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月報\"/>
    </mc:Choice>
  </mc:AlternateContent>
  <xr:revisionPtr revIDLastSave="0" documentId="11_BE252CFBA82C4D19DC38A63188F5F713EF2B828F" xr6:coauthVersionLast="47" xr6:coauthVersionMax="47" xr10:uidLastSave="{00000000-0000-0000-0000-000000000000}"/>
  <bookViews>
    <workbookView xWindow="0" yWindow="0" windowWidth="20490" windowHeight="7590" tabRatio="870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r:id="rId22"/>
    <sheet name="生產管理報表 8-2(月報廢)" sheetId="49" r:id="rId23"/>
    <sheet name="生產管理報表 8-3(月超用)" sheetId="50" r:id="rId24"/>
    <sheet name="生產管理報表 8-4(月超用)" sheetId="51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6-1'!$A$1:$L$336</definedName>
    <definedName name="_xlnm.Print_Area" localSheetId="15">'生產管理報表 6-2'!$A$1:$L$336</definedName>
    <definedName name="_xlnm.Print_Area" localSheetId="16">'生產管理報表 6-3'!$A$1:$L$336</definedName>
    <definedName name="_xlnm.Print_Area" localSheetId="17">'生產管理報表 6-4'!$A$1:$L$336</definedName>
    <definedName name="_xlnm.Print_Area" localSheetId="19">'生產管理報表 7-1 (週)'!$A$1:$M$15</definedName>
    <definedName name="_xlnm.Print_Area" localSheetId="20">'生產管理報表 7-1 (週) (前20)'!$A$1:$M$171</definedName>
    <definedName name="_xlnm.Print_Area" localSheetId="18">'生產管理報表 7-1(月)'!$A$1:$M$15</definedName>
    <definedName name="_xlnm.Print_Area" localSheetId="26">'生產管理報表 8-2(週報廢)'!$A$1:$Q$304</definedName>
    <definedName name="_xlnm.Print_Area" localSheetId="28">'生產管理報表 8-4(週超用)'!$A$1:$P$304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3" l="1"/>
  <c r="E34" i="13"/>
  <c r="E33" i="13"/>
  <c r="E32" i="13"/>
  <c r="E31" i="13"/>
  <c r="E30" i="13"/>
  <c r="K9" i="13"/>
  <c r="K8" i="13"/>
  <c r="K7" i="13"/>
  <c r="K6" i="13"/>
  <c r="E11" i="13"/>
  <c r="E9" i="13"/>
  <c r="E10" i="13"/>
  <c r="E8" i="13"/>
  <c r="E7" i="13"/>
  <c r="E6" i="13"/>
  <c r="N278" i="53" l="1"/>
  <c r="N279" i="53"/>
  <c r="N275" i="53"/>
  <c r="H22" i="13" l="1"/>
  <c r="H21" i="13"/>
  <c r="H20" i="13"/>
  <c r="H19" i="13"/>
  <c r="H18" i="13"/>
  <c r="H17" i="13"/>
  <c r="H16" i="13"/>
  <c r="B22" i="13"/>
  <c r="B21" i="13"/>
  <c r="B20" i="13"/>
  <c r="B19" i="13"/>
  <c r="B18" i="13"/>
  <c r="B17" i="13"/>
  <c r="B16" i="13"/>
  <c r="M303" i="53"/>
  <c r="M302" i="53"/>
  <c r="M301" i="53"/>
  <c r="M300" i="53"/>
  <c r="M304" i="53" s="1"/>
  <c r="K304" i="53" s="1"/>
  <c r="M299" i="53"/>
  <c r="M295" i="53"/>
  <c r="M294" i="53"/>
  <c r="M293" i="53"/>
  <c r="M292" i="53"/>
  <c r="M291" i="53"/>
  <c r="M287" i="53"/>
  <c r="M286" i="53"/>
  <c r="M285" i="53"/>
  <c r="M284" i="53"/>
  <c r="M283" i="53"/>
  <c r="M279" i="53"/>
  <c r="M278" i="53"/>
  <c r="M277" i="53"/>
  <c r="M276" i="53"/>
  <c r="M275" i="53"/>
  <c r="M239" i="52"/>
  <c r="M238" i="52"/>
  <c r="M237" i="52"/>
  <c r="M236" i="52"/>
  <c r="M235" i="52"/>
  <c r="M231" i="52"/>
  <c r="M230" i="52"/>
  <c r="M229" i="52"/>
  <c r="M228" i="52"/>
  <c r="M227" i="52"/>
  <c r="M223" i="52"/>
  <c r="M222" i="52"/>
  <c r="M221" i="52"/>
  <c r="M220" i="52"/>
  <c r="M219" i="52"/>
  <c r="M303" i="20"/>
  <c r="M302" i="20"/>
  <c r="M301" i="20"/>
  <c r="M300" i="20"/>
  <c r="M299" i="20"/>
  <c r="M304" i="20" s="1"/>
  <c r="K304" i="20" s="1"/>
  <c r="M295" i="20"/>
  <c r="M294" i="20"/>
  <c r="M293" i="20"/>
  <c r="M292" i="20"/>
  <c r="M291" i="20"/>
  <c r="M287" i="20"/>
  <c r="M286" i="20"/>
  <c r="M285" i="20"/>
  <c r="M284" i="20"/>
  <c r="M283" i="20"/>
  <c r="M279" i="20"/>
  <c r="M278" i="20"/>
  <c r="M277" i="20"/>
  <c r="M276" i="20"/>
  <c r="M275" i="20"/>
  <c r="M239" i="19"/>
  <c r="M238" i="19"/>
  <c r="M237" i="19"/>
  <c r="M236" i="19"/>
  <c r="M235" i="19"/>
  <c r="M240" i="19" s="1"/>
  <c r="K240" i="19" s="1"/>
  <c r="M231" i="19"/>
  <c r="M230" i="19"/>
  <c r="M229" i="19"/>
  <c r="M228" i="19"/>
  <c r="M227" i="19"/>
  <c r="M223" i="19"/>
  <c r="M222" i="19"/>
  <c r="M221" i="19"/>
  <c r="M220" i="19"/>
  <c r="M219" i="19"/>
  <c r="H22" i="39"/>
  <c r="H21" i="39"/>
  <c r="H20" i="39"/>
  <c r="H19" i="39"/>
  <c r="H18" i="39"/>
  <c r="H17" i="39"/>
  <c r="H16" i="39"/>
  <c r="B22" i="39"/>
  <c r="B21" i="39"/>
  <c r="B20" i="39"/>
  <c r="B19" i="39"/>
  <c r="B18" i="39"/>
  <c r="B17" i="39"/>
  <c r="B16" i="39"/>
  <c r="M280" i="53" l="1"/>
  <c r="K280" i="53" s="1"/>
  <c r="M232" i="19"/>
  <c r="K232" i="19" s="1"/>
  <c r="M232" i="52"/>
  <c r="K232" i="52" s="1"/>
  <c r="M288" i="53"/>
  <c r="K288" i="53" s="1"/>
  <c r="M280" i="20"/>
  <c r="K280" i="20" s="1"/>
  <c r="M224" i="52"/>
  <c r="K224" i="52" s="1"/>
  <c r="M224" i="19"/>
  <c r="K224" i="19" s="1"/>
  <c r="M240" i="52"/>
  <c r="K240" i="52" s="1"/>
  <c r="M296" i="20"/>
  <c r="K296" i="20" s="1"/>
  <c r="M288" i="20"/>
  <c r="K288" i="20" s="1"/>
  <c r="M296" i="53"/>
  <c r="K296" i="53" s="1"/>
  <c r="B168" i="58"/>
  <c r="R218" i="40" l="1"/>
  <c r="R217" i="40"/>
  <c r="R216" i="40"/>
  <c r="R215" i="40"/>
  <c r="R214" i="40"/>
  <c r="R213" i="40"/>
  <c r="R212" i="40"/>
  <c r="M265" i="53" l="1"/>
  <c r="M264" i="53"/>
  <c r="M263" i="53"/>
  <c r="M262" i="53"/>
  <c r="M261" i="53"/>
  <c r="M266" i="53" s="1"/>
  <c r="K266" i="53" s="1"/>
  <c r="M257" i="53"/>
  <c r="M256" i="53"/>
  <c r="M255" i="53"/>
  <c r="M254" i="53"/>
  <c r="M253" i="53"/>
  <c r="M249" i="53"/>
  <c r="M248" i="53"/>
  <c r="M247" i="53"/>
  <c r="M246" i="53"/>
  <c r="M245" i="53"/>
  <c r="M241" i="53"/>
  <c r="M240" i="53"/>
  <c r="M239" i="53"/>
  <c r="M238" i="53"/>
  <c r="M237" i="53"/>
  <c r="M209" i="52"/>
  <c r="M208" i="52"/>
  <c r="M207" i="52"/>
  <c r="M206" i="52"/>
  <c r="M205" i="52"/>
  <c r="M201" i="52"/>
  <c r="M200" i="52"/>
  <c r="M199" i="52"/>
  <c r="M198" i="52"/>
  <c r="M197" i="52"/>
  <c r="M193" i="52"/>
  <c r="M192" i="52"/>
  <c r="M191" i="52"/>
  <c r="M190" i="52"/>
  <c r="M189" i="52"/>
  <c r="M194" i="52" s="1"/>
  <c r="K194" i="52" s="1"/>
  <c r="M265" i="20"/>
  <c r="M264" i="20"/>
  <c r="M263" i="20"/>
  <c r="M262" i="20"/>
  <c r="M261" i="20"/>
  <c r="M257" i="20"/>
  <c r="M256" i="20"/>
  <c r="M255" i="20"/>
  <c r="M254" i="20"/>
  <c r="M253" i="20"/>
  <c r="M249" i="20"/>
  <c r="M248" i="20"/>
  <c r="M247" i="20"/>
  <c r="M246" i="20"/>
  <c r="M245" i="20"/>
  <c r="M241" i="20"/>
  <c r="M240" i="20"/>
  <c r="M239" i="20"/>
  <c r="M238" i="20"/>
  <c r="M237" i="20"/>
  <c r="K194" i="19"/>
  <c r="M209" i="19"/>
  <c r="M208" i="19"/>
  <c r="M207" i="19"/>
  <c r="M206" i="19"/>
  <c r="M205" i="19"/>
  <c r="M201" i="19"/>
  <c r="M200" i="19"/>
  <c r="M199" i="19"/>
  <c r="M202" i="19" s="1"/>
  <c r="K202" i="19" s="1"/>
  <c r="M198" i="19"/>
  <c r="M197" i="19"/>
  <c r="M193" i="19"/>
  <c r="M192" i="19"/>
  <c r="M191" i="19"/>
  <c r="M190" i="19"/>
  <c r="M189" i="19"/>
  <c r="M194" i="19" s="1"/>
  <c r="M266" i="20" l="1"/>
  <c r="K266" i="20" s="1"/>
  <c r="M210" i="52"/>
  <c r="K210" i="52" s="1"/>
  <c r="M242" i="53"/>
  <c r="K242" i="53" s="1"/>
  <c r="M210" i="19"/>
  <c r="K210" i="19" s="1"/>
  <c r="M202" i="52"/>
  <c r="K202" i="52" s="1"/>
  <c r="M250" i="53"/>
  <c r="K250" i="53" s="1"/>
  <c r="M258" i="53"/>
  <c r="K258" i="53" s="1"/>
  <c r="M258" i="20"/>
  <c r="K258" i="20" s="1"/>
  <c r="M250" i="20"/>
  <c r="K250" i="20" s="1"/>
  <c r="M242" i="20"/>
  <c r="K242" i="20" s="1"/>
  <c r="B155" i="58" l="1"/>
  <c r="R211" i="40" l="1"/>
  <c r="R210" i="40"/>
  <c r="R209" i="40"/>
  <c r="R208" i="40"/>
  <c r="R207" i="40"/>
  <c r="R206" i="40"/>
  <c r="R205" i="40"/>
  <c r="R204" i="40" l="1"/>
  <c r="R203" i="40"/>
  <c r="R202" i="40"/>
  <c r="R201" i="40"/>
  <c r="R200" i="40"/>
  <c r="R199" i="40"/>
  <c r="R198" i="40"/>
  <c r="M227" i="53"/>
  <c r="M226" i="53"/>
  <c r="M225" i="53"/>
  <c r="M224" i="53"/>
  <c r="M223" i="53"/>
  <c r="M219" i="53"/>
  <c r="M218" i="53"/>
  <c r="M217" i="53"/>
  <c r="M216" i="53"/>
  <c r="M215" i="53"/>
  <c r="M211" i="53"/>
  <c r="M210" i="53"/>
  <c r="M209" i="53"/>
  <c r="M208" i="53"/>
  <c r="M207" i="53"/>
  <c r="M212" i="53" s="1"/>
  <c r="K212" i="53" s="1"/>
  <c r="M203" i="53"/>
  <c r="M202" i="53"/>
  <c r="M201" i="53"/>
  <c r="M200" i="53"/>
  <c r="M199" i="53"/>
  <c r="M179" i="52"/>
  <c r="M178" i="52"/>
  <c r="M177" i="52"/>
  <c r="M176" i="52"/>
  <c r="M175" i="52"/>
  <c r="M171" i="52"/>
  <c r="M170" i="52"/>
  <c r="M169" i="52"/>
  <c r="M168" i="52"/>
  <c r="M167" i="52"/>
  <c r="M163" i="52"/>
  <c r="M162" i="52"/>
  <c r="M161" i="52"/>
  <c r="M160" i="52"/>
  <c r="M159" i="52"/>
  <c r="M227" i="20"/>
  <c r="M226" i="20"/>
  <c r="M225" i="20"/>
  <c r="M224" i="20"/>
  <c r="M223" i="20"/>
  <c r="M219" i="20"/>
  <c r="M218" i="20"/>
  <c r="M217" i="20"/>
  <c r="M216" i="20"/>
  <c r="M215" i="20"/>
  <c r="M211" i="20"/>
  <c r="M210" i="20"/>
  <c r="M209" i="20"/>
  <c r="M208" i="20"/>
  <c r="M207" i="20"/>
  <c r="M203" i="20"/>
  <c r="M202" i="20"/>
  <c r="M201" i="20"/>
  <c r="M200" i="20"/>
  <c r="M199" i="20"/>
  <c r="M179" i="19"/>
  <c r="M178" i="19"/>
  <c r="M177" i="19"/>
  <c r="M176" i="19"/>
  <c r="M175" i="19"/>
  <c r="M171" i="19"/>
  <c r="M170" i="19"/>
  <c r="M169" i="19"/>
  <c r="M168" i="19"/>
  <c r="M167" i="19"/>
  <c r="M163" i="19"/>
  <c r="M162" i="19"/>
  <c r="M161" i="19"/>
  <c r="M160" i="19"/>
  <c r="M159" i="19"/>
  <c r="M164" i="19" s="1"/>
  <c r="K164" i="19" s="1"/>
  <c r="B142" i="58"/>
  <c r="M180" i="52" l="1"/>
  <c r="K180" i="52" s="1"/>
  <c r="M228" i="53"/>
  <c r="K228" i="53" s="1"/>
  <c r="M180" i="19"/>
  <c r="K180" i="19" s="1"/>
  <c r="M212" i="20"/>
  <c r="K212" i="20" s="1"/>
  <c r="M204" i="20"/>
  <c r="K204" i="20" s="1"/>
  <c r="M228" i="20"/>
  <c r="K228" i="20" s="1"/>
  <c r="M220" i="53"/>
  <c r="K220" i="53" s="1"/>
  <c r="M172" i="52"/>
  <c r="K172" i="52" s="1"/>
  <c r="M220" i="20"/>
  <c r="K220" i="20" s="1"/>
  <c r="M172" i="19"/>
  <c r="K172" i="19" s="1"/>
  <c r="M164" i="52"/>
  <c r="K164" i="52" s="1"/>
  <c r="M204" i="53"/>
  <c r="K204" i="53" s="1"/>
  <c r="M189" i="53" l="1"/>
  <c r="M188" i="53"/>
  <c r="M187" i="53"/>
  <c r="M186" i="53"/>
  <c r="M185" i="53"/>
  <c r="M181" i="53"/>
  <c r="M180" i="53"/>
  <c r="M179" i="53"/>
  <c r="M178" i="53"/>
  <c r="M177" i="53"/>
  <c r="M173" i="53"/>
  <c r="M172" i="53"/>
  <c r="M171" i="53"/>
  <c r="M170" i="53"/>
  <c r="M169" i="53"/>
  <c r="M165" i="53"/>
  <c r="M164" i="53"/>
  <c r="M163" i="53"/>
  <c r="M162" i="53"/>
  <c r="M161" i="53"/>
  <c r="M149" i="52"/>
  <c r="M148" i="52"/>
  <c r="M147" i="52"/>
  <c r="M146" i="52"/>
  <c r="M145" i="52"/>
  <c r="M141" i="52"/>
  <c r="M140" i="52"/>
  <c r="M139" i="52"/>
  <c r="M138" i="52"/>
  <c r="M137" i="52"/>
  <c r="M133" i="52"/>
  <c r="M132" i="52"/>
  <c r="M131" i="52"/>
  <c r="M130" i="52"/>
  <c r="M129" i="52"/>
  <c r="M189" i="20"/>
  <c r="M188" i="20"/>
  <c r="M187" i="20"/>
  <c r="M186" i="20"/>
  <c r="M185" i="20"/>
  <c r="M181" i="20"/>
  <c r="M180" i="20"/>
  <c r="M179" i="20"/>
  <c r="M178" i="20"/>
  <c r="M177" i="20"/>
  <c r="M173" i="20"/>
  <c r="M172" i="20"/>
  <c r="M171" i="20"/>
  <c r="M170" i="20"/>
  <c r="M169" i="20"/>
  <c r="M165" i="20"/>
  <c r="M164" i="20"/>
  <c r="M163" i="20"/>
  <c r="M162" i="20"/>
  <c r="M161" i="20"/>
  <c r="M149" i="19"/>
  <c r="M148" i="19"/>
  <c r="M147" i="19"/>
  <c r="M146" i="19"/>
  <c r="M145" i="19"/>
  <c r="M141" i="19"/>
  <c r="M140" i="19"/>
  <c r="M139" i="19"/>
  <c r="M138" i="19"/>
  <c r="M137" i="19"/>
  <c r="M133" i="19"/>
  <c r="M132" i="19"/>
  <c r="M131" i="19"/>
  <c r="M130" i="19"/>
  <c r="M129" i="19"/>
  <c r="B129" i="58"/>
  <c r="M150" i="19" l="1"/>
  <c r="K150" i="19" s="1"/>
  <c r="M190" i="53"/>
  <c r="K190" i="53" s="1"/>
  <c r="M150" i="52"/>
  <c r="K150" i="52" s="1"/>
  <c r="M190" i="20"/>
  <c r="K190" i="20" s="1"/>
  <c r="M142" i="52"/>
  <c r="K142" i="52" s="1"/>
  <c r="M174" i="53"/>
  <c r="K174" i="53" s="1"/>
  <c r="M134" i="52"/>
  <c r="K134" i="52" s="1"/>
  <c r="M166" i="53"/>
  <c r="K166" i="53" s="1"/>
  <c r="M142" i="19"/>
  <c r="K142" i="19" s="1"/>
  <c r="M134" i="19"/>
  <c r="K134" i="19" s="1"/>
  <c r="M182" i="53"/>
  <c r="K182" i="53" s="1"/>
  <c r="M182" i="20"/>
  <c r="K182" i="20" s="1"/>
  <c r="M174" i="20"/>
  <c r="K174" i="20" s="1"/>
  <c r="M166" i="20"/>
  <c r="K166" i="20" s="1"/>
  <c r="M151" i="53" l="1"/>
  <c r="M150" i="53"/>
  <c r="M149" i="53"/>
  <c r="M148" i="53"/>
  <c r="M147" i="53"/>
  <c r="M152" i="53" s="1"/>
  <c r="K152" i="53" s="1"/>
  <c r="M143" i="53"/>
  <c r="M142" i="53"/>
  <c r="M141" i="53"/>
  <c r="M140" i="53"/>
  <c r="M139" i="53"/>
  <c r="M135" i="53"/>
  <c r="M134" i="53"/>
  <c r="M133" i="53"/>
  <c r="M132" i="53"/>
  <c r="M131" i="53"/>
  <c r="M127" i="53"/>
  <c r="M126" i="53"/>
  <c r="M125" i="53"/>
  <c r="M124" i="53"/>
  <c r="M123" i="53"/>
  <c r="M128" i="53" l="1"/>
  <c r="K128" i="53" s="1"/>
  <c r="M144" i="53"/>
  <c r="K144" i="53" s="1"/>
  <c r="M136" i="53"/>
  <c r="K136" i="53" s="1"/>
  <c r="I247" i="57"/>
  <c r="K247" i="57"/>
  <c r="M247" i="57"/>
  <c r="P247" i="57"/>
  <c r="Q247" i="57"/>
  <c r="R247" i="57"/>
  <c r="S247" i="57" s="1"/>
  <c r="AA247" i="57"/>
  <c r="AB247" i="57"/>
  <c r="AB249" i="57" s="1"/>
  <c r="G166" i="58" s="1"/>
  <c r="AC247" i="57"/>
  <c r="AC249" i="57" s="1"/>
  <c r="I166" i="58" s="1"/>
  <c r="AD247" i="57"/>
  <c r="AD249" i="57" s="1"/>
  <c r="K166" i="58" s="1"/>
  <c r="AE247" i="57"/>
  <c r="AF247" i="57"/>
  <c r="AG247" i="57"/>
  <c r="AG249" i="57" s="1"/>
  <c r="I171" i="58" s="1"/>
  <c r="AH247" i="57"/>
  <c r="AH249" i="57" s="1"/>
  <c r="K171" i="58" s="1"/>
  <c r="D248" i="57"/>
  <c r="D249" i="57" s="1"/>
  <c r="D250" i="57" s="1"/>
  <c r="D251" i="57" s="1"/>
  <c r="D252" i="57" s="1"/>
  <c r="D253" i="57" s="1"/>
  <c r="D254" i="57" s="1"/>
  <c r="D255" i="57" s="1"/>
  <c r="D256" i="57" s="1"/>
  <c r="D257" i="57" s="1"/>
  <c r="D258" i="57" s="1"/>
  <c r="D259" i="57" s="1"/>
  <c r="D260" i="57" s="1"/>
  <c r="D261" i="57" s="1"/>
  <c r="D262" i="57" s="1"/>
  <c r="D263" i="57" s="1"/>
  <c r="D264" i="57" s="1"/>
  <c r="D265" i="57" s="1"/>
  <c r="D266" i="57" s="1"/>
  <c r="I248" i="57"/>
  <c r="K248" i="57"/>
  <c r="M248" i="57"/>
  <c r="P248" i="57"/>
  <c r="Q248" i="57"/>
  <c r="R248" i="57"/>
  <c r="S248" i="57"/>
  <c r="AB248" i="57"/>
  <c r="F166" i="58" s="1"/>
  <c r="AC248" i="57"/>
  <c r="H166" i="58" s="1"/>
  <c r="AD248" i="57"/>
  <c r="J166" i="58" s="1"/>
  <c r="AE248" i="57"/>
  <c r="L166" i="58" s="1"/>
  <c r="AF248" i="57"/>
  <c r="F171" i="58" s="1"/>
  <c r="AG248" i="57"/>
  <c r="H171" i="58" s="1"/>
  <c r="AH248" i="57"/>
  <c r="J171" i="58" s="1"/>
  <c r="I249" i="57"/>
  <c r="K249" i="57"/>
  <c r="M249" i="57"/>
  <c r="P249" i="57"/>
  <c r="Q249" i="57"/>
  <c r="R249" i="57"/>
  <c r="S249" i="57" s="1"/>
  <c r="I250" i="57"/>
  <c r="K250" i="57"/>
  <c r="M250" i="57"/>
  <c r="P250" i="57"/>
  <c r="Q250" i="57"/>
  <c r="R250" i="57"/>
  <c r="S250" i="57"/>
  <c r="I251" i="57"/>
  <c r="K251" i="57"/>
  <c r="M251" i="57"/>
  <c r="P251" i="57"/>
  <c r="Q251" i="57"/>
  <c r="R251" i="57"/>
  <c r="S251" i="57" s="1"/>
  <c r="I252" i="57"/>
  <c r="K252" i="57"/>
  <c r="M252" i="57"/>
  <c r="P252" i="57"/>
  <c r="Q252" i="57"/>
  <c r="R252" i="57"/>
  <c r="S252" i="57" s="1"/>
  <c r="I253" i="57"/>
  <c r="K253" i="57"/>
  <c r="M253" i="57"/>
  <c r="P253" i="57"/>
  <c r="Q253" i="57"/>
  <c r="R253" i="57"/>
  <c r="S253" i="57" s="1"/>
  <c r="I254" i="57"/>
  <c r="K254" i="57"/>
  <c r="M254" i="57"/>
  <c r="P254" i="57"/>
  <c r="Q254" i="57"/>
  <c r="R254" i="57"/>
  <c r="S254" i="57" s="1"/>
  <c r="I255" i="57"/>
  <c r="K255" i="57"/>
  <c r="M255" i="57"/>
  <c r="P255" i="57"/>
  <c r="Q255" i="57"/>
  <c r="R255" i="57"/>
  <c r="S255" i="57" s="1"/>
  <c r="I256" i="57"/>
  <c r="K256" i="57"/>
  <c r="M256" i="57"/>
  <c r="P256" i="57"/>
  <c r="Q256" i="57"/>
  <c r="R256" i="57"/>
  <c r="S256" i="57" s="1"/>
  <c r="I257" i="57"/>
  <c r="K257" i="57"/>
  <c r="M257" i="57"/>
  <c r="P257" i="57"/>
  <c r="Q257" i="57"/>
  <c r="R257" i="57"/>
  <c r="S257" i="57" s="1"/>
  <c r="I258" i="57"/>
  <c r="K258" i="57"/>
  <c r="M258" i="57"/>
  <c r="P258" i="57"/>
  <c r="Q258" i="57"/>
  <c r="R258" i="57"/>
  <c r="S258" i="57" s="1"/>
  <c r="I259" i="57"/>
  <c r="K259" i="57"/>
  <c r="M259" i="57"/>
  <c r="P259" i="57"/>
  <c r="Q259" i="57"/>
  <c r="R259" i="57"/>
  <c r="S259" i="57" s="1"/>
  <c r="I260" i="57"/>
  <c r="K260" i="57"/>
  <c r="M260" i="57"/>
  <c r="P260" i="57"/>
  <c r="Q260" i="57"/>
  <c r="R260" i="57"/>
  <c r="S260" i="57" s="1"/>
  <c r="I261" i="57"/>
  <c r="K261" i="57"/>
  <c r="M261" i="57"/>
  <c r="P261" i="57"/>
  <c r="Q261" i="57"/>
  <c r="R261" i="57"/>
  <c r="S261" i="57" s="1"/>
  <c r="I262" i="57"/>
  <c r="K262" i="57"/>
  <c r="M262" i="57"/>
  <c r="P262" i="57"/>
  <c r="Q262" i="57"/>
  <c r="R262" i="57"/>
  <c r="S262" i="57" s="1"/>
  <c r="I263" i="57"/>
  <c r="K263" i="57"/>
  <c r="M263" i="57"/>
  <c r="P263" i="57"/>
  <c r="Q263" i="57"/>
  <c r="R263" i="57"/>
  <c r="S263" i="57" s="1"/>
  <c r="I264" i="57"/>
  <c r="K264" i="57"/>
  <c r="M264" i="57"/>
  <c r="P264" i="57"/>
  <c r="Q264" i="57"/>
  <c r="R264" i="57"/>
  <c r="S264" i="57" s="1"/>
  <c r="I265" i="57"/>
  <c r="K265" i="57"/>
  <c r="M265" i="57"/>
  <c r="P265" i="57"/>
  <c r="Q265" i="57"/>
  <c r="R265" i="57"/>
  <c r="S265" i="57" s="1"/>
  <c r="I266" i="57"/>
  <c r="K266" i="57"/>
  <c r="M266" i="57"/>
  <c r="P266" i="57"/>
  <c r="Q266" i="57"/>
  <c r="R266" i="57"/>
  <c r="S266" i="57" s="1"/>
  <c r="I227" i="57"/>
  <c r="K227" i="57"/>
  <c r="M227" i="57"/>
  <c r="P227" i="57"/>
  <c r="Q227" i="57"/>
  <c r="R227" i="57"/>
  <c r="S227" i="57" s="1"/>
  <c r="AA227" i="57"/>
  <c r="AB227" i="57"/>
  <c r="AC227" i="57"/>
  <c r="AD227" i="57"/>
  <c r="AE227" i="57"/>
  <c r="AF227" i="57"/>
  <c r="AG227" i="57"/>
  <c r="AH227" i="57"/>
  <c r="D228" i="57"/>
  <c r="D229" i="57" s="1"/>
  <c r="D230" i="57" s="1"/>
  <c r="D231" i="57" s="1"/>
  <c r="D232" i="57" s="1"/>
  <c r="D233" i="57" s="1"/>
  <c r="D234" i="57" s="1"/>
  <c r="D235" i="57" s="1"/>
  <c r="D236" i="57" s="1"/>
  <c r="D237" i="57" s="1"/>
  <c r="D238" i="57" s="1"/>
  <c r="D239" i="57" s="1"/>
  <c r="D240" i="57" s="1"/>
  <c r="D241" i="57" s="1"/>
  <c r="D242" i="57" s="1"/>
  <c r="D243" i="57" s="1"/>
  <c r="D244" i="57" s="1"/>
  <c r="D245" i="57" s="1"/>
  <c r="D246" i="57" s="1"/>
  <c r="I228" i="57"/>
  <c r="K228" i="57"/>
  <c r="M228" i="57"/>
  <c r="P228" i="57"/>
  <c r="Q228" i="57"/>
  <c r="R228" i="57"/>
  <c r="S228" i="57" s="1"/>
  <c r="AB228" i="57"/>
  <c r="F153" i="58" s="1"/>
  <c r="AC228" i="57"/>
  <c r="H153" i="58" s="1"/>
  <c r="AD228" i="57"/>
  <c r="J153" i="58" s="1"/>
  <c r="AE228" i="57"/>
  <c r="L153" i="58" s="1"/>
  <c r="AF228" i="57"/>
  <c r="F158" i="58" s="1"/>
  <c r="AG228" i="57"/>
  <c r="H158" i="58" s="1"/>
  <c r="AH228" i="57"/>
  <c r="J158" i="58" s="1"/>
  <c r="I229" i="57"/>
  <c r="K229" i="57"/>
  <c r="M229" i="57"/>
  <c r="P229" i="57"/>
  <c r="Q229" i="57"/>
  <c r="R229" i="57"/>
  <c r="S229" i="57" s="1"/>
  <c r="I230" i="57"/>
  <c r="K230" i="57"/>
  <c r="M230" i="57"/>
  <c r="P230" i="57"/>
  <c r="Q230" i="57"/>
  <c r="R230" i="57"/>
  <c r="S230" i="57" s="1"/>
  <c r="I231" i="57"/>
  <c r="K231" i="57"/>
  <c r="M231" i="57"/>
  <c r="P231" i="57"/>
  <c r="Q231" i="57"/>
  <c r="R231" i="57"/>
  <c r="S231" i="57" s="1"/>
  <c r="I232" i="57"/>
  <c r="K232" i="57"/>
  <c r="M232" i="57"/>
  <c r="P232" i="57"/>
  <c r="Q232" i="57"/>
  <c r="R232" i="57"/>
  <c r="S232" i="57"/>
  <c r="I233" i="57"/>
  <c r="K233" i="57"/>
  <c r="M233" i="57"/>
  <c r="P233" i="57"/>
  <c r="Q233" i="57"/>
  <c r="R233" i="57"/>
  <c r="S233" i="57" s="1"/>
  <c r="I234" i="57"/>
  <c r="K234" i="57"/>
  <c r="M234" i="57"/>
  <c r="P234" i="57"/>
  <c r="Q234" i="57"/>
  <c r="R234" i="57"/>
  <c r="S234" i="57" s="1"/>
  <c r="I235" i="57"/>
  <c r="K235" i="57"/>
  <c r="M235" i="57"/>
  <c r="P235" i="57"/>
  <c r="Q235" i="57"/>
  <c r="R235" i="57"/>
  <c r="S235" i="57" s="1"/>
  <c r="I236" i="57"/>
  <c r="K236" i="57"/>
  <c r="M236" i="57"/>
  <c r="P236" i="57"/>
  <c r="Q236" i="57"/>
  <c r="R236" i="57"/>
  <c r="S236" i="57" s="1"/>
  <c r="I237" i="57"/>
  <c r="K237" i="57"/>
  <c r="M237" i="57"/>
  <c r="P237" i="57"/>
  <c r="Q237" i="57"/>
  <c r="R237" i="57"/>
  <c r="S237" i="57" s="1"/>
  <c r="I238" i="57"/>
  <c r="K238" i="57"/>
  <c r="M238" i="57"/>
  <c r="P238" i="57"/>
  <c r="Q238" i="57"/>
  <c r="R238" i="57"/>
  <c r="S238" i="57"/>
  <c r="I239" i="57"/>
  <c r="K239" i="57"/>
  <c r="M239" i="57"/>
  <c r="P239" i="57"/>
  <c r="Q239" i="57"/>
  <c r="R239" i="57"/>
  <c r="S239" i="57" s="1"/>
  <c r="I240" i="57"/>
  <c r="K240" i="57"/>
  <c r="M240" i="57"/>
  <c r="P240" i="57"/>
  <c r="Q240" i="57"/>
  <c r="R240" i="57"/>
  <c r="S240" i="57" s="1"/>
  <c r="I241" i="57"/>
  <c r="K241" i="57"/>
  <c r="M241" i="57"/>
  <c r="P241" i="57"/>
  <c r="Q241" i="57"/>
  <c r="R241" i="57"/>
  <c r="S241" i="57"/>
  <c r="I242" i="57"/>
  <c r="K242" i="57"/>
  <c r="M242" i="57"/>
  <c r="P242" i="57"/>
  <c r="Q242" i="57"/>
  <c r="R242" i="57"/>
  <c r="S242" i="57" s="1"/>
  <c r="I243" i="57"/>
  <c r="K243" i="57"/>
  <c r="M243" i="57"/>
  <c r="P243" i="57"/>
  <c r="Q243" i="57"/>
  <c r="R243" i="57"/>
  <c r="S243" i="57" s="1"/>
  <c r="I244" i="57"/>
  <c r="K244" i="57"/>
  <c r="M244" i="57"/>
  <c r="P244" i="57"/>
  <c r="Q244" i="57"/>
  <c r="R244" i="57"/>
  <c r="S244" i="57" s="1"/>
  <c r="I245" i="57"/>
  <c r="K245" i="57"/>
  <c r="M245" i="57"/>
  <c r="P245" i="57"/>
  <c r="Q245" i="57"/>
  <c r="R245" i="57"/>
  <c r="S245" i="57" s="1"/>
  <c r="I246" i="57"/>
  <c r="K246" i="57"/>
  <c r="M246" i="57"/>
  <c r="P246" i="57"/>
  <c r="Q246" i="57"/>
  <c r="R246" i="57"/>
  <c r="S246" i="57" s="1"/>
  <c r="I207" i="57"/>
  <c r="K207" i="57"/>
  <c r="M207" i="57"/>
  <c r="P207" i="57"/>
  <c r="Q207" i="57"/>
  <c r="R207" i="57"/>
  <c r="S207" i="57" s="1"/>
  <c r="AA207" i="57"/>
  <c r="AH209" i="57" s="1"/>
  <c r="K145" i="58" s="1"/>
  <c r="AB207" i="57"/>
  <c r="AC207" i="57"/>
  <c r="AD207" i="57"/>
  <c r="AE207" i="57"/>
  <c r="AF207" i="57"/>
  <c r="AG207" i="57"/>
  <c r="AH207" i="57"/>
  <c r="D208" i="57"/>
  <c r="D209" i="57" s="1"/>
  <c r="D210" i="57" s="1"/>
  <c r="D211" i="57" s="1"/>
  <c r="D212" i="57" s="1"/>
  <c r="D213" i="57" s="1"/>
  <c r="D214" i="57" s="1"/>
  <c r="D215" i="57" s="1"/>
  <c r="D216" i="57" s="1"/>
  <c r="D217" i="57" s="1"/>
  <c r="D218" i="57" s="1"/>
  <c r="D219" i="57" s="1"/>
  <c r="D220" i="57" s="1"/>
  <c r="D221" i="57" s="1"/>
  <c r="D222" i="57" s="1"/>
  <c r="D223" i="57" s="1"/>
  <c r="D224" i="57" s="1"/>
  <c r="D225" i="57" s="1"/>
  <c r="D226" i="57" s="1"/>
  <c r="I208" i="57"/>
  <c r="K208" i="57"/>
  <c r="M208" i="57"/>
  <c r="P208" i="57"/>
  <c r="Q208" i="57"/>
  <c r="R208" i="57"/>
  <c r="S208" i="57" s="1"/>
  <c r="AB208" i="57"/>
  <c r="F140" i="58" s="1"/>
  <c r="AC208" i="57"/>
  <c r="H140" i="58" s="1"/>
  <c r="AD208" i="57"/>
  <c r="J140" i="58" s="1"/>
  <c r="AE208" i="57"/>
  <c r="L140" i="58" s="1"/>
  <c r="AF208" i="57"/>
  <c r="F145" i="58" s="1"/>
  <c r="AG208" i="57"/>
  <c r="H145" i="58" s="1"/>
  <c r="AH208" i="57"/>
  <c r="J145" i="58" s="1"/>
  <c r="I209" i="57"/>
  <c r="K209" i="57"/>
  <c r="M209" i="57"/>
  <c r="P209" i="57"/>
  <c r="Q209" i="57"/>
  <c r="R209" i="57"/>
  <c r="S209" i="57" s="1"/>
  <c r="I210" i="57"/>
  <c r="K210" i="57"/>
  <c r="M210" i="57"/>
  <c r="P210" i="57"/>
  <c r="Q210" i="57"/>
  <c r="R210" i="57"/>
  <c r="S210" i="57" s="1"/>
  <c r="I211" i="57"/>
  <c r="K211" i="57"/>
  <c r="M211" i="57"/>
  <c r="P211" i="57"/>
  <c r="Q211" i="57"/>
  <c r="R211" i="57"/>
  <c r="S211" i="57" s="1"/>
  <c r="I212" i="57"/>
  <c r="K212" i="57"/>
  <c r="M212" i="57"/>
  <c r="P212" i="57"/>
  <c r="Q212" i="57"/>
  <c r="R212" i="57"/>
  <c r="S212" i="57" s="1"/>
  <c r="I213" i="57"/>
  <c r="K213" i="57"/>
  <c r="M213" i="57"/>
  <c r="P213" i="57"/>
  <c r="Q213" i="57"/>
  <c r="R213" i="57"/>
  <c r="S213" i="57" s="1"/>
  <c r="I214" i="57"/>
  <c r="K214" i="57"/>
  <c r="M214" i="57"/>
  <c r="P214" i="57"/>
  <c r="Q214" i="57"/>
  <c r="R214" i="57"/>
  <c r="S214" i="57" s="1"/>
  <c r="I215" i="57"/>
  <c r="K215" i="57"/>
  <c r="M215" i="57"/>
  <c r="P215" i="57"/>
  <c r="Q215" i="57"/>
  <c r="R215" i="57"/>
  <c r="S215" i="57" s="1"/>
  <c r="I216" i="57"/>
  <c r="K216" i="57"/>
  <c r="M216" i="57"/>
  <c r="P216" i="57"/>
  <c r="Q216" i="57"/>
  <c r="R216" i="57"/>
  <c r="S216" i="57" s="1"/>
  <c r="I217" i="57"/>
  <c r="K217" i="57"/>
  <c r="M217" i="57"/>
  <c r="P217" i="57"/>
  <c r="Q217" i="57"/>
  <c r="R217" i="57"/>
  <c r="S217" i="57" s="1"/>
  <c r="I218" i="57"/>
  <c r="K218" i="57"/>
  <c r="M218" i="57"/>
  <c r="P218" i="57"/>
  <c r="Q218" i="57"/>
  <c r="R218" i="57"/>
  <c r="S218" i="57" s="1"/>
  <c r="I219" i="57"/>
  <c r="K219" i="57"/>
  <c r="M219" i="57"/>
  <c r="P219" i="57"/>
  <c r="Q219" i="57"/>
  <c r="R219" i="57"/>
  <c r="S219" i="57" s="1"/>
  <c r="I220" i="57"/>
  <c r="K220" i="57"/>
  <c r="M220" i="57"/>
  <c r="P220" i="57"/>
  <c r="Q220" i="57"/>
  <c r="R220" i="57"/>
  <c r="S220" i="57" s="1"/>
  <c r="I221" i="57"/>
  <c r="K221" i="57"/>
  <c r="M221" i="57"/>
  <c r="P221" i="57"/>
  <c r="Q221" i="57"/>
  <c r="R221" i="57"/>
  <c r="S221" i="57" s="1"/>
  <c r="I222" i="57"/>
  <c r="K222" i="57"/>
  <c r="M222" i="57"/>
  <c r="P222" i="57"/>
  <c r="Q222" i="57"/>
  <c r="R222" i="57"/>
  <c r="S222" i="57" s="1"/>
  <c r="I223" i="57"/>
  <c r="K223" i="57"/>
  <c r="M223" i="57"/>
  <c r="P223" i="57"/>
  <c r="Q223" i="57"/>
  <c r="R223" i="57"/>
  <c r="S223" i="57" s="1"/>
  <c r="I224" i="57"/>
  <c r="K224" i="57"/>
  <c r="M224" i="57"/>
  <c r="P224" i="57"/>
  <c r="Q224" i="57"/>
  <c r="R224" i="57"/>
  <c r="S224" i="57" s="1"/>
  <c r="I225" i="57"/>
  <c r="K225" i="57"/>
  <c r="M225" i="57"/>
  <c r="P225" i="57"/>
  <c r="Q225" i="57"/>
  <c r="R225" i="57"/>
  <c r="S225" i="57" s="1"/>
  <c r="I226" i="57"/>
  <c r="K226" i="57"/>
  <c r="M226" i="57"/>
  <c r="P226" i="57"/>
  <c r="Q226" i="57"/>
  <c r="R226" i="57"/>
  <c r="S226" i="57" s="1"/>
  <c r="D188" i="57"/>
  <c r="D189" i="57" s="1"/>
  <c r="D190" i="57" s="1"/>
  <c r="D191" i="57" s="1"/>
  <c r="D192" i="57" s="1"/>
  <c r="D193" i="57" s="1"/>
  <c r="D194" i="57" s="1"/>
  <c r="D195" i="57" s="1"/>
  <c r="D196" i="57" s="1"/>
  <c r="D197" i="57" s="1"/>
  <c r="D198" i="57" s="1"/>
  <c r="D199" i="57" s="1"/>
  <c r="D200" i="57" s="1"/>
  <c r="D201" i="57" s="1"/>
  <c r="D202" i="57" s="1"/>
  <c r="D203" i="57" s="1"/>
  <c r="D204" i="57" s="1"/>
  <c r="D205" i="57" s="1"/>
  <c r="D206" i="57" s="1"/>
  <c r="I187" i="57"/>
  <c r="K187" i="57"/>
  <c r="M187" i="57"/>
  <c r="P187" i="57"/>
  <c r="Q187" i="57"/>
  <c r="R187" i="57"/>
  <c r="S187" i="57" s="1"/>
  <c r="AA187" i="57"/>
  <c r="AB187" i="57"/>
  <c r="AC187" i="57"/>
  <c r="AD187" i="57"/>
  <c r="AE187" i="57"/>
  <c r="AF187" i="57"/>
  <c r="AG187" i="57"/>
  <c r="AH187" i="57"/>
  <c r="I188" i="57"/>
  <c r="K188" i="57"/>
  <c r="M188" i="57"/>
  <c r="P188" i="57"/>
  <c r="Q188" i="57"/>
  <c r="R188" i="57"/>
  <c r="S188" i="57" s="1"/>
  <c r="AB188" i="57"/>
  <c r="F127" i="58" s="1"/>
  <c r="AC188" i="57"/>
  <c r="H127" i="58" s="1"/>
  <c r="AD188" i="57"/>
  <c r="J127" i="58" s="1"/>
  <c r="AE188" i="57"/>
  <c r="L127" i="58" s="1"/>
  <c r="AF188" i="57"/>
  <c r="F132" i="58" s="1"/>
  <c r="AG188" i="57"/>
  <c r="H132" i="58" s="1"/>
  <c r="AH188" i="57"/>
  <c r="J132" i="58" s="1"/>
  <c r="I189" i="57"/>
  <c r="K189" i="57"/>
  <c r="M189" i="57"/>
  <c r="P189" i="57"/>
  <c r="Q189" i="57"/>
  <c r="R189" i="57"/>
  <c r="S189" i="57" s="1"/>
  <c r="I190" i="57"/>
  <c r="K190" i="57"/>
  <c r="M190" i="57"/>
  <c r="P190" i="57"/>
  <c r="Q190" i="57"/>
  <c r="R190" i="57"/>
  <c r="S190" i="57" s="1"/>
  <c r="I191" i="57"/>
  <c r="K191" i="57"/>
  <c r="M191" i="57"/>
  <c r="P191" i="57"/>
  <c r="Q191" i="57"/>
  <c r="R191" i="57"/>
  <c r="S191" i="57" s="1"/>
  <c r="I192" i="57"/>
  <c r="K192" i="57"/>
  <c r="M192" i="57"/>
  <c r="P192" i="57"/>
  <c r="Q192" i="57"/>
  <c r="R192" i="57"/>
  <c r="S192" i="57" s="1"/>
  <c r="I193" i="57"/>
  <c r="K193" i="57"/>
  <c r="M193" i="57"/>
  <c r="P193" i="57"/>
  <c r="Q193" i="57"/>
  <c r="R193" i="57"/>
  <c r="S193" i="57"/>
  <c r="I194" i="57"/>
  <c r="K194" i="57"/>
  <c r="M194" i="57"/>
  <c r="P194" i="57"/>
  <c r="Q194" i="57"/>
  <c r="R194" i="57"/>
  <c r="S194" i="57" s="1"/>
  <c r="I195" i="57"/>
  <c r="K195" i="57"/>
  <c r="M195" i="57"/>
  <c r="P195" i="57"/>
  <c r="Q195" i="57"/>
  <c r="R195" i="57"/>
  <c r="S195" i="57" s="1"/>
  <c r="I196" i="57"/>
  <c r="K196" i="57"/>
  <c r="M196" i="57"/>
  <c r="P196" i="57"/>
  <c r="Q196" i="57"/>
  <c r="R196" i="57"/>
  <c r="S196" i="57" s="1"/>
  <c r="I197" i="57"/>
  <c r="K197" i="57"/>
  <c r="M197" i="57"/>
  <c r="P197" i="57"/>
  <c r="Q197" i="57"/>
  <c r="R197" i="57"/>
  <c r="S197" i="57" s="1"/>
  <c r="I198" i="57"/>
  <c r="K198" i="57"/>
  <c r="M198" i="57"/>
  <c r="P198" i="57"/>
  <c r="Q198" i="57"/>
  <c r="R198" i="57"/>
  <c r="S198" i="57" s="1"/>
  <c r="I199" i="57"/>
  <c r="K199" i="57"/>
  <c r="M199" i="57"/>
  <c r="P199" i="57"/>
  <c r="Q199" i="57"/>
  <c r="R199" i="57"/>
  <c r="S199" i="57" s="1"/>
  <c r="I200" i="57"/>
  <c r="K200" i="57"/>
  <c r="M200" i="57"/>
  <c r="P200" i="57"/>
  <c r="Q200" i="57"/>
  <c r="R200" i="57"/>
  <c r="S200" i="57" s="1"/>
  <c r="I201" i="57"/>
  <c r="K201" i="57"/>
  <c r="M201" i="57"/>
  <c r="P201" i="57"/>
  <c r="Q201" i="57"/>
  <c r="R201" i="57"/>
  <c r="S201" i="57" s="1"/>
  <c r="I202" i="57"/>
  <c r="K202" i="57"/>
  <c r="M202" i="57"/>
  <c r="P202" i="57"/>
  <c r="Q202" i="57"/>
  <c r="R202" i="57"/>
  <c r="S202" i="57" s="1"/>
  <c r="I203" i="57"/>
  <c r="K203" i="57"/>
  <c r="M203" i="57"/>
  <c r="P203" i="57"/>
  <c r="Q203" i="57"/>
  <c r="R203" i="57"/>
  <c r="S203" i="57" s="1"/>
  <c r="I204" i="57"/>
  <c r="K204" i="57"/>
  <c r="M204" i="57"/>
  <c r="P204" i="57"/>
  <c r="Q204" i="57"/>
  <c r="R204" i="57"/>
  <c r="S204" i="57" s="1"/>
  <c r="I205" i="57"/>
  <c r="K205" i="57"/>
  <c r="M205" i="57"/>
  <c r="P205" i="57"/>
  <c r="Q205" i="57"/>
  <c r="R205" i="57"/>
  <c r="S205" i="57" s="1"/>
  <c r="I206" i="57"/>
  <c r="K206" i="57"/>
  <c r="M206" i="57"/>
  <c r="P206" i="57"/>
  <c r="Q206" i="57"/>
  <c r="R206" i="57"/>
  <c r="S206" i="57" s="1"/>
  <c r="I247" i="56"/>
  <c r="K247" i="56"/>
  <c r="M247" i="56"/>
  <c r="P247" i="56"/>
  <c r="Q247" i="56"/>
  <c r="S247" i="56" s="1"/>
  <c r="AA247" i="56"/>
  <c r="AB247" i="56"/>
  <c r="AC247" i="56"/>
  <c r="AD247" i="56"/>
  <c r="AE247" i="56"/>
  <c r="AF247" i="56"/>
  <c r="AG247" i="56"/>
  <c r="AH247" i="56"/>
  <c r="AH249" i="56" s="1"/>
  <c r="K170" i="58" s="1"/>
  <c r="D248" i="56"/>
  <c r="D249" i="56" s="1"/>
  <c r="D250" i="56" s="1"/>
  <c r="D251" i="56" s="1"/>
  <c r="D252" i="56" s="1"/>
  <c r="D253" i="56" s="1"/>
  <c r="D254" i="56" s="1"/>
  <c r="D255" i="56" s="1"/>
  <c r="D256" i="56" s="1"/>
  <c r="D257" i="56" s="1"/>
  <c r="D258" i="56" s="1"/>
  <c r="D259" i="56" s="1"/>
  <c r="D260" i="56" s="1"/>
  <c r="D261" i="56" s="1"/>
  <c r="D262" i="56" s="1"/>
  <c r="D263" i="56" s="1"/>
  <c r="D264" i="56" s="1"/>
  <c r="D265" i="56" s="1"/>
  <c r="D266" i="56" s="1"/>
  <c r="I248" i="56"/>
  <c r="K248" i="56"/>
  <c r="M248" i="56"/>
  <c r="P248" i="56"/>
  <c r="Q248" i="56"/>
  <c r="R248" i="56" s="1"/>
  <c r="AB248" i="56"/>
  <c r="F165" i="58" s="1"/>
  <c r="AC248" i="56"/>
  <c r="H165" i="58" s="1"/>
  <c r="AD248" i="56"/>
  <c r="J165" i="58" s="1"/>
  <c r="AE248" i="56"/>
  <c r="L165" i="58" s="1"/>
  <c r="AF248" i="56"/>
  <c r="F170" i="58" s="1"/>
  <c r="AG248" i="56"/>
  <c r="H170" i="58" s="1"/>
  <c r="AH248" i="56"/>
  <c r="J170" i="58" s="1"/>
  <c r="I249" i="56"/>
  <c r="K249" i="56"/>
  <c r="M249" i="56"/>
  <c r="P249" i="56"/>
  <c r="Q249" i="56"/>
  <c r="R249" i="56" s="1"/>
  <c r="I250" i="56"/>
  <c r="K250" i="56"/>
  <c r="M250" i="56"/>
  <c r="P250" i="56"/>
  <c r="Q250" i="56"/>
  <c r="R250" i="56" s="1"/>
  <c r="I251" i="56"/>
  <c r="K251" i="56"/>
  <c r="M251" i="56"/>
  <c r="P251" i="56"/>
  <c r="Q251" i="56"/>
  <c r="S251" i="56" s="1"/>
  <c r="I252" i="56"/>
  <c r="K252" i="56"/>
  <c r="M252" i="56"/>
  <c r="P252" i="56"/>
  <c r="Q252" i="56"/>
  <c r="R252" i="56" s="1"/>
  <c r="I253" i="56"/>
  <c r="K253" i="56"/>
  <c r="M253" i="56"/>
  <c r="P253" i="56"/>
  <c r="Q253" i="56"/>
  <c r="R253" i="56" s="1"/>
  <c r="I254" i="56"/>
  <c r="K254" i="56"/>
  <c r="M254" i="56"/>
  <c r="P254" i="56"/>
  <c r="Q254" i="56"/>
  <c r="S254" i="56" s="1"/>
  <c r="I255" i="56"/>
  <c r="K255" i="56"/>
  <c r="M255" i="56"/>
  <c r="P255" i="56"/>
  <c r="Q255" i="56"/>
  <c r="S255" i="56" s="1"/>
  <c r="I256" i="56"/>
  <c r="K256" i="56"/>
  <c r="M256" i="56"/>
  <c r="P256" i="56"/>
  <c r="Q256" i="56"/>
  <c r="R256" i="56" s="1"/>
  <c r="I257" i="56"/>
  <c r="K257" i="56"/>
  <c r="M257" i="56"/>
  <c r="P257" i="56"/>
  <c r="Q257" i="56"/>
  <c r="S257" i="56" s="1"/>
  <c r="I258" i="56"/>
  <c r="K258" i="56"/>
  <c r="M258" i="56"/>
  <c r="P258" i="56"/>
  <c r="Q258" i="56"/>
  <c r="R258" i="56" s="1"/>
  <c r="I259" i="56"/>
  <c r="K259" i="56"/>
  <c r="M259" i="56"/>
  <c r="P259" i="56"/>
  <c r="Q259" i="56"/>
  <c r="R259" i="56" s="1"/>
  <c r="I260" i="56"/>
  <c r="K260" i="56"/>
  <c r="M260" i="56"/>
  <c r="P260" i="56"/>
  <c r="Q260" i="56"/>
  <c r="S260" i="56" s="1"/>
  <c r="I261" i="56"/>
  <c r="K261" i="56"/>
  <c r="M261" i="56"/>
  <c r="P261" i="56"/>
  <c r="Q261" i="56"/>
  <c r="S261" i="56" s="1"/>
  <c r="R261" i="56"/>
  <c r="I262" i="56"/>
  <c r="K262" i="56"/>
  <c r="M262" i="56"/>
  <c r="P262" i="56"/>
  <c r="Q262" i="56"/>
  <c r="R262" i="56" s="1"/>
  <c r="I263" i="56"/>
  <c r="K263" i="56"/>
  <c r="M263" i="56"/>
  <c r="P263" i="56"/>
  <c r="Q263" i="56"/>
  <c r="S263" i="56" s="1"/>
  <c r="R263" i="56"/>
  <c r="I264" i="56"/>
  <c r="K264" i="56"/>
  <c r="M264" i="56"/>
  <c r="P264" i="56"/>
  <c r="Q264" i="56"/>
  <c r="R264" i="56" s="1"/>
  <c r="I265" i="56"/>
  <c r="K265" i="56"/>
  <c r="M265" i="56"/>
  <c r="P265" i="56"/>
  <c r="Q265" i="56"/>
  <c r="R265" i="56" s="1"/>
  <c r="I266" i="56"/>
  <c r="K266" i="56"/>
  <c r="M266" i="56"/>
  <c r="P266" i="56"/>
  <c r="Q266" i="56"/>
  <c r="S266" i="56" s="1"/>
  <c r="I227" i="56"/>
  <c r="K227" i="56"/>
  <c r="M227" i="56"/>
  <c r="P227" i="56"/>
  <c r="Q227" i="56"/>
  <c r="S227" i="56" s="1"/>
  <c r="R227" i="56"/>
  <c r="AA227" i="56"/>
  <c r="AB227" i="56"/>
  <c r="AC227" i="56"/>
  <c r="AC229" i="56" s="1"/>
  <c r="I152" i="58" s="1"/>
  <c r="AD227" i="56"/>
  <c r="AE227" i="56"/>
  <c r="AF227" i="56"/>
  <c r="AG227" i="56"/>
  <c r="AG229" i="56" s="1"/>
  <c r="I157" i="58" s="1"/>
  <c r="AH227" i="56"/>
  <c r="D228" i="56"/>
  <c r="I228" i="56"/>
  <c r="K228" i="56"/>
  <c r="M228" i="56"/>
  <c r="P228" i="56"/>
  <c r="Q228" i="56"/>
  <c r="S228" i="56" s="1"/>
  <c r="R228" i="56"/>
  <c r="AB228" i="56"/>
  <c r="F152" i="58" s="1"/>
  <c r="AC228" i="56"/>
  <c r="H152" i="58" s="1"/>
  <c r="AD228" i="56"/>
  <c r="J152" i="58" s="1"/>
  <c r="AE228" i="56"/>
  <c r="L152" i="58" s="1"/>
  <c r="AF228" i="56"/>
  <c r="F157" i="58" s="1"/>
  <c r="AG228" i="56"/>
  <c r="H157" i="58" s="1"/>
  <c r="AH228" i="56"/>
  <c r="J157" i="58" s="1"/>
  <c r="D229" i="56"/>
  <c r="D230" i="56" s="1"/>
  <c r="D231" i="56" s="1"/>
  <c r="D232" i="56" s="1"/>
  <c r="D233" i="56" s="1"/>
  <c r="D234" i="56" s="1"/>
  <c r="D235" i="56" s="1"/>
  <c r="D236" i="56" s="1"/>
  <c r="D237" i="56" s="1"/>
  <c r="D238" i="56" s="1"/>
  <c r="D239" i="56" s="1"/>
  <c r="D240" i="56" s="1"/>
  <c r="D241" i="56" s="1"/>
  <c r="D242" i="56" s="1"/>
  <c r="D243" i="56" s="1"/>
  <c r="D244" i="56" s="1"/>
  <c r="D245" i="56" s="1"/>
  <c r="D246" i="56" s="1"/>
  <c r="I229" i="56"/>
  <c r="K229" i="56"/>
  <c r="M229" i="56"/>
  <c r="P229" i="56"/>
  <c r="Q229" i="56"/>
  <c r="R229" i="56" s="1"/>
  <c r="I230" i="56"/>
  <c r="K230" i="56"/>
  <c r="M230" i="56"/>
  <c r="P230" i="56"/>
  <c r="Q230" i="56"/>
  <c r="R230" i="56" s="1"/>
  <c r="I231" i="56"/>
  <c r="K231" i="56"/>
  <c r="M231" i="56"/>
  <c r="P231" i="56"/>
  <c r="Q231" i="56"/>
  <c r="S231" i="56" s="1"/>
  <c r="I232" i="56"/>
  <c r="K232" i="56"/>
  <c r="M232" i="56"/>
  <c r="P232" i="56"/>
  <c r="Q232" i="56"/>
  <c r="S232" i="56" s="1"/>
  <c r="I233" i="56"/>
  <c r="K233" i="56"/>
  <c r="M233" i="56"/>
  <c r="P233" i="56"/>
  <c r="Q233" i="56"/>
  <c r="R233" i="56" s="1"/>
  <c r="I234" i="56"/>
  <c r="K234" i="56"/>
  <c r="M234" i="56"/>
  <c r="P234" i="56"/>
  <c r="Q234" i="56"/>
  <c r="S234" i="56" s="1"/>
  <c r="I235" i="56"/>
  <c r="K235" i="56"/>
  <c r="M235" i="56"/>
  <c r="P235" i="56"/>
  <c r="Q235" i="56"/>
  <c r="I236" i="56"/>
  <c r="K236" i="56"/>
  <c r="M236" i="56"/>
  <c r="P236" i="56"/>
  <c r="Q236" i="56"/>
  <c r="R236" i="56" s="1"/>
  <c r="I237" i="56"/>
  <c r="K237" i="56"/>
  <c r="M237" i="56"/>
  <c r="P237" i="56"/>
  <c r="Q237" i="56"/>
  <c r="S237" i="56" s="1"/>
  <c r="I238" i="56"/>
  <c r="K238" i="56"/>
  <c r="M238" i="56"/>
  <c r="P238" i="56"/>
  <c r="Q238" i="56"/>
  <c r="S238" i="56" s="1"/>
  <c r="I239" i="56"/>
  <c r="K239" i="56"/>
  <c r="M239" i="56"/>
  <c r="P239" i="56"/>
  <c r="Q239" i="56"/>
  <c r="R239" i="56" s="1"/>
  <c r="I240" i="56"/>
  <c r="K240" i="56"/>
  <c r="M240" i="56"/>
  <c r="P240" i="56"/>
  <c r="Q240" i="56"/>
  <c r="S240" i="56" s="1"/>
  <c r="I241" i="56"/>
  <c r="K241" i="56"/>
  <c r="M241" i="56"/>
  <c r="P241" i="56"/>
  <c r="Q241" i="56"/>
  <c r="S241" i="56" s="1"/>
  <c r="I242" i="56"/>
  <c r="K242" i="56"/>
  <c r="M242" i="56"/>
  <c r="P242" i="56"/>
  <c r="Q242" i="56"/>
  <c r="R242" i="56" s="1"/>
  <c r="I243" i="56"/>
  <c r="K243" i="56"/>
  <c r="M243" i="56"/>
  <c r="P243" i="56"/>
  <c r="Q243" i="56"/>
  <c r="S243" i="56" s="1"/>
  <c r="I244" i="56"/>
  <c r="K244" i="56"/>
  <c r="M244" i="56"/>
  <c r="P244" i="56"/>
  <c r="Q244" i="56"/>
  <c r="I245" i="56"/>
  <c r="K245" i="56"/>
  <c r="M245" i="56"/>
  <c r="P245" i="56"/>
  <c r="Q245" i="56"/>
  <c r="R245" i="56" s="1"/>
  <c r="I246" i="56"/>
  <c r="K246" i="56"/>
  <c r="M246" i="56"/>
  <c r="P246" i="56"/>
  <c r="Q246" i="56"/>
  <c r="S246" i="56" s="1"/>
  <c r="R246" i="56"/>
  <c r="I207" i="56"/>
  <c r="K207" i="56"/>
  <c r="M207" i="56"/>
  <c r="P207" i="56"/>
  <c r="Q207" i="56"/>
  <c r="R207" i="56" s="1"/>
  <c r="AA207" i="56"/>
  <c r="AB207" i="56"/>
  <c r="AC207" i="56"/>
  <c r="AC209" i="56" s="1"/>
  <c r="I139" i="58" s="1"/>
  <c r="AD207" i="56"/>
  <c r="AE207" i="56"/>
  <c r="AF207" i="56"/>
  <c r="AG207" i="56"/>
  <c r="AH207" i="56"/>
  <c r="D208" i="56"/>
  <c r="D209" i="56" s="1"/>
  <c r="D210" i="56" s="1"/>
  <c r="D211" i="56" s="1"/>
  <c r="D212" i="56" s="1"/>
  <c r="D213" i="56" s="1"/>
  <c r="D214" i="56" s="1"/>
  <c r="D215" i="56" s="1"/>
  <c r="D216" i="56" s="1"/>
  <c r="D217" i="56" s="1"/>
  <c r="D218" i="56" s="1"/>
  <c r="D219" i="56" s="1"/>
  <c r="D220" i="56" s="1"/>
  <c r="D221" i="56" s="1"/>
  <c r="D222" i="56" s="1"/>
  <c r="D223" i="56" s="1"/>
  <c r="D224" i="56" s="1"/>
  <c r="D225" i="56" s="1"/>
  <c r="D226" i="56" s="1"/>
  <c r="I208" i="56"/>
  <c r="K208" i="56"/>
  <c r="M208" i="56"/>
  <c r="P208" i="56"/>
  <c r="Q208" i="56"/>
  <c r="R208" i="56" s="1"/>
  <c r="AB208" i="56"/>
  <c r="F139" i="58" s="1"/>
  <c r="AC208" i="56"/>
  <c r="H139" i="58" s="1"/>
  <c r="AD208" i="56"/>
  <c r="J139" i="58" s="1"/>
  <c r="AE208" i="56"/>
  <c r="L139" i="58" s="1"/>
  <c r="AF208" i="56"/>
  <c r="F144" i="58" s="1"/>
  <c r="AG208" i="56"/>
  <c r="H144" i="58" s="1"/>
  <c r="AH208" i="56"/>
  <c r="J144" i="58" s="1"/>
  <c r="I209" i="56"/>
  <c r="K209" i="56"/>
  <c r="M209" i="56"/>
  <c r="P209" i="56"/>
  <c r="Q209" i="56"/>
  <c r="R209" i="56" s="1"/>
  <c r="I210" i="56"/>
  <c r="K210" i="56"/>
  <c r="M210" i="56"/>
  <c r="P210" i="56"/>
  <c r="Q210" i="56"/>
  <c r="R210" i="56" s="1"/>
  <c r="I211" i="56"/>
  <c r="K211" i="56"/>
  <c r="M211" i="56"/>
  <c r="P211" i="56"/>
  <c r="Q211" i="56"/>
  <c r="S211" i="56" s="1"/>
  <c r="I212" i="56"/>
  <c r="K212" i="56"/>
  <c r="M212" i="56"/>
  <c r="P212" i="56"/>
  <c r="Q212" i="56"/>
  <c r="R212" i="56" s="1"/>
  <c r="I213" i="56"/>
  <c r="K213" i="56"/>
  <c r="M213" i="56"/>
  <c r="P213" i="56"/>
  <c r="Q213" i="56"/>
  <c r="R213" i="56" s="1"/>
  <c r="I214" i="56"/>
  <c r="K214" i="56"/>
  <c r="M214" i="56"/>
  <c r="P214" i="56"/>
  <c r="Q214" i="56"/>
  <c r="S214" i="56" s="1"/>
  <c r="I215" i="56"/>
  <c r="K215" i="56"/>
  <c r="M215" i="56"/>
  <c r="P215" i="56"/>
  <c r="Q215" i="56"/>
  <c r="R215" i="56" s="1"/>
  <c r="I216" i="56"/>
  <c r="K216" i="56"/>
  <c r="M216" i="56"/>
  <c r="P216" i="56"/>
  <c r="Q216" i="56"/>
  <c r="R216" i="56" s="1"/>
  <c r="I217" i="56"/>
  <c r="K217" i="56"/>
  <c r="M217" i="56"/>
  <c r="P217" i="56"/>
  <c r="Q217" i="56"/>
  <c r="S217" i="56" s="1"/>
  <c r="I218" i="56"/>
  <c r="K218" i="56"/>
  <c r="M218" i="56"/>
  <c r="P218" i="56"/>
  <c r="Q218" i="56"/>
  <c r="R218" i="56" s="1"/>
  <c r="I219" i="56"/>
  <c r="K219" i="56"/>
  <c r="M219" i="56"/>
  <c r="P219" i="56"/>
  <c r="Q219" i="56"/>
  <c r="R219" i="56" s="1"/>
  <c r="I220" i="56"/>
  <c r="K220" i="56"/>
  <c r="M220" i="56"/>
  <c r="P220" i="56"/>
  <c r="Q220" i="56"/>
  <c r="S220" i="56" s="1"/>
  <c r="I221" i="56"/>
  <c r="K221" i="56"/>
  <c r="M221" i="56"/>
  <c r="P221" i="56"/>
  <c r="Q221" i="56"/>
  <c r="S221" i="56" s="1"/>
  <c r="I222" i="56"/>
  <c r="K222" i="56"/>
  <c r="M222" i="56"/>
  <c r="P222" i="56"/>
  <c r="Q222" i="56"/>
  <c r="R222" i="56" s="1"/>
  <c r="I223" i="56"/>
  <c r="K223" i="56"/>
  <c r="M223" i="56"/>
  <c r="P223" i="56"/>
  <c r="Q223" i="56"/>
  <c r="S223" i="56" s="1"/>
  <c r="I224" i="56"/>
  <c r="K224" i="56"/>
  <c r="M224" i="56"/>
  <c r="P224" i="56"/>
  <c r="Q224" i="56"/>
  <c r="R224" i="56" s="1"/>
  <c r="I225" i="56"/>
  <c r="K225" i="56"/>
  <c r="M225" i="56"/>
  <c r="P225" i="56"/>
  <c r="Q225" i="56"/>
  <c r="R225" i="56" s="1"/>
  <c r="I226" i="56"/>
  <c r="K226" i="56"/>
  <c r="M226" i="56"/>
  <c r="P226" i="56"/>
  <c r="Q226" i="56"/>
  <c r="S226" i="56" s="1"/>
  <c r="I187" i="56"/>
  <c r="K187" i="56"/>
  <c r="M187" i="56"/>
  <c r="P187" i="56"/>
  <c r="Q187" i="56"/>
  <c r="S187" i="56" s="1"/>
  <c r="AA187" i="56"/>
  <c r="AB187" i="56"/>
  <c r="AC187" i="56"/>
  <c r="AD187" i="56"/>
  <c r="AE187" i="56"/>
  <c r="AF187" i="56"/>
  <c r="AG187" i="56"/>
  <c r="AH187" i="56"/>
  <c r="D188" i="56"/>
  <c r="I188" i="56"/>
  <c r="K188" i="56"/>
  <c r="M188" i="56"/>
  <c r="P188" i="56"/>
  <c r="Q188" i="56"/>
  <c r="R188" i="56" s="1"/>
  <c r="AB188" i="56"/>
  <c r="F126" i="58" s="1"/>
  <c r="AC188" i="56"/>
  <c r="H126" i="58" s="1"/>
  <c r="AD188" i="56"/>
  <c r="J126" i="58" s="1"/>
  <c r="AE188" i="56"/>
  <c r="L126" i="58" s="1"/>
  <c r="AF188" i="56"/>
  <c r="F131" i="58" s="1"/>
  <c r="AG188" i="56"/>
  <c r="H131" i="58" s="1"/>
  <c r="AH188" i="56"/>
  <c r="J131" i="58" s="1"/>
  <c r="D189" i="56"/>
  <c r="D190" i="56" s="1"/>
  <c r="D191" i="56" s="1"/>
  <c r="D192" i="56" s="1"/>
  <c r="D193" i="56" s="1"/>
  <c r="D194" i="56" s="1"/>
  <c r="D195" i="56" s="1"/>
  <c r="D196" i="56" s="1"/>
  <c r="D197" i="56" s="1"/>
  <c r="D198" i="56" s="1"/>
  <c r="D199" i="56" s="1"/>
  <c r="D200" i="56" s="1"/>
  <c r="D201" i="56" s="1"/>
  <c r="D202" i="56" s="1"/>
  <c r="D203" i="56" s="1"/>
  <c r="D204" i="56" s="1"/>
  <c r="D205" i="56" s="1"/>
  <c r="D206" i="56" s="1"/>
  <c r="I189" i="56"/>
  <c r="K189" i="56"/>
  <c r="M189" i="56"/>
  <c r="P189" i="56"/>
  <c r="Q189" i="56"/>
  <c r="S189" i="56" s="1"/>
  <c r="I190" i="56"/>
  <c r="K190" i="56"/>
  <c r="M190" i="56"/>
  <c r="P190" i="56"/>
  <c r="Q190" i="56"/>
  <c r="R190" i="56" s="1"/>
  <c r="I191" i="56"/>
  <c r="K191" i="56"/>
  <c r="M191" i="56"/>
  <c r="P191" i="56"/>
  <c r="Q191" i="56"/>
  <c r="S191" i="56" s="1"/>
  <c r="I192" i="56"/>
  <c r="K192" i="56"/>
  <c r="M192" i="56"/>
  <c r="P192" i="56"/>
  <c r="Q192" i="56"/>
  <c r="R192" i="56" s="1"/>
  <c r="I193" i="56"/>
  <c r="K193" i="56"/>
  <c r="M193" i="56"/>
  <c r="P193" i="56"/>
  <c r="Q193" i="56"/>
  <c r="R193" i="56" s="1"/>
  <c r="I194" i="56"/>
  <c r="K194" i="56"/>
  <c r="M194" i="56"/>
  <c r="P194" i="56"/>
  <c r="Q194" i="56"/>
  <c r="S194" i="56" s="1"/>
  <c r="I195" i="56"/>
  <c r="K195" i="56"/>
  <c r="M195" i="56"/>
  <c r="P195" i="56"/>
  <c r="Q195" i="56"/>
  <c r="R195" i="56" s="1"/>
  <c r="I196" i="56"/>
  <c r="K196" i="56"/>
  <c r="M196" i="56"/>
  <c r="P196" i="56"/>
  <c r="Q196" i="56"/>
  <c r="R196" i="56" s="1"/>
  <c r="I197" i="56"/>
  <c r="K197" i="56"/>
  <c r="M197" i="56"/>
  <c r="P197" i="56"/>
  <c r="Q197" i="56"/>
  <c r="S197" i="56" s="1"/>
  <c r="I198" i="56"/>
  <c r="K198" i="56"/>
  <c r="M198" i="56"/>
  <c r="P198" i="56"/>
  <c r="Q198" i="56"/>
  <c r="R198" i="56" s="1"/>
  <c r="I199" i="56"/>
  <c r="K199" i="56"/>
  <c r="M199" i="56"/>
  <c r="P199" i="56"/>
  <c r="Q199" i="56"/>
  <c r="R199" i="56" s="1"/>
  <c r="I200" i="56"/>
  <c r="K200" i="56"/>
  <c r="M200" i="56"/>
  <c r="P200" i="56"/>
  <c r="Q200" i="56"/>
  <c r="S200" i="56" s="1"/>
  <c r="I201" i="56"/>
  <c r="K201" i="56"/>
  <c r="M201" i="56"/>
  <c r="P201" i="56"/>
  <c r="Q201" i="56"/>
  <c r="R201" i="56" s="1"/>
  <c r="I202" i="56"/>
  <c r="K202" i="56"/>
  <c r="M202" i="56"/>
  <c r="P202" i="56"/>
  <c r="Q202" i="56"/>
  <c r="R202" i="56" s="1"/>
  <c r="I203" i="56"/>
  <c r="K203" i="56"/>
  <c r="M203" i="56"/>
  <c r="P203" i="56"/>
  <c r="Q203" i="56"/>
  <c r="S203" i="56" s="1"/>
  <c r="I204" i="56"/>
  <c r="K204" i="56"/>
  <c r="M204" i="56"/>
  <c r="P204" i="56"/>
  <c r="Q204" i="56"/>
  <c r="R204" i="56" s="1"/>
  <c r="I205" i="56"/>
  <c r="K205" i="56"/>
  <c r="M205" i="56"/>
  <c r="P205" i="56"/>
  <c r="Q205" i="56"/>
  <c r="R205" i="56" s="1"/>
  <c r="I206" i="56"/>
  <c r="K206" i="56"/>
  <c r="M206" i="56"/>
  <c r="P206" i="56"/>
  <c r="Q206" i="56"/>
  <c r="S206" i="56" s="1"/>
  <c r="G607" i="35"/>
  <c r="I607" i="35"/>
  <c r="J607" i="35"/>
  <c r="R607" i="35"/>
  <c r="W607" i="35"/>
  <c r="AB607" i="35"/>
  <c r="AG607" i="35"/>
  <c r="AL607" i="35"/>
  <c r="AQ607" i="35"/>
  <c r="AV607" i="35"/>
  <c r="G608" i="35"/>
  <c r="I608" i="35"/>
  <c r="J608" i="35"/>
  <c r="R608" i="35"/>
  <c r="W608" i="35"/>
  <c r="AB608" i="35"/>
  <c r="AG608" i="35"/>
  <c r="AL608" i="35"/>
  <c r="AQ608" i="35"/>
  <c r="AV608" i="35"/>
  <c r="G609" i="35"/>
  <c r="I609" i="35"/>
  <c r="J609" i="35"/>
  <c r="R609" i="35"/>
  <c r="W609" i="35"/>
  <c r="AB609" i="35"/>
  <c r="AG609" i="35"/>
  <c r="AH609" i="35" s="1"/>
  <c r="AL609" i="35"/>
  <c r="AQ609" i="35"/>
  <c r="AR609" i="35" s="1"/>
  <c r="AV609" i="35"/>
  <c r="AW609" i="35" s="1"/>
  <c r="G610" i="35"/>
  <c r="I610" i="35"/>
  <c r="J610" i="35"/>
  <c r="R610" i="35"/>
  <c r="W610" i="35"/>
  <c r="AB610" i="35"/>
  <c r="AG610" i="35"/>
  <c r="AL610" i="35"/>
  <c r="AQ610" i="35"/>
  <c r="AV610" i="35"/>
  <c r="G611" i="35"/>
  <c r="I611" i="35"/>
  <c r="J611" i="35"/>
  <c r="R611" i="35"/>
  <c r="W611" i="35"/>
  <c r="AB611" i="35"/>
  <c r="AG611" i="35"/>
  <c r="AL611" i="35"/>
  <c r="AQ611" i="35"/>
  <c r="AV611" i="35"/>
  <c r="G612" i="35"/>
  <c r="I612" i="35"/>
  <c r="J612" i="35"/>
  <c r="R612" i="35"/>
  <c r="W612" i="35"/>
  <c r="AB612" i="35"/>
  <c r="AG612" i="35"/>
  <c r="AL612" i="35"/>
  <c r="AQ612" i="35"/>
  <c r="AV612" i="35"/>
  <c r="G613" i="35"/>
  <c r="I613" i="35"/>
  <c r="J613" i="35"/>
  <c r="R613" i="35"/>
  <c r="W613" i="35"/>
  <c r="X613" i="35" s="1"/>
  <c r="AB613" i="35"/>
  <c r="AG613" i="35"/>
  <c r="AH613" i="35" s="1"/>
  <c r="AL613" i="35"/>
  <c r="AM613" i="35" s="1"/>
  <c r="AQ613" i="35"/>
  <c r="AR613" i="35" s="1"/>
  <c r="AV613" i="35"/>
  <c r="AW613" i="35" s="1"/>
  <c r="G614" i="35"/>
  <c r="I614" i="35"/>
  <c r="J614" i="35"/>
  <c r="R614" i="35"/>
  <c r="S614" i="35"/>
  <c r="W614" i="35"/>
  <c r="X614" i="35" s="1"/>
  <c r="AB614" i="35"/>
  <c r="AG614" i="35"/>
  <c r="AH614" i="35" s="1"/>
  <c r="AL614" i="35"/>
  <c r="AM614" i="35" s="1"/>
  <c r="AQ614" i="35"/>
  <c r="AR614" i="35" s="1"/>
  <c r="AV614" i="35"/>
  <c r="AW614" i="35" s="1"/>
  <c r="G615" i="35"/>
  <c r="I615" i="35"/>
  <c r="J615" i="35"/>
  <c r="R615" i="35"/>
  <c r="W615" i="35"/>
  <c r="X615" i="35" s="1"/>
  <c r="AB615" i="35"/>
  <c r="AG615" i="35"/>
  <c r="AH615" i="35" s="1"/>
  <c r="AL615" i="35"/>
  <c r="AM615" i="35" s="1"/>
  <c r="AQ615" i="35"/>
  <c r="AR615" i="35" s="1"/>
  <c r="AV615" i="35"/>
  <c r="AW615" i="35" s="1"/>
  <c r="G616" i="35"/>
  <c r="I616" i="35"/>
  <c r="J616" i="35"/>
  <c r="R616" i="35"/>
  <c r="W616" i="35"/>
  <c r="X616" i="35" s="1"/>
  <c r="AB616" i="35"/>
  <c r="AG616" i="35"/>
  <c r="AH616" i="35" s="1"/>
  <c r="AL616" i="35"/>
  <c r="AM616" i="35" s="1"/>
  <c r="AQ616" i="35"/>
  <c r="AR616" i="35" s="1"/>
  <c r="AV616" i="35"/>
  <c r="AW616" i="35" s="1"/>
  <c r="G617" i="35"/>
  <c r="I617" i="35"/>
  <c r="J617" i="35"/>
  <c r="R617" i="35"/>
  <c r="S617" i="35"/>
  <c r="W617" i="35"/>
  <c r="X617" i="35" s="1"/>
  <c r="AB617" i="35"/>
  <c r="AC617" i="35" s="1"/>
  <c r="AG617" i="35"/>
  <c r="AH617" i="35" s="1"/>
  <c r="AL617" i="35"/>
  <c r="AM617" i="35" s="1"/>
  <c r="AQ617" i="35"/>
  <c r="AR617" i="35" s="1"/>
  <c r="AV617" i="35"/>
  <c r="AW617" i="35" s="1"/>
  <c r="G618" i="35"/>
  <c r="I618" i="35"/>
  <c r="J618" i="35"/>
  <c r="R618" i="35"/>
  <c r="W618" i="35"/>
  <c r="X618" i="35" s="1"/>
  <c r="AB618" i="35"/>
  <c r="AC618" i="35" s="1"/>
  <c r="AG618" i="35"/>
  <c r="AH618" i="35" s="1"/>
  <c r="AL618" i="35"/>
  <c r="AM618" i="35" s="1"/>
  <c r="AQ618" i="35"/>
  <c r="AR618" i="35" s="1"/>
  <c r="AV618" i="35"/>
  <c r="AW618" i="35" s="1"/>
  <c r="G619" i="35"/>
  <c r="I619" i="35"/>
  <c r="J619" i="35"/>
  <c r="R619" i="35"/>
  <c r="W619" i="35"/>
  <c r="X619" i="35" s="1"/>
  <c r="AB619" i="35"/>
  <c r="AC619" i="35" s="1"/>
  <c r="AG619" i="35"/>
  <c r="AH619" i="35" s="1"/>
  <c r="AL619" i="35"/>
  <c r="AM619" i="35" s="1"/>
  <c r="AQ619" i="35"/>
  <c r="AR619" i="35" s="1"/>
  <c r="AV619" i="35"/>
  <c r="AW619" i="35" s="1"/>
  <c r="G620" i="35"/>
  <c r="I620" i="35"/>
  <c r="J620" i="35"/>
  <c r="R620" i="35"/>
  <c r="S620" i="35" s="1"/>
  <c r="W620" i="35"/>
  <c r="X620" i="35" s="1"/>
  <c r="AB620" i="35"/>
  <c r="AC620" i="35" s="1"/>
  <c r="AG620" i="35"/>
  <c r="AH620" i="35" s="1"/>
  <c r="AL620" i="35"/>
  <c r="AM620" i="35" s="1"/>
  <c r="AQ620" i="35"/>
  <c r="AR620" i="35" s="1"/>
  <c r="AV620" i="35"/>
  <c r="AW620" i="35" s="1"/>
  <c r="G621" i="35"/>
  <c r="I621" i="35"/>
  <c r="J621" i="35"/>
  <c r="R621" i="35"/>
  <c r="W621" i="35"/>
  <c r="X621" i="35" s="1"/>
  <c r="AB621" i="35"/>
  <c r="AC621" i="35"/>
  <c r="AG621" i="35"/>
  <c r="AH621" i="35"/>
  <c r="AL621" i="35"/>
  <c r="AM621" i="35" s="1"/>
  <c r="AQ621" i="35"/>
  <c r="AR621" i="35" s="1"/>
  <c r="AV621" i="35"/>
  <c r="AW621" i="35" s="1"/>
  <c r="G587" i="35"/>
  <c r="I587" i="35"/>
  <c r="J587" i="35"/>
  <c r="R587" i="35"/>
  <c r="W587" i="35"/>
  <c r="X592" i="35" s="1"/>
  <c r="AB587" i="35"/>
  <c r="AG587" i="35"/>
  <c r="AL587" i="35"/>
  <c r="AQ587" i="35"/>
  <c r="AV587" i="35"/>
  <c r="G588" i="35"/>
  <c r="I588" i="35"/>
  <c r="J588" i="35"/>
  <c r="R588" i="35"/>
  <c r="W588" i="35"/>
  <c r="AB588" i="35"/>
  <c r="AG588" i="35"/>
  <c r="AL588" i="35"/>
  <c r="AQ588" i="35"/>
  <c r="AR588" i="35" s="1"/>
  <c r="AV588" i="35"/>
  <c r="G589" i="35"/>
  <c r="I589" i="35"/>
  <c r="J589" i="35"/>
  <c r="R589" i="35"/>
  <c r="W589" i="35"/>
  <c r="AB589" i="35"/>
  <c r="AG589" i="35"/>
  <c r="AL589" i="35"/>
  <c r="AQ589" i="35"/>
  <c r="AV589" i="35"/>
  <c r="G590" i="35"/>
  <c r="I590" i="35"/>
  <c r="J590" i="35"/>
  <c r="R590" i="35"/>
  <c r="W590" i="35"/>
  <c r="AB590" i="35"/>
  <c r="AG590" i="35"/>
  <c r="AL590" i="35"/>
  <c r="AQ590" i="35"/>
  <c r="AV590" i="35"/>
  <c r="G591" i="35"/>
  <c r="I591" i="35"/>
  <c r="J591" i="35"/>
  <c r="R591" i="35"/>
  <c r="W591" i="35"/>
  <c r="AB591" i="35"/>
  <c r="AG591" i="35"/>
  <c r="AL591" i="35"/>
  <c r="AQ591" i="35"/>
  <c r="AV591" i="35"/>
  <c r="G592" i="35"/>
  <c r="I592" i="35"/>
  <c r="J592" i="35"/>
  <c r="R592" i="35"/>
  <c r="W592" i="35"/>
  <c r="AB592" i="35"/>
  <c r="AG592" i="35"/>
  <c r="AL592" i="35"/>
  <c r="AQ592" i="35"/>
  <c r="AV592" i="35"/>
  <c r="G593" i="35"/>
  <c r="I593" i="35"/>
  <c r="J593" i="35"/>
  <c r="R593" i="35"/>
  <c r="S593" i="35" s="1"/>
  <c r="W593" i="35"/>
  <c r="X593" i="35" s="1"/>
  <c r="AB593" i="35"/>
  <c r="AC593" i="35" s="1"/>
  <c r="AG593" i="35"/>
  <c r="AH593" i="35" s="1"/>
  <c r="AL593" i="35"/>
  <c r="AM593" i="35" s="1"/>
  <c r="AQ593" i="35"/>
  <c r="AR593" i="35" s="1"/>
  <c r="AV593" i="35"/>
  <c r="AW593" i="35" s="1"/>
  <c r="G594" i="35"/>
  <c r="I594" i="35"/>
  <c r="J594" i="35"/>
  <c r="R594" i="35"/>
  <c r="W594" i="35"/>
  <c r="X594" i="35" s="1"/>
  <c r="AB594" i="35"/>
  <c r="AC594" i="35" s="1"/>
  <c r="AG594" i="35"/>
  <c r="AH594" i="35" s="1"/>
  <c r="AL594" i="35"/>
  <c r="AM594" i="35" s="1"/>
  <c r="AQ594" i="35"/>
  <c r="AR594" i="35" s="1"/>
  <c r="AV594" i="35"/>
  <c r="AW594" i="35"/>
  <c r="G595" i="35"/>
  <c r="I595" i="35"/>
  <c r="J595" i="35"/>
  <c r="R595" i="35"/>
  <c r="S595" i="35"/>
  <c r="W595" i="35"/>
  <c r="X595" i="35" s="1"/>
  <c r="AB595" i="35"/>
  <c r="AC595" i="35" s="1"/>
  <c r="AG595" i="35"/>
  <c r="AH595" i="35" s="1"/>
  <c r="AL595" i="35"/>
  <c r="AM595" i="35" s="1"/>
  <c r="AQ595" i="35"/>
  <c r="AR595" i="35" s="1"/>
  <c r="AV595" i="35"/>
  <c r="AW595" i="35" s="1"/>
  <c r="G596" i="35"/>
  <c r="I596" i="35"/>
  <c r="J596" i="35"/>
  <c r="R596" i="35"/>
  <c r="S596" i="35" s="1"/>
  <c r="W596" i="35"/>
  <c r="X596" i="35" s="1"/>
  <c r="AB596" i="35"/>
  <c r="AC596" i="35" s="1"/>
  <c r="AG596" i="35"/>
  <c r="AH596" i="35" s="1"/>
  <c r="AL596" i="35"/>
  <c r="AM596" i="35" s="1"/>
  <c r="AQ596" i="35"/>
  <c r="AR596" i="35" s="1"/>
  <c r="AV596" i="35"/>
  <c r="AW596" i="35"/>
  <c r="G597" i="35"/>
  <c r="I597" i="35"/>
  <c r="J597" i="35"/>
  <c r="R597" i="35"/>
  <c r="W597" i="35"/>
  <c r="X597" i="35" s="1"/>
  <c r="AB597" i="35"/>
  <c r="AC597" i="35"/>
  <c r="AG597" i="35"/>
  <c r="AH597" i="35" s="1"/>
  <c r="AL597" i="35"/>
  <c r="AM597" i="35" s="1"/>
  <c r="AQ597" i="35"/>
  <c r="AR597" i="35"/>
  <c r="AV597" i="35"/>
  <c r="AW597" i="35" s="1"/>
  <c r="G598" i="35"/>
  <c r="I598" i="35"/>
  <c r="J598" i="35"/>
  <c r="R598" i="35"/>
  <c r="S598" i="35" s="1"/>
  <c r="W598" i="35"/>
  <c r="X598" i="35" s="1"/>
  <c r="AB598" i="35"/>
  <c r="AC598" i="35" s="1"/>
  <c r="AG598" i="35"/>
  <c r="AH598" i="35" s="1"/>
  <c r="AL598" i="35"/>
  <c r="AM598" i="35" s="1"/>
  <c r="AQ598" i="35"/>
  <c r="AR598" i="35" s="1"/>
  <c r="AV598" i="35"/>
  <c r="AW598" i="35" s="1"/>
  <c r="G599" i="35"/>
  <c r="I599" i="35"/>
  <c r="J599" i="35"/>
  <c r="R599" i="35"/>
  <c r="S599" i="35" s="1"/>
  <c r="W599" i="35"/>
  <c r="X599" i="35" s="1"/>
  <c r="AB599" i="35"/>
  <c r="AC599" i="35"/>
  <c r="AG599" i="35"/>
  <c r="AH599" i="35" s="1"/>
  <c r="AL599" i="35"/>
  <c r="AM599" i="35" s="1"/>
  <c r="AQ599" i="35"/>
  <c r="AR599" i="35" s="1"/>
  <c r="AV599" i="35"/>
  <c r="AW599" i="35" s="1"/>
  <c r="G600" i="35"/>
  <c r="I600" i="35"/>
  <c r="J600" i="35"/>
  <c r="R600" i="35"/>
  <c r="W600" i="35"/>
  <c r="X600" i="35"/>
  <c r="AB600" i="35"/>
  <c r="AC600" i="35" s="1"/>
  <c r="AG600" i="35"/>
  <c r="AH600" i="35" s="1"/>
  <c r="AL600" i="35"/>
  <c r="AM600" i="35"/>
  <c r="AQ600" i="35"/>
  <c r="AR600" i="35" s="1"/>
  <c r="AV600" i="35"/>
  <c r="AW600" i="35" s="1"/>
  <c r="G601" i="35"/>
  <c r="I601" i="35"/>
  <c r="J601" i="35"/>
  <c r="R601" i="35"/>
  <c r="S601" i="35" s="1"/>
  <c r="W601" i="35"/>
  <c r="X601" i="35"/>
  <c r="AB601" i="35"/>
  <c r="AC601" i="35" s="1"/>
  <c r="AG601" i="35"/>
  <c r="AH601" i="35" s="1"/>
  <c r="AL601" i="35"/>
  <c r="AM601" i="35" s="1"/>
  <c r="AQ601" i="35"/>
  <c r="AR601" i="35" s="1"/>
  <c r="AV601" i="35"/>
  <c r="AW601" i="35" s="1"/>
  <c r="G567" i="35"/>
  <c r="I567" i="35"/>
  <c r="J567" i="35"/>
  <c r="R567" i="35"/>
  <c r="W567" i="35"/>
  <c r="AB567" i="35"/>
  <c r="AG567" i="35"/>
  <c r="AL567" i="35"/>
  <c r="AQ567" i="35"/>
  <c r="AV567" i="35"/>
  <c r="G568" i="35"/>
  <c r="I568" i="35"/>
  <c r="J568" i="35"/>
  <c r="R568" i="35"/>
  <c r="W568" i="35"/>
  <c r="AB568" i="35"/>
  <c r="AG568" i="35"/>
  <c r="AL568" i="35"/>
  <c r="AQ568" i="35"/>
  <c r="AV568" i="35"/>
  <c r="G569" i="35"/>
  <c r="I569" i="35"/>
  <c r="J569" i="35"/>
  <c r="R569" i="35"/>
  <c r="W569" i="35"/>
  <c r="AB569" i="35"/>
  <c r="AG569" i="35"/>
  <c r="AL569" i="35"/>
  <c r="AQ569" i="35"/>
  <c r="AV569" i="35"/>
  <c r="G570" i="35"/>
  <c r="I570" i="35"/>
  <c r="J570" i="35"/>
  <c r="R570" i="35"/>
  <c r="W570" i="35"/>
  <c r="AB570" i="35"/>
  <c r="AG570" i="35"/>
  <c r="AL570" i="35"/>
  <c r="AQ570" i="35"/>
  <c r="AV570" i="35"/>
  <c r="G571" i="35"/>
  <c r="I571" i="35"/>
  <c r="J571" i="35"/>
  <c r="R571" i="35"/>
  <c r="W571" i="35"/>
  <c r="AB571" i="35"/>
  <c r="AG571" i="35"/>
  <c r="AL571" i="35"/>
  <c r="AQ571" i="35"/>
  <c r="AV571" i="35"/>
  <c r="G572" i="35"/>
  <c r="I572" i="35"/>
  <c r="J572" i="35"/>
  <c r="R572" i="35"/>
  <c r="W572" i="35"/>
  <c r="AB572" i="35"/>
  <c r="AG572" i="35"/>
  <c r="AL572" i="35"/>
  <c r="AQ572" i="35"/>
  <c r="AV572" i="35"/>
  <c r="G573" i="35"/>
  <c r="I573" i="35"/>
  <c r="J573" i="35"/>
  <c r="R573" i="35"/>
  <c r="S573" i="35" s="1"/>
  <c r="W573" i="35"/>
  <c r="X573" i="35" s="1"/>
  <c r="AB573" i="35"/>
  <c r="AC573" i="35" s="1"/>
  <c r="AG573" i="35"/>
  <c r="AH573" i="35" s="1"/>
  <c r="AL573" i="35"/>
  <c r="AM573" i="35" s="1"/>
  <c r="AQ573" i="35"/>
  <c r="AR573" i="35" s="1"/>
  <c r="AV573" i="35"/>
  <c r="AW573" i="35"/>
  <c r="G574" i="35"/>
  <c r="I574" i="35"/>
  <c r="J574" i="35"/>
  <c r="R574" i="35"/>
  <c r="S574" i="35"/>
  <c r="W574" i="35"/>
  <c r="X574" i="35"/>
  <c r="AB574" i="35"/>
  <c r="AC574" i="35" s="1"/>
  <c r="AG574" i="35"/>
  <c r="AH574" i="35" s="1"/>
  <c r="AL574" i="35"/>
  <c r="AM574" i="35"/>
  <c r="AQ574" i="35"/>
  <c r="AR574" i="35" s="1"/>
  <c r="AV574" i="35"/>
  <c r="AW574" i="35" s="1"/>
  <c r="G575" i="35"/>
  <c r="I575" i="35"/>
  <c r="J575" i="35"/>
  <c r="R575" i="35"/>
  <c r="S575" i="35" s="1"/>
  <c r="W575" i="35"/>
  <c r="AB575" i="35"/>
  <c r="AC575" i="35" s="1"/>
  <c r="AG575" i="35"/>
  <c r="AH575" i="35" s="1"/>
  <c r="AL575" i="35"/>
  <c r="AM575" i="35" s="1"/>
  <c r="AQ575" i="35"/>
  <c r="AR575" i="35" s="1"/>
  <c r="AV575" i="35"/>
  <c r="AW575" i="35" s="1"/>
  <c r="G576" i="35"/>
  <c r="I576" i="35"/>
  <c r="J576" i="35"/>
  <c r="R576" i="35"/>
  <c r="S576" i="35"/>
  <c r="W576" i="35"/>
  <c r="X576" i="35" s="1"/>
  <c r="AB576" i="35"/>
  <c r="AC576" i="35" s="1"/>
  <c r="AG576" i="35"/>
  <c r="AH576" i="35" s="1"/>
  <c r="AL576" i="35"/>
  <c r="AM576" i="35" s="1"/>
  <c r="AQ576" i="35"/>
  <c r="AR576" i="35" s="1"/>
  <c r="AV576" i="35"/>
  <c r="AW576" i="35"/>
  <c r="G577" i="35"/>
  <c r="I577" i="35"/>
  <c r="J577" i="35"/>
  <c r="R577" i="35"/>
  <c r="S577" i="35"/>
  <c r="W577" i="35"/>
  <c r="X577" i="35"/>
  <c r="AB577" i="35"/>
  <c r="AC577" i="35" s="1"/>
  <c r="AG577" i="35"/>
  <c r="AH577" i="35" s="1"/>
  <c r="AL577" i="35"/>
  <c r="AM577" i="35"/>
  <c r="AQ577" i="35"/>
  <c r="AR577" i="35" s="1"/>
  <c r="AV577" i="35"/>
  <c r="AW577" i="35" s="1"/>
  <c r="G578" i="35"/>
  <c r="I578" i="35"/>
  <c r="J578" i="35"/>
  <c r="R578" i="35"/>
  <c r="S578" i="35" s="1"/>
  <c r="W578" i="35"/>
  <c r="AB578" i="35"/>
  <c r="AC578" i="35" s="1"/>
  <c r="AG578" i="35"/>
  <c r="AH578" i="35" s="1"/>
  <c r="AL578" i="35"/>
  <c r="AM578" i="35" s="1"/>
  <c r="AQ578" i="35"/>
  <c r="AR578" i="35" s="1"/>
  <c r="AV578" i="35"/>
  <c r="AW578" i="35" s="1"/>
  <c r="G579" i="35"/>
  <c r="I579" i="35"/>
  <c r="J579" i="35"/>
  <c r="R579" i="35"/>
  <c r="W579" i="35"/>
  <c r="X579" i="35" s="1"/>
  <c r="AB579" i="35"/>
  <c r="AC579" i="35" s="1"/>
  <c r="AG579" i="35"/>
  <c r="AH579" i="35" s="1"/>
  <c r="AL579" i="35"/>
  <c r="AM579" i="35" s="1"/>
  <c r="AQ579" i="35"/>
  <c r="AR579" i="35" s="1"/>
  <c r="AV579" i="35"/>
  <c r="AW579" i="35"/>
  <c r="G580" i="35"/>
  <c r="I580" i="35"/>
  <c r="J580" i="35"/>
  <c r="R580" i="35"/>
  <c r="S580" i="35"/>
  <c r="W580" i="35"/>
  <c r="X580" i="35"/>
  <c r="AB580" i="35"/>
  <c r="AC580" i="35" s="1"/>
  <c r="AG580" i="35"/>
  <c r="AH580" i="35" s="1"/>
  <c r="AL580" i="35"/>
  <c r="AM580" i="35" s="1"/>
  <c r="AQ580" i="35"/>
  <c r="AR580" i="35" s="1"/>
  <c r="AV580" i="35"/>
  <c r="AW580" i="35" s="1"/>
  <c r="G581" i="35"/>
  <c r="I581" i="35"/>
  <c r="J581" i="35"/>
  <c r="R581" i="35"/>
  <c r="S581" i="35" s="1"/>
  <c r="W581" i="35"/>
  <c r="AB581" i="35"/>
  <c r="AC581" i="35"/>
  <c r="AG581" i="35"/>
  <c r="AH581" i="35"/>
  <c r="AL581" i="35"/>
  <c r="AM581" i="35" s="1"/>
  <c r="AQ581" i="35"/>
  <c r="AR581" i="35" s="1"/>
  <c r="AV581" i="35"/>
  <c r="AW581" i="35" s="1"/>
  <c r="G547" i="35"/>
  <c r="I547" i="35"/>
  <c r="J547" i="35"/>
  <c r="R547" i="35"/>
  <c r="W547" i="35"/>
  <c r="AB547" i="35"/>
  <c r="AG547" i="35"/>
  <c r="AL547" i="35"/>
  <c r="AQ547" i="35"/>
  <c r="AV547" i="35"/>
  <c r="G548" i="35"/>
  <c r="I548" i="35"/>
  <c r="J548" i="35"/>
  <c r="R548" i="35"/>
  <c r="W548" i="35"/>
  <c r="AB548" i="35"/>
  <c r="AG548" i="35"/>
  <c r="AL548" i="35"/>
  <c r="AQ548" i="35"/>
  <c r="AV548" i="35"/>
  <c r="G549" i="35"/>
  <c r="I549" i="35"/>
  <c r="J549" i="35"/>
  <c r="R549" i="35"/>
  <c r="W549" i="35"/>
  <c r="AB549" i="35"/>
  <c r="AG549" i="35"/>
  <c r="AL549" i="35"/>
  <c r="AQ549" i="35"/>
  <c r="AV549" i="35"/>
  <c r="G550" i="35"/>
  <c r="I550" i="35"/>
  <c r="J550" i="35"/>
  <c r="R550" i="35"/>
  <c r="W550" i="35"/>
  <c r="AB550" i="35"/>
  <c r="AG550" i="35"/>
  <c r="AL550" i="35"/>
  <c r="AQ550" i="35"/>
  <c r="AV550" i="35"/>
  <c r="G551" i="35"/>
  <c r="I551" i="35"/>
  <c r="J551" i="35"/>
  <c r="R551" i="35"/>
  <c r="W551" i="35"/>
  <c r="AB551" i="35"/>
  <c r="AG551" i="35"/>
  <c r="AL551" i="35"/>
  <c r="AQ551" i="35"/>
  <c r="AV551" i="35"/>
  <c r="G552" i="35"/>
  <c r="I552" i="35"/>
  <c r="J552" i="35"/>
  <c r="R552" i="35"/>
  <c r="W552" i="35"/>
  <c r="AB552" i="35"/>
  <c r="AG552" i="35"/>
  <c r="AL552" i="35"/>
  <c r="AQ552" i="35"/>
  <c r="AV552" i="35"/>
  <c r="G553" i="35"/>
  <c r="I553" i="35"/>
  <c r="J553" i="35"/>
  <c r="R553" i="35"/>
  <c r="W553" i="35"/>
  <c r="X553" i="35" s="1"/>
  <c r="AB553" i="35"/>
  <c r="AC553" i="35" s="1"/>
  <c r="AG553" i="35"/>
  <c r="AH553" i="35" s="1"/>
  <c r="AL553" i="35"/>
  <c r="AM553" i="35" s="1"/>
  <c r="AQ553" i="35"/>
  <c r="AR553" i="35" s="1"/>
  <c r="AV553" i="35"/>
  <c r="AW553" i="35" s="1"/>
  <c r="G554" i="35"/>
  <c r="I554" i="35"/>
  <c r="J554" i="35"/>
  <c r="R554" i="35"/>
  <c r="S554" i="35" s="1"/>
  <c r="W554" i="35"/>
  <c r="X554" i="35" s="1"/>
  <c r="AB554" i="35"/>
  <c r="AC554" i="35" s="1"/>
  <c r="AG554" i="35"/>
  <c r="AH554" i="35" s="1"/>
  <c r="AL554" i="35"/>
  <c r="AM554" i="35" s="1"/>
  <c r="AQ554" i="35"/>
  <c r="AR554" i="35" s="1"/>
  <c r="AV554" i="35"/>
  <c r="AW554" i="35" s="1"/>
  <c r="G555" i="35"/>
  <c r="I555" i="35"/>
  <c r="J555" i="35"/>
  <c r="R555" i="35"/>
  <c r="W555" i="35"/>
  <c r="X555" i="35" s="1"/>
  <c r="AB555" i="35"/>
  <c r="AC555" i="35" s="1"/>
  <c r="AG555" i="35"/>
  <c r="AH555" i="35"/>
  <c r="AL555" i="35"/>
  <c r="AM555" i="35" s="1"/>
  <c r="AQ555" i="35"/>
  <c r="AR555" i="35" s="1"/>
  <c r="AV555" i="35"/>
  <c r="AW555" i="35" s="1"/>
  <c r="G556" i="35"/>
  <c r="I556" i="35"/>
  <c r="J556" i="35"/>
  <c r="R556" i="35"/>
  <c r="W556" i="35"/>
  <c r="X556" i="35" s="1"/>
  <c r="AB556" i="35"/>
  <c r="AC556" i="35" s="1"/>
  <c r="AG556" i="35"/>
  <c r="AH556" i="35" s="1"/>
  <c r="AL556" i="35"/>
  <c r="AM556" i="35" s="1"/>
  <c r="AQ556" i="35"/>
  <c r="AR556" i="35" s="1"/>
  <c r="AV556" i="35"/>
  <c r="AW556" i="35"/>
  <c r="G557" i="35"/>
  <c r="I557" i="35"/>
  <c r="J557" i="35"/>
  <c r="R557" i="35"/>
  <c r="W557" i="35"/>
  <c r="X557" i="35"/>
  <c r="AB557" i="35"/>
  <c r="AC557" i="35"/>
  <c r="AG557" i="35"/>
  <c r="AH557" i="35" s="1"/>
  <c r="AL557" i="35"/>
  <c r="AM557" i="35" s="1"/>
  <c r="AQ557" i="35"/>
  <c r="AR557" i="35" s="1"/>
  <c r="AV557" i="35"/>
  <c r="AW557" i="35" s="1"/>
  <c r="G558" i="35"/>
  <c r="I558" i="35"/>
  <c r="J558" i="35"/>
  <c r="R558" i="35"/>
  <c r="W558" i="35"/>
  <c r="X558" i="35"/>
  <c r="AB558" i="35"/>
  <c r="AC558" i="35"/>
  <c r="AG558" i="35"/>
  <c r="AH558" i="35" s="1"/>
  <c r="AL558" i="35"/>
  <c r="AM558" i="35" s="1"/>
  <c r="AQ558" i="35"/>
  <c r="AR558" i="35" s="1"/>
  <c r="AV558" i="35"/>
  <c r="AW558" i="35" s="1"/>
  <c r="G559" i="35"/>
  <c r="I559" i="35"/>
  <c r="J559" i="35"/>
  <c r="R559" i="35"/>
  <c r="S559" i="35" s="1"/>
  <c r="W559" i="35"/>
  <c r="X559" i="35" s="1"/>
  <c r="AB559" i="35"/>
  <c r="AC559" i="35" s="1"/>
  <c r="AG559" i="35"/>
  <c r="AH559" i="35" s="1"/>
  <c r="AL559" i="35"/>
  <c r="AM559" i="35" s="1"/>
  <c r="AQ559" i="35"/>
  <c r="AR559" i="35" s="1"/>
  <c r="AV559" i="35"/>
  <c r="AW559" i="35" s="1"/>
  <c r="G560" i="35"/>
  <c r="I560" i="35"/>
  <c r="J560" i="35"/>
  <c r="R560" i="35"/>
  <c r="S560" i="35" s="1"/>
  <c r="W560" i="35"/>
  <c r="X560" i="35" s="1"/>
  <c r="AB560" i="35"/>
  <c r="AC560" i="35" s="1"/>
  <c r="AG560" i="35"/>
  <c r="AH560" i="35" s="1"/>
  <c r="AL560" i="35"/>
  <c r="AM560" i="35" s="1"/>
  <c r="AQ560" i="35"/>
  <c r="AR560" i="35" s="1"/>
  <c r="AV560" i="35"/>
  <c r="AW560" i="35"/>
  <c r="G561" i="35"/>
  <c r="I561" i="35"/>
  <c r="J561" i="35"/>
  <c r="R561" i="35"/>
  <c r="W561" i="35"/>
  <c r="X561" i="35" s="1"/>
  <c r="AB561" i="35"/>
  <c r="AC561" i="35"/>
  <c r="AG561" i="35"/>
  <c r="AH561" i="35" s="1"/>
  <c r="AL561" i="35"/>
  <c r="AM561" i="35" s="1"/>
  <c r="AQ561" i="35"/>
  <c r="AR561" i="35" s="1"/>
  <c r="AV561" i="35"/>
  <c r="AW561" i="35" s="1"/>
  <c r="G607" i="34"/>
  <c r="I607" i="34"/>
  <c r="J607" i="34"/>
  <c r="R607" i="34"/>
  <c r="W607" i="34"/>
  <c r="AB607" i="34"/>
  <c r="AG607" i="34"/>
  <c r="AL607" i="34"/>
  <c r="AQ607" i="34"/>
  <c r="AV607" i="34"/>
  <c r="G608" i="34"/>
  <c r="I608" i="34"/>
  <c r="J608" i="34"/>
  <c r="R608" i="34"/>
  <c r="W608" i="34"/>
  <c r="AB608" i="34"/>
  <c r="AG608" i="34"/>
  <c r="AL608" i="34"/>
  <c r="AQ608" i="34"/>
  <c r="AV608" i="34"/>
  <c r="G609" i="34"/>
  <c r="I609" i="34"/>
  <c r="J609" i="34"/>
  <c r="R609" i="34"/>
  <c r="W609" i="34"/>
  <c r="AB609" i="34"/>
  <c r="AG609" i="34"/>
  <c r="AL609" i="34"/>
  <c r="AQ609" i="34"/>
  <c r="AV609" i="34"/>
  <c r="G610" i="34"/>
  <c r="I610" i="34"/>
  <c r="J610" i="34"/>
  <c r="R610" i="34"/>
  <c r="W610" i="34"/>
  <c r="AB610" i="34"/>
  <c r="AG610" i="34"/>
  <c r="AL610" i="34"/>
  <c r="AQ610" i="34"/>
  <c r="AV610" i="34"/>
  <c r="G611" i="34"/>
  <c r="I611" i="34"/>
  <c r="J611" i="34"/>
  <c r="R611" i="34"/>
  <c r="W611" i="34"/>
  <c r="AB611" i="34"/>
  <c r="AG611" i="34"/>
  <c r="AL611" i="34"/>
  <c r="AQ611" i="34"/>
  <c r="AV611" i="34"/>
  <c r="G612" i="34"/>
  <c r="I612" i="34"/>
  <c r="J612" i="34"/>
  <c r="R612" i="34"/>
  <c r="W612" i="34"/>
  <c r="AB612" i="34"/>
  <c r="AG612" i="34"/>
  <c r="AL612" i="34"/>
  <c r="AQ612" i="34"/>
  <c r="AV612" i="34"/>
  <c r="G613" i="34"/>
  <c r="I613" i="34"/>
  <c r="J613" i="34"/>
  <c r="R613" i="34"/>
  <c r="W613" i="34"/>
  <c r="AB613" i="34"/>
  <c r="AG613" i="34"/>
  <c r="AL613" i="34"/>
  <c r="AQ613" i="34"/>
  <c r="AR613" i="34" s="1"/>
  <c r="AV613" i="34"/>
  <c r="G614" i="34"/>
  <c r="I614" i="34"/>
  <c r="J614" i="34"/>
  <c r="R614" i="34"/>
  <c r="W614" i="34"/>
  <c r="AB614" i="34"/>
  <c r="AG614" i="34"/>
  <c r="AL614" i="34"/>
  <c r="AQ614" i="34"/>
  <c r="AV614" i="34"/>
  <c r="G615" i="34"/>
  <c r="I615" i="34"/>
  <c r="J615" i="34"/>
  <c r="R615" i="34"/>
  <c r="W615" i="34"/>
  <c r="AB615" i="34"/>
  <c r="AG615" i="34"/>
  <c r="AL615" i="34"/>
  <c r="AQ615" i="34"/>
  <c r="AR615" i="34" s="1"/>
  <c r="AV615" i="34"/>
  <c r="AW615" i="34" s="1"/>
  <c r="G616" i="34"/>
  <c r="I616" i="34"/>
  <c r="J616" i="34"/>
  <c r="R616" i="34"/>
  <c r="W616" i="34"/>
  <c r="AB616" i="34"/>
  <c r="AG616" i="34"/>
  <c r="AL616" i="34"/>
  <c r="AQ616" i="34"/>
  <c r="AV616" i="34"/>
  <c r="G617" i="34"/>
  <c r="I617" i="34"/>
  <c r="J617" i="34"/>
  <c r="R617" i="34"/>
  <c r="S617" i="34" s="1"/>
  <c r="W617" i="34"/>
  <c r="X617" i="34" s="1"/>
  <c r="AB617" i="34"/>
  <c r="AC617" i="34" s="1"/>
  <c r="AG617" i="34"/>
  <c r="AH617" i="34"/>
  <c r="AL617" i="34"/>
  <c r="AM617" i="34"/>
  <c r="AQ617" i="34"/>
  <c r="AR617" i="34" s="1"/>
  <c r="AV617" i="34"/>
  <c r="AW617" i="34" s="1"/>
  <c r="G618" i="34"/>
  <c r="I618" i="34"/>
  <c r="J618" i="34"/>
  <c r="R618" i="34"/>
  <c r="W618" i="34"/>
  <c r="X618" i="34" s="1"/>
  <c r="AB618" i="34"/>
  <c r="AC618" i="34" s="1"/>
  <c r="AG618" i="34"/>
  <c r="AH618" i="34" s="1"/>
  <c r="AL618" i="34"/>
  <c r="AM618" i="34"/>
  <c r="AQ618" i="34"/>
  <c r="AR618" i="34" s="1"/>
  <c r="AV618" i="34"/>
  <c r="AW618" i="34"/>
  <c r="G619" i="34"/>
  <c r="I619" i="34"/>
  <c r="J619" i="34"/>
  <c r="R619" i="34"/>
  <c r="S619" i="34"/>
  <c r="W619" i="34"/>
  <c r="X619" i="34" s="1"/>
  <c r="AB619" i="34"/>
  <c r="AC619" i="34" s="1"/>
  <c r="AG619" i="34"/>
  <c r="AH619" i="34" s="1"/>
  <c r="AL619" i="34"/>
  <c r="AM619" i="34" s="1"/>
  <c r="AQ619" i="34"/>
  <c r="AR619" i="34"/>
  <c r="AV619" i="34"/>
  <c r="AW619" i="34" s="1"/>
  <c r="G620" i="34"/>
  <c r="I620" i="34"/>
  <c r="J620" i="34"/>
  <c r="R620" i="34"/>
  <c r="S620" i="34" s="1"/>
  <c r="W620" i="34"/>
  <c r="X620" i="34" s="1"/>
  <c r="AB620" i="34"/>
  <c r="AC620" i="34" s="1"/>
  <c r="AG620" i="34"/>
  <c r="AH620" i="34" s="1"/>
  <c r="AL620" i="34"/>
  <c r="AM620" i="34"/>
  <c r="AQ620" i="34"/>
  <c r="AR620" i="34" s="1"/>
  <c r="AV620" i="34"/>
  <c r="AW620" i="34"/>
  <c r="G621" i="34"/>
  <c r="I621" i="34"/>
  <c r="J621" i="34"/>
  <c r="R621" i="34"/>
  <c r="W621" i="34"/>
  <c r="X621" i="34" s="1"/>
  <c r="AB621" i="34"/>
  <c r="AC621" i="34" s="1"/>
  <c r="AG621" i="34"/>
  <c r="AH621" i="34" s="1"/>
  <c r="AL621" i="34"/>
  <c r="AM621" i="34" s="1"/>
  <c r="AQ621" i="34"/>
  <c r="AR621" i="34" s="1"/>
  <c r="AV621" i="34"/>
  <c r="AW621" i="34" s="1"/>
  <c r="G587" i="34"/>
  <c r="I587" i="34"/>
  <c r="J587" i="34"/>
  <c r="R587" i="34"/>
  <c r="W587" i="34"/>
  <c r="AB587" i="34"/>
  <c r="AG587" i="34"/>
  <c r="AL587" i="34"/>
  <c r="AQ587" i="34"/>
  <c r="AV587" i="34"/>
  <c r="G588" i="34"/>
  <c r="I588" i="34"/>
  <c r="J588" i="34"/>
  <c r="R588" i="34"/>
  <c r="W588" i="34"/>
  <c r="AB588" i="34"/>
  <c r="AG588" i="34"/>
  <c r="AL588" i="34"/>
  <c r="AQ588" i="34"/>
  <c r="AV588" i="34"/>
  <c r="G589" i="34"/>
  <c r="I589" i="34"/>
  <c r="J589" i="34"/>
  <c r="R589" i="34"/>
  <c r="W589" i="34"/>
  <c r="AB589" i="34"/>
  <c r="AG589" i="34"/>
  <c r="AL589" i="34"/>
  <c r="AQ589" i="34"/>
  <c r="AV589" i="34"/>
  <c r="G590" i="34"/>
  <c r="I590" i="34"/>
  <c r="J590" i="34"/>
  <c r="R590" i="34"/>
  <c r="W590" i="34"/>
  <c r="AB590" i="34"/>
  <c r="AG590" i="34"/>
  <c r="AL590" i="34"/>
  <c r="AQ590" i="34"/>
  <c r="AV590" i="34"/>
  <c r="G591" i="34"/>
  <c r="I591" i="34"/>
  <c r="J591" i="34"/>
  <c r="R591" i="34"/>
  <c r="W591" i="34"/>
  <c r="AB591" i="34"/>
  <c r="AG591" i="34"/>
  <c r="AL591" i="34"/>
  <c r="AQ591" i="34"/>
  <c r="AV591" i="34"/>
  <c r="G592" i="34"/>
  <c r="I592" i="34"/>
  <c r="J592" i="34"/>
  <c r="R592" i="34"/>
  <c r="W592" i="34"/>
  <c r="AB592" i="34"/>
  <c r="AG592" i="34"/>
  <c r="AL592" i="34"/>
  <c r="AQ592" i="34"/>
  <c r="AV592" i="34"/>
  <c r="G593" i="34"/>
  <c r="I593" i="34"/>
  <c r="J593" i="34"/>
  <c r="R593" i="34"/>
  <c r="W593" i="34"/>
  <c r="AB593" i="34"/>
  <c r="AG593" i="34"/>
  <c r="AL593" i="34"/>
  <c r="AQ593" i="34"/>
  <c r="AV593" i="34"/>
  <c r="G594" i="34"/>
  <c r="I594" i="34"/>
  <c r="J594" i="34"/>
  <c r="R594" i="34"/>
  <c r="W594" i="34"/>
  <c r="AB594" i="34"/>
  <c r="AG594" i="34"/>
  <c r="AL594" i="34"/>
  <c r="AQ594" i="34"/>
  <c r="AV594" i="34"/>
  <c r="G595" i="34"/>
  <c r="I595" i="34"/>
  <c r="J595" i="34"/>
  <c r="R595" i="34"/>
  <c r="W595" i="34"/>
  <c r="AB595" i="34"/>
  <c r="AC595" i="34" s="1"/>
  <c r="AG595" i="34"/>
  <c r="AL595" i="34"/>
  <c r="AQ595" i="34"/>
  <c r="AV595" i="34"/>
  <c r="G596" i="34"/>
  <c r="I596" i="34"/>
  <c r="J596" i="34"/>
  <c r="R596" i="34"/>
  <c r="W596" i="34"/>
  <c r="AB596" i="34"/>
  <c r="AG596" i="34"/>
  <c r="AL596" i="34"/>
  <c r="AQ596" i="34"/>
  <c r="AV596" i="34"/>
  <c r="G597" i="34"/>
  <c r="I597" i="34"/>
  <c r="J597" i="34"/>
  <c r="R597" i="34"/>
  <c r="S597" i="34" s="1"/>
  <c r="W597" i="34"/>
  <c r="X597" i="34" s="1"/>
  <c r="AB597" i="34"/>
  <c r="AC597" i="34" s="1"/>
  <c r="AG597" i="34"/>
  <c r="AH597" i="34" s="1"/>
  <c r="AL597" i="34"/>
  <c r="AM597" i="34" s="1"/>
  <c r="AQ597" i="34"/>
  <c r="AR597" i="34" s="1"/>
  <c r="AV597" i="34"/>
  <c r="AW597" i="34" s="1"/>
  <c r="G598" i="34"/>
  <c r="I598" i="34"/>
  <c r="J598" i="34"/>
  <c r="R598" i="34"/>
  <c r="S598" i="34" s="1"/>
  <c r="W598" i="34"/>
  <c r="X598" i="34" s="1"/>
  <c r="AB598" i="34"/>
  <c r="AC598" i="34"/>
  <c r="AG598" i="34"/>
  <c r="AH598" i="34"/>
  <c r="AL598" i="34"/>
  <c r="AM598" i="34" s="1"/>
  <c r="AQ598" i="34"/>
  <c r="AR598" i="34" s="1"/>
  <c r="AV598" i="34"/>
  <c r="AW598" i="34" s="1"/>
  <c r="G599" i="34"/>
  <c r="I599" i="34"/>
  <c r="J599" i="34"/>
  <c r="R599" i="34"/>
  <c r="S599" i="34"/>
  <c r="W599" i="34"/>
  <c r="X599" i="34" s="1"/>
  <c r="AB599" i="34"/>
  <c r="AC599" i="34" s="1"/>
  <c r="AG599" i="34"/>
  <c r="AH599" i="34"/>
  <c r="AL599" i="34"/>
  <c r="AM599" i="34" s="1"/>
  <c r="AQ599" i="34"/>
  <c r="AR599" i="34" s="1"/>
  <c r="AV599" i="34"/>
  <c r="AW599" i="34" s="1"/>
  <c r="G600" i="34"/>
  <c r="I600" i="34"/>
  <c r="J600" i="34"/>
  <c r="R600" i="34"/>
  <c r="S600" i="34" s="1"/>
  <c r="W600" i="34"/>
  <c r="X600" i="34" s="1"/>
  <c r="AB600" i="34"/>
  <c r="AC600" i="34"/>
  <c r="AG600" i="34"/>
  <c r="AH600" i="34" s="1"/>
  <c r="AL600" i="34"/>
  <c r="AM600" i="34" s="1"/>
  <c r="AQ600" i="34"/>
  <c r="AR600" i="34" s="1"/>
  <c r="AV600" i="34"/>
  <c r="AW600" i="34" s="1"/>
  <c r="G601" i="34"/>
  <c r="I601" i="34"/>
  <c r="J601" i="34"/>
  <c r="R601" i="34"/>
  <c r="W601" i="34"/>
  <c r="X601" i="34" s="1"/>
  <c r="AB601" i="34"/>
  <c r="AC601" i="34"/>
  <c r="AG601" i="34"/>
  <c r="AH601" i="34"/>
  <c r="AL601" i="34"/>
  <c r="AM601" i="34" s="1"/>
  <c r="AQ601" i="34"/>
  <c r="AR601" i="34" s="1"/>
  <c r="AV601" i="34"/>
  <c r="AW601" i="34" s="1"/>
  <c r="G567" i="34"/>
  <c r="I567" i="34"/>
  <c r="J567" i="34"/>
  <c r="R567" i="34"/>
  <c r="W567" i="34"/>
  <c r="AB567" i="34"/>
  <c r="AG567" i="34"/>
  <c r="AL567" i="34"/>
  <c r="AQ567" i="34"/>
  <c r="AV567" i="34"/>
  <c r="G568" i="34"/>
  <c r="I568" i="34"/>
  <c r="J568" i="34"/>
  <c r="R568" i="34"/>
  <c r="W568" i="34"/>
  <c r="AB568" i="34"/>
  <c r="AG568" i="34"/>
  <c r="AL568" i="34"/>
  <c r="AQ568" i="34"/>
  <c r="AV568" i="34"/>
  <c r="G569" i="34"/>
  <c r="I569" i="34"/>
  <c r="J569" i="34"/>
  <c r="R569" i="34"/>
  <c r="W569" i="34"/>
  <c r="AB569" i="34"/>
  <c r="AG569" i="34"/>
  <c r="AL569" i="34"/>
  <c r="AQ569" i="34"/>
  <c r="AV569" i="34"/>
  <c r="G570" i="34"/>
  <c r="I570" i="34"/>
  <c r="J570" i="34"/>
  <c r="R570" i="34"/>
  <c r="W570" i="34"/>
  <c r="AB570" i="34"/>
  <c r="AG570" i="34"/>
  <c r="AL570" i="34"/>
  <c r="AQ570" i="34"/>
  <c r="AV570" i="34"/>
  <c r="G571" i="34"/>
  <c r="I571" i="34"/>
  <c r="J571" i="34"/>
  <c r="R571" i="34"/>
  <c r="W571" i="34"/>
  <c r="AB571" i="34"/>
  <c r="AG571" i="34"/>
  <c r="AL571" i="34"/>
  <c r="AQ571" i="34"/>
  <c r="AV571" i="34"/>
  <c r="G572" i="34"/>
  <c r="I572" i="34"/>
  <c r="J572" i="34"/>
  <c r="R572" i="34"/>
  <c r="W572" i="34"/>
  <c r="AB572" i="34"/>
  <c r="AG572" i="34"/>
  <c r="AL572" i="34"/>
  <c r="AQ572" i="34"/>
  <c r="AV572" i="34"/>
  <c r="G573" i="34"/>
  <c r="I573" i="34"/>
  <c r="J573" i="34"/>
  <c r="R573" i="34"/>
  <c r="W573" i="34"/>
  <c r="AB573" i="34"/>
  <c r="AG573" i="34"/>
  <c r="AL573" i="34"/>
  <c r="AQ573" i="34"/>
  <c r="AV573" i="34"/>
  <c r="G574" i="34"/>
  <c r="I574" i="34"/>
  <c r="J574" i="34"/>
  <c r="R574" i="34"/>
  <c r="W574" i="34"/>
  <c r="AB574" i="34"/>
  <c r="AG574" i="34"/>
  <c r="AL574" i="34"/>
  <c r="AQ574" i="34"/>
  <c r="AV574" i="34"/>
  <c r="G575" i="34"/>
  <c r="I575" i="34"/>
  <c r="J575" i="34"/>
  <c r="R575" i="34"/>
  <c r="W575" i="34"/>
  <c r="AB575" i="34"/>
  <c r="AG575" i="34"/>
  <c r="AL575" i="34"/>
  <c r="AQ575" i="34"/>
  <c r="AV575" i="34"/>
  <c r="G576" i="34"/>
  <c r="I576" i="34"/>
  <c r="J576" i="34"/>
  <c r="R576" i="34"/>
  <c r="W576" i="34"/>
  <c r="AB576" i="34"/>
  <c r="AG576" i="34"/>
  <c r="AL576" i="34"/>
  <c r="AQ576" i="34"/>
  <c r="AV576" i="34"/>
  <c r="G577" i="34"/>
  <c r="I577" i="34"/>
  <c r="J577" i="34"/>
  <c r="R577" i="34"/>
  <c r="W577" i="34"/>
  <c r="X577" i="34" s="1"/>
  <c r="AB577" i="34"/>
  <c r="AC577" i="34" s="1"/>
  <c r="AG577" i="34"/>
  <c r="AH577" i="34"/>
  <c r="AL577" i="34"/>
  <c r="AM577" i="34" s="1"/>
  <c r="AQ577" i="34"/>
  <c r="AR577" i="34" s="1"/>
  <c r="AV577" i="34"/>
  <c r="AW577" i="34" s="1"/>
  <c r="G578" i="34"/>
  <c r="I578" i="34"/>
  <c r="J578" i="34"/>
  <c r="R578" i="34"/>
  <c r="S578" i="34"/>
  <c r="W578" i="34"/>
  <c r="X578" i="34" s="1"/>
  <c r="AB578" i="34"/>
  <c r="AC578" i="34" s="1"/>
  <c r="AG578" i="34"/>
  <c r="AH578" i="34"/>
  <c r="AL578" i="34"/>
  <c r="AM578" i="34" s="1"/>
  <c r="AQ578" i="34"/>
  <c r="AR578" i="34"/>
  <c r="AV578" i="34"/>
  <c r="AW578" i="34" s="1"/>
  <c r="G579" i="34"/>
  <c r="I579" i="34"/>
  <c r="J579" i="34"/>
  <c r="R579" i="34"/>
  <c r="W579" i="34"/>
  <c r="X579" i="34" s="1"/>
  <c r="AB579" i="34"/>
  <c r="AC579" i="34" s="1"/>
  <c r="AG579" i="34"/>
  <c r="AH579" i="34" s="1"/>
  <c r="AL579" i="34"/>
  <c r="AM579" i="34" s="1"/>
  <c r="AQ579" i="34"/>
  <c r="AR579" i="34" s="1"/>
  <c r="AV579" i="34"/>
  <c r="AW579" i="34" s="1"/>
  <c r="G580" i="34"/>
  <c r="I580" i="34"/>
  <c r="J580" i="34"/>
  <c r="R580" i="34"/>
  <c r="S580" i="34"/>
  <c r="W580" i="34"/>
  <c r="X580" i="34"/>
  <c r="AB580" i="34"/>
  <c r="AC580" i="34" s="1"/>
  <c r="AG580" i="34"/>
  <c r="AH580" i="34"/>
  <c r="AL580" i="34"/>
  <c r="AM580" i="34"/>
  <c r="AQ580" i="34"/>
  <c r="AR580" i="34" s="1"/>
  <c r="AV580" i="34"/>
  <c r="AW580" i="34" s="1"/>
  <c r="G581" i="34"/>
  <c r="I581" i="34"/>
  <c r="J581" i="34"/>
  <c r="R581" i="34"/>
  <c r="S581" i="34" s="1"/>
  <c r="W581" i="34"/>
  <c r="X581" i="34" s="1"/>
  <c r="AB581" i="34"/>
  <c r="AC581" i="34" s="1"/>
  <c r="AG581" i="34"/>
  <c r="AH581" i="34"/>
  <c r="AL581" i="34"/>
  <c r="AM581" i="34" s="1"/>
  <c r="AQ581" i="34"/>
  <c r="AR581" i="34" s="1"/>
  <c r="AV581" i="34"/>
  <c r="AW581" i="34" s="1"/>
  <c r="G547" i="34"/>
  <c r="I547" i="34"/>
  <c r="J547" i="34"/>
  <c r="R547" i="34"/>
  <c r="W547" i="34"/>
  <c r="AB547" i="34"/>
  <c r="AG547" i="34"/>
  <c r="AL547" i="34"/>
  <c r="AQ547" i="34"/>
  <c r="AV547" i="34"/>
  <c r="G548" i="34"/>
  <c r="I548" i="34"/>
  <c r="J548" i="34"/>
  <c r="R548" i="34"/>
  <c r="W548" i="34"/>
  <c r="AB548" i="34"/>
  <c r="AG548" i="34"/>
  <c r="AL548" i="34"/>
  <c r="AQ548" i="34"/>
  <c r="AV548" i="34"/>
  <c r="G549" i="34"/>
  <c r="I549" i="34"/>
  <c r="J549" i="34"/>
  <c r="R549" i="34"/>
  <c r="W549" i="34"/>
  <c r="AB549" i="34"/>
  <c r="AG549" i="34"/>
  <c r="AL549" i="34"/>
  <c r="AQ549" i="34"/>
  <c r="AV549" i="34"/>
  <c r="G550" i="34"/>
  <c r="I550" i="34"/>
  <c r="J550" i="34"/>
  <c r="R550" i="34"/>
  <c r="W550" i="34"/>
  <c r="AB550" i="34"/>
  <c r="AG550" i="34"/>
  <c r="AL550" i="34"/>
  <c r="AQ550" i="34"/>
  <c r="AV550" i="34"/>
  <c r="G551" i="34"/>
  <c r="I551" i="34"/>
  <c r="J551" i="34"/>
  <c r="R551" i="34"/>
  <c r="W551" i="34"/>
  <c r="AB551" i="34"/>
  <c r="AG551" i="34"/>
  <c r="AL551" i="34"/>
  <c r="AQ551" i="34"/>
  <c r="AV551" i="34"/>
  <c r="G552" i="34"/>
  <c r="I552" i="34"/>
  <c r="J552" i="34"/>
  <c r="R552" i="34"/>
  <c r="W552" i="34"/>
  <c r="AB552" i="34"/>
  <c r="AG552" i="34"/>
  <c r="AL552" i="34"/>
  <c r="AQ552" i="34"/>
  <c r="AV552" i="34"/>
  <c r="G553" i="34"/>
  <c r="I553" i="34"/>
  <c r="J553" i="34"/>
  <c r="R553" i="34"/>
  <c r="W553" i="34"/>
  <c r="AB553" i="34"/>
  <c r="AG553" i="34"/>
  <c r="AL553" i="34"/>
  <c r="AQ553" i="34"/>
  <c r="AV553" i="34"/>
  <c r="G554" i="34"/>
  <c r="I554" i="34"/>
  <c r="J554" i="34"/>
  <c r="R554" i="34"/>
  <c r="W554" i="34"/>
  <c r="AB554" i="34"/>
  <c r="AG554" i="34"/>
  <c r="AL554" i="34"/>
  <c r="AQ554" i="34"/>
  <c r="AR554" i="34" s="1"/>
  <c r="AV554" i="34"/>
  <c r="G555" i="34"/>
  <c r="I555" i="34"/>
  <c r="J555" i="34"/>
  <c r="R555" i="34"/>
  <c r="W555" i="34"/>
  <c r="AB555" i="34"/>
  <c r="AG555" i="34"/>
  <c r="AL555" i="34"/>
  <c r="AQ555" i="34"/>
  <c r="AV555" i="34"/>
  <c r="G556" i="34"/>
  <c r="I556" i="34"/>
  <c r="J556" i="34"/>
  <c r="R556" i="34"/>
  <c r="W556" i="34"/>
  <c r="AB556" i="34"/>
  <c r="AG556" i="34"/>
  <c r="AL556" i="34"/>
  <c r="AQ556" i="34"/>
  <c r="AV556" i="34"/>
  <c r="G557" i="34"/>
  <c r="I557" i="34"/>
  <c r="J557" i="34"/>
  <c r="R557" i="34"/>
  <c r="W557" i="34"/>
  <c r="AB557" i="34"/>
  <c r="AG557" i="34"/>
  <c r="AL557" i="34"/>
  <c r="AQ557" i="34"/>
  <c r="AV557" i="34"/>
  <c r="G558" i="34"/>
  <c r="I558" i="34"/>
  <c r="J558" i="34"/>
  <c r="R558" i="34"/>
  <c r="S558" i="34" s="1"/>
  <c r="W558" i="34"/>
  <c r="X558" i="34" s="1"/>
  <c r="AB558" i="34"/>
  <c r="AC558" i="34"/>
  <c r="AG558" i="34"/>
  <c r="AH558" i="34" s="1"/>
  <c r="AL558" i="34"/>
  <c r="AM558" i="34" s="1"/>
  <c r="AQ558" i="34"/>
  <c r="AR558" i="34" s="1"/>
  <c r="AV558" i="34"/>
  <c r="AW558" i="34"/>
  <c r="G559" i="34"/>
  <c r="I559" i="34"/>
  <c r="J559" i="34"/>
  <c r="R559" i="34"/>
  <c r="W559" i="34"/>
  <c r="X559" i="34" s="1"/>
  <c r="AB559" i="34"/>
  <c r="AC559" i="34" s="1"/>
  <c r="AG559" i="34"/>
  <c r="AH559" i="34" s="1"/>
  <c r="AL559" i="34"/>
  <c r="AM559" i="34" s="1"/>
  <c r="AQ559" i="34"/>
  <c r="AR559" i="34" s="1"/>
  <c r="AV559" i="34"/>
  <c r="AW559" i="34" s="1"/>
  <c r="G560" i="34"/>
  <c r="I560" i="34"/>
  <c r="J560" i="34"/>
  <c r="R560" i="34"/>
  <c r="S560" i="34"/>
  <c r="W560" i="34"/>
  <c r="X560" i="34" s="1"/>
  <c r="AB560" i="34"/>
  <c r="AC560" i="34" s="1"/>
  <c r="AG560" i="34"/>
  <c r="AH560" i="34" s="1"/>
  <c r="AL560" i="34"/>
  <c r="AM560" i="34"/>
  <c r="AQ560" i="34"/>
  <c r="AR560" i="34" s="1"/>
  <c r="AV560" i="34"/>
  <c r="AW560" i="34"/>
  <c r="G561" i="34"/>
  <c r="I561" i="34"/>
  <c r="J561" i="34"/>
  <c r="R561" i="34"/>
  <c r="S561" i="34"/>
  <c r="W561" i="34"/>
  <c r="X561" i="34" s="1"/>
  <c r="AB561" i="34"/>
  <c r="AC561" i="34"/>
  <c r="AG561" i="34"/>
  <c r="AH561" i="34" s="1"/>
  <c r="AL561" i="34"/>
  <c r="AM561" i="34" s="1"/>
  <c r="AQ561" i="34"/>
  <c r="AR561" i="34" s="1"/>
  <c r="AV561" i="34"/>
  <c r="AW561" i="34" s="1"/>
  <c r="G688" i="33"/>
  <c r="I688" i="33"/>
  <c r="J688" i="33"/>
  <c r="R688" i="33"/>
  <c r="W688" i="33"/>
  <c r="AB688" i="33"/>
  <c r="AG688" i="33"/>
  <c r="AL688" i="33"/>
  <c r="AQ688" i="33"/>
  <c r="AV688" i="33"/>
  <c r="G689" i="33"/>
  <c r="I689" i="33"/>
  <c r="J689" i="33"/>
  <c r="R689" i="33"/>
  <c r="W689" i="33"/>
  <c r="AB689" i="33"/>
  <c r="AG689" i="33"/>
  <c r="AL689" i="33"/>
  <c r="AQ689" i="33"/>
  <c r="AV689" i="33"/>
  <c r="G690" i="33"/>
  <c r="I690" i="33"/>
  <c r="J690" i="33"/>
  <c r="R690" i="33"/>
  <c r="W690" i="33"/>
  <c r="AB690" i="33"/>
  <c r="AG690" i="33"/>
  <c r="AL690" i="33"/>
  <c r="AQ690" i="33"/>
  <c r="AV690" i="33"/>
  <c r="G691" i="33"/>
  <c r="I691" i="33"/>
  <c r="J691" i="33"/>
  <c r="R691" i="33"/>
  <c r="W691" i="33"/>
  <c r="AB691" i="33"/>
  <c r="AG691" i="33"/>
  <c r="AL691" i="33"/>
  <c r="AQ691" i="33"/>
  <c r="AV691" i="33"/>
  <c r="G692" i="33"/>
  <c r="I692" i="33"/>
  <c r="J692" i="33"/>
  <c r="R692" i="33"/>
  <c r="W692" i="33"/>
  <c r="AB692" i="33"/>
  <c r="AG692" i="33"/>
  <c r="AL692" i="33"/>
  <c r="AQ692" i="33"/>
  <c r="AV692" i="33"/>
  <c r="G693" i="33"/>
  <c r="I693" i="33"/>
  <c r="J693" i="33"/>
  <c r="R693" i="33"/>
  <c r="W693" i="33"/>
  <c r="AB693" i="33"/>
  <c r="AG693" i="33"/>
  <c r="AL693" i="33"/>
  <c r="AQ693" i="33"/>
  <c r="AV693" i="33"/>
  <c r="G694" i="33"/>
  <c r="I694" i="33"/>
  <c r="J694" i="33"/>
  <c r="R694" i="33"/>
  <c r="W694" i="33"/>
  <c r="AB694" i="33"/>
  <c r="AG694" i="33"/>
  <c r="AL694" i="33"/>
  <c r="AQ694" i="33"/>
  <c r="AV694" i="33"/>
  <c r="G695" i="33"/>
  <c r="I695" i="33"/>
  <c r="J695" i="33"/>
  <c r="R695" i="33"/>
  <c r="W695" i="33"/>
  <c r="AB695" i="33"/>
  <c r="AG695" i="33"/>
  <c r="AH695" i="33" s="1"/>
  <c r="AL695" i="33"/>
  <c r="AQ695" i="33"/>
  <c r="AV695" i="33"/>
  <c r="G696" i="33"/>
  <c r="I696" i="33"/>
  <c r="J696" i="33"/>
  <c r="R696" i="33"/>
  <c r="W696" i="33"/>
  <c r="AB696" i="33"/>
  <c r="AG696" i="33"/>
  <c r="AL696" i="33"/>
  <c r="AQ696" i="33"/>
  <c r="AV696" i="33"/>
  <c r="G697" i="33"/>
  <c r="I697" i="33"/>
  <c r="J697" i="33"/>
  <c r="R697" i="33"/>
  <c r="W697" i="33"/>
  <c r="AB697" i="33"/>
  <c r="AG697" i="33"/>
  <c r="AL697" i="33"/>
  <c r="AQ697" i="33"/>
  <c r="AV697" i="33"/>
  <c r="G698" i="33"/>
  <c r="I698" i="33"/>
  <c r="J698" i="33"/>
  <c r="R698" i="33"/>
  <c r="W698" i="33"/>
  <c r="AB698" i="33"/>
  <c r="AG698" i="33"/>
  <c r="AL698" i="33"/>
  <c r="AQ698" i="33"/>
  <c r="AV698" i="33"/>
  <c r="G699" i="33"/>
  <c r="I699" i="33"/>
  <c r="J699" i="33"/>
  <c r="R699" i="33"/>
  <c r="W699" i="33"/>
  <c r="AB699" i="33"/>
  <c r="AG699" i="33"/>
  <c r="AL699" i="33"/>
  <c r="AQ699" i="33"/>
  <c r="AV699" i="33"/>
  <c r="G700" i="33"/>
  <c r="I700" i="33"/>
  <c r="J700" i="33"/>
  <c r="R700" i="33"/>
  <c r="W700" i="33"/>
  <c r="AB700" i="33"/>
  <c r="AG700" i="33"/>
  <c r="AL700" i="33"/>
  <c r="AQ700" i="33"/>
  <c r="AV700" i="33"/>
  <c r="G701" i="33"/>
  <c r="I701" i="33"/>
  <c r="J701" i="33"/>
  <c r="R701" i="33"/>
  <c r="W701" i="33"/>
  <c r="AB701" i="33"/>
  <c r="AG701" i="33"/>
  <c r="AL701" i="33"/>
  <c r="AQ701" i="33"/>
  <c r="AV701" i="33"/>
  <c r="AW701" i="33" s="1"/>
  <c r="G702" i="33"/>
  <c r="I702" i="33"/>
  <c r="J702" i="33"/>
  <c r="R702" i="33"/>
  <c r="W702" i="33"/>
  <c r="AB702" i="33"/>
  <c r="AG702" i="33"/>
  <c r="AL702" i="33"/>
  <c r="AM700" i="33" s="1"/>
  <c r="AQ702" i="33"/>
  <c r="AV702" i="33"/>
  <c r="G703" i="33"/>
  <c r="I703" i="33"/>
  <c r="J703" i="33"/>
  <c r="R703" i="33"/>
  <c r="S703" i="33"/>
  <c r="W703" i="33"/>
  <c r="X703" i="33" s="1"/>
  <c r="AB703" i="33"/>
  <c r="AC703" i="33" s="1"/>
  <c r="AG703" i="33"/>
  <c r="AH703" i="33" s="1"/>
  <c r="AL703" i="33"/>
  <c r="AM703" i="33"/>
  <c r="AQ703" i="33"/>
  <c r="AR703" i="33" s="1"/>
  <c r="AV703" i="33"/>
  <c r="AW703" i="33"/>
  <c r="G704" i="33"/>
  <c r="I704" i="33"/>
  <c r="J704" i="33"/>
  <c r="R704" i="33"/>
  <c r="S704" i="33" s="1"/>
  <c r="W704" i="33"/>
  <c r="X704" i="33" s="1"/>
  <c r="AB704" i="33"/>
  <c r="AC704" i="33"/>
  <c r="AG704" i="33"/>
  <c r="AH704" i="33"/>
  <c r="AL704" i="33"/>
  <c r="AM704" i="33"/>
  <c r="AQ704" i="33"/>
  <c r="AR704" i="33" s="1"/>
  <c r="AV704" i="33"/>
  <c r="AW704" i="33"/>
  <c r="G705" i="33"/>
  <c r="I705" i="33"/>
  <c r="J705" i="33"/>
  <c r="R705" i="33"/>
  <c r="S705" i="33"/>
  <c r="W705" i="33"/>
  <c r="X705" i="33" s="1"/>
  <c r="AB705" i="33"/>
  <c r="AC705" i="33"/>
  <c r="AG705" i="33"/>
  <c r="AH705" i="33" s="1"/>
  <c r="AL705" i="33"/>
  <c r="AM705" i="33" s="1"/>
  <c r="AQ705" i="33"/>
  <c r="AR705" i="33"/>
  <c r="AV705" i="33"/>
  <c r="AW705" i="33"/>
  <c r="G665" i="33"/>
  <c r="I665" i="33"/>
  <c r="J665" i="33"/>
  <c r="R665" i="33"/>
  <c r="W665" i="33"/>
  <c r="AB665" i="33"/>
  <c r="AG665" i="33"/>
  <c r="AL665" i="33"/>
  <c r="AQ665" i="33"/>
  <c r="AV665" i="33"/>
  <c r="G666" i="33"/>
  <c r="I666" i="33"/>
  <c r="J666" i="33"/>
  <c r="R666" i="33"/>
  <c r="W666" i="33"/>
  <c r="AB666" i="33"/>
  <c r="AG666" i="33"/>
  <c r="AL666" i="33"/>
  <c r="AQ666" i="33"/>
  <c r="AV666" i="33"/>
  <c r="G667" i="33"/>
  <c r="I667" i="33"/>
  <c r="J667" i="33"/>
  <c r="R667" i="33"/>
  <c r="W667" i="33"/>
  <c r="AB667" i="33"/>
  <c r="AG667" i="33"/>
  <c r="AL667" i="33"/>
  <c r="AQ667" i="33"/>
  <c r="AV667" i="33"/>
  <c r="G668" i="33"/>
  <c r="I668" i="33"/>
  <c r="J668" i="33"/>
  <c r="R668" i="33"/>
  <c r="W668" i="33"/>
  <c r="AB668" i="33"/>
  <c r="AG668" i="33"/>
  <c r="AL668" i="33"/>
  <c r="AQ668" i="33"/>
  <c r="AV668" i="33"/>
  <c r="G669" i="33"/>
  <c r="I669" i="33"/>
  <c r="J669" i="33"/>
  <c r="R669" i="33"/>
  <c r="W669" i="33"/>
  <c r="AB669" i="33"/>
  <c r="AG669" i="33"/>
  <c r="AL669" i="33"/>
  <c r="AQ669" i="33"/>
  <c r="AV669" i="33"/>
  <c r="G670" i="33"/>
  <c r="I670" i="33"/>
  <c r="J670" i="33"/>
  <c r="R670" i="33"/>
  <c r="W670" i="33"/>
  <c r="AB670" i="33"/>
  <c r="AG670" i="33"/>
  <c r="AL670" i="33"/>
  <c r="AM679" i="33" s="1"/>
  <c r="AQ670" i="33"/>
  <c r="AV670" i="33"/>
  <c r="G671" i="33"/>
  <c r="I671" i="33"/>
  <c r="J671" i="33"/>
  <c r="R671" i="33"/>
  <c r="W671" i="33"/>
  <c r="AB671" i="33"/>
  <c r="AG671" i="33"/>
  <c r="AL671" i="33"/>
  <c r="AQ671" i="33"/>
  <c r="AV671" i="33"/>
  <c r="G672" i="33"/>
  <c r="I672" i="33"/>
  <c r="J672" i="33"/>
  <c r="R672" i="33"/>
  <c r="W672" i="33"/>
  <c r="AB672" i="33"/>
  <c r="AG672" i="33"/>
  <c r="AL672" i="33"/>
  <c r="AQ672" i="33"/>
  <c r="AV672" i="33"/>
  <c r="G673" i="33"/>
  <c r="I673" i="33"/>
  <c r="J673" i="33"/>
  <c r="R673" i="33"/>
  <c r="W673" i="33"/>
  <c r="AB673" i="33"/>
  <c r="AG673" i="33"/>
  <c r="AL673" i="33"/>
  <c r="AQ673" i="33"/>
  <c r="AV673" i="33"/>
  <c r="G674" i="33"/>
  <c r="I674" i="33"/>
  <c r="J674" i="33"/>
  <c r="R674" i="33"/>
  <c r="W674" i="33"/>
  <c r="AB674" i="33"/>
  <c r="AG674" i="33"/>
  <c r="AL674" i="33"/>
  <c r="AQ674" i="33"/>
  <c r="AV674" i="33"/>
  <c r="AW674" i="33" s="1"/>
  <c r="G675" i="33"/>
  <c r="I675" i="33"/>
  <c r="J675" i="33"/>
  <c r="R675" i="33"/>
  <c r="W675" i="33"/>
  <c r="AB675" i="33"/>
  <c r="AG675" i="33"/>
  <c r="AL675" i="33"/>
  <c r="AQ675" i="33"/>
  <c r="AV675" i="33"/>
  <c r="G676" i="33"/>
  <c r="I676" i="33"/>
  <c r="J676" i="33"/>
  <c r="R676" i="33"/>
  <c r="W676" i="33"/>
  <c r="AB676" i="33"/>
  <c r="AG676" i="33"/>
  <c r="AL676" i="33"/>
  <c r="AM676" i="33" s="1"/>
  <c r="AQ676" i="33"/>
  <c r="AV676" i="33"/>
  <c r="G677" i="33"/>
  <c r="I677" i="33"/>
  <c r="J677" i="33"/>
  <c r="R677" i="33"/>
  <c r="W677" i="33"/>
  <c r="AB677" i="33"/>
  <c r="AG677" i="33"/>
  <c r="AL677" i="33"/>
  <c r="AQ677" i="33"/>
  <c r="AV677" i="33"/>
  <c r="G678" i="33"/>
  <c r="I678" i="33"/>
  <c r="J678" i="33"/>
  <c r="R678" i="33"/>
  <c r="W678" i="33"/>
  <c r="AB678" i="33"/>
  <c r="AG678" i="33"/>
  <c r="AL678" i="33"/>
  <c r="AQ678" i="33"/>
  <c r="AV678" i="33"/>
  <c r="G679" i="33"/>
  <c r="I679" i="33"/>
  <c r="J679" i="33"/>
  <c r="R679" i="33"/>
  <c r="W679" i="33"/>
  <c r="AB679" i="33"/>
  <c r="AG679" i="33"/>
  <c r="AL679" i="33"/>
  <c r="AQ679" i="33"/>
  <c r="AV679" i="33"/>
  <c r="G680" i="33"/>
  <c r="I680" i="33"/>
  <c r="J680" i="33"/>
  <c r="R680" i="33"/>
  <c r="S680" i="33"/>
  <c r="W680" i="33"/>
  <c r="X680" i="33" s="1"/>
  <c r="AB680" i="33"/>
  <c r="AC680" i="33" s="1"/>
  <c r="AG680" i="33"/>
  <c r="AH680" i="33" s="1"/>
  <c r="AL680" i="33"/>
  <c r="AM680" i="33"/>
  <c r="AQ680" i="33"/>
  <c r="AR680" i="33"/>
  <c r="AV680" i="33"/>
  <c r="AW680" i="33" s="1"/>
  <c r="G681" i="33"/>
  <c r="I681" i="33"/>
  <c r="J681" i="33"/>
  <c r="R681" i="33"/>
  <c r="S681" i="33" s="1"/>
  <c r="W681" i="33"/>
  <c r="X681" i="33"/>
  <c r="AB681" i="33"/>
  <c r="AC681" i="33" s="1"/>
  <c r="AG681" i="33"/>
  <c r="AH681" i="33" s="1"/>
  <c r="AL681" i="33"/>
  <c r="AM681" i="33"/>
  <c r="AQ681" i="33"/>
  <c r="AR681" i="33" s="1"/>
  <c r="AV681" i="33"/>
  <c r="AW681" i="33" s="1"/>
  <c r="G682" i="33"/>
  <c r="I682" i="33"/>
  <c r="J682" i="33"/>
  <c r="R682" i="33"/>
  <c r="S682" i="33" s="1"/>
  <c r="W682" i="33"/>
  <c r="X682" i="33" s="1"/>
  <c r="AB682" i="33"/>
  <c r="AC682" i="33" s="1"/>
  <c r="AG682" i="33"/>
  <c r="AH682" i="33"/>
  <c r="AL682" i="33"/>
  <c r="AM682" i="33"/>
  <c r="AQ682" i="33"/>
  <c r="AR682" i="33" s="1"/>
  <c r="AV682" i="33"/>
  <c r="AW682" i="33"/>
  <c r="G642" i="33"/>
  <c r="I642" i="33"/>
  <c r="J642" i="33"/>
  <c r="R642" i="33"/>
  <c r="W642" i="33"/>
  <c r="AB642" i="33"/>
  <c r="AG642" i="33"/>
  <c r="AL642" i="33"/>
  <c r="AQ642" i="33"/>
  <c r="AV642" i="33"/>
  <c r="G643" i="33"/>
  <c r="I643" i="33"/>
  <c r="J643" i="33"/>
  <c r="R643" i="33"/>
  <c r="W643" i="33"/>
  <c r="AB643" i="33"/>
  <c r="AG643" i="33"/>
  <c r="AL643" i="33"/>
  <c r="AQ643" i="33"/>
  <c r="AV643" i="33"/>
  <c r="G644" i="33"/>
  <c r="I644" i="33"/>
  <c r="J644" i="33"/>
  <c r="R644" i="33"/>
  <c r="W644" i="33"/>
  <c r="AB644" i="33"/>
  <c r="AG644" i="33"/>
  <c r="AL644" i="33"/>
  <c r="AQ644" i="33"/>
  <c r="AV644" i="33"/>
  <c r="G645" i="33"/>
  <c r="I645" i="33"/>
  <c r="J645" i="33"/>
  <c r="R645" i="33"/>
  <c r="W645" i="33"/>
  <c r="AB645" i="33"/>
  <c r="AG645" i="33"/>
  <c r="AL645" i="33"/>
  <c r="AQ645" i="33"/>
  <c r="AV645" i="33"/>
  <c r="G646" i="33"/>
  <c r="I646" i="33"/>
  <c r="J646" i="33"/>
  <c r="R646" i="33"/>
  <c r="W646" i="33"/>
  <c r="AB646" i="33"/>
  <c r="AG646" i="33"/>
  <c r="AL646" i="33"/>
  <c r="AQ646" i="33"/>
  <c r="AV646" i="33"/>
  <c r="G647" i="33"/>
  <c r="I647" i="33"/>
  <c r="J647" i="33"/>
  <c r="R647" i="33"/>
  <c r="W647" i="33"/>
  <c r="AB647" i="33"/>
  <c r="AG647" i="33"/>
  <c r="AL647" i="33"/>
  <c r="AQ647" i="33"/>
  <c r="AV647" i="33"/>
  <c r="G648" i="33"/>
  <c r="I648" i="33"/>
  <c r="J648" i="33"/>
  <c r="R648" i="33"/>
  <c r="W648" i="33"/>
  <c r="AB648" i="33"/>
  <c r="AG648" i="33"/>
  <c r="AL648" i="33"/>
  <c r="AQ648" i="33"/>
  <c r="AV648" i="33"/>
  <c r="G649" i="33"/>
  <c r="I649" i="33"/>
  <c r="J649" i="33"/>
  <c r="R649" i="33"/>
  <c r="W649" i="33"/>
  <c r="AB649" i="33"/>
  <c r="AG649" i="33"/>
  <c r="AL649" i="33"/>
  <c r="AQ649" i="33"/>
  <c r="AV649" i="33"/>
  <c r="G650" i="33"/>
  <c r="I650" i="33"/>
  <c r="J650" i="33"/>
  <c r="R650" i="33"/>
  <c r="W650" i="33"/>
  <c r="AB650" i="33"/>
  <c r="AG650" i="33"/>
  <c r="AL650" i="33"/>
  <c r="AQ650" i="33"/>
  <c r="AV650" i="33"/>
  <c r="G651" i="33"/>
  <c r="I651" i="33"/>
  <c r="J651" i="33"/>
  <c r="R651" i="33"/>
  <c r="W651" i="33"/>
  <c r="AB651" i="33"/>
  <c r="AG651" i="33"/>
  <c r="AL651" i="33"/>
  <c r="AQ651" i="33"/>
  <c r="AV651" i="33"/>
  <c r="G652" i="33"/>
  <c r="I652" i="33"/>
  <c r="J652" i="33"/>
  <c r="R652" i="33"/>
  <c r="W652" i="33"/>
  <c r="AB652" i="33"/>
  <c r="AG652" i="33"/>
  <c r="AL652" i="33"/>
  <c r="AQ652" i="33"/>
  <c r="AV652" i="33"/>
  <c r="G653" i="33"/>
  <c r="I653" i="33"/>
  <c r="J653" i="33"/>
  <c r="R653" i="33"/>
  <c r="W653" i="33"/>
  <c r="AB653" i="33"/>
  <c r="AG653" i="33"/>
  <c r="AL653" i="33"/>
  <c r="AQ653" i="33"/>
  <c r="AV653" i="33"/>
  <c r="G654" i="33"/>
  <c r="I654" i="33"/>
  <c r="J654" i="33"/>
  <c r="R654" i="33"/>
  <c r="W654" i="33"/>
  <c r="AB654" i="33"/>
  <c r="AG654" i="33"/>
  <c r="AL654" i="33"/>
  <c r="AQ654" i="33"/>
  <c r="AV654" i="33"/>
  <c r="G655" i="33"/>
  <c r="I655" i="33"/>
  <c r="J655" i="33"/>
  <c r="R655" i="33"/>
  <c r="W655" i="33"/>
  <c r="AB655" i="33"/>
  <c r="AG655" i="33"/>
  <c r="AL655" i="33"/>
  <c r="AQ655" i="33"/>
  <c r="AV655" i="33"/>
  <c r="AW655" i="33"/>
  <c r="G656" i="33"/>
  <c r="I656" i="33"/>
  <c r="J656" i="33"/>
  <c r="R656" i="33"/>
  <c r="W656" i="33"/>
  <c r="AB656" i="33"/>
  <c r="AG656" i="33"/>
  <c r="AL656" i="33"/>
  <c r="AQ656" i="33"/>
  <c r="AV656" i="33"/>
  <c r="G657" i="33"/>
  <c r="I657" i="33"/>
  <c r="J657" i="33"/>
  <c r="R657" i="33"/>
  <c r="S657" i="33" s="1"/>
  <c r="W657" i="33"/>
  <c r="X657" i="33" s="1"/>
  <c r="AB657" i="33"/>
  <c r="AC657" i="33" s="1"/>
  <c r="AG657" i="33"/>
  <c r="AH657" i="33" s="1"/>
  <c r="AL657" i="33"/>
  <c r="AM657" i="33" s="1"/>
  <c r="AQ657" i="33"/>
  <c r="AR657" i="33"/>
  <c r="AV657" i="33"/>
  <c r="AW657" i="33"/>
  <c r="G658" i="33"/>
  <c r="I658" i="33"/>
  <c r="J658" i="33"/>
  <c r="R658" i="33"/>
  <c r="S658" i="33"/>
  <c r="W658" i="33"/>
  <c r="X658" i="33" s="1"/>
  <c r="AB658" i="33"/>
  <c r="AC658" i="33" s="1"/>
  <c r="AG658" i="33"/>
  <c r="AH658" i="33" s="1"/>
  <c r="AL658" i="33"/>
  <c r="AM658" i="33" s="1"/>
  <c r="AQ658" i="33"/>
  <c r="AR658" i="33" s="1"/>
  <c r="AV658" i="33"/>
  <c r="AW658" i="33"/>
  <c r="G659" i="33"/>
  <c r="I659" i="33"/>
  <c r="J659" i="33"/>
  <c r="R659" i="33"/>
  <c r="W659" i="33"/>
  <c r="X659" i="33" s="1"/>
  <c r="AB659" i="33"/>
  <c r="AC659" i="33"/>
  <c r="AG659" i="33"/>
  <c r="AH659" i="33" s="1"/>
  <c r="AL659" i="33"/>
  <c r="AM659" i="33" s="1"/>
  <c r="AQ659" i="33"/>
  <c r="AR659" i="33" s="1"/>
  <c r="AV659" i="33"/>
  <c r="AW659" i="33" s="1"/>
  <c r="G619" i="33"/>
  <c r="I619" i="33"/>
  <c r="J619" i="33"/>
  <c r="R619" i="33"/>
  <c r="W619" i="33"/>
  <c r="AB619" i="33"/>
  <c r="AG619" i="33"/>
  <c r="AL619" i="33"/>
  <c r="AQ619" i="33"/>
  <c r="AV619" i="33"/>
  <c r="G620" i="33"/>
  <c r="I620" i="33"/>
  <c r="J620" i="33"/>
  <c r="R620" i="33"/>
  <c r="W620" i="33"/>
  <c r="AB620" i="33"/>
  <c r="AG620" i="33"/>
  <c r="AL620" i="33"/>
  <c r="AQ620" i="33"/>
  <c r="AV620" i="33"/>
  <c r="G621" i="33"/>
  <c r="I621" i="33"/>
  <c r="J621" i="33"/>
  <c r="R621" i="33"/>
  <c r="W621" i="33"/>
  <c r="AB621" i="33"/>
  <c r="AG621" i="33"/>
  <c r="AL621" i="33"/>
  <c r="AQ621" i="33"/>
  <c r="AV621" i="33"/>
  <c r="G622" i="33"/>
  <c r="I622" i="33"/>
  <c r="J622" i="33"/>
  <c r="R622" i="33"/>
  <c r="W622" i="33"/>
  <c r="AB622" i="33"/>
  <c r="AG622" i="33"/>
  <c r="AL622" i="33"/>
  <c r="AQ622" i="33"/>
  <c r="AV622" i="33"/>
  <c r="G623" i="33"/>
  <c r="I623" i="33"/>
  <c r="J623" i="33"/>
  <c r="R623" i="33"/>
  <c r="W623" i="33"/>
  <c r="AB623" i="33"/>
  <c r="AG623" i="33"/>
  <c r="AL623" i="33"/>
  <c r="AQ623" i="33"/>
  <c r="AV623" i="33"/>
  <c r="G624" i="33"/>
  <c r="I624" i="33"/>
  <c r="J624" i="33"/>
  <c r="R624" i="33"/>
  <c r="W624" i="33"/>
  <c r="AB624" i="33"/>
  <c r="AG624" i="33"/>
  <c r="AL624" i="33"/>
  <c r="AQ624" i="33"/>
  <c r="AV624" i="33"/>
  <c r="G625" i="33"/>
  <c r="I625" i="33"/>
  <c r="J625" i="33"/>
  <c r="R625" i="33"/>
  <c r="W625" i="33"/>
  <c r="AB625" i="33"/>
  <c r="AG625" i="33"/>
  <c r="AL625" i="33"/>
  <c r="AQ625" i="33"/>
  <c r="AV625" i="33"/>
  <c r="G626" i="33"/>
  <c r="I626" i="33"/>
  <c r="J626" i="33"/>
  <c r="R626" i="33"/>
  <c r="W626" i="33"/>
  <c r="AB626" i="33"/>
  <c r="AG626" i="33"/>
  <c r="AL626" i="33"/>
  <c r="AQ626" i="33"/>
  <c r="AV626" i="33"/>
  <c r="G627" i="33"/>
  <c r="I627" i="33"/>
  <c r="J627" i="33"/>
  <c r="R627" i="33"/>
  <c r="W627" i="33"/>
  <c r="AB627" i="33"/>
  <c r="AG627" i="33"/>
  <c r="AL627" i="33"/>
  <c r="AQ627" i="33"/>
  <c r="AV627" i="33"/>
  <c r="G628" i="33"/>
  <c r="I628" i="33"/>
  <c r="J628" i="33"/>
  <c r="R628" i="33"/>
  <c r="W628" i="33"/>
  <c r="AB628" i="33"/>
  <c r="AG628" i="33"/>
  <c r="AL628" i="33"/>
  <c r="AQ628" i="33"/>
  <c r="AV628" i="33"/>
  <c r="G629" i="33"/>
  <c r="I629" i="33"/>
  <c r="J629" i="33"/>
  <c r="R629" i="33"/>
  <c r="W629" i="33"/>
  <c r="AB629" i="33"/>
  <c r="AG629" i="33"/>
  <c r="AL629" i="33"/>
  <c r="AQ629" i="33"/>
  <c r="AV629" i="33"/>
  <c r="G630" i="33"/>
  <c r="I630" i="33"/>
  <c r="J630" i="33"/>
  <c r="R630" i="33"/>
  <c r="W630" i="33"/>
  <c r="AB630" i="33"/>
  <c r="AG630" i="33"/>
  <c r="AL630" i="33"/>
  <c r="AQ630" i="33"/>
  <c r="AV630" i="33"/>
  <c r="G631" i="33"/>
  <c r="I631" i="33"/>
  <c r="J631" i="33"/>
  <c r="R631" i="33"/>
  <c r="W631" i="33"/>
  <c r="AB631" i="33"/>
  <c r="AG631" i="33"/>
  <c r="AL631" i="33"/>
  <c r="AQ631" i="33"/>
  <c r="AV631" i="33"/>
  <c r="G632" i="33"/>
  <c r="I632" i="33"/>
  <c r="J632" i="33"/>
  <c r="R632" i="33"/>
  <c r="W632" i="33"/>
  <c r="AB632" i="33"/>
  <c r="AG632" i="33"/>
  <c r="AL632" i="33"/>
  <c r="AQ632" i="33"/>
  <c r="AV632" i="33"/>
  <c r="G633" i="33"/>
  <c r="I633" i="33"/>
  <c r="J633" i="33"/>
  <c r="R633" i="33"/>
  <c r="W633" i="33"/>
  <c r="AB633" i="33"/>
  <c r="AG633" i="33"/>
  <c r="AL633" i="33"/>
  <c r="AQ633" i="33"/>
  <c r="AV633" i="33"/>
  <c r="G634" i="33"/>
  <c r="I634" i="33"/>
  <c r="J634" i="33"/>
  <c r="R634" i="33"/>
  <c r="W634" i="33"/>
  <c r="AB634" i="33"/>
  <c r="AG634" i="33"/>
  <c r="AL634" i="33"/>
  <c r="AQ634" i="33"/>
  <c r="AR634" i="33" s="1"/>
  <c r="AV634" i="33"/>
  <c r="AW634" i="33"/>
  <c r="G635" i="33"/>
  <c r="I635" i="33"/>
  <c r="J635" i="33"/>
  <c r="R635" i="33"/>
  <c r="S635" i="33" s="1"/>
  <c r="W635" i="33"/>
  <c r="X635" i="33" s="1"/>
  <c r="AB635" i="33"/>
  <c r="AC635" i="33" s="1"/>
  <c r="AG635" i="33"/>
  <c r="AH635" i="33" s="1"/>
  <c r="AL635" i="33"/>
  <c r="AM635" i="33" s="1"/>
  <c r="AQ635" i="33"/>
  <c r="AR635" i="33" s="1"/>
  <c r="AV635" i="33"/>
  <c r="AW635" i="33" s="1"/>
  <c r="G636" i="33"/>
  <c r="I636" i="33"/>
  <c r="J636" i="33"/>
  <c r="R636" i="33"/>
  <c r="W636" i="33"/>
  <c r="X636" i="33" s="1"/>
  <c r="AB636" i="33"/>
  <c r="AC636" i="33"/>
  <c r="AG636" i="33"/>
  <c r="AH636" i="33"/>
  <c r="AL636" i="33"/>
  <c r="AM636" i="33"/>
  <c r="AQ636" i="33"/>
  <c r="AR636" i="33" s="1"/>
  <c r="AV636" i="33"/>
  <c r="AW636" i="33" s="1"/>
  <c r="G607" i="32"/>
  <c r="I607" i="32"/>
  <c r="J607" i="32"/>
  <c r="R607" i="32"/>
  <c r="W607" i="32"/>
  <c r="AB607" i="32"/>
  <c r="AG607" i="32"/>
  <c r="AL607" i="32"/>
  <c r="AQ607" i="32"/>
  <c r="AV607" i="32"/>
  <c r="G608" i="32"/>
  <c r="I608" i="32"/>
  <c r="J608" i="32"/>
  <c r="R608" i="32"/>
  <c r="S608" i="32" s="1"/>
  <c r="W608" i="32"/>
  <c r="X608" i="32"/>
  <c r="AB608" i="32"/>
  <c r="AC608" i="32" s="1"/>
  <c r="AG608" i="32"/>
  <c r="AH608" i="32" s="1"/>
  <c r="AL608" i="32"/>
  <c r="AM608" i="32" s="1"/>
  <c r="AQ608" i="32"/>
  <c r="AR608" i="32" s="1"/>
  <c r="AV608" i="32"/>
  <c r="AW608" i="32" s="1"/>
  <c r="G609" i="32"/>
  <c r="I609" i="32"/>
  <c r="J609" i="32"/>
  <c r="R609" i="32"/>
  <c r="S609" i="32" s="1"/>
  <c r="W609" i="32"/>
  <c r="AB609" i="32"/>
  <c r="AC609" i="32" s="1"/>
  <c r="AG609" i="32"/>
  <c r="AH609" i="32"/>
  <c r="AL609" i="32"/>
  <c r="AM609" i="32" s="1"/>
  <c r="AQ609" i="32"/>
  <c r="AR609" i="32" s="1"/>
  <c r="AV609" i="32"/>
  <c r="AW609" i="32"/>
  <c r="G610" i="32"/>
  <c r="I610" i="32"/>
  <c r="J610" i="32"/>
  <c r="R610" i="32"/>
  <c r="W610" i="32"/>
  <c r="X610" i="32" s="1"/>
  <c r="AB610" i="32"/>
  <c r="AC610" i="32" s="1"/>
  <c r="AG610" i="32"/>
  <c r="AH610" i="32" s="1"/>
  <c r="AL610" i="32"/>
  <c r="AM610" i="32" s="1"/>
  <c r="AQ610" i="32"/>
  <c r="AR610" i="32"/>
  <c r="AV610" i="32"/>
  <c r="AW610" i="32" s="1"/>
  <c r="G611" i="32"/>
  <c r="I611" i="32"/>
  <c r="J611" i="32"/>
  <c r="R611" i="32"/>
  <c r="S611" i="32" s="1"/>
  <c r="W611" i="32"/>
  <c r="X611" i="32"/>
  <c r="AB611" i="32"/>
  <c r="AC611" i="32" s="1"/>
  <c r="AG611" i="32"/>
  <c r="AH611" i="32" s="1"/>
  <c r="AL611" i="32"/>
  <c r="AM611" i="32"/>
  <c r="AQ611" i="32"/>
  <c r="AR611" i="32" s="1"/>
  <c r="AV611" i="32"/>
  <c r="AW611" i="32"/>
  <c r="G612" i="32"/>
  <c r="I612" i="32"/>
  <c r="J612" i="32"/>
  <c r="R612" i="32"/>
  <c r="S612" i="32"/>
  <c r="W612" i="32"/>
  <c r="AB612" i="32"/>
  <c r="AC612" i="32"/>
  <c r="AG612" i="32"/>
  <c r="AH612" i="32" s="1"/>
  <c r="AL612" i="32"/>
  <c r="AM612" i="32" s="1"/>
  <c r="AQ612" i="32"/>
  <c r="AR612" i="32" s="1"/>
  <c r="AV612" i="32"/>
  <c r="AW612" i="32"/>
  <c r="G613" i="32"/>
  <c r="I613" i="32"/>
  <c r="J613" i="32"/>
  <c r="R613" i="32"/>
  <c r="W613" i="32"/>
  <c r="X613" i="32" s="1"/>
  <c r="AB613" i="32"/>
  <c r="AC613" i="32" s="1"/>
  <c r="AG613" i="32"/>
  <c r="AH613" i="32" s="1"/>
  <c r="AL613" i="32"/>
  <c r="AM613" i="32" s="1"/>
  <c r="AQ613" i="32"/>
  <c r="AR613" i="32"/>
  <c r="AV613" i="32"/>
  <c r="AW613" i="32" s="1"/>
  <c r="G614" i="32"/>
  <c r="I614" i="32"/>
  <c r="J614" i="32"/>
  <c r="R614" i="32"/>
  <c r="S614" i="32" s="1"/>
  <c r="W614" i="32"/>
  <c r="AB614" i="32"/>
  <c r="AC614" i="32" s="1"/>
  <c r="AG614" i="32"/>
  <c r="AH614" i="32" s="1"/>
  <c r="AL614" i="32"/>
  <c r="AM614" i="32" s="1"/>
  <c r="AQ614" i="32"/>
  <c r="AR614" i="32" s="1"/>
  <c r="AV614" i="32"/>
  <c r="AW614" i="32" s="1"/>
  <c r="G615" i="32"/>
  <c r="I615" i="32"/>
  <c r="J615" i="32"/>
  <c r="R615" i="32"/>
  <c r="S615" i="32" s="1"/>
  <c r="W615" i="32"/>
  <c r="AB615" i="32"/>
  <c r="AC615" i="32" s="1"/>
  <c r="AG615" i="32"/>
  <c r="AH615" i="32" s="1"/>
  <c r="AL615" i="32"/>
  <c r="AM615" i="32" s="1"/>
  <c r="AQ615" i="32"/>
  <c r="AR615" i="32" s="1"/>
  <c r="AV615" i="32"/>
  <c r="AW615" i="32"/>
  <c r="G616" i="32"/>
  <c r="I616" i="32"/>
  <c r="J616" i="32"/>
  <c r="R616" i="32"/>
  <c r="W616" i="32"/>
  <c r="X616" i="32" s="1"/>
  <c r="AB616" i="32"/>
  <c r="AC616" i="32" s="1"/>
  <c r="AG616" i="32"/>
  <c r="AH616" i="32" s="1"/>
  <c r="AL616" i="32"/>
  <c r="AM616" i="32"/>
  <c r="AQ616" i="32"/>
  <c r="AR616" i="32" s="1"/>
  <c r="AV616" i="32"/>
  <c r="AW616" i="32" s="1"/>
  <c r="G617" i="32"/>
  <c r="I617" i="32"/>
  <c r="J617" i="32"/>
  <c r="R617" i="32"/>
  <c r="S617" i="32" s="1"/>
  <c r="W617" i="32"/>
  <c r="X617" i="32" s="1"/>
  <c r="AB617" i="32"/>
  <c r="AC617" i="32" s="1"/>
  <c r="AG617" i="32"/>
  <c r="AH617" i="32" s="1"/>
  <c r="AL617" i="32"/>
  <c r="AM617" i="32" s="1"/>
  <c r="AQ617" i="32"/>
  <c r="AR617" i="32" s="1"/>
  <c r="AV617" i="32"/>
  <c r="AW617" i="32"/>
  <c r="G618" i="32"/>
  <c r="I618" i="32"/>
  <c r="J618" i="32"/>
  <c r="R618" i="32"/>
  <c r="S618" i="32" s="1"/>
  <c r="W618" i="32"/>
  <c r="AB618" i="32"/>
  <c r="AC618" i="32" s="1"/>
  <c r="AG618" i="32"/>
  <c r="AH618" i="32" s="1"/>
  <c r="AL618" i="32"/>
  <c r="AM618" i="32" s="1"/>
  <c r="AQ618" i="32"/>
  <c r="AR618" i="32" s="1"/>
  <c r="AV618" i="32"/>
  <c r="AW618" i="32"/>
  <c r="G619" i="32"/>
  <c r="I619" i="32"/>
  <c r="J619" i="32"/>
  <c r="R619" i="32"/>
  <c r="W619" i="32"/>
  <c r="X619" i="32" s="1"/>
  <c r="AB619" i="32"/>
  <c r="AC619" i="32"/>
  <c r="AG619" i="32"/>
  <c r="AH619" i="32" s="1"/>
  <c r="AL619" i="32"/>
  <c r="AM619" i="32"/>
  <c r="AQ619" i="32"/>
  <c r="AR619" i="32"/>
  <c r="AV619" i="32"/>
  <c r="AW619" i="32" s="1"/>
  <c r="G620" i="32"/>
  <c r="I620" i="32"/>
  <c r="J620" i="32"/>
  <c r="R620" i="32"/>
  <c r="S620" i="32" s="1"/>
  <c r="W620" i="32"/>
  <c r="AB620" i="32"/>
  <c r="AC620" i="32" s="1"/>
  <c r="AG620" i="32"/>
  <c r="AH620" i="32" s="1"/>
  <c r="AL620" i="32"/>
  <c r="AM620" i="32"/>
  <c r="AQ620" i="32"/>
  <c r="AR620" i="32" s="1"/>
  <c r="AV620" i="32"/>
  <c r="AW620" i="32"/>
  <c r="G621" i="32"/>
  <c r="I621" i="32"/>
  <c r="J621" i="32"/>
  <c r="R621" i="32"/>
  <c r="S621" i="32"/>
  <c r="W621" i="32"/>
  <c r="AB621" i="32"/>
  <c r="AC621" i="32"/>
  <c r="AG621" i="32"/>
  <c r="AH621" i="32" s="1"/>
  <c r="AL621" i="32"/>
  <c r="AM621" i="32" s="1"/>
  <c r="AQ621" i="32"/>
  <c r="AR621" i="32" s="1"/>
  <c r="AV621" i="32"/>
  <c r="AW621" i="32"/>
  <c r="G587" i="32"/>
  <c r="I587" i="32"/>
  <c r="J587" i="32"/>
  <c r="R587" i="32"/>
  <c r="W587" i="32"/>
  <c r="AB587" i="32"/>
  <c r="AG587" i="32"/>
  <c r="AL587" i="32"/>
  <c r="AQ587" i="32"/>
  <c r="AR587" i="32"/>
  <c r="AV587" i="32"/>
  <c r="G588" i="32"/>
  <c r="I588" i="32"/>
  <c r="J588" i="32"/>
  <c r="R588" i="32"/>
  <c r="S588" i="32" s="1"/>
  <c r="W588" i="32"/>
  <c r="X588" i="32" s="1"/>
  <c r="AB588" i="32"/>
  <c r="AC588" i="32" s="1"/>
  <c r="AG588" i="32"/>
  <c r="AH588" i="32" s="1"/>
  <c r="AL588" i="32"/>
  <c r="AM588" i="32" s="1"/>
  <c r="AQ588" i="32"/>
  <c r="AR588" i="32" s="1"/>
  <c r="AV588" i="32"/>
  <c r="AW588" i="32" s="1"/>
  <c r="G589" i="32"/>
  <c r="I589" i="32"/>
  <c r="J589" i="32"/>
  <c r="R589" i="32"/>
  <c r="S589" i="32" s="1"/>
  <c r="W589" i="32"/>
  <c r="X589" i="32" s="1"/>
  <c r="AB589" i="32"/>
  <c r="AC589" i="32" s="1"/>
  <c r="AG589" i="32"/>
  <c r="AH589" i="32"/>
  <c r="AL589" i="32"/>
  <c r="AM589" i="32" s="1"/>
  <c r="AQ589" i="32"/>
  <c r="AR589" i="32" s="1"/>
  <c r="AV589" i="32"/>
  <c r="AW589" i="32" s="1"/>
  <c r="G590" i="32"/>
  <c r="I590" i="32"/>
  <c r="J590" i="32"/>
  <c r="R590" i="32"/>
  <c r="W590" i="32"/>
  <c r="X590" i="32" s="1"/>
  <c r="AB590" i="32"/>
  <c r="AC590" i="32"/>
  <c r="AG590" i="32"/>
  <c r="AH590" i="32" s="1"/>
  <c r="AL590" i="32"/>
  <c r="AM590" i="32" s="1"/>
  <c r="AQ590" i="32"/>
  <c r="AR590" i="32" s="1"/>
  <c r="AV590" i="32"/>
  <c r="AW590" i="32" s="1"/>
  <c r="G591" i="32"/>
  <c r="I591" i="32"/>
  <c r="J591" i="32"/>
  <c r="R591" i="32"/>
  <c r="S591" i="32" s="1"/>
  <c r="W591" i="32"/>
  <c r="X591" i="32" s="1"/>
  <c r="AB591" i="32"/>
  <c r="AC591" i="32" s="1"/>
  <c r="AG591" i="32"/>
  <c r="AH591" i="32" s="1"/>
  <c r="AL591" i="32"/>
  <c r="AM591" i="32" s="1"/>
  <c r="AQ591" i="32"/>
  <c r="AR591" i="32" s="1"/>
  <c r="AV591" i="32"/>
  <c r="G592" i="32"/>
  <c r="I592" i="32"/>
  <c r="J592" i="32"/>
  <c r="R592" i="32"/>
  <c r="S592" i="32"/>
  <c r="W592" i="32"/>
  <c r="X592" i="32" s="1"/>
  <c r="AB592" i="32"/>
  <c r="AC592" i="32" s="1"/>
  <c r="AG592" i="32"/>
  <c r="AH592" i="32" s="1"/>
  <c r="AL592" i="32"/>
  <c r="AM592" i="32" s="1"/>
  <c r="AQ592" i="32"/>
  <c r="AR592" i="32" s="1"/>
  <c r="AV592" i="32"/>
  <c r="AW592" i="32" s="1"/>
  <c r="G593" i="32"/>
  <c r="I593" i="32"/>
  <c r="J593" i="32"/>
  <c r="R593" i="32"/>
  <c r="W593" i="32"/>
  <c r="X593" i="32" s="1"/>
  <c r="AB593" i="32"/>
  <c r="AC593" i="32" s="1"/>
  <c r="AG593" i="32"/>
  <c r="AH593" i="32" s="1"/>
  <c r="AL593" i="32"/>
  <c r="AM593" i="32" s="1"/>
  <c r="AQ593" i="32"/>
  <c r="AR593" i="32" s="1"/>
  <c r="AV593" i="32"/>
  <c r="AW593" i="32" s="1"/>
  <c r="G594" i="32"/>
  <c r="I594" i="32"/>
  <c r="J594" i="32"/>
  <c r="R594" i="32"/>
  <c r="S594" i="32"/>
  <c r="W594" i="32"/>
  <c r="X594" i="32" s="1"/>
  <c r="AB594" i="32"/>
  <c r="AC594" i="32" s="1"/>
  <c r="AG594" i="32"/>
  <c r="AH594" i="32" s="1"/>
  <c r="AL594" i="32"/>
  <c r="AM594" i="32" s="1"/>
  <c r="AQ594" i="32"/>
  <c r="AR594" i="32" s="1"/>
  <c r="AV594" i="32"/>
  <c r="AW594" i="32"/>
  <c r="G595" i="32"/>
  <c r="I595" i="32"/>
  <c r="J595" i="32"/>
  <c r="R595" i="32"/>
  <c r="S595" i="32"/>
  <c r="W595" i="32"/>
  <c r="X595" i="32" s="1"/>
  <c r="AB595" i="32"/>
  <c r="AC595" i="32" s="1"/>
  <c r="AG595" i="32"/>
  <c r="AH595" i="32"/>
  <c r="AL595" i="32"/>
  <c r="AM595" i="32" s="1"/>
  <c r="AQ595" i="32"/>
  <c r="AR595" i="32" s="1"/>
  <c r="AV595" i="32"/>
  <c r="AW595" i="32" s="1"/>
  <c r="G596" i="32"/>
  <c r="I596" i="32"/>
  <c r="J596" i="32"/>
  <c r="R596" i="32"/>
  <c r="W596" i="32"/>
  <c r="X596" i="32" s="1"/>
  <c r="AB596" i="32"/>
  <c r="AC596" i="32" s="1"/>
  <c r="AG596" i="32"/>
  <c r="AH596" i="32" s="1"/>
  <c r="AL596" i="32"/>
  <c r="AM596" i="32"/>
  <c r="AQ596" i="32"/>
  <c r="AV596" i="32"/>
  <c r="AW596" i="32" s="1"/>
  <c r="G597" i="32"/>
  <c r="I597" i="32"/>
  <c r="J597" i="32"/>
  <c r="R597" i="32"/>
  <c r="S597" i="32" s="1"/>
  <c r="W597" i="32"/>
  <c r="X597" i="32" s="1"/>
  <c r="AB597" i="32"/>
  <c r="AC597" i="32" s="1"/>
  <c r="AG597" i="32"/>
  <c r="AH597" i="32" s="1"/>
  <c r="AL597" i="32"/>
  <c r="AM597" i="32" s="1"/>
  <c r="AQ597" i="32"/>
  <c r="AR597" i="32" s="1"/>
  <c r="AV597" i="32"/>
  <c r="AW597" i="32" s="1"/>
  <c r="G598" i="32"/>
  <c r="I598" i="32"/>
  <c r="J598" i="32"/>
  <c r="R598" i="32"/>
  <c r="S598" i="32"/>
  <c r="W598" i="32"/>
  <c r="X598" i="32" s="1"/>
  <c r="AB598" i="32"/>
  <c r="AC598" i="32" s="1"/>
  <c r="AG598" i="32"/>
  <c r="AH598" i="32" s="1"/>
  <c r="AL598" i="32"/>
  <c r="AM598" i="32" s="1"/>
  <c r="AQ598" i="32"/>
  <c r="AR598" i="32" s="1"/>
  <c r="AV598" i="32"/>
  <c r="AW598" i="32"/>
  <c r="G599" i="32"/>
  <c r="I599" i="32"/>
  <c r="J599" i="32"/>
  <c r="R599" i="32"/>
  <c r="W599" i="32"/>
  <c r="X599" i="32" s="1"/>
  <c r="AB599" i="32"/>
  <c r="AC599" i="32" s="1"/>
  <c r="AG599" i="32"/>
  <c r="AH599" i="32" s="1"/>
  <c r="AL599" i="32"/>
  <c r="AM599" i="32" s="1"/>
  <c r="AQ599" i="32"/>
  <c r="AR599" i="32" s="1"/>
  <c r="AV599" i="32"/>
  <c r="AW599" i="32" s="1"/>
  <c r="G600" i="32"/>
  <c r="I600" i="32"/>
  <c r="J600" i="32"/>
  <c r="R600" i="32"/>
  <c r="S600" i="32" s="1"/>
  <c r="W600" i="32"/>
  <c r="X600" i="32" s="1"/>
  <c r="AB600" i="32"/>
  <c r="AC600" i="32" s="1"/>
  <c r="AG600" i="32"/>
  <c r="AH600" i="32" s="1"/>
  <c r="AL600" i="32"/>
  <c r="AM600" i="32" s="1"/>
  <c r="AQ600" i="32"/>
  <c r="AR600" i="32" s="1"/>
  <c r="AV600" i="32"/>
  <c r="AW600" i="32" s="1"/>
  <c r="G601" i="32"/>
  <c r="I601" i="32"/>
  <c r="J601" i="32"/>
  <c r="R601" i="32"/>
  <c r="S601" i="32" s="1"/>
  <c r="W601" i="32"/>
  <c r="X601" i="32" s="1"/>
  <c r="AB601" i="32"/>
  <c r="AC601" i="32"/>
  <c r="AG601" i="32"/>
  <c r="AH601" i="32"/>
  <c r="AL601" i="32"/>
  <c r="AM601" i="32" s="1"/>
  <c r="AQ601" i="32"/>
  <c r="AR601" i="32" s="1"/>
  <c r="AV601" i="32"/>
  <c r="AW601" i="32" s="1"/>
  <c r="G567" i="32"/>
  <c r="I567" i="32"/>
  <c r="J567" i="32"/>
  <c r="R567" i="32"/>
  <c r="W567" i="32"/>
  <c r="AB567" i="32"/>
  <c r="AG567" i="32"/>
  <c r="AL567" i="32"/>
  <c r="AQ567" i="32"/>
  <c r="AV567" i="32"/>
  <c r="G568" i="32"/>
  <c r="I568" i="32"/>
  <c r="J568" i="32"/>
  <c r="R568" i="32"/>
  <c r="S568" i="32" s="1"/>
  <c r="W568" i="32"/>
  <c r="X568" i="32" s="1"/>
  <c r="AB568" i="32"/>
  <c r="AC568" i="32"/>
  <c r="AG568" i="32"/>
  <c r="AH568" i="32" s="1"/>
  <c r="AL568" i="32"/>
  <c r="AM568" i="32" s="1"/>
  <c r="AQ568" i="32"/>
  <c r="AR568" i="32"/>
  <c r="AV568" i="32"/>
  <c r="AW568" i="32" s="1"/>
  <c r="G569" i="32"/>
  <c r="I569" i="32"/>
  <c r="J569" i="32"/>
  <c r="R569" i="32"/>
  <c r="S569" i="32" s="1"/>
  <c r="W569" i="32"/>
  <c r="X569" i="32" s="1"/>
  <c r="AB569" i="32"/>
  <c r="AC569" i="32" s="1"/>
  <c r="AG569" i="32"/>
  <c r="AH569" i="32"/>
  <c r="AL569" i="32"/>
  <c r="AQ569" i="32"/>
  <c r="AR569" i="32" s="1"/>
  <c r="AV569" i="32"/>
  <c r="AW569" i="32" s="1"/>
  <c r="G570" i="32"/>
  <c r="I570" i="32"/>
  <c r="J570" i="32"/>
  <c r="R570" i="32"/>
  <c r="S570" i="32"/>
  <c r="W570" i="32"/>
  <c r="X570" i="32" s="1"/>
  <c r="AB570" i="32"/>
  <c r="AC570" i="32" s="1"/>
  <c r="AG570" i="32"/>
  <c r="AH570" i="32" s="1"/>
  <c r="AL570" i="32"/>
  <c r="AM570" i="32" s="1"/>
  <c r="AQ570" i="32"/>
  <c r="AR570" i="32"/>
  <c r="AV570" i="32"/>
  <c r="AW570" i="32" s="1"/>
  <c r="G571" i="32"/>
  <c r="I571" i="32"/>
  <c r="J571" i="32"/>
  <c r="R571" i="32"/>
  <c r="S571" i="32" s="1"/>
  <c r="W571" i="32"/>
  <c r="X571" i="32" s="1"/>
  <c r="AB571" i="32"/>
  <c r="AC571" i="32"/>
  <c r="AG571" i="32"/>
  <c r="AH571" i="32" s="1"/>
  <c r="AL571" i="32"/>
  <c r="AM571" i="32" s="1"/>
  <c r="AQ571" i="32"/>
  <c r="AR571" i="32" s="1"/>
  <c r="AV571" i="32"/>
  <c r="AW571" i="32" s="1"/>
  <c r="G572" i="32"/>
  <c r="I572" i="32"/>
  <c r="J572" i="32"/>
  <c r="R572" i="32"/>
  <c r="S572" i="32" s="1"/>
  <c r="W572" i="32"/>
  <c r="X572" i="32" s="1"/>
  <c r="AB572" i="32"/>
  <c r="AC572" i="32" s="1"/>
  <c r="AG572" i="32"/>
  <c r="AH572" i="32" s="1"/>
  <c r="AL572" i="32"/>
  <c r="AM572" i="32"/>
  <c r="AQ572" i="32"/>
  <c r="AR572" i="32" s="1"/>
  <c r="AV572" i="32"/>
  <c r="AW572" i="32" s="1"/>
  <c r="G573" i="32"/>
  <c r="I573" i="32"/>
  <c r="J573" i="32"/>
  <c r="R573" i="32"/>
  <c r="W573" i="32"/>
  <c r="X573" i="32" s="1"/>
  <c r="AB573" i="32"/>
  <c r="AC573" i="32" s="1"/>
  <c r="AG573" i="32"/>
  <c r="AH573" i="32"/>
  <c r="AL573" i="32"/>
  <c r="AM573" i="32"/>
  <c r="AQ573" i="32"/>
  <c r="AR573" i="32" s="1"/>
  <c r="AV573" i="32"/>
  <c r="AW573" i="32"/>
  <c r="G574" i="32"/>
  <c r="I574" i="32"/>
  <c r="J574" i="32"/>
  <c r="R574" i="32"/>
  <c r="S574" i="32"/>
  <c r="W574" i="32"/>
  <c r="X574" i="32" s="1"/>
  <c r="AB574" i="32"/>
  <c r="AC574" i="32" s="1"/>
  <c r="AG574" i="32"/>
  <c r="AH574" i="32" s="1"/>
  <c r="AL574" i="32"/>
  <c r="AM574" i="32" s="1"/>
  <c r="AQ574" i="32"/>
  <c r="AR574" i="32" s="1"/>
  <c r="AV574" i="32"/>
  <c r="AW574" i="32" s="1"/>
  <c r="G575" i="32"/>
  <c r="I575" i="32"/>
  <c r="J575" i="32"/>
  <c r="R575" i="32"/>
  <c r="W575" i="32"/>
  <c r="X575" i="32" s="1"/>
  <c r="AB575" i="32"/>
  <c r="AC575" i="32" s="1"/>
  <c r="AG575" i="32"/>
  <c r="AH575" i="32"/>
  <c r="AL575" i="32"/>
  <c r="AM575" i="32" s="1"/>
  <c r="AQ575" i="32"/>
  <c r="AR575" i="32" s="1"/>
  <c r="AV575" i="32"/>
  <c r="AW575" i="32" s="1"/>
  <c r="G576" i="32"/>
  <c r="I576" i="32"/>
  <c r="J576" i="32"/>
  <c r="R576" i="32"/>
  <c r="W576" i="32"/>
  <c r="X576" i="32" s="1"/>
  <c r="AB576" i="32"/>
  <c r="AC576" i="32" s="1"/>
  <c r="AG576" i="32"/>
  <c r="AH576" i="32"/>
  <c r="AL576" i="32"/>
  <c r="AM576" i="32" s="1"/>
  <c r="AQ576" i="32"/>
  <c r="AR576" i="32"/>
  <c r="AV576" i="32"/>
  <c r="AW576" i="32"/>
  <c r="G577" i="32"/>
  <c r="I577" i="32"/>
  <c r="J577" i="32"/>
  <c r="R577" i="32"/>
  <c r="S577" i="32" s="1"/>
  <c r="W577" i="32"/>
  <c r="X577" i="32" s="1"/>
  <c r="AB577" i="32"/>
  <c r="AC577" i="32" s="1"/>
  <c r="AG577" i="32"/>
  <c r="AH577" i="32" s="1"/>
  <c r="AL577" i="32"/>
  <c r="AM577" i="32" s="1"/>
  <c r="AQ577" i="32"/>
  <c r="AR577" i="32" s="1"/>
  <c r="AV577" i="32"/>
  <c r="AW577" i="32" s="1"/>
  <c r="G578" i="32"/>
  <c r="I578" i="32"/>
  <c r="J578" i="32"/>
  <c r="R578" i="32"/>
  <c r="W578" i="32"/>
  <c r="X578" i="32"/>
  <c r="AB578" i="32"/>
  <c r="AC578" i="32"/>
  <c r="AG578" i="32"/>
  <c r="AH578" i="32"/>
  <c r="AL578" i="32"/>
  <c r="AM578" i="32" s="1"/>
  <c r="AQ578" i="32"/>
  <c r="AR578" i="32" s="1"/>
  <c r="AV578" i="32"/>
  <c r="AW578" i="32" s="1"/>
  <c r="G579" i="32"/>
  <c r="I579" i="32"/>
  <c r="J579" i="32"/>
  <c r="R579" i="32"/>
  <c r="W579" i="32"/>
  <c r="X579" i="32" s="1"/>
  <c r="AB579" i="32"/>
  <c r="AC579" i="32" s="1"/>
  <c r="AG579" i="32"/>
  <c r="AH579" i="32"/>
  <c r="AL579" i="32"/>
  <c r="AM579" i="32" s="1"/>
  <c r="AQ579" i="32"/>
  <c r="AR579" i="32" s="1"/>
  <c r="AV579" i="32"/>
  <c r="AW579" i="32" s="1"/>
  <c r="G580" i="32"/>
  <c r="I580" i="32"/>
  <c r="J580" i="32"/>
  <c r="R580" i="32"/>
  <c r="S580" i="32" s="1"/>
  <c r="W580" i="32"/>
  <c r="X580" i="32" s="1"/>
  <c r="AB580" i="32"/>
  <c r="AC580" i="32"/>
  <c r="AG580" i="32"/>
  <c r="AH580" i="32" s="1"/>
  <c r="AL580" i="32"/>
  <c r="AM580" i="32" s="1"/>
  <c r="AQ580" i="32"/>
  <c r="AR580" i="32"/>
  <c r="AV580" i="32"/>
  <c r="AW580" i="32"/>
  <c r="G581" i="32"/>
  <c r="I581" i="32"/>
  <c r="J581" i="32"/>
  <c r="R581" i="32"/>
  <c r="W581" i="32"/>
  <c r="X581" i="32"/>
  <c r="AB581" i="32"/>
  <c r="AC581" i="32" s="1"/>
  <c r="AG581" i="32"/>
  <c r="AH581" i="32" s="1"/>
  <c r="AL581" i="32"/>
  <c r="AM581" i="32" s="1"/>
  <c r="AQ581" i="32"/>
  <c r="AR581" i="32" s="1"/>
  <c r="AV581" i="32"/>
  <c r="AW581" i="32" s="1"/>
  <c r="G547" i="32"/>
  <c r="I547" i="32"/>
  <c r="J547" i="32"/>
  <c r="R547" i="32"/>
  <c r="W547" i="32"/>
  <c r="AB547" i="32"/>
  <c r="AG547" i="32"/>
  <c r="AL547" i="32"/>
  <c r="AQ547" i="32"/>
  <c r="AV547" i="32"/>
  <c r="G548" i="32"/>
  <c r="I548" i="32"/>
  <c r="J548" i="32"/>
  <c r="R548" i="32"/>
  <c r="W548" i="32"/>
  <c r="X548" i="32"/>
  <c r="AB548" i="32"/>
  <c r="AC548" i="32" s="1"/>
  <c r="AG548" i="32"/>
  <c r="AH548" i="32" s="1"/>
  <c r="AL548" i="32"/>
  <c r="AM548" i="32" s="1"/>
  <c r="AQ548" i="32"/>
  <c r="AV548" i="32"/>
  <c r="G549" i="32"/>
  <c r="I549" i="32"/>
  <c r="J549" i="32"/>
  <c r="R549" i="32"/>
  <c r="W549" i="32"/>
  <c r="X549" i="32"/>
  <c r="AB549" i="32"/>
  <c r="AC549" i="32" s="1"/>
  <c r="AG549" i="32"/>
  <c r="AH549" i="32" s="1"/>
  <c r="AL549" i="32"/>
  <c r="AM549" i="32"/>
  <c r="AQ549" i="32"/>
  <c r="AR549" i="32" s="1"/>
  <c r="AV549" i="32"/>
  <c r="AW549" i="32" s="1"/>
  <c r="G550" i="32"/>
  <c r="I550" i="32"/>
  <c r="J550" i="32"/>
  <c r="R550" i="32"/>
  <c r="S550" i="32" s="1"/>
  <c r="W550" i="32"/>
  <c r="X550" i="32" s="1"/>
  <c r="AB550" i="32"/>
  <c r="AC550" i="32" s="1"/>
  <c r="AG550" i="32"/>
  <c r="AH550" i="32" s="1"/>
  <c r="AL550" i="32"/>
  <c r="AM550" i="32" s="1"/>
  <c r="AQ550" i="32"/>
  <c r="AR550" i="32"/>
  <c r="AV550" i="32"/>
  <c r="AW550" i="32" s="1"/>
  <c r="G551" i="32"/>
  <c r="I551" i="32"/>
  <c r="J551" i="32"/>
  <c r="R551" i="32"/>
  <c r="S551" i="32" s="1"/>
  <c r="W551" i="32"/>
  <c r="X551" i="32" s="1"/>
  <c r="AB551" i="32"/>
  <c r="AC551" i="32" s="1"/>
  <c r="AG551" i="32"/>
  <c r="AH551" i="32" s="1"/>
  <c r="AL551" i="32"/>
  <c r="AM551" i="32" s="1"/>
  <c r="AQ551" i="32"/>
  <c r="AR551" i="32"/>
  <c r="AV551" i="32"/>
  <c r="AW551" i="32" s="1"/>
  <c r="G552" i="32"/>
  <c r="I552" i="32"/>
  <c r="J552" i="32"/>
  <c r="R552" i="32"/>
  <c r="W552" i="32"/>
  <c r="X552" i="32" s="1"/>
  <c r="AB552" i="32"/>
  <c r="AC552" i="32" s="1"/>
  <c r="AG552" i="32"/>
  <c r="AH552" i="32" s="1"/>
  <c r="AL552" i="32"/>
  <c r="AM552" i="32" s="1"/>
  <c r="AQ552" i="32"/>
  <c r="AR552" i="32" s="1"/>
  <c r="AV552" i="32"/>
  <c r="AW552" i="32" s="1"/>
  <c r="G553" i="32"/>
  <c r="I553" i="32"/>
  <c r="J553" i="32"/>
  <c r="R553" i="32"/>
  <c r="S553" i="32" s="1"/>
  <c r="W553" i="32"/>
  <c r="X553" i="32" s="1"/>
  <c r="AB553" i="32"/>
  <c r="AC553" i="32" s="1"/>
  <c r="AG553" i="32"/>
  <c r="AH553" i="32" s="1"/>
  <c r="AL553" i="32"/>
  <c r="AM553" i="32" s="1"/>
  <c r="AQ553" i="32"/>
  <c r="AR553" i="32" s="1"/>
  <c r="AV553" i="32"/>
  <c r="AW553" i="32"/>
  <c r="G554" i="32"/>
  <c r="I554" i="32"/>
  <c r="J554" i="32"/>
  <c r="R554" i="32"/>
  <c r="S554" i="32"/>
  <c r="W554" i="32"/>
  <c r="X554" i="32" s="1"/>
  <c r="AB554" i="32"/>
  <c r="AC554" i="32" s="1"/>
  <c r="AG554" i="32"/>
  <c r="AH554" i="32" s="1"/>
  <c r="AL554" i="32"/>
  <c r="AM554" i="32" s="1"/>
  <c r="AQ554" i="32"/>
  <c r="AR554" i="32"/>
  <c r="AV554" i="32"/>
  <c r="AW554" i="32" s="1"/>
  <c r="G555" i="32"/>
  <c r="I555" i="32"/>
  <c r="J555" i="32"/>
  <c r="R555" i="32"/>
  <c r="W555" i="32"/>
  <c r="X555" i="32" s="1"/>
  <c r="AB555" i="32"/>
  <c r="AC555" i="32" s="1"/>
  <c r="AG555" i="32"/>
  <c r="AH555" i="32" s="1"/>
  <c r="AL555" i="32"/>
  <c r="AM555" i="32" s="1"/>
  <c r="AQ555" i="32"/>
  <c r="AR555" i="32" s="1"/>
  <c r="AV555" i="32"/>
  <c r="AW555" i="32" s="1"/>
  <c r="G556" i="32"/>
  <c r="I556" i="32"/>
  <c r="J556" i="32"/>
  <c r="R556" i="32"/>
  <c r="W556" i="32"/>
  <c r="X556" i="32" s="1"/>
  <c r="AB556" i="32"/>
  <c r="AC556" i="32" s="1"/>
  <c r="AG556" i="32"/>
  <c r="AH556" i="32" s="1"/>
  <c r="AL556" i="32"/>
  <c r="AM556" i="32"/>
  <c r="AQ556" i="32"/>
  <c r="AR556" i="32" s="1"/>
  <c r="AV556" i="32"/>
  <c r="AW556" i="32" s="1"/>
  <c r="G557" i="32"/>
  <c r="I557" i="32"/>
  <c r="J557" i="32"/>
  <c r="R557" i="32"/>
  <c r="S557" i="32" s="1"/>
  <c r="W557" i="32"/>
  <c r="X557" i="32" s="1"/>
  <c r="AB557" i="32"/>
  <c r="AC557" i="32" s="1"/>
  <c r="AG557" i="32"/>
  <c r="AH557" i="32" s="1"/>
  <c r="AL557" i="32"/>
  <c r="AM557" i="32" s="1"/>
  <c r="AQ557" i="32"/>
  <c r="AR557" i="32"/>
  <c r="AV557" i="32"/>
  <c r="AW557" i="32" s="1"/>
  <c r="G558" i="32"/>
  <c r="I558" i="32"/>
  <c r="J558" i="32"/>
  <c r="R558" i="32"/>
  <c r="W558" i="32"/>
  <c r="X558" i="32" s="1"/>
  <c r="AB558" i="32"/>
  <c r="AC558" i="32" s="1"/>
  <c r="AG558" i="32"/>
  <c r="AH558" i="32" s="1"/>
  <c r="AL558" i="32"/>
  <c r="AM558" i="32" s="1"/>
  <c r="AQ558" i="32"/>
  <c r="AR558" i="32" s="1"/>
  <c r="AV558" i="32"/>
  <c r="AW558" i="32" s="1"/>
  <c r="G559" i="32"/>
  <c r="I559" i="32"/>
  <c r="J559" i="32"/>
  <c r="R559" i="32"/>
  <c r="W559" i="32"/>
  <c r="X559" i="32" s="1"/>
  <c r="AB559" i="32"/>
  <c r="AC559" i="32" s="1"/>
  <c r="AG559" i="32"/>
  <c r="AH559" i="32" s="1"/>
  <c r="AL559" i="32"/>
  <c r="AM559" i="32" s="1"/>
  <c r="AQ559" i="32"/>
  <c r="AR559" i="32" s="1"/>
  <c r="AV559" i="32"/>
  <c r="AW559" i="32"/>
  <c r="G560" i="32"/>
  <c r="I560" i="32"/>
  <c r="J560" i="32"/>
  <c r="R560" i="32"/>
  <c r="S560" i="32" s="1"/>
  <c r="W560" i="32"/>
  <c r="X560" i="32" s="1"/>
  <c r="AB560" i="32"/>
  <c r="AC560" i="32" s="1"/>
  <c r="AG560" i="32"/>
  <c r="AH560" i="32" s="1"/>
  <c r="AL560" i="32"/>
  <c r="AM560" i="32" s="1"/>
  <c r="AQ560" i="32"/>
  <c r="AR560" i="32"/>
  <c r="AV560" i="32"/>
  <c r="AW560" i="32" s="1"/>
  <c r="G561" i="32"/>
  <c r="I561" i="32"/>
  <c r="J561" i="32"/>
  <c r="R561" i="32"/>
  <c r="W561" i="32"/>
  <c r="X561" i="32" s="1"/>
  <c r="AB561" i="32"/>
  <c r="AC561" i="32" s="1"/>
  <c r="AG561" i="32"/>
  <c r="AH561" i="32"/>
  <c r="AL561" i="32"/>
  <c r="AM561" i="32" s="1"/>
  <c r="AQ561" i="32"/>
  <c r="AR561" i="32" s="1"/>
  <c r="AV561" i="32"/>
  <c r="AW561" i="32" s="1"/>
  <c r="G607" i="55"/>
  <c r="I607" i="55"/>
  <c r="J607" i="55"/>
  <c r="R607" i="55"/>
  <c r="W607" i="55"/>
  <c r="X607" i="55" s="1"/>
  <c r="AB607" i="55"/>
  <c r="AG607" i="55"/>
  <c r="AH607" i="55" s="1"/>
  <c r="AL607" i="55"/>
  <c r="AM607" i="55" s="1"/>
  <c r="AQ607" i="55"/>
  <c r="AR607" i="55" s="1"/>
  <c r="AV607" i="55"/>
  <c r="AW607" i="55" s="1"/>
  <c r="G608" i="55"/>
  <c r="I608" i="55"/>
  <c r="J608" i="55"/>
  <c r="R608" i="55"/>
  <c r="S608" i="55" s="1"/>
  <c r="W608" i="55"/>
  <c r="X608" i="55" s="1"/>
  <c r="AB608" i="55"/>
  <c r="AC608" i="55" s="1"/>
  <c r="AG608" i="55"/>
  <c r="AH608" i="55" s="1"/>
  <c r="AL608" i="55"/>
  <c r="AM608" i="55"/>
  <c r="AQ608" i="55"/>
  <c r="AR608" i="55" s="1"/>
  <c r="AV608" i="55"/>
  <c r="AW608" i="55" s="1"/>
  <c r="G609" i="55"/>
  <c r="I609" i="55"/>
  <c r="J609" i="55"/>
  <c r="R609" i="55"/>
  <c r="S609" i="55" s="1"/>
  <c r="W609" i="55"/>
  <c r="X609" i="55"/>
  <c r="AB609" i="55"/>
  <c r="AG609" i="55"/>
  <c r="AH609" i="55" s="1"/>
  <c r="AL609" i="55"/>
  <c r="AM609" i="55"/>
  <c r="AQ609" i="55"/>
  <c r="AR609" i="55" s="1"/>
  <c r="AV609" i="55"/>
  <c r="AW609" i="55" s="1"/>
  <c r="G610" i="55"/>
  <c r="I610" i="55"/>
  <c r="J610" i="55"/>
  <c r="R610" i="55"/>
  <c r="W610" i="55"/>
  <c r="X610" i="55" s="1"/>
  <c r="AB610" i="55"/>
  <c r="AC610" i="55" s="1"/>
  <c r="AG610" i="55"/>
  <c r="AH610" i="55" s="1"/>
  <c r="AL610" i="55"/>
  <c r="AM610" i="55"/>
  <c r="AQ610" i="55"/>
  <c r="AR610" i="55" s="1"/>
  <c r="AV610" i="55"/>
  <c r="AW610" i="55" s="1"/>
  <c r="G611" i="55"/>
  <c r="I611" i="55"/>
  <c r="J611" i="55"/>
  <c r="R611" i="55"/>
  <c r="S611" i="55"/>
  <c r="W611" i="55"/>
  <c r="X611" i="55"/>
  <c r="AB611" i="55"/>
  <c r="AC611" i="55" s="1"/>
  <c r="AG611" i="55"/>
  <c r="AH611" i="55" s="1"/>
  <c r="AL611" i="55"/>
  <c r="AM611" i="55" s="1"/>
  <c r="AQ611" i="55"/>
  <c r="AR611" i="55" s="1"/>
  <c r="AV611" i="55"/>
  <c r="AW611" i="55" s="1"/>
  <c r="G612" i="55"/>
  <c r="I612" i="55"/>
  <c r="J612" i="55"/>
  <c r="R612" i="55"/>
  <c r="S612" i="55" s="1"/>
  <c r="W612" i="55"/>
  <c r="X612" i="55" s="1"/>
  <c r="AB612" i="55"/>
  <c r="AC612" i="55"/>
  <c r="AG612" i="55"/>
  <c r="AH612" i="55" s="1"/>
  <c r="AL612" i="55"/>
  <c r="AM612" i="55" s="1"/>
  <c r="AQ612" i="55"/>
  <c r="AR612" i="55" s="1"/>
  <c r="AV612" i="55"/>
  <c r="AW612" i="55"/>
  <c r="G613" i="55"/>
  <c r="I613" i="55"/>
  <c r="J613" i="55"/>
  <c r="R613" i="55"/>
  <c r="S613" i="55" s="1"/>
  <c r="W613" i="55"/>
  <c r="X613" i="55" s="1"/>
  <c r="AB613" i="55"/>
  <c r="AC613" i="55" s="1"/>
  <c r="AG613" i="55"/>
  <c r="AH613" i="55"/>
  <c r="AL613" i="55"/>
  <c r="AM613" i="55" s="1"/>
  <c r="AQ613" i="55"/>
  <c r="AR613" i="55" s="1"/>
  <c r="AV613" i="55"/>
  <c r="AW613" i="55" s="1"/>
  <c r="G614" i="55"/>
  <c r="I614" i="55"/>
  <c r="J614" i="55"/>
  <c r="R614" i="55"/>
  <c r="S614" i="55" s="1"/>
  <c r="W614" i="55"/>
  <c r="X614" i="55" s="1"/>
  <c r="AB614" i="55"/>
  <c r="AC614" i="55"/>
  <c r="AG614" i="55"/>
  <c r="AH614" i="55" s="1"/>
  <c r="AL614" i="55"/>
  <c r="AM614" i="55" s="1"/>
  <c r="AQ614" i="55"/>
  <c r="AR614" i="55" s="1"/>
  <c r="AV614" i="55"/>
  <c r="AW614" i="55" s="1"/>
  <c r="G615" i="55"/>
  <c r="I615" i="55"/>
  <c r="J615" i="55"/>
  <c r="R615" i="55"/>
  <c r="S615" i="55" s="1"/>
  <c r="W615" i="55"/>
  <c r="X615" i="55" s="1"/>
  <c r="AB615" i="55"/>
  <c r="AG615" i="55"/>
  <c r="AH615" i="55"/>
  <c r="AL615" i="55"/>
  <c r="AM615" i="55" s="1"/>
  <c r="AQ615" i="55"/>
  <c r="AR615" i="55" s="1"/>
  <c r="AV615" i="55"/>
  <c r="AW615" i="55"/>
  <c r="G616" i="55"/>
  <c r="I616" i="55"/>
  <c r="J616" i="55"/>
  <c r="R616" i="55"/>
  <c r="S616" i="55" s="1"/>
  <c r="W616" i="55"/>
  <c r="X616" i="55" s="1"/>
  <c r="AB616" i="55"/>
  <c r="AG616" i="55"/>
  <c r="AH616" i="55" s="1"/>
  <c r="AL616" i="55"/>
  <c r="AM616" i="55" s="1"/>
  <c r="AQ616" i="55"/>
  <c r="AR616" i="55" s="1"/>
  <c r="AV616" i="55"/>
  <c r="AW616" i="55"/>
  <c r="G617" i="55"/>
  <c r="I617" i="55"/>
  <c r="J617" i="55"/>
  <c r="R617" i="55"/>
  <c r="W617" i="55"/>
  <c r="X617" i="55" s="1"/>
  <c r="AB617" i="55"/>
  <c r="AC617" i="55" s="1"/>
  <c r="AG617" i="55"/>
  <c r="AH617" i="55" s="1"/>
  <c r="AL617" i="55"/>
  <c r="AM617" i="55"/>
  <c r="AQ617" i="55"/>
  <c r="AR617" i="55" s="1"/>
  <c r="AV617" i="55"/>
  <c r="AW617" i="55" s="1"/>
  <c r="G618" i="55"/>
  <c r="I618" i="55"/>
  <c r="J618" i="55"/>
  <c r="R618" i="55"/>
  <c r="S618" i="55" s="1"/>
  <c r="W618" i="55"/>
  <c r="X618" i="55" s="1"/>
  <c r="AB618" i="55"/>
  <c r="AC618" i="55"/>
  <c r="AG618" i="55"/>
  <c r="AH618" i="55"/>
  <c r="AL618" i="55"/>
  <c r="AM618" i="55"/>
  <c r="AQ618" i="55"/>
  <c r="AR618" i="55" s="1"/>
  <c r="AV618" i="55"/>
  <c r="AW618" i="55"/>
  <c r="G619" i="55"/>
  <c r="I619" i="55"/>
  <c r="J619" i="55"/>
  <c r="R619" i="55"/>
  <c r="S619" i="55"/>
  <c r="W619" i="55"/>
  <c r="X619" i="55" s="1"/>
  <c r="AB619" i="55"/>
  <c r="AC619" i="55" s="1"/>
  <c r="AG619" i="55"/>
  <c r="AH619" i="55" s="1"/>
  <c r="AL619" i="55"/>
  <c r="AM619" i="55" s="1"/>
  <c r="AQ619" i="55"/>
  <c r="AR619" i="55"/>
  <c r="AV619" i="55"/>
  <c r="AW619" i="55" s="1"/>
  <c r="G620" i="55"/>
  <c r="I620" i="55"/>
  <c r="J620" i="55"/>
  <c r="R620" i="55"/>
  <c r="S620" i="55" s="1"/>
  <c r="W620" i="55"/>
  <c r="X620" i="55" s="1"/>
  <c r="AB620" i="55"/>
  <c r="AC620" i="55"/>
  <c r="AG620" i="55"/>
  <c r="AH620" i="55" s="1"/>
  <c r="AL620" i="55"/>
  <c r="AM620" i="55" s="1"/>
  <c r="AQ620" i="55"/>
  <c r="AR620" i="55" s="1"/>
  <c r="AV620" i="55"/>
  <c r="AW620" i="55" s="1"/>
  <c r="G621" i="55"/>
  <c r="I621" i="55"/>
  <c r="J621" i="55"/>
  <c r="R621" i="55"/>
  <c r="S621" i="55" s="1"/>
  <c r="W621" i="55"/>
  <c r="X621" i="55" s="1"/>
  <c r="AB621" i="55"/>
  <c r="AC621" i="55"/>
  <c r="AG621" i="55"/>
  <c r="AH621" i="55"/>
  <c r="AL621" i="55"/>
  <c r="AM621" i="55"/>
  <c r="AQ621" i="55"/>
  <c r="AR621" i="55" s="1"/>
  <c r="AV621" i="55"/>
  <c r="AW621" i="55"/>
  <c r="G587" i="55"/>
  <c r="I587" i="55"/>
  <c r="J587" i="55"/>
  <c r="R587" i="55"/>
  <c r="W587" i="55"/>
  <c r="AB587" i="55"/>
  <c r="AG587" i="55"/>
  <c r="AL587" i="55"/>
  <c r="AQ587" i="55"/>
  <c r="AV587" i="55"/>
  <c r="G588" i="55"/>
  <c r="I588" i="55"/>
  <c r="J588" i="55"/>
  <c r="R588" i="55"/>
  <c r="S588" i="55" s="1"/>
  <c r="W588" i="55"/>
  <c r="X588" i="55" s="1"/>
  <c r="AB588" i="55"/>
  <c r="AC588" i="55" s="1"/>
  <c r="AG588" i="55"/>
  <c r="AH588" i="55" s="1"/>
  <c r="AL588" i="55"/>
  <c r="AM588" i="55" s="1"/>
  <c r="AQ588" i="55"/>
  <c r="AR588" i="55" s="1"/>
  <c r="AV588" i="55"/>
  <c r="AW588" i="55"/>
  <c r="G589" i="55"/>
  <c r="I589" i="55"/>
  <c r="J589" i="55"/>
  <c r="R589" i="55"/>
  <c r="S589" i="55" s="1"/>
  <c r="W589" i="55"/>
  <c r="X589" i="55" s="1"/>
  <c r="AB589" i="55"/>
  <c r="AC589" i="55"/>
  <c r="AG589" i="55"/>
  <c r="AH589" i="55"/>
  <c r="AL589" i="55"/>
  <c r="AM589" i="55" s="1"/>
  <c r="AQ589" i="55"/>
  <c r="AR589" i="55" s="1"/>
  <c r="AV589" i="55"/>
  <c r="AW589" i="55"/>
  <c r="G590" i="55"/>
  <c r="I590" i="55"/>
  <c r="J590" i="55"/>
  <c r="R590" i="55"/>
  <c r="S590" i="55" s="1"/>
  <c r="W590" i="55"/>
  <c r="X590" i="55" s="1"/>
  <c r="AB590" i="55"/>
  <c r="AC590" i="55" s="1"/>
  <c r="AG590" i="55"/>
  <c r="AH590" i="55" s="1"/>
  <c r="AL590" i="55"/>
  <c r="AM590" i="55"/>
  <c r="AQ590" i="55"/>
  <c r="AR590" i="55" s="1"/>
  <c r="AV590" i="55"/>
  <c r="AW590" i="55" s="1"/>
  <c r="G591" i="55"/>
  <c r="I591" i="55"/>
  <c r="J591" i="55"/>
  <c r="R591" i="55"/>
  <c r="S591" i="55" s="1"/>
  <c r="W591" i="55"/>
  <c r="X591" i="55" s="1"/>
  <c r="AB591" i="55"/>
  <c r="AC591" i="55"/>
  <c r="AG591" i="55"/>
  <c r="AH591" i="55" s="1"/>
  <c r="AL591" i="55"/>
  <c r="AM591" i="55" s="1"/>
  <c r="AQ591" i="55"/>
  <c r="AR591" i="55"/>
  <c r="AV591" i="55"/>
  <c r="AW591" i="55"/>
  <c r="G592" i="55"/>
  <c r="I592" i="55"/>
  <c r="J592" i="55"/>
  <c r="R592" i="55"/>
  <c r="S592" i="55" s="1"/>
  <c r="W592" i="55"/>
  <c r="X592" i="55" s="1"/>
  <c r="AB592" i="55"/>
  <c r="AC592" i="55"/>
  <c r="AG592" i="55"/>
  <c r="AH592" i="55" s="1"/>
  <c r="AL592" i="55"/>
  <c r="AM592" i="55" s="1"/>
  <c r="AQ592" i="55"/>
  <c r="AR592" i="55" s="1"/>
  <c r="AV592" i="55"/>
  <c r="AW592" i="55"/>
  <c r="G593" i="55"/>
  <c r="I593" i="55"/>
  <c r="J593" i="55"/>
  <c r="R593" i="55"/>
  <c r="S593" i="55" s="1"/>
  <c r="W593" i="55"/>
  <c r="X593" i="55" s="1"/>
  <c r="AB593" i="55"/>
  <c r="AC593" i="55"/>
  <c r="AG593" i="55"/>
  <c r="AH593" i="55" s="1"/>
  <c r="AL593" i="55"/>
  <c r="AM593" i="55" s="1"/>
  <c r="AQ593" i="55"/>
  <c r="AR593" i="55" s="1"/>
  <c r="AV593" i="55"/>
  <c r="AW593" i="55" s="1"/>
  <c r="G594" i="55"/>
  <c r="I594" i="55"/>
  <c r="J594" i="55"/>
  <c r="R594" i="55"/>
  <c r="W594" i="55"/>
  <c r="X594" i="55" s="1"/>
  <c r="AB594" i="55"/>
  <c r="AC594" i="55" s="1"/>
  <c r="AG594" i="55"/>
  <c r="AH594" i="55" s="1"/>
  <c r="AL594" i="55"/>
  <c r="AM594" i="55" s="1"/>
  <c r="AQ594" i="55"/>
  <c r="AR594" i="55" s="1"/>
  <c r="AV594" i="55"/>
  <c r="AW594" i="55" s="1"/>
  <c r="G595" i="55"/>
  <c r="I595" i="55"/>
  <c r="J595" i="55"/>
  <c r="R595" i="55"/>
  <c r="S595" i="55"/>
  <c r="W595" i="55"/>
  <c r="X595" i="55"/>
  <c r="AB595" i="55"/>
  <c r="AC595" i="55"/>
  <c r="AG595" i="55"/>
  <c r="AH595" i="55" s="1"/>
  <c r="AL595" i="55"/>
  <c r="AM595" i="55" s="1"/>
  <c r="AQ595" i="55"/>
  <c r="AR595" i="55" s="1"/>
  <c r="AV595" i="55"/>
  <c r="AW595" i="55"/>
  <c r="G596" i="55"/>
  <c r="I596" i="55"/>
  <c r="J596" i="55"/>
  <c r="R596" i="55"/>
  <c r="S596" i="55" s="1"/>
  <c r="W596" i="55"/>
  <c r="X596" i="55" s="1"/>
  <c r="AB596" i="55"/>
  <c r="AC596" i="55"/>
  <c r="AG596" i="55"/>
  <c r="AH596" i="55" s="1"/>
  <c r="AL596" i="55"/>
  <c r="AM596" i="55" s="1"/>
  <c r="AQ596" i="55"/>
  <c r="AR596" i="55" s="1"/>
  <c r="AV596" i="55"/>
  <c r="AW596" i="55" s="1"/>
  <c r="G597" i="55"/>
  <c r="I597" i="55"/>
  <c r="J597" i="55"/>
  <c r="R597" i="55"/>
  <c r="S597" i="55" s="1"/>
  <c r="W597" i="55"/>
  <c r="X597" i="55" s="1"/>
  <c r="AB597" i="55"/>
  <c r="AC597" i="55" s="1"/>
  <c r="AG597" i="55"/>
  <c r="AH597" i="55" s="1"/>
  <c r="AL597" i="55"/>
  <c r="AM597" i="55" s="1"/>
  <c r="AQ597" i="55"/>
  <c r="AR597" i="55" s="1"/>
  <c r="AV597" i="55"/>
  <c r="AW597" i="55"/>
  <c r="G598" i="55"/>
  <c r="I598" i="55"/>
  <c r="J598" i="55"/>
  <c r="R598" i="55"/>
  <c r="S598" i="55" s="1"/>
  <c r="W598" i="55"/>
  <c r="X598" i="55" s="1"/>
  <c r="AB598" i="55"/>
  <c r="AC598" i="55"/>
  <c r="AG598" i="55"/>
  <c r="AH598" i="55"/>
  <c r="AL598" i="55"/>
  <c r="AM598" i="55" s="1"/>
  <c r="AQ598" i="55"/>
  <c r="AR598" i="55" s="1"/>
  <c r="AV598" i="55"/>
  <c r="AW598" i="55"/>
  <c r="G599" i="55"/>
  <c r="I599" i="55"/>
  <c r="J599" i="55"/>
  <c r="R599" i="55"/>
  <c r="S599" i="55" s="1"/>
  <c r="W599" i="55"/>
  <c r="X599" i="55" s="1"/>
  <c r="AB599" i="55"/>
  <c r="AC599" i="55"/>
  <c r="AG599" i="55"/>
  <c r="AH599" i="55" s="1"/>
  <c r="AL599" i="55"/>
  <c r="AM599" i="55" s="1"/>
  <c r="AQ599" i="55"/>
  <c r="AR599" i="55" s="1"/>
  <c r="AV599" i="55"/>
  <c r="AW599" i="55" s="1"/>
  <c r="G600" i="55"/>
  <c r="I600" i="55"/>
  <c r="J600" i="55"/>
  <c r="R600" i="55"/>
  <c r="S600" i="55" s="1"/>
  <c r="W600" i="55"/>
  <c r="X600" i="55" s="1"/>
  <c r="AB600" i="55"/>
  <c r="AC600" i="55"/>
  <c r="AG600" i="55"/>
  <c r="AH600" i="55" s="1"/>
  <c r="AL600" i="55"/>
  <c r="AM600" i="55" s="1"/>
  <c r="AQ600" i="55"/>
  <c r="AR600" i="55"/>
  <c r="AV600" i="55"/>
  <c r="AW600" i="55"/>
  <c r="G601" i="55"/>
  <c r="I601" i="55"/>
  <c r="J601" i="55"/>
  <c r="R601" i="55"/>
  <c r="S601" i="55" s="1"/>
  <c r="W601" i="55"/>
  <c r="X601" i="55" s="1"/>
  <c r="AB601" i="55"/>
  <c r="AC601" i="55"/>
  <c r="AG601" i="55"/>
  <c r="AH601" i="55" s="1"/>
  <c r="AL601" i="55"/>
  <c r="AM601" i="55" s="1"/>
  <c r="AQ601" i="55"/>
  <c r="AR601" i="55" s="1"/>
  <c r="AV601" i="55"/>
  <c r="AW601" i="55"/>
  <c r="G567" i="55"/>
  <c r="I567" i="55"/>
  <c r="J567" i="55"/>
  <c r="R567" i="55"/>
  <c r="W567" i="55"/>
  <c r="AB567" i="55"/>
  <c r="AG567" i="55"/>
  <c r="AL567" i="55"/>
  <c r="AQ567" i="55"/>
  <c r="AV567" i="55"/>
  <c r="G568" i="55"/>
  <c r="I568" i="55"/>
  <c r="J568" i="55"/>
  <c r="R568" i="55"/>
  <c r="S568" i="55" s="1"/>
  <c r="W568" i="55"/>
  <c r="X568" i="55"/>
  <c r="AB568" i="55"/>
  <c r="AC568" i="55" s="1"/>
  <c r="AG568" i="55"/>
  <c r="AH568" i="55" s="1"/>
  <c r="AL568" i="55"/>
  <c r="AM568" i="55" s="1"/>
  <c r="AQ568" i="55"/>
  <c r="AR568" i="55" s="1"/>
  <c r="AV568" i="55"/>
  <c r="AW568" i="55"/>
  <c r="G569" i="55"/>
  <c r="I569" i="55"/>
  <c r="J569" i="55"/>
  <c r="R569" i="55"/>
  <c r="S569" i="55" s="1"/>
  <c r="W569" i="55"/>
  <c r="AB569" i="55"/>
  <c r="AC569" i="55" s="1"/>
  <c r="AG569" i="55"/>
  <c r="AH569" i="55"/>
  <c r="AL569" i="55"/>
  <c r="AM569" i="55" s="1"/>
  <c r="AQ569" i="55"/>
  <c r="AR569" i="55" s="1"/>
  <c r="AV569" i="55"/>
  <c r="AW569" i="55" s="1"/>
  <c r="G570" i="55"/>
  <c r="I570" i="55"/>
  <c r="J570" i="55"/>
  <c r="R570" i="55"/>
  <c r="S570" i="55"/>
  <c r="W570" i="55"/>
  <c r="X570" i="55" s="1"/>
  <c r="AB570" i="55"/>
  <c r="AC570" i="55" s="1"/>
  <c r="AG570" i="55"/>
  <c r="AH570" i="55" s="1"/>
  <c r="AL570" i="55"/>
  <c r="AM570" i="55" s="1"/>
  <c r="AQ570" i="55"/>
  <c r="AR570" i="55"/>
  <c r="AV570" i="55"/>
  <c r="AW570" i="55" s="1"/>
  <c r="G571" i="55"/>
  <c r="I571" i="55"/>
  <c r="J571" i="55"/>
  <c r="R571" i="55"/>
  <c r="S571" i="55"/>
  <c r="W571" i="55"/>
  <c r="AB571" i="55"/>
  <c r="AC571" i="55" s="1"/>
  <c r="AG571" i="55"/>
  <c r="AH571" i="55" s="1"/>
  <c r="AL571" i="55"/>
  <c r="AM571" i="55" s="1"/>
  <c r="AQ571" i="55"/>
  <c r="AR571" i="55" s="1"/>
  <c r="AV571" i="55"/>
  <c r="AW571" i="55"/>
  <c r="G572" i="55"/>
  <c r="I572" i="55"/>
  <c r="J572" i="55"/>
  <c r="R572" i="55"/>
  <c r="W572" i="55"/>
  <c r="X572" i="55" s="1"/>
  <c r="AB572" i="55"/>
  <c r="AC572" i="55" s="1"/>
  <c r="AG572" i="55"/>
  <c r="AH572" i="55" s="1"/>
  <c r="AL572" i="55"/>
  <c r="AM572" i="55" s="1"/>
  <c r="AQ572" i="55"/>
  <c r="AR572" i="55" s="1"/>
  <c r="AV572" i="55"/>
  <c r="AW572" i="55" s="1"/>
  <c r="G573" i="55"/>
  <c r="I573" i="55"/>
  <c r="J573" i="55"/>
  <c r="R573" i="55"/>
  <c r="S573" i="55" s="1"/>
  <c r="W573" i="55"/>
  <c r="X573" i="55" s="1"/>
  <c r="AB573" i="55"/>
  <c r="AC573" i="55" s="1"/>
  <c r="AG573" i="55"/>
  <c r="AH573" i="55" s="1"/>
  <c r="AL573" i="55"/>
  <c r="AM573" i="55" s="1"/>
  <c r="AQ573" i="55"/>
  <c r="AR573" i="55"/>
  <c r="AV573" i="55"/>
  <c r="AW573" i="55"/>
  <c r="G574" i="55"/>
  <c r="I574" i="55"/>
  <c r="J574" i="55"/>
  <c r="R574" i="55"/>
  <c r="S574" i="55" s="1"/>
  <c r="W574" i="55"/>
  <c r="X574" i="55"/>
  <c r="AB574" i="55"/>
  <c r="AC574" i="55"/>
  <c r="AG574" i="55"/>
  <c r="AH574" i="55" s="1"/>
  <c r="AL574" i="55"/>
  <c r="AM574" i="55" s="1"/>
  <c r="AQ574" i="55"/>
  <c r="AR574" i="55" s="1"/>
  <c r="AV574" i="55"/>
  <c r="AW574" i="55" s="1"/>
  <c r="G575" i="55"/>
  <c r="I575" i="55"/>
  <c r="J575" i="55"/>
  <c r="R575" i="55"/>
  <c r="W575" i="55"/>
  <c r="X575" i="55" s="1"/>
  <c r="AB575" i="55"/>
  <c r="AC575" i="55" s="1"/>
  <c r="AG575" i="55"/>
  <c r="AH575" i="55" s="1"/>
  <c r="AL575" i="55"/>
  <c r="AM575" i="55" s="1"/>
  <c r="AQ575" i="55"/>
  <c r="AR575" i="55" s="1"/>
  <c r="AV575" i="55"/>
  <c r="AW575" i="55" s="1"/>
  <c r="G576" i="55"/>
  <c r="I576" i="55"/>
  <c r="J576" i="55"/>
  <c r="R576" i="55"/>
  <c r="W576" i="55"/>
  <c r="X576" i="55" s="1"/>
  <c r="AB576" i="55"/>
  <c r="AC576" i="55" s="1"/>
  <c r="AG576" i="55"/>
  <c r="AH576" i="55" s="1"/>
  <c r="AL576" i="55"/>
  <c r="AM576" i="55" s="1"/>
  <c r="AQ576" i="55"/>
  <c r="AR576" i="55" s="1"/>
  <c r="AV576" i="55"/>
  <c r="AW576" i="55"/>
  <c r="G577" i="55"/>
  <c r="I577" i="55"/>
  <c r="J577" i="55"/>
  <c r="R577" i="55"/>
  <c r="S577" i="55" s="1"/>
  <c r="W577" i="55"/>
  <c r="X577" i="55" s="1"/>
  <c r="AB577" i="55"/>
  <c r="AC577" i="55" s="1"/>
  <c r="AG577" i="55"/>
  <c r="AH577" i="55" s="1"/>
  <c r="AL577" i="55"/>
  <c r="AM577" i="55" s="1"/>
  <c r="AQ577" i="55"/>
  <c r="AR577" i="55" s="1"/>
  <c r="AV577" i="55"/>
  <c r="AW577" i="55" s="1"/>
  <c r="G578" i="55"/>
  <c r="I578" i="55"/>
  <c r="J578" i="55"/>
  <c r="R578" i="55"/>
  <c r="S578" i="55" s="1"/>
  <c r="W578" i="55"/>
  <c r="AB578" i="55"/>
  <c r="AC578" i="55" s="1"/>
  <c r="AG578" i="55"/>
  <c r="AH578" i="55" s="1"/>
  <c r="AL578" i="55"/>
  <c r="AM578" i="55" s="1"/>
  <c r="AQ578" i="55"/>
  <c r="AR578" i="55" s="1"/>
  <c r="AV578" i="55"/>
  <c r="AW578" i="55" s="1"/>
  <c r="G579" i="55"/>
  <c r="I579" i="55"/>
  <c r="J579" i="55"/>
  <c r="R579" i="55"/>
  <c r="W579" i="55"/>
  <c r="X579" i="55" s="1"/>
  <c r="AB579" i="55"/>
  <c r="AC579" i="55" s="1"/>
  <c r="AG579" i="55"/>
  <c r="AH579" i="55" s="1"/>
  <c r="AL579" i="55"/>
  <c r="AM579" i="55" s="1"/>
  <c r="AQ579" i="55"/>
  <c r="AR579" i="55" s="1"/>
  <c r="AV579" i="55"/>
  <c r="AW579" i="55" s="1"/>
  <c r="G580" i="55"/>
  <c r="I580" i="55"/>
  <c r="J580" i="55"/>
  <c r="R580" i="55"/>
  <c r="S580" i="55" s="1"/>
  <c r="W580" i="55"/>
  <c r="X580" i="55" s="1"/>
  <c r="AB580" i="55"/>
  <c r="AC580" i="55" s="1"/>
  <c r="AG580" i="55"/>
  <c r="AH580" i="55" s="1"/>
  <c r="AL580" i="55"/>
  <c r="AM580" i="55" s="1"/>
  <c r="AQ580" i="55"/>
  <c r="AR580" i="55" s="1"/>
  <c r="AV580" i="55"/>
  <c r="AW580" i="55" s="1"/>
  <c r="G581" i="55"/>
  <c r="I581" i="55"/>
  <c r="J581" i="55"/>
  <c r="R581" i="55"/>
  <c r="W581" i="55"/>
  <c r="X581" i="55" s="1"/>
  <c r="AB581" i="55"/>
  <c r="AC581" i="55"/>
  <c r="AG581" i="55"/>
  <c r="AH581" i="55"/>
  <c r="AL581" i="55"/>
  <c r="AM581" i="55"/>
  <c r="AQ581" i="55"/>
  <c r="AR581" i="55" s="1"/>
  <c r="AV581" i="55"/>
  <c r="AW581" i="55" s="1"/>
  <c r="G547" i="55"/>
  <c r="I547" i="55"/>
  <c r="J547" i="55"/>
  <c r="R547" i="55"/>
  <c r="W547" i="55"/>
  <c r="AB547" i="55"/>
  <c r="AG547" i="55"/>
  <c r="AL547" i="55"/>
  <c r="AQ547" i="55"/>
  <c r="AV547" i="55"/>
  <c r="G548" i="55"/>
  <c r="I548" i="55"/>
  <c r="J548" i="55"/>
  <c r="R548" i="55"/>
  <c r="S548" i="55" s="1"/>
  <c r="W548" i="55"/>
  <c r="X548" i="55" s="1"/>
  <c r="AB548" i="55"/>
  <c r="AC548" i="55" s="1"/>
  <c r="AG548" i="55"/>
  <c r="AH548" i="55" s="1"/>
  <c r="AL548" i="55"/>
  <c r="AM548" i="55" s="1"/>
  <c r="AQ548" i="55"/>
  <c r="AR548" i="55" s="1"/>
  <c r="AV548" i="55"/>
  <c r="AW548" i="55"/>
  <c r="G549" i="55"/>
  <c r="I549" i="55"/>
  <c r="J549" i="55"/>
  <c r="R549" i="55"/>
  <c r="S549" i="55" s="1"/>
  <c r="W549" i="55"/>
  <c r="X549" i="55" s="1"/>
  <c r="AB549" i="55"/>
  <c r="AC549" i="55" s="1"/>
  <c r="AG549" i="55"/>
  <c r="AH549" i="55" s="1"/>
  <c r="AL549" i="55"/>
  <c r="AQ549" i="55"/>
  <c r="AR549" i="55" s="1"/>
  <c r="AV549" i="55"/>
  <c r="AW549" i="55" s="1"/>
  <c r="G550" i="55"/>
  <c r="I550" i="55"/>
  <c r="J550" i="55"/>
  <c r="R550" i="55"/>
  <c r="S550" i="55" s="1"/>
  <c r="W550" i="55"/>
  <c r="X550" i="55" s="1"/>
  <c r="AB550" i="55"/>
  <c r="AC550" i="55"/>
  <c r="AG550" i="55"/>
  <c r="AH550" i="55" s="1"/>
  <c r="AL550" i="55"/>
  <c r="AM550" i="55" s="1"/>
  <c r="AQ550" i="55"/>
  <c r="AR550" i="55" s="1"/>
  <c r="AV550" i="55"/>
  <c r="AW550" i="55" s="1"/>
  <c r="G551" i="55"/>
  <c r="I551" i="55"/>
  <c r="J551" i="55"/>
  <c r="R551" i="55"/>
  <c r="S551" i="55" s="1"/>
  <c r="W551" i="55"/>
  <c r="X551" i="55" s="1"/>
  <c r="AB551" i="55"/>
  <c r="AC551" i="55"/>
  <c r="AG551" i="55"/>
  <c r="AH551" i="55" s="1"/>
  <c r="AL551" i="55"/>
  <c r="AM551" i="55" s="1"/>
  <c r="AQ551" i="55"/>
  <c r="AR551" i="55"/>
  <c r="AV551" i="55"/>
  <c r="AW551" i="55"/>
  <c r="G552" i="55"/>
  <c r="I552" i="55"/>
  <c r="J552" i="55"/>
  <c r="R552" i="55"/>
  <c r="S552" i="55" s="1"/>
  <c r="W552" i="55"/>
  <c r="X552" i="55" s="1"/>
  <c r="AB552" i="55"/>
  <c r="AC552" i="55" s="1"/>
  <c r="AG552" i="55"/>
  <c r="AH552" i="55" s="1"/>
  <c r="AL552" i="55"/>
  <c r="AM552" i="55" s="1"/>
  <c r="AQ552" i="55"/>
  <c r="AR552" i="55" s="1"/>
  <c r="AV552" i="55"/>
  <c r="AW552" i="55" s="1"/>
  <c r="G553" i="55"/>
  <c r="I553" i="55"/>
  <c r="J553" i="55"/>
  <c r="R553" i="55"/>
  <c r="S553" i="55"/>
  <c r="W553" i="55"/>
  <c r="X553" i="55" s="1"/>
  <c r="AB553" i="55"/>
  <c r="AC553" i="55" s="1"/>
  <c r="AG553" i="55"/>
  <c r="AH553" i="55" s="1"/>
  <c r="AL553" i="55"/>
  <c r="AM553" i="55" s="1"/>
  <c r="AQ553" i="55"/>
  <c r="AR553" i="55" s="1"/>
  <c r="AV553" i="55"/>
  <c r="AW553" i="55"/>
  <c r="G554" i="55"/>
  <c r="I554" i="55"/>
  <c r="J554" i="55"/>
  <c r="R554" i="55"/>
  <c r="S554" i="55" s="1"/>
  <c r="W554" i="55"/>
  <c r="X554" i="55" s="1"/>
  <c r="AB554" i="55"/>
  <c r="AC554" i="55"/>
  <c r="AG554" i="55"/>
  <c r="AH554" i="55" s="1"/>
  <c r="AL554" i="55"/>
  <c r="AM554" i="55" s="1"/>
  <c r="AQ554" i="55"/>
  <c r="AR554" i="55" s="1"/>
  <c r="AV554" i="55"/>
  <c r="AW554" i="55" s="1"/>
  <c r="G555" i="55"/>
  <c r="I555" i="55"/>
  <c r="J555" i="55"/>
  <c r="R555" i="55"/>
  <c r="S555" i="55"/>
  <c r="W555" i="55"/>
  <c r="X555" i="55"/>
  <c r="AB555" i="55"/>
  <c r="AC555" i="55" s="1"/>
  <c r="AG555" i="55"/>
  <c r="AH555" i="55" s="1"/>
  <c r="AL555" i="55"/>
  <c r="AM555" i="55"/>
  <c r="AQ555" i="55"/>
  <c r="AR555" i="55" s="1"/>
  <c r="AV555" i="55"/>
  <c r="AW555" i="55" s="1"/>
  <c r="G556" i="55"/>
  <c r="I556" i="55"/>
  <c r="J556" i="55"/>
  <c r="R556" i="55"/>
  <c r="S556" i="55" s="1"/>
  <c r="W556" i="55"/>
  <c r="X556" i="55" s="1"/>
  <c r="AB556" i="55"/>
  <c r="AC556" i="55"/>
  <c r="AG556" i="55"/>
  <c r="AH556" i="55"/>
  <c r="AL556" i="55"/>
  <c r="AM556" i="55" s="1"/>
  <c r="AQ556" i="55"/>
  <c r="AR556" i="55" s="1"/>
  <c r="AV556" i="55"/>
  <c r="AW556" i="55"/>
  <c r="G557" i="55"/>
  <c r="I557" i="55"/>
  <c r="J557" i="55"/>
  <c r="R557" i="55"/>
  <c r="S557" i="55" s="1"/>
  <c r="W557" i="55"/>
  <c r="X557" i="55" s="1"/>
  <c r="AB557" i="55"/>
  <c r="AC557" i="55" s="1"/>
  <c r="AG557" i="55"/>
  <c r="AH557" i="55" s="1"/>
  <c r="AL557" i="55"/>
  <c r="AM557" i="55"/>
  <c r="AQ557" i="55"/>
  <c r="AR557" i="55"/>
  <c r="AV557" i="55"/>
  <c r="AW557" i="55"/>
  <c r="G558" i="55"/>
  <c r="I558" i="55"/>
  <c r="J558" i="55"/>
  <c r="R558" i="55"/>
  <c r="S558" i="55" s="1"/>
  <c r="W558" i="55"/>
  <c r="X558" i="55" s="1"/>
  <c r="AB558" i="55"/>
  <c r="AC558" i="55" s="1"/>
  <c r="AG558" i="55"/>
  <c r="AH558" i="55" s="1"/>
  <c r="AL558" i="55"/>
  <c r="AM558" i="55" s="1"/>
  <c r="AQ558" i="55"/>
  <c r="AR558" i="55" s="1"/>
  <c r="AV558" i="55"/>
  <c r="AW558" i="55" s="1"/>
  <c r="G559" i="55"/>
  <c r="I559" i="55"/>
  <c r="J559" i="55"/>
  <c r="R559" i="55"/>
  <c r="S559" i="55" s="1"/>
  <c r="W559" i="55"/>
  <c r="X559" i="55" s="1"/>
  <c r="AB559" i="55"/>
  <c r="AC559" i="55"/>
  <c r="AG559" i="55"/>
  <c r="AH559" i="55" s="1"/>
  <c r="AL559" i="55"/>
  <c r="AM559" i="55" s="1"/>
  <c r="AQ559" i="55"/>
  <c r="AR559" i="55"/>
  <c r="AV559" i="55"/>
  <c r="AW559" i="55"/>
  <c r="G560" i="55"/>
  <c r="I560" i="55"/>
  <c r="J560" i="55"/>
  <c r="R560" i="55"/>
  <c r="S560" i="55" s="1"/>
  <c r="W560" i="55"/>
  <c r="X560" i="55" s="1"/>
  <c r="AB560" i="55"/>
  <c r="AC560" i="55"/>
  <c r="AG560" i="55"/>
  <c r="AH560" i="55" s="1"/>
  <c r="AL560" i="55"/>
  <c r="AM560" i="55" s="1"/>
  <c r="AQ560" i="55"/>
  <c r="AR560" i="55" s="1"/>
  <c r="AV560" i="55"/>
  <c r="AW560" i="55" s="1"/>
  <c r="G561" i="55"/>
  <c r="I561" i="55"/>
  <c r="J561" i="55"/>
  <c r="R561" i="55"/>
  <c r="S561" i="55"/>
  <c r="W561" i="55"/>
  <c r="X561" i="55"/>
  <c r="AB561" i="55"/>
  <c r="AC561" i="55" s="1"/>
  <c r="AG561" i="55"/>
  <c r="AH561" i="55" s="1"/>
  <c r="AL561" i="55"/>
  <c r="AM561" i="55" s="1"/>
  <c r="AQ561" i="55"/>
  <c r="AR561" i="55" s="1"/>
  <c r="AV561" i="55"/>
  <c r="AW561" i="55" s="1"/>
  <c r="G607" i="54"/>
  <c r="I607" i="54"/>
  <c r="J607" i="54"/>
  <c r="R607" i="54"/>
  <c r="S607" i="54"/>
  <c r="W607" i="54"/>
  <c r="AB607" i="54"/>
  <c r="AC607" i="54" s="1"/>
  <c r="AG607" i="54"/>
  <c r="AH607" i="54" s="1"/>
  <c r="AL607" i="54"/>
  <c r="AM607" i="54" s="1"/>
  <c r="AQ607" i="54"/>
  <c r="AR607" i="54" s="1"/>
  <c r="AV607" i="54"/>
  <c r="AW607" i="54" s="1"/>
  <c r="G608" i="54"/>
  <c r="I608" i="54"/>
  <c r="J608" i="54"/>
  <c r="R608" i="54"/>
  <c r="S608" i="54" s="1"/>
  <c r="W608" i="54"/>
  <c r="X608" i="54" s="1"/>
  <c r="AB608" i="54"/>
  <c r="AC608" i="54" s="1"/>
  <c r="AG608" i="54"/>
  <c r="AH608" i="54" s="1"/>
  <c r="AL608" i="54"/>
  <c r="AM608" i="54" s="1"/>
  <c r="AQ608" i="54"/>
  <c r="AR608" i="54" s="1"/>
  <c r="AV608" i="54"/>
  <c r="AW608" i="54" s="1"/>
  <c r="G609" i="54"/>
  <c r="I609" i="54"/>
  <c r="J609" i="54"/>
  <c r="R609" i="54"/>
  <c r="S609" i="54" s="1"/>
  <c r="W609" i="54"/>
  <c r="AB609" i="54"/>
  <c r="AC609" i="54" s="1"/>
  <c r="AG609" i="54"/>
  <c r="AH609" i="54" s="1"/>
  <c r="AL609" i="54"/>
  <c r="AQ609" i="54"/>
  <c r="AR609" i="54" s="1"/>
  <c r="AV609" i="54"/>
  <c r="AW609" i="54" s="1"/>
  <c r="G610" i="54"/>
  <c r="I610" i="54"/>
  <c r="J610" i="54"/>
  <c r="R610" i="54"/>
  <c r="W610" i="54"/>
  <c r="X610" i="54" s="1"/>
  <c r="AB610" i="54"/>
  <c r="AC610" i="54" s="1"/>
  <c r="AG610" i="54"/>
  <c r="AH610" i="54" s="1"/>
  <c r="AL610" i="54"/>
  <c r="AM610" i="54"/>
  <c r="AQ610" i="54"/>
  <c r="AR610" i="54"/>
  <c r="AV610" i="54"/>
  <c r="AW610" i="54" s="1"/>
  <c r="G611" i="54"/>
  <c r="I611" i="54"/>
  <c r="J611" i="54"/>
  <c r="R611" i="54"/>
  <c r="S611" i="54"/>
  <c r="W611" i="54"/>
  <c r="X611" i="54" s="1"/>
  <c r="AB611" i="54"/>
  <c r="AC611" i="54" s="1"/>
  <c r="AG611" i="54"/>
  <c r="AH611" i="54" s="1"/>
  <c r="AL611" i="54"/>
  <c r="AM611" i="54" s="1"/>
  <c r="AQ611" i="54"/>
  <c r="AR611" i="54" s="1"/>
  <c r="AV611" i="54"/>
  <c r="AW611" i="54" s="1"/>
  <c r="G612" i="54"/>
  <c r="I612" i="54"/>
  <c r="J612" i="54"/>
  <c r="R612" i="54"/>
  <c r="S612" i="54"/>
  <c r="W612" i="54"/>
  <c r="X612" i="54"/>
  <c r="AB612" i="54"/>
  <c r="AC612" i="54" s="1"/>
  <c r="AG612" i="54"/>
  <c r="AH612" i="54" s="1"/>
  <c r="AL612" i="54"/>
  <c r="AM612" i="54" s="1"/>
  <c r="AQ612" i="54"/>
  <c r="AR612" i="54" s="1"/>
  <c r="AV612" i="54"/>
  <c r="AW612" i="54"/>
  <c r="G613" i="54"/>
  <c r="I613" i="54"/>
  <c r="J613" i="54"/>
  <c r="R613" i="54"/>
  <c r="W613" i="54"/>
  <c r="X613" i="54" s="1"/>
  <c r="AB613" i="54"/>
  <c r="AC613" i="54" s="1"/>
  <c r="AG613" i="54"/>
  <c r="AH613" i="54" s="1"/>
  <c r="AL613" i="54"/>
  <c r="AM613" i="54" s="1"/>
  <c r="AQ613" i="54"/>
  <c r="AR613" i="54" s="1"/>
  <c r="AV613" i="54"/>
  <c r="AW613" i="54" s="1"/>
  <c r="G614" i="54"/>
  <c r="I614" i="54"/>
  <c r="J614" i="54"/>
  <c r="R614" i="54"/>
  <c r="S614" i="54" s="1"/>
  <c r="W614" i="54"/>
  <c r="X614" i="54" s="1"/>
  <c r="AB614" i="54"/>
  <c r="AC614" i="54" s="1"/>
  <c r="AG614" i="54"/>
  <c r="AH614" i="54" s="1"/>
  <c r="AL614" i="54"/>
  <c r="AM614" i="54" s="1"/>
  <c r="AQ614" i="54"/>
  <c r="AR614" i="54" s="1"/>
  <c r="AV614" i="54"/>
  <c r="AW614" i="54" s="1"/>
  <c r="G615" i="54"/>
  <c r="I615" i="54"/>
  <c r="J615" i="54"/>
  <c r="R615" i="54"/>
  <c r="S615" i="54" s="1"/>
  <c r="W615" i="54"/>
  <c r="X615" i="54" s="1"/>
  <c r="AB615" i="54"/>
  <c r="AC615" i="54" s="1"/>
  <c r="AG615" i="54"/>
  <c r="AH615" i="54" s="1"/>
  <c r="AL615" i="54"/>
  <c r="AM615" i="54" s="1"/>
  <c r="AQ615" i="54"/>
  <c r="AR615" i="54" s="1"/>
  <c r="AV615" i="54"/>
  <c r="AW615" i="54"/>
  <c r="G616" i="54"/>
  <c r="I616" i="54"/>
  <c r="J616" i="54"/>
  <c r="R616" i="54"/>
  <c r="W616" i="54"/>
  <c r="X616" i="54" s="1"/>
  <c r="AB616" i="54"/>
  <c r="AC616" i="54" s="1"/>
  <c r="AG616" i="54"/>
  <c r="AH616" i="54" s="1"/>
  <c r="AL616" i="54"/>
  <c r="AM616" i="54" s="1"/>
  <c r="AQ616" i="54"/>
  <c r="AR616" i="54" s="1"/>
  <c r="AV616" i="54"/>
  <c r="AW616" i="54" s="1"/>
  <c r="G617" i="54"/>
  <c r="I617" i="54"/>
  <c r="J617" i="54"/>
  <c r="R617" i="54"/>
  <c r="S617" i="54" s="1"/>
  <c r="W617" i="54"/>
  <c r="X617" i="54" s="1"/>
  <c r="AB617" i="54"/>
  <c r="AC617" i="54" s="1"/>
  <c r="AG617" i="54"/>
  <c r="AH617" i="54" s="1"/>
  <c r="AL617" i="54"/>
  <c r="AM617" i="54" s="1"/>
  <c r="AQ617" i="54"/>
  <c r="AR617" i="54" s="1"/>
  <c r="AV617" i="54"/>
  <c r="AW617" i="54" s="1"/>
  <c r="G618" i="54"/>
  <c r="I618" i="54"/>
  <c r="J618" i="54"/>
  <c r="R618" i="54"/>
  <c r="S618" i="54" s="1"/>
  <c r="W618" i="54"/>
  <c r="X618" i="54"/>
  <c r="AB618" i="54"/>
  <c r="AC618" i="54"/>
  <c r="AG618" i="54"/>
  <c r="AH618" i="54"/>
  <c r="AL618" i="54"/>
  <c r="AM618" i="54" s="1"/>
  <c r="AQ618" i="54"/>
  <c r="AR618" i="54" s="1"/>
  <c r="AV618" i="54"/>
  <c r="AW618" i="54"/>
  <c r="G619" i="54"/>
  <c r="I619" i="54"/>
  <c r="J619" i="54"/>
  <c r="R619" i="54"/>
  <c r="W619" i="54"/>
  <c r="X619" i="54" s="1"/>
  <c r="AB619" i="54"/>
  <c r="AC619" i="54" s="1"/>
  <c r="AG619" i="54"/>
  <c r="AH619" i="54"/>
  <c r="AL619" i="54"/>
  <c r="AM619" i="54"/>
  <c r="AQ619" i="54"/>
  <c r="AR619" i="54" s="1"/>
  <c r="AV619" i="54"/>
  <c r="AW619" i="54" s="1"/>
  <c r="G620" i="54"/>
  <c r="I620" i="54"/>
  <c r="J620" i="54"/>
  <c r="R620" i="54"/>
  <c r="S620" i="54" s="1"/>
  <c r="W620" i="54"/>
  <c r="X620" i="54"/>
  <c r="AB620" i="54"/>
  <c r="AC620" i="54" s="1"/>
  <c r="AG620" i="54"/>
  <c r="AH620" i="54" s="1"/>
  <c r="AL620" i="54"/>
  <c r="AM620" i="54" s="1"/>
  <c r="AQ620" i="54"/>
  <c r="AR620" i="54" s="1"/>
  <c r="AV620" i="54"/>
  <c r="AW620" i="54" s="1"/>
  <c r="G621" i="54"/>
  <c r="I621" i="54"/>
  <c r="J621" i="54"/>
  <c r="R621" i="54"/>
  <c r="S621" i="54" s="1"/>
  <c r="W621" i="54"/>
  <c r="X621" i="54" s="1"/>
  <c r="AB621" i="54"/>
  <c r="AC621" i="54" s="1"/>
  <c r="AG621" i="54"/>
  <c r="AH621" i="54" s="1"/>
  <c r="AL621" i="54"/>
  <c r="AM621" i="54" s="1"/>
  <c r="AQ621" i="54"/>
  <c r="AR621" i="54" s="1"/>
  <c r="AV621" i="54"/>
  <c r="AW621" i="54" s="1"/>
  <c r="G587" i="54"/>
  <c r="I587" i="54"/>
  <c r="J587" i="54"/>
  <c r="R587" i="54"/>
  <c r="S587" i="54" s="1"/>
  <c r="W587" i="54"/>
  <c r="X587" i="54" s="1"/>
  <c r="AB587" i="54"/>
  <c r="AC587" i="54" s="1"/>
  <c r="AG587" i="54"/>
  <c r="AH587" i="54" s="1"/>
  <c r="AL587" i="54"/>
  <c r="AM587" i="54"/>
  <c r="AQ587" i="54"/>
  <c r="AR587" i="54" s="1"/>
  <c r="AV587" i="54"/>
  <c r="AW587" i="54" s="1"/>
  <c r="G588" i="54"/>
  <c r="I588" i="54"/>
  <c r="J588" i="54"/>
  <c r="R588" i="54"/>
  <c r="S588" i="54"/>
  <c r="W588" i="54"/>
  <c r="X588" i="54"/>
  <c r="AB588" i="54"/>
  <c r="AG588" i="54"/>
  <c r="AH588" i="54" s="1"/>
  <c r="AL588" i="54"/>
  <c r="AM588" i="54" s="1"/>
  <c r="AQ588" i="54"/>
  <c r="AR588" i="54" s="1"/>
  <c r="AV588" i="54"/>
  <c r="AW588" i="54" s="1"/>
  <c r="G589" i="54"/>
  <c r="I589" i="54"/>
  <c r="J589" i="54"/>
  <c r="R589" i="54"/>
  <c r="S589" i="54" s="1"/>
  <c r="W589" i="54"/>
  <c r="X589" i="54" s="1"/>
  <c r="AB589" i="54"/>
  <c r="AC589" i="54" s="1"/>
  <c r="AG589" i="54"/>
  <c r="AH589" i="54" s="1"/>
  <c r="AL589" i="54"/>
  <c r="AM589" i="54" s="1"/>
  <c r="AQ589" i="54"/>
  <c r="AR589" i="54"/>
  <c r="AV589" i="54"/>
  <c r="AW589" i="54" s="1"/>
  <c r="G590" i="54"/>
  <c r="I590" i="54"/>
  <c r="J590" i="54"/>
  <c r="R590" i="54"/>
  <c r="S590" i="54"/>
  <c r="W590" i="54"/>
  <c r="X590" i="54"/>
  <c r="AB590" i="54"/>
  <c r="AC590" i="54"/>
  <c r="AG590" i="54"/>
  <c r="AH590" i="54" s="1"/>
  <c r="AL590" i="54"/>
  <c r="AM590" i="54" s="1"/>
  <c r="AQ590" i="54"/>
  <c r="AR590" i="54" s="1"/>
  <c r="AV590" i="54"/>
  <c r="AW590" i="54" s="1"/>
  <c r="G591" i="54"/>
  <c r="I591" i="54"/>
  <c r="J591" i="54"/>
  <c r="R591" i="54"/>
  <c r="S591" i="54"/>
  <c r="W591" i="54"/>
  <c r="X591" i="54" s="1"/>
  <c r="AB591" i="54"/>
  <c r="AC591" i="54" s="1"/>
  <c r="AG591" i="54"/>
  <c r="AH591" i="54" s="1"/>
  <c r="AL591" i="54"/>
  <c r="AM591" i="54" s="1"/>
  <c r="AQ591" i="54"/>
  <c r="AR591" i="54" s="1"/>
  <c r="AV591" i="54"/>
  <c r="AW591" i="54"/>
  <c r="G592" i="54"/>
  <c r="I592" i="54"/>
  <c r="J592" i="54"/>
  <c r="R592" i="54"/>
  <c r="S592" i="54" s="1"/>
  <c r="W592" i="54"/>
  <c r="X592" i="54" s="1"/>
  <c r="AB592" i="54"/>
  <c r="AC592" i="54" s="1"/>
  <c r="AG592" i="54"/>
  <c r="AH592" i="54" s="1"/>
  <c r="AL592" i="54"/>
  <c r="AM592" i="54" s="1"/>
  <c r="AQ592" i="54"/>
  <c r="AR592" i="54"/>
  <c r="AV592" i="54"/>
  <c r="AW592" i="54"/>
  <c r="G593" i="54"/>
  <c r="I593" i="54"/>
  <c r="J593" i="54"/>
  <c r="R593" i="54"/>
  <c r="W593" i="54"/>
  <c r="X593" i="54"/>
  <c r="AB593" i="54"/>
  <c r="AC593" i="54" s="1"/>
  <c r="AG593" i="54"/>
  <c r="AH593" i="54" s="1"/>
  <c r="AL593" i="54"/>
  <c r="AM593" i="54" s="1"/>
  <c r="AQ593" i="54"/>
  <c r="AR593" i="54" s="1"/>
  <c r="AV593" i="54"/>
  <c r="AW593" i="54" s="1"/>
  <c r="G594" i="54"/>
  <c r="I594" i="54"/>
  <c r="J594" i="54"/>
  <c r="R594" i="54"/>
  <c r="S594" i="54" s="1"/>
  <c r="W594" i="54"/>
  <c r="X594" i="54" s="1"/>
  <c r="AB594" i="54"/>
  <c r="AC594" i="54" s="1"/>
  <c r="AG594" i="54"/>
  <c r="AH594" i="54" s="1"/>
  <c r="AL594" i="54"/>
  <c r="AM594" i="54" s="1"/>
  <c r="AQ594" i="54"/>
  <c r="AR594" i="54" s="1"/>
  <c r="AV594" i="54"/>
  <c r="AW594" i="54"/>
  <c r="G595" i="54"/>
  <c r="I595" i="54"/>
  <c r="J595" i="54"/>
  <c r="R595" i="54"/>
  <c r="S595" i="54" s="1"/>
  <c r="W595" i="54"/>
  <c r="X595" i="54" s="1"/>
  <c r="AB595" i="54"/>
  <c r="AC595" i="54"/>
  <c r="AG595" i="54"/>
  <c r="AH595" i="54" s="1"/>
  <c r="AL595" i="54"/>
  <c r="AM595" i="54" s="1"/>
  <c r="AQ595" i="54"/>
  <c r="AR595" i="54" s="1"/>
  <c r="AV595" i="54"/>
  <c r="AW595" i="54" s="1"/>
  <c r="G596" i="54"/>
  <c r="I596" i="54"/>
  <c r="J596" i="54"/>
  <c r="R596" i="54"/>
  <c r="W596" i="54"/>
  <c r="X596" i="54" s="1"/>
  <c r="AB596" i="54"/>
  <c r="AC596" i="54" s="1"/>
  <c r="AG596" i="54"/>
  <c r="AH596" i="54" s="1"/>
  <c r="AL596" i="54"/>
  <c r="AM596" i="54" s="1"/>
  <c r="AQ596" i="54"/>
  <c r="AR596" i="54" s="1"/>
  <c r="AV596" i="54"/>
  <c r="AW596" i="54" s="1"/>
  <c r="G597" i="54"/>
  <c r="I597" i="54"/>
  <c r="J597" i="54"/>
  <c r="R597" i="54"/>
  <c r="W597" i="54"/>
  <c r="X597" i="54"/>
  <c r="AB597" i="54"/>
  <c r="AC597" i="54" s="1"/>
  <c r="AG597" i="54"/>
  <c r="AH597" i="54" s="1"/>
  <c r="AL597" i="54"/>
  <c r="AM597" i="54" s="1"/>
  <c r="AQ597" i="54"/>
  <c r="AR597" i="54" s="1"/>
  <c r="AV597" i="54"/>
  <c r="AW597" i="54" s="1"/>
  <c r="G598" i="54"/>
  <c r="I598" i="54"/>
  <c r="J598" i="54"/>
  <c r="R598" i="54"/>
  <c r="S598" i="54" s="1"/>
  <c r="W598" i="54"/>
  <c r="X598" i="54" s="1"/>
  <c r="AB598" i="54"/>
  <c r="AC598" i="54"/>
  <c r="AG598" i="54"/>
  <c r="AH598" i="54"/>
  <c r="AL598" i="54"/>
  <c r="AM598" i="54"/>
  <c r="AQ598" i="54"/>
  <c r="AR598" i="54"/>
  <c r="AV598" i="54"/>
  <c r="AW598" i="54"/>
  <c r="G599" i="54"/>
  <c r="I599" i="54"/>
  <c r="J599" i="54"/>
  <c r="R599" i="54"/>
  <c r="S599" i="54" s="1"/>
  <c r="W599" i="54"/>
  <c r="X599" i="54" s="1"/>
  <c r="AB599" i="54"/>
  <c r="AC599" i="54" s="1"/>
  <c r="AG599" i="54"/>
  <c r="AH599" i="54" s="1"/>
  <c r="AL599" i="54"/>
  <c r="AM599" i="54" s="1"/>
  <c r="AQ599" i="54"/>
  <c r="AR599" i="54" s="1"/>
  <c r="AV599" i="54"/>
  <c r="AW599" i="54" s="1"/>
  <c r="G600" i="54"/>
  <c r="I600" i="54"/>
  <c r="J600" i="54"/>
  <c r="R600" i="54"/>
  <c r="S600" i="54"/>
  <c r="W600" i="54"/>
  <c r="X600" i="54"/>
  <c r="AB600" i="54"/>
  <c r="AC600" i="54" s="1"/>
  <c r="AG600" i="54"/>
  <c r="AH600" i="54" s="1"/>
  <c r="AL600" i="54"/>
  <c r="AM600" i="54" s="1"/>
  <c r="AQ600" i="54"/>
  <c r="AR600" i="54" s="1"/>
  <c r="AV600" i="54"/>
  <c r="AW600" i="54" s="1"/>
  <c r="G601" i="54"/>
  <c r="I601" i="54"/>
  <c r="J601" i="54"/>
  <c r="R601" i="54"/>
  <c r="S601" i="54" s="1"/>
  <c r="W601" i="54"/>
  <c r="X601" i="54" s="1"/>
  <c r="AB601" i="54"/>
  <c r="AC601" i="54" s="1"/>
  <c r="AG601" i="54"/>
  <c r="AH601" i="54" s="1"/>
  <c r="AL601" i="54"/>
  <c r="AM601" i="54" s="1"/>
  <c r="AQ601" i="54"/>
  <c r="AR601" i="54"/>
  <c r="AV601" i="54"/>
  <c r="AW601" i="54" s="1"/>
  <c r="G547" i="54"/>
  <c r="I547" i="54"/>
  <c r="J547" i="54"/>
  <c r="R547" i="54"/>
  <c r="S547" i="54"/>
  <c r="W547" i="54"/>
  <c r="X547" i="54" s="1"/>
  <c r="AB547" i="54"/>
  <c r="AC547" i="54" s="1"/>
  <c r="AG547" i="54"/>
  <c r="AH547" i="54" s="1"/>
  <c r="AL547" i="54"/>
  <c r="AM547" i="54"/>
  <c r="AQ547" i="54"/>
  <c r="AR547" i="54"/>
  <c r="AV547" i="54"/>
  <c r="AW547" i="54"/>
  <c r="G548" i="54"/>
  <c r="I548" i="54"/>
  <c r="J548" i="54"/>
  <c r="R548" i="54"/>
  <c r="W548" i="54"/>
  <c r="X548" i="54"/>
  <c r="AB548" i="54"/>
  <c r="AC548" i="54"/>
  <c r="AG548" i="54"/>
  <c r="AH548" i="54" s="1"/>
  <c r="AL548" i="54"/>
  <c r="AM548" i="54" s="1"/>
  <c r="AQ548" i="54"/>
  <c r="AR548" i="54" s="1"/>
  <c r="AV548" i="54"/>
  <c r="AW548" i="54"/>
  <c r="G549" i="54"/>
  <c r="I549" i="54"/>
  <c r="J549" i="54"/>
  <c r="R549" i="54"/>
  <c r="S549" i="54" s="1"/>
  <c r="W549" i="54"/>
  <c r="X549" i="54" s="1"/>
  <c r="AB549" i="54"/>
  <c r="AG549" i="54"/>
  <c r="AH549" i="54"/>
  <c r="AL549" i="54"/>
  <c r="AQ549" i="54"/>
  <c r="AR549" i="54" s="1"/>
  <c r="AV549" i="54"/>
  <c r="AW549" i="54" s="1"/>
  <c r="G550" i="54"/>
  <c r="I550" i="54"/>
  <c r="J550" i="54"/>
  <c r="R550" i="54"/>
  <c r="S550" i="54"/>
  <c r="W550" i="54"/>
  <c r="X550" i="54" s="1"/>
  <c r="AB550" i="54"/>
  <c r="AC550" i="54" s="1"/>
  <c r="AG550" i="54"/>
  <c r="AH550" i="54" s="1"/>
  <c r="AL550" i="54"/>
  <c r="AM550" i="54" s="1"/>
  <c r="AQ550" i="54"/>
  <c r="AV550" i="54"/>
  <c r="AW550" i="54" s="1"/>
  <c r="G551" i="54"/>
  <c r="I551" i="54"/>
  <c r="J551" i="54"/>
  <c r="R551" i="54"/>
  <c r="W551" i="54"/>
  <c r="X551" i="54" s="1"/>
  <c r="AB551" i="54"/>
  <c r="AC551" i="54" s="1"/>
  <c r="AG551" i="54"/>
  <c r="AH551" i="54" s="1"/>
  <c r="AL551" i="54"/>
  <c r="AM551" i="54"/>
  <c r="AQ551" i="54"/>
  <c r="AR551" i="54" s="1"/>
  <c r="AV551" i="54"/>
  <c r="AW551" i="54" s="1"/>
  <c r="G552" i="54"/>
  <c r="I552" i="54"/>
  <c r="J552" i="54"/>
  <c r="R552" i="54"/>
  <c r="S552" i="54"/>
  <c r="W552" i="54"/>
  <c r="X552" i="54"/>
  <c r="AB552" i="54"/>
  <c r="AC552" i="54"/>
  <c r="AG552" i="54"/>
  <c r="AH552" i="54"/>
  <c r="AL552" i="54"/>
  <c r="AM552" i="54" s="1"/>
  <c r="AQ552" i="54"/>
  <c r="AR552" i="54" s="1"/>
  <c r="AV552" i="54"/>
  <c r="AW552" i="54" s="1"/>
  <c r="G553" i="54"/>
  <c r="I553" i="54"/>
  <c r="J553" i="54"/>
  <c r="R553" i="54"/>
  <c r="S553" i="54"/>
  <c r="W553" i="54"/>
  <c r="X553" i="54" s="1"/>
  <c r="AB553" i="54"/>
  <c r="AC553" i="54" s="1"/>
  <c r="AG553" i="54"/>
  <c r="AH553" i="54" s="1"/>
  <c r="AL553" i="54"/>
  <c r="AM553" i="54" s="1"/>
  <c r="AQ553" i="54"/>
  <c r="AR553" i="54" s="1"/>
  <c r="AV553" i="54"/>
  <c r="AW553" i="54"/>
  <c r="G554" i="54"/>
  <c r="I554" i="54"/>
  <c r="J554" i="54"/>
  <c r="R554" i="54"/>
  <c r="W554" i="54"/>
  <c r="X554" i="54"/>
  <c r="AB554" i="54"/>
  <c r="AC554" i="54"/>
  <c r="AG554" i="54"/>
  <c r="AH554" i="54" s="1"/>
  <c r="AL554" i="54"/>
  <c r="AM554" i="54" s="1"/>
  <c r="AQ554" i="54"/>
  <c r="AR554" i="54" s="1"/>
  <c r="AV554" i="54"/>
  <c r="G555" i="54"/>
  <c r="I555" i="54"/>
  <c r="J555" i="54"/>
  <c r="R555" i="54"/>
  <c r="S555" i="54"/>
  <c r="W555" i="54"/>
  <c r="X555" i="54"/>
  <c r="AB555" i="54"/>
  <c r="AC555" i="54"/>
  <c r="AG555" i="54"/>
  <c r="AH555" i="54"/>
  <c r="AL555" i="54"/>
  <c r="AM555" i="54" s="1"/>
  <c r="AQ555" i="54"/>
  <c r="AR555" i="54" s="1"/>
  <c r="AV555" i="54"/>
  <c r="AW555" i="54" s="1"/>
  <c r="G556" i="54"/>
  <c r="I556" i="54"/>
  <c r="J556" i="54"/>
  <c r="R556" i="54"/>
  <c r="S556" i="54"/>
  <c r="W556" i="54"/>
  <c r="X556" i="54" s="1"/>
  <c r="AB556" i="54"/>
  <c r="AC556" i="54" s="1"/>
  <c r="AG556" i="54"/>
  <c r="AH556" i="54" s="1"/>
  <c r="AL556" i="54"/>
  <c r="AM556" i="54" s="1"/>
  <c r="AQ556" i="54"/>
  <c r="AR556" i="54" s="1"/>
  <c r="AV556" i="54"/>
  <c r="AW556" i="54"/>
  <c r="G557" i="54"/>
  <c r="I557" i="54"/>
  <c r="J557" i="54"/>
  <c r="R557" i="54"/>
  <c r="W557" i="54"/>
  <c r="X557" i="54"/>
  <c r="AB557" i="54"/>
  <c r="AC557" i="54"/>
  <c r="AG557" i="54"/>
  <c r="AH557" i="54" s="1"/>
  <c r="AL557" i="54"/>
  <c r="AM557" i="54" s="1"/>
  <c r="AQ557" i="54"/>
  <c r="AR557" i="54" s="1"/>
  <c r="AV557" i="54"/>
  <c r="AW557" i="54"/>
  <c r="G558" i="54"/>
  <c r="I558" i="54"/>
  <c r="J558" i="54"/>
  <c r="R558" i="54"/>
  <c r="S558" i="54" s="1"/>
  <c r="W558" i="54"/>
  <c r="X558" i="54" s="1"/>
  <c r="AB558" i="54"/>
  <c r="AC558" i="54" s="1"/>
  <c r="AG558" i="54"/>
  <c r="AH558" i="54" s="1"/>
  <c r="AL558" i="54"/>
  <c r="AM558" i="54" s="1"/>
  <c r="AQ558" i="54"/>
  <c r="AR558" i="54" s="1"/>
  <c r="AV558" i="54"/>
  <c r="AW558" i="54" s="1"/>
  <c r="G559" i="54"/>
  <c r="I559" i="54"/>
  <c r="J559" i="54"/>
  <c r="R559" i="54"/>
  <c r="W559" i="54"/>
  <c r="X559" i="54" s="1"/>
  <c r="AB559" i="54"/>
  <c r="AC559" i="54" s="1"/>
  <c r="AG559" i="54"/>
  <c r="AH559" i="54" s="1"/>
  <c r="AL559" i="54"/>
  <c r="AM559" i="54" s="1"/>
  <c r="AQ559" i="54"/>
  <c r="AR559" i="54" s="1"/>
  <c r="AV559" i="54"/>
  <c r="AW559" i="54" s="1"/>
  <c r="G560" i="54"/>
  <c r="I560" i="54"/>
  <c r="J560" i="54"/>
  <c r="R560" i="54"/>
  <c r="W560" i="54"/>
  <c r="X560" i="54" s="1"/>
  <c r="AB560" i="54"/>
  <c r="AC560" i="54" s="1"/>
  <c r="AG560" i="54"/>
  <c r="AH560" i="54" s="1"/>
  <c r="AL560" i="54"/>
  <c r="AM560" i="54"/>
  <c r="AQ560" i="54"/>
  <c r="AR560" i="54" s="1"/>
  <c r="AV560" i="54"/>
  <c r="AW560" i="54" s="1"/>
  <c r="G561" i="54"/>
  <c r="I561" i="54"/>
  <c r="J561" i="54"/>
  <c r="R561" i="54"/>
  <c r="S561" i="54"/>
  <c r="W561" i="54"/>
  <c r="X561" i="54"/>
  <c r="AB561" i="54"/>
  <c r="AC561" i="54"/>
  <c r="AG561" i="54"/>
  <c r="AH561" i="54"/>
  <c r="AL561" i="54"/>
  <c r="AM561" i="54" s="1"/>
  <c r="AQ561" i="54"/>
  <c r="AR561" i="54" s="1"/>
  <c r="AV561" i="54"/>
  <c r="AW561" i="54" s="1"/>
  <c r="G567" i="54"/>
  <c r="I567" i="54"/>
  <c r="J567" i="54"/>
  <c r="R567" i="54"/>
  <c r="S567" i="54"/>
  <c r="W567" i="54"/>
  <c r="X567" i="54"/>
  <c r="AB567" i="54"/>
  <c r="AC567" i="54" s="1"/>
  <c r="AG567" i="54"/>
  <c r="AH567" i="54" s="1"/>
  <c r="AL567" i="54"/>
  <c r="AM567" i="54" s="1"/>
  <c r="AQ567" i="54"/>
  <c r="AR567" i="54" s="1"/>
  <c r="AV567" i="54"/>
  <c r="AW567" i="54" s="1"/>
  <c r="G568" i="54"/>
  <c r="I568" i="54"/>
  <c r="J568" i="54"/>
  <c r="R568" i="54"/>
  <c r="S568" i="54" s="1"/>
  <c r="W568" i="54"/>
  <c r="X568" i="54" s="1"/>
  <c r="AB568" i="54"/>
  <c r="AC568" i="54"/>
  <c r="AG568" i="54"/>
  <c r="AH568" i="54"/>
  <c r="AL568" i="54"/>
  <c r="AM568" i="54" s="1"/>
  <c r="AQ568" i="54"/>
  <c r="AR568" i="54" s="1"/>
  <c r="AV568" i="54"/>
  <c r="G569" i="54"/>
  <c r="I569" i="54"/>
  <c r="J569" i="54"/>
  <c r="R569" i="54"/>
  <c r="W569" i="54"/>
  <c r="X569" i="54" s="1"/>
  <c r="AB569" i="54"/>
  <c r="AG569" i="54"/>
  <c r="AH569" i="54" s="1"/>
  <c r="AL569" i="54"/>
  <c r="AM569" i="54" s="1"/>
  <c r="AQ569" i="54"/>
  <c r="AR569" i="54"/>
  <c r="AV569" i="54"/>
  <c r="AW569" i="54"/>
  <c r="G570" i="54"/>
  <c r="I570" i="54"/>
  <c r="J570" i="54"/>
  <c r="R570" i="54"/>
  <c r="W570" i="54"/>
  <c r="X570" i="54" s="1"/>
  <c r="AB570" i="54"/>
  <c r="AC570" i="54" s="1"/>
  <c r="AG570" i="54"/>
  <c r="AL570" i="54"/>
  <c r="AQ570" i="54"/>
  <c r="AR570" i="54" s="1"/>
  <c r="AV570" i="54"/>
  <c r="AW570" i="54" s="1"/>
  <c r="G571" i="54"/>
  <c r="I571" i="54"/>
  <c r="J571" i="54"/>
  <c r="R571" i="54"/>
  <c r="S571" i="54" s="1"/>
  <c r="W571" i="54"/>
  <c r="X571" i="54" s="1"/>
  <c r="AB571" i="54"/>
  <c r="AC571" i="54"/>
  <c r="AG571" i="54"/>
  <c r="AH571" i="54"/>
  <c r="AL571" i="54"/>
  <c r="AM571" i="54" s="1"/>
  <c r="AQ571" i="54"/>
  <c r="AR571" i="54" s="1"/>
  <c r="AV571" i="54"/>
  <c r="AW571" i="54" s="1"/>
  <c r="G572" i="54"/>
  <c r="I572" i="54"/>
  <c r="J572" i="54"/>
  <c r="R572" i="54"/>
  <c r="W572" i="54"/>
  <c r="X572" i="54" s="1"/>
  <c r="AB572" i="54"/>
  <c r="AC572" i="54" s="1"/>
  <c r="AG572" i="54"/>
  <c r="AH572" i="54" s="1"/>
  <c r="AL572" i="54"/>
  <c r="AM572" i="54" s="1"/>
  <c r="AQ572" i="54"/>
  <c r="AR572" i="54"/>
  <c r="AV572" i="54"/>
  <c r="AW572" i="54"/>
  <c r="G573" i="54"/>
  <c r="I573" i="54"/>
  <c r="J573" i="54"/>
  <c r="R573" i="54"/>
  <c r="W573" i="54"/>
  <c r="X573" i="54"/>
  <c r="AB573" i="54"/>
  <c r="AC573" i="54" s="1"/>
  <c r="AG573" i="54"/>
  <c r="AH573" i="54" s="1"/>
  <c r="AL573" i="54"/>
  <c r="AM573" i="54" s="1"/>
  <c r="AQ573" i="54"/>
  <c r="AR573" i="54" s="1"/>
  <c r="AV573" i="54"/>
  <c r="AW573" i="54"/>
  <c r="G574" i="54"/>
  <c r="I574" i="54"/>
  <c r="J574" i="54"/>
  <c r="R574" i="54"/>
  <c r="S574" i="54" s="1"/>
  <c r="W574" i="54"/>
  <c r="X574" i="54" s="1"/>
  <c r="AB574" i="54"/>
  <c r="AC574" i="54" s="1"/>
  <c r="AG574" i="54"/>
  <c r="AH574" i="54" s="1"/>
  <c r="AL574" i="54"/>
  <c r="AM574" i="54" s="1"/>
  <c r="AQ574" i="54"/>
  <c r="AR574" i="54" s="1"/>
  <c r="AV574" i="54"/>
  <c r="AW574" i="54" s="1"/>
  <c r="G575" i="54"/>
  <c r="I575" i="54"/>
  <c r="J575" i="54"/>
  <c r="R575" i="54"/>
  <c r="W575" i="54"/>
  <c r="X575" i="54" s="1"/>
  <c r="AB575" i="54"/>
  <c r="AC575" i="54" s="1"/>
  <c r="AG575" i="54"/>
  <c r="AH575" i="54" s="1"/>
  <c r="AL575" i="54"/>
  <c r="AM575" i="54" s="1"/>
  <c r="AQ575" i="54"/>
  <c r="AR575" i="54"/>
  <c r="AV575" i="54"/>
  <c r="AW575" i="54"/>
  <c r="G576" i="54"/>
  <c r="I576" i="54"/>
  <c r="J576" i="54"/>
  <c r="R576" i="54"/>
  <c r="W576" i="54"/>
  <c r="X576" i="54"/>
  <c r="AB576" i="54"/>
  <c r="AC576" i="54" s="1"/>
  <c r="AG576" i="54"/>
  <c r="AH576" i="54" s="1"/>
  <c r="AL576" i="54"/>
  <c r="AM576" i="54" s="1"/>
  <c r="AQ576" i="54"/>
  <c r="AR576" i="54" s="1"/>
  <c r="AV576" i="54"/>
  <c r="AW576" i="54" s="1"/>
  <c r="G577" i="54"/>
  <c r="I577" i="54"/>
  <c r="J577" i="54"/>
  <c r="R577" i="54"/>
  <c r="S577" i="54" s="1"/>
  <c r="W577" i="54"/>
  <c r="X577" i="54" s="1"/>
  <c r="AB577" i="54"/>
  <c r="AC577" i="54"/>
  <c r="AG577" i="54"/>
  <c r="AH577" i="54"/>
  <c r="AL577" i="54"/>
  <c r="AM577" i="54" s="1"/>
  <c r="AQ577" i="54"/>
  <c r="AR577" i="54" s="1"/>
  <c r="AV577" i="54"/>
  <c r="AW577" i="54" s="1"/>
  <c r="G578" i="54"/>
  <c r="I578" i="54"/>
  <c r="J578" i="54"/>
  <c r="R578" i="54"/>
  <c r="W578" i="54"/>
  <c r="X578" i="54"/>
  <c r="AB578" i="54"/>
  <c r="AC578" i="54" s="1"/>
  <c r="AG578" i="54"/>
  <c r="AH578" i="54" s="1"/>
  <c r="AL578" i="54"/>
  <c r="AM578" i="54" s="1"/>
  <c r="AQ578" i="54"/>
  <c r="AR578" i="54" s="1"/>
  <c r="AV578" i="54"/>
  <c r="AW578" i="54" s="1"/>
  <c r="G579" i="54"/>
  <c r="I579" i="54"/>
  <c r="J579" i="54"/>
  <c r="R579" i="54"/>
  <c r="W579" i="54"/>
  <c r="X579" i="54" s="1"/>
  <c r="AB579" i="54"/>
  <c r="AC579" i="54" s="1"/>
  <c r="AG579" i="54"/>
  <c r="AH579" i="54" s="1"/>
  <c r="AL579" i="54"/>
  <c r="AM579" i="54" s="1"/>
  <c r="AQ579" i="54"/>
  <c r="AR579" i="54" s="1"/>
  <c r="AV579" i="54"/>
  <c r="AW579" i="54" s="1"/>
  <c r="G580" i="54"/>
  <c r="I580" i="54"/>
  <c r="J580" i="54"/>
  <c r="R580" i="54"/>
  <c r="S580" i="54" s="1"/>
  <c r="W580" i="54"/>
  <c r="X580" i="54" s="1"/>
  <c r="AB580" i="54"/>
  <c r="AC580" i="54"/>
  <c r="AG580" i="54"/>
  <c r="AH580" i="54"/>
  <c r="AL580" i="54"/>
  <c r="AM580" i="54" s="1"/>
  <c r="AQ580" i="54"/>
  <c r="AR580" i="54" s="1"/>
  <c r="AV580" i="54"/>
  <c r="AW580" i="54" s="1"/>
  <c r="G581" i="54"/>
  <c r="I581" i="54"/>
  <c r="J581" i="54"/>
  <c r="R581" i="54"/>
  <c r="W581" i="54"/>
  <c r="X581" i="54" s="1"/>
  <c r="AB581" i="54"/>
  <c r="AC581" i="54" s="1"/>
  <c r="AG581" i="54"/>
  <c r="AH581" i="54" s="1"/>
  <c r="AL581" i="54"/>
  <c r="AM581" i="54" s="1"/>
  <c r="AQ581" i="54"/>
  <c r="AR581" i="54"/>
  <c r="AV581" i="54"/>
  <c r="AW581" i="54"/>
  <c r="G587" i="47"/>
  <c r="I587" i="47"/>
  <c r="J587" i="47"/>
  <c r="R587" i="47"/>
  <c r="W587" i="47"/>
  <c r="X587" i="47" s="1"/>
  <c r="AB587" i="47"/>
  <c r="AC587" i="47" s="1"/>
  <c r="AG587" i="47"/>
  <c r="AL587" i="47"/>
  <c r="AM587" i="47" s="1"/>
  <c r="AQ587" i="47"/>
  <c r="AR587" i="47" s="1"/>
  <c r="AV587" i="47"/>
  <c r="G588" i="47"/>
  <c r="I588" i="47"/>
  <c r="J588" i="47"/>
  <c r="R588" i="47"/>
  <c r="S588" i="47" s="1"/>
  <c r="W588" i="47"/>
  <c r="X588" i="47" s="1"/>
  <c r="AB588" i="47"/>
  <c r="AC588" i="47" s="1"/>
  <c r="AG588" i="47"/>
  <c r="AH588" i="47"/>
  <c r="AL588" i="47"/>
  <c r="AM588" i="47" s="1"/>
  <c r="AQ588" i="47"/>
  <c r="AR588" i="47" s="1"/>
  <c r="AV588" i="47"/>
  <c r="AW588" i="47" s="1"/>
  <c r="G589" i="47"/>
  <c r="I589" i="47"/>
  <c r="J589" i="47"/>
  <c r="R589" i="47"/>
  <c r="S589" i="47" s="1"/>
  <c r="W589" i="47"/>
  <c r="X589" i="47" s="1"/>
  <c r="AB589" i="47"/>
  <c r="AC589" i="47" s="1"/>
  <c r="AG589" i="47"/>
  <c r="AH589" i="47" s="1"/>
  <c r="AL589" i="47"/>
  <c r="AQ589" i="47"/>
  <c r="AR589" i="47" s="1"/>
  <c r="AV589" i="47"/>
  <c r="AW589" i="47" s="1"/>
  <c r="G590" i="47"/>
  <c r="I590" i="47"/>
  <c r="J590" i="47"/>
  <c r="R590" i="47"/>
  <c r="W590" i="47"/>
  <c r="X590" i="47" s="1"/>
  <c r="AB590" i="47"/>
  <c r="AC590" i="47" s="1"/>
  <c r="AG590" i="47"/>
  <c r="AH590" i="47" s="1"/>
  <c r="AL590" i="47"/>
  <c r="AM590" i="47" s="1"/>
  <c r="AQ590" i="47"/>
  <c r="AR590" i="47"/>
  <c r="AV590" i="47"/>
  <c r="AW590" i="47" s="1"/>
  <c r="G591" i="47"/>
  <c r="I591" i="47"/>
  <c r="J591" i="47"/>
  <c r="R591" i="47"/>
  <c r="S591" i="47" s="1"/>
  <c r="W591" i="47"/>
  <c r="X591" i="47" s="1"/>
  <c r="AB591" i="47"/>
  <c r="AC591" i="47" s="1"/>
  <c r="AG591" i="47"/>
  <c r="AH591" i="47" s="1"/>
  <c r="AL591" i="47"/>
  <c r="AM591" i="47" s="1"/>
  <c r="AQ591" i="47"/>
  <c r="AR591" i="47" s="1"/>
  <c r="AV591" i="47"/>
  <c r="AW591" i="47" s="1"/>
  <c r="G592" i="47"/>
  <c r="I592" i="47"/>
  <c r="J592" i="47"/>
  <c r="R592" i="47"/>
  <c r="W592" i="47"/>
  <c r="X592" i="47"/>
  <c r="AB592" i="47"/>
  <c r="AC592" i="47"/>
  <c r="AG592" i="47"/>
  <c r="AH592" i="47"/>
  <c r="AL592" i="47"/>
  <c r="AM592" i="47" s="1"/>
  <c r="AQ592" i="47"/>
  <c r="AR592" i="47" s="1"/>
  <c r="AV592" i="47"/>
  <c r="AW592" i="47" s="1"/>
  <c r="G593" i="47"/>
  <c r="I593" i="47"/>
  <c r="J593" i="47"/>
  <c r="R593" i="47"/>
  <c r="W593" i="47"/>
  <c r="X593" i="47" s="1"/>
  <c r="AB593" i="47"/>
  <c r="AC593" i="47" s="1"/>
  <c r="AG593" i="47"/>
  <c r="AH593" i="47"/>
  <c r="AL593" i="47"/>
  <c r="AM593" i="47"/>
  <c r="AQ593" i="47"/>
  <c r="AR593" i="47"/>
  <c r="AV593" i="47"/>
  <c r="AW593" i="47" s="1"/>
  <c r="G594" i="47"/>
  <c r="I594" i="47"/>
  <c r="J594" i="47"/>
  <c r="R594" i="47"/>
  <c r="W594" i="47"/>
  <c r="X594" i="47" s="1"/>
  <c r="AB594" i="47"/>
  <c r="AC594" i="47" s="1"/>
  <c r="AG594" i="47"/>
  <c r="AH594" i="47" s="1"/>
  <c r="AL594" i="47"/>
  <c r="AM594" i="47" s="1"/>
  <c r="AQ594" i="47"/>
  <c r="AR594" i="47" s="1"/>
  <c r="AV594" i="47"/>
  <c r="AW594" i="47" s="1"/>
  <c r="G595" i="47"/>
  <c r="I595" i="47"/>
  <c r="J595" i="47"/>
  <c r="R595" i="47"/>
  <c r="S595" i="47" s="1"/>
  <c r="W595" i="47"/>
  <c r="X595" i="47" s="1"/>
  <c r="AB595" i="47"/>
  <c r="AC595" i="47" s="1"/>
  <c r="AG595" i="47"/>
  <c r="AH595" i="47"/>
  <c r="AL595" i="47"/>
  <c r="AM595" i="47" s="1"/>
  <c r="AQ595" i="47"/>
  <c r="AR595" i="47" s="1"/>
  <c r="AV595" i="47"/>
  <c r="AW595" i="47" s="1"/>
  <c r="G596" i="47"/>
  <c r="I596" i="47"/>
  <c r="J596" i="47"/>
  <c r="R596" i="47"/>
  <c r="W596" i="47"/>
  <c r="X596" i="47" s="1"/>
  <c r="AB596" i="47"/>
  <c r="AC596" i="47" s="1"/>
  <c r="AG596" i="47"/>
  <c r="AH596" i="47" s="1"/>
  <c r="AL596" i="47"/>
  <c r="AM596" i="47" s="1"/>
  <c r="AQ596" i="47"/>
  <c r="AR596" i="47" s="1"/>
  <c r="AV596" i="47"/>
  <c r="AW596" i="47" s="1"/>
  <c r="G597" i="47"/>
  <c r="I597" i="47"/>
  <c r="J597" i="47"/>
  <c r="R597" i="47"/>
  <c r="S597" i="47" s="1"/>
  <c r="W597" i="47"/>
  <c r="X597" i="47" s="1"/>
  <c r="AB597" i="47"/>
  <c r="AC597" i="47" s="1"/>
  <c r="AG597" i="47"/>
  <c r="AH597" i="47" s="1"/>
  <c r="AL597" i="47"/>
  <c r="AM597" i="47" s="1"/>
  <c r="AQ597" i="47"/>
  <c r="AR597" i="47" s="1"/>
  <c r="AV597" i="47"/>
  <c r="AW597" i="47" s="1"/>
  <c r="G598" i="47"/>
  <c r="I598" i="47"/>
  <c r="J598" i="47"/>
  <c r="R598" i="47"/>
  <c r="W598" i="47"/>
  <c r="X598" i="47" s="1"/>
  <c r="AB598" i="47"/>
  <c r="AC598" i="47" s="1"/>
  <c r="AG598" i="47"/>
  <c r="AH598" i="47"/>
  <c r="AL598" i="47"/>
  <c r="AM598" i="47" s="1"/>
  <c r="AQ598" i="47"/>
  <c r="AR598" i="47" s="1"/>
  <c r="AV598" i="47"/>
  <c r="AW598" i="47"/>
  <c r="G599" i="47"/>
  <c r="I599" i="47"/>
  <c r="J599" i="47"/>
  <c r="R599" i="47"/>
  <c r="W599" i="47"/>
  <c r="X599" i="47" s="1"/>
  <c r="AB599" i="47"/>
  <c r="AC599" i="47" s="1"/>
  <c r="AG599" i="47"/>
  <c r="AH599" i="47" s="1"/>
  <c r="AL599" i="47"/>
  <c r="AM599" i="47"/>
  <c r="AQ599" i="47"/>
  <c r="AR599" i="47"/>
  <c r="AV599" i="47"/>
  <c r="AW599" i="47" s="1"/>
  <c r="G600" i="47"/>
  <c r="I600" i="47"/>
  <c r="J600" i="47"/>
  <c r="R600" i="47"/>
  <c r="S600" i="47"/>
  <c r="W600" i="47"/>
  <c r="X600" i="47" s="1"/>
  <c r="AB600" i="47"/>
  <c r="AC600" i="47" s="1"/>
  <c r="AG600" i="47"/>
  <c r="AH600" i="47" s="1"/>
  <c r="AL600" i="47"/>
  <c r="AM600" i="47" s="1"/>
  <c r="AQ600" i="47"/>
  <c r="AR600" i="47" s="1"/>
  <c r="AV600" i="47"/>
  <c r="AW600" i="47" s="1"/>
  <c r="G601" i="47"/>
  <c r="I601" i="47"/>
  <c r="J601" i="47"/>
  <c r="R601" i="47"/>
  <c r="S601" i="47" s="1"/>
  <c r="W601" i="47"/>
  <c r="X601" i="47" s="1"/>
  <c r="AB601" i="47"/>
  <c r="AC601" i="47" s="1"/>
  <c r="AG601" i="47"/>
  <c r="AH601" i="47" s="1"/>
  <c r="AL601" i="47"/>
  <c r="AM601" i="47" s="1"/>
  <c r="AQ601" i="47"/>
  <c r="AR601" i="47"/>
  <c r="AV601" i="47"/>
  <c r="AW601" i="47" s="1"/>
  <c r="G607" i="47"/>
  <c r="I607" i="47"/>
  <c r="J607" i="47"/>
  <c r="R607" i="47"/>
  <c r="S607" i="47"/>
  <c r="W607" i="47"/>
  <c r="AB607" i="47"/>
  <c r="AC607" i="47" s="1"/>
  <c r="AG607" i="47"/>
  <c r="AH607" i="47" s="1"/>
  <c r="AL607" i="47"/>
  <c r="AM607" i="47" s="1"/>
  <c r="AQ607" i="47"/>
  <c r="AV607" i="47"/>
  <c r="AW607" i="47" s="1"/>
  <c r="G608" i="47"/>
  <c r="I608" i="47"/>
  <c r="J608" i="47"/>
  <c r="R608" i="47"/>
  <c r="W608" i="47"/>
  <c r="X608" i="47" s="1"/>
  <c r="AB608" i="47"/>
  <c r="AC608" i="47" s="1"/>
  <c r="AG608" i="47"/>
  <c r="AH608" i="47" s="1"/>
  <c r="AL608" i="47"/>
  <c r="AM608" i="47" s="1"/>
  <c r="AQ608" i="47"/>
  <c r="AR608" i="47" s="1"/>
  <c r="AV608" i="47"/>
  <c r="G609" i="47"/>
  <c r="I609" i="47"/>
  <c r="J609" i="47"/>
  <c r="R609" i="47"/>
  <c r="S609" i="47" s="1"/>
  <c r="W609" i="47"/>
  <c r="X609" i="47"/>
  <c r="AB609" i="47"/>
  <c r="AG609" i="47"/>
  <c r="AH609" i="47" s="1"/>
  <c r="AL609" i="47"/>
  <c r="AM609" i="47" s="1"/>
  <c r="AQ609" i="47"/>
  <c r="AR609" i="47" s="1"/>
  <c r="AV609" i="47"/>
  <c r="AW609" i="47" s="1"/>
  <c r="G610" i="47"/>
  <c r="I610" i="47"/>
  <c r="J610" i="47"/>
  <c r="R610" i="47"/>
  <c r="S610" i="47" s="1"/>
  <c r="W610" i="47"/>
  <c r="X610" i="47" s="1"/>
  <c r="AB610" i="47"/>
  <c r="AC610" i="47" s="1"/>
  <c r="AG610" i="47"/>
  <c r="AL610" i="47"/>
  <c r="AM610" i="47" s="1"/>
  <c r="AQ610" i="47"/>
  <c r="AR610" i="47" s="1"/>
  <c r="AV610" i="47"/>
  <c r="AW610" i="47" s="1"/>
  <c r="G611" i="47"/>
  <c r="I611" i="47"/>
  <c r="J611" i="47"/>
  <c r="R611" i="47"/>
  <c r="W611" i="47"/>
  <c r="X611" i="47"/>
  <c r="AB611" i="47"/>
  <c r="AC611" i="47" s="1"/>
  <c r="AG611" i="47"/>
  <c r="AH611" i="47" s="1"/>
  <c r="AL611" i="47"/>
  <c r="AM611" i="47" s="1"/>
  <c r="AQ611" i="47"/>
  <c r="AR611" i="47" s="1"/>
  <c r="AV611" i="47"/>
  <c r="AW611" i="47" s="1"/>
  <c r="G612" i="47"/>
  <c r="I612" i="47"/>
  <c r="J612" i="47"/>
  <c r="R612" i="47"/>
  <c r="S612" i="47"/>
  <c r="W612" i="47"/>
  <c r="X612" i="47" s="1"/>
  <c r="AB612" i="47"/>
  <c r="AC612" i="47" s="1"/>
  <c r="AG612" i="47"/>
  <c r="AH612" i="47"/>
  <c r="AL612" i="47"/>
  <c r="AM612" i="47"/>
  <c r="AQ612" i="47"/>
  <c r="AR612" i="47"/>
  <c r="AV612" i="47"/>
  <c r="AW612" i="47"/>
  <c r="G613" i="47"/>
  <c r="I613" i="47"/>
  <c r="J613" i="47"/>
  <c r="R613" i="47"/>
  <c r="W613" i="47"/>
  <c r="X613" i="47" s="1"/>
  <c r="AB613" i="47"/>
  <c r="AC613" i="47" s="1"/>
  <c r="AG613" i="47"/>
  <c r="AH613" i="47"/>
  <c r="AL613" i="47"/>
  <c r="AM613" i="47" s="1"/>
  <c r="AQ613" i="47"/>
  <c r="AR613" i="47" s="1"/>
  <c r="AV613" i="47"/>
  <c r="AW613" i="47" s="1"/>
  <c r="G614" i="47"/>
  <c r="I614" i="47"/>
  <c r="J614" i="47"/>
  <c r="R614" i="47"/>
  <c r="S614" i="47" s="1"/>
  <c r="W614" i="47"/>
  <c r="X614" i="47" s="1"/>
  <c r="AB614" i="47"/>
  <c r="AC614" i="47" s="1"/>
  <c r="AG614" i="47"/>
  <c r="AH614" i="47" s="1"/>
  <c r="AL614" i="47"/>
  <c r="AM614" i="47" s="1"/>
  <c r="AQ614" i="47"/>
  <c r="AR614" i="47" s="1"/>
  <c r="AV614" i="47"/>
  <c r="AW614" i="47" s="1"/>
  <c r="G615" i="47"/>
  <c r="I615" i="47"/>
  <c r="J615" i="47"/>
  <c r="R615" i="47"/>
  <c r="S615" i="47" s="1"/>
  <c r="W615" i="47"/>
  <c r="X615" i="47" s="1"/>
  <c r="AB615" i="47"/>
  <c r="AC615" i="47" s="1"/>
  <c r="AG615" i="47"/>
  <c r="AH615" i="47" s="1"/>
  <c r="AL615" i="47"/>
  <c r="AM615" i="47" s="1"/>
  <c r="AQ615" i="47"/>
  <c r="AR615" i="47" s="1"/>
  <c r="AV615" i="47"/>
  <c r="AW615" i="47" s="1"/>
  <c r="G616" i="47"/>
  <c r="I616" i="47"/>
  <c r="J616" i="47"/>
  <c r="R616" i="47"/>
  <c r="W616" i="47"/>
  <c r="X616" i="47"/>
  <c r="AB616" i="47"/>
  <c r="AC616" i="47"/>
  <c r="AG616" i="47"/>
  <c r="AH616" i="47"/>
  <c r="AL616" i="47"/>
  <c r="AM616" i="47" s="1"/>
  <c r="AQ616" i="47"/>
  <c r="AR616" i="47" s="1"/>
  <c r="AV616" i="47"/>
  <c r="AW616" i="47"/>
  <c r="G617" i="47"/>
  <c r="I617" i="47"/>
  <c r="J617" i="47"/>
  <c r="R617" i="47"/>
  <c r="S617" i="47" s="1"/>
  <c r="W617" i="47"/>
  <c r="X617" i="47" s="1"/>
  <c r="AB617" i="47"/>
  <c r="AC617" i="47" s="1"/>
  <c r="AG617" i="47"/>
  <c r="AH617" i="47"/>
  <c r="AL617" i="47"/>
  <c r="AM617" i="47"/>
  <c r="AQ617" i="47"/>
  <c r="AR617" i="47" s="1"/>
  <c r="AV617" i="47"/>
  <c r="AW617" i="47" s="1"/>
  <c r="G618" i="47"/>
  <c r="I618" i="47"/>
  <c r="J618" i="47"/>
  <c r="R618" i="47"/>
  <c r="W618" i="47"/>
  <c r="X618" i="47" s="1"/>
  <c r="AB618" i="47"/>
  <c r="AC618" i="47" s="1"/>
  <c r="AG618" i="47"/>
  <c r="AH618" i="47"/>
  <c r="AL618" i="47"/>
  <c r="AM618" i="47"/>
  <c r="AQ618" i="47"/>
  <c r="AR618" i="47"/>
  <c r="AV618" i="47"/>
  <c r="AW618" i="47"/>
  <c r="G619" i="47"/>
  <c r="I619" i="47"/>
  <c r="J619" i="47"/>
  <c r="R619" i="47"/>
  <c r="S619" i="47" s="1"/>
  <c r="W619" i="47"/>
  <c r="X619" i="47" s="1"/>
  <c r="AB619" i="47"/>
  <c r="AC619" i="47" s="1"/>
  <c r="AG619" i="47"/>
  <c r="AH619" i="47" s="1"/>
  <c r="AL619" i="47"/>
  <c r="AM619" i="47" s="1"/>
  <c r="AQ619" i="47"/>
  <c r="AR619" i="47"/>
  <c r="AV619" i="47"/>
  <c r="AW619" i="47" s="1"/>
  <c r="G620" i="47"/>
  <c r="I620" i="47"/>
  <c r="J620" i="47"/>
  <c r="R620" i="47"/>
  <c r="W620" i="47"/>
  <c r="X620" i="47" s="1"/>
  <c r="AB620" i="47"/>
  <c r="AC620" i="47" s="1"/>
  <c r="AG620" i="47"/>
  <c r="AH620" i="47" s="1"/>
  <c r="AL620" i="47"/>
  <c r="AM620" i="47" s="1"/>
  <c r="AQ620" i="47"/>
  <c r="AR620" i="47" s="1"/>
  <c r="AV620" i="47"/>
  <c r="AW620" i="47" s="1"/>
  <c r="G621" i="47"/>
  <c r="I621" i="47"/>
  <c r="J621" i="47"/>
  <c r="R621" i="47"/>
  <c r="S621" i="47" s="1"/>
  <c r="W621" i="47"/>
  <c r="X621" i="47" s="1"/>
  <c r="AB621" i="47"/>
  <c r="AC621" i="47" s="1"/>
  <c r="AG621" i="47"/>
  <c r="AH621" i="47" s="1"/>
  <c r="AL621" i="47"/>
  <c r="AM621" i="47" s="1"/>
  <c r="AQ621" i="47"/>
  <c r="AR621" i="47" s="1"/>
  <c r="AV621" i="47"/>
  <c r="AW621" i="47" s="1"/>
  <c r="G567" i="47"/>
  <c r="I567" i="47"/>
  <c r="J567" i="47"/>
  <c r="R567" i="47"/>
  <c r="W567" i="47"/>
  <c r="X567" i="47"/>
  <c r="AB567" i="47"/>
  <c r="AC567" i="47" s="1"/>
  <c r="AG567" i="47"/>
  <c r="AH567" i="47" s="1"/>
  <c r="AL567" i="47"/>
  <c r="AM567" i="47" s="1"/>
  <c r="AQ567" i="47"/>
  <c r="AR567" i="47" s="1"/>
  <c r="AV567" i="47"/>
  <c r="G568" i="47"/>
  <c r="I568" i="47"/>
  <c r="J568" i="47"/>
  <c r="R568" i="47"/>
  <c r="S568" i="47"/>
  <c r="W568" i="47"/>
  <c r="X568" i="47"/>
  <c r="AB568" i="47"/>
  <c r="AC568" i="47"/>
  <c r="AG568" i="47"/>
  <c r="AH568" i="47" s="1"/>
  <c r="AL568" i="47"/>
  <c r="AM568" i="47" s="1"/>
  <c r="AQ568" i="47"/>
  <c r="AR568" i="47"/>
  <c r="AV568" i="47"/>
  <c r="AW568" i="47" s="1"/>
  <c r="G569" i="47"/>
  <c r="I569" i="47"/>
  <c r="J569" i="47"/>
  <c r="R569" i="47"/>
  <c r="S569" i="47"/>
  <c r="W569" i="47"/>
  <c r="X569" i="47"/>
  <c r="AB569" i="47"/>
  <c r="AG569" i="47"/>
  <c r="AH569" i="47" s="1"/>
  <c r="AL569" i="47"/>
  <c r="AQ569" i="47"/>
  <c r="AR569" i="47" s="1"/>
  <c r="AV569" i="47"/>
  <c r="AW569" i="47" s="1"/>
  <c r="G570" i="47"/>
  <c r="I570" i="47"/>
  <c r="J570" i="47"/>
  <c r="R570" i="47"/>
  <c r="S570" i="47"/>
  <c r="W570" i="47"/>
  <c r="X570" i="47" s="1"/>
  <c r="AB570" i="47"/>
  <c r="AC570" i="47" s="1"/>
  <c r="AG570" i="47"/>
  <c r="AH570" i="47" s="1"/>
  <c r="AL570" i="47"/>
  <c r="AM570" i="47" s="1"/>
  <c r="AQ570" i="47"/>
  <c r="AR570" i="47" s="1"/>
  <c r="AV570" i="47"/>
  <c r="AW570" i="47" s="1"/>
  <c r="G571" i="47"/>
  <c r="I571" i="47"/>
  <c r="J571" i="47"/>
  <c r="R571" i="47"/>
  <c r="W571" i="47"/>
  <c r="X571" i="47" s="1"/>
  <c r="AB571" i="47"/>
  <c r="AC571" i="47" s="1"/>
  <c r="AG571" i="47"/>
  <c r="AH571" i="47" s="1"/>
  <c r="AL571" i="47"/>
  <c r="AM571" i="47" s="1"/>
  <c r="AQ571" i="47"/>
  <c r="AR571" i="47" s="1"/>
  <c r="AV571" i="47"/>
  <c r="AW571" i="47"/>
  <c r="G572" i="47"/>
  <c r="I572" i="47"/>
  <c r="J572" i="47"/>
  <c r="R572" i="47"/>
  <c r="S572" i="47" s="1"/>
  <c r="W572" i="47"/>
  <c r="X572" i="47" s="1"/>
  <c r="AB572" i="47"/>
  <c r="AC572" i="47" s="1"/>
  <c r="AG572" i="47"/>
  <c r="AH572" i="47" s="1"/>
  <c r="AL572" i="47"/>
  <c r="AM572" i="47" s="1"/>
  <c r="AQ572" i="47"/>
  <c r="AR572" i="47" s="1"/>
  <c r="AV572" i="47"/>
  <c r="AW572" i="47"/>
  <c r="G573" i="47"/>
  <c r="I573" i="47"/>
  <c r="J573" i="47"/>
  <c r="R573" i="47"/>
  <c r="S573" i="47" s="1"/>
  <c r="W573" i="47"/>
  <c r="X573" i="47" s="1"/>
  <c r="AB573" i="47"/>
  <c r="AC573" i="47" s="1"/>
  <c r="AG573" i="47"/>
  <c r="AH573" i="47" s="1"/>
  <c r="AL573" i="47"/>
  <c r="AM573" i="47"/>
  <c r="AQ573" i="47"/>
  <c r="AR573" i="47"/>
  <c r="AV573" i="47"/>
  <c r="AW573" i="47" s="1"/>
  <c r="G574" i="47"/>
  <c r="I574" i="47"/>
  <c r="J574" i="47"/>
  <c r="R574" i="47"/>
  <c r="S574" i="47"/>
  <c r="W574" i="47"/>
  <c r="X574" i="47" s="1"/>
  <c r="AB574" i="47"/>
  <c r="AC574" i="47" s="1"/>
  <c r="AG574" i="47"/>
  <c r="AH574" i="47" s="1"/>
  <c r="AL574" i="47"/>
  <c r="AM574" i="47" s="1"/>
  <c r="AQ574" i="47"/>
  <c r="AR574" i="47" s="1"/>
  <c r="AV574" i="47"/>
  <c r="AW574" i="47"/>
  <c r="G575" i="47"/>
  <c r="I575" i="47"/>
  <c r="J575" i="47"/>
  <c r="R575" i="47"/>
  <c r="S575" i="47" s="1"/>
  <c r="W575" i="47"/>
  <c r="X575" i="47"/>
  <c r="AB575" i="47"/>
  <c r="AC575" i="47"/>
  <c r="AG575" i="47"/>
  <c r="AH575" i="47" s="1"/>
  <c r="AL575" i="47"/>
  <c r="AM575" i="47" s="1"/>
  <c r="AQ575" i="47"/>
  <c r="AR575" i="47" s="1"/>
  <c r="AV575" i="47"/>
  <c r="AW575" i="47"/>
  <c r="G576" i="47"/>
  <c r="I576" i="47"/>
  <c r="J576" i="47"/>
  <c r="R576" i="47"/>
  <c r="W576" i="47"/>
  <c r="X576" i="47" s="1"/>
  <c r="AB576" i="47"/>
  <c r="AC576" i="47" s="1"/>
  <c r="AG576" i="47"/>
  <c r="AH576" i="47" s="1"/>
  <c r="AL576" i="47"/>
  <c r="AM576" i="47"/>
  <c r="AQ576" i="47"/>
  <c r="AR576" i="47"/>
  <c r="AV576" i="47"/>
  <c r="AW576" i="47"/>
  <c r="G577" i="47"/>
  <c r="I577" i="47"/>
  <c r="J577" i="47"/>
  <c r="R577" i="47"/>
  <c r="S577" i="47" s="1"/>
  <c r="W577" i="47"/>
  <c r="X577" i="47" s="1"/>
  <c r="AB577" i="47"/>
  <c r="AC577" i="47" s="1"/>
  <c r="AG577" i="47"/>
  <c r="AH577" i="47" s="1"/>
  <c r="AL577" i="47"/>
  <c r="AM577" i="47"/>
  <c r="AQ577" i="47"/>
  <c r="AR577" i="47"/>
  <c r="AV577" i="47"/>
  <c r="AW577" i="47" s="1"/>
  <c r="G578" i="47"/>
  <c r="I578" i="47"/>
  <c r="J578" i="47"/>
  <c r="R578" i="47"/>
  <c r="S578" i="47" s="1"/>
  <c r="W578" i="47"/>
  <c r="X578" i="47" s="1"/>
  <c r="AB578" i="47"/>
  <c r="AC578" i="47" s="1"/>
  <c r="AG578" i="47"/>
  <c r="AH578" i="47" s="1"/>
  <c r="AL578" i="47"/>
  <c r="AM578" i="47" s="1"/>
  <c r="AQ578" i="47"/>
  <c r="AR578" i="47" s="1"/>
  <c r="AV578" i="47"/>
  <c r="AW578" i="47" s="1"/>
  <c r="G579" i="47"/>
  <c r="I579" i="47"/>
  <c r="J579" i="47"/>
  <c r="R579" i="47"/>
  <c r="S579" i="47"/>
  <c r="W579" i="47"/>
  <c r="X579" i="47" s="1"/>
  <c r="AB579" i="47"/>
  <c r="AC579" i="47" s="1"/>
  <c r="AG579" i="47"/>
  <c r="AH579" i="47" s="1"/>
  <c r="AL579" i="47"/>
  <c r="AM579" i="47"/>
  <c r="AQ579" i="47"/>
  <c r="AR579" i="47"/>
  <c r="AV579" i="47"/>
  <c r="AW579" i="47" s="1"/>
  <c r="G580" i="47"/>
  <c r="I580" i="47"/>
  <c r="J580" i="47"/>
  <c r="R580" i="47"/>
  <c r="W580" i="47"/>
  <c r="X580" i="47" s="1"/>
  <c r="AB580" i="47"/>
  <c r="AC580" i="47" s="1"/>
  <c r="AG580" i="47"/>
  <c r="AH580" i="47" s="1"/>
  <c r="AL580" i="47"/>
  <c r="AM580" i="47"/>
  <c r="AQ580" i="47"/>
  <c r="AR580" i="47" s="1"/>
  <c r="AV580" i="47"/>
  <c r="AW580" i="47" s="1"/>
  <c r="G581" i="47"/>
  <c r="I581" i="47"/>
  <c r="J581" i="47"/>
  <c r="R581" i="47"/>
  <c r="S581" i="47" s="1"/>
  <c r="W581" i="47"/>
  <c r="X581" i="47" s="1"/>
  <c r="AB581" i="47"/>
  <c r="AC581" i="47" s="1"/>
  <c r="AG581" i="47"/>
  <c r="AH581" i="47" s="1"/>
  <c r="AL581" i="47"/>
  <c r="AM581" i="47"/>
  <c r="AQ581" i="47"/>
  <c r="AR581" i="47" s="1"/>
  <c r="AV581" i="47"/>
  <c r="AW581" i="47" s="1"/>
  <c r="G547" i="47"/>
  <c r="I547" i="47"/>
  <c r="J547" i="47"/>
  <c r="R547" i="47"/>
  <c r="S547" i="47"/>
  <c r="W547" i="47"/>
  <c r="AB547" i="47"/>
  <c r="AC547" i="47" s="1"/>
  <c r="AG547" i="47"/>
  <c r="AH547" i="47" s="1"/>
  <c r="AL547" i="47"/>
  <c r="AM547" i="47"/>
  <c r="AQ547" i="47"/>
  <c r="AR547" i="47" s="1"/>
  <c r="AV547" i="47"/>
  <c r="AW547" i="47" s="1"/>
  <c r="G548" i="47"/>
  <c r="I548" i="47"/>
  <c r="J548" i="47"/>
  <c r="R548" i="47"/>
  <c r="W548" i="47"/>
  <c r="X548" i="47" s="1"/>
  <c r="AB548" i="47"/>
  <c r="AC548" i="47" s="1"/>
  <c r="AG548" i="47"/>
  <c r="AH548" i="47" s="1"/>
  <c r="AL548" i="47"/>
  <c r="AM548" i="47"/>
  <c r="AQ548" i="47"/>
  <c r="AR548" i="47"/>
  <c r="AV548" i="47"/>
  <c r="AW548" i="47" s="1"/>
  <c r="G549" i="47"/>
  <c r="I549" i="47"/>
  <c r="J549" i="47"/>
  <c r="R549" i="47"/>
  <c r="S549" i="47" s="1"/>
  <c r="W549" i="47"/>
  <c r="X549" i="47" s="1"/>
  <c r="AB549" i="47"/>
  <c r="AG549" i="47"/>
  <c r="AH549" i="47" s="1"/>
  <c r="AL549" i="47"/>
  <c r="AM549" i="47" s="1"/>
  <c r="AQ549" i="47"/>
  <c r="AR549" i="47" s="1"/>
  <c r="AV549" i="47"/>
  <c r="AW549" i="47" s="1"/>
  <c r="G550" i="47"/>
  <c r="I550" i="47"/>
  <c r="J550" i="47"/>
  <c r="R550" i="47"/>
  <c r="S550" i="47"/>
  <c r="W550" i="47"/>
  <c r="X550" i="47" s="1"/>
  <c r="AB550" i="47"/>
  <c r="AC550" i="47" s="1"/>
  <c r="AG550" i="47"/>
  <c r="AH550" i="47" s="1"/>
  <c r="AL550" i="47"/>
  <c r="AM550" i="47" s="1"/>
  <c r="AQ550" i="47"/>
  <c r="AR550" i="47"/>
  <c r="AV550" i="47"/>
  <c r="AW550" i="47"/>
  <c r="G551" i="47"/>
  <c r="I551" i="47"/>
  <c r="J551" i="47"/>
  <c r="R551" i="47"/>
  <c r="W551" i="47"/>
  <c r="X551" i="47" s="1"/>
  <c r="AB551" i="47"/>
  <c r="AC551" i="47" s="1"/>
  <c r="AG551" i="47"/>
  <c r="AH551" i="47" s="1"/>
  <c r="AL551" i="47"/>
  <c r="AM551" i="47" s="1"/>
  <c r="AQ551" i="47"/>
  <c r="AR551" i="47" s="1"/>
  <c r="AV551" i="47"/>
  <c r="AW551" i="47" s="1"/>
  <c r="G552" i="47"/>
  <c r="I552" i="47"/>
  <c r="J552" i="47"/>
  <c r="R552" i="47"/>
  <c r="S552" i="47"/>
  <c r="W552" i="47"/>
  <c r="X552" i="47"/>
  <c r="AB552" i="47"/>
  <c r="AG552" i="47"/>
  <c r="AH552" i="47" s="1"/>
  <c r="AL552" i="47"/>
  <c r="AM552" i="47" s="1"/>
  <c r="AQ552" i="47"/>
  <c r="AR552" i="47" s="1"/>
  <c r="AV552" i="47"/>
  <c r="AW552" i="47" s="1"/>
  <c r="G553" i="47"/>
  <c r="I553" i="47"/>
  <c r="J553" i="47"/>
  <c r="R553" i="47"/>
  <c r="S553" i="47"/>
  <c r="W553" i="47"/>
  <c r="X553" i="47" s="1"/>
  <c r="AB553" i="47"/>
  <c r="AC553" i="47" s="1"/>
  <c r="AG553" i="47"/>
  <c r="AH553" i="47"/>
  <c r="AL553" i="47"/>
  <c r="AM553" i="47" s="1"/>
  <c r="AQ553" i="47"/>
  <c r="AR553" i="47" s="1"/>
  <c r="AV553" i="47"/>
  <c r="AW553" i="47"/>
  <c r="G554" i="47"/>
  <c r="I554" i="47"/>
  <c r="J554" i="47"/>
  <c r="R554" i="47"/>
  <c r="W554" i="47"/>
  <c r="X554" i="47"/>
  <c r="AB554" i="47"/>
  <c r="AC554" i="47"/>
  <c r="AG554" i="47"/>
  <c r="AH554" i="47" s="1"/>
  <c r="AL554" i="47"/>
  <c r="AM554" i="47" s="1"/>
  <c r="AQ554" i="47"/>
  <c r="AR554" i="47" s="1"/>
  <c r="AV554" i="47"/>
  <c r="AW554" i="47" s="1"/>
  <c r="G555" i="47"/>
  <c r="I555" i="47"/>
  <c r="J555" i="47"/>
  <c r="R555" i="47"/>
  <c r="S555" i="47" s="1"/>
  <c r="W555" i="47"/>
  <c r="X555" i="47" s="1"/>
  <c r="AB555" i="47"/>
  <c r="AG555" i="47"/>
  <c r="AH555" i="47" s="1"/>
  <c r="AL555" i="47"/>
  <c r="AM555" i="47" s="1"/>
  <c r="AQ555" i="47"/>
  <c r="AR555" i="47" s="1"/>
  <c r="AV555" i="47"/>
  <c r="AW555" i="47" s="1"/>
  <c r="G556" i="47"/>
  <c r="I556" i="47"/>
  <c r="J556" i="47"/>
  <c r="R556" i="47"/>
  <c r="W556" i="47"/>
  <c r="X556" i="47" s="1"/>
  <c r="AB556" i="47"/>
  <c r="AC556" i="47"/>
  <c r="AG556" i="47"/>
  <c r="AH556" i="47"/>
  <c r="AL556" i="47"/>
  <c r="AM556" i="47" s="1"/>
  <c r="AQ556" i="47"/>
  <c r="AR556" i="47" s="1"/>
  <c r="AV556" i="47"/>
  <c r="AW556" i="47" s="1"/>
  <c r="G557" i="47"/>
  <c r="I557" i="47"/>
  <c r="J557" i="47"/>
  <c r="R557" i="47"/>
  <c r="W557" i="47"/>
  <c r="X557" i="47" s="1"/>
  <c r="AB557" i="47"/>
  <c r="AC557" i="47"/>
  <c r="AG557" i="47"/>
  <c r="AH557" i="47" s="1"/>
  <c r="AL557" i="47"/>
  <c r="AM557" i="47" s="1"/>
  <c r="AQ557" i="47"/>
  <c r="AR557" i="47" s="1"/>
  <c r="AV557" i="47"/>
  <c r="AW557" i="47" s="1"/>
  <c r="G558" i="47"/>
  <c r="I558" i="47"/>
  <c r="J558" i="47"/>
  <c r="R558" i="47"/>
  <c r="S558" i="47" s="1"/>
  <c r="W558" i="47"/>
  <c r="X558" i="47" s="1"/>
  <c r="AB558" i="47"/>
  <c r="AG558" i="47"/>
  <c r="AH558" i="47" s="1"/>
  <c r="AL558" i="47"/>
  <c r="AM558" i="47" s="1"/>
  <c r="AQ558" i="47"/>
  <c r="AR558" i="47" s="1"/>
  <c r="AV558" i="47"/>
  <c r="AW558" i="47" s="1"/>
  <c r="G559" i="47"/>
  <c r="I559" i="47"/>
  <c r="J559" i="47"/>
  <c r="R559" i="47"/>
  <c r="S559" i="47"/>
  <c r="W559" i="47"/>
  <c r="X559" i="47" s="1"/>
  <c r="AB559" i="47"/>
  <c r="AC559" i="47" s="1"/>
  <c r="AG559" i="47"/>
  <c r="AH559" i="47" s="1"/>
  <c r="AL559" i="47"/>
  <c r="AM559" i="47" s="1"/>
  <c r="AQ559" i="47"/>
  <c r="AR559" i="47" s="1"/>
  <c r="AV559" i="47"/>
  <c r="AW559" i="47" s="1"/>
  <c r="G560" i="47"/>
  <c r="I560" i="47"/>
  <c r="J560" i="47"/>
  <c r="R560" i="47"/>
  <c r="W560" i="47"/>
  <c r="X560" i="47" s="1"/>
  <c r="AB560" i="47"/>
  <c r="AC560" i="47" s="1"/>
  <c r="AG560" i="47"/>
  <c r="AH560" i="47" s="1"/>
  <c r="AL560" i="47"/>
  <c r="AM560" i="47" s="1"/>
  <c r="AQ560" i="47"/>
  <c r="AR560" i="47"/>
  <c r="AV560" i="47"/>
  <c r="AW560" i="47" s="1"/>
  <c r="G561" i="47"/>
  <c r="I561" i="47"/>
  <c r="J561" i="47"/>
  <c r="R561" i="47"/>
  <c r="S561" i="47" s="1"/>
  <c r="W561" i="47"/>
  <c r="X561" i="47" s="1"/>
  <c r="AB561" i="47"/>
  <c r="AG561" i="47"/>
  <c r="AH561" i="47" s="1"/>
  <c r="AL561" i="47"/>
  <c r="AM561" i="47" s="1"/>
  <c r="AQ561" i="47"/>
  <c r="AR561" i="47" s="1"/>
  <c r="AV561" i="47"/>
  <c r="AW561" i="47"/>
  <c r="G662" i="8"/>
  <c r="I662" i="8"/>
  <c r="J662" i="8"/>
  <c r="R662" i="8"/>
  <c r="W662" i="8"/>
  <c r="AB662" i="8"/>
  <c r="AG662" i="8"/>
  <c r="AL662" i="8"/>
  <c r="AQ662" i="8"/>
  <c r="AV662" i="8"/>
  <c r="C663" i="8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G663" i="8"/>
  <c r="I663" i="8"/>
  <c r="J663" i="8"/>
  <c r="R663" i="8"/>
  <c r="W663" i="8"/>
  <c r="AB663" i="8"/>
  <c r="AG663" i="8"/>
  <c r="AL663" i="8"/>
  <c r="AQ663" i="8"/>
  <c r="AV663" i="8"/>
  <c r="G664" i="8"/>
  <c r="I664" i="8"/>
  <c r="J664" i="8"/>
  <c r="R664" i="8"/>
  <c r="W664" i="8"/>
  <c r="AB664" i="8"/>
  <c r="AG664" i="8"/>
  <c r="AL664" i="8"/>
  <c r="AQ664" i="8"/>
  <c r="AV664" i="8"/>
  <c r="G665" i="8"/>
  <c r="I665" i="8"/>
  <c r="J665" i="8"/>
  <c r="R665" i="8"/>
  <c r="W665" i="8"/>
  <c r="AB665" i="8"/>
  <c r="AG665" i="8"/>
  <c r="AL665" i="8"/>
  <c r="AQ665" i="8"/>
  <c r="AV665" i="8"/>
  <c r="G666" i="8"/>
  <c r="I666" i="8"/>
  <c r="J666" i="8"/>
  <c r="R666" i="8"/>
  <c r="W666" i="8"/>
  <c r="AB666" i="8"/>
  <c r="AG666" i="8"/>
  <c r="AL666" i="8"/>
  <c r="AQ666" i="8"/>
  <c r="AV666" i="8"/>
  <c r="G667" i="8"/>
  <c r="I667" i="8"/>
  <c r="J667" i="8"/>
  <c r="R667" i="8"/>
  <c r="W667" i="8"/>
  <c r="AB667" i="8"/>
  <c r="AG667" i="8"/>
  <c r="AL667" i="8"/>
  <c r="AQ667" i="8"/>
  <c r="AV667" i="8"/>
  <c r="G668" i="8"/>
  <c r="I668" i="8"/>
  <c r="J668" i="8"/>
  <c r="R668" i="8"/>
  <c r="W668" i="8"/>
  <c r="AB668" i="8"/>
  <c r="AG668" i="8"/>
  <c r="AL668" i="8"/>
  <c r="AQ668" i="8"/>
  <c r="AV668" i="8"/>
  <c r="G669" i="8"/>
  <c r="I669" i="8"/>
  <c r="J669" i="8"/>
  <c r="R669" i="8"/>
  <c r="W669" i="8"/>
  <c r="AB669" i="8"/>
  <c r="AG669" i="8"/>
  <c r="AL669" i="8"/>
  <c r="AQ669" i="8"/>
  <c r="AV669" i="8"/>
  <c r="G670" i="8"/>
  <c r="I670" i="8"/>
  <c r="J670" i="8"/>
  <c r="R670" i="8"/>
  <c r="W670" i="8"/>
  <c r="AB670" i="8"/>
  <c r="AG670" i="8"/>
  <c r="AL670" i="8"/>
  <c r="AQ670" i="8"/>
  <c r="AV670" i="8"/>
  <c r="G671" i="8"/>
  <c r="I671" i="8"/>
  <c r="J671" i="8"/>
  <c r="R671" i="8"/>
  <c r="W671" i="8"/>
  <c r="AB671" i="8"/>
  <c r="AG671" i="8"/>
  <c r="AL671" i="8"/>
  <c r="AQ671" i="8"/>
  <c r="AV671" i="8"/>
  <c r="G672" i="8"/>
  <c r="I672" i="8"/>
  <c r="J672" i="8"/>
  <c r="R672" i="8"/>
  <c r="W672" i="8"/>
  <c r="AB672" i="8"/>
  <c r="AG672" i="8"/>
  <c r="AL672" i="8"/>
  <c r="AQ672" i="8"/>
  <c r="AV672" i="8"/>
  <c r="G673" i="8"/>
  <c r="I673" i="8"/>
  <c r="J673" i="8"/>
  <c r="R673" i="8"/>
  <c r="W673" i="8"/>
  <c r="AB673" i="8"/>
  <c r="AG673" i="8"/>
  <c r="AL673" i="8"/>
  <c r="AQ673" i="8"/>
  <c r="AV673" i="8"/>
  <c r="G674" i="8"/>
  <c r="I674" i="8"/>
  <c r="J674" i="8"/>
  <c r="R674" i="8"/>
  <c r="W674" i="8"/>
  <c r="AB674" i="8"/>
  <c r="AG674" i="8"/>
  <c r="AL674" i="8"/>
  <c r="AQ674" i="8"/>
  <c r="AV674" i="8"/>
  <c r="G675" i="8"/>
  <c r="I675" i="8"/>
  <c r="J675" i="8"/>
  <c r="R675" i="8"/>
  <c r="W675" i="8"/>
  <c r="AB675" i="8"/>
  <c r="AG675" i="8"/>
  <c r="AL675" i="8"/>
  <c r="AQ675" i="8"/>
  <c r="AV675" i="8"/>
  <c r="G676" i="8"/>
  <c r="I676" i="8"/>
  <c r="J676" i="8"/>
  <c r="R676" i="8"/>
  <c r="W676" i="8"/>
  <c r="AB676" i="8"/>
  <c r="AG676" i="8"/>
  <c r="AL676" i="8"/>
  <c r="AQ676" i="8"/>
  <c r="AV676" i="8"/>
  <c r="G677" i="8"/>
  <c r="I677" i="8"/>
  <c r="J677" i="8"/>
  <c r="R677" i="8"/>
  <c r="W677" i="8"/>
  <c r="AB677" i="8"/>
  <c r="AG677" i="8"/>
  <c r="AL677" i="8"/>
  <c r="AQ677" i="8"/>
  <c r="AV677" i="8"/>
  <c r="G678" i="8"/>
  <c r="I678" i="8"/>
  <c r="J678" i="8"/>
  <c r="R678" i="8"/>
  <c r="W678" i="8"/>
  <c r="AB678" i="8"/>
  <c r="AG678" i="8"/>
  <c r="AL678" i="8"/>
  <c r="AQ678" i="8"/>
  <c r="AV678" i="8"/>
  <c r="G679" i="8"/>
  <c r="I679" i="8"/>
  <c r="J679" i="8"/>
  <c r="R679" i="8"/>
  <c r="W679" i="8"/>
  <c r="AB679" i="8"/>
  <c r="AG679" i="8"/>
  <c r="AL679" i="8"/>
  <c r="AQ679" i="8"/>
  <c r="AV679" i="8"/>
  <c r="G680" i="8"/>
  <c r="I680" i="8"/>
  <c r="J680" i="8"/>
  <c r="R680" i="8"/>
  <c r="W680" i="8"/>
  <c r="AB680" i="8"/>
  <c r="AG680" i="8"/>
  <c r="AL680" i="8"/>
  <c r="AQ680" i="8"/>
  <c r="AV680" i="8"/>
  <c r="G681" i="8"/>
  <c r="I681" i="8"/>
  <c r="J681" i="8"/>
  <c r="R681" i="8"/>
  <c r="W681" i="8"/>
  <c r="AB681" i="8"/>
  <c r="AC681" i="8" s="1"/>
  <c r="AG681" i="8"/>
  <c r="AH681" i="8" s="1"/>
  <c r="AL681" i="8"/>
  <c r="AM681" i="8" s="1"/>
  <c r="AQ681" i="8"/>
  <c r="AR681" i="8" s="1"/>
  <c r="AV681" i="8"/>
  <c r="AW681" i="8" s="1"/>
  <c r="G682" i="8"/>
  <c r="I682" i="8"/>
  <c r="J682" i="8"/>
  <c r="R682" i="8"/>
  <c r="W682" i="8"/>
  <c r="AB682" i="8"/>
  <c r="AG682" i="8"/>
  <c r="AL682" i="8"/>
  <c r="AQ682" i="8"/>
  <c r="AV682" i="8"/>
  <c r="G636" i="8"/>
  <c r="I636" i="8"/>
  <c r="J636" i="8"/>
  <c r="R636" i="8"/>
  <c r="W636" i="8"/>
  <c r="AB636" i="8"/>
  <c r="AG636" i="8"/>
  <c r="AL636" i="8"/>
  <c r="AQ636" i="8"/>
  <c r="AV636" i="8"/>
  <c r="C637" i="8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G637" i="8"/>
  <c r="I637" i="8"/>
  <c r="J637" i="8"/>
  <c r="R637" i="8"/>
  <c r="W637" i="8"/>
  <c r="AB637" i="8"/>
  <c r="AG637" i="8"/>
  <c r="AL637" i="8"/>
  <c r="AQ637" i="8"/>
  <c r="AV637" i="8"/>
  <c r="G638" i="8"/>
  <c r="I638" i="8"/>
  <c r="J638" i="8"/>
  <c r="R638" i="8"/>
  <c r="W638" i="8"/>
  <c r="AB638" i="8"/>
  <c r="AG638" i="8"/>
  <c r="AL638" i="8"/>
  <c r="AQ638" i="8"/>
  <c r="AV638" i="8"/>
  <c r="G639" i="8"/>
  <c r="I639" i="8"/>
  <c r="J639" i="8"/>
  <c r="R639" i="8"/>
  <c r="W639" i="8"/>
  <c r="X639" i="8" s="1"/>
  <c r="AB639" i="8"/>
  <c r="AG639" i="8"/>
  <c r="AL639" i="8"/>
  <c r="AQ639" i="8"/>
  <c r="AV639" i="8"/>
  <c r="G640" i="8"/>
  <c r="I640" i="8"/>
  <c r="J640" i="8"/>
  <c r="R640" i="8"/>
  <c r="W640" i="8"/>
  <c r="AB640" i="8"/>
  <c r="AG640" i="8"/>
  <c r="AL640" i="8"/>
  <c r="AQ640" i="8"/>
  <c r="AV640" i="8"/>
  <c r="G641" i="8"/>
  <c r="I641" i="8"/>
  <c r="J641" i="8"/>
  <c r="R641" i="8"/>
  <c r="W641" i="8"/>
  <c r="AB641" i="8"/>
  <c r="AG641" i="8"/>
  <c r="AL641" i="8"/>
  <c r="AQ641" i="8"/>
  <c r="AV641" i="8"/>
  <c r="G642" i="8"/>
  <c r="I642" i="8"/>
  <c r="J642" i="8"/>
  <c r="R642" i="8"/>
  <c r="W642" i="8"/>
  <c r="AB642" i="8"/>
  <c r="AG642" i="8"/>
  <c r="AL642" i="8"/>
  <c r="AQ642" i="8"/>
  <c r="AV642" i="8"/>
  <c r="G643" i="8"/>
  <c r="I643" i="8"/>
  <c r="J643" i="8"/>
  <c r="R643" i="8"/>
  <c r="W643" i="8"/>
  <c r="AB643" i="8"/>
  <c r="AG643" i="8"/>
  <c r="AL643" i="8"/>
  <c r="AQ643" i="8"/>
  <c r="AV643" i="8"/>
  <c r="G644" i="8"/>
  <c r="I644" i="8"/>
  <c r="J644" i="8"/>
  <c r="R644" i="8"/>
  <c r="W644" i="8"/>
  <c r="AB644" i="8"/>
  <c r="AG644" i="8"/>
  <c r="AL644" i="8"/>
  <c r="AQ644" i="8"/>
  <c r="AV644" i="8"/>
  <c r="G645" i="8"/>
  <c r="I645" i="8"/>
  <c r="J645" i="8"/>
  <c r="R645" i="8"/>
  <c r="W645" i="8"/>
  <c r="AB645" i="8"/>
  <c r="AG645" i="8"/>
  <c r="AL645" i="8"/>
  <c r="AQ645" i="8"/>
  <c r="AV645" i="8"/>
  <c r="G646" i="8"/>
  <c r="I646" i="8"/>
  <c r="J646" i="8"/>
  <c r="R646" i="8"/>
  <c r="W646" i="8"/>
  <c r="AB646" i="8"/>
  <c r="AC648" i="8" s="1"/>
  <c r="AG646" i="8"/>
  <c r="AL646" i="8"/>
  <c r="AQ646" i="8"/>
  <c r="AV646" i="8"/>
  <c r="G647" i="8"/>
  <c r="I647" i="8"/>
  <c r="J647" i="8"/>
  <c r="R647" i="8"/>
  <c r="S643" i="8" s="1"/>
  <c r="W647" i="8"/>
  <c r="AB647" i="8"/>
  <c r="AG647" i="8"/>
  <c r="AL647" i="8"/>
  <c r="AQ647" i="8"/>
  <c r="AV647" i="8"/>
  <c r="G648" i="8"/>
  <c r="I648" i="8"/>
  <c r="J648" i="8"/>
  <c r="R648" i="8"/>
  <c r="W648" i="8"/>
  <c r="AB648" i="8"/>
  <c r="AG648" i="8"/>
  <c r="AL648" i="8"/>
  <c r="AQ648" i="8"/>
  <c r="AV648" i="8"/>
  <c r="G649" i="8"/>
  <c r="I649" i="8"/>
  <c r="J649" i="8"/>
  <c r="R649" i="8"/>
  <c r="W649" i="8"/>
  <c r="AB649" i="8"/>
  <c r="AC649" i="8"/>
  <c r="AG649" i="8"/>
  <c r="AL649" i="8"/>
  <c r="AQ649" i="8"/>
  <c r="AV649" i="8"/>
  <c r="G650" i="8"/>
  <c r="I650" i="8"/>
  <c r="J650" i="8"/>
  <c r="R650" i="8"/>
  <c r="S650" i="8" s="1"/>
  <c r="W650" i="8"/>
  <c r="AB650" i="8"/>
  <c r="AG650" i="8"/>
  <c r="AH650" i="8" s="1"/>
  <c r="AL650" i="8"/>
  <c r="AQ650" i="8"/>
  <c r="AV650" i="8"/>
  <c r="G651" i="8"/>
  <c r="I651" i="8"/>
  <c r="J651" i="8"/>
  <c r="R651" i="8"/>
  <c r="W651" i="8"/>
  <c r="AB651" i="8"/>
  <c r="AG651" i="8"/>
  <c r="AL651" i="8"/>
  <c r="AQ651" i="8"/>
  <c r="AV651" i="8"/>
  <c r="G652" i="8"/>
  <c r="I652" i="8"/>
  <c r="J652" i="8"/>
  <c r="R652" i="8"/>
  <c r="W652" i="8"/>
  <c r="AB652" i="8"/>
  <c r="AG652" i="8"/>
  <c r="AL652" i="8"/>
  <c r="AQ652" i="8"/>
  <c r="AV652" i="8"/>
  <c r="G653" i="8"/>
  <c r="I653" i="8"/>
  <c r="J653" i="8"/>
  <c r="R653" i="8"/>
  <c r="W653" i="8"/>
  <c r="AB653" i="8"/>
  <c r="AG653" i="8"/>
  <c r="AH653" i="8" s="1"/>
  <c r="AL653" i="8"/>
  <c r="AQ653" i="8"/>
  <c r="AV653" i="8"/>
  <c r="G654" i="8"/>
  <c r="I654" i="8"/>
  <c r="J654" i="8"/>
  <c r="R654" i="8"/>
  <c r="W654" i="8"/>
  <c r="AB654" i="8"/>
  <c r="AG654" i="8"/>
  <c r="AL654" i="8"/>
  <c r="AQ654" i="8"/>
  <c r="AV654" i="8"/>
  <c r="G655" i="8"/>
  <c r="I655" i="8"/>
  <c r="J655" i="8"/>
  <c r="R655" i="8"/>
  <c r="W655" i="8"/>
  <c r="AB655" i="8"/>
  <c r="AG655" i="8"/>
  <c r="AL655" i="8"/>
  <c r="AM655" i="8" s="1"/>
  <c r="AQ655" i="8"/>
  <c r="AV655" i="8"/>
  <c r="G656" i="8"/>
  <c r="I656" i="8"/>
  <c r="J656" i="8"/>
  <c r="R656" i="8"/>
  <c r="W656" i="8"/>
  <c r="AB656" i="8"/>
  <c r="AG656" i="8"/>
  <c r="AH656" i="8" s="1"/>
  <c r="AL656" i="8"/>
  <c r="AQ656" i="8"/>
  <c r="AV656" i="8"/>
  <c r="G610" i="8"/>
  <c r="I610" i="8"/>
  <c r="J610" i="8"/>
  <c r="R610" i="8"/>
  <c r="W610" i="8"/>
  <c r="AB610" i="8"/>
  <c r="AG610" i="8"/>
  <c r="AL610" i="8"/>
  <c r="AQ610" i="8"/>
  <c r="AV610" i="8"/>
  <c r="C611" i="8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G611" i="8"/>
  <c r="I611" i="8"/>
  <c r="J611" i="8"/>
  <c r="R611" i="8"/>
  <c r="W611" i="8"/>
  <c r="AB611" i="8"/>
  <c r="AG611" i="8"/>
  <c r="AL611" i="8"/>
  <c r="AQ611" i="8"/>
  <c r="AV611" i="8"/>
  <c r="G612" i="8"/>
  <c r="I612" i="8"/>
  <c r="J612" i="8"/>
  <c r="R612" i="8"/>
  <c r="W612" i="8"/>
  <c r="AB612" i="8"/>
  <c r="AG612" i="8"/>
  <c r="AL612" i="8"/>
  <c r="AQ612" i="8"/>
  <c r="AV612" i="8"/>
  <c r="G613" i="8"/>
  <c r="I613" i="8"/>
  <c r="J613" i="8"/>
  <c r="R613" i="8"/>
  <c r="W613" i="8"/>
  <c r="AB613" i="8"/>
  <c r="AG613" i="8"/>
  <c r="AL613" i="8"/>
  <c r="AQ613" i="8"/>
  <c r="AV613" i="8"/>
  <c r="G614" i="8"/>
  <c r="I614" i="8"/>
  <c r="J614" i="8"/>
  <c r="R614" i="8"/>
  <c r="W614" i="8"/>
  <c r="AB614" i="8"/>
  <c r="AG614" i="8"/>
  <c r="AL614" i="8"/>
  <c r="AQ614" i="8"/>
  <c r="AV614" i="8"/>
  <c r="G615" i="8"/>
  <c r="I615" i="8"/>
  <c r="J615" i="8"/>
  <c r="R615" i="8"/>
  <c r="W615" i="8"/>
  <c r="AB615" i="8"/>
  <c r="AG615" i="8"/>
  <c r="AL615" i="8"/>
  <c r="AQ615" i="8"/>
  <c r="AV615" i="8"/>
  <c r="G616" i="8"/>
  <c r="I616" i="8"/>
  <c r="J616" i="8"/>
  <c r="R616" i="8"/>
  <c r="W616" i="8"/>
  <c r="AB616" i="8"/>
  <c r="AG616" i="8"/>
  <c r="AL616" i="8"/>
  <c r="AQ616" i="8"/>
  <c r="AV616" i="8"/>
  <c r="G617" i="8"/>
  <c r="I617" i="8"/>
  <c r="J617" i="8"/>
  <c r="R617" i="8"/>
  <c r="W617" i="8"/>
  <c r="AB617" i="8"/>
  <c r="AG617" i="8"/>
  <c r="AL617" i="8"/>
  <c r="AQ617" i="8"/>
  <c r="AV617" i="8"/>
  <c r="G618" i="8"/>
  <c r="I618" i="8"/>
  <c r="J618" i="8"/>
  <c r="R618" i="8"/>
  <c r="W618" i="8"/>
  <c r="AB618" i="8"/>
  <c r="AG618" i="8"/>
  <c r="AL618" i="8"/>
  <c r="AQ618" i="8"/>
  <c r="AV618" i="8"/>
  <c r="G619" i="8"/>
  <c r="I619" i="8"/>
  <c r="J619" i="8"/>
  <c r="R619" i="8"/>
  <c r="W619" i="8"/>
  <c r="AB619" i="8"/>
  <c r="AG619" i="8"/>
  <c r="AL619" i="8"/>
  <c r="AQ619" i="8"/>
  <c r="AV619" i="8"/>
  <c r="G620" i="8"/>
  <c r="I620" i="8"/>
  <c r="J620" i="8"/>
  <c r="R620" i="8"/>
  <c r="W620" i="8"/>
  <c r="AB620" i="8"/>
  <c r="AG620" i="8"/>
  <c r="AL620" i="8"/>
  <c r="AQ620" i="8"/>
  <c r="AV620" i="8"/>
  <c r="G621" i="8"/>
  <c r="I621" i="8"/>
  <c r="J621" i="8"/>
  <c r="R621" i="8"/>
  <c r="W621" i="8"/>
  <c r="AB621" i="8"/>
  <c r="AG621" i="8"/>
  <c r="AL621" i="8"/>
  <c r="AQ621" i="8"/>
  <c r="AV621" i="8"/>
  <c r="G622" i="8"/>
  <c r="I622" i="8"/>
  <c r="J622" i="8"/>
  <c r="R622" i="8"/>
  <c r="W622" i="8"/>
  <c r="AB622" i="8"/>
  <c r="AG622" i="8"/>
  <c r="AL622" i="8"/>
  <c r="AQ622" i="8"/>
  <c r="AV622" i="8"/>
  <c r="G623" i="8"/>
  <c r="I623" i="8"/>
  <c r="J623" i="8"/>
  <c r="R623" i="8"/>
  <c r="W623" i="8"/>
  <c r="AB623" i="8"/>
  <c r="AG623" i="8"/>
  <c r="AL623" i="8"/>
  <c r="AQ623" i="8"/>
  <c r="AV623" i="8"/>
  <c r="G624" i="8"/>
  <c r="I624" i="8"/>
  <c r="J624" i="8"/>
  <c r="R624" i="8"/>
  <c r="W624" i="8"/>
  <c r="AB624" i="8"/>
  <c r="AG624" i="8"/>
  <c r="AL624" i="8"/>
  <c r="AQ624" i="8"/>
  <c r="AV624" i="8"/>
  <c r="G625" i="8"/>
  <c r="I625" i="8"/>
  <c r="J625" i="8"/>
  <c r="R625" i="8"/>
  <c r="W625" i="8"/>
  <c r="AB625" i="8"/>
  <c r="AG625" i="8"/>
  <c r="AL625" i="8"/>
  <c r="AQ625" i="8"/>
  <c r="AV625" i="8"/>
  <c r="AW625" i="8" s="1"/>
  <c r="G626" i="8"/>
  <c r="I626" i="8"/>
  <c r="J626" i="8"/>
  <c r="R626" i="8"/>
  <c r="W626" i="8"/>
  <c r="AB626" i="8"/>
  <c r="AG626" i="8"/>
  <c r="AL626" i="8"/>
  <c r="AQ626" i="8"/>
  <c r="AV626" i="8"/>
  <c r="G627" i="8"/>
  <c r="I627" i="8"/>
  <c r="J627" i="8"/>
  <c r="R627" i="8"/>
  <c r="W627" i="8"/>
  <c r="AB627" i="8"/>
  <c r="AG627" i="8"/>
  <c r="AL627" i="8"/>
  <c r="AQ627" i="8"/>
  <c r="AV627" i="8"/>
  <c r="G628" i="8"/>
  <c r="I628" i="8"/>
  <c r="J628" i="8"/>
  <c r="R628" i="8"/>
  <c r="W628" i="8"/>
  <c r="AB628" i="8"/>
  <c r="AG628" i="8"/>
  <c r="AL628" i="8"/>
  <c r="AQ628" i="8"/>
  <c r="AV628" i="8"/>
  <c r="G629" i="8"/>
  <c r="I629" i="8"/>
  <c r="J629" i="8"/>
  <c r="R629" i="8"/>
  <c r="W629" i="8"/>
  <c r="AB629" i="8"/>
  <c r="AG629" i="8"/>
  <c r="AL629" i="8"/>
  <c r="AQ629" i="8"/>
  <c r="AV629" i="8"/>
  <c r="G630" i="8"/>
  <c r="I630" i="8"/>
  <c r="J630" i="8"/>
  <c r="R630" i="8"/>
  <c r="W630" i="8"/>
  <c r="AB630" i="8"/>
  <c r="AG630" i="8"/>
  <c r="AL630" i="8"/>
  <c r="AQ630" i="8"/>
  <c r="AV630" i="8"/>
  <c r="G584" i="8"/>
  <c r="I584" i="8"/>
  <c r="J584" i="8"/>
  <c r="R584" i="8"/>
  <c r="W584" i="8"/>
  <c r="AB584" i="8"/>
  <c r="AC603" i="8" s="1"/>
  <c r="AG584" i="8"/>
  <c r="AL584" i="8"/>
  <c r="AQ584" i="8"/>
  <c r="AV584" i="8"/>
  <c r="C585" i="8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G585" i="8"/>
  <c r="I585" i="8"/>
  <c r="J585" i="8"/>
  <c r="R585" i="8"/>
  <c r="W585" i="8"/>
  <c r="AB585" i="8"/>
  <c r="AG585" i="8"/>
  <c r="AL585" i="8"/>
  <c r="AQ585" i="8"/>
  <c r="AV585" i="8"/>
  <c r="G586" i="8"/>
  <c r="I586" i="8"/>
  <c r="J586" i="8"/>
  <c r="R586" i="8"/>
  <c r="W586" i="8"/>
  <c r="AB586" i="8"/>
  <c r="AG586" i="8"/>
  <c r="AL586" i="8"/>
  <c r="AQ586" i="8"/>
  <c r="AV586" i="8"/>
  <c r="G587" i="8"/>
  <c r="I587" i="8"/>
  <c r="J587" i="8"/>
  <c r="R587" i="8"/>
  <c r="W587" i="8"/>
  <c r="AB587" i="8"/>
  <c r="AG587" i="8"/>
  <c r="AL587" i="8"/>
  <c r="AQ587" i="8"/>
  <c r="AV587" i="8"/>
  <c r="G588" i="8"/>
  <c r="I588" i="8"/>
  <c r="J588" i="8"/>
  <c r="R588" i="8"/>
  <c r="W588" i="8"/>
  <c r="AB588" i="8"/>
  <c r="AG588" i="8"/>
  <c r="AL588" i="8"/>
  <c r="AQ588" i="8"/>
  <c r="AV588" i="8"/>
  <c r="G589" i="8"/>
  <c r="I589" i="8"/>
  <c r="J589" i="8"/>
  <c r="R589" i="8"/>
  <c r="W589" i="8"/>
  <c r="AB589" i="8"/>
  <c r="AG589" i="8"/>
  <c r="AL589" i="8"/>
  <c r="AQ589" i="8"/>
  <c r="AV589" i="8"/>
  <c r="G590" i="8"/>
  <c r="I590" i="8"/>
  <c r="J590" i="8"/>
  <c r="R590" i="8"/>
  <c r="W590" i="8"/>
  <c r="AB590" i="8"/>
  <c r="AG590" i="8"/>
  <c r="AL590" i="8"/>
  <c r="AQ590" i="8"/>
  <c r="AV590" i="8"/>
  <c r="G591" i="8"/>
  <c r="I591" i="8"/>
  <c r="J591" i="8"/>
  <c r="R591" i="8"/>
  <c r="W591" i="8"/>
  <c r="AB591" i="8"/>
  <c r="AG591" i="8"/>
  <c r="AL591" i="8"/>
  <c r="AQ591" i="8"/>
  <c r="AV591" i="8"/>
  <c r="G592" i="8"/>
  <c r="I592" i="8"/>
  <c r="J592" i="8"/>
  <c r="R592" i="8"/>
  <c r="W592" i="8"/>
  <c r="AB592" i="8"/>
  <c r="AG592" i="8"/>
  <c r="AL592" i="8"/>
  <c r="AQ592" i="8"/>
  <c r="AV592" i="8"/>
  <c r="G593" i="8"/>
  <c r="I593" i="8"/>
  <c r="J593" i="8"/>
  <c r="R593" i="8"/>
  <c r="W593" i="8"/>
  <c r="AB593" i="8"/>
  <c r="AG593" i="8"/>
  <c r="AL593" i="8"/>
  <c r="AQ593" i="8"/>
  <c r="AV593" i="8"/>
  <c r="G594" i="8"/>
  <c r="I594" i="8"/>
  <c r="J594" i="8"/>
  <c r="R594" i="8"/>
  <c r="W594" i="8"/>
  <c r="AB594" i="8"/>
  <c r="AG594" i="8"/>
  <c r="AL594" i="8"/>
  <c r="AQ594" i="8"/>
  <c r="AV594" i="8"/>
  <c r="G595" i="8"/>
  <c r="I595" i="8"/>
  <c r="J595" i="8"/>
  <c r="R595" i="8"/>
  <c r="W595" i="8"/>
  <c r="AB595" i="8"/>
  <c r="AG595" i="8"/>
  <c r="AL595" i="8"/>
  <c r="AQ595" i="8"/>
  <c r="AV595" i="8"/>
  <c r="G596" i="8"/>
  <c r="I596" i="8"/>
  <c r="J596" i="8"/>
  <c r="R596" i="8"/>
  <c r="W596" i="8"/>
  <c r="AB596" i="8"/>
  <c r="AG596" i="8"/>
  <c r="AL596" i="8"/>
  <c r="AQ596" i="8"/>
  <c r="AV596" i="8"/>
  <c r="G597" i="8"/>
  <c r="I597" i="8"/>
  <c r="J597" i="8"/>
  <c r="R597" i="8"/>
  <c r="W597" i="8"/>
  <c r="AB597" i="8"/>
  <c r="AG597" i="8"/>
  <c r="AL597" i="8"/>
  <c r="AQ597" i="8"/>
  <c r="AV597" i="8"/>
  <c r="G598" i="8"/>
  <c r="I598" i="8"/>
  <c r="J598" i="8"/>
  <c r="R598" i="8"/>
  <c r="W598" i="8"/>
  <c r="AB598" i="8"/>
  <c r="AG598" i="8"/>
  <c r="AL598" i="8"/>
  <c r="AQ598" i="8"/>
  <c r="AV598" i="8"/>
  <c r="G599" i="8"/>
  <c r="I599" i="8"/>
  <c r="J599" i="8"/>
  <c r="R599" i="8"/>
  <c r="W599" i="8"/>
  <c r="AB599" i="8"/>
  <c r="AG599" i="8"/>
  <c r="AL599" i="8"/>
  <c r="AQ599" i="8"/>
  <c r="AV599" i="8"/>
  <c r="G600" i="8"/>
  <c r="I600" i="8"/>
  <c r="J600" i="8"/>
  <c r="R600" i="8"/>
  <c r="W600" i="8"/>
  <c r="AB600" i="8"/>
  <c r="AG600" i="8"/>
  <c r="AL600" i="8"/>
  <c r="AQ600" i="8"/>
  <c r="AV600" i="8"/>
  <c r="G601" i="8"/>
  <c r="I601" i="8"/>
  <c r="J601" i="8"/>
  <c r="R601" i="8"/>
  <c r="W601" i="8"/>
  <c r="AB601" i="8"/>
  <c r="AG601" i="8"/>
  <c r="AL601" i="8"/>
  <c r="AQ601" i="8"/>
  <c r="AV601" i="8"/>
  <c r="G602" i="8"/>
  <c r="I602" i="8"/>
  <c r="J602" i="8"/>
  <c r="R602" i="8"/>
  <c r="W602" i="8"/>
  <c r="AB602" i="8"/>
  <c r="AG602" i="8"/>
  <c r="AL602" i="8"/>
  <c r="AQ602" i="8"/>
  <c r="AV602" i="8"/>
  <c r="G603" i="8"/>
  <c r="I603" i="8"/>
  <c r="J603" i="8"/>
  <c r="R603" i="8"/>
  <c r="W603" i="8"/>
  <c r="AB603" i="8"/>
  <c r="AG603" i="8"/>
  <c r="AL603" i="8"/>
  <c r="AQ603" i="8"/>
  <c r="AV603" i="8"/>
  <c r="G604" i="8"/>
  <c r="I604" i="8"/>
  <c r="J604" i="8"/>
  <c r="R604" i="8"/>
  <c r="W604" i="8"/>
  <c r="AB604" i="8"/>
  <c r="AG604" i="8"/>
  <c r="AL604" i="8"/>
  <c r="AQ604" i="8"/>
  <c r="AV604" i="8"/>
  <c r="M194" i="38"/>
  <c r="F194" i="38" s="1"/>
  <c r="I192" i="3" s="1"/>
  <c r="M195" i="38"/>
  <c r="F195" i="38" s="1"/>
  <c r="I193" i="3" s="1"/>
  <c r="M196" i="38"/>
  <c r="F196" i="38" s="1"/>
  <c r="I194" i="3" s="1"/>
  <c r="M197" i="38"/>
  <c r="F197" i="38" s="1"/>
  <c r="I195" i="3" s="1"/>
  <c r="M198" i="38"/>
  <c r="F198" i="38" s="1"/>
  <c r="I196" i="3" s="1"/>
  <c r="M199" i="38"/>
  <c r="M200" i="38"/>
  <c r="M201" i="38"/>
  <c r="F201" i="38" s="1"/>
  <c r="M202" i="38"/>
  <c r="F202" i="38" s="1"/>
  <c r="I200" i="3" s="1"/>
  <c r="M203" i="38"/>
  <c r="F203" i="38" s="1"/>
  <c r="I201" i="3" s="1"/>
  <c r="M204" i="38"/>
  <c r="F204" i="38" s="1"/>
  <c r="I202" i="3" s="1"/>
  <c r="M205" i="38"/>
  <c r="F205" i="38" s="1"/>
  <c r="I203" i="3" s="1"/>
  <c r="M206" i="38"/>
  <c r="M207" i="38"/>
  <c r="F207" i="38" s="1"/>
  <c r="I205" i="3" s="1"/>
  <c r="M208" i="38"/>
  <c r="M209" i="38"/>
  <c r="F209" i="38" s="1"/>
  <c r="I207" i="3" s="1"/>
  <c r="M210" i="38"/>
  <c r="F210" i="38" s="1"/>
  <c r="I208" i="3" s="1"/>
  <c r="M211" i="38"/>
  <c r="F211" i="38" s="1"/>
  <c r="I209" i="3" s="1"/>
  <c r="M212" i="38"/>
  <c r="F212" i="38" s="1"/>
  <c r="I210" i="3" s="1"/>
  <c r="M213" i="38"/>
  <c r="F213" i="38" s="1"/>
  <c r="I211" i="3" s="1"/>
  <c r="M214" i="38"/>
  <c r="M215" i="38"/>
  <c r="F215" i="38" s="1"/>
  <c r="I213" i="3" s="1"/>
  <c r="M216" i="38"/>
  <c r="F216" i="38" s="1"/>
  <c r="I214" i="3" s="1"/>
  <c r="M217" i="38"/>
  <c r="F217" i="38" s="1"/>
  <c r="I215" i="3" s="1"/>
  <c r="M218" i="38"/>
  <c r="F218" i="38" s="1"/>
  <c r="I216" i="3" s="1"/>
  <c r="M219" i="38"/>
  <c r="F219" i="38" s="1"/>
  <c r="I217" i="3" s="1"/>
  <c r="M220" i="38"/>
  <c r="F220" i="38" s="1"/>
  <c r="I218" i="3" s="1"/>
  <c r="M193" i="38"/>
  <c r="F193" i="38" s="1"/>
  <c r="F206" i="38"/>
  <c r="I204" i="3" s="1"/>
  <c r="F208" i="38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M194" i="7"/>
  <c r="F194" i="7" s="1"/>
  <c r="M195" i="7"/>
  <c r="F195" i="7" s="1"/>
  <c r="J195" i="7" s="1"/>
  <c r="M196" i="7"/>
  <c r="F196" i="7" s="1"/>
  <c r="P196" i="7" s="1"/>
  <c r="M197" i="7"/>
  <c r="M198" i="7"/>
  <c r="F198" i="7" s="1"/>
  <c r="M199" i="7"/>
  <c r="M200" i="7"/>
  <c r="M201" i="7"/>
  <c r="F201" i="7" s="1"/>
  <c r="P201" i="7" s="1"/>
  <c r="M202" i="7"/>
  <c r="M203" i="7"/>
  <c r="F203" i="7" s="1"/>
  <c r="Z203" i="7" s="1"/>
  <c r="M204" i="7"/>
  <c r="M205" i="7"/>
  <c r="F205" i="7" s="1"/>
  <c r="M206" i="7"/>
  <c r="F206" i="7" s="1"/>
  <c r="M207" i="7"/>
  <c r="M208" i="7"/>
  <c r="M209" i="7"/>
  <c r="M210" i="7"/>
  <c r="F210" i="7" s="1"/>
  <c r="L210" i="7" s="1"/>
  <c r="M211" i="7"/>
  <c r="F211" i="7" s="1"/>
  <c r="P211" i="7" s="1"/>
  <c r="M212" i="7"/>
  <c r="F212" i="7" s="1"/>
  <c r="P212" i="7" s="1"/>
  <c r="M213" i="7"/>
  <c r="F213" i="7" s="1"/>
  <c r="P213" i="7" s="1"/>
  <c r="M214" i="7"/>
  <c r="M215" i="7"/>
  <c r="F215" i="7" s="1"/>
  <c r="M216" i="7"/>
  <c r="F216" i="7" s="1"/>
  <c r="M217" i="7"/>
  <c r="M218" i="7"/>
  <c r="M219" i="7"/>
  <c r="F219" i="7" s="1"/>
  <c r="F217" i="3" s="1"/>
  <c r="U217" i="3" s="1"/>
  <c r="M220" i="7"/>
  <c r="F220" i="7" s="1"/>
  <c r="F218" i="3" s="1"/>
  <c r="U218" i="3" s="1"/>
  <c r="M193" i="7"/>
  <c r="F193" i="7" s="1"/>
  <c r="F202" i="7"/>
  <c r="F200" i="3" s="1"/>
  <c r="F204" i="7"/>
  <c r="V204" i="7" s="1"/>
  <c r="F207" i="7"/>
  <c r="F218" i="7"/>
  <c r="AB218" i="7" s="1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W189" i="40"/>
  <c r="V191" i="40"/>
  <c r="V198" i="40"/>
  <c r="V205" i="40"/>
  <c r="V212" i="40"/>
  <c r="I11" i="39" s="1"/>
  <c r="R191" i="40"/>
  <c r="R192" i="40"/>
  <c r="R193" i="40"/>
  <c r="R194" i="40"/>
  <c r="R195" i="40"/>
  <c r="R196" i="40"/>
  <c r="R197" i="40"/>
  <c r="S198" i="40"/>
  <c r="S205" i="40"/>
  <c r="S212" i="40"/>
  <c r="I10" i="39" s="1"/>
  <c r="Q189" i="40"/>
  <c r="P191" i="40"/>
  <c r="P198" i="40"/>
  <c r="P205" i="40"/>
  <c r="P212" i="40"/>
  <c r="N189" i="40"/>
  <c r="M191" i="40"/>
  <c r="M198" i="40"/>
  <c r="M205" i="40"/>
  <c r="M212" i="40"/>
  <c r="I191" i="40"/>
  <c r="I192" i="40"/>
  <c r="I193" i="40"/>
  <c r="I194" i="40"/>
  <c r="I195" i="40"/>
  <c r="I196" i="40"/>
  <c r="I197" i="40"/>
  <c r="I198" i="40"/>
  <c r="I199" i="40"/>
  <c r="I200" i="40"/>
  <c r="I201" i="40"/>
  <c r="I202" i="40"/>
  <c r="I203" i="40"/>
  <c r="I204" i="40"/>
  <c r="I205" i="40"/>
  <c r="I206" i="40"/>
  <c r="I207" i="40"/>
  <c r="I208" i="40"/>
  <c r="I209" i="40"/>
  <c r="I210" i="40"/>
  <c r="I211" i="40"/>
  <c r="I212" i="40"/>
  <c r="I213" i="40"/>
  <c r="I214" i="40"/>
  <c r="I215" i="40"/>
  <c r="I216" i="40"/>
  <c r="I217" i="40"/>
  <c r="I218" i="40"/>
  <c r="T189" i="3"/>
  <c r="E10" i="39" s="1"/>
  <c r="H189" i="40"/>
  <c r="G191" i="40"/>
  <c r="G198" i="40"/>
  <c r="G205" i="40"/>
  <c r="G212" i="40"/>
  <c r="I6" i="39" s="1"/>
  <c r="E212" i="40"/>
  <c r="E213" i="40"/>
  <c r="E214" i="40"/>
  <c r="E215" i="40"/>
  <c r="E216" i="40"/>
  <c r="E217" i="40"/>
  <c r="E218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S191" i="3"/>
  <c r="S198" i="3"/>
  <c r="S205" i="3"/>
  <c r="S212" i="3"/>
  <c r="B10" i="39" s="1"/>
  <c r="N189" i="3"/>
  <c r="M191" i="3"/>
  <c r="M198" i="3"/>
  <c r="M205" i="3"/>
  <c r="M212" i="3"/>
  <c r="B8" i="39" s="1"/>
  <c r="E217" i="3"/>
  <c r="E218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AC596" i="8" l="1"/>
  <c r="X656" i="8"/>
  <c r="AW654" i="8"/>
  <c r="X653" i="8"/>
  <c r="X650" i="8"/>
  <c r="S640" i="8"/>
  <c r="AW637" i="8"/>
  <c r="X675" i="8"/>
  <c r="S664" i="8"/>
  <c r="K616" i="47"/>
  <c r="M616" i="47" s="1"/>
  <c r="AI607" i="47"/>
  <c r="S636" i="8"/>
  <c r="AC615" i="55"/>
  <c r="AC607" i="55"/>
  <c r="K11" i="39"/>
  <c r="I11" i="13"/>
  <c r="X611" i="8"/>
  <c r="AM654" i="8"/>
  <c r="AC652" i="8"/>
  <c r="AC642" i="8"/>
  <c r="S671" i="8"/>
  <c r="S667" i="8"/>
  <c r="AW664" i="8"/>
  <c r="S663" i="8"/>
  <c r="AX567" i="47"/>
  <c r="AW567" i="47"/>
  <c r="S696" i="33"/>
  <c r="S601" i="34"/>
  <c r="S596" i="34"/>
  <c r="K9" i="39"/>
  <c r="I9" i="13"/>
  <c r="B15" i="39"/>
  <c r="S627" i="8"/>
  <c r="AR653" i="8"/>
  <c r="S646" i="8"/>
  <c r="AM646" i="8"/>
  <c r="AW643" i="8"/>
  <c r="AH641" i="8"/>
  <c r="X636" i="8"/>
  <c r="X663" i="8"/>
  <c r="AR628" i="8"/>
  <c r="X626" i="8"/>
  <c r="AM656" i="8"/>
  <c r="AM653" i="8"/>
  <c r="S652" i="8"/>
  <c r="AC651" i="8"/>
  <c r="AM647" i="8"/>
  <c r="AR643" i="8"/>
  <c r="AC637" i="8"/>
  <c r="AR646" i="8"/>
  <c r="X673" i="8"/>
  <c r="S670" i="8"/>
  <c r="X662" i="8"/>
  <c r="AM587" i="32"/>
  <c r="AH630" i="33"/>
  <c r="S191" i="40"/>
  <c r="AR592" i="8"/>
  <c r="AW602" i="8"/>
  <c r="AM624" i="8"/>
  <c r="S614" i="8"/>
  <c r="AW655" i="8"/>
  <c r="AW646" i="8"/>
  <c r="AC643" i="8"/>
  <c r="X641" i="8"/>
  <c r="AD547" i="54"/>
  <c r="AR651" i="8"/>
  <c r="AH638" i="8"/>
  <c r="AR665" i="8"/>
  <c r="K6" i="39"/>
  <c r="I6" i="13"/>
  <c r="K8" i="39"/>
  <c r="I8" i="13"/>
  <c r="S598" i="8"/>
  <c r="S617" i="8"/>
  <c r="AR652" i="8"/>
  <c r="AR649" i="8"/>
  <c r="AH647" i="8"/>
  <c r="X644" i="8"/>
  <c r="AW642" i="8"/>
  <c r="AC640" i="8"/>
  <c r="S637" i="8"/>
  <c r="X672" i="8"/>
  <c r="AW670" i="8"/>
  <c r="AM667" i="8"/>
  <c r="K576" i="47"/>
  <c r="M576" i="47" s="1"/>
  <c r="S576" i="47"/>
  <c r="K618" i="47"/>
  <c r="M618" i="47" s="1"/>
  <c r="E8" i="39"/>
  <c r="B8" i="13"/>
  <c r="N210" i="7"/>
  <c r="F214" i="38"/>
  <c r="I212" i="3" s="1"/>
  <c r="H15" i="39"/>
  <c r="AC616" i="8"/>
  <c r="AC627" i="8"/>
  <c r="AM644" i="8"/>
  <c r="AC647" i="8"/>
  <c r="AW645" i="8"/>
  <c r="S644" i="8"/>
  <c r="AC639" i="8"/>
  <c r="AM640" i="8"/>
  <c r="AC636" i="8"/>
  <c r="S676" i="8"/>
  <c r="K550" i="54"/>
  <c r="M550" i="54" s="1"/>
  <c r="AM587" i="55"/>
  <c r="K609" i="55"/>
  <c r="M609" i="55" s="1"/>
  <c r="AC609" i="55"/>
  <c r="K580" i="47"/>
  <c r="M580" i="47" s="1"/>
  <c r="AX547" i="54"/>
  <c r="AR567" i="55"/>
  <c r="AC587" i="55"/>
  <c r="X673" i="33"/>
  <c r="AM701" i="33"/>
  <c r="X691" i="33"/>
  <c r="AH690" i="33"/>
  <c r="AR689" i="33"/>
  <c r="H567" i="54"/>
  <c r="K616" i="54"/>
  <c r="M616" i="54" s="1"/>
  <c r="X587" i="55"/>
  <c r="AX607" i="55"/>
  <c r="K556" i="32"/>
  <c r="M556" i="32" s="1"/>
  <c r="S556" i="32"/>
  <c r="AC587" i="32"/>
  <c r="AW665" i="33"/>
  <c r="AW673" i="33"/>
  <c r="AC594" i="34"/>
  <c r="AC654" i="8"/>
  <c r="S638" i="8"/>
  <c r="AW636" i="8"/>
  <c r="AM680" i="8"/>
  <c r="K556" i="47"/>
  <c r="M556" i="47" s="1"/>
  <c r="AD547" i="47"/>
  <c r="K575" i="47"/>
  <c r="M575" i="47" s="1"/>
  <c r="AW591" i="32"/>
  <c r="AW587" i="32"/>
  <c r="AH674" i="33"/>
  <c r="X679" i="33"/>
  <c r="AR665" i="33"/>
  <c r="AR573" i="34"/>
  <c r="AC588" i="35"/>
  <c r="AM588" i="35"/>
  <c r="S611" i="35"/>
  <c r="K594" i="55"/>
  <c r="M594" i="55" s="1"/>
  <c r="K555" i="32"/>
  <c r="M555" i="32" s="1"/>
  <c r="K620" i="32"/>
  <c r="M620" i="32" s="1"/>
  <c r="X620" i="32"/>
  <c r="AR607" i="32"/>
  <c r="AM671" i="33"/>
  <c r="S675" i="33"/>
  <c r="AM673" i="33"/>
  <c r="S671" i="33"/>
  <c r="AC670" i="33"/>
  <c r="AM678" i="33"/>
  <c r="X701" i="33"/>
  <c r="AW688" i="33"/>
  <c r="AW699" i="33"/>
  <c r="AW700" i="33"/>
  <c r="AM695" i="33"/>
  <c r="AM689" i="33"/>
  <c r="AH596" i="34"/>
  <c r="AC616" i="34"/>
  <c r="AR587" i="35"/>
  <c r="AR612" i="35"/>
  <c r="S677" i="8"/>
  <c r="AR663" i="8"/>
  <c r="S662" i="8"/>
  <c r="H587" i="47"/>
  <c r="K610" i="55"/>
  <c r="M610" i="55" s="1"/>
  <c r="S610" i="55"/>
  <c r="AW679" i="33"/>
  <c r="X674" i="33"/>
  <c r="AR591" i="34"/>
  <c r="K615" i="54"/>
  <c r="M615" i="54" s="1"/>
  <c r="AR587" i="55"/>
  <c r="AC688" i="33"/>
  <c r="K596" i="32"/>
  <c r="M596" i="32" s="1"/>
  <c r="AH587" i="32"/>
  <c r="K614" i="32"/>
  <c r="M614" i="32" s="1"/>
  <c r="S674" i="33"/>
  <c r="AH673" i="33"/>
  <c r="X670" i="33"/>
  <c r="AW668" i="33"/>
  <c r="AH702" i="33"/>
  <c r="AM696" i="33"/>
  <c r="AM693" i="33"/>
  <c r="S691" i="33"/>
  <c r="AC690" i="33"/>
  <c r="AH594" i="34"/>
  <c r="S592" i="34"/>
  <c r="AW589" i="34"/>
  <c r="AH616" i="34"/>
  <c r="AW611" i="34"/>
  <c r="AW612" i="34"/>
  <c r="X589" i="35"/>
  <c r="AA250" i="56"/>
  <c r="AE209" i="56"/>
  <c r="M139" i="58" s="1"/>
  <c r="K570" i="32"/>
  <c r="M570" i="32" s="1"/>
  <c r="AH607" i="32"/>
  <c r="AR654" i="33"/>
  <c r="AH679" i="33"/>
  <c r="S677" i="33"/>
  <c r="AC676" i="33"/>
  <c r="AM666" i="33"/>
  <c r="AW671" i="33"/>
  <c r="AC702" i="33"/>
  <c r="X700" i="33"/>
  <c r="AH693" i="33"/>
  <c r="AW694" i="33"/>
  <c r="X574" i="34"/>
  <c r="AH590" i="34"/>
  <c r="X595" i="34"/>
  <c r="X613" i="34"/>
  <c r="S592" i="35"/>
  <c r="AR591" i="35"/>
  <c r="AH611" i="35"/>
  <c r="AD209" i="56"/>
  <c r="K139" i="58" s="1"/>
  <c r="R240" i="56"/>
  <c r="R237" i="56"/>
  <c r="R234" i="56"/>
  <c r="AG209" i="57"/>
  <c r="I145" i="58" s="1"/>
  <c r="AC607" i="32"/>
  <c r="AC623" i="33"/>
  <c r="AM650" i="33"/>
  <c r="AH672" i="33"/>
  <c r="X669" i="33"/>
  <c r="AW667" i="33"/>
  <c r="S666" i="33"/>
  <c r="S690" i="33"/>
  <c r="AH689" i="33"/>
  <c r="AR696" i="33"/>
  <c r="AW595" i="34"/>
  <c r="AC592" i="34"/>
  <c r="S587" i="34"/>
  <c r="S613" i="34"/>
  <c r="AR589" i="35"/>
  <c r="AH607" i="35"/>
  <c r="AC567" i="32"/>
  <c r="X587" i="32"/>
  <c r="X607" i="32"/>
  <c r="AW656" i="33"/>
  <c r="AW677" i="33"/>
  <c r="AW670" i="33"/>
  <c r="S669" i="33"/>
  <c r="AH668" i="33"/>
  <c r="X675" i="33"/>
  <c r="S702" i="33"/>
  <c r="AH701" i="33"/>
  <c r="AC699" i="33"/>
  <c r="AM698" i="33"/>
  <c r="AC696" i="33"/>
  <c r="AC689" i="33"/>
  <c r="AC596" i="34"/>
  <c r="AR592" i="34"/>
  <c r="AH593" i="34"/>
  <c r="X616" i="34"/>
  <c r="X612" i="34"/>
  <c r="AH611" i="34"/>
  <c r="AW588" i="35"/>
  <c r="X611" i="35"/>
  <c r="AM610" i="35"/>
  <c r="AB209" i="56"/>
  <c r="G139" i="58" s="1"/>
  <c r="AH587" i="55"/>
  <c r="AR677" i="33"/>
  <c r="AM674" i="33"/>
  <c r="S668" i="33"/>
  <c r="AC701" i="33"/>
  <c r="AW697" i="33"/>
  <c r="AM691" i="33"/>
  <c r="X694" i="33"/>
  <c r="AH688" i="33"/>
  <c r="AM595" i="34"/>
  <c r="AC587" i="34"/>
  <c r="AW591" i="34"/>
  <c r="AC613" i="34"/>
  <c r="AW609" i="34"/>
  <c r="AW612" i="35"/>
  <c r="AH610" i="35"/>
  <c r="X607" i="35"/>
  <c r="AD209" i="57"/>
  <c r="K140" i="58" s="1"/>
  <c r="AC610" i="35"/>
  <c r="AH209" i="56"/>
  <c r="K144" i="58" s="1"/>
  <c r="AC209" i="57"/>
  <c r="I140" i="58" s="1"/>
  <c r="AW547" i="32"/>
  <c r="AW607" i="32"/>
  <c r="X678" i="33"/>
  <c r="AH677" i="33"/>
  <c r="AC674" i="33"/>
  <c r="AW676" i="33"/>
  <c r="S701" i="33"/>
  <c r="AM697" i="33"/>
  <c r="AM557" i="34"/>
  <c r="AM590" i="34"/>
  <c r="S611" i="34"/>
  <c r="AC610" i="34"/>
  <c r="S614" i="34"/>
  <c r="AC592" i="35"/>
  <c r="X588" i="35"/>
  <c r="S587" i="35"/>
  <c r="AW611" i="35"/>
  <c r="AG209" i="56"/>
  <c r="I144" i="58" s="1"/>
  <c r="R255" i="56"/>
  <c r="AG249" i="56"/>
  <c r="I170" i="58" s="1"/>
  <c r="AB209" i="57"/>
  <c r="G140" i="58" s="1"/>
  <c r="X592" i="34"/>
  <c r="X587" i="34"/>
  <c r="AM591" i="35"/>
  <c r="AW591" i="35"/>
  <c r="AH612" i="35"/>
  <c r="AG229" i="57"/>
  <c r="I158" i="58" s="1"/>
  <c r="AH250" i="57"/>
  <c r="S252" i="56"/>
  <c r="R257" i="56"/>
  <c r="S258" i="56"/>
  <c r="S264" i="56"/>
  <c r="R251" i="56"/>
  <c r="R247" i="56"/>
  <c r="AW607" i="35"/>
  <c r="AW608" i="35"/>
  <c r="AW610" i="35"/>
  <c r="AW614" i="34"/>
  <c r="AW607" i="34"/>
  <c r="AW613" i="34"/>
  <c r="AW616" i="34"/>
  <c r="AW608" i="34"/>
  <c r="AW610" i="34"/>
  <c r="AW702" i="33"/>
  <c r="AW690" i="33"/>
  <c r="AW692" i="33"/>
  <c r="AW693" i="33"/>
  <c r="AW689" i="33"/>
  <c r="AW691" i="33"/>
  <c r="AW696" i="33"/>
  <c r="AW695" i="33"/>
  <c r="AW698" i="33"/>
  <c r="AW680" i="8"/>
  <c r="AW674" i="8"/>
  <c r="AW669" i="8"/>
  <c r="AW671" i="8"/>
  <c r="AW675" i="8"/>
  <c r="AW676" i="8"/>
  <c r="AW666" i="8"/>
  <c r="AW677" i="8"/>
  <c r="AW672" i="8"/>
  <c r="AW665" i="8"/>
  <c r="AW667" i="8"/>
  <c r="AW668" i="8"/>
  <c r="AW678" i="8"/>
  <c r="AW679" i="8"/>
  <c r="AW682" i="8"/>
  <c r="AW673" i="8"/>
  <c r="AW663" i="8"/>
  <c r="AW662" i="8"/>
  <c r="L220" i="7"/>
  <c r="J220" i="7"/>
  <c r="AR611" i="35"/>
  <c r="AR607" i="35"/>
  <c r="AR608" i="35"/>
  <c r="AR614" i="34"/>
  <c r="AR616" i="34"/>
  <c r="AR607" i="34"/>
  <c r="AR608" i="34"/>
  <c r="AR610" i="34"/>
  <c r="AR609" i="34"/>
  <c r="AR611" i="34"/>
  <c r="AR612" i="34"/>
  <c r="AR701" i="33"/>
  <c r="AR699" i="33"/>
  <c r="AR695" i="33"/>
  <c r="AR692" i="33"/>
  <c r="AR702" i="33"/>
  <c r="AR688" i="33"/>
  <c r="AR690" i="33"/>
  <c r="AR697" i="33"/>
  <c r="AR694" i="33"/>
  <c r="AR698" i="33"/>
  <c r="AR700" i="33"/>
  <c r="AR693" i="33"/>
  <c r="AR678" i="8"/>
  <c r="AR679" i="8"/>
  <c r="AR672" i="8"/>
  <c r="AR662" i="8"/>
  <c r="AR669" i="8"/>
  <c r="AR668" i="8"/>
  <c r="AR682" i="8"/>
  <c r="AR670" i="8"/>
  <c r="AR666" i="8"/>
  <c r="AR673" i="8"/>
  <c r="AR675" i="8"/>
  <c r="K668" i="8"/>
  <c r="AR667" i="8"/>
  <c r="AR676" i="8"/>
  <c r="AR664" i="8"/>
  <c r="AM612" i="35"/>
  <c r="AM607" i="35"/>
  <c r="AM608" i="35"/>
  <c r="AM611" i="35"/>
  <c r="AM607" i="34"/>
  <c r="AM608" i="34"/>
  <c r="AM616" i="34"/>
  <c r="AM615" i="34"/>
  <c r="AM614" i="34"/>
  <c r="AM613" i="34"/>
  <c r="AM612" i="34"/>
  <c r="AM611" i="34"/>
  <c r="AM610" i="34"/>
  <c r="AM609" i="34"/>
  <c r="AM699" i="33"/>
  <c r="AM694" i="33"/>
  <c r="AM702" i="33"/>
  <c r="AM692" i="33"/>
  <c r="AM690" i="33"/>
  <c r="AM679" i="8"/>
  <c r="AM665" i="8"/>
  <c r="AM672" i="8"/>
  <c r="AM671" i="8"/>
  <c r="AM673" i="8"/>
  <c r="AM674" i="8"/>
  <c r="AM669" i="8"/>
  <c r="AM675" i="8"/>
  <c r="AM676" i="8"/>
  <c r="AM668" i="8"/>
  <c r="AM682" i="8"/>
  <c r="AM677" i="8"/>
  <c r="AM670" i="8"/>
  <c r="AM678" i="8"/>
  <c r="AM664" i="8"/>
  <c r="AM662" i="8"/>
  <c r="AM666" i="8"/>
  <c r="AM663" i="8"/>
  <c r="AH608" i="35"/>
  <c r="AH610" i="34"/>
  <c r="AH609" i="34"/>
  <c r="AH608" i="34"/>
  <c r="AH613" i="34"/>
  <c r="AH612" i="34"/>
  <c r="AH615" i="34"/>
  <c r="AH614" i="34"/>
  <c r="AH699" i="33"/>
  <c r="AH697" i="33"/>
  <c r="AH696" i="33"/>
  <c r="AH698" i="33"/>
  <c r="AH700" i="33"/>
  <c r="AH694" i="33"/>
  <c r="AH692" i="33"/>
  <c r="AH691" i="33"/>
  <c r="AH677" i="8"/>
  <c r="AH676" i="8"/>
  <c r="AH673" i="8"/>
  <c r="AH670" i="8"/>
  <c r="AH668" i="8"/>
  <c r="AH671" i="8"/>
  <c r="AH680" i="8"/>
  <c r="AH679" i="8"/>
  <c r="AH675" i="8"/>
  <c r="AH674" i="8"/>
  <c r="K665" i="8"/>
  <c r="AH672" i="8"/>
  <c r="AH669" i="8"/>
  <c r="AH667" i="8"/>
  <c r="AH666" i="8"/>
  <c r="AH665" i="8"/>
  <c r="AH664" i="8"/>
  <c r="AH663" i="8"/>
  <c r="AH682" i="8"/>
  <c r="AH678" i="8"/>
  <c r="AH662" i="8"/>
  <c r="AC679" i="8"/>
  <c r="AC678" i="8"/>
  <c r="AC666" i="8"/>
  <c r="AC665" i="8"/>
  <c r="AC663" i="8"/>
  <c r="AC607" i="35"/>
  <c r="AC612" i="34"/>
  <c r="AC611" i="34"/>
  <c r="AC607" i="34"/>
  <c r="AC608" i="34"/>
  <c r="AC609" i="34"/>
  <c r="AC614" i="34"/>
  <c r="AC611" i="35"/>
  <c r="AC614" i="35"/>
  <c r="AC615" i="35"/>
  <c r="AC612" i="35"/>
  <c r="AC613" i="35"/>
  <c r="AC616" i="35"/>
  <c r="AC608" i="35"/>
  <c r="AC609" i="35"/>
  <c r="AC695" i="33"/>
  <c r="AC694" i="33"/>
  <c r="AC693" i="33"/>
  <c r="AC691" i="33"/>
  <c r="AC692" i="33"/>
  <c r="AC700" i="33"/>
  <c r="AC698" i="33"/>
  <c r="AC697" i="33"/>
  <c r="AC676" i="8"/>
  <c r="AC675" i="8"/>
  <c r="AC674" i="8"/>
  <c r="AC673" i="8"/>
  <c r="AC672" i="8"/>
  <c r="AC671" i="8"/>
  <c r="AC670" i="8"/>
  <c r="AC669" i="8"/>
  <c r="AC668" i="8"/>
  <c r="AC667" i="8"/>
  <c r="AC664" i="8"/>
  <c r="AC662" i="8"/>
  <c r="AC677" i="8"/>
  <c r="AC682" i="8"/>
  <c r="AC680" i="8"/>
  <c r="X609" i="35"/>
  <c r="X608" i="35"/>
  <c r="X612" i="35"/>
  <c r="X610" i="35"/>
  <c r="X608" i="34"/>
  <c r="X611" i="34"/>
  <c r="X610" i="34"/>
  <c r="X615" i="34"/>
  <c r="X607" i="34"/>
  <c r="X609" i="34"/>
  <c r="X614" i="34"/>
  <c r="X699" i="33"/>
  <c r="K697" i="33"/>
  <c r="X688" i="33"/>
  <c r="X696" i="33"/>
  <c r="X695" i="33"/>
  <c r="X698" i="33"/>
  <c r="X697" i="33"/>
  <c r="X702" i="33"/>
  <c r="X690" i="33"/>
  <c r="X693" i="33"/>
  <c r="X680" i="8"/>
  <c r="X668" i="8"/>
  <c r="X667" i="8"/>
  <c r="X671" i="8"/>
  <c r="X670" i="8"/>
  <c r="X666" i="8"/>
  <c r="X682" i="8"/>
  <c r="X677" i="8"/>
  <c r="X665" i="8"/>
  <c r="X664" i="8"/>
  <c r="X669" i="8"/>
  <c r="X676" i="8"/>
  <c r="X681" i="8"/>
  <c r="X678" i="8"/>
  <c r="X679" i="8"/>
  <c r="X674" i="8"/>
  <c r="Z215" i="7"/>
  <c r="R215" i="7"/>
  <c r="T215" i="7"/>
  <c r="V215" i="7"/>
  <c r="X215" i="7"/>
  <c r="S607" i="35"/>
  <c r="H607" i="35"/>
  <c r="S610" i="34"/>
  <c r="S616" i="34"/>
  <c r="S608" i="34"/>
  <c r="S607" i="34"/>
  <c r="S699" i="33"/>
  <c r="S692" i="33"/>
  <c r="S698" i="33"/>
  <c r="S697" i="33"/>
  <c r="S700" i="33"/>
  <c r="S694" i="33"/>
  <c r="S693" i="33"/>
  <c r="S689" i="33"/>
  <c r="S695" i="33"/>
  <c r="S675" i="8"/>
  <c r="S666" i="8"/>
  <c r="S674" i="8"/>
  <c r="S682" i="8"/>
  <c r="S673" i="8"/>
  <c r="S665" i="8"/>
  <c r="S681" i="8"/>
  <c r="S672" i="8"/>
  <c r="S680" i="8"/>
  <c r="S679" i="8"/>
  <c r="S678" i="8"/>
  <c r="S669" i="8"/>
  <c r="F214" i="7"/>
  <c r="AB229" i="56"/>
  <c r="G152" i="58" s="1"/>
  <c r="R232" i="56"/>
  <c r="R243" i="56"/>
  <c r="AW587" i="35"/>
  <c r="AW592" i="35"/>
  <c r="AW590" i="35"/>
  <c r="AW593" i="34"/>
  <c r="AW596" i="34"/>
  <c r="AW594" i="34"/>
  <c r="AW592" i="34"/>
  <c r="AW587" i="34"/>
  <c r="AW590" i="34"/>
  <c r="AW675" i="33"/>
  <c r="AW678" i="33"/>
  <c r="AW669" i="33"/>
  <c r="AW672" i="33"/>
  <c r="AW649" i="8"/>
  <c r="AW638" i="8"/>
  <c r="AW639" i="8"/>
  <c r="AW640" i="8"/>
  <c r="AX636" i="8"/>
  <c r="AW647" i="8"/>
  <c r="AW650" i="8"/>
  <c r="AW652" i="8"/>
  <c r="AW656" i="8"/>
  <c r="AW644" i="8"/>
  <c r="AW648" i="8"/>
  <c r="AW651" i="8"/>
  <c r="AW653" i="8"/>
  <c r="AW641" i="8"/>
  <c r="AR592" i="35"/>
  <c r="AR595" i="34"/>
  <c r="AR587" i="34"/>
  <c r="AR593" i="34"/>
  <c r="AR588" i="34"/>
  <c r="AR589" i="34"/>
  <c r="AR594" i="34"/>
  <c r="AR596" i="34"/>
  <c r="AR668" i="33"/>
  <c r="AR667" i="33"/>
  <c r="AR672" i="33"/>
  <c r="AR671" i="33"/>
  <c r="AR670" i="33"/>
  <c r="AR674" i="33"/>
  <c r="AR673" i="33"/>
  <c r="AR675" i="33"/>
  <c r="AR666" i="33"/>
  <c r="AR678" i="33"/>
  <c r="AR679" i="33"/>
  <c r="AR676" i="33"/>
  <c r="AR669" i="33"/>
  <c r="AR655" i="8"/>
  <c r="AR654" i="8"/>
  <c r="AR641" i="8"/>
  <c r="AR638" i="8"/>
  <c r="AR644" i="8"/>
  <c r="AR642" i="8"/>
  <c r="AR656" i="8"/>
  <c r="AR640" i="8"/>
  <c r="AR645" i="8"/>
  <c r="AR636" i="8"/>
  <c r="AR639" i="8"/>
  <c r="AR650" i="8"/>
  <c r="AR647" i="8"/>
  <c r="AR637" i="8"/>
  <c r="AR648" i="8"/>
  <c r="R212" i="7"/>
  <c r="N212" i="7"/>
  <c r="AM587" i="35"/>
  <c r="AM590" i="35"/>
  <c r="AM592" i="35"/>
  <c r="AM589" i="34"/>
  <c r="AM588" i="34"/>
  <c r="AM591" i="34"/>
  <c r="AM587" i="34"/>
  <c r="AM596" i="34"/>
  <c r="AM593" i="34"/>
  <c r="AM592" i="34"/>
  <c r="AM594" i="34"/>
  <c r="AM675" i="33"/>
  <c r="AM677" i="33"/>
  <c r="AM672" i="33"/>
  <c r="AM669" i="33"/>
  <c r="AM668" i="33"/>
  <c r="AM667" i="33"/>
  <c r="AM665" i="33"/>
  <c r="AM670" i="33"/>
  <c r="AM650" i="8"/>
  <c r="AM638" i="8"/>
  <c r="AM641" i="8"/>
  <c r="AM637" i="8"/>
  <c r="AM636" i="8"/>
  <c r="AM652" i="8"/>
  <c r="AM651" i="8"/>
  <c r="AM649" i="8"/>
  <c r="AM643" i="8"/>
  <c r="AM639" i="8"/>
  <c r="AM648" i="8"/>
  <c r="AM645" i="8"/>
  <c r="AM642" i="8"/>
  <c r="N211" i="7"/>
  <c r="AH590" i="35"/>
  <c r="AH587" i="35"/>
  <c r="AH592" i="35"/>
  <c r="AH591" i="35"/>
  <c r="AH588" i="35"/>
  <c r="AH589" i="34"/>
  <c r="AH588" i="34"/>
  <c r="AH587" i="34"/>
  <c r="AH591" i="34"/>
  <c r="AH595" i="34"/>
  <c r="AH592" i="34"/>
  <c r="AH670" i="33"/>
  <c r="AH665" i="33"/>
  <c r="AH669" i="33"/>
  <c r="AH671" i="33"/>
  <c r="AH666" i="33"/>
  <c r="AH678" i="33"/>
  <c r="AH675" i="33"/>
  <c r="AH676" i="33"/>
  <c r="AH667" i="33"/>
  <c r="AH651" i="8"/>
  <c r="AH655" i="8"/>
  <c r="AH652" i="8"/>
  <c r="AH649" i="8"/>
  <c r="AH648" i="8"/>
  <c r="AH644" i="8"/>
  <c r="AH645" i="8"/>
  <c r="AH654" i="8"/>
  <c r="AH646" i="8"/>
  <c r="AH643" i="8"/>
  <c r="AH642" i="8"/>
  <c r="AH639" i="8"/>
  <c r="AH636" i="8"/>
  <c r="AH640" i="8"/>
  <c r="AH637" i="8"/>
  <c r="AC591" i="35"/>
  <c r="AC590" i="35"/>
  <c r="AC587" i="35"/>
  <c r="AC589" i="35"/>
  <c r="AD587" i="35"/>
  <c r="AC588" i="34"/>
  <c r="AC591" i="34"/>
  <c r="AC590" i="34"/>
  <c r="AC593" i="34"/>
  <c r="AC589" i="34"/>
  <c r="AC672" i="33"/>
  <c r="AC671" i="33"/>
  <c r="AC673" i="33"/>
  <c r="AC669" i="33"/>
  <c r="AC679" i="33"/>
  <c r="AC678" i="33"/>
  <c r="AC668" i="33"/>
  <c r="AC667" i="33"/>
  <c r="AC677" i="33"/>
  <c r="AC675" i="33"/>
  <c r="AC666" i="33"/>
  <c r="AC646" i="8"/>
  <c r="AC656" i="8"/>
  <c r="AC645" i="8"/>
  <c r="AC644" i="8"/>
  <c r="AC655" i="8"/>
  <c r="AC638" i="8"/>
  <c r="AC653" i="8"/>
  <c r="AC641" i="8"/>
  <c r="AC650" i="8"/>
  <c r="X590" i="35"/>
  <c r="X591" i="35"/>
  <c r="X587" i="35"/>
  <c r="X589" i="34"/>
  <c r="X596" i="34"/>
  <c r="X594" i="34"/>
  <c r="X593" i="34"/>
  <c r="X591" i="34"/>
  <c r="X590" i="34"/>
  <c r="X667" i="33"/>
  <c r="X665" i="33"/>
  <c r="X671" i="33"/>
  <c r="X677" i="33"/>
  <c r="X668" i="33"/>
  <c r="X672" i="33"/>
  <c r="X676" i="33"/>
  <c r="X666" i="33"/>
  <c r="X645" i="8"/>
  <c r="X654" i="8"/>
  <c r="X647" i="8"/>
  <c r="X642" i="8"/>
  <c r="X638" i="8"/>
  <c r="X648" i="8"/>
  <c r="X651" i="8"/>
  <c r="S589" i="35"/>
  <c r="S590" i="35"/>
  <c r="S594" i="34"/>
  <c r="S595" i="34"/>
  <c r="S593" i="34"/>
  <c r="S589" i="34"/>
  <c r="S588" i="34"/>
  <c r="S591" i="34"/>
  <c r="S590" i="34"/>
  <c r="S672" i="33"/>
  <c r="S667" i="33"/>
  <c r="S676" i="33"/>
  <c r="S678" i="33"/>
  <c r="S673" i="33"/>
  <c r="S679" i="33"/>
  <c r="S670" i="33"/>
  <c r="S654" i="8"/>
  <c r="S648" i="8"/>
  <c r="S647" i="8"/>
  <c r="S653" i="8"/>
  <c r="S656" i="8"/>
  <c r="S642" i="8"/>
  <c r="S649" i="8"/>
  <c r="S655" i="8"/>
  <c r="S651" i="8"/>
  <c r="S641" i="8"/>
  <c r="S639" i="8"/>
  <c r="AG250" i="57"/>
  <c r="AF250" i="57"/>
  <c r="AE250" i="57"/>
  <c r="AB250" i="57"/>
  <c r="AF189" i="57"/>
  <c r="G132" i="58" s="1"/>
  <c r="AF250" i="56"/>
  <c r="AF252" i="56" s="1"/>
  <c r="G14" i="41" s="1"/>
  <c r="AE250" i="56"/>
  <c r="AE252" i="56" s="1"/>
  <c r="M9" i="41" s="1"/>
  <c r="AB250" i="56"/>
  <c r="AB252" i="56" s="1"/>
  <c r="G9" i="41" s="1"/>
  <c r="Z206" i="7"/>
  <c r="F204" i="3"/>
  <c r="U204" i="3" s="1"/>
  <c r="X205" i="7"/>
  <c r="F203" i="3"/>
  <c r="U203" i="3" s="1"/>
  <c r="H636" i="8"/>
  <c r="AC587" i="8"/>
  <c r="K645" i="8"/>
  <c r="H662" i="8"/>
  <c r="K547" i="47"/>
  <c r="K569" i="47"/>
  <c r="M569" i="47" s="1"/>
  <c r="K576" i="54"/>
  <c r="M576" i="54" s="1"/>
  <c r="S576" i="54"/>
  <c r="F200" i="7"/>
  <c r="P200" i="7" s="1"/>
  <c r="AC597" i="8"/>
  <c r="AC592" i="8"/>
  <c r="AM585" i="8"/>
  <c r="X630" i="8"/>
  <c r="AM623" i="8"/>
  <c r="S621" i="8"/>
  <c r="X615" i="8"/>
  <c r="AW611" i="8"/>
  <c r="AW610" i="8"/>
  <c r="K655" i="8"/>
  <c r="K652" i="8"/>
  <c r="K649" i="8"/>
  <c r="K646" i="8"/>
  <c r="K643" i="8"/>
  <c r="K640" i="8"/>
  <c r="K637" i="8"/>
  <c r="K680" i="8"/>
  <c r="K677" i="8"/>
  <c r="K674" i="8"/>
  <c r="K671" i="8"/>
  <c r="S556" i="47"/>
  <c r="K549" i="47"/>
  <c r="M549" i="47" s="1"/>
  <c r="S580" i="47"/>
  <c r="AD567" i="47"/>
  <c r="S618" i="47"/>
  <c r="AH610" i="47"/>
  <c r="T607" i="47"/>
  <c r="K587" i="47"/>
  <c r="S587" i="47"/>
  <c r="K570" i="54"/>
  <c r="M570" i="54" s="1"/>
  <c r="S570" i="54"/>
  <c r="K559" i="54"/>
  <c r="M559" i="54" s="1"/>
  <c r="AC549" i="54"/>
  <c r="K596" i="54"/>
  <c r="M596" i="54" s="1"/>
  <c r="S596" i="54"/>
  <c r="S244" i="56"/>
  <c r="R244" i="56"/>
  <c r="S235" i="56"/>
  <c r="R235" i="56"/>
  <c r="AR611" i="8"/>
  <c r="S586" i="8"/>
  <c r="AC585" i="8"/>
  <c r="AC623" i="8"/>
  <c r="AM610" i="8"/>
  <c r="AN636" i="8"/>
  <c r="AW626" i="8"/>
  <c r="X623" i="8"/>
  <c r="K616" i="8"/>
  <c r="AD636" i="8"/>
  <c r="K560" i="47"/>
  <c r="M560" i="47" s="1"/>
  <c r="Y547" i="47"/>
  <c r="K571" i="47"/>
  <c r="M571" i="47" s="1"/>
  <c r="S571" i="47"/>
  <c r="K612" i="47"/>
  <c r="M612" i="47" s="1"/>
  <c r="K594" i="47"/>
  <c r="M594" i="47" s="1"/>
  <c r="S594" i="47"/>
  <c r="AS587" i="47"/>
  <c r="K579" i="54"/>
  <c r="M579" i="54" s="1"/>
  <c r="S579" i="54"/>
  <c r="S615" i="8"/>
  <c r="AM586" i="8"/>
  <c r="K551" i="54"/>
  <c r="M551" i="54" s="1"/>
  <c r="S551" i="54"/>
  <c r="AW603" i="8"/>
  <c r="AM587" i="8"/>
  <c r="AC624" i="8"/>
  <c r="AC618" i="8"/>
  <c r="AD610" i="8"/>
  <c r="AN662" i="8"/>
  <c r="K548" i="47"/>
  <c r="M548" i="47" s="1"/>
  <c r="K567" i="47"/>
  <c r="M567" i="47" s="1"/>
  <c r="AX587" i="47"/>
  <c r="AW587" i="47"/>
  <c r="K578" i="54"/>
  <c r="M578" i="54" s="1"/>
  <c r="S578" i="54"/>
  <c r="K557" i="54"/>
  <c r="M557" i="54" s="1"/>
  <c r="S557" i="54"/>
  <c r="AH599" i="8"/>
  <c r="AM617" i="8"/>
  <c r="AM611" i="8"/>
  <c r="AC588" i="54"/>
  <c r="AD587" i="54"/>
  <c r="AB220" i="7"/>
  <c r="AR601" i="8"/>
  <c r="AC586" i="8"/>
  <c r="AR627" i="8"/>
  <c r="AM625" i="8"/>
  <c r="AM619" i="8"/>
  <c r="AW613" i="8"/>
  <c r="AC611" i="8"/>
  <c r="N220" i="7"/>
  <c r="AC600" i="8"/>
  <c r="AR588" i="8"/>
  <c r="AH622" i="8"/>
  <c r="AH613" i="8"/>
  <c r="X620" i="8"/>
  <c r="AW614" i="8"/>
  <c r="AH612" i="8"/>
  <c r="S645" i="8"/>
  <c r="K681" i="8"/>
  <c r="K678" i="8"/>
  <c r="K675" i="8"/>
  <c r="K672" i="8"/>
  <c r="K669" i="8"/>
  <c r="Y662" i="8"/>
  <c r="K558" i="47"/>
  <c r="M558" i="47" s="1"/>
  <c r="K554" i="47"/>
  <c r="M554" i="47" s="1"/>
  <c r="AS547" i="47"/>
  <c r="H547" i="47"/>
  <c r="K579" i="47"/>
  <c r="M579" i="47" s="1"/>
  <c r="K578" i="47"/>
  <c r="M578" i="47" s="1"/>
  <c r="AC569" i="47"/>
  <c r="S616" i="47"/>
  <c r="K600" i="47"/>
  <c r="M600" i="47" s="1"/>
  <c r="K593" i="47"/>
  <c r="M593" i="47" s="1"/>
  <c r="AX567" i="54"/>
  <c r="AW568" i="54"/>
  <c r="K556" i="54"/>
  <c r="M556" i="54" s="1"/>
  <c r="K593" i="54"/>
  <c r="M593" i="54" s="1"/>
  <c r="S593" i="54"/>
  <c r="K579" i="55"/>
  <c r="M579" i="55" s="1"/>
  <c r="S579" i="55"/>
  <c r="X214" i="7"/>
  <c r="AC625" i="8"/>
  <c r="S618" i="8"/>
  <c r="T636" i="8"/>
  <c r="F208" i="7"/>
  <c r="AM602" i="8"/>
  <c r="AC601" i="8"/>
  <c r="S600" i="8"/>
  <c r="AC594" i="8"/>
  <c r="AR589" i="8"/>
  <c r="AW630" i="8"/>
  <c r="AM614" i="8"/>
  <c r="S611" i="8"/>
  <c r="K682" i="8"/>
  <c r="K679" i="8"/>
  <c r="K676" i="8"/>
  <c r="K673" i="8"/>
  <c r="K670" i="8"/>
  <c r="K666" i="8"/>
  <c r="T662" i="8"/>
  <c r="K553" i="47"/>
  <c r="M553" i="47" s="1"/>
  <c r="K574" i="47"/>
  <c r="M574" i="47" s="1"/>
  <c r="K570" i="47"/>
  <c r="M570" i="47" s="1"/>
  <c r="K615" i="47"/>
  <c r="M615" i="47" s="1"/>
  <c r="K599" i="47"/>
  <c r="M599" i="47" s="1"/>
  <c r="K575" i="54"/>
  <c r="M575" i="54" s="1"/>
  <c r="S575" i="54"/>
  <c r="AN567" i="54"/>
  <c r="AM570" i="54"/>
  <c r="K567" i="54"/>
  <c r="M567" i="54" s="1"/>
  <c r="K548" i="54"/>
  <c r="M548" i="54" s="1"/>
  <c r="S548" i="54"/>
  <c r="AC616" i="55"/>
  <c r="AD607" i="55"/>
  <c r="AR603" i="8"/>
  <c r="S624" i="8"/>
  <c r="S610" i="8"/>
  <c r="K648" i="8"/>
  <c r="V214" i="7"/>
  <c r="J212" i="40"/>
  <c r="I7" i="39" s="1"/>
  <c r="T214" i="7"/>
  <c r="AW590" i="8"/>
  <c r="AC588" i="8"/>
  <c r="AM629" i="8"/>
  <c r="AH627" i="8"/>
  <c r="AM621" i="8"/>
  <c r="S612" i="8"/>
  <c r="S668" i="8"/>
  <c r="AX547" i="47"/>
  <c r="K581" i="47"/>
  <c r="M581" i="47" s="1"/>
  <c r="K620" i="47"/>
  <c r="M620" i="47" s="1"/>
  <c r="K598" i="47"/>
  <c r="M598" i="47" s="1"/>
  <c r="S598" i="47"/>
  <c r="K592" i="47"/>
  <c r="M592" i="47" s="1"/>
  <c r="S592" i="47"/>
  <c r="AI587" i="47"/>
  <c r="AH587" i="47"/>
  <c r="AI567" i="54"/>
  <c r="AH570" i="54"/>
  <c r="AS547" i="54"/>
  <c r="AR550" i="54"/>
  <c r="K609" i="54"/>
  <c r="M609" i="54" s="1"/>
  <c r="X609" i="54"/>
  <c r="K559" i="32"/>
  <c r="M559" i="32" s="1"/>
  <c r="S559" i="32"/>
  <c r="H567" i="47"/>
  <c r="K581" i="54"/>
  <c r="M581" i="54" s="1"/>
  <c r="S581" i="54"/>
  <c r="K569" i="54"/>
  <c r="M569" i="54" s="1"/>
  <c r="S569" i="54"/>
  <c r="J205" i="40"/>
  <c r="AM620" i="8"/>
  <c r="AR622" i="8"/>
  <c r="AH596" i="8"/>
  <c r="AH629" i="8"/>
  <c r="AH621" i="8"/>
  <c r="AC614" i="8"/>
  <c r="K667" i="8"/>
  <c r="K664" i="8"/>
  <c r="K561" i="47"/>
  <c r="M561" i="47" s="1"/>
  <c r="AN547" i="47"/>
  <c r="K619" i="47"/>
  <c r="M619" i="47" s="1"/>
  <c r="K609" i="47"/>
  <c r="M609" i="47" s="1"/>
  <c r="K590" i="47"/>
  <c r="M590" i="47" s="1"/>
  <c r="K573" i="54"/>
  <c r="M573" i="54" s="1"/>
  <c r="S573" i="54"/>
  <c r="K554" i="54"/>
  <c r="M554" i="54" s="1"/>
  <c r="S554" i="54"/>
  <c r="AN547" i="54"/>
  <c r="AM549" i="54"/>
  <c r="K597" i="54"/>
  <c r="M597" i="54" s="1"/>
  <c r="S597" i="54"/>
  <c r="K617" i="55"/>
  <c r="M617" i="55" s="1"/>
  <c r="S617" i="55"/>
  <c r="AC619" i="8"/>
  <c r="K651" i="8"/>
  <c r="K642" i="8"/>
  <c r="K552" i="47"/>
  <c r="M552" i="47" s="1"/>
  <c r="R214" i="7"/>
  <c r="N218" i="7"/>
  <c r="P214" i="7"/>
  <c r="AC604" i="8"/>
  <c r="AW593" i="8"/>
  <c r="S603" i="8"/>
  <c r="AR584" i="8"/>
  <c r="AH630" i="8"/>
  <c r="AC629" i="8"/>
  <c r="AM622" i="8"/>
  <c r="AC621" i="8"/>
  <c r="AH615" i="8"/>
  <c r="K557" i="47"/>
  <c r="M557" i="47" s="1"/>
  <c r="K551" i="47"/>
  <c r="M551" i="47" s="1"/>
  <c r="K577" i="47"/>
  <c r="M577" i="47" s="1"/>
  <c r="K572" i="54"/>
  <c r="M572" i="54" s="1"/>
  <c r="S572" i="54"/>
  <c r="AD567" i="54"/>
  <c r="AC569" i="54"/>
  <c r="K553" i="54"/>
  <c r="M553" i="54" s="1"/>
  <c r="K591" i="54"/>
  <c r="M591" i="54" s="1"/>
  <c r="AR610" i="8"/>
  <c r="AM588" i="8"/>
  <c r="AR629" i="8"/>
  <c r="AW620" i="8"/>
  <c r="AC612" i="8"/>
  <c r="K654" i="8"/>
  <c r="AX587" i="55"/>
  <c r="AW587" i="55"/>
  <c r="F200" i="38"/>
  <c r="I198" i="3" s="1"/>
  <c r="AH597" i="8"/>
  <c r="AR591" i="8"/>
  <c r="AC630" i="8"/>
  <c r="X629" i="8"/>
  <c r="X621" i="8"/>
  <c r="AR623" i="8"/>
  <c r="AC615" i="8"/>
  <c r="H610" i="8"/>
  <c r="X655" i="8"/>
  <c r="X652" i="8"/>
  <c r="X649" i="8"/>
  <c r="X646" i="8"/>
  <c r="X643" i="8"/>
  <c r="X640" i="8"/>
  <c r="X637" i="8"/>
  <c r="AR680" i="8"/>
  <c r="AR677" i="8"/>
  <c r="AR674" i="8"/>
  <c r="AR671" i="8"/>
  <c r="K555" i="47"/>
  <c r="M555" i="47" s="1"/>
  <c r="K573" i="47"/>
  <c r="M573" i="47" s="1"/>
  <c r="K572" i="47"/>
  <c r="M572" i="47" s="1"/>
  <c r="K613" i="47"/>
  <c r="M613" i="47" s="1"/>
  <c r="S613" i="47"/>
  <c r="Y607" i="47"/>
  <c r="K597" i="47"/>
  <c r="M597" i="47" s="1"/>
  <c r="K596" i="47"/>
  <c r="M596" i="47" s="1"/>
  <c r="K560" i="54"/>
  <c r="M560" i="54" s="1"/>
  <c r="S560" i="54"/>
  <c r="S559" i="54"/>
  <c r="AW554" i="54"/>
  <c r="AX587" i="54"/>
  <c r="AM547" i="55"/>
  <c r="AM549" i="55"/>
  <c r="AX547" i="55"/>
  <c r="Y607" i="54"/>
  <c r="H547" i="55"/>
  <c r="K576" i="55"/>
  <c r="M576" i="55" s="1"/>
  <c r="S576" i="55"/>
  <c r="K574" i="55"/>
  <c r="M574" i="55" s="1"/>
  <c r="AM567" i="55"/>
  <c r="Y567" i="54"/>
  <c r="K598" i="54"/>
  <c r="M598" i="54" s="1"/>
  <c r="H587" i="54"/>
  <c r="AD607" i="54"/>
  <c r="K559" i="55"/>
  <c r="M559" i="55" s="1"/>
  <c r="K551" i="55"/>
  <c r="M551" i="55" s="1"/>
  <c r="K575" i="55"/>
  <c r="M575" i="55" s="1"/>
  <c r="K571" i="55"/>
  <c r="M571" i="55" s="1"/>
  <c r="X571" i="55"/>
  <c r="AH567" i="55"/>
  <c r="S594" i="55"/>
  <c r="K615" i="55"/>
  <c r="M615" i="55" s="1"/>
  <c r="AX547" i="32"/>
  <c r="K575" i="32"/>
  <c r="M575" i="32" s="1"/>
  <c r="AN567" i="32"/>
  <c r="AM569" i="32"/>
  <c r="AC615" i="34"/>
  <c r="AD607" i="34"/>
  <c r="K609" i="34"/>
  <c r="S609" i="34"/>
  <c r="AN587" i="54"/>
  <c r="K620" i="54"/>
  <c r="M620" i="54" s="1"/>
  <c r="K608" i="54"/>
  <c r="M608" i="54" s="1"/>
  <c r="K607" i="54"/>
  <c r="X607" i="54"/>
  <c r="K572" i="55"/>
  <c r="M572" i="55" s="1"/>
  <c r="AC567" i="55"/>
  <c r="K616" i="55"/>
  <c r="M616" i="55" s="1"/>
  <c r="K576" i="32"/>
  <c r="M576" i="32" s="1"/>
  <c r="S576" i="32"/>
  <c r="K587" i="32"/>
  <c r="S587" i="32"/>
  <c r="K600" i="54"/>
  <c r="M600" i="54" s="1"/>
  <c r="K588" i="54"/>
  <c r="M588" i="54" s="1"/>
  <c r="AS607" i="54"/>
  <c r="H607" i="54"/>
  <c r="K569" i="55"/>
  <c r="M569" i="55" s="1"/>
  <c r="X567" i="55"/>
  <c r="K620" i="55"/>
  <c r="M620" i="55" s="1"/>
  <c r="K573" i="32"/>
  <c r="M573" i="32" s="1"/>
  <c r="S573" i="32"/>
  <c r="K618" i="32"/>
  <c r="M618" i="32" s="1"/>
  <c r="K595" i="54"/>
  <c r="M595" i="54" s="1"/>
  <c r="K619" i="54"/>
  <c r="M619" i="54" s="1"/>
  <c r="K554" i="55"/>
  <c r="M554" i="55" s="1"/>
  <c r="K550" i="55"/>
  <c r="M550" i="55" s="1"/>
  <c r="K570" i="55"/>
  <c r="M570" i="55" s="1"/>
  <c r="AS587" i="55"/>
  <c r="AD587" i="55"/>
  <c r="AX587" i="32"/>
  <c r="K559" i="47"/>
  <c r="M559" i="47" s="1"/>
  <c r="K550" i="47"/>
  <c r="M550" i="47" s="1"/>
  <c r="AS567" i="47"/>
  <c r="K621" i="47"/>
  <c r="M621" i="47" s="1"/>
  <c r="K611" i="47"/>
  <c r="M611" i="47" s="1"/>
  <c r="AX607" i="47"/>
  <c r="K607" i="47"/>
  <c r="K589" i="47"/>
  <c r="M589" i="47" s="1"/>
  <c r="AS567" i="54"/>
  <c r="K552" i="54"/>
  <c r="M552" i="54" s="1"/>
  <c r="K549" i="54"/>
  <c r="M549" i="54" s="1"/>
  <c r="K547" i="54"/>
  <c r="K590" i="54"/>
  <c r="M590" i="54" s="1"/>
  <c r="K618" i="54"/>
  <c r="M618" i="54" s="1"/>
  <c r="K613" i="54"/>
  <c r="M613" i="54" s="1"/>
  <c r="K612" i="54"/>
  <c r="M612" i="54" s="1"/>
  <c r="K552" i="32"/>
  <c r="M552" i="32" s="1"/>
  <c r="AH567" i="32"/>
  <c r="AS587" i="32"/>
  <c r="AR596" i="32"/>
  <c r="AD547" i="55"/>
  <c r="K597" i="55"/>
  <c r="M597" i="55" s="1"/>
  <c r="K588" i="55"/>
  <c r="M588" i="55" s="1"/>
  <c r="Y567" i="47"/>
  <c r="H607" i="47"/>
  <c r="K595" i="47"/>
  <c r="M595" i="47" s="1"/>
  <c r="Y587" i="47"/>
  <c r="K561" i="54"/>
  <c r="M561" i="54" s="1"/>
  <c r="K558" i="54"/>
  <c r="M558" i="54" s="1"/>
  <c r="K555" i="54"/>
  <c r="M555" i="54" s="1"/>
  <c r="K592" i="54"/>
  <c r="M592" i="54" s="1"/>
  <c r="AS587" i="54"/>
  <c r="AX607" i="54"/>
  <c r="K557" i="55"/>
  <c r="M557" i="55" s="1"/>
  <c r="K553" i="55"/>
  <c r="M553" i="55" s="1"/>
  <c r="H587" i="55"/>
  <c r="K612" i="55"/>
  <c r="M612" i="55" s="1"/>
  <c r="AI587" i="32"/>
  <c r="AW625" i="33"/>
  <c r="K599" i="54"/>
  <c r="M599" i="54" s="1"/>
  <c r="AN587" i="55"/>
  <c r="K613" i="55"/>
  <c r="M613" i="55" s="1"/>
  <c r="K550" i="32"/>
  <c r="M550" i="32" s="1"/>
  <c r="K636" i="33"/>
  <c r="M636" i="33" s="1"/>
  <c r="S636" i="33"/>
  <c r="AN567" i="47"/>
  <c r="K568" i="47"/>
  <c r="M568" i="47" s="1"/>
  <c r="K610" i="47"/>
  <c r="M610" i="47" s="1"/>
  <c r="AD607" i="47"/>
  <c r="AS607" i="47"/>
  <c r="K601" i="47"/>
  <c r="M601" i="47" s="1"/>
  <c r="AN587" i="47"/>
  <c r="K588" i="47"/>
  <c r="M588" i="47" s="1"/>
  <c r="Y547" i="54"/>
  <c r="K594" i="54"/>
  <c r="M594" i="54" s="1"/>
  <c r="K587" i="54"/>
  <c r="K621" i="54"/>
  <c r="M621" i="54" s="1"/>
  <c r="K617" i="54"/>
  <c r="M617" i="54" s="1"/>
  <c r="K611" i="54"/>
  <c r="M611" i="54" s="1"/>
  <c r="K548" i="55"/>
  <c r="M548" i="55" s="1"/>
  <c r="K581" i="55"/>
  <c r="M581" i="55" s="1"/>
  <c r="K580" i="55"/>
  <c r="M580" i="55" s="1"/>
  <c r="K561" i="32"/>
  <c r="M561" i="32" s="1"/>
  <c r="K591" i="47"/>
  <c r="M591" i="47" s="1"/>
  <c r="AD587" i="47"/>
  <c r="K580" i="54"/>
  <c r="M580" i="54" s="1"/>
  <c r="K577" i="54"/>
  <c r="M577" i="54" s="1"/>
  <c r="K574" i="54"/>
  <c r="M574" i="54" s="1"/>
  <c r="K571" i="54"/>
  <c r="M571" i="54" s="1"/>
  <c r="K568" i="54"/>
  <c r="M568" i="54" s="1"/>
  <c r="H547" i="54"/>
  <c r="K601" i="54"/>
  <c r="M601" i="54" s="1"/>
  <c r="Y587" i="54"/>
  <c r="K589" i="54"/>
  <c r="M589" i="54" s="1"/>
  <c r="K610" i="54"/>
  <c r="M610" i="54" s="1"/>
  <c r="K560" i="55"/>
  <c r="M560" i="55" s="1"/>
  <c r="K556" i="55"/>
  <c r="M556" i="55" s="1"/>
  <c r="K578" i="55"/>
  <c r="M578" i="55" s="1"/>
  <c r="K577" i="55"/>
  <c r="M577" i="55" s="1"/>
  <c r="AS567" i="55"/>
  <c r="K600" i="55"/>
  <c r="M600" i="55" s="1"/>
  <c r="K591" i="55"/>
  <c r="M591" i="55" s="1"/>
  <c r="Y607" i="55"/>
  <c r="K607" i="55"/>
  <c r="K579" i="32"/>
  <c r="M579" i="32" s="1"/>
  <c r="S579" i="32"/>
  <c r="T607" i="35"/>
  <c r="S608" i="35"/>
  <c r="X567" i="32"/>
  <c r="K593" i="32"/>
  <c r="M593" i="32" s="1"/>
  <c r="K591" i="32"/>
  <c r="M591" i="32" s="1"/>
  <c r="K619" i="32"/>
  <c r="M619" i="32" s="1"/>
  <c r="AN607" i="32"/>
  <c r="AM607" i="32"/>
  <c r="AR648" i="33"/>
  <c r="AD688" i="33"/>
  <c r="S567" i="32"/>
  <c r="K592" i="32"/>
  <c r="M592" i="32" s="1"/>
  <c r="AR622" i="33"/>
  <c r="AH633" i="33"/>
  <c r="AM649" i="33"/>
  <c r="AM656" i="33"/>
  <c r="AC642" i="33"/>
  <c r="AW666" i="33"/>
  <c r="AX665" i="33"/>
  <c r="AS688" i="33"/>
  <c r="AR691" i="33"/>
  <c r="K579" i="35"/>
  <c r="M579" i="35" s="1"/>
  <c r="S579" i="35"/>
  <c r="K614" i="54"/>
  <c r="M614" i="54" s="1"/>
  <c r="K561" i="55"/>
  <c r="M561" i="55" s="1"/>
  <c r="K558" i="55"/>
  <c r="M558" i="55" s="1"/>
  <c r="K555" i="55"/>
  <c r="M555" i="55" s="1"/>
  <c r="K552" i="55"/>
  <c r="M552" i="55" s="1"/>
  <c r="K549" i="55"/>
  <c r="M549" i="55" s="1"/>
  <c r="AC547" i="55"/>
  <c r="AH547" i="55"/>
  <c r="K568" i="55"/>
  <c r="M568" i="55" s="1"/>
  <c r="S567" i="55"/>
  <c r="K601" i="55"/>
  <c r="M601" i="55" s="1"/>
  <c r="K599" i="55"/>
  <c r="M599" i="55" s="1"/>
  <c r="K598" i="55"/>
  <c r="M598" i="55" s="1"/>
  <c r="K596" i="55"/>
  <c r="M596" i="55" s="1"/>
  <c r="K595" i="55"/>
  <c r="M595" i="55" s="1"/>
  <c r="K593" i="55"/>
  <c r="M593" i="55" s="1"/>
  <c r="K592" i="55"/>
  <c r="M592" i="55" s="1"/>
  <c r="K590" i="55"/>
  <c r="M590" i="55" s="1"/>
  <c r="K589" i="55"/>
  <c r="M589" i="55" s="1"/>
  <c r="K587" i="55"/>
  <c r="K621" i="55"/>
  <c r="M621" i="55" s="1"/>
  <c r="K619" i="55"/>
  <c r="M619" i="55" s="1"/>
  <c r="K618" i="55"/>
  <c r="M618" i="55" s="1"/>
  <c r="AS607" i="55"/>
  <c r="K580" i="32"/>
  <c r="M580" i="32" s="1"/>
  <c r="K590" i="32"/>
  <c r="M590" i="32" s="1"/>
  <c r="AN587" i="32"/>
  <c r="K615" i="32"/>
  <c r="M615" i="32" s="1"/>
  <c r="K608" i="32"/>
  <c r="M608" i="32" s="1"/>
  <c r="AH656" i="33"/>
  <c r="AC655" i="33"/>
  <c r="X642" i="33"/>
  <c r="H665" i="33"/>
  <c r="Y587" i="34"/>
  <c r="X588" i="34"/>
  <c r="AD587" i="34"/>
  <c r="K553" i="32"/>
  <c r="M553" i="32" s="1"/>
  <c r="K601" i="32"/>
  <c r="M601" i="32" s="1"/>
  <c r="K600" i="32"/>
  <c r="M600" i="32" s="1"/>
  <c r="K589" i="32"/>
  <c r="M589" i="32" s="1"/>
  <c r="K588" i="32"/>
  <c r="M588" i="32" s="1"/>
  <c r="K616" i="32"/>
  <c r="M616" i="32" s="1"/>
  <c r="X614" i="32"/>
  <c r="AD607" i="32"/>
  <c r="AC656" i="33"/>
  <c r="AR651" i="33"/>
  <c r="AC649" i="33"/>
  <c r="AR548" i="32"/>
  <c r="K578" i="32"/>
  <c r="M578" i="32" s="1"/>
  <c r="AX567" i="32"/>
  <c r="AS607" i="32"/>
  <c r="H607" i="32"/>
  <c r="K658" i="33"/>
  <c r="M658" i="33" s="1"/>
  <c r="X554" i="34"/>
  <c r="K608" i="55"/>
  <c r="M608" i="55" s="1"/>
  <c r="AW567" i="32"/>
  <c r="K599" i="32"/>
  <c r="M599" i="32" s="1"/>
  <c r="H587" i="32"/>
  <c r="K607" i="32"/>
  <c r="S607" i="32"/>
  <c r="S625" i="33"/>
  <c r="S570" i="34"/>
  <c r="S575" i="34"/>
  <c r="S572" i="34"/>
  <c r="AW567" i="34"/>
  <c r="AI607" i="34"/>
  <c r="AH607" i="34"/>
  <c r="S572" i="35"/>
  <c r="AN607" i="54"/>
  <c r="H607" i="55"/>
  <c r="K611" i="55"/>
  <c r="M611" i="55" s="1"/>
  <c r="AN607" i="55"/>
  <c r="AR567" i="32"/>
  <c r="K573" i="55"/>
  <c r="M573" i="55" s="1"/>
  <c r="AW567" i="55"/>
  <c r="Y587" i="55"/>
  <c r="K614" i="55"/>
  <c r="M614" i="55" s="1"/>
  <c r="K557" i="32"/>
  <c r="M557" i="32" s="1"/>
  <c r="K571" i="32"/>
  <c r="M571" i="32" s="1"/>
  <c r="AM567" i="32"/>
  <c r="K621" i="32"/>
  <c r="M621" i="32" s="1"/>
  <c r="X632" i="33"/>
  <c r="AM653" i="33"/>
  <c r="AC652" i="33"/>
  <c r="AC665" i="33"/>
  <c r="AD665" i="33"/>
  <c r="K577" i="34"/>
  <c r="M577" i="34" s="1"/>
  <c r="S577" i="34"/>
  <c r="AH551" i="34"/>
  <c r="AH552" i="35"/>
  <c r="AW571" i="35"/>
  <c r="K600" i="35"/>
  <c r="M600" i="35" s="1"/>
  <c r="S600" i="35"/>
  <c r="T587" i="35"/>
  <c r="S588" i="35"/>
  <c r="AH189" i="56"/>
  <c r="K131" i="58" s="1"/>
  <c r="AH250" i="56"/>
  <c r="AH252" i="56" s="1"/>
  <c r="K14" i="41" s="1"/>
  <c r="K657" i="33"/>
  <c r="M657" i="33" s="1"/>
  <c r="AW652" i="33"/>
  <c r="AW645" i="33"/>
  <c r="AC643" i="33"/>
  <c r="S642" i="33"/>
  <c r="K682" i="33"/>
  <c r="M682" i="33" s="1"/>
  <c r="K680" i="33"/>
  <c r="M680" i="33" s="1"/>
  <c r="K679" i="33"/>
  <c r="K677" i="33"/>
  <c r="K676" i="33"/>
  <c r="K674" i="33"/>
  <c r="K673" i="33"/>
  <c r="K671" i="33"/>
  <c r="K670" i="33"/>
  <c r="K668" i="33"/>
  <c r="K667" i="33"/>
  <c r="K665" i="33"/>
  <c r="K700" i="33"/>
  <c r="K693" i="33"/>
  <c r="AS587" i="34"/>
  <c r="AR590" i="34"/>
  <c r="K615" i="34"/>
  <c r="S615" i="34"/>
  <c r="AR569" i="35"/>
  <c r="AW589" i="35"/>
  <c r="AX587" i="35"/>
  <c r="AH624" i="33"/>
  <c r="AC650" i="33"/>
  <c r="AR645" i="33"/>
  <c r="X643" i="33"/>
  <c r="K703" i="33"/>
  <c r="M703" i="33" s="1"/>
  <c r="K692" i="33"/>
  <c r="X692" i="33"/>
  <c r="AX688" i="33"/>
  <c r="K688" i="33"/>
  <c r="S688" i="33"/>
  <c r="S557" i="34"/>
  <c r="AH567" i="34"/>
  <c r="H607" i="34"/>
  <c r="AM572" i="35"/>
  <c r="AH571" i="35"/>
  <c r="X570" i="35"/>
  <c r="X623" i="33"/>
  <c r="AR653" i="33"/>
  <c r="AM652" i="33"/>
  <c r="AM645" i="33"/>
  <c r="AC644" i="33"/>
  <c r="K696" i="33"/>
  <c r="AR576" i="34"/>
  <c r="AH574" i="34"/>
  <c r="AM568" i="34"/>
  <c r="AC567" i="34"/>
  <c r="K621" i="34"/>
  <c r="M621" i="34" s="1"/>
  <c r="S621" i="34"/>
  <c r="K576" i="35"/>
  <c r="M576" i="35" s="1"/>
  <c r="K597" i="35"/>
  <c r="M597" i="35" s="1"/>
  <c r="S597" i="35"/>
  <c r="AS587" i="35"/>
  <c r="AR590" i="35"/>
  <c r="AN587" i="35"/>
  <c r="AM589" i="35"/>
  <c r="K560" i="32"/>
  <c r="M560" i="32" s="1"/>
  <c r="K551" i="32"/>
  <c r="M551" i="32" s="1"/>
  <c r="AH547" i="32"/>
  <c r="K574" i="32"/>
  <c r="M574" i="32" s="1"/>
  <c r="K569" i="32"/>
  <c r="M569" i="32" s="1"/>
  <c r="K598" i="32"/>
  <c r="M598" i="32" s="1"/>
  <c r="Y587" i="32"/>
  <c r="K613" i="32"/>
  <c r="M613" i="32" s="1"/>
  <c r="K612" i="32"/>
  <c r="M612" i="32" s="1"/>
  <c r="AX619" i="33"/>
  <c r="AM633" i="33"/>
  <c r="AW654" i="33"/>
  <c r="AS665" i="33"/>
  <c r="AH575" i="34"/>
  <c r="S573" i="34"/>
  <c r="AH568" i="34"/>
  <c r="X567" i="34"/>
  <c r="AW588" i="34"/>
  <c r="AX587" i="34"/>
  <c r="AI587" i="35"/>
  <c r="AH589" i="35"/>
  <c r="AE189" i="56"/>
  <c r="M126" i="58" s="1"/>
  <c r="K699" i="33"/>
  <c r="K695" i="33"/>
  <c r="AR555" i="34"/>
  <c r="AH576" i="34"/>
  <c r="AC575" i="34"/>
  <c r="K560" i="35"/>
  <c r="M560" i="35" s="1"/>
  <c r="AW550" i="35"/>
  <c r="AD547" i="35"/>
  <c r="S550" i="35"/>
  <c r="AW568" i="35"/>
  <c r="AN567" i="35"/>
  <c r="AC189" i="56"/>
  <c r="I126" i="58" s="1"/>
  <c r="AC250" i="56"/>
  <c r="AC252" i="56" s="1"/>
  <c r="I9" i="41" s="1"/>
  <c r="K611" i="32"/>
  <c r="M611" i="32" s="1"/>
  <c r="AX607" i="32"/>
  <c r="AW628" i="33"/>
  <c r="AM654" i="33"/>
  <c r="X645" i="33"/>
  <c r="K705" i="33"/>
  <c r="M705" i="33" s="1"/>
  <c r="K702" i="33"/>
  <c r="K691" i="33"/>
  <c r="AM555" i="34"/>
  <c r="X553" i="34"/>
  <c r="S574" i="34"/>
  <c r="AH569" i="34"/>
  <c r="X568" i="34"/>
  <c r="K612" i="34"/>
  <c r="S612" i="34"/>
  <c r="AX607" i="34"/>
  <c r="K558" i="35"/>
  <c r="M558" i="35" s="1"/>
  <c r="K594" i="35"/>
  <c r="M594" i="35" s="1"/>
  <c r="S594" i="35"/>
  <c r="AS607" i="35"/>
  <c r="AR610" i="35"/>
  <c r="AR628" i="33"/>
  <c r="X626" i="33"/>
  <c r="AH621" i="33"/>
  <c r="AC653" i="33"/>
  <c r="AC646" i="33"/>
  <c r="AW642" i="33"/>
  <c r="Y665" i="33"/>
  <c r="K698" i="33"/>
  <c r="AN688" i="33"/>
  <c r="AM688" i="33"/>
  <c r="AR556" i="34"/>
  <c r="AH555" i="34"/>
  <c r="X576" i="34"/>
  <c r="K557" i="35"/>
  <c r="M557" i="35" s="1"/>
  <c r="S557" i="35"/>
  <c r="K556" i="35"/>
  <c r="M556" i="35" s="1"/>
  <c r="S556" i="35"/>
  <c r="AM568" i="35"/>
  <c r="AC567" i="35"/>
  <c r="K554" i="32"/>
  <c r="M554" i="32" s="1"/>
  <c r="K577" i="32"/>
  <c r="M577" i="32" s="1"/>
  <c r="K572" i="32"/>
  <c r="M572" i="32" s="1"/>
  <c r="K617" i="32"/>
  <c r="M617" i="32" s="1"/>
  <c r="AM621" i="33"/>
  <c r="AC619" i="33"/>
  <c r="AW649" i="33"/>
  <c r="H642" i="33"/>
  <c r="AR642" i="33"/>
  <c r="K704" i="33"/>
  <c r="M704" i="33" s="1"/>
  <c r="K701" i="33"/>
  <c r="AW557" i="34"/>
  <c r="K581" i="34"/>
  <c r="M581" i="34" s="1"/>
  <c r="K579" i="34"/>
  <c r="M579" i="34" s="1"/>
  <c r="AW572" i="34"/>
  <c r="K618" i="34"/>
  <c r="M618" i="34" s="1"/>
  <c r="S618" i="34"/>
  <c r="K573" i="35"/>
  <c r="M573" i="35" s="1"/>
  <c r="K558" i="32"/>
  <c r="M558" i="32" s="1"/>
  <c r="K549" i="32"/>
  <c r="M549" i="32" s="1"/>
  <c r="K581" i="32"/>
  <c r="M581" i="32" s="1"/>
  <c r="K595" i="32"/>
  <c r="M595" i="32" s="1"/>
  <c r="K594" i="32"/>
  <c r="M594" i="32" s="1"/>
  <c r="AD587" i="32"/>
  <c r="K610" i="32"/>
  <c r="M610" i="32" s="1"/>
  <c r="K609" i="32"/>
  <c r="M609" i="32" s="1"/>
  <c r="X620" i="33"/>
  <c r="K659" i="33"/>
  <c r="M659" i="33" s="1"/>
  <c r="AH655" i="33"/>
  <c r="AC647" i="33"/>
  <c r="AW643" i="33"/>
  <c r="AM642" i="33"/>
  <c r="K681" i="33"/>
  <c r="M681" i="33" s="1"/>
  <c r="K678" i="33"/>
  <c r="K675" i="33"/>
  <c r="K672" i="33"/>
  <c r="K669" i="33"/>
  <c r="AN665" i="33"/>
  <c r="K666" i="33"/>
  <c r="K694" i="33"/>
  <c r="K690" i="33"/>
  <c r="K689" i="33"/>
  <c r="X689" i="33"/>
  <c r="AR572" i="34"/>
  <c r="AM571" i="34"/>
  <c r="AC570" i="34"/>
  <c r="K591" i="35"/>
  <c r="S591" i="35"/>
  <c r="AH567" i="35"/>
  <c r="K619" i="35"/>
  <c r="M619" i="35" s="1"/>
  <c r="K614" i="35"/>
  <c r="AB189" i="56"/>
  <c r="G126" i="58" s="1"/>
  <c r="AD189" i="56"/>
  <c r="K126" i="58" s="1"/>
  <c r="R241" i="56"/>
  <c r="AE209" i="57"/>
  <c r="M140" i="58" s="1"/>
  <c r="K578" i="34"/>
  <c r="M578" i="34" s="1"/>
  <c r="K601" i="34"/>
  <c r="M601" i="34" s="1"/>
  <c r="K599" i="34"/>
  <c r="M599" i="34" s="1"/>
  <c r="K598" i="34"/>
  <c r="M598" i="34" s="1"/>
  <c r="K596" i="34"/>
  <c r="K595" i="34"/>
  <c r="K593" i="34"/>
  <c r="K592" i="34"/>
  <c r="K590" i="34"/>
  <c r="K589" i="34"/>
  <c r="K587" i="34"/>
  <c r="AH549" i="35"/>
  <c r="X548" i="35"/>
  <c r="AH568" i="35"/>
  <c r="X567" i="35"/>
  <c r="K618" i="35"/>
  <c r="M618" i="35" s="1"/>
  <c r="K613" i="35"/>
  <c r="AD607" i="35"/>
  <c r="AF209" i="56"/>
  <c r="G144" i="58" s="1"/>
  <c r="AE249" i="56"/>
  <c r="M165" i="58" s="1"/>
  <c r="K559" i="35"/>
  <c r="M559" i="35" s="1"/>
  <c r="K581" i="35"/>
  <c r="M581" i="35" s="1"/>
  <c r="K578" i="35"/>
  <c r="M578" i="35" s="1"/>
  <c r="K575" i="35"/>
  <c r="M575" i="35" s="1"/>
  <c r="AM569" i="35"/>
  <c r="AC568" i="35"/>
  <c r="K599" i="35"/>
  <c r="M599" i="35" s="1"/>
  <c r="K596" i="35"/>
  <c r="M596" i="35" s="1"/>
  <c r="K593" i="35"/>
  <c r="M593" i="35" s="1"/>
  <c r="K590" i="35"/>
  <c r="AD249" i="56"/>
  <c r="K165" i="58" s="1"/>
  <c r="K561" i="34"/>
  <c r="M561" i="34" s="1"/>
  <c r="X548" i="34"/>
  <c r="AW571" i="34"/>
  <c r="AM570" i="34"/>
  <c r="AC569" i="34"/>
  <c r="K619" i="34"/>
  <c r="M619" i="34" s="1"/>
  <c r="K616" i="34"/>
  <c r="K613" i="34"/>
  <c r="K610" i="34"/>
  <c r="AH569" i="35"/>
  <c r="X568" i="35"/>
  <c r="K612" i="35"/>
  <c r="AN607" i="35"/>
  <c r="AC249" i="56"/>
  <c r="I165" i="58" s="1"/>
  <c r="AF209" i="57"/>
  <c r="G145" i="58" s="1"/>
  <c r="AH229" i="57"/>
  <c r="K158" i="58" s="1"/>
  <c r="AM570" i="35"/>
  <c r="K587" i="35"/>
  <c r="K617" i="35"/>
  <c r="M617" i="35" s="1"/>
  <c r="Y607" i="35"/>
  <c r="R238" i="56"/>
  <c r="AB249" i="56"/>
  <c r="G165" i="58" s="1"/>
  <c r="AG189" i="57"/>
  <c r="I132" i="58" s="1"/>
  <c r="AI607" i="35"/>
  <c r="AX607" i="35"/>
  <c r="K607" i="35"/>
  <c r="AF249" i="56"/>
  <c r="G170" i="58" s="1"/>
  <c r="AF229" i="57"/>
  <c r="G158" i="58" s="1"/>
  <c r="AE249" i="57"/>
  <c r="M166" i="58" s="1"/>
  <c r="AH571" i="34"/>
  <c r="AS607" i="34"/>
  <c r="K607" i="34"/>
  <c r="AC551" i="35"/>
  <c r="AM571" i="35"/>
  <c r="AC570" i="35"/>
  <c r="K601" i="35"/>
  <c r="M601" i="35" s="1"/>
  <c r="K598" i="35"/>
  <c r="M598" i="35" s="1"/>
  <c r="K595" i="35"/>
  <c r="M595" i="35" s="1"/>
  <c r="K592" i="35"/>
  <c r="K589" i="35"/>
  <c r="K621" i="35"/>
  <c r="M621" i="35" s="1"/>
  <c r="K616" i="35"/>
  <c r="K611" i="35"/>
  <c r="AE189" i="57"/>
  <c r="M127" i="58" s="1"/>
  <c r="AE229" i="57"/>
  <c r="M153" i="58" s="1"/>
  <c r="AD250" i="56"/>
  <c r="AD252" i="56" s="1"/>
  <c r="K9" i="41" s="1"/>
  <c r="AD189" i="57"/>
  <c r="K127" i="58" s="1"/>
  <c r="AD229" i="57"/>
  <c r="K153" i="58" s="1"/>
  <c r="AA250" i="57"/>
  <c r="AH252" i="57" s="1"/>
  <c r="K15" i="41" s="1"/>
  <c r="H688" i="33"/>
  <c r="K580" i="34"/>
  <c r="M580" i="34" s="1"/>
  <c r="AW576" i="34"/>
  <c r="AM573" i="34"/>
  <c r="AC572" i="34"/>
  <c r="X571" i="34"/>
  <c r="AR567" i="34"/>
  <c r="H587" i="34"/>
  <c r="K561" i="35"/>
  <c r="M561" i="35" s="1"/>
  <c r="K580" i="35"/>
  <c r="M580" i="35" s="1"/>
  <c r="K577" i="35"/>
  <c r="M577" i="35" s="1"/>
  <c r="K574" i="35"/>
  <c r="M574" i="35" s="1"/>
  <c r="AC571" i="35"/>
  <c r="AW567" i="35"/>
  <c r="Y587" i="35"/>
  <c r="K615" i="35"/>
  <c r="K610" i="35"/>
  <c r="AG189" i="56"/>
  <c r="I131" i="58" s="1"/>
  <c r="R231" i="56"/>
  <c r="AE229" i="56"/>
  <c r="M152" i="58" s="1"/>
  <c r="R266" i="56"/>
  <c r="R260" i="56"/>
  <c r="R254" i="56"/>
  <c r="AC189" i="57"/>
  <c r="I127" i="58" s="1"/>
  <c r="AC229" i="57"/>
  <c r="I153" i="58" s="1"/>
  <c r="AI688" i="33"/>
  <c r="X551" i="34"/>
  <c r="AR575" i="34"/>
  <c r="AM574" i="34"/>
  <c r="AH573" i="34"/>
  <c r="AM567" i="34"/>
  <c r="K600" i="34"/>
  <c r="M600" i="34" s="1"/>
  <c r="K597" i="34"/>
  <c r="M597" i="34" s="1"/>
  <c r="K594" i="34"/>
  <c r="K591" i="34"/>
  <c r="AN587" i="34"/>
  <c r="K588" i="34"/>
  <c r="K620" i="34"/>
  <c r="M620" i="34" s="1"/>
  <c r="K617" i="34"/>
  <c r="K614" i="34"/>
  <c r="K611" i="34"/>
  <c r="Y607" i="34"/>
  <c r="AN607" i="34"/>
  <c r="AR550" i="35"/>
  <c r="AH547" i="35"/>
  <c r="AC572" i="35"/>
  <c r="X571" i="35"/>
  <c r="AR567" i="35"/>
  <c r="H587" i="35"/>
  <c r="K620" i="35"/>
  <c r="M620" i="35" s="1"/>
  <c r="K609" i="35"/>
  <c r="AF189" i="56"/>
  <c r="G131" i="58" s="1"/>
  <c r="AD229" i="56"/>
  <c r="K152" i="58" s="1"/>
  <c r="AB189" i="57"/>
  <c r="G127" i="58" s="1"/>
  <c r="AB229" i="57"/>
  <c r="G153" i="58" s="1"/>
  <c r="AG250" i="56"/>
  <c r="AG252" i="56" s="1"/>
  <c r="I14" i="41" s="1"/>
  <c r="AC250" i="57"/>
  <c r="AD250" i="57"/>
  <c r="AE251" i="57"/>
  <c r="L10" i="41" s="1"/>
  <c r="AF251" i="57"/>
  <c r="F15" i="41" s="1"/>
  <c r="AG251" i="57"/>
  <c r="H15" i="41" s="1"/>
  <c r="S219" i="56"/>
  <c r="R221" i="56"/>
  <c r="R217" i="56"/>
  <c r="S222" i="56"/>
  <c r="S224" i="56"/>
  <c r="S215" i="56"/>
  <c r="S213" i="56"/>
  <c r="R211" i="56"/>
  <c r="R226" i="56"/>
  <c r="R220" i="56"/>
  <c r="S218" i="56"/>
  <c r="S208" i="56"/>
  <c r="S216" i="56"/>
  <c r="R214" i="56"/>
  <c r="S212" i="56"/>
  <c r="AE251" i="56"/>
  <c r="L9" i="41" s="1"/>
  <c r="S210" i="56"/>
  <c r="AF251" i="56"/>
  <c r="F14" i="41" s="1"/>
  <c r="S225" i="56"/>
  <c r="R223" i="56"/>
  <c r="AX567" i="35"/>
  <c r="AW569" i="35"/>
  <c r="AW572" i="35"/>
  <c r="AW570" i="35"/>
  <c r="AW575" i="34"/>
  <c r="AW574" i="34"/>
  <c r="AW573" i="34"/>
  <c r="AW568" i="34"/>
  <c r="AX567" i="34"/>
  <c r="AW569" i="34"/>
  <c r="AW570" i="34"/>
  <c r="AW644" i="33"/>
  <c r="AW646" i="33"/>
  <c r="AW648" i="33"/>
  <c r="AW647" i="33"/>
  <c r="AW650" i="33"/>
  <c r="AW651" i="33"/>
  <c r="AW653" i="33"/>
  <c r="AX642" i="33"/>
  <c r="AX567" i="55"/>
  <c r="AW629" i="8"/>
  <c r="AW621" i="8"/>
  <c r="AW628" i="8"/>
  <c r="AW612" i="8"/>
  <c r="AX610" i="8"/>
  <c r="AW615" i="8"/>
  <c r="AW627" i="8"/>
  <c r="AW617" i="8"/>
  <c r="AW616" i="8"/>
  <c r="AW618" i="8"/>
  <c r="AW622" i="8"/>
  <c r="AW623" i="8"/>
  <c r="AW624" i="8"/>
  <c r="AW619" i="8"/>
  <c r="AR572" i="35"/>
  <c r="AR570" i="35"/>
  <c r="AR568" i="35"/>
  <c r="AR571" i="35"/>
  <c r="AS567" i="35"/>
  <c r="AR570" i="34"/>
  <c r="AR569" i="34"/>
  <c r="AR568" i="34"/>
  <c r="AS567" i="34"/>
  <c r="AR574" i="34"/>
  <c r="AR571" i="34"/>
  <c r="AR655" i="33"/>
  <c r="AR643" i="33"/>
  <c r="AR644" i="33"/>
  <c r="AR646" i="33"/>
  <c r="AS642" i="33"/>
  <c r="AR647" i="33"/>
  <c r="AR650" i="33"/>
  <c r="AR649" i="33"/>
  <c r="K644" i="33"/>
  <c r="AR652" i="33"/>
  <c r="AR656" i="33"/>
  <c r="AS567" i="32"/>
  <c r="AR617" i="8"/>
  <c r="AR614" i="8"/>
  <c r="AR620" i="8"/>
  <c r="AR619" i="8"/>
  <c r="AR618" i="8"/>
  <c r="AR616" i="8"/>
  <c r="AR615" i="8"/>
  <c r="AR613" i="8"/>
  <c r="AR612" i="8"/>
  <c r="AR630" i="8"/>
  <c r="AR626" i="8"/>
  <c r="AR621" i="8"/>
  <c r="AR625" i="8"/>
  <c r="AR624" i="8"/>
  <c r="K620" i="8"/>
  <c r="AM567" i="35"/>
  <c r="AN567" i="34"/>
  <c r="AM576" i="34"/>
  <c r="AM575" i="34"/>
  <c r="AM572" i="34"/>
  <c r="AM644" i="33"/>
  <c r="AM643" i="33"/>
  <c r="AM647" i="33"/>
  <c r="AM646" i="33"/>
  <c r="AM648" i="33"/>
  <c r="AM651" i="33"/>
  <c r="AM655" i="33"/>
  <c r="AM628" i="8"/>
  <c r="AM627" i="8"/>
  <c r="AM616" i="8"/>
  <c r="AM615" i="8"/>
  <c r="AM626" i="8"/>
  <c r="AM613" i="8"/>
  <c r="AM612" i="8"/>
  <c r="AN610" i="8"/>
  <c r="AM618" i="8"/>
  <c r="AM630" i="8"/>
  <c r="AH570" i="35"/>
  <c r="AI567" i="35"/>
  <c r="AH572" i="35"/>
  <c r="K576" i="34"/>
  <c r="AH572" i="34"/>
  <c r="AH570" i="34"/>
  <c r="AI567" i="34"/>
  <c r="AH653" i="33"/>
  <c r="AH652" i="33"/>
  <c r="AH650" i="33"/>
  <c r="AH649" i="33"/>
  <c r="AH647" i="33"/>
  <c r="AH646" i="33"/>
  <c r="AH644" i="33"/>
  <c r="AH643" i="33"/>
  <c r="AH654" i="33"/>
  <c r="AH651" i="33"/>
  <c r="AH648" i="33"/>
  <c r="AH645" i="33"/>
  <c r="AH642" i="33"/>
  <c r="K652" i="33"/>
  <c r="K649" i="33"/>
  <c r="K646" i="33"/>
  <c r="K654" i="33"/>
  <c r="K651" i="33"/>
  <c r="K648" i="33"/>
  <c r="K629" i="8"/>
  <c r="AH620" i="8"/>
  <c r="AH619" i="8"/>
  <c r="AH618" i="8"/>
  <c r="AH611" i="8"/>
  <c r="AH626" i="8"/>
  <c r="AH617" i="8"/>
  <c r="AH625" i="8"/>
  <c r="K619" i="8"/>
  <c r="AH624" i="8"/>
  <c r="AH616" i="8"/>
  <c r="AH610" i="8"/>
  <c r="AH623" i="8"/>
  <c r="AH614" i="8"/>
  <c r="AH628" i="8"/>
  <c r="AC569" i="35"/>
  <c r="AD567" i="35"/>
  <c r="AC568" i="34"/>
  <c r="AC574" i="34"/>
  <c r="AC573" i="34"/>
  <c r="AD567" i="34"/>
  <c r="K574" i="34"/>
  <c r="AC576" i="34"/>
  <c r="AC571" i="34"/>
  <c r="K571" i="34"/>
  <c r="AD642" i="33"/>
  <c r="AC654" i="33"/>
  <c r="K655" i="33"/>
  <c r="AC651" i="33"/>
  <c r="AC648" i="33"/>
  <c r="AC645" i="33"/>
  <c r="AD567" i="32"/>
  <c r="AD567" i="55"/>
  <c r="K614" i="8"/>
  <c r="AC610" i="8"/>
  <c r="AC617" i="8"/>
  <c r="AC613" i="8"/>
  <c r="K610" i="8"/>
  <c r="AC622" i="8"/>
  <c r="AC626" i="8"/>
  <c r="K617" i="8"/>
  <c r="K627" i="8"/>
  <c r="K612" i="8"/>
  <c r="AC620" i="8"/>
  <c r="K611" i="8"/>
  <c r="AC628" i="8"/>
  <c r="Y567" i="35"/>
  <c r="K568" i="35"/>
  <c r="K571" i="35"/>
  <c r="K570" i="35"/>
  <c r="K567" i="35"/>
  <c r="K572" i="34"/>
  <c r="K567" i="34"/>
  <c r="X575" i="34"/>
  <c r="X570" i="34"/>
  <c r="K575" i="34"/>
  <c r="X569" i="34"/>
  <c r="K569" i="34"/>
  <c r="X573" i="34"/>
  <c r="Y567" i="34"/>
  <c r="K568" i="34"/>
  <c r="X572" i="34"/>
  <c r="X656" i="33"/>
  <c r="X655" i="33"/>
  <c r="K645" i="33"/>
  <c r="X644" i="33"/>
  <c r="K656" i="33"/>
  <c r="Y642" i="33"/>
  <c r="X654" i="33"/>
  <c r="K643" i="33"/>
  <c r="X653" i="33"/>
  <c r="X652" i="33"/>
  <c r="K653" i="33"/>
  <c r="X651" i="33"/>
  <c r="X650" i="33"/>
  <c r="X649" i="33"/>
  <c r="K650" i="33"/>
  <c r="X648" i="33"/>
  <c r="X647" i="33"/>
  <c r="X646" i="33"/>
  <c r="K647" i="33"/>
  <c r="Y567" i="32"/>
  <c r="X622" i="8"/>
  <c r="X614" i="8"/>
  <c r="K626" i="8"/>
  <c r="K622" i="8"/>
  <c r="X617" i="8"/>
  <c r="X625" i="8"/>
  <c r="K625" i="8"/>
  <c r="X618" i="8"/>
  <c r="X628" i="8"/>
  <c r="X624" i="8"/>
  <c r="X613" i="8"/>
  <c r="X610" i="8"/>
  <c r="K628" i="8"/>
  <c r="X627" i="8"/>
  <c r="X616" i="8"/>
  <c r="X612" i="8"/>
  <c r="X619" i="8"/>
  <c r="K623" i="8"/>
  <c r="S571" i="35"/>
  <c r="S568" i="35"/>
  <c r="S570" i="35"/>
  <c r="K572" i="35"/>
  <c r="K569" i="35"/>
  <c r="S567" i="35"/>
  <c r="S569" i="35"/>
  <c r="S568" i="34"/>
  <c r="S571" i="34"/>
  <c r="S567" i="34"/>
  <c r="S569" i="34"/>
  <c r="S651" i="33"/>
  <c r="S652" i="33"/>
  <c r="S643" i="33"/>
  <c r="S649" i="33"/>
  <c r="S655" i="33"/>
  <c r="S648" i="33"/>
  <c r="K642" i="33"/>
  <c r="S645" i="33"/>
  <c r="S654" i="33"/>
  <c r="S646" i="33"/>
  <c r="K567" i="32"/>
  <c r="T567" i="32"/>
  <c r="T567" i="55"/>
  <c r="K567" i="55"/>
  <c r="S629" i="8"/>
  <c r="S623" i="8"/>
  <c r="S626" i="8"/>
  <c r="S620" i="8"/>
  <c r="S628" i="8"/>
  <c r="S625" i="8"/>
  <c r="S613" i="8"/>
  <c r="S619" i="8"/>
  <c r="T610" i="8"/>
  <c r="S622" i="8"/>
  <c r="S616" i="8"/>
  <c r="S630" i="8"/>
  <c r="H567" i="35"/>
  <c r="H567" i="34"/>
  <c r="H567" i="32"/>
  <c r="H567" i="55"/>
  <c r="N206" i="7"/>
  <c r="AB205" i="7"/>
  <c r="Z205" i="7"/>
  <c r="Z204" i="7"/>
  <c r="X204" i="7"/>
  <c r="X203" i="7"/>
  <c r="V203" i="7"/>
  <c r="T203" i="7"/>
  <c r="R203" i="7"/>
  <c r="N202" i="7"/>
  <c r="X202" i="7"/>
  <c r="V202" i="7"/>
  <c r="T202" i="7"/>
  <c r="R202" i="7"/>
  <c r="P202" i="7"/>
  <c r="R200" i="7"/>
  <c r="N200" i="7"/>
  <c r="J198" i="40"/>
  <c r="AD251" i="57"/>
  <c r="J10" i="41" s="1"/>
  <c r="AH251" i="57"/>
  <c r="J15" i="41" s="1"/>
  <c r="AB251" i="57"/>
  <c r="F10" i="41" s="1"/>
  <c r="AC251" i="57"/>
  <c r="H10" i="41" s="1"/>
  <c r="R189" i="56"/>
  <c r="R187" i="56"/>
  <c r="AC251" i="56"/>
  <c r="H9" i="41" s="1"/>
  <c r="AG251" i="56"/>
  <c r="H14" i="41" s="1"/>
  <c r="AD251" i="56"/>
  <c r="J9" i="41" s="1"/>
  <c r="AH251" i="56"/>
  <c r="J14" i="41" s="1"/>
  <c r="AB251" i="56"/>
  <c r="F9" i="41" s="1"/>
  <c r="AW552" i="35"/>
  <c r="AW548" i="35"/>
  <c r="AW549" i="35"/>
  <c r="AW556" i="34"/>
  <c r="AW547" i="34"/>
  <c r="AW550" i="34"/>
  <c r="AW619" i="33"/>
  <c r="AW631" i="33"/>
  <c r="AW622" i="33"/>
  <c r="AW547" i="55"/>
  <c r="AW601" i="8"/>
  <c r="AW591" i="8"/>
  <c r="AW604" i="8"/>
  <c r="AW584" i="8"/>
  <c r="AW595" i="8"/>
  <c r="AW597" i="8"/>
  <c r="AW587" i="8"/>
  <c r="AW585" i="8"/>
  <c r="AW596" i="8"/>
  <c r="AX584" i="8"/>
  <c r="AW598" i="8"/>
  <c r="AW592" i="8"/>
  <c r="AW594" i="8"/>
  <c r="AW588" i="8"/>
  <c r="AW599" i="8"/>
  <c r="AW600" i="8"/>
  <c r="AW589" i="8"/>
  <c r="AW586" i="8"/>
  <c r="F199" i="38"/>
  <c r="I197" i="3" s="1"/>
  <c r="F199" i="7"/>
  <c r="P199" i="7" s="1"/>
  <c r="AR549" i="35"/>
  <c r="AR552" i="35"/>
  <c r="AR548" i="35"/>
  <c r="AR548" i="34"/>
  <c r="AR557" i="34"/>
  <c r="AR552" i="34"/>
  <c r="AR553" i="34"/>
  <c r="AR550" i="34"/>
  <c r="AR551" i="34"/>
  <c r="AR549" i="34"/>
  <c r="AR631" i="33"/>
  <c r="AR619" i="33"/>
  <c r="AR625" i="33"/>
  <c r="AS547" i="32"/>
  <c r="AR547" i="32"/>
  <c r="AR586" i="8"/>
  <c r="AR595" i="8"/>
  <c r="AR597" i="8"/>
  <c r="AR598" i="8"/>
  <c r="AR600" i="8"/>
  <c r="AR604" i="8"/>
  <c r="AR594" i="8"/>
  <c r="AR585" i="8"/>
  <c r="AM548" i="35"/>
  <c r="AM551" i="35"/>
  <c r="AM552" i="35"/>
  <c r="AM552" i="34"/>
  <c r="AM548" i="34"/>
  <c r="AM627" i="33"/>
  <c r="AM630" i="33"/>
  <c r="AM624" i="33"/>
  <c r="AM599" i="8"/>
  <c r="AM597" i="8"/>
  <c r="AM596" i="8"/>
  <c r="AM595" i="8"/>
  <c r="AM594" i="8"/>
  <c r="AM593" i="8"/>
  <c r="AM598" i="8"/>
  <c r="AM600" i="8"/>
  <c r="AM589" i="8"/>
  <c r="AM592" i="8"/>
  <c r="AM603" i="8"/>
  <c r="AM601" i="8"/>
  <c r="AM591" i="8"/>
  <c r="AM604" i="8"/>
  <c r="AM590" i="8"/>
  <c r="AM584" i="8"/>
  <c r="AH548" i="35"/>
  <c r="AH551" i="35"/>
  <c r="AH554" i="34"/>
  <c r="AH553" i="34"/>
  <c r="AH557" i="34"/>
  <c r="AH556" i="34"/>
  <c r="AH547" i="34"/>
  <c r="AH548" i="34"/>
  <c r="AH549" i="34"/>
  <c r="AH552" i="34"/>
  <c r="AH550" i="34"/>
  <c r="AH619" i="33"/>
  <c r="AH627" i="33"/>
  <c r="AH584" i="8"/>
  <c r="AH585" i="8"/>
  <c r="AH588" i="8"/>
  <c r="AH603" i="8"/>
  <c r="AH590" i="8"/>
  <c r="AH587" i="8"/>
  <c r="AH591" i="8"/>
  <c r="AH593" i="8"/>
  <c r="AH600" i="8"/>
  <c r="AH602" i="8"/>
  <c r="AH594" i="8"/>
  <c r="N196" i="7"/>
  <c r="L196" i="7"/>
  <c r="AB196" i="7"/>
  <c r="J196" i="7"/>
  <c r="F194" i="3"/>
  <c r="U194" i="3" s="1"/>
  <c r="AC548" i="35"/>
  <c r="AC550" i="35"/>
  <c r="AC554" i="34"/>
  <c r="AC557" i="34"/>
  <c r="AC550" i="34"/>
  <c r="AC551" i="34"/>
  <c r="AC626" i="33"/>
  <c r="AC629" i="33"/>
  <c r="AC632" i="33"/>
  <c r="AC620" i="33"/>
  <c r="AC547" i="32"/>
  <c r="AC602" i="8"/>
  <c r="AC590" i="8"/>
  <c r="AC593" i="8"/>
  <c r="AC595" i="8"/>
  <c r="AC591" i="8"/>
  <c r="AC598" i="8"/>
  <c r="AC589" i="8"/>
  <c r="AC599" i="8"/>
  <c r="AD584" i="8"/>
  <c r="AC584" i="8"/>
  <c r="X550" i="35"/>
  <c r="X551" i="35"/>
  <c r="K551" i="35"/>
  <c r="X557" i="34"/>
  <c r="X555" i="34"/>
  <c r="X556" i="34"/>
  <c r="X549" i="34"/>
  <c r="X550" i="34"/>
  <c r="X552" i="34"/>
  <c r="X629" i="33"/>
  <c r="K628" i="33"/>
  <c r="K619" i="33"/>
  <c r="X619" i="33"/>
  <c r="X587" i="8"/>
  <c r="X598" i="8"/>
  <c r="X589" i="8"/>
  <c r="X586" i="8"/>
  <c r="X599" i="8"/>
  <c r="X584" i="8"/>
  <c r="X601" i="8"/>
  <c r="X596" i="8"/>
  <c r="X595" i="8"/>
  <c r="X602" i="8"/>
  <c r="X593" i="8"/>
  <c r="X592" i="8"/>
  <c r="X604" i="8"/>
  <c r="X590" i="8"/>
  <c r="J191" i="40"/>
  <c r="S549" i="35"/>
  <c r="S552" i="35"/>
  <c r="S548" i="34"/>
  <c r="S620" i="33"/>
  <c r="S628" i="33"/>
  <c r="S622" i="33"/>
  <c r="S634" i="33"/>
  <c r="S631" i="33"/>
  <c r="S588" i="8"/>
  <c r="S589" i="8"/>
  <c r="S587" i="8"/>
  <c r="S594" i="8"/>
  <c r="S591" i="8"/>
  <c r="S592" i="8"/>
  <c r="S602" i="8"/>
  <c r="S597" i="8"/>
  <c r="S604" i="8"/>
  <c r="S593" i="8"/>
  <c r="AF249" i="57"/>
  <c r="G171" i="58" s="1"/>
  <c r="AH189" i="57"/>
  <c r="K132" i="58" s="1"/>
  <c r="S248" i="56"/>
  <c r="S265" i="56"/>
  <c r="S262" i="56"/>
  <c r="S259" i="56"/>
  <c r="S256" i="56"/>
  <c r="S253" i="56"/>
  <c r="S250" i="56"/>
  <c r="S249" i="56"/>
  <c r="AH229" i="56"/>
  <c r="K157" i="58" s="1"/>
  <c r="S245" i="56"/>
  <c r="S242" i="56"/>
  <c r="S239" i="56"/>
  <c r="S236" i="56"/>
  <c r="S233" i="56"/>
  <c r="S230" i="56"/>
  <c r="AF229" i="56"/>
  <c r="G157" i="58" s="1"/>
  <c r="S229" i="56"/>
  <c r="S207" i="56"/>
  <c r="S209" i="56"/>
  <c r="S188" i="56"/>
  <c r="R206" i="56"/>
  <c r="R203" i="56"/>
  <c r="R200" i="56"/>
  <c r="R197" i="56"/>
  <c r="R194" i="56"/>
  <c r="R191" i="56"/>
  <c r="S204" i="56"/>
  <c r="S201" i="56"/>
  <c r="S198" i="56"/>
  <c r="S195" i="56"/>
  <c r="S192" i="56"/>
  <c r="S205" i="56"/>
  <c r="S202" i="56"/>
  <c r="S199" i="56"/>
  <c r="S196" i="56"/>
  <c r="S193" i="56"/>
  <c r="S190" i="56"/>
  <c r="K608" i="35"/>
  <c r="S619" i="35"/>
  <c r="S616" i="35"/>
  <c r="S613" i="35"/>
  <c r="S610" i="35"/>
  <c r="AM609" i="35"/>
  <c r="S621" i="35"/>
  <c r="S618" i="35"/>
  <c r="S615" i="35"/>
  <c r="S612" i="35"/>
  <c r="S609" i="35"/>
  <c r="K588" i="35"/>
  <c r="X581" i="35"/>
  <c r="X578" i="35"/>
  <c r="X575" i="35"/>
  <c r="X572" i="35"/>
  <c r="X569" i="35"/>
  <c r="T567" i="35"/>
  <c r="AW547" i="35"/>
  <c r="AX547" i="35"/>
  <c r="AS547" i="35"/>
  <c r="AN547" i="35"/>
  <c r="AM549" i="35"/>
  <c r="AH550" i="35"/>
  <c r="AC549" i="35"/>
  <c r="K547" i="35"/>
  <c r="AC547" i="35"/>
  <c r="Y547" i="35"/>
  <c r="K555" i="35"/>
  <c r="M555" i="35" s="1"/>
  <c r="K554" i="35"/>
  <c r="M554" i="35" s="1"/>
  <c r="K553" i="35"/>
  <c r="M553" i="35" s="1"/>
  <c r="K549" i="35"/>
  <c r="S548" i="35"/>
  <c r="T547" i="35"/>
  <c r="S553" i="35"/>
  <c r="K552" i="35"/>
  <c r="H547" i="35"/>
  <c r="AW551" i="35"/>
  <c r="K548" i="35"/>
  <c r="AM547" i="35"/>
  <c r="S547" i="35"/>
  <c r="AC552" i="35"/>
  <c r="AR551" i="35"/>
  <c r="S561" i="35"/>
  <c r="S558" i="35"/>
  <c r="S555" i="35"/>
  <c r="AM550" i="35"/>
  <c r="AR547" i="35"/>
  <c r="X552" i="35"/>
  <c r="AI547" i="35"/>
  <c r="S551" i="35"/>
  <c r="X547" i="35"/>
  <c r="X549" i="35"/>
  <c r="K550" i="35"/>
  <c r="T607" i="34"/>
  <c r="K608" i="34"/>
  <c r="T587" i="34"/>
  <c r="AI587" i="34"/>
  <c r="K573" i="34"/>
  <c r="K570" i="34"/>
  <c r="S579" i="34"/>
  <c r="S576" i="34"/>
  <c r="AM569" i="34"/>
  <c r="T567" i="34"/>
  <c r="AW549" i="34"/>
  <c r="AS547" i="34"/>
  <c r="K549" i="34"/>
  <c r="K552" i="34"/>
  <c r="K555" i="34"/>
  <c r="K547" i="34"/>
  <c r="AC547" i="34"/>
  <c r="K559" i="34"/>
  <c r="M559" i="34" s="1"/>
  <c r="K554" i="34"/>
  <c r="Y547" i="34"/>
  <c r="K557" i="34"/>
  <c r="K556" i="34"/>
  <c r="K553" i="34"/>
  <c r="K551" i="34"/>
  <c r="K560" i="34"/>
  <c r="M560" i="34" s="1"/>
  <c r="S549" i="34"/>
  <c r="K558" i="34"/>
  <c r="M558" i="34" s="1"/>
  <c r="H547" i="34"/>
  <c r="S559" i="34"/>
  <c r="S556" i="34"/>
  <c r="AW553" i="34"/>
  <c r="S553" i="34"/>
  <c r="S550" i="34"/>
  <c r="AM549" i="34"/>
  <c r="AC548" i="34"/>
  <c r="AX547" i="34"/>
  <c r="AD547" i="34"/>
  <c r="K550" i="34"/>
  <c r="AM556" i="34"/>
  <c r="AC555" i="34"/>
  <c r="AW554" i="34"/>
  <c r="S554" i="34"/>
  <c r="AM553" i="34"/>
  <c r="AC552" i="34"/>
  <c r="AW551" i="34"/>
  <c r="S551" i="34"/>
  <c r="AM550" i="34"/>
  <c r="AC549" i="34"/>
  <c r="AW548" i="34"/>
  <c r="AR547" i="34"/>
  <c r="X547" i="34"/>
  <c r="AN547" i="34"/>
  <c r="T547" i="34"/>
  <c r="K548" i="34"/>
  <c r="AM547" i="34"/>
  <c r="S547" i="34"/>
  <c r="AC556" i="34"/>
  <c r="AW555" i="34"/>
  <c r="S555" i="34"/>
  <c r="AM554" i="34"/>
  <c r="AC553" i="34"/>
  <c r="AW552" i="34"/>
  <c r="S552" i="34"/>
  <c r="AM551" i="34"/>
  <c r="AI547" i="34"/>
  <c r="T688" i="33"/>
  <c r="Y688" i="33"/>
  <c r="T665" i="33"/>
  <c r="S665" i="33"/>
  <c r="AI665" i="33"/>
  <c r="AN642" i="33"/>
  <c r="T642" i="33"/>
  <c r="S659" i="33"/>
  <c r="S656" i="33"/>
  <c r="S653" i="33"/>
  <c r="S650" i="33"/>
  <c r="S647" i="33"/>
  <c r="S644" i="33"/>
  <c r="AI642" i="33"/>
  <c r="AW623" i="33"/>
  <c r="AR621" i="33"/>
  <c r="K635" i="33"/>
  <c r="M635" i="33" s="1"/>
  <c r="AN619" i="33"/>
  <c r="K626" i="33"/>
  <c r="AD619" i="33"/>
  <c r="AC624" i="33"/>
  <c r="K620" i="33"/>
  <c r="K633" i="33"/>
  <c r="K627" i="33"/>
  <c r="K634" i="33"/>
  <c r="K632" i="33"/>
  <c r="K631" i="33"/>
  <c r="K624" i="33"/>
  <c r="K623" i="33"/>
  <c r="K630" i="33"/>
  <c r="K621" i="33"/>
  <c r="K625" i="33"/>
  <c r="Y619" i="33"/>
  <c r="K629" i="33"/>
  <c r="X622" i="33"/>
  <c r="H619" i="33"/>
  <c r="AW620" i="33"/>
  <c r="AH634" i="33"/>
  <c r="X633" i="33"/>
  <c r="AR632" i="33"/>
  <c r="AH631" i="33"/>
  <c r="X630" i="33"/>
  <c r="AR629" i="33"/>
  <c r="AH628" i="33"/>
  <c r="X627" i="33"/>
  <c r="AR626" i="33"/>
  <c r="AH625" i="33"/>
  <c r="X624" i="33"/>
  <c r="AR623" i="33"/>
  <c r="AH622" i="33"/>
  <c r="X621" i="33"/>
  <c r="AC621" i="33"/>
  <c r="AS619" i="33"/>
  <c r="S632" i="33"/>
  <c r="AW629" i="33"/>
  <c r="AC627" i="33"/>
  <c r="S626" i="33"/>
  <c r="S623" i="33"/>
  <c r="T619" i="33"/>
  <c r="AC634" i="33"/>
  <c r="AW633" i="33"/>
  <c r="S633" i="33"/>
  <c r="AM632" i="33"/>
  <c r="AC631" i="33"/>
  <c r="AW630" i="33"/>
  <c r="S630" i="33"/>
  <c r="AM629" i="33"/>
  <c r="AC628" i="33"/>
  <c r="AW627" i="33"/>
  <c r="S627" i="33"/>
  <c r="AM626" i="33"/>
  <c r="AC625" i="33"/>
  <c r="AW624" i="33"/>
  <c r="S624" i="33"/>
  <c r="AM623" i="33"/>
  <c r="AC622" i="33"/>
  <c r="AW621" i="33"/>
  <c r="S621" i="33"/>
  <c r="AM620" i="33"/>
  <c r="K622" i="33"/>
  <c r="AW632" i="33"/>
  <c r="AC630" i="33"/>
  <c r="AM628" i="33"/>
  <c r="AM622" i="33"/>
  <c r="S619" i="33"/>
  <c r="AI619" i="33"/>
  <c r="AC633" i="33"/>
  <c r="AM631" i="33"/>
  <c r="S629" i="33"/>
  <c r="AW626" i="33"/>
  <c r="AR620" i="33"/>
  <c r="AM619" i="33"/>
  <c r="X634" i="33"/>
  <c r="AR633" i="33"/>
  <c r="AH632" i="33"/>
  <c r="X631" i="33"/>
  <c r="AR630" i="33"/>
  <c r="AH629" i="33"/>
  <c r="X628" i="33"/>
  <c r="AR627" i="33"/>
  <c r="AH626" i="33"/>
  <c r="X625" i="33"/>
  <c r="AR624" i="33"/>
  <c r="AH623" i="33"/>
  <c r="AH620" i="33"/>
  <c r="AM634" i="33"/>
  <c r="AM625" i="33"/>
  <c r="S619" i="32"/>
  <c r="S616" i="32"/>
  <c r="S613" i="32"/>
  <c r="S610" i="32"/>
  <c r="X621" i="32"/>
  <c r="X618" i="32"/>
  <c r="X615" i="32"/>
  <c r="X612" i="32"/>
  <c r="X609" i="32"/>
  <c r="T607" i="32"/>
  <c r="AI607" i="32"/>
  <c r="Y607" i="32"/>
  <c r="S599" i="32"/>
  <c r="S596" i="32"/>
  <c r="S593" i="32"/>
  <c r="S590" i="32"/>
  <c r="T587" i="32"/>
  <c r="K597" i="32"/>
  <c r="M597" i="32" s="1"/>
  <c r="K568" i="32"/>
  <c r="M568" i="32" s="1"/>
  <c r="S581" i="32"/>
  <c r="S578" i="32"/>
  <c r="S575" i="32"/>
  <c r="AI567" i="32"/>
  <c r="AW548" i="32"/>
  <c r="AN547" i="32"/>
  <c r="AI547" i="32"/>
  <c r="AD547" i="32"/>
  <c r="X547" i="32"/>
  <c r="K547" i="32"/>
  <c r="T547" i="32"/>
  <c r="H547" i="32"/>
  <c r="Y547" i="32"/>
  <c r="S548" i="32"/>
  <c r="K548" i="32"/>
  <c r="M548" i="32" s="1"/>
  <c r="AM547" i="32"/>
  <c r="S547" i="32"/>
  <c r="S561" i="32"/>
  <c r="S558" i="32"/>
  <c r="S555" i="32"/>
  <c r="S552" i="32"/>
  <c r="S549" i="32"/>
  <c r="T607" i="55"/>
  <c r="S607" i="55"/>
  <c r="AI607" i="55"/>
  <c r="T587" i="55"/>
  <c r="S587" i="55"/>
  <c r="AI587" i="55"/>
  <c r="M567" i="55"/>
  <c r="Y567" i="55"/>
  <c r="X578" i="55"/>
  <c r="X569" i="55"/>
  <c r="AN567" i="55"/>
  <c r="S581" i="55"/>
  <c r="S575" i="55"/>
  <c r="S572" i="55"/>
  <c r="AI567" i="55"/>
  <c r="AS547" i="55"/>
  <c r="Y547" i="55"/>
  <c r="K547" i="55"/>
  <c r="X547" i="55"/>
  <c r="T547" i="55"/>
  <c r="S547" i="55"/>
  <c r="AR547" i="55"/>
  <c r="AI547" i="55"/>
  <c r="AN547" i="55"/>
  <c r="M607" i="54"/>
  <c r="T607" i="54"/>
  <c r="S619" i="54"/>
  <c r="S616" i="54"/>
  <c r="S613" i="54"/>
  <c r="S610" i="54"/>
  <c r="AM609" i="54"/>
  <c r="AI607" i="54"/>
  <c r="M587" i="54"/>
  <c r="T587" i="54"/>
  <c r="AI587" i="54"/>
  <c r="M547" i="54"/>
  <c r="T567" i="54"/>
  <c r="T547" i="54"/>
  <c r="AI547" i="54"/>
  <c r="M607" i="47"/>
  <c r="M587" i="47"/>
  <c r="AN607" i="47"/>
  <c r="K617" i="47"/>
  <c r="M617" i="47" s="1"/>
  <c r="K614" i="47"/>
  <c r="M614" i="47" s="1"/>
  <c r="T587" i="47"/>
  <c r="S620" i="47"/>
  <c r="S611" i="47"/>
  <c r="AC609" i="47"/>
  <c r="AW608" i="47"/>
  <c r="S608" i="47"/>
  <c r="AR607" i="47"/>
  <c r="X607" i="47"/>
  <c r="S599" i="47"/>
  <c r="S596" i="47"/>
  <c r="S593" i="47"/>
  <c r="S590" i="47"/>
  <c r="AM589" i="47"/>
  <c r="K608" i="47"/>
  <c r="M608" i="47" s="1"/>
  <c r="AM569" i="47"/>
  <c r="T567" i="47"/>
  <c r="S567" i="47"/>
  <c r="AI567" i="47"/>
  <c r="M547" i="47"/>
  <c r="AC561" i="47"/>
  <c r="S560" i="47"/>
  <c r="AC558" i="47"/>
  <c r="S557" i="47"/>
  <c r="AC555" i="47"/>
  <c r="S554" i="47"/>
  <c r="AC552" i="47"/>
  <c r="S551" i="47"/>
  <c r="AC549" i="47"/>
  <c r="S548" i="47"/>
  <c r="X547" i="47"/>
  <c r="T547" i="47"/>
  <c r="AI547" i="47"/>
  <c r="K662" i="8"/>
  <c r="AX662" i="8"/>
  <c r="AD662" i="8"/>
  <c r="AS662" i="8"/>
  <c r="K663" i="8"/>
  <c r="AI662" i="8"/>
  <c r="Y636" i="8"/>
  <c r="K639" i="8"/>
  <c r="AS636" i="8"/>
  <c r="K650" i="8"/>
  <c r="K641" i="8"/>
  <c r="AI636" i="8"/>
  <c r="K656" i="8"/>
  <c r="K653" i="8"/>
  <c r="K647" i="8"/>
  <c r="K644" i="8"/>
  <c r="K638" i="8"/>
  <c r="K636" i="8"/>
  <c r="AS610" i="8"/>
  <c r="K624" i="8"/>
  <c r="K621" i="8"/>
  <c r="K613" i="8"/>
  <c r="AI610" i="8"/>
  <c r="K630" i="8"/>
  <c r="K618" i="8"/>
  <c r="K615" i="8"/>
  <c r="Y610" i="8"/>
  <c r="K592" i="8"/>
  <c r="AN584" i="8"/>
  <c r="K598" i="8"/>
  <c r="K590" i="8"/>
  <c r="K589" i="8"/>
  <c r="K595" i="8"/>
  <c r="K602" i="8"/>
  <c r="K601" i="8"/>
  <c r="K593" i="8"/>
  <c r="K586" i="8"/>
  <c r="Y584" i="8"/>
  <c r="K584" i="8"/>
  <c r="K596" i="8"/>
  <c r="K599" i="8"/>
  <c r="S601" i="8"/>
  <c r="S596" i="8"/>
  <c r="S584" i="8"/>
  <c r="S595" i="8"/>
  <c r="S590" i="8"/>
  <c r="T584" i="8"/>
  <c r="K604" i="8"/>
  <c r="S599" i="8"/>
  <c r="H584" i="8"/>
  <c r="AH604" i="8"/>
  <c r="X603" i="8"/>
  <c r="AR602" i="8"/>
  <c r="AH601" i="8"/>
  <c r="X600" i="8"/>
  <c r="AR599" i="8"/>
  <c r="AH598" i="8"/>
  <c r="X597" i="8"/>
  <c r="AR596" i="8"/>
  <c r="AH595" i="8"/>
  <c r="X594" i="8"/>
  <c r="AR593" i="8"/>
  <c r="AH592" i="8"/>
  <c r="X591" i="8"/>
  <c r="AR590" i="8"/>
  <c r="AH589" i="8"/>
  <c r="X588" i="8"/>
  <c r="AR587" i="8"/>
  <c r="AH586" i="8"/>
  <c r="X585" i="8"/>
  <c r="K587" i="8"/>
  <c r="AS584" i="8"/>
  <c r="S585" i="8"/>
  <c r="K603" i="8"/>
  <c r="K600" i="8"/>
  <c r="K597" i="8"/>
  <c r="K594" i="8"/>
  <c r="K591" i="8"/>
  <c r="K588" i="8"/>
  <c r="K585" i="8"/>
  <c r="AI584" i="8"/>
  <c r="G200" i="38"/>
  <c r="G214" i="38"/>
  <c r="G207" i="38"/>
  <c r="I191" i="3"/>
  <c r="J191" i="3" s="1"/>
  <c r="G193" i="38"/>
  <c r="I199" i="3"/>
  <c r="J198" i="3" s="1"/>
  <c r="I206" i="3"/>
  <c r="J205" i="3" s="1"/>
  <c r="J212" i="3"/>
  <c r="B7" i="39" s="1"/>
  <c r="L219" i="7"/>
  <c r="N219" i="7"/>
  <c r="V219" i="7"/>
  <c r="X219" i="7"/>
  <c r="P219" i="7"/>
  <c r="R219" i="7"/>
  <c r="T219" i="7"/>
  <c r="Z219" i="7"/>
  <c r="J218" i="7"/>
  <c r="L218" i="7"/>
  <c r="F216" i="3"/>
  <c r="U216" i="3" s="1"/>
  <c r="P218" i="7"/>
  <c r="X218" i="7"/>
  <c r="R218" i="7"/>
  <c r="T218" i="7"/>
  <c r="V218" i="7"/>
  <c r="Z218" i="7"/>
  <c r="F209" i="7"/>
  <c r="G200" i="7"/>
  <c r="V201" i="7"/>
  <c r="X201" i="7"/>
  <c r="Z201" i="7"/>
  <c r="AB201" i="7"/>
  <c r="L201" i="7"/>
  <c r="N201" i="7"/>
  <c r="J201" i="7"/>
  <c r="AB216" i="7"/>
  <c r="J216" i="7"/>
  <c r="P216" i="7"/>
  <c r="L216" i="7"/>
  <c r="F214" i="3"/>
  <c r="U214" i="3" s="1"/>
  <c r="R216" i="7"/>
  <c r="T216" i="7"/>
  <c r="N216" i="7"/>
  <c r="L207" i="7"/>
  <c r="F205" i="3"/>
  <c r="N207" i="7"/>
  <c r="X207" i="7"/>
  <c r="P207" i="7"/>
  <c r="R207" i="7"/>
  <c r="V207" i="7"/>
  <c r="Z207" i="7"/>
  <c r="T207" i="7"/>
  <c r="Z216" i="7"/>
  <c r="AB195" i="7"/>
  <c r="J206" i="7"/>
  <c r="L206" i="7"/>
  <c r="T206" i="7"/>
  <c r="P206" i="7"/>
  <c r="V206" i="7"/>
  <c r="R206" i="7"/>
  <c r="X206" i="7"/>
  <c r="X216" i="7"/>
  <c r="AB207" i="7"/>
  <c r="F197" i="3"/>
  <c r="O197" i="3" s="1"/>
  <c r="R199" i="7"/>
  <c r="T199" i="7"/>
  <c r="V199" i="7"/>
  <c r="X199" i="7"/>
  <c r="Z199" i="7"/>
  <c r="J199" i="7"/>
  <c r="L199" i="7"/>
  <c r="AB199" i="7"/>
  <c r="J205" i="7"/>
  <c r="L205" i="7"/>
  <c r="N205" i="7"/>
  <c r="R205" i="7"/>
  <c r="T205" i="7"/>
  <c r="V205" i="7"/>
  <c r="P205" i="7"/>
  <c r="AB219" i="7"/>
  <c r="V216" i="7"/>
  <c r="F209" i="3"/>
  <c r="O209" i="3" s="1"/>
  <c r="R211" i="7"/>
  <c r="T211" i="7"/>
  <c r="V211" i="7"/>
  <c r="J211" i="7"/>
  <c r="X211" i="7"/>
  <c r="Z211" i="7"/>
  <c r="AB211" i="7"/>
  <c r="L211" i="7"/>
  <c r="N198" i="7"/>
  <c r="F211" i="3"/>
  <c r="U211" i="3" s="1"/>
  <c r="V213" i="7"/>
  <c r="X213" i="7"/>
  <c r="Z213" i="7"/>
  <c r="L213" i="7"/>
  <c r="N213" i="7"/>
  <c r="AB213" i="7"/>
  <c r="J213" i="7"/>
  <c r="L195" i="7"/>
  <c r="N195" i="7"/>
  <c r="V195" i="7"/>
  <c r="X195" i="7"/>
  <c r="P195" i="7"/>
  <c r="R195" i="7"/>
  <c r="F193" i="3"/>
  <c r="U193" i="3" s="1"/>
  <c r="T195" i="7"/>
  <c r="Z195" i="7"/>
  <c r="J194" i="7"/>
  <c r="L194" i="7"/>
  <c r="P194" i="7"/>
  <c r="F192" i="3"/>
  <c r="U192" i="3" s="1"/>
  <c r="T194" i="7"/>
  <c r="V194" i="7"/>
  <c r="X194" i="7"/>
  <c r="R194" i="7"/>
  <c r="F198" i="3"/>
  <c r="O198" i="3" s="1"/>
  <c r="T200" i="7"/>
  <c r="V200" i="7"/>
  <c r="X200" i="7"/>
  <c r="Z200" i="7"/>
  <c r="AB200" i="7"/>
  <c r="J200" i="7"/>
  <c r="L200" i="7"/>
  <c r="F210" i="3"/>
  <c r="O210" i="3" s="1"/>
  <c r="T212" i="7"/>
  <c r="V212" i="7"/>
  <c r="X212" i="7"/>
  <c r="L212" i="7"/>
  <c r="Z212" i="7"/>
  <c r="AB212" i="7"/>
  <c r="J212" i="7"/>
  <c r="AB204" i="7"/>
  <c r="J204" i="7"/>
  <c r="T204" i="7"/>
  <c r="L204" i="7"/>
  <c r="R204" i="7"/>
  <c r="N204" i="7"/>
  <c r="P204" i="7"/>
  <c r="F202" i="3"/>
  <c r="U202" i="3" s="1"/>
  <c r="J207" i="7"/>
  <c r="T201" i="7"/>
  <c r="F196" i="3"/>
  <c r="U196" i="3" s="1"/>
  <c r="P198" i="7"/>
  <c r="R198" i="7"/>
  <c r="T198" i="7"/>
  <c r="V198" i="7"/>
  <c r="X198" i="7"/>
  <c r="AB198" i="7"/>
  <c r="Z198" i="7"/>
  <c r="J198" i="7"/>
  <c r="AB194" i="7"/>
  <c r="J219" i="7"/>
  <c r="T213" i="7"/>
  <c r="F208" i="3"/>
  <c r="U208" i="3" s="1"/>
  <c r="P210" i="7"/>
  <c r="R210" i="7"/>
  <c r="T210" i="7"/>
  <c r="V210" i="7"/>
  <c r="X210" i="7"/>
  <c r="AB210" i="7"/>
  <c r="J210" i="7"/>
  <c r="Z210" i="7"/>
  <c r="AB206" i="7"/>
  <c r="R201" i="7"/>
  <c r="L198" i="7"/>
  <c r="Z194" i="7"/>
  <c r="R213" i="7"/>
  <c r="F197" i="7"/>
  <c r="G193" i="7" s="1"/>
  <c r="N194" i="7"/>
  <c r="Z196" i="7"/>
  <c r="X196" i="7"/>
  <c r="F201" i="3"/>
  <c r="U201" i="3" s="1"/>
  <c r="V220" i="7"/>
  <c r="L214" i="7"/>
  <c r="L202" i="7"/>
  <c r="V196" i="7"/>
  <c r="Z220" i="7"/>
  <c r="X220" i="7"/>
  <c r="N215" i="7"/>
  <c r="T220" i="7"/>
  <c r="L215" i="7"/>
  <c r="L203" i="7"/>
  <c r="J202" i="7"/>
  <c r="T196" i="7"/>
  <c r="R220" i="7"/>
  <c r="J215" i="7"/>
  <c r="J203" i="7"/>
  <c r="R196" i="7"/>
  <c r="P215" i="7"/>
  <c r="P203" i="7"/>
  <c r="N203" i="7"/>
  <c r="P220" i="7"/>
  <c r="AB214" i="7"/>
  <c r="AB202" i="7"/>
  <c r="F213" i="3"/>
  <c r="U213" i="3" s="1"/>
  <c r="AB215" i="7"/>
  <c r="Z214" i="7"/>
  <c r="AB203" i="7"/>
  <c r="Z202" i="7"/>
  <c r="J193" i="7"/>
  <c r="N193" i="7"/>
  <c r="T193" i="7"/>
  <c r="Z193" i="7"/>
  <c r="L193" i="7"/>
  <c r="P193" i="7"/>
  <c r="R193" i="7"/>
  <c r="V193" i="7"/>
  <c r="X193" i="7"/>
  <c r="AB193" i="7"/>
  <c r="O200" i="3"/>
  <c r="U200" i="3"/>
  <c r="O217" i="3"/>
  <c r="O204" i="3"/>
  <c r="O192" i="3"/>
  <c r="F191" i="3"/>
  <c r="F199" i="3"/>
  <c r="O218" i="3"/>
  <c r="O211" i="3" l="1"/>
  <c r="M587" i="55"/>
  <c r="M607" i="32"/>
  <c r="O203" i="3"/>
  <c r="M587" i="32"/>
  <c r="M607" i="55"/>
  <c r="M617" i="34"/>
  <c r="M616" i="35"/>
  <c r="M615" i="35"/>
  <c r="M614" i="35"/>
  <c r="M613" i="35"/>
  <c r="M611" i="35"/>
  <c r="M610" i="34"/>
  <c r="M607" i="34"/>
  <c r="M702" i="33"/>
  <c r="M693" i="33"/>
  <c r="M668" i="8"/>
  <c r="M664" i="8"/>
  <c r="M609" i="35"/>
  <c r="M607" i="35"/>
  <c r="M612" i="35"/>
  <c r="M610" i="35"/>
  <c r="M608" i="35"/>
  <c r="M609" i="34"/>
  <c r="M613" i="34"/>
  <c r="M612" i="34"/>
  <c r="M616" i="34"/>
  <c r="M611" i="34"/>
  <c r="M615" i="34"/>
  <c r="M608" i="34"/>
  <c r="M614" i="34"/>
  <c r="M694" i="33"/>
  <c r="M691" i="33"/>
  <c r="M692" i="33"/>
  <c r="M700" i="33"/>
  <c r="M698" i="33"/>
  <c r="L688" i="33"/>
  <c r="B32" i="39" s="1"/>
  <c r="M697" i="33"/>
  <c r="M701" i="33"/>
  <c r="M695" i="33"/>
  <c r="M699" i="33"/>
  <c r="M696" i="33"/>
  <c r="M688" i="33"/>
  <c r="M689" i="33"/>
  <c r="M690" i="33"/>
  <c r="M666" i="8"/>
  <c r="M665" i="8"/>
  <c r="M667" i="8"/>
  <c r="M670" i="8"/>
  <c r="M669" i="8"/>
  <c r="M671" i="8"/>
  <c r="M673" i="8"/>
  <c r="M672" i="8"/>
  <c r="M674" i="8"/>
  <c r="M675" i="8"/>
  <c r="M677" i="8"/>
  <c r="M679" i="8"/>
  <c r="M678" i="8"/>
  <c r="M680" i="8"/>
  <c r="M682" i="8"/>
  <c r="M681" i="8"/>
  <c r="M663" i="8"/>
  <c r="M676" i="8"/>
  <c r="J214" i="7"/>
  <c r="F212" i="3"/>
  <c r="N214" i="7"/>
  <c r="M587" i="35"/>
  <c r="M674" i="33"/>
  <c r="G207" i="7"/>
  <c r="M591" i="35"/>
  <c r="M587" i="34"/>
  <c r="M595" i="34"/>
  <c r="M665" i="33"/>
  <c r="M650" i="8"/>
  <c r="R208" i="7"/>
  <c r="F206" i="3"/>
  <c r="U206" i="3" s="1"/>
  <c r="V208" i="7"/>
  <c r="Z208" i="7"/>
  <c r="T208" i="7"/>
  <c r="X208" i="7"/>
  <c r="O206" i="3"/>
  <c r="M589" i="35"/>
  <c r="M592" i="35"/>
  <c r="M590" i="35"/>
  <c r="M588" i="35"/>
  <c r="M596" i="34"/>
  <c r="M594" i="34"/>
  <c r="L587" i="34"/>
  <c r="M589" i="34"/>
  <c r="M588" i="34"/>
  <c r="M590" i="34"/>
  <c r="M592" i="34"/>
  <c r="M591" i="34"/>
  <c r="M593" i="34"/>
  <c r="M673" i="33"/>
  <c r="M676" i="33"/>
  <c r="M677" i="33"/>
  <c r="M679" i="33"/>
  <c r="M666" i="33"/>
  <c r="M669" i="33"/>
  <c r="M672" i="33"/>
  <c r="M667" i="33"/>
  <c r="M675" i="33"/>
  <c r="M668" i="33"/>
  <c r="M678" i="33"/>
  <c r="M670" i="33"/>
  <c r="M671" i="33"/>
  <c r="M641" i="8"/>
  <c r="M642" i="8"/>
  <c r="M640" i="8"/>
  <c r="M649" i="8"/>
  <c r="M652" i="8"/>
  <c r="M655" i="8"/>
  <c r="M644" i="8"/>
  <c r="M651" i="8"/>
  <c r="M639" i="8"/>
  <c r="M647" i="8"/>
  <c r="M654" i="8"/>
  <c r="M638" i="8"/>
  <c r="M653" i="8"/>
  <c r="M643" i="8"/>
  <c r="M656" i="8"/>
  <c r="M645" i="8"/>
  <c r="M646" i="8"/>
  <c r="M648" i="8"/>
  <c r="M637" i="8"/>
  <c r="O208" i="3"/>
  <c r="L567" i="47"/>
  <c r="L567" i="54"/>
  <c r="P208" i="7"/>
  <c r="J208" i="7"/>
  <c r="L208" i="7"/>
  <c r="AB208" i="7"/>
  <c r="O196" i="3"/>
  <c r="AD252" i="57"/>
  <c r="K10" i="41" s="1"/>
  <c r="AC252" i="57"/>
  <c r="I10" i="41" s="1"/>
  <c r="AB252" i="57"/>
  <c r="G10" i="41" s="1"/>
  <c r="N208" i="7"/>
  <c r="O214" i="3"/>
  <c r="L547" i="54"/>
  <c r="AG252" i="57"/>
  <c r="I15" i="41" s="1"/>
  <c r="L587" i="55"/>
  <c r="L587" i="32"/>
  <c r="L607" i="54"/>
  <c r="B29" i="39" s="1"/>
  <c r="L665" i="33"/>
  <c r="L567" i="55"/>
  <c r="L547" i="47"/>
  <c r="O216" i="3"/>
  <c r="L587" i="47"/>
  <c r="L587" i="54"/>
  <c r="L607" i="32"/>
  <c r="B31" i="39" s="1"/>
  <c r="AF252" i="57"/>
  <c r="G15" i="41" s="1"/>
  <c r="AE252" i="57"/>
  <c r="M10" i="41" s="1"/>
  <c r="L547" i="55"/>
  <c r="O194" i="3"/>
  <c r="L607" i="55"/>
  <c r="B30" i="39" s="1"/>
  <c r="M567" i="32"/>
  <c r="M652" i="33"/>
  <c r="M653" i="33"/>
  <c r="M569" i="35"/>
  <c r="M647" i="33"/>
  <c r="M567" i="35"/>
  <c r="L567" i="35"/>
  <c r="M573" i="34"/>
  <c r="M642" i="33"/>
  <c r="L642" i="33"/>
  <c r="M649" i="33"/>
  <c r="M656" i="33"/>
  <c r="M643" i="33"/>
  <c r="M654" i="33"/>
  <c r="M650" i="33"/>
  <c r="M621" i="8"/>
  <c r="M572" i="35"/>
  <c r="M570" i="35"/>
  <c r="M568" i="35"/>
  <c r="M571" i="35"/>
  <c r="M570" i="34"/>
  <c r="M567" i="34"/>
  <c r="M574" i="34"/>
  <c r="M575" i="34"/>
  <c r="M571" i="34"/>
  <c r="M576" i="34"/>
  <c r="M572" i="34"/>
  <c r="M568" i="34"/>
  <c r="M569" i="34"/>
  <c r="M646" i="33"/>
  <c r="M651" i="33"/>
  <c r="M648" i="33"/>
  <c r="M644" i="33"/>
  <c r="M655" i="33"/>
  <c r="M645" i="33"/>
  <c r="M613" i="8"/>
  <c r="M623" i="8"/>
  <c r="M624" i="8"/>
  <c r="M628" i="8"/>
  <c r="M629" i="8"/>
  <c r="M616" i="8"/>
  <c r="M611" i="8"/>
  <c r="M625" i="8"/>
  <c r="M614" i="8"/>
  <c r="M617" i="8"/>
  <c r="M615" i="8"/>
  <c r="M620" i="8"/>
  <c r="M618" i="8"/>
  <c r="M630" i="8"/>
  <c r="M612" i="8"/>
  <c r="M610" i="8"/>
  <c r="M626" i="8"/>
  <c r="M622" i="8"/>
  <c r="M619" i="8"/>
  <c r="M627" i="8"/>
  <c r="O202" i="3"/>
  <c r="U197" i="3"/>
  <c r="N199" i="7"/>
  <c r="M547" i="55"/>
  <c r="M557" i="34"/>
  <c r="L607" i="35"/>
  <c r="B34" i="39" s="1"/>
  <c r="L587" i="35"/>
  <c r="M550" i="35"/>
  <c r="M548" i="35"/>
  <c r="M552" i="35"/>
  <c r="M549" i="35"/>
  <c r="M547" i="35"/>
  <c r="L547" i="35"/>
  <c r="M551" i="35"/>
  <c r="L607" i="34"/>
  <c r="B33" i="39" s="1"/>
  <c r="L567" i="34"/>
  <c r="M548" i="34"/>
  <c r="L547" i="34"/>
  <c r="M551" i="34"/>
  <c r="M553" i="34"/>
  <c r="M554" i="34"/>
  <c r="M556" i="34"/>
  <c r="M547" i="34"/>
  <c r="M549" i="34"/>
  <c r="M552" i="34"/>
  <c r="M550" i="34"/>
  <c r="M555" i="34"/>
  <c r="M622" i="33"/>
  <c r="M632" i="33"/>
  <c r="M627" i="33"/>
  <c r="M628" i="33"/>
  <c r="M634" i="33"/>
  <c r="M625" i="33"/>
  <c r="M621" i="33"/>
  <c r="M630" i="33"/>
  <c r="L619" i="33"/>
  <c r="M620" i="33"/>
  <c r="M624" i="33"/>
  <c r="M633" i="33"/>
  <c r="M626" i="33"/>
  <c r="M619" i="33"/>
  <c r="M631" i="33"/>
  <c r="M623" i="33"/>
  <c r="M629" i="33"/>
  <c r="L567" i="32"/>
  <c r="M547" i="32"/>
  <c r="L547" i="32"/>
  <c r="L607" i="47"/>
  <c r="B35" i="39" s="1"/>
  <c r="L662" i="8"/>
  <c r="B28" i="39" s="1"/>
  <c r="M662" i="8"/>
  <c r="L636" i="8"/>
  <c r="M636" i="8"/>
  <c r="L610" i="8"/>
  <c r="M596" i="8"/>
  <c r="M587" i="8"/>
  <c r="M602" i="8"/>
  <c r="M584" i="8"/>
  <c r="M588" i="8"/>
  <c r="M585" i="8"/>
  <c r="M591" i="8"/>
  <c r="M589" i="8"/>
  <c r="M586" i="8"/>
  <c r="L584" i="8"/>
  <c r="M593" i="8"/>
  <c r="M598" i="8"/>
  <c r="M599" i="8"/>
  <c r="M595" i="8"/>
  <c r="M601" i="8"/>
  <c r="M592" i="8"/>
  <c r="M594" i="8"/>
  <c r="M597" i="8"/>
  <c r="M600" i="8"/>
  <c r="M603" i="8"/>
  <c r="M590" i="8"/>
  <c r="M604" i="8"/>
  <c r="U209" i="3"/>
  <c r="U198" i="3"/>
  <c r="P209" i="7"/>
  <c r="R209" i="7"/>
  <c r="F207" i="3"/>
  <c r="Z209" i="7"/>
  <c r="T209" i="7"/>
  <c r="V209" i="7"/>
  <c r="AB209" i="7"/>
  <c r="X209" i="7"/>
  <c r="L209" i="7"/>
  <c r="J209" i="7"/>
  <c r="O193" i="3"/>
  <c r="G198" i="3"/>
  <c r="U210" i="3"/>
  <c r="N209" i="7"/>
  <c r="P197" i="7"/>
  <c r="R197" i="7"/>
  <c r="AB197" i="7"/>
  <c r="T197" i="7"/>
  <c r="V197" i="7"/>
  <c r="Z197" i="7"/>
  <c r="X197" i="7"/>
  <c r="F195" i="3"/>
  <c r="G191" i="3" s="1"/>
  <c r="L197" i="7"/>
  <c r="J197" i="7"/>
  <c r="N197" i="7"/>
  <c r="O201" i="3"/>
  <c r="O205" i="3"/>
  <c r="O213" i="3"/>
  <c r="U205" i="3"/>
  <c r="U191" i="3"/>
  <c r="O191" i="3"/>
  <c r="O199" i="3"/>
  <c r="U199" i="3"/>
  <c r="U212" i="3" l="1"/>
  <c r="O212" i="3"/>
  <c r="C1" i="55"/>
  <c r="V198" i="3"/>
  <c r="B135" i="58"/>
  <c r="C1" i="47"/>
  <c r="C1" i="54"/>
  <c r="P198" i="3"/>
  <c r="C1" i="35"/>
  <c r="C1" i="34"/>
  <c r="C1" i="33"/>
  <c r="C1" i="32"/>
  <c r="C1" i="8"/>
  <c r="B122" i="58"/>
  <c r="U207" i="3"/>
  <c r="O207" i="3"/>
  <c r="U195" i="3"/>
  <c r="O195" i="3"/>
  <c r="G205" i="3"/>
  <c r="B148" i="58" s="1"/>
  <c r="V191" i="3"/>
  <c r="P191" i="3"/>
  <c r="M119" i="52"/>
  <c r="M118" i="52"/>
  <c r="M117" i="52"/>
  <c r="M116" i="52"/>
  <c r="M115" i="52"/>
  <c r="M111" i="52"/>
  <c r="M110" i="52"/>
  <c r="M109" i="52"/>
  <c r="M108" i="52"/>
  <c r="M107" i="52"/>
  <c r="M103" i="52"/>
  <c r="M102" i="52"/>
  <c r="M101" i="52"/>
  <c r="M100" i="52"/>
  <c r="M99" i="52"/>
  <c r="M151" i="20"/>
  <c r="M150" i="20"/>
  <c r="M149" i="20"/>
  <c r="M148" i="20"/>
  <c r="M147" i="20"/>
  <c r="M143" i="20"/>
  <c r="M142" i="20"/>
  <c r="M141" i="20"/>
  <c r="M140" i="20"/>
  <c r="M139" i="20"/>
  <c r="M135" i="20"/>
  <c r="M134" i="20"/>
  <c r="M133" i="20"/>
  <c r="M132" i="20"/>
  <c r="M131" i="20"/>
  <c r="M127" i="20"/>
  <c r="M126" i="20"/>
  <c r="M125" i="20"/>
  <c r="M124" i="20"/>
  <c r="M123" i="20"/>
  <c r="M119" i="19"/>
  <c r="M118" i="19"/>
  <c r="M117" i="19"/>
  <c r="M116" i="19"/>
  <c r="M115" i="19"/>
  <c r="M111" i="19"/>
  <c r="M110" i="19"/>
  <c r="M109" i="19"/>
  <c r="M112" i="19" s="1"/>
  <c r="K112" i="19" s="1"/>
  <c r="M108" i="19"/>
  <c r="M107" i="19"/>
  <c r="M103" i="19"/>
  <c r="M102" i="19"/>
  <c r="M101" i="19"/>
  <c r="M100" i="19"/>
  <c r="M99" i="19"/>
  <c r="M104" i="19" l="1"/>
  <c r="K104" i="19" s="1"/>
  <c r="M112" i="52"/>
  <c r="K112" i="52" s="1"/>
  <c r="M120" i="19"/>
  <c r="K120" i="19" s="1"/>
  <c r="C153" i="58"/>
  <c r="C152" i="58"/>
  <c r="M152" i="20"/>
  <c r="K152" i="20" s="1"/>
  <c r="M120" i="52"/>
  <c r="K120" i="52" s="1"/>
  <c r="C140" i="58"/>
  <c r="C139" i="58"/>
  <c r="M104" i="52"/>
  <c r="K104" i="52" s="1"/>
  <c r="C127" i="58"/>
  <c r="C126" i="58"/>
  <c r="V205" i="3"/>
  <c r="P205" i="3"/>
  <c r="M144" i="20"/>
  <c r="K144" i="20" s="1"/>
  <c r="M136" i="20"/>
  <c r="K136" i="20" s="1"/>
  <c r="M128" i="20"/>
  <c r="K128" i="20" s="1"/>
  <c r="M113" i="53" l="1"/>
  <c r="M112" i="53"/>
  <c r="M111" i="53"/>
  <c r="M110" i="53"/>
  <c r="M109" i="53"/>
  <c r="M105" i="53"/>
  <c r="M104" i="53"/>
  <c r="M103" i="53"/>
  <c r="M102" i="53"/>
  <c r="M101" i="53"/>
  <c r="M97" i="53"/>
  <c r="M96" i="53"/>
  <c r="M95" i="53"/>
  <c r="M94" i="53"/>
  <c r="M93" i="53"/>
  <c r="M89" i="53"/>
  <c r="M88" i="53"/>
  <c r="M87" i="53"/>
  <c r="M86" i="53"/>
  <c r="M85" i="53"/>
  <c r="M89" i="52"/>
  <c r="M88" i="52"/>
  <c r="M87" i="52"/>
  <c r="M86" i="52"/>
  <c r="M85" i="52"/>
  <c r="M81" i="52"/>
  <c r="M80" i="52"/>
  <c r="M79" i="52"/>
  <c r="M78" i="52"/>
  <c r="M77" i="52"/>
  <c r="M73" i="52"/>
  <c r="M72" i="52"/>
  <c r="M71" i="52"/>
  <c r="M70" i="52"/>
  <c r="M69" i="52"/>
  <c r="M113" i="20"/>
  <c r="M112" i="20"/>
  <c r="M111" i="20"/>
  <c r="M110" i="20"/>
  <c r="M109" i="20"/>
  <c r="M105" i="20"/>
  <c r="M104" i="20"/>
  <c r="M103" i="20"/>
  <c r="M102" i="20"/>
  <c r="M101" i="20"/>
  <c r="M97" i="20"/>
  <c r="M96" i="20"/>
  <c r="M95" i="20"/>
  <c r="M94" i="20"/>
  <c r="M93" i="20"/>
  <c r="M89" i="20"/>
  <c r="M88" i="20"/>
  <c r="M87" i="20"/>
  <c r="M86" i="20"/>
  <c r="M85" i="20"/>
  <c r="M89" i="19"/>
  <c r="M88" i="19"/>
  <c r="M87" i="19"/>
  <c r="M86" i="19"/>
  <c r="M85" i="19"/>
  <c r="M81" i="19"/>
  <c r="M80" i="19"/>
  <c r="M79" i="19"/>
  <c r="M78" i="19"/>
  <c r="M77" i="19"/>
  <c r="M73" i="19"/>
  <c r="M72" i="19"/>
  <c r="M71" i="19"/>
  <c r="M70" i="19"/>
  <c r="M69" i="19"/>
  <c r="M114" i="53" l="1"/>
  <c r="K114" i="53" s="1"/>
  <c r="M74" i="52"/>
  <c r="K74" i="52" s="1"/>
  <c r="M82" i="19"/>
  <c r="K82" i="19" s="1"/>
  <c r="M90" i="52"/>
  <c r="K90" i="52" s="1"/>
  <c r="M82" i="52"/>
  <c r="K82" i="52" s="1"/>
  <c r="M90" i="19"/>
  <c r="K90" i="19" s="1"/>
  <c r="M98" i="53"/>
  <c r="K98" i="53" s="1"/>
  <c r="M74" i="19"/>
  <c r="K74" i="19" s="1"/>
  <c r="M106" i="53"/>
  <c r="K106" i="53" s="1"/>
  <c r="M90" i="53"/>
  <c r="K90" i="53" s="1"/>
  <c r="M114" i="20"/>
  <c r="K114" i="20" s="1"/>
  <c r="M106" i="20"/>
  <c r="K106" i="20" s="1"/>
  <c r="M98" i="20"/>
  <c r="K98" i="20" s="1"/>
  <c r="M90" i="20"/>
  <c r="K90" i="20" s="1"/>
  <c r="B116" i="58"/>
  <c r="R190" i="40" l="1"/>
  <c r="R189" i="40"/>
  <c r="T189" i="40" s="1"/>
  <c r="R188" i="40"/>
  <c r="R187" i="40"/>
  <c r="R186" i="40"/>
  <c r="R185" i="40"/>
  <c r="R184" i="40"/>
  <c r="K10" i="39" l="1"/>
  <c r="I10" i="13"/>
  <c r="G541" i="47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41" i="54"/>
  <c r="G540" i="54"/>
  <c r="G539" i="54"/>
  <c r="G538" i="54"/>
  <c r="G537" i="54"/>
  <c r="G536" i="54"/>
  <c r="G535" i="54"/>
  <c r="G534" i="54"/>
  <c r="G533" i="54"/>
  <c r="G532" i="54"/>
  <c r="G531" i="54"/>
  <c r="G530" i="54"/>
  <c r="G529" i="54"/>
  <c r="G528" i="54"/>
  <c r="G527" i="54"/>
  <c r="G559" i="8" l="1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58" i="8"/>
  <c r="G508" i="47"/>
  <c r="G509" i="47"/>
  <c r="G510" i="47"/>
  <c r="G511" i="47"/>
  <c r="G512" i="47"/>
  <c r="G513" i="47"/>
  <c r="G514" i="47"/>
  <c r="G515" i="47"/>
  <c r="G516" i="47"/>
  <c r="G517" i="47"/>
  <c r="G518" i="47"/>
  <c r="G519" i="47"/>
  <c r="G520" i="47"/>
  <c r="G521" i="47"/>
  <c r="G507" i="47"/>
  <c r="G508" i="54"/>
  <c r="G509" i="54"/>
  <c r="G510" i="54"/>
  <c r="G511" i="54"/>
  <c r="G512" i="54"/>
  <c r="G513" i="54"/>
  <c r="G514" i="54"/>
  <c r="G515" i="54"/>
  <c r="G516" i="54"/>
  <c r="G517" i="54"/>
  <c r="G518" i="54"/>
  <c r="G519" i="54"/>
  <c r="G520" i="54"/>
  <c r="G521" i="54"/>
  <c r="G507" i="54"/>
  <c r="G528" i="55"/>
  <c r="G529" i="55"/>
  <c r="G530" i="55"/>
  <c r="G531" i="55"/>
  <c r="G532" i="55"/>
  <c r="G533" i="55"/>
  <c r="G534" i="55"/>
  <c r="G535" i="55"/>
  <c r="G536" i="55"/>
  <c r="G537" i="55"/>
  <c r="G538" i="55"/>
  <c r="G539" i="55"/>
  <c r="G540" i="55"/>
  <c r="G541" i="55"/>
  <c r="G527" i="55"/>
  <c r="G528" i="32"/>
  <c r="G529" i="32"/>
  <c r="G530" i="32"/>
  <c r="G531" i="32"/>
  <c r="G532" i="32"/>
  <c r="G533" i="32"/>
  <c r="G534" i="32"/>
  <c r="G535" i="32"/>
  <c r="G536" i="32"/>
  <c r="G537" i="32"/>
  <c r="G538" i="32"/>
  <c r="G539" i="32"/>
  <c r="G540" i="32"/>
  <c r="G541" i="32"/>
  <c r="G527" i="32"/>
  <c r="G597" i="33"/>
  <c r="G598" i="33"/>
  <c r="G599" i="33"/>
  <c r="G600" i="33"/>
  <c r="G601" i="33"/>
  <c r="G602" i="33"/>
  <c r="G603" i="33"/>
  <c r="G604" i="33"/>
  <c r="G605" i="33"/>
  <c r="G606" i="33"/>
  <c r="G607" i="33"/>
  <c r="G608" i="33"/>
  <c r="G609" i="33"/>
  <c r="G610" i="33"/>
  <c r="G611" i="33"/>
  <c r="G612" i="33"/>
  <c r="G613" i="33"/>
  <c r="G596" i="33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27" i="34"/>
  <c r="G528" i="35"/>
  <c r="G529" i="35"/>
  <c r="G530" i="35"/>
  <c r="G531" i="35"/>
  <c r="G532" i="35"/>
  <c r="G533" i="35"/>
  <c r="G534" i="35"/>
  <c r="G535" i="35"/>
  <c r="G536" i="35"/>
  <c r="G537" i="35"/>
  <c r="G538" i="35"/>
  <c r="G539" i="35"/>
  <c r="G540" i="35"/>
  <c r="G541" i="35"/>
  <c r="G527" i="35"/>
  <c r="AV577" i="8"/>
  <c r="AQ577" i="8"/>
  <c r="AL577" i="8"/>
  <c r="AG577" i="8"/>
  <c r="AB577" i="8"/>
  <c r="W577" i="8"/>
  <c r="R577" i="8"/>
  <c r="J577" i="8"/>
  <c r="I577" i="8"/>
  <c r="K577" i="8" l="1"/>
  <c r="M75" i="53" l="1"/>
  <c r="M74" i="53"/>
  <c r="M73" i="53"/>
  <c r="M72" i="53"/>
  <c r="M71" i="53"/>
  <c r="M76" i="53" s="1"/>
  <c r="K76" i="53" s="1"/>
  <c r="M67" i="53"/>
  <c r="M66" i="53"/>
  <c r="M65" i="53"/>
  <c r="M64" i="53"/>
  <c r="M63" i="53"/>
  <c r="M59" i="53"/>
  <c r="M58" i="53"/>
  <c r="M57" i="53"/>
  <c r="M56" i="53"/>
  <c r="M55" i="53"/>
  <c r="M51" i="53"/>
  <c r="M50" i="53"/>
  <c r="M49" i="53"/>
  <c r="M48" i="53"/>
  <c r="M47" i="53"/>
  <c r="M59" i="52"/>
  <c r="M58" i="52"/>
  <c r="M57" i="52"/>
  <c r="M56" i="52"/>
  <c r="M55" i="52"/>
  <c r="M60" i="52" s="1"/>
  <c r="K60" i="52" s="1"/>
  <c r="M51" i="52"/>
  <c r="M50" i="52"/>
  <c r="M49" i="52"/>
  <c r="M48" i="52"/>
  <c r="M47" i="52"/>
  <c r="M43" i="52"/>
  <c r="M42" i="52"/>
  <c r="M41" i="52"/>
  <c r="M40" i="52"/>
  <c r="M39" i="52"/>
  <c r="M52" i="52" l="1"/>
  <c r="K52" i="52" s="1"/>
  <c r="M44" i="52"/>
  <c r="K44" i="52" s="1"/>
  <c r="M60" i="53"/>
  <c r="K60" i="53" s="1"/>
  <c r="M68" i="53"/>
  <c r="K68" i="53" s="1"/>
  <c r="M52" i="53"/>
  <c r="K52" i="53" s="1"/>
  <c r="M75" i="20"/>
  <c r="M74" i="20"/>
  <c r="M73" i="20"/>
  <c r="M72" i="20"/>
  <c r="M71" i="20"/>
  <c r="M67" i="20"/>
  <c r="M66" i="20"/>
  <c r="M65" i="20"/>
  <c r="M64" i="20"/>
  <c r="M63" i="20"/>
  <c r="M59" i="20"/>
  <c r="M58" i="20"/>
  <c r="M57" i="20"/>
  <c r="M56" i="20"/>
  <c r="M55" i="20"/>
  <c r="M51" i="20"/>
  <c r="M50" i="20"/>
  <c r="M49" i="20"/>
  <c r="M48" i="20"/>
  <c r="M47" i="20"/>
  <c r="M59" i="19"/>
  <c r="M58" i="19"/>
  <c r="M57" i="19"/>
  <c r="M56" i="19"/>
  <c r="M55" i="19"/>
  <c r="M51" i="19"/>
  <c r="M50" i="19"/>
  <c r="M49" i="19"/>
  <c r="M48" i="19"/>
  <c r="M47" i="19"/>
  <c r="M43" i="19"/>
  <c r="M42" i="19"/>
  <c r="M41" i="19"/>
  <c r="M40" i="19"/>
  <c r="M39" i="19"/>
  <c r="B103" i="58"/>
  <c r="I183" i="40"/>
  <c r="I184" i="40"/>
  <c r="I185" i="40"/>
  <c r="I186" i="40"/>
  <c r="I187" i="40"/>
  <c r="I188" i="40"/>
  <c r="I189" i="40"/>
  <c r="K189" i="40" s="1"/>
  <c r="I190" i="40"/>
  <c r="M44" i="19" l="1"/>
  <c r="K44" i="19" s="1"/>
  <c r="K7" i="39"/>
  <c r="I7" i="13"/>
  <c r="M52" i="19"/>
  <c r="K52" i="19" s="1"/>
  <c r="M60" i="20"/>
  <c r="K60" i="20" s="1"/>
  <c r="M60" i="19"/>
  <c r="K60" i="19" s="1"/>
  <c r="M52" i="20"/>
  <c r="K52" i="20" s="1"/>
  <c r="M76" i="20"/>
  <c r="K76" i="20" s="1"/>
  <c r="M68" i="20"/>
  <c r="K68" i="20" s="1"/>
  <c r="I182" i="40" l="1"/>
  <c r="R183" i="40" l="1"/>
  <c r="R182" i="40"/>
  <c r="R181" i="40"/>
  <c r="R180" i="40"/>
  <c r="R179" i="40"/>
  <c r="R178" i="40"/>
  <c r="R177" i="40"/>
  <c r="I181" i="40"/>
  <c r="I180" i="40"/>
  <c r="I179" i="40"/>
  <c r="I178" i="40"/>
  <c r="G512" i="35"/>
  <c r="AV551" i="8"/>
  <c r="AQ551" i="8"/>
  <c r="AL551" i="8"/>
  <c r="AG551" i="8"/>
  <c r="AB551" i="8"/>
  <c r="W551" i="8"/>
  <c r="R551" i="8"/>
  <c r="J551" i="8"/>
  <c r="I551" i="8"/>
  <c r="G551" i="8"/>
  <c r="K551" i="8" l="1"/>
  <c r="I177" i="40" l="1"/>
  <c r="B90" i="58" l="1"/>
  <c r="AV525" i="8" l="1"/>
  <c r="AQ525" i="8"/>
  <c r="AL525" i="8"/>
  <c r="AG525" i="8"/>
  <c r="AB525" i="8"/>
  <c r="W525" i="8"/>
  <c r="R525" i="8"/>
  <c r="J525" i="8"/>
  <c r="I525" i="8"/>
  <c r="G525" i="8"/>
  <c r="K525" i="8" l="1"/>
  <c r="I176" i="40" l="1"/>
  <c r="I175" i="40" l="1"/>
  <c r="R176" i="40" l="1"/>
  <c r="R175" i="40"/>
  <c r="R174" i="40"/>
  <c r="R173" i="40"/>
  <c r="R172" i="40"/>
  <c r="R171" i="40"/>
  <c r="R170" i="40"/>
  <c r="I174" i="40"/>
  <c r="I173" i="40"/>
  <c r="AB487" i="54"/>
  <c r="I172" i="40" l="1"/>
  <c r="I171" i="40" l="1"/>
  <c r="G492" i="35"/>
  <c r="R541" i="54"/>
  <c r="R540" i="54"/>
  <c r="R539" i="54"/>
  <c r="R538" i="54"/>
  <c r="R537" i="54"/>
  <c r="R536" i="54"/>
  <c r="R535" i="54"/>
  <c r="R534" i="54"/>
  <c r="R533" i="54"/>
  <c r="R532" i="54"/>
  <c r="R531" i="54"/>
  <c r="R530" i="54"/>
  <c r="R529" i="54"/>
  <c r="R528" i="54"/>
  <c r="R527" i="54"/>
  <c r="R521" i="54"/>
  <c r="R520" i="54"/>
  <c r="R519" i="54"/>
  <c r="R518" i="54"/>
  <c r="R517" i="54"/>
  <c r="R516" i="54"/>
  <c r="R515" i="54"/>
  <c r="R514" i="54"/>
  <c r="R513" i="54"/>
  <c r="R512" i="54"/>
  <c r="R511" i="54"/>
  <c r="R510" i="54"/>
  <c r="R509" i="54"/>
  <c r="R508" i="54"/>
  <c r="R507" i="54"/>
  <c r="W501" i="54"/>
  <c r="X501" i="54" s="1"/>
  <c r="W500" i="54"/>
  <c r="X500" i="54" s="1"/>
  <c r="W499" i="54"/>
  <c r="X499" i="54" s="1"/>
  <c r="W498" i="54"/>
  <c r="X498" i="54" s="1"/>
  <c r="W497" i="54"/>
  <c r="X497" i="54" s="1"/>
  <c r="W496" i="54"/>
  <c r="X496" i="54" s="1"/>
  <c r="W495" i="54"/>
  <c r="X495" i="54" s="1"/>
  <c r="W494" i="54"/>
  <c r="X494" i="54" s="1"/>
  <c r="W493" i="54"/>
  <c r="X493" i="54" s="1"/>
  <c r="W492" i="54"/>
  <c r="X492" i="54" s="1"/>
  <c r="W488" i="54"/>
  <c r="X488" i="54" s="1"/>
  <c r="W487" i="54"/>
  <c r="R501" i="54"/>
  <c r="S501" i="54" s="1"/>
  <c r="R500" i="54"/>
  <c r="S500" i="54" s="1"/>
  <c r="R499" i="54"/>
  <c r="S499" i="54" s="1"/>
  <c r="R498" i="54"/>
  <c r="S498" i="54" s="1"/>
  <c r="R497" i="54"/>
  <c r="S497" i="54" s="1"/>
  <c r="R496" i="54"/>
  <c r="R495" i="54"/>
  <c r="S495" i="54" s="1"/>
  <c r="R494" i="54"/>
  <c r="S494" i="54" s="1"/>
  <c r="R493" i="54"/>
  <c r="S493" i="54" s="1"/>
  <c r="R492" i="54"/>
  <c r="S492" i="54" s="1"/>
  <c r="R488" i="54"/>
  <c r="S488" i="54" s="1"/>
  <c r="R487" i="54"/>
  <c r="S491" i="54" l="1"/>
  <c r="S487" i="54"/>
  <c r="X487" i="54"/>
  <c r="X490" i="54"/>
  <c r="X491" i="54"/>
  <c r="X489" i="54"/>
  <c r="S496" i="54"/>
  <c r="S490" i="54"/>
  <c r="S489" i="54"/>
  <c r="I170" i="40" l="1"/>
  <c r="I169" i="40" l="1"/>
  <c r="I168" i="40"/>
  <c r="I167" i="40"/>
  <c r="I166" i="40"/>
  <c r="I165" i="40"/>
  <c r="I164" i="40"/>
  <c r="G472" i="35"/>
  <c r="R468" i="54"/>
  <c r="R467" i="54"/>
  <c r="R169" i="40"/>
  <c r="R168" i="40"/>
  <c r="R167" i="40"/>
  <c r="R166" i="40"/>
  <c r="R165" i="40"/>
  <c r="R164" i="40"/>
  <c r="R163" i="40"/>
  <c r="I163" i="40"/>
  <c r="R186" i="57" l="1"/>
  <c r="S186" i="57" s="1"/>
  <c r="Q186" i="57"/>
  <c r="P186" i="57"/>
  <c r="M186" i="57"/>
  <c r="K186" i="57"/>
  <c r="I186" i="57"/>
  <c r="R185" i="57"/>
  <c r="S185" i="57" s="1"/>
  <c r="Q185" i="57"/>
  <c r="P185" i="57"/>
  <c r="M185" i="57"/>
  <c r="K185" i="57"/>
  <c r="I185" i="57"/>
  <c r="R184" i="57"/>
  <c r="S184" i="57" s="1"/>
  <c r="Q184" i="57"/>
  <c r="P184" i="57"/>
  <c r="M184" i="57"/>
  <c r="K184" i="57"/>
  <c r="I184" i="57"/>
  <c r="R183" i="57"/>
  <c r="S183" i="57" s="1"/>
  <c r="Q183" i="57"/>
  <c r="P183" i="57"/>
  <c r="M183" i="57"/>
  <c r="K183" i="57"/>
  <c r="I183" i="57"/>
  <c r="R182" i="57"/>
  <c r="S182" i="57" s="1"/>
  <c r="Q182" i="57"/>
  <c r="P182" i="57"/>
  <c r="M182" i="57"/>
  <c r="K182" i="57"/>
  <c r="I182" i="57"/>
  <c r="R181" i="57"/>
  <c r="S181" i="57" s="1"/>
  <c r="Q181" i="57"/>
  <c r="P181" i="57"/>
  <c r="M181" i="57"/>
  <c r="K181" i="57"/>
  <c r="I181" i="57"/>
  <c r="R180" i="57"/>
  <c r="S180" i="57" s="1"/>
  <c r="Q180" i="57"/>
  <c r="P180" i="57"/>
  <c r="M180" i="57"/>
  <c r="K180" i="57"/>
  <c r="I180" i="57"/>
  <c r="R179" i="57"/>
  <c r="S179" i="57" s="1"/>
  <c r="Q179" i="57"/>
  <c r="P179" i="57"/>
  <c r="M179" i="57"/>
  <c r="K179" i="57"/>
  <c r="I179" i="57"/>
  <c r="R178" i="57"/>
  <c r="S178" i="57" s="1"/>
  <c r="Q178" i="57"/>
  <c r="P178" i="57"/>
  <c r="M178" i="57"/>
  <c r="K178" i="57"/>
  <c r="I178" i="57"/>
  <c r="R177" i="57"/>
  <c r="S177" i="57" s="1"/>
  <c r="Q177" i="57"/>
  <c r="P177" i="57"/>
  <c r="M177" i="57"/>
  <c r="K177" i="57"/>
  <c r="I177" i="57"/>
  <c r="R176" i="57"/>
  <c r="S176" i="57" s="1"/>
  <c r="Q176" i="57"/>
  <c r="P176" i="57"/>
  <c r="M176" i="57"/>
  <c r="K176" i="57"/>
  <c r="I176" i="57"/>
  <c r="R175" i="57"/>
  <c r="S175" i="57" s="1"/>
  <c r="Q175" i="57"/>
  <c r="P175" i="57"/>
  <c r="M175" i="57"/>
  <c r="K175" i="57"/>
  <c r="I175" i="57"/>
  <c r="R174" i="57"/>
  <c r="S174" i="57" s="1"/>
  <c r="Q174" i="57"/>
  <c r="P174" i="57"/>
  <c r="M174" i="57"/>
  <c r="K174" i="57"/>
  <c r="I174" i="57"/>
  <c r="R173" i="57"/>
  <c r="S173" i="57" s="1"/>
  <c r="Q173" i="57"/>
  <c r="P173" i="57"/>
  <c r="M173" i="57"/>
  <c r="K173" i="57"/>
  <c r="I173" i="57"/>
  <c r="R172" i="57"/>
  <c r="S172" i="57" s="1"/>
  <c r="Q172" i="57"/>
  <c r="P172" i="57"/>
  <c r="M172" i="57"/>
  <c r="K172" i="57"/>
  <c r="I172" i="57"/>
  <c r="R171" i="57"/>
  <c r="S171" i="57" s="1"/>
  <c r="Q171" i="57"/>
  <c r="P171" i="57"/>
  <c r="M171" i="57"/>
  <c r="K171" i="57"/>
  <c r="I171" i="57"/>
  <c r="R170" i="57"/>
  <c r="S170" i="57" s="1"/>
  <c r="Q170" i="57"/>
  <c r="P170" i="57"/>
  <c r="M170" i="57"/>
  <c r="K170" i="57"/>
  <c r="I170" i="57"/>
  <c r="R169" i="57"/>
  <c r="S169" i="57" s="1"/>
  <c r="Q169" i="57"/>
  <c r="P169" i="57"/>
  <c r="M169" i="57"/>
  <c r="K169" i="57"/>
  <c r="I169" i="57"/>
  <c r="AH168" i="57"/>
  <c r="AG168" i="57"/>
  <c r="AF168" i="57"/>
  <c r="AE168" i="57"/>
  <c r="AD168" i="57"/>
  <c r="AC168" i="57"/>
  <c r="AB168" i="57"/>
  <c r="R168" i="57"/>
  <c r="S168" i="57" s="1"/>
  <c r="Q168" i="57"/>
  <c r="P168" i="57"/>
  <c r="M168" i="57"/>
  <c r="K168" i="57"/>
  <c r="I168" i="57"/>
  <c r="AH167" i="57"/>
  <c r="AG167" i="57"/>
  <c r="AF167" i="57"/>
  <c r="AE167" i="57"/>
  <c r="AD167" i="57"/>
  <c r="AC167" i="57"/>
  <c r="AB167" i="57"/>
  <c r="AA167" i="57"/>
  <c r="R167" i="57"/>
  <c r="S167" i="57" s="1"/>
  <c r="Q167" i="57"/>
  <c r="P167" i="57"/>
  <c r="M167" i="57"/>
  <c r="K167" i="57"/>
  <c r="I167" i="57"/>
  <c r="R166" i="57"/>
  <c r="S166" i="57" s="1"/>
  <c r="Q166" i="57"/>
  <c r="P166" i="57"/>
  <c r="M166" i="57"/>
  <c r="K166" i="57"/>
  <c r="I166" i="57"/>
  <c r="R165" i="57"/>
  <c r="S165" i="57" s="1"/>
  <c r="Q165" i="57"/>
  <c r="P165" i="57"/>
  <c r="M165" i="57"/>
  <c r="K165" i="57"/>
  <c r="I165" i="57"/>
  <c r="R164" i="57"/>
  <c r="S164" i="57" s="1"/>
  <c r="Q164" i="57"/>
  <c r="P164" i="57"/>
  <c r="M164" i="57"/>
  <c r="K164" i="57"/>
  <c r="I164" i="57"/>
  <c r="R163" i="57"/>
  <c r="S163" i="57" s="1"/>
  <c r="Q163" i="57"/>
  <c r="P163" i="57"/>
  <c r="M163" i="57"/>
  <c r="K163" i="57"/>
  <c r="I163" i="57"/>
  <c r="R162" i="57"/>
  <c r="S162" i="57" s="1"/>
  <c r="Q162" i="57"/>
  <c r="P162" i="57"/>
  <c r="M162" i="57"/>
  <c r="K162" i="57"/>
  <c r="I162" i="57"/>
  <c r="R161" i="57"/>
  <c r="S161" i="57" s="1"/>
  <c r="Q161" i="57"/>
  <c r="P161" i="57"/>
  <c r="M161" i="57"/>
  <c r="K161" i="57"/>
  <c r="I161" i="57"/>
  <c r="R160" i="57"/>
  <c r="S160" i="57" s="1"/>
  <c r="Q160" i="57"/>
  <c r="P160" i="57"/>
  <c r="M160" i="57"/>
  <c r="K160" i="57"/>
  <c r="I160" i="57"/>
  <c r="R159" i="57"/>
  <c r="S159" i="57" s="1"/>
  <c r="Q159" i="57"/>
  <c r="P159" i="57"/>
  <c r="M159" i="57"/>
  <c r="K159" i="57"/>
  <c r="I159" i="57"/>
  <c r="R158" i="57"/>
  <c r="S158" i="57" s="1"/>
  <c r="Q158" i="57"/>
  <c r="P158" i="57"/>
  <c r="M158" i="57"/>
  <c r="K158" i="57"/>
  <c r="I158" i="57"/>
  <c r="R157" i="57"/>
  <c r="S157" i="57" s="1"/>
  <c r="Q157" i="57"/>
  <c r="P157" i="57"/>
  <c r="M157" i="57"/>
  <c r="K157" i="57"/>
  <c r="I157" i="57"/>
  <c r="R156" i="57"/>
  <c r="S156" i="57" s="1"/>
  <c r="Q156" i="57"/>
  <c r="P156" i="57"/>
  <c r="M156" i="57"/>
  <c r="K156" i="57"/>
  <c r="I156" i="57"/>
  <c r="R155" i="57"/>
  <c r="S155" i="57" s="1"/>
  <c r="Q155" i="57"/>
  <c r="P155" i="57"/>
  <c r="M155" i="57"/>
  <c r="K155" i="57"/>
  <c r="I155" i="57"/>
  <c r="R154" i="57"/>
  <c r="S154" i="57" s="1"/>
  <c r="Q154" i="57"/>
  <c r="P154" i="57"/>
  <c r="M154" i="57"/>
  <c r="K154" i="57"/>
  <c r="I154" i="57"/>
  <c r="R153" i="57"/>
  <c r="S153" i="57" s="1"/>
  <c r="Q153" i="57"/>
  <c r="P153" i="57"/>
  <c r="M153" i="57"/>
  <c r="K153" i="57"/>
  <c r="I153" i="57"/>
  <c r="R152" i="57"/>
  <c r="S152" i="57" s="1"/>
  <c r="Q152" i="57"/>
  <c r="P152" i="57"/>
  <c r="M152" i="57"/>
  <c r="K152" i="57"/>
  <c r="I152" i="57"/>
  <c r="R151" i="57"/>
  <c r="S151" i="57" s="1"/>
  <c r="Q151" i="57"/>
  <c r="P151" i="57"/>
  <c r="M151" i="57"/>
  <c r="K151" i="57"/>
  <c r="I151" i="57"/>
  <c r="R150" i="57"/>
  <c r="S150" i="57" s="1"/>
  <c r="Q150" i="57"/>
  <c r="P150" i="57"/>
  <c r="M150" i="57"/>
  <c r="K150" i="57"/>
  <c r="I150" i="57"/>
  <c r="R149" i="57"/>
  <c r="S149" i="57" s="1"/>
  <c r="Q149" i="57"/>
  <c r="P149" i="57"/>
  <c r="M149" i="57"/>
  <c r="K149" i="57"/>
  <c r="I149" i="57"/>
  <c r="AH148" i="57"/>
  <c r="J106" i="58" s="1"/>
  <c r="AG148" i="57"/>
  <c r="H106" i="58" s="1"/>
  <c r="AF148" i="57"/>
  <c r="F106" i="58" s="1"/>
  <c r="AE148" i="57"/>
  <c r="L101" i="58" s="1"/>
  <c r="AD148" i="57"/>
  <c r="J101" i="58" s="1"/>
  <c r="AC148" i="57"/>
  <c r="H101" i="58" s="1"/>
  <c r="AB148" i="57"/>
  <c r="F101" i="58" s="1"/>
  <c r="R148" i="57"/>
  <c r="S148" i="57" s="1"/>
  <c r="Q148" i="57"/>
  <c r="P148" i="57"/>
  <c r="M148" i="57"/>
  <c r="K148" i="57"/>
  <c r="I148" i="57"/>
  <c r="AH147" i="57"/>
  <c r="AG147" i="57"/>
  <c r="AF147" i="57"/>
  <c r="AE147" i="57"/>
  <c r="AD147" i="57"/>
  <c r="AC147" i="57"/>
  <c r="AB147" i="57"/>
  <c r="AA147" i="57"/>
  <c r="R147" i="57"/>
  <c r="S147" i="57" s="1"/>
  <c r="Q147" i="57"/>
  <c r="P147" i="57"/>
  <c r="M147" i="57"/>
  <c r="K147" i="57"/>
  <c r="I147" i="57"/>
  <c r="R146" i="57"/>
  <c r="S146" i="57" s="1"/>
  <c r="Q146" i="57"/>
  <c r="P146" i="57"/>
  <c r="M146" i="57"/>
  <c r="K146" i="57"/>
  <c r="I146" i="57"/>
  <c r="R145" i="57"/>
  <c r="S145" i="57" s="1"/>
  <c r="Q145" i="57"/>
  <c r="P145" i="57"/>
  <c r="M145" i="57"/>
  <c r="K145" i="57"/>
  <c r="I145" i="57"/>
  <c r="R144" i="57"/>
  <c r="S144" i="57" s="1"/>
  <c r="Q144" i="57"/>
  <c r="P144" i="57"/>
  <c r="M144" i="57"/>
  <c r="K144" i="57"/>
  <c r="I144" i="57"/>
  <c r="R143" i="57"/>
  <c r="S143" i="57" s="1"/>
  <c r="Q143" i="57"/>
  <c r="P143" i="57"/>
  <c r="M143" i="57"/>
  <c r="K143" i="57"/>
  <c r="I143" i="57"/>
  <c r="R142" i="57"/>
  <c r="S142" i="57" s="1"/>
  <c r="Q142" i="57"/>
  <c r="P142" i="57"/>
  <c r="M142" i="57"/>
  <c r="K142" i="57"/>
  <c r="I142" i="57"/>
  <c r="R141" i="57"/>
  <c r="S141" i="57" s="1"/>
  <c r="Q141" i="57"/>
  <c r="P141" i="57"/>
  <c r="M141" i="57"/>
  <c r="K141" i="57"/>
  <c r="I141" i="57"/>
  <c r="R140" i="57"/>
  <c r="S140" i="57" s="1"/>
  <c r="Q140" i="57"/>
  <c r="P140" i="57"/>
  <c r="M140" i="57"/>
  <c r="K140" i="57"/>
  <c r="I140" i="57"/>
  <c r="R139" i="57"/>
  <c r="S139" i="57" s="1"/>
  <c r="Q139" i="57"/>
  <c r="P139" i="57"/>
  <c r="M139" i="57"/>
  <c r="K139" i="57"/>
  <c r="I139" i="57"/>
  <c r="R138" i="57"/>
  <c r="S138" i="57" s="1"/>
  <c r="Q138" i="57"/>
  <c r="P138" i="57"/>
  <c r="M138" i="57"/>
  <c r="K138" i="57"/>
  <c r="I138" i="57"/>
  <c r="R137" i="57"/>
  <c r="S137" i="57" s="1"/>
  <c r="Q137" i="57"/>
  <c r="P137" i="57"/>
  <c r="M137" i="57"/>
  <c r="K137" i="57"/>
  <c r="I137" i="57"/>
  <c r="R136" i="57"/>
  <c r="S136" i="57" s="1"/>
  <c r="Q136" i="57"/>
  <c r="P136" i="57"/>
  <c r="M136" i="57"/>
  <c r="K136" i="57"/>
  <c r="I136" i="57"/>
  <c r="R135" i="57"/>
  <c r="S135" i="57" s="1"/>
  <c r="Q135" i="57"/>
  <c r="P135" i="57"/>
  <c r="M135" i="57"/>
  <c r="K135" i="57"/>
  <c r="I135" i="57"/>
  <c r="R134" i="57"/>
  <c r="S134" i="57" s="1"/>
  <c r="Q134" i="57"/>
  <c r="P134" i="57"/>
  <c r="M134" i="57"/>
  <c r="K134" i="57"/>
  <c r="I134" i="57"/>
  <c r="R133" i="57"/>
  <c r="S133" i="57" s="1"/>
  <c r="Q133" i="57"/>
  <c r="P133" i="57"/>
  <c r="M133" i="57"/>
  <c r="K133" i="57"/>
  <c r="I133" i="57"/>
  <c r="R132" i="57"/>
  <c r="S132" i="57" s="1"/>
  <c r="Q132" i="57"/>
  <c r="P132" i="57"/>
  <c r="M132" i="57"/>
  <c r="K132" i="57"/>
  <c r="I132" i="57"/>
  <c r="R131" i="57"/>
  <c r="S131" i="57" s="1"/>
  <c r="Q131" i="57"/>
  <c r="P131" i="57"/>
  <c r="M131" i="57"/>
  <c r="K131" i="57"/>
  <c r="I131" i="57"/>
  <c r="R130" i="57"/>
  <c r="S130" i="57" s="1"/>
  <c r="Q130" i="57"/>
  <c r="P130" i="57"/>
  <c r="M130" i="57"/>
  <c r="K130" i="57"/>
  <c r="I130" i="57"/>
  <c r="R129" i="57"/>
  <c r="S129" i="57" s="1"/>
  <c r="Q129" i="57"/>
  <c r="P129" i="57"/>
  <c r="M129" i="57"/>
  <c r="K129" i="57"/>
  <c r="I129" i="57"/>
  <c r="AH128" i="57"/>
  <c r="J93" i="58" s="1"/>
  <c r="AG128" i="57"/>
  <c r="H93" i="58" s="1"/>
  <c r="AF128" i="57"/>
  <c r="F93" i="58" s="1"/>
  <c r="AE128" i="57"/>
  <c r="L88" i="58" s="1"/>
  <c r="AD128" i="57"/>
  <c r="J88" i="58" s="1"/>
  <c r="AC128" i="57"/>
  <c r="H88" i="58" s="1"/>
  <c r="AB128" i="57"/>
  <c r="F88" i="58" s="1"/>
  <c r="R128" i="57"/>
  <c r="S128" i="57" s="1"/>
  <c r="Q128" i="57"/>
  <c r="P128" i="57"/>
  <c r="M128" i="57"/>
  <c r="K128" i="57"/>
  <c r="I128" i="57"/>
  <c r="AH127" i="57"/>
  <c r="AG127" i="57"/>
  <c r="AF127" i="57"/>
  <c r="AE127" i="57"/>
  <c r="AD127" i="57"/>
  <c r="AC127" i="57"/>
  <c r="AB127" i="57"/>
  <c r="AA127" i="57"/>
  <c r="R127" i="57"/>
  <c r="S127" i="57" s="1"/>
  <c r="Q127" i="57"/>
  <c r="P127" i="57"/>
  <c r="M127" i="57"/>
  <c r="K127" i="57"/>
  <c r="I127" i="57"/>
  <c r="R126" i="57"/>
  <c r="S126" i="57" s="1"/>
  <c r="Q126" i="57"/>
  <c r="P126" i="57"/>
  <c r="M126" i="57"/>
  <c r="K126" i="57"/>
  <c r="I126" i="57"/>
  <c r="R125" i="57"/>
  <c r="S125" i="57" s="1"/>
  <c r="Q125" i="57"/>
  <c r="P125" i="57"/>
  <c r="M125" i="57"/>
  <c r="K125" i="57"/>
  <c r="I125" i="57"/>
  <c r="R124" i="57"/>
  <c r="S124" i="57" s="1"/>
  <c r="Q124" i="57"/>
  <c r="P124" i="57"/>
  <c r="M124" i="57"/>
  <c r="K124" i="57"/>
  <c r="I124" i="57"/>
  <c r="R123" i="57"/>
  <c r="S123" i="57" s="1"/>
  <c r="Q123" i="57"/>
  <c r="P123" i="57"/>
  <c r="M123" i="57"/>
  <c r="K123" i="57"/>
  <c r="I123" i="57"/>
  <c r="R122" i="57"/>
  <c r="S122" i="57" s="1"/>
  <c r="Q122" i="57"/>
  <c r="P122" i="57"/>
  <c r="M122" i="57"/>
  <c r="K122" i="57"/>
  <c r="I122" i="57"/>
  <c r="R121" i="57"/>
  <c r="S121" i="57" s="1"/>
  <c r="Q121" i="57"/>
  <c r="P121" i="57"/>
  <c r="M121" i="57"/>
  <c r="K121" i="57"/>
  <c r="I121" i="57"/>
  <c r="R120" i="57"/>
  <c r="S120" i="57" s="1"/>
  <c r="Q120" i="57"/>
  <c r="P120" i="57"/>
  <c r="M120" i="57"/>
  <c r="K120" i="57"/>
  <c r="I120" i="57"/>
  <c r="R119" i="57"/>
  <c r="S119" i="57" s="1"/>
  <c r="Q119" i="57"/>
  <c r="P119" i="57"/>
  <c r="M119" i="57"/>
  <c r="K119" i="57"/>
  <c r="I119" i="57"/>
  <c r="R118" i="57"/>
  <c r="S118" i="57" s="1"/>
  <c r="Q118" i="57"/>
  <c r="P118" i="57"/>
  <c r="M118" i="57"/>
  <c r="K118" i="57"/>
  <c r="I118" i="57"/>
  <c r="R117" i="57"/>
  <c r="S117" i="57" s="1"/>
  <c r="Q117" i="57"/>
  <c r="P117" i="57"/>
  <c r="M117" i="57"/>
  <c r="K117" i="57"/>
  <c r="I117" i="57"/>
  <c r="R116" i="57"/>
  <c r="S116" i="57" s="1"/>
  <c r="Q116" i="57"/>
  <c r="P116" i="57"/>
  <c r="M116" i="57"/>
  <c r="K116" i="57"/>
  <c r="I116" i="57"/>
  <c r="R115" i="57"/>
  <c r="S115" i="57" s="1"/>
  <c r="Q115" i="57"/>
  <c r="P115" i="57"/>
  <c r="M115" i="57"/>
  <c r="K115" i="57"/>
  <c r="I115" i="57"/>
  <c r="R114" i="57"/>
  <c r="S114" i="57" s="1"/>
  <c r="Q114" i="57"/>
  <c r="P114" i="57"/>
  <c r="M114" i="57"/>
  <c r="K114" i="57"/>
  <c r="I114" i="57"/>
  <c r="R113" i="57"/>
  <c r="S113" i="57" s="1"/>
  <c r="Q113" i="57"/>
  <c r="P113" i="57"/>
  <c r="M113" i="57"/>
  <c r="K113" i="57"/>
  <c r="I113" i="57"/>
  <c r="R112" i="57"/>
  <c r="S112" i="57" s="1"/>
  <c r="Q112" i="57"/>
  <c r="P112" i="57"/>
  <c r="M112" i="57"/>
  <c r="K112" i="57"/>
  <c r="I112" i="57"/>
  <c r="R111" i="57"/>
  <c r="S111" i="57" s="1"/>
  <c r="Q111" i="57"/>
  <c r="P111" i="57"/>
  <c r="M111" i="57"/>
  <c r="K111" i="57"/>
  <c r="I111" i="57"/>
  <c r="R110" i="57"/>
  <c r="S110" i="57" s="1"/>
  <c r="Q110" i="57"/>
  <c r="P110" i="57"/>
  <c r="M110" i="57"/>
  <c r="K110" i="57"/>
  <c r="I110" i="57"/>
  <c r="R109" i="57"/>
  <c r="S109" i="57" s="1"/>
  <c r="Q109" i="57"/>
  <c r="P109" i="57"/>
  <c r="M109" i="57"/>
  <c r="K109" i="57"/>
  <c r="I109" i="57"/>
  <c r="AH108" i="57"/>
  <c r="J80" i="58" s="1"/>
  <c r="AG108" i="57"/>
  <c r="H80" i="58" s="1"/>
  <c r="AF108" i="57"/>
  <c r="F80" i="58" s="1"/>
  <c r="AE108" i="57"/>
  <c r="L75" i="58" s="1"/>
  <c r="AD108" i="57"/>
  <c r="J75" i="58" s="1"/>
  <c r="AC108" i="57"/>
  <c r="H75" i="58" s="1"/>
  <c r="AB108" i="57"/>
  <c r="F75" i="58" s="1"/>
  <c r="R108" i="57"/>
  <c r="S108" i="57" s="1"/>
  <c r="Q108" i="57"/>
  <c r="P108" i="57"/>
  <c r="M108" i="57"/>
  <c r="K108" i="57"/>
  <c r="I108" i="57"/>
  <c r="AH107" i="57"/>
  <c r="AG107" i="57"/>
  <c r="AF107" i="57"/>
  <c r="AE107" i="57"/>
  <c r="AD107" i="57"/>
  <c r="AC107" i="57"/>
  <c r="AB107" i="57"/>
  <c r="AA107" i="57"/>
  <c r="R107" i="57"/>
  <c r="S107" i="57" s="1"/>
  <c r="Q107" i="57"/>
  <c r="P107" i="57"/>
  <c r="M107" i="57"/>
  <c r="K107" i="57"/>
  <c r="I107" i="57"/>
  <c r="Q186" i="56"/>
  <c r="S186" i="56" s="1"/>
  <c r="P186" i="56"/>
  <c r="M186" i="56"/>
  <c r="K186" i="56"/>
  <c r="I186" i="56"/>
  <c r="Q185" i="56"/>
  <c r="S185" i="56" s="1"/>
  <c r="P185" i="56"/>
  <c r="M185" i="56"/>
  <c r="K185" i="56"/>
  <c r="I185" i="56"/>
  <c r="Q184" i="56"/>
  <c r="R184" i="56" s="1"/>
  <c r="P184" i="56"/>
  <c r="M184" i="56"/>
  <c r="K184" i="56"/>
  <c r="I184" i="56"/>
  <c r="Q183" i="56"/>
  <c r="S183" i="56" s="1"/>
  <c r="P183" i="56"/>
  <c r="M183" i="56"/>
  <c r="K183" i="56"/>
  <c r="I183" i="56"/>
  <c r="Q182" i="56"/>
  <c r="S182" i="56" s="1"/>
  <c r="P182" i="56"/>
  <c r="M182" i="56"/>
  <c r="K182" i="56"/>
  <c r="I182" i="56"/>
  <c r="Q181" i="56"/>
  <c r="R181" i="56" s="1"/>
  <c r="P181" i="56"/>
  <c r="M181" i="56"/>
  <c r="K181" i="56"/>
  <c r="I181" i="56"/>
  <c r="Q180" i="56"/>
  <c r="S180" i="56" s="1"/>
  <c r="P180" i="56"/>
  <c r="M180" i="56"/>
  <c r="K180" i="56"/>
  <c r="I180" i="56"/>
  <c r="Q179" i="56"/>
  <c r="R179" i="56" s="1"/>
  <c r="P179" i="56"/>
  <c r="M179" i="56"/>
  <c r="K179" i="56"/>
  <c r="I179" i="56"/>
  <c r="Q178" i="56"/>
  <c r="S178" i="56" s="1"/>
  <c r="P178" i="56"/>
  <c r="M178" i="56"/>
  <c r="K178" i="56"/>
  <c r="I178" i="56"/>
  <c r="Q177" i="56"/>
  <c r="S177" i="56" s="1"/>
  <c r="P177" i="56"/>
  <c r="M177" i="56"/>
  <c r="K177" i="56"/>
  <c r="I177" i="56"/>
  <c r="Q176" i="56"/>
  <c r="S176" i="56" s="1"/>
  <c r="P176" i="56"/>
  <c r="M176" i="56"/>
  <c r="K176" i="56"/>
  <c r="I176" i="56"/>
  <c r="Q175" i="56"/>
  <c r="S175" i="56" s="1"/>
  <c r="P175" i="56"/>
  <c r="M175" i="56"/>
  <c r="K175" i="56"/>
  <c r="I175" i="56"/>
  <c r="Q174" i="56"/>
  <c r="S174" i="56" s="1"/>
  <c r="P174" i="56"/>
  <c r="M174" i="56"/>
  <c r="K174" i="56"/>
  <c r="I174" i="56"/>
  <c r="Q173" i="56"/>
  <c r="S173" i="56" s="1"/>
  <c r="P173" i="56"/>
  <c r="M173" i="56"/>
  <c r="K173" i="56"/>
  <c r="I173" i="56"/>
  <c r="Q172" i="56"/>
  <c r="S172" i="56" s="1"/>
  <c r="P172" i="56"/>
  <c r="M172" i="56"/>
  <c r="K172" i="56"/>
  <c r="I172" i="56"/>
  <c r="Q171" i="56"/>
  <c r="S171" i="56" s="1"/>
  <c r="P171" i="56"/>
  <c r="M171" i="56"/>
  <c r="K171" i="56"/>
  <c r="I171" i="56"/>
  <c r="Q170" i="56"/>
  <c r="S170" i="56" s="1"/>
  <c r="P170" i="56"/>
  <c r="M170" i="56"/>
  <c r="K170" i="56"/>
  <c r="I170" i="56"/>
  <c r="Q169" i="56"/>
  <c r="R169" i="56" s="1"/>
  <c r="P169" i="56"/>
  <c r="M169" i="56"/>
  <c r="K169" i="56"/>
  <c r="I169" i="56"/>
  <c r="AH168" i="56"/>
  <c r="AG168" i="56"/>
  <c r="AF168" i="56"/>
  <c r="AE168" i="56"/>
  <c r="AD168" i="56"/>
  <c r="J113" i="58" s="1"/>
  <c r="AC168" i="56"/>
  <c r="H113" i="58" s="1"/>
  <c r="AB168" i="56"/>
  <c r="F113" i="58" s="1"/>
  <c r="Q168" i="56"/>
  <c r="S168" i="56" s="1"/>
  <c r="P168" i="56"/>
  <c r="M168" i="56"/>
  <c r="K168" i="56"/>
  <c r="I168" i="56"/>
  <c r="D168" i="56"/>
  <c r="D169" i="56" s="1"/>
  <c r="D170" i="56" s="1"/>
  <c r="D171" i="56" s="1"/>
  <c r="D172" i="56" s="1"/>
  <c r="D173" i="56" s="1"/>
  <c r="D174" i="56" s="1"/>
  <c r="D175" i="56" s="1"/>
  <c r="D176" i="56" s="1"/>
  <c r="D177" i="56" s="1"/>
  <c r="D178" i="56" s="1"/>
  <c r="D179" i="56" s="1"/>
  <c r="D180" i="56" s="1"/>
  <c r="D181" i="56" s="1"/>
  <c r="D182" i="56" s="1"/>
  <c r="D183" i="56" s="1"/>
  <c r="D184" i="56" s="1"/>
  <c r="D185" i="56" s="1"/>
  <c r="D186" i="56" s="1"/>
  <c r="AH167" i="56"/>
  <c r="AG167" i="56"/>
  <c r="AF167" i="56"/>
  <c r="AE167" i="56"/>
  <c r="AD167" i="56"/>
  <c r="AC167" i="56"/>
  <c r="AB167" i="56"/>
  <c r="AA167" i="56"/>
  <c r="Q167" i="56"/>
  <c r="R167" i="56" s="1"/>
  <c r="P167" i="56"/>
  <c r="M167" i="56"/>
  <c r="K167" i="56"/>
  <c r="I167" i="56"/>
  <c r="Q166" i="56"/>
  <c r="S166" i="56" s="1"/>
  <c r="P166" i="56"/>
  <c r="M166" i="56"/>
  <c r="K166" i="56"/>
  <c r="I166" i="56"/>
  <c r="Q165" i="56"/>
  <c r="S165" i="56" s="1"/>
  <c r="P165" i="56"/>
  <c r="M165" i="56"/>
  <c r="K165" i="56"/>
  <c r="I165" i="56"/>
  <c r="Q164" i="56"/>
  <c r="S164" i="56" s="1"/>
  <c r="P164" i="56"/>
  <c r="M164" i="56"/>
  <c r="K164" i="56"/>
  <c r="I164" i="56"/>
  <c r="Q163" i="56"/>
  <c r="S163" i="56" s="1"/>
  <c r="P163" i="56"/>
  <c r="M163" i="56"/>
  <c r="K163" i="56"/>
  <c r="I163" i="56"/>
  <c r="Q162" i="56"/>
  <c r="S162" i="56" s="1"/>
  <c r="P162" i="56"/>
  <c r="M162" i="56"/>
  <c r="K162" i="56"/>
  <c r="I162" i="56"/>
  <c r="Q161" i="56"/>
  <c r="S161" i="56" s="1"/>
  <c r="P161" i="56"/>
  <c r="M161" i="56"/>
  <c r="K161" i="56"/>
  <c r="I161" i="56"/>
  <c r="Q160" i="56"/>
  <c r="S160" i="56" s="1"/>
  <c r="P160" i="56"/>
  <c r="M160" i="56"/>
  <c r="K160" i="56"/>
  <c r="I160" i="56"/>
  <c r="Q159" i="56"/>
  <c r="R159" i="56" s="1"/>
  <c r="P159" i="56"/>
  <c r="M159" i="56"/>
  <c r="K159" i="56"/>
  <c r="I159" i="56"/>
  <c r="Q158" i="56"/>
  <c r="S158" i="56" s="1"/>
  <c r="P158" i="56"/>
  <c r="M158" i="56"/>
  <c r="K158" i="56"/>
  <c r="I158" i="56"/>
  <c r="Q157" i="56"/>
  <c r="S157" i="56" s="1"/>
  <c r="P157" i="56"/>
  <c r="M157" i="56"/>
  <c r="K157" i="56"/>
  <c r="I157" i="56"/>
  <c r="Q156" i="56"/>
  <c r="S156" i="56" s="1"/>
  <c r="P156" i="56"/>
  <c r="M156" i="56"/>
  <c r="K156" i="56"/>
  <c r="I156" i="56"/>
  <c r="Q155" i="56"/>
  <c r="S155" i="56" s="1"/>
  <c r="P155" i="56"/>
  <c r="M155" i="56"/>
  <c r="K155" i="56"/>
  <c r="I155" i="56"/>
  <c r="Q154" i="56"/>
  <c r="S154" i="56" s="1"/>
  <c r="P154" i="56"/>
  <c r="M154" i="56"/>
  <c r="K154" i="56"/>
  <c r="I154" i="56"/>
  <c r="Q153" i="56"/>
  <c r="R153" i="56" s="1"/>
  <c r="P153" i="56"/>
  <c r="M153" i="56"/>
  <c r="K153" i="56"/>
  <c r="I153" i="56"/>
  <c r="Q152" i="56"/>
  <c r="S152" i="56" s="1"/>
  <c r="P152" i="56"/>
  <c r="M152" i="56"/>
  <c r="K152" i="56"/>
  <c r="I152" i="56"/>
  <c r="Q151" i="56"/>
  <c r="S151" i="56" s="1"/>
  <c r="P151" i="56"/>
  <c r="M151" i="56"/>
  <c r="K151" i="56"/>
  <c r="I151" i="56"/>
  <c r="Q150" i="56"/>
  <c r="S150" i="56" s="1"/>
  <c r="P150" i="56"/>
  <c r="M150" i="56"/>
  <c r="K150" i="56"/>
  <c r="I150" i="56"/>
  <c r="Q149" i="56"/>
  <c r="R149" i="56" s="1"/>
  <c r="P149" i="56"/>
  <c r="M149" i="56"/>
  <c r="K149" i="56"/>
  <c r="I149" i="56"/>
  <c r="AH148" i="56"/>
  <c r="J105" i="58" s="1"/>
  <c r="AG148" i="56"/>
  <c r="H105" i="58" s="1"/>
  <c r="AF148" i="56"/>
  <c r="F105" i="58" s="1"/>
  <c r="AE148" i="56"/>
  <c r="L100" i="58" s="1"/>
  <c r="AD148" i="56"/>
  <c r="J100" i="58" s="1"/>
  <c r="AC148" i="56"/>
  <c r="H100" i="58" s="1"/>
  <c r="AB148" i="56"/>
  <c r="F100" i="58" s="1"/>
  <c r="Q148" i="56"/>
  <c r="S148" i="56" s="1"/>
  <c r="P148" i="56"/>
  <c r="M148" i="56"/>
  <c r="K148" i="56"/>
  <c r="I148" i="56"/>
  <c r="D148" i="56"/>
  <c r="D149" i="56" s="1"/>
  <c r="D150" i="56" s="1"/>
  <c r="D151" i="56" s="1"/>
  <c r="D152" i="56" s="1"/>
  <c r="D153" i="56" s="1"/>
  <c r="D154" i="56" s="1"/>
  <c r="D155" i="56" s="1"/>
  <c r="D156" i="56" s="1"/>
  <c r="D157" i="56" s="1"/>
  <c r="D158" i="56" s="1"/>
  <c r="D159" i="56" s="1"/>
  <c r="D160" i="56" s="1"/>
  <c r="D161" i="56" s="1"/>
  <c r="D162" i="56" s="1"/>
  <c r="D163" i="56" s="1"/>
  <c r="D164" i="56" s="1"/>
  <c r="D165" i="56" s="1"/>
  <c r="D166" i="56" s="1"/>
  <c r="AH147" i="56"/>
  <c r="AG147" i="56"/>
  <c r="AF147" i="56"/>
  <c r="AE147" i="56"/>
  <c r="AD147" i="56"/>
  <c r="AC147" i="56"/>
  <c r="AB147" i="56"/>
  <c r="AA147" i="56"/>
  <c r="Q147" i="56"/>
  <c r="R147" i="56" s="1"/>
  <c r="P147" i="56"/>
  <c r="M147" i="56"/>
  <c r="K147" i="56"/>
  <c r="I147" i="56"/>
  <c r="Q146" i="56"/>
  <c r="S146" i="56" s="1"/>
  <c r="P146" i="56"/>
  <c r="M146" i="56"/>
  <c r="K146" i="56"/>
  <c r="I146" i="56"/>
  <c r="Q145" i="56"/>
  <c r="R145" i="56" s="1"/>
  <c r="P145" i="56"/>
  <c r="M145" i="56"/>
  <c r="K145" i="56"/>
  <c r="I145" i="56"/>
  <c r="Q144" i="56"/>
  <c r="S144" i="56" s="1"/>
  <c r="P144" i="56"/>
  <c r="M144" i="56"/>
  <c r="K144" i="56"/>
  <c r="I144" i="56"/>
  <c r="Q143" i="56"/>
  <c r="S143" i="56" s="1"/>
  <c r="P143" i="56"/>
  <c r="M143" i="56"/>
  <c r="K143" i="56"/>
  <c r="I143" i="56"/>
  <c r="Q142" i="56"/>
  <c r="S142" i="56" s="1"/>
  <c r="P142" i="56"/>
  <c r="M142" i="56"/>
  <c r="K142" i="56"/>
  <c r="I142" i="56"/>
  <c r="Q141" i="56"/>
  <c r="R141" i="56" s="1"/>
  <c r="P141" i="56"/>
  <c r="M141" i="56"/>
  <c r="K141" i="56"/>
  <c r="I141" i="56"/>
  <c r="Q140" i="56"/>
  <c r="S140" i="56" s="1"/>
  <c r="P140" i="56"/>
  <c r="M140" i="56"/>
  <c r="K140" i="56"/>
  <c r="I140" i="56"/>
  <c r="Q139" i="56"/>
  <c r="S139" i="56" s="1"/>
  <c r="P139" i="56"/>
  <c r="M139" i="56"/>
  <c r="K139" i="56"/>
  <c r="I139" i="56"/>
  <c r="Q138" i="56"/>
  <c r="R138" i="56" s="1"/>
  <c r="P138" i="56"/>
  <c r="M138" i="56"/>
  <c r="K138" i="56"/>
  <c r="I138" i="56"/>
  <c r="Q137" i="56"/>
  <c r="S137" i="56" s="1"/>
  <c r="P137" i="56"/>
  <c r="M137" i="56"/>
  <c r="K137" i="56"/>
  <c r="I137" i="56"/>
  <c r="Q136" i="56"/>
  <c r="R136" i="56" s="1"/>
  <c r="P136" i="56"/>
  <c r="M136" i="56"/>
  <c r="K136" i="56"/>
  <c r="I136" i="56"/>
  <c r="Q135" i="56"/>
  <c r="S135" i="56" s="1"/>
  <c r="P135" i="56"/>
  <c r="M135" i="56"/>
  <c r="K135" i="56"/>
  <c r="I135" i="56"/>
  <c r="Q134" i="56"/>
  <c r="S134" i="56" s="1"/>
  <c r="P134" i="56"/>
  <c r="M134" i="56"/>
  <c r="K134" i="56"/>
  <c r="I134" i="56"/>
  <c r="Q133" i="56"/>
  <c r="R133" i="56" s="1"/>
  <c r="P133" i="56"/>
  <c r="M133" i="56"/>
  <c r="K133" i="56"/>
  <c r="I133" i="56"/>
  <c r="Q132" i="56"/>
  <c r="S132" i="56" s="1"/>
  <c r="P132" i="56"/>
  <c r="M132" i="56"/>
  <c r="K132" i="56"/>
  <c r="I132" i="56"/>
  <c r="Q131" i="56"/>
  <c r="S131" i="56" s="1"/>
  <c r="P131" i="56"/>
  <c r="M131" i="56"/>
  <c r="K131" i="56"/>
  <c r="I131" i="56"/>
  <c r="Q130" i="56"/>
  <c r="R130" i="56" s="1"/>
  <c r="P130" i="56"/>
  <c r="M130" i="56"/>
  <c r="K130" i="56"/>
  <c r="I130" i="56"/>
  <c r="Q129" i="56"/>
  <c r="R129" i="56" s="1"/>
  <c r="P129" i="56"/>
  <c r="M129" i="56"/>
  <c r="K129" i="56"/>
  <c r="I129" i="56"/>
  <c r="AH128" i="56"/>
  <c r="J92" i="58" s="1"/>
  <c r="AG128" i="56"/>
  <c r="H92" i="58" s="1"/>
  <c r="AF128" i="56"/>
  <c r="F92" i="58" s="1"/>
  <c r="AE128" i="56"/>
  <c r="L87" i="58" s="1"/>
  <c r="AD128" i="56"/>
  <c r="J87" i="58" s="1"/>
  <c r="AC128" i="56"/>
  <c r="H87" i="58" s="1"/>
  <c r="AB128" i="56"/>
  <c r="F87" i="58" s="1"/>
  <c r="Q128" i="56"/>
  <c r="S128" i="56" s="1"/>
  <c r="P128" i="56"/>
  <c r="M128" i="56"/>
  <c r="K128" i="56"/>
  <c r="I128" i="56"/>
  <c r="D128" i="56"/>
  <c r="D129" i="56" s="1"/>
  <c r="D130" i="56" s="1"/>
  <c r="D131" i="56" s="1"/>
  <c r="D132" i="56" s="1"/>
  <c r="D133" i="56" s="1"/>
  <c r="D134" i="56" s="1"/>
  <c r="D135" i="56" s="1"/>
  <c r="D136" i="56" s="1"/>
  <c r="D137" i="56" s="1"/>
  <c r="D138" i="56" s="1"/>
  <c r="D139" i="56" s="1"/>
  <c r="D140" i="56" s="1"/>
  <c r="D141" i="56" s="1"/>
  <c r="D142" i="56" s="1"/>
  <c r="D143" i="56" s="1"/>
  <c r="D144" i="56" s="1"/>
  <c r="D145" i="56" s="1"/>
  <c r="D146" i="56" s="1"/>
  <c r="AH127" i="56"/>
  <c r="AG127" i="56"/>
  <c r="AF127" i="56"/>
  <c r="AE127" i="56"/>
  <c r="AD127" i="56"/>
  <c r="AC127" i="56"/>
  <c r="AB127" i="56"/>
  <c r="AA127" i="56"/>
  <c r="Q127" i="56"/>
  <c r="S127" i="56" s="1"/>
  <c r="P127" i="56"/>
  <c r="M127" i="56"/>
  <c r="K127" i="56"/>
  <c r="I127" i="56"/>
  <c r="D108" i="56"/>
  <c r="D109" i="56" s="1"/>
  <c r="D110" i="56" s="1"/>
  <c r="D111" i="56" s="1"/>
  <c r="D112" i="56" s="1"/>
  <c r="D113" i="56" s="1"/>
  <c r="D114" i="56" s="1"/>
  <c r="D115" i="56" s="1"/>
  <c r="D116" i="56" s="1"/>
  <c r="D117" i="56" s="1"/>
  <c r="D118" i="56" s="1"/>
  <c r="D119" i="56" s="1"/>
  <c r="D120" i="56" s="1"/>
  <c r="D121" i="56" s="1"/>
  <c r="D122" i="56" s="1"/>
  <c r="D123" i="56" s="1"/>
  <c r="D124" i="56" s="1"/>
  <c r="D125" i="56" s="1"/>
  <c r="D126" i="56" s="1"/>
  <c r="I107" i="56"/>
  <c r="K107" i="56"/>
  <c r="M107" i="56"/>
  <c r="P107" i="56"/>
  <c r="Q107" i="56"/>
  <c r="S107" i="56" s="1"/>
  <c r="AA107" i="56"/>
  <c r="AB107" i="56"/>
  <c r="AC107" i="56"/>
  <c r="AD107" i="56"/>
  <c r="AE107" i="56"/>
  <c r="AF107" i="56"/>
  <c r="AG107" i="56"/>
  <c r="AH107" i="56"/>
  <c r="I108" i="56"/>
  <c r="K108" i="56"/>
  <c r="M108" i="56"/>
  <c r="P108" i="56"/>
  <c r="Q108" i="56"/>
  <c r="R108" i="56" s="1"/>
  <c r="AB108" i="56"/>
  <c r="AC108" i="56"/>
  <c r="AD108" i="56"/>
  <c r="AE108" i="56"/>
  <c r="AF108" i="56"/>
  <c r="AG108" i="56"/>
  <c r="AH108" i="56"/>
  <c r="I109" i="56"/>
  <c r="K109" i="56"/>
  <c r="M109" i="56"/>
  <c r="P109" i="56"/>
  <c r="Q109" i="56"/>
  <c r="S109" i="56" s="1"/>
  <c r="I110" i="56"/>
  <c r="K110" i="56"/>
  <c r="M110" i="56"/>
  <c r="P110" i="56"/>
  <c r="Q110" i="56"/>
  <c r="S110" i="56" s="1"/>
  <c r="I111" i="56"/>
  <c r="K111" i="56"/>
  <c r="M111" i="56"/>
  <c r="P111" i="56"/>
  <c r="Q111" i="56"/>
  <c r="R111" i="56" s="1"/>
  <c r="I112" i="56"/>
  <c r="K112" i="56"/>
  <c r="M112" i="56"/>
  <c r="P112" i="56"/>
  <c r="Q112" i="56"/>
  <c r="R112" i="56" s="1"/>
  <c r="I113" i="56"/>
  <c r="K113" i="56"/>
  <c r="M113" i="56"/>
  <c r="P113" i="56"/>
  <c r="Q113" i="56"/>
  <c r="R113" i="56" s="1"/>
  <c r="I114" i="56"/>
  <c r="K114" i="56"/>
  <c r="M114" i="56"/>
  <c r="P114" i="56"/>
  <c r="Q114" i="56"/>
  <c r="R114" i="56" s="1"/>
  <c r="I115" i="56"/>
  <c r="K115" i="56"/>
  <c r="M115" i="56"/>
  <c r="P115" i="56"/>
  <c r="Q115" i="56"/>
  <c r="R115" i="56" s="1"/>
  <c r="I116" i="56"/>
  <c r="K116" i="56"/>
  <c r="M116" i="56"/>
  <c r="P116" i="56"/>
  <c r="Q116" i="56"/>
  <c r="R116" i="56" s="1"/>
  <c r="I117" i="56"/>
  <c r="K117" i="56"/>
  <c r="M117" i="56"/>
  <c r="P117" i="56"/>
  <c r="Q117" i="56"/>
  <c r="R117" i="56" s="1"/>
  <c r="I118" i="56"/>
  <c r="K118" i="56"/>
  <c r="M118" i="56"/>
  <c r="P118" i="56"/>
  <c r="Q118" i="56"/>
  <c r="S118" i="56" s="1"/>
  <c r="I119" i="56"/>
  <c r="K119" i="56"/>
  <c r="M119" i="56"/>
  <c r="P119" i="56"/>
  <c r="Q119" i="56"/>
  <c r="R119" i="56" s="1"/>
  <c r="I120" i="56"/>
  <c r="K120" i="56"/>
  <c r="M120" i="56"/>
  <c r="P120" i="56"/>
  <c r="Q120" i="56"/>
  <c r="S120" i="56" s="1"/>
  <c r="I121" i="56"/>
  <c r="K121" i="56"/>
  <c r="M121" i="56"/>
  <c r="P121" i="56"/>
  <c r="Q121" i="56"/>
  <c r="S121" i="56" s="1"/>
  <c r="I122" i="56"/>
  <c r="K122" i="56"/>
  <c r="M122" i="56"/>
  <c r="P122" i="56"/>
  <c r="Q122" i="56"/>
  <c r="S122" i="56" s="1"/>
  <c r="I123" i="56"/>
  <c r="K123" i="56"/>
  <c r="M123" i="56"/>
  <c r="P123" i="56"/>
  <c r="Q123" i="56"/>
  <c r="S123" i="56" s="1"/>
  <c r="I124" i="56"/>
  <c r="K124" i="56"/>
  <c r="M124" i="56"/>
  <c r="P124" i="56"/>
  <c r="Q124" i="56"/>
  <c r="S124" i="56" s="1"/>
  <c r="I125" i="56"/>
  <c r="K125" i="56"/>
  <c r="M125" i="56"/>
  <c r="P125" i="56"/>
  <c r="Q125" i="56"/>
  <c r="S125" i="56" s="1"/>
  <c r="I126" i="56"/>
  <c r="K126" i="56"/>
  <c r="M126" i="56"/>
  <c r="P126" i="56"/>
  <c r="Q126" i="56"/>
  <c r="R126" i="56" s="1"/>
  <c r="B77" i="58"/>
  <c r="I527" i="35"/>
  <c r="J527" i="35"/>
  <c r="R527" i="35"/>
  <c r="W527" i="35"/>
  <c r="AB527" i="35"/>
  <c r="AG527" i="35"/>
  <c r="AL527" i="35"/>
  <c r="AQ527" i="35"/>
  <c r="AV527" i="35"/>
  <c r="H527" i="35"/>
  <c r="I528" i="35"/>
  <c r="J528" i="35"/>
  <c r="R528" i="35"/>
  <c r="W528" i="35"/>
  <c r="AB528" i="35"/>
  <c r="AG528" i="35"/>
  <c r="AL528" i="35"/>
  <c r="AQ528" i="35"/>
  <c r="AV528" i="35"/>
  <c r="I529" i="35"/>
  <c r="J529" i="35"/>
  <c r="R529" i="35"/>
  <c r="W529" i="35"/>
  <c r="AB529" i="35"/>
  <c r="AG529" i="35"/>
  <c r="AL529" i="35"/>
  <c r="AQ529" i="35"/>
  <c r="AV529" i="35"/>
  <c r="I530" i="35"/>
  <c r="J530" i="35"/>
  <c r="R530" i="35"/>
  <c r="W530" i="35"/>
  <c r="AB530" i="35"/>
  <c r="AG530" i="35"/>
  <c r="AL530" i="35"/>
  <c r="AQ530" i="35"/>
  <c r="AV530" i="35"/>
  <c r="I531" i="35"/>
  <c r="J531" i="35"/>
  <c r="R531" i="35"/>
  <c r="W531" i="35"/>
  <c r="AB531" i="35"/>
  <c r="AG531" i="35"/>
  <c r="AL531" i="35"/>
  <c r="AQ531" i="35"/>
  <c r="AV531" i="35"/>
  <c r="I532" i="35"/>
  <c r="J532" i="35"/>
  <c r="R532" i="35"/>
  <c r="W532" i="35"/>
  <c r="AB532" i="35"/>
  <c r="AG532" i="35"/>
  <c r="AL532" i="35"/>
  <c r="AQ532" i="35"/>
  <c r="AV532" i="35"/>
  <c r="I533" i="35"/>
  <c r="J533" i="35"/>
  <c r="R533" i="35"/>
  <c r="S533" i="35" s="1"/>
  <c r="W533" i="35"/>
  <c r="X533" i="35" s="1"/>
  <c r="AB533" i="35"/>
  <c r="AC533" i="35" s="1"/>
  <c r="AG533" i="35"/>
  <c r="AH533" i="35" s="1"/>
  <c r="AL533" i="35"/>
  <c r="AM533" i="35" s="1"/>
  <c r="AQ533" i="35"/>
  <c r="AR533" i="35" s="1"/>
  <c r="AV533" i="35"/>
  <c r="AW533" i="35" s="1"/>
  <c r="I534" i="35"/>
  <c r="J534" i="35"/>
  <c r="R534" i="35"/>
  <c r="S534" i="35" s="1"/>
  <c r="W534" i="35"/>
  <c r="X534" i="35"/>
  <c r="AB534" i="35"/>
  <c r="AC534" i="35" s="1"/>
  <c r="AG534" i="35"/>
  <c r="AH534" i="35" s="1"/>
  <c r="AL534" i="35"/>
  <c r="AM534" i="35" s="1"/>
  <c r="AQ534" i="35"/>
  <c r="AR534" i="35"/>
  <c r="AV534" i="35"/>
  <c r="AW534" i="35"/>
  <c r="I535" i="35"/>
  <c r="J535" i="35"/>
  <c r="R535" i="35"/>
  <c r="S535" i="35"/>
  <c r="W535" i="35"/>
  <c r="X535" i="35" s="1"/>
  <c r="AB535" i="35"/>
  <c r="AC535" i="35" s="1"/>
  <c r="AG535" i="35"/>
  <c r="AH535" i="35" s="1"/>
  <c r="AL535" i="35"/>
  <c r="AM535" i="35" s="1"/>
  <c r="AQ535" i="35"/>
  <c r="AR535" i="35" s="1"/>
  <c r="AV535" i="35"/>
  <c r="AW535" i="35" s="1"/>
  <c r="I536" i="35"/>
  <c r="J536" i="35"/>
  <c r="R536" i="35"/>
  <c r="S536" i="35" s="1"/>
  <c r="W536" i="35"/>
  <c r="X536" i="35" s="1"/>
  <c r="AB536" i="35"/>
  <c r="AC536" i="35" s="1"/>
  <c r="AG536" i="35"/>
  <c r="AH536" i="35" s="1"/>
  <c r="AL536" i="35"/>
  <c r="AM536" i="35" s="1"/>
  <c r="AQ536" i="35"/>
  <c r="AR536" i="35" s="1"/>
  <c r="AV536" i="35"/>
  <c r="AW536" i="35"/>
  <c r="I537" i="35"/>
  <c r="J537" i="35"/>
  <c r="R537" i="35"/>
  <c r="S537" i="35" s="1"/>
  <c r="W537" i="35"/>
  <c r="X537" i="35" s="1"/>
  <c r="AB537" i="35"/>
  <c r="AC537" i="35" s="1"/>
  <c r="AG537" i="35"/>
  <c r="AH537" i="35" s="1"/>
  <c r="AL537" i="35"/>
  <c r="AM537" i="35" s="1"/>
  <c r="AQ537" i="35"/>
  <c r="AR537" i="35" s="1"/>
  <c r="AV537" i="35"/>
  <c r="AW537" i="35" s="1"/>
  <c r="I538" i="35"/>
  <c r="J538" i="35"/>
  <c r="R538" i="35"/>
  <c r="S538" i="35" s="1"/>
  <c r="W538" i="35"/>
  <c r="X538" i="35" s="1"/>
  <c r="AB538" i="35"/>
  <c r="AC538" i="35" s="1"/>
  <c r="AG538" i="35"/>
  <c r="AH538" i="35" s="1"/>
  <c r="AL538" i="35"/>
  <c r="AM538" i="35" s="1"/>
  <c r="AQ538" i="35"/>
  <c r="AR538" i="35"/>
  <c r="AV538" i="35"/>
  <c r="AW538" i="35" s="1"/>
  <c r="I539" i="35"/>
  <c r="J539" i="35"/>
  <c r="R539" i="35"/>
  <c r="W539" i="35"/>
  <c r="X539" i="35" s="1"/>
  <c r="AB539" i="35"/>
  <c r="AC539" i="35" s="1"/>
  <c r="AG539" i="35"/>
  <c r="AH539" i="35"/>
  <c r="AL539" i="35"/>
  <c r="AM539" i="35"/>
  <c r="AQ539" i="35"/>
  <c r="AR539" i="35" s="1"/>
  <c r="AV539" i="35"/>
  <c r="AW539" i="35" s="1"/>
  <c r="I540" i="35"/>
  <c r="J540" i="35"/>
  <c r="R540" i="35"/>
  <c r="S540" i="35" s="1"/>
  <c r="W540" i="35"/>
  <c r="X540" i="35" s="1"/>
  <c r="AB540" i="35"/>
  <c r="AC540" i="35"/>
  <c r="AG540" i="35"/>
  <c r="AH540" i="35" s="1"/>
  <c r="AL540" i="35"/>
  <c r="AM540" i="35" s="1"/>
  <c r="AQ540" i="35"/>
  <c r="AR540" i="35"/>
  <c r="AV540" i="35"/>
  <c r="AW540" i="35" s="1"/>
  <c r="I541" i="35"/>
  <c r="J541" i="35"/>
  <c r="R541" i="35"/>
  <c r="W541" i="35"/>
  <c r="X541" i="35"/>
  <c r="AB541" i="35"/>
  <c r="AC541" i="35"/>
  <c r="AG541" i="35"/>
  <c r="AH541" i="35"/>
  <c r="AL541" i="35"/>
  <c r="AM541" i="35" s="1"/>
  <c r="AQ541" i="35"/>
  <c r="AR541" i="35" s="1"/>
  <c r="AV541" i="35"/>
  <c r="AW541" i="35" s="1"/>
  <c r="G507" i="35"/>
  <c r="I507" i="35"/>
  <c r="J507" i="35"/>
  <c r="R507" i="35"/>
  <c r="W507" i="35"/>
  <c r="AB507" i="35"/>
  <c r="AG507" i="35"/>
  <c r="AL507" i="35"/>
  <c r="AQ507" i="35"/>
  <c r="AV507" i="35"/>
  <c r="G508" i="35"/>
  <c r="I508" i="35"/>
  <c r="J508" i="35"/>
  <c r="R508" i="35"/>
  <c r="W508" i="35"/>
  <c r="AB508" i="35"/>
  <c r="AG508" i="35"/>
  <c r="AL508" i="35"/>
  <c r="AQ508" i="35"/>
  <c r="AV508" i="35"/>
  <c r="G509" i="35"/>
  <c r="I509" i="35"/>
  <c r="J509" i="35"/>
  <c r="R509" i="35"/>
  <c r="W509" i="35"/>
  <c r="AB509" i="35"/>
  <c r="AG509" i="35"/>
  <c r="AL509" i="35"/>
  <c r="AQ509" i="35"/>
  <c r="AV509" i="35"/>
  <c r="G510" i="35"/>
  <c r="I510" i="35"/>
  <c r="J510" i="35"/>
  <c r="R510" i="35"/>
  <c r="W510" i="35"/>
  <c r="AB510" i="35"/>
  <c r="AG510" i="35"/>
  <c r="AL510" i="35"/>
  <c r="AQ510" i="35"/>
  <c r="AV510" i="35"/>
  <c r="G511" i="35"/>
  <c r="I511" i="35"/>
  <c r="J511" i="35"/>
  <c r="R511" i="35"/>
  <c r="W511" i="35"/>
  <c r="AB511" i="35"/>
  <c r="AG511" i="35"/>
  <c r="AL511" i="35"/>
  <c r="AQ511" i="35"/>
  <c r="AV511" i="35"/>
  <c r="I512" i="35"/>
  <c r="J512" i="35"/>
  <c r="R512" i="35"/>
  <c r="W512" i="35"/>
  <c r="AB512" i="35"/>
  <c r="AG512" i="35"/>
  <c r="AL512" i="35"/>
  <c r="AQ512" i="35"/>
  <c r="AV512" i="35"/>
  <c r="I513" i="35"/>
  <c r="J513" i="35"/>
  <c r="R513" i="35"/>
  <c r="S513" i="35" s="1"/>
  <c r="W513" i="35"/>
  <c r="X513" i="35"/>
  <c r="AB513" i="35"/>
  <c r="AC513" i="35"/>
  <c r="AG513" i="35"/>
  <c r="AH513" i="35"/>
  <c r="AL513" i="35"/>
  <c r="AM513" i="35" s="1"/>
  <c r="AQ513" i="35"/>
  <c r="AR513" i="35" s="1"/>
  <c r="AV513" i="35"/>
  <c r="AW513" i="35" s="1"/>
  <c r="I514" i="35"/>
  <c r="J514" i="35"/>
  <c r="R514" i="35"/>
  <c r="S514" i="35"/>
  <c r="W514" i="35"/>
  <c r="X514" i="35" s="1"/>
  <c r="AB514" i="35"/>
  <c r="AC514" i="35"/>
  <c r="AG514" i="35"/>
  <c r="AH514" i="35" s="1"/>
  <c r="AL514" i="35"/>
  <c r="AM514" i="35" s="1"/>
  <c r="AQ514" i="35"/>
  <c r="AR514" i="35" s="1"/>
  <c r="AV514" i="35"/>
  <c r="AW514" i="35" s="1"/>
  <c r="I515" i="35"/>
  <c r="J515" i="35"/>
  <c r="R515" i="35"/>
  <c r="S515" i="35"/>
  <c r="W515" i="35"/>
  <c r="X515" i="35" s="1"/>
  <c r="AB515" i="35"/>
  <c r="AC515" i="35" s="1"/>
  <c r="AG515" i="35"/>
  <c r="AH515" i="35" s="1"/>
  <c r="AL515" i="35"/>
  <c r="AM515" i="35" s="1"/>
  <c r="AQ515" i="35"/>
  <c r="AR515" i="35" s="1"/>
  <c r="AV515" i="35"/>
  <c r="AW515" i="35"/>
  <c r="I516" i="35"/>
  <c r="J516" i="35"/>
  <c r="R516" i="35"/>
  <c r="S516" i="35" s="1"/>
  <c r="W516" i="35"/>
  <c r="X516" i="35" s="1"/>
  <c r="AB516" i="35"/>
  <c r="AC516" i="35"/>
  <c r="AG516" i="35"/>
  <c r="AH516" i="35" s="1"/>
  <c r="AL516" i="35"/>
  <c r="AM516" i="35" s="1"/>
  <c r="AQ516" i="35"/>
  <c r="AR516" i="35"/>
  <c r="AV516" i="35"/>
  <c r="AW516" i="35" s="1"/>
  <c r="I517" i="35"/>
  <c r="J517" i="35"/>
  <c r="R517" i="35"/>
  <c r="S517" i="35" s="1"/>
  <c r="W517" i="35"/>
  <c r="X517" i="35"/>
  <c r="AB517" i="35"/>
  <c r="AC517" i="35"/>
  <c r="AG517" i="35"/>
  <c r="AH517" i="35" s="1"/>
  <c r="AL517" i="35"/>
  <c r="AM517" i="35" s="1"/>
  <c r="AQ517" i="35"/>
  <c r="AR517" i="35"/>
  <c r="AV517" i="35"/>
  <c r="AW517" i="35" s="1"/>
  <c r="I518" i="35"/>
  <c r="J518" i="35"/>
  <c r="R518" i="35"/>
  <c r="S518" i="35" s="1"/>
  <c r="W518" i="35"/>
  <c r="X518" i="35" s="1"/>
  <c r="AB518" i="35"/>
  <c r="AC518" i="35" s="1"/>
  <c r="AG518" i="35"/>
  <c r="AH518" i="35" s="1"/>
  <c r="AL518" i="35"/>
  <c r="AM518" i="35" s="1"/>
  <c r="AQ518" i="35"/>
  <c r="AR518" i="35" s="1"/>
  <c r="AV518" i="35"/>
  <c r="AW518" i="35" s="1"/>
  <c r="I519" i="35"/>
  <c r="J519" i="35"/>
  <c r="R519" i="35"/>
  <c r="S519" i="35" s="1"/>
  <c r="W519" i="35"/>
  <c r="X519" i="35" s="1"/>
  <c r="AB519" i="35"/>
  <c r="AC519" i="35" s="1"/>
  <c r="AG519" i="35"/>
  <c r="AH519" i="35" s="1"/>
  <c r="AL519" i="35"/>
  <c r="AM519" i="35"/>
  <c r="AQ519" i="35"/>
  <c r="AR519" i="35"/>
  <c r="AV519" i="35"/>
  <c r="AW519" i="35"/>
  <c r="I520" i="35"/>
  <c r="J520" i="35"/>
  <c r="R520" i="35"/>
  <c r="S520" i="35"/>
  <c r="W520" i="35"/>
  <c r="X520" i="35" s="1"/>
  <c r="AB520" i="35"/>
  <c r="AC520" i="35" s="1"/>
  <c r="AG520" i="35"/>
  <c r="AH520" i="35"/>
  <c r="AL520" i="35"/>
  <c r="AM520" i="35" s="1"/>
  <c r="AQ520" i="35"/>
  <c r="AR520" i="35"/>
  <c r="AV520" i="35"/>
  <c r="AW520" i="35" s="1"/>
  <c r="I521" i="35"/>
  <c r="J521" i="35"/>
  <c r="R521" i="35"/>
  <c r="S521" i="35" s="1"/>
  <c r="W521" i="35"/>
  <c r="X521" i="35" s="1"/>
  <c r="AB521" i="35"/>
  <c r="AC521" i="35" s="1"/>
  <c r="AG521" i="35"/>
  <c r="AH521" i="35" s="1"/>
  <c r="AL521" i="35"/>
  <c r="AM521" i="35" s="1"/>
  <c r="AQ521" i="35"/>
  <c r="AR521" i="35"/>
  <c r="AV521" i="35"/>
  <c r="AW521" i="35" s="1"/>
  <c r="G487" i="35"/>
  <c r="I487" i="35"/>
  <c r="J487" i="35"/>
  <c r="R487" i="35"/>
  <c r="W487" i="35"/>
  <c r="AB487" i="35"/>
  <c r="AG487" i="35"/>
  <c r="AL487" i="35"/>
  <c r="AQ487" i="35"/>
  <c r="AV487" i="35"/>
  <c r="G488" i="35"/>
  <c r="I488" i="35"/>
  <c r="J488" i="35"/>
  <c r="R488" i="35"/>
  <c r="W488" i="35"/>
  <c r="AB488" i="35"/>
  <c r="AG488" i="35"/>
  <c r="AL488" i="35"/>
  <c r="AQ488" i="35"/>
  <c r="AV488" i="35"/>
  <c r="G489" i="35"/>
  <c r="I489" i="35"/>
  <c r="J489" i="35"/>
  <c r="R489" i="35"/>
  <c r="W489" i="35"/>
  <c r="AB489" i="35"/>
  <c r="AG489" i="35"/>
  <c r="AL489" i="35"/>
  <c r="AQ489" i="35"/>
  <c r="AV489" i="35"/>
  <c r="G490" i="35"/>
  <c r="I490" i="35"/>
  <c r="J490" i="35"/>
  <c r="R490" i="35"/>
  <c r="W490" i="35"/>
  <c r="AB490" i="35"/>
  <c r="AG490" i="35"/>
  <c r="AL490" i="35"/>
  <c r="AQ490" i="35"/>
  <c r="AV490" i="35"/>
  <c r="G491" i="35"/>
  <c r="I491" i="35"/>
  <c r="J491" i="35"/>
  <c r="R491" i="35"/>
  <c r="W491" i="35"/>
  <c r="AB491" i="35"/>
  <c r="AG491" i="35"/>
  <c r="AL491" i="35"/>
  <c r="AQ491" i="35"/>
  <c r="AV491" i="35"/>
  <c r="I492" i="35"/>
  <c r="J492" i="35"/>
  <c r="R492" i="35"/>
  <c r="W492" i="35"/>
  <c r="AB492" i="35"/>
  <c r="AG492" i="35"/>
  <c r="AL492" i="35"/>
  <c r="AQ492" i="35"/>
  <c r="AV492" i="35"/>
  <c r="I493" i="35"/>
  <c r="J493" i="35"/>
  <c r="R493" i="35"/>
  <c r="S493" i="35" s="1"/>
  <c r="W493" i="35"/>
  <c r="X493" i="35" s="1"/>
  <c r="AB493" i="35"/>
  <c r="AC493" i="35" s="1"/>
  <c r="AG493" i="35"/>
  <c r="AH493" i="35" s="1"/>
  <c r="AL493" i="35"/>
  <c r="AM493" i="35" s="1"/>
  <c r="AQ493" i="35"/>
  <c r="AR493" i="35"/>
  <c r="AV493" i="35"/>
  <c r="AW493" i="35" s="1"/>
  <c r="I494" i="35"/>
  <c r="J494" i="35"/>
  <c r="R494" i="35"/>
  <c r="W494" i="35"/>
  <c r="X494" i="35" s="1"/>
  <c r="AB494" i="35"/>
  <c r="AC494" i="35" s="1"/>
  <c r="AG494" i="35"/>
  <c r="AH494" i="35" s="1"/>
  <c r="AL494" i="35"/>
  <c r="AM494" i="35" s="1"/>
  <c r="AQ494" i="35"/>
  <c r="AR494" i="35" s="1"/>
  <c r="AV494" i="35"/>
  <c r="AW494" i="35" s="1"/>
  <c r="I495" i="35"/>
  <c r="J495" i="35"/>
  <c r="R495" i="35"/>
  <c r="S495" i="35"/>
  <c r="W495" i="35"/>
  <c r="X495" i="35" s="1"/>
  <c r="AB495" i="35"/>
  <c r="AC495" i="35" s="1"/>
  <c r="AG495" i="35"/>
  <c r="AH495" i="35" s="1"/>
  <c r="AL495" i="35"/>
  <c r="AM495" i="35" s="1"/>
  <c r="AQ495" i="35"/>
  <c r="AR495" i="35" s="1"/>
  <c r="AV495" i="35"/>
  <c r="AW495" i="35" s="1"/>
  <c r="I496" i="35"/>
  <c r="J496" i="35"/>
  <c r="R496" i="35"/>
  <c r="S496" i="35" s="1"/>
  <c r="W496" i="35"/>
  <c r="X496" i="35" s="1"/>
  <c r="AB496" i="35"/>
  <c r="AC496" i="35" s="1"/>
  <c r="AG496" i="35"/>
  <c r="AH496" i="35" s="1"/>
  <c r="AL496" i="35"/>
  <c r="AM496" i="35" s="1"/>
  <c r="AQ496" i="35"/>
  <c r="AR496" i="35" s="1"/>
  <c r="AV496" i="35"/>
  <c r="AW496" i="35" s="1"/>
  <c r="I497" i="35"/>
  <c r="J497" i="35"/>
  <c r="R497" i="35"/>
  <c r="S497" i="35" s="1"/>
  <c r="W497" i="35"/>
  <c r="X497" i="35" s="1"/>
  <c r="AB497" i="35"/>
  <c r="AC497" i="35" s="1"/>
  <c r="AG497" i="35"/>
  <c r="AH497" i="35" s="1"/>
  <c r="AL497" i="35"/>
  <c r="AM497" i="35"/>
  <c r="AQ497" i="35"/>
  <c r="AR497" i="35" s="1"/>
  <c r="AV497" i="35"/>
  <c r="AW497" i="35" s="1"/>
  <c r="I498" i="35"/>
  <c r="J498" i="35"/>
  <c r="R498" i="35"/>
  <c r="W498" i="35"/>
  <c r="X498" i="35"/>
  <c r="AB498" i="35"/>
  <c r="AC498" i="35" s="1"/>
  <c r="AG498" i="35"/>
  <c r="AH498" i="35"/>
  <c r="AL498" i="35"/>
  <c r="AM498" i="35" s="1"/>
  <c r="AQ498" i="35"/>
  <c r="AR498" i="35" s="1"/>
  <c r="AV498" i="35"/>
  <c r="AW498" i="35" s="1"/>
  <c r="I499" i="35"/>
  <c r="J499" i="35"/>
  <c r="R499" i="35"/>
  <c r="S499" i="35" s="1"/>
  <c r="W499" i="35"/>
  <c r="X499" i="35" s="1"/>
  <c r="AB499" i="35"/>
  <c r="AC499" i="35" s="1"/>
  <c r="AG499" i="35"/>
  <c r="AH499" i="35" s="1"/>
  <c r="AL499" i="35"/>
  <c r="AM499" i="35" s="1"/>
  <c r="AQ499" i="35"/>
  <c r="AR499" i="35" s="1"/>
  <c r="AV499" i="35"/>
  <c r="AW499" i="35" s="1"/>
  <c r="I500" i="35"/>
  <c r="J500" i="35"/>
  <c r="R500" i="35"/>
  <c r="S500" i="35" s="1"/>
  <c r="W500" i="35"/>
  <c r="X500" i="35" s="1"/>
  <c r="AB500" i="35"/>
  <c r="AC500" i="35"/>
  <c r="AG500" i="35"/>
  <c r="AH500" i="35" s="1"/>
  <c r="AL500" i="35"/>
  <c r="AM500" i="35" s="1"/>
  <c r="AQ500" i="35"/>
  <c r="AR500" i="35" s="1"/>
  <c r="AV500" i="35"/>
  <c r="AW500" i="35" s="1"/>
  <c r="I501" i="35"/>
  <c r="J501" i="35"/>
  <c r="R501" i="35"/>
  <c r="S501" i="35"/>
  <c r="W501" i="35"/>
  <c r="X501" i="35"/>
  <c r="AB501" i="35"/>
  <c r="AC501" i="35" s="1"/>
  <c r="AG501" i="35"/>
  <c r="AH501" i="35" s="1"/>
  <c r="AL501" i="35"/>
  <c r="AM501" i="35" s="1"/>
  <c r="AQ501" i="35"/>
  <c r="AR501" i="35" s="1"/>
  <c r="AV501" i="35"/>
  <c r="AW501" i="35"/>
  <c r="G467" i="35"/>
  <c r="I467" i="35"/>
  <c r="J467" i="35"/>
  <c r="R467" i="35"/>
  <c r="W467" i="35"/>
  <c r="AB467" i="35"/>
  <c r="AG467" i="35"/>
  <c r="AL467" i="35"/>
  <c r="AQ467" i="35"/>
  <c r="AV467" i="35"/>
  <c r="G468" i="35"/>
  <c r="I468" i="35"/>
  <c r="J468" i="35"/>
  <c r="R468" i="35"/>
  <c r="W468" i="35"/>
  <c r="AB468" i="35"/>
  <c r="AG468" i="35"/>
  <c r="AL468" i="35"/>
  <c r="AQ468" i="35"/>
  <c r="AV468" i="35"/>
  <c r="G469" i="35"/>
  <c r="I469" i="35"/>
  <c r="J469" i="35"/>
  <c r="R469" i="35"/>
  <c r="W469" i="35"/>
  <c r="AB469" i="35"/>
  <c r="AG469" i="35"/>
  <c r="AL469" i="35"/>
  <c r="AQ469" i="35"/>
  <c r="AV469" i="35"/>
  <c r="G470" i="35"/>
  <c r="I470" i="35"/>
  <c r="J470" i="35"/>
  <c r="R470" i="35"/>
  <c r="W470" i="35"/>
  <c r="AB470" i="35"/>
  <c r="AG470" i="35"/>
  <c r="AL470" i="35"/>
  <c r="AQ470" i="35"/>
  <c r="AV470" i="35"/>
  <c r="G471" i="35"/>
  <c r="I471" i="35"/>
  <c r="J471" i="35"/>
  <c r="R471" i="35"/>
  <c r="W471" i="35"/>
  <c r="AB471" i="35"/>
  <c r="AG471" i="35"/>
  <c r="AL471" i="35"/>
  <c r="AQ471" i="35"/>
  <c r="AV471" i="35"/>
  <c r="I472" i="35"/>
  <c r="J472" i="35"/>
  <c r="R472" i="35"/>
  <c r="W472" i="35"/>
  <c r="AB472" i="35"/>
  <c r="AG472" i="35"/>
  <c r="AL472" i="35"/>
  <c r="AQ472" i="35"/>
  <c r="AV472" i="35"/>
  <c r="I473" i="35"/>
  <c r="J473" i="35"/>
  <c r="R473" i="35"/>
  <c r="W473" i="35"/>
  <c r="X473" i="35"/>
  <c r="AB473" i="35"/>
  <c r="AC473" i="35" s="1"/>
  <c r="AG473" i="35"/>
  <c r="AH473" i="35" s="1"/>
  <c r="AL473" i="35"/>
  <c r="AM473" i="35" s="1"/>
  <c r="AQ473" i="35"/>
  <c r="AR473" i="35" s="1"/>
  <c r="AV473" i="35"/>
  <c r="AW473" i="35" s="1"/>
  <c r="I474" i="35"/>
  <c r="J474" i="35"/>
  <c r="R474" i="35"/>
  <c r="S474" i="35" s="1"/>
  <c r="W474" i="35"/>
  <c r="X474" i="35" s="1"/>
  <c r="AB474" i="35"/>
  <c r="AC474" i="35" s="1"/>
  <c r="AG474" i="35"/>
  <c r="AH474" i="35" s="1"/>
  <c r="AL474" i="35"/>
  <c r="AM474" i="35" s="1"/>
  <c r="AQ474" i="35"/>
  <c r="AR474" i="35" s="1"/>
  <c r="AV474" i="35"/>
  <c r="AW474" i="35" s="1"/>
  <c r="I475" i="35"/>
  <c r="J475" i="35"/>
  <c r="R475" i="35"/>
  <c r="S475" i="35" s="1"/>
  <c r="W475" i="35"/>
  <c r="X475" i="35"/>
  <c r="AB475" i="35"/>
  <c r="AC475" i="35" s="1"/>
  <c r="AG475" i="35"/>
  <c r="AH475" i="35" s="1"/>
  <c r="AL475" i="35"/>
  <c r="AM475" i="35" s="1"/>
  <c r="AQ475" i="35"/>
  <c r="AR475" i="35" s="1"/>
  <c r="AV475" i="35"/>
  <c r="AW475" i="35"/>
  <c r="I476" i="35"/>
  <c r="J476" i="35"/>
  <c r="R476" i="35"/>
  <c r="W476" i="35"/>
  <c r="X476" i="35" s="1"/>
  <c r="AB476" i="35"/>
  <c r="AC476" i="35" s="1"/>
  <c r="AG476" i="35"/>
  <c r="AH476" i="35" s="1"/>
  <c r="AL476" i="35"/>
  <c r="AM476" i="35" s="1"/>
  <c r="AQ476" i="35"/>
  <c r="AR476" i="35" s="1"/>
  <c r="AV476" i="35"/>
  <c r="AW476" i="35" s="1"/>
  <c r="I477" i="35"/>
  <c r="J477" i="35"/>
  <c r="R477" i="35"/>
  <c r="S477" i="35"/>
  <c r="W477" i="35"/>
  <c r="X477" i="35" s="1"/>
  <c r="AB477" i="35"/>
  <c r="AC477" i="35" s="1"/>
  <c r="AG477" i="35"/>
  <c r="AH477" i="35" s="1"/>
  <c r="AL477" i="35"/>
  <c r="AM477" i="35" s="1"/>
  <c r="AQ477" i="35"/>
  <c r="AR477" i="35"/>
  <c r="AV477" i="35"/>
  <c r="AW477" i="35" s="1"/>
  <c r="I478" i="35"/>
  <c r="J478" i="35"/>
  <c r="R478" i="35"/>
  <c r="S478" i="35" s="1"/>
  <c r="W478" i="35"/>
  <c r="X478" i="35"/>
  <c r="AB478" i="35"/>
  <c r="AC478" i="35" s="1"/>
  <c r="AG478" i="35"/>
  <c r="AH478" i="35" s="1"/>
  <c r="AL478" i="35"/>
  <c r="AM478" i="35" s="1"/>
  <c r="AQ478" i="35"/>
  <c r="AR478" i="35" s="1"/>
  <c r="AV478" i="35"/>
  <c r="AW478" i="35"/>
  <c r="I479" i="35"/>
  <c r="J479" i="35"/>
  <c r="R479" i="35"/>
  <c r="W479" i="35"/>
  <c r="X479" i="35" s="1"/>
  <c r="AB479" i="35"/>
  <c r="AC479" i="35" s="1"/>
  <c r="AG479" i="35"/>
  <c r="AH479" i="35"/>
  <c r="AL479" i="35"/>
  <c r="AM479" i="35" s="1"/>
  <c r="AQ479" i="35"/>
  <c r="AR479" i="35" s="1"/>
  <c r="AV479" i="35"/>
  <c r="AW479" i="35" s="1"/>
  <c r="I480" i="35"/>
  <c r="J480" i="35"/>
  <c r="R480" i="35"/>
  <c r="S480" i="35"/>
  <c r="W480" i="35"/>
  <c r="X480" i="35" s="1"/>
  <c r="AB480" i="35"/>
  <c r="AC480" i="35" s="1"/>
  <c r="AG480" i="35"/>
  <c r="AH480" i="35" s="1"/>
  <c r="AL480" i="35"/>
  <c r="AM480" i="35" s="1"/>
  <c r="AQ480" i="35"/>
  <c r="AR480" i="35" s="1"/>
  <c r="AV480" i="35"/>
  <c r="AW480" i="35"/>
  <c r="I481" i="35"/>
  <c r="J481" i="35"/>
  <c r="R481" i="35"/>
  <c r="S481" i="35" s="1"/>
  <c r="W481" i="35"/>
  <c r="X481" i="35" s="1"/>
  <c r="AB481" i="35"/>
  <c r="AC481" i="35" s="1"/>
  <c r="AG481" i="35"/>
  <c r="AH481" i="35" s="1"/>
  <c r="AL481" i="35"/>
  <c r="AM481" i="35"/>
  <c r="AQ481" i="35"/>
  <c r="AR481" i="35" s="1"/>
  <c r="AV481" i="35"/>
  <c r="AW481" i="35"/>
  <c r="I527" i="34"/>
  <c r="J527" i="34"/>
  <c r="R527" i="34"/>
  <c r="W527" i="34"/>
  <c r="AB527" i="34"/>
  <c r="AG527" i="34"/>
  <c r="AL527" i="34"/>
  <c r="AQ527" i="34"/>
  <c r="AV527" i="34"/>
  <c r="H527" i="34"/>
  <c r="I528" i="34"/>
  <c r="J528" i="34"/>
  <c r="R528" i="34"/>
  <c r="W528" i="34"/>
  <c r="AB528" i="34"/>
  <c r="AG528" i="34"/>
  <c r="AL528" i="34"/>
  <c r="AQ528" i="34"/>
  <c r="AV528" i="34"/>
  <c r="I529" i="34"/>
  <c r="J529" i="34"/>
  <c r="R529" i="34"/>
  <c r="W529" i="34"/>
  <c r="AB529" i="34"/>
  <c r="AG529" i="34"/>
  <c r="AL529" i="34"/>
  <c r="AQ529" i="34"/>
  <c r="AV529" i="34"/>
  <c r="I530" i="34"/>
  <c r="J530" i="34"/>
  <c r="R530" i="34"/>
  <c r="W530" i="34"/>
  <c r="AB530" i="34"/>
  <c r="AG530" i="34"/>
  <c r="AL530" i="34"/>
  <c r="AQ530" i="34"/>
  <c r="AV530" i="34"/>
  <c r="I531" i="34"/>
  <c r="J531" i="34"/>
  <c r="R531" i="34"/>
  <c r="W531" i="34"/>
  <c r="AB531" i="34"/>
  <c r="AG531" i="34"/>
  <c r="AL531" i="34"/>
  <c r="AQ531" i="34"/>
  <c r="AV531" i="34"/>
  <c r="I532" i="34"/>
  <c r="J532" i="34"/>
  <c r="R532" i="34"/>
  <c r="W532" i="34"/>
  <c r="AB532" i="34"/>
  <c r="AG532" i="34"/>
  <c r="AL532" i="34"/>
  <c r="AQ532" i="34"/>
  <c r="AV532" i="34"/>
  <c r="I533" i="34"/>
  <c r="J533" i="34"/>
  <c r="R533" i="34"/>
  <c r="W533" i="34"/>
  <c r="AB533" i="34"/>
  <c r="AG533" i="34"/>
  <c r="AL533" i="34"/>
  <c r="AQ533" i="34"/>
  <c r="AV533" i="34"/>
  <c r="I534" i="34"/>
  <c r="J534" i="34"/>
  <c r="R534" i="34"/>
  <c r="W534" i="34"/>
  <c r="AB534" i="34"/>
  <c r="AG534" i="34"/>
  <c r="AL534" i="34"/>
  <c r="AQ534" i="34"/>
  <c r="AV534" i="34"/>
  <c r="I535" i="34"/>
  <c r="J535" i="34"/>
  <c r="R535" i="34"/>
  <c r="W535" i="34"/>
  <c r="AB535" i="34"/>
  <c r="AG535" i="34"/>
  <c r="AL535" i="34"/>
  <c r="AQ535" i="34"/>
  <c r="AV535" i="34"/>
  <c r="I536" i="34"/>
  <c r="J536" i="34"/>
  <c r="R536" i="34"/>
  <c r="W536" i="34"/>
  <c r="AB536" i="34"/>
  <c r="AG536" i="34"/>
  <c r="AL536" i="34"/>
  <c r="AQ536" i="34"/>
  <c r="AV536" i="34"/>
  <c r="I537" i="34"/>
  <c r="J537" i="34"/>
  <c r="R537" i="34"/>
  <c r="S537" i="34" s="1"/>
  <c r="W537" i="34"/>
  <c r="X537" i="34" s="1"/>
  <c r="AB537" i="34"/>
  <c r="AC537" i="34" s="1"/>
  <c r="AG537" i="34"/>
  <c r="AH537" i="34" s="1"/>
  <c r="AL537" i="34"/>
  <c r="AM537" i="34" s="1"/>
  <c r="AQ537" i="34"/>
  <c r="AR537" i="34" s="1"/>
  <c r="AV537" i="34"/>
  <c r="AW537" i="34" s="1"/>
  <c r="I538" i="34"/>
  <c r="J538" i="34"/>
  <c r="R538" i="34"/>
  <c r="S538" i="34" s="1"/>
  <c r="W538" i="34"/>
  <c r="X538" i="34" s="1"/>
  <c r="AB538" i="34"/>
  <c r="AC538" i="34" s="1"/>
  <c r="AG538" i="34"/>
  <c r="AH538" i="34"/>
  <c r="AL538" i="34"/>
  <c r="AM538" i="34" s="1"/>
  <c r="AQ538" i="34"/>
  <c r="AR538" i="34" s="1"/>
  <c r="AV538" i="34"/>
  <c r="AW538" i="34" s="1"/>
  <c r="I539" i="34"/>
  <c r="J539" i="34"/>
  <c r="R539" i="34"/>
  <c r="S539" i="34"/>
  <c r="W539" i="34"/>
  <c r="X539" i="34" s="1"/>
  <c r="AB539" i="34"/>
  <c r="AC539" i="34" s="1"/>
  <c r="AG539" i="34"/>
  <c r="AH539" i="34" s="1"/>
  <c r="AL539" i="34"/>
  <c r="AM539" i="34" s="1"/>
  <c r="AQ539" i="34"/>
  <c r="AR539" i="34" s="1"/>
  <c r="AV539" i="34"/>
  <c r="AW539" i="34"/>
  <c r="I540" i="34"/>
  <c r="J540" i="34"/>
  <c r="R540" i="34"/>
  <c r="S540" i="34" s="1"/>
  <c r="W540" i="34"/>
  <c r="X540" i="34" s="1"/>
  <c r="AB540" i="34"/>
  <c r="AC540" i="34" s="1"/>
  <c r="AG540" i="34"/>
  <c r="AH540" i="34"/>
  <c r="AL540" i="34"/>
  <c r="AM540" i="34" s="1"/>
  <c r="AQ540" i="34"/>
  <c r="AR540" i="34" s="1"/>
  <c r="AV540" i="34"/>
  <c r="AW540" i="34" s="1"/>
  <c r="I541" i="34"/>
  <c r="J541" i="34"/>
  <c r="R541" i="34"/>
  <c r="S541" i="34" s="1"/>
  <c r="W541" i="34"/>
  <c r="X541" i="34" s="1"/>
  <c r="AB541" i="34"/>
  <c r="AC541" i="34"/>
  <c r="AG541" i="34"/>
  <c r="AH541" i="34" s="1"/>
  <c r="AL541" i="34"/>
  <c r="AM541" i="34" s="1"/>
  <c r="AQ541" i="34"/>
  <c r="AR541" i="34" s="1"/>
  <c r="AV541" i="34"/>
  <c r="AW541" i="34" s="1"/>
  <c r="G507" i="34"/>
  <c r="I507" i="34"/>
  <c r="J507" i="34"/>
  <c r="R507" i="34"/>
  <c r="W507" i="34"/>
  <c r="AB507" i="34"/>
  <c r="AG507" i="34"/>
  <c r="AL507" i="34"/>
  <c r="AQ507" i="34"/>
  <c r="AV507" i="34"/>
  <c r="G508" i="34"/>
  <c r="I508" i="34"/>
  <c r="J508" i="34"/>
  <c r="R508" i="34"/>
  <c r="W508" i="34"/>
  <c r="AB508" i="34"/>
  <c r="AG508" i="34"/>
  <c r="AL508" i="34"/>
  <c r="AQ508" i="34"/>
  <c r="AV508" i="34"/>
  <c r="G509" i="34"/>
  <c r="I509" i="34"/>
  <c r="J509" i="34"/>
  <c r="R509" i="34"/>
  <c r="W509" i="34"/>
  <c r="AB509" i="34"/>
  <c r="AG509" i="34"/>
  <c r="AL509" i="34"/>
  <c r="AQ509" i="34"/>
  <c r="AV509" i="34"/>
  <c r="G510" i="34"/>
  <c r="I510" i="34"/>
  <c r="J510" i="34"/>
  <c r="R510" i="34"/>
  <c r="W510" i="34"/>
  <c r="AB510" i="34"/>
  <c r="AG510" i="34"/>
  <c r="AL510" i="34"/>
  <c r="AQ510" i="34"/>
  <c r="AV510" i="34"/>
  <c r="G511" i="34"/>
  <c r="I511" i="34"/>
  <c r="J511" i="34"/>
  <c r="R511" i="34"/>
  <c r="W511" i="34"/>
  <c r="AB511" i="34"/>
  <c r="AG511" i="34"/>
  <c r="AL511" i="34"/>
  <c r="AQ511" i="34"/>
  <c r="AV511" i="34"/>
  <c r="G512" i="34"/>
  <c r="I512" i="34"/>
  <c r="J512" i="34"/>
  <c r="R512" i="34"/>
  <c r="W512" i="34"/>
  <c r="AB512" i="34"/>
  <c r="AG512" i="34"/>
  <c r="AL512" i="34"/>
  <c r="AQ512" i="34"/>
  <c r="AV512" i="34"/>
  <c r="G513" i="34"/>
  <c r="I513" i="34"/>
  <c r="J513" i="34"/>
  <c r="R513" i="34"/>
  <c r="W513" i="34"/>
  <c r="AB513" i="34"/>
  <c r="AG513" i="34"/>
  <c r="AL513" i="34"/>
  <c r="AQ513" i="34"/>
  <c r="AV513" i="34"/>
  <c r="G514" i="34"/>
  <c r="I514" i="34"/>
  <c r="J514" i="34"/>
  <c r="R514" i="34"/>
  <c r="S514" i="34" s="1"/>
  <c r="W514" i="34"/>
  <c r="AB514" i="34"/>
  <c r="AG514" i="34"/>
  <c r="AL514" i="34"/>
  <c r="AQ514" i="34"/>
  <c r="AV514" i="34"/>
  <c r="G515" i="34"/>
  <c r="I515" i="34"/>
  <c r="J515" i="34"/>
  <c r="R515" i="34"/>
  <c r="W515" i="34"/>
  <c r="AB515" i="34"/>
  <c r="AG515" i="34"/>
  <c r="AL515" i="34"/>
  <c r="AQ515" i="34"/>
  <c r="AV515" i="34"/>
  <c r="G516" i="34"/>
  <c r="I516" i="34"/>
  <c r="J516" i="34"/>
  <c r="R516" i="34"/>
  <c r="W516" i="34"/>
  <c r="AB516" i="34"/>
  <c r="AG516" i="34"/>
  <c r="AL516" i="34"/>
  <c r="AQ516" i="34"/>
  <c r="AV516" i="34"/>
  <c r="I517" i="34"/>
  <c r="J517" i="34"/>
  <c r="R517" i="34"/>
  <c r="S517" i="34"/>
  <c r="W517" i="34"/>
  <c r="X517" i="34" s="1"/>
  <c r="AB517" i="34"/>
  <c r="AC517" i="34" s="1"/>
  <c r="AG517" i="34"/>
  <c r="AH517" i="34" s="1"/>
  <c r="AL517" i="34"/>
  <c r="AM517" i="34" s="1"/>
  <c r="AQ517" i="34"/>
  <c r="AR517" i="34" s="1"/>
  <c r="AV517" i="34"/>
  <c r="AW517" i="34" s="1"/>
  <c r="I518" i="34"/>
  <c r="J518" i="34"/>
  <c r="R518" i="34"/>
  <c r="S518" i="34" s="1"/>
  <c r="W518" i="34"/>
  <c r="X518" i="34" s="1"/>
  <c r="AB518" i="34"/>
  <c r="AC518" i="34" s="1"/>
  <c r="AG518" i="34"/>
  <c r="AH518" i="34" s="1"/>
  <c r="AL518" i="34"/>
  <c r="AM518" i="34" s="1"/>
  <c r="AQ518" i="34"/>
  <c r="AR518" i="34" s="1"/>
  <c r="AV518" i="34"/>
  <c r="AW518" i="34" s="1"/>
  <c r="I519" i="34"/>
  <c r="J519" i="34"/>
  <c r="R519" i="34"/>
  <c r="S519" i="34"/>
  <c r="W519" i="34"/>
  <c r="X519" i="34" s="1"/>
  <c r="AB519" i="34"/>
  <c r="AC519" i="34" s="1"/>
  <c r="AG519" i="34"/>
  <c r="AH519" i="34" s="1"/>
  <c r="AL519" i="34"/>
  <c r="AM519" i="34" s="1"/>
  <c r="AQ519" i="34"/>
  <c r="AR519" i="34"/>
  <c r="AV519" i="34"/>
  <c r="AW519" i="34" s="1"/>
  <c r="I520" i="34"/>
  <c r="J520" i="34"/>
  <c r="R520" i="34"/>
  <c r="S520" i="34" s="1"/>
  <c r="W520" i="34"/>
  <c r="X520" i="34" s="1"/>
  <c r="AB520" i="34"/>
  <c r="AC520" i="34"/>
  <c r="AG520" i="34"/>
  <c r="AH520" i="34" s="1"/>
  <c r="AL520" i="34"/>
  <c r="AM520" i="34" s="1"/>
  <c r="AQ520" i="34"/>
  <c r="AR520" i="34" s="1"/>
  <c r="AV520" i="34"/>
  <c r="AW520" i="34"/>
  <c r="I521" i="34"/>
  <c r="J521" i="34"/>
  <c r="R521" i="34"/>
  <c r="S521" i="34" s="1"/>
  <c r="W521" i="34"/>
  <c r="X521" i="34" s="1"/>
  <c r="AB521" i="34"/>
  <c r="AC521" i="34" s="1"/>
  <c r="AG521" i="34"/>
  <c r="AH521" i="34"/>
  <c r="AL521" i="34"/>
  <c r="AM521" i="34" s="1"/>
  <c r="AQ521" i="34"/>
  <c r="AR521" i="34" s="1"/>
  <c r="AV521" i="34"/>
  <c r="AW521" i="34" s="1"/>
  <c r="G487" i="34"/>
  <c r="I487" i="34"/>
  <c r="J487" i="34"/>
  <c r="R487" i="34"/>
  <c r="W487" i="34"/>
  <c r="AB487" i="34"/>
  <c r="AG487" i="34"/>
  <c r="AL487" i="34"/>
  <c r="AQ487" i="34"/>
  <c r="AV487" i="34"/>
  <c r="G488" i="34"/>
  <c r="I488" i="34"/>
  <c r="J488" i="34"/>
  <c r="R488" i="34"/>
  <c r="W488" i="34"/>
  <c r="AB488" i="34"/>
  <c r="AG488" i="34"/>
  <c r="AL488" i="34"/>
  <c r="AQ488" i="34"/>
  <c r="AV488" i="34"/>
  <c r="G489" i="34"/>
  <c r="I489" i="34"/>
  <c r="J489" i="34"/>
  <c r="R489" i="34"/>
  <c r="W489" i="34"/>
  <c r="AB489" i="34"/>
  <c r="AG489" i="34"/>
  <c r="AL489" i="34"/>
  <c r="AQ489" i="34"/>
  <c r="AV489" i="34"/>
  <c r="G490" i="34"/>
  <c r="I490" i="34"/>
  <c r="J490" i="34"/>
  <c r="R490" i="34"/>
  <c r="W490" i="34"/>
  <c r="AB490" i="34"/>
  <c r="AG490" i="34"/>
  <c r="AL490" i="34"/>
  <c r="AQ490" i="34"/>
  <c r="AV490" i="34"/>
  <c r="G491" i="34"/>
  <c r="I491" i="34"/>
  <c r="J491" i="34"/>
  <c r="R491" i="34"/>
  <c r="W491" i="34"/>
  <c r="AB491" i="34"/>
  <c r="AG491" i="34"/>
  <c r="AL491" i="34"/>
  <c r="AQ491" i="34"/>
  <c r="AV491" i="34"/>
  <c r="G492" i="34"/>
  <c r="I492" i="34"/>
  <c r="J492" i="34"/>
  <c r="R492" i="34"/>
  <c r="W492" i="34"/>
  <c r="AB492" i="34"/>
  <c r="AG492" i="34"/>
  <c r="AL492" i="34"/>
  <c r="AQ492" i="34"/>
  <c r="AV492" i="34"/>
  <c r="G493" i="34"/>
  <c r="I493" i="34"/>
  <c r="J493" i="34"/>
  <c r="R493" i="34"/>
  <c r="W493" i="34"/>
  <c r="AB493" i="34"/>
  <c r="AG493" i="34"/>
  <c r="AL493" i="34"/>
  <c r="AQ493" i="34"/>
  <c r="AV493" i="34"/>
  <c r="G494" i="34"/>
  <c r="I494" i="34"/>
  <c r="J494" i="34"/>
  <c r="R494" i="34"/>
  <c r="W494" i="34"/>
  <c r="AB494" i="34"/>
  <c r="AG494" i="34"/>
  <c r="AL494" i="34"/>
  <c r="AQ494" i="34"/>
  <c r="AV494" i="34"/>
  <c r="G495" i="34"/>
  <c r="I495" i="34"/>
  <c r="J495" i="34"/>
  <c r="R495" i="34"/>
  <c r="W495" i="34"/>
  <c r="AB495" i="34"/>
  <c r="AG495" i="34"/>
  <c r="AL495" i="34"/>
  <c r="AQ495" i="34"/>
  <c r="AV495" i="34"/>
  <c r="I496" i="34"/>
  <c r="J496" i="34"/>
  <c r="R496" i="34"/>
  <c r="S496" i="34"/>
  <c r="W496" i="34"/>
  <c r="X496" i="34" s="1"/>
  <c r="AB496" i="34"/>
  <c r="AC496" i="34" s="1"/>
  <c r="AG496" i="34"/>
  <c r="AH496" i="34" s="1"/>
  <c r="AL496" i="34"/>
  <c r="AM496" i="34" s="1"/>
  <c r="AQ496" i="34"/>
  <c r="AR496" i="34" s="1"/>
  <c r="AV496" i="34"/>
  <c r="AW496" i="34"/>
  <c r="I497" i="34"/>
  <c r="J497" i="34"/>
  <c r="R497" i="34"/>
  <c r="S497" i="34"/>
  <c r="W497" i="34"/>
  <c r="X497" i="34" s="1"/>
  <c r="AB497" i="34"/>
  <c r="AC497" i="34" s="1"/>
  <c r="AG497" i="34"/>
  <c r="AH497" i="34" s="1"/>
  <c r="AL497" i="34"/>
  <c r="AM497" i="34"/>
  <c r="AQ497" i="34"/>
  <c r="AR497" i="34" s="1"/>
  <c r="AV497" i="34"/>
  <c r="AW497" i="34" s="1"/>
  <c r="I498" i="34"/>
  <c r="J498" i="34"/>
  <c r="R498" i="34"/>
  <c r="S498" i="34" s="1"/>
  <c r="W498" i="34"/>
  <c r="X498" i="34" s="1"/>
  <c r="AB498" i="34"/>
  <c r="AC498" i="34" s="1"/>
  <c r="AG498" i="34"/>
  <c r="AH498" i="34" s="1"/>
  <c r="AL498" i="34"/>
  <c r="AM498" i="34"/>
  <c r="AQ498" i="34"/>
  <c r="AR498" i="34" s="1"/>
  <c r="AV498" i="34"/>
  <c r="AW498" i="34" s="1"/>
  <c r="I499" i="34"/>
  <c r="J499" i="34"/>
  <c r="R499" i="34"/>
  <c r="S499" i="34" s="1"/>
  <c r="W499" i="34"/>
  <c r="X499" i="34" s="1"/>
  <c r="AB499" i="34"/>
  <c r="AC499" i="34" s="1"/>
  <c r="AG499" i="34"/>
  <c r="AH499" i="34" s="1"/>
  <c r="AL499" i="34"/>
  <c r="AM499" i="34" s="1"/>
  <c r="AQ499" i="34"/>
  <c r="AR499" i="34"/>
  <c r="AV499" i="34"/>
  <c r="AW499" i="34" s="1"/>
  <c r="I500" i="34"/>
  <c r="J500" i="34"/>
  <c r="R500" i="34"/>
  <c r="W500" i="34"/>
  <c r="X500" i="34" s="1"/>
  <c r="AB500" i="34"/>
  <c r="AC500" i="34" s="1"/>
  <c r="AG500" i="34"/>
  <c r="AH500" i="34" s="1"/>
  <c r="AL500" i="34"/>
  <c r="AM500" i="34" s="1"/>
  <c r="AQ500" i="34"/>
  <c r="AR500" i="34"/>
  <c r="AV500" i="34"/>
  <c r="AW500" i="34" s="1"/>
  <c r="I501" i="34"/>
  <c r="J501" i="34"/>
  <c r="R501" i="34"/>
  <c r="S501" i="34" s="1"/>
  <c r="W501" i="34"/>
  <c r="X501" i="34" s="1"/>
  <c r="AB501" i="34"/>
  <c r="AC501" i="34" s="1"/>
  <c r="AG501" i="34"/>
  <c r="AH501" i="34" s="1"/>
  <c r="AL501" i="34"/>
  <c r="AM501" i="34" s="1"/>
  <c r="AQ501" i="34"/>
  <c r="AR501" i="34"/>
  <c r="AV501" i="34"/>
  <c r="AW501" i="34" s="1"/>
  <c r="G467" i="34"/>
  <c r="I467" i="34"/>
  <c r="J467" i="34"/>
  <c r="R467" i="34"/>
  <c r="W467" i="34"/>
  <c r="AB467" i="34"/>
  <c r="AG467" i="34"/>
  <c r="AL467" i="34"/>
  <c r="AQ467" i="34"/>
  <c r="AV467" i="34"/>
  <c r="G468" i="34"/>
  <c r="I468" i="34"/>
  <c r="J468" i="34"/>
  <c r="R468" i="34"/>
  <c r="W468" i="34"/>
  <c r="AB468" i="34"/>
  <c r="AG468" i="34"/>
  <c r="AL468" i="34"/>
  <c r="AQ468" i="34"/>
  <c r="AV468" i="34"/>
  <c r="G469" i="34"/>
  <c r="I469" i="34"/>
  <c r="J469" i="34"/>
  <c r="R469" i="34"/>
  <c r="W469" i="34"/>
  <c r="AB469" i="34"/>
  <c r="AG469" i="34"/>
  <c r="AL469" i="34"/>
  <c r="AQ469" i="34"/>
  <c r="AV469" i="34"/>
  <c r="G470" i="34"/>
  <c r="I470" i="34"/>
  <c r="J470" i="34"/>
  <c r="R470" i="34"/>
  <c r="W470" i="34"/>
  <c r="AB470" i="34"/>
  <c r="AG470" i="34"/>
  <c r="AL470" i="34"/>
  <c r="AQ470" i="34"/>
  <c r="AV470" i="34"/>
  <c r="G471" i="34"/>
  <c r="I471" i="34"/>
  <c r="J471" i="34"/>
  <c r="R471" i="34"/>
  <c r="W471" i="34"/>
  <c r="AB471" i="34"/>
  <c r="AG471" i="34"/>
  <c r="AL471" i="34"/>
  <c r="AQ471" i="34"/>
  <c r="AV471" i="34"/>
  <c r="G472" i="34"/>
  <c r="I472" i="34"/>
  <c r="J472" i="34"/>
  <c r="R472" i="34"/>
  <c r="W472" i="34"/>
  <c r="AB472" i="34"/>
  <c r="AG472" i="34"/>
  <c r="AL472" i="34"/>
  <c r="AQ472" i="34"/>
  <c r="AV472" i="34"/>
  <c r="AW472" i="34" s="1"/>
  <c r="G473" i="34"/>
  <c r="I473" i="34"/>
  <c r="J473" i="34"/>
  <c r="R473" i="34"/>
  <c r="W473" i="34"/>
  <c r="AB473" i="34"/>
  <c r="AG473" i="34"/>
  <c r="AL473" i="34"/>
  <c r="AQ473" i="34"/>
  <c r="AV473" i="34"/>
  <c r="G474" i="34"/>
  <c r="I474" i="34"/>
  <c r="J474" i="34"/>
  <c r="R474" i="34"/>
  <c r="W474" i="34"/>
  <c r="AB474" i="34"/>
  <c r="AG474" i="34"/>
  <c r="AL474" i="34"/>
  <c r="AQ474" i="34"/>
  <c r="AV474" i="34"/>
  <c r="G475" i="34"/>
  <c r="I475" i="34"/>
  <c r="J475" i="34"/>
  <c r="R475" i="34"/>
  <c r="W475" i="34"/>
  <c r="AB475" i="34"/>
  <c r="AG475" i="34"/>
  <c r="AL475" i="34"/>
  <c r="AQ475" i="34"/>
  <c r="AV475" i="34"/>
  <c r="G476" i="34"/>
  <c r="I476" i="34"/>
  <c r="J476" i="34"/>
  <c r="R476" i="34"/>
  <c r="W476" i="34"/>
  <c r="AB476" i="34"/>
  <c r="AG476" i="34"/>
  <c r="AL476" i="34"/>
  <c r="AQ476" i="34"/>
  <c r="AV476" i="34"/>
  <c r="G477" i="34"/>
  <c r="I477" i="34"/>
  <c r="J477" i="34"/>
  <c r="R477" i="34"/>
  <c r="W477" i="34"/>
  <c r="AB477" i="34"/>
  <c r="AG477" i="34"/>
  <c r="AL477" i="34"/>
  <c r="AQ477" i="34"/>
  <c r="AV477" i="34"/>
  <c r="I478" i="34"/>
  <c r="J478" i="34"/>
  <c r="R478" i="34"/>
  <c r="S478" i="34" s="1"/>
  <c r="W478" i="34"/>
  <c r="X478" i="34" s="1"/>
  <c r="AB478" i="34"/>
  <c r="AC478" i="34"/>
  <c r="AG478" i="34"/>
  <c r="AH478" i="34" s="1"/>
  <c r="AL478" i="34"/>
  <c r="AM478" i="34" s="1"/>
  <c r="AQ478" i="34"/>
  <c r="AR478" i="34" s="1"/>
  <c r="AV478" i="34"/>
  <c r="AW478" i="34" s="1"/>
  <c r="I479" i="34"/>
  <c r="J479" i="34"/>
  <c r="R479" i="34"/>
  <c r="S479" i="34" s="1"/>
  <c r="W479" i="34"/>
  <c r="AB479" i="34"/>
  <c r="AC479" i="34" s="1"/>
  <c r="AG479" i="34"/>
  <c r="AH479" i="34" s="1"/>
  <c r="AL479" i="34"/>
  <c r="AM479" i="34" s="1"/>
  <c r="AQ479" i="34"/>
  <c r="AR479" i="34" s="1"/>
  <c r="AV479" i="34"/>
  <c r="AW479" i="34" s="1"/>
  <c r="I480" i="34"/>
  <c r="J480" i="34"/>
  <c r="R480" i="34"/>
  <c r="S480" i="34" s="1"/>
  <c r="W480" i="34"/>
  <c r="X480" i="34" s="1"/>
  <c r="AB480" i="34"/>
  <c r="AC480" i="34"/>
  <c r="AG480" i="34"/>
  <c r="AH480" i="34" s="1"/>
  <c r="AL480" i="34"/>
  <c r="AM480" i="34" s="1"/>
  <c r="AQ480" i="34"/>
  <c r="AR480" i="34" s="1"/>
  <c r="AV480" i="34"/>
  <c r="AW480" i="34" s="1"/>
  <c r="I481" i="34"/>
  <c r="J481" i="34"/>
  <c r="R481" i="34"/>
  <c r="S481" i="34" s="1"/>
  <c r="W481" i="34"/>
  <c r="X481" i="34" s="1"/>
  <c r="AB481" i="34"/>
  <c r="AC481" i="34" s="1"/>
  <c r="AG481" i="34"/>
  <c r="AH481" i="34" s="1"/>
  <c r="AL481" i="34"/>
  <c r="AM481" i="34"/>
  <c r="AQ481" i="34"/>
  <c r="AR481" i="34" s="1"/>
  <c r="AV481" i="34"/>
  <c r="AW481" i="34" s="1"/>
  <c r="H596" i="33"/>
  <c r="R596" i="33"/>
  <c r="AB596" i="33"/>
  <c r="AG596" i="33"/>
  <c r="AL596" i="33"/>
  <c r="AQ596" i="33"/>
  <c r="AV596" i="33"/>
  <c r="I597" i="33"/>
  <c r="J597" i="33"/>
  <c r="R597" i="33"/>
  <c r="W597" i="33"/>
  <c r="AB597" i="33"/>
  <c r="AG597" i="33"/>
  <c r="AL597" i="33"/>
  <c r="AQ597" i="33"/>
  <c r="AV597" i="33"/>
  <c r="I598" i="33"/>
  <c r="J598" i="33"/>
  <c r="R598" i="33"/>
  <c r="W598" i="33"/>
  <c r="AB598" i="33"/>
  <c r="AG598" i="33"/>
  <c r="AL598" i="33"/>
  <c r="AQ598" i="33"/>
  <c r="AV598" i="33"/>
  <c r="I599" i="33"/>
  <c r="J599" i="33"/>
  <c r="R599" i="33"/>
  <c r="W599" i="33"/>
  <c r="AB599" i="33"/>
  <c r="AG599" i="33"/>
  <c r="AL599" i="33"/>
  <c r="AQ599" i="33"/>
  <c r="AV599" i="33"/>
  <c r="I600" i="33"/>
  <c r="J600" i="33"/>
  <c r="R600" i="33"/>
  <c r="W600" i="33"/>
  <c r="AB600" i="33"/>
  <c r="AG600" i="33"/>
  <c r="AL600" i="33"/>
  <c r="AQ600" i="33"/>
  <c r="AV600" i="33"/>
  <c r="I601" i="33"/>
  <c r="J601" i="33"/>
  <c r="R601" i="33"/>
  <c r="W601" i="33"/>
  <c r="AB601" i="33"/>
  <c r="AG601" i="33"/>
  <c r="AL601" i="33"/>
  <c r="AQ601" i="33"/>
  <c r="AV601" i="33"/>
  <c r="I602" i="33"/>
  <c r="J602" i="33"/>
  <c r="R602" i="33"/>
  <c r="W602" i="33"/>
  <c r="AB602" i="33"/>
  <c r="AG602" i="33"/>
  <c r="AL602" i="33"/>
  <c r="AQ602" i="33"/>
  <c r="AV602" i="33"/>
  <c r="I603" i="33"/>
  <c r="J603" i="33"/>
  <c r="R603" i="33"/>
  <c r="W603" i="33"/>
  <c r="AB603" i="33"/>
  <c r="AG603" i="33"/>
  <c r="AL603" i="33"/>
  <c r="AQ603" i="33"/>
  <c r="AV603" i="33"/>
  <c r="I604" i="33"/>
  <c r="J604" i="33"/>
  <c r="R604" i="33"/>
  <c r="W604" i="33"/>
  <c r="AB604" i="33"/>
  <c r="AG604" i="33"/>
  <c r="AL604" i="33"/>
  <c r="AQ604" i="33"/>
  <c r="AV604" i="33"/>
  <c r="I605" i="33"/>
  <c r="J605" i="33"/>
  <c r="R605" i="33"/>
  <c r="W605" i="33"/>
  <c r="AB605" i="33"/>
  <c r="AG605" i="33"/>
  <c r="AL605" i="33"/>
  <c r="AQ605" i="33"/>
  <c r="AV605" i="33"/>
  <c r="I606" i="33"/>
  <c r="J606" i="33"/>
  <c r="R606" i="33"/>
  <c r="W606" i="33"/>
  <c r="AB606" i="33"/>
  <c r="AG606" i="33"/>
  <c r="AL606" i="33"/>
  <c r="AQ606" i="33"/>
  <c r="AV606" i="33"/>
  <c r="I607" i="33"/>
  <c r="J607" i="33"/>
  <c r="R607" i="33"/>
  <c r="W607" i="33"/>
  <c r="AB607" i="33"/>
  <c r="AG607" i="33"/>
  <c r="AL607" i="33"/>
  <c r="AQ607" i="33"/>
  <c r="AV607" i="33"/>
  <c r="I608" i="33"/>
  <c r="J608" i="33"/>
  <c r="R608" i="33"/>
  <c r="W608" i="33"/>
  <c r="AB608" i="33"/>
  <c r="AG608" i="33"/>
  <c r="AL608" i="33"/>
  <c r="AQ608" i="33"/>
  <c r="AV608" i="33"/>
  <c r="I609" i="33"/>
  <c r="J609" i="33"/>
  <c r="R609" i="33"/>
  <c r="W609" i="33"/>
  <c r="AB609" i="33"/>
  <c r="AG609" i="33"/>
  <c r="AL609" i="33"/>
  <c r="AQ609" i="33"/>
  <c r="AV609" i="33"/>
  <c r="I610" i="33"/>
  <c r="J610" i="33"/>
  <c r="R610" i="33"/>
  <c r="W610" i="33"/>
  <c r="AB610" i="33"/>
  <c r="AG610" i="33"/>
  <c r="AL610" i="33"/>
  <c r="AQ610" i="33"/>
  <c r="AV610" i="33"/>
  <c r="I611" i="33"/>
  <c r="J611" i="33"/>
  <c r="R611" i="33"/>
  <c r="W611" i="33"/>
  <c r="AB611" i="33"/>
  <c r="AG611" i="33"/>
  <c r="AL611" i="33"/>
  <c r="AQ611" i="33"/>
  <c r="AV611" i="33"/>
  <c r="I612" i="33"/>
  <c r="J612" i="33"/>
  <c r="R612" i="33"/>
  <c r="S612" i="33" s="1"/>
  <c r="W612" i="33"/>
  <c r="X612" i="33"/>
  <c r="AB612" i="33"/>
  <c r="AC612" i="33" s="1"/>
  <c r="AG612" i="33"/>
  <c r="AH612" i="33" s="1"/>
  <c r="AL612" i="33"/>
  <c r="AM612" i="33" s="1"/>
  <c r="AQ612" i="33"/>
  <c r="AR612" i="33" s="1"/>
  <c r="AV612" i="33"/>
  <c r="AW612" i="33"/>
  <c r="I613" i="33"/>
  <c r="J613" i="33"/>
  <c r="R613" i="33"/>
  <c r="S613" i="33"/>
  <c r="W613" i="33"/>
  <c r="X613" i="33" s="1"/>
  <c r="AB613" i="33"/>
  <c r="AC613" i="33" s="1"/>
  <c r="AG613" i="33"/>
  <c r="AH613" i="33" s="1"/>
  <c r="AL613" i="33"/>
  <c r="AM613" i="33"/>
  <c r="AQ613" i="33"/>
  <c r="AR613" i="33" s="1"/>
  <c r="AV613" i="33"/>
  <c r="AW613" i="33"/>
  <c r="G573" i="33"/>
  <c r="I573" i="33"/>
  <c r="J573" i="33"/>
  <c r="R573" i="33"/>
  <c r="W573" i="33"/>
  <c r="AB573" i="33"/>
  <c r="AG573" i="33"/>
  <c r="AL573" i="33"/>
  <c r="AQ573" i="33"/>
  <c r="AV573" i="33"/>
  <c r="G574" i="33"/>
  <c r="I574" i="33"/>
  <c r="J574" i="33"/>
  <c r="R574" i="33"/>
  <c r="W574" i="33"/>
  <c r="AB574" i="33"/>
  <c r="AG574" i="33"/>
  <c r="AL574" i="33"/>
  <c r="AQ574" i="33"/>
  <c r="AV574" i="33"/>
  <c r="G575" i="33"/>
  <c r="I575" i="33"/>
  <c r="J575" i="33"/>
  <c r="R575" i="33"/>
  <c r="W575" i="33"/>
  <c r="AB575" i="33"/>
  <c r="AG575" i="33"/>
  <c r="AL575" i="33"/>
  <c r="AQ575" i="33"/>
  <c r="AV575" i="33"/>
  <c r="G576" i="33"/>
  <c r="I576" i="33"/>
  <c r="J576" i="33"/>
  <c r="R576" i="33"/>
  <c r="W576" i="33"/>
  <c r="AB576" i="33"/>
  <c r="AG576" i="33"/>
  <c r="AL576" i="33"/>
  <c r="AQ576" i="33"/>
  <c r="AV576" i="33"/>
  <c r="G577" i="33"/>
  <c r="I577" i="33"/>
  <c r="J577" i="33"/>
  <c r="R577" i="33"/>
  <c r="W577" i="33"/>
  <c r="AB577" i="33"/>
  <c r="AG577" i="33"/>
  <c r="AL577" i="33"/>
  <c r="AQ577" i="33"/>
  <c r="AV577" i="33"/>
  <c r="G578" i="33"/>
  <c r="I578" i="33"/>
  <c r="J578" i="33"/>
  <c r="R578" i="33"/>
  <c r="W578" i="33"/>
  <c r="AB578" i="33"/>
  <c r="AG578" i="33"/>
  <c r="AL578" i="33"/>
  <c r="AQ578" i="33"/>
  <c r="AV578" i="33"/>
  <c r="G579" i="33"/>
  <c r="I579" i="33"/>
  <c r="J579" i="33"/>
  <c r="R579" i="33"/>
  <c r="W579" i="33"/>
  <c r="AB579" i="33"/>
  <c r="AG579" i="33"/>
  <c r="AL579" i="33"/>
  <c r="AQ579" i="33"/>
  <c r="AV579" i="33"/>
  <c r="G580" i="33"/>
  <c r="I580" i="33"/>
  <c r="J580" i="33"/>
  <c r="R580" i="33"/>
  <c r="W580" i="33"/>
  <c r="AB580" i="33"/>
  <c r="AG580" i="33"/>
  <c r="AL580" i="33"/>
  <c r="AQ580" i="33"/>
  <c r="AV580" i="33"/>
  <c r="G581" i="33"/>
  <c r="I581" i="33"/>
  <c r="J581" i="33"/>
  <c r="R581" i="33"/>
  <c r="W581" i="33"/>
  <c r="AB581" i="33"/>
  <c r="AG581" i="33"/>
  <c r="AL581" i="33"/>
  <c r="AQ581" i="33"/>
  <c r="AV581" i="33"/>
  <c r="G582" i="33"/>
  <c r="I582" i="33"/>
  <c r="J582" i="33"/>
  <c r="R582" i="33"/>
  <c r="W582" i="33"/>
  <c r="AB582" i="33"/>
  <c r="AG582" i="33"/>
  <c r="AL582" i="33"/>
  <c r="AQ582" i="33"/>
  <c r="AV582" i="33"/>
  <c r="G583" i="33"/>
  <c r="I583" i="33"/>
  <c r="J583" i="33"/>
  <c r="R583" i="33"/>
  <c r="W583" i="33"/>
  <c r="AB583" i="33"/>
  <c r="AG583" i="33"/>
  <c r="AL583" i="33"/>
  <c r="AQ583" i="33"/>
  <c r="AV583" i="33"/>
  <c r="G584" i="33"/>
  <c r="I584" i="33"/>
  <c r="J584" i="33"/>
  <c r="R584" i="33"/>
  <c r="W584" i="33"/>
  <c r="AB584" i="33"/>
  <c r="AG584" i="33"/>
  <c r="AL584" i="33"/>
  <c r="AQ584" i="33"/>
  <c r="AV584" i="33"/>
  <c r="G585" i="33"/>
  <c r="I585" i="33"/>
  <c r="J585" i="33"/>
  <c r="R585" i="33"/>
  <c r="W585" i="33"/>
  <c r="AB585" i="33"/>
  <c r="AG585" i="33"/>
  <c r="AL585" i="33"/>
  <c r="AQ585" i="33"/>
  <c r="AV585" i="33"/>
  <c r="G586" i="33"/>
  <c r="I586" i="33"/>
  <c r="J586" i="33"/>
  <c r="R586" i="33"/>
  <c r="W586" i="33"/>
  <c r="AB586" i="33"/>
  <c r="AG586" i="33"/>
  <c r="AL586" i="33"/>
  <c r="AQ586" i="33"/>
  <c r="AV586" i="33"/>
  <c r="G587" i="33"/>
  <c r="I587" i="33"/>
  <c r="J587" i="33"/>
  <c r="R587" i="33"/>
  <c r="W587" i="33"/>
  <c r="AB587" i="33"/>
  <c r="AG587" i="33"/>
  <c r="AL587" i="33"/>
  <c r="AQ587" i="33"/>
  <c r="AV587" i="33"/>
  <c r="G588" i="33"/>
  <c r="I588" i="33"/>
  <c r="J588" i="33"/>
  <c r="R588" i="33"/>
  <c r="W588" i="33"/>
  <c r="AB588" i="33"/>
  <c r="AG588" i="33"/>
  <c r="AL588" i="33"/>
  <c r="AQ588" i="33"/>
  <c r="AV588" i="33"/>
  <c r="I589" i="33"/>
  <c r="J589" i="33"/>
  <c r="R589" i="33"/>
  <c r="S589" i="33" s="1"/>
  <c r="W589" i="33"/>
  <c r="X589" i="33"/>
  <c r="AB589" i="33"/>
  <c r="AC589" i="33"/>
  <c r="AG589" i="33"/>
  <c r="AH589" i="33" s="1"/>
  <c r="AL589" i="33"/>
  <c r="AM589" i="33" s="1"/>
  <c r="AQ589" i="33"/>
  <c r="AR589" i="33" s="1"/>
  <c r="AV589" i="33"/>
  <c r="AW589" i="33"/>
  <c r="I590" i="33"/>
  <c r="J590" i="33"/>
  <c r="R590" i="33"/>
  <c r="S590" i="33" s="1"/>
  <c r="W590" i="33"/>
  <c r="X590" i="33" s="1"/>
  <c r="AB590" i="33"/>
  <c r="AC590" i="33" s="1"/>
  <c r="AG590" i="33"/>
  <c r="AH590" i="33"/>
  <c r="AL590" i="33"/>
  <c r="AM590" i="33"/>
  <c r="AQ590" i="33"/>
  <c r="AR590" i="33" s="1"/>
  <c r="AV590" i="33"/>
  <c r="AW590" i="33" s="1"/>
  <c r="G550" i="33"/>
  <c r="I550" i="33"/>
  <c r="J550" i="33"/>
  <c r="R550" i="33"/>
  <c r="W550" i="33"/>
  <c r="AB550" i="33"/>
  <c r="AG550" i="33"/>
  <c r="AL550" i="33"/>
  <c r="AQ550" i="33"/>
  <c r="AV550" i="33"/>
  <c r="G551" i="33"/>
  <c r="I551" i="33"/>
  <c r="J551" i="33"/>
  <c r="R551" i="33"/>
  <c r="W551" i="33"/>
  <c r="AB551" i="33"/>
  <c r="AG551" i="33"/>
  <c r="AL551" i="33"/>
  <c r="AQ551" i="33"/>
  <c r="AV551" i="33"/>
  <c r="G552" i="33"/>
  <c r="I552" i="33"/>
  <c r="J552" i="33"/>
  <c r="R552" i="33"/>
  <c r="W552" i="33"/>
  <c r="AB552" i="33"/>
  <c r="AG552" i="33"/>
  <c r="AL552" i="33"/>
  <c r="AQ552" i="33"/>
  <c r="AV552" i="33"/>
  <c r="G553" i="33"/>
  <c r="I553" i="33"/>
  <c r="J553" i="33"/>
  <c r="R553" i="33"/>
  <c r="W553" i="33"/>
  <c r="AB553" i="33"/>
  <c r="AG553" i="33"/>
  <c r="AL553" i="33"/>
  <c r="AQ553" i="33"/>
  <c r="AV553" i="33"/>
  <c r="G554" i="33"/>
  <c r="I554" i="33"/>
  <c r="J554" i="33"/>
  <c r="R554" i="33"/>
  <c r="W554" i="33"/>
  <c r="AB554" i="33"/>
  <c r="AG554" i="33"/>
  <c r="AL554" i="33"/>
  <c r="AQ554" i="33"/>
  <c r="AV554" i="33"/>
  <c r="G555" i="33"/>
  <c r="I555" i="33"/>
  <c r="J555" i="33"/>
  <c r="R555" i="33"/>
  <c r="W555" i="33"/>
  <c r="AB555" i="33"/>
  <c r="AG555" i="33"/>
  <c r="AL555" i="33"/>
  <c r="AQ555" i="33"/>
  <c r="AV555" i="33"/>
  <c r="G556" i="33"/>
  <c r="I556" i="33"/>
  <c r="J556" i="33"/>
  <c r="R556" i="33"/>
  <c r="W556" i="33"/>
  <c r="AB556" i="33"/>
  <c r="AG556" i="33"/>
  <c r="AL556" i="33"/>
  <c r="AQ556" i="33"/>
  <c r="AV556" i="33"/>
  <c r="G557" i="33"/>
  <c r="I557" i="33"/>
  <c r="J557" i="33"/>
  <c r="R557" i="33"/>
  <c r="W557" i="33"/>
  <c r="AB557" i="33"/>
  <c r="AG557" i="33"/>
  <c r="AL557" i="33"/>
  <c r="AQ557" i="33"/>
  <c r="AV557" i="33"/>
  <c r="G558" i="33"/>
  <c r="I558" i="33"/>
  <c r="J558" i="33"/>
  <c r="R558" i="33"/>
  <c r="W558" i="33"/>
  <c r="AB558" i="33"/>
  <c r="AG558" i="33"/>
  <c r="AL558" i="33"/>
  <c r="AQ558" i="33"/>
  <c r="AV558" i="33"/>
  <c r="G559" i="33"/>
  <c r="I559" i="33"/>
  <c r="J559" i="33"/>
  <c r="R559" i="33"/>
  <c r="W559" i="33"/>
  <c r="AB559" i="33"/>
  <c r="AG559" i="33"/>
  <c r="AL559" i="33"/>
  <c r="AQ559" i="33"/>
  <c r="AV559" i="33"/>
  <c r="G560" i="33"/>
  <c r="I560" i="33"/>
  <c r="J560" i="33"/>
  <c r="R560" i="33"/>
  <c r="W560" i="33"/>
  <c r="AB560" i="33"/>
  <c r="AG560" i="33"/>
  <c r="AL560" i="33"/>
  <c r="AQ560" i="33"/>
  <c r="AV560" i="33"/>
  <c r="G561" i="33"/>
  <c r="I561" i="33"/>
  <c r="J561" i="33"/>
  <c r="R561" i="33"/>
  <c r="W561" i="33"/>
  <c r="AB561" i="33"/>
  <c r="AG561" i="33"/>
  <c r="AL561" i="33"/>
  <c r="AQ561" i="33"/>
  <c r="AV561" i="33"/>
  <c r="G562" i="33"/>
  <c r="I562" i="33"/>
  <c r="J562" i="33"/>
  <c r="R562" i="33"/>
  <c r="W562" i="33"/>
  <c r="AB562" i="33"/>
  <c r="AG562" i="33"/>
  <c r="AL562" i="33"/>
  <c r="AQ562" i="33"/>
  <c r="AV562" i="33"/>
  <c r="G563" i="33"/>
  <c r="I563" i="33"/>
  <c r="J563" i="33"/>
  <c r="R563" i="33"/>
  <c r="W563" i="33"/>
  <c r="X563" i="33" s="1"/>
  <c r="AB563" i="33"/>
  <c r="AC563" i="33" s="1"/>
  <c r="AG563" i="33"/>
  <c r="AH563" i="33" s="1"/>
  <c r="AL563" i="33"/>
  <c r="AM563" i="33" s="1"/>
  <c r="AQ563" i="33"/>
  <c r="AR563" i="33" s="1"/>
  <c r="AV563" i="33"/>
  <c r="AW563" i="33" s="1"/>
  <c r="G564" i="33"/>
  <c r="I564" i="33"/>
  <c r="J564" i="33"/>
  <c r="R564" i="33"/>
  <c r="W564" i="33"/>
  <c r="AB564" i="33"/>
  <c r="AG564" i="33"/>
  <c r="AL564" i="33"/>
  <c r="AQ564" i="33"/>
  <c r="AV564" i="33"/>
  <c r="G565" i="33"/>
  <c r="I565" i="33"/>
  <c r="J565" i="33"/>
  <c r="R565" i="33"/>
  <c r="W565" i="33"/>
  <c r="AB565" i="33"/>
  <c r="AG565" i="33"/>
  <c r="AL565" i="33"/>
  <c r="AQ565" i="33"/>
  <c r="AV565" i="33"/>
  <c r="G566" i="33"/>
  <c r="I566" i="33"/>
  <c r="J566" i="33"/>
  <c r="R566" i="33"/>
  <c r="W566" i="33"/>
  <c r="AB566" i="33"/>
  <c r="AG566" i="33"/>
  <c r="AL566" i="33"/>
  <c r="AQ566" i="33"/>
  <c r="AV566" i="33"/>
  <c r="I567" i="33"/>
  <c r="J567" i="33"/>
  <c r="R567" i="33"/>
  <c r="S567" i="33" s="1"/>
  <c r="W567" i="33"/>
  <c r="X567" i="33" s="1"/>
  <c r="AB567" i="33"/>
  <c r="AC567" i="33" s="1"/>
  <c r="AG567" i="33"/>
  <c r="AH567" i="33" s="1"/>
  <c r="AL567" i="33"/>
  <c r="AM567" i="33" s="1"/>
  <c r="AQ567" i="33"/>
  <c r="AR567" i="33" s="1"/>
  <c r="AV567" i="33"/>
  <c r="AW567" i="33" s="1"/>
  <c r="G527" i="33"/>
  <c r="I527" i="33"/>
  <c r="J527" i="33"/>
  <c r="R527" i="33"/>
  <c r="W527" i="33"/>
  <c r="AB527" i="33"/>
  <c r="AG527" i="33"/>
  <c r="AL527" i="33"/>
  <c r="AQ527" i="33"/>
  <c r="AV527" i="33"/>
  <c r="G528" i="33"/>
  <c r="I528" i="33"/>
  <c r="J528" i="33"/>
  <c r="R528" i="33"/>
  <c r="W528" i="33"/>
  <c r="AB528" i="33"/>
  <c r="AG528" i="33"/>
  <c r="AL528" i="33"/>
  <c r="AQ528" i="33"/>
  <c r="AV528" i="33"/>
  <c r="G529" i="33"/>
  <c r="I529" i="33"/>
  <c r="J529" i="33"/>
  <c r="R529" i="33"/>
  <c r="W529" i="33"/>
  <c r="AB529" i="33"/>
  <c r="AG529" i="33"/>
  <c r="AL529" i="33"/>
  <c r="AQ529" i="33"/>
  <c r="AV529" i="33"/>
  <c r="G530" i="33"/>
  <c r="I530" i="33"/>
  <c r="J530" i="33"/>
  <c r="R530" i="33"/>
  <c r="W530" i="33"/>
  <c r="AB530" i="33"/>
  <c r="AG530" i="33"/>
  <c r="AL530" i="33"/>
  <c r="AQ530" i="33"/>
  <c r="AV530" i="33"/>
  <c r="G531" i="33"/>
  <c r="I531" i="33"/>
  <c r="J531" i="33"/>
  <c r="R531" i="33"/>
  <c r="W531" i="33"/>
  <c r="AB531" i="33"/>
  <c r="AG531" i="33"/>
  <c r="AL531" i="33"/>
  <c r="AQ531" i="33"/>
  <c r="AV531" i="33"/>
  <c r="G532" i="33"/>
  <c r="I532" i="33"/>
  <c r="J532" i="33"/>
  <c r="R532" i="33"/>
  <c r="W532" i="33"/>
  <c r="AB532" i="33"/>
  <c r="AG532" i="33"/>
  <c r="AL532" i="33"/>
  <c r="AQ532" i="33"/>
  <c r="AV532" i="33"/>
  <c r="G533" i="33"/>
  <c r="I533" i="33"/>
  <c r="J533" i="33"/>
  <c r="R533" i="33"/>
  <c r="W533" i="33"/>
  <c r="AB533" i="33"/>
  <c r="AG533" i="33"/>
  <c r="AL533" i="33"/>
  <c r="AQ533" i="33"/>
  <c r="AV533" i="33"/>
  <c r="G534" i="33"/>
  <c r="I534" i="33"/>
  <c r="J534" i="33"/>
  <c r="R534" i="33"/>
  <c r="W534" i="33"/>
  <c r="AB534" i="33"/>
  <c r="AG534" i="33"/>
  <c r="AL534" i="33"/>
  <c r="AQ534" i="33"/>
  <c r="AV534" i="33"/>
  <c r="G535" i="33"/>
  <c r="I535" i="33"/>
  <c r="J535" i="33"/>
  <c r="R535" i="33"/>
  <c r="W535" i="33"/>
  <c r="AB535" i="33"/>
  <c r="AG535" i="33"/>
  <c r="AL535" i="33"/>
  <c r="AQ535" i="33"/>
  <c r="AV535" i="33"/>
  <c r="G536" i="33"/>
  <c r="I536" i="33"/>
  <c r="J536" i="33"/>
  <c r="R536" i="33"/>
  <c r="W536" i="33"/>
  <c r="AB536" i="33"/>
  <c r="AG536" i="33"/>
  <c r="AL536" i="33"/>
  <c r="AQ536" i="33"/>
  <c r="AV536" i="33"/>
  <c r="G537" i="33"/>
  <c r="I537" i="33"/>
  <c r="J537" i="33"/>
  <c r="R537" i="33"/>
  <c r="W537" i="33"/>
  <c r="AB537" i="33"/>
  <c r="AG537" i="33"/>
  <c r="AL537" i="33"/>
  <c r="AQ537" i="33"/>
  <c r="AV537" i="33"/>
  <c r="G538" i="33"/>
  <c r="I538" i="33"/>
  <c r="J538" i="33"/>
  <c r="R538" i="33"/>
  <c r="W538" i="33"/>
  <c r="AB538" i="33"/>
  <c r="AG538" i="33"/>
  <c r="AL538" i="33"/>
  <c r="AQ538" i="33"/>
  <c r="AV538" i="33"/>
  <c r="G539" i="33"/>
  <c r="I539" i="33"/>
  <c r="J539" i="33"/>
  <c r="R539" i="33"/>
  <c r="W539" i="33"/>
  <c r="AB539" i="33"/>
  <c r="AG539" i="33"/>
  <c r="AL539" i="33"/>
  <c r="AQ539" i="33"/>
  <c r="AV539" i="33"/>
  <c r="G540" i="33"/>
  <c r="I540" i="33"/>
  <c r="J540" i="33"/>
  <c r="R540" i="33"/>
  <c r="W540" i="33"/>
  <c r="AB540" i="33"/>
  <c r="AG540" i="33"/>
  <c r="AL540" i="33"/>
  <c r="AQ540" i="33"/>
  <c r="AV540" i="33"/>
  <c r="G541" i="33"/>
  <c r="I541" i="33"/>
  <c r="J541" i="33"/>
  <c r="R541" i="33"/>
  <c r="W541" i="33"/>
  <c r="AB541" i="33"/>
  <c r="AG541" i="33"/>
  <c r="AL541" i="33"/>
  <c r="AQ541" i="33"/>
  <c r="AV541" i="33"/>
  <c r="G542" i="33"/>
  <c r="I542" i="33"/>
  <c r="J542" i="33"/>
  <c r="R542" i="33"/>
  <c r="W542" i="33"/>
  <c r="AB542" i="33"/>
  <c r="AG542" i="33"/>
  <c r="AL542" i="33"/>
  <c r="AQ542" i="33"/>
  <c r="AV542" i="33"/>
  <c r="G543" i="33"/>
  <c r="I543" i="33"/>
  <c r="J543" i="33"/>
  <c r="R543" i="33"/>
  <c r="W543" i="33"/>
  <c r="AB543" i="33"/>
  <c r="AG543" i="33"/>
  <c r="AL543" i="33"/>
  <c r="AQ543" i="33"/>
  <c r="AV543" i="33"/>
  <c r="I544" i="33"/>
  <c r="J544" i="33"/>
  <c r="R544" i="33"/>
  <c r="S544" i="33" s="1"/>
  <c r="W544" i="33"/>
  <c r="X544" i="33" s="1"/>
  <c r="AB544" i="33"/>
  <c r="AC544" i="33"/>
  <c r="AG544" i="33"/>
  <c r="AH544" i="33" s="1"/>
  <c r="AL544" i="33"/>
  <c r="AM544" i="33" s="1"/>
  <c r="AQ544" i="33"/>
  <c r="AR544" i="33" s="1"/>
  <c r="AV544" i="33"/>
  <c r="AW544" i="33" s="1"/>
  <c r="H527" i="32"/>
  <c r="I527" i="32"/>
  <c r="J527" i="32"/>
  <c r="R527" i="32"/>
  <c r="W527" i="32"/>
  <c r="AB527" i="32"/>
  <c r="AG527" i="32"/>
  <c r="AL527" i="32"/>
  <c r="AQ527" i="32"/>
  <c r="AR527" i="32" s="1"/>
  <c r="AV527" i="32"/>
  <c r="AW527" i="32" s="1"/>
  <c r="I528" i="32"/>
  <c r="J528" i="32"/>
  <c r="R528" i="32"/>
  <c r="W528" i="32"/>
  <c r="AB528" i="32"/>
  <c r="AG528" i="32"/>
  <c r="AL528" i="32"/>
  <c r="AQ528" i="32"/>
  <c r="AV528" i="32"/>
  <c r="I529" i="32"/>
  <c r="J529" i="32"/>
  <c r="R529" i="32"/>
  <c r="S529" i="32" s="1"/>
  <c r="W529" i="32"/>
  <c r="X529" i="32" s="1"/>
  <c r="AB529" i="32"/>
  <c r="AC529" i="32" s="1"/>
  <c r="AG529" i="32"/>
  <c r="AH529" i="32" s="1"/>
  <c r="AL529" i="32"/>
  <c r="AM529" i="32" s="1"/>
  <c r="AQ529" i="32"/>
  <c r="AR529" i="32" s="1"/>
  <c r="AV529" i="32"/>
  <c r="AW529" i="32" s="1"/>
  <c r="I530" i="32"/>
  <c r="J530" i="32"/>
  <c r="R530" i="32"/>
  <c r="W530" i="32"/>
  <c r="X530" i="32" s="1"/>
  <c r="AB530" i="32"/>
  <c r="AC530" i="32" s="1"/>
  <c r="AG530" i="32"/>
  <c r="AH530" i="32" s="1"/>
  <c r="AL530" i="32"/>
  <c r="AM530" i="32" s="1"/>
  <c r="AQ530" i="32"/>
  <c r="AR530" i="32" s="1"/>
  <c r="AV530" i="32"/>
  <c r="AW530" i="32" s="1"/>
  <c r="I531" i="32"/>
  <c r="J531" i="32"/>
  <c r="R531" i="32"/>
  <c r="S531" i="32" s="1"/>
  <c r="W531" i="32"/>
  <c r="X531" i="32" s="1"/>
  <c r="AB531" i="32"/>
  <c r="AC531" i="32" s="1"/>
  <c r="AG531" i="32"/>
  <c r="AH531" i="32" s="1"/>
  <c r="AL531" i="32"/>
  <c r="AM531" i="32" s="1"/>
  <c r="AQ531" i="32"/>
  <c r="AR531" i="32" s="1"/>
  <c r="AV531" i="32"/>
  <c r="AW531" i="32" s="1"/>
  <c r="I532" i="32"/>
  <c r="J532" i="32"/>
  <c r="R532" i="32"/>
  <c r="S532" i="32" s="1"/>
  <c r="W532" i="32"/>
  <c r="X532" i="32" s="1"/>
  <c r="AB532" i="32"/>
  <c r="AC532" i="32" s="1"/>
  <c r="AG532" i="32"/>
  <c r="AH532" i="32" s="1"/>
  <c r="AL532" i="32"/>
  <c r="AM532" i="32" s="1"/>
  <c r="AQ532" i="32"/>
  <c r="AR532" i="32" s="1"/>
  <c r="AV532" i="32"/>
  <c r="AW532" i="32" s="1"/>
  <c r="I533" i="32"/>
  <c r="J533" i="32"/>
  <c r="R533" i="32"/>
  <c r="S533" i="32" s="1"/>
  <c r="W533" i="32"/>
  <c r="X533" i="32" s="1"/>
  <c r="AB533" i="32"/>
  <c r="AC533" i="32" s="1"/>
  <c r="AG533" i="32"/>
  <c r="AH533" i="32" s="1"/>
  <c r="AL533" i="32"/>
  <c r="AM533" i="32" s="1"/>
  <c r="AQ533" i="32"/>
  <c r="AR533" i="32"/>
  <c r="AV533" i="32"/>
  <c r="AW533" i="32" s="1"/>
  <c r="I534" i="32"/>
  <c r="J534" i="32"/>
  <c r="R534" i="32"/>
  <c r="S534" i="32" s="1"/>
  <c r="W534" i="32"/>
  <c r="X534" i="32"/>
  <c r="AB534" i="32"/>
  <c r="AC534" i="32" s="1"/>
  <c r="AG534" i="32"/>
  <c r="AH534" i="32" s="1"/>
  <c r="AL534" i="32"/>
  <c r="AM534" i="32" s="1"/>
  <c r="AQ534" i="32"/>
  <c r="AV534" i="32"/>
  <c r="AW534" i="32" s="1"/>
  <c r="I535" i="32"/>
  <c r="J535" i="32"/>
  <c r="R535" i="32"/>
  <c r="S535" i="32" s="1"/>
  <c r="W535" i="32"/>
  <c r="X535" i="32" s="1"/>
  <c r="AB535" i="32"/>
  <c r="AC535" i="32" s="1"/>
  <c r="AG535" i="32"/>
  <c r="AH535" i="32" s="1"/>
  <c r="AL535" i="32"/>
  <c r="AM535" i="32" s="1"/>
  <c r="AQ535" i="32"/>
  <c r="AR535" i="32" s="1"/>
  <c r="AV535" i="32"/>
  <c r="AW535" i="32" s="1"/>
  <c r="I536" i="32"/>
  <c r="J536" i="32"/>
  <c r="R536" i="32"/>
  <c r="S536" i="32" s="1"/>
  <c r="W536" i="32"/>
  <c r="X536" i="32" s="1"/>
  <c r="AB536" i="32"/>
  <c r="AC536" i="32" s="1"/>
  <c r="AG536" i="32"/>
  <c r="AH536" i="32" s="1"/>
  <c r="AL536" i="32"/>
  <c r="AM536" i="32" s="1"/>
  <c r="AQ536" i="32"/>
  <c r="AR536" i="32" s="1"/>
  <c r="AV536" i="32"/>
  <c r="AW536" i="32" s="1"/>
  <c r="I537" i="32"/>
  <c r="J537" i="32"/>
  <c r="R537" i="32"/>
  <c r="W537" i="32"/>
  <c r="X537" i="32" s="1"/>
  <c r="AB537" i="32"/>
  <c r="AC537" i="32" s="1"/>
  <c r="AG537" i="32"/>
  <c r="AH537" i="32" s="1"/>
  <c r="AL537" i="32"/>
  <c r="AM537" i="32"/>
  <c r="AQ537" i="32"/>
  <c r="AR537" i="32" s="1"/>
  <c r="AV537" i="32"/>
  <c r="AW537" i="32" s="1"/>
  <c r="I538" i="32"/>
  <c r="J538" i="32"/>
  <c r="R538" i="32"/>
  <c r="W538" i="32"/>
  <c r="X538" i="32" s="1"/>
  <c r="AB538" i="32"/>
  <c r="AC538" i="32" s="1"/>
  <c r="AG538" i="32"/>
  <c r="AH538" i="32" s="1"/>
  <c r="AL538" i="32"/>
  <c r="AM538" i="32" s="1"/>
  <c r="AQ538" i="32"/>
  <c r="AR538" i="32" s="1"/>
  <c r="AV538" i="32"/>
  <c r="AW538" i="32" s="1"/>
  <c r="I539" i="32"/>
  <c r="J539" i="32"/>
  <c r="R539" i="32"/>
  <c r="S539" i="32" s="1"/>
  <c r="W539" i="32"/>
  <c r="X539" i="32" s="1"/>
  <c r="AB539" i="32"/>
  <c r="AC539" i="32" s="1"/>
  <c r="AG539" i="32"/>
  <c r="AH539" i="32" s="1"/>
  <c r="AL539" i="32"/>
  <c r="AM539" i="32" s="1"/>
  <c r="AQ539" i="32"/>
  <c r="AR539" i="32" s="1"/>
  <c r="AV539" i="32"/>
  <c r="AW539" i="32" s="1"/>
  <c r="I540" i="32"/>
  <c r="J540" i="32"/>
  <c r="R540" i="32"/>
  <c r="S540" i="32" s="1"/>
  <c r="W540" i="32"/>
  <c r="X540" i="32" s="1"/>
  <c r="AB540" i="32"/>
  <c r="AC540" i="32" s="1"/>
  <c r="AG540" i="32"/>
  <c r="AH540" i="32" s="1"/>
  <c r="AL540" i="32"/>
  <c r="AM540" i="32"/>
  <c r="AQ540" i="32"/>
  <c r="AR540" i="32" s="1"/>
  <c r="AV540" i="32"/>
  <c r="AW540" i="32" s="1"/>
  <c r="I541" i="32"/>
  <c r="J541" i="32"/>
  <c r="R541" i="32"/>
  <c r="S541" i="32" s="1"/>
  <c r="W541" i="32"/>
  <c r="X541" i="32" s="1"/>
  <c r="AB541" i="32"/>
  <c r="AC541" i="32" s="1"/>
  <c r="AG541" i="32"/>
  <c r="AH541" i="32" s="1"/>
  <c r="AL541" i="32"/>
  <c r="AM541" i="32" s="1"/>
  <c r="AQ541" i="32"/>
  <c r="AR541" i="32" s="1"/>
  <c r="AV541" i="32"/>
  <c r="AW541" i="32" s="1"/>
  <c r="G507" i="32"/>
  <c r="I507" i="32"/>
  <c r="J507" i="32"/>
  <c r="R507" i="32"/>
  <c r="W507" i="32"/>
  <c r="AB507" i="32"/>
  <c r="AG507" i="32"/>
  <c r="AL507" i="32"/>
  <c r="AQ507" i="32"/>
  <c r="AV507" i="32"/>
  <c r="G508" i="32"/>
  <c r="I508" i="32"/>
  <c r="J508" i="32"/>
  <c r="R508" i="32"/>
  <c r="W508" i="32"/>
  <c r="AB508" i="32"/>
  <c r="AG508" i="32"/>
  <c r="AL508" i="32"/>
  <c r="AQ508" i="32"/>
  <c r="AV508" i="32"/>
  <c r="I509" i="32"/>
  <c r="J509" i="32"/>
  <c r="R509" i="32"/>
  <c r="S509" i="32" s="1"/>
  <c r="W509" i="32"/>
  <c r="X509" i="32" s="1"/>
  <c r="AB509" i="32"/>
  <c r="AC509" i="32" s="1"/>
  <c r="AG509" i="32"/>
  <c r="AH509" i="32"/>
  <c r="AL509" i="32"/>
  <c r="AM509" i="32" s="1"/>
  <c r="AQ509" i="32"/>
  <c r="AR509" i="32" s="1"/>
  <c r="AV509" i="32"/>
  <c r="AW509" i="32" s="1"/>
  <c r="I510" i="32"/>
  <c r="J510" i="32"/>
  <c r="R510" i="32"/>
  <c r="W510" i="32"/>
  <c r="X510" i="32" s="1"/>
  <c r="AB510" i="32"/>
  <c r="AC510" i="32" s="1"/>
  <c r="AG510" i="32"/>
  <c r="AH510" i="32"/>
  <c r="AL510" i="32"/>
  <c r="AM510" i="32" s="1"/>
  <c r="AQ510" i="32"/>
  <c r="AR510" i="32" s="1"/>
  <c r="AV510" i="32"/>
  <c r="AW510" i="32" s="1"/>
  <c r="I511" i="32"/>
  <c r="J511" i="32"/>
  <c r="R511" i="32"/>
  <c r="S511" i="32" s="1"/>
  <c r="W511" i="32"/>
  <c r="X511" i="32" s="1"/>
  <c r="AB511" i="32"/>
  <c r="AC511" i="32" s="1"/>
  <c r="AG511" i="32"/>
  <c r="AH511" i="32" s="1"/>
  <c r="AL511" i="32"/>
  <c r="AM511" i="32" s="1"/>
  <c r="AQ511" i="32"/>
  <c r="AR511" i="32" s="1"/>
  <c r="AV511" i="32"/>
  <c r="AW511" i="32" s="1"/>
  <c r="I512" i="32"/>
  <c r="J512" i="32"/>
  <c r="R512" i="32"/>
  <c r="S512" i="32" s="1"/>
  <c r="W512" i="32"/>
  <c r="X512" i="32"/>
  <c r="AB512" i="32"/>
  <c r="AC512" i="32" s="1"/>
  <c r="AG512" i="32"/>
  <c r="AH512" i="32" s="1"/>
  <c r="AL512" i="32"/>
  <c r="AM512" i="32" s="1"/>
  <c r="AQ512" i="32"/>
  <c r="AR512" i="32" s="1"/>
  <c r="AV512" i="32"/>
  <c r="AW512" i="32" s="1"/>
  <c r="I513" i="32"/>
  <c r="J513" i="32"/>
  <c r="R513" i="32"/>
  <c r="S513" i="32" s="1"/>
  <c r="W513" i="32"/>
  <c r="X513" i="32" s="1"/>
  <c r="AB513" i="32"/>
  <c r="AC513" i="32" s="1"/>
  <c r="AG513" i="32"/>
  <c r="AH513" i="32" s="1"/>
  <c r="AL513" i="32"/>
  <c r="AM513" i="32" s="1"/>
  <c r="AQ513" i="32"/>
  <c r="AR513" i="32" s="1"/>
  <c r="AV513" i="32"/>
  <c r="AW513" i="32" s="1"/>
  <c r="I514" i="32"/>
  <c r="J514" i="32"/>
  <c r="R514" i="32"/>
  <c r="S514" i="32" s="1"/>
  <c r="W514" i="32"/>
  <c r="X514" i="32" s="1"/>
  <c r="AB514" i="32"/>
  <c r="AC514" i="32"/>
  <c r="AG514" i="32"/>
  <c r="AH514" i="32" s="1"/>
  <c r="AL514" i="32"/>
  <c r="AM514" i="32" s="1"/>
  <c r="AQ514" i="32"/>
  <c r="AR514" i="32" s="1"/>
  <c r="AV514" i="32"/>
  <c r="AW514" i="32" s="1"/>
  <c r="I515" i="32"/>
  <c r="J515" i="32"/>
  <c r="R515" i="32"/>
  <c r="S515" i="32" s="1"/>
  <c r="W515" i="32"/>
  <c r="X515" i="32" s="1"/>
  <c r="AB515" i="32"/>
  <c r="AC515" i="32" s="1"/>
  <c r="AG515" i="32"/>
  <c r="AH515" i="32" s="1"/>
  <c r="AL515" i="32"/>
  <c r="AM515" i="32" s="1"/>
  <c r="AQ515" i="32"/>
  <c r="AR515" i="32" s="1"/>
  <c r="AV515" i="32"/>
  <c r="AW515" i="32" s="1"/>
  <c r="I516" i="32"/>
  <c r="J516" i="32"/>
  <c r="R516" i="32"/>
  <c r="S516" i="32" s="1"/>
  <c r="W516" i="32"/>
  <c r="X516" i="32" s="1"/>
  <c r="AB516" i="32"/>
  <c r="AC516" i="32" s="1"/>
  <c r="AG516" i="32"/>
  <c r="AH516" i="32" s="1"/>
  <c r="AL516" i="32"/>
  <c r="AM516" i="32" s="1"/>
  <c r="AQ516" i="32"/>
  <c r="AR516" i="32" s="1"/>
  <c r="AV516" i="32"/>
  <c r="AW516" i="32" s="1"/>
  <c r="I517" i="32"/>
  <c r="J517" i="32"/>
  <c r="R517" i="32"/>
  <c r="S517" i="32" s="1"/>
  <c r="W517" i="32"/>
  <c r="X517" i="32" s="1"/>
  <c r="AB517" i="32"/>
  <c r="AC517" i="32" s="1"/>
  <c r="AG517" i="32"/>
  <c r="AH517" i="32" s="1"/>
  <c r="AL517" i="32"/>
  <c r="AM517" i="32"/>
  <c r="AQ517" i="32"/>
  <c r="AR517" i="32" s="1"/>
  <c r="AV517" i="32"/>
  <c r="AW517" i="32" s="1"/>
  <c r="I518" i="32"/>
  <c r="J518" i="32"/>
  <c r="R518" i="32"/>
  <c r="W518" i="32"/>
  <c r="X518" i="32" s="1"/>
  <c r="AB518" i="32"/>
  <c r="AC518" i="32" s="1"/>
  <c r="AG518" i="32"/>
  <c r="AH518" i="32" s="1"/>
  <c r="AL518" i="32"/>
  <c r="AM518" i="32" s="1"/>
  <c r="AQ518" i="32"/>
  <c r="AR518" i="32" s="1"/>
  <c r="AV518" i="32"/>
  <c r="AW518" i="32" s="1"/>
  <c r="I519" i="32"/>
  <c r="J519" i="32"/>
  <c r="R519" i="32"/>
  <c r="S519" i="32" s="1"/>
  <c r="W519" i="32"/>
  <c r="X519" i="32" s="1"/>
  <c r="AB519" i="32"/>
  <c r="AC519" i="32"/>
  <c r="AG519" i="32"/>
  <c r="AH519" i="32" s="1"/>
  <c r="AL519" i="32"/>
  <c r="AM519" i="32" s="1"/>
  <c r="AQ519" i="32"/>
  <c r="AR519" i="32" s="1"/>
  <c r="AV519" i="32"/>
  <c r="AW519" i="32" s="1"/>
  <c r="I520" i="32"/>
  <c r="J520" i="32"/>
  <c r="R520" i="32"/>
  <c r="S520" i="32" s="1"/>
  <c r="W520" i="32"/>
  <c r="X520" i="32" s="1"/>
  <c r="AB520" i="32"/>
  <c r="AC520" i="32" s="1"/>
  <c r="AG520" i="32"/>
  <c r="AH520" i="32"/>
  <c r="AL520" i="32"/>
  <c r="AM520" i="32" s="1"/>
  <c r="AQ520" i="32"/>
  <c r="AR520" i="32" s="1"/>
  <c r="AV520" i="32"/>
  <c r="AW520" i="32" s="1"/>
  <c r="I521" i="32"/>
  <c r="J521" i="32"/>
  <c r="R521" i="32"/>
  <c r="S521" i="32" s="1"/>
  <c r="W521" i="32"/>
  <c r="X521" i="32" s="1"/>
  <c r="AB521" i="32"/>
  <c r="AC521" i="32" s="1"/>
  <c r="AG521" i="32"/>
  <c r="AH521" i="32" s="1"/>
  <c r="AL521" i="32"/>
  <c r="AM521" i="32" s="1"/>
  <c r="AQ521" i="32"/>
  <c r="AR521" i="32" s="1"/>
  <c r="AV521" i="32"/>
  <c r="AW521" i="32" s="1"/>
  <c r="G487" i="32"/>
  <c r="I487" i="32"/>
  <c r="J487" i="32"/>
  <c r="R487" i="32"/>
  <c r="W487" i="32"/>
  <c r="AB487" i="32"/>
  <c r="AG487" i="32"/>
  <c r="AL487" i="32"/>
  <c r="AQ487" i="32"/>
  <c r="AV487" i="32"/>
  <c r="G488" i="32"/>
  <c r="I488" i="32"/>
  <c r="J488" i="32"/>
  <c r="R488" i="32"/>
  <c r="W488" i="32"/>
  <c r="AB488" i="32"/>
  <c r="AG488" i="32"/>
  <c r="AL488" i="32"/>
  <c r="AQ488" i="32"/>
  <c r="AV488" i="32"/>
  <c r="I489" i="32"/>
  <c r="J489" i="32"/>
  <c r="R489" i="32"/>
  <c r="S489" i="32" s="1"/>
  <c r="W489" i="32"/>
  <c r="X489" i="32" s="1"/>
  <c r="AB489" i="32"/>
  <c r="AC489" i="32" s="1"/>
  <c r="AG489" i="32"/>
  <c r="AH489" i="32" s="1"/>
  <c r="AL489" i="32"/>
  <c r="AM489" i="32" s="1"/>
  <c r="AQ489" i="32"/>
  <c r="AR489" i="32"/>
  <c r="AV489" i="32"/>
  <c r="AW489" i="32" s="1"/>
  <c r="I490" i="32"/>
  <c r="J490" i="32"/>
  <c r="R490" i="32"/>
  <c r="S490" i="32" s="1"/>
  <c r="W490" i="32"/>
  <c r="X490" i="32" s="1"/>
  <c r="AB490" i="32"/>
  <c r="AC490" i="32" s="1"/>
  <c r="AG490" i="32"/>
  <c r="AH490" i="32" s="1"/>
  <c r="AL490" i="32"/>
  <c r="AM490" i="32" s="1"/>
  <c r="AQ490" i="32"/>
  <c r="AR490" i="32" s="1"/>
  <c r="AV490" i="32"/>
  <c r="AW490" i="32" s="1"/>
  <c r="I491" i="32"/>
  <c r="J491" i="32"/>
  <c r="R491" i="32"/>
  <c r="S491" i="32" s="1"/>
  <c r="W491" i="32"/>
  <c r="X491" i="32" s="1"/>
  <c r="AB491" i="32"/>
  <c r="AC491" i="32" s="1"/>
  <c r="AG491" i="32"/>
  <c r="AH491" i="32" s="1"/>
  <c r="AL491" i="32"/>
  <c r="AM491" i="32" s="1"/>
  <c r="AQ491" i="32"/>
  <c r="AR491" i="32" s="1"/>
  <c r="AV491" i="32"/>
  <c r="AW491" i="32" s="1"/>
  <c r="I492" i="32"/>
  <c r="J492" i="32"/>
  <c r="R492" i="32"/>
  <c r="W492" i="32"/>
  <c r="X492" i="32" s="1"/>
  <c r="AB492" i="32"/>
  <c r="AC492" i="32" s="1"/>
  <c r="AG492" i="32"/>
  <c r="AH492" i="32" s="1"/>
  <c r="AL492" i="32"/>
  <c r="AM492" i="32" s="1"/>
  <c r="AQ492" i="32"/>
  <c r="AR492" i="32"/>
  <c r="AV492" i="32"/>
  <c r="AW492" i="32" s="1"/>
  <c r="I493" i="32"/>
  <c r="J493" i="32"/>
  <c r="R493" i="32"/>
  <c r="S493" i="32" s="1"/>
  <c r="W493" i="32"/>
  <c r="X493" i="32" s="1"/>
  <c r="AB493" i="32"/>
  <c r="AC493" i="32" s="1"/>
  <c r="AG493" i="32"/>
  <c r="AH493" i="32" s="1"/>
  <c r="AL493" i="32"/>
  <c r="AM493" i="32" s="1"/>
  <c r="AQ493" i="32"/>
  <c r="AR493" i="32" s="1"/>
  <c r="AV493" i="32"/>
  <c r="AW493" i="32" s="1"/>
  <c r="I494" i="32"/>
  <c r="J494" i="32"/>
  <c r="R494" i="32"/>
  <c r="S494" i="32" s="1"/>
  <c r="W494" i="32"/>
  <c r="X494" i="32" s="1"/>
  <c r="AB494" i="32"/>
  <c r="AC494" i="32" s="1"/>
  <c r="AG494" i="32"/>
  <c r="AH494" i="32" s="1"/>
  <c r="AL494" i="32"/>
  <c r="AM494" i="32" s="1"/>
  <c r="AQ494" i="32"/>
  <c r="AV494" i="32"/>
  <c r="AW494" i="32" s="1"/>
  <c r="I495" i="32"/>
  <c r="J495" i="32"/>
  <c r="R495" i="32"/>
  <c r="S495" i="32"/>
  <c r="W495" i="32"/>
  <c r="X495" i="32" s="1"/>
  <c r="AB495" i="32"/>
  <c r="AC495" i="32" s="1"/>
  <c r="AG495" i="32"/>
  <c r="AH495" i="32" s="1"/>
  <c r="AL495" i="32"/>
  <c r="AM495" i="32"/>
  <c r="AQ495" i="32"/>
  <c r="AR495" i="32" s="1"/>
  <c r="AV495" i="32"/>
  <c r="AW495" i="32" s="1"/>
  <c r="I496" i="32"/>
  <c r="J496" i="32"/>
  <c r="R496" i="32"/>
  <c r="S496" i="32" s="1"/>
  <c r="W496" i="32"/>
  <c r="X496" i="32" s="1"/>
  <c r="AB496" i="32"/>
  <c r="AC496" i="32" s="1"/>
  <c r="AG496" i="32"/>
  <c r="AH496" i="32" s="1"/>
  <c r="AL496" i="32"/>
  <c r="AM496" i="32" s="1"/>
  <c r="AQ496" i="32"/>
  <c r="AR496" i="32" s="1"/>
  <c r="AV496" i="32"/>
  <c r="AW496" i="32" s="1"/>
  <c r="I497" i="32"/>
  <c r="J497" i="32"/>
  <c r="R497" i="32"/>
  <c r="S497" i="32"/>
  <c r="W497" i="32"/>
  <c r="X497" i="32" s="1"/>
  <c r="AB497" i="32"/>
  <c r="AC497" i="32" s="1"/>
  <c r="AG497" i="32"/>
  <c r="AH497" i="32" s="1"/>
  <c r="AL497" i="32"/>
  <c r="AM497" i="32" s="1"/>
  <c r="AQ497" i="32"/>
  <c r="AR497" i="32" s="1"/>
  <c r="AV497" i="32"/>
  <c r="AW497" i="32" s="1"/>
  <c r="I498" i="32"/>
  <c r="J498" i="32"/>
  <c r="R498" i="32"/>
  <c r="W498" i="32"/>
  <c r="X498" i="32" s="1"/>
  <c r="AB498" i="32"/>
  <c r="AC498" i="32" s="1"/>
  <c r="AG498" i="32"/>
  <c r="AH498" i="32" s="1"/>
  <c r="AL498" i="32"/>
  <c r="AM498" i="32" s="1"/>
  <c r="AQ498" i="32"/>
  <c r="AR498" i="32"/>
  <c r="AV498" i="32"/>
  <c r="AW498" i="32" s="1"/>
  <c r="I499" i="32"/>
  <c r="J499" i="32"/>
  <c r="R499" i="32"/>
  <c r="S499" i="32" s="1"/>
  <c r="W499" i="32"/>
  <c r="X499" i="32" s="1"/>
  <c r="AB499" i="32"/>
  <c r="AC499" i="32"/>
  <c r="AG499" i="32"/>
  <c r="AH499" i="32" s="1"/>
  <c r="AL499" i="32"/>
  <c r="AM499" i="32" s="1"/>
  <c r="AQ499" i="32"/>
  <c r="AR499" i="32" s="1"/>
  <c r="AV499" i="32"/>
  <c r="AW499" i="32" s="1"/>
  <c r="I500" i="32"/>
  <c r="J500" i="32"/>
  <c r="R500" i="32"/>
  <c r="S500" i="32" s="1"/>
  <c r="W500" i="32"/>
  <c r="X500" i="32" s="1"/>
  <c r="AB500" i="32"/>
  <c r="AC500" i="32" s="1"/>
  <c r="AG500" i="32"/>
  <c r="AH500" i="32" s="1"/>
  <c r="AL500" i="32"/>
  <c r="AM500" i="32"/>
  <c r="AQ500" i="32"/>
  <c r="AR500" i="32" s="1"/>
  <c r="AV500" i="32"/>
  <c r="AW500" i="32" s="1"/>
  <c r="I501" i="32"/>
  <c r="J501" i="32"/>
  <c r="R501" i="32"/>
  <c r="S501" i="32" s="1"/>
  <c r="W501" i="32"/>
  <c r="X501" i="32" s="1"/>
  <c r="AB501" i="32"/>
  <c r="AC501" i="32" s="1"/>
  <c r="AG501" i="32"/>
  <c r="AH501" i="32" s="1"/>
  <c r="AL501" i="32"/>
  <c r="AQ501" i="32"/>
  <c r="AR501" i="32" s="1"/>
  <c r="AV501" i="32"/>
  <c r="AW501" i="32" s="1"/>
  <c r="G467" i="32"/>
  <c r="I467" i="32"/>
  <c r="J467" i="32"/>
  <c r="R467" i="32"/>
  <c r="W467" i="32"/>
  <c r="AB467" i="32"/>
  <c r="AG467" i="32"/>
  <c r="AL467" i="32"/>
  <c r="AQ467" i="32"/>
  <c r="AV467" i="32"/>
  <c r="G468" i="32"/>
  <c r="I468" i="32"/>
  <c r="J468" i="32"/>
  <c r="R468" i="32"/>
  <c r="W468" i="32"/>
  <c r="AB468" i="32"/>
  <c r="AG468" i="32"/>
  <c r="AL468" i="32"/>
  <c r="AQ468" i="32"/>
  <c r="AV468" i="32"/>
  <c r="I469" i="32"/>
  <c r="J469" i="32"/>
  <c r="R469" i="32"/>
  <c r="S469" i="32" s="1"/>
  <c r="W469" i="32"/>
  <c r="X469" i="32" s="1"/>
  <c r="AB469" i="32"/>
  <c r="AC469" i="32" s="1"/>
  <c r="AG469" i="32"/>
  <c r="AH469" i="32" s="1"/>
  <c r="AL469" i="32"/>
  <c r="AM469" i="32" s="1"/>
  <c r="AQ469" i="32"/>
  <c r="AR469" i="32" s="1"/>
  <c r="AV469" i="32"/>
  <c r="AW469" i="32" s="1"/>
  <c r="I470" i="32"/>
  <c r="J470" i="32"/>
  <c r="R470" i="32"/>
  <c r="S470" i="32" s="1"/>
  <c r="W470" i="32"/>
  <c r="X470" i="32" s="1"/>
  <c r="AB470" i="32"/>
  <c r="AC470" i="32" s="1"/>
  <c r="AG470" i="32"/>
  <c r="AH470" i="32" s="1"/>
  <c r="AL470" i="32"/>
  <c r="AM470" i="32" s="1"/>
  <c r="AQ470" i="32"/>
  <c r="AR470" i="32" s="1"/>
  <c r="AV470" i="32"/>
  <c r="AW470" i="32" s="1"/>
  <c r="I471" i="32"/>
  <c r="J471" i="32"/>
  <c r="R471" i="32"/>
  <c r="S471" i="32"/>
  <c r="W471" i="32"/>
  <c r="X471" i="32" s="1"/>
  <c r="AB471" i="32"/>
  <c r="AC471" i="32" s="1"/>
  <c r="AG471" i="32"/>
  <c r="AH471" i="32" s="1"/>
  <c r="AL471" i="32"/>
  <c r="AM471" i="32" s="1"/>
  <c r="AQ471" i="32"/>
  <c r="AR471" i="32" s="1"/>
  <c r="AV471" i="32"/>
  <c r="AW471" i="32"/>
  <c r="I472" i="32"/>
  <c r="J472" i="32"/>
  <c r="R472" i="32"/>
  <c r="S472" i="32"/>
  <c r="W472" i="32"/>
  <c r="X472" i="32" s="1"/>
  <c r="AB472" i="32"/>
  <c r="AC472" i="32" s="1"/>
  <c r="AG472" i="32"/>
  <c r="AH472" i="32" s="1"/>
  <c r="AL472" i="32"/>
  <c r="AM472" i="32" s="1"/>
  <c r="AQ472" i="32"/>
  <c r="AR472" i="32" s="1"/>
  <c r="AV472" i="32"/>
  <c r="AW472" i="32" s="1"/>
  <c r="I473" i="32"/>
  <c r="J473" i="32"/>
  <c r="R473" i="32"/>
  <c r="S473" i="32" s="1"/>
  <c r="W473" i="32"/>
  <c r="X473" i="32"/>
  <c r="AB473" i="32"/>
  <c r="AC473" i="32" s="1"/>
  <c r="AG473" i="32"/>
  <c r="AH473" i="32" s="1"/>
  <c r="AL473" i="32"/>
  <c r="AM473" i="32" s="1"/>
  <c r="AQ473" i="32"/>
  <c r="AR473" i="32" s="1"/>
  <c r="AV473" i="32"/>
  <c r="AW473" i="32" s="1"/>
  <c r="I474" i="32"/>
  <c r="J474" i="32"/>
  <c r="R474" i="32"/>
  <c r="S474" i="32" s="1"/>
  <c r="W474" i="32"/>
  <c r="X474" i="32" s="1"/>
  <c r="AB474" i="32"/>
  <c r="AC474" i="32" s="1"/>
  <c r="AG474" i="32"/>
  <c r="AH474" i="32" s="1"/>
  <c r="AL474" i="32"/>
  <c r="AM474" i="32" s="1"/>
  <c r="AQ474" i="32"/>
  <c r="AR474" i="32" s="1"/>
  <c r="AV474" i="32"/>
  <c r="AW474" i="32"/>
  <c r="I475" i="32"/>
  <c r="J475" i="32"/>
  <c r="R475" i="32"/>
  <c r="S475" i="32" s="1"/>
  <c r="W475" i="32"/>
  <c r="X475" i="32" s="1"/>
  <c r="AB475" i="32"/>
  <c r="AC475" i="32" s="1"/>
  <c r="AG475" i="32"/>
  <c r="AH475" i="32" s="1"/>
  <c r="AL475" i="32"/>
  <c r="AM475" i="32" s="1"/>
  <c r="AQ475" i="32"/>
  <c r="AR475" i="32" s="1"/>
  <c r="AV475" i="32"/>
  <c r="AW475" i="32" s="1"/>
  <c r="I476" i="32"/>
  <c r="J476" i="32"/>
  <c r="R476" i="32"/>
  <c r="S476" i="32" s="1"/>
  <c r="W476" i="32"/>
  <c r="X476" i="32" s="1"/>
  <c r="AB476" i="32"/>
  <c r="AC476" i="32" s="1"/>
  <c r="AG476" i="32"/>
  <c r="AH476" i="32" s="1"/>
  <c r="AL476" i="32"/>
  <c r="AM476" i="32" s="1"/>
  <c r="AQ476" i="32"/>
  <c r="AR476" i="32" s="1"/>
  <c r="AV476" i="32"/>
  <c r="AW476" i="32" s="1"/>
  <c r="I477" i="32"/>
  <c r="J477" i="32"/>
  <c r="R477" i="32"/>
  <c r="S477" i="32" s="1"/>
  <c r="W477" i="32"/>
  <c r="X477" i="32" s="1"/>
  <c r="AB477" i="32"/>
  <c r="AC477" i="32" s="1"/>
  <c r="AG477" i="32"/>
  <c r="AH477" i="32" s="1"/>
  <c r="AL477" i="32"/>
  <c r="AM477" i="32"/>
  <c r="AQ477" i="32"/>
  <c r="AR477" i="32" s="1"/>
  <c r="AV477" i="32"/>
  <c r="AW477" i="32" s="1"/>
  <c r="I478" i="32"/>
  <c r="J478" i="32"/>
  <c r="R478" i="32"/>
  <c r="S478" i="32" s="1"/>
  <c r="W478" i="32"/>
  <c r="X478" i="32" s="1"/>
  <c r="AB478" i="32"/>
  <c r="AC478" i="32"/>
  <c r="AG478" i="32"/>
  <c r="AH478" i="32" s="1"/>
  <c r="AL478" i="32"/>
  <c r="AM478" i="32" s="1"/>
  <c r="AQ478" i="32"/>
  <c r="AR478" i="32" s="1"/>
  <c r="AV478" i="32"/>
  <c r="AW478" i="32" s="1"/>
  <c r="I479" i="32"/>
  <c r="J479" i="32"/>
  <c r="R479" i="32"/>
  <c r="S479" i="32" s="1"/>
  <c r="W479" i="32"/>
  <c r="X479" i="32" s="1"/>
  <c r="AB479" i="32"/>
  <c r="AC479" i="32" s="1"/>
  <c r="AG479" i="32"/>
  <c r="AH479" i="32" s="1"/>
  <c r="AL479" i="32"/>
  <c r="AM479" i="32" s="1"/>
  <c r="AQ479" i="32"/>
  <c r="AR479" i="32"/>
  <c r="AV479" i="32"/>
  <c r="AW479" i="32" s="1"/>
  <c r="I480" i="32"/>
  <c r="J480" i="32"/>
  <c r="R480" i="32"/>
  <c r="S480" i="32" s="1"/>
  <c r="W480" i="32"/>
  <c r="X480" i="32" s="1"/>
  <c r="AB480" i="32"/>
  <c r="AC480" i="32"/>
  <c r="AG480" i="32"/>
  <c r="AH480" i="32" s="1"/>
  <c r="AL480" i="32"/>
  <c r="AM480" i="32" s="1"/>
  <c r="AQ480" i="32"/>
  <c r="AR480" i="32" s="1"/>
  <c r="AV480" i="32"/>
  <c r="AW480" i="32" s="1"/>
  <c r="I481" i="32"/>
  <c r="J481" i="32"/>
  <c r="R481" i="32"/>
  <c r="S481" i="32" s="1"/>
  <c r="W481" i="32"/>
  <c r="X481" i="32" s="1"/>
  <c r="AB481" i="32"/>
  <c r="AC481" i="32" s="1"/>
  <c r="AG481" i="32"/>
  <c r="AH481" i="32" s="1"/>
  <c r="AL481" i="32"/>
  <c r="AM481" i="32" s="1"/>
  <c r="AQ481" i="32"/>
  <c r="AR481" i="32" s="1"/>
  <c r="AV481" i="32"/>
  <c r="AW481" i="32" s="1"/>
  <c r="H527" i="55"/>
  <c r="R527" i="55"/>
  <c r="W527" i="55"/>
  <c r="AB527" i="55"/>
  <c r="AL527" i="55"/>
  <c r="AQ527" i="55"/>
  <c r="AV527" i="55"/>
  <c r="I528" i="55"/>
  <c r="J528" i="55"/>
  <c r="R528" i="55"/>
  <c r="S528" i="55" s="1"/>
  <c r="W528" i="55"/>
  <c r="X528" i="55" s="1"/>
  <c r="AB528" i="55"/>
  <c r="AC528" i="55" s="1"/>
  <c r="AG528" i="55"/>
  <c r="AH528" i="55" s="1"/>
  <c r="AL528" i="55"/>
  <c r="AM528" i="55" s="1"/>
  <c r="AQ528" i="55"/>
  <c r="AR528" i="55" s="1"/>
  <c r="AV528" i="55"/>
  <c r="AW528" i="55" s="1"/>
  <c r="I529" i="55"/>
  <c r="J529" i="55"/>
  <c r="R529" i="55"/>
  <c r="S529" i="55" s="1"/>
  <c r="W529" i="55"/>
  <c r="X529" i="55" s="1"/>
  <c r="AB529" i="55"/>
  <c r="AC529" i="55"/>
  <c r="AG529" i="55"/>
  <c r="AH529" i="55" s="1"/>
  <c r="AL529" i="55"/>
  <c r="AM529" i="55" s="1"/>
  <c r="AQ529" i="55"/>
  <c r="AV529" i="55"/>
  <c r="AW529" i="55" s="1"/>
  <c r="I530" i="55"/>
  <c r="J530" i="55"/>
  <c r="R530" i="55"/>
  <c r="S530" i="55" s="1"/>
  <c r="W530" i="55"/>
  <c r="X530" i="55"/>
  <c r="AB530" i="55"/>
  <c r="AC530" i="55" s="1"/>
  <c r="AG530" i="55"/>
  <c r="AH530" i="55" s="1"/>
  <c r="AL530" i="55"/>
  <c r="AM530" i="55" s="1"/>
  <c r="AQ530" i="55"/>
  <c r="AR530" i="55" s="1"/>
  <c r="AV530" i="55"/>
  <c r="AW530" i="55"/>
  <c r="I531" i="55"/>
  <c r="J531" i="55"/>
  <c r="R531" i="55"/>
  <c r="S531" i="55"/>
  <c r="W531" i="55"/>
  <c r="AB531" i="55"/>
  <c r="AC531" i="55" s="1"/>
  <c r="AG531" i="55"/>
  <c r="AH531" i="55" s="1"/>
  <c r="AL531" i="55"/>
  <c r="AM531" i="55" s="1"/>
  <c r="AQ531" i="55"/>
  <c r="AR531" i="55" s="1"/>
  <c r="AV531" i="55"/>
  <c r="AW531" i="55" s="1"/>
  <c r="I532" i="55"/>
  <c r="J532" i="55"/>
  <c r="R532" i="55"/>
  <c r="W532" i="55"/>
  <c r="X532" i="55" s="1"/>
  <c r="AB532" i="55"/>
  <c r="AC532" i="55" s="1"/>
  <c r="AG532" i="55"/>
  <c r="AH532" i="55"/>
  <c r="AL532" i="55"/>
  <c r="AM532" i="55" s="1"/>
  <c r="AQ532" i="55"/>
  <c r="AR532" i="55"/>
  <c r="AV532" i="55"/>
  <c r="AW532" i="55" s="1"/>
  <c r="I533" i="55"/>
  <c r="J533" i="55"/>
  <c r="R533" i="55"/>
  <c r="S533" i="55" s="1"/>
  <c r="W533" i="55"/>
  <c r="X533" i="55"/>
  <c r="AB533" i="55"/>
  <c r="AC533" i="55" s="1"/>
  <c r="AG533" i="55"/>
  <c r="AH533" i="55" s="1"/>
  <c r="AL533" i="55"/>
  <c r="AM533" i="55" s="1"/>
  <c r="AQ533" i="55"/>
  <c r="AR533" i="55"/>
  <c r="AV533" i="55"/>
  <c r="AW533" i="55" s="1"/>
  <c r="I534" i="55"/>
  <c r="J534" i="55"/>
  <c r="R534" i="55"/>
  <c r="S534" i="55" s="1"/>
  <c r="W534" i="55"/>
  <c r="X534" i="55" s="1"/>
  <c r="AB534" i="55"/>
  <c r="AC534" i="55" s="1"/>
  <c r="AG534" i="55"/>
  <c r="AH534" i="55" s="1"/>
  <c r="AL534" i="55"/>
  <c r="AM534" i="55" s="1"/>
  <c r="AQ534" i="55"/>
  <c r="AR534" i="55" s="1"/>
  <c r="AV534" i="55"/>
  <c r="AW534" i="55" s="1"/>
  <c r="I535" i="55"/>
  <c r="J535" i="55"/>
  <c r="R535" i="55"/>
  <c r="S535" i="55"/>
  <c r="W535" i="55"/>
  <c r="X535" i="55" s="1"/>
  <c r="AB535" i="55"/>
  <c r="AC535" i="55" s="1"/>
  <c r="AG535" i="55"/>
  <c r="AH535" i="55" s="1"/>
  <c r="AL535" i="55"/>
  <c r="AM535" i="55" s="1"/>
  <c r="AQ535" i="55"/>
  <c r="AR535" i="55" s="1"/>
  <c r="AV535" i="55"/>
  <c r="AW535" i="55" s="1"/>
  <c r="I536" i="55"/>
  <c r="J536" i="55"/>
  <c r="R536" i="55"/>
  <c r="S536" i="55" s="1"/>
  <c r="W536" i="55"/>
  <c r="X536" i="55" s="1"/>
  <c r="AB536" i="55"/>
  <c r="AC536" i="55" s="1"/>
  <c r="AG536" i="55"/>
  <c r="AH536" i="55" s="1"/>
  <c r="AL536" i="55"/>
  <c r="AM536" i="55" s="1"/>
  <c r="AQ536" i="55"/>
  <c r="AR536" i="55" s="1"/>
  <c r="AV536" i="55"/>
  <c r="AW536" i="55" s="1"/>
  <c r="I537" i="55"/>
  <c r="J537" i="55"/>
  <c r="R537" i="55"/>
  <c r="W537" i="55"/>
  <c r="X537" i="55" s="1"/>
  <c r="AB537" i="55"/>
  <c r="AC537" i="55" s="1"/>
  <c r="AG537" i="55"/>
  <c r="AH537" i="55" s="1"/>
  <c r="AL537" i="55"/>
  <c r="AM537" i="55" s="1"/>
  <c r="AQ537" i="55"/>
  <c r="AR537" i="55" s="1"/>
  <c r="AV537" i="55"/>
  <c r="AW537" i="55" s="1"/>
  <c r="I538" i="55"/>
  <c r="J538" i="55"/>
  <c r="R538" i="55"/>
  <c r="S538" i="55"/>
  <c r="W538" i="55"/>
  <c r="X538" i="55" s="1"/>
  <c r="AB538" i="55"/>
  <c r="AC538" i="55"/>
  <c r="AG538" i="55"/>
  <c r="AH538" i="55" s="1"/>
  <c r="AL538" i="55"/>
  <c r="AM538" i="55" s="1"/>
  <c r="AQ538" i="55"/>
  <c r="AR538" i="55" s="1"/>
  <c r="AV538" i="55"/>
  <c r="AW538" i="55" s="1"/>
  <c r="I539" i="55"/>
  <c r="J539" i="55"/>
  <c r="R539" i="55"/>
  <c r="W539" i="55"/>
  <c r="X539" i="55" s="1"/>
  <c r="AB539" i="55"/>
  <c r="AC539" i="55" s="1"/>
  <c r="AG539" i="55"/>
  <c r="AH539" i="55" s="1"/>
  <c r="AL539" i="55"/>
  <c r="AM539" i="55" s="1"/>
  <c r="AQ539" i="55"/>
  <c r="AR539" i="55" s="1"/>
  <c r="AV539" i="55"/>
  <c r="AW539" i="55" s="1"/>
  <c r="I540" i="55"/>
  <c r="J540" i="55"/>
  <c r="R540" i="55"/>
  <c r="S540" i="55" s="1"/>
  <c r="W540" i="55"/>
  <c r="X540" i="55" s="1"/>
  <c r="AB540" i="55"/>
  <c r="AC540" i="55" s="1"/>
  <c r="AG540" i="55"/>
  <c r="AH540" i="55" s="1"/>
  <c r="AL540" i="55"/>
  <c r="AM540" i="55" s="1"/>
  <c r="AQ540" i="55"/>
  <c r="AR540" i="55" s="1"/>
  <c r="AV540" i="55"/>
  <c r="AW540" i="55" s="1"/>
  <c r="I541" i="55"/>
  <c r="J541" i="55"/>
  <c r="R541" i="55"/>
  <c r="S541" i="55" s="1"/>
  <c r="W541" i="55"/>
  <c r="X541" i="55" s="1"/>
  <c r="AB541" i="55"/>
  <c r="AC541" i="55" s="1"/>
  <c r="AG541" i="55"/>
  <c r="AH541" i="55" s="1"/>
  <c r="AL541" i="55"/>
  <c r="AM541" i="55" s="1"/>
  <c r="AQ541" i="55"/>
  <c r="AR541" i="55" s="1"/>
  <c r="AV541" i="55"/>
  <c r="AW541" i="55" s="1"/>
  <c r="G507" i="55"/>
  <c r="H507" i="55"/>
  <c r="I507" i="55"/>
  <c r="J507" i="55"/>
  <c r="R507" i="55"/>
  <c r="W507" i="55"/>
  <c r="AB507" i="55"/>
  <c r="AG507" i="55"/>
  <c r="AL507" i="55"/>
  <c r="AQ507" i="55"/>
  <c r="AV507" i="55"/>
  <c r="I508" i="55"/>
  <c r="J508" i="55"/>
  <c r="R508" i="55"/>
  <c r="S508" i="55" s="1"/>
  <c r="W508" i="55"/>
  <c r="X508" i="55" s="1"/>
  <c r="AB508" i="55"/>
  <c r="AC508" i="55"/>
  <c r="AG508" i="55"/>
  <c r="AH508" i="55" s="1"/>
  <c r="AL508" i="55"/>
  <c r="AQ508" i="55"/>
  <c r="AR508" i="55" s="1"/>
  <c r="AV508" i="55"/>
  <c r="AW508" i="55" s="1"/>
  <c r="I509" i="55"/>
  <c r="J509" i="55"/>
  <c r="R509" i="55"/>
  <c r="S509" i="55" s="1"/>
  <c r="W509" i="55"/>
  <c r="X509" i="55" s="1"/>
  <c r="AB509" i="55"/>
  <c r="AC509" i="55" s="1"/>
  <c r="AG509" i="55"/>
  <c r="AH509" i="55" s="1"/>
  <c r="AL509" i="55"/>
  <c r="AM509" i="55" s="1"/>
  <c r="AQ509" i="55"/>
  <c r="AV509" i="55"/>
  <c r="AW509" i="55" s="1"/>
  <c r="I510" i="55"/>
  <c r="J510" i="55"/>
  <c r="R510" i="55"/>
  <c r="S510" i="55" s="1"/>
  <c r="W510" i="55"/>
  <c r="X510" i="55" s="1"/>
  <c r="AB510" i="55"/>
  <c r="AC510" i="55" s="1"/>
  <c r="AG510" i="55"/>
  <c r="AH510" i="55" s="1"/>
  <c r="AL510" i="55"/>
  <c r="AM510" i="55" s="1"/>
  <c r="AQ510" i="55"/>
  <c r="AR510" i="55" s="1"/>
  <c r="AV510" i="55"/>
  <c r="AW510" i="55"/>
  <c r="I511" i="55"/>
  <c r="J511" i="55"/>
  <c r="R511" i="55"/>
  <c r="W511" i="55"/>
  <c r="X511" i="55" s="1"/>
  <c r="AB511" i="55"/>
  <c r="AC511" i="55" s="1"/>
  <c r="AG511" i="55"/>
  <c r="AH511" i="55"/>
  <c r="AL511" i="55"/>
  <c r="AM511" i="55" s="1"/>
  <c r="AQ511" i="55"/>
  <c r="AR511" i="55" s="1"/>
  <c r="AV511" i="55"/>
  <c r="AW511" i="55" s="1"/>
  <c r="I512" i="55"/>
  <c r="J512" i="55"/>
  <c r="R512" i="55"/>
  <c r="S512" i="55" s="1"/>
  <c r="W512" i="55"/>
  <c r="X512" i="55" s="1"/>
  <c r="AB512" i="55"/>
  <c r="AC512" i="55" s="1"/>
  <c r="AG512" i="55"/>
  <c r="AH512" i="55" s="1"/>
  <c r="AL512" i="55"/>
  <c r="AM512" i="55" s="1"/>
  <c r="AQ512" i="55"/>
  <c r="AR512" i="55" s="1"/>
  <c r="AV512" i="55"/>
  <c r="AW512" i="55"/>
  <c r="I513" i="55"/>
  <c r="J513" i="55"/>
  <c r="R513" i="55"/>
  <c r="W513" i="55"/>
  <c r="X513" i="55" s="1"/>
  <c r="AB513" i="55"/>
  <c r="AC513" i="55" s="1"/>
  <c r="AG513" i="55"/>
  <c r="AH513" i="55" s="1"/>
  <c r="AL513" i="55"/>
  <c r="AM513" i="55" s="1"/>
  <c r="AQ513" i="55"/>
  <c r="AR513" i="55" s="1"/>
  <c r="AV513" i="55"/>
  <c r="AW513" i="55" s="1"/>
  <c r="I514" i="55"/>
  <c r="J514" i="55"/>
  <c r="R514" i="55"/>
  <c r="S514" i="55" s="1"/>
  <c r="W514" i="55"/>
  <c r="X514" i="55" s="1"/>
  <c r="AB514" i="55"/>
  <c r="AC514" i="55" s="1"/>
  <c r="AG514" i="55"/>
  <c r="AH514" i="55" s="1"/>
  <c r="AL514" i="55"/>
  <c r="AM514" i="55" s="1"/>
  <c r="AQ514" i="55"/>
  <c r="AR514" i="55" s="1"/>
  <c r="AV514" i="55"/>
  <c r="AW514" i="55" s="1"/>
  <c r="I515" i="55"/>
  <c r="J515" i="55"/>
  <c r="R515" i="55"/>
  <c r="S515" i="55" s="1"/>
  <c r="W515" i="55"/>
  <c r="X515" i="55"/>
  <c r="AB515" i="55"/>
  <c r="AC515" i="55" s="1"/>
  <c r="AG515" i="55"/>
  <c r="AH515" i="55" s="1"/>
  <c r="AL515" i="55"/>
  <c r="AM515" i="55" s="1"/>
  <c r="AQ515" i="55"/>
  <c r="AR515" i="55" s="1"/>
  <c r="AV515" i="55"/>
  <c r="AW515" i="55" s="1"/>
  <c r="I516" i="55"/>
  <c r="J516" i="55"/>
  <c r="R516" i="55"/>
  <c r="S516" i="55" s="1"/>
  <c r="W516" i="55"/>
  <c r="X516" i="55"/>
  <c r="AB516" i="55"/>
  <c r="AC516" i="55" s="1"/>
  <c r="AG516" i="55"/>
  <c r="AH516" i="55" s="1"/>
  <c r="AL516" i="55"/>
  <c r="AM516" i="55" s="1"/>
  <c r="AQ516" i="55"/>
  <c r="AR516" i="55" s="1"/>
  <c r="AV516" i="55"/>
  <c r="AW516" i="55" s="1"/>
  <c r="I517" i="55"/>
  <c r="J517" i="55"/>
  <c r="R517" i="55"/>
  <c r="S517" i="55" s="1"/>
  <c r="W517" i="55"/>
  <c r="X517" i="55" s="1"/>
  <c r="AB517" i="55"/>
  <c r="AC517" i="55" s="1"/>
  <c r="AG517" i="55"/>
  <c r="AH517" i="55" s="1"/>
  <c r="AL517" i="55"/>
  <c r="AM517" i="55" s="1"/>
  <c r="AQ517" i="55"/>
  <c r="AR517" i="55"/>
  <c r="AV517" i="55"/>
  <c r="AW517" i="55" s="1"/>
  <c r="I518" i="55"/>
  <c r="J518" i="55"/>
  <c r="R518" i="55"/>
  <c r="S518" i="55" s="1"/>
  <c r="W518" i="55"/>
  <c r="X518" i="55"/>
  <c r="AB518" i="55"/>
  <c r="AC518" i="55" s="1"/>
  <c r="AG518" i="55"/>
  <c r="AH518" i="55"/>
  <c r="AL518" i="55"/>
  <c r="AM518" i="55" s="1"/>
  <c r="AQ518" i="55"/>
  <c r="AR518" i="55" s="1"/>
  <c r="AV518" i="55"/>
  <c r="AW518" i="55"/>
  <c r="I519" i="55"/>
  <c r="J519" i="55"/>
  <c r="R519" i="55"/>
  <c r="W519" i="55"/>
  <c r="X519" i="55" s="1"/>
  <c r="AB519" i="55"/>
  <c r="AC519" i="55" s="1"/>
  <c r="AG519" i="55"/>
  <c r="AH519" i="55" s="1"/>
  <c r="AL519" i="55"/>
  <c r="AM519" i="55"/>
  <c r="AQ519" i="55"/>
  <c r="AR519" i="55" s="1"/>
  <c r="AV519" i="55"/>
  <c r="AW519" i="55" s="1"/>
  <c r="I520" i="55"/>
  <c r="J520" i="55"/>
  <c r="R520" i="55"/>
  <c r="S520" i="55" s="1"/>
  <c r="W520" i="55"/>
  <c r="X520" i="55"/>
  <c r="AB520" i="55"/>
  <c r="AC520" i="55" s="1"/>
  <c r="AG520" i="55"/>
  <c r="AH520" i="55" s="1"/>
  <c r="AL520" i="55"/>
  <c r="AM520" i="55" s="1"/>
  <c r="AQ520" i="55"/>
  <c r="AR520" i="55" s="1"/>
  <c r="AV520" i="55"/>
  <c r="AW520" i="55" s="1"/>
  <c r="I521" i="55"/>
  <c r="J521" i="55"/>
  <c r="R521" i="55"/>
  <c r="S521" i="55" s="1"/>
  <c r="W521" i="55"/>
  <c r="X521" i="55" s="1"/>
  <c r="AB521" i="55"/>
  <c r="AC521" i="55" s="1"/>
  <c r="AG521" i="55"/>
  <c r="AH521" i="55" s="1"/>
  <c r="AL521" i="55"/>
  <c r="AM521" i="55" s="1"/>
  <c r="AQ521" i="55"/>
  <c r="AV521" i="55"/>
  <c r="AW521" i="55" s="1"/>
  <c r="G487" i="55"/>
  <c r="H487" i="55" s="1"/>
  <c r="I487" i="55"/>
  <c r="J487" i="55"/>
  <c r="R487" i="55"/>
  <c r="W487" i="55"/>
  <c r="AB487" i="55"/>
  <c r="AG487" i="55"/>
  <c r="AL487" i="55"/>
  <c r="AQ487" i="55"/>
  <c r="AV487" i="55"/>
  <c r="I488" i="55"/>
  <c r="J488" i="55"/>
  <c r="R488" i="55"/>
  <c r="W488" i="55"/>
  <c r="X488" i="55"/>
  <c r="AB488" i="55"/>
  <c r="AC488" i="55" s="1"/>
  <c r="AG488" i="55"/>
  <c r="AH488" i="55" s="1"/>
  <c r="AL488" i="55"/>
  <c r="AM488" i="55" s="1"/>
  <c r="AQ488" i="55"/>
  <c r="AR488" i="55" s="1"/>
  <c r="AV488" i="55"/>
  <c r="AW488" i="55" s="1"/>
  <c r="I489" i="55"/>
  <c r="J489" i="55"/>
  <c r="R489" i="55"/>
  <c r="S489" i="55" s="1"/>
  <c r="W489" i="55"/>
  <c r="X489" i="55" s="1"/>
  <c r="AB489" i="55"/>
  <c r="AC489" i="55" s="1"/>
  <c r="AG489" i="55"/>
  <c r="AH489" i="55" s="1"/>
  <c r="AL489" i="55"/>
  <c r="AM489" i="55" s="1"/>
  <c r="AQ489" i="55"/>
  <c r="AR489" i="55" s="1"/>
  <c r="AV489" i="55"/>
  <c r="AW489" i="55" s="1"/>
  <c r="I490" i="55"/>
  <c r="J490" i="55"/>
  <c r="R490" i="55"/>
  <c r="S490" i="55" s="1"/>
  <c r="W490" i="55"/>
  <c r="X490" i="55" s="1"/>
  <c r="AB490" i="55"/>
  <c r="AC490" i="55" s="1"/>
  <c r="AG490" i="55"/>
  <c r="AH490" i="55" s="1"/>
  <c r="AL490" i="55"/>
  <c r="AM490" i="55" s="1"/>
  <c r="AQ490" i="55"/>
  <c r="AR490" i="55" s="1"/>
  <c r="AV490" i="55"/>
  <c r="AW490" i="55" s="1"/>
  <c r="I491" i="55"/>
  <c r="J491" i="55"/>
  <c r="R491" i="55"/>
  <c r="W491" i="55"/>
  <c r="X491" i="55"/>
  <c r="AB491" i="55"/>
  <c r="AC491" i="55" s="1"/>
  <c r="AG491" i="55"/>
  <c r="AH491" i="55" s="1"/>
  <c r="AL491" i="55"/>
  <c r="AM491" i="55"/>
  <c r="AQ491" i="55"/>
  <c r="AR491" i="55" s="1"/>
  <c r="AV491" i="55"/>
  <c r="AW491" i="55" s="1"/>
  <c r="I492" i="55"/>
  <c r="J492" i="55"/>
  <c r="R492" i="55"/>
  <c r="W492" i="55"/>
  <c r="X492" i="55" s="1"/>
  <c r="AB492" i="55"/>
  <c r="AC492" i="55" s="1"/>
  <c r="AG492" i="55"/>
  <c r="AH492" i="55" s="1"/>
  <c r="AL492" i="55"/>
  <c r="AM492" i="55" s="1"/>
  <c r="AQ492" i="55"/>
  <c r="AR492" i="55" s="1"/>
  <c r="AV492" i="55"/>
  <c r="AW492" i="55" s="1"/>
  <c r="I493" i="55"/>
  <c r="J493" i="55"/>
  <c r="R493" i="55"/>
  <c r="S493" i="55" s="1"/>
  <c r="W493" i="55"/>
  <c r="X493" i="55" s="1"/>
  <c r="AB493" i="55"/>
  <c r="AC493" i="55" s="1"/>
  <c r="AG493" i="55"/>
  <c r="AH493" i="55" s="1"/>
  <c r="AL493" i="55"/>
  <c r="AM493" i="55"/>
  <c r="AQ493" i="55"/>
  <c r="AR493" i="55" s="1"/>
  <c r="AV493" i="55"/>
  <c r="AW493" i="55" s="1"/>
  <c r="I494" i="55"/>
  <c r="J494" i="55"/>
  <c r="R494" i="55"/>
  <c r="S494" i="55" s="1"/>
  <c r="W494" i="55"/>
  <c r="X494" i="55" s="1"/>
  <c r="AB494" i="55"/>
  <c r="AC494" i="55" s="1"/>
  <c r="AG494" i="55"/>
  <c r="AH494" i="55" s="1"/>
  <c r="AL494" i="55"/>
  <c r="AM494" i="55"/>
  <c r="AQ494" i="55"/>
  <c r="AR494" i="55" s="1"/>
  <c r="AV494" i="55"/>
  <c r="AW494" i="55" s="1"/>
  <c r="I495" i="55"/>
  <c r="J495" i="55"/>
  <c r="R495" i="55"/>
  <c r="S495" i="55" s="1"/>
  <c r="W495" i="55"/>
  <c r="X495" i="55" s="1"/>
  <c r="AB495" i="55"/>
  <c r="AC495" i="55" s="1"/>
  <c r="AG495" i="55"/>
  <c r="AH495" i="55" s="1"/>
  <c r="AL495" i="55"/>
  <c r="AM495" i="55" s="1"/>
  <c r="AQ495" i="55"/>
  <c r="AR495" i="55" s="1"/>
  <c r="AV495" i="55"/>
  <c r="AW495" i="55" s="1"/>
  <c r="I496" i="55"/>
  <c r="J496" i="55"/>
  <c r="R496" i="55"/>
  <c r="S496" i="55" s="1"/>
  <c r="W496" i="55"/>
  <c r="X496" i="55" s="1"/>
  <c r="AB496" i="55"/>
  <c r="AC496" i="55"/>
  <c r="AG496" i="55"/>
  <c r="AH496" i="55" s="1"/>
  <c r="AL496" i="55"/>
  <c r="AM496" i="55" s="1"/>
  <c r="AQ496" i="55"/>
  <c r="AR496" i="55" s="1"/>
  <c r="AV496" i="55"/>
  <c r="AW496" i="55" s="1"/>
  <c r="I497" i="55"/>
  <c r="J497" i="55"/>
  <c r="R497" i="55"/>
  <c r="S497" i="55" s="1"/>
  <c r="W497" i="55"/>
  <c r="X497" i="55" s="1"/>
  <c r="AB497" i="55"/>
  <c r="AC497" i="55" s="1"/>
  <c r="AG497" i="55"/>
  <c r="AH497" i="55" s="1"/>
  <c r="AL497" i="55"/>
  <c r="AM497" i="55" s="1"/>
  <c r="AQ497" i="55"/>
  <c r="AR497" i="55" s="1"/>
  <c r="AV497" i="55"/>
  <c r="AW497" i="55" s="1"/>
  <c r="I498" i="55"/>
  <c r="J498" i="55"/>
  <c r="R498" i="55"/>
  <c r="S498" i="55" s="1"/>
  <c r="W498" i="55"/>
  <c r="X498" i="55" s="1"/>
  <c r="AB498" i="55"/>
  <c r="AC498" i="55" s="1"/>
  <c r="AG498" i="55"/>
  <c r="AH498" i="55" s="1"/>
  <c r="AL498" i="55"/>
  <c r="AM498" i="55" s="1"/>
  <c r="AQ498" i="55"/>
  <c r="AR498" i="55" s="1"/>
  <c r="AV498" i="55"/>
  <c r="AW498" i="55" s="1"/>
  <c r="I499" i="55"/>
  <c r="J499" i="55"/>
  <c r="R499" i="55"/>
  <c r="S499" i="55" s="1"/>
  <c r="W499" i="55"/>
  <c r="X499" i="55" s="1"/>
  <c r="AB499" i="55"/>
  <c r="AC499" i="55" s="1"/>
  <c r="AG499" i="55"/>
  <c r="AH499" i="55"/>
  <c r="AL499" i="55"/>
  <c r="AM499" i="55" s="1"/>
  <c r="AQ499" i="55"/>
  <c r="AR499" i="55" s="1"/>
  <c r="AV499" i="55"/>
  <c r="AW499" i="55" s="1"/>
  <c r="I500" i="55"/>
  <c r="J500" i="55"/>
  <c r="R500" i="55"/>
  <c r="S500" i="55" s="1"/>
  <c r="W500" i="55"/>
  <c r="X500" i="55" s="1"/>
  <c r="AB500" i="55"/>
  <c r="AC500" i="55" s="1"/>
  <c r="AG500" i="55"/>
  <c r="AH500" i="55" s="1"/>
  <c r="AL500" i="55"/>
  <c r="AM500" i="55" s="1"/>
  <c r="AQ500" i="55"/>
  <c r="AR500" i="55" s="1"/>
  <c r="AV500" i="55"/>
  <c r="AW500" i="55" s="1"/>
  <c r="I501" i="55"/>
  <c r="J501" i="55"/>
  <c r="R501" i="55"/>
  <c r="S501" i="55" s="1"/>
  <c r="W501" i="55"/>
  <c r="X501" i="55" s="1"/>
  <c r="AB501" i="55"/>
  <c r="AC501" i="55"/>
  <c r="AG501" i="55"/>
  <c r="AH501" i="55" s="1"/>
  <c r="AL501" i="55"/>
  <c r="AM501" i="55" s="1"/>
  <c r="AQ501" i="55"/>
  <c r="AR501" i="55"/>
  <c r="AV501" i="55"/>
  <c r="AW501" i="55" s="1"/>
  <c r="G467" i="55"/>
  <c r="H467" i="55" s="1"/>
  <c r="I467" i="55"/>
  <c r="J467" i="55"/>
  <c r="R467" i="55"/>
  <c r="W467" i="55"/>
  <c r="AB467" i="55"/>
  <c r="AG467" i="55"/>
  <c r="AL467" i="55"/>
  <c r="AQ467" i="55"/>
  <c r="AV467" i="55"/>
  <c r="I468" i="55"/>
  <c r="J468" i="55"/>
  <c r="R468" i="55"/>
  <c r="S468" i="55" s="1"/>
  <c r="W468" i="55"/>
  <c r="X468" i="55" s="1"/>
  <c r="AB468" i="55"/>
  <c r="AC468" i="55" s="1"/>
  <c r="AG468" i="55"/>
  <c r="AH468" i="55" s="1"/>
  <c r="AL468" i="55"/>
  <c r="AM468" i="55"/>
  <c r="AQ468" i="55"/>
  <c r="AR468" i="55" s="1"/>
  <c r="AV468" i="55"/>
  <c r="AW468" i="55" s="1"/>
  <c r="I469" i="55"/>
  <c r="J469" i="55"/>
  <c r="R469" i="55"/>
  <c r="S469" i="55" s="1"/>
  <c r="W469" i="55"/>
  <c r="X469" i="55" s="1"/>
  <c r="AB469" i="55"/>
  <c r="AC469" i="55" s="1"/>
  <c r="AG469" i="55"/>
  <c r="AH469" i="55" s="1"/>
  <c r="AL469" i="55"/>
  <c r="AM469" i="55" s="1"/>
  <c r="AQ469" i="55"/>
  <c r="AR469" i="55" s="1"/>
  <c r="AV469" i="55"/>
  <c r="AW469" i="55" s="1"/>
  <c r="I470" i="55"/>
  <c r="J470" i="55"/>
  <c r="R470" i="55"/>
  <c r="S470" i="55" s="1"/>
  <c r="W470" i="55"/>
  <c r="X470" i="55" s="1"/>
  <c r="AB470" i="55"/>
  <c r="AC470" i="55" s="1"/>
  <c r="AG470" i="55"/>
  <c r="AH470" i="55" s="1"/>
  <c r="AL470" i="55"/>
  <c r="AM470" i="55" s="1"/>
  <c r="AQ470" i="55"/>
  <c r="AR470" i="55"/>
  <c r="AV470" i="55"/>
  <c r="AW470" i="55" s="1"/>
  <c r="I471" i="55"/>
  <c r="J471" i="55"/>
  <c r="R471" i="55"/>
  <c r="S471" i="55" s="1"/>
  <c r="W471" i="55"/>
  <c r="X471" i="55" s="1"/>
  <c r="AB471" i="55"/>
  <c r="AC471" i="55" s="1"/>
  <c r="AG471" i="55"/>
  <c r="AH471" i="55"/>
  <c r="AL471" i="55"/>
  <c r="AM471" i="55" s="1"/>
  <c r="AQ471" i="55"/>
  <c r="AR471" i="55" s="1"/>
  <c r="AV471" i="55"/>
  <c r="AW471" i="55" s="1"/>
  <c r="I472" i="55"/>
  <c r="J472" i="55"/>
  <c r="R472" i="55"/>
  <c r="S472" i="55"/>
  <c r="W472" i="55"/>
  <c r="X472" i="55" s="1"/>
  <c r="AB472" i="55"/>
  <c r="AC472" i="55" s="1"/>
  <c r="AG472" i="55"/>
  <c r="AH472" i="55" s="1"/>
  <c r="AL472" i="55"/>
  <c r="AM472" i="55" s="1"/>
  <c r="AQ472" i="55"/>
  <c r="AR472" i="55" s="1"/>
  <c r="AV472" i="55"/>
  <c r="AW472" i="55" s="1"/>
  <c r="I473" i="55"/>
  <c r="J473" i="55"/>
  <c r="R473" i="55"/>
  <c r="S473" i="55" s="1"/>
  <c r="W473" i="55"/>
  <c r="X473" i="55" s="1"/>
  <c r="AB473" i="55"/>
  <c r="AC473" i="55" s="1"/>
  <c r="AG473" i="55"/>
  <c r="AH473" i="55" s="1"/>
  <c r="AL473" i="55"/>
  <c r="AM473" i="55" s="1"/>
  <c r="AQ473" i="55"/>
  <c r="AR473" i="55"/>
  <c r="AV473" i="55"/>
  <c r="AW473" i="55" s="1"/>
  <c r="I474" i="55"/>
  <c r="J474" i="55"/>
  <c r="R474" i="55"/>
  <c r="S474" i="55" s="1"/>
  <c r="W474" i="55"/>
  <c r="X474" i="55" s="1"/>
  <c r="AB474" i="55"/>
  <c r="AC474" i="55" s="1"/>
  <c r="AG474" i="55"/>
  <c r="AH474" i="55" s="1"/>
  <c r="AL474" i="55"/>
  <c r="AM474" i="55" s="1"/>
  <c r="AQ474" i="55"/>
  <c r="AR474" i="55"/>
  <c r="AV474" i="55"/>
  <c r="AW474" i="55" s="1"/>
  <c r="I475" i="55"/>
  <c r="J475" i="55"/>
  <c r="R475" i="55"/>
  <c r="S475" i="55" s="1"/>
  <c r="W475" i="55"/>
  <c r="X475" i="55" s="1"/>
  <c r="AB475" i="55"/>
  <c r="AC475" i="55" s="1"/>
  <c r="AG475" i="55"/>
  <c r="AH475" i="55" s="1"/>
  <c r="AL475" i="55"/>
  <c r="AM475" i="55" s="1"/>
  <c r="AQ475" i="55"/>
  <c r="AR475" i="55" s="1"/>
  <c r="AV475" i="55"/>
  <c r="AW475" i="55" s="1"/>
  <c r="I476" i="55"/>
  <c r="J476" i="55"/>
  <c r="R476" i="55"/>
  <c r="S476" i="55" s="1"/>
  <c r="W476" i="55"/>
  <c r="X476" i="55" s="1"/>
  <c r="AB476" i="55"/>
  <c r="AC476" i="55" s="1"/>
  <c r="AG476" i="55"/>
  <c r="AH476" i="55" s="1"/>
  <c r="AL476" i="55"/>
  <c r="AM476" i="55" s="1"/>
  <c r="AQ476" i="55"/>
  <c r="AR476" i="55" s="1"/>
  <c r="AV476" i="55"/>
  <c r="AW476" i="55" s="1"/>
  <c r="I477" i="55"/>
  <c r="J477" i="55"/>
  <c r="R477" i="55"/>
  <c r="S477" i="55" s="1"/>
  <c r="W477" i="55"/>
  <c r="X477" i="55" s="1"/>
  <c r="AB477" i="55"/>
  <c r="AC477" i="55" s="1"/>
  <c r="AG477" i="55"/>
  <c r="AH477" i="55" s="1"/>
  <c r="AL477" i="55"/>
  <c r="AM477" i="55" s="1"/>
  <c r="AQ477" i="55"/>
  <c r="AR477" i="55" s="1"/>
  <c r="AV477" i="55"/>
  <c r="AW477" i="55"/>
  <c r="I478" i="55"/>
  <c r="J478" i="55"/>
  <c r="R478" i="55"/>
  <c r="W478" i="55"/>
  <c r="X478" i="55" s="1"/>
  <c r="AB478" i="55"/>
  <c r="AC478" i="55" s="1"/>
  <c r="AG478" i="55"/>
  <c r="AH478" i="55" s="1"/>
  <c r="AL478" i="55"/>
  <c r="AM478" i="55" s="1"/>
  <c r="AQ478" i="55"/>
  <c r="AR478" i="55" s="1"/>
  <c r="AV478" i="55"/>
  <c r="AW478" i="55" s="1"/>
  <c r="I479" i="55"/>
  <c r="J479" i="55"/>
  <c r="R479" i="55"/>
  <c r="S479" i="55" s="1"/>
  <c r="W479" i="55"/>
  <c r="X479" i="55" s="1"/>
  <c r="AB479" i="55"/>
  <c r="AC479" i="55" s="1"/>
  <c r="AG479" i="55"/>
  <c r="AH479" i="55" s="1"/>
  <c r="AL479" i="55"/>
  <c r="AM479" i="55" s="1"/>
  <c r="AQ479" i="55"/>
  <c r="AR479" i="55"/>
  <c r="AV479" i="55"/>
  <c r="AW479" i="55" s="1"/>
  <c r="I480" i="55"/>
  <c r="J480" i="55"/>
  <c r="R480" i="55"/>
  <c r="S480" i="55" s="1"/>
  <c r="W480" i="55"/>
  <c r="X480" i="55" s="1"/>
  <c r="AB480" i="55"/>
  <c r="AC480" i="55"/>
  <c r="AG480" i="55"/>
  <c r="AH480" i="55" s="1"/>
  <c r="AL480" i="55"/>
  <c r="AM480" i="55" s="1"/>
  <c r="AQ480" i="55"/>
  <c r="AR480" i="55" s="1"/>
  <c r="AV480" i="55"/>
  <c r="AW480" i="55" s="1"/>
  <c r="I481" i="55"/>
  <c r="J481" i="55"/>
  <c r="R481" i="55"/>
  <c r="S481" i="55" s="1"/>
  <c r="W481" i="55"/>
  <c r="X481" i="55" s="1"/>
  <c r="AB481" i="55"/>
  <c r="AC481" i="55" s="1"/>
  <c r="AG481" i="55"/>
  <c r="AH481" i="55" s="1"/>
  <c r="AL481" i="55"/>
  <c r="AM481" i="55" s="1"/>
  <c r="AQ481" i="55"/>
  <c r="AR481" i="55" s="1"/>
  <c r="AV481" i="55"/>
  <c r="AW481" i="55" s="1"/>
  <c r="H527" i="54"/>
  <c r="I527" i="54"/>
  <c r="J527" i="54"/>
  <c r="W527" i="54"/>
  <c r="X527" i="54" s="1"/>
  <c r="AB527" i="54"/>
  <c r="AC527" i="54" s="1"/>
  <c r="AG527" i="54"/>
  <c r="AH527" i="54" s="1"/>
  <c r="AL527" i="54"/>
  <c r="AM527" i="54" s="1"/>
  <c r="AQ527" i="54"/>
  <c r="AR527" i="54" s="1"/>
  <c r="AV527" i="54"/>
  <c r="AW527" i="54" s="1"/>
  <c r="I528" i="54"/>
  <c r="J528" i="54"/>
  <c r="W528" i="54"/>
  <c r="X528" i="54" s="1"/>
  <c r="AB528" i="54"/>
  <c r="AC528" i="54" s="1"/>
  <c r="AG528" i="54"/>
  <c r="AH528" i="54" s="1"/>
  <c r="AL528" i="54"/>
  <c r="AM528" i="54" s="1"/>
  <c r="AQ528" i="54"/>
  <c r="AR528" i="54" s="1"/>
  <c r="AV528" i="54"/>
  <c r="AW528" i="54" s="1"/>
  <c r="I529" i="54"/>
  <c r="J529" i="54"/>
  <c r="W529" i="54"/>
  <c r="X529" i="54" s="1"/>
  <c r="AB529" i="54"/>
  <c r="AC529" i="54" s="1"/>
  <c r="AG529" i="54"/>
  <c r="AH529" i="54" s="1"/>
  <c r="AL529" i="54"/>
  <c r="AM529" i="54" s="1"/>
  <c r="AQ529" i="54"/>
  <c r="AR529" i="54" s="1"/>
  <c r="AV529" i="54"/>
  <c r="AW529" i="54" s="1"/>
  <c r="I530" i="54"/>
  <c r="J530" i="54"/>
  <c r="W530" i="54"/>
  <c r="X530" i="54" s="1"/>
  <c r="AB530" i="54"/>
  <c r="AC530" i="54" s="1"/>
  <c r="AG530" i="54"/>
  <c r="AH530" i="54" s="1"/>
  <c r="AL530" i="54"/>
  <c r="AM530" i="54" s="1"/>
  <c r="AQ530" i="54"/>
  <c r="AR530" i="54" s="1"/>
  <c r="AV530" i="54"/>
  <c r="AW530" i="54"/>
  <c r="I531" i="54"/>
  <c r="J531" i="54"/>
  <c r="W531" i="54"/>
  <c r="X531" i="54" s="1"/>
  <c r="AB531" i="54"/>
  <c r="AC531" i="54" s="1"/>
  <c r="AG531" i="54"/>
  <c r="AH531" i="54" s="1"/>
  <c r="AL531" i="54"/>
  <c r="AM531" i="54" s="1"/>
  <c r="AQ531" i="54"/>
  <c r="AR531" i="54"/>
  <c r="AV531" i="54"/>
  <c r="AW531" i="54" s="1"/>
  <c r="I532" i="54"/>
  <c r="J532" i="54"/>
  <c r="S530" i="54"/>
  <c r="S532" i="54"/>
  <c r="W532" i="54"/>
  <c r="X532" i="54" s="1"/>
  <c r="AB532" i="54"/>
  <c r="AC532" i="54" s="1"/>
  <c r="AG532" i="54"/>
  <c r="AH532" i="54" s="1"/>
  <c r="AL532" i="54"/>
  <c r="AM532" i="54" s="1"/>
  <c r="AQ532" i="54"/>
  <c r="AR532" i="54" s="1"/>
  <c r="AV532" i="54"/>
  <c r="AW532" i="54" s="1"/>
  <c r="I533" i="54"/>
  <c r="J533" i="54"/>
  <c r="S533" i="54"/>
  <c r="W533" i="54"/>
  <c r="X533" i="54" s="1"/>
  <c r="AB533" i="54"/>
  <c r="AC533" i="54"/>
  <c r="AG533" i="54"/>
  <c r="AH533" i="54" s="1"/>
  <c r="AL533" i="54"/>
  <c r="AM533" i="54" s="1"/>
  <c r="AQ533" i="54"/>
  <c r="AV533" i="54"/>
  <c r="AW533" i="54" s="1"/>
  <c r="I534" i="54"/>
  <c r="J534" i="54"/>
  <c r="S534" i="54"/>
  <c r="W534" i="54"/>
  <c r="X534" i="54" s="1"/>
  <c r="AB534" i="54"/>
  <c r="AC534" i="54" s="1"/>
  <c r="AG534" i="54"/>
  <c r="AH534" i="54" s="1"/>
  <c r="AL534" i="54"/>
  <c r="AM534" i="54" s="1"/>
  <c r="AQ534" i="54"/>
  <c r="AR534" i="54" s="1"/>
  <c r="AV534" i="54"/>
  <c r="AW534" i="54" s="1"/>
  <c r="I535" i="54"/>
  <c r="J535" i="54"/>
  <c r="S535" i="54"/>
  <c r="W535" i="54"/>
  <c r="X535" i="54"/>
  <c r="AB535" i="54"/>
  <c r="AC535" i="54" s="1"/>
  <c r="AG535" i="54"/>
  <c r="AH535" i="54" s="1"/>
  <c r="AL535" i="54"/>
  <c r="AM535" i="54" s="1"/>
  <c r="AQ535" i="54"/>
  <c r="AR535" i="54" s="1"/>
  <c r="AV535" i="54"/>
  <c r="AW535" i="54" s="1"/>
  <c r="I536" i="54"/>
  <c r="J536" i="54"/>
  <c r="S536" i="54"/>
  <c r="W536" i="54"/>
  <c r="X536" i="54" s="1"/>
  <c r="AB536" i="54"/>
  <c r="AC536" i="54" s="1"/>
  <c r="AG536" i="54"/>
  <c r="AH536" i="54" s="1"/>
  <c r="AL536" i="54"/>
  <c r="AM536" i="54" s="1"/>
  <c r="AQ536" i="54"/>
  <c r="AR536" i="54"/>
  <c r="AV536" i="54"/>
  <c r="AW536" i="54" s="1"/>
  <c r="I537" i="54"/>
  <c r="J537" i="54"/>
  <c r="S537" i="54"/>
  <c r="W537" i="54"/>
  <c r="X537" i="54" s="1"/>
  <c r="AB537" i="54"/>
  <c r="AC537" i="54"/>
  <c r="AG537" i="54"/>
  <c r="AH537" i="54" s="1"/>
  <c r="AL537" i="54"/>
  <c r="AM537" i="54"/>
  <c r="AQ537" i="54"/>
  <c r="AR537" i="54" s="1"/>
  <c r="AV537" i="54"/>
  <c r="AW537" i="54"/>
  <c r="I538" i="54"/>
  <c r="J538" i="54"/>
  <c r="S538" i="54"/>
  <c r="W538" i="54"/>
  <c r="X538" i="54" s="1"/>
  <c r="AB538" i="54"/>
  <c r="AC538" i="54" s="1"/>
  <c r="AG538" i="54"/>
  <c r="AH538" i="54" s="1"/>
  <c r="AL538" i="54"/>
  <c r="AM538" i="54" s="1"/>
  <c r="AQ538" i="54"/>
  <c r="AR538" i="54" s="1"/>
  <c r="AV538" i="54"/>
  <c r="AW538" i="54" s="1"/>
  <c r="I539" i="54"/>
  <c r="J539" i="54"/>
  <c r="S539" i="54"/>
  <c r="W539" i="54"/>
  <c r="X539" i="54" s="1"/>
  <c r="AB539" i="54"/>
  <c r="AC539" i="54"/>
  <c r="AG539" i="54"/>
  <c r="AH539" i="54" s="1"/>
  <c r="AL539" i="54"/>
  <c r="AM539" i="54"/>
  <c r="AQ539" i="54"/>
  <c r="AR539" i="54" s="1"/>
  <c r="AV539" i="54"/>
  <c r="AW539" i="54" s="1"/>
  <c r="I540" i="54"/>
  <c r="J540" i="54"/>
  <c r="S540" i="54"/>
  <c r="W540" i="54"/>
  <c r="X540" i="54" s="1"/>
  <c r="AB540" i="54"/>
  <c r="AC540" i="54" s="1"/>
  <c r="AG540" i="54"/>
  <c r="AH540" i="54" s="1"/>
  <c r="AL540" i="54"/>
  <c r="AM540" i="54" s="1"/>
  <c r="AQ540" i="54"/>
  <c r="AR540" i="54" s="1"/>
  <c r="AV540" i="54"/>
  <c r="AW540" i="54" s="1"/>
  <c r="I541" i="54"/>
  <c r="J541" i="54"/>
  <c r="S541" i="54"/>
  <c r="W541" i="54"/>
  <c r="X541" i="54" s="1"/>
  <c r="AB541" i="54"/>
  <c r="AC541" i="54" s="1"/>
  <c r="AG541" i="54"/>
  <c r="AH541" i="54"/>
  <c r="AL541" i="54"/>
  <c r="AM541" i="54" s="1"/>
  <c r="AQ541" i="54"/>
  <c r="AR541" i="54" s="1"/>
  <c r="AV541" i="54"/>
  <c r="AW541" i="54" s="1"/>
  <c r="H507" i="54"/>
  <c r="I507" i="54"/>
  <c r="J507" i="54"/>
  <c r="W507" i="54"/>
  <c r="AB507" i="54"/>
  <c r="AC507" i="54" s="1"/>
  <c r="AG507" i="54"/>
  <c r="AH507" i="54" s="1"/>
  <c r="AL507" i="54"/>
  <c r="AM507" i="54" s="1"/>
  <c r="AQ507" i="54"/>
  <c r="AR507" i="54" s="1"/>
  <c r="AV507" i="54"/>
  <c r="AW507" i="54" s="1"/>
  <c r="I508" i="54"/>
  <c r="J508" i="54"/>
  <c r="W508" i="54"/>
  <c r="AB508" i="54"/>
  <c r="AC508" i="54" s="1"/>
  <c r="AG508" i="54"/>
  <c r="AH508" i="54" s="1"/>
  <c r="AL508" i="54"/>
  <c r="AM508" i="54" s="1"/>
  <c r="AQ508" i="54"/>
  <c r="AR508" i="54" s="1"/>
  <c r="AV508" i="54"/>
  <c r="AW508" i="54"/>
  <c r="I509" i="54"/>
  <c r="J509" i="54"/>
  <c r="W509" i="54"/>
  <c r="X509" i="54" s="1"/>
  <c r="AB509" i="54"/>
  <c r="AC509" i="54" s="1"/>
  <c r="AG509" i="54"/>
  <c r="AH509" i="54" s="1"/>
  <c r="AL509" i="54"/>
  <c r="AM509" i="54"/>
  <c r="AQ509" i="54"/>
  <c r="AR509" i="54" s="1"/>
  <c r="AV509" i="54"/>
  <c r="AW509" i="54"/>
  <c r="I510" i="54"/>
  <c r="J510" i="54"/>
  <c r="W510" i="54"/>
  <c r="X510" i="54" s="1"/>
  <c r="AB510" i="54"/>
  <c r="AC510" i="54" s="1"/>
  <c r="AG510" i="54"/>
  <c r="AH510" i="54" s="1"/>
  <c r="AL510" i="54"/>
  <c r="AM510" i="54" s="1"/>
  <c r="AQ510" i="54"/>
  <c r="AR510" i="54" s="1"/>
  <c r="AV510" i="54"/>
  <c r="AW510" i="54" s="1"/>
  <c r="I511" i="54"/>
  <c r="J511" i="54"/>
  <c r="W511" i="54"/>
  <c r="X511" i="54"/>
  <c r="AB511" i="54"/>
  <c r="AC511" i="54" s="1"/>
  <c r="AG511" i="54"/>
  <c r="AH511" i="54" s="1"/>
  <c r="AL511" i="54"/>
  <c r="AM511" i="54" s="1"/>
  <c r="AQ511" i="54"/>
  <c r="AR511" i="54" s="1"/>
  <c r="AV511" i="54"/>
  <c r="I512" i="54"/>
  <c r="J512" i="54"/>
  <c r="S508" i="54"/>
  <c r="S512" i="54"/>
  <c r="W512" i="54"/>
  <c r="X512" i="54" s="1"/>
  <c r="AB512" i="54"/>
  <c r="AC512" i="54" s="1"/>
  <c r="AG512" i="54"/>
  <c r="AH512" i="54" s="1"/>
  <c r="AL512" i="54"/>
  <c r="AM512" i="54" s="1"/>
  <c r="AQ512" i="54"/>
  <c r="AR512" i="54" s="1"/>
  <c r="AV512" i="54"/>
  <c r="AW512" i="54" s="1"/>
  <c r="I513" i="54"/>
  <c r="J513" i="54"/>
  <c r="S513" i="54"/>
  <c r="W513" i="54"/>
  <c r="X513" i="54" s="1"/>
  <c r="AB513" i="54"/>
  <c r="AC513" i="54" s="1"/>
  <c r="AG513" i="54"/>
  <c r="AH513" i="54" s="1"/>
  <c r="AL513" i="54"/>
  <c r="AM513" i="54" s="1"/>
  <c r="AQ513" i="54"/>
  <c r="AR513" i="54" s="1"/>
  <c r="AV513" i="54"/>
  <c r="AW513" i="54" s="1"/>
  <c r="I514" i="54"/>
  <c r="J514" i="54"/>
  <c r="S514" i="54"/>
  <c r="W514" i="54"/>
  <c r="X514" i="54" s="1"/>
  <c r="AB514" i="54"/>
  <c r="AC514" i="54" s="1"/>
  <c r="AG514" i="54"/>
  <c r="AH514" i="54" s="1"/>
  <c r="AL514" i="54"/>
  <c r="AM514" i="54" s="1"/>
  <c r="AQ514" i="54"/>
  <c r="AR514" i="54" s="1"/>
  <c r="AV514" i="54"/>
  <c r="AW514" i="54" s="1"/>
  <c r="I515" i="54"/>
  <c r="J515" i="54"/>
  <c r="W515" i="54"/>
  <c r="X515" i="54" s="1"/>
  <c r="AB515" i="54"/>
  <c r="AC515" i="54" s="1"/>
  <c r="AG515" i="54"/>
  <c r="AH515" i="54" s="1"/>
  <c r="AL515" i="54"/>
  <c r="AM515" i="54" s="1"/>
  <c r="AQ515" i="54"/>
  <c r="AR515" i="54"/>
  <c r="AV515" i="54"/>
  <c r="AW515" i="54" s="1"/>
  <c r="I516" i="54"/>
  <c r="J516" i="54"/>
  <c r="S516" i="54"/>
  <c r="W516" i="54"/>
  <c r="X516" i="54" s="1"/>
  <c r="AB516" i="54"/>
  <c r="AC516" i="54" s="1"/>
  <c r="AG516" i="54"/>
  <c r="AH516" i="54" s="1"/>
  <c r="AL516" i="54"/>
  <c r="AM516" i="54"/>
  <c r="AQ516" i="54"/>
  <c r="AR516" i="54" s="1"/>
  <c r="AV516" i="54"/>
  <c r="AW516" i="54" s="1"/>
  <c r="I517" i="54"/>
  <c r="J517" i="54"/>
  <c r="S517" i="54"/>
  <c r="W517" i="54"/>
  <c r="AB517" i="54"/>
  <c r="AC517" i="54" s="1"/>
  <c r="AG517" i="54"/>
  <c r="AH517" i="54"/>
  <c r="AL517" i="54"/>
  <c r="AM517" i="54" s="1"/>
  <c r="AQ517" i="54"/>
  <c r="AR517" i="54" s="1"/>
  <c r="AV517" i="54"/>
  <c r="AW517" i="54" s="1"/>
  <c r="I518" i="54"/>
  <c r="J518" i="54"/>
  <c r="S518" i="54"/>
  <c r="W518" i="54"/>
  <c r="X518" i="54" s="1"/>
  <c r="AB518" i="54"/>
  <c r="AC518" i="54" s="1"/>
  <c r="AG518" i="54"/>
  <c r="AH518" i="54"/>
  <c r="AL518" i="54"/>
  <c r="AM518" i="54"/>
  <c r="AQ518" i="54"/>
  <c r="AR518" i="54" s="1"/>
  <c r="AV518" i="54"/>
  <c r="AW518" i="54" s="1"/>
  <c r="I519" i="54"/>
  <c r="J519" i="54"/>
  <c r="S519" i="54"/>
  <c r="W519" i="54"/>
  <c r="AB519" i="54"/>
  <c r="AC519" i="54" s="1"/>
  <c r="AG519" i="54"/>
  <c r="AH519" i="54" s="1"/>
  <c r="AL519" i="54"/>
  <c r="AM519" i="54" s="1"/>
  <c r="AQ519" i="54"/>
  <c r="AR519" i="54" s="1"/>
  <c r="AV519" i="54"/>
  <c r="AW519" i="54" s="1"/>
  <c r="I520" i="54"/>
  <c r="J520" i="54"/>
  <c r="S520" i="54"/>
  <c r="W520" i="54"/>
  <c r="X520" i="54"/>
  <c r="AB520" i="54"/>
  <c r="AC520" i="54" s="1"/>
  <c r="AG520" i="54"/>
  <c r="AH520" i="54" s="1"/>
  <c r="AL520" i="54"/>
  <c r="AM520" i="54" s="1"/>
  <c r="AQ520" i="54"/>
  <c r="AR520" i="54" s="1"/>
  <c r="AV520" i="54"/>
  <c r="AW520" i="54" s="1"/>
  <c r="I521" i="54"/>
  <c r="J521" i="54"/>
  <c r="S521" i="54"/>
  <c r="W521" i="54"/>
  <c r="X521" i="54" s="1"/>
  <c r="AB521" i="54"/>
  <c r="AC521" i="54" s="1"/>
  <c r="AG521" i="54"/>
  <c r="AH521" i="54" s="1"/>
  <c r="AL521" i="54"/>
  <c r="AM521" i="54"/>
  <c r="AQ521" i="54"/>
  <c r="AR521" i="54" s="1"/>
  <c r="AV521" i="54"/>
  <c r="AW521" i="54" s="1"/>
  <c r="G487" i="54"/>
  <c r="H487" i="54" s="1"/>
  <c r="I487" i="54"/>
  <c r="J487" i="54"/>
  <c r="AG487" i="54"/>
  <c r="AL487" i="54"/>
  <c r="AQ487" i="54"/>
  <c r="AV487" i="54"/>
  <c r="I488" i="54"/>
  <c r="J488" i="54"/>
  <c r="AB488" i="54"/>
  <c r="AC488" i="54"/>
  <c r="AG488" i="54"/>
  <c r="AH488" i="54" s="1"/>
  <c r="AL488" i="54"/>
  <c r="AM488" i="54" s="1"/>
  <c r="AQ488" i="54"/>
  <c r="AR488" i="54" s="1"/>
  <c r="AV488" i="54"/>
  <c r="AW488" i="54" s="1"/>
  <c r="I489" i="54"/>
  <c r="J489" i="54"/>
  <c r="AB489" i="54"/>
  <c r="AC489" i="54"/>
  <c r="AG489" i="54"/>
  <c r="AH489" i="54" s="1"/>
  <c r="AL489" i="54"/>
  <c r="AM489" i="54" s="1"/>
  <c r="AQ489" i="54"/>
  <c r="AR489" i="54" s="1"/>
  <c r="AV489" i="54"/>
  <c r="AW489" i="54" s="1"/>
  <c r="I490" i="54"/>
  <c r="J490" i="54"/>
  <c r="AB490" i="54"/>
  <c r="AC490" i="54" s="1"/>
  <c r="AG490" i="54"/>
  <c r="AH490" i="54"/>
  <c r="AL490" i="54"/>
  <c r="AM490" i="54" s="1"/>
  <c r="AQ490" i="54"/>
  <c r="AR490" i="54" s="1"/>
  <c r="AV490" i="54"/>
  <c r="AW490" i="54" s="1"/>
  <c r="I491" i="54"/>
  <c r="J491" i="54"/>
  <c r="AB491" i="54"/>
  <c r="AC491" i="54"/>
  <c r="AG491" i="54"/>
  <c r="AH491" i="54" s="1"/>
  <c r="AL491" i="54"/>
  <c r="AM491" i="54" s="1"/>
  <c r="AQ491" i="54"/>
  <c r="AR491" i="54" s="1"/>
  <c r="AV491" i="54"/>
  <c r="AW491" i="54" s="1"/>
  <c r="I492" i="54"/>
  <c r="J492" i="54"/>
  <c r="AB492" i="54"/>
  <c r="AC492" i="54"/>
  <c r="AG492" i="54"/>
  <c r="AH492" i="54" s="1"/>
  <c r="AL492" i="54"/>
  <c r="AM492" i="54" s="1"/>
  <c r="AQ492" i="54"/>
  <c r="AR492" i="54" s="1"/>
  <c r="AV492" i="54"/>
  <c r="AW492" i="54" s="1"/>
  <c r="I493" i="54"/>
  <c r="J493" i="54"/>
  <c r="AB493" i="54"/>
  <c r="AC493" i="54" s="1"/>
  <c r="AG493" i="54"/>
  <c r="AH493" i="54"/>
  <c r="AL493" i="54"/>
  <c r="AM493" i="54" s="1"/>
  <c r="AQ493" i="54"/>
  <c r="AR493" i="54" s="1"/>
  <c r="AV493" i="54"/>
  <c r="AW493" i="54" s="1"/>
  <c r="I494" i="54"/>
  <c r="J494" i="54"/>
  <c r="T487" i="54"/>
  <c r="AB494" i="54"/>
  <c r="AC494" i="54" s="1"/>
  <c r="AG494" i="54"/>
  <c r="AH494" i="54"/>
  <c r="AL494" i="54"/>
  <c r="AM494" i="54" s="1"/>
  <c r="AQ494" i="54"/>
  <c r="AR494" i="54" s="1"/>
  <c r="AV494" i="54"/>
  <c r="AW494" i="54" s="1"/>
  <c r="I495" i="54"/>
  <c r="J495" i="54"/>
  <c r="AB495" i="54"/>
  <c r="AC495" i="54"/>
  <c r="AG495" i="54"/>
  <c r="AH495" i="54" s="1"/>
  <c r="AL495" i="54"/>
  <c r="AM495" i="54"/>
  <c r="AQ495" i="54"/>
  <c r="AR495" i="54" s="1"/>
  <c r="AV495" i="54"/>
  <c r="AW495" i="54" s="1"/>
  <c r="I496" i="54"/>
  <c r="J496" i="54"/>
  <c r="AB496" i="54"/>
  <c r="AG496" i="54"/>
  <c r="AH496" i="54"/>
  <c r="AL496" i="54"/>
  <c r="AM496" i="54"/>
  <c r="AQ496" i="54"/>
  <c r="AR496" i="54" s="1"/>
  <c r="AV496" i="54"/>
  <c r="AW496" i="54" s="1"/>
  <c r="I497" i="54"/>
  <c r="J497" i="54"/>
  <c r="AB497" i="54"/>
  <c r="AG497" i="54"/>
  <c r="AH497" i="54" s="1"/>
  <c r="AL497" i="54"/>
  <c r="AM497" i="54" s="1"/>
  <c r="AQ497" i="54"/>
  <c r="AR497" i="54" s="1"/>
  <c r="AV497" i="54"/>
  <c r="AW497" i="54" s="1"/>
  <c r="I498" i="54"/>
  <c r="J498" i="54"/>
  <c r="AB498" i="54"/>
  <c r="AC498" i="54"/>
  <c r="AG498" i="54"/>
  <c r="AH498" i="54" s="1"/>
  <c r="AL498" i="54"/>
  <c r="AM498" i="54"/>
  <c r="AQ498" i="54"/>
  <c r="AR498" i="54" s="1"/>
  <c r="AV498" i="54"/>
  <c r="AW498" i="54" s="1"/>
  <c r="I499" i="54"/>
  <c r="J499" i="54"/>
  <c r="AB499" i="54"/>
  <c r="AC499" i="54" s="1"/>
  <c r="AG499" i="54"/>
  <c r="AH499" i="54" s="1"/>
  <c r="AL499" i="54"/>
  <c r="AM499" i="54" s="1"/>
  <c r="AQ499" i="54"/>
  <c r="AR499" i="54" s="1"/>
  <c r="AV499" i="54"/>
  <c r="AW499" i="54" s="1"/>
  <c r="I500" i="54"/>
  <c r="J500" i="54"/>
  <c r="AB500" i="54"/>
  <c r="AC500" i="54" s="1"/>
  <c r="AG500" i="54"/>
  <c r="AH500" i="54"/>
  <c r="AL500" i="54"/>
  <c r="AM500" i="54" s="1"/>
  <c r="AQ500" i="54"/>
  <c r="AR500" i="54" s="1"/>
  <c r="AV500" i="54"/>
  <c r="AW500" i="54"/>
  <c r="I501" i="54"/>
  <c r="J501" i="54"/>
  <c r="AB501" i="54"/>
  <c r="AC501" i="54" s="1"/>
  <c r="AG501" i="54"/>
  <c r="AH501" i="54" s="1"/>
  <c r="AL501" i="54"/>
  <c r="AM501" i="54" s="1"/>
  <c r="AQ501" i="54"/>
  <c r="AR501" i="54"/>
  <c r="AV501" i="54"/>
  <c r="AW501" i="54" s="1"/>
  <c r="G467" i="54"/>
  <c r="H467" i="54" s="1"/>
  <c r="I467" i="54"/>
  <c r="J467" i="54"/>
  <c r="W467" i="54"/>
  <c r="AB467" i="54"/>
  <c r="AG467" i="54"/>
  <c r="AL467" i="54"/>
  <c r="AQ467" i="54"/>
  <c r="AV467" i="54"/>
  <c r="G468" i="54"/>
  <c r="I468" i="54"/>
  <c r="J468" i="54"/>
  <c r="W468" i="54"/>
  <c r="AB468" i="54"/>
  <c r="AG468" i="54"/>
  <c r="AL468" i="54"/>
  <c r="AQ468" i="54"/>
  <c r="AV468" i="54"/>
  <c r="I469" i="54"/>
  <c r="J469" i="54"/>
  <c r="W469" i="54"/>
  <c r="X469" i="54" s="1"/>
  <c r="AB469" i="54"/>
  <c r="AC469" i="54" s="1"/>
  <c r="AG469" i="54"/>
  <c r="AH469" i="54"/>
  <c r="AL469" i="54"/>
  <c r="AM469" i="54" s="1"/>
  <c r="AQ469" i="54"/>
  <c r="AR469" i="54" s="1"/>
  <c r="AV469" i="54"/>
  <c r="AW469" i="54" s="1"/>
  <c r="I470" i="54"/>
  <c r="J470" i="54"/>
  <c r="W470" i="54"/>
  <c r="X470" i="54" s="1"/>
  <c r="AB470" i="54"/>
  <c r="AC470" i="54" s="1"/>
  <c r="AG470" i="54"/>
  <c r="AH470" i="54" s="1"/>
  <c r="AL470" i="54"/>
  <c r="AM470" i="54" s="1"/>
  <c r="AQ470" i="54"/>
  <c r="AR470" i="54" s="1"/>
  <c r="AV470" i="54"/>
  <c r="AW470" i="54" s="1"/>
  <c r="I471" i="54"/>
  <c r="J471" i="54"/>
  <c r="W471" i="54"/>
  <c r="X471" i="54"/>
  <c r="AB471" i="54"/>
  <c r="AC471" i="54"/>
  <c r="AG471" i="54"/>
  <c r="AH471" i="54"/>
  <c r="AL471" i="54"/>
  <c r="AM471" i="54" s="1"/>
  <c r="AQ471" i="54"/>
  <c r="AR471" i="54" s="1"/>
  <c r="AV471" i="54"/>
  <c r="AW471" i="54" s="1"/>
  <c r="I472" i="54"/>
  <c r="J472" i="54"/>
  <c r="R472" i="54"/>
  <c r="S472" i="54" s="1"/>
  <c r="W472" i="54"/>
  <c r="X472" i="54" s="1"/>
  <c r="AB472" i="54"/>
  <c r="AC472" i="54" s="1"/>
  <c r="AG472" i="54"/>
  <c r="AH472" i="54"/>
  <c r="AL472" i="54"/>
  <c r="AM472" i="54" s="1"/>
  <c r="AQ472" i="54"/>
  <c r="AR472" i="54"/>
  <c r="AV472" i="54"/>
  <c r="AW472" i="54" s="1"/>
  <c r="I473" i="54"/>
  <c r="J473" i="54"/>
  <c r="R473" i="54"/>
  <c r="S473" i="54" s="1"/>
  <c r="W473" i="54"/>
  <c r="X473" i="54" s="1"/>
  <c r="AB473" i="54"/>
  <c r="AC473" i="54"/>
  <c r="AG473" i="54"/>
  <c r="AH473" i="54" s="1"/>
  <c r="AL473" i="54"/>
  <c r="AM473" i="54" s="1"/>
  <c r="AQ473" i="54"/>
  <c r="AR473" i="54" s="1"/>
  <c r="AV473" i="54"/>
  <c r="AW473" i="54" s="1"/>
  <c r="I474" i="54"/>
  <c r="J474" i="54"/>
  <c r="R474" i="54"/>
  <c r="S474" i="54" s="1"/>
  <c r="W474" i="54"/>
  <c r="X474" i="54" s="1"/>
  <c r="AB474" i="54"/>
  <c r="AC474" i="54" s="1"/>
  <c r="AG474" i="54"/>
  <c r="AH474" i="54" s="1"/>
  <c r="AL474" i="54"/>
  <c r="AM474" i="54" s="1"/>
  <c r="AQ474" i="54"/>
  <c r="AR474" i="54"/>
  <c r="AV474" i="54"/>
  <c r="AW474" i="54" s="1"/>
  <c r="I475" i="54"/>
  <c r="J475" i="54"/>
  <c r="R475" i="54"/>
  <c r="S475" i="54"/>
  <c r="W475" i="54"/>
  <c r="X475" i="54" s="1"/>
  <c r="AB475" i="54"/>
  <c r="AC475" i="54" s="1"/>
  <c r="AG475" i="54"/>
  <c r="AH475" i="54" s="1"/>
  <c r="AL475" i="54"/>
  <c r="AM475" i="54" s="1"/>
  <c r="AQ475" i="54"/>
  <c r="AR475" i="54" s="1"/>
  <c r="AV475" i="54"/>
  <c r="AW475" i="54"/>
  <c r="I476" i="54"/>
  <c r="J476" i="54"/>
  <c r="R476" i="54"/>
  <c r="S476" i="54" s="1"/>
  <c r="W476" i="54"/>
  <c r="X476" i="54" s="1"/>
  <c r="AB476" i="54"/>
  <c r="AC476" i="54" s="1"/>
  <c r="AG476" i="54"/>
  <c r="AH476" i="54" s="1"/>
  <c r="AL476" i="54"/>
  <c r="AM476" i="54" s="1"/>
  <c r="AQ476" i="54"/>
  <c r="AR476" i="54" s="1"/>
  <c r="AV476" i="54"/>
  <c r="AW476" i="54" s="1"/>
  <c r="I477" i="54"/>
  <c r="J477" i="54"/>
  <c r="R477" i="54"/>
  <c r="S477" i="54"/>
  <c r="W477" i="54"/>
  <c r="X477" i="54" s="1"/>
  <c r="AB477" i="54"/>
  <c r="AC477" i="54" s="1"/>
  <c r="AG477" i="54"/>
  <c r="AH477" i="54" s="1"/>
  <c r="AL477" i="54"/>
  <c r="AM477" i="54" s="1"/>
  <c r="AQ477" i="54"/>
  <c r="AR477" i="54" s="1"/>
  <c r="AV477" i="54"/>
  <c r="AW477" i="54"/>
  <c r="I478" i="54"/>
  <c r="J478" i="54"/>
  <c r="R478" i="54"/>
  <c r="S478" i="54" s="1"/>
  <c r="W478" i="54"/>
  <c r="X478" i="54" s="1"/>
  <c r="AB478" i="54"/>
  <c r="AC478" i="54" s="1"/>
  <c r="AG478" i="54"/>
  <c r="AH478" i="54" s="1"/>
  <c r="AL478" i="54"/>
  <c r="AM478" i="54" s="1"/>
  <c r="AQ478" i="54"/>
  <c r="AR478" i="54" s="1"/>
  <c r="AV478" i="54"/>
  <c r="AW478" i="54" s="1"/>
  <c r="I479" i="54"/>
  <c r="J479" i="54"/>
  <c r="R479" i="54"/>
  <c r="S479" i="54" s="1"/>
  <c r="W479" i="54"/>
  <c r="X479" i="54" s="1"/>
  <c r="AB479" i="54"/>
  <c r="AC479" i="54" s="1"/>
  <c r="AG479" i="54"/>
  <c r="AH479" i="54" s="1"/>
  <c r="AL479" i="54"/>
  <c r="AM479" i="54" s="1"/>
  <c r="AQ479" i="54"/>
  <c r="AR479" i="54" s="1"/>
  <c r="AV479" i="54"/>
  <c r="AW479" i="54" s="1"/>
  <c r="I480" i="54"/>
  <c r="J480" i="54"/>
  <c r="R480" i="54"/>
  <c r="S480" i="54"/>
  <c r="W480" i="54"/>
  <c r="X480" i="54" s="1"/>
  <c r="AB480" i="54"/>
  <c r="AC480" i="54" s="1"/>
  <c r="AG480" i="54"/>
  <c r="AH480" i="54" s="1"/>
  <c r="AL480" i="54"/>
  <c r="AM480" i="54" s="1"/>
  <c r="AQ480" i="54"/>
  <c r="AR480" i="54" s="1"/>
  <c r="AV480" i="54"/>
  <c r="AW480" i="54" s="1"/>
  <c r="I481" i="54"/>
  <c r="J481" i="54"/>
  <c r="R481" i="54"/>
  <c r="S481" i="54" s="1"/>
  <c r="W481" i="54"/>
  <c r="X481" i="54" s="1"/>
  <c r="AB481" i="54"/>
  <c r="AC481" i="54" s="1"/>
  <c r="AG481" i="54"/>
  <c r="AH481" i="54"/>
  <c r="AL481" i="54"/>
  <c r="AM481" i="54"/>
  <c r="AQ481" i="54"/>
  <c r="AR481" i="54" s="1"/>
  <c r="AV481" i="54"/>
  <c r="AW481" i="54"/>
  <c r="H527" i="47"/>
  <c r="I527" i="47"/>
  <c r="J527" i="47"/>
  <c r="R527" i="47"/>
  <c r="W527" i="47"/>
  <c r="X527" i="47" s="1"/>
  <c r="AB527" i="47"/>
  <c r="AC527" i="47" s="1"/>
  <c r="AG527" i="47"/>
  <c r="AH527" i="47" s="1"/>
  <c r="AL527" i="47"/>
  <c r="AM527" i="47" s="1"/>
  <c r="AQ527" i="47"/>
  <c r="AR527" i="47"/>
  <c r="AV527" i="47"/>
  <c r="AW527" i="47" s="1"/>
  <c r="I528" i="47"/>
  <c r="J528" i="47"/>
  <c r="R528" i="47"/>
  <c r="S528" i="47" s="1"/>
  <c r="W528" i="47"/>
  <c r="X528" i="47" s="1"/>
  <c r="AB528" i="47"/>
  <c r="AC528" i="47" s="1"/>
  <c r="AG528" i="47"/>
  <c r="AH528" i="47" s="1"/>
  <c r="AL528" i="47"/>
  <c r="AM528" i="47" s="1"/>
  <c r="AQ528" i="47"/>
  <c r="AR528" i="47" s="1"/>
  <c r="AV528" i="47"/>
  <c r="AW528" i="47" s="1"/>
  <c r="I529" i="47"/>
  <c r="J529" i="47"/>
  <c r="R529" i="47"/>
  <c r="S529" i="47" s="1"/>
  <c r="W529" i="47"/>
  <c r="X529" i="47" s="1"/>
  <c r="AB529" i="47"/>
  <c r="AC529" i="47" s="1"/>
  <c r="AG529" i="47"/>
  <c r="AH529" i="47" s="1"/>
  <c r="AL529" i="47"/>
  <c r="AM529" i="47" s="1"/>
  <c r="AQ529" i="47"/>
  <c r="AR529" i="47" s="1"/>
  <c r="AV529" i="47"/>
  <c r="AW529" i="47" s="1"/>
  <c r="I530" i="47"/>
  <c r="J530" i="47"/>
  <c r="R530" i="47"/>
  <c r="S530" i="47"/>
  <c r="W530" i="47"/>
  <c r="X530" i="47" s="1"/>
  <c r="AB530" i="47"/>
  <c r="AC530" i="47" s="1"/>
  <c r="AG530" i="47"/>
  <c r="AH530" i="47" s="1"/>
  <c r="AL530" i="47"/>
  <c r="AM530" i="47" s="1"/>
  <c r="AQ530" i="47"/>
  <c r="AR530" i="47" s="1"/>
  <c r="AV530" i="47"/>
  <c r="AW530" i="47" s="1"/>
  <c r="I531" i="47"/>
  <c r="J531" i="47"/>
  <c r="R531" i="47"/>
  <c r="S531" i="47" s="1"/>
  <c r="W531" i="47"/>
  <c r="X531" i="47" s="1"/>
  <c r="AB531" i="47"/>
  <c r="AC531" i="47" s="1"/>
  <c r="AG531" i="47"/>
  <c r="AH531" i="47" s="1"/>
  <c r="AL531" i="47"/>
  <c r="AM531" i="47" s="1"/>
  <c r="AQ531" i="47"/>
  <c r="AR531" i="47" s="1"/>
  <c r="AV531" i="47"/>
  <c r="AW531" i="47" s="1"/>
  <c r="I532" i="47"/>
  <c r="J532" i="47"/>
  <c r="R532" i="47"/>
  <c r="W532" i="47"/>
  <c r="X532" i="47" s="1"/>
  <c r="AB532" i="47"/>
  <c r="AC532" i="47"/>
  <c r="AG532" i="47"/>
  <c r="AH532" i="47" s="1"/>
  <c r="AL532" i="47"/>
  <c r="AM532" i="47" s="1"/>
  <c r="AQ532" i="47"/>
  <c r="AR532" i="47"/>
  <c r="AV532" i="47"/>
  <c r="AW532" i="47"/>
  <c r="I533" i="47"/>
  <c r="J533" i="47"/>
  <c r="R533" i="47"/>
  <c r="S533" i="47" s="1"/>
  <c r="W533" i="47"/>
  <c r="X533" i="47" s="1"/>
  <c r="AB533" i="47"/>
  <c r="AC533" i="47" s="1"/>
  <c r="AG533" i="47"/>
  <c r="AH533" i="47" s="1"/>
  <c r="AL533" i="47"/>
  <c r="AM533" i="47" s="1"/>
  <c r="AQ533" i="47"/>
  <c r="AR533" i="47" s="1"/>
  <c r="AV533" i="47"/>
  <c r="AW533" i="47" s="1"/>
  <c r="I534" i="47"/>
  <c r="J534" i="47"/>
  <c r="R534" i="47"/>
  <c r="S534" i="47" s="1"/>
  <c r="W534" i="47"/>
  <c r="X534" i="47" s="1"/>
  <c r="AB534" i="47"/>
  <c r="AC534" i="47" s="1"/>
  <c r="AG534" i="47"/>
  <c r="AH534" i="47" s="1"/>
  <c r="AL534" i="47"/>
  <c r="AM534" i="47" s="1"/>
  <c r="AQ534" i="47"/>
  <c r="AR534" i="47"/>
  <c r="AV534" i="47"/>
  <c r="AW534" i="47" s="1"/>
  <c r="I535" i="47"/>
  <c r="J535" i="47"/>
  <c r="R535" i="47"/>
  <c r="S535" i="47"/>
  <c r="W535" i="47"/>
  <c r="X535" i="47" s="1"/>
  <c r="AB535" i="47"/>
  <c r="AC535" i="47" s="1"/>
  <c r="AG535" i="47"/>
  <c r="AH535" i="47" s="1"/>
  <c r="AL535" i="47"/>
  <c r="AM535" i="47" s="1"/>
  <c r="AQ535" i="47"/>
  <c r="AR535" i="47" s="1"/>
  <c r="AV535" i="47"/>
  <c r="AW535" i="47" s="1"/>
  <c r="I536" i="47"/>
  <c r="J536" i="47"/>
  <c r="R536" i="47"/>
  <c r="S536" i="47" s="1"/>
  <c r="W536" i="47"/>
  <c r="X536" i="47" s="1"/>
  <c r="AB536" i="47"/>
  <c r="AC536" i="47" s="1"/>
  <c r="AG536" i="47"/>
  <c r="AH536" i="47" s="1"/>
  <c r="AL536" i="47"/>
  <c r="AM536" i="47" s="1"/>
  <c r="AQ536" i="47"/>
  <c r="AR536" i="47" s="1"/>
  <c r="AV536" i="47"/>
  <c r="AW536" i="47" s="1"/>
  <c r="I537" i="47"/>
  <c r="J537" i="47"/>
  <c r="R537" i="47"/>
  <c r="S537" i="47" s="1"/>
  <c r="W537" i="47"/>
  <c r="X537" i="47"/>
  <c r="AB537" i="47"/>
  <c r="AC537" i="47" s="1"/>
  <c r="AG537" i="47"/>
  <c r="AH537" i="47" s="1"/>
  <c r="AL537" i="47"/>
  <c r="AM537" i="47" s="1"/>
  <c r="AQ537" i="47"/>
  <c r="AR537" i="47" s="1"/>
  <c r="AV537" i="47"/>
  <c r="AW537" i="47"/>
  <c r="I538" i="47"/>
  <c r="J538" i="47"/>
  <c r="R538" i="47"/>
  <c r="W538" i="47"/>
  <c r="X538" i="47" s="1"/>
  <c r="AB538" i="47"/>
  <c r="AC538" i="47" s="1"/>
  <c r="AG538" i="47"/>
  <c r="AH538" i="47" s="1"/>
  <c r="AL538" i="47"/>
  <c r="AM538" i="47" s="1"/>
  <c r="AQ538" i="47"/>
  <c r="AR538" i="47"/>
  <c r="AV538" i="47"/>
  <c r="AW538" i="47" s="1"/>
  <c r="I539" i="47"/>
  <c r="J539" i="47"/>
  <c r="R539" i="47"/>
  <c r="S539" i="47" s="1"/>
  <c r="W539" i="47"/>
  <c r="X539" i="47" s="1"/>
  <c r="AB539" i="47"/>
  <c r="AC539" i="47"/>
  <c r="AG539" i="47"/>
  <c r="AH539" i="47" s="1"/>
  <c r="AL539" i="47"/>
  <c r="AM539" i="47" s="1"/>
  <c r="AQ539" i="47"/>
  <c r="AR539" i="47" s="1"/>
  <c r="AV539" i="47"/>
  <c r="AW539" i="47" s="1"/>
  <c r="I540" i="47"/>
  <c r="J540" i="47"/>
  <c r="R540" i="47"/>
  <c r="S540" i="47" s="1"/>
  <c r="W540" i="47"/>
  <c r="X540" i="47" s="1"/>
  <c r="AB540" i="47"/>
  <c r="AC540" i="47" s="1"/>
  <c r="AG540" i="47"/>
  <c r="AH540" i="47" s="1"/>
  <c r="AL540" i="47"/>
  <c r="AM540" i="47" s="1"/>
  <c r="AQ540" i="47"/>
  <c r="AR540" i="47" s="1"/>
  <c r="AV540" i="47"/>
  <c r="AW540" i="47" s="1"/>
  <c r="I541" i="47"/>
  <c r="J541" i="47"/>
  <c r="R541" i="47"/>
  <c r="S541" i="47" s="1"/>
  <c r="W541" i="47"/>
  <c r="X541" i="47"/>
  <c r="AB541" i="47"/>
  <c r="AC541" i="47" s="1"/>
  <c r="AG541" i="47"/>
  <c r="AH541" i="47" s="1"/>
  <c r="AL541" i="47"/>
  <c r="AM541" i="47"/>
  <c r="AQ541" i="47"/>
  <c r="AR541" i="47"/>
  <c r="AV541" i="47"/>
  <c r="AW541" i="47" s="1"/>
  <c r="X520" i="47"/>
  <c r="X508" i="47"/>
  <c r="AH512" i="47"/>
  <c r="AH510" i="47"/>
  <c r="AR521" i="47"/>
  <c r="AR515" i="47"/>
  <c r="AR507" i="47"/>
  <c r="AW516" i="47"/>
  <c r="AV521" i="47"/>
  <c r="AW521" i="47" s="1"/>
  <c r="AV520" i="47"/>
  <c r="AW520" i="47" s="1"/>
  <c r="AV519" i="47"/>
  <c r="AW519" i="47" s="1"/>
  <c r="AV518" i="47"/>
  <c r="AW518" i="47" s="1"/>
  <c r="AV517" i="47"/>
  <c r="AW517" i="47" s="1"/>
  <c r="AV516" i="47"/>
  <c r="AV515" i="47"/>
  <c r="AW515" i="47" s="1"/>
  <c r="AV514" i="47"/>
  <c r="AW514" i="47" s="1"/>
  <c r="AV513" i="47"/>
  <c r="AW513" i="47" s="1"/>
  <c r="AV512" i="47"/>
  <c r="AW512" i="47" s="1"/>
  <c r="AV511" i="47"/>
  <c r="AW511" i="47" s="1"/>
  <c r="AV510" i="47"/>
  <c r="AW510" i="47" s="1"/>
  <c r="AV509" i="47"/>
  <c r="AW509" i="47" s="1"/>
  <c r="AV508" i="47"/>
  <c r="AW508" i="47" s="1"/>
  <c r="AV507" i="47"/>
  <c r="AW507" i="47" s="1"/>
  <c r="AQ521" i="47"/>
  <c r="AQ520" i="47"/>
  <c r="AR520" i="47" s="1"/>
  <c r="AQ519" i="47"/>
  <c r="AR519" i="47" s="1"/>
  <c r="AQ518" i="47"/>
  <c r="AR518" i="47" s="1"/>
  <c r="AQ517" i="47"/>
  <c r="AR517" i="47" s="1"/>
  <c r="AQ516" i="47"/>
  <c r="AR516" i="47" s="1"/>
  <c r="AQ515" i="47"/>
  <c r="AQ514" i="47"/>
  <c r="AR514" i="47" s="1"/>
  <c r="AQ513" i="47"/>
  <c r="AR513" i="47" s="1"/>
  <c r="AQ512" i="47"/>
  <c r="AR512" i="47" s="1"/>
  <c r="AQ511" i="47"/>
  <c r="AR511" i="47" s="1"/>
  <c r="AQ510" i="47"/>
  <c r="AR510" i="47" s="1"/>
  <c r="AQ509" i="47"/>
  <c r="AR509" i="47" s="1"/>
  <c r="AQ508" i="47"/>
  <c r="AR508" i="47" s="1"/>
  <c r="AQ507" i="47"/>
  <c r="AL521" i="47"/>
  <c r="AM521" i="47" s="1"/>
  <c r="AL520" i="47"/>
  <c r="AM520" i="47" s="1"/>
  <c r="AL519" i="47"/>
  <c r="AM519" i="47" s="1"/>
  <c r="AL518" i="47"/>
  <c r="AM518" i="47" s="1"/>
  <c r="AL517" i="47"/>
  <c r="AM517" i="47" s="1"/>
  <c r="AL516" i="47"/>
  <c r="AM516" i="47" s="1"/>
  <c r="AL515" i="47"/>
  <c r="AM515" i="47" s="1"/>
  <c r="AL514" i="47"/>
  <c r="AM514" i="47" s="1"/>
  <c r="AL513" i="47"/>
  <c r="AM513" i="47" s="1"/>
  <c r="AL512" i="47"/>
  <c r="AM512" i="47" s="1"/>
  <c r="AL511" i="47"/>
  <c r="AM511" i="47" s="1"/>
  <c r="AL510" i="47"/>
  <c r="AM510" i="47" s="1"/>
  <c r="AL509" i="47"/>
  <c r="AM509" i="47" s="1"/>
  <c r="AL508" i="47"/>
  <c r="AM508" i="47" s="1"/>
  <c r="AL507" i="47"/>
  <c r="AM507" i="47" s="1"/>
  <c r="AG521" i="47"/>
  <c r="AH521" i="47" s="1"/>
  <c r="AG520" i="47"/>
  <c r="AH520" i="47" s="1"/>
  <c r="AG519" i="47"/>
  <c r="AH519" i="47" s="1"/>
  <c r="AG518" i="47"/>
  <c r="AH518" i="47" s="1"/>
  <c r="AG517" i="47"/>
  <c r="AH517" i="47" s="1"/>
  <c r="AG516" i="47"/>
  <c r="AH516" i="47" s="1"/>
  <c r="AG515" i="47"/>
  <c r="AH515" i="47" s="1"/>
  <c r="AG514" i="47"/>
  <c r="AH514" i="47" s="1"/>
  <c r="AG513" i="47"/>
  <c r="AH513" i="47" s="1"/>
  <c r="AG512" i="47"/>
  <c r="AG511" i="47"/>
  <c r="AH511" i="47" s="1"/>
  <c r="AG510" i="47"/>
  <c r="AG509" i="47"/>
  <c r="AH509" i="47" s="1"/>
  <c r="AG508" i="47"/>
  <c r="AH508" i="47" s="1"/>
  <c r="AG507" i="47"/>
  <c r="AH507" i="47" s="1"/>
  <c r="AB521" i="47"/>
  <c r="AC521" i="47" s="1"/>
  <c r="AB520" i="47"/>
  <c r="AC520" i="47" s="1"/>
  <c r="AB519" i="47"/>
  <c r="AC519" i="47" s="1"/>
  <c r="AB518" i="47"/>
  <c r="AC518" i="47" s="1"/>
  <c r="AB517" i="47"/>
  <c r="AC517" i="47" s="1"/>
  <c r="AB516" i="47"/>
  <c r="AC516" i="47" s="1"/>
  <c r="AB515" i="47"/>
  <c r="AC515" i="47" s="1"/>
  <c r="AB514" i="47"/>
  <c r="AC514" i="47" s="1"/>
  <c r="AB513" i="47"/>
  <c r="AC513" i="47" s="1"/>
  <c r="AB512" i="47"/>
  <c r="AC512" i="47" s="1"/>
  <c r="AB511" i="47"/>
  <c r="AC511" i="47" s="1"/>
  <c r="AB510" i="47"/>
  <c r="AC510" i="47" s="1"/>
  <c r="AB509" i="47"/>
  <c r="AC509" i="47" s="1"/>
  <c r="AB508" i="47"/>
  <c r="AC508" i="47" s="1"/>
  <c r="AB507" i="47"/>
  <c r="W521" i="47"/>
  <c r="X521" i="47" s="1"/>
  <c r="W520" i="47"/>
  <c r="W519" i="47"/>
  <c r="X519" i="47" s="1"/>
  <c r="W518" i="47"/>
  <c r="X518" i="47" s="1"/>
  <c r="W517" i="47"/>
  <c r="X517" i="47" s="1"/>
  <c r="W516" i="47"/>
  <c r="X516" i="47" s="1"/>
  <c r="W515" i="47"/>
  <c r="X515" i="47" s="1"/>
  <c r="W514" i="47"/>
  <c r="X514" i="47" s="1"/>
  <c r="W513" i="47"/>
  <c r="X513" i="47" s="1"/>
  <c r="W512" i="47"/>
  <c r="X512" i="47" s="1"/>
  <c r="W511" i="47"/>
  <c r="X511" i="47" s="1"/>
  <c r="W510" i="47"/>
  <c r="X510" i="47" s="1"/>
  <c r="W509" i="47"/>
  <c r="X509" i="47" s="1"/>
  <c r="W508" i="47"/>
  <c r="W507" i="47"/>
  <c r="X507" i="47" s="1"/>
  <c r="H507" i="47"/>
  <c r="I507" i="47"/>
  <c r="J507" i="47"/>
  <c r="R507" i="47"/>
  <c r="S507" i="47" s="1"/>
  <c r="I508" i="47"/>
  <c r="J508" i="47"/>
  <c r="R508" i="47"/>
  <c r="S508" i="47" s="1"/>
  <c r="I509" i="47"/>
  <c r="J509" i="47"/>
  <c r="R509" i="47"/>
  <c r="S509" i="47" s="1"/>
  <c r="I510" i="47"/>
  <c r="J510" i="47"/>
  <c r="R510" i="47"/>
  <c r="S510" i="47" s="1"/>
  <c r="I511" i="47"/>
  <c r="J511" i="47"/>
  <c r="R511" i="47"/>
  <c r="S511" i="47" s="1"/>
  <c r="I512" i="47"/>
  <c r="J512" i="47"/>
  <c r="R512" i="47"/>
  <c r="S512" i="47" s="1"/>
  <c r="I513" i="47"/>
  <c r="J513" i="47"/>
  <c r="R513" i="47"/>
  <c r="S513" i="47" s="1"/>
  <c r="I514" i="47"/>
  <c r="J514" i="47"/>
  <c r="R514" i="47"/>
  <c r="S514" i="47" s="1"/>
  <c r="I515" i="47"/>
  <c r="J515" i="47"/>
  <c r="R515" i="47"/>
  <c r="S515" i="47" s="1"/>
  <c r="I516" i="47"/>
  <c r="J516" i="47"/>
  <c r="R516" i="47"/>
  <c r="S516" i="47" s="1"/>
  <c r="I517" i="47"/>
  <c r="J517" i="47"/>
  <c r="R517" i="47"/>
  <c r="S517" i="47" s="1"/>
  <c r="I518" i="47"/>
  <c r="J518" i="47"/>
  <c r="R518" i="47"/>
  <c r="S518" i="47" s="1"/>
  <c r="I519" i="47"/>
  <c r="J519" i="47"/>
  <c r="R519" i="47"/>
  <c r="S519" i="47" s="1"/>
  <c r="I520" i="47"/>
  <c r="J520" i="47"/>
  <c r="R520" i="47"/>
  <c r="S520" i="47" s="1"/>
  <c r="K520" i="47"/>
  <c r="M520" i="47" s="1"/>
  <c r="I521" i="47"/>
  <c r="J521" i="47"/>
  <c r="R521" i="47"/>
  <c r="S521" i="47" s="1"/>
  <c r="AV501" i="47"/>
  <c r="AW501" i="47" s="1"/>
  <c r="AV500" i="47"/>
  <c r="AW500" i="47" s="1"/>
  <c r="AV499" i="47"/>
  <c r="AW499" i="47" s="1"/>
  <c r="AV498" i="47"/>
  <c r="AW498" i="47" s="1"/>
  <c r="AV497" i="47"/>
  <c r="AW497" i="47" s="1"/>
  <c r="AV496" i="47"/>
  <c r="AW496" i="47" s="1"/>
  <c r="AV495" i="47"/>
  <c r="AW495" i="47" s="1"/>
  <c r="AV494" i="47"/>
  <c r="AW494" i="47" s="1"/>
  <c r="AV493" i="47"/>
  <c r="AW493" i="47" s="1"/>
  <c r="AV492" i="47"/>
  <c r="AW492" i="47" s="1"/>
  <c r="AW491" i="47"/>
  <c r="AV491" i="47"/>
  <c r="AV490" i="47"/>
  <c r="AW490" i="47" s="1"/>
  <c r="AV489" i="47"/>
  <c r="AW489" i="47" s="1"/>
  <c r="AV488" i="47"/>
  <c r="AW488" i="47" s="1"/>
  <c r="AV487" i="47"/>
  <c r="AW487" i="47" s="1"/>
  <c r="AQ501" i="47"/>
  <c r="AR501" i="47" s="1"/>
  <c r="AQ500" i="47"/>
  <c r="AR500" i="47" s="1"/>
  <c r="AQ499" i="47"/>
  <c r="AR499" i="47" s="1"/>
  <c r="AQ498" i="47"/>
  <c r="AR498" i="47" s="1"/>
  <c r="AQ497" i="47"/>
  <c r="AR497" i="47" s="1"/>
  <c r="AQ496" i="47"/>
  <c r="AR496" i="47" s="1"/>
  <c r="AQ495" i="47"/>
  <c r="AR495" i="47" s="1"/>
  <c r="AQ494" i="47"/>
  <c r="AR494" i="47" s="1"/>
  <c r="AQ493" i="47"/>
  <c r="AR493" i="47" s="1"/>
  <c r="AQ492" i="47"/>
  <c r="AR492" i="47" s="1"/>
  <c r="AQ491" i="47"/>
  <c r="AR491" i="47" s="1"/>
  <c r="AQ490" i="47"/>
  <c r="AR490" i="47" s="1"/>
  <c r="AQ489" i="47"/>
  <c r="AR489" i="47" s="1"/>
  <c r="AQ488" i="47"/>
  <c r="AR488" i="47" s="1"/>
  <c r="AQ487" i="47"/>
  <c r="AL501" i="47"/>
  <c r="AM501" i="47" s="1"/>
  <c r="AL500" i="47"/>
  <c r="AM500" i="47" s="1"/>
  <c r="AL499" i="47"/>
  <c r="AM499" i="47" s="1"/>
  <c r="AL498" i="47"/>
  <c r="AM498" i="47" s="1"/>
  <c r="AL497" i="47"/>
  <c r="AM497" i="47" s="1"/>
  <c r="AL496" i="47"/>
  <c r="AM496" i="47" s="1"/>
  <c r="AL495" i="47"/>
  <c r="AM495" i="47" s="1"/>
  <c r="AL494" i="47"/>
  <c r="AM494" i="47" s="1"/>
  <c r="AL493" i="47"/>
  <c r="AM493" i="47" s="1"/>
  <c r="AL492" i="47"/>
  <c r="AM492" i="47" s="1"/>
  <c r="AL491" i="47"/>
  <c r="AM491" i="47" s="1"/>
  <c r="AL490" i="47"/>
  <c r="AM490" i="47" s="1"/>
  <c r="AL489" i="47"/>
  <c r="AM489" i="47" s="1"/>
  <c r="AL488" i="47"/>
  <c r="AM488" i="47" s="1"/>
  <c r="AL487" i="47"/>
  <c r="AM487" i="47" s="1"/>
  <c r="AG501" i="47"/>
  <c r="AH501" i="47" s="1"/>
  <c r="AG500" i="47"/>
  <c r="AH500" i="47" s="1"/>
  <c r="AG499" i="47"/>
  <c r="AH499" i="47" s="1"/>
  <c r="AG498" i="47"/>
  <c r="AH498" i="47" s="1"/>
  <c r="AG497" i="47"/>
  <c r="AH497" i="47" s="1"/>
  <c r="AG496" i="47"/>
  <c r="AH496" i="47" s="1"/>
  <c r="AG495" i="47"/>
  <c r="AH495" i="47" s="1"/>
  <c r="AG494" i="47"/>
  <c r="AH494" i="47" s="1"/>
  <c r="AG493" i="47"/>
  <c r="AH493" i="47" s="1"/>
  <c r="AG492" i="47"/>
  <c r="AH492" i="47" s="1"/>
  <c r="AG491" i="47"/>
  <c r="AH491" i="47" s="1"/>
  <c r="AG490" i="47"/>
  <c r="AH490" i="47" s="1"/>
  <c r="AG489" i="47"/>
  <c r="AH489" i="47" s="1"/>
  <c r="AG488" i="47"/>
  <c r="AH488" i="47" s="1"/>
  <c r="AG487" i="47"/>
  <c r="AB501" i="47"/>
  <c r="AC501" i="47" s="1"/>
  <c r="AB500" i="47"/>
  <c r="AC500" i="47" s="1"/>
  <c r="AB499" i="47"/>
  <c r="AC499" i="47" s="1"/>
  <c r="AB498" i="47"/>
  <c r="AC498" i="47" s="1"/>
  <c r="AB497" i="47"/>
  <c r="AC497" i="47" s="1"/>
  <c r="AB496" i="47"/>
  <c r="AC496" i="47" s="1"/>
  <c r="AB495" i="47"/>
  <c r="AC495" i="47" s="1"/>
  <c r="AB494" i="47"/>
  <c r="AC494" i="47" s="1"/>
  <c r="AB493" i="47"/>
  <c r="AC493" i="47" s="1"/>
  <c r="AB492" i="47"/>
  <c r="AC492" i="47" s="1"/>
  <c r="AB491" i="47"/>
  <c r="AC491" i="47" s="1"/>
  <c r="AB490" i="47"/>
  <c r="AC490" i="47" s="1"/>
  <c r="AB489" i="47"/>
  <c r="AC489" i="47" s="1"/>
  <c r="AB488" i="47"/>
  <c r="AC488" i="47" s="1"/>
  <c r="AB487" i="47"/>
  <c r="W501" i="47"/>
  <c r="X501" i="47" s="1"/>
  <c r="W500" i="47"/>
  <c r="X500" i="47" s="1"/>
  <c r="W499" i="47"/>
  <c r="X499" i="47" s="1"/>
  <c r="W498" i="47"/>
  <c r="X498" i="47" s="1"/>
  <c r="W497" i="47"/>
  <c r="X497" i="47" s="1"/>
  <c r="W496" i="47"/>
  <c r="X496" i="47" s="1"/>
  <c r="W495" i="47"/>
  <c r="X495" i="47" s="1"/>
  <c r="W494" i="47"/>
  <c r="X494" i="47" s="1"/>
  <c r="W493" i="47"/>
  <c r="X493" i="47" s="1"/>
  <c r="W492" i="47"/>
  <c r="X492" i="47" s="1"/>
  <c r="W491" i="47"/>
  <c r="X491" i="47" s="1"/>
  <c r="W490" i="47"/>
  <c r="X490" i="47" s="1"/>
  <c r="W489" i="47"/>
  <c r="X489" i="47" s="1"/>
  <c r="W488" i="47"/>
  <c r="X488" i="47" s="1"/>
  <c r="W487" i="47"/>
  <c r="S488" i="47"/>
  <c r="S492" i="47"/>
  <c r="G487" i="47"/>
  <c r="H487" i="47" s="1"/>
  <c r="I487" i="47"/>
  <c r="J487" i="47"/>
  <c r="R487" i="47"/>
  <c r="S487" i="47" s="1"/>
  <c r="I488" i="47"/>
  <c r="J488" i="47"/>
  <c r="R488" i="47"/>
  <c r="I489" i="47"/>
  <c r="J489" i="47"/>
  <c r="R489" i="47"/>
  <c r="S489" i="47" s="1"/>
  <c r="I490" i="47"/>
  <c r="J490" i="47"/>
  <c r="R490" i="47"/>
  <c r="S490" i="47" s="1"/>
  <c r="I491" i="47"/>
  <c r="J491" i="47"/>
  <c r="R491" i="47"/>
  <c r="S491" i="47" s="1"/>
  <c r="I492" i="47"/>
  <c r="J492" i="47"/>
  <c r="R492" i="47"/>
  <c r="I493" i="47"/>
  <c r="J493" i="47"/>
  <c r="R493" i="47"/>
  <c r="S493" i="47" s="1"/>
  <c r="I494" i="47"/>
  <c r="J494" i="47"/>
  <c r="R494" i="47"/>
  <c r="S494" i="47" s="1"/>
  <c r="I495" i="47"/>
  <c r="J495" i="47"/>
  <c r="R495" i="47"/>
  <c r="I496" i="47"/>
  <c r="J496" i="47"/>
  <c r="R496" i="47"/>
  <c r="S496" i="47" s="1"/>
  <c r="I497" i="47"/>
  <c r="J497" i="47"/>
  <c r="R497" i="47"/>
  <c r="S497" i="47" s="1"/>
  <c r="I498" i="47"/>
  <c r="J498" i="47"/>
  <c r="R498" i="47"/>
  <c r="S498" i="47" s="1"/>
  <c r="I499" i="47"/>
  <c r="J499" i="47"/>
  <c r="R499" i="47"/>
  <c r="S499" i="47" s="1"/>
  <c r="I500" i="47"/>
  <c r="J500" i="47"/>
  <c r="R500" i="47"/>
  <c r="S500" i="47" s="1"/>
  <c r="I501" i="47"/>
  <c r="J501" i="47"/>
  <c r="R501" i="47"/>
  <c r="S501" i="47" s="1"/>
  <c r="AV481" i="47"/>
  <c r="AW481" i="47" s="1"/>
  <c r="AV480" i="47"/>
  <c r="AW480" i="47" s="1"/>
  <c r="AV479" i="47"/>
  <c r="AW479" i="47" s="1"/>
  <c r="AV478" i="47"/>
  <c r="AW478" i="47" s="1"/>
  <c r="AV477" i="47"/>
  <c r="AW477" i="47" s="1"/>
  <c r="AV476" i="47"/>
  <c r="AW476" i="47" s="1"/>
  <c r="AV475" i="47"/>
  <c r="AW475" i="47" s="1"/>
  <c r="AV474" i="47"/>
  <c r="AW474" i="47" s="1"/>
  <c r="AV473" i="47"/>
  <c r="AW473" i="47" s="1"/>
  <c r="AV472" i="47"/>
  <c r="AW472" i="47" s="1"/>
  <c r="AV471" i="47"/>
  <c r="AW471" i="47" s="1"/>
  <c r="AV470" i="47"/>
  <c r="AW470" i="47" s="1"/>
  <c r="AV469" i="47"/>
  <c r="AW469" i="47" s="1"/>
  <c r="AV468" i="47"/>
  <c r="AW468" i="47" s="1"/>
  <c r="AV467" i="47"/>
  <c r="AQ481" i="47"/>
  <c r="AR481" i="47" s="1"/>
  <c r="AQ480" i="47"/>
  <c r="AR480" i="47" s="1"/>
  <c r="AQ479" i="47"/>
  <c r="AR479" i="47" s="1"/>
  <c r="AQ478" i="47"/>
  <c r="AR478" i="47" s="1"/>
  <c r="AQ477" i="47"/>
  <c r="AR477" i="47" s="1"/>
  <c r="AQ476" i="47"/>
  <c r="AR476" i="47" s="1"/>
  <c r="AQ475" i="47"/>
  <c r="AR475" i="47" s="1"/>
  <c r="AQ474" i="47"/>
  <c r="AR474" i="47" s="1"/>
  <c r="AQ473" i="47"/>
  <c r="AR473" i="47" s="1"/>
  <c r="AQ472" i="47"/>
  <c r="AR472" i="47" s="1"/>
  <c r="AQ471" i="47"/>
  <c r="AR471" i="47" s="1"/>
  <c r="AQ470" i="47"/>
  <c r="AR470" i="47" s="1"/>
  <c r="AQ469" i="47"/>
  <c r="AR469" i="47" s="1"/>
  <c r="AQ468" i="47"/>
  <c r="AR468" i="47" s="1"/>
  <c r="AQ467" i="47"/>
  <c r="AL481" i="47"/>
  <c r="AM481" i="47" s="1"/>
  <c r="AL480" i="47"/>
  <c r="AM480" i="47" s="1"/>
  <c r="AL479" i="47"/>
  <c r="AM479" i="47" s="1"/>
  <c r="AL478" i="47"/>
  <c r="AM478" i="47" s="1"/>
  <c r="AL477" i="47"/>
  <c r="AM477" i="47" s="1"/>
  <c r="AL476" i="47"/>
  <c r="AM476" i="47" s="1"/>
  <c r="AL475" i="47"/>
  <c r="AM475" i="47" s="1"/>
  <c r="AL474" i="47"/>
  <c r="AM474" i="47" s="1"/>
  <c r="AL473" i="47"/>
  <c r="AM473" i="47" s="1"/>
  <c r="AL472" i="47"/>
  <c r="AM472" i="47" s="1"/>
  <c r="AL471" i="47"/>
  <c r="AM471" i="47" s="1"/>
  <c r="AL470" i="47"/>
  <c r="AM470" i="47" s="1"/>
  <c r="AL469" i="47"/>
  <c r="AM469" i="47" s="1"/>
  <c r="AL468" i="47"/>
  <c r="AM468" i="47" s="1"/>
  <c r="AL467" i="47"/>
  <c r="AG481" i="47"/>
  <c r="AH481" i="47" s="1"/>
  <c r="AG480" i="47"/>
  <c r="AH480" i="47" s="1"/>
  <c r="AG479" i="47"/>
  <c r="AH479" i="47" s="1"/>
  <c r="AG478" i="47"/>
  <c r="AH478" i="47" s="1"/>
  <c r="AG477" i="47"/>
  <c r="AH477" i="47" s="1"/>
  <c r="AG476" i="47"/>
  <c r="AH476" i="47" s="1"/>
  <c r="AG475" i="47"/>
  <c r="AH475" i="47" s="1"/>
  <c r="AG474" i="47"/>
  <c r="AH474" i="47" s="1"/>
  <c r="AG473" i="47"/>
  <c r="AH473" i="47" s="1"/>
  <c r="AG472" i="47"/>
  <c r="AH472" i="47" s="1"/>
  <c r="AG471" i="47"/>
  <c r="AH471" i="47" s="1"/>
  <c r="AG470" i="47"/>
  <c r="AH470" i="47" s="1"/>
  <c r="AG469" i="47"/>
  <c r="AH469" i="47" s="1"/>
  <c r="AG468" i="47"/>
  <c r="AH468" i="47" s="1"/>
  <c r="AG467" i="47"/>
  <c r="AB481" i="47"/>
  <c r="AC481" i="47" s="1"/>
  <c r="AB480" i="47"/>
  <c r="AC480" i="47" s="1"/>
  <c r="AB479" i="47"/>
  <c r="AC479" i="47" s="1"/>
  <c r="AB478" i="47"/>
  <c r="AC478" i="47" s="1"/>
  <c r="AB477" i="47"/>
  <c r="AC477" i="47" s="1"/>
  <c r="AB476" i="47"/>
  <c r="AC476" i="47" s="1"/>
  <c r="AB475" i="47"/>
  <c r="AC475" i="47" s="1"/>
  <c r="AB474" i="47"/>
  <c r="AC474" i="47" s="1"/>
  <c r="AB473" i="47"/>
  <c r="AC473" i="47" s="1"/>
  <c r="AB472" i="47"/>
  <c r="AC472" i="47" s="1"/>
  <c r="AB471" i="47"/>
  <c r="AC471" i="47" s="1"/>
  <c r="AB470" i="47"/>
  <c r="AC470" i="47" s="1"/>
  <c r="AB469" i="47"/>
  <c r="AC469" i="47" s="1"/>
  <c r="AB468" i="47"/>
  <c r="AB467" i="47"/>
  <c r="AC467" i="47" s="1"/>
  <c r="W481" i="47"/>
  <c r="X481" i="47" s="1"/>
  <c r="W480" i="47"/>
  <c r="X480" i="47" s="1"/>
  <c r="W479" i="47"/>
  <c r="X479" i="47" s="1"/>
  <c r="W478" i="47"/>
  <c r="X478" i="47" s="1"/>
  <c r="W477" i="47"/>
  <c r="X477" i="47" s="1"/>
  <c r="W476" i="47"/>
  <c r="X476" i="47" s="1"/>
  <c r="W475" i="47"/>
  <c r="X475" i="47" s="1"/>
  <c r="W474" i="47"/>
  <c r="X474" i="47" s="1"/>
  <c r="W473" i="47"/>
  <c r="X473" i="47" s="1"/>
  <c r="W472" i="47"/>
  <c r="X472" i="47" s="1"/>
  <c r="W471" i="47"/>
  <c r="X471" i="47" s="1"/>
  <c r="W470" i="47"/>
  <c r="X470" i="47" s="1"/>
  <c r="W469" i="47"/>
  <c r="X469" i="47" s="1"/>
  <c r="W468" i="47"/>
  <c r="X468" i="47" s="1"/>
  <c r="W467" i="47"/>
  <c r="X467" i="47" s="1"/>
  <c r="S469" i="47"/>
  <c r="S478" i="47"/>
  <c r="G467" i="47"/>
  <c r="H467" i="47" s="1"/>
  <c r="I467" i="47"/>
  <c r="J467" i="47"/>
  <c r="R467" i="47"/>
  <c r="S467" i="47" s="1"/>
  <c r="I468" i="47"/>
  <c r="J468" i="47"/>
  <c r="R468" i="47"/>
  <c r="S468" i="47" s="1"/>
  <c r="I469" i="47"/>
  <c r="J469" i="47"/>
  <c r="R469" i="47"/>
  <c r="I470" i="47"/>
  <c r="J470" i="47"/>
  <c r="R470" i="47"/>
  <c r="S470" i="47" s="1"/>
  <c r="I471" i="47"/>
  <c r="J471" i="47"/>
  <c r="R471" i="47"/>
  <c r="S471" i="47" s="1"/>
  <c r="I472" i="47"/>
  <c r="J472" i="47"/>
  <c r="R472" i="47"/>
  <c r="S472" i="47" s="1"/>
  <c r="I473" i="47"/>
  <c r="J473" i="47"/>
  <c r="R473" i="47"/>
  <c r="S473" i="47" s="1"/>
  <c r="I474" i="47"/>
  <c r="J474" i="47"/>
  <c r="R474" i="47"/>
  <c r="S474" i="47" s="1"/>
  <c r="I475" i="47"/>
  <c r="J475" i="47"/>
  <c r="R475" i="47"/>
  <c r="S475" i="47" s="1"/>
  <c r="I476" i="47"/>
  <c r="J476" i="47"/>
  <c r="R476" i="47"/>
  <c r="S476" i="47" s="1"/>
  <c r="I477" i="47"/>
  <c r="J477" i="47"/>
  <c r="R477" i="47"/>
  <c r="S477" i="47" s="1"/>
  <c r="I478" i="47"/>
  <c r="J478" i="47"/>
  <c r="R478" i="47"/>
  <c r="I479" i="47"/>
  <c r="J479" i="47"/>
  <c r="R479" i="47"/>
  <c r="S479" i="47" s="1"/>
  <c r="I480" i="47"/>
  <c r="J480" i="47"/>
  <c r="R480" i="47"/>
  <c r="S480" i="47" s="1"/>
  <c r="I481" i="47"/>
  <c r="J481" i="47"/>
  <c r="R481" i="47"/>
  <c r="S481" i="47" s="1"/>
  <c r="AV578" i="8"/>
  <c r="AV576" i="8"/>
  <c r="AV575" i="8"/>
  <c r="AV574" i="8"/>
  <c r="AV573" i="8"/>
  <c r="AV572" i="8"/>
  <c r="AV571" i="8"/>
  <c r="AV570" i="8"/>
  <c r="AV569" i="8"/>
  <c r="AV568" i="8"/>
  <c r="AV567" i="8"/>
  <c r="AV566" i="8"/>
  <c r="AV565" i="8"/>
  <c r="AV564" i="8"/>
  <c r="AV563" i="8"/>
  <c r="AV562" i="8"/>
  <c r="AV561" i="8"/>
  <c r="AV560" i="8"/>
  <c r="AV559" i="8"/>
  <c r="AV558" i="8"/>
  <c r="AQ578" i="8"/>
  <c r="AQ576" i="8"/>
  <c r="AQ575" i="8"/>
  <c r="AQ574" i="8"/>
  <c r="AQ573" i="8"/>
  <c r="AQ572" i="8"/>
  <c r="AQ571" i="8"/>
  <c r="AQ570" i="8"/>
  <c r="AQ569" i="8"/>
  <c r="AQ568" i="8"/>
  <c r="AQ567" i="8"/>
  <c r="AQ566" i="8"/>
  <c r="AQ565" i="8"/>
  <c r="AQ564" i="8"/>
  <c r="AQ563" i="8"/>
  <c r="AQ562" i="8"/>
  <c r="AQ561" i="8"/>
  <c r="AQ560" i="8"/>
  <c r="AQ559" i="8"/>
  <c r="AQ558" i="8"/>
  <c r="AL578" i="8"/>
  <c r="AL576" i="8"/>
  <c r="AL575" i="8"/>
  <c r="AL574" i="8"/>
  <c r="AL573" i="8"/>
  <c r="AL572" i="8"/>
  <c r="AL571" i="8"/>
  <c r="AL570" i="8"/>
  <c r="AL569" i="8"/>
  <c r="AL568" i="8"/>
  <c r="AL567" i="8"/>
  <c r="AL566" i="8"/>
  <c r="AL565" i="8"/>
  <c r="AL564" i="8"/>
  <c r="AL563" i="8"/>
  <c r="AL562" i="8"/>
  <c r="AL561" i="8"/>
  <c r="AL560" i="8"/>
  <c r="AL559" i="8"/>
  <c r="AL558" i="8"/>
  <c r="AG578" i="8"/>
  <c r="AG576" i="8"/>
  <c r="AG575" i="8"/>
  <c r="AG574" i="8"/>
  <c r="AG573" i="8"/>
  <c r="AG572" i="8"/>
  <c r="AG571" i="8"/>
  <c r="AG570" i="8"/>
  <c r="AG569" i="8"/>
  <c r="AG568" i="8"/>
  <c r="AG567" i="8"/>
  <c r="AG566" i="8"/>
  <c r="AG565" i="8"/>
  <c r="AG564" i="8"/>
  <c r="AG563" i="8"/>
  <c r="AG562" i="8"/>
  <c r="AG561" i="8"/>
  <c r="AG560" i="8"/>
  <c r="AG559" i="8"/>
  <c r="AG558" i="8"/>
  <c r="AB578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W578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I558" i="8"/>
  <c r="J558" i="8"/>
  <c r="R558" i="8"/>
  <c r="C559" i="8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I559" i="8"/>
  <c r="J559" i="8"/>
  <c r="R559" i="8"/>
  <c r="I560" i="8"/>
  <c r="J560" i="8"/>
  <c r="R560" i="8"/>
  <c r="I561" i="8"/>
  <c r="J561" i="8"/>
  <c r="R561" i="8"/>
  <c r="I562" i="8"/>
  <c r="J562" i="8"/>
  <c r="R562" i="8"/>
  <c r="I563" i="8"/>
  <c r="J563" i="8"/>
  <c r="R563" i="8"/>
  <c r="I564" i="8"/>
  <c r="J564" i="8"/>
  <c r="R564" i="8"/>
  <c r="I565" i="8"/>
  <c r="J565" i="8"/>
  <c r="R565" i="8"/>
  <c r="I566" i="8"/>
  <c r="J566" i="8"/>
  <c r="R566" i="8"/>
  <c r="I567" i="8"/>
  <c r="J567" i="8"/>
  <c r="R567" i="8"/>
  <c r="I568" i="8"/>
  <c r="J568" i="8"/>
  <c r="R568" i="8"/>
  <c r="I569" i="8"/>
  <c r="J569" i="8"/>
  <c r="R569" i="8"/>
  <c r="I570" i="8"/>
  <c r="J570" i="8"/>
  <c r="R570" i="8"/>
  <c r="I571" i="8"/>
  <c r="J571" i="8"/>
  <c r="R571" i="8"/>
  <c r="I572" i="8"/>
  <c r="J572" i="8"/>
  <c r="R572" i="8"/>
  <c r="I573" i="8"/>
  <c r="J573" i="8"/>
  <c r="R573" i="8"/>
  <c r="I574" i="8"/>
  <c r="J574" i="8"/>
  <c r="R574" i="8"/>
  <c r="I575" i="8"/>
  <c r="J575" i="8"/>
  <c r="R575" i="8"/>
  <c r="I576" i="8"/>
  <c r="J576" i="8"/>
  <c r="R576" i="8"/>
  <c r="I578" i="8"/>
  <c r="J578" i="8"/>
  <c r="R578" i="8"/>
  <c r="AV552" i="8"/>
  <c r="AV550" i="8"/>
  <c r="AV549" i="8"/>
  <c r="AV548" i="8"/>
  <c r="AV547" i="8"/>
  <c r="AV546" i="8"/>
  <c r="AV545" i="8"/>
  <c r="AV544" i="8"/>
  <c r="AV543" i="8"/>
  <c r="AV542" i="8"/>
  <c r="AV541" i="8"/>
  <c r="AV540" i="8"/>
  <c r="AV539" i="8"/>
  <c r="AV538" i="8"/>
  <c r="AV537" i="8"/>
  <c r="AV536" i="8"/>
  <c r="AV535" i="8"/>
  <c r="AV534" i="8"/>
  <c r="AV533" i="8"/>
  <c r="AV532" i="8"/>
  <c r="AQ552" i="8"/>
  <c r="AQ550" i="8"/>
  <c r="AQ549" i="8"/>
  <c r="AQ548" i="8"/>
  <c r="AQ547" i="8"/>
  <c r="AQ546" i="8"/>
  <c r="AQ545" i="8"/>
  <c r="AQ544" i="8"/>
  <c r="AQ543" i="8"/>
  <c r="AQ542" i="8"/>
  <c r="AQ541" i="8"/>
  <c r="AQ540" i="8"/>
  <c r="AQ539" i="8"/>
  <c r="AQ538" i="8"/>
  <c r="AQ537" i="8"/>
  <c r="AQ536" i="8"/>
  <c r="AQ535" i="8"/>
  <c r="AQ534" i="8"/>
  <c r="AQ533" i="8"/>
  <c r="AQ532" i="8"/>
  <c r="AL552" i="8"/>
  <c r="AL550" i="8"/>
  <c r="AL549" i="8"/>
  <c r="AL548" i="8"/>
  <c r="AL547" i="8"/>
  <c r="AL546" i="8"/>
  <c r="AL545" i="8"/>
  <c r="AL544" i="8"/>
  <c r="AL543" i="8"/>
  <c r="AL542" i="8"/>
  <c r="AL541" i="8"/>
  <c r="AL540" i="8"/>
  <c r="AL539" i="8"/>
  <c r="AL538" i="8"/>
  <c r="AL537" i="8"/>
  <c r="AL536" i="8"/>
  <c r="AL535" i="8"/>
  <c r="AL534" i="8"/>
  <c r="AL533" i="8"/>
  <c r="AL532" i="8"/>
  <c r="AG552" i="8"/>
  <c r="AG550" i="8"/>
  <c r="AG549" i="8"/>
  <c r="AG548" i="8"/>
  <c r="AG547" i="8"/>
  <c r="AG546" i="8"/>
  <c r="AG545" i="8"/>
  <c r="AG544" i="8"/>
  <c r="AG543" i="8"/>
  <c r="AG542" i="8"/>
  <c r="AG541" i="8"/>
  <c r="AG540" i="8"/>
  <c r="AG539" i="8"/>
  <c r="AG538" i="8"/>
  <c r="AG537" i="8"/>
  <c r="AG536" i="8"/>
  <c r="AG535" i="8"/>
  <c r="AG534" i="8"/>
  <c r="AG533" i="8"/>
  <c r="AG532" i="8"/>
  <c r="AB552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W552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G532" i="8"/>
  <c r="I532" i="8"/>
  <c r="J532" i="8"/>
  <c r="R532" i="8"/>
  <c r="C533" i="8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G533" i="8"/>
  <c r="I533" i="8"/>
  <c r="J533" i="8"/>
  <c r="R533" i="8"/>
  <c r="G534" i="8"/>
  <c r="I534" i="8"/>
  <c r="J534" i="8"/>
  <c r="R534" i="8"/>
  <c r="G535" i="8"/>
  <c r="I535" i="8"/>
  <c r="J535" i="8"/>
  <c r="R535" i="8"/>
  <c r="G536" i="8"/>
  <c r="I536" i="8"/>
  <c r="J536" i="8"/>
  <c r="R536" i="8"/>
  <c r="G537" i="8"/>
  <c r="I537" i="8"/>
  <c r="J537" i="8"/>
  <c r="R537" i="8"/>
  <c r="G538" i="8"/>
  <c r="I538" i="8"/>
  <c r="J538" i="8"/>
  <c r="R538" i="8"/>
  <c r="G539" i="8"/>
  <c r="I539" i="8"/>
  <c r="J539" i="8"/>
  <c r="R539" i="8"/>
  <c r="G540" i="8"/>
  <c r="I540" i="8"/>
  <c r="J540" i="8"/>
  <c r="R540" i="8"/>
  <c r="G541" i="8"/>
  <c r="I541" i="8"/>
  <c r="J541" i="8"/>
  <c r="R541" i="8"/>
  <c r="G542" i="8"/>
  <c r="I542" i="8"/>
  <c r="J542" i="8"/>
  <c r="R542" i="8"/>
  <c r="G543" i="8"/>
  <c r="I543" i="8"/>
  <c r="J543" i="8"/>
  <c r="R543" i="8"/>
  <c r="G544" i="8"/>
  <c r="I544" i="8"/>
  <c r="J544" i="8"/>
  <c r="R544" i="8"/>
  <c r="G545" i="8"/>
  <c r="I545" i="8"/>
  <c r="J545" i="8"/>
  <c r="R545" i="8"/>
  <c r="G546" i="8"/>
  <c r="I546" i="8"/>
  <c r="J546" i="8"/>
  <c r="R546" i="8"/>
  <c r="G547" i="8"/>
  <c r="I547" i="8"/>
  <c r="J547" i="8"/>
  <c r="R547" i="8"/>
  <c r="G548" i="8"/>
  <c r="I548" i="8"/>
  <c r="J548" i="8"/>
  <c r="R548" i="8"/>
  <c r="G549" i="8"/>
  <c r="I549" i="8"/>
  <c r="J549" i="8"/>
  <c r="R549" i="8"/>
  <c r="G550" i="8"/>
  <c r="I550" i="8"/>
  <c r="J550" i="8"/>
  <c r="R550" i="8"/>
  <c r="G552" i="8"/>
  <c r="I552" i="8"/>
  <c r="J552" i="8"/>
  <c r="R552" i="8"/>
  <c r="AV526" i="8"/>
  <c r="AV524" i="8"/>
  <c r="AV523" i="8"/>
  <c r="AV522" i="8"/>
  <c r="AV521" i="8"/>
  <c r="AV520" i="8"/>
  <c r="AV519" i="8"/>
  <c r="AV518" i="8"/>
  <c r="AW518" i="8" s="1"/>
  <c r="AV517" i="8"/>
  <c r="AV516" i="8"/>
  <c r="AV515" i="8"/>
  <c r="AV514" i="8"/>
  <c r="AV513" i="8"/>
  <c r="AV512" i="8"/>
  <c r="AV511" i="8"/>
  <c r="AV510" i="8"/>
  <c r="AV509" i="8"/>
  <c r="AV508" i="8"/>
  <c r="AV507" i="8"/>
  <c r="AV506" i="8"/>
  <c r="AQ526" i="8"/>
  <c r="AQ524" i="8"/>
  <c r="AQ523" i="8"/>
  <c r="AQ522" i="8"/>
  <c r="AQ521" i="8"/>
  <c r="AQ520" i="8"/>
  <c r="AQ519" i="8"/>
  <c r="AQ518" i="8"/>
  <c r="AR518" i="8" s="1"/>
  <c r="AQ517" i="8"/>
  <c r="AQ516" i="8"/>
  <c r="AQ515" i="8"/>
  <c r="AQ514" i="8"/>
  <c r="AQ513" i="8"/>
  <c r="AQ512" i="8"/>
  <c r="AQ511" i="8"/>
  <c r="AQ510" i="8"/>
  <c r="AQ509" i="8"/>
  <c r="AQ508" i="8"/>
  <c r="AQ507" i="8"/>
  <c r="AQ506" i="8"/>
  <c r="AL526" i="8"/>
  <c r="AL524" i="8"/>
  <c r="AL523" i="8"/>
  <c r="AL522" i="8"/>
  <c r="AL521" i="8"/>
  <c r="AL520" i="8"/>
  <c r="AL519" i="8"/>
  <c r="AL518" i="8"/>
  <c r="AM518" i="8" s="1"/>
  <c r="AL517" i="8"/>
  <c r="AL516" i="8"/>
  <c r="AL515" i="8"/>
  <c r="AL514" i="8"/>
  <c r="AL513" i="8"/>
  <c r="AL512" i="8"/>
  <c r="AL511" i="8"/>
  <c r="AL510" i="8"/>
  <c r="AL509" i="8"/>
  <c r="AL508" i="8"/>
  <c r="AL507" i="8"/>
  <c r="AL506" i="8"/>
  <c r="AG526" i="8"/>
  <c r="AG524" i="8"/>
  <c r="AG523" i="8"/>
  <c r="AG522" i="8"/>
  <c r="AG521" i="8"/>
  <c r="AG520" i="8"/>
  <c r="AG519" i="8"/>
  <c r="AG518" i="8"/>
  <c r="AH518" i="8" s="1"/>
  <c r="AG517" i="8"/>
  <c r="AG516" i="8"/>
  <c r="AG515" i="8"/>
  <c r="AG514" i="8"/>
  <c r="AG513" i="8"/>
  <c r="AG512" i="8"/>
  <c r="AG511" i="8"/>
  <c r="AG510" i="8"/>
  <c r="AG509" i="8"/>
  <c r="AG508" i="8"/>
  <c r="AG507" i="8"/>
  <c r="AG506" i="8"/>
  <c r="AB526" i="8"/>
  <c r="AB524" i="8"/>
  <c r="AB523" i="8"/>
  <c r="AB522" i="8"/>
  <c r="AB521" i="8"/>
  <c r="AB520" i="8"/>
  <c r="AB519" i="8"/>
  <c r="AB518" i="8"/>
  <c r="AC518" i="8" s="1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W526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G506" i="8"/>
  <c r="I506" i="8"/>
  <c r="J506" i="8"/>
  <c r="R506" i="8"/>
  <c r="C507" i="8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G507" i="8"/>
  <c r="I507" i="8"/>
  <c r="J507" i="8"/>
  <c r="R507" i="8"/>
  <c r="G508" i="8"/>
  <c r="I508" i="8"/>
  <c r="J508" i="8"/>
  <c r="R508" i="8"/>
  <c r="G509" i="8"/>
  <c r="I509" i="8"/>
  <c r="J509" i="8"/>
  <c r="R509" i="8"/>
  <c r="G510" i="8"/>
  <c r="I510" i="8"/>
  <c r="J510" i="8"/>
  <c r="R510" i="8"/>
  <c r="G511" i="8"/>
  <c r="I511" i="8"/>
  <c r="J511" i="8"/>
  <c r="R511" i="8"/>
  <c r="G512" i="8"/>
  <c r="I512" i="8"/>
  <c r="J512" i="8"/>
  <c r="R512" i="8"/>
  <c r="G513" i="8"/>
  <c r="I513" i="8"/>
  <c r="J513" i="8"/>
  <c r="R513" i="8"/>
  <c r="G514" i="8"/>
  <c r="I514" i="8"/>
  <c r="J514" i="8"/>
  <c r="R514" i="8"/>
  <c r="G515" i="8"/>
  <c r="I515" i="8"/>
  <c r="J515" i="8"/>
  <c r="R515" i="8"/>
  <c r="G516" i="8"/>
  <c r="I516" i="8"/>
  <c r="J516" i="8"/>
  <c r="R516" i="8"/>
  <c r="G517" i="8"/>
  <c r="I517" i="8"/>
  <c r="J517" i="8"/>
  <c r="R517" i="8"/>
  <c r="G518" i="8"/>
  <c r="I518" i="8"/>
  <c r="J518" i="8"/>
  <c r="R518" i="8"/>
  <c r="G519" i="8"/>
  <c r="I519" i="8"/>
  <c r="J519" i="8"/>
  <c r="R519" i="8"/>
  <c r="G520" i="8"/>
  <c r="I520" i="8"/>
  <c r="J520" i="8"/>
  <c r="R520" i="8"/>
  <c r="G521" i="8"/>
  <c r="I521" i="8"/>
  <c r="J521" i="8"/>
  <c r="R521" i="8"/>
  <c r="G522" i="8"/>
  <c r="I522" i="8"/>
  <c r="J522" i="8"/>
  <c r="R522" i="8"/>
  <c r="G523" i="8"/>
  <c r="I523" i="8"/>
  <c r="J523" i="8"/>
  <c r="R523" i="8"/>
  <c r="G524" i="8"/>
  <c r="I524" i="8"/>
  <c r="J524" i="8"/>
  <c r="R524" i="8"/>
  <c r="G526" i="8"/>
  <c r="I526" i="8"/>
  <c r="J526" i="8"/>
  <c r="R526" i="8"/>
  <c r="AV500" i="8"/>
  <c r="AV499" i="8"/>
  <c r="AV498" i="8"/>
  <c r="AV497" i="8"/>
  <c r="AV496" i="8"/>
  <c r="AV495" i="8"/>
  <c r="AV494" i="8"/>
  <c r="AV493" i="8"/>
  <c r="AV492" i="8"/>
  <c r="AV491" i="8"/>
  <c r="AV490" i="8"/>
  <c r="AV489" i="8"/>
  <c r="AV488" i="8"/>
  <c r="AV487" i="8"/>
  <c r="AV486" i="8"/>
  <c r="AV485" i="8"/>
  <c r="AV484" i="8"/>
  <c r="AV483" i="8"/>
  <c r="AV482" i="8"/>
  <c r="AV481" i="8"/>
  <c r="AQ500" i="8"/>
  <c r="AQ499" i="8"/>
  <c r="AQ498" i="8"/>
  <c r="AQ497" i="8"/>
  <c r="AQ496" i="8"/>
  <c r="AQ495" i="8"/>
  <c r="AQ494" i="8"/>
  <c r="AQ493" i="8"/>
  <c r="AQ492" i="8"/>
  <c r="AQ491" i="8"/>
  <c r="AQ490" i="8"/>
  <c r="AQ489" i="8"/>
  <c r="AQ488" i="8"/>
  <c r="AQ487" i="8"/>
  <c r="AQ486" i="8"/>
  <c r="AQ485" i="8"/>
  <c r="AQ484" i="8"/>
  <c r="AQ483" i="8"/>
  <c r="AQ482" i="8"/>
  <c r="AQ481" i="8"/>
  <c r="AL500" i="8"/>
  <c r="AL499" i="8"/>
  <c r="AL498" i="8"/>
  <c r="AL497" i="8"/>
  <c r="AL496" i="8"/>
  <c r="AL495" i="8"/>
  <c r="AL494" i="8"/>
  <c r="AL493" i="8"/>
  <c r="AL492" i="8"/>
  <c r="AL491" i="8"/>
  <c r="AL490" i="8"/>
  <c r="AL489" i="8"/>
  <c r="AL488" i="8"/>
  <c r="AL487" i="8"/>
  <c r="AL486" i="8"/>
  <c r="AL485" i="8"/>
  <c r="AL484" i="8"/>
  <c r="AL483" i="8"/>
  <c r="AL482" i="8"/>
  <c r="AL481" i="8"/>
  <c r="AG500" i="8"/>
  <c r="AG499" i="8"/>
  <c r="AG498" i="8"/>
  <c r="AG497" i="8"/>
  <c r="AG496" i="8"/>
  <c r="AG495" i="8"/>
  <c r="AG494" i="8"/>
  <c r="AG493" i="8"/>
  <c r="AG492" i="8"/>
  <c r="AG491" i="8"/>
  <c r="AG490" i="8"/>
  <c r="AG489" i="8"/>
  <c r="AG488" i="8"/>
  <c r="AG487" i="8"/>
  <c r="AG486" i="8"/>
  <c r="AG485" i="8"/>
  <c r="AG484" i="8"/>
  <c r="AG483" i="8"/>
  <c r="AG482" i="8"/>
  <c r="AG48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C482" i="8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G481" i="8"/>
  <c r="I481" i="8"/>
  <c r="J481" i="8"/>
  <c r="R481" i="8"/>
  <c r="G482" i="8"/>
  <c r="I482" i="8"/>
  <c r="J482" i="8"/>
  <c r="R482" i="8"/>
  <c r="G483" i="8"/>
  <c r="I483" i="8"/>
  <c r="J483" i="8"/>
  <c r="R483" i="8"/>
  <c r="G484" i="8"/>
  <c r="I484" i="8"/>
  <c r="J484" i="8"/>
  <c r="R484" i="8"/>
  <c r="G485" i="8"/>
  <c r="I485" i="8"/>
  <c r="J485" i="8"/>
  <c r="R485" i="8"/>
  <c r="G486" i="8"/>
  <c r="I486" i="8"/>
  <c r="J486" i="8"/>
  <c r="R486" i="8"/>
  <c r="G487" i="8"/>
  <c r="I487" i="8"/>
  <c r="J487" i="8"/>
  <c r="R487" i="8"/>
  <c r="G488" i="8"/>
  <c r="I488" i="8"/>
  <c r="J488" i="8"/>
  <c r="R488" i="8"/>
  <c r="G489" i="8"/>
  <c r="I489" i="8"/>
  <c r="J489" i="8"/>
  <c r="R489" i="8"/>
  <c r="G490" i="8"/>
  <c r="I490" i="8"/>
  <c r="J490" i="8"/>
  <c r="R490" i="8"/>
  <c r="G491" i="8"/>
  <c r="I491" i="8"/>
  <c r="J491" i="8"/>
  <c r="R491" i="8"/>
  <c r="G492" i="8"/>
  <c r="I492" i="8"/>
  <c r="J492" i="8"/>
  <c r="R492" i="8"/>
  <c r="G493" i="8"/>
  <c r="I493" i="8"/>
  <c r="J493" i="8"/>
  <c r="R493" i="8"/>
  <c r="G494" i="8"/>
  <c r="I494" i="8"/>
  <c r="J494" i="8"/>
  <c r="R494" i="8"/>
  <c r="G495" i="8"/>
  <c r="I495" i="8"/>
  <c r="J495" i="8"/>
  <c r="R495" i="8"/>
  <c r="G496" i="8"/>
  <c r="I496" i="8"/>
  <c r="J496" i="8"/>
  <c r="R496" i="8"/>
  <c r="G497" i="8"/>
  <c r="I497" i="8"/>
  <c r="J497" i="8"/>
  <c r="R497" i="8"/>
  <c r="G498" i="8"/>
  <c r="I498" i="8"/>
  <c r="J498" i="8"/>
  <c r="R498" i="8"/>
  <c r="G499" i="8"/>
  <c r="I499" i="8"/>
  <c r="J499" i="8"/>
  <c r="R499" i="8"/>
  <c r="G500" i="8"/>
  <c r="I500" i="8"/>
  <c r="J500" i="8"/>
  <c r="R500" i="8"/>
  <c r="M166" i="38"/>
  <c r="M167" i="38"/>
  <c r="F167" i="38" s="1"/>
  <c r="M168" i="38"/>
  <c r="F168" i="38" s="1"/>
  <c r="M169" i="38"/>
  <c r="M170" i="38"/>
  <c r="F170" i="38" s="1"/>
  <c r="M171" i="38"/>
  <c r="F171" i="38" s="1"/>
  <c r="M172" i="38"/>
  <c r="F172" i="38" s="1"/>
  <c r="M173" i="38"/>
  <c r="F173" i="38" s="1"/>
  <c r="M174" i="38"/>
  <c r="F174" i="38" s="1"/>
  <c r="M175" i="38"/>
  <c r="F175" i="38" s="1"/>
  <c r="M176" i="38"/>
  <c r="F176" i="38" s="1"/>
  <c r="M177" i="38"/>
  <c r="M178" i="38"/>
  <c r="F178" i="38" s="1"/>
  <c r="M179" i="38"/>
  <c r="M180" i="38"/>
  <c r="F180" i="38" s="1"/>
  <c r="M181" i="38"/>
  <c r="M182" i="38"/>
  <c r="F182" i="38" s="1"/>
  <c r="M183" i="38"/>
  <c r="F183" i="38" s="1"/>
  <c r="M184" i="38"/>
  <c r="F184" i="38" s="1"/>
  <c r="M185" i="38"/>
  <c r="M186" i="38"/>
  <c r="M187" i="38"/>
  <c r="M188" i="38"/>
  <c r="F188" i="38" s="1"/>
  <c r="M189" i="38"/>
  <c r="F189" i="38" s="1"/>
  <c r="M190" i="38"/>
  <c r="M191" i="38"/>
  <c r="H15" i="13" s="1"/>
  <c r="M192" i="38"/>
  <c r="F192" i="38" s="1"/>
  <c r="M165" i="38"/>
  <c r="F165" i="38" s="1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AD507" i="47" l="1"/>
  <c r="K496" i="54"/>
  <c r="M496" i="54" s="1"/>
  <c r="AH129" i="57"/>
  <c r="K93" i="58" s="1"/>
  <c r="AC507" i="32"/>
  <c r="R123" i="56"/>
  <c r="AB149" i="56"/>
  <c r="G100" i="58" s="1"/>
  <c r="X527" i="55"/>
  <c r="AC149" i="56"/>
  <c r="I100" i="58" s="1"/>
  <c r="K479" i="55"/>
  <c r="M479" i="55" s="1"/>
  <c r="S527" i="55"/>
  <c r="K471" i="54"/>
  <c r="M471" i="54" s="1"/>
  <c r="K497" i="54"/>
  <c r="M497" i="54" s="1"/>
  <c r="K511" i="54"/>
  <c r="M511" i="54" s="1"/>
  <c r="H507" i="32"/>
  <c r="S586" i="33"/>
  <c r="K488" i="54"/>
  <c r="M488" i="54" s="1"/>
  <c r="AC512" i="34"/>
  <c r="K498" i="35"/>
  <c r="M498" i="35" s="1"/>
  <c r="H487" i="35"/>
  <c r="K532" i="47"/>
  <c r="M532" i="47" s="1"/>
  <c r="AG129" i="57"/>
  <c r="I93" i="58" s="1"/>
  <c r="AH169" i="57"/>
  <c r="K119" i="58" s="1"/>
  <c r="AC149" i="57"/>
  <c r="I101" i="58" s="1"/>
  <c r="AD149" i="57"/>
  <c r="K101" i="58" s="1"/>
  <c r="K537" i="32"/>
  <c r="M537" i="32" s="1"/>
  <c r="S537" i="32"/>
  <c r="K507" i="54"/>
  <c r="S603" i="33"/>
  <c r="K495" i="47"/>
  <c r="M495" i="47" s="1"/>
  <c r="K508" i="54"/>
  <c r="M508" i="54" s="1"/>
  <c r="K537" i="55"/>
  <c r="M537" i="55" s="1"/>
  <c r="X528" i="33"/>
  <c r="S575" i="8"/>
  <c r="AW488" i="32"/>
  <c r="K531" i="55"/>
  <c r="M531" i="55" s="1"/>
  <c r="AM580" i="33"/>
  <c r="AW507" i="35"/>
  <c r="AR586" i="33"/>
  <c r="AW597" i="33"/>
  <c r="K499" i="54"/>
  <c r="M499" i="54" s="1"/>
  <c r="AC487" i="54"/>
  <c r="K534" i="54"/>
  <c r="M534" i="54" s="1"/>
  <c r="K541" i="54"/>
  <c r="M541" i="54" s="1"/>
  <c r="K532" i="55"/>
  <c r="M532" i="55" s="1"/>
  <c r="K518" i="32"/>
  <c r="M518" i="32" s="1"/>
  <c r="S528" i="32"/>
  <c r="S597" i="33"/>
  <c r="AR490" i="34"/>
  <c r="X489" i="34"/>
  <c r="AF109" i="57"/>
  <c r="G80" i="58" s="1"/>
  <c r="AA170" i="57"/>
  <c r="AC527" i="55"/>
  <c r="S609" i="33"/>
  <c r="K539" i="54"/>
  <c r="M539" i="54" s="1"/>
  <c r="K535" i="54"/>
  <c r="M535" i="54" s="1"/>
  <c r="K492" i="55"/>
  <c r="M492" i="55" s="1"/>
  <c r="AH588" i="33"/>
  <c r="S580" i="33"/>
  <c r="AH611" i="33"/>
  <c r="S604" i="33"/>
  <c r="S491" i="34"/>
  <c r="AH149" i="57"/>
  <c r="K106" i="58" s="1"/>
  <c r="AS487" i="47"/>
  <c r="AM610" i="33"/>
  <c r="AW527" i="55"/>
  <c r="K529" i="32"/>
  <c r="M529" i="32" s="1"/>
  <c r="AM541" i="33"/>
  <c r="S539" i="33"/>
  <c r="S494" i="34"/>
  <c r="AE171" i="57"/>
  <c r="K537" i="47"/>
  <c r="M537" i="47" s="1"/>
  <c r="K517" i="54"/>
  <c r="M517" i="54" s="1"/>
  <c r="K510" i="32"/>
  <c r="M510" i="32" s="1"/>
  <c r="AW508" i="32"/>
  <c r="AM488" i="35"/>
  <c r="AC489" i="35"/>
  <c r="K501" i="32"/>
  <c r="M501" i="32" s="1"/>
  <c r="K514" i="54"/>
  <c r="M514" i="54" s="1"/>
  <c r="K473" i="55"/>
  <c r="M473" i="55" s="1"/>
  <c r="K501" i="55"/>
  <c r="M501" i="55" s="1"/>
  <c r="K539" i="32"/>
  <c r="M539" i="32" s="1"/>
  <c r="AR510" i="34"/>
  <c r="AC530" i="34"/>
  <c r="S492" i="35"/>
  <c r="AB129" i="57"/>
  <c r="G88" i="58" s="1"/>
  <c r="AD527" i="32"/>
  <c r="K490" i="54"/>
  <c r="M490" i="54" s="1"/>
  <c r="K519" i="54"/>
  <c r="M519" i="54" s="1"/>
  <c r="X519" i="54"/>
  <c r="K480" i="47"/>
  <c r="M480" i="47" s="1"/>
  <c r="K495" i="54"/>
  <c r="M495" i="54" s="1"/>
  <c r="K516" i="54"/>
  <c r="M516" i="54" s="1"/>
  <c r="K509" i="54"/>
  <c r="M509" i="54" s="1"/>
  <c r="K537" i="54"/>
  <c r="M537" i="54" s="1"/>
  <c r="K533" i="54"/>
  <c r="M533" i="54" s="1"/>
  <c r="AR533" i="54"/>
  <c r="H467" i="32"/>
  <c r="K519" i="34"/>
  <c r="M519" i="34" s="1"/>
  <c r="K492" i="54"/>
  <c r="M492" i="54" s="1"/>
  <c r="AM507" i="55"/>
  <c r="AM508" i="55"/>
  <c r="AC528" i="32"/>
  <c r="AH492" i="34"/>
  <c r="AN467" i="47"/>
  <c r="AC497" i="54"/>
  <c r="AC496" i="54"/>
  <c r="K515" i="54"/>
  <c r="M515" i="54" s="1"/>
  <c r="AW487" i="32"/>
  <c r="H573" i="33"/>
  <c r="AR588" i="33"/>
  <c r="AM611" i="33"/>
  <c r="AW532" i="34"/>
  <c r="AH531" i="34"/>
  <c r="K537" i="35"/>
  <c r="M537" i="35" s="1"/>
  <c r="K490" i="32"/>
  <c r="M490" i="32" s="1"/>
  <c r="AM528" i="32"/>
  <c r="AW566" i="33"/>
  <c r="S583" i="33"/>
  <c r="AW577" i="33"/>
  <c r="AM495" i="34"/>
  <c r="S511" i="34"/>
  <c r="S508" i="34"/>
  <c r="AH489" i="35"/>
  <c r="AM512" i="35"/>
  <c r="S507" i="35"/>
  <c r="AD149" i="56"/>
  <c r="K100" i="58" s="1"/>
  <c r="AH169" i="56"/>
  <c r="K118" i="58" s="1"/>
  <c r="AR606" i="33"/>
  <c r="AH529" i="34"/>
  <c r="AC129" i="57"/>
  <c r="I88" i="58" s="1"/>
  <c r="AF171" i="57"/>
  <c r="AM558" i="33"/>
  <c r="AM552" i="33"/>
  <c r="AW509" i="34"/>
  <c r="K477" i="35"/>
  <c r="M477" i="35" s="1"/>
  <c r="AW509" i="35"/>
  <c r="X528" i="35"/>
  <c r="AD129" i="57"/>
  <c r="K88" i="58" s="1"/>
  <c r="AH170" i="57"/>
  <c r="AH172" i="57" s="1"/>
  <c r="AG171" i="57"/>
  <c r="X508" i="32"/>
  <c r="K530" i="32"/>
  <c r="M530" i="32" s="1"/>
  <c r="AW487" i="35"/>
  <c r="AE129" i="57"/>
  <c r="M88" i="58" s="1"/>
  <c r="AH171" i="57"/>
  <c r="S507" i="32"/>
  <c r="AW528" i="32"/>
  <c r="AC529" i="35"/>
  <c r="AF169" i="56"/>
  <c r="G118" i="58" s="1"/>
  <c r="AF129" i="57"/>
  <c r="G93" i="58" s="1"/>
  <c r="AB149" i="57"/>
  <c r="G101" i="58" s="1"/>
  <c r="R121" i="56"/>
  <c r="R110" i="56"/>
  <c r="AB129" i="56"/>
  <c r="G87" i="58" s="1"/>
  <c r="AG109" i="56"/>
  <c r="I79" i="58" s="1"/>
  <c r="AG170" i="56"/>
  <c r="F79" i="58"/>
  <c r="AF171" i="56"/>
  <c r="AB169" i="56"/>
  <c r="G113" i="58" s="1"/>
  <c r="L74" i="58"/>
  <c r="AE171" i="56"/>
  <c r="AE109" i="56"/>
  <c r="M74" i="58" s="1"/>
  <c r="AE170" i="56"/>
  <c r="AH129" i="56"/>
  <c r="K92" i="58" s="1"/>
  <c r="AC169" i="56"/>
  <c r="I113" i="58" s="1"/>
  <c r="AC129" i="56"/>
  <c r="I87" i="58" s="1"/>
  <c r="J79" i="58"/>
  <c r="AH171" i="56"/>
  <c r="AF129" i="56"/>
  <c r="G92" i="58" s="1"/>
  <c r="AF109" i="56"/>
  <c r="G79" i="58" s="1"/>
  <c r="AF170" i="56"/>
  <c r="J74" i="58"/>
  <c r="AD171" i="56"/>
  <c r="AD109" i="56"/>
  <c r="K74" i="58" s="1"/>
  <c r="AD170" i="56"/>
  <c r="AD169" i="56"/>
  <c r="K113" i="58" s="1"/>
  <c r="AE169" i="56"/>
  <c r="M113" i="58" s="1"/>
  <c r="AH109" i="56"/>
  <c r="K79" i="58" s="1"/>
  <c r="AH170" i="56"/>
  <c r="H79" i="58"/>
  <c r="AG171" i="56"/>
  <c r="AC109" i="56"/>
  <c r="I74" i="58" s="1"/>
  <c r="AC170" i="56"/>
  <c r="F74" i="58"/>
  <c r="AB171" i="56"/>
  <c r="AB109" i="56"/>
  <c r="G74" i="58" s="1"/>
  <c r="AB170" i="56"/>
  <c r="AD129" i="56"/>
  <c r="K87" i="58" s="1"/>
  <c r="AE129" i="56"/>
  <c r="M87" i="58" s="1"/>
  <c r="H74" i="58"/>
  <c r="AC171" i="56"/>
  <c r="R125" i="56"/>
  <c r="AA170" i="56"/>
  <c r="AG169" i="56"/>
  <c r="I118" i="58" s="1"/>
  <c r="F114" i="58"/>
  <c r="AB171" i="57"/>
  <c r="J114" i="58"/>
  <c r="AD171" i="57"/>
  <c r="AC169" i="57"/>
  <c r="I114" i="58" s="1"/>
  <c r="AC170" i="57"/>
  <c r="AC172" i="57" s="1"/>
  <c r="AE169" i="57"/>
  <c r="M114" i="58" s="1"/>
  <c r="AE170" i="57"/>
  <c r="AE172" i="57" s="1"/>
  <c r="AG169" i="57"/>
  <c r="I119" i="58" s="1"/>
  <c r="AG170" i="57"/>
  <c r="AD169" i="57"/>
  <c r="K114" i="58" s="1"/>
  <c r="AD170" i="57"/>
  <c r="AD172" i="57" s="1"/>
  <c r="AF169" i="57"/>
  <c r="G119" i="58" s="1"/>
  <c r="AF170" i="57"/>
  <c r="AF172" i="57" s="1"/>
  <c r="H114" i="58"/>
  <c r="AC171" i="57"/>
  <c r="AB169" i="57"/>
  <c r="G114" i="58" s="1"/>
  <c r="AB170" i="57"/>
  <c r="AB172" i="57" s="1"/>
  <c r="F177" i="38"/>
  <c r="G172" i="38" s="1"/>
  <c r="F186" i="38"/>
  <c r="I184" i="3" s="1"/>
  <c r="F187" i="38"/>
  <c r="X472" i="35"/>
  <c r="K494" i="35"/>
  <c r="M494" i="35" s="1"/>
  <c r="K521" i="35"/>
  <c r="M521" i="35" s="1"/>
  <c r="AW512" i="35"/>
  <c r="K533" i="35"/>
  <c r="M533" i="35" s="1"/>
  <c r="AM529" i="35"/>
  <c r="AH528" i="35"/>
  <c r="AH509" i="35"/>
  <c r="AM531" i="35"/>
  <c r="AM490" i="35"/>
  <c r="AM532" i="35"/>
  <c r="S531" i="35"/>
  <c r="AM509" i="35"/>
  <c r="AC508" i="35"/>
  <c r="AH532" i="35"/>
  <c r="X530" i="35"/>
  <c r="AC490" i="35"/>
  <c r="AC488" i="35"/>
  <c r="K536" i="35"/>
  <c r="M536" i="35" s="1"/>
  <c r="X489" i="35"/>
  <c r="X511" i="35"/>
  <c r="AW528" i="35"/>
  <c r="X491" i="35"/>
  <c r="K514" i="35"/>
  <c r="M514" i="35" s="1"/>
  <c r="AW529" i="35"/>
  <c r="K500" i="35"/>
  <c r="M500" i="35" s="1"/>
  <c r="K495" i="35"/>
  <c r="M495" i="35" s="1"/>
  <c r="K539" i="35"/>
  <c r="M539" i="35" s="1"/>
  <c r="AM528" i="35"/>
  <c r="AW489" i="35"/>
  <c r="AW488" i="35"/>
  <c r="AX487" i="35"/>
  <c r="AR507" i="35"/>
  <c r="AH529" i="35"/>
  <c r="AC528" i="35"/>
  <c r="AR510" i="35"/>
  <c r="AC507" i="35"/>
  <c r="AM511" i="35"/>
  <c r="X507" i="35"/>
  <c r="X487" i="35"/>
  <c r="X510" i="35"/>
  <c r="AC532" i="35"/>
  <c r="K480" i="35"/>
  <c r="M480" i="35" s="1"/>
  <c r="K496" i="35"/>
  <c r="M496" i="35" s="1"/>
  <c r="AM492" i="35"/>
  <c r="K518" i="35"/>
  <c r="M518" i="35" s="1"/>
  <c r="K535" i="35"/>
  <c r="M535" i="35" s="1"/>
  <c r="AC491" i="35"/>
  <c r="S489" i="35"/>
  <c r="K479" i="35"/>
  <c r="M479" i="35" s="1"/>
  <c r="AC512" i="35"/>
  <c r="H507" i="35"/>
  <c r="S532" i="35"/>
  <c r="AH472" i="35"/>
  <c r="AR488" i="35"/>
  <c r="AR490" i="35"/>
  <c r="K520" i="35"/>
  <c r="M520" i="35" s="1"/>
  <c r="K517" i="35"/>
  <c r="M517" i="35" s="1"/>
  <c r="K513" i="35"/>
  <c r="M513" i="35" s="1"/>
  <c r="AM508" i="35"/>
  <c r="AM507" i="35"/>
  <c r="K538" i="35"/>
  <c r="M538" i="35" s="1"/>
  <c r="AC527" i="35"/>
  <c r="AW491" i="35"/>
  <c r="AH531" i="35"/>
  <c r="AH490" i="35"/>
  <c r="AC487" i="35"/>
  <c r="K519" i="35"/>
  <c r="M519" i="35" s="1"/>
  <c r="AR512" i="35"/>
  <c r="X512" i="35"/>
  <c r="AC531" i="35"/>
  <c r="S529" i="35"/>
  <c r="K481" i="35"/>
  <c r="M481" i="35" s="1"/>
  <c r="K501" i="35"/>
  <c r="M501" i="35" s="1"/>
  <c r="K515" i="35"/>
  <c r="M515" i="35" s="1"/>
  <c r="K507" i="35"/>
  <c r="K534" i="35"/>
  <c r="M534" i="35" s="1"/>
  <c r="AC511" i="35"/>
  <c r="K541" i="35"/>
  <c r="M541" i="35" s="1"/>
  <c r="X531" i="35"/>
  <c r="K497" i="35"/>
  <c r="M497" i="35" s="1"/>
  <c r="AH492" i="35"/>
  <c r="AH512" i="35"/>
  <c r="X532" i="35"/>
  <c r="AX527" i="35"/>
  <c r="K499" i="35"/>
  <c r="M499" i="35" s="1"/>
  <c r="AC492" i="35"/>
  <c r="AX507" i="35"/>
  <c r="AR528" i="35"/>
  <c r="AW508" i="35"/>
  <c r="K540" i="35"/>
  <c r="M540" i="35" s="1"/>
  <c r="AR529" i="35"/>
  <c r="AC469" i="35"/>
  <c r="S498" i="35"/>
  <c r="K493" i="35"/>
  <c r="M493" i="35" s="1"/>
  <c r="AW490" i="35"/>
  <c r="AM489" i="35"/>
  <c r="K516" i="35"/>
  <c r="M516" i="35" s="1"/>
  <c r="AM491" i="34"/>
  <c r="AW490" i="34"/>
  <c r="AC487" i="34"/>
  <c r="AH489" i="34"/>
  <c r="AC535" i="34"/>
  <c r="S531" i="34"/>
  <c r="AM490" i="34"/>
  <c r="AW512" i="34"/>
  <c r="AW516" i="34"/>
  <c r="K540" i="34"/>
  <c r="M540" i="34" s="1"/>
  <c r="AW492" i="34"/>
  <c r="S488" i="34"/>
  <c r="H467" i="34"/>
  <c r="AW495" i="34"/>
  <c r="AW513" i="34"/>
  <c r="AH532" i="34"/>
  <c r="AW514" i="34"/>
  <c r="X491" i="34"/>
  <c r="K521" i="34"/>
  <c r="M521" i="34" s="1"/>
  <c r="K517" i="34"/>
  <c r="M517" i="34" s="1"/>
  <c r="AR514" i="34"/>
  <c r="AH512" i="34"/>
  <c r="AH511" i="34"/>
  <c r="AM510" i="34"/>
  <c r="AC508" i="34"/>
  <c r="AC510" i="34"/>
  <c r="AC532" i="34"/>
  <c r="AC529" i="34"/>
  <c r="AR533" i="34"/>
  <c r="AH495" i="34"/>
  <c r="AM493" i="34"/>
  <c r="AM513" i="34"/>
  <c r="AC515" i="34"/>
  <c r="AH515" i="34"/>
  <c r="AC509" i="34"/>
  <c r="X508" i="34"/>
  <c r="X507" i="34"/>
  <c r="K538" i="34"/>
  <c r="M538" i="34" s="1"/>
  <c r="K537" i="34"/>
  <c r="M537" i="34" s="1"/>
  <c r="AR534" i="34"/>
  <c r="AC533" i="34"/>
  <c r="AM516" i="34"/>
  <c r="AN487" i="34"/>
  <c r="K501" i="34"/>
  <c r="M501" i="34" s="1"/>
  <c r="K496" i="34"/>
  <c r="M496" i="34" s="1"/>
  <c r="AW491" i="34"/>
  <c r="AC488" i="34"/>
  <c r="AW508" i="34"/>
  <c r="AW511" i="34"/>
  <c r="X529" i="34"/>
  <c r="AW494" i="34"/>
  <c r="AM507" i="34"/>
  <c r="K539" i="34"/>
  <c r="M539" i="34" s="1"/>
  <c r="X530" i="34"/>
  <c r="AH474" i="34"/>
  <c r="AH493" i="34"/>
  <c r="AW487" i="34"/>
  <c r="AC513" i="34"/>
  <c r="AC511" i="34"/>
  <c r="X511" i="34"/>
  <c r="X509" i="34"/>
  <c r="X533" i="34"/>
  <c r="S495" i="34"/>
  <c r="H507" i="34"/>
  <c r="AW531" i="34"/>
  <c r="AX507" i="34"/>
  <c r="K500" i="34"/>
  <c r="M500" i="34" s="1"/>
  <c r="AW510" i="34"/>
  <c r="AM532" i="34"/>
  <c r="AW493" i="34"/>
  <c r="X492" i="34"/>
  <c r="AR511" i="34"/>
  <c r="AC536" i="34"/>
  <c r="AC471" i="34"/>
  <c r="AM492" i="34"/>
  <c r="H487" i="34"/>
  <c r="AR513" i="34"/>
  <c r="AC474" i="34"/>
  <c r="AC495" i="34"/>
  <c r="S492" i="34"/>
  <c r="AW488" i="34"/>
  <c r="K520" i="34"/>
  <c r="M520" i="34" s="1"/>
  <c r="AM515" i="34"/>
  <c r="X510" i="34"/>
  <c r="AW535" i="34"/>
  <c r="AW529" i="34"/>
  <c r="AM536" i="34"/>
  <c r="X487" i="34"/>
  <c r="AH530" i="34"/>
  <c r="S476" i="34"/>
  <c r="AR508" i="34"/>
  <c r="AS487" i="34"/>
  <c r="K499" i="34"/>
  <c r="M499" i="34" s="1"/>
  <c r="AR495" i="34"/>
  <c r="S489" i="34"/>
  <c r="AM508" i="34"/>
  <c r="AW527" i="34"/>
  <c r="K497" i="34"/>
  <c r="M497" i="34" s="1"/>
  <c r="X494" i="34"/>
  <c r="X493" i="34"/>
  <c r="AW489" i="34"/>
  <c r="AR487" i="34"/>
  <c r="AR516" i="34"/>
  <c r="X514" i="34"/>
  <c r="AC534" i="34"/>
  <c r="AH527" i="34"/>
  <c r="S542" i="33"/>
  <c r="AC558" i="33"/>
  <c r="X586" i="33"/>
  <c r="AR579" i="33"/>
  <c r="AM579" i="33"/>
  <c r="S574" i="33"/>
  <c r="AM603" i="33"/>
  <c r="AC609" i="33"/>
  <c r="AW606" i="33"/>
  <c r="AC600" i="33"/>
  <c r="AR599" i="33"/>
  <c r="S600" i="33"/>
  <c r="AH610" i="33"/>
  <c r="AW582" i="33"/>
  <c r="AM599" i="33"/>
  <c r="AH601" i="33"/>
  <c r="S530" i="33"/>
  <c r="AC610" i="33"/>
  <c r="AC596" i="33"/>
  <c r="AH538" i="33"/>
  <c r="AW565" i="33"/>
  <c r="AM562" i="33"/>
  <c r="AW584" i="33"/>
  <c r="AC606" i="33"/>
  <c r="AR541" i="33"/>
  <c r="AM583" i="33"/>
  <c r="AW575" i="33"/>
  <c r="AX573" i="33"/>
  <c r="S601" i="33"/>
  <c r="AR598" i="33"/>
  <c r="K589" i="33"/>
  <c r="M589" i="33" s="1"/>
  <c r="AR574" i="33"/>
  <c r="AC564" i="33"/>
  <c r="AR608" i="33"/>
  <c r="AW604" i="33"/>
  <c r="AH598" i="33"/>
  <c r="S536" i="33"/>
  <c r="AC527" i="33"/>
  <c r="X540" i="33"/>
  <c r="X565" i="33"/>
  <c r="H550" i="33"/>
  <c r="AR587" i="33"/>
  <c r="AR576" i="33"/>
  <c r="AH575" i="33"/>
  <c r="AR609" i="33"/>
  <c r="S607" i="33"/>
  <c r="AH585" i="33"/>
  <c r="AM538" i="33"/>
  <c r="AM553" i="33"/>
  <c r="S577" i="33"/>
  <c r="AC604" i="33"/>
  <c r="AR597" i="33"/>
  <c r="AR583" i="33"/>
  <c r="AC580" i="33"/>
  <c r="AM564" i="33"/>
  <c r="AW556" i="33"/>
  <c r="X580" i="33"/>
  <c r="AW574" i="33"/>
  <c r="AW603" i="33"/>
  <c r="AW598" i="33"/>
  <c r="AM561" i="33"/>
  <c r="AH582" i="33"/>
  <c r="S610" i="33"/>
  <c r="AH602" i="33"/>
  <c r="AC607" i="33"/>
  <c r="AH564" i="33"/>
  <c r="K580" i="33"/>
  <c r="S606" i="33"/>
  <c r="AH565" i="33"/>
  <c r="AC532" i="33"/>
  <c r="AM566" i="33"/>
  <c r="X561" i="33"/>
  <c r="AH550" i="33"/>
  <c r="AC566" i="33"/>
  <c r="AC557" i="33"/>
  <c r="AH586" i="33"/>
  <c r="AC585" i="33"/>
  <c r="AM578" i="33"/>
  <c r="AM586" i="33"/>
  <c r="AC574" i="33"/>
  <c r="AC581" i="33"/>
  <c r="AC573" i="33"/>
  <c r="AC608" i="33"/>
  <c r="AW605" i="33"/>
  <c r="AH599" i="33"/>
  <c r="S598" i="33"/>
  <c r="X530" i="33"/>
  <c r="AR564" i="33"/>
  <c r="AW542" i="33"/>
  <c r="AR582" i="33"/>
  <c r="AW576" i="33"/>
  <c r="AW586" i="33"/>
  <c r="AW585" i="33"/>
  <c r="AC602" i="33"/>
  <c r="AW599" i="33"/>
  <c r="AR573" i="33"/>
  <c r="K612" i="33"/>
  <c r="M612" i="33" s="1"/>
  <c r="AW601" i="33"/>
  <c r="AH541" i="33"/>
  <c r="AR585" i="33"/>
  <c r="AC584" i="33"/>
  <c r="X583" i="33"/>
  <c r="AR577" i="33"/>
  <c r="AM581" i="33"/>
  <c r="X566" i="33"/>
  <c r="K563" i="33"/>
  <c r="AH587" i="33"/>
  <c r="AR580" i="33"/>
  <c r="AH584" i="33"/>
  <c r="AC576" i="33"/>
  <c r="X578" i="33"/>
  <c r="X573" i="33"/>
  <c r="AR611" i="33"/>
  <c r="AH609" i="33"/>
  <c r="AR605" i="33"/>
  <c r="AW596" i="33"/>
  <c r="X528" i="32"/>
  <c r="X527" i="32"/>
  <c r="K476" i="32"/>
  <c r="M476" i="32" s="1"/>
  <c r="AW467" i="32"/>
  <c r="K472" i="32"/>
  <c r="M472" i="32" s="1"/>
  <c r="K499" i="32"/>
  <c r="M499" i="32" s="1"/>
  <c r="K497" i="32"/>
  <c r="M497" i="32" s="1"/>
  <c r="T487" i="32"/>
  <c r="K517" i="32"/>
  <c r="M517" i="32" s="1"/>
  <c r="K514" i="32"/>
  <c r="M514" i="32" s="1"/>
  <c r="K513" i="32"/>
  <c r="M513" i="32" s="1"/>
  <c r="K509" i="32"/>
  <c r="M509" i="32" s="1"/>
  <c r="Y507" i="32"/>
  <c r="K536" i="32"/>
  <c r="M536" i="32" s="1"/>
  <c r="S488" i="32"/>
  <c r="K480" i="32"/>
  <c r="M480" i="32" s="1"/>
  <c r="K475" i="32"/>
  <c r="M475" i="32" s="1"/>
  <c r="K471" i="32"/>
  <c r="M471" i="32" s="1"/>
  <c r="H487" i="32"/>
  <c r="S487" i="32"/>
  <c r="Y467" i="32"/>
  <c r="K541" i="32"/>
  <c r="M541" i="32" s="1"/>
  <c r="K535" i="32"/>
  <c r="M535" i="32" s="1"/>
  <c r="AC508" i="32"/>
  <c r="T467" i="32"/>
  <c r="K495" i="32"/>
  <c r="M495" i="32" s="1"/>
  <c r="K516" i="32"/>
  <c r="M516" i="32" s="1"/>
  <c r="K512" i="32"/>
  <c r="M512" i="32" s="1"/>
  <c r="K511" i="32"/>
  <c r="M511" i="32" s="1"/>
  <c r="K493" i="32"/>
  <c r="M493" i="32" s="1"/>
  <c r="AX487" i="32"/>
  <c r="K520" i="32"/>
  <c r="M520" i="32" s="1"/>
  <c r="AR508" i="32"/>
  <c r="AW507" i="32"/>
  <c r="AN527" i="32"/>
  <c r="X487" i="32"/>
  <c r="K478" i="32"/>
  <c r="M478" i="32" s="1"/>
  <c r="K470" i="32"/>
  <c r="M470" i="32" s="1"/>
  <c r="K500" i="32"/>
  <c r="M500" i="32" s="1"/>
  <c r="K491" i="32"/>
  <c r="M491" i="32" s="1"/>
  <c r="AN487" i="32"/>
  <c r="AR488" i="32"/>
  <c r="K515" i="32"/>
  <c r="M515" i="32" s="1"/>
  <c r="AR507" i="32"/>
  <c r="K540" i="32"/>
  <c r="M540" i="32" s="1"/>
  <c r="K533" i="32"/>
  <c r="M533" i="32" s="1"/>
  <c r="AR528" i="32"/>
  <c r="K492" i="32"/>
  <c r="M492" i="32" s="1"/>
  <c r="AM488" i="32"/>
  <c r="AM487" i="32"/>
  <c r="AM507" i="32"/>
  <c r="K534" i="32"/>
  <c r="M534" i="32" s="1"/>
  <c r="K477" i="32"/>
  <c r="M477" i="32" s="1"/>
  <c r="K474" i="32"/>
  <c r="M474" i="32" s="1"/>
  <c r="K473" i="32"/>
  <c r="M473" i="32" s="1"/>
  <c r="AW468" i="32"/>
  <c r="K494" i="32"/>
  <c r="M494" i="32" s="1"/>
  <c r="AH488" i="32"/>
  <c r="AH508" i="32"/>
  <c r="AI507" i="32"/>
  <c r="K538" i="32"/>
  <c r="M538" i="32" s="1"/>
  <c r="AM527" i="32"/>
  <c r="Y487" i="32"/>
  <c r="AR468" i="32"/>
  <c r="AM501" i="32"/>
  <c r="K498" i="32"/>
  <c r="M498" i="32" s="1"/>
  <c r="AC488" i="32"/>
  <c r="S518" i="32"/>
  <c r="S510" i="32"/>
  <c r="K531" i="32"/>
  <c r="M531" i="32" s="1"/>
  <c r="S530" i="32"/>
  <c r="AH528" i="32"/>
  <c r="AH527" i="32"/>
  <c r="K512" i="55"/>
  <c r="M512" i="55" s="1"/>
  <c r="AN507" i="55"/>
  <c r="K540" i="55"/>
  <c r="M540" i="55" s="1"/>
  <c r="T507" i="55"/>
  <c r="AX527" i="55"/>
  <c r="K491" i="55"/>
  <c r="M491" i="55" s="1"/>
  <c r="AR527" i="55"/>
  <c r="K516" i="55"/>
  <c r="M516" i="55" s="1"/>
  <c r="K535" i="55"/>
  <c r="M535" i="55" s="1"/>
  <c r="K472" i="55"/>
  <c r="M472" i="55" s="1"/>
  <c r="AM467" i="55"/>
  <c r="AH507" i="55"/>
  <c r="K539" i="55"/>
  <c r="M539" i="55" s="1"/>
  <c r="AD527" i="55"/>
  <c r="AW507" i="55"/>
  <c r="K497" i="55"/>
  <c r="M497" i="55" s="1"/>
  <c r="K514" i="55"/>
  <c r="M514" i="55" s="1"/>
  <c r="AR507" i="55"/>
  <c r="AM527" i="55"/>
  <c r="K511" i="55"/>
  <c r="M511" i="55" s="1"/>
  <c r="K519" i="55"/>
  <c r="M519" i="55" s="1"/>
  <c r="K476" i="55"/>
  <c r="M476" i="55" s="1"/>
  <c r="AH467" i="55"/>
  <c r="K500" i="55"/>
  <c r="M500" i="55" s="1"/>
  <c r="K495" i="55"/>
  <c r="M495" i="55" s="1"/>
  <c r="K510" i="55"/>
  <c r="M510" i="55" s="1"/>
  <c r="K509" i="55"/>
  <c r="M509" i="55" s="1"/>
  <c r="AC507" i="55"/>
  <c r="K538" i="55"/>
  <c r="M538" i="55" s="1"/>
  <c r="AI487" i="55"/>
  <c r="X487" i="55"/>
  <c r="AX507" i="55"/>
  <c r="K496" i="55"/>
  <c r="M496" i="55" s="1"/>
  <c r="K520" i="55"/>
  <c r="M520" i="55" s="1"/>
  <c r="K530" i="55"/>
  <c r="M530" i="55" s="1"/>
  <c r="K488" i="55"/>
  <c r="M488" i="55" s="1"/>
  <c r="K493" i="55"/>
  <c r="M493" i="55" s="1"/>
  <c r="K489" i="55"/>
  <c r="M489" i="55" s="1"/>
  <c r="AW487" i="55"/>
  <c r="K521" i="55"/>
  <c r="M521" i="55" s="1"/>
  <c r="K518" i="55"/>
  <c r="M518" i="55" s="1"/>
  <c r="K517" i="55"/>
  <c r="M517" i="55" s="1"/>
  <c r="K508" i="55"/>
  <c r="M508" i="55" s="1"/>
  <c r="AD507" i="55"/>
  <c r="K533" i="55"/>
  <c r="M533" i="55" s="1"/>
  <c r="K529" i="55"/>
  <c r="M529" i="55" s="1"/>
  <c r="K528" i="55"/>
  <c r="M528" i="55" s="1"/>
  <c r="K471" i="55"/>
  <c r="M471" i="55" s="1"/>
  <c r="K477" i="55"/>
  <c r="M477" i="55" s="1"/>
  <c r="K480" i="55"/>
  <c r="M480" i="55" s="1"/>
  <c r="K470" i="55"/>
  <c r="M470" i="55" s="1"/>
  <c r="AR487" i="55"/>
  <c r="K515" i="55"/>
  <c r="M515" i="55" s="1"/>
  <c r="X507" i="55"/>
  <c r="K534" i="55"/>
  <c r="M534" i="55" s="1"/>
  <c r="AC487" i="55"/>
  <c r="K478" i="55"/>
  <c r="M478" i="55" s="1"/>
  <c r="K490" i="55"/>
  <c r="M490" i="55" s="1"/>
  <c r="S487" i="55"/>
  <c r="K513" i="55"/>
  <c r="M513" i="55" s="1"/>
  <c r="K481" i="55"/>
  <c r="M481" i="55" s="1"/>
  <c r="K475" i="55"/>
  <c r="M475" i="55" s="1"/>
  <c r="S467" i="55"/>
  <c r="K499" i="55"/>
  <c r="M499" i="55" s="1"/>
  <c r="K498" i="55"/>
  <c r="M498" i="55" s="1"/>
  <c r="S492" i="55"/>
  <c r="AN487" i="55"/>
  <c r="AM487" i="55"/>
  <c r="S507" i="55"/>
  <c r="S537" i="55"/>
  <c r="S532" i="55"/>
  <c r="X531" i="55"/>
  <c r="K530" i="54"/>
  <c r="M530" i="54" s="1"/>
  <c r="K521" i="54"/>
  <c r="M521" i="54" s="1"/>
  <c r="AM467" i="54"/>
  <c r="K527" i="54"/>
  <c r="M527" i="54" s="1"/>
  <c r="K536" i="54"/>
  <c r="M536" i="54" s="1"/>
  <c r="AW468" i="54"/>
  <c r="AW487" i="54"/>
  <c r="AM487" i="54"/>
  <c r="Y507" i="54"/>
  <c r="AN507" i="54"/>
  <c r="AX527" i="54"/>
  <c r="K475" i="54"/>
  <c r="M475" i="54" s="1"/>
  <c r="AH467" i="54"/>
  <c r="X517" i="54"/>
  <c r="S470" i="54"/>
  <c r="K480" i="54"/>
  <c r="M480" i="54" s="1"/>
  <c r="K474" i="54"/>
  <c r="M474" i="54" s="1"/>
  <c r="K473" i="54"/>
  <c r="M473" i="54" s="1"/>
  <c r="K491" i="54"/>
  <c r="M491" i="54" s="1"/>
  <c r="AH487" i="54"/>
  <c r="AS527" i="54"/>
  <c r="S468" i="54"/>
  <c r="K528" i="54"/>
  <c r="M528" i="54" s="1"/>
  <c r="K489" i="54"/>
  <c r="M489" i="54" s="1"/>
  <c r="K476" i="54"/>
  <c r="M476" i="54" s="1"/>
  <c r="K477" i="54"/>
  <c r="M477" i="54" s="1"/>
  <c r="AM468" i="54"/>
  <c r="S467" i="54"/>
  <c r="K501" i="54"/>
  <c r="M501" i="54" s="1"/>
  <c r="S469" i="54"/>
  <c r="AR468" i="54"/>
  <c r="AS507" i="54"/>
  <c r="K531" i="54"/>
  <c r="M531" i="54" s="1"/>
  <c r="K478" i="54"/>
  <c r="M478" i="54" s="1"/>
  <c r="AR487" i="54"/>
  <c r="K513" i="54"/>
  <c r="M513" i="54" s="1"/>
  <c r="K510" i="54"/>
  <c r="M510" i="54" s="1"/>
  <c r="Y527" i="54"/>
  <c r="AN527" i="54"/>
  <c r="K472" i="54"/>
  <c r="M472" i="54" s="1"/>
  <c r="K493" i="54"/>
  <c r="M493" i="54" s="1"/>
  <c r="AW511" i="54"/>
  <c r="X508" i="54"/>
  <c r="X507" i="54"/>
  <c r="K468" i="47"/>
  <c r="M468" i="47" s="1"/>
  <c r="K540" i="47"/>
  <c r="M540" i="47" s="1"/>
  <c r="K535" i="47"/>
  <c r="M535" i="47" s="1"/>
  <c r="K501" i="47"/>
  <c r="M501" i="47" s="1"/>
  <c r="Y487" i="47"/>
  <c r="K533" i="47"/>
  <c r="M533" i="47" s="1"/>
  <c r="K528" i="47"/>
  <c r="M528" i="47" s="1"/>
  <c r="AI487" i="47"/>
  <c r="Y527" i="47"/>
  <c r="K475" i="47"/>
  <c r="M475" i="47" s="1"/>
  <c r="K481" i="47"/>
  <c r="M481" i="47" s="1"/>
  <c r="AI467" i="47"/>
  <c r="AX467" i="47"/>
  <c r="Y507" i="47"/>
  <c r="AS507" i="47"/>
  <c r="K539" i="47"/>
  <c r="M539" i="47" s="1"/>
  <c r="K527" i="47"/>
  <c r="M527" i="47" s="1"/>
  <c r="S495" i="47"/>
  <c r="K541" i="47"/>
  <c r="M541" i="47" s="1"/>
  <c r="K538" i="47"/>
  <c r="M538" i="47" s="1"/>
  <c r="K529" i="47"/>
  <c r="M529" i="47" s="1"/>
  <c r="AC507" i="47"/>
  <c r="K530" i="47"/>
  <c r="M530" i="47" s="1"/>
  <c r="AS467" i="47"/>
  <c r="AD487" i="47"/>
  <c r="S532" i="47"/>
  <c r="K531" i="47"/>
  <c r="M531" i="47" s="1"/>
  <c r="X574" i="8"/>
  <c r="AW571" i="8"/>
  <c r="AW560" i="8"/>
  <c r="X578" i="8"/>
  <c r="AH573" i="8"/>
  <c r="AW561" i="8"/>
  <c r="S574" i="8"/>
  <c r="S566" i="8"/>
  <c r="AC570" i="8"/>
  <c r="AH562" i="8"/>
  <c r="AH574" i="8"/>
  <c r="AM566" i="8"/>
  <c r="AR558" i="8"/>
  <c r="AR570" i="8"/>
  <c r="AW562" i="8"/>
  <c r="AR546" i="8"/>
  <c r="S558" i="8"/>
  <c r="AH563" i="8"/>
  <c r="AR571" i="8"/>
  <c r="AR568" i="8"/>
  <c r="AC569" i="8"/>
  <c r="AW573" i="8"/>
  <c r="AC560" i="8"/>
  <c r="S569" i="8"/>
  <c r="AM550" i="8"/>
  <c r="X563" i="8"/>
  <c r="AW576" i="8"/>
  <c r="AR569" i="8"/>
  <c r="AC562" i="8"/>
  <c r="AC574" i="8"/>
  <c r="AH572" i="8"/>
  <c r="AM565" i="8"/>
  <c r="AR572" i="8"/>
  <c r="X562" i="8"/>
  <c r="AC568" i="8"/>
  <c r="AH561" i="8"/>
  <c r="S572" i="8"/>
  <c r="S560" i="8"/>
  <c r="AM560" i="8"/>
  <c r="AM572" i="8"/>
  <c r="AG149" i="57"/>
  <c r="I106" i="58" s="1"/>
  <c r="AF149" i="57"/>
  <c r="G106" i="58" s="1"/>
  <c r="AE149" i="57"/>
  <c r="M101" i="58" s="1"/>
  <c r="AH149" i="56"/>
  <c r="K105" i="58" s="1"/>
  <c r="AE149" i="56"/>
  <c r="M100" i="58" s="1"/>
  <c r="AF149" i="56"/>
  <c r="G105" i="58" s="1"/>
  <c r="AG149" i="56"/>
  <c r="I105" i="58" s="1"/>
  <c r="L114" i="58"/>
  <c r="F119" i="58"/>
  <c r="H119" i="58"/>
  <c r="J119" i="58"/>
  <c r="S169" i="56"/>
  <c r="H118" i="58"/>
  <c r="L113" i="58"/>
  <c r="J118" i="58"/>
  <c r="F118" i="58"/>
  <c r="AW532" i="35"/>
  <c r="AW527" i="35"/>
  <c r="AW530" i="35"/>
  <c r="AW531" i="35"/>
  <c r="AW530" i="34"/>
  <c r="AW533" i="34"/>
  <c r="AW534" i="34"/>
  <c r="AW528" i="34"/>
  <c r="AX527" i="34"/>
  <c r="AW536" i="34"/>
  <c r="AW609" i="33"/>
  <c r="AW602" i="33"/>
  <c r="AW600" i="33"/>
  <c r="AW611" i="33"/>
  <c r="AW607" i="33"/>
  <c r="AW608" i="33"/>
  <c r="AW610" i="33"/>
  <c r="AX596" i="33"/>
  <c r="AX527" i="32"/>
  <c r="AW574" i="8"/>
  <c r="AW575" i="8"/>
  <c r="AW563" i="8"/>
  <c r="AW565" i="8"/>
  <c r="AW578" i="8"/>
  <c r="AW564" i="8"/>
  <c r="AW566" i="8"/>
  <c r="AW559" i="8"/>
  <c r="AW567" i="8"/>
  <c r="AW572" i="8"/>
  <c r="AW568" i="8"/>
  <c r="AW569" i="8"/>
  <c r="AW558" i="8"/>
  <c r="AW577" i="8"/>
  <c r="AW570" i="8"/>
  <c r="AR527" i="35"/>
  <c r="AR531" i="35"/>
  <c r="AR532" i="35"/>
  <c r="AS527" i="35"/>
  <c r="AR530" i="35"/>
  <c r="AR527" i="34"/>
  <c r="AR530" i="34"/>
  <c r="AR529" i="34"/>
  <c r="AR528" i="34"/>
  <c r="AR536" i="34"/>
  <c r="AR532" i="34"/>
  <c r="AR531" i="34"/>
  <c r="AR535" i="34"/>
  <c r="AS527" i="34"/>
  <c r="AR596" i="33"/>
  <c r="AR603" i="33"/>
  <c r="AR602" i="33"/>
  <c r="AR600" i="33"/>
  <c r="AS596" i="33"/>
  <c r="AR604" i="33"/>
  <c r="AR601" i="33"/>
  <c r="AR607" i="33"/>
  <c r="AR610" i="33"/>
  <c r="AS527" i="32"/>
  <c r="AR561" i="8"/>
  <c r="AR573" i="8"/>
  <c r="AR562" i="8"/>
  <c r="AR574" i="8"/>
  <c r="AR563" i="8"/>
  <c r="AR575" i="8"/>
  <c r="AR577" i="8"/>
  <c r="AR559" i="8"/>
  <c r="AR560" i="8"/>
  <c r="AR565" i="8"/>
  <c r="AR578" i="8"/>
  <c r="AR564" i="8"/>
  <c r="AR566" i="8"/>
  <c r="AR576" i="8"/>
  <c r="AR567" i="8"/>
  <c r="F191" i="38"/>
  <c r="H191" i="38" s="1"/>
  <c r="B7" i="13" s="1"/>
  <c r="AM527" i="35"/>
  <c r="AM530" i="35"/>
  <c r="AM533" i="34"/>
  <c r="AM531" i="34"/>
  <c r="AM530" i="34"/>
  <c r="AM528" i="34"/>
  <c r="AM534" i="34"/>
  <c r="AM529" i="34"/>
  <c r="AM527" i="34"/>
  <c r="AN527" i="34"/>
  <c r="AM535" i="34"/>
  <c r="AM609" i="33"/>
  <c r="AM604" i="33"/>
  <c r="AM601" i="33"/>
  <c r="AM608" i="33"/>
  <c r="AM605" i="33"/>
  <c r="AM596" i="33"/>
  <c r="AM600" i="33"/>
  <c r="AM597" i="33"/>
  <c r="AN596" i="33"/>
  <c r="AM606" i="33"/>
  <c r="AM598" i="33"/>
  <c r="AM602" i="33"/>
  <c r="AM607" i="33"/>
  <c r="AN527" i="55"/>
  <c r="AM578" i="8"/>
  <c r="AM568" i="8"/>
  <c r="AM561" i="8"/>
  <c r="AM574" i="8"/>
  <c r="AM575" i="8"/>
  <c r="AM564" i="8"/>
  <c r="AM569" i="8"/>
  <c r="AM567" i="8"/>
  <c r="AM573" i="8"/>
  <c r="AM562" i="8"/>
  <c r="AM563" i="8"/>
  <c r="AM558" i="8"/>
  <c r="AM577" i="8"/>
  <c r="AM570" i="8"/>
  <c r="AM576" i="8"/>
  <c r="AM559" i="8"/>
  <c r="AM571" i="8"/>
  <c r="F190" i="38"/>
  <c r="I188" i="3" s="1"/>
  <c r="AH527" i="35"/>
  <c r="AH530" i="35"/>
  <c r="AH535" i="34"/>
  <c r="AH534" i="34"/>
  <c r="AH533" i="34"/>
  <c r="AH528" i="34"/>
  <c r="AH536" i="34"/>
  <c r="AI527" i="34"/>
  <c r="K536" i="34"/>
  <c r="AH603" i="33"/>
  <c r="AH600" i="33"/>
  <c r="AH608" i="33"/>
  <c r="AH607" i="33"/>
  <c r="AH606" i="33"/>
  <c r="AH605" i="33"/>
  <c r="AH597" i="33"/>
  <c r="AH604" i="33"/>
  <c r="AH596" i="33"/>
  <c r="AH559" i="8"/>
  <c r="AH575" i="8"/>
  <c r="AH560" i="8"/>
  <c r="AH576" i="8"/>
  <c r="AH565" i="8"/>
  <c r="AH578" i="8"/>
  <c r="AH571" i="8"/>
  <c r="AH566" i="8"/>
  <c r="AH564" i="8"/>
  <c r="AH567" i="8"/>
  <c r="AH568" i="8"/>
  <c r="AH569" i="8"/>
  <c r="AH558" i="8"/>
  <c r="AH577" i="8"/>
  <c r="AH570" i="8"/>
  <c r="K528" i="35"/>
  <c r="K527" i="35"/>
  <c r="AC530" i="35"/>
  <c r="AC528" i="34"/>
  <c r="K532" i="34"/>
  <c r="AC527" i="34"/>
  <c r="AD527" i="34"/>
  <c r="AC531" i="34"/>
  <c r="K527" i="34"/>
  <c r="K534" i="34"/>
  <c r="K531" i="34"/>
  <c r="K530" i="34"/>
  <c r="K533" i="34"/>
  <c r="AC599" i="33"/>
  <c r="AC598" i="33"/>
  <c r="AC605" i="33"/>
  <c r="AC597" i="33"/>
  <c r="AC611" i="33"/>
  <c r="AC603" i="33"/>
  <c r="AD596" i="33"/>
  <c r="AC601" i="33"/>
  <c r="K602" i="33"/>
  <c r="AC527" i="32"/>
  <c r="K528" i="32"/>
  <c r="AC563" i="8"/>
  <c r="AC565" i="8"/>
  <c r="AC566" i="8"/>
  <c r="AC559" i="8"/>
  <c r="AC576" i="8"/>
  <c r="AC575" i="8"/>
  <c r="AC558" i="8"/>
  <c r="AC577" i="8"/>
  <c r="AC571" i="8"/>
  <c r="AC578" i="8"/>
  <c r="AC572" i="8"/>
  <c r="AC564" i="8"/>
  <c r="AC567" i="8"/>
  <c r="AC561" i="8"/>
  <c r="AC573" i="8"/>
  <c r="X527" i="35"/>
  <c r="K530" i="35"/>
  <c r="K531" i="35"/>
  <c r="Y527" i="34"/>
  <c r="X536" i="34"/>
  <c r="X528" i="34"/>
  <c r="X535" i="34"/>
  <c r="X534" i="34"/>
  <c r="K529" i="34"/>
  <c r="X527" i="34"/>
  <c r="K535" i="34"/>
  <c r="X532" i="34"/>
  <c r="X531" i="34"/>
  <c r="K598" i="33"/>
  <c r="K611" i="33"/>
  <c r="K605" i="33"/>
  <c r="K606" i="33"/>
  <c r="K607" i="33"/>
  <c r="K597" i="33"/>
  <c r="K600" i="33"/>
  <c r="K608" i="33"/>
  <c r="K603" i="33"/>
  <c r="K609" i="33"/>
  <c r="K601" i="33"/>
  <c r="K610" i="33"/>
  <c r="K599" i="33"/>
  <c r="K604" i="33"/>
  <c r="K527" i="32"/>
  <c r="Y527" i="32"/>
  <c r="Y527" i="55"/>
  <c r="X564" i="8"/>
  <c r="X565" i="8"/>
  <c r="X566" i="8"/>
  <c r="X567" i="8"/>
  <c r="X569" i="8"/>
  <c r="X558" i="8"/>
  <c r="X577" i="8"/>
  <c r="X570" i="8"/>
  <c r="X575" i="8"/>
  <c r="X576" i="8"/>
  <c r="X568" i="8"/>
  <c r="X559" i="8"/>
  <c r="X571" i="8"/>
  <c r="X560" i="8"/>
  <c r="X572" i="8"/>
  <c r="X561" i="8"/>
  <c r="X573" i="8"/>
  <c r="S527" i="35"/>
  <c r="S528" i="35"/>
  <c r="T527" i="35"/>
  <c r="S530" i="35"/>
  <c r="K529" i="35"/>
  <c r="S535" i="34"/>
  <c r="S527" i="34"/>
  <c r="S532" i="34"/>
  <c r="S534" i="34"/>
  <c r="S529" i="34"/>
  <c r="S528" i="34"/>
  <c r="S605" i="33"/>
  <c r="S608" i="33"/>
  <c r="S611" i="33"/>
  <c r="S602" i="33"/>
  <c r="S599" i="33"/>
  <c r="S527" i="32"/>
  <c r="S563" i="8"/>
  <c r="S578" i="8"/>
  <c r="S571" i="8"/>
  <c r="S568" i="8"/>
  <c r="S565" i="8"/>
  <c r="S562" i="8"/>
  <c r="S559" i="8"/>
  <c r="S576" i="8"/>
  <c r="S573" i="8"/>
  <c r="S570" i="8"/>
  <c r="S567" i="8"/>
  <c r="S564" i="8"/>
  <c r="S561" i="8"/>
  <c r="S577" i="8"/>
  <c r="H532" i="8"/>
  <c r="AR534" i="8"/>
  <c r="S537" i="8"/>
  <c r="X551" i="8"/>
  <c r="AC536" i="8"/>
  <c r="AW526" i="8"/>
  <c r="AC548" i="8"/>
  <c r="AH542" i="8"/>
  <c r="AW533" i="8"/>
  <c r="AW545" i="8"/>
  <c r="AW513" i="8"/>
  <c r="AM538" i="8"/>
  <c r="H558" i="8"/>
  <c r="AG129" i="56"/>
  <c r="I92" i="58" s="1"/>
  <c r="S149" i="56"/>
  <c r="AW511" i="35"/>
  <c r="AW510" i="35"/>
  <c r="AW507" i="34"/>
  <c r="AW515" i="34"/>
  <c r="AW573" i="33"/>
  <c r="AW583" i="33"/>
  <c r="AW581" i="33"/>
  <c r="AW579" i="33"/>
  <c r="AW580" i="33"/>
  <c r="AW588" i="33"/>
  <c r="AW587" i="33"/>
  <c r="AW578" i="33"/>
  <c r="AW536" i="8"/>
  <c r="AW537" i="8"/>
  <c r="AW549" i="8"/>
  <c r="AW538" i="8"/>
  <c r="AW550" i="8"/>
  <c r="AW535" i="8"/>
  <c r="AW552" i="8"/>
  <c r="AW540" i="8"/>
  <c r="AW548" i="8"/>
  <c r="AW541" i="8"/>
  <c r="AW546" i="8"/>
  <c r="AW542" i="8"/>
  <c r="AW534" i="8"/>
  <c r="AW547" i="8"/>
  <c r="AW543" i="8"/>
  <c r="AW539" i="8"/>
  <c r="AW532" i="8"/>
  <c r="AW551" i="8"/>
  <c r="AW544" i="8"/>
  <c r="F185" i="38"/>
  <c r="I183" i="3" s="1"/>
  <c r="AR511" i="35"/>
  <c r="AR508" i="35"/>
  <c r="AR509" i="35"/>
  <c r="AS507" i="34"/>
  <c r="AR509" i="34"/>
  <c r="AR507" i="34"/>
  <c r="AR515" i="34"/>
  <c r="AR512" i="34"/>
  <c r="AR584" i="33"/>
  <c r="AR581" i="33"/>
  <c r="AR578" i="33"/>
  <c r="AR575" i="33"/>
  <c r="AS573" i="33"/>
  <c r="AS507" i="55"/>
  <c r="AR547" i="8"/>
  <c r="AR536" i="8"/>
  <c r="AR537" i="8"/>
  <c r="AR538" i="8"/>
  <c r="AR550" i="8"/>
  <c r="AR539" i="8"/>
  <c r="AR552" i="8"/>
  <c r="AR540" i="8"/>
  <c r="AR541" i="8"/>
  <c r="AR548" i="8"/>
  <c r="AR549" i="8"/>
  <c r="AR542" i="8"/>
  <c r="AR535" i="8"/>
  <c r="AR543" i="8"/>
  <c r="AR532" i="8"/>
  <c r="AR551" i="8"/>
  <c r="AR544" i="8"/>
  <c r="AR533" i="8"/>
  <c r="AR545" i="8"/>
  <c r="AM510" i="35"/>
  <c r="AN507" i="35"/>
  <c r="AN507" i="34"/>
  <c r="AM514" i="34"/>
  <c r="AM511" i="34"/>
  <c r="AM509" i="34"/>
  <c r="AM512" i="34"/>
  <c r="AM577" i="33"/>
  <c r="AM588" i="33"/>
  <c r="AM587" i="33"/>
  <c r="AM576" i="33"/>
  <c r="AM575" i="33"/>
  <c r="AN573" i="33"/>
  <c r="AM574" i="33"/>
  <c r="AM585" i="33"/>
  <c r="AM584" i="33"/>
  <c r="AM573" i="33"/>
  <c r="AM582" i="33"/>
  <c r="AM508" i="32"/>
  <c r="AN507" i="32"/>
  <c r="AM542" i="8"/>
  <c r="AM543" i="8"/>
  <c r="AM551" i="8"/>
  <c r="AM533" i="8"/>
  <c r="AM545" i="8"/>
  <c r="AM552" i="8"/>
  <c r="AM541" i="8"/>
  <c r="AM534" i="8"/>
  <c r="AM546" i="8"/>
  <c r="AM540" i="8"/>
  <c r="AM544" i="8"/>
  <c r="AM535" i="8"/>
  <c r="AM547" i="8"/>
  <c r="AM536" i="8"/>
  <c r="AM548" i="8"/>
  <c r="AM539" i="8"/>
  <c r="AM537" i="8"/>
  <c r="AM549" i="8"/>
  <c r="AH511" i="35"/>
  <c r="AH510" i="35"/>
  <c r="AH508" i="35"/>
  <c r="AH507" i="35"/>
  <c r="AH510" i="34"/>
  <c r="AH516" i="34"/>
  <c r="AH509" i="34"/>
  <c r="AH508" i="34"/>
  <c r="AH514" i="34"/>
  <c r="AH513" i="34"/>
  <c r="AH507" i="34"/>
  <c r="AH577" i="33"/>
  <c r="AI573" i="33"/>
  <c r="AH579" i="33"/>
  <c r="AH578" i="33"/>
  <c r="AH583" i="33"/>
  <c r="AH581" i="33"/>
  <c r="AH574" i="33"/>
  <c r="AH576" i="33"/>
  <c r="AH580" i="33"/>
  <c r="AH573" i="33"/>
  <c r="AH507" i="32"/>
  <c r="AH534" i="8"/>
  <c r="AH546" i="8"/>
  <c r="AH535" i="8"/>
  <c r="AH547" i="8"/>
  <c r="AH543" i="8"/>
  <c r="AH536" i="8"/>
  <c r="AH537" i="8"/>
  <c r="AH549" i="8"/>
  <c r="AH532" i="8"/>
  <c r="AH551" i="8"/>
  <c r="AH533" i="8"/>
  <c r="AH538" i="8"/>
  <c r="AH550" i="8"/>
  <c r="AH544" i="8"/>
  <c r="AH539" i="8"/>
  <c r="AH552" i="8"/>
  <c r="AH540" i="8"/>
  <c r="AH545" i="8"/>
  <c r="AH548" i="8"/>
  <c r="AH541" i="8"/>
  <c r="AC509" i="35"/>
  <c r="K511" i="35"/>
  <c r="AC510" i="35"/>
  <c r="AD507" i="34"/>
  <c r="AC507" i="34"/>
  <c r="AC514" i="34"/>
  <c r="K511" i="34"/>
  <c r="K515" i="34"/>
  <c r="AC516" i="34"/>
  <c r="K514" i="34"/>
  <c r="K512" i="34"/>
  <c r="AC575" i="33"/>
  <c r="AC587" i="33"/>
  <c r="K579" i="33"/>
  <c r="AC586" i="33"/>
  <c r="K583" i="33"/>
  <c r="AC582" i="33"/>
  <c r="AC577" i="33"/>
  <c r="AD573" i="33"/>
  <c r="AC583" i="33"/>
  <c r="K584" i="33"/>
  <c r="K587" i="33"/>
  <c r="AC578" i="33"/>
  <c r="AC579" i="33"/>
  <c r="AC588" i="33"/>
  <c r="K586" i="33"/>
  <c r="AC537" i="8"/>
  <c r="AC550" i="8"/>
  <c r="AC539" i="8"/>
  <c r="AC540" i="8"/>
  <c r="AC541" i="8"/>
  <c r="AC552" i="8"/>
  <c r="AC543" i="8"/>
  <c r="AC549" i="8"/>
  <c r="AC538" i="8"/>
  <c r="AC551" i="8"/>
  <c r="AC544" i="8"/>
  <c r="AC533" i="8"/>
  <c r="AC545" i="8"/>
  <c r="AC534" i="8"/>
  <c r="AC546" i="8"/>
  <c r="AC542" i="8"/>
  <c r="AC535" i="8"/>
  <c r="AC547" i="8"/>
  <c r="F181" i="38"/>
  <c r="I179" i="3" s="1"/>
  <c r="K510" i="35"/>
  <c r="X508" i="35"/>
  <c r="X509" i="35"/>
  <c r="Y507" i="35"/>
  <c r="K509" i="35"/>
  <c r="K508" i="35"/>
  <c r="K513" i="34"/>
  <c r="X516" i="34"/>
  <c r="X512" i="34"/>
  <c r="K509" i="34"/>
  <c r="K516" i="34"/>
  <c r="X513" i="34"/>
  <c r="X515" i="34"/>
  <c r="K510" i="34"/>
  <c r="K508" i="34"/>
  <c r="K507" i="34"/>
  <c r="Y507" i="34"/>
  <c r="X579" i="33"/>
  <c r="X575" i="33"/>
  <c r="X582" i="33"/>
  <c r="X574" i="33"/>
  <c r="Y573" i="33"/>
  <c r="K585" i="33"/>
  <c r="X577" i="33"/>
  <c r="X588" i="33"/>
  <c r="X584" i="33"/>
  <c r="K581" i="33"/>
  <c r="K574" i="33"/>
  <c r="K588" i="33"/>
  <c r="K575" i="33"/>
  <c r="X581" i="33"/>
  <c r="X587" i="33"/>
  <c r="K577" i="33"/>
  <c r="K582" i="33"/>
  <c r="K578" i="33"/>
  <c r="X585" i="33"/>
  <c r="X576" i="33"/>
  <c r="K576" i="33"/>
  <c r="K573" i="33"/>
  <c r="K508" i="32"/>
  <c r="X507" i="32"/>
  <c r="K507" i="32"/>
  <c r="Y507" i="55"/>
  <c r="X535" i="8"/>
  <c r="X536" i="8"/>
  <c r="X548" i="8"/>
  <c r="X537" i="8"/>
  <c r="X549" i="8"/>
  <c r="X533" i="8"/>
  <c r="X547" i="8"/>
  <c r="X539" i="8"/>
  <c r="X552" i="8"/>
  <c r="X545" i="8"/>
  <c r="X546" i="8"/>
  <c r="X540" i="8"/>
  <c r="X544" i="8"/>
  <c r="X550" i="8"/>
  <c r="X541" i="8"/>
  <c r="X538" i="8"/>
  <c r="X542" i="8"/>
  <c r="X534" i="8"/>
  <c r="X543" i="8"/>
  <c r="S512" i="35"/>
  <c r="S511" i="35"/>
  <c r="S508" i="35"/>
  <c r="S509" i="35"/>
  <c r="S510" i="35"/>
  <c r="S516" i="34"/>
  <c r="S513" i="34"/>
  <c r="S510" i="34"/>
  <c r="S507" i="34"/>
  <c r="S515" i="34"/>
  <c r="S512" i="34"/>
  <c r="S509" i="34"/>
  <c r="S588" i="33"/>
  <c r="S579" i="33"/>
  <c r="S573" i="33"/>
  <c r="S576" i="33"/>
  <c r="S587" i="33"/>
  <c r="S584" i="33"/>
  <c r="S581" i="33"/>
  <c r="S578" i="33"/>
  <c r="S575" i="33"/>
  <c r="S582" i="33"/>
  <c r="S585" i="33"/>
  <c r="S508" i="32"/>
  <c r="K507" i="55"/>
  <c r="S532" i="8"/>
  <c r="S551" i="8"/>
  <c r="S549" i="8"/>
  <c r="S546" i="8"/>
  <c r="S540" i="8"/>
  <c r="S534" i="8"/>
  <c r="S545" i="8"/>
  <c r="S552" i="8"/>
  <c r="S548" i="8"/>
  <c r="S542" i="8"/>
  <c r="S539" i="8"/>
  <c r="S536" i="8"/>
  <c r="S533" i="8"/>
  <c r="S543" i="8"/>
  <c r="S547" i="8"/>
  <c r="S544" i="8"/>
  <c r="S541" i="8"/>
  <c r="S538" i="8"/>
  <c r="S535" i="8"/>
  <c r="K550" i="8"/>
  <c r="C550" i="8"/>
  <c r="C551" i="8" s="1"/>
  <c r="C552" i="8" s="1"/>
  <c r="F179" i="38"/>
  <c r="AD109" i="57"/>
  <c r="K75" i="58" s="1"/>
  <c r="AB109" i="57"/>
  <c r="G75" i="58" s="1"/>
  <c r="AH109" i="57"/>
  <c r="K80" i="58" s="1"/>
  <c r="AG109" i="57"/>
  <c r="I80" i="58" s="1"/>
  <c r="AC109" i="57"/>
  <c r="I75" i="58" s="1"/>
  <c r="AE109" i="57"/>
  <c r="M75" i="58" s="1"/>
  <c r="S129" i="56"/>
  <c r="AW492" i="35"/>
  <c r="AX487" i="34"/>
  <c r="AW561" i="33"/>
  <c r="AW564" i="33"/>
  <c r="AX550" i="33"/>
  <c r="AW555" i="33"/>
  <c r="AW557" i="33"/>
  <c r="AW558" i="33"/>
  <c r="AW559" i="33"/>
  <c r="AW560" i="33"/>
  <c r="AW551" i="33"/>
  <c r="AW550" i="33"/>
  <c r="AW562" i="33"/>
  <c r="AW552" i="33"/>
  <c r="AW553" i="33"/>
  <c r="AW554" i="33"/>
  <c r="AW523" i="8"/>
  <c r="AW524" i="8"/>
  <c r="AW519" i="8"/>
  <c r="AW525" i="8"/>
  <c r="AW520" i="8"/>
  <c r="AW521" i="8"/>
  <c r="AW522" i="8"/>
  <c r="AW507" i="8"/>
  <c r="AW512" i="8"/>
  <c r="AW516" i="8"/>
  <c r="AW517" i="8"/>
  <c r="AW514" i="8"/>
  <c r="AW515" i="8"/>
  <c r="AW509" i="8"/>
  <c r="AW510" i="8"/>
  <c r="AW508" i="8"/>
  <c r="AW511" i="8"/>
  <c r="T558" i="8"/>
  <c r="AD558" i="8"/>
  <c r="AX558" i="8"/>
  <c r="Y558" i="8"/>
  <c r="AN558" i="8"/>
  <c r="K578" i="8"/>
  <c r="K571" i="8"/>
  <c r="K565" i="8"/>
  <c r="K559" i="8"/>
  <c r="AS532" i="8"/>
  <c r="T532" i="8"/>
  <c r="AD532" i="8"/>
  <c r="X517" i="8"/>
  <c r="S500" i="8"/>
  <c r="K549" i="8"/>
  <c r="X499" i="8"/>
  <c r="AM494" i="8"/>
  <c r="S522" i="8"/>
  <c r="AC526" i="8"/>
  <c r="X494" i="8"/>
  <c r="S497" i="8"/>
  <c r="Y532" i="8"/>
  <c r="AX532" i="8"/>
  <c r="S494" i="8"/>
  <c r="AN532" i="8"/>
  <c r="S550" i="8"/>
  <c r="AM520" i="8"/>
  <c r="S491" i="8"/>
  <c r="S492" i="8"/>
  <c r="S525" i="8"/>
  <c r="AC486" i="8"/>
  <c r="X511" i="8"/>
  <c r="AH525" i="8"/>
  <c r="AM523" i="8"/>
  <c r="X488" i="8"/>
  <c r="AC507" i="8"/>
  <c r="AC525" i="8"/>
  <c r="AC519" i="8"/>
  <c r="AC492" i="8"/>
  <c r="AM500" i="8"/>
  <c r="S498" i="8"/>
  <c r="S495" i="8"/>
  <c r="S486" i="8"/>
  <c r="S483" i="8"/>
  <c r="AM489" i="8"/>
  <c r="AR488" i="8"/>
  <c r="S523" i="8"/>
  <c r="S514" i="8"/>
  <c r="S511" i="8"/>
  <c r="H506" i="8"/>
  <c r="AR525" i="8"/>
  <c r="S488" i="8"/>
  <c r="AR523" i="8"/>
  <c r="AM482" i="8"/>
  <c r="AW490" i="8"/>
  <c r="X510" i="8"/>
  <c r="AX506" i="8"/>
  <c r="S499" i="8"/>
  <c r="S487" i="8"/>
  <c r="X486" i="8"/>
  <c r="S515" i="8"/>
  <c r="X526" i="8"/>
  <c r="S506" i="8"/>
  <c r="AR482" i="8"/>
  <c r="AR494" i="8"/>
  <c r="AH513" i="8"/>
  <c r="AH526" i="8"/>
  <c r="S485" i="8"/>
  <c r="S508" i="8"/>
  <c r="Y481" i="8"/>
  <c r="AC498" i="8"/>
  <c r="AR500" i="8"/>
  <c r="AC516" i="8"/>
  <c r="S496" i="8"/>
  <c r="S484" i="8"/>
  <c r="X498" i="8"/>
  <c r="S482" i="8"/>
  <c r="X492" i="8"/>
  <c r="X525" i="8"/>
  <c r="X522" i="8"/>
  <c r="AH491" i="8"/>
  <c r="X523" i="8"/>
  <c r="S481" i="8"/>
  <c r="AR489" i="8"/>
  <c r="S524" i="8"/>
  <c r="S518" i="8"/>
  <c r="S512" i="8"/>
  <c r="AD506" i="8"/>
  <c r="AM524" i="8"/>
  <c r="X500" i="8"/>
  <c r="AM488" i="8"/>
  <c r="X493" i="8"/>
  <c r="AC496" i="8"/>
  <c r="AM525" i="8"/>
  <c r="AR487" i="35"/>
  <c r="AR491" i="35"/>
  <c r="AR489" i="35"/>
  <c r="AR492" i="35"/>
  <c r="AS487" i="35"/>
  <c r="AR491" i="34"/>
  <c r="AR488" i="34"/>
  <c r="AR493" i="34"/>
  <c r="AR494" i="34"/>
  <c r="AR492" i="34"/>
  <c r="K492" i="34"/>
  <c r="AR489" i="34"/>
  <c r="AR566" i="33"/>
  <c r="AR565" i="33"/>
  <c r="AR552" i="33"/>
  <c r="AR559" i="33"/>
  <c r="AR562" i="33"/>
  <c r="AR556" i="33"/>
  <c r="AR557" i="33"/>
  <c r="AR558" i="33"/>
  <c r="AR560" i="33"/>
  <c r="AR550" i="33"/>
  <c r="AS550" i="33"/>
  <c r="AR561" i="33"/>
  <c r="AR551" i="33"/>
  <c r="AR553" i="33"/>
  <c r="AR554" i="33"/>
  <c r="AR555" i="33"/>
  <c r="AR487" i="32"/>
  <c r="AS487" i="32"/>
  <c r="AS487" i="54"/>
  <c r="AR526" i="8"/>
  <c r="AR515" i="8"/>
  <c r="AR517" i="8"/>
  <c r="AR524" i="8"/>
  <c r="AR514" i="8"/>
  <c r="AR507" i="8"/>
  <c r="AR519" i="8"/>
  <c r="AR520" i="8"/>
  <c r="AR512" i="8"/>
  <c r="AR521" i="8"/>
  <c r="AR522" i="8"/>
  <c r="AR511" i="8"/>
  <c r="AR516" i="8"/>
  <c r="AR506" i="8"/>
  <c r="AR508" i="8"/>
  <c r="AR513" i="8"/>
  <c r="AR509" i="8"/>
  <c r="AR510" i="8"/>
  <c r="AM487" i="35"/>
  <c r="AM491" i="35"/>
  <c r="AN487" i="35"/>
  <c r="AM487" i="34"/>
  <c r="AM489" i="34"/>
  <c r="AM488" i="34"/>
  <c r="AM494" i="34"/>
  <c r="AM555" i="33"/>
  <c r="AM560" i="33"/>
  <c r="AM565" i="33"/>
  <c r="AM559" i="33"/>
  <c r="AM557" i="33"/>
  <c r="AM556" i="33"/>
  <c r="AM551" i="33"/>
  <c r="AM550" i="33"/>
  <c r="AM554" i="33"/>
  <c r="AN550" i="33"/>
  <c r="AN487" i="54"/>
  <c r="AM519" i="8"/>
  <c r="AM521" i="8"/>
  <c r="AM526" i="8"/>
  <c r="AM522" i="8"/>
  <c r="AM512" i="8"/>
  <c r="AM517" i="8"/>
  <c r="AM511" i="8"/>
  <c r="AM514" i="8"/>
  <c r="AM515" i="8"/>
  <c r="AN506" i="8"/>
  <c r="AM516" i="8"/>
  <c r="AM513" i="8"/>
  <c r="AM508" i="8"/>
  <c r="AM507" i="8"/>
  <c r="AM509" i="8"/>
  <c r="AM510" i="8"/>
  <c r="AH488" i="35"/>
  <c r="AH487" i="35"/>
  <c r="AH491" i="35"/>
  <c r="K495" i="34"/>
  <c r="AH488" i="34"/>
  <c r="AH494" i="34"/>
  <c r="AH487" i="34"/>
  <c r="AH491" i="34"/>
  <c r="AH490" i="34"/>
  <c r="AH566" i="33"/>
  <c r="AH561" i="33"/>
  <c r="AH555" i="33"/>
  <c r="AH552" i="33"/>
  <c r="AH562" i="33"/>
  <c r="AH556" i="33"/>
  <c r="AH553" i="33"/>
  <c r="AH559" i="33"/>
  <c r="AH558" i="33"/>
  <c r="AH557" i="33"/>
  <c r="AH560" i="33"/>
  <c r="AH554" i="33"/>
  <c r="AH551" i="33"/>
  <c r="AH487" i="32"/>
  <c r="AH487" i="55"/>
  <c r="K487" i="54"/>
  <c r="AH519" i="8"/>
  <c r="AH520" i="8"/>
  <c r="AH521" i="8"/>
  <c r="AH523" i="8"/>
  <c r="AH522" i="8"/>
  <c r="AH524" i="8"/>
  <c r="AI506" i="8"/>
  <c r="K513" i="8"/>
  <c r="AH507" i="8"/>
  <c r="AH508" i="8"/>
  <c r="AH514" i="8"/>
  <c r="AH515" i="8"/>
  <c r="AH517" i="8"/>
  <c r="AH509" i="8"/>
  <c r="AH510" i="8"/>
  <c r="AH516" i="8"/>
  <c r="AH511" i="8"/>
  <c r="AH512" i="8"/>
  <c r="AC489" i="34"/>
  <c r="K494" i="34"/>
  <c r="AC493" i="34"/>
  <c r="AC490" i="34"/>
  <c r="AC492" i="34"/>
  <c r="AC494" i="34"/>
  <c r="AC491" i="34"/>
  <c r="AD487" i="34"/>
  <c r="AC556" i="33"/>
  <c r="AC555" i="33"/>
  <c r="AC561" i="33"/>
  <c r="AC565" i="33"/>
  <c r="AC560" i="33"/>
  <c r="AC551" i="33"/>
  <c r="AC550" i="33"/>
  <c r="K556" i="33"/>
  <c r="AC552" i="33"/>
  <c r="K562" i="33"/>
  <c r="K553" i="33"/>
  <c r="AC554" i="33"/>
  <c r="AC562" i="33"/>
  <c r="AC559" i="33"/>
  <c r="AD550" i="33"/>
  <c r="AC553" i="33"/>
  <c r="K559" i="33"/>
  <c r="AC487" i="32"/>
  <c r="AD487" i="32"/>
  <c r="AC520" i="8"/>
  <c r="AC521" i="8"/>
  <c r="AC522" i="8"/>
  <c r="AC523" i="8"/>
  <c r="K519" i="8"/>
  <c r="AC513" i="8"/>
  <c r="AC524" i="8"/>
  <c r="AC510" i="8"/>
  <c r="AC511" i="8"/>
  <c r="AC512" i="8"/>
  <c r="AC517" i="8"/>
  <c r="AC508" i="8"/>
  <c r="AC509" i="8"/>
  <c r="AC514" i="8"/>
  <c r="AC515" i="8"/>
  <c r="X488" i="35"/>
  <c r="Y487" i="35"/>
  <c r="K491" i="35"/>
  <c r="K487" i="35"/>
  <c r="X492" i="35"/>
  <c r="X490" i="35"/>
  <c r="K490" i="35"/>
  <c r="K493" i="34"/>
  <c r="X495" i="34"/>
  <c r="Y487" i="34"/>
  <c r="K491" i="34"/>
  <c r="X488" i="34"/>
  <c r="X490" i="34"/>
  <c r="K487" i="34"/>
  <c r="K488" i="34"/>
  <c r="K490" i="34"/>
  <c r="K489" i="34"/>
  <c r="X557" i="33"/>
  <c r="X552" i="33"/>
  <c r="X555" i="33"/>
  <c r="X560" i="33"/>
  <c r="K565" i="33"/>
  <c r="X564" i="33"/>
  <c r="K564" i="33"/>
  <c r="X551" i="33"/>
  <c r="K566" i="33"/>
  <c r="X550" i="33"/>
  <c r="X554" i="33"/>
  <c r="K560" i="33"/>
  <c r="K554" i="33"/>
  <c r="X559" i="33"/>
  <c r="X553" i="33"/>
  <c r="K550" i="33"/>
  <c r="X558" i="33"/>
  <c r="K558" i="33"/>
  <c r="K552" i="33"/>
  <c r="Y550" i="33"/>
  <c r="K561" i="33"/>
  <c r="K555" i="33"/>
  <c r="K557" i="33"/>
  <c r="X562" i="33"/>
  <c r="X556" i="33"/>
  <c r="X488" i="32"/>
  <c r="Y487" i="55"/>
  <c r="X507" i="8"/>
  <c r="X516" i="8"/>
  <c r="X508" i="8"/>
  <c r="X519" i="8"/>
  <c r="X509" i="8"/>
  <c r="X520" i="8"/>
  <c r="X521" i="8"/>
  <c r="K526" i="8"/>
  <c r="X512" i="8"/>
  <c r="X513" i="8"/>
  <c r="X514" i="8"/>
  <c r="X518" i="8"/>
  <c r="X515" i="8"/>
  <c r="Y506" i="8"/>
  <c r="X524" i="8"/>
  <c r="T487" i="35"/>
  <c r="S491" i="35"/>
  <c r="S490" i="35"/>
  <c r="K489" i="35"/>
  <c r="S488" i="35"/>
  <c r="S493" i="34"/>
  <c r="S490" i="34"/>
  <c r="S560" i="33"/>
  <c r="S551" i="33"/>
  <c r="S562" i="33"/>
  <c r="T550" i="33"/>
  <c r="S550" i="33"/>
  <c r="S566" i="33"/>
  <c r="S557" i="33"/>
  <c r="S559" i="33"/>
  <c r="S553" i="33"/>
  <c r="S565" i="33"/>
  <c r="S556" i="33"/>
  <c r="S563" i="33"/>
  <c r="S554" i="33"/>
  <c r="K487" i="55"/>
  <c r="S517" i="8"/>
  <c r="S507" i="8"/>
  <c r="S520" i="8"/>
  <c r="S516" i="8"/>
  <c r="S510" i="8"/>
  <c r="S509" i="8"/>
  <c r="S519" i="8"/>
  <c r="S526" i="8"/>
  <c r="S513" i="8"/>
  <c r="S521" i="8"/>
  <c r="AW470" i="35"/>
  <c r="AW472" i="35"/>
  <c r="AM468" i="35"/>
  <c r="AW467" i="35"/>
  <c r="AX467" i="35"/>
  <c r="AW469" i="35"/>
  <c r="AW475" i="34"/>
  <c r="AW471" i="34"/>
  <c r="AW476" i="34"/>
  <c r="AW473" i="34"/>
  <c r="AW469" i="34"/>
  <c r="AW467" i="34"/>
  <c r="AW534" i="33"/>
  <c r="AW530" i="33"/>
  <c r="AW533" i="33"/>
  <c r="AW539" i="33"/>
  <c r="AW536" i="33"/>
  <c r="AX481" i="8"/>
  <c r="AW494" i="8"/>
  <c r="AW483" i="8"/>
  <c r="AW495" i="8"/>
  <c r="AW485" i="8"/>
  <c r="AW497" i="8"/>
  <c r="AW491" i="8"/>
  <c r="AW482" i="8"/>
  <c r="AW486" i="8"/>
  <c r="AW498" i="8"/>
  <c r="AW492" i="8"/>
  <c r="AW487" i="8"/>
  <c r="AW499" i="8"/>
  <c r="AW484" i="8"/>
  <c r="AW488" i="8"/>
  <c r="AW500" i="8"/>
  <c r="AW493" i="8"/>
  <c r="AW496" i="8"/>
  <c r="AW489" i="8"/>
  <c r="AR472" i="35"/>
  <c r="AR469" i="35"/>
  <c r="AR475" i="34"/>
  <c r="AR469" i="34"/>
  <c r="AR467" i="34"/>
  <c r="AR472" i="34"/>
  <c r="AR538" i="33"/>
  <c r="AR528" i="33"/>
  <c r="AR529" i="33"/>
  <c r="AR532" i="33"/>
  <c r="AR535" i="33"/>
  <c r="AR493" i="8"/>
  <c r="AR499" i="8"/>
  <c r="AR483" i="8"/>
  <c r="AS481" i="8"/>
  <c r="AR484" i="8"/>
  <c r="AR485" i="8"/>
  <c r="AR495" i="8"/>
  <c r="AR486" i="8"/>
  <c r="AR496" i="8"/>
  <c r="AR492" i="8"/>
  <c r="AR487" i="8"/>
  <c r="AR497" i="8"/>
  <c r="AR490" i="8"/>
  <c r="AR491" i="8"/>
  <c r="AR498" i="8"/>
  <c r="AM471" i="35"/>
  <c r="AM472" i="35"/>
  <c r="AM477" i="34"/>
  <c r="AM468" i="34"/>
  <c r="AM474" i="34"/>
  <c r="AM471" i="34"/>
  <c r="AM529" i="33"/>
  <c r="AM532" i="33"/>
  <c r="AM535" i="33"/>
  <c r="AN467" i="32"/>
  <c r="AM483" i="8"/>
  <c r="AM493" i="8"/>
  <c r="AM485" i="8"/>
  <c r="AM495" i="8"/>
  <c r="AM484" i="8"/>
  <c r="AM486" i="8"/>
  <c r="AM496" i="8"/>
  <c r="AM490" i="8"/>
  <c r="AM491" i="8"/>
  <c r="AM492" i="8"/>
  <c r="AM487" i="8"/>
  <c r="AM497" i="8"/>
  <c r="AM498" i="8"/>
  <c r="AM481" i="8"/>
  <c r="AM499" i="8"/>
  <c r="F169" i="38"/>
  <c r="I167" i="3" s="1"/>
  <c r="AH467" i="34"/>
  <c r="AH470" i="34"/>
  <c r="AH471" i="34"/>
  <c r="AH477" i="34"/>
  <c r="AH468" i="34"/>
  <c r="AH527" i="33"/>
  <c r="AH532" i="33"/>
  <c r="AH528" i="33"/>
  <c r="AH529" i="33"/>
  <c r="AH542" i="33"/>
  <c r="AH534" i="33"/>
  <c r="AH535" i="33"/>
  <c r="AH531" i="33"/>
  <c r="AH543" i="33"/>
  <c r="AH540" i="33"/>
  <c r="AH537" i="33"/>
  <c r="AH468" i="54"/>
  <c r="AH492" i="8"/>
  <c r="AH493" i="8"/>
  <c r="AH482" i="8"/>
  <c r="AH495" i="8"/>
  <c r="AH484" i="8"/>
  <c r="AH497" i="8"/>
  <c r="AH486" i="8"/>
  <c r="AH487" i="8"/>
  <c r="AH499" i="8"/>
  <c r="AH483" i="8"/>
  <c r="AH485" i="8"/>
  <c r="AH488" i="8"/>
  <c r="AH500" i="8"/>
  <c r="AI481" i="8"/>
  <c r="AH494" i="8"/>
  <c r="AH496" i="8"/>
  <c r="AH498" i="8"/>
  <c r="AH489" i="8"/>
  <c r="AH490" i="8"/>
  <c r="AC470" i="35"/>
  <c r="AC472" i="35"/>
  <c r="AC468" i="34"/>
  <c r="AC477" i="34"/>
  <c r="AD467" i="34"/>
  <c r="AC470" i="34"/>
  <c r="AC467" i="34"/>
  <c r="AC476" i="34"/>
  <c r="AC473" i="34"/>
  <c r="AC531" i="33"/>
  <c r="AC540" i="33"/>
  <c r="AC534" i="33"/>
  <c r="AC543" i="33"/>
  <c r="AC537" i="33"/>
  <c r="AC528" i="33"/>
  <c r="AC488" i="8"/>
  <c r="AC499" i="8"/>
  <c r="AC490" i="8"/>
  <c r="AC500" i="8"/>
  <c r="AD481" i="8"/>
  <c r="AC489" i="8"/>
  <c r="AC491" i="8"/>
  <c r="AC482" i="8"/>
  <c r="AC483" i="8"/>
  <c r="AC493" i="8"/>
  <c r="AC487" i="8"/>
  <c r="AC484" i="8"/>
  <c r="AC494" i="8"/>
  <c r="AC485" i="8"/>
  <c r="AC495" i="8"/>
  <c r="X470" i="35"/>
  <c r="X476" i="34"/>
  <c r="X467" i="34"/>
  <c r="X470" i="34"/>
  <c r="X468" i="34"/>
  <c r="X473" i="34"/>
  <c r="X539" i="33"/>
  <c r="X534" i="33"/>
  <c r="X537" i="33"/>
  <c r="X536" i="33"/>
  <c r="X527" i="33"/>
  <c r="X542" i="33"/>
  <c r="X533" i="33"/>
  <c r="X543" i="33"/>
  <c r="X468" i="54"/>
  <c r="X485" i="8"/>
  <c r="X496" i="8"/>
  <c r="X497" i="8"/>
  <c r="X481" i="8"/>
  <c r="X489" i="8"/>
  <c r="X484" i="8"/>
  <c r="X495" i="8"/>
  <c r="X490" i="8"/>
  <c r="X487" i="8"/>
  <c r="X482" i="8"/>
  <c r="X491" i="8"/>
  <c r="F166" i="38"/>
  <c r="S467" i="35"/>
  <c r="S472" i="35"/>
  <c r="S470" i="34"/>
  <c r="S469" i="34"/>
  <c r="S473" i="34"/>
  <c r="S472" i="34"/>
  <c r="H527" i="33"/>
  <c r="S493" i="8"/>
  <c r="S489" i="8"/>
  <c r="S490" i="8"/>
  <c r="R118" i="56"/>
  <c r="R122" i="56"/>
  <c r="R120" i="56"/>
  <c r="S111" i="56"/>
  <c r="S113" i="56"/>
  <c r="R107" i="56"/>
  <c r="S108" i="56"/>
  <c r="S179" i="56"/>
  <c r="S167" i="56"/>
  <c r="R172" i="56"/>
  <c r="R175" i="56"/>
  <c r="R178" i="56"/>
  <c r="S181" i="56"/>
  <c r="S184" i="56"/>
  <c r="R170" i="56"/>
  <c r="R173" i="56"/>
  <c r="R185" i="56"/>
  <c r="R168" i="56"/>
  <c r="R182" i="56"/>
  <c r="R171" i="56"/>
  <c r="R174" i="56"/>
  <c r="R177" i="56"/>
  <c r="R180" i="56"/>
  <c r="R183" i="56"/>
  <c r="R186" i="56"/>
  <c r="R176" i="56"/>
  <c r="S159" i="56"/>
  <c r="S147" i="56"/>
  <c r="R152" i="56"/>
  <c r="R155" i="56"/>
  <c r="R158" i="56"/>
  <c r="R161" i="56"/>
  <c r="R164" i="56"/>
  <c r="R156" i="56"/>
  <c r="R148" i="56"/>
  <c r="R150" i="56"/>
  <c r="R165" i="56"/>
  <c r="R162" i="56"/>
  <c r="S153" i="56"/>
  <c r="R151" i="56"/>
  <c r="R154" i="56"/>
  <c r="R157" i="56"/>
  <c r="R160" i="56"/>
  <c r="R163" i="56"/>
  <c r="R166" i="56"/>
  <c r="R142" i="56"/>
  <c r="S130" i="56"/>
  <c r="S136" i="56"/>
  <c r="S138" i="56"/>
  <c r="S141" i="56"/>
  <c r="R132" i="56"/>
  <c r="R135" i="56"/>
  <c r="R144" i="56"/>
  <c r="R139" i="56"/>
  <c r="S133" i="56"/>
  <c r="S145" i="56"/>
  <c r="R128" i="56"/>
  <c r="R127" i="56"/>
  <c r="R131" i="56"/>
  <c r="R134" i="56"/>
  <c r="R137" i="56"/>
  <c r="R140" i="56"/>
  <c r="R143" i="56"/>
  <c r="R146" i="56"/>
  <c r="R124" i="56"/>
  <c r="S112" i="56"/>
  <c r="R109" i="56"/>
  <c r="S115" i="56"/>
  <c r="S116" i="56"/>
  <c r="S126" i="56"/>
  <c r="S114" i="56"/>
  <c r="S119" i="56"/>
  <c r="S117" i="56"/>
  <c r="Y527" i="35"/>
  <c r="S541" i="35"/>
  <c r="X529" i="35"/>
  <c r="AN527" i="35"/>
  <c r="AD527" i="35"/>
  <c r="S539" i="35"/>
  <c r="K532" i="35"/>
  <c r="AI527" i="35"/>
  <c r="T507" i="35"/>
  <c r="K512" i="35"/>
  <c r="AD507" i="35"/>
  <c r="AI507" i="35"/>
  <c r="AS507" i="35"/>
  <c r="AD487" i="35"/>
  <c r="S494" i="35"/>
  <c r="K488" i="35"/>
  <c r="S487" i="35"/>
  <c r="AI487" i="35"/>
  <c r="K492" i="35"/>
  <c r="AW468" i="35"/>
  <c r="AM467" i="35"/>
  <c r="AH467" i="35"/>
  <c r="AC467" i="35"/>
  <c r="K478" i="35"/>
  <c r="M478" i="35" s="1"/>
  <c r="K469" i="35"/>
  <c r="K471" i="35"/>
  <c r="K473" i="35"/>
  <c r="M473" i="35" s="1"/>
  <c r="K475" i="35"/>
  <c r="M475" i="35" s="1"/>
  <c r="K467" i="35"/>
  <c r="X471" i="35"/>
  <c r="K470" i="35"/>
  <c r="K476" i="35"/>
  <c r="M476" i="35" s="1"/>
  <c r="K474" i="35"/>
  <c r="M474" i="35" s="1"/>
  <c r="S473" i="35"/>
  <c r="S470" i="35"/>
  <c r="H467" i="35"/>
  <c r="AS467" i="35"/>
  <c r="AW471" i="35"/>
  <c r="S471" i="35"/>
  <c r="AM470" i="35"/>
  <c r="S468" i="35"/>
  <c r="S476" i="35"/>
  <c r="AC471" i="35"/>
  <c r="X468" i="35"/>
  <c r="Y467" i="35"/>
  <c r="X467" i="35"/>
  <c r="AR471" i="35"/>
  <c r="AH470" i="35"/>
  <c r="X469" i="35"/>
  <c r="AR468" i="35"/>
  <c r="AN467" i="35"/>
  <c r="T467" i="35"/>
  <c r="AC468" i="35"/>
  <c r="K468" i="35"/>
  <c r="S479" i="35"/>
  <c r="S469" i="35"/>
  <c r="AH469" i="35"/>
  <c r="AI467" i="35"/>
  <c r="AM469" i="35"/>
  <c r="AR467" i="35"/>
  <c r="AH471" i="35"/>
  <c r="AH468" i="35"/>
  <c r="K472" i="35"/>
  <c r="AD467" i="35"/>
  <c r="AR470" i="35"/>
  <c r="K541" i="34"/>
  <c r="M541" i="34" s="1"/>
  <c r="S536" i="34"/>
  <c r="S533" i="34"/>
  <c r="S530" i="34"/>
  <c r="T527" i="34"/>
  <c r="K528" i="34"/>
  <c r="T507" i="34"/>
  <c r="K518" i="34"/>
  <c r="M518" i="34" s="1"/>
  <c r="AI507" i="34"/>
  <c r="T487" i="34"/>
  <c r="S500" i="34"/>
  <c r="S487" i="34"/>
  <c r="K498" i="34"/>
  <c r="M498" i="34" s="1"/>
  <c r="AI487" i="34"/>
  <c r="AW470" i="34"/>
  <c r="AX467" i="34"/>
  <c r="AR468" i="34"/>
  <c r="AM476" i="34"/>
  <c r="K469" i="34"/>
  <c r="AH475" i="34"/>
  <c r="K472" i="34"/>
  <c r="AC475" i="34"/>
  <c r="K467" i="34"/>
  <c r="K479" i="34"/>
  <c r="M479" i="34" s="1"/>
  <c r="K477" i="34"/>
  <c r="K475" i="34"/>
  <c r="K474" i="34"/>
  <c r="K471" i="34"/>
  <c r="K476" i="34"/>
  <c r="K473" i="34"/>
  <c r="K481" i="34"/>
  <c r="M481" i="34" s="1"/>
  <c r="K480" i="34"/>
  <c r="M480" i="34" s="1"/>
  <c r="X479" i="34"/>
  <c r="T467" i="34"/>
  <c r="S468" i="34"/>
  <c r="AM472" i="34"/>
  <c r="X474" i="34"/>
  <c r="Y467" i="34"/>
  <c r="AW477" i="34"/>
  <c r="AW474" i="34"/>
  <c r="AC472" i="34"/>
  <c r="AM470" i="34"/>
  <c r="AC469" i="34"/>
  <c r="AH476" i="34"/>
  <c r="X475" i="34"/>
  <c r="AH473" i="34"/>
  <c r="AR471" i="34"/>
  <c r="X469" i="34"/>
  <c r="K468" i="34"/>
  <c r="AM467" i="34"/>
  <c r="S467" i="34"/>
  <c r="AR473" i="34"/>
  <c r="AR470" i="34"/>
  <c r="S477" i="34"/>
  <c r="S475" i="34"/>
  <c r="AM469" i="34"/>
  <c r="AR476" i="34"/>
  <c r="AH472" i="34"/>
  <c r="AH469" i="34"/>
  <c r="K470" i="34"/>
  <c r="AS467" i="34"/>
  <c r="AM473" i="34"/>
  <c r="S471" i="34"/>
  <c r="AR477" i="34"/>
  <c r="AR474" i="34"/>
  <c r="AN467" i="34"/>
  <c r="AI467" i="34"/>
  <c r="AW468" i="34"/>
  <c r="K478" i="34"/>
  <c r="M478" i="34" s="1"/>
  <c r="AM475" i="34"/>
  <c r="X477" i="34"/>
  <c r="X471" i="34"/>
  <c r="S474" i="34"/>
  <c r="X472" i="34"/>
  <c r="T596" i="33"/>
  <c r="S596" i="33"/>
  <c r="K613" i="33"/>
  <c r="M613" i="33" s="1"/>
  <c r="AI596" i="33"/>
  <c r="K590" i="33"/>
  <c r="M590" i="33" s="1"/>
  <c r="T573" i="33"/>
  <c r="K551" i="33"/>
  <c r="S564" i="33"/>
  <c r="S561" i="33"/>
  <c r="S558" i="33"/>
  <c r="S555" i="33"/>
  <c r="S552" i="33"/>
  <c r="AI550" i="33"/>
  <c r="K567" i="33"/>
  <c r="M567" i="33" s="1"/>
  <c r="AX527" i="33"/>
  <c r="AW527" i="33"/>
  <c r="K533" i="33"/>
  <c r="AR527" i="33"/>
  <c r="AM536" i="33"/>
  <c r="K535" i="33"/>
  <c r="AD527" i="33"/>
  <c r="K541" i="33"/>
  <c r="K538" i="33"/>
  <c r="K529" i="33"/>
  <c r="K527" i="33"/>
  <c r="K530" i="33"/>
  <c r="K539" i="33"/>
  <c r="K540" i="33"/>
  <c r="K536" i="33"/>
  <c r="Y527" i="33"/>
  <c r="K531" i="33"/>
  <c r="K543" i="33"/>
  <c r="K542" i="33"/>
  <c r="K537" i="33"/>
  <c r="K534" i="33"/>
  <c r="X531" i="33"/>
  <c r="T527" i="33"/>
  <c r="S533" i="33"/>
  <c r="K532" i="33"/>
  <c r="AR542" i="33"/>
  <c r="AR533" i="33"/>
  <c r="S543" i="33"/>
  <c r="S537" i="33"/>
  <c r="AC535" i="33"/>
  <c r="AM533" i="33"/>
  <c r="AW531" i="33"/>
  <c r="AC529" i="33"/>
  <c r="AR540" i="33"/>
  <c r="AH539" i="33"/>
  <c r="X538" i="33"/>
  <c r="AR537" i="33"/>
  <c r="AH536" i="33"/>
  <c r="X535" i="33"/>
  <c r="AR534" i="33"/>
  <c r="AH533" i="33"/>
  <c r="X532" i="33"/>
  <c r="AR531" i="33"/>
  <c r="AH530" i="33"/>
  <c r="X529" i="33"/>
  <c r="K528" i="33"/>
  <c r="AM527" i="33"/>
  <c r="S527" i="33"/>
  <c r="K544" i="33"/>
  <c r="M544" i="33" s="1"/>
  <c r="AW543" i="33"/>
  <c r="AC541" i="33"/>
  <c r="AM539" i="33"/>
  <c r="S534" i="33"/>
  <c r="S531" i="33"/>
  <c r="S528" i="33"/>
  <c r="AR543" i="33"/>
  <c r="X541" i="33"/>
  <c r="AN527" i="33"/>
  <c r="AM543" i="33"/>
  <c r="AC542" i="33"/>
  <c r="AW541" i="33"/>
  <c r="S541" i="33"/>
  <c r="AM540" i="33"/>
  <c r="AC539" i="33"/>
  <c r="AW538" i="33"/>
  <c r="S538" i="33"/>
  <c r="AM537" i="33"/>
  <c r="AC536" i="33"/>
  <c r="AW535" i="33"/>
  <c r="S535" i="33"/>
  <c r="AM534" i="33"/>
  <c r="AC533" i="33"/>
  <c r="AW532" i="33"/>
  <c r="S532" i="33"/>
  <c r="AM531" i="33"/>
  <c r="AC530" i="33"/>
  <c r="AW529" i="33"/>
  <c r="S529" i="33"/>
  <c r="AM528" i="33"/>
  <c r="AW528" i="33"/>
  <c r="AI527" i="33"/>
  <c r="AR539" i="33"/>
  <c r="AR536" i="33"/>
  <c r="AM542" i="33"/>
  <c r="S540" i="33"/>
  <c r="AW537" i="33"/>
  <c r="AM530" i="33"/>
  <c r="AR530" i="33"/>
  <c r="AS527" i="33"/>
  <c r="AW540" i="33"/>
  <c r="AC538" i="33"/>
  <c r="K532" i="32"/>
  <c r="M532" i="32" s="1"/>
  <c r="AR534" i="32"/>
  <c r="S538" i="32"/>
  <c r="T527" i="32"/>
  <c r="AI527" i="32"/>
  <c r="AX507" i="32"/>
  <c r="T507" i="32"/>
  <c r="AS507" i="32"/>
  <c r="K519" i="32"/>
  <c r="M519" i="32" s="1"/>
  <c r="K521" i="32"/>
  <c r="M521" i="32" s="1"/>
  <c r="AD507" i="32"/>
  <c r="K496" i="32"/>
  <c r="M496" i="32" s="1"/>
  <c r="K487" i="32"/>
  <c r="AR494" i="32"/>
  <c r="S492" i="32"/>
  <c r="K489" i="32"/>
  <c r="M489" i="32" s="1"/>
  <c r="S498" i="32"/>
  <c r="K488" i="32"/>
  <c r="AI487" i="32"/>
  <c r="AH467" i="32"/>
  <c r="K467" i="32"/>
  <c r="X468" i="32"/>
  <c r="K469" i="32"/>
  <c r="M469" i="32" s="1"/>
  <c r="AC468" i="32"/>
  <c r="X467" i="32"/>
  <c r="K468" i="32"/>
  <c r="AM467" i="32"/>
  <c r="S467" i="32"/>
  <c r="AD467" i="32"/>
  <c r="AS467" i="32"/>
  <c r="AR467" i="32"/>
  <c r="AM468" i="32"/>
  <c r="K481" i="32"/>
  <c r="M481" i="32" s="1"/>
  <c r="AX467" i="32"/>
  <c r="AC467" i="32"/>
  <c r="K479" i="32"/>
  <c r="M479" i="32" s="1"/>
  <c r="AI467" i="32"/>
  <c r="AH468" i="32"/>
  <c r="S468" i="32"/>
  <c r="K541" i="55"/>
  <c r="M541" i="55" s="1"/>
  <c r="S539" i="55"/>
  <c r="K536" i="55"/>
  <c r="M536" i="55" s="1"/>
  <c r="AR529" i="55"/>
  <c r="AS527" i="55"/>
  <c r="T527" i="55"/>
  <c r="AR521" i="55"/>
  <c r="S519" i="55"/>
  <c r="AR509" i="55"/>
  <c r="S513" i="55"/>
  <c r="S511" i="55"/>
  <c r="AI507" i="55"/>
  <c r="K494" i="55"/>
  <c r="M494" i="55" s="1"/>
  <c r="AS487" i="55"/>
  <c r="S488" i="55"/>
  <c r="AX487" i="55"/>
  <c r="T487" i="55"/>
  <c r="S491" i="55"/>
  <c r="AD487" i="55"/>
  <c r="AR467" i="55"/>
  <c r="AN467" i="55"/>
  <c r="K467" i="55"/>
  <c r="K468" i="55"/>
  <c r="M468" i="55" s="1"/>
  <c r="Y467" i="55"/>
  <c r="AC467" i="55"/>
  <c r="X467" i="55"/>
  <c r="T467" i="55"/>
  <c r="S478" i="55"/>
  <c r="K474" i="55"/>
  <c r="M474" i="55" s="1"/>
  <c r="AS467" i="55"/>
  <c r="AX467" i="55"/>
  <c r="AI467" i="55"/>
  <c r="K469" i="55"/>
  <c r="M469" i="55" s="1"/>
  <c r="AD467" i="55"/>
  <c r="AW467" i="55"/>
  <c r="T527" i="54"/>
  <c r="S529" i="54"/>
  <c r="K538" i="54"/>
  <c r="M538" i="54" s="1"/>
  <c r="K529" i="54"/>
  <c r="M529" i="54" s="1"/>
  <c r="S528" i="54"/>
  <c r="K532" i="54"/>
  <c r="M532" i="54" s="1"/>
  <c r="S527" i="54"/>
  <c r="K540" i="54"/>
  <c r="M540" i="54" s="1"/>
  <c r="S531" i="54"/>
  <c r="AI527" i="54"/>
  <c r="AD527" i="54"/>
  <c r="M507" i="54"/>
  <c r="AX507" i="54"/>
  <c r="S510" i="54"/>
  <c r="T507" i="54"/>
  <c r="K520" i="54"/>
  <c r="M520" i="54" s="1"/>
  <c r="S511" i="54"/>
  <c r="AD507" i="54"/>
  <c r="K518" i="54"/>
  <c r="M518" i="54" s="1"/>
  <c r="S515" i="54"/>
  <c r="K512" i="54"/>
  <c r="M512" i="54" s="1"/>
  <c r="S507" i="54"/>
  <c r="S509" i="54"/>
  <c r="AI507" i="54"/>
  <c r="AD487" i="54"/>
  <c r="K494" i="54"/>
  <c r="M494" i="54" s="1"/>
  <c r="K498" i="54"/>
  <c r="M498" i="54" s="1"/>
  <c r="K500" i="54"/>
  <c r="M500" i="54" s="1"/>
  <c r="AX487" i="54"/>
  <c r="Y487" i="54"/>
  <c r="AI487" i="54"/>
  <c r="AW467" i="54"/>
  <c r="K469" i="54"/>
  <c r="M469" i="54" s="1"/>
  <c r="K467" i="54"/>
  <c r="X467" i="54"/>
  <c r="K468" i="54"/>
  <c r="AD467" i="54"/>
  <c r="Y467" i="54"/>
  <c r="K470" i="54"/>
  <c r="M470" i="54" s="1"/>
  <c r="AN467" i="54"/>
  <c r="T467" i="54"/>
  <c r="S471" i="54"/>
  <c r="K481" i="54"/>
  <c r="M481" i="54" s="1"/>
  <c r="AC468" i="54"/>
  <c r="AC467" i="54"/>
  <c r="AI467" i="54"/>
  <c r="AS467" i="54"/>
  <c r="AX467" i="54"/>
  <c r="K479" i="54"/>
  <c r="M479" i="54" s="1"/>
  <c r="AR467" i="54"/>
  <c r="AN527" i="47"/>
  <c r="T527" i="47"/>
  <c r="S538" i="47"/>
  <c r="S527" i="47"/>
  <c r="AX527" i="47"/>
  <c r="K536" i="47"/>
  <c r="M536" i="47" s="1"/>
  <c r="AD527" i="47"/>
  <c r="AS527" i="47"/>
  <c r="AI527" i="47"/>
  <c r="K534" i="47"/>
  <c r="M534" i="47" s="1"/>
  <c r="AX507" i="47"/>
  <c r="AN507" i="47"/>
  <c r="AI507" i="47"/>
  <c r="K515" i="47"/>
  <c r="M515" i="47" s="1"/>
  <c r="K514" i="47"/>
  <c r="M514" i="47" s="1"/>
  <c r="K507" i="47"/>
  <c r="M507" i="47" s="1"/>
  <c r="K519" i="47"/>
  <c r="M519" i="47" s="1"/>
  <c r="K517" i="47"/>
  <c r="M517" i="47" s="1"/>
  <c r="K513" i="47"/>
  <c r="M513" i="47" s="1"/>
  <c r="K512" i="47"/>
  <c r="M512" i="47" s="1"/>
  <c r="K510" i="47"/>
  <c r="M510" i="47" s="1"/>
  <c r="K518" i="47"/>
  <c r="M518" i="47" s="1"/>
  <c r="K511" i="47"/>
  <c r="M511" i="47" s="1"/>
  <c r="K509" i="47"/>
  <c r="M509" i="47" s="1"/>
  <c r="K508" i="47"/>
  <c r="M508" i="47" s="1"/>
  <c r="K521" i="47"/>
  <c r="M521" i="47" s="1"/>
  <c r="K516" i="47"/>
  <c r="M516" i="47" s="1"/>
  <c r="T507" i="47"/>
  <c r="AX487" i="47"/>
  <c r="AR487" i="47"/>
  <c r="AN487" i="47"/>
  <c r="K500" i="47"/>
  <c r="M500" i="47" s="1"/>
  <c r="K493" i="47"/>
  <c r="M493" i="47" s="1"/>
  <c r="AH487" i="47"/>
  <c r="AC487" i="47"/>
  <c r="K497" i="47"/>
  <c r="M497" i="47" s="1"/>
  <c r="K492" i="47"/>
  <c r="M492" i="47" s="1"/>
  <c r="K490" i="47"/>
  <c r="M490" i="47" s="1"/>
  <c r="K488" i="47"/>
  <c r="M488" i="47" s="1"/>
  <c r="K491" i="47"/>
  <c r="M491" i="47" s="1"/>
  <c r="K499" i="47"/>
  <c r="M499" i="47" s="1"/>
  <c r="K487" i="47"/>
  <c r="M487" i="47" s="1"/>
  <c r="X487" i="47"/>
  <c r="K498" i="47"/>
  <c r="M498" i="47" s="1"/>
  <c r="T487" i="47"/>
  <c r="K489" i="47"/>
  <c r="M489" i="47" s="1"/>
  <c r="K494" i="47"/>
  <c r="M494" i="47" s="1"/>
  <c r="K496" i="47"/>
  <c r="M496" i="47" s="1"/>
  <c r="AW467" i="47"/>
  <c r="AR467" i="47"/>
  <c r="AM467" i="47"/>
  <c r="AH467" i="47"/>
  <c r="AD467" i="47"/>
  <c r="AC468" i="47"/>
  <c r="K467" i="47"/>
  <c r="M467" i="47" s="1"/>
  <c r="K473" i="47"/>
  <c r="M473" i="47" s="1"/>
  <c r="K472" i="47"/>
  <c r="M472" i="47" s="1"/>
  <c r="K471" i="47"/>
  <c r="M471" i="47" s="1"/>
  <c r="Y467" i="47"/>
  <c r="K470" i="47"/>
  <c r="M470" i="47" s="1"/>
  <c r="K479" i="47"/>
  <c r="M479" i="47" s="1"/>
  <c r="K478" i="47"/>
  <c r="M478" i="47" s="1"/>
  <c r="K477" i="47"/>
  <c r="M477" i="47" s="1"/>
  <c r="T467" i="47"/>
  <c r="K476" i="47"/>
  <c r="M476" i="47" s="1"/>
  <c r="K469" i="47"/>
  <c r="M469" i="47" s="1"/>
  <c r="K474" i="47"/>
  <c r="M474" i="47" s="1"/>
  <c r="AS558" i="8"/>
  <c r="K574" i="8"/>
  <c r="AI558" i="8"/>
  <c r="K562" i="8"/>
  <c r="K569" i="8"/>
  <c r="K560" i="8"/>
  <c r="K572" i="8"/>
  <c r="K568" i="8"/>
  <c r="K566" i="8"/>
  <c r="K573" i="8"/>
  <c r="K570" i="8"/>
  <c r="K575" i="8"/>
  <c r="K563" i="8"/>
  <c r="K558" i="8"/>
  <c r="K576" i="8"/>
  <c r="K567" i="8"/>
  <c r="K564" i="8"/>
  <c r="K561" i="8"/>
  <c r="AM532" i="8"/>
  <c r="AI532" i="8"/>
  <c r="K538" i="8"/>
  <c r="K535" i="8"/>
  <c r="AC532" i="8"/>
  <c r="K544" i="8"/>
  <c r="K543" i="8"/>
  <c r="K534" i="8"/>
  <c r="K541" i="8"/>
  <c r="K540" i="8"/>
  <c r="K547" i="8"/>
  <c r="X532" i="8"/>
  <c r="K546" i="8"/>
  <c r="K537" i="8"/>
  <c r="K552" i="8"/>
  <c r="K548" i="8"/>
  <c r="K545" i="8"/>
  <c r="K542" i="8"/>
  <c r="K539" i="8"/>
  <c r="K536" i="8"/>
  <c r="K533" i="8"/>
  <c r="K532" i="8"/>
  <c r="AW506" i="8"/>
  <c r="K524" i="8"/>
  <c r="AS506" i="8"/>
  <c r="AM506" i="8"/>
  <c r="K515" i="8"/>
  <c r="AH506" i="8"/>
  <c r="K512" i="8"/>
  <c r="AC506" i="8"/>
  <c r="K522" i="8"/>
  <c r="K510" i="8"/>
  <c r="K521" i="8"/>
  <c r="X506" i="8"/>
  <c r="K518" i="8"/>
  <c r="K509" i="8"/>
  <c r="K516" i="8"/>
  <c r="K507" i="8"/>
  <c r="K520" i="8"/>
  <c r="K514" i="8"/>
  <c r="K508" i="8"/>
  <c r="K523" i="8"/>
  <c r="K517" i="8"/>
  <c r="K511" i="8"/>
  <c r="K506" i="8"/>
  <c r="T506" i="8"/>
  <c r="K488" i="8"/>
  <c r="AW481" i="8"/>
  <c r="AR481" i="8"/>
  <c r="K487" i="8"/>
  <c r="K486" i="8"/>
  <c r="AN481" i="8"/>
  <c r="K497" i="8"/>
  <c r="K490" i="8"/>
  <c r="AH481" i="8"/>
  <c r="K494" i="8"/>
  <c r="K485" i="8"/>
  <c r="K481" i="8"/>
  <c r="AC497" i="8"/>
  <c r="K489" i="8"/>
  <c r="AC481" i="8"/>
  <c r="K493" i="8"/>
  <c r="K492" i="8"/>
  <c r="K496" i="8"/>
  <c r="K499" i="8"/>
  <c r="K498" i="8"/>
  <c r="X483" i="8"/>
  <c r="K484" i="8"/>
  <c r="K500" i="8"/>
  <c r="K491" i="8"/>
  <c r="K483" i="8"/>
  <c r="K482" i="8"/>
  <c r="K495" i="8"/>
  <c r="T481" i="8"/>
  <c r="H481" i="8"/>
  <c r="G179" i="38"/>
  <c r="M166" i="7"/>
  <c r="F166" i="7" s="1"/>
  <c r="X166" i="7" s="1"/>
  <c r="M167" i="7"/>
  <c r="F167" i="7" s="1"/>
  <c r="M168" i="7"/>
  <c r="M169" i="7"/>
  <c r="F169" i="7" s="1"/>
  <c r="N169" i="7" s="1"/>
  <c r="M170" i="7"/>
  <c r="F170" i="7" s="1"/>
  <c r="P170" i="7" s="1"/>
  <c r="M171" i="7"/>
  <c r="F171" i="7" s="1"/>
  <c r="M172" i="7"/>
  <c r="F172" i="7" s="1"/>
  <c r="N172" i="7" s="1"/>
  <c r="M173" i="7"/>
  <c r="F173" i="7" s="1"/>
  <c r="P173" i="7" s="1"/>
  <c r="M174" i="7"/>
  <c r="F174" i="7" s="1"/>
  <c r="M175" i="7"/>
  <c r="M176" i="7"/>
  <c r="F176" i="7" s="1"/>
  <c r="M177" i="7"/>
  <c r="F177" i="7" s="1"/>
  <c r="V177" i="7" s="1"/>
  <c r="M178" i="7"/>
  <c r="F178" i="7" s="1"/>
  <c r="M179" i="7"/>
  <c r="F179" i="7" s="1"/>
  <c r="Z179" i="7" s="1"/>
  <c r="M180" i="7"/>
  <c r="M181" i="7"/>
  <c r="F181" i="7" s="1"/>
  <c r="J181" i="7" s="1"/>
  <c r="M182" i="7"/>
  <c r="F182" i="7" s="1"/>
  <c r="L182" i="7" s="1"/>
  <c r="M183" i="7"/>
  <c r="F183" i="7" s="1"/>
  <c r="P183" i="7" s="1"/>
  <c r="M184" i="7"/>
  <c r="F184" i="7" s="1"/>
  <c r="L184" i="7" s="1"/>
  <c r="M186" i="7"/>
  <c r="M187" i="7"/>
  <c r="F187" i="7" s="1"/>
  <c r="P187" i="7" s="1"/>
  <c r="M188" i="7"/>
  <c r="F188" i="7" s="1"/>
  <c r="M189" i="7"/>
  <c r="F189" i="7" s="1"/>
  <c r="M190" i="7"/>
  <c r="M191" i="7"/>
  <c r="M192" i="7"/>
  <c r="M165" i="7"/>
  <c r="F165" i="7" s="1"/>
  <c r="J165" i="7" s="1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W158" i="40"/>
  <c r="V163" i="40"/>
  <c r="V170" i="40"/>
  <c r="V177" i="40"/>
  <c r="V184" i="40"/>
  <c r="S163" i="40"/>
  <c r="S170" i="40"/>
  <c r="S177" i="40"/>
  <c r="S184" i="40"/>
  <c r="Q158" i="40"/>
  <c r="P163" i="40"/>
  <c r="P170" i="40"/>
  <c r="P177" i="40"/>
  <c r="P184" i="40"/>
  <c r="N158" i="40"/>
  <c r="M163" i="40"/>
  <c r="M170" i="40"/>
  <c r="M177" i="40"/>
  <c r="M184" i="40"/>
  <c r="H158" i="40"/>
  <c r="J163" i="40"/>
  <c r="J170" i="40"/>
  <c r="J177" i="40"/>
  <c r="J184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G163" i="40"/>
  <c r="G170" i="40"/>
  <c r="G177" i="40"/>
  <c r="G184" i="40"/>
  <c r="T158" i="3"/>
  <c r="S163" i="3"/>
  <c r="S170" i="3"/>
  <c r="S177" i="3"/>
  <c r="S184" i="3"/>
  <c r="N158" i="3"/>
  <c r="M163" i="3"/>
  <c r="M170" i="3"/>
  <c r="M177" i="3"/>
  <c r="M184" i="3"/>
  <c r="I163" i="3"/>
  <c r="I165" i="3"/>
  <c r="I166" i="3"/>
  <c r="I168" i="3"/>
  <c r="I169" i="3"/>
  <c r="I170" i="3"/>
  <c r="I171" i="3"/>
  <c r="I172" i="3"/>
  <c r="I173" i="3"/>
  <c r="I174" i="3"/>
  <c r="I175" i="3"/>
  <c r="I176" i="3"/>
  <c r="I177" i="3"/>
  <c r="I178" i="3"/>
  <c r="I180" i="3"/>
  <c r="I181" i="3"/>
  <c r="I182" i="3"/>
  <c r="I186" i="3"/>
  <c r="I187" i="3"/>
  <c r="I189" i="3"/>
  <c r="I190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G186" i="38" l="1"/>
  <c r="AC172" i="56"/>
  <c r="AD172" i="56"/>
  <c r="F191" i="7"/>
  <c r="AB191" i="7" s="1"/>
  <c r="B15" i="13"/>
  <c r="AB172" i="56"/>
  <c r="AF172" i="56"/>
  <c r="AE172" i="56"/>
  <c r="L487" i="55"/>
  <c r="AG172" i="57"/>
  <c r="I185" i="3"/>
  <c r="G165" i="38"/>
  <c r="M507" i="55"/>
  <c r="AG172" i="56"/>
  <c r="AH172" i="56"/>
  <c r="K189" i="3"/>
  <c r="E7" i="39" s="1"/>
  <c r="I164" i="3"/>
  <c r="J191" i="7"/>
  <c r="F186" i="7"/>
  <c r="R186" i="7" s="1"/>
  <c r="M528" i="32"/>
  <c r="M527" i="35"/>
  <c r="M530" i="34"/>
  <c r="M536" i="34"/>
  <c r="V189" i="7"/>
  <c r="X189" i="7"/>
  <c r="Z189" i="7"/>
  <c r="AB189" i="7"/>
  <c r="T189" i="7"/>
  <c r="M527" i="34"/>
  <c r="M534" i="34"/>
  <c r="M533" i="34"/>
  <c r="M527" i="32"/>
  <c r="AB188" i="7"/>
  <c r="T188" i="7"/>
  <c r="V188" i="7"/>
  <c r="X188" i="7"/>
  <c r="R188" i="7"/>
  <c r="M529" i="35"/>
  <c r="M528" i="34"/>
  <c r="M564" i="8"/>
  <c r="Z187" i="7"/>
  <c r="X187" i="7"/>
  <c r="V187" i="7"/>
  <c r="T187" i="7"/>
  <c r="R187" i="7"/>
  <c r="M530" i="35"/>
  <c r="M532" i="35"/>
  <c r="M531" i="35"/>
  <c r="M528" i="35"/>
  <c r="M535" i="34"/>
  <c r="M532" i="34"/>
  <c r="M529" i="34"/>
  <c r="M531" i="34"/>
  <c r="M569" i="8"/>
  <c r="M567" i="8"/>
  <c r="M562" i="8"/>
  <c r="M576" i="8"/>
  <c r="M563" i="8"/>
  <c r="M558" i="8"/>
  <c r="M577" i="8"/>
  <c r="M574" i="8"/>
  <c r="M573" i="8"/>
  <c r="M565" i="8"/>
  <c r="M566" i="8"/>
  <c r="M571" i="8"/>
  <c r="M568" i="8"/>
  <c r="M578" i="8"/>
  <c r="M572" i="8"/>
  <c r="M575" i="8"/>
  <c r="M570" i="8"/>
  <c r="M559" i="8"/>
  <c r="M561" i="8"/>
  <c r="M560" i="8"/>
  <c r="T184" i="7"/>
  <c r="R184" i="7"/>
  <c r="N184" i="7"/>
  <c r="P184" i="7"/>
  <c r="R183" i="7"/>
  <c r="M508" i="35"/>
  <c r="M508" i="34"/>
  <c r="M510" i="34"/>
  <c r="M507" i="32"/>
  <c r="L507" i="55"/>
  <c r="P182" i="7"/>
  <c r="N182" i="7"/>
  <c r="M511" i="35"/>
  <c r="M512" i="35"/>
  <c r="M514" i="34"/>
  <c r="M516" i="34"/>
  <c r="M576" i="33"/>
  <c r="M578" i="33"/>
  <c r="M585" i="33"/>
  <c r="M588" i="33"/>
  <c r="M581" i="33"/>
  <c r="M508" i="32"/>
  <c r="L507" i="32"/>
  <c r="N181" i="7"/>
  <c r="M507" i="34"/>
  <c r="M511" i="34"/>
  <c r="M513" i="34"/>
  <c r="M509" i="34"/>
  <c r="M512" i="34"/>
  <c r="M515" i="34"/>
  <c r="M574" i="33"/>
  <c r="M580" i="33"/>
  <c r="M579" i="33"/>
  <c r="M583" i="33"/>
  <c r="M575" i="33"/>
  <c r="M582" i="33"/>
  <c r="L573" i="33"/>
  <c r="M573" i="33"/>
  <c r="M584" i="33"/>
  <c r="M587" i="33"/>
  <c r="M586" i="33"/>
  <c r="M577" i="33"/>
  <c r="M507" i="35"/>
  <c r="M510" i="35"/>
  <c r="M509" i="35"/>
  <c r="M533" i="8"/>
  <c r="M541" i="8"/>
  <c r="M536" i="8"/>
  <c r="M534" i="8"/>
  <c r="M539" i="8"/>
  <c r="M543" i="8"/>
  <c r="M542" i="8"/>
  <c r="M544" i="8"/>
  <c r="M550" i="8"/>
  <c r="M545" i="8"/>
  <c r="M535" i="8"/>
  <c r="M532" i="8"/>
  <c r="M551" i="8"/>
  <c r="M552" i="8"/>
  <c r="M549" i="8"/>
  <c r="M537" i="8"/>
  <c r="M546" i="8"/>
  <c r="M540" i="8"/>
  <c r="M548" i="8"/>
  <c r="M538" i="8"/>
  <c r="M547" i="8"/>
  <c r="M525" i="8"/>
  <c r="X177" i="7"/>
  <c r="Z177" i="7"/>
  <c r="M490" i="34"/>
  <c r="M492" i="35"/>
  <c r="M489" i="34"/>
  <c r="M495" i="34"/>
  <c r="M491" i="34"/>
  <c r="M487" i="55"/>
  <c r="P174" i="7"/>
  <c r="V174" i="7"/>
  <c r="X174" i="7"/>
  <c r="M490" i="35"/>
  <c r="M487" i="34"/>
  <c r="M492" i="34"/>
  <c r="M494" i="34"/>
  <c r="M488" i="34"/>
  <c r="M493" i="34"/>
  <c r="M563" i="33"/>
  <c r="M558" i="33"/>
  <c r="M553" i="33"/>
  <c r="M562" i="33"/>
  <c r="M554" i="33"/>
  <c r="M557" i="33"/>
  <c r="M551" i="33"/>
  <c r="M519" i="8"/>
  <c r="M526" i="8"/>
  <c r="M523" i="8"/>
  <c r="R173" i="7"/>
  <c r="N173" i="7"/>
  <c r="M491" i="35"/>
  <c r="M487" i="35"/>
  <c r="M488" i="35"/>
  <c r="M489" i="35"/>
  <c r="M550" i="33"/>
  <c r="M555" i="33"/>
  <c r="M556" i="33"/>
  <c r="M564" i="33"/>
  <c r="M559" i="33"/>
  <c r="M565" i="33"/>
  <c r="M560" i="33"/>
  <c r="M552" i="33"/>
  <c r="M566" i="33"/>
  <c r="M561" i="33"/>
  <c r="M488" i="32"/>
  <c r="M487" i="54"/>
  <c r="M511" i="8"/>
  <c r="M510" i="8"/>
  <c r="M517" i="8"/>
  <c r="M522" i="8"/>
  <c r="M508" i="8"/>
  <c r="M514" i="8"/>
  <c r="M512" i="8"/>
  <c r="M515" i="8"/>
  <c r="M507" i="8"/>
  <c r="M509" i="8"/>
  <c r="M524" i="8"/>
  <c r="M518" i="8"/>
  <c r="M520" i="8"/>
  <c r="M516" i="8"/>
  <c r="M506" i="8"/>
  <c r="M521" i="8"/>
  <c r="M513" i="8"/>
  <c r="T172" i="7"/>
  <c r="R172" i="7"/>
  <c r="P172" i="7"/>
  <c r="N170" i="7"/>
  <c r="Z167" i="7"/>
  <c r="AB167" i="7"/>
  <c r="F165" i="3"/>
  <c r="U165" i="3" s="1"/>
  <c r="L167" i="7"/>
  <c r="M472" i="35"/>
  <c r="L527" i="35"/>
  <c r="L507" i="35"/>
  <c r="L487" i="35"/>
  <c r="M468" i="35"/>
  <c r="M470" i="35"/>
  <c r="M469" i="35"/>
  <c r="M471" i="35"/>
  <c r="M467" i="35"/>
  <c r="L467" i="35"/>
  <c r="L527" i="34"/>
  <c r="L507" i="34"/>
  <c r="L487" i="34"/>
  <c r="M468" i="34"/>
  <c r="M474" i="34"/>
  <c r="M470" i="34"/>
  <c r="M471" i="34"/>
  <c r="M476" i="34"/>
  <c r="M467" i="34"/>
  <c r="L467" i="34"/>
  <c r="M477" i="34"/>
  <c r="M475" i="34"/>
  <c r="M473" i="34"/>
  <c r="M469" i="34"/>
  <c r="M472" i="34"/>
  <c r="L550" i="33"/>
  <c r="M535" i="33"/>
  <c r="M536" i="33"/>
  <c r="M542" i="33"/>
  <c r="M530" i="33"/>
  <c r="M538" i="33"/>
  <c r="M540" i="33"/>
  <c r="M527" i="33"/>
  <c r="L527" i="33"/>
  <c r="M533" i="33"/>
  <c r="M537" i="33"/>
  <c r="M532" i="33"/>
  <c r="M529" i="33"/>
  <c r="M541" i="33"/>
  <c r="M528" i="33"/>
  <c r="M534" i="33"/>
  <c r="M531" i="33"/>
  <c r="M539" i="33"/>
  <c r="M543" i="33"/>
  <c r="L527" i="32"/>
  <c r="L487" i="32"/>
  <c r="M487" i="32"/>
  <c r="M468" i="32"/>
  <c r="M467" i="32"/>
  <c r="L467" i="32"/>
  <c r="M467" i="55"/>
  <c r="L467" i="55"/>
  <c r="L527" i="54"/>
  <c r="L507" i="54"/>
  <c r="L487" i="54"/>
  <c r="M468" i="54"/>
  <c r="M467" i="54"/>
  <c r="L467" i="54"/>
  <c r="L527" i="47"/>
  <c r="L507" i="47"/>
  <c r="L487" i="47"/>
  <c r="L467" i="47"/>
  <c r="L558" i="8"/>
  <c r="L532" i="8"/>
  <c r="L506" i="8"/>
  <c r="M499" i="8"/>
  <c r="M490" i="8"/>
  <c r="M500" i="8"/>
  <c r="M481" i="8"/>
  <c r="M495" i="8"/>
  <c r="M482" i="8"/>
  <c r="M483" i="8"/>
  <c r="M487" i="8"/>
  <c r="M493" i="8"/>
  <c r="M484" i="8"/>
  <c r="M489" i="8"/>
  <c r="M497" i="8"/>
  <c r="M486" i="8"/>
  <c r="M491" i="8"/>
  <c r="M492" i="8"/>
  <c r="M496" i="8"/>
  <c r="M488" i="8"/>
  <c r="M485" i="8"/>
  <c r="L481" i="8"/>
  <c r="M498" i="8"/>
  <c r="M494" i="8"/>
  <c r="J163" i="3"/>
  <c r="J170" i="3"/>
  <c r="J184" i="3"/>
  <c r="J177" i="3"/>
  <c r="F169" i="3"/>
  <c r="O169" i="3" s="1"/>
  <c r="T171" i="7"/>
  <c r="Z171" i="7"/>
  <c r="AB171" i="7"/>
  <c r="J171" i="7"/>
  <c r="V171" i="7"/>
  <c r="X171" i="7"/>
  <c r="L171" i="7"/>
  <c r="F174" i="3"/>
  <c r="U174" i="3" s="1"/>
  <c r="L176" i="7"/>
  <c r="P176" i="7"/>
  <c r="R176" i="7"/>
  <c r="J176" i="7"/>
  <c r="N176" i="7"/>
  <c r="F168" i="3"/>
  <c r="O168" i="3" s="1"/>
  <c r="R170" i="7"/>
  <c r="V170" i="7"/>
  <c r="X170" i="7"/>
  <c r="T170" i="7"/>
  <c r="Z170" i="7"/>
  <c r="AB170" i="7"/>
  <c r="Z176" i="7"/>
  <c r="R174" i="7"/>
  <c r="L191" i="7"/>
  <c r="T176" i="7"/>
  <c r="F170" i="3"/>
  <c r="V172" i="7"/>
  <c r="Z172" i="7"/>
  <c r="J172" i="7"/>
  <c r="X172" i="7"/>
  <c r="AB172" i="7"/>
  <c r="L172" i="7"/>
  <c r="F167" i="3"/>
  <c r="U167" i="3" s="1"/>
  <c r="P169" i="7"/>
  <c r="T169" i="7"/>
  <c r="X169" i="7"/>
  <c r="Z169" i="7"/>
  <c r="R169" i="7"/>
  <c r="V169" i="7"/>
  <c r="AB169" i="7"/>
  <c r="AB166" i="7"/>
  <c r="F168" i="7"/>
  <c r="G165" i="7" s="1"/>
  <c r="F180" i="3"/>
  <c r="U180" i="3" s="1"/>
  <c r="R182" i="7"/>
  <c r="X182" i="7"/>
  <c r="Z182" i="7"/>
  <c r="T182" i="7"/>
  <c r="V182" i="7"/>
  <c r="AB182" i="7"/>
  <c r="F171" i="3"/>
  <c r="U171" i="3" s="1"/>
  <c r="X173" i="7"/>
  <c r="AB173" i="7"/>
  <c r="J173" i="7"/>
  <c r="Z173" i="7"/>
  <c r="L173" i="7"/>
  <c r="F179" i="3"/>
  <c r="U179" i="3" s="1"/>
  <c r="P181" i="7"/>
  <c r="T181" i="7"/>
  <c r="V181" i="7"/>
  <c r="AB181" i="7"/>
  <c r="R181" i="7"/>
  <c r="X181" i="7"/>
  <c r="Z181" i="7"/>
  <c r="F187" i="3"/>
  <c r="U187" i="3" s="1"/>
  <c r="J189" i="7"/>
  <c r="N189" i="7"/>
  <c r="P189" i="7"/>
  <c r="L189" i="7"/>
  <c r="R189" i="7"/>
  <c r="N183" i="7"/>
  <c r="R171" i="7"/>
  <c r="L169" i="7"/>
  <c r="Z166" i="7"/>
  <c r="P179" i="7"/>
  <c r="R179" i="7"/>
  <c r="T179" i="7"/>
  <c r="V179" i="7"/>
  <c r="N179" i="7"/>
  <c r="X179" i="7"/>
  <c r="V186" i="7"/>
  <c r="L178" i="7"/>
  <c r="N178" i="7"/>
  <c r="V178" i="7"/>
  <c r="P178" i="7"/>
  <c r="R178" i="7"/>
  <c r="T178" i="7"/>
  <c r="F175" i="3"/>
  <c r="O175" i="3" s="1"/>
  <c r="J177" i="7"/>
  <c r="P177" i="7"/>
  <c r="L177" i="7"/>
  <c r="N177" i="7"/>
  <c r="R177" i="7"/>
  <c r="T177" i="7"/>
  <c r="J182" i="7"/>
  <c r="AB176" i="7"/>
  <c r="F172" i="3"/>
  <c r="U172" i="3" s="1"/>
  <c r="Z174" i="7"/>
  <c r="J174" i="7"/>
  <c r="AB174" i="7"/>
  <c r="L174" i="7"/>
  <c r="N174" i="7"/>
  <c r="X176" i="7"/>
  <c r="V167" i="7"/>
  <c r="N167" i="7"/>
  <c r="P167" i="7"/>
  <c r="R167" i="7"/>
  <c r="T167" i="7"/>
  <c r="X167" i="7"/>
  <c r="F177" i="3"/>
  <c r="U177" i="3" s="1"/>
  <c r="F180" i="7"/>
  <c r="J178" i="7"/>
  <c r="V173" i="7"/>
  <c r="P171" i="7"/>
  <c r="J169" i="7"/>
  <c r="F184" i="3"/>
  <c r="U184" i="3" s="1"/>
  <c r="Z186" i="7"/>
  <c r="AB186" i="7"/>
  <c r="J186" i="7"/>
  <c r="L186" i="7"/>
  <c r="AB179" i="7"/>
  <c r="L179" i="7"/>
  <c r="F182" i="3"/>
  <c r="O182" i="3" s="1"/>
  <c r="V184" i="7"/>
  <c r="AB184" i="7"/>
  <c r="J184" i="7"/>
  <c r="X184" i="7"/>
  <c r="Z184" i="7"/>
  <c r="J179" i="7"/>
  <c r="L170" i="7"/>
  <c r="AB178" i="7"/>
  <c r="T174" i="7"/>
  <c r="J170" i="7"/>
  <c r="F189" i="3"/>
  <c r="R191" i="7"/>
  <c r="T191" i="7"/>
  <c r="N191" i="7"/>
  <c r="P191" i="7"/>
  <c r="V191" i="7"/>
  <c r="L181" i="7"/>
  <c r="Z178" i="7"/>
  <c r="V176" i="7"/>
  <c r="J167" i="7"/>
  <c r="J166" i="7"/>
  <c r="L166" i="7"/>
  <c r="N166" i="7"/>
  <c r="P166" i="7"/>
  <c r="R166" i="7"/>
  <c r="V166" i="7"/>
  <c r="T166" i="7"/>
  <c r="X178" i="7"/>
  <c r="F186" i="3"/>
  <c r="U186" i="3" s="1"/>
  <c r="L188" i="7"/>
  <c r="N188" i="7"/>
  <c r="J188" i="7"/>
  <c r="P188" i="7"/>
  <c r="F181" i="3"/>
  <c r="O181" i="3" s="1"/>
  <c r="T183" i="7"/>
  <c r="X183" i="7"/>
  <c r="V183" i="7"/>
  <c r="Z183" i="7"/>
  <c r="AB183" i="7"/>
  <c r="J183" i="7"/>
  <c r="F176" i="3"/>
  <c r="U176" i="3" s="1"/>
  <c r="F185" i="3"/>
  <c r="O185" i="3" s="1"/>
  <c r="AB187" i="7"/>
  <c r="L187" i="7"/>
  <c r="J187" i="7"/>
  <c r="N187" i="7"/>
  <c r="Z188" i="7"/>
  <c r="L183" i="7"/>
  <c r="AB177" i="7"/>
  <c r="T173" i="7"/>
  <c r="N171" i="7"/>
  <c r="AB165" i="7"/>
  <c r="V165" i="7"/>
  <c r="N165" i="7"/>
  <c r="X165" i="7"/>
  <c r="R165" i="7"/>
  <c r="Z165" i="7"/>
  <c r="T165" i="7"/>
  <c r="P165" i="7"/>
  <c r="L165" i="7"/>
  <c r="F164" i="3"/>
  <c r="U164" i="3" s="1"/>
  <c r="U175" i="3"/>
  <c r="U169" i="3"/>
  <c r="F163" i="3"/>
  <c r="O165" i="3"/>
  <c r="X191" i="7" l="1"/>
  <c r="Z191" i="7"/>
  <c r="O176" i="3"/>
  <c r="O186" i="3"/>
  <c r="P186" i="7"/>
  <c r="T186" i="7"/>
  <c r="X186" i="7"/>
  <c r="U189" i="3"/>
  <c r="O172" i="3"/>
  <c r="O184" i="3"/>
  <c r="N186" i="7"/>
  <c r="U185" i="3"/>
  <c r="O180" i="3"/>
  <c r="N180" i="7"/>
  <c r="O171" i="3"/>
  <c r="U168" i="3"/>
  <c r="O174" i="3"/>
  <c r="U181" i="3"/>
  <c r="O187" i="3"/>
  <c r="O167" i="3"/>
  <c r="O170" i="3"/>
  <c r="U170" i="3"/>
  <c r="O189" i="3"/>
  <c r="O179" i="3"/>
  <c r="U182" i="3"/>
  <c r="R168" i="7"/>
  <c r="T168" i="7"/>
  <c r="V168" i="7"/>
  <c r="P168" i="7"/>
  <c r="X168" i="7"/>
  <c r="Z168" i="7"/>
  <c r="AB168" i="7"/>
  <c r="L168" i="7"/>
  <c r="F166" i="3"/>
  <c r="J168" i="7"/>
  <c r="N168" i="7"/>
  <c r="O177" i="3"/>
  <c r="V180" i="7"/>
  <c r="P180" i="7"/>
  <c r="R180" i="7"/>
  <c r="T180" i="7"/>
  <c r="Z180" i="7"/>
  <c r="X180" i="7"/>
  <c r="L180" i="7"/>
  <c r="J180" i="7"/>
  <c r="AB180" i="7"/>
  <c r="F178" i="3"/>
  <c r="O164" i="3"/>
  <c r="U163" i="3"/>
  <c r="O163" i="3"/>
  <c r="U166" i="3" l="1"/>
  <c r="O166" i="3"/>
  <c r="U178" i="3"/>
  <c r="O178" i="3"/>
  <c r="G163" i="3"/>
  <c r="V163" i="3" l="1"/>
  <c r="B70" i="58"/>
  <c r="P163" i="3"/>
  <c r="B12" i="41"/>
  <c r="C74" i="58" l="1"/>
  <c r="C75" i="58"/>
  <c r="B64" i="58"/>
  <c r="D8" i="39"/>
  <c r="D7" i="39"/>
  <c r="D10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G87" i="57"/>
  <c r="AF87" i="57"/>
  <c r="AE87" i="57"/>
  <c r="AD87" i="57"/>
  <c r="AC87" i="57"/>
  <c r="AB87" i="57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G87" i="56"/>
  <c r="AG89" i="56" s="1"/>
  <c r="I66" i="58" s="1"/>
  <c r="AF87" i="56"/>
  <c r="AF89" i="56" s="1"/>
  <c r="G66" i="58" s="1"/>
  <c r="AE87" i="56"/>
  <c r="AD87" i="56"/>
  <c r="AC87" i="56"/>
  <c r="AB87" i="56"/>
  <c r="AA87" i="56"/>
  <c r="Q87" i="56"/>
  <c r="R87" i="56" s="1"/>
  <c r="P87" i="56"/>
  <c r="M87" i="56"/>
  <c r="K87" i="56"/>
  <c r="I87" i="56"/>
  <c r="AB89" i="56" l="1"/>
  <c r="G61" i="58" s="1"/>
  <c r="AB89" i="57"/>
  <c r="G62" i="58" s="1"/>
  <c r="AC89" i="57"/>
  <c r="I62" i="58" s="1"/>
  <c r="AD89" i="57"/>
  <c r="K62" i="58" s="1"/>
  <c r="AE89" i="57"/>
  <c r="M62" i="58" s="1"/>
  <c r="AF89" i="57"/>
  <c r="G67" i="58" s="1"/>
  <c r="AG89" i="57"/>
  <c r="I67" i="58" s="1"/>
  <c r="AH89" i="57"/>
  <c r="K67" i="58" s="1"/>
  <c r="AH89" i="56"/>
  <c r="K66" i="58" s="1"/>
  <c r="AC89" i="56"/>
  <c r="I61" i="58" s="1"/>
  <c r="AD89" i="56"/>
  <c r="K61" i="58" s="1"/>
  <c r="AE89" i="56"/>
  <c r="M61" i="58" s="1"/>
  <c r="R97" i="56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T158" i="40" s="1"/>
  <c r="AV474" i="8" l="1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AF68" i="57"/>
  <c r="AE68" i="57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C67" i="56"/>
  <c r="AB67" i="56"/>
  <c r="AA67" i="56"/>
  <c r="Q67" i="56"/>
  <c r="R67" i="56" s="1"/>
  <c r="P67" i="56"/>
  <c r="M67" i="56"/>
  <c r="K67" i="56"/>
  <c r="I67" i="56"/>
  <c r="AB69" i="56" l="1"/>
  <c r="G48" i="58" s="1"/>
  <c r="AC69" i="56"/>
  <c r="I48" i="58" s="1"/>
  <c r="AD69" i="56"/>
  <c r="K48" i="58" s="1"/>
  <c r="AB69" i="57"/>
  <c r="G49" i="58" s="1"/>
  <c r="AE69" i="56"/>
  <c r="M48" i="58" s="1"/>
  <c r="AG69" i="56"/>
  <c r="I53" i="58" s="1"/>
  <c r="L48" i="58"/>
  <c r="H53" i="58"/>
  <c r="F53" i="58"/>
  <c r="J53" i="58"/>
  <c r="AF69" i="56"/>
  <c r="G53" i="58" s="1"/>
  <c r="AH69" i="56"/>
  <c r="K53" i="58" s="1"/>
  <c r="AF69" i="57"/>
  <c r="G54" i="58" s="1"/>
  <c r="J54" i="58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51" i="58" l="1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8" i="58"/>
  <c r="R148" i="40" l="1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R21" i="57"/>
  <c r="S21" i="57" s="1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H10" i="58" s="1"/>
  <c r="AB8" i="57"/>
  <c r="F10" i="58" s="1"/>
  <c r="R8" i="57"/>
  <c r="S8" i="57" s="1"/>
  <c r="Q8" i="57"/>
  <c r="P8" i="57"/>
  <c r="M8" i="57"/>
  <c r="K8" i="57"/>
  <c r="I8" i="57"/>
  <c r="AC7" i="57"/>
  <c r="AB7" i="57"/>
  <c r="AB9" i="57" s="1"/>
  <c r="G10" i="58" s="1"/>
  <c r="AA7" i="57"/>
  <c r="AG9" i="57" s="1"/>
  <c r="I15" i="58" s="1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S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H9" i="58" s="1"/>
  <c r="AB8" i="56"/>
  <c r="F9" i="58" s="1"/>
  <c r="Q8" i="56"/>
  <c r="S8" i="56" s="1"/>
  <c r="P8" i="56"/>
  <c r="M8" i="56"/>
  <c r="K8" i="56"/>
  <c r="I8" i="56"/>
  <c r="AC7" i="56"/>
  <c r="AB7" i="56"/>
  <c r="AB9" i="56" s="1"/>
  <c r="G9" i="58" s="1"/>
  <c r="AA7" i="56"/>
  <c r="AF9" i="56" s="1"/>
  <c r="G14" i="58" s="1"/>
  <c r="Q7" i="56"/>
  <c r="R7" i="56" s="1"/>
  <c r="P7" i="56"/>
  <c r="M7" i="56"/>
  <c r="K7" i="56"/>
  <c r="I7" i="56"/>
  <c r="AC9" i="56" l="1"/>
  <c r="I9" i="58" s="1"/>
  <c r="AC9" i="57"/>
  <c r="I10" i="58" s="1"/>
  <c r="AD9" i="57"/>
  <c r="K10" i="58" s="1"/>
  <c r="AF9" i="57"/>
  <c r="G15" i="58" s="1"/>
  <c r="AH9" i="57"/>
  <c r="K15" i="58" s="1"/>
  <c r="AE9" i="57"/>
  <c r="M10" i="58" s="1"/>
  <c r="S7" i="56"/>
  <c r="R16" i="56"/>
  <c r="AD9" i="56"/>
  <c r="K9" i="58" s="1"/>
  <c r="S21" i="56"/>
  <c r="AE9" i="56"/>
  <c r="M9" i="58" s="1"/>
  <c r="AG9" i="56"/>
  <c r="I14" i="58" s="1"/>
  <c r="AH9" i="56"/>
  <c r="K14" i="58" s="1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 s="1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J28" i="58"/>
  <c r="H28" i="58"/>
  <c r="F28" i="58"/>
  <c r="L23" i="58"/>
  <c r="J23" i="58"/>
  <c r="AC28" i="57"/>
  <c r="H23" i="58" s="1"/>
  <c r="AB28" i="57"/>
  <c r="F23" i="58" s="1"/>
  <c r="AC27" i="57"/>
  <c r="AC29" i="57" s="1"/>
  <c r="I23" i="58" s="1"/>
  <c r="AB27" i="57"/>
  <c r="AB29" i="57" s="1"/>
  <c r="G23" i="58" s="1"/>
  <c r="AA27" i="57"/>
  <c r="AH29" i="57" s="1"/>
  <c r="K28" i="58" s="1"/>
  <c r="J27" i="58"/>
  <c r="H27" i="58"/>
  <c r="F27" i="58"/>
  <c r="L22" i="58"/>
  <c r="J22" i="58"/>
  <c r="AC28" i="56"/>
  <c r="H22" i="58" s="1"/>
  <c r="AB28" i="56"/>
  <c r="F22" i="58" s="1"/>
  <c r="AC27" i="56"/>
  <c r="AB27" i="56"/>
  <c r="AA27" i="56"/>
  <c r="AB29" i="56" l="1"/>
  <c r="G22" i="58" s="1"/>
  <c r="AC29" i="56"/>
  <c r="I22" i="58" s="1"/>
  <c r="AG29" i="57"/>
  <c r="I28" i="58" s="1"/>
  <c r="AD29" i="57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X461" i="55" s="1"/>
  <c r="R461" i="55"/>
  <c r="S461" i="55" s="1"/>
  <c r="J461" i="55"/>
  <c r="I461" i="55"/>
  <c r="AV460" i="55"/>
  <c r="AW460" i="55" s="1"/>
  <c r="AQ460" i="55"/>
  <c r="AR460" i="55" s="1"/>
  <c r="AL460" i="55"/>
  <c r="AM460" i="55" s="1"/>
  <c r="AG460" i="55"/>
  <c r="AH460" i="55" s="1"/>
  <c r="AB460" i="55"/>
  <c r="AC460" i="55" s="1"/>
  <c r="W460" i="55"/>
  <c r="X460" i="55" s="1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H459" i="55" s="1"/>
  <c r="AB459" i="55"/>
  <c r="AC459" i="55" s="1"/>
  <c r="W459" i="55"/>
  <c r="X459" i="55" s="1"/>
  <c r="R459" i="55"/>
  <c r="S459" i="55" s="1"/>
  <c r="J459" i="55"/>
  <c r="I459" i="55"/>
  <c r="AV458" i="55"/>
  <c r="AW458" i="55" s="1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S458" i="55" s="1"/>
  <c r="J458" i="55"/>
  <c r="I458" i="55"/>
  <c r="AV457" i="55"/>
  <c r="AW457" i="55" s="1"/>
  <c r="AQ457" i="55"/>
  <c r="AR457" i="55" s="1"/>
  <c r="AL457" i="55"/>
  <c r="AM457" i="55" s="1"/>
  <c r="AG457" i="55"/>
  <c r="AH457" i="55" s="1"/>
  <c r="AB457" i="55"/>
  <c r="AC457" i="55" s="1"/>
  <c r="W457" i="55"/>
  <c r="X457" i="55" s="1"/>
  <c r="R457" i="55"/>
  <c r="S457" i="55" s="1"/>
  <c r="J457" i="55"/>
  <c r="I457" i="55"/>
  <c r="AV456" i="55"/>
  <c r="AW456" i="55" s="1"/>
  <c r="AQ456" i="55"/>
  <c r="AR456" i="55" s="1"/>
  <c r="AL456" i="55"/>
  <c r="AM456" i="55" s="1"/>
  <c r="AG456" i="55"/>
  <c r="AH456" i="55" s="1"/>
  <c r="AB456" i="55"/>
  <c r="AC456" i="55" s="1"/>
  <c r="W456" i="55"/>
  <c r="X456" i="55" s="1"/>
  <c r="R456" i="55"/>
  <c r="S456" i="55" s="1"/>
  <c r="J456" i="55"/>
  <c r="I456" i="55"/>
  <c r="AV455" i="55"/>
  <c r="AW455" i="55" s="1"/>
  <c r="AQ455" i="55"/>
  <c r="AR455" i="55" s="1"/>
  <c r="AL455" i="55"/>
  <c r="AM455" i="55" s="1"/>
  <c r="AG455" i="55"/>
  <c r="AH455" i="55" s="1"/>
  <c r="AB455" i="55"/>
  <c r="AC455" i="55" s="1"/>
  <c r="W455" i="55"/>
  <c r="X455" i="55" s="1"/>
  <c r="R455" i="55"/>
  <c r="S455" i="55" s="1"/>
  <c r="J455" i="55"/>
  <c r="I455" i="55"/>
  <c r="AV454" i="55"/>
  <c r="AW454" i="55" s="1"/>
  <c r="AQ454" i="55"/>
  <c r="AR454" i="55" s="1"/>
  <c r="AL454" i="55"/>
  <c r="AM454" i="55" s="1"/>
  <c r="AG454" i="55"/>
  <c r="AH454" i="55" s="1"/>
  <c r="AB454" i="55"/>
  <c r="AC454" i="55" s="1"/>
  <c r="W454" i="55"/>
  <c r="X454" i="55" s="1"/>
  <c r="R454" i="55"/>
  <c r="S454" i="55" s="1"/>
  <c r="J454" i="55"/>
  <c r="I454" i="55"/>
  <c r="AV453" i="55"/>
  <c r="AW453" i="55" s="1"/>
  <c r="AQ453" i="55"/>
  <c r="AR453" i="55" s="1"/>
  <c r="AL453" i="55"/>
  <c r="AM453" i="55" s="1"/>
  <c r="AG453" i="55"/>
  <c r="AH453" i="55" s="1"/>
  <c r="AB453" i="55"/>
  <c r="AC453" i="55" s="1"/>
  <c r="W453" i="55"/>
  <c r="X453" i="55" s="1"/>
  <c r="R453" i="55"/>
  <c r="J453" i="55"/>
  <c r="I453" i="55"/>
  <c r="AV452" i="55"/>
  <c r="AW452" i="55" s="1"/>
  <c r="AQ452" i="55"/>
  <c r="AR452" i="55" s="1"/>
  <c r="AL452" i="55"/>
  <c r="AM452" i="55" s="1"/>
  <c r="AG452" i="55"/>
  <c r="AB452" i="55"/>
  <c r="AC452" i="55" s="1"/>
  <c r="W452" i="55"/>
  <c r="X452" i="55" s="1"/>
  <c r="R452" i="55"/>
  <c r="S452" i="55" s="1"/>
  <c r="J452" i="55"/>
  <c r="I452" i="55"/>
  <c r="AV451" i="55"/>
  <c r="AW451" i="55" s="1"/>
  <c r="AQ451" i="55"/>
  <c r="AR451" i="55" s="1"/>
  <c r="AL451" i="55"/>
  <c r="AM451" i="55" s="1"/>
  <c r="AG451" i="55"/>
  <c r="AH451" i="55" s="1"/>
  <c r="AB451" i="55"/>
  <c r="AC451" i="55" s="1"/>
  <c r="W451" i="55"/>
  <c r="X451" i="55" s="1"/>
  <c r="R451" i="55"/>
  <c r="S451" i="55" s="1"/>
  <c r="J451" i="55"/>
  <c r="I451" i="55"/>
  <c r="AV450" i="55"/>
  <c r="AW450" i="55" s="1"/>
  <c r="AQ450" i="55"/>
  <c r="AR450" i="55" s="1"/>
  <c r="AL450" i="55"/>
  <c r="AM450" i="55" s="1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H449" i="55" s="1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L447" i="55"/>
  <c r="AG447" i="55"/>
  <c r="AB447" i="55"/>
  <c r="W447" i="55"/>
  <c r="R447" i="55"/>
  <c r="J447" i="55"/>
  <c r="I447" i="55"/>
  <c r="G447" i="55"/>
  <c r="H447" i="55" s="1"/>
  <c r="AV441" i="55"/>
  <c r="AW441" i="55" s="1"/>
  <c r="AQ441" i="55"/>
  <c r="AR441" i="55" s="1"/>
  <c r="AL441" i="55"/>
  <c r="AM441" i="55" s="1"/>
  <c r="AG441" i="55"/>
  <c r="AH441" i="55" s="1"/>
  <c r="AB441" i="55"/>
  <c r="AC441" i="55" s="1"/>
  <c r="W441" i="55"/>
  <c r="X441" i="55" s="1"/>
  <c r="R441" i="55"/>
  <c r="S441" i="55" s="1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Q439" i="55"/>
  <c r="AR439" i="55" s="1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L437" i="55"/>
  <c r="AM437" i="55" s="1"/>
  <c r="AG437" i="55"/>
  <c r="AH437" i="55" s="1"/>
  <c r="AB437" i="55"/>
  <c r="AC437" i="55" s="1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L436" i="55"/>
  <c r="AM436" i="55" s="1"/>
  <c r="AG436" i="55"/>
  <c r="AH436" i="55" s="1"/>
  <c r="AB436" i="55"/>
  <c r="AC436" i="55" s="1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G435" i="55"/>
  <c r="AH435" i="55" s="1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L434" i="55"/>
  <c r="AM434" i="55" s="1"/>
  <c r="AG434" i="55"/>
  <c r="AB434" i="55"/>
  <c r="AC434" i="55" s="1"/>
  <c r="W434" i="55"/>
  <c r="X434" i="55" s="1"/>
  <c r="R434" i="55"/>
  <c r="S434" i="55" s="1"/>
  <c r="J434" i="55"/>
  <c r="I434" i="55"/>
  <c r="AV433" i="55"/>
  <c r="AW433" i="55" s="1"/>
  <c r="AQ433" i="55"/>
  <c r="AR433" i="55" s="1"/>
  <c r="AL433" i="55"/>
  <c r="AM433" i="55" s="1"/>
  <c r="AG433" i="55"/>
  <c r="AH433" i="55" s="1"/>
  <c r="AB433" i="55"/>
  <c r="AC433" i="55" s="1"/>
  <c r="W433" i="55"/>
  <c r="X433" i="55" s="1"/>
  <c r="R433" i="55"/>
  <c r="J433" i="55"/>
  <c r="I433" i="55"/>
  <c r="AV432" i="55"/>
  <c r="AW432" i="55" s="1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Q430" i="55"/>
  <c r="AR430" i="55" s="1"/>
  <c r="AL430" i="55"/>
  <c r="AM430" i="55" s="1"/>
  <c r="AG430" i="55"/>
  <c r="AH430" i="55" s="1"/>
  <c r="AB430" i="55"/>
  <c r="AC430" i="55" s="1"/>
  <c r="W430" i="55"/>
  <c r="X430" i="55" s="1"/>
  <c r="R430" i="55"/>
  <c r="J430" i="55"/>
  <c r="I430" i="55"/>
  <c r="AV429" i="55"/>
  <c r="AW429" i="55" s="1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C428" i="55"/>
  <c r="AB428" i="55"/>
  <c r="W428" i="55"/>
  <c r="R428" i="55"/>
  <c r="S428" i="55" s="1"/>
  <c r="J428" i="55"/>
  <c r="I428" i="55"/>
  <c r="AV427" i="55"/>
  <c r="AQ427" i="55"/>
  <c r="AL427" i="55"/>
  <c r="AM427" i="55" s="1"/>
  <c r="AG427" i="55"/>
  <c r="AB427" i="55"/>
  <c r="W427" i="55"/>
  <c r="R427" i="55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G420" i="55"/>
  <c r="AH420" i="55" s="1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B418" i="55"/>
  <c r="AC418" i="55" s="1"/>
  <c r="W418" i="55"/>
  <c r="X418" i="55" s="1"/>
  <c r="R418" i="55"/>
  <c r="J418" i="55"/>
  <c r="I418" i="55"/>
  <c r="AV417" i="55"/>
  <c r="AW417" i="55" s="1"/>
  <c r="AQ417" i="55"/>
  <c r="AR417" i="55" s="1"/>
  <c r="AL417" i="55"/>
  <c r="AM417" i="55" s="1"/>
  <c r="AG417" i="55"/>
  <c r="AH417" i="55" s="1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V415" i="55"/>
  <c r="AW415" i="55" s="1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G414" i="55"/>
  <c r="AH414" i="55" s="1"/>
  <c r="AB414" i="55"/>
  <c r="AC414" i="55" s="1"/>
  <c r="W414" i="55"/>
  <c r="X414" i="55" s="1"/>
  <c r="S414" i="55"/>
  <c r="R414" i="55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AR412" i="55" s="1"/>
  <c r="AL412" i="55"/>
  <c r="AM412" i="55" s="1"/>
  <c r="AG412" i="55"/>
  <c r="AH412" i="55" s="1"/>
  <c r="AB412" i="55"/>
  <c r="AC412" i="55" s="1"/>
  <c r="W412" i="55"/>
  <c r="X412" i="55" s="1"/>
  <c r="R412" i="55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Q410" i="55"/>
  <c r="AR410" i="55" s="1"/>
  <c r="AL410" i="55"/>
  <c r="AM410" i="55" s="1"/>
  <c r="AG410" i="55"/>
  <c r="AH410" i="55" s="1"/>
  <c r="AB410" i="55"/>
  <c r="AC410" i="55" s="1"/>
  <c r="W410" i="55"/>
  <c r="X410" i="55" s="1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Q407" i="55"/>
  <c r="AL407" i="55"/>
  <c r="AG407" i="55"/>
  <c r="AB407" i="55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W400" i="55"/>
  <c r="X400" i="55" s="1"/>
  <c r="R400" i="55"/>
  <c r="J400" i="55"/>
  <c r="I400" i="55"/>
  <c r="AV399" i="55"/>
  <c r="AW399" i="55" s="1"/>
  <c r="AQ399" i="55"/>
  <c r="AR399" i="55" s="1"/>
  <c r="AL399" i="55"/>
  <c r="AM399" i="55" s="1"/>
  <c r="AG399" i="55"/>
  <c r="AH399" i="55" s="1"/>
  <c r="AB399" i="55"/>
  <c r="AC399" i="55" s="1"/>
  <c r="W399" i="55"/>
  <c r="X399" i="55" s="1"/>
  <c r="R399" i="55"/>
  <c r="J399" i="55"/>
  <c r="I399" i="55"/>
  <c r="AV398" i="55"/>
  <c r="AW398" i="55" s="1"/>
  <c r="AQ398" i="55"/>
  <c r="AR398" i="55" s="1"/>
  <c r="AL398" i="55"/>
  <c r="AM398" i="55" s="1"/>
  <c r="AG398" i="55"/>
  <c r="AH398" i="55" s="1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B397" i="55"/>
  <c r="AC397" i="55" s="1"/>
  <c r="W397" i="55"/>
  <c r="X397" i="55" s="1"/>
  <c r="R397" i="55"/>
  <c r="J397" i="55"/>
  <c r="I397" i="55"/>
  <c r="AV396" i="55"/>
  <c r="AW396" i="55" s="1"/>
  <c r="AQ396" i="55"/>
  <c r="AR396" i="55" s="1"/>
  <c r="AL396" i="55"/>
  <c r="AM396" i="55" s="1"/>
  <c r="AG396" i="55"/>
  <c r="AH396" i="55" s="1"/>
  <c r="AB396" i="55"/>
  <c r="AC396" i="55" s="1"/>
  <c r="W396" i="55"/>
  <c r="X396" i="55" s="1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B395" i="55"/>
  <c r="AC395" i="55" s="1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W394" i="55"/>
  <c r="X394" i="55" s="1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R393" i="55"/>
  <c r="S393" i="55" s="1"/>
  <c r="J393" i="55"/>
  <c r="I393" i="55"/>
  <c r="AV392" i="55"/>
  <c r="AW392" i="55" s="1"/>
  <c r="AQ392" i="55"/>
  <c r="AR392" i="55" s="1"/>
  <c r="AL392" i="55"/>
  <c r="AM392" i="55" s="1"/>
  <c r="AG392" i="55"/>
  <c r="AH392" i="55" s="1"/>
  <c r="AB392" i="55"/>
  <c r="AC392" i="55" s="1"/>
  <c r="W392" i="55"/>
  <c r="X392" i="55" s="1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W391" i="55"/>
  <c r="X391" i="55" s="1"/>
  <c r="R391" i="55"/>
  <c r="S391" i="55" s="1"/>
  <c r="J391" i="55"/>
  <c r="I391" i="55"/>
  <c r="AV390" i="55"/>
  <c r="AW390" i="55" s="1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G388" i="55"/>
  <c r="AH388" i="55" s="1"/>
  <c r="AB388" i="55"/>
  <c r="AC388" i="55" s="1"/>
  <c r="W388" i="55"/>
  <c r="X388" i="55" s="1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Q381" i="55"/>
  <c r="AR381" i="55" s="1"/>
  <c r="AL381" i="55"/>
  <c r="AM381" i="55" s="1"/>
  <c r="AG381" i="55"/>
  <c r="AH381" i="55" s="1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AB380" i="55"/>
  <c r="AC380" i="55" s="1"/>
  <c r="W380" i="55"/>
  <c r="X380" i="55" s="1"/>
  <c r="R380" i="55"/>
  <c r="S380" i="55" s="1"/>
  <c r="J380" i="55"/>
  <c r="I380" i="55"/>
  <c r="AV379" i="55"/>
  <c r="AW379" i="55" s="1"/>
  <c r="AQ379" i="55"/>
  <c r="AR379" i="55" s="1"/>
  <c r="AL379" i="55"/>
  <c r="AM379" i="55" s="1"/>
  <c r="AG379" i="55"/>
  <c r="AH379" i="55" s="1"/>
  <c r="AC379" i="55"/>
  <c r="AB379" i="55"/>
  <c r="X379" i="55"/>
  <c r="W379" i="55"/>
  <c r="R379" i="55"/>
  <c r="S379" i="55" s="1"/>
  <c r="J379" i="55"/>
  <c r="I379" i="55"/>
  <c r="AV378" i="55"/>
  <c r="AW378" i="55" s="1"/>
  <c r="AQ378" i="55"/>
  <c r="AR378" i="55" s="1"/>
  <c r="AL378" i="55"/>
  <c r="AM378" i="55" s="1"/>
  <c r="AH378" i="55"/>
  <c r="AG378" i="55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R376" i="55"/>
  <c r="S376" i="55" s="1"/>
  <c r="J376" i="55"/>
  <c r="I376" i="55"/>
  <c r="AV375" i="55"/>
  <c r="AW375" i="55" s="1"/>
  <c r="AQ375" i="55"/>
  <c r="AR375" i="55" s="1"/>
  <c r="AL375" i="55"/>
  <c r="AM375" i="55" s="1"/>
  <c r="AG375" i="55"/>
  <c r="AH375" i="55" s="1"/>
  <c r="AB375" i="55"/>
  <c r="AC375" i="55" s="1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Q373" i="55"/>
  <c r="AR373" i="55" s="1"/>
  <c r="AL373" i="55"/>
  <c r="AM373" i="55" s="1"/>
  <c r="AG373" i="55"/>
  <c r="AH373" i="55" s="1"/>
  <c r="AB373" i="55"/>
  <c r="AC373" i="55" s="1"/>
  <c r="W373" i="55"/>
  <c r="X373" i="55" s="1"/>
  <c r="R373" i="55"/>
  <c r="J373" i="55"/>
  <c r="I373" i="55"/>
  <c r="AV372" i="55"/>
  <c r="AW372" i="55" s="1"/>
  <c r="AQ372" i="55"/>
  <c r="AR372" i="55" s="1"/>
  <c r="AL372" i="55"/>
  <c r="AM372" i="55" s="1"/>
  <c r="AG372" i="55"/>
  <c r="AH372" i="55" s="1"/>
  <c r="AB372" i="55"/>
  <c r="AC372" i="55" s="1"/>
  <c r="W372" i="55"/>
  <c r="X372" i="55" s="1"/>
  <c r="R372" i="55"/>
  <c r="S372" i="55" s="1"/>
  <c r="J372" i="55"/>
  <c r="I372" i="55"/>
  <c r="AV371" i="55"/>
  <c r="AW371" i="55" s="1"/>
  <c r="AQ371" i="55"/>
  <c r="AR371" i="55" s="1"/>
  <c r="AL371" i="55"/>
  <c r="AM371" i="55" s="1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W370" i="55"/>
  <c r="X370" i="55" s="1"/>
  <c r="R370" i="55"/>
  <c r="S370" i="55" s="1"/>
  <c r="J370" i="55"/>
  <c r="I370" i="55"/>
  <c r="AV369" i="55"/>
  <c r="AW369" i="55" s="1"/>
  <c r="AQ369" i="55"/>
  <c r="AR369" i="55" s="1"/>
  <c r="AL369" i="55"/>
  <c r="AM369" i="55" s="1"/>
  <c r="AG369" i="55"/>
  <c r="AH369" i="55" s="1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V338" i="55"/>
  <c r="AW338" i="55" s="1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V337" i="55"/>
  <c r="AW337" i="55" s="1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L319" i="55"/>
  <c r="AM319" i="55" s="1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B313" i="55"/>
  <c r="AC313" i="55" s="1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R301" i="55"/>
  <c r="S301" i="55" s="1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Q299" i="55"/>
  <c r="AR299" i="55" s="1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V297" i="55"/>
  <c r="AW297" i="55" s="1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Q290" i="55"/>
  <c r="AR290" i="55" s="1"/>
  <c r="AL290" i="55"/>
  <c r="AM290" i="55" s="1"/>
  <c r="AG290" i="55"/>
  <c r="AH290" i="55" s="1"/>
  <c r="AB290" i="55"/>
  <c r="AC290" i="55" s="1"/>
  <c r="W290" i="55"/>
  <c r="X290" i="55" s="1"/>
  <c r="R290" i="55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Q288" i="55"/>
  <c r="AR288" i="55" s="1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 s="1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C481" i="55" s="1"/>
  <c r="C501" i="55" s="1"/>
  <c r="C521" i="55" s="1"/>
  <c r="C541" i="55" s="1"/>
  <c r="C561" i="55" s="1"/>
  <c r="C581" i="55" s="1"/>
  <c r="C601" i="55" s="1"/>
  <c r="C62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J220" i="55"/>
  <c r="I220" i="55"/>
  <c r="C220" i="55"/>
  <c r="C240" i="55" s="1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C480" i="55" s="1"/>
  <c r="C500" i="55" s="1"/>
  <c r="C520" i="55" s="1"/>
  <c r="C540" i="55" s="1"/>
  <c r="C560" i="55" s="1"/>
  <c r="C580" i="55" s="1"/>
  <c r="C600" i="55" s="1"/>
  <c r="C620" i="55" s="1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C479" i="55" s="1"/>
  <c r="C499" i="55" s="1"/>
  <c r="C519" i="55" s="1"/>
  <c r="C539" i="55" s="1"/>
  <c r="C559" i="55" s="1"/>
  <c r="C579" i="55" s="1"/>
  <c r="C599" i="55" s="1"/>
  <c r="C619" i="55" s="1"/>
  <c r="AV218" i="55"/>
  <c r="AW218" i="55" s="1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C478" i="55" s="1"/>
  <c r="C498" i="55" s="1"/>
  <c r="C518" i="55" s="1"/>
  <c r="C538" i="55" s="1"/>
  <c r="C558" i="55" s="1"/>
  <c r="C578" i="55" s="1"/>
  <c r="C598" i="55" s="1"/>
  <c r="C61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C477" i="55" s="1"/>
  <c r="C497" i="55" s="1"/>
  <c r="C517" i="55" s="1"/>
  <c r="C537" i="55" s="1"/>
  <c r="C557" i="55" s="1"/>
  <c r="C577" i="55" s="1"/>
  <c r="C597" i="55" s="1"/>
  <c r="C61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C476" i="55" s="1"/>
  <c r="C496" i="55" s="1"/>
  <c r="C516" i="55" s="1"/>
  <c r="C536" i="55" s="1"/>
  <c r="C556" i="55" s="1"/>
  <c r="C576" i="55" s="1"/>
  <c r="C596" i="55" s="1"/>
  <c r="C61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C475" i="55" s="1"/>
  <c r="C495" i="55" s="1"/>
  <c r="C515" i="55" s="1"/>
  <c r="C535" i="55" s="1"/>
  <c r="C555" i="55" s="1"/>
  <c r="C575" i="55" s="1"/>
  <c r="C595" i="55" s="1"/>
  <c r="C61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C474" i="55" s="1"/>
  <c r="C494" i="55" s="1"/>
  <c r="C514" i="55" s="1"/>
  <c r="C534" i="55" s="1"/>
  <c r="C554" i="55" s="1"/>
  <c r="C574" i="55" s="1"/>
  <c r="C594" i="55" s="1"/>
  <c r="C61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C473" i="55" s="1"/>
  <c r="C493" i="55" s="1"/>
  <c r="C513" i="55" s="1"/>
  <c r="C533" i="55" s="1"/>
  <c r="C553" i="55" s="1"/>
  <c r="C573" i="55" s="1"/>
  <c r="C593" i="55" s="1"/>
  <c r="C61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C472" i="55" s="1"/>
  <c r="C492" i="55" s="1"/>
  <c r="C512" i="55" s="1"/>
  <c r="C532" i="55" s="1"/>
  <c r="C552" i="55" s="1"/>
  <c r="C572" i="55" s="1"/>
  <c r="C592" i="55" s="1"/>
  <c r="C61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C471" i="55" s="1"/>
  <c r="C491" i="55" s="1"/>
  <c r="C511" i="55" s="1"/>
  <c r="C531" i="55" s="1"/>
  <c r="C551" i="55" s="1"/>
  <c r="C571" i="55" s="1"/>
  <c r="C591" i="55" s="1"/>
  <c r="C61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C470" i="55" s="1"/>
  <c r="C490" i="55" s="1"/>
  <c r="C510" i="55" s="1"/>
  <c r="C530" i="55" s="1"/>
  <c r="C550" i="55" s="1"/>
  <c r="C570" i="55" s="1"/>
  <c r="C590" i="55" s="1"/>
  <c r="C61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C469" i="55" s="1"/>
  <c r="C489" i="55" s="1"/>
  <c r="C509" i="55" s="1"/>
  <c r="C529" i="55" s="1"/>
  <c r="C549" i="55" s="1"/>
  <c r="C569" i="55" s="1"/>
  <c r="C589" i="55" s="1"/>
  <c r="C60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C468" i="55" s="1"/>
  <c r="C488" i="55" s="1"/>
  <c r="C508" i="55" s="1"/>
  <c r="C528" i="55" s="1"/>
  <c r="C548" i="55" s="1"/>
  <c r="C568" i="55" s="1"/>
  <c r="C588" i="55" s="1"/>
  <c r="C60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C467" i="55" s="1"/>
  <c r="C487" i="55" s="1"/>
  <c r="C507" i="55" s="1"/>
  <c r="C527" i="55" s="1"/>
  <c r="C547" i="55" s="1"/>
  <c r="C567" i="55" s="1"/>
  <c r="C587" i="55" s="1"/>
  <c r="C60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V177" i="55"/>
  <c r="AW177" i="55" s="1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R112" i="55"/>
  <c r="S112" i="55" s="1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P462" i="55" s="1"/>
  <c r="U462" i="55" s="1"/>
  <c r="Z462" i="55" s="1"/>
  <c r="AE462" i="55" s="1"/>
  <c r="AJ462" i="55" s="1"/>
  <c r="AO462" i="55" s="1"/>
  <c r="AT462" i="55" s="1"/>
  <c r="P482" i="55" s="1"/>
  <c r="U482" i="55" s="1"/>
  <c r="Z482" i="55" s="1"/>
  <c r="AE482" i="55" s="1"/>
  <c r="AJ482" i="55" s="1"/>
  <c r="AO482" i="55" s="1"/>
  <c r="AT482" i="55" s="1"/>
  <c r="P502" i="55" s="1"/>
  <c r="U502" i="55" s="1"/>
  <c r="Z502" i="55" s="1"/>
  <c r="AE502" i="55" s="1"/>
  <c r="AJ502" i="55" s="1"/>
  <c r="AO502" i="55" s="1"/>
  <c r="AT502" i="55" s="1"/>
  <c r="P522" i="55" s="1"/>
  <c r="U522" i="55" s="1"/>
  <c r="Z522" i="55" s="1"/>
  <c r="AE522" i="55" s="1"/>
  <c r="AJ522" i="55" s="1"/>
  <c r="AO522" i="55" s="1"/>
  <c r="AT522" i="55" s="1"/>
  <c r="P542" i="55" s="1"/>
  <c r="U542" i="55" s="1"/>
  <c r="Z542" i="55" s="1"/>
  <c r="AE542" i="55" s="1"/>
  <c r="AJ542" i="55" s="1"/>
  <c r="AO542" i="55" s="1"/>
  <c r="AT542" i="55" s="1"/>
  <c r="P562" i="55" s="1"/>
  <c r="U562" i="55" s="1"/>
  <c r="Z562" i="55" s="1"/>
  <c r="AE562" i="55" s="1"/>
  <c r="AJ562" i="55" s="1"/>
  <c r="AO562" i="55" s="1"/>
  <c r="AT562" i="55" s="1"/>
  <c r="P582" i="55" s="1"/>
  <c r="U582" i="55" s="1"/>
  <c r="Z582" i="55" s="1"/>
  <c r="AE582" i="55" s="1"/>
  <c r="AJ582" i="55" s="1"/>
  <c r="AO582" i="55" s="1"/>
  <c r="AT582" i="55" s="1"/>
  <c r="P602" i="55" s="1"/>
  <c r="U602" i="55" s="1"/>
  <c r="Z602" i="55" s="1"/>
  <c r="AE602" i="55" s="1"/>
  <c r="AJ602" i="55" s="1"/>
  <c r="AO602" i="55" s="1"/>
  <c r="AT60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Q89" i="55"/>
  <c r="AR89" i="55" s="1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W81" i="55"/>
  <c r="X81" i="55" s="1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G41" i="55"/>
  <c r="AH41" i="55" s="1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B7" i="55"/>
  <c r="AC7" i="55" s="1"/>
  <c r="W7" i="55"/>
  <c r="R7" i="55"/>
  <c r="J7" i="55"/>
  <c r="I7" i="55"/>
  <c r="G7" i="55"/>
  <c r="H7" i="55" s="1"/>
  <c r="K115" i="55" l="1"/>
  <c r="M115" i="55" s="1"/>
  <c r="K412" i="55"/>
  <c r="M412" i="55" s="1"/>
  <c r="K356" i="55"/>
  <c r="M356" i="55" s="1"/>
  <c r="K116" i="55"/>
  <c r="M116" i="55" s="1"/>
  <c r="K220" i="55"/>
  <c r="M220" i="55" s="1"/>
  <c r="AC407" i="55"/>
  <c r="K319" i="55"/>
  <c r="M319" i="55" s="1"/>
  <c r="X427" i="55"/>
  <c r="K357" i="55"/>
  <c r="M357" i="55" s="1"/>
  <c r="AC447" i="55"/>
  <c r="X367" i="55"/>
  <c r="K218" i="55"/>
  <c r="M218" i="55" s="1"/>
  <c r="K350" i="55"/>
  <c r="M350" i="55" s="1"/>
  <c r="S412" i="55"/>
  <c r="K253" i="55"/>
  <c r="M253" i="55" s="1"/>
  <c r="K290" i="55"/>
  <c r="M290" i="55" s="1"/>
  <c r="K77" i="55"/>
  <c r="M77" i="55" s="1"/>
  <c r="K396" i="55"/>
  <c r="M396" i="55" s="1"/>
  <c r="S427" i="55"/>
  <c r="K448" i="55"/>
  <c r="M448" i="55" s="1"/>
  <c r="AR448" i="55"/>
  <c r="K375" i="55"/>
  <c r="M375" i="55" s="1"/>
  <c r="AH387" i="55"/>
  <c r="K419" i="55"/>
  <c r="M419" i="55" s="1"/>
  <c r="AR427" i="55"/>
  <c r="AH447" i="55"/>
  <c r="K380" i="55"/>
  <c r="M380" i="55" s="1"/>
  <c r="AM387" i="55"/>
  <c r="AM447" i="55"/>
  <c r="AR387" i="55"/>
  <c r="K393" i="55"/>
  <c r="M393" i="55" s="1"/>
  <c r="AR447" i="55"/>
  <c r="AX387" i="55"/>
  <c r="K394" i="55"/>
  <c r="M394" i="55" s="1"/>
  <c r="AW447" i="55"/>
  <c r="K453" i="55"/>
  <c r="M453" i="55" s="1"/>
  <c r="S453" i="55"/>
  <c r="K457" i="55"/>
  <c r="M457" i="55" s="1"/>
  <c r="AH367" i="55"/>
  <c r="S396" i="55"/>
  <c r="AM367" i="55"/>
  <c r="K409" i="55"/>
  <c r="M409" i="55" s="1"/>
  <c r="K372" i="55"/>
  <c r="M372" i="55" s="1"/>
  <c r="AR407" i="55"/>
  <c r="K429" i="55"/>
  <c r="M429" i="55" s="1"/>
  <c r="AC367" i="55"/>
  <c r="AR367" i="55"/>
  <c r="K401" i="55"/>
  <c r="M401" i="55" s="1"/>
  <c r="AW407" i="55"/>
  <c r="AW367" i="55"/>
  <c r="K373" i="55"/>
  <c r="M373" i="55" s="1"/>
  <c r="AH427" i="55"/>
  <c r="S447" i="55"/>
  <c r="K452" i="55"/>
  <c r="M452" i="55" s="1"/>
  <c r="AH452" i="55"/>
  <c r="X387" i="55"/>
  <c r="AI387" i="55"/>
  <c r="X447" i="55"/>
  <c r="AS447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M27" i="55" s="1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K461" i="55"/>
  <c r="M461" i="55" s="1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K458" i="55"/>
  <c r="M458" i="55" s="1"/>
  <c r="K460" i="55"/>
  <c r="M460" i="55" s="1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K449" i="55"/>
  <c r="M449" i="55" s="1"/>
  <c r="M447" i="55" l="1"/>
  <c r="M407" i="55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27" i="55"/>
  <c r="L427" i="55"/>
  <c r="M287" i="55"/>
  <c r="L287" i="55"/>
  <c r="L127" i="55"/>
  <c r="M127" i="55"/>
  <c r="L47" i="55"/>
  <c r="C1577" i="45" l="1"/>
  <c r="I1577" i="45"/>
  <c r="K1577" i="45"/>
  <c r="M1577" i="45"/>
  <c r="P1577" i="45"/>
  <c r="Q1577" i="45"/>
  <c r="R1577" i="45"/>
  <c r="S1577" i="45" s="1"/>
  <c r="I1578" i="45"/>
  <c r="K1578" i="45"/>
  <c r="M1578" i="45"/>
  <c r="P1578" i="45"/>
  <c r="Q1578" i="45"/>
  <c r="R1578" i="45"/>
  <c r="S1578" i="45" s="1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 s="1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 s="1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 s="1"/>
  <c r="I1586" i="45"/>
  <c r="K1586" i="45"/>
  <c r="M1586" i="45"/>
  <c r="P1586" i="45"/>
  <c r="Q1586" i="45"/>
  <c r="R1586" i="45"/>
  <c r="S1586" i="45" s="1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 s="1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 s="1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 s="1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 s="1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 s="1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 s="1"/>
  <c r="I1569" i="45"/>
  <c r="K1569" i="45"/>
  <c r="M1569" i="45"/>
  <c r="P1569" i="45"/>
  <c r="Q1569" i="45"/>
  <c r="R1569" i="45"/>
  <c r="S1569" i="45" s="1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 s="1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 s="1"/>
  <c r="I1575" i="45"/>
  <c r="K1575" i="45"/>
  <c r="M1575" i="45"/>
  <c r="P1575" i="45"/>
  <c r="Q1575" i="45"/>
  <c r="R1575" i="45"/>
  <c r="S1575" i="45" s="1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 s="1"/>
  <c r="I1518" i="45"/>
  <c r="K1518" i="45"/>
  <c r="M1518" i="45"/>
  <c r="P1518" i="45"/>
  <c r="Q1518" i="45"/>
  <c r="R1518" i="45"/>
  <c r="S1518" i="45" s="1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 s="1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 s="1"/>
  <c r="I1524" i="45"/>
  <c r="K1524" i="45"/>
  <c r="M1524" i="45"/>
  <c r="P1524" i="45"/>
  <c r="Q1524" i="45"/>
  <c r="R1524" i="45"/>
  <c r="S1524" i="45" s="1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 s="1"/>
  <c r="C1527" i="45"/>
  <c r="I1527" i="45"/>
  <c r="K1527" i="45"/>
  <c r="M1527" i="45"/>
  <c r="P1527" i="45"/>
  <c r="Q1527" i="45"/>
  <c r="R1527" i="45"/>
  <c r="S1527" i="45" s="1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 s="1"/>
  <c r="I1530" i="45"/>
  <c r="K1530" i="45"/>
  <c r="M1530" i="45"/>
  <c r="P1530" i="45"/>
  <c r="Q1530" i="45"/>
  <c r="R1530" i="45"/>
  <c r="S1530" i="45" s="1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 s="1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 s="1"/>
  <c r="I1536" i="45"/>
  <c r="K1536" i="45"/>
  <c r="M1536" i="45"/>
  <c r="P1536" i="45"/>
  <c r="Q1536" i="45"/>
  <c r="R1536" i="45"/>
  <c r="S1536" i="45" s="1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 s="1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 s="1"/>
  <c r="I1542" i="45"/>
  <c r="K1542" i="45"/>
  <c r="M1542" i="45"/>
  <c r="P1542" i="45"/>
  <c r="Q1542" i="45"/>
  <c r="R1542" i="45"/>
  <c r="S1542" i="45" s="1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 s="1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 s="1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 s="1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 s="1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 s="1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 s="1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 s="1"/>
  <c r="I1285" i="45"/>
  <c r="K1285" i="45"/>
  <c r="M1285" i="45"/>
  <c r="P1285" i="45"/>
  <c r="Q1285" i="45"/>
  <c r="R1285" i="45"/>
  <c r="S1285" i="45" s="1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 s="1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 s="1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 s="1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 s="1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 s="1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 s="1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 s="1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 s="1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 s="1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 s="1"/>
  <c r="I1408" i="45"/>
  <c r="K1408" i="45"/>
  <c r="M1408" i="45"/>
  <c r="P1408" i="45"/>
  <c r="Q1408" i="45"/>
  <c r="R1408" i="45"/>
  <c r="S1408" i="45" s="1"/>
  <c r="I1409" i="45"/>
  <c r="K1409" i="45"/>
  <c r="M1409" i="45"/>
  <c r="P1409" i="45"/>
  <c r="Q1409" i="45"/>
  <c r="R1409" i="45"/>
  <c r="S1409" i="45" s="1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 s="1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 s="1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 s="1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 s="1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 s="1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 s="1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 s="1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 s="1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 s="1"/>
  <c r="I1435" i="45"/>
  <c r="K1435" i="45"/>
  <c r="M1435" i="45"/>
  <c r="P1435" i="45"/>
  <c r="Q1435" i="45"/>
  <c r="R1435" i="45"/>
  <c r="S1435" i="45" s="1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 s="1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 s="1"/>
  <c r="I1445" i="45"/>
  <c r="K1445" i="45"/>
  <c r="M1445" i="45"/>
  <c r="P1445" i="45"/>
  <c r="Q1445" i="45"/>
  <c r="R1445" i="45"/>
  <c r="S1445" i="45" s="1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 s="1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 s="1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 s="1"/>
  <c r="I1452" i="45"/>
  <c r="K1452" i="45"/>
  <c r="M1452" i="45"/>
  <c r="P1452" i="45"/>
  <c r="Q1452" i="45"/>
  <c r="R1452" i="45"/>
  <c r="S1452" i="45" s="1"/>
  <c r="I1453" i="45"/>
  <c r="K1453" i="45"/>
  <c r="M1453" i="45"/>
  <c r="P1453" i="45"/>
  <c r="Q1453" i="45"/>
  <c r="R1453" i="45"/>
  <c r="S1453" i="45" s="1"/>
  <c r="I1454" i="45"/>
  <c r="K1454" i="45"/>
  <c r="M1454" i="45"/>
  <c r="P1454" i="45"/>
  <c r="Q1454" i="45"/>
  <c r="R1454" i="45"/>
  <c r="S1454" i="45" s="1"/>
  <c r="I1455" i="45"/>
  <c r="K1455" i="45"/>
  <c r="M1455" i="45"/>
  <c r="P1455" i="45"/>
  <c r="Q1455" i="45"/>
  <c r="R1455" i="45"/>
  <c r="S1455" i="45" s="1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 s="1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 s="1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 s="1"/>
  <c r="I1475" i="45"/>
  <c r="K1475" i="45"/>
  <c r="M1475" i="45"/>
  <c r="P1475" i="45"/>
  <c r="Q1475" i="45"/>
  <c r="R1475" i="45"/>
  <c r="S1475" i="45" s="1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 s="1"/>
  <c r="I1479" i="45"/>
  <c r="K1479" i="45"/>
  <c r="M1479" i="45"/>
  <c r="P1479" i="45"/>
  <c r="Q1479" i="45"/>
  <c r="R1479" i="45"/>
  <c r="S1479" i="45" s="1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 s="1"/>
  <c r="I1485" i="45"/>
  <c r="K1485" i="45"/>
  <c r="M1485" i="45"/>
  <c r="P1485" i="45"/>
  <c r="Q1485" i="45"/>
  <c r="R1485" i="45"/>
  <c r="S1485" i="45" s="1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 s="1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 s="1"/>
  <c r="I1491" i="45"/>
  <c r="K1491" i="45"/>
  <c r="M1491" i="45"/>
  <c r="P1491" i="45"/>
  <c r="Q1491" i="45"/>
  <c r="R1491" i="45"/>
  <c r="S1491" i="45" s="1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 s="1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 s="1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 s="1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 s="1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 s="1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F1250" i="45"/>
  <c r="AE1250" i="45"/>
  <c r="AD1250" i="45"/>
  <c r="AC1250" i="45"/>
  <c r="AB1250" i="45"/>
  <c r="AA1250" i="45"/>
  <c r="Z1250" i="45"/>
  <c r="AH1248" i="45"/>
  <c r="AG1248" i="45"/>
  <c r="AF1248" i="45"/>
  <c r="AE1248" i="45"/>
  <c r="AD1248" i="45"/>
  <c r="AC1248" i="45"/>
  <c r="AB1248" i="45"/>
  <c r="AA1248" i="45"/>
  <c r="AH1247" i="45"/>
  <c r="AG1247" i="45"/>
  <c r="AF1247" i="45"/>
  <c r="AE1247" i="45"/>
  <c r="AD1247" i="45"/>
  <c r="AC1247" i="45"/>
  <c r="AB1247" i="45"/>
  <c r="AB1249" i="45" s="1"/>
  <c r="AA1247" i="45"/>
  <c r="AA1249" i="45" s="1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 s="1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F1253" i="44"/>
  <c r="AE1253" i="44"/>
  <c r="AD1253" i="44"/>
  <c r="AC1253" i="44"/>
  <c r="AB1253" i="44"/>
  <c r="AA1253" i="44"/>
  <c r="Z1253" i="44"/>
  <c r="AB1255" i="44" s="1"/>
  <c r="C1567" i="44"/>
  <c r="I1567" i="44"/>
  <c r="K1567" i="44"/>
  <c r="M1567" i="44"/>
  <c r="P1567" i="44"/>
  <c r="Q1567" i="44"/>
  <c r="S1567" i="44" s="1"/>
  <c r="R1567" i="44"/>
  <c r="I1568" i="44"/>
  <c r="K1568" i="44"/>
  <c r="M1568" i="44"/>
  <c r="P1568" i="44"/>
  <c r="Q1568" i="44"/>
  <c r="R1568" i="44" s="1"/>
  <c r="I1569" i="44"/>
  <c r="K1569" i="44"/>
  <c r="M1569" i="44"/>
  <c r="P1569" i="44"/>
  <c r="Q1569" i="44"/>
  <c r="S1569" i="44" s="1"/>
  <c r="I1570" i="44"/>
  <c r="K1570" i="44"/>
  <c r="M1570" i="44"/>
  <c r="P1570" i="44"/>
  <c r="Q1570" i="44"/>
  <c r="R1570" i="44" s="1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I1575" i="44"/>
  <c r="K1575" i="44"/>
  <c r="M1575" i="44"/>
  <c r="P1575" i="44"/>
  <c r="Q1575" i="44"/>
  <c r="S1575" i="44" s="1"/>
  <c r="I1576" i="44"/>
  <c r="K1576" i="44"/>
  <c r="M1576" i="44"/>
  <c r="P1576" i="44"/>
  <c r="Q1576" i="44"/>
  <c r="R1576" i="44" s="1"/>
  <c r="C1577" i="44"/>
  <c r="I1577" i="44"/>
  <c r="K1577" i="44"/>
  <c r="M1577" i="44"/>
  <c r="P1577" i="44"/>
  <c r="Q1577" i="44"/>
  <c r="R1577" i="44" s="1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 s="1"/>
  <c r="I1580" i="44"/>
  <c r="K1580" i="44"/>
  <c r="M1580" i="44"/>
  <c r="P1580" i="44"/>
  <c r="Q1580" i="44"/>
  <c r="R1580" i="44" s="1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 s="1"/>
  <c r="I1583" i="44"/>
  <c r="K1583" i="44"/>
  <c r="M1583" i="44"/>
  <c r="P1583" i="44"/>
  <c r="Q1583" i="44"/>
  <c r="R1583" i="44" s="1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 s="1"/>
  <c r="I1586" i="44"/>
  <c r="K1586" i="44"/>
  <c r="M1586" i="44"/>
  <c r="P1586" i="44"/>
  <c r="Q1586" i="44"/>
  <c r="R1586" i="44" s="1"/>
  <c r="S1586" i="44"/>
  <c r="C1547" i="44"/>
  <c r="I1547" i="44"/>
  <c r="K1547" i="44"/>
  <c r="M1547" i="44"/>
  <c r="P1547" i="44"/>
  <c r="Q1547" i="44"/>
  <c r="S1547" i="44" s="1"/>
  <c r="I1548" i="44"/>
  <c r="K1548" i="44"/>
  <c r="M1548" i="44"/>
  <c r="P1548" i="44"/>
  <c r="Q1548" i="44"/>
  <c r="R1548" i="44" s="1"/>
  <c r="I1549" i="44"/>
  <c r="K1549" i="44"/>
  <c r="M1549" i="44"/>
  <c r="P1549" i="44"/>
  <c r="Q1549" i="44"/>
  <c r="S1549" i="44" s="1"/>
  <c r="I1550" i="44"/>
  <c r="K1550" i="44"/>
  <c r="M1550" i="44"/>
  <c r="P1550" i="44"/>
  <c r="Q1550" i="44"/>
  <c r="S1550" i="44" s="1"/>
  <c r="R1550" i="44"/>
  <c r="I1551" i="44"/>
  <c r="K1551" i="44"/>
  <c r="M1551" i="44"/>
  <c r="P1551" i="44"/>
  <c r="Q1551" i="44"/>
  <c r="R1551" i="44" s="1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 s="1"/>
  <c r="I1554" i="44"/>
  <c r="K1554" i="44"/>
  <c r="M1554" i="44"/>
  <c r="P1554" i="44"/>
  <c r="Q1554" i="44"/>
  <c r="R1554" i="44" s="1"/>
  <c r="I1555" i="44"/>
  <c r="K1555" i="44"/>
  <c r="M1555" i="44"/>
  <c r="P1555" i="44"/>
  <c r="Q1555" i="44"/>
  <c r="S1555" i="44" s="1"/>
  <c r="I1556" i="44"/>
  <c r="K1556" i="44"/>
  <c r="M1556" i="44"/>
  <c r="P1556" i="44"/>
  <c r="Q1556" i="44"/>
  <c r="S1556" i="44" s="1"/>
  <c r="C1557" i="44"/>
  <c r="I1557" i="44"/>
  <c r="K1557" i="44"/>
  <c r="M1557" i="44"/>
  <c r="P1557" i="44"/>
  <c r="Q1557" i="44"/>
  <c r="S1557" i="44" s="1"/>
  <c r="R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S1559" i="44" s="1"/>
  <c r="I1560" i="44"/>
  <c r="K1560" i="44"/>
  <c r="M1560" i="44"/>
  <c r="P1560" i="44"/>
  <c r="Q1560" i="44"/>
  <c r="R1560" i="44" s="1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 s="1"/>
  <c r="S1562" i="44"/>
  <c r="I1563" i="44"/>
  <c r="K1563" i="44"/>
  <c r="M1563" i="44"/>
  <c r="P1563" i="44"/>
  <c r="Q1563" i="44"/>
  <c r="S1563" i="44" s="1"/>
  <c r="R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S1565" i="44" s="1"/>
  <c r="I1566" i="44"/>
  <c r="K1566" i="44"/>
  <c r="M1566" i="44"/>
  <c r="P1566" i="44"/>
  <c r="Q1566" i="44"/>
  <c r="R1566" i="44" s="1"/>
  <c r="C1497" i="44"/>
  <c r="I1497" i="44"/>
  <c r="K1497" i="44"/>
  <c r="M1497" i="44"/>
  <c r="P1497" i="44"/>
  <c r="Q1497" i="44"/>
  <c r="R1497" i="44" s="1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I1500" i="44"/>
  <c r="K1500" i="44"/>
  <c r="M1500" i="44"/>
  <c r="P1500" i="44"/>
  <c r="Q1500" i="44"/>
  <c r="S1500" i="44" s="1"/>
  <c r="R1500" i="44"/>
  <c r="I1501" i="44"/>
  <c r="K1501" i="44"/>
  <c r="M1501" i="44"/>
  <c r="P1501" i="44"/>
  <c r="Q1501" i="44"/>
  <c r="R1501" i="44" s="1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R1503" i="44" s="1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S1506" i="44" s="1"/>
  <c r="C1507" i="44"/>
  <c r="I1507" i="44"/>
  <c r="K1507" i="44"/>
  <c r="M1507" i="44"/>
  <c r="P1507" i="44"/>
  <c r="Q1507" i="44"/>
  <c r="S1507" i="44" s="1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S1509" i="44" s="1"/>
  <c r="I1510" i="44"/>
  <c r="K1510" i="44"/>
  <c r="M1510" i="44"/>
  <c r="P1510" i="44"/>
  <c r="Q1510" i="44"/>
  <c r="R1510" i="44" s="1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S1512" i="44"/>
  <c r="I1513" i="44"/>
  <c r="K1513" i="44"/>
  <c r="M1513" i="44"/>
  <c r="P1513" i="44"/>
  <c r="Q1513" i="44"/>
  <c r="S1513" i="44" s="1"/>
  <c r="R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S1515" i="44" s="1"/>
  <c r="R1515" i="44"/>
  <c r="I1516" i="44"/>
  <c r="K1516" i="44"/>
  <c r="M1516" i="44"/>
  <c r="P1516" i="44"/>
  <c r="Q1516" i="44"/>
  <c r="R1516" i="44" s="1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S1521" i="44" s="1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 s="1"/>
  <c r="I1525" i="44"/>
  <c r="K1525" i="44"/>
  <c r="M1525" i="44"/>
  <c r="P1525" i="44"/>
  <c r="Q1525" i="44"/>
  <c r="S1525" i="44" s="1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 s="1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 s="1"/>
  <c r="I1530" i="44"/>
  <c r="K1530" i="44"/>
  <c r="M1530" i="44"/>
  <c r="P1530" i="44"/>
  <c r="Q1530" i="44"/>
  <c r="S1530" i="44" s="1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S1532" i="44" s="1"/>
  <c r="I1533" i="44"/>
  <c r="K1533" i="44"/>
  <c r="M1533" i="44"/>
  <c r="P1533" i="44"/>
  <c r="Q1533" i="44"/>
  <c r="R1533" i="44" s="1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 s="1"/>
  <c r="S1535" i="44"/>
  <c r="I1536" i="44"/>
  <c r="K1536" i="44"/>
  <c r="M1536" i="44"/>
  <c r="P1536" i="44"/>
  <c r="Q1536" i="44"/>
  <c r="S1536" i="44" s="1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 s="1"/>
  <c r="I1539" i="44"/>
  <c r="K1539" i="44"/>
  <c r="M1539" i="44"/>
  <c r="P1539" i="44"/>
  <c r="Q1539" i="44"/>
  <c r="S1539" i="44" s="1"/>
  <c r="I1540" i="44"/>
  <c r="K1540" i="44"/>
  <c r="M1540" i="44"/>
  <c r="P1540" i="44"/>
  <c r="Q1540" i="44"/>
  <c r="S1540" i="44" s="1"/>
  <c r="R1540" i="44"/>
  <c r="I1541" i="44"/>
  <c r="K1541" i="44"/>
  <c r="M1541" i="44"/>
  <c r="P1541" i="44"/>
  <c r="Q1541" i="44"/>
  <c r="R1541" i="44" s="1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S1543" i="44" s="1"/>
  <c r="I1544" i="44"/>
  <c r="K1544" i="44"/>
  <c r="M1544" i="44"/>
  <c r="P1544" i="44"/>
  <c r="Q1544" i="44"/>
  <c r="R1544" i="44" s="1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S1546" i="44" s="1"/>
  <c r="R1546" i="44"/>
  <c r="C1447" i="44"/>
  <c r="I1447" i="44"/>
  <c r="K1447" i="44"/>
  <c r="M1447" i="44"/>
  <c r="P1447" i="44"/>
  <c r="Q1447" i="44"/>
  <c r="S1447" i="44" s="1"/>
  <c r="R1447" i="44"/>
  <c r="I1448" i="44"/>
  <c r="K1448" i="44"/>
  <c r="M1448" i="44"/>
  <c r="P1448" i="44"/>
  <c r="Q1448" i="44"/>
  <c r="R1448" i="44" s="1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 s="1"/>
  <c r="I1451" i="44"/>
  <c r="K1451" i="44"/>
  <c r="M1451" i="44"/>
  <c r="P1451" i="44"/>
  <c r="Q1451" i="44"/>
  <c r="S1451" i="44" s="1"/>
  <c r="R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 s="1"/>
  <c r="S1453" i="44"/>
  <c r="I1454" i="44"/>
  <c r="K1454" i="44"/>
  <c r="M1454" i="44"/>
  <c r="P1454" i="44"/>
  <c r="Q1454" i="44"/>
  <c r="R1454" i="44" s="1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 s="1"/>
  <c r="C1457" i="44"/>
  <c r="I1457" i="44"/>
  <c r="K1457" i="44"/>
  <c r="M1457" i="44"/>
  <c r="P1457" i="44"/>
  <c r="Q1457" i="44"/>
  <c r="R1457" i="44" s="1"/>
  <c r="S1457" i="44"/>
  <c r="I1458" i="44"/>
  <c r="K1458" i="44"/>
  <c r="M1458" i="44"/>
  <c r="P1458" i="44"/>
  <c r="Q1458" i="44"/>
  <c r="S1458" i="44" s="1"/>
  <c r="I1459" i="44"/>
  <c r="K1459" i="44"/>
  <c r="M1459" i="44"/>
  <c r="P1459" i="44"/>
  <c r="Q1459" i="44"/>
  <c r="S1459" i="44" s="1"/>
  <c r="I1460" i="44"/>
  <c r="K1460" i="44"/>
  <c r="M1460" i="44"/>
  <c r="P1460" i="44"/>
  <c r="Q1460" i="44"/>
  <c r="R1460" i="44" s="1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 s="1"/>
  <c r="I1463" i="44"/>
  <c r="K1463" i="44"/>
  <c r="M1463" i="44"/>
  <c r="P1463" i="44"/>
  <c r="Q1463" i="44"/>
  <c r="R1463" i="44" s="1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 s="1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S1468" i="44" s="1"/>
  <c r="I1469" i="44"/>
  <c r="K1469" i="44"/>
  <c r="M1469" i="44"/>
  <c r="P1469" i="44"/>
  <c r="Q1469" i="44"/>
  <c r="R1469" i="44" s="1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S1471" i="44" s="1"/>
  <c r="I1472" i="44"/>
  <c r="K1472" i="44"/>
  <c r="M1472" i="44"/>
  <c r="P1472" i="44"/>
  <c r="Q1472" i="44"/>
  <c r="R1472" i="44" s="1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S1474" i="44" s="1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I1478" i="44"/>
  <c r="K1478" i="44"/>
  <c r="M1478" i="44"/>
  <c r="P1478" i="44"/>
  <c r="Q1478" i="44"/>
  <c r="R1478" i="44" s="1"/>
  <c r="I1479" i="44"/>
  <c r="K1479" i="44"/>
  <c r="M1479" i="44"/>
  <c r="P1479" i="44"/>
  <c r="Q1479" i="44"/>
  <c r="R1479" i="44" s="1"/>
  <c r="I1480" i="44"/>
  <c r="K1480" i="44"/>
  <c r="M1480" i="44"/>
  <c r="P1480" i="44"/>
  <c r="Q1480" i="44"/>
  <c r="S1480" i="44" s="1"/>
  <c r="I1481" i="44"/>
  <c r="K1481" i="44"/>
  <c r="M1481" i="44"/>
  <c r="P1481" i="44"/>
  <c r="Q1481" i="44"/>
  <c r="S1481" i="44" s="1"/>
  <c r="R1481" i="44"/>
  <c r="I1482" i="44"/>
  <c r="K1482" i="44"/>
  <c r="M1482" i="44"/>
  <c r="P1482" i="44"/>
  <c r="Q1482" i="44"/>
  <c r="R1482" i="44" s="1"/>
  <c r="I1483" i="44"/>
  <c r="K1483" i="44"/>
  <c r="M1483" i="44"/>
  <c r="P1483" i="44"/>
  <c r="Q1483" i="44"/>
  <c r="S1483" i="44" s="1"/>
  <c r="I1484" i="44"/>
  <c r="K1484" i="44"/>
  <c r="M1484" i="44"/>
  <c r="P1484" i="44"/>
  <c r="Q1484" i="44"/>
  <c r="R1484" i="44" s="1"/>
  <c r="I1485" i="44"/>
  <c r="K1485" i="44"/>
  <c r="M1485" i="44"/>
  <c r="P1485" i="44"/>
  <c r="Q1485" i="44"/>
  <c r="R1485" i="44" s="1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 s="1"/>
  <c r="I1488" i="44"/>
  <c r="K1488" i="44"/>
  <c r="M1488" i="44"/>
  <c r="P1488" i="44"/>
  <c r="Q1488" i="44"/>
  <c r="S1488" i="44" s="1"/>
  <c r="R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S1490" i="44" s="1"/>
  <c r="R1490" i="44"/>
  <c r="I1491" i="44"/>
  <c r="K1491" i="44"/>
  <c r="M1491" i="44"/>
  <c r="P1491" i="44"/>
  <c r="Q1491" i="44"/>
  <c r="R1491" i="44" s="1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 s="1"/>
  <c r="I1494" i="44"/>
  <c r="K1494" i="44"/>
  <c r="M1494" i="44"/>
  <c r="P1494" i="44"/>
  <c r="Q1494" i="44"/>
  <c r="S1494" i="44" s="1"/>
  <c r="R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S1496" i="44" s="1"/>
  <c r="R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S1371" i="44" s="1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S1377" i="44" s="1"/>
  <c r="I1378" i="44"/>
  <c r="K1378" i="44"/>
  <c r="M1378" i="44"/>
  <c r="P1378" i="44"/>
  <c r="Q1378" i="44"/>
  <c r="R1378" i="44" s="1"/>
  <c r="I1379" i="44"/>
  <c r="K1379" i="44"/>
  <c r="M1379" i="44"/>
  <c r="P1379" i="44"/>
  <c r="Q1379" i="44"/>
  <c r="S1379" i="44" s="1"/>
  <c r="R1379" i="44"/>
  <c r="I1380" i="44"/>
  <c r="K1380" i="44"/>
  <c r="M1380" i="44"/>
  <c r="P1380" i="44"/>
  <c r="Q1380" i="44"/>
  <c r="R1380" i="44" s="1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 s="1"/>
  <c r="S1382" i="44"/>
  <c r="I1383" i="44"/>
  <c r="K1383" i="44"/>
  <c r="M1383" i="44"/>
  <c r="P1383" i="44"/>
  <c r="Q1383" i="44"/>
  <c r="S1383" i="44" s="1"/>
  <c r="I1384" i="44"/>
  <c r="K1384" i="44"/>
  <c r="M1384" i="44"/>
  <c r="P1384" i="44"/>
  <c r="Q1384" i="44"/>
  <c r="R1384" i="44" s="1"/>
  <c r="S1384" i="44"/>
  <c r="I1385" i="44"/>
  <c r="K1385" i="44"/>
  <c r="M1385" i="44"/>
  <c r="P1385" i="44"/>
  <c r="Q1385" i="44"/>
  <c r="S1385" i="44" s="1"/>
  <c r="I1386" i="44"/>
  <c r="K1386" i="44"/>
  <c r="M1386" i="44"/>
  <c r="P1386" i="44"/>
  <c r="Q1386" i="44"/>
  <c r="R1386" i="44" s="1"/>
  <c r="C1387" i="44"/>
  <c r="I1387" i="44"/>
  <c r="K1387" i="44"/>
  <c r="M1387" i="44"/>
  <c r="P1387" i="44"/>
  <c r="Q1387" i="44"/>
  <c r="R1387" i="44" s="1"/>
  <c r="I1388" i="44"/>
  <c r="K1388" i="44"/>
  <c r="M1388" i="44"/>
  <c r="P1388" i="44"/>
  <c r="Q1388" i="44"/>
  <c r="S1388" i="44" s="1"/>
  <c r="R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R1390" i="44" s="1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I1393" i="44"/>
  <c r="K1393" i="44"/>
  <c r="M1393" i="44"/>
  <c r="P1393" i="44"/>
  <c r="Q1393" i="44"/>
  <c r="R1393" i="44" s="1"/>
  <c r="S1393" i="44"/>
  <c r="I1394" i="44"/>
  <c r="K1394" i="44"/>
  <c r="M1394" i="44"/>
  <c r="P1394" i="44"/>
  <c r="Q1394" i="44"/>
  <c r="R1394" i="44" s="1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R1396" i="44" s="1"/>
  <c r="C1397" i="44"/>
  <c r="I1397" i="44"/>
  <c r="K1397" i="44"/>
  <c r="M1397" i="44"/>
  <c r="P1397" i="44"/>
  <c r="Q1397" i="44"/>
  <c r="R1397" i="44" s="1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 s="1"/>
  <c r="I1400" i="44"/>
  <c r="K1400" i="44"/>
  <c r="M1400" i="44"/>
  <c r="P1400" i="44"/>
  <c r="Q1400" i="44"/>
  <c r="S1400" i="44" s="1"/>
  <c r="R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S1402" i="44" s="1"/>
  <c r="R1402" i="44"/>
  <c r="I1403" i="44"/>
  <c r="K1403" i="44"/>
  <c r="M1403" i="44"/>
  <c r="P1403" i="44"/>
  <c r="Q1403" i="44"/>
  <c r="R1403" i="44" s="1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 s="1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 s="1"/>
  <c r="S1408" i="44"/>
  <c r="I1409" i="44"/>
  <c r="K1409" i="44"/>
  <c r="M1409" i="44"/>
  <c r="P1409" i="44"/>
  <c r="Q1409" i="44"/>
  <c r="S1409" i="44" s="1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S1411" i="44" s="1"/>
  <c r="I1412" i="44"/>
  <c r="K1412" i="44"/>
  <c r="M1412" i="44"/>
  <c r="P1412" i="44"/>
  <c r="Q1412" i="44"/>
  <c r="R1412" i="44" s="1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 s="1"/>
  <c r="I1415" i="44"/>
  <c r="K1415" i="44"/>
  <c r="M1415" i="44"/>
  <c r="P1415" i="44"/>
  <c r="Q1415" i="44"/>
  <c r="S1415" i="44" s="1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 s="1"/>
  <c r="I1418" i="44"/>
  <c r="K1418" i="44"/>
  <c r="M1418" i="44"/>
  <c r="P1418" i="44"/>
  <c r="Q1418" i="44"/>
  <c r="S1418" i="44" s="1"/>
  <c r="R1418" i="44"/>
  <c r="I1419" i="44"/>
  <c r="K1419" i="44"/>
  <c r="M1419" i="44"/>
  <c r="P1419" i="44"/>
  <c r="Q1419" i="44"/>
  <c r="R1419" i="44" s="1"/>
  <c r="S1419" i="44"/>
  <c r="I1420" i="44"/>
  <c r="K1420" i="44"/>
  <c r="M1420" i="44"/>
  <c r="P1420" i="44"/>
  <c r="Q1420" i="44"/>
  <c r="S1420" i="44" s="1"/>
  <c r="I1421" i="44"/>
  <c r="K1421" i="44"/>
  <c r="M1421" i="44"/>
  <c r="P1421" i="44"/>
  <c r="Q1421" i="44"/>
  <c r="R1421" i="44" s="1"/>
  <c r="I1422" i="44"/>
  <c r="K1422" i="44"/>
  <c r="M1422" i="44"/>
  <c r="P1422" i="44"/>
  <c r="Q1422" i="44"/>
  <c r="S1422" i="44" s="1"/>
  <c r="R1422" i="44"/>
  <c r="I1423" i="44"/>
  <c r="K1423" i="44"/>
  <c r="M1423" i="44"/>
  <c r="P1423" i="44"/>
  <c r="Q1423" i="44"/>
  <c r="R1423" i="44" s="1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 s="1"/>
  <c r="I1426" i="44"/>
  <c r="K1426" i="44"/>
  <c r="M1426" i="44"/>
  <c r="P1426" i="44"/>
  <c r="Q1426" i="44"/>
  <c r="S1426" i="44" s="1"/>
  <c r="R1426" i="44"/>
  <c r="C1427" i="44"/>
  <c r="I1427" i="44"/>
  <c r="K1427" i="44"/>
  <c r="M1427" i="44"/>
  <c r="P1427" i="44"/>
  <c r="Q1427" i="44"/>
  <c r="S1427" i="44" s="1"/>
  <c r="R1427" i="44"/>
  <c r="I1428" i="44"/>
  <c r="K1428" i="44"/>
  <c r="M1428" i="44"/>
  <c r="P1428" i="44"/>
  <c r="Q1428" i="44"/>
  <c r="R1428" i="44" s="1"/>
  <c r="I1429" i="44"/>
  <c r="K1429" i="44"/>
  <c r="M1429" i="44"/>
  <c r="P1429" i="44"/>
  <c r="Q1429" i="44"/>
  <c r="S1429" i="44" s="1"/>
  <c r="I1430" i="44"/>
  <c r="K1430" i="44"/>
  <c r="M1430" i="44"/>
  <c r="P1430" i="44"/>
  <c r="Q1430" i="44"/>
  <c r="R1430" i="44" s="1"/>
  <c r="I1431" i="44"/>
  <c r="K1431" i="44"/>
  <c r="M1431" i="44"/>
  <c r="P1431" i="44"/>
  <c r="Q1431" i="44"/>
  <c r="R1431" i="44" s="1"/>
  <c r="S1431" i="44"/>
  <c r="I1432" i="44"/>
  <c r="K1432" i="44"/>
  <c r="M1432" i="44"/>
  <c r="P1432" i="44"/>
  <c r="Q1432" i="44"/>
  <c r="S1432" i="44" s="1"/>
  <c r="I1433" i="44"/>
  <c r="K1433" i="44"/>
  <c r="M1433" i="44"/>
  <c r="P1433" i="44"/>
  <c r="Q1433" i="44"/>
  <c r="S1433" i="44" s="1"/>
  <c r="R1433" i="44"/>
  <c r="I1434" i="44"/>
  <c r="K1434" i="44"/>
  <c r="M1434" i="44"/>
  <c r="P1434" i="44"/>
  <c r="Q1434" i="44"/>
  <c r="R1434" i="44" s="1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S1436" i="44" s="1"/>
  <c r="C1437" i="44"/>
  <c r="I1437" i="44"/>
  <c r="K1437" i="44"/>
  <c r="M1437" i="44"/>
  <c r="P1437" i="44"/>
  <c r="Q1437" i="44"/>
  <c r="R1437" i="44" s="1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 s="1"/>
  <c r="I1440" i="44"/>
  <c r="K1440" i="44"/>
  <c r="M1440" i="44"/>
  <c r="P1440" i="44"/>
  <c r="Q1440" i="44"/>
  <c r="R1440" i="44" s="1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I1443" i="44"/>
  <c r="K1443" i="44"/>
  <c r="M1443" i="44"/>
  <c r="P1443" i="44"/>
  <c r="Q1443" i="44"/>
  <c r="S1443" i="44" s="1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S1445" i="44" s="1"/>
  <c r="R1445" i="44"/>
  <c r="I1446" i="44"/>
  <c r="K1446" i="44"/>
  <c r="M1446" i="44"/>
  <c r="P1446" i="44"/>
  <c r="Q1446" i="44"/>
  <c r="R1446" i="44" s="1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 s="1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 s="1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 s="1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 s="1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 s="1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 s="1"/>
  <c r="I1294" i="44"/>
  <c r="K1294" i="44"/>
  <c r="M1294" i="44"/>
  <c r="P1294" i="44"/>
  <c r="Q1294" i="44"/>
  <c r="R1294" i="44" s="1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I1346" i="44"/>
  <c r="K1346" i="44"/>
  <c r="M1346" i="44"/>
  <c r="P1346" i="44"/>
  <c r="Q1346" i="44"/>
  <c r="R1346" i="44" s="1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C1247" i="44"/>
  <c r="AC1249" i="44" s="1"/>
  <c r="AB1247" i="44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G1244" i="44"/>
  <c r="AF1244" i="44"/>
  <c r="AE1244" i="44"/>
  <c r="AD1244" i="44"/>
  <c r="AC1244" i="44"/>
  <c r="AB1244" i="44"/>
  <c r="AA1244" i="44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G1241" i="44"/>
  <c r="AF1241" i="44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V453" i="35"/>
  <c r="AW453" i="35" s="1"/>
  <c r="AV452" i="35"/>
  <c r="AW452" i="35" s="1"/>
  <c r="AV451" i="35"/>
  <c r="AV450" i="35"/>
  <c r="AV449" i="35"/>
  <c r="AV448" i="35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Q450" i="35"/>
  <c r="AQ449" i="35"/>
  <c r="AQ448" i="35"/>
  <c r="AQ447" i="35"/>
  <c r="AL461" i="35"/>
  <c r="AM461" i="35" s="1"/>
  <c r="AL460" i="35"/>
  <c r="AM460" i="35" s="1"/>
  <c r="AL459" i="35"/>
  <c r="AM459" i="35" s="1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L453" i="35"/>
  <c r="AM453" i="35" s="1"/>
  <c r="AL452" i="35"/>
  <c r="AM452" i="35" s="1"/>
  <c r="AL451" i="35"/>
  <c r="AL450" i="35"/>
  <c r="AL449" i="35"/>
  <c r="AL448" i="35"/>
  <c r="AL447" i="35"/>
  <c r="AG461" i="35"/>
  <c r="AH461" i="35" s="1"/>
  <c r="AG460" i="35"/>
  <c r="AH460" i="35" s="1"/>
  <c r="AG459" i="35"/>
  <c r="AH459" i="35" s="1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G453" i="35"/>
  <c r="AH453" i="35" s="1"/>
  <c r="AG452" i="35"/>
  <c r="AH452" i="35" s="1"/>
  <c r="AG451" i="35"/>
  <c r="AG450" i="35"/>
  <c r="AG449" i="35"/>
  <c r="AG448" i="35"/>
  <c r="AG447" i="35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B455" i="35"/>
  <c r="AC455" i="35" s="1"/>
  <c r="AB454" i="35"/>
  <c r="AC454" i="35" s="1"/>
  <c r="AB453" i="35"/>
  <c r="AC453" i="35" s="1"/>
  <c r="AB452" i="35"/>
  <c r="AC452" i="35" s="1"/>
  <c r="AB451" i="35"/>
  <c r="AB450" i="35"/>
  <c r="AB449" i="35"/>
  <c r="AB448" i="35"/>
  <c r="AB447" i="35"/>
  <c r="W461" i="35"/>
  <c r="X461" i="35" s="1"/>
  <c r="W460" i="35"/>
  <c r="X460" i="35" s="1"/>
  <c r="W459" i="35"/>
  <c r="X459" i="35" s="1"/>
  <c r="W458" i="35"/>
  <c r="X458" i="35" s="1"/>
  <c r="W457" i="35"/>
  <c r="X457" i="35" s="1"/>
  <c r="W456" i="35"/>
  <c r="X456" i="35" s="1"/>
  <c r="W455" i="35"/>
  <c r="X455" i="35" s="1"/>
  <c r="W454" i="35"/>
  <c r="X454" i="35" s="1"/>
  <c r="W453" i="35"/>
  <c r="X453" i="35" s="1"/>
  <c r="W452" i="35"/>
  <c r="X452" i="35" s="1"/>
  <c r="W451" i="35"/>
  <c r="W450" i="35"/>
  <c r="W449" i="35"/>
  <c r="W448" i="35"/>
  <c r="W447" i="35"/>
  <c r="G447" i="35"/>
  <c r="I447" i="35"/>
  <c r="J447" i="35"/>
  <c r="R447" i="35"/>
  <c r="G448" i="35"/>
  <c r="I448" i="35"/>
  <c r="J448" i="35"/>
  <c r="R448" i="35"/>
  <c r="G449" i="35"/>
  <c r="I449" i="35"/>
  <c r="J449" i="35"/>
  <c r="R449" i="35"/>
  <c r="G450" i="35"/>
  <c r="I450" i="35"/>
  <c r="J450" i="35"/>
  <c r="R450" i="35"/>
  <c r="G451" i="35"/>
  <c r="I451" i="35"/>
  <c r="J451" i="35"/>
  <c r="R451" i="35"/>
  <c r="I452" i="35"/>
  <c r="J452" i="35"/>
  <c r="R452" i="35"/>
  <c r="S452" i="35" s="1"/>
  <c r="I453" i="35"/>
  <c r="J453" i="35"/>
  <c r="R453" i="35"/>
  <c r="S453" i="35" s="1"/>
  <c r="I454" i="35"/>
  <c r="J454" i="35"/>
  <c r="R454" i="35"/>
  <c r="S454" i="35" s="1"/>
  <c r="I455" i="35"/>
  <c r="J455" i="35"/>
  <c r="R455" i="35"/>
  <c r="S455" i="35" s="1"/>
  <c r="I456" i="35"/>
  <c r="J456" i="35"/>
  <c r="R456" i="35"/>
  <c r="S456" i="35" s="1"/>
  <c r="I457" i="35"/>
  <c r="J457" i="35"/>
  <c r="R457" i="35"/>
  <c r="S457" i="35" s="1"/>
  <c r="I458" i="35"/>
  <c r="J458" i="35"/>
  <c r="R458" i="35"/>
  <c r="S458" i="35" s="1"/>
  <c r="I459" i="35"/>
  <c r="J459" i="35"/>
  <c r="R459" i="35"/>
  <c r="S459" i="35" s="1"/>
  <c r="I460" i="35"/>
  <c r="J460" i="35"/>
  <c r="R460" i="35"/>
  <c r="S460" i="35" s="1"/>
  <c r="I461" i="35"/>
  <c r="J461" i="35"/>
  <c r="R461" i="35"/>
  <c r="S461" i="35" s="1"/>
  <c r="AV441" i="35"/>
  <c r="AW441" i="35" s="1"/>
  <c r="AV440" i="35"/>
  <c r="AW440" i="35" s="1"/>
  <c r="AV439" i="35"/>
  <c r="AW439" i="35" s="1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V433" i="35"/>
  <c r="AW433" i="35" s="1"/>
  <c r="AV432" i="35"/>
  <c r="AW432" i="35" s="1"/>
  <c r="AV431" i="35"/>
  <c r="AV430" i="35"/>
  <c r="AV429" i="35"/>
  <c r="AV428" i="35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L430" i="35"/>
  <c r="AL429" i="35"/>
  <c r="AL428" i="35"/>
  <c r="AL427" i="35"/>
  <c r="AG441" i="35"/>
  <c r="AH441" i="35" s="1"/>
  <c r="AG440" i="35"/>
  <c r="AH440" i="35" s="1"/>
  <c r="AG439" i="35"/>
  <c r="AG438" i="35"/>
  <c r="AH438" i="35" s="1"/>
  <c r="AG437" i="35"/>
  <c r="AH437" i="35" s="1"/>
  <c r="AG436" i="35"/>
  <c r="AH436" i="35" s="1"/>
  <c r="AG435" i="35"/>
  <c r="AH435" i="35" s="1"/>
  <c r="AG434" i="35"/>
  <c r="AH434" i="35" s="1"/>
  <c r="AG433" i="35"/>
  <c r="AH433" i="35" s="1"/>
  <c r="AG432" i="35"/>
  <c r="AH432" i="35" s="1"/>
  <c r="AG431" i="35"/>
  <c r="AG430" i="35"/>
  <c r="AG429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G427" i="35"/>
  <c r="I427" i="35"/>
  <c r="J427" i="35"/>
  <c r="R427" i="35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G431" i="35"/>
  <c r="I431" i="35"/>
  <c r="J431" i="35"/>
  <c r="R431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I435" i="35"/>
  <c r="J435" i="35"/>
  <c r="R435" i="35"/>
  <c r="S435" i="35" s="1"/>
  <c r="I436" i="35"/>
  <c r="J436" i="35"/>
  <c r="R436" i="35"/>
  <c r="S436" i="35" s="1"/>
  <c r="I437" i="35"/>
  <c r="J437" i="35"/>
  <c r="R437" i="35"/>
  <c r="S437" i="35" s="1"/>
  <c r="I438" i="35"/>
  <c r="J438" i="35"/>
  <c r="R438" i="35"/>
  <c r="S438" i="35" s="1"/>
  <c r="I439" i="35"/>
  <c r="J439" i="35"/>
  <c r="R439" i="35"/>
  <c r="S439" i="35" s="1"/>
  <c r="I440" i="35"/>
  <c r="J440" i="35"/>
  <c r="R440" i="35"/>
  <c r="S440" i="35" s="1"/>
  <c r="I441" i="35"/>
  <c r="J441" i="35"/>
  <c r="R441" i="35"/>
  <c r="S441" i="35" s="1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Q421" i="35"/>
  <c r="AR421" i="35" s="1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Q415" i="35"/>
  <c r="AR415" i="35" s="1"/>
  <c r="AQ414" i="35"/>
  <c r="AQ413" i="35"/>
  <c r="AR413" i="35" s="1"/>
  <c r="AQ412" i="35"/>
  <c r="AR412" i="35" s="1"/>
  <c r="AQ411" i="35"/>
  <c r="AQ410" i="35"/>
  <c r="AQ409" i="35"/>
  <c r="AQ408" i="35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W421" i="35"/>
  <c r="X421" i="35" s="1"/>
  <c r="W420" i="35"/>
  <c r="X420" i="35" s="1"/>
  <c r="W419" i="35"/>
  <c r="X419" i="35" s="1"/>
  <c r="W418" i="35"/>
  <c r="X418" i="35" s="1"/>
  <c r="W417" i="35"/>
  <c r="X417" i="35" s="1"/>
  <c r="W416" i="35"/>
  <c r="X416" i="35" s="1"/>
  <c r="W415" i="35"/>
  <c r="X415" i="35" s="1"/>
  <c r="W414" i="35"/>
  <c r="X414" i="35" s="1"/>
  <c r="W413" i="35"/>
  <c r="X413" i="35" s="1"/>
  <c r="W412" i="35"/>
  <c r="X412" i="35" s="1"/>
  <c r="W411" i="35"/>
  <c r="W410" i="35"/>
  <c r="W409" i="35"/>
  <c r="W408" i="35"/>
  <c r="W407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S412" i="35" s="1"/>
  <c r="I413" i="35"/>
  <c r="J413" i="35"/>
  <c r="R413" i="35"/>
  <c r="I414" i="35"/>
  <c r="J414" i="35"/>
  <c r="R414" i="35"/>
  <c r="S414" i="35" s="1"/>
  <c r="I415" i="35"/>
  <c r="J415" i="35"/>
  <c r="R415" i="35"/>
  <c r="S415" i="35" s="1"/>
  <c r="I416" i="35"/>
  <c r="J416" i="35"/>
  <c r="R416" i="35"/>
  <c r="S416" i="35" s="1"/>
  <c r="I417" i="35"/>
  <c r="J417" i="35"/>
  <c r="R417" i="35"/>
  <c r="S417" i="35" s="1"/>
  <c r="I418" i="35"/>
  <c r="J418" i="35"/>
  <c r="R418" i="35"/>
  <c r="S418" i="35" s="1"/>
  <c r="I419" i="35"/>
  <c r="J419" i="35"/>
  <c r="R419" i="35"/>
  <c r="S419" i="35" s="1"/>
  <c r="I420" i="35"/>
  <c r="J420" i="35"/>
  <c r="R420" i="35"/>
  <c r="S420" i="35" s="1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V392" i="35"/>
  <c r="AW392" i="35" s="1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L401" i="35"/>
  <c r="AM401" i="35" s="1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G393" i="35"/>
  <c r="AH393" i="35" s="1"/>
  <c r="AG392" i="35"/>
  <c r="AH392" i="35" s="1"/>
  <c r="AG391" i="35"/>
  <c r="AG390" i="35"/>
  <c r="AG389" i="35"/>
  <c r="AG388" i="35"/>
  <c r="AG387" i="35"/>
  <c r="AB401" i="35"/>
  <c r="AC401" i="35" s="1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S393" i="35" s="1"/>
  <c r="I394" i="35"/>
  <c r="J394" i="35"/>
  <c r="R394" i="35"/>
  <c r="S394" i="35" s="1"/>
  <c r="I395" i="35"/>
  <c r="J395" i="35"/>
  <c r="R395" i="35"/>
  <c r="S395" i="35" s="1"/>
  <c r="I396" i="35"/>
  <c r="J396" i="35"/>
  <c r="R396" i="35"/>
  <c r="S396" i="35" s="1"/>
  <c r="I397" i="35"/>
  <c r="J397" i="35"/>
  <c r="R397" i="35"/>
  <c r="S397" i="35" s="1"/>
  <c r="I398" i="35"/>
  <c r="J398" i="35"/>
  <c r="R398" i="35"/>
  <c r="S398" i="35" s="1"/>
  <c r="I399" i="35"/>
  <c r="J399" i="35"/>
  <c r="R399" i="35"/>
  <c r="S399" i="35" s="1"/>
  <c r="I400" i="35"/>
  <c r="J400" i="35"/>
  <c r="R400" i="35"/>
  <c r="I401" i="35"/>
  <c r="J401" i="35"/>
  <c r="R401" i="35"/>
  <c r="K401" i="35" s="1"/>
  <c r="M401" i="35" s="1"/>
  <c r="AV381" i="35"/>
  <c r="AW381" i="35" s="1"/>
  <c r="AV380" i="35"/>
  <c r="AW380" i="35" s="1"/>
  <c r="AV379" i="35"/>
  <c r="AW379" i="35" s="1"/>
  <c r="AV378" i="35"/>
  <c r="AW378" i="35" s="1"/>
  <c r="AV377" i="35"/>
  <c r="AW377" i="35" s="1"/>
  <c r="AV376" i="35"/>
  <c r="AW376" i="35" s="1"/>
  <c r="AV375" i="35"/>
  <c r="AW375" i="35" s="1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L381" i="35"/>
  <c r="AM381" i="35" s="1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G381" i="35"/>
  <c r="AH381" i="35" s="1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G375" i="35"/>
  <c r="AH375" i="35" s="1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3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I374" i="35"/>
  <c r="J374" i="35"/>
  <c r="R374" i="35"/>
  <c r="S374" i="35" s="1"/>
  <c r="I375" i="35"/>
  <c r="J375" i="35"/>
  <c r="R375" i="35"/>
  <c r="S375" i="35" s="1"/>
  <c r="I376" i="35"/>
  <c r="J376" i="35"/>
  <c r="R376" i="35"/>
  <c r="S376" i="35" s="1"/>
  <c r="I377" i="35"/>
  <c r="J377" i="35"/>
  <c r="R377" i="35"/>
  <c r="S377" i="35" s="1"/>
  <c r="I378" i="35"/>
  <c r="J378" i="35"/>
  <c r="R378" i="35"/>
  <c r="S378" i="35" s="1"/>
  <c r="I379" i="35"/>
  <c r="J379" i="35"/>
  <c r="R379" i="35"/>
  <c r="S379" i="35" s="1"/>
  <c r="I380" i="35"/>
  <c r="J380" i="35"/>
  <c r="R380" i="35"/>
  <c r="S380" i="35" s="1"/>
  <c r="I381" i="35"/>
  <c r="J381" i="35"/>
  <c r="R381" i="35"/>
  <c r="S381" i="35" s="1"/>
  <c r="AV461" i="34"/>
  <c r="AW461" i="34" s="1"/>
  <c r="AV460" i="34"/>
  <c r="AW460" i="34" s="1"/>
  <c r="AV459" i="34"/>
  <c r="AW459" i="34" s="1"/>
  <c r="AV458" i="34"/>
  <c r="AW458" i="34" s="1"/>
  <c r="AV457" i="34"/>
  <c r="AV456" i="34"/>
  <c r="AV455" i="34"/>
  <c r="AV454" i="34"/>
  <c r="AV453" i="34"/>
  <c r="AV452" i="34"/>
  <c r="AV451" i="34"/>
  <c r="AV450" i="34"/>
  <c r="AV449" i="34"/>
  <c r="AV448" i="34"/>
  <c r="AV447" i="34"/>
  <c r="AQ461" i="34"/>
  <c r="AR461" i="34" s="1"/>
  <c r="AQ460" i="34"/>
  <c r="AR460" i="34" s="1"/>
  <c r="AQ459" i="34"/>
  <c r="AR459" i="34" s="1"/>
  <c r="AQ458" i="34"/>
  <c r="AQ457" i="34"/>
  <c r="AQ456" i="34"/>
  <c r="AQ455" i="34"/>
  <c r="AQ454" i="34"/>
  <c r="AQ453" i="34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L450" i="34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W460" i="34"/>
  <c r="X460" i="34" s="1"/>
  <c r="W459" i="34"/>
  <c r="X459" i="34" s="1"/>
  <c r="W458" i="34"/>
  <c r="X458" i="34" s="1"/>
  <c r="W457" i="34"/>
  <c r="W456" i="34"/>
  <c r="W455" i="34"/>
  <c r="W454" i="34"/>
  <c r="W453" i="34"/>
  <c r="W452" i="34"/>
  <c r="W451" i="34"/>
  <c r="W450" i="34"/>
  <c r="W449" i="34"/>
  <c r="W448" i="34"/>
  <c r="W447" i="34"/>
  <c r="G447" i="34"/>
  <c r="I447" i="34"/>
  <c r="J447" i="34"/>
  <c r="R447" i="34"/>
  <c r="G448" i="34"/>
  <c r="I448" i="34"/>
  <c r="J448" i="34"/>
  <c r="R448" i="34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G456" i="34"/>
  <c r="I456" i="34"/>
  <c r="J456" i="34"/>
  <c r="R456" i="34"/>
  <c r="I457" i="34"/>
  <c r="J457" i="34"/>
  <c r="R457" i="34"/>
  <c r="I458" i="34"/>
  <c r="J458" i="34"/>
  <c r="R458" i="34"/>
  <c r="S458" i="34" s="1"/>
  <c r="I459" i="34"/>
  <c r="J459" i="34"/>
  <c r="R459" i="34"/>
  <c r="S459" i="34" s="1"/>
  <c r="I460" i="34"/>
  <c r="J460" i="34"/>
  <c r="R460" i="34"/>
  <c r="S460" i="34" s="1"/>
  <c r="I461" i="34"/>
  <c r="J461" i="34"/>
  <c r="R461" i="34"/>
  <c r="S461" i="34" s="1"/>
  <c r="AV441" i="34"/>
  <c r="AW441" i="34" s="1"/>
  <c r="AV440" i="34"/>
  <c r="AW440" i="34" s="1"/>
  <c r="AV439" i="34"/>
  <c r="AW439" i="34" s="1"/>
  <c r="AV438" i="34"/>
  <c r="AV437" i="34"/>
  <c r="AV436" i="34"/>
  <c r="AW436" i="34" s="1"/>
  <c r="AV435" i="34"/>
  <c r="AV434" i="34"/>
  <c r="AV433" i="34"/>
  <c r="AV432" i="34"/>
  <c r="AV431" i="34"/>
  <c r="AV430" i="34"/>
  <c r="AV429" i="34"/>
  <c r="AV428" i="34"/>
  <c r="AV427" i="34"/>
  <c r="AQ441" i="34"/>
  <c r="AR441" i="34" s="1"/>
  <c r="AQ440" i="34"/>
  <c r="AR440" i="34" s="1"/>
  <c r="AQ439" i="34"/>
  <c r="AR439" i="34" s="1"/>
  <c r="AQ438" i="34"/>
  <c r="AQ437" i="34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G441" i="34"/>
  <c r="AH441" i="34" s="1"/>
  <c r="AG440" i="34"/>
  <c r="AH440" i="34" s="1"/>
  <c r="AG439" i="34"/>
  <c r="AH439" i="34" s="1"/>
  <c r="AG438" i="34"/>
  <c r="AG437" i="34"/>
  <c r="AG436" i="34"/>
  <c r="AG435" i="34"/>
  <c r="AG434" i="34"/>
  <c r="AG433" i="34"/>
  <c r="AG432" i="34"/>
  <c r="AG431" i="34"/>
  <c r="AG430" i="34"/>
  <c r="AG429" i="34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W430" i="34"/>
  <c r="W429" i="34"/>
  <c r="W428" i="34"/>
  <c r="W427" i="34"/>
  <c r="G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S439" i="34" s="1"/>
  <c r="I440" i="34"/>
  <c r="J440" i="34"/>
  <c r="R440" i="34"/>
  <c r="S440" i="34" s="1"/>
  <c r="I441" i="34"/>
  <c r="J441" i="34"/>
  <c r="R441" i="34"/>
  <c r="S441" i="34" s="1"/>
  <c r="AV421" i="34"/>
  <c r="AW421" i="34" s="1"/>
  <c r="AV420" i="34"/>
  <c r="AW420" i="34" s="1"/>
  <c r="AV419" i="34"/>
  <c r="AW419" i="34" s="1"/>
  <c r="AW418" i="34"/>
  <c r="AV418" i="34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B421" i="34"/>
  <c r="AC421" i="34" s="1"/>
  <c r="AB420" i="34"/>
  <c r="AC420" i="34" s="1"/>
  <c r="AB419" i="34"/>
  <c r="AC419" i="34" s="1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G416" i="34"/>
  <c r="I416" i="34"/>
  <c r="J416" i="34"/>
  <c r="R416" i="34"/>
  <c r="I417" i="34"/>
  <c r="J417" i="34"/>
  <c r="R417" i="34"/>
  <c r="I418" i="34"/>
  <c r="J418" i="34"/>
  <c r="R418" i="34"/>
  <c r="S418" i="34" s="1"/>
  <c r="I419" i="34"/>
  <c r="J419" i="34"/>
  <c r="R419" i="34"/>
  <c r="S419" i="34" s="1"/>
  <c r="I420" i="34"/>
  <c r="J420" i="34"/>
  <c r="R420" i="34"/>
  <c r="S420" i="34" s="1"/>
  <c r="I421" i="34"/>
  <c r="J421" i="34"/>
  <c r="R421" i="34"/>
  <c r="S421" i="34" s="1"/>
  <c r="AV401" i="34"/>
  <c r="AW401" i="34" s="1"/>
  <c r="AV400" i="34"/>
  <c r="AW400" i="34" s="1"/>
  <c r="AV399" i="34"/>
  <c r="AW399" i="34" s="1"/>
  <c r="AV398" i="34"/>
  <c r="AW398" i="34" s="1"/>
  <c r="AV397" i="34"/>
  <c r="AV396" i="34"/>
  <c r="AV395" i="34"/>
  <c r="AV394" i="34"/>
  <c r="AV393" i="34"/>
  <c r="AV392" i="34"/>
  <c r="AV391" i="34"/>
  <c r="AV390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L399" i="34"/>
  <c r="AM399" i="34" s="1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G401" i="34"/>
  <c r="AH401" i="34" s="1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G388" i="34"/>
  <c r="AG387" i="34"/>
  <c r="AB401" i="34"/>
  <c r="AC401" i="34" s="1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W399" i="34"/>
  <c r="X399" i="34" s="1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I398" i="34"/>
  <c r="J398" i="34"/>
  <c r="R398" i="34"/>
  <c r="S398" i="34" s="1"/>
  <c r="I399" i="34"/>
  <c r="J399" i="34"/>
  <c r="R399" i="34"/>
  <c r="S399" i="34" s="1"/>
  <c r="I400" i="34"/>
  <c r="J400" i="34"/>
  <c r="R400" i="34"/>
  <c r="S400" i="34" s="1"/>
  <c r="I401" i="34"/>
  <c r="J401" i="34"/>
  <c r="R401" i="34"/>
  <c r="K401" i="34" s="1"/>
  <c r="M401" i="34" s="1"/>
  <c r="AV381" i="34"/>
  <c r="AW381" i="34" s="1"/>
  <c r="AV380" i="34"/>
  <c r="AW380" i="34" s="1"/>
  <c r="AV379" i="34"/>
  <c r="AW379" i="34" s="1"/>
  <c r="AV378" i="34"/>
  <c r="AW378" i="34" s="1"/>
  <c r="AV377" i="34"/>
  <c r="AW377" i="34" s="1"/>
  <c r="AV376" i="34"/>
  <c r="AV375" i="34"/>
  <c r="AV374" i="34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Q379" i="34"/>
  <c r="AR379" i="34" s="1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L377" i="34"/>
  <c r="AM377" i="34" s="1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G375" i="34"/>
  <c r="AG374" i="34"/>
  <c r="AG373" i="34"/>
  <c r="AG372" i="34"/>
  <c r="AG371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W367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7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AV521" i="33"/>
  <c r="AW521" i="33" s="1"/>
  <c r="AV520" i="33"/>
  <c r="AV519" i="33"/>
  <c r="AV518" i="33"/>
  <c r="AV517" i="33"/>
  <c r="AV516" i="33"/>
  <c r="AV515" i="33"/>
  <c r="AV514" i="33"/>
  <c r="AV513" i="33"/>
  <c r="AV512" i="33"/>
  <c r="AV511" i="33"/>
  <c r="AV510" i="33"/>
  <c r="AV509" i="33"/>
  <c r="AV508" i="33"/>
  <c r="AV507" i="33"/>
  <c r="AV506" i="33"/>
  <c r="AV505" i="33"/>
  <c r="AV504" i="33"/>
  <c r="AQ521" i="33"/>
  <c r="AR521" i="33" s="1"/>
  <c r="AQ520" i="33"/>
  <c r="AQ519" i="33"/>
  <c r="AQ518" i="33"/>
  <c r="AQ517" i="33"/>
  <c r="AQ516" i="33"/>
  <c r="AQ515" i="33"/>
  <c r="AQ514" i="33"/>
  <c r="AQ513" i="33"/>
  <c r="AQ512" i="33"/>
  <c r="AQ511" i="33"/>
  <c r="AQ510" i="33"/>
  <c r="AQ509" i="33"/>
  <c r="AQ508" i="33"/>
  <c r="AQ507" i="33"/>
  <c r="AQ506" i="33"/>
  <c r="AQ505" i="33"/>
  <c r="AQ504" i="33"/>
  <c r="AL521" i="33"/>
  <c r="AM521" i="33" s="1"/>
  <c r="AL520" i="33"/>
  <c r="AL519" i="33"/>
  <c r="AL518" i="33"/>
  <c r="AL517" i="33"/>
  <c r="AL516" i="33"/>
  <c r="AL515" i="33"/>
  <c r="AL514" i="33"/>
  <c r="AL513" i="33"/>
  <c r="AL512" i="33"/>
  <c r="AL511" i="33"/>
  <c r="AL510" i="33"/>
  <c r="AL509" i="33"/>
  <c r="AL508" i="33"/>
  <c r="AL507" i="33"/>
  <c r="AL506" i="33"/>
  <c r="AL505" i="33"/>
  <c r="AL504" i="33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G509" i="33"/>
  <c r="AG508" i="33"/>
  <c r="AG507" i="33"/>
  <c r="AG506" i="33"/>
  <c r="AG505" i="33"/>
  <c r="AG504" i="33"/>
  <c r="AB521" i="33"/>
  <c r="AC521" i="33" s="1"/>
  <c r="AB520" i="33"/>
  <c r="AB519" i="33"/>
  <c r="AB518" i="33"/>
  <c r="AB517" i="33"/>
  <c r="AB516" i="33"/>
  <c r="AB515" i="33"/>
  <c r="AB514" i="33"/>
  <c r="AB513" i="33"/>
  <c r="AB512" i="33"/>
  <c r="AB511" i="33"/>
  <c r="AB510" i="33"/>
  <c r="AB509" i="33"/>
  <c r="AB508" i="33"/>
  <c r="AB507" i="33"/>
  <c r="AB506" i="33"/>
  <c r="AB505" i="33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W511" i="33"/>
  <c r="W510" i="33"/>
  <c r="W509" i="33"/>
  <c r="W508" i="33"/>
  <c r="W507" i="33"/>
  <c r="W506" i="33"/>
  <c r="W505" i="33"/>
  <c r="W504" i="33"/>
  <c r="G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G516" i="33"/>
  <c r="I516" i="33"/>
  <c r="J516" i="33"/>
  <c r="R516" i="33"/>
  <c r="G517" i="33"/>
  <c r="I517" i="33"/>
  <c r="J517" i="33"/>
  <c r="R517" i="33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I521" i="33"/>
  <c r="J521" i="33"/>
  <c r="R521" i="33"/>
  <c r="S521" i="33" s="1"/>
  <c r="AV498" i="33"/>
  <c r="AW498" i="33" s="1"/>
  <c r="AV497" i="33"/>
  <c r="AV496" i="33"/>
  <c r="AV495" i="33"/>
  <c r="AV494" i="33"/>
  <c r="AV493" i="33"/>
  <c r="AV492" i="33"/>
  <c r="AV491" i="33"/>
  <c r="AV490" i="33"/>
  <c r="AV489" i="33"/>
  <c r="AV488" i="33"/>
  <c r="AV487" i="33"/>
  <c r="AV486" i="33"/>
  <c r="AV485" i="33"/>
  <c r="AV484" i="33"/>
  <c r="AV483" i="33"/>
  <c r="AV482" i="33"/>
  <c r="AV481" i="33"/>
  <c r="AQ498" i="33"/>
  <c r="AR498" i="33" s="1"/>
  <c r="AQ497" i="33"/>
  <c r="AQ496" i="33"/>
  <c r="AQ495" i="33"/>
  <c r="AQ494" i="33"/>
  <c r="AQ493" i="33"/>
  <c r="AQ492" i="33"/>
  <c r="AQ491" i="33"/>
  <c r="AQ490" i="33"/>
  <c r="AQ489" i="33"/>
  <c r="AQ488" i="33"/>
  <c r="AQ487" i="33"/>
  <c r="AQ486" i="33"/>
  <c r="AQ485" i="33"/>
  <c r="AQ484" i="33"/>
  <c r="AQ483" i="33"/>
  <c r="AQ482" i="33"/>
  <c r="AQ481" i="33"/>
  <c r="AL498" i="33"/>
  <c r="AM498" i="33" s="1"/>
  <c r="AL497" i="33"/>
  <c r="AL496" i="33"/>
  <c r="AL495" i="33"/>
  <c r="AL494" i="33"/>
  <c r="AL493" i="33"/>
  <c r="AL492" i="33"/>
  <c r="AL491" i="33"/>
  <c r="AL490" i="33"/>
  <c r="AL489" i="33"/>
  <c r="AL488" i="33"/>
  <c r="AL487" i="33"/>
  <c r="AL486" i="33"/>
  <c r="AL485" i="33"/>
  <c r="AL484" i="33"/>
  <c r="AL483" i="33"/>
  <c r="AL482" i="33"/>
  <c r="AL481" i="33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G485" i="33"/>
  <c r="AG484" i="33"/>
  <c r="AG483" i="33"/>
  <c r="AG482" i="33"/>
  <c r="AG481" i="33"/>
  <c r="AB498" i="33"/>
  <c r="AC498" i="33" s="1"/>
  <c r="AB497" i="33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B484" i="33"/>
  <c r="AB483" i="33"/>
  <c r="AB482" i="33"/>
  <c r="AB481" i="33"/>
  <c r="W498" i="33"/>
  <c r="X498" i="33" s="1"/>
  <c r="W497" i="33"/>
  <c r="W496" i="33"/>
  <c r="W495" i="33"/>
  <c r="W494" i="33"/>
  <c r="W493" i="33"/>
  <c r="W492" i="33"/>
  <c r="W491" i="33"/>
  <c r="W490" i="33"/>
  <c r="W489" i="33"/>
  <c r="W488" i="33"/>
  <c r="W487" i="33"/>
  <c r="W486" i="33"/>
  <c r="W485" i="33"/>
  <c r="W484" i="33"/>
  <c r="W483" i="33"/>
  <c r="W482" i="33"/>
  <c r="W481" i="33"/>
  <c r="G481" i="33"/>
  <c r="I481" i="33"/>
  <c r="J481" i="33"/>
  <c r="R481" i="33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AV429" i="33"/>
  <c r="AW429" i="33" s="1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G429" i="33"/>
  <c r="AH429" i="33" s="1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G461" i="32"/>
  <c r="AH461" i="32" s="1"/>
  <c r="AG460" i="32"/>
  <c r="AH460" i="32" s="1"/>
  <c r="AG459" i="32"/>
  <c r="AH459" i="32" s="1"/>
  <c r="AG458" i="32"/>
  <c r="AH458" i="32" s="1"/>
  <c r="AG457" i="32"/>
  <c r="AH457" i="32" s="1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G447" i="32"/>
  <c r="AB461" i="32"/>
  <c r="AC461" i="32" s="1"/>
  <c r="AB460" i="32"/>
  <c r="AC460" i="32" s="1"/>
  <c r="AB459" i="32"/>
  <c r="AC459" i="32" s="1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B453" i="32"/>
  <c r="AC453" i="32" s="1"/>
  <c r="AB452" i="32"/>
  <c r="AC452" i="32" s="1"/>
  <c r="AB451" i="32"/>
  <c r="AC451" i="32" s="1"/>
  <c r="AB450" i="32"/>
  <c r="AC450" i="32" s="1"/>
  <c r="AB449" i="32"/>
  <c r="AC449" i="32" s="1"/>
  <c r="AB448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W456" i="32"/>
  <c r="X456" i="32" s="1"/>
  <c r="W455" i="32"/>
  <c r="X455" i="32" s="1"/>
  <c r="W454" i="32"/>
  <c r="X454" i="32" s="1"/>
  <c r="W453" i="32"/>
  <c r="X453" i="32" s="1"/>
  <c r="W452" i="32"/>
  <c r="X452" i="32" s="1"/>
  <c r="W451" i="32"/>
  <c r="X451" i="32" s="1"/>
  <c r="W450" i="32"/>
  <c r="X450" i="32" s="1"/>
  <c r="W449" i="32"/>
  <c r="X449" i="32" s="1"/>
  <c r="W448" i="32"/>
  <c r="W447" i="32"/>
  <c r="G447" i="32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S453" i="32" s="1"/>
  <c r="I454" i="32"/>
  <c r="J454" i="32"/>
  <c r="R454" i="32"/>
  <c r="S454" i="32" s="1"/>
  <c r="I455" i="32"/>
  <c r="J455" i="32"/>
  <c r="R455" i="32"/>
  <c r="I456" i="32"/>
  <c r="J456" i="32"/>
  <c r="R456" i="32"/>
  <c r="S456" i="32" s="1"/>
  <c r="I457" i="32"/>
  <c r="J457" i="32"/>
  <c r="R457" i="32"/>
  <c r="S457" i="32" s="1"/>
  <c r="I458" i="32"/>
  <c r="J458" i="32"/>
  <c r="R458" i="32"/>
  <c r="S458" i="32" s="1"/>
  <c r="I459" i="32"/>
  <c r="J459" i="32"/>
  <c r="R459" i="32"/>
  <c r="S459" i="32" s="1"/>
  <c r="I460" i="32"/>
  <c r="J460" i="32"/>
  <c r="R460" i="32"/>
  <c r="S460" i="32" s="1"/>
  <c r="I461" i="32"/>
  <c r="J461" i="32"/>
  <c r="R461" i="32"/>
  <c r="S461" i="32" s="1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V434" i="32"/>
  <c r="AW434" i="32" s="1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V427" i="32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Q429" i="32"/>
  <c r="AR429" i="32" s="1"/>
  <c r="AQ428" i="32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L431" i="32"/>
  <c r="AM431" i="32" s="1"/>
  <c r="AL430" i="32"/>
  <c r="AM430" i="32" s="1"/>
  <c r="AL429" i="32"/>
  <c r="AM429" i="32" s="1"/>
  <c r="AL428" i="32"/>
  <c r="AL427" i="32"/>
  <c r="AG441" i="32"/>
  <c r="AH441" i="32" s="1"/>
  <c r="AG440" i="32"/>
  <c r="AH440" i="32" s="1"/>
  <c r="AG439" i="32"/>
  <c r="AH439" i="32" s="1"/>
  <c r="AG438" i="32"/>
  <c r="AH438" i="32" s="1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G432" i="32"/>
  <c r="AH432" i="32" s="1"/>
  <c r="AG431" i="32"/>
  <c r="AH431" i="32" s="1"/>
  <c r="AG430" i="32"/>
  <c r="AH430" i="32" s="1"/>
  <c r="AG429" i="32"/>
  <c r="AH429" i="32" s="1"/>
  <c r="AG428" i="32"/>
  <c r="AG427" i="32"/>
  <c r="AB441" i="32"/>
  <c r="AC441" i="32" s="1"/>
  <c r="AB440" i="32"/>
  <c r="AC440" i="32" s="1"/>
  <c r="AB439" i="32"/>
  <c r="AC439" i="32" s="1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C433" i="32"/>
  <c r="AB433" i="32"/>
  <c r="AB432" i="32"/>
  <c r="AC432" i="32" s="1"/>
  <c r="AB431" i="32"/>
  <c r="AC431" i="32" s="1"/>
  <c r="AB430" i="32"/>
  <c r="AC430" i="32" s="1"/>
  <c r="AB429" i="32"/>
  <c r="AC429" i="32" s="1"/>
  <c r="AB428" i="32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W436" i="32"/>
  <c r="X436" i="32" s="1"/>
  <c r="W435" i="32"/>
  <c r="X435" i="32" s="1"/>
  <c r="W434" i="32"/>
  <c r="X434" i="32" s="1"/>
  <c r="W433" i="32"/>
  <c r="X433" i="32" s="1"/>
  <c r="W432" i="32"/>
  <c r="X432" i="32" s="1"/>
  <c r="W431" i="32"/>
  <c r="X431" i="32" s="1"/>
  <c r="W430" i="32"/>
  <c r="X430" i="32" s="1"/>
  <c r="W429" i="32"/>
  <c r="X429" i="32" s="1"/>
  <c r="W428" i="32"/>
  <c r="W427" i="32"/>
  <c r="G427" i="32"/>
  <c r="I427" i="32"/>
  <c r="J427" i="32"/>
  <c r="R427" i="32"/>
  <c r="G428" i="32"/>
  <c r="I428" i="32"/>
  <c r="J428" i="32"/>
  <c r="R428" i="32"/>
  <c r="I429" i="32"/>
  <c r="J429" i="32"/>
  <c r="R429" i="32"/>
  <c r="S429" i="32" s="1"/>
  <c r="I430" i="32"/>
  <c r="J430" i="32"/>
  <c r="R430" i="32"/>
  <c r="S430" i="32" s="1"/>
  <c r="I431" i="32"/>
  <c r="J431" i="32"/>
  <c r="R431" i="32"/>
  <c r="S431" i="32" s="1"/>
  <c r="I432" i="32"/>
  <c r="J432" i="32"/>
  <c r="R432" i="32"/>
  <c r="S432" i="32" s="1"/>
  <c r="I433" i="32"/>
  <c r="J433" i="32"/>
  <c r="R433" i="32"/>
  <c r="S433" i="32" s="1"/>
  <c r="I434" i="32"/>
  <c r="J434" i="32"/>
  <c r="R434" i="32"/>
  <c r="S434" i="32" s="1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S438" i="32" s="1"/>
  <c r="I439" i="32"/>
  <c r="J439" i="32"/>
  <c r="R439" i="32"/>
  <c r="S439" i="32" s="1"/>
  <c r="I440" i="32"/>
  <c r="J440" i="32"/>
  <c r="R440" i="32"/>
  <c r="S440" i="32" s="1"/>
  <c r="I441" i="32"/>
  <c r="J441" i="32"/>
  <c r="R441" i="32"/>
  <c r="S441" i="32" s="1"/>
  <c r="AV421" i="32"/>
  <c r="AW421" i="32" s="1"/>
  <c r="AV420" i="32"/>
  <c r="AW420" i="32" s="1"/>
  <c r="AV419" i="32"/>
  <c r="AW419" i="32" s="1"/>
  <c r="AV418" i="32"/>
  <c r="AW418" i="32" s="1"/>
  <c r="AV417" i="32"/>
  <c r="AW417" i="32" s="1"/>
  <c r="AV416" i="32"/>
  <c r="AW416" i="32" s="1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V410" i="32"/>
  <c r="AW410" i="32" s="1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Q407" i="32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B413" i="32"/>
  <c r="AC413" i="32" s="1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W419" i="32"/>
  <c r="X419" i="32" s="1"/>
  <c r="W418" i="32"/>
  <c r="X418" i="32" s="1"/>
  <c r="W417" i="32"/>
  <c r="X417" i="32" s="1"/>
  <c r="W416" i="32"/>
  <c r="X416" i="32" s="1"/>
  <c r="W415" i="32"/>
  <c r="X415" i="32" s="1"/>
  <c r="W414" i="32"/>
  <c r="X414" i="32" s="1"/>
  <c r="W413" i="32"/>
  <c r="X413" i="32" s="1"/>
  <c r="W412" i="32"/>
  <c r="X412" i="32" s="1"/>
  <c r="W411" i="32"/>
  <c r="X411" i="32" s="1"/>
  <c r="W410" i="32"/>
  <c r="X410" i="32" s="1"/>
  <c r="W409" i="32"/>
  <c r="X409" i="32" s="1"/>
  <c r="W408" i="32"/>
  <c r="W407" i="32"/>
  <c r="G407" i="32"/>
  <c r="I407" i="32"/>
  <c r="J407" i="32"/>
  <c r="R407" i="32"/>
  <c r="G408" i="32"/>
  <c r="I408" i="32"/>
  <c r="J408" i="32"/>
  <c r="R408" i="32"/>
  <c r="I409" i="32"/>
  <c r="J409" i="32"/>
  <c r="R409" i="32"/>
  <c r="S409" i="32" s="1"/>
  <c r="I410" i="32"/>
  <c r="J410" i="32"/>
  <c r="R410" i="32"/>
  <c r="S410" i="32" s="1"/>
  <c r="I411" i="32"/>
  <c r="J411" i="32"/>
  <c r="R411" i="32"/>
  <c r="S411" i="32" s="1"/>
  <c r="I412" i="32"/>
  <c r="J412" i="32"/>
  <c r="R412" i="32"/>
  <c r="S412" i="32" s="1"/>
  <c r="I413" i="32"/>
  <c r="J413" i="32"/>
  <c r="R413" i="32"/>
  <c r="S413" i="32" s="1"/>
  <c r="I414" i="32"/>
  <c r="J414" i="32"/>
  <c r="R414" i="32"/>
  <c r="S414" i="32" s="1"/>
  <c r="I415" i="32"/>
  <c r="J415" i="32"/>
  <c r="R415" i="32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S419" i="32" s="1"/>
  <c r="I420" i="32"/>
  <c r="J420" i="32"/>
  <c r="R420" i="32"/>
  <c r="S420" i="32" s="1"/>
  <c r="I421" i="32"/>
  <c r="J421" i="32"/>
  <c r="R421" i="32"/>
  <c r="S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Q401" i="32"/>
  <c r="AR401" i="32" s="1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Q395" i="32"/>
  <c r="AR395" i="32" s="1"/>
  <c r="AQ394" i="32"/>
  <c r="AR394" i="32" s="1"/>
  <c r="AQ393" i="32"/>
  <c r="AR393" i="32" s="1"/>
  <c r="AQ392" i="32"/>
  <c r="AR392" i="32" s="1"/>
  <c r="AQ391" i="32"/>
  <c r="AR391" i="32" s="1"/>
  <c r="AQ390" i="32"/>
  <c r="AR390" i="32" s="1"/>
  <c r="AQ389" i="32"/>
  <c r="AR389" i="32" s="1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G387" i="32"/>
  <c r="I387" i="32"/>
  <c r="J387" i="32"/>
  <c r="R387" i="32"/>
  <c r="G388" i="32"/>
  <c r="I388" i="32"/>
  <c r="J388" i="32"/>
  <c r="R388" i="32"/>
  <c r="I389" i="32"/>
  <c r="J389" i="32"/>
  <c r="R389" i="32"/>
  <c r="S389" i="32" s="1"/>
  <c r="I390" i="32"/>
  <c r="J390" i="32"/>
  <c r="R390" i="32"/>
  <c r="S390" i="32" s="1"/>
  <c r="I391" i="32"/>
  <c r="J391" i="32"/>
  <c r="R391" i="32"/>
  <c r="S391" i="32" s="1"/>
  <c r="I392" i="32"/>
  <c r="J392" i="32"/>
  <c r="R392" i="32"/>
  <c r="S392" i="32" s="1"/>
  <c r="I393" i="32"/>
  <c r="J393" i="32"/>
  <c r="R393" i="32"/>
  <c r="S393" i="32" s="1"/>
  <c r="I394" i="32"/>
  <c r="J394" i="32"/>
  <c r="R394" i="32"/>
  <c r="S394" i="32" s="1"/>
  <c r="I395" i="32"/>
  <c r="J395" i="32"/>
  <c r="R395" i="32"/>
  <c r="S395" i="32" s="1"/>
  <c r="I396" i="32"/>
  <c r="J396" i="32"/>
  <c r="R396" i="32"/>
  <c r="S396" i="32" s="1"/>
  <c r="I397" i="32"/>
  <c r="J397" i="32"/>
  <c r="R397" i="32"/>
  <c r="S397" i="32" s="1"/>
  <c r="I398" i="32"/>
  <c r="J398" i="32"/>
  <c r="R398" i="32"/>
  <c r="S398" i="32" s="1"/>
  <c r="I399" i="32"/>
  <c r="J399" i="32"/>
  <c r="R399" i="32"/>
  <c r="S399" i="32" s="1"/>
  <c r="I400" i="32"/>
  <c r="J400" i="32"/>
  <c r="R400" i="32"/>
  <c r="S400" i="32" s="1"/>
  <c r="I401" i="32"/>
  <c r="J401" i="32"/>
  <c r="R401" i="32"/>
  <c r="S401" i="32" s="1"/>
  <c r="AV381" i="32"/>
  <c r="AW381" i="32" s="1"/>
  <c r="AV380" i="32"/>
  <c r="AW380" i="32" s="1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V374" i="32"/>
  <c r="AW374" i="32" s="1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V368" i="32"/>
  <c r="AV367" i="32"/>
  <c r="AQ381" i="32"/>
  <c r="AR381" i="32" s="1"/>
  <c r="AQ380" i="32"/>
  <c r="AR380" i="32" s="1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L370" i="32"/>
  <c r="AM370" i="32" s="1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G377" i="32"/>
  <c r="AH377" i="32" s="1"/>
  <c r="AG376" i="32"/>
  <c r="AH376" i="32" s="1"/>
  <c r="AG375" i="32"/>
  <c r="AH375" i="32" s="1"/>
  <c r="AG374" i="32"/>
  <c r="AG373" i="32"/>
  <c r="AH373" i="32" s="1"/>
  <c r="AG372" i="32"/>
  <c r="AH372" i="32" s="1"/>
  <c r="AG371" i="32"/>
  <c r="AH371" i="32" s="1"/>
  <c r="AG370" i="32"/>
  <c r="AH370" i="32" s="1"/>
  <c r="AG369" i="32"/>
  <c r="AH369" i="32" s="1"/>
  <c r="AG368" i="32"/>
  <c r="AG367" i="32"/>
  <c r="AB381" i="32"/>
  <c r="AC381" i="32" s="1"/>
  <c r="AB380" i="32"/>
  <c r="AC380" i="32" s="1"/>
  <c r="AB379" i="32"/>
  <c r="AC379" i="32" s="1"/>
  <c r="AB378" i="32"/>
  <c r="AC378" i="32" s="1"/>
  <c r="AB377" i="32"/>
  <c r="AC377" i="32" s="1"/>
  <c r="AB376" i="32"/>
  <c r="AC376" i="32" s="1"/>
  <c r="AB375" i="32"/>
  <c r="AC375" i="32" s="1"/>
  <c r="AB374" i="32"/>
  <c r="AC374" i="32" s="1"/>
  <c r="AB373" i="32"/>
  <c r="AC373" i="32" s="1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G367" i="32"/>
  <c r="I367" i="32"/>
  <c r="J367" i="32"/>
  <c r="R367" i="32"/>
  <c r="G368" i="32"/>
  <c r="H367" i="32" s="1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S372" i="32" s="1"/>
  <c r="I373" i="32"/>
  <c r="J373" i="32"/>
  <c r="R373" i="32"/>
  <c r="S373" i="32" s="1"/>
  <c r="I374" i="32"/>
  <c r="J374" i="32"/>
  <c r="R374" i="32"/>
  <c r="S374" i="32" s="1"/>
  <c r="I375" i="32"/>
  <c r="J375" i="32"/>
  <c r="R375" i="32"/>
  <c r="S375" i="32" s="1"/>
  <c r="I376" i="32"/>
  <c r="J376" i="32"/>
  <c r="R376" i="32"/>
  <c r="S376" i="32" s="1"/>
  <c r="I377" i="32"/>
  <c r="J377" i="32"/>
  <c r="R377" i="32"/>
  <c r="S377" i="32" s="1"/>
  <c r="I378" i="32"/>
  <c r="J378" i="32"/>
  <c r="R378" i="32"/>
  <c r="S378" i="32" s="1"/>
  <c r="I379" i="32"/>
  <c r="J379" i="32"/>
  <c r="R379" i="32"/>
  <c r="S379" i="32" s="1"/>
  <c r="I380" i="32"/>
  <c r="J380" i="32"/>
  <c r="R380" i="32"/>
  <c r="S380" i="32" s="1"/>
  <c r="I381" i="32"/>
  <c r="J381" i="32"/>
  <c r="R381" i="32"/>
  <c r="S381" i="32" s="1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Q461" i="54"/>
  <c r="AR461" i="54" s="1"/>
  <c r="AQ460" i="54"/>
  <c r="AR460" i="54" s="1"/>
  <c r="AQ459" i="54"/>
  <c r="AR459" i="54" s="1"/>
  <c r="AQ458" i="54"/>
  <c r="AR458" i="54" s="1"/>
  <c r="AQ457" i="54"/>
  <c r="AR457" i="54" s="1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Q451" i="54"/>
  <c r="AR451" i="54" s="1"/>
  <c r="AQ450" i="54"/>
  <c r="AR450" i="54" s="1"/>
  <c r="AQ449" i="54"/>
  <c r="AR449" i="54" s="1"/>
  <c r="AQ448" i="54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G461" i="54"/>
  <c r="AH461" i="54" s="1"/>
  <c r="AG460" i="54"/>
  <c r="AH460" i="54" s="1"/>
  <c r="AG459" i="54"/>
  <c r="AH459" i="54" s="1"/>
  <c r="AG458" i="54"/>
  <c r="AH458" i="54" s="1"/>
  <c r="AG457" i="54"/>
  <c r="AH457" i="54" s="1"/>
  <c r="AG456" i="54"/>
  <c r="AH456" i="54" s="1"/>
  <c r="AG455" i="54"/>
  <c r="AH455" i="54" s="1"/>
  <c r="AG454" i="54"/>
  <c r="AH454" i="54" s="1"/>
  <c r="AG453" i="54"/>
  <c r="AH453" i="54" s="1"/>
  <c r="AG452" i="54"/>
  <c r="AH452" i="54" s="1"/>
  <c r="AG451" i="54"/>
  <c r="AH451" i="54" s="1"/>
  <c r="AG450" i="54"/>
  <c r="AH450" i="54" s="1"/>
  <c r="AG449" i="54"/>
  <c r="AH449" i="54" s="1"/>
  <c r="AG448" i="54"/>
  <c r="AG447" i="54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W461" i="54"/>
  <c r="X461" i="54" s="1"/>
  <c r="W460" i="54"/>
  <c r="X460" i="54" s="1"/>
  <c r="W459" i="54"/>
  <c r="X459" i="54" s="1"/>
  <c r="W458" i="54"/>
  <c r="X458" i="54" s="1"/>
  <c r="W457" i="54"/>
  <c r="X457" i="54" s="1"/>
  <c r="W456" i="54"/>
  <c r="X456" i="54" s="1"/>
  <c r="W455" i="54"/>
  <c r="X455" i="54" s="1"/>
  <c r="W454" i="54"/>
  <c r="X454" i="54" s="1"/>
  <c r="W453" i="54"/>
  <c r="X453" i="54" s="1"/>
  <c r="W452" i="54"/>
  <c r="X452" i="54" s="1"/>
  <c r="W451" i="54"/>
  <c r="X451" i="54" s="1"/>
  <c r="W450" i="54"/>
  <c r="X450" i="54" s="1"/>
  <c r="W449" i="54"/>
  <c r="X449" i="54" s="1"/>
  <c r="W448" i="54"/>
  <c r="W447" i="54"/>
  <c r="G447" i="54"/>
  <c r="H447" i="54" s="1"/>
  <c r="I447" i="54"/>
  <c r="J447" i="54"/>
  <c r="R447" i="54"/>
  <c r="I448" i="54"/>
  <c r="J448" i="54"/>
  <c r="R448" i="54"/>
  <c r="I449" i="54"/>
  <c r="J449" i="54"/>
  <c r="R449" i="54"/>
  <c r="S449" i="54" s="1"/>
  <c r="I450" i="54"/>
  <c r="J450" i="54"/>
  <c r="R450" i="54"/>
  <c r="S450" i="54" s="1"/>
  <c r="I451" i="54"/>
  <c r="J451" i="54"/>
  <c r="R451" i="54"/>
  <c r="S451" i="54" s="1"/>
  <c r="I452" i="54"/>
  <c r="J452" i="54"/>
  <c r="R452" i="54"/>
  <c r="S452" i="54" s="1"/>
  <c r="I453" i="54"/>
  <c r="J453" i="54"/>
  <c r="R453" i="54"/>
  <c r="S453" i="54" s="1"/>
  <c r="I454" i="54"/>
  <c r="J454" i="54"/>
  <c r="R454" i="54"/>
  <c r="S454" i="54" s="1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S458" i="54" s="1"/>
  <c r="I459" i="54"/>
  <c r="J459" i="54"/>
  <c r="R459" i="54"/>
  <c r="S459" i="54" s="1"/>
  <c r="I460" i="54"/>
  <c r="J460" i="54"/>
  <c r="R460" i="54"/>
  <c r="S460" i="54" s="1"/>
  <c r="I461" i="54"/>
  <c r="J461" i="54"/>
  <c r="R461" i="54"/>
  <c r="S461" i="54" s="1"/>
  <c r="AV441" i="54"/>
  <c r="AW441" i="54" s="1"/>
  <c r="AV440" i="54"/>
  <c r="AW440" i="54" s="1"/>
  <c r="AV439" i="54"/>
  <c r="AW439" i="54" s="1"/>
  <c r="AV438" i="54"/>
  <c r="AW438" i="54" s="1"/>
  <c r="AV437" i="54"/>
  <c r="AW437" i="54" s="1"/>
  <c r="AV436" i="54"/>
  <c r="AW436" i="54" s="1"/>
  <c r="AV435" i="54"/>
  <c r="AV434" i="54"/>
  <c r="AW434" i="54" s="1"/>
  <c r="AV433" i="54"/>
  <c r="AW433" i="54" s="1"/>
  <c r="AV432" i="54"/>
  <c r="AW432" i="54" s="1"/>
  <c r="AV431" i="54"/>
  <c r="AW431" i="54" s="1"/>
  <c r="AV430" i="54"/>
  <c r="AW430" i="54" s="1"/>
  <c r="AV429" i="54"/>
  <c r="AW429" i="54" s="1"/>
  <c r="AV428" i="54"/>
  <c r="AV427" i="54"/>
  <c r="AQ441" i="54"/>
  <c r="AR441" i="54" s="1"/>
  <c r="AQ440" i="54"/>
  <c r="AR440" i="54" s="1"/>
  <c r="AQ439" i="54"/>
  <c r="AR439" i="54" s="1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Q433" i="54"/>
  <c r="AR433" i="54" s="1"/>
  <c r="AQ432" i="54"/>
  <c r="AR432" i="54" s="1"/>
  <c r="AQ431" i="54"/>
  <c r="AR431" i="54" s="1"/>
  <c r="AQ430" i="54"/>
  <c r="AQ429" i="54"/>
  <c r="AR429" i="54" s="1"/>
  <c r="AQ428" i="54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L427" i="54"/>
  <c r="AG441" i="54"/>
  <c r="AH441" i="54" s="1"/>
  <c r="AG440" i="54"/>
  <c r="AH440" i="54" s="1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G427" i="54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B433" i="54"/>
  <c r="AC433" i="54" s="1"/>
  <c r="AB432" i="54"/>
  <c r="AC432" i="54" s="1"/>
  <c r="AB431" i="54"/>
  <c r="AB430" i="54"/>
  <c r="AC430" i="54" s="1"/>
  <c r="AB429" i="54"/>
  <c r="AC429" i="54" s="1"/>
  <c r="AB428" i="54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G427" i="54"/>
  <c r="H427" i="54" s="1"/>
  <c r="I427" i="54"/>
  <c r="J427" i="54"/>
  <c r="R427" i="54"/>
  <c r="I428" i="54"/>
  <c r="J428" i="54"/>
  <c r="R428" i="54"/>
  <c r="I429" i="54"/>
  <c r="J429" i="54"/>
  <c r="R429" i="54"/>
  <c r="S429" i="54" s="1"/>
  <c r="I430" i="54"/>
  <c r="J430" i="54"/>
  <c r="R430" i="54"/>
  <c r="S430" i="54" s="1"/>
  <c r="I431" i="54"/>
  <c r="J431" i="54"/>
  <c r="R431" i="54"/>
  <c r="S431" i="54" s="1"/>
  <c r="I432" i="54"/>
  <c r="J432" i="54"/>
  <c r="R432" i="54"/>
  <c r="S432" i="54" s="1"/>
  <c r="I433" i="54"/>
  <c r="J433" i="54"/>
  <c r="R433" i="54"/>
  <c r="S433" i="54" s="1"/>
  <c r="I434" i="54"/>
  <c r="J434" i="54"/>
  <c r="R434" i="54"/>
  <c r="S434" i="54" s="1"/>
  <c r="I435" i="54"/>
  <c r="J435" i="54"/>
  <c r="R435" i="54"/>
  <c r="S435" i="54" s="1"/>
  <c r="I436" i="54"/>
  <c r="J436" i="54"/>
  <c r="R436" i="54"/>
  <c r="S436" i="54" s="1"/>
  <c r="I437" i="54"/>
  <c r="J437" i="54"/>
  <c r="R437" i="54"/>
  <c r="S437" i="54" s="1"/>
  <c r="I438" i="54"/>
  <c r="J438" i="54"/>
  <c r="R438" i="54"/>
  <c r="S438" i="54" s="1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L410" i="54"/>
  <c r="AM410" i="54" s="1"/>
  <c r="AL409" i="54"/>
  <c r="AM409" i="54" s="1"/>
  <c r="AL408" i="54"/>
  <c r="AM408" i="54" s="1"/>
  <c r="AL407" i="54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B421" i="54"/>
  <c r="AC421" i="54" s="1"/>
  <c r="AB420" i="54"/>
  <c r="AC420" i="54" s="1"/>
  <c r="AB419" i="54"/>
  <c r="AC419" i="54" s="1"/>
  <c r="AB418" i="54"/>
  <c r="AC418" i="54" s="1"/>
  <c r="AB417" i="54"/>
  <c r="AC417" i="54" s="1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B411" i="54"/>
  <c r="AC411" i="54" s="1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W419" i="54"/>
  <c r="X419" i="54" s="1"/>
  <c r="W418" i="54"/>
  <c r="X418" i="54" s="1"/>
  <c r="W417" i="54"/>
  <c r="X417" i="54" s="1"/>
  <c r="W416" i="54"/>
  <c r="W415" i="54"/>
  <c r="X415" i="54" s="1"/>
  <c r="W414" i="54"/>
  <c r="X414" i="54" s="1"/>
  <c r="W413" i="54"/>
  <c r="X413" i="54" s="1"/>
  <c r="W412" i="54"/>
  <c r="X412" i="54" s="1"/>
  <c r="W411" i="54"/>
  <c r="W410" i="54"/>
  <c r="X410" i="54" s="1"/>
  <c r="W409" i="54"/>
  <c r="X409" i="54" s="1"/>
  <c r="W408" i="54"/>
  <c r="X408" i="54" s="1"/>
  <c r="W407" i="54"/>
  <c r="G407" i="54"/>
  <c r="H407" i="54" s="1"/>
  <c r="R407" i="54"/>
  <c r="I408" i="54"/>
  <c r="J408" i="54"/>
  <c r="R408" i="54"/>
  <c r="S408" i="54" s="1"/>
  <c r="I409" i="54"/>
  <c r="J409" i="54"/>
  <c r="R409" i="54"/>
  <c r="S409" i="54" s="1"/>
  <c r="I410" i="54"/>
  <c r="J410" i="54"/>
  <c r="R410" i="54"/>
  <c r="S410" i="54" s="1"/>
  <c r="I411" i="54"/>
  <c r="J411" i="54"/>
  <c r="R411" i="54"/>
  <c r="S411" i="54" s="1"/>
  <c r="I412" i="54"/>
  <c r="J412" i="54"/>
  <c r="R412" i="54"/>
  <c r="S412" i="54" s="1"/>
  <c r="I413" i="54"/>
  <c r="J413" i="54"/>
  <c r="R413" i="54"/>
  <c r="S413" i="54" s="1"/>
  <c r="I414" i="54"/>
  <c r="J414" i="54"/>
  <c r="R414" i="54"/>
  <c r="S414" i="54" s="1"/>
  <c r="I415" i="54"/>
  <c r="J415" i="54"/>
  <c r="R415" i="54"/>
  <c r="S415" i="54" s="1"/>
  <c r="I416" i="54"/>
  <c r="J416" i="54"/>
  <c r="R416" i="54"/>
  <c r="S416" i="54" s="1"/>
  <c r="I417" i="54"/>
  <c r="J417" i="54"/>
  <c r="R417" i="54"/>
  <c r="S417" i="54" s="1"/>
  <c r="I418" i="54"/>
  <c r="J418" i="54"/>
  <c r="R418" i="54"/>
  <c r="S418" i="54" s="1"/>
  <c r="I419" i="54"/>
  <c r="J419" i="54"/>
  <c r="R419" i="54"/>
  <c r="S419" i="54" s="1"/>
  <c r="I420" i="54"/>
  <c r="J420" i="54"/>
  <c r="R420" i="54"/>
  <c r="I421" i="54"/>
  <c r="J421" i="54"/>
  <c r="R421" i="54"/>
  <c r="S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H399" i="54"/>
  <c r="AG399" i="54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G393" i="54"/>
  <c r="AH393" i="54" s="1"/>
  <c r="AG392" i="54"/>
  <c r="AH392" i="54" s="1"/>
  <c r="AG391" i="54"/>
  <c r="AG390" i="54"/>
  <c r="AH390" i="54" s="1"/>
  <c r="AG389" i="54"/>
  <c r="AH389" i="54" s="1"/>
  <c r="AG388" i="54"/>
  <c r="AH388" i="54" s="1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G387" i="54"/>
  <c r="H387" i="54" s="1"/>
  <c r="I387" i="54"/>
  <c r="J387" i="54"/>
  <c r="R387" i="54"/>
  <c r="I388" i="54"/>
  <c r="J388" i="54"/>
  <c r="R388" i="54"/>
  <c r="S388" i="54" s="1"/>
  <c r="I389" i="54"/>
  <c r="J389" i="54"/>
  <c r="R389" i="54"/>
  <c r="S389" i="54" s="1"/>
  <c r="I390" i="54"/>
  <c r="J390" i="54"/>
  <c r="R390" i="54"/>
  <c r="S390" i="54" s="1"/>
  <c r="I391" i="54"/>
  <c r="J391" i="54"/>
  <c r="R391" i="54"/>
  <c r="S391" i="54" s="1"/>
  <c r="I392" i="54"/>
  <c r="J392" i="54"/>
  <c r="R392" i="54"/>
  <c r="S392" i="54" s="1"/>
  <c r="I393" i="54"/>
  <c r="J393" i="54"/>
  <c r="R393" i="54"/>
  <c r="S393" i="54" s="1"/>
  <c r="I394" i="54"/>
  <c r="J394" i="54"/>
  <c r="R394" i="54"/>
  <c r="S394" i="54" s="1"/>
  <c r="I395" i="54"/>
  <c r="J395" i="54"/>
  <c r="R395" i="54"/>
  <c r="S395" i="54" s="1"/>
  <c r="I396" i="54"/>
  <c r="J396" i="54"/>
  <c r="R396" i="54"/>
  <c r="S396" i="54" s="1"/>
  <c r="I397" i="54"/>
  <c r="J397" i="54"/>
  <c r="R397" i="54"/>
  <c r="S397" i="54" s="1"/>
  <c r="I398" i="54"/>
  <c r="J398" i="54"/>
  <c r="R398" i="54"/>
  <c r="S398" i="54" s="1"/>
  <c r="I399" i="54"/>
  <c r="J399" i="54"/>
  <c r="R399" i="54"/>
  <c r="S399" i="54" s="1"/>
  <c r="I400" i="54"/>
  <c r="J400" i="54"/>
  <c r="R400" i="54"/>
  <c r="S400" i="54" s="1"/>
  <c r="I401" i="54"/>
  <c r="J401" i="54"/>
  <c r="R401" i="54"/>
  <c r="S401" i="54" s="1"/>
  <c r="AV381" i="54"/>
  <c r="AW381" i="54" s="1"/>
  <c r="AV380" i="54"/>
  <c r="AW380" i="54" s="1"/>
  <c r="AV379" i="54"/>
  <c r="AW379" i="54" s="1"/>
  <c r="AV378" i="54"/>
  <c r="AW378" i="54" s="1"/>
  <c r="AV377" i="54"/>
  <c r="AW377" i="54" s="1"/>
  <c r="AV376" i="54"/>
  <c r="AW376" i="54" s="1"/>
  <c r="AV375" i="54"/>
  <c r="AW375" i="54" s="1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V369" i="54"/>
  <c r="AW369" i="54" s="1"/>
  <c r="AV368" i="54"/>
  <c r="AW368" i="54" s="1"/>
  <c r="AV367" i="54"/>
  <c r="AQ381" i="54"/>
  <c r="AR381" i="54" s="1"/>
  <c r="AQ380" i="54"/>
  <c r="AR380" i="54" s="1"/>
  <c r="AQ379" i="54"/>
  <c r="AR379" i="54" s="1"/>
  <c r="AQ378" i="54"/>
  <c r="AR378" i="54" s="1"/>
  <c r="AQ377" i="54"/>
  <c r="AR377" i="54" s="1"/>
  <c r="AQ376" i="54"/>
  <c r="AR376" i="54" s="1"/>
  <c r="AQ375" i="54"/>
  <c r="AR375" i="54" s="1"/>
  <c r="AQ374" i="54"/>
  <c r="AR374" i="54" s="1"/>
  <c r="AQ373" i="54"/>
  <c r="AR373" i="54" s="1"/>
  <c r="AQ372" i="54"/>
  <c r="AR372" i="54" s="1"/>
  <c r="AQ371" i="54"/>
  <c r="AR371" i="54" s="1"/>
  <c r="AQ370" i="54"/>
  <c r="AR370" i="54" s="1"/>
  <c r="AQ369" i="54"/>
  <c r="AR369" i="54" s="1"/>
  <c r="AQ368" i="54"/>
  <c r="AR368" i="54" s="1"/>
  <c r="AQ367" i="54"/>
  <c r="AL381" i="54"/>
  <c r="AM381" i="54" s="1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L369" i="54"/>
  <c r="AM369" i="54" s="1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G367" i="54"/>
  <c r="H367" i="54" s="1"/>
  <c r="I367" i="54"/>
  <c r="J367" i="54"/>
  <c r="R367" i="54"/>
  <c r="I368" i="54"/>
  <c r="J368" i="54"/>
  <c r="R368" i="54"/>
  <c r="S368" i="54" s="1"/>
  <c r="I369" i="54"/>
  <c r="J369" i="54"/>
  <c r="R369" i="54"/>
  <c r="S369" i="54" s="1"/>
  <c r="I370" i="54"/>
  <c r="J370" i="54"/>
  <c r="R370" i="54"/>
  <c r="S370" i="54" s="1"/>
  <c r="I371" i="54"/>
  <c r="J371" i="54"/>
  <c r="R371" i="54"/>
  <c r="S371" i="54" s="1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I376" i="54"/>
  <c r="J376" i="54"/>
  <c r="R376" i="54"/>
  <c r="S376" i="54" s="1"/>
  <c r="I377" i="54"/>
  <c r="J377" i="54"/>
  <c r="R377" i="54"/>
  <c r="S377" i="54" s="1"/>
  <c r="I378" i="54"/>
  <c r="J378" i="54"/>
  <c r="R378" i="54"/>
  <c r="S378" i="54" s="1"/>
  <c r="I379" i="54"/>
  <c r="J379" i="54"/>
  <c r="R379" i="54"/>
  <c r="S379" i="54" s="1"/>
  <c r="I380" i="54"/>
  <c r="J380" i="54"/>
  <c r="R380" i="54"/>
  <c r="S380" i="54" s="1"/>
  <c r="I381" i="54"/>
  <c r="J381" i="54"/>
  <c r="R381" i="54"/>
  <c r="S381" i="54" s="1"/>
  <c r="AV461" i="47"/>
  <c r="AW461" i="47" s="1"/>
  <c r="AV460" i="47"/>
  <c r="AW460" i="47" s="1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W454" i="47"/>
  <c r="AV454" i="47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W448" i="47"/>
  <c r="AV448" i="47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G458" i="47"/>
  <c r="AH458" i="47" s="1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W460" i="47"/>
  <c r="X460" i="47" s="1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W448" i="47"/>
  <c r="X448" i="47" s="1"/>
  <c r="W447" i="47"/>
  <c r="S453" i="47"/>
  <c r="G447" i="47"/>
  <c r="H447" i="47"/>
  <c r="I447" i="47"/>
  <c r="J447" i="47"/>
  <c r="R447" i="47"/>
  <c r="S447" i="47" s="1"/>
  <c r="I448" i="47"/>
  <c r="J448" i="47"/>
  <c r="R448" i="47"/>
  <c r="S448" i="47" s="1"/>
  <c r="I449" i="47"/>
  <c r="J449" i="47"/>
  <c r="R449" i="47"/>
  <c r="S449" i="47" s="1"/>
  <c r="I450" i="47"/>
  <c r="J450" i="47"/>
  <c r="R450" i="47"/>
  <c r="S450" i="47" s="1"/>
  <c r="I451" i="47"/>
  <c r="J451" i="47"/>
  <c r="R451" i="47"/>
  <c r="S451" i="47" s="1"/>
  <c r="I452" i="47"/>
  <c r="J452" i="47"/>
  <c r="R452" i="47"/>
  <c r="S452" i="47" s="1"/>
  <c r="I453" i="47"/>
  <c r="J453" i="47"/>
  <c r="R453" i="47"/>
  <c r="I454" i="47"/>
  <c r="J454" i="47"/>
  <c r="R454" i="47"/>
  <c r="S454" i="47" s="1"/>
  <c r="I455" i="47"/>
  <c r="J455" i="47"/>
  <c r="R455" i="47"/>
  <c r="S455" i="47" s="1"/>
  <c r="I456" i="47"/>
  <c r="J456" i="47"/>
  <c r="R456" i="47"/>
  <c r="S456" i="47" s="1"/>
  <c r="I457" i="47"/>
  <c r="J457" i="47"/>
  <c r="R457" i="47"/>
  <c r="S457" i="47" s="1"/>
  <c r="I458" i="47"/>
  <c r="J458" i="47"/>
  <c r="R458" i="47"/>
  <c r="S458" i="47" s="1"/>
  <c r="I459" i="47"/>
  <c r="J459" i="47"/>
  <c r="R459" i="47"/>
  <c r="S459" i="47" s="1"/>
  <c r="I460" i="47"/>
  <c r="J460" i="47"/>
  <c r="R460" i="47"/>
  <c r="S460" i="47" s="1"/>
  <c r="I461" i="47"/>
  <c r="J461" i="47"/>
  <c r="R461" i="47"/>
  <c r="S461" i="47" s="1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R439" i="47"/>
  <c r="AQ439" i="47"/>
  <c r="AQ438" i="47"/>
  <c r="AR438" i="47" s="1"/>
  <c r="AQ437" i="47"/>
  <c r="AR437" i="47" s="1"/>
  <c r="AQ436" i="47"/>
  <c r="AR436" i="47" s="1"/>
  <c r="AQ435" i="47"/>
  <c r="AR435" i="47" s="1"/>
  <c r="AQ434" i="47"/>
  <c r="AR434" i="47" s="1"/>
  <c r="AQ433" i="47"/>
  <c r="AR433" i="47" s="1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L431" i="47"/>
  <c r="AM431" i="47" s="1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C441" i="47" s="1"/>
  <c r="AB440" i="47"/>
  <c r="AC440" i="47" s="1"/>
  <c r="AB439" i="47"/>
  <c r="AC439" i="47" s="1"/>
  <c r="AB438" i="47"/>
  <c r="AC438" i="47" s="1"/>
  <c r="AB437" i="47"/>
  <c r="AC437" i="47" s="1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B431" i="47"/>
  <c r="AC431" i="47" s="1"/>
  <c r="AB430" i="47"/>
  <c r="AC430" i="47" s="1"/>
  <c r="AB429" i="47"/>
  <c r="AC429" i="47" s="1"/>
  <c r="AB428" i="47"/>
  <c r="AC428" i="47" s="1"/>
  <c r="AB427" i="47"/>
  <c r="W441" i="47"/>
  <c r="X441" i="47" s="1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W429" i="47"/>
  <c r="X429" i="47" s="1"/>
  <c r="W428" i="47"/>
  <c r="X428" i="47" s="1"/>
  <c r="W427" i="47"/>
  <c r="G427" i="47"/>
  <c r="H427" i="47"/>
  <c r="I427" i="47"/>
  <c r="J427" i="47"/>
  <c r="R427" i="47"/>
  <c r="S427" i="47" s="1"/>
  <c r="I428" i="47"/>
  <c r="J428" i="47"/>
  <c r="R428" i="47"/>
  <c r="S428" i="47" s="1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S432" i="47" s="1"/>
  <c r="I433" i="47"/>
  <c r="J433" i="47"/>
  <c r="R433" i="47"/>
  <c r="S433" i="47" s="1"/>
  <c r="I434" i="47"/>
  <c r="J434" i="47"/>
  <c r="R434" i="47"/>
  <c r="S434" i="47" s="1"/>
  <c r="I435" i="47"/>
  <c r="J435" i="47"/>
  <c r="R435" i="47"/>
  <c r="I436" i="47"/>
  <c r="J436" i="47"/>
  <c r="R436" i="47"/>
  <c r="S436" i="47" s="1"/>
  <c r="I437" i="47"/>
  <c r="J437" i="47"/>
  <c r="R437" i="47"/>
  <c r="S437" i="47" s="1"/>
  <c r="I438" i="47"/>
  <c r="J438" i="47"/>
  <c r="R438" i="47"/>
  <c r="S438" i="47" s="1"/>
  <c r="I439" i="47"/>
  <c r="J439" i="47"/>
  <c r="R439" i="47"/>
  <c r="S439" i="47" s="1"/>
  <c r="I440" i="47"/>
  <c r="J440" i="47"/>
  <c r="R440" i="47"/>
  <c r="S440" i="47" s="1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B416" i="47"/>
  <c r="AC416" i="47" s="1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G407" i="47"/>
  <c r="H407" i="47" s="1"/>
  <c r="I407" i="47"/>
  <c r="J407" i="47"/>
  <c r="R407" i="47"/>
  <c r="S407" i="47" s="1"/>
  <c r="I408" i="47"/>
  <c r="J408" i="47"/>
  <c r="R408" i="47"/>
  <c r="S408" i="47" s="1"/>
  <c r="I409" i="47"/>
  <c r="J409" i="47"/>
  <c r="R409" i="47"/>
  <c r="S409" i="47" s="1"/>
  <c r="I410" i="47"/>
  <c r="J410" i="47"/>
  <c r="R410" i="47"/>
  <c r="S410" i="47" s="1"/>
  <c r="I411" i="47"/>
  <c r="J411" i="47"/>
  <c r="R411" i="47"/>
  <c r="S411" i="47" s="1"/>
  <c r="I412" i="47"/>
  <c r="J412" i="47"/>
  <c r="R412" i="47"/>
  <c r="S412" i="47" s="1"/>
  <c r="I413" i="47"/>
  <c r="J413" i="47"/>
  <c r="R413" i="47"/>
  <c r="S413" i="47" s="1"/>
  <c r="I414" i="47"/>
  <c r="J414" i="47"/>
  <c r="R414" i="47"/>
  <c r="S414" i="47" s="1"/>
  <c r="I415" i="47"/>
  <c r="J415" i="47"/>
  <c r="R415" i="47"/>
  <c r="S415" i="47" s="1"/>
  <c r="I416" i="47"/>
  <c r="J416" i="47"/>
  <c r="R416" i="47"/>
  <c r="S416" i="47" s="1"/>
  <c r="I417" i="47"/>
  <c r="J417" i="47"/>
  <c r="R417" i="47"/>
  <c r="S417" i="47" s="1"/>
  <c r="I418" i="47"/>
  <c r="J418" i="47"/>
  <c r="R418" i="47"/>
  <c r="S418" i="47" s="1"/>
  <c r="I419" i="47"/>
  <c r="J419" i="47"/>
  <c r="R419" i="47"/>
  <c r="S419" i="47" s="1"/>
  <c r="I420" i="47"/>
  <c r="J420" i="47"/>
  <c r="R420" i="47"/>
  <c r="S420" i="47" s="1"/>
  <c r="I421" i="47"/>
  <c r="J421" i="47"/>
  <c r="R421" i="47"/>
  <c r="S421" i="47" s="1"/>
  <c r="AV401" i="47"/>
  <c r="AW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L394" i="47"/>
  <c r="AM394" i="47" s="1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L388" i="47"/>
  <c r="AM388" i="47" s="1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G396" i="47"/>
  <c r="AH396" i="47" s="1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G387" i="47"/>
  <c r="H387" i="47" s="1"/>
  <c r="I387" i="47"/>
  <c r="J387" i="47"/>
  <c r="R387" i="47"/>
  <c r="S387" i="47" s="1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S391" i="47" s="1"/>
  <c r="I392" i="47"/>
  <c r="J392" i="47"/>
  <c r="R392" i="47"/>
  <c r="S392" i="47" s="1"/>
  <c r="I393" i="47"/>
  <c r="J393" i="47"/>
  <c r="R393" i="47"/>
  <c r="S393" i="47" s="1"/>
  <c r="I394" i="47"/>
  <c r="J394" i="47"/>
  <c r="R394" i="47"/>
  <c r="S394" i="47" s="1"/>
  <c r="I395" i="47"/>
  <c r="J395" i="47"/>
  <c r="R395" i="47"/>
  <c r="S395" i="47" s="1"/>
  <c r="I396" i="47"/>
  <c r="J396" i="47"/>
  <c r="R396" i="47"/>
  <c r="S396" i="47" s="1"/>
  <c r="I397" i="47"/>
  <c r="J397" i="47"/>
  <c r="R397" i="47"/>
  <c r="S397" i="47" s="1"/>
  <c r="I398" i="47"/>
  <c r="J398" i="47"/>
  <c r="R398" i="47"/>
  <c r="S398" i="47" s="1"/>
  <c r="I399" i="47"/>
  <c r="J399" i="47"/>
  <c r="R399" i="47"/>
  <c r="S399" i="47" s="1"/>
  <c r="I400" i="47"/>
  <c r="J400" i="47"/>
  <c r="R400" i="47"/>
  <c r="S400" i="47" s="1"/>
  <c r="I401" i="47"/>
  <c r="J401" i="47"/>
  <c r="R401" i="47"/>
  <c r="S401" i="47" s="1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Q381" i="47"/>
  <c r="AR381" i="47" s="1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Q375" i="47"/>
  <c r="AR375" i="47" s="1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L381" i="47"/>
  <c r="AM381" i="47" s="1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H376" i="47"/>
  <c r="AG376" i="47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B373" i="47"/>
  <c r="AC373" i="47" s="1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W367" i="47"/>
  <c r="X367" i="47" s="1"/>
  <c r="G367" i="47"/>
  <c r="H367" i="47" s="1"/>
  <c r="I367" i="47"/>
  <c r="J367" i="47"/>
  <c r="R367" i="47"/>
  <c r="S367" i="47" s="1"/>
  <c r="I368" i="47"/>
  <c r="J368" i="47"/>
  <c r="R368" i="47"/>
  <c r="S368" i="47" s="1"/>
  <c r="I369" i="47"/>
  <c r="J369" i="47"/>
  <c r="R369" i="47"/>
  <c r="S369" i="47" s="1"/>
  <c r="I370" i="47"/>
  <c r="J370" i="47"/>
  <c r="R370" i="47"/>
  <c r="S370" i="47" s="1"/>
  <c r="I371" i="47"/>
  <c r="J371" i="47"/>
  <c r="R371" i="47"/>
  <c r="S371" i="47" s="1"/>
  <c r="I372" i="47"/>
  <c r="J372" i="47"/>
  <c r="R372" i="47"/>
  <c r="S372" i="47" s="1"/>
  <c r="I373" i="47"/>
  <c r="J373" i="47"/>
  <c r="R373" i="47"/>
  <c r="I374" i="47"/>
  <c r="J374" i="47"/>
  <c r="R374" i="47"/>
  <c r="S374" i="47" s="1"/>
  <c r="I375" i="47"/>
  <c r="J375" i="47"/>
  <c r="R375" i="47"/>
  <c r="I376" i="47"/>
  <c r="J376" i="47"/>
  <c r="R376" i="47"/>
  <c r="S376" i="47" s="1"/>
  <c r="I377" i="47"/>
  <c r="J377" i="47"/>
  <c r="R377" i="47"/>
  <c r="S377" i="47" s="1"/>
  <c r="I378" i="47"/>
  <c r="J378" i="47"/>
  <c r="R378" i="47"/>
  <c r="S378" i="47" s="1"/>
  <c r="I379" i="47"/>
  <c r="J379" i="47"/>
  <c r="R379" i="47"/>
  <c r="S379" i="47" s="1"/>
  <c r="I380" i="47"/>
  <c r="J380" i="47"/>
  <c r="R380" i="47"/>
  <c r="S380" i="47" s="1"/>
  <c r="I381" i="47"/>
  <c r="J381" i="47"/>
  <c r="R381" i="47"/>
  <c r="S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F132" i="38" s="1"/>
  <c r="I130" i="3" s="1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M144" i="38"/>
  <c r="F144" i="38" s="1"/>
  <c r="I142" i="3" s="1"/>
  <c r="M145" i="38"/>
  <c r="F145" i="38" s="1"/>
  <c r="I143" i="3" s="1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F153" i="38" s="1"/>
  <c r="I151" i="3" s="1"/>
  <c r="M154" i="38"/>
  <c r="F154" i="38" s="1"/>
  <c r="I152" i="3" s="1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5" i="38"/>
  <c r="I133" i="3" s="1"/>
  <c r="F143" i="38"/>
  <c r="I141" i="3" s="1"/>
  <c r="F147" i="38"/>
  <c r="I145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M136" i="7"/>
  <c r="F136" i="7" s="1"/>
  <c r="L136" i="7" s="1"/>
  <c r="M137" i="7"/>
  <c r="F137" i="7" s="1"/>
  <c r="J137" i="7" s="1"/>
  <c r="M138" i="7"/>
  <c r="F138" i="7" s="1"/>
  <c r="M139" i="7"/>
  <c r="F139" i="7" s="1"/>
  <c r="P139" i="7" s="1"/>
  <c r="M140" i="7"/>
  <c r="F140" i="7" s="1"/>
  <c r="X140" i="7" s="1"/>
  <c r="M141" i="7"/>
  <c r="M142" i="7"/>
  <c r="M143" i="7"/>
  <c r="F143" i="7" s="1"/>
  <c r="T143" i="7" s="1"/>
  <c r="M144" i="7"/>
  <c r="F144" i="7" s="1"/>
  <c r="N144" i="7" s="1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F150" i="7" s="1"/>
  <c r="L150" i="7" s="1"/>
  <c r="M151" i="7"/>
  <c r="F151" i="7" s="1"/>
  <c r="M152" i="7"/>
  <c r="F152" i="7" s="1"/>
  <c r="F150" i="3" s="1"/>
  <c r="M153" i="7"/>
  <c r="F153" i="7" s="1"/>
  <c r="R153" i="7" s="1"/>
  <c r="M154" i="7"/>
  <c r="F154" i="7" s="1"/>
  <c r="X154" i="7" s="1"/>
  <c r="M155" i="7"/>
  <c r="F155" i="7" s="1"/>
  <c r="M156" i="7"/>
  <c r="F156" i="7" s="1"/>
  <c r="J156" i="7" s="1"/>
  <c r="M157" i="7"/>
  <c r="M158" i="7"/>
  <c r="F158" i="7" s="1"/>
  <c r="J158" i="7" s="1"/>
  <c r="M160" i="7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0" i="7" s="1"/>
  <c r="F128" i="3" s="1"/>
  <c r="F132" i="7"/>
  <c r="J132" i="7" s="1"/>
  <c r="F141" i="7"/>
  <c r="P141" i="7" s="1"/>
  <c r="F142" i="7"/>
  <c r="X142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S149" i="40"/>
  <c r="S156" i="40"/>
  <c r="S128" i="40"/>
  <c r="S135" i="40"/>
  <c r="S142" i="40"/>
  <c r="Q127" i="40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AA1246" i="44" l="1"/>
  <c r="R1345" i="44"/>
  <c r="S1342" i="44"/>
  <c r="S1294" i="44"/>
  <c r="S1442" i="44"/>
  <c r="R1429" i="44"/>
  <c r="S1425" i="44"/>
  <c r="S1417" i="44"/>
  <c r="S1394" i="44"/>
  <c r="S1386" i="44"/>
  <c r="S1487" i="44"/>
  <c r="R1480" i="44"/>
  <c r="R1459" i="44"/>
  <c r="S1544" i="44"/>
  <c r="R1532" i="44"/>
  <c r="S1566" i="44"/>
  <c r="R1559" i="44"/>
  <c r="R1555" i="44"/>
  <c r="R1547" i="44"/>
  <c r="S1576" i="44"/>
  <c r="AS407" i="32"/>
  <c r="S397" i="34"/>
  <c r="K415" i="34"/>
  <c r="S1282" i="44"/>
  <c r="S1439" i="44"/>
  <c r="S1434" i="44"/>
  <c r="S1430" i="44"/>
  <c r="R1411" i="44"/>
  <c r="S1387" i="44"/>
  <c r="R1474" i="44"/>
  <c r="R1471" i="44"/>
  <c r="R1468" i="44"/>
  <c r="R1536" i="44"/>
  <c r="S1529" i="44"/>
  <c r="AE1249" i="45"/>
  <c r="H447" i="32"/>
  <c r="AC1246" i="44"/>
  <c r="S1346" i="44"/>
  <c r="R1443" i="44"/>
  <c r="R1383" i="44"/>
  <c r="S1560" i="44"/>
  <c r="R1556" i="44"/>
  <c r="AF1249" i="45"/>
  <c r="H387" i="32"/>
  <c r="AD1246" i="44"/>
  <c r="S1440" i="44"/>
  <c r="S1538" i="44"/>
  <c r="R1530" i="44"/>
  <c r="S1516" i="44"/>
  <c r="R1509" i="44"/>
  <c r="AG1249" i="45"/>
  <c r="AF1243" i="44"/>
  <c r="I14" i="42" s="1"/>
  <c r="AE1246" i="44"/>
  <c r="S1256" i="44"/>
  <c r="R1415" i="44"/>
  <c r="R1409" i="44"/>
  <c r="S1553" i="44"/>
  <c r="AA1255" i="44"/>
  <c r="S447" i="35"/>
  <c r="AG1243" i="44"/>
  <c r="K14" i="42" s="1"/>
  <c r="AF1246" i="44"/>
  <c r="S1280" i="44"/>
  <c r="S1437" i="44"/>
  <c r="R1436" i="44"/>
  <c r="R1432" i="44"/>
  <c r="R1420" i="44"/>
  <c r="S1396" i="44"/>
  <c r="R1377" i="44"/>
  <c r="R1371" i="44"/>
  <c r="S1485" i="44"/>
  <c r="S1462" i="44"/>
  <c r="R1539" i="44"/>
  <c r="S1524" i="44"/>
  <c r="S1510" i="44"/>
  <c r="R1506" i="44"/>
  <c r="R1499" i="44"/>
  <c r="R1549" i="44"/>
  <c r="S1582" i="44"/>
  <c r="AH1243" i="44"/>
  <c r="S1293" i="44"/>
  <c r="R1284" i="44"/>
  <c r="R1277" i="44"/>
  <c r="S1248" i="44"/>
  <c r="R1385" i="44"/>
  <c r="S1479" i="44"/>
  <c r="R1458" i="44"/>
  <c r="R1543" i="44"/>
  <c r="R1521" i="44"/>
  <c r="R1507" i="44"/>
  <c r="R1565" i="44"/>
  <c r="S1554" i="44"/>
  <c r="AH1246" i="44"/>
  <c r="S428" i="54"/>
  <c r="X493" i="33"/>
  <c r="S376" i="34"/>
  <c r="S375" i="34"/>
  <c r="S394" i="34"/>
  <c r="S391" i="34"/>
  <c r="S388" i="34"/>
  <c r="S431" i="34"/>
  <c r="AC389" i="35"/>
  <c r="AC451" i="35"/>
  <c r="AH448" i="35"/>
  <c r="AW451" i="35"/>
  <c r="R1274" i="44"/>
  <c r="S1254" i="44"/>
  <c r="R1395" i="44"/>
  <c r="R1522" i="44"/>
  <c r="R1575" i="44"/>
  <c r="X484" i="33"/>
  <c r="AH428" i="35"/>
  <c r="K420" i="54"/>
  <c r="M420" i="54" s="1"/>
  <c r="K415" i="32"/>
  <c r="M415" i="32" s="1"/>
  <c r="AC408" i="32"/>
  <c r="S497" i="33"/>
  <c r="S491" i="33"/>
  <c r="AH371" i="34"/>
  <c r="H387" i="35"/>
  <c r="AG1246" i="44"/>
  <c r="AB1249" i="44"/>
  <c r="S1260" i="44"/>
  <c r="S1369" i="44"/>
  <c r="R1483" i="44"/>
  <c r="S1501" i="44"/>
  <c r="R1569" i="44"/>
  <c r="AH1249" i="45"/>
  <c r="AA1252" i="45"/>
  <c r="X472" i="33"/>
  <c r="AC375" i="34"/>
  <c r="AW374" i="34"/>
  <c r="X449" i="34"/>
  <c r="AH455" i="34"/>
  <c r="AM452" i="34"/>
  <c r="AR449" i="34"/>
  <c r="S389" i="35"/>
  <c r="S401" i="35"/>
  <c r="AM410" i="35"/>
  <c r="AB1252" i="45"/>
  <c r="S460" i="33"/>
  <c r="K375" i="54"/>
  <c r="M375" i="54" s="1"/>
  <c r="X460" i="33"/>
  <c r="Y427" i="47"/>
  <c r="AW368" i="32"/>
  <c r="S451" i="33"/>
  <c r="S448" i="33"/>
  <c r="S445" i="33"/>
  <c r="S442" i="33"/>
  <c r="S439" i="33"/>
  <c r="AW389" i="34"/>
  <c r="AH435" i="34"/>
  <c r="S408" i="35"/>
  <c r="S431" i="35"/>
  <c r="H447" i="35"/>
  <c r="AD1249" i="44"/>
  <c r="R1389" i="44"/>
  <c r="R1477" i="44"/>
  <c r="S1475" i="44"/>
  <c r="S1469" i="44"/>
  <c r="S367" i="54"/>
  <c r="S407" i="54"/>
  <c r="AS367" i="35"/>
  <c r="AE1255" i="44"/>
  <c r="K435" i="54"/>
  <c r="M435" i="54" s="1"/>
  <c r="AH428" i="32"/>
  <c r="AM423" i="33"/>
  <c r="S411" i="35"/>
  <c r="R1525" i="44"/>
  <c r="R1519" i="44"/>
  <c r="S1574" i="44"/>
  <c r="AF1255" i="44"/>
  <c r="K381" i="47"/>
  <c r="M381" i="47" s="1"/>
  <c r="AI367" i="47"/>
  <c r="AC413" i="33"/>
  <c r="S473" i="33"/>
  <c r="S461" i="33"/>
  <c r="S458" i="33"/>
  <c r="X370" i="34"/>
  <c r="K381" i="35"/>
  <c r="M381" i="35" s="1"/>
  <c r="S1428" i="44"/>
  <c r="S1423" i="44"/>
  <c r="S1405" i="44"/>
  <c r="S1403" i="44"/>
  <c r="S1380" i="44"/>
  <c r="S1484" i="44"/>
  <c r="S1463" i="44"/>
  <c r="S1456" i="44"/>
  <c r="S1454" i="44"/>
  <c r="S1585" i="44"/>
  <c r="S1583" i="44"/>
  <c r="S1570" i="44"/>
  <c r="AG1255" i="44"/>
  <c r="K373" i="47"/>
  <c r="M373" i="47" s="1"/>
  <c r="AX387" i="54"/>
  <c r="S428" i="32"/>
  <c r="X448" i="32"/>
  <c r="AR448" i="32"/>
  <c r="S421" i="33"/>
  <c r="AW393" i="34"/>
  <c r="X388" i="35"/>
  <c r="S430" i="35"/>
  <c r="S427" i="35"/>
  <c r="S1296" i="44"/>
  <c r="R1268" i="44"/>
  <c r="R1392" i="44"/>
  <c r="S1482" i="44"/>
  <c r="R1502" i="44"/>
  <c r="S1568" i="44"/>
  <c r="AH1255" i="44"/>
  <c r="AG1252" i="45"/>
  <c r="S375" i="54"/>
  <c r="X428" i="32"/>
  <c r="S1250" i="44"/>
  <c r="S1446" i="44"/>
  <c r="S1421" i="44"/>
  <c r="S1414" i="44"/>
  <c r="S1412" i="44"/>
  <c r="S1399" i="44"/>
  <c r="S1397" i="44"/>
  <c r="S1390" i="44"/>
  <c r="S1378" i="44"/>
  <c r="S1493" i="44"/>
  <c r="S1491" i="44"/>
  <c r="S1478" i="44"/>
  <c r="S1450" i="44"/>
  <c r="S1448" i="44"/>
  <c r="S1541" i="44"/>
  <c r="S1548" i="44"/>
  <c r="S1579" i="44"/>
  <c r="S1577" i="44"/>
  <c r="AC1249" i="45"/>
  <c r="AH1252" i="45"/>
  <c r="AH481" i="33"/>
  <c r="X505" i="33"/>
  <c r="X517" i="33"/>
  <c r="AC511" i="33"/>
  <c r="AH505" i="33"/>
  <c r="AM511" i="33"/>
  <c r="AR505" i="33"/>
  <c r="AW511" i="33"/>
  <c r="AH417" i="34"/>
  <c r="R1314" i="44"/>
  <c r="S1374" i="44"/>
  <c r="S1472" i="44"/>
  <c r="AD1249" i="45"/>
  <c r="K158" i="40"/>
  <c r="F160" i="38"/>
  <c r="F160" i="7"/>
  <c r="J160" i="7" s="1"/>
  <c r="AB135" i="7"/>
  <c r="P135" i="7"/>
  <c r="N135" i="7"/>
  <c r="K375" i="35"/>
  <c r="M375" i="35" s="1"/>
  <c r="X387" i="35"/>
  <c r="AI387" i="35"/>
  <c r="K440" i="35"/>
  <c r="M440" i="35" s="1"/>
  <c r="X427" i="35"/>
  <c r="AC450" i="35"/>
  <c r="AH447" i="35"/>
  <c r="AW450" i="35"/>
  <c r="AH367" i="35"/>
  <c r="X389" i="35"/>
  <c r="AM387" i="35"/>
  <c r="AW389" i="35"/>
  <c r="AH449" i="35"/>
  <c r="AH369" i="35"/>
  <c r="K400" i="35"/>
  <c r="M400" i="35" s="1"/>
  <c r="S400" i="35"/>
  <c r="AD387" i="35"/>
  <c r="AM388" i="35"/>
  <c r="S413" i="35"/>
  <c r="AR409" i="35"/>
  <c r="S428" i="35"/>
  <c r="AH450" i="35"/>
  <c r="AM447" i="35"/>
  <c r="AC388" i="35"/>
  <c r="AM389" i="35"/>
  <c r="AM429" i="35"/>
  <c r="AH451" i="35"/>
  <c r="AM448" i="35"/>
  <c r="AM390" i="35"/>
  <c r="K421" i="35"/>
  <c r="M421" i="35" s="1"/>
  <c r="K452" i="35"/>
  <c r="M452" i="35" s="1"/>
  <c r="S449" i="35"/>
  <c r="AM449" i="35"/>
  <c r="S371" i="35"/>
  <c r="AH391" i="35"/>
  <c r="S450" i="35"/>
  <c r="S391" i="35"/>
  <c r="S388" i="35"/>
  <c r="AN387" i="35"/>
  <c r="H407" i="35"/>
  <c r="AC409" i="35"/>
  <c r="K434" i="35"/>
  <c r="M434" i="35" s="1"/>
  <c r="AM431" i="35"/>
  <c r="X447" i="35"/>
  <c r="AM450" i="35"/>
  <c r="AR447" i="35"/>
  <c r="AW370" i="35"/>
  <c r="S409" i="35"/>
  <c r="S421" i="35"/>
  <c r="AW408" i="35"/>
  <c r="S434" i="35"/>
  <c r="AC431" i="35"/>
  <c r="AR429" i="35"/>
  <c r="X448" i="35"/>
  <c r="AM451" i="35"/>
  <c r="AR448" i="35"/>
  <c r="AC391" i="35"/>
  <c r="X408" i="35"/>
  <c r="K414" i="35"/>
  <c r="M414" i="35" s="1"/>
  <c r="AX427" i="35"/>
  <c r="X449" i="35"/>
  <c r="AR449" i="35"/>
  <c r="AR408" i="35"/>
  <c r="AM368" i="35"/>
  <c r="AH387" i="35"/>
  <c r="AR387" i="35"/>
  <c r="X409" i="35"/>
  <c r="AH409" i="35"/>
  <c r="S451" i="35"/>
  <c r="S448" i="35"/>
  <c r="X450" i="35"/>
  <c r="AC447" i="35"/>
  <c r="AR450" i="35"/>
  <c r="AX447" i="35"/>
  <c r="AW447" i="35"/>
  <c r="X370" i="35"/>
  <c r="AD367" i="35"/>
  <c r="AM369" i="35"/>
  <c r="S390" i="35"/>
  <c r="S387" i="35"/>
  <c r="AR388" i="35"/>
  <c r="H427" i="35"/>
  <c r="Y447" i="35"/>
  <c r="X451" i="35"/>
  <c r="AC448" i="35"/>
  <c r="AR451" i="35"/>
  <c r="AW448" i="35"/>
  <c r="AH389" i="35"/>
  <c r="AR389" i="35"/>
  <c r="S429" i="35"/>
  <c r="AC449" i="35"/>
  <c r="AW449" i="35"/>
  <c r="K381" i="34"/>
  <c r="M381" i="34" s="1"/>
  <c r="AH370" i="34"/>
  <c r="AC392" i="34"/>
  <c r="AM413" i="34"/>
  <c r="AR410" i="34"/>
  <c r="X448" i="34"/>
  <c r="AC457" i="34"/>
  <c r="AH454" i="34"/>
  <c r="AM451" i="34"/>
  <c r="AR448" i="34"/>
  <c r="AW457" i="34"/>
  <c r="AH389" i="34"/>
  <c r="AM453" i="34"/>
  <c r="AC395" i="34"/>
  <c r="AX387" i="34"/>
  <c r="S454" i="34"/>
  <c r="AC448" i="34"/>
  <c r="AR451" i="34"/>
  <c r="AM438" i="34"/>
  <c r="X452" i="34"/>
  <c r="AR452" i="34"/>
  <c r="AC370" i="34"/>
  <c r="AW375" i="34"/>
  <c r="S393" i="34"/>
  <c r="S390" i="34"/>
  <c r="S387" i="34"/>
  <c r="AW392" i="34"/>
  <c r="AW432" i="34"/>
  <c r="X453" i="34"/>
  <c r="AC450" i="34"/>
  <c r="AH447" i="34"/>
  <c r="AM456" i="34"/>
  <c r="AR453" i="34"/>
  <c r="AW450" i="34"/>
  <c r="X371" i="34"/>
  <c r="AH376" i="34"/>
  <c r="AM389" i="34"/>
  <c r="AC415" i="34"/>
  <c r="AR416" i="34"/>
  <c r="S434" i="34"/>
  <c r="S428" i="34"/>
  <c r="AR437" i="34"/>
  <c r="AW433" i="34"/>
  <c r="X454" i="34"/>
  <c r="AC451" i="34"/>
  <c r="AH448" i="34"/>
  <c r="AM457" i="34"/>
  <c r="AR454" i="34"/>
  <c r="AW451" i="34"/>
  <c r="H427" i="34"/>
  <c r="X450" i="34"/>
  <c r="AW447" i="34"/>
  <c r="AM371" i="34"/>
  <c r="S438" i="34"/>
  <c r="S457" i="34"/>
  <c r="AM455" i="34"/>
  <c r="S372" i="34"/>
  <c r="S381" i="34"/>
  <c r="AH394" i="34"/>
  <c r="AN387" i="34"/>
  <c r="K421" i="34"/>
  <c r="M421" i="34" s="1"/>
  <c r="S417" i="34"/>
  <c r="S408" i="34"/>
  <c r="Y407" i="34"/>
  <c r="AH411" i="34"/>
  <c r="AR417" i="34"/>
  <c r="K441" i="34"/>
  <c r="M441" i="34" s="1"/>
  <c r="S437" i="34"/>
  <c r="S456" i="34"/>
  <c r="S453" i="34"/>
  <c r="S450" i="34"/>
  <c r="S447" i="34"/>
  <c r="X455" i="34"/>
  <c r="AC452" i="34"/>
  <c r="AH449" i="34"/>
  <c r="AR455" i="34"/>
  <c r="AW452" i="34"/>
  <c r="AC376" i="34"/>
  <c r="S409" i="34"/>
  <c r="AR413" i="34"/>
  <c r="X451" i="34"/>
  <c r="AM454" i="34"/>
  <c r="AR371" i="34"/>
  <c r="H387" i="34"/>
  <c r="AH395" i="34"/>
  <c r="AR387" i="34"/>
  <c r="X456" i="34"/>
  <c r="AC453" i="34"/>
  <c r="AH450" i="34"/>
  <c r="AM447" i="34"/>
  <c r="AR456" i="34"/>
  <c r="AW453" i="34"/>
  <c r="S432" i="34"/>
  <c r="S373" i="34"/>
  <c r="S448" i="34"/>
  <c r="AW448" i="34"/>
  <c r="AM387" i="34"/>
  <c r="AC413" i="34"/>
  <c r="AM376" i="34"/>
  <c r="AW368" i="34"/>
  <c r="S392" i="34"/>
  <c r="S389" i="34"/>
  <c r="S401" i="34"/>
  <c r="X393" i="34"/>
  <c r="AW395" i="34"/>
  <c r="X457" i="34"/>
  <c r="AC454" i="34"/>
  <c r="AH451" i="34"/>
  <c r="AM448" i="34"/>
  <c r="AR457" i="34"/>
  <c r="AW454" i="34"/>
  <c r="AC447" i="34"/>
  <c r="AR450" i="34"/>
  <c r="AC412" i="34"/>
  <c r="S451" i="34"/>
  <c r="AH457" i="34"/>
  <c r="AR373" i="34"/>
  <c r="AW369" i="34"/>
  <c r="X394" i="34"/>
  <c r="AM393" i="34"/>
  <c r="AR389" i="34"/>
  <c r="S416" i="34"/>
  <c r="AR408" i="34"/>
  <c r="S436" i="34"/>
  <c r="S433" i="34"/>
  <c r="X431" i="34"/>
  <c r="AC428" i="34"/>
  <c r="AH436" i="34"/>
  <c r="AW437" i="34"/>
  <c r="H447" i="34"/>
  <c r="AC455" i="34"/>
  <c r="AH452" i="34"/>
  <c r="AM449" i="34"/>
  <c r="K458" i="34"/>
  <c r="M458" i="34" s="1"/>
  <c r="AR458" i="34"/>
  <c r="AW455" i="34"/>
  <c r="H407" i="34"/>
  <c r="S435" i="34"/>
  <c r="S430" i="34"/>
  <c r="AH429" i="34"/>
  <c r="AH456" i="34"/>
  <c r="S415" i="34"/>
  <c r="AC449" i="34"/>
  <c r="AW449" i="34"/>
  <c r="X376" i="34"/>
  <c r="S410" i="34"/>
  <c r="S411" i="34"/>
  <c r="AW438" i="34"/>
  <c r="S455" i="34"/>
  <c r="S452" i="34"/>
  <c r="S449" i="34"/>
  <c r="X447" i="34"/>
  <c r="AC456" i="34"/>
  <c r="AH453" i="34"/>
  <c r="AM450" i="34"/>
  <c r="AR447" i="34"/>
  <c r="AW456" i="34"/>
  <c r="AC412" i="33"/>
  <c r="AH417" i="33"/>
  <c r="AW421" i="33"/>
  <c r="X450" i="33"/>
  <c r="S474" i="33"/>
  <c r="S471" i="33"/>
  <c r="S468" i="33"/>
  <c r="S465" i="33"/>
  <c r="S462" i="33"/>
  <c r="S472" i="33"/>
  <c r="AR492" i="33"/>
  <c r="S518" i="33"/>
  <c r="K515" i="33"/>
  <c r="S515" i="33"/>
  <c r="S512" i="33"/>
  <c r="S509" i="33"/>
  <c r="S506" i="33"/>
  <c r="X504" i="33"/>
  <c r="X516" i="33"/>
  <c r="AC510" i="33"/>
  <c r="AH504" i="33"/>
  <c r="AH516" i="33"/>
  <c r="AM510" i="33"/>
  <c r="AS504" i="33"/>
  <c r="AR504" i="33"/>
  <c r="AR516" i="33"/>
  <c r="AW510" i="33"/>
  <c r="AC425" i="33"/>
  <c r="AH517" i="33"/>
  <c r="AR482" i="33"/>
  <c r="AH506" i="33"/>
  <c r="AW489" i="33"/>
  <c r="X507" i="33"/>
  <c r="AM513" i="33"/>
  <c r="AH421" i="33"/>
  <c r="S467" i="33"/>
  <c r="S464" i="33"/>
  <c r="AR463" i="33"/>
  <c r="X485" i="33"/>
  <c r="X496" i="33"/>
  <c r="AR484" i="33"/>
  <c r="AW490" i="33"/>
  <c r="K520" i="33"/>
  <c r="S520" i="33"/>
  <c r="S517" i="33"/>
  <c r="S514" i="33"/>
  <c r="S511" i="33"/>
  <c r="S508" i="33"/>
  <c r="S505" i="33"/>
  <c r="X508" i="33"/>
  <c r="X520" i="33"/>
  <c r="AC514" i="33"/>
  <c r="AH508" i="33"/>
  <c r="AH520" i="33"/>
  <c r="AM514" i="33"/>
  <c r="AR508" i="33"/>
  <c r="AR520" i="33"/>
  <c r="AW514" i="33"/>
  <c r="AH422" i="33"/>
  <c r="AM415" i="33"/>
  <c r="AM427" i="33"/>
  <c r="S450" i="33"/>
  <c r="S444" i="33"/>
  <c r="S441" i="33"/>
  <c r="S438" i="33"/>
  <c r="X443" i="33"/>
  <c r="X509" i="33"/>
  <c r="AC515" i="33"/>
  <c r="AH509" i="33"/>
  <c r="AM515" i="33"/>
  <c r="AR509" i="33"/>
  <c r="AW515" i="33"/>
  <c r="X412" i="33"/>
  <c r="AC418" i="33"/>
  <c r="AH415" i="33"/>
  <c r="AM428" i="33"/>
  <c r="AR421" i="33"/>
  <c r="AW415" i="33"/>
  <c r="AW427" i="33"/>
  <c r="S493" i="33"/>
  <c r="S490" i="33"/>
  <c r="S487" i="33"/>
  <c r="X487" i="33"/>
  <c r="AH486" i="33"/>
  <c r="AM492" i="33"/>
  <c r="AW492" i="33"/>
  <c r="X510" i="33"/>
  <c r="AC504" i="33"/>
  <c r="AC516" i="33"/>
  <c r="AH510" i="33"/>
  <c r="AM504" i="33"/>
  <c r="AM516" i="33"/>
  <c r="AR510" i="33"/>
  <c r="AW504" i="33"/>
  <c r="AW516" i="33"/>
  <c r="S447" i="33"/>
  <c r="S485" i="33"/>
  <c r="X518" i="33"/>
  <c r="AR518" i="33"/>
  <c r="AW412" i="33"/>
  <c r="AR519" i="33"/>
  <c r="AC419" i="33"/>
  <c r="AH424" i="33"/>
  <c r="AM417" i="33"/>
  <c r="H458" i="33"/>
  <c r="AM460" i="33"/>
  <c r="AM472" i="33"/>
  <c r="AC481" i="33"/>
  <c r="AM481" i="33"/>
  <c r="AW481" i="33"/>
  <c r="X511" i="33"/>
  <c r="AC505" i="33"/>
  <c r="AC517" i="33"/>
  <c r="AH511" i="33"/>
  <c r="AM505" i="33"/>
  <c r="AM517" i="33"/>
  <c r="AR511" i="33"/>
  <c r="AW505" i="33"/>
  <c r="AW517" i="33"/>
  <c r="AW423" i="33"/>
  <c r="X440" i="33"/>
  <c r="S488" i="33"/>
  <c r="AH518" i="33"/>
  <c r="X519" i="33"/>
  <c r="AW513" i="33"/>
  <c r="AW417" i="33"/>
  <c r="H435" i="33"/>
  <c r="S466" i="33"/>
  <c r="S519" i="33"/>
  <c r="S516" i="33"/>
  <c r="S513" i="33"/>
  <c r="S510" i="33"/>
  <c r="S507" i="33"/>
  <c r="S504" i="33"/>
  <c r="X512" i="33"/>
  <c r="AC506" i="33"/>
  <c r="AC518" i="33"/>
  <c r="AH512" i="33"/>
  <c r="AM506" i="33"/>
  <c r="AM518" i="33"/>
  <c r="AR512" i="33"/>
  <c r="AW506" i="33"/>
  <c r="AW518" i="33"/>
  <c r="AM412" i="33"/>
  <c r="X506" i="33"/>
  <c r="AR506" i="33"/>
  <c r="AR507" i="33"/>
  <c r="S422" i="33"/>
  <c r="S419" i="33"/>
  <c r="AR412" i="33"/>
  <c r="S443" i="33"/>
  <c r="S440" i="33"/>
  <c r="X435" i="33"/>
  <c r="S475" i="33"/>
  <c r="AC462" i="33"/>
  <c r="AC474" i="33"/>
  <c r="H481" i="33"/>
  <c r="X490" i="33"/>
  <c r="AW483" i="33"/>
  <c r="X513" i="33"/>
  <c r="AC507" i="33"/>
  <c r="AC519" i="33"/>
  <c r="AH513" i="33"/>
  <c r="AM507" i="33"/>
  <c r="AM519" i="33"/>
  <c r="AR513" i="33"/>
  <c r="AW507" i="33"/>
  <c r="AW519" i="33"/>
  <c r="S482" i="33"/>
  <c r="AC512" i="33"/>
  <c r="AW512" i="33"/>
  <c r="AC513" i="33"/>
  <c r="AH519" i="33"/>
  <c r="X416" i="33"/>
  <c r="AH423" i="33"/>
  <c r="AH427" i="33"/>
  <c r="S452" i="33"/>
  <c r="S492" i="33"/>
  <c r="S489" i="33"/>
  <c r="S486" i="33"/>
  <c r="AR490" i="33"/>
  <c r="AW484" i="33"/>
  <c r="AW496" i="33"/>
  <c r="X514" i="33"/>
  <c r="AC508" i="33"/>
  <c r="AC520" i="33"/>
  <c r="AH514" i="33"/>
  <c r="AM508" i="33"/>
  <c r="AM520" i="33"/>
  <c r="AR514" i="33"/>
  <c r="AW508" i="33"/>
  <c r="AW520" i="33"/>
  <c r="AR517" i="33"/>
  <c r="X494" i="33"/>
  <c r="AM512" i="33"/>
  <c r="AH507" i="33"/>
  <c r="AC428" i="33"/>
  <c r="AH416" i="33"/>
  <c r="AH428" i="33"/>
  <c r="AM421" i="33"/>
  <c r="X437" i="33"/>
  <c r="X449" i="33"/>
  <c r="AH461" i="33"/>
  <c r="X481" i="33"/>
  <c r="AC485" i="33"/>
  <c r="AC497" i="33"/>
  <c r="H504" i="33"/>
  <c r="X515" i="33"/>
  <c r="AC509" i="33"/>
  <c r="AH515" i="33"/>
  <c r="AM509" i="33"/>
  <c r="AR515" i="33"/>
  <c r="AW509" i="33"/>
  <c r="AM367" i="32"/>
  <c r="S415" i="32"/>
  <c r="AC407" i="32"/>
  <c r="K449" i="32"/>
  <c r="M449" i="32" s="1"/>
  <c r="X447" i="32"/>
  <c r="AR447" i="32"/>
  <c r="S407" i="32"/>
  <c r="AS367" i="32"/>
  <c r="S387" i="32"/>
  <c r="H407" i="32"/>
  <c r="K421" i="32"/>
  <c r="M421" i="32" s="1"/>
  <c r="S427" i="32"/>
  <c r="AC428" i="32"/>
  <c r="AW427" i="32"/>
  <c r="AI447" i="32"/>
  <c r="AH447" i="32"/>
  <c r="S367" i="32"/>
  <c r="AC448" i="32"/>
  <c r="AW448" i="32"/>
  <c r="Y367" i="32"/>
  <c r="AI367" i="32"/>
  <c r="K400" i="32"/>
  <c r="M400" i="32" s="1"/>
  <c r="AS387" i="32"/>
  <c r="Y407" i="32"/>
  <c r="AI407" i="32"/>
  <c r="AW428" i="32"/>
  <c r="S447" i="32"/>
  <c r="AH448" i="32"/>
  <c r="AH388" i="32"/>
  <c r="T447" i="32"/>
  <c r="S448" i="32"/>
  <c r="AW388" i="32"/>
  <c r="X368" i="32"/>
  <c r="AH368" i="32"/>
  <c r="S388" i="32"/>
  <c r="X388" i="32"/>
  <c r="AR388" i="32"/>
  <c r="AH408" i="32"/>
  <c r="AM388" i="32"/>
  <c r="H427" i="32"/>
  <c r="AN447" i="32"/>
  <c r="AM447" i="32"/>
  <c r="K374" i="32"/>
  <c r="M374" i="32" s="1"/>
  <c r="AN387" i="32"/>
  <c r="AW407" i="32"/>
  <c r="K455" i="32"/>
  <c r="M455" i="32" s="1"/>
  <c r="S455" i="32"/>
  <c r="AD367" i="32"/>
  <c r="AW367" i="32"/>
  <c r="AD387" i="32"/>
  <c r="S408" i="32"/>
  <c r="AM407" i="32"/>
  <c r="AS427" i="32"/>
  <c r="AM448" i="32"/>
  <c r="AR408" i="32"/>
  <c r="AC447" i="32"/>
  <c r="AX447" i="32"/>
  <c r="AW447" i="32"/>
  <c r="AN427" i="32"/>
  <c r="AC368" i="32"/>
  <c r="AC388" i="32"/>
  <c r="AI367" i="54"/>
  <c r="AH407" i="54"/>
  <c r="S427" i="54"/>
  <c r="X447" i="54"/>
  <c r="AS447" i="54"/>
  <c r="AR447" i="54"/>
  <c r="K421" i="54"/>
  <c r="M421" i="54" s="1"/>
  <c r="S420" i="54"/>
  <c r="K449" i="54"/>
  <c r="M449" i="54" s="1"/>
  <c r="X448" i="54"/>
  <c r="AR448" i="54"/>
  <c r="Y387" i="54"/>
  <c r="AI387" i="54"/>
  <c r="X407" i="54"/>
  <c r="AW435" i="54"/>
  <c r="AN367" i="54"/>
  <c r="AM407" i="54"/>
  <c r="X427" i="54"/>
  <c r="AH428" i="54"/>
  <c r="K439" i="54"/>
  <c r="M439" i="54" s="1"/>
  <c r="AC447" i="54"/>
  <c r="AW447" i="54"/>
  <c r="AN387" i="54"/>
  <c r="AH439" i="54"/>
  <c r="AW428" i="54"/>
  <c r="AC448" i="54"/>
  <c r="AW448" i="54"/>
  <c r="S448" i="54"/>
  <c r="X367" i="54"/>
  <c r="K455" i="54"/>
  <c r="M455" i="54" s="1"/>
  <c r="AH447" i="54"/>
  <c r="S387" i="54"/>
  <c r="AS387" i="54"/>
  <c r="AD407" i="54"/>
  <c r="AC428" i="54"/>
  <c r="AM427" i="54"/>
  <c r="AH448" i="54"/>
  <c r="AD387" i="54"/>
  <c r="AS407" i="54"/>
  <c r="AM428" i="54"/>
  <c r="S447" i="54"/>
  <c r="AX367" i="54"/>
  <c r="AC367" i="54"/>
  <c r="AS367" i="54"/>
  <c r="AH387" i="54"/>
  <c r="AN447" i="54"/>
  <c r="AM447" i="54"/>
  <c r="K414" i="54"/>
  <c r="M414" i="54" s="1"/>
  <c r="AR428" i="54"/>
  <c r="K461" i="54"/>
  <c r="M461" i="54" s="1"/>
  <c r="K401" i="47"/>
  <c r="M401" i="47" s="1"/>
  <c r="Y407" i="47"/>
  <c r="AI427" i="47"/>
  <c r="AS427" i="47"/>
  <c r="Y447" i="47"/>
  <c r="AN427" i="47"/>
  <c r="K455" i="47"/>
  <c r="M455" i="47" s="1"/>
  <c r="AS407" i="47"/>
  <c r="AX427" i="47"/>
  <c r="AN407" i="47"/>
  <c r="K435" i="47"/>
  <c r="M435" i="47" s="1"/>
  <c r="S435" i="47"/>
  <c r="AS447" i="47"/>
  <c r="AX407" i="47"/>
  <c r="AD427" i="47"/>
  <c r="AS367" i="47"/>
  <c r="AX387" i="47"/>
  <c r="K375" i="47"/>
  <c r="M375" i="47" s="1"/>
  <c r="S375" i="47"/>
  <c r="Y367" i="47"/>
  <c r="AN367" i="47"/>
  <c r="AX367" i="47"/>
  <c r="AS387" i="47"/>
  <c r="K421" i="47"/>
  <c r="M421" i="47" s="1"/>
  <c r="AD407" i="47"/>
  <c r="AX447" i="47"/>
  <c r="K395" i="47"/>
  <c r="M395" i="47" s="1"/>
  <c r="AD387" i="47"/>
  <c r="K414" i="47"/>
  <c r="M414" i="47" s="1"/>
  <c r="K380" i="47"/>
  <c r="M380" i="47" s="1"/>
  <c r="AI447" i="47"/>
  <c r="S373" i="47"/>
  <c r="AI407" i="47"/>
  <c r="AD367" i="47"/>
  <c r="K441" i="47"/>
  <c r="M441" i="47" s="1"/>
  <c r="AM463" i="8"/>
  <c r="AX447" i="3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Z164" i="7" s="1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S447" i="34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N447" i="34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I447" i="35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D447" i="34"/>
  <c r="K508" i="33"/>
  <c r="AD447" i="32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K449" i="35"/>
  <c r="T447" i="35"/>
  <c r="K455" i="34"/>
  <c r="K514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S447" i="35"/>
  <c r="K461" i="35"/>
  <c r="M461" i="35" s="1"/>
  <c r="K447" i="35"/>
  <c r="K448" i="35"/>
  <c r="K456" i="35"/>
  <c r="M456" i="35" s="1"/>
  <c r="K457" i="35"/>
  <c r="M457" i="35" s="1"/>
  <c r="K454" i="35"/>
  <c r="M454" i="35" s="1"/>
  <c r="K453" i="35"/>
  <c r="M453" i="35" s="1"/>
  <c r="K451" i="35"/>
  <c r="K460" i="35"/>
  <c r="M460" i="35" s="1"/>
  <c r="K459" i="35"/>
  <c r="M459" i="35" s="1"/>
  <c r="K458" i="35"/>
  <c r="M458" i="35" s="1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K449" i="34"/>
  <c r="K460" i="34"/>
  <c r="M460" i="34" s="1"/>
  <c r="K454" i="34"/>
  <c r="K448" i="34"/>
  <c r="K459" i="34"/>
  <c r="M459" i="34" s="1"/>
  <c r="K461" i="34"/>
  <c r="M461" i="34" s="1"/>
  <c r="AI447" i="34"/>
  <c r="K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K461" i="32"/>
  <c r="M461" i="32" s="1"/>
  <c r="K460" i="32"/>
  <c r="M460" i="32" s="1"/>
  <c r="K456" i="32"/>
  <c r="M456" i="32" s="1"/>
  <c r="K447" i="32"/>
  <c r="K454" i="32"/>
  <c r="M454" i="32" s="1"/>
  <c r="K450" i="32"/>
  <c r="M450" i="32" s="1"/>
  <c r="K458" i="32"/>
  <c r="M458" i="32" s="1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P153" i="7"/>
  <c r="AB131" i="7"/>
  <c r="T161" i="7"/>
  <c r="V154" i="7"/>
  <c r="F153" i="3"/>
  <c r="O153" i="3" s="1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O150" i="3"/>
  <c r="U150" i="3"/>
  <c r="O128" i="3"/>
  <c r="U128" i="3"/>
  <c r="U145" i="3"/>
  <c r="O149" i="3" l="1"/>
  <c r="AG1259" i="45"/>
  <c r="L160" i="7"/>
  <c r="AA1259" i="45"/>
  <c r="Z160" i="7"/>
  <c r="N160" i="7"/>
  <c r="X160" i="7"/>
  <c r="P160" i="7"/>
  <c r="AB160" i="7"/>
  <c r="R160" i="7"/>
  <c r="V160" i="7"/>
  <c r="F158" i="3"/>
  <c r="U158" i="3" s="1"/>
  <c r="T160" i="7"/>
  <c r="M517" i="33"/>
  <c r="I158" i="3"/>
  <c r="K158" i="3" s="1"/>
  <c r="H160" i="38"/>
  <c r="L164" i="7"/>
  <c r="J164" i="7"/>
  <c r="U139" i="3"/>
  <c r="F162" i="3"/>
  <c r="O162" i="3" s="1"/>
  <c r="AB164" i="7"/>
  <c r="M451" i="35"/>
  <c r="M448" i="35"/>
  <c r="M447" i="35"/>
  <c r="M449" i="35"/>
  <c r="M450" i="35"/>
  <c r="M451" i="34"/>
  <c r="M449" i="34"/>
  <c r="M452" i="34"/>
  <c r="M453" i="34"/>
  <c r="M447" i="34"/>
  <c r="M448" i="34"/>
  <c r="M456" i="34"/>
  <c r="M457" i="34"/>
  <c r="M450" i="34"/>
  <c r="M454" i="34"/>
  <c r="M455" i="34"/>
  <c r="M510" i="33"/>
  <c r="M509" i="33"/>
  <c r="M518" i="33"/>
  <c r="M514" i="33"/>
  <c r="M507" i="33"/>
  <c r="M516" i="33"/>
  <c r="M504" i="33"/>
  <c r="M511" i="33"/>
  <c r="M519" i="33"/>
  <c r="M520" i="33"/>
  <c r="M505" i="33"/>
  <c r="M512" i="33"/>
  <c r="M508" i="33"/>
  <c r="M513" i="33"/>
  <c r="M506" i="33"/>
  <c r="M515" i="33"/>
  <c r="M448" i="32"/>
  <c r="M447" i="32"/>
  <c r="M388" i="32"/>
  <c r="M387" i="54"/>
  <c r="M447" i="54"/>
  <c r="M448" i="54"/>
  <c r="P164" i="7"/>
  <c r="R164" i="7"/>
  <c r="T164" i="7"/>
  <c r="V164" i="7"/>
  <c r="X164" i="7"/>
  <c r="N164" i="7"/>
  <c r="U160" i="3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48" i="3"/>
  <c r="U132" i="3"/>
  <c r="U130" i="3"/>
  <c r="O130" i="3"/>
  <c r="U134" i="3"/>
  <c r="G142" i="3"/>
  <c r="O129" i="3"/>
  <c r="U129" i="3"/>
  <c r="F131" i="3"/>
  <c r="U141" i="3"/>
  <c r="O141" i="3"/>
  <c r="U144" i="3"/>
  <c r="U156" i="3"/>
  <c r="P142" i="3" l="1"/>
  <c r="B31" i="58"/>
  <c r="P135" i="3"/>
  <c r="B18" i="58"/>
  <c r="V135" i="3"/>
  <c r="J156" i="3"/>
  <c r="O131" i="3"/>
  <c r="U131" i="3"/>
  <c r="V142" i="3"/>
  <c r="G128" i="3"/>
  <c r="B5" i="58" l="1"/>
  <c r="B5" i="42"/>
  <c r="C23" i="58"/>
  <c r="C22" i="58"/>
  <c r="C36" i="58"/>
  <c r="C35" i="58"/>
  <c r="V128" i="3"/>
  <c r="P128" i="3"/>
  <c r="C10" i="58" l="1"/>
  <c r="C9" i="58"/>
  <c r="I127" i="40"/>
  <c r="K127" i="40" s="1"/>
  <c r="R127" i="40"/>
  <c r="T127" i="40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 s="1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 s="1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 s="1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 s="1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 s="1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S1051" i="44" s="1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 s="1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G964" i="44"/>
  <c r="AG966" i="44" s="1"/>
  <c r="AF964" i="44"/>
  <c r="AF966" i="44" s="1"/>
  <c r="AE964" i="44"/>
  <c r="AE966" i="44" s="1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G972" i="44" l="1"/>
  <c r="R1051" i="44"/>
  <c r="S1025" i="44"/>
  <c r="S1019" i="44"/>
  <c r="R1001" i="44"/>
  <c r="R1182" i="44"/>
  <c r="AH972" i="44"/>
  <c r="R1213" i="44"/>
  <c r="S1130" i="44"/>
  <c r="R1023" i="44"/>
  <c r="R1017" i="44"/>
  <c r="S985" i="44"/>
  <c r="S979" i="44"/>
  <c r="S1208" i="44"/>
  <c r="R1122" i="44"/>
  <c r="S1044" i="44"/>
  <c r="S976" i="44"/>
  <c r="AH966" i="44"/>
  <c r="S1114" i="44"/>
  <c r="R1039" i="44"/>
  <c r="R983" i="44"/>
  <c r="S1230" i="44"/>
  <c r="AA966" i="45"/>
  <c r="AA966" i="44"/>
  <c r="AB966" i="44"/>
  <c r="AD963" i="45"/>
  <c r="S1232" i="44"/>
  <c r="AD966" i="45"/>
  <c r="AA963" i="45"/>
  <c r="AC966" i="45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AF978" i="45"/>
  <c r="AC977" i="45"/>
  <c r="AC979" i="45" s="1"/>
  <c r="AD977" i="45"/>
  <c r="AH978" i="45"/>
  <c r="AA977" i="45"/>
  <c r="AH977" i="45"/>
  <c r="AE977" i="45"/>
  <c r="AG978" i="45"/>
  <c r="AF977" i="45"/>
  <c r="AA978" i="45"/>
  <c r="S1234" i="44"/>
  <c r="S1231" i="44"/>
  <c r="S1228" i="44"/>
  <c r="AA978" i="44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AE977" i="44"/>
  <c r="AF978" i="44"/>
  <c r="AG978" i="44"/>
  <c r="AD977" i="44"/>
  <c r="AH978" i="44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AD978" i="44"/>
  <c r="AB977" i="44"/>
  <c r="AF977" i="44"/>
  <c r="AH977" i="44"/>
  <c r="AE979" i="44" l="1"/>
  <c r="AH979" i="44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B349" i="32"/>
  <c r="AC349" i="32" s="1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S361" i="32" s="1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L336" i="32"/>
  <c r="AM336" i="32" s="1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G339" i="32"/>
  <c r="AH339" i="32" s="1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W338" i="32"/>
  <c r="X338" i="32" s="1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G327" i="32"/>
  <c r="H327" i="32" s="1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S330" i="32" s="1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S334" i="32" s="1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S339" i="32" s="1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G307" i="32"/>
  <c r="H307" i="32" s="1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S310" i="32" s="1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S318" i="32" s="1"/>
  <c r="I319" i="32"/>
  <c r="J319" i="32"/>
  <c r="R319" i="32"/>
  <c r="S319" i="32" s="1"/>
  <c r="I320" i="32"/>
  <c r="J320" i="32"/>
  <c r="R320" i="32"/>
  <c r="S320" i="32" s="1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L335" i="54"/>
  <c r="AM335" i="54" s="1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G309" i="54"/>
  <c r="AH309" i="54" s="1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L301" i="54"/>
  <c r="AM301" i="54" s="1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L293" i="54"/>
  <c r="AM293" i="54" s="1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W313" i="47"/>
  <c r="X313" i="47" s="1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S359" i="33" l="1"/>
  <c r="AR356" i="33"/>
  <c r="S382" i="33"/>
  <c r="S327" i="32"/>
  <c r="AH367" i="33"/>
  <c r="AR344" i="33"/>
  <c r="AM327" i="33"/>
  <c r="S405" i="33"/>
  <c r="S328" i="32"/>
  <c r="S356" i="33"/>
  <c r="S353" i="33"/>
  <c r="S399" i="33"/>
  <c r="S393" i="33"/>
  <c r="AW351" i="35"/>
  <c r="X307" i="54"/>
  <c r="AM347" i="32"/>
  <c r="X287" i="32"/>
  <c r="X348" i="32"/>
  <c r="X328" i="54"/>
  <c r="H307" i="34"/>
  <c r="S353" i="34"/>
  <c r="S350" i="34"/>
  <c r="K315" i="54"/>
  <c r="M315" i="54" s="1"/>
  <c r="K360" i="47"/>
  <c r="M360" i="47" s="1"/>
  <c r="AM347" i="54"/>
  <c r="AC328" i="32"/>
  <c r="AR328" i="32"/>
  <c r="S316" i="34"/>
  <c r="AH327" i="34"/>
  <c r="AM349" i="34"/>
  <c r="K321" i="47"/>
  <c r="M321" i="47" s="1"/>
  <c r="K309" i="47"/>
  <c r="M309" i="47" s="1"/>
  <c r="H327" i="34"/>
  <c r="K315" i="35"/>
  <c r="M315" i="35" s="1"/>
  <c r="AR329" i="35"/>
  <c r="K294" i="35"/>
  <c r="M294" i="35" s="1"/>
  <c r="K301" i="32"/>
  <c r="M301" i="32" s="1"/>
  <c r="K289" i="47"/>
  <c r="M289" i="47" s="1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 s="1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R963" i="44" l="1"/>
  <c r="R957" i="44"/>
  <c r="S965" i="44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AB101" i="7" s="1"/>
  <c r="R101" i="7"/>
  <c r="Z101" i="7"/>
  <c r="M102" i="7"/>
  <c r="M103" i="7"/>
  <c r="F103" i="7" s="1"/>
  <c r="X103" i="7" s="1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E127" i="3"/>
  <c r="F99" i="3"/>
  <c r="O99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X101" i="7" l="1"/>
  <c r="R103" i="7"/>
  <c r="V101" i="7"/>
  <c r="T101" i="7"/>
  <c r="F122" i="3"/>
  <c r="U122" i="3" s="1"/>
  <c r="V103" i="7"/>
  <c r="T103" i="7"/>
  <c r="I127" i="3"/>
  <c r="K127" i="3" s="1"/>
  <c r="P101" i="7"/>
  <c r="L101" i="7"/>
  <c r="J101" i="7"/>
  <c r="F129" i="7"/>
  <c r="R129" i="7" s="1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R115" i="7" s="1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N129" i="7" l="1"/>
  <c r="O120" i="3"/>
  <c r="U118" i="3"/>
  <c r="U126" i="3"/>
  <c r="U107" i="3"/>
  <c r="O108" i="3"/>
  <c r="O110" i="3"/>
  <c r="U114" i="3"/>
  <c r="O125" i="3"/>
  <c r="P129" i="7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V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R92" i="40"/>
  <c r="R91" i="40"/>
  <c r="R90" i="40"/>
  <c r="R89" i="40"/>
  <c r="R88" i="40"/>
  <c r="R87" i="40"/>
  <c r="R86" i="40"/>
  <c r="P114" i="3" l="1"/>
  <c r="O127" i="3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G250" i="54"/>
  <c r="AH250" i="54" s="1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C481" i="54" s="1"/>
  <c r="C501" i="54" s="1"/>
  <c r="C521" i="54" s="1"/>
  <c r="C541" i="54" s="1"/>
  <c r="C561" i="54" s="1"/>
  <c r="C581" i="54" s="1"/>
  <c r="C601" i="54" s="1"/>
  <c r="C62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C480" i="54" s="1"/>
  <c r="C500" i="54" s="1"/>
  <c r="C520" i="54" s="1"/>
  <c r="C540" i="54" s="1"/>
  <c r="C560" i="54" s="1"/>
  <c r="C580" i="54" s="1"/>
  <c r="C600" i="54" s="1"/>
  <c r="C62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C479" i="54" s="1"/>
  <c r="C499" i="54" s="1"/>
  <c r="C519" i="54" s="1"/>
  <c r="C539" i="54" s="1"/>
  <c r="C559" i="54" s="1"/>
  <c r="C579" i="54" s="1"/>
  <c r="C599" i="54" s="1"/>
  <c r="C61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C478" i="54" s="1"/>
  <c r="C498" i="54" s="1"/>
  <c r="C518" i="54" s="1"/>
  <c r="C538" i="54" s="1"/>
  <c r="C558" i="54" s="1"/>
  <c r="C578" i="54" s="1"/>
  <c r="C598" i="54" s="1"/>
  <c r="C61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C477" i="54" s="1"/>
  <c r="C497" i="54" s="1"/>
  <c r="C517" i="54" s="1"/>
  <c r="C537" i="54" s="1"/>
  <c r="C557" i="54" s="1"/>
  <c r="C577" i="54" s="1"/>
  <c r="C597" i="54" s="1"/>
  <c r="C61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C476" i="54" s="1"/>
  <c r="C496" i="54" s="1"/>
  <c r="C516" i="54" s="1"/>
  <c r="C536" i="54" s="1"/>
  <c r="C556" i="54" s="1"/>
  <c r="C576" i="54" s="1"/>
  <c r="C596" i="54" s="1"/>
  <c r="C61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C475" i="54" s="1"/>
  <c r="C495" i="54" s="1"/>
  <c r="C515" i="54" s="1"/>
  <c r="C535" i="54" s="1"/>
  <c r="C555" i="54" s="1"/>
  <c r="C575" i="54" s="1"/>
  <c r="C595" i="54" s="1"/>
  <c r="C61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C474" i="54" s="1"/>
  <c r="C494" i="54" s="1"/>
  <c r="C514" i="54" s="1"/>
  <c r="C534" i="54" s="1"/>
  <c r="C554" i="54" s="1"/>
  <c r="C574" i="54" s="1"/>
  <c r="C594" i="54" s="1"/>
  <c r="C61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C473" i="54" s="1"/>
  <c r="C493" i="54" s="1"/>
  <c r="C513" i="54" s="1"/>
  <c r="C533" i="54" s="1"/>
  <c r="C553" i="54" s="1"/>
  <c r="C573" i="54" s="1"/>
  <c r="C593" i="54" s="1"/>
  <c r="C61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C472" i="54" s="1"/>
  <c r="C492" i="54" s="1"/>
  <c r="C512" i="54" s="1"/>
  <c r="C532" i="54" s="1"/>
  <c r="C552" i="54" s="1"/>
  <c r="C572" i="54" s="1"/>
  <c r="C592" i="54" s="1"/>
  <c r="C61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C471" i="54" s="1"/>
  <c r="C491" i="54" s="1"/>
  <c r="C511" i="54" s="1"/>
  <c r="C531" i="54" s="1"/>
  <c r="C551" i="54" s="1"/>
  <c r="C571" i="54" s="1"/>
  <c r="C591" i="54" s="1"/>
  <c r="C61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C470" i="54" s="1"/>
  <c r="C490" i="54" s="1"/>
  <c r="C510" i="54" s="1"/>
  <c r="C530" i="54" s="1"/>
  <c r="C550" i="54" s="1"/>
  <c r="C570" i="54" s="1"/>
  <c r="C590" i="54" s="1"/>
  <c r="C61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C469" i="54" s="1"/>
  <c r="C489" i="54" s="1"/>
  <c r="C509" i="54" s="1"/>
  <c r="C529" i="54" s="1"/>
  <c r="C549" i="54" s="1"/>
  <c r="C569" i="54" s="1"/>
  <c r="C589" i="54" s="1"/>
  <c r="C60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C468" i="54" s="1"/>
  <c r="C488" i="54" s="1"/>
  <c r="C508" i="54" s="1"/>
  <c r="C528" i="54" s="1"/>
  <c r="C548" i="54" s="1"/>
  <c r="C568" i="54" s="1"/>
  <c r="C588" i="54" s="1"/>
  <c r="C60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C467" i="54" s="1"/>
  <c r="C487" i="54" s="1"/>
  <c r="C507" i="54" s="1"/>
  <c r="C527" i="54" s="1"/>
  <c r="C547" i="54" s="1"/>
  <c r="C567" i="54" s="1"/>
  <c r="C587" i="54" s="1"/>
  <c r="C60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R188" i="54"/>
  <c r="S188" i="54" s="1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W157" i="54"/>
  <c r="X157" i="54" s="1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P462" i="54" s="1"/>
  <c r="U462" i="54" s="1"/>
  <c r="Z462" i="54" s="1"/>
  <c r="AE462" i="54" s="1"/>
  <c r="AJ462" i="54" s="1"/>
  <c r="AO462" i="54" s="1"/>
  <c r="AT462" i="54" s="1"/>
  <c r="P482" i="54" s="1"/>
  <c r="U482" i="54" s="1"/>
  <c r="Z482" i="54" s="1"/>
  <c r="AE482" i="54" s="1"/>
  <c r="AJ482" i="54" s="1"/>
  <c r="AO482" i="54" s="1"/>
  <c r="AT482" i="54" s="1"/>
  <c r="P502" i="54" s="1"/>
  <c r="U502" i="54" s="1"/>
  <c r="Z502" i="54" s="1"/>
  <c r="AE502" i="54" s="1"/>
  <c r="AJ502" i="54" s="1"/>
  <c r="AO502" i="54" s="1"/>
  <c r="AT502" i="54" s="1"/>
  <c r="P522" i="54" s="1"/>
  <c r="U522" i="54" s="1"/>
  <c r="Z522" i="54" s="1"/>
  <c r="AE522" i="54" s="1"/>
  <c r="AJ522" i="54" s="1"/>
  <c r="AO522" i="54" s="1"/>
  <c r="AT522" i="54" s="1"/>
  <c r="P542" i="54" s="1"/>
  <c r="U542" i="54" s="1"/>
  <c r="Z542" i="54" s="1"/>
  <c r="AE542" i="54" s="1"/>
  <c r="AJ542" i="54" s="1"/>
  <c r="AO542" i="54" s="1"/>
  <c r="AT542" i="54" s="1"/>
  <c r="P562" i="54" s="1"/>
  <c r="U562" i="54" s="1"/>
  <c r="Z562" i="54" s="1"/>
  <c r="AE562" i="54" s="1"/>
  <c r="AJ562" i="54" s="1"/>
  <c r="AO562" i="54" s="1"/>
  <c r="AT562" i="54" s="1"/>
  <c r="P582" i="54" s="1"/>
  <c r="U582" i="54" s="1"/>
  <c r="Z582" i="54" s="1"/>
  <c r="AE582" i="54" s="1"/>
  <c r="AJ582" i="54" s="1"/>
  <c r="AO582" i="54" s="1"/>
  <c r="AT582" i="54" s="1"/>
  <c r="P602" i="54" s="1"/>
  <c r="U602" i="54" s="1"/>
  <c r="Z602" i="54" s="1"/>
  <c r="AE602" i="54" s="1"/>
  <c r="AJ602" i="54" s="1"/>
  <c r="AO602" i="54" s="1"/>
  <c r="AT60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R89" i="54"/>
  <c r="S89" i="54" s="1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468" i="35" s="1"/>
  <c r="C488" i="35" s="1"/>
  <c r="C508" i="35" s="1"/>
  <c r="C528" i="35" s="1"/>
  <c r="C548" i="35" s="1"/>
  <c r="C568" i="35" s="1"/>
  <c r="C588" i="35" s="1"/>
  <c r="C60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469" i="35" s="1"/>
  <c r="C489" i="35" s="1"/>
  <c r="C509" i="35" s="1"/>
  <c r="C529" i="35" s="1"/>
  <c r="C549" i="35" s="1"/>
  <c r="C569" i="35" s="1"/>
  <c r="C589" i="35" s="1"/>
  <c r="C60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470" i="35" s="1"/>
  <c r="C490" i="35" s="1"/>
  <c r="C510" i="35" s="1"/>
  <c r="C530" i="35" s="1"/>
  <c r="C550" i="35" s="1"/>
  <c r="C570" i="35" s="1"/>
  <c r="C590" i="35" s="1"/>
  <c r="C61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471" i="35" s="1"/>
  <c r="C491" i="35" s="1"/>
  <c r="C511" i="35" s="1"/>
  <c r="C531" i="35" s="1"/>
  <c r="C551" i="35" s="1"/>
  <c r="C571" i="35" s="1"/>
  <c r="C591" i="35" s="1"/>
  <c r="C61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472" i="35" s="1"/>
  <c r="C492" i="35" s="1"/>
  <c r="C512" i="35" s="1"/>
  <c r="C532" i="35" s="1"/>
  <c r="C552" i="35" s="1"/>
  <c r="C572" i="35" s="1"/>
  <c r="C592" i="35" s="1"/>
  <c r="C61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473" i="35" s="1"/>
  <c r="C493" i="35" s="1"/>
  <c r="C513" i="35" s="1"/>
  <c r="C533" i="35" s="1"/>
  <c r="C553" i="35" s="1"/>
  <c r="C573" i="35" s="1"/>
  <c r="C593" i="35" s="1"/>
  <c r="C61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474" i="35" s="1"/>
  <c r="C494" i="35" s="1"/>
  <c r="C514" i="35" s="1"/>
  <c r="C534" i="35" s="1"/>
  <c r="C554" i="35" s="1"/>
  <c r="C574" i="35" s="1"/>
  <c r="C594" i="35" s="1"/>
  <c r="C61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475" i="35" s="1"/>
  <c r="C495" i="35" s="1"/>
  <c r="C515" i="35" s="1"/>
  <c r="C535" i="35" s="1"/>
  <c r="C555" i="35" s="1"/>
  <c r="C575" i="35" s="1"/>
  <c r="C595" i="35" s="1"/>
  <c r="C61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476" i="35" s="1"/>
  <c r="C496" i="35" s="1"/>
  <c r="C516" i="35" s="1"/>
  <c r="C536" i="35" s="1"/>
  <c r="C556" i="35" s="1"/>
  <c r="C576" i="35" s="1"/>
  <c r="C596" i="35" s="1"/>
  <c r="C61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477" i="35" s="1"/>
  <c r="C497" i="35" s="1"/>
  <c r="C517" i="35" s="1"/>
  <c r="C537" i="35" s="1"/>
  <c r="C557" i="35" s="1"/>
  <c r="C577" i="35" s="1"/>
  <c r="C597" i="35" s="1"/>
  <c r="C61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478" i="35" s="1"/>
  <c r="C498" i="35" s="1"/>
  <c r="C518" i="35" s="1"/>
  <c r="C538" i="35" s="1"/>
  <c r="C558" i="35" s="1"/>
  <c r="C578" i="35" s="1"/>
  <c r="C598" i="35" s="1"/>
  <c r="C61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479" i="35" s="1"/>
  <c r="C499" i="35" s="1"/>
  <c r="C519" i="35" s="1"/>
  <c r="C539" i="35" s="1"/>
  <c r="C559" i="35" s="1"/>
  <c r="C579" i="35" s="1"/>
  <c r="C599" i="35" s="1"/>
  <c r="C61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480" i="35" s="1"/>
  <c r="C500" i="35" s="1"/>
  <c r="C520" i="35" s="1"/>
  <c r="C540" i="35" s="1"/>
  <c r="C560" i="35" s="1"/>
  <c r="C580" i="35" s="1"/>
  <c r="C600" i="35" s="1"/>
  <c r="C62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481" i="35" s="1"/>
  <c r="C501" i="35" s="1"/>
  <c r="C521" i="35" s="1"/>
  <c r="C541" i="35" s="1"/>
  <c r="C561" i="35" s="1"/>
  <c r="C581" i="35" s="1"/>
  <c r="C601" i="35" s="1"/>
  <c r="C62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467" i="35" s="1"/>
  <c r="C487" i="35" s="1"/>
  <c r="C507" i="35" s="1"/>
  <c r="C527" i="35" s="1"/>
  <c r="C547" i="35" s="1"/>
  <c r="C567" i="35" s="1"/>
  <c r="C587" i="35" s="1"/>
  <c r="C60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468" i="34" s="1"/>
  <c r="C488" i="34" s="1"/>
  <c r="C508" i="34" s="1"/>
  <c r="C528" i="34" s="1"/>
  <c r="C548" i="34" s="1"/>
  <c r="C568" i="34" s="1"/>
  <c r="C588" i="34" s="1"/>
  <c r="C60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469" i="34" s="1"/>
  <c r="C489" i="34" s="1"/>
  <c r="C509" i="34" s="1"/>
  <c r="C529" i="34" s="1"/>
  <c r="C549" i="34" s="1"/>
  <c r="C569" i="34" s="1"/>
  <c r="C589" i="34" s="1"/>
  <c r="C60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470" i="34" s="1"/>
  <c r="C490" i="34" s="1"/>
  <c r="C510" i="34" s="1"/>
  <c r="C530" i="34" s="1"/>
  <c r="C550" i="34" s="1"/>
  <c r="C570" i="34" s="1"/>
  <c r="C590" i="34" s="1"/>
  <c r="C61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471" i="34" s="1"/>
  <c r="C491" i="34" s="1"/>
  <c r="C511" i="34" s="1"/>
  <c r="C531" i="34" s="1"/>
  <c r="C551" i="34" s="1"/>
  <c r="C571" i="34" s="1"/>
  <c r="C591" i="34" s="1"/>
  <c r="C61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472" i="34" s="1"/>
  <c r="C492" i="34" s="1"/>
  <c r="C512" i="34" s="1"/>
  <c r="C532" i="34" s="1"/>
  <c r="C552" i="34" s="1"/>
  <c r="C572" i="34" s="1"/>
  <c r="C592" i="34" s="1"/>
  <c r="C61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473" i="34" s="1"/>
  <c r="C493" i="34" s="1"/>
  <c r="C513" i="34" s="1"/>
  <c r="C533" i="34" s="1"/>
  <c r="C553" i="34" s="1"/>
  <c r="C573" i="34" s="1"/>
  <c r="C593" i="34" s="1"/>
  <c r="C61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474" i="34" s="1"/>
  <c r="C494" i="34" s="1"/>
  <c r="C514" i="34" s="1"/>
  <c r="C534" i="34" s="1"/>
  <c r="C554" i="34" s="1"/>
  <c r="C574" i="34" s="1"/>
  <c r="C594" i="34" s="1"/>
  <c r="C61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475" i="34" s="1"/>
  <c r="C495" i="34" s="1"/>
  <c r="C515" i="34" s="1"/>
  <c r="C535" i="34" s="1"/>
  <c r="C555" i="34" s="1"/>
  <c r="C575" i="34" s="1"/>
  <c r="C595" i="34" s="1"/>
  <c r="C61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476" i="34" s="1"/>
  <c r="C496" i="34" s="1"/>
  <c r="C516" i="34" s="1"/>
  <c r="C536" i="34" s="1"/>
  <c r="C556" i="34" s="1"/>
  <c r="C576" i="34" s="1"/>
  <c r="C596" i="34" s="1"/>
  <c r="C61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477" i="34" s="1"/>
  <c r="C497" i="34" s="1"/>
  <c r="C517" i="34" s="1"/>
  <c r="C537" i="34" s="1"/>
  <c r="C557" i="34" s="1"/>
  <c r="C577" i="34" s="1"/>
  <c r="C597" i="34" s="1"/>
  <c r="C61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478" i="34" s="1"/>
  <c r="C498" i="34" s="1"/>
  <c r="C518" i="34" s="1"/>
  <c r="C538" i="34" s="1"/>
  <c r="C558" i="34" s="1"/>
  <c r="C578" i="34" s="1"/>
  <c r="C598" i="34" s="1"/>
  <c r="C61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479" i="34" s="1"/>
  <c r="C499" i="34" s="1"/>
  <c r="C519" i="34" s="1"/>
  <c r="C539" i="34" s="1"/>
  <c r="C559" i="34" s="1"/>
  <c r="C579" i="34" s="1"/>
  <c r="C599" i="34" s="1"/>
  <c r="C61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480" i="34" s="1"/>
  <c r="C500" i="34" s="1"/>
  <c r="C520" i="34" s="1"/>
  <c r="C540" i="34" s="1"/>
  <c r="C560" i="34" s="1"/>
  <c r="C580" i="34" s="1"/>
  <c r="C600" i="34" s="1"/>
  <c r="C62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481" i="34" s="1"/>
  <c r="C501" i="34" s="1"/>
  <c r="C521" i="34" s="1"/>
  <c r="C541" i="34" s="1"/>
  <c r="C561" i="34" s="1"/>
  <c r="C581" i="34" s="1"/>
  <c r="C601" i="34" s="1"/>
  <c r="C62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467" i="34" s="1"/>
  <c r="C487" i="34" s="1"/>
  <c r="C507" i="34" s="1"/>
  <c r="C527" i="34" s="1"/>
  <c r="C547" i="34" s="1"/>
  <c r="C567" i="34" s="1"/>
  <c r="C587" i="34" s="1"/>
  <c r="C607" i="34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528" i="33" s="1"/>
  <c r="C551" i="33" s="1"/>
  <c r="C574" i="33" s="1"/>
  <c r="C597" i="33" s="1"/>
  <c r="C620" i="33" s="1"/>
  <c r="C643" i="33" s="1"/>
  <c r="C666" i="33" s="1"/>
  <c r="C689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529" i="33" s="1"/>
  <c r="C552" i="33" s="1"/>
  <c r="C575" i="33" s="1"/>
  <c r="C598" i="33" s="1"/>
  <c r="C621" i="33" s="1"/>
  <c r="C644" i="33" s="1"/>
  <c r="C667" i="33" s="1"/>
  <c r="C690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530" i="33" s="1"/>
  <c r="C553" i="33" s="1"/>
  <c r="C576" i="33" s="1"/>
  <c r="C599" i="33" s="1"/>
  <c r="C622" i="33" s="1"/>
  <c r="C645" i="33" s="1"/>
  <c r="C668" i="33" s="1"/>
  <c r="C691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531" i="33" s="1"/>
  <c r="C554" i="33" s="1"/>
  <c r="C577" i="33" s="1"/>
  <c r="C600" i="33" s="1"/>
  <c r="C623" i="33" s="1"/>
  <c r="C646" i="33" s="1"/>
  <c r="C669" i="33" s="1"/>
  <c r="C692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532" i="33" s="1"/>
  <c r="C555" i="33" s="1"/>
  <c r="C578" i="33" s="1"/>
  <c r="C601" i="33" s="1"/>
  <c r="C624" i="33" s="1"/>
  <c r="C647" i="33" s="1"/>
  <c r="C670" i="33" s="1"/>
  <c r="C693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533" i="33" s="1"/>
  <c r="C556" i="33" s="1"/>
  <c r="C579" i="33" s="1"/>
  <c r="C602" i="33" s="1"/>
  <c r="C625" i="33" s="1"/>
  <c r="C648" i="33" s="1"/>
  <c r="C671" i="33" s="1"/>
  <c r="C694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534" i="33" s="1"/>
  <c r="C557" i="33" s="1"/>
  <c r="C580" i="33" s="1"/>
  <c r="C603" i="33" s="1"/>
  <c r="C626" i="33" s="1"/>
  <c r="C649" i="33" s="1"/>
  <c r="C672" i="33" s="1"/>
  <c r="C695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535" i="33" s="1"/>
  <c r="C558" i="33" s="1"/>
  <c r="C581" i="33" s="1"/>
  <c r="C604" i="33" s="1"/>
  <c r="C627" i="33" s="1"/>
  <c r="C650" i="33" s="1"/>
  <c r="C673" i="33" s="1"/>
  <c r="C696" i="33" s="1"/>
  <c r="C237" i="33"/>
  <c r="C260" i="33" s="1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536" i="33" s="1"/>
  <c r="C559" i="33" s="1"/>
  <c r="C582" i="33" s="1"/>
  <c r="C605" i="33" s="1"/>
  <c r="C628" i="33" s="1"/>
  <c r="C651" i="33" s="1"/>
  <c r="C674" i="33" s="1"/>
  <c r="C697" i="33" s="1"/>
  <c r="C238" i="33"/>
  <c r="C261" i="33" s="1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537" i="33" s="1"/>
  <c r="C560" i="33" s="1"/>
  <c r="C583" i="33" s="1"/>
  <c r="C606" i="33" s="1"/>
  <c r="C629" i="33" s="1"/>
  <c r="C652" i="33" s="1"/>
  <c r="C675" i="33" s="1"/>
  <c r="C698" i="33" s="1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538" i="33" s="1"/>
  <c r="C561" i="33" s="1"/>
  <c r="C584" i="33" s="1"/>
  <c r="C607" i="33" s="1"/>
  <c r="C630" i="33" s="1"/>
  <c r="C653" i="33" s="1"/>
  <c r="C676" i="33" s="1"/>
  <c r="C699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539" i="33" s="1"/>
  <c r="C562" i="33" s="1"/>
  <c r="C585" i="33" s="1"/>
  <c r="C608" i="33" s="1"/>
  <c r="C631" i="33" s="1"/>
  <c r="C654" i="33" s="1"/>
  <c r="C677" i="33" s="1"/>
  <c r="C700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540" i="33" s="1"/>
  <c r="C563" i="33" s="1"/>
  <c r="C586" i="33" s="1"/>
  <c r="C609" i="33" s="1"/>
  <c r="C632" i="33" s="1"/>
  <c r="C655" i="33" s="1"/>
  <c r="C678" i="33" s="1"/>
  <c r="C701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541" i="33" s="1"/>
  <c r="C564" i="33" s="1"/>
  <c r="C587" i="33" s="1"/>
  <c r="C610" i="33" s="1"/>
  <c r="C633" i="33" s="1"/>
  <c r="C656" i="33" s="1"/>
  <c r="C679" i="33" s="1"/>
  <c r="C702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542" i="33" s="1"/>
  <c r="C565" i="33" s="1"/>
  <c r="C588" i="33" s="1"/>
  <c r="C611" i="33" s="1"/>
  <c r="C634" i="33" s="1"/>
  <c r="C657" i="33" s="1"/>
  <c r="C680" i="33" s="1"/>
  <c r="C703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543" i="33" s="1"/>
  <c r="C566" i="33" s="1"/>
  <c r="C589" i="33" s="1"/>
  <c r="C612" i="33" s="1"/>
  <c r="C635" i="33" s="1"/>
  <c r="C658" i="33" s="1"/>
  <c r="C681" i="33" s="1"/>
  <c r="C704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544" i="33" s="1"/>
  <c r="C567" i="33" s="1"/>
  <c r="C590" i="33" s="1"/>
  <c r="C613" i="33" s="1"/>
  <c r="C636" i="33" s="1"/>
  <c r="C659" i="33" s="1"/>
  <c r="C682" i="33" s="1"/>
  <c r="C705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527" i="33" s="1"/>
  <c r="C550" i="33" s="1"/>
  <c r="C573" i="33" s="1"/>
  <c r="C596" i="33" s="1"/>
  <c r="C619" i="33" s="1"/>
  <c r="C642" i="33" s="1"/>
  <c r="C665" i="33" s="1"/>
  <c r="C688" i="33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468" i="32" s="1"/>
  <c r="C488" i="32" s="1"/>
  <c r="C508" i="32" s="1"/>
  <c r="C528" i="32" s="1"/>
  <c r="C548" i="32" s="1"/>
  <c r="C568" i="32" s="1"/>
  <c r="C588" i="32" s="1"/>
  <c r="C60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469" i="32" s="1"/>
  <c r="C489" i="32" s="1"/>
  <c r="C509" i="32" s="1"/>
  <c r="C529" i="32" s="1"/>
  <c r="C549" i="32" s="1"/>
  <c r="C569" i="32" s="1"/>
  <c r="C589" i="32" s="1"/>
  <c r="C60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470" i="32" s="1"/>
  <c r="C490" i="32" s="1"/>
  <c r="C510" i="32" s="1"/>
  <c r="C530" i="32" s="1"/>
  <c r="C550" i="32" s="1"/>
  <c r="C570" i="32" s="1"/>
  <c r="C590" i="32" s="1"/>
  <c r="C61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471" i="32" s="1"/>
  <c r="C491" i="32" s="1"/>
  <c r="C511" i="32" s="1"/>
  <c r="C531" i="32" s="1"/>
  <c r="C551" i="32" s="1"/>
  <c r="C571" i="32" s="1"/>
  <c r="C591" i="32" s="1"/>
  <c r="C61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472" i="32" s="1"/>
  <c r="C492" i="32" s="1"/>
  <c r="C512" i="32" s="1"/>
  <c r="C532" i="32" s="1"/>
  <c r="C552" i="32" s="1"/>
  <c r="C572" i="32" s="1"/>
  <c r="C592" i="32" s="1"/>
  <c r="C61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473" i="32" s="1"/>
  <c r="C493" i="32" s="1"/>
  <c r="C513" i="32" s="1"/>
  <c r="C533" i="32" s="1"/>
  <c r="C553" i="32" s="1"/>
  <c r="C573" i="32" s="1"/>
  <c r="C593" i="32" s="1"/>
  <c r="C61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474" i="32" s="1"/>
  <c r="C494" i="32" s="1"/>
  <c r="C514" i="32" s="1"/>
  <c r="C534" i="32" s="1"/>
  <c r="C554" i="32" s="1"/>
  <c r="C574" i="32" s="1"/>
  <c r="C594" i="32" s="1"/>
  <c r="C61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475" i="32" s="1"/>
  <c r="C495" i="32" s="1"/>
  <c r="C515" i="32" s="1"/>
  <c r="C535" i="32" s="1"/>
  <c r="C555" i="32" s="1"/>
  <c r="C575" i="32" s="1"/>
  <c r="C595" i="32" s="1"/>
  <c r="C615" i="32" s="1"/>
  <c r="C216" i="32"/>
  <c r="C236" i="32" s="1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476" i="32" s="1"/>
  <c r="C496" i="32" s="1"/>
  <c r="C516" i="32" s="1"/>
  <c r="C536" i="32" s="1"/>
  <c r="C556" i="32" s="1"/>
  <c r="C576" i="32" s="1"/>
  <c r="C596" i="32" s="1"/>
  <c r="C616" i="32" s="1"/>
  <c r="C217" i="32"/>
  <c r="C237" i="32" s="1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477" i="32" s="1"/>
  <c r="C497" i="32" s="1"/>
  <c r="C517" i="32" s="1"/>
  <c r="C537" i="32" s="1"/>
  <c r="C557" i="32" s="1"/>
  <c r="C577" i="32" s="1"/>
  <c r="C597" i="32" s="1"/>
  <c r="C617" i="32" s="1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478" i="32" s="1"/>
  <c r="C498" i="32" s="1"/>
  <c r="C518" i="32" s="1"/>
  <c r="C538" i="32" s="1"/>
  <c r="C558" i="32" s="1"/>
  <c r="C578" i="32" s="1"/>
  <c r="C598" i="32" s="1"/>
  <c r="C61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479" i="32" s="1"/>
  <c r="C499" i="32" s="1"/>
  <c r="C519" i="32" s="1"/>
  <c r="C539" i="32" s="1"/>
  <c r="C559" i="32" s="1"/>
  <c r="C579" i="32" s="1"/>
  <c r="C599" i="32" s="1"/>
  <c r="C61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480" i="32" s="1"/>
  <c r="C500" i="32" s="1"/>
  <c r="C520" i="32" s="1"/>
  <c r="C540" i="32" s="1"/>
  <c r="C560" i="32" s="1"/>
  <c r="C580" i="32" s="1"/>
  <c r="C600" i="32" s="1"/>
  <c r="C62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481" i="32" s="1"/>
  <c r="C501" i="32" s="1"/>
  <c r="C521" i="32" s="1"/>
  <c r="C541" i="32" s="1"/>
  <c r="C561" i="32" s="1"/>
  <c r="C581" i="32" s="1"/>
  <c r="C601" i="32" s="1"/>
  <c r="C62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467" i="32" s="1"/>
  <c r="C487" i="32" s="1"/>
  <c r="C507" i="32" s="1"/>
  <c r="C527" i="32" s="1"/>
  <c r="C547" i="32" s="1"/>
  <c r="C567" i="32" s="1"/>
  <c r="C587" i="32" s="1"/>
  <c r="C60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468" i="47" s="1"/>
  <c r="C488" i="47" s="1"/>
  <c r="C508" i="47" s="1"/>
  <c r="C528" i="47" s="1"/>
  <c r="C548" i="47" s="1"/>
  <c r="C568" i="47" s="1"/>
  <c r="C588" i="47" s="1"/>
  <c r="C60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469" i="47" s="1"/>
  <c r="C489" i="47" s="1"/>
  <c r="C509" i="47" s="1"/>
  <c r="C529" i="47" s="1"/>
  <c r="C549" i="47" s="1"/>
  <c r="C569" i="47" s="1"/>
  <c r="C589" i="47" s="1"/>
  <c r="C60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470" i="47" s="1"/>
  <c r="C490" i="47" s="1"/>
  <c r="C510" i="47" s="1"/>
  <c r="C530" i="47" s="1"/>
  <c r="C550" i="47" s="1"/>
  <c r="C570" i="47" s="1"/>
  <c r="C590" i="47" s="1"/>
  <c r="C61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471" i="47" s="1"/>
  <c r="C491" i="47" s="1"/>
  <c r="C511" i="47" s="1"/>
  <c r="C531" i="47" s="1"/>
  <c r="C551" i="47" s="1"/>
  <c r="C571" i="47" s="1"/>
  <c r="C591" i="47" s="1"/>
  <c r="C61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472" i="47" s="1"/>
  <c r="C492" i="47" s="1"/>
  <c r="C512" i="47" s="1"/>
  <c r="C532" i="47" s="1"/>
  <c r="C552" i="47" s="1"/>
  <c r="C572" i="47" s="1"/>
  <c r="C592" i="47" s="1"/>
  <c r="C61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473" i="47" s="1"/>
  <c r="C493" i="47" s="1"/>
  <c r="C513" i="47" s="1"/>
  <c r="C533" i="47" s="1"/>
  <c r="C553" i="47" s="1"/>
  <c r="C573" i="47" s="1"/>
  <c r="C593" i="47" s="1"/>
  <c r="C61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474" i="47" s="1"/>
  <c r="C494" i="47" s="1"/>
  <c r="C514" i="47" s="1"/>
  <c r="C534" i="47" s="1"/>
  <c r="C554" i="47" s="1"/>
  <c r="C574" i="47" s="1"/>
  <c r="C594" i="47" s="1"/>
  <c r="C61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475" i="47" s="1"/>
  <c r="C495" i="47" s="1"/>
  <c r="C515" i="47" s="1"/>
  <c r="C535" i="47" s="1"/>
  <c r="C555" i="47" s="1"/>
  <c r="C575" i="47" s="1"/>
  <c r="C595" i="47" s="1"/>
  <c r="C61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476" i="47" s="1"/>
  <c r="C496" i="47" s="1"/>
  <c r="C516" i="47" s="1"/>
  <c r="C536" i="47" s="1"/>
  <c r="C556" i="47" s="1"/>
  <c r="C576" i="47" s="1"/>
  <c r="C596" i="47" s="1"/>
  <c r="C61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477" i="47" s="1"/>
  <c r="C497" i="47" s="1"/>
  <c r="C517" i="47" s="1"/>
  <c r="C537" i="47" s="1"/>
  <c r="C557" i="47" s="1"/>
  <c r="C577" i="47" s="1"/>
  <c r="C597" i="47" s="1"/>
  <c r="C61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478" i="47" s="1"/>
  <c r="C498" i="47" s="1"/>
  <c r="C518" i="47" s="1"/>
  <c r="C538" i="47" s="1"/>
  <c r="C558" i="47" s="1"/>
  <c r="C578" i="47" s="1"/>
  <c r="C598" i="47" s="1"/>
  <c r="C61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479" i="47" s="1"/>
  <c r="C499" i="47" s="1"/>
  <c r="C519" i="47" s="1"/>
  <c r="C539" i="47" s="1"/>
  <c r="C559" i="47" s="1"/>
  <c r="C579" i="47" s="1"/>
  <c r="C599" i="47" s="1"/>
  <c r="C61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480" i="47" s="1"/>
  <c r="C500" i="47" s="1"/>
  <c r="C520" i="47" s="1"/>
  <c r="C540" i="47" s="1"/>
  <c r="C560" i="47" s="1"/>
  <c r="C580" i="47" s="1"/>
  <c r="C600" i="47" s="1"/>
  <c r="C62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481" i="47" s="1"/>
  <c r="C501" i="47" s="1"/>
  <c r="C521" i="47" s="1"/>
  <c r="C541" i="47" s="1"/>
  <c r="C561" i="47" s="1"/>
  <c r="C581" i="47" s="1"/>
  <c r="C601" i="47" s="1"/>
  <c r="C62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467" i="47" s="1"/>
  <c r="C487" i="47" s="1"/>
  <c r="C507" i="47" s="1"/>
  <c r="C527" i="47" s="1"/>
  <c r="C547" i="47" s="1"/>
  <c r="C567" i="47" s="1"/>
  <c r="C587" i="47" s="1"/>
  <c r="C60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 s="1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 s="1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 s="1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R712" i="44" l="1"/>
  <c r="S767" i="44"/>
  <c r="S956" i="44"/>
  <c r="S679" i="44"/>
  <c r="R921" i="44"/>
  <c r="S846" i="44"/>
  <c r="S749" i="44"/>
  <c r="R947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61" i="35"/>
  <c r="G247" i="35"/>
  <c r="I247" i="35"/>
  <c r="J247" i="35"/>
  <c r="R247" i="35"/>
  <c r="G248" i="35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4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H247" i="35" l="1"/>
  <c r="S275" i="34"/>
  <c r="AH228" i="32"/>
  <c r="AC213" i="34"/>
  <c r="AW211" i="35"/>
  <c r="S208" i="34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F78" i="7" s="1"/>
  <c r="F76" i="3" s="1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F89" i="7" s="1"/>
  <c r="J89" i="7" s="1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80" i="7"/>
  <c r="F78" i="3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U93" i="3" s="1"/>
  <c r="V97" i="7"/>
  <c r="N87" i="7"/>
  <c r="F96" i="3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O93" i="3" l="1"/>
  <c r="G93" i="3"/>
  <c r="V93" i="3" s="1"/>
  <c r="R95" i="7"/>
  <c r="P95" i="7"/>
  <c r="AB95" i="7"/>
  <c r="G86" i="3"/>
  <c r="V86" i="3" s="1"/>
  <c r="J72" i="3"/>
  <c r="G74" i="38"/>
  <c r="H68" i="7"/>
  <c r="N85" i="7"/>
  <c r="O96" i="3"/>
  <c r="U96" i="3"/>
  <c r="G95" i="38"/>
  <c r="I93" i="3"/>
  <c r="J93" i="3" s="1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38" i="53" l="1"/>
  <c r="K38" i="53" s="1"/>
  <c r="P93" i="3"/>
  <c r="M14" i="52"/>
  <c r="K14" i="52" s="1"/>
  <c r="M22" i="50"/>
  <c r="K22" i="50" s="1"/>
  <c r="M30" i="52"/>
  <c r="K30" i="52" s="1"/>
  <c r="M38" i="51"/>
  <c r="K38" i="51" s="1"/>
  <c r="M22" i="52"/>
  <c r="K22" i="52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R208" i="33" l="1"/>
  <c r="AC214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B175" i="35"/>
  <c r="AC175" i="35" s="1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G187" i="32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S137" i="32" s="1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H188" i="34" l="1"/>
  <c r="AM198" i="33"/>
  <c r="H187" i="32"/>
  <c r="AM153" i="34"/>
  <c r="AR164" i="33"/>
  <c r="H147" i="34"/>
  <c r="AH149" i="33"/>
  <c r="K161" i="34"/>
  <c r="M161" i="34" s="1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24" i="44" l="1"/>
  <c r="R368" i="44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462" i="35" s="1"/>
  <c r="U462" i="35" s="1"/>
  <c r="Z462" i="35" s="1"/>
  <c r="AE462" i="35" s="1"/>
  <c r="AJ462" i="35" s="1"/>
  <c r="AO462" i="35" s="1"/>
  <c r="AT462" i="35" s="1"/>
  <c r="P482" i="35" s="1"/>
  <c r="U482" i="35" s="1"/>
  <c r="Z482" i="35" s="1"/>
  <c r="AE482" i="35" s="1"/>
  <c r="AJ482" i="35" s="1"/>
  <c r="AO482" i="35" s="1"/>
  <c r="AT482" i="35" s="1"/>
  <c r="P502" i="35" s="1"/>
  <c r="U502" i="35" s="1"/>
  <c r="Z502" i="35" s="1"/>
  <c r="AE502" i="35" s="1"/>
  <c r="AJ502" i="35" s="1"/>
  <c r="AO502" i="35" s="1"/>
  <c r="AT502" i="35" s="1"/>
  <c r="P522" i="35" s="1"/>
  <c r="U522" i="35" s="1"/>
  <c r="Z522" i="35" s="1"/>
  <c r="AE522" i="35" s="1"/>
  <c r="AJ522" i="35" s="1"/>
  <c r="AO522" i="35" s="1"/>
  <c r="AT522" i="35" s="1"/>
  <c r="P542" i="35" s="1"/>
  <c r="U542" i="35" s="1"/>
  <c r="Z542" i="35" s="1"/>
  <c r="AE542" i="35" s="1"/>
  <c r="AJ542" i="35" s="1"/>
  <c r="AO542" i="35" s="1"/>
  <c r="AT542" i="35" s="1"/>
  <c r="P562" i="35" s="1"/>
  <c r="U562" i="35" s="1"/>
  <c r="Z562" i="35" s="1"/>
  <c r="AE562" i="35" s="1"/>
  <c r="AJ562" i="35" s="1"/>
  <c r="AO562" i="35" s="1"/>
  <c r="AT562" i="35" s="1"/>
  <c r="P582" i="35" s="1"/>
  <c r="U582" i="35" s="1"/>
  <c r="Z582" i="35" s="1"/>
  <c r="AE582" i="35" s="1"/>
  <c r="AJ582" i="35" s="1"/>
  <c r="AO582" i="35" s="1"/>
  <c r="AT582" i="35" s="1"/>
  <c r="P602" i="35" s="1"/>
  <c r="U602" i="35" s="1"/>
  <c r="Z602" i="35" s="1"/>
  <c r="AE602" i="35" s="1"/>
  <c r="AJ602" i="35" s="1"/>
  <c r="AO602" i="35" s="1"/>
  <c r="AT60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R121" i="35"/>
  <c r="J121" i="35"/>
  <c r="I121" i="35"/>
  <c r="R120" i="35"/>
  <c r="S120" i="35" s="1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P462" i="34" s="1"/>
  <c r="U462" i="34" s="1"/>
  <c r="Z462" i="34" s="1"/>
  <c r="AE462" i="34" s="1"/>
  <c r="AJ462" i="34" s="1"/>
  <c r="AO462" i="34" s="1"/>
  <c r="AT462" i="34" s="1"/>
  <c r="P482" i="34" s="1"/>
  <c r="U482" i="34" s="1"/>
  <c r="Z482" i="34" s="1"/>
  <c r="AE482" i="34" s="1"/>
  <c r="AJ482" i="34" s="1"/>
  <c r="AO482" i="34" s="1"/>
  <c r="AT482" i="34" s="1"/>
  <c r="P502" i="34" s="1"/>
  <c r="U502" i="34" s="1"/>
  <c r="Z502" i="34" s="1"/>
  <c r="AE502" i="34" s="1"/>
  <c r="AJ502" i="34" s="1"/>
  <c r="AO502" i="34" s="1"/>
  <c r="AT502" i="34" s="1"/>
  <c r="P522" i="34" s="1"/>
  <c r="U522" i="34" s="1"/>
  <c r="Z522" i="34" s="1"/>
  <c r="AE522" i="34" s="1"/>
  <c r="AJ522" i="34" s="1"/>
  <c r="AO522" i="34" s="1"/>
  <c r="AT522" i="34" s="1"/>
  <c r="P542" i="34" s="1"/>
  <c r="U542" i="34" s="1"/>
  <c r="Z542" i="34" s="1"/>
  <c r="AE542" i="34" s="1"/>
  <c r="AJ542" i="34" s="1"/>
  <c r="AO542" i="34" s="1"/>
  <c r="AT542" i="34" s="1"/>
  <c r="P562" i="34" s="1"/>
  <c r="U562" i="34" s="1"/>
  <c r="Z562" i="34" s="1"/>
  <c r="AE562" i="34" s="1"/>
  <c r="AJ562" i="34" s="1"/>
  <c r="AO562" i="34" s="1"/>
  <c r="AT562" i="34" s="1"/>
  <c r="P582" i="34" s="1"/>
  <c r="U582" i="34" s="1"/>
  <c r="Z582" i="34" s="1"/>
  <c r="AE582" i="34" s="1"/>
  <c r="AJ582" i="34" s="1"/>
  <c r="AO582" i="34" s="1"/>
  <c r="AT582" i="34" s="1"/>
  <c r="P602" i="34" s="1"/>
  <c r="U602" i="34" s="1"/>
  <c r="Z602" i="34" s="1"/>
  <c r="AE602" i="34" s="1"/>
  <c r="AJ602" i="34" s="1"/>
  <c r="AO602" i="34" s="1"/>
  <c r="AT602" i="34" s="1"/>
  <c r="R121" i="34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P462" i="32" s="1"/>
  <c r="U462" i="32" s="1"/>
  <c r="Z462" i="32" s="1"/>
  <c r="AE462" i="32" s="1"/>
  <c r="AJ462" i="32" s="1"/>
  <c r="AO462" i="32" s="1"/>
  <c r="AT462" i="32" s="1"/>
  <c r="P482" i="32" s="1"/>
  <c r="U482" i="32" s="1"/>
  <c r="Z482" i="32" s="1"/>
  <c r="AE482" i="32" s="1"/>
  <c r="AJ482" i="32" s="1"/>
  <c r="AO482" i="32" s="1"/>
  <c r="AT482" i="32" s="1"/>
  <c r="P502" i="32" s="1"/>
  <c r="U502" i="32" s="1"/>
  <c r="Z502" i="32" s="1"/>
  <c r="AE502" i="32" s="1"/>
  <c r="AJ502" i="32" s="1"/>
  <c r="AO502" i="32" s="1"/>
  <c r="AT502" i="32" s="1"/>
  <c r="P522" i="32" s="1"/>
  <c r="U522" i="32" s="1"/>
  <c r="Z522" i="32" s="1"/>
  <c r="AE522" i="32" s="1"/>
  <c r="AJ522" i="32" s="1"/>
  <c r="AO522" i="32" s="1"/>
  <c r="AT522" i="32" s="1"/>
  <c r="P542" i="32" s="1"/>
  <c r="U542" i="32" s="1"/>
  <c r="Z542" i="32" s="1"/>
  <c r="AE542" i="32" s="1"/>
  <c r="AJ542" i="32" s="1"/>
  <c r="AO542" i="32" s="1"/>
  <c r="AT542" i="32" s="1"/>
  <c r="P562" i="32" s="1"/>
  <c r="U562" i="32" s="1"/>
  <c r="Z562" i="32" s="1"/>
  <c r="AE562" i="32" s="1"/>
  <c r="AJ562" i="32" s="1"/>
  <c r="AO562" i="32" s="1"/>
  <c r="AT562" i="32" s="1"/>
  <c r="P582" i="32" s="1"/>
  <c r="U582" i="32" s="1"/>
  <c r="Z582" i="32" s="1"/>
  <c r="AE582" i="32" s="1"/>
  <c r="AJ582" i="32" s="1"/>
  <c r="AO582" i="32" s="1"/>
  <c r="AT582" i="32" s="1"/>
  <c r="P602" i="32" s="1"/>
  <c r="U602" i="32" s="1"/>
  <c r="Z602" i="32" s="1"/>
  <c r="AE602" i="32" s="1"/>
  <c r="AJ602" i="32" s="1"/>
  <c r="AO602" i="32" s="1"/>
  <c r="AT60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P462" i="47" s="1"/>
  <c r="U462" i="47" s="1"/>
  <c r="Z462" i="47" s="1"/>
  <c r="AE462" i="47" s="1"/>
  <c r="AJ462" i="47" s="1"/>
  <c r="AO462" i="47" s="1"/>
  <c r="AT462" i="47" s="1"/>
  <c r="P482" i="47" s="1"/>
  <c r="U482" i="47" s="1"/>
  <c r="Z482" i="47" s="1"/>
  <c r="AE482" i="47" s="1"/>
  <c r="AJ482" i="47" s="1"/>
  <c r="AO482" i="47" s="1"/>
  <c r="AT482" i="47" s="1"/>
  <c r="P502" i="47" s="1"/>
  <c r="U502" i="47" s="1"/>
  <c r="Z502" i="47" s="1"/>
  <c r="AE502" i="47" s="1"/>
  <c r="AJ502" i="47" s="1"/>
  <c r="AO502" i="47" s="1"/>
  <c r="AT502" i="47" s="1"/>
  <c r="P522" i="47" s="1"/>
  <c r="U522" i="47" s="1"/>
  <c r="Z522" i="47" s="1"/>
  <c r="AE522" i="47" s="1"/>
  <c r="AJ522" i="47" s="1"/>
  <c r="AO522" i="47" s="1"/>
  <c r="AT522" i="47" s="1"/>
  <c r="P542" i="47" s="1"/>
  <c r="U542" i="47" s="1"/>
  <c r="Z542" i="47" s="1"/>
  <c r="AE542" i="47" s="1"/>
  <c r="AJ542" i="47" s="1"/>
  <c r="AO542" i="47" s="1"/>
  <c r="AT542" i="47" s="1"/>
  <c r="P562" i="47" s="1"/>
  <c r="U562" i="47" s="1"/>
  <c r="Z562" i="47" s="1"/>
  <c r="AE562" i="47" s="1"/>
  <c r="AJ562" i="47" s="1"/>
  <c r="AO562" i="47" s="1"/>
  <c r="AT562" i="47" s="1"/>
  <c r="P582" i="47" s="1"/>
  <c r="U582" i="47" s="1"/>
  <c r="Z582" i="47" s="1"/>
  <c r="AE582" i="47" s="1"/>
  <c r="AJ582" i="47" s="1"/>
  <c r="AO582" i="47" s="1"/>
  <c r="AT582" i="47" s="1"/>
  <c r="P602" i="47" s="1"/>
  <c r="U602" i="47" s="1"/>
  <c r="Z602" i="47" s="1"/>
  <c r="AE602" i="47" s="1"/>
  <c r="AJ602" i="47" s="1"/>
  <c r="AO602" i="47" s="1"/>
  <c r="AT60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P476" i="8" s="1"/>
  <c r="U476" i="8" s="1"/>
  <c r="Z476" i="8" s="1"/>
  <c r="AE476" i="8" s="1"/>
  <c r="AJ476" i="8" s="1"/>
  <c r="AO476" i="8" s="1"/>
  <c r="AT476" i="8" s="1"/>
  <c r="P501" i="8" s="1"/>
  <c r="U501" i="8" s="1"/>
  <c r="Z501" i="8" s="1"/>
  <c r="AE501" i="8" s="1"/>
  <c r="AJ501" i="8" s="1"/>
  <c r="AO501" i="8" s="1"/>
  <c r="AT501" i="8" s="1"/>
  <c r="P527" i="8" s="1"/>
  <c r="U527" i="8" s="1"/>
  <c r="Z527" i="8" s="1"/>
  <c r="AE527" i="8" s="1"/>
  <c r="AJ527" i="8" s="1"/>
  <c r="AO527" i="8" s="1"/>
  <c r="AT527" i="8" s="1"/>
  <c r="P553" i="8" s="1"/>
  <c r="U553" i="8" s="1"/>
  <c r="Z553" i="8" s="1"/>
  <c r="AE553" i="8" s="1"/>
  <c r="AJ553" i="8" s="1"/>
  <c r="AO553" i="8" s="1"/>
  <c r="AT553" i="8" s="1"/>
  <c r="P579" i="8" s="1"/>
  <c r="U579" i="8" s="1"/>
  <c r="Z579" i="8" s="1"/>
  <c r="AE579" i="8" s="1"/>
  <c r="AJ579" i="8" s="1"/>
  <c r="AO579" i="8" s="1"/>
  <c r="AT579" i="8" s="1"/>
  <c r="P605" i="8" s="1"/>
  <c r="U605" i="8" s="1"/>
  <c r="Z605" i="8" s="1"/>
  <c r="AE605" i="8" s="1"/>
  <c r="AJ605" i="8" s="1"/>
  <c r="AO605" i="8" s="1"/>
  <c r="AT605" i="8" s="1"/>
  <c r="P631" i="8" s="1"/>
  <c r="U631" i="8" s="1"/>
  <c r="Z631" i="8" s="1"/>
  <c r="AE631" i="8" s="1"/>
  <c r="AJ631" i="8" s="1"/>
  <c r="AO631" i="8" s="1"/>
  <c r="AT631" i="8" s="1"/>
  <c r="P657" i="8" s="1"/>
  <c r="U657" i="8" s="1"/>
  <c r="Z657" i="8" s="1"/>
  <c r="AE657" i="8" s="1"/>
  <c r="AJ657" i="8" s="1"/>
  <c r="AO657" i="8" s="1"/>
  <c r="AT657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21" i="34" l="1"/>
  <c r="M121" i="34" s="1"/>
  <c r="S121" i="34"/>
  <c r="K119" i="34"/>
  <c r="M119" i="34" s="1"/>
  <c r="X110" i="35"/>
  <c r="K121" i="35"/>
  <c r="M121" i="35" s="1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F64" i="7" s="1"/>
  <c r="F62" i="3" s="1"/>
  <c r="M65" i="7"/>
  <c r="F65" i="7" s="1"/>
  <c r="F63" i="3" s="1"/>
  <c r="M66" i="7"/>
  <c r="M67" i="7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O59" i="3" s="1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U59" i="3"/>
  <c r="O47" i="3"/>
  <c r="U47" i="3"/>
  <c r="O56" i="3"/>
  <c r="U56" i="3"/>
  <c r="U44" i="3"/>
  <c r="O44" i="3"/>
  <c r="G46" i="7"/>
  <c r="G53" i="7"/>
  <c r="F65" i="3" l="1"/>
  <c r="O65" i="3" s="1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U65" i="3" l="1"/>
  <c r="P65" i="3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 s="1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K95" i="32" l="1"/>
  <c r="M95" i="32" s="1"/>
  <c r="K110" i="33"/>
  <c r="S100" i="33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80" i="35"/>
  <c r="R81" i="35"/>
  <c r="S81" i="35" s="1"/>
  <c r="R80" i="35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AR71" i="34" l="1"/>
  <c r="K74" i="35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K57" i="34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AG23" i="45"/>
  <c r="AF23" i="45"/>
  <c r="AE23" i="45"/>
  <c r="AD23" i="45"/>
  <c r="AC23" i="45"/>
  <c r="AB23" i="45"/>
  <c r="AA23" i="45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AB23" i="44"/>
  <c r="AA23" i="44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L194" i="38" l="1"/>
  <c r="P196" i="38"/>
  <c r="T197" i="38"/>
  <c r="V198" i="38"/>
  <c r="X199" i="38"/>
  <c r="Z200" i="38"/>
  <c r="AB201" i="38"/>
  <c r="J203" i="38"/>
  <c r="L204" i="38"/>
  <c r="N206" i="38"/>
  <c r="R207" i="38"/>
  <c r="T208" i="38"/>
  <c r="X209" i="38"/>
  <c r="Z210" i="38"/>
  <c r="AB211" i="38"/>
  <c r="J213" i="38"/>
  <c r="L214" i="38"/>
  <c r="N216" i="38"/>
  <c r="P217" i="38"/>
  <c r="R218" i="38"/>
  <c r="V219" i="38"/>
  <c r="X220" i="38"/>
  <c r="Z193" i="38"/>
  <c r="V195" i="38"/>
  <c r="J199" i="38"/>
  <c r="L200" i="38"/>
  <c r="P203" i="38"/>
  <c r="V206" i="38"/>
  <c r="L210" i="38"/>
  <c r="R214" i="38"/>
  <c r="X217" i="38"/>
  <c r="J220" i="38"/>
  <c r="AB195" i="38"/>
  <c r="N199" i="38"/>
  <c r="T202" i="38"/>
  <c r="Z205" i="38"/>
  <c r="R211" i="38"/>
  <c r="X214" i="38"/>
  <c r="J218" i="38"/>
  <c r="N220" i="38"/>
  <c r="Z194" i="38"/>
  <c r="P199" i="38"/>
  <c r="T201" i="38"/>
  <c r="Z204" i="38"/>
  <c r="J207" i="38"/>
  <c r="P209" i="38"/>
  <c r="T211" i="38"/>
  <c r="X213" i="38"/>
  <c r="J217" i="38"/>
  <c r="AB194" i="38"/>
  <c r="R199" i="38"/>
  <c r="V201" i="38"/>
  <c r="Z203" i="38"/>
  <c r="J206" i="38"/>
  <c r="N208" i="38"/>
  <c r="T210" i="38"/>
  <c r="X212" i="38"/>
  <c r="J216" i="38"/>
  <c r="P219" i="38"/>
  <c r="J195" i="38"/>
  <c r="T199" i="38"/>
  <c r="X201" i="38"/>
  <c r="AB203" i="38"/>
  <c r="L206" i="38"/>
  <c r="P208" i="38"/>
  <c r="X211" i="38"/>
  <c r="AB213" i="38"/>
  <c r="L216" i="38"/>
  <c r="N218" i="38"/>
  <c r="T220" i="38"/>
  <c r="L195" i="38"/>
  <c r="R197" i="38"/>
  <c r="T198" i="38"/>
  <c r="X200" i="38"/>
  <c r="L205" i="38"/>
  <c r="R208" i="38"/>
  <c r="X210" i="38"/>
  <c r="AB212" i="38"/>
  <c r="L215" i="38"/>
  <c r="P195" i="38"/>
  <c r="R196" i="38"/>
  <c r="V197" i="38"/>
  <c r="X198" i="38"/>
  <c r="Z199" i="38"/>
  <c r="AB200" i="38"/>
  <c r="J202" i="38"/>
  <c r="L203" i="38"/>
  <c r="N205" i="38"/>
  <c r="P206" i="38"/>
  <c r="T207" i="38"/>
  <c r="V208" i="38"/>
  <c r="Z209" i="38"/>
  <c r="AB210" i="38"/>
  <c r="J212" i="38"/>
  <c r="L213" i="38"/>
  <c r="N215" i="38"/>
  <c r="P216" i="38"/>
  <c r="R217" i="38"/>
  <c r="T218" i="38"/>
  <c r="X219" i="38"/>
  <c r="Z220" i="38"/>
  <c r="AB193" i="38"/>
  <c r="X196" i="38"/>
  <c r="R204" i="38"/>
  <c r="Z207" i="38"/>
  <c r="N212" i="38"/>
  <c r="T215" i="38"/>
  <c r="Z218" i="38"/>
  <c r="R201" i="38"/>
  <c r="Z215" i="38"/>
  <c r="J196" i="38"/>
  <c r="AB215" i="38"/>
  <c r="Z212" i="38"/>
  <c r="N194" i="38"/>
  <c r="R195" i="38"/>
  <c r="T196" i="38"/>
  <c r="X197" i="38"/>
  <c r="Z198" i="38"/>
  <c r="AB199" i="38"/>
  <c r="J201" i="38"/>
  <c r="L202" i="38"/>
  <c r="N204" i="38"/>
  <c r="P205" i="38"/>
  <c r="R206" i="38"/>
  <c r="V207" i="38"/>
  <c r="X208" i="38"/>
  <c r="AB209" i="38"/>
  <c r="J211" i="38"/>
  <c r="L212" i="38"/>
  <c r="N214" i="38"/>
  <c r="P215" i="38"/>
  <c r="R216" i="38"/>
  <c r="T217" i="38"/>
  <c r="V218" i="38"/>
  <c r="Z219" i="38"/>
  <c r="AB220" i="38"/>
  <c r="T209" i="38"/>
  <c r="P194" i="38"/>
  <c r="T195" i="38"/>
  <c r="V196" i="38"/>
  <c r="Z197" i="38"/>
  <c r="AB198" i="38"/>
  <c r="J200" i="38"/>
  <c r="L201" i="38"/>
  <c r="N203" i="38"/>
  <c r="P204" i="38"/>
  <c r="R205" i="38"/>
  <c r="T206" i="38"/>
  <c r="X207" i="38"/>
  <c r="Z208" i="38"/>
  <c r="J210" i="38"/>
  <c r="L211" i="38"/>
  <c r="N213" i="38"/>
  <c r="P214" i="38"/>
  <c r="R215" i="38"/>
  <c r="T216" i="38"/>
  <c r="V217" i="38"/>
  <c r="X218" i="38"/>
  <c r="AB219" i="38"/>
  <c r="J193" i="38"/>
  <c r="R194" i="38"/>
  <c r="AB197" i="38"/>
  <c r="N202" i="38"/>
  <c r="T205" i="38"/>
  <c r="AB208" i="38"/>
  <c r="P213" i="38"/>
  <c r="V216" i="38"/>
  <c r="L193" i="38"/>
  <c r="X194" i="38"/>
  <c r="J197" i="38"/>
  <c r="P200" i="38"/>
  <c r="V203" i="38"/>
  <c r="AB206" i="38"/>
  <c r="L208" i="38"/>
  <c r="P210" i="38"/>
  <c r="T212" i="38"/>
  <c r="V213" i="38"/>
  <c r="AB216" i="38"/>
  <c r="L219" i="38"/>
  <c r="P193" i="38"/>
  <c r="L197" i="38"/>
  <c r="R200" i="38"/>
  <c r="V202" i="38"/>
  <c r="X203" i="38"/>
  <c r="AB205" i="38"/>
  <c r="R210" i="38"/>
  <c r="V212" i="38"/>
  <c r="Z214" i="38"/>
  <c r="L218" i="38"/>
  <c r="P220" i="38"/>
  <c r="R193" i="38"/>
  <c r="L196" i="38"/>
  <c r="P198" i="38"/>
  <c r="T200" i="38"/>
  <c r="X202" i="38"/>
  <c r="AB204" i="38"/>
  <c r="L207" i="38"/>
  <c r="R209" i="38"/>
  <c r="V211" i="38"/>
  <c r="Z213" i="38"/>
  <c r="AB214" i="38"/>
  <c r="L217" i="38"/>
  <c r="R220" i="38"/>
  <c r="T193" i="38"/>
  <c r="P197" i="38"/>
  <c r="R198" i="38"/>
  <c r="V200" i="38"/>
  <c r="Z202" i="38"/>
  <c r="J205" i="38"/>
  <c r="V210" i="38"/>
  <c r="J215" i="38"/>
  <c r="R219" i="38"/>
  <c r="V193" i="38"/>
  <c r="J194" i="38"/>
  <c r="N196" i="38"/>
  <c r="V199" i="38"/>
  <c r="AB202" i="38"/>
  <c r="P207" i="38"/>
  <c r="V209" i="38"/>
  <c r="Z211" i="38"/>
  <c r="J214" i="38"/>
  <c r="T194" i="38"/>
  <c r="X195" i="38"/>
  <c r="Z196" i="38"/>
  <c r="J198" i="38"/>
  <c r="L199" i="38"/>
  <c r="N201" i="38"/>
  <c r="P202" i="38"/>
  <c r="R203" i="38"/>
  <c r="T204" i="38"/>
  <c r="V205" i="38"/>
  <c r="X206" i="38"/>
  <c r="AB207" i="38"/>
  <c r="J209" i="38"/>
  <c r="N211" i="38"/>
  <c r="P212" i="38"/>
  <c r="R213" i="38"/>
  <c r="T214" i="38"/>
  <c r="V215" i="38"/>
  <c r="X216" i="38"/>
  <c r="Z217" i="38"/>
  <c r="AB218" i="38"/>
  <c r="L220" i="38"/>
  <c r="V194" i="38"/>
  <c r="Z195" i="38"/>
  <c r="AB196" i="38"/>
  <c r="L198" i="38"/>
  <c r="N200" i="38"/>
  <c r="P201" i="38"/>
  <c r="R202" i="38"/>
  <c r="T203" i="38"/>
  <c r="V204" i="38"/>
  <c r="X205" i="38"/>
  <c r="Z206" i="38"/>
  <c r="J208" i="38"/>
  <c r="L209" i="38"/>
  <c r="N210" i="38"/>
  <c r="P211" i="38"/>
  <c r="R212" i="38"/>
  <c r="T213" i="38"/>
  <c r="V214" i="38"/>
  <c r="X215" i="38"/>
  <c r="Z216" i="38"/>
  <c r="AB217" i="38"/>
  <c r="J219" i="38"/>
  <c r="N193" i="38"/>
  <c r="X204" i="38"/>
  <c r="N198" i="38"/>
  <c r="Z201" i="38"/>
  <c r="X193" i="38"/>
  <c r="N217" i="38"/>
  <c r="T219" i="38"/>
  <c r="P218" i="38"/>
  <c r="V220" i="38"/>
  <c r="J204" i="38"/>
  <c r="N207" i="38"/>
  <c r="N197" i="38"/>
  <c r="N219" i="38"/>
  <c r="N209" i="38"/>
  <c r="N195" i="38"/>
  <c r="Z166" i="38"/>
  <c r="J168" i="38"/>
  <c r="L169" i="38"/>
  <c r="R171" i="38"/>
  <c r="V172" i="38"/>
  <c r="Z173" i="38"/>
  <c r="J175" i="38"/>
  <c r="L176" i="38"/>
  <c r="P178" i="38"/>
  <c r="T179" i="38"/>
  <c r="V180" i="38"/>
  <c r="Z181" i="38"/>
  <c r="AB182" i="38"/>
  <c r="J184" i="38"/>
  <c r="R187" i="38"/>
  <c r="T188" i="38"/>
  <c r="X189" i="38"/>
  <c r="AB190" i="38"/>
  <c r="L192" i="38"/>
  <c r="AB166" i="38"/>
  <c r="L168" i="38"/>
  <c r="P170" i="38"/>
  <c r="T171" i="38"/>
  <c r="X172" i="38"/>
  <c r="AB173" i="38"/>
  <c r="L175" i="38"/>
  <c r="P177" i="38"/>
  <c r="R178" i="38"/>
  <c r="V179" i="38"/>
  <c r="X180" i="38"/>
  <c r="AB181" i="38"/>
  <c r="J183" i="38"/>
  <c r="L184" i="38"/>
  <c r="N185" i="38"/>
  <c r="P186" i="38"/>
  <c r="T187" i="38"/>
  <c r="V188" i="38"/>
  <c r="Z189" i="38"/>
  <c r="J191" i="38"/>
  <c r="P165" i="38"/>
  <c r="L166" i="38"/>
  <c r="R168" i="38"/>
  <c r="X170" i="38"/>
  <c r="L173" i="38"/>
  <c r="R175" i="38"/>
  <c r="X177" i="38"/>
  <c r="Z178" i="38"/>
  <c r="L181" i="38"/>
  <c r="P183" i="38"/>
  <c r="V185" i="38"/>
  <c r="AB187" i="38"/>
  <c r="R191" i="38"/>
  <c r="T168" i="38"/>
  <c r="T175" i="38"/>
  <c r="Z177" i="38"/>
  <c r="L180" i="38"/>
  <c r="P182" i="38"/>
  <c r="V184" i="38"/>
  <c r="X185" i="38"/>
  <c r="J188" i="38"/>
  <c r="T191" i="38"/>
  <c r="Z165" i="38"/>
  <c r="P166" i="38"/>
  <c r="T167" i="38"/>
  <c r="V168" i="38"/>
  <c r="Z169" i="38"/>
  <c r="AB170" i="38"/>
  <c r="L172" i="38"/>
  <c r="T174" i="38"/>
  <c r="V175" i="38"/>
  <c r="Z176" i="38"/>
  <c r="J179" i="38"/>
  <c r="R182" i="38"/>
  <c r="X184" i="38"/>
  <c r="AB186" i="38"/>
  <c r="AB165" i="38"/>
  <c r="R166" i="38"/>
  <c r="X168" i="38"/>
  <c r="J171" i="38"/>
  <c r="R173" i="38"/>
  <c r="V174" i="38"/>
  <c r="X175" i="38"/>
  <c r="AB176" i="38"/>
  <c r="J178" i="38"/>
  <c r="N180" i="38"/>
  <c r="R181" i="38"/>
  <c r="V183" i="38"/>
  <c r="AB185" i="38"/>
  <c r="N188" i="38"/>
  <c r="V166" i="38"/>
  <c r="AB168" i="38"/>
  <c r="L186" i="38"/>
  <c r="T189" i="38"/>
  <c r="X190" i="38"/>
  <c r="J165" i="38"/>
  <c r="T180" i="38"/>
  <c r="J167" i="38"/>
  <c r="P169" i="38"/>
  <c r="R170" i="38"/>
  <c r="V171" i="38"/>
  <c r="Z172" i="38"/>
  <c r="J174" i="38"/>
  <c r="P176" i="38"/>
  <c r="R177" i="38"/>
  <c r="T178" i="38"/>
  <c r="X179" i="38"/>
  <c r="Z180" i="38"/>
  <c r="J182" i="38"/>
  <c r="L183" i="38"/>
  <c r="P185" i="38"/>
  <c r="R186" i="38"/>
  <c r="V187" i="38"/>
  <c r="X188" i="38"/>
  <c r="AB189" i="38"/>
  <c r="L191" i="38"/>
  <c r="N192" i="38"/>
  <c r="R165" i="38"/>
  <c r="R167" i="38"/>
  <c r="X169" i="38"/>
  <c r="J172" i="38"/>
  <c r="R183" i="38"/>
  <c r="P190" i="38"/>
  <c r="P173" i="38"/>
  <c r="P181" i="38"/>
  <c r="Z185" i="38"/>
  <c r="L188" i="38"/>
  <c r="R190" i="38"/>
  <c r="V191" i="38"/>
  <c r="X192" i="38"/>
  <c r="Z192" i="38"/>
  <c r="T166" i="38"/>
  <c r="X167" i="38"/>
  <c r="Z168" i="38"/>
  <c r="J170" i="38"/>
  <c r="L171" i="38"/>
  <c r="P172" i="38"/>
  <c r="T173" i="38"/>
  <c r="X174" i="38"/>
  <c r="Z175" i="38"/>
  <c r="J177" i="38"/>
  <c r="L178" i="38"/>
  <c r="P180" i="38"/>
  <c r="T181" i="38"/>
  <c r="V182" i="38"/>
  <c r="X183" i="38"/>
  <c r="AB184" i="38"/>
  <c r="J186" i="38"/>
  <c r="L187" i="38"/>
  <c r="R189" i="38"/>
  <c r="V190" i="38"/>
  <c r="Z191" i="38"/>
  <c r="AB192" i="38"/>
  <c r="V173" i="38"/>
  <c r="P188" i="38"/>
  <c r="X166" i="38"/>
  <c r="AB167" i="38"/>
  <c r="J169" i="38"/>
  <c r="P171" i="38"/>
  <c r="T172" i="38"/>
  <c r="X173" i="38"/>
  <c r="AB174" i="38"/>
  <c r="J176" i="38"/>
  <c r="R179" i="38"/>
  <c r="X181" i="38"/>
  <c r="Z182" i="38"/>
  <c r="AB183" i="38"/>
  <c r="L185" i="38"/>
  <c r="P187" i="38"/>
  <c r="R188" i="38"/>
  <c r="V189" i="38"/>
  <c r="Z190" i="38"/>
  <c r="J192" i="38"/>
  <c r="L165" i="38"/>
  <c r="L167" i="38"/>
  <c r="N168" i="38"/>
  <c r="R169" i="38"/>
  <c r="T170" i="38"/>
  <c r="X171" i="38"/>
  <c r="AB172" i="38"/>
  <c r="L174" i="38"/>
  <c r="N175" i="38"/>
  <c r="R176" i="38"/>
  <c r="T177" i="38"/>
  <c r="V178" i="38"/>
  <c r="Z179" i="38"/>
  <c r="AB180" i="38"/>
  <c r="L182" i="38"/>
  <c r="P184" i="38"/>
  <c r="R185" i="38"/>
  <c r="T186" i="38"/>
  <c r="X187" i="38"/>
  <c r="Z188" i="38"/>
  <c r="J190" i="38"/>
  <c r="P192" i="38"/>
  <c r="T165" i="38"/>
  <c r="P167" i="38"/>
  <c r="V169" i="38"/>
  <c r="AB171" i="38"/>
  <c r="P174" i="38"/>
  <c r="V176" i="38"/>
  <c r="J180" i="38"/>
  <c r="N182" i="38"/>
  <c r="T184" i="38"/>
  <c r="X186" i="38"/>
  <c r="J189" i="38"/>
  <c r="T192" i="38"/>
  <c r="Z170" i="38"/>
  <c r="R174" i="38"/>
  <c r="X176" i="38"/>
  <c r="AB178" i="38"/>
  <c r="Z186" i="38"/>
  <c r="L189" i="38"/>
  <c r="V192" i="38"/>
  <c r="AB177" i="38"/>
  <c r="V167" i="38"/>
  <c r="AB169" i="38"/>
  <c r="L179" i="38"/>
  <c r="T182" i="38"/>
  <c r="Z184" i="38"/>
  <c r="J187" i="38"/>
  <c r="P189" i="38"/>
  <c r="T190" i="38"/>
  <c r="X191" i="38"/>
  <c r="Z167" i="38"/>
  <c r="L170" i="38"/>
  <c r="R172" i="38"/>
  <c r="Z174" i="38"/>
  <c r="AB175" i="38"/>
  <c r="L177" i="38"/>
  <c r="P179" i="38"/>
  <c r="V181" i="38"/>
  <c r="X182" i="38"/>
  <c r="Z183" i="38"/>
  <c r="J185" i="38"/>
  <c r="AB191" i="38"/>
  <c r="J166" i="38"/>
  <c r="P168" i="38"/>
  <c r="T169" i="38"/>
  <c r="V170" i="38"/>
  <c r="Z171" i="38"/>
  <c r="J173" i="38"/>
  <c r="P175" i="38"/>
  <c r="T176" i="38"/>
  <c r="V177" i="38"/>
  <c r="X178" i="38"/>
  <c r="AB179" i="38"/>
  <c r="J181" i="38"/>
  <c r="R184" i="38"/>
  <c r="T185" i="38"/>
  <c r="V186" i="38"/>
  <c r="Z187" i="38"/>
  <c r="AB188" i="38"/>
  <c r="L190" i="38"/>
  <c r="P191" i="38"/>
  <c r="R192" i="38"/>
  <c r="V165" i="38"/>
  <c r="X165" i="38"/>
  <c r="T183" i="38"/>
  <c r="R180" i="38"/>
  <c r="N178" i="38"/>
  <c r="N177" i="38"/>
  <c r="N189" i="38"/>
  <c r="N184" i="38"/>
  <c r="N167" i="38"/>
  <c r="N183" i="38"/>
  <c r="N169" i="38"/>
  <c r="N187" i="38"/>
  <c r="N186" i="38"/>
  <c r="N181" i="38"/>
  <c r="N170" i="38"/>
  <c r="N191" i="38"/>
  <c r="N172" i="38"/>
  <c r="N176" i="38"/>
  <c r="N171" i="38"/>
  <c r="N165" i="38"/>
  <c r="N179" i="38"/>
  <c r="N166" i="38"/>
  <c r="N174" i="38"/>
  <c r="N173" i="38"/>
  <c r="N190" i="38"/>
  <c r="X131" i="38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9" i="42" l="1"/>
  <c r="C10" i="42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V30" i="3" l="1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P522" i="33" s="1"/>
  <c r="U522" i="33" s="1"/>
  <c r="Z522" i="33" s="1"/>
  <c r="AE522" i="33" s="1"/>
  <c r="AJ522" i="33" s="1"/>
  <c r="AO522" i="33" s="1"/>
  <c r="AT522" i="33" s="1"/>
  <c r="P545" i="33" s="1"/>
  <c r="U545" i="33" s="1"/>
  <c r="Z545" i="33" s="1"/>
  <c r="AE545" i="33" s="1"/>
  <c r="AJ545" i="33" s="1"/>
  <c r="AO545" i="33" s="1"/>
  <c r="AT545" i="33" s="1"/>
  <c r="P568" i="33" s="1"/>
  <c r="U568" i="33" s="1"/>
  <c r="Z568" i="33" s="1"/>
  <c r="AE568" i="33" s="1"/>
  <c r="AJ568" i="33" s="1"/>
  <c r="AO568" i="33" s="1"/>
  <c r="AT568" i="33" s="1"/>
  <c r="P591" i="33" s="1"/>
  <c r="U591" i="33" s="1"/>
  <c r="Z591" i="33" s="1"/>
  <c r="AE591" i="33" s="1"/>
  <c r="AJ591" i="33" s="1"/>
  <c r="AO591" i="33" s="1"/>
  <c r="AT591" i="33" s="1"/>
  <c r="P614" i="33" s="1"/>
  <c r="U614" i="33" s="1"/>
  <c r="Z614" i="33" s="1"/>
  <c r="AE614" i="33" s="1"/>
  <c r="AJ614" i="33" s="1"/>
  <c r="AO614" i="33" s="1"/>
  <c r="AT614" i="33" s="1"/>
  <c r="P637" i="33" s="1"/>
  <c r="U637" i="33" s="1"/>
  <c r="Z637" i="33" s="1"/>
  <c r="AE637" i="33" s="1"/>
  <c r="AJ637" i="33" s="1"/>
  <c r="AO637" i="33" s="1"/>
  <c r="AT637" i="33" s="1"/>
  <c r="P660" i="33" s="1"/>
  <c r="U660" i="33" s="1"/>
  <c r="Z660" i="33" s="1"/>
  <c r="AE660" i="33" s="1"/>
  <c r="AJ660" i="33" s="1"/>
  <c r="AO660" i="33" s="1"/>
  <c r="AT660" i="33" s="1"/>
  <c r="P683" i="33" s="1"/>
  <c r="U683" i="33" s="1"/>
  <c r="Z683" i="33" s="1"/>
  <c r="AE683" i="33" s="1"/>
  <c r="AJ683" i="33" s="1"/>
  <c r="AO683" i="33" s="1"/>
  <c r="AT683" i="33" s="1"/>
  <c r="I107" i="34"/>
  <c r="J107" i="34"/>
  <c r="AQ107" i="34"/>
  <c r="AR107" i="34" s="1"/>
  <c r="K107" i="34" l="1"/>
  <c r="M117" i="34" s="1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 s="1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R87" i="38" l="1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 s="1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AC290" i="33"/>
  <c r="AC281" i="33"/>
  <c r="K284" i="33"/>
  <c r="AC275" i="33"/>
  <c r="D29" i="39"/>
  <c r="AC287" i="33"/>
  <c r="AC286" i="33"/>
  <c r="AD274" i="33"/>
  <c r="AC282" i="33"/>
  <c r="AC274" i="33"/>
  <c r="AC280" i="33"/>
  <c r="AC276" i="33"/>
  <c r="AC277" i="33"/>
  <c r="AC283" i="33"/>
  <c r="M282" i="33" l="1"/>
  <c r="M279" i="33"/>
  <c r="M285" i="33"/>
  <c r="M286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R91" i="38"/>
  <c r="F91" i="38"/>
  <c r="H68" i="38" s="1"/>
  <c r="I21" i="13" l="1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B44" i="58" s="1"/>
  <c r="U155" i="3"/>
  <c r="C49" i="58" l="1"/>
  <c r="C48" i="58"/>
  <c r="V149" i="3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/>
  <c r="J461" i="8"/>
  <c r="J464" i="8"/>
  <c r="J463" i="8"/>
  <c r="J466" i="8"/>
  <c r="I457" i="8"/>
  <c r="J467" i="8"/>
  <c r="J471" i="8"/>
  <c r="R471" i="8"/>
  <c r="K471" i="8" s="1"/>
  <c r="R463" i="8"/>
  <c r="K463" i="8" s="1"/>
  <c r="I463" i="8"/>
  <c r="I469" i="8"/>
  <c r="J457" i="8"/>
  <c r="R456" i="8"/>
  <c r="K456" i="8" s="1"/>
  <c r="J459" i="8"/>
  <c r="J472" i="8"/>
  <c r="R460" i="8"/>
  <c r="K460" i="8" s="1"/>
  <c r="I460" i="8"/>
  <c r="R464" i="8"/>
  <c r="K464" i="8" s="1"/>
  <c r="I464" i="8"/>
  <c r="R459" i="8"/>
  <c r="K459" i="8" s="1"/>
  <c r="I459" i="8"/>
  <c r="R462" i="8"/>
  <c r="K462" i="8"/>
  <c r="R472" i="8"/>
  <c r="K472" i="8" s="1"/>
  <c r="J475" i="8"/>
  <c r="R458" i="8"/>
  <c r="K458" i="8" s="1"/>
  <c r="I458" i="8"/>
  <c r="I475" i="8"/>
  <c r="R468" i="8"/>
  <c r="K468" i="8" s="1"/>
  <c r="R465" i="8"/>
  <c r="K465" i="8"/>
  <c r="I465" i="8"/>
  <c r="R466" i="8"/>
  <c r="K466" i="8" s="1"/>
  <c r="R470" i="8"/>
  <c r="K470" i="8" s="1"/>
  <c r="R457" i="8"/>
  <c r="R475" i="8"/>
  <c r="R469" i="8"/>
  <c r="K469" i="8" s="1"/>
  <c r="R467" i="8"/>
  <c r="K467" i="8"/>
  <c r="I467" i="8"/>
  <c r="S472" i="8" l="1"/>
  <c r="S462" i="8"/>
  <c r="S469" i="8"/>
  <c r="S459" i="8"/>
  <c r="S467" i="8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D28" i="39" s="1"/>
  <c r="M461" i="8"/>
  <c r="M475" i="8"/>
  <c r="M472" i="8"/>
  <c r="M465" i="8"/>
  <c r="M460" i="8"/>
  <c r="M471" i="8"/>
  <c r="E28" i="39" l="1"/>
  <c r="B28" i="13"/>
  <c r="D28" i="13" s="1"/>
  <c r="M159" i="7"/>
  <c r="F159" i="7"/>
  <c r="R159" i="7" s="1"/>
  <c r="N159" i="7" l="1"/>
  <c r="J159" i="7"/>
  <c r="P159" i="7"/>
  <c r="AB159" i="7"/>
  <c r="T159" i="7"/>
  <c r="Z159" i="7"/>
  <c r="L159" i="7"/>
  <c r="X159" i="7"/>
  <c r="G158" i="7"/>
  <c r="V159" i="7"/>
  <c r="H129" i="7"/>
  <c r="F157" i="3"/>
  <c r="H127" i="3" l="1"/>
  <c r="O157" i="3"/>
  <c r="U157" i="3"/>
  <c r="G156" i="3"/>
  <c r="B57" i="58" s="1"/>
  <c r="C61" i="58" l="1"/>
  <c r="C62" i="58"/>
  <c r="P156" i="3"/>
  <c r="V156" i="3"/>
  <c r="Q127" i="3"/>
  <c r="W127" i="3"/>
  <c r="D11" i="13" l="1"/>
  <c r="F175" i="7" l="1"/>
  <c r="L175" i="7" s="1"/>
  <c r="P175" i="7" l="1"/>
  <c r="Z175" i="7"/>
  <c r="AB175" i="7"/>
  <c r="X175" i="7"/>
  <c r="G172" i="7"/>
  <c r="T175" i="7"/>
  <c r="R175" i="7"/>
  <c r="J175" i="7"/>
  <c r="N175" i="7"/>
  <c r="V175" i="7"/>
  <c r="F173" i="3"/>
  <c r="U173" i="3" l="1"/>
  <c r="O173" i="3"/>
  <c r="G170" i="3"/>
  <c r="B83" i="58" s="1"/>
  <c r="C87" i="58" l="1"/>
  <c r="C88" i="58"/>
  <c r="P170" i="3"/>
  <c r="V170" i="3"/>
  <c r="M185" i="7"/>
  <c r="F185" i="7" l="1"/>
  <c r="Z185" i="7" s="1"/>
  <c r="X185" i="7"/>
  <c r="AB185" i="7"/>
  <c r="T185" i="7"/>
  <c r="G179" i="7"/>
  <c r="L185" i="7"/>
  <c r="F183" i="3"/>
  <c r="P185" i="7"/>
  <c r="V185" i="7"/>
  <c r="R185" i="7"/>
  <c r="J185" i="7" l="1"/>
  <c r="N185" i="7"/>
  <c r="G177" i="3"/>
  <c r="U183" i="3"/>
  <c r="O183" i="3"/>
  <c r="P177" i="3" l="1"/>
  <c r="V177" i="3"/>
  <c r="B96" i="58"/>
  <c r="C100" i="58" l="1"/>
  <c r="C101" i="58"/>
  <c r="I596" i="33" l="1"/>
  <c r="J596" i="33"/>
  <c r="W596" i="33"/>
  <c r="X607" i="33" l="1"/>
  <c r="X603" i="33"/>
  <c r="X606" i="33"/>
  <c r="X601" i="33"/>
  <c r="X608" i="33"/>
  <c r="X598" i="33"/>
  <c r="X597" i="33"/>
  <c r="X600" i="33"/>
  <c r="X611" i="33"/>
  <c r="X602" i="33"/>
  <c r="X605" i="33"/>
  <c r="X599" i="33"/>
  <c r="X609" i="33"/>
  <c r="X610" i="33"/>
  <c r="X604" i="33"/>
  <c r="Y596" i="33"/>
  <c r="X596" i="33"/>
  <c r="K596" i="33"/>
  <c r="M609" i="33" l="1"/>
  <c r="M607" i="33"/>
  <c r="M596" i="33"/>
  <c r="M606" i="33"/>
  <c r="M608" i="33"/>
  <c r="M598" i="33"/>
  <c r="M597" i="33"/>
  <c r="L596" i="33"/>
  <c r="M605" i="33"/>
  <c r="M602" i="33"/>
  <c r="M610" i="33"/>
  <c r="M600" i="33"/>
  <c r="M604" i="33"/>
  <c r="M603" i="33"/>
  <c r="M599" i="33"/>
  <c r="M601" i="33"/>
  <c r="M611" i="33"/>
  <c r="D32" i="39" l="1"/>
  <c r="E32" i="39"/>
  <c r="B32" i="13"/>
  <c r="D32" i="13" s="1"/>
  <c r="J527" i="55"/>
  <c r="I527" i="55"/>
  <c r="AG527" i="55"/>
  <c r="K527" i="55" s="1"/>
  <c r="L527" i="55" l="1"/>
  <c r="M527" i="55"/>
  <c r="AH527" i="55"/>
  <c r="AI527" i="55"/>
  <c r="D30" i="39" l="1"/>
  <c r="B30" i="13"/>
  <c r="D30" i="13" s="1"/>
  <c r="E30" i="39"/>
  <c r="F190" i="7"/>
  <c r="P190" i="7" s="1"/>
  <c r="F188" i="3" l="1"/>
  <c r="T190" i="7"/>
  <c r="V190" i="7"/>
  <c r="N190" i="7"/>
  <c r="R190" i="7"/>
  <c r="L190" i="7"/>
  <c r="J190" i="7"/>
  <c r="Z190" i="7"/>
  <c r="H160" i="7"/>
  <c r="AB190" i="7"/>
  <c r="X190" i="7"/>
  <c r="H158" i="3" l="1"/>
  <c r="U188" i="3"/>
  <c r="O188" i="3"/>
  <c r="W158" i="3" l="1"/>
  <c r="Q158" i="3"/>
  <c r="F192" i="7"/>
  <c r="P192" i="7" l="1"/>
  <c r="F190" i="3"/>
  <c r="T192" i="7"/>
  <c r="V192" i="7"/>
  <c r="Z192" i="7"/>
  <c r="AB192" i="7"/>
  <c r="N192" i="7"/>
  <c r="L192" i="7"/>
  <c r="J192" i="7"/>
  <c r="X192" i="7"/>
  <c r="R192" i="7"/>
  <c r="G186" i="7"/>
  <c r="U190" i="3" l="1"/>
  <c r="O190" i="3"/>
  <c r="G184" i="3"/>
  <c r="V184" i="3" l="1"/>
  <c r="B109" i="58"/>
  <c r="P184" i="3"/>
  <c r="C114" i="58" l="1"/>
  <c r="C113" i="58"/>
  <c r="F217" i="7" l="1"/>
  <c r="T217" i="7" s="1"/>
  <c r="X217" i="7" l="1"/>
  <c r="G214" i="7"/>
  <c r="J217" i="7"/>
  <c r="N217" i="7"/>
  <c r="L217" i="7"/>
  <c r="F215" i="3"/>
  <c r="R217" i="7"/>
  <c r="H191" i="7"/>
  <c r="B5" i="41" s="1"/>
  <c r="V217" i="7"/>
  <c r="H189" i="3"/>
  <c r="B6" i="13" s="1"/>
  <c r="P217" i="7"/>
  <c r="U215" i="3"/>
  <c r="Z217" i="7"/>
  <c r="AB217" i="7"/>
  <c r="C10" i="41" l="1"/>
  <c r="C9" i="41"/>
  <c r="O215" i="3"/>
  <c r="G212" i="3"/>
  <c r="C15" i="13"/>
  <c r="C23" i="13"/>
  <c r="E23" i="13" s="1"/>
  <c r="C16" i="13"/>
  <c r="E16" i="13" s="1"/>
  <c r="D6" i="13"/>
  <c r="C18" i="13"/>
  <c r="E18" i="13" s="1"/>
  <c r="C21" i="13"/>
  <c r="E21" i="13" s="1"/>
  <c r="C19" i="13"/>
  <c r="E19" i="13" s="1"/>
  <c r="C17" i="13"/>
  <c r="E17" i="13" s="1"/>
  <c r="C22" i="13"/>
  <c r="E22" i="13" s="1"/>
  <c r="C20" i="13"/>
  <c r="E20" i="13" s="1"/>
  <c r="W189" i="3"/>
  <c r="E11" i="39" s="1"/>
  <c r="E6" i="39"/>
  <c r="Q189" i="3"/>
  <c r="C24" i="13" l="1"/>
  <c r="E15" i="13"/>
  <c r="P212" i="3"/>
  <c r="B9" i="39" s="1"/>
  <c r="D9" i="39" s="1"/>
  <c r="B161" i="58"/>
  <c r="B6" i="39"/>
  <c r="V212" i="3"/>
  <c r="B11" i="39" s="1"/>
  <c r="D11" i="39" s="1"/>
  <c r="E9" i="39"/>
  <c r="B9" i="13"/>
  <c r="D9" i="13" s="1"/>
  <c r="C22" i="39" l="1"/>
  <c r="E22" i="39" s="1"/>
  <c r="C23" i="39"/>
  <c r="E23" i="39" s="1"/>
  <c r="C16" i="39"/>
  <c r="E16" i="39" s="1"/>
  <c r="C18" i="39"/>
  <c r="E18" i="39" s="1"/>
  <c r="C15" i="39"/>
  <c r="C20" i="39"/>
  <c r="E20" i="39" s="1"/>
  <c r="C19" i="39"/>
  <c r="E19" i="39" s="1"/>
  <c r="D6" i="39"/>
  <c r="C17" i="39"/>
  <c r="E17" i="39" s="1"/>
  <c r="C21" i="39"/>
  <c r="E21" i="39" s="1"/>
  <c r="C166" i="58"/>
  <c r="I9" i="39" s="1"/>
  <c r="C165" i="58"/>
  <c r="I8" i="39" s="1"/>
  <c r="C24" i="39" l="1"/>
  <c r="E15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<sst xmlns="http://schemas.openxmlformats.org/spreadsheetml/2006/main" count="45438" uniqueCount="827">
  <si>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</si>
  <si>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月別</t>
    <phoneticPr fontId="12"/>
  </si>
  <si>
    <t>工廠</t>
    <phoneticPr fontId="12"/>
  </si>
  <si>
    <t>屏榮新豐廠</t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</si>
  <si>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</si>
  <si>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※單位：千元</t>
    <phoneticPr fontId="12"/>
  </si>
  <si>
    <t>（２）ＫＰＩ達成進度</t>
    <phoneticPr fontId="12"/>
  </si>
  <si>
    <t>項目</t>
    <phoneticPr fontId="15" type="noConversion"/>
  </si>
  <si>
    <t>當月</t>
    <phoneticPr fontId="12"/>
  </si>
  <si>
    <t>前月</t>
  </si>
  <si>
    <t>差異</t>
  </si>
  <si>
    <t>累計</t>
  </si>
  <si>
    <t>KPI</t>
    <phoneticPr fontId="12"/>
  </si>
  <si>
    <t>前月</t>
    <phoneticPr fontId="12"/>
  </si>
  <si>
    <t>※補充</t>
    <phoneticPr fontId="12"/>
  </si>
  <si>
    <t>業績金額</t>
    <phoneticPr fontId="12"/>
  </si>
  <si>
    <t xml:space="preserve">人時性(個/月均) </t>
    <phoneticPr fontId="12"/>
  </si>
  <si>
    <t>個／MH</t>
    <phoneticPr fontId="12"/>
  </si>
  <si>
    <t>訂單數量</t>
    <phoneticPr fontId="12"/>
  </si>
  <si>
    <t xml:space="preserve">人時達成率(%/月均) </t>
    <phoneticPr fontId="12"/>
  </si>
  <si>
    <t>達成率</t>
  </si>
  <si>
    <t>材料費</t>
  </si>
  <si>
    <t>半成品-報廢(%)</t>
    <phoneticPr fontId="12"/>
  </si>
  <si>
    <t>報廢率</t>
    <phoneticPr fontId="12"/>
  </si>
  <si>
    <t>材料費率</t>
  </si>
  <si>
    <t>半成品-超用(%)</t>
    <phoneticPr fontId="12"/>
  </si>
  <si>
    <t>超用率</t>
    <phoneticPr fontId="12"/>
  </si>
  <si>
    <t>勞務成本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</si>
  <si>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</si>
  <si>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導入率</t>
  </si>
  <si>
    <t>勞務費率</t>
    <phoneticPr fontId="12"/>
  </si>
  <si>
    <t>教育訓練-實施率(%)</t>
    <phoneticPr fontId="12"/>
  </si>
  <si>
    <t>實施率</t>
    <phoneticPr fontId="12"/>
  </si>
  <si>
    <t>（３）業績構成比</t>
    <phoneticPr fontId="12"/>
  </si>
  <si>
    <t>（４）訂單數量構成比</t>
    <phoneticPr fontId="12"/>
  </si>
  <si>
    <t>品群</t>
    <phoneticPr fontId="12"/>
  </si>
  <si>
    <t>比例</t>
    <phoneticPr fontId="12"/>
  </si>
  <si>
    <t>差異</t>
    <phoneticPr fontId="12"/>
  </si>
  <si>
    <t>主食(091,092,093,094,095)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</si>
  <si>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</si>
  <si>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</si>
  <si>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</si>
  <si>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三明治(106)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</si>
  <si>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</si>
  <si>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沙拉(141)</t>
    <phoneticPr fontId="15" type="noConversion"/>
  </si>
  <si>
    <t>便當</t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</si>
  <si>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</si>
  <si>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三明治　１０６</t>
    <phoneticPr fontId="15" type="noConversion"/>
  </si>
  <si>
    <t>調理麵包　１０７</t>
    <phoneticPr fontId="15" type="noConversion"/>
  </si>
  <si>
    <t>沙拉　１４１</t>
    <phoneticPr fontId="15" type="noConversion"/>
  </si>
  <si>
    <t>週別</t>
    <phoneticPr fontId="15" type="noConversion"/>
  </si>
  <si>
    <t>W4</t>
    <phoneticPr fontId="15" type="noConversion"/>
  </si>
  <si>
    <t>當週</t>
    <phoneticPr fontId="12"/>
  </si>
  <si>
    <t>前週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</si>
  <si>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</si>
  <si>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</si>
  <si>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</si>
  <si>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</si>
  <si>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</si>
  <si>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-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</si>
  <si>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</si>
  <si>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</si>
  <si>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</si>
  <si>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</si>
  <si>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</si>
  <si>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</si>
  <si>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</si>
  <si>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</si>
  <si>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</si>
  <si>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</si>
  <si>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</si>
  <si>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</si>
  <si>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</si>
  <si>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</si>
  <si>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</si>
  <si>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</si>
  <si>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</si>
  <si>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</si>
  <si>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</si>
  <si>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</si>
  <si>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九</t>
    <phoneticPr fontId="15" type="noConversion"/>
  </si>
  <si>
    <t>十</t>
    <phoneticPr fontId="15" type="noConversion"/>
  </si>
  <si>
    <t>十一</t>
    <phoneticPr fontId="15" type="noConversion"/>
  </si>
  <si>
    <t>十二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</si>
  <si>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</si>
  <si>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t>（２）ＫＰＩ達成進度</t>
    <phoneticPr fontId="15" type="noConversion"/>
  </si>
  <si>
    <t xml:space="preserve">人時生產性(個/人) </t>
  </si>
  <si>
    <t xml:space="preserve">人時生產性達成率(%) </t>
  </si>
  <si>
    <t xml:space="preserve">半成品報廢(%) </t>
    <phoneticPr fontId="15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</si>
  <si>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</si>
  <si>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</si>
  <si>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</si>
  <si>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5" type="noConversion"/>
  </si>
  <si>
    <t>月平均</t>
    <phoneticPr fontId="15" type="noConversion"/>
  </si>
  <si>
    <t>（3）業績構成比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</si>
  <si>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</si>
  <si>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t>營業額</t>
    <phoneticPr fontId="15" type="noConversion"/>
  </si>
  <si>
    <t>品類業績</t>
    <phoneticPr fontId="15" type="noConversion"/>
  </si>
  <si>
    <t>主食</t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</si>
  <si>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</si>
  <si>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</si>
  <si>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</si>
  <si>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</si>
  <si>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</si>
  <si>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沙拉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</si>
  <si>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</si>
  <si>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</si>
  <si>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</si>
  <si>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業績(元)</t>
    <phoneticPr fontId="15" type="noConversion"/>
  </si>
  <si>
    <t>比例(%)</t>
    <phoneticPr fontId="15" type="noConversion"/>
  </si>
  <si>
    <t>（4）訂單數量構成比</t>
    <phoneticPr fontId="15" type="noConversion"/>
  </si>
  <si>
    <t>訂單量</t>
    <phoneticPr fontId="15" type="noConversion"/>
  </si>
  <si>
    <t>品類訂單量</t>
    <phoneticPr fontId="15" type="noConversion"/>
  </si>
  <si>
    <t>訂單數</t>
    <phoneticPr fontId="15" type="noConversion"/>
  </si>
  <si>
    <t>月平均人時性</t>
    <phoneticPr fontId="15" type="noConversion"/>
  </si>
  <si>
    <t>產線配置圖－每週更新</t>
    <phoneticPr fontId="15" type="noConversion"/>
  </si>
  <si>
    <t>資料繳交</t>
    <phoneticPr fontId="15" type="noConversion"/>
  </si>
  <si>
    <t>品群</t>
    <phoneticPr fontId="15" type="noConversion"/>
  </si>
  <si>
    <t>商品名稱</t>
    <phoneticPr fontId="15" type="noConversion"/>
  </si>
  <si>
    <t>計畫</t>
    <phoneticPr fontId="15" type="noConversion"/>
  </si>
  <si>
    <t>平均人時性</t>
    <phoneticPr fontId="15" type="noConversion"/>
  </si>
  <si>
    <t>實績</t>
    <phoneticPr fontId="15" type="noConversion"/>
  </si>
  <si>
    <t>排名</t>
    <phoneticPr fontId="15" type="noConversion"/>
  </si>
  <si>
    <t>日報</t>
    <phoneticPr fontId="15" type="noConversion"/>
  </si>
  <si>
    <t>實際</t>
    <phoneticPr fontId="15" type="noConversion"/>
  </si>
  <si>
    <t>產線配置圖</t>
    <phoneticPr fontId="15" type="noConversion"/>
  </si>
  <si>
    <t>生產實績</t>
    <phoneticPr fontId="15" type="noConversion"/>
  </si>
  <si>
    <t>人數</t>
    <phoneticPr fontId="15" type="noConversion"/>
  </si>
  <si>
    <t>產能／時</t>
    <phoneticPr fontId="15" type="noConversion"/>
  </si>
  <si>
    <t>人時性</t>
    <phoneticPr fontId="15" type="noConversion"/>
  </si>
  <si>
    <t>主食</t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</si>
  <si>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</si>
  <si>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</si>
  <si>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</si>
  <si>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</si>
  <si>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</si>
  <si>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</si>
  <si>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</si>
  <si>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</si>
  <si>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</si>
  <si>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</si>
  <si>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</si>
  <si>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</si>
  <si>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</si>
  <si>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</si>
  <si>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</si>
  <si>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鳳梨腰果炒飯</t>
  </si>
  <si>
    <t>白味噌壽喜燒飯</t>
  </si>
  <si>
    <t>二配粗飽系雞排炒飯(114年)</t>
  </si>
  <si>
    <t>二配泰式綠咖哩雞</t>
  </si>
  <si>
    <t>二配厚香料咖哩雞排飯</t>
  </si>
  <si>
    <t>二配金咖哩濃厚辛口咖哩飯</t>
  </si>
  <si>
    <t>日式野菜烘蛋燴飯</t>
  </si>
  <si>
    <t>二配起司控培根白醬焗烤飯</t>
  </si>
  <si>
    <t>蒜蒜燒豚飯</t>
  </si>
  <si>
    <t>壹號醬雞豚雙拼</t>
  </si>
  <si>
    <t>二配麻油雞燴飯</t>
  </si>
  <si>
    <t>二配鮭魚蛋炒飯</t>
  </si>
  <si>
    <t>二配濃蕃茄火腿蛋包飯</t>
  </si>
  <si>
    <t>二配香炒沙茶豬肉飯</t>
  </si>
  <si>
    <t>好多蒜燒豚飯</t>
  </si>
  <si>
    <t>二配紅燒牛肉燴飯</t>
  </si>
  <si>
    <t>美乃炙烤雞肉飯</t>
  </si>
  <si>
    <t>蠟筆小新餐盒</t>
  </si>
  <si>
    <t>熱食義麵</t>
  </si>
  <si>
    <t>焗烤明太子筆尖麵</t>
  </si>
  <si>
    <t>麻婆豆腐波浪麵</t>
  </si>
  <si>
    <t>焗烤起司肉醬筆尖麵</t>
  </si>
  <si>
    <t>季節調理麵</t>
    <phoneticPr fontId="15" type="noConversion"/>
  </si>
  <si>
    <t>柚子雞白湯拉麵</t>
  </si>
  <si>
    <t>微波小吃</t>
  </si>
  <si>
    <t>古早味炒炊粉</t>
  </si>
  <si>
    <t>剝皮辣椒雞湯</t>
  </si>
  <si>
    <t>三明治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</si>
  <si>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</si>
  <si>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</si>
  <si>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</si>
  <si>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</si>
  <si>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</si>
  <si>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</si>
  <si>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</si>
  <si>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</si>
  <si>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</si>
  <si>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</si>
  <si>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</si>
  <si>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</si>
  <si>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</si>
  <si>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</si>
  <si>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</si>
  <si>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水果派對三明治</t>
  </si>
  <si>
    <t>日式芥末蛋沙拉三明治</t>
  </si>
  <si>
    <t>龍蝦風味總匯三明治</t>
  </si>
  <si>
    <t>陽光地瓜總匯三明治</t>
  </si>
  <si>
    <t>花生芝麻麻糬三明治</t>
  </si>
  <si>
    <t>經典火腿玉米蛋三明治</t>
  </si>
  <si>
    <t>泰奶奶蓋QQ三明治</t>
  </si>
  <si>
    <t>雞蛋沙拉三明治(114年)</t>
  </si>
  <si>
    <t>好多菜三明治(114年)</t>
  </si>
  <si>
    <t>切達海鮮雙饗三明治</t>
  </si>
  <si>
    <t>檸檬紅茶三明治</t>
  </si>
  <si>
    <t>覆盆莓榛果可可三明治</t>
  </si>
  <si>
    <t>藍莓優格三明治</t>
  </si>
  <si>
    <t>草莓優格三明治</t>
  </si>
  <si>
    <t>調理麵包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</si>
  <si>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</si>
  <si>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</si>
  <si>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</si>
  <si>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</si>
  <si>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</si>
  <si>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</si>
  <si>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</si>
  <si>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</si>
  <si>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</si>
  <si>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</si>
  <si>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</si>
  <si>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泰式酸辣炸雞堡</t>
  </si>
  <si>
    <t>厚豆腐蛋白蕈菇豬肉堡</t>
  </si>
  <si>
    <t>蜂蜜芥末辣雞堡</t>
  </si>
  <si>
    <t>排骨雞起司炒麵麵包</t>
  </si>
  <si>
    <t>經典美式起司巨牛堡</t>
  </si>
  <si>
    <t>滿滿起司燻腸洋芋堡</t>
  </si>
  <si>
    <t>花生培根歐姆蛋堡</t>
  </si>
  <si>
    <t>墨西哥辣醬熱狗堡</t>
  </si>
  <si>
    <t>黃金雙層鱈魚招財堡</t>
  </si>
  <si>
    <t>茄汁薯餅蛋堡</t>
  </si>
  <si>
    <t>沙拉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</si>
  <si>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</si>
  <si>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</si>
  <si>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</si>
  <si>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</si>
  <si>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</si>
  <si>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</si>
  <si>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溏心蛋洋芋沙拉</t>
  </si>
  <si>
    <t>韓式泡菜豆腐握沙拉</t>
  </si>
  <si>
    <t>焗烤洋芋沙拉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</si>
  <si>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</si>
  <si>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</si>
  <si>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</si>
  <si>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</si>
  <si>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</si>
  <si>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t>排名</t>
    <phoneticPr fontId="12"/>
  </si>
  <si>
    <t>商品名</t>
  </si>
  <si>
    <t>人數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</si>
  <si>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</si>
  <si>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</si>
  <si>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前週比</t>
    <phoneticPr fontId="15" type="noConversion"/>
  </si>
  <si>
    <t>主要原因&amp;對策</t>
    <phoneticPr fontId="12"/>
  </si>
  <si>
    <t>生產差異不大</t>
  </si>
  <si>
    <t>▼1</t>
    <phoneticPr fontId="12"/>
  </si>
  <si>
    <t>▼2</t>
    <phoneticPr fontId="12"/>
  </si>
  <si>
    <t>▼3</t>
    <phoneticPr fontId="12"/>
  </si>
  <si>
    <t>▼4</t>
    <phoneticPr fontId="12"/>
  </si>
  <si>
    <t>▼5</t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</si>
  <si>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</si>
  <si>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</si>
  <si>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t>新商品人員熟悉中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</si>
  <si>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</si>
  <si>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</si>
  <si>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t>半成品較多，使用人數大</t>
  </si>
  <si>
    <t>賣相鋪開需求，使用較多人
持續續練人員鋪開順暢度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</si>
  <si>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</si>
  <si>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</si>
  <si>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</si>
  <si>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</si>
  <si>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</si>
  <si>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</si>
  <si>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</si>
  <si>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性前幾名品項(0224-0302)</t>
    </r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</si>
  <si>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</si>
  <si>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</si>
  <si>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</si>
  <si>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</si>
  <si>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</si>
  <si>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</si>
  <si>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</si>
  <si>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</si>
  <si>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</si>
  <si>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</si>
  <si>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性前幾名品項(0113-0119)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</si>
  <si>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</si>
  <si>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</si>
  <si>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</si>
  <si>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</si>
  <si>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性前幾名品項(0210-0216)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</si>
  <si>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性前幾名品項(0217-0223)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</si>
  <si>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性前幾名品項(0224-0302)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</si>
  <si>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</si>
  <si>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燻腸變更組裝方式，效能稍稍提高</t>
    <phoneticPr fontId="15" type="noConversion"/>
  </si>
  <si>
    <t>長堡使用人數較多</t>
    <phoneticPr fontId="15" type="noConversion"/>
  </si>
  <si>
    <t>長堡使用人數較多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</si>
  <si>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</si>
  <si>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</si>
  <si>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合計</t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</si>
  <si>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</si>
  <si>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</si>
  <si>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</si>
  <si>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r>
      <rPr>
        <b/>
        <sz val="14"/>
        <color theme="1"/>
        <rFont val="細明體"/>
        <family val="3"/>
        <charset val="136"/>
      </rPr>
      <t>取</t>
    </r>
    <r>
      <rPr>
        <b/>
        <sz val="14"/>
        <color theme="1"/>
        <rFont val="Meiryo UI"/>
        <family val="2"/>
      </rPr>
      <t>樣不穩</t>
    </r>
    <phoneticPr fontId="12"/>
  </si>
  <si>
    <t>金額</t>
  </si>
  <si>
    <t>報廢</t>
    <phoneticPr fontId="12"/>
  </si>
  <si>
    <t>超用</t>
    <phoneticPr fontId="12"/>
  </si>
  <si>
    <t>報廢</t>
    <phoneticPr fontId="15" type="noConversion"/>
  </si>
  <si>
    <t>2/1-2/28 總合計↑</t>
    <phoneticPr fontId="15" type="noConversion"/>
  </si>
  <si>
    <t>超用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</si>
  <si>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</si>
  <si>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</si>
  <si>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</si>
  <si>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</si>
  <si>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</si>
  <si>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抓樣不穩</t>
    <phoneticPr fontId="12"/>
  </si>
  <si>
    <t>報廢</t>
  </si>
  <si>
    <t>12/2-12/8 總合計↑</t>
    <phoneticPr fontId="15" type="noConversion"/>
  </si>
  <si>
    <t>超用</t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</si>
  <si>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</si>
  <si>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</si>
  <si>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</si>
  <si>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</si>
  <si>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取樣不穩</t>
  </si>
  <si>
    <t>12/9-12/15 總合計↑</t>
    <phoneticPr fontId="15" type="noConversion"/>
  </si>
  <si>
    <t>12/16-12/22 總合計↑</t>
    <phoneticPr fontId="15" type="noConversion"/>
  </si>
  <si>
    <t>12/23-12/29 總合計↑</t>
    <phoneticPr fontId="15" type="noConversion"/>
  </si>
  <si>
    <t>12/30-1/5 總合計↑</t>
    <phoneticPr fontId="15" type="noConversion"/>
  </si>
  <si>
    <t>1/6-1/12 總合計↑</t>
    <phoneticPr fontId="15" type="noConversion"/>
  </si>
  <si>
    <t>1/13-1/19 總合計↑</t>
    <phoneticPr fontId="15" type="noConversion"/>
  </si>
  <si>
    <t>1/20-1/26 總合計↑</t>
    <phoneticPr fontId="15" type="noConversion"/>
  </si>
  <si>
    <t>1/27-2/2 總合計↑</t>
    <phoneticPr fontId="15" type="noConversion"/>
  </si>
  <si>
    <t>2/3-2/9 總合計↑</t>
    <phoneticPr fontId="15" type="noConversion"/>
  </si>
  <si>
    <t>2/10-2/16 總合計↑</t>
    <phoneticPr fontId="15" type="noConversion"/>
  </si>
  <si>
    <t>2/17-2/23 總合計↑</t>
    <phoneticPr fontId="15" type="noConversion"/>
  </si>
  <si>
    <t>2/24-3/2 總合計↑</t>
    <phoneticPr fontId="15" type="noConversion"/>
  </si>
  <si>
    <t>（８）報廢原因別前幾名品項</t>
    <phoneticPr fontId="15" type="noConversion"/>
  </si>
  <si>
    <t>類型</t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</si>
  <si>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</si>
  <si>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</si>
  <si>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半成品名</t>
    <phoneticPr fontId="12"/>
  </si>
  <si>
    <t>單價</t>
    <phoneticPr fontId="12"/>
  </si>
  <si>
    <t>數量</t>
    <phoneticPr fontId="12"/>
  </si>
  <si>
    <t>展開量高於１０5％</t>
    <phoneticPr fontId="15" type="noConversion"/>
  </si>
  <si>
    <t>前幾名合計比例</t>
    <phoneticPr fontId="12"/>
  </si>
  <si>
    <t>前幾名合計金額</t>
    <phoneticPr fontId="12"/>
  </si>
  <si>
    <t>前週比</t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</si>
  <si>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</si>
  <si>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製程不穩</t>
    <phoneticPr fontId="15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</si>
  <si>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</si>
  <si>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鮪魚沙拉(113.05)</t>
  </si>
  <si>
    <t>冰杓定量手法不穩</t>
  </si>
  <si>
    <t>持續於線上確認冰杓用量準確度</t>
  </si>
  <si>
    <t>共用類</t>
  </si>
  <si>
    <t>電解消毒雙色高麗菜絲(7:3)</t>
  </si>
  <si>
    <t>秤重物料，秤重精準度須持續校正</t>
  </si>
  <si>
    <t>持續校正秤重精準度更貼近於設定重</t>
  </si>
  <si>
    <t>切新重煙燻火腿0.9mm</t>
  </si>
  <si>
    <t>人員抓樣手感不穩</t>
  </si>
  <si>
    <t>持續於線上確認抓樣精準度</t>
  </si>
  <si>
    <t>電解消毒混合紅K高麗絲</t>
  </si>
  <si>
    <t>拌總匯雞蛋沙拉CL(112年)</t>
  </si>
  <si>
    <t>原物料規格</t>
  </si>
  <si>
    <t>墨西哥餅皮-原味(8英吋)新</t>
  </si>
  <si>
    <t>菜梗太硬導致捲的時候破損</t>
  </si>
  <si>
    <t>規格無法調整，廠內建立報廢率上限控管基準值(≦2%)，超過基準值啟動異常改善</t>
  </si>
  <si>
    <t>電解消毒對切整葉廣東A</t>
  </si>
  <si>
    <t>原物料特性，梗葉比例重量差異大</t>
  </si>
  <si>
    <t>電解消毒切段蘿蔓</t>
  </si>
  <si>
    <t>墨西哥餅皮-菠菜(8英吋)新</t>
  </si>
  <si>
    <t>電解消毒切段廣東A</t>
  </si>
  <si>
    <t>研發設定</t>
  </si>
  <si>
    <t>川燙醃嫩化淨零碳排牛肉片</t>
  </si>
  <si>
    <t>秤重物料，秤重精準度須持續校正(過多難剝除)</t>
  </si>
  <si>
    <t>秤重物料，持續校正秤重精準度更貼近於設定重</t>
  </si>
  <si>
    <t>碳香照燒雞腿丁</t>
  </si>
  <si>
    <t>炒綠咖哩腿肉片</t>
  </si>
  <si>
    <t>辛口咖哩豬肉(114年)</t>
  </si>
  <si>
    <t>分切炙燒炭火燒肉片(主食)</t>
  </si>
  <si>
    <t>其他因素</t>
    <phoneticPr fontId="15" type="noConversion"/>
  </si>
  <si>
    <t>義美業務用馬芬堡</t>
  </si>
  <si>
    <t>1.包材過於貼體2.堡體無完全切斷分離，人員抓破損壞</t>
  </si>
  <si>
    <t>七吋中種長堡</t>
  </si>
  <si>
    <t>包材過於貼體</t>
  </si>
  <si>
    <t>廠內建立報廢率上限控管基準值(≦2%)，超過基準值啟動異常改善</t>
  </si>
  <si>
    <t>四吋芝麻漢堡</t>
  </si>
  <si>
    <t>義美4吋無芝麻漢堡</t>
  </si>
  <si>
    <t>義美4吋芝麻漢堡</t>
  </si>
  <si>
    <t>（８）超用原因別前幾名品項</t>
  </si>
  <si>
    <t>冷凍銀鮭碎肉</t>
  </si>
  <si>
    <t>冰杓定量挖取，持續線上抽測穩定度</t>
  </si>
  <si>
    <t>原物料特性，梗葉比例重量差異，抓樣不穩</t>
  </si>
  <si>
    <t>蒸基礎風味雞肉絲</t>
  </si>
  <si>
    <t>抓樣穩定性持續於線上確認(抓皺失準)</t>
  </si>
  <si>
    <t>線上持續確認抓樣穩定狀態</t>
  </si>
  <si>
    <t>烤卜蜂紐奧良腿排(減鈉版)</t>
  </si>
  <si>
    <t>塊肉過畸形，MD強制尾端補肉</t>
  </si>
  <si>
    <t>需進行改版重新確認</t>
  </si>
  <si>
    <t>（８）報廢原因別前幾名品項(0106-0112)</t>
    <phoneticPr fontId="15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</si>
  <si>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</si>
  <si>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t>（８）報廢原因別前幾名品項(0113-0119)</t>
    <phoneticPr fontId="15" type="noConversion"/>
  </si>
  <si>
    <t>（８）報廢原因別前幾名品項(0120-0126)</t>
    <phoneticPr fontId="15" type="noConversion"/>
  </si>
  <si>
    <t>（８）報廢原因別前幾名品項(0127-0202)</t>
    <phoneticPr fontId="15" type="noConversion"/>
  </si>
  <si>
    <t>（８）報廢原因別前幾名品項(0203-0209)</t>
    <phoneticPr fontId="15" type="noConversion"/>
  </si>
  <si>
    <t>（８）報廢原因別前幾名品項(0210-0216)</t>
    <phoneticPr fontId="15" type="noConversion"/>
  </si>
  <si>
    <t>（８）報廢原因別前幾名品項(0217-0223)</t>
    <phoneticPr fontId="15" type="noConversion"/>
  </si>
  <si>
    <t>（８）報廢原因別前幾名品項(0224-0302)</t>
    <phoneticPr fontId="15" type="noConversion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</si>
  <si>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</si>
  <si>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t>炒培根片(114年)</t>
  </si>
  <si>
    <t>混拌可可醬</t>
  </si>
  <si>
    <t>味島香鬆-山葵香味</t>
  </si>
  <si>
    <t>電解消毒切段甜脆</t>
  </si>
  <si>
    <t>(V)川燙小青花菜</t>
  </si>
  <si>
    <t>原物料大小差異大，無法準確符合研發設定重量</t>
  </si>
  <si>
    <t>切-究極燒肉片</t>
  </si>
  <si>
    <t>蒸海鮮醬(料)</t>
  </si>
  <si>
    <t>過小或畸形肉補肉剩餘</t>
  </si>
  <si>
    <t>切-原萃醃漬嫩雞胸CL</t>
  </si>
  <si>
    <t>青檸沙拉醬(113.03)</t>
  </si>
  <si>
    <t>人員冰杓定量手法不穩</t>
  </si>
  <si>
    <t>切-蒸滷牛腱</t>
  </si>
  <si>
    <t>物料切薄片後易破碎(筋膜交接處)</t>
  </si>
  <si>
    <t>持續校正秤重精準度&amp;抓樣輕柔，更貼近於設定重</t>
  </si>
  <si>
    <t>電解消毒十字切美生菜</t>
  </si>
  <si>
    <t>4吋水刀玉米粉漢堡</t>
  </si>
  <si>
    <t>電解消毒美生菜(三明治用)</t>
  </si>
  <si>
    <t>煮麻油雞丁</t>
  </si>
  <si>
    <t>巧克力風味晶片</t>
  </si>
  <si>
    <t>煮焦糖馬鈴薯丁</t>
  </si>
  <si>
    <t>廠商無過篩大小差異大</t>
  </si>
  <si>
    <t>川燙切辣椒圓片(A7)</t>
  </si>
  <si>
    <t>蒸果香甘口咖哩腿丁</t>
  </si>
  <si>
    <t>炙烤雞腿丁(113年)</t>
  </si>
  <si>
    <t>泰式椰香綠咖哩醬(114.10)</t>
  </si>
  <si>
    <t>注餡機出量差異</t>
  </si>
  <si>
    <t>持續於線上確認機台精準度</t>
  </si>
  <si>
    <t>鼎泰豐-黃金蛋炒飯(112年)</t>
  </si>
  <si>
    <t>打翻</t>
  </si>
  <si>
    <t>請人員注意搬運手法</t>
  </si>
  <si>
    <t>自製鹽蔥(114年)</t>
  </si>
  <si>
    <t>人員擠袋手感不穩</t>
  </si>
  <si>
    <t>油亮後腿肉絲</t>
  </si>
  <si>
    <t>油亮前腿肉片</t>
  </si>
  <si>
    <t>（８）超用原因別前幾名品項(0106-0112)</t>
    <phoneticPr fontId="15" type="noConversion"/>
  </si>
  <si>
    <t>（８）超用原因別前幾名品項(0113-0119)</t>
    <phoneticPr fontId="15" type="noConversion"/>
  </si>
  <si>
    <t>（８）超用原因別前幾名品項(0120-0126)</t>
    <phoneticPr fontId="15" type="noConversion"/>
  </si>
  <si>
    <t>（８）超用原因別前幾名品項(0127-0202)</t>
    <phoneticPr fontId="15" type="noConversion"/>
  </si>
  <si>
    <t>（８）超用原因別前幾名品項(0203-0209)</t>
    <phoneticPr fontId="15" type="noConversion"/>
  </si>
  <si>
    <t>（８）超用原因別前幾名品項(0210-0216)</t>
    <phoneticPr fontId="15" type="noConversion"/>
  </si>
  <si>
    <t>（８）超用原因別前幾名品項(0217-0223)</t>
    <phoneticPr fontId="15" type="noConversion"/>
  </si>
  <si>
    <t>（８）超用原因別前幾名品項(0224-0302)</t>
    <phoneticPr fontId="15" type="noConversion"/>
  </si>
  <si>
    <t>冰杓定量挖取，半成品較黏持續線上抽測穩定度</t>
  </si>
  <si>
    <t>冰杓定量挖取，持續上抽測確認人員使用準確度</t>
  </si>
  <si>
    <t>持續於線上確認冰杓精準度</t>
  </si>
  <si>
    <t>電解消毒牛蕃茄切片(中)</t>
  </si>
  <si>
    <t>物料規格過大(商品1顆開10片)，造成重量投入過多</t>
  </si>
  <si>
    <t>再確認重量轉換問題是否可修正(組裝使用為個數)</t>
  </si>
  <si>
    <t>研發設定</t>
    <phoneticPr fontId="15" type="noConversion"/>
  </si>
  <si>
    <t>草莓優格奶油霜(115.01)</t>
  </si>
  <si>
    <t>鼎泰豐-煮麻婆豆腐(113年)</t>
  </si>
  <si>
    <t>油亮蒜味香腸片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</si>
  <si>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</si>
  <si>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展開量高於１０５％</t>
    <phoneticPr fontId="12"/>
  </si>
  <si>
    <t>No.</t>
  </si>
  <si>
    <t>規格</t>
  </si>
  <si>
    <t>實績</t>
    <phoneticPr fontId="12"/>
  </si>
  <si>
    <t>主要原因&amp;對策</t>
  </si>
  <si>
    <t>作業原因</t>
    <phoneticPr fontId="12"/>
  </si>
  <si>
    <t>原料原因</t>
    <phoneticPr fontId="12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</si>
  <si>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</si>
  <si>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</si>
  <si>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</si>
  <si>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</si>
  <si>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</si>
  <si>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</si>
  <si>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</si>
  <si>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</si>
  <si>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</si>
  <si>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備註-商品名稱</t>
  </si>
  <si>
    <t>分析原因（件）</t>
    <phoneticPr fontId="15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</si>
  <si>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</si>
  <si>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</si>
  <si>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</si>
  <si>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</si>
  <si>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</si>
  <si>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5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</si>
  <si>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</si>
  <si>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</si>
  <si>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</si>
  <si>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</si>
  <si>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
(kg)</t>
  </si>
  <si>
    <t>補單占比</t>
    <phoneticPr fontId="15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</si>
  <si>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</si>
  <si>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</si>
  <si>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</si>
  <si>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</si>
  <si>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</si>
  <si>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</si>
  <si>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5" type="noConversion"/>
  </si>
  <si>
    <t>展開量高於需求量</t>
  </si>
  <si>
    <t>調理多產</t>
  </si>
  <si>
    <t>製程不穩</t>
  </si>
  <si>
    <t>其他原因</t>
  </si>
  <si>
    <t>1202-1208</t>
    <phoneticPr fontId="15" type="noConversion"/>
  </si>
  <si>
    <t>原物料</t>
  </si>
  <si>
    <t>週前二十</t>
    <phoneticPr fontId="15" type="noConversion"/>
  </si>
  <si>
    <t>原物料廠商無過篩，大小差異大</t>
  </si>
  <si>
    <t>金額</t>
    <phoneticPr fontId="15" type="noConversion"/>
  </si>
  <si>
    <t>百分比</t>
    <phoneticPr fontId="15" type="noConversion"/>
  </si>
  <si>
    <t>組合室</t>
  </si>
  <si>
    <t>(V)電解消毒小黃瓜絲</t>
  </si>
  <si>
    <t>溏心洋芋沙拉(113.06)</t>
  </si>
  <si>
    <t>拌鮪魚沙拉(114.11)</t>
  </si>
  <si>
    <t>蒸鼎泰豐香辣醬</t>
  </si>
  <si>
    <t>烤鹹蛋黃碎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</si>
  <si>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</si>
  <si>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</si>
  <si>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原物料</t>
    <phoneticPr fontId="15" type="noConversion"/>
  </si>
  <si>
    <t>1209-1215</t>
    <phoneticPr fontId="15" type="noConversion"/>
  </si>
  <si>
    <t>包材過於貼體</t>
    <phoneticPr fontId="15" type="noConversion"/>
  </si>
  <si>
    <t>廠內建立報廢率上限控管基準值(≦2%)，超過基準值啟動異常改善</t>
    <phoneticPr fontId="15" type="noConversion"/>
  </si>
  <si>
    <t>1.包材過於貼體2.堡體無完全切斷分離，人員抓破損壞</t>
    <phoneticPr fontId="15" type="noConversion"/>
  </si>
  <si>
    <t>規格無法調整，廠內建立報廢率上限控管基準值(≦2%)，超過基準值啟動異常改善</t>
    <phoneticPr fontId="15" type="noConversion"/>
  </si>
  <si>
    <t>柚香雞白湯凍</t>
  </si>
  <si>
    <t>調理端</t>
  </si>
  <si>
    <t>人員打翻及真空爆掉汙染</t>
    <phoneticPr fontId="15" type="noConversion"/>
  </si>
  <si>
    <t>降低入籃量減低真空爆掉的機率</t>
    <phoneticPr fontId="15" type="noConversion"/>
  </si>
  <si>
    <t>鮮食雙色起司絲</t>
  </si>
  <si>
    <t>持續於線上確認抓樣精準度</t>
    <phoneticPr fontId="15" type="noConversion"/>
  </si>
  <si>
    <t>秤重物料，持續校正秤重精準度更貼近於設定重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</si>
  <si>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</si>
  <si>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</si>
  <si>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1216-1222</t>
    <phoneticPr fontId="15" type="noConversion"/>
  </si>
  <si>
    <t>原物料規格大小差異無法完全符合設定重量</t>
  </si>
  <si>
    <t>若有過多太大形成超用後報廢，通知品檢與廠商反應</t>
    <phoneticPr fontId="15" type="noConversion"/>
  </si>
  <si>
    <t>電解消毒紫洋蔥(去皮)切絲</t>
  </si>
  <si>
    <t>電解消毒混合蔥鹽蔬菜絲</t>
  </si>
  <si>
    <t>1223-1229</t>
    <phoneticPr fontId="15" type="noConversion"/>
  </si>
  <si>
    <t>炒11N培根片</t>
  </si>
  <si>
    <t>(V)蒸拌麵麻醬(114年)</t>
  </si>
  <si>
    <t>1230-0105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</si>
  <si>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</si>
  <si>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</si>
  <si>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0106-0112</t>
    <phoneticPr fontId="15" type="noConversion"/>
  </si>
  <si>
    <t>秤重物料，秤重精準度須持續校正</t>
    <phoneticPr fontId="15" type="noConversion"/>
  </si>
  <si>
    <t>炒義式香料洋芋</t>
  </si>
  <si>
    <t>0113-0119</t>
    <phoneticPr fontId="15" type="noConversion"/>
  </si>
  <si>
    <t>拌肉鬆(114.01)</t>
  </si>
  <si>
    <t>0120-0126</t>
    <phoneticPr fontId="15" type="noConversion"/>
  </si>
  <si>
    <t>持續校正秤重精準度&amp;抓樣輕柔，更貼近於設定重</t>
    <phoneticPr fontId="15" type="noConversion"/>
  </si>
  <si>
    <t>燴飯-炒洋蔥絲</t>
  </si>
  <si>
    <t>0127-0202</t>
    <phoneticPr fontId="15" type="noConversion"/>
  </si>
  <si>
    <t>1月</t>
    <phoneticPr fontId="15" type="noConversion"/>
  </si>
  <si>
    <t>0203-0209</t>
    <phoneticPr fontId="15" type="noConversion"/>
  </si>
  <si>
    <t>廠商無過篩大小差異大</t>
    <phoneticPr fontId="15" type="noConversion"/>
  </si>
  <si>
    <t>0210-0216</t>
    <phoneticPr fontId="15" type="noConversion"/>
  </si>
  <si>
    <t>細切海苔(2mm*5cm)</t>
  </si>
  <si>
    <t>0217-0223</t>
    <phoneticPr fontId="15" type="noConversion"/>
  </si>
  <si>
    <t>注餡機出量差異</t>
    <phoneticPr fontId="15" type="noConversion"/>
  </si>
  <si>
    <t>持續於線上確認機台精準度</t>
    <phoneticPr fontId="15" type="noConversion"/>
  </si>
  <si>
    <t>打翻</t>
    <phoneticPr fontId="15" type="noConversion"/>
  </si>
  <si>
    <t>請人員注意搬運手法</t>
    <phoneticPr fontId="15" type="noConversion"/>
  </si>
  <si>
    <t>炒洋菇片(114.10)</t>
  </si>
  <si>
    <t>0224-0302</t>
    <phoneticPr fontId="15" type="noConversion"/>
  </si>
  <si>
    <t>2月</t>
    <phoneticPr fontId="15" type="noConversion"/>
  </si>
  <si>
    <t>人員擠袋手感不穩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</si>
  <si>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</si>
  <si>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</si>
  <si>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</si>
  <si>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持續攪拌減少油量滲出</t>
  </si>
  <si>
    <t>比照香辣醬設定，持續攪拌減少油量滲出</t>
  </si>
  <si>
    <t>機台出料使用，湯凍較凝結出料較不穩定，持續線上抽測穩定度</t>
  </si>
  <si>
    <t>將湯凍使用攪拌器攪散，提高出料穩定度</t>
    <phoneticPr fontId="15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</si>
  <si>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</si>
  <si>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</si>
  <si>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自主精進雙圈秤重，精準度須持續校正</t>
  </si>
  <si>
    <r>
      <t>持續於線上確認</t>
    </r>
    <r>
      <rPr>
        <sz val="12"/>
        <color theme="1"/>
        <rFont val="細明體"/>
        <family val="3"/>
        <charset val="136"/>
      </rPr>
      <t>用量</t>
    </r>
    <r>
      <rPr>
        <sz val="12"/>
        <color theme="1"/>
        <rFont val="Meiryo UI"/>
        <family val="2"/>
      </rPr>
      <t>精準度</t>
    </r>
    <phoneticPr fontId="15" type="noConversion"/>
  </si>
  <si>
    <t>切新重煙燻火腿0.9mm</t>
    <phoneticPr fontId="15" type="noConversion"/>
  </si>
  <si>
    <t>線上持續確認抓樣穩定狀態</t>
    <phoneticPr fontId="15" type="noConversion"/>
  </si>
  <si>
    <t>電解消毒雙色高麗菜絲(7:3)</t>
    <phoneticPr fontId="15" type="noConversion"/>
  </si>
  <si>
    <r>
      <t>蒸海鮮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(料)</t>
    </r>
    <phoneticPr fontId="15" type="noConversion"/>
  </si>
  <si>
    <t>電解消毒切段蘿蔓</t>
    <phoneticPr fontId="15" type="noConversion"/>
  </si>
  <si>
    <t>雞蛋沙拉C1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</si>
  <si>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</si>
  <si>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</si>
  <si>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</si>
  <si>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</si>
  <si>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</si>
  <si>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原物料規格</t>
    <phoneticPr fontId="15" type="noConversion"/>
  </si>
  <si>
    <t>其他原因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</si>
  <si>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</si>
  <si>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組合補單退回</t>
  </si>
  <si>
    <t>w1</t>
    <phoneticPr fontId="15" type="noConversion"/>
  </si>
  <si>
    <t>展開量105%</t>
  </si>
  <si>
    <t>調理多產預留超用量</t>
  </si>
  <si>
    <t>w2</t>
  </si>
  <si>
    <t>114年自製芋頭餡</t>
  </si>
  <si>
    <t>w3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</si>
  <si>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</si>
  <si>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</si>
  <si>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</si>
  <si>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</si>
  <si>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</si>
  <si>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組裝量少，人員抓樣不穩</t>
  </si>
  <si>
    <t>w4</t>
  </si>
  <si>
    <t>( V)烤紫洋蔥絲</t>
  </si>
  <si>
    <t>生產餘料，人員抓樣不穩</t>
  </si>
  <si>
    <t>w5</t>
    <phoneticPr fontId="15" type="noConversion"/>
  </si>
  <si>
    <t>調理後持續出水導致殘水率高</t>
  </si>
  <si>
    <t>8月合計</t>
    <phoneticPr fontId="15" type="noConversion"/>
  </si>
  <si>
    <t>(V)川燙切片高麗菜</t>
  </si>
  <si>
    <t>蒸新珍珍蟹味絲CL</t>
  </si>
  <si>
    <t>組合抓樣使用時會有破損狀況發生</t>
  </si>
  <si>
    <t>炒金鉤蝦肉燥(112年)</t>
  </si>
  <si>
    <t>藍莓優格奶油霜(114.05)</t>
  </si>
  <si>
    <t>拌總匯雞蛋沙拉CL(113年)</t>
  </si>
  <si>
    <t>電解消毒牛蕃茄切片</t>
  </si>
  <si>
    <t>原果重量大小差異</t>
  </si>
  <si>
    <t>辛口咖哩豬肉(112年)</t>
  </si>
  <si>
    <t>日式烤洋蔥絲(114年)</t>
  </si>
  <si>
    <t>電解消毒切段美生菜2-3cm</t>
  </si>
  <si>
    <t>川燙切片青江菜(VN-151)</t>
  </si>
  <si>
    <t>果香甘口咖哩腿丁</t>
  </si>
  <si>
    <t>電解消毒美生菜(三明治用)</t>
    <phoneticPr fontId="15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</si>
  <si>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</si>
  <si>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</si>
  <si>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t>肯瓊醬(114.04)</t>
  </si>
  <si>
    <t>電解消毒三色高麗菜絲</t>
  </si>
  <si>
    <t>炒辛口紅蘿蔔丁(112年)</t>
  </si>
  <si>
    <t>原物料製程未過篩，調理製程後較細碎</t>
  </si>
  <si>
    <t>炒辛口馬鈴薯丁(112年)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</si>
  <si>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</si>
  <si>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</si>
  <si>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</si>
  <si>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</si>
  <si>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</si>
  <si>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</si>
  <si>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</si>
  <si>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電解消毒蔥花</t>
  </si>
  <si>
    <t>(V)紅燒燴汁(113年)</t>
  </si>
  <si>
    <t>占比</t>
    <phoneticPr fontId="15" type="noConversion"/>
  </si>
  <si>
    <t>瘋狂奶油起司(113.11)</t>
  </si>
  <si>
    <t>煮桂芳白醬(114年)</t>
  </si>
  <si>
    <t>拌芥末雞蛋沙拉(114.07)</t>
  </si>
  <si>
    <t>(V)黑胡椒燴汁</t>
  </si>
  <si>
    <t>人員不慎打翻</t>
  </si>
  <si>
    <t>雞蛋沙拉(A)</t>
  </si>
  <si>
    <t>青醬優格(113.06)</t>
  </si>
  <si>
    <t>炒素鬆(新豐113.04)</t>
  </si>
  <si>
    <t>泰式酸辣醬(114.08)</t>
  </si>
  <si>
    <t>秤重物料，過多無法剝除</t>
  </si>
  <si>
    <t>水果莎莎醬(114.06)</t>
  </si>
  <si>
    <t>拌總匯鮪魚沙拉CL(113年)</t>
  </si>
  <si>
    <t>胡麻沙拉醬(114.07)</t>
  </si>
  <si>
    <t>刮板挖取使用，持續上抽測確認人員使用準確度</t>
  </si>
  <si>
    <t>奶油霜(火腿起司)</t>
  </si>
  <si>
    <t>蒸鳳梨碎肉</t>
  </si>
  <si>
    <t>紐奧良抹醬(113.04)</t>
  </si>
  <si>
    <t>蒸紫米薏仁</t>
  </si>
  <si>
    <t>超HOT沙拉醬</t>
  </si>
  <si>
    <t>拌水果莎莎醬1.2細麵</t>
  </si>
  <si>
    <t>龍蝦沙拉(114.08)</t>
  </si>
  <si>
    <t>五吋芝麻漢堡</t>
  </si>
  <si>
    <t>墨西哥餅皮-蕃茄(8英吋)新</t>
  </si>
  <si>
    <t>(V)電解消毒細切紅蘿蔔絲</t>
  </si>
  <si>
    <t>蒸首爾韓式泡菜(2cm)</t>
  </si>
  <si>
    <t>指示書設定連同汁液一起蒸無過濾，製作時會有殘水</t>
  </si>
  <si>
    <t>9月合計</t>
    <phoneticPr fontId="15" type="noConversion"/>
  </si>
  <si>
    <t>韓式泡菜豆腐蘿蔔絲</t>
  </si>
  <si>
    <t>全熟香雞堡CL(全)</t>
  </si>
  <si>
    <t>燴飯-滑蛋(112年)</t>
  </si>
  <si>
    <t>拌經典總匯雞蛋沙拉CL</t>
  </si>
  <si>
    <t>濃辛辣咖哩醬</t>
  </si>
  <si>
    <t>注餡機使用(機器出料就有落差)，人員持續於線上不定時抽測重量</t>
  </si>
  <si>
    <t>海鮮醬炒飯</t>
  </si>
  <si>
    <t>香炒肉鬆</t>
  </si>
  <si>
    <t>烤火腿丁</t>
  </si>
  <si>
    <t>煮螺旋麵(沙拉用)</t>
  </si>
  <si>
    <t>打發QQ泰奶</t>
  </si>
  <si>
    <t>打發QQ植鮮</t>
  </si>
  <si>
    <t>自製花生奶油霜</t>
  </si>
  <si>
    <t>炒紅K洋蔥片</t>
  </si>
  <si>
    <t>炒壽喜燒牛培根</t>
  </si>
  <si>
    <t>10月合計</t>
    <phoneticPr fontId="15" type="noConversion"/>
  </si>
  <si>
    <t>番茄大小顆差異大</t>
  </si>
  <si>
    <t>(V)炒素鬆(113年)</t>
  </si>
  <si>
    <t>汙染到其他的半成品</t>
  </si>
  <si>
    <t>白味噌-壽喜燒醬</t>
  </si>
  <si>
    <t>古早味拌炊粉(112年)</t>
  </si>
  <si>
    <t>深烤腰果粒</t>
  </si>
  <si>
    <t>自製蜂蜜芥末醬(114.10)</t>
  </si>
  <si>
    <t>助宗鱈明太子(業務用)OM</t>
  </si>
  <si>
    <t>丼飯-滑蛋(112年)</t>
  </si>
  <si>
    <t>組合裁切補肉剩餘</t>
  </si>
  <si>
    <t>雞排蛋炒飯</t>
  </si>
  <si>
    <t>掉落至輸送帶及地板</t>
  </si>
  <si>
    <t>煮韓式辣醬(114.07)</t>
  </si>
  <si>
    <t>拌法式芥末沙拉醬(112年)</t>
  </si>
  <si>
    <t>F-台式特級沙拉醬</t>
  </si>
  <si>
    <t>汙染</t>
  </si>
  <si>
    <t>味味A炒麵</t>
  </si>
  <si>
    <t>自製芝麻奶油霜</t>
  </si>
  <si>
    <t>物料規格大小差異過大</t>
  </si>
  <si>
    <t>11月合計</t>
    <phoneticPr fontId="15" type="noConversion"/>
  </si>
  <si>
    <t>香滑嫩蛋牛肉-燴汁</t>
  </si>
  <si>
    <t>煮焦糖紅蘿蔔丁</t>
  </si>
  <si>
    <t>人員抹醬手感不穩</t>
  </si>
  <si>
    <t>(V)煮麻婆豆腐燴料(114年)</t>
  </si>
  <si>
    <t>人員冰鏟定量手法不穩</t>
  </si>
  <si>
    <t>原物料特性，大小朵重量差異較大</t>
  </si>
  <si>
    <t>原物料特性，原果大小差異大</t>
  </si>
  <si>
    <t>煮蟹味馬泥(114.11)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</si>
  <si>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</si>
  <si>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人員冰杓定量手法不穩</t>
    <phoneticPr fontId="15" type="noConversion"/>
  </si>
  <si>
    <t>原物料廠商無過篩，大小差異大</t>
    <phoneticPr fontId="15" type="noConversion"/>
  </si>
  <si>
    <t>人員抓樣手感不穩</t>
    <phoneticPr fontId="15" type="noConversion"/>
  </si>
  <si>
    <t>原物料特性，梗葉比例重量差異大</t>
    <phoneticPr fontId="15" type="noConversion"/>
  </si>
  <si>
    <t>菜梗太硬導致捲的時候破損</t>
    <phoneticPr fontId="15" type="noConversion"/>
  </si>
  <si>
    <t>12月合計</t>
    <phoneticPr fontId="15" type="noConversion"/>
  </si>
  <si>
    <t>炒調味筍干</t>
  </si>
  <si>
    <t>原物料畸形過小</t>
  </si>
  <si>
    <t>原果大小差異大</t>
  </si>
  <si>
    <t>(V)炒切片小白菜</t>
  </si>
  <si>
    <t>真空爆掉與其他醬體混到汙染</t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</si>
  <si>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</si>
  <si>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冰杓定量挖取(使用量上會較起伏)</t>
  </si>
  <si>
    <t>開發設定</t>
  </si>
  <si>
    <t>抓樣使用，使用上會較難一片片分開</t>
  </si>
  <si>
    <t>秤重物料，剝除會導致操作變慢</t>
  </si>
  <si>
    <t>冰杓定量挖取(使用量上會較起伏)，持續上抽測確認人員使用準確度</t>
  </si>
  <si>
    <t>注餡機使用(機器出料落差)，人員持續於線上不定時抽測重量</t>
  </si>
  <si>
    <t>刮板使用，人員操作手法異常</t>
  </si>
  <si>
    <t>雙圈秤重，人員磅秤使用再持續確認精準度</t>
  </si>
  <si>
    <t>w5</t>
  </si>
  <si>
    <t>月合計</t>
    <phoneticPr fontId="15" type="noConversion"/>
  </si>
  <si>
    <t>原物料特性，重量規格落差太大，導致超用提升</t>
  </si>
  <si>
    <t>熟化帶皮黃肉地瓜滾刀7-13g</t>
  </si>
  <si>
    <t>人員抓樣，絲狀較長抓樣重量差異</t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</si>
  <si>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</si>
  <si>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刮板使用，操作人員不穩定，持續線上抽檢</t>
  </si>
  <si>
    <t>原味起司(110年)</t>
  </si>
  <si>
    <t>人員抓樣手感需持續於線上校正</t>
  </si>
  <si>
    <t>秤重物料，秤重精準度需持續確認</t>
  </si>
  <si>
    <t>F-2025藍莓果醬</t>
  </si>
  <si>
    <t>原物料特性大小差異，加上產地情報導致用量上差異更大</t>
  </si>
  <si>
    <t>原物料特性大小差異，導致使用上重量差異</t>
  </si>
  <si>
    <t>人員抓樣，較大塊物料重量大於設定重(組裝兩個)</t>
  </si>
  <si>
    <t>人員秤重檯面歸零動作需再確實</t>
  </si>
  <si>
    <t>親子丼-滑蛋(114年)</t>
  </si>
  <si>
    <t>秤重物料，油脂凝結人員不好拉斷 &amp; 操作</t>
  </si>
  <si>
    <t>秤重物料，人員秤重精準度需再提升</t>
  </si>
  <si>
    <t>麵體拌醬，會較容易互黏。操作手法需持續校正</t>
  </si>
  <si>
    <t>親子柴魚風味醬汁(114年)</t>
  </si>
  <si>
    <t>冰杓定量挖取(使用量上會較起伏)，人員攪拌頻率再提高，滲出的香辣油不可混到下一鍋繼續使用</t>
  </si>
  <si>
    <t>蟹粉燴汁(114年)</t>
  </si>
  <si>
    <t>果香甘口咖哩醬</t>
  </si>
  <si>
    <t>瀝水鳳梨角-固</t>
  </si>
  <si>
    <t>火腿蛋炒飯</t>
  </si>
  <si>
    <t>腿排過小，對切成品尾端無料，切小肉補</t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</si>
  <si>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</si>
  <si>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擠花袋使用，人員操作量失準</t>
  </si>
  <si>
    <t>抓樣使用，持續於線上確認校正手法</t>
  </si>
  <si>
    <t>原物料特性，梗葉比例重量差異，秤重物料</t>
  </si>
  <si>
    <t>擠袋使用，持續上抽測確認人員使用準確度</t>
  </si>
  <si>
    <t>秤重物料，麵體糾結唯為一糰不好定量</t>
  </si>
  <si>
    <t>蒜香雞排炒飯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</si>
  <si>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</si>
  <si>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馬鈴薯狀態異常，相同時間調理產出偏碎狀</t>
  </si>
  <si>
    <t>特級檸檬餡</t>
  </si>
  <si>
    <t>馬鈴薯物料異常，相同時間調理產出偏碎狀組裝需求塊狀</t>
  </si>
  <si>
    <t>起司紅醬</t>
  </si>
  <si>
    <t>擠袋組裝，擠出精準度持續校正</t>
  </si>
  <si>
    <t>抓樣使用，持續上抽測確認人員使用準確度</t>
  </si>
  <si>
    <t>工廠名</t>
    <phoneticPr fontId="12"/>
  </si>
  <si>
    <t>・・・・・・・・</t>
  </si>
  <si>
    <t>（１）收支狀況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</si>
  <si>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</si>
  <si>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</si>
  <si>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飯糰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</si>
  <si>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</si>
  <si>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大口飯糰</t>
    <phoneticPr fontId="12"/>
  </si>
  <si>
    <t>半成品報廢</t>
    <phoneticPr fontId="12"/>
  </si>
  <si>
    <t>便當</t>
    <phoneticPr fontId="12"/>
  </si>
  <si>
    <t>半成品超用</t>
    <phoneticPr fontId="12"/>
  </si>
  <si>
    <t>調理麵</t>
    <phoneticPr fontId="12"/>
  </si>
  <si>
    <t>固定產線</t>
    <phoneticPr fontId="12"/>
  </si>
  <si>
    <t>調理麵包</t>
    <phoneticPr fontId="12"/>
  </si>
  <si>
    <t>-%</t>
  </si>
  <si>
    <t>教育訓練</t>
    <phoneticPr fontId="12"/>
  </si>
  <si>
    <t>袋裝調理麵包</t>
    <phoneticPr fontId="12"/>
  </si>
  <si>
    <t>義大利麵</t>
    <phoneticPr fontId="12"/>
  </si>
  <si>
    <t>（５）品群別人時生產性</t>
    <phoneticPr fontId="12"/>
  </si>
  <si>
    <t>調理包</t>
    <phoneticPr fontId="12"/>
  </si>
  <si>
    <t>（７）原因別分析</t>
    <phoneticPr fontId="12"/>
  </si>
  <si>
    <t>規格原因</t>
    <phoneticPr fontId="12"/>
  </si>
  <si>
    <t>（６）人時生產性前幾名品項</t>
    <phoneticPr fontId="12"/>
  </si>
  <si>
    <t>產能</t>
    <phoneticPr fontId="12"/>
  </si>
  <si>
    <t>人時生產性</t>
    <phoneticPr fontId="12"/>
  </si>
  <si>
    <t>前月比</t>
  </si>
  <si>
    <t>（８）報廢原因別前幾名品項</t>
    <phoneticPr fontId="12"/>
  </si>
  <si>
    <t>手巻明太子</t>
  </si>
  <si>
    <t>減少暫時停止生產,人時UP</t>
    <phoneticPr fontId="12"/>
  </si>
  <si>
    <t>明太子海苔便當</t>
    <phoneticPr fontId="12"/>
  </si>
  <si>
    <t>油炸白身魚</t>
    <phoneticPr fontId="12"/>
  </si>
  <si>
    <t>油調過多報廢。變更條件。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</si>
  <si>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</si>
  <si>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t>手巻卵黄雞絞肉</t>
    <phoneticPr fontId="12"/>
  </si>
  <si>
    <t>6/30新商品</t>
  </si>
  <si>
    <t>因組裝2食材,人員增加,產速減少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</si>
  <si>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</si>
  <si>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</si>
  <si>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t>海老炒飯</t>
  </si>
  <si>
    <t>川燙蝦子拌醬</t>
    <phoneticPr fontId="12"/>
  </si>
  <si>
    <t>蝦子入數不足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</si>
  <si>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</si>
  <si>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</si>
  <si>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直巻明太子美奶茲</t>
    <phoneticPr fontId="12"/>
  </si>
  <si>
    <t>透由調整速度提升。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</si>
  <si>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</si>
  <si>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</si>
  <si>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</si>
  <si>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大口飯糰燒肉美奶滋</t>
    <phoneticPr fontId="12"/>
  </si>
  <si>
    <t>因摺疊增員。實施教育訓練。</t>
    <phoneticPr fontId="12"/>
  </si>
  <si>
    <t>牛五花燒成</t>
    <phoneticPr fontId="12"/>
  </si>
  <si>
    <t>因原料變更。</t>
    <phoneticPr fontId="12"/>
  </si>
  <si>
    <t>指導鋪開炒柴魚片</t>
    <phoneticPr fontId="12"/>
  </si>
  <si>
    <t>（９）歩留</t>
  </si>
  <si>
    <t>肉狀態不良，已連動開發</t>
    <phoneticPr fontId="12"/>
  </si>
  <si>
    <t>燒成過多，調整調理條件。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</si>
  <si>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</si>
  <si>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</si>
  <si>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</si>
  <si>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取樣不穩</t>
    <phoneticPr fontId="15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</si>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</sst>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  <numFmt numFmtId="197" formatCode="0,000&quot;元&quot;"/>
  </numFmts>
  <fonts count="9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  <font>
      <sz val="14"/>
      <color theme="1"/>
      <name val="微軟正黑體"/>
      <family val="2"/>
      <charset val="136"/>
    </font>
    <font>
      <b/>
      <sz val="14"/>
      <color theme="1"/>
      <name val="細明體"/>
      <family val="3"/>
      <charset val="136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</cellStyleXfs>
  <cellXfs count="690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50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4" fillId="0" borderId="0" xfId="0" applyFont="1"/>
    <xf numFmtId="0" fontId="56" fillId="0" borderId="0" xfId="0" applyFont="1"/>
    <xf numFmtId="10" fontId="50" fillId="0" borderId="0" xfId="0" applyNumberFormat="1" applyFont="1" applyAlignment="1">
      <alignment shrinkToFit="1"/>
    </xf>
    <xf numFmtId="0" fontId="51" fillId="0" borderId="0" xfId="0" applyFont="1"/>
    <xf numFmtId="0" fontId="57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0" fontId="50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9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9" fillId="0" borderId="22" xfId="11" applyFont="1" applyBorder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/>
    <xf numFmtId="0" fontId="28" fillId="0" borderId="0" xfId="11" applyFont="1" applyAlignment="1">
      <alignment horizontal="center"/>
    </xf>
    <xf numFmtId="10" fontId="29" fillId="0" borderId="22" xfId="11" applyNumberFormat="1" applyFont="1" applyBorder="1" applyAlignment="1">
      <alignment horizontal="center" vertical="center"/>
    </xf>
    <xf numFmtId="179" fontId="28" fillId="0" borderId="0" xfId="11" applyNumberFormat="1" applyFont="1" applyAlignment="1">
      <alignment horizontal="center"/>
    </xf>
    <xf numFmtId="177" fontId="28" fillId="0" borderId="0" xfId="11" applyNumberFormat="1" applyFont="1"/>
    <xf numFmtId="177" fontId="28" fillId="0" borderId="22" xfId="11" applyNumberFormat="1" applyFont="1" applyBorder="1"/>
    <xf numFmtId="10" fontId="28" fillId="0" borderId="22" xfId="11" applyNumberFormat="1" applyFont="1" applyBorder="1"/>
    <xf numFmtId="0" fontId="28" fillId="0" borderId="0" xfId="11" applyFont="1" applyAlignment="1">
      <alignment vertical="center"/>
    </xf>
    <xf numFmtId="10" fontId="28" fillId="0" borderId="0" xfId="11" applyNumberFormat="1" applyFont="1"/>
    <xf numFmtId="177" fontId="28" fillId="0" borderId="0" xfId="11" applyNumberFormat="1" applyFont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/>
    </xf>
    <xf numFmtId="0" fontId="16" fillId="0" borderId="0" xfId="11" applyFont="1" applyAlignment="1">
      <alignment vertical="center"/>
    </xf>
    <xf numFmtId="180" fontId="16" fillId="0" borderId="0" xfId="11" applyNumberFormat="1" applyFont="1"/>
    <xf numFmtId="10" fontId="16" fillId="0" borderId="0" xfId="11" applyNumberFormat="1" applyFont="1"/>
    <xf numFmtId="0" fontId="16" fillId="0" borderId="0" xfId="11" applyFont="1"/>
    <xf numFmtId="0" fontId="16" fillId="0" borderId="0" xfId="11" applyFont="1" applyAlignment="1">
      <alignment horizontal="center"/>
    </xf>
    <xf numFmtId="176" fontId="29" fillId="0" borderId="0" xfId="11" applyNumberFormat="1" applyFont="1" applyAlignment="1">
      <alignment horizontal="center" vertical="center"/>
    </xf>
    <xf numFmtId="180" fontId="19" fillId="0" borderId="0" xfId="11" applyNumberFormat="1" applyFont="1" applyAlignment="1">
      <alignment horizontal="center" vertical="center"/>
    </xf>
    <xf numFmtId="176" fontId="19" fillId="0" borderId="0" xfId="11" applyNumberFormat="1" applyFont="1" applyAlignment="1">
      <alignment horizontal="center" vertical="center"/>
    </xf>
    <xf numFmtId="180" fontId="28" fillId="0" borderId="0" xfId="11" applyNumberFormat="1" applyFont="1"/>
    <xf numFmtId="185" fontId="28" fillId="0" borderId="0" xfId="11" applyNumberFormat="1" applyFont="1"/>
    <xf numFmtId="0" fontId="73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Border="1"/>
    <xf numFmtId="0" fontId="33" fillId="0" borderId="40" xfId="11" applyFont="1" applyBorder="1"/>
    <xf numFmtId="1" fontId="69" fillId="0" borderId="40" xfId="11" applyNumberFormat="1" applyFont="1" applyBorder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/>
    <xf numFmtId="187" fontId="28" fillId="0" borderId="0" xfId="0" applyNumberFormat="1" applyFont="1"/>
    <xf numFmtId="188" fontId="28" fillId="0" borderId="0" xfId="0" applyNumberFormat="1" applyFont="1"/>
    <xf numFmtId="187" fontId="28" fillId="0" borderId="22" xfId="0" applyNumberFormat="1" applyFont="1" applyBorder="1"/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3" fontId="69" fillId="0" borderId="6" xfId="11" applyNumberFormat="1" applyFont="1" applyBorder="1" applyAlignment="1">
      <alignment shrinkToFit="1"/>
    </xf>
    <xf numFmtId="3" fontId="69" fillId="0" borderId="1" xfId="11" applyNumberFormat="1" applyFont="1" applyBorder="1" applyAlignment="1">
      <alignment shrinkToFit="1"/>
    </xf>
    <xf numFmtId="189" fontId="28" fillId="0" borderId="0" xfId="0" applyNumberFormat="1" applyFont="1"/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28" fillId="0" borderId="22" xfId="0" applyNumberFormat="1" applyFont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84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horizontal="right" shrinkToFit="1"/>
    </xf>
    <xf numFmtId="185" fontId="28" fillId="0" borderId="0" xfId="0" applyNumberFormat="1" applyFont="1"/>
    <xf numFmtId="189" fontId="28" fillId="0" borderId="0" xfId="11" applyNumberFormat="1" applyFont="1"/>
    <xf numFmtId="189" fontId="28" fillId="0" borderId="22" xfId="11" applyNumberFormat="1" applyFont="1" applyBorder="1"/>
    <xf numFmtId="192" fontId="39" fillId="0" borderId="22" xfId="11" applyNumberFormat="1" applyFont="1" applyBorder="1"/>
    <xf numFmtId="192" fontId="33" fillId="0" borderId="22" xfId="11" applyNumberFormat="1" applyFont="1" applyBorder="1"/>
    <xf numFmtId="192" fontId="33" fillId="0" borderId="40" xfId="11" applyNumberFormat="1" applyFont="1" applyBorder="1"/>
    <xf numFmtId="192" fontId="69" fillId="0" borderId="40" xfId="11" applyNumberFormat="1" applyFont="1" applyBorder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66" fillId="0" borderId="6" xfId="11" applyFont="1" applyBorder="1" applyAlignment="1">
      <alignment horizontal="center" shrinkToFit="1"/>
    </xf>
    <xf numFmtId="186" fontId="39" fillId="0" borderId="6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185" fontId="16" fillId="0" borderId="0" xfId="11" applyNumberFormat="1" applyFont="1"/>
    <xf numFmtId="9" fontId="28" fillId="0" borderId="0" xfId="15" applyFont="1" applyFill="1" applyAlignment="1"/>
    <xf numFmtId="0" fontId="70" fillId="0" borderId="0" xfId="0" applyFont="1" applyAlignment="1">
      <alignment vertical="center"/>
    </xf>
    <xf numFmtId="0" fontId="70" fillId="0" borderId="0" xfId="11" applyFont="1" applyAlignment="1">
      <alignment vertical="center"/>
    </xf>
    <xf numFmtId="187" fontId="28" fillId="0" borderId="0" xfId="0" applyNumberFormat="1" applyFont="1" applyAlignment="1">
      <alignment vertical="center"/>
    </xf>
    <xf numFmtId="0" fontId="74" fillId="0" borderId="23" xfId="11" applyFont="1" applyBorder="1" applyAlignment="1">
      <alignment horizontal="center" vertical="center"/>
    </xf>
    <xf numFmtId="9" fontId="33" fillId="0" borderId="43" xfId="13" applyFont="1" applyBorder="1" applyAlignment="1">
      <alignment horizontal="center"/>
    </xf>
    <xf numFmtId="9" fontId="33" fillId="0" borderId="41" xfId="13" applyFont="1" applyBorder="1" applyAlignment="1">
      <alignment horizontal="center"/>
    </xf>
    <xf numFmtId="1" fontId="33" fillId="0" borderId="22" xfId="11" applyNumberFormat="1" applyFont="1" applyBorder="1" applyAlignment="1">
      <alignment horizontal="center" vertical="center"/>
    </xf>
    <xf numFmtId="9" fontId="33" fillId="0" borderId="22" xfId="15" applyFont="1" applyBorder="1" applyAlignment="1">
      <alignment horizontal="center" vertical="center"/>
    </xf>
    <xf numFmtId="0" fontId="74" fillId="14" borderId="0" xfId="11" applyFont="1" applyFill="1" applyAlignment="1">
      <alignment horizontal="center" vertical="center"/>
    </xf>
    <xf numFmtId="0" fontId="33" fillId="14" borderId="0" xfId="11" applyFont="1" applyFill="1" applyAlignment="1">
      <alignment horizontal="center" vertical="center"/>
    </xf>
    <xf numFmtId="197" fontId="90" fillId="9" borderId="0" xfId="32" applyNumberFormat="1" applyFont="1" applyFill="1" applyAlignment="1">
      <alignment horizontal="center" vertical="center"/>
    </xf>
    <xf numFmtId="197" fontId="28" fillId="0" borderId="0" xfId="11" applyNumberFormat="1" applyFont="1" applyAlignment="1">
      <alignment shrinkToFit="1"/>
    </xf>
    <xf numFmtId="0" fontId="86" fillId="0" borderId="22" xfId="11" applyFont="1" applyBorder="1" applyAlignment="1">
      <alignment horizontal="center" vertical="center"/>
    </xf>
    <xf numFmtId="0" fontId="50" fillId="0" borderId="22" xfId="0" applyFont="1" applyBorder="1" applyAlignment="1">
      <alignment vertical="center" shrinkToFit="1"/>
    </xf>
    <xf numFmtId="0" fontId="71" fillId="0" borderId="22" xfId="0" applyFont="1" applyBorder="1" applyAlignment="1">
      <alignment vertical="center" shrinkToFit="1"/>
    </xf>
    <xf numFmtId="3" fontId="30" fillId="0" borderId="22" xfId="0" applyNumberFormat="1" applyFont="1" applyBorder="1" applyAlignment="1">
      <alignment vertical="center" shrinkToFit="1"/>
    </xf>
    <xf numFmtId="4" fontId="65" fillId="0" borderId="22" xfId="0" applyNumberFormat="1" applyFont="1" applyBorder="1" applyAlignment="1">
      <alignment horizontal="right" shrinkToFit="1"/>
    </xf>
    <xf numFmtId="10" fontId="65" fillId="0" borderId="22" xfId="13" applyNumberFormat="1" applyFont="1" applyFill="1" applyBorder="1" applyAlignment="1">
      <alignment horizontal="right" shrinkToFit="1"/>
    </xf>
    <xf numFmtId="186" fontId="65" fillId="0" borderId="22" xfId="13" applyNumberFormat="1" applyFont="1" applyFill="1" applyBorder="1" applyAlignment="1">
      <alignment horizontal="right" shrinkToFit="1"/>
    </xf>
    <xf numFmtId="10" fontId="65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vertical="center" shrinkToFit="1"/>
    </xf>
    <xf numFmtId="0" fontId="47" fillId="0" borderId="0" xfId="0" applyFont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93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5" fontId="50" fillId="0" borderId="0" xfId="0" applyNumberFormat="1" applyFont="1" applyAlignment="1">
      <alignment horizontal="center"/>
    </xf>
    <xf numFmtId="185" fontId="28" fillId="0" borderId="0" xfId="11" applyNumberFormat="1" applyFont="1" applyAlignment="1">
      <alignment horizontal="center"/>
    </xf>
    <xf numFmtId="180" fontId="28" fillId="0" borderId="0" xfId="11" applyNumberFormat="1" applyFont="1" applyAlignment="1">
      <alignment horizontal="center"/>
    </xf>
    <xf numFmtId="186" fontId="28" fillId="0" borderId="0" xfId="11" applyNumberFormat="1" applyFont="1" applyAlignment="1">
      <alignment horizontal="center"/>
    </xf>
    <xf numFmtId="10" fontId="28" fillId="0" borderId="0" xfId="11" applyNumberFormat="1" applyFont="1" applyAlignment="1">
      <alignment horizontal="center"/>
    </xf>
    <xf numFmtId="0" fontId="70" fillId="0" borderId="0" xfId="1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11" applyFont="1" applyAlignment="1">
      <alignment horizontal="center" vertical="center" shrinkToFit="1"/>
    </xf>
    <xf numFmtId="181" fontId="17" fillId="0" borderId="0" xfId="11" applyNumberFormat="1" applyFont="1" applyAlignment="1">
      <alignment horizontal="center" vertical="center"/>
    </xf>
    <xf numFmtId="10" fontId="17" fillId="0" borderId="0" xfId="11" applyNumberFormat="1" applyFont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187" fontId="28" fillId="0" borderId="0" xfId="0" applyNumberFormat="1" applyFont="1" applyAlignment="1">
      <alignment horizontal="center"/>
    </xf>
    <xf numFmtId="187" fontId="28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77" fontId="34" fillId="0" borderId="22" xfId="11" applyNumberFormat="1" applyFont="1" applyBorder="1" applyAlignment="1">
      <alignment horizontal="center" vertical="center"/>
    </xf>
    <xf numFmtId="177" fontId="76" fillId="0" borderId="22" xfId="11" applyNumberFormat="1" applyFont="1" applyBorder="1" applyAlignment="1">
      <alignment horizontal="center" vertical="center"/>
    </xf>
    <xf numFmtId="177" fontId="25" fillId="0" borderId="22" xfId="11" applyNumberFormat="1" applyFont="1" applyBorder="1" applyAlignment="1">
      <alignment horizontal="center" vertical="center"/>
    </xf>
    <xf numFmtId="189" fontId="28" fillId="0" borderId="0" xfId="11" applyNumberFormat="1" applyFont="1" applyAlignment="1">
      <alignment horizont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177" fontId="30" fillId="0" borderId="22" xfId="11" applyNumberFormat="1" applyFont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59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61" fillId="0" borderId="22" xfId="0" applyFont="1" applyBorder="1" applyAlignment="1">
      <alignment horizontal="center"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left" vertical="center" shrinkToFit="1"/>
    </xf>
    <xf numFmtId="0" fontId="61" fillId="0" borderId="22" xfId="0" applyFont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0" borderId="28" xfId="0" applyFont="1" applyBorder="1" applyAlignment="1">
      <alignment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50" fillId="2" borderId="23" xfId="0" applyFont="1" applyFill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51" fillId="0" borderId="22" xfId="11" applyFont="1" applyBorder="1" applyAlignment="1">
      <alignment horizontal="center" vertical="center"/>
    </xf>
    <xf numFmtId="0" fontId="30" fillId="0" borderId="37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3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30" fillId="2" borderId="0" xfId="11" applyFont="1" applyFill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28" fillId="0" borderId="22" xfId="11" applyFont="1" applyBorder="1" applyAlignment="1">
      <alignment horizontal="center" vertical="center" wrapText="1" shrinkToFit="1"/>
    </xf>
    <xf numFmtId="0" fontId="60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51" fillId="9" borderId="22" xfId="11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0" fillId="2" borderId="33" xfId="11" applyFont="1" applyFill="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41" fillId="5" borderId="22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179" fontId="33" fillId="0" borderId="23" xfId="11" applyNumberFormat="1" applyFont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179" fontId="33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41" fillId="5" borderId="22" xfId="14" applyFont="1" applyFill="1" applyBorder="1" applyAlignment="1">
      <alignment horizontal="center"/>
    </xf>
    <xf numFmtId="179" fontId="33" fillId="0" borderId="27" xfId="11" applyNumberFormat="1" applyFont="1" applyBorder="1" applyAlignment="1">
      <alignment horizontal="center" vertical="center"/>
    </xf>
    <xf numFmtId="0" fontId="33" fillId="0" borderId="27" xfId="11" applyFont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74" fillId="0" borderId="22" xfId="11" applyFont="1" applyBorder="1" applyAlignment="1">
      <alignment horizontal="center" vertic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</cellXfs>
  <cellStyles count="6757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 2" xfId="2541" xr:uid="{00000000-0005-0000-0000-000005000000}"/>
    <cellStyle name="一般 2 2 3 2 2" xfId="5916" xr:uid="{00000000-0005-0000-0000-000006000000}"/>
    <cellStyle name="一般 2 2 3 3" xfId="4230" xr:uid="{00000000-0005-0000-0000-000007000000}"/>
    <cellStyle name="一般 2 2 30 2 2 30" xfId="27" xr:uid="{00000000-0005-0000-0000-000008000000}"/>
    <cellStyle name="一般 2 2 30 2 2 30 2" xfId="4" xr:uid="{00000000-0005-0000-0000-000009000000}"/>
    <cellStyle name="一般 2 2 30 2 2 30 2 10" xfId="70" xr:uid="{00000000-0005-0000-0000-00000A000000}"/>
    <cellStyle name="一般 2 2 30 2 2 30 2 10 2" xfId="900" xr:uid="{00000000-0005-0000-0000-00000B000000}"/>
    <cellStyle name="一般 2 2 30 2 2 30 2 10 2 2" xfId="2586" xr:uid="{00000000-0005-0000-0000-00000C000000}"/>
    <cellStyle name="一般 2 2 30 2 2 30 2 10 2 2 2" xfId="5961" xr:uid="{00000000-0005-0000-0000-00000D000000}"/>
    <cellStyle name="一般 2 2 30 2 2 30 2 10 2 3" xfId="4275" xr:uid="{00000000-0005-0000-0000-00000E000000}"/>
    <cellStyle name="一般 2 2 30 2 2 30 2 10 3" xfId="1757" xr:uid="{00000000-0005-0000-0000-00000F000000}"/>
    <cellStyle name="一般 2 2 30 2 2 30 2 10 3 2" xfId="5132" xr:uid="{00000000-0005-0000-0000-000010000000}"/>
    <cellStyle name="一般 2 2 30 2 2 30 2 10 4" xfId="3446" xr:uid="{00000000-0005-0000-0000-000011000000}"/>
    <cellStyle name="一般 2 2 30 2 2 30 2 11" xfId="74" xr:uid="{00000000-0005-0000-0000-000012000000}"/>
    <cellStyle name="一般 2 2 30 2 2 30 2 11 2" xfId="904" xr:uid="{00000000-0005-0000-0000-000013000000}"/>
    <cellStyle name="一般 2 2 30 2 2 30 2 11 2 2" xfId="2590" xr:uid="{00000000-0005-0000-0000-000014000000}"/>
    <cellStyle name="一般 2 2 30 2 2 30 2 11 2 2 2" xfId="5965" xr:uid="{00000000-0005-0000-0000-000015000000}"/>
    <cellStyle name="一般 2 2 30 2 2 30 2 11 2 3" xfId="4279" xr:uid="{00000000-0005-0000-0000-000016000000}"/>
    <cellStyle name="一般 2 2 30 2 2 30 2 11 3" xfId="1761" xr:uid="{00000000-0005-0000-0000-000017000000}"/>
    <cellStyle name="一般 2 2 30 2 2 30 2 11 3 2" xfId="5136" xr:uid="{00000000-0005-0000-0000-000018000000}"/>
    <cellStyle name="一般 2 2 30 2 2 30 2 11 4" xfId="3450" xr:uid="{00000000-0005-0000-0000-000019000000}"/>
    <cellStyle name="一般 2 2 30 2 2 30 2 12" xfId="78" xr:uid="{00000000-0005-0000-0000-00001A000000}"/>
    <cellStyle name="一般 2 2 30 2 2 30 2 12 2" xfId="908" xr:uid="{00000000-0005-0000-0000-00001B000000}"/>
    <cellStyle name="一般 2 2 30 2 2 30 2 12 2 2" xfId="2594" xr:uid="{00000000-0005-0000-0000-00001C000000}"/>
    <cellStyle name="一般 2 2 30 2 2 30 2 12 2 2 2" xfId="5969" xr:uid="{00000000-0005-0000-0000-00001D000000}"/>
    <cellStyle name="一般 2 2 30 2 2 30 2 12 2 3" xfId="4283" xr:uid="{00000000-0005-0000-0000-00001E000000}"/>
    <cellStyle name="一般 2 2 30 2 2 30 2 12 3" xfId="1765" xr:uid="{00000000-0005-0000-0000-00001F000000}"/>
    <cellStyle name="一般 2 2 30 2 2 30 2 12 3 2" xfId="5140" xr:uid="{00000000-0005-0000-0000-000020000000}"/>
    <cellStyle name="一般 2 2 30 2 2 30 2 12 4" xfId="3454" xr:uid="{00000000-0005-0000-0000-000021000000}"/>
    <cellStyle name="一般 2 2 30 2 2 30 2 13" xfId="82" xr:uid="{00000000-0005-0000-0000-000022000000}"/>
    <cellStyle name="一般 2 2 30 2 2 30 2 13 2" xfId="912" xr:uid="{00000000-0005-0000-0000-000023000000}"/>
    <cellStyle name="一般 2 2 30 2 2 30 2 13 2 2" xfId="2598" xr:uid="{00000000-0005-0000-0000-000024000000}"/>
    <cellStyle name="一般 2 2 30 2 2 30 2 13 2 2 2" xfId="5973" xr:uid="{00000000-0005-0000-0000-000025000000}"/>
    <cellStyle name="一般 2 2 30 2 2 30 2 13 2 3" xfId="4287" xr:uid="{00000000-0005-0000-0000-000026000000}"/>
    <cellStyle name="一般 2 2 30 2 2 30 2 13 3" xfId="1769" xr:uid="{00000000-0005-0000-0000-000027000000}"/>
    <cellStyle name="一般 2 2 30 2 2 30 2 13 3 2" xfId="5144" xr:uid="{00000000-0005-0000-0000-000028000000}"/>
    <cellStyle name="一般 2 2 30 2 2 30 2 13 4" xfId="3458" xr:uid="{00000000-0005-0000-0000-000029000000}"/>
    <cellStyle name="一般 2 2 30 2 2 30 2 14" xfId="86" xr:uid="{00000000-0005-0000-0000-00002A000000}"/>
    <cellStyle name="一般 2 2 30 2 2 30 2 14 2" xfId="916" xr:uid="{00000000-0005-0000-0000-00002B000000}"/>
    <cellStyle name="一般 2 2 30 2 2 30 2 14 2 2" xfId="2602" xr:uid="{00000000-0005-0000-0000-00002C000000}"/>
    <cellStyle name="一般 2 2 30 2 2 30 2 14 2 2 2" xfId="5977" xr:uid="{00000000-0005-0000-0000-00002D000000}"/>
    <cellStyle name="一般 2 2 30 2 2 30 2 14 2 3" xfId="4291" xr:uid="{00000000-0005-0000-0000-00002E000000}"/>
    <cellStyle name="一般 2 2 30 2 2 30 2 14 3" xfId="1773" xr:uid="{00000000-0005-0000-0000-00002F000000}"/>
    <cellStyle name="一般 2 2 30 2 2 30 2 14 3 2" xfId="5148" xr:uid="{00000000-0005-0000-0000-000030000000}"/>
    <cellStyle name="一般 2 2 30 2 2 30 2 14 4" xfId="3462" xr:uid="{00000000-0005-0000-0000-000031000000}"/>
    <cellStyle name="一般 2 2 30 2 2 30 2 15" xfId="90" xr:uid="{00000000-0005-0000-0000-000032000000}"/>
    <cellStyle name="一般 2 2 30 2 2 30 2 15 2" xfId="920" xr:uid="{00000000-0005-0000-0000-000033000000}"/>
    <cellStyle name="一般 2 2 30 2 2 30 2 15 2 2" xfId="2606" xr:uid="{00000000-0005-0000-0000-000034000000}"/>
    <cellStyle name="一般 2 2 30 2 2 30 2 15 2 2 2" xfId="5981" xr:uid="{00000000-0005-0000-0000-000035000000}"/>
    <cellStyle name="一般 2 2 30 2 2 30 2 15 2 3" xfId="4295" xr:uid="{00000000-0005-0000-0000-000036000000}"/>
    <cellStyle name="一般 2 2 30 2 2 30 2 15 3" xfId="1777" xr:uid="{00000000-0005-0000-0000-000037000000}"/>
    <cellStyle name="一般 2 2 30 2 2 30 2 15 3 2" xfId="5152" xr:uid="{00000000-0005-0000-0000-000038000000}"/>
    <cellStyle name="一般 2 2 30 2 2 30 2 15 4" xfId="3466" xr:uid="{00000000-0005-0000-0000-000039000000}"/>
    <cellStyle name="一般 2 2 30 2 2 30 2 16" xfId="94" xr:uid="{00000000-0005-0000-0000-00003A000000}"/>
    <cellStyle name="一般 2 2 30 2 2 30 2 16 2" xfId="924" xr:uid="{00000000-0005-0000-0000-00003B000000}"/>
    <cellStyle name="一般 2 2 30 2 2 30 2 16 2 2" xfId="2610" xr:uid="{00000000-0005-0000-0000-00003C000000}"/>
    <cellStyle name="一般 2 2 30 2 2 30 2 16 2 2 2" xfId="5985" xr:uid="{00000000-0005-0000-0000-00003D000000}"/>
    <cellStyle name="一般 2 2 30 2 2 30 2 16 2 3" xfId="4299" xr:uid="{00000000-0005-0000-0000-00003E000000}"/>
    <cellStyle name="一般 2 2 30 2 2 30 2 16 3" xfId="1781" xr:uid="{00000000-0005-0000-0000-00003F000000}"/>
    <cellStyle name="一般 2 2 30 2 2 30 2 16 3 2" xfId="5156" xr:uid="{00000000-0005-0000-0000-000040000000}"/>
    <cellStyle name="一般 2 2 30 2 2 30 2 16 4" xfId="3470" xr:uid="{00000000-0005-0000-0000-000041000000}"/>
    <cellStyle name="一般 2 2 30 2 2 30 2 17" xfId="98" xr:uid="{00000000-0005-0000-0000-000042000000}"/>
    <cellStyle name="一般 2 2 30 2 2 30 2 17 2" xfId="928" xr:uid="{00000000-0005-0000-0000-000043000000}"/>
    <cellStyle name="一般 2 2 30 2 2 30 2 17 2 2" xfId="2614" xr:uid="{00000000-0005-0000-0000-000044000000}"/>
    <cellStyle name="一般 2 2 30 2 2 30 2 17 2 2 2" xfId="5989" xr:uid="{00000000-0005-0000-0000-000045000000}"/>
    <cellStyle name="一般 2 2 30 2 2 30 2 17 2 3" xfId="4303" xr:uid="{00000000-0005-0000-0000-000046000000}"/>
    <cellStyle name="一般 2 2 30 2 2 30 2 17 3" xfId="1785" xr:uid="{00000000-0005-0000-0000-000047000000}"/>
    <cellStyle name="一般 2 2 30 2 2 30 2 17 3 2" xfId="5160" xr:uid="{00000000-0005-0000-0000-000048000000}"/>
    <cellStyle name="一般 2 2 30 2 2 30 2 17 4" xfId="3474" xr:uid="{00000000-0005-0000-0000-000049000000}"/>
    <cellStyle name="一般 2 2 30 2 2 30 2 18" xfId="102" xr:uid="{00000000-0005-0000-0000-00004A000000}"/>
    <cellStyle name="一般 2 2 30 2 2 30 2 18 2" xfId="932" xr:uid="{00000000-0005-0000-0000-00004B000000}"/>
    <cellStyle name="一般 2 2 30 2 2 30 2 18 2 2" xfId="2618" xr:uid="{00000000-0005-0000-0000-00004C000000}"/>
    <cellStyle name="一般 2 2 30 2 2 30 2 18 2 2 2" xfId="5993" xr:uid="{00000000-0005-0000-0000-00004D000000}"/>
    <cellStyle name="一般 2 2 30 2 2 30 2 18 2 3" xfId="4307" xr:uid="{00000000-0005-0000-0000-00004E000000}"/>
    <cellStyle name="一般 2 2 30 2 2 30 2 18 3" xfId="1789" xr:uid="{00000000-0005-0000-0000-00004F000000}"/>
    <cellStyle name="一般 2 2 30 2 2 30 2 18 3 2" xfId="5164" xr:uid="{00000000-0005-0000-0000-000050000000}"/>
    <cellStyle name="一般 2 2 30 2 2 30 2 18 4" xfId="3478" xr:uid="{00000000-0005-0000-0000-000051000000}"/>
    <cellStyle name="一般 2 2 30 2 2 30 2 19" xfId="106" xr:uid="{00000000-0005-0000-0000-000052000000}"/>
    <cellStyle name="一般 2 2 30 2 2 30 2 19 2" xfId="936" xr:uid="{00000000-0005-0000-0000-000053000000}"/>
    <cellStyle name="一般 2 2 30 2 2 30 2 19 2 2" xfId="2622" xr:uid="{00000000-0005-0000-0000-000054000000}"/>
    <cellStyle name="一般 2 2 30 2 2 30 2 19 2 2 2" xfId="5997" xr:uid="{00000000-0005-0000-0000-000055000000}"/>
    <cellStyle name="一般 2 2 30 2 2 30 2 19 2 3" xfId="4311" xr:uid="{00000000-0005-0000-0000-000056000000}"/>
    <cellStyle name="一般 2 2 30 2 2 30 2 19 3" xfId="1793" xr:uid="{00000000-0005-0000-0000-000057000000}"/>
    <cellStyle name="一般 2 2 30 2 2 30 2 19 3 2" xfId="5168" xr:uid="{00000000-0005-0000-0000-000058000000}"/>
    <cellStyle name="一般 2 2 30 2 2 30 2 19 4" xfId="3482" xr:uid="{00000000-0005-0000-0000-000059000000}"/>
    <cellStyle name="一般 2 2 30 2 2 30 2 2" xfId="12" xr:uid="{00000000-0005-0000-0000-00005A000000}"/>
    <cellStyle name="一般 2 2 30 2 2 30 2 2 2" xfId="14" xr:uid="{00000000-0005-0000-0000-00005B000000}"/>
    <cellStyle name="一般 2 2 30 2 2 30 2 2 2 2" xfId="22" xr:uid="{00000000-0005-0000-0000-00005C000000}"/>
    <cellStyle name="一般 2 2 30 2 2 30 2 2 2 2 2" xfId="1694" xr:uid="{00000000-0005-0000-0000-00005D000000}"/>
    <cellStyle name="一般 2 2 30 2 2 30 2 2 2 2 2 2" xfId="3380" xr:uid="{00000000-0005-0000-0000-00005E000000}"/>
    <cellStyle name="一般 2 2 30 2 2 30 2 2 2 2 2 2 2" xfId="6755" xr:uid="{00000000-0005-0000-0000-00005F000000}"/>
    <cellStyle name="一般 2 2 30 2 2 30 2 2 2 2 2 3" xfId="5069" xr:uid="{00000000-0005-0000-0000-000060000000}"/>
    <cellStyle name="一般 2 2 30 2 2 30 2 2 2 2 3" xfId="1709" xr:uid="{00000000-0005-0000-0000-000061000000}"/>
    <cellStyle name="一般 2 2 30 2 2 30 2 2 2 2 3 2" xfId="5084" xr:uid="{00000000-0005-0000-0000-000062000000}"/>
    <cellStyle name="一般 2 2 30 2 2 30 2 2 2 2 4" xfId="3398" xr:uid="{00000000-0005-0000-0000-000063000000}"/>
    <cellStyle name="一般 2 2 30 2 2 30 2 2 2 3" xfId="868" xr:uid="{00000000-0005-0000-0000-000064000000}"/>
    <cellStyle name="一般 2 2 30 2 2 30 2 2 2 3 2" xfId="2554" xr:uid="{00000000-0005-0000-0000-000065000000}"/>
    <cellStyle name="一般 2 2 30 2 2 30 2 2 2 3 2 2" xfId="5929" xr:uid="{00000000-0005-0000-0000-000066000000}"/>
    <cellStyle name="一般 2 2 30 2 2 30 2 2 2 3 3" xfId="4243" xr:uid="{00000000-0005-0000-0000-000067000000}"/>
    <cellStyle name="一般 2 2 30 2 2 30 2 2 2 4" xfId="1702" xr:uid="{00000000-0005-0000-0000-000068000000}"/>
    <cellStyle name="一般 2 2 30 2 2 30 2 2 2 4 2" xfId="5077" xr:uid="{00000000-0005-0000-0000-000069000000}"/>
    <cellStyle name="一般 2 2 30 2 2 30 2 2 2 5" xfId="3390" xr:uid="{00000000-0005-0000-0000-00006A000000}"/>
    <cellStyle name="一般 2 2 30 2 2 30 2 2 3" xfId="21" xr:uid="{00000000-0005-0000-0000-00006B000000}"/>
    <cellStyle name="一般 2 2 30 2 2 30 2 2 3 2" xfId="1708" xr:uid="{00000000-0005-0000-0000-00006C000000}"/>
    <cellStyle name="一般 2 2 30 2 2 30 2 2 3 2 2" xfId="5083" xr:uid="{00000000-0005-0000-0000-00006D000000}"/>
    <cellStyle name="一般 2 2 30 2 2 30 2 2 3 3" xfId="3397" xr:uid="{00000000-0005-0000-0000-00006E000000}"/>
    <cellStyle name="一般 2 2 30 2 2 30 2 2 4" xfId="38" xr:uid="{00000000-0005-0000-0000-00006F000000}"/>
    <cellStyle name="一般 2 2 30 2 2 30 2 2 4 2" xfId="1725" xr:uid="{00000000-0005-0000-0000-000070000000}"/>
    <cellStyle name="一般 2 2 30 2 2 30 2 2 4 2 2" xfId="5100" xr:uid="{00000000-0005-0000-0000-000071000000}"/>
    <cellStyle name="一般 2 2 30 2 2 30 2 2 4 3" xfId="3414" xr:uid="{00000000-0005-0000-0000-000072000000}"/>
    <cellStyle name="一般 2 2 30 2 2 30 2 2 5" xfId="1701" xr:uid="{00000000-0005-0000-0000-000073000000}"/>
    <cellStyle name="一般 2 2 30 2 2 30 2 2 5 2" xfId="5076" xr:uid="{00000000-0005-0000-0000-000074000000}"/>
    <cellStyle name="一般 2 2 30 2 2 30 2 2 6" xfId="3389" xr:uid="{00000000-0005-0000-0000-000075000000}"/>
    <cellStyle name="一般 2 2 30 2 2 30 2 20" xfId="110" xr:uid="{00000000-0005-0000-0000-000076000000}"/>
    <cellStyle name="一般 2 2 30 2 2 30 2 20 2" xfId="940" xr:uid="{00000000-0005-0000-0000-000077000000}"/>
    <cellStyle name="一般 2 2 30 2 2 30 2 20 2 2" xfId="2626" xr:uid="{00000000-0005-0000-0000-000078000000}"/>
    <cellStyle name="一般 2 2 30 2 2 30 2 20 2 2 2" xfId="6001" xr:uid="{00000000-0005-0000-0000-000079000000}"/>
    <cellStyle name="一般 2 2 30 2 2 30 2 20 2 3" xfId="4315" xr:uid="{00000000-0005-0000-0000-00007A000000}"/>
    <cellStyle name="一般 2 2 30 2 2 30 2 20 3" xfId="1797" xr:uid="{00000000-0005-0000-0000-00007B000000}"/>
    <cellStyle name="一般 2 2 30 2 2 30 2 20 3 2" xfId="5172" xr:uid="{00000000-0005-0000-0000-00007C000000}"/>
    <cellStyle name="一般 2 2 30 2 2 30 2 20 4" xfId="3486" xr:uid="{00000000-0005-0000-0000-00007D000000}"/>
    <cellStyle name="一般 2 2 30 2 2 30 2 21" xfId="114" xr:uid="{00000000-0005-0000-0000-00007E000000}"/>
    <cellStyle name="一般 2 2 30 2 2 30 2 21 2" xfId="944" xr:uid="{00000000-0005-0000-0000-00007F000000}"/>
    <cellStyle name="一般 2 2 30 2 2 30 2 21 2 2" xfId="2630" xr:uid="{00000000-0005-0000-0000-000080000000}"/>
    <cellStyle name="一般 2 2 30 2 2 30 2 21 2 2 2" xfId="6005" xr:uid="{00000000-0005-0000-0000-000081000000}"/>
    <cellStyle name="一般 2 2 30 2 2 30 2 21 2 3" xfId="4319" xr:uid="{00000000-0005-0000-0000-000082000000}"/>
    <cellStyle name="一般 2 2 30 2 2 30 2 21 3" xfId="1801" xr:uid="{00000000-0005-0000-0000-000083000000}"/>
    <cellStyle name="一般 2 2 30 2 2 30 2 21 3 2" xfId="5176" xr:uid="{00000000-0005-0000-0000-000084000000}"/>
    <cellStyle name="一般 2 2 30 2 2 30 2 21 4" xfId="3490" xr:uid="{00000000-0005-0000-0000-000085000000}"/>
    <cellStyle name="一般 2 2 30 2 2 30 2 22" xfId="118" xr:uid="{00000000-0005-0000-0000-000086000000}"/>
    <cellStyle name="一般 2 2 30 2 2 30 2 22 2" xfId="948" xr:uid="{00000000-0005-0000-0000-000087000000}"/>
    <cellStyle name="一般 2 2 30 2 2 30 2 22 2 2" xfId="2634" xr:uid="{00000000-0005-0000-0000-000088000000}"/>
    <cellStyle name="一般 2 2 30 2 2 30 2 22 2 2 2" xfId="6009" xr:uid="{00000000-0005-0000-0000-000089000000}"/>
    <cellStyle name="一般 2 2 30 2 2 30 2 22 2 3" xfId="4323" xr:uid="{00000000-0005-0000-0000-00008A000000}"/>
    <cellStyle name="一般 2 2 30 2 2 30 2 22 3" xfId="1805" xr:uid="{00000000-0005-0000-0000-00008B000000}"/>
    <cellStyle name="一般 2 2 30 2 2 30 2 22 3 2" xfId="5180" xr:uid="{00000000-0005-0000-0000-00008C000000}"/>
    <cellStyle name="一般 2 2 30 2 2 30 2 22 4" xfId="3494" xr:uid="{00000000-0005-0000-0000-00008D000000}"/>
    <cellStyle name="一般 2 2 30 2 2 30 2 23" xfId="122" xr:uid="{00000000-0005-0000-0000-00008E000000}"/>
    <cellStyle name="一般 2 2 30 2 2 30 2 23 2" xfId="952" xr:uid="{00000000-0005-0000-0000-00008F000000}"/>
    <cellStyle name="一般 2 2 30 2 2 30 2 23 2 2" xfId="2638" xr:uid="{00000000-0005-0000-0000-000090000000}"/>
    <cellStyle name="一般 2 2 30 2 2 30 2 23 2 2 2" xfId="6013" xr:uid="{00000000-0005-0000-0000-000091000000}"/>
    <cellStyle name="一般 2 2 30 2 2 30 2 23 2 3" xfId="4327" xr:uid="{00000000-0005-0000-0000-000092000000}"/>
    <cellStyle name="一般 2 2 30 2 2 30 2 23 3" xfId="1809" xr:uid="{00000000-0005-0000-0000-000093000000}"/>
    <cellStyle name="一般 2 2 30 2 2 30 2 23 3 2" xfId="5184" xr:uid="{00000000-0005-0000-0000-000094000000}"/>
    <cellStyle name="一般 2 2 30 2 2 30 2 23 4" xfId="3498" xr:uid="{00000000-0005-0000-0000-000095000000}"/>
    <cellStyle name="一般 2 2 30 2 2 30 2 24" xfId="126" xr:uid="{00000000-0005-0000-0000-000096000000}"/>
    <cellStyle name="一般 2 2 30 2 2 30 2 24 2" xfId="956" xr:uid="{00000000-0005-0000-0000-000097000000}"/>
    <cellStyle name="一般 2 2 30 2 2 30 2 24 2 2" xfId="2642" xr:uid="{00000000-0005-0000-0000-000098000000}"/>
    <cellStyle name="一般 2 2 30 2 2 30 2 24 2 2 2" xfId="6017" xr:uid="{00000000-0005-0000-0000-000099000000}"/>
    <cellStyle name="一般 2 2 30 2 2 30 2 24 2 3" xfId="4331" xr:uid="{00000000-0005-0000-0000-00009A000000}"/>
    <cellStyle name="一般 2 2 30 2 2 30 2 24 3" xfId="1813" xr:uid="{00000000-0005-0000-0000-00009B000000}"/>
    <cellStyle name="一般 2 2 30 2 2 30 2 24 3 2" xfId="5188" xr:uid="{00000000-0005-0000-0000-00009C000000}"/>
    <cellStyle name="一般 2 2 30 2 2 30 2 24 4" xfId="3502" xr:uid="{00000000-0005-0000-0000-00009D000000}"/>
    <cellStyle name="一般 2 2 30 2 2 30 2 25" xfId="130" xr:uid="{00000000-0005-0000-0000-00009E000000}"/>
    <cellStyle name="一般 2 2 30 2 2 30 2 25 2" xfId="960" xr:uid="{00000000-0005-0000-0000-00009F000000}"/>
    <cellStyle name="一般 2 2 30 2 2 30 2 25 2 2" xfId="2646" xr:uid="{00000000-0005-0000-0000-0000A0000000}"/>
    <cellStyle name="一般 2 2 30 2 2 30 2 25 2 2 2" xfId="6021" xr:uid="{00000000-0005-0000-0000-0000A1000000}"/>
    <cellStyle name="一般 2 2 30 2 2 30 2 25 2 3" xfId="4335" xr:uid="{00000000-0005-0000-0000-0000A2000000}"/>
    <cellStyle name="一般 2 2 30 2 2 30 2 25 3" xfId="1817" xr:uid="{00000000-0005-0000-0000-0000A3000000}"/>
    <cellStyle name="一般 2 2 30 2 2 30 2 25 3 2" xfId="5192" xr:uid="{00000000-0005-0000-0000-0000A4000000}"/>
    <cellStyle name="一般 2 2 30 2 2 30 2 25 4" xfId="3506" xr:uid="{00000000-0005-0000-0000-0000A5000000}"/>
    <cellStyle name="一般 2 2 30 2 2 30 2 26" xfId="134" xr:uid="{00000000-0005-0000-0000-0000A6000000}"/>
    <cellStyle name="一般 2 2 30 2 2 30 2 26 2" xfId="964" xr:uid="{00000000-0005-0000-0000-0000A7000000}"/>
    <cellStyle name="一般 2 2 30 2 2 30 2 26 2 2" xfId="2650" xr:uid="{00000000-0005-0000-0000-0000A8000000}"/>
    <cellStyle name="一般 2 2 30 2 2 30 2 26 2 2 2" xfId="6025" xr:uid="{00000000-0005-0000-0000-0000A9000000}"/>
    <cellStyle name="一般 2 2 30 2 2 30 2 26 2 3" xfId="4339" xr:uid="{00000000-0005-0000-0000-0000AA000000}"/>
    <cellStyle name="一般 2 2 30 2 2 30 2 26 3" xfId="1821" xr:uid="{00000000-0005-0000-0000-0000AB000000}"/>
    <cellStyle name="一般 2 2 30 2 2 30 2 26 3 2" xfId="5196" xr:uid="{00000000-0005-0000-0000-0000AC000000}"/>
    <cellStyle name="一般 2 2 30 2 2 30 2 26 4" xfId="3510" xr:uid="{00000000-0005-0000-0000-0000AD000000}"/>
    <cellStyle name="一般 2 2 30 2 2 30 2 27" xfId="138" xr:uid="{00000000-0005-0000-0000-0000AE000000}"/>
    <cellStyle name="一般 2 2 30 2 2 30 2 27 2" xfId="968" xr:uid="{00000000-0005-0000-0000-0000AF000000}"/>
    <cellStyle name="一般 2 2 30 2 2 30 2 27 2 2" xfId="2654" xr:uid="{00000000-0005-0000-0000-0000B0000000}"/>
    <cellStyle name="一般 2 2 30 2 2 30 2 27 2 2 2" xfId="6029" xr:uid="{00000000-0005-0000-0000-0000B1000000}"/>
    <cellStyle name="一般 2 2 30 2 2 30 2 27 2 3" xfId="4343" xr:uid="{00000000-0005-0000-0000-0000B2000000}"/>
    <cellStyle name="一般 2 2 30 2 2 30 2 27 3" xfId="1825" xr:uid="{00000000-0005-0000-0000-0000B3000000}"/>
    <cellStyle name="一般 2 2 30 2 2 30 2 27 3 2" xfId="5200" xr:uid="{00000000-0005-0000-0000-0000B4000000}"/>
    <cellStyle name="一般 2 2 30 2 2 30 2 27 4" xfId="3514" xr:uid="{00000000-0005-0000-0000-0000B5000000}"/>
    <cellStyle name="一般 2 2 30 2 2 30 2 28" xfId="142" xr:uid="{00000000-0005-0000-0000-0000B6000000}"/>
    <cellStyle name="一般 2 2 30 2 2 30 2 28 2" xfId="972" xr:uid="{00000000-0005-0000-0000-0000B7000000}"/>
    <cellStyle name="一般 2 2 30 2 2 30 2 28 2 2" xfId="2658" xr:uid="{00000000-0005-0000-0000-0000B8000000}"/>
    <cellStyle name="一般 2 2 30 2 2 30 2 28 2 2 2" xfId="6033" xr:uid="{00000000-0005-0000-0000-0000B9000000}"/>
    <cellStyle name="一般 2 2 30 2 2 30 2 28 2 3" xfId="4347" xr:uid="{00000000-0005-0000-0000-0000BA000000}"/>
    <cellStyle name="一般 2 2 30 2 2 30 2 28 3" xfId="1829" xr:uid="{00000000-0005-0000-0000-0000BB000000}"/>
    <cellStyle name="一般 2 2 30 2 2 30 2 28 3 2" xfId="5204" xr:uid="{00000000-0005-0000-0000-0000BC000000}"/>
    <cellStyle name="一般 2 2 30 2 2 30 2 28 4" xfId="3518" xr:uid="{00000000-0005-0000-0000-0000BD000000}"/>
    <cellStyle name="一般 2 2 30 2 2 30 2 29" xfId="146" xr:uid="{00000000-0005-0000-0000-0000BE000000}"/>
    <cellStyle name="一般 2 2 30 2 2 30 2 29 2" xfId="976" xr:uid="{00000000-0005-0000-0000-0000BF000000}"/>
    <cellStyle name="一般 2 2 30 2 2 30 2 29 2 2" xfId="2662" xr:uid="{00000000-0005-0000-0000-0000C0000000}"/>
    <cellStyle name="一般 2 2 30 2 2 30 2 29 2 2 2" xfId="6037" xr:uid="{00000000-0005-0000-0000-0000C1000000}"/>
    <cellStyle name="一般 2 2 30 2 2 30 2 29 2 3" xfId="4351" xr:uid="{00000000-0005-0000-0000-0000C2000000}"/>
    <cellStyle name="一般 2 2 30 2 2 30 2 29 3" xfId="1833" xr:uid="{00000000-0005-0000-0000-0000C3000000}"/>
    <cellStyle name="一般 2 2 30 2 2 30 2 29 3 2" xfId="5208" xr:uid="{00000000-0005-0000-0000-0000C4000000}"/>
    <cellStyle name="一般 2 2 30 2 2 30 2 29 4" xfId="3522" xr:uid="{00000000-0005-0000-0000-0000C5000000}"/>
    <cellStyle name="一般 2 2 30 2 2 30 2 3" xfId="18" xr:uid="{00000000-0005-0000-0000-0000C6000000}"/>
    <cellStyle name="一般 2 2 30 2 2 30 2 3 2" xfId="872" xr:uid="{00000000-0005-0000-0000-0000C7000000}"/>
    <cellStyle name="一般 2 2 30 2 2 30 2 3 2 2" xfId="2558" xr:uid="{00000000-0005-0000-0000-0000C8000000}"/>
    <cellStyle name="一般 2 2 30 2 2 30 2 3 2 2 2" xfId="5933" xr:uid="{00000000-0005-0000-0000-0000C9000000}"/>
    <cellStyle name="一般 2 2 30 2 2 30 2 3 2 3" xfId="4247" xr:uid="{00000000-0005-0000-0000-0000CA000000}"/>
    <cellStyle name="一般 2 2 30 2 2 30 2 3 3" xfId="42" xr:uid="{00000000-0005-0000-0000-0000CB000000}"/>
    <cellStyle name="一般 2 2 30 2 2 30 2 3 3 2" xfId="1729" xr:uid="{00000000-0005-0000-0000-0000CC000000}"/>
    <cellStyle name="一般 2 2 30 2 2 30 2 3 3 2 2" xfId="5104" xr:uid="{00000000-0005-0000-0000-0000CD000000}"/>
    <cellStyle name="一般 2 2 30 2 2 30 2 3 3 3" xfId="3418" xr:uid="{00000000-0005-0000-0000-0000CE000000}"/>
    <cellStyle name="一般 2 2 30 2 2 30 2 3 4" xfId="1705" xr:uid="{00000000-0005-0000-0000-0000CF000000}"/>
    <cellStyle name="一般 2 2 30 2 2 30 2 3 4 2" xfId="5080" xr:uid="{00000000-0005-0000-0000-0000D0000000}"/>
    <cellStyle name="一般 2 2 30 2 2 30 2 3 5" xfId="3394" xr:uid="{00000000-0005-0000-0000-0000D1000000}"/>
    <cellStyle name="一般 2 2 30 2 2 30 2 30" xfId="150" xr:uid="{00000000-0005-0000-0000-0000D2000000}"/>
    <cellStyle name="一般 2 2 30 2 2 30 2 30 2" xfId="980" xr:uid="{00000000-0005-0000-0000-0000D3000000}"/>
    <cellStyle name="一般 2 2 30 2 2 30 2 30 2 2" xfId="2666" xr:uid="{00000000-0005-0000-0000-0000D4000000}"/>
    <cellStyle name="一般 2 2 30 2 2 30 2 30 2 2 2" xfId="6041" xr:uid="{00000000-0005-0000-0000-0000D5000000}"/>
    <cellStyle name="一般 2 2 30 2 2 30 2 30 2 3" xfId="4355" xr:uid="{00000000-0005-0000-0000-0000D6000000}"/>
    <cellStyle name="一般 2 2 30 2 2 30 2 30 3" xfId="1837" xr:uid="{00000000-0005-0000-0000-0000D7000000}"/>
    <cellStyle name="一般 2 2 30 2 2 30 2 30 3 2" xfId="5212" xr:uid="{00000000-0005-0000-0000-0000D8000000}"/>
    <cellStyle name="一般 2 2 30 2 2 30 2 30 4" xfId="3526" xr:uid="{00000000-0005-0000-0000-0000D9000000}"/>
    <cellStyle name="一般 2 2 30 2 2 30 2 31" xfId="154" xr:uid="{00000000-0005-0000-0000-0000DA000000}"/>
    <cellStyle name="一般 2 2 30 2 2 30 2 31 2" xfId="984" xr:uid="{00000000-0005-0000-0000-0000DB000000}"/>
    <cellStyle name="一般 2 2 30 2 2 30 2 31 2 2" xfId="2670" xr:uid="{00000000-0005-0000-0000-0000DC000000}"/>
    <cellStyle name="一般 2 2 30 2 2 30 2 31 2 2 2" xfId="6045" xr:uid="{00000000-0005-0000-0000-0000DD000000}"/>
    <cellStyle name="一般 2 2 30 2 2 30 2 31 2 3" xfId="4359" xr:uid="{00000000-0005-0000-0000-0000DE000000}"/>
    <cellStyle name="一般 2 2 30 2 2 30 2 31 3" xfId="1841" xr:uid="{00000000-0005-0000-0000-0000DF000000}"/>
    <cellStyle name="一般 2 2 30 2 2 30 2 31 3 2" xfId="5216" xr:uid="{00000000-0005-0000-0000-0000E0000000}"/>
    <cellStyle name="一般 2 2 30 2 2 30 2 31 4" xfId="3530" xr:uid="{00000000-0005-0000-0000-0000E1000000}"/>
    <cellStyle name="一般 2 2 30 2 2 30 2 32" xfId="158" xr:uid="{00000000-0005-0000-0000-0000E2000000}"/>
    <cellStyle name="一般 2 2 30 2 2 30 2 32 2" xfId="988" xr:uid="{00000000-0005-0000-0000-0000E3000000}"/>
    <cellStyle name="一般 2 2 30 2 2 30 2 32 2 2" xfId="2674" xr:uid="{00000000-0005-0000-0000-0000E4000000}"/>
    <cellStyle name="一般 2 2 30 2 2 30 2 32 2 2 2" xfId="6049" xr:uid="{00000000-0005-0000-0000-0000E5000000}"/>
    <cellStyle name="一般 2 2 30 2 2 30 2 32 2 3" xfId="4363" xr:uid="{00000000-0005-0000-0000-0000E6000000}"/>
    <cellStyle name="一般 2 2 30 2 2 30 2 32 3" xfId="1845" xr:uid="{00000000-0005-0000-0000-0000E7000000}"/>
    <cellStyle name="一般 2 2 30 2 2 30 2 32 3 2" xfId="5220" xr:uid="{00000000-0005-0000-0000-0000E8000000}"/>
    <cellStyle name="一般 2 2 30 2 2 30 2 32 4" xfId="3534" xr:uid="{00000000-0005-0000-0000-0000E9000000}"/>
    <cellStyle name="一般 2 2 30 2 2 30 2 33" xfId="162" xr:uid="{00000000-0005-0000-0000-0000EA000000}"/>
    <cellStyle name="一般 2 2 30 2 2 30 2 33 2" xfId="992" xr:uid="{00000000-0005-0000-0000-0000EB000000}"/>
    <cellStyle name="一般 2 2 30 2 2 30 2 33 2 2" xfId="2678" xr:uid="{00000000-0005-0000-0000-0000EC000000}"/>
    <cellStyle name="一般 2 2 30 2 2 30 2 33 2 2 2" xfId="6053" xr:uid="{00000000-0005-0000-0000-0000ED000000}"/>
    <cellStyle name="一般 2 2 30 2 2 30 2 33 2 3" xfId="4367" xr:uid="{00000000-0005-0000-0000-0000EE000000}"/>
    <cellStyle name="一般 2 2 30 2 2 30 2 33 3" xfId="1849" xr:uid="{00000000-0005-0000-0000-0000EF000000}"/>
    <cellStyle name="一般 2 2 30 2 2 30 2 33 3 2" xfId="5224" xr:uid="{00000000-0005-0000-0000-0000F0000000}"/>
    <cellStyle name="一般 2 2 30 2 2 30 2 33 4" xfId="3538" xr:uid="{00000000-0005-0000-0000-0000F1000000}"/>
    <cellStyle name="一般 2 2 30 2 2 30 2 34" xfId="166" xr:uid="{00000000-0005-0000-0000-0000F2000000}"/>
    <cellStyle name="一般 2 2 30 2 2 30 2 34 2" xfId="996" xr:uid="{00000000-0005-0000-0000-0000F3000000}"/>
    <cellStyle name="一般 2 2 30 2 2 30 2 34 2 2" xfId="2682" xr:uid="{00000000-0005-0000-0000-0000F4000000}"/>
    <cellStyle name="一般 2 2 30 2 2 30 2 34 2 2 2" xfId="6057" xr:uid="{00000000-0005-0000-0000-0000F5000000}"/>
    <cellStyle name="一般 2 2 30 2 2 30 2 34 2 3" xfId="4371" xr:uid="{00000000-0005-0000-0000-0000F6000000}"/>
    <cellStyle name="一般 2 2 30 2 2 30 2 34 3" xfId="1853" xr:uid="{00000000-0005-0000-0000-0000F7000000}"/>
    <cellStyle name="一般 2 2 30 2 2 30 2 34 3 2" xfId="5228" xr:uid="{00000000-0005-0000-0000-0000F8000000}"/>
    <cellStyle name="一般 2 2 30 2 2 30 2 34 4" xfId="3542" xr:uid="{00000000-0005-0000-0000-0000F9000000}"/>
    <cellStyle name="一般 2 2 30 2 2 30 2 35" xfId="170" xr:uid="{00000000-0005-0000-0000-0000FA000000}"/>
    <cellStyle name="一般 2 2 30 2 2 30 2 35 2" xfId="1000" xr:uid="{00000000-0005-0000-0000-0000FB000000}"/>
    <cellStyle name="一般 2 2 30 2 2 30 2 35 2 2" xfId="2686" xr:uid="{00000000-0005-0000-0000-0000FC000000}"/>
    <cellStyle name="一般 2 2 30 2 2 30 2 35 2 2 2" xfId="6061" xr:uid="{00000000-0005-0000-0000-0000FD000000}"/>
    <cellStyle name="一般 2 2 30 2 2 30 2 35 2 3" xfId="4375" xr:uid="{00000000-0005-0000-0000-0000FE000000}"/>
    <cellStyle name="一般 2 2 30 2 2 30 2 35 3" xfId="1857" xr:uid="{00000000-0005-0000-0000-0000FF000000}"/>
    <cellStyle name="一般 2 2 30 2 2 30 2 35 3 2" xfId="5232" xr:uid="{00000000-0005-0000-0000-000000010000}"/>
    <cellStyle name="一般 2 2 30 2 2 30 2 35 4" xfId="3546" xr:uid="{00000000-0005-0000-0000-000001010000}"/>
    <cellStyle name="一般 2 2 30 2 2 30 2 36" xfId="174" xr:uid="{00000000-0005-0000-0000-000002010000}"/>
    <cellStyle name="一般 2 2 30 2 2 30 2 36 2" xfId="1004" xr:uid="{00000000-0005-0000-0000-000003010000}"/>
    <cellStyle name="一般 2 2 30 2 2 30 2 36 2 2" xfId="2690" xr:uid="{00000000-0005-0000-0000-000004010000}"/>
    <cellStyle name="一般 2 2 30 2 2 30 2 36 2 2 2" xfId="6065" xr:uid="{00000000-0005-0000-0000-000005010000}"/>
    <cellStyle name="一般 2 2 30 2 2 30 2 36 2 3" xfId="4379" xr:uid="{00000000-0005-0000-0000-000006010000}"/>
    <cellStyle name="一般 2 2 30 2 2 30 2 36 3" xfId="1861" xr:uid="{00000000-0005-0000-0000-000007010000}"/>
    <cellStyle name="一般 2 2 30 2 2 30 2 36 3 2" xfId="5236" xr:uid="{00000000-0005-0000-0000-000008010000}"/>
    <cellStyle name="一般 2 2 30 2 2 30 2 36 4" xfId="3550" xr:uid="{00000000-0005-0000-0000-000009010000}"/>
    <cellStyle name="一般 2 2 30 2 2 30 2 37" xfId="178" xr:uid="{00000000-0005-0000-0000-00000A010000}"/>
    <cellStyle name="一般 2 2 30 2 2 30 2 37 2" xfId="1008" xr:uid="{00000000-0005-0000-0000-00000B010000}"/>
    <cellStyle name="一般 2 2 30 2 2 30 2 37 2 2" xfId="2694" xr:uid="{00000000-0005-0000-0000-00000C010000}"/>
    <cellStyle name="一般 2 2 30 2 2 30 2 37 2 2 2" xfId="6069" xr:uid="{00000000-0005-0000-0000-00000D010000}"/>
    <cellStyle name="一般 2 2 30 2 2 30 2 37 2 3" xfId="4383" xr:uid="{00000000-0005-0000-0000-00000E010000}"/>
    <cellStyle name="一般 2 2 30 2 2 30 2 37 3" xfId="1865" xr:uid="{00000000-0005-0000-0000-00000F010000}"/>
    <cellStyle name="一般 2 2 30 2 2 30 2 37 3 2" xfId="5240" xr:uid="{00000000-0005-0000-0000-000010010000}"/>
    <cellStyle name="一般 2 2 30 2 2 30 2 37 4" xfId="3554" xr:uid="{00000000-0005-0000-0000-000011010000}"/>
    <cellStyle name="一般 2 2 30 2 2 30 2 38" xfId="182" xr:uid="{00000000-0005-0000-0000-000012010000}"/>
    <cellStyle name="一般 2 2 30 2 2 30 2 38 2" xfId="1012" xr:uid="{00000000-0005-0000-0000-000013010000}"/>
    <cellStyle name="一般 2 2 30 2 2 30 2 38 2 2" xfId="2698" xr:uid="{00000000-0005-0000-0000-000014010000}"/>
    <cellStyle name="一般 2 2 30 2 2 30 2 38 2 2 2" xfId="6073" xr:uid="{00000000-0005-0000-0000-000015010000}"/>
    <cellStyle name="一般 2 2 30 2 2 30 2 38 2 3" xfId="4387" xr:uid="{00000000-0005-0000-0000-000016010000}"/>
    <cellStyle name="一般 2 2 30 2 2 30 2 38 3" xfId="1869" xr:uid="{00000000-0005-0000-0000-000017010000}"/>
    <cellStyle name="一般 2 2 30 2 2 30 2 38 3 2" xfId="5244" xr:uid="{00000000-0005-0000-0000-000018010000}"/>
    <cellStyle name="一般 2 2 30 2 2 30 2 38 4" xfId="3558" xr:uid="{00000000-0005-0000-0000-000019010000}"/>
    <cellStyle name="一般 2 2 30 2 2 30 2 39" xfId="186" xr:uid="{00000000-0005-0000-0000-00001A010000}"/>
    <cellStyle name="一般 2 2 30 2 2 30 2 39 2" xfId="1016" xr:uid="{00000000-0005-0000-0000-00001B010000}"/>
    <cellStyle name="一般 2 2 30 2 2 30 2 39 2 2" xfId="2702" xr:uid="{00000000-0005-0000-0000-00001C010000}"/>
    <cellStyle name="一般 2 2 30 2 2 30 2 39 2 2 2" xfId="6077" xr:uid="{00000000-0005-0000-0000-00001D010000}"/>
    <cellStyle name="一般 2 2 30 2 2 30 2 39 2 3" xfId="4391" xr:uid="{00000000-0005-0000-0000-00001E010000}"/>
    <cellStyle name="一般 2 2 30 2 2 30 2 39 3" xfId="1873" xr:uid="{00000000-0005-0000-0000-00001F010000}"/>
    <cellStyle name="一般 2 2 30 2 2 30 2 39 3 2" xfId="5248" xr:uid="{00000000-0005-0000-0000-000020010000}"/>
    <cellStyle name="一般 2 2 30 2 2 30 2 39 4" xfId="3562" xr:uid="{00000000-0005-0000-0000-000021010000}"/>
    <cellStyle name="一般 2 2 30 2 2 30 2 4" xfId="46" xr:uid="{00000000-0005-0000-0000-000022010000}"/>
    <cellStyle name="一般 2 2 30 2 2 30 2 4 2" xfId="876" xr:uid="{00000000-0005-0000-0000-000023010000}"/>
    <cellStyle name="一般 2 2 30 2 2 30 2 4 2 2" xfId="2562" xr:uid="{00000000-0005-0000-0000-000024010000}"/>
    <cellStyle name="一般 2 2 30 2 2 30 2 4 2 2 2" xfId="5937" xr:uid="{00000000-0005-0000-0000-000025010000}"/>
    <cellStyle name="一般 2 2 30 2 2 30 2 4 2 3" xfId="4251" xr:uid="{00000000-0005-0000-0000-000026010000}"/>
    <cellStyle name="一般 2 2 30 2 2 30 2 4 3" xfId="1733" xr:uid="{00000000-0005-0000-0000-000027010000}"/>
    <cellStyle name="一般 2 2 30 2 2 30 2 4 3 2" xfId="5108" xr:uid="{00000000-0005-0000-0000-000028010000}"/>
    <cellStyle name="一般 2 2 30 2 2 30 2 4 4" xfId="3422" xr:uid="{00000000-0005-0000-0000-000029010000}"/>
    <cellStyle name="一般 2 2 30 2 2 30 2 40" xfId="190" xr:uid="{00000000-0005-0000-0000-00002A010000}"/>
    <cellStyle name="一般 2 2 30 2 2 30 2 40 2" xfId="1020" xr:uid="{00000000-0005-0000-0000-00002B010000}"/>
    <cellStyle name="一般 2 2 30 2 2 30 2 40 2 2" xfId="2706" xr:uid="{00000000-0005-0000-0000-00002C010000}"/>
    <cellStyle name="一般 2 2 30 2 2 30 2 40 2 2 2" xfId="6081" xr:uid="{00000000-0005-0000-0000-00002D010000}"/>
    <cellStyle name="一般 2 2 30 2 2 30 2 40 2 3" xfId="4395" xr:uid="{00000000-0005-0000-0000-00002E010000}"/>
    <cellStyle name="一般 2 2 30 2 2 30 2 40 3" xfId="1877" xr:uid="{00000000-0005-0000-0000-00002F010000}"/>
    <cellStyle name="一般 2 2 30 2 2 30 2 40 3 2" xfId="5252" xr:uid="{00000000-0005-0000-0000-000030010000}"/>
    <cellStyle name="一般 2 2 30 2 2 30 2 40 4" xfId="3566" xr:uid="{00000000-0005-0000-0000-000031010000}"/>
    <cellStyle name="一般 2 2 30 2 2 30 2 41" xfId="194" xr:uid="{00000000-0005-0000-0000-000032010000}"/>
    <cellStyle name="一般 2 2 30 2 2 30 2 41 2" xfId="1024" xr:uid="{00000000-0005-0000-0000-000033010000}"/>
    <cellStyle name="一般 2 2 30 2 2 30 2 41 2 2" xfId="2710" xr:uid="{00000000-0005-0000-0000-000034010000}"/>
    <cellStyle name="一般 2 2 30 2 2 30 2 41 2 2 2" xfId="6085" xr:uid="{00000000-0005-0000-0000-000035010000}"/>
    <cellStyle name="一般 2 2 30 2 2 30 2 41 2 3" xfId="4399" xr:uid="{00000000-0005-0000-0000-000036010000}"/>
    <cellStyle name="一般 2 2 30 2 2 30 2 41 3" xfId="1881" xr:uid="{00000000-0005-0000-0000-000037010000}"/>
    <cellStyle name="一般 2 2 30 2 2 30 2 41 3 2" xfId="5256" xr:uid="{00000000-0005-0000-0000-000038010000}"/>
    <cellStyle name="一般 2 2 30 2 2 30 2 41 4" xfId="3570" xr:uid="{00000000-0005-0000-0000-000039010000}"/>
    <cellStyle name="一般 2 2 30 2 2 30 2 42" xfId="198" xr:uid="{00000000-0005-0000-0000-00003A010000}"/>
    <cellStyle name="一般 2 2 30 2 2 30 2 42 2" xfId="1028" xr:uid="{00000000-0005-0000-0000-00003B010000}"/>
    <cellStyle name="一般 2 2 30 2 2 30 2 42 2 2" xfId="2714" xr:uid="{00000000-0005-0000-0000-00003C010000}"/>
    <cellStyle name="一般 2 2 30 2 2 30 2 42 2 2 2" xfId="6089" xr:uid="{00000000-0005-0000-0000-00003D010000}"/>
    <cellStyle name="一般 2 2 30 2 2 30 2 42 2 3" xfId="4403" xr:uid="{00000000-0005-0000-0000-00003E010000}"/>
    <cellStyle name="一般 2 2 30 2 2 30 2 42 3" xfId="1885" xr:uid="{00000000-0005-0000-0000-00003F010000}"/>
    <cellStyle name="一般 2 2 30 2 2 30 2 42 3 2" xfId="5260" xr:uid="{00000000-0005-0000-0000-000040010000}"/>
    <cellStyle name="一般 2 2 30 2 2 30 2 42 4" xfId="3574" xr:uid="{00000000-0005-0000-0000-000041010000}"/>
    <cellStyle name="一般 2 2 30 2 2 30 2 43" xfId="202" xr:uid="{00000000-0005-0000-0000-000042010000}"/>
    <cellStyle name="一般 2 2 30 2 2 30 2 43 2" xfId="1032" xr:uid="{00000000-0005-0000-0000-000043010000}"/>
    <cellStyle name="一般 2 2 30 2 2 30 2 43 2 2" xfId="2718" xr:uid="{00000000-0005-0000-0000-000044010000}"/>
    <cellStyle name="一般 2 2 30 2 2 30 2 43 2 2 2" xfId="6093" xr:uid="{00000000-0005-0000-0000-000045010000}"/>
    <cellStyle name="一般 2 2 30 2 2 30 2 43 2 3" xfId="4407" xr:uid="{00000000-0005-0000-0000-000046010000}"/>
    <cellStyle name="一般 2 2 30 2 2 30 2 43 3" xfId="1889" xr:uid="{00000000-0005-0000-0000-000047010000}"/>
    <cellStyle name="一般 2 2 30 2 2 30 2 43 3 2" xfId="5264" xr:uid="{00000000-0005-0000-0000-000048010000}"/>
    <cellStyle name="一般 2 2 30 2 2 30 2 43 4" xfId="3578" xr:uid="{00000000-0005-0000-0000-000049010000}"/>
    <cellStyle name="一般 2 2 30 2 2 30 2 44" xfId="206" xr:uid="{00000000-0005-0000-0000-00004A010000}"/>
    <cellStyle name="一般 2 2 30 2 2 30 2 44 2" xfId="1036" xr:uid="{00000000-0005-0000-0000-00004B010000}"/>
    <cellStyle name="一般 2 2 30 2 2 30 2 44 2 2" xfId="2722" xr:uid="{00000000-0005-0000-0000-00004C010000}"/>
    <cellStyle name="一般 2 2 30 2 2 30 2 44 2 2 2" xfId="6097" xr:uid="{00000000-0005-0000-0000-00004D010000}"/>
    <cellStyle name="一般 2 2 30 2 2 30 2 44 2 3" xfId="4411" xr:uid="{00000000-0005-0000-0000-00004E010000}"/>
    <cellStyle name="一般 2 2 30 2 2 30 2 44 3" xfId="1893" xr:uid="{00000000-0005-0000-0000-00004F010000}"/>
    <cellStyle name="一般 2 2 30 2 2 30 2 44 3 2" xfId="5268" xr:uid="{00000000-0005-0000-0000-000050010000}"/>
    <cellStyle name="一般 2 2 30 2 2 30 2 44 4" xfId="3582" xr:uid="{00000000-0005-0000-0000-000051010000}"/>
    <cellStyle name="一般 2 2 30 2 2 30 2 45" xfId="210" xr:uid="{00000000-0005-0000-0000-000052010000}"/>
    <cellStyle name="一般 2 2 30 2 2 30 2 45 2" xfId="1040" xr:uid="{00000000-0005-0000-0000-000053010000}"/>
    <cellStyle name="一般 2 2 30 2 2 30 2 45 2 2" xfId="2726" xr:uid="{00000000-0005-0000-0000-000054010000}"/>
    <cellStyle name="一般 2 2 30 2 2 30 2 45 2 2 2" xfId="6101" xr:uid="{00000000-0005-0000-0000-000055010000}"/>
    <cellStyle name="一般 2 2 30 2 2 30 2 45 2 3" xfId="4415" xr:uid="{00000000-0005-0000-0000-000056010000}"/>
    <cellStyle name="一般 2 2 30 2 2 30 2 45 3" xfId="1897" xr:uid="{00000000-0005-0000-0000-000057010000}"/>
    <cellStyle name="一般 2 2 30 2 2 30 2 45 3 2" xfId="5272" xr:uid="{00000000-0005-0000-0000-000058010000}"/>
    <cellStyle name="一般 2 2 30 2 2 30 2 45 4" xfId="3586" xr:uid="{00000000-0005-0000-0000-000059010000}"/>
    <cellStyle name="一般 2 2 30 2 2 30 2 46" xfId="214" xr:uid="{00000000-0005-0000-0000-00005A010000}"/>
    <cellStyle name="一般 2 2 30 2 2 30 2 46 2" xfId="1044" xr:uid="{00000000-0005-0000-0000-00005B010000}"/>
    <cellStyle name="一般 2 2 30 2 2 30 2 46 2 2" xfId="2730" xr:uid="{00000000-0005-0000-0000-00005C010000}"/>
    <cellStyle name="一般 2 2 30 2 2 30 2 46 2 2 2" xfId="6105" xr:uid="{00000000-0005-0000-0000-00005D010000}"/>
    <cellStyle name="一般 2 2 30 2 2 30 2 46 2 3" xfId="4419" xr:uid="{00000000-0005-0000-0000-00005E010000}"/>
    <cellStyle name="一般 2 2 30 2 2 30 2 46 3" xfId="1901" xr:uid="{00000000-0005-0000-0000-00005F010000}"/>
    <cellStyle name="一般 2 2 30 2 2 30 2 46 3 2" xfId="5276" xr:uid="{00000000-0005-0000-0000-000060010000}"/>
    <cellStyle name="一般 2 2 30 2 2 30 2 46 4" xfId="3590" xr:uid="{00000000-0005-0000-0000-000061010000}"/>
    <cellStyle name="一般 2 2 30 2 2 30 2 47" xfId="218" xr:uid="{00000000-0005-0000-0000-000062010000}"/>
    <cellStyle name="一般 2 2 30 2 2 30 2 47 2" xfId="1048" xr:uid="{00000000-0005-0000-0000-000063010000}"/>
    <cellStyle name="一般 2 2 30 2 2 30 2 47 2 2" xfId="2734" xr:uid="{00000000-0005-0000-0000-000064010000}"/>
    <cellStyle name="一般 2 2 30 2 2 30 2 47 2 2 2" xfId="6109" xr:uid="{00000000-0005-0000-0000-000065010000}"/>
    <cellStyle name="一般 2 2 30 2 2 30 2 47 2 3" xfId="4423" xr:uid="{00000000-0005-0000-0000-000066010000}"/>
    <cellStyle name="一般 2 2 30 2 2 30 2 47 3" xfId="1905" xr:uid="{00000000-0005-0000-0000-000067010000}"/>
    <cellStyle name="一般 2 2 30 2 2 30 2 47 3 2" xfId="5280" xr:uid="{00000000-0005-0000-0000-000068010000}"/>
    <cellStyle name="一般 2 2 30 2 2 30 2 47 4" xfId="3594" xr:uid="{00000000-0005-0000-0000-000069010000}"/>
    <cellStyle name="一般 2 2 30 2 2 30 2 48" xfId="222" xr:uid="{00000000-0005-0000-0000-00006A010000}"/>
    <cellStyle name="一般 2 2 30 2 2 30 2 48 2" xfId="1052" xr:uid="{00000000-0005-0000-0000-00006B010000}"/>
    <cellStyle name="一般 2 2 30 2 2 30 2 48 2 2" xfId="2738" xr:uid="{00000000-0005-0000-0000-00006C010000}"/>
    <cellStyle name="一般 2 2 30 2 2 30 2 48 2 2 2" xfId="6113" xr:uid="{00000000-0005-0000-0000-00006D010000}"/>
    <cellStyle name="一般 2 2 30 2 2 30 2 48 2 3" xfId="4427" xr:uid="{00000000-0005-0000-0000-00006E010000}"/>
    <cellStyle name="一般 2 2 30 2 2 30 2 48 3" xfId="1909" xr:uid="{00000000-0005-0000-0000-00006F010000}"/>
    <cellStyle name="一般 2 2 30 2 2 30 2 48 3 2" xfId="5284" xr:uid="{00000000-0005-0000-0000-000070010000}"/>
    <cellStyle name="一般 2 2 30 2 2 30 2 48 4" xfId="3598" xr:uid="{00000000-0005-0000-0000-000071010000}"/>
    <cellStyle name="一般 2 2 30 2 2 30 2 49" xfId="226" xr:uid="{00000000-0005-0000-0000-000072010000}"/>
    <cellStyle name="一般 2 2 30 2 2 30 2 49 2" xfId="1056" xr:uid="{00000000-0005-0000-0000-000073010000}"/>
    <cellStyle name="一般 2 2 30 2 2 30 2 49 2 2" xfId="2742" xr:uid="{00000000-0005-0000-0000-000074010000}"/>
    <cellStyle name="一般 2 2 30 2 2 30 2 49 2 2 2" xfId="6117" xr:uid="{00000000-0005-0000-0000-000075010000}"/>
    <cellStyle name="一般 2 2 30 2 2 30 2 49 2 3" xfId="4431" xr:uid="{00000000-0005-0000-0000-000076010000}"/>
    <cellStyle name="一般 2 2 30 2 2 30 2 49 3" xfId="1913" xr:uid="{00000000-0005-0000-0000-000077010000}"/>
    <cellStyle name="一般 2 2 30 2 2 30 2 49 3 2" xfId="5288" xr:uid="{00000000-0005-0000-0000-000078010000}"/>
    <cellStyle name="一般 2 2 30 2 2 30 2 49 4" xfId="3602" xr:uid="{00000000-0005-0000-0000-000079010000}"/>
    <cellStyle name="一般 2 2 30 2 2 30 2 5" xfId="50" xr:uid="{00000000-0005-0000-0000-00007A010000}"/>
    <cellStyle name="一般 2 2 30 2 2 30 2 5 2" xfId="880" xr:uid="{00000000-0005-0000-0000-00007B010000}"/>
    <cellStyle name="一般 2 2 30 2 2 30 2 5 2 2" xfId="2566" xr:uid="{00000000-0005-0000-0000-00007C010000}"/>
    <cellStyle name="一般 2 2 30 2 2 30 2 5 2 2 2" xfId="5941" xr:uid="{00000000-0005-0000-0000-00007D010000}"/>
    <cellStyle name="一般 2 2 30 2 2 30 2 5 2 3" xfId="4255" xr:uid="{00000000-0005-0000-0000-00007E010000}"/>
    <cellStyle name="一般 2 2 30 2 2 30 2 5 3" xfId="1737" xr:uid="{00000000-0005-0000-0000-00007F010000}"/>
    <cellStyle name="一般 2 2 30 2 2 30 2 5 3 2" xfId="5112" xr:uid="{00000000-0005-0000-0000-000080010000}"/>
    <cellStyle name="一般 2 2 30 2 2 30 2 5 4" xfId="3426" xr:uid="{00000000-0005-0000-0000-000081010000}"/>
    <cellStyle name="一般 2 2 30 2 2 30 2 50" xfId="230" xr:uid="{00000000-0005-0000-0000-000082010000}"/>
    <cellStyle name="一般 2 2 30 2 2 30 2 50 2" xfId="1060" xr:uid="{00000000-0005-0000-0000-000083010000}"/>
    <cellStyle name="一般 2 2 30 2 2 30 2 50 2 2" xfId="2746" xr:uid="{00000000-0005-0000-0000-000084010000}"/>
    <cellStyle name="一般 2 2 30 2 2 30 2 50 2 2 2" xfId="6121" xr:uid="{00000000-0005-0000-0000-000085010000}"/>
    <cellStyle name="一般 2 2 30 2 2 30 2 50 2 3" xfId="4435" xr:uid="{00000000-0005-0000-0000-000086010000}"/>
    <cellStyle name="一般 2 2 30 2 2 30 2 50 3" xfId="1917" xr:uid="{00000000-0005-0000-0000-000087010000}"/>
    <cellStyle name="一般 2 2 30 2 2 30 2 50 3 2" xfId="5292" xr:uid="{00000000-0005-0000-0000-000088010000}"/>
    <cellStyle name="一般 2 2 30 2 2 30 2 50 4" xfId="3606" xr:uid="{00000000-0005-0000-0000-000089010000}"/>
    <cellStyle name="一般 2 2 30 2 2 30 2 51" xfId="234" xr:uid="{00000000-0005-0000-0000-00008A010000}"/>
    <cellStyle name="一般 2 2 30 2 2 30 2 51 2" xfId="1064" xr:uid="{00000000-0005-0000-0000-00008B010000}"/>
    <cellStyle name="一般 2 2 30 2 2 30 2 51 2 2" xfId="2750" xr:uid="{00000000-0005-0000-0000-00008C010000}"/>
    <cellStyle name="一般 2 2 30 2 2 30 2 51 2 2 2" xfId="6125" xr:uid="{00000000-0005-0000-0000-00008D010000}"/>
    <cellStyle name="一般 2 2 30 2 2 30 2 51 2 3" xfId="4439" xr:uid="{00000000-0005-0000-0000-00008E010000}"/>
    <cellStyle name="一般 2 2 30 2 2 30 2 51 3" xfId="1921" xr:uid="{00000000-0005-0000-0000-00008F010000}"/>
    <cellStyle name="一般 2 2 30 2 2 30 2 51 3 2" xfId="5296" xr:uid="{00000000-0005-0000-0000-000090010000}"/>
    <cellStyle name="一般 2 2 30 2 2 30 2 51 4" xfId="3610" xr:uid="{00000000-0005-0000-0000-000091010000}"/>
    <cellStyle name="一般 2 2 30 2 2 30 2 52" xfId="238" xr:uid="{00000000-0005-0000-0000-000092010000}"/>
    <cellStyle name="一般 2 2 30 2 2 30 2 52 2" xfId="1068" xr:uid="{00000000-0005-0000-0000-000093010000}"/>
    <cellStyle name="一般 2 2 30 2 2 30 2 52 2 2" xfId="2754" xr:uid="{00000000-0005-0000-0000-000094010000}"/>
    <cellStyle name="一般 2 2 30 2 2 30 2 52 2 2 2" xfId="6129" xr:uid="{00000000-0005-0000-0000-000095010000}"/>
    <cellStyle name="一般 2 2 30 2 2 30 2 52 2 3" xfId="4443" xr:uid="{00000000-0005-0000-0000-000096010000}"/>
    <cellStyle name="一般 2 2 30 2 2 30 2 52 3" xfId="1925" xr:uid="{00000000-0005-0000-0000-000097010000}"/>
    <cellStyle name="一般 2 2 30 2 2 30 2 52 3 2" xfId="5300" xr:uid="{00000000-0005-0000-0000-000098010000}"/>
    <cellStyle name="一般 2 2 30 2 2 30 2 52 4" xfId="3614" xr:uid="{00000000-0005-0000-0000-000099010000}"/>
    <cellStyle name="一般 2 2 30 2 2 30 2 53" xfId="242" xr:uid="{00000000-0005-0000-0000-00009A010000}"/>
    <cellStyle name="一般 2 2 30 2 2 30 2 53 2" xfId="1072" xr:uid="{00000000-0005-0000-0000-00009B010000}"/>
    <cellStyle name="一般 2 2 30 2 2 30 2 53 2 2" xfId="2758" xr:uid="{00000000-0005-0000-0000-00009C010000}"/>
    <cellStyle name="一般 2 2 30 2 2 30 2 53 2 2 2" xfId="6133" xr:uid="{00000000-0005-0000-0000-00009D010000}"/>
    <cellStyle name="一般 2 2 30 2 2 30 2 53 2 3" xfId="4447" xr:uid="{00000000-0005-0000-0000-00009E010000}"/>
    <cellStyle name="一般 2 2 30 2 2 30 2 53 3" xfId="1929" xr:uid="{00000000-0005-0000-0000-00009F010000}"/>
    <cellStyle name="一般 2 2 30 2 2 30 2 53 3 2" xfId="5304" xr:uid="{00000000-0005-0000-0000-0000A0010000}"/>
    <cellStyle name="一般 2 2 30 2 2 30 2 53 4" xfId="3618" xr:uid="{00000000-0005-0000-0000-0000A1010000}"/>
    <cellStyle name="一般 2 2 30 2 2 30 2 54" xfId="246" xr:uid="{00000000-0005-0000-0000-0000A2010000}"/>
    <cellStyle name="一般 2 2 30 2 2 30 2 54 2" xfId="1076" xr:uid="{00000000-0005-0000-0000-0000A3010000}"/>
    <cellStyle name="一般 2 2 30 2 2 30 2 54 2 2" xfId="2762" xr:uid="{00000000-0005-0000-0000-0000A4010000}"/>
    <cellStyle name="一般 2 2 30 2 2 30 2 54 2 2 2" xfId="6137" xr:uid="{00000000-0005-0000-0000-0000A5010000}"/>
    <cellStyle name="一般 2 2 30 2 2 30 2 54 2 3" xfId="4451" xr:uid="{00000000-0005-0000-0000-0000A6010000}"/>
    <cellStyle name="一般 2 2 30 2 2 30 2 54 3" xfId="1933" xr:uid="{00000000-0005-0000-0000-0000A7010000}"/>
    <cellStyle name="一般 2 2 30 2 2 30 2 54 3 2" xfId="5308" xr:uid="{00000000-0005-0000-0000-0000A8010000}"/>
    <cellStyle name="一般 2 2 30 2 2 30 2 54 4" xfId="3622" xr:uid="{00000000-0005-0000-0000-0000A9010000}"/>
    <cellStyle name="一般 2 2 30 2 2 30 2 55" xfId="250" xr:uid="{00000000-0005-0000-0000-0000AA010000}"/>
    <cellStyle name="一般 2 2 30 2 2 30 2 55 2" xfId="1080" xr:uid="{00000000-0005-0000-0000-0000AB010000}"/>
    <cellStyle name="一般 2 2 30 2 2 30 2 55 2 2" xfId="2766" xr:uid="{00000000-0005-0000-0000-0000AC010000}"/>
    <cellStyle name="一般 2 2 30 2 2 30 2 55 2 2 2" xfId="6141" xr:uid="{00000000-0005-0000-0000-0000AD010000}"/>
    <cellStyle name="一般 2 2 30 2 2 30 2 55 2 3" xfId="4455" xr:uid="{00000000-0005-0000-0000-0000AE010000}"/>
    <cellStyle name="一般 2 2 30 2 2 30 2 55 3" xfId="1937" xr:uid="{00000000-0005-0000-0000-0000AF010000}"/>
    <cellStyle name="一般 2 2 30 2 2 30 2 55 3 2" xfId="5312" xr:uid="{00000000-0005-0000-0000-0000B0010000}"/>
    <cellStyle name="一般 2 2 30 2 2 30 2 55 4" xfId="3626" xr:uid="{00000000-0005-0000-0000-0000B1010000}"/>
    <cellStyle name="一般 2 2 30 2 2 30 2 56" xfId="254" xr:uid="{00000000-0005-0000-0000-0000B2010000}"/>
    <cellStyle name="一般 2 2 30 2 2 30 2 56 2" xfId="1084" xr:uid="{00000000-0005-0000-0000-0000B3010000}"/>
    <cellStyle name="一般 2 2 30 2 2 30 2 56 2 2" xfId="2770" xr:uid="{00000000-0005-0000-0000-0000B4010000}"/>
    <cellStyle name="一般 2 2 30 2 2 30 2 56 2 2 2" xfId="6145" xr:uid="{00000000-0005-0000-0000-0000B5010000}"/>
    <cellStyle name="一般 2 2 30 2 2 30 2 56 2 3" xfId="4459" xr:uid="{00000000-0005-0000-0000-0000B6010000}"/>
    <cellStyle name="一般 2 2 30 2 2 30 2 56 3" xfId="1941" xr:uid="{00000000-0005-0000-0000-0000B7010000}"/>
    <cellStyle name="一般 2 2 30 2 2 30 2 56 3 2" xfId="5316" xr:uid="{00000000-0005-0000-0000-0000B8010000}"/>
    <cellStyle name="一般 2 2 30 2 2 30 2 56 4" xfId="3630" xr:uid="{00000000-0005-0000-0000-0000B9010000}"/>
    <cellStyle name="一般 2 2 30 2 2 30 2 57" xfId="258" xr:uid="{00000000-0005-0000-0000-0000BA010000}"/>
    <cellStyle name="一般 2 2 30 2 2 30 2 57 2" xfId="1088" xr:uid="{00000000-0005-0000-0000-0000BB010000}"/>
    <cellStyle name="一般 2 2 30 2 2 30 2 57 2 2" xfId="2774" xr:uid="{00000000-0005-0000-0000-0000BC010000}"/>
    <cellStyle name="一般 2 2 30 2 2 30 2 57 2 2 2" xfId="6149" xr:uid="{00000000-0005-0000-0000-0000BD010000}"/>
    <cellStyle name="一般 2 2 30 2 2 30 2 57 2 3" xfId="4463" xr:uid="{00000000-0005-0000-0000-0000BE010000}"/>
    <cellStyle name="一般 2 2 30 2 2 30 2 57 3" xfId="1945" xr:uid="{00000000-0005-0000-0000-0000BF010000}"/>
    <cellStyle name="一般 2 2 30 2 2 30 2 57 3 2" xfId="5320" xr:uid="{00000000-0005-0000-0000-0000C0010000}"/>
    <cellStyle name="一般 2 2 30 2 2 30 2 57 4" xfId="3634" xr:uid="{00000000-0005-0000-0000-0000C1010000}"/>
    <cellStyle name="一般 2 2 30 2 2 30 2 58" xfId="262" xr:uid="{00000000-0005-0000-0000-0000C2010000}"/>
    <cellStyle name="一般 2 2 30 2 2 30 2 58 2" xfId="1092" xr:uid="{00000000-0005-0000-0000-0000C3010000}"/>
    <cellStyle name="一般 2 2 30 2 2 30 2 58 2 2" xfId="2778" xr:uid="{00000000-0005-0000-0000-0000C4010000}"/>
    <cellStyle name="一般 2 2 30 2 2 30 2 58 2 2 2" xfId="6153" xr:uid="{00000000-0005-0000-0000-0000C5010000}"/>
    <cellStyle name="一般 2 2 30 2 2 30 2 58 2 3" xfId="4467" xr:uid="{00000000-0005-0000-0000-0000C6010000}"/>
    <cellStyle name="一般 2 2 30 2 2 30 2 58 3" xfId="1949" xr:uid="{00000000-0005-0000-0000-0000C7010000}"/>
    <cellStyle name="一般 2 2 30 2 2 30 2 58 3 2" xfId="5324" xr:uid="{00000000-0005-0000-0000-0000C8010000}"/>
    <cellStyle name="一般 2 2 30 2 2 30 2 58 4" xfId="3638" xr:uid="{00000000-0005-0000-0000-0000C9010000}"/>
    <cellStyle name="一般 2 2 30 2 2 30 2 59" xfId="266" xr:uid="{00000000-0005-0000-0000-0000CA010000}"/>
    <cellStyle name="一般 2 2 30 2 2 30 2 59 2" xfId="1096" xr:uid="{00000000-0005-0000-0000-0000CB010000}"/>
    <cellStyle name="一般 2 2 30 2 2 30 2 59 2 2" xfId="2782" xr:uid="{00000000-0005-0000-0000-0000CC010000}"/>
    <cellStyle name="一般 2 2 30 2 2 30 2 59 2 2 2" xfId="6157" xr:uid="{00000000-0005-0000-0000-0000CD010000}"/>
    <cellStyle name="一般 2 2 30 2 2 30 2 59 2 3" xfId="4471" xr:uid="{00000000-0005-0000-0000-0000CE010000}"/>
    <cellStyle name="一般 2 2 30 2 2 30 2 59 3" xfId="1953" xr:uid="{00000000-0005-0000-0000-0000CF010000}"/>
    <cellStyle name="一般 2 2 30 2 2 30 2 59 3 2" xfId="5328" xr:uid="{00000000-0005-0000-0000-0000D0010000}"/>
    <cellStyle name="一般 2 2 30 2 2 30 2 59 4" xfId="3642" xr:uid="{00000000-0005-0000-0000-0000D1010000}"/>
    <cellStyle name="一般 2 2 30 2 2 30 2 6" xfId="54" xr:uid="{00000000-0005-0000-0000-0000D2010000}"/>
    <cellStyle name="一般 2 2 30 2 2 30 2 6 2" xfId="884" xr:uid="{00000000-0005-0000-0000-0000D3010000}"/>
    <cellStyle name="一般 2 2 30 2 2 30 2 6 2 2" xfId="2570" xr:uid="{00000000-0005-0000-0000-0000D4010000}"/>
    <cellStyle name="一般 2 2 30 2 2 30 2 6 2 2 2" xfId="5945" xr:uid="{00000000-0005-0000-0000-0000D5010000}"/>
    <cellStyle name="一般 2 2 30 2 2 30 2 6 2 3" xfId="4259" xr:uid="{00000000-0005-0000-0000-0000D6010000}"/>
    <cellStyle name="一般 2 2 30 2 2 30 2 6 3" xfId="1741" xr:uid="{00000000-0005-0000-0000-0000D7010000}"/>
    <cellStyle name="一般 2 2 30 2 2 30 2 6 3 2" xfId="5116" xr:uid="{00000000-0005-0000-0000-0000D8010000}"/>
    <cellStyle name="一般 2 2 30 2 2 30 2 6 4" xfId="3430" xr:uid="{00000000-0005-0000-0000-0000D9010000}"/>
    <cellStyle name="一般 2 2 30 2 2 30 2 60" xfId="270" xr:uid="{00000000-0005-0000-0000-0000DA010000}"/>
    <cellStyle name="一般 2 2 30 2 2 30 2 60 2" xfId="1100" xr:uid="{00000000-0005-0000-0000-0000DB010000}"/>
    <cellStyle name="一般 2 2 30 2 2 30 2 60 2 2" xfId="2786" xr:uid="{00000000-0005-0000-0000-0000DC010000}"/>
    <cellStyle name="一般 2 2 30 2 2 30 2 60 2 2 2" xfId="6161" xr:uid="{00000000-0005-0000-0000-0000DD010000}"/>
    <cellStyle name="一般 2 2 30 2 2 30 2 60 2 3" xfId="4475" xr:uid="{00000000-0005-0000-0000-0000DE010000}"/>
    <cellStyle name="一般 2 2 30 2 2 30 2 60 3" xfId="1957" xr:uid="{00000000-0005-0000-0000-0000DF010000}"/>
    <cellStyle name="一般 2 2 30 2 2 30 2 60 3 2" xfId="5332" xr:uid="{00000000-0005-0000-0000-0000E0010000}"/>
    <cellStyle name="一般 2 2 30 2 2 30 2 60 4" xfId="3646" xr:uid="{00000000-0005-0000-0000-0000E1010000}"/>
    <cellStyle name="一般 2 2 30 2 2 30 2 61" xfId="274" xr:uid="{00000000-0005-0000-0000-0000E2010000}"/>
    <cellStyle name="一般 2 2 30 2 2 30 2 61 2" xfId="1104" xr:uid="{00000000-0005-0000-0000-0000E3010000}"/>
    <cellStyle name="一般 2 2 30 2 2 30 2 61 2 2" xfId="2790" xr:uid="{00000000-0005-0000-0000-0000E4010000}"/>
    <cellStyle name="一般 2 2 30 2 2 30 2 61 2 2 2" xfId="6165" xr:uid="{00000000-0005-0000-0000-0000E5010000}"/>
    <cellStyle name="一般 2 2 30 2 2 30 2 61 2 3" xfId="4479" xr:uid="{00000000-0005-0000-0000-0000E6010000}"/>
    <cellStyle name="一般 2 2 30 2 2 30 2 61 3" xfId="1961" xr:uid="{00000000-0005-0000-0000-0000E7010000}"/>
    <cellStyle name="一般 2 2 30 2 2 30 2 61 3 2" xfId="5336" xr:uid="{00000000-0005-0000-0000-0000E8010000}"/>
    <cellStyle name="一般 2 2 30 2 2 30 2 61 4" xfId="3650" xr:uid="{00000000-0005-0000-0000-0000E9010000}"/>
    <cellStyle name="一般 2 2 30 2 2 30 2 62" xfId="275" xr:uid="{00000000-0005-0000-0000-0000EA010000}"/>
    <cellStyle name="一般 2 2 30 2 2 30 2 62 10" xfId="314" xr:uid="{00000000-0005-0000-0000-0000EB010000}"/>
    <cellStyle name="一般 2 2 30 2 2 30 2 62 10 2" xfId="1144" xr:uid="{00000000-0005-0000-0000-0000EC010000}"/>
    <cellStyle name="一般 2 2 30 2 2 30 2 62 10 2 2" xfId="2830" xr:uid="{00000000-0005-0000-0000-0000ED010000}"/>
    <cellStyle name="一般 2 2 30 2 2 30 2 62 10 2 2 2" xfId="6205" xr:uid="{00000000-0005-0000-0000-0000EE010000}"/>
    <cellStyle name="一般 2 2 30 2 2 30 2 62 10 2 3" xfId="4519" xr:uid="{00000000-0005-0000-0000-0000EF010000}"/>
    <cellStyle name="一般 2 2 30 2 2 30 2 62 10 3" xfId="2001" xr:uid="{00000000-0005-0000-0000-0000F0010000}"/>
    <cellStyle name="一般 2 2 30 2 2 30 2 62 10 3 2" xfId="5376" xr:uid="{00000000-0005-0000-0000-0000F1010000}"/>
    <cellStyle name="一般 2 2 30 2 2 30 2 62 10 4" xfId="3690" xr:uid="{00000000-0005-0000-0000-0000F2010000}"/>
    <cellStyle name="一般 2 2 30 2 2 30 2 62 11" xfId="318" xr:uid="{00000000-0005-0000-0000-0000F3010000}"/>
    <cellStyle name="一般 2 2 30 2 2 30 2 62 11 2" xfId="1148" xr:uid="{00000000-0005-0000-0000-0000F4010000}"/>
    <cellStyle name="一般 2 2 30 2 2 30 2 62 11 2 2" xfId="2834" xr:uid="{00000000-0005-0000-0000-0000F5010000}"/>
    <cellStyle name="一般 2 2 30 2 2 30 2 62 11 2 2 2" xfId="6209" xr:uid="{00000000-0005-0000-0000-0000F6010000}"/>
    <cellStyle name="一般 2 2 30 2 2 30 2 62 11 2 3" xfId="4523" xr:uid="{00000000-0005-0000-0000-0000F7010000}"/>
    <cellStyle name="一般 2 2 30 2 2 30 2 62 11 3" xfId="2005" xr:uid="{00000000-0005-0000-0000-0000F8010000}"/>
    <cellStyle name="一般 2 2 30 2 2 30 2 62 11 3 2" xfId="5380" xr:uid="{00000000-0005-0000-0000-0000F9010000}"/>
    <cellStyle name="一般 2 2 30 2 2 30 2 62 11 4" xfId="3694" xr:uid="{00000000-0005-0000-0000-0000FA010000}"/>
    <cellStyle name="一般 2 2 30 2 2 30 2 62 12" xfId="322" xr:uid="{00000000-0005-0000-0000-0000FB010000}"/>
    <cellStyle name="一般 2 2 30 2 2 30 2 62 12 2" xfId="1152" xr:uid="{00000000-0005-0000-0000-0000FC010000}"/>
    <cellStyle name="一般 2 2 30 2 2 30 2 62 12 2 2" xfId="2838" xr:uid="{00000000-0005-0000-0000-0000FD010000}"/>
    <cellStyle name="一般 2 2 30 2 2 30 2 62 12 2 2 2" xfId="6213" xr:uid="{00000000-0005-0000-0000-0000FE010000}"/>
    <cellStyle name="一般 2 2 30 2 2 30 2 62 12 2 3" xfId="4527" xr:uid="{00000000-0005-0000-0000-0000FF010000}"/>
    <cellStyle name="一般 2 2 30 2 2 30 2 62 12 3" xfId="2009" xr:uid="{00000000-0005-0000-0000-000000020000}"/>
    <cellStyle name="一般 2 2 30 2 2 30 2 62 12 3 2" xfId="5384" xr:uid="{00000000-0005-0000-0000-000001020000}"/>
    <cellStyle name="一般 2 2 30 2 2 30 2 62 12 4" xfId="3698" xr:uid="{00000000-0005-0000-0000-000002020000}"/>
    <cellStyle name="一般 2 2 30 2 2 30 2 62 13" xfId="326" xr:uid="{00000000-0005-0000-0000-000003020000}"/>
    <cellStyle name="一般 2 2 30 2 2 30 2 62 13 2" xfId="1156" xr:uid="{00000000-0005-0000-0000-000004020000}"/>
    <cellStyle name="一般 2 2 30 2 2 30 2 62 13 2 2" xfId="2842" xr:uid="{00000000-0005-0000-0000-000005020000}"/>
    <cellStyle name="一般 2 2 30 2 2 30 2 62 13 2 2 2" xfId="6217" xr:uid="{00000000-0005-0000-0000-000006020000}"/>
    <cellStyle name="一般 2 2 30 2 2 30 2 62 13 2 3" xfId="4531" xr:uid="{00000000-0005-0000-0000-000007020000}"/>
    <cellStyle name="一般 2 2 30 2 2 30 2 62 13 3" xfId="2013" xr:uid="{00000000-0005-0000-0000-000008020000}"/>
    <cellStyle name="一般 2 2 30 2 2 30 2 62 13 3 2" xfId="5388" xr:uid="{00000000-0005-0000-0000-000009020000}"/>
    <cellStyle name="一般 2 2 30 2 2 30 2 62 13 4" xfId="3702" xr:uid="{00000000-0005-0000-0000-00000A020000}"/>
    <cellStyle name="一般 2 2 30 2 2 30 2 62 14" xfId="330" xr:uid="{00000000-0005-0000-0000-00000B020000}"/>
    <cellStyle name="一般 2 2 30 2 2 30 2 62 14 2" xfId="1160" xr:uid="{00000000-0005-0000-0000-00000C020000}"/>
    <cellStyle name="一般 2 2 30 2 2 30 2 62 14 2 2" xfId="2846" xr:uid="{00000000-0005-0000-0000-00000D020000}"/>
    <cellStyle name="一般 2 2 30 2 2 30 2 62 14 2 2 2" xfId="6221" xr:uid="{00000000-0005-0000-0000-00000E020000}"/>
    <cellStyle name="一般 2 2 30 2 2 30 2 62 14 2 3" xfId="4535" xr:uid="{00000000-0005-0000-0000-00000F020000}"/>
    <cellStyle name="一般 2 2 30 2 2 30 2 62 14 3" xfId="2017" xr:uid="{00000000-0005-0000-0000-000010020000}"/>
    <cellStyle name="一般 2 2 30 2 2 30 2 62 14 3 2" xfId="5392" xr:uid="{00000000-0005-0000-0000-000011020000}"/>
    <cellStyle name="一般 2 2 30 2 2 30 2 62 14 4" xfId="3706" xr:uid="{00000000-0005-0000-0000-000012020000}"/>
    <cellStyle name="一般 2 2 30 2 2 30 2 62 15" xfId="334" xr:uid="{00000000-0005-0000-0000-000013020000}"/>
    <cellStyle name="一般 2 2 30 2 2 30 2 62 15 2" xfId="1164" xr:uid="{00000000-0005-0000-0000-000014020000}"/>
    <cellStyle name="一般 2 2 30 2 2 30 2 62 15 2 2" xfId="2850" xr:uid="{00000000-0005-0000-0000-000015020000}"/>
    <cellStyle name="一般 2 2 30 2 2 30 2 62 15 2 2 2" xfId="6225" xr:uid="{00000000-0005-0000-0000-000016020000}"/>
    <cellStyle name="一般 2 2 30 2 2 30 2 62 15 2 3" xfId="4539" xr:uid="{00000000-0005-0000-0000-000017020000}"/>
    <cellStyle name="一般 2 2 30 2 2 30 2 62 15 3" xfId="2021" xr:uid="{00000000-0005-0000-0000-000018020000}"/>
    <cellStyle name="一般 2 2 30 2 2 30 2 62 15 3 2" xfId="5396" xr:uid="{00000000-0005-0000-0000-000019020000}"/>
    <cellStyle name="一般 2 2 30 2 2 30 2 62 15 4" xfId="3710" xr:uid="{00000000-0005-0000-0000-00001A020000}"/>
    <cellStyle name="一般 2 2 30 2 2 30 2 62 16" xfId="338" xr:uid="{00000000-0005-0000-0000-00001B020000}"/>
    <cellStyle name="一般 2 2 30 2 2 30 2 62 16 2" xfId="1168" xr:uid="{00000000-0005-0000-0000-00001C020000}"/>
    <cellStyle name="一般 2 2 30 2 2 30 2 62 16 2 2" xfId="2854" xr:uid="{00000000-0005-0000-0000-00001D020000}"/>
    <cellStyle name="一般 2 2 30 2 2 30 2 62 16 2 2 2" xfId="6229" xr:uid="{00000000-0005-0000-0000-00001E020000}"/>
    <cellStyle name="一般 2 2 30 2 2 30 2 62 16 2 3" xfId="4543" xr:uid="{00000000-0005-0000-0000-00001F020000}"/>
    <cellStyle name="一般 2 2 30 2 2 30 2 62 16 3" xfId="2025" xr:uid="{00000000-0005-0000-0000-000020020000}"/>
    <cellStyle name="一般 2 2 30 2 2 30 2 62 16 3 2" xfId="5400" xr:uid="{00000000-0005-0000-0000-000021020000}"/>
    <cellStyle name="一般 2 2 30 2 2 30 2 62 16 4" xfId="3714" xr:uid="{00000000-0005-0000-0000-000022020000}"/>
    <cellStyle name="一般 2 2 30 2 2 30 2 62 17" xfId="342" xr:uid="{00000000-0005-0000-0000-000023020000}"/>
    <cellStyle name="一般 2 2 30 2 2 30 2 62 17 2" xfId="1172" xr:uid="{00000000-0005-0000-0000-000024020000}"/>
    <cellStyle name="一般 2 2 30 2 2 30 2 62 17 2 2" xfId="2858" xr:uid="{00000000-0005-0000-0000-000025020000}"/>
    <cellStyle name="一般 2 2 30 2 2 30 2 62 17 2 2 2" xfId="6233" xr:uid="{00000000-0005-0000-0000-000026020000}"/>
    <cellStyle name="一般 2 2 30 2 2 30 2 62 17 2 3" xfId="4547" xr:uid="{00000000-0005-0000-0000-000027020000}"/>
    <cellStyle name="一般 2 2 30 2 2 30 2 62 17 3" xfId="2029" xr:uid="{00000000-0005-0000-0000-000028020000}"/>
    <cellStyle name="一般 2 2 30 2 2 30 2 62 17 3 2" xfId="5404" xr:uid="{00000000-0005-0000-0000-000029020000}"/>
    <cellStyle name="一般 2 2 30 2 2 30 2 62 17 4" xfId="3718" xr:uid="{00000000-0005-0000-0000-00002A020000}"/>
    <cellStyle name="一般 2 2 30 2 2 30 2 62 18" xfId="346" xr:uid="{00000000-0005-0000-0000-00002B020000}"/>
    <cellStyle name="一般 2 2 30 2 2 30 2 62 18 2" xfId="1176" xr:uid="{00000000-0005-0000-0000-00002C020000}"/>
    <cellStyle name="一般 2 2 30 2 2 30 2 62 18 2 2" xfId="2862" xr:uid="{00000000-0005-0000-0000-00002D020000}"/>
    <cellStyle name="一般 2 2 30 2 2 30 2 62 18 2 2 2" xfId="6237" xr:uid="{00000000-0005-0000-0000-00002E020000}"/>
    <cellStyle name="一般 2 2 30 2 2 30 2 62 18 2 3" xfId="4551" xr:uid="{00000000-0005-0000-0000-00002F020000}"/>
    <cellStyle name="一般 2 2 30 2 2 30 2 62 18 3" xfId="2033" xr:uid="{00000000-0005-0000-0000-000030020000}"/>
    <cellStyle name="一般 2 2 30 2 2 30 2 62 18 3 2" xfId="5408" xr:uid="{00000000-0005-0000-0000-000031020000}"/>
    <cellStyle name="一般 2 2 30 2 2 30 2 62 18 4" xfId="3722" xr:uid="{00000000-0005-0000-0000-000032020000}"/>
    <cellStyle name="一般 2 2 30 2 2 30 2 62 19" xfId="350" xr:uid="{00000000-0005-0000-0000-000033020000}"/>
    <cellStyle name="一般 2 2 30 2 2 30 2 62 19 2" xfId="1180" xr:uid="{00000000-0005-0000-0000-000034020000}"/>
    <cellStyle name="一般 2 2 30 2 2 30 2 62 19 2 2" xfId="2866" xr:uid="{00000000-0005-0000-0000-000035020000}"/>
    <cellStyle name="一般 2 2 30 2 2 30 2 62 19 2 2 2" xfId="6241" xr:uid="{00000000-0005-0000-0000-000036020000}"/>
    <cellStyle name="一般 2 2 30 2 2 30 2 62 19 2 3" xfId="4555" xr:uid="{00000000-0005-0000-0000-000037020000}"/>
    <cellStyle name="一般 2 2 30 2 2 30 2 62 19 3" xfId="2037" xr:uid="{00000000-0005-0000-0000-000038020000}"/>
    <cellStyle name="一般 2 2 30 2 2 30 2 62 19 3 2" xfId="5412" xr:uid="{00000000-0005-0000-0000-000039020000}"/>
    <cellStyle name="一般 2 2 30 2 2 30 2 62 19 4" xfId="3726" xr:uid="{00000000-0005-0000-0000-00003A020000}"/>
    <cellStyle name="一般 2 2 30 2 2 30 2 62 2" xfId="282" xr:uid="{00000000-0005-0000-0000-00003B020000}"/>
    <cellStyle name="一般 2 2 30 2 2 30 2 62 2 10" xfId="391" xr:uid="{00000000-0005-0000-0000-00003C020000}"/>
    <cellStyle name="一般 2 2 30 2 2 30 2 62 2 10 2" xfId="1220" xr:uid="{00000000-0005-0000-0000-00003D020000}"/>
    <cellStyle name="一般 2 2 30 2 2 30 2 62 2 10 2 2" xfId="2906" xr:uid="{00000000-0005-0000-0000-00003E020000}"/>
    <cellStyle name="一般 2 2 30 2 2 30 2 62 2 10 2 2 2" xfId="6281" xr:uid="{00000000-0005-0000-0000-00003F020000}"/>
    <cellStyle name="一般 2 2 30 2 2 30 2 62 2 10 2 3" xfId="4595" xr:uid="{00000000-0005-0000-0000-000040020000}"/>
    <cellStyle name="一般 2 2 30 2 2 30 2 62 2 10 3" xfId="2077" xr:uid="{00000000-0005-0000-0000-000041020000}"/>
    <cellStyle name="一般 2 2 30 2 2 30 2 62 2 10 3 2" xfId="5452" xr:uid="{00000000-0005-0000-0000-000042020000}"/>
    <cellStyle name="一般 2 2 30 2 2 30 2 62 2 10 4" xfId="3766" xr:uid="{00000000-0005-0000-0000-000043020000}"/>
    <cellStyle name="一般 2 2 30 2 2 30 2 62 2 11" xfId="395" xr:uid="{00000000-0005-0000-0000-000044020000}"/>
    <cellStyle name="一般 2 2 30 2 2 30 2 62 2 11 2" xfId="1224" xr:uid="{00000000-0005-0000-0000-000045020000}"/>
    <cellStyle name="一般 2 2 30 2 2 30 2 62 2 11 2 2" xfId="2910" xr:uid="{00000000-0005-0000-0000-000046020000}"/>
    <cellStyle name="一般 2 2 30 2 2 30 2 62 2 11 2 2 2" xfId="6285" xr:uid="{00000000-0005-0000-0000-000047020000}"/>
    <cellStyle name="一般 2 2 30 2 2 30 2 62 2 11 2 3" xfId="4599" xr:uid="{00000000-0005-0000-0000-000048020000}"/>
    <cellStyle name="一般 2 2 30 2 2 30 2 62 2 11 3" xfId="2081" xr:uid="{00000000-0005-0000-0000-000049020000}"/>
    <cellStyle name="一般 2 2 30 2 2 30 2 62 2 11 3 2" xfId="5456" xr:uid="{00000000-0005-0000-0000-00004A020000}"/>
    <cellStyle name="一般 2 2 30 2 2 30 2 62 2 11 4" xfId="3770" xr:uid="{00000000-0005-0000-0000-00004B020000}"/>
    <cellStyle name="一般 2 2 30 2 2 30 2 62 2 12" xfId="399" xr:uid="{00000000-0005-0000-0000-00004C020000}"/>
    <cellStyle name="一般 2 2 30 2 2 30 2 62 2 12 2" xfId="1228" xr:uid="{00000000-0005-0000-0000-00004D020000}"/>
    <cellStyle name="一般 2 2 30 2 2 30 2 62 2 12 2 2" xfId="2914" xr:uid="{00000000-0005-0000-0000-00004E020000}"/>
    <cellStyle name="一般 2 2 30 2 2 30 2 62 2 12 2 2 2" xfId="6289" xr:uid="{00000000-0005-0000-0000-00004F020000}"/>
    <cellStyle name="一般 2 2 30 2 2 30 2 62 2 12 2 3" xfId="4603" xr:uid="{00000000-0005-0000-0000-000050020000}"/>
    <cellStyle name="一般 2 2 30 2 2 30 2 62 2 12 3" xfId="2085" xr:uid="{00000000-0005-0000-0000-000051020000}"/>
    <cellStyle name="一般 2 2 30 2 2 30 2 62 2 12 3 2" xfId="5460" xr:uid="{00000000-0005-0000-0000-000052020000}"/>
    <cellStyle name="一般 2 2 30 2 2 30 2 62 2 12 4" xfId="3774" xr:uid="{00000000-0005-0000-0000-000053020000}"/>
    <cellStyle name="一般 2 2 30 2 2 30 2 62 2 13" xfId="403" xr:uid="{00000000-0005-0000-0000-000054020000}"/>
    <cellStyle name="一般 2 2 30 2 2 30 2 62 2 13 2" xfId="1232" xr:uid="{00000000-0005-0000-0000-000055020000}"/>
    <cellStyle name="一般 2 2 30 2 2 30 2 62 2 13 2 2" xfId="2918" xr:uid="{00000000-0005-0000-0000-000056020000}"/>
    <cellStyle name="一般 2 2 30 2 2 30 2 62 2 13 2 2 2" xfId="6293" xr:uid="{00000000-0005-0000-0000-000057020000}"/>
    <cellStyle name="一般 2 2 30 2 2 30 2 62 2 13 2 3" xfId="4607" xr:uid="{00000000-0005-0000-0000-000058020000}"/>
    <cellStyle name="一般 2 2 30 2 2 30 2 62 2 13 3" xfId="2089" xr:uid="{00000000-0005-0000-0000-000059020000}"/>
    <cellStyle name="一般 2 2 30 2 2 30 2 62 2 13 3 2" xfId="5464" xr:uid="{00000000-0005-0000-0000-00005A020000}"/>
    <cellStyle name="一般 2 2 30 2 2 30 2 62 2 13 4" xfId="3778" xr:uid="{00000000-0005-0000-0000-00005B020000}"/>
    <cellStyle name="一般 2 2 30 2 2 30 2 62 2 14" xfId="407" xr:uid="{00000000-0005-0000-0000-00005C020000}"/>
    <cellStyle name="一般 2 2 30 2 2 30 2 62 2 14 2" xfId="1236" xr:uid="{00000000-0005-0000-0000-00005D020000}"/>
    <cellStyle name="一般 2 2 30 2 2 30 2 62 2 14 2 2" xfId="2922" xr:uid="{00000000-0005-0000-0000-00005E020000}"/>
    <cellStyle name="一般 2 2 30 2 2 30 2 62 2 14 2 2 2" xfId="6297" xr:uid="{00000000-0005-0000-0000-00005F020000}"/>
    <cellStyle name="一般 2 2 30 2 2 30 2 62 2 14 2 3" xfId="4611" xr:uid="{00000000-0005-0000-0000-000060020000}"/>
    <cellStyle name="一般 2 2 30 2 2 30 2 62 2 14 3" xfId="2093" xr:uid="{00000000-0005-0000-0000-000061020000}"/>
    <cellStyle name="一般 2 2 30 2 2 30 2 62 2 14 3 2" xfId="5468" xr:uid="{00000000-0005-0000-0000-000062020000}"/>
    <cellStyle name="一般 2 2 30 2 2 30 2 62 2 14 4" xfId="3782" xr:uid="{00000000-0005-0000-0000-000063020000}"/>
    <cellStyle name="一般 2 2 30 2 2 30 2 62 2 15" xfId="411" xr:uid="{00000000-0005-0000-0000-000064020000}"/>
    <cellStyle name="一般 2 2 30 2 2 30 2 62 2 15 2" xfId="1240" xr:uid="{00000000-0005-0000-0000-000065020000}"/>
    <cellStyle name="一般 2 2 30 2 2 30 2 62 2 15 2 2" xfId="2926" xr:uid="{00000000-0005-0000-0000-000066020000}"/>
    <cellStyle name="一般 2 2 30 2 2 30 2 62 2 15 2 2 2" xfId="6301" xr:uid="{00000000-0005-0000-0000-000067020000}"/>
    <cellStyle name="一般 2 2 30 2 2 30 2 62 2 15 2 3" xfId="4615" xr:uid="{00000000-0005-0000-0000-000068020000}"/>
    <cellStyle name="一般 2 2 30 2 2 30 2 62 2 15 3" xfId="2097" xr:uid="{00000000-0005-0000-0000-000069020000}"/>
    <cellStyle name="一般 2 2 30 2 2 30 2 62 2 15 3 2" xfId="5472" xr:uid="{00000000-0005-0000-0000-00006A020000}"/>
    <cellStyle name="一般 2 2 30 2 2 30 2 62 2 15 4" xfId="3786" xr:uid="{00000000-0005-0000-0000-00006B020000}"/>
    <cellStyle name="一般 2 2 30 2 2 30 2 62 2 16" xfId="415" xr:uid="{00000000-0005-0000-0000-00006C020000}"/>
    <cellStyle name="一般 2 2 30 2 2 30 2 62 2 16 2" xfId="1244" xr:uid="{00000000-0005-0000-0000-00006D020000}"/>
    <cellStyle name="一般 2 2 30 2 2 30 2 62 2 16 2 2" xfId="2930" xr:uid="{00000000-0005-0000-0000-00006E020000}"/>
    <cellStyle name="一般 2 2 30 2 2 30 2 62 2 16 2 2 2" xfId="6305" xr:uid="{00000000-0005-0000-0000-00006F020000}"/>
    <cellStyle name="一般 2 2 30 2 2 30 2 62 2 16 2 3" xfId="4619" xr:uid="{00000000-0005-0000-0000-000070020000}"/>
    <cellStyle name="一般 2 2 30 2 2 30 2 62 2 16 3" xfId="2101" xr:uid="{00000000-0005-0000-0000-000071020000}"/>
    <cellStyle name="一般 2 2 30 2 2 30 2 62 2 16 3 2" xfId="5476" xr:uid="{00000000-0005-0000-0000-000072020000}"/>
    <cellStyle name="一般 2 2 30 2 2 30 2 62 2 16 4" xfId="3790" xr:uid="{00000000-0005-0000-0000-000073020000}"/>
    <cellStyle name="一般 2 2 30 2 2 30 2 62 2 17" xfId="419" xr:uid="{00000000-0005-0000-0000-000074020000}"/>
    <cellStyle name="一般 2 2 30 2 2 30 2 62 2 17 2" xfId="1248" xr:uid="{00000000-0005-0000-0000-000075020000}"/>
    <cellStyle name="一般 2 2 30 2 2 30 2 62 2 17 2 2" xfId="2934" xr:uid="{00000000-0005-0000-0000-000076020000}"/>
    <cellStyle name="一般 2 2 30 2 2 30 2 62 2 17 2 2 2" xfId="6309" xr:uid="{00000000-0005-0000-0000-000077020000}"/>
    <cellStyle name="一般 2 2 30 2 2 30 2 62 2 17 2 3" xfId="4623" xr:uid="{00000000-0005-0000-0000-000078020000}"/>
    <cellStyle name="一般 2 2 30 2 2 30 2 62 2 17 3" xfId="2105" xr:uid="{00000000-0005-0000-0000-000079020000}"/>
    <cellStyle name="一般 2 2 30 2 2 30 2 62 2 17 3 2" xfId="5480" xr:uid="{00000000-0005-0000-0000-00007A020000}"/>
    <cellStyle name="一般 2 2 30 2 2 30 2 62 2 17 4" xfId="3794" xr:uid="{00000000-0005-0000-0000-00007B020000}"/>
    <cellStyle name="一般 2 2 30 2 2 30 2 62 2 18" xfId="423" xr:uid="{00000000-0005-0000-0000-00007C020000}"/>
    <cellStyle name="一般 2 2 30 2 2 30 2 62 2 18 2" xfId="1252" xr:uid="{00000000-0005-0000-0000-00007D020000}"/>
    <cellStyle name="一般 2 2 30 2 2 30 2 62 2 18 2 2" xfId="2938" xr:uid="{00000000-0005-0000-0000-00007E020000}"/>
    <cellStyle name="一般 2 2 30 2 2 30 2 62 2 18 2 2 2" xfId="6313" xr:uid="{00000000-0005-0000-0000-00007F020000}"/>
    <cellStyle name="一般 2 2 30 2 2 30 2 62 2 18 2 3" xfId="4627" xr:uid="{00000000-0005-0000-0000-000080020000}"/>
    <cellStyle name="一般 2 2 30 2 2 30 2 62 2 18 3" xfId="2109" xr:uid="{00000000-0005-0000-0000-000081020000}"/>
    <cellStyle name="一般 2 2 30 2 2 30 2 62 2 18 3 2" xfId="5484" xr:uid="{00000000-0005-0000-0000-000082020000}"/>
    <cellStyle name="一般 2 2 30 2 2 30 2 62 2 18 4" xfId="3798" xr:uid="{00000000-0005-0000-0000-000083020000}"/>
    <cellStyle name="一般 2 2 30 2 2 30 2 62 2 19" xfId="427" xr:uid="{00000000-0005-0000-0000-000084020000}"/>
    <cellStyle name="一般 2 2 30 2 2 30 2 62 2 19 2" xfId="1256" xr:uid="{00000000-0005-0000-0000-000085020000}"/>
    <cellStyle name="一般 2 2 30 2 2 30 2 62 2 19 2 2" xfId="2942" xr:uid="{00000000-0005-0000-0000-000086020000}"/>
    <cellStyle name="一般 2 2 30 2 2 30 2 62 2 19 2 2 2" xfId="6317" xr:uid="{00000000-0005-0000-0000-000087020000}"/>
    <cellStyle name="一般 2 2 30 2 2 30 2 62 2 19 2 3" xfId="4631" xr:uid="{00000000-0005-0000-0000-000088020000}"/>
    <cellStyle name="一般 2 2 30 2 2 30 2 62 2 19 3" xfId="2113" xr:uid="{00000000-0005-0000-0000-000089020000}"/>
    <cellStyle name="一般 2 2 30 2 2 30 2 62 2 19 3 2" xfId="5488" xr:uid="{00000000-0005-0000-0000-00008A020000}"/>
    <cellStyle name="一般 2 2 30 2 2 30 2 62 2 19 4" xfId="3802" xr:uid="{00000000-0005-0000-0000-00008B020000}"/>
    <cellStyle name="一般 2 2 30 2 2 30 2 62 2 2" xfId="358" xr:uid="{00000000-0005-0000-0000-00008C020000}"/>
    <cellStyle name="一般 2 2 30 2 2 30 2 62 2 2 2" xfId="1188" xr:uid="{00000000-0005-0000-0000-00008D020000}"/>
    <cellStyle name="一般 2 2 30 2 2 30 2 62 2 2 2 2" xfId="2874" xr:uid="{00000000-0005-0000-0000-00008E020000}"/>
    <cellStyle name="一般 2 2 30 2 2 30 2 62 2 2 2 2 2" xfId="6249" xr:uid="{00000000-0005-0000-0000-00008F020000}"/>
    <cellStyle name="一般 2 2 30 2 2 30 2 62 2 2 2 3" xfId="4563" xr:uid="{00000000-0005-0000-0000-000090020000}"/>
    <cellStyle name="一般 2 2 30 2 2 30 2 62 2 2 3" xfId="2045" xr:uid="{00000000-0005-0000-0000-000091020000}"/>
    <cellStyle name="一般 2 2 30 2 2 30 2 62 2 2 3 2" xfId="5420" xr:uid="{00000000-0005-0000-0000-000092020000}"/>
    <cellStyle name="一般 2 2 30 2 2 30 2 62 2 2 4" xfId="3734" xr:uid="{00000000-0005-0000-0000-000093020000}"/>
    <cellStyle name="一般 2 2 30 2 2 30 2 62 2 20" xfId="431" xr:uid="{00000000-0005-0000-0000-000094020000}"/>
    <cellStyle name="一般 2 2 30 2 2 30 2 62 2 20 2" xfId="1260" xr:uid="{00000000-0005-0000-0000-000095020000}"/>
    <cellStyle name="一般 2 2 30 2 2 30 2 62 2 20 2 2" xfId="2946" xr:uid="{00000000-0005-0000-0000-000096020000}"/>
    <cellStyle name="一般 2 2 30 2 2 30 2 62 2 20 2 2 2" xfId="6321" xr:uid="{00000000-0005-0000-0000-000097020000}"/>
    <cellStyle name="一般 2 2 30 2 2 30 2 62 2 20 2 3" xfId="4635" xr:uid="{00000000-0005-0000-0000-000098020000}"/>
    <cellStyle name="一般 2 2 30 2 2 30 2 62 2 20 3" xfId="2117" xr:uid="{00000000-0005-0000-0000-000099020000}"/>
    <cellStyle name="一般 2 2 30 2 2 30 2 62 2 20 3 2" xfId="5492" xr:uid="{00000000-0005-0000-0000-00009A020000}"/>
    <cellStyle name="一般 2 2 30 2 2 30 2 62 2 20 4" xfId="3806" xr:uid="{00000000-0005-0000-0000-00009B020000}"/>
    <cellStyle name="一般 2 2 30 2 2 30 2 62 2 21" xfId="435" xr:uid="{00000000-0005-0000-0000-00009C020000}"/>
    <cellStyle name="一般 2 2 30 2 2 30 2 62 2 21 2" xfId="1264" xr:uid="{00000000-0005-0000-0000-00009D020000}"/>
    <cellStyle name="一般 2 2 30 2 2 30 2 62 2 21 2 2" xfId="2950" xr:uid="{00000000-0005-0000-0000-00009E020000}"/>
    <cellStyle name="一般 2 2 30 2 2 30 2 62 2 21 2 2 2" xfId="6325" xr:uid="{00000000-0005-0000-0000-00009F020000}"/>
    <cellStyle name="一般 2 2 30 2 2 30 2 62 2 21 2 3" xfId="4639" xr:uid="{00000000-0005-0000-0000-0000A0020000}"/>
    <cellStyle name="一般 2 2 30 2 2 30 2 62 2 21 3" xfId="2121" xr:uid="{00000000-0005-0000-0000-0000A1020000}"/>
    <cellStyle name="一般 2 2 30 2 2 30 2 62 2 21 3 2" xfId="5496" xr:uid="{00000000-0005-0000-0000-0000A2020000}"/>
    <cellStyle name="一般 2 2 30 2 2 30 2 62 2 21 4" xfId="3810" xr:uid="{00000000-0005-0000-0000-0000A3020000}"/>
    <cellStyle name="一般 2 2 30 2 2 30 2 62 2 22" xfId="439" xr:uid="{00000000-0005-0000-0000-0000A4020000}"/>
    <cellStyle name="一般 2 2 30 2 2 30 2 62 2 22 2" xfId="443" xr:uid="{00000000-0005-0000-0000-0000A5020000}"/>
    <cellStyle name="一般 2 2 30 2 2 30 2 62 2 22 2 2" xfId="1272" xr:uid="{00000000-0005-0000-0000-0000A6020000}"/>
    <cellStyle name="一般 2 2 30 2 2 30 2 62 2 22 2 2 2" xfId="2958" xr:uid="{00000000-0005-0000-0000-0000A7020000}"/>
    <cellStyle name="一般 2 2 30 2 2 30 2 62 2 22 2 2 2 2" xfId="6333" xr:uid="{00000000-0005-0000-0000-0000A8020000}"/>
    <cellStyle name="一般 2 2 30 2 2 30 2 62 2 22 2 2 3" xfId="4647" xr:uid="{00000000-0005-0000-0000-0000A9020000}"/>
    <cellStyle name="一般 2 2 30 2 2 30 2 62 2 22 2 3" xfId="2129" xr:uid="{00000000-0005-0000-0000-0000AA020000}"/>
    <cellStyle name="一般 2 2 30 2 2 30 2 62 2 22 2 3 2" xfId="5504" xr:uid="{00000000-0005-0000-0000-0000AB020000}"/>
    <cellStyle name="一般 2 2 30 2 2 30 2 62 2 22 2 4" xfId="3818" xr:uid="{00000000-0005-0000-0000-0000AC020000}"/>
    <cellStyle name="一般 2 2 30 2 2 30 2 62 2 22 3" xfId="447" xr:uid="{00000000-0005-0000-0000-0000AD020000}"/>
    <cellStyle name="一般 2 2 30 2 2 30 2 62 2 22 3 2" xfId="1276" xr:uid="{00000000-0005-0000-0000-0000AE020000}"/>
    <cellStyle name="一般 2 2 30 2 2 30 2 62 2 22 3 2 2" xfId="2962" xr:uid="{00000000-0005-0000-0000-0000AF020000}"/>
    <cellStyle name="一般 2 2 30 2 2 30 2 62 2 22 3 2 2 2" xfId="6337" xr:uid="{00000000-0005-0000-0000-0000B0020000}"/>
    <cellStyle name="一般 2 2 30 2 2 30 2 62 2 22 3 2 3" xfId="4651" xr:uid="{00000000-0005-0000-0000-0000B1020000}"/>
    <cellStyle name="一般 2 2 30 2 2 30 2 62 2 22 3 3" xfId="2133" xr:uid="{00000000-0005-0000-0000-0000B2020000}"/>
    <cellStyle name="一般 2 2 30 2 2 30 2 62 2 22 3 3 2" xfId="5508" xr:uid="{00000000-0005-0000-0000-0000B3020000}"/>
    <cellStyle name="一般 2 2 30 2 2 30 2 62 2 22 3 4" xfId="3822" xr:uid="{00000000-0005-0000-0000-0000B4020000}"/>
    <cellStyle name="一般 2 2 30 2 2 30 2 62 2 22 4" xfId="451" xr:uid="{00000000-0005-0000-0000-0000B5020000}"/>
    <cellStyle name="一般 2 2 30 2 2 30 2 62 2 22 4 2" xfId="1280" xr:uid="{00000000-0005-0000-0000-0000B6020000}"/>
    <cellStyle name="一般 2 2 30 2 2 30 2 62 2 22 4 2 2" xfId="2966" xr:uid="{00000000-0005-0000-0000-0000B7020000}"/>
    <cellStyle name="一般 2 2 30 2 2 30 2 62 2 22 4 2 2 2" xfId="6341" xr:uid="{00000000-0005-0000-0000-0000B8020000}"/>
    <cellStyle name="一般 2 2 30 2 2 30 2 62 2 22 4 2 3" xfId="4655" xr:uid="{00000000-0005-0000-0000-0000B9020000}"/>
    <cellStyle name="一般 2 2 30 2 2 30 2 62 2 22 4 3" xfId="2137" xr:uid="{00000000-0005-0000-0000-0000BA020000}"/>
    <cellStyle name="一般 2 2 30 2 2 30 2 62 2 22 4 3 2" xfId="5512" xr:uid="{00000000-0005-0000-0000-0000BB020000}"/>
    <cellStyle name="一般 2 2 30 2 2 30 2 62 2 22 4 4" xfId="3826" xr:uid="{00000000-0005-0000-0000-0000BC020000}"/>
    <cellStyle name="一般 2 2 30 2 2 30 2 62 2 22 5" xfId="452" xr:uid="{00000000-0005-0000-0000-0000BD020000}"/>
    <cellStyle name="一般 2 2 30 2 2 30 2 62 2 22 5 2" xfId="1281" xr:uid="{00000000-0005-0000-0000-0000BE020000}"/>
    <cellStyle name="一般 2 2 30 2 2 30 2 62 2 22 5 2 2" xfId="2967" xr:uid="{00000000-0005-0000-0000-0000BF020000}"/>
    <cellStyle name="一般 2 2 30 2 2 30 2 62 2 22 5 2 2 2" xfId="6342" xr:uid="{00000000-0005-0000-0000-0000C0020000}"/>
    <cellStyle name="一般 2 2 30 2 2 30 2 62 2 22 5 2 3" xfId="4656" xr:uid="{00000000-0005-0000-0000-0000C1020000}"/>
    <cellStyle name="一般 2 2 30 2 2 30 2 62 2 22 5 3" xfId="2138" xr:uid="{00000000-0005-0000-0000-0000C2020000}"/>
    <cellStyle name="一般 2 2 30 2 2 30 2 62 2 22 5 3 2" xfId="5513" xr:uid="{00000000-0005-0000-0000-0000C3020000}"/>
    <cellStyle name="一般 2 2 30 2 2 30 2 62 2 22 5 4" xfId="3827" xr:uid="{00000000-0005-0000-0000-0000C4020000}"/>
    <cellStyle name="一般 2 2 30 2 2 30 2 62 2 22 6" xfId="1268" xr:uid="{00000000-0005-0000-0000-0000C5020000}"/>
    <cellStyle name="一般 2 2 30 2 2 30 2 62 2 22 6 2" xfId="2954" xr:uid="{00000000-0005-0000-0000-0000C6020000}"/>
    <cellStyle name="一般 2 2 30 2 2 30 2 62 2 22 6 2 2" xfId="6329" xr:uid="{00000000-0005-0000-0000-0000C7020000}"/>
    <cellStyle name="一般 2 2 30 2 2 30 2 62 2 22 6 3" xfId="4643" xr:uid="{00000000-0005-0000-0000-0000C8020000}"/>
    <cellStyle name="一般 2 2 30 2 2 30 2 62 2 22 7" xfId="2125" xr:uid="{00000000-0005-0000-0000-0000C9020000}"/>
    <cellStyle name="一般 2 2 30 2 2 30 2 62 2 22 7 2" xfId="5500" xr:uid="{00000000-0005-0000-0000-0000CA020000}"/>
    <cellStyle name="一般 2 2 30 2 2 30 2 62 2 22 8" xfId="3814" xr:uid="{00000000-0005-0000-0000-0000CB020000}"/>
    <cellStyle name="一般 2 2 30 2 2 30 2 62 2 23" xfId="459" xr:uid="{00000000-0005-0000-0000-0000CC020000}"/>
    <cellStyle name="一般 2 2 30 2 2 30 2 62 2 23 2" xfId="1288" xr:uid="{00000000-0005-0000-0000-0000CD020000}"/>
    <cellStyle name="一般 2 2 30 2 2 30 2 62 2 23 2 2" xfId="2974" xr:uid="{00000000-0005-0000-0000-0000CE020000}"/>
    <cellStyle name="一般 2 2 30 2 2 30 2 62 2 23 2 2 2" xfId="6349" xr:uid="{00000000-0005-0000-0000-0000CF020000}"/>
    <cellStyle name="一般 2 2 30 2 2 30 2 62 2 23 2 3" xfId="4663" xr:uid="{00000000-0005-0000-0000-0000D0020000}"/>
    <cellStyle name="一般 2 2 30 2 2 30 2 62 2 23 3" xfId="2145" xr:uid="{00000000-0005-0000-0000-0000D1020000}"/>
    <cellStyle name="一般 2 2 30 2 2 30 2 62 2 23 3 2" xfId="5520" xr:uid="{00000000-0005-0000-0000-0000D2020000}"/>
    <cellStyle name="一般 2 2 30 2 2 30 2 62 2 23 4" xfId="3834" xr:uid="{00000000-0005-0000-0000-0000D3020000}"/>
    <cellStyle name="一般 2 2 30 2 2 30 2 62 2 24" xfId="463" xr:uid="{00000000-0005-0000-0000-0000D4020000}"/>
    <cellStyle name="一般 2 2 30 2 2 30 2 62 2 24 2" xfId="1292" xr:uid="{00000000-0005-0000-0000-0000D5020000}"/>
    <cellStyle name="一般 2 2 30 2 2 30 2 62 2 24 2 2" xfId="2978" xr:uid="{00000000-0005-0000-0000-0000D6020000}"/>
    <cellStyle name="一般 2 2 30 2 2 30 2 62 2 24 2 2 2" xfId="6353" xr:uid="{00000000-0005-0000-0000-0000D7020000}"/>
    <cellStyle name="一般 2 2 30 2 2 30 2 62 2 24 2 3" xfId="4667" xr:uid="{00000000-0005-0000-0000-0000D8020000}"/>
    <cellStyle name="一般 2 2 30 2 2 30 2 62 2 24 3" xfId="2149" xr:uid="{00000000-0005-0000-0000-0000D9020000}"/>
    <cellStyle name="一般 2 2 30 2 2 30 2 62 2 24 3 2" xfId="5524" xr:uid="{00000000-0005-0000-0000-0000DA020000}"/>
    <cellStyle name="一般 2 2 30 2 2 30 2 62 2 24 4" xfId="3838" xr:uid="{00000000-0005-0000-0000-0000DB020000}"/>
    <cellStyle name="一般 2 2 30 2 2 30 2 62 2 25" xfId="467" xr:uid="{00000000-0005-0000-0000-0000DC020000}"/>
    <cellStyle name="一般 2 2 30 2 2 30 2 62 2 25 2" xfId="1296" xr:uid="{00000000-0005-0000-0000-0000DD020000}"/>
    <cellStyle name="一般 2 2 30 2 2 30 2 62 2 25 2 2" xfId="2982" xr:uid="{00000000-0005-0000-0000-0000DE020000}"/>
    <cellStyle name="一般 2 2 30 2 2 30 2 62 2 25 2 2 2" xfId="6357" xr:uid="{00000000-0005-0000-0000-0000DF020000}"/>
    <cellStyle name="一般 2 2 30 2 2 30 2 62 2 25 2 3" xfId="4671" xr:uid="{00000000-0005-0000-0000-0000E0020000}"/>
    <cellStyle name="一般 2 2 30 2 2 30 2 62 2 25 3" xfId="2153" xr:uid="{00000000-0005-0000-0000-0000E1020000}"/>
    <cellStyle name="一般 2 2 30 2 2 30 2 62 2 25 3 2" xfId="5528" xr:uid="{00000000-0005-0000-0000-0000E2020000}"/>
    <cellStyle name="一般 2 2 30 2 2 30 2 62 2 25 4" xfId="3842" xr:uid="{00000000-0005-0000-0000-0000E3020000}"/>
    <cellStyle name="一般 2 2 30 2 2 30 2 62 2 26" xfId="471" xr:uid="{00000000-0005-0000-0000-0000E4020000}"/>
    <cellStyle name="一般 2 2 30 2 2 30 2 62 2 26 2" xfId="1300" xr:uid="{00000000-0005-0000-0000-0000E5020000}"/>
    <cellStyle name="一般 2 2 30 2 2 30 2 62 2 26 2 2" xfId="2986" xr:uid="{00000000-0005-0000-0000-0000E6020000}"/>
    <cellStyle name="一般 2 2 30 2 2 30 2 62 2 26 2 2 2" xfId="6361" xr:uid="{00000000-0005-0000-0000-0000E7020000}"/>
    <cellStyle name="一般 2 2 30 2 2 30 2 62 2 26 2 3" xfId="4675" xr:uid="{00000000-0005-0000-0000-0000E8020000}"/>
    <cellStyle name="一般 2 2 30 2 2 30 2 62 2 26 3" xfId="2157" xr:uid="{00000000-0005-0000-0000-0000E9020000}"/>
    <cellStyle name="一般 2 2 30 2 2 30 2 62 2 26 3 2" xfId="5532" xr:uid="{00000000-0005-0000-0000-0000EA020000}"/>
    <cellStyle name="一般 2 2 30 2 2 30 2 62 2 26 4" xfId="3846" xr:uid="{00000000-0005-0000-0000-0000EB020000}"/>
    <cellStyle name="一般 2 2 30 2 2 30 2 62 2 27" xfId="475" xr:uid="{00000000-0005-0000-0000-0000EC020000}"/>
    <cellStyle name="一般 2 2 30 2 2 30 2 62 2 27 2" xfId="1304" xr:uid="{00000000-0005-0000-0000-0000ED020000}"/>
    <cellStyle name="一般 2 2 30 2 2 30 2 62 2 27 2 2" xfId="2990" xr:uid="{00000000-0005-0000-0000-0000EE020000}"/>
    <cellStyle name="一般 2 2 30 2 2 30 2 62 2 27 2 2 2" xfId="6365" xr:uid="{00000000-0005-0000-0000-0000EF020000}"/>
    <cellStyle name="一般 2 2 30 2 2 30 2 62 2 27 2 3" xfId="4679" xr:uid="{00000000-0005-0000-0000-0000F0020000}"/>
    <cellStyle name="一般 2 2 30 2 2 30 2 62 2 27 3" xfId="2161" xr:uid="{00000000-0005-0000-0000-0000F1020000}"/>
    <cellStyle name="一般 2 2 30 2 2 30 2 62 2 27 3 2" xfId="5536" xr:uid="{00000000-0005-0000-0000-0000F2020000}"/>
    <cellStyle name="一般 2 2 30 2 2 30 2 62 2 27 4" xfId="3850" xr:uid="{00000000-0005-0000-0000-0000F3020000}"/>
    <cellStyle name="一般 2 2 30 2 2 30 2 62 2 28" xfId="476" xr:uid="{00000000-0005-0000-0000-0000F4020000}"/>
    <cellStyle name="一般 2 2 30 2 2 30 2 62 2 28 2" xfId="483" xr:uid="{00000000-0005-0000-0000-0000F5020000}"/>
    <cellStyle name="一般 2 2 30 2 2 30 2 62 2 28 2 2" xfId="1312" xr:uid="{00000000-0005-0000-0000-0000F6020000}"/>
    <cellStyle name="一般 2 2 30 2 2 30 2 62 2 28 2 2 2" xfId="2998" xr:uid="{00000000-0005-0000-0000-0000F7020000}"/>
    <cellStyle name="一般 2 2 30 2 2 30 2 62 2 28 2 2 2 2" xfId="6373" xr:uid="{00000000-0005-0000-0000-0000F8020000}"/>
    <cellStyle name="一般 2 2 30 2 2 30 2 62 2 28 2 2 3" xfId="4687" xr:uid="{00000000-0005-0000-0000-0000F9020000}"/>
    <cellStyle name="一般 2 2 30 2 2 30 2 62 2 28 2 3" xfId="2169" xr:uid="{00000000-0005-0000-0000-0000FA020000}"/>
    <cellStyle name="一般 2 2 30 2 2 30 2 62 2 28 2 3 2" xfId="5544" xr:uid="{00000000-0005-0000-0000-0000FB020000}"/>
    <cellStyle name="一般 2 2 30 2 2 30 2 62 2 28 2 4" xfId="3858" xr:uid="{00000000-0005-0000-0000-0000FC020000}"/>
    <cellStyle name="一般 2 2 30 2 2 30 2 62 2 28 3" xfId="487" xr:uid="{00000000-0005-0000-0000-0000FD020000}"/>
    <cellStyle name="一般 2 2 30 2 2 30 2 62 2 28 3 2" xfId="1316" xr:uid="{00000000-0005-0000-0000-0000FE020000}"/>
    <cellStyle name="一般 2 2 30 2 2 30 2 62 2 28 3 2 2" xfId="3002" xr:uid="{00000000-0005-0000-0000-0000FF020000}"/>
    <cellStyle name="一般 2 2 30 2 2 30 2 62 2 28 3 2 2 2" xfId="6377" xr:uid="{00000000-0005-0000-0000-000000030000}"/>
    <cellStyle name="一般 2 2 30 2 2 30 2 62 2 28 3 2 3" xfId="4691" xr:uid="{00000000-0005-0000-0000-000001030000}"/>
    <cellStyle name="一般 2 2 30 2 2 30 2 62 2 28 3 3" xfId="2173" xr:uid="{00000000-0005-0000-0000-000002030000}"/>
    <cellStyle name="一般 2 2 30 2 2 30 2 62 2 28 3 3 2" xfId="5548" xr:uid="{00000000-0005-0000-0000-000003030000}"/>
    <cellStyle name="一般 2 2 30 2 2 30 2 62 2 28 3 4" xfId="3862" xr:uid="{00000000-0005-0000-0000-000004030000}"/>
    <cellStyle name="一般 2 2 30 2 2 30 2 62 2 28 4" xfId="491" xr:uid="{00000000-0005-0000-0000-000005030000}"/>
    <cellStyle name="一般 2 2 30 2 2 30 2 62 2 28 4 2" xfId="1320" xr:uid="{00000000-0005-0000-0000-000006030000}"/>
    <cellStyle name="一般 2 2 30 2 2 30 2 62 2 28 4 2 2" xfId="3006" xr:uid="{00000000-0005-0000-0000-000007030000}"/>
    <cellStyle name="一般 2 2 30 2 2 30 2 62 2 28 4 2 2 2" xfId="6381" xr:uid="{00000000-0005-0000-0000-000008030000}"/>
    <cellStyle name="一般 2 2 30 2 2 30 2 62 2 28 4 2 3" xfId="4695" xr:uid="{00000000-0005-0000-0000-000009030000}"/>
    <cellStyle name="一般 2 2 30 2 2 30 2 62 2 28 4 3" xfId="2177" xr:uid="{00000000-0005-0000-0000-00000A030000}"/>
    <cellStyle name="一般 2 2 30 2 2 30 2 62 2 28 4 3 2" xfId="5552" xr:uid="{00000000-0005-0000-0000-00000B030000}"/>
    <cellStyle name="一般 2 2 30 2 2 30 2 62 2 28 4 4" xfId="3866" xr:uid="{00000000-0005-0000-0000-00000C030000}"/>
    <cellStyle name="一般 2 2 30 2 2 30 2 62 2 28 5" xfId="1305" xr:uid="{00000000-0005-0000-0000-00000D030000}"/>
    <cellStyle name="一般 2 2 30 2 2 30 2 62 2 28 5 2" xfId="2991" xr:uid="{00000000-0005-0000-0000-00000E030000}"/>
    <cellStyle name="一般 2 2 30 2 2 30 2 62 2 28 5 2 2" xfId="6366" xr:uid="{00000000-0005-0000-0000-00000F030000}"/>
    <cellStyle name="一般 2 2 30 2 2 30 2 62 2 28 5 3" xfId="4680" xr:uid="{00000000-0005-0000-0000-000010030000}"/>
    <cellStyle name="一般 2 2 30 2 2 30 2 62 2 28 6" xfId="2162" xr:uid="{00000000-0005-0000-0000-000011030000}"/>
    <cellStyle name="一般 2 2 30 2 2 30 2 62 2 28 6 2" xfId="5537" xr:uid="{00000000-0005-0000-0000-000012030000}"/>
    <cellStyle name="一般 2 2 30 2 2 30 2 62 2 28 7" xfId="3851" xr:uid="{00000000-0005-0000-0000-000013030000}"/>
    <cellStyle name="一般 2 2 30 2 2 30 2 62 2 29" xfId="495" xr:uid="{00000000-0005-0000-0000-000014030000}"/>
    <cellStyle name="一般 2 2 30 2 2 30 2 62 2 29 2" xfId="1324" xr:uid="{00000000-0005-0000-0000-000015030000}"/>
    <cellStyle name="一般 2 2 30 2 2 30 2 62 2 29 2 2" xfId="3010" xr:uid="{00000000-0005-0000-0000-000016030000}"/>
    <cellStyle name="一般 2 2 30 2 2 30 2 62 2 29 2 2 2" xfId="6385" xr:uid="{00000000-0005-0000-0000-000017030000}"/>
    <cellStyle name="一般 2 2 30 2 2 30 2 62 2 29 2 3" xfId="4699" xr:uid="{00000000-0005-0000-0000-000018030000}"/>
    <cellStyle name="一般 2 2 30 2 2 30 2 62 2 29 3" xfId="2181" xr:uid="{00000000-0005-0000-0000-000019030000}"/>
    <cellStyle name="一般 2 2 30 2 2 30 2 62 2 29 3 2" xfId="5556" xr:uid="{00000000-0005-0000-0000-00001A030000}"/>
    <cellStyle name="一般 2 2 30 2 2 30 2 62 2 29 4" xfId="3870" xr:uid="{00000000-0005-0000-0000-00001B030000}"/>
    <cellStyle name="一般 2 2 30 2 2 30 2 62 2 3" xfId="362" xr:uid="{00000000-0005-0000-0000-00001C030000}"/>
    <cellStyle name="一般 2 2 30 2 2 30 2 62 2 3 2" xfId="1192" xr:uid="{00000000-0005-0000-0000-00001D030000}"/>
    <cellStyle name="一般 2 2 30 2 2 30 2 62 2 3 2 2" xfId="2878" xr:uid="{00000000-0005-0000-0000-00001E030000}"/>
    <cellStyle name="一般 2 2 30 2 2 30 2 62 2 3 2 2 2" xfId="6253" xr:uid="{00000000-0005-0000-0000-00001F030000}"/>
    <cellStyle name="一般 2 2 30 2 2 30 2 62 2 3 2 3" xfId="4567" xr:uid="{00000000-0005-0000-0000-000020030000}"/>
    <cellStyle name="一般 2 2 30 2 2 30 2 62 2 3 3" xfId="2049" xr:uid="{00000000-0005-0000-0000-000021030000}"/>
    <cellStyle name="一般 2 2 30 2 2 30 2 62 2 3 3 2" xfId="5424" xr:uid="{00000000-0005-0000-0000-000022030000}"/>
    <cellStyle name="一般 2 2 30 2 2 30 2 62 2 3 4" xfId="3738" xr:uid="{00000000-0005-0000-0000-000023030000}"/>
    <cellStyle name="一般 2 2 30 2 2 30 2 62 2 30" xfId="499" xr:uid="{00000000-0005-0000-0000-000024030000}"/>
    <cellStyle name="一般 2 2 30 2 2 30 2 62 2 30 2" xfId="1328" xr:uid="{00000000-0005-0000-0000-000025030000}"/>
    <cellStyle name="一般 2 2 30 2 2 30 2 62 2 30 2 2" xfId="3014" xr:uid="{00000000-0005-0000-0000-000026030000}"/>
    <cellStyle name="一般 2 2 30 2 2 30 2 62 2 30 2 2 2" xfId="6389" xr:uid="{00000000-0005-0000-0000-000027030000}"/>
    <cellStyle name="一般 2 2 30 2 2 30 2 62 2 30 2 3" xfId="4703" xr:uid="{00000000-0005-0000-0000-000028030000}"/>
    <cellStyle name="一般 2 2 30 2 2 30 2 62 2 30 3" xfId="2185" xr:uid="{00000000-0005-0000-0000-000029030000}"/>
    <cellStyle name="一般 2 2 30 2 2 30 2 62 2 30 3 2" xfId="5560" xr:uid="{00000000-0005-0000-0000-00002A030000}"/>
    <cellStyle name="一般 2 2 30 2 2 30 2 62 2 30 4" xfId="3874" xr:uid="{00000000-0005-0000-0000-00002B030000}"/>
    <cellStyle name="一般 2 2 30 2 2 30 2 62 2 31" xfId="503" xr:uid="{00000000-0005-0000-0000-00002C030000}"/>
    <cellStyle name="一般 2 2 30 2 2 30 2 62 2 31 2" xfId="1332" xr:uid="{00000000-0005-0000-0000-00002D030000}"/>
    <cellStyle name="一般 2 2 30 2 2 30 2 62 2 31 2 2" xfId="3018" xr:uid="{00000000-0005-0000-0000-00002E030000}"/>
    <cellStyle name="一般 2 2 30 2 2 30 2 62 2 31 2 2 2" xfId="6393" xr:uid="{00000000-0005-0000-0000-00002F030000}"/>
    <cellStyle name="一般 2 2 30 2 2 30 2 62 2 31 2 3" xfId="4707" xr:uid="{00000000-0005-0000-0000-000030030000}"/>
    <cellStyle name="一般 2 2 30 2 2 30 2 62 2 31 3" xfId="2189" xr:uid="{00000000-0005-0000-0000-000031030000}"/>
    <cellStyle name="一般 2 2 30 2 2 30 2 62 2 31 3 2" xfId="5564" xr:uid="{00000000-0005-0000-0000-000032030000}"/>
    <cellStyle name="一般 2 2 30 2 2 30 2 62 2 31 4" xfId="3878" xr:uid="{00000000-0005-0000-0000-000033030000}"/>
    <cellStyle name="一般 2 2 30 2 2 30 2 62 2 32" xfId="507" xr:uid="{00000000-0005-0000-0000-000034030000}"/>
    <cellStyle name="一般 2 2 30 2 2 30 2 62 2 32 2" xfId="1336" xr:uid="{00000000-0005-0000-0000-000035030000}"/>
    <cellStyle name="一般 2 2 30 2 2 30 2 62 2 32 2 2" xfId="3022" xr:uid="{00000000-0005-0000-0000-000036030000}"/>
    <cellStyle name="一般 2 2 30 2 2 30 2 62 2 32 2 2 2" xfId="6397" xr:uid="{00000000-0005-0000-0000-000037030000}"/>
    <cellStyle name="一般 2 2 30 2 2 30 2 62 2 32 2 3" xfId="4711" xr:uid="{00000000-0005-0000-0000-000038030000}"/>
    <cellStyle name="一般 2 2 30 2 2 30 2 62 2 32 3" xfId="2193" xr:uid="{00000000-0005-0000-0000-000039030000}"/>
    <cellStyle name="一般 2 2 30 2 2 30 2 62 2 32 3 2" xfId="5568" xr:uid="{00000000-0005-0000-0000-00003A030000}"/>
    <cellStyle name="一般 2 2 30 2 2 30 2 62 2 32 4" xfId="3882" xr:uid="{00000000-0005-0000-0000-00003B030000}"/>
    <cellStyle name="一般 2 2 30 2 2 30 2 62 2 33" xfId="511" xr:uid="{00000000-0005-0000-0000-00003C030000}"/>
    <cellStyle name="一般 2 2 30 2 2 30 2 62 2 33 2" xfId="1340" xr:uid="{00000000-0005-0000-0000-00003D030000}"/>
    <cellStyle name="一般 2 2 30 2 2 30 2 62 2 33 2 2" xfId="3026" xr:uid="{00000000-0005-0000-0000-00003E030000}"/>
    <cellStyle name="一般 2 2 30 2 2 30 2 62 2 33 2 2 2" xfId="6401" xr:uid="{00000000-0005-0000-0000-00003F030000}"/>
    <cellStyle name="一般 2 2 30 2 2 30 2 62 2 33 2 3" xfId="4715" xr:uid="{00000000-0005-0000-0000-000040030000}"/>
    <cellStyle name="一般 2 2 30 2 2 30 2 62 2 33 3" xfId="2197" xr:uid="{00000000-0005-0000-0000-000041030000}"/>
    <cellStyle name="一般 2 2 30 2 2 30 2 62 2 33 3 2" xfId="5572" xr:uid="{00000000-0005-0000-0000-000042030000}"/>
    <cellStyle name="一般 2 2 30 2 2 30 2 62 2 33 4" xfId="3886" xr:uid="{00000000-0005-0000-0000-000043030000}"/>
    <cellStyle name="一般 2 2 30 2 2 30 2 62 2 34" xfId="512" xr:uid="{00000000-0005-0000-0000-000044030000}"/>
    <cellStyle name="一般 2 2 30 2 2 30 2 62 2 34 2" xfId="1341" xr:uid="{00000000-0005-0000-0000-000045030000}"/>
    <cellStyle name="一般 2 2 30 2 2 30 2 62 2 34 2 2" xfId="3027" xr:uid="{00000000-0005-0000-0000-000046030000}"/>
    <cellStyle name="一般 2 2 30 2 2 30 2 62 2 34 2 2 2" xfId="6402" xr:uid="{00000000-0005-0000-0000-000047030000}"/>
    <cellStyle name="一般 2 2 30 2 2 30 2 62 2 34 2 3" xfId="4716" xr:uid="{00000000-0005-0000-0000-000048030000}"/>
    <cellStyle name="一般 2 2 30 2 2 30 2 62 2 34 3" xfId="2198" xr:uid="{00000000-0005-0000-0000-000049030000}"/>
    <cellStyle name="一般 2 2 30 2 2 30 2 62 2 34 3 2" xfId="5573" xr:uid="{00000000-0005-0000-0000-00004A030000}"/>
    <cellStyle name="一般 2 2 30 2 2 30 2 62 2 34 4" xfId="3887" xr:uid="{00000000-0005-0000-0000-00004B030000}"/>
    <cellStyle name="一般 2 2 30 2 2 30 2 62 2 35" xfId="519" xr:uid="{00000000-0005-0000-0000-00004C030000}"/>
    <cellStyle name="一般 2 2 30 2 2 30 2 62 2 35 2" xfId="1348" xr:uid="{00000000-0005-0000-0000-00004D030000}"/>
    <cellStyle name="一般 2 2 30 2 2 30 2 62 2 35 2 2" xfId="3034" xr:uid="{00000000-0005-0000-0000-00004E030000}"/>
    <cellStyle name="一般 2 2 30 2 2 30 2 62 2 35 2 2 2" xfId="6409" xr:uid="{00000000-0005-0000-0000-00004F030000}"/>
    <cellStyle name="一般 2 2 30 2 2 30 2 62 2 35 2 3" xfId="4723" xr:uid="{00000000-0005-0000-0000-000050030000}"/>
    <cellStyle name="一般 2 2 30 2 2 30 2 62 2 35 3" xfId="2205" xr:uid="{00000000-0005-0000-0000-000051030000}"/>
    <cellStyle name="一般 2 2 30 2 2 30 2 62 2 35 3 2" xfId="5580" xr:uid="{00000000-0005-0000-0000-000052030000}"/>
    <cellStyle name="一般 2 2 30 2 2 30 2 62 2 35 4" xfId="3894" xr:uid="{00000000-0005-0000-0000-000053030000}"/>
    <cellStyle name="一般 2 2 30 2 2 30 2 62 2 36" xfId="523" xr:uid="{00000000-0005-0000-0000-000054030000}"/>
    <cellStyle name="一般 2 2 30 2 2 30 2 62 2 36 2" xfId="1352" xr:uid="{00000000-0005-0000-0000-000055030000}"/>
    <cellStyle name="一般 2 2 30 2 2 30 2 62 2 36 2 2" xfId="3038" xr:uid="{00000000-0005-0000-0000-000056030000}"/>
    <cellStyle name="一般 2 2 30 2 2 30 2 62 2 36 2 2 2" xfId="6413" xr:uid="{00000000-0005-0000-0000-000057030000}"/>
    <cellStyle name="一般 2 2 30 2 2 30 2 62 2 36 2 3" xfId="4727" xr:uid="{00000000-0005-0000-0000-000058030000}"/>
    <cellStyle name="一般 2 2 30 2 2 30 2 62 2 36 3" xfId="2209" xr:uid="{00000000-0005-0000-0000-000059030000}"/>
    <cellStyle name="一般 2 2 30 2 2 30 2 62 2 36 3 2" xfId="5584" xr:uid="{00000000-0005-0000-0000-00005A030000}"/>
    <cellStyle name="一般 2 2 30 2 2 30 2 62 2 36 4" xfId="3898" xr:uid="{00000000-0005-0000-0000-00005B030000}"/>
    <cellStyle name="一般 2 2 30 2 2 30 2 62 2 37" xfId="527" xr:uid="{00000000-0005-0000-0000-00005C030000}"/>
    <cellStyle name="一般 2 2 30 2 2 30 2 62 2 37 2" xfId="1356" xr:uid="{00000000-0005-0000-0000-00005D030000}"/>
    <cellStyle name="一般 2 2 30 2 2 30 2 62 2 37 2 2" xfId="3042" xr:uid="{00000000-0005-0000-0000-00005E030000}"/>
    <cellStyle name="一般 2 2 30 2 2 30 2 62 2 37 2 2 2" xfId="6417" xr:uid="{00000000-0005-0000-0000-00005F030000}"/>
    <cellStyle name="一般 2 2 30 2 2 30 2 62 2 37 2 3" xfId="4731" xr:uid="{00000000-0005-0000-0000-000060030000}"/>
    <cellStyle name="一般 2 2 30 2 2 30 2 62 2 37 3" xfId="2213" xr:uid="{00000000-0005-0000-0000-000061030000}"/>
    <cellStyle name="一般 2 2 30 2 2 30 2 62 2 37 3 2" xfId="5588" xr:uid="{00000000-0005-0000-0000-000062030000}"/>
    <cellStyle name="一般 2 2 30 2 2 30 2 62 2 37 4" xfId="3902" xr:uid="{00000000-0005-0000-0000-000063030000}"/>
    <cellStyle name="一般 2 2 30 2 2 30 2 62 2 38" xfId="528" xr:uid="{00000000-0005-0000-0000-000064030000}"/>
    <cellStyle name="一般 2 2 30 2 2 30 2 62 2 38 2" xfId="1357" xr:uid="{00000000-0005-0000-0000-000065030000}"/>
    <cellStyle name="一般 2 2 30 2 2 30 2 62 2 38 2 2" xfId="3043" xr:uid="{00000000-0005-0000-0000-000066030000}"/>
    <cellStyle name="一般 2 2 30 2 2 30 2 62 2 38 2 2 2" xfId="6418" xr:uid="{00000000-0005-0000-0000-000067030000}"/>
    <cellStyle name="一般 2 2 30 2 2 30 2 62 2 38 2 3" xfId="4732" xr:uid="{00000000-0005-0000-0000-000068030000}"/>
    <cellStyle name="一般 2 2 30 2 2 30 2 62 2 38 3" xfId="2214" xr:uid="{00000000-0005-0000-0000-000069030000}"/>
    <cellStyle name="一般 2 2 30 2 2 30 2 62 2 38 3 2" xfId="5589" xr:uid="{00000000-0005-0000-0000-00006A030000}"/>
    <cellStyle name="一般 2 2 30 2 2 30 2 62 2 38 4" xfId="3903" xr:uid="{00000000-0005-0000-0000-00006B030000}"/>
    <cellStyle name="一般 2 2 30 2 2 30 2 62 2 39" xfId="535" xr:uid="{00000000-0005-0000-0000-00006C030000}"/>
    <cellStyle name="一般 2 2 30 2 2 30 2 62 2 39 2" xfId="1364" xr:uid="{00000000-0005-0000-0000-00006D030000}"/>
    <cellStyle name="一般 2 2 30 2 2 30 2 62 2 39 2 2" xfId="3050" xr:uid="{00000000-0005-0000-0000-00006E030000}"/>
    <cellStyle name="一般 2 2 30 2 2 30 2 62 2 39 2 2 2" xfId="6425" xr:uid="{00000000-0005-0000-0000-00006F030000}"/>
    <cellStyle name="一般 2 2 30 2 2 30 2 62 2 39 2 3" xfId="4739" xr:uid="{00000000-0005-0000-0000-000070030000}"/>
    <cellStyle name="一般 2 2 30 2 2 30 2 62 2 39 3" xfId="2221" xr:uid="{00000000-0005-0000-0000-000071030000}"/>
    <cellStyle name="一般 2 2 30 2 2 30 2 62 2 39 3 2" xfId="5596" xr:uid="{00000000-0005-0000-0000-000072030000}"/>
    <cellStyle name="一般 2 2 30 2 2 30 2 62 2 39 4" xfId="3910" xr:uid="{00000000-0005-0000-0000-000073030000}"/>
    <cellStyle name="一般 2 2 30 2 2 30 2 62 2 4" xfId="366" xr:uid="{00000000-0005-0000-0000-000074030000}"/>
    <cellStyle name="一般 2 2 30 2 2 30 2 62 2 4 2" xfId="1196" xr:uid="{00000000-0005-0000-0000-000075030000}"/>
    <cellStyle name="一般 2 2 30 2 2 30 2 62 2 4 2 2" xfId="2882" xr:uid="{00000000-0005-0000-0000-000076030000}"/>
    <cellStyle name="一般 2 2 30 2 2 30 2 62 2 4 2 2 2" xfId="6257" xr:uid="{00000000-0005-0000-0000-000077030000}"/>
    <cellStyle name="一般 2 2 30 2 2 30 2 62 2 4 2 3" xfId="4571" xr:uid="{00000000-0005-0000-0000-000078030000}"/>
    <cellStyle name="一般 2 2 30 2 2 30 2 62 2 4 3" xfId="2053" xr:uid="{00000000-0005-0000-0000-000079030000}"/>
    <cellStyle name="一般 2 2 30 2 2 30 2 62 2 4 3 2" xfId="5428" xr:uid="{00000000-0005-0000-0000-00007A030000}"/>
    <cellStyle name="一般 2 2 30 2 2 30 2 62 2 4 4" xfId="3742" xr:uid="{00000000-0005-0000-0000-00007B030000}"/>
    <cellStyle name="一般 2 2 30 2 2 30 2 62 2 40" xfId="539" xr:uid="{00000000-0005-0000-0000-00007C030000}"/>
    <cellStyle name="一般 2 2 30 2 2 30 2 62 2 40 2" xfId="1368" xr:uid="{00000000-0005-0000-0000-00007D030000}"/>
    <cellStyle name="一般 2 2 30 2 2 30 2 62 2 40 2 2" xfId="3054" xr:uid="{00000000-0005-0000-0000-00007E030000}"/>
    <cellStyle name="一般 2 2 30 2 2 30 2 62 2 40 2 2 2" xfId="6429" xr:uid="{00000000-0005-0000-0000-00007F030000}"/>
    <cellStyle name="一般 2 2 30 2 2 30 2 62 2 40 2 3" xfId="4743" xr:uid="{00000000-0005-0000-0000-000080030000}"/>
    <cellStyle name="一般 2 2 30 2 2 30 2 62 2 40 3" xfId="2225" xr:uid="{00000000-0005-0000-0000-000081030000}"/>
    <cellStyle name="一般 2 2 30 2 2 30 2 62 2 40 3 2" xfId="5600" xr:uid="{00000000-0005-0000-0000-000082030000}"/>
    <cellStyle name="一般 2 2 30 2 2 30 2 62 2 40 4" xfId="3914" xr:uid="{00000000-0005-0000-0000-000083030000}"/>
    <cellStyle name="一般 2 2 30 2 2 30 2 62 2 41" xfId="543" xr:uid="{00000000-0005-0000-0000-000084030000}"/>
    <cellStyle name="一般 2 2 30 2 2 30 2 62 2 41 2" xfId="1372" xr:uid="{00000000-0005-0000-0000-000085030000}"/>
    <cellStyle name="一般 2 2 30 2 2 30 2 62 2 41 2 2" xfId="3058" xr:uid="{00000000-0005-0000-0000-000086030000}"/>
    <cellStyle name="一般 2 2 30 2 2 30 2 62 2 41 2 2 2" xfId="6433" xr:uid="{00000000-0005-0000-0000-000087030000}"/>
    <cellStyle name="一般 2 2 30 2 2 30 2 62 2 41 2 3" xfId="4747" xr:uid="{00000000-0005-0000-0000-000088030000}"/>
    <cellStyle name="一般 2 2 30 2 2 30 2 62 2 41 3" xfId="2229" xr:uid="{00000000-0005-0000-0000-000089030000}"/>
    <cellStyle name="一般 2 2 30 2 2 30 2 62 2 41 3 2" xfId="5604" xr:uid="{00000000-0005-0000-0000-00008A030000}"/>
    <cellStyle name="一般 2 2 30 2 2 30 2 62 2 41 4" xfId="3918" xr:uid="{00000000-0005-0000-0000-00008B030000}"/>
    <cellStyle name="一般 2 2 30 2 2 30 2 62 2 42" xfId="547" xr:uid="{00000000-0005-0000-0000-00008C030000}"/>
    <cellStyle name="一般 2 2 30 2 2 30 2 62 2 42 2" xfId="1376" xr:uid="{00000000-0005-0000-0000-00008D030000}"/>
    <cellStyle name="一般 2 2 30 2 2 30 2 62 2 42 2 2" xfId="3062" xr:uid="{00000000-0005-0000-0000-00008E030000}"/>
    <cellStyle name="一般 2 2 30 2 2 30 2 62 2 42 2 2 2" xfId="6437" xr:uid="{00000000-0005-0000-0000-00008F030000}"/>
    <cellStyle name="一般 2 2 30 2 2 30 2 62 2 42 2 3" xfId="4751" xr:uid="{00000000-0005-0000-0000-000090030000}"/>
    <cellStyle name="一般 2 2 30 2 2 30 2 62 2 42 3" xfId="2233" xr:uid="{00000000-0005-0000-0000-000091030000}"/>
    <cellStyle name="一般 2 2 30 2 2 30 2 62 2 42 3 2" xfId="5608" xr:uid="{00000000-0005-0000-0000-000092030000}"/>
    <cellStyle name="一般 2 2 30 2 2 30 2 62 2 42 4" xfId="3922" xr:uid="{00000000-0005-0000-0000-000093030000}"/>
    <cellStyle name="一般 2 2 30 2 2 30 2 62 2 43" xfId="551" xr:uid="{00000000-0005-0000-0000-000094030000}"/>
    <cellStyle name="一般 2 2 30 2 2 30 2 62 2 43 2" xfId="1380" xr:uid="{00000000-0005-0000-0000-000095030000}"/>
    <cellStyle name="一般 2 2 30 2 2 30 2 62 2 43 2 2" xfId="3066" xr:uid="{00000000-0005-0000-0000-000096030000}"/>
    <cellStyle name="一般 2 2 30 2 2 30 2 62 2 43 2 2 2" xfId="6441" xr:uid="{00000000-0005-0000-0000-000097030000}"/>
    <cellStyle name="一般 2 2 30 2 2 30 2 62 2 43 2 3" xfId="4755" xr:uid="{00000000-0005-0000-0000-000098030000}"/>
    <cellStyle name="一般 2 2 30 2 2 30 2 62 2 43 3" xfId="2237" xr:uid="{00000000-0005-0000-0000-000099030000}"/>
    <cellStyle name="一般 2 2 30 2 2 30 2 62 2 43 3 2" xfId="5612" xr:uid="{00000000-0005-0000-0000-00009A030000}"/>
    <cellStyle name="一般 2 2 30 2 2 30 2 62 2 43 4" xfId="3926" xr:uid="{00000000-0005-0000-0000-00009B030000}"/>
    <cellStyle name="一般 2 2 30 2 2 30 2 62 2 44" xfId="555" xr:uid="{00000000-0005-0000-0000-00009C030000}"/>
    <cellStyle name="一般 2 2 30 2 2 30 2 62 2 44 2" xfId="1384" xr:uid="{00000000-0005-0000-0000-00009D030000}"/>
    <cellStyle name="一般 2 2 30 2 2 30 2 62 2 44 2 2" xfId="3070" xr:uid="{00000000-0005-0000-0000-00009E030000}"/>
    <cellStyle name="一般 2 2 30 2 2 30 2 62 2 44 2 2 2" xfId="6445" xr:uid="{00000000-0005-0000-0000-00009F030000}"/>
    <cellStyle name="一般 2 2 30 2 2 30 2 62 2 44 2 3" xfId="4759" xr:uid="{00000000-0005-0000-0000-0000A0030000}"/>
    <cellStyle name="一般 2 2 30 2 2 30 2 62 2 44 3" xfId="2241" xr:uid="{00000000-0005-0000-0000-0000A1030000}"/>
    <cellStyle name="一般 2 2 30 2 2 30 2 62 2 44 3 2" xfId="5616" xr:uid="{00000000-0005-0000-0000-0000A2030000}"/>
    <cellStyle name="一般 2 2 30 2 2 30 2 62 2 44 4" xfId="3930" xr:uid="{00000000-0005-0000-0000-0000A3030000}"/>
    <cellStyle name="一般 2 2 30 2 2 30 2 62 2 45" xfId="559" xr:uid="{00000000-0005-0000-0000-0000A4030000}"/>
    <cellStyle name="一般 2 2 30 2 2 30 2 62 2 45 2" xfId="1388" xr:uid="{00000000-0005-0000-0000-0000A5030000}"/>
    <cellStyle name="一般 2 2 30 2 2 30 2 62 2 45 2 2" xfId="3074" xr:uid="{00000000-0005-0000-0000-0000A6030000}"/>
    <cellStyle name="一般 2 2 30 2 2 30 2 62 2 45 2 2 2" xfId="6449" xr:uid="{00000000-0005-0000-0000-0000A7030000}"/>
    <cellStyle name="一般 2 2 30 2 2 30 2 62 2 45 2 3" xfId="4763" xr:uid="{00000000-0005-0000-0000-0000A8030000}"/>
    <cellStyle name="一般 2 2 30 2 2 30 2 62 2 45 3" xfId="2245" xr:uid="{00000000-0005-0000-0000-0000A9030000}"/>
    <cellStyle name="一般 2 2 30 2 2 30 2 62 2 45 3 2" xfId="5620" xr:uid="{00000000-0005-0000-0000-0000AA030000}"/>
    <cellStyle name="一般 2 2 30 2 2 30 2 62 2 45 4" xfId="3934" xr:uid="{00000000-0005-0000-0000-0000AB030000}"/>
    <cellStyle name="一般 2 2 30 2 2 30 2 62 2 46" xfId="563" xr:uid="{00000000-0005-0000-0000-0000AC030000}"/>
    <cellStyle name="一般 2 2 30 2 2 30 2 62 2 46 2" xfId="1392" xr:uid="{00000000-0005-0000-0000-0000AD030000}"/>
    <cellStyle name="一般 2 2 30 2 2 30 2 62 2 46 2 2" xfId="3078" xr:uid="{00000000-0005-0000-0000-0000AE030000}"/>
    <cellStyle name="一般 2 2 30 2 2 30 2 62 2 46 2 2 2" xfId="6453" xr:uid="{00000000-0005-0000-0000-0000AF030000}"/>
    <cellStyle name="一般 2 2 30 2 2 30 2 62 2 46 2 3" xfId="4767" xr:uid="{00000000-0005-0000-0000-0000B0030000}"/>
    <cellStyle name="一般 2 2 30 2 2 30 2 62 2 46 3" xfId="2249" xr:uid="{00000000-0005-0000-0000-0000B1030000}"/>
    <cellStyle name="一般 2 2 30 2 2 30 2 62 2 46 3 2" xfId="5624" xr:uid="{00000000-0005-0000-0000-0000B2030000}"/>
    <cellStyle name="一般 2 2 30 2 2 30 2 62 2 46 4" xfId="3938" xr:uid="{00000000-0005-0000-0000-0000B3030000}"/>
    <cellStyle name="一般 2 2 30 2 2 30 2 62 2 47" xfId="567" xr:uid="{00000000-0005-0000-0000-0000B4030000}"/>
    <cellStyle name="一般 2 2 30 2 2 30 2 62 2 47 2" xfId="1396" xr:uid="{00000000-0005-0000-0000-0000B5030000}"/>
    <cellStyle name="一般 2 2 30 2 2 30 2 62 2 47 2 2" xfId="3082" xr:uid="{00000000-0005-0000-0000-0000B6030000}"/>
    <cellStyle name="一般 2 2 30 2 2 30 2 62 2 47 2 2 2" xfId="6457" xr:uid="{00000000-0005-0000-0000-0000B7030000}"/>
    <cellStyle name="一般 2 2 30 2 2 30 2 62 2 47 2 3" xfId="4771" xr:uid="{00000000-0005-0000-0000-0000B8030000}"/>
    <cellStyle name="一般 2 2 30 2 2 30 2 62 2 47 3" xfId="2253" xr:uid="{00000000-0005-0000-0000-0000B9030000}"/>
    <cellStyle name="一般 2 2 30 2 2 30 2 62 2 47 3 2" xfId="5628" xr:uid="{00000000-0005-0000-0000-0000BA030000}"/>
    <cellStyle name="一般 2 2 30 2 2 30 2 62 2 47 4" xfId="3942" xr:uid="{00000000-0005-0000-0000-0000BB030000}"/>
    <cellStyle name="一般 2 2 30 2 2 30 2 62 2 48" xfId="571" xr:uid="{00000000-0005-0000-0000-0000BC030000}"/>
    <cellStyle name="一般 2 2 30 2 2 30 2 62 2 48 2" xfId="1400" xr:uid="{00000000-0005-0000-0000-0000BD030000}"/>
    <cellStyle name="一般 2 2 30 2 2 30 2 62 2 48 2 2" xfId="3086" xr:uid="{00000000-0005-0000-0000-0000BE030000}"/>
    <cellStyle name="一般 2 2 30 2 2 30 2 62 2 48 2 2 2" xfId="6461" xr:uid="{00000000-0005-0000-0000-0000BF030000}"/>
    <cellStyle name="一般 2 2 30 2 2 30 2 62 2 48 2 3" xfId="4775" xr:uid="{00000000-0005-0000-0000-0000C0030000}"/>
    <cellStyle name="一般 2 2 30 2 2 30 2 62 2 48 3" xfId="2257" xr:uid="{00000000-0005-0000-0000-0000C1030000}"/>
    <cellStyle name="一般 2 2 30 2 2 30 2 62 2 48 3 2" xfId="5632" xr:uid="{00000000-0005-0000-0000-0000C2030000}"/>
    <cellStyle name="一般 2 2 30 2 2 30 2 62 2 48 4" xfId="3946" xr:uid="{00000000-0005-0000-0000-0000C3030000}"/>
    <cellStyle name="一般 2 2 30 2 2 30 2 62 2 49" xfId="575" xr:uid="{00000000-0005-0000-0000-0000C4030000}"/>
    <cellStyle name="一般 2 2 30 2 2 30 2 62 2 49 2" xfId="1404" xr:uid="{00000000-0005-0000-0000-0000C5030000}"/>
    <cellStyle name="一般 2 2 30 2 2 30 2 62 2 49 2 2" xfId="3090" xr:uid="{00000000-0005-0000-0000-0000C6030000}"/>
    <cellStyle name="一般 2 2 30 2 2 30 2 62 2 49 2 2 2" xfId="6465" xr:uid="{00000000-0005-0000-0000-0000C7030000}"/>
    <cellStyle name="一般 2 2 30 2 2 30 2 62 2 49 2 3" xfId="4779" xr:uid="{00000000-0005-0000-0000-0000C8030000}"/>
    <cellStyle name="一般 2 2 30 2 2 30 2 62 2 49 3" xfId="2261" xr:uid="{00000000-0005-0000-0000-0000C9030000}"/>
    <cellStyle name="一般 2 2 30 2 2 30 2 62 2 49 3 2" xfId="5636" xr:uid="{00000000-0005-0000-0000-0000CA030000}"/>
    <cellStyle name="一般 2 2 30 2 2 30 2 62 2 49 4" xfId="3950" xr:uid="{00000000-0005-0000-0000-0000CB030000}"/>
    <cellStyle name="一般 2 2 30 2 2 30 2 62 2 5" xfId="370" xr:uid="{00000000-0005-0000-0000-0000CC030000}"/>
    <cellStyle name="一般 2 2 30 2 2 30 2 62 2 5 2" xfId="1200" xr:uid="{00000000-0005-0000-0000-0000CD030000}"/>
    <cellStyle name="一般 2 2 30 2 2 30 2 62 2 5 2 2" xfId="2886" xr:uid="{00000000-0005-0000-0000-0000CE030000}"/>
    <cellStyle name="一般 2 2 30 2 2 30 2 62 2 5 2 2 2" xfId="6261" xr:uid="{00000000-0005-0000-0000-0000CF030000}"/>
    <cellStyle name="一般 2 2 30 2 2 30 2 62 2 5 2 3" xfId="4575" xr:uid="{00000000-0005-0000-0000-0000D0030000}"/>
    <cellStyle name="一般 2 2 30 2 2 30 2 62 2 5 3" xfId="2057" xr:uid="{00000000-0005-0000-0000-0000D1030000}"/>
    <cellStyle name="一般 2 2 30 2 2 30 2 62 2 5 3 2" xfId="5432" xr:uid="{00000000-0005-0000-0000-0000D2030000}"/>
    <cellStyle name="一般 2 2 30 2 2 30 2 62 2 5 4" xfId="3746" xr:uid="{00000000-0005-0000-0000-0000D3030000}"/>
    <cellStyle name="一般 2 2 30 2 2 30 2 62 2 50" xfId="579" xr:uid="{00000000-0005-0000-0000-0000D4030000}"/>
    <cellStyle name="一般 2 2 30 2 2 30 2 62 2 50 2" xfId="1408" xr:uid="{00000000-0005-0000-0000-0000D5030000}"/>
    <cellStyle name="一般 2 2 30 2 2 30 2 62 2 50 2 2" xfId="3094" xr:uid="{00000000-0005-0000-0000-0000D6030000}"/>
    <cellStyle name="一般 2 2 30 2 2 30 2 62 2 50 2 2 2" xfId="6469" xr:uid="{00000000-0005-0000-0000-0000D7030000}"/>
    <cellStyle name="一般 2 2 30 2 2 30 2 62 2 50 2 3" xfId="4783" xr:uid="{00000000-0005-0000-0000-0000D8030000}"/>
    <cellStyle name="一般 2 2 30 2 2 30 2 62 2 50 3" xfId="2265" xr:uid="{00000000-0005-0000-0000-0000D9030000}"/>
    <cellStyle name="一般 2 2 30 2 2 30 2 62 2 50 3 2" xfId="5640" xr:uid="{00000000-0005-0000-0000-0000DA030000}"/>
    <cellStyle name="一般 2 2 30 2 2 30 2 62 2 50 4" xfId="3954" xr:uid="{00000000-0005-0000-0000-0000DB030000}"/>
    <cellStyle name="一般 2 2 30 2 2 30 2 62 2 51" xfId="583" xr:uid="{00000000-0005-0000-0000-0000DC030000}"/>
    <cellStyle name="一般 2 2 30 2 2 30 2 62 2 51 2" xfId="1412" xr:uid="{00000000-0005-0000-0000-0000DD030000}"/>
    <cellStyle name="一般 2 2 30 2 2 30 2 62 2 51 2 2" xfId="3098" xr:uid="{00000000-0005-0000-0000-0000DE030000}"/>
    <cellStyle name="一般 2 2 30 2 2 30 2 62 2 51 2 2 2" xfId="6473" xr:uid="{00000000-0005-0000-0000-0000DF030000}"/>
    <cellStyle name="一般 2 2 30 2 2 30 2 62 2 51 2 3" xfId="4787" xr:uid="{00000000-0005-0000-0000-0000E0030000}"/>
    <cellStyle name="一般 2 2 30 2 2 30 2 62 2 51 3" xfId="2269" xr:uid="{00000000-0005-0000-0000-0000E1030000}"/>
    <cellStyle name="一般 2 2 30 2 2 30 2 62 2 51 3 2" xfId="5644" xr:uid="{00000000-0005-0000-0000-0000E2030000}"/>
    <cellStyle name="一般 2 2 30 2 2 30 2 62 2 51 4" xfId="3958" xr:uid="{00000000-0005-0000-0000-0000E3030000}"/>
    <cellStyle name="一般 2 2 30 2 2 30 2 62 2 52" xfId="587" xr:uid="{00000000-0005-0000-0000-0000E4030000}"/>
    <cellStyle name="一般 2 2 30 2 2 30 2 62 2 52 2" xfId="1416" xr:uid="{00000000-0005-0000-0000-0000E5030000}"/>
    <cellStyle name="一般 2 2 30 2 2 30 2 62 2 52 2 2" xfId="3102" xr:uid="{00000000-0005-0000-0000-0000E6030000}"/>
    <cellStyle name="一般 2 2 30 2 2 30 2 62 2 52 2 2 2" xfId="6477" xr:uid="{00000000-0005-0000-0000-0000E7030000}"/>
    <cellStyle name="一般 2 2 30 2 2 30 2 62 2 52 2 3" xfId="4791" xr:uid="{00000000-0005-0000-0000-0000E8030000}"/>
    <cellStyle name="一般 2 2 30 2 2 30 2 62 2 52 3" xfId="2273" xr:uid="{00000000-0005-0000-0000-0000E9030000}"/>
    <cellStyle name="一般 2 2 30 2 2 30 2 62 2 52 3 2" xfId="5648" xr:uid="{00000000-0005-0000-0000-0000EA030000}"/>
    <cellStyle name="一般 2 2 30 2 2 30 2 62 2 52 4" xfId="3962" xr:uid="{00000000-0005-0000-0000-0000EB030000}"/>
    <cellStyle name="一般 2 2 30 2 2 30 2 62 2 53" xfId="591" xr:uid="{00000000-0005-0000-0000-0000EC030000}"/>
    <cellStyle name="一般 2 2 30 2 2 30 2 62 2 53 2" xfId="1420" xr:uid="{00000000-0005-0000-0000-0000ED030000}"/>
    <cellStyle name="一般 2 2 30 2 2 30 2 62 2 53 2 2" xfId="3106" xr:uid="{00000000-0005-0000-0000-0000EE030000}"/>
    <cellStyle name="一般 2 2 30 2 2 30 2 62 2 53 2 2 2" xfId="6481" xr:uid="{00000000-0005-0000-0000-0000EF030000}"/>
    <cellStyle name="一般 2 2 30 2 2 30 2 62 2 53 2 3" xfId="4795" xr:uid="{00000000-0005-0000-0000-0000F0030000}"/>
    <cellStyle name="一般 2 2 30 2 2 30 2 62 2 53 3" xfId="2277" xr:uid="{00000000-0005-0000-0000-0000F1030000}"/>
    <cellStyle name="一般 2 2 30 2 2 30 2 62 2 53 3 2" xfId="5652" xr:uid="{00000000-0005-0000-0000-0000F2030000}"/>
    <cellStyle name="一般 2 2 30 2 2 30 2 62 2 53 4" xfId="3966" xr:uid="{00000000-0005-0000-0000-0000F3030000}"/>
    <cellStyle name="一般 2 2 30 2 2 30 2 62 2 54" xfId="595" xr:uid="{00000000-0005-0000-0000-0000F4030000}"/>
    <cellStyle name="一般 2 2 30 2 2 30 2 62 2 54 2" xfId="1424" xr:uid="{00000000-0005-0000-0000-0000F5030000}"/>
    <cellStyle name="一般 2 2 30 2 2 30 2 62 2 54 2 2" xfId="3110" xr:uid="{00000000-0005-0000-0000-0000F6030000}"/>
    <cellStyle name="一般 2 2 30 2 2 30 2 62 2 54 2 2 2" xfId="6485" xr:uid="{00000000-0005-0000-0000-0000F7030000}"/>
    <cellStyle name="一般 2 2 30 2 2 30 2 62 2 54 2 3" xfId="4799" xr:uid="{00000000-0005-0000-0000-0000F8030000}"/>
    <cellStyle name="一般 2 2 30 2 2 30 2 62 2 54 3" xfId="2281" xr:uid="{00000000-0005-0000-0000-0000F9030000}"/>
    <cellStyle name="一般 2 2 30 2 2 30 2 62 2 54 3 2" xfId="5656" xr:uid="{00000000-0005-0000-0000-0000FA030000}"/>
    <cellStyle name="一般 2 2 30 2 2 30 2 62 2 54 4" xfId="3970" xr:uid="{00000000-0005-0000-0000-0000FB030000}"/>
    <cellStyle name="一般 2 2 30 2 2 30 2 62 2 55" xfId="599" xr:uid="{00000000-0005-0000-0000-0000FC030000}"/>
    <cellStyle name="一般 2 2 30 2 2 30 2 62 2 55 2" xfId="1428" xr:uid="{00000000-0005-0000-0000-0000FD030000}"/>
    <cellStyle name="一般 2 2 30 2 2 30 2 62 2 55 2 2" xfId="3114" xr:uid="{00000000-0005-0000-0000-0000FE030000}"/>
    <cellStyle name="一般 2 2 30 2 2 30 2 62 2 55 2 2 2" xfId="6489" xr:uid="{00000000-0005-0000-0000-0000FF030000}"/>
    <cellStyle name="一般 2 2 30 2 2 30 2 62 2 55 2 3" xfId="4803" xr:uid="{00000000-0005-0000-0000-000000040000}"/>
    <cellStyle name="一般 2 2 30 2 2 30 2 62 2 55 3" xfId="2285" xr:uid="{00000000-0005-0000-0000-000001040000}"/>
    <cellStyle name="一般 2 2 30 2 2 30 2 62 2 55 3 2" xfId="5660" xr:uid="{00000000-0005-0000-0000-000002040000}"/>
    <cellStyle name="一般 2 2 30 2 2 30 2 62 2 55 4" xfId="3974" xr:uid="{00000000-0005-0000-0000-000003040000}"/>
    <cellStyle name="一般 2 2 30 2 2 30 2 62 2 56" xfId="600" xr:uid="{00000000-0005-0000-0000-000004040000}"/>
    <cellStyle name="一般 2 2 30 2 2 30 2 62 2 56 10" xfId="651" xr:uid="{00000000-0005-0000-0000-000005040000}"/>
    <cellStyle name="一般 2 2 30 2 2 30 2 62 2 56 10 2" xfId="1480" xr:uid="{00000000-0005-0000-0000-000006040000}"/>
    <cellStyle name="一般 2 2 30 2 2 30 2 62 2 56 10 2 2" xfId="3166" xr:uid="{00000000-0005-0000-0000-000007040000}"/>
    <cellStyle name="一般 2 2 30 2 2 30 2 62 2 56 10 2 2 2" xfId="6541" xr:uid="{00000000-0005-0000-0000-000008040000}"/>
    <cellStyle name="一般 2 2 30 2 2 30 2 62 2 56 10 2 3" xfId="4855" xr:uid="{00000000-0005-0000-0000-000009040000}"/>
    <cellStyle name="一般 2 2 30 2 2 30 2 62 2 56 10 3" xfId="2337" xr:uid="{00000000-0005-0000-0000-00000A040000}"/>
    <cellStyle name="一般 2 2 30 2 2 30 2 62 2 56 10 3 2" xfId="5712" xr:uid="{00000000-0005-0000-0000-00000B040000}"/>
    <cellStyle name="一般 2 2 30 2 2 30 2 62 2 56 10 4" xfId="4026" xr:uid="{00000000-0005-0000-0000-00000C040000}"/>
    <cellStyle name="一般 2 2 30 2 2 30 2 62 2 56 11" xfId="655" xr:uid="{00000000-0005-0000-0000-00000D040000}"/>
    <cellStyle name="一般 2 2 30 2 2 30 2 62 2 56 11 2" xfId="1484" xr:uid="{00000000-0005-0000-0000-00000E040000}"/>
    <cellStyle name="一般 2 2 30 2 2 30 2 62 2 56 11 2 2" xfId="3170" xr:uid="{00000000-0005-0000-0000-00000F040000}"/>
    <cellStyle name="一般 2 2 30 2 2 30 2 62 2 56 11 2 2 2" xfId="6545" xr:uid="{00000000-0005-0000-0000-000010040000}"/>
    <cellStyle name="一般 2 2 30 2 2 30 2 62 2 56 11 2 3" xfId="4859" xr:uid="{00000000-0005-0000-0000-000011040000}"/>
    <cellStyle name="一般 2 2 30 2 2 30 2 62 2 56 11 3" xfId="2341" xr:uid="{00000000-0005-0000-0000-000012040000}"/>
    <cellStyle name="一般 2 2 30 2 2 30 2 62 2 56 11 3 2" xfId="5716" xr:uid="{00000000-0005-0000-0000-000013040000}"/>
    <cellStyle name="一般 2 2 30 2 2 30 2 62 2 56 11 4" xfId="4030" xr:uid="{00000000-0005-0000-0000-000014040000}"/>
    <cellStyle name="一般 2 2 30 2 2 30 2 62 2 56 12" xfId="659" xr:uid="{00000000-0005-0000-0000-000015040000}"/>
    <cellStyle name="一般 2 2 30 2 2 30 2 62 2 56 12 2" xfId="1488" xr:uid="{00000000-0005-0000-0000-000016040000}"/>
    <cellStyle name="一般 2 2 30 2 2 30 2 62 2 56 12 2 2" xfId="3174" xr:uid="{00000000-0005-0000-0000-000017040000}"/>
    <cellStyle name="一般 2 2 30 2 2 30 2 62 2 56 12 2 2 2" xfId="6549" xr:uid="{00000000-0005-0000-0000-000018040000}"/>
    <cellStyle name="一般 2 2 30 2 2 30 2 62 2 56 12 2 3" xfId="4863" xr:uid="{00000000-0005-0000-0000-000019040000}"/>
    <cellStyle name="一般 2 2 30 2 2 30 2 62 2 56 12 3" xfId="2345" xr:uid="{00000000-0005-0000-0000-00001A040000}"/>
    <cellStyle name="一般 2 2 30 2 2 30 2 62 2 56 12 3 2" xfId="5720" xr:uid="{00000000-0005-0000-0000-00001B040000}"/>
    <cellStyle name="一般 2 2 30 2 2 30 2 62 2 56 12 4" xfId="4034" xr:uid="{00000000-0005-0000-0000-00001C040000}"/>
    <cellStyle name="一般 2 2 30 2 2 30 2 62 2 56 13" xfId="663" xr:uid="{00000000-0005-0000-0000-00001D040000}"/>
    <cellStyle name="一般 2 2 30 2 2 30 2 62 2 56 13 2" xfId="1492" xr:uid="{00000000-0005-0000-0000-00001E040000}"/>
    <cellStyle name="一般 2 2 30 2 2 30 2 62 2 56 13 2 2" xfId="3178" xr:uid="{00000000-0005-0000-0000-00001F040000}"/>
    <cellStyle name="一般 2 2 30 2 2 30 2 62 2 56 13 2 2 2" xfId="6553" xr:uid="{00000000-0005-0000-0000-000020040000}"/>
    <cellStyle name="一般 2 2 30 2 2 30 2 62 2 56 13 2 3" xfId="4867" xr:uid="{00000000-0005-0000-0000-000021040000}"/>
    <cellStyle name="一般 2 2 30 2 2 30 2 62 2 56 13 3" xfId="2349" xr:uid="{00000000-0005-0000-0000-000022040000}"/>
    <cellStyle name="一般 2 2 30 2 2 30 2 62 2 56 13 3 2" xfId="5724" xr:uid="{00000000-0005-0000-0000-000023040000}"/>
    <cellStyle name="一般 2 2 30 2 2 30 2 62 2 56 13 4" xfId="4038" xr:uid="{00000000-0005-0000-0000-000024040000}"/>
    <cellStyle name="一般 2 2 30 2 2 30 2 62 2 56 14" xfId="667" xr:uid="{00000000-0005-0000-0000-000025040000}"/>
    <cellStyle name="一般 2 2 30 2 2 30 2 62 2 56 14 2" xfId="1496" xr:uid="{00000000-0005-0000-0000-000026040000}"/>
    <cellStyle name="一般 2 2 30 2 2 30 2 62 2 56 14 2 2" xfId="3182" xr:uid="{00000000-0005-0000-0000-000027040000}"/>
    <cellStyle name="一般 2 2 30 2 2 30 2 62 2 56 14 2 2 2" xfId="6557" xr:uid="{00000000-0005-0000-0000-000028040000}"/>
    <cellStyle name="一般 2 2 30 2 2 30 2 62 2 56 14 2 3" xfId="4871" xr:uid="{00000000-0005-0000-0000-000029040000}"/>
    <cellStyle name="一般 2 2 30 2 2 30 2 62 2 56 14 3" xfId="2353" xr:uid="{00000000-0005-0000-0000-00002A040000}"/>
    <cellStyle name="一般 2 2 30 2 2 30 2 62 2 56 14 3 2" xfId="5728" xr:uid="{00000000-0005-0000-0000-00002B040000}"/>
    <cellStyle name="一般 2 2 30 2 2 30 2 62 2 56 14 4" xfId="4042" xr:uid="{00000000-0005-0000-0000-00002C040000}"/>
    <cellStyle name="一般 2 2 30 2 2 30 2 62 2 56 15" xfId="671" xr:uid="{00000000-0005-0000-0000-00002D040000}"/>
    <cellStyle name="一般 2 2 30 2 2 30 2 62 2 56 15 2" xfId="1500" xr:uid="{00000000-0005-0000-0000-00002E040000}"/>
    <cellStyle name="一般 2 2 30 2 2 30 2 62 2 56 15 2 2" xfId="3186" xr:uid="{00000000-0005-0000-0000-00002F040000}"/>
    <cellStyle name="一般 2 2 30 2 2 30 2 62 2 56 15 2 2 2" xfId="6561" xr:uid="{00000000-0005-0000-0000-000030040000}"/>
    <cellStyle name="一般 2 2 30 2 2 30 2 62 2 56 15 2 3" xfId="4875" xr:uid="{00000000-0005-0000-0000-000031040000}"/>
    <cellStyle name="一般 2 2 30 2 2 30 2 62 2 56 15 3" xfId="2357" xr:uid="{00000000-0005-0000-0000-000032040000}"/>
    <cellStyle name="一般 2 2 30 2 2 30 2 62 2 56 15 3 2" xfId="5732" xr:uid="{00000000-0005-0000-0000-000033040000}"/>
    <cellStyle name="一般 2 2 30 2 2 30 2 62 2 56 15 4" xfId="4046" xr:uid="{00000000-0005-0000-0000-000034040000}"/>
    <cellStyle name="一般 2 2 30 2 2 30 2 62 2 56 16" xfId="675" xr:uid="{00000000-0005-0000-0000-000035040000}"/>
    <cellStyle name="一般 2 2 30 2 2 30 2 62 2 56 16 2" xfId="1504" xr:uid="{00000000-0005-0000-0000-000036040000}"/>
    <cellStyle name="一般 2 2 30 2 2 30 2 62 2 56 16 2 2" xfId="3190" xr:uid="{00000000-0005-0000-0000-000037040000}"/>
    <cellStyle name="一般 2 2 30 2 2 30 2 62 2 56 16 2 2 2" xfId="6565" xr:uid="{00000000-0005-0000-0000-000038040000}"/>
    <cellStyle name="一般 2 2 30 2 2 30 2 62 2 56 16 2 3" xfId="4879" xr:uid="{00000000-0005-0000-0000-000039040000}"/>
    <cellStyle name="一般 2 2 30 2 2 30 2 62 2 56 16 3" xfId="2361" xr:uid="{00000000-0005-0000-0000-00003A040000}"/>
    <cellStyle name="一般 2 2 30 2 2 30 2 62 2 56 16 3 2" xfId="5736" xr:uid="{00000000-0005-0000-0000-00003B040000}"/>
    <cellStyle name="一般 2 2 30 2 2 30 2 62 2 56 16 4" xfId="4050" xr:uid="{00000000-0005-0000-0000-00003C040000}"/>
    <cellStyle name="一般 2 2 30 2 2 30 2 62 2 56 17" xfId="679" xr:uid="{00000000-0005-0000-0000-00003D040000}"/>
    <cellStyle name="一般 2 2 30 2 2 30 2 62 2 56 17 2" xfId="1508" xr:uid="{00000000-0005-0000-0000-00003E040000}"/>
    <cellStyle name="一般 2 2 30 2 2 30 2 62 2 56 17 2 2" xfId="3194" xr:uid="{00000000-0005-0000-0000-00003F040000}"/>
    <cellStyle name="一般 2 2 30 2 2 30 2 62 2 56 17 2 2 2" xfId="6569" xr:uid="{00000000-0005-0000-0000-000040040000}"/>
    <cellStyle name="一般 2 2 30 2 2 30 2 62 2 56 17 2 3" xfId="4883" xr:uid="{00000000-0005-0000-0000-000041040000}"/>
    <cellStyle name="一般 2 2 30 2 2 30 2 62 2 56 17 3" xfId="2365" xr:uid="{00000000-0005-0000-0000-000042040000}"/>
    <cellStyle name="一般 2 2 30 2 2 30 2 62 2 56 17 3 2" xfId="5740" xr:uid="{00000000-0005-0000-0000-000043040000}"/>
    <cellStyle name="一般 2 2 30 2 2 30 2 62 2 56 17 4" xfId="4054" xr:uid="{00000000-0005-0000-0000-000044040000}"/>
    <cellStyle name="一般 2 2 30 2 2 30 2 62 2 56 18" xfId="683" xr:uid="{00000000-0005-0000-0000-000045040000}"/>
    <cellStyle name="一般 2 2 30 2 2 30 2 62 2 56 18 2" xfId="1512" xr:uid="{00000000-0005-0000-0000-000046040000}"/>
    <cellStyle name="一般 2 2 30 2 2 30 2 62 2 56 18 2 2" xfId="3198" xr:uid="{00000000-0005-0000-0000-000047040000}"/>
    <cellStyle name="一般 2 2 30 2 2 30 2 62 2 56 18 2 2 2" xfId="6573" xr:uid="{00000000-0005-0000-0000-000048040000}"/>
    <cellStyle name="一般 2 2 30 2 2 30 2 62 2 56 18 2 3" xfId="4887" xr:uid="{00000000-0005-0000-0000-000049040000}"/>
    <cellStyle name="一般 2 2 30 2 2 30 2 62 2 56 18 3" xfId="2369" xr:uid="{00000000-0005-0000-0000-00004A040000}"/>
    <cellStyle name="一般 2 2 30 2 2 30 2 62 2 56 18 3 2" xfId="5744" xr:uid="{00000000-0005-0000-0000-00004B040000}"/>
    <cellStyle name="一般 2 2 30 2 2 30 2 62 2 56 18 4" xfId="4058" xr:uid="{00000000-0005-0000-0000-00004C040000}"/>
    <cellStyle name="一般 2 2 30 2 2 30 2 62 2 56 19" xfId="687" xr:uid="{00000000-0005-0000-0000-00004D040000}"/>
    <cellStyle name="一般 2 2 30 2 2 30 2 62 2 56 19 2" xfId="1516" xr:uid="{00000000-0005-0000-0000-00004E040000}"/>
    <cellStyle name="一般 2 2 30 2 2 30 2 62 2 56 19 2 2" xfId="3202" xr:uid="{00000000-0005-0000-0000-00004F040000}"/>
    <cellStyle name="一般 2 2 30 2 2 30 2 62 2 56 19 2 2 2" xfId="6577" xr:uid="{00000000-0005-0000-0000-000050040000}"/>
    <cellStyle name="一般 2 2 30 2 2 30 2 62 2 56 19 2 3" xfId="4891" xr:uid="{00000000-0005-0000-0000-000051040000}"/>
    <cellStyle name="一般 2 2 30 2 2 30 2 62 2 56 19 3" xfId="2373" xr:uid="{00000000-0005-0000-0000-000052040000}"/>
    <cellStyle name="一般 2 2 30 2 2 30 2 62 2 56 19 3 2" xfId="5748" xr:uid="{00000000-0005-0000-0000-000053040000}"/>
    <cellStyle name="一般 2 2 30 2 2 30 2 62 2 56 19 4" xfId="4062" xr:uid="{00000000-0005-0000-0000-000054040000}"/>
    <cellStyle name="一般 2 2 30 2 2 30 2 62 2 56 2" xfId="619" xr:uid="{00000000-0005-0000-0000-000055040000}"/>
    <cellStyle name="一般 2 2 30 2 2 30 2 62 2 56 2 2" xfId="1448" xr:uid="{00000000-0005-0000-0000-000056040000}"/>
    <cellStyle name="一般 2 2 30 2 2 30 2 62 2 56 2 2 2" xfId="3134" xr:uid="{00000000-0005-0000-0000-000057040000}"/>
    <cellStyle name="一般 2 2 30 2 2 30 2 62 2 56 2 2 2 2" xfId="6509" xr:uid="{00000000-0005-0000-0000-000058040000}"/>
    <cellStyle name="一般 2 2 30 2 2 30 2 62 2 56 2 2 3" xfId="4823" xr:uid="{00000000-0005-0000-0000-000059040000}"/>
    <cellStyle name="一般 2 2 30 2 2 30 2 62 2 56 2 3" xfId="2305" xr:uid="{00000000-0005-0000-0000-00005A040000}"/>
    <cellStyle name="一般 2 2 30 2 2 30 2 62 2 56 2 3 2" xfId="5680" xr:uid="{00000000-0005-0000-0000-00005B040000}"/>
    <cellStyle name="一般 2 2 30 2 2 30 2 62 2 56 2 4" xfId="3994" xr:uid="{00000000-0005-0000-0000-00005C040000}"/>
    <cellStyle name="一般 2 2 30 2 2 30 2 62 2 56 20" xfId="691" xr:uid="{00000000-0005-0000-0000-00005D040000}"/>
    <cellStyle name="一般 2 2 30 2 2 30 2 62 2 56 20 2" xfId="1520" xr:uid="{00000000-0005-0000-0000-00005E040000}"/>
    <cellStyle name="一般 2 2 30 2 2 30 2 62 2 56 20 2 2" xfId="3206" xr:uid="{00000000-0005-0000-0000-00005F040000}"/>
    <cellStyle name="一般 2 2 30 2 2 30 2 62 2 56 20 2 2 2" xfId="6581" xr:uid="{00000000-0005-0000-0000-000060040000}"/>
    <cellStyle name="一般 2 2 30 2 2 30 2 62 2 56 20 2 3" xfId="4895" xr:uid="{00000000-0005-0000-0000-000061040000}"/>
    <cellStyle name="一般 2 2 30 2 2 30 2 62 2 56 20 3" xfId="2377" xr:uid="{00000000-0005-0000-0000-000062040000}"/>
    <cellStyle name="一般 2 2 30 2 2 30 2 62 2 56 20 3 2" xfId="5752" xr:uid="{00000000-0005-0000-0000-000063040000}"/>
    <cellStyle name="一般 2 2 30 2 2 30 2 62 2 56 20 4" xfId="4066" xr:uid="{00000000-0005-0000-0000-000064040000}"/>
    <cellStyle name="一般 2 2 30 2 2 30 2 62 2 56 21" xfId="695" xr:uid="{00000000-0005-0000-0000-000065040000}"/>
    <cellStyle name="一般 2 2 30 2 2 30 2 62 2 56 21 2" xfId="1524" xr:uid="{00000000-0005-0000-0000-000066040000}"/>
    <cellStyle name="一般 2 2 30 2 2 30 2 62 2 56 21 2 2" xfId="3210" xr:uid="{00000000-0005-0000-0000-000067040000}"/>
    <cellStyle name="一般 2 2 30 2 2 30 2 62 2 56 21 2 2 2" xfId="6585" xr:uid="{00000000-0005-0000-0000-000068040000}"/>
    <cellStyle name="一般 2 2 30 2 2 30 2 62 2 56 21 2 3" xfId="4899" xr:uid="{00000000-0005-0000-0000-000069040000}"/>
    <cellStyle name="一般 2 2 30 2 2 30 2 62 2 56 21 3" xfId="2381" xr:uid="{00000000-0005-0000-0000-00006A040000}"/>
    <cellStyle name="一般 2 2 30 2 2 30 2 62 2 56 21 3 2" xfId="5756" xr:uid="{00000000-0005-0000-0000-00006B040000}"/>
    <cellStyle name="一般 2 2 30 2 2 30 2 62 2 56 21 4" xfId="4070" xr:uid="{00000000-0005-0000-0000-00006C040000}"/>
    <cellStyle name="一般 2 2 30 2 2 30 2 62 2 56 22" xfId="699" xr:uid="{00000000-0005-0000-0000-00006D040000}"/>
    <cellStyle name="一般 2 2 30 2 2 30 2 62 2 56 22 2" xfId="1528" xr:uid="{00000000-0005-0000-0000-00006E040000}"/>
    <cellStyle name="一般 2 2 30 2 2 30 2 62 2 56 22 2 2" xfId="3214" xr:uid="{00000000-0005-0000-0000-00006F040000}"/>
    <cellStyle name="一般 2 2 30 2 2 30 2 62 2 56 22 2 2 2" xfId="6589" xr:uid="{00000000-0005-0000-0000-000070040000}"/>
    <cellStyle name="一般 2 2 30 2 2 30 2 62 2 56 22 2 3" xfId="4903" xr:uid="{00000000-0005-0000-0000-000071040000}"/>
    <cellStyle name="一般 2 2 30 2 2 30 2 62 2 56 22 3" xfId="2385" xr:uid="{00000000-0005-0000-0000-000072040000}"/>
    <cellStyle name="一般 2 2 30 2 2 30 2 62 2 56 22 3 2" xfId="5760" xr:uid="{00000000-0005-0000-0000-000073040000}"/>
    <cellStyle name="一般 2 2 30 2 2 30 2 62 2 56 22 4" xfId="4074" xr:uid="{00000000-0005-0000-0000-000074040000}"/>
    <cellStyle name="一般 2 2 30 2 2 30 2 62 2 56 23" xfId="703" xr:uid="{00000000-0005-0000-0000-000075040000}"/>
    <cellStyle name="一般 2 2 30 2 2 30 2 62 2 56 23 2" xfId="1532" xr:uid="{00000000-0005-0000-0000-000076040000}"/>
    <cellStyle name="一般 2 2 30 2 2 30 2 62 2 56 23 2 2" xfId="3218" xr:uid="{00000000-0005-0000-0000-000077040000}"/>
    <cellStyle name="一般 2 2 30 2 2 30 2 62 2 56 23 2 2 2" xfId="6593" xr:uid="{00000000-0005-0000-0000-000078040000}"/>
    <cellStyle name="一般 2 2 30 2 2 30 2 62 2 56 23 2 3" xfId="4907" xr:uid="{00000000-0005-0000-0000-000079040000}"/>
    <cellStyle name="一般 2 2 30 2 2 30 2 62 2 56 23 3" xfId="2389" xr:uid="{00000000-0005-0000-0000-00007A040000}"/>
    <cellStyle name="一般 2 2 30 2 2 30 2 62 2 56 23 3 2" xfId="5764" xr:uid="{00000000-0005-0000-0000-00007B040000}"/>
    <cellStyle name="一般 2 2 30 2 2 30 2 62 2 56 23 4" xfId="4078" xr:uid="{00000000-0005-0000-0000-00007C040000}"/>
    <cellStyle name="一般 2 2 30 2 2 30 2 62 2 56 24" xfId="707" xr:uid="{00000000-0005-0000-0000-00007D040000}"/>
    <cellStyle name="一般 2 2 30 2 2 30 2 62 2 56 24 2" xfId="1536" xr:uid="{00000000-0005-0000-0000-00007E040000}"/>
    <cellStyle name="一般 2 2 30 2 2 30 2 62 2 56 24 2 2" xfId="3222" xr:uid="{00000000-0005-0000-0000-00007F040000}"/>
    <cellStyle name="一般 2 2 30 2 2 30 2 62 2 56 24 2 2 2" xfId="6597" xr:uid="{00000000-0005-0000-0000-000080040000}"/>
    <cellStyle name="一般 2 2 30 2 2 30 2 62 2 56 24 2 3" xfId="4911" xr:uid="{00000000-0005-0000-0000-000081040000}"/>
    <cellStyle name="一般 2 2 30 2 2 30 2 62 2 56 24 3" xfId="2393" xr:uid="{00000000-0005-0000-0000-000082040000}"/>
    <cellStyle name="一般 2 2 30 2 2 30 2 62 2 56 24 3 2" xfId="5768" xr:uid="{00000000-0005-0000-0000-000083040000}"/>
    <cellStyle name="一般 2 2 30 2 2 30 2 62 2 56 24 4" xfId="4082" xr:uid="{00000000-0005-0000-0000-000084040000}"/>
    <cellStyle name="一般 2 2 30 2 2 30 2 62 2 56 25" xfId="711" xr:uid="{00000000-0005-0000-0000-000085040000}"/>
    <cellStyle name="一般 2 2 30 2 2 30 2 62 2 56 25 2" xfId="1540" xr:uid="{00000000-0005-0000-0000-000086040000}"/>
    <cellStyle name="一般 2 2 30 2 2 30 2 62 2 56 25 2 2" xfId="3226" xr:uid="{00000000-0005-0000-0000-000087040000}"/>
    <cellStyle name="一般 2 2 30 2 2 30 2 62 2 56 25 2 2 2" xfId="6601" xr:uid="{00000000-0005-0000-0000-000088040000}"/>
    <cellStyle name="一般 2 2 30 2 2 30 2 62 2 56 25 2 3" xfId="4915" xr:uid="{00000000-0005-0000-0000-000089040000}"/>
    <cellStyle name="一般 2 2 30 2 2 30 2 62 2 56 25 3" xfId="2397" xr:uid="{00000000-0005-0000-0000-00008A040000}"/>
    <cellStyle name="一般 2 2 30 2 2 30 2 62 2 56 25 3 2" xfId="5772" xr:uid="{00000000-0005-0000-0000-00008B040000}"/>
    <cellStyle name="一般 2 2 30 2 2 30 2 62 2 56 25 4" xfId="4086" xr:uid="{00000000-0005-0000-0000-00008C040000}"/>
    <cellStyle name="一般 2 2 30 2 2 30 2 62 2 56 26" xfId="715" xr:uid="{00000000-0005-0000-0000-00008D040000}"/>
    <cellStyle name="一般 2 2 30 2 2 30 2 62 2 56 26 2" xfId="1544" xr:uid="{00000000-0005-0000-0000-00008E040000}"/>
    <cellStyle name="一般 2 2 30 2 2 30 2 62 2 56 26 2 2" xfId="3230" xr:uid="{00000000-0005-0000-0000-00008F040000}"/>
    <cellStyle name="一般 2 2 30 2 2 30 2 62 2 56 26 2 2 2" xfId="6605" xr:uid="{00000000-0005-0000-0000-000090040000}"/>
    <cellStyle name="一般 2 2 30 2 2 30 2 62 2 56 26 2 3" xfId="4919" xr:uid="{00000000-0005-0000-0000-000091040000}"/>
    <cellStyle name="一般 2 2 30 2 2 30 2 62 2 56 26 3" xfId="2401" xr:uid="{00000000-0005-0000-0000-000092040000}"/>
    <cellStyle name="一般 2 2 30 2 2 30 2 62 2 56 26 3 2" xfId="5776" xr:uid="{00000000-0005-0000-0000-000093040000}"/>
    <cellStyle name="一般 2 2 30 2 2 30 2 62 2 56 26 4" xfId="4090" xr:uid="{00000000-0005-0000-0000-000094040000}"/>
    <cellStyle name="一般 2 2 30 2 2 30 2 62 2 56 27" xfId="719" xr:uid="{00000000-0005-0000-0000-000095040000}"/>
    <cellStyle name="一般 2 2 30 2 2 30 2 62 2 56 27 2" xfId="1548" xr:uid="{00000000-0005-0000-0000-000096040000}"/>
    <cellStyle name="一般 2 2 30 2 2 30 2 62 2 56 27 2 2" xfId="3234" xr:uid="{00000000-0005-0000-0000-000097040000}"/>
    <cellStyle name="一般 2 2 30 2 2 30 2 62 2 56 27 2 2 2" xfId="6609" xr:uid="{00000000-0005-0000-0000-000098040000}"/>
    <cellStyle name="一般 2 2 30 2 2 30 2 62 2 56 27 2 3" xfId="4923" xr:uid="{00000000-0005-0000-0000-000099040000}"/>
    <cellStyle name="一般 2 2 30 2 2 30 2 62 2 56 27 3" xfId="2405" xr:uid="{00000000-0005-0000-0000-00009A040000}"/>
    <cellStyle name="一般 2 2 30 2 2 30 2 62 2 56 27 3 2" xfId="5780" xr:uid="{00000000-0005-0000-0000-00009B040000}"/>
    <cellStyle name="一般 2 2 30 2 2 30 2 62 2 56 27 4" xfId="4094" xr:uid="{00000000-0005-0000-0000-00009C040000}"/>
    <cellStyle name="一般 2 2 30 2 2 30 2 62 2 56 28" xfId="723" xr:uid="{00000000-0005-0000-0000-00009D040000}"/>
    <cellStyle name="一般 2 2 30 2 2 30 2 62 2 56 28 2" xfId="1552" xr:uid="{00000000-0005-0000-0000-00009E040000}"/>
    <cellStyle name="一般 2 2 30 2 2 30 2 62 2 56 28 2 2" xfId="3238" xr:uid="{00000000-0005-0000-0000-00009F040000}"/>
    <cellStyle name="一般 2 2 30 2 2 30 2 62 2 56 28 2 2 2" xfId="6613" xr:uid="{00000000-0005-0000-0000-0000A0040000}"/>
    <cellStyle name="一般 2 2 30 2 2 30 2 62 2 56 28 2 3" xfId="4927" xr:uid="{00000000-0005-0000-0000-0000A1040000}"/>
    <cellStyle name="一般 2 2 30 2 2 30 2 62 2 56 28 3" xfId="2409" xr:uid="{00000000-0005-0000-0000-0000A2040000}"/>
    <cellStyle name="一般 2 2 30 2 2 30 2 62 2 56 28 3 2" xfId="5784" xr:uid="{00000000-0005-0000-0000-0000A3040000}"/>
    <cellStyle name="一般 2 2 30 2 2 30 2 62 2 56 28 4" xfId="4098" xr:uid="{00000000-0005-0000-0000-0000A4040000}"/>
    <cellStyle name="一般 2 2 30 2 2 30 2 62 2 56 29" xfId="728" xr:uid="{00000000-0005-0000-0000-0000A5040000}"/>
    <cellStyle name="一般 2 2 30 2 2 30 2 62 2 56 29 2" xfId="1557" xr:uid="{00000000-0005-0000-0000-0000A6040000}"/>
    <cellStyle name="一般 2 2 30 2 2 30 2 62 2 56 29 2 2" xfId="3243" xr:uid="{00000000-0005-0000-0000-0000A7040000}"/>
    <cellStyle name="一般 2 2 30 2 2 30 2 62 2 56 29 2 2 2" xfId="6618" xr:uid="{00000000-0005-0000-0000-0000A8040000}"/>
    <cellStyle name="一般 2 2 30 2 2 30 2 62 2 56 29 2 3" xfId="4932" xr:uid="{00000000-0005-0000-0000-0000A9040000}"/>
    <cellStyle name="一般 2 2 30 2 2 30 2 62 2 56 29 3" xfId="2414" xr:uid="{00000000-0005-0000-0000-0000AA040000}"/>
    <cellStyle name="一般 2 2 30 2 2 30 2 62 2 56 29 3 2" xfId="5789" xr:uid="{00000000-0005-0000-0000-0000AB040000}"/>
    <cellStyle name="一般 2 2 30 2 2 30 2 62 2 56 29 4" xfId="4103" xr:uid="{00000000-0005-0000-0000-0000AC040000}"/>
    <cellStyle name="一般 2 2 30 2 2 30 2 62 2 56 3" xfId="623" xr:uid="{00000000-0005-0000-0000-0000AD040000}"/>
    <cellStyle name="一般 2 2 30 2 2 30 2 62 2 56 3 2" xfId="1452" xr:uid="{00000000-0005-0000-0000-0000AE040000}"/>
    <cellStyle name="一般 2 2 30 2 2 30 2 62 2 56 3 2 2" xfId="3138" xr:uid="{00000000-0005-0000-0000-0000AF040000}"/>
    <cellStyle name="一般 2 2 30 2 2 30 2 62 2 56 3 2 2 2" xfId="6513" xr:uid="{00000000-0005-0000-0000-0000B0040000}"/>
    <cellStyle name="一般 2 2 30 2 2 30 2 62 2 56 3 2 3" xfId="4827" xr:uid="{00000000-0005-0000-0000-0000B1040000}"/>
    <cellStyle name="一般 2 2 30 2 2 30 2 62 2 56 3 3" xfId="2309" xr:uid="{00000000-0005-0000-0000-0000B2040000}"/>
    <cellStyle name="一般 2 2 30 2 2 30 2 62 2 56 3 3 2" xfId="5684" xr:uid="{00000000-0005-0000-0000-0000B3040000}"/>
    <cellStyle name="一般 2 2 30 2 2 30 2 62 2 56 3 4" xfId="3998" xr:uid="{00000000-0005-0000-0000-0000B4040000}"/>
    <cellStyle name="一般 2 2 30 2 2 30 2 62 2 56 30" xfId="732" xr:uid="{00000000-0005-0000-0000-0000B5040000}"/>
    <cellStyle name="一般 2 2 30 2 2 30 2 62 2 56 30 2" xfId="1561" xr:uid="{00000000-0005-0000-0000-0000B6040000}"/>
    <cellStyle name="一般 2 2 30 2 2 30 2 62 2 56 30 2 2" xfId="3247" xr:uid="{00000000-0005-0000-0000-0000B7040000}"/>
    <cellStyle name="一般 2 2 30 2 2 30 2 62 2 56 30 2 2 2" xfId="6622" xr:uid="{00000000-0005-0000-0000-0000B8040000}"/>
    <cellStyle name="一般 2 2 30 2 2 30 2 62 2 56 30 2 3" xfId="4936" xr:uid="{00000000-0005-0000-0000-0000B9040000}"/>
    <cellStyle name="一般 2 2 30 2 2 30 2 62 2 56 30 3" xfId="2418" xr:uid="{00000000-0005-0000-0000-0000BA040000}"/>
    <cellStyle name="一般 2 2 30 2 2 30 2 62 2 56 30 3 2" xfId="5793" xr:uid="{00000000-0005-0000-0000-0000BB040000}"/>
    <cellStyle name="一般 2 2 30 2 2 30 2 62 2 56 30 4" xfId="4107" xr:uid="{00000000-0005-0000-0000-0000BC040000}"/>
    <cellStyle name="一般 2 2 30 2 2 30 2 62 2 56 31" xfId="736" xr:uid="{00000000-0005-0000-0000-0000BD040000}"/>
    <cellStyle name="一般 2 2 30 2 2 30 2 62 2 56 31 2" xfId="1565" xr:uid="{00000000-0005-0000-0000-0000BE040000}"/>
    <cellStyle name="一般 2 2 30 2 2 30 2 62 2 56 31 2 2" xfId="3251" xr:uid="{00000000-0005-0000-0000-0000BF040000}"/>
    <cellStyle name="一般 2 2 30 2 2 30 2 62 2 56 31 2 2 2" xfId="6626" xr:uid="{00000000-0005-0000-0000-0000C0040000}"/>
    <cellStyle name="一般 2 2 30 2 2 30 2 62 2 56 31 2 3" xfId="4940" xr:uid="{00000000-0005-0000-0000-0000C1040000}"/>
    <cellStyle name="一般 2 2 30 2 2 30 2 62 2 56 31 3" xfId="2422" xr:uid="{00000000-0005-0000-0000-0000C2040000}"/>
    <cellStyle name="一般 2 2 30 2 2 30 2 62 2 56 31 3 2" xfId="5797" xr:uid="{00000000-0005-0000-0000-0000C3040000}"/>
    <cellStyle name="一般 2 2 30 2 2 30 2 62 2 56 31 4" xfId="4111" xr:uid="{00000000-0005-0000-0000-0000C4040000}"/>
    <cellStyle name="一般 2 2 30 2 2 30 2 62 2 56 32" xfId="740" xr:uid="{00000000-0005-0000-0000-0000C5040000}"/>
    <cellStyle name="一般 2 2 30 2 2 30 2 62 2 56 32 2" xfId="1569" xr:uid="{00000000-0005-0000-0000-0000C6040000}"/>
    <cellStyle name="一般 2 2 30 2 2 30 2 62 2 56 32 2 2" xfId="3255" xr:uid="{00000000-0005-0000-0000-0000C7040000}"/>
    <cellStyle name="一般 2 2 30 2 2 30 2 62 2 56 32 2 2 2" xfId="6630" xr:uid="{00000000-0005-0000-0000-0000C8040000}"/>
    <cellStyle name="一般 2 2 30 2 2 30 2 62 2 56 32 2 3" xfId="4944" xr:uid="{00000000-0005-0000-0000-0000C9040000}"/>
    <cellStyle name="一般 2 2 30 2 2 30 2 62 2 56 32 3" xfId="2426" xr:uid="{00000000-0005-0000-0000-0000CA040000}"/>
    <cellStyle name="一般 2 2 30 2 2 30 2 62 2 56 32 3 2" xfId="5801" xr:uid="{00000000-0005-0000-0000-0000CB040000}"/>
    <cellStyle name="一般 2 2 30 2 2 30 2 62 2 56 32 4" xfId="4115" xr:uid="{00000000-0005-0000-0000-0000CC040000}"/>
    <cellStyle name="一般 2 2 30 2 2 30 2 62 2 56 33" xfId="744" xr:uid="{00000000-0005-0000-0000-0000CD040000}"/>
    <cellStyle name="一般 2 2 30 2 2 30 2 62 2 56 33 2" xfId="1573" xr:uid="{00000000-0005-0000-0000-0000CE040000}"/>
    <cellStyle name="一般 2 2 30 2 2 30 2 62 2 56 33 2 2" xfId="3259" xr:uid="{00000000-0005-0000-0000-0000CF040000}"/>
    <cellStyle name="一般 2 2 30 2 2 30 2 62 2 56 33 2 2 2" xfId="6634" xr:uid="{00000000-0005-0000-0000-0000D0040000}"/>
    <cellStyle name="一般 2 2 30 2 2 30 2 62 2 56 33 2 3" xfId="4948" xr:uid="{00000000-0005-0000-0000-0000D1040000}"/>
    <cellStyle name="一般 2 2 30 2 2 30 2 62 2 56 33 3" xfId="2430" xr:uid="{00000000-0005-0000-0000-0000D2040000}"/>
    <cellStyle name="一般 2 2 30 2 2 30 2 62 2 56 33 3 2" xfId="5805" xr:uid="{00000000-0005-0000-0000-0000D3040000}"/>
    <cellStyle name="一般 2 2 30 2 2 30 2 62 2 56 33 4" xfId="4119" xr:uid="{00000000-0005-0000-0000-0000D4040000}"/>
    <cellStyle name="一般 2 2 30 2 2 30 2 62 2 56 34" xfId="748" xr:uid="{00000000-0005-0000-0000-0000D5040000}"/>
    <cellStyle name="一般 2 2 30 2 2 30 2 62 2 56 34 2" xfId="1577" xr:uid="{00000000-0005-0000-0000-0000D6040000}"/>
    <cellStyle name="一般 2 2 30 2 2 30 2 62 2 56 34 2 2" xfId="3263" xr:uid="{00000000-0005-0000-0000-0000D7040000}"/>
    <cellStyle name="一般 2 2 30 2 2 30 2 62 2 56 34 2 2 2" xfId="6638" xr:uid="{00000000-0005-0000-0000-0000D8040000}"/>
    <cellStyle name="一般 2 2 30 2 2 30 2 62 2 56 34 2 3" xfId="4952" xr:uid="{00000000-0005-0000-0000-0000D9040000}"/>
    <cellStyle name="一般 2 2 30 2 2 30 2 62 2 56 34 3" xfId="2434" xr:uid="{00000000-0005-0000-0000-0000DA040000}"/>
    <cellStyle name="一般 2 2 30 2 2 30 2 62 2 56 34 3 2" xfId="5809" xr:uid="{00000000-0005-0000-0000-0000DB040000}"/>
    <cellStyle name="一般 2 2 30 2 2 30 2 62 2 56 34 4" xfId="4123" xr:uid="{00000000-0005-0000-0000-0000DC040000}"/>
    <cellStyle name="一般 2 2 30 2 2 30 2 62 2 56 35" xfId="752" xr:uid="{00000000-0005-0000-0000-0000DD040000}"/>
    <cellStyle name="一般 2 2 30 2 2 30 2 62 2 56 35 2" xfId="1581" xr:uid="{00000000-0005-0000-0000-0000DE040000}"/>
    <cellStyle name="一般 2 2 30 2 2 30 2 62 2 56 35 2 2" xfId="3267" xr:uid="{00000000-0005-0000-0000-0000DF040000}"/>
    <cellStyle name="一般 2 2 30 2 2 30 2 62 2 56 35 2 2 2" xfId="6642" xr:uid="{00000000-0005-0000-0000-0000E0040000}"/>
    <cellStyle name="一般 2 2 30 2 2 30 2 62 2 56 35 2 3" xfId="4956" xr:uid="{00000000-0005-0000-0000-0000E1040000}"/>
    <cellStyle name="一般 2 2 30 2 2 30 2 62 2 56 35 3" xfId="2438" xr:uid="{00000000-0005-0000-0000-0000E2040000}"/>
    <cellStyle name="一般 2 2 30 2 2 30 2 62 2 56 35 3 2" xfId="5813" xr:uid="{00000000-0005-0000-0000-0000E3040000}"/>
    <cellStyle name="一般 2 2 30 2 2 30 2 62 2 56 35 4" xfId="4127" xr:uid="{00000000-0005-0000-0000-0000E4040000}"/>
    <cellStyle name="一般 2 2 30 2 2 30 2 62 2 56 36" xfId="756" xr:uid="{00000000-0005-0000-0000-0000E5040000}"/>
    <cellStyle name="一般 2 2 30 2 2 30 2 62 2 56 36 2" xfId="1585" xr:uid="{00000000-0005-0000-0000-0000E6040000}"/>
    <cellStyle name="一般 2 2 30 2 2 30 2 62 2 56 36 2 2" xfId="3271" xr:uid="{00000000-0005-0000-0000-0000E7040000}"/>
    <cellStyle name="一般 2 2 30 2 2 30 2 62 2 56 36 2 2 2" xfId="6646" xr:uid="{00000000-0005-0000-0000-0000E8040000}"/>
    <cellStyle name="一般 2 2 30 2 2 30 2 62 2 56 36 2 3" xfId="4960" xr:uid="{00000000-0005-0000-0000-0000E9040000}"/>
    <cellStyle name="一般 2 2 30 2 2 30 2 62 2 56 36 3" xfId="2442" xr:uid="{00000000-0005-0000-0000-0000EA040000}"/>
    <cellStyle name="一般 2 2 30 2 2 30 2 62 2 56 36 3 2" xfId="5817" xr:uid="{00000000-0005-0000-0000-0000EB040000}"/>
    <cellStyle name="一般 2 2 30 2 2 30 2 62 2 56 36 4" xfId="4131" xr:uid="{00000000-0005-0000-0000-0000EC040000}"/>
    <cellStyle name="一般 2 2 30 2 2 30 2 62 2 56 37" xfId="757" xr:uid="{00000000-0005-0000-0000-0000ED040000}"/>
    <cellStyle name="一般 2 2 30 2 2 30 2 62 2 56 37 2" xfId="1586" xr:uid="{00000000-0005-0000-0000-0000EE040000}"/>
    <cellStyle name="一般 2 2 30 2 2 30 2 62 2 56 37 2 2" xfId="3272" xr:uid="{00000000-0005-0000-0000-0000EF040000}"/>
    <cellStyle name="一般 2 2 30 2 2 30 2 62 2 56 37 2 2 2" xfId="6647" xr:uid="{00000000-0005-0000-0000-0000F0040000}"/>
    <cellStyle name="一般 2 2 30 2 2 30 2 62 2 56 37 2 3" xfId="4961" xr:uid="{00000000-0005-0000-0000-0000F1040000}"/>
    <cellStyle name="一般 2 2 30 2 2 30 2 62 2 56 37 3" xfId="2443" xr:uid="{00000000-0005-0000-0000-0000F2040000}"/>
    <cellStyle name="一般 2 2 30 2 2 30 2 62 2 56 37 3 2" xfId="5818" xr:uid="{00000000-0005-0000-0000-0000F3040000}"/>
    <cellStyle name="一般 2 2 30 2 2 30 2 62 2 56 37 4" xfId="4132" xr:uid="{00000000-0005-0000-0000-0000F4040000}"/>
    <cellStyle name="一般 2 2 30 2 2 30 2 62 2 56 38" xfId="764" xr:uid="{00000000-0005-0000-0000-0000F5040000}"/>
    <cellStyle name="一般 2 2 30 2 2 30 2 62 2 56 38 2" xfId="1593" xr:uid="{00000000-0005-0000-0000-0000F6040000}"/>
    <cellStyle name="一般 2 2 30 2 2 30 2 62 2 56 38 2 2" xfId="3279" xr:uid="{00000000-0005-0000-0000-0000F7040000}"/>
    <cellStyle name="一般 2 2 30 2 2 30 2 62 2 56 38 2 2 2" xfId="6654" xr:uid="{00000000-0005-0000-0000-0000F8040000}"/>
    <cellStyle name="一般 2 2 30 2 2 30 2 62 2 56 38 2 3" xfId="4968" xr:uid="{00000000-0005-0000-0000-0000F9040000}"/>
    <cellStyle name="一般 2 2 30 2 2 30 2 62 2 56 38 3" xfId="2450" xr:uid="{00000000-0005-0000-0000-0000FA040000}"/>
    <cellStyle name="一般 2 2 30 2 2 30 2 62 2 56 38 3 2" xfId="5825" xr:uid="{00000000-0005-0000-0000-0000FB040000}"/>
    <cellStyle name="一般 2 2 30 2 2 30 2 62 2 56 38 4" xfId="4139" xr:uid="{00000000-0005-0000-0000-0000FC040000}"/>
    <cellStyle name="一般 2 2 30 2 2 30 2 62 2 56 39" xfId="765" xr:uid="{00000000-0005-0000-0000-0000FD040000}"/>
    <cellStyle name="一般 2 2 30 2 2 30 2 62 2 56 39 2" xfId="1594" xr:uid="{00000000-0005-0000-0000-0000FE040000}"/>
    <cellStyle name="一般 2 2 30 2 2 30 2 62 2 56 39 2 2" xfId="3280" xr:uid="{00000000-0005-0000-0000-0000FF040000}"/>
    <cellStyle name="一般 2 2 30 2 2 30 2 62 2 56 39 2 2 2" xfId="6655" xr:uid="{00000000-0005-0000-0000-000000050000}"/>
    <cellStyle name="一般 2 2 30 2 2 30 2 62 2 56 39 2 3" xfId="4969" xr:uid="{00000000-0005-0000-0000-000001050000}"/>
    <cellStyle name="一般 2 2 30 2 2 30 2 62 2 56 39 3" xfId="2451" xr:uid="{00000000-0005-0000-0000-000002050000}"/>
    <cellStyle name="一般 2 2 30 2 2 30 2 62 2 56 39 3 2" xfId="5826" xr:uid="{00000000-0005-0000-0000-000003050000}"/>
    <cellStyle name="一般 2 2 30 2 2 30 2 62 2 56 39 4" xfId="4140" xr:uid="{00000000-0005-0000-0000-000004050000}"/>
    <cellStyle name="一般 2 2 30 2 2 30 2 62 2 56 4" xfId="627" xr:uid="{00000000-0005-0000-0000-000005050000}"/>
    <cellStyle name="一般 2 2 30 2 2 30 2 62 2 56 4 2" xfId="1456" xr:uid="{00000000-0005-0000-0000-000006050000}"/>
    <cellStyle name="一般 2 2 30 2 2 30 2 62 2 56 4 2 2" xfId="3142" xr:uid="{00000000-0005-0000-0000-000007050000}"/>
    <cellStyle name="一般 2 2 30 2 2 30 2 62 2 56 4 2 2 2" xfId="6517" xr:uid="{00000000-0005-0000-0000-000008050000}"/>
    <cellStyle name="一般 2 2 30 2 2 30 2 62 2 56 4 2 3" xfId="4831" xr:uid="{00000000-0005-0000-0000-000009050000}"/>
    <cellStyle name="一般 2 2 30 2 2 30 2 62 2 56 4 3" xfId="2313" xr:uid="{00000000-0005-0000-0000-00000A050000}"/>
    <cellStyle name="一般 2 2 30 2 2 30 2 62 2 56 4 3 2" xfId="5688" xr:uid="{00000000-0005-0000-0000-00000B050000}"/>
    <cellStyle name="一般 2 2 30 2 2 30 2 62 2 56 4 4" xfId="4002" xr:uid="{00000000-0005-0000-0000-00000C050000}"/>
    <cellStyle name="一般 2 2 30 2 2 30 2 62 2 56 40" xfId="769" xr:uid="{00000000-0005-0000-0000-00000D050000}"/>
    <cellStyle name="一般 2 2 30 2 2 30 2 62 2 56 40 2" xfId="1598" xr:uid="{00000000-0005-0000-0000-00000E050000}"/>
    <cellStyle name="一般 2 2 30 2 2 30 2 62 2 56 40 2 2" xfId="3284" xr:uid="{00000000-0005-0000-0000-00000F050000}"/>
    <cellStyle name="一般 2 2 30 2 2 30 2 62 2 56 40 2 2 2" xfId="6659" xr:uid="{00000000-0005-0000-0000-000010050000}"/>
    <cellStyle name="一般 2 2 30 2 2 30 2 62 2 56 40 2 3" xfId="4973" xr:uid="{00000000-0005-0000-0000-000011050000}"/>
    <cellStyle name="一般 2 2 30 2 2 30 2 62 2 56 40 3" xfId="2455" xr:uid="{00000000-0005-0000-0000-000012050000}"/>
    <cellStyle name="一般 2 2 30 2 2 30 2 62 2 56 40 3 2" xfId="5830" xr:uid="{00000000-0005-0000-0000-000013050000}"/>
    <cellStyle name="一般 2 2 30 2 2 30 2 62 2 56 40 4" xfId="4144" xr:uid="{00000000-0005-0000-0000-000014050000}"/>
    <cellStyle name="一般 2 2 30 2 2 30 2 62 2 56 41" xfId="773" xr:uid="{00000000-0005-0000-0000-000015050000}"/>
    <cellStyle name="一般 2 2 30 2 2 30 2 62 2 56 41 2" xfId="1602" xr:uid="{00000000-0005-0000-0000-000016050000}"/>
    <cellStyle name="一般 2 2 30 2 2 30 2 62 2 56 41 2 2" xfId="3288" xr:uid="{00000000-0005-0000-0000-000017050000}"/>
    <cellStyle name="一般 2 2 30 2 2 30 2 62 2 56 41 2 2 2" xfId="6663" xr:uid="{00000000-0005-0000-0000-000018050000}"/>
    <cellStyle name="一般 2 2 30 2 2 30 2 62 2 56 41 2 3" xfId="4977" xr:uid="{00000000-0005-0000-0000-000019050000}"/>
    <cellStyle name="一般 2 2 30 2 2 30 2 62 2 56 41 3" xfId="2459" xr:uid="{00000000-0005-0000-0000-00001A050000}"/>
    <cellStyle name="一般 2 2 30 2 2 30 2 62 2 56 41 3 2" xfId="5834" xr:uid="{00000000-0005-0000-0000-00001B050000}"/>
    <cellStyle name="一般 2 2 30 2 2 30 2 62 2 56 41 4" xfId="4148" xr:uid="{00000000-0005-0000-0000-00001C050000}"/>
    <cellStyle name="一般 2 2 30 2 2 30 2 62 2 56 42" xfId="777" xr:uid="{00000000-0005-0000-0000-00001D050000}"/>
    <cellStyle name="一般 2 2 30 2 2 30 2 62 2 56 42 2" xfId="1606" xr:uid="{00000000-0005-0000-0000-00001E050000}"/>
    <cellStyle name="一般 2 2 30 2 2 30 2 62 2 56 42 2 2" xfId="3292" xr:uid="{00000000-0005-0000-0000-00001F050000}"/>
    <cellStyle name="一般 2 2 30 2 2 30 2 62 2 56 42 2 2 2" xfId="6667" xr:uid="{00000000-0005-0000-0000-000020050000}"/>
    <cellStyle name="一般 2 2 30 2 2 30 2 62 2 56 42 2 3" xfId="4981" xr:uid="{00000000-0005-0000-0000-000021050000}"/>
    <cellStyle name="一般 2 2 30 2 2 30 2 62 2 56 42 3" xfId="2463" xr:uid="{00000000-0005-0000-0000-000022050000}"/>
    <cellStyle name="一般 2 2 30 2 2 30 2 62 2 56 42 3 2" xfId="5838" xr:uid="{00000000-0005-0000-0000-000023050000}"/>
    <cellStyle name="一般 2 2 30 2 2 30 2 62 2 56 42 4" xfId="4152" xr:uid="{00000000-0005-0000-0000-000024050000}"/>
    <cellStyle name="一般 2 2 30 2 2 30 2 62 2 56 43" xfId="784" xr:uid="{00000000-0005-0000-0000-000025050000}"/>
    <cellStyle name="一般 2 2 30 2 2 30 2 62 2 56 43 2" xfId="1613" xr:uid="{00000000-0005-0000-0000-000026050000}"/>
    <cellStyle name="一般 2 2 30 2 2 30 2 62 2 56 43 2 2" xfId="3299" xr:uid="{00000000-0005-0000-0000-000027050000}"/>
    <cellStyle name="一般 2 2 30 2 2 30 2 62 2 56 43 2 2 2" xfId="6674" xr:uid="{00000000-0005-0000-0000-000028050000}"/>
    <cellStyle name="一般 2 2 30 2 2 30 2 62 2 56 43 2 3" xfId="4988" xr:uid="{00000000-0005-0000-0000-000029050000}"/>
    <cellStyle name="一般 2 2 30 2 2 30 2 62 2 56 43 3" xfId="2470" xr:uid="{00000000-0005-0000-0000-00002A050000}"/>
    <cellStyle name="一般 2 2 30 2 2 30 2 62 2 56 43 3 2" xfId="5845" xr:uid="{00000000-0005-0000-0000-00002B050000}"/>
    <cellStyle name="一般 2 2 30 2 2 30 2 62 2 56 43 4" xfId="4159" xr:uid="{00000000-0005-0000-0000-00002C050000}"/>
    <cellStyle name="一般 2 2 30 2 2 30 2 62 2 56 44" xfId="788" xr:uid="{00000000-0005-0000-0000-00002D050000}"/>
    <cellStyle name="一般 2 2 30 2 2 30 2 62 2 56 44 2" xfId="1617" xr:uid="{00000000-0005-0000-0000-00002E050000}"/>
    <cellStyle name="一般 2 2 30 2 2 30 2 62 2 56 44 2 2" xfId="3303" xr:uid="{00000000-0005-0000-0000-00002F050000}"/>
    <cellStyle name="一般 2 2 30 2 2 30 2 62 2 56 44 2 2 2" xfId="6678" xr:uid="{00000000-0005-0000-0000-000030050000}"/>
    <cellStyle name="一般 2 2 30 2 2 30 2 62 2 56 44 2 3" xfId="4992" xr:uid="{00000000-0005-0000-0000-000031050000}"/>
    <cellStyle name="一般 2 2 30 2 2 30 2 62 2 56 44 3" xfId="2474" xr:uid="{00000000-0005-0000-0000-000032050000}"/>
    <cellStyle name="一般 2 2 30 2 2 30 2 62 2 56 44 3 2" xfId="5849" xr:uid="{00000000-0005-0000-0000-000033050000}"/>
    <cellStyle name="一般 2 2 30 2 2 30 2 62 2 56 44 4" xfId="4163" xr:uid="{00000000-0005-0000-0000-000034050000}"/>
    <cellStyle name="一般 2 2 30 2 2 30 2 62 2 56 45" xfId="792" xr:uid="{00000000-0005-0000-0000-000035050000}"/>
    <cellStyle name="一般 2 2 30 2 2 30 2 62 2 56 45 2" xfId="1621" xr:uid="{00000000-0005-0000-0000-000036050000}"/>
    <cellStyle name="一般 2 2 30 2 2 30 2 62 2 56 45 2 2" xfId="3307" xr:uid="{00000000-0005-0000-0000-000037050000}"/>
    <cellStyle name="一般 2 2 30 2 2 30 2 62 2 56 45 2 2 2" xfId="6682" xr:uid="{00000000-0005-0000-0000-000038050000}"/>
    <cellStyle name="一般 2 2 30 2 2 30 2 62 2 56 45 2 3" xfId="4996" xr:uid="{00000000-0005-0000-0000-000039050000}"/>
    <cellStyle name="一般 2 2 30 2 2 30 2 62 2 56 45 3" xfId="2478" xr:uid="{00000000-0005-0000-0000-00003A050000}"/>
    <cellStyle name="一般 2 2 30 2 2 30 2 62 2 56 45 3 2" xfId="5853" xr:uid="{00000000-0005-0000-0000-00003B050000}"/>
    <cellStyle name="一般 2 2 30 2 2 30 2 62 2 56 45 4" xfId="4167" xr:uid="{00000000-0005-0000-0000-00003C050000}"/>
    <cellStyle name="一般 2 2 30 2 2 30 2 62 2 56 46" xfId="796" xr:uid="{00000000-0005-0000-0000-00003D050000}"/>
    <cellStyle name="一般 2 2 30 2 2 30 2 62 2 56 46 2" xfId="1625" xr:uid="{00000000-0005-0000-0000-00003E050000}"/>
    <cellStyle name="一般 2 2 30 2 2 30 2 62 2 56 46 2 2" xfId="3311" xr:uid="{00000000-0005-0000-0000-00003F050000}"/>
    <cellStyle name="一般 2 2 30 2 2 30 2 62 2 56 46 2 2 2" xfId="6686" xr:uid="{00000000-0005-0000-0000-000040050000}"/>
    <cellStyle name="一般 2 2 30 2 2 30 2 62 2 56 46 2 3" xfId="5000" xr:uid="{00000000-0005-0000-0000-000041050000}"/>
    <cellStyle name="一般 2 2 30 2 2 30 2 62 2 56 46 3" xfId="2482" xr:uid="{00000000-0005-0000-0000-000042050000}"/>
    <cellStyle name="一般 2 2 30 2 2 30 2 62 2 56 46 3 2" xfId="5857" xr:uid="{00000000-0005-0000-0000-000043050000}"/>
    <cellStyle name="一般 2 2 30 2 2 30 2 62 2 56 46 4" xfId="4171" xr:uid="{00000000-0005-0000-0000-000044050000}"/>
    <cellStyle name="一般 2 2 30 2 2 30 2 62 2 56 47" xfId="800" xr:uid="{00000000-0005-0000-0000-000045050000}"/>
    <cellStyle name="一般 2 2 30 2 2 30 2 62 2 56 47 2" xfId="1629" xr:uid="{00000000-0005-0000-0000-000046050000}"/>
    <cellStyle name="一般 2 2 30 2 2 30 2 62 2 56 47 2 2" xfId="3315" xr:uid="{00000000-0005-0000-0000-000047050000}"/>
    <cellStyle name="一般 2 2 30 2 2 30 2 62 2 56 47 2 2 2" xfId="6690" xr:uid="{00000000-0005-0000-0000-000048050000}"/>
    <cellStyle name="一般 2 2 30 2 2 30 2 62 2 56 47 2 3" xfId="5004" xr:uid="{00000000-0005-0000-0000-000049050000}"/>
    <cellStyle name="一般 2 2 30 2 2 30 2 62 2 56 47 3" xfId="2486" xr:uid="{00000000-0005-0000-0000-00004A050000}"/>
    <cellStyle name="一般 2 2 30 2 2 30 2 62 2 56 47 3 2" xfId="5861" xr:uid="{00000000-0005-0000-0000-00004B050000}"/>
    <cellStyle name="一般 2 2 30 2 2 30 2 62 2 56 47 4" xfId="4175" xr:uid="{00000000-0005-0000-0000-00004C050000}"/>
    <cellStyle name="一般 2 2 30 2 2 30 2 62 2 56 48" xfId="804" xr:uid="{00000000-0005-0000-0000-00004D050000}"/>
    <cellStyle name="一般 2 2 30 2 2 30 2 62 2 56 48 2" xfId="1633" xr:uid="{00000000-0005-0000-0000-00004E050000}"/>
    <cellStyle name="一般 2 2 30 2 2 30 2 62 2 56 48 2 2" xfId="3319" xr:uid="{00000000-0005-0000-0000-00004F050000}"/>
    <cellStyle name="一般 2 2 30 2 2 30 2 62 2 56 48 2 2 2" xfId="6694" xr:uid="{00000000-0005-0000-0000-000050050000}"/>
    <cellStyle name="一般 2 2 30 2 2 30 2 62 2 56 48 2 3" xfId="5008" xr:uid="{00000000-0005-0000-0000-000051050000}"/>
    <cellStyle name="一般 2 2 30 2 2 30 2 62 2 56 48 3" xfId="2490" xr:uid="{00000000-0005-0000-0000-000052050000}"/>
    <cellStyle name="一般 2 2 30 2 2 30 2 62 2 56 48 3 2" xfId="5865" xr:uid="{00000000-0005-0000-0000-000053050000}"/>
    <cellStyle name="一般 2 2 30 2 2 30 2 62 2 56 48 4" xfId="4179" xr:uid="{00000000-0005-0000-0000-000054050000}"/>
    <cellStyle name="一般 2 2 30 2 2 30 2 62 2 56 49" xfId="808" xr:uid="{00000000-0005-0000-0000-000055050000}"/>
    <cellStyle name="一般 2 2 30 2 2 30 2 62 2 56 49 2" xfId="1637" xr:uid="{00000000-0005-0000-0000-000056050000}"/>
    <cellStyle name="一般 2 2 30 2 2 30 2 62 2 56 49 2 2" xfId="3323" xr:uid="{00000000-0005-0000-0000-000057050000}"/>
    <cellStyle name="一般 2 2 30 2 2 30 2 62 2 56 49 2 2 2" xfId="6698" xr:uid="{00000000-0005-0000-0000-000058050000}"/>
    <cellStyle name="一般 2 2 30 2 2 30 2 62 2 56 49 2 3" xfId="5012" xr:uid="{00000000-0005-0000-0000-000059050000}"/>
    <cellStyle name="一般 2 2 30 2 2 30 2 62 2 56 49 3" xfId="2494" xr:uid="{00000000-0005-0000-0000-00005A050000}"/>
    <cellStyle name="一般 2 2 30 2 2 30 2 62 2 56 49 3 2" xfId="5869" xr:uid="{00000000-0005-0000-0000-00005B050000}"/>
    <cellStyle name="一般 2 2 30 2 2 30 2 62 2 56 49 4" xfId="4183" xr:uid="{00000000-0005-0000-0000-00005C050000}"/>
    <cellStyle name="一般 2 2 30 2 2 30 2 62 2 56 5" xfId="631" xr:uid="{00000000-0005-0000-0000-00005D050000}"/>
    <cellStyle name="一般 2 2 30 2 2 30 2 62 2 56 5 2" xfId="1460" xr:uid="{00000000-0005-0000-0000-00005E050000}"/>
    <cellStyle name="一般 2 2 30 2 2 30 2 62 2 56 5 2 2" xfId="3146" xr:uid="{00000000-0005-0000-0000-00005F050000}"/>
    <cellStyle name="一般 2 2 30 2 2 30 2 62 2 56 5 2 2 2" xfId="6521" xr:uid="{00000000-0005-0000-0000-000060050000}"/>
    <cellStyle name="一般 2 2 30 2 2 30 2 62 2 56 5 2 3" xfId="4835" xr:uid="{00000000-0005-0000-0000-000061050000}"/>
    <cellStyle name="一般 2 2 30 2 2 30 2 62 2 56 5 3" xfId="2317" xr:uid="{00000000-0005-0000-0000-000062050000}"/>
    <cellStyle name="一般 2 2 30 2 2 30 2 62 2 56 5 3 2" xfId="5692" xr:uid="{00000000-0005-0000-0000-000063050000}"/>
    <cellStyle name="一般 2 2 30 2 2 30 2 62 2 56 5 4" xfId="4006" xr:uid="{00000000-0005-0000-0000-000064050000}"/>
    <cellStyle name="一般 2 2 30 2 2 30 2 62 2 56 50" xfId="812" xr:uid="{00000000-0005-0000-0000-000065050000}"/>
    <cellStyle name="一般 2 2 30 2 2 30 2 62 2 56 50 2" xfId="1641" xr:uid="{00000000-0005-0000-0000-000066050000}"/>
    <cellStyle name="一般 2 2 30 2 2 30 2 62 2 56 50 2 2" xfId="3327" xr:uid="{00000000-0005-0000-0000-000067050000}"/>
    <cellStyle name="一般 2 2 30 2 2 30 2 62 2 56 50 2 2 2" xfId="6702" xr:uid="{00000000-0005-0000-0000-000068050000}"/>
    <cellStyle name="一般 2 2 30 2 2 30 2 62 2 56 50 2 3" xfId="5016" xr:uid="{00000000-0005-0000-0000-000069050000}"/>
    <cellStyle name="一般 2 2 30 2 2 30 2 62 2 56 50 3" xfId="2498" xr:uid="{00000000-0005-0000-0000-00006A050000}"/>
    <cellStyle name="一般 2 2 30 2 2 30 2 62 2 56 50 3 2" xfId="5873" xr:uid="{00000000-0005-0000-0000-00006B050000}"/>
    <cellStyle name="一般 2 2 30 2 2 30 2 62 2 56 50 4" xfId="4187" xr:uid="{00000000-0005-0000-0000-00006C050000}"/>
    <cellStyle name="一般 2 2 30 2 2 30 2 62 2 56 51" xfId="816" xr:uid="{00000000-0005-0000-0000-00006D050000}"/>
    <cellStyle name="一般 2 2 30 2 2 30 2 62 2 56 51 2" xfId="1645" xr:uid="{00000000-0005-0000-0000-00006E050000}"/>
    <cellStyle name="一般 2 2 30 2 2 30 2 62 2 56 51 2 2" xfId="3331" xr:uid="{00000000-0005-0000-0000-00006F050000}"/>
    <cellStyle name="一般 2 2 30 2 2 30 2 62 2 56 51 2 2 2" xfId="6706" xr:uid="{00000000-0005-0000-0000-000070050000}"/>
    <cellStyle name="一般 2 2 30 2 2 30 2 62 2 56 51 2 3" xfId="5020" xr:uid="{00000000-0005-0000-0000-000071050000}"/>
    <cellStyle name="一般 2 2 30 2 2 30 2 62 2 56 51 3" xfId="2502" xr:uid="{00000000-0005-0000-0000-000072050000}"/>
    <cellStyle name="一般 2 2 30 2 2 30 2 62 2 56 51 3 2" xfId="5877" xr:uid="{00000000-0005-0000-0000-000073050000}"/>
    <cellStyle name="一般 2 2 30 2 2 30 2 62 2 56 51 4" xfId="4191" xr:uid="{00000000-0005-0000-0000-000074050000}"/>
    <cellStyle name="一般 2 2 30 2 2 30 2 62 2 56 52" xfId="820" xr:uid="{00000000-0005-0000-0000-000075050000}"/>
    <cellStyle name="一般 2 2 30 2 2 30 2 62 2 56 52 2" xfId="1649" xr:uid="{00000000-0005-0000-0000-000076050000}"/>
    <cellStyle name="一般 2 2 30 2 2 30 2 62 2 56 52 2 2" xfId="3335" xr:uid="{00000000-0005-0000-0000-000077050000}"/>
    <cellStyle name="一般 2 2 30 2 2 30 2 62 2 56 52 2 2 2" xfId="6710" xr:uid="{00000000-0005-0000-0000-000078050000}"/>
    <cellStyle name="一般 2 2 30 2 2 30 2 62 2 56 52 2 3" xfId="5024" xr:uid="{00000000-0005-0000-0000-000079050000}"/>
    <cellStyle name="一般 2 2 30 2 2 30 2 62 2 56 52 3" xfId="2506" xr:uid="{00000000-0005-0000-0000-00007A050000}"/>
    <cellStyle name="一般 2 2 30 2 2 30 2 62 2 56 52 3 2" xfId="5881" xr:uid="{00000000-0005-0000-0000-00007B050000}"/>
    <cellStyle name="一般 2 2 30 2 2 30 2 62 2 56 52 4" xfId="4195" xr:uid="{00000000-0005-0000-0000-00007C050000}"/>
    <cellStyle name="一般 2 2 30 2 2 30 2 62 2 56 53" xfId="824" xr:uid="{00000000-0005-0000-0000-00007D050000}"/>
    <cellStyle name="一般 2 2 30 2 2 30 2 62 2 56 53 2" xfId="1653" xr:uid="{00000000-0005-0000-0000-00007E050000}"/>
    <cellStyle name="一般 2 2 30 2 2 30 2 62 2 56 53 2 2" xfId="3339" xr:uid="{00000000-0005-0000-0000-00007F050000}"/>
    <cellStyle name="一般 2 2 30 2 2 30 2 62 2 56 53 2 2 2" xfId="6714" xr:uid="{00000000-0005-0000-0000-000080050000}"/>
    <cellStyle name="一般 2 2 30 2 2 30 2 62 2 56 53 2 3" xfId="5028" xr:uid="{00000000-0005-0000-0000-000081050000}"/>
    <cellStyle name="一般 2 2 30 2 2 30 2 62 2 56 53 3" xfId="2510" xr:uid="{00000000-0005-0000-0000-000082050000}"/>
    <cellStyle name="一般 2 2 30 2 2 30 2 62 2 56 53 3 2" xfId="5885" xr:uid="{00000000-0005-0000-0000-000083050000}"/>
    <cellStyle name="一般 2 2 30 2 2 30 2 62 2 56 53 4" xfId="4199" xr:uid="{00000000-0005-0000-0000-000084050000}"/>
    <cellStyle name="一般 2 2 30 2 2 30 2 62 2 56 54" xfId="828" xr:uid="{00000000-0005-0000-0000-000085050000}"/>
    <cellStyle name="一般 2 2 30 2 2 30 2 62 2 56 54 2" xfId="1657" xr:uid="{00000000-0005-0000-0000-000086050000}"/>
    <cellStyle name="一般 2 2 30 2 2 30 2 62 2 56 54 2 2" xfId="3343" xr:uid="{00000000-0005-0000-0000-000087050000}"/>
    <cellStyle name="一般 2 2 30 2 2 30 2 62 2 56 54 2 2 2" xfId="6718" xr:uid="{00000000-0005-0000-0000-000088050000}"/>
    <cellStyle name="一般 2 2 30 2 2 30 2 62 2 56 54 2 3" xfId="5032" xr:uid="{00000000-0005-0000-0000-000089050000}"/>
    <cellStyle name="一般 2 2 30 2 2 30 2 62 2 56 54 3" xfId="2514" xr:uid="{00000000-0005-0000-0000-00008A050000}"/>
    <cellStyle name="一般 2 2 30 2 2 30 2 62 2 56 54 3 2" xfId="5889" xr:uid="{00000000-0005-0000-0000-00008B050000}"/>
    <cellStyle name="一般 2 2 30 2 2 30 2 62 2 56 54 4" xfId="4203" xr:uid="{00000000-0005-0000-0000-00008C050000}"/>
    <cellStyle name="一般 2 2 30 2 2 30 2 62 2 56 55" xfId="832" xr:uid="{00000000-0005-0000-0000-00008D050000}"/>
    <cellStyle name="一般 2 2 30 2 2 30 2 62 2 56 55 2" xfId="1661" xr:uid="{00000000-0005-0000-0000-00008E050000}"/>
    <cellStyle name="一般 2 2 30 2 2 30 2 62 2 56 55 2 2" xfId="3347" xr:uid="{00000000-0005-0000-0000-00008F050000}"/>
    <cellStyle name="一般 2 2 30 2 2 30 2 62 2 56 55 2 2 2" xfId="6722" xr:uid="{00000000-0005-0000-0000-000090050000}"/>
    <cellStyle name="一般 2 2 30 2 2 30 2 62 2 56 55 2 3" xfId="5036" xr:uid="{00000000-0005-0000-0000-000091050000}"/>
    <cellStyle name="一般 2 2 30 2 2 30 2 62 2 56 55 3" xfId="2518" xr:uid="{00000000-0005-0000-0000-000092050000}"/>
    <cellStyle name="一般 2 2 30 2 2 30 2 62 2 56 55 3 2" xfId="5893" xr:uid="{00000000-0005-0000-0000-000093050000}"/>
    <cellStyle name="一般 2 2 30 2 2 30 2 62 2 56 55 4" xfId="4207" xr:uid="{00000000-0005-0000-0000-000094050000}"/>
    <cellStyle name="一般 2 2 30 2 2 30 2 62 2 56 56" xfId="836" xr:uid="{00000000-0005-0000-0000-000095050000}"/>
    <cellStyle name="一般 2 2 30 2 2 30 2 62 2 56 56 2" xfId="2522" xr:uid="{00000000-0005-0000-0000-000096050000}"/>
    <cellStyle name="一般 2 2 30 2 2 30 2 62 2 56 56 2 2" xfId="5897" xr:uid="{00000000-0005-0000-0000-000097050000}"/>
    <cellStyle name="一般 2 2 30 2 2 30 2 62 2 56 56 3" xfId="4211" xr:uid="{00000000-0005-0000-0000-000098050000}"/>
    <cellStyle name="一般 2 2 30 2 2 30 2 62 2 56 57" xfId="840" xr:uid="{00000000-0005-0000-0000-000099050000}"/>
    <cellStyle name="一般 2 2 30 2 2 30 2 62 2 56 57 2" xfId="2526" xr:uid="{00000000-0005-0000-0000-00009A050000}"/>
    <cellStyle name="一般 2 2 30 2 2 30 2 62 2 56 57 2 2" xfId="5901" xr:uid="{00000000-0005-0000-0000-00009B050000}"/>
    <cellStyle name="一般 2 2 30 2 2 30 2 62 2 56 57 3" xfId="4215" xr:uid="{00000000-0005-0000-0000-00009C050000}"/>
    <cellStyle name="一般 2 2 30 2 2 30 2 62 2 56 58" xfId="844" xr:uid="{00000000-0005-0000-0000-00009D050000}"/>
    <cellStyle name="一般 2 2 30 2 2 30 2 62 2 56 58 2" xfId="2530" xr:uid="{00000000-0005-0000-0000-00009E050000}"/>
    <cellStyle name="一般 2 2 30 2 2 30 2 62 2 56 58 2 2" xfId="5905" xr:uid="{00000000-0005-0000-0000-00009F050000}"/>
    <cellStyle name="一般 2 2 30 2 2 30 2 62 2 56 58 3" xfId="4219" xr:uid="{00000000-0005-0000-0000-0000A0050000}"/>
    <cellStyle name="一般 2 2 30 2 2 30 2 62 2 56 59" xfId="848" xr:uid="{00000000-0005-0000-0000-0000A1050000}"/>
    <cellStyle name="一般 2 2 30 2 2 30 2 62 2 56 59 2" xfId="2534" xr:uid="{00000000-0005-0000-0000-0000A2050000}"/>
    <cellStyle name="一般 2 2 30 2 2 30 2 62 2 56 59 2 2" xfId="5909" xr:uid="{00000000-0005-0000-0000-0000A3050000}"/>
    <cellStyle name="一般 2 2 30 2 2 30 2 62 2 56 59 3" xfId="4223" xr:uid="{00000000-0005-0000-0000-0000A4050000}"/>
    <cellStyle name="一般 2 2 30 2 2 30 2 62 2 56 6" xfId="635" xr:uid="{00000000-0005-0000-0000-0000A5050000}"/>
    <cellStyle name="一般 2 2 30 2 2 30 2 62 2 56 6 2" xfId="1464" xr:uid="{00000000-0005-0000-0000-0000A6050000}"/>
    <cellStyle name="一般 2 2 30 2 2 30 2 62 2 56 6 2 2" xfId="3150" xr:uid="{00000000-0005-0000-0000-0000A7050000}"/>
    <cellStyle name="一般 2 2 30 2 2 30 2 62 2 56 6 2 2 2" xfId="6525" xr:uid="{00000000-0005-0000-0000-0000A8050000}"/>
    <cellStyle name="一般 2 2 30 2 2 30 2 62 2 56 6 2 3" xfId="4839" xr:uid="{00000000-0005-0000-0000-0000A9050000}"/>
    <cellStyle name="一般 2 2 30 2 2 30 2 62 2 56 6 3" xfId="2321" xr:uid="{00000000-0005-0000-0000-0000AA050000}"/>
    <cellStyle name="一般 2 2 30 2 2 30 2 62 2 56 6 3 2" xfId="5696" xr:uid="{00000000-0005-0000-0000-0000AB050000}"/>
    <cellStyle name="一般 2 2 30 2 2 30 2 62 2 56 6 4" xfId="4010" xr:uid="{00000000-0005-0000-0000-0000AC050000}"/>
    <cellStyle name="一般 2 2 30 2 2 30 2 62 2 56 60" xfId="852" xr:uid="{00000000-0005-0000-0000-0000AD050000}"/>
    <cellStyle name="一般 2 2 30 2 2 30 2 62 2 56 60 2" xfId="2538" xr:uid="{00000000-0005-0000-0000-0000AE050000}"/>
    <cellStyle name="一般 2 2 30 2 2 30 2 62 2 56 60 2 2" xfId="5913" xr:uid="{00000000-0005-0000-0000-0000AF050000}"/>
    <cellStyle name="一般 2 2 30 2 2 30 2 62 2 56 60 3" xfId="4227" xr:uid="{00000000-0005-0000-0000-0000B0050000}"/>
    <cellStyle name="一般 2 2 30 2 2 30 2 62 2 56 61" xfId="1429" xr:uid="{00000000-0005-0000-0000-0000B1050000}"/>
    <cellStyle name="一般 2 2 30 2 2 30 2 62 2 56 61 2" xfId="3115" xr:uid="{00000000-0005-0000-0000-0000B2050000}"/>
    <cellStyle name="一般 2 2 30 2 2 30 2 62 2 56 61 2 2" xfId="6490" xr:uid="{00000000-0005-0000-0000-0000B3050000}"/>
    <cellStyle name="一般 2 2 30 2 2 30 2 62 2 56 61 3" xfId="4804" xr:uid="{00000000-0005-0000-0000-0000B4050000}"/>
    <cellStyle name="一般 2 2 30 2 2 30 2 62 2 56 62" xfId="1665" xr:uid="{00000000-0005-0000-0000-0000B5050000}"/>
    <cellStyle name="一般 2 2 30 2 2 30 2 62 2 56 62 2" xfId="3351" xr:uid="{00000000-0005-0000-0000-0000B6050000}"/>
    <cellStyle name="一般 2 2 30 2 2 30 2 62 2 56 62 2 2" xfId="6726" xr:uid="{00000000-0005-0000-0000-0000B7050000}"/>
    <cellStyle name="一般 2 2 30 2 2 30 2 62 2 56 62 3" xfId="5040" xr:uid="{00000000-0005-0000-0000-0000B8050000}"/>
    <cellStyle name="一般 2 2 30 2 2 30 2 62 2 56 63" xfId="1669" xr:uid="{00000000-0005-0000-0000-0000B9050000}"/>
    <cellStyle name="一般 2 2 30 2 2 30 2 62 2 56 63 2" xfId="3355" xr:uid="{00000000-0005-0000-0000-0000BA050000}"/>
    <cellStyle name="一般 2 2 30 2 2 30 2 62 2 56 63 2 2" xfId="6730" xr:uid="{00000000-0005-0000-0000-0000BB050000}"/>
    <cellStyle name="一般 2 2 30 2 2 30 2 62 2 56 63 3" xfId="5044" xr:uid="{00000000-0005-0000-0000-0000BC050000}"/>
    <cellStyle name="一般 2 2 30 2 2 30 2 62 2 56 64" xfId="1673" xr:uid="{00000000-0005-0000-0000-0000BD050000}"/>
    <cellStyle name="一般 2 2 30 2 2 30 2 62 2 56 64 2" xfId="3359" xr:uid="{00000000-0005-0000-0000-0000BE050000}"/>
    <cellStyle name="一般 2 2 30 2 2 30 2 62 2 56 64 2 2" xfId="6734" xr:uid="{00000000-0005-0000-0000-0000BF050000}"/>
    <cellStyle name="一般 2 2 30 2 2 30 2 62 2 56 64 3" xfId="5048" xr:uid="{00000000-0005-0000-0000-0000C0050000}"/>
    <cellStyle name="一般 2 2 30 2 2 30 2 62 2 56 65" xfId="1677" xr:uid="{00000000-0005-0000-0000-0000C1050000}"/>
    <cellStyle name="一般 2 2 30 2 2 30 2 62 2 56 65 2" xfId="3363" xr:uid="{00000000-0005-0000-0000-0000C2050000}"/>
    <cellStyle name="一般 2 2 30 2 2 30 2 62 2 56 65 2 2" xfId="6738" xr:uid="{00000000-0005-0000-0000-0000C3050000}"/>
    <cellStyle name="一般 2 2 30 2 2 30 2 62 2 56 65 3" xfId="5052" xr:uid="{00000000-0005-0000-0000-0000C4050000}"/>
    <cellStyle name="一般 2 2 30 2 2 30 2 62 2 56 66" xfId="1681" xr:uid="{00000000-0005-0000-0000-0000C5050000}"/>
    <cellStyle name="一般 2 2 30 2 2 30 2 62 2 56 66 2" xfId="3367" xr:uid="{00000000-0005-0000-0000-0000C6050000}"/>
    <cellStyle name="一般 2 2 30 2 2 30 2 62 2 56 66 2 2" xfId="6742" xr:uid="{00000000-0005-0000-0000-0000C7050000}"/>
    <cellStyle name="一般 2 2 30 2 2 30 2 62 2 56 66 3" xfId="5056" xr:uid="{00000000-0005-0000-0000-0000C8050000}"/>
    <cellStyle name="一般 2 2 30 2 2 30 2 62 2 56 67" xfId="1685" xr:uid="{00000000-0005-0000-0000-0000C9050000}"/>
    <cellStyle name="一般 2 2 30 2 2 30 2 62 2 56 67 2" xfId="3371" xr:uid="{00000000-0005-0000-0000-0000CA050000}"/>
    <cellStyle name="一般 2 2 30 2 2 30 2 62 2 56 67 2 2" xfId="6746" xr:uid="{00000000-0005-0000-0000-0000CB050000}"/>
    <cellStyle name="一般 2 2 30 2 2 30 2 62 2 56 67 3" xfId="5060" xr:uid="{00000000-0005-0000-0000-0000CC050000}"/>
    <cellStyle name="一般 2 2 30 2 2 30 2 62 2 56 68" xfId="1689" xr:uid="{00000000-0005-0000-0000-0000CD050000}"/>
    <cellStyle name="一般 2 2 30 2 2 30 2 62 2 56 68 2" xfId="3375" xr:uid="{00000000-0005-0000-0000-0000CE050000}"/>
    <cellStyle name="一般 2 2 30 2 2 30 2 62 2 56 68 2 2" xfId="6750" xr:uid="{00000000-0005-0000-0000-0000CF050000}"/>
    <cellStyle name="一般 2 2 30 2 2 30 2 62 2 56 68 3" xfId="5064" xr:uid="{00000000-0005-0000-0000-0000D0050000}"/>
    <cellStyle name="一般 2 2 30 2 2 30 2 62 2 56 69" xfId="1693" xr:uid="{00000000-0005-0000-0000-0000D1050000}"/>
    <cellStyle name="一般 2 2 30 2 2 30 2 62 2 56 69 2" xfId="3379" xr:uid="{00000000-0005-0000-0000-0000D2050000}"/>
    <cellStyle name="一般 2 2 30 2 2 30 2 62 2 56 69 2 2" xfId="6754" xr:uid="{00000000-0005-0000-0000-0000D3050000}"/>
    <cellStyle name="一般 2 2 30 2 2 30 2 62 2 56 69 3" xfId="5068" xr:uid="{00000000-0005-0000-0000-0000D4050000}"/>
    <cellStyle name="一般 2 2 30 2 2 30 2 62 2 56 7" xfId="639" xr:uid="{00000000-0005-0000-0000-0000D5050000}"/>
    <cellStyle name="一般 2 2 30 2 2 30 2 62 2 56 7 2" xfId="1468" xr:uid="{00000000-0005-0000-0000-0000D6050000}"/>
    <cellStyle name="一般 2 2 30 2 2 30 2 62 2 56 7 2 2" xfId="3154" xr:uid="{00000000-0005-0000-0000-0000D7050000}"/>
    <cellStyle name="一般 2 2 30 2 2 30 2 62 2 56 7 2 2 2" xfId="6529" xr:uid="{00000000-0005-0000-0000-0000D8050000}"/>
    <cellStyle name="一般 2 2 30 2 2 30 2 62 2 56 7 2 3" xfId="4843" xr:uid="{00000000-0005-0000-0000-0000D9050000}"/>
    <cellStyle name="一般 2 2 30 2 2 30 2 62 2 56 7 3" xfId="2325" xr:uid="{00000000-0005-0000-0000-0000DA050000}"/>
    <cellStyle name="一般 2 2 30 2 2 30 2 62 2 56 7 3 2" xfId="5700" xr:uid="{00000000-0005-0000-0000-0000DB050000}"/>
    <cellStyle name="一般 2 2 30 2 2 30 2 62 2 56 7 4" xfId="4014" xr:uid="{00000000-0005-0000-0000-0000DC050000}"/>
    <cellStyle name="一般 2 2 30 2 2 30 2 62 2 56 70" xfId="2286" xr:uid="{00000000-0005-0000-0000-0000DD050000}"/>
    <cellStyle name="一般 2 2 30 2 2 30 2 62 2 56 70 2" xfId="5661" xr:uid="{00000000-0005-0000-0000-0000DE050000}"/>
    <cellStyle name="一般 2 2 30 2 2 30 2 62 2 56 71" xfId="3975" xr:uid="{00000000-0005-0000-0000-0000DF050000}"/>
    <cellStyle name="一般 2 2 30 2 2 30 2 62 2 56 8" xfId="643" xr:uid="{00000000-0005-0000-0000-0000E0050000}"/>
    <cellStyle name="一般 2 2 30 2 2 30 2 62 2 56 8 2" xfId="1472" xr:uid="{00000000-0005-0000-0000-0000E1050000}"/>
    <cellStyle name="一般 2 2 30 2 2 30 2 62 2 56 8 2 2" xfId="3158" xr:uid="{00000000-0005-0000-0000-0000E2050000}"/>
    <cellStyle name="一般 2 2 30 2 2 30 2 62 2 56 8 2 2 2" xfId="6533" xr:uid="{00000000-0005-0000-0000-0000E3050000}"/>
    <cellStyle name="一般 2 2 30 2 2 30 2 62 2 56 8 2 3" xfId="4847" xr:uid="{00000000-0005-0000-0000-0000E4050000}"/>
    <cellStyle name="一般 2 2 30 2 2 30 2 62 2 56 8 3" xfId="2329" xr:uid="{00000000-0005-0000-0000-0000E5050000}"/>
    <cellStyle name="一般 2 2 30 2 2 30 2 62 2 56 8 3 2" xfId="5704" xr:uid="{00000000-0005-0000-0000-0000E6050000}"/>
    <cellStyle name="一般 2 2 30 2 2 30 2 62 2 56 8 4" xfId="4018" xr:uid="{00000000-0005-0000-0000-0000E7050000}"/>
    <cellStyle name="一般 2 2 30 2 2 30 2 62 2 56 9" xfId="647" xr:uid="{00000000-0005-0000-0000-0000E8050000}"/>
    <cellStyle name="一般 2 2 30 2 2 30 2 62 2 56 9 2" xfId="1476" xr:uid="{00000000-0005-0000-0000-0000E9050000}"/>
    <cellStyle name="一般 2 2 30 2 2 30 2 62 2 56 9 2 2" xfId="3162" xr:uid="{00000000-0005-0000-0000-0000EA050000}"/>
    <cellStyle name="一般 2 2 30 2 2 30 2 62 2 56 9 2 2 2" xfId="6537" xr:uid="{00000000-0005-0000-0000-0000EB050000}"/>
    <cellStyle name="一般 2 2 30 2 2 30 2 62 2 56 9 2 3" xfId="4851" xr:uid="{00000000-0005-0000-0000-0000EC050000}"/>
    <cellStyle name="一般 2 2 30 2 2 30 2 62 2 56 9 3" xfId="2333" xr:uid="{00000000-0005-0000-0000-0000ED050000}"/>
    <cellStyle name="一般 2 2 30 2 2 30 2 62 2 56 9 3 2" xfId="5708" xr:uid="{00000000-0005-0000-0000-0000EE050000}"/>
    <cellStyle name="一般 2 2 30 2 2 30 2 62 2 56 9 4" xfId="4022" xr:uid="{00000000-0005-0000-0000-0000EF050000}"/>
    <cellStyle name="一般 2 2 30 2 2 30 2 62 2 57" xfId="607" xr:uid="{00000000-0005-0000-0000-0000F0050000}"/>
    <cellStyle name="一般 2 2 30 2 2 30 2 62 2 57 2" xfId="1436" xr:uid="{00000000-0005-0000-0000-0000F1050000}"/>
    <cellStyle name="一般 2 2 30 2 2 30 2 62 2 57 2 2" xfId="3122" xr:uid="{00000000-0005-0000-0000-0000F2050000}"/>
    <cellStyle name="一般 2 2 30 2 2 30 2 62 2 57 2 2 2" xfId="6497" xr:uid="{00000000-0005-0000-0000-0000F3050000}"/>
    <cellStyle name="一般 2 2 30 2 2 30 2 62 2 57 2 3" xfId="4811" xr:uid="{00000000-0005-0000-0000-0000F4050000}"/>
    <cellStyle name="一般 2 2 30 2 2 30 2 62 2 57 3" xfId="2293" xr:uid="{00000000-0005-0000-0000-0000F5050000}"/>
    <cellStyle name="一般 2 2 30 2 2 30 2 62 2 57 3 2" xfId="5668" xr:uid="{00000000-0005-0000-0000-0000F6050000}"/>
    <cellStyle name="一般 2 2 30 2 2 30 2 62 2 57 4" xfId="3982" xr:uid="{00000000-0005-0000-0000-0000F7050000}"/>
    <cellStyle name="一般 2 2 30 2 2 30 2 62 2 58" xfId="611" xr:uid="{00000000-0005-0000-0000-0000F8050000}"/>
    <cellStyle name="一般 2 2 30 2 2 30 2 62 2 58 2" xfId="1440" xr:uid="{00000000-0005-0000-0000-0000F9050000}"/>
    <cellStyle name="一般 2 2 30 2 2 30 2 62 2 58 2 2" xfId="3126" xr:uid="{00000000-0005-0000-0000-0000FA050000}"/>
    <cellStyle name="一般 2 2 30 2 2 30 2 62 2 58 2 2 2" xfId="6501" xr:uid="{00000000-0005-0000-0000-0000FB050000}"/>
    <cellStyle name="一般 2 2 30 2 2 30 2 62 2 58 2 3" xfId="4815" xr:uid="{00000000-0005-0000-0000-0000FC050000}"/>
    <cellStyle name="一般 2 2 30 2 2 30 2 62 2 58 3" xfId="2297" xr:uid="{00000000-0005-0000-0000-0000FD050000}"/>
    <cellStyle name="一般 2 2 30 2 2 30 2 62 2 58 3 2" xfId="5672" xr:uid="{00000000-0005-0000-0000-0000FE050000}"/>
    <cellStyle name="一般 2 2 30 2 2 30 2 62 2 58 4" xfId="3986" xr:uid="{00000000-0005-0000-0000-0000FF050000}"/>
    <cellStyle name="一般 2 2 30 2 2 30 2 62 2 59" xfId="615" xr:uid="{00000000-0005-0000-0000-000000060000}"/>
    <cellStyle name="一般 2 2 30 2 2 30 2 62 2 59 2" xfId="1444" xr:uid="{00000000-0005-0000-0000-000001060000}"/>
    <cellStyle name="一般 2 2 30 2 2 30 2 62 2 59 2 2" xfId="3130" xr:uid="{00000000-0005-0000-0000-000002060000}"/>
    <cellStyle name="一般 2 2 30 2 2 30 2 62 2 59 2 2 2" xfId="6505" xr:uid="{00000000-0005-0000-0000-000003060000}"/>
    <cellStyle name="一般 2 2 30 2 2 30 2 62 2 59 2 3" xfId="4819" xr:uid="{00000000-0005-0000-0000-000004060000}"/>
    <cellStyle name="一般 2 2 30 2 2 30 2 62 2 59 3" xfId="2301" xr:uid="{00000000-0005-0000-0000-000005060000}"/>
    <cellStyle name="一般 2 2 30 2 2 30 2 62 2 59 3 2" xfId="5676" xr:uid="{00000000-0005-0000-0000-000006060000}"/>
    <cellStyle name="一般 2 2 30 2 2 30 2 62 2 59 4" xfId="3990" xr:uid="{00000000-0005-0000-0000-000007060000}"/>
    <cellStyle name="一般 2 2 30 2 2 30 2 62 2 6" xfId="374" xr:uid="{00000000-0005-0000-0000-000008060000}"/>
    <cellStyle name="一般 2 2 30 2 2 30 2 62 2 6 2" xfId="1204" xr:uid="{00000000-0005-0000-0000-000009060000}"/>
    <cellStyle name="一般 2 2 30 2 2 30 2 62 2 6 2 2" xfId="2890" xr:uid="{00000000-0005-0000-0000-00000A060000}"/>
    <cellStyle name="一般 2 2 30 2 2 30 2 62 2 6 2 2 2" xfId="6265" xr:uid="{00000000-0005-0000-0000-00000B060000}"/>
    <cellStyle name="一般 2 2 30 2 2 30 2 62 2 6 2 3" xfId="4579" xr:uid="{00000000-0005-0000-0000-00000C060000}"/>
    <cellStyle name="一般 2 2 30 2 2 30 2 62 2 6 3" xfId="2061" xr:uid="{00000000-0005-0000-0000-00000D060000}"/>
    <cellStyle name="一般 2 2 30 2 2 30 2 62 2 6 3 2" xfId="5436" xr:uid="{00000000-0005-0000-0000-00000E060000}"/>
    <cellStyle name="一般 2 2 30 2 2 30 2 62 2 6 4" xfId="3750" xr:uid="{00000000-0005-0000-0000-00000F060000}"/>
    <cellStyle name="一般 2 2 30 2 2 30 2 62 2 60" xfId="1112" xr:uid="{00000000-0005-0000-0000-000010060000}"/>
    <cellStyle name="一般 2 2 30 2 2 30 2 62 2 60 2" xfId="2798" xr:uid="{00000000-0005-0000-0000-000011060000}"/>
    <cellStyle name="一般 2 2 30 2 2 30 2 62 2 60 2 2" xfId="6173" xr:uid="{00000000-0005-0000-0000-000012060000}"/>
    <cellStyle name="一般 2 2 30 2 2 30 2 62 2 60 3" xfId="4487" xr:uid="{00000000-0005-0000-0000-000013060000}"/>
    <cellStyle name="一般 2 2 30 2 2 30 2 62 2 61" xfId="1969" xr:uid="{00000000-0005-0000-0000-000014060000}"/>
    <cellStyle name="一般 2 2 30 2 2 30 2 62 2 61 2" xfId="5344" xr:uid="{00000000-0005-0000-0000-000015060000}"/>
    <cellStyle name="一般 2 2 30 2 2 30 2 62 2 62" xfId="3658" xr:uid="{00000000-0005-0000-0000-000016060000}"/>
    <cellStyle name="一般 2 2 30 2 2 30 2 62 2 7" xfId="378" xr:uid="{00000000-0005-0000-0000-000017060000}"/>
    <cellStyle name="一般 2 2 30 2 2 30 2 62 2 7 2" xfId="1208" xr:uid="{00000000-0005-0000-0000-000018060000}"/>
    <cellStyle name="一般 2 2 30 2 2 30 2 62 2 7 2 2" xfId="2894" xr:uid="{00000000-0005-0000-0000-000019060000}"/>
    <cellStyle name="一般 2 2 30 2 2 30 2 62 2 7 2 2 2" xfId="6269" xr:uid="{00000000-0005-0000-0000-00001A060000}"/>
    <cellStyle name="一般 2 2 30 2 2 30 2 62 2 7 2 3" xfId="4583" xr:uid="{00000000-0005-0000-0000-00001B060000}"/>
    <cellStyle name="一般 2 2 30 2 2 30 2 62 2 7 3" xfId="2065" xr:uid="{00000000-0005-0000-0000-00001C060000}"/>
    <cellStyle name="一般 2 2 30 2 2 30 2 62 2 7 3 2" xfId="5440" xr:uid="{00000000-0005-0000-0000-00001D060000}"/>
    <cellStyle name="一般 2 2 30 2 2 30 2 62 2 7 4" xfId="3754" xr:uid="{00000000-0005-0000-0000-00001E060000}"/>
    <cellStyle name="一般 2 2 30 2 2 30 2 62 2 8" xfId="382" xr:uid="{00000000-0005-0000-0000-00001F060000}"/>
    <cellStyle name="一般 2 2 30 2 2 30 2 62 2 8 2" xfId="1212" xr:uid="{00000000-0005-0000-0000-000020060000}"/>
    <cellStyle name="一般 2 2 30 2 2 30 2 62 2 8 2 2" xfId="2898" xr:uid="{00000000-0005-0000-0000-000021060000}"/>
    <cellStyle name="一般 2 2 30 2 2 30 2 62 2 8 2 2 2" xfId="6273" xr:uid="{00000000-0005-0000-0000-000022060000}"/>
    <cellStyle name="一般 2 2 30 2 2 30 2 62 2 8 2 3" xfId="4587" xr:uid="{00000000-0005-0000-0000-000023060000}"/>
    <cellStyle name="一般 2 2 30 2 2 30 2 62 2 8 3" xfId="2069" xr:uid="{00000000-0005-0000-0000-000024060000}"/>
    <cellStyle name="一般 2 2 30 2 2 30 2 62 2 8 3 2" xfId="5444" xr:uid="{00000000-0005-0000-0000-000025060000}"/>
    <cellStyle name="一般 2 2 30 2 2 30 2 62 2 8 4" xfId="3758" xr:uid="{00000000-0005-0000-0000-000026060000}"/>
    <cellStyle name="一般 2 2 30 2 2 30 2 62 2 9" xfId="386" xr:uid="{00000000-0005-0000-0000-000027060000}"/>
    <cellStyle name="一般 2 2 30 2 2 30 2 62 2 9 2" xfId="1216" xr:uid="{00000000-0005-0000-0000-000028060000}"/>
    <cellStyle name="一般 2 2 30 2 2 30 2 62 2 9 2 2" xfId="2902" xr:uid="{00000000-0005-0000-0000-000029060000}"/>
    <cellStyle name="一般 2 2 30 2 2 30 2 62 2 9 2 2 2" xfId="6277" xr:uid="{00000000-0005-0000-0000-00002A060000}"/>
    <cellStyle name="一般 2 2 30 2 2 30 2 62 2 9 2 3" xfId="4591" xr:uid="{00000000-0005-0000-0000-00002B060000}"/>
    <cellStyle name="一般 2 2 30 2 2 30 2 62 2 9 3" xfId="2073" xr:uid="{00000000-0005-0000-0000-00002C060000}"/>
    <cellStyle name="一般 2 2 30 2 2 30 2 62 2 9 3 2" xfId="5448" xr:uid="{00000000-0005-0000-0000-00002D060000}"/>
    <cellStyle name="一般 2 2 30 2 2 30 2 62 2 9 4" xfId="3762" xr:uid="{00000000-0005-0000-0000-00002E060000}"/>
    <cellStyle name="一般 2 2 30 2 2 30 2 62 20" xfId="354" xr:uid="{00000000-0005-0000-0000-00002F060000}"/>
    <cellStyle name="一般 2 2 30 2 2 30 2 62 20 2" xfId="1184" xr:uid="{00000000-0005-0000-0000-000030060000}"/>
    <cellStyle name="一般 2 2 30 2 2 30 2 62 20 2 2" xfId="2870" xr:uid="{00000000-0005-0000-0000-000031060000}"/>
    <cellStyle name="一般 2 2 30 2 2 30 2 62 20 2 2 2" xfId="6245" xr:uid="{00000000-0005-0000-0000-000032060000}"/>
    <cellStyle name="一般 2 2 30 2 2 30 2 62 20 2 3" xfId="4559" xr:uid="{00000000-0005-0000-0000-000033060000}"/>
    <cellStyle name="一般 2 2 30 2 2 30 2 62 20 3" xfId="2041" xr:uid="{00000000-0005-0000-0000-000034060000}"/>
    <cellStyle name="一般 2 2 30 2 2 30 2 62 20 3 2" xfId="5416" xr:uid="{00000000-0005-0000-0000-000035060000}"/>
    <cellStyle name="一般 2 2 30 2 2 30 2 62 20 4" xfId="3730" xr:uid="{00000000-0005-0000-0000-000036060000}"/>
    <cellStyle name="一般 2 2 30 2 2 30 2 62 21" xfId="1105" xr:uid="{00000000-0005-0000-0000-000037060000}"/>
    <cellStyle name="一般 2 2 30 2 2 30 2 62 21 2" xfId="2791" xr:uid="{00000000-0005-0000-0000-000038060000}"/>
    <cellStyle name="一般 2 2 30 2 2 30 2 62 21 2 2" xfId="6166" xr:uid="{00000000-0005-0000-0000-000039060000}"/>
    <cellStyle name="一般 2 2 30 2 2 30 2 62 21 3" xfId="4480" xr:uid="{00000000-0005-0000-0000-00003A060000}"/>
    <cellStyle name="一般 2 2 30 2 2 30 2 62 22" xfId="1962" xr:uid="{00000000-0005-0000-0000-00003B060000}"/>
    <cellStyle name="一般 2 2 30 2 2 30 2 62 22 2" xfId="5337" xr:uid="{00000000-0005-0000-0000-00003C060000}"/>
    <cellStyle name="一般 2 2 30 2 2 30 2 62 23" xfId="3651" xr:uid="{00000000-0005-0000-0000-00003D060000}"/>
    <cellStyle name="一般 2 2 30 2 2 30 2 62 3" xfId="286" xr:uid="{00000000-0005-0000-0000-00003E060000}"/>
    <cellStyle name="一般 2 2 30 2 2 30 2 62 3 2" xfId="1116" xr:uid="{00000000-0005-0000-0000-00003F060000}"/>
    <cellStyle name="一般 2 2 30 2 2 30 2 62 3 2 2" xfId="2802" xr:uid="{00000000-0005-0000-0000-000040060000}"/>
    <cellStyle name="一般 2 2 30 2 2 30 2 62 3 2 2 2" xfId="6177" xr:uid="{00000000-0005-0000-0000-000041060000}"/>
    <cellStyle name="一般 2 2 30 2 2 30 2 62 3 2 3" xfId="4491" xr:uid="{00000000-0005-0000-0000-000042060000}"/>
    <cellStyle name="一般 2 2 30 2 2 30 2 62 3 3" xfId="1973" xr:uid="{00000000-0005-0000-0000-000043060000}"/>
    <cellStyle name="一般 2 2 30 2 2 30 2 62 3 3 2" xfId="5348" xr:uid="{00000000-0005-0000-0000-000044060000}"/>
    <cellStyle name="一般 2 2 30 2 2 30 2 62 3 4" xfId="3662" xr:uid="{00000000-0005-0000-0000-000045060000}"/>
    <cellStyle name="一般 2 2 30 2 2 30 2 62 4" xfId="290" xr:uid="{00000000-0005-0000-0000-000046060000}"/>
    <cellStyle name="一般 2 2 30 2 2 30 2 62 4 2" xfId="1120" xr:uid="{00000000-0005-0000-0000-000047060000}"/>
    <cellStyle name="一般 2 2 30 2 2 30 2 62 4 2 2" xfId="2806" xr:uid="{00000000-0005-0000-0000-000048060000}"/>
    <cellStyle name="一般 2 2 30 2 2 30 2 62 4 2 2 2" xfId="6181" xr:uid="{00000000-0005-0000-0000-000049060000}"/>
    <cellStyle name="一般 2 2 30 2 2 30 2 62 4 2 3" xfId="4495" xr:uid="{00000000-0005-0000-0000-00004A060000}"/>
    <cellStyle name="一般 2 2 30 2 2 30 2 62 4 3" xfId="1977" xr:uid="{00000000-0005-0000-0000-00004B060000}"/>
    <cellStyle name="一般 2 2 30 2 2 30 2 62 4 3 2" xfId="5352" xr:uid="{00000000-0005-0000-0000-00004C060000}"/>
    <cellStyle name="一般 2 2 30 2 2 30 2 62 4 4" xfId="3666" xr:uid="{00000000-0005-0000-0000-00004D060000}"/>
    <cellStyle name="一般 2 2 30 2 2 30 2 62 5" xfId="294" xr:uid="{00000000-0005-0000-0000-00004E060000}"/>
    <cellStyle name="一般 2 2 30 2 2 30 2 62 5 2" xfId="1124" xr:uid="{00000000-0005-0000-0000-00004F060000}"/>
    <cellStyle name="一般 2 2 30 2 2 30 2 62 5 2 2" xfId="2810" xr:uid="{00000000-0005-0000-0000-000050060000}"/>
    <cellStyle name="一般 2 2 30 2 2 30 2 62 5 2 2 2" xfId="6185" xr:uid="{00000000-0005-0000-0000-000051060000}"/>
    <cellStyle name="一般 2 2 30 2 2 30 2 62 5 2 3" xfId="4499" xr:uid="{00000000-0005-0000-0000-000052060000}"/>
    <cellStyle name="一般 2 2 30 2 2 30 2 62 5 3" xfId="1981" xr:uid="{00000000-0005-0000-0000-000053060000}"/>
    <cellStyle name="一般 2 2 30 2 2 30 2 62 5 3 2" xfId="5356" xr:uid="{00000000-0005-0000-0000-000054060000}"/>
    <cellStyle name="一般 2 2 30 2 2 30 2 62 5 4" xfId="3670" xr:uid="{00000000-0005-0000-0000-000055060000}"/>
    <cellStyle name="一般 2 2 30 2 2 30 2 62 6" xfId="298" xr:uid="{00000000-0005-0000-0000-000056060000}"/>
    <cellStyle name="一般 2 2 30 2 2 30 2 62 6 2" xfId="1128" xr:uid="{00000000-0005-0000-0000-000057060000}"/>
    <cellStyle name="一般 2 2 30 2 2 30 2 62 6 2 2" xfId="2814" xr:uid="{00000000-0005-0000-0000-000058060000}"/>
    <cellStyle name="一般 2 2 30 2 2 30 2 62 6 2 2 2" xfId="6189" xr:uid="{00000000-0005-0000-0000-000059060000}"/>
    <cellStyle name="一般 2 2 30 2 2 30 2 62 6 2 3" xfId="4503" xr:uid="{00000000-0005-0000-0000-00005A060000}"/>
    <cellStyle name="一般 2 2 30 2 2 30 2 62 6 3" xfId="1985" xr:uid="{00000000-0005-0000-0000-00005B060000}"/>
    <cellStyle name="一般 2 2 30 2 2 30 2 62 6 3 2" xfId="5360" xr:uid="{00000000-0005-0000-0000-00005C060000}"/>
    <cellStyle name="一般 2 2 30 2 2 30 2 62 6 4" xfId="3674" xr:uid="{00000000-0005-0000-0000-00005D060000}"/>
    <cellStyle name="一般 2 2 30 2 2 30 2 62 7" xfId="302" xr:uid="{00000000-0005-0000-0000-00005E060000}"/>
    <cellStyle name="一般 2 2 30 2 2 30 2 62 7 2" xfId="1132" xr:uid="{00000000-0005-0000-0000-00005F060000}"/>
    <cellStyle name="一般 2 2 30 2 2 30 2 62 7 2 2" xfId="2818" xr:uid="{00000000-0005-0000-0000-000060060000}"/>
    <cellStyle name="一般 2 2 30 2 2 30 2 62 7 2 2 2" xfId="6193" xr:uid="{00000000-0005-0000-0000-000061060000}"/>
    <cellStyle name="一般 2 2 30 2 2 30 2 62 7 2 3" xfId="4507" xr:uid="{00000000-0005-0000-0000-000062060000}"/>
    <cellStyle name="一般 2 2 30 2 2 30 2 62 7 3" xfId="1989" xr:uid="{00000000-0005-0000-0000-000063060000}"/>
    <cellStyle name="一般 2 2 30 2 2 30 2 62 7 3 2" xfId="5364" xr:uid="{00000000-0005-0000-0000-000064060000}"/>
    <cellStyle name="一般 2 2 30 2 2 30 2 62 7 4" xfId="3678" xr:uid="{00000000-0005-0000-0000-000065060000}"/>
    <cellStyle name="一般 2 2 30 2 2 30 2 62 8" xfId="306" xr:uid="{00000000-0005-0000-0000-000066060000}"/>
    <cellStyle name="一般 2 2 30 2 2 30 2 62 8 2" xfId="1136" xr:uid="{00000000-0005-0000-0000-000067060000}"/>
    <cellStyle name="一般 2 2 30 2 2 30 2 62 8 2 2" xfId="2822" xr:uid="{00000000-0005-0000-0000-000068060000}"/>
    <cellStyle name="一般 2 2 30 2 2 30 2 62 8 2 2 2" xfId="6197" xr:uid="{00000000-0005-0000-0000-000069060000}"/>
    <cellStyle name="一般 2 2 30 2 2 30 2 62 8 2 3" xfId="4511" xr:uid="{00000000-0005-0000-0000-00006A060000}"/>
    <cellStyle name="一般 2 2 30 2 2 30 2 62 8 3" xfId="1993" xr:uid="{00000000-0005-0000-0000-00006B060000}"/>
    <cellStyle name="一般 2 2 30 2 2 30 2 62 8 3 2" xfId="5368" xr:uid="{00000000-0005-0000-0000-00006C060000}"/>
    <cellStyle name="一般 2 2 30 2 2 30 2 62 8 4" xfId="3682" xr:uid="{00000000-0005-0000-0000-00006D060000}"/>
    <cellStyle name="一般 2 2 30 2 2 30 2 62 9" xfId="310" xr:uid="{00000000-0005-0000-0000-00006E060000}"/>
    <cellStyle name="一般 2 2 30 2 2 30 2 62 9 2" xfId="1140" xr:uid="{00000000-0005-0000-0000-00006F060000}"/>
    <cellStyle name="一般 2 2 30 2 2 30 2 62 9 2 2" xfId="2826" xr:uid="{00000000-0005-0000-0000-000070060000}"/>
    <cellStyle name="一般 2 2 30 2 2 30 2 62 9 2 2 2" xfId="6201" xr:uid="{00000000-0005-0000-0000-000071060000}"/>
    <cellStyle name="一般 2 2 30 2 2 30 2 62 9 2 3" xfId="4515" xr:uid="{00000000-0005-0000-0000-000072060000}"/>
    <cellStyle name="一般 2 2 30 2 2 30 2 62 9 3" xfId="1997" xr:uid="{00000000-0005-0000-0000-000073060000}"/>
    <cellStyle name="一般 2 2 30 2 2 30 2 62 9 3 2" xfId="5372" xr:uid="{00000000-0005-0000-0000-000074060000}"/>
    <cellStyle name="一般 2 2 30 2 2 30 2 62 9 4" xfId="3686" xr:uid="{00000000-0005-0000-0000-000075060000}"/>
    <cellStyle name="一般 2 2 30 2 2 30 2 63" xfId="858" xr:uid="{00000000-0005-0000-0000-000076060000}"/>
    <cellStyle name="一般 2 2 30 2 2 30 2 63 2" xfId="2544" xr:uid="{00000000-0005-0000-0000-000077060000}"/>
    <cellStyle name="一般 2 2 30 2 2 30 2 63 2 2" xfId="5919" xr:uid="{00000000-0005-0000-0000-000078060000}"/>
    <cellStyle name="一般 2 2 30 2 2 30 2 63 3" xfId="4233" xr:uid="{00000000-0005-0000-0000-000079060000}"/>
    <cellStyle name="一般 2 2 30 2 2 30 2 64" xfId="28" xr:uid="{00000000-0005-0000-0000-00007A060000}"/>
    <cellStyle name="一般 2 2 30 2 2 30 2 64 2" xfId="1715" xr:uid="{00000000-0005-0000-0000-00007B060000}"/>
    <cellStyle name="一般 2 2 30 2 2 30 2 64 2 2" xfId="5090" xr:uid="{00000000-0005-0000-0000-00007C060000}"/>
    <cellStyle name="一般 2 2 30 2 2 30 2 64 3" xfId="3404" xr:uid="{00000000-0005-0000-0000-00007D060000}"/>
    <cellStyle name="一般 2 2 30 2 2 30 2 65" xfId="1698" xr:uid="{00000000-0005-0000-0000-00007E060000}"/>
    <cellStyle name="一般 2 2 30 2 2 30 2 65 2" xfId="5073" xr:uid="{00000000-0005-0000-0000-00007F060000}"/>
    <cellStyle name="一般 2 2 30 2 2 30 2 66" xfId="3386" xr:uid="{00000000-0005-0000-0000-000080060000}"/>
    <cellStyle name="一般 2 2 30 2 2 30 2 7" xfId="58" xr:uid="{00000000-0005-0000-0000-000081060000}"/>
    <cellStyle name="一般 2 2 30 2 2 30 2 7 2" xfId="888" xr:uid="{00000000-0005-0000-0000-000082060000}"/>
    <cellStyle name="一般 2 2 30 2 2 30 2 7 2 2" xfId="2574" xr:uid="{00000000-0005-0000-0000-000083060000}"/>
    <cellStyle name="一般 2 2 30 2 2 30 2 7 2 2 2" xfId="5949" xr:uid="{00000000-0005-0000-0000-000084060000}"/>
    <cellStyle name="一般 2 2 30 2 2 30 2 7 2 3" xfId="4263" xr:uid="{00000000-0005-0000-0000-000085060000}"/>
    <cellStyle name="一般 2 2 30 2 2 30 2 7 3" xfId="1745" xr:uid="{00000000-0005-0000-0000-000086060000}"/>
    <cellStyle name="一般 2 2 30 2 2 30 2 7 3 2" xfId="5120" xr:uid="{00000000-0005-0000-0000-000087060000}"/>
    <cellStyle name="一般 2 2 30 2 2 30 2 7 4" xfId="3434" xr:uid="{00000000-0005-0000-0000-000088060000}"/>
    <cellStyle name="一般 2 2 30 2 2 30 2 8" xfId="66" xr:uid="{00000000-0005-0000-0000-000089060000}"/>
    <cellStyle name="一般 2 2 30 2 2 30 2 8 2" xfId="896" xr:uid="{00000000-0005-0000-0000-00008A060000}"/>
    <cellStyle name="一般 2 2 30 2 2 30 2 8 2 2" xfId="2582" xr:uid="{00000000-0005-0000-0000-00008B060000}"/>
    <cellStyle name="一般 2 2 30 2 2 30 2 8 2 2 2" xfId="5957" xr:uid="{00000000-0005-0000-0000-00008C060000}"/>
    <cellStyle name="一般 2 2 30 2 2 30 2 8 2 3" xfId="4271" xr:uid="{00000000-0005-0000-0000-00008D060000}"/>
    <cellStyle name="一般 2 2 30 2 2 30 2 8 3" xfId="1753" xr:uid="{00000000-0005-0000-0000-00008E060000}"/>
    <cellStyle name="一般 2 2 30 2 2 30 2 8 3 2" xfId="5128" xr:uid="{00000000-0005-0000-0000-00008F060000}"/>
    <cellStyle name="一般 2 2 30 2 2 30 2 8 4" xfId="3442" xr:uid="{00000000-0005-0000-0000-000090060000}"/>
    <cellStyle name="一般 2 2 30 2 2 30 2 9" xfId="62" xr:uid="{00000000-0005-0000-0000-000091060000}"/>
    <cellStyle name="一般 2 2 30 2 2 30 2 9 2" xfId="892" xr:uid="{00000000-0005-0000-0000-000092060000}"/>
    <cellStyle name="一般 2 2 30 2 2 30 2 9 2 2" xfId="2578" xr:uid="{00000000-0005-0000-0000-000093060000}"/>
    <cellStyle name="一般 2 2 30 2 2 30 2 9 2 2 2" xfId="5953" xr:uid="{00000000-0005-0000-0000-000094060000}"/>
    <cellStyle name="一般 2 2 30 2 2 30 2 9 2 3" xfId="4267" xr:uid="{00000000-0005-0000-0000-000095060000}"/>
    <cellStyle name="一般 2 2 30 2 2 30 2 9 3" xfId="1749" xr:uid="{00000000-0005-0000-0000-000096060000}"/>
    <cellStyle name="一般 2 2 30 2 2 30 2 9 3 2" xfId="5124" xr:uid="{00000000-0005-0000-0000-000097060000}"/>
    <cellStyle name="一般 2 2 30 2 2 30 2 9 4" xfId="3438" xr:uid="{00000000-0005-0000-0000-000098060000}"/>
    <cellStyle name="一般 2 2 30 2 2 30 3" xfId="31" xr:uid="{00000000-0005-0000-0000-000099060000}"/>
    <cellStyle name="一般 2 2 30 2 2 30 3 2" xfId="861" xr:uid="{00000000-0005-0000-0000-00009A060000}"/>
    <cellStyle name="一般 2 2 30 2 2 30 3 2 2" xfId="2547" xr:uid="{00000000-0005-0000-0000-00009B060000}"/>
    <cellStyle name="一般 2 2 30 2 2 30 3 2 2 2" xfId="5922" xr:uid="{00000000-0005-0000-0000-00009C060000}"/>
    <cellStyle name="一般 2 2 30 2 2 30 3 2 3" xfId="4236" xr:uid="{00000000-0005-0000-0000-00009D060000}"/>
    <cellStyle name="一般 2 2 30 2 2 30 3 3" xfId="1718" xr:uid="{00000000-0005-0000-0000-00009E060000}"/>
    <cellStyle name="一般 2 2 30 2 2 30 3 3 2" xfId="5093" xr:uid="{00000000-0005-0000-0000-00009F060000}"/>
    <cellStyle name="一般 2 2 30 2 2 30 3 4" xfId="3407" xr:uid="{00000000-0005-0000-0000-0000A0060000}"/>
    <cellStyle name="一般 2 2 30 2 2 30 4" xfId="857" xr:uid="{00000000-0005-0000-0000-0000A1060000}"/>
    <cellStyle name="一般 2 2 30 2 2 30 4 10" xfId="32" xr:uid="{00000000-0005-0000-0000-0000A2060000}"/>
    <cellStyle name="一般 2 2 30 2 2 30 4 10 2" xfId="862" xr:uid="{00000000-0005-0000-0000-0000A3060000}"/>
    <cellStyle name="一般 2 2 30 2 2 30 4 10 2 2" xfId="2548" xr:uid="{00000000-0005-0000-0000-0000A4060000}"/>
    <cellStyle name="一般 2 2 30 2 2 30 4 10 2 2 2" xfId="5923" xr:uid="{00000000-0005-0000-0000-0000A5060000}"/>
    <cellStyle name="一般 2 2 30 2 2 30 4 10 2 3" xfId="4237" xr:uid="{00000000-0005-0000-0000-0000A6060000}"/>
    <cellStyle name="一般 2 2 30 2 2 30 4 10 3" xfId="1719" xr:uid="{00000000-0005-0000-0000-0000A7060000}"/>
    <cellStyle name="一般 2 2 30 2 2 30 4 10 3 2" xfId="5094" xr:uid="{00000000-0005-0000-0000-0000A8060000}"/>
    <cellStyle name="一般 2 2 30 2 2 30 4 10 4" xfId="3408" xr:uid="{00000000-0005-0000-0000-0000A9060000}"/>
    <cellStyle name="一般 2 2 30 2 2 30 4 2" xfId="2543" xr:uid="{00000000-0005-0000-0000-0000AA060000}"/>
    <cellStyle name="一般 2 2 30 2 2 30 4 2 2" xfId="5918" xr:uid="{00000000-0005-0000-0000-0000AB060000}"/>
    <cellStyle name="一般 2 2 30 2 2 30 4 3" xfId="4232" xr:uid="{00000000-0005-0000-0000-0000AC060000}"/>
    <cellStyle name="一般 2 2 30 2 2 30 5" xfId="1714" xr:uid="{00000000-0005-0000-0000-0000AD060000}"/>
    <cellStyle name="一般 2 2 30 2 2 30 5 2" xfId="5089" xr:uid="{00000000-0005-0000-0000-0000AE060000}"/>
    <cellStyle name="一般 2 2 30 2 2 30 6" xfId="3403" xr:uid="{00000000-0005-0000-0000-0000AF060000}"/>
    <cellStyle name="一般 2 2 30 2 3 2" xfId="6" xr:uid="{00000000-0005-0000-0000-0000B0060000}"/>
    <cellStyle name="一般 2 2 30 2 3 2 2" xfId="19" xr:uid="{00000000-0005-0000-0000-0000B1060000}"/>
    <cellStyle name="一般 2 2 30 2 3 2 2 2" xfId="859" xr:uid="{00000000-0005-0000-0000-0000B2060000}"/>
    <cellStyle name="一般 2 2 30 2 3 2 2 2 2" xfId="2545" xr:uid="{00000000-0005-0000-0000-0000B3060000}"/>
    <cellStyle name="一般 2 2 30 2 3 2 2 2 2 2" xfId="5920" xr:uid="{00000000-0005-0000-0000-0000B4060000}"/>
    <cellStyle name="一般 2 2 30 2 3 2 2 2 3" xfId="4234" xr:uid="{00000000-0005-0000-0000-0000B5060000}"/>
    <cellStyle name="一般 2 2 30 2 3 2 2 3" xfId="1706" xr:uid="{00000000-0005-0000-0000-0000B6060000}"/>
    <cellStyle name="一般 2 2 30 2 3 2 2 3 2" xfId="5081" xr:uid="{00000000-0005-0000-0000-0000B7060000}"/>
    <cellStyle name="一般 2 2 30 2 3 2 2 4" xfId="3395" xr:uid="{00000000-0005-0000-0000-0000B8060000}"/>
    <cellStyle name="一般 2 2 30 2 3 2 3" xfId="29" xr:uid="{00000000-0005-0000-0000-0000B9060000}"/>
    <cellStyle name="一般 2 2 30 2 3 2 3 2" xfId="1716" xr:uid="{00000000-0005-0000-0000-0000BA060000}"/>
    <cellStyle name="一般 2 2 30 2 3 2 3 2 2" xfId="5091" xr:uid="{00000000-0005-0000-0000-0000BB060000}"/>
    <cellStyle name="一般 2 2 30 2 3 2 3 3" xfId="3405" xr:uid="{00000000-0005-0000-0000-0000BC060000}"/>
    <cellStyle name="一般 2 2 30 2 3 2 4" xfId="1699" xr:uid="{00000000-0005-0000-0000-0000BD060000}"/>
    <cellStyle name="一般 2 2 30 2 3 2 4 2" xfId="5074" xr:uid="{00000000-0005-0000-0000-0000BE060000}"/>
    <cellStyle name="一般 2 2 30 2 3 2 5" xfId="3387" xr:uid="{00000000-0005-0000-0000-0000BF060000}"/>
    <cellStyle name="一般 2 2 30 3 30" xfId="7" xr:uid="{00000000-0005-0000-0000-0000C0060000}"/>
    <cellStyle name="一般 2 2 30 3 30 2" xfId="20" xr:uid="{00000000-0005-0000-0000-0000C1060000}"/>
    <cellStyle name="一般 2 2 30 3 30 2 10" xfId="67" xr:uid="{00000000-0005-0000-0000-0000C2060000}"/>
    <cellStyle name="一般 2 2 30 3 30 2 10 2" xfId="897" xr:uid="{00000000-0005-0000-0000-0000C3060000}"/>
    <cellStyle name="一般 2 2 30 3 30 2 10 2 2" xfId="2583" xr:uid="{00000000-0005-0000-0000-0000C4060000}"/>
    <cellStyle name="一般 2 2 30 3 30 2 10 2 2 2" xfId="5958" xr:uid="{00000000-0005-0000-0000-0000C5060000}"/>
    <cellStyle name="一般 2 2 30 3 30 2 10 2 3" xfId="4272" xr:uid="{00000000-0005-0000-0000-0000C6060000}"/>
    <cellStyle name="一般 2 2 30 3 30 2 10 3" xfId="1754" xr:uid="{00000000-0005-0000-0000-0000C7060000}"/>
    <cellStyle name="一般 2 2 30 3 30 2 10 3 2" xfId="5129" xr:uid="{00000000-0005-0000-0000-0000C8060000}"/>
    <cellStyle name="一般 2 2 30 3 30 2 10 4" xfId="3443" xr:uid="{00000000-0005-0000-0000-0000C9060000}"/>
    <cellStyle name="一般 2 2 30 3 30 2 11" xfId="71" xr:uid="{00000000-0005-0000-0000-0000CA060000}"/>
    <cellStyle name="一般 2 2 30 3 30 2 11 2" xfId="901" xr:uid="{00000000-0005-0000-0000-0000CB060000}"/>
    <cellStyle name="一般 2 2 30 3 30 2 11 2 2" xfId="2587" xr:uid="{00000000-0005-0000-0000-0000CC060000}"/>
    <cellStyle name="一般 2 2 30 3 30 2 11 2 2 2" xfId="5962" xr:uid="{00000000-0005-0000-0000-0000CD060000}"/>
    <cellStyle name="一般 2 2 30 3 30 2 11 2 3" xfId="4276" xr:uid="{00000000-0005-0000-0000-0000CE060000}"/>
    <cellStyle name="一般 2 2 30 3 30 2 11 3" xfId="1758" xr:uid="{00000000-0005-0000-0000-0000CF060000}"/>
    <cellStyle name="一般 2 2 30 3 30 2 11 3 2" xfId="5133" xr:uid="{00000000-0005-0000-0000-0000D0060000}"/>
    <cellStyle name="一般 2 2 30 3 30 2 11 4" xfId="3447" xr:uid="{00000000-0005-0000-0000-0000D1060000}"/>
    <cellStyle name="一般 2 2 30 3 30 2 12" xfId="75" xr:uid="{00000000-0005-0000-0000-0000D2060000}"/>
    <cellStyle name="一般 2 2 30 3 30 2 12 2" xfId="905" xr:uid="{00000000-0005-0000-0000-0000D3060000}"/>
    <cellStyle name="一般 2 2 30 3 30 2 12 2 2" xfId="2591" xr:uid="{00000000-0005-0000-0000-0000D4060000}"/>
    <cellStyle name="一般 2 2 30 3 30 2 12 2 2 2" xfId="5966" xr:uid="{00000000-0005-0000-0000-0000D5060000}"/>
    <cellStyle name="一般 2 2 30 3 30 2 12 2 3" xfId="4280" xr:uid="{00000000-0005-0000-0000-0000D6060000}"/>
    <cellStyle name="一般 2 2 30 3 30 2 12 3" xfId="1762" xr:uid="{00000000-0005-0000-0000-0000D7060000}"/>
    <cellStyle name="一般 2 2 30 3 30 2 12 3 2" xfId="5137" xr:uid="{00000000-0005-0000-0000-0000D8060000}"/>
    <cellStyle name="一般 2 2 30 3 30 2 12 4" xfId="3451" xr:uid="{00000000-0005-0000-0000-0000D9060000}"/>
    <cellStyle name="一般 2 2 30 3 30 2 13" xfId="79" xr:uid="{00000000-0005-0000-0000-0000DA060000}"/>
    <cellStyle name="一般 2 2 30 3 30 2 13 2" xfId="909" xr:uid="{00000000-0005-0000-0000-0000DB060000}"/>
    <cellStyle name="一般 2 2 30 3 30 2 13 2 2" xfId="2595" xr:uid="{00000000-0005-0000-0000-0000DC060000}"/>
    <cellStyle name="一般 2 2 30 3 30 2 13 2 2 2" xfId="5970" xr:uid="{00000000-0005-0000-0000-0000DD060000}"/>
    <cellStyle name="一般 2 2 30 3 30 2 13 2 3" xfId="4284" xr:uid="{00000000-0005-0000-0000-0000DE060000}"/>
    <cellStyle name="一般 2 2 30 3 30 2 13 3" xfId="1766" xr:uid="{00000000-0005-0000-0000-0000DF060000}"/>
    <cellStyle name="一般 2 2 30 3 30 2 13 3 2" xfId="5141" xr:uid="{00000000-0005-0000-0000-0000E0060000}"/>
    <cellStyle name="一般 2 2 30 3 30 2 13 4" xfId="3455" xr:uid="{00000000-0005-0000-0000-0000E1060000}"/>
    <cellStyle name="一般 2 2 30 3 30 2 14" xfId="83" xr:uid="{00000000-0005-0000-0000-0000E2060000}"/>
    <cellStyle name="一般 2 2 30 3 30 2 14 2" xfId="913" xr:uid="{00000000-0005-0000-0000-0000E3060000}"/>
    <cellStyle name="一般 2 2 30 3 30 2 14 2 2" xfId="2599" xr:uid="{00000000-0005-0000-0000-0000E4060000}"/>
    <cellStyle name="一般 2 2 30 3 30 2 14 2 2 2" xfId="5974" xr:uid="{00000000-0005-0000-0000-0000E5060000}"/>
    <cellStyle name="一般 2 2 30 3 30 2 14 2 3" xfId="4288" xr:uid="{00000000-0005-0000-0000-0000E6060000}"/>
    <cellStyle name="一般 2 2 30 3 30 2 14 3" xfId="1770" xr:uid="{00000000-0005-0000-0000-0000E7060000}"/>
    <cellStyle name="一般 2 2 30 3 30 2 14 3 2" xfId="5145" xr:uid="{00000000-0005-0000-0000-0000E8060000}"/>
    <cellStyle name="一般 2 2 30 3 30 2 14 4" xfId="3459" xr:uid="{00000000-0005-0000-0000-0000E9060000}"/>
    <cellStyle name="一般 2 2 30 3 30 2 15" xfId="87" xr:uid="{00000000-0005-0000-0000-0000EA060000}"/>
    <cellStyle name="一般 2 2 30 3 30 2 15 2" xfId="917" xr:uid="{00000000-0005-0000-0000-0000EB060000}"/>
    <cellStyle name="一般 2 2 30 3 30 2 15 2 2" xfId="2603" xr:uid="{00000000-0005-0000-0000-0000EC060000}"/>
    <cellStyle name="一般 2 2 30 3 30 2 15 2 2 2" xfId="5978" xr:uid="{00000000-0005-0000-0000-0000ED060000}"/>
    <cellStyle name="一般 2 2 30 3 30 2 15 2 3" xfId="4292" xr:uid="{00000000-0005-0000-0000-0000EE060000}"/>
    <cellStyle name="一般 2 2 30 3 30 2 15 3" xfId="1774" xr:uid="{00000000-0005-0000-0000-0000EF060000}"/>
    <cellStyle name="一般 2 2 30 3 30 2 15 3 2" xfId="5149" xr:uid="{00000000-0005-0000-0000-0000F0060000}"/>
    <cellStyle name="一般 2 2 30 3 30 2 15 4" xfId="3463" xr:uid="{00000000-0005-0000-0000-0000F1060000}"/>
    <cellStyle name="一般 2 2 30 3 30 2 16" xfId="91" xr:uid="{00000000-0005-0000-0000-0000F2060000}"/>
    <cellStyle name="一般 2 2 30 3 30 2 16 2" xfId="921" xr:uid="{00000000-0005-0000-0000-0000F3060000}"/>
    <cellStyle name="一般 2 2 30 3 30 2 16 2 2" xfId="2607" xr:uid="{00000000-0005-0000-0000-0000F4060000}"/>
    <cellStyle name="一般 2 2 30 3 30 2 16 2 2 2" xfId="5982" xr:uid="{00000000-0005-0000-0000-0000F5060000}"/>
    <cellStyle name="一般 2 2 30 3 30 2 16 2 3" xfId="4296" xr:uid="{00000000-0005-0000-0000-0000F6060000}"/>
    <cellStyle name="一般 2 2 30 3 30 2 16 3" xfId="1778" xr:uid="{00000000-0005-0000-0000-0000F7060000}"/>
    <cellStyle name="一般 2 2 30 3 30 2 16 3 2" xfId="5153" xr:uid="{00000000-0005-0000-0000-0000F8060000}"/>
    <cellStyle name="一般 2 2 30 3 30 2 16 4" xfId="3467" xr:uid="{00000000-0005-0000-0000-0000F9060000}"/>
    <cellStyle name="一般 2 2 30 3 30 2 17" xfId="95" xr:uid="{00000000-0005-0000-0000-0000FA060000}"/>
    <cellStyle name="一般 2 2 30 3 30 2 17 2" xfId="925" xr:uid="{00000000-0005-0000-0000-0000FB060000}"/>
    <cellStyle name="一般 2 2 30 3 30 2 17 2 2" xfId="2611" xr:uid="{00000000-0005-0000-0000-0000FC060000}"/>
    <cellStyle name="一般 2 2 30 3 30 2 17 2 2 2" xfId="5986" xr:uid="{00000000-0005-0000-0000-0000FD060000}"/>
    <cellStyle name="一般 2 2 30 3 30 2 17 2 3" xfId="4300" xr:uid="{00000000-0005-0000-0000-0000FE060000}"/>
    <cellStyle name="一般 2 2 30 3 30 2 17 3" xfId="1782" xr:uid="{00000000-0005-0000-0000-0000FF060000}"/>
    <cellStyle name="一般 2 2 30 3 30 2 17 3 2" xfId="5157" xr:uid="{00000000-0005-0000-0000-000000070000}"/>
    <cellStyle name="一般 2 2 30 3 30 2 17 4" xfId="3471" xr:uid="{00000000-0005-0000-0000-000001070000}"/>
    <cellStyle name="一般 2 2 30 3 30 2 18" xfId="99" xr:uid="{00000000-0005-0000-0000-000002070000}"/>
    <cellStyle name="一般 2 2 30 3 30 2 18 2" xfId="929" xr:uid="{00000000-0005-0000-0000-000003070000}"/>
    <cellStyle name="一般 2 2 30 3 30 2 18 2 2" xfId="2615" xr:uid="{00000000-0005-0000-0000-000004070000}"/>
    <cellStyle name="一般 2 2 30 3 30 2 18 2 2 2" xfId="5990" xr:uid="{00000000-0005-0000-0000-000005070000}"/>
    <cellStyle name="一般 2 2 30 3 30 2 18 2 3" xfId="4304" xr:uid="{00000000-0005-0000-0000-000006070000}"/>
    <cellStyle name="一般 2 2 30 3 30 2 18 3" xfId="1786" xr:uid="{00000000-0005-0000-0000-000007070000}"/>
    <cellStyle name="一般 2 2 30 3 30 2 18 3 2" xfId="5161" xr:uid="{00000000-0005-0000-0000-000008070000}"/>
    <cellStyle name="一般 2 2 30 3 30 2 18 4" xfId="3475" xr:uid="{00000000-0005-0000-0000-000009070000}"/>
    <cellStyle name="一般 2 2 30 3 30 2 19" xfId="103" xr:uid="{00000000-0005-0000-0000-00000A070000}"/>
    <cellStyle name="一般 2 2 30 3 30 2 19 2" xfId="933" xr:uid="{00000000-0005-0000-0000-00000B070000}"/>
    <cellStyle name="一般 2 2 30 3 30 2 19 2 2" xfId="2619" xr:uid="{00000000-0005-0000-0000-00000C070000}"/>
    <cellStyle name="一般 2 2 30 3 30 2 19 2 2 2" xfId="5994" xr:uid="{00000000-0005-0000-0000-00000D070000}"/>
    <cellStyle name="一般 2 2 30 3 30 2 19 2 3" xfId="4308" xr:uid="{00000000-0005-0000-0000-00000E070000}"/>
    <cellStyle name="一般 2 2 30 3 30 2 19 3" xfId="1790" xr:uid="{00000000-0005-0000-0000-00000F070000}"/>
    <cellStyle name="一般 2 2 30 3 30 2 19 3 2" xfId="5165" xr:uid="{00000000-0005-0000-0000-000010070000}"/>
    <cellStyle name="一般 2 2 30 3 30 2 19 4" xfId="3479" xr:uid="{00000000-0005-0000-0000-000011070000}"/>
    <cellStyle name="一般 2 2 30 3 30 2 2" xfId="35" xr:uid="{00000000-0005-0000-0000-000012070000}"/>
    <cellStyle name="一般 2 2 30 3 30 2 2 2" xfId="865" xr:uid="{00000000-0005-0000-0000-000013070000}"/>
    <cellStyle name="一般 2 2 30 3 30 2 2 2 2" xfId="2551" xr:uid="{00000000-0005-0000-0000-000014070000}"/>
    <cellStyle name="一般 2 2 30 3 30 2 2 2 2 2" xfId="5926" xr:uid="{00000000-0005-0000-0000-000015070000}"/>
    <cellStyle name="一般 2 2 30 3 30 2 2 2 3" xfId="4240" xr:uid="{00000000-0005-0000-0000-000016070000}"/>
    <cellStyle name="一般 2 2 30 3 30 2 2 3" xfId="1722" xr:uid="{00000000-0005-0000-0000-000017070000}"/>
    <cellStyle name="一般 2 2 30 3 30 2 2 3 2" xfId="5097" xr:uid="{00000000-0005-0000-0000-000018070000}"/>
    <cellStyle name="一般 2 2 30 3 30 2 2 4" xfId="3411" xr:uid="{00000000-0005-0000-0000-000019070000}"/>
    <cellStyle name="一般 2 2 30 3 30 2 20" xfId="107" xr:uid="{00000000-0005-0000-0000-00001A070000}"/>
    <cellStyle name="一般 2 2 30 3 30 2 20 2" xfId="937" xr:uid="{00000000-0005-0000-0000-00001B070000}"/>
    <cellStyle name="一般 2 2 30 3 30 2 20 2 2" xfId="2623" xr:uid="{00000000-0005-0000-0000-00001C070000}"/>
    <cellStyle name="一般 2 2 30 3 30 2 20 2 2 2" xfId="5998" xr:uid="{00000000-0005-0000-0000-00001D070000}"/>
    <cellStyle name="一般 2 2 30 3 30 2 20 2 3" xfId="4312" xr:uid="{00000000-0005-0000-0000-00001E070000}"/>
    <cellStyle name="一般 2 2 30 3 30 2 20 3" xfId="1794" xr:uid="{00000000-0005-0000-0000-00001F070000}"/>
    <cellStyle name="一般 2 2 30 3 30 2 20 3 2" xfId="5169" xr:uid="{00000000-0005-0000-0000-000020070000}"/>
    <cellStyle name="一般 2 2 30 3 30 2 20 4" xfId="3483" xr:uid="{00000000-0005-0000-0000-000021070000}"/>
    <cellStyle name="一般 2 2 30 3 30 2 21" xfId="111" xr:uid="{00000000-0005-0000-0000-000022070000}"/>
    <cellStyle name="一般 2 2 30 3 30 2 21 2" xfId="941" xr:uid="{00000000-0005-0000-0000-000023070000}"/>
    <cellStyle name="一般 2 2 30 3 30 2 21 2 2" xfId="2627" xr:uid="{00000000-0005-0000-0000-000024070000}"/>
    <cellStyle name="一般 2 2 30 3 30 2 21 2 2 2" xfId="6002" xr:uid="{00000000-0005-0000-0000-000025070000}"/>
    <cellStyle name="一般 2 2 30 3 30 2 21 2 3" xfId="4316" xr:uid="{00000000-0005-0000-0000-000026070000}"/>
    <cellStyle name="一般 2 2 30 3 30 2 21 3" xfId="1798" xr:uid="{00000000-0005-0000-0000-000027070000}"/>
    <cellStyle name="一般 2 2 30 3 30 2 21 3 2" xfId="5173" xr:uid="{00000000-0005-0000-0000-000028070000}"/>
    <cellStyle name="一般 2 2 30 3 30 2 21 4" xfId="3487" xr:uid="{00000000-0005-0000-0000-000029070000}"/>
    <cellStyle name="一般 2 2 30 3 30 2 22" xfId="115" xr:uid="{00000000-0005-0000-0000-00002A070000}"/>
    <cellStyle name="一般 2 2 30 3 30 2 22 2" xfId="945" xr:uid="{00000000-0005-0000-0000-00002B070000}"/>
    <cellStyle name="一般 2 2 30 3 30 2 22 2 2" xfId="2631" xr:uid="{00000000-0005-0000-0000-00002C070000}"/>
    <cellStyle name="一般 2 2 30 3 30 2 22 2 2 2" xfId="6006" xr:uid="{00000000-0005-0000-0000-00002D070000}"/>
    <cellStyle name="一般 2 2 30 3 30 2 22 2 3" xfId="4320" xr:uid="{00000000-0005-0000-0000-00002E070000}"/>
    <cellStyle name="一般 2 2 30 3 30 2 22 3" xfId="1802" xr:uid="{00000000-0005-0000-0000-00002F070000}"/>
    <cellStyle name="一般 2 2 30 3 30 2 22 3 2" xfId="5177" xr:uid="{00000000-0005-0000-0000-000030070000}"/>
    <cellStyle name="一般 2 2 30 3 30 2 22 4" xfId="3491" xr:uid="{00000000-0005-0000-0000-000031070000}"/>
    <cellStyle name="一般 2 2 30 3 30 2 23" xfId="119" xr:uid="{00000000-0005-0000-0000-000032070000}"/>
    <cellStyle name="一般 2 2 30 3 30 2 23 2" xfId="949" xr:uid="{00000000-0005-0000-0000-000033070000}"/>
    <cellStyle name="一般 2 2 30 3 30 2 23 2 2" xfId="2635" xr:uid="{00000000-0005-0000-0000-000034070000}"/>
    <cellStyle name="一般 2 2 30 3 30 2 23 2 2 2" xfId="6010" xr:uid="{00000000-0005-0000-0000-000035070000}"/>
    <cellStyle name="一般 2 2 30 3 30 2 23 2 3" xfId="4324" xr:uid="{00000000-0005-0000-0000-000036070000}"/>
    <cellStyle name="一般 2 2 30 3 30 2 23 3" xfId="1806" xr:uid="{00000000-0005-0000-0000-000037070000}"/>
    <cellStyle name="一般 2 2 30 3 30 2 23 3 2" xfId="5181" xr:uid="{00000000-0005-0000-0000-000038070000}"/>
    <cellStyle name="一般 2 2 30 3 30 2 23 4" xfId="3495" xr:uid="{00000000-0005-0000-0000-000039070000}"/>
    <cellStyle name="一般 2 2 30 3 30 2 24" xfId="123" xr:uid="{00000000-0005-0000-0000-00003A070000}"/>
    <cellStyle name="一般 2 2 30 3 30 2 24 2" xfId="953" xr:uid="{00000000-0005-0000-0000-00003B070000}"/>
    <cellStyle name="一般 2 2 30 3 30 2 24 2 2" xfId="2639" xr:uid="{00000000-0005-0000-0000-00003C070000}"/>
    <cellStyle name="一般 2 2 30 3 30 2 24 2 2 2" xfId="6014" xr:uid="{00000000-0005-0000-0000-00003D070000}"/>
    <cellStyle name="一般 2 2 30 3 30 2 24 2 3" xfId="4328" xr:uid="{00000000-0005-0000-0000-00003E070000}"/>
    <cellStyle name="一般 2 2 30 3 30 2 24 3" xfId="1810" xr:uid="{00000000-0005-0000-0000-00003F070000}"/>
    <cellStyle name="一般 2 2 30 3 30 2 24 3 2" xfId="5185" xr:uid="{00000000-0005-0000-0000-000040070000}"/>
    <cellStyle name="一般 2 2 30 3 30 2 24 4" xfId="3499" xr:uid="{00000000-0005-0000-0000-000041070000}"/>
    <cellStyle name="一般 2 2 30 3 30 2 25" xfId="127" xr:uid="{00000000-0005-0000-0000-000042070000}"/>
    <cellStyle name="一般 2 2 30 3 30 2 25 2" xfId="957" xr:uid="{00000000-0005-0000-0000-000043070000}"/>
    <cellStyle name="一般 2 2 30 3 30 2 25 2 2" xfId="2643" xr:uid="{00000000-0005-0000-0000-000044070000}"/>
    <cellStyle name="一般 2 2 30 3 30 2 25 2 2 2" xfId="6018" xr:uid="{00000000-0005-0000-0000-000045070000}"/>
    <cellStyle name="一般 2 2 30 3 30 2 25 2 3" xfId="4332" xr:uid="{00000000-0005-0000-0000-000046070000}"/>
    <cellStyle name="一般 2 2 30 3 30 2 25 3" xfId="1814" xr:uid="{00000000-0005-0000-0000-000047070000}"/>
    <cellStyle name="一般 2 2 30 3 30 2 25 3 2" xfId="5189" xr:uid="{00000000-0005-0000-0000-000048070000}"/>
    <cellStyle name="一般 2 2 30 3 30 2 25 4" xfId="3503" xr:uid="{00000000-0005-0000-0000-000049070000}"/>
    <cellStyle name="一般 2 2 30 3 30 2 26" xfId="131" xr:uid="{00000000-0005-0000-0000-00004A070000}"/>
    <cellStyle name="一般 2 2 30 3 30 2 26 2" xfId="961" xr:uid="{00000000-0005-0000-0000-00004B070000}"/>
    <cellStyle name="一般 2 2 30 3 30 2 26 2 2" xfId="2647" xr:uid="{00000000-0005-0000-0000-00004C070000}"/>
    <cellStyle name="一般 2 2 30 3 30 2 26 2 2 2" xfId="6022" xr:uid="{00000000-0005-0000-0000-00004D070000}"/>
    <cellStyle name="一般 2 2 30 3 30 2 26 2 3" xfId="4336" xr:uid="{00000000-0005-0000-0000-00004E070000}"/>
    <cellStyle name="一般 2 2 30 3 30 2 26 3" xfId="1818" xr:uid="{00000000-0005-0000-0000-00004F070000}"/>
    <cellStyle name="一般 2 2 30 3 30 2 26 3 2" xfId="5193" xr:uid="{00000000-0005-0000-0000-000050070000}"/>
    <cellStyle name="一般 2 2 30 3 30 2 26 4" xfId="3507" xr:uid="{00000000-0005-0000-0000-000051070000}"/>
    <cellStyle name="一般 2 2 30 3 30 2 27" xfId="135" xr:uid="{00000000-0005-0000-0000-000052070000}"/>
    <cellStyle name="一般 2 2 30 3 30 2 27 2" xfId="965" xr:uid="{00000000-0005-0000-0000-000053070000}"/>
    <cellStyle name="一般 2 2 30 3 30 2 27 2 2" xfId="2651" xr:uid="{00000000-0005-0000-0000-000054070000}"/>
    <cellStyle name="一般 2 2 30 3 30 2 27 2 2 2" xfId="6026" xr:uid="{00000000-0005-0000-0000-000055070000}"/>
    <cellStyle name="一般 2 2 30 3 30 2 27 2 3" xfId="4340" xr:uid="{00000000-0005-0000-0000-000056070000}"/>
    <cellStyle name="一般 2 2 30 3 30 2 27 3" xfId="1822" xr:uid="{00000000-0005-0000-0000-000057070000}"/>
    <cellStyle name="一般 2 2 30 3 30 2 27 3 2" xfId="5197" xr:uid="{00000000-0005-0000-0000-000058070000}"/>
    <cellStyle name="一般 2 2 30 3 30 2 27 4" xfId="3511" xr:uid="{00000000-0005-0000-0000-000059070000}"/>
    <cellStyle name="一般 2 2 30 3 30 2 28" xfId="139" xr:uid="{00000000-0005-0000-0000-00005A070000}"/>
    <cellStyle name="一般 2 2 30 3 30 2 28 2" xfId="969" xr:uid="{00000000-0005-0000-0000-00005B070000}"/>
    <cellStyle name="一般 2 2 30 3 30 2 28 2 2" xfId="2655" xr:uid="{00000000-0005-0000-0000-00005C070000}"/>
    <cellStyle name="一般 2 2 30 3 30 2 28 2 2 2" xfId="6030" xr:uid="{00000000-0005-0000-0000-00005D070000}"/>
    <cellStyle name="一般 2 2 30 3 30 2 28 2 3" xfId="4344" xr:uid="{00000000-0005-0000-0000-00005E070000}"/>
    <cellStyle name="一般 2 2 30 3 30 2 28 3" xfId="1826" xr:uid="{00000000-0005-0000-0000-00005F070000}"/>
    <cellStyle name="一般 2 2 30 3 30 2 28 3 2" xfId="5201" xr:uid="{00000000-0005-0000-0000-000060070000}"/>
    <cellStyle name="一般 2 2 30 3 30 2 28 4" xfId="3515" xr:uid="{00000000-0005-0000-0000-000061070000}"/>
    <cellStyle name="一般 2 2 30 3 30 2 29" xfId="143" xr:uid="{00000000-0005-0000-0000-000062070000}"/>
    <cellStyle name="一般 2 2 30 3 30 2 29 2" xfId="973" xr:uid="{00000000-0005-0000-0000-000063070000}"/>
    <cellStyle name="一般 2 2 30 3 30 2 29 2 2" xfId="2659" xr:uid="{00000000-0005-0000-0000-000064070000}"/>
    <cellStyle name="一般 2 2 30 3 30 2 29 2 2 2" xfId="6034" xr:uid="{00000000-0005-0000-0000-000065070000}"/>
    <cellStyle name="一般 2 2 30 3 30 2 29 2 3" xfId="4348" xr:uid="{00000000-0005-0000-0000-000066070000}"/>
    <cellStyle name="一般 2 2 30 3 30 2 29 3" xfId="1830" xr:uid="{00000000-0005-0000-0000-000067070000}"/>
    <cellStyle name="一般 2 2 30 3 30 2 29 3 2" xfId="5205" xr:uid="{00000000-0005-0000-0000-000068070000}"/>
    <cellStyle name="一般 2 2 30 3 30 2 29 4" xfId="3519" xr:uid="{00000000-0005-0000-0000-000069070000}"/>
    <cellStyle name="一般 2 2 30 3 30 2 3" xfId="39" xr:uid="{00000000-0005-0000-0000-00006A070000}"/>
    <cellStyle name="一般 2 2 30 3 30 2 3 2" xfId="869" xr:uid="{00000000-0005-0000-0000-00006B070000}"/>
    <cellStyle name="一般 2 2 30 3 30 2 3 2 2" xfId="2555" xr:uid="{00000000-0005-0000-0000-00006C070000}"/>
    <cellStyle name="一般 2 2 30 3 30 2 3 2 2 2" xfId="5930" xr:uid="{00000000-0005-0000-0000-00006D070000}"/>
    <cellStyle name="一般 2 2 30 3 30 2 3 2 3" xfId="4244" xr:uid="{00000000-0005-0000-0000-00006E070000}"/>
    <cellStyle name="一般 2 2 30 3 30 2 3 3" xfId="1726" xr:uid="{00000000-0005-0000-0000-00006F070000}"/>
    <cellStyle name="一般 2 2 30 3 30 2 3 3 2" xfId="5101" xr:uid="{00000000-0005-0000-0000-000070070000}"/>
    <cellStyle name="一般 2 2 30 3 30 2 3 4" xfId="3415" xr:uid="{00000000-0005-0000-0000-000071070000}"/>
    <cellStyle name="一般 2 2 30 3 30 2 30" xfId="147" xr:uid="{00000000-0005-0000-0000-000072070000}"/>
    <cellStyle name="一般 2 2 30 3 30 2 30 2" xfId="977" xr:uid="{00000000-0005-0000-0000-000073070000}"/>
    <cellStyle name="一般 2 2 30 3 30 2 30 2 2" xfId="2663" xr:uid="{00000000-0005-0000-0000-000074070000}"/>
    <cellStyle name="一般 2 2 30 3 30 2 30 2 2 2" xfId="6038" xr:uid="{00000000-0005-0000-0000-000075070000}"/>
    <cellStyle name="一般 2 2 30 3 30 2 30 2 3" xfId="4352" xr:uid="{00000000-0005-0000-0000-000076070000}"/>
    <cellStyle name="一般 2 2 30 3 30 2 30 3" xfId="1834" xr:uid="{00000000-0005-0000-0000-000077070000}"/>
    <cellStyle name="一般 2 2 30 3 30 2 30 3 2" xfId="5209" xr:uid="{00000000-0005-0000-0000-000078070000}"/>
    <cellStyle name="一般 2 2 30 3 30 2 30 4" xfId="3523" xr:uid="{00000000-0005-0000-0000-000079070000}"/>
    <cellStyle name="一般 2 2 30 3 30 2 31" xfId="151" xr:uid="{00000000-0005-0000-0000-00007A070000}"/>
    <cellStyle name="一般 2 2 30 3 30 2 31 2" xfId="981" xr:uid="{00000000-0005-0000-0000-00007B070000}"/>
    <cellStyle name="一般 2 2 30 3 30 2 31 2 2" xfId="2667" xr:uid="{00000000-0005-0000-0000-00007C070000}"/>
    <cellStyle name="一般 2 2 30 3 30 2 31 2 2 2" xfId="6042" xr:uid="{00000000-0005-0000-0000-00007D070000}"/>
    <cellStyle name="一般 2 2 30 3 30 2 31 2 3" xfId="4356" xr:uid="{00000000-0005-0000-0000-00007E070000}"/>
    <cellStyle name="一般 2 2 30 3 30 2 31 3" xfId="1838" xr:uid="{00000000-0005-0000-0000-00007F070000}"/>
    <cellStyle name="一般 2 2 30 3 30 2 31 3 2" xfId="5213" xr:uid="{00000000-0005-0000-0000-000080070000}"/>
    <cellStyle name="一般 2 2 30 3 30 2 31 4" xfId="3527" xr:uid="{00000000-0005-0000-0000-000081070000}"/>
    <cellStyle name="一般 2 2 30 3 30 2 32" xfId="155" xr:uid="{00000000-0005-0000-0000-000082070000}"/>
    <cellStyle name="一般 2 2 30 3 30 2 32 2" xfId="985" xr:uid="{00000000-0005-0000-0000-000083070000}"/>
    <cellStyle name="一般 2 2 30 3 30 2 32 2 2" xfId="2671" xr:uid="{00000000-0005-0000-0000-000084070000}"/>
    <cellStyle name="一般 2 2 30 3 30 2 32 2 2 2" xfId="6046" xr:uid="{00000000-0005-0000-0000-000085070000}"/>
    <cellStyle name="一般 2 2 30 3 30 2 32 2 3" xfId="4360" xr:uid="{00000000-0005-0000-0000-000086070000}"/>
    <cellStyle name="一般 2 2 30 3 30 2 32 3" xfId="1842" xr:uid="{00000000-0005-0000-0000-000087070000}"/>
    <cellStyle name="一般 2 2 30 3 30 2 32 3 2" xfId="5217" xr:uid="{00000000-0005-0000-0000-000088070000}"/>
    <cellStyle name="一般 2 2 30 3 30 2 32 4" xfId="3531" xr:uid="{00000000-0005-0000-0000-000089070000}"/>
    <cellStyle name="一般 2 2 30 3 30 2 33" xfId="159" xr:uid="{00000000-0005-0000-0000-00008A070000}"/>
    <cellStyle name="一般 2 2 30 3 30 2 33 2" xfId="989" xr:uid="{00000000-0005-0000-0000-00008B070000}"/>
    <cellStyle name="一般 2 2 30 3 30 2 33 2 2" xfId="2675" xr:uid="{00000000-0005-0000-0000-00008C070000}"/>
    <cellStyle name="一般 2 2 30 3 30 2 33 2 2 2" xfId="6050" xr:uid="{00000000-0005-0000-0000-00008D070000}"/>
    <cellStyle name="一般 2 2 30 3 30 2 33 2 3" xfId="4364" xr:uid="{00000000-0005-0000-0000-00008E070000}"/>
    <cellStyle name="一般 2 2 30 3 30 2 33 3" xfId="1846" xr:uid="{00000000-0005-0000-0000-00008F070000}"/>
    <cellStyle name="一般 2 2 30 3 30 2 33 3 2" xfId="5221" xr:uid="{00000000-0005-0000-0000-000090070000}"/>
    <cellStyle name="一般 2 2 30 3 30 2 33 4" xfId="3535" xr:uid="{00000000-0005-0000-0000-000091070000}"/>
    <cellStyle name="一般 2 2 30 3 30 2 34" xfId="163" xr:uid="{00000000-0005-0000-0000-000092070000}"/>
    <cellStyle name="一般 2 2 30 3 30 2 34 2" xfId="993" xr:uid="{00000000-0005-0000-0000-000093070000}"/>
    <cellStyle name="一般 2 2 30 3 30 2 34 2 2" xfId="2679" xr:uid="{00000000-0005-0000-0000-000094070000}"/>
    <cellStyle name="一般 2 2 30 3 30 2 34 2 2 2" xfId="6054" xr:uid="{00000000-0005-0000-0000-000095070000}"/>
    <cellStyle name="一般 2 2 30 3 30 2 34 2 3" xfId="4368" xr:uid="{00000000-0005-0000-0000-000096070000}"/>
    <cellStyle name="一般 2 2 30 3 30 2 34 3" xfId="1850" xr:uid="{00000000-0005-0000-0000-000097070000}"/>
    <cellStyle name="一般 2 2 30 3 30 2 34 3 2" xfId="5225" xr:uid="{00000000-0005-0000-0000-000098070000}"/>
    <cellStyle name="一般 2 2 30 3 30 2 34 4" xfId="3539" xr:uid="{00000000-0005-0000-0000-000099070000}"/>
    <cellStyle name="一般 2 2 30 3 30 2 35" xfId="167" xr:uid="{00000000-0005-0000-0000-00009A070000}"/>
    <cellStyle name="一般 2 2 30 3 30 2 35 2" xfId="997" xr:uid="{00000000-0005-0000-0000-00009B070000}"/>
    <cellStyle name="一般 2 2 30 3 30 2 35 2 2" xfId="2683" xr:uid="{00000000-0005-0000-0000-00009C070000}"/>
    <cellStyle name="一般 2 2 30 3 30 2 35 2 2 2" xfId="6058" xr:uid="{00000000-0005-0000-0000-00009D070000}"/>
    <cellStyle name="一般 2 2 30 3 30 2 35 2 3" xfId="4372" xr:uid="{00000000-0005-0000-0000-00009E070000}"/>
    <cellStyle name="一般 2 2 30 3 30 2 35 3" xfId="1854" xr:uid="{00000000-0005-0000-0000-00009F070000}"/>
    <cellStyle name="一般 2 2 30 3 30 2 35 3 2" xfId="5229" xr:uid="{00000000-0005-0000-0000-0000A0070000}"/>
    <cellStyle name="一般 2 2 30 3 30 2 35 4" xfId="3543" xr:uid="{00000000-0005-0000-0000-0000A1070000}"/>
    <cellStyle name="一般 2 2 30 3 30 2 36" xfId="171" xr:uid="{00000000-0005-0000-0000-0000A2070000}"/>
    <cellStyle name="一般 2 2 30 3 30 2 36 2" xfId="1001" xr:uid="{00000000-0005-0000-0000-0000A3070000}"/>
    <cellStyle name="一般 2 2 30 3 30 2 36 2 2" xfId="2687" xr:uid="{00000000-0005-0000-0000-0000A4070000}"/>
    <cellStyle name="一般 2 2 30 3 30 2 36 2 2 2" xfId="6062" xr:uid="{00000000-0005-0000-0000-0000A5070000}"/>
    <cellStyle name="一般 2 2 30 3 30 2 36 2 3" xfId="4376" xr:uid="{00000000-0005-0000-0000-0000A6070000}"/>
    <cellStyle name="一般 2 2 30 3 30 2 36 3" xfId="1858" xr:uid="{00000000-0005-0000-0000-0000A7070000}"/>
    <cellStyle name="一般 2 2 30 3 30 2 36 3 2" xfId="5233" xr:uid="{00000000-0005-0000-0000-0000A8070000}"/>
    <cellStyle name="一般 2 2 30 3 30 2 36 4" xfId="3547" xr:uid="{00000000-0005-0000-0000-0000A9070000}"/>
    <cellStyle name="一般 2 2 30 3 30 2 37" xfId="175" xr:uid="{00000000-0005-0000-0000-0000AA070000}"/>
    <cellStyle name="一般 2 2 30 3 30 2 37 2" xfId="1005" xr:uid="{00000000-0005-0000-0000-0000AB070000}"/>
    <cellStyle name="一般 2 2 30 3 30 2 37 2 2" xfId="2691" xr:uid="{00000000-0005-0000-0000-0000AC070000}"/>
    <cellStyle name="一般 2 2 30 3 30 2 37 2 2 2" xfId="6066" xr:uid="{00000000-0005-0000-0000-0000AD070000}"/>
    <cellStyle name="一般 2 2 30 3 30 2 37 2 3" xfId="4380" xr:uid="{00000000-0005-0000-0000-0000AE070000}"/>
    <cellStyle name="一般 2 2 30 3 30 2 37 3" xfId="1862" xr:uid="{00000000-0005-0000-0000-0000AF070000}"/>
    <cellStyle name="一般 2 2 30 3 30 2 37 3 2" xfId="5237" xr:uid="{00000000-0005-0000-0000-0000B0070000}"/>
    <cellStyle name="一般 2 2 30 3 30 2 37 4" xfId="3551" xr:uid="{00000000-0005-0000-0000-0000B1070000}"/>
    <cellStyle name="一般 2 2 30 3 30 2 38" xfId="179" xr:uid="{00000000-0005-0000-0000-0000B2070000}"/>
    <cellStyle name="一般 2 2 30 3 30 2 38 2" xfId="1009" xr:uid="{00000000-0005-0000-0000-0000B3070000}"/>
    <cellStyle name="一般 2 2 30 3 30 2 38 2 2" xfId="2695" xr:uid="{00000000-0005-0000-0000-0000B4070000}"/>
    <cellStyle name="一般 2 2 30 3 30 2 38 2 2 2" xfId="6070" xr:uid="{00000000-0005-0000-0000-0000B5070000}"/>
    <cellStyle name="一般 2 2 30 3 30 2 38 2 3" xfId="4384" xr:uid="{00000000-0005-0000-0000-0000B6070000}"/>
    <cellStyle name="一般 2 2 30 3 30 2 38 3" xfId="1866" xr:uid="{00000000-0005-0000-0000-0000B7070000}"/>
    <cellStyle name="一般 2 2 30 3 30 2 38 3 2" xfId="5241" xr:uid="{00000000-0005-0000-0000-0000B8070000}"/>
    <cellStyle name="一般 2 2 30 3 30 2 38 4" xfId="3555" xr:uid="{00000000-0005-0000-0000-0000B9070000}"/>
    <cellStyle name="一般 2 2 30 3 30 2 39" xfId="183" xr:uid="{00000000-0005-0000-0000-0000BA070000}"/>
    <cellStyle name="一般 2 2 30 3 30 2 39 2" xfId="1013" xr:uid="{00000000-0005-0000-0000-0000BB070000}"/>
    <cellStyle name="一般 2 2 30 3 30 2 39 2 2" xfId="2699" xr:uid="{00000000-0005-0000-0000-0000BC070000}"/>
    <cellStyle name="一般 2 2 30 3 30 2 39 2 2 2" xfId="6074" xr:uid="{00000000-0005-0000-0000-0000BD070000}"/>
    <cellStyle name="一般 2 2 30 3 30 2 39 2 3" xfId="4388" xr:uid="{00000000-0005-0000-0000-0000BE070000}"/>
    <cellStyle name="一般 2 2 30 3 30 2 39 3" xfId="1870" xr:uid="{00000000-0005-0000-0000-0000BF070000}"/>
    <cellStyle name="一般 2 2 30 3 30 2 39 3 2" xfId="5245" xr:uid="{00000000-0005-0000-0000-0000C0070000}"/>
    <cellStyle name="一般 2 2 30 3 30 2 39 4" xfId="3559" xr:uid="{00000000-0005-0000-0000-0000C1070000}"/>
    <cellStyle name="一般 2 2 30 3 30 2 4" xfId="43" xr:uid="{00000000-0005-0000-0000-0000C2070000}"/>
    <cellStyle name="一般 2 2 30 3 30 2 4 2" xfId="873" xr:uid="{00000000-0005-0000-0000-0000C3070000}"/>
    <cellStyle name="一般 2 2 30 3 30 2 4 2 2" xfId="2559" xr:uid="{00000000-0005-0000-0000-0000C4070000}"/>
    <cellStyle name="一般 2 2 30 3 30 2 4 2 2 2" xfId="5934" xr:uid="{00000000-0005-0000-0000-0000C5070000}"/>
    <cellStyle name="一般 2 2 30 3 30 2 4 2 3" xfId="4248" xr:uid="{00000000-0005-0000-0000-0000C6070000}"/>
    <cellStyle name="一般 2 2 30 3 30 2 4 3" xfId="1730" xr:uid="{00000000-0005-0000-0000-0000C7070000}"/>
    <cellStyle name="一般 2 2 30 3 30 2 4 3 2" xfId="5105" xr:uid="{00000000-0005-0000-0000-0000C8070000}"/>
    <cellStyle name="一般 2 2 30 3 30 2 4 4" xfId="3419" xr:uid="{00000000-0005-0000-0000-0000C9070000}"/>
    <cellStyle name="一般 2 2 30 3 30 2 40" xfId="187" xr:uid="{00000000-0005-0000-0000-0000CA070000}"/>
    <cellStyle name="一般 2 2 30 3 30 2 40 2" xfId="1017" xr:uid="{00000000-0005-0000-0000-0000CB070000}"/>
    <cellStyle name="一般 2 2 30 3 30 2 40 2 2" xfId="2703" xr:uid="{00000000-0005-0000-0000-0000CC070000}"/>
    <cellStyle name="一般 2 2 30 3 30 2 40 2 2 2" xfId="6078" xr:uid="{00000000-0005-0000-0000-0000CD070000}"/>
    <cellStyle name="一般 2 2 30 3 30 2 40 2 3" xfId="4392" xr:uid="{00000000-0005-0000-0000-0000CE070000}"/>
    <cellStyle name="一般 2 2 30 3 30 2 40 3" xfId="1874" xr:uid="{00000000-0005-0000-0000-0000CF070000}"/>
    <cellStyle name="一般 2 2 30 3 30 2 40 3 2" xfId="5249" xr:uid="{00000000-0005-0000-0000-0000D0070000}"/>
    <cellStyle name="一般 2 2 30 3 30 2 40 4" xfId="3563" xr:uid="{00000000-0005-0000-0000-0000D1070000}"/>
    <cellStyle name="一般 2 2 30 3 30 2 41" xfId="191" xr:uid="{00000000-0005-0000-0000-0000D2070000}"/>
    <cellStyle name="一般 2 2 30 3 30 2 41 2" xfId="1021" xr:uid="{00000000-0005-0000-0000-0000D3070000}"/>
    <cellStyle name="一般 2 2 30 3 30 2 41 2 2" xfId="2707" xr:uid="{00000000-0005-0000-0000-0000D4070000}"/>
    <cellStyle name="一般 2 2 30 3 30 2 41 2 2 2" xfId="6082" xr:uid="{00000000-0005-0000-0000-0000D5070000}"/>
    <cellStyle name="一般 2 2 30 3 30 2 41 2 3" xfId="4396" xr:uid="{00000000-0005-0000-0000-0000D6070000}"/>
    <cellStyle name="一般 2 2 30 3 30 2 41 3" xfId="1878" xr:uid="{00000000-0005-0000-0000-0000D7070000}"/>
    <cellStyle name="一般 2 2 30 3 30 2 41 3 2" xfId="5253" xr:uid="{00000000-0005-0000-0000-0000D8070000}"/>
    <cellStyle name="一般 2 2 30 3 30 2 41 4" xfId="3567" xr:uid="{00000000-0005-0000-0000-0000D9070000}"/>
    <cellStyle name="一般 2 2 30 3 30 2 42" xfId="195" xr:uid="{00000000-0005-0000-0000-0000DA070000}"/>
    <cellStyle name="一般 2 2 30 3 30 2 42 2" xfId="1025" xr:uid="{00000000-0005-0000-0000-0000DB070000}"/>
    <cellStyle name="一般 2 2 30 3 30 2 42 2 2" xfId="2711" xr:uid="{00000000-0005-0000-0000-0000DC070000}"/>
    <cellStyle name="一般 2 2 30 3 30 2 42 2 2 2" xfId="6086" xr:uid="{00000000-0005-0000-0000-0000DD070000}"/>
    <cellStyle name="一般 2 2 30 3 30 2 42 2 3" xfId="4400" xr:uid="{00000000-0005-0000-0000-0000DE070000}"/>
    <cellStyle name="一般 2 2 30 3 30 2 42 3" xfId="1882" xr:uid="{00000000-0005-0000-0000-0000DF070000}"/>
    <cellStyle name="一般 2 2 30 3 30 2 42 3 2" xfId="5257" xr:uid="{00000000-0005-0000-0000-0000E0070000}"/>
    <cellStyle name="一般 2 2 30 3 30 2 42 4" xfId="3571" xr:uid="{00000000-0005-0000-0000-0000E1070000}"/>
    <cellStyle name="一般 2 2 30 3 30 2 43" xfId="199" xr:uid="{00000000-0005-0000-0000-0000E2070000}"/>
    <cellStyle name="一般 2 2 30 3 30 2 43 2" xfId="1029" xr:uid="{00000000-0005-0000-0000-0000E3070000}"/>
    <cellStyle name="一般 2 2 30 3 30 2 43 2 2" xfId="2715" xr:uid="{00000000-0005-0000-0000-0000E4070000}"/>
    <cellStyle name="一般 2 2 30 3 30 2 43 2 2 2" xfId="6090" xr:uid="{00000000-0005-0000-0000-0000E5070000}"/>
    <cellStyle name="一般 2 2 30 3 30 2 43 2 3" xfId="4404" xr:uid="{00000000-0005-0000-0000-0000E6070000}"/>
    <cellStyle name="一般 2 2 30 3 30 2 43 3" xfId="1886" xr:uid="{00000000-0005-0000-0000-0000E7070000}"/>
    <cellStyle name="一般 2 2 30 3 30 2 43 3 2" xfId="5261" xr:uid="{00000000-0005-0000-0000-0000E8070000}"/>
    <cellStyle name="一般 2 2 30 3 30 2 43 4" xfId="3575" xr:uid="{00000000-0005-0000-0000-0000E9070000}"/>
    <cellStyle name="一般 2 2 30 3 30 2 44" xfId="203" xr:uid="{00000000-0005-0000-0000-0000EA070000}"/>
    <cellStyle name="一般 2 2 30 3 30 2 44 2" xfId="1033" xr:uid="{00000000-0005-0000-0000-0000EB070000}"/>
    <cellStyle name="一般 2 2 30 3 30 2 44 2 2" xfId="2719" xr:uid="{00000000-0005-0000-0000-0000EC070000}"/>
    <cellStyle name="一般 2 2 30 3 30 2 44 2 2 2" xfId="6094" xr:uid="{00000000-0005-0000-0000-0000ED070000}"/>
    <cellStyle name="一般 2 2 30 3 30 2 44 2 3" xfId="4408" xr:uid="{00000000-0005-0000-0000-0000EE070000}"/>
    <cellStyle name="一般 2 2 30 3 30 2 44 3" xfId="1890" xr:uid="{00000000-0005-0000-0000-0000EF070000}"/>
    <cellStyle name="一般 2 2 30 3 30 2 44 3 2" xfId="5265" xr:uid="{00000000-0005-0000-0000-0000F0070000}"/>
    <cellStyle name="一般 2 2 30 3 30 2 44 4" xfId="3579" xr:uid="{00000000-0005-0000-0000-0000F1070000}"/>
    <cellStyle name="一般 2 2 30 3 30 2 45" xfId="207" xr:uid="{00000000-0005-0000-0000-0000F2070000}"/>
    <cellStyle name="一般 2 2 30 3 30 2 45 2" xfId="1037" xr:uid="{00000000-0005-0000-0000-0000F3070000}"/>
    <cellStyle name="一般 2 2 30 3 30 2 45 2 2" xfId="2723" xr:uid="{00000000-0005-0000-0000-0000F4070000}"/>
    <cellStyle name="一般 2 2 30 3 30 2 45 2 2 2" xfId="6098" xr:uid="{00000000-0005-0000-0000-0000F5070000}"/>
    <cellStyle name="一般 2 2 30 3 30 2 45 2 3" xfId="4412" xr:uid="{00000000-0005-0000-0000-0000F6070000}"/>
    <cellStyle name="一般 2 2 30 3 30 2 45 3" xfId="1894" xr:uid="{00000000-0005-0000-0000-0000F7070000}"/>
    <cellStyle name="一般 2 2 30 3 30 2 45 3 2" xfId="5269" xr:uid="{00000000-0005-0000-0000-0000F8070000}"/>
    <cellStyle name="一般 2 2 30 3 30 2 45 4" xfId="3583" xr:uid="{00000000-0005-0000-0000-0000F9070000}"/>
    <cellStyle name="一般 2 2 30 3 30 2 46" xfId="211" xr:uid="{00000000-0005-0000-0000-0000FA070000}"/>
    <cellStyle name="一般 2 2 30 3 30 2 46 2" xfId="1041" xr:uid="{00000000-0005-0000-0000-0000FB070000}"/>
    <cellStyle name="一般 2 2 30 3 30 2 46 2 2" xfId="2727" xr:uid="{00000000-0005-0000-0000-0000FC070000}"/>
    <cellStyle name="一般 2 2 30 3 30 2 46 2 2 2" xfId="6102" xr:uid="{00000000-0005-0000-0000-0000FD070000}"/>
    <cellStyle name="一般 2 2 30 3 30 2 46 2 3" xfId="4416" xr:uid="{00000000-0005-0000-0000-0000FE070000}"/>
    <cellStyle name="一般 2 2 30 3 30 2 46 3" xfId="1898" xr:uid="{00000000-0005-0000-0000-0000FF070000}"/>
    <cellStyle name="一般 2 2 30 3 30 2 46 3 2" xfId="5273" xr:uid="{00000000-0005-0000-0000-000000080000}"/>
    <cellStyle name="一般 2 2 30 3 30 2 46 4" xfId="3587" xr:uid="{00000000-0005-0000-0000-000001080000}"/>
    <cellStyle name="一般 2 2 30 3 30 2 47" xfId="215" xr:uid="{00000000-0005-0000-0000-000002080000}"/>
    <cellStyle name="一般 2 2 30 3 30 2 47 2" xfId="1045" xr:uid="{00000000-0005-0000-0000-000003080000}"/>
    <cellStyle name="一般 2 2 30 3 30 2 47 2 2" xfId="2731" xr:uid="{00000000-0005-0000-0000-000004080000}"/>
    <cellStyle name="一般 2 2 30 3 30 2 47 2 2 2" xfId="6106" xr:uid="{00000000-0005-0000-0000-000005080000}"/>
    <cellStyle name="一般 2 2 30 3 30 2 47 2 3" xfId="4420" xr:uid="{00000000-0005-0000-0000-000006080000}"/>
    <cellStyle name="一般 2 2 30 3 30 2 47 3" xfId="1902" xr:uid="{00000000-0005-0000-0000-000007080000}"/>
    <cellStyle name="一般 2 2 30 3 30 2 47 3 2" xfId="5277" xr:uid="{00000000-0005-0000-0000-000008080000}"/>
    <cellStyle name="一般 2 2 30 3 30 2 47 4" xfId="3591" xr:uid="{00000000-0005-0000-0000-000009080000}"/>
    <cellStyle name="一般 2 2 30 3 30 2 48" xfId="219" xr:uid="{00000000-0005-0000-0000-00000A080000}"/>
    <cellStyle name="一般 2 2 30 3 30 2 48 2" xfId="1049" xr:uid="{00000000-0005-0000-0000-00000B080000}"/>
    <cellStyle name="一般 2 2 30 3 30 2 48 2 2" xfId="2735" xr:uid="{00000000-0005-0000-0000-00000C080000}"/>
    <cellStyle name="一般 2 2 30 3 30 2 48 2 2 2" xfId="6110" xr:uid="{00000000-0005-0000-0000-00000D080000}"/>
    <cellStyle name="一般 2 2 30 3 30 2 48 2 3" xfId="4424" xr:uid="{00000000-0005-0000-0000-00000E080000}"/>
    <cellStyle name="一般 2 2 30 3 30 2 48 3" xfId="1906" xr:uid="{00000000-0005-0000-0000-00000F080000}"/>
    <cellStyle name="一般 2 2 30 3 30 2 48 3 2" xfId="5281" xr:uid="{00000000-0005-0000-0000-000010080000}"/>
    <cellStyle name="一般 2 2 30 3 30 2 48 4" xfId="3595" xr:uid="{00000000-0005-0000-0000-000011080000}"/>
    <cellStyle name="一般 2 2 30 3 30 2 49" xfId="223" xr:uid="{00000000-0005-0000-0000-000012080000}"/>
    <cellStyle name="一般 2 2 30 3 30 2 49 2" xfId="1053" xr:uid="{00000000-0005-0000-0000-000013080000}"/>
    <cellStyle name="一般 2 2 30 3 30 2 49 2 2" xfId="2739" xr:uid="{00000000-0005-0000-0000-000014080000}"/>
    <cellStyle name="一般 2 2 30 3 30 2 49 2 2 2" xfId="6114" xr:uid="{00000000-0005-0000-0000-000015080000}"/>
    <cellStyle name="一般 2 2 30 3 30 2 49 2 3" xfId="4428" xr:uid="{00000000-0005-0000-0000-000016080000}"/>
    <cellStyle name="一般 2 2 30 3 30 2 49 3" xfId="1910" xr:uid="{00000000-0005-0000-0000-000017080000}"/>
    <cellStyle name="一般 2 2 30 3 30 2 49 3 2" xfId="5285" xr:uid="{00000000-0005-0000-0000-000018080000}"/>
    <cellStyle name="一般 2 2 30 3 30 2 49 4" xfId="3599" xr:uid="{00000000-0005-0000-0000-000019080000}"/>
    <cellStyle name="一般 2 2 30 3 30 2 5" xfId="47" xr:uid="{00000000-0005-0000-0000-00001A080000}"/>
    <cellStyle name="一般 2 2 30 3 30 2 5 2" xfId="877" xr:uid="{00000000-0005-0000-0000-00001B080000}"/>
    <cellStyle name="一般 2 2 30 3 30 2 5 2 2" xfId="2563" xr:uid="{00000000-0005-0000-0000-00001C080000}"/>
    <cellStyle name="一般 2 2 30 3 30 2 5 2 2 2" xfId="5938" xr:uid="{00000000-0005-0000-0000-00001D080000}"/>
    <cellStyle name="一般 2 2 30 3 30 2 5 2 3" xfId="4252" xr:uid="{00000000-0005-0000-0000-00001E080000}"/>
    <cellStyle name="一般 2 2 30 3 30 2 5 3" xfId="1734" xr:uid="{00000000-0005-0000-0000-00001F080000}"/>
    <cellStyle name="一般 2 2 30 3 30 2 5 3 2" xfId="5109" xr:uid="{00000000-0005-0000-0000-000020080000}"/>
    <cellStyle name="一般 2 2 30 3 30 2 5 4" xfId="3423" xr:uid="{00000000-0005-0000-0000-000021080000}"/>
    <cellStyle name="一般 2 2 30 3 30 2 50" xfId="227" xr:uid="{00000000-0005-0000-0000-000022080000}"/>
    <cellStyle name="一般 2 2 30 3 30 2 50 2" xfId="1057" xr:uid="{00000000-0005-0000-0000-000023080000}"/>
    <cellStyle name="一般 2 2 30 3 30 2 50 2 2" xfId="2743" xr:uid="{00000000-0005-0000-0000-000024080000}"/>
    <cellStyle name="一般 2 2 30 3 30 2 50 2 2 2" xfId="6118" xr:uid="{00000000-0005-0000-0000-000025080000}"/>
    <cellStyle name="一般 2 2 30 3 30 2 50 2 3" xfId="4432" xr:uid="{00000000-0005-0000-0000-000026080000}"/>
    <cellStyle name="一般 2 2 30 3 30 2 50 3" xfId="1914" xr:uid="{00000000-0005-0000-0000-000027080000}"/>
    <cellStyle name="一般 2 2 30 3 30 2 50 3 2" xfId="5289" xr:uid="{00000000-0005-0000-0000-000028080000}"/>
    <cellStyle name="一般 2 2 30 3 30 2 50 4" xfId="3603" xr:uid="{00000000-0005-0000-0000-000029080000}"/>
    <cellStyle name="一般 2 2 30 3 30 2 51" xfId="231" xr:uid="{00000000-0005-0000-0000-00002A080000}"/>
    <cellStyle name="一般 2 2 30 3 30 2 51 2" xfId="1061" xr:uid="{00000000-0005-0000-0000-00002B080000}"/>
    <cellStyle name="一般 2 2 30 3 30 2 51 2 2" xfId="2747" xr:uid="{00000000-0005-0000-0000-00002C080000}"/>
    <cellStyle name="一般 2 2 30 3 30 2 51 2 2 2" xfId="6122" xr:uid="{00000000-0005-0000-0000-00002D080000}"/>
    <cellStyle name="一般 2 2 30 3 30 2 51 2 3" xfId="4436" xr:uid="{00000000-0005-0000-0000-00002E080000}"/>
    <cellStyle name="一般 2 2 30 3 30 2 51 3" xfId="1918" xr:uid="{00000000-0005-0000-0000-00002F080000}"/>
    <cellStyle name="一般 2 2 30 3 30 2 51 3 2" xfId="5293" xr:uid="{00000000-0005-0000-0000-000030080000}"/>
    <cellStyle name="一般 2 2 30 3 30 2 51 4" xfId="3607" xr:uid="{00000000-0005-0000-0000-000031080000}"/>
    <cellStyle name="一般 2 2 30 3 30 2 52" xfId="235" xr:uid="{00000000-0005-0000-0000-000032080000}"/>
    <cellStyle name="一般 2 2 30 3 30 2 52 2" xfId="1065" xr:uid="{00000000-0005-0000-0000-000033080000}"/>
    <cellStyle name="一般 2 2 30 3 30 2 52 2 2" xfId="2751" xr:uid="{00000000-0005-0000-0000-000034080000}"/>
    <cellStyle name="一般 2 2 30 3 30 2 52 2 2 2" xfId="6126" xr:uid="{00000000-0005-0000-0000-000035080000}"/>
    <cellStyle name="一般 2 2 30 3 30 2 52 2 3" xfId="4440" xr:uid="{00000000-0005-0000-0000-000036080000}"/>
    <cellStyle name="一般 2 2 30 3 30 2 52 3" xfId="1922" xr:uid="{00000000-0005-0000-0000-000037080000}"/>
    <cellStyle name="一般 2 2 30 3 30 2 52 3 2" xfId="5297" xr:uid="{00000000-0005-0000-0000-000038080000}"/>
    <cellStyle name="一般 2 2 30 3 30 2 52 4" xfId="3611" xr:uid="{00000000-0005-0000-0000-000039080000}"/>
    <cellStyle name="一般 2 2 30 3 30 2 53" xfId="239" xr:uid="{00000000-0005-0000-0000-00003A080000}"/>
    <cellStyle name="一般 2 2 30 3 30 2 53 2" xfId="1069" xr:uid="{00000000-0005-0000-0000-00003B080000}"/>
    <cellStyle name="一般 2 2 30 3 30 2 53 2 2" xfId="2755" xr:uid="{00000000-0005-0000-0000-00003C080000}"/>
    <cellStyle name="一般 2 2 30 3 30 2 53 2 2 2" xfId="6130" xr:uid="{00000000-0005-0000-0000-00003D080000}"/>
    <cellStyle name="一般 2 2 30 3 30 2 53 2 3" xfId="4444" xr:uid="{00000000-0005-0000-0000-00003E080000}"/>
    <cellStyle name="一般 2 2 30 3 30 2 53 3" xfId="1926" xr:uid="{00000000-0005-0000-0000-00003F080000}"/>
    <cellStyle name="一般 2 2 30 3 30 2 53 3 2" xfId="5301" xr:uid="{00000000-0005-0000-0000-000040080000}"/>
    <cellStyle name="一般 2 2 30 3 30 2 53 4" xfId="3615" xr:uid="{00000000-0005-0000-0000-000041080000}"/>
    <cellStyle name="一般 2 2 30 3 30 2 54" xfId="243" xr:uid="{00000000-0005-0000-0000-000042080000}"/>
    <cellStyle name="一般 2 2 30 3 30 2 54 2" xfId="1073" xr:uid="{00000000-0005-0000-0000-000043080000}"/>
    <cellStyle name="一般 2 2 30 3 30 2 54 2 2" xfId="2759" xr:uid="{00000000-0005-0000-0000-000044080000}"/>
    <cellStyle name="一般 2 2 30 3 30 2 54 2 2 2" xfId="6134" xr:uid="{00000000-0005-0000-0000-000045080000}"/>
    <cellStyle name="一般 2 2 30 3 30 2 54 2 3" xfId="4448" xr:uid="{00000000-0005-0000-0000-000046080000}"/>
    <cellStyle name="一般 2 2 30 3 30 2 54 3" xfId="1930" xr:uid="{00000000-0005-0000-0000-000047080000}"/>
    <cellStyle name="一般 2 2 30 3 30 2 54 3 2" xfId="5305" xr:uid="{00000000-0005-0000-0000-000048080000}"/>
    <cellStyle name="一般 2 2 30 3 30 2 54 4" xfId="3619" xr:uid="{00000000-0005-0000-0000-000049080000}"/>
    <cellStyle name="一般 2 2 30 3 30 2 55" xfId="247" xr:uid="{00000000-0005-0000-0000-00004A080000}"/>
    <cellStyle name="一般 2 2 30 3 30 2 55 2" xfId="1077" xr:uid="{00000000-0005-0000-0000-00004B080000}"/>
    <cellStyle name="一般 2 2 30 3 30 2 55 2 2" xfId="2763" xr:uid="{00000000-0005-0000-0000-00004C080000}"/>
    <cellStyle name="一般 2 2 30 3 30 2 55 2 2 2" xfId="6138" xr:uid="{00000000-0005-0000-0000-00004D080000}"/>
    <cellStyle name="一般 2 2 30 3 30 2 55 2 3" xfId="4452" xr:uid="{00000000-0005-0000-0000-00004E080000}"/>
    <cellStyle name="一般 2 2 30 3 30 2 55 3" xfId="1934" xr:uid="{00000000-0005-0000-0000-00004F080000}"/>
    <cellStyle name="一般 2 2 30 3 30 2 55 3 2" xfId="5309" xr:uid="{00000000-0005-0000-0000-000050080000}"/>
    <cellStyle name="一般 2 2 30 3 30 2 55 4" xfId="3623" xr:uid="{00000000-0005-0000-0000-000051080000}"/>
    <cellStyle name="一般 2 2 30 3 30 2 56" xfId="251" xr:uid="{00000000-0005-0000-0000-000052080000}"/>
    <cellStyle name="一般 2 2 30 3 30 2 56 2" xfId="1081" xr:uid="{00000000-0005-0000-0000-000053080000}"/>
    <cellStyle name="一般 2 2 30 3 30 2 56 2 2" xfId="2767" xr:uid="{00000000-0005-0000-0000-000054080000}"/>
    <cellStyle name="一般 2 2 30 3 30 2 56 2 2 2" xfId="6142" xr:uid="{00000000-0005-0000-0000-000055080000}"/>
    <cellStyle name="一般 2 2 30 3 30 2 56 2 3" xfId="4456" xr:uid="{00000000-0005-0000-0000-000056080000}"/>
    <cellStyle name="一般 2 2 30 3 30 2 56 3" xfId="1938" xr:uid="{00000000-0005-0000-0000-000057080000}"/>
    <cellStyle name="一般 2 2 30 3 30 2 56 3 2" xfId="5313" xr:uid="{00000000-0005-0000-0000-000058080000}"/>
    <cellStyle name="一般 2 2 30 3 30 2 56 4" xfId="3627" xr:uid="{00000000-0005-0000-0000-000059080000}"/>
    <cellStyle name="一般 2 2 30 3 30 2 57" xfId="255" xr:uid="{00000000-0005-0000-0000-00005A080000}"/>
    <cellStyle name="一般 2 2 30 3 30 2 57 2" xfId="1085" xr:uid="{00000000-0005-0000-0000-00005B080000}"/>
    <cellStyle name="一般 2 2 30 3 30 2 57 2 2" xfId="2771" xr:uid="{00000000-0005-0000-0000-00005C080000}"/>
    <cellStyle name="一般 2 2 30 3 30 2 57 2 2 2" xfId="6146" xr:uid="{00000000-0005-0000-0000-00005D080000}"/>
    <cellStyle name="一般 2 2 30 3 30 2 57 2 3" xfId="4460" xr:uid="{00000000-0005-0000-0000-00005E080000}"/>
    <cellStyle name="一般 2 2 30 3 30 2 57 3" xfId="1942" xr:uid="{00000000-0005-0000-0000-00005F080000}"/>
    <cellStyle name="一般 2 2 30 3 30 2 57 3 2" xfId="5317" xr:uid="{00000000-0005-0000-0000-000060080000}"/>
    <cellStyle name="一般 2 2 30 3 30 2 57 4" xfId="3631" xr:uid="{00000000-0005-0000-0000-000061080000}"/>
    <cellStyle name="一般 2 2 30 3 30 2 58" xfId="259" xr:uid="{00000000-0005-0000-0000-000062080000}"/>
    <cellStyle name="一般 2 2 30 3 30 2 58 2" xfId="1089" xr:uid="{00000000-0005-0000-0000-000063080000}"/>
    <cellStyle name="一般 2 2 30 3 30 2 58 2 2" xfId="2775" xr:uid="{00000000-0005-0000-0000-000064080000}"/>
    <cellStyle name="一般 2 2 30 3 30 2 58 2 2 2" xfId="6150" xr:uid="{00000000-0005-0000-0000-000065080000}"/>
    <cellStyle name="一般 2 2 30 3 30 2 58 2 3" xfId="4464" xr:uid="{00000000-0005-0000-0000-000066080000}"/>
    <cellStyle name="一般 2 2 30 3 30 2 58 3" xfId="1946" xr:uid="{00000000-0005-0000-0000-000067080000}"/>
    <cellStyle name="一般 2 2 30 3 30 2 58 3 2" xfId="5321" xr:uid="{00000000-0005-0000-0000-000068080000}"/>
    <cellStyle name="一般 2 2 30 3 30 2 58 4" xfId="3635" xr:uid="{00000000-0005-0000-0000-000069080000}"/>
    <cellStyle name="一般 2 2 30 3 30 2 59" xfId="263" xr:uid="{00000000-0005-0000-0000-00006A080000}"/>
    <cellStyle name="一般 2 2 30 3 30 2 59 2" xfId="1093" xr:uid="{00000000-0005-0000-0000-00006B080000}"/>
    <cellStyle name="一般 2 2 30 3 30 2 59 2 2" xfId="2779" xr:uid="{00000000-0005-0000-0000-00006C080000}"/>
    <cellStyle name="一般 2 2 30 3 30 2 59 2 2 2" xfId="6154" xr:uid="{00000000-0005-0000-0000-00006D080000}"/>
    <cellStyle name="一般 2 2 30 3 30 2 59 2 3" xfId="4468" xr:uid="{00000000-0005-0000-0000-00006E080000}"/>
    <cellStyle name="一般 2 2 30 3 30 2 59 3" xfId="1950" xr:uid="{00000000-0005-0000-0000-00006F080000}"/>
    <cellStyle name="一般 2 2 30 3 30 2 59 3 2" xfId="5325" xr:uid="{00000000-0005-0000-0000-000070080000}"/>
    <cellStyle name="一般 2 2 30 3 30 2 59 4" xfId="3639" xr:uid="{00000000-0005-0000-0000-000071080000}"/>
    <cellStyle name="一般 2 2 30 3 30 2 6" xfId="51" xr:uid="{00000000-0005-0000-0000-000072080000}"/>
    <cellStyle name="一般 2 2 30 3 30 2 6 2" xfId="881" xr:uid="{00000000-0005-0000-0000-000073080000}"/>
    <cellStyle name="一般 2 2 30 3 30 2 6 2 2" xfId="2567" xr:uid="{00000000-0005-0000-0000-000074080000}"/>
    <cellStyle name="一般 2 2 30 3 30 2 6 2 2 2" xfId="5942" xr:uid="{00000000-0005-0000-0000-000075080000}"/>
    <cellStyle name="一般 2 2 30 3 30 2 6 2 3" xfId="4256" xr:uid="{00000000-0005-0000-0000-000076080000}"/>
    <cellStyle name="一般 2 2 30 3 30 2 6 3" xfId="1738" xr:uid="{00000000-0005-0000-0000-000077080000}"/>
    <cellStyle name="一般 2 2 30 3 30 2 6 3 2" xfId="5113" xr:uid="{00000000-0005-0000-0000-000078080000}"/>
    <cellStyle name="一般 2 2 30 3 30 2 6 4" xfId="3427" xr:uid="{00000000-0005-0000-0000-000079080000}"/>
    <cellStyle name="一般 2 2 30 3 30 2 60" xfId="267" xr:uid="{00000000-0005-0000-0000-00007A080000}"/>
    <cellStyle name="一般 2 2 30 3 30 2 60 2" xfId="1097" xr:uid="{00000000-0005-0000-0000-00007B080000}"/>
    <cellStyle name="一般 2 2 30 3 30 2 60 2 2" xfId="2783" xr:uid="{00000000-0005-0000-0000-00007C080000}"/>
    <cellStyle name="一般 2 2 30 3 30 2 60 2 2 2" xfId="6158" xr:uid="{00000000-0005-0000-0000-00007D080000}"/>
    <cellStyle name="一般 2 2 30 3 30 2 60 2 3" xfId="4472" xr:uid="{00000000-0005-0000-0000-00007E080000}"/>
    <cellStyle name="一般 2 2 30 3 30 2 60 3" xfId="1954" xr:uid="{00000000-0005-0000-0000-00007F080000}"/>
    <cellStyle name="一般 2 2 30 3 30 2 60 3 2" xfId="5329" xr:uid="{00000000-0005-0000-0000-000080080000}"/>
    <cellStyle name="一般 2 2 30 3 30 2 60 4" xfId="3643" xr:uid="{00000000-0005-0000-0000-000081080000}"/>
    <cellStyle name="一般 2 2 30 3 30 2 61" xfId="271" xr:uid="{00000000-0005-0000-0000-000082080000}"/>
    <cellStyle name="一般 2 2 30 3 30 2 61 2" xfId="1101" xr:uid="{00000000-0005-0000-0000-000083080000}"/>
    <cellStyle name="一般 2 2 30 3 30 2 61 2 2" xfId="2787" xr:uid="{00000000-0005-0000-0000-000084080000}"/>
    <cellStyle name="一般 2 2 30 3 30 2 61 2 2 2" xfId="6162" xr:uid="{00000000-0005-0000-0000-000085080000}"/>
    <cellStyle name="一般 2 2 30 3 30 2 61 2 3" xfId="4476" xr:uid="{00000000-0005-0000-0000-000086080000}"/>
    <cellStyle name="一般 2 2 30 3 30 2 61 3" xfId="1958" xr:uid="{00000000-0005-0000-0000-000087080000}"/>
    <cellStyle name="一般 2 2 30 3 30 2 61 3 2" xfId="5333" xr:uid="{00000000-0005-0000-0000-000088080000}"/>
    <cellStyle name="一般 2 2 30 3 30 2 61 4" xfId="3647" xr:uid="{00000000-0005-0000-0000-000089080000}"/>
    <cellStyle name="一般 2 2 30 3 30 2 62" xfId="277" xr:uid="{00000000-0005-0000-0000-00008A080000}"/>
    <cellStyle name="一般 2 2 30 3 30 2 62 10" xfId="311" xr:uid="{00000000-0005-0000-0000-00008B080000}"/>
    <cellStyle name="一般 2 2 30 3 30 2 62 10 2" xfId="1141" xr:uid="{00000000-0005-0000-0000-00008C080000}"/>
    <cellStyle name="一般 2 2 30 3 30 2 62 10 2 2" xfId="2827" xr:uid="{00000000-0005-0000-0000-00008D080000}"/>
    <cellStyle name="一般 2 2 30 3 30 2 62 10 2 2 2" xfId="6202" xr:uid="{00000000-0005-0000-0000-00008E080000}"/>
    <cellStyle name="一般 2 2 30 3 30 2 62 10 2 3" xfId="4516" xr:uid="{00000000-0005-0000-0000-00008F080000}"/>
    <cellStyle name="一般 2 2 30 3 30 2 62 10 3" xfId="1998" xr:uid="{00000000-0005-0000-0000-000090080000}"/>
    <cellStyle name="一般 2 2 30 3 30 2 62 10 3 2" xfId="5373" xr:uid="{00000000-0005-0000-0000-000091080000}"/>
    <cellStyle name="一般 2 2 30 3 30 2 62 10 4" xfId="3687" xr:uid="{00000000-0005-0000-0000-000092080000}"/>
    <cellStyle name="一般 2 2 30 3 30 2 62 11" xfId="315" xr:uid="{00000000-0005-0000-0000-000093080000}"/>
    <cellStyle name="一般 2 2 30 3 30 2 62 11 2" xfId="1145" xr:uid="{00000000-0005-0000-0000-000094080000}"/>
    <cellStyle name="一般 2 2 30 3 30 2 62 11 2 2" xfId="2831" xr:uid="{00000000-0005-0000-0000-000095080000}"/>
    <cellStyle name="一般 2 2 30 3 30 2 62 11 2 2 2" xfId="6206" xr:uid="{00000000-0005-0000-0000-000096080000}"/>
    <cellStyle name="一般 2 2 30 3 30 2 62 11 2 3" xfId="4520" xr:uid="{00000000-0005-0000-0000-000097080000}"/>
    <cellStyle name="一般 2 2 30 3 30 2 62 11 3" xfId="2002" xr:uid="{00000000-0005-0000-0000-000098080000}"/>
    <cellStyle name="一般 2 2 30 3 30 2 62 11 3 2" xfId="5377" xr:uid="{00000000-0005-0000-0000-000099080000}"/>
    <cellStyle name="一般 2 2 30 3 30 2 62 11 4" xfId="3691" xr:uid="{00000000-0005-0000-0000-00009A080000}"/>
    <cellStyle name="一般 2 2 30 3 30 2 62 12" xfId="319" xr:uid="{00000000-0005-0000-0000-00009B080000}"/>
    <cellStyle name="一般 2 2 30 3 30 2 62 12 2" xfId="1149" xr:uid="{00000000-0005-0000-0000-00009C080000}"/>
    <cellStyle name="一般 2 2 30 3 30 2 62 12 2 2" xfId="2835" xr:uid="{00000000-0005-0000-0000-00009D080000}"/>
    <cellStyle name="一般 2 2 30 3 30 2 62 12 2 2 2" xfId="6210" xr:uid="{00000000-0005-0000-0000-00009E080000}"/>
    <cellStyle name="一般 2 2 30 3 30 2 62 12 2 3" xfId="4524" xr:uid="{00000000-0005-0000-0000-00009F080000}"/>
    <cellStyle name="一般 2 2 30 3 30 2 62 12 3" xfId="2006" xr:uid="{00000000-0005-0000-0000-0000A0080000}"/>
    <cellStyle name="一般 2 2 30 3 30 2 62 12 3 2" xfId="5381" xr:uid="{00000000-0005-0000-0000-0000A1080000}"/>
    <cellStyle name="一般 2 2 30 3 30 2 62 12 4" xfId="3695" xr:uid="{00000000-0005-0000-0000-0000A2080000}"/>
    <cellStyle name="一般 2 2 30 3 30 2 62 13" xfId="323" xr:uid="{00000000-0005-0000-0000-0000A3080000}"/>
    <cellStyle name="一般 2 2 30 3 30 2 62 13 2" xfId="1153" xr:uid="{00000000-0005-0000-0000-0000A4080000}"/>
    <cellStyle name="一般 2 2 30 3 30 2 62 13 2 2" xfId="2839" xr:uid="{00000000-0005-0000-0000-0000A5080000}"/>
    <cellStyle name="一般 2 2 30 3 30 2 62 13 2 2 2" xfId="6214" xr:uid="{00000000-0005-0000-0000-0000A6080000}"/>
    <cellStyle name="一般 2 2 30 3 30 2 62 13 2 3" xfId="4528" xr:uid="{00000000-0005-0000-0000-0000A7080000}"/>
    <cellStyle name="一般 2 2 30 3 30 2 62 13 3" xfId="2010" xr:uid="{00000000-0005-0000-0000-0000A8080000}"/>
    <cellStyle name="一般 2 2 30 3 30 2 62 13 3 2" xfId="5385" xr:uid="{00000000-0005-0000-0000-0000A9080000}"/>
    <cellStyle name="一般 2 2 30 3 30 2 62 13 4" xfId="3699" xr:uid="{00000000-0005-0000-0000-0000AA080000}"/>
    <cellStyle name="一般 2 2 30 3 30 2 62 14" xfId="327" xr:uid="{00000000-0005-0000-0000-0000AB080000}"/>
    <cellStyle name="一般 2 2 30 3 30 2 62 14 2" xfId="1157" xr:uid="{00000000-0005-0000-0000-0000AC080000}"/>
    <cellStyle name="一般 2 2 30 3 30 2 62 14 2 2" xfId="2843" xr:uid="{00000000-0005-0000-0000-0000AD080000}"/>
    <cellStyle name="一般 2 2 30 3 30 2 62 14 2 2 2" xfId="6218" xr:uid="{00000000-0005-0000-0000-0000AE080000}"/>
    <cellStyle name="一般 2 2 30 3 30 2 62 14 2 3" xfId="4532" xr:uid="{00000000-0005-0000-0000-0000AF080000}"/>
    <cellStyle name="一般 2 2 30 3 30 2 62 14 3" xfId="2014" xr:uid="{00000000-0005-0000-0000-0000B0080000}"/>
    <cellStyle name="一般 2 2 30 3 30 2 62 14 3 2" xfId="5389" xr:uid="{00000000-0005-0000-0000-0000B1080000}"/>
    <cellStyle name="一般 2 2 30 3 30 2 62 14 4" xfId="3703" xr:uid="{00000000-0005-0000-0000-0000B2080000}"/>
    <cellStyle name="一般 2 2 30 3 30 2 62 15" xfId="331" xr:uid="{00000000-0005-0000-0000-0000B3080000}"/>
    <cellStyle name="一般 2 2 30 3 30 2 62 15 2" xfId="1161" xr:uid="{00000000-0005-0000-0000-0000B4080000}"/>
    <cellStyle name="一般 2 2 30 3 30 2 62 15 2 2" xfId="2847" xr:uid="{00000000-0005-0000-0000-0000B5080000}"/>
    <cellStyle name="一般 2 2 30 3 30 2 62 15 2 2 2" xfId="6222" xr:uid="{00000000-0005-0000-0000-0000B6080000}"/>
    <cellStyle name="一般 2 2 30 3 30 2 62 15 2 3" xfId="4536" xr:uid="{00000000-0005-0000-0000-0000B7080000}"/>
    <cellStyle name="一般 2 2 30 3 30 2 62 15 3" xfId="2018" xr:uid="{00000000-0005-0000-0000-0000B8080000}"/>
    <cellStyle name="一般 2 2 30 3 30 2 62 15 3 2" xfId="5393" xr:uid="{00000000-0005-0000-0000-0000B9080000}"/>
    <cellStyle name="一般 2 2 30 3 30 2 62 15 4" xfId="3707" xr:uid="{00000000-0005-0000-0000-0000BA080000}"/>
    <cellStyle name="一般 2 2 30 3 30 2 62 16" xfId="335" xr:uid="{00000000-0005-0000-0000-0000BB080000}"/>
    <cellStyle name="一般 2 2 30 3 30 2 62 16 2" xfId="1165" xr:uid="{00000000-0005-0000-0000-0000BC080000}"/>
    <cellStyle name="一般 2 2 30 3 30 2 62 16 2 2" xfId="2851" xr:uid="{00000000-0005-0000-0000-0000BD080000}"/>
    <cellStyle name="一般 2 2 30 3 30 2 62 16 2 2 2" xfId="6226" xr:uid="{00000000-0005-0000-0000-0000BE080000}"/>
    <cellStyle name="一般 2 2 30 3 30 2 62 16 2 3" xfId="4540" xr:uid="{00000000-0005-0000-0000-0000BF080000}"/>
    <cellStyle name="一般 2 2 30 3 30 2 62 16 3" xfId="2022" xr:uid="{00000000-0005-0000-0000-0000C0080000}"/>
    <cellStyle name="一般 2 2 30 3 30 2 62 16 3 2" xfId="5397" xr:uid="{00000000-0005-0000-0000-0000C1080000}"/>
    <cellStyle name="一般 2 2 30 3 30 2 62 16 4" xfId="3711" xr:uid="{00000000-0005-0000-0000-0000C2080000}"/>
    <cellStyle name="一般 2 2 30 3 30 2 62 17" xfId="339" xr:uid="{00000000-0005-0000-0000-0000C3080000}"/>
    <cellStyle name="一般 2 2 30 3 30 2 62 17 2" xfId="1169" xr:uid="{00000000-0005-0000-0000-0000C4080000}"/>
    <cellStyle name="一般 2 2 30 3 30 2 62 17 2 2" xfId="2855" xr:uid="{00000000-0005-0000-0000-0000C5080000}"/>
    <cellStyle name="一般 2 2 30 3 30 2 62 17 2 2 2" xfId="6230" xr:uid="{00000000-0005-0000-0000-0000C6080000}"/>
    <cellStyle name="一般 2 2 30 3 30 2 62 17 2 3" xfId="4544" xr:uid="{00000000-0005-0000-0000-0000C7080000}"/>
    <cellStyle name="一般 2 2 30 3 30 2 62 17 3" xfId="2026" xr:uid="{00000000-0005-0000-0000-0000C8080000}"/>
    <cellStyle name="一般 2 2 30 3 30 2 62 17 3 2" xfId="5401" xr:uid="{00000000-0005-0000-0000-0000C9080000}"/>
    <cellStyle name="一般 2 2 30 3 30 2 62 17 4" xfId="3715" xr:uid="{00000000-0005-0000-0000-0000CA080000}"/>
    <cellStyle name="一般 2 2 30 3 30 2 62 18" xfId="343" xr:uid="{00000000-0005-0000-0000-0000CB080000}"/>
    <cellStyle name="一般 2 2 30 3 30 2 62 18 2" xfId="1173" xr:uid="{00000000-0005-0000-0000-0000CC080000}"/>
    <cellStyle name="一般 2 2 30 3 30 2 62 18 2 2" xfId="2859" xr:uid="{00000000-0005-0000-0000-0000CD080000}"/>
    <cellStyle name="一般 2 2 30 3 30 2 62 18 2 2 2" xfId="6234" xr:uid="{00000000-0005-0000-0000-0000CE080000}"/>
    <cellStyle name="一般 2 2 30 3 30 2 62 18 2 3" xfId="4548" xr:uid="{00000000-0005-0000-0000-0000CF080000}"/>
    <cellStyle name="一般 2 2 30 3 30 2 62 18 3" xfId="2030" xr:uid="{00000000-0005-0000-0000-0000D0080000}"/>
    <cellStyle name="一般 2 2 30 3 30 2 62 18 3 2" xfId="5405" xr:uid="{00000000-0005-0000-0000-0000D1080000}"/>
    <cellStyle name="一般 2 2 30 3 30 2 62 18 4" xfId="3719" xr:uid="{00000000-0005-0000-0000-0000D2080000}"/>
    <cellStyle name="一般 2 2 30 3 30 2 62 19" xfId="347" xr:uid="{00000000-0005-0000-0000-0000D3080000}"/>
    <cellStyle name="一般 2 2 30 3 30 2 62 19 2" xfId="1177" xr:uid="{00000000-0005-0000-0000-0000D4080000}"/>
    <cellStyle name="一般 2 2 30 3 30 2 62 19 2 2" xfId="2863" xr:uid="{00000000-0005-0000-0000-0000D5080000}"/>
    <cellStyle name="一般 2 2 30 3 30 2 62 19 2 2 2" xfId="6238" xr:uid="{00000000-0005-0000-0000-0000D6080000}"/>
    <cellStyle name="一般 2 2 30 3 30 2 62 19 2 3" xfId="4552" xr:uid="{00000000-0005-0000-0000-0000D7080000}"/>
    <cellStyle name="一般 2 2 30 3 30 2 62 19 3" xfId="2034" xr:uid="{00000000-0005-0000-0000-0000D8080000}"/>
    <cellStyle name="一般 2 2 30 3 30 2 62 19 3 2" xfId="5409" xr:uid="{00000000-0005-0000-0000-0000D9080000}"/>
    <cellStyle name="一般 2 2 30 3 30 2 62 19 4" xfId="3723" xr:uid="{00000000-0005-0000-0000-0000DA080000}"/>
    <cellStyle name="一般 2 2 30 3 30 2 62 2" xfId="279" xr:uid="{00000000-0005-0000-0000-0000DB080000}"/>
    <cellStyle name="一般 2 2 30 3 30 2 62 2 10" xfId="388" xr:uid="{00000000-0005-0000-0000-0000DC080000}"/>
    <cellStyle name="一般 2 2 30 3 30 2 62 2 10 2" xfId="1217" xr:uid="{00000000-0005-0000-0000-0000DD080000}"/>
    <cellStyle name="一般 2 2 30 3 30 2 62 2 10 2 2" xfId="2903" xr:uid="{00000000-0005-0000-0000-0000DE080000}"/>
    <cellStyle name="一般 2 2 30 3 30 2 62 2 10 2 2 2" xfId="6278" xr:uid="{00000000-0005-0000-0000-0000DF080000}"/>
    <cellStyle name="一般 2 2 30 3 30 2 62 2 10 2 3" xfId="4592" xr:uid="{00000000-0005-0000-0000-0000E0080000}"/>
    <cellStyle name="一般 2 2 30 3 30 2 62 2 10 3" xfId="2074" xr:uid="{00000000-0005-0000-0000-0000E1080000}"/>
    <cellStyle name="一般 2 2 30 3 30 2 62 2 10 3 2" xfId="5449" xr:uid="{00000000-0005-0000-0000-0000E2080000}"/>
    <cellStyle name="一般 2 2 30 3 30 2 62 2 10 4" xfId="3763" xr:uid="{00000000-0005-0000-0000-0000E3080000}"/>
    <cellStyle name="一般 2 2 30 3 30 2 62 2 11" xfId="392" xr:uid="{00000000-0005-0000-0000-0000E4080000}"/>
    <cellStyle name="一般 2 2 30 3 30 2 62 2 11 2" xfId="1221" xr:uid="{00000000-0005-0000-0000-0000E5080000}"/>
    <cellStyle name="一般 2 2 30 3 30 2 62 2 11 2 2" xfId="2907" xr:uid="{00000000-0005-0000-0000-0000E6080000}"/>
    <cellStyle name="一般 2 2 30 3 30 2 62 2 11 2 2 2" xfId="6282" xr:uid="{00000000-0005-0000-0000-0000E7080000}"/>
    <cellStyle name="一般 2 2 30 3 30 2 62 2 11 2 3" xfId="4596" xr:uid="{00000000-0005-0000-0000-0000E8080000}"/>
    <cellStyle name="一般 2 2 30 3 30 2 62 2 11 3" xfId="2078" xr:uid="{00000000-0005-0000-0000-0000E9080000}"/>
    <cellStyle name="一般 2 2 30 3 30 2 62 2 11 3 2" xfId="5453" xr:uid="{00000000-0005-0000-0000-0000EA080000}"/>
    <cellStyle name="一般 2 2 30 3 30 2 62 2 11 4" xfId="3767" xr:uid="{00000000-0005-0000-0000-0000EB080000}"/>
    <cellStyle name="一般 2 2 30 3 30 2 62 2 12" xfId="396" xr:uid="{00000000-0005-0000-0000-0000EC080000}"/>
    <cellStyle name="一般 2 2 30 3 30 2 62 2 12 2" xfId="1225" xr:uid="{00000000-0005-0000-0000-0000ED080000}"/>
    <cellStyle name="一般 2 2 30 3 30 2 62 2 12 2 2" xfId="2911" xr:uid="{00000000-0005-0000-0000-0000EE080000}"/>
    <cellStyle name="一般 2 2 30 3 30 2 62 2 12 2 2 2" xfId="6286" xr:uid="{00000000-0005-0000-0000-0000EF080000}"/>
    <cellStyle name="一般 2 2 30 3 30 2 62 2 12 2 3" xfId="4600" xr:uid="{00000000-0005-0000-0000-0000F0080000}"/>
    <cellStyle name="一般 2 2 30 3 30 2 62 2 12 3" xfId="2082" xr:uid="{00000000-0005-0000-0000-0000F1080000}"/>
    <cellStyle name="一般 2 2 30 3 30 2 62 2 12 3 2" xfId="5457" xr:uid="{00000000-0005-0000-0000-0000F2080000}"/>
    <cellStyle name="一般 2 2 30 3 30 2 62 2 12 4" xfId="3771" xr:uid="{00000000-0005-0000-0000-0000F3080000}"/>
    <cellStyle name="一般 2 2 30 3 30 2 62 2 13" xfId="400" xr:uid="{00000000-0005-0000-0000-0000F4080000}"/>
    <cellStyle name="一般 2 2 30 3 30 2 62 2 13 2" xfId="1229" xr:uid="{00000000-0005-0000-0000-0000F5080000}"/>
    <cellStyle name="一般 2 2 30 3 30 2 62 2 13 2 2" xfId="2915" xr:uid="{00000000-0005-0000-0000-0000F6080000}"/>
    <cellStyle name="一般 2 2 30 3 30 2 62 2 13 2 2 2" xfId="6290" xr:uid="{00000000-0005-0000-0000-0000F7080000}"/>
    <cellStyle name="一般 2 2 30 3 30 2 62 2 13 2 3" xfId="4604" xr:uid="{00000000-0005-0000-0000-0000F8080000}"/>
    <cellStyle name="一般 2 2 30 3 30 2 62 2 13 3" xfId="2086" xr:uid="{00000000-0005-0000-0000-0000F9080000}"/>
    <cellStyle name="一般 2 2 30 3 30 2 62 2 13 3 2" xfId="5461" xr:uid="{00000000-0005-0000-0000-0000FA080000}"/>
    <cellStyle name="一般 2 2 30 3 30 2 62 2 13 4" xfId="3775" xr:uid="{00000000-0005-0000-0000-0000FB080000}"/>
    <cellStyle name="一般 2 2 30 3 30 2 62 2 14" xfId="404" xr:uid="{00000000-0005-0000-0000-0000FC080000}"/>
    <cellStyle name="一般 2 2 30 3 30 2 62 2 14 2" xfId="1233" xr:uid="{00000000-0005-0000-0000-0000FD080000}"/>
    <cellStyle name="一般 2 2 30 3 30 2 62 2 14 2 2" xfId="2919" xr:uid="{00000000-0005-0000-0000-0000FE080000}"/>
    <cellStyle name="一般 2 2 30 3 30 2 62 2 14 2 2 2" xfId="6294" xr:uid="{00000000-0005-0000-0000-0000FF080000}"/>
    <cellStyle name="一般 2 2 30 3 30 2 62 2 14 2 3" xfId="4608" xr:uid="{00000000-0005-0000-0000-000000090000}"/>
    <cellStyle name="一般 2 2 30 3 30 2 62 2 14 3" xfId="2090" xr:uid="{00000000-0005-0000-0000-000001090000}"/>
    <cellStyle name="一般 2 2 30 3 30 2 62 2 14 3 2" xfId="5465" xr:uid="{00000000-0005-0000-0000-000002090000}"/>
    <cellStyle name="一般 2 2 30 3 30 2 62 2 14 4" xfId="3779" xr:uid="{00000000-0005-0000-0000-000003090000}"/>
    <cellStyle name="一般 2 2 30 3 30 2 62 2 15" xfId="408" xr:uid="{00000000-0005-0000-0000-000004090000}"/>
    <cellStyle name="一般 2 2 30 3 30 2 62 2 15 2" xfId="1237" xr:uid="{00000000-0005-0000-0000-000005090000}"/>
    <cellStyle name="一般 2 2 30 3 30 2 62 2 15 2 2" xfId="2923" xr:uid="{00000000-0005-0000-0000-000006090000}"/>
    <cellStyle name="一般 2 2 30 3 30 2 62 2 15 2 2 2" xfId="6298" xr:uid="{00000000-0005-0000-0000-000007090000}"/>
    <cellStyle name="一般 2 2 30 3 30 2 62 2 15 2 3" xfId="4612" xr:uid="{00000000-0005-0000-0000-000008090000}"/>
    <cellStyle name="一般 2 2 30 3 30 2 62 2 15 3" xfId="2094" xr:uid="{00000000-0005-0000-0000-000009090000}"/>
    <cellStyle name="一般 2 2 30 3 30 2 62 2 15 3 2" xfId="5469" xr:uid="{00000000-0005-0000-0000-00000A090000}"/>
    <cellStyle name="一般 2 2 30 3 30 2 62 2 15 4" xfId="3783" xr:uid="{00000000-0005-0000-0000-00000B090000}"/>
    <cellStyle name="一般 2 2 30 3 30 2 62 2 16" xfId="412" xr:uid="{00000000-0005-0000-0000-00000C090000}"/>
    <cellStyle name="一般 2 2 30 3 30 2 62 2 16 2" xfId="1241" xr:uid="{00000000-0005-0000-0000-00000D090000}"/>
    <cellStyle name="一般 2 2 30 3 30 2 62 2 16 2 2" xfId="2927" xr:uid="{00000000-0005-0000-0000-00000E090000}"/>
    <cellStyle name="一般 2 2 30 3 30 2 62 2 16 2 2 2" xfId="6302" xr:uid="{00000000-0005-0000-0000-00000F090000}"/>
    <cellStyle name="一般 2 2 30 3 30 2 62 2 16 2 3" xfId="4616" xr:uid="{00000000-0005-0000-0000-000010090000}"/>
    <cellStyle name="一般 2 2 30 3 30 2 62 2 16 3" xfId="2098" xr:uid="{00000000-0005-0000-0000-000011090000}"/>
    <cellStyle name="一般 2 2 30 3 30 2 62 2 16 3 2" xfId="5473" xr:uid="{00000000-0005-0000-0000-000012090000}"/>
    <cellStyle name="一般 2 2 30 3 30 2 62 2 16 4" xfId="3787" xr:uid="{00000000-0005-0000-0000-000013090000}"/>
    <cellStyle name="一般 2 2 30 3 30 2 62 2 17" xfId="416" xr:uid="{00000000-0005-0000-0000-000014090000}"/>
    <cellStyle name="一般 2 2 30 3 30 2 62 2 17 2" xfId="1245" xr:uid="{00000000-0005-0000-0000-000015090000}"/>
    <cellStyle name="一般 2 2 30 3 30 2 62 2 17 2 2" xfId="2931" xr:uid="{00000000-0005-0000-0000-000016090000}"/>
    <cellStyle name="一般 2 2 30 3 30 2 62 2 17 2 2 2" xfId="6306" xr:uid="{00000000-0005-0000-0000-000017090000}"/>
    <cellStyle name="一般 2 2 30 3 30 2 62 2 17 2 3" xfId="4620" xr:uid="{00000000-0005-0000-0000-000018090000}"/>
    <cellStyle name="一般 2 2 30 3 30 2 62 2 17 3" xfId="2102" xr:uid="{00000000-0005-0000-0000-000019090000}"/>
    <cellStyle name="一般 2 2 30 3 30 2 62 2 17 3 2" xfId="5477" xr:uid="{00000000-0005-0000-0000-00001A090000}"/>
    <cellStyle name="一般 2 2 30 3 30 2 62 2 17 4" xfId="3791" xr:uid="{00000000-0005-0000-0000-00001B090000}"/>
    <cellStyle name="一般 2 2 30 3 30 2 62 2 18" xfId="420" xr:uid="{00000000-0005-0000-0000-00001C090000}"/>
    <cellStyle name="一般 2 2 30 3 30 2 62 2 18 2" xfId="1249" xr:uid="{00000000-0005-0000-0000-00001D090000}"/>
    <cellStyle name="一般 2 2 30 3 30 2 62 2 18 2 2" xfId="2935" xr:uid="{00000000-0005-0000-0000-00001E090000}"/>
    <cellStyle name="一般 2 2 30 3 30 2 62 2 18 2 2 2" xfId="6310" xr:uid="{00000000-0005-0000-0000-00001F090000}"/>
    <cellStyle name="一般 2 2 30 3 30 2 62 2 18 2 3" xfId="4624" xr:uid="{00000000-0005-0000-0000-000020090000}"/>
    <cellStyle name="一般 2 2 30 3 30 2 62 2 18 3" xfId="2106" xr:uid="{00000000-0005-0000-0000-000021090000}"/>
    <cellStyle name="一般 2 2 30 3 30 2 62 2 18 3 2" xfId="5481" xr:uid="{00000000-0005-0000-0000-000022090000}"/>
    <cellStyle name="一般 2 2 30 3 30 2 62 2 18 4" xfId="3795" xr:uid="{00000000-0005-0000-0000-000023090000}"/>
    <cellStyle name="一般 2 2 30 3 30 2 62 2 19" xfId="424" xr:uid="{00000000-0005-0000-0000-000024090000}"/>
    <cellStyle name="一般 2 2 30 3 30 2 62 2 19 2" xfId="1253" xr:uid="{00000000-0005-0000-0000-000025090000}"/>
    <cellStyle name="一般 2 2 30 3 30 2 62 2 19 2 2" xfId="2939" xr:uid="{00000000-0005-0000-0000-000026090000}"/>
    <cellStyle name="一般 2 2 30 3 30 2 62 2 19 2 2 2" xfId="6314" xr:uid="{00000000-0005-0000-0000-000027090000}"/>
    <cellStyle name="一般 2 2 30 3 30 2 62 2 19 2 3" xfId="4628" xr:uid="{00000000-0005-0000-0000-000028090000}"/>
    <cellStyle name="一般 2 2 30 3 30 2 62 2 19 3" xfId="2110" xr:uid="{00000000-0005-0000-0000-000029090000}"/>
    <cellStyle name="一般 2 2 30 3 30 2 62 2 19 3 2" xfId="5485" xr:uid="{00000000-0005-0000-0000-00002A090000}"/>
    <cellStyle name="一般 2 2 30 3 30 2 62 2 19 4" xfId="3799" xr:uid="{00000000-0005-0000-0000-00002B090000}"/>
    <cellStyle name="一般 2 2 30 3 30 2 62 2 2" xfId="355" xr:uid="{00000000-0005-0000-0000-00002C090000}"/>
    <cellStyle name="一般 2 2 30 3 30 2 62 2 2 2" xfId="1185" xr:uid="{00000000-0005-0000-0000-00002D090000}"/>
    <cellStyle name="一般 2 2 30 3 30 2 62 2 2 2 2" xfId="2871" xr:uid="{00000000-0005-0000-0000-00002E090000}"/>
    <cellStyle name="一般 2 2 30 3 30 2 62 2 2 2 2 2" xfId="6246" xr:uid="{00000000-0005-0000-0000-00002F090000}"/>
    <cellStyle name="一般 2 2 30 3 30 2 62 2 2 2 3" xfId="4560" xr:uid="{00000000-0005-0000-0000-000030090000}"/>
    <cellStyle name="一般 2 2 30 3 30 2 62 2 2 3" xfId="2042" xr:uid="{00000000-0005-0000-0000-000031090000}"/>
    <cellStyle name="一般 2 2 30 3 30 2 62 2 2 3 2" xfId="5417" xr:uid="{00000000-0005-0000-0000-000032090000}"/>
    <cellStyle name="一般 2 2 30 3 30 2 62 2 2 4" xfId="3731" xr:uid="{00000000-0005-0000-0000-000033090000}"/>
    <cellStyle name="一般 2 2 30 3 30 2 62 2 20" xfId="428" xr:uid="{00000000-0005-0000-0000-000034090000}"/>
    <cellStyle name="一般 2 2 30 3 30 2 62 2 20 2" xfId="1257" xr:uid="{00000000-0005-0000-0000-000035090000}"/>
    <cellStyle name="一般 2 2 30 3 30 2 62 2 20 2 2" xfId="2943" xr:uid="{00000000-0005-0000-0000-000036090000}"/>
    <cellStyle name="一般 2 2 30 3 30 2 62 2 20 2 2 2" xfId="6318" xr:uid="{00000000-0005-0000-0000-000037090000}"/>
    <cellStyle name="一般 2 2 30 3 30 2 62 2 20 2 3" xfId="4632" xr:uid="{00000000-0005-0000-0000-000038090000}"/>
    <cellStyle name="一般 2 2 30 3 30 2 62 2 20 3" xfId="2114" xr:uid="{00000000-0005-0000-0000-000039090000}"/>
    <cellStyle name="一般 2 2 30 3 30 2 62 2 20 3 2" xfId="5489" xr:uid="{00000000-0005-0000-0000-00003A090000}"/>
    <cellStyle name="一般 2 2 30 3 30 2 62 2 20 4" xfId="3803" xr:uid="{00000000-0005-0000-0000-00003B090000}"/>
    <cellStyle name="一般 2 2 30 3 30 2 62 2 21" xfId="432" xr:uid="{00000000-0005-0000-0000-00003C090000}"/>
    <cellStyle name="一般 2 2 30 3 30 2 62 2 21 2" xfId="1261" xr:uid="{00000000-0005-0000-0000-00003D090000}"/>
    <cellStyle name="一般 2 2 30 3 30 2 62 2 21 2 2" xfId="2947" xr:uid="{00000000-0005-0000-0000-00003E090000}"/>
    <cellStyle name="一般 2 2 30 3 30 2 62 2 21 2 2 2" xfId="6322" xr:uid="{00000000-0005-0000-0000-00003F090000}"/>
    <cellStyle name="一般 2 2 30 3 30 2 62 2 21 2 3" xfId="4636" xr:uid="{00000000-0005-0000-0000-000040090000}"/>
    <cellStyle name="一般 2 2 30 3 30 2 62 2 21 3" xfId="2118" xr:uid="{00000000-0005-0000-0000-000041090000}"/>
    <cellStyle name="一般 2 2 30 3 30 2 62 2 21 3 2" xfId="5493" xr:uid="{00000000-0005-0000-0000-000042090000}"/>
    <cellStyle name="一般 2 2 30 3 30 2 62 2 21 4" xfId="3807" xr:uid="{00000000-0005-0000-0000-000043090000}"/>
    <cellStyle name="一般 2 2 30 3 30 2 62 2 22" xfId="436" xr:uid="{00000000-0005-0000-0000-000044090000}"/>
    <cellStyle name="一般 2 2 30 3 30 2 62 2 22 2" xfId="440" xr:uid="{00000000-0005-0000-0000-000045090000}"/>
    <cellStyle name="一般 2 2 30 3 30 2 62 2 22 2 2" xfId="1269" xr:uid="{00000000-0005-0000-0000-000046090000}"/>
    <cellStyle name="一般 2 2 30 3 30 2 62 2 22 2 2 2" xfId="2955" xr:uid="{00000000-0005-0000-0000-000047090000}"/>
    <cellStyle name="一般 2 2 30 3 30 2 62 2 22 2 2 2 2" xfId="6330" xr:uid="{00000000-0005-0000-0000-000048090000}"/>
    <cellStyle name="一般 2 2 30 3 30 2 62 2 22 2 2 3" xfId="4644" xr:uid="{00000000-0005-0000-0000-000049090000}"/>
    <cellStyle name="一般 2 2 30 3 30 2 62 2 22 2 3" xfId="2126" xr:uid="{00000000-0005-0000-0000-00004A090000}"/>
    <cellStyle name="一般 2 2 30 3 30 2 62 2 22 2 3 2" xfId="5501" xr:uid="{00000000-0005-0000-0000-00004B090000}"/>
    <cellStyle name="一般 2 2 30 3 30 2 62 2 22 2 4" xfId="3815" xr:uid="{00000000-0005-0000-0000-00004C090000}"/>
    <cellStyle name="一般 2 2 30 3 30 2 62 2 22 3" xfId="444" xr:uid="{00000000-0005-0000-0000-00004D090000}"/>
    <cellStyle name="一般 2 2 30 3 30 2 62 2 22 3 2" xfId="1273" xr:uid="{00000000-0005-0000-0000-00004E090000}"/>
    <cellStyle name="一般 2 2 30 3 30 2 62 2 22 3 2 2" xfId="2959" xr:uid="{00000000-0005-0000-0000-00004F090000}"/>
    <cellStyle name="一般 2 2 30 3 30 2 62 2 22 3 2 2 2" xfId="6334" xr:uid="{00000000-0005-0000-0000-000050090000}"/>
    <cellStyle name="一般 2 2 30 3 30 2 62 2 22 3 2 3" xfId="4648" xr:uid="{00000000-0005-0000-0000-000051090000}"/>
    <cellStyle name="一般 2 2 30 3 30 2 62 2 22 3 3" xfId="2130" xr:uid="{00000000-0005-0000-0000-000052090000}"/>
    <cellStyle name="一般 2 2 30 3 30 2 62 2 22 3 3 2" xfId="5505" xr:uid="{00000000-0005-0000-0000-000053090000}"/>
    <cellStyle name="一般 2 2 30 3 30 2 62 2 22 3 4" xfId="3819" xr:uid="{00000000-0005-0000-0000-000054090000}"/>
    <cellStyle name="一般 2 2 30 3 30 2 62 2 22 4" xfId="448" xr:uid="{00000000-0005-0000-0000-000055090000}"/>
    <cellStyle name="一般 2 2 30 3 30 2 62 2 22 4 2" xfId="1277" xr:uid="{00000000-0005-0000-0000-000056090000}"/>
    <cellStyle name="一般 2 2 30 3 30 2 62 2 22 4 2 2" xfId="2963" xr:uid="{00000000-0005-0000-0000-000057090000}"/>
    <cellStyle name="一般 2 2 30 3 30 2 62 2 22 4 2 2 2" xfId="6338" xr:uid="{00000000-0005-0000-0000-000058090000}"/>
    <cellStyle name="一般 2 2 30 3 30 2 62 2 22 4 2 3" xfId="4652" xr:uid="{00000000-0005-0000-0000-000059090000}"/>
    <cellStyle name="一般 2 2 30 3 30 2 62 2 22 4 3" xfId="2134" xr:uid="{00000000-0005-0000-0000-00005A090000}"/>
    <cellStyle name="一般 2 2 30 3 30 2 62 2 22 4 3 2" xfId="5509" xr:uid="{00000000-0005-0000-0000-00005B090000}"/>
    <cellStyle name="一般 2 2 30 3 30 2 62 2 22 4 4" xfId="3823" xr:uid="{00000000-0005-0000-0000-00005C090000}"/>
    <cellStyle name="一般 2 2 30 3 30 2 62 2 22 5" xfId="454" xr:uid="{00000000-0005-0000-0000-00005D090000}"/>
    <cellStyle name="一般 2 2 30 3 30 2 62 2 22 5 2" xfId="1283" xr:uid="{00000000-0005-0000-0000-00005E090000}"/>
    <cellStyle name="一般 2 2 30 3 30 2 62 2 22 5 2 2" xfId="2969" xr:uid="{00000000-0005-0000-0000-00005F090000}"/>
    <cellStyle name="一般 2 2 30 3 30 2 62 2 22 5 2 2 2" xfId="6344" xr:uid="{00000000-0005-0000-0000-000060090000}"/>
    <cellStyle name="一般 2 2 30 3 30 2 62 2 22 5 2 3" xfId="4658" xr:uid="{00000000-0005-0000-0000-000061090000}"/>
    <cellStyle name="一般 2 2 30 3 30 2 62 2 22 5 3" xfId="2140" xr:uid="{00000000-0005-0000-0000-000062090000}"/>
    <cellStyle name="一般 2 2 30 3 30 2 62 2 22 5 3 2" xfId="5515" xr:uid="{00000000-0005-0000-0000-000063090000}"/>
    <cellStyle name="一般 2 2 30 3 30 2 62 2 22 5 4" xfId="3829" xr:uid="{00000000-0005-0000-0000-000064090000}"/>
    <cellStyle name="一般 2 2 30 3 30 2 62 2 22 6" xfId="1265" xr:uid="{00000000-0005-0000-0000-000065090000}"/>
    <cellStyle name="一般 2 2 30 3 30 2 62 2 22 6 2" xfId="2951" xr:uid="{00000000-0005-0000-0000-000066090000}"/>
    <cellStyle name="一般 2 2 30 3 30 2 62 2 22 6 2 2" xfId="6326" xr:uid="{00000000-0005-0000-0000-000067090000}"/>
    <cellStyle name="一般 2 2 30 3 30 2 62 2 22 6 3" xfId="4640" xr:uid="{00000000-0005-0000-0000-000068090000}"/>
    <cellStyle name="一般 2 2 30 3 30 2 62 2 22 7" xfId="2122" xr:uid="{00000000-0005-0000-0000-000069090000}"/>
    <cellStyle name="一般 2 2 30 3 30 2 62 2 22 7 2" xfId="5497" xr:uid="{00000000-0005-0000-0000-00006A090000}"/>
    <cellStyle name="一般 2 2 30 3 30 2 62 2 22 8" xfId="3811" xr:uid="{00000000-0005-0000-0000-00006B090000}"/>
    <cellStyle name="一般 2 2 30 3 30 2 62 2 23" xfId="456" xr:uid="{00000000-0005-0000-0000-00006C090000}"/>
    <cellStyle name="一般 2 2 30 3 30 2 62 2 23 2" xfId="1285" xr:uid="{00000000-0005-0000-0000-00006D090000}"/>
    <cellStyle name="一般 2 2 30 3 30 2 62 2 23 2 2" xfId="2971" xr:uid="{00000000-0005-0000-0000-00006E090000}"/>
    <cellStyle name="一般 2 2 30 3 30 2 62 2 23 2 2 2" xfId="6346" xr:uid="{00000000-0005-0000-0000-00006F090000}"/>
    <cellStyle name="一般 2 2 30 3 30 2 62 2 23 2 3" xfId="4660" xr:uid="{00000000-0005-0000-0000-000070090000}"/>
    <cellStyle name="一般 2 2 30 3 30 2 62 2 23 3" xfId="2142" xr:uid="{00000000-0005-0000-0000-000071090000}"/>
    <cellStyle name="一般 2 2 30 3 30 2 62 2 23 3 2" xfId="5517" xr:uid="{00000000-0005-0000-0000-000072090000}"/>
    <cellStyle name="一般 2 2 30 3 30 2 62 2 23 4" xfId="3831" xr:uid="{00000000-0005-0000-0000-000073090000}"/>
    <cellStyle name="一般 2 2 30 3 30 2 62 2 24" xfId="460" xr:uid="{00000000-0005-0000-0000-000074090000}"/>
    <cellStyle name="一般 2 2 30 3 30 2 62 2 24 2" xfId="1289" xr:uid="{00000000-0005-0000-0000-000075090000}"/>
    <cellStyle name="一般 2 2 30 3 30 2 62 2 24 2 2" xfId="2975" xr:uid="{00000000-0005-0000-0000-000076090000}"/>
    <cellStyle name="一般 2 2 30 3 30 2 62 2 24 2 2 2" xfId="6350" xr:uid="{00000000-0005-0000-0000-000077090000}"/>
    <cellStyle name="一般 2 2 30 3 30 2 62 2 24 2 3" xfId="4664" xr:uid="{00000000-0005-0000-0000-000078090000}"/>
    <cellStyle name="一般 2 2 30 3 30 2 62 2 24 3" xfId="2146" xr:uid="{00000000-0005-0000-0000-000079090000}"/>
    <cellStyle name="一般 2 2 30 3 30 2 62 2 24 3 2" xfId="5521" xr:uid="{00000000-0005-0000-0000-00007A090000}"/>
    <cellStyle name="一般 2 2 30 3 30 2 62 2 24 4" xfId="3835" xr:uid="{00000000-0005-0000-0000-00007B090000}"/>
    <cellStyle name="一般 2 2 30 3 30 2 62 2 25" xfId="464" xr:uid="{00000000-0005-0000-0000-00007C090000}"/>
    <cellStyle name="一般 2 2 30 3 30 2 62 2 25 2" xfId="1293" xr:uid="{00000000-0005-0000-0000-00007D090000}"/>
    <cellStyle name="一般 2 2 30 3 30 2 62 2 25 2 2" xfId="2979" xr:uid="{00000000-0005-0000-0000-00007E090000}"/>
    <cellStyle name="一般 2 2 30 3 30 2 62 2 25 2 2 2" xfId="6354" xr:uid="{00000000-0005-0000-0000-00007F090000}"/>
    <cellStyle name="一般 2 2 30 3 30 2 62 2 25 2 3" xfId="4668" xr:uid="{00000000-0005-0000-0000-000080090000}"/>
    <cellStyle name="一般 2 2 30 3 30 2 62 2 25 3" xfId="2150" xr:uid="{00000000-0005-0000-0000-000081090000}"/>
    <cellStyle name="一般 2 2 30 3 30 2 62 2 25 3 2" xfId="5525" xr:uid="{00000000-0005-0000-0000-000082090000}"/>
    <cellStyle name="一般 2 2 30 3 30 2 62 2 25 4" xfId="3839" xr:uid="{00000000-0005-0000-0000-000083090000}"/>
    <cellStyle name="一般 2 2 30 3 30 2 62 2 26" xfId="468" xr:uid="{00000000-0005-0000-0000-000084090000}"/>
    <cellStyle name="一般 2 2 30 3 30 2 62 2 26 2" xfId="1297" xr:uid="{00000000-0005-0000-0000-000085090000}"/>
    <cellStyle name="一般 2 2 30 3 30 2 62 2 26 2 2" xfId="2983" xr:uid="{00000000-0005-0000-0000-000086090000}"/>
    <cellStyle name="一般 2 2 30 3 30 2 62 2 26 2 2 2" xfId="6358" xr:uid="{00000000-0005-0000-0000-000087090000}"/>
    <cellStyle name="一般 2 2 30 3 30 2 62 2 26 2 3" xfId="4672" xr:uid="{00000000-0005-0000-0000-000088090000}"/>
    <cellStyle name="一般 2 2 30 3 30 2 62 2 26 3" xfId="2154" xr:uid="{00000000-0005-0000-0000-000089090000}"/>
    <cellStyle name="一般 2 2 30 3 30 2 62 2 26 3 2" xfId="5529" xr:uid="{00000000-0005-0000-0000-00008A090000}"/>
    <cellStyle name="一般 2 2 30 3 30 2 62 2 26 4" xfId="3843" xr:uid="{00000000-0005-0000-0000-00008B090000}"/>
    <cellStyle name="一般 2 2 30 3 30 2 62 2 27" xfId="472" xr:uid="{00000000-0005-0000-0000-00008C090000}"/>
    <cellStyle name="一般 2 2 30 3 30 2 62 2 27 2" xfId="1301" xr:uid="{00000000-0005-0000-0000-00008D090000}"/>
    <cellStyle name="一般 2 2 30 3 30 2 62 2 27 2 2" xfId="2987" xr:uid="{00000000-0005-0000-0000-00008E090000}"/>
    <cellStyle name="一般 2 2 30 3 30 2 62 2 27 2 2 2" xfId="6362" xr:uid="{00000000-0005-0000-0000-00008F090000}"/>
    <cellStyle name="一般 2 2 30 3 30 2 62 2 27 2 3" xfId="4676" xr:uid="{00000000-0005-0000-0000-000090090000}"/>
    <cellStyle name="一般 2 2 30 3 30 2 62 2 27 3" xfId="2158" xr:uid="{00000000-0005-0000-0000-000091090000}"/>
    <cellStyle name="一般 2 2 30 3 30 2 62 2 27 3 2" xfId="5533" xr:uid="{00000000-0005-0000-0000-000092090000}"/>
    <cellStyle name="一般 2 2 30 3 30 2 62 2 27 4" xfId="3847" xr:uid="{00000000-0005-0000-0000-000093090000}"/>
    <cellStyle name="一般 2 2 30 3 30 2 62 2 28" xfId="478" xr:uid="{00000000-0005-0000-0000-000094090000}"/>
    <cellStyle name="一般 2 2 30 3 30 2 62 2 28 2" xfId="480" xr:uid="{00000000-0005-0000-0000-000095090000}"/>
    <cellStyle name="一般 2 2 30 3 30 2 62 2 28 2 2" xfId="1309" xr:uid="{00000000-0005-0000-0000-000096090000}"/>
    <cellStyle name="一般 2 2 30 3 30 2 62 2 28 2 2 2" xfId="2995" xr:uid="{00000000-0005-0000-0000-000097090000}"/>
    <cellStyle name="一般 2 2 30 3 30 2 62 2 28 2 2 2 2" xfId="6370" xr:uid="{00000000-0005-0000-0000-000098090000}"/>
    <cellStyle name="一般 2 2 30 3 30 2 62 2 28 2 2 3" xfId="4684" xr:uid="{00000000-0005-0000-0000-000099090000}"/>
    <cellStyle name="一般 2 2 30 3 30 2 62 2 28 2 3" xfId="2166" xr:uid="{00000000-0005-0000-0000-00009A090000}"/>
    <cellStyle name="一般 2 2 30 3 30 2 62 2 28 2 3 2" xfId="5541" xr:uid="{00000000-0005-0000-0000-00009B090000}"/>
    <cellStyle name="一般 2 2 30 3 30 2 62 2 28 2 4" xfId="3855" xr:uid="{00000000-0005-0000-0000-00009C090000}"/>
    <cellStyle name="一般 2 2 30 3 30 2 62 2 28 3" xfId="484" xr:uid="{00000000-0005-0000-0000-00009D090000}"/>
    <cellStyle name="一般 2 2 30 3 30 2 62 2 28 3 2" xfId="1313" xr:uid="{00000000-0005-0000-0000-00009E090000}"/>
    <cellStyle name="一般 2 2 30 3 30 2 62 2 28 3 2 2" xfId="2999" xr:uid="{00000000-0005-0000-0000-00009F090000}"/>
    <cellStyle name="一般 2 2 30 3 30 2 62 2 28 3 2 2 2" xfId="6374" xr:uid="{00000000-0005-0000-0000-0000A0090000}"/>
    <cellStyle name="一般 2 2 30 3 30 2 62 2 28 3 2 3" xfId="4688" xr:uid="{00000000-0005-0000-0000-0000A1090000}"/>
    <cellStyle name="一般 2 2 30 3 30 2 62 2 28 3 3" xfId="2170" xr:uid="{00000000-0005-0000-0000-0000A2090000}"/>
    <cellStyle name="一般 2 2 30 3 30 2 62 2 28 3 3 2" xfId="5545" xr:uid="{00000000-0005-0000-0000-0000A3090000}"/>
    <cellStyle name="一般 2 2 30 3 30 2 62 2 28 3 4" xfId="3859" xr:uid="{00000000-0005-0000-0000-0000A4090000}"/>
    <cellStyle name="一般 2 2 30 3 30 2 62 2 28 4" xfId="488" xr:uid="{00000000-0005-0000-0000-0000A5090000}"/>
    <cellStyle name="一般 2 2 30 3 30 2 62 2 28 4 2" xfId="1317" xr:uid="{00000000-0005-0000-0000-0000A6090000}"/>
    <cellStyle name="一般 2 2 30 3 30 2 62 2 28 4 2 2" xfId="3003" xr:uid="{00000000-0005-0000-0000-0000A7090000}"/>
    <cellStyle name="一般 2 2 30 3 30 2 62 2 28 4 2 2 2" xfId="6378" xr:uid="{00000000-0005-0000-0000-0000A8090000}"/>
    <cellStyle name="一般 2 2 30 3 30 2 62 2 28 4 2 3" xfId="4692" xr:uid="{00000000-0005-0000-0000-0000A9090000}"/>
    <cellStyle name="一般 2 2 30 3 30 2 62 2 28 4 3" xfId="2174" xr:uid="{00000000-0005-0000-0000-0000AA090000}"/>
    <cellStyle name="一般 2 2 30 3 30 2 62 2 28 4 3 2" xfId="5549" xr:uid="{00000000-0005-0000-0000-0000AB090000}"/>
    <cellStyle name="一般 2 2 30 3 30 2 62 2 28 4 4" xfId="3863" xr:uid="{00000000-0005-0000-0000-0000AC090000}"/>
    <cellStyle name="一般 2 2 30 3 30 2 62 2 28 5" xfId="1307" xr:uid="{00000000-0005-0000-0000-0000AD090000}"/>
    <cellStyle name="一般 2 2 30 3 30 2 62 2 28 5 2" xfId="2993" xr:uid="{00000000-0005-0000-0000-0000AE090000}"/>
    <cellStyle name="一般 2 2 30 3 30 2 62 2 28 5 2 2" xfId="6368" xr:uid="{00000000-0005-0000-0000-0000AF090000}"/>
    <cellStyle name="一般 2 2 30 3 30 2 62 2 28 5 3" xfId="4682" xr:uid="{00000000-0005-0000-0000-0000B0090000}"/>
    <cellStyle name="一般 2 2 30 3 30 2 62 2 28 6" xfId="2164" xr:uid="{00000000-0005-0000-0000-0000B1090000}"/>
    <cellStyle name="一般 2 2 30 3 30 2 62 2 28 6 2" xfId="5539" xr:uid="{00000000-0005-0000-0000-0000B2090000}"/>
    <cellStyle name="一般 2 2 30 3 30 2 62 2 28 7" xfId="3853" xr:uid="{00000000-0005-0000-0000-0000B3090000}"/>
    <cellStyle name="一般 2 2 30 3 30 2 62 2 29" xfId="492" xr:uid="{00000000-0005-0000-0000-0000B4090000}"/>
    <cellStyle name="一般 2 2 30 3 30 2 62 2 29 2" xfId="1321" xr:uid="{00000000-0005-0000-0000-0000B5090000}"/>
    <cellStyle name="一般 2 2 30 3 30 2 62 2 29 2 2" xfId="3007" xr:uid="{00000000-0005-0000-0000-0000B6090000}"/>
    <cellStyle name="一般 2 2 30 3 30 2 62 2 29 2 2 2" xfId="6382" xr:uid="{00000000-0005-0000-0000-0000B7090000}"/>
    <cellStyle name="一般 2 2 30 3 30 2 62 2 29 2 3" xfId="4696" xr:uid="{00000000-0005-0000-0000-0000B8090000}"/>
    <cellStyle name="一般 2 2 30 3 30 2 62 2 29 3" xfId="2178" xr:uid="{00000000-0005-0000-0000-0000B9090000}"/>
    <cellStyle name="一般 2 2 30 3 30 2 62 2 29 3 2" xfId="5553" xr:uid="{00000000-0005-0000-0000-0000BA090000}"/>
    <cellStyle name="一般 2 2 30 3 30 2 62 2 29 4" xfId="3867" xr:uid="{00000000-0005-0000-0000-0000BB090000}"/>
    <cellStyle name="一般 2 2 30 3 30 2 62 2 3" xfId="359" xr:uid="{00000000-0005-0000-0000-0000BC090000}"/>
    <cellStyle name="一般 2 2 30 3 30 2 62 2 3 2" xfId="1189" xr:uid="{00000000-0005-0000-0000-0000BD090000}"/>
    <cellStyle name="一般 2 2 30 3 30 2 62 2 3 2 2" xfId="2875" xr:uid="{00000000-0005-0000-0000-0000BE090000}"/>
    <cellStyle name="一般 2 2 30 3 30 2 62 2 3 2 2 2" xfId="6250" xr:uid="{00000000-0005-0000-0000-0000BF090000}"/>
    <cellStyle name="一般 2 2 30 3 30 2 62 2 3 2 3" xfId="4564" xr:uid="{00000000-0005-0000-0000-0000C0090000}"/>
    <cellStyle name="一般 2 2 30 3 30 2 62 2 3 3" xfId="2046" xr:uid="{00000000-0005-0000-0000-0000C1090000}"/>
    <cellStyle name="一般 2 2 30 3 30 2 62 2 3 3 2" xfId="5421" xr:uid="{00000000-0005-0000-0000-0000C2090000}"/>
    <cellStyle name="一般 2 2 30 3 30 2 62 2 3 4" xfId="3735" xr:uid="{00000000-0005-0000-0000-0000C3090000}"/>
    <cellStyle name="一般 2 2 30 3 30 2 62 2 30" xfId="496" xr:uid="{00000000-0005-0000-0000-0000C4090000}"/>
    <cellStyle name="一般 2 2 30 3 30 2 62 2 30 2" xfId="1325" xr:uid="{00000000-0005-0000-0000-0000C5090000}"/>
    <cellStyle name="一般 2 2 30 3 30 2 62 2 30 2 2" xfId="3011" xr:uid="{00000000-0005-0000-0000-0000C6090000}"/>
    <cellStyle name="一般 2 2 30 3 30 2 62 2 30 2 2 2" xfId="6386" xr:uid="{00000000-0005-0000-0000-0000C7090000}"/>
    <cellStyle name="一般 2 2 30 3 30 2 62 2 30 2 3" xfId="4700" xr:uid="{00000000-0005-0000-0000-0000C8090000}"/>
    <cellStyle name="一般 2 2 30 3 30 2 62 2 30 3" xfId="2182" xr:uid="{00000000-0005-0000-0000-0000C9090000}"/>
    <cellStyle name="一般 2 2 30 3 30 2 62 2 30 3 2" xfId="5557" xr:uid="{00000000-0005-0000-0000-0000CA090000}"/>
    <cellStyle name="一般 2 2 30 3 30 2 62 2 30 4" xfId="3871" xr:uid="{00000000-0005-0000-0000-0000CB090000}"/>
    <cellStyle name="一般 2 2 30 3 30 2 62 2 31" xfId="500" xr:uid="{00000000-0005-0000-0000-0000CC090000}"/>
    <cellStyle name="一般 2 2 30 3 30 2 62 2 31 2" xfId="1329" xr:uid="{00000000-0005-0000-0000-0000CD090000}"/>
    <cellStyle name="一般 2 2 30 3 30 2 62 2 31 2 2" xfId="3015" xr:uid="{00000000-0005-0000-0000-0000CE090000}"/>
    <cellStyle name="一般 2 2 30 3 30 2 62 2 31 2 2 2" xfId="6390" xr:uid="{00000000-0005-0000-0000-0000CF090000}"/>
    <cellStyle name="一般 2 2 30 3 30 2 62 2 31 2 3" xfId="4704" xr:uid="{00000000-0005-0000-0000-0000D0090000}"/>
    <cellStyle name="一般 2 2 30 3 30 2 62 2 31 3" xfId="2186" xr:uid="{00000000-0005-0000-0000-0000D1090000}"/>
    <cellStyle name="一般 2 2 30 3 30 2 62 2 31 3 2" xfId="5561" xr:uid="{00000000-0005-0000-0000-0000D2090000}"/>
    <cellStyle name="一般 2 2 30 3 30 2 62 2 31 4" xfId="3875" xr:uid="{00000000-0005-0000-0000-0000D3090000}"/>
    <cellStyle name="一般 2 2 30 3 30 2 62 2 32" xfId="504" xr:uid="{00000000-0005-0000-0000-0000D4090000}"/>
    <cellStyle name="一般 2 2 30 3 30 2 62 2 32 2" xfId="1333" xr:uid="{00000000-0005-0000-0000-0000D5090000}"/>
    <cellStyle name="一般 2 2 30 3 30 2 62 2 32 2 2" xfId="3019" xr:uid="{00000000-0005-0000-0000-0000D6090000}"/>
    <cellStyle name="一般 2 2 30 3 30 2 62 2 32 2 2 2" xfId="6394" xr:uid="{00000000-0005-0000-0000-0000D7090000}"/>
    <cellStyle name="一般 2 2 30 3 30 2 62 2 32 2 3" xfId="4708" xr:uid="{00000000-0005-0000-0000-0000D8090000}"/>
    <cellStyle name="一般 2 2 30 3 30 2 62 2 32 3" xfId="2190" xr:uid="{00000000-0005-0000-0000-0000D9090000}"/>
    <cellStyle name="一般 2 2 30 3 30 2 62 2 32 3 2" xfId="5565" xr:uid="{00000000-0005-0000-0000-0000DA090000}"/>
    <cellStyle name="一般 2 2 30 3 30 2 62 2 32 4" xfId="3879" xr:uid="{00000000-0005-0000-0000-0000DB090000}"/>
    <cellStyle name="一般 2 2 30 3 30 2 62 2 33" xfId="508" xr:uid="{00000000-0005-0000-0000-0000DC090000}"/>
    <cellStyle name="一般 2 2 30 3 30 2 62 2 33 2" xfId="1337" xr:uid="{00000000-0005-0000-0000-0000DD090000}"/>
    <cellStyle name="一般 2 2 30 3 30 2 62 2 33 2 2" xfId="3023" xr:uid="{00000000-0005-0000-0000-0000DE090000}"/>
    <cellStyle name="一般 2 2 30 3 30 2 62 2 33 2 2 2" xfId="6398" xr:uid="{00000000-0005-0000-0000-0000DF090000}"/>
    <cellStyle name="一般 2 2 30 3 30 2 62 2 33 2 3" xfId="4712" xr:uid="{00000000-0005-0000-0000-0000E0090000}"/>
    <cellStyle name="一般 2 2 30 3 30 2 62 2 33 3" xfId="2194" xr:uid="{00000000-0005-0000-0000-0000E1090000}"/>
    <cellStyle name="一般 2 2 30 3 30 2 62 2 33 3 2" xfId="5569" xr:uid="{00000000-0005-0000-0000-0000E2090000}"/>
    <cellStyle name="一般 2 2 30 3 30 2 62 2 33 4" xfId="3883" xr:uid="{00000000-0005-0000-0000-0000E3090000}"/>
    <cellStyle name="一般 2 2 30 3 30 2 62 2 34" xfId="514" xr:uid="{00000000-0005-0000-0000-0000E4090000}"/>
    <cellStyle name="一般 2 2 30 3 30 2 62 2 34 2" xfId="1343" xr:uid="{00000000-0005-0000-0000-0000E5090000}"/>
    <cellStyle name="一般 2 2 30 3 30 2 62 2 34 2 2" xfId="3029" xr:uid="{00000000-0005-0000-0000-0000E6090000}"/>
    <cellStyle name="一般 2 2 30 3 30 2 62 2 34 2 2 2" xfId="6404" xr:uid="{00000000-0005-0000-0000-0000E7090000}"/>
    <cellStyle name="一般 2 2 30 3 30 2 62 2 34 2 3" xfId="4718" xr:uid="{00000000-0005-0000-0000-0000E8090000}"/>
    <cellStyle name="一般 2 2 30 3 30 2 62 2 34 3" xfId="2200" xr:uid="{00000000-0005-0000-0000-0000E9090000}"/>
    <cellStyle name="一般 2 2 30 3 30 2 62 2 34 3 2" xfId="5575" xr:uid="{00000000-0005-0000-0000-0000EA090000}"/>
    <cellStyle name="一般 2 2 30 3 30 2 62 2 34 4" xfId="3889" xr:uid="{00000000-0005-0000-0000-0000EB090000}"/>
    <cellStyle name="一般 2 2 30 3 30 2 62 2 35" xfId="516" xr:uid="{00000000-0005-0000-0000-0000EC090000}"/>
    <cellStyle name="一般 2 2 30 3 30 2 62 2 35 2" xfId="1345" xr:uid="{00000000-0005-0000-0000-0000ED090000}"/>
    <cellStyle name="一般 2 2 30 3 30 2 62 2 35 2 2" xfId="3031" xr:uid="{00000000-0005-0000-0000-0000EE090000}"/>
    <cellStyle name="一般 2 2 30 3 30 2 62 2 35 2 2 2" xfId="6406" xr:uid="{00000000-0005-0000-0000-0000EF090000}"/>
    <cellStyle name="一般 2 2 30 3 30 2 62 2 35 2 3" xfId="4720" xr:uid="{00000000-0005-0000-0000-0000F0090000}"/>
    <cellStyle name="一般 2 2 30 3 30 2 62 2 35 3" xfId="2202" xr:uid="{00000000-0005-0000-0000-0000F1090000}"/>
    <cellStyle name="一般 2 2 30 3 30 2 62 2 35 3 2" xfId="5577" xr:uid="{00000000-0005-0000-0000-0000F2090000}"/>
    <cellStyle name="一般 2 2 30 3 30 2 62 2 35 4" xfId="3891" xr:uid="{00000000-0005-0000-0000-0000F3090000}"/>
    <cellStyle name="一般 2 2 30 3 30 2 62 2 36" xfId="520" xr:uid="{00000000-0005-0000-0000-0000F4090000}"/>
    <cellStyle name="一般 2 2 30 3 30 2 62 2 36 2" xfId="1349" xr:uid="{00000000-0005-0000-0000-0000F5090000}"/>
    <cellStyle name="一般 2 2 30 3 30 2 62 2 36 2 2" xfId="3035" xr:uid="{00000000-0005-0000-0000-0000F6090000}"/>
    <cellStyle name="一般 2 2 30 3 30 2 62 2 36 2 2 2" xfId="6410" xr:uid="{00000000-0005-0000-0000-0000F7090000}"/>
    <cellStyle name="一般 2 2 30 3 30 2 62 2 36 2 3" xfId="4724" xr:uid="{00000000-0005-0000-0000-0000F8090000}"/>
    <cellStyle name="一般 2 2 30 3 30 2 62 2 36 3" xfId="2206" xr:uid="{00000000-0005-0000-0000-0000F9090000}"/>
    <cellStyle name="一般 2 2 30 3 30 2 62 2 36 3 2" xfId="5581" xr:uid="{00000000-0005-0000-0000-0000FA090000}"/>
    <cellStyle name="一般 2 2 30 3 30 2 62 2 36 4" xfId="3895" xr:uid="{00000000-0005-0000-0000-0000FB090000}"/>
    <cellStyle name="一般 2 2 30 3 30 2 62 2 37" xfId="524" xr:uid="{00000000-0005-0000-0000-0000FC090000}"/>
    <cellStyle name="一般 2 2 30 3 30 2 62 2 37 2" xfId="1353" xr:uid="{00000000-0005-0000-0000-0000FD090000}"/>
    <cellStyle name="一般 2 2 30 3 30 2 62 2 37 2 2" xfId="3039" xr:uid="{00000000-0005-0000-0000-0000FE090000}"/>
    <cellStyle name="一般 2 2 30 3 30 2 62 2 37 2 2 2" xfId="6414" xr:uid="{00000000-0005-0000-0000-0000FF090000}"/>
    <cellStyle name="一般 2 2 30 3 30 2 62 2 37 2 3" xfId="4728" xr:uid="{00000000-0005-0000-0000-0000000A0000}"/>
    <cellStyle name="一般 2 2 30 3 30 2 62 2 37 3" xfId="2210" xr:uid="{00000000-0005-0000-0000-0000010A0000}"/>
    <cellStyle name="一般 2 2 30 3 30 2 62 2 37 3 2" xfId="5585" xr:uid="{00000000-0005-0000-0000-0000020A0000}"/>
    <cellStyle name="一般 2 2 30 3 30 2 62 2 37 4" xfId="3899" xr:uid="{00000000-0005-0000-0000-0000030A0000}"/>
    <cellStyle name="一般 2 2 30 3 30 2 62 2 38" xfId="530" xr:uid="{00000000-0005-0000-0000-0000040A0000}"/>
    <cellStyle name="一般 2 2 30 3 30 2 62 2 38 2" xfId="1359" xr:uid="{00000000-0005-0000-0000-0000050A0000}"/>
    <cellStyle name="一般 2 2 30 3 30 2 62 2 38 2 2" xfId="3045" xr:uid="{00000000-0005-0000-0000-0000060A0000}"/>
    <cellStyle name="一般 2 2 30 3 30 2 62 2 38 2 2 2" xfId="6420" xr:uid="{00000000-0005-0000-0000-0000070A0000}"/>
    <cellStyle name="一般 2 2 30 3 30 2 62 2 38 2 3" xfId="4734" xr:uid="{00000000-0005-0000-0000-0000080A0000}"/>
    <cellStyle name="一般 2 2 30 3 30 2 62 2 38 3" xfId="2216" xr:uid="{00000000-0005-0000-0000-0000090A0000}"/>
    <cellStyle name="一般 2 2 30 3 30 2 62 2 38 3 2" xfId="5591" xr:uid="{00000000-0005-0000-0000-00000A0A0000}"/>
    <cellStyle name="一般 2 2 30 3 30 2 62 2 38 4" xfId="3905" xr:uid="{00000000-0005-0000-0000-00000B0A0000}"/>
    <cellStyle name="一般 2 2 30 3 30 2 62 2 39" xfId="532" xr:uid="{00000000-0005-0000-0000-00000C0A0000}"/>
    <cellStyle name="一般 2 2 30 3 30 2 62 2 39 2" xfId="1361" xr:uid="{00000000-0005-0000-0000-00000D0A0000}"/>
    <cellStyle name="一般 2 2 30 3 30 2 62 2 39 2 2" xfId="3047" xr:uid="{00000000-0005-0000-0000-00000E0A0000}"/>
    <cellStyle name="一般 2 2 30 3 30 2 62 2 39 2 2 2" xfId="6422" xr:uid="{00000000-0005-0000-0000-00000F0A0000}"/>
    <cellStyle name="一般 2 2 30 3 30 2 62 2 39 2 3" xfId="4736" xr:uid="{00000000-0005-0000-0000-0000100A0000}"/>
    <cellStyle name="一般 2 2 30 3 30 2 62 2 39 3" xfId="2218" xr:uid="{00000000-0005-0000-0000-0000110A0000}"/>
    <cellStyle name="一般 2 2 30 3 30 2 62 2 39 3 2" xfId="5593" xr:uid="{00000000-0005-0000-0000-0000120A0000}"/>
    <cellStyle name="一般 2 2 30 3 30 2 62 2 39 4" xfId="3907" xr:uid="{00000000-0005-0000-0000-0000130A0000}"/>
    <cellStyle name="一般 2 2 30 3 30 2 62 2 4" xfId="363" xr:uid="{00000000-0005-0000-0000-0000140A0000}"/>
    <cellStyle name="一般 2 2 30 3 30 2 62 2 4 2" xfId="1193" xr:uid="{00000000-0005-0000-0000-0000150A0000}"/>
    <cellStyle name="一般 2 2 30 3 30 2 62 2 4 2 2" xfId="2879" xr:uid="{00000000-0005-0000-0000-0000160A0000}"/>
    <cellStyle name="一般 2 2 30 3 30 2 62 2 4 2 2 2" xfId="6254" xr:uid="{00000000-0005-0000-0000-0000170A0000}"/>
    <cellStyle name="一般 2 2 30 3 30 2 62 2 4 2 3" xfId="4568" xr:uid="{00000000-0005-0000-0000-0000180A0000}"/>
    <cellStyle name="一般 2 2 30 3 30 2 62 2 4 3" xfId="2050" xr:uid="{00000000-0005-0000-0000-0000190A0000}"/>
    <cellStyle name="一般 2 2 30 3 30 2 62 2 4 3 2" xfId="5425" xr:uid="{00000000-0005-0000-0000-00001A0A0000}"/>
    <cellStyle name="一般 2 2 30 3 30 2 62 2 4 4" xfId="3739" xr:uid="{00000000-0005-0000-0000-00001B0A0000}"/>
    <cellStyle name="一般 2 2 30 3 30 2 62 2 40" xfId="536" xr:uid="{00000000-0005-0000-0000-00001C0A0000}"/>
    <cellStyle name="一般 2 2 30 3 30 2 62 2 40 2" xfId="1365" xr:uid="{00000000-0005-0000-0000-00001D0A0000}"/>
    <cellStyle name="一般 2 2 30 3 30 2 62 2 40 2 2" xfId="3051" xr:uid="{00000000-0005-0000-0000-00001E0A0000}"/>
    <cellStyle name="一般 2 2 30 3 30 2 62 2 40 2 2 2" xfId="6426" xr:uid="{00000000-0005-0000-0000-00001F0A0000}"/>
    <cellStyle name="一般 2 2 30 3 30 2 62 2 40 2 3" xfId="4740" xr:uid="{00000000-0005-0000-0000-0000200A0000}"/>
    <cellStyle name="一般 2 2 30 3 30 2 62 2 40 3" xfId="2222" xr:uid="{00000000-0005-0000-0000-0000210A0000}"/>
    <cellStyle name="一般 2 2 30 3 30 2 62 2 40 3 2" xfId="5597" xr:uid="{00000000-0005-0000-0000-0000220A0000}"/>
    <cellStyle name="一般 2 2 30 3 30 2 62 2 40 4" xfId="3911" xr:uid="{00000000-0005-0000-0000-0000230A0000}"/>
    <cellStyle name="一般 2 2 30 3 30 2 62 2 41" xfId="540" xr:uid="{00000000-0005-0000-0000-0000240A0000}"/>
    <cellStyle name="一般 2 2 30 3 30 2 62 2 41 2" xfId="1369" xr:uid="{00000000-0005-0000-0000-0000250A0000}"/>
    <cellStyle name="一般 2 2 30 3 30 2 62 2 41 2 2" xfId="3055" xr:uid="{00000000-0005-0000-0000-0000260A0000}"/>
    <cellStyle name="一般 2 2 30 3 30 2 62 2 41 2 2 2" xfId="6430" xr:uid="{00000000-0005-0000-0000-0000270A0000}"/>
    <cellStyle name="一般 2 2 30 3 30 2 62 2 41 2 3" xfId="4744" xr:uid="{00000000-0005-0000-0000-0000280A0000}"/>
    <cellStyle name="一般 2 2 30 3 30 2 62 2 41 3" xfId="2226" xr:uid="{00000000-0005-0000-0000-0000290A0000}"/>
    <cellStyle name="一般 2 2 30 3 30 2 62 2 41 3 2" xfId="5601" xr:uid="{00000000-0005-0000-0000-00002A0A0000}"/>
    <cellStyle name="一般 2 2 30 3 30 2 62 2 41 4" xfId="3915" xr:uid="{00000000-0005-0000-0000-00002B0A0000}"/>
    <cellStyle name="一般 2 2 30 3 30 2 62 2 42" xfId="544" xr:uid="{00000000-0005-0000-0000-00002C0A0000}"/>
    <cellStyle name="一般 2 2 30 3 30 2 62 2 42 2" xfId="1373" xr:uid="{00000000-0005-0000-0000-00002D0A0000}"/>
    <cellStyle name="一般 2 2 30 3 30 2 62 2 42 2 2" xfId="3059" xr:uid="{00000000-0005-0000-0000-00002E0A0000}"/>
    <cellStyle name="一般 2 2 30 3 30 2 62 2 42 2 2 2" xfId="6434" xr:uid="{00000000-0005-0000-0000-00002F0A0000}"/>
    <cellStyle name="一般 2 2 30 3 30 2 62 2 42 2 3" xfId="4748" xr:uid="{00000000-0005-0000-0000-0000300A0000}"/>
    <cellStyle name="一般 2 2 30 3 30 2 62 2 42 3" xfId="2230" xr:uid="{00000000-0005-0000-0000-0000310A0000}"/>
    <cellStyle name="一般 2 2 30 3 30 2 62 2 42 3 2" xfId="5605" xr:uid="{00000000-0005-0000-0000-0000320A0000}"/>
    <cellStyle name="一般 2 2 30 3 30 2 62 2 42 4" xfId="3919" xr:uid="{00000000-0005-0000-0000-0000330A0000}"/>
    <cellStyle name="一般 2 2 30 3 30 2 62 2 43" xfId="548" xr:uid="{00000000-0005-0000-0000-0000340A0000}"/>
    <cellStyle name="一般 2 2 30 3 30 2 62 2 43 2" xfId="1377" xr:uid="{00000000-0005-0000-0000-0000350A0000}"/>
    <cellStyle name="一般 2 2 30 3 30 2 62 2 43 2 2" xfId="3063" xr:uid="{00000000-0005-0000-0000-0000360A0000}"/>
    <cellStyle name="一般 2 2 30 3 30 2 62 2 43 2 2 2" xfId="6438" xr:uid="{00000000-0005-0000-0000-0000370A0000}"/>
    <cellStyle name="一般 2 2 30 3 30 2 62 2 43 2 3" xfId="4752" xr:uid="{00000000-0005-0000-0000-0000380A0000}"/>
    <cellStyle name="一般 2 2 30 3 30 2 62 2 43 3" xfId="2234" xr:uid="{00000000-0005-0000-0000-0000390A0000}"/>
    <cellStyle name="一般 2 2 30 3 30 2 62 2 43 3 2" xfId="5609" xr:uid="{00000000-0005-0000-0000-00003A0A0000}"/>
    <cellStyle name="一般 2 2 30 3 30 2 62 2 43 4" xfId="3923" xr:uid="{00000000-0005-0000-0000-00003B0A0000}"/>
    <cellStyle name="一般 2 2 30 3 30 2 62 2 44" xfId="552" xr:uid="{00000000-0005-0000-0000-00003C0A0000}"/>
    <cellStyle name="一般 2 2 30 3 30 2 62 2 44 2" xfId="1381" xr:uid="{00000000-0005-0000-0000-00003D0A0000}"/>
    <cellStyle name="一般 2 2 30 3 30 2 62 2 44 2 2" xfId="3067" xr:uid="{00000000-0005-0000-0000-00003E0A0000}"/>
    <cellStyle name="一般 2 2 30 3 30 2 62 2 44 2 2 2" xfId="6442" xr:uid="{00000000-0005-0000-0000-00003F0A0000}"/>
    <cellStyle name="一般 2 2 30 3 30 2 62 2 44 2 3" xfId="4756" xr:uid="{00000000-0005-0000-0000-0000400A0000}"/>
    <cellStyle name="一般 2 2 30 3 30 2 62 2 44 3" xfId="2238" xr:uid="{00000000-0005-0000-0000-0000410A0000}"/>
    <cellStyle name="一般 2 2 30 3 30 2 62 2 44 3 2" xfId="5613" xr:uid="{00000000-0005-0000-0000-0000420A0000}"/>
    <cellStyle name="一般 2 2 30 3 30 2 62 2 44 4" xfId="3927" xr:uid="{00000000-0005-0000-0000-0000430A0000}"/>
    <cellStyle name="一般 2 2 30 3 30 2 62 2 45" xfId="556" xr:uid="{00000000-0005-0000-0000-0000440A0000}"/>
    <cellStyle name="一般 2 2 30 3 30 2 62 2 45 2" xfId="1385" xr:uid="{00000000-0005-0000-0000-0000450A0000}"/>
    <cellStyle name="一般 2 2 30 3 30 2 62 2 45 2 2" xfId="3071" xr:uid="{00000000-0005-0000-0000-0000460A0000}"/>
    <cellStyle name="一般 2 2 30 3 30 2 62 2 45 2 2 2" xfId="6446" xr:uid="{00000000-0005-0000-0000-0000470A0000}"/>
    <cellStyle name="一般 2 2 30 3 30 2 62 2 45 2 3" xfId="4760" xr:uid="{00000000-0005-0000-0000-0000480A0000}"/>
    <cellStyle name="一般 2 2 30 3 30 2 62 2 45 3" xfId="2242" xr:uid="{00000000-0005-0000-0000-0000490A0000}"/>
    <cellStyle name="一般 2 2 30 3 30 2 62 2 45 3 2" xfId="5617" xr:uid="{00000000-0005-0000-0000-00004A0A0000}"/>
    <cellStyle name="一般 2 2 30 3 30 2 62 2 45 4" xfId="3931" xr:uid="{00000000-0005-0000-0000-00004B0A0000}"/>
    <cellStyle name="一般 2 2 30 3 30 2 62 2 46" xfId="560" xr:uid="{00000000-0005-0000-0000-00004C0A0000}"/>
    <cellStyle name="一般 2 2 30 3 30 2 62 2 46 2" xfId="1389" xr:uid="{00000000-0005-0000-0000-00004D0A0000}"/>
    <cellStyle name="一般 2 2 30 3 30 2 62 2 46 2 2" xfId="3075" xr:uid="{00000000-0005-0000-0000-00004E0A0000}"/>
    <cellStyle name="一般 2 2 30 3 30 2 62 2 46 2 2 2" xfId="6450" xr:uid="{00000000-0005-0000-0000-00004F0A0000}"/>
    <cellStyle name="一般 2 2 30 3 30 2 62 2 46 2 3" xfId="4764" xr:uid="{00000000-0005-0000-0000-0000500A0000}"/>
    <cellStyle name="一般 2 2 30 3 30 2 62 2 46 3" xfId="2246" xr:uid="{00000000-0005-0000-0000-0000510A0000}"/>
    <cellStyle name="一般 2 2 30 3 30 2 62 2 46 3 2" xfId="5621" xr:uid="{00000000-0005-0000-0000-0000520A0000}"/>
    <cellStyle name="一般 2 2 30 3 30 2 62 2 46 4" xfId="3935" xr:uid="{00000000-0005-0000-0000-0000530A0000}"/>
    <cellStyle name="一般 2 2 30 3 30 2 62 2 47" xfId="564" xr:uid="{00000000-0005-0000-0000-0000540A0000}"/>
    <cellStyle name="一般 2 2 30 3 30 2 62 2 47 2" xfId="1393" xr:uid="{00000000-0005-0000-0000-0000550A0000}"/>
    <cellStyle name="一般 2 2 30 3 30 2 62 2 47 2 2" xfId="3079" xr:uid="{00000000-0005-0000-0000-0000560A0000}"/>
    <cellStyle name="一般 2 2 30 3 30 2 62 2 47 2 2 2" xfId="6454" xr:uid="{00000000-0005-0000-0000-0000570A0000}"/>
    <cellStyle name="一般 2 2 30 3 30 2 62 2 47 2 3" xfId="4768" xr:uid="{00000000-0005-0000-0000-0000580A0000}"/>
    <cellStyle name="一般 2 2 30 3 30 2 62 2 47 3" xfId="2250" xr:uid="{00000000-0005-0000-0000-0000590A0000}"/>
    <cellStyle name="一般 2 2 30 3 30 2 62 2 47 3 2" xfId="5625" xr:uid="{00000000-0005-0000-0000-00005A0A0000}"/>
    <cellStyle name="一般 2 2 30 3 30 2 62 2 47 4" xfId="3939" xr:uid="{00000000-0005-0000-0000-00005B0A0000}"/>
    <cellStyle name="一般 2 2 30 3 30 2 62 2 48" xfId="568" xr:uid="{00000000-0005-0000-0000-00005C0A0000}"/>
    <cellStyle name="一般 2 2 30 3 30 2 62 2 48 2" xfId="1397" xr:uid="{00000000-0005-0000-0000-00005D0A0000}"/>
    <cellStyle name="一般 2 2 30 3 30 2 62 2 48 2 2" xfId="3083" xr:uid="{00000000-0005-0000-0000-00005E0A0000}"/>
    <cellStyle name="一般 2 2 30 3 30 2 62 2 48 2 2 2" xfId="6458" xr:uid="{00000000-0005-0000-0000-00005F0A0000}"/>
    <cellStyle name="一般 2 2 30 3 30 2 62 2 48 2 3" xfId="4772" xr:uid="{00000000-0005-0000-0000-0000600A0000}"/>
    <cellStyle name="一般 2 2 30 3 30 2 62 2 48 3" xfId="2254" xr:uid="{00000000-0005-0000-0000-0000610A0000}"/>
    <cellStyle name="一般 2 2 30 3 30 2 62 2 48 3 2" xfId="5629" xr:uid="{00000000-0005-0000-0000-0000620A0000}"/>
    <cellStyle name="一般 2 2 30 3 30 2 62 2 48 4" xfId="3943" xr:uid="{00000000-0005-0000-0000-0000630A0000}"/>
    <cellStyle name="一般 2 2 30 3 30 2 62 2 49" xfId="572" xr:uid="{00000000-0005-0000-0000-0000640A0000}"/>
    <cellStyle name="一般 2 2 30 3 30 2 62 2 49 2" xfId="1401" xr:uid="{00000000-0005-0000-0000-0000650A0000}"/>
    <cellStyle name="一般 2 2 30 3 30 2 62 2 49 2 2" xfId="3087" xr:uid="{00000000-0005-0000-0000-0000660A0000}"/>
    <cellStyle name="一般 2 2 30 3 30 2 62 2 49 2 2 2" xfId="6462" xr:uid="{00000000-0005-0000-0000-0000670A0000}"/>
    <cellStyle name="一般 2 2 30 3 30 2 62 2 49 2 3" xfId="4776" xr:uid="{00000000-0005-0000-0000-0000680A0000}"/>
    <cellStyle name="一般 2 2 30 3 30 2 62 2 49 3" xfId="2258" xr:uid="{00000000-0005-0000-0000-0000690A0000}"/>
    <cellStyle name="一般 2 2 30 3 30 2 62 2 49 3 2" xfId="5633" xr:uid="{00000000-0005-0000-0000-00006A0A0000}"/>
    <cellStyle name="一般 2 2 30 3 30 2 62 2 49 4" xfId="3947" xr:uid="{00000000-0005-0000-0000-00006B0A0000}"/>
    <cellStyle name="一般 2 2 30 3 30 2 62 2 5" xfId="367" xr:uid="{00000000-0005-0000-0000-00006C0A0000}"/>
    <cellStyle name="一般 2 2 30 3 30 2 62 2 5 2" xfId="1197" xr:uid="{00000000-0005-0000-0000-00006D0A0000}"/>
    <cellStyle name="一般 2 2 30 3 30 2 62 2 5 2 2" xfId="2883" xr:uid="{00000000-0005-0000-0000-00006E0A0000}"/>
    <cellStyle name="一般 2 2 30 3 30 2 62 2 5 2 2 2" xfId="6258" xr:uid="{00000000-0005-0000-0000-00006F0A0000}"/>
    <cellStyle name="一般 2 2 30 3 30 2 62 2 5 2 3" xfId="4572" xr:uid="{00000000-0005-0000-0000-0000700A0000}"/>
    <cellStyle name="一般 2 2 30 3 30 2 62 2 5 3" xfId="2054" xr:uid="{00000000-0005-0000-0000-0000710A0000}"/>
    <cellStyle name="一般 2 2 30 3 30 2 62 2 5 3 2" xfId="5429" xr:uid="{00000000-0005-0000-0000-0000720A0000}"/>
    <cellStyle name="一般 2 2 30 3 30 2 62 2 5 4" xfId="3743" xr:uid="{00000000-0005-0000-0000-0000730A0000}"/>
    <cellStyle name="一般 2 2 30 3 30 2 62 2 50" xfId="576" xr:uid="{00000000-0005-0000-0000-0000740A0000}"/>
    <cellStyle name="一般 2 2 30 3 30 2 62 2 50 2" xfId="1405" xr:uid="{00000000-0005-0000-0000-0000750A0000}"/>
    <cellStyle name="一般 2 2 30 3 30 2 62 2 50 2 2" xfId="3091" xr:uid="{00000000-0005-0000-0000-0000760A0000}"/>
    <cellStyle name="一般 2 2 30 3 30 2 62 2 50 2 2 2" xfId="6466" xr:uid="{00000000-0005-0000-0000-0000770A0000}"/>
    <cellStyle name="一般 2 2 30 3 30 2 62 2 50 2 3" xfId="4780" xr:uid="{00000000-0005-0000-0000-0000780A0000}"/>
    <cellStyle name="一般 2 2 30 3 30 2 62 2 50 3" xfId="2262" xr:uid="{00000000-0005-0000-0000-0000790A0000}"/>
    <cellStyle name="一般 2 2 30 3 30 2 62 2 50 3 2" xfId="5637" xr:uid="{00000000-0005-0000-0000-00007A0A0000}"/>
    <cellStyle name="一般 2 2 30 3 30 2 62 2 50 4" xfId="3951" xr:uid="{00000000-0005-0000-0000-00007B0A0000}"/>
    <cellStyle name="一般 2 2 30 3 30 2 62 2 51" xfId="580" xr:uid="{00000000-0005-0000-0000-00007C0A0000}"/>
    <cellStyle name="一般 2 2 30 3 30 2 62 2 51 2" xfId="1409" xr:uid="{00000000-0005-0000-0000-00007D0A0000}"/>
    <cellStyle name="一般 2 2 30 3 30 2 62 2 51 2 2" xfId="3095" xr:uid="{00000000-0005-0000-0000-00007E0A0000}"/>
    <cellStyle name="一般 2 2 30 3 30 2 62 2 51 2 2 2" xfId="6470" xr:uid="{00000000-0005-0000-0000-00007F0A0000}"/>
    <cellStyle name="一般 2 2 30 3 30 2 62 2 51 2 3" xfId="4784" xr:uid="{00000000-0005-0000-0000-0000800A0000}"/>
    <cellStyle name="一般 2 2 30 3 30 2 62 2 51 3" xfId="2266" xr:uid="{00000000-0005-0000-0000-0000810A0000}"/>
    <cellStyle name="一般 2 2 30 3 30 2 62 2 51 3 2" xfId="5641" xr:uid="{00000000-0005-0000-0000-0000820A0000}"/>
    <cellStyle name="一般 2 2 30 3 30 2 62 2 51 4" xfId="3955" xr:uid="{00000000-0005-0000-0000-0000830A0000}"/>
    <cellStyle name="一般 2 2 30 3 30 2 62 2 52" xfId="584" xr:uid="{00000000-0005-0000-0000-0000840A0000}"/>
    <cellStyle name="一般 2 2 30 3 30 2 62 2 52 2" xfId="1413" xr:uid="{00000000-0005-0000-0000-0000850A0000}"/>
    <cellStyle name="一般 2 2 30 3 30 2 62 2 52 2 2" xfId="3099" xr:uid="{00000000-0005-0000-0000-0000860A0000}"/>
    <cellStyle name="一般 2 2 30 3 30 2 62 2 52 2 2 2" xfId="6474" xr:uid="{00000000-0005-0000-0000-0000870A0000}"/>
    <cellStyle name="一般 2 2 30 3 30 2 62 2 52 2 3" xfId="4788" xr:uid="{00000000-0005-0000-0000-0000880A0000}"/>
    <cellStyle name="一般 2 2 30 3 30 2 62 2 52 3" xfId="2270" xr:uid="{00000000-0005-0000-0000-0000890A0000}"/>
    <cellStyle name="一般 2 2 30 3 30 2 62 2 52 3 2" xfId="5645" xr:uid="{00000000-0005-0000-0000-00008A0A0000}"/>
    <cellStyle name="一般 2 2 30 3 30 2 62 2 52 4" xfId="3959" xr:uid="{00000000-0005-0000-0000-00008B0A0000}"/>
    <cellStyle name="一般 2 2 30 3 30 2 62 2 53" xfId="588" xr:uid="{00000000-0005-0000-0000-00008C0A0000}"/>
    <cellStyle name="一般 2 2 30 3 30 2 62 2 53 2" xfId="1417" xr:uid="{00000000-0005-0000-0000-00008D0A0000}"/>
    <cellStyle name="一般 2 2 30 3 30 2 62 2 53 2 2" xfId="3103" xr:uid="{00000000-0005-0000-0000-00008E0A0000}"/>
    <cellStyle name="一般 2 2 30 3 30 2 62 2 53 2 2 2" xfId="6478" xr:uid="{00000000-0005-0000-0000-00008F0A0000}"/>
    <cellStyle name="一般 2 2 30 3 30 2 62 2 53 2 3" xfId="4792" xr:uid="{00000000-0005-0000-0000-0000900A0000}"/>
    <cellStyle name="一般 2 2 30 3 30 2 62 2 53 3" xfId="2274" xr:uid="{00000000-0005-0000-0000-0000910A0000}"/>
    <cellStyle name="一般 2 2 30 3 30 2 62 2 53 3 2" xfId="5649" xr:uid="{00000000-0005-0000-0000-0000920A0000}"/>
    <cellStyle name="一般 2 2 30 3 30 2 62 2 53 4" xfId="3963" xr:uid="{00000000-0005-0000-0000-0000930A0000}"/>
    <cellStyle name="一般 2 2 30 3 30 2 62 2 54" xfId="592" xr:uid="{00000000-0005-0000-0000-0000940A0000}"/>
    <cellStyle name="一般 2 2 30 3 30 2 62 2 54 2" xfId="1421" xr:uid="{00000000-0005-0000-0000-0000950A0000}"/>
    <cellStyle name="一般 2 2 30 3 30 2 62 2 54 2 2" xfId="3107" xr:uid="{00000000-0005-0000-0000-0000960A0000}"/>
    <cellStyle name="一般 2 2 30 3 30 2 62 2 54 2 2 2" xfId="6482" xr:uid="{00000000-0005-0000-0000-0000970A0000}"/>
    <cellStyle name="一般 2 2 30 3 30 2 62 2 54 2 3" xfId="4796" xr:uid="{00000000-0005-0000-0000-0000980A0000}"/>
    <cellStyle name="一般 2 2 30 3 30 2 62 2 54 3" xfId="2278" xr:uid="{00000000-0005-0000-0000-0000990A0000}"/>
    <cellStyle name="一般 2 2 30 3 30 2 62 2 54 3 2" xfId="5653" xr:uid="{00000000-0005-0000-0000-00009A0A0000}"/>
    <cellStyle name="一般 2 2 30 3 30 2 62 2 54 4" xfId="3967" xr:uid="{00000000-0005-0000-0000-00009B0A0000}"/>
    <cellStyle name="一般 2 2 30 3 30 2 62 2 55" xfId="596" xr:uid="{00000000-0005-0000-0000-00009C0A0000}"/>
    <cellStyle name="一般 2 2 30 3 30 2 62 2 55 2" xfId="1425" xr:uid="{00000000-0005-0000-0000-00009D0A0000}"/>
    <cellStyle name="一般 2 2 30 3 30 2 62 2 55 2 2" xfId="3111" xr:uid="{00000000-0005-0000-0000-00009E0A0000}"/>
    <cellStyle name="一般 2 2 30 3 30 2 62 2 55 2 2 2" xfId="6486" xr:uid="{00000000-0005-0000-0000-00009F0A0000}"/>
    <cellStyle name="一般 2 2 30 3 30 2 62 2 55 2 3" xfId="4800" xr:uid="{00000000-0005-0000-0000-0000A00A0000}"/>
    <cellStyle name="一般 2 2 30 3 30 2 62 2 55 3" xfId="2282" xr:uid="{00000000-0005-0000-0000-0000A10A0000}"/>
    <cellStyle name="一般 2 2 30 3 30 2 62 2 55 3 2" xfId="5657" xr:uid="{00000000-0005-0000-0000-0000A20A0000}"/>
    <cellStyle name="一般 2 2 30 3 30 2 62 2 55 4" xfId="3971" xr:uid="{00000000-0005-0000-0000-0000A30A0000}"/>
    <cellStyle name="一般 2 2 30 3 30 2 62 2 56" xfId="602" xr:uid="{00000000-0005-0000-0000-0000A40A0000}"/>
    <cellStyle name="一般 2 2 30 3 30 2 62 2 56 10" xfId="648" xr:uid="{00000000-0005-0000-0000-0000A50A0000}"/>
    <cellStyle name="一般 2 2 30 3 30 2 62 2 56 10 2" xfId="1477" xr:uid="{00000000-0005-0000-0000-0000A60A0000}"/>
    <cellStyle name="一般 2 2 30 3 30 2 62 2 56 10 2 2" xfId="3163" xr:uid="{00000000-0005-0000-0000-0000A70A0000}"/>
    <cellStyle name="一般 2 2 30 3 30 2 62 2 56 10 2 2 2" xfId="6538" xr:uid="{00000000-0005-0000-0000-0000A80A0000}"/>
    <cellStyle name="一般 2 2 30 3 30 2 62 2 56 10 2 3" xfId="4852" xr:uid="{00000000-0005-0000-0000-0000A90A0000}"/>
    <cellStyle name="一般 2 2 30 3 30 2 62 2 56 10 3" xfId="2334" xr:uid="{00000000-0005-0000-0000-0000AA0A0000}"/>
    <cellStyle name="一般 2 2 30 3 30 2 62 2 56 10 3 2" xfId="5709" xr:uid="{00000000-0005-0000-0000-0000AB0A0000}"/>
    <cellStyle name="一般 2 2 30 3 30 2 62 2 56 10 4" xfId="4023" xr:uid="{00000000-0005-0000-0000-0000AC0A0000}"/>
    <cellStyle name="一般 2 2 30 3 30 2 62 2 56 11" xfId="652" xr:uid="{00000000-0005-0000-0000-0000AD0A0000}"/>
    <cellStyle name="一般 2 2 30 3 30 2 62 2 56 11 2" xfId="1481" xr:uid="{00000000-0005-0000-0000-0000AE0A0000}"/>
    <cellStyle name="一般 2 2 30 3 30 2 62 2 56 11 2 2" xfId="3167" xr:uid="{00000000-0005-0000-0000-0000AF0A0000}"/>
    <cellStyle name="一般 2 2 30 3 30 2 62 2 56 11 2 2 2" xfId="6542" xr:uid="{00000000-0005-0000-0000-0000B00A0000}"/>
    <cellStyle name="一般 2 2 30 3 30 2 62 2 56 11 2 3" xfId="4856" xr:uid="{00000000-0005-0000-0000-0000B10A0000}"/>
    <cellStyle name="一般 2 2 30 3 30 2 62 2 56 11 3" xfId="2338" xr:uid="{00000000-0005-0000-0000-0000B20A0000}"/>
    <cellStyle name="一般 2 2 30 3 30 2 62 2 56 11 3 2" xfId="5713" xr:uid="{00000000-0005-0000-0000-0000B30A0000}"/>
    <cellStyle name="一般 2 2 30 3 30 2 62 2 56 11 4" xfId="4027" xr:uid="{00000000-0005-0000-0000-0000B40A0000}"/>
    <cellStyle name="一般 2 2 30 3 30 2 62 2 56 12" xfId="656" xr:uid="{00000000-0005-0000-0000-0000B50A0000}"/>
    <cellStyle name="一般 2 2 30 3 30 2 62 2 56 12 2" xfId="1485" xr:uid="{00000000-0005-0000-0000-0000B60A0000}"/>
    <cellStyle name="一般 2 2 30 3 30 2 62 2 56 12 2 2" xfId="3171" xr:uid="{00000000-0005-0000-0000-0000B70A0000}"/>
    <cellStyle name="一般 2 2 30 3 30 2 62 2 56 12 2 2 2" xfId="6546" xr:uid="{00000000-0005-0000-0000-0000B80A0000}"/>
    <cellStyle name="一般 2 2 30 3 30 2 62 2 56 12 2 3" xfId="4860" xr:uid="{00000000-0005-0000-0000-0000B90A0000}"/>
    <cellStyle name="一般 2 2 30 3 30 2 62 2 56 12 3" xfId="2342" xr:uid="{00000000-0005-0000-0000-0000BA0A0000}"/>
    <cellStyle name="一般 2 2 30 3 30 2 62 2 56 12 3 2" xfId="5717" xr:uid="{00000000-0005-0000-0000-0000BB0A0000}"/>
    <cellStyle name="一般 2 2 30 3 30 2 62 2 56 12 4" xfId="4031" xr:uid="{00000000-0005-0000-0000-0000BC0A0000}"/>
    <cellStyle name="一般 2 2 30 3 30 2 62 2 56 13" xfId="660" xr:uid="{00000000-0005-0000-0000-0000BD0A0000}"/>
    <cellStyle name="一般 2 2 30 3 30 2 62 2 56 13 2" xfId="1489" xr:uid="{00000000-0005-0000-0000-0000BE0A0000}"/>
    <cellStyle name="一般 2 2 30 3 30 2 62 2 56 13 2 2" xfId="3175" xr:uid="{00000000-0005-0000-0000-0000BF0A0000}"/>
    <cellStyle name="一般 2 2 30 3 30 2 62 2 56 13 2 2 2" xfId="6550" xr:uid="{00000000-0005-0000-0000-0000C00A0000}"/>
    <cellStyle name="一般 2 2 30 3 30 2 62 2 56 13 2 3" xfId="4864" xr:uid="{00000000-0005-0000-0000-0000C10A0000}"/>
    <cellStyle name="一般 2 2 30 3 30 2 62 2 56 13 3" xfId="2346" xr:uid="{00000000-0005-0000-0000-0000C20A0000}"/>
    <cellStyle name="一般 2 2 30 3 30 2 62 2 56 13 3 2" xfId="5721" xr:uid="{00000000-0005-0000-0000-0000C30A0000}"/>
    <cellStyle name="一般 2 2 30 3 30 2 62 2 56 13 4" xfId="4035" xr:uid="{00000000-0005-0000-0000-0000C40A0000}"/>
    <cellStyle name="一般 2 2 30 3 30 2 62 2 56 14" xfId="664" xr:uid="{00000000-0005-0000-0000-0000C50A0000}"/>
    <cellStyle name="一般 2 2 30 3 30 2 62 2 56 14 2" xfId="1493" xr:uid="{00000000-0005-0000-0000-0000C60A0000}"/>
    <cellStyle name="一般 2 2 30 3 30 2 62 2 56 14 2 2" xfId="3179" xr:uid="{00000000-0005-0000-0000-0000C70A0000}"/>
    <cellStyle name="一般 2 2 30 3 30 2 62 2 56 14 2 2 2" xfId="6554" xr:uid="{00000000-0005-0000-0000-0000C80A0000}"/>
    <cellStyle name="一般 2 2 30 3 30 2 62 2 56 14 2 3" xfId="4868" xr:uid="{00000000-0005-0000-0000-0000C90A0000}"/>
    <cellStyle name="一般 2 2 30 3 30 2 62 2 56 14 3" xfId="2350" xr:uid="{00000000-0005-0000-0000-0000CA0A0000}"/>
    <cellStyle name="一般 2 2 30 3 30 2 62 2 56 14 3 2" xfId="5725" xr:uid="{00000000-0005-0000-0000-0000CB0A0000}"/>
    <cellStyle name="一般 2 2 30 3 30 2 62 2 56 14 4" xfId="4039" xr:uid="{00000000-0005-0000-0000-0000CC0A0000}"/>
    <cellStyle name="一般 2 2 30 3 30 2 62 2 56 15" xfId="668" xr:uid="{00000000-0005-0000-0000-0000CD0A0000}"/>
    <cellStyle name="一般 2 2 30 3 30 2 62 2 56 15 2" xfId="1497" xr:uid="{00000000-0005-0000-0000-0000CE0A0000}"/>
    <cellStyle name="一般 2 2 30 3 30 2 62 2 56 15 2 2" xfId="3183" xr:uid="{00000000-0005-0000-0000-0000CF0A0000}"/>
    <cellStyle name="一般 2 2 30 3 30 2 62 2 56 15 2 2 2" xfId="6558" xr:uid="{00000000-0005-0000-0000-0000D00A0000}"/>
    <cellStyle name="一般 2 2 30 3 30 2 62 2 56 15 2 3" xfId="4872" xr:uid="{00000000-0005-0000-0000-0000D10A0000}"/>
    <cellStyle name="一般 2 2 30 3 30 2 62 2 56 15 3" xfId="2354" xr:uid="{00000000-0005-0000-0000-0000D20A0000}"/>
    <cellStyle name="一般 2 2 30 3 30 2 62 2 56 15 3 2" xfId="5729" xr:uid="{00000000-0005-0000-0000-0000D30A0000}"/>
    <cellStyle name="一般 2 2 30 3 30 2 62 2 56 15 4" xfId="4043" xr:uid="{00000000-0005-0000-0000-0000D40A0000}"/>
    <cellStyle name="一般 2 2 30 3 30 2 62 2 56 16" xfId="672" xr:uid="{00000000-0005-0000-0000-0000D50A0000}"/>
    <cellStyle name="一般 2 2 30 3 30 2 62 2 56 16 2" xfId="1501" xr:uid="{00000000-0005-0000-0000-0000D60A0000}"/>
    <cellStyle name="一般 2 2 30 3 30 2 62 2 56 16 2 2" xfId="3187" xr:uid="{00000000-0005-0000-0000-0000D70A0000}"/>
    <cellStyle name="一般 2 2 30 3 30 2 62 2 56 16 2 2 2" xfId="6562" xr:uid="{00000000-0005-0000-0000-0000D80A0000}"/>
    <cellStyle name="一般 2 2 30 3 30 2 62 2 56 16 2 3" xfId="4876" xr:uid="{00000000-0005-0000-0000-0000D90A0000}"/>
    <cellStyle name="一般 2 2 30 3 30 2 62 2 56 16 3" xfId="2358" xr:uid="{00000000-0005-0000-0000-0000DA0A0000}"/>
    <cellStyle name="一般 2 2 30 3 30 2 62 2 56 16 3 2" xfId="5733" xr:uid="{00000000-0005-0000-0000-0000DB0A0000}"/>
    <cellStyle name="一般 2 2 30 3 30 2 62 2 56 16 4" xfId="4047" xr:uid="{00000000-0005-0000-0000-0000DC0A0000}"/>
    <cellStyle name="一般 2 2 30 3 30 2 62 2 56 17" xfId="676" xr:uid="{00000000-0005-0000-0000-0000DD0A0000}"/>
    <cellStyle name="一般 2 2 30 3 30 2 62 2 56 17 2" xfId="1505" xr:uid="{00000000-0005-0000-0000-0000DE0A0000}"/>
    <cellStyle name="一般 2 2 30 3 30 2 62 2 56 17 2 2" xfId="3191" xr:uid="{00000000-0005-0000-0000-0000DF0A0000}"/>
    <cellStyle name="一般 2 2 30 3 30 2 62 2 56 17 2 2 2" xfId="6566" xr:uid="{00000000-0005-0000-0000-0000E00A0000}"/>
    <cellStyle name="一般 2 2 30 3 30 2 62 2 56 17 2 3" xfId="4880" xr:uid="{00000000-0005-0000-0000-0000E10A0000}"/>
    <cellStyle name="一般 2 2 30 3 30 2 62 2 56 17 3" xfId="2362" xr:uid="{00000000-0005-0000-0000-0000E20A0000}"/>
    <cellStyle name="一般 2 2 30 3 30 2 62 2 56 17 3 2" xfId="5737" xr:uid="{00000000-0005-0000-0000-0000E30A0000}"/>
    <cellStyle name="一般 2 2 30 3 30 2 62 2 56 17 4" xfId="4051" xr:uid="{00000000-0005-0000-0000-0000E40A0000}"/>
    <cellStyle name="一般 2 2 30 3 30 2 62 2 56 18" xfId="680" xr:uid="{00000000-0005-0000-0000-0000E50A0000}"/>
    <cellStyle name="一般 2 2 30 3 30 2 62 2 56 18 2" xfId="1509" xr:uid="{00000000-0005-0000-0000-0000E60A0000}"/>
    <cellStyle name="一般 2 2 30 3 30 2 62 2 56 18 2 2" xfId="3195" xr:uid="{00000000-0005-0000-0000-0000E70A0000}"/>
    <cellStyle name="一般 2 2 30 3 30 2 62 2 56 18 2 2 2" xfId="6570" xr:uid="{00000000-0005-0000-0000-0000E80A0000}"/>
    <cellStyle name="一般 2 2 30 3 30 2 62 2 56 18 2 3" xfId="4884" xr:uid="{00000000-0005-0000-0000-0000E90A0000}"/>
    <cellStyle name="一般 2 2 30 3 30 2 62 2 56 18 3" xfId="2366" xr:uid="{00000000-0005-0000-0000-0000EA0A0000}"/>
    <cellStyle name="一般 2 2 30 3 30 2 62 2 56 18 3 2" xfId="5741" xr:uid="{00000000-0005-0000-0000-0000EB0A0000}"/>
    <cellStyle name="一般 2 2 30 3 30 2 62 2 56 18 4" xfId="4055" xr:uid="{00000000-0005-0000-0000-0000EC0A0000}"/>
    <cellStyle name="一般 2 2 30 3 30 2 62 2 56 19" xfId="684" xr:uid="{00000000-0005-0000-0000-0000ED0A0000}"/>
    <cellStyle name="一般 2 2 30 3 30 2 62 2 56 19 2" xfId="1513" xr:uid="{00000000-0005-0000-0000-0000EE0A0000}"/>
    <cellStyle name="一般 2 2 30 3 30 2 62 2 56 19 2 2" xfId="3199" xr:uid="{00000000-0005-0000-0000-0000EF0A0000}"/>
    <cellStyle name="一般 2 2 30 3 30 2 62 2 56 19 2 2 2" xfId="6574" xr:uid="{00000000-0005-0000-0000-0000F00A0000}"/>
    <cellStyle name="一般 2 2 30 3 30 2 62 2 56 19 2 3" xfId="4888" xr:uid="{00000000-0005-0000-0000-0000F10A0000}"/>
    <cellStyle name="一般 2 2 30 3 30 2 62 2 56 19 3" xfId="2370" xr:uid="{00000000-0005-0000-0000-0000F20A0000}"/>
    <cellStyle name="一般 2 2 30 3 30 2 62 2 56 19 3 2" xfId="5745" xr:uid="{00000000-0005-0000-0000-0000F30A0000}"/>
    <cellStyle name="一般 2 2 30 3 30 2 62 2 56 19 4" xfId="4059" xr:uid="{00000000-0005-0000-0000-0000F40A0000}"/>
    <cellStyle name="一般 2 2 30 3 30 2 62 2 56 2" xfId="616" xr:uid="{00000000-0005-0000-0000-0000F50A0000}"/>
    <cellStyle name="一般 2 2 30 3 30 2 62 2 56 2 2" xfId="1445" xr:uid="{00000000-0005-0000-0000-0000F60A0000}"/>
    <cellStyle name="一般 2 2 30 3 30 2 62 2 56 2 2 2" xfId="3131" xr:uid="{00000000-0005-0000-0000-0000F70A0000}"/>
    <cellStyle name="一般 2 2 30 3 30 2 62 2 56 2 2 2 2" xfId="6506" xr:uid="{00000000-0005-0000-0000-0000F80A0000}"/>
    <cellStyle name="一般 2 2 30 3 30 2 62 2 56 2 2 3" xfId="4820" xr:uid="{00000000-0005-0000-0000-0000F90A0000}"/>
    <cellStyle name="一般 2 2 30 3 30 2 62 2 56 2 3" xfId="2302" xr:uid="{00000000-0005-0000-0000-0000FA0A0000}"/>
    <cellStyle name="一般 2 2 30 3 30 2 62 2 56 2 3 2" xfId="5677" xr:uid="{00000000-0005-0000-0000-0000FB0A0000}"/>
    <cellStyle name="一般 2 2 30 3 30 2 62 2 56 2 4" xfId="3991" xr:uid="{00000000-0005-0000-0000-0000FC0A0000}"/>
    <cellStyle name="一般 2 2 30 3 30 2 62 2 56 20" xfId="688" xr:uid="{00000000-0005-0000-0000-0000FD0A0000}"/>
    <cellStyle name="一般 2 2 30 3 30 2 62 2 56 20 2" xfId="1517" xr:uid="{00000000-0005-0000-0000-0000FE0A0000}"/>
    <cellStyle name="一般 2 2 30 3 30 2 62 2 56 20 2 2" xfId="3203" xr:uid="{00000000-0005-0000-0000-0000FF0A0000}"/>
    <cellStyle name="一般 2 2 30 3 30 2 62 2 56 20 2 2 2" xfId="6578" xr:uid="{00000000-0005-0000-0000-0000000B0000}"/>
    <cellStyle name="一般 2 2 30 3 30 2 62 2 56 20 2 3" xfId="4892" xr:uid="{00000000-0005-0000-0000-0000010B0000}"/>
    <cellStyle name="一般 2 2 30 3 30 2 62 2 56 20 3" xfId="2374" xr:uid="{00000000-0005-0000-0000-0000020B0000}"/>
    <cellStyle name="一般 2 2 30 3 30 2 62 2 56 20 3 2" xfId="5749" xr:uid="{00000000-0005-0000-0000-0000030B0000}"/>
    <cellStyle name="一般 2 2 30 3 30 2 62 2 56 20 4" xfId="4063" xr:uid="{00000000-0005-0000-0000-0000040B0000}"/>
    <cellStyle name="一般 2 2 30 3 30 2 62 2 56 21" xfId="692" xr:uid="{00000000-0005-0000-0000-0000050B0000}"/>
    <cellStyle name="一般 2 2 30 3 30 2 62 2 56 21 2" xfId="1521" xr:uid="{00000000-0005-0000-0000-0000060B0000}"/>
    <cellStyle name="一般 2 2 30 3 30 2 62 2 56 21 2 2" xfId="3207" xr:uid="{00000000-0005-0000-0000-0000070B0000}"/>
    <cellStyle name="一般 2 2 30 3 30 2 62 2 56 21 2 2 2" xfId="6582" xr:uid="{00000000-0005-0000-0000-0000080B0000}"/>
    <cellStyle name="一般 2 2 30 3 30 2 62 2 56 21 2 3" xfId="4896" xr:uid="{00000000-0005-0000-0000-0000090B0000}"/>
    <cellStyle name="一般 2 2 30 3 30 2 62 2 56 21 3" xfId="2378" xr:uid="{00000000-0005-0000-0000-00000A0B0000}"/>
    <cellStyle name="一般 2 2 30 3 30 2 62 2 56 21 3 2" xfId="5753" xr:uid="{00000000-0005-0000-0000-00000B0B0000}"/>
    <cellStyle name="一般 2 2 30 3 30 2 62 2 56 21 4" xfId="4067" xr:uid="{00000000-0005-0000-0000-00000C0B0000}"/>
    <cellStyle name="一般 2 2 30 3 30 2 62 2 56 22" xfId="696" xr:uid="{00000000-0005-0000-0000-00000D0B0000}"/>
    <cellStyle name="一般 2 2 30 3 30 2 62 2 56 22 2" xfId="1525" xr:uid="{00000000-0005-0000-0000-00000E0B0000}"/>
    <cellStyle name="一般 2 2 30 3 30 2 62 2 56 22 2 2" xfId="3211" xr:uid="{00000000-0005-0000-0000-00000F0B0000}"/>
    <cellStyle name="一般 2 2 30 3 30 2 62 2 56 22 2 2 2" xfId="6586" xr:uid="{00000000-0005-0000-0000-0000100B0000}"/>
    <cellStyle name="一般 2 2 30 3 30 2 62 2 56 22 2 3" xfId="4900" xr:uid="{00000000-0005-0000-0000-0000110B0000}"/>
    <cellStyle name="一般 2 2 30 3 30 2 62 2 56 22 3" xfId="2382" xr:uid="{00000000-0005-0000-0000-0000120B0000}"/>
    <cellStyle name="一般 2 2 30 3 30 2 62 2 56 22 3 2" xfId="5757" xr:uid="{00000000-0005-0000-0000-0000130B0000}"/>
    <cellStyle name="一般 2 2 30 3 30 2 62 2 56 22 4" xfId="4071" xr:uid="{00000000-0005-0000-0000-0000140B0000}"/>
    <cellStyle name="一般 2 2 30 3 30 2 62 2 56 23" xfId="700" xr:uid="{00000000-0005-0000-0000-0000150B0000}"/>
    <cellStyle name="一般 2 2 30 3 30 2 62 2 56 23 2" xfId="1529" xr:uid="{00000000-0005-0000-0000-0000160B0000}"/>
    <cellStyle name="一般 2 2 30 3 30 2 62 2 56 23 2 2" xfId="3215" xr:uid="{00000000-0005-0000-0000-0000170B0000}"/>
    <cellStyle name="一般 2 2 30 3 30 2 62 2 56 23 2 2 2" xfId="6590" xr:uid="{00000000-0005-0000-0000-0000180B0000}"/>
    <cellStyle name="一般 2 2 30 3 30 2 62 2 56 23 2 3" xfId="4904" xr:uid="{00000000-0005-0000-0000-0000190B0000}"/>
    <cellStyle name="一般 2 2 30 3 30 2 62 2 56 23 3" xfId="2386" xr:uid="{00000000-0005-0000-0000-00001A0B0000}"/>
    <cellStyle name="一般 2 2 30 3 30 2 62 2 56 23 3 2" xfId="5761" xr:uid="{00000000-0005-0000-0000-00001B0B0000}"/>
    <cellStyle name="一般 2 2 30 3 30 2 62 2 56 23 4" xfId="4075" xr:uid="{00000000-0005-0000-0000-00001C0B0000}"/>
    <cellStyle name="一般 2 2 30 3 30 2 62 2 56 24" xfId="704" xr:uid="{00000000-0005-0000-0000-00001D0B0000}"/>
    <cellStyle name="一般 2 2 30 3 30 2 62 2 56 24 2" xfId="1533" xr:uid="{00000000-0005-0000-0000-00001E0B0000}"/>
    <cellStyle name="一般 2 2 30 3 30 2 62 2 56 24 2 2" xfId="3219" xr:uid="{00000000-0005-0000-0000-00001F0B0000}"/>
    <cellStyle name="一般 2 2 30 3 30 2 62 2 56 24 2 2 2" xfId="6594" xr:uid="{00000000-0005-0000-0000-0000200B0000}"/>
    <cellStyle name="一般 2 2 30 3 30 2 62 2 56 24 2 3" xfId="4908" xr:uid="{00000000-0005-0000-0000-0000210B0000}"/>
    <cellStyle name="一般 2 2 30 3 30 2 62 2 56 24 3" xfId="2390" xr:uid="{00000000-0005-0000-0000-0000220B0000}"/>
    <cellStyle name="一般 2 2 30 3 30 2 62 2 56 24 3 2" xfId="5765" xr:uid="{00000000-0005-0000-0000-0000230B0000}"/>
    <cellStyle name="一般 2 2 30 3 30 2 62 2 56 24 4" xfId="4079" xr:uid="{00000000-0005-0000-0000-0000240B0000}"/>
    <cellStyle name="一般 2 2 30 3 30 2 62 2 56 25" xfId="708" xr:uid="{00000000-0005-0000-0000-0000250B0000}"/>
    <cellStyle name="一般 2 2 30 3 30 2 62 2 56 25 2" xfId="1537" xr:uid="{00000000-0005-0000-0000-0000260B0000}"/>
    <cellStyle name="一般 2 2 30 3 30 2 62 2 56 25 2 2" xfId="3223" xr:uid="{00000000-0005-0000-0000-0000270B0000}"/>
    <cellStyle name="一般 2 2 30 3 30 2 62 2 56 25 2 2 2" xfId="6598" xr:uid="{00000000-0005-0000-0000-0000280B0000}"/>
    <cellStyle name="一般 2 2 30 3 30 2 62 2 56 25 2 3" xfId="4912" xr:uid="{00000000-0005-0000-0000-0000290B0000}"/>
    <cellStyle name="一般 2 2 30 3 30 2 62 2 56 25 3" xfId="2394" xr:uid="{00000000-0005-0000-0000-00002A0B0000}"/>
    <cellStyle name="一般 2 2 30 3 30 2 62 2 56 25 3 2" xfId="5769" xr:uid="{00000000-0005-0000-0000-00002B0B0000}"/>
    <cellStyle name="一般 2 2 30 3 30 2 62 2 56 25 4" xfId="4083" xr:uid="{00000000-0005-0000-0000-00002C0B0000}"/>
    <cellStyle name="一般 2 2 30 3 30 2 62 2 56 26" xfId="712" xr:uid="{00000000-0005-0000-0000-00002D0B0000}"/>
    <cellStyle name="一般 2 2 30 3 30 2 62 2 56 26 2" xfId="1541" xr:uid="{00000000-0005-0000-0000-00002E0B0000}"/>
    <cellStyle name="一般 2 2 30 3 30 2 62 2 56 26 2 2" xfId="3227" xr:uid="{00000000-0005-0000-0000-00002F0B0000}"/>
    <cellStyle name="一般 2 2 30 3 30 2 62 2 56 26 2 2 2" xfId="6602" xr:uid="{00000000-0005-0000-0000-0000300B0000}"/>
    <cellStyle name="一般 2 2 30 3 30 2 62 2 56 26 2 3" xfId="4916" xr:uid="{00000000-0005-0000-0000-0000310B0000}"/>
    <cellStyle name="一般 2 2 30 3 30 2 62 2 56 26 3" xfId="2398" xr:uid="{00000000-0005-0000-0000-0000320B0000}"/>
    <cellStyle name="一般 2 2 30 3 30 2 62 2 56 26 3 2" xfId="5773" xr:uid="{00000000-0005-0000-0000-0000330B0000}"/>
    <cellStyle name="一般 2 2 30 3 30 2 62 2 56 26 4" xfId="4087" xr:uid="{00000000-0005-0000-0000-0000340B0000}"/>
    <cellStyle name="一般 2 2 30 3 30 2 62 2 56 27" xfId="716" xr:uid="{00000000-0005-0000-0000-0000350B0000}"/>
    <cellStyle name="一般 2 2 30 3 30 2 62 2 56 27 2" xfId="1545" xr:uid="{00000000-0005-0000-0000-0000360B0000}"/>
    <cellStyle name="一般 2 2 30 3 30 2 62 2 56 27 2 2" xfId="3231" xr:uid="{00000000-0005-0000-0000-0000370B0000}"/>
    <cellStyle name="一般 2 2 30 3 30 2 62 2 56 27 2 2 2" xfId="6606" xr:uid="{00000000-0005-0000-0000-0000380B0000}"/>
    <cellStyle name="一般 2 2 30 3 30 2 62 2 56 27 2 3" xfId="4920" xr:uid="{00000000-0005-0000-0000-0000390B0000}"/>
    <cellStyle name="一般 2 2 30 3 30 2 62 2 56 27 3" xfId="2402" xr:uid="{00000000-0005-0000-0000-00003A0B0000}"/>
    <cellStyle name="一般 2 2 30 3 30 2 62 2 56 27 3 2" xfId="5777" xr:uid="{00000000-0005-0000-0000-00003B0B0000}"/>
    <cellStyle name="一般 2 2 30 3 30 2 62 2 56 27 4" xfId="4091" xr:uid="{00000000-0005-0000-0000-00003C0B0000}"/>
    <cellStyle name="一般 2 2 30 3 30 2 62 2 56 28" xfId="720" xr:uid="{00000000-0005-0000-0000-00003D0B0000}"/>
    <cellStyle name="一般 2 2 30 3 30 2 62 2 56 28 2" xfId="1549" xr:uid="{00000000-0005-0000-0000-00003E0B0000}"/>
    <cellStyle name="一般 2 2 30 3 30 2 62 2 56 28 2 2" xfId="3235" xr:uid="{00000000-0005-0000-0000-00003F0B0000}"/>
    <cellStyle name="一般 2 2 30 3 30 2 62 2 56 28 2 2 2" xfId="6610" xr:uid="{00000000-0005-0000-0000-0000400B0000}"/>
    <cellStyle name="一般 2 2 30 3 30 2 62 2 56 28 2 3" xfId="4924" xr:uid="{00000000-0005-0000-0000-0000410B0000}"/>
    <cellStyle name="一般 2 2 30 3 30 2 62 2 56 28 3" xfId="2406" xr:uid="{00000000-0005-0000-0000-0000420B0000}"/>
    <cellStyle name="一般 2 2 30 3 30 2 62 2 56 28 3 2" xfId="5781" xr:uid="{00000000-0005-0000-0000-0000430B0000}"/>
    <cellStyle name="一般 2 2 30 3 30 2 62 2 56 28 4" xfId="4095" xr:uid="{00000000-0005-0000-0000-0000440B0000}"/>
    <cellStyle name="一般 2 2 30 3 30 2 62 2 56 29" xfId="725" xr:uid="{00000000-0005-0000-0000-0000450B0000}"/>
    <cellStyle name="一般 2 2 30 3 30 2 62 2 56 29 2" xfId="1554" xr:uid="{00000000-0005-0000-0000-0000460B0000}"/>
    <cellStyle name="一般 2 2 30 3 30 2 62 2 56 29 2 2" xfId="3240" xr:uid="{00000000-0005-0000-0000-0000470B0000}"/>
    <cellStyle name="一般 2 2 30 3 30 2 62 2 56 29 2 2 2" xfId="6615" xr:uid="{00000000-0005-0000-0000-0000480B0000}"/>
    <cellStyle name="一般 2 2 30 3 30 2 62 2 56 29 2 3" xfId="4929" xr:uid="{00000000-0005-0000-0000-0000490B0000}"/>
    <cellStyle name="一般 2 2 30 3 30 2 62 2 56 29 3" xfId="2411" xr:uid="{00000000-0005-0000-0000-00004A0B0000}"/>
    <cellStyle name="一般 2 2 30 3 30 2 62 2 56 29 3 2" xfId="5786" xr:uid="{00000000-0005-0000-0000-00004B0B0000}"/>
    <cellStyle name="一般 2 2 30 3 30 2 62 2 56 29 4" xfId="4100" xr:uid="{00000000-0005-0000-0000-00004C0B0000}"/>
    <cellStyle name="一般 2 2 30 3 30 2 62 2 56 3" xfId="620" xr:uid="{00000000-0005-0000-0000-00004D0B0000}"/>
    <cellStyle name="一般 2 2 30 3 30 2 62 2 56 3 2" xfId="1449" xr:uid="{00000000-0005-0000-0000-00004E0B0000}"/>
    <cellStyle name="一般 2 2 30 3 30 2 62 2 56 3 2 2" xfId="3135" xr:uid="{00000000-0005-0000-0000-00004F0B0000}"/>
    <cellStyle name="一般 2 2 30 3 30 2 62 2 56 3 2 2 2" xfId="6510" xr:uid="{00000000-0005-0000-0000-0000500B0000}"/>
    <cellStyle name="一般 2 2 30 3 30 2 62 2 56 3 2 3" xfId="4824" xr:uid="{00000000-0005-0000-0000-0000510B0000}"/>
    <cellStyle name="一般 2 2 30 3 30 2 62 2 56 3 3" xfId="2306" xr:uid="{00000000-0005-0000-0000-0000520B0000}"/>
    <cellStyle name="一般 2 2 30 3 30 2 62 2 56 3 3 2" xfId="5681" xr:uid="{00000000-0005-0000-0000-0000530B0000}"/>
    <cellStyle name="一般 2 2 30 3 30 2 62 2 56 3 4" xfId="3995" xr:uid="{00000000-0005-0000-0000-0000540B0000}"/>
    <cellStyle name="一般 2 2 30 3 30 2 62 2 56 30" xfId="729" xr:uid="{00000000-0005-0000-0000-0000550B0000}"/>
    <cellStyle name="一般 2 2 30 3 30 2 62 2 56 30 2" xfId="1558" xr:uid="{00000000-0005-0000-0000-0000560B0000}"/>
    <cellStyle name="一般 2 2 30 3 30 2 62 2 56 30 2 2" xfId="3244" xr:uid="{00000000-0005-0000-0000-0000570B0000}"/>
    <cellStyle name="一般 2 2 30 3 30 2 62 2 56 30 2 2 2" xfId="6619" xr:uid="{00000000-0005-0000-0000-0000580B0000}"/>
    <cellStyle name="一般 2 2 30 3 30 2 62 2 56 30 2 3" xfId="4933" xr:uid="{00000000-0005-0000-0000-0000590B0000}"/>
    <cellStyle name="一般 2 2 30 3 30 2 62 2 56 30 3" xfId="2415" xr:uid="{00000000-0005-0000-0000-00005A0B0000}"/>
    <cellStyle name="一般 2 2 30 3 30 2 62 2 56 30 3 2" xfId="5790" xr:uid="{00000000-0005-0000-0000-00005B0B0000}"/>
    <cellStyle name="一般 2 2 30 3 30 2 62 2 56 30 4" xfId="4104" xr:uid="{00000000-0005-0000-0000-00005C0B0000}"/>
    <cellStyle name="一般 2 2 30 3 30 2 62 2 56 31" xfId="733" xr:uid="{00000000-0005-0000-0000-00005D0B0000}"/>
    <cellStyle name="一般 2 2 30 3 30 2 62 2 56 31 2" xfId="1562" xr:uid="{00000000-0005-0000-0000-00005E0B0000}"/>
    <cellStyle name="一般 2 2 30 3 30 2 62 2 56 31 2 2" xfId="3248" xr:uid="{00000000-0005-0000-0000-00005F0B0000}"/>
    <cellStyle name="一般 2 2 30 3 30 2 62 2 56 31 2 2 2" xfId="6623" xr:uid="{00000000-0005-0000-0000-0000600B0000}"/>
    <cellStyle name="一般 2 2 30 3 30 2 62 2 56 31 2 3" xfId="4937" xr:uid="{00000000-0005-0000-0000-0000610B0000}"/>
    <cellStyle name="一般 2 2 30 3 30 2 62 2 56 31 3" xfId="2419" xr:uid="{00000000-0005-0000-0000-0000620B0000}"/>
    <cellStyle name="一般 2 2 30 3 30 2 62 2 56 31 3 2" xfId="5794" xr:uid="{00000000-0005-0000-0000-0000630B0000}"/>
    <cellStyle name="一般 2 2 30 3 30 2 62 2 56 31 4" xfId="4108" xr:uid="{00000000-0005-0000-0000-0000640B0000}"/>
    <cellStyle name="一般 2 2 30 3 30 2 62 2 56 32" xfId="737" xr:uid="{00000000-0005-0000-0000-0000650B0000}"/>
    <cellStyle name="一般 2 2 30 3 30 2 62 2 56 32 2" xfId="1566" xr:uid="{00000000-0005-0000-0000-0000660B0000}"/>
    <cellStyle name="一般 2 2 30 3 30 2 62 2 56 32 2 2" xfId="3252" xr:uid="{00000000-0005-0000-0000-0000670B0000}"/>
    <cellStyle name="一般 2 2 30 3 30 2 62 2 56 32 2 2 2" xfId="6627" xr:uid="{00000000-0005-0000-0000-0000680B0000}"/>
    <cellStyle name="一般 2 2 30 3 30 2 62 2 56 32 2 3" xfId="4941" xr:uid="{00000000-0005-0000-0000-0000690B0000}"/>
    <cellStyle name="一般 2 2 30 3 30 2 62 2 56 32 3" xfId="2423" xr:uid="{00000000-0005-0000-0000-00006A0B0000}"/>
    <cellStyle name="一般 2 2 30 3 30 2 62 2 56 32 3 2" xfId="5798" xr:uid="{00000000-0005-0000-0000-00006B0B0000}"/>
    <cellStyle name="一般 2 2 30 3 30 2 62 2 56 32 4" xfId="4112" xr:uid="{00000000-0005-0000-0000-00006C0B0000}"/>
    <cellStyle name="一般 2 2 30 3 30 2 62 2 56 33" xfId="741" xr:uid="{00000000-0005-0000-0000-00006D0B0000}"/>
    <cellStyle name="一般 2 2 30 3 30 2 62 2 56 33 2" xfId="1570" xr:uid="{00000000-0005-0000-0000-00006E0B0000}"/>
    <cellStyle name="一般 2 2 30 3 30 2 62 2 56 33 2 2" xfId="3256" xr:uid="{00000000-0005-0000-0000-00006F0B0000}"/>
    <cellStyle name="一般 2 2 30 3 30 2 62 2 56 33 2 2 2" xfId="6631" xr:uid="{00000000-0005-0000-0000-0000700B0000}"/>
    <cellStyle name="一般 2 2 30 3 30 2 62 2 56 33 2 3" xfId="4945" xr:uid="{00000000-0005-0000-0000-0000710B0000}"/>
    <cellStyle name="一般 2 2 30 3 30 2 62 2 56 33 3" xfId="2427" xr:uid="{00000000-0005-0000-0000-0000720B0000}"/>
    <cellStyle name="一般 2 2 30 3 30 2 62 2 56 33 3 2" xfId="5802" xr:uid="{00000000-0005-0000-0000-0000730B0000}"/>
    <cellStyle name="一般 2 2 30 3 30 2 62 2 56 33 4" xfId="4116" xr:uid="{00000000-0005-0000-0000-0000740B0000}"/>
    <cellStyle name="一般 2 2 30 3 30 2 62 2 56 34" xfId="745" xr:uid="{00000000-0005-0000-0000-0000750B0000}"/>
    <cellStyle name="一般 2 2 30 3 30 2 62 2 56 34 2" xfId="1574" xr:uid="{00000000-0005-0000-0000-0000760B0000}"/>
    <cellStyle name="一般 2 2 30 3 30 2 62 2 56 34 2 2" xfId="3260" xr:uid="{00000000-0005-0000-0000-0000770B0000}"/>
    <cellStyle name="一般 2 2 30 3 30 2 62 2 56 34 2 2 2" xfId="6635" xr:uid="{00000000-0005-0000-0000-0000780B0000}"/>
    <cellStyle name="一般 2 2 30 3 30 2 62 2 56 34 2 3" xfId="4949" xr:uid="{00000000-0005-0000-0000-0000790B0000}"/>
    <cellStyle name="一般 2 2 30 3 30 2 62 2 56 34 3" xfId="2431" xr:uid="{00000000-0005-0000-0000-00007A0B0000}"/>
    <cellStyle name="一般 2 2 30 3 30 2 62 2 56 34 3 2" xfId="5806" xr:uid="{00000000-0005-0000-0000-00007B0B0000}"/>
    <cellStyle name="一般 2 2 30 3 30 2 62 2 56 34 4" xfId="4120" xr:uid="{00000000-0005-0000-0000-00007C0B0000}"/>
    <cellStyle name="一般 2 2 30 3 30 2 62 2 56 35" xfId="749" xr:uid="{00000000-0005-0000-0000-00007D0B0000}"/>
    <cellStyle name="一般 2 2 30 3 30 2 62 2 56 35 2" xfId="1578" xr:uid="{00000000-0005-0000-0000-00007E0B0000}"/>
    <cellStyle name="一般 2 2 30 3 30 2 62 2 56 35 2 2" xfId="3264" xr:uid="{00000000-0005-0000-0000-00007F0B0000}"/>
    <cellStyle name="一般 2 2 30 3 30 2 62 2 56 35 2 2 2" xfId="6639" xr:uid="{00000000-0005-0000-0000-0000800B0000}"/>
    <cellStyle name="一般 2 2 30 3 30 2 62 2 56 35 2 3" xfId="4953" xr:uid="{00000000-0005-0000-0000-0000810B0000}"/>
    <cellStyle name="一般 2 2 30 3 30 2 62 2 56 35 3" xfId="2435" xr:uid="{00000000-0005-0000-0000-0000820B0000}"/>
    <cellStyle name="一般 2 2 30 3 30 2 62 2 56 35 3 2" xfId="5810" xr:uid="{00000000-0005-0000-0000-0000830B0000}"/>
    <cellStyle name="一般 2 2 30 3 30 2 62 2 56 35 4" xfId="4124" xr:uid="{00000000-0005-0000-0000-0000840B0000}"/>
    <cellStyle name="一般 2 2 30 3 30 2 62 2 56 36" xfId="753" xr:uid="{00000000-0005-0000-0000-0000850B0000}"/>
    <cellStyle name="一般 2 2 30 3 30 2 62 2 56 36 2" xfId="1582" xr:uid="{00000000-0005-0000-0000-0000860B0000}"/>
    <cellStyle name="一般 2 2 30 3 30 2 62 2 56 36 2 2" xfId="3268" xr:uid="{00000000-0005-0000-0000-0000870B0000}"/>
    <cellStyle name="一般 2 2 30 3 30 2 62 2 56 36 2 2 2" xfId="6643" xr:uid="{00000000-0005-0000-0000-0000880B0000}"/>
    <cellStyle name="一般 2 2 30 3 30 2 62 2 56 36 2 3" xfId="4957" xr:uid="{00000000-0005-0000-0000-0000890B0000}"/>
    <cellStyle name="一般 2 2 30 3 30 2 62 2 56 36 3" xfId="2439" xr:uid="{00000000-0005-0000-0000-00008A0B0000}"/>
    <cellStyle name="一般 2 2 30 3 30 2 62 2 56 36 3 2" xfId="5814" xr:uid="{00000000-0005-0000-0000-00008B0B0000}"/>
    <cellStyle name="一般 2 2 30 3 30 2 62 2 56 36 4" xfId="4128" xr:uid="{00000000-0005-0000-0000-00008C0B0000}"/>
    <cellStyle name="一般 2 2 30 3 30 2 62 2 56 37" xfId="759" xr:uid="{00000000-0005-0000-0000-00008D0B0000}"/>
    <cellStyle name="一般 2 2 30 3 30 2 62 2 56 37 2" xfId="1588" xr:uid="{00000000-0005-0000-0000-00008E0B0000}"/>
    <cellStyle name="一般 2 2 30 3 30 2 62 2 56 37 2 2" xfId="3274" xr:uid="{00000000-0005-0000-0000-00008F0B0000}"/>
    <cellStyle name="一般 2 2 30 3 30 2 62 2 56 37 2 2 2" xfId="6649" xr:uid="{00000000-0005-0000-0000-0000900B0000}"/>
    <cellStyle name="一般 2 2 30 3 30 2 62 2 56 37 2 3" xfId="4963" xr:uid="{00000000-0005-0000-0000-0000910B0000}"/>
    <cellStyle name="一般 2 2 30 3 30 2 62 2 56 37 3" xfId="2445" xr:uid="{00000000-0005-0000-0000-0000920B0000}"/>
    <cellStyle name="一般 2 2 30 3 30 2 62 2 56 37 3 2" xfId="5820" xr:uid="{00000000-0005-0000-0000-0000930B0000}"/>
    <cellStyle name="一般 2 2 30 3 30 2 62 2 56 37 4" xfId="4134" xr:uid="{00000000-0005-0000-0000-0000940B0000}"/>
    <cellStyle name="一般 2 2 30 3 30 2 62 2 56 38" xfId="761" xr:uid="{00000000-0005-0000-0000-0000950B0000}"/>
    <cellStyle name="一般 2 2 30 3 30 2 62 2 56 38 2" xfId="1590" xr:uid="{00000000-0005-0000-0000-0000960B0000}"/>
    <cellStyle name="一般 2 2 30 3 30 2 62 2 56 38 2 2" xfId="3276" xr:uid="{00000000-0005-0000-0000-0000970B0000}"/>
    <cellStyle name="一般 2 2 30 3 30 2 62 2 56 38 2 2 2" xfId="6651" xr:uid="{00000000-0005-0000-0000-0000980B0000}"/>
    <cellStyle name="一般 2 2 30 3 30 2 62 2 56 38 2 3" xfId="4965" xr:uid="{00000000-0005-0000-0000-0000990B0000}"/>
    <cellStyle name="一般 2 2 30 3 30 2 62 2 56 38 3" xfId="2447" xr:uid="{00000000-0005-0000-0000-00009A0B0000}"/>
    <cellStyle name="一般 2 2 30 3 30 2 62 2 56 38 3 2" xfId="5822" xr:uid="{00000000-0005-0000-0000-00009B0B0000}"/>
    <cellStyle name="一般 2 2 30 3 30 2 62 2 56 38 4" xfId="4136" xr:uid="{00000000-0005-0000-0000-00009C0B0000}"/>
    <cellStyle name="一般 2 2 30 3 30 2 62 2 56 39" xfId="767" xr:uid="{00000000-0005-0000-0000-00009D0B0000}"/>
    <cellStyle name="一般 2 2 30 3 30 2 62 2 56 39 2" xfId="1596" xr:uid="{00000000-0005-0000-0000-00009E0B0000}"/>
    <cellStyle name="一般 2 2 30 3 30 2 62 2 56 39 2 2" xfId="3282" xr:uid="{00000000-0005-0000-0000-00009F0B0000}"/>
    <cellStyle name="一般 2 2 30 3 30 2 62 2 56 39 2 2 2" xfId="6657" xr:uid="{00000000-0005-0000-0000-0000A00B0000}"/>
    <cellStyle name="一般 2 2 30 3 30 2 62 2 56 39 2 3" xfId="4971" xr:uid="{00000000-0005-0000-0000-0000A10B0000}"/>
    <cellStyle name="一般 2 2 30 3 30 2 62 2 56 39 3" xfId="2453" xr:uid="{00000000-0005-0000-0000-0000A20B0000}"/>
    <cellStyle name="一般 2 2 30 3 30 2 62 2 56 39 3 2" xfId="5828" xr:uid="{00000000-0005-0000-0000-0000A30B0000}"/>
    <cellStyle name="一般 2 2 30 3 30 2 62 2 56 39 4" xfId="4142" xr:uid="{00000000-0005-0000-0000-0000A40B0000}"/>
    <cellStyle name="一般 2 2 30 3 30 2 62 2 56 4" xfId="624" xr:uid="{00000000-0005-0000-0000-0000A50B0000}"/>
    <cellStyle name="一般 2 2 30 3 30 2 62 2 56 4 2" xfId="1453" xr:uid="{00000000-0005-0000-0000-0000A60B0000}"/>
    <cellStyle name="一般 2 2 30 3 30 2 62 2 56 4 2 2" xfId="3139" xr:uid="{00000000-0005-0000-0000-0000A70B0000}"/>
    <cellStyle name="一般 2 2 30 3 30 2 62 2 56 4 2 2 2" xfId="6514" xr:uid="{00000000-0005-0000-0000-0000A80B0000}"/>
    <cellStyle name="一般 2 2 30 3 30 2 62 2 56 4 2 3" xfId="4828" xr:uid="{00000000-0005-0000-0000-0000A90B0000}"/>
    <cellStyle name="一般 2 2 30 3 30 2 62 2 56 4 3" xfId="2310" xr:uid="{00000000-0005-0000-0000-0000AA0B0000}"/>
    <cellStyle name="一般 2 2 30 3 30 2 62 2 56 4 3 2" xfId="5685" xr:uid="{00000000-0005-0000-0000-0000AB0B0000}"/>
    <cellStyle name="一般 2 2 30 3 30 2 62 2 56 4 4" xfId="3999" xr:uid="{00000000-0005-0000-0000-0000AC0B0000}"/>
    <cellStyle name="一般 2 2 30 3 30 2 62 2 56 40" xfId="771" xr:uid="{00000000-0005-0000-0000-0000AD0B0000}"/>
    <cellStyle name="一般 2 2 30 3 30 2 62 2 56 40 2" xfId="1600" xr:uid="{00000000-0005-0000-0000-0000AE0B0000}"/>
    <cellStyle name="一般 2 2 30 3 30 2 62 2 56 40 2 2" xfId="3286" xr:uid="{00000000-0005-0000-0000-0000AF0B0000}"/>
    <cellStyle name="一般 2 2 30 3 30 2 62 2 56 40 2 2 2" xfId="6661" xr:uid="{00000000-0005-0000-0000-0000B00B0000}"/>
    <cellStyle name="一般 2 2 30 3 30 2 62 2 56 40 2 3" xfId="4975" xr:uid="{00000000-0005-0000-0000-0000B10B0000}"/>
    <cellStyle name="一般 2 2 30 3 30 2 62 2 56 40 3" xfId="2457" xr:uid="{00000000-0005-0000-0000-0000B20B0000}"/>
    <cellStyle name="一般 2 2 30 3 30 2 62 2 56 40 3 2" xfId="5832" xr:uid="{00000000-0005-0000-0000-0000B30B0000}"/>
    <cellStyle name="一般 2 2 30 3 30 2 62 2 56 40 4" xfId="4146" xr:uid="{00000000-0005-0000-0000-0000B40B0000}"/>
    <cellStyle name="一般 2 2 30 3 30 2 62 2 56 41" xfId="775" xr:uid="{00000000-0005-0000-0000-0000B50B0000}"/>
    <cellStyle name="一般 2 2 30 3 30 2 62 2 56 41 2" xfId="1604" xr:uid="{00000000-0005-0000-0000-0000B60B0000}"/>
    <cellStyle name="一般 2 2 30 3 30 2 62 2 56 41 2 2" xfId="3290" xr:uid="{00000000-0005-0000-0000-0000B70B0000}"/>
    <cellStyle name="一般 2 2 30 3 30 2 62 2 56 41 2 2 2" xfId="6665" xr:uid="{00000000-0005-0000-0000-0000B80B0000}"/>
    <cellStyle name="一般 2 2 30 3 30 2 62 2 56 41 2 3" xfId="4979" xr:uid="{00000000-0005-0000-0000-0000B90B0000}"/>
    <cellStyle name="一般 2 2 30 3 30 2 62 2 56 41 3" xfId="2461" xr:uid="{00000000-0005-0000-0000-0000BA0B0000}"/>
    <cellStyle name="一般 2 2 30 3 30 2 62 2 56 41 3 2" xfId="5836" xr:uid="{00000000-0005-0000-0000-0000BB0B0000}"/>
    <cellStyle name="一般 2 2 30 3 30 2 62 2 56 41 4" xfId="4150" xr:uid="{00000000-0005-0000-0000-0000BC0B0000}"/>
    <cellStyle name="一般 2 2 30 3 30 2 62 2 56 42" xfId="779" xr:uid="{00000000-0005-0000-0000-0000BD0B0000}"/>
    <cellStyle name="一般 2 2 30 3 30 2 62 2 56 42 2" xfId="1608" xr:uid="{00000000-0005-0000-0000-0000BE0B0000}"/>
    <cellStyle name="一般 2 2 30 3 30 2 62 2 56 42 2 2" xfId="3294" xr:uid="{00000000-0005-0000-0000-0000BF0B0000}"/>
    <cellStyle name="一般 2 2 30 3 30 2 62 2 56 42 2 2 2" xfId="6669" xr:uid="{00000000-0005-0000-0000-0000C00B0000}"/>
    <cellStyle name="一般 2 2 30 3 30 2 62 2 56 42 2 3" xfId="4983" xr:uid="{00000000-0005-0000-0000-0000C10B0000}"/>
    <cellStyle name="一般 2 2 30 3 30 2 62 2 56 42 3" xfId="2465" xr:uid="{00000000-0005-0000-0000-0000C20B0000}"/>
    <cellStyle name="一般 2 2 30 3 30 2 62 2 56 42 3 2" xfId="5840" xr:uid="{00000000-0005-0000-0000-0000C30B0000}"/>
    <cellStyle name="一般 2 2 30 3 30 2 62 2 56 42 4" xfId="4154" xr:uid="{00000000-0005-0000-0000-0000C40B0000}"/>
    <cellStyle name="一般 2 2 30 3 30 2 62 2 56 43" xfId="781" xr:uid="{00000000-0005-0000-0000-0000C50B0000}"/>
    <cellStyle name="一般 2 2 30 3 30 2 62 2 56 43 2" xfId="1610" xr:uid="{00000000-0005-0000-0000-0000C60B0000}"/>
    <cellStyle name="一般 2 2 30 3 30 2 62 2 56 43 2 2" xfId="3296" xr:uid="{00000000-0005-0000-0000-0000C70B0000}"/>
    <cellStyle name="一般 2 2 30 3 30 2 62 2 56 43 2 2 2" xfId="6671" xr:uid="{00000000-0005-0000-0000-0000C80B0000}"/>
    <cellStyle name="一般 2 2 30 3 30 2 62 2 56 43 2 3" xfId="4985" xr:uid="{00000000-0005-0000-0000-0000C90B0000}"/>
    <cellStyle name="一般 2 2 30 3 30 2 62 2 56 43 3" xfId="2467" xr:uid="{00000000-0005-0000-0000-0000CA0B0000}"/>
    <cellStyle name="一般 2 2 30 3 30 2 62 2 56 43 3 2" xfId="5842" xr:uid="{00000000-0005-0000-0000-0000CB0B0000}"/>
    <cellStyle name="一般 2 2 30 3 30 2 62 2 56 43 4" xfId="4156" xr:uid="{00000000-0005-0000-0000-0000CC0B0000}"/>
    <cellStyle name="一般 2 2 30 3 30 2 62 2 56 44" xfId="785" xr:uid="{00000000-0005-0000-0000-0000CD0B0000}"/>
    <cellStyle name="一般 2 2 30 3 30 2 62 2 56 44 2" xfId="1614" xr:uid="{00000000-0005-0000-0000-0000CE0B0000}"/>
    <cellStyle name="一般 2 2 30 3 30 2 62 2 56 44 2 2" xfId="3300" xr:uid="{00000000-0005-0000-0000-0000CF0B0000}"/>
    <cellStyle name="一般 2 2 30 3 30 2 62 2 56 44 2 2 2" xfId="6675" xr:uid="{00000000-0005-0000-0000-0000D00B0000}"/>
    <cellStyle name="一般 2 2 30 3 30 2 62 2 56 44 2 3" xfId="4989" xr:uid="{00000000-0005-0000-0000-0000D10B0000}"/>
    <cellStyle name="一般 2 2 30 3 30 2 62 2 56 44 3" xfId="2471" xr:uid="{00000000-0005-0000-0000-0000D20B0000}"/>
    <cellStyle name="一般 2 2 30 3 30 2 62 2 56 44 3 2" xfId="5846" xr:uid="{00000000-0005-0000-0000-0000D30B0000}"/>
    <cellStyle name="一般 2 2 30 3 30 2 62 2 56 44 4" xfId="4160" xr:uid="{00000000-0005-0000-0000-0000D40B0000}"/>
    <cellStyle name="一般 2 2 30 3 30 2 62 2 56 45" xfId="789" xr:uid="{00000000-0005-0000-0000-0000D50B0000}"/>
    <cellStyle name="一般 2 2 30 3 30 2 62 2 56 45 2" xfId="1618" xr:uid="{00000000-0005-0000-0000-0000D60B0000}"/>
    <cellStyle name="一般 2 2 30 3 30 2 62 2 56 45 2 2" xfId="3304" xr:uid="{00000000-0005-0000-0000-0000D70B0000}"/>
    <cellStyle name="一般 2 2 30 3 30 2 62 2 56 45 2 2 2" xfId="6679" xr:uid="{00000000-0005-0000-0000-0000D80B0000}"/>
    <cellStyle name="一般 2 2 30 3 30 2 62 2 56 45 2 3" xfId="4993" xr:uid="{00000000-0005-0000-0000-0000D90B0000}"/>
    <cellStyle name="一般 2 2 30 3 30 2 62 2 56 45 3" xfId="2475" xr:uid="{00000000-0005-0000-0000-0000DA0B0000}"/>
    <cellStyle name="一般 2 2 30 3 30 2 62 2 56 45 3 2" xfId="5850" xr:uid="{00000000-0005-0000-0000-0000DB0B0000}"/>
    <cellStyle name="一般 2 2 30 3 30 2 62 2 56 45 4" xfId="4164" xr:uid="{00000000-0005-0000-0000-0000DC0B0000}"/>
    <cellStyle name="一般 2 2 30 3 30 2 62 2 56 46" xfId="793" xr:uid="{00000000-0005-0000-0000-0000DD0B0000}"/>
    <cellStyle name="一般 2 2 30 3 30 2 62 2 56 46 2" xfId="1622" xr:uid="{00000000-0005-0000-0000-0000DE0B0000}"/>
    <cellStyle name="一般 2 2 30 3 30 2 62 2 56 46 2 2" xfId="3308" xr:uid="{00000000-0005-0000-0000-0000DF0B0000}"/>
    <cellStyle name="一般 2 2 30 3 30 2 62 2 56 46 2 2 2" xfId="6683" xr:uid="{00000000-0005-0000-0000-0000E00B0000}"/>
    <cellStyle name="一般 2 2 30 3 30 2 62 2 56 46 2 3" xfId="4997" xr:uid="{00000000-0005-0000-0000-0000E10B0000}"/>
    <cellStyle name="一般 2 2 30 3 30 2 62 2 56 46 3" xfId="2479" xr:uid="{00000000-0005-0000-0000-0000E20B0000}"/>
    <cellStyle name="一般 2 2 30 3 30 2 62 2 56 46 3 2" xfId="5854" xr:uid="{00000000-0005-0000-0000-0000E30B0000}"/>
    <cellStyle name="一般 2 2 30 3 30 2 62 2 56 46 4" xfId="4168" xr:uid="{00000000-0005-0000-0000-0000E40B0000}"/>
    <cellStyle name="一般 2 2 30 3 30 2 62 2 56 47" xfId="797" xr:uid="{00000000-0005-0000-0000-0000E50B0000}"/>
    <cellStyle name="一般 2 2 30 3 30 2 62 2 56 47 2" xfId="1626" xr:uid="{00000000-0005-0000-0000-0000E60B0000}"/>
    <cellStyle name="一般 2 2 30 3 30 2 62 2 56 47 2 2" xfId="3312" xr:uid="{00000000-0005-0000-0000-0000E70B0000}"/>
    <cellStyle name="一般 2 2 30 3 30 2 62 2 56 47 2 2 2" xfId="6687" xr:uid="{00000000-0005-0000-0000-0000E80B0000}"/>
    <cellStyle name="一般 2 2 30 3 30 2 62 2 56 47 2 3" xfId="5001" xr:uid="{00000000-0005-0000-0000-0000E90B0000}"/>
    <cellStyle name="一般 2 2 30 3 30 2 62 2 56 47 3" xfId="2483" xr:uid="{00000000-0005-0000-0000-0000EA0B0000}"/>
    <cellStyle name="一般 2 2 30 3 30 2 62 2 56 47 3 2" xfId="5858" xr:uid="{00000000-0005-0000-0000-0000EB0B0000}"/>
    <cellStyle name="一般 2 2 30 3 30 2 62 2 56 47 4" xfId="4172" xr:uid="{00000000-0005-0000-0000-0000EC0B0000}"/>
    <cellStyle name="一般 2 2 30 3 30 2 62 2 56 48" xfId="801" xr:uid="{00000000-0005-0000-0000-0000ED0B0000}"/>
    <cellStyle name="一般 2 2 30 3 30 2 62 2 56 48 2" xfId="1630" xr:uid="{00000000-0005-0000-0000-0000EE0B0000}"/>
    <cellStyle name="一般 2 2 30 3 30 2 62 2 56 48 2 2" xfId="3316" xr:uid="{00000000-0005-0000-0000-0000EF0B0000}"/>
    <cellStyle name="一般 2 2 30 3 30 2 62 2 56 48 2 2 2" xfId="6691" xr:uid="{00000000-0005-0000-0000-0000F00B0000}"/>
    <cellStyle name="一般 2 2 30 3 30 2 62 2 56 48 2 3" xfId="5005" xr:uid="{00000000-0005-0000-0000-0000F10B0000}"/>
    <cellStyle name="一般 2 2 30 3 30 2 62 2 56 48 3" xfId="2487" xr:uid="{00000000-0005-0000-0000-0000F20B0000}"/>
    <cellStyle name="一般 2 2 30 3 30 2 62 2 56 48 3 2" xfId="5862" xr:uid="{00000000-0005-0000-0000-0000F30B0000}"/>
    <cellStyle name="一般 2 2 30 3 30 2 62 2 56 48 4" xfId="4176" xr:uid="{00000000-0005-0000-0000-0000F40B0000}"/>
    <cellStyle name="一般 2 2 30 3 30 2 62 2 56 49" xfId="805" xr:uid="{00000000-0005-0000-0000-0000F50B0000}"/>
    <cellStyle name="一般 2 2 30 3 30 2 62 2 56 49 2" xfId="1634" xr:uid="{00000000-0005-0000-0000-0000F60B0000}"/>
    <cellStyle name="一般 2 2 30 3 30 2 62 2 56 49 2 2" xfId="3320" xr:uid="{00000000-0005-0000-0000-0000F70B0000}"/>
    <cellStyle name="一般 2 2 30 3 30 2 62 2 56 49 2 2 2" xfId="6695" xr:uid="{00000000-0005-0000-0000-0000F80B0000}"/>
    <cellStyle name="一般 2 2 30 3 30 2 62 2 56 49 2 3" xfId="5009" xr:uid="{00000000-0005-0000-0000-0000F90B0000}"/>
    <cellStyle name="一般 2 2 30 3 30 2 62 2 56 49 3" xfId="2491" xr:uid="{00000000-0005-0000-0000-0000FA0B0000}"/>
    <cellStyle name="一般 2 2 30 3 30 2 62 2 56 49 3 2" xfId="5866" xr:uid="{00000000-0005-0000-0000-0000FB0B0000}"/>
    <cellStyle name="一般 2 2 30 3 30 2 62 2 56 49 4" xfId="4180" xr:uid="{00000000-0005-0000-0000-0000FC0B0000}"/>
    <cellStyle name="一般 2 2 30 3 30 2 62 2 56 5" xfId="628" xr:uid="{00000000-0005-0000-0000-0000FD0B0000}"/>
    <cellStyle name="一般 2 2 30 3 30 2 62 2 56 5 2" xfId="1457" xr:uid="{00000000-0005-0000-0000-0000FE0B0000}"/>
    <cellStyle name="一般 2 2 30 3 30 2 62 2 56 5 2 2" xfId="3143" xr:uid="{00000000-0005-0000-0000-0000FF0B0000}"/>
    <cellStyle name="一般 2 2 30 3 30 2 62 2 56 5 2 2 2" xfId="6518" xr:uid="{00000000-0005-0000-0000-0000000C0000}"/>
    <cellStyle name="一般 2 2 30 3 30 2 62 2 56 5 2 3" xfId="4832" xr:uid="{00000000-0005-0000-0000-0000010C0000}"/>
    <cellStyle name="一般 2 2 30 3 30 2 62 2 56 5 3" xfId="2314" xr:uid="{00000000-0005-0000-0000-0000020C0000}"/>
    <cellStyle name="一般 2 2 30 3 30 2 62 2 56 5 3 2" xfId="5689" xr:uid="{00000000-0005-0000-0000-0000030C0000}"/>
    <cellStyle name="一般 2 2 30 3 30 2 62 2 56 5 4" xfId="4003" xr:uid="{00000000-0005-0000-0000-0000040C0000}"/>
    <cellStyle name="一般 2 2 30 3 30 2 62 2 56 50" xfId="809" xr:uid="{00000000-0005-0000-0000-0000050C0000}"/>
    <cellStyle name="一般 2 2 30 3 30 2 62 2 56 50 2" xfId="1638" xr:uid="{00000000-0005-0000-0000-0000060C0000}"/>
    <cellStyle name="一般 2 2 30 3 30 2 62 2 56 50 2 2" xfId="3324" xr:uid="{00000000-0005-0000-0000-0000070C0000}"/>
    <cellStyle name="一般 2 2 30 3 30 2 62 2 56 50 2 2 2" xfId="6699" xr:uid="{00000000-0005-0000-0000-0000080C0000}"/>
    <cellStyle name="一般 2 2 30 3 30 2 62 2 56 50 2 3" xfId="5013" xr:uid="{00000000-0005-0000-0000-0000090C0000}"/>
    <cellStyle name="一般 2 2 30 3 30 2 62 2 56 50 3" xfId="2495" xr:uid="{00000000-0005-0000-0000-00000A0C0000}"/>
    <cellStyle name="一般 2 2 30 3 30 2 62 2 56 50 3 2" xfId="5870" xr:uid="{00000000-0005-0000-0000-00000B0C0000}"/>
    <cellStyle name="一般 2 2 30 3 30 2 62 2 56 50 4" xfId="4184" xr:uid="{00000000-0005-0000-0000-00000C0C0000}"/>
    <cellStyle name="一般 2 2 30 3 30 2 62 2 56 51" xfId="813" xr:uid="{00000000-0005-0000-0000-00000D0C0000}"/>
    <cellStyle name="一般 2 2 30 3 30 2 62 2 56 51 2" xfId="1642" xr:uid="{00000000-0005-0000-0000-00000E0C0000}"/>
    <cellStyle name="一般 2 2 30 3 30 2 62 2 56 51 2 2" xfId="3328" xr:uid="{00000000-0005-0000-0000-00000F0C0000}"/>
    <cellStyle name="一般 2 2 30 3 30 2 62 2 56 51 2 2 2" xfId="6703" xr:uid="{00000000-0005-0000-0000-0000100C0000}"/>
    <cellStyle name="一般 2 2 30 3 30 2 62 2 56 51 2 3" xfId="5017" xr:uid="{00000000-0005-0000-0000-0000110C0000}"/>
    <cellStyle name="一般 2 2 30 3 30 2 62 2 56 51 3" xfId="2499" xr:uid="{00000000-0005-0000-0000-0000120C0000}"/>
    <cellStyle name="一般 2 2 30 3 30 2 62 2 56 51 3 2" xfId="5874" xr:uid="{00000000-0005-0000-0000-0000130C0000}"/>
    <cellStyle name="一般 2 2 30 3 30 2 62 2 56 51 4" xfId="4188" xr:uid="{00000000-0005-0000-0000-0000140C0000}"/>
    <cellStyle name="一般 2 2 30 3 30 2 62 2 56 52" xfId="817" xr:uid="{00000000-0005-0000-0000-0000150C0000}"/>
    <cellStyle name="一般 2 2 30 3 30 2 62 2 56 52 2" xfId="1646" xr:uid="{00000000-0005-0000-0000-0000160C0000}"/>
    <cellStyle name="一般 2 2 30 3 30 2 62 2 56 52 2 2" xfId="3332" xr:uid="{00000000-0005-0000-0000-0000170C0000}"/>
    <cellStyle name="一般 2 2 30 3 30 2 62 2 56 52 2 2 2" xfId="6707" xr:uid="{00000000-0005-0000-0000-0000180C0000}"/>
    <cellStyle name="一般 2 2 30 3 30 2 62 2 56 52 2 3" xfId="5021" xr:uid="{00000000-0005-0000-0000-0000190C0000}"/>
    <cellStyle name="一般 2 2 30 3 30 2 62 2 56 52 3" xfId="2503" xr:uid="{00000000-0005-0000-0000-00001A0C0000}"/>
    <cellStyle name="一般 2 2 30 3 30 2 62 2 56 52 3 2" xfId="5878" xr:uid="{00000000-0005-0000-0000-00001B0C0000}"/>
    <cellStyle name="一般 2 2 30 3 30 2 62 2 56 52 4" xfId="4192" xr:uid="{00000000-0005-0000-0000-00001C0C0000}"/>
    <cellStyle name="一般 2 2 30 3 30 2 62 2 56 53" xfId="821" xr:uid="{00000000-0005-0000-0000-00001D0C0000}"/>
    <cellStyle name="一般 2 2 30 3 30 2 62 2 56 53 2" xfId="1650" xr:uid="{00000000-0005-0000-0000-00001E0C0000}"/>
    <cellStyle name="一般 2 2 30 3 30 2 62 2 56 53 2 2" xfId="3336" xr:uid="{00000000-0005-0000-0000-00001F0C0000}"/>
    <cellStyle name="一般 2 2 30 3 30 2 62 2 56 53 2 2 2" xfId="6711" xr:uid="{00000000-0005-0000-0000-0000200C0000}"/>
    <cellStyle name="一般 2 2 30 3 30 2 62 2 56 53 2 3" xfId="5025" xr:uid="{00000000-0005-0000-0000-0000210C0000}"/>
    <cellStyle name="一般 2 2 30 3 30 2 62 2 56 53 3" xfId="2507" xr:uid="{00000000-0005-0000-0000-0000220C0000}"/>
    <cellStyle name="一般 2 2 30 3 30 2 62 2 56 53 3 2" xfId="5882" xr:uid="{00000000-0005-0000-0000-0000230C0000}"/>
    <cellStyle name="一般 2 2 30 3 30 2 62 2 56 53 4" xfId="4196" xr:uid="{00000000-0005-0000-0000-0000240C0000}"/>
    <cellStyle name="一般 2 2 30 3 30 2 62 2 56 54" xfId="825" xr:uid="{00000000-0005-0000-0000-0000250C0000}"/>
    <cellStyle name="一般 2 2 30 3 30 2 62 2 56 54 2" xfId="1654" xr:uid="{00000000-0005-0000-0000-0000260C0000}"/>
    <cellStyle name="一般 2 2 30 3 30 2 62 2 56 54 2 2" xfId="3340" xr:uid="{00000000-0005-0000-0000-0000270C0000}"/>
    <cellStyle name="一般 2 2 30 3 30 2 62 2 56 54 2 2 2" xfId="6715" xr:uid="{00000000-0005-0000-0000-0000280C0000}"/>
    <cellStyle name="一般 2 2 30 3 30 2 62 2 56 54 2 3" xfId="5029" xr:uid="{00000000-0005-0000-0000-0000290C0000}"/>
    <cellStyle name="一般 2 2 30 3 30 2 62 2 56 54 3" xfId="2511" xr:uid="{00000000-0005-0000-0000-00002A0C0000}"/>
    <cellStyle name="一般 2 2 30 3 30 2 62 2 56 54 3 2" xfId="5886" xr:uid="{00000000-0005-0000-0000-00002B0C0000}"/>
    <cellStyle name="一般 2 2 30 3 30 2 62 2 56 54 4" xfId="4200" xr:uid="{00000000-0005-0000-0000-00002C0C0000}"/>
    <cellStyle name="一般 2 2 30 3 30 2 62 2 56 55" xfId="829" xr:uid="{00000000-0005-0000-0000-00002D0C0000}"/>
    <cellStyle name="一般 2 2 30 3 30 2 62 2 56 55 2" xfId="1658" xr:uid="{00000000-0005-0000-0000-00002E0C0000}"/>
    <cellStyle name="一般 2 2 30 3 30 2 62 2 56 55 2 2" xfId="3344" xr:uid="{00000000-0005-0000-0000-00002F0C0000}"/>
    <cellStyle name="一般 2 2 30 3 30 2 62 2 56 55 2 2 2" xfId="6719" xr:uid="{00000000-0005-0000-0000-0000300C0000}"/>
    <cellStyle name="一般 2 2 30 3 30 2 62 2 56 55 2 3" xfId="5033" xr:uid="{00000000-0005-0000-0000-0000310C0000}"/>
    <cellStyle name="一般 2 2 30 3 30 2 62 2 56 55 3" xfId="2515" xr:uid="{00000000-0005-0000-0000-0000320C0000}"/>
    <cellStyle name="一般 2 2 30 3 30 2 62 2 56 55 3 2" xfId="5890" xr:uid="{00000000-0005-0000-0000-0000330C0000}"/>
    <cellStyle name="一般 2 2 30 3 30 2 62 2 56 55 4" xfId="4204" xr:uid="{00000000-0005-0000-0000-0000340C0000}"/>
    <cellStyle name="一般 2 2 30 3 30 2 62 2 56 56" xfId="833" xr:uid="{00000000-0005-0000-0000-0000350C0000}"/>
    <cellStyle name="一般 2 2 30 3 30 2 62 2 56 56 2" xfId="2519" xr:uid="{00000000-0005-0000-0000-0000360C0000}"/>
    <cellStyle name="一般 2 2 30 3 30 2 62 2 56 56 2 2" xfId="5894" xr:uid="{00000000-0005-0000-0000-0000370C0000}"/>
    <cellStyle name="一般 2 2 30 3 30 2 62 2 56 56 3" xfId="4208" xr:uid="{00000000-0005-0000-0000-0000380C0000}"/>
    <cellStyle name="一般 2 2 30 3 30 2 62 2 56 57" xfId="837" xr:uid="{00000000-0005-0000-0000-0000390C0000}"/>
    <cellStyle name="一般 2 2 30 3 30 2 62 2 56 57 2" xfId="2523" xr:uid="{00000000-0005-0000-0000-00003A0C0000}"/>
    <cellStyle name="一般 2 2 30 3 30 2 62 2 56 57 2 2" xfId="5898" xr:uid="{00000000-0005-0000-0000-00003B0C0000}"/>
    <cellStyle name="一般 2 2 30 3 30 2 62 2 56 57 3" xfId="4212" xr:uid="{00000000-0005-0000-0000-00003C0C0000}"/>
    <cellStyle name="一般 2 2 30 3 30 2 62 2 56 58" xfId="841" xr:uid="{00000000-0005-0000-0000-00003D0C0000}"/>
    <cellStyle name="一般 2 2 30 3 30 2 62 2 56 58 2" xfId="2527" xr:uid="{00000000-0005-0000-0000-00003E0C0000}"/>
    <cellStyle name="一般 2 2 30 3 30 2 62 2 56 58 2 2" xfId="5902" xr:uid="{00000000-0005-0000-0000-00003F0C0000}"/>
    <cellStyle name="一般 2 2 30 3 30 2 62 2 56 58 3" xfId="4216" xr:uid="{00000000-0005-0000-0000-0000400C0000}"/>
    <cellStyle name="一般 2 2 30 3 30 2 62 2 56 59" xfId="845" xr:uid="{00000000-0005-0000-0000-0000410C0000}"/>
    <cellStyle name="一般 2 2 30 3 30 2 62 2 56 59 2" xfId="2531" xr:uid="{00000000-0005-0000-0000-0000420C0000}"/>
    <cellStyle name="一般 2 2 30 3 30 2 62 2 56 59 2 2" xfId="5906" xr:uid="{00000000-0005-0000-0000-0000430C0000}"/>
    <cellStyle name="一般 2 2 30 3 30 2 62 2 56 59 3" xfId="4220" xr:uid="{00000000-0005-0000-0000-0000440C0000}"/>
    <cellStyle name="一般 2 2 30 3 30 2 62 2 56 6" xfId="632" xr:uid="{00000000-0005-0000-0000-0000450C0000}"/>
    <cellStyle name="一般 2 2 30 3 30 2 62 2 56 6 2" xfId="1461" xr:uid="{00000000-0005-0000-0000-0000460C0000}"/>
    <cellStyle name="一般 2 2 30 3 30 2 62 2 56 6 2 2" xfId="3147" xr:uid="{00000000-0005-0000-0000-0000470C0000}"/>
    <cellStyle name="一般 2 2 30 3 30 2 62 2 56 6 2 2 2" xfId="6522" xr:uid="{00000000-0005-0000-0000-0000480C0000}"/>
    <cellStyle name="一般 2 2 30 3 30 2 62 2 56 6 2 3" xfId="4836" xr:uid="{00000000-0005-0000-0000-0000490C0000}"/>
    <cellStyle name="一般 2 2 30 3 30 2 62 2 56 6 3" xfId="2318" xr:uid="{00000000-0005-0000-0000-00004A0C0000}"/>
    <cellStyle name="一般 2 2 30 3 30 2 62 2 56 6 3 2" xfId="5693" xr:uid="{00000000-0005-0000-0000-00004B0C0000}"/>
    <cellStyle name="一般 2 2 30 3 30 2 62 2 56 6 4" xfId="4007" xr:uid="{00000000-0005-0000-0000-00004C0C0000}"/>
    <cellStyle name="一般 2 2 30 3 30 2 62 2 56 60" xfId="849" xr:uid="{00000000-0005-0000-0000-00004D0C0000}"/>
    <cellStyle name="一般 2 2 30 3 30 2 62 2 56 60 2" xfId="2535" xr:uid="{00000000-0005-0000-0000-00004E0C0000}"/>
    <cellStyle name="一般 2 2 30 3 30 2 62 2 56 60 2 2" xfId="5910" xr:uid="{00000000-0005-0000-0000-00004F0C0000}"/>
    <cellStyle name="一般 2 2 30 3 30 2 62 2 56 60 3" xfId="4224" xr:uid="{00000000-0005-0000-0000-0000500C0000}"/>
    <cellStyle name="一般 2 2 30 3 30 2 62 2 56 61" xfId="1431" xr:uid="{00000000-0005-0000-0000-0000510C0000}"/>
    <cellStyle name="一般 2 2 30 3 30 2 62 2 56 61 2" xfId="3117" xr:uid="{00000000-0005-0000-0000-0000520C0000}"/>
    <cellStyle name="一般 2 2 30 3 30 2 62 2 56 61 2 2" xfId="6492" xr:uid="{00000000-0005-0000-0000-0000530C0000}"/>
    <cellStyle name="一般 2 2 30 3 30 2 62 2 56 61 3" xfId="4806" xr:uid="{00000000-0005-0000-0000-0000540C0000}"/>
    <cellStyle name="一般 2 2 30 3 30 2 62 2 56 62" xfId="1662" xr:uid="{00000000-0005-0000-0000-0000550C0000}"/>
    <cellStyle name="一般 2 2 30 3 30 2 62 2 56 62 2" xfId="3348" xr:uid="{00000000-0005-0000-0000-0000560C0000}"/>
    <cellStyle name="一般 2 2 30 3 30 2 62 2 56 62 2 2" xfId="6723" xr:uid="{00000000-0005-0000-0000-0000570C0000}"/>
    <cellStyle name="一般 2 2 30 3 30 2 62 2 56 62 3" xfId="5037" xr:uid="{00000000-0005-0000-0000-0000580C0000}"/>
    <cellStyle name="一般 2 2 30 3 30 2 62 2 56 63" xfId="1666" xr:uid="{00000000-0005-0000-0000-0000590C0000}"/>
    <cellStyle name="一般 2 2 30 3 30 2 62 2 56 63 2" xfId="3352" xr:uid="{00000000-0005-0000-0000-00005A0C0000}"/>
    <cellStyle name="一般 2 2 30 3 30 2 62 2 56 63 2 2" xfId="6727" xr:uid="{00000000-0005-0000-0000-00005B0C0000}"/>
    <cellStyle name="一般 2 2 30 3 30 2 62 2 56 63 3" xfId="5041" xr:uid="{00000000-0005-0000-0000-00005C0C0000}"/>
    <cellStyle name="一般 2 2 30 3 30 2 62 2 56 64" xfId="1670" xr:uid="{00000000-0005-0000-0000-00005D0C0000}"/>
    <cellStyle name="一般 2 2 30 3 30 2 62 2 56 64 2" xfId="3356" xr:uid="{00000000-0005-0000-0000-00005E0C0000}"/>
    <cellStyle name="一般 2 2 30 3 30 2 62 2 56 64 2 2" xfId="6731" xr:uid="{00000000-0005-0000-0000-00005F0C0000}"/>
    <cellStyle name="一般 2 2 30 3 30 2 62 2 56 64 3" xfId="5045" xr:uid="{00000000-0005-0000-0000-0000600C0000}"/>
    <cellStyle name="一般 2 2 30 3 30 2 62 2 56 65" xfId="1674" xr:uid="{00000000-0005-0000-0000-0000610C0000}"/>
    <cellStyle name="一般 2 2 30 3 30 2 62 2 56 65 2" xfId="3360" xr:uid="{00000000-0005-0000-0000-0000620C0000}"/>
    <cellStyle name="一般 2 2 30 3 30 2 62 2 56 65 2 2" xfId="6735" xr:uid="{00000000-0005-0000-0000-0000630C0000}"/>
    <cellStyle name="一般 2 2 30 3 30 2 62 2 56 65 3" xfId="5049" xr:uid="{00000000-0005-0000-0000-0000640C0000}"/>
    <cellStyle name="一般 2 2 30 3 30 2 62 2 56 66" xfId="1678" xr:uid="{00000000-0005-0000-0000-0000650C0000}"/>
    <cellStyle name="一般 2 2 30 3 30 2 62 2 56 66 2" xfId="3364" xr:uid="{00000000-0005-0000-0000-0000660C0000}"/>
    <cellStyle name="一般 2 2 30 3 30 2 62 2 56 66 2 2" xfId="6739" xr:uid="{00000000-0005-0000-0000-0000670C0000}"/>
    <cellStyle name="一般 2 2 30 3 30 2 62 2 56 66 3" xfId="5053" xr:uid="{00000000-0005-0000-0000-0000680C0000}"/>
    <cellStyle name="一般 2 2 30 3 30 2 62 2 56 67" xfId="1682" xr:uid="{00000000-0005-0000-0000-0000690C0000}"/>
    <cellStyle name="一般 2 2 30 3 30 2 62 2 56 67 2" xfId="3368" xr:uid="{00000000-0005-0000-0000-00006A0C0000}"/>
    <cellStyle name="一般 2 2 30 3 30 2 62 2 56 67 2 2" xfId="6743" xr:uid="{00000000-0005-0000-0000-00006B0C0000}"/>
    <cellStyle name="一般 2 2 30 3 30 2 62 2 56 67 3" xfId="5057" xr:uid="{00000000-0005-0000-0000-00006C0C0000}"/>
    <cellStyle name="一般 2 2 30 3 30 2 62 2 56 68" xfId="1686" xr:uid="{00000000-0005-0000-0000-00006D0C0000}"/>
    <cellStyle name="一般 2 2 30 3 30 2 62 2 56 68 2" xfId="3372" xr:uid="{00000000-0005-0000-0000-00006E0C0000}"/>
    <cellStyle name="一般 2 2 30 3 30 2 62 2 56 68 2 2" xfId="6747" xr:uid="{00000000-0005-0000-0000-00006F0C0000}"/>
    <cellStyle name="一般 2 2 30 3 30 2 62 2 56 68 3" xfId="5061" xr:uid="{00000000-0005-0000-0000-0000700C0000}"/>
    <cellStyle name="一般 2 2 30 3 30 2 62 2 56 69" xfId="1690" xr:uid="{00000000-0005-0000-0000-0000710C0000}"/>
    <cellStyle name="一般 2 2 30 3 30 2 62 2 56 69 2" xfId="3376" xr:uid="{00000000-0005-0000-0000-0000720C0000}"/>
    <cellStyle name="一般 2 2 30 3 30 2 62 2 56 69 2 2" xfId="6751" xr:uid="{00000000-0005-0000-0000-0000730C0000}"/>
    <cellStyle name="一般 2 2 30 3 30 2 62 2 56 69 3" xfId="5065" xr:uid="{00000000-0005-0000-0000-0000740C0000}"/>
    <cellStyle name="一般 2 2 30 3 30 2 62 2 56 7" xfId="636" xr:uid="{00000000-0005-0000-0000-0000750C0000}"/>
    <cellStyle name="一般 2 2 30 3 30 2 62 2 56 7 2" xfId="1465" xr:uid="{00000000-0005-0000-0000-0000760C0000}"/>
    <cellStyle name="一般 2 2 30 3 30 2 62 2 56 7 2 2" xfId="3151" xr:uid="{00000000-0005-0000-0000-0000770C0000}"/>
    <cellStyle name="一般 2 2 30 3 30 2 62 2 56 7 2 2 2" xfId="6526" xr:uid="{00000000-0005-0000-0000-0000780C0000}"/>
    <cellStyle name="一般 2 2 30 3 30 2 62 2 56 7 2 3" xfId="4840" xr:uid="{00000000-0005-0000-0000-0000790C0000}"/>
    <cellStyle name="一般 2 2 30 3 30 2 62 2 56 7 3" xfId="2322" xr:uid="{00000000-0005-0000-0000-00007A0C0000}"/>
    <cellStyle name="一般 2 2 30 3 30 2 62 2 56 7 3 2" xfId="5697" xr:uid="{00000000-0005-0000-0000-00007B0C0000}"/>
    <cellStyle name="一般 2 2 30 3 30 2 62 2 56 7 4" xfId="4011" xr:uid="{00000000-0005-0000-0000-00007C0C0000}"/>
    <cellStyle name="一般 2 2 30 3 30 2 62 2 56 70" xfId="2288" xr:uid="{00000000-0005-0000-0000-00007D0C0000}"/>
    <cellStyle name="一般 2 2 30 3 30 2 62 2 56 70 2" xfId="5663" xr:uid="{00000000-0005-0000-0000-00007E0C0000}"/>
    <cellStyle name="一般 2 2 30 3 30 2 62 2 56 71" xfId="3977" xr:uid="{00000000-0005-0000-0000-00007F0C0000}"/>
    <cellStyle name="一般 2 2 30 3 30 2 62 2 56 8" xfId="640" xr:uid="{00000000-0005-0000-0000-0000800C0000}"/>
    <cellStyle name="一般 2 2 30 3 30 2 62 2 56 8 2" xfId="1469" xr:uid="{00000000-0005-0000-0000-0000810C0000}"/>
    <cellStyle name="一般 2 2 30 3 30 2 62 2 56 8 2 2" xfId="3155" xr:uid="{00000000-0005-0000-0000-0000820C0000}"/>
    <cellStyle name="一般 2 2 30 3 30 2 62 2 56 8 2 2 2" xfId="6530" xr:uid="{00000000-0005-0000-0000-0000830C0000}"/>
    <cellStyle name="一般 2 2 30 3 30 2 62 2 56 8 2 3" xfId="4844" xr:uid="{00000000-0005-0000-0000-0000840C0000}"/>
    <cellStyle name="一般 2 2 30 3 30 2 62 2 56 8 3" xfId="2326" xr:uid="{00000000-0005-0000-0000-0000850C0000}"/>
    <cellStyle name="一般 2 2 30 3 30 2 62 2 56 8 3 2" xfId="5701" xr:uid="{00000000-0005-0000-0000-0000860C0000}"/>
    <cellStyle name="一般 2 2 30 3 30 2 62 2 56 8 4" xfId="4015" xr:uid="{00000000-0005-0000-0000-0000870C0000}"/>
    <cellStyle name="一般 2 2 30 3 30 2 62 2 56 9" xfId="644" xr:uid="{00000000-0005-0000-0000-0000880C0000}"/>
    <cellStyle name="一般 2 2 30 3 30 2 62 2 56 9 2" xfId="1473" xr:uid="{00000000-0005-0000-0000-0000890C0000}"/>
    <cellStyle name="一般 2 2 30 3 30 2 62 2 56 9 2 2" xfId="3159" xr:uid="{00000000-0005-0000-0000-00008A0C0000}"/>
    <cellStyle name="一般 2 2 30 3 30 2 62 2 56 9 2 2 2" xfId="6534" xr:uid="{00000000-0005-0000-0000-00008B0C0000}"/>
    <cellStyle name="一般 2 2 30 3 30 2 62 2 56 9 2 3" xfId="4848" xr:uid="{00000000-0005-0000-0000-00008C0C0000}"/>
    <cellStyle name="一般 2 2 30 3 30 2 62 2 56 9 3" xfId="2330" xr:uid="{00000000-0005-0000-0000-00008D0C0000}"/>
    <cellStyle name="一般 2 2 30 3 30 2 62 2 56 9 3 2" xfId="5705" xr:uid="{00000000-0005-0000-0000-00008E0C0000}"/>
    <cellStyle name="一般 2 2 30 3 30 2 62 2 56 9 4" xfId="4019" xr:uid="{00000000-0005-0000-0000-00008F0C0000}"/>
    <cellStyle name="一般 2 2 30 3 30 2 62 2 57" xfId="604" xr:uid="{00000000-0005-0000-0000-0000900C0000}"/>
    <cellStyle name="一般 2 2 30 3 30 2 62 2 57 2" xfId="1433" xr:uid="{00000000-0005-0000-0000-0000910C0000}"/>
    <cellStyle name="一般 2 2 30 3 30 2 62 2 57 2 2" xfId="3119" xr:uid="{00000000-0005-0000-0000-0000920C0000}"/>
    <cellStyle name="一般 2 2 30 3 30 2 62 2 57 2 2 2" xfId="6494" xr:uid="{00000000-0005-0000-0000-0000930C0000}"/>
    <cellStyle name="一般 2 2 30 3 30 2 62 2 57 2 3" xfId="4808" xr:uid="{00000000-0005-0000-0000-0000940C0000}"/>
    <cellStyle name="一般 2 2 30 3 30 2 62 2 57 3" xfId="2290" xr:uid="{00000000-0005-0000-0000-0000950C0000}"/>
    <cellStyle name="一般 2 2 30 3 30 2 62 2 57 3 2" xfId="5665" xr:uid="{00000000-0005-0000-0000-0000960C0000}"/>
    <cellStyle name="一般 2 2 30 3 30 2 62 2 57 4" xfId="3979" xr:uid="{00000000-0005-0000-0000-0000970C0000}"/>
    <cellStyle name="一般 2 2 30 3 30 2 62 2 58" xfId="608" xr:uid="{00000000-0005-0000-0000-0000980C0000}"/>
    <cellStyle name="一般 2 2 30 3 30 2 62 2 58 2" xfId="1437" xr:uid="{00000000-0005-0000-0000-0000990C0000}"/>
    <cellStyle name="一般 2 2 30 3 30 2 62 2 58 2 2" xfId="3123" xr:uid="{00000000-0005-0000-0000-00009A0C0000}"/>
    <cellStyle name="一般 2 2 30 3 30 2 62 2 58 2 2 2" xfId="6498" xr:uid="{00000000-0005-0000-0000-00009B0C0000}"/>
    <cellStyle name="一般 2 2 30 3 30 2 62 2 58 2 3" xfId="4812" xr:uid="{00000000-0005-0000-0000-00009C0C0000}"/>
    <cellStyle name="一般 2 2 30 3 30 2 62 2 58 3" xfId="2294" xr:uid="{00000000-0005-0000-0000-00009D0C0000}"/>
    <cellStyle name="一般 2 2 30 3 30 2 62 2 58 3 2" xfId="5669" xr:uid="{00000000-0005-0000-0000-00009E0C0000}"/>
    <cellStyle name="一般 2 2 30 3 30 2 62 2 58 4" xfId="3983" xr:uid="{00000000-0005-0000-0000-00009F0C0000}"/>
    <cellStyle name="一般 2 2 30 3 30 2 62 2 59" xfId="612" xr:uid="{00000000-0005-0000-0000-0000A00C0000}"/>
    <cellStyle name="一般 2 2 30 3 30 2 62 2 59 2" xfId="1441" xr:uid="{00000000-0005-0000-0000-0000A10C0000}"/>
    <cellStyle name="一般 2 2 30 3 30 2 62 2 59 2 2" xfId="3127" xr:uid="{00000000-0005-0000-0000-0000A20C0000}"/>
    <cellStyle name="一般 2 2 30 3 30 2 62 2 59 2 2 2" xfId="6502" xr:uid="{00000000-0005-0000-0000-0000A30C0000}"/>
    <cellStyle name="一般 2 2 30 3 30 2 62 2 59 2 3" xfId="4816" xr:uid="{00000000-0005-0000-0000-0000A40C0000}"/>
    <cellStyle name="一般 2 2 30 3 30 2 62 2 59 3" xfId="2298" xr:uid="{00000000-0005-0000-0000-0000A50C0000}"/>
    <cellStyle name="一般 2 2 30 3 30 2 62 2 59 3 2" xfId="5673" xr:uid="{00000000-0005-0000-0000-0000A60C0000}"/>
    <cellStyle name="一般 2 2 30 3 30 2 62 2 59 4" xfId="3987" xr:uid="{00000000-0005-0000-0000-0000A70C0000}"/>
    <cellStyle name="一般 2 2 30 3 30 2 62 2 6" xfId="371" xr:uid="{00000000-0005-0000-0000-0000A80C0000}"/>
    <cellStyle name="一般 2 2 30 3 30 2 62 2 6 2" xfId="1201" xr:uid="{00000000-0005-0000-0000-0000A90C0000}"/>
    <cellStyle name="一般 2 2 30 3 30 2 62 2 6 2 2" xfId="2887" xr:uid="{00000000-0005-0000-0000-0000AA0C0000}"/>
    <cellStyle name="一般 2 2 30 3 30 2 62 2 6 2 2 2" xfId="6262" xr:uid="{00000000-0005-0000-0000-0000AB0C0000}"/>
    <cellStyle name="一般 2 2 30 3 30 2 62 2 6 2 3" xfId="4576" xr:uid="{00000000-0005-0000-0000-0000AC0C0000}"/>
    <cellStyle name="一般 2 2 30 3 30 2 62 2 6 3" xfId="2058" xr:uid="{00000000-0005-0000-0000-0000AD0C0000}"/>
    <cellStyle name="一般 2 2 30 3 30 2 62 2 6 3 2" xfId="5433" xr:uid="{00000000-0005-0000-0000-0000AE0C0000}"/>
    <cellStyle name="一般 2 2 30 3 30 2 62 2 6 4" xfId="3747" xr:uid="{00000000-0005-0000-0000-0000AF0C0000}"/>
    <cellStyle name="一般 2 2 30 3 30 2 62 2 60" xfId="1109" xr:uid="{00000000-0005-0000-0000-0000B00C0000}"/>
    <cellStyle name="一般 2 2 30 3 30 2 62 2 60 2" xfId="2795" xr:uid="{00000000-0005-0000-0000-0000B10C0000}"/>
    <cellStyle name="一般 2 2 30 3 30 2 62 2 60 2 2" xfId="6170" xr:uid="{00000000-0005-0000-0000-0000B20C0000}"/>
    <cellStyle name="一般 2 2 30 3 30 2 62 2 60 3" xfId="4484" xr:uid="{00000000-0005-0000-0000-0000B30C0000}"/>
    <cellStyle name="一般 2 2 30 3 30 2 62 2 61" xfId="1966" xr:uid="{00000000-0005-0000-0000-0000B40C0000}"/>
    <cellStyle name="一般 2 2 30 3 30 2 62 2 61 2" xfId="5341" xr:uid="{00000000-0005-0000-0000-0000B50C0000}"/>
    <cellStyle name="一般 2 2 30 3 30 2 62 2 62" xfId="3655" xr:uid="{00000000-0005-0000-0000-0000B60C0000}"/>
    <cellStyle name="一般 2 2 30 3 30 2 62 2 7" xfId="375" xr:uid="{00000000-0005-0000-0000-0000B70C0000}"/>
    <cellStyle name="一般 2 2 30 3 30 2 62 2 7 2" xfId="1205" xr:uid="{00000000-0005-0000-0000-0000B80C0000}"/>
    <cellStyle name="一般 2 2 30 3 30 2 62 2 7 2 2" xfId="2891" xr:uid="{00000000-0005-0000-0000-0000B90C0000}"/>
    <cellStyle name="一般 2 2 30 3 30 2 62 2 7 2 2 2" xfId="6266" xr:uid="{00000000-0005-0000-0000-0000BA0C0000}"/>
    <cellStyle name="一般 2 2 30 3 30 2 62 2 7 2 3" xfId="4580" xr:uid="{00000000-0005-0000-0000-0000BB0C0000}"/>
    <cellStyle name="一般 2 2 30 3 30 2 62 2 7 3" xfId="2062" xr:uid="{00000000-0005-0000-0000-0000BC0C0000}"/>
    <cellStyle name="一般 2 2 30 3 30 2 62 2 7 3 2" xfId="5437" xr:uid="{00000000-0005-0000-0000-0000BD0C0000}"/>
    <cellStyle name="一般 2 2 30 3 30 2 62 2 7 4" xfId="3751" xr:uid="{00000000-0005-0000-0000-0000BE0C0000}"/>
    <cellStyle name="一般 2 2 30 3 30 2 62 2 8" xfId="379" xr:uid="{00000000-0005-0000-0000-0000BF0C0000}"/>
    <cellStyle name="一般 2 2 30 3 30 2 62 2 8 2" xfId="1209" xr:uid="{00000000-0005-0000-0000-0000C00C0000}"/>
    <cellStyle name="一般 2 2 30 3 30 2 62 2 8 2 2" xfId="2895" xr:uid="{00000000-0005-0000-0000-0000C10C0000}"/>
    <cellStyle name="一般 2 2 30 3 30 2 62 2 8 2 2 2" xfId="6270" xr:uid="{00000000-0005-0000-0000-0000C20C0000}"/>
    <cellStyle name="一般 2 2 30 3 30 2 62 2 8 2 3" xfId="4584" xr:uid="{00000000-0005-0000-0000-0000C30C0000}"/>
    <cellStyle name="一般 2 2 30 3 30 2 62 2 8 3" xfId="2066" xr:uid="{00000000-0005-0000-0000-0000C40C0000}"/>
    <cellStyle name="一般 2 2 30 3 30 2 62 2 8 3 2" xfId="5441" xr:uid="{00000000-0005-0000-0000-0000C50C0000}"/>
    <cellStyle name="一般 2 2 30 3 30 2 62 2 8 4" xfId="3755" xr:uid="{00000000-0005-0000-0000-0000C60C0000}"/>
    <cellStyle name="一般 2 2 30 3 30 2 62 2 9" xfId="383" xr:uid="{00000000-0005-0000-0000-0000C70C0000}"/>
    <cellStyle name="一般 2 2 30 3 30 2 62 2 9 2" xfId="1213" xr:uid="{00000000-0005-0000-0000-0000C80C0000}"/>
    <cellStyle name="一般 2 2 30 3 30 2 62 2 9 2 2" xfId="2899" xr:uid="{00000000-0005-0000-0000-0000C90C0000}"/>
    <cellStyle name="一般 2 2 30 3 30 2 62 2 9 2 2 2" xfId="6274" xr:uid="{00000000-0005-0000-0000-0000CA0C0000}"/>
    <cellStyle name="一般 2 2 30 3 30 2 62 2 9 2 3" xfId="4588" xr:uid="{00000000-0005-0000-0000-0000CB0C0000}"/>
    <cellStyle name="一般 2 2 30 3 30 2 62 2 9 3" xfId="2070" xr:uid="{00000000-0005-0000-0000-0000CC0C0000}"/>
    <cellStyle name="一般 2 2 30 3 30 2 62 2 9 3 2" xfId="5445" xr:uid="{00000000-0005-0000-0000-0000CD0C0000}"/>
    <cellStyle name="一般 2 2 30 3 30 2 62 2 9 4" xfId="3759" xr:uid="{00000000-0005-0000-0000-0000CE0C0000}"/>
    <cellStyle name="一般 2 2 30 3 30 2 62 20" xfId="351" xr:uid="{00000000-0005-0000-0000-0000CF0C0000}"/>
    <cellStyle name="一般 2 2 30 3 30 2 62 20 2" xfId="1181" xr:uid="{00000000-0005-0000-0000-0000D00C0000}"/>
    <cellStyle name="一般 2 2 30 3 30 2 62 20 2 2" xfId="2867" xr:uid="{00000000-0005-0000-0000-0000D10C0000}"/>
    <cellStyle name="一般 2 2 30 3 30 2 62 20 2 2 2" xfId="6242" xr:uid="{00000000-0005-0000-0000-0000D20C0000}"/>
    <cellStyle name="一般 2 2 30 3 30 2 62 20 2 3" xfId="4556" xr:uid="{00000000-0005-0000-0000-0000D30C0000}"/>
    <cellStyle name="一般 2 2 30 3 30 2 62 20 3" xfId="2038" xr:uid="{00000000-0005-0000-0000-0000D40C0000}"/>
    <cellStyle name="一般 2 2 30 3 30 2 62 20 3 2" xfId="5413" xr:uid="{00000000-0005-0000-0000-0000D50C0000}"/>
    <cellStyle name="一般 2 2 30 3 30 2 62 20 4" xfId="3727" xr:uid="{00000000-0005-0000-0000-0000D60C0000}"/>
    <cellStyle name="一般 2 2 30 3 30 2 62 21" xfId="1107" xr:uid="{00000000-0005-0000-0000-0000D70C0000}"/>
    <cellStyle name="一般 2 2 30 3 30 2 62 21 2" xfId="2793" xr:uid="{00000000-0005-0000-0000-0000D80C0000}"/>
    <cellStyle name="一般 2 2 30 3 30 2 62 21 2 2" xfId="6168" xr:uid="{00000000-0005-0000-0000-0000D90C0000}"/>
    <cellStyle name="一般 2 2 30 3 30 2 62 21 3" xfId="4482" xr:uid="{00000000-0005-0000-0000-0000DA0C0000}"/>
    <cellStyle name="一般 2 2 30 3 30 2 62 22" xfId="1964" xr:uid="{00000000-0005-0000-0000-0000DB0C0000}"/>
    <cellStyle name="一般 2 2 30 3 30 2 62 22 2" xfId="5339" xr:uid="{00000000-0005-0000-0000-0000DC0C0000}"/>
    <cellStyle name="一般 2 2 30 3 30 2 62 23" xfId="3653" xr:uid="{00000000-0005-0000-0000-0000DD0C0000}"/>
    <cellStyle name="一般 2 2 30 3 30 2 62 3" xfId="283" xr:uid="{00000000-0005-0000-0000-0000DE0C0000}"/>
    <cellStyle name="一般 2 2 30 3 30 2 62 3 2" xfId="1113" xr:uid="{00000000-0005-0000-0000-0000DF0C0000}"/>
    <cellStyle name="一般 2 2 30 3 30 2 62 3 2 2" xfId="2799" xr:uid="{00000000-0005-0000-0000-0000E00C0000}"/>
    <cellStyle name="一般 2 2 30 3 30 2 62 3 2 2 2" xfId="6174" xr:uid="{00000000-0005-0000-0000-0000E10C0000}"/>
    <cellStyle name="一般 2 2 30 3 30 2 62 3 2 3" xfId="4488" xr:uid="{00000000-0005-0000-0000-0000E20C0000}"/>
    <cellStyle name="一般 2 2 30 3 30 2 62 3 3" xfId="1970" xr:uid="{00000000-0005-0000-0000-0000E30C0000}"/>
    <cellStyle name="一般 2 2 30 3 30 2 62 3 3 2" xfId="5345" xr:uid="{00000000-0005-0000-0000-0000E40C0000}"/>
    <cellStyle name="一般 2 2 30 3 30 2 62 3 4" xfId="3659" xr:uid="{00000000-0005-0000-0000-0000E50C0000}"/>
    <cellStyle name="一般 2 2 30 3 30 2 62 4" xfId="287" xr:uid="{00000000-0005-0000-0000-0000E60C0000}"/>
    <cellStyle name="一般 2 2 30 3 30 2 62 4 2" xfId="1117" xr:uid="{00000000-0005-0000-0000-0000E70C0000}"/>
    <cellStyle name="一般 2 2 30 3 30 2 62 4 2 2" xfId="2803" xr:uid="{00000000-0005-0000-0000-0000E80C0000}"/>
    <cellStyle name="一般 2 2 30 3 30 2 62 4 2 2 2" xfId="6178" xr:uid="{00000000-0005-0000-0000-0000E90C0000}"/>
    <cellStyle name="一般 2 2 30 3 30 2 62 4 2 3" xfId="4492" xr:uid="{00000000-0005-0000-0000-0000EA0C0000}"/>
    <cellStyle name="一般 2 2 30 3 30 2 62 4 3" xfId="1974" xr:uid="{00000000-0005-0000-0000-0000EB0C0000}"/>
    <cellStyle name="一般 2 2 30 3 30 2 62 4 3 2" xfId="5349" xr:uid="{00000000-0005-0000-0000-0000EC0C0000}"/>
    <cellStyle name="一般 2 2 30 3 30 2 62 4 4" xfId="3663" xr:uid="{00000000-0005-0000-0000-0000ED0C0000}"/>
    <cellStyle name="一般 2 2 30 3 30 2 62 5" xfId="291" xr:uid="{00000000-0005-0000-0000-0000EE0C0000}"/>
    <cellStyle name="一般 2 2 30 3 30 2 62 5 2" xfId="1121" xr:uid="{00000000-0005-0000-0000-0000EF0C0000}"/>
    <cellStyle name="一般 2 2 30 3 30 2 62 5 2 2" xfId="2807" xr:uid="{00000000-0005-0000-0000-0000F00C0000}"/>
    <cellStyle name="一般 2 2 30 3 30 2 62 5 2 2 2" xfId="6182" xr:uid="{00000000-0005-0000-0000-0000F10C0000}"/>
    <cellStyle name="一般 2 2 30 3 30 2 62 5 2 3" xfId="4496" xr:uid="{00000000-0005-0000-0000-0000F20C0000}"/>
    <cellStyle name="一般 2 2 30 3 30 2 62 5 3" xfId="1978" xr:uid="{00000000-0005-0000-0000-0000F30C0000}"/>
    <cellStyle name="一般 2 2 30 3 30 2 62 5 3 2" xfId="5353" xr:uid="{00000000-0005-0000-0000-0000F40C0000}"/>
    <cellStyle name="一般 2 2 30 3 30 2 62 5 4" xfId="3667" xr:uid="{00000000-0005-0000-0000-0000F50C0000}"/>
    <cellStyle name="一般 2 2 30 3 30 2 62 6" xfId="295" xr:uid="{00000000-0005-0000-0000-0000F60C0000}"/>
    <cellStyle name="一般 2 2 30 3 30 2 62 6 2" xfId="1125" xr:uid="{00000000-0005-0000-0000-0000F70C0000}"/>
    <cellStyle name="一般 2 2 30 3 30 2 62 6 2 2" xfId="2811" xr:uid="{00000000-0005-0000-0000-0000F80C0000}"/>
    <cellStyle name="一般 2 2 30 3 30 2 62 6 2 2 2" xfId="6186" xr:uid="{00000000-0005-0000-0000-0000F90C0000}"/>
    <cellStyle name="一般 2 2 30 3 30 2 62 6 2 3" xfId="4500" xr:uid="{00000000-0005-0000-0000-0000FA0C0000}"/>
    <cellStyle name="一般 2 2 30 3 30 2 62 6 3" xfId="1982" xr:uid="{00000000-0005-0000-0000-0000FB0C0000}"/>
    <cellStyle name="一般 2 2 30 3 30 2 62 6 3 2" xfId="5357" xr:uid="{00000000-0005-0000-0000-0000FC0C0000}"/>
    <cellStyle name="一般 2 2 30 3 30 2 62 6 4" xfId="3671" xr:uid="{00000000-0005-0000-0000-0000FD0C0000}"/>
    <cellStyle name="一般 2 2 30 3 30 2 62 7" xfId="299" xr:uid="{00000000-0005-0000-0000-0000FE0C0000}"/>
    <cellStyle name="一般 2 2 30 3 30 2 62 7 2" xfId="1129" xr:uid="{00000000-0005-0000-0000-0000FF0C0000}"/>
    <cellStyle name="一般 2 2 30 3 30 2 62 7 2 2" xfId="2815" xr:uid="{00000000-0005-0000-0000-0000000D0000}"/>
    <cellStyle name="一般 2 2 30 3 30 2 62 7 2 2 2" xfId="6190" xr:uid="{00000000-0005-0000-0000-0000010D0000}"/>
    <cellStyle name="一般 2 2 30 3 30 2 62 7 2 3" xfId="4504" xr:uid="{00000000-0005-0000-0000-0000020D0000}"/>
    <cellStyle name="一般 2 2 30 3 30 2 62 7 3" xfId="1986" xr:uid="{00000000-0005-0000-0000-0000030D0000}"/>
    <cellStyle name="一般 2 2 30 3 30 2 62 7 3 2" xfId="5361" xr:uid="{00000000-0005-0000-0000-0000040D0000}"/>
    <cellStyle name="一般 2 2 30 3 30 2 62 7 4" xfId="3675" xr:uid="{00000000-0005-0000-0000-0000050D0000}"/>
    <cellStyle name="一般 2 2 30 3 30 2 62 8" xfId="303" xr:uid="{00000000-0005-0000-0000-0000060D0000}"/>
    <cellStyle name="一般 2 2 30 3 30 2 62 8 2" xfId="1133" xr:uid="{00000000-0005-0000-0000-0000070D0000}"/>
    <cellStyle name="一般 2 2 30 3 30 2 62 8 2 2" xfId="2819" xr:uid="{00000000-0005-0000-0000-0000080D0000}"/>
    <cellStyle name="一般 2 2 30 3 30 2 62 8 2 2 2" xfId="6194" xr:uid="{00000000-0005-0000-0000-0000090D0000}"/>
    <cellStyle name="一般 2 2 30 3 30 2 62 8 2 3" xfId="4508" xr:uid="{00000000-0005-0000-0000-00000A0D0000}"/>
    <cellStyle name="一般 2 2 30 3 30 2 62 8 3" xfId="1990" xr:uid="{00000000-0005-0000-0000-00000B0D0000}"/>
    <cellStyle name="一般 2 2 30 3 30 2 62 8 3 2" xfId="5365" xr:uid="{00000000-0005-0000-0000-00000C0D0000}"/>
    <cellStyle name="一般 2 2 30 3 30 2 62 8 4" xfId="3679" xr:uid="{00000000-0005-0000-0000-00000D0D0000}"/>
    <cellStyle name="一般 2 2 30 3 30 2 62 9" xfId="307" xr:uid="{00000000-0005-0000-0000-00000E0D0000}"/>
    <cellStyle name="一般 2 2 30 3 30 2 62 9 2" xfId="1137" xr:uid="{00000000-0005-0000-0000-00000F0D0000}"/>
    <cellStyle name="一般 2 2 30 3 30 2 62 9 2 2" xfId="2823" xr:uid="{00000000-0005-0000-0000-0000100D0000}"/>
    <cellStyle name="一般 2 2 30 3 30 2 62 9 2 2 2" xfId="6198" xr:uid="{00000000-0005-0000-0000-0000110D0000}"/>
    <cellStyle name="一般 2 2 30 3 30 2 62 9 2 3" xfId="4512" xr:uid="{00000000-0005-0000-0000-0000120D0000}"/>
    <cellStyle name="一般 2 2 30 3 30 2 62 9 3" xfId="1994" xr:uid="{00000000-0005-0000-0000-0000130D0000}"/>
    <cellStyle name="一般 2 2 30 3 30 2 62 9 3 2" xfId="5369" xr:uid="{00000000-0005-0000-0000-0000140D0000}"/>
    <cellStyle name="一般 2 2 30 3 30 2 62 9 4" xfId="3683" xr:uid="{00000000-0005-0000-0000-0000150D0000}"/>
    <cellStyle name="一般 2 2 30 3 30 2 63" xfId="860" xr:uid="{00000000-0005-0000-0000-0000160D0000}"/>
    <cellStyle name="一般 2 2 30 3 30 2 63 2" xfId="2546" xr:uid="{00000000-0005-0000-0000-0000170D0000}"/>
    <cellStyle name="一般 2 2 30 3 30 2 63 2 2" xfId="5921" xr:uid="{00000000-0005-0000-0000-0000180D0000}"/>
    <cellStyle name="一般 2 2 30 3 30 2 63 3" xfId="4235" xr:uid="{00000000-0005-0000-0000-0000190D0000}"/>
    <cellStyle name="一般 2 2 30 3 30 2 64" xfId="30" xr:uid="{00000000-0005-0000-0000-00001A0D0000}"/>
    <cellStyle name="一般 2 2 30 3 30 2 64 2" xfId="1717" xr:uid="{00000000-0005-0000-0000-00001B0D0000}"/>
    <cellStyle name="一般 2 2 30 3 30 2 64 2 2" xfId="5092" xr:uid="{00000000-0005-0000-0000-00001C0D0000}"/>
    <cellStyle name="一般 2 2 30 3 30 2 64 3" xfId="3406" xr:uid="{00000000-0005-0000-0000-00001D0D0000}"/>
    <cellStyle name="一般 2 2 30 3 30 2 65" xfId="1707" xr:uid="{00000000-0005-0000-0000-00001E0D0000}"/>
    <cellStyle name="一般 2 2 30 3 30 2 65 2" xfId="5082" xr:uid="{00000000-0005-0000-0000-00001F0D0000}"/>
    <cellStyle name="一般 2 2 30 3 30 2 66" xfId="3396" xr:uid="{00000000-0005-0000-0000-0000200D0000}"/>
    <cellStyle name="一般 2 2 30 3 30 2 7" xfId="55" xr:uid="{00000000-0005-0000-0000-0000210D0000}"/>
    <cellStyle name="一般 2 2 30 3 30 2 7 2" xfId="885" xr:uid="{00000000-0005-0000-0000-0000220D0000}"/>
    <cellStyle name="一般 2 2 30 3 30 2 7 2 2" xfId="2571" xr:uid="{00000000-0005-0000-0000-0000230D0000}"/>
    <cellStyle name="一般 2 2 30 3 30 2 7 2 2 2" xfId="5946" xr:uid="{00000000-0005-0000-0000-0000240D0000}"/>
    <cellStyle name="一般 2 2 30 3 30 2 7 2 3" xfId="4260" xr:uid="{00000000-0005-0000-0000-0000250D0000}"/>
    <cellStyle name="一般 2 2 30 3 30 2 7 3" xfId="1742" xr:uid="{00000000-0005-0000-0000-0000260D0000}"/>
    <cellStyle name="一般 2 2 30 3 30 2 7 3 2" xfId="5117" xr:uid="{00000000-0005-0000-0000-0000270D0000}"/>
    <cellStyle name="一般 2 2 30 3 30 2 7 4" xfId="3431" xr:uid="{00000000-0005-0000-0000-0000280D0000}"/>
    <cellStyle name="一般 2 2 30 3 30 2 8" xfId="63" xr:uid="{00000000-0005-0000-0000-0000290D0000}"/>
    <cellStyle name="一般 2 2 30 3 30 2 8 2" xfId="893" xr:uid="{00000000-0005-0000-0000-00002A0D0000}"/>
    <cellStyle name="一般 2 2 30 3 30 2 8 2 2" xfId="2579" xr:uid="{00000000-0005-0000-0000-00002B0D0000}"/>
    <cellStyle name="一般 2 2 30 3 30 2 8 2 2 2" xfId="5954" xr:uid="{00000000-0005-0000-0000-00002C0D0000}"/>
    <cellStyle name="一般 2 2 30 3 30 2 8 2 3" xfId="4268" xr:uid="{00000000-0005-0000-0000-00002D0D0000}"/>
    <cellStyle name="一般 2 2 30 3 30 2 8 3" xfId="1750" xr:uid="{00000000-0005-0000-0000-00002E0D0000}"/>
    <cellStyle name="一般 2 2 30 3 30 2 8 3 2" xfId="5125" xr:uid="{00000000-0005-0000-0000-00002F0D0000}"/>
    <cellStyle name="一般 2 2 30 3 30 2 8 4" xfId="3439" xr:uid="{00000000-0005-0000-0000-0000300D0000}"/>
    <cellStyle name="一般 2 2 30 3 30 2 9" xfId="59" xr:uid="{00000000-0005-0000-0000-0000310D0000}"/>
    <cellStyle name="一般 2 2 30 3 30 2 9 2" xfId="889" xr:uid="{00000000-0005-0000-0000-0000320D0000}"/>
    <cellStyle name="一般 2 2 30 3 30 2 9 2 2" xfId="2575" xr:uid="{00000000-0005-0000-0000-0000330D0000}"/>
    <cellStyle name="一般 2 2 30 3 30 2 9 2 2 2" xfId="5950" xr:uid="{00000000-0005-0000-0000-0000340D0000}"/>
    <cellStyle name="一般 2 2 30 3 30 2 9 2 3" xfId="4264" xr:uid="{00000000-0005-0000-0000-0000350D0000}"/>
    <cellStyle name="一般 2 2 30 3 30 2 9 3" xfId="1746" xr:uid="{00000000-0005-0000-0000-0000360D0000}"/>
    <cellStyle name="一般 2 2 30 3 30 2 9 3 2" xfId="5121" xr:uid="{00000000-0005-0000-0000-0000370D0000}"/>
    <cellStyle name="一般 2 2 30 3 30 2 9 4" xfId="3435" xr:uid="{00000000-0005-0000-0000-0000380D0000}"/>
    <cellStyle name="一般 2 2 30 3 30 3" xfId="856" xr:uid="{00000000-0005-0000-0000-0000390D0000}"/>
    <cellStyle name="一般 2 2 30 3 30 3 2" xfId="2542" xr:uid="{00000000-0005-0000-0000-00003A0D0000}"/>
    <cellStyle name="一般 2 2 30 3 30 3 2 2" xfId="5917" xr:uid="{00000000-0005-0000-0000-00003B0D0000}"/>
    <cellStyle name="一般 2 2 30 3 30 3 3" xfId="4231" xr:uid="{00000000-0005-0000-0000-00003C0D0000}"/>
    <cellStyle name="一般 2 2 30 3 30 4" xfId="26" xr:uid="{00000000-0005-0000-0000-00003D0D0000}"/>
    <cellStyle name="一般 2 2 30 3 30 4 2" xfId="1713" xr:uid="{00000000-0005-0000-0000-00003E0D0000}"/>
    <cellStyle name="一般 2 2 30 3 30 4 2 2" xfId="5088" xr:uid="{00000000-0005-0000-0000-00003F0D0000}"/>
    <cellStyle name="一般 2 2 30 3 30 4 29" xfId="33" xr:uid="{00000000-0005-0000-0000-0000400D0000}"/>
    <cellStyle name="一般 2 2 30 3 30 4 29 10" xfId="68" xr:uid="{00000000-0005-0000-0000-0000410D0000}"/>
    <cellStyle name="一般 2 2 30 3 30 4 29 10 2" xfId="898" xr:uid="{00000000-0005-0000-0000-0000420D0000}"/>
    <cellStyle name="一般 2 2 30 3 30 4 29 10 2 2" xfId="2584" xr:uid="{00000000-0005-0000-0000-0000430D0000}"/>
    <cellStyle name="一般 2 2 30 3 30 4 29 10 2 2 2" xfId="5959" xr:uid="{00000000-0005-0000-0000-0000440D0000}"/>
    <cellStyle name="一般 2 2 30 3 30 4 29 10 2 3" xfId="4273" xr:uid="{00000000-0005-0000-0000-0000450D0000}"/>
    <cellStyle name="一般 2 2 30 3 30 4 29 10 3" xfId="1755" xr:uid="{00000000-0005-0000-0000-0000460D0000}"/>
    <cellStyle name="一般 2 2 30 3 30 4 29 10 3 2" xfId="5130" xr:uid="{00000000-0005-0000-0000-0000470D0000}"/>
    <cellStyle name="一般 2 2 30 3 30 4 29 10 4" xfId="3444" xr:uid="{00000000-0005-0000-0000-0000480D0000}"/>
    <cellStyle name="一般 2 2 30 3 30 4 29 11" xfId="72" xr:uid="{00000000-0005-0000-0000-0000490D0000}"/>
    <cellStyle name="一般 2 2 30 3 30 4 29 11 2" xfId="902" xr:uid="{00000000-0005-0000-0000-00004A0D0000}"/>
    <cellStyle name="一般 2 2 30 3 30 4 29 11 2 2" xfId="2588" xr:uid="{00000000-0005-0000-0000-00004B0D0000}"/>
    <cellStyle name="一般 2 2 30 3 30 4 29 11 2 2 2" xfId="5963" xr:uid="{00000000-0005-0000-0000-00004C0D0000}"/>
    <cellStyle name="一般 2 2 30 3 30 4 29 11 2 3" xfId="4277" xr:uid="{00000000-0005-0000-0000-00004D0D0000}"/>
    <cellStyle name="一般 2 2 30 3 30 4 29 11 3" xfId="1759" xr:uid="{00000000-0005-0000-0000-00004E0D0000}"/>
    <cellStyle name="一般 2 2 30 3 30 4 29 11 3 2" xfId="5134" xr:uid="{00000000-0005-0000-0000-00004F0D0000}"/>
    <cellStyle name="一般 2 2 30 3 30 4 29 11 4" xfId="3448" xr:uid="{00000000-0005-0000-0000-0000500D0000}"/>
    <cellStyle name="一般 2 2 30 3 30 4 29 12" xfId="76" xr:uid="{00000000-0005-0000-0000-0000510D0000}"/>
    <cellStyle name="一般 2 2 30 3 30 4 29 12 2" xfId="906" xr:uid="{00000000-0005-0000-0000-0000520D0000}"/>
    <cellStyle name="一般 2 2 30 3 30 4 29 12 2 2" xfId="2592" xr:uid="{00000000-0005-0000-0000-0000530D0000}"/>
    <cellStyle name="一般 2 2 30 3 30 4 29 12 2 2 2" xfId="5967" xr:uid="{00000000-0005-0000-0000-0000540D0000}"/>
    <cellStyle name="一般 2 2 30 3 30 4 29 12 2 3" xfId="4281" xr:uid="{00000000-0005-0000-0000-0000550D0000}"/>
    <cellStyle name="一般 2 2 30 3 30 4 29 12 3" xfId="1763" xr:uid="{00000000-0005-0000-0000-0000560D0000}"/>
    <cellStyle name="一般 2 2 30 3 30 4 29 12 3 2" xfId="5138" xr:uid="{00000000-0005-0000-0000-0000570D0000}"/>
    <cellStyle name="一般 2 2 30 3 30 4 29 12 4" xfId="3452" xr:uid="{00000000-0005-0000-0000-0000580D0000}"/>
    <cellStyle name="一般 2 2 30 3 30 4 29 13" xfId="80" xr:uid="{00000000-0005-0000-0000-0000590D0000}"/>
    <cellStyle name="一般 2 2 30 3 30 4 29 13 2" xfId="910" xr:uid="{00000000-0005-0000-0000-00005A0D0000}"/>
    <cellStyle name="一般 2 2 30 3 30 4 29 13 2 2" xfId="2596" xr:uid="{00000000-0005-0000-0000-00005B0D0000}"/>
    <cellStyle name="一般 2 2 30 3 30 4 29 13 2 2 2" xfId="5971" xr:uid="{00000000-0005-0000-0000-00005C0D0000}"/>
    <cellStyle name="一般 2 2 30 3 30 4 29 13 2 3" xfId="4285" xr:uid="{00000000-0005-0000-0000-00005D0D0000}"/>
    <cellStyle name="一般 2 2 30 3 30 4 29 13 3" xfId="1767" xr:uid="{00000000-0005-0000-0000-00005E0D0000}"/>
    <cellStyle name="一般 2 2 30 3 30 4 29 13 3 2" xfId="5142" xr:uid="{00000000-0005-0000-0000-00005F0D0000}"/>
    <cellStyle name="一般 2 2 30 3 30 4 29 13 4" xfId="3456" xr:uid="{00000000-0005-0000-0000-0000600D0000}"/>
    <cellStyle name="一般 2 2 30 3 30 4 29 14" xfId="84" xr:uid="{00000000-0005-0000-0000-0000610D0000}"/>
    <cellStyle name="一般 2 2 30 3 30 4 29 14 2" xfId="914" xr:uid="{00000000-0005-0000-0000-0000620D0000}"/>
    <cellStyle name="一般 2 2 30 3 30 4 29 14 2 2" xfId="2600" xr:uid="{00000000-0005-0000-0000-0000630D0000}"/>
    <cellStyle name="一般 2 2 30 3 30 4 29 14 2 2 2" xfId="5975" xr:uid="{00000000-0005-0000-0000-0000640D0000}"/>
    <cellStyle name="一般 2 2 30 3 30 4 29 14 2 3" xfId="4289" xr:uid="{00000000-0005-0000-0000-0000650D0000}"/>
    <cellStyle name="一般 2 2 30 3 30 4 29 14 3" xfId="1771" xr:uid="{00000000-0005-0000-0000-0000660D0000}"/>
    <cellStyle name="一般 2 2 30 3 30 4 29 14 3 2" xfId="5146" xr:uid="{00000000-0005-0000-0000-0000670D0000}"/>
    <cellStyle name="一般 2 2 30 3 30 4 29 14 4" xfId="3460" xr:uid="{00000000-0005-0000-0000-0000680D0000}"/>
    <cellStyle name="一般 2 2 30 3 30 4 29 15" xfId="88" xr:uid="{00000000-0005-0000-0000-0000690D0000}"/>
    <cellStyle name="一般 2 2 30 3 30 4 29 15 2" xfId="918" xr:uid="{00000000-0005-0000-0000-00006A0D0000}"/>
    <cellStyle name="一般 2 2 30 3 30 4 29 15 2 2" xfId="2604" xr:uid="{00000000-0005-0000-0000-00006B0D0000}"/>
    <cellStyle name="一般 2 2 30 3 30 4 29 15 2 2 2" xfId="5979" xr:uid="{00000000-0005-0000-0000-00006C0D0000}"/>
    <cellStyle name="一般 2 2 30 3 30 4 29 15 2 3" xfId="4293" xr:uid="{00000000-0005-0000-0000-00006D0D0000}"/>
    <cellStyle name="一般 2 2 30 3 30 4 29 15 3" xfId="1775" xr:uid="{00000000-0005-0000-0000-00006E0D0000}"/>
    <cellStyle name="一般 2 2 30 3 30 4 29 15 3 2" xfId="5150" xr:uid="{00000000-0005-0000-0000-00006F0D0000}"/>
    <cellStyle name="一般 2 2 30 3 30 4 29 15 4" xfId="3464" xr:uid="{00000000-0005-0000-0000-0000700D0000}"/>
    <cellStyle name="一般 2 2 30 3 30 4 29 16" xfId="92" xr:uid="{00000000-0005-0000-0000-0000710D0000}"/>
    <cellStyle name="一般 2 2 30 3 30 4 29 16 2" xfId="922" xr:uid="{00000000-0005-0000-0000-0000720D0000}"/>
    <cellStyle name="一般 2 2 30 3 30 4 29 16 2 2" xfId="2608" xr:uid="{00000000-0005-0000-0000-0000730D0000}"/>
    <cellStyle name="一般 2 2 30 3 30 4 29 16 2 2 2" xfId="5983" xr:uid="{00000000-0005-0000-0000-0000740D0000}"/>
    <cellStyle name="一般 2 2 30 3 30 4 29 16 2 3" xfId="4297" xr:uid="{00000000-0005-0000-0000-0000750D0000}"/>
    <cellStyle name="一般 2 2 30 3 30 4 29 16 3" xfId="1779" xr:uid="{00000000-0005-0000-0000-0000760D0000}"/>
    <cellStyle name="一般 2 2 30 3 30 4 29 16 3 2" xfId="5154" xr:uid="{00000000-0005-0000-0000-0000770D0000}"/>
    <cellStyle name="一般 2 2 30 3 30 4 29 16 4" xfId="3468" xr:uid="{00000000-0005-0000-0000-0000780D0000}"/>
    <cellStyle name="一般 2 2 30 3 30 4 29 17" xfId="96" xr:uid="{00000000-0005-0000-0000-0000790D0000}"/>
    <cellStyle name="一般 2 2 30 3 30 4 29 17 2" xfId="926" xr:uid="{00000000-0005-0000-0000-00007A0D0000}"/>
    <cellStyle name="一般 2 2 30 3 30 4 29 17 2 2" xfId="2612" xr:uid="{00000000-0005-0000-0000-00007B0D0000}"/>
    <cellStyle name="一般 2 2 30 3 30 4 29 17 2 2 2" xfId="5987" xr:uid="{00000000-0005-0000-0000-00007C0D0000}"/>
    <cellStyle name="一般 2 2 30 3 30 4 29 17 2 3" xfId="4301" xr:uid="{00000000-0005-0000-0000-00007D0D0000}"/>
    <cellStyle name="一般 2 2 30 3 30 4 29 17 3" xfId="1783" xr:uid="{00000000-0005-0000-0000-00007E0D0000}"/>
    <cellStyle name="一般 2 2 30 3 30 4 29 17 3 2" xfId="5158" xr:uid="{00000000-0005-0000-0000-00007F0D0000}"/>
    <cellStyle name="一般 2 2 30 3 30 4 29 17 4" xfId="3472" xr:uid="{00000000-0005-0000-0000-0000800D0000}"/>
    <cellStyle name="一般 2 2 30 3 30 4 29 18" xfId="100" xr:uid="{00000000-0005-0000-0000-0000810D0000}"/>
    <cellStyle name="一般 2 2 30 3 30 4 29 18 2" xfId="930" xr:uid="{00000000-0005-0000-0000-0000820D0000}"/>
    <cellStyle name="一般 2 2 30 3 30 4 29 18 2 2" xfId="2616" xr:uid="{00000000-0005-0000-0000-0000830D0000}"/>
    <cellStyle name="一般 2 2 30 3 30 4 29 18 2 2 2" xfId="5991" xr:uid="{00000000-0005-0000-0000-0000840D0000}"/>
    <cellStyle name="一般 2 2 30 3 30 4 29 18 2 3" xfId="4305" xr:uid="{00000000-0005-0000-0000-0000850D0000}"/>
    <cellStyle name="一般 2 2 30 3 30 4 29 18 3" xfId="1787" xr:uid="{00000000-0005-0000-0000-0000860D0000}"/>
    <cellStyle name="一般 2 2 30 3 30 4 29 18 3 2" xfId="5162" xr:uid="{00000000-0005-0000-0000-0000870D0000}"/>
    <cellStyle name="一般 2 2 30 3 30 4 29 18 4" xfId="3476" xr:uid="{00000000-0005-0000-0000-0000880D0000}"/>
    <cellStyle name="一般 2 2 30 3 30 4 29 19" xfId="104" xr:uid="{00000000-0005-0000-0000-0000890D0000}"/>
    <cellStyle name="一般 2 2 30 3 30 4 29 19 2" xfId="934" xr:uid="{00000000-0005-0000-0000-00008A0D0000}"/>
    <cellStyle name="一般 2 2 30 3 30 4 29 19 2 2" xfId="2620" xr:uid="{00000000-0005-0000-0000-00008B0D0000}"/>
    <cellStyle name="一般 2 2 30 3 30 4 29 19 2 2 2" xfId="5995" xr:uid="{00000000-0005-0000-0000-00008C0D0000}"/>
    <cellStyle name="一般 2 2 30 3 30 4 29 19 2 3" xfId="4309" xr:uid="{00000000-0005-0000-0000-00008D0D0000}"/>
    <cellStyle name="一般 2 2 30 3 30 4 29 19 3" xfId="1791" xr:uid="{00000000-0005-0000-0000-00008E0D0000}"/>
    <cellStyle name="一般 2 2 30 3 30 4 29 19 3 2" xfId="5166" xr:uid="{00000000-0005-0000-0000-00008F0D0000}"/>
    <cellStyle name="一般 2 2 30 3 30 4 29 19 4" xfId="3480" xr:uid="{00000000-0005-0000-0000-0000900D0000}"/>
    <cellStyle name="一般 2 2 30 3 30 4 29 2" xfId="36" xr:uid="{00000000-0005-0000-0000-0000910D0000}"/>
    <cellStyle name="一般 2 2 30 3 30 4 29 2 2" xfId="866" xr:uid="{00000000-0005-0000-0000-0000920D0000}"/>
    <cellStyle name="一般 2 2 30 3 30 4 29 2 2 2" xfId="2552" xr:uid="{00000000-0005-0000-0000-0000930D0000}"/>
    <cellStyle name="一般 2 2 30 3 30 4 29 2 2 2 2" xfId="5927" xr:uid="{00000000-0005-0000-0000-0000940D0000}"/>
    <cellStyle name="一般 2 2 30 3 30 4 29 2 2 3" xfId="4241" xr:uid="{00000000-0005-0000-0000-0000950D0000}"/>
    <cellStyle name="一般 2 2 30 3 30 4 29 2 3" xfId="1723" xr:uid="{00000000-0005-0000-0000-0000960D0000}"/>
    <cellStyle name="一般 2 2 30 3 30 4 29 2 3 2" xfId="5098" xr:uid="{00000000-0005-0000-0000-0000970D0000}"/>
    <cellStyle name="一般 2 2 30 3 30 4 29 2 4" xfId="3412" xr:uid="{00000000-0005-0000-0000-0000980D0000}"/>
    <cellStyle name="一般 2 2 30 3 30 4 29 20" xfId="108" xr:uid="{00000000-0005-0000-0000-0000990D0000}"/>
    <cellStyle name="一般 2 2 30 3 30 4 29 20 2" xfId="938" xr:uid="{00000000-0005-0000-0000-00009A0D0000}"/>
    <cellStyle name="一般 2 2 30 3 30 4 29 20 2 2" xfId="2624" xr:uid="{00000000-0005-0000-0000-00009B0D0000}"/>
    <cellStyle name="一般 2 2 30 3 30 4 29 20 2 2 2" xfId="5999" xr:uid="{00000000-0005-0000-0000-00009C0D0000}"/>
    <cellStyle name="一般 2 2 30 3 30 4 29 20 2 3" xfId="4313" xr:uid="{00000000-0005-0000-0000-00009D0D0000}"/>
    <cellStyle name="一般 2 2 30 3 30 4 29 20 3" xfId="1795" xr:uid="{00000000-0005-0000-0000-00009E0D0000}"/>
    <cellStyle name="一般 2 2 30 3 30 4 29 20 3 2" xfId="5170" xr:uid="{00000000-0005-0000-0000-00009F0D0000}"/>
    <cellStyle name="一般 2 2 30 3 30 4 29 20 4" xfId="3484" xr:uid="{00000000-0005-0000-0000-0000A00D0000}"/>
    <cellStyle name="一般 2 2 30 3 30 4 29 21" xfId="112" xr:uid="{00000000-0005-0000-0000-0000A10D0000}"/>
    <cellStyle name="一般 2 2 30 3 30 4 29 21 2" xfId="942" xr:uid="{00000000-0005-0000-0000-0000A20D0000}"/>
    <cellStyle name="一般 2 2 30 3 30 4 29 21 2 2" xfId="2628" xr:uid="{00000000-0005-0000-0000-0000A30D0000}"/>
    <cellStyle name="一般 2 2 30 3 30 4 29 21 2 2 2" xfId="6003" xr:uid="{00000000-0005-0000-0000-0000A40D0000}"/>
    <cellStyle name="一般 2 2 30 3 30 4 29 21 2 3" xfId="4317" xr:uid="{00000000-0005-0000-0000-0000A50D0000}"/>
    <cellStyle name="一般 2 2 30 3 30 4 29 21 3" xfId="1799" xr:uid="{00000000-0005-0000-0000-0000A60D0000}"/>
    <cellStyle name="一般 2 2 30 3 30 4 29 21 3 2" xfId="5174" xr:uid="{00000000-0005-0000-0000-0000A70D0000}"/>
    <cellStyle name="一般 2 2 30 3 30 4 29 21 4" xfId="3488" xr:uid="{00000000-0005-0000-0000-0000A80D0000}"/>
    <cellStyle name="一般 2 2 30 3 30 4 29 22" xfId="116" xr:uid="{00000000-0005-0000-0000-0000A90D0000}"/>
    <cellStyle name="一般 2 2 30 3 30 4 29 22 2" xfId="946" xr:uid="{00000000-0005-0000-0000-0000AA0D0000}"/>
    <cellStyle name="一般 2 2 30 3 30 4 29 22 2 2" xfId="2632" xr:uid="{00000000-0005-0000-0000-0000AB0D0000}"/>
    <cellStyle name="一般 2 2 30 3 30 4 29 22 2 2 2" xfId="6007" xr:uid="{00000000-0005-0000-0000-0000AC0D0000}"/>
    <cellStyle name="一般 2 2 30 3 30 4 29 22 2 3" xfId="4321" xr:uid="{00000000-0005-0000-0000-0000AD0D0000}"/>
    <cellStyle name="一般 2 2 30 3 30 4 29 22 3" xfId="1803" xr:uid="{00000000-0005-0000-0000-0000AE0D0000}"/>
    <cellStyle name="一般 2 2 30 3 30 4 29 22 3 2" xfId="5178" xr:uid="{00000000-0005-0000-0000-0000AF0D0000}"/>
    <cellStyle name="一般 2 2 30 3 30 4 29 22 4" xfId="3492" xr:uid="{00000000-0005-0000-0000-0000B00D0000}"/>
    <cellStyle name="一般 2 2 30 3 30 4 29 23" xfId="120" xr:uid="{00000000-0005-0000-0000-0000B10D0000}"/>
    <cellStyle name="一般 2 2 30 3 30 4 29 23 2" xfId="950" xr:uid="{00000000-0005-0000-0000-0000B20D0000}"/>
    <cellStyle name="一般 2 2 30 3 30 4 29 23 2 2" xfId="2636" xr:uid="{00000000-0005-0000-0000-0000B30D0000}"/>
    <cellStyle name="一般 2 2 30 3 30 4 29 23 2 2 2" xfId="6011" xr:uid="{00000000-0005-0000-0000-0000B40D0000}"/>
    <cellStyle name="一般 2 2 30 3 30 4 29 23 2 3" xfId="4325" xr:uid="{00000000-0005-0000-0000-0000B50D0000}"/>
    <cellStyle name="一般 2 2 30 3 30 4 29 23 3" xfId="1807" xr:uid="{00000000-0005-0000-0000-0000B60D0000}"/>
    <cellStyle name="一般 2 2 30 3 30 4 29 23 3 2" xfId="5182" xr:uid="{00000000-0005-0000-0000-0000B70D0000}"/>
    <cellStyle name="一般 2 2 30 3 30 4 29 23 4" xfId="3496" xr:uid="{00000000-0005-0000-0000-0000B80D0000}"/>
    <cellStyle name="一般 2 2 30 3 30 4 29 24" xfId="124" xr:uid="{00000000-0005-0000-0000-0000B90D0000}"/>
    <cellStyle name="一般 2 2 30 3 30 4 29 24 2" xfId="954" xr:uid="{00000000-0005-0000-0000-0000BA0D0000}"/>
    <cellStyle name="一般 2 2 30 3 30 4 29 24 2 2" xfId="2640" xr:uid="{00000000-0005-0000-0000-0000BB0D0000}"/>
    <cellStyle name="一般 2 2 30 3 30 4 29 24 2 2 2" xfId="6015" xr:uid="{00000000-0005-0000-0000-0000BC0D0000}"/>
    <cellStyle name="一般 2 2 30 3 30 4 29 24 2 3" xfId="4329" xr:uid="{00000000-0005-0000-0000-0000BD0D0000}"/>
    <cellStyle name="一般 2 2 30 3 30 4 29 24 3" xfId="1811" xr:uid="{00000000-0005-0000-0000-0000BE0D0000}"/>
    <cellStyle name="一般 2 2 30 3 30 4 29 24 3 2" xfId="5186" xr:uid="{00000000-0005-0000-0000-0000BF0D0000}"/>
    <cellStyle name="一般 2 2 30 3 30 4 29 24 4" xfId="3500" xr:uid="{00000000-0005-0000-0000-0000C00D0000}"/>
    <cellStyle name="一般 2 2 30 3 30 4 29 25" xfId="128" xr:uid="{00000000-0005-0000-0000-0000C10D0000}"/>
    <cellStyle name="一般 2 2 30 3 30 4 29 25 2" xfId="958" xr:uid="{00000000-0005-0000-0000-0000C20D0000}"/>
    <cellStyle name="一般 2 2 30 3 30 4 29 25 2 2" xfId="2644" xr:uid="{00000000-0005-0000-0000-0000C30D0000}"/>
    <cellStyle name="一般 2 2 30 3 30 4 29 25 2 2 2" xfId="6019" xr:uid="{00000000-0005-0000-0000-0000C40D0000}"/>
    <cellStyle name="一般 2 2 30 3 30 4 29 25 2 3" xfId="4333" xr:uid="{00000000-0005-0000-0000-0000C50D0000}"/>
    <cellStyle name="一般 2 2 30 3 30 4 29 25 3" xfId="1815" xr:uid="{00000000-0005-0000-0000-0000C60D0000}"/>
    <cellStyle name="一般 2 2 30 3 30 4 29 25 3 2" xfId="5190" xr:uid="{00000000-0005-0000-0000-0000C70D0000}"/>
    <cellStyle name="一般 2 2 30 3 30 4 29 25 4" xfId="3504" xr:uid="{00000000-0005-0000-0000-0000C80D0000}"/>
    <cellStyle name="一般 2 2 30 3 30 4 29 26" xfId="132" xr:uid="{00000000-0005-0000-0000-0000C90D0000}"/>
    <cellStyle name="一般 2 2 30 3 30 4 29 26 2" xfId="962" xr:uid="{00000000-0005-0000-0000-0000CA0D0000}"/>
    <cellStyle name="一般 2 2 30 3 30 4 29 26 2 2" xfId="2648" xr:uid="{00000000-0005-0000-0000-0000CB0D0000}"/>
    <cellStyle name="一般 2 2 30 3 30 4 29 26 2 2 2" xfId="6023" xr:uid="{00000000-0005-0000-0000-0000CC0D0000}"/>
    <cellStyle name="一般 2 2 30 3 30 4 29 26 2 3" xfId="4337" xr:uid="{00000000-0005-0000-0000-0000CD0D0000}"/>
    <cellStyle name="一般 2 2 30 3 30 4 29 26 3" xfId="1819" xr:uid="{00000000-0005-0000-0000-0000CE0D0000}"/>
    <cellStyle name="一般 2 2 30 3 30 4 29 26 3 2" xfId="5194" xr:uid="{00000000-0005-0000-0000-0000CF0D0000}"/>
    <cellStyle name="一般 2 2 30 3 30 4 29 26 4" xfId="3508" xr:uid="{00000000-0005-0000-0000-0000D00D0000}"/>
    <cellStyle name="一般 2 2 30 3 30 4 29 27" xfId="136" xr:uid="{00000000-0005-0000-0000-0000D10D0000}"/>
    <cellStyle name="一般 2 2 30 3 30 4 29 27 2" xfId="966" xr:uid="{00000000-0005-0000-0000-0000D20D0000}"/>
    <cellStyle name="一般 2 2 30 3 30 4 29 27 2 2" xfId="2652" xr:uid="{00000000-0005-0000-0000-0000D30D0000}"/>
    <cellStyle name="一般 2 2 30 3 30 4 29 27 2 2 2" xfId="6027" xr:uid="{00000000-0005-0000-0000-0000D40D0000}"/>
    <cellStyle name="一般 2 2 30 3 30 4 29 27 2 3" xfId="4341" xr:uid="{00000000-0005-0000-0000-0000D50D0000}"/>
    <cellStyle name="一般 2 2 30 3 30 4 29 27 3" xfId="1823" xr:uid="{00000000-0005-0000-0000-0000D60D0000}"/>
    <cellStyle name="一般 2 2 30 3 30 4 29 27 3 2" xfId="5198" xr:uid="{00000000-0005-0000-0000-0000D70D0000}"/>
    <cellStyle name="一般 2 2 30 3 30 4 29 27 4" xfId="3512" xr:uid="{00000000-0005-0000-0000-0000D80D0000}"/>
    <cellStyle name="一般 2 2 30 3 30 4 29 28" xfId="140" xr:uid="{00000000-0005-0000-0000-0000D90D0000}"/>
    <cellStyle name="一般 2 2 30 3 30 4 29 28 2" xfId="970" xr:uid="{00000000-0005-0000-0000-0000DA0D0000}"/>
    <cellStyle name="一般 2 2 30 3 30 4 29 28 2 2" xfId="2656" xr:uid="{00000000-0005-0000-0000-0000DB0D0000}"/>
    <cellStyle name="一般 2 2 30 3 30 4 29 28 2 2 2" xfId="6031" xr:uid="{00000000-0005-0000-0000-0000DC0D0000}"/>
    <cellStyle name="一般 2 2 30 3 30 4 29 28 2 3" xfId="4345" xr:uid="{00000000-0005-0000-0000-0000DD0D0000}"/>
    <cellStyle name="一般 2 2 30 3 30 4 29 28 3" xfId="1827" xr:uid="{00000000-0005-0000-0000-0000DE0D0000}"/>
    <cellStyle name="一般 2 2 30 3 30 4 29 28 3 2" xfId="5202" xr:uid="{00000000-0005-0000-0000-0000DF0D0000}"/>
    <cellStyle name="一般 2 2 30 3 30 4 29 28 4" xfId="3516" xr:uid="{00000000-0005-0000-0000-0000E00D0000}"/>
    <cellStyle name="一般 2 2 30 3 30 4 29 29" xfId="144" xr:uid="{00000000-0005-0000-0000-0000E10D0000}"/>
    <cellStyle name="一般 2 2 30 3 30 4 29 29 2" xfId="974" xr:uid="{00000000-0005-0000-0000-0000E20D0000}"/>
    <cellStyle name="一般 2 2 30 3 30 4 29 29 2 2" xfId="2660" xr:uid="{00000000-0005-0000-0000-0000E30D0000}"/>
    <cellStyle name="一般 2 2 30 3 30 4 29 29 2 2 2" xfId="6035" xr:uid="{00000000-0005-0000-0000-0000E40D0000}"/>
    <cellStyle name="一般 2 2 30 3 30 4 29 29 2 3" xfId="4349" xr:uid="{00000000-0005-0000-0000-0000E50D0000}"/>
    <cellStyle name="一般 2 2 30 3 30 4 29 29 3" xfId="1831" xr:uid="{00000000-0005-0000-0000-0000E60D0000}"/>
    <cellStyle name="一般 2 2 30 3 30 4 29 29 3 2" xfId="5206" xr:uid="{00000000-0005-0000-0000-0000E70D0000}"/>
    <cellStyle name="一般 2 2 30 3 30 4 29 29 4" xfId="3520" xr:uid="{00000000-0005-0000-0000-0000E80D0000}"/>
    <cellStyle name="一般 2 2 30 3 30 4 29 3" xfId="40" xr:uid="{00000000-0005-0000-0000-0000E90D0000}"/>
    <cellStyle name="一般 2 2 30 3 30 4 29 3 2" xfId="870" xr:uid="{00000000-0005-0000-0000-0000EA0D0000}"/>
    <cellStyle name="一般 2 2 30 3 30 4 29 3 2 2" xfId="2556" xr:uid="{00000000-0005-0000-0000-0000EB0D0000}"/>
    <cellStyle name="一般 2 2 30 3 30 4 29 3 2 2 2" xfId="5931" xr:uid="{00000000-0005-0000-0000-0000EC0D0000}"/>
    <cellStyle name="一般 2 2 30 3 30 4 29 3 2 3" xfId="4245" xr:uid="{00000000-0005-0000-0000-0000ED0D0000}"/>
    <cellStyle name="一般 2 2 30 3 30 4 29 3 3" xfId="1727" xr:uid="{00000000-0005-0000-0000-0000EE0D0000}"/>
    <cellStyle name="一般 2 2 30 3 30 4 29 3 3 2" xfId="5102" xr:uid="{00000000-0005-0000-0000-0000EF0D0000}"/>
    <cellStyle name="一般 2 2 30 3 30 4 29 3 4" xfId="3416" xr:uid="{00000000-0005-0000-0000-0000F00D0000}"/>
    <cellStyle name="一般 2 2 30 3 30 4 29 30" xfId="148" xr:uid="{00000000-0005-0000-0000-0000F10D0000}"/>
    <cellStyle name="一般 2 2 30 3 30 4 29 30 2" xfId="978" xr:uid="{00000000-0005-0000-0000-0000F20D0000}"/>
    <cellStyle name="一般 2 2 30 3 30 4 29 30 2 2" xfId="2664" xr:uid="{00000000-0005-0000-0000-0000F30D0000}"/>
    <cellStyle name="一般 2 2 30 3 30 4 29 30 2 2 2" xfId="6039" xr:uid="{00000000-0005-0000-0000-0000F40D0000}"/>
    <cellStyle name="一般 2 2 30 3 30 4 29 30 2 3" xfId="4353" xr:uid="{00000000-0005-0000-0000-0000F50D0000}"/>
    <cellStyle name="一般 2 2 30 3 30 4 29 30 3" xfId="1835" xr:uid="{00000000-0005-0000-0000-0000F60D0000}"/>
    <cellStyle name="一般 2 2 30 3 30 4 29 30 3 2" xfId="5210" xr:uid="{00000000-0005-0000-0000-0000F70D0000}"/>
    <cellStyle name="一般 2 2 30 3 30 4 29 30 4" xfId="3524" xr:uid="{00000000-0005-0000-0000-0000F80D0000}"/>
    <cellStyle name="一般 2 2 30 3 30 4 29 31" xfId="152" xr:uid="{00000000-0005-0000-0000-0000F90D0000}"/>
    <cellStyle name="一般 2 2 30 3 30 4 29 31 2" xfId="982" xr:uid="{00000000-0005-0000-0000-0000FA0D0000}"/>
    <cellStyle name="一般 2 2 30 3 30 4 29 31 2 2" xfId="2668" xr:uid="{00000000-0005-0000-0000-0000FB0D0000}"/>
    <cellStyle name="一般 2 2 30 3 30 4 29 31 2 2 2" xfId="6043" xr:uid="{00000000-0005-0000-0000-0000FC0D0000}"/>
    <cellStyle name="一般 2 2 30 3 30 4 29 31 2 3" xfId="4357" xr:uid="{00000000-0005-0000-0000-0000FD0D0000}"/>
    <cellStyle name="一般 2 2 30 3 30 4 29 31 3" xfId="1839" xr:uid="{00000000-0005-0000-0000-0000FE0D0000}"/>
    <cellStyle name="一般 2 2 30 3 30 4 29 31 3 2" xfId="5214" xr:uid="{00000000-0005-0000-0000-0000FF0D0000}"/>
    <cellStyle name="一般 2 2 30 3 30 4 29 31 4" xfId="3528" xr:uid="{00000000-0005-0000-0000-0000000E0000}"/>
    <cellStyle name="一般 2 2 30 3 30 4 29 32" xfId="156" xr:uid="{00000000-0005-0000-0000-0000010E0000}"/>
    <cellStyle name="一般 2 2 30 3 30 4 29 32 2" xfId="986" xr:uid="{00000000-0005-0000-0000-0000020E0000}"/>
    <cellStyle name="一般 2 2 30 3 30 4 29 32 2 2" xfId="2672" xr:uid="{00000000-0005-0000-0000-0000030E0000}"/>
    <cellStyle name="一般 2 2 30 3 30 4 29 32 2 2 2" xfId="6047" xr:uid="{00000000-0005-0000-0000-0000040E0000}"/>
    <cellStyle name="一般 2 2 30 3 30 4 29 32 2 3" xfId="4361" xr:uid="{00000000-0005-0000-0000-0000050E0000}"/>
    <cellStyle name="一般 2 2 30 3 30 4 29 32 3" xfId="1843" xr:uid="{00000000-0005-0000-0000-0000060E0000}"/>
    <cellStyle name="一般 2 2 30 3 30 4 29 32 3 2" xfId="5218" xr:uid="{00000000-0005-0000-0000-0000070E0000}"/>
    <cellStyle name="一般 2 2 30 3 30 4 29 32 4" xfId="3532" xr:uid="{00000000-0005-0000-0000-0000080E0000}"/>
    <cellStyle name="一般 2 2 30 3 30 4 29 33" xfId="160" xr:uid="{00000000-0005-0000-0000-0000090E0000}"/>
    <cellStyle name="一般 2 2 30 3 30 4 29 33 2" xfId="990" xr:uid="{00000000-0005-0000-0000-00000A0E0000}"/>
    <cellStyle name="一般 2 2 30 3 30 4 29 33 2 2" xfId="2676" xr:uid="{00000000-0005-0000-0000-00000B0E0000}"/>
    <cellStyle name="一般 2 2 30 3 30 4 29 33 2 2 2" xfId="6051" xr:uid="{00000000-0005-0000-0000-00000C0E0000}"/>
    <cellStyle name="一般 2 2 30 3 30 4 29 33 2 3" xfId="4365" xr:uid="{00000000-0005-0000-0000-00000D0E0000}"/>
    <cellStyle name="一般 2 2 30 3 30 4 29 33 3" xfId="1847" xr:uid="{00000000-0005-0000-0000-00000E0E0000}"/>
    <cellStyle name="一般 2 2 30 3 30 4 29 33 3 2" xfId="5222" xr:uid="{00000000-0005-0000-0000-00000F0E0000}"/>
    <cellStyle name="一般 2 2 30 3 30 4 29 33 4" xfId="3536" xr:uid="{00000000-0005-0000-0000-0000100E0000}"/>
    <cellStyle name="一般 2 2 30 3 30 4 29 34" xfId="164" xr:uid="{00000000-0005-0000-0000-0000110E0000}"/>
    <cellStyle name="一般 2 2 30 3 30 4 29 34 2" xfId="994" xr:uid="{00000000-0005-0000-0000-0000120E0000}"/>
    <cellStyle name="一般 2 2 30 3 30 4 29 34 2 2" xfId="2680" xr:uid="{00000000-0005-0000-0000-0000130E0000}"/>
    <cellStyle name="一般 2 2 30 3 30 4 29 34 2 2 2" xfId="6055" xr:uid="{00000000-0005-0000-0000-0000140E0000}"/>
    <cellStyle name="一般 2 2 30 3 30 4 29 34 2 3" xfId="4369" xr:uid="{00000000-0005-0000-0000-0000150E0000}"/>
    <cellStyle name="一般 2 2 30 3 30 4 29 34 3" xfId="1851" xr:uid="{00000000-0005-0000-0000-0000160E0000}"/>
    <cellStyle name="一般 2 2 30 3 30 4 29 34 3 2" xfId="5226" xr:uid="{00000000-0005-0000-0000-0000170E0000}"/>
    <cellStyle name="一般 2 2 30 3 30 4 29 34 4" xfId="3540" xr:uid="{00000000-0005-0000-0000-0000180E0000}"/>
    <cellStyle name="一般 2 2 30 3 30 4 29 35" xfId="168" xr:uid="{00000000-0005-0000-0000-0000190E0000}"/>
    <cellStyle name="一般 2 2 30 3 30 4 29 35 2" xfId="998" xr:uid="{00000000-0005-0000-0000-00001A0E0000}"/>
    <cellStyle name="一般 2 2 30 3 30 4 29 35 2 2" xfId="2684" xr:uid="{00000000-0005-0000-0000-00001B0E0000}"/>
    <cellStyle name="一般 2 2 30 3 30 4 29 35 2 2 2" xfId="6059" xr:uid="{00000000-0005-0000-0000-00001C0E0000}"/>
    <cellStyle name="一般 2 2 30 3 30 4 29 35 2 3" xfId="4373" xr:uid="{00000000-0005-0000-0000-00001D0E0000}"/>
    <cellStyle name="一般 2 2 30 3 30 4 29 35 3" xfId="1855" xr:uid="{00000000-0005-0000-0000-00001E0E0000}"/>
    <cellStyle name="一般 2 2 30 3 30 4 29 35 3 2" xfId="5230" xr:uid="{00000000-0005-0000-0000-00001F0E0000}"/>
    <cellStyle name="一般 2 2 30 3 30 4 29 35 4" xfId="3544" xr:uid="{00000000-0005-0000-0000-0000200E0000}"/>
    <cellStyle name="一般 2 2 30 3 30 4 29 36" xfId="172" xr:uid="{00000000-0005-0000-0000-0000210E0000}"/>
    <cellStyle name="一般 2 2 30 3 30 4 29 36 2" xfId="1002" xr:uid="{00000000-0005-0000-0000-0000220E0000}"/>
    <cellStyle name="一般 2 2 30 3 30 4 29 36 2 2" xfId="2688" xr:uid="{00000000-0005-0000-0000-0000230E0000}"/>
    <cellStyle name="一般 2 2 30 3 30 4 29 36 2 2 2" xfId="6063" xr:uid="{00000000-0005-0000-0000-0000240E0000}"/>
    <cellStyle name="一般 2 2 30 3 30 4 29 36 2 3" xfId="4377" xr:uid="{00000000-0005-0000-0000-0000250E0000}"/>
    <cellStyle name="一般 2 2 30 3 30 4 29 36 3" xfId="1859" xr:uid="{00000000-0005-0000-0000-0000260E0000}"/>
    <cellStyle name="一般 2 2 30 3 30 4 29 36 3 2" xfId="5234" xr:uid="{00000000-0005-0000-0000-0000270E0000}"/>
    <cellStyle name="一般 2 2 30 3 30 4 29 36 4" xfId="3548" xr:uid="{00000000-0005-0000-0000-0000280E0000}"/>
    <cellStyle name="一般 2 2 30 3 30 4 29 37" xfId="176" xr:uid="{00000000-0005-0000-0000-0000290E0000}"/>
    <cellStyle name="一般 2 2 30 3 30 4 29 37 2" xfId="1006" xr:uid="{00000000-0005-0000-0000-00002A0E0000}"/>
    <cellStyle name="一般 2 2 30 3 30 4 29 37 2 2" xfId="2692" xr:uid="{00000000-0005-0000-0000-00002B0E0000}"/>
    <cellStyle name="一般 2 2 30 3 30 4 29 37 2 2 2" xfId="6067" xr:uid="{00000000-0005-0000-0000-00002C0E0000}"/>
    <cellStyle name="一般 2 2 30 3 30 4 29 37 2 3" xfId="4381" xr:uid="{00000000-0005-0000-0000-00002D0E0000}"/>
    <cellStyle name="一般 2 2 30 3 30 4 29 37 3" xfId="1863" xr:uid="{00000000-0005-0000-0000-00002E0E0000}"/>
    <cellStyle name="一般 2 2 30 3 30 4 29 37 3 2" xfId="5238" xr:uid="{00000000-0005-0000-0000-00002F0E0000}"/>
    <cellStyle name="一般 2 2 30 3 30 4 29 37 4" xfId="3552" xr:uid="{00000000-0005-0000-0000-0000300E0000}"/>
    <cellStyle name="一般 2 2 30 3 30 4 29 38" xfId="180" xr:uid="{00000000-0005-0000-0000-0000310E0000}"/>
    <cellStyle name="一般 2 2 30 3 30 4 29 38 2" xfId="1010" xr:uid="{00000000-0005-0000-0000-0000320E0000}"/>
    <cellStyle name="一般 2 2 30 3 30 4 29 38 2 2" xfId="2696" xr:uid="{00000000-0005-0000-0000-0000330E0000}"/>
    <cellStyle name="一般 2 2 30 3 30 4 29 38 2 2 2" xfId="6071" xr:uid="{00000000-0005-0000-0000-0000340E0000}"/>
    <cellStyle name="一般 2 2 30 3 30 4 29 38 2 3" xfId="4385" xr:uid="{00000000-0005-0000-0000-0000350E0000}"/>
    <cellStyle name="一般 2 2 30 3 30 4 29 38 3" xfId="1867" xr:uid="{00000000-0005-0000-0000-0000360E0000}"/>
    <cellStyle name="一般 2 2 30 3 30 4 29 38 3 2" xfId="5242" xr:uid="{00000000-0005-0000-0000-0000370E0000}"/>
    <cellStyle name="一般 2 2 30 3 30 4 29 38 4" xfId="3556" xr:uid="{00000000-0005-0000-0000-0000380E0000}"/>
    <cellStyle name="一般 2 2 30 3 30 4 29 39" xfId="184" xr:uid="{00000000-0005-0000-0000-0000390E0000}"/>
    <cellStyle name="一般 2 2 30 3 30 4 29 39 2" xfId="1014" xr:uid="{00000000-0005-0000-0000-00003A0E0000}"/>
    <cellStyle name="一般 2 2 30 3 30 4 29 39 2 2" xfId="2700" xr:uid="{00000000-0005-0000-0000-00003B0E0000}"/>
    <cellStyle name="一般 2 2 30 3 30 4 29 39 2 2 2" xfId="6075" xr:uid="{00000000-0005-0000-0000-00003C0E0000}"/>
    <cellStyle name="一般 2 2 30 3 30 4 29 39 2 3" xfId="4389" xr:uid="{00000000-0005-0000-0000-00003D0E0000}"/>
    <cellStyle name="一般 2 2 30 3 30 4 29 39 3" xfId="1871" xr:uid="{00000000-0005-0000-0000-00003E0E0000}"/>
    <cellStyle name="一般 2 2 30 3 30 4 29 39 3 2" xfId="5246" xr:uid="{00000000-0005-0000-0000-00003F0E0000}"/>
    <cellStyle name="一般 2 2 30 3 30 4 29 39 4" xfId="3560" xr:uid="{00000000-0005-0000-0000-0000400E0000}"/>
    <cellStyle name="一般 2 2 30 3 30 4 29 4" xfId="44" xr:uid="{00000000-0005-0000-0000-0000410E0000}"/>
    <cellStyle name="一般 2 2 30 3 30 4 29 4 2" xfId="874" xr:uid="{00000000-0005-0000-0000-0000420E0000}"/>
    <cellStyle name="一般 2 2 30 3 30 4 29 4 2 2" xfId="2560" xr:uid="{00000000-0005-0000-0000-0000430E0000}"/>
    <cellStyle name="一般 2 2 30 3 30 4 29 4 2 2 2" xfId="5935" xr:uid="{00000000-0005-0000-0000-0000440E0000}"/>
    <cellStyle name="一般 2 2 30 3 30 4 29 4 2 3" xfId="4249" xr:uid="{00000000-0005-0000-0000-0000450E0000}"/>
    <cellStyle name="一般 2 2 30 3 30 4 29 4 3" xfId="1731" xr:uid="{00000000-0005-0000-0000-0000460E0000}"/>
    <cellStyle name="一般 2 2 30 3 30 4 29 4 3 2" xfId="5106" xr:uid="{00000000-0005-0000-0000-0000470E0000}"/>
    <cellStyle name="一般 2 2 30 3 30 4 29 4 4" xfId="3420" xr:uid="{00000000-0005-0000-0000-0000480E0000}"/>
    <cellStyle name="一般 2 2 30 3 30 4 29 40" xfId="188" xr:uid="{00000000-0005-0000-0000-0000490E0000}"/>
    <cellStyle name="一般 2 2 30 3 30 4 29 40 2" xfId="1018" xr:uid="{00000000-0005-0000-0000-00004A0E0000}"/>
    <cellStyle name="一般 2 2 30 3 30 4 29 40 2 2" xfId="2704" xr:uid="{00000000-0005-0000-0000-00004B0E0000}"/>
    <cellStyle name="一般 2 2 30 3 30 4 29 40 2 2 2" xfId="6079" xr:uid="{00000000-0005-0000-0000-00004C0E0000}"/>
    <cellStyle name="一般 2 2 30 3 30 4 29 40 2 3" xfId="4393" xr:uid="{00000000-0005-0000-0000-00004D0E0000}"/>
    <cellStyle name="一般 2 2 30 3 30 4 29 40 3" xfId="1875" xr:uid="{00000000-0005-0000-0000-00004E0E0000}"/>
    <cellStyle name="一般 2 2 30 3 30 4 29 40 3 2" xfId="5250" xr:uid="{00000000-0005-0000-0000-00004F0E0000}"/>
    <cellStyle name="一般 2 2 30 3 30 4 29 40 4" xfId="3564" xr:uid="{00000000-0005-0000-0000-0000500E0000}"/>
    <cellStyle name="一般 2 2 30 3 30 4 29 41" xfId="192" xr:uid="{00000000-0005-0000-0000-0000510E0000}"/>
    <cellStyle name="一般 2 2 30 3 30 4 29 41 2" xfId="1022" xr:uid="{00000000-0005-0000-0000-0000520E0000}"/>
    <cellStyle name="一般 2 2 30 3 30 4 29 41 2 2" xfId="2708" xr:uid="{00000000-0005-0000-0000-0000530E0000}"/>
    <cellStyle name="一般 2 2 30 3 30 4 29 41 2 2 2" xfId="6083" xr:uid="{00000000-0005-0000-0000-0000540E0000}"/>
    <cellStyle name="一般 2 2 30 3 30 4 29 41 2 3" xfId="4397" xr:uid="{00000000-0005-0000-0000-0000550E0000}"/>
    <cellStyle name="一般 2 2 30 3 30 4 29 41 3" xfId="1879" xr:uid="{00000000-0005-0000-0000-0000560E0000}"/>
    <cellStyle name="一般 2 2 30 3 30 4 29 41 3 2" xfId="5254" xr:uid="{00000000-0005-0000-0000-0000570E0000}"/>
    <cellStyle name="一般 2 2 30 3 30 4 29 41 4" xfId="3568" xr:uid="{00000000-0005-0000-0000-0000580E0000}"/>
    <cellStyle name="一般 2 2 30 3 30 4 29 42" xfId="196" xr:uid="{00000000-0005-0000-0000-0000590E0000}"/>
    <cellStyle name="一般 2 2 30 3 30 4 29 42 2" xfId="1026" xr:uid="{00000000-0005-0000-0000-00005A0E0000}"/>
    <cellStyle name="一般 2 2 30 3 30 4 29 42 2 2" xfId="2712" xr:uid="{00000000-0005-0000-0000-00005B0E0000}"/>
    <cellStyle name="一般 2 2 30 3 30 4 29 42 2 2 2" xfId="6087" xr:uid="{00000000-0005-0000-0000-00005C0E0000}"/>
    <cellStyle name="一般 2 2 30 3 30 4 29 42 2 3" xfId="4401" xr:uid="{00000000-0005-0000-0000-00005D0E0000}"/>
    <cellStyle name="一般 2 2 30 3 30 4 29 42 3" xfId="1883" xr:uid="{00000000-0005-0000-0000-00005E0E0000}"/>
    <cellStyle name="一般 2 2 30 3 30 4 29 42 3 2" xfId="5258" xr:uid="{00000000-0005-0000-0000-00005F0E0000}"/>
    <cellStyle name="一般 2 2 30 3 30 4 29 42 4" xfId="3572" xr:uid="{00000000-0005-0000-0000-0000600E0000}"/>
    <cellStyle name="一般 2 2 30 3 30 4 29 43" xfId="200" xr:uid="{00000000-0005-0000-0000-0000610E0000}"/>
    <cellStyle name="一般 2 2 30 3 30 4 29 43 2" xfId="1030" xr:uid="{00000000-0005-0000-0000-0000620E0000}"/>
    <cellStyle name="一般 2 2 30 3 30 4 29 43 2 2" xfId="2716" xr:uid="{00000000-0005-0000-0000-0000630E0000}"/>
    <cellStyle name="一般 2 2 30 3 30 4 29 43 2 2 2" xfId="6091" xr:uid="{00000000-0005-0000-0000-0000640E0000}"/>
    <cellStyle name="一般 2 2 30 3 30 4 29 43 2 3" xfId="4405" xr:uid="{00000000-0005-0000-0000-0000650E0000}"/>
    <cellStyle name="一般 2 2 30 3 30 4 29 43 3" xfId="1887" xr:uid="{00000000-0005-0000-0000-0000660E0000}"/>
    <cellStyle name="一般 2 2 30 3 30 4 29 43 3 2" xfId="5262" xr:uid="{00000000-0005-0000-0000-0000670E0000}"/>
    <cellStyle name="一般 2 2 30 3 30 4 29 43 4" xfId="3576" xr:uid="{00000000-0005-0000-0000-0000680E0000}"/>
    <cellStyle name="一般 2 2 30 3 30 4 29 44" xfId="204" xr:uid="{00000000-0005-0000-0000-0000690E0000}"/>
    <cellStyle name="一般 2 2 30 3 30 4 29 44 2" xfId="1034" xr:uid="{00000000-0005-0000-0000-00006A0E0000}"/>
    <cellStyle name="一般 2 2 30 3 30 4 29 44 2 2" xfId="2720" xr:uid="{00000000-0005-0000-0000-00006B0E0000}"/>
    <cellStyle name="一般 2 2 30 3 30 4 29 44 2 2 2" xfId="6095" xr:uid="{00000000-0005-0000-0000-00006C0E0000}"/>
    <cellStyle name="一般 2 2 30 3 30 4 29 44 2 3" xfId="4409" xr:uid="{00000000-0005-0000-0000-00006D0E0000}"/>
    <cellStyle name="一般 2 2 30 3 30 4 29 44 3" xfId="1891" xr:uid="{00000000-0005-0000-0000-00006E0E0000}"/>
    <cellStyle name="一般 2 2 30 3 30 4 29 44 3 2" xfId="5266" xr:uid="{00000000-0005-0000-0000-00006F0E0000}"/>
    <cellStyle name="一般 2 2 30 3 30 4 29 44 4" xfId="3580" xr:uid="{00000000-0005-0000-0000-0000700E0000}"/>
    <cellStyle name="一般 2 2 30 3 30 4 29 45" xfId="208" xr:uid="{00000000-0005-0000-0000-0000710E0000}"/>
    <cellStyle name="一般 2 2 30 3 30 4 29 45 2" xfId="1038" xr:uid="{00000000-0005-0000-0000-0000720E0000}"/>
    <cellStyle name="一般 2 2 30 3 30 4 29 45 2 2" xfId="2724" xr:uid="{00000000-0005-0000-0000-0000730E0000}"/>
    <cellStyle name="一般 2 2 30 3 30 4 29 45 2 2 2" xfId="6099" xr:uid="{00000000-0005-0000-0000-0000740E0000}"/>
    <cellStyle name="一般 2 2 30 3 30 4 29 45 2 3" xfId="4413" xr:uid="{00000000-0005-0000-0000-0000750E0000}"/>
    <cellStyle name="一般 2 2 30 3 30 4 29 45 3" xfId="1895" xr:uid="{00000000-0005-0000-0000-0000760E0000}"/>
    <cellStyle name="一般 2 2 30 3 30 4 29 45 3 2" xfId="5270" xr:uid="{00000000-0005-0000-0000-0000770E0000}"/>
    <cellStyle name="一般 2 2 30 3 30 4 29 45 4" xfId="3584" xr:uid="{00000000-0005-0000-0000-0000780E0000}"/>
    <cellStyle name="一般 2 2 30 3 30 4 29 46" xfId="212" xr:uid="{00000000-0005-0000-0000-0000790E0000}"/>
    <cellStyle name="一般 2 2 30 3 30 4 29 46 2" xfId="1042" xr:uid="{00000000-0005-0000-0000-00007A0E0000}"/>
    <cellStyle name="一般 2 2 30 3 30 4 29 46 2 2" xfId="2728" xr:uid="{00000000-0005-0000-0000-00007B0E0000}"/>
    <cellStyle name="一般 2 2 30 3 30 4 29 46 2 2 2" xfId="6103" xr:uid="{00000000-0005-0000-0000-00007C0E0000}"/>
    <cellStyle name="一般 2 2 30 3 30 4 29 46 2 3" xfId="4417" xr:uid="{00000000-0005-0000-0000-00007D0E0000}"/>
    <cellStyle name="一般 2 2 30 3 30 4 29 46 3" xfId="1899" xr:uid="{00000000-0005-0000-0000-00007E0E0000}"/>
    <cellStyle name="一般 2 2 30 3 30 4 29 46 3 2" xfId="5274" xr:uid="{00000000-0005-0000-0000-00007F0E0000}"/>
    <cellStyle name="一般 2 2 30 3 30 4 29 46 4" xfId="3588" xr:uid="{00000000-0005-0000-0000-0000800E0000}"/>
    <cellStyle name="一般 2 2 30 3 30 4 29 47" xfId="216" xr:uid="{00000000-0005-0000-0000-0000810E0000}"/>
    <cellStyle name="一般 2 2 30 3 30 4 29 47 2" xfId="1046" xr:uid="{00000000-0005-0000-0000-0000820E0000}"/>
    <cellStyle name="一般 2 2 30 3 30 4 29 47 2 2" xfId="2732" xr:uid="{00000000-0005-0000-0000-0000830E0000}"/>
    <cellStyle name="一般 2 2 30 3 30 4 29 47 2 2 2" xfId="6107" xr:uid="{00000000-0005-0000-0000-0000840E0000}"/>
    <cellStyle name="一般 2 2 30 3 30 4 29 47 2 3" xfId="4421" xr:uid="{00000000-0005-0000-0000-0000850E0000}"/>
    <cellStyle name="一般 2 2 30 3 30 4 29 47 3" xfId="1903" xr:uid="{00000000-0005-0000-0000-0000860E0000}"/>
    <cellStyle name="一般 2 2 30 3 30 4 29 47 3 2" xfId="5278" xr:uid="{00000000-0005-0000-0000-0000870E0000}"/>
    <cellStyle name="一般 2 2 30 3 30 4 29 47 4" xfId="3592" xr:uid="{00000000-0005-0000-0000-0000880E0000}"/>
    <cellStyle name="一般 2 2 30 3 30 4 29 48" xfId="220" xr:uid="{00000000-0005-0000-0000-0000890E0000}"/>
    <cellStyle name="一般 2 2 30 3 30 4 29 48 2" xfId="1050" xr:uid="{00000000-0005-0000-0000-00008A0E0000}"/>
    <cellStyle name="一般 2 2 30 3 30 4 29 48 2 2" xfId="2736" xr:uid="{00000000-0005-0000-0000-00008B0E0000}"/>
    <cellStyle name="一般 2 2 30 3 30 4 29 48 2 2 2" xfId="6111" xr:uid="{00000000-0005-0000-0000-00008C0E0000}"/>
    <cellStyle name="一般 2 2 30 3 30 4 29 48 2 3" xfId="4425" xr:uid="{00000000-0005-0000-0000-00008D0E0000}"/>
    <cellStyle name="一般 2 2 30 3 30 4 29 48 3" xfId="1907" xr:uid="{00000000-0005-0000-0000-00008E0E0000}"/>
    <cellStyle name="一般 2 2 30 3 30 4 29 48 3 2" xfId="5282" xr:uid="{00000000-0005-0000-0000-00008F0E0000}"/>
    <cellStyle name="一般 2 2 30 3 30 4 29 48 4" xfId="3596" xr:uid="{00000000-0005-0000-0000-0000900E0000}"/>
    <cellStyle name="一般 2 2 30 3 30 4 29 49" xfId="224" xr:uid="{00000000-0005-0000-0000-0000910E0000}"/>
    <cellStyle name="一般 2 2 30 3 30 4 29 49 2" xfId="1054" xr:uid="{00000000-0005-0000-0000-0000920E0000}"/>
    <cellStyle name="一般 2 2 30 3 30 4 29 49 2 2" xfId="2740" xr:uid="{00000000-0005-0000-0000-0000930E0000}"/>
    <cellStyle name="一般 2 2 30 3 30 4 29 49 2 2 2" xfId="6115" xr:uid="{00000000-0005-0000-0000-0000940E0000}"/>
    <cellStyle name="一般 2 2 30 3 30 4 29 49 2 3" xfId="4429" xr:uid="{00000000-0005-0000-0000-0000950E0000}"/>
    <cellStyle name="一般 2 2 30 3 30 4 29 49 3" xfId="1911" xr:uid="{00000000-0005-0000-0000-0000960E0000}"/>
    <cellStyle name="一般 2 2 30 3 30 4 29 49 3 2" xfId="5286" xr:uid="{00000000-0005-0000-0000-0000970E0000}"/>
    <cellStyle name="一般 2 2 30 3 30 4 29 49 4" xfId="3600" xr:uid="{00000000-0005-0000-0000-0000980E0000}"/>
    <cellStyle name="一般 2 2 30 3 30 4 29 5" xfId="48" xr:uid="{00000000-0005-0000-0000-0000990E0000}"/>
    <cellStyle name="一般 2 2 30 3 30 4 29 5 2" xfId="878" xr:uid="{00000000-0005-0000-0000-00009A0E0000}"/>
    <cellStyle name="一般 2 2 30 3 30 4 29 5 2 2" xfId="2564" xr:uid="{00000000-0005-0000-0000-00009B0E0000}"/>
    <cellStyle name="一般 2 2 30 3 30 4 29 5 2 2 2" xfId="5939" xr:uid="{00000000-0005-0000-0000-00009C0E0000}"/>
    <cellStyle name="一般 2 2 30 3 30 4 29 5 2 3" xfId="4253" xr:uid="{00000000-0005-0000-0000-00009D0E0000}"/>
    <cellStyle name="一般 2 2 30 3 30 4 29 5 3" xfId="1735" xr:uid="{00000000-0005-0000-0000-00009E0E0000}"/>
    <cellStyle name="一般 2 2 30 3 30 4 29 5 3 2" xfId="5110" xr:uid="{00000000-0005-0000-0000-00009F0E0000}"/>
    <cellStyle name="一般 2 2 30 3 30 4 29 5 4" xfId="3424" xr:uid="{00000000-0005-0000-0000-0000A00E0000}"/>
    <cellStyle name="一般 2 2 30 3 30 4 29 50" xfId="228" xr:uid="{00000000-0005-0000-0000-0000A10E0000}"/>
    <cellStyle name="一般 2 2 30 3 30 4 29 50 2" xfId="1058" xr:uid="{00000000-0005-0000-0000-0000A20E0000}"/>
    <cellStyle name="一般 2 2 30 3 30 4 29 50 2 2" xfId="2744" xr:uid="{00000000-0005-0000-0000-0000A30E0000}"/>
    <cellStyle name="一般 2 2 30 3 30 4 29 50 2 2 2" xfId="6119" xr:uid="{00000000-0005-0000-0000-0000A40E0000}"/>
    <cellStyle name="一般 2 2 30 3 30 4 29 50 2 3" xfId="4433" xr:uid="{00000000-0005-0000-0000-0000A50E0000}"/>
    <cellStyle name="一般 2 2 30 3 30 4 29 50 3" xfId="1915" xr:uid="{00000000-0005-0000-0000-0000A60E0000}"/>
    <cellStyle name="一般 2 2 30 3 30 4 29 50 3 2" xfId="5290" xr:uid="{00000000-0005-0000-0000-0000A70E0000}"/>
    <cellStyle name="一般 2 2 30 3 30 4 29 50 4" xfId="3604" xr:uid="{00000000-0005-0000-0000-0000A80E0000}"/>
    <cellStyle name="一般 2 2 30 3 30 4 29 51" xfId="232" xr:uid="{00000000-0005-0000-0000-0000A90E0000}"/>
    <cellStyle name="一般 2 2 30 3 30 4 29 51 2" xfId="1062" xr:uid="{00000000-0005-0000-0000-0000AA0E0000}"/>
    <cellStyle name="一般 2 2 30 3 30 4 29 51 2 2" xfId="2748" xr:uid="{00000000-0005-0000-0000-0000AB0E0000}"/>
    <cellStyle name="一般 2 2 30 3 30 4 29 51 2 2 2" xfId="6123" xr:uid="{00000000-0005-0000-0000-0000AC0E0000}"/>
    <cellStyle name="一般 2 2 30 3 30 4 29 51 2 3" xfId="4437" xr:uid="{00000000-0005-0000-0000-0000AD0E0000}"/>
    <cellStyle name="一般 2 2 30 3 30 4 29 51 3" xfId="1919" xr:uid="{00000000-0005-0000-0000-0000AE0E0000}"/>
    <cellStyle name="一般 2 2 30 3 30 4 29 51 3 2" xfId="5294" xr:uid="{00000000-0005-0000-0000-0000AF0E0000}"/>
    <cellStyle name="一般 2 2 30 3 30 4 29 51 4" xfId="3608" xr:uid="{00000000-0005-0000-0000-0000B00E0000}"/>
    <cellStyle name="一般 2 2 30 3 30 4 29 52" xfId="236" xr:uid="{00000000-0005-0000-0000-0000B10E0000}"/>
    <cellStyle name="一般 2 2 30 3 30 4 29 52 2" xfId="1066" xr:uid="{00000000-0005-0000-0000-0000B20E0000}"/>
    <cellStyle name="一般 2 2 30 3 30 4 29 52 2 2" xfId="2752" xr:uid="{00000000-0005-0000-0000-0000B30E0000}"/>
    <cellStyle name="一般 2 2 30 3 30 4 29 52 2 2 2" xfId="6127" xr:uid="{00000000-0005-0000-0000-0000B40E0000}"/>
    <cellStyle name="一般 2 2 30 3 30 4 29 52 2 3" xfId="4441" xr:uid="{00000000-0005-0000-0000-0000B50E0000}"/>
    <cellStyle name="一般 2 2 30 3 30 4 29 52 3" xfId="1923" xr:uid="{00000000-0005-0000-0000-0000B60E0000}"/>
    <cellStyle name="一般 2 2 30 3 30 4 29 52 3 2" xfId="5298" xr:uid="{00000000-0005-0000-0000-0000B70E0000}"/>
    <cellStyle name="一般 2 2 30 3 30 4 29 52 4" xfId="3612" xr:uid="{00000000-0005-0000-0000-0000B80E0000}"/>
    <cellStyle name="一般 2 2 30 3 30 4 29 53" xfId="240" xr:uid="{00000000-0005-0000-0000-0000B90E0000}"/>
    <cellStyle name="一般 2 2 30 3 30 4 29 53 2" xfId="1070" xr:uid="{00000000-0005-0000-0000-0000BA0E0000}"/>
    <cellStyle name="一般 2 2 30 3 30 4 29 53 2 2" xfId="2756" xr:uid="{00000000-0005-0000-0000-0000BB0E0000}"/>
    <cellStyle name="一般 2 2 30 3 30 4 29 53 2 2 2" xfId="6131" xr:uid="{00000000-0005-0000-0000-0000BC0E0000}"/>
    <cellStyle name="一般 2 2 30 3 30 4 29 53 2 3" xfId="4445" xr:uid="{00000000-0005-0000-0000-0000BD0E0000}"/>
    <cellStyle name="一般 2 2 30 3 30 4 29 53 3" xfId="1927" xr:uid="{00000000-0005-0000-0000-0000BE0E0000}"/>
    <cellStyle name="一般 2 2 30 3 30 4 29 53 3 2" xfId="5302" xr:uid="{00000000-0005-0000-0000-0000BF0E0000}"/>
    <cellStyle name="一般 2 2 30 3 30 4 29 53 4" xfId="3616" xr:uid="{00000000-0005-0000-0000-0000C00E0000}"/>
    <cellStyle name="一般 2 2 30 3 30 4 29 54" xfId="244" xr:uid="{00000000-0005-0000-0000-0000C10E0000}"/>
    <cellStyle name="一般 2 2 30 3 30 4 29 54 2" xfId="1074" xr:uid="{00000000-0005-0000-0000-0000C20E0000}"/>
    <cellStyle name="一般 2 2 30 3 30 4 29 54 2 2" xfId="2760" xr:uid="{00000000-0005-0000-0000-0000C30E0000}"/>
    <cellStyle name="一般 2 2 30 3 30 4 29 54 2 2 2" xfId="6135" xr:uid="{00000000-0005-0000-0000-0000C40E0000}"/>
    <cellStyle name="一般 2 2 30 3 30 4 29 54 2 3" xfId="4449" xr:uid="{00000000-0005-0000-0000-0000C50E0000}"/>
    <cellStyle name="一般 2 2 30 3 30 4 29 54 3" xfId="1931" xr:uid="{00000000-0005-0000-0000-0000C60E0000}"/>
    <cellStyle name="一般 2 2 30 3 30 4 29 54 3 2" xfId="5306" xr:uid="{00000000-0005-0000-0000-0000C70E0000}"/>
    <cellStyle name="一般 2 2 30 3 30 4 29 54 4" xfId="3620" xr:uid="{00000000-0005-0000-0000-0000C80E0000}"/>
    <cellStyle name="一般 2 2 30 3 30 4 29 55" xfId="248" xr:uid="{00000000-0005-0000-0000-0000C90E0000}"/>
    <cellStyle name="一般 2 2 30 3 30 4 29 55 2" xfId="1078" xr:uid="{00000000-0005-0000-0000-0000CA0E0000}"/>
    <cellStyle name="一般 2 2 30 3 30 4 29 55 2 2" xfId="2764" xr:uid="{00000000-0005-0000-0000-0000CB0E0000}"/>
    <cellStyle name="一般 2 2 30 3 30 4 29 55 2 2 2" xfId="6139" xr:uid="{00000000-0005-0000-0000-0000CC0E0000}"/>
    <cellStyle name="一般 2 2 30 3 30 4 29 55 2 3" xfId="4453" xr:uid="{00000000-0005-0000-0000-0000CD0E0000}"/>
    <cellStyle name="一般 2 2 30 3 30 4 29 55 3" xfId="1935" xr:uid="{00000000-0005-0000-0000-0000CE0E0000}"/>
    <cellStyle name="一般 2 2 30 3 30 4 29 55 3 2" xfId="5310" xr:uid="{00000000-0005-0000-0000-0000CF0E0000}"/>
    <cellStyle name="一般 2 2 30 3 30 4 29 55 4" xfId="3624" xr:uid="{00000000-0005-0000-0000-0000D00E0000}"/>
    <cellStyle name="一般 2 2 30 3 30 4 29 56" xfId="252" xr:uid="{00000000-0005-0000-0000-0000D10E0000}"/>
    <cellStyle name="一般 2 2 30 3 30 4 29 56 2" xfId="1082" xr:uid="{00000000-0005-0000-0000-0000D20E0000}"/>
    <cellStyle name="一般 2 2 30 3 30 4 29 56 2 2" xfId="2768" xr:uid="{00000000-0005-0000-0000-0000D30E0000}"/>
    <cellStyle name="一般 2 2 30 3 30 4 29 56 2 2 2" xfId="6143" xr:uid="{00000000-0005-0000-0000-0000D40E0000}"/>
    <cellStyle name="一般 2 2 30 3 30 4 29 56 2 3" xfId="4457" xr:uid="{00000000-0005-0000-0000-0000D50E0000}"/>
    <cellStyle name="一般 2 2 30 3 30 4 29 56 3" xfId="1939" xr:uid="{00000000-0005-0000-0000-0000D60E0000}"/>
    <cellStyle name="一般 2 2 30 3 30 4 29 56 3 2" xfId="5314" xr:uid="{00000000-0005-0000-0000-0000D70E0000}"/>
    <cellStyle name="一般 2 2 30 3 30 4 29 56 4" xfId="3628" xr:uid="{00000000-0005-0000-0000-0000D80E0000}"/>
    <cellStyle name="一般 2 2 30 3 30 4 29 57" xfId="256" xr:uid="{00000000-0005-0000-0000-0000D90E0000}"/>
    <cellStyle name="一般 2 2 30 3 30 4 29 57 2" xfId="1086" xr:uid="{00000000-0005-0000-0000-0000DA0E0000}"/>
    <cellStyle name="一般 2 2 30 3 30 4 29 57 2 2" xfId="2772" xr:uid="{00000000-0005-0000-0000-0000DB0E0000}"/>
    <cellStyle name="一般 2 2 30 3 30 4 29 57 2 2 2" xfId="6147" xr:uid="{00000000-0005-0000-0000-0000DC0E0000}"/>
    <cellStyle name="一般 2 2 30 3 30 4 29 57 2 3" xfId="4461" xr:uid="{00000000-0005-0000-0000-0000DD0E0000}"/>
    <cellStyle name="一般 2 2 30 3 30 4 29 57 3" xfId="1943" xr:uid="{00000000-0005-0000-0000-0000DE0E0000}"/>
    <cellStyle name="一般 2 2 30 3 30 4 29 57 3 2" xfId="5318" xr:uid="{00000000-0005-0000-0000-0000DF0E0000}"/>
    <cellStyle name="一般 2 2 30 3 30 4 29 57 4" xfId="3632" xr:uid="{00000000-0005-0000-0000-0000E00E0000}"/>
    <cellStyle name="一般 2 2 30 3 30 4 29 58" xfId="260" xr:uid="{00000000-0005-0000-0000-0000E10E0000}"/>
    <cellStyle name="一般 2 2 30 3 30 4 29 58 2" xfId="1090" xr:uid="{00000000-0005-0000-0000-0000E20E0000}"/>
    <cellStyle name="一般 2 2 30 3 30 4 29 58 2 2" xfId="2776" xr:uid="{00000000-0005-0000-0000-0000E30E0000}"/>
    <cellStyle name="一般 2 2 30 3 30 4 29 58 2 2 2" xfId="6151" xr:uid="{00000000-0005-0000-0000-0000E40E0000}"/>
    <cellStyle name="一般 2 2 30 3 30 4 29 58 2 3" xfId="4465" xr:uid="{00000000-0005-0000-0000-0000E50E0000}"/>
    <cellStyle name="一般 2 2 30 3 30 4 29 58 3" xfId="1947" xr:uid="{00000000-0005-0000-0000-0000E60E0000}"/>
    <cellStyle name="一般 2 2 30 3 30 4 29 58 3 2" xfId="5322" xr:uid="{00000000-0005-0000-0000-0000E70E0000}"/>
    <cellStyle name="一般 2 2 30 3 30 4 29 58 4" xfId="3636" xr:uid="{00000000-0005-0000-0000-0000E80E0000}"/>
    <cellStyle name="一般 2 2 30 3 30 4 29 59" xfId="264" xr:uid="{00000000-0005-0000-0000-0000E90E0000}"/>
    <cellStyle name="一般 2 2 30 3 30 4 29 59 2" xfId="1094" xr:uid="{00000000-0005-0000-0000-0000EA0E0000}"/>
    <cellStyle name="一般 2 2 30 3 30 4 29 59 2 2" xfId="2780" xr:uid="{00000000-0005-0000-0000-0000EB0E0000}"/>
    <cellStyle name="一般 2 2 30 3 30 4 29 59 2 2 2" xfId="6155" xr:uid="{00000000-0005-0000-0000-0000EC0E0000}"/>
    <cellStyle name="一般 2 2 30 3 30 4 29 59 2 3" xfId="4469" xr:uid="{00000000-0005-0000-0000-0000ED0E0000}"/>
    <cellStyle name="一般 2 2 30 3 30 4 29 59 3" xfId="1951" xr:uid="{00000000-0005-0000-0000-0000EE0E0000}"/>
    <cellStyle name="一般 2 2 30 3 30 4 29 59 3 2" xfId="5326" xr:uid="{00000000-0005-0000-0000-0000EF0E0000}"/>
    <cellStyle name="一般 2 2 30 3 30 4 29 59 4" xfId="3640" xr:uid="{00000000-0005-0000-0000-0000F00E0000}"/>
    <cellStyle name="一般 2 2 30 3 30 4 29 6" xfId="52" xr:uid="{00000000-0005-0000-0000-0000F10E0000}"/>
    <cellStyle name="一般 2 2 30 3 30 4 29 6 2" xfId="882" xr:uid="{00000000-0005-0000-0000-0000F20E0000}"/>
    <cellStyle name="一般 2 2 30 3 30 4 29 6 2 2" xfId="2568" xr:uid="{00000000-0005-0000-0000-0000F30E0000}"/>
    <cellStyle name="一般 2 2 30 3 30 4 29 6 2 2 2" xfId="5943" xr:uid="{00000000-0005-0000-0000-0000F40E0000}"/>
    <cellStyle name="一般 2 2 30 3 30 4 29 6 2 3" xfId="4257" xr:uid="{00000000-0005-0000-0000-0000F50E0000}"/>
    <cellStyle name="一般 2 2 30 3 30 4 29 6 3" xfId="1739" xr:uid="{00000000-0005-0000-0000-0000F60E0000}"/>
    <cellStyle name="一般 2 2 30 3 30 4 29 6 3 2" xfId="5114" xr:uid="{00000000-0005-0000-0000-0000F70E0000}"/>
    <cellStyle name="一般 2 2 30 3 30 4 29 6 4" xfId="3428" xr:uid="{00000000-0005-0000-0000-0000F80E0000}"/>
    <cellStyle name="一般 2 2 30 3 30 4 29 60" xfId="268" xr:uid="{00000000-0005-0000-0000-0000F90E0000}"/>
    <cellStyle name="一般 2 2 30 3 30 4 29 60 2" xfId="1098" xr:uid="{00000000-0005-0000-0000-0000FA0E0000}"/>
    <cellStyle name="一般 2 2 30 3 30 4 29 60 2 2" xfId="2784" xr:uid="{00000000-0005-0000-0000-0000FB0E0000}"/>
    <cellStyle name="一般 2 2 30 3 30 4 29 60 2 2 2" xfId="6159" xr:uid="{00000000-0005-0000-0000-0000FC0E0000}"/>
    <cellStyle name="一般 2 2 30 3 30 4 29 60 2 3" xfId="4473" xr:uid="{00000000-0005-0000-0000-0000FD0E0000}"/>
    <cellStyle name="一般 2 2 30 3 30 4 29 60 3" xfId="1955" xr:uid="{00000000-0005-0000-0000-0000FE0E0000}"/>
    <cellStyle name="一般 2 2 30 3 30 4 29 60 3 2" xfId="5330" xr:uid="{00000000-0005-0000-0000-0000FF0E0000}"/>
    <cellStyle name="一般 2 2 30 3 30 4 29 60 4" xfId="3644" xr:uid="{00000000-0005-0000-0000-0000000F0000}"/>
    <cellStyle name="一般 2 2 30 3 30 4 29 61" xfId="272" xr:uid="{00000000-0005-0000-0000-0000010F0000}"/>
    <cellStyle name="一般 2 2 30 3 30 4 29 61 2" xfId="1102" xr:uid="{00000000-0005-0000-0000-0000020F0000}"/>
    <cellStyle name="一般 2 2 30 3 30 4 29 61 2 2" xfId="2788" xr:uid="{00000000-0005-0000-0000-0000030F0000}"/>
    <cellStyle name="一般 2 2 30 3 30 4 29 61 2 2 2" xfId="6163" xr:uid="{00000000-0005-0000-0000-0000040F0000}"/>
    <cellStyle name="一般 2 2 30 3 30 4 29 61 2 3" xfId="4477" xr:uid="{00000000-0005-0000-0000-0000050F0000}"/>
    <cellStyle name="一般 2 2 30 3 30 4 29 61 3" xfId="1959" xr:uid="{00000000-0005-0000-0000-0000060F0000}"/>
    <cellStyle name="一般 2 2 30 3 30 4 29 61 3 2" xfId="5334" xr:uid="{00000000-0005-0000-0000-0000070F0000}"/>
    <cellStyle name="一般 2 2 30 3 30 4 29 61 4" xfId="3648" xr:uid="{00000000-0005-0000-0000-0000080F0000}"/>
    <cellStyle name="一般 2 2 30 3 30 4 29 62" xfId="278" xr:uid="{00000000-0005-0000-0000-0000090F0000}"/>
    <cellStyle name="一般 2 2 30 3 30 4 29 62 10" xfId="312" xr:uid="{00000000-0005-0000-0000-00000A0F0000}"/>
    <cellStyle name="一般 2 2 30 3 30 4 29 62 10 2" xfId="1142" xr:uid="{00000000-0005-0000-0000-00000B0F0000}"/>
    <cellStyle name="一般 2 2 30 3 30 4 29 62 10 2 2" xfId="2828" xr:uid="{00000000-0005-0000-0000-00000C0F0000}"/>
    <cellStyle name="一般 2 2 30 3 30 4 29 62 10 2 2 2" xfId="6203" xr:uid="{00000000-0005-0000-0000-00000D0F0000}"/>
    <cellStyle name="一般 2 2 30 3 30 4 29 62 10 2 3" xfId="4517" xr:uid="{00000000-0005-0000-0000-00000E0F0000}"/>
    <cellStyle name="一般 2 2 30 3 30 4 29 62 10 3" xfId="1999" xr:uid="{00000000-0005-0000-0000-00000F0F0000}"/>
    <cellStyle name="一般 2 2 30 3 30 4 29 62 10 3 2" xfId="5374" xr:uid="{00000000-0005-0000-0000-0000100F0000}"/>
    <cellStyle name="一般 2 2 30 3 30 4 29 62 10 4" xfId="3688" xr:uid="{00000000-0005-0000-0000-0000110F0000}"/>
    <cellStyle name="一般 2 2 30 3 30 4 29 62 11" xfId="316" xr:uid="{00000000-0005-0000-0000-0000120F0000}"/>
    <cellStyle name="一般 2 2 30 3 30 4 29 62 11 2" xfId="1146" xr:uid="{00000000-0005-0000-0000-0000130F0000}"/>
    <cellStyle name="一般 2 2 30 3 30 4 29 62 11 2 2" xfId="2832" xr:uid="{00000000-0005-0000-0000-0000140F0000}"/>
    <cellStyle name="一般 2 2 30 3 30 4 29 62 11 2 2 2" xfId="6207" xr:uid="{00000000-0005-0000-0000-0000150F0000}"/>
    <cellStyle name="一般 2 2 30 3 30 4 29 62 11 2 3" xfId="4521" xr:uid="{00000000-0005-0000-0000-0000160F0000}"/>
    <cellStyle name="一般 2 2 30 3 30 4 29 62 11 3" xfId="2003" xr:uid="{00000000-0005-0000-0000-0000170F0000}"/>
    <cellStyle name="一般 2 2 30 3 30 4 29 62 11 3 2" xfId="5378" xr:uid="{00000000-0005-0000-0000-0000180F0000}"/>
    <cellStyle name="一般 2 2 30 3 30 4 29 62 11 4" xfId="3692" xr:uid="{00000000-0005-0000-0000-0000190F0000}"/>
    <cellStyle name="一般 2 2 30 3 30 4 29 62 12" xfId="320" xr:uid="{00000000-0005-0000-0000-00001A0F0000}"/>
    <cellStyle name="一般 2 2 30 3 30 4 29 62 12 2" xfId="1150" xr:uid="{00000000-0005-0000-0000-00001B0F0000}"/>
    <cellStyle name="一般 2 2 30 3 30 4 29 62 12 2 2" xfId="2836" xr:uid="{00000000-0005-0000-0000-00001C0F0000}"/>
    <cellStyle name="一般 2 2 30 3 30 4 29 62 12 2 2 2" xfId="6211" xr:uid="{00000000-0005-0000-0000-00001D0F0000}"/>
    <cellStyle name="一般 2 2 30 3 30 4 29 62 12 2 3" xfId="4525" xr:uid="{00000000-0005-0000-0000-00001E0F0000}"/>
    <cellStyle name="一般 2 2 30 3 30 4 29 62 12 3" xfId="2007" xr:uid="{00000000-0005-0000-0000-00001F0F0000}"/>
    <cellStyle name="一般 2 2 30 3 30 4 29 62 12 3 2" xfId="5382" xr:uid="{00000000-0005-0000-0000-0000200F0000}"/>
    <cellStyle name="一般 2 2 30 3 30 4 29 62 12 4" xfId="3696" xr:uid="{00000000-0005-0000-0000-0000210F0000}"/>
    <cellStyle name="一般 2 2 30 3 30 4 29 62 13" xfId="324" xr:uid="{00000000-0005-0000-0000-0000220F0000}"/>
    <cellStyle name="一般 2 2 30 3 30 4 29 62 13 2" xfId="1154" xr:uid="{00000000-0005-0000-0000-0000230F0000}"/>
    <cellStyle name="一般 2 2 30 3 30 4 29 62 13 2 2" xfId="2840" xr:uid="{00000000-0005-0000-0000-0000240F0000}"/>
    <cellStyle name="一般 2 2 30 3 30 4 29 62 13 2 2 2" xfId="6215" xr:uid="{00000000-0005-0000-0000-0000250F0000}"/>
    <cellStyle name="一般 2 2 30 3 30 4 29 62 13 2 3" xfId="4529" xr:uid="{00000000-0005-0000-0000-0000260F0000}"/>
    <cellStyle name="一般 2 2 30 3 30 4 29 62 13 3" xfId="2011" xr:uid="{00000000-0005-0000-0000-0000270F0000}"/>
    <cellStyle name="一般 2 2 30 3 30 4 29 62 13 3 2" xfId="5386" xr:uid="{00000000-0005-0000-0000-0000280F0000}"/>
    <cellStyle name="一般 2 2 30 3 30 4 29 62 13 4" xfId="3700" xr:uid="{00000000-0005-0000-0000-0000290F0000}"/>
    <cellStyle name="一般 2 2 30 3 30 4 29 62 14" xfId="328" xr:uid="{00000000-0005-0000-0000-00002A0F0000}"/>
    <cellStyle name="一般 2 2 30 3 30 4 29 62 14 2" xfId="1158" xr:uid="{00000000-0005-0000-0000-00002B0F0000}"/>
    <cellStyle name="一般 2 2 30 3 30 4 29 62 14 2 2" xfId="2844" xr:uid="{00000000-0005-0000-0000-00002C0F0000}"/>
    <cellStyle name="一般 2 2 30 3 30 4 29 62 14 2 2 2" xfId="6219" xr:uid="{00000000-0005-0000-0000-00002D0F0000}"/>
    <cellStyle name="一般 2 2 30 3 30 4 29 62 14 2 3" xfId="4533" xr:uid="{00000000-0005-0000-0000-00002E0F0000}"/>
    <cellStyle name="一般 2 2 30 3 30 4 29 62 14 3" xfId="2015" xr:uid="{00000000-0005-0000-0000-00002F0F0000}"/>
    <cellStyle name="一般 2 2 30 3 30 4 29 62 14 3 2" xfId="5390" xr:uid="{00000000-0005-0000-0000-0000300F0000}"/>
    <cellStyle name="一般 2 2 30 3 30 4 29 62 14 4" xfId="3704" xr:uid="{00000000-0005-0000-0000-0000310F0000}"/>
    <cellStyle name="一般 2 2 30 3 30 4 29 62 15" xfId="332" xr:uid="{00000000-0005-0000-0000-0000320F0000}"/>
    <cellStyle name="一般 2 2 30 3 30 4 29 62 15 2" xfId="1162" xr:uid="{00000000-0005-0000-0000-0000330F0000}"/>
    <cellStyle name="一般 2 2 30 3 30 4 29 62 15 2 2" xfId="2848" xr:uid="{00000000-0005-0000-0000-0000340F0000}"/>
    <cellStyle name="一般 2 2 30 3 30 4 29 62 15 2 2 2" xfId="6223" xr:uid="{00000000-0005-0000-0000-0000350F0000}"/>
    <cellStyle name="一般 2 2 30 3 30 4 29 62 15 2 3" xfId="4537" xr:uid="{00000000-0005-0000-0000-0000360F0000}"/>
    <cellStyle name="一般 2 2 30 3 30 4 29 62 15 3" xfId="2019" xr:uid="{00000000-0005-0000-0000-0000370F0000}"/>
    <cellStyle name="一般 2 2 30 3 30 4 29 62 15 3 2" xfId="5394" xr:uid="{00000000-0005-0000-0000-0000380F0000}"/>
    <cellStyle name="一般 2 2 30 3 30 4 29 62 15 4" xfId="3708" xr:uid="{00000000-0005-0000-0000-0000390F0000}"/>
    <cellStyle name="一般 2 2 30 3 30 4 29 62 16" xfId="336" xr:uid="{00000000-0005-0000-0000-00003A0F0000}"/>
    <cellStyle name="一般 2 2 30 3 30 4 29 62 16 2" xfId="1166" xr:uid="{00000000-0005-0000-0000-00003B0F0000}"/>
    <cellStyle name="一般 2 2 30 3 30 4 29 62 16 2 2" xfId="2852" xr:uid="{00000000-0005-0000-0000-00003C0F0000}"/>
    <cellStyle name="一般 2 2 30 3 30 4 29 62 16 2 2 2" xfId="6227" xr:uid="{00000000-0005-0000-0000-00003D0F0000}"/>
    <cellStyle name="一般 2 2 30 3 30 4 29 62 16 2 3" xfId="4541" xr:uid="{00000000-0005-0000-0000-00003E0F0000}"/>
    <cellStyle name="一般 2 2 30 3 30 4 29 62 16 3" xfId="2023" xr:uid="{00000000-0005-0000-0000-00003F0F0000}"/>
    <cellStyle name="一般 2 2 30 3 30 4 29 62 16 3 2" xfId="5398" xr:uid="{00000000-0005-0000-0000-0000400F0000}"/>
    <cellStyle name="一般 2 2 30 3 30 4 29 62 16 4" xfId="3712" xr:uid="{00000000-0005-0000-0000-0000410F0000}"/>
    <cellStyle name="一般 2 2 30 3 30 4 29 62 17" xfId="340" xr:uid="{00000000-0005-0000-0000-0000420F0000}"/>
    <cellStyle name="一般 2 2 30 3 30 4 29 62 17 2" xfId="1170" xr:uid="{00000000-0005-0000-0000-0000430F0000}"/>
    <cellStyle name="一般 2 2 30 3 30 4 29 62 17 2 2" xfId="2856" xr:uid="{00000000-0005-0000-0000-0000440F0000}"/>
    <cellStyle name="一般 2 2 30 3 30 4 29 62 17 2 2 2" xfId="6231" xr:uid="{00000000-0005-0000-0000-0000450F0000}"/>
    <cellStyle name="一般 2 2 30 3 30 4 29 62 17 2 3" xfId="4545" xr:uid="{00000000-0005-0000-0000-0000460F0000}"/>
    <cellStyle name="一般 2 2 30 3 30 4 29 62 17 3" xfId="2027" xr:uid="{00000000-0005-0000-0000-0000470F0000}"/>
    <cellStyle name="一般 2 2 30 3 30 4 29 62 17 3 2" xfId="5402" xr:uid="{00000000-0005-0000-0000-0000480F0000}"/>
    <cellStyle name="一般 2 2 30 3 30 4 29 62 17 4" xfId="3716" xr:uid="{00000000-0005-0000-0000-0000490F0000}"/>
    <cellStyle name="一般 2 2 30 3 30 4 29 62 18" xfId="344" xr:uid="{00000000-0005-0000-0000-00004A0F0000}"/>
    <cellStyle name="一般 2 2 30 3 30 4 29 62 18 2" xfId="1174" xr:uid="{00000000-0005-0000-0000-00004B0F0000}"/>
    <cellStyle name="一般 2 2 30 3 30 4 29 62 18 2 2" xfId="2860" xr:uid="{00000000-0005-0000-0000-00004C0F0000}"/>
    <cellStyle name="一般 2 2 30 3 30 4 29 62 18 2 2 2" xfId="6235" xr:uid="{00000000-0005-0000-0000-00004D0F0000}"/>
    <cellStyle name="一般 2 2 30 3 30 4 29 62 18 2 3" xfId="4549" xr:uid="{00000000-0005-0000-0000-00004E0F0000}"/>
    <cellStyle name="一般 2 2 30 3 30 4 29 62 18 3" xfId="2031" xr:uid="{00000000-0005-0000-0000-00004F0F0000}"/>
    <cellStyle name="一般 2 2 30 3 30 4 29 62 18 3 2" xfId="5406" xr:uid="{00000000-0005-0000-0000-0000500F0000}"/>
    <cellStyle name="一般 2 2 30 3 30 4 29 62 18 4" xfId="3720" xr:uid="{00000000-0005-0000-0000-0000510F0000}"/>
    <cellStyle name="一般 2 2 30 3 30 4 29 62 19" xfId="348" xr:uid="{00000000-0005-0000-0000-0000520F0000}"/>
    <cellStyle name="一般 2 2 30 3 30 4 29 62 19 2" xfId="1178" xr:uid="{00000000-0005-0000-0000-0000530F0000}"/>
    <cellStyle name="一般 2 2 30 3 30 4 29 62 19 2 2" xfId="2864" xr:uid="{00000000-0005-0000-0000-0000540F0000}"/>
    <cellStyle name="一般 2 2 30 3 30 4 29 62 19 2 2 2" xfId="6239" xr:uid="{00000000-0005-0000-0000-0000550F0000}"/>
    <cellStyle name="一般 2 2 30 3 30 4 29 62 19 2 3" xfId="4553" xr:uid="{00000000-0005-0000-0000-0000560F0000}"/>
    <cellStyle name="一般 2 2 30 3 30 4 29 62 19 3" xfId="2035" xr:uid="{00000000-0005-0000-0000-0000570F0000}"/>
    <cellStyle name="一般 2 2 30 3 30 4 29 62 19 3 2" xfId="5410" xr:uid="{00000000-0005-0000-0000-0000580F0000}"/>
    <cellStyle name="一般 2 2 30 3 30 4 29 62 19 4" xfId="3724" xr:uid="{00000000-0005-0000-0000-0000590F0000}"/>
    <cellStyle name="一般 2 2 30 3 30 4 29 62 2" xfId="280" xr:uid="{00000000-0005-0000-0000-00005A0F0000}"/>
    <cellStyle name="一般 2 2 30 3 30 4 29 62 2 10" xfId="389" xr:uid="{00000000-0005-0000-0000-00005B0F0000}"/>
    <cellStyle name="一般 2 2 30 3 30 4 29 62 2 10 2" xfId="1218" xr:uid="{00000000-0005-0000-0000-00005C0F0000}"/>
    <cellStyle name="一般 2 2 30 3 30 4 29 62 2 10 2 2" xfId="2904" xr:uid="{00000000-0005-0000-0000-00005D0F0000}"/>
    <cellStyle name="一般 2 2 30 3 30 4 29 62 2 10 2 2 2" xfId="6279" xr:uid="{00000000-0005-0000-0000-00005E0F0000}"/>
    <cellStyle name="一般 2 2 30 3 30 4 29 62 2 10 2 3" xfId="4593" xr:uid="{00000000-0005-0000-0000-00005F0F0000}"/>
    <cellStyle name="一般 2 2 30 3 30 4 29 62 2 10 3" xfId="2075" xr:uid="{00000000-0005-0000-0000-0000600F0000}"/>
    <cellStyle name="一般 2 2 30 3 30 4 29 62 2 10 3 2" xfId="5450" xr:uid="{00000000-0005-0000-0000-0000610F0000}"/>
    <cellStyle name="一般 2 2 30 3 30 4 29 62 2 10 4" xfId="3764" xr:uid="{00000000-0005-0000-0000-0000620F0000}"/>
    <cellStyle name="一般 2 2 30 3 30 4 29 62 2 11" xfId="393" xr:uid="{00000000-0005-0000-0000-0000630F0000}"/>
    <cellStyle name="一般 2 2 30 3 30 4 29 62 2 11 2" xfId="1222" xr:uid="{00000000-0005-0000-0000-0000640F0000}"/>
    <cellStyle name="一般 2 2 30 3 30 4 29 62 2 11 2 2" xfId="2908" xr:uid="{00000000-0005-0000-0000-0000650F0000}"/>
    <cellStyle name="一般 2 2 30 3 30 4 29 62 2 11 2 2 2" xfId="6283" xr:uid="{00000000-0005-0000-0000-0000660F0000}"/>
    <cellStyle name="一般 2 2 30 3 30 4 29 62 2 11 2 3" xfId="4597" xr:uid="{00000000-0005-0000-0000-0000670F0000}"/>
    <cellStyle name="一般 2 2 30 3 30 4 29 62 2 11 3" xfId="2079" xr:uid="{00000000-0005-0000-0000-0000680F0000}"/>
    <cellStyle name="一般 2 2 30 3 30 4 29 62 2 11 3 2" xfId="5454" xr:uid="{00000000-0005-0000-0000-0000690F0000}"/>
    <cellStyle name="一般 2 2 30 3 30 4 29 62 2 11 4" xfId="3768" xr:uid="{00000000-0005-0000-0000-00006A0F0000}"/>
    <cellStyle name="一般 2 2 30 3 30 4 29 62 2 12" xfId="397" xr:uid="{00000000-0005-0000-0000-00006B0F0000}"/>
    <cellStyle name="一般 2 2 30 3 30 4 29 62 2 12 2" xfId="1226" xr:uid="{00000000-0005-0000-0000-00006C0F0000}"/>
    <cellStyle name="一般 2 2 30 3 30 4 29 62 2 12 2 2" xfId="2912" xr:uid="{00000000-0005-0000-0000-00006D0F0000}"/>
    <cellStyle name="一般 2 2 30 3 30 4 29 62 2 12 2 2 2" xfId="6287" xr:uid="{00000000-0005-0000-0000-00006E0F0000}"/>
    <cellStyle name="一般 2 2 30 3 30 4 29 62 2 12 2 3" xfId="4601" xr:uid="{00000000-0005-0000-0000-00006F0F0000}"/>
    <cellStyle name="一般 2 2 30 3 30 4 29 62 2 12 3" xfId="2083" xr:uid="{00000000-0005-0000-0000-0000700F0000}"/>
    <cellStyle name="一般 2 2 30 3 30 4 29 62 2 12 3 2" xfId="5458" xr:uid="{00000000-0005-0000-0000-0000710F0000}"/>
    <cellStyle name="一般 2 2 30 3 30 4 29 62 2 12 4" xfId="3772" xr:uid="{00000000-0005-0000-0000-0000720F0000}"/>
    <cellStyle name="一般 2 2 30 3 30 4 29 62 2 13" xfId="401" xr:uid="{00000000-0005-0000-0000-0000730F0000}"/>
    <cellStyle name="一般 2 2 30 3 30 4 29 62 2 13 2" xfId="1230" xr:uid="{00000000-0005-0000-0000-0000740F0000}"/>
    <cellStyle name="一般 2 2 30 3 30 4 29 62 2 13 2 2" xfId="2916" xr:uid="{00000000-0005-0000-0000-0000750F0000}"/>
    <cellStyle name="一般 2 2 30 3 30 4 29 62 2 13 2 2 2" xfId="6291" xr:uid="{00000000-0005-0000-0000-0000760F0000}"/>
    <cellStyle name="一般 2 2 30 3 30 4 29 62 2 13 2 3" xfId="4605" xr:uid="{00000000-0005-0000-0000-0000770F0000}"/>
    <cellStyle name="一般 2 2 30 3 30 4 29 62 2 13 3" xfId="2087" xr:uid="{00000000-0005-0000-0000-0000780F0000}"/>
    <cellStyle name="一般 2 2 30 3 30 4 29 62 2 13 3 2" xfId="5462" xr:uid="{00000000-0005-0000-0000-0000790F0000}"/>
    <cellStyle name="一般 2 2 30 3 30 4 29 62 2 13 4" xfId="3776" xr:uid="{00000000-0005-0000-0000-00007A0F0000}"/>
    <cellStyle name="一般 2 2 30 3 30 4 29 62 2 14" xfId="405" xr:uid="{00000000-0005-0000-0000-00007B0F0000}"/>
    <cellStyle name="一般 2 2 30 3 30 4 29 62 2 14 2" xfId="1234" xr:uid="{00000000-0005-0000-0000-00007C0F0000}"/>
    <cellStyle name="一般 2 2 30 3 30 4 29 62 2 14 2 2" xfId="2920" xr:uid="{00000000-0005-0000-0000-00007D0F0000}"/>
    <cellStyle name="一般 2 2 30 3 30 4 29 62 2 14 2 2 2" xfId="6295" xr:uid="{00000000-0005-0000-0000-00007E0F0000}"/>
    <cellStyle name="一般 2 2 30 3 30 4 29 62 2 14 2 3" xfId="4609" xr:uid="{00000000-0005-0000-0000-00007F0F0000}"/>
    <cellStyle name="一般 2 2 30 3 30 4 29 62 2 14 3" xfId="2091" xr:uid="{00000000-0005-0000-0000-0000800F0000}"/>
    <cellStyle name="一般 2 2 30 3 30 4 29 62 2 14 3 2" xfId="5466" xr:uid="{00000000-0005-0000-0000-0000810F0000}"/>
    <cellStyle name="一般 2 2 30 3 30 4 29 62 2 14 4" xfId="3780" xr:uid="{00000000-0005-0000-0000-0000820F0000}"/>
    <cellStyle name="一般 2 2 30 3 30 4 29 62 2 15" xfId="409" xr:uid="{00000000-0005-0000-0000-0000830F0000}"/>
    <cellStyle name="一般 2 2 30 3 30 4 29 62 2 15 2" xfId="1238" xr:uid="{00000000-0005-0000-0000-0000840F0000}"/>
    <cellStyle name="一般 2 2 30 3 30 4 29 62 2 15 2 2" xfId="2924" xr:uid="{00000000-0005-0000-0000-0000850F0000}"/>
    <cellStyle name="一般 2 2 30 3 30 4 29 62 2 15 2 2 2" xfId="6299" xr:uid="{00000000-0005-0000-0000-0000860F0000}"/>
    <cellStyle name="一般 2 2 30 3 30 4 29 62 2 15 2 3" xfId="4613" xr:uid="{00000000-0005-0000-0000-0000870F0000}"/>
    <cellStyle name="一般 2 2 30 3 30 4 29 62 2 15 3" xfId="2095" xr:uid="{00000000-0005-0000-0000-0000880F0000}"/>
    <cellStyle name="一般 2 2 30 3 30 4 29 62 2 15 3 2" xfId="5470" xr:uid="{00000000-0005-0000-0000-0000890F0000}"/>
    <cellStyle name="一般 2 2 30 3 30 4 29 62 2 15 4" xfId="3784" xr:uid="{00000000-0005-0000-0000-00008A0F0000}"/>
    <cellStyle name="一般 2 2 30 3 30 4 29 62 2 16" xfId="413" xr:uid="{00000000-0005-0000-0000-00008B0F0000}"/>
    <cellStyle name="一般 2 2 30 3 30 4 29 62 2 16 2" xfId="1242" xr:uid="{00000000-0005-0000-0000-00008C0F0000}"/>
    <cellStyle name="一般 2 2 30 3 30 4 29 62 2 16 2 2" xfId="2928" xr:uid="{00000000-0005-0000-0000-00008D0F0000}"/>
    <cellStyle name="一般 2 2 30 3 30 4 29 62 2 16 2 2 2" xfId="6303" xr:uid="{00000000-0005-0000-0000-00008E0F0000}"/>
    <cellStyle name="一般 2 2 30 3 30 4 29 62 2 16 2 3" xfId="4617" xr:uid="{00000000-0005-0000-0000-00008F0F0000}"/>
    <cellStyle name="一般 2 2 30 3 30 4 29 62 2 16 3" xfId="2099" xr:uid="{00000000-0005-0000-0000-0000900F0000}"/>
    <cellStyle name="一般 2 2 30 3 30 4 29 62 2 16 3 2" xfId="5474" xr:uid="{00000000-0005-0000-0000-0000910F0000}"/>
    <cellStyle name="一般 2 2 30 3 30 4 29 62 2 16 4" xfId="3788" xr:uid="{00000000-0005-0000-0000-0000920F0000}"/>
    <cellStyle name="一般 2 2 30 3 30 4 29 62 2 17" xfId="417" xr:uid="{00000000-0005-0000-0000-0000930F0000}"/>
    <cellStyle name="一般 2 2 30 3 30 4 29 62 2 17 2" xfId="1246" xr:uid="{00000000-0005-0000-0000-0000940F0000}"/>
    <cellStyle name="一般 2 2 30 3 30 4 29 62 2 17 2 2" xfId="2932" xr:uid="{00000000-0005-0000-0000-0000950F0000}"/>
    <cellStyle name="一般 2 2 30 3 30 4 29 62 2 17 2 2 2" xfId="6307" xr:uid="{00000000-0005-0000-0000-0000960F0000}"/>
    <cellStyle name="一般 2 2 30 3 30 4 29 62 2 17 2 3" xfId="4621" xr:uid="{00000000-0005-0000-0000-0000970F0000}"/>
    <cellStyle name="一般 2 2 30 3 30 4 29 62 2 17 3" xfId="2103" xr:uid="{00000000-0005-0000-0000-0000980F0000}"/>
    <cellStyle name="一般 2 2 30 3 30 4 29 62 2 17 3 2" xfId="5478" xr:uid="{00000000-0005-0000-0000-0000990F0000}"/>
    <cellStyle name="一般 2 2 30 3 30 4 29 62 2 17 4" xfId="3792" xr:uid="{00000000-0005-0000-0000-00009A0F0000}"/>
    <cellStyle name="一般 2 2 30 3 30 4 29 62 2 18" xfId="421" xr:uid="{00000000-0005-0000-0000-00009B0F0000}"/>
    <cellStyle name="一般 2 2 30 3 30 4 29 62 2 18 2" xfId="1250" xr:uid="{00000000-0005-0000-0000-00009C0F0000}"/>
    <cellStyle name="一般 2 2 30 3 30 4 29 62 2 18 2 2" xfId="2936" xr:uid="{00000000-0005-0000-0000-00009D0F0000}"/>
    <cellStyle name="一般 2 2 30 3 30 4 29 62 2 18 2 2 2" xfId="6311" xr:uid="{00000000-0005-0000-0000-00009E0F0000}"/>
    <cellStyle name="一般 2 2 30 3 30 4 29 62 2 18 2 3" xfId="4625" xr:uid="{00000000-0005-0000-0000-00009F0F0000}"/>
    <cellStyle name="一般 2 2 30 3 30 4 29 62 2 18 3" xfId="2107" xr:uid="{00000000-0005-0000-0000-0000A00F0000}"/>
    <cellStyle name="一般 2 2 30 3 30 4 29 62 2 18 3 2" xfId="5482" xr:uid="{00000000-0005-0000-0000-0000A10F0000}"/>
    <cellStyle name="一般 2 2 30 3 30 4 29 62 2 18 4" xfId="3796" xr:uid="{00000000-0005-0000-0000-0000A20F0000}"/>
    <cellStyle name="一般 2 2 30 3 30 4 29 62 2 19" xfId="425" xr:uid="{00000000-0005-0000-0000-0000A30F0000}"/>
    <cellStyle name="一般 2 2 30 3 30 4 29 62 2 19 2" xfId="1254" xr:uid="{00000000-0005-0000-0000-0000A40F0000}"/>
    <cellStyle name="一般 2 2 30 3 30 4 29 62 2 19 2 2" xfId="2940" xr:uid="{00000000-0005-0000-0000-0000A50F0000}"/>
    <cellStyle name="一般 2 2 30 3 30 4 29 62 2 19 2 2 2" xfId="6315" xr:uid="{00000000-0005-0000-0000-0000A60F0000}"/>
    <cellStyle name="一般 2 2 30 3 30 4 29 62 2 19 2 3" xfId="4629" xr:uid="{00000000-0005-0000-0000-0000A70F0000}"/>
    <cellStyle name="一般 2 2 30 3 30 4 29 62 2 19 3" xfId="2111" xr:uid="{00000000-0005-0000-0000-0000A80F0000}"/>
    <cellStyle name="一般 2 2 30 3 30 4 29 62 2 19 3 2" xfId="5486" xr:uid="{00000000-0005-0000-0000-0000A90F0000}"/>
    <cellStyle name="一般 2 2 30 3 30 4 29 62 2 19 4" xfId="3800" xr:uid="{00000000-0005-0000-0000-0000AA0F0000}"/>
    <cellStyle name="一般 2 2 30 3 30 4 29 62 2 2" xfId="356" xr:uid="{00000000-0005-0000-0000-0000AB0F0000}"/>
    <cellStyle name="一般 2 2 30 3 30 4 29 62 2 2 2" xfId="1186" xr:uid="{00000000-0005-0000-0000-0000AC0F0000}"/>
    <cellStyle name="一般 2 2 30 3 30 4 29 62 2 2 2 2" xfId="2872" xr:uid="{00000000-0005-0000-0000-0000AD0F0000}"/>
    <cellStyle name="一般 2 2 30 3 30 4 29 62 2 2 2 2 2" xfId="6247" xr:uid="{00000000-0005-0000-0000-0000AE0F0000}"/>
    <cellStyle name="一般 2 2 30 3 30 4 29 62 2 2 2 3" xfId="4561" xr:uid="{00000000-0005-0000-0000-0000AF0F0000}"/>
    <cellStyle name="一般 2 2 30 3 30 4 29 62 2 2 3" xfId="2043" xr:uid="{00000000-0005-0000-0000-0000B00F0000}"/>
    <cellStyle name="一般 2 2 30 3 30 4 29 62 2 2 3 2" xfId="5418" xr:uid="{00000000-0005-0000-0000-0000B10F0000}"/>
    <cellStyle name="一般 2 2 30 3 30 4 29 62 2 2 4" xfId="3732" xr:uid="{00000000-0005-0000-0000-0000B20F0000}"/>
    <cellStyle name="一般 2 2 30 3 30 4 29 62 2 20" xfId="429" xr:uid="{00000000-0005-0000-0000-0000B30F0000}"/>
    <cellStyle name="一般 2 2 30 3 30 4 29 62 2 20 2" xfId="1258" xr:uid="{00000000-0005-0000-0000-0000B40F0000}"/>
    <cellStyle name="一般 2 2 30 3 30 4 29 62 2 20 2 2" xfId="2944" xr:uid="{00000000-0005-0000-0000-0000B50F0000}"/>
    <cellStyle name="一般 2 2 30 3 30 4 29 62 2 20 2 2 2" xfId="6319" xr:uid="{00000000-0005-0000-0000-0000B60F0000}"/>
    <cellStyle name="一般 2 2 30 3 30 4 29 62 2 20 2 3" xfId="4633" xr:uid="{00000000-0005-0000-0000-0000B70F0000}"/>
    <cellStyle name="一般 2 2 30 3 30 4 29 62 2 20 3" xfId="2115" xr:uid="{00000000-0005-0000-0000-0000B80F0000}"/>
    <cellStyle name="一般 2 2 30 3 30 4 29 62 2 20 3 2" xfId="5490" xr:uid="{00000000-0005-0000-0000-0000B90F0000}"/>
    <cellStyle name="一般 2 2 30 3 30 4 29 62 2 20 4" xfId="3804" xr:uid="{00000000-0005-0000-0000-0000BA0F0000}"/>
    <cellStyle name="一般 2 2 30 3 30 4 29 62 2 21" xfId="433" xr:uid="{00000000-0005-0000-0000-0000BB0F0000}"/>
    <cellStyle name="一般 2 2 30 3 30 4 29 62 2 21 2" xfId="1262" xr:uid="{00000000-0005-0000-0000-0000BC0F0000}"/>
    <cellStyle name="一般 2 2 30 3 30 4 29 62 2 21 2 2" xfId="2948" xr:uid="{00000000-0005-0000-0000-0000BD0F0000}"/>
    <cellStyle name="一般 2 2 30 3 30 4 29 62 2 21 2 2 2" xfId="6323" xr:uid="{00000000-0005-0000-0000-0000BE0F0000}"/>
    <cellStyle name="一般 2 2 30 3 30 4 29 62 2 21 2 3" xfId="4637" xr:uid="{00000000-0005-0000-0000-0000BF0F0000}"/>
    <cellStyle name="一般 2 2 30 3 30 4 29 62 2 21 3" xfId="2119" xr:uid="{00000000-0005-0000-0000-0000C00F0000}"/>
    <cellStyle name="一般 2 2 30 3 30 4 29 62 2 21 3 2" xfId="5494" xr:uid="{00000000-0005-0000-0000-0000C10F0000}"/>
    <cellStyle name="一般 2 2 30 3 30 4 29 62 2 21 4" xfId="3808" xr:uid="{00000000-0005-0000-0000-0000C20F0000}"/>
    <cellStyle name="一般 2 2 30 3 30 4 29 62 2 22" xfId="437" xr:uid="{00000000-0005-0000-0000-0000C30F0000}"/>
    <cellStyle name="一般 2 2 30 3 30 4 29 62 2 22 2" xfId="441" xr:uid="{00000000-0005-0000-0000-0000C40F0000}"/>
    <cellStyle name="一般 2 2 30 3 30 4 29 62 2 22 2 2" xfId="1270" xr:uid="{00000000-0005-0000-0000-0000C50F0000}"/>
    <cellStyle name="一般 2 2 30 3 30 4 29 62 2 22 2 2 2" xfId="2956" xr:uid="{00000000-0005-0000-0000-0000C60F0000}"/>
    <cellStyle name="一般 2 2 30 3 30 4 29 62 2 22 2 2 2 2" xfId="6331" xr:uid="{00000000-0005-0000-0000-0000C70F0000}"/>
    <cellStyle name="一般 2 2 30 3 30 4 29 62 2 22 2 2 3" xfId="4645" xr:uid="{00000000-0005-0000-0000-0000C80F0000}"/>
    <cellStyle name="一般 2 2 30 3 30 4 29 62 2 22 2 3" xfId="2127" xr:uid="{00000000-0005-0000-0000-0000C90F0000}"/>
    <cellStyle name="一般 2 2 30 3 30 4 29 62 2 22 2 3 2" xfId="5502" xr:uid="{00000000-0005-0000-0000-0000CA0F0000}"/>
    <cellStyle name="一般 2 2 30 3 30 4 29 62 2 22 2 4" xfId="3816" xr:uid="{00000000-0005-0000-0000-0000CB0F0000}"/>
    <cellStyle name="一般 2 2 30 3 30 4 29 62 2 22 3" xfId="445" xr:uid="{00000000-0005-0000-0000-0000CC0F0000}"/>
    <cellStyle name="一般 2 2 30 3 30 4 29 62 2 22 3 2" xfId="1274" xr:uid="{00000000-0005-0000-0000-0000CD0F0000}"/>
    <cellStyle name="一般 2 2 30 3 30 4 29 62 2 22 3 2 2" xfId="2960" xr:uid="{00000000-0005-0000-0000-0000CE0F0000}"/>
    <cellStyle name="一般 2 2 30 3 30 4 29 62 2 22 3 2 2 2" xfId="6335" xr:uid="{00000000-0005-0000-0000-0000CF0F0000}"/>
    <cellStyle name="一般 2 2 30 3 30 4 29 62 2 22 3 2 3" xfId="4649" xr:uid="{00000000-0005-0000-0000-0000D00F0000}"/>
    <cellStyle name="一般 2 2 30 3 30 4 29 62 2 22 3 3" xfId="2131" xr:uid="{00000000-0005-0000-0000-0000D10F0000}"/>
    <cellStyle name="一般 2 2 30 3 30 4 29 62 2 22 3 3 2" xfId="5506" xr:uid="{00000000-0005-0000-0000-0000D20F0000}"/>
    <cellStyle name="一般 2 2 30 3 30 4 29 62 2 22 3 4" xfId="3820" xr:uid="{00000000-0005-0000-0000-0000D30F0000}"/>
    <cellStyle name="一般 2 2 30 3 30 4 29 62 2 22 4" xfId="449" xr:uid="{00000000-0005-0000-0000-0000D40F0000}"/>
    <cellStyle name="一般 2 2 30 3 30 4 29 62 2 22 4 2" xfId="1278" xr:uid="{00000000-0005-0000-0000-0000D50F0000}"/>
    <cellStyle name="一般 2 2 30 3 30 4 29 62 2 22 4 2 2" xfId="2964" xr:uid="{00000000-0005-0000-0000-0000D60F0000}"/>
    <cellStyle name="一般 2 2 30 3 30 4 29 62 2 22 4 2 2 2" xfId="6339" xr:uid="{00000000-0005-0000-0000-0000D70F0000}"/>
    <cellStyle name="一般 2 2 30 3 30 4 29 62 2 22 4 2 3" xfId="4653" xr:uid="{00000000-0005-0000-0000-0000D80F0000}"/>
    <cellStyle name="一般 2 2 30 3 30 4 29 62 2 22 4 3" xfId="2135" xr:uid="{00000000-0005-0000-0000-0000D90F0000}"/>
    <cellStyle name="一般 2 2 30 3 30 4 29 62 2 22 4 3 2" xfId="5510" xr:uid="{00000000-0005-0000-0000-0000DA0F0000}"/>
    <cellStyle name="一般 2 2 30 3 30 4 29 62 2 22 4 4" xfId="3824" xr:uid="{00000000-0005-0000-0000-0000DB0F0000}"/>
    <cellStyle name="一般 2 2 30 3 30 4 29 62 2 22 5" xfId="455" xr:uid="{00000000-0005-0000-0000-0000DC0F0000}"/>
    <cellStyle name="一般 2 2 30 3 30 4 29 62 2 22 5 2" xfId="1284" xr:uid="{00000000-0005-0000-0000-0000DD0F0000}"/>
    <cellStyle name="一般 2 2 30 3 30 4 29 62 2 22 5 2 2" xfId="2970" xr:uid="{00000000-0005-0000-0000-0000DE0F0000}"/>
    <cellStyle name="一般 2 2 30 3 30 4 29 62 2 22 5 2 2 2" xfId="6345" xr:uid="{00000000-0005-0000-0000-0000DF0F0000}"/>
    <cellStyle name="一般 2 2 30 3 30 4 29 62 2 22 5 2 3" xfId="4659" xr:uid="{00000000-0005-0000-0000-0000E00F0000}"/>
    <cellStyle name="一般 2 2 30 3 30 4 29 62 2 22 5 3" xfId="2141" xr:uid="{00000000-0005-0000-0000-0000E10F0000}"/>
    <cellStyle name="一般 2 2 30 3 30 4 29 62 2 22 5 3 2" xfId="5516" xr:uid="{00000000-0005-0000-0000-0000E20F0000}"/>
    <cellStyle name="一般 2 2 30 3 30 4 29 62 2 22 5 4" xfId="3830" xr:uid="{00000000-0005-0000-0000-0000E30F0000}"/>
    <cellStyle name="一般 2 2 30 3 30 4 29 62 2 22 6" xfId="1266" xr:uid="{00000000-0005-0000-0000-0000E40F0000}"/>
    <cellStyle name="一般 2 2 30 3 30 4 29 62 2 22 6 2" xfId="2952" xr:uid="{00000000-0005-0000-0000-0000E50F0000}"/>
    <cellStyle name="一般 2 2 30 3 30 4 29 62 2 22 6 2 2" xfId="6327" xr:uid="{00000000-0005-0000-0000-0000E60F0000}"/>
    <cellStyle name="一般 2 2 30 3 30 4 29 62 2 22 6 3" xfId="4641" xr:uid="{00000000-0005-0000-0000-0000E70F0000}"/>
    <cellStyle name="一般 2 2 30 3 30 4 29 62 2 22 7" xfId="2123" xr:uid="{00000000-0005-0000-0000-0000E80F0000}"/>
    <cellStyle name="一般 2 2 30 3 30 4 29 62 2 22 7 2" xfId="5498" xr:uid="{00000000-0005-0000-0000-0000E90F0000}"/>
    <cellStyle name="一般 2 2 30 3 30 4 29 62 2 22 8" xfId="3812" xr:uid="{00000000-0005-0000-0000-0000EA0F0000}"/>
    <cellStyle name="一般 2 2 30 3 30 4 29 62 2 23" xfId="457" xr:uid="{00000000-0005-0000-0000-0000EB0F0000}"/>
    <cellStyle name="一般 2 2 30 3 30 4 29 62 2 23 2" xfId="1286" xr:uid="{00000000-0005-0000-0000-0000EC0F0000}"/>
    <cellStyle name="一般 2 2 30 3 30 4 29 62 2 23 2 2" xfId="2972" xr:uid="{00000000-0005-0000-0000-0000ED0F0000}"/>
    <cellStyle name="一般 2 2 30 3 30 4 29 62 2 23 2 2 2" xfId="6347" xr:uid="{00000000-0005-0000-0000-0000EE0F0000}"/>
    <cellStyle name="一般 2 2 30 3 30 4 29 62 2 23 2 3" xfId="4661" xr:uid="{00000000-0005-0000-0000-0000EF0F0000}"/>
    <cellStyle name="一般 2 2 30 3 30 4 29 62 2 23 3" xfId="2143" xr:uid="{00000000-0005-0000-0000-0000F00F0000}"/>
    <cellStyle name="一般 2 2 30 3 30 4 29 62 2 23 3 2" xfId="5518" xr:uid="{00000000-0005-0000-0000-0000F10F0000}"/>
    <cellStyle name="一般 2 2 30 3 30 4 29 62 2 23 4" xfId="3832" xr:uid="{00000000-0005-0000-0000-0000F20F0000}"/>
    <cellStyle name="一般 2 2 30 3 30 4 29 62 2 24" xfId="461" xr:uid="{00000000-0005-0000-0000-0000F30F0000}"/>
    <cellStyle name="一般 2 2 30 3 30 4 29 62 2 24 2" xfId="1290" xr:uid="{00000000-0005-0000-0000-0000F40F0000}"/>
    <cellStyle name="一般 2 2 30 3 30 4 29 62 2 24 2 2" xfId="2976" xr:uid="{00000000-0005-0000-0000-0000F50F0000}"/>
    <cellStyle name="一般 2 2 30 3 30 4 29 62 2 24 2 2 2" xfId="6351" xr:uid="{00000000-0005-0000-0000-0000F60F0000}"/>
    <cellStyle name="一般 2 2 30 3 30 4 29 62 2 24 2 3" xfId="4665" xr:uid="{00000000-0005-0000-0000-0000F70F0000}"/>
    <cellStyle name="一般 2 2 30 3 30 4 29 62 2 24 3" xfId="2147" xr:uid="{00000000-0005-0000-0000-0000F80F0000}"/>
    <cellStyle name="一般 2 2 30 3 30 4 29 62 2 24 3 2" xfId="5522" xr:uid="{00000000-0005-0000-0000-0000F90F0000}"/>
    <cellStyle name="一般 2 2 30 3 30 4 29 62 2 24 4" xfId="3836" xr:uid="{00000000-0005-0000-0000-0000FA0F0000}"/>
    <cellStyle name="一般 2 2 30 3 30 4 29 62 2 25" xfId="465" xr:uid="{00000000-0005-0000-0000-0000FB0F0000}"/>
    <cellStyle name="一般 2 2 30 3 30 4 29 62 2 25 2" xfId="1294" xr:uid="{00000000-0005-0000-0000-0000FC0F0000}"/>
    <cellStyle name="一般 2 2 30 3 30 4 29 62 2 25 2 2" xfId="2980" xr:uid="{00000000-0005-0000-0000-0000FD0F0000}"/>
    <cellStyle name="一般 2 2 30 3 30 4 29 62 2 25 2 2 2" xfId="6355" xr:uid="{00000000-0005-0000-0000-0000FE0F0000}"/>
    <cellStyle name="一般 2 2 30 3 30 4 29 62 2 25 2 3" xfId="4669" xr:uid="{00000000-0005-0000-0000-0000FF0F0000}"/>
    <cellStyle name="一般 2 2 30 3 30 4 29 62 2 25 3" xfId="2151" xr:uid="{00000000-0005-0000-0000-000000100000}"/>
    <cellStyle name="一般 2 2 30 3 30 4 29 62 2 25 3 2" xfId="5526" xr:uid="{00000000-0005-0000-0000-000001100000}"/>
    <cellStyle name="一般 2 2 30 3 30 4 29 62 2 25 4" xfId="3840" xr:uid="{00000000-0005-0000-0000-000002100000}"/>
    <cellStyle name="一般 2 2 30 3 30 4 29 62 2 26" xfId="469" xr:uid="{00000000-0005-0000-0000-000003100000}"/>
    <cellStyle name="一般 2 2 30 3 30 4 29 62 2 26 2" xfId="1298" xr:uid="{00000000-0005-0000-0000-000004100000}"/>
    <cellStyle name="一般 2 2 30 3 30 4 29 62 2 26 2 2" xfId="2984" xr:uid="{00000000-0005-0000-0000-000005100000}"/>
    <cellStyle name="一般 2 2 30 3 30 4 29 62 2 26 2 2 2" xfId="6359" xr:uid="{00000000-0005-0000-0000-000006100000}"/>
    <cellStyle name="一般 2 2 30 3 30 4 29 62 2 26 2 3" xfId="4673" xr:uid="{00000000-0005-0000-0000-000007100000}"/>
    <cellStyle name="一般 2 2 30 3 30 4 29 62 2 26 3" xfId="2155" xr:uid="{00000000-0005-0000-0000-000008100000}"/>
    <cellStyle name="一般 2 2 30 3 30 4 29 62 2 26 3 2" xfId="5530" xr:uid="{00000000-0005-0000-0000-000009100000}"/>
    <cellStyle name="一般 2 2 30 3 30 4 29 62 2 26 4" xfId="3844" xr:uid="{00000000-0005-0000-0000-00000A100000}"/>
    <cellStyle name="一般 2 2 30 3 30 4 29 62 2 27" xfId="473" xr:uid="{00000000-0005-0000-0000-00000B100000}"/>
    <cellStyle name="一般 2 2 30 3 30 4 29 62 2 27 2" xfId="1302" xr:uid="{00000000-0005-0000-0000-00000C100000}"/>
    <cellStyle name="一般 2 2 30 3 30 4 29 62 2 27 2 2" xfId="2988" xr:uid="{00000000-0005-0000-0000-00000D100000}"/>
    <cellStyle name="一般 2 2 30 3 30 4 29 62 2 27 2 2 2" xfId="6363" xr:uid="{00000000-0005-0000-0000-00000E100000}"/>
    <cellStyle name="一般 2 2 30 3 30 4 29 62 2 27 2 3" xfId="4677" xr:uid="{00000000-0005-0000-0000-00000F100000}"/>
    <cellStyle name="一般 2 2 30 3 30 4 29 62 2 27 3" xfId="2159" xr:uid="{00000000-0005-0000-0000-000010100000}"/>
    <cellStyle name="一般 2 2 30 3 30 4 29 62 2 27 3 2" xfId="5534" xr:uid="{00000000-0005-0000-0000-000011100000}"/>
    <cellStyle name="一般 2 2 30 3 30 4 29 62 2 27 4" xfId="3848" xr:uid="{00000000-0005-0000-0000-000012100000}"/>
    <cellStyle name="一般 2 2 30 3 30 4 29 62 2 28" xfId="479" xr:uid="{00000000-0005-0000-0000-000013100000}"/>
    <cellStyle name="一般 2 2 30 3 30 4 29 62 2 28 2" xfId="481" xr:uid="{00000000-0005-0000-0000-000014100000}"/>
    <cellStyle name="一般 2 2 30 3 30 4 29 62 2 28 2 2" xfId="1310" xr:uid="{00000000-0005-0000-0000-000015100000}"/>
    <cellStyle name="一般 2 2 30 3 30 4 29 62 2 28 2 2 2" xfId="2996" xr:uid="{00000000-0005-0000-0000-000016100000}"/>
    <cellStyle name="一般 2 2 30 3 30 4 29 62 2 28 2 2 2 2" xfId="6371" xr:uid="{00000000-0005-0000-0000-000017100000}"/>
    <cellStyle name="一般 2 2 30 3 30 4 29 62 2 28 2 2 3" xfId="4685" xr:uid="{00000000-0005-0000-0000-000018100000}"/>
    <cellStyle name="一般 2 2 30 3 30 4 29 62 2 28 2 3" xfId="2167" xr:uid="{00000000-0005-0000-0000-000019100000}"/>
    <cellStyle name="一般 2 2 30 3 30 4 29 62 2 28 2 3 2" xfId="5542" xr:uid="{00000000-0005-0000-0000-00001A100000}"/>
    <cellStyle name="一般 2 2 30 3 30 4 29 62 2 28 2 4" xfId="3856" xr:uid="{00000000-0005-0000-0000-00001B100000}"/>
    <cellStyle name="一般 2 2 30 3 30 4 29 62 2 28 3" xfId="485" xr:uid="{00000000-0005-0000-0000-00001C100000}"/>
    <cellStyle name="一般 2 2 30 3 30 4 29 62 2 28 3 2" xfId="1314" xr:uid="{00000000-0005-0000-0000-00001D100000}"/>
    <cellStyle name="一般 2 2 30 3 30 4 29 62 2 28 3 2 2" xfId="3000" xr:uid="{00000000-0005-0000-0000-00001E100000}"/>
    <cellStyle name="一般 2 2 30 3 30 4 29 62 2 28 3 2 2 2" xfId="6375" xr:uid="{00000000-0005-0000-0000-00001F100000}"/>
    <cellStyle name="一般 2 2 30 3 30 4 29 62 2 28 3 2 3" xfId="4689" xr:uid="{00000000-0005-0000-0000-000020100000}"/>
    <cellStyle name="一般 2 2 30 3 30 4 29 62 2 28 3 3" xfId="2171" xr:uid="{00000000-0005-0000-0000-000021100000}"/>
    <cellStyle name="一般 2 2 30 3 30 4 29 62 2 28 3 3 2" xfId="5546" xr:uid="{00000000-0005-0000-0000-000022100000}"/>
    <cellStyle name="一般 2 2 30 3 30 4 29 62 2 28 3 4" xfId="3860" xr:uid="{00000000-0005-0000-0000-000023100000}"/>
    <cellStyle name="一般 2 2 30 3 30 4 29 62 2 28 4" xfId="489" xr:uid="{00000000-0005-0000-0000-000024100000}"/>
    <cellStyle name="一般 2 2 30 3 30 4 29 62 2 28 4 2" xfId="1318" xr:uid="{00000000-0005-0000-0000-000025100000}"/>
    <cellStyle name="一般 2 2 30 3 30 4 29 62 2 28 4 2 2" xfId="3004" xr:uid="{00000000-0005-0000-0000-000026100000}"/>
    <cellStyle name="一般 2 2 30 3 30 4 29 62 2 28 4 2 2 2" xfId="6379" xr:uid="{00000000-0005-0000-0000-000027100000}"/>
    <cellStyle name="一般 2 2 30 3 30 4 29 62 2 28 4 2 3" xfId="4693" xr:uid="{00000000-0005-0000-0000-000028100000}"/>
    <cellStyle name="一般 2 2 30 3 30 4 29 62 2 28 4 3" xfId="2175" xr:uid="{00000000-0005-0000-0000-000029100000}"/>
    <cellStyle name="一般 2 2 30 3 30 4 29 62 2 28 4 3 2" xfId="5550" xr:uid="{00000000-0005-0000-0000-00002A100000}"/>
    <cellStyle name="一般 2 2 30 3 30 4 29 62 2 28 4 4" xfId="3864" xr:uid="{00000000-0005-0000-0000-00002B100000}"/>
    <cellStyle name="一般 2 2 30 3 30 4 29 62 2 28 5" xfId="1308" xr:uid="{00000000-0005-0000-0000-00002C100000}"/>
    <cellStyle name="一般 2 2 30 3 30 4 29 62 2 28 5 2" xfId="2994" xr:uid="{00000000-0005-0000-0000-00002D100000}"/>
    <cellStyle name="一般 2 2 30 3 30 4 29 62 2 28 5 2 2" xfId="6369" xr:uid="{00000000-0005-0000-0000-00002E100000}"/>
    <cellStyle name="一般 2 2 30 3 30 4 29 62 2 28 5 3" xfId="4683" xr:uid="{00000000-0005-0000-0000-00002F100000}"/>
    <cellStyle name="一般 2 2 30 3 30 4 29 62 2 28 6" xfId="2165" xr:uid="{00000000-0005-0000-0000-000030100000}"/>
    <cellStyle name="一般 2 2 30 3 30 4 29 62 2 28 6 2" xfId="5540" xr:uid="{00000000-0005-0000-0000-000031100000}"/>
    <cellStyle name="一般 2 2 30 3 30 4 29 62 2 28 7" xfId="3854" xr:uid="{00000000-0005-0000-0000-000032100000}"/>
    <cellStyle name="一般 2 2 30 3 30 4 29 62 2 29" xfId="493" xr:uid="{00000000-0005-0000-0000-000033100000}"/>
    <cellStyle name="一般 2 2 30 3 30 4 29 62 2 29 2" xfId="1322" xr:uid="{00000000-0005-0000-0000-000034100000}"/>
    <cellStyle name="一般 2 2 30 3 30 4 29 62 2 29 2 2" xfId="3008" xr:uid="{00000000-0005-0000-0000-000035100000}"/>
    <cellStyle name="一般 2 2 30 3 30 4 29 62 2 29 2 2 2" xfId="6383" xr:uid="{00000000-0005-0000-0000-000036100000}"/>
    <cellStyle name="一般 2 2 30 3 30 4 29 62 2 29 2 3" xfId="4697" xr:uid="{00000000-0005-0000-0000-000037100000}"/>
    <cellStyle name="一般 2 2 30 3 30 4 29 62 2 29 3" xfId="2179" xr:uid="{00000000-0005-0000-0000-000038100000}"/>
    <cellStyle name="一般 2 2 30 3 30 4 29 62 2 29 3 2" xfId="5554" xr:uid="{00000000-0005-0000-0000-000039100000}"/>
    <cellStyle name="一般 2 2 30 3 30 4 29 62 2 29 4" xfId="3868" xr:uid="{00000000-0005-0000-0000-00003A100000}"/>
    <cellStyle name="一般 2 2 30 3 30 4 29 62 2 3" xfId="360" xr:uid="{00000000-0005-0000-0000-00003B100000}"/>
    <cellStyle name="一般 2 2 30 3 30 4 29 62 2 3 2" xfId="1190" xr:uid="{00000000-0005-0000-0000-00003C100000}"/>
    <cellStyle name="一般 2 2 30 3 30 4 29 62 2 3 2 2" xfId="2876" xr:uid="{00000000-0005-0000-0000-00003D100000}"/>
    <cellStyle name="一般 2 2 30 3 30 4 29 62 2 3 2 2 2" xfId="6251" xr:uid="{00000000-0005-0000-0000-00003E100000}"/>
    <cellStyle name="一般 2 2 30 3 30 4 29 62 2 3 2 3" xfId="4565" xr:uid="{00000000-0005-0000-0000-00003F100000}"/>
    <cellStyle name="一般 2 2 30 3 30 4 29 62 2 3 3" xfId="2047" xr:uid="{00000000-0005-0000-0000-000040100000}"/>
    <cellStyle name="一般 2 2 30 3 30 4 29 62 2 3 3 2" xfId="5422" xr:uid="{00000000-0005-0000-0000-000041100000}"/>
    <cellStyle name="一般 2 2 30 3 30 4 29 62 2 3 4" xfId="3736" xr:uid="{00000000-0005-0000-0000-000042100000}"/>
    <cellStyle name="一般 2 2 30 3 30 4 29 62 2 30" xfId="497" xr:uid="{00000000-0005-0000-0000-000043100000}"/>
    <cellStyle name="一般 2 2 30 3 30 4 29 62 2 30 2" xfId="1326" xr:uid="{00000000-0005-0000-0000-000044100000}"/>
    <cellStyle name="一般 2 2 30 3 30 4 29 62 2 30 2 2" xfId="3012" xr:uid="{00000000-0005-0000-0000-000045100000}"/>
    <cellStyle name="一般 2 2 30 3 30 4 29 62 2 30 2 2 2" xfId="6387" xr:uid="{00000000-0005-0000-0000-000046100000}"/>
    <cellStyle name="一般 2 2 30 3 30 4 29 62 2 30 2 3" xfId="4701" xr:uid="{00000000-0005-0000-0000-000047100000}"/>
    <cellStyle name="一般 2 2 30 3 30 4 29 62 2 30 3" xfId="2183" xr:uid="{00000000-0005-0000-0000-000048100000}"/>
    <cellStyle name="一般 2 2 30 3 30 4 29 62 2 30 3 2" xfId="5558" xr:uid="{00000000-0005-0000-0000-000049100000}"/>
    <cellStyle name="一般 2 2 30 3 30 4 29 62 2 30 4" xfId="3872" xr:uid="{00000000-0005-0000-0000-00004A100000}"/>
    <cellStyle name="一般 2 2 30 3 30 4 29 62 2 31" xfId="501" xr:uid="{00000000-0005-0000-0000-00004B100000}"/>
    <cellStyle name="一般 2 2 30 3 30 4 29 62 2 31 2" xfId="1330" xr:uid="{00000000-0005-0000-0000-00004C100000}"/>
    <cellStyle name="一般 2 2 30 3 30 4 29 62 2 31 2 2" xfId="3016" xr:uid="{00000000-0005-0000-0000-00004D100000}"/>
    <cellStyle name="一般 2 2 30 3 30 4 29 62 2 31 2 2 2" xfId="6391" xr:uid="{00000000-0005-0000-0000-00004E100000}"/>
    <cellStyle name="一般 2 2 30 3 30 4 29 62 2 31 2 3" xfId="4705" xr:uid="{00000000-0005-0000-0000-00004F100000}"/>
    <cellStyle name="一般 2 2 30 3 30 4 29 62 2 31 3" xfId="2187" xr:uid="{00000000-0005-0000-0000-000050100000}"/>
    <cellStyle name="一般 2 2 30 3 30 4 29 62 2 31 3 2" xfId="5562" xr:uid="{00000000-0005-0000-0000-000051100000}"/>
    <cellStyle name="一般 2 2 30 3 30 4 29 62 2 31 4" xfId="3876" xr:uid="{00000000-0005-0000-0000-000052100000}"/>
    <cellStyle name="一般 2 2 30 3 30 4 29 62 2 32" xfId="505" xr:uid="{00000000-0005-0000-0000-000053100000}"/>
    <cellStyle name="一般 2 2 30 3 30 4 29 62 2 32 2" xfId="1334" xr:uid="{00000000-0005-0000-0000-000054100000}"/>
    <cellStyle name="一般 2 2 30 3 30 4 29 62 2 32 2 2" xfId="3020" xr:uid="{00000000-0005-0000-0000-000055100000}"/>
    <cellStyle name="一般 2 2 30 3 30 4 29 62 2 32 2 2 2" xfId="6395" xr:uid="{00000000-0005-0000-0000-000056100000}"/>
    <cellStyle name="一般 2 2 30 3 30 4 29 62 2 32 2 3" xfId="4709" xr:uid="{00000000-0005-0000-0000-000057100000}"/>
    <cellStyle name="一般 2 2 30 3 30 4 29 62 2 32 3" xfId="2191" xr:uid="{00000000-0005-0000-0000-000058100000}"/>
    <cellStyle name="一般 2 2 30 3 30 4 29 62 2 32 3 2" xfId="5566" xr:uid="{00000000-0005-0000-0000-000059100000}"/>
    <cellStyle name="一般 2 2 30 3 30 4 29 62 2 32 4" xfId="3880" xr:uid="{00000000-0005-0000-0000-00005A100000}"/>
    <cellStyle name="一般 2 2 30 3 30 4 29 62 2 33" xfId="509" xr:uid="{00000000-0005-0000-0000-00005B100000}"/>
    <cellStyle name="一般 2 2 30 3 30 4 29 62 2 33 2" xfId="1338" xr:uid="{00000000-0005-0000-0000-00005C100000}"/>
    <cellStyle name="一般 2 2 30 3 30 4 29 62 2 33 2 2" xfId="3024" xr:uid="{00000000-0005-0000-0000-00005D100000}"/>
    <cellStyle name="一般 2 2 30 3 30 4 29 62 2 33 2 2 2" xfId="6399" xr:uid="{00000000-0005-0000-0000-00005E100000}"/>
    <cellStyle name="一般 2 2 30 3 30 4 29 62 2 33 2 3" xfId="4713" xr:uid="{00000000-0005-0000-0000-00005F100000}"/>
    <cellStyle name="一般 2 2 30 3 30 4 29 62 2 33 3" xfId="2195" xr:uid="{00000000-0005-0000-0000-000060100000}"/>
    <cellStyle name="一般 2 2 30 3 30 4 29 62 2 33 3 2" xfId="5570" xr:uid="{00000000-0005-0000-0000-000061100000}"/>
    <cellStyle name="一般 2 2 30 3 30 4 29 62 2 33 4" xfId="3884" xr:uid="{00000000-0005-0000-0000-000062100000}"/>
    <cellStyle name="一般 2 2 30 3 30 4 29 62 2 34" xfId="515" xr:uid="{00000000-0005-0000-0000-000063100000}"/>
    <cellStyle name="一般 2 2 30 3 30 4 29 62 2 34 2" xfId="1344" xr:uid="{00000000-0005-0000-0000-000064100000}"/>
    <cellStyle name="一般 2 2 30 3 30 4 29 62 2 34 2 2" xfId="3030" xr:uid="{00000000-0005-0000-0000-000065100000}"/>
    <cellStyle name="一般 2 2 30 3 30 4 29 62 2 34 2 2 2" xfId="6405" xr:uid="{00000000-0005-0000-0000-000066100000}"/>
    <cellStyle name="一般 2 2 30 3 30 4 29 62 2 34 2 3" xfId="4719" xr:uid="{00000000-0005-0000-0000-000067100000}"/>
    <cellStyle name="一般 2 2 30 3 30 4 29 62 2 34 3" xfId="2201" xr:uid="{00000000-0005-0000-0000-000068100000}"/>
    <cellStyle name="一般 2 2 30 3 30 4 29 62 2 34 3 2" xfId="5576" xr:uid="{00000000-0005-0000-0000-000069100000}"/>
    <cellStyle name="一般 2 2 30 3 30 4 29 62 2 34 4" xfId="3890" xr:uid="{00000000-0005-0000-0000-00006A100000}"/>
    <cellStyle name="一般 2 2 30 3 30 4 29 62 2 35" xfId="517" xr:uid="{00000000-0005-0000-0000-00006B100000}"/>
    <cellStyle name="一般 2 2 30 3 30 4 29 62 2 35 2" xfId="1346" xr:uid="{00000000-0005-0000-0000-00006C100000}"/>
    <cellStyle name="一般 2 2 30 3 30 4 29 62 2 35 2 2" xfId="3032" xr:uid="{00000000-0005-0000-0000-00006D100000}"/>
    <cellStyle name="一般 2 2 30 3 30 4 29 62 2 35 2 2 2" xfId="6407" xr:uid="{00000000-0005-0000-0000-00006E100000}"/>
    <cellStyle name="一般 2 2 30 3 30 4 29 62 2 35 2 3" xfId="4721" xr:uid="{00000000-0005-0000-0000-00006F100000}"/>
    <cellStyle name="一般 2 2 30 3 30 4 29 62 2 35 3" xfId="2203" xr:uid="{00000000-0005-0000-0000-000070100000}"/>
    <cellStyle name="一般 2 2 30 3 30 4 29 62 2 35 3 2" xfId="5578" xr:uid="{00000000-0005-0000-0000-000071100000}"/>
    <cellStyle name="一般 2 2 30 3 30 4 29 62 2 35 4" xfId="3892" xr:uid="{00000000-0005-0000-0000-000072100000}"/>
    <cellStyle name="一般 2 2 30 3 30 4 29 62 2 36" xfId="521" xr:uid="{00000000-0005-0000-0000-000073100000}"/>
    <cellStyle name="一般 2 2 30 3 30 4 29 62 2 36 2" xfId="1350" xr:uid="{00000000-0005-0000-0000-000074100000}"/>
    <cellStyle name="一般 2 2 30 3 30 4 29 62 2 36 2 2" xfId="3036" xr:uid="{00000000-0005-0000-0000-000075100000}"/>
    <cellStyle name="一般 2 2 30 3 30 4 29 62 2 36 2 2 2" xfId="6411" xr:uid="{00000000-0005-0000-0000-000076100000}"/>
    <cellStyle name="一般 2 2 30 3 30 4 29 62 2 36 2 3" xfId="4725" xr:uid="{00000000-0005-0000-0000-000077100000}"/>
    <cellStyle name="一般 2 2 30 3 30 4 29 62 2 36 3" xfId="2207" xr:uid="{00000000-0005-0000-0000-000078100000}"/>
    <cellStyle name="一般 2 2 30 3 30 4 29 62 2 36 3 2" xfId="5582" xr:uid="{00000000-0005-0000-0000-000079100000}"/>
    <cellStyle name="一般 2 2 30 3 30 4 29 62 2 36 4" xfId="3896" xr:uid="{00000000-0005-0000-0000-00007A100000}"/>
    <cellStyle name="一般 2 2 30 3 30 4 29 62 2 37" xfId="525" xr:uid="{00000000-0005-0000-0000-00007B100000}"/>
    <cellStyle name="一般 2 2 30 3 30 4 29 62 2 37 2" xfId="1354" xr:uid="{00000000-0005-0000-0000-00007C100000}"/>
    <cellStyle name="一般 2 2 30 3 30 4 29 62 2 37 2 2" xfId="3040" xr:uid="{00000000-0005-0000-0000-00007D100000}"/>
    <cellStyle name="一般 2 2 30 3 30 4 29 62 2 37 2 2 2" xfId="6415" xr:uid="{00000000-0005-0000-0000-00007E100000}"/>
    <cellStyle name="一般 2 2 30 3 30 4 29 62 2 37 2 3" xfId="4729" xr:uid="{00000000-0005-0000-0000-00007F100000}"/>
    <cellStyle name="一般 2 2 30 3 30 4 29 62 2 37 3" xfId="2211" xr:uid="{00000000-0005-0000-0000-000080100000}"/>
    <cellStyle name="一般 2 2 30 3 30 4 29 62 2 37 3 2" xfId="5586" xr:uid="{00000000-0005-0000-0000-000081100000}"/>
    <cellStyle name="一般 2 2 30 3 30 4 29 62 2 37 4" xfId="3900" xr:uid="{00000000-0005-0000-0000-000082100000}"/>
    <cellStyle name="一般 2 2 30 3 30 4 29 62 2 38" xfId="531" xr:uid="{00000000-0005-0000-0000-000083100000}"/>
    <cellStyle name="一般 2 2 30 3 30 4 29 62 2 38 2" xfId="1360" xr:uid="{00000000-0005-0000-0000-000084100000}"/>
    <cellStyle name="一般 2 2 30 3 30 4 29 62 2 38 2 2" xfId="3046" xr:uid="{00000000-0005-0000-0000-000085100000}"/>
    <cellStyle name="一般 2 2 30 3 30 4 29 62 2 38 2 2 2" xfId="6421" xr:uid="{00000000-0005-0000-0000-000086100000}"/>
    <cellStyle name="一般 2 2 30 3 30 4 29 62 2 38 2 3" xfId="4735" xr:uid="{00000000-0005-0000-0000-000087100000}"/>
    <cellStyle name="一般 2 2 30 3 30 4 29 62 2 38 3" xfId="2217" xr:uid="{00000000-0005-0000-0000-000088100000}"/>
    <cellStyle name="一般 2 2 30 3 30 4 29 62 2 38 3 2" xfId="5592" xr:uid="{00000000-0005-0000-0000-000089100000}"/>
    <cellStyle name="一般 2 2 30 3 30 4 29 62 2 38 4" xfId="3906" xr:uid="{00000000-0005-0000-0000-00008A100000}"/>
    <cellStyle name="一般 2 2 30 3 30 4 29 62 2 39" xfId="533" xr:uid="{00000000-0005-0000-0000-00008B100000}"/>
    <cellStyle name="一般 2 2 30 3 30 4 29 62 2 39 2" xfId="1362" xr:uid="{00000000-0005-0000-0000-00008C100000}"/>
    <cellStyle name="一般 2 2 30 3 30 4 29 62 2 39 2 2" xfId="3048" xr:uid="{00000000-0005-0000-0000-00008D100000}"/>
    <cellStyle name="一般 2 2 30 3 30 4 29 62 2 39 2 2 2" xfId="6423" xr:uid="{00000000-0005-0000-0000-00008E100000}"/>
    <cellStyle name="一般 2 2 30 3 30 4 29 62 2 39 2 3" xfId="4737" xr:uid="{00000000-0005-0000-0000-00008F100000}"/>
    <cellStyle name="一般 2 2 30 3 30 4 29 62 2 39 3" xfId="2219" xr:uid="{00000000-0005-0000-0000-000090100000}"/>
    <cellStyle name="一般 2 2 30 3 30 4 29 62 2 39 3 2" xfId="5594" xr:uid="{00000000-0005-0000-0000-000091100000}"/>
    <cellStyle name="一般 2 2 30 3 30 4 29 62 2 39 4" xfId="3908" xr:uid="{00000000-0005-0000-0000-000092100000}"/>
    <cellStyle name="一般 2 2 30 3 30 4 29 62 2 4" xfId="364" xr:uid="{00000000-0005-0000-0000-000093100000}"/>
    <cellStyle name="一般 2 2 30 3 30 4 29 62 2 4 2" xfId="1194" xr:uid="{00000000-0005-0000-0000-000094100000}"/>
    <cellStyle name="一般 2 2 30 3 30 4 29 62 2 4 2 2" xfId="2880" xr:uid="{00000000-0005-0000-0000-000095100000}"/>
    <cellStyle name="一般 2 2 30 3 30 4 29 62 2 4 2 2 2" xfId="6255" xr:uid="{00000000-0005-0000-0000-000096100000}"/>
    <cellStyle name="一般 2 2 30 3 30 4 29 62 2 4 2 3" xfId="4569" xr:uid="{00000000-0005-0000-0000-000097100000}"/>
    <cellStyle name="一般 2 2 30 3 30 4 29 62 2 4 3" xfId="2051" xr:uid="{00000000-0005-0000-0000-000098100000}"/>
    <cellStyle name="一般 2 2 30 3 30 4 29 62 2 4 3 2" xfId="5426" xr:uid="{00000000-0005-0000-0000-000099100000}"/>
    <cellStyle name="一般 2 2 30 3 30 4 29 62 2 4 4" xfId="3740" xr:uid="{00000000-0005-0000-0000-00009A100000}"/>
    <cellStyle name="一般 2 2 30 3 30 4 29 62 2 40" xfId="537" xr:uid="{00000000-0005-0000-0000-00009B100000}"/>
    <cellStyle name="一般 2 2 30 3 30 4 29 62 2 40 2" xfId="1366" xr:uid="{00000000-0005-0000-0000-00009C100000}"/>
    <cellStyle name="一般 2 2 30 3 30 4 29 62 2 40 2 2" xfId="3052" xr:uid="{00000000-0005-0000-0000-00009D100000}"/>
    <cellStyle name="一般 2 2 30 3 30 4 29 62 2 40 2 2 2" xfId="6427" xr:uid="{00000000-0005-0000-0000-00009E100000}"/>
    <cellStyle name="一般 2 2 30 3 30 4 29 62 2 40 2 3" xfId="4741" xr:uid="{00000000-0005-0000-0000-00009F100000}"/>
    <cellStyle name="一般 2 2 30 3 30 4 29 62 2 40 3" xfId="2223" xr:uid="{00000000-0005-0000-0000-0000A0100000}"/>
    <cellStyle name="一般 2 2 30 3 30 4 29 62 2 40 3 2" xfId="5598" xr:uid="{00000000-0005-0000-0000-0000A1100000}"/>
    <cellStyle name="一般 2 2 30 3 30 4 29 62 2 40 4" xfId="3912" xr:uid="{00000000-0005-0000-0000-0000A2100000}"/>
    <cellStyle name="一般 2 2 30 3 30 4 29 62 2 41" xfId="541" xr:uid="{00000000-0005-0000-0000-0000A3100000}"/>
    <cellStyle name="一般 2 2 30 3 30 4 29 62 2 41 2" xfId="1370" xr:uid="{00000000-0005-0000-0000-0000A4100000}"/>
    <cellStyle name="一般 2 2 30 3 30 4 29 62 2 41 2 2" xfId="3056" xr:uid="{00000000-0005-0000-0000-0000A5100000}"/>
    <cellStyle name="一般 2 2 30 3 30 4 29 62 2 41 2 2 2" xfId="6431" xr:uid="{00000000-0005-0000-0000-0000A6100000}"/>
    <cellStyle name="一般 2 2 30 3 30 4 29 62 2 41 2 3" xfId="4745" xr:uid="{00000000-0005-0000-0000-0000A7100000}"/>
    <cellStyle name="一般 2 2 30 3 30 4 29 62 2 41 3" xfId="2227" xr:uid="{00000000-0005-0000-0000-0000A8100000}"/>
    <cellStyle name="一般 2 2 30 3 30 4 29 62 2 41 3 2" xfId="5602" xr:uid="{00000000-0005-0000-0000-0000A9100000}"/>
    <cellStyle name="一般 2 2 30 3 30 4 29 62 2 41 4" xfId="3916" xr:uid="{00000000-0005-0000-0000-0000AA100000}"/>
    <cellStyle name="一般 2 2 30 3 30 4 29 62 2 42" xfId="545" xr:uid="{00000000-0005-0000-0000-0000AB100000}"/>
    <cellStyle name="一般 2 2 30 3 30 4 29 62 2 42 2" xfId="1374" xr:uid="{00000000-0005-0000-0000-0000AC100000}"/>
    <cellStyle name="一般 2 2 30 3 30 4 29 62 2 42 2 2" xfId="3060" xr:uid="{00000000-0005-0000-0000-0000AD100000}"/>
    <cellStyle name="一般 2 2 30 3 30 4 29 62 2 42 2 2 2" xfId="6435" xr:uid="{00000000-0005-0000-0000-0000AE100000}"/>
    <cellStyle name="一般 2 2 30 3 30 4 29 62 2 42 2 3" xfId="4749" xr:uid="{00000000-0005-0000-0000-0000AF100000}"/>
    <cellStyle name="一般 2 2 30 3 30 4 29 62 2 42 3" xfId="2231" xr:uid="{00000000-0005-0000-0000-0000B0100000}"/>
    <cellStyle name="一般 2 2 30 3 30 4 29 62 2 42 3 2" xfId="5606" xr:uid="{00000000-0005-0000-0000-0000B1100000}"/>
    <cellStyle name="一般 2 2 30 3 30 4 29 62 2 42 4" xfId="3920" xr:uid="{00000000-0005-0000-0000-0000B2100000}"/>
    <cellStyle name="一般 2 2 30 3 30 4 29 62 2 43" xfId="549" xr:uid="{00000000-0005-0000-0000-0000B3100000}"/>
    <cellStyle name="一般 2 2 30 3 30 4 29 62 2 43 2" xfId="1378" xr:uid="{00000000-0005-0000-0000-0000B4100000}"/>
    <cellStyle name="一般 2 2 30 3 30 4 29 62 2 43 2 2" xfId="3064" xr:uid="{00000000-0005-0000-0000-0000B5100000}"/>
    <cellStyle name="一般 2 2 30 3 30 4 29 62 2 43 2 2 2" xfId="6439" xr:uid="{00000000-0005-0000-0000-0000B6100000}"/>
    <cellStyle name="一般 2 2 30 3 30 4 29 62 2 43 2 3" xfId="4753" xr:uid="{00000000-0005-0000-0000-0000B7100000}"/>
    <cellStyle name="一般 2 2 30 3 30 4 29 62 2 43 3" xfId="2235" xr:uid="{00000000-0005-0000-0000-0000B8100000}"/>
    <cellStyle name="一般 2 2 30 3 30 4 29 62 2 43 3 2" xfId="5610" xr:uid="{00000000-0005-0000-0000-0000B9100000}"/>
    <cellStyle name="一般 2 2 30 3 30 4 29 62 2 43 4" xfId="3924" xr:uid="{00000000-0005-0000-0000-0000BA100000}"/>
    <cellStyle name="一般 2 2 30 3 30 4 29 62 2 44" xfId="553" xr:uid="{00000000-0005-0000-0000-0000BB100000}"/>
    <cellStyle name="一般 2 2 30 3 30 4 29 62 2 44 2" xfId="1382" xr:uid="{00000000-0005-0000-0000-0000BC100000}"/>
    <cellStyle name="一般 2 2 30 3 30 4 29 62 2 44 2 2" xfId="3068" xr:uid="{00000000-0005-0000-0000-0000BD100000}"/>
    <cellStyle name="一般 2 2 30 3 30 4 29 62 2 44 2 2 2" xfId="6443" xr:uid="{00000000-0005-0000-0000-0000BE100000}"/>
    <cellStyle name="一般 2 2 30 3 30 4 29 62 2 44 2 3" xfId="4757" xr:uid="{00000000-0005-0000-0000-0000BF100000}"/>
    <cellStyle name="一般 2 2 30 3 30 4 29 62 2 44 3" xfId="2239" xr:uid="{00000000-0005-0000-0000-0000C0100000}"/>
    <cellStyle name="一般 2 2 30 3 30 4 29 62 2 44 3 2" xfId="5614" xr:uid="{00000000-0005-0000-0000-0000C1100000}"/>
    <cellStyle name="一般 2 2 30 3 30 4 29 62 2 44 4" xfId="3928" xr:uid="{00000000-0005-0000-0000-0000C2100000}"/>
    <cellStyle name="一般 2 2 30 3 30 4 29 62 2 45" xfId="557" xr:uid="{00000000-0005-0000-0000-0000C3100000}"/>
    <cellStyle name="一般 2 2 30 3 30 4 29 62 2 45 2" xfId="1386" xr:uid="{00000000-0005-0000-0000-0000C4100000}"/>
    <cellStyle name="一般 2 2 30 3 30 4 29 62 2 45 2 2" xfId="3072" xr:uid="{00000000-0005-0000-0000-0000C5100000}"/>
    <cellStyle name="一般 2 2 30 3 30 4 29 62 2 45 2 2 2" xfId="6447" xr:uid="{00000000-0005-0000-0000-0000C6100000}"/>
    <cellStyle name="一般 2 2 30 3 30 4 29 62 2 45 2 3" xfId="4761" xr:uid="{00000000-0005-0000-0000-0000C7100000}"/>
    <cellStyle name="一般 2 2 30 3 30 4 29 62 2 45 3" xfId="2243" xr:uid="{00000000-0005-0000-0000-0000C8100000}"/>
    <cellStyle name="一般 2 2 30 3 30 4 29 62 2 45 3 2" xfId="5618" xr:uid="{00000000-0005-0000-0000-0000C9100000}"/>
    <cellStyle name="一般 2 2 30 3 30 4 29 62 2 45 4" xfId="3932" xr:uid="{00000000-0005-0000-0000-0000CA100000}"/>
    <cellStyle name="一般 2 2 30 3 30 4 29 62 2 46" xfId="561" xr:uid="{00000000-0005-0000-0000-0000CB100000}"/>
    <cellStyle name="一般 2 2 30 3 30 4 29 62 2 46 2" xfId="1390" xr:uid="{00000000-0005-0000-0000-0000CC100000}"/>
    <cellStyle name="一般 2 2 30 3 30 4 29 62 2 46 2 2" xfId="3076" xr:uid="{00000000-0005-0000-0000-0000CD100000}"/>
    <cellStyle name="一般 2 2 30 3 30 4 29 62 2 46 2 2 2" xfId="6451" xr:uid="{00000000-0005-0000-0000-0000CE100000}"/>
    <cellStyle name="一般 2 2 30 3 30 4 29 62 2 46 2 3" xfId="4765" xr:uid="{00000000-0005-0000-0000-0000CF100000}"/>
    <cellStyle name="一般 2 2 30 3 30 4 29 62 2 46 3" xfId="2247" xr:uid="{00000000-0005-0000-0000-0000D0100000}"/>
    <cellStyle name="一般 2 2 30 3 30 4 29 62 2 46 3 2" xfId="5622" xr:uid="{00000000-0005-0000-0000-0000D1100000}"/>
    <cellStyle name="一般 2 2 30 3 30 4 29 62 2 46 4" xfId="3936" xr:uid="{00000000-0005-0000-0000-0000D2100000}"/>
    <cellStyle name="一般 2 2 30 3 30 4 29 62 2 47" xfId="565" xr:uid="{00000000-0005-0000-0000-0000D3100000}"/>
    <cellStyle name="一般 2 2 30 3 30 4 29 62 2 47 2" xfId="1394" xr:uid="{00000000-0005-0000-0000-0000D4100000}"/>
    <cellStyle name="一般 2 2 30 3 30 4 29 62 2 47 2 2" xfId="3080" xr:uid="{00000000-0005-0000-0000-0000D5100000}"/>
    <cellStyle name="一般 2 2 30 3 30 4 29 62 2 47 2 2 2" xfId="6455" xr:uid="{00000000-0005-0000-0000-0000D6100000}"/>
    <cellStyle name="一般 2 2 30 3 30 4 29 62 2 47 2 3" xfId="4769" xr:uid="{00000000-0005-0000-0000-0000D7100000}"/>
    <cellStyle name="一般 2 2 30 3 30 4 29 62 2 47 3" xfId="2251" xr:uid="{00000000-0005-0000-0000-0000D8100000}"/>
    <cellStyle name="一般 2 2 30 3 30 4 29 62 2 47 3 2" xfId="5626" xr:uid="{00000000-0005-0000-0000-0000D9100000}"/>
    <cellStyle name="一般 2 2 30 3 30 4 29 62 2 47 4" xfId="3940" xr:uid="{00000000-0005-0000-0000-0000DA100000}"/>
    <cellStyle name="一般 2 2 30 3 30 4 29 62 2 48" xfId="569" xr:uid="{00000000-0005-0000-0000-0000DB100000}"/>
    <cellStyle name="一般 2 2 30 3 30 4 29 62 2 48 2" xfId="1398" xr:uid="{00000000-0005-0000-0000-0000DC100000}"/>
    <cellStyle name="一般 2 2 30 3 30 4 29 62 2 48 2 2" xfId="3084" xr:uid="{00000000-0005-0000-0000-0000DD100000}"/>
    <cellStyle name="一般 2 2 30 3 30 4 29 62 2 48 2 2 2" xfId="6459" xr:uid="{00000000-0005-0000-0000-0000DE100000}"/>
    <cellStyle name="一般 2 2 30 3 30 4 29 62 2 48 2 3" xfId="4773" xr:uid="{00000000-0005-0000-0000-0000DF100000}"/>
    <cellStyle name="一般 2 2 30 3 30 4 29 62 2 48 3" xfId="2255" xr:uid="{00000000-0005-0000-0000-0000E0100000}"/>
    <cellStyle name="一般 2 2 30 3 30 4 29 62 2 48 3 2" xfId="5630" xr:uid="{00000000-0005-0000-0000-0000E1100000}"/>
    <cellStyle name="一般 2 2 30 3 30 4 29 62 2 48 4" xfId="3944" xr:uid="{00000000-0005-0000-0000-0000E2100000}"/>
    <cellStyle name="一般 2 2 30 3 30 4 29 62 2 49" xfId="573" xr:uid="{00000000-0005-0000-0000-0000E3100000}"/>
    <cellStyle name="一般 2 2 30 3 30 4 29 62 2 49 2" xfId="1402" xr:uid="{00000000-0005-0000-0000-0000E4100000}"/>
    <cellStyle name="一般 2 2 30 3 30 4 29 62 2 49 2 2" xfId="3088" xr:uid="{00000000-0005-0000-0000-0000E5100000}"/>
    <cellStyle name="一般 2 2 30 3 30 4 29 62 2 49 2 2 2" xfId="6463" xr:uid="{00000000-0005-0000-0000-0000E6100000}"/>
    <cellStyle name="一般 2 2 30 3 30 4 29 62 2 49 2 3" xfId="4777" xr:uid="{00000000-0005-0000-0000-0000E7100000}"/>
    <cellStyle name="一般 2 2 30 3 30 4 29 62 2 49 3" xfId="2259" xr:uid="{00000000-0005-0000-0000-0000E8100000}"/>
    <cellStyle name="一般 2 2 30 3 30 4 29 62 2 49 3 2" xfId="5634" xr:uid="{00000000-0005-0000-0000-0000E9100000}"/>
    <cellStyle name="一般 2 2 30 3 30 4 29 62 2 49 4" xfId="3948" xr:uid="{00000000-0005-0000-0000-0000EA100000}"/>
    <cellStyle name="一般 2 2 30 3 30 4 29 62 2 5" xfId="368" xr:uid="{00000000-0005-0000-0000-0000EB100000}"/>
    <cellStyle name="一般 2 2 30 3 30 4 29 62 2 5 2" xfId="1198" xr:uid="{00000000-0005-0000-0000-0000EC100000}"/>
    <cellStyle name="一般 2 2 30 3 30 4 29 62 2 5 2 2" xfId="2884" xr:uid="{00000000-0005-0000-0000-0000ED100000}"/>
    <cellStyle name="一般 2 2 30 3 30 4 29 62 2 5 2 2 2" xfId="6259" xr:uid="{00000000-0005-0000-0000-0000EE100000}"/>
    <cellStyle name="一般 2 2 30 3 30 4 29 62 2 5 2 3" xfId="4573" xr:uid="{00000000-0005-0000-0000-0000EF100000}"/>
    <cellStyle name="一般 2 2 30 3 30 4 29 62 2 5 3" xfId="2055" xr:uid="{00000000-0005-0000-0000-0000F0100000}"/>
    <cellStyle name="一般 2 2 30 3 30 4 29 62 2 5 3 2" xfId="5430" xr:uid="{00000000-0005-0000-0000-0000F1100000}"/>
    <cellStyle name="一般 2 2 30 3 30 4 29 62 2 5 4" xfId="3744" xr:uid="{00000000-0005-0000-0000-0000F2100000}"/>
    <cellStyle name="一般 2 2 30 3 30 4 29 62 2 50" xfId="577" xr:uid="{00000000-0005-0000-0000-0000F3100000}"/>
    <cellStyle name="一般 2 2 30 3 30 4 29 62 2 50 2" xfId="1406" xr:uid="{00000000-0005-0000-0000-0000F4100000}"/>
    <cellStyle name="一般 2 2 30 3 30 4 29 62 2 50 2 2" xfId="3092" xr:uid="{00000000-0005-0000-0000-0000F5100000}"/>
    <cellStyle name="一般 2 2 30 3 30 4 29 62 2 50 2 2 2" xfId="6467" xr:uid="{00000000-0005-0000-0000-0000F6100000}"/>
    <cellStyle name="一般 2 2 30 3 30 4 29 62 2 50 2 3" xfId="4781" xr:uid="{00000000-0005-0000-0000-0000F7100000}"/>
    <cellStyle name="一般 2 2 30 3 30 4 29 62 2 50 3" xfId="2263" xr:uid="{00000000-0005-0000-0000-0000F8100000}"/>
    <cellStyle name="一般 2 2 30 3 30 4 29 62 2 50 3 2" xfId="5638" xr:uid="{00000000-0005-0000-0000-0000F9100000}"/>
    <cellStyle name="一般 2 2 30 3 30 4 29 62 2 50 4" xfId="3952" xr:uid="{00000000-0005-0000-0000-0000FA100000}"/>
    <cellStyle name="一般 2 2 30 3 30 4 29 62 2 51" xfId="581" xr:uid="{00000000-0005-0000-0000-0000FB100000}"/>
    <cellStyle name="一般 2 2 30 3 30 4 29 62 2 51 2" xfId="1410" xr:uid="{00000000-0005-0000-0000-0000FC100000}"/>
    <cellStyle name="一般 2 2 30 3 30 4 29 62 2 51 2 2" xfId="3096" xr:uid="{00000000-0005-0000-0000-0000FD100000}"/>
    <cellStyle name="一般 2 2 30 3 30 4 29 62 2 51 2 2 2" xfId="6471" xr:uid="{00000000-0005-0000-0000-0000FE100000}"/>
    <cellStyle name="一般 2 2 30 3 30 4 29 62 2 51 2 3" xfId="4785" xr:uid="{00000000-0005-0000-0000-0000FF100000}"/>
    <cellStyle name="一般 2 2 30 3 30 4 29 62 2 51 3" xfId="2267" xr:uid="{00000000-0005-0000-0000-000000110000}"/>
    <cellStyle name="一般 2 2 30 3 30 4 29 62 2 51 3 2" xfId="5642" xr:uid="{00000000-0005-0000-0000-000001110000}"/>
    <cellStyle name="一般 2 2 30 3 30 4 29 62 2 51 4" xfId="3956" xr:uid="{00000000-0005-0000-0000-000002110000}"/>
    <cellStyle name="一般 2 2 30 3 30 4 29 62 2 52" xfId="585" xr:uid="{00000000-0005-0000-0000-000003110000}"/>
    <cellStyle name="一般 2 2 30 3 30 4 29 62 2 52 2" xfId="1414" xr:uid="{00000000-0005-0000-0000-000004110000}"/>
    <cellStyle name="一般 2 2 30 3 30 4 29 62 2 52 2 2" xfId="3100" xr:uid="{00000000-0005-0000-0000-000005110000}"/>
    <cellStyle name="一般 2 2 30 3 30 4 29 62 2 52 2 2 2" xfId="6475" xr:uid="{00000000-0005-0000-0000-000006110000}"/>
    <cellStyle name="一般 2 2 30 3 30 4 29 62 2 52 2 3" xfId="4789" xr:uid="{00000000-0005-0000-0000-000007110000}"/>
    <cellStyle name="一般 2 2 30 3 30 4 29 62 2 52 3" xfId="2271" xr:uid="{00000000-0005-0000-0000-000008110000}"/>
    <cellStyle name="一般 2 2 30 3 30 4 29 62 2 52 3 2" xfId="5646" xr:uid="{00000000-0005-0000-0000-000009110000}"/>
    <cellStyle name="一般 2 2 30 3 30 4 29 62 2 52 4" xfId="3960" xr:uid="{00000000-0005-0000-0000-00000A110000}"/>
    <cellStyle name="一般 2 2 30 3 30 4 29 62 2 53" xfId="589" xr:uid="{00000000-0005-0000-0000-00000B110000}"/>
    <cellStyle name="一般 2 2 30 3 30 4 29 62 2 53 2" xfId="1418" xr:uid="{00000000-0005-0000-0000-00000C110000}"/>
    <cellStyle name="一般 2 2 30 3 30 4 29 62 2 53 2 2" xfId="3104" xr:uid="{00000000-0005-0000-0000-00000D110000}"/>
    <cellStyle name="一般 2 2 30 3 30 4 29 62 2 53 2 2 2" xfId="6479" xr:uid="{00000000-0005-0000-0000-00000E110000}"/>
    <cellStyle name="一般 2 2 30 3 30 4 29 62 2 53 2 3" xfId="4793" xr:uid="{00000000-0005-0000-0000-00000F110000}"/>
    <cellStyle name="一般 2 2 30 3 30 4 29 62 2 53 3" xfId="2275" xr:uid="{00000000-0005-0000-0000-000010110000}"/>
    <cellStyle name="一般 2 2 30 3 30 4 29 62 2 53 3 2" xfId="5650" xr:uid="{00000000-0005-0000-0000-000011110000}"/>
    <cellStyle name="一般 2 2 30 3 30 4 29 62 2 53 4" xfId="3964" xr:uid="{00000000-0005-0000-0000-000012110000}"/>
    <cellStyle name="一般 2 2 30 3 30 4 29 62 2 54" xfId="593" xr:uid="{00000000-0005-0000-0000-000013110000}"/>
    <cellStyle name="一般 2 2 30 3 30 4 29 62 2 54 2" xfId="1422" xr:uid="{00000000-0005-0000-0000-000014110000}"/>
    <cellStyle name="一般 2 2 30 3 30 4 29 62 2 54 2 2" xfId="3108" xr:uid="{00000000-0005-0000-0000-000015110000}"/>
    <cellStyle name="一般 2 2 30 3 30 4 29 62 2 54 2 2 2" xfId="6483" xr:uid="{00000000-0005-0000-0000-000016110000}"/>
    <cellStyle name="一般 2 2 30 3 30 4 29 62 2 54 2 3" xfId="4797" xr:uid="{00000000-0005-0000-0000-000017110000}"/>
    <cellStyle name="一般 2 2 30 3 30 4 29 62 2 54 3" xfId="2279" xr:uid="{00000000-0005-0000-0000-000018110000}"/>
    <cellStyle name="一般 2 2 30 3 30 4 29 62 2 54 3 2" xfId="5654" xr:uid="{00000000-0005-0000-0000-000019110000}"/>
    <cellStyle name="一般 2 2 30 3 30 4 29 62 2 54 4" xfId="3968" xr:uid="{00000000-0005-0000-0000-00001A110000}"/>
    <cellStyle name="一般 2 2 30 3 30 4 29 62 2 55" xfId="597" xr:uid="{00000000-0005-0000-0000-00001B110000}"/>
    <cellStyle name="一般 2 2 30 3 30 4 29 62 2 55 2" xfId="1426" xr:uid="{00000000-0005-0000-0000-00001C110000}"/>
    <cellStyle name="一般 2 2 30 3 30 4 29 62 2 55 2 2" xfId="3112" xr:uid="{00000000-0005-0000-0000-00001D110000}"/>
    <cellStyle name="一般 2 2 30 3 30 4 29 62 2 55 2 2 2" xfId="6487" xr:uid="{00000000-0005-0000-0000-00001E110000}"/>
    <cellStyle name="一般 2 2 30 3 30 4 29 62 2 55 2 3" xfId="4801" xr:uid="{00000000-0005-0000-0000-00001F110000}"/>
    <cellStyle name="一般 2 2 30 3 30 4 29 62 2 55 3" xfId="2283" xr:uid="{00000000-0005-0000-0000-000020110000}"/>
    <cellStyle name="一般 2 2 30 3 30 4 29 62 2 55 3 2" xfId="5658" xr:uid="{00000000-0005-0000-0000-000021110000}"/>
    <cellStyle name="一般 2 2 30 3 30 4 29 62 2 55 4" xfId="3972" xr:uid="{00000000-0005-0000-0000-000022110000}"/>
    <cellStyle name="一般 2 2 30 3 30 4 29 62 2 56" xfId="603" xr:uid="{00000000-0005-0000-0000-000023110000}"/>
    <cellStyle name="一般 2 2 30 3 30 4 29 62 2 56 10" xfId="649" xr:uid="{00000000-0005-0000-0000-000024110000}"/>
    <cellStyle name="一般 2 2 30 3 30 4 29 62 2 56 10 2" xfId="1478" xr:uid="{00000000-0005-0000-0000-000025110000}"/>
    <cellStyle name="一般 2 2 30 3 30 4 29 62 2 56 10 2 2" xfId="3164" xr:uid="{00000000-0005-0000-0000-000026110000}"/>
    <cellStyle name="一般 2 2 30 3 30 4 29 62 2 56 10 2 2 2" xfId="6539" xr:uid="{00000000-0005-0000-0000-000027110000}"/>
    <cellStyle name="一般 2 2 30 3 30 4 29 62 2 56 10 2 3" xfId="4853" xr:uid="{00000000-0005-0000-0000-000028110000}"/>
    <cellStyle name="一般 2 2 30 3 30 4 29 62 2 56 10 3" xfId="2335" xr:uid="{00000000-0005-0000-0000-000029110000}"/>
    <cellStyle name="一般 2 2 30 3 30 4 29 62 2 56 10 3 2" xfId="5710" xr:uid="{00000000-0005-0000-0000-00002A110000}"/>
    <cellStyle name="一般 2 2 30 3 30 4 29 62 2 56 10 4" xfId="4024" xr:uid="{00000000-0005-0000-0000-00002B110000}"/>
    <cellStyle name="一般 2 2 30 3 30 4 29 62 2 56 11" xfId="653" xr:uid="{00000000-0005-0000-0000-00002C110000}"/>
    <cellStyle name="一般 2 2 30 3 30 4 29 62 2 56 11 2" xfId="1482" xr:uid="{00000000-0005-0000-0000-00002D110000}"/>
    <cellStyle name="一般 2 2 30 3 30 4 29 62 2 56 11 2 2" xfId="3168" xr:uid="{00000000-0005-0000-0000-00002E110000}"/>
    <cellStyle name="一般 2 2 30 3 30 4 29 62 2 56 11 2 2 2" xfId="6543" xr:uid="{00000000-0005-0000-0000-00002F110000}"/>
    <cellStyle name="一般 2 2 30 3 30 4 29 62 2 56 11 2 3" xfId="4857" xr:uid="{00000000-0005-0000-0000-000030110000}"/>
    <cellStyle name="一般 2 2 30 3 30 4 29 62 2 56 11 3" xfId="2339" xr:uid="{00000000-0005-0000-0000-000031110000}"/>
    <cellStyle name="一般 2 2 30 3 30 4 29 62 2 56 11 3 2" xfId="5714" xr:uid="{00000000-0005-0000-0000-000032110000}"/>
    <cellStyle name="一般 2 2 30 3 30 4 29 62 2 56 11 4" xfId="4028" xr:uid="{00000000-0005-0000-0000-000033110000}"/>
    <cellStyle name="一般 2 2 30 3 30 4 29 62 2 56 12" xfId="657" xr:uid="{00000000-0005-0000-0000-000034110000}"/>
    <cellStyle name="一般 2 2 30 3 30 4 29 62 2 56 12 2" xfId="1486" xr:uid="{00000000-0005-0000-0000-000035110000}"/>
    <cellStyle name="一般 2 2 30 3 30 4 29 62 2 56 12 2 2" xfId="3172" xr:uid="{00000000-0005-0000-0000-000036110000}"/>
    <cellStyle name="一般 2 2 30 3 30 4 29 62 2 56 12 2 2 2" xfId="6547" xr:uid="{00000000-0005-0000-0000-000037110000}"/>
    <cellStyle name="一般 2 2 30 3 30 4 29 62 2 56 12 2 3" xfId="4861" xr:uid="{00000000-0005-0000-0000-000038110000}"/>
    <cellStyle name="一般 2 2 30 3 30 4 29 62 2 56 12 3" xfId="2343" xr:uid="{00000000-0005-0000-0000-000039110000}"/>
    <cellStyle name="一般 2 2 30 3 30 4 29 62 2 56 12 3 2" xfId="5718" xr:uid="{00000000-0005-0000-0000-00003A110000}"/>
    <cellStyle name="一般 2 2 30 3 30 4 29 62 2 56 12 4" xfId="4032" xr:uid="{00000000-0005-0000-0000-00003B110000}"/>
    <cellStyle name="一般 2 2 30 3 30 4 29 62 2 56 13" xfId="661" xr:uid="{00000000-0005-0000-0000-00003C110000}"/>
    <cellStyle name="一般 2 2 30 3 30 4 29 62 2 56 13 2" xfId="1490" xr:uid="{00000000-0005-0000-0000-00003D110000}"/>
    <cellStyle name="一般 2 2 30 3 30 4 29 62 2 56 13 2 2" xfId="3176" xr:uid="{00000000-0005-0000-0000-00003E110000}"/>
    <cellStyle name="一般 2 2 30 3 30 4 29 62 2 56 13 2 2 2" xfId="6551" xr:uid="{00000000-0005-0000-0000-00003F110000}"/>
    <cellStyle name="一般 2 2 30 3 30 4 29 62 2 56 13 2 3" xfId="4865" xr:uid="{00000000-0005-0000-0000-000040110000}"/>
    <cellStyle name="一般 2 2 30 3 30 4 29 62 2 56 13 3" xfId="2347" xr:uid="{00000000-0005-0000-0000-000041110000}"/>
    <cellStyle name="一般 2 2 30 3 30 4 29 62 2 56 13 3 2" xfId="5722" xr:uid="{00000000-0005-0000-0000-000042110000}"/>
    <cellStyle name="一般 2 2 30 3 30 4 29 62 2 56 13 4" xfId="4036" xr:uid="{00000000-0005-0000-0000-000043110000}"/>
    <cellStyle name="一般 2 2 30 3 30 4 29 62 2 56 14" xfId="665" xr:uid="{00000000-0005-0000-0000-000044110000}"/>
    <cellStyle name="一般 2 2 30 3 30 4 29 62 2 56 14 2" xfId="1494" xr:uid="{00000000-0005-0000-0000-000045110000}"/>
    <cellStyle name="一般 2 2 30 3 30 4 29 62 2 56 14 2 2" xfId="3180" xr:uid="{00000000-0005-0000-0000-000046110000}"/>
    <cellStyle name="一般 2 2 30 3 30 4 29 62 2 56 14 2 2 2" xfId="6555" xr:uid="{00000000-0005-0000-0000-000047110000}"/>
    <cellStyle name="一般 2 2 30 3 30 4 29 62 2 56 14 2 3" xfId="4869" xr:uid="{00000000-0005-0000-0000-000048110000}"/>
    <cellStyle name="一般 2 2 30 3 30 4 29 62 2 56 14 3" xfId="2351" xr:uid="{00000000-0005-0000-0000-000049110000}"/>
    <cellStyle name="一般 2 2 30 3 30 4 29 62 2 56 14 3 2" xfId="5726" xr:uid="{00000000-0005-0000-0000-00004A110000}"/>
    <cellStyle name="一般 2 2 30 3 30 4 29 62 2 56 14 4" xfId="4040" xr:uid="{00000000-0005-0000-0000-00004B110000}"/>
    <cellStyle name="一般 2 2 30 3 30 4 29 62 2 56 15" xfId="669" xr:uid="{00000000-0005-0000-0000-00004C110000}"/>
    <cellStyle name="一般 2 2 30 3 30 4 29 62 2 56 15 2" xfId="1498" xr:uid="{00000000-0005-0000-0000-00004D110000}"/>
    <cellStyle name="一般 2 2 30 3 30 4 29 62 2 56 15 2 2" xfId="3184" xr:uid="{00000000-0005-0000-0000-00004E110000}"/>
    <cellStyle name="一般 2 2 30 3 30 4 29 62 2 56 15 2 2 2" xfId="6559" xr:uid="{00000000-0005-0000-0000-00004F110000}"/>
    <cellStyle name="一般 2 2 30 3 30 4 29 62 2 56 15 2 3" xfId="4873" xr:uid="{00000000-0005-0000-0000-000050110000}"/>
    <cellStyle name="一般 2 2 30 3 30 4 29 62 2 56 15 3" xfId="2355" xr:uid="{00000000-0005-0000-0000-000051110000}"/>
    <cellStyle name="一般 2 2 30 3 30 4 29 62 2 56 15 3 2" xfId="5730" xr:uid="{00000000-0005-0000-0000-000052110000}"/>
    <cellStyle name="一般 2 2 30 3 30 4 29 62 2 56 15 4" xfId="4044" xr:uid="{00000000-0005-0000-0000-000053110000}"/>
    <cellStyle name="一般 2 2 30 3 30 4 29 62 2 56 16" xfId="673" xr:uid="{00000000-0005-0000-0000-000054110000}"/>
    <cellStyle name="一般 2 2 30 3 30 4 29 62 2 56 16 2" xfId="1502" xr:uid="{00000000-0005-0000-0000-000055110000}"/>
    <cellStyle name="一般 2 2 30 3 30 4 29 62 2 56 16 2 2" xfId="3188" xr:uid="{00000000-0005-0000-0000-000056110000}"/>
    <cellStyle name="一般 2 2 30 3 30 4 29 62 2 56 16 2 2 2" xfId="6563" xr:uid="{00000000-0005-0000-0000-000057110000}"/>
    <cellStyle name="一般 2 2 30 3 30 4 29 62 2 56 16 2 3" xfId="4877" xr:uid="{00000000-0005-0000-0000-000058110000}"/>
    <cellStyle name="一般 2 2 30 3 30 4 29 62 2 56 16 3" xfId="2359" xr:uid="{00000000-0005-0000-0000-000059110000}"/>
    <cellStyle name="一般 2 2 30 3 30 4 29 62 2 56 16 3 2" xfId="5734" xr:uid="{00000000-0005-0000-0000-00005A110000}"/>
    <cellStyle name="一般 2 2 30 3 30 4 29 62 2 56 16 4" xfId="4048" xr:uid="{00000000-0005-0000-0000-00005B110000}"/>
    <cellStyle name="一般 2 2 30 3 30 4 29 62 2 56 17" xfId="677" xr:uid="{00000000-0005-0000-0000-00005C110000}"/>
    <cellStyle name="一般 2 2 30 3 30 4 29 62 2 56 17 2" xfId="1506" xr:uid="{00000000-0005-0000-0000-00005D110000}"/>
    <cellStyle name="一般 2 2 30 3 30 4 29 62 2 56 17 2 2" xfId="3192" xr:uid="{00000000-0005-0000-0000-00005E110000}"/>
    <cellStyle name="一般 2 2 30 3 30 4 29 62 2 56 17 2 2 2" xfId="6567" xr:uid="{00000000-0005-0000-0000-00005F110000}"/>
    <cellStyle name="一般 2 2 30 3 30 4 29 62 2 56 17 2 3" xfId="4881" xr:uid="{00000000-0005-0000-0000-000060110000}"/>
    <cellStyle name="一般 2 2 30 3 30 4 29 62 2 56 17 3" xfId="2363" xr:uid="{00000000-0005-0000-0000-000061110000}"/>
    <cellStyle name="一般 2 2 30 3 30 4 29 62 2 56 17 3 2" xfId="5738" xr:uid="{00000000-0005-0000-0000-000062110000}"/>
    <cellStyle name="一般 2 2 30 3 30 4 29 62 2 56 17 4" xfId="4052" xr:uid="{00000000-0005-0000-0000-000063110000}"/>
    <cellStyle name="一般 2 2 30 3 30 4 29 62 2 56 18" xfId="681" xr:uid="{00000000-0005-0000-0000-000064110000}"/>
    <cellStyle name="一般 2 2 30 3 30 4 29 62 2 56 18 2" xfId="1510" xr:uid="{00000000-0005-0000-0000-000065110000}"/>
    <cellStyle name="一般 2 2 30 3 30 4 29 62 2 56 18 2 2" xfId="3196" xr:uid="{00000000-0005-0000-0000-000066110000}"/>
    <cellStyle name="一般 2 2 30 3 30 4 29 62 2 56 18 2 2 2" xfId="6571" xr:uid="{00000000-0005-0000-0000-000067110000}"/>
    <cellStyle name="一般 2 2 30 3 30 4 29 62 2 56 18 2 3" xfId="4885" xr:uid="{00000000-0005-0000-0000-000068110000}"/>
    <cellStyle name="一般 2 2 30 3 30 4 29 62 2 56 18 3" xfId="2367" xr:uid="{00000000-0005-0000-0000-000069110000}"/>
    <cellStyle name="一般 2 2 30 3 30 4 29 62 2 56 18 3 2" xfId="5742" xr:uid="{00000000-0005-0000-0000-00006A110000}"/>
    <cellStyle name="一般 2 2 30 3 30 4 29 62 2 56 18 4" xfId="4056" xr:uid="{00000000-0005-0000-0000-00006B110000}"/>
    <cellStyle name="一般 2 2 30 3 30 4 29 62 2 56 19" xfId="685" xr:uid="{00000000-0005-0000-0000-00006C110000}"/>
    <cellStyle name="一般 2 2 30 3 30 4 29 62 2 56 19 2" xfId="1514" xr:uid="{00000000-0005-0000-0000-00006D110000}"/>
    <cellStyle name="一般 2 2 30 3 30 4 29 62 2 56 19 2 2" xfId="3200" xr:uid="{00000000-0005-0000-0000-00006E110000}"/>
    <cellStyle name="一般 2 2 30 3 30 4 29 62 2 56 19 2 2 2" xfId="6575" xr:uid="{00000000-0005-0000-0000-00006F110000}"/>
    <cellStyle name="一般 2 2 30 3 30 4 29 62 2 56 19 2 3" xfId="4889" xr:uid="{00000000-0005-0000-0000-000070110000}"/>
    <cellStyle name="一般 2 2 30 3 30 4 29 62 2 56 19 3" xfId="2371" xr:uid="{00000000-0005-0000-0000-000071110000}"/>
    <cellStyle name="一般 2 2 30 3 30 4 29 62 2 56 19 3 2" xfId="5746" xr:uid="{00000000-0005-0000-0000-000072110000}"/>
    <cellStyle name="一般 2 2 30 3 30 4 29 62 2 56 19 4" xfId="4060" xr:uid="{00000000-0005-0000-0000-000073110000}"/>
    <cellStyle name="一般 2 2 30 3 30 4 29 62 2 56 2" xfId="617" xr:uid="{00000000-0005-0000-0000-000074110000}"/>
    <cellStyle name="一般 2 2 30 3 30 4 29 62 2 56 2 2" xfId="1446" xr:uid="{00000000-0005-0000-0000-000075110000}"/>
    <cellStyle name="一般 2 2 30 3 30 4 29 62 2 56 2 2 2" xfId="3132" xr:uid="{00000000-0005-0000-0000-000076110000}"/>
    <cellStyle name="一般 2 2 30 3 30 4 29 62 2 56 2 2 2 2" xfId="6507" xr:uid="{00000000-0005-0000-0000-000077110000}"/>
    <cellStyle name="一般 2 2 30 3 30 4 29 62 2 56 2 2 3" xfId="4821" xr:uid="{00000000-0005-0000-0000-000078110000}"/>
    <cellStyle name="一般 2 2 30 3 30 4 29 62 2 56 2 3" xfId="2303" xr:uid="{00000000-0005-0000-0000-000079110000}"/>
    <cellStyle name="一般 2 2 30 3 30 4 29 62 2 56 2 3 2" xfId="5678" xr:uid="{00000000-0005-0000-0000-00007A110000}"/>
    <cellStyle name="一般 2 2 30 3 30 4 29 62 2 56 2 4" xfId="3992" xr:uid="{00000000-0005-0000-0000-00007B110000}"/>
    <cellStyle name="一般 2 2 30 3 30 4 29 62 2 56 20" xfId="689" xr:uid="{00000000-0005-0000-0000-00007C110000}"/>
    <cellStyle name="一般 2 2 30 3 30 4 29 62 2 56 20 2" xfId="1518" xr:uid="{00000000-0005-0000-0000-00007D110000}"/>
    <cellStyle name="一般 2 2 30 3 30 4 29 62 2 56 20 2 2" xfId="3204" xr:uid="{00000000-0005-0000-0000-00007E110000}"/>
    <cellStyle name="一般 2 2 30 3 30 4 29 62 2 56 20 2 2 2" xfId="6579" xr:uid="{00000000-0005-0000-0000-00007F110000}"/>
    <cellStyle name="一般 2 2 30 3 30 4 29 62 2 56 20 2 3" xfId="4893" xr:uid="{00000000-0005-0000-0000-000080110000}"/>
    <cellStyle name="一般 2 2 30 3 30 4 29 62 2 56 20 3" xfId="2375" xr:uid="{00000000-0005-0000-0000-000081110000}"/>
    <cellStyle name="一般 2 2 30 3 30 4 29 62 2 56 20 3 2" xfId="5750" xr:uid="{00000000-0005-0000-0000-000082110000}"/>
    <cellStyle name="一般 2 2 30 3 30 4 29 62 2 56 20 4" xfId="4064" xr:uid="{00000000-0005-0000-0000-000083110000}"/>
    <cellStyle name="一般 2 2 30 3 30 4 29 62 2 56 21" xfId="693" xr:uid="{00000000-0005-0000-0000-000084110000}"/>
    <cellStyle name="一般 2 2 30 3 30 4 29 62 2 56 21 2" xfId="1522" xr:uid="{00000000-0005-0000-0000-000085110000}"/>
    <cellStyle name="一般 2 2 30 3 30 4 29 62 2 56 21 2 2" xfId="3208" xr:uid="{00000000-0005-0000-0000-000086110000}"/>
    <cellStyle name="一般 2 2 30 3 30 4 29 62 2 56 21 2 2 2" xfId="6583" xr:uid="{00000000-0005-0000-0000-000087110000}"/>
    <cellStyle name="一般 2 2 30 3 30 4 29 62 2 56 21 2 3" xfId="4897" xr:uid="{00000000-0005-0000-0000-000088110000}"/>
    <cellStyle name="一般 2 2 30 3 30 4 29 62 2 56 21 3" xfId="2379" xr:uid="{00000000-0005-0000-0000-000089110000}"/>
    <cellStyle name="一般 2 2 30 3 30 4 29 62 2 56 21 3 2" xfId="5754" xr:uid="{00000000-0005-0000-0000-00008A110000}"/>
    <cellStyle name="一般 2 2 30 3 30 4 29 62 2 56 21 4" xfId="4068" xr:uid="{00000000-0005-0000-0000-00008B110000}"/>
    <cellStyle name="一般 2 2 30 3 30 4 29 62 2 56 22" xfId="697" xr:uid="{00000000-0005-0000-0000-00008C110000}"/>
    <cellStyle name="一般 2 2 30 3 30 4 29 62 2 56 22 2" xfId="1526" xr:uid="{00000000-0005-0000-0000-00008D110000}"/>
    <cellStyle name="一般 2 2 30 3 30 4 29 62 2 56 22 2 2" xfId="3212" xr:uid="{00000000-0005-0000-0000-00008E110000}"/>
    <cellStyle name="一般 2 2 30 3 30 4 29 62 2 56 22 2 2 2" xfId="6587" xr:uid="{00000000-0005-0000-0000-00008F110000}"/>
    <cellStyle name="一般 2 2 30 3 30 4 29 62 2 56 22 2 3" xfId="4901" xr:uid="{00000000-0005-0000-0000-000090110000}"/>
    <cellStyle name="一般 2 2 30 3 30 4 29 62 2 56 22 3" xfId="2383" xr:uid="{00000000-0005-0000-0000-000091110000}"/>
    <cellStyle name="一般 2 2 30 3 30 4 29 62 2 56 22 3 2" xfId="5758" xr:uid="{00000000-0005-0000-0000-000092110000}"/>
    <cellStyle name="一般 2 2 30 3 30 4 29 62 2 56 22 4" xfId="4072" xr:uid="{00000000-0005-0000-0000-000093110000}"/>
    <cellStyle name="一般 2 2 30 3 30 4 29 62 2 56 23" xfId="701" xr:uid="{00000000-0005-0000-0000-000094110000}"/>
    <cellStyle name="一般 2 2 30 3 30 4 29 62 2 56 23 2" xfId="1530" xr:uid="{00000000-0005-0000-0000-000095110000}"/>
    <cellStyle name="一般 2 2 30 3 30 4 29 62 2 56 23 2 2" xfId="3216" xr:uid="{00000000-0005-0000-0000-000096110000}"/>
    <cellStyle name="一般 2 2 30 3 30 4 29 62 2 56 23 2 2 2" xfId="6591" xr:uid="{00000000-0005-0000-0000-000097110000}"/>
    <cellStyle name="一般 2 2 30 3 30 4 29 62 2 56 23 2 3" xfId="4905" xr:uid="{00000000-0005-0000-0000-000098110000}"/>
    <cellStyle name="一般 2 2 30 3 30 4 29 62 2 56 23 3" xfId="2387" xr:uid="{00000000-0005-0000-0000-000099110000}"/>
    <cellStyle name="一般 2 2 30 3 30 4 29 62 2 56 23 3 2" xfId="5762" xr:uid="{00000000-0005-0000-0000-00009A110000}"/>
    <cellStyle name="一般 2 2 30 3 30 4 29 62 2 56 23 4" xfId="4076" xr:uid="{00000000-0005-0000-0000-00009B110000}"/>
    <cellStyle name="一般 2 2 30 3 30 4 29 62 2 56 24" xfId="705" xr:uid="{00000000-0005-0000-0000-00009C110000}"/>
    <cellStyle name="一般 2 2 30 3 30 4 29 62 2 56 24 2" xfId="1534" xr:uid="{00000000-0005-0000-0000-00009D110000}"/>
    <cellStyle name="一般 2 2 30 3 30 4 29 62 2 56 24 2 2" xfId="3220" xr:uid="{00000000-0005-0000-0000-00009E110000}"/>
    <cellStyle name="一般 2 2 30 3 30 4 29 62 2 56 24 2 2 2" xfId="6595" xr:uid="{00000000-0005-0000-0000-00009F110000}"/>
    <cellStyle name="一般 2 2 30 3 30 4 29 62 2 56 24 2 3" xfId="4909" xr:uid="{00000000-0005-0000-0000-0000A0110000}"/>
    <cellStyle name="一般 2 2 30 3 30 4 29 62 2 56 24 3" xfId="2391" xr:uid="{00000000-0005-0000-0000-0000A1110000}"/>
    <cellStyle name="一般 2 2 30 3 30 4 29 62 2 56 24 3 2" xfId="5766" xr:uid="{00000000-0005-0000-0000-0000A2110000}"/>
    <cellStyle name="一般 2 2 30 3 30 4 29 62 2 56 24 4" xfId="4080" xr:uid="{00000000-0005-0000-0000-0000A3110000}"/>
    <cellStyle name="一般 2 2 30 3 30 4 29 62 2 56 25" xfId="709" xr:uid="{00000000-0005-0000-0000-0000A4110000}"/>
    <cellStyle name="一般 2 2 30 3 30 4 29 62 2 56 25 2" xfId="1538" xr:uid="{00000000-0005-0000-0000-0000A5110000}"/>
    <cellStyle name="一般 2 2 30 3 30 4 29 62 2 56 25 2 2" xfId="3224" xr:uid="{00000000-0005-0000-0000-0000A6110000}"/>
    <cellStyle name="一般 2 2 30 3 30 4 29 62 2 56 25 2 2 2" xfId="6599" xr:uid="{00000000-0005-0000-0000-0000A7110000}"/>
    <cellStyle name="一般 2 2 30 3 30 4 29 62 2 56 25 2 3" xfId="4913" xr:uid="{00000000-0005-0000-0000-0000A8110000}"/>
    <cellStyle name="一般 2 2 30 3 30 4 29 62 2 56 25 3" xfId="2395" xr:uid="{00000000-0005-0000-0000-0000A9110000}"/>
    <cellStyle name="一般 2 2 30 3 30 4 29 62 2 56 25 3 2" xfId="5770" xr:uid="{00000000-0005-0000-0000-0000AA110000}"/>
    <cellStyle name="一般 2 2 30 3 30 4 29 62 2 56 25 4" xfId="4084" xr:uid="{00000000-0005-0000-0000-0000AB110000}"/>
    <cellStyle name="一般 2 2 30 3 30 4 29 62 2 56 26" xfId="713" xr:uid="{00000000-0005-0000-0000-0000AC110000}"/>
    <cellStyle name="一般 2 2 30 3 30 4 29 62 2 56 26 2" xfId="1542" xr:uid="{00000000-0005-0000-0000-0000AD110000}"/>
    <cellStyle name="一般 2 2 30 3 30 4 29 62 2 56 26 2 2" xfId="3228" xr:uid="{00000000-0005-0000-0000-0000AE110000}"/>
    <cellStyle name="一般 2 2 30 3 30 4 29 62 2 56 26 2 2 2" xfId="6603" xr:uid="{00000000-0005-0000-0000-0000AF110000}"/>
    <cellStyle name="一般 2 2 30 3 30 4 29 62 2 56 26 2 3" xfId="4917" xr:uid="{00000000-0005-0000-0000-0000B0110000}"/>
    <cellStyle name="一般 2 2 30 3 30 4 29 62 2 56 26 3" xfId="2399" xr:uid="{00000000-0005-0000-0000-0000B1110000}"/>
    <cellStyle name="一般 2 2 30 3 30 4 29 62 2 56 26 3 2" xfId="5774" xr:uid="{00000000-0005-0000-0000-0000B2110000}"/>
    <cellStyle name="一般 2 2 30 3 30 4 29 62 2 56 26 4" xfId="4088" xr:uid="{00000000-0005-0000-0000-0000B3110000}"/>
    <cellStyle name="一般 2 2 30 3 30 4 29 62 2 56 27" xfId="717" xr:uid="{00000000-0005-0000-0000-0000B4110000}"/>
    <cellStyle name="一般 2 2 30 3 30 4 29 62 2 56 27 2" xfId="1546" xr:uid="{00000000-0005-0000-0000-0000B5110000}"/>
    <cellStyle name="一般 2 2 30 3 30 4 29 62 2 56 27 2 2" xfId="3232" xr:uid="{00000000-0005-0000-0000-0000B6110000}"/>
    <cellStyle name="一般 2 2 30 3 30 4 29 62 2 56 27 2 2 2" xfId="6607" xr:uid="{00000000-0005-0000-0000-0000B7110000}"/>
    <cellStyle name="一般 2 2 30 3 30 4 29 62 2 56 27 2 3" xfId="4921" xr:uid="{00000000-0005-0000-0000-0000B8110000}"/>
    <cellStyle name="一般 2 2 30 3 30 4 29 62 2 56 27 3" xfId="2403" xr:uid="{00000000-0005-0000-0000-0000B9110000}"/>
    <cellStyle name="一般 2 2 30 3 30 4 29 62 2 56 27 3 2" xfId="5778" xr:uid="{00000000-0005-0000-0000-0000BA110000}"/>
    <cellStyle name="一般 2 2 30 3 30 4 29 62 2 56 27 4" xfId="4092" xr:uid="{00000000-0005-0000-0000-0000BB110000}"/>
    <cellStyle name="一般 2 2 30 3 30 4 29 62 2 56 28" xfId="721" xr:uid="{00000000-0005-0000-0000-0000BC110000}"/>
    <cellStyle name="一般 2 2 30 3 30 4 29 62 2 56 28 2" xfId="1550" xr:uid="{00000000-0005-0000-0000-0000BD110000}"/>
    <cellStyle name="一般 2 2 30 3 30 4 29 62 2 56 28 2 2" xfId="3236" xr:uid="{00000000-0005-0000-0000-0000BE110000}"/>
    <cellStyle name="一般 2 2 30 3 30 4 29 62 2 56 28 2 2 2" xfId="6611" xr:uid="{00000000-0005-0000-0000-0000BF110000}"/>
    <cellStyle name="一般 2 2 30 3 30 4 29 62 2 56 28 2 3" xfId="4925" xr:uid="{00000000-0005-0000-0000-0000C0110000}"/>
    <cellStyle name="一般 2 2 30 3 30 4 29 62 2 56 28 3" xfId="2407" xr:uid="{00000000-0005-0000-0000-0000C1110000}"/>
    <cellStyle name="一般 2 2 30 3 30 4 29 62 2 56 28 3 2" xfId="5782" xr:uid="{00000000-0005-0000-0000-0000C2110000}"/>
    <cellStyle name="一般 2 2 30 3 30 4 29 62 2 56 28 4" xfId="4096" xr:uid="{00000000-0005-0000-0000-0000C3110000}"/>
    <cellStyle name="一般 2 2 30 3 30 4 29 62 2 56 29" xfId="726" xr:uid="{00000000-0005-0000-0000-0000C4110000}"/>
    <cellStyle name="一般 2 2 30 3 30 4 29 62 2 56 29 2" xfId="1555" xr:uid="{00000000-0005-0000-0000-0000C5110000}"/>
    <cellStyle name="一般 2 2 30 3 30 4 29 62 2 56 29 2 2" xfId="3241" xr:uid="{00000000-0005-0000-0000-0000C6110000}"/>
    <cellStyle name="一般 2 2 30 3 30 4 29 62 2 56 29 2 2 2" xfId="6616" xr:uid="{00000000-0005-0000-0000-0000C7110000}"/>
    <cellStyle name="一般 2 2 30 3 30 4 29 62 2 56 29 2 3" xfId="4930" xr:uid="{00000000-0005-0000-0000-0000C8110000}"/>
    <cellStyle name="一般 2 2 30 3 30 4 29 62 2 56 29 3" xfId="2412" xr:uid="{00000000-0005-0000-0000-0000C9110000}"/>
    <cellStyle name="一般 2 2 30 3 30 4 29 62 2 56 29 3 2" xfId="5787" xr:uid="{00000000-0005-0000-0000-0000CA110000}"/>
    <cellStyle name="一般 2 2 30 3 30 4 29 62 2 56 29 4" xfId="4101" xr:uid="{00000000-0005-0000-0000-0000CB110000}"/>
    <cellStyle name="一般 2 2 30 3 30 4 29 62 2 56 3" xfId="621" xr:uid="{00000000-0005-0000-0000-0000CC110000}"/>
    <cellStyle name="一般 2 2 30 3 30 4 29 62 2 56 3 2" xfId="1450" xr:uid="{00000000-0005-0000-0000-0000CD110000}"/>
    <cellStyle name="一般 2 2 30 3 30 4 29 62 2 56 3 2 2" xfId="3136" xr:uid="{00000000-0005-0000-0000-0000CE110000}"/>
    <cellStyle name="一般 2 2 30 3 30 4 29 62 2 56 3 2 2 2" xfId="6511" xr:uid="{00000000-0005-0000-0000-0000CF110000}"/>
    <cellStyle name="一般 2 2 30 3 30 4 29 62 2 56 3 2 3" xfId="4825" xr:uid="{00000000-0005-0000-0000-0000D0110000}"/>
    <cellStyle name="一般 2 2 30 3 30 4 29 62 2 56 3 3" xfId="2307" xr:uid="{00000000-0005-0000-0000-0000D1110000}"/>
    <cellStyle name="一般 2 2 30 3 30 4 29 62 2 56 3 3 2" xfId="5682" xr:uid="{00000000-0005-0000-0000-0000D2110000}"/>
    <cellStyle name="一般 2 2 30 3 30 4 29 62 2 56 3 4" xfId="3996" xr:uid="{00000000-0005-0000-0000-0000D3110000}"/>
    <cellStyle name="一般 2 2 30 3 30 4 29 62 2 56 30" xfId="730" xr:uid="{00000000-0005-0000-0000-0000D4110000}"/>
    <cellStyle name="一般 2 2 30 3 30 4 29 62 2 56 30 2" xfId="1559" xr:uid="{00000000-0005-0000-0000-0000D5110000}"/>
    <cellStyle name="一般 2 2 30 3 30 4 29 62 2 56 30 2 2" xfId="3245" xr:uid="{00000000-0005-0000-0000-0000D6110000}"/>
    <cellStyle name="一般 2 2 30 3 30 4 29 62 2 56 30 2 2 2" xfId="6620" xr:uid="{00000000-0005-0000-0000-0000D7110000}"/>
    <cellStyle name="一般 2 2 30 3 30 4 29 62 2 56 30 2 3" xfId="4934" xr:uid="{00000000-0005-0000-0000-0000D8110000}"/>
    <cellStyle name="一般 2 2 30 3 30 4 29 62 2 56 30 3" xfId="2416" xr:uid="{00000000-0005-0000-0000-0000D9110000}"/>
    <cellStyle name="一般 2 2 30 3 30 4 29 62 2 56 30 3 2" xfId="5791" xr:uid="{00000000-0005-0000-0000-0000DA110000}"/>
    <cellStyle name="一般 2 2 30 3 30 4 29 62 2 56 30 4" xfId="4105" xr:uid="{00000000-0005-0000-0000-0000DB110000}"/>
    <cellStyle name="一般 2 2 30 3 30 4 29 62 2 56 31" xfId="734" xr:uid="{00000000-0005-0000-0000-0000DC110000}"/>
    <cellStyle name="一般 2 2 30 3 30 4 29 62 2 56 31 2" xfId="1563" xr:uid="{00000000-0005-0000-0000-0000DD110000}"/>
    <cellStyle name="一般 2 2 30 3 30 4 29 62 2 56 31 2 2" xfId="3249" xr:uid="{00000000-0005-0000-0000-0000DE110000}"/>
    <cellStyle name="一般 2 2 30 3 30 4 29 62 2 56 31 2 2 2" xfId="6624" xr:uid="{00000000-0005-0000-0000-0000DF110000}"/>
    <cellStyle name="一般 2 2 30 3 30 4 29 62 2 56 31 2 3" xfId="4938" xr:uid="{00000000-0005-0000-0000-0000E0110000}"/>
    <cellStyle name="一般 2 2 30 3 30 4 29 62 2 56 31 3" xfId="2420" xr:uid="{00000000-0005-0000-0000-0000E1110000}"/>
    <cellStyle name="一般 2 2 30 3 30 4 29 62 2 56 31 3 2" xfId="5795" xr:uid="{00000000-0005-0000-0000-0000E2110000}"/>
    <cellStyle name="一般 2 2 30 3 30 4 29 62 2 56 31 4" xfId="4109" xr:uid="{00000000-0005-0000-0000-0000E3110000}"/>
    <cellStyle name="一般 2 2 30 3 30 4 29 62 2 56 32" xfId="738" xr:uid="{00000000-0005-0000-0000-0000E4110000}"/>
    <cellStyle name="一般 2 2 30 3 30 4 29 62 2 56 32 2" xfId="1567" xr:uid="{00000000-0005-0000-0000-0000E5110000}"/>
    <cellStyle name="一般 2 2 30 3 30 4 29 62 2 56 32 2 2" xfId="3253" xr:uid="{00000000-0005-0000-0000-0000E6110000}"/>
    <cellStyle name="一般 2 2 30 3 30 4 29 62 2 56 32 2 2 2" xfId="6628" xr:uid="{00000000-0005-0000-0000-0000E7110000}"/>
    <cellStyle name="一般 2 2 30 3 30 4 29 62 2 56 32 2 3" xfId="4942" xr:uid="{00000000-0005-0000-0000-0000E8110000}"/>
    <cellStyle name="一般 2 2 30 3 30 4 29 62 2 56 32 3" xfId="2424" xr:uid="{00000000-0005-0000-0000-0000E9110000}"/>
    <cellStyle name="一般 2 2 30 3 30 4 29 62 2 56 32 3 2" xfId="5799" xr:uid="{00000000-0005-0000-0000-0000EA110000}"/>
    <cellStyle name="一般 2 2 30 3 30 4 29 62 2 56 32 4" xfId="4113" xr:uid="{00000000-0005-0000-0000-0000EB110000}"/>
    <cellStyle name="一般 2 2 30 3 30 4 29 62 2 56 33" xfId="742" xr:uid="{00000000-0005-0000-0000-0000EC110000}"/>
    <cellStyle name="一般 2 2 30 3 30 4 29 62 2 56 33 2" xfId="1571" xr:uid="{00000000-0005-0000-0000-0000ED110000}"/>
    <cellStyle name="一般 2 2 30 3 30 4 29 62 2 56 33 2 2" xfId="3257" xr:uid="{00000000-0005-0000-0000-0000EE110000}"/>
    <cellStyle name="一般 2 2 30 3 30 4 29 62 2 56 33 2 2 2" xfId="6632" xr:uid="{00000000-0005-0000-0000-0000EF110000}"/>
    <cellStyle name="一般 2 2 30 3 30 4 29 62 2 56 33 2 3" xfId="4946" xr:uid="{00000000-0005-0000-0000-0000F0110000}"/>
    <cellStyle name="一般 2 2 30 3 30 4 29 62 2 56 33 3" xfId="2428" xr:uid="{00000000-0005-0000-0000-0000F1110000}"/>
    <cellStyle name="一般 2 2 30 3 30 4 29 62 2 56 33 3 2" xfId="5803" xr:uid="{00000000-0005-0000-0000-0000F2110000}"/>
    <cellStyle name="一般 2 2 30 3 30 4 29 62 2 56 33 4" xfId="4117" xr:uid="{00000000-0005-0000-0000-0000F3110000}"/>
    <cellStyle name="一般 2 2 30 3 30 4 29 62 2 56 34" xfId="746" xr:uid="{00000000-0005-0000-0000-0000F4110000}"/>
    <cellStyle name="一般 2 2 30 3 30 4 29 62 2 56 34 2" xfId="1575" xr:uid="{00000000-0005-0000-0000-0000F5110000}"/>
    <cellStyle name="一般 2 2 30 3 30 4 29 62 2 56 34 2 2" xfId="3261" xr:uid="{00000000-0005-0000-0000-0000F6110000}"/>
    <cellStyle name="一般 2 2 30 3 30 4 29 62 2 56 34 2 2 2" xfId="6636" xr:uid="{00000000-0005-0000-0000-0000F7110000}"/>
    <cellStyle name="一般 2 2 30 3 30 4 29 62 2 56 34 2 3" xfId="4950" xr:uid="{00000000-0005-0000-0000-0000F8110000}"/>
    <cellStyle name="一般 2 2 30 3 30 4 29 62 2 56 34 3" xfId="2432" xr:uid="{00000000-0005-0000-0000-0000F9110000}"/>
    <cellStyle name="一般 2 2 30 3 30 4 29 62 2 56 34 3 2" xfId="5807" xr:uid="{00000000-0005-0000-0000-0000FA110000}"/>
    <cellStyle name="一般 2 2 30 3 30 4 29 62 2 56 34 4" xfId="4121" xr:uid="{00000000-0005-0000-0000-0000FB110000}"/>
    <cellStyle name="一般 2 2 30 3 30 4 29 62 2 56 35" xfId="750" xr:uid="{00000000-0005-0000-0000-0000FC110000}"/>
    <cellStyle name="一般 2 2 30 3 30 4 29 62 2 56 35 2" xfId="1579" xr:uid="{00000000-0005-0000-0000-0000FD110000}"/>
    <cellStyle name="一般 2 2 30 3 30 4 29 62 2 56 35 2 2" xfId="3265" xr:uid="{00000000-0005-0000-0000-0000FE110000}"/>
    <cellStyle name="一般 2 2 30 3 30 4 29 62 2 56 35 2 2 2" xfId="6640" xr:uid="{00000000-0005-0000-0000-0000FF110000}"/>
    <cellStyle name="一般 2 2 30 3 30 4 29 62 2 56 35 2 3" xfId="4954" xr:uid="{00000000-0005-0000-0000-000000120000}"/>
    <cellStyle name="一般 2 2 30 3 30 4 29 62 2 56 35 3" xfId="2436" xr:uid="{00000000-0005-0000-0000-000001120000}"/>
    <cellStyle name="一般 2 2 30 3 30 4 29 62 2 56 35 3 2" xfId="5811" xr:uid="{00000000-0005-0000-0000-000002120000}"/>
    <cellStyle name="一般 2 2 30 3 30 4 29 62 2 56 35 4" xfId="4125" xr:uid="{00000000-0005-0000-0000-000003120000}"/>
    <cellStyle name="一般 2 2 30 3 30 4 29 62 2 56 36" xfId="754" xr:uid="{00000000-0005-0000-0000-000004120000}"/>
    <cellStyle name="一般 2 2 30 3 30 4 29 62 2 56 36 2" xfId="1583" xr:uid="{00000000-0005-0000-0000-000005120000}"/>
    <cellStyle name="一般 2 2 30 3 30 4 29 62 2 56 36 2 2" xfId="3269" xr:uid="{00000000-0005-0000-0000-000006120000}"/>
    <cellStyle name="一般 2 2 30 3 30 4 29 62 2 56 36 2 2 2" xfId="6644" xr:uid="{00000000-0005-0000-0000-000007120000}"/>
    <cellStyle name="一般 2 2 30 3 30 4 29 62 2 56 36 2 3" xfId="4958" xr:uid="{00000000-0005-0000-0000-000008120000}"/>
    <cellStyle name="一般 2 2 30 3 30 4 29 62 2 56 36 3" xfId="2440" xr:uid="{00000000-0005-0000-0000-000009120000}"/>
    <cellStyle name="一般 2 2 30 3 30 4 29 62 2 56 36 3 2" xfId="5815" xr:uid="{00000000-0005-0000-0000-00000A120000}"/>
    <cellStyle name="一般 2 2 30 3 30 4 29 62 2 56 36 4" xfId="4129" xr:uid="{00000000-0005-0000-0000-00000B120000}"/>
    <cellStyle name="一般 2 2 30 3 30 4 29 62 2 56 37" xfId="760" xr:uid="{00000000-0005-0000-0000-00000C120000}"/>
    <cellStyle name="一般 2 2 30 3 30 4 29 62 2 56 37 2" xfId="1589" xr:uid="{00000000-0005-0000-0000-00000D120000}"/>
    <cellStyle name="一般 2 2 30 3 30 4 29 62 2 56 37 2 2" xfId="3275" xr:uid="{00000000-0005-0000-0000-00000E120000}"/>
    <cellStyle name="一般 2 2 30 3 30 4 29 62 2 56 37 2 2 2" xfId="6650" xr:uid="{00000000-0005-0000-0000-00000F120000}"/>
    <cellStyle name="一般 2 2 30 3 30 4 29 62 2 56 37 2 3" xfId="4964" xr:uid="{00000000-0005-0000-0000-000010120000}"/>
    <cellStyle name="一般 2 2 30 3 30 4 29 62 2 56 37 3" xfId="2446" xr:uid="{00000000-0005-0000-0000-000011120000}"/>
    <cellStyle name="一般 2 2 30 3 30 4 29 62 2 56 37 3 2" xfId="5821" xr:uid="{00000000-0005-0000-0000-000012120000}"/>
    <cellStyle name="一般 2 2 30 3 30 4 29 62 2 56 37 4" xfId="4135" xr:uid="{00000000-0005-0000-0000-000013120000}"/>
    <cellStyle name="一般 2 2 30 3 30 4 29 62 2 56 38" xfId="762" xr:uid="{00000000-0005-0000-0000-000014120000}"/>
    <cellStyle name="一般 2 2 30 3 30 4 29 62 2 56 38 2" xfId="1591" xr:uid="{00000000-0005-0000-0000-000015120000}"/>
    <cellStyle name="一般 2 2 30 3 30 4 29 62 2 56 38 2 2" xfId="3277" xr:uid="{00000000-0005-0000-0000-000016120000}"/>
    <cellStyle name="一般 2 2 30 3 30 4 29 62 2 56 38 2 2 2" xfId="6652" xr:uid="{00000000-0005-0000-0000-000017120000}"/>
    <cellStyle name="一般 2 2 30 3 30 4 29 62 2 56 38 2 3" xfId="4966" xr:uid="{00000000-0005-0000-0000-000018120000}"/>
    <cellStyle name="一般 2 2 30 3 30 4 29 62 2 56 38 3" xfId="2448" xr:uid="{00000000-0005-0000-0000-000019120000}"/>
    <cellStyle name="一般 2 2 30 3 30 4 29 62 2 56 38 3 2" xfId="5823" xr:uid="{00000000-0005-0000-0000-00001A120000}"/>
    <cellStyle name="一般 2 2 30 3 30 4 29 62 2 56 38 4" xfId="4137" xr:uid="{00000000-0005-0000-0000-00001B120000}"/>
    <cellStyle name="一般 2 2 30 3 30 4 29 62 2 56 39" xfId="768" xr:uid="{00000000-0005-0000-0000-00001C120000}"/>
    <cellStyle name="一般 2 2 30 3 30 4 29 62 2 56 39 2" xfId="1597" xr:uid="{00000000-0005-0000-0000-00001D120000}"/>
    <cellStyle name="一般 2 2 30 3 30 4 29 62 2 56 39 2 2" xfId="3283" xr:uid="{00000000-0005-0000-0000-00001E120000}"/>
    <cellStyle name="一般 2 2 30 3 30 4 29 62 2 56 39 2 2 2" xfId="6658" xr:uid="{00000000-0005-0000-0000-00001F120000}"/>
    <cellStyle name="一般 2 2 30 3 30 4 29 62 2 56 39 2 3" xfId="4972" xr:uid="{00000000-0005-0000-0000-000020120000}"/>
    <cellStyle name="一般 2 2 30 3 30 4 29 62 2 56 39 3" xfId="2454" xr:uid="{00000000-0005-0000-0000-000021120000}"/>
    <cellStyle name="一般 2 2 30 3 30 4 29 62 2 56 39 3 2" xfId="5829" xr:uid="{00000000-0005-0000-0000-000022120000}"/>
    <cellStyle name="一般 2 2 30 3 30 4 29 62 2 56 39 4" xfId="4143" xr:uid="{00000000-0005-0000-0000-000023120000}"/>
    <cellStyle name="一般 2 2 30 3 30 4 29 62 2 56 4" xfId="625" xr:uid="{00000000-0005-0000-0000-000024120000}"/>
    <cellStyle name="一般 2 2 30 3 30 4 29 62 2 56 4 2" xfId="1454" xr:uid="{00000000-0005-0000-0000-000025120000}"/>
    <cellStyle name="一般 2 2 30 3 30 4 29 62 2 56 4 2 2" xfId="3140" xr:uid="{00000000-0005-0000-0000-000026120000}"/>
    <cellStyle name="一般 2 2 30 3 30 4 29 62 2 56 4 2 2 2" xfId="6515" xr:uid="{00000000-0005-0000-0000-000027120000}"/>
    <cellStyle name="一般 2 2 30 3 30 4 29 62 2 56 4 2 3" xfId="4829" xr:uid="{00000000-0005-0000-0000-000028120000}"/>
    <cellStyle name="一般 2 2 30 3 30 4 29 62 2 56 4 3" xfId="2311" xr:uid="{00000000-0005-0000-0000-000029120000}"/>
    <cellStyle name="一般 2 2 30 3 30 4 29 62 2 56 4 3 2" xfId="5686" xr:uid="{00000000-0005-0000-0000-00002A120000}"/>
    <cellStyle name="一般 2 2 30 3 30 4 29 62 2 56 4 4" xfId="4000" xr:uid="{00000000-0005-0000-0000-00002B120000}"/>
    <cellStyle name="一般 2 2 30 3 30 4 29 62 2 56 40" xfId="772" xr:uid="{00000000-0005-0000-0000-00002C120000}"/>
    <cellStyle name="一般 2 2 30 3 30 4 29 62 2 56 40 2" xfId="1601" xr:uid="{00000000-0005-0000-0000-00002D120000}"/>
    <cellStyle name="一般 2 2 30 3 30 4 29 62 2 56 40 2 2" xfId="3287" xr:uid="{00000000-0005-0000-0000-00002E120000}"/>
    <cellStyle name="一般 2 2 30 3 30 4 29 62 2 56 40 2 2 2" xfId="6662" xr:uid="{00000000-0005-0000-0000-00002F120000}"/>
    <cellStyle name="一般 2 2 30 3 30 4 29 62 2 56 40 2 3" xfId="4976" xr:uid="{00000000-0005-0000-0000-000030120000}"/>
    <cellStyle name="一般 2 2 30 3 30 4 29 62 2 56 40 3" xfId="2458" xr:uid="{00000000-0005-0000-0000-000031120000}"/>
    <cellStyle name="一般 2 2 30 3 30 4 29 62 2 56 40 3 2" xfId="5833" xr:uid="{00000000-0005-0000-0000-000032120000}"/>
    <cellStyle name="一般 2 2 30 3 30 4 29 62 2 56 40 4" xfId="4147" xr:uid="{00000000-0005-0000-0000-000033120000}"/>
    <cellStyle name="一般 2 2 30 3 30 4 29 62 2 56 41" xfId="776" xr:uid="{00000000-0005-0000-0000-000034120000}"/>
    <cellStyle name="一般 2 2 30 3 30 4 29 62 2 56 41 2" xfId="1605" xr:uid="{00000000-0005-0000-0000-000035120000}"/>
    <cellStyle name="一般 2 2 30 3 30 4 29 62 2 56 41 2 2" xfId="3291" xr:uid="{00000000-0005-0000-0000-000036120000}"/>
    <cellStyle name="一般 2 2 30 3 30 4 29 62 2 56 41 2 2 2" xfId="6666" xr:uid="{00000000-0005-0000-0000-000037120000}"/>
    <cellStyle name="一般 2 2 30 3 30 4 29 62 2 56 41 2 3" xfId="4980" xr:uid="{00000000-0005-0000-0000-000038120000}"/>
    <cellStyle name="一般 2 2 30 3 30 4 29 62 2 56 41 3" xfId="2462" xr:uid="{00000000-0005-0000-0000-000039120000}"/>
    <cellStyle name="一般 2 2 30 3 30 4 29 62 2 56 41 3 2" xfId="5837" xr:uid="{00000000-0005-0000-0000-00003A120000}"/>
    <cellStyle name="一般 2 2 30 3 30 4 29 62 2 56 41 4" xfId="4151" xr:uid="{00000000-0005-0000-0000-00003B120000}"/>
    <cellStyle name="一般 2 2 30 3 30 4 29 62 2 56 42" xfId="780" xr:uid="{00000000-0005-0000-0000-00003C120000}"/>
    <cellStyle name="一般 2 2 30 3 30 4 29 62 2 56 42 2" xfId="1609" xr:uid="{00000000-0005-0000-0000-00003D120000}"/>
    <cellStyle name="一般 2 2 30 3 30 4 29 62 2 56 42 2 2" xfId="3295" xr:uid="{00000000-0005-0000-0000-00003E120000}"/>
    <cellStyle name="一般 2 2 30 3 30 4 29 62 2 56 42 2 2 2" xfId="6670" xr:uid="{00000000-0005-0000-0000-00003F120000}"/>
    <cellStyle name="一般 2 2 30 3 30 4 29 62 2 56 42 2 3" xfId="4984" xr:uid="{00000000-0005-0000-0000-000040120000}"/>
    <cellStyle name="一般 2 2 30 3 30 4 29 62 2 56 42 3" xfId="2466" xr:uid="{00000000-0005-0000-0000-000041120000}"/>
    <cellStyle name="一般 2 2 30 3 30 4 29 62 2 56 42 3 2" xfId="5841" xr:uid="{00000000-0005-0000-0000-000042120000}"/>
    <cellStyle name="一般 2 2 30 3 30 4 29 62 2 56 42 4" xfId="4155" xr:uid="{00000000-0005-0000-0000-000043120000}"/>
    <cellStyle name="一般 2 2 30 3 30 4 29 62 2 56 43" xfId="782" xr:uid="{00000000-0005-0000-0000-000044120000}"/>
    <cellStyle name="一般 2 2 30 3 30 4 29 62 2 56 43 2" xfId="1611" xr:uid="{00000000-0005-0000-0000-000045120000}"/>
    <cellStyle name="一般 2 2 30 3 30 4 29 62 2 56 43 2 2" xfId="3297" xr:uid="{00000000-0005-0000-0000-000046120000}"/>
    <cellStyle name="一般 2 2 30 3 30 4 29 62 2 56 43 2 2 2" xfId="6672" xr:uid="{00000000-0005-0000-0000-000047120000}"/>
    <cellStyle name="一般 2 2 30 3 30 4 29 62 2 56 43 2 3" xfId="4986" xr:uid="{00000000-0005-0000-0000-000048120000}"/>
    <cellStyle name="一般 2 2 30 3 30 4 29 62 2 56 43 3" xfId="2468" xr:uid="{00000000-0005-0000-0000-000049120000}"/>
    <cellStyle name="一般 2 2 30 3 30 4 29 62 2 56 43 3 2" xfId="5843" xr:uid="{00000000-0005-0000-0000-00004A120000}"/>
    <cellStyle name="一般 2 2 30 3 30 4 29 62 2 56 43 4" xfId="4157" xr:uid="{00000000-0005-0000-0000-00004B120000}"/>
    <cellStyle name="一般 2 2 30 3 30 4 29 62 2 56 44" xfId="786" xr:uid="{00000000-0005-0000-0000-00004C120000}"/>
    <cellStyle name="一般 2 2 30 3 30 4 29 62 2 56 44 2" xfId="1615" xr:uid="{00000000-0005-0000-0000-00004D120000}"/>
    <cellStyle name="一般 2 2 30 3 30 4 29 62 2 56 44 2 2" xfId="3301" xr:uid="{00000000-0005-0000-0000-00004E120000}"/>
    <cellStyle name="一般 2 2 30 3 30 4 29 62 2 56 44 2 2 2" xfId="6676" xr:uid="{00000000-0005-0000-0000-00004F120000}"/>
    <cellStyle name="一般 2 2 30 3 30 4 29 62 2 56 44 2 3" xfId="4990" xr:uid="{00000000-0005-0000-0000-000050120000}"/>
    <cellStyle name="一般 2 2 30 3 30 4 29 62 2 56 44 3" xfId="2472" xr:uid="{00000000-0005-0000-0000-000051120000}"/>
    <cellStyle name="一般 2 2 30 3 30 4 29 62 2 56 44 3 2" xfId="5847" xr:uid="{00000000-0005-0000-0000-000052120000}"/>
    <cellStyle name="一般 2 2 30 3 30 4 29 62 2 56 44 4" xfId="4161" xr:uid="{00000000-0005-0000-0000-000053120000}"/>
    <cellStyle name="一般 2 2 30 3 30 4 29 62 2 56 45" xfId="790" xr:uid="{00000000-0005-0000-0000-000054120000}"/>
    <cellStyle name="一般 2 2 30 3 30 4 29 62 2 56 45 2" xfId="1619" xr:uid="{00000000-0005-0000-0000-000055120000}"/>
    <cellStyle name="一般 2 2 30 3 30 4 29 62 2 56 45 2 2" xfId="3305" xr:uid="{00000000-0005-0000-0000-000056120000}"/>
    <cellStyle name="一般 2 2 30 3 30 4 29 62 2 56 45 2 2 2" xfId="6680" xr:uid="{00000000-0005-0000-0000-000057120000}"/>
    <cellStyle name="一般 2 2 30 3 30 4 29 62 2 56 45 2 3" xfId="4994" xr:uid="{00000000-0005-0000-0000-000058120000}"/>
    <cellStyle name="一般 2 2 30 3 30 4 29 62 2 56 45 3" xfId="2476" xr:uid="{00000000-0005-0000-0000-000059120000}"/>
    <cellStyle name="一般 2 2 30 3 30 4 29 62 2 56 45 3 2" xfId="5851" xr:uid="{00000000-0005-0000-0000-00005A120000}"/>
    <cellStyle name="一般 2 2 30 3 30 4 29 62 2 56 45 4" xfId="4165" xr:uid="{00000000-0005-0000-0000-00005B120000}"/>
    <cellStyle name="一般 2 2 30 3 30 4 29 62 2 56 46" xfId="794" xr:uid="{00000000-0005-0000-0000-00005C120000}"/>
    <cellStyle name="一般 2 2 30 3 30 4 29 62 2 56 46 2" xfId="1623" xr:uid="{00000000-0005-0000-0000-00005D120000}"/>
    <cellStyle name="一般 2 2 30 3 30 4 29 62 2 56 46 2 2" xfId="3309" xr:uid="{00000000-0005-0000-0000-00005E120000}"/>
    <cellStyle name="一般 2 2 30 3 30 4 29 62 2 56 46 2 2 2" xfId="6684" xr:uid="{00000000-0005-0000-0000-00005F120000}"/>
    <cellStyle name="一般 2 2 30 3 30 4 29 62 2 56 46 2 3" xfId="4998" xr:uid="{00000000-0005-0000-0000-000060120000}"/>
    <cellStyle name="一般 2 2 30 3 30 4 29 62 2 56 46 3" xfId="2480" xr:uid="{00000000-0005-0000-0000-000061120000}"/>
    <cellStyle name="一般 2 2 30 3 30 4 29 62 2 56 46 3 2" xfId="5855" xr:uid="{00000000-0005-0000-0000-000062120000}"/>
    <cellStyle name="一般 2 2 30 3 30 4 29 62 2 56 46 4" xfId="4169" xr:uid="{00000000-0005-0000-0000-000063120000}"/>
    <cellStyle name="一般 2 2 30 3 30 4 29 62 2 56 47" xfId="798" xr:uid="{00000000-0005-0000-0000-000064120000}"/>
    <cellStyle name="一般 2 2 30 3 30 4 29 62 2 56 47 2" xfId="1627" xr:uid="{00000000-0005-0000-0000-000065120000}"/>
    <cellStyle name="一般 2 2 30 3 30 4 29 62 2 56 47 2 2" xfId="3313" xr:uid="{00000000-0005-0000-0000-000066120000}"/>
    <cellStyle name="一般 2 2 30 3 30 4 29 62 2 56 47 2 2 2" xfId="6688" xr:uid="{00000000-0005-0000-0000-000067120000}"/>
    <cellStyle name="一般 2 2 30 3 30 4 29 62 2 56 47 2 3" xfId="5002" xr:uid="{00000000-0005-0000-0000-000068120000}"/>
    <cellStyle name="一般 2 2 30 3 30 4 29 62 2 56 47 3" xfId="2484" xr:uid="{00000000-0005-0000-0000-000069120000}"/>
    <cellStyle name="一般 2 2 30 3 30 4 29 62 2 56 47 3 2" xfId="5859" xr:uid="{00000000-0005-0000-0000-00006A120000}"/>
    <cellStyle name="一般 2 2 30 3 30 4 29 62 2 56 47 4" xfId="4173" xr:uid="{00000000-0005-0000-0000-00006B120000}"/>
    <cellStyle name="一般 2 2 30 3 30 4 29 62 2 56 48" xfId="802" xr:uid="{00000000-0005-0000-0000-00006C120000}"/>
    <cellStyle name="一般 2 2 30 3 30 4 29 62 2 56 48 2" xfId="1631" xr:uid="{00000000-0005-0000-0000-00006D120000}"/>
    <cellStyle name="一般 2 2 30 3 30 4 29 62 2 56 48 2 2" xfId="3317" xr:uid="{00000000-0005-0000-0000-00006E120000}"/>
    <cellStyle name="一般 2 2 30 3 30 4 29 62 2 56 48 2 2 2" xfId="6692" xr:uid="{00000000-0005-0000-0000-00006F120000}"/>
    <cellStyle name="一般 2 2 30 3 30 4 29 62 2 56 48 2 3" xfId="5006" xr:uid="{00000000-0005-0000-0000-000070120000}"/>
    <cellStyle name="一般 2 2 30 3 30 4 29 62 2 56 48 3" xfId="2488" xr:uid="{00000000-0005-0000-0000-000071120000}"/>
    <cellStyle name="一般 2 2 30 3 30 4 29 62 2 56 48 3 2" xfId="5863" xr:uid="{00000000-0005-0000-0000-000072120000}"/>
    <cellStyle name="一般 2 2 30 3 30 4 29 62 2 56 48 4" xfId="4177" xr:uid="{00000000-0005-0000-0000-000073120000}"/>
    <cellStyle name="一般 2 2 30 3 30 4 29 62 2 56 49" xfId="806" xr:uid="{00000000-0005-0000-0000-000074120000}"/>
    <cellStyle name="一般 2 2 30 3 30 4 29 62 2 56 49 2" xfId="1635" xr:uid="{00000000-0005-0000-0000-000075120000}"/>
    <cellStyle name="一般 2 2 30 3 30 4 29 62 2 56 49 2 2" xfId="3321" xr:uid="{00000000-0005-0000-0000-000076120000}"/>
    <cellStyle name="一般 2 2 30 3 30 4 29 62 2 56 49 2 2 2" xfId="6696" xr:uid="{00000000-0005-0000-0000-000077120000}"/>
    <cellStyle name="一般 2 2 30 3 30 4 29 62 2 56 49 2 3" xfId="5010" xr:uid="{00000000-0005-0000-0000-000078120000}"/>
    <cellStyle name="一般 2 2 30 3 30 4 29 62 2 56 49 3" xfId="2492" xr:uid="{00000000-0005-0000-0000-000079120000}"/>
    <cellStyle name="一般 2 2 30 3 30 4 29 62 2 56 49 3 2" xfId="5867" xr:uid="{00000000-0005-0000-0000-00007A120000}"/>
    <cellStyle name="一般 2 2 30 3 30 4 29 62 2 56 49 4" xfId="4181" xr:uid="{00000000-0005-0000-0000-00007B120000}"/>
    <cellStyle name="一般 2 2 30 3 30 4 29 62 2 56 5" xfId="629" xr:uid="{00000000-0005-0000-0000-00007C120000}"/>
    <cellStyle name="一般 2 2 30 3 30 4 29 62 2 56 5 2" xfId="1458" xr:uid="{00000000-0005-0000-0000-00007D120000}"/>
    <cellStyle name="一般 2 2 30 3 30 4 29 62 2 56 5 2 2" xfId="3144" xr:uid="{00000000-0005-0000-0000-00007E120000}"/>
    <cellStyle name="一般 2 2 30 3 30 4 29 62 2 56 5 2 2 2" xfId="6519" xr:uid="{00000000-0005-0000-0000-00007F120000}"/>
    <cellStyle name="一般 2 2 30 3 30 4 29 62 2 56 5 2 3" xfId="4833" xr:uid="{00000000-0005-0000-0000-000080120000}"/>
    <cellStyle name="一般 2 2 30 3 30 4 29 62 2 56 5 3" xfId="2315" xr:uid="{00000000-0005-0000-0000-000081120000}"/>
    <cellStyle name="一般 2 2 30 3 30 4 29 62 2 56 5 3 2" xfId="5690" xr:uid="{00000000-0005-0000-0000-000082120000}"/>
    <cellStyle name="一般 2 2 30 3 30 4 29 62 2 56 5 4" xfId="4004" xr:uid="{00000000-0005-0000-0000-000083120000}"/>
    <cellStyle name="一般 2 2 30 3 30 4 29 62 2 56 50" xfId="810" xr:uid="{00000000-0005-0000-0000-000084120000}"/>
    <cellStyle name="一般 2 2 30 3 30 4 29 62 2 56 50 2" xfId="1639" xr:uid="{00000000-0005-0000-0000-000085120000}"/>
    <cellStyle name="一般 2 2 30 3 30 4 29 62 2 56 50 2 2" xfId="3325" xr:uid="{00000000-0005-0000-0000-000086120000}"/>
    <cellStyle name="一般 2 2 30 3 30 4 29 62 2 56 50 2 2 2" xfId="6700" xr:uid="{00000000-0005-0000-0000-000087120000}"/>
    <cellStyle name="一般 2 2 30 3 30 4 29 62 2 56 50 2 3" xfId="5014" xr:uid="{00000000-0005-0000-0000-000088120000}"/>
    <cellStyle name="一般 2 2 30 3 30 4 29 62 2 56 50 3" xfId="2496" xr:uid="{00000000-0005-0000-0000-000089120000}"/>
    <cellStyle name="一般 2 2 30 3 30 4 29 62 2 56 50 3 2" xfId="5871" xr:uid="{00000000-0005-0000-0000-00008A120000}"/>
    <cellStyle name="一般 2 2 30 3 30 4 29 62 2 56 50 4" xfId="4185" xr:uid="{00000000-0005-0000-0000-00008B120000}"/>
    <cellStyle name="一般 2 2 30 3 30 4 29 62 2 56 51" xfId="814" xr:uid="{00000000-0005-0000-0000-00008C120000}"/>
    <cellStyle name="一般 2 2 30 3 30 4 29 62 2 56 51 2" xfId="1643" xr:uid="{00000000-0005-0000-0000-00008D120000}"/>
    <cellStyle name="一般 2 2 30 3 30 4 29 62 2 56 51 2 2" xfId="3329" xr:uid="{00000000-0005-0000-0000-00008E120000}"/>
    <cellStyle name="一般 2 2 30 3 30 4 29 62 2 56 51 2 2 2" xfId="6704" xr:uid="{00000000-0005-0000-0000-00008F120000}"/>
    <cellStyle name="一般 2 2 30 3 30 4 29 62 2 56 51 2 3" xfId="5018" xr:uid="{00000000-0005-0000-0000-000090120000}"/>
    <cellStyle name="一般 2 2 30 3 30 4 29 62 2 56 51 3" xfId="2500" xr:uid="{00000000-0005-0000-0000-000091120000}"/>
    <cellStyle name="一般 2 2 30 3 30 4 29 62 2 56 51 3 2" xfId="5875" xr:uid="{00000000-0005-0000-0000-000092120000}"/>
    <cellStyle name="一般 2 2 30 3 30 4 29 62 2 56 51 4" xfId="4189" xr:uid="{00000000-0005-0000-0000-000093120000}"/>
    <cellStyle name="一般 2 2 30 3 30 4 29 62 2 56 52" xfId="818" xr:uid="{00000000-0005-0000-0000-000094120000}"/>
    <cellStyle name="一般 2 2 30 3 30 4 29 62 2 56 52 2" xfId="1647" xr:uid="{00000000-0005-0000-0000-000095120000}"/>
    <cellStyle name="一般 2 2 30 3 30 4 29 62 2 56 52 2 2" xfId="3333" xr:uid="{00000000-0005-0000-0000-000096120000}"/>
    <cellStyle name="一般 2 2 30 3 30 4 29 62 2 56 52 2 2 2" xfId="6708" xr:uid="{00000000-0005-0000-0000-000097120000}"/>
    <cellStyle name="一般 2 2 30 3 30 4 29 62 2 56 52 2 3" xfId="5022" xr:uid="{00000000-0005-0000-0000-000098120000}"/>
    <cellStyle name="一般 2 2 30 3 30 4 29 62 2 56 52 3" xfId="2504" xr:uid="{00000000-0005-0000-0000-000099120000}"/>
    <cellStyle name="一般 2 2 30 3 30 4 29 62 2 56 52 3 2" xfId="5879" xr:uid="{00000000-0005-0000-0000-00009A120000}"/>
    <cellStyle name="一般 2 2 30 3 30 4 29 62 2 56 52 4" xfId="4193" xr:uid="{00000000-0005-0000-0000-00009B120000}"/>
    <cellStyle name="一般 2 2 30 3 30 4 29 62 2 56 53" xfId="822" xr:uid="{00000000-0005-0000-0000-00009C120000}"/>
    <cellStyle name="一般 2 2 30 3 30 4 29 62 2 56 53 2" xfId="1651" xr:uid="{00000000-0005-0000-0000-00009D120000}"/>
    <cellStyle name="一般 2 2 30 3 30 4 29 62 2 56 53 2 2" xfId="3337" xr:uid="{00000000-0005-0000-0000-00009E120000}"/>
    <cellStyle name="一般 2 2 30 3 30 4 29 62 2 56 53 2 2 2" xfId="6712" xr:uid="{00000000-0005-0000-0000-00009F120000}"/>
    <cellStyle name="一般 2 2 30 3 30 4 29 62 2 56 53 2 3" xfId="5026" xr:uid="{00000000-0005-0000-0000-0000A0120000}"/>
    <cellStyle name="一般 2 2 30 3 30 4 29 62 2 56 53 3" xfId="2508" xr:uid="{00000000-0005-0000-0000-0000A1120000}"/>
    <cellStyle name="一般 2 2 30 3 30 4 29 62 2 56 53 3 2" xfId="5883" xr:uid="{00000000-0005-0000-0000-0000A2120000}"/>
    <cellStyle name="一般 2 2 30 3 30 4 29 62 2 56 53 4" xfId="4197" xr:uid="{00000000-0005-0000-0000-0000A3120000}"/>
    <cellStyle name="一般 2 2 30 3 30 4 29 62 2 56 54" xfId="826" xr:uid="{00000000-0005-0000-0000-0000A4120000}"/>
    <cellStyle name="一般 2 2 30 3 30 4 29 62 2 56 54 2" xfId="1655" xr:uid="{00000000-0005-0000-0000-0000A5120000}"/>
    <cellStyle name="一般 2 2 30 3 30 4 29 62 2 56 54 2 2" xfId="3341" xr:uid="{00000000-0005-0000-0000-0000A6120000}"/>
    <cellStyle name="一般 2 2 30 3 30 4 29 62 2 56 54 2 2 2" xfId="6716" xr:uid="{00000000-0005-0000-0000-0000A7120000}"/>
    <cellStyle name="一般 2 2 30 3 30 4 29 62 2 56 54 2 3" xfId="5030" xr:uid="{00000000-0005-0000-0000-0000A8120000}"/>
    <cellStyle name="一般 2 2 30 3 30 4 29 62 2 56 54 3" xfId="2512" xr:uid="{00000000-0005-0000-0000-0000A9120000}"/>
    <cellStyle name="一般 2 2 30 3 30 4 29 62 2 56 54 3 2" xfId="5887" xr:uid="{00000000-0005-0000-0000-0000AA120000}"/>
    <cellStyle name="一般 2 2 30 3 30 4 29 62 2 56 54 4" xfId="4201" xr:uid="{00000000-0005-0000-0000-0000AB120000}"/>
    <cellStyle name="一般 2 2 30 3 30 4 29 62 2 56 55" xfId="830" xr:uid="{00000000-0005-0000-0000-0000AC120000}"/>
    <cellStyle name="一般 2 2 30 3 30 4 29 62 2 56 55 2" xfId="1659" xr:uid="{00000000-0005-0000-0000-0000AD120000}"/>
    <cellStyle name="一般 2 2 30 3 30 4 29 62 2 56 55 2 2" xfId="3345" xr:uid="{00000000-0005-0000-0000-0000AE120000}"/>
    <cellStyle name="一般 2 2 30 3 30 4 29 62 2 56 55 2 2 2" xfId="6720" xr:uid="{00000000-0005-0000-0000-0000AF120000}"/>
    <cellStyle name="一般 2 2 30 3 30 4 29 62 2 56 55 2 3" xfId="5034" xr:uid="{00000000-0005-0000-0000-0000B0120000}"/>
    <cellStyle name="一般 2 2 30 3 30 4 29 62 2 56 55 3" xfId="2516" xr:uid="{00000000-0005-0000-0000-0000B1120000}"/>
    <cellStyle name="一般 2 2 30 3 30 4 29 62 2 56 55 3 2" xfId="5891" xr:uid="{00000000-0005-0000-0000-0000B2120000}"/>
    <cellStyle name="一般 2 2 30 3 30 4 29 62 2 56 55 4" xfId="4205" xr:uid="{00000000-0005-0000-0000-0000B3120000}"/>
    <cellStyle name="一般 2 2 30 3 30 4 29 62 2 56 56" xfId="834" xr:uid="{00000000-0005-0000-0000-0000B4120000}"/>
    <cellStyle name="一般 2 2 30 3 30 4 29 62 2 56 56 2" xfId="2520" xr:uid="{00000000-0005-0000-0000-0000B5120000}"/>
    <cellStyle name="一般 2 2 30 3 30 4 29 62 2 56 56 2 2" xfId="5895" xr:uid="{00000000-0005-0000-0000-0000B6120000}"/>
    <cellStyle name="一般 2 2 30 3 30 4 29 62 2 56 56 3" xfId="4209" xr:uid="{00000000-0005-0000-0000-0000B7120000}"/>
    <cellStyle name="一般 2 2 30 3 30 4 29 62 2 56 57" xfId="838" xr:uid="{00000000-0005-0000-0000-0000B8120000}"/>
    <cellStyle name="一般 2 2 30 3 30 4 29 62 2 56 57 2" xfId="2524" xr:uid="{00000000-0005-0000-0000-0000B9120000}"/>
    <cellStyle name="一般 2 2 30 3 30 4 29 62 2 56 57 2 2" xfId="5899" xr:uid="{00000000-0005-0000-0000-0000BA120000}"/>
    <cellStyle name="一般 2 2 30 3 30 4 29 62 2 56 57 3" xfId="4213" xr:uid="{00000000-0005-0000-0000-0000BB120000}"/>
    <cellStyle name="一般 2 2 30 3 30 4 29 62 2 56 58" xfId="842" xr:uid="{00000000-0005-0000-0000-0000BC120000}"/>
    <cellStyle name="一般 2 2 30 3 30 4 29 62 2 56 58 2" xfId="2528" xr:uid="{00000000-0005-0000-0000-0000BD120000}"/>
    <cellStyle name="一般 2 2 30 3 30 4 29 62 2 56 58 2 2" xfId="5903" xr:uid="{00000000-0005-0000-0000-0000BE120000}"/>
    <cellStyle name="一般 2 2 30 3 30 4 29 62 2 56 58 3" xfId="4217" xr:uid="{00000000-0005-0000-0000-0000BF120000}"/>
    <cellStyle name="一般 2 2 30 3 30 4 29 62 2 56 59" xfId="846" xr:uid="{00000000-0005-0000-0000-0000C0120000}"/>
    <cellStyle name="一般 2 2 30 3 30 4 29 62 2 56 59 2" xfId="2532" xr:uid="{00000000-0005-0000-0000-0000C1120000}"/>
    <cellStyle name="一般 2 2 30 3 30 4 29 62 2 56 59 2 2" xfId="5907" xr:uid="{00000000-0005-0000-0000-0000C2120000}"/>
    <cellStyle name="一般 2 2 30 3 30 4 29 62 2 56 59 3" xfId="4221" xr:uid="{00000000-0005-0000-0000-0000C3120000}"/>
    <cellStyle name="一般 2 2 30 3 30 4 29 62 2 56 6" xfId="633" xr:uid="{00000000-0005-0000-0000-0000C4120000}"/>
    <cellStyle name="一般 2 2 30 3 30 4 29 62 2 56 6 2" xfId="1462" xr:uid="{00000000-0005-0000-0000-0000C5120000}"/>
    <cellStyle name="一般 2 2 30 3 30 4 29 62 2 56 6 2 2" xfId="3148" xr:uid="{00000000-0005-0000-0000-0000C6120000}"/>
    <cellStyle name="一般 2 2 30 3 30 4 29 62 2 56 6 2 2 2" xfId="6523" xr:uid="{00000000-0005-0000-0000-0000C7120000}"/>
    <cellStyle name="一般 2 2 30 3 30 4 29 62 2 56 6 2 3" xfId="4837" xr:uid="{00000000-0005-0000-0000-0000C8120000}"/>
    <cellStyle name="一般 2 2 30 3 30 4 29 62 2 56 6 3" xfId="2319" xr:uid="{00000000-0005-0000-0000-0000C9120000}"/>
    <cellStyle name="一般 2 2 30 3 30 4 29 62 2 56 6 3 2" xfId="5694" xr:uid="{00000000-0005-0000-0000-0000CA120000}"/>
    <cellStyle name="一般 2 2 30 3 30 4 29 62 2 56 6 4" xfId="4008" xr:uid="{00000000-0005-0000-0000-0000CB120000}"/>
    <cellStyle name="一般 2 2 30 3 30 4 29 62 2 56 60" xfId="850" xr:uid="{00000000-0005-0000-0000-0000CC120000}"/>
    <cellStyle name="一般 2 2 30 3 30 4 29 62 2 56 60 2" xfId="2536" xr:uid="{00000000-0005-0000-0000-0000CD120000}"/>
    <cellStyle name="一般 2 2 30 3 30 4 29 62 2 56 60 2 2" xfId="5911" xr:uid="{00000000-0005-0000-0000-0000CE120000}"/>
    <cellStyle name="一般 2 2 30 3 30 4 29 62 2 56 60 3" xfId="4225" xr:uid="{00000000-0005-0000-0000-0000CF120000}"/>
    <cellStyle name="一般 2 2 30 3 30 4 29 62 2 56 61" xfId="1432" xr:uid="{00000000-0005-0000-0000-0000D0120000}"/>
    <cellStyle name="一般 2 2 30 3 30 4 29 62 2 56 61 2" xfId="3118" xr:uid="{00000000-0005-0000-0000-0000D1120000}"/>
    <cellStyle name="一般 2 2 30 3 30 4 29 62 2 56 61 2 2" xfId="6493" xr:uid="{00000000-0005-0000-0000-0000D2120000}"/>
    <cellStyle name="一般 2 2 30 3 30 4 29 62 2 56 61 3" xfId="4807" xr:uid="{00000000-0005-0000-0000-0000D3120000}"/>
    <cellStyle name="一般 2 2 30 3 30 4 29 62 2 56 62" xfId="1663" xr:uid="{00000000-0005-0000-0000-0000D4120000}"/>
    <cellStyle name="一般 2 2 30 3 30 4 29 62 2 56 62 2" xfId="3349" xr:uid="{00000000-0005-0000-0000-0000D5120000}"/>
    <cellStyle name="一般 2 2 30 3 30 4 29 62 2 56 62 2 2" xfId="6724" xr:uid="{00000000-0005-0000-0000-0000D6120000}"/>
    <cellStyle name="一般 2 2 30 3 30 4 29 62 2 56 62 3" xfId="5038" xr:uid="{00000000-0005-0000-0000-0000D7120000}"/>
    <cellStyle name="一般 2 2 30 3 30 4 29 62 2 56 63" xfId="1667" xr:uid="{00000000-0005-0000-0000-0000D8120000}"/>
    <cellStyle name="一般 2 2 30 3 30 4 29 62 2 56 63 2" xfId="3353" xr:uid="{00000000-0005-0000-0000-0000D9120000}"/>
    <cellStyle name="一般 2 2 30 3 30 4 29 62 2 56 63 2 2" xfId="6728" xr:uid="{00000000-0005-0000-0000-0000DA120000}"/>
    <cellStyle name="一般 2 2 30 3 30 4 29 62 2 56 63 3" xfId="5042" xr:uid="{00000000-0005-0000-0000-0000DB120000}"/>
    <cellStyle name="一般 2 2 30 3 30 4 29 62 2 56 64" xfId="1671" xr:uid="{00000000-0005-0000-0000-0000DC120000}"/>
    <cellStyle name="一般 2 2 30 3 30 4 29 62 2 56 64 2" xfId="3357" xr:uid="{00000000-0005-0000-0000-0000DD120000}"/>
    <cellStyle name="一般 2 2 30 3 30 4 29 62 2 56 64 2 2" xfId="6732" xr:uid="{00000000-0005-0000-0000-0000DE120000}"/>
    <cellStyle name="一般 2 2 30 3 30 4 29 62 2 56 64 3" xfId="5046" xr:uid="{00000000-0005-0000-0000-0000DF120000}"/>
    <cellStyle name="一般 2 2 30 3 30 4 29 62 2 56 65" xfId="1675" xr:uid="{00000000-0005-0000-0000-0000E0120000}"/>
    <cellStyle name="一般 2 2 30 3 30 4 29 62 2 56 65 2" xfId="3361" xr:uid="{00000000-0005-0000-0000-0000E1120000}"/>
    <cellStyle name="一般 2 2 30 3 30 4 29 62 2 56 65 2 2" xfId="6736" xr:uid="{00000000-0005-0000-0000-0000E2120000}"/>
    <cellStyle name="一般 2 2 30 3 30 4 29 62 2 56 65 3" xfId="5050" xr:uid="{00000000-0005-0000-0000-0000E3120000}"/>
    <cellStyle name="一般 2 2 30 3 30 4 29 62 2 56 66" xfId="1679" xr:uid="{00000000-0005-0000-0000-0000E4120000}"/>
    <cellStyle name="一般 2 2 30 3 30 4 29 62 2 56 66 2" xfId="3365" xr:uid="{00000000-0005-0000-0000-0000E5120000}"/>
    <cellStyle name="一般 2 2 30 3 30 4 29 62 2 56 66 2 2" xfId="6740" xr:uid="{00000000-0005-0000-0000-0000E6120000}"/>
    <cellStyle name="一般 2 2 30 3 30 4 29 62 2 56 66 3" xfId="5054" xr:uid="{00000000-0005-0000-0000-0000E7120000}"/>
    <cellStyle name="一般 2 2 30 3 30 4 29 62 2 56 67" xfId="1683" xr:uid="{00000000-0005-0000-0000-0000E8120000}"/>
    <cellStyle name="一般 2 2 30 3 30 4 29 62 2 56 67 2" xfId="3369" xr:uid="{00000000-0005-0000-0000-0000E9120000}"/>
    <cellStyle name="一般 2 2 30 3 30 4 29 62 2 56 67 2 2" xfId="6744" xr:uid="{00000000-0005-0000-0000-0000EA120000}"/>
    <cellStyle name="一般 2 2 30 3 30 4 29 62 2 56 67 3" xfId="5058" xr:uid="{00000000-0005-0000-0000-0000EB120000}"/>
    <cellStyle name="一般 2 2 30 3 30 4 29 62 2 56 68" xfId="1687" xr:uid="{00000000-0005-0000-0000-0000EC120000}"/>
    <cellStyle name="一般 2 2 30 3 30 4 29 62 2 56 68 2" xfId="3373" xr:uid="{00000000-0005-0000-0000-0000ED120000}"/>
    <cellStyle name="一般 2 2 30 3 30 4 29 62 2 56 68 2 2" xfId="6748" xr:uid="{00000000-0005-0000-0000-0000EE120000}"/>
    <cellStyle name="一般 2 2 30 3 30 4 29 62 2 56 68 3" xfId="5062" xr:uid="{00000000-0005-0000-0000-0000EF120000}"/>
    <cellStyle name="一般 2 2 30 3 30 4 29 62 2 56 69" xfId="1691" xr:uid="{00000000-0005-0000-0000-0000F0120000}"/>
    <cellStyle name="一般 2 2 30 3 30 4 29 62 2 56 69 2" xfId="3377" xr:uid="{00000000-0005-0000-0000-0000F1120000}"/>
    <cellStyle name="一般 2 2 30 3 30 4 29 62 2 56 69 2 2" xfId="6752" xr:uid="{00000000-0005-0000-0000-0000F2120000}"/>
    <cellStyle name="一般 2 2 30 3 30 4 29 62 2 56 69 3" xfId="5066" xr:uid="{00000000-0005-0000-0000-0000F3120000}"/>
    <cellStyle name="一般 2 2 30 3 30 4 29 62 2 56 7" xfId="637" xr:uid="{00000000-0005-0000-0000-0000F4120000}"/>
    <cellStyle name="一般 2 2 30 3 30 4 29 62 2 56 7 2" xfId="1466" xr:uid="{00000000-0005-0000-0000-0000F5120000}"/>
    <cellStyle name="一般 2 2 30 3 30 4 29 62 2 56 7 2 2" xfId="3152" xr:uid="{00000000-0005-0000-0000-0000F6120000}"/>
    <cellStyle name="一般 2 2 30 3 30 4 29 62 2 56 7 2 2 2" xfId="6527" xr:uid="{00000000-0005-0000-0000-0000F7120000}"/>
    <cellStyle name="一般 2 2 30 3 30 4 29 62 2 56 7 2 3" xfId="4841" xr:uid="{00000000-0005-0000-0000-0000F8120000}"/>
    <cellStyle name="一般 2 2 30 3 30 4 29 62 2 56 7 3" xfId="2323" xr:uid="{00000000-0005-0000-0000-0000F9120000}"/>
    <cellStyle name="一般 2 2 30 3 30 4 29 62 2 56 7 3 2" xfId="5698" xr:uid="{00000000-0005-0000-0000-0000FA120000}"/>
    <cellStyle name="一般 2 2 30 3 30 4 29 62 2 56 7 4" xfId="4012" xr:uid="{00000000-0005-0000-0000-0000FB120000}"/>
    <cellStyle name="一般 2 2 30 3 30 4 29 62 2 56 70" xfId="2289" xr:uid="{00000000-0005-0000-0000-0000FC120000}"/>
    <cellStyle name="一般 2 2 30 3 30 4 29 62 2 56 70 2" xfId="5664" xr:uid="{00000000-0005-0000-0000-0000FD120000}"/>
    <cellStyle name="一般 2 2 30 3 30 4 29 62 2 56 71" xfId="3978" xr:uid="{00000000-0005-0000-0000-0000FE120000}"/>
    <cellStyle name="一般 2 2 30 3 30 4 29 62 2 56 8" xfId="641" xr:uid="{00000000-0005-0000-0000-0000FF120000}"/>
    <cellStyle name="一般 2 2 30 3 30 4 29 62 2 56 8 2" xfId="1470" xr:uid="{00000000-0005-0000-0000-000000130000}"/>
    <cellStyle name="一般 2 2 30 3 30 4 29 62 2 56 8 2 2" xfId="3156" xr:uid="{00000000-0005-0000-0000-000001130000}"/>
    <cellStyle name="一般 2 2 30 3 30 4 29 62 2 56 8 2 2 2" xfId="6531" xr:uid="{00000000-0005-0000-0000-000002130000}"/>
    <cellStyle name="一般 2 2 30 3 30 4 29 62 2 56 8 2 3" xfId="4845" xr:uid="{00000000-0005-0000-0000-000003130000}"/>
    <cellStyle name="一般 2 2 30 3 30 4 29 62 2 56 8 3" xfId="2327" xr:uid="{00000000-0005-0000-0000-000004130000}"/>
    <cellStyle name="一般 2 2 30 3 30 4 29 62 2 56 8 3 2" xfId="5702" xr:uid="{00000000-0005-0000-0000-000005130000}"/>
    <cellStyle name="一般 2 2 30 3 30 4 29 62 2 56 8 4" xfId="4016" xr:uid="{00000000-0005-0000-0000-000006130000}"/>
    <cellStyle name="一般 2 2 30 3 30 4 29 62 2 56 9" xfId="645" xr:uid="{00000000-0005-0000-0000-000007130000}"/>
    <cellStyle name="一般 2 2 30 3 30 4 29 62 2 56 9 2" xfId="1474" xr:uid="{00000000-0005-0000-0000-000008130000}"/>
    <cellStyle name="一般 2 2 30 3 30 4 29 62 2 56 9 2 2" xfId="3160" xr:uid="{00000000-0005-0000-0000-000009130000}"/>
    <cellStyle name="一般 2 2 30 3 30 4 29 62 2 56 9 2 2 2" xfId="6535" xr:uid="{00000000-0005-0000-0000-00000A130000}"/>
    <cellStyle name="一般 2 2 30 3 30 4 29 62 2 56 9 2 3" xfId="4849" xr:uid="{00000000-0005-0000-0000-00000B130000}"/>
    <cellStyle name="一般 2 2 30 3 30 4 29 62 2 56 9 3" xfId="2331" xr:uid="{00000000-0005-0000-0000-00000C130000}"/>
    <cellStyle name="一般 2 2 30 3 30 4 29 62 2 56 9 3 2" xfId="5706" xr:uid="{00000000-0005-0000-0000-00000D130000}"/>
    <cellStyle name="一般 2 2 30 3 30 4 29 62 2 56 9 4" xfId="4020" xr:uid="{00000000-0005-0000-0000-00000E130000}"/>
    <cellStyle name="一般 2 2 30 3 30 4 29 62 2 57" xfId="605" xr:uid="{00000000-0005-0000-0000-00000F130000}"/>
    <cellStyle name="一般 2 2 30 3 30 4 29 62 2 57 2" xfId="1434" xr:uid="{00000000-0005-0000-0000-000010130000}"/>
    <cellStyle name="一般 2 2 30 3 30 4 29 62 2 57 2 2" xfId="3120" xr:uid="{00000000-0005-0000-0000-000011130000}"/>
    <cellStyle name="一般 2 2 30 3 30 4 29 62 2 57 2 2 2" xfId="6495" xr:uid="{00000000-0005-0000-0000-000012130000}"/>
    <cellStyle name="一般 2 2 30 3 30 4 29 62 2 57 2 3" xfId="4809" xr:uid="{00000000-0005-0000-0000-000013130000}"/>
    <cellStyle name="一般 2 2 30 3 30 4 29 62 2 57 3" xfId="2291" xr:uid="{00000000-0005-0000-0000-000014130000}"/>
    <cellStyle name="一般 2 2 30 3 30 4 29 62 2 57 3 2" xfId="5666" xr:uid="{00000000-0005-0000-0000-000015130000}"/>
    <cellStyle name="一般 2 2 30 3 30 4 29 62 2 57 4" xfId="3980" xr:uid="{00000000-0005-0000-0000-000016130000}"/>
    <cellStyle name="一般 2 2 30 3 30 4 29 62 2 58" xfId="609" xr:uid="{00000000-0005-0000-0000-000017130000}"/>
    <cellStyle name="一般 2 2 30 3 30 4 29 62 2 58 2" xfId="1438" xr:uid="{00000000-0005-0000-0000-000018130000}"/>
    <cellStyle name="一般 2 2 30 3 30 4 29 62 2 58 2 2" xfId="3124" xr:uid="{00000000-0005-0000-0000-000019130000}"/>
    <cellStyle name="一般 2 2 30 3 30 4 29 62 2 58 2 2 2" xfId="6499" xr:uid="{00000000-0005-0000-0000-00001A130000}"/>
    <cellStyle name="一般 2 2 30 3 30 4 29 62 2 58 2 3" xfId="4813" xr:uid="{00000000-0005-0000-0000-00001B130000}"/>
    <cellStyle name="一般 2 2 30 3 30 4 29 62 2 58 3" xfId="2295" xr:uid="{00000000-0005-0000-0000-00001C130000}"/>
    <cellStyle name="一般 2 2 30 3 30 4 29 62 2 58 3 2" xfId="5670" xr:uid="{00000000-0005-0000-0000-00001D130000}"/>
    <cellStyle name="一般 2 2 30 3 30 4 29 62 2 58 4" xfId="3984" xr:uid="{00000000-0005-0000-0000-00001E130000}"/>
    <cellStyle name="一般 2 2 30 3 30 4 29 62 2 59" xfId="613" xr:uid="{00000000-0005-0000-0000-00001F130000}"/>
    <cellStyle name="一般 2 2 30 3 30 4 29 62 2 59 2" xfId="1442" xr:uid="{00000000-0005-0000-0000-000020130000}"/>
    <cellStyle name="一般 2 2 30 3 30 4 29 62 2 59 2 2" xfId="3128" xr:uid="{00000000-0005-0000-0000-000021130000}"/>
    <cellStyle name="一般 2 2 30 3 30 4 29 62 2 59 2 2 2" xfId="6503" xr:uid="{00000000-0005-0000-0000-000022130000}"/>
    <cellStyle name="一般 2 2 30 3 30 4 29 62 2 59 2 3" xfId="4817" xr:uid="{00000000-0005-0000-0000-000023130000}"/>
    <cellStyle name="一般 2 2 30 3 30 4 29 62 2 59 3" xfId="2299" xr:uid="{00000000-0005-0000-0000-000024130000}"/>
    <cellStyle name="一般 2 2 30 3 30 4 29 62 2 59 3 2" xfId="5674" xr:uid="{00000000-0005-0000-0000-000025130000}"/>
    <cellStyle name="一般 2 2 30 3 30 4 29 62 2 59 4" xfId="3988" xr:uid="{00000000-0005-0000-0000-000026130000}"/>
    <cellStyle name="一般 2 2 30 3 30 4 29 62 2 6" xfId="372" xr:uid="{00000000-0005-0000-0000-000027130000}"/>
    <cellStyle name="一般 2 2 30 3 30 4 29 62 2 6 2" xfId="1202" xr:uid="{00000000-0005-0000-0000-000028130000}"/>
    <cellStyle name="一般 2 2 30 3 30 4 29 62 2 6 2 2" xfId="2888" xr:uid="{00000000-0005-0000-0000-000029130000}"/>
    <cellStyle name="一般 2 2 30 3 30 4 29 62 2 6 2 2 2" xfId="6263" xr:uid="{00000000-0005-0000-0000-00002A130000}"/>
    <cellStyle name="一般 2 2 30 3 30 4 29 62 2 6 2 3" xfId="4577" xr:uid="{00000000-0005-0000-0000-00002B130000}"/>
    <cellStyle name="一般 2 2 30 3 30 4 29 62 2 6 3" xfId="2059" xr:uid="{00000000-0005-0000-0000-00002C130000}"/>
    <cellStyle name="一般 2 2 30 3 30 4 29 62 2 6 3 2" xfId="5434" xr:uid="{00000000-0005-0000-0000-00002D130000}"/>
    <cellStyle name="一般 2 2 30 3 30 4 29 62 2 6 4" xfId="3748" xr:uid="{00000000-0005-0000-0000-00002E130000}"/>
    <cellStyle name="一般 2 2 30 3 30 4 29 62 2 60" xfId="1110" xr:uid="{00000000-0005-0000-0000-00002F130000}"/>
    <cellStyle name="一般 2 2 30 3 30 4 29 62 2 60 2" xfId="2796" xr:uid="{00000000-0005-0000-0000-000030130000}"/>
    <cellStyle name="一般 2 2 30 3 30 4 29 62 2 60 2 2" xfId="6171" xr:uid="{00000000-0005-0000-0000-000031130000}"/>
    <cellStyle name="一般 2 2 30 3 30 4 29 62 2 60 3" xfId="4485" xr:uid="{00000000-0005-0000-0000-000032130000}"/>
    <cellStyle name="一般 2 2 30 3 30 4 29 62 2 61" xfId="1967" xr:uid="{00000000-0005-0000-0000-000033130000}"/>
    <cellStyle name="一般 2 2 30 3 30 4 29 62 2 61 2" xfId="5342" xr:uid="{00000000-0005-0000-0000-000034130000}"/>
    <cellStyle name="一般 2 2 30 3 30 4 29 62 2 62" xfId="3656" xr:uid="{00000000-0005-0000-0000-000035130000}"/>
    <cellStyle name="一般 2 2 30 3 30 4 29 62 2 7" xfId="376" xr:uid="{00000000-0005-0000-0000-000036130000}"/>
    <cellStyle name="一般 2 2 30 3 30 4 29 62 2 7 2" xfId="1206" xr:uid="{00000000-0005-0000-0000-000037130000}"/>
    <cellStyle name="一般 2 2 30 3 30 4 29 62 2 7 2 2" xfId="2892" xr:uid="{00000000-0005-0000-0000-000038130000}"/>
    <cellStyle name="一般 2 2 30 3 30 4 29 62 2 7 2 2 2" xfId="6267" xr:uid="{00000000-0005-0000-0000-000039130000}"/>
    <cellStyle name="一般 2 2 30 3 30 4 29 62 2 7 2 3" xfId="4581" xr:uid="{00000000-0005-0000-0000-00003A130000}"/>
    <cellStyle name="一般 2 2 30 3 30 4 29 62 2 7 3" xfId="2063" xr:uid="{00000000-0005-0000-0000-00003B130000}"/>
    <cellStyle name="一般 2 2 30 3 30 4 29 62 2 7 3 2" xfId="5438" xr:uid="{00000000-0005-0000-0000-00003C130000}"/>
    <cellStyle name="一般 2 2 30 3 30 4 29 62 2 7 4" xfId="3752" xr:uid="{00000000-0005-0000-0000-00003D130000}"/>
    <cellStyle name="一般 2 2 30 3 30 4 29 62 2 8" xfId="380" xr:uid="{00000000-0005-0000-0000-00003E130000}"/>
    <cellStyle name="一般 2 2 30 3 30 4 29 62 2 8 2" xfId="1210" xr:uid="{00000000-0005-0000-0000-00003F130000}"/>
    <cellStyle name="一般 2 2 30 3 30 4 29 62 2 8 2 2" xfId="2896" xr:uid="{00000000-0005-0000-0000-000040130000}"/>
    <cellStyle name="一般 2 2 30 3 30 4 29 62 2 8 2 2 2" xfId="6271" xr:uid="{00000000-0005-0000-0000-000041130000}"/>
    <cellStyle name="一般 2 2 30 3 30 4 29 62 2 8 2 3" xfId="4585" xr:uid="{00000000-0005-0000-0000-000042130000}"/>
    <cellStyle name="一般 2 2 30 3 30 4 29 62 2 8 3" xfId="2067" xr:uid="{00000000-0005-0000-0000-000043130000}"/>
    <cellStyle name="一般 2 2 30 3 30 4 29 62 2 8 3 2" xfId="5442" xr:uid="{00000000-0005-0000-0000-000044130000}"/>
    <cellStyle name="一般 2 2 30 3 30 4 29 62 2 8 4" xfId="3756" xr:uid="{00000000-0005-0000-0000-000045130000}"/>
    <cellStyle name="一般 2 2 30 3 30 4 29 62 2 9" xfId="384" xr:uid="{00000000-0005-0000-0000-000046130000}"/>
    <cellStyle name="一般 2 2 30 3 30 4 29 62 2 9 2" xfId="1214" xr:uid="{00000000-0005-0000-0000-000047130000}"/>
    <cellStyle name="一般 2 2 30 3 30 4 29 62 2 9 2 2" xfId="2900" xr:uid="{00000000-0005-0000-0000-000048130000}"/>
    <cellStyle name="一般 2 2 30 3 30 4 29 62 2 9 2 2 2" xfId="6275" xr:uid="{00000000-0005-0000-0000-000049130000}"/>
    <cellStyle name="一般 2 2 30 3 30 4 29 62 2 9 2 3" xfId="4589" xr:uid="{00000000-0005-0000-0000-00004A130000}"/>
    <cellStyle name="一般 2 2 30 3 30 4 29 62 2 9 3" xfId="2071" xr:uid="{00000000-0005-0000-0000-00004B130000}"/>
    <cellStyle name="一般 2 2 30 3 30 4 29 62 2 9 3 2" xfId="5446" xr:uid="{00000000-0005-0000-0000-00004C130000}"/>
    <cellStyle name="一般 2 2 30 3 30 4 29 62 2 9 4" xfId="3760" xr:uid="{00000000-0005-0000-0000-00004D130000}"/>
    <cellStyle name="一般 2 2 30 3 30 4 29 62 20" xfId="352" xr:uid="{00000000-0005-0000-0000-00004E130000}"/>
    <cellStyle name="一般 2 2 30 3 30 4 29 62 20 2" xfId="1182" xr:uid="{00000000-0005-0000-0000-00004F130000}"/>
    <cellStyle name="一般 2 2 30 3 30 4 29 62 20 2 2" xfId="2868" xr:uid="{00000000-0005-0000-0000-000050130000}"/>
    <cellStyle name="一般 2 2 30 3 30 4 29 62 20 2 2 2" xfId="6243" xr:uid="{00000000-0005-0000-0000-000051130000}"/>
    <cellStyle name="一般 2 2 30 3 30 4 29 62 20 2 3" xfId="4557" xr:uid="{00000000-0005-0000-0000-000052130000}"/>
    <cellStyle name="一般 2 2 30 3 30 4 29 62 20 3" xfId="2039" xr:uid="{00000000-0005-0000-0000-000053130000}"/>
    <cellStyle name="一般 2 2 30 3 30 4 29 62 20 3 2" xfId="5414" xr:uid="{00000000-0005-0000-0000-000054130000}"/>
    <cellStyle name="一般 2 2 30 3 30 4 29 62 20 4" xfId="3728" xr:uid="{00000000-0005-0000-0000-000055130000}"/>
    <cellStyle name="一般 2 2 30 3 30 4 29 62 21" xfId="1108" xr:uid="{00000000-0005-0000-0000-000056130000}"/>
    <cellStyle name="一般 2 2 30 3 30 4 29 62 21 2" xfId="2794" xr:uid="{00000000-0005-0000-0000-000057130000}"/>
    <cellStyle name="一般 2 2 30 3 30 4 29 62 21 2 2" xfId="6169" xr:uid="{00000000-0005-0000-0000-000058130000}"/>
    <cellStyle name="一般 2 2 30 3 30 4 29 62 21 3" xfId="4483" xr:uid="{00000000-0005-0000-0000-000059130000}"/>
    <cellStyle name="一般 2 2 30 3 30 4 29 62 22" xfId="1965" xr:uid="{00000000-0005-0000-0000-00005A130000}"/>
    <cellStyle name="一般 2 2 30 3 30 4 29 62 22 2" xfId="5340" xr:uid="{00000000-0005-0000-0000-00005B130000}"/>
    <cellStyle name="一般 2 2 30 3 30 4 29 62 23" xfId="3654" xr:uid="{00000000-0005-0000-0000-00005C130000}"/>
    <cellStyle name="一般 2 2 30 3 30 4 29 62 3" xfId="284" xr:uid="{00000000-0005-0000-0000-00005D130000}"/>
    <cellStyle name="一般 2 2 30 3 30 4 29 62 3 2" xfId="1114" xr:uid="{00000000-0005-0000-0000-00005E130000}"/>
    <cellStyle name="一般 2 2 30 3 30 4 29 62 3 2 2" xfId="2800" xr:uid="{00000000-0005-0000-0000-00005F130000}"/>
    <cellStyle name="一般 2 2 30 3 30 4 29 62 3 2 2 2" xfId="6175" xr:uid="{00000000-0005-0000-0000-000060130000}"/>
    <cellStyle name="一般 2 2 30 3 30 4 29 62 3 2 3" xfId="4489" xr:uid="{00000000-0005-0000-0000-000061130000}"/>
    <cellStyle name="一般 2 2 30 3 30 4 29 62 3 3" xfId="1971" xr:uid="{00000000-0005-0000-0000-000062130000}"/>
    <cellStyle name="一般 2 2 30 3 30 4 29 62 3 3 2" xfId="5346" xr:uid="{00000000-0005-0000-0000-000063130000}"/>
    <cellStyle name="一般 2 2 30 3 30 4 29 62 3 4" xfId="3660" xr:uid="{00000000-0005-0000-0000-000064130000}"/>
    <cellStyle name="一般 2 2 30 3 30 4 29 62 4" xfId="288" xr:uid="{00000000-0005-0000-0000-000065130000}"/>
    <cellStyle name="一般 2 2 30 3 30 4 29 62 4 2" xfId="1118" xr:uid="{00000000-0005-0000-0000-000066130000}"/>
    <cellStyle name="一般 2 2 30 3 30 4 29 62 4 2 2" xfId="2804" xr:uid="{00000000-0005-0000-0000-000067130000}"/>
    <cellStyle name="一般 2 2 30 3 30 4 29 62 4 2 2 2" xfId="6179" xr:uid="{00000000-0005-0000-0000-000068130000}"/>
    <cellStyle name="一般 2 2 30 3 30 4 29 62 4 2 3" xfId="4493" xr:uid="{00000000-0005-0000-0000-000069130000}"/>
    <cellStyle name="一般 2 2 30 3 30 4 29 62 4 3" xfId="1975" xr:uid="{00000000-0005-0000-0000-00006A130000}"/>
    <cellStyle name="一般 2 2 30 3 30 4 29 62 4 3 2" xfId="5350" xr:uid="{00000000-0005-0000-0000-00006B130000}"/>
    <cellStyle name="一般 2 2 30 3 30 4 29 62 4 4" xfId="3664" xr:uid="{00000000-0005-0000-0000-00006C130000}"/>
    <cellStyle name="一般 2 2 30 3 30 4 29 62 5" xfId="292" xr:uid="{00000000-0005-0000-0000-00006D130000}"/>
    <cellStyle name="一般 2 2 30 3 30 4 29 62 5 2" xfId="1122" xr:uid="{00000000-0005-0000-0000-00006E130000}"/>
    <cellStyle name="一般 2 2 30 3 30 4 29 62 5 2 2" xfId="2808" xr:uid="{00000000-0005-0000-0000-00006F130000}"/>
    <cellStyle name="一般 2 2 30 3 30 4 29 62 5 2 2 2" xfId="6183" xr:uid="{00000000-0005-0000-0000-000070130000}"/>
    <cellStyle name="一般 2 2 30 3 30 4 29 62 5 2 3" xfId="4497" xr:uid="{00000000-0005-0000-0000-000071130000}"/>
    <cellStyle name="一般 2 2 30 3 30 4 29 62 5 3" xfId="1979" xr:uid="{00000000-0005-0000-0000-000072130000}"/>
    <cellStyle name="一般 2 2 30 3 30 4 29 62 5 3 2" xfId="5354" xr:uid="{00000000-0005-0000-0000-000073130000}"/>
    <cellStyle name="一般 2 2 30 3 30 4 29 62 5 4" xfId="3668" xr:uid="{00000000-0005-0000-0000-000074130000}"/>
    <cellStyle name="一般 2 2 30 3 30 4 29 62 6" xfId="296" xr:uid="{00000000-0005-0000-0000-000075130000}"/>
    <cellStyle name="一般 2 2 30 3 30 4 29 62 6 2" xfId="1126" xr:uid="{00000000-0005-0000-0000-000076130000}"/>
    <cellStyle name="一般 2 2 30 3 30 4 29 62 6 2 2" xfId="2812" xr:uid="{00000000-0005-0000-0000-000077130000}"/>
    <cellStyle name="一般 2 2 30 3 30 4 29 62 6 2 2 2" xfId="6187" xr:uid="{00000000-0005-0000-0000-000078130000}"/>
    <cellStyle name="一般 2 2 30 3 30 4 29 62 6 2 3" xfId="4501" xr:uid="{00000000-0005-0000-0000-000079130000}"/>
    <cellStyle name="一般 2 2 30 3 30 4 29 62 6 3" xfId="1983" xr:uid="{00000000-0005-0000-0000-00007A130000}"/>
    <cellStyle name="一般 2 2 30 3 30 4 29 62 6 3 2" xfId="5358" xr:uid="{00000000-0005-0000-0000-00007B130000}"/>
    <cellStyle name="一般 2 2 30 3 30 4 29 62 6 4" xfId="3672" xr:uid="{00000000-0005-0000-0000-00007C130000}"/>
    <cellStyle name="一般 2 2 30 3 30 4 29 62 7" xfId="300" xr:uid="{00000000-0005-0000-0000-00007D130000}"/>
    <cellStyle name="一般 2 2 30 3 30 4 29 62 7 2" xfId="1130" xr:uid="{00000000-0005-0000-0000-00007E130000}"/>
    <cellStyle name="一般 2 2 30 3 30 4 29 62 7 2 2" xfId="2816" xr:uid="{00000000-0005-0000-0000-00007F130000}"/>
    <cellStyle name="一般 2 2 30 3 30 4 29 62 7 2 2 2" xfId="6191" xr:uid="{00000000-0005-0000-0000-000080130000}"/>
    <cellStyle name="一般 2 2 30 3 30 4 29 62 7 2 3" xfId="4505" xr:uid="{00000000-0005-0000-0000-000081130000}"/>
    <cellStyle name="一般 2 2 30 3 30 4 29 62 7 3" xfId="1987" xr:uid="{00000000-0005-0000-0000-000082130000}"/>
    <cellStyle name="一般 2 2 30 3 30 4 29 62 7 3 2" xfId="5362" xr:uid="{00000000-0005-0000-0000-000083130000}"/>
    <cellStyle name="一般 2 2 30 3 30 4 29 62 7 4" xfId="3676" xr:uid="{00000000-0005-0000-0000-000084130000}"/>
    <cellStyle name="一般 2 2 30 3 30 4 29 62 8" xfId="304" xr:uid="{00000000-0005-0000-0000-000085130000}"/>
    <cellStyle name="一般 2 2 30 3 30 4 29 62 8 2" xfId="1134" xr:uid="{00000000-0005-0000-0000-000086130000}"/>
    <cellStyle name="一般 2 2 30 3 30 4 29 62 8 2 2" xfId="2820" xr:uid="{00000000-0005-0000-0000-000087130000}"/>
    <cellStyle name="一般 2 2 30 3 30 4 29 62 8 2 2 2" xfId="6195" xr:uid="{00000000-0005-0000-0000-000088130000}"/>
    <cellStyle name="一般 2 2 30 3 30 4 29 62 8 2 3" xfId="4509" xr:uid="{00000000-0005-0000-0000-000089130000}"/>
    <cellStyle name="一般 2 2 30 3 30 4 29 62 8 3" xfId="1991" xr:uid="{00000000-0005-0000-0000-00008A130000}"/>
    <cellStyle name="一般 2 2 30 3 30 4 29 62 8 3 2" xfId="5366" xr:uid="{00000000-0005-0000-0000-00008B130000}"/>
    <cellStyle name="一般 2 2 30 3 30 4 29 62 8 4" xfId="3680" xr:uid="{00000000-0005-0000-0000-00008C130000}"/>
    <cellStyle name="一般 2 2 30 3 30 4 29 62 9" xfId="308" xr:uid="{00000000-0005-0000-0000-00008D130000}"/>
    <cellStyle name="一般 2 2 30 3 30 4 29 62 9 2" xfId="1138" xr:uid="{00000000-0005-0000-0000-00008E130000}"/>
    <cellStyle name="一般 2 2 30 3 30 4 29 62 9 2 2" xfId="2824" xr:uid="{00000000-0005-0000-0000-00008F130000}"/>
    <cellStyle name="一般 2 2 30 3 30 4 29 62 9 2 2 2" xfId="6199" xr:uid="{00000000-0005-0000-0000-000090130000}"/>
    <cellStyle name="一般 2 2 30 3 30 4 29 62 9 2 3" xfId="4513" xr:uid="{00000000-0005-0000-0000-000091130000}"/>
    <cellStyle name="一般 2 2 30 3 30 4 29 62 9 3" xfId="1995" xr:uid="{00000000-0005-0000-0000-000092130000}"/>
    <cellStyle name="一般 2 2 30 3 30 4 29 62 9 3 2" xfId="5370" xr:uid="{00000000-0005-0000-0000-000093130000}"/>
    <cellStyle name="一般 2 2 30 3 30 4 29 62 9 4" xfId="3684" xr:uid="{00000000-0005-0000-0000-000094130000}"/>
    <cellStyle name="一般 2 2 30 3 30 4 29 63" xfId="863" xr:uid="{00000000-0005-0000-0000-000095130000}"/>
    <cellStyle name="一般 2 2 30 3 30 4 29 63 2" xfId="2549" xr:uid="{00000000-0005-0000-0000-000096130000}"/>
    <cellStyle name="一般 2 2 30 3 30 4 29 63 2 2" xfId="5924" xr:uid="{00000000-0005-0000-0000-000097130000}"/>
    <cellStyle name="一般 2 2 30 3 30 4 29 63 3" xfId="4238" xr:uid="{00000000-0005-0000-0000-000098130000}"/>
    <cellStyle name="一般 2 2 30 3 30 4 29 64" xfId="1720" xr:uid="{00000000-0005-0000-0000-000099130000}"/>
    <cellStyle name="一般 2 2 30 3 30 4 29 64 2" xfId="5095" xr:uid="{00000000-0005-0000-0000-00009A130000}"/>
    <cellStyle name="一般 2 2 30 3 30 4 29 65" xfId="3409" xr:uid="{00000000-0005-0000-0000-00009B130000}"/>
    <cellStyle name="一般 2 2 30 3 30 4 29 7" xfId="56" xr:uid="{00000000-0005-0000-0000-00009C130000}"/>
    <cellStyle name="一般 2 2 30 3 30 4 29 7 2" xfId="886" xr:uid="{00000000-0005-0000-0000-00009D130000}"/>
    <cellStyle name="一般 2 2 30 3 30 4 29 7 2 2" xfId="2572" xr:uid="{00000000-0005-0000-0000-00009E130000}"/>
    <cellStyle name="一般 2 2 30 3 30 4 29 7 2 2 2" xfId="5947" xr:uid="{00000000-0005-0000-0000-00009F130000}"/>
    <cellStyle name="一般 2 2 30 3 30 4 29 7 2 3" xfId="4261" xr:uid="{00000000-0005-0000-0000-0000A0130000}"/>
    <cellStyle name="一般 2 2 30 3 30 4 29 7 3" xfId="1743" xr:uid="{00000000-0005-0000-0000-0000A1130000}"/>
    <cellStyle name="一般 2 2 30 3 30 4 29 7 3 2" xfId="5118" xr:uid="{00000000-0005-0000-0000-0000A2130000}"/>
    <cellStyle name="一般 2 2 30 3 30 4 29 7 4" xfId="3432" xr:uid="{00000000-0005-0000-0000-0000A3130000}"/>
    <cellStyle name="一般 2 2 30 3 30 4 29 8" xfId="64" xr:uid="{00000000-0005-0000-0000-0000A4130000}"/>
    <cellStyle name="一般 2 2 30 3 30 4 29 8 2" xfId="894" xr:uid="{00000000-0005-0000-0000-0000A5130000}"/>
    <cellStyle name="一般 2 2 30 3 30 4 29 8 2 2" xfId="2580" xr:uid="{00000000-0005-0000-0000-0000A6130000}"/>
    <cellStyle name="一般 2 2 30 3 30 4 29 8 2 2 2" xfId="5955" xr:uid="{00000000-0005-0000-0000-0000A7130000}"/>
    <cellStyle name="一般 2 2 30 3 30 4 29 8 2 3" xfId="4269" xr:uid="{00000000-0005-0000-0000-0000A8130000}"/>
    <cellStyle name="一般 2 2 30 3 30 4 29 8 3" xfId="1751" xr:uid="{00000000-0005-0000-0000-0000A9130000}"/>
    <cellStyle name="一般 2 2 30 3 30 4 29 8 3 2" xfId="5126" xr:uid="{00000000-0005-0000-0000-0000AA130000}"/>
    <cellStyle name="一般 2 2 30 3 30 4 29 8 4" xfId="3440" xr:uid="{00000000-0005-0000-0000-0000AB130000}"/>
    <cellStyle name="一般 2 2 30 3 30 4 29 9" xfId="60" xr:uid="{00000000-0005-0000-0000-0000AC130000}"/>
    <cellStyle name="一般 2 2 30 3 30 4 29 9 2" xfId="890" xr:uid="{00000000-0005-0000-0000-0000AD130000}"/>
    <cellStyle name="一般 2 2 30 3 30 4 29 9 2 2" xfId="2576" xr:uid="{00000000-0005-0000-0000-0000AE130000}"/>
    <cellStyle name="一般 2 2 30 3 30 4 29 9 2 2 2" xfId="5951" xr:uid="{00000000-0005-0000-0000-0000AF130000}"/>
    <cellStyle name="一般 2 2 30 3 30 4 29 9 2 3" xfId="4265" xr:uid="{00000000-0005-0000-0000-0000B0130000}"/>
    <cellStyle name="一般 2 2 30 3 30 4 29 9 3" xfId="1747" xr:uid="{00000000-0005-0000-0000-0000B1130000}"/>
    <cellStyle name="一般 2 2 30 3 30 4 29 9 3 2" xfId="5122" xr:uid="{00000000-0005-0000-0000-0000B2130000}"/>
    <cellStyle name="一般 2 2 30 3 30 4 29 9 4" xfId="3436" xr:uid="{00000000-0005-0000-0000-0000B3130000}"/>
    <cellStyle name="一般 2 2 30 3 30 4 3" xfId="3402" xr:uid="{00000000-0005-0000-0000-0000B4130000}"/>
    <cellStyle name="一般 2 2 30 3 30 4 9 21" xfId="34" xr:uid="{00000000-0005-0000-0000-0000B5130000}"/>
    <cellStyle name="一般 2 2 30 3 30 4 9 21 10" xfId="69" xr:uid="{00000000-0005-0000-0000-0000B6130000}"/>
    <cellStyle name="一般 2 2 30 3 30 4 9 21 10 2" xfId="899" xr:uid="{00000000-0005-0000-0000-0000B7130000}"/>
    <cellStyle name="一般 2 2 30 3 30 4 9 21 10 2 2" xfId="2585" xr:uid="{00000000-0005-0000-0000-0000B8130000}"/>
    <cellStyle name="一般 2 2 30 3 30 4 9 21 10 2 2 2" xfId="5960" xr:uid="{00000000-0005-0000-0000-0000B9130000}"/>
    <cellStyle name="一般 2 2 30 3 30 4 9 21 10 2 3" xfId="4274" xr:uid="{00000000-0005-0000-0000-0000BA130000}"/>
    <cellStyle name="一般 2 2 30 3 30 4 9 21 10 3" xfId="1756" xr:uid="{00000000-0005-0000-0000-0000BB130000}"/>
    <cellStyle name="一般 2 2 30 3 30 4 9 21 10 3 2" xfId="5131" xr:uid="{00000000-0005-0000-0000-0000BC130000}"/>
    <cellStyle name="一般 2 2 30 3 30 4 9 21 10 4" xfId="3445" xr:uid="{00000000-0005-0000-0000-0000BD130000}"/>
    <cellStyle name="一般 2 2 30 3 30 4 9 21 11" xfId="73" xr:uid="{00000000-0005-0000-0000-0000BE130000}"/>
    <cellStyle name="一般 2 2 30 3 30 4 9 21 11 2" xfId="903" xr:uid="{00000000-0005-0000-0000-0000BF130000}"/>
    <cellStyle name="一般 2 2 30 3 30 4 9 21 11 2 2" xfId="2589" xr:uid="{00000000-0005-0000-0000-0000C0130000}"/>
    <cellStyle name="一般 2 2 30 3 30 4 9 21 11 2 2 2" xfId="5964" xr:uid="{00000000-0005-0000-0000-0000C1130000}"/>
    <cellStyle name="一般 2 2 30 3 30 4 9 21 11 2 3" xfId="4278" xr:uid="{00000000-0005-0000-0000-0000C2130000}"/>
    <cellStyle name="一般 2 2 30 3 30 4 9 21 11 3" xfId="1760" xr:uid="{00000000-0005-0000-0000-0000C3130000}"/>
    <cellStyle name="一般 2 2 30 3 30 4 9 21 11 3 2" xfId="5135" xr:uid="{00000000-0005-0000-0000-0000C4130000}"/>
    <cellStyle name="一般 2 2 30 3 30 4 9 21 11 4" xfId="3449" xr:uid="{00000000-0005-0000-0000-0000C5130000}"/>
    <cellStyle name="一般 2 2 30 3 30 4 9 21 12" xfId="77" xr:uid="{00000000-0005-0000-0000-0000C6130000}"/>
    <cellStyle name="一般 2 2 30 3 30 4 9 21 12 2" xfId="907" xr:uid="{00000000-0005-0000-0000-0000C7130000}"/>
    <cellStyle name="一般 2 2 30 3 30 4 9 21 12 2 2" xfId="2593" xr:uid="{00000000-0005-0000-0000-0000C8130000}"/>
    <cellStyle name="一般 2 2 30 3 30 4 9 21 12 2 2 2" xfId="5968" xr:uid="{00000000-0005-0000-0000-0000C9130000}"/>
    <cellStyle name="一般 2 2 30 3 30 4 9 21 12 2 3" xfId="4282" xr:uid="{00000000-0005-0000-0000-0000CA130000}"/>
    <cellStyle name="一般 2 2 30 3 30 4 9 21 12 3" xfId="1764" xr:uid="{00000000-0005-0000-0000-0000CB130000}"/>
    <cellStyle name="一般 2 2 30 3 30 4 9 21 12 3 2" xfId="5139" xr:uid="{00000000-0005-0000-0000-0000CC130000}"/>
    <cellStyle name="一般 2 2 30 3 30 4 9 21 12 4" xfId="3453" xr:uid="{00000000-0005-0000-0000-0000CD130000}"/>
    <cellStyle name="一般 2 2 30 3 30 4 9 21 13" xfId="81" xr:uid="{00000000-0005-0000-0000-0000CE130000}"/>
    <cellStyle name="一般 2 2 30 3 30 4 9 21 13 2" xfId="911" xr:uid="{00000000-0005-0000-0000-0000CF130000}"/>
    <cellStyle name="一般 2 2 30 3 30 4 9 21 13 2 2" xfId="2597" xr:uid="{00000000-0005-0000-0000-0000D0130000}"/>
    <cellStyle name="一般 2 2 30 3 30 4 9 21 13 2 2 2" xfId="5972" xr:uid="{00000000-0005-0000-0000-0000D1130000}"/>
    <cellStyle name="一般 2 2 30 3 30 4 9 21 13 2 3" xfId="4286" xr:uid="{00000000-0005-0000-0000-0000D2130000}"/>
    <cellStyle name="一般 2 2 30 3 30 4 9 21 13 3" xfId="1768" xr:uid="{00000000-0005-0000-0000-0000D3130000}"/>
    <cellStyle name="一般 2 2 30 3 30 4 9 21 13 3 2" xfId="5143" xr:uid="{00000000-0005-0000-0000-0000D4130000}"/>
    <cellStyle name="一般 2 2 30 3 30 4 9 21 13 4" xfId="3457" xr:uid="{00000000-0005-0000-0000-0000D5130000}"/>
    <cellStyle name="一般 2 2 30 3 30 4 9 21 14" xfId="85" xr:uid="{00000000-0005-0000-0000-0000D6130000}"/>
    <cellStyle name="一般 2 2 30 3 30 4 9 21 14 2" xfId="915" xr:uid="{00000000-0005-0000-0000-0000D7130000}"/>
    <cellStyle name="一般 2 2 30 3 30 4 9 21 14 2 2" xfId="2601" xr:uid="{00000000-0005-0000-0000-0000D8130000}"/>
    <cellStyle name="一般 2 2 30 3 30 4 9 21 14 2 2 2" xfId="5976" xr:uid="{00000000-0005-0000-0000-0000D9130000}"/>
    <cellStyle name="一般 2 2 30 3 30 4 9 21 14 2 3" xfId="4290" xr:uid="{00000000-0005-0000-0000-0000DA130000}"/>
    <cellStyle name="一般 2 2 30 3 30 4 9 21 14 3" xfId="1772" xr:uid="{00000000-0005-0000-0000-0000DB130000}"/>
    <cellStyle name="一般 2 2 30 3 30 4 9 21 14 3 2" xfId="5147" xr:uid="{00000000-0005-0000-0000-0000DC130000}"/>
    <cellStyle name="一般 2 2 30 3 30 4 9 21 14 4" xfId="3461" xr:uid="{00000000-0005-0000-0000-0000DD130000}"/>
    <cellStyle name="一般 2 2 30 3 30 4 9 21 15" xfId="89" xr:uid="{00000000-0005-0000-0000-0000DE130000}"/>
    <cellStyle name="一般 2 2 30 3 30 4 9 21 15 2" xfId="919" xr:uid="{00000000-0005-0000-0000-0000DF130000}"/>
    <cellStyle name="一般 2 2 30 3 30 4 9 21 15 2 2" xfId="2605" xr:uid="{00000000-0005-0000-0000-0000E0130000}"/>
    <cellStyle name="一般 2 2 30 3 30 4 9 21 15 2 2 2" xfId="5980" xr:uid="{00000000-0005-0000-0000-0000E1130000}"/>
    <cellStyle name="一般 2 2 30 3 30 4 9 21 15 2 3" xfId="4294" xr:uid="{00000000-0005-0000-0000-0000E2130000}"/>
    <cellStyle name="一般 2 2 30 3 30 4 9 21 15 3" xfId="1776" xr:uid="{00000000-0005-0000-0000-0000E3130000}"/>
    <cellStyle name="一般 2 2 30 3 30 4 9 21 15 3 2" xfId="5151" xr:uid="{00000000-0005-0000-0000-0000E4130000}"/>
    <cellStyle name="一般 2 2 30 3 30 4 9 21 15 4" xfId="3465" xr:uid="{00000000-0005-0000-0000-0000E5130000}"/>
    <cellStyle name="一般 2 2 30 3 30 4 9 21 16" xfId="93" xr:uid="{00000000-0005-0000-0000-0000E6130000}"/>
    <cellStyle name="一般 2 2 30 3 30 4 9 21 16 2" xfId="923" xr:uid="{00000000-0005-0000-0000-0000E7130000}"/>
    <cellStyle name="一般 2 2 30 3 30 4 9 21 16 2 2" xfId="2609" xr:uid="{00000000-0005-0000-0000-0000E8130000}"/>
    <cellStyle name="一般 2 2 30 3 30 4 9 21 16 2 2 2" xfId="5984" xr:uid="{00000000-0005-0000-0000-0000E9130000}"/>
    <cellStyle name="一般 2 2 30 3 30 4 9 21 16 2 3" xfId="4298" xr:uid="{00000000-0005-0000-0000-0000EA130000}"/>
    <cellStyle name="一般 2 2 30 3 30 4 9 21 16 3" xfId="1780" xr:uid="{00000000-0005-0000-0000-0000EB130000}"/>
    <cellStyle name="一般 2 2 30 3 30 4 9 21 16 3 2" xfId="5155" xr:uid="{00000000-0005-0000-0000-0000EC130000}"/>
    <cellStyle name="一般 2 2 30 3 30 4 9 21 16 4" xfId="3469" xr:uid="{00000000-0005-0000-0000-0000ED130000}"/>
    <cellStyle name="一般 2 2 30 3 30 4 9 21 17" xfId="97" xr:uid="{00000000-0005-0000-0000-0000EE130000}"/>
    <cellStyle name="一般 2 2 30 3 30 4 9 21 17 2" xfId="927" xr:uid="{00000000-0005-0000-0000-0000EF130000}"/>
    <cellStyle name="一般 2 2 30 3 30 4 9 21 17 2 2" xfId="2613" xr:uid="{00000000-0005-0000-0000-0000F0130000}"/>
    <cellStyle name="一般 2 2 30 3 30 4 9 21 17 2 2 2" xfId="5988" xr:uid="{00000000-0005-0000-0000-0000F1130000}"/>
    <cellStyle name="一般 2 2 30 3 30 4 9 21 17 2 3" xfId="4302" xr:uid="{00000000-0005-0000-0000-0000F2130000}"/>
    <cellStyle name="一般 2 2 30 3 30 4 9 21 17 3" xfId="1784" xr:uid="{00000000-0005-0000-0000-0000F3130000}"/>
    <cellStyle name="一般 2 2 30 3 30 4 9 21 17 3 2" xfId="5159" xr:uid="{00000000-0005-0000-0000-0000F4130000}"/>
    <cellStyle name="一般 2 2 30 3 30 4 9 21 17 4" xfId="3473" xr:uid="{00000000-0005-0000-0000-0000F5130000}"/>
    <cellStyle name="一般 2 2 30 3 30 4 9 21 18" xfId="101" xr:uid="{00000000-0005-0000-0000-0000F6130000}"/>
    <cellStyle name="一般 2 2 30 3 30 4 9 21 18 2" xfId="931" xr:uid="{00000000-0005-0000-0000-0000F7130000}"/>
    <cellStyle name="一般 2 2 30 3 30 4 9 21 18 2 2" xfId="2617" xr:uid="{00000000-0005-0000-0000-0000F8130000}"/>
    <cellStyle name="一般 2 2 30 3 30 4 9 21 18 2 2 2" xfId="5992" xr:uid="{00000000-0005-0000-0000-0000F9130000}"/>
    <cellStyle name="一般 2 2 30 3 30 4 9 21 18 2 3" xfId="4306" xr:uid="{00000000-0005-0000-0000-0000FA130000}"/>
    <cellStyle name="一般 2 2 30 3 30 4 9 21 18 3" xfId="1788" xr:uid="{00000000-0005-0000-0000-0000FB130000}"/>
    <cellStyle name="一般 2 2 30 3 30 4 9 21 18 3 2" xfId="5163" xr:uid="{00000000-0005-0000-0000-0000FC130000}"/>
    <cellStyle name="一般 2 2 30 3 30 4 9 21 18 4" xfId="3477" xr:uid="{00000000-0005-0000-0000-0000FD130000}"/>
    <cellStyle name="一般 2 2 30 3 30 4 9 21 19" xfId="105" xr:uid="{00000000-0005-0000-0000-0000FE130000}"/>
    <cellStyle name="一般 2 2 30 3 30 4 9 21 19 2" xfId="935" xr:uid="{00000000-0005-0000-0000-0000FF130000}"/>
    <cellStyle name="一般 2 2 30 3 30 4 9 21 19 2 2" xfId="2621" xr:uid="{00000000-0005-0000-0000-000000140000}"/>
    <cellStyle name="一般 2 2 30 3 30 4 9 21 19 2 2 2" xfId="5996" xr:uid="{00000000-0005-0000-0000-000001140000}"/>
    <cellStyle name="一般 2 2 30 3 30 4 9 21 19 2 3" xfId="4310" xr:uid="{00000000-0005-0000-0000-000002140000}"/>
    <cellStyle name="一般 2 2 30 3 30 4 9 21 19 3" xfId="1792" xr:uid="{00000000-0005-0000-0000-000003140000}"/>
    <cellStyle name="一般 2 2 30 3 30 4 9 21 19 3 2" xfId="5167" xr:uid="{00000000-0005-0000-0000-000004140000}"/>
    <cellStyle name="一般 2 2 30 3 30 4 9 21 19 4" xfId="3481" xr:uid="{00000000-0005-0000-0000-000005140000}"/>
    <cellStyle name="一般 2 2 30 3 30 4 9 21 2" xfId="37" xr:uid="{00000000-0005-0000-0000-000006140000}"/>
    <cellStyle name="一般 2 2 30 3 30 4 9 21 2 2" xfId="867" xr:uid="{00000000-0005-0000-0000-000007140000}"/>
    <cellStyle name="一般 2 2 30 3 30 4 9 21 2 2 2" xfId="2553" xr:uid="{00000000-0005-0000-0000-000008140000}"/>
    <cellStyle name="一般 2 2 30 3 30 4 9 21 2 2 2 2" xfId="5928" xr:uid="{00000000-0005-0000-0000-000009140000}"/>
    <cellStyle name="一般 2 2 30 3 30 4 9 21 2 2 3" xfId="4242" xr:uid="{00000000-0005-0000-0000-00000A140000}"/>
    <cellStyle name="一般 2 2 30 3 30 4 9 21 2 3" xfId="1724" xr:uid="{00000000-0005-0000-0000-00000B140000}"/>
    <cellStyle name="一般 2 2 30 3 30 4 9 21 2 3 2" xfId="5099" xr:uid="{00000000-0005-0000-0000-00000C140000}"/>
    <cellStyle name="一般 2 2 30 3 30 4 9 21 2 4" xfId="3413" xr:uid="{00000000-0005-0000-0000-00000D140000}"/>
    <cellStyle name="一般 2 2 30 3 30 4 9 21 20" xfId="109" xr:uid="{00000000-0005-0000-0000-00000E140000}"/>
    <cellStyle name="一般 2 2 30 3 30 4 9 21 20 2" xfId="939" xr:uid="{00000000-0005-0000-0000-00000F140000}"/>
    <cellStyle name="一般 2 2 30 3 30 4 9 21 20 2 2" xfId="2625" xr:uid="{00000000-0005-0000-0000-000010140000}"/>
    <cellStyle name="一般 2 2 30 3 30 4 9 21 20 2 2 2" xfId="6000" xr:uid="{00000000-0005-0000-0000-000011140000}"/>
    <cellStyle name="一般 2 2 30 3 30 4 9 21 20 2 3" xfId="4314" xr:uid="{00000000-0005-0000-0000-000012140000}"/>
    <cellStyle name="一般 2 2 30 3 30 4 9 21 20 3" xfId="1796" xr:uid="{00000000-0005-0000-0000-000013140000}"/>
    <cellStyle name="一般 2 2 30 3 30 4 9 21 20 3 2" xfId="5171" xr:uid="{00000000-0005-0000-0000-000014140000}"/>
    <cellStyle name="一般 2 2 30 3 30 4 9 21 20 4" xfId="3485" xr:uid="{00000000-0005-0000-0000-000015140000}"/>
    <cellStyle name="一般 2 2 30 3 30 4 9 21 21" xfId="113" xr:uid="{00000000-0005-0000-0000-000016140000}"/>
    <cellStyle name="一般 2 2 30 3 30 4 9 21 21 2" xfId="943" xr:uid="{00000000-0005-0000-0000-000017140000}"/>
    <cellStyle name="一般 2 2 30 3 30 4 9 21 21 2 2" xfId="2629" xr:uid="{00000000-0005-0000-0000-000018140000}"/>
    <cellStyle name="一般 2 2 30 3 30 4 9 21 21 2 2 2" xfId="6004" xr:uid="{00000000-0005-0000-0000-000019140000}"/>
    <cellStyle name="一般 2 2 30 3 30 4 9 21 21 2 3" xfId="4318" xr:uid="{00000000-0005-0000-0000-00001A140000}"/>
    <cellStyle name="一般 2 2 30 3 30 4 9 21 21 3" xfId="1800" xr:uid="{00000000-0005-0000-0000-00001B140000}"/>
    <cellStyle name="一般 2 2 30 3 30 4 9 21 21 3 2" xfId="5175" xr:uid="{00000000-0005-0000-0000-00001C140000}"/>
    <cellStyle name="一般 2 2 30 3 30 4 9 21 21 4" xfId="3489" xr:uid="{00000000-0005-0000-0000-00001D140000}"/>
    <cellStyle name="一般 2 2 30 3 30 4 9 21 22" xfId="117" xr:uid="{00000000-0005-0000-0000-00001E140000}"/>
    <cellStyle name="一般 2 2 30 3 30 4 9 21 22 2" xfId="947" xr:uid="{00000000-0005-0000-0000-00001F140000}"/>
    <cellStyle name="一般 2 2 30 3 30 4 9 21 22 2 2" xfId="2633" xr:uid="{00000000-0005-0000-0000-000020140000}"/>
    <cellStyle name="一般 2 2 30 3 30 4 9 21 22 2 2 2" xfId="6008" xr:uid="{00000000-0005-0000-0000-000021140000}"/>
    <cellStyle name="一般 2 2 30 3 30 4 9 21 22 2 3" xfId="4322" xr:uid="{00000000-0005-0000-0000-000022140000}"/>
    <cellStyle name="一般 2 2 30 3 30 4 9 21 22 3" xfId="1804" xr:uid="{00000000-0005-0000-0000-000023140000}"/>
    <cellStyle name="一般 2 2 30 3 30 4 9 21 22 3 2" xfId="5179" xr:uid="{00000000-0005-0000-0000-000024140000}"/>
    <cellStyle name="一般 2 2 30 3 30 4 9 21 22 4" xfId="3493" xr:uid="{00000000-0005-0000-0000-000025140000}"/>
    <cellStyle name="一般 2 2 30 3 30 4 9 21 23" xfId="121" xr:uid="{00000000-0005-0000-0000-000026140000}"/>
    <cellStyle name="一般 2 2 30 3 30 4 9 21 23 2" xfId="951" xr:uid="{00000000-0005-0000-0000-000027140000}"/>
    <cellStyle name="一般 2 2 30 3 30 4 9 21 23 2 2" xfId="2637" xr:uid="{00000000-0005-0000-0000-000028140000}"/>
    <cellStyle name="一般 2 2 30 3 30 4 9 21 23 2 2 2" xfId="6012" xr:uid="{00000000-0005-0000-0000-000029140000}"/>
    <cellStyle name="一般 2 2 30 3 30 4 9 21 23 2 3" xfId="4326" xr:uid="{00000000-0005-0000-0000-00002A140000}"/>
    <cellStyle name="一般 2 2 30 3 30 4 9 21 23 3" xfId="1808" xr:uid="{00000000-0005-0000-0000-00002B140000}"/>
    <cellStyle name="一般 2 2 30 3 30 4 9 21 23 3 2" xfId="5183" xr:uid="{00000000-0005-0000-0000-00002C140000}"/>
    <cellStyle name="一般 2 2 30 3 30 4 9 21 23 4" xfId="3497" xr:uid="{00000000-0005-0000-0000-00002D140000}"/>
    <cellStyle name="一般 2 2 30 3 30 4 9 21 24" xfId="125" xr:uid="{00000000-0005-0000-0000-00002E140000}"/>
    <cellStyle name="一般 2 2 30 3 30 4 9 21 24 2" xfId="955" xr:uid="{00000000-0005-0000-0000-00002F140000}"/>
    <cellStyle name="一般 2 2 30 3 30 4 9 21 24 2 2" xfId="2641" xr:uid="{00000000-0005-0000-0000-000030140000}"/>
    <cellStyle name="一般 2 2 30 3 30 4 9 21 24 2 2 2" xfId="6016" xr:uid="{00000000-0005-0000-0000-000031140000}"/>
    <cellStyle name="一般 2 2 30 3 30 4 9 21 24 2 3" xfId="4330" xr:uid="{00000000-0005-0000-0000-000032140000}"/>
    <cellStyle name="一般 2 2 30 3 30 4 9 21 24 3" xfId="1812" xr:uid="{00000000-0005-0000-0000-000033140000}"/>
    <cellStyle name="一般 2 2 30 3 30 4 9 21 24 3 2" xfId="5187" xr:uid="{00000000-0005-0000-0000-000034140000}"/>
    <cellStyle name="一般 2 2 30 3 30 4 9 21 24 4" xfId="3501" xr:uid="{00000000-0005-0000-0000-000035140000}"/>
    <cellStyle name="一般 2 2 30 3 30 4 9 21 25" xfId="129" xr:uid="{00000000-0005-0000-0000-000036140000}"/>
    <cellStyle name="一般 2 2 30 3 30 4 9 21 25 2" xfId="959" xr:uid="{00000000-0005-0000-0000-000037140000}"/>
    <cellStyle name="一般 2 2 30 3 30 4 9 21 25 2 2" xfId="2645" xr:uid="{00000000-0005-0000-0000-000038140000}"/>
    <cellStyle name="一般 2 2 30 3 30 4 9 21 25 2 2 2" xfId="6020" xr:uid="{00000000-0005-0000-0000-000039140000}"/>
    <cellStyle name="一般 2 2 30 3 30 4 9 21 25 2 3" xfId="4334" xr:uid="{00000000-0005-0000-0000-00003A140000}"/>
    <cellStyle name="一般 2 2 30 3 30 4 9 21 25 3" xfId="1816" xr:uid="{00000000-0005-0000-0000-00003B140000}"/>
    <cellStyle name="一般 2 2 30 3 30 4 9 21 25 3 2" xfId="5191" xr:uid="{00000000-0005-0000-0000-00003C140000}"/>
    <cellStyle name="一般 2 2 30 3 30 4 9 21 25 4" xfId="3505" xr:uid="{00000000-0005-0000-0000-00003D140000}"/>
    <cellStyle name="一般 2 2 30 3 30 4 9 21 26" xfId="133" xr:uid="{00000000-0005-0000-0000-00003E140000}"/>
    <cellStyle name="一般 2 2 30 3 30 4 9 21 26 2" xfId="963" xr:uid="{00000000-0005-0000-0000-00003F140000}"/>
    <cellStyle name="一般 2 2 30 3 30 4 9 21 26 2 2" xfId="2649" xr:uid="{00000000-0005-0000-0000-000040140000}"/>
    <cellStyle name="一般 2 2 30 3 30 4 9 21 26 2 2 2" xfId="6024" xr:uid="{00000000-0005-0000-0000-000041140000}"/>
    <cellStyle name="一般 2 2 30 3 30 4 9 21 26 2 3" xfId="4338" xr:uid="{00000000-0005-0000-0000-000042140000}"/>
    <cellStyle name="一般 2 2 30 3 30 4 9 21 26 3" xfId="1820" xr:uid="{00000000-0005-0000-0000-000043140000}"/>
    <cellStyle name="一般 2 2 30 3 30 4 9 21 26 3 2" xfId="5195" xr:uid="{00000000-0005-0000-0000-000044140000}"/>
    <cellStyle name="一般 2 2 30 3 30 4 9 21 26 4" xfId="3509" xr:uid="{00000000-0005-0000-0000-000045140000}"/>
    <cellStyle name="一般 2 2 30 3 30 4 9 21 27" xfId="137" xr:uid="{00000000-0005-0000-0000-000046140000}"/>
    <cellStyle name="一般 2 2 30 3 30 4 9 21 27 2" xfId="967" xr:uid="{00000000-0005-0000-0000-000047140000}"/>
    <cellStyle name="一般 2 2 30 3 30 4 9 21 27 2 2" xfId="2653" xr:uid="{00000000-0005-0000-0000-000048140000}"/>
    <cellStyle name="一般 2 2 30 3 30 4 9 21 27 2 2 2" xfId="6028" xr:uid="{00000000-0005-0000-0000-000049140000}"/>
    <cellStyle name="一般 2 2 30 3 30 4 9 21 27 2 3" xfId="4342" xr:uid="{00000000-0005-0000-0000-00004A140000}"/>
    <cellStyle name="一般 2 2 30 3 30 4 9 21 27 3" xfId="1824" xr:uid="{00000000-0005-0000-0000-00004B140000}"/>
    <cellStyle name="一般 2 2 30 3 30 4 9 21 27 3 2" xfId="5199" xr:uid="{00000000-0005-0000-0000-00004C140000}"/>
    <cellStyle name="一般 2 2 30 3 30 4 9 21 27 4" xfId="3513" xr:uid="{00000000-0005-0000-0000-00004D140000}"/>
    <cellStyle name="一般 2 2 30 3 30 4 9 21 28" xfId="141" xr:uid="{00000000-0005-0000-0000-00004E140000}"/>
    <cellStyle name="一般 2 2 30 3 30 4 9 21 28 2" xfId="971" xr:uid="{00000000-0005-0000-0000-00004F140000}"/>
    <cellStyle name="一般 2 2 30 3 30 4 9 21 28 2 2" xfId="2657" xr:uid="{00000000-0005-0000-0000-000050140000}"/>
    <cellStyle name="一般 2 2 30 3 30 4 9 21 28 2 2 2" xfId="6032" xr:uid="{00000000-0005-0000-0000-000051140000}"/>
    <cellStyle name="一般 2 2 30 3 30 4 9 21 28 2 3" xfId="4346" xr:uid="{00000000-0005-0000-0000-000052140000}"/>
    <cellStyle name="一般 2 2 30 3 30 4 9 21 28 3" xfId="1828" xr:uid="{00000000-0005-0000-0000-000053140000}"/>
    <cellStyle name="一般 2 2 30 3 30 4 9 21 28 3 2" xfId="5203" xr:uid="{00000000-0005-0000-0000-000054140000}"/>
    <cellStyle name="一般 2 2 30 3 30 4 9 21 28 4" xfId="3517" xr:uid="{00000000-0005-0000-0000-000055140000}"/>
    <cellStyle name="一般 2 2 30 3 30 4 9 21 29" xfId="145" xr:uid="{00000000-0005-0000-0000-000056140000}"/>
    <cellStyle name="一般 2 2 30 3 30 4 9 21 29 2" xfId="975" xr:uid="{00000000-0005-0000-0000-000057140000}"/>
    <cellStyle name="一般 2 2 30 3 30 4 9 21 29 2 2" xfId="2661" xr:uid="{00000000-0005-0000-0000-000058140000}"/>
    <cellStyle name="一般 2 2 30 3 30 4 9 21 29 2 2 2" xfId="6036" xr:uid="{00000000-0005-0000-0000-000059140000}"/>
    <cellStyle name="一般 2 2 30 3 30 4 9 21 29 2 3" xfId="4350" xr:uid="{00000000-0005-0000-0000-00005A140000}"/>
    <cellStyle name="一般 2 2 30 3 30 4 9 21 29 3" xfId="1832" xr:uid="{00000000-0005-0000-0000-00005B140000}"/>
    <cellStyle name="一般 2 2 30 3 30 4 9 21 29 3 2" xfId="5207" xr:uid="{00000000-0005-0000-0000-00005C140000}"/>
    <cellStyle name="一般 2 2 30 3 30 4 9 21 29 4" xfId="3521" xr:uid="{00000000-0005-0000-0000-00005D140000}"/>
    <cellStyle name="一般 2 2 30 3 30 4 9 21 3" xfId="41" xr:uid="{00000000-0005-0000-0000-00005E140000}"/>
    <cellStyle name="一般 2 2 30 3 30 4 9 21 3 2" xfId="871" xr:uid="{00000000-0005-0000-0000-00005F140000}"/>
    <cellStyle name="一般 2 2 30 3 30 4 9 21 3 2 2" xfId="2557" xr:uid="{00000000-0005-0000-0000-000060140000}"/>
    <cellStyle name="一般 2 2 30 3 30 4 9 21 3 2 2 2" xfId="5932" xr:uid="{00000000-0005-0000-0000-000061140000}"/>
    <cellStyle name="一般 2 2 30 3 30 4 9 21 3 2 3" xfId="4246" xr:uid="{00000000-0005-0000-0000-000062140000}"/>
    <cellStyle name="一般 2 2 30 3 30 4 9 21 3 3" xfId="1728" xr:uid="{00000000-0005-0000-0000-000063140000}"/>
    <cellStyle name="一般 2 2 30 3 30 4 9 21 3 3 2" xfId="5103" xr:uid="{00000000-0005-0000-0000-000064140000}"/>
    <cellStyle name="一般 2 2 30 3 30 4 9 21 3 4" xfId="3417" xr:uid="{00000000-0005-0000-0000-000065140000}"/>
    <cellStyle name="一般 2 2 30 3 30 4 9 21 30" xfId="149" xr:uid="{00000000-0005-0000-0000-000066140000}"/>
    <cellStyle name="一般 2 2 30 3 30 4 9 21 30 2" xfId="979" xr:uid="{00000000-0005-0000-0000-000067140000}"/>
    <cellStyle name="一般 2 2 30 3 30 4 9 21 30 2 2" xfId="2665" xr:uid="{00000000-0005-0000-0000-000068140000}"/>
    <cellStyle name="一般 2 2 30 3 30 4 9 21 30 2 2 2" xfId="6040" xr:uid="{00000000-0005-0000-0000-000069140000}"/>
    <cellStyle name="一般 2 2 30 3 30 4 9 21 30 2 3" xfId="4354" xr:uid="{00000000-0005-0000-0000-00006A140000}"/>
    <cellStyle name="一般 2 2 30 3 30 4 9 21 30 3" xfId="1836" xr:uid="{00000000-0005-0000-0000-00006B140000}"/>
    <cellStyle name="一般 2 2 30 3 30 4 9 21 30 3 2" xfId="5211" xr:uid="{00000000-0005-0000-0000-00006C140000}"/>
    <cellStyle name="一般 2 2 30 3 30 4 9 21 30 4" xfId="3525" xr:uid="{00000000-0005-0000-0000-00006D140000}"/>
    <cellStyle name="一般 2 2 30 3 30 4 9 21 31" xfId="153" xr:uid="{00000000-0005-0000-0000-00006E140000}"/>
    <cellStyle name="一般 2 2 30 3 30 4 9 21 31 2" xfId="983" xr:uid="{00000000-0005-0000-0000-00006F140000}"/>
    <cellStyle name="一般 2 2 30 3 30 4 9 21 31 2 2" xfId="2669" xr:uid="{00000000-0005-0000-0000-000070140000}"/>
    <cellStyle name="一般 2 2 30 3 30 4 9 21 31 2 2 2" xfId="6044" xr:uid="{00000000-0005-0000-0000-000071140000}"/>
    <cellStyle name="一般 2 2 30 3 30 4 9 21 31 2 3" xfId="4358" xr:uid="{00000000-0005-0000-0000-000072140000}"/>
    <cellStyle name="一般 2 2 30 3 30 4 9 21 31 3" xfId="1840" xr:uid="{00000000-0005-0000-0000-000073140000}"/>
    <cellStyle name="一般 2 2 30 3 30 4 9 21 31 3 2" xfId="5215" xr:uid="{00000000-0005-0000-0000-000074140000}"/>
    <cellStyle name="一般 2 2 30 3 30 4 9 21 31 4" xfId="3529" xr:uid="{00000000-0005-0000-0000-000075140000}"/>
    <cellStyle name="一般 2 2 30 3 30 4 9 21 32" xfId="157" xr:uid="{00000000-0005-0000-0000-000076140000}"/>
    <cellStyle name="一般 2 2 30 3 30 4 9 21 32 2" xfId="987" xr:uid="{00000000-0005-0000-0000-000077140000}"/>
    <cellStyle name="一般 2 2 30 3 30 4 9 21 32 2 2" xfId="2673" xr:uid="{00000000-0005-0000-0000-000078140000}"/>
    <cellStyle name="一般 2 2 30 3 30 4 9 21 32 2 2 2" xfId="6048" xr:uid="{00000000-0005-0000-0000-000079140000}"/>
    <cellStyle name="一般 2 2 30 3 30 4 9 21 32 2 3" xfId="4362" xr:uid="{00000000-0005-0000-0000-00007A140000}"/>
    <cellStyle name="一般 2 2 30 3 30 4 9 21 32 3" xfId="1844" xr:uid="{00000000-0005-0000-0000-00007B140000}"/>
    <cellStyle name="一般 2 2 30 3 30 4 9 21 32 3 2" xfId="5219" xr:uid="{00000000-0005-0000-0000-00007C140000}"/>
    <cellStyle name="一般 2 2 30 3 30 4 9 21 32 4" xfId="3533" xr:uid="{00000000-0005-0000-0000-00007D140000}"/>
    <cellStyle name="一般 2 2 30 3 30 4 9 21 33" xfId="161" xr:uid="{00000000-0005-0000-0000-00007E140000}"/>
    <cellStyle name="一般 2 2 30 3 30 4 9 21 33 2" xfId="991" xr:uid="{00000000-0005-0000-0000-00007F140000}"/>
    <cellStyle name="一般 2 2 30 3 30 4 9 21 33 2 2" xfId="2677" xr:uid="{00000000-0005-0000-0000-000080140000}"/>
    <cellStyle name="一般 2 2 30 3 30 4 9 21 33 2 2 2" xfId="6052" xr:uid="{00000000-0005-0000-0000-000081140000}"/>
    <cellStyle name="一般 2 2 30 3 30 4 9 21 33 2 3" xfId="4366" xr:uid="{00000000-0005-0000-0000-000082140000}"/>
    <cellStyle name="一般 2 2 30 3 30 4 9 21 33 3" xfId="1848" xr:uid="{00000000-0005-0000-0000-000083140000}"/>
    <cellStyle name="一般 2 2 30 3 30 4 9 21 33 3 2" xfId="5223" xr:uid="{00000000-0005-0000-0000-000084140000}"/>
    <cellStyle name="一般 2 2 30 3 30 4 9 21 33 4" xfId="3537" xr:uid="{00000000-0005-0000-0000-000085140000}"/>
    <cellStyle name="一般 2 2 30 3 30 4 9 21 34" xfId="165" xr:uid="{00000000-0005-0000-0000-000086140000}"/>
    <cellStyle name="一般 2 2 30 3 30 4 9 21 34 2" xfId="995" xr:uid="{00000000-0005-0000-0000-000087140000}"/>
    <cellStyle name="一般 2 2 30 3 30 4 9 21 34 2 2" xfId="2681" xr:uid="{00000000-0005-0000-0000-000088140000}"/>
    <cellStyle name="一般 2 2 30 3 30 4 9 21 34 2 2 2" xfId="6056" xr:uid="{00000000-0005-0000-0000-000089140000}"/>
    <cellStyle name="一般 2 2 30 3 30 4 9 21 34 2 3" xfId="4370" xr:uid="{00000000-0005-0000-0000-00008A140000}"/>
    <cellStyle name="一般 2 2 30 3 30 4 9 21 34 3" xfId="1852" xr:uid="{00000000-0005-0000-0000-00008B140000}"/>
    <cellStyle name="一般 2 2 30 3 30 4 9 21 34 3 2" xfId="5227" xr:uid="{00000000-0005-0000-0000-00008C140000}"/>
    <cellStyle name="一般 2 2 30 3 30 4 9 21 34 4" xfId="3541" xr:uid="{00000000-0005-0000-0000-00008D140000}"/>
    <cellStyle name="一般 2 2 30 3 30 4 9 21 35" xfId="169" xr:uid="{00000000-0005-0000-0000-00008E140000}"/>
    <cellStyle name="一般 2 2 30 3 30 4 9 21 35 2" xfId="999" xr:uid="{00000000-0005-0000-0000-00008F140000}"/>
    <cellStyle name="一般 2 2 30 3 30 4 9 21 35 2 2" xfId="2685" xr:uid="{00000000-0005-0000-0000-000090140000}"/>
    <cellStyle name="一般 2 2 30 3 30 4 9 21 35 2 2 2" xfId="6060" xr:uid="{00000000-0005-0000-0000-000091140000}"/>
    <cellStyle name="一般 2 2 30 3 30 4 9 21 35 2 3" xfId="4374" xr:uid="{00000000-0005-0000-0000-000092140000}"/>
    <cellStyle name="一般 2 2 30 3 30 4 9 21 35 3" xfId="1856" xr:uid="{00000000-0005-0000-0000-000093140000}"/>
    <cellStyle name="一般 2 2 30 3 30 4 9 21 35 3 2" xfId="5231" xr:uid="{00000000-0005-0000-0000-000094140000}"/>
    <cellStyle name="一般 2 2 30 3 30 4 9 21 35 4" xfId="3545" xr:uid="{00000000-0005-0000-0000-000095140000}"/>
    <cellStyle name="一般 2 2 30 3 30 4 9 21 36" xfId="173" xr:uid="{00000000-0005-0000-0000-000096140000}"/>
    <cellStyle name="一般 2 2 30 3 30 4 9 21 36 2" xfId="1003" xr:uid="{00000000-0005-0000-0000-000097140000}"/>
    <cellStyle name="一般 2 2 30 3 30 4 9 21 36 2 2" xfId="2689" xr:uid="{00000000-0005-0000-0000-000098140000}"/>
    <cellStyle name="一般 2 2 30 3 30 4 9 21 36 2 2 2" xfId="6064" xr:uid="{00000000-0005-0000-0000-000099140000}"/>
    <cellStyle name="一般 2 2 30 3 30 4 9 21 36 2 3" xfId="4378" xr:uid="{00000000-0005-0000-0000-00009A140000}"/>
    <cellStyle name="一般 2 2 30 3 30 4 9 21 36 3" xfId="1860" xr:uid="{00000000-0005-0000-0000-00009B140000}"/>
    <cellStyle name="一般 2 2 30 3 30 4 9 21 36 3 2" xfId="5235" xr:uid="{00000000-0005-0000-0000-00009C140000}"/>
    <cellStyle name="一般 2 2 30 3 30 4 9 21 36 4" xfId="3549" xr:uid="{00000000-0005-0000-0000-00009D140000}"/>
    <cellStyle name="一般 2 2 30 3 30 4 9 21 37" xfId="177" xr:uid="{00000000-0005-0000-0000-00009E140000}"/>
    <cellStyle name="一般 2 2 30 3 30 4 9 21 37 2" xfId="1007" xr:uid="{00000000-0005-0000-0000-00009F140000}"/>
    <cellStyle name="一般 2 2 30 3 30 4 9 21 37 2 2" xfId="2693" xr:uid="{00000000-0005-0000-0000-0000A0140000}"/>
    <cellStyle name="一般 2 2 30 3 30 4 9 21 37 2 2 2" xfId="6068" xr:uid="{00000000-0005-0000-0000-0000A1140000}"/>
    <cellStyle name="一般 2 2 30 3 30 4 9 21 37 2 3" xfId="4382" xr:uid="{00000000-0005-0000-0000-0000A2140000}"/>
    <cellStyle name="一般 2 2 30 3 30 4 9 21 37 3" xfId="1864" xr:uid="{00000000-0005-0000-0000-0000A3140000}"/>
    <cellStyle name="一般 2 2 30 3 30 4 9 21 37 3 2" xfId="5239" xr:uid="{00000000-0005-0000-0000-0000A4140000}"/>
    <cellStyle name="一般 2 2 30 3 30 4 9 21 37 4" xfId="3553" xr:uid="{00000000-0005-0000-0000-0000A5140000}"/>
    <cellStyle name="一般 2 2 30 3 30 4 9 21 38" xfId="181" xr:uid="{00000000-0005-0000-0000-0000A6140000}"/>
    <cellStyle name="一般 2 2 30 3 30 4 9 21 38 2" xfId="1011" xr:uid="{00000000-0005-0000-0000-0000A7140000}"/>
    <cellStyle name="一般 2 2 30 3 30 4 9 21 38 2 2" xfId="2697" xr:uid="{00000000-0005-0000-0000-0000A8140000}"/>
    <cellStyle name="一般 2 2 30 3 30 4 9 21 38 2 2 2" xfId="6072" xr:uid="{00000000-0005-0000-0000-0000A9140000}"/>
    <cellStyle name="一般 2 2 30 3 30 4 9 21 38 2 3" xfId="4386" xr:uid="{00000000-0005-0000-0000-0000AA140000}"/>
    <cellStyle name="一般 2 2 30 3 30 4 9 21 38 3" xfId="1868" xr:uid="{00000000-0005-0000-0000-0000AB140000}"/>
    <cellStyle name="一般 2 2 30 3 30 4 9 21 38 3 2" xfId="5243" xr:uid="{00000000-0005-0000-0000-0000AC140000}"/>
    <cellStyle name="一般 2 2 30 3 30 4 9 21 38 4" xfId="3557" xr:uid="{00000000-0005-0000-0000-0000AD140000}"/>
    <cellStyle name="一般 2 2 30 3 30 4 9 21 39" xfId="185" xr:uid="{00000000-0005-0000-0000-0000AE140000}"/>
    <cellStyle name="一般 2 2 30 3 30 4 9 21 39 2" xfId="1015" xr:uid="{00000000-0005-0000-0000-0000AF140000}"/>
    <cellStyle name="一般 2 2 30 3 30 4 9 21 39 2 2" xfId="2701" xr:uid="{00000000-0005-0000-0000-0000B0140000}"/>
    <cellStyle name="一般 2 2 30 3 30 4 9 21 39 2 2 2" xfId="6076" xr:uid="{00000000-0005-0000-0000-0000B1140000}"/>
    <cellStyle name="一般 2 2 30 3 30 4 9 21 39 2 3" xfId="4390" xr:uid="{00000000-0005-0000-0000-0000B2140000}"/>
    <cellStyle name="一般 2 2 30 3 30 4 9 21 39 3" xfId="1872" xr:uid="{00000000-0005-0000-0000-0000B3140000}"/>
    <cellStyle name="一般 2 2 30 3 30 4 9 21 39 3 2" xfId="5247" xr:uid="{00000000-0005-0000-0000-0000B4140000}"/>
    <cellStyle name="一般 2 2 30 3 30 4 9 21 39 4" xfId="3561" xr:uid="{00000000-0005-0000-0000-0000B5140000}"/>
    <cellStyle name="一般 2 2 30 3 30 4 9 21 4" xfId="45" xr:uid="{00000000-0005-0000-0000-0000B6140000}"/>
    <cellStyle name="一般 2 2 30 3 30 4 9 21 4 2" xfId="875" xr:uid="{00000000-0005-0000-0000-0000B7140000}"/>
    <cellStyle name="一般 2 2 30 3 30 4 9 21 4 2 2" xfId="2561" xr:uid="{00000000-0005-0000-0000-0000B8140000}"/>
    <cellStyle name="一般 2 2 30 3 30 4 9 21 4 2 2 2" xfId="5936" xr:uid="{00000000-0005-0000-0000-0000B9140000}"/>
    <cellStyle name="一般 2 2 30 3 30 4 9 21 4 2 3" xfId="4250" xr:uid="{00000000-0005-0000-0000-0000BA140000}"/>
    <cellStyle name="一般 2 2 30 3 30 4 9 21 4 3" xfId="1732" xr:uid="{00000000-0005-0000-0000-0000BB140000}"/>
    <cellStyle name="一般 2 2 30 3 30 4 9 21 4 3 2" xfId="5107" xr:uid="{00000000-0005-0000-0000-0000BC140000}"/>
    <cellStyle name="一般 2 2 30 3 30 4 9 21 4 4" xfId="3421" xr:uid="{00000000-0005-0000-0000-0000BD140000}"/>
    <cellStyle name="一般 2 2 30 3 30 4 9 21 40" xfId="189" xr:uid="{00000000-0005-0000-0000-0000BE140000}"/>
    <cellStyle name="一般 2 2 30 3 30 4 9 21 40 2" xfId="1019" xr:uid="{00000000-0005-0000-0000-0000BF140000}"/>
    <cellStyle name="一般 2 2 30 3 30 4 9 21 40 2 2" xfId="2705" xr:uid="{00000000-0005-0000-0000-0000C0140000}"/>
    <cellStyle name="一般 2 2 30 3 30 4 9 21 40 2 2 2" xfId="6080" xr:uid="{00000000-0005-0000-0000-0000C1140000}"/>
    <cellStyle name="一般 2 2 30 3 30 4 9 21 40 2 3" xfId="4394" xr:uid="{00000000-0005-0000-0000-0000C2140000}"/>
    <cellStyle name="一般 2 2 30 3 30 4 9 21 40 3" xfId="1876" xr:uid="{00000000-0005-0000-0000-0000C3140000}"/>
    <cellStyle name="一般 2 2 30 3 30 4 9 21 40 3 2" xfId="5251" xr:uid="{00000000-0005-0000-0000-0000C4140000}"/>
    <cellStyle name="一般 2 2 30 3 30 4 9 21 40 4" xfId="3565" xr:uid="{00000000-0005-0000-0000-0000C5140000}"/>
    <cellStyle name="一般 2 2 30 3 30 4 9 21 41" xfId="193" xr:uid="{00000000-0005-0000-0000-0000C6140000}"/>
    <cellStyle name="一般 2 2 30 3 30 4 9 21 41 2" xfId="1023" xr:uid="{00000000-0005-0000-0000-0000C7140000}"/>
    <cellStyle name="一般 2 2 30 3 30 4 9 21 41 2 2" xfId="2709" xr:uid="{00000000-0005-0000-0000-0000C8140000}"/>
    <cellStyle name="一般 2 2 30 3 30 4 9 21 41 2 2 2" xfId="6084" xr:uid="{00000000-0005-0000-0000-0000C9140000}"/>
    <cellStyle name="一般 2 2 30 3 30 4 9 21 41 2 3" xfId="4398" xr:uid="{00000000-0005-0000-0000-0000CA140000}"/>
    <cellStyle name="一般 2 2 30 3 30 4 9 21 41 3" xfId="1880" xr:uid="{00000000-0005-0000-0000-0000CB140000}"/>
    <cellStyle name="一般 2 2 30 3 30 4 9 21 41 3 2" xfId="5255" xr:uid="{00000000-0005-0000-0000-0000CC140000}"/>
    <cellStyle name="一般 2 2 30 3 30 4 9 21 41 4" xfId="3569" xr:uid="{00000000-0005-0000-0000-0000CD140000}"/>
    <cellStyle name="一般 2 2 30 3 30 4 9 21 42" xfId="197" xr:uid="{00000000-0005-0000-0000-0000CE140000}"/>
    <cellStyle name="一般 2 2 30 3 30 4 9 21 42 2" xfId="1027" xr:uid="{00000000-0005-0000-0000-0000CF140000}"/>
    <cellStyle name="一般 2 2 30 3 30 4 9 21 42 2 2" xfId="2713" xr:uid="{00000000-0005-0000-0000-0000D0140000}"/>
    <cellStyle name="一般 2 2 30 3 30 4 9 21 42 2 2 2" xfId="6088" xr:uid="{00000000-0005-0000-0000-0000D1140000}"/>
    <cellStyle name="一般 2 2 30 3 30 4 9 21 42 2 3" xfId="4402" xr:uid="{00000000-0005-0000-0000-0000D2140000}"/>
    <cellStyle name="一般 2 2 30 3 30 4 9 21 42 3" xfId="1884" xr:uid="{00000000-0005-0000-0000-0000D3140000}"/>
    <cellStyle name="一般 2 2 30 3 30 4 9 21 42 3 2" xfId="5259" xr:uid="{00000000-0005-0000-0000-0000D4140000}"/>
    <cellStyle name="一般 2 2 30 3 30 4 9 21 42 4" xfId="3573" xr:uid="{00000000-0005-0000-0000-0000D5140000}"/>
    <cellStyle name="一般 2 2 30 3 30 4 9 21 43" xfId="201" xr:uid="{00000000-0005-0000-0000-0000D6140000}"/>
    <cellStyle name="一般 2 2 30 3 30 4 9 21 43 2" xfId="1031" xr:uid="{00000000-0005-0000-0000-0000D7140000}"/>
    <cellStyle name="一般 2 2 30 3 30 4 9 21 43 2 2" xfId="2717" xr:uid="{00000000-0005-0000-0000-0000D8140000}"/>
    <cellStyle name="一般 2 2 30 3 30 4 9 21 43 2 2 2" xfId="6092" xr:uid="{00000000-0005-0000-0000-0000D9140000}"/>
    <cellStyle name="一般 2 2 30 3 30 4 9 21 43 2 3" xfId="4406" xr:uid="{00000000-0005-0000-0000-0000DA140000}"/>
    <cellStyle name="一般 2 2 30 3 30 4 9 21 43 3" xfId="1888" xr:uid="{00000000-0005-0000-0000-0000DB140000}"/>
    <cellStyle name="一般 2 2 30 3 30 4 9 21 43 3 2" xfId="5263" xr:uid="{00000000-0005-0000-0000-0000DC140000}"/>
    <cellStyle name="一般 2 2 30 3 30 4 9 21 43 4" xfId="3577" xr:uid="{00000000-0005-0000-0000-0000DD140000}"/>
    <cellStyle name="一般 2 2 30 3 30 4 9 21 44" xfId="205" xr:uid="{00000000-0005-0000-0000-0000DE140000}"/>
    <cellStyle name="一般 2 2 30 3 30 4 9 21 44 2" xfId="1035" xr:uid="{00000000-0005-0000-0000-0000DF140000}"/>
    <cellStyle name="一般 2 2 30 3 30 4 9 21 44 2 2" xfId="2721" xr:uid="{00000000-0005-0000-0000-0000E0140000}"/>
    <cellStyle name="一般 2 2 30 3 30 4 9 21 44 2 2 2" xfId="6096" xr:uid="{00000000-0005-0000-0000-0000E1140000}"/>
    <cellStyle name="一般 2 2 30 3 30 4 9 21 44 2 3" xfId="4410" xr:uid="{00000000-0005-0000-0000-0000E2140000}"/>
    <cellStyle name="一般 2 2 30 3 30 4 9 21 44 3" xfId="1892" xr:uid="{00000000-0005-0000-0000-0000E3140000}"/>
    <cellStyle name="一般 2 2 30 3 30 4 9 21 44 3 2" xfId="5267" xr:uid="{00000000-0005-0000-0000-0000E4140000}"/>
    <cellStyle name="一般 2 2 30 3 30 4 9 21 44 4" xfId="3581" xr:uid="{00000000-0005-0000-0000-0000E5140000}"/>
    <cellStyle name="一般 2 2 30 3 30 4 9 21 45" xfId="209" xr:uid="{00000000-0005-0000-0000-0000E6140000}"/>
    <cellStyle name="一般 2 2 30 3 30 4 9 21 45 2" xfId="1039" xr:uid="{00000000-0005-0000-0000-0000E7140000}"/>
    <cellStyle name="一般 2 2 30 3 30 4 9 21 45 2 2" xfId="2725" xr:uid="{00000000-0005-0000-0000-0000E8140000}"/>
    <cellStyle name="一般 2 2 30 3 30 4 9 21 45 2 2 2" xfId="6100" xr:uid="{00000000-0005-0000-0000-0000E9140000}"/>
    <cellStyle name="一般 2 2 30 3 30 4 9 21 45 2 3" xfId="4414" xr:uid="{00000000-0005-0000-0000-0000EA140000}"/>
    <cellStyle name="一般 2 2 30 3 30 4 9 21 45 3" xfId="1896" xr:uid="{00000000-0005-0000-0000-0000EB140000}"/>
    <cellStyle name="一般 2 2 30 3 30 4 9 21 45 3 2" xfId="5271" xr:uid="{00000000-0005-0000-0000-0000EC140000}"/>
    <cellStyle name="一般 2 2 30 3 30 4 9 21 45 4" xfId="3585" xr:uid="{00000000-0005-0000-0000-0000ED140000}"/>
    <cellStyle name="一般 2 2 30 3 30 4 9 21 46" xfId="213" xr:uid="{00000000-0005-0000-0000-0000EE140000}"/>
    <cellStyle name="一般 2 2 30 3 30 4 9 21 46 2" xfId="1043" xr:uid="{00000000-0005-0000-0000-0000EF140000}"/>
    <cellStyle name="一般 2 2 30 3 30 4 9 21 46 2 2" xfId="2729" xr:uid="{00000000-0005-0000-0000-0000F0140000}"/>
    <cellStyle name="一般 2 2 30 3 30 4 9 21 46 2 2 2" xfId="6104" xr:uid="{00000000-0005-0000-0000-0000F1140000}"/>
    <cellStyle name="一般 2 2 30 3 30 4 9 21 46 2 3" xfId="4418" xr:uid="{00000000-0005-0000-0000-0000F2140000}"/>
    <cellStyle name="一般 2 2 30 3 30 4 9 21 46 3" xfId="1900" xr:uid="{00000000-0005-0000-0000-0000F3140000}"/>
    <cellStyle name="一般 2 2 30 3 30 4 9 21 46 3 2" xfId="5275" xr:uid="{00000000-0005-0000-0000-0000F4140000}"/>
    <cellStyle name="一般 2 2 30 3 30 4 9 21 46 4" xfId="3589" xr:uid="{00000000-0005-0000-0000-0000F5140000}"/>
    <cellStyle name="一般 2 2 30 3 30 4 9 21 47" xfId="217" xr:uid="{00000000-0005-0000-0000-0000F6140000}"/>
    <cellStyle name="一般 2 2 30 3 30 4 9 21 47 2" xfId="1047" xr:uid="{00000000-0005-0000-0000-0000F7140000}"/>
    <cellStyle name="一般 2 2 30 3 30 4 9 21 47 2 2" xfId="2733" xr:uid="{00000000-0005-0000-0000-0000F8140000}"/>
    <cellStyle name="一般 2 2 30 3 30 4 9 21 47 2 2 2" xfId="6108" xr:uid="{00000000-0005-0000-0000-0000F9140000}"/>
    <cellStyle name="一般 2 2 30 3 30 4 9 21 47 2 3" xfId="4422" xr:uid="{00000000-0005-0000-0000-0000FA140000}"/>
    <cellStyle name="一般 2 2 30 3 30 4 9 21 47 3" xfId="1904" xr:uid="{00000000-0005-0000-0000-0000FB140000}"/>
    <cellStyle name="一般 2 2 30 3 30 4 9 21 47 3 2" xfId="5279" xr:uid="{00000000-0005-0000-0000-0000FC140000}"/>
    <cellStyle name="一般 2 2 30 3 30 4 9 21 47 4" xfId="3593" xr:uid="{00000000-0005-0000-0000-0000FD140000}"/>
    <cellStyle name="一般 2 2 30 3 30 4 9 21 48" xfId="221" xr:uid="{00000000-0005-0000-0000-0000FE140000}"/>
    <cellStyle name="一般 2 2 30 3 30 4 9 21 48 2" xfId="1051" xr:uid="{00000000-0005-0000-0000-0000FF140000}"/>
    <cellStyle name="一般 2 2 30 3 30 4 9 21 48 2 2" xfId="2737" xr:uid="{00000000-0005-0000-0000-000000150000}"/>
    <cellStyle name="一般 2 2 30 3 30 4 9 21 48 2 2 2" xfId="6112" xr:uid="{00000000-0005-0000-0000-000001150000}"/>
    <cellStyle name="一般 2 2 30 3 30 4 9 21 48 2 3" xfId="4426" xr:uid="{00000000-0005-0000-0000-000002150000}"/>
    <cellStyle name="一般 2 2 30 3 30 4 9 21 48 3" xfId="1908" xr:uid="{00000000-0005-0000-0000-000003150000}"/>
    <cellStyle name="一般 2 2 30 3 30 4 9 21 48 3 2" xfId="5283" xr:uid="{00000000-0005-0000-0000-000004150000}"/>
    <cellStyle name="一般 2 2 30 3 30 4 9 21 48 4" xfId="3597" xr:uid="{00000000-0005-0000-0000-000005150000}"/>
    <cellStyle name="一般 2 2 30 3 30 4 9 21 49" xfId="225" xr:uid="{00000000-0005-0000-0000-000006150000}"/>
    <cellStyle name="一般 2 2 30 3 30 4 9 21 49 2" xfId="1055" xr:uid="{00000000-0005-0000-0000-000007150000}"/>
    <cellStyle name="一般 2 2 30 3 30 4 9 21 49 2 2" xfId="2741" xr:uid="{00000000-0005-0000-0000-000008150000}"/>
    <cellStyle name="一般 2 2 30 3 30 4 9 21 49 2 2 2" xfId="6116" xr:uid="{00000000-0005-0000-0000-000009150000}"/>
    <cellStyle name="一般 2 2 30 3 30 4 9 21 49 2 3" xfId="4430" xr:uid="{00000000-0005-0000-0000-00000A150000}"/>
    <cellStyle name="一般 2 2 30 3 30 4 9 21 49 3" xfId="1912" xr:uid="{00000000-0005-0000-0000-00000B150000}"/>
    <cellStyle name="一般 2 2 30 3 30 4 9 21 49 3 2" xfId="5287" xr:uid="{00000000-0005-0000-0000-00000C150000}"/>
    <cellStyle name="一般 2 2 30 3 30 4 9 21 49 4" xfId="3601" xr:uid="{00000000-0005-0000-0000-00000D150000}"/>
    <cellStyle name="一般 2 2 30 3 30 4 9 21 5" xfId="49" xr:uid="{00000000-0005-0000-0000-00000E150000}"/>
    <cellStyle name="一般 2 2 30 3 30 4 9 21 5 2" xfId="879" xr:uid="{00000000-0005-0000-0000-00000F150000}"/>
    <cellStyle name="一般 2 2 30 3 30 4 9 21 5 2 2" xfId="2565" xr:uid="{00000000-0005-0000-0000-000010150000}"/>
    <cellStyle name="一般 2 2 30 3 30 4 9 21 5 2 2 2" xfId="5940" xr:uid="{00000000-0005-0000-0000-000011150000}"/>
    <cellStyle name="一般 2 2 30 3 30 4 9 21 5 2 3" xfId="4254" xr:uid="{00000000-0005-0000-0000-000012150000}"/>
    <cellStyle name="一般 2 2 30 3 30 4 9 21 5 3" xfId="1736" xr:uid="{00000000-0005-0000-0000-000013150000}"/>
    <cellStyle name="一般 2 2 30 3 30 4 9 21 5 3 2" xfId="5111" xr:uid="{00000000-0005-0000-0000-000014150000}"/>
    <cellStyle name="一般 2 2 30 3 30 4 9 21 5 4" xfId="3425" xr:uid="{00000000-0005-0000-0000-000015150000}"/>
    <cellStyle name="一般 2 2 30 3 30 4 9 21 50" xfId="229" xr:uid="{00000000-0005-0000-0000-000016150000}"/>
    <cellStyle name="一般 2 2 30 3 30 4 9 21 50 2" xfId="1059" xr:uid="{00000000-0005-0000-0000-000017150000}"/>
    <cellStyle name="一般 2 2 30 3 30 4 9 21 50 2 2" xfId="2745" xr:uid="{00000000-0005-0000-0000-000018150000}"/>
    <cellStyle name="一般 2 2 30 3 30 4 9 21 50 2 2 2" xfId="6120" xr:uid="{00000000-0005-0000-0000-000019150000}"/>
    <cellStyle name="一般 2 2 30 3 30 4 9 21 50 2 3" xfId="4434" xr:uid="{00000000-0005-0000-0000-00001A150000}"/>
    <cellStyle name="一般 2 2 30 3 30 4 9 21 50 3" xfId="1916" xr:uid="{00000000-0005-0000-0000-00001B150000}"/>
    <cellStyle name="一般 2 2 30 3 30 4 9 21 50 3 2" xfId="5291" xr:uid="{00000000-0005-0000-0000-00001C150000}"/>
    <cellStyle name="一般 2 2 30 3 30 4 9 21 50 4" xfId="3605" xr:uid="{00000000-0005-0000-0000-00001D150000}"/>
    <cellStyle name="一般 2 2 30 3 30 4 9 21 51" xfId="233" xr:uid="{00000000-0005-0000-0000-00001E150000}"/>
    <cellStyle name="一般 2 2 30 3 30 4 9 21 51 2" xfId="1063" xr:uid="{00000000-0005-0000-0000-00001F150000}"/>
    <cellStyle name="一般 2 2 30 3 30 4 9 21 51 2 2" xfId="2749" xr:uid="{00000000-0005-0000-0000-000020150000}"/>
    <cellStyle name="一般 2 2 30 3 30 4 9 21 51 2 2 2" xfId="6124" xr:uid="{00000000-0005-0000-0000-000021150000}"/>
    <cellStyle name="一般 2 2 30 3 30 4 9 21 51 2 3" xfId="4438" xr:uid="{00000000-0005-0000-0000-000022150000}"/>
    <cellStyle name="一般 2 2 30 3 30 4 9 21 51 3" xfId="1920" xr:uid="{00000000-0005-0000-0000-000023150000}"/>
    <cellStyle name="一般 2 2 30 3 30 4 9 21 51 3 2" xfId="5295" xr:uid="{00000000-0005-0000-0000-000024150000}"/>
    <cellStyle name="一般 2 2 30 3 30 4 9 21 51 4" xfId="3609" xr:uid="{00000000-0005-0000-0000-000025150000}"/>
    <cellStyle name="一般 2 2 30 3 30 4 9 21 52" xfId="237" xr:uid="{00000000-0005-0000-0000-000026150000}"/>
    <cellStyle name="一般 2 2 30 3 30 4 9 21 52 2" xfId="1067" xr:uid="{00000000-0005-0000-0000-000027150000}"/>
    <cellStyle name="一般 2 2 30 3 30 4 9 21 52 2 2" xfId="2753" xr:uid="{00000000-0005-0000-0000-000028150000}"/>
    <cellStyle name="一般 2 2 30 3 30 4 9 21 52 2 2 2" xfId="6128" xr:uid="{00000000-0005-0000-0000-000029150000}"/>
    <cellStyle name="一般 2 2 30 3 30 4 9 21 52 2 3" xfId="4442" xr:uid="{00000000-0005-0000-0000-00002A150000}"/>
    <cellStyle name="一般 2 2 30 3 30 4 9 21 52 3" xfId="1924" xr:uid="{00000000-0005-0000-0000-00002B150000}"/>
    <cellStyle name="一般 2 2 30 3 30 4 9 21 52 3 2" xfId="5299" xr:uid="{00000000-0005-0000-0000-00002C150000}"/>
    <cellStyle name="一般 2 2 30 3 30 4 9 21 52 4" xfId="3613" xr:uid="{00000000-0005-0000-0000-00002D150000}"/>
    <cellStyle name="一般 2 2 30 3 30 4 9 21 53" xfId="241" xr:uid="{00000000-0005-0000-0000-00002E150000}"/>
    <cellStyle name="一般 2 2 30 3 30 4 9 21 53 2" xfId="1071" xr:uid="{00000000-0005-0000-0000-00002F150000}"/>
    <cellStyle name="一般 2 2 30 3 30 4 9 21 53 2 2" xfId="2757" xr:uid="{00000000-0005-0000-0000-000030150000}"/>
    <cellStyle name="一般 2 2 30 3 30 4 9 21 53 2 2 2" xfId="6132" xr:uid="{00000000-0005-0000-0000-000031150000}"/>
    <cellStyle name="一般 2 2 30 3 30 4 9 21 53 2 3" xfId="4446" xr:uid="{00000000-0005-0000-0000-000032150000}"/>
    <cellStyle name="一般 2 2 30 3 30 4 9 21 53 3" xfId="1928" xr:uid="{00000000-0005-0000-0000-000033150000}"/>
    <cellStyle name="一般 2 2 30 3 30 4 9 21 53 3 2" xfId="5303" xr:uid="{00000000-0005-0000-0000-000034150000}"/>
    <cellStyle name="一般 2 2 30 3 30 4 9 21 53 4" xfId="3617" xr:uid="{00000000-0005-0000-0000-000035150000}"/>
    <cellStyle name="一般 2 2 30 3 30 4 9 21 54" xfId="245" xr:uid="{00000000-0005-0000-0000-000036150000}"/>
    <cellStyle name="一般 2 2 30 3 30 4 9 21 54 2" xfId="1075" xr:uid="{00000000-0005-0000-0000-000037150000}"/>
    <cellStyle name="一般 2 2 30 3 30 4 9 21 54 2 2" xfId="2761" xr:uid="{00000000-0005-0000-0000-000038150000}"/>
    <cellStyle name="一般 2 2 30 3 30 4 9 21 54 2 2 2" xfId="6136" xr:uid="{00000000-0005-0000-0000-000039150000}"/>
    <cellStyle name="一般 2 2 30 3 30 4 9 21 54 2 3" xfId="4450" xr:uid="{00000000-0005-0000-0000-00003A150000}"/>
    <cellStyle name="一般 2 2 30 3 30 4 9 21 54 3" xfId="1932" xr:uid="{00000000-0005-0000-0000-00003B150000}"/>
    <cellStyle name="一般 2 2 30 3 30 4 9 21 54 3 2" xfId="5307" xr:uid="{00000000-0005-0000-0000-00003C150000}"/>
    <cellStyle name="一般 2 2 30 3 30 4 9 21 54 4" xfId="3621" xr:uid="{00000000-0005-0000-0000-00003D150000}"/>
    <cellStyle name="一般 2 2 30 3 30 4 9 21 55" xfId="249" xr:uid="{00000000-0005-0000-0000-00003E150000}"/>
    <cellStyle name="一般 2 2 30 3 30 4 9 21 55 2" xfId="1079" xr:uid="{00000000-0005-0000-0000-00003F150000}"/>
    <cellStyle name="一般 2 2 30 3 30 4 9 21 55 2 2" xfId="2765" xr:uid="{00000000-0005-0000-0000-000040150000}"/>
    <cellStyle name="一般 2 2 30 3 30 4 9 21 55 2 2 2" xfId="6140" xr:uid="{00000000-0005-0000-0000-000041150000}"/>
    <cellStyle name="一般 2 2 30 3 30 4 9 21 55 2 3" xfId="4454" xr:uid="{00000000-0005-0000-0000-000042150000}"/>
    <cellStyle name="一般 2 2 30 3 30 4 9 21 55 3" xfId="1936" xr:uid="{00000000-0005-0000-0000-000043150000}"/>
    <cellStyle name="一般 2 2 30 3 30 4 9 21 55 3 2" xfId="5311" xr:uid="{00000000-0005-0000-0000-000044150000}"/>
    <cellStyle name="一般 2 2 30 3 30 4 9 21 55 4" xfId="3625" xr:uid="{00000000-0005-0000-0000-000045150000}"/>
    <cellStyle name="一般 2 2 30 3 30 4 9 21 56" xfId="253" xr:uid="{00000000-0005-0000-0000-000046150000}"/>
    <cellStyle name="一般 2 2 30 3 30 4 9 21 56 2" xfId="1083" xr:uid="{00000000-0005-0000-0000-000047150000}"/>
    <cellStyle name="一般 2 2 30 3 30 4 9 21 56 2 2" xfId="2769" xr:uid="{00000000-0005-0000-0000-000048150000}"/>
    <cellStyle name="一般 2 2 30 3 30 4 9 21 56 2 2 2" xfId="6144" xr:uid="{00000000-0005-0000-0000-000049150000}"/>
    <cellStyle name="一般 2 2 30 3 30 4 9 21 56 2 3" xfId="4458" xr:uid="{00000000-0005-0000-0000-00004A150000}"/>
    <cellStyle name="一般 2 2 30 3 30 4 9 21 56 3" xfId="1940" xr:uid="{00000000-0005-0000-0000-00004B150000}"/>
    <cellStyle name="一般 2 2 30 3 30 4 9 21 56 3 2" xfId="5315" xr:uid="{00000000-0005-0000-0000-00004C150000}"/>
    <cellStyle name="一般 2 2 30 3 30 4 9 21 56 4" xfId="3629" xr:uid="{00000000-0005-0000-0000-00004D150000}"/>
    <cellStyle name="一般 2 2 30 3 30 4 9 21 57" xfId="257" xr:uid="{00000000-0005-0000-0000-00004E150000}"/>
    <cellStyle name="一般 2 2 30 3 30 4 9 21 57 2" xfId="1087" xr:uid="{00000000-0005-0000-0000-00004F150000}"/>
    <cellStyle name="一般 2 2 30 3 30 4 9 21 57 2 2" xfId="2773" xr:uid="{00000000-0005-0000-0000-000050150000}"/>
    <cellStyle name="一般 2 2 30 3 30 4 9 21 57 2 2 2" xfId="6148" xr:uid="{00000000-0005-0000-0000-000051150000}"/>
    <cellStyle name="一般 2 2 30 3 30 4 9 21 57 2 3" xfId="4462" xr:uid="{00000000-0005-0000-0000-000052150000}"/>
    <cellStyle name="一般 2 2 30 3 30 4 9 21 57 3" xfId="1944" xr:uid="{00000000-0005-0000-0000-000053150000}"/>
    <cellStyle name="一般 2 2 30 3 30 4 9 21 57 3 2" xfId="5319" xr:uid="{00000000-0005-0000-0000-000054150000}"/>
    <cellStyle name="一般 2 2 30 3 30 4 9 21 57 4" xfId="3633" xr:uid="{00000000-0005-0000-0000-000055150000}"/>
    <cellStyle name="一般 2 2 30 3 30 4 9 21 58" xfId="261" xr:uid="{00000000-0005-0000-0000-000056150000}"/>
    <cellStyle name="一般 2 2 30 3 30 4 9 21 58 2" xfId="1091" xr:uid="{00000000-0005-0000-0000-000057150000}"/>
    <cellStyle name="一般 2 2 30 3 30 4 9 21 58 2 2" xfId="2777" xr:uid="{00000000-0005-0000-0000-000058150000}"/>
    <cellStyle name="一般 2 2 30 3 30 4 9 21 58 2 2 2" xfId="6152" xr:uid="{00000000-0005-0000-0000-000059150000}"/>
    <cellStyle name="一般 2 2 30 3 30 4 9 21 58 2 3" xfId="4466" xr:uid="{00000000-0005-0000-0000-00005A150000}"/>
    <cellStyle name="一般 2 2 30 3 30 4 9 21 58 3" xfId="1948" xr:uid="{00000000-0005-0000-0000-00005B150000}"/>
    <cellStyle name="一般 2 2 30 3 30 4 9 21 58 3 2" xfId="5323" xr:uid="{00000000-0005-0000-0000-00005C150000}"/>
    <cellStyle name="一般 2 2 30 3 30 4 9 21 58 4" xfId="3637" xr:uid="{00000000-0005-0000-0000-00005D150000}"/>
    <cellStyle name="一般 2 2 30 3 30 4 9 21 59" xfId="265" xr:uid="{00000000-0005-0000-0000-00005E150000}"/>
    <cellStyle name="一般 2 2 30 3 30 4 9 21 59 2" xfId="1095" xr:uid="{00000000-0005-0000-0000-00005F150000}"/>
    <cellStyle name="一般 2 2 30 3 30 4 9 21 59 2 2" xfId="2781" xr:uid="{00000000-0005-0000-0000-000060150000}"/>
    <cellStyle name="一般 2 2 30 3 30 4 9 21 59 2 2 2" xfId="6156" xr:uid="{00000000-0005-0000-0000-000061150000}"/>
    <cellStyle name="一般 2 2 30 3 30 4 9 21 59 2 3" xfId="4470" xr:uid="{00000000-0005-0000-0000-000062150000}"/>
    <cellStyle name="一般 2 2 30 3 30 4 9 21 59 3" xfId="1952" xr:uid="{00000000-0005-0000-0000-000063150000}"/>
    <cellStyle name="一般 2 2 30 3 30 4 9 21 59 3 2" xfId="5327" xr:uid="{00000000-0005-0000-0000-000064150000}"/>
    <cellStyle name="一般 2 2 30 3 30 4 9 21 59 4" xfId="3641" xr:uid="{00000000-0005-0000-0000-000065150000}"/>
    <cellStyle name="一般 2 2 30 3 30 4 9 21 6" xfId="53" xr:uid="{00000000-0005-0000-0000-000066150000}"/>
    <cellStyle name="一般 2 2 30 3 30 4 9 21 6 2" xfId="883" xr:uid="{00000000-0005-0000-0000-000067150000}"/>
    <cellStyle name="一般 2 2 30 3 30 4 9 21 6 2 2" xfId="2569" xr:uid="{00000000-0005-0000-0000-000068150000}"/>
    <cellStyle name="一般 2 2 30 3 30 4 9 21 6 2 2 2" xfId="5944" xr:uid="{00000000-0005-0000-0000-000069150000}"/>
    <cellStyle name="一般 2 2 30 3 30 4 9 21 6 2 3" xfId="4258" xr:uid="{00000000-0005-0000-0000-00006A150000}"/>
    <cellStyle name="一般 2 2 30 3 30 4 9 21 6 3" xfId="1740" xr:uid="{00000000-0005-0000-0000-00006B150000}"/>
    <cellStyle name="一般 2 2 30 3 30 4 9 21 6 3 2" xfId="5115" xr:uid="{00000000-0005-0000-0000-00006C150000}"/>
    <cellStyle name="一般 2 2 30 3 30 4 9 21 6 4" xfId="3429" xr:uid="{00000000-0005-0000-0000-00006D150000}"/>
    <cellStyle name="一般 2 2 30 3 30 4 9 21 60" xfId="269" xr:uid="{00000000-0005-0000-0000-00006E150000}"/>
    <cellStyle name="一般 2 2 30 3 30 4 9 21 60 2" xfId="1099" xr:uid="{00000000-0005-0000-0000-00006F150000}"/>
    <cellStyle name="一般 2 2 30 3 30 4 9 21 60 2 2" xfId="2785" xr:uid="{00000000-0005-0000-0000-000070150000}"/>
    <cellStyle name="一般 2 2 30 3 30 4 9 21 60 2 2 2" xfId="6160" xr:uid="{00000000-0005-0000-0000-000071150000}"/>
    <cellStyle name="一般 2 2 30 3 30 4 9 21 60 2 3" xfId="4474" xr:uid="{00000000-0005-0000-0000-000072150000}"/>
    <cellStyle name="一般 2 2 30 3 30 4 9 21 60 3" xfId="1956" xr:uid="{00000000-0005-0000-0000-000073150000}"/>
    <cellStyle name="一般 2 2 30 3 30 4 9 21 60 3 2" xfId="5331" xr:uid="{00000000-0005-0000-0000-000074150000}"/>
    <cellStyle name="一般 2 2 30 3 30 4 9 21 60 4" xfId="3645" xr:uid="{00000000-0005-0000-0000-000075150000}"/>
    <cellStyle name="一般 2 2 30 3 30 4 9 21 61" xfId="273" xr:uid="{00000000-0005-0000-0000-000076150000}"/>
    <cellStyle name="一般 2 2 30 3 30 4 9 21 61 2" xfId="1103" xr:uid="{00000000-0005-0000-0000-000077150000}"/>
    <cellStyle name="一般 2 2 30 3 30 4 9 21 61 2 2" xfId="2789" xr:uid="{00000000-0005-0000-0000-000078150000}"/>
    <cellStyle name="一般 2 2 30 3 30 4 9 21 61 2 2 2" xfId="6164" xr:uid="{00000000-0005-0000-0000-000079150000}"/>
    <cellStyle name="一般 2 2 30 3 30 4 9 21 61 2 3" xfId="4478" xr:uid="{00000000-0005-0000-0000-00007A150000}"/>
    <cellStyle name="一般 2 2 30 3 30 4 9 21 61 3" xfId="1960" xr:uid="{00000000-0005-0000-0000-00007B150000}"/>
    <cellStyle name="一般 2 2 30 3 30 4 9 21 61 3 2" xfId="5335" xr:uid="{00000000-0005-0000-0000-00007C150000}"/>
    <cellStyle name="一般 2 2 30 3 30 4 9 21 61 4" xfId="3649" xr:uid="{00000000-0005-0000-0000-00007D150000}"/>
    <cellStyle name="一般 2 2 30 3 30 4 9 21 62" xfId="276" xr:uid="{00000000-0005-0000-0000-00007E150000}"/>
    <cellStyle name="一般 2 2 30 3 30 4 9 21 62 10" xfId="313" xr:uid="{00000000-0005-0000-0000-00007F150000}"/>
    <cellStyle name="一般 2 2 30 3 30 4 9 21 62 10 2" xfId="1143" xr:uid="{00000000-0005-0000-0000-000080150000}"/>
    <cellStyle name="一般 2 2 30 3 30 4 9 21 62 10 2 2" xfId="2829" xr:uid="{00000000-0005-0000-0000-000081150000}"/>
    <cellStyle name="一般 2 2 30 3 30 4 9 21 62 10 2 2 2" xfId="6204" xr:uid="{00000000-0005-0000-0000-000082150000}"/>
    <cellStyle name="一般 2 2 30 3 30 4 9 21 62 10 2 3" xfId="4518" xr:uid="{00000000-0005-0000-0000-000083150000}"/>
    <cellStyle name="一般 2 2 30 3 30 4 9 21 62 10 3" xfId="2000" xr:uid="{00000000-0005-0000-0000-000084150000}"/>
    <cellStyle name="一般 2 2 30 3 30 4 9 21 62 10 3 2" xfId="5375" xr:uid="{00000000-0005-0000-0000-000085150000}"/>
    <cellStyle name="一般 2 2 30 3 30 4 9 21 62 10 4" xfId="3689" xr:uid="{00000000-0005-0000-0000-000086150000}"/>
    <cellStyle name="一般 2 2 30 3 30 4 9 21 62 11" xfId="317" xr:uid="{00000000-0005-0000-0000-000087150000}"/>
    <cellStyle name="一般 2 2 30 3 30 4 9 21 62 11 2" xfId="1147" xr:uid="{00000000-0005-0000-0000-000088150000}"/>
    <cellStyle name="一般 2 2 30 3 30 4 9 21 62 11 2 2" xfId="2833" xr:uid="{00000000-0005-0000-0000-000089150000}"/>
    <cellStyle name="一般 2 2 30 3 30 4 9 21 62 11 2 2 2" xfId="6208" xr:uid="{00000000-0005-0000-0000-00008A150000}"/>
    <cellStyle name="一般 2 2 30 3 30 4 9 21 62 11 2 3" xfId="4522" xr:uid="{00000000-0005-0000-0000-00008B150000}"/>
    <cellStyle name="一般 2 2 30 3 30 4 9 21 62 11 3" xfId="2004" xr:uid="{00000000-0005-0000-0000-00008C150000}"/>
    <cellStyle name="一般 2 2 30 3 30 4 9 21 62 11 3 2" xfId="5379" xr:uid="{00000000-0005-0000-0000-00008D150000}"/>
    <cellStyle name="一般 2 2 30 3 30 4 9 21 62 11 4" xfId="3693" xr:uid="{00000000-0005-0000-0000-00008E150000}"/>
    <cellStyle name="一般 2 2 30 3 30 4 9 21 62 12" xfId="321" xr:uid="{00000000-0005-0000-0000-00008F150000}"/>
    <cellStyle name="一般 2 2 30 3 30 4 9 21 62 12 2" xfId="1151" xr:uid="{00000000-0005-0000-0000-000090150000}"/>
    <cellStyle name="一般 2 2 30 3 30 4 9 21 62 12 2 2" xfId="2837" xr:uid="{00000000-0005-0000-0000-000091150000}"/>
    <cellStyle name="一般 2 2 30 3 30 4 9 21 62 12 2 2 2" xfId="6212" xr:uid="{00000000-0005-0000-0000-000092150000}"/>
    <cellStyle name="一般 2 2 30 3 30 4 9 21 62 12 2 3" xfId="4526" xr:uid="{00000000-0005-0000-0000-000093150000}"/>
    <cellStyle name="一般 2 2 30 3 30 4 9 21 62 12 3" xfId="2008" xr:uid="{00000000-0005-0000-0000-000094150000}"/>
    <cellStyle name="一般 2 2 30 3 30 4 9 21 62 12 3 2" xfId="5383" xr:uid="{00000000-0005-0000-0000-000095150000}"/>
    <cellStyle name="一般 2 2 30 3 30 4 9 21 62 12 4" xfId="3697" xr:uid="{00000000-0005-0000-0000-000096150000}"/>
    <cellStyle name="一般 2 2 30 3 30 4 9 21 62 13" xfId="325" xr:uid="{00000000-0005-0000-0000-000097150000}"/>
    <cellStyle name="一般 2 2 30 3 30 4 9 21 62 13 2" xfId="1155" xr:uid="{00000000-0005-0000-0000-000098150000}"/>
    <cellStyle name="一般 2 2 30 3 30 4 9 21 62 13 2 2" xfId="2841" xr:uid="{00000000-0005-0000-0000-000099150000}"/>
    <cellStyle name="一般 2 2 30 3 30 4 9 21 62 13 2 2 2" xfId="6216" xr:uid="{00000000-0005-0000-0000-00009A150000}"/>
    <cellStyle name="一般 2 2 30 3 30 4 9 21 62 13 2 3" xfId="4530" xr:uid="{00000000-0005-0000-0000-00009B150000}"/>
    <cellStyle name="一般 2 2 30 3 30 4 9 21 62 13 3" xfId="2012" xr:uid="{00000000-0005-0000-0000-00009C150000}"/>
    <cellStyle name="一般 2 2 30 3 30 4 9 21 62 13 3 2" xfId="5387" xr:uid="{00000000-0005-0000-0000-00009D150000}"/>
    <cellStyle name="一般 2 2 30 3 30 4 9 21 62 13 4" xfId="3701" xr:uid="{00000000-0005-0000-0000-00009E150000}"/>
    <cellStyle name="一般 2 2 30 3 30 4 9 21 62 14" xfId="329" xr:uid="{00000000-0005-0000-0000-00009F150000}"/>
    <cellStyle name="一般 2 2 30 3 30 4 9 21 62 14 2" xfId="1159" xr:uid="{00000000-0005-0000-0000-0000A0150000}"/>
    <cellStyle name="一般 2 2 30 3 30 4 9 21 62 14 2 2" xfId="2845" xr:uid="{00000000-0005-0000-0000-0000A1150000}"/>
    <cellStyle name="一般 2 2 30 3 30 4 9 21 62 14 2 2 2" xfId="6220" xr:uid="{00000000-0005-0000-0000-0000A2150000}"/>
    <cellStyle name="一般 2 2 30 3 30 4 9 21 62 14 2 3" xfId="4534" xr:uid="{00000000-0005-0000-0000-0000A3150000}"/>
    <cellStyle name="一般 2 2 30 3 30 4 9 21 62 14 3" xfId="2016" xr:uid="{00000000-0005-0000-0000-0000A4150000}"/>
    <cellStyle name="一般 2 2 30 3 30 4 9 21 62 14 3 2" xfId="5391" xr:uid="{00000000-0005-0000-0000-0000A5150000}"/>
    <cellStyle name="一般 2 2 30 3 30 4 9 21 62 14 4" xfId="3705" xr:uid="{00000000-0005-0000-0000-0000A6150000}"/>
    <cellStyle name="一般 2 2 30 3 30 4 9 21 62 15" xfId="333" xr:uid="{00000000-0005-0000-0000-0000A7150000}"/>
    <cellStyle name="一般 2 2 30 3 30 4 9 21 62 15 2" xfId="1163" xr:uid="{00000000-0005-0000-0000-0000A8150000}"/>
    <cellStyle name="一般 2 2 30 3 30 4 9 21 62 15 2 2" xfId="2849" xr:uid="{00000000-0005-0000-0000-0000A9150000}"/>
    <cellStyle name="一般 2 2 30 3 30 4 9 21 62 15 2 2 2" xfId="6224" xr:uid="{00000000-0005-0000-0000-0000AA150000}"/>
    <cellStyle name="一般 2 2 30 3 30 4 9 21 62 15 2 3" xfId="4538" xr:uid="{00000000-0005-0000-0000-0000AB150000}"/>
    <cellStyle name="一般 2 2 30 3 30 4 9 21 62 15 3" xfId="2020" xr:uid="{00000000-0005-0000-0000-0000AC150000}"/>
    <cellStyle name="一般 2 2 30 3 30 4 9 21 62 15 3 2" xfId="5395" xr:uid="{00000000-0005-0000-0000-0000AD150000}"/>
    <cellStyle name="一般 2 2 30 3 30 4 9 21 62 15 4" xfId="3709" xr:uid="{00000000-0005-0000-0000-0000AE150000}"/>
    <cellStyle name="一般 2 2 30 3 30 4 9 21 62 16" xfId="337" xr:uid="{00000000-0005-0000-0000-0000AF150000}"/>
    <cellStyle name="一般 2 2 30 3 30 4 9 21 62 16 2" xfId="1167" xr:uid="{00000000-0005-0000-0000-0000B0150000}"/>
    <cellStyle name="一般 2 2 30 3 30 4 9 21 62 16 2 2" xfId="2853" xr:uid="{00000000-0005-0000-0000-0000B1150000}"/>
    <cellStyle name="一般 2 2 30 3 30 4 9 21 62 16 2 2 2" xfId="6228" xr:uid="{00000000-0005-0000-0000-0000B2150000}"/>
    <cellStyle name="一般 2 2 30 3 30 4 9 21 62 16 2 3" xfId="4542" xr:uid="{00000000-0005-0000-0000-0000B3150000}"/>
    <cellStyle name="一般 2 2 30 3 30 4 9 21 62 16 3" xfId="2024" xr:uid="{00000000-0005-0000-0000-0000B4150000}"/>
    <cellStyle name="一般 2 2 30 3 30 4 9 21 62 16 3 2" xfId="5399" xr:uid="{00000000-0005-0000-0000-0000B5150000}"/>
    <cellStyle name="一般 2 2 30 3 30 4 9 21 62 16 4" xfId="3713" xr:uid="{00000000-0005-0000-0000-0000B6150000}"/>
    <cellStyle name="一般 2 2 30 3 30 4 9 21 62 17" xfId="341" xr:uid="{00000000-0005-0000-0000-0000B7150000}"/>
    <cellStyle name="一般 2 2 30 3 30 4 9 21 62 17 2" xfId="1171" xr:uid="{00000000-0005-0000-0000-0000B8150000}"/>
    <cellStyle name="一般 2 2 30 3 30 4 9 21 62 17 2 2" xfId="2857" xr:uid="{00000000-0005-0000-0000-0000B9150000}"/>
    <cellStyle name="一般 2 2 30 3 30 4 9 21 62 17 2 2 2" xfId="6232" xr:uid="{00000000-0005-0000-0000-0000BA150000}"/>
    <cellStyle name="一般 2 2 30 3 30 4 9 21 62 17 2 3" xfId="4546" xr:uid="{00000000-0005-0000-0000-0000BB150000}"/>
    <cellStyle name="一般 2 2 30 3 30 4 9 21 62 17 3" xfId="2028" xr:uid="{00000000-0005-0000-0000-0000BC150000}"/>
    <cellStyle name="一般 2 2 30 3 30 4 9 21 62 17 3 2" xfId="5403" xr:uid="{00000000-0005-0000-0000-0000BD150000}"/>
    <cellStyle name="一般 2 2 30 3 30 4 9 21 62 17 4" xfId="3717" xr:uid="{00000000-0005-0000-0000-0000BE150000}"/>
    <cellStyle name="一般 2 2 30 3 30 4 9 21 62 18" xfId="345" xr:uid="{00000000-0005-0000-0000-0000BF150000}"/>
    <cellStyle name="一般 2 2 30 3 30 4 9 21 62 18 2" xfId="1175" xr:uid="{00000000-0005-0000-0000-0000C0150000}"/>
    <cellStyle name="一般 2 2 30 3 30 4 9 21 62 18 2 2" xfId="2861" xr:uid="{00000000-0005-0000-0000-0000C1150000}"/>
    <cellStyle name="一般 2 2 30 3 30 4 9 21 62 18 2 2 2" xfId="6236" xr:uid="{00000000-0005-0000-0000-0000C2150000}"/>
    <cellStyle name="一般 2 2 30 3 30 4 9 21 62 18 2 3" xfId="4550" xr:uid="{00000000-0005-0000-0000-0000C3150000}"/>
    <cellStyle name="一般 2 2 30 3 30 4 9 21 62 18 3" xfId="2032" xr:uid="{00000000-0005-0000-0000-0000C4150000}"/>
    <cellStyle name="一般 2 2 30 3 30 4 9 21 62 18 3 2" xfId="5407" xr:uid="{00000000-0005-0000-0000-0000C5150000}"/>
    <cellStyle name="一般 2 2 30 3 30 4 9 21 62 18 4" xfId="3721" xr:uid="{00000000-0005-0000-0000-0000C6150000}"/>
    <cellStyle name="一般 2 2 30 3 30 4 9 21 62 19" xfId="349" xr:uid="{00000000-0005-0000-0000-0000C7150000}"/>
    <cellStyle name="一般 2 2 30 3 30 4 9 21 62 19 2" xfId="1179" xr:uid="{00000000-0005-0000-0000-0000C8150000}"/>
    <cellStyle name="一般 2 2 30 3 30 4 9 21 62 19 2 2" xfId="2865" xr:uid="{00000000-0005-0000-0000-0000C9150000}"/>
    <cellStyle name="一般 2 2 30 3 30 4 9 21 62 19 2 2 2" xfId="6240" xr:uid="{00000000-0005-0000-0000-0000CA150000}"/>
    <cellStyle name="一般 2 2 30 3 30 4 9 21 62 19 2 3" xfId="4554" xr:uid="{00000000-0005-0000-0000-0000CB150000}"/>
    <cellStyle name="一般 2 2 30 3 30 4 9 21 62 19 3" xfId="2036" xr:uid="{00000000-0005-0000-0000-0000CC150000}"/>
    <cellStyle name="一般 2 2 30 3 30 4 9 21 62 19 3 2" xfId="5411" xr:uid="{00000000-0005-0000-0000-0000CD150000}"/>
    <cellStyle name="一般 2 2 30 3 30 4 9 21 62 19 4" xfId="3725" xr:uid="{00000000-0005-0000-0000-0000CE150000}"/>
    <cellStyle name="一般 2 2 30 3 30 4 9 21 62 2" xfId="281" xr:uid="{00000000-0005-0000-0000-0000CF150000}"/>
    <cellStyle name="一般 2 2 30 3 30 4 9 21 62 2 10" xfId="390" xr:uid="{00000000-0005-0000-0000-0000D0150000}"/>
    <cellStyle name="一般 2 2 30 3 30 4 9 21 62 2 10 2" xfId="1219" xr:uid="{00000000-0005-0000-0000-0000D1150000}"/>
    <cellStyle name="一般 2 2 30 3 30 4 9 21 62 2 10 2 2" xfId="2905" xr:uid="{00000000-0005-0000-0000-0000D2150000}"/>
    <cellStyle name="一般 2 2 30 3 30 4 9 21 62 2 10 2 2 2" xfId="6280" xr:uid="{00000000-0005-0000-0000-0000D3150000}"/>
    <cellStyle name="一般 2 2 30 3 30 4 9 21 62 2 10 2 3" xfId="4594" xr:uid="{00000000-0005-0000-0000-0000D4150000}"/>
    <cellStyle name="一般 2 2 30 3 30 4 9 21 62 2 10 3" xfId="2076" xr:uid="{00000000-0005-0000-0000-0000D5150000}"/>
    <cellStyle name="一般 2 2 30 3 30 4 9 21 62 2 10 3 2" xfId="5451" xr:uid="{00000000-0005-0000-0000-0000D6150000}"/>
    <cellStyle name="一般 2 2 30 3 30 4 9 21 62 2 10 4" xfId="3765" xr:uid="{00000000-0005-0000-0000-0000D7150000}"/>
    <cellStyle name="一般 2 2 30 3 30 4 9 21 62 2 11" xfId="394" xr:uid="{00000000-0005-0000-0000-0000D8150000}"/>
    <cellStyle name="一般 2 2 30 3 30 4 9 21 62 2 11 2" xfId="1223" xr:uid="{00000000-0005-0000-0000-0000D9150000}"/>
    <cellStyle name="一般 2 2 30 3 30 4 9 21 62 2 11 2 2" xfId="2909" xr:uid="{00000000-0005-0000-0000-0000DA150000}"/>
    <cellStyle name="一般 2 2 30 3 30 4 9 21 62 2 11 2 2 2" xfId="6284" xr:uid="{00000000-0005-0000-0000-0000DB150000}"/>
    <cellStyle name="一般 2 2 30 3 30 4 9 21 62 2 11 2 3" xfId="4598" xr:uid="{00000000-0005-0000-0000-0000DC150000}"/>
    <cellStyle name="一般 2 2 30 3 30 4 9 21 62 2 11 3" xfId="2080" xr:uid="{00000000-0005-0000-0000-0000DD150000}"/>
    <cellStyle name="一般 2 2 30 3 30 4 9 21 62 2 11 3 2" xfId="5455" xr:uid="{00000000-0005-0000-0000-0000DE150000}"/>
    <cellStyle name="一般 2 2 30 3 30 4 9 21 62 2 11 4" xfId="3769" xr:uid="{00000000-0005-0000-0000-0000DF150000}"/>
    <cellStyle name="一般 2 2 30 3 30 4 9 21 62 2 12" xfId="398" xr:uid="{00000000-0005-0000-0000-0000E0150000}"/>
    <cellStyle name="一般 2 2 30 3 30 4 9 21 62 2 12 2" xfId="1227" xr:uid="{00000000-0005-0000-0000-0000E1150000}"/>
    <cellStyle name="一般 2 2 30 3 30 4 9 21 62 2 12 2 2" xfId="2913" xr:uid="{00000000-0005-0000-0000-0000E2150000}"/>
    <cellStyle name="一般 2 2 30 3 30 4 9 21 62 2 12 2 2 2" xfId="6288" xr:uid="{00000000-0005-0000-0000-0000E3150000}"/>
    <cellStyle name="一般 2 2 30 3 30 4 9 21 62 2 12 2 3" xfId="4602" xr:uid="{00000000-0005-0000-0000-0000E4150000}"/>
    <cellStyle name="一般 2 2 30 3 30 4 9 21 62 2 12 3" xfId="2084" xr:uid="{00000000-0005-0000-0000-0000E5150000}"/>
    <cellStyle name="一般 2 2 30 3 30 4 9 21 62 2 12 3 2" xfId="5459" xr:uid="{00000000-0005-0000-0000-0000E6150000}"/>
    <cellStyle name="一般 2 2 30 3 30 4 9 21 62 2 12 4" xfId="3773" xr:uid="{00000000-0005-0000-0000-0000E7150000}"/>
    <cellStyle name="一般 2 2 30 3 30 4 9 21 62 2 13" xfId="402" xr:uid="{00000000-0005-0000-0000-0000E8150000}"/>
    <cellStyle name="一般 2 2 30 3 30 4 9 21 62 2 13 2" xfId="1231" xr:uid="{00000000-0005-0000-0000-0000E9150000}"/>
    <cellStyle name="一般 2 2 30 3 30 4 9 21 62 2 13 2 2" xfId="2917" xr:uid="{00000000-0005-0000-0000-0000EA150000}"/>
    <cellStyle name="一般 2 2 30 3 30 4 9 21 62 2 13 2 2 2" xfId="6292" xr:uid="{00000000-0005-0000-0000-0000EB150000}"/>
    <cellStyle name="一般 2 2 30 3 30 4 9 21 62 2 13 2 3" xfId="4606" xr:uid="{00000000-0005-0000-0000-0000EC150000}"/>
    <cellStyle name="一般 2 2 30 3 30 4 9 21 62 2 13 3" xfId="2088" xr:uid="{00000000-0005-0000-0000-0000ED150000}"/>
    <cellStyle name="一般 2 2 30 3 30 4 9 21 62 2 13 3 2" xfId="5463" xr:uid="{00000000-0005-0000-0000-0000EE150000}"/>
    <cellStyle name="一般 2 2 30 3 30 4 9 21 62 2 13 4" xfId="3777" xr:uid="{00000000-0005-0000-0000-0000EF150000}"/>
    <cellStyle name="一般 2 2 30 3 30 4 9 21 62 2 14" xfId="406" xr:uid="{00000000-0005-0000-0000-0000F0150000}"/>
    <cellStyle name="一般 2 2 30 3 30 4 9 21 62 2 14 2" xfId="1235" xr:uid="{00000000-0005-0000-0000-0000F1150000}"/>
    <cellStyle name="一般 2 2 30 3 30 4 9 21 62 2 14 2 2" xfId="2921" xr:uid="{00000000-0005-0000-0000-0000F2150000}"/>
    <cellStyle name="一般 2 2 30 3 30 4 9 21 62 2 14 2 2 2" xfId="6296" xr:uid="{00000000-0005-0000-0000-0000F3150000}"/>
    <cellStyle name="一般 2 2 30 3 30 4 9 21 62 2 14 2 3" xfId="4610" xr:uid="{00000000-0005-0000-0000-0000F4150000}"/>
    <cellStyle name="一般 2 2 30 3 30 4 9 21 62 2 14 3" xfId="2092" xr:uid="{00000000-0005-0000-0000-0000F5150000}"/>
    <cellStyle name="一般 2 2 30 3 30 4 9 21 62 2 14 3 2" xfId="5467" xr:uid="{00000000-0005-0000-0000-0000F6150000}"/>
    <cellStyle name="一般 2 2 30 3 30 4 9 21 62 2 14 4" xfId="3781" xr:uid="{00000000-0005-0000-0000-0000F7150000}"/>
    <cellStyle name="一般 2 2 30 3 30 4 9 21 62 2 15" xfId="410" xr:uid="{00000000-0005-0000-0000-0000F8150000}"/>
    <cellStyle name="一般 2 2 30 3 30 4 9 21 62 2 15 2" xfId="1239" xr:uid="{00000000-0005-0000-0000-0000F9150000}"/>
    <cellStyle name="一般 2 2 30 3 30 4 9 21 62 2 15 2 2" xfId="2925" xr:uid="{00000000-0005-0000-0000-0000FA150000}"/>
    <cellStyle name="一般 2 2 30 3 30 4 9 21 62 2 15 2 2 2" xfId="6300" xr:uid="{00000000-0005-0000-0000-0000FB150000}"/>
    <cellStyle name="一般 2 2 30 3 30 4 9 21 62 2 15 2 3" xfId="4614" xr:uid="{00000000-0005-0000-0000-0000FC150000}"/>
    <cellStyle name="一般 2 2 30 3 30 4 9 21 62 2 15 3" xfId="2096" xr:uid="{00000000-0005-0000-0000-0000FD150000}"/>
    <cellStyle name="一般 2 2 30 3 30 4 9 21 62 2 15 3 2" xfId="5471" xr:uid="{00000000-0005-0000-0000-0000FE150000}"/>
    <cellStyle name="一般 2 2 30 3 30 4 9 21 62 2 15 4" xfId="3785" xr:uid="{00000000-0005-0000-0000-0000FF150000}"/>
    <cellStyle name="一般 2 2 30 3 30 4 9 21 62 2 16" xfId="414" xr:uid="{00000000-0005-0000-0000-000000160000}"/>
    <cellStyle name="一般 2 2 30 3 30 4 9 21 62 2 16 2" xfId="1243" xr:uid="{00000000-0005-0000-0000-000001160000}"/>
    <cellStyle name="一般 2 2 30 3 30 4 9 21 62 2 16 2 2" xfId="2929" xr:uid="{00000000-0005-0000-0000-000002160000}"/>
    <cellStyle name="一般 2 2 30 3 30 4 9 21 62 2 16 2 2 2" xfId="6304" xr:uid="{00000000-0005-0000-0000-000003160000}"/>
    <cellStyle name="一般 2 2 30 3 30 4 9 21 62 2 16 2 3" xfId="4618" xr:uid="{00000000-0005-0000-0000-000004160000}"/>
    <cellStyle name="一般 2 2 30 3 30 4 9 21 62 2 16 3" xfId="2100" xr:uid="{00000000-0005-0000-0000-000005160000}"/>
    <cellStyle name="一般 2 2 30 3 30 4 9 21 62 2 16 3 2" xfId="5475" xr:uid="{00000000-0005-0000-0000-000006160000}"/>
    <cellStyle name="一般 2 2 30 3 30 4 9 21 62 2 16 4" xfId="3789" xr:uid="{00000000-0005-0000-0000-000007160000}"/>
    <cellStyle name="一般 2 2 30 3 30 4 9 21 62 2 17" xfId="418" xr:uid="{00000000-0005-0000-0000-000008160000}"/>
    <cellStyle name="一般 2 2 30 3 30 4 9 21 62 2 17 2" xfId="1247" xr:uid="{00000000-0005-0000-0000-000009160000}"/>
    <cellStyle name="一般 2 2 30 3 30 4 9 21 62 2 17 2 2" xfId="2933" xr:uid="{00000000-0005-0000-0000-00000A160000}"/>
    <cellStyle name="一般 2 2 30 3 30 4 9 21 62 2 17 2 2 2" xfId="6308" xr:uid="{00000000-0005-0000-0000-00000B160000}"/>
    <cellStyle name="一般 2 2 30 3 30 4 9 21 62 2 17 2 3" xfId="4622" xr:uid="{00000000-0005-0000-0000-00000C160000}"/>
    <cellStyle name="一般 2 2 30 3 30 4 9 21 62 2 17 3" xfId="2104" xr:uid="{00000000-0005-0000-0000-00000D160000}"/>
    <cellStyle name="一般 2 2 30 3 30 4 9 21 62 2 17 3 2" xfId="5479" xr:uid="{00000000-0005-0000-0000-00000E160000}"/>
    <cellStyle name="一般 2 2 30 3 30 4 9 21 62 2 17 4" xfId="3793" xr:uid="{00000000-0005-0000-0000-00000F160000}"/>
    <cellStyle name="一般 2 2 30 3 30 4 9 21 62 2 18" xfId="422" xr:uid="{00000000-0005-0000-0000-000010160000}"/>
    <cellStyle name="一般 2 2 30 3 30 4 9 21 62 2 18 2" xfId="1251" xr:uid="{00000000-0005-0000-0000-000011160000}"/>
    <cellStyle name="一般 2 2 30 3 30 4 9 21 62 2 18 2 2" xfId="2937" xr:uid="{00000000-0005-0000-0000-000012160000}"/>
    <cellStyle name="一般 2 2 30 3 30 4 9 21 62 2 18 2 2 2" xfId="6312" xr:uid="{00000000-0005-0000-0000-000013160000}"/>
    <cellStyle name="一般 2 2 30 3 30 4 9 21 62 2 18 2 3" xfId="4626" xr:uid="{00000000-0005-0000-0000-000014160000}"/>
    <cellStyle name="一般 2 2 30 3 30 4 9 21 62 2 18 3" xfId="2108" xr:uid="{00000000-0005-0000-0000-000015160000}"/>
    <cellStyle name="一般 2 2 30 3 30 4 9 21 62 2 18 3 2" xfId="5483" xr:uid="{00000000-0005-0000-0000-000016160000}"/>
    <cellStyle name="一般 2 2 30 3 30 4 9 21 62 2 18 4" xfId="3797" xr:uid="{00000000-0005-0000-0000-000017160000}"/>
    <cellStyle name="一般 2 2 30 3 30 4 9 21 62 2 19" xfId="426" xr:uid="{00000000-0005-0000-0000-000018160000}"/>
    <cellStyle name="一般 2 2 30 3 30 4 9 21 62 2 19 2" xfId="1255" xr:uid="{00000000-0005-0000-0000-000019160000}"/>
    <cellStyle name="一般 2 2 30 3 30 4 9 21 62 2 19 2 2" xfId="2941" xr:uid="{00000000-0005-0000-0000-00001A160000}"/>
    <cellStyle name="一般 2 2 30 3 30 4 9 21 62 2 19 2 2 2" xfId="6316" xr:uid="{00000000-0005-0000-0000-00001B160000}"/>
    <cellStyle name="一般 2 2 30 3 30 4 9 21 62 2 19 2 3" xfId="4630" xr:uid="{00000000-0005-0000-0000-00001C160000}"/>
    <cellStyle name="一般 2 2 30 3 30 4 9 21 62 2 19 3" xfId="2112" xr:uid="{00000000-0005-0000-0000-00001D160000}"/>
    <cellStyle name="一般 2 2 30 3 30 4 9 21 62 2 19 3 2" xfId="5487" xr:uid="{00000000-0005-0000-0000-00001E160000}"/>
    <cellStyle name="一般 2 2 30 3 30 4 9 21 62 2 19 4" xfId="3801" xr:uid="{00000000-0005-0000-0000-00001F160000}"/>
    <cellStyle name="一般 2 2 30 3 30 4 9 21 62 2 2" xfId="357" xr:uid="{00000000-0005-0000-0000-000020160000}"/>
    <cellStyle name="一般 2 2 30 3 30 4 9 21 62 2 2 2" xfId="1187" xr:uid="{00000000-0005-0000-0000-000021160000}"/>
    <cellStyle name="一般 2 2 30 3 30 4 9 21 62 2 2 2 2" xfId="2873" xr:uid="{00000000-0005-0000-0000-000022160000}"/>
    <cellStyle name="一般 2 2 30 3 30 4 9 21 62 2 2 2 2 2" xfId="6248" xr:uid="{00000000-0005-0000-0000-000023160000}"/>
    <cellStyle name="一般 2 2 30 3 30 4 9 21 62 2 2 2 3" xfId="4562" xr:uid="{00000000-0005-0000-0000-000024160000}"/>
    <cellStyle name="一般 2 2 30 3 30 4 9 21 62 2 2 3" xfId="2044" xr:uid="{00000000-0005-0000-0000-000025160000}"/>
    <cellStyle name="一般 2 2 30 3 30 4 9 21 62 2 2 3 2" xfId="5419" xr:uid="{00000000-0005-0000-0000-000026160000}"/>
    <cellStyle name="一般 2 2 30 3 30 4 9 21 62 2 2 4" xfId="3733" xr:uid="{00000000-0005-0000-0000-000027160000}"/>
    <cellStyle name="一般 2 2 30 3 30 4 9 21 62 2 20" xfId="430" xr:uid="{00000000-0005-0000-0000-000028160000}"/>
    <cellStyle name="一般 2 2 30 3 30 4 9 21 62 2 20 2" xfId="1259" xr:uid="{00000000-0005-0000-0000-000029160000}"/>
    <cellStyle name="一般 2 2 30 3 30 4 9 21 62 2 20 2 2" xfId="2945" xr:uid="{00000000-0005-0000-0000-00002A160000}"/>
    <cellStyle name="一般 2 2 30 3 30 4 9 21 62 2 20 2 2 2" xfId="6320" xr:uid="{00000000-0005-0000-0000-00002B160000}"/>
    <cellStyle name="一般 2 2 30 3 30 4 9 21 62 2 20 2 3" xfId="4634" xr:uid="{00000000-0005-0000-0000-00002C160000}"/>
    <cellStyle name="一般 2 2 30 3 30 4 9 21 62 2 20 3" xfId="2116" xr:uid="{00000000-0005-0000-0000-00002D160000}"/>
    <cellStyle name="一般 2 2 30 3 30 4 9 21 62 2 20 3 2" xfId="5491" xr:uid="{00000000-0005-0000-0000-00002E160000}"/>
    <cellStyle name="一般 2 2 30 3 30 4 9 21 62 2 20 4" xfId="3805" xr:uid="{00000000-0005-0000-0000-00002F160000}"/>
    <cellStyle name="一般 2 2 30 3 30 4 9 21 62 2 21" xfId="434" xr:uid="{00000000-0005-0000-0000-000030160000}"/>
    <cellStyle name="一般 2 2 30 3 30 4 9 21 62 2 21 2" xfId="1263" xr:uid="{00000000-0005-0000-0000-000031160000}"/>
    <cellStyle name="一般 2 2 30 3 30 4 9 21 62 2 21 2 2" xfId="2949" xr:uid="{00000000-0005-0000-0000-000032160000}"/>
    <cellStyle name="一般 2 2 30 3 30 4 9 21 62 2 21 2 2 2" xfId="6324" xr:uid="{00000000-0005-0000-0000-000033160000}"/>
    <cellStyle name="一般 2 2 30 3 30 4 9 21 62 2 21 2 3" xfId="4638" xr:uid="{00000000-0005-0000-0000-000034160000}"/>
    <cellStyle name="一般 2 2 30 3 30 4 9 21 62 2 21 3" xfId="2120" xr:uid="{00000000-0005-0000-0000-000035160000}"/>
    <cellStyle name="一般 2 2 30 3 30 4 9 21 62 2 21 3 2" xfId="5495" xr:uid="{00000000-0005-0000-0000-000036160000}"/>
    <cellStyle name="一般 2 2 30 3 30 4 9 21 62 2 21 4" xfId="3809" xr:uid="{00000000-0005-0000-0000-000037160000}"/>
    <cellStyle name="一般 2 2 30 3 30 4 9 21 62 2 22" xfId="438" xr:uid="{00000000-0005-0000-0000-000038160000}"/>
    <cellStyle name="一般 2 2 30 3 30 4 9 21 62 2 22 2" xfId="442" xr:uid="{00000000-0005-0000-0000-000039160000}"/>
    <cellStyle name="一般 2 2 30 3 30 4 9 21 62 2 22 2 2" xfId="1271" xr:uid="{00000000-0005-0000-0000-00003A160000}"/>
    <cellStyle name="一般 2 2 30 3 30 4 9 21 62 2 22 2 2 2" xfId="2957" xr:uid="{00000000-0005-0000-0000-00003B160000}"/>
    <cellStyle name="一般 2 2 30 3 30 4 9 21 62 2 22 2 2 2 2" xfId="6332" xr:uid="{00000000-0005-0000-0000-00003C160000}"/>
    <cellStyle name="一般 2 2 30 3 30 4 9 21 62 2 22 2 2 3" xfId="4646" xr:uid="{00000000-0005-0000-0000-00003D160000}"/>
    <cellStyle name="一般 2 2 30 3 30 4 9 21 62 2 22 2 3" xfId="2128" xr:uid="{00000000-0005-0000-0000-00003E160000}"/>
    <cellStyle name="一般 2 2 30 3 30 4 9 21 62 2 22 2 3 2" xfId="5503" xr:uid="{00000000-0005-0000-0000-00003F160000}"/>
    <cellStyle name="一般 2 2 30 3 30 4 9 21 62 2 22 2 4" xfId="3817" xr:uid="{00000000-0005-0000-0000-000040160000}"/>
    <cellStyle name="一般 2 2 30 3 30 4 9 21 62 2 22 3" xfId="446" xr:uid="{00000000-0005-0000-0000-000041160000}"/>
    <cellStyle name="一般 2 2 30 3 30 4 9 21 62 2 22 3 2" xfId="1275" xr:uid="{00000000-0005-0000-0000-000042160000}"/>
    <cellStyle name="一般 2 2 30 3 30 4 9 21 62 2 22 3 2 2" xfId="2961" xr:uid="{00000000-0005-0000-0000-000043160000}"/>
    <cellStyle name="一般 2 2 30 3 30 4 9 21 62 2 22 3 2 2 2" xfId="6336" xr:uid="{00000000-0005-0000-0000-000044160000}"/>
    <cellStyle name="一般 2 2 30 3 30 4 9 21 62 2 22 3 2 3" xfId="4650" xr:uid="{00000000-0005-0000-0000-000045160000}"/>
    <cellStyle name="一般 2 2 30 3 30 4 9 21 62 2 22 3 3" xfId="2132" xr:uid="{00000000-0005-0000-0000-000046160000}"/>
    <cellStyle name="一般 2 2 30 3 30 4 9 21 62 2 22 3 3 2" xfId="5507" xr:uid="{00000000-0005-0000-0000-000047160000}"/>
    <cellStyle name="一般 2 2 30 3 30 4 9 21 62 2 22 3 4" xfId="3821" xr:uid="{00000000-0005-0000-0000-000048160000}"/>
    <cellStyle name="一般 2 2 30 3 30 4 9 21 62 2 22 4" xfId="450" xr:uid="{00000000-0005-0000-0000-000049160000}"/>
    <cellStyle name="一般 2 2 30 3 30 4 9 21 62 2 22 4 2" xfId="1279" xr:uid="{00000000-0005-0000-0000-00004A160000}"/>
    <cellStyle name="一般 2 2 30 3 30 4 9 21 62 2 22 4 2 2" xfId="2965" xr:uid="{00000000-0005-0000-0000-00004B160000}"/>
    <cellStyle name="一般 2 2 30 3 30 4 9 21 62 2 22 4 2 2 2" xfId="6340" xr:uid="{00000000-0005-0000-0000-00004C160000}"/>
    <cellStyle name="一般 2 2 30 3 30 4 9 21 62 2 22 4 2 3" xfId="4654" xr:uid="{00000000-0005-0000-0000-00004D160000}"/>
    <cellStyle name="一般 2 2 30 3 30 4 9 21 62 2 22 4 3" xfId="2136" xr:uid="{00000000-0005-0000-0000-00004E160000}"/>
    <cellStyle name="一般 2 2 30 3 30 4 9 21 62 2 22 4 3 2" xfId="5511" xr:uid="{00000000-0005-0000-0000-00004F160000}"/>
    <cellStyle name="一般 2 2 30 3 30 4 9 21 62 2 22 4 4" xfId="3825" xr:uid="{00000000-0005-0000-0000-000050160000}"/>
    <cellStyle name="一般 2 2 30 3 30 4 9 21 62 2 22 5" xfId="453" xr:uid="{00000000-0005-0000-0000-000051160000}"/>
    <cellStyle name="一般 2 2 30 3 30 4 9 21 62 2 22 5 2" xfId="1282" xr:uid="{00000000-0005-0000-0000-000052160000}"/>
    <cellStyle name="一般 2 2 30 3 30 4 9 21 62 2 22 5 2 2" xfId="2968" xr:uid="{00000000-0005-0000-0000-000053160000}"/>
    <cellStyle name="一般 2 2 30 3 30 4 9 21 62 2 22 5 2 2 2" xfId="6343" xr:uid="{00000000-0005-0000-0000-000054160000}"/>
    <cellStyle name="一般 2 2 30 3 30 4 9 21 62 2 22 5 2 3" xfId="4657" xr:uid="{00000000-0005-0000-0000-000055160000}"/>
    <cellStyle name="一般 2 2 30 3 30 4 9 21 62 2 22 5 3" xfId="2139" xr:uid="{00000000-0005-0000-0000-000056160000}"/>
    <cellStyle name="一般 2 2 30 3 30 4 9 21 62 2 22 5 3 2" xfId="5514" xr:uid="{00000000-0005-0000-0000-000057160000}"/>
    <cellStyle name="一般 2 2 30 3 30 4 9 21 62 2 22 5 4" xfId="3828" xr:uid="{00000000-0005-0000-0000-000058160000}"/>
    <cellStyle name="一般 2 2 30 3 30 4 9 21 62 2 22 6" xfId="1267" xr:uid="{00000000-0005-0000-0000-000059160000}"/>
    <cellStyle name="一般 2 2 30 3 30 4 9 21 62 2 22 6 2" xfId="2953" xr:uid="{00000000-0005-0000-0000-00005A160000}"/>
    <cellStyle name="一般 2 2 30 3 30 4 9 21 62 2 22 6 2 2" xfId="6328" xr:uid="{00000000-0005-0000-0000-00005B160000}"/>
    <cellStyle name="一般 2 2 30 3 30 4 9 21 62 2 22 6 3" xfId="4642" xr:uid="{00000000-0005-0000-0000-00005C160000}"/>
    <cellStyle name="一般 2 2 30 3 30 4 9 21 62 2 22 7" xfId="2124" xr:uid="{00000000-0005-0000-0000-00005D160000}"/>
    <cellStyle name="一般 2 2 30 3 30 4 9 21 62 2 22 7 2" xfId="5499" xr:uid="{00000000-0005-0000-0000-00005E160000}"/>
    <cellStyle name="一般 2 2 30 3 30 4 9 21 62 2 22 8" xfId="3813" xr:uid="{00000000-0005-0000-0000-00005F160000}"/>
    <cellStyle name="一般 2 2 30 3 30 4 9 21 62 2 23" xfId="458" xr:uid="{00000000-0005-0000-0000-000060160000}"/>
    <cellStyle name="一般 2 2 30 3 30 4 9 21 62 2 23 2" xfId="1287" xr:uid="{00000000-0005-0000-0000-000061160000}"/>
    <cellStyle name="一般 2 2 30 3 30 4 9 21 62 2 23 2 2" xfId="2973" xr:uid="{00000000-0005-0000-0000-000062160000}"/>
    <cellStyle name="一般 2 2 30 3 30 4 9 21 62 2 23 2 2 2" xfId="6348" xr:uid="{00000000-0005-0000-0000-000063160000}"/>
    <cellStyle name="一般 2 2 30 3 30 4 9 21 62 2 23 2 3" xfId="4662" xr:uid="{00000000-0005-0000-0000-000064160000}"/>
    <cellStyle name="一般 2 2 30 3 30 4 9 21 62 2 23 3" xfId="2144" xr:uid="{00000000-0005-0000-0000-000065160000}"/>
    <cellStyle name="一般 2 2 30 3 30 4 9 21 62 2 23 3 2" xfId="5519" xr:uid="{00000000-0005-0000-0000-000066160000}"/>
    <cellStyle name="一般 2 2 30 3 30 4 9 21 62 2 23 4" xfId="3833" xr:uid="{00000000-0005-0000-0000-000067160000}"/>
    <cellStyle name="一般 2 2 30 3 30 4 9 21 62 2 24" xfId="462" xr:uid="{00000000-0005-0000-0000-000068160000}"/>
    <cellStyle name="一般 2 2 30 3 30 4 9 21 62 2 24 2" xfId="1291" xr:uid="{00000000-0005-0000-0000-000069160000}"/>
    <cellStyle name="一般 2 2 30 3 30 4 9 21 62 2 24 2 2" xfId="2977" xr:uid="{00000000-0005-0000-0000-00006A160000}"/>
    <cellStyle name="一般 2 2 30 3 30 4 9 21 62 2 24 2 2 2" xfId="6352" xr:uid="{00000000-0005-0000-0000-00006B160000}"/>
    <cellStyle name="一般 2 2 30 3 30 4 9 21 62 2 24 2 3" xfId="4666" xr:uid="{00000000-0005-0000-0000-00006C160000}"/>
    <cellStyle name="一般 2 2 30 3 30 4 9 21 62 2 24 3" xfId="2148" xr:uid="{00000000-0005-0000-0000-00006D160000}"/>
    <cellStyle name="一般 2 2 30 3 30 4 9 21 62 2 24 3 2" xfId="5523" xr:uid="{00000000-0005-0000-0000-00006E160000}"/>
    <cellStyle name="一般 2 2 30 3 30 4 9 21 62 2 24 4" xfId="3837" xr:uid="{00000000-0005-0000-0000-00006F160000}"/>
    <cellStyle name="一般 2 2 30 3 30 4 9 21 62 2 25" xfId="466" xr:uid="{00000000-0005-0000-0000-000070160000}"/>
    <cellStyle name="一般 2 2 30 3 30 4 9 21 62 2 25 2" xfId="1295" xr:uid="{00000000-0005-0000-0000-000071160000}"/>
    <cellStyle name="一般 2 2 30 3 30 4 9 21 62 2 25 2 2" xfId="2981" xr:uid="{00000000-0005-0000-0000-000072160000}"/>
    <cellStyle name="一般 2 2 30 3 30 4 9 21 62 2 25 2 2 2" xfId="6356" xr:uid="{00000000-0005-0000-0000-000073160000}"/>
    <cellStyle name="一般 2 2 30 3 30 4 9 21 62 2 25 2 3" xfId="4670" xr:uid="{00000000-0005-0000-0000-000074160000}"/>
    <cellStyle name="一般 2 2 30 3 30 4 9 21 62 2 25 3" xfId="2152" xr:uid="{00000000-0005-0000-0000-000075160000}"/>
    <cellStyle name="一般 2 2 30 3 30 4 9 21 62 2 25 3 2" xfId="5527" xr:uid="{00000000-0005-0000-0000-000076160000}"/>
    <cellStyle name="一般 2 2 30 3 30 4 9 21 62 2 25 4" xfId="3841" xr:uid="{00000000-0005-0000-0000-000077160000}"/>
    <cellStyle name="一般 2 2 30 3 30 4 9 21 62 2 26" xfId="470" xr:uid="{00000000-0005-0000-0000-000078160000}"/>
    <cellStyle name="一般 2 2 30 3 30 4 9 21 62 2 26 2" xfId="1299" xr:uid="{00000000-0005-0000-0000-000079160000}"/>
    <cellStyle name="一般 2 2 30 3 30 4 9 21 62 2 26 2 2" xfId="2985" xr:uid="{00000000-0005-0000-0000-00007A160000}"/>
    <cellStyle name="一般 2 2 30 3 30 4 9 21 62 2 26 2 2 2" xfId="6360" xr:uid="{00000000-0005-0000-0000-00007B160000}"/>
    <cellStyle name="一般 2 2 30 3 30 4 9 21 62 2 26 2 3" xfId="4674" xr:uid="{00000000-0005-0000-0000-00007C160000}"/>
    <cellStyle name="一般 2 2 30 3 30 4 9 21 62 2 26 3" xfId="2156" xr:uid="{00000000-0005-0000-0000-00007D160000}"/>
    <cellStyle name="一般 2 2 30 3 30 4 9 21 62 2 26 3 2" xfId="5531" xr:uid="{00000000-0005-0000-0000-00007E160000}"/>
    <cellStyle name="一般 2 2 30 3 30 4 9 21 62 2 26 4" xfId="3845" xr:uid="{00000000-0005-0000-0000-00007F160000}"/>
    <cellStyle name="一般 2 2 30 3 30 4 9 21 62 2 27" xfId="474" xr:uid="{00000000-0005-0000-0000-000080160000}"/>
    <cellStyle name="一般 2 2 30 3 30 4 9 21 62 2 27 2" xfId="1303" xr:uid="{00000000-0005-0000-0000-000081160000}"/>
    <cellStyle name="一般 2 2 30 3 30 4 9 21 62 2 27 2 2" xfId="2989" xr:uid="{00000000-0005-0000-0000-000082160000}"/>
    <cellStyle name="一般 2 2 30 3 30 4 9 21 62 2 27 2 2 2" xfId="6364" xr:uid="{00000000-0005-0000-0000-000083160000}"/>
    <cellStyle name="一般 2 2 30 3 30 4 9 21 62 2 27 2 3" xfId="4678" xr:uid="{00000000-0005-0000-0000-000084160000}"/>
    <cellStyle name="一般 2 2 30 3 30 4 9 21 62 2 27 3" xfId="2160" xr:uid="{00000000-0005-0000-0000-000085160000}"/>
    <cellStyle name="一般 2 2 30 3 30 4 9 21 62 2 27 3 2" xfId="5535" xr:uid="{00000000-0005-0000-0000-000086160000}"/>
    <cellStyle name="一般 2 2 30 3 30 4 9 21 62 2 27 4" xfId="3849" xr:uid="{00000000-0005-0000-0000-000087160000}"/>
    <cellStyle name="一般 2 2 30 3 30 4 9 21 62 2 28" xfId="477" xr:uid="{00000000-0005-0000-0000-000088160000}"/>
    <cellStyle name="一般 2 2 30 3 30 4 9 21 62 2 28 2" xfId="482" xr:uid="{00000000-0005-0000-0000-000089160000}"/>
    <cellStyle name="一般 2 2 30 3 30 4 9 21 62 2 28 2 2" xfId="1311" xr:uid="{00000000-0005-0000-0000-00008A160000}"/>
    <cellStyle name="一般 2 2 30 3 30 4 9 21 62 2 28 2 2 2" xfId="2997" xr:uid="{00000000-0005-0000-0000-00008B160000}"/>
    <cellStyle name="一般 2 2 30 3 30 4 9 21 62 2 28 2 2 2 2" xfId="6372" xr:uid="{00000000-0005-0000-0000-00008C160000}"/>
    <cellStyle name="一般 2 2 30 3 30 4 9 21 62 2 28 2 2 3" xfId="4686" xr:uid="{00000000-0005-0000-0000-00008D160000}"/>
    <cellStyle name="一般 2 2 30 3 30 4 9 21 62 2 28 2 3" xfId="2168" xr:uid="{00000000-0005-0000-0000-00008E160000}"/>
    <cellStyle name="一般 2 2 30 3 30 4 9 21 62 2 28 2 3 2" xfId="5543" xr:uid="{00000000-0005-0000-0000-00008F160000}"/>
    <cellStyle name="一般 2 2 30 3 30 4 9 21 62 2 28 2 4" xfId="3857" xr:uid="{00000000-0005-0000-0000-000090160000}"/>
    <cellStyle name="一般 2 2 30 3 30 4 9 21 62 2 28 3" xfId="486" xr:uid="{00000000-0005-0000-0000-000091160000}"/>
    <cellStyle name="一般 2 2 30 3 30 4 9 21 62 2 28 3 2" xfId="1315" xr:uid="{00000000-0005-0000-0000-000092160000}"/>
    <cellStyle name="一般 2 2 30 3 30 4 9 21 62 2 28 3 2 2" xfId="3001" xr:uid="{00000000-0005-0000-0000-000093160000}"/>
    <cellStyle name="一般 2 2 30 3 30 4 9 21 62 2 28 3 2 2 2" xfId="6376" xr:uid="{00000000-0005-0000-0000-000094160000}"/>
    <cellStyle name="一般 2 2 30 3 30 4 9 21 62 2 28 3 2 3" xfId="4690" xr:uid="{00000000-0005-0000-0000-000095160000}"/>
    <cellStyle name="一般 2 2 30 3 30 4 9 21 62 2 28 3 3" xfId="2172" xr:uid="{00000000-0005-0000-0000-000096160000}"/>
    <cellStyle name="一般 2 2 30 3 30 4 9 21 62 2 28 3 3 2" xfId="5547" xr:uid="{00000000-0005-0000-0000-000097160000}"/>
    <cellStyle name="一般 2 2 30 3 30 4 9 21 62 2 28 3 4" xfId="3861" xr:uid="{00000000-0005-0000-0000-000098160000}"/>
    <cellStyle name="一般 2 2 30 3 30 4 9 21 62 2 28 4" xfId="490" xr:uid="{00000000-0005-0000-0000-000099160000}"/>
    <cellStyle name="一般 2 2 30 3 30 4 9 21 62 2 28 4 2" xfId="1319" xr:uid="{00000000-0005-0000-0000-00009A160000}"/>
    <cellStyle name="一般 2 2 30 3 30 4 9 21 62 2 28 4 2 2" xfId="3005" xr:uid="{00000000-0005-0000-0000-00009B160000}"/>
    <cellStyle name="一般 2 2 30 3 30 4 9 21 62 2 28 4 2 2 2" xfId="6380" xr:uid="{00000000-0005-0000-0000-00009C160000}"/>
    <cellStyle name="一般 2 2 30 3 30 4 9 21 62 2 28 4 2 3" xfId="4694" xr:uid="{00000000-0005-0000-0000-00009D160000}"/>
    <cellStyle name="一般 2 2 30 3 30 4 9 21 62 2 28 4 3" xfId="2176" xr:uid="{00000000-0005-0000-0000-00009E160000}"/>
    <cellStyle name="一般 2 2 30 3 30 4 9 21 62 2 28 4 3 2" xfId="5551" xr:uid="{00000000-0005-0000-0000-00009F160000}"/>
    <cellStyle name="一般 2 2 30 3 30 4 9 21 62 2 28 4 4" xfId="3865" xr:uid="{00000000-0005-0000-0000-0000A0160000}"/>
    <cellStyle name="一般 2 2 30 3 30 4 9 21 62 2 28 5" xfId="1306" xr:uid="{00000000-0005-0000-0000-0000A1160000}"/>
    <cellStyle name="一般 2 2 30 3 30 4 9 21 62 2 28 5 2" xfId="2992" xr:uid="{00000000-0005-0000-0000-0000A2160000}"/>
    <cellStyle name="一般 2 2 30 3 30 4 9 21 62 2 28 5 2 2" xfId="6367" xr:uid="{00000000-0005-0000-0000-0000A3160000}"/>
    <cellStyle name="一般 2 2 30 3 30 4 9 21 62 2 28 5 3" xfId="4681" xr:uid="{00000000-0005-0000-0000-0000A4160000}"/>
    <cellStyle name="一般 2 2 30 3 30 4 9 21 62 2 28 6" xfId="2163" xr:uid="{00000000-0005-0000-0000-0000A5160000}"/>
    <cellStyle name="一般 2 2 30 3 30 4 9 21 62 2 28 6 2" xfId="5538" xr:uid="{00000000-0005-0000-0000-0000A6160000}"/>
    <cellStyle name="一般 2 2 30 3 30 4 9 21 62 2 28 7" xfId="3852" xr:uid="{00000000-0005-0000-0000-0000A7160000}"/>
    <cellStyle name="一般 2 2 30 3 30 4 9 21 62 2 29" xfId="494" xr:uid="{00000000-0005-0000-0000-0000A8160000}"/>
    <cellStyle name="一般 2 2 30 3 30 4 9 21 62 2 29 2" xfId="1323" xr:uid="{00000000-0005-0000-0000-0000A9160000}"/>
    <cellStyle name="一般 2 2 30 3 30 4 9 21 62 2 29 2 2" xfId="3009" xr:uid="{00000000-0005-0000-0000-0000AA160000}"/>
    <cellStyle name="一般 2 2 30 3 30 4 9 21 62 2 29 2 2 2" xfId="6384" xr:uid="{00000000-0005-0000-0000-0000AB160000}"/>
    <cellStyle name="一般 2 2 30 3 30 4 9 21 62 2 29 2 3" xfId="4698" xr:uid="{00000000-0005-0000-0000-0000AC160000}"/>
    <cellStyle name="一般 2 2 30 3 30 4 9 21 62 2 29 3" xfId="2180" xr:uid="{00000000-0005-0000-0000-0000AD160000}"/>
    <cellStyle name="一般 2 2 30 3 30 4 9 21 62 2 29 3 2" xfId="5555" xr:uid="{00000000-0005-0000-0000-0000AE160000}"/>
    <cellStyle name="一般 2 2 30 3 30 4 9 21 62 2 29 4" xfId="3869" xr:uid="{00000000-0005-0000-0000-0000AF160000}"/>
    <cellStyle name="一般 2 2 30 3 30 4 9 21 62 2 3" xfId="361" xr:uid="{00000000-0005-0000-0000-0000B0160000}"/>
    <cellStyle name="一般 2 2 30 3 30 4 9 21 62 2 3 2" xfId="1191" xr:uid="{00000000-0005-0000-0000-0000B1160000}"/>
    <cellStyle name="一般 2 2 30 3 30 4 9 21 62 2 3 2 2" xfId="2877" xr:uid="{00000000-0005-0000-0000-0000B2160000}"/>
    <cellStyle name="一般 2 2 30 3 30 4 9 21 62 2 3 2 2 2" xfId="6252" xr:uid="{00000000-0005-0000-0000-0000B3160000}"/>
    <cellStyle name="一般 2 2 30 3 30 4 9 21 62 2 3 2 3" xfId="4566" xr:uid="{00000000-0005-0000-0000-0000B4160000}"/>
    <cellStyle name="一般 2 2 30 3 30 4 9 21 62 2 3 3" xfId="2048" xr:uid="{00000000-0005-0000-0000-0000B5160000}"/>
    <cellStyle name="一般 2 2 30 3 30 4 9 21 62 2 3 3 2" xfId="5423" xr:uid="{00000000-0005-0000-0000-0000B6160000}"/>
    <cellStyle name="一般 2 2 30 3 30 4 9 21 62 2 3 4" xfId="3737" xr:uid="{00000000-0005-0000-0000-0000B7160000}"/>
    <cellStyle name="一般 2 2 30 3 30 4 9 21 62 2 30" xfId="498" xr:uid="{00000000-0005-0000-0000-0000B8160000}"/>
    <cellStyle name="一般 2 2 30 3 30 4 9 21 62 2 30 2" xfId="1327" xr:uid="{00000000-0005-0000-0000-0000B9160000}"/>
    <cellStyle name="一般 2 2 30 3 30 4 9 21 62 2 30 2 2" xfId="3013" xr:uid="{00000000-0005-0000-0000-0000BA160000}"/>
    <cellStyle name="一般 2 2 30 3 30 4 9 21 62 2 30 2 2 2" xfId="6388" xr:uid="{00000000-0005-0000-0000-0000BB160000}"/>
    <cellStyle name="一般 2 2 30 3 30 4 9 21 62 2 30 2 3" xfId="4702" xr:uid="{00000000-0005-0000-0000-0000BC160000}"/>
    <cellStyle name="一般 2 2 30 3 30 4 9 21 62 2 30 3" xfId="2184" xr:uid="{00000000-0005-0000-0000-0000BD160000}"/>
    <cellStyle name="一般 2 2 30 3 30 4 9 21 62 2 30 3 2" xfId="5559" xr:uid="{00000000-0005-0000-0000-0000BE160000}"/>
    <cellStyle name="一般 2 2 30 3 30 4 9 21 62 2 30 4" xfId="3873" xr:uid="{00000000-0005-0000-0000-0000BF160000}"/>
    <cellStyle name="一般 2 2 30 3 30 4 9 21 62 2 31" xfId="502" xr:uid="{00000000-0005-0000-0000-0000C0160000}"/>
    <cellStyle name="一般 2 2 30 3 30 4 9 21 62 2 31 2" xfId="1331" xr:uid="{00000000-0005-0000-0000-0000C1160000}"/>
    <cellStyle name="一般 2 2 30 3 30 4 9 21 62 2 31 2 2" xfId="3017" xr:uid="{00000000-0005-0000-0000-0000C2160000}"/>
    <cellStyle name="一般 2 2 30 3 30 4 9 21 62 2 31 2 2 2" xfId="6392" xr:uid="{00000000-0005-0000-0000-0000C3160000}"/>
    <cellStyle name="一般 2 2 30 3 30 4 9 21 62 2 31 2 3" xfId="4706" xr:uid="{00000000-0005-0000-0000-0000C4160000}"/>
    <cellStyle name="一般 2 2 30 3 30 4 9 21 62 2 31 3" xfId="2188" xr:uid="{00000000-0005-0000-0000-0000C5160000}"/>
    <cellStyle name="一般 2 2 30 3 30 4 9 21 62 2 31 3 2" xfId="5563" xr:uid="{00000000-0005-0000-0000-0000C6160000}"/>
    <cellStyle name="一般 2 2 30 3 30 4 9 21 62 2 31 4" xfId="3877" xr:uid="{00000000-0005-0000-0000-0000C7160000}"/>
    <cellStyle name="一般 2 2 30 3 30 4 9 21 62 2 32" xfId="506" xr:uid="{00000000-0005-0000-0000-0000C8160000}"/>
    <cellStyle name="一般 2 2 30 3 30 4 9 21 62 2 32 2" xfId="1335" xr:uid="{00000000-0005-0000-0000-0000C9160000}"/>
    <cellStyle name="一般 2 2 30 3 30 4 9 21 62 2 32 2 2" xfId="3021" xr:uid="{00000000-0005-0000-0000-0000CA160000}"/>
    <cellStyle name="一般 2 2 30 3 30 4 9 21 62 2 32 2 2 2" xfId="6396" xr:uid="{00000000-0005-0000-0000-0000CB160000}"/>
    <cellStyle name="一般 2 2 30 3 30 4 9 21 62 2 32 2 3" xfId="4710" xr:uid="{00000000-0005-0000-0000-0000CC160000}"/>
    <cellStyle name="一般 2 2 30 3 30 4 9 21 62 2 32 3" xfId="2192" xr:uid="{00000000-0005-0000-0000-0000CD160000}"/>
    <cellStyle name="一般 2 2 30 3 30 4 9 21 62 2 32 3 2" xfId="5567" xr:uid="{00000000-0005-0000-0000-0000CE160000}"/>
    <cellStyle name="一般 2 2 30 3 30 4 9 21 62 2 32 4" xfId="3881" xr:uid="{00000000-0005-0000-0000-0000CF160000}"/>
    <cellStyle name="一般 2 2 30 3 30 4 9 21 62 2 33" xfId="510" xr:uid="{00000000-0005-0000-0000-0000D0160000}"/>
    <cellStyle name="一般 2 2 30 3 30 4 9 21 62 2 33 2" xfId="1339" xr:uid="{00000000-0005-0000-0000-0000D1160000}"/>
    <cellStyle name="一般 2 2 30 3 30 4 9 21 62 2 33 2 2" xfId="3025" xr:uid="{00000000-0005-0000-0000-0000D2160000}"/>
    <cellStyle name="一般 2 2 30 3 30 4 9 21 62 2 33 2 2 2" xfId="6400" xr:uid="{00000000-0005-0000-0000-0000D3160000}"/>
    <cellStyle name="一般 2 2 30 3 30 4 9 21 62 2 33 2 3" xfId="4714" xr:uid="{00000000-0005-0000-0000-0000D4160000}"/>
    <cellStyle name="一般 2 2 30 3 30 4 9 21 62 2 33 3" xfId="2196" xr:uid="{00000000-0005-0000-0000-0000D5160000}"/>
    <cellStyle name="一般 2 2 30 3 30 4 9 21 62 2 33 3 2" xfId="5571" xr:uid="{00000000-0005-0000-0000-0000D6160000}"/>
    <cellStyle name="一般 2 2 30 3 30 4 9 21 62 2 33 4" xfId="3885" xr:uid="{00000000-0005-0000-0000-0000D7160000}"/>
    <cellStyle name="一般 2 2 30 3 30 4 9 21 62 2 34" xfId="513" xr:uid="{00000000-0005-0000-0000-0000D8160000}"/>
    <cellStyle name="一般 2 2 30 3 30 4 9 21 62 2 34 2" xfId="1342" xr:uid="{00000000-0005-0000-0000-0000D9160000}"/>
    <cellStyle name="一般 2 2 30 3 30 4 9 21 62 2 34 2 2" xfId="3028" xr:uid="{00000000-0005-0000-0000-0000DA160000}"/>
    <cellStyle name="一般 2 2 30 3 30 4 9 21 62 2 34 2 2 2" xfId="6403" xr:uid="{00000000-0005-0000-0000-0000DB160000}"/>
    <cellStyle name="一般 2 2 30 3 30 4 9 21 62 2 34 2 3" xfId="4717" xr:uid="{00000000-0005-0000-0000-0000DC160000}"/>
    <cellStyle name="一般 2 2 30 3 30 4 9 21 62 2 34 3" xfId="2199" xr:uid="{00000000-0005-0000-0000-0000DD160000}"/>
    <cellStyle name="一般 2 2 30 3 30 4 9 21 62 2 34 3 2" xfId="5574" xr:uid="{00000000-0005-0000-0000-0000DE160000}"/>
    <cellStyle name="一般 2 2 30 3 30 4 9 21 62 2 34 4" xfId="3888" xr:uid="{00000000-0005-0000-0000-0000DF160000}"/>
    <cellStyle name="一般 2 2 30 3 30 4 9 21 62 2 35" xfId="518" xr:uid="{00000000-0005-0000-0000-0000E0160000}"/>
    <cellStyle name="一般 2 2 30 3 30 4 9 21 62 2 35 2" xfId="1347" xr:uid="{00000000-0005-0000-0000-0000E1160000}"/>
    <cellStyle name="一般 2 2 30 3 30 4 9 21 62 2 35 2 2" xfId="3033" xr:uid="{00000000-0005-0000-0000-0000E2160000}"/>
    <cellStyle name="一般 2 2 30 3 30 4 9 21 62 2 35 2 2 2" xfId="6408" xr:uid="{00000000-0005-0000-0000-0000E3160000}"/>
    <cellStyle name="一般 2 2 30 3 30 4 9 21 62 2 35 2 3" xfId="4722" xr:uid="{00000000-0005-0000-0000-0000E4160000}"/>
    <cellStyle name="一般 2 2 30 3 30 4 9 21 62 2 35 3" xfId="2204" xr:uid="{00000000-0005-0000-0000-0000E5160000}"/>
    <cellStyle name="一般 2 2 30 3 30 4 9 21 62 2 35 3 2" xfId="5579" xr:uid="{00000000-0005-0000-0000-0000E6160000}"/>
    <cellStyle name="一般 2 2 30 3 30 4 9 21 62 2 35 4" xfId="3893" xr:uid="{00000000-0005-0000-0000-0000E7160000}"/>
    <cellStyle name="一般 2 2 30 3 30 4 9 21 62 2 36" xfId="522" xr:uid="{00000000-0005-0000-0000-0000E8160000}"/>
    <cellStyle name="一般 2 2 30 3 30 4 9 21 62 2 36 2" xfId="1351" xr:uid="{00000000-0005-0000-0000-0000E9160000}"/>
    <cellStyle name="一般 2 2 30 3 30 4 9 21 62 2 36 2 2" xfId="3037" xr:uid="{00000000-0005-0000-0000-0000EA160000}"/>
    <cellStyle name="一般 2 2 30 3 30 4 9 21 62 2 36 2 2 2" xfId="6412" xr:uid="{00000000-0005-0000-0000-0000EB160000}"/>
    <cellStyle name="一般 2 2 30 3 30 4 9 21 62 2 36 2 3" xfId="4726" xr:uid="{00000000-0005-0000-0000-0000EC160000}"/>
    <cellStyle name="一般 2 2 30 3 30 4 9 21 62 2 36 3" xfId="2208" xr:uid="{00000000-0005-0000-0000-0000ED160000}"/>
    <cellStyle name="一般 2 2 30 3 30 4 9 21 62 2 36 3 2" xfId="5583" xr:uid="{00000000-0005-0000-0000-0000EE160000}"/>
    <cellStyle name="一般 2 2 30 3 30 4 9 21 62 2 36 4" xfId="3897" xr:uid="{00000000-0005-0000-0000-0000EF160000}"/>
    <cellStyle name="一般 2 2 30 3 30 4 9 21 62 2 37" xfId="526" xr:uid="{00000000-0005-0000-0000-0000F0160000}"/>
    <cellStyle name="一般 2 2 30 3 30 4 9 21 62 2 37 2" xfId="1355" xr:uid="{00000000-0005-0000-0000-0000F1160000}"/>
    <cellStyle name="一般 2 2 30 3 30 4 9 21 62 2 37 2 2" xfId="3041" xr:uid="{00000000-0005-0000-0000-0000F2160000}"/>
    <cellStyle name="一般 2 2 30 3 30 4 9 21 62 2 37 2 2 2" xfId="6416" xr:uid="{00000000-0005-0000-0000-0000F3160000}"/>
    <cellStyle name="一般 2 2 30 3 30 4 9 21 62 2 37 2 3" xfId="4730" xr:uid="{00000000-0005-0000-0000-0000F4160000}"/>
    <cellStyle name="一般 2 2 30 3 30 4 9 21 62 2 37 3" xfId="2212" xr:uid="{00000000-0005-0000-0000-0000F5160000}"/>
    <cellStyle name="一般 2 2 30 3 30 4 9 21 62 2 37 3 2" xfId="5587" xr:uid="{00000000-0005-0000-0000-0000F6160000}"/>
    <cellStyle name="一般 2 2 30 3 30 4 9 21 62 2 37 4" xfId="3901" xr:uid="{00000000-0005-0000-0000-0000F7160000}"/>
    <cellStyle name="一般 2 2 30 3 30 4 9 21 62 2 38" xfId="529" xr:uid="{00000000-0005-0000-0000-0000F8160000}"/>
    <cellStyle name="一般 2 2 30 3 30 4 9 21 62 2 38 2" xfId="1358" xr:uid="{00000000-0005-0000-0000-0000F9160000}"/>
    <cellStyle name="一般 2 2 30 3 30 4 9 21 62 2 38 2 2" xfId="3044" xr:uid="{00000000-0005-0000-0000-0000FA160000}"/>
    <cellStyle name="一般 2 2 30 3 30 4 9 21 62 2 38 2 2 2" xfId="6419" xr:uid="{00000000-0005-0000-0000-0000FB160000}"/>
    <cellStyle name="一般 2 2 30 3 30 4 9 21 62 2 38 2 3" xfId="4733" xr:uid="{00000000-0005-0000-0000-0000FC160000}"/>
    <cellStyle name="一般 2 2 30 3 30 4 9 21 62 2 38 3" xfId="2215" xr:uid="{00000000-0005-0000-0000-0000FD160000}"/>
    <cellStyle name="一般 2 2 30 3 30 4 9 21 62 2 38 3 2" xfId="5590" xr:uid="{00000000-0005-0000-0000-0000FE160000}"/>
    <cellStyle name="一般 2 2 30 3 30 4 9 21 62 2 38 4" xfId="3904" xr:uid="{00000000-0005-0000-0000-0000FF160000}"/>
    <cellStyle name="一般 2 2 30 3 30 4 9 21 62 2 39" xfId="534" xr:uid="{00000000-0005-0000-0000-000000170000}"/>
    <cellStyle name="一般 2 2 30 3 30 4 9 21 62 2 39 2" xfId="1363" xr:uid="{00000000-0005-0000-0000-000001170000}"/>
    <cellStyle name="一般 2 2 30 3 30 4 9 21 62 2 39 2 2" xfId="3049" xr:uid="{00000000-0005-0000-0000-000002170000}"/>
    <cellStyle name="一般 2 2 30 3 30 4 9 21 62 2 39 2 2 2" xfId="6424" xr:uid="{00000000-0005-0000-0000-000003170000}"/>
    <cellStyle name="一般 2 2 30 3 30 4 9 21 62 2 39 2 3" xfId="4738" xr:uid="{00000000-0005-0000-0000-000004170000}"/>
    <cellStyle name="一般 2 2 30 3 30 4 9 21 62 2 39 3" xfId="2220" xr:uid="{00000000-0005-0000-0000-000005170000}"/>
    <cellStyle name="一般 2 2 30 3 30 4 9 21 62 2 39 3 2" xfId="5595" xr:uid="{00000000-0005-0000-0000-000006170000}"/>
    <cellStyle name="一般 2 2 30 3 30 4 9 21 62 2 39 4" xfId="3909" xr:uid="{00000000-0005-0000-0000-000007170000}"/>
    <cellStyle name="一般 2 2 30 3 30 4 9 21 62 2 4" xfId="365" xr:uid="{00000000-0005-0000-0000-000008170000}"/>
    <cellStyle name="一般 2 2 30 3 30 4 9 21 62 2 4 2" xfId="1195" xr:uid="{00000000-0005-0000-0000-000009170000}"/>
    <cellStyle name="一般 2 2 30 3 30 4 9 21 62 2 4 2 2" xfId="2881" xr:uid="{00000000-0005-0000-0000-00000A170000}"/>
    <cellStyle name="一般 2 2 30 3 30 4 9 21 62 2 4 2 2 2" xfId="6256" xr:uid="{00000000-0005-0000-0000-00000B170000}"/>
    <cellStyle name="一般 2 2 30 3 30 4 9 21 62 2 4 2 3" xfId="4570" xr:uid="{00000000-0005-0000-0000-00000C170000}"/>
    <cellStyle name="一般 2 2 30 3 30 4 9 21 62 2 4 3" xfId="2052" xr:uid="{00000000-0005-0000-0000-00000D170000}"/>
    <cellStyle name="一般 2 2 30 3 30 4 9 21 62 2 4 3 2" xfId="5427" xr:uid="{00000000-0005-0000-0000-00000E170000}"/>
    <cellStyle name="一般 2 2 30 3 30 4 9 21 62 2 4 4" xfId="3741" xr:uid="{00000000-0005-0000-0000-00000F170000}"/>
    <cellStyle name="一般 2 2 30 3 30 4 9 21 62 2 40" xfId="538" xr:uid="{00000000-0005-0000-0000-000010170000}"/>
    <cellStyle name="一般 2 2 30 3 30 4 9 21 62 2 40 2" xfId="1367" xr:uid="{00000000-0005-0000-0000-000011170000}"/>
    <cellStyle name="一般 2 2 30 3 30 4 9 21 62 2 40 2 2" xfId="3053" xr:uid="{00000000-0005-0000-0000-000012170000}"/>
    <cellStyle name="一般 2 2 30 3 30 4 9 21 62 2 40 2 2 2" xfId="6428" xr:uid="{00000000-0005-0000-0000-000013170000}"/>
    <cellStyle name="一般 2 2 30 3 30 4 9 21 62 2 40 2 3" xfId="4742" xr:uid="{00000000-0005-0000-0000-000014170000}"/>
    <cellStyle name="一般 2 2 30 3 30 4 9 21 62 2 40 3" xfId="2224" xr:uid="{00000000-0005-0000-0000-000015170000}"/>
    <cellStyle name="一般 2 2 30 3 30 4 9 21 62 2 40 3 2" xfId="5599" xr:uid="{00000000-0005-0000-0000-000016170000}"/>
    <cellStyle name="一般 2 2 30 3 30 4 9 21 62 2 40 4" xfId="3913" xr:uid="{00000000-0005-0000-0000-000017170000}"/>
    <cellStyle name="一般 2 2 30 3 30 4 9 21 62 2 41" xfId="542" xr:uid="{00000000-0005-0000-0000-000018170000}"/>
    <cellStyle name="一般 2 2 30 3 30 4 9 21 62 2 41 2" xfId="1371" xr:uid="{00000000-0005-0000-0000-000019170000}"/>
    <cellStyle name="一般 2 2 30 3 30 4 9 21 62 2 41 2 2" xfId="3057" xr:uid="{00000000-0005-0000-0000-00001A170000}"/>
    <cellStyle name="一般 2 2 30 3 30 4 9 21 62 2 41 2 2 2" xfId="6432" xr:uid="{00000000-0005-0000-0000-00001B170000}"/>
    <cellStyle name="一般 2 2 30 3 30 4 9 21 62 2 41 2 3" xfId="4746" xr:uid="{00000000-0005-0000-0000-00001C170000}"/>
    <cellStyle name="一般 2 2 30 3 30 4 9 21 62 2 41 3" xfId="2228" xr:uid="{00000000-0005-0000-0000-00001D170000}"/>
    <cellStyle name="一般 2 2 30 3 30 4 9 21 62 2 41 3 2" xfId="5603" xr:uid="{00000000-0005-0000-0000-00001E170000}"/>
    <cellStyle name="一般 2 2 30 3 30 4 9 21 62 2 41 4" xfId="3917" xr:uid="{00000000-0005-0000-0000-00001F170000}"/>
    <cellStyle name="一般 2 2 30 3 30 4 9 21 62 2 42" xfId="546" xr:uid="{00000000-0005-0000-0000-000020170000}"/>
    <cellStyle name="一般 2 2 30 3 30 4 9 21 62 2 42 2" xfId="1375" xr:uid="{00000000-0005-0000-0000-000021170000}"/>
    <cellStyle name="一般 2 2 30 3 30 4 9 21 62 2 42 2 2" xfId="3061" xr:uid="{00000000-0005-0000-0000-000022170000}"/>
    <cellStyle name="一般 2 2 30 3 30 4 9 21 62 2 42 2 2 2" xfId="6436" xr:uid="{00000000-0005-0000-0000-000023170000}"/>
    <cellStyle name="一般 2 2 30 3 30 4 9 21 62 2 42 2 3" xfId="4750" xr:uid="{00000000-0005-0000-0000-000024170000}"/>
    <cellStyle name="一般 2 2 30 3 30 4 9 21 62 2 42 3" xfId="2232" xr:uid="{00000000-0005-0000-0000-000025170000}"/>
    <cellStyle name="一般 2 2 30 3 30 4 9 21 62 2 42 3 2" xfId="5607" xr:uid="{00000000-0005-0000-0000-000026170000}"/>
    <cellStyle name="一般 2 2 30 3 30 4 9 21 62 2 42 4" xfId="3921" xr:uid="{00000000-0005-0000-0000-000027170000}"/>
    <cellStyle name="一般 2 2 30 3 30 4 9 21 62 2 43" xfId="550" xr:uid="{00000000-0005-0000-0000-000028170000}"/>
    <cellStyle name="一般 2 2 30 3 30 4 9 21 62 2 43 2" xfId="1379" xr:uid="{00000000-0005-0000-0000-000029170000}"/>
    <cellStyle name="一般 2 2 30 3 30 4 9 21 62 2 43 2 2" xfId="3065" xr:uid="{00000000-0005-0000-0000-00002A170000}"/>
    <cellStyle name="一般 2 2 30 3 30 4 9 21 62 2 43 2 2 2" xfId="6440" xr:uid="{00000000-0005-0000-0000-00002B170000}"/>
    <cellStyle name="一般 2 2 30 3 30 4 9 21 62 2 43 2 3" xfId="4754" xr:uid="{00000000-0005-0000-0000-00002C170000}"/>
    <cellStyle name="一般 2 2 30 3 30 4 9 21 62 2 43 3" xfId="2236" xr:uid="{00000000-0005-0000-0000-00002D170000}"/>
    <cellStyle name="一般 2 2 30 3 30 4 9 21 62 2 43 3 2" xfId="5611" xr:uid="{00000000-0005-0000-0000-00002E170000}"/>
    <cellStyle name="一般 2 2 30 3 30 4 9 21 62 2 43 4" xfId="3925" xr:uid="{00000000-0005-0000-0000-00002F170000}"/>
    <cellStyle name="一般 2 2 30 3 30 4 9 21 62 2 44" xfId="554" xr:uid="{00000000-0005-0000-0000-000030170000}"/>
    <cellStyle name="一般 2 2 30 3 30 4 9 21 62 2 44 2" xfId="1383" xr:uid="{00000000-0005-0000-0000-000031170000}"/>
    <cellStyle name="一般 2 2 30 3 30 4 9 21 62 2 44 2 2" xfId="3069" xr:uid="{00000000-0005-0000-0000-000032170000}"/>
    <cellStyle name="一般 2 2 30 3 30 4 9 21 62 2 44 2 2 2" xfId="6444" xr:uid="{00000000-0005-0000-0000-000033170000}"/>
    <cellStyle name="一般 2 2 30 3 30 4 9 21 62 2 44 2 3" xfId="4758" xr:uid="{00000000-0005-0000-0000-000034170000}"/>
    <cellStyle name="一般 2 2 30 3 30 4 9 21 62 2 44 3" xfId="2240" xr:uid="{00000000-0005-0000-0000-000035170000}"/>
    <cellStyle name="一般 2 2 30 3 30 4 9 21 62 2 44 3 2" xfId="5615" xr:uid="{00000000-0005-0000-0000-000036170000}"/>
    <cellStyle name="一般 2 2 30 3 30 4 9 21 62 2 44 4" xfId="3929" xr:uid="{00000000-0005-0000-0000-000037170000}"/>
    <cellStyle name="一般 2 2 30 3 30 4 9 21 62 2 45" xfId="558" xr:uid="{00000000-0005-0000-0000-000038170000}"/>
    <cellStyle name="一般 2 2 30 3 30 4 9 21 62 2 45 2" xfId="1387" xr:uid="{00000000-0005-0000-0000-000039170000}"/>
    <cellStyle name="一般 2 2 30 3 30 4 9 21 62 2 45 2 2" xfId="3073" xr:uid="{00000000-0005-0000-0000-00003A170000}"/>
    <cellStyle name="一般 2 2 30 3 30 4 9 21 62 2 45 2 2 2" xfId="6448" xr:uid="{00000000-0005-0000-0000-00003B170000}"/>
    <cellStyle name="一般 2 2 30 3 30 4 9 21 62 2 45 2 3" xfId="4762" xr:uid="{00000000-0005-0000-0000-00003C170000}"/>
    <cellStyle name="一般 2 2 30 3 30 4 9 21 62 2 45 3" xfId="2244" xr:uid="{00000000-0005-0000-0000-00003D170000}"/>
    <cellStyle name="一般 2 2 30 3 30 4 9 21 62 2 45 3 2" xfId="5619" xr:uid="{00000000-0005-0000-0000-00003E170000}"/>
    <cellStyle name="一般 2 2 30 3 30 4 9 21 62 2 45 4" xfId="3933" xr:uid="{00000000-0005-0000-0000-00003F170000}"/>
    <cellStyle name="一般 2 2 30 3 30 4 9 21 62 2 46" xfId="562" xr:uid="{00000000-0005-0000-0000-000040170000}"/>
    <cellStyle name="一般 2 2 30 3 30 4 9 21 62 2 46 2" xfId="1391" xr:uid="{00000000-0005-0000-0000-000041170000}"/>
    <cellStyle name="一般 2 2 30 3 30 4 9 21 62 2 46 2 2" xfId="3077" xr:uid="{00000000-0005-0000-0000-000042170000}"/>
    <cellStyle name="一般 2 2 30 3 30 4 9 21 62 2 46 2 2 2" xfId="6452" xr:uid="{00000000-0005-0000-0000-000043170000}"/>
    <cellStyle name="一般 2 2 30 3 30 4 9 21 62 2 46 2 3" xfId="4766" xr:uid="{00000000-0005-0000-0000-000044170000}"/>
    <cellStyle name="一般 2 2 30 3 30 4 9 21 62 2 46 3" xfId="2248" xr:uid="{00000000-0005-0000-0000-000045170000}"/>
    <cellStyle name="一般 2 2 30 3 30 4 9 21 62 2 46 3 2" xfId="5623" xr:uid="{00000000-0005-0000-0000-000046170000}"/>
    <cellStyle name="一般 2 2 30 3 30 4 9 21 62 2 46 4" xfId="3937" xr:uid="{00000000-0005-0000-0000-000047170000}"/>
    <cellStyle name="一般 2 2 30 3 30 4 9 21 62 2 47" xfId="566" xr:uid="{00000000-0005-0000-0000-000048170000}"/>
    <cellStyle name="一般 2 2 30 3 30 4 9 21 62 2 47 2" xfId="1395" xr:uid="{00000000-0005-0000-0000-000049170000}"/>
    <cellStyle name="一般 2 2 30 3 30 4 9 21 62 2 47 2 2" xfId="3081" xr:uid="{00000000-0005-0000-0000-00004A170000}"/>
    <cellStyle name="一般 2 2 30 3 30 4 9 21 62 2 47 2 2 2" xfId="6456" xr:uid="{00000000-0005-0000-0000-00004B170000}"/>
    <cellStyle name="一般 2 2 30 3 30 4 9 21 62 2 47 2 3" xfId="4770" xr:uid="{00000000-0005-0000-0000-00004C170000}"/>
    <cellStyle name="一般 2 2 30 3 30 4 9 21 62 2 47 3" xfId="2252" xr:uid="{00000000-0005-0000-0000-00004D170000}"/>
    <cellStyle name="一般 2 2 30 3 30 4 9 21 62 2 47 3 2" xfId="5627" xr:uid="{00000000-0005-0000-0000-00004E170000}"/>
    <cellStyle name="一般 2 2 30 3 30 4 9 21 62 2 47 4" xfId="3941" xr:uid="{00000000-0005-0000-0000-00004F170000}"/>
    <cellStyle name="一般 2 2 30 3 30 4 9 21 62 2 48" xfId="570" xr:uid="{00000000-0005-0000-0000-000050170000}"/>
    <cellStyle name="一般 2 2 30 3 30 4 9 21 62 2 48 2" xfId="1399" xr:uid="{00000000-0005-0000-0000-000051170000}"/>
    <cellStyle name="一般 2 2 30 3 30 4 9 21 62 2 48 2 2" xfId="3085" xr:uid="{00000000-0005-0000-0000-000052170000}"/>
    <cellStyle name="一般 2 2 30 3 30 4 9 21 62 2 48 2 2 2" xfId="6460" xr:uid="{00000000-0005-0000-0000-000053170000}"/>
    <cellStyle name="一般 2 2 30 3 30 4 9 21 62 2 48 2 3" xfId="4774" xr:uid="{00000000-0005-0000-0000-000054170000}"/>
    <cellStyle name="一般 2 2 30 3 30 4 9 21 62 2 48 3" xfId="2256" xr:uid="{00000000-0005-0000-0000-000055170000}"/>
    <cellStyle name="一般 2 2 30 3 30 4 9 21 62 2 48 3 2" xfId="5631" xr:uid="{00000000-0005-0000-0000-000056170000}"/>
    <cellStyle name="一般 2 2 30 3 30 4 9 21 62 2 48 4" xfId="3945" xr:uid="{00000000-0005-0000-0000-000057170000}"/>
    <cellStyle name="一般 2 2 30 3 30 4 9 21 62 2 49" xfId="574" xr:uid="{00000000-0005-0000-0000-000058170000}"/>
    <cellStyle name="一般 2 2 30 3 30 4 9 21 62 2 49 2" xfId="1403" xr:uid="{00000000-0005-0000-0000-000059170000}"/>
    <cellStyle name="一般 2 2 30 3 30 4 9 21 62 2 49 2 2" xfId="3089" xr:uid="{00000000-0005-0000-0000-00005A170000}"/>
    <cellStyle name="一般 2 2 30 3 30 4 9 21 62 2 49 2 2 2" xfId="6464" xr:uid="{00000000-0005-0000-0000-00005B170000}"/>
    <cellStyle name="一般 2 2 30 3 30 4 9 21 62 2 49 2 3" xfId="4778" xr:uid="{00000000-0005-0000-0000-00005C170000}"/>
    <cellStyle name="一般 2 2 30 3 30 4 9 21 62 2 49 3" xfId="2260" xr:uid="{00000000-0005-0000-0000-00005D170000}"/>
    <cellStyle name="一般 2 2 30 3 30 4 9 21 62 2 49 3 2" xfId="5635" xr:uid="{00000000-0005-0000-0000-00005E170000}"/>
    <cellStyle name="一般 2 2 30 3 30 4 9 21 62 2 49 4" xfId="3949" xr:uid="{00000000-0005-0000-0000-00005F170000}"/>
    <cellStyle name="一般 2 2 30 3 30 4 9 21 62 2 5" xfId="369" xr:uid="{00000000-0005-0000-0000-000060170000}"/>
    <cellStyle name="一般 2 2 30 3 30 4 9 21 62 2 5 2" xfId="1199" xr:uid="{00000000-0005-0000-0000-000061170000}"/>
    <cellStyle name="一般 2 2 30 3 30 4 9 21 62 2 5 2 2" xfId="2885" xr:uid="{00000000-0005-0000-0000-000062170000}"/>
    <cellStyle name="一般 2 2 30 3 30 4 9 21 62 2 5 2 2 2" xfId="6260" xr:uid="{00000000-0005-0000-0000-000063170000}"/>
    <cellStyle name="一般 2 2 30 3 30 4 9 21 62 2 5 2 3" xfId="4574" xr:uid="{00000000-0005-0000-0000-000064170000}"/>
    <cellStyle name="一般 2 2 30 3 30 4 9 21 62 2 5 3" xfId="2056" xr:uid="{00000000-0005-0000-0000-000065170000}"/>
    <cellStyle name="一般 2 2 30 3 30 4 9 21 62 2 5 3 2" xfId="5431" xr:uid="{00000000-0005-0000-0000-000066170000}"/>
    <cellStyle name="一般 2 2 30 3 30 4 9 21 62 2 5 4" xfId="3745" xr:uid="{00000000-0005-0000-0000-000067170000}"/>
    <cellStyle name="一般 2 2 30 3 30 4 9 21 62 2 50" xfId="578" xr:uid="{00000000-0005-0000-0000-000068170000}"/>
    <cellStyle name="一般 2 2 30 3 30 4 9 21 62 2 50 2" xfId="1407" xr:uid="{00000000-0005-0000-0000-000069170000}"/>
    <cellStyle name="一般 2 2 30 3 30 4 9 21 62 2 50 2 2" xfId="3093" xr:uid="{00000000-0005-0000-0000-00006A170000}"/>
    <cellStyle name="一般 2 2 30 3 30 4 9 21 62 2 50 2 2 2" xfId="6468" xr:uid="{00000000-0005-0000-0000-00006B170000}"/>
    <cellStyle name="一般 2 2 30 3 30 4 9 21 62 2 50 2 3" xfId="4782" xr:uid="{00000000-0005-0000-0000-00006C170000}"/>
    <cellStyle name="一般 2 2 30 3 30 4 9 21 62 2 50 3" xfId="2264" xr:uid="{00000000-0005-0000-0000-00006D170000}"/>
    <cellStyle name="一般 2 2 30 3 30 4 9 21 62 2 50 3 2" xfId="5639" xr:uid="{00000000-0005-0000-0000-00006E170000}"/>
    <cellStyle name="一般 2 2 30 3 30 4 9 21 62 2 50 4" xfId="3953" xr:uid="{00000000-0005-0000-0000-00006F170000}"/>
    <cellStyle name="一般 2 2 30 3 30 4 9 21 62 2 51" xfId="582" xr:uid="{00000000-0005-0000-0000-000070170000}"/>
    <cellStyle name="一般 2 2 30 3 30 4 9 21 62 2 51 2" xfId="1411" xr:uid="{00000000-0005-0000-0000-000071170000}"/>
    <cellStyle name="一般 2 2 30 3 30 4 9 21 62 2 51 2 2" xfId="3097" xr:uid="{00000000-0005-0000-0000-000072170000}"/>
    <cellStyle name="一般 2 2 30 3 30 4 9 21 62 2 51 2 2 2" xfId="6472" xr:uid="{00000000-0005-0000-0000-000073170000}"/>
    <cellStyle name="一般 2 2 30 3 30 4 9 21 62 2 51 2 3" xfId="4786" xr:uid="{00000000-0005-0000-0000-000074170000}"/>
    <cellStyle name="一般 2 2 30 3 30 4 9 21 62 2 51 3" xfId="2268" xr:uid="{00000000-0005-0000-0000-000075170000}"/>
    <cellStyle name="一般 2 2 30 3 30 4 9 21 62 2 51 3 2" xfId="5643" xr:uid="{00000000-0005-0000-0000-000076170000}"/>
    <cellStyle name="一般 2 2 30 3 30 4 9 21 62 2 51 4" xfId="3957" xr:uid="{00000000-0005-0000-0000-000077170000}"/>
    <cellStyle name="一般 2 2 30 3 30 4 9 21 62 2 52" xfId="586" xr:uid="{00000000-0005-0000-0000-000078170000}"/>
    <cellStyle name="一般 2 2 30 3 30 4 9 21 62 2 52 2" xfId="1415" xr:uid="{00000000-0005-0000-0000-000079170000}"/>
    <cellStyle name="一般 2 2 30 3 30 4 9 21 62 2 52 2 2" xfId="3101" xr:uid="{00000000-0005-0000-0000-00007A170000}"/>
    <cellStyle name="一般 2 2 30 3 30 4 9 21 62 2 52 2 2 2" xfId="6476" xr:uid="{00000000-0005-0000-0000-00007B170000}"/>
    <cellStyle name="一般 2 2 30 3 30 4 9 21 62 2 52 2 3" xfId="4790" xr:uid="{00000000-0005-0000-0000-00007C170000}"/>
    <cellStyle name="一般 2 2 30 3 30 4 9 21 62 2 52 3" xfId="2272" xr:uid="{00000000-0005-0000-0000-00007D170000}"/>
    <cellStyle name="一般 2 2 30 3 30 4 9 21 62 2 52 3 2" xfId="5647" xr:uid="{00000000-0005-0000-0000-00007E170000}"/>
    <cellStyle name="一般 2 2 30 3 30 4 9 21 62 2 52 4" xfId="3961" xr:uid="{00000000-0005-0000-0000-00007F170000}"/>
    <cellStyle name="一般 2 2 30 3 30 4 9 21 62 2 53" xfId="590" xr:uid="{00000000-0005-0000-0000-000080170000}"/>
    <cellStyle name="一般 2 2 30 3 30 4 9 21 62 2 53 2" xfId="1419" xr:uid="{00000000-0005-0000-0000-000081170000}"/>
    <cellStyle name="一般 2 2 30 3 30 4 9 21 62 2 53 2 2" xfId="3105" xr:uid="{00000000-0005-0000-0000-000082170000}"/>
    <cellStyle name="一般 2 2 30 3 30 4 9 21 62 2 53 2 2 2" xfId="6480" xr:uid="{00000000-0005-0000-0000-000083170000}"/>
    <cellStyle name="一般 2 2 30 3 30 4 9 21 62 2 53 2 3" xfId="4794" xr:uid="{00000000-0005-0000-0000-000084170000}"/>
    <cellStyle name="一般 2 2 30 3 30 4 9 21 62 2 53 3" xfId="2276" xr:uid="{00000000-0005-0000-0000-000085170000}"/>
    <cellStyle name="一般 2 2 30 3 30 4 9 21 62 2 53 3 2" xfId="5651" xr:uid="{00000000-0005-0000-0000-000086170000}"/>
    <cellStyle name="一般 2 2 30 3 30 4 9 21 62 2 53 4" xfId="3965" xr:uid="{00000000-0005-0000-0000-000087170000}"/>
    <cellStyle name="一般 2 2 30 3 30 4 9 21 62 2 54" xfId="594" xr:uid="{00000000-0005-0000-0000-000088170000}"/>
    <cellStyle name="一般 2 2 30 3 30 4 9 21 62 2 54 2" xfId="1423" xr:uid="{00000000-0005-0000-0000-000089170000}"/>
    <cellStyle name="一般 2 2 30 3 30 4 9 21 62 2 54 2 2" xfId="3109" xr:uid="{00000000-0005-0000-0000-00008A170000}"/>
    <cellStyle name="一般 2 2 30 3 30 4 9 21 62 2 54 2 2 2" xfId="6484" xr:uid="{00000000-0005-0000-0000-00008B170000}"/>
    <cellStyle name="一般 2 2 30 3 30 4 9 21 62 2 54 2 3" xfId="4798" xr:uid="{00000000-0005-0000-0000-00008C170000}"/>
    <cellStyle name="一般 2 2 30 3 30 4 9 21 62 2 54 3" xfId="2280" xr:uid="{00000000-0005-0000-0000-00008D170000}"/>
    <cellStyle name="一般 2 2 30 3 30 4 9 21 62 2 54 3 2" xfId="5655" xr:uid="{00000000-0005-0000-0000-00008E170000}"/>
    <cellStyle name="一般 2 2 30 3 30 4 9 21 62 2 54 4" xfId="3969" xr:uid="{00000000-0005-0000-0000-00008F170000}"/>
    <cellStyle name="一般 2 2 30 3 30 4 9 21 62 2 55" xfId="598" xr:uid="{00000000-0005-0000-0000-000090170000}"/>
    <cellStyle name="一般 2 2 30 3 30 4 9 21 62 2 55 2" xfId="1427" xr:uid="{00000000-0005-0000-0000-000091170000}"/>
    <cellStyle name="一般 2 2 30 3 30 4 9 21 62 2 55 2 2" xfId="3113" xr:uid="{00000000-0005-0000-0000-000092170000}"/>
    <cellStyle name="一般 2 2 30 3 30 4 9 21 62 2 55 2 2 2" xfId="6488" xr:uid="{00000000-0005-0000-0000-000093170000}"/>
    <cellStyle name="一般 2 2 30 3 30 4 9 21 62 2 55 2 3" xfId="4802" xr:uid="{00000000-0005-0000-0000-000094170000}"/>
    <cellStyle name="一般 2 2 30 3 30 4 9 21 62 2 55 3" xfId="2284" xr:uid="{00000000-0005-0000-0000-000095170000}"/>
    <cellStyle name="一般 2 2 30 3 30 4 9 21 62 2 55 3 2" xfId="5659" xr:uid="{00000000-0005-0000-0000-000096170000}"/>
    <cellStyle name="一般 2 2 30 3 30 4 9 21 62 2 55 4" xfId="3973" xr:uid="{00000000-0005-0000-0000-000097170000}"/>
    <cellStyle name="一般 2 2 30 3 30 4 9 21 62 2 56" xfId="601" xr:uid="{00000000-0005-0000-0000-000098170000}"/>
    <cellStyle name="一般 2 2 30 3 30 4 9 21 62 2 56 10" xfId="650" xr:uid="{00000000-0005-0000-0000-000099170000}"/>
    <cellStyle name="一般 2 2 30 3 30 4 9 21 62 2 56 10 2" xfId="1479" xr:uid="{00000000-0005-0000-0000-00009A170000}"/>
    <cellStyle name="一般 2 2 30 3 30 4 9 21 62 2 56 10 2 2" xfId="3165" xr:uid="{00000000-0005-0000-0000-00009B170000}"/>
    <cellStyle name="一般 2 2 30 3 30 4 9 21 62 2 56 10 2 2 2" xfId="6540" xr:uid="{00000000-0005-0000-0000-00009C170000}"/>
    <cellStyle name="一般 2 2 30 3 30 4 9 21 62 2 56 10 2 3" xfId="4854" xr:uid="{00000000-0005-0000-0000-00009D170000}"/>
    <cellStyle name="一般 2 2 30 3 30 4 9 21 62 2 56 10 3" xfId="2336" xr:uid="{00000000-0005-0000-0000-00009E170000}"/>
    <cellStyle name="一般 2 2 30 3 30 4 9 21 62 2 56 10 3 2" xfId="5711" xr:uid="{00000000-0005-0000-0000-00009F170000}"/>
    <cellStyle name="一般 2 2 30 3 30 4 9 21 62 2 56 10 4" xfId="4025" xr:uid="{00000000-0005-0000-0000-0000A0170000}"/>
    <cellStyle name="一般 2 2 30 3 30 4 9 21 62 2 56 11" xfId="654" xr:uid="{00000000-0005-0000-0000-0000A1170000}"/>
    <cellStyle name="一般 2 2 30 3 30 4 9 21 62 2 56 11 2" xfId="1483" xr:uid="{00000000-0005-0000-0000-0000A2170000}"/>
    <cellStyle name="一般 2 2 30 3 30 4 9 21 62 2 56 11 2 2" xfId="3169" xr:uid="{00000000-0005-0000-0000-0000A3170000}"/>
    <cellStyle name="一般 2 2 30 3 30 4 9 21 62 2 56 11 2 2 2" xfId="6544" xr:uid="{00000000-0005-0000-0000-0000A4170000}"/>
    <cellStyle name="一般 2 2 30 3 30 4 9 21 62 2 56 11 2 3" xfId="4858" xr:uid="{00000000-0005-0000-0000-0000A5170000}"/>
    <cellStyle name="一般 2 2 30 3 30 4 9 21 62 2 56 11 3" xfId="2340" xr:uid="{00000000-0005-0000-0000-0000A6170000}"/>
    <cellStyle name="一般 2 2 30 3 30 4 9 21 62 2 56 11 3 2" xfId="5715" xr:uid="{00000000-0005-0000-0000-0000A7170000}"/>
    <cellStyle name="一般 2 2 30 3 30 4 9 21 62 2 56 11 4" xfId="4029" xr:uid="{00000000-0005-0000-0000-0000A8170000}"/>
    <cellStyle name="一般 2 2 30 3 30 4 9 21 62 2 56 12" xfId="658" xr:uid="{00000000-0005-0000-0000-0000A9170000}"/>
    <cellStyle name="一般 2 2 30 3 30 4 9 21 62 2 56 12 2" xfId="1487" xr:uid="{00000000-0005-0000-0000-0000AA170000}"/>
    <cellStyle name="一般 2 2 30 3 30 4 9 21 62 2 56 12 2 2" xfId="3173" xr:uid="{00000000-0005-0000-0000-0000AB170000}"/>
    <cellStyle name="一般 2 2 30 3 30 4 9 21 62 2 56 12 2 2 2" xfId="6548" xr:uid="{00000000-0005-0000-0000-0000AC170000}"/>
    <cellStyle name="一般 2 2 30 3 30 4 9 21 62 2 56 12 2 3" xfId="4862" xr:uid="{00000000-0005-0000-0000-0000AD170000}"/>
    <cellStyle name="一般 2 2 30 3 30 4 9 21 62 2 56 12 3" xfId="2344" xr:uid="{00000000-0005-0000-0000-0000AE170000}"/>
    <cellStyle name="一般 2 2 30 3 30 4 9 21 62 2 56 12 3 2" xfId="5719" xr:uid="{00000000-0005-0000-0000-0000AF170000}"/>
    <cellStyle name="一般 2 2 30 3 30 4 9 21 62 2 56 12 4" xfId="4033" xr:uid="{00000000-0005-0000-0000-0000B0170000}"/>
    <cellStyle name="一般 2 2 30 3 30 4 9 21 62 2 56 13" xfId="662" xr:uid="{00000000-0005-0000-0000-0000B1170000}"/>
    <cellStyle name="一般 2 2 30 3 30 4 9 21 62 2 56 13 2" xfId="1491" xr:uid="{00000000-0005-0000-0000-0000B2170000}"/>
    <cellStyle name="一般 2 2 30 3 30 4 9 21 62 2 56 13 2 2" xfId="3177" xr:uid="{00000000-0005-0000-0000-0000B3170000}"/>
    <cellStyle name="一般 2 2 30 3 30 4 9 21 62 2 56 13 2 2 2" xfId="6552" xr:uid="{00000000-0005-0000-0000-0000B4170000}"/>
    <cellStyle name="一般 2 2 30 3 30 4 9 21 62 2 56 13 2 3" xfId="4866" xr:uid="{00000000-0005-0000-0000-0000B5170000}"/>
    <cellStyle name="一般 2 2 30 3 30 4 9 21 62 2 56 13 3" xfId="2348" xr:uid="{00000000-0005-0000-0000-0000B6170000}"/>
    <cellStyle name="一般 2 2 30 3 30 4 9 21 62 2 56 13 3 2" xfId="5723" xr:uid="{00000000-0005-0000-0000-0000B7170000}"/>
    <cellStyle name="一般 2 2 30 3 30 4 9 21 62 2 56 13 4" xfId="4037" xr:uid="{00000000-0005-0000-0000-0000B8170000}"/>
    <cellStyle name="一般 2 2 30 3 30 4 9 21 62 2 56 14" xfId="666" xr:uid="{00000000-0005-0000-0000-0000B9170000}"/>
    <cellStyle name="一般 2 2 30 3 30 4 9 21 62 2 56 14 2" xfId="1495" xr:uid="{00000000-0005-0000-0000-0000BA170000}"/>
    <cellStyle name="一般 2 2 30 3 30 4 9 21 62 2 56 14 2 2" xfId="3181" xr:uid="{00000000-0005-0000-0000-0000BB170000}"/>
    <cellStyle name="一般 2 2 30 3 30 4 9 21 62 2 56 14 2 2 2" xfId="6556" xr:uid="{00000000-0005-0000-0000-0000BC170000}"/>
    <cellStyle name="一般 2 2 30 3 30 4 9 21 62 2 56 14 2 3" xfId="4870" xr:uid="{00000000-0005-0000-0000-0000BD170000}"/>
    <cellStyle name="一般 2 2 30 3 30 4 9 21 62 2 56 14 3" xfId="2352" xr:uid="{00000000-0005-0000-0000-0000BE170000}"/>
    <cellStyle name="一般 2 2 30 3 30 4 9 21 62 2 56 14 3 2" xfId="5727" xr:uid="{00000000-0005-0000-0000-0000BF170000}"/>
    <cellStyle name="一般 2 2 30 3 30 4 9 21 62 2 56 14 4" xfId="4041" xr:uid="{00000000-0005-0000-0000-0000C0170000}"/>
    <cellStyle name="一般 2 2 30 3 30 4 9 21 62 2 56 15" xfId="670" xr:uid="{00000000-0005-0000-0000-0000C1170000}"/>
    <cellStyle name="一般 2 2 30 3 30 4 9 21 62 2 56 15 2" xfId="1499" xr:uid="{00000000-0005-0000-0000-0000C2170000}"/>
    <cellStyle name="一般 2 2 30 3 30 4 9 21 62 2 56 15 2 2" xfId="3185" xr:uid="{00000000-0005-0000-0000-0000C3170000}"/>
    <cellStyle name="一般 2 2 30 3 30 4 9 21 62 2 56 15 2 2 2" xfId="6560" xr:uid="{00000000-0005-0000-0000-0000C4170000}"/>
    <cellStyle name="一般 2 2 30 3 30 4 9 21 62 2 56 15 2 3" xfId="4874" xr:uid="{00000000-0005-0000-0000-0000C5170000}"/>
    <cellStyle name="一般 2 2 30 3 30 4 9 21 62 2 56 15 3" xfId="2356" xr:uid="{00000000-0005-0000-0000-0000C6170000}"/>
    <cellStyle name="一般 2 2 30 3 30 4 9 21 62 2 56 15 3 2" xfId="5731" xr:uid="{00000000-0005-0000-0000-0000C7170000}"/>
    <cellStyle name="一般 2 2 30 3 30 4 9 21 62 2 56 15 4" xfId="4045" xr:uid="{00000000-0005-0000-0000-0000C8170000}"/>
    <cellStyle name="一般 2 2 30 3 30 4 9 21 62 2 56 16" xfId="674" xr:uid="{00000000-0005-0000-0000-0000C9170000}"/>
    <cellStyle name="一般 2 2 30 3 30 4 9 21 62 2 56 16 2" xfId="1503" xr:uid="{00000000-0005-0000-0000-0000CA170000}"/>
    <cellStyle name="一般 2 2 30 3 30 4 9 21 62 2 56 16 2 2" xfId="3189" xr:uid="{00000000-0005-0000-0000-0000CB170000}"/>
    <cellStyle name="一般 2 2 30 3 30 4 9 21 62 2 56 16 2 2 2" xfId="6564" xr:uid="{00000000-0005-0000-0000-0000CC170000}"/>
    <cellStyle name="一般 2 2 30 3 30 4 9 21 62 2 56 16 2 3" xfId="4878" xr:uid="{00000000-0005-0000-0000-0000CD170000}"/>
    <cellStyle name="一般 2 2 30 3 30 4 9 21 62 2 56 16 3" xfId="2360" xr:uid="{00000000-0005-0000-0000-0000CE170000}"/>
    <cellStyle name="一般 2 2 30 3 30 4 9 21 62 2 56 16 3 2" xfId="5735" xr:uid="{00000000-0005-0000-0000-0000CF170000}"/>
    <cellStyle name="一般 2 2 30 3 30 4 9 21 62 2 56 16 4" xfId="4049" xr:uid="{00000000-0005-0000-0000-0000D0170000}"/>
    <cellStyle name="一般 2 2 30 3 30 4 9 21 62 2 56 17" xfId="678" xr:uid="{00000000-0005-0000-0000-0000D1170000}"/>
    <cellStyle name="一般 2 2 30 3 30 4 9 21 62 2 56 17 2" xfId="1507" xr:uid="{00000000-0005-0000-0000-0000D2170000}"/>
    <cellStyle name="一般 2 2 30 3 30 4 9 21 62 2 56 17 2 2" xfId="3193" xr:uid="{00000000-0005-0000-0000-0000D3170000}"/>
    <cellStyle name="一般 2 2 30 3 30 4 9 21 62 2 56 17 2 2 2" xfId="6568" xr:uid="{00000000-0005-0000-0000-0000D4170000}"/>
    <cellStyle name="一般 2 2 30 3 30 4 9 21 62 2 56 17 2 3" xfId="4882" xr:uid="{00000000-0005-0000-0000-0000D5170000}"/>
    <cellStyle name="一般 2 2 30 3 30 4 9 21 62 2 56 17 3" xfId="2364" xr:uid="{00000000-0005-0000-0000-0000D6170000}"/>
    <cellStyle name="一般 2 2 30 3 30 4 9 21 62 2 56 17 3 2" xfId="5739" xr:uid="{00000000-0005-0000-0000-0000D7170000}"/>
    <cellStyle name="一般 2 2 30 3 30 4 9 21 62 2 56 17 4" xfId="4053" xr:uid="{00000000-0005-0000-0000-0000D8170000}"/>
    <cellStyle name="一般 2 2 30 3 30 4 9 21 62 2 56 18" xfId="682" xr:uid="{00000000-0005-0000-0000-0000D9170000}"/>
    <cellStyle name="一般 2 2 30 3 30 4 9 21 62 2 56 18 2" xfId="1511" xr:uid="{00000000-0005-0000-0000-0000DA170000}"/>
    <cellStyle name="一般 2 2 30 3 30 4 9 21 62 2 56 18 2 2" xfId="3197" xr:uid="{00000000-0005-0000-0000-0000DB170000}"/>
    <cellStyle name="一般 2 2 30 3 30 4 9 21 62 2 56 18 2 2 2" xfId="6572" xr:uid="{00000000-0005-0000-0000-0000DC170000}"/>
    <cellStyle name="一般 2 2 30 3 30 4 9 21 62 2 56 18 2 3" xfId="4886" xr:uid="{00000000-0005-0000-0000-0000DD170000}"/>
    <cellStyle name="一般 2 2 30 3 30 4 9 21 62 2 56 18 3" xfId="2368" xr:uid="{00000000-0005-0000-0000-0000DE170000}"/>
    <cellStyle name="一般 2 2 30 3 30 4 9 21 62 2 56 18 3 2" xfId="5743" xr:uid="{00000000-0005-0000-0000-0000DF170000}"/>
    <cellStyle name="一般 2 2 30 3 30 4 9 21 62 2 56 18 4" xfId="4057" xr:uid="{00000000-0005-0000-0000-0000E0170000}"/>
    <cellStyle name="一般 2 2 30 3 30 4 9 21 62 2 56 19" xfId="686" xr:uid="{00000000-0005-0000-0000-0000E1170000}"/>
    <cellStyle name="一般 2 2 30 3 30 4 9 21 62 2 56 19 2" xfId="1515" xr:uid="{00000000-0005-0000-0000-0000E2170000}"/>
    <cellStyle name="一般 2 2 30 3 30 4 9 21 62 2 56 19 2 2" xfId="3201" xr:uid="{00000000-0005-0000-0000-0000E3170000}"/>
    <cellStyle name="一般 2 2 30 3 30 4 9 21 62 2 56 19 2 2 2" xfId="6576" xr:uid="{00000000-0005-0000-0000-0000E4170000}"/>
    <cellStyle name="一般 2 2 30 3 30 4 9 21 62 2 56 19 2 3" xfId="4890" xr:uid="{00000000-0005-0000-0000-0000E5170000}"/>
    <cellStyle name="一般 2 2 30 3 30 4 9 21 62 2 56 19 3" xfId="2372" xr:uid="{00000000-0005-0000-0000-0000E6170000}"/>
    <cellStyle name="一般 2 2 30 3 30 4 9 21 62 2 56 19 3 2" xfId="5747" xr:uid="{00000000-0005-0000-0000-0000E7170000}"/>
    <cellStyle name="一般 2 2 30 3 30 4 9 21 62 2 56 19 4" xfId="4061" xr:uid="{00000000-0005-0000-0000-0000E8170000}"/>
    <cellStyle name="一般 2 2 30 3 30 4 9 21 62 2 56 2" xfId="618" xr:uid="{00000000-0005-0000-0000-0000E9170000}"/>
    <cellStyle name="一般 2 2 30 3 30 4 9 21 62 2 56 2 2" xfId="1447" xr:uid="{00000000-0005-0000-0000-0000EA170000}"/>
    <cellStyle name="一般 2 2 30 3 30 4 9 21 62 2 56 2 2 2" xfId="3133" xr:uid="{00000000-0005-0000-0000-0000EB170000}"/>
    <cellStyle name="一般 2 2 30 3 30 4 9 21 62 2 56 2 2 2 2" xfId="6508" xr:uid="{00000000-0005-0000-0000-0000EC170000}"/>
    <cellStyle name="一般 2 2 30 3 30 4 9 21 62 2 56 2 2 3" xfId="4822" xr:uid="{00000000-0005-0000-0000-0000ED170000}"/>
    <cellStyle name="一般 2 2 30 3 30 4 9 21 62 2 56 2 3" xfId="2304" xr:uid="{00000000-0005-0000-0000-0000EE170000}"/>
    <cellStyle name="一般 2 2 30 3 30 4 9 21 62 2 56 2 3 2" xfId="5679" xr:uid="{00000000-0005-0000-0000-0000EF170000}"/>
    <cellStyle name="一般 2 2 30 3 30 4 9 21 62 2 56 2 4" xfId="3993" xr:uid="{00000000-0005-0000-0000-0000F0170000}"/>
    <cellStyle name="一般 2 2 30 3 30 4 9 21 62 2 56 20" xfId="690" xr:uid="{00000000-0005-0000-0000-0000F1170000}"/>
    <cellStyle name="一般 2 2 30 3 30 4 9 21 62 2 56 20 2" xfId="1519" xr:uid="{00000000-0005-0000-0000-0000F2170000}"/>
    <cellStyle name="一般 2 2 30 3 30 4 9 21 62 2 56 20 2 2" xfId="3205" xr:uid="{00000000-0005-0000-0000-0000F3170000}"/>
    <cellStyle name="一般 2 2 30 3 30 4 9 21 62 2 56 20 2 2 2" xfId="6580" xr:uid="{00000000-0005-0000-0000-0000F4170000}"/>
    <cellStyle name="一般 2 2 30 3 30 4 9 21 62 2 56 20 2 3" xfId="4894" xr:uid="{00000000-0005-0000-0000-0000F5170000}"/>
    <cellStyle name="一般 2 2 30 3 30 4 9 21 62 2 56 20 3" xfId="2376" xr:uid="{00000000-0005-0000-0000-0000F6170000}"/>
    <cellStyle name="一般 2 2 30 3 30 4 9 21 62 2 56 20 3 2" xfId="5751" xr:uid="{00000000-0005-0000-0000-0000F7170000}"/>
    <cellStyle name="一般 2 2 30 3 30 4 9 21 62 2 56 20 4" xfId="4065" xr:uid="{00000000-0005-0000-0000-0000F8170000}"/>
    <cellStyle name="一般 2 2 30 3 30 4 9 21 62 2 56 21" xfId="694" xr:uid="{00000000-0005-0000-0000-0000F9170000}"/>
    <cellStyle name="一般 2 2 30 3 30 4 9 21 62 2 56 21 2" xfId="1523" xr:uid="{00000000-0005-0000-0000-0000FA170000}"/>
    <cellStyle name="一般 2 2 30 3 30 4 9 21 62 2 56 21 2 2" xfId="3209" xr:uid="{00000000-0005-0000-0000-0000FB170000}"/>
    <cellStyle name="一般 2 2 30 3 30 4 9 21 62 2 56 21 2 2 2" xfId="6584" xr:uid="{00000000-0005-0000-0000-0000FC170000}"/>
    <cellStyle name="一般 2 2 30 3 30 4 9 21 62 2 56 21 2 3" xfId="4898" xr:uid="{00000000-0005-0000-0000-0000FD170000}"/>
    <cellStyle name="一般 2 2 30 3 30 4 9 21 62 2 56 21 3" xfId="2380" xr:uid="{00000000-0005-0000-0000-0000FE170000}"/>
    <cellStyle name="一般 2 2 30 3 30 4 9 21 62 2 56 21 3 2" xfId="5755" xr:uid="{00000000-0005-0000-0000-0000FF170000}"/>
    <cellStyle name="一般 2 2 30 3 30 4 9 21 62 2 56 21 4" xfId="4069" xr:uid="{00000000-0005-0000-0000-000000180000}"/>
    <cellStyle name="一般 2 2 30 3 30 4 9 21 62 2 56 22" xfId="698" xr:uid="{00000000-0005-0000-0000-000001180000}"/>
    <cellStyle name="一般 2 2 30 3 30 4 9 21 62 2 56 22 2" xfId="1527" xr:uid="{00000000-0005-0000-0000-000002180000}"/>
    <cellStyle name="一般 2 2 30 3 30 4 9 21 62 2 56 22 2 2" xfId="3213" xr:uid="{00000000-0005-0000-0000-000003180000}"/>
    <cellStyle name="一般 2 2 30 3 30 4 9 21 62 2 56 22 2 2 2" xfId="6588" xr:uid="{00000000-0005-0000-0000-000004180000}"/>
    <cellStyle name="一般 2 2 30 3 30 4 9 21 62 2 56 22 2 3" xfId="4902" xr:uid="{00000000-0005-0000-0000-000005180000}"/>
    <cellStyle name="一般 2 2 30 3 30 4 9 21 62 2 56 22 3" xfId="2384" xr:uid="{00000000-0005-0000-0000-000006180000}"/>
    <cellStyle name="一般 2 2 30 3 30 4 9 21 62 2 56 22 3 2" xfId="5759" xr:uid="{00000000-0005-0000-0000-000007180000}"/>
    <cellStyle name="一般 2 2 30 3 30 4 9 21 62 2 56 22 4" xfId="4073" xr:uid="{00000000-0005-0000-0000-000008180000}"/>
    <cellStyle name="一般 2 2 30 3 30 4 9 21 62 2 56 23" xfId="702" xr:uid="{00000000-0005-0000-0000-000009180000}"/>
    <cellStyle name="一般 2 2 30 3 30 4 9 21 62 2 56 23 2" xfId="1531" xr:uid="{00000000-0005-0000-0000-00000A180000}"/>
    <cellStyle name="一般 2 2 30 3 30 4 9 21 62 2 56 23 2 2" xfId="3217" xr:uid="{00000000-0005-0000-0000-00000B180000}"/>
    <cellStyle name="一般 2 2 30 3 30 4 9 21 62 2 56 23 2 2 2" xfId="6592" xr:uid="{00000000-0005-0000-0000-00000C180000}"/>
    <cellStyle name="一般 2 2 30 3 30 4 9 21 62 2 56 23 2 3" xfId="4906" xr:uid="{00000000-0005-0000-0000-00000D180000}"/>
    <cellStyle name="一般 2 2 30 3 30 4 9 21 62 2 56 23 3" xfId="2388" xr:uid="{00000000-0005-0000-0000-00000E180000}"/>
    <cellStyle name="一般 2 2 30 3 30 4 9 21 62 2 56 23 3 2" xfId="5763" xr:uid="{00000000-0005-0000-0000-00000F180000}"/>
    <cellStyle name="一般 2 2 30 3 30 4 9 21 62 2 56 23 4" xfId="4077" xr:uid="{00000000-0005-0000-0000-000010180000}"/>
    <cellStyle name="一般 2 2 30 3 30 4 9 21 62 2 56 24" xfId="706" xr:uid="{00000000-0005-0000-0000-000011180000}"/>
    <cellStyle name="一般 2 2 30 3 30 4 9 21 62 2 56 24 2" xfId="1535" xr:uid="{00000000-0005-0000-0000-000012180000}"/>
    <cellStyle name="一般 2 2 30 3 30 4 9 21 62 2 56 24 2 2" xfId="3221" xr:uid="{00000000-0005-0000-0000-000013180000}"/>
    <cellStyle name="一般 2 2 30 3 30 4 9 21 62 2 56 24 2 2 2" xfId="6596" xr:uid="{00000000-0005-0000-0000-000014180000}"/>
    <cellStyle name="一般 2 2 30 3 30 4 9 21 62 2 56 24 2 3" xfId="4910" xr:uid="{00000000-0005-0000-0000-000015180000}"/>
    <cellStyle name="一般 2 2 30 3 30 4 9 21 62 2 56 24 3" xfId="2392" xr:uid="{00000000-0005-0000-0000-000016180000}"/>
    <cellStyle name="一般 2 2 30 3 30 4 9 21 62 2 56 24 3 2" xfId="5767" xr:uid="{00000000-0005-0000-0000-000017180000}"/>
    <cellStyle name="一般 2 2 30 3 30 4 9 21 62 2 56 24 4" xfId="4081" xr:uid="{00000000-0005-0000-0000-000018180000}"/>
    <cellStyle name="一般 2 2 30 3 30 4 9 21 62 2 56 25" xfId="710" xr:uid="{00000000-0005-0000-0000-000019180000}"/>
    <cellStyle name="一般 2 2 30 3 30 4 9 21 62 2 56 25 2" xfId="1539" xr:uid="{00000000-0005-0000-0000-00001A180000}"/>
    <cellStyle name="一般 2 2 30 3 30 4 9 21 62 2 56 25 2 2" xfId="3225" xr:uid="{00000000-0005-0000-0000-00001B180000}"/>
    <cellStyle name="一般 2 2 30 3 30 4 9 21 62 2 56 25 2 2 2" xfId="6600" xr:uid="{00000000-0005-0000-0000-00001C180000}"/>
    <cellStyle name="一般 2 2 30 3 30 4 9 21 62 2 56 25 2 3" xfId="4914" xr:uid="{00000000-0005-0000-0000-00001D180000}"/>
    <cellStyle name="一般 2 2 30 3 30 4 9 21 62 2 56 25 3" xfId="2396" xr:uid="{00000000-0005-0000-0000-00001E180000}"/>
    <cellStyle name="一般 2 2 30 3 30 4 9 21 62 2 56 25 3 2" xfId="5771" xr:uid="{00000000-0005-0000-0000-00001F180000}"/>
    <cellStyle name="一般 2 2 30 3 30 4 9 21 62 2 56 25 4" xfId="4085" xr:uid="{00000000-0005-0000-0000-000020180000}"/>
    <cellStyle name="一般 2 2 30 3 30 4 9 21 62 2 56 26" xfId="714" xr:uid="{00000000-0005-0000-0000-000021180000}"/>
    <cellStyle name="一般 2 2 30 3 30 4 9 21 62 2 56 26 2" xfId="1543" xr:uid="{00000000-0005-0000-0000-000022180000}"/>
    <cellStyle name="一般 2 2 30 3 30 4 9 21 62 2 56 26 2 2" xfId="3229" xr:uid="{00000000-0005-0000-0000-000023180000}"/>
    <cellStyle name="一般 2 2 30 3 30 4 9 21 62 2 56 26 2 2 2" xfId="6604" xr:uid="{00000000-0005-0000-0000-000024180000}"/>
    <cellStyle name="一般 2 2 30 3 30 4 9 21 62 2 56 26 2 3" xfId="4918" xr:uid="{00000000-0005-0000-0000-000025180000}"/>
    <cellStyle name="一般 2 2 30 3 30 4 9 21 62 2 56 26 3" xfId="2400" xr:uid="{00000000-0005-0000-0000-000026180000}"/>
    <cellStyle name="一般 2 2 30 3 30 4 9 21 62 2 56 26 3 2" xfId="5775" xr:uid="{00000000-0005-0000-0000-000027180000}"/>
    <cellStyle name="一般 2 2 30 3 30 4 9 21 62 2 56 26 4" xfId="4089" xr:uid="{00000000-0005-0000-0000-000028180000}"/>
    <cellStyle name="一般 2 2 30 3 30 4 9 21 62 2 56 27" xfId="718" xr:uid="{00000000-0005-0000-0000-000029180000}"/>
    <cellStyle name="一般 2 2 30 3 30 4 9 21 62 2 56 27 2" xfId="1547" xr:uid="{00000000-0005-0000-0000-00002A180000}"/>
    <cellStyle name="一般 2 2 30 3 30 4 9 21 62 2 56 27 2 2" xfId="3233" xr:uid="{00000000-0005-0000-0000-00002B180000}"/>
    <cellStyle name="一般 2 2 30 3 30 4 9 21 62 2 56 27 2 2 2" xfId="6608" xr:uid="{00000000-0005-0000-0000-00002C180000}"/>
    <cellStyle name="一般 2 2 30 3 30 4 9 21 62 2 56 27 2 3" xfId="4922" xr:uid="{00000000-0005-0000-0000-00002D180000}"/>
    <cellStyle name="一般 2 2 30 3 30 4 9 21 62 2 56 27 3" xfId="2404" xr:uid="{00000000-0005-0000-0000-00002E180000}"/>
    <cellStyle name="一般 2 2 30 3 30 4 9 21 62 2 56 27 3 2" xfId="5779" xr:uid="{00000000-0005-0000-0000-00002F180000}"/>
    <cellStyle name="一般 2 2 30 3 30 4 9 21 62 2 56 27 4" xfId="4093" xr:uid="{00000000-0005-0000-0000-000030180000}"/>
    <cellStyle name="一般 2 2 30 3 30 4 9 21 62 2 56 28" xfId="722" xr:uid="{00000000-0005-0000-0000-000031180000}"/>
    <cellStyle name="一般 2 2 30 3 30 4 9 21 62 2 56 28 2" xfId="1551" xr:uid="{00000000-0005-0000-0000-000032180000}"/>
    <cellStyle name="一般 2 2 30 3 30 4 9 21 62 2 56 28 2 2" xfId="3237" xr:uid="{00000000-0005-0000-0000-000033180000}"/>
    <cellStyle name="一般 2 2 30 3 30 4 9 21 62 2 56 28 2 2 2" xfId="6612" xr:uid="{00000000-0005-0000-0000-000034180000}"/>
    <cellStyle name="一般 2 2 30 3 30 4 9 21 62 2 56 28 2 3" xfId="4926" xr:uid="{00000000-0005-0000-0000-000035180000}"/>
    <cellStyle name="一般 2 2 30 3 30 4 9 21 62 2 56 28 3" xfId="2408" xr:uid="{00000000-0005-0000-0000-000036180000}"/>
    <cellStyle name="一般 2 2 30 3 30 4 9 21 62 2 56 28 3 2" xfId="5783" xr:uid="{00000000-0005-0000-0000-000037180000}"/>
    <cellStyle name="一般 2 2 30 3 30 4 9 21 62 2 56 28 4" xfId="4097" xr:uid="{00000000-0005-0000-0000-000038180000}"/>
    <cellStyle name="一般 2 2 30 3 30 4 9 21 62 2 56 29" xfId="727" xr:uid="{00000000-0005-0000-0000-000039180000}"/>
    <cellStyle name="一般 2 2 30 3 30 4 9 21 62 2 56 29 2" xfId="1556" xr:uid="{00000000-0005-0000-0000-00003A180000}"/>
    <cellStyle name="一般 2 2 30 3 30 4 9 21 62 2 56 29 2 2" xfId="3242" xr:uid="{00000000-0005-0000-0000-00003B180000}"/>
    <cellStyle name="一般 2 2 30 3 30 4 9 21 62 2 56 29 2 2 2" xfId="6617" xr:uid="{00000000-0005-0000-0000-00003C180000}"/>
    <cellStyle name="一般 2 2 30 3 30 4 9 21 62 2 56 29 2 3" xfId="4931" xr:uid="{00000000-0005-0000-0000-00003D180000}"/>
    <cellStyle name="一般 2 2 30 3 30 4 9 21 62 2 56 29 3" xfId="2413" xr:uid="{00000000-0005-0000-0000-00003E180000}"/>
    <cellStyle name="一般 2 2 30 3 30 4 9 21 62 2 56 29 3 2" xfId="5788" xr:uid="{00000000-0005-0000-0000-00003F180000}"/>
    <cellStyle name="一般 2 2 30 3 30 4 9 21 62 2 56 29 4" xfId="4102" xr:uid="{00000000-0005-0000-0000-000040180000}"/>
    <cellStyle name="一般 2 2 30 3 30 4 9 21 62 2 56 3" xfId="622" xr:uid="{00000000-0005-0000-0000-000041180000}"/>
    <cellStyle name="一般 2 2 30 3 30 4 9 21 62 2 56 3 2" xfId="1451" xr:uid="{00000000-0005-0000-0000-000042180000}"/>
    <cellStyle name="一般 2 2 30 3 30 4 9 21 62 2 56 3 2 2" xfId="3137" xr:uid="{00000000-0005-0000-0000-000043180000}"/>
    <cellStyle name="一般 2 2 30 3 30 4 9 21 62 2 56 3 2 2 2" xfId="6512" xr:uid="{00000000-0005-0000-0000-000044180000}"/>
    <cellStyle name="一般 2 2 30 3 30 4 9 21 62 2 56 3 2 3" xfId="4826" xr:uid="{00000000-0005-0000-0000-000045180000}"/>
    <cellStyle name="一般 2 2 30 3 30 4 9 21 62 2 56 3 3" xfId="2308" xr:uid="{00000000-0005-0000-0000-000046180000}"/>
    <cellStyle name="一般 2 2 30 3 30 4 9 21 62 2 56 3 3 2" xfId="5683" xr:uid="{00000000-0005-0000-0000-000047180000}"/>
    <cellStyle name="一般 2 2 30 3 30 4 9 21 62 2 56 3 4" xfId="3997" xr:uid="{00000000-0005-0000-0000-000048180000}"/>
    <cellStyle name="一般 2 2 30 3 30 4 9 21 62 2 56 30" xfId="731" xr:uid="{00000000-0005-0000-0000-000049180000}"/>
    <cellStyle name="一般 2 2 30 3 30 4 9 21 62 2 56 30 2" xfId="1560" xr:uid="{00000000-0005-0000-0000-00004A180000}"/>
    <cellStyle name="一般 2 2 30 3 30 4 9 21 62 2 56 30 2 2" xfId="3246" xr:uid="{00000000-0005-0000-0000-00004B180000}"/>
    <cellStyle name="一般 2 2 30 3 30 4 9 21 62 2 56 30 2 2 2" xfId="6621" xr:uid="{00000000-0005-0000-0000-00004C180000}"/>
    <cellStyle name="一般 2 2 30 3 30 4 9 21 62 2 56 30 2 3" xfId="4935" xr:uid="{00000000-0005-0000-0000-00004D180000}"/>
    <cellStyle name="一般 2 2 30 3 30 4 9 21 62 2 56 30 3" xfId="2417" xr:uid="{00000000-0005-0000-0000-00004E180000}"/>
    <cellStyle name="一般 2 2 30 3 30 4 9 21 62 2 56 30 3 2" xfId="5792" xr:uid="{00000000-0005-0000-0000-00004F180000}"/>
    <cellStyle name="一般 2 2 30 3 30 4 9 21 62 2 56 30 4" xfId="4106" xr:uid="{00000000-0005-0000-0000-000050180000}"/>
    <cellStyle name="一般 2 2 30 3 30 4 9 21 62 2 56 31" xfId="735" xr:uid="{00000000-0005-0000-0000-000051180000}"/>
    <cellStyle name="一般 2 2 30 3 30 4 9 21 62 2 56 31 2" xfId="1564" xr:uid="{00000000-0005-0000-0000-000052180000}"/>
    <cellStyle name="一般 2 2 30 3 30 4 9 21 62 2 56 31 2 2" xfId="3250" xr:uid="{00000000-0005-0000-0000-000053180000}"/>
    <cellStyle name="一般 2 2 30 3 30 4 9 21 62 2 56 31 2 2 2" xfId="6625" xr:uid="{00000000-0005-0000-0000-000054180000}"/>
    <cellStyle name="一般 2 2 30 3 30 4 9 21 62 2 56 31 2 3" xfId="4939" xr:uid="{00000000-0005-0000-0000-000055180000}"/>
    <cellStyle name="一般 2 2 30 3 30 4 9 21 62 2 56 31 3" xfId="2421" xr:uid="{00000000-0005-0000-0000-000056180000}"/>
    <cellStyle name="一般 2 2 30 3 30 4 9 21 62 2 56 31 3 2" xfId="5796" xr:uid="{00000000-0005-0000-0000-000057180000}"/>
    <cellStyle name="一般 2 2 30 3 30 4 9 21 62 2 56 31 4" xfId="4110" xr:uid="{00000000-0005-0000-0000-000058180000}"/>
    <cellStyle name="一般 2 2 30 3 30 4 9 21 62 2 56 32" xfId="739" xr:uid="{00000000-0005-0000-0000-000059180000}"/>
    <cellStyle name="一般 2 2 30 3 30 4 9 21 62 2 56 32 2" xfId="1568" xr:uid="{00000000-0005-0000-0000-00005A180000}"/>
    <cellStyle name="一般 2 2 30 3 30 4 9 21 62 2 56 32 2 2" xfId="3254" xr:uid="{00000000-0005-0000-0000-00005B180000}"/>
    <cellStyle name="一般 2 2 30 3 30 4 9 21 62 2 56 32 2 2 2" xfId="6629" xr:uid="{00000000-0005-0000-0000-00005C180000}"/>
    <cellStyle name="一般 2 2 30 3 30 4 9 21 62 2 56 32 2 3" xfId="4943" xr:uid="{00000000-0005-0000-0000-00005D180000}"/>
    <cellStyle name="一般 2 2 30 3 30 4 9 21 62 2 56 32 3" xfId="2425" xr:uid="{00000000-0005-0000-0000-00005E180000}"/>
    <cellStyle name="一般 2 2 30 3 30 4 9 21 62 2 56 32 3 2" xfId="5800" xr:uid="{00000000-0005-0000-0000-00005F180000}"/>
    <cellStyle name="一般 2 2 30 3 30 4 9 21 62 2 56 32 4" xfId="4114" xr:uid="{00000000-0005-0000-0000-000060180000}"/>
    <cellStyle name="一般 2 2 30 3 30 4 9 21 62 2 56 33" xfId="743" xr:uid="{00000000-0005-0000-0000-000061180000}"/>
    <cellStyle name="一般 2 2 30 3 30 4 9 21 62 2 56 33 2" xfId="1572" xr:uid="{00000000-0005-0000-0000-000062180000}"/>
    <cellStyle name="一般 2 2 30 3 30 4 9 21 62 2 56 33 2 2" xfId="3258" xr:uid="{00000000-0005-0000-0000-000063180000}"/>
    <cellStyle name="一般 2 2 30 3 30 4 9 21 62 2 56 33 2 2 2" xfId="6633" xr:uid="{00000000-0005-0000-0000-000064180000}"/>
    <cellStyle name="一般 2 2 30 3 30 4 9 21 62 2 56 33 2 3" xfId="4947" xr:uid="{00000000-0005-0000-0000-000065180000}"/>
    <cellStyle name="一般 2 2 30 3 30 4 9 21 62 2 56 33 3" xfId="2429" xr:uid="{00000000-0005-0000-0000-000066180000}"/>
    <cellStyle name="一般 2 2 30 3 30 4 9 21 62 2 56 33 3 2" xfId="5804" xr:uid="{00000000-0005-0000-0000-000067180000}"/>
    <cellStyle name="一般 2 2 30 3 30 4 9 21 62 2 56 33 4" xfId="4118" xr:uid="{00000000-0005-0000-0000-000068180000}"/>
    <cellStyle name="一般 2 2 30 3 30 4 9 21 62 2 56 34" xfId="747" xr:uid="{00000000-0005-0000-0000-000069180000}"/>
    <cellStyle name="一般 2 2 30 3 30 4 9 21 62 2 56 34 2" xfId="1576" xr:uid="{00000000-0005-0000-0000-00006A180000}"/>
    <cellStyle name="一般 2 2 30 3 30 4 9 21 62 2 56 34 2 2" xfId="3262" xr:uid="{00000000-0005-0000-0000-00006B180000}"/>
    <cellStyle name="一般 2 2 30 3 30 4 9 21 62 2 56 34 2 2 2" xfId="6637" xr:uid="{00000000-0005-0000-0000-00006C180000}"/>
    <cellStyle name="一般 2 2 30 3 30 4 9 21 62 2 56 34 2 3" xfId="4951" xr:uid="{00000000-0005-0000-0000-00006D180000}"/>
    <cellStyle name="一般 2 2 30 3 30 4 9 21 62 2 56 34 3" xfId="2433" xr:uid="{00000000-0005-0000-0000-00006E180000}"/>
    <cellStyle name="一般 2 2 30 3 30 4 9 21 62 2 56 34 3 2" xfId="5808" xr:uid="{00000000-0005-0000-0000-00006F180000}"/>
    <cellStyle name="一般 2 2 30 3 30 4 9 21 62 2 56 34 4" xfId="4122" xr:uid="{00000000-0005-0000-0000-000070180000}"/>
    <cellStyle name="一般 2 2 30 3 30 4 9 21 62 2 56 35" xfId="751" xr:uid="{00000000-0005-0000-0000-000071180000}"/>
    <cellStyle name="一般 2 2 30 3 30 4 9 21 62 2 56 35 2" xfId="1580" xr:uid="{00000000-0005-0000-0000-000072180000}"/>
    <cellStyle name="一般 2 2 30 3 30 4 9 21 62 2 56 35 2 2" xfId="3266" xr:uid="{00000000-0005-0000-0000-000073180000}"/>
    <cellStyle name="一般 2 2 30 3 30 4 9 21 62 2 56 35 2 2 2" xfId="6641" xr:uid="{00000000-0005-0000-0000-000074180000}"/>
    <cellStyle name="一般 2 2 30 3 30 4 9 21 62 2 56 35 2 3" xfId="4955" xr:uid="{00000000-0005-0000-0000-000075180000}"/>
    <cellStyle name="一般 2 2 30 3 30 4 9 21 62 2 56 35 3" xfId="2437" xr:uid="{00000000-0005-0000-0000-000076180000}"/>
    <cellStyle name="一般 2 2 30 3 30 4 9 21 62 2 56 35 3 2" xfId="5812" xr:uid="{00000000-0005-0000-0000-000077180000}"/>
    <cellStyle name="一般 2 2 30 3 30 4 9 21 62 2 56 35 4" xfId="4126" xr:uid="{00000000-0005-0000-0000-000078180000}"/>
    <cellStyle name="一般 2 2 30 3 30 4 9 21 62 2 56 36" xfId="755" xr:uid="{00000000-0005-0000-0000-000079180000}"/>
    <cellStyle name="一般 2 2 30 3 30 4 9 21 62 2 56 36 2" xfId="1584" xr:uid="{00000000-0005-0000-0000-00007A180000}"/>
    <cellStyle name="一般 2 2 30 3 30 4 9 21 62 2 56 36 2 2" xfId="3270" xr:uid="{00000000-0005-0000-0000-00007B180000}"/>
    <cellStyle name="一般 2 2 30 3 30 4 9 21 62 2 56 36 2 2 2" xfId="6645" xr:uid="{00000000-0005-0000-0000-00007C180000}"/>
    <cellStyle name="一般 2 2 30 3 30 4 9 21 62 2 56 36 2 3" xfId="4959" xr:uid="{00000000-0005-0000-0000-00007D180000}"/>
    <cellStyle name="一般 2 2 30 3 30 4 9 21 62 2 56 36 3" xfId="2441" xr:uid="{00000000-0005-0000-0000-00007E180000}"/>
    <cellStyle name="一般 2 2 30 3 30 4 9 21 62 2 56 36 3 2" xfId="5816" xr:uid="{00000000-0005-0000-0000-00007F180000}"/>
    <cellStyle name="一般 2 2 30 3 30 4 9 21 62 2 56 36 4" xfId="4130" xr:uid="{00000000-0005-0000-0000-000080180000}"/>
    <cellStyle name="一般 2 2 30 3 30 4 9 21 62 2 56 37" xfId="758" xr:uid="{00000000-0005-0000-0000-000081180000}"/>
    <cellStyle name="一般 2 2 30 3 30 4 9 21 62 2 56 37 2" xfId="1587" xr:uid="{00000000-0005-0000-0000-000082180000}"/>
    <cellStyle name="一般 2 2 30 3 30 4 9 21 62 2 56 37 2 2" xfId="3273" xr:uid="{00000000-0005-0000-0000-000083180000}"/>
    <cellStyle name="一般 2 2 30 3 30 4 9 21 62 2 56 37 2 2 2" xfId="6648" xr:uid="{00000000-0005-0000-0000-000084180000}"/>
    <cellStyle name="一般 2 2 30 3 30 4 9 21 62 2 56 37 2 3" xfId="4962" xr:uid="{00000000-0005-0000-0000-000085180000}"/>
    <cellStyle name="一般 2 2 30 3 30 4 9 21 62 2 56 37 3" xfId="2444" xr:uid="{00000000-0005-0000-0000-000086180000}"/>
    <cellStyle name="一般 2 2 30 3 30 4 9 21 62 2 56 37 3 2" xfId="5819" xr:uid="{00000000-0005-0000-0000-000087180000}"/>
    <cellStyle name="一般 2 2 30 3 30 4 9 21 62 2 56 37 4" xfId="4133" xr:uid="{00000000-0005-0000-0000-000088180000}"/>
    <cellStyle name="一般 2 2 30 3 30 4 9 21 62 2 56 38" xfId="763" xr:uid="{00000000-0005-0000-0000-000089180000}"/>
    <cellStyle name="一般 2 2 30 3 30 4 9 21 62 2 56 38 2" xfId="1592" xr:uid="{00000000-0005-0000-0000-00008A180000}"/>
    <cellStyle name="一般 2 2 30 3 30 4 9 21 62 2 56 38 2 2" xfId="3278" xr:uid="{00000000-0005-0000-0000-00008B180000}"/>
    <cellStyle name="一般 2 2 30 3 30 4 9 21 62 2 56 38 2 2 2" xfId="6653" xr:uid="{00000000-0005-0000-0000-00008C180000}"/>
    <cellStyle name="一般 2 2 30 3 30 4 9 21 62 2 56 38 2 3" xfId="4967" xr:uid="{00000000-0005-0000-0000-00008D180000}"/>
    <cellStyle name="一般 2 2 30 3 30 4 9 21 62 2 56 38 3" xfId="2449" xr:uid="{00000000-0005-0000-0000-00008E180000}"/>
    <cellStyle name="一般 2 2 30 3 30 4 9 21 62 2 56 38 3 2" xfId="5824" xr:uid="{00000000-0005-0000-0000-00008F180000}"/>
    <cellStyle name="一般 2 2 30 3 30 4 9 21 62 2 56 38 4" xfId="4138" xr:uid="{00000000-0005-0000-0000-000090180000}"/>
    <cellStyle name="一般 2 2 30 3 30 4 9 21 62 2 56 39" xfId="766" xr:uid="{00000000-0005-0000-0000-000091180000}"/>
    <cellStyle name="一般 2 2 30 3 30 4 9 21 62 2 56 39 2" xfId="1595" xr:uid="{00000000-0005-0000-0000-000092180000}"/>
    <cellStyle name="一般 2 2 30 3 30 4 9 21 62 2 56 39 2 2" xfId="3281" xr:uid="{00000000-0005-0000-0000-000093180000}"/>
    <cellStyle name="一般 2 2 30 3 30 4 9 21 62 2 56 39 2 2 2" xfId="6656" xr:uid="{00000000-0005-0000-0000-000094180000}"/>
    <cellStyle name="一般 2 2 30 3 30 4 9 21 62 2 56 39 2 3" xfId="4970" xr:uid="{00000000-0005-0000-0000-000095180000}"/>
    <cellStyle name="一般 2 2 30 3 30 4 9 21 62 2 56 39 3" xfId="2452" xr:uid="{00000000-0005-0000-0000-000096180000}"/>
    <cellStyle name="一般 2 2 30 3 30 4 9 21 62 2 56 39 3 2" xfId="5827" xr:uid="{00000000-0005-0000-0000-000097180000}"/>
    <cellStyle name="一般 2 2 30 3 30 4 9 21 62 2 56 39 4" xfId="4141" xr:uid="{00000000-0005-0000-0000-000098180000}"/>
    <cellStyle name="一般 2 2 30 3 30 4 9 21 62 2 56 4" xfId="626" xr:uid="{00000000-0005-0000-0000-000099180000}"/>
    <cellStyle name="一般 2 2 30 3 30 4 9 21 62 2 56 4 2" xfId="1455" xr:uid="{00000000-0005-0000-0000-00009A180000}"/>
    <cellStyle name="一般 2 2 30 3 30 4 9 21 62 2 56 4 2 2" xfId="3141" xr:uid="{00000000-0005-0000-0000-00009B180000}"/>
    <cellStyle name="一般 2 2 30 3 30 4 9 21 62 2 56 4 2 2 2" xfId="6516" xr:uid="{00000000-0005-0000-0000-00009C180000}"/>
    <cellStyle name="一般 2 2 30 3 30 4 9 21 62 2 56 4 2 3" xfId="4830" xr:uid="{00000000-0005-0000-0000-00009D180000}"/>
    <cellStyle name="一般 2 2 30 3 30 4 9 21 62 2 56 4 3" xfId="2312" xr:uid="{00000000-0005-0000-0000-00009E180000}"/>
    <cellStyle name="一般 2 2 30 3 30 4 9 21 62 2 56 4 3 2" xfId="5687" xr:uid="{00000000-0005-0000-0000-00009F180000}"/>
    <cellStyle name="一般 2 2 30 3 30 4 9 21 62 2 56 4 4" xfId="4001" xr:uid="{00000000-0005-0000-0000-0000A0180000}"/>
    <cellStyle name="一般 2 2 30 3 30 4 9 21 62 2 56 40" xfId="770" xr:uid="{00000000-0005-0000-0000-0000A1180000}"/>
    <cellStyle name="一般 2 2 30 3 30 4 9 21 62 2 56 40 2" xfId="1599" xr:uid="{00000000-0005-0000-0000-0000A2180000}"/>
    <cellStyle name="一般 2 2 30 3 30 4 9 21 62 2 56 40 2 2" xfId="3285" xr:uid="{00000000-0005-0000-0000-0000A3180000}"/>
    <cellStyle name="一般 2 2 30 3 30 4 9 21 62 2 56 40 2 2 2" xfId="6660" xr:uid="{00000000-0005-0000-0000-0000A4180000}"/>
    <cellStyle name="一般 2 2 30 3 30 4 9 21 62 2 56 40 2 3" xfId="4974" xr:uid="{00000000-0005-0000-0000-0000A5180000}"/>
    <cellStyle name="一般 2 2 30 3 30 4 9 21 62 2 56 40 3" xfId="2456" xr:uid="{00000000-0005-0000-0000-0000A6180000}"/>
    <cellStyle name="一般 2 2 30 3 30 4 9 21 62 2 56 40 3 2" xfId="5831" xr:uid="{00000000-0005-0000-0000-0000A7180000}"/>
    <cellStyle name="一般 2 2 30 3 30 4 9 21 62 2 56 40 4" xfId="4145" xr:uid="{00000000-0005-0000-0000-0000A8180000}"/>
    <cellStyle name="一般 2 2 30 3 30 4 9 21 62 2 56 41" xfId="774" xr:uid="{00000000-0005-0000-0000-0000A9180000}"/>
    <cellStyle name="一般 2 2 30 3 30 4 9 21 62 2 56 41 2" xfId="1603" xr:uid="{00000000-0005-0000-0000-0000AA180000}"/>
    <cellStyle name="一般 2 2 30 3 30 4 9 21 62 2 56 41 2 2" xfId="3289" xr:uid="{00000000-0005-0000-0000-0000AB180000}"/>
    <cellStyle name="一般 2 2 30 3 30 4 9 21 62 2 56 41 2 2 2" xfId="6664" xr:uid="{00000000-0005-0000-0000-0000AC180000}"/>
    <cellStyle name="一般 2 2 30 3 30 4 9 21 62 2 56 41 2 3" xfId="4978" xr:uid="{00000000-0005-0000-0000-0000AD180000}"/>
    <cellStyle name="一般 2 2 30 3 30 4 9 21 62 2 56 41 3" xfId="2460" xr:uid="{00000000-0005-0000-0000-0000AE180000}"/>
    <cellStyle name="一般 2 2 30 3 30 4 9 21 62 2 56 41 3 2" xfId="5835" xr:uid="{00000000-0005-0000-0000-0000AF180000}"/>
    <cellStyle name="一般 2 2 30 3 30 4 9 21 62 2 56 41 4" xfId="4149" xr:uid="{00000000-0005-0000-0000-0000B0180000}"/>
    <cellStyle name="一般 2 2 30 3 30 4 9 21 62 2 56 42" xfId="778" xr:uid="{00000000-0005-0000-0000-0000B1180000}"/>
    <cellStyle name="一般 2 2 30 3 30 4 9 21 62 2 56 42 2" xfId="1607" xr:uid="{00000000-0005-0000-0000-0000B2180000}"/>
    <cellStyle name="一般 2 2 30 3 30 4 9 21 62 2 56 42 2 2" xfId="3293" xr:uid="{00000000-0005-0000-0000-0000B3180000}"/>
    <cellStyle name="一般 2 2 30 3 30 4 9 21 62 2 56 42 2 2 2" xfId="6668" xr:uid="{00000000-0005-0000-0000-0000B4180000}"/>
    <cellStyle name="一般 2 2 30 3 30 4 9 21 62 2 56 42 2 3" xfId="4982" xr:uid="{00000000-0005-0000-0000-0000B5180000}"/>
    <cellStyle name="一般 2 2 30 3 30 4 9 21 62 2 56 42 3" xfId="2464" xr:uid="{00000000-0005-0000-0000-0000B6180000}"/>
    <cellStyle name="一般 2 2 30 3 30 4 9 21 62 2 56 42 3 2" xfId="5839" xr:uid="{00000000-0005-0000-0000-0000B7180000}"/>
    <cellStyle name="一般 2 2 30 3 30 4 9 21 62 2 56 42 4" xfId="4153" xr:uid="{00000000-0005-0000-0000-0000B8180000}"/>
    <cellStyle name="一般 2 2 30 3 30 4 9 21 62 2 56 43" xfId="783" xr:uid="{00000000-0005-0000-0000-0000B9180000}"/>
    <cellStyle name="一般 2 2 30 3 30 4 9 21 62 2 56 43 2" xfId="1612" xr:uid="{00000000-0005-0000-0000-0000BA180000}"/>
    <cellStyle name="一般 2 2 30 3 30 4 9 21 62 2 56 43 2 2" xfId="3298" xr:uid="{00000000-0005-0000-0000-0000BB180000}"/>
    <cellStyle name="一般 2 2 30 3 30 4 9 21 62 2 56 43 2 2 2" xfId="6673" xr:uid="{00000000-0005-0000-0000-0000BC180000}"/>
    <cellStyle name="一般 2 2 30 3 30 4 9 21 62 2 56 43 2 3" xfId="4987" xr:uid="{00000000-0005-0000-0000-0000BD180000}"/>
    <cellStyle name="一般 2 2 30 3 30 4 9 21 62 2 56 43 3" xfId="2469" xr:uid="{00000000-0005-0000-0000-0000BE180000}"/>
    <cellStyle name="一般 2 2 30 3 30 4 9 21 62 2 56 43 3 2" xfId="5844" xr:uid="{00000000-0005-0000-0000-0000BF180000}"/>
    <cellStyle name="一般 2 2 30 3 30 4 9 21 62 2 56 43 4" xfId="4158" xr:uid="{00000000-0005-0000-0000-0000C0180000}"/>
    <cellStyle name="一般 2 2 30 3 30 4 9 21 62 2 56 44" xfId="787" xr:uid="{00000000-0005-0000-0000-0000C1180000}"/>
    <cellStyle name="一般 2 2 30 3 30 4 9 21 62 2 56 44 2" xfId="1616" xr:uid="{00000000-0005-0000-0000-0000C2180000}"/>
    <cellStyle name="一般 2 2 30 3 30 4 9 21 62 2 56 44 2 2" xfId="3302" xr:uid="{00000000-0005-0000-0000-0000C3180000}"/>
    <cellStyle name="一般 2 2 30 3 30 4 9 21 62 2 56 44 2 2 2" xfId="6677" xr:uid="{00000000-0005-0000-0000-0000C4180000}"/>
    <cellStyle name="一般 2 2 30 3 30 4 9 21 62 2 56 44 2 3" xfId="4991" xr:uid="{00000000-0005-0000-0000-0000C5180000}"/>
    <cellStyle name="一般 2 2 30 3 30 4 9 21 62 2 56 44 3" xfId="2473" xr:uid="{00000000-0005-0000-0000-0000C6180000}"/>
    <cellStyle name="一般 2 2 30 3 30 4 9 21 62 2 56 44 3 2" xfId="5848" xr:uid="{00000000-0005-0000-0000-0000C7180000}"/>
    <cellStyle name="一般 2 2 30 3 30 4 9 21 62 2 56 44 4" xfId="4162" xr:uid="{00000000-0005-0000-0000-0000C8180000}"/>
    <cellStyle name="一般 2 2 30 3 30 4 9 21 62 2 56 45" xfId="791" xr:uid="{00000000-0005-0000-0000-0000C9180000}"/>
    <cellStyle name="一般 2 2 30 3 30 4 9 21 62 2 56 45 2" xfId="1620" xr:uid="{00000000-0005-0000-0000-0000CA180000}"/>
    <cellStyle name="一般 2 2 30 3 30 4 9 21 62 2 56 45 2 2" xfId="3306" xr:uid="{00000000-0005-0000-0000-0000CB180000}"/>
    <cellStyle name="一般 2 2 30 3 30 4 9 21 62 2 56 45 2 2 2" xfId="6681" xr:uid="{00000000-0005-0000-0000-0000CC180000}"/>
    <cellStyle name="一般 2 2 30 3 30 4 9 21 62 2 56 45 2 3" xfId="4995" xr:uid="{00000000-0005-0000-0000-0000CD180000}"/>
    <cellStyle name="一般 2 2 30 3 30 4 9 21 62 2 56 45 3" xfId="2477" xr:uid="{00000000-0005-0000-0000-0000CE180000}"/>
    <cellStyle name="一般 2 2 30 3 30 4 9 21 62 2 56 45 3 2" xfId="5852" xr:uid="{00000000-0005-0000-0000-0000CF180000}"/>
    <cellStyle name="一般 2 2 30 3 30 4 9 21 62 2 56 45 4" xfId="4166" xr:uid="{00000000-0005-0000-0000-0000D0180000}"/>
    <cellStyle name="一般 2 2 30 3 30 4 9 21 62 2 56 46" xfId="795" xr:uid="{00000000-0005-0000-0000-0000D1180000}"/>
    <cellStyle name="一般 2 2 30 3 30 4 9 21 62 2 56 46 2" xfId="1624" xr:uid="{00000000-0005-0000-0000-0000D2180000}"/>
    <cellStyle name="一般 2 2 30 3 30 4 9 21 62 2 56 46 2 2" xfId="3310" xr:uid="{00000000-0005-0000-0000-0000D3180000}"/>
    <cellStyle name="一般 2 2 30 3 30 4 9 21 62 2 56 46 2 2 2" xfId="6685" xr:uid="{00000000-0005-0000-0000-0000D4180000}"/>
    <cellStyle name="一般 2 2 30 3 30 4 9 21 62 2 56 46 2 3" xfId="4999" xr:uid="{00000000-0005-0000-0000-0000D5180000}"/>
    <cellStyle name="一般 2 2 30 3 30 4 9 21 62 2 56 46 3" xfId="2481" xr:uid="{00000000-0005-0000-0000-0000D6180000}"/>
    <cellStyle name="一般 2 2 30 3 30 4 9 21 62 2 56 46 3 2" xfId="5856" xr:uid="{00000000-0005-0000-0000-0000D7180000}"/>
    <cellStyle name="一般 2 2 30 3 30 4 9 21 62 2 56 46 4" xfId="4170" xr:uid="{00000000-0005-0000-0000-0000D8180000}"/>
    <cellStyle name="一般 2 2 30 3 30 4 9 21 62 2 56 47" xfId="799" xr:uid="{00000000-0005-0000-0000-0000D9180000}"/>
    <cellStyle name="一般 2 2 30 3 30 4 9 21 62 2 56 47 2" xfId="1628" xr:uid="{00000000-0005-0000-0000-0000DA180000}"/>
    <cellStyle name="一般 2 2 30 3 30 4 9 21 62 2 56 47 2 2" xfId="3314" xr:uid="{00000000-0005-0000-0000-0000DB180000}"/>
    <cellStyle name="一般 2 2 30 3 30 4 9 21 62 2 56 47 2 2 2" xfId="6689" xr:uid="{00000000-0005-0000-0000-0000DC180000}"/>
    <cellStyle name="一般 2 2 30 3 30 4 9 21 62 2 56 47 2 3" xfId="5003" xr:uid="{00000000-0005-0000-0000-0000DD180000}"/>
    <cellStyle name="一般 2 2 30 3 30 4 9 21 62 2 56 47 3" xfId="2485" xr:uid="{00000000-0005-0000-0000-0000DE180000}"/>
    <cellStyle name="一般 2 2 30 3 30 4 9 21 62 2 56 47 3 2" xfId="5860" xr:uid="{00000000-0005-0000-0000-0000DF180000}"/>
    <cellStyle name="一般 2 2 30 3 30 4 9 21 62 2 56 47 4" xfId="4174" xr:uid="{00000000-0005-0000-0000-0000E0180000}"/>
    <cellStyle name="一般 2 2 30 3 30 4 9 21 62 2 56 48" xfId="803" xr:uid="{00000000-0005-0000-0000-0000E1180000}"/>
    <cellStyle name="一般 2 2 30 3 30 4 9 21 62 2 56 48 2" xfId="1632" xr:uid="{00000000-0005-0000-0000-0000E2180000}"/>
    <cellStyle name="一般 2 2 30 3 30 4 9 21 62 2 56 48 2 2" xfId="3318" xr:uid="{00000000-0005-0000-0000-0000E3180000}"/>
    <cellStyle name="一般 2 2 30 3 30 4 9 21 62 2 56 48 2 2 2" xfId="6693" xr:uid="{00000000-0005-0000-0000-0000E4180000}"/>
    <cellStyle name="一般 2 2 30 3 30 4 9 21 62 2 56 48 2 3" xfId="5007" xr:uid="{00000000-0005-0000-0000-0000E5180000}"/>
    <cellStyle name="一般 2 2 30 3 30 4 9 21 62 2 56 48 3" xfId="2489" xr:uid="{00000000-0005-0000-0000-0000E6180000}"/>
    <cellStyle name="一般 2 2 30 3 30 4 9 21 62 2 56 48 3 2" xfId="5864" xr:uid="{00000000-0005-0000-0000-0000E7180000}"/>
    <cellStyle name="一般 2 2 30 3 30 4 9 21 62 2 56 48 4" xfId="4178" xr:uid="{00000000-0005-0000-0000-0000E8180000}"/>
    <cellStyle name="一般 2 2 30 3 30 4 9 21 62 2 56 49" xfId="807" xr:uid="{00000000-0005-0000-0000-0000E9180000}"/>
    <cellStyle name="一般 2 2 30 3 30 4 9 21 62 2 56 49 2" xfId="1636" xr:uid="{00000000-0005-0000-0000-0000EA180000}"/>
    <cellStyle name="一般 2 2 30 3 30 4 9 21 62 2 56 49 2 2" xfId="3322" xr:uid="{00000000-0005-0000-0000-0000EB180000}"/>
    <cellStyle name="一般 2 2 30 3 30 4 9 21 62 2 56 49 2 2 2" xfId="6697" xr:uid="{00000000-0005-0000-0000-0000EC180000}"/>
    <cellStyle name="一般 2 2 30 3 30 4 9 21 62 2 56 49 2 3" xfId="5011" xr:uid="{00000000-0005-0000-0000-0000ED180000}"/>
    <cellStyle name="一般 2 2 30 3 30 4 9 21 62 2 56 49 3" xfId="2493" xr:uid="{00000000-0005-0000-0000-0000EE180000}"/>
    <cellStyle name="一般 2 2 30 3 30 4 9 21 62 2 56 49 3 2" xfId="5868" xr:uid="{00000000-0005-0000-0000-0000EF180000}"/>
    <cellStyle name="一般 2 2 30 3 30 4 9 21 62 2 56 49 4" xfId="4182" xr:uid="{00000000-0005-0000-0000-0000F0180000}"/>
    <cellStyle name="一般 2 2 30 3 30 4 9 21 62 2 56 5" xfId="630" xr:uid="{00000000-0005-0000-0000-0000F1180000}"/>
    <cellStyle name="一般 2 2 30 3 30 4 9 21 62 2 56 5 2" xfId="1459" xr:uid="{00000000-0005-0000-0000-0000F2180000}"/>
    <cellStyle name="一般 2 2 30 3 30 4 9 21 62 2 56 5 2 2" xfId="3145" xr:uid="{00000000-0005-0000-0000-0000F3180000}"/>
    <cellStyle name="一般 2 2 30 3 30 4 9 21 62 2 56 5 2 2 2" xfId="6520" xr:uid="{00000000-0005-0000-0000-0000F4180000}"/>
    <cellStyle name="一般 2 2 30 3 30 4 9 21 62 2 56 5 2 3" xfId="4834" xr:uid="{00000000-0005-0000-0000-0000F5180000}"/>
    <cellStyle name="一般 2 2 30 3 30 4 9 21 62 2 56 5 3" xfId="2316" xr:uid="{00000000-0005-0000-0000-0000F6180000}"/>
    <cellStyle name="一般 2 2 30 3 30 4 9 21 62 2 56 5 3 2" xfId="5691" xr:uid="{00000000-0005-0000-0000-0000F7180000}"/>
    <cellStyle name="一般 2 2 30 3 30 4 9 21 62 2 56 5 4" xfId="4005" xr:uid="{00000000-0005-0000-0000-0000F8180000}"/>
    <cellStyle name="一般 2 2 30 3 30 4 9 21 62 2 56 50" xfId="811" xr:uid="{00000000-0005-0000-0000-0000F9180000}"/>
    <cellStyle name="一般 2 2 30 3 30 4 9 21 62 2 56 50 2" xfId="1640" xr:uid="{00000000-0005-0000-0000-0000FA180000}"/>
    <cellStyle name="一般 2 2 30 3 30 4 9 21 62 2 56 50 2 2" xfId="3326" xr:uid="{00000000-0005-0000-0000-0000FB180000}"/>
    <cellStyle name="一般 2 2 30 3 30 4 9 21 62 2 56 50 2 2 2" xfId="6701" xr:uid="{00000000-0005-0000-0000-0000FC180000}"/>
    <cellStyle name="一般 2 2 30 3 30 4 9 21 62 2 56 50 2 3" xfId="5015" xr:uid="{00000000-0005-0000-0000-0000FD180000}"/>
    <cellStyle name="一般 2 2 30 3 30 4 9 21 62 2 56 50 3" xfId="2497" xr:uid="{00000000-0005-0000-0000-0000FE180000}"/>
    <cellStyle name="一般 2 2 30 3 30 4 9 21 62 2 56 50 3 2" xfId="5872" xr:uid="{00000000-0005-0000-0000-0000FF180000}"/>
    <cellStyle name="一般 2 2 30 3 30 4 9 21 62 2 56 50 4" xfId="4186" xr:uid="{00000000-0005-0000-0000-000000190000}"/>
    <cellStyle name="一般 2 2 30 3 30 4 9 21 62 2 56 51" xfId="815" xr:uid="{00000000-0005-0000-0000-000001190000}"/>
    <cellStyle name="一般 2 2 30 3 30 4 9 21 62 2 56 51 2" xfId="1644" xr:uid="{00000000-0005-0000-0000-000002190000}"/>
    <cellStyle name="一般 2 2 30 3 30 4 9 21 62 2 56 51 2 2" xfId="3330" xr:uid="{00000000-0005-0000-0000-000003190000}"/>
    <cellStyle name="一般 2 2 30 3 30 4 9 21 62 2 56 51 2 2 2" xfId="6705" xr:uid="{00000000-0005-0000-0000-000004190000}"/>
    <cellStyle name="一般 2 2 30 3 30 4 9 21 62 2 56 51 2 3" xfId="5019" xr:uid="{00000000-0005-0000-0000-000005190000}"/>
    <cellStyle name="一般 2 2 30 3 30 4 9 21 62 2 56 51 3" xfId="2501" xr:uid="{00000000-0005-0000-0000-000006190000}"/>
    <cellStyle name="一般 2 2 30 3 30 4 9 21 62 2 56 51 3 2" xfId="5876" xr:uid="{00000000-0005-0000-0000-000007190000}"/>
    <cellStyle name="一般 2 2 30 3 30 4 9 21 62 2 56 51 4" xfId="4190" xr:uid="{00000000-0005-0000-0000-000008190000}"/>
    <cellStyle name="一般 2 2 30 3 30 4 9 21 62 2 56 52" xfId="819" xr:uid="{00000000-0005-0000-0000-000009190000}"/>
    <cellStyle name="一般 2 2 30 3 30 4 9 21 62 2 56 52 2" xfId="1648" xr:uid="{00000000-0005-0000-0000-00000A190000}"/>
    <cellStyle name="一般 2 2 30 3 30 4 9 21 62 2 56 52 2 2" xfId="3334" xr:uid="{00000000-0005-0000-0000-00000B190000}"/>
    <cellStyle name="一般 2 2 30 3 30 4 9 21 62 2 56 52 2 2 2" xfId="6709" xr:uid="{00000000-0005-0000-0000-00000C190000}"/>
    <cellStyle name="一般 2 2 30 3 30 4 9 21 62 2 56 52 2 3" xfId="5023" xr:uid="{00000000-0005-0000-0000-00000D190000}"/>
    <cellStyle name="一般 2 2 30 3 30 4 9 21 62 2 56 52 3" xfId="2505" xr:uid="{00000000-0005-0000-0000-00000E190000}"/>
    <cellStyle name="一般 2 2 30 3 30 4 9 21 62 2 56 52 3 2" xfId="5880" xr:uid="{00000000-0005-0000-0000-00000F190000}"/>
    <cellStyle name="一般 2 2 30 3 30 4 9 21 62 2 56 52 4" xfId="4194" xr:uid="{00000000-0005-0000-0000-000010190000}"/>
    <cellStyle name="一般 2 2 30 3 30 4 9 21 62 2 56 53" xfId="823" xr:uid="{00000000-0005-0000-0000-000011190000}"/>
    <cellStyle name="一般 2 2 30 3 30 4 9 21 62 2 56 53 2" xfId="1652" xr:uid="{00000000-0005-0000-0000-000012190000}"/>
    <cellStyle name="一般 2 2 30 3 30 4 9 21 62 2 56 53 2 2" xfId="3338" xr:uid="{00000000-0005-0000-0000-000013190000}"/>
    <cellStyle name="一般 2 2 30 3 30 4 9 21 62 2 56 53 2 2 2" xfId="6713" xr:uid="{00000000-0005-0000-0000-000014190000}"/>
    <cellStyle name="一般 2 2 30 3 30 4 9 21 62 2 56 53 2 3" xfId="5027" xr:uid="{00000000-0005-0000-0000-000015190000}"/>
    <cellStyle name="一般 2 2 30 3 30 4 9 21 62 2 56 53 3" xfId="2509" xr:uid="{00000000-0005-0000-0000-000016190000}"/>
    <cellStyle name="一般 2 2 30 3 30 4 9 21 62 2 56 53 3 2" xfId="5884" xr:uid="{00000000-0005-0000-0000-000017190000}"/>
    <cellStyle name="一般 2 2 30 3 30 4 9 21 62 2 56 53 4" xfId="4198" xr:uid="{00000000-0005-0000-0000-000018190000}"/>
    <cellStyle name="一般 2 2 30 3 30 4 9 21 62 2 56 54" xfId="827" xr:uid="{00000000-0005-0000-0000-000019190000}"/>
    <cellStyle name="一般 2 2 30 3 30 4 9 21 62 2 56 54 2" xfId="1656" xr:uid="{00000000-0005-0000-0000-00001A190000}"/>
    <cellStyle name="一般 2 2 30 3 30 4 9 21 62 2 56 54 2 2" xfId="3342" xr:uid="{00000000-0005-0000-0000-00001B190000}"/>
    <cellStyle name="一般 2 2 30 3 30 4 9 21 62 2 56 54 2 2 2" xfId="6717" xr:uid="{00000000-0005-0000-0000-00001C190000}"/>
    <cellStyle name="一般 2 2 30 3 30 4 9 21 62 2 56 54 2 3" xfId="5031" xr:uid="{00000000-0005-0000-0000-00001D190000}"/>
    <cellStyle name="一般 2 2 30 3 30 4 9 21 62 2 56 54 3" xfId="2513" xr:uid="{00000000-0005-0000-0000-00001E190000}"/>
    <cellStyle name="一般 2 2 30 3 30 4 9 21 62 2 56 54 3 2" xfId="5888" xr:uid="{00000000-0005-0000-0000-00001F190000}"/>
    <cellStyle name="一般 2 2 30 3 30 4 9 21 62 2 56 54 4" xfId="4202" xr:uid="{00000000-0005-0000-0000-000020190000}"/>
    <cellStyle name="一般 2 2 30 3 30 4 9 21 62 2 56 55" xfId="831" xr:uid="{00000000-0005-0000-0000-000021190000}"/>
    <cellStyle name="一般 2 2 30 3 30 4 9 21 62 2 56 55 2" xfId="1660" xr:uid="{00000000-0005-0000-0000-000022190000}"/>
    <cellStyle name="一般 2 2 30 3 30 4 9 21 62 2 56 55 2 2" xfId="3346" xr:uid="{00000000-0005-0000-0000-000023190000}"/>
    <cellStyle name="一般 2 2 30 3 30 4 9 21 62 2 56 55 2 2 2" xfId="6721" xr:uid="{00000000-0005-0000-0000-000024190000}"/>
    <cellStyle name="一般 2 2 30 3 30 4 9 21 62 2 56 55 2 3" xfId="5035" xr:uid="{00000000-0005-0000-0000-000025190000}"/>
    <cellStyle name="一般 2 2 30 3 30 4 9 21 62 2 56 55 3" xfId="2517" xr:uid="{00000000-0005-0000-0000-000026190000}"/>
    <cellStyle name="一般 2 2 30 3 30 4 9 21 62 2 56 55 3 2" xfId="5892" xr:uid="{00000000-0005-0000-0000-000027190000}"/>
    <cellStyle name="一般 2 2 30 3 30 4 9 21 62 2 56 55 4" xfId="4206" xr:uid="{00000000-0005-0000-0000-000028190000}"/>
    <cellStyle name="一般 2 2 30 3 30 4 9 21 62 2 56 56" xfId="835" xr:uid="{00000000-0005-0000-0000-000029190000}"/>
    <cellStyle name="一般 2 2 30 3 30 4 9 21 62 2 56 56 2" xfId="2521" xr:uid="{00000000-0005-0000-0000-00002A190000}"/>
    <cellStyle name="一般 2 2 30 3 30 4 9 21 62 2 56 56 2 2" xfId="5896" xr:uid="{00000000-0005-0000-0000-00002B190000}"/>
    <cellStyle name="一般 2 2 30 3 30 4 9 21 62 2 56 56 3" xfId="4210" xr:uid="{00000000-0005-0000-0000-00002C190000}"/>
    <cellStyle name="一般 2 2 30 3 30 4 9 21 62 2 56 57" xfId="839" xr:uid="{00000000-0005-0000-0000-00002D190000}"/>
    <cellStyle name="一般 2 2 30 3 30 4 9 21 62 2 56 57 2" xfId="2525" xr:uid="{00000000-0005-0000-0000-00002E190000}"/>
    <cellStyle name="一般 2 2 30 3 30 4 9 21 62 2 56 57 2 2" xfId="5900" xr:uid="{00000000-0005-0000-0000-00002F190000}"/>
    <cellStyle name="一般 2 2 30 3 30 4 9 21 62 2 56 57 3" xfId="4214" xr:uid="{00000000-0005-0000-0000-000030190000}"/>
    <cellStyle name="一般 2 2 30 3 30 4 9 21 62 2 56 58" xfId="843" xr:uid="{00000000-0005-0000-0000-000031190000}"/>
    <cellStyle name="一般 2 2 30 3 30 4 9 21 62 2 56 58 2" xfId="2529" xr:uid="{00000000-0005-0000-0000-000032190000}"/>
    <cellStyle name="一般 2 2 30 3 30 4 9 21 62 2 56 58 2 2" xfId="5904" xr:uid="{00000000-0005-0000-0000-000033190000}"/>
    <cellStyle name="一般 2 2 30 3 30 4 9 21 62 2 56 58 3" xfId="4218" xr:uid="{00000000-0005-0000-0000-000034190000}"/>
    <cellStyle name="一般 2 2 30 3 30 4 9 21 62 2 56 59" xfId="847" xr:uid="{00000000-0005-0000-0000-000035190000}"/>
    <cellStyle name="一般 2 2 30 3 30 4 9 21 62 2 56 59 2" xfId="2533" xr:uid="{00000000-0005-0000-0000-000036190000}"/>
    <cellStyle name="一般 2 2 30 3 30 4 9 21 62 2 56 59 2 2" xfId="5908" xr:uid="{00000000-0005-0000-0000-000037190000}"/>
    <cellStyle name="一般 2 2 30 3 30 4 9 21 62 2 56 59 3" xfId="4222" xr:uid="{00000000-0005-0000-0000-000038190000}"/>
    <cellStyle name="一般 2 2 30 3 30 4 9 21 62 2 56 6" xfId="634" xr:uid="{00000000-0005-0000-0000-000039190000}"/>
    <cellStyle name="一般 2 2 30 3 30 4 9 21 62 2 56 6 2" xfId="1463" xr:uid="{00000000-0005-0000-0000-00003A190000}"/>
    <cellStyle name="一般 2 2 30 3 30 4 9 21 62 2 56 6 2 2" xfId="3149" xr:uid="{00000000-0005-0000-0000-00003B190000}"/>
    <cellStyle name="一般 2 2 30 3 30 4 9 21 62 2 56 6 2 2 2" xfId="6524" xr:uid="{00000000-0005-0000-0000-00003C190000}"/>
    <cellStyle name="一般 2 2 30 3 30 4 9 21 62 2 56 6 2 3" xfId="4838" xr:uid="{00000000-0005-0000-0000-00003D190000}"/>
    <cellStyle name="一般 2 2 30 3 30 4 9 21 62 2 56 6 3" xfId="2320" xr:uid="{00000000-0005-0000-0000-00003E190000}"/>
    <cellStyle name="一般 2 2 30 3 30 4 9 21 62 2 56 6 3 2" xfId="5695" xr:uid="{00000000-0005-0000-0000-00003F190000}"/>
    <cellStyle name="一般 2 2 30 3 30 4 9 21 62 2 56 6 4" xfId="4009" xr:uid="{00000000-0005-0000-0000-000040190000}"/>
    <cellStyle name="一般 2 2 30 3 30 4 9 21 62 2 56 60" xfId="851" xr:uid="{00000000-0005-0000-0000-000041190000}"/>
    <cellStyle name="一般 2 2 30 3 30 4 9 21 62 2 56 60 2" xfId="2537" xr:uid="{00000000-0005-0000-0000-000042190000}"/>
    <cellStyle name="一般 2 2 30 3 30 4 9 21 62 2 56 60 2 2" xfId="5912" xr:uid="{00000000-0005-0000-0000-000043190000}"/>
    <cellStyle name="一般 2 2 30 3 30 4 9 21 62 2 56 60 3" xfId="4226" xr:uid="{00000000-0005-0000-0000-000044190000}"/>
    <cellStyle name="一般 2 2 30 3 30 4 9 21 62 2 56 61" xfId="1430" xr:uid="{00000000-0005-0000-0000-000045190000}"/>
    <cellStyle name="一般 2 2 30 3 30 4 9 21 62 2 56 61 2" xfId="3116" xr:uid="{00000000-0005-0000-0000-000046190000}"/>
    <cellStyle name="一般 2 2 30 3 30 4 9 21 62 2 56 61 2 2" xfId="6491" xr:uid="{00000000-0005-0000-0000-000047190000}"/>
    <cellStyle name="一般 2 2 30 3 30 4 9 21 62 2 56 61 3" xfId="4805" xr:uid="{00000000-0005-0000-0000-000048190000}"/>
    <cellStyle name="一般 2 2 30 3 30 4 9 21 62 2 56 62" xfId="1664" xr:uid="{00000000-0005-0000-0000-000049190000}"/>
    <cellStyle name="一般 2 2 30 3 30 4 9 21 62 2 56 62 2" xfId="3350" xr:uid="{00000000-0005-0000-0000-00004A190000}"/>
    <cellStyle name="一般 2 2 30 3 30 4 9 21 62 2 56 62 2 2" xfId="6725" xr:uid="{00000000-0005-0000-0000-00004B190000}"/>
    <cellStyle name="一般 2 2 30 3 30 4 9 21 62 2 56 62 3" xfId="5039" xr:uid="{00000000-0005-0000-0000-00004C190000}"/>
    <cellStyle name="一般 2 2 30 3 30 4 9 21 62 2 56 63" xfId="1668" xr:uid="{00000000-0005-0000-0000-00004D190000}"/>
    <cellStyle name="一般 2 2 30 3 30 4 9 21 62 2 56 63 2" xfId="3354" xr:uid="{00000000-0005-0000-0000-00004E190000}"/>
    <cellStyle name="一般 2 2 30 3 30 4 9 21 62 2 56 63 2 2" xfId="6729" xr:uid="{00000000-0005-0000-0000-00004F190000}"/>
    <cellStyle name="一般 2 2 30 3 30 4 9 21 62 2 56 63 3" xfId="5043" xr:uid="{00000000-0005-0000-0000-000050190000}"/>
    <cellStyle name="一般 2 2 30 3 30 4 9 21 62 2 56 64" xfId="1672" xr:uid="{00000000-0005-0000-0000-000051190000}"/>
    <cellStyle name="一般 2 2 30 3 30 4 9 21 62 2 56 64 2" xfId="3358" xr:uid="{00000000-0005-0000-0000-000052190000}"/>
    <cellStyle name="一般 2 2 30 3 30 4 9 21 62 2 56 64 2 2" xfId="6733" xr:uid="{00000000-0005-0000-0000-000053190000}"/>
    <cellStyle name="一般 2 2 30 3 30 4 9 21 62 2 56 64 3" xfId="5047" xr:uid="{00000000-0005-0000-0000-000054190000}"/>
    <cellStyle name="一般 2 2 30 3 30 4 9 21 62 2 56 65" xfId="1676" xr:uid="{00000000-0005-0000-0000-000055190000}"/>
    <cellStyle name="一般 2 2 30 3 30 4 9 21 62 2 56 65 2" xfId="3362" xr:uid="{00000000-0005-0000-0000-000056190000}"/>
    <cellStyle name="一般 2 2 30 3 30 4 9 21 62 2 56 65 2 2" xfId="6737" xr:uid="{00000000-0005-0000-0000-000057190000}"/>
    <cellStyle name="一般 2 2 30 3 30 4 9 21 62 2 56 65 3" xfId="5051" xr:uid="{00000000-0005-0000-0000-000058190000}"/>
    <cellStyle name="一般 2 2 30 3 30 4 9 21 62 2 56 66" xfId="1680" xr:uid="{00000000-0005-0000-0000-000059190000}"/>
    <cellStyle name="一般 2 2 30 3 30 4 9 21 62 2 56 66 2" xfId="3366" xr:uid="{00000000-0005-0000-0000-00005A190000}"/>
    <cellStyle name="一般 2 2 30 3 30 4 9 21 62 2 56 66 2 2" xfId="6741" xr:uid="{00000000-0005-0000-0000-00005B190000}"/>
    <cellStyle name="一般 2 2 30 3 30 4 9 21 62 2 56 66 3" xfId="5055" xr:uid="{00000000-0005-0000-0000-00005C190000}"/>
    <cellStyle name="一般 2 2 30 3 30 4 9 21 62 2 56 67" xfId="1684" xr:uid="{00000000-0005-0000-0000-00005D190000}"/>
    <cellStyle name="一般 2 2 30 3 30 4 9 21 62 2 56 67 2" xfId="3370" xr:uid="{00000000-0005-0000-0000-00005E190000}"/>
    <cellStyle name="一般 2 2 30 3 30 4 9 21 62 2 56 67 2 2" xfId="6745" xr:uid="{00000000-0005-0000-0000-00005F190000}"/>
    <cellStyle name="一般 2 2 30 3 30 4 9 21 62 2 56 67 3" xfId="5059" xr:uid="{00000000-0005-0000-0000-000060190000}"/>
    <cellStyle name="一般 2 2 30 3 30 4 9 21 62 2 56 68" xfId="1688" xr:uid="{00000000-0005-0000-0000-000061190000}"/>
    <cellStyle name="一般 2 2 30 3 30 4 9 21 62 2 56 68 2" xfId="3374" xr:uid="{00000000-0005-0000-0000-000062190000}"/>
    <cellStyle name="一般 2 2 30 3 30 4 9 21 62 2 56 68 2 2" xfId="6749" xr:uid="{00000000-0005-0000-0000-000063190000}"/>
    <cellStyle name="一般 2 2 30 3 30 4 9 21 62 2 56 68 3" xfId="5063" xr:uid="{00000000-0005-0000-0000-000064190000}"/>
    <cellStyle name="一般 2 2 30 3 30 4 9 21 62 2 56 69" xfId="1692" xr:uid="{00000000-0005-0000-0000-000065190000}"/>
    <cellStyle name="一般 2 2 30 3 30 4 9 21 62 2 56 69 2" xfId="3378" xr:uid="{00000000-0005-0000-0000-000066190000}"/>
    <cellStyle name="一般 2 2 30 3 30 4 9 21 62 2 56 69 2 2" xfId="6753" xr:uid="{00000000-0005-0000-0000-000067190000}"/>
    <cellStyle name="一般 2 2 30 3 30 4 9 21 62 2 56 69 3" xfId="5067" xr:uid="{00000000-0005-0000-0000-000068190000}"/>
    <cellStyle name="一般 2 2 30 3 30 4 9 21 62 2 56 7" xfId="638" xr:uid="{00000000-0005-0000-0000-000069190000}"/>
    <cellStyle name="一般 2 2 30 3 30 4 9 21 62 2 56 7 2" xfId="1467" xr:uid="{00000000-0005-0000-0000-00006A190000}"/>
    <cellStyle name="一般 2 2 30 3 30 4 9 21 62 2 56 7 2 2" xfId="3153" xr:uid="{00000000-0005-0000-0000-00006B190000}"/>
    <cellStyle name="一般 2 2 30 3 30 4 9 21 62 2 56 7 2 2 2" xfId="6528" xr:uid="{00000000-0005-0000-0000-00006C190000}"/>
    <cellStyle name="一般 2 2 30 3 30 4 9 21 62 2 56 7 2 3" xfId="4842" xr:uid="{00000000-0005-0000-0000-00006D190000}"/>
    <cellStyle name="一般 2 2 30 3 30 4 9 21 62 2 56 7 3" xfId="2324" xr:uid="{00000000-0005-0000-0000-00006E190000}"/>
    <cellStyle name="一般 2 2 30 3 30 4 9 21 62 2 56 7 3 2" xfId="5699" xr:uid="{00000000-0005-0000-0000-00006F190000}"/>
    <cellStyle name="一般 2 2 30 3 30 4 9 21 62 2 56 7 4" xfId="4013" xr:uid="{00000000-0005-0000-0000-000070190000}"/>
    <cellStyle name="一般 2 2 30 3 30 4 9 21 62 2 56 70" xfId="2287" xr:uid="{00000000-0005-0000-0000-000071190000}"/>
    <cellStyle name="一般 2 2 30 3 30 4 9 21 62 2 56 70 2" xfId="5662" xr:uid="{00000000-0005-0000-0000-000072190000}"/>
    <cellStyle name="一般 2 2 30 3 30 4 9 21 62 2 56 71" xfId="3976" xr:uid="{00000000-0005-0000-0000-000073190000}"/>
    <cellStyle name="一般 2 2 30 3 30 4 9 21 62 2 56 8" xfId="642" xr:uid="{00000000-0005-0000-0000-000074190000}"/>
    <cellStyle name="一般 2 2 30 3 30 4 9 21 62 2 56 8 2" xfId="1471" xr:uid="{00000000-0005-0000-0000-000075190000}"/>
    <cellStyle name="一般 2 2 30 3 30 4 9 21 62 2 56 8 2 2" xfId="3157" xr:uid="{00000000-0005-0000-0000-000076190000}"/>
    <cellStyle name="一般 2 2 30 3 30 4 9 21 62 2 56 8 2 2 2" xfId="6532" xr:uid="{00000000-0005-0000-0000-000077190000}"/>
    <cellStyle name="一般 2 2 30 3 30 4 9 21 62 2 56 8 2 3" xfId="4846" xr:uid="{00000000-0005-0000-0000-000078190000}"/>
    <cellStyle name="一般 2 2 30 3 30 4 9 21 62 2 56 8 3" xfId="2328" xr:uid="{00000000-0005-0000-0000-000079190000}"/>
    <cellStyle name="一般 2 2 30 3 30 4 9 21 62 2 56 8 3 2" xfId="5703" xr:uid="{00000000-0005-0000-0000-00007A190000}"/>
    <cellStyle name="一般 2 2 30 3 30 4 9 21 62 2 56 8 4" xfId="4017" xr:uid="{00000000-0005-0000-0000-00007B190000}"/>
    <cellStyle name="一般 2 2 30 3 30 4 9 21 62 2 56 9" xfId="646" xr:uid="{00000000-0005-0000-0000-00007C190000}"/>
    <cellStyle name="一般 2 2 30 3 30 4 9 21 62 2 56 9 2" xfId="1475" xr:uid="{00000000-0005-0000-0000-00007D190000}"/>
    <cellStyle name="一般 2 2 30 3 30 4 9 21 62 2 56 9 2 2" xfId="3161" xr:uid="{00000000-0005-0000-0000-00007E190000}"/>
    <cellStyle name="一般 2 2 30 3 30 4 9 21 62 2 56 9 2 2 2" xfId="6536" xr:uid="{00000000-0005-0000-0000-00007F190000}"/>
    <cellStyle name="一般 2 2 30 3 30 4 9 21 62 2 56 9 2 3" xfId="4850" xr:uid="{00000000-0005-0000-0000-000080190000}"/>
    <cellStyle name="一般 2 2 30 3 30 4 9 21 62 2 56 9 3" xfId="2332" xr:uid="{00000000-0005-0000-0000-000081190000}"/>
    <cellStyle name="一般 2 2 30 3 30 4 9 21 62 2 56 9 3 2" xfId="5707" xr:uid="{00000000-0005-0000-0000-000082190000}"/>
    <cellStyle name="一般 2 2 30 3 30 4 9 21 62 2 56 9 4" xfId="4021" xr:uid="{00000000-0005-0000-0000-000083190000}"/>
    <cellStyle name="一般 2 2 30 3 30 4 9 21 62 2 57" xfId="606" xr:uid="{00000000-0005-0000-0000-000084190000}"/>
    <cellStyle name="一般 2 2 30 3 30 4 9 21 62 2 57 2" xfId="1435" xr:uid="{00000000-0005-0000-0000-000085190000}"/>
    <cellStyle name="一般 2 2 30 3 30 4 9 21 62 2 57 2 2" xfId="3121" xr:uid="{00000000-0005-0000-0000-000086190000}"/>
    <cellStyle name="一般 2 2 30 3 30 4 9 21 62 2 57 2 2 2" xfId="6496" xr:uid="{00000000-0005-0000-0000-000087190000}"/>
    <cellStyle name="一般 2 2 30 3 30 4 9 21 62 2 57 2 3" xfId="4810" xr:uid="{00000000-0005-0000-0000-000088190000}"/>
    <cellStyle name="一般 2 2 30 3 30 4 9 21 62 2 57 3" xfId="2292" xr:uid="{00000000-0005-0000-0000-000089190000}"/>
    <cellStyle name="一般 2 2 30 3 30 4 9 21 62 2 57 3 2" xfId="5667" xr:uid="{00000000-0005-0000-0000-00008A190000}"/>
    <cellStyle name="一般 2 2 30 3 30 4 9 21 62 2 57 4" xfId="3981" xr:uid="{00000000-0005-0000-0000-00008B190000}"/>
    <cellStyle name="一般 2 2 30 3 30 4 9 21 62 2 58" xfId="610" xr:uid="{00000000-0005-0000-0000-00008C190000}"/>
    <cellStyle name="一般 2 2 30 3 30 4 9 21 62 2 58 2" xfId="1439" xr:uid="{00000000-0005-0000-0000-00008D190000}"/>
    <cellStyle name="一般 2 2 30 3 30 4 9 21 62 2 58 2 2" xfId="3125" xr:uid="{00000000-0005-0000-0000-00008E190000}"/>
    <cellStyle name="一般 2 2 30 3 30 4 9 21 62 2 58 2 2 2" xfId="6500" xr:uid="{00000000-0005-0000-0000-00008F190000}"/>
    <cellStyle name="一般 2 2 30 3 30 4 9 21 62 2 58 2 3" xfId="4814" xr:uid="{00000000-0005-0000-0000-000090190000}"/>
    <cellStyle name="一般 2 2 30 3 30 4 9 21 62 2 58 3" xfId="2296" xr:uid="{00000000-0005-0000-0000-000091190000}"/>
    <cellStyle name="一般 2 2 30 3 30 4 9 21 62 2 58 3 2" xfId="5671" xr:uid="{00000000-0005-0000-0000-000092190000}"/>
    <cellStyle name="一般 2 2 30 3 30 4 9 21 62 2 58 4" xfId="3985" xr:uid="{00000000-0005-0000-0000-000093190000}"/>
    <cellStyle name="一般 2 2 30 3 30 4 9 21 62 2 59" xfId="614" xr:uid="{00000000-0005-0000-0000-000094190000}"/>
    <cellStyle name="一般 2 2 30 3 30 4 9 21 62 2 59 2" xfId="1443" xr:uid="{00000000-0005-0000-0000-000095190000}"/>
    <cellStyle name="一般 2 2 30 3 30 4 9 21 62 2 59 2 2" xfId="3129" xr:uid="{00000000-0005-0000-0000-000096190000}"/>
    <cellStyle name="一般 2 2 30 3 30 4 9 21 62 2 59 2 2 2" xfId="6504" xr:uid="{00000000-0005-0000-0000-000097190000}"/>
    <cellStyle name="一般 2 2 30 3 30 4 9 21 62 2 59 2 3" xfId="4818" xr:uid="{00000000-0005-0000-0000-000098190000}"/>
    <cellStyle name="一般 2 2 30 3 30 4 9 21 62 2 59 3" xfId="2300" xr:uid="{00000000-0005-0000-0000-000099190000}"/>
    <cellStyle name="一般 2 2 30 3 30 4 9 21 62 2 59 3 2" xfId="5675" xr:uid="{00000000-0005-0000-0000-00009A190000}"/>
    <cellStyle name="一般 2 2 30 3 30 4 9 21 62 2 59 4" xfId="3989" xr:uid="{00000000-0005-0000-0000-00009B190000}"/>
    <cellStyle name="一般 2 2 30 3 30 4 9 21 62 2 6" xfId="373" xr:uid="{00000000-0005-0000-0000-00009C190000}"/>
    <cellStyle name="一般 2 2 30 3 30 4 9 21 62 2 6 2" xfId="1203" xr:uid="{00000000-0005-0000-0000-00009D190000}"/>
    <cellStyle name="一般 2 2 30 3 30 4 9 21 62 2 6 2 2" xfId="2889" xr:uid="{00000000-0005-0000-0000-00009E190000}"/>
    <cellStyle name="一般 2 2 30 3 30 4 9 21 62 2 6 2 2 2" xfId="6264" xr:uid="{00000000-0005-0000-0000-00009F190000}"/>
    <cellStyle name="一般 2 2 30 3 30 4 9 21 62 2 6 2 3" xfId="4578" xr:uid="{00000000-0005-0000-0000-0000A0190000}"/>
    <cellStyle name="一般 2 2 30 3 30 4 9 21 62 2 6 3" xfId="2060" xr:uid="{00000000-0005-0000-0000-0000A1190000}"/>
    <cellStyle name="一般 2 2 30 3 30 4 9 21 62 2 6 3 2" xfId="5435" xr:uid="{00000000-0005-0000-0000-0000A2190000}"/>
    <cellStyle name="一般 2 2 30 3 30 4 9 21 62 2 6 4" xfId="3749" xr:uid="{00000000-0005-0000-0000-0000A3190000}"/>
    <cellStyle name="一般 2 2 30 3 30 4 9 21 62 2 60" xfId="1111" xr:uid="{00000000-0005-0000-0000-0000A4190000}"/>
    <cellStyle name="一般 2 2 30 3 30 4 9 21 62 2 60 2" xfId="2797" xr:uid="{00000000-0005-0000-0000-0000A5190000}"/>
    <cellStyle name="一般 2 2 30 3 30 4 9 21 62 2 60 2 2" xfId="6172" xr:uid="{00000000-0005-0000-0000-0000A6190000}"/>
    <cellStyle name="一般 2 2 30 3 30 4 9 21 62 2 60 3" xfId="4486" xr:uid="{00000000-0005-0000-0000-0000A7190000}"/>
    <cellStyle name="一般 2 2 30 3 30 4 9 21 62 2 61" xfId="1968" xr:uid="{00000000-0005-0000-0000-0000A8190000}"/>
    <cellStyle name="一般 2 2 30 3 30 4 9 21 62 2 61 2" xfId="5343" xr:uid="{00000000-0005-0000-0000-0000A9190000}"/>
    <cellStyle name="一般 2 2 30 3 30 4 9 21 62 2 62" xfId="3657" xr:uid="{00000000-0005-0000-0000-0000AA190000}"/>
    <cellStyle name="一般 2 2 30 3 30 4 9 21 62 2 7" xfId="377" xr:uid="{00000000-0005-0000-0000-0000AB190000}"/>
    <cellStyle name="一般 2 2 30 3 30 4 9 21 62 2 7 2" xfId="1207" xr:uid="{00000000-0005-0000-0000-0000AC190000}"/>
    <cellStyle name="一般 2 2 30 3 30 4 9 21 62 2 7 2 2" xfId="2893" xr:uid="{00000000-0005-0000-0000-0000AD190000}"/>
    <cellStyle name="一般 2 2 30 3 30 4 9 21 62 2 7 2 2 2" xfId="6268" xr:uid="{00000000-0005-0000-0000-0000AE190000}"/>
    <cellStyle name="一般 2 2 30 3 30 4 9 21 62 2 7 2 3" xfId="4582" xr:uid="{00000000-0005-0000-0000-0000AF190000}"/>
    <cellStyle name="一般 2 2 30 3 30 4 9 21 62 2 7 3" xfId="2064" xr:uid="{00000000-0005-0000-0000-0000B0190000}"/>
    <cellStyle name="一般 2 2 30 3 30 4 9 21 62 2 7 3 2" xfId="5439" xr:uid="{00000000-0005-0000-0000-0000B1190000}"/>
    <cellStyle name="一般 2 2 30 3 30 4 9 21 62 2 7 4" xfId="3753" xr:uid="{00000000-0005-0000-0000-0000B2190000}"/>
    <cellStyle name="一般 2 2 30 3 30 4 9 21 62 2 8" xfId="381" xr:uid="{00000000-0005-0000-0000-0000B3190000}"/>
    <cellStyle name="一般 2 2 30 3 30 4 9 21 62 2 8 2" xfId="1211" xr:uid="{00000000-0005-0000-0000-0000B4190000}"/>
    <cellStyle name="一般 2 2 30 3 30 4 9 21 62 2 8 2 2" xfId="2897" xr:uid="{00000000-0005-0000-0000-0000B5190000}"/>
    <cellStyle name="一般 2 2 30 3 30 4 9 21 62 2 8 2 2 2" xfId="6272" xr:uid="{00000000-0005-0000-0000-0000B6190000}"/>
    <cellStyle name="一般 2 2 30 3 30 4 9 21 62 2 8 2 3" xfId="4586" xr:uid="{00000000-0005-0000-0000-0000B7190000}"/>
    <cellStyle name="一般 2 2 30 3 30 4 9 21 62 2 8 3" xfId="2068" xr:uid="{00000000-0005-0000-0000-0000B8190000}"/>
    <cellStyle name="一般 2 2 30 3 30 4 9 21 62 2 8 3 2" xfId="5443" xr:uid="{00000000-0005-0000-0000-0000B9190000}"/>
    <cellStyle name="一般 2 2 30 3 30 4 9 21 62 2 8 4" xfId="3757" xr:uid="{00000000-0005-0000-0000-0000BA190000}"/>
    <cellStyle name="一般 2 2 30 3 30 4 9 21 62 2 9" xfId="385" xr:uid="{00000000-0005-0000-0000-0000BB190000}"/>
    <cellStyle name="一般 2 2 30 3 30 4 9 21 62 2 9 2" xfId="1215" xr:uid="{00000000-0005-0000-0000-0000BC190000}"/>
    <cellStyle name="一般 2 2 30 3 30 4 9 21 62 2 9 2 2" xfId="2901" xr:uid="{00000000-0005-0000-0000-0000BD190000}"/>
    <cellStyle name="一般 2 2 30 3 30 4 9 21 62 2 9 2 2 2" xfId="6276" xr:uid="{00000000-0005-0000-0000-0000BE190000}"/>
    <cellStyle name="一般 2 2 30 3 30 4 9 21 62 2 9 2 3" xfId="4590" xr:uid="{00000000-0005-0000-0000-0000BF190000}"/>
    <cellStyle name="一般 2 2 30 3 30 4 9 21 62 2 9 3" xfId="2072" xr:uid="{00000000-0005-0000-0000-0000C0190000}"/>
    <cellStyle name="一般 2 2 30 3 30 4 9 21 62 2 9 3 2" xfId="5447" xr:uid="{00000000-0005-0000-0000-0000C1190000}"/>
    <cellStyle name="一般 2 2 30 3 30 4 9 21 62 2 9 4" xfId="3761" xr:uid="{00000000-0005-0000-0000-0000C2190000}"/>
    <cellStyle name="一般 2 2 30 3 30 4 9 21 62 20" xfId="353" xr:uid="{00000000-0005-0000-0000-0000C3190000}"/>
    <cellStyle name="一般 2 2 30 3 30 4 9 21 62 20 2" xfId="1183" xr:uid="{00000000-0005-0000-0000-0000C4190000}"/>
    <cellStyle name="一般 2 2 30 3 30 4 9 21 62 20 2 2" xfId="2869" xr:uid="{00000000-0005-0000-0000-0000C5190000}"/>
    <cellStyle name="一般 2 2 30 3 30 4 9 21 62 20 2 2 2" xfId="6244" xr:uid="{00000000-0005-0000-0000-0000C6190000}"/>
    <cellStyle name="一般 2 2 30 3 30 4 9 21 62 20 2 3" xfId="4558" xr:uid="{00000000-0005-0000-0000-0000C7190000}"/>
    <cellStyle name="一般 2 2 30 3 30 4 9 21 62 20 3" xfId="2040" xr:uid="{00000000-0005-0000-0000-0000C8190000}"/>
    <cellStyle name="一般 2 2 30 3 30 4 9 21 62 20 3 2" xfId="5415" xr:uid="{00000000-0005-0000-0000-0000C9190000}"/>
    <cellStyle name="一般 2 2 30 3 30 4 9 21 62 20 4" xfId="3729" xr:uid="{00000000-0005-0000-0000-0000CA190000}"/>
    <cellStyle name="一般 2 2 30 3 30 4 9 21 62 21" xfId="1106" xr:uid="{00000000-0005-0000-0000-0000CB190000}"/>
    <cellStyle name="一般 2 2 30 3 30 4 9 21 62 21 2" xfId="2792" xr:uid="{00000000-0005-0000-0000-0000CC190000}"/>
    <cellStyle name="一般 2 2 30 3 30 4 9 21 62 21 2 2" xfId="6167" xr:uid="{00000000-0005-0000-0000-0000CD190000}"/>
    <cellStyle name="一般 2 2 30 3 30 4 9 21 62 21 3" xfId="4481" xr:uid="{00000000-0005-0000-0000-0000CE190000}"/>
    <cellStyle name="一般 2 2 30 3 30 4 9 21 62 22" xfId="1963" xr:uid="{00000000-0005-0000-0000-0000CF190000}"/>
    <cellStyle name="一般 2 2 30 3 30 4 9 21 62 22 2" xfId="5338" xr:uid="{00000000-0005-0000-0000-0000D0190000}"/>
    <cellStyle name="一般 2 2 30 3 30 4 9 21 62 23" xfId="3652" xr:uid="{00000000-0005-0000-0000-0000D1190000}"/>
    <cellStyle name="一般 2 2 30 3 30 4 9 21 62 3" xfId="285" xr:uid="{00000000-0005-0000-0000-0000D2190000}"/>
    <cellStyle name="一般 2 2 30 3 30 4 9 21 62 3 2" xfId="1115" xr:uid="{00000000-0005-0000-0000-0000D3190000}"/>
    <cellStyle name="一般 2 2 30 3 30 4 9 21 62 3 2 2" xfId="2801" xr:uid="{00000000-0005-0000-0000-0000D4190000}"/>
    <cellStyle name="一般 2 2 30 3 30 4 9 21 62 3 2 2 2" xfId="6176" xr:uid="{00000000-0005-0000-0000-0000D5190000}"/>
    <cellStyle name="一般 2 2 30 3 30 4 9 21 62 3 2 3" xfId="4490" xr:uid="{00000000-0005-0000-0000-0000D6190000}"/>
    <cellStyle name="一般 2 2 30 3 30 4 9 21 62 3 3" xfId="1972" xr:uid="{00000000-0005-0000-0000-0000D7190000}"/>
    <cellStyle name="一般 2 2 30 3 30 4 9 21 62 3 3 2" xfId="5347" xr:uid="{00000000-0005-0000-0000-0000D8190000}"/>
    <cellStyle name="一般 2 2 30 3 30 4 9 21 62 3 4" xfId="3661" xr:uid="{00000000-0005-0000-0000-0000D9190000}"/>
    <cellStyle name="一般 2 2 30 3 30 4 9 21 62 4" xfId="289" xr:uid="{00000000-0005-0000-0000-0000DA190000}"/>
    <cellStyle name="一般 2 2 30 3 30 4 9 21 62 4 2" xfId="1119" xr:uid="{00000000-0005-0000-0000-0000DB190000}"/>
    <cellStyle name="一般 2 2 30 3 30 4 9 21 62 4 2 2" xfId="2805" xr:uid="{00000000-0005-0000-0000-0000DC190000}"/>
    <cellStyle name="一般 2 2 30 3 30 4 9 21 62 4 2 2 2" xfId="6180" xr:uid="{00000000-0005-0000-0000-0000DD190000}"/>
    <cellStyle name="一般 2 2 30 3 30 4 9 21 62 4 2 3" xfId="4494" xr:uid="{00000000-0005-0000-0000-0000DE190000}"/>
    <cellStyle name="一般 2 2 30 3 30 4 9 21 62 4 3" xfId="1976" xr:uid="{00000000-0005-0000-0000-0000DF190000}"/>
    <cellStyle name="一般 2 2 30 3 30 4 9 21 62 4 3 2" xfId="5351" xr:uid="{00000000-0005-0000-0000-0000E0190000}"/>
    <cellStyle name="一般 2 2 30 3 30 4 9 21 62 4 4" xfId="3665" xr:uid="{00000000-0005-0000-0000-0000E1190000}"/>
    <cellStyle name="一般 2 2 30 3 30 4 9 21 62 5" xfId="293" xr:uid="{00000000-0005-0000-0000-0000E2190000}"/>
    <cellStyle name="一般 2 2 30 3 30 4 9 21 62 5 2" xfId="1123" xr:uid="{00000000-0005-0000-0000-0000E3190000}"/>
    <cellStyle name="一般 2 2 30 3 30 4 9 21 62 5 2 2" xfId="2809" xr:uid="{00000000-0005-0000-0000-0000E4190000}"/>
    <cellStyle name="一般 2 2 30 3 30 4 9 21 62 5 2 2 2" xfId="6184" xr:uid="{00000000-0005-0000-0000-0000E5190000}"/>
    <cellStyle name="一般 2 2 30 3 30 4 9 21 62 5 2 3" xfId="4498" xr:uid="{00000000-0005-0000-0000-0000E6190000}"/>
    <cellStyle name="一般 2 2 30 3 30 4 9 21 62 5 3" xfId="1980" xr:uid="{00000000-0005-0000-0000-0000E7190000}"/>
    <cellStyle name="一般 2 2 30 3 30 4 9 21 62 5 3 2" xfId="5355" xr:uid="{00000000-0005-0000-0000-0000E8190000}"/>
    <cellStyle name="一般 2 2 30 3 30 4 9 21 62 5 4" xfId="3669" xr:uid="{00000000-0005-0000-0000-0000E9190000}"/>
    <cellStyle name="一般 2 2 30 3 30 4 9 21 62 6" xfId="297" xr:uid="{00000000-0005-0000-0000-0000EA190000}"/>
    <cellStyle name="一般 2 2 30 3 30 4 9 21 62 6 2" xfId="1127" xr:uid="{00000000-0005-0000-0000-0000EB190000}"/>
    <cellStyle name="一般 2 2 30 3 30 4 9 21 62 6 2 2" xfId="2813" xr:uid="{00000000-0005-0000-0000-0000EC190000}"/>
    <cellStyle name="一般 2 2 30 3 30 4 9 21 62 6 2 2 2" xfId="6188" xr:uid="{00000000-0005-0000-0000-0000ED190000}"/>
    <cellStyle name="一般 2 2 30 3 30 4 9 21 62 6 2 3" xfId="4502" xr:uid="{00000000-0005-0000-0000-0000EE190000}"/>
    <cellStyle name="一般 2 2 30 3 30 4 9 21 62 6 3" xfId="1984" xr:uid="{00000000-0005-0000-0000-0000EF190000}"/>
    <cellStyle name="一般 2 2 30 3 30 4 9 21 62 6 3 2" xfId="5359" xr:uid="{00000000-0005-0000-0000-0000F0190000}"/>
    <cellStyle name="一般 2 2 30 3 30 4 9 21 62 6 4" xfId="3673" xr:uid="{00000000-0005-0000-0000-0000F1190000}"/>
    <cellStyle name="一般 2 2 30 3 30 4 9 21 62 7" xfId="301" xr:uid="{00000000-0005-0000-0000-0000F2190000}"/>
    <cellStyle name="一般 2 2 30 3 30 4 9 21 62 7 2" xfId="1131" xr:uid="{00000000-0005-0000-0000-0000F3190000}"/>
    <cellStyle name="一般 2 2 30 3 30 4 9 21 62 7 2 2" xfId="2817" xr:uid="{00000000-0005-0000-0000-0000F4190000}"/>
    <cellStyle name="一般 2 2 30 3 30 4 9 21 62 7 2 2 2" xfId="6192" xr:uid="{00000000-0005-0000-0000-0000F5190000}"/>
    <cellStyle name="一般 2 2 30 3 30 4 9 21 62 7 2 3" xfId="4506" xr:uid="{00000000-0005-0000-0000-0000F6190000}"/>
    <cellStyle name="一般 2 2 30 3 30 4 9 21 62 7 3" xfId="1988" xr:uid="{00000000-0005-0000-0000-0000F7190000}"/>
    <cellStyle name="一般 2 2 30 3 30 4 9 21 62 7 3 2" xfId="5363" xr:uid="{00000000-0005-0000-0000-0000F8190000}"/>
    <cellStyle name="一般 2 2 30 3 30 4 9 21 62 7 4" xfId="3677" xr:uid="{00000000-0005-0000-0000-0000F9190000}"/>
    <cellStyle name="一般 2 2 30 3 30 4 9 21 62 8" xfId="305" xr:uid="{00000000-0005-0000-0000-0000FA190000}"/>
    <cellStyle name="一般 2 2 30 3 30 4 9 21 62 8 2" xfId="1135" xr:uid="{00000000-0005-0000-0000-0000FB190000}"/>
    <cellStyle name="一般 2 2 30 3 30 4 9 21 62 8 2 2" xfId="2821" xr:uid="{00000000-0005-0000-0000-0000FC190000}"/>
    <cellStyle name="一般 2 2 30 3 30 4 9 21 62 8 2 2 2" xfId="6196" xr:uid="{00000000-0005-0000-0000-0000FD190000}"/>
    <cellStyle name="一般 2 2 30 3 30 4 9 21 62 8 2 3" xfId="4510" xr:uid="{00000000-0005-0000-0000-0000FE190000}"/>
    <cellStyle name="一般 2 2 30 3 30 4 9 21 62 8 3" xfId="1992" xr:uid="{00000000-0005-0000-0000-0000FF190000}"/>
    <cellStyle name="一般 2 2 30 3 30 4 9 21 62 8 3 2" xfId="5367" xr:uid="{00000000-0005-0000-0000-0000001A0000}"/>
    <cellStyle name="一般 2 2 30 3 30 4 9 21 62 8 4" xfId="3681" xr:uid="{00000000-0005-0000-0000-0000011A0000}"/>
    <cellStyle name="一般 2 2 30 3 30 4 9 21 62 9" xfId="309" xr:uid="{00000000-0005-0000-0000-0000021A0000}"/>
    <cellStyle name="一般 2 2 30 3 30 4 9 21 62 9 2" xfId="1139" xr:uid="{00000000-0005-0000-0000-0000031A0000}"/>
    <cellStyle name="一般 2 2 30 3 30 4 9 21 62 9 2 2" xfId="2825" xr:uid="{00000000-0005-0000-0000-0000041A0000}"/>
    <cellStyle name="一般 2 2 30 3 30 4 9 21 62 9 2 2 2" xfId="6200" xr:uid="{00000000-0005-0000-0000-0000051A0000}"/>
    <cellStyle name="一般 2 2 30 3 30 4 9 21 62 9 2 3" xfId="4514" xr:uid="{00000000-0005-0000-0000-0000061A0000}"/>
    <cellStyle name="一般 2 2 30 3 30 4 9 21 62 9 3" xfId="1996" xr:uid="{00000000-0005-0000-0000-0000071A0000}"/>
    <cellStyle name="一般 2 2 30 3 30 4 9 21 62 9 3 2" xfId="5371" xr:uid="{00000000-0005-0000-0000-0000081A0000}"/>
    <cellStyle name="一般 2 2 30 3 30 4 9 21 62 9 4" xfId="3685" xr:uid="{00000000-0005-0000-0000-0000091A0000}"/>
    <cellStyle name="一般 2 2 30 3 30 4 9 21 63" xfId="864" xr:uid="{00000000-0005-0000-0000-00000A1A0000}"/>
    <cellStyle name="一般 2 2 30 3 30 4 9 21 63 2" xfId="2550" xr:uid="{00000000-0005-0000-0000-00000B1A0000}"/>
    <cellStyle name="一般 2 2 30 3 30 4 9 21 63 2 2" xfId="5925" xr:uid="{00000000-0005-0000-0000-00000C1A0000}"/>
    <cellStyle name="一般 2 2 30 3 30 4 9 21 63 3" xfId="4239" xr:uid="{00000000-0005-0000-0000-00000D1A0000}"/>
    <cellStyle name="一般 2 2 30 3 30 4 9 21 64" xfId="1721" xr:uid="{00000000-0005-0000-0000-00000E1A0000}"/>
    <cellStyle name="一般 2 2 30 3 30 4 9 21 64 2" xfId="5096" xr:uid="{00000000-0005-0000-0000-00000F1A0000}"/>
    <cellStyle name="一般 2 2 30 3 30 4 9 21 65" xfId="3410" xr:uid="{00000000-0005-0000-0000-0000101A0000}"/>
    <cellStyle name="一般 2 2 30 3 30 4 9 21 7" xfId="57" xr:uid="{00000000-0005-0000-0000-0000111A0000}"/>
    <cellStyle name="一般 2 2 30 3 30 4 9 21 7 2" xfId="887" xr:uid="{00000000-0005-0000-0000-0000121A0000}"/>
    <cellStyle name="一般 2 2 30 3 30 4 9 21 7 2 2" xfId="2573" xr:uid="{00000000-0005-0000-0000-0000131A0000}"/>
    <cellStyle name="一般 2 2 30 3 30 4 9 21 7 2 2 2" xfId="5948" xr:uid="{00000000-0005-0000-0000-0000141A0000}"/>
    <cellStyle name="一般 2 2 30 3 30 4 9 21 7 2 3" xfId="4262" xr:uid="{00000000-0005-0000-0000-0000151A0000}"/>
    <cellStyle name="一般 2 2 30 3 30 4 9 21 7 3" xfId="1744" xr:uid="{00000000-0005-0000-0000-0000161A0000}"/>
    <cellStyle name="一般 2 2 30 3 30 4 9 21 7 3 2" xfId="5119" xr:uid="{00000000-0005-0000-0000-0000171A0000}"/>
    <cellStyle name="一般 2 2 30 3 30 4 9 21 7 4" xfId="3433" xr:uid="{00000000-0005-0000-0000-0000181A0000}"/>
    <cellStyle name="一般 2 2 30 3 30 4 9 21 8" xfId="65" xr:uid="{00000000-0005-0000-0000-0000191A0000}"/>
    <cellStyle name="一般 2 2 30 3 30 4 9 21 8 2" xfId="895" xr:uid="{00000000-0005-0000-0000-00001A1A0000}"/>
    <cellStyle name="一般 2 2 30 3 30 4 9 21 8 2 2" xfId="2581" xr:uid="{00000000-0005-0000-0000-00001B1A0000}"/>
    <cellStyle name="一般 2 2 30 3 30 4 9 21 8 2 2 2" xfId="5956" xr:uid="{00000000-0005-0000-0000-00001C1A0000}"/>
    <cellStyle name="一般 2 2 30 3 30 4 9 21 8 2 3" xfId="4270" xr:uid="{00000000-0005-0000-0000-00001D1A0000}"/>
    <cellStyle name="一般 2 2 30 3 30 4 9 21 8 3" xfId="1752" xr:uid="{00000000-0005-0000-0000-00001E1A0000}"/>
    <cellStyle name="一般 2 2 30 3 30 4 9 21 8 3 2" xfId="5127" xr:uid="{00000000-0005-0000-0000-00001F1A0000}"/>
    <cellStyle name="一般 2 2 30 3 30 4 9 21 8 4" xfId="3441" xr:uid="{00000000-0005-0000-0000-0000201A0000}"/>
    <cellStyle name="一般 2 2 30 3 30 4 9 21 9" xfId="61" xr:uid="{00000000-0005-0000-0000-0000211A0000}"/>
    <cellStyle name="一般 2 2 30 3 30 4 9 21 9 2" xfId="891" xr:uid="{00000000-0005-0000-0000-0000221A0000}"/>
    <cellStyle name="一般 2 2 30 3 30 4 9 21 9 2 2" xfId="2577" xr:uid="{00000000-0005-0000-0000-0000231A0000}"/>
    <cellStyle name="一般 2 2 30 3 30 4 9 21 9 2 2 2" xfId="5952" xr:uid="{00000000-0005-0000-0000-0000241A0000}"/>
    <cellStyle name="一般 2 2 30 3 30 4 9 21 9 2 3" xfId="4266" xr:uid="{00000000-0005-0000-0000-0000251A0000}"/>
    <cellStyle name="一般 2 2 30 3 30 4 9 21 9 3" xfId="1748" xr:uid="{00000000-0005-0000-0000-0000261A0000}"/>
    <cellStyle name="一般 2 2 30 3 30 4 9 21 9 3 2" xfId="5123" xr:uid="{00000000-0005-0000-0000-0000271A0000}"/>
    <cellStyle name="一般 2 2 30 3 30 4 9 21 9 4" xfId="3437" xr:uid="{00000000-0005-0000-0000-0000281A0000}"/>
    <cellStyle name="一般 2 2 30 3 30 5" xfId="1700" xr:uid="{00000000-0005-0000-0000-0000291A0000}"/>
    <cellStyle name="一般 2 2 30 3 30 5 2" xfId="5075" xr:uid="{00000000-0005-0000-0000-00002A1A0000}"/>
    <cellStyle name="一般 2 2 30 3 30 6" xfId="3388" xr:uid="{00000000-0005-0000-0000-00002B1A0000}"/>
    <cellStyle name="一般 2 2 4" xfId="25" xr:uid="{00000000-0005-0000-0000-00002C1A0000}"/>
    <cellStyle name="一般 2 2 4 2" xfId="1712" xr:uid="{00000000-0005-0000-0000-00002D1A0000}"/>
    <cellStyle name="一般 2 2 4 2 2" xfId="5087" xr:uid="{00000000-0005-0000-0000-00002E1A0000}"/>
    <cellStyle name="一般 2 2 4 3" xfId="3401" xr:uid="{00000000-0005-0000-0000-00002F1A0000}"/>
    <cellStyle name="一般 2 2 5" xfId="1703" xr:uid="{00000000-0005-0000-0000-0000301A0000}"/>
    <cellStyle name="一般 2 2 5 2" xfId="5078" xr:uid="{00000000-0005-0000-0000-0000311A0000}"/>
    <cellStyle name="一般 2 2 6" xfId="3392" xr:uid="{00000000-0005-0000-0000-0000321A0000}"/>
    <cellStyle name="一般 2 3" xfId="1696" xr:uid="{00000000-0005-0000-0000-0000331A0000}"/>
    <cellStyle name="一般 2 3 2" xfId="5071" xr:uid="{00000000-0005-0000-0000-0000341A0000}"/>
    <cellStyle name="一般 2 4" xfId="3384" xr:uid="{00000000-0005-0000-0000-0000351A0000}"/>
    <cellStyle name="一般 3" xfId="11" xr:uid="{00000000-0005-0000-0000-0000361A0000}"/>
    <cellStyle name="一般 3 3" xfId="23" xr:uid="{00000000-0005-0000-0000-0000371A0000}"/>
    <cellStyle name="一般 3 3 2" xfId="853" xr:uid="{00000000-0005-0000-0000-0000381A0000}"/>
    <cellStyle name="一般 3 3 2 2" xfId="2539" xr:uid="{00000000-0005-0000-0000-0000391A0000}"/>
    <cellStyle name="一般 3 3 2 2 2" xfId="5914" xr:uid="{00000000-0005-0000-0000-00003A1A0000}"/>
    <cellStyle name="一般 3 3 2 3" xfId="4228" xr:uid="{00000000-0005-0000-0000-00003B1A0000}"/>
    <cellStyle name="一般 3 3 3" xfId="1710" xr:uid="{00000000-0005-0000-0000-00003C1A0000}"/>
    <cellStyle name="一般 3 3 3 2" xfId="5085" xr:uid="{00000000-0005-0000-0000-00003D1A0000}"/>
    <cellStyle name="一般 3 3 4" xfId="3399" xr:uid="{00000000-0005-0000-0000-00003E1A0000}"/>
    <cellStyle name="一般 4" xfId="5" xr:uid="{00000000-0005-0000-0000-00003F1A0000}"/>
    <cellStyle name="一般 5" xfId="3383" xr:uid="{00000000-0005-0000-0000-0000401A0000}"/>
    <cellStyle name="一般 6" xfId="3382" xr:uid="{00000000-0005-0000-0000-0000411A0000}"/>
    <cellStyle name="千分位 2" xfId="2" xr:uid="{00000000-0005-0000-0000-0000421A0000}"/>
    <cellStyle name="千分位 2 2" xfId="17" xr:uid="{00000000-0005-0000-0000-0000431A0000}"/>
    <cellStyle name="千分位 2 2 2" xfId="1704" xr:uid="{00000000-0005-0000-0000-0000441A0000}"/>
    <cellStyle name="千分位 2 2 2 2" xfId="5079" xr:uid="{00000000-0005-0000-0000-0000451A0000}"/>
    <cellStyle name="千分位 2 2 3" xfId="3393" xr:uid="{00000000-0005-0000-0000-0000461A0000}"/>
    <cellStyle name="千分位 2 3" xfId="1553" xr:uid="{00000000-0005-0000-0000-0000471A0000}"/>
    <cellStyle name="千分位 2 3 2" xfId="3239" xr:uid="{00000000-0005-0000-0000-0000481A0000}"/>
    <cellStyle name="千分位 2 3 2 2" xfId="6614" xr:uid="{00000000-0005-0000-0000-0000491A0000}"/>
    <cellStyle name="千分位 2 3 3" xfId="4928" xr:uid="{00000000-0005-0000-0000-00004A1A0000}"/>
    <cellStyle name="千分位 2 4" xfId="1697" xr:uid="{00000000-0005-0000-0000-00004B1A0000}"/>
    <cellStyle name="千分位 2 4 2" xfId="5072" xr:uid="{00000000-0005-0000-0000-00004C1A0000}"/>
    <cellStyle name="千分位 2 5" xfId="3385" xr:uid="{00000000-0005-0000-0000-00004D1A0000}"/>
    <cellStyle name="千分位 3" xfId="724" xr:uid="{00000000-0005-0000-0000-00004E1A0000}"/>
    <cellStyle name="千分位 3 2" xfId="1695" xr:uid="{00000000-0005-0000-0000-00004F1A0000}"/>
    <cellStyle name="千分位 3 2 2" xfId="3381" xr:uid="{00000000-0005-0000-0000-0000501A0000}"/>
    <cellStyle name="千分位 3 2 2 2" xfId="6756" xr:uid="{00000000-0005-0000-0000-0000511A0000}"/>
    <cellStyle name="千分位 3 2 3" xfId="5070" xr:uid="{00000000-0005-0000-0000-0000521A0000}"/>
    <cellStyle name="千分位 3 3" xfId="2410" xr:uid="{00000000-0005-0000-0000-0000531A0000}"/>
    <cellStyle name="千分位 3 3 2" xfId="5785" xr:uid="{00000000-0005-0000-0000-0000541A0000}"/>
    <cellStyle name="千分位 3 4" xfId="4099" xr:uid="{00000000-0005-0000-0000-0000551A0000}"/>
    <cellStyle name="百分比" xfId="15" builtinId="5"/>
    <cellStyle name="百分比 2" xfId="8" xr:uid="{00000000-0005-0000-0000-0000571A0000}"/>
    <cellStyle name="百分比 2 2" xfId="10" xr:uid="{00000000-0005-0000-0000-0000581A0000}"/>
    <cellStyle name="百分比 3" xfId="3" xr:uid="{00000000-0005-0000-0000-0000591A0000}"/>
    <cellStyle name="百分比 3 2" xfId="387" xr:uid="{00000000-0005-0000-0000-00005A1A0000}"/>
    <cellStyle name="百分比 4" xfId="13" xr:uid="{00000000-0005-0000-0000-00005B1A0000}"/>
    <cellStyle name="百分比 5" xfId="3391" xr:uid="{00000000-0005-0000-0000-00005C1A0000}"/>
    <cellStyle name="百分比 6" xfId="24" xr:uid="{00000000-0005-0000-0000-00005D1A0000}"/>
    <cellStyle name="百分比 6 2" xfId="854" xr:uid="{00000000-0005-0000-0000-00005E1A0000}"/>
    <cellStyle name="百分比 6 2 2" xfId="2540" xr:uid="{00000000-0005-0000-0000-00005F1A0000}"/>
    <cellStyle name="百分比 6 2 2 2" xfId="5915" xr:uid="{00000000-0005-0000-0000-0000601A0000}"/>
    <cellStyle name="百分比 6 2 3" xfId="4229" xr:uid="{00000000-0005-0000-0000-0000611A0000}"/>
    <cellStyle name="百分比 6 3" xfId="1711" xr:uid="{00000000-0005-0000-0000-0000621A0000}"/>
    <cellStyle name="百分比 6 3 2" xfId="5086" xr:uid="{00000000-0005-0000-0000-0000631A0000}"/>
    <cellStyle name="百分比 6 4" xfId="3400" xr:uid="{00000000-0005-0000-0000-0000641A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tabSelected="1" view="pageBreakPreview" topLeftCell="A22" zoomScaleNormal="60" zoomScaleSheetLayoutView="100" workbookViewId="0">
      <selection activeCell="H28" sqref="H28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89" t="s">
        <v>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96"/>
    </row>
    <row r="2" spans="1:12" s="97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</row>
    <row r="3" spans="1:12" ht="21.6" customHeight="1">
      <c r="A3" s="112" t="s">
        <v>1</v>
      </c>
      <c r="B3" s="242">
        <v>2</v>
      </c>
      <c r="C3" s="112" t="s">
        <v>2</v>
      </c>
      <c r="D3" s="390" t="s">
        <v>3</v>
      </c>
      <c r="E3" s="390"/>
      <c r="F3" s="97"/>
      <c r="G3" s="107"/>
      <c r="H3" s="97"/>
      <c r="I3" s="97"/>
      <c r="J3" s="97"/>
      <c r="K3" s="97"/>
    </row>
    <row r="4" spans="1:12" ht="15.75" customHeight="1">
      <c r="A4" s="108" t="s">
        <v>4</v>
      </c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8</v>
      </c>
      <c r="C5" s="113" t="s">
        <v>9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8</v>
      </c>
      <c r="J5" s="113" t="s">
        <v>13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'（１）收支狀況'!H189/1000</f>
        <v>137945.22880000001</v>
      </c>
      <c r="C6" s="114">
        <v>168099.14012999999</v>
      </c>
      <c r="D6" s="114">
        <f t="shared" ref="D6:D11" si="0">B6-C6</f>
        <v>-30153.911329999974</v>
      </c>
      <c r="E6" s="383">
        <f>B6+C6</f>
        <v>306044.36893</v>
      </c>
      <c r="G6" s="104" t="s">
        <v>16</v>
      </c>
      <c r="H6" s="254">
        <f>'生產管理報表(週) '!H6</f>
        <v>150.5</v>
      </c>
      <c r="I6" s="116">
        <f>'（２）ＫＰＩ達成進度'!H189</f>
        <v>138.59642857142856</v>
      </c>
      <c r="J6" s="116">
        <v>137.86451612903224</v>
      </c>
      <c r="K6" s="384">
        <f>(I6+J6)/2</f>
        <v>138.2304723502304</v>
      </c>
      <c r="L6" s="98" t="s">
        <v>17</v>
      </c>
    </row>
    <row r="7" spans="1:12" ht="18" customHeight="1">
      <c r="A7" s="104" t="s">
        <v>18</v>
      </c>
      <c r="B7" s="114">
        <f>'（４）訂單數量構成比'!H191</f>
        <v>4001418</v>
      </c>
      <c r="C7" s="114">
        <v>4889470</v>
      </c>
      <c r="D7" s="114">
        <f t="shared" si="0"/>
        <v>-888052</v>
      </c>
      <c r="E7" s="383">
        <f t="shared" ref="E7:E10" si="1">B7+C7</f>
        <v>8890888</v>
      </c>
      <c r="G7" s="104" t="s">
        <v>19</v>
      </c>
      <c r="H7" s="237">
        <f>'生產管理報表(週) '!H7</f>
        <v>0.8</v>
      </c>
      <c r="I7" s="115">
        <f>'（２）ＫＰＩ達成進度'!K189</f>
        <v>0.9209065021357381</v>
      </c>
      <c r="J7" s="115">
        <v>0.91604329653842043</v>
      </c>
      <c r="K7" s="385">
        <f>(I7+J7)/2</f>
        <v>0.91847489933707926</v>
      </c>
      <c r="L7" s="98" t="s">
        <v>20</v>
      </c>
    </row>
    <row r="8" spans="1:12" ht="18" customHeight="1">
      <c r="A8" s="104" t="s">
        <v>21</v>
      </c>
      <c r="B8" s="114">
        <f>'（１）收支狀況'!N189/1000</f>
        <v>95938.641106792798</v>
      </c>
      <c r="C8" s="114">
        <v>115987.29097254145</v>
      </c>
      <c r="D8" s="114">
        <f>B8-C8</f>
        <v>-20048.649865748652</v>
      </c>
      <c r="E8" s="383">
        <f t="shared" si="1"/>
        <v>211925.93207933425</v>
      </c>
      <c r="G8" s="104" t="s">
        <v>22</v>
      </c>
      <c r="H8" s="238">
        <f>'生產管理報表(週) '!H8</f>
        <v>2.5000000000000001E-3</v>
      </c>
      <c r="I8" s="238">
        <f>'（２）ＫＰＩ達成進度'!N189</f>
        <v>2.4107210028802089E-3</v>
      </c>
      <c r="J8" s="238">
        <v>2.4153011106634445E-3</v>
      </c>
      <c r="K8" s="386">
        <f>(I8+J8)/2</f>
        <v>2.4130110567718265E-3</v>
      </c>
      <c r="L8" s="98" t="s">
        <v>23</v>
      </c>
    </row>
    <row r="9" spans="1:12" ht="18" customHeight="1">
      <c r="A9" s="104" t="s">
        <v>24</v>
      </c>
      <c r="B9" s="115">
        <f>'（１）收支狀況'!Q189</f>
        <v>0.69548357664395555</v>
      </c>
      <c r="C9" s="115">
        <v>0.68999336274321399</v>
      </c>
      <c r="D9" s="115">
        <f t="shared" si="0"/>
        <v>5.4902139007415585E-3</v>
      </c>
      <c r="E9" s="115">
        <f>E8/E6</f>
        <v>0.69246800004938824</v>
      </c>
      <c r="G9" s="104" t="s">
        <v>25</v>
      </c>
      <c r="H9" s="115">
        <f>'生產管理報表(週) '!H9</f>
        <v>4.0000000000000001E-3</v>
      </c>
      <c r="I9" s="115">
        <f>'（２）ＫＰＩ達成進度'!Q189</f>
        <v>6.8810544179886187E-3</v>
      </c>
      <c r="J9" s="115">
        <v>7.3677317418808265E-3</v>
      </c>
      <c r="K9" s="385">
        <f>(I9+J9)/2</f>
        <v>7.1243930799347226E-3</v>
      </c>
      <c r="L9" s="98" t="s">
        <v>26</v>
      </c>
    </row>
    <row r="10" spans="1:12" ht="18" customHeight="1">
      <c r="A10" s="104" t="s">
        <v>27</v>
      </c>
      <c r="B10" s="114">
        <v>24922.269909000006</v>
      </c>
      <c r="C10" s="114">
        <v>28220.453010000001</v>
      </c>
      <c r="D10" s="114">
        <f t="shared" si="0"/>
        <v>-3298.1831009999951</v>
      </c>
      <c r="E10" s="383">
        <f t="shared" si="1"/>
        <v>53142.722919000007</v>
      </c>
      <c r="G10" s="104" t="s">
        <v>28</v>
      </c>
      <c r="H10" s="237">
        <f>'生產管理報表(週) '!H10</f>
        <v>0.8</v>
      </c>
      <c r="I10" s="115">
        <f>'（２）ＫＰＩ達成進度'!T189</f>
        <v>0.80000000000000038</v>
      </c>
      <c r="J10" s="115">
        <v>0.80000000000000038</v>
      </c>
      <c r="K10" s="387">
        <v>0.80000000000000038</v>
      </c>
      <c r="L10" s="98" t="s">
        <v>29</v>
      </c>
    </row>
    <row r="11" spans="1:12" ht="18" customHeight="1">
      <c r="A11" s="104" t="s">
        <v>30</v>
      </c>
      <c r="B11" s="115">
        <v>0.18066786452711298</v>
      </c>
      <c r="C11" s="115">
        <v>0.17379447817167129</v>
      </c>
      <c r="D11" s="115">
        <f t="shared" si="0"/>
        <v>6.8733863554416852E-3</v>
      </c>
      <c r="E11" s="115">
        <f>E10/E6</f>
        <v>0.17364385139579247</v>
      </c>
      <c r="G11" s="104" t="s">
        <v>31</v>
      </c>
      <c r="H11" s="237">
        <f>'生產管理報表(週) '!H11</f>
        <v>1</v>
      </c>
      <c r="I11" s="115">
        <f>'（２）ＫＰＩ達成進度'!W189</f>
        <v>0.12946428571428567</v>
      </c>
      <c r="J11" s="115">
        <v>5.1743589743589738E-2</v>
      </c>
      <c r="K11" s="387">
        <v>0.12946428571428567</v>
      </c>
      <c r="L11" s="98" t="s">
        <v>32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34</v>
      </c>
      <c r="L13" s="96"/>
    </row>
    <row r="14" spans="1:12" s="103" customFormat="1" ht="13.5">
      <c r="A14" s="104" t="s">
        <v>35</v>
      </c>
      <c r="B14" s="117" t="s">
        <v>8</v>
      </c>
      <c r="C14" s="117" t="s">
        <v>36</v>
      </c>
      <c r="D14" s="117" t="s">
        <v>13</v>
      </c>
      <c r="E14" s="117" t="s">
        <v>37</v>
      </c>
      <c r="G14" s="104" t="s">
        <v>35</v>
      </c>
      <c r="H14" s="117" t="s">
        <v>8</v>
      </c>
      <c r="I14" s="117" t="s">
        <v>36</v>
      </c>
      <c r="J14" s="117" t="s">
        <v>13</v>
      </c>
      <c r="K14" s="117" t="s">
        <v>37</v>
      </c>
    </row>
    <row r="15" spans="1:12" ht="18" customHeight="1">
      <c r="A15" s="104" t="s">
        <v>38</v>
      </c>
      <c r="B15" s="114">
        <f>SUM('（３）業績構成比'!M191:M218)/1000</f>
        <v>49906.402790000007</v>
      </c>
      <c r="C15" s="115">
        <f t="shared" ref="C15:C23" si="2">IFERROR(B15/$B$6,"")</f>
        <v>0.36178418945070467</v>
      </c>
      <c r="D15" s="115">
        <v>0.35265268837279679</v>
      </c>
      <c r="E15" s="115">
        <f>IFERROR(C15-D15,"")</f>
        <v>9.1315010779078887E-3</v>
      </c>
      <c r="G15" s="104" t="s">
        <v>38</v>
      </c>
      <c r="H15" s="114">
        <f>SUM('（４）訂單數量構成比'!M191:M218)</f>
        <v>929887</v>
      </c>
      <c r="I15" s="115">
        <f t="shared" ref="I15:I23" si="3">IFERROR(H15/$B$7,"")</f>
        <v>0.23238936796905496</v>
      </c>
      <c r="J15" s="115">
        <v>0.22733241026123485</v>
      </c>
      <c r="K15" s="115">
        <f t="shared" ref="K15:K23" si="4">IFERROR(I15-J15,"")</f>
        <v>5.0569577078201089E-3</v>
      </c>
      <c r="L15" s="96"/>
    </row>
    <row r="16" spans="1:12" ht="18" customHeight="1">
      <c r="A16" s="104" t="s">
        <v>39</v>
      </c>
      <c r="B16" s="114">
        <f>SUM('（３）業績構成比'!Q191:Q218)/1000</f>
        <v>0</v>
      </c>
      <c r="C16" s="115">
        <f t="shared" si="2"/>
        <v>0</v>
      </c>
      <c r="D16" s="115">
        <v>1.1123287534689191E-2</v>
      </c>
      <c r="E16" s="115">
        <f t="shared" ref="E16:E23" si="5">IFERROR(C16-D16,"")</f>
        <v>-1.1123287534689191E-2</v>
      </c>
      <c r="G16" s="104" t="s">
        <v>39</v>
      </c>
      <c r="H16" s="114">
        <f>SUM('（４）訂單數量構成比'!Q191:Q218)</f>
        <v>0</v>
      </c>
      <c r="I16" s="115">
        <f t="shared" si="3"/>
        <v>0</v>
      </c>
      <c r="J16" s="115">
        <v>7.5850756830494921E-3</v>
      </c>
      <c r="K16" s="115">
        <f t="shared" si="4"/>
        <v>-7.5850756830494921E-3</v>
      </c>
      <c r="L16" s="96"/>
    </row>
    <row r="17" spans="1:17" ht="18" customHeight="1">
      <c r="A17" s="104" t="s">
        <v>40</v>
      </c>
      <c r="B17" s="114">
        <f>SUM('（３）業績構成比'!S191:S218)/1000</f>
        <v>1240.3568000000002</v>
      </c>
      <c r="C17" s="115">
        <f t="shared" si="2"/>
        <v>8.9916614789072001E-3</v>
      </c>
      <c r="D17" s="115">
        <v>1.242865845943218E-2</v>
      </c>
      <c r="E17" s="115">
        <f t="shared" si="5"/>
        <v>-3.4369969805249801E-3</v>
      </c>
      <c r="G17" s="104" t="s">
        <v>40</v>
      </c>
      <c r="H17" s="114">
        <f>SUM('（４）訂單數量構成比'!S191:S218)</f>
        <v>17132</v>
      </c>
      <c r="I17" s="115">
        <f t="shared" si="3"/>
        <v>4.2814822145549403E-3</v>
      </c>
      <c r="J17" s="115">
        <v>5.901866664485108E-3</v>
      </c>
      <c r="K17" s="115">
        <f t="shared" si="4"/>
        <v>-1.6203844499301677E-3</v>
      </c>
      <c r="L17" s="96"/>
    </row>
    <row r="18" spans="1:17" ht="18" customHeight="1">
      <c r="A18" s="104" t="s">
        <v>41</v>
      </c>
      <c r="B18" s="114">
        <f>SUM('（３）業績構成比'!U191:U218)/1000</f>
        <v>2695.2579999999998</v>
      </c>
      <c r="C18" s="115">
        <f t="shared" si="2"/>
        <v>1.9538609805111285E-2</v>
      </c>
      <c r="D18" s="115">
        <v>2.4875797679667765E-2</v>
      </c>
      <c r="E18" s="115">
        <f t="shared" si="5"/>
        <v>-5.3371878745564795E-3</v>
      </c>
      <c r="G18" s="104" t="s">
        <v>41</v>
      </c>
      <c r="H18" s="114">
        <f>SUM('（４）訂單數量構成比'!U191:U218)</f>
        <v>65738</v>
      </c>
      <c r="I18" s="115">
        <f t="shared" si="3"/>
        <v>1.6428676034345824E-2</v>
      </c>
      <c r="J18" s="115">
        <v>2.0536990716785254E-2</v>
      </c>
      <c r="K18" s="115">
        <f t="shared" si="4"/>
        <v>-4.1083146824394297E-3</v>
      </c>
      <c r="L18" s="96"/>
    </row>
    <row r="19" spans="1:17" ht="18" customHeight="1">
      <c r="A19" s="104" t="s">
        <v>42</v>
      </c>
      <c r="B19" s="114">
        <f>SUM('（３）業績構成比'!W191:W218)/1000</f>
        <v>41940.054369999991</v>
      </c>
      <c r="C19" s="115">
        <f t="shared" si="2"/>
        <v>0.30403410639745149</v>
      </c>
      <c r="D19" s="115">
        <v>0.30529418229213884</v>
      </c>
      <c r="E19" s="115">
        <f t="shared" si="5"/>
        <v>-1.2600758946873514E-3</v>
      </c>
      <c r="G19" s="104" t="s">
        <v>42</v>
      </c>
      <c r="H19" s="114">
        <f>SUM('（４）訂單數量構成比'!W191:W218)</f>
        <v>1713641</v>
      </c>
      <c r="I19" s="115">
        <f t="shared" si="3"/>
        <v>0.42825843238571926</v>
      </c>
      <c r="J19" s="115">
        <v>0.43207586916373347</v>
      </c>
      <c r="K19" s="115">
        <f t="shared" si="4"/>
        <v>-3.817436778014216E-3</v>
      </c>
      <c r="L19" s="96"/>
    </row>
    <row r="20" spans="1:17" ht="18" customHeight="1">
      <c r="A20" s="104" t="s">
        <v>43</v>
      </c>
      <c r="B20" s="114">
        <f>SUM('（３）業績構成比'!Y191:Y218)/1000</f>
        <v>27969.498649999998</v>
      </c>
      <c r="C20" s="115">
        <f t="shared" si="2"/>
        <v>0.20275799963006763</v>
      </c>
      <c r="D20" s="115">
        <v>0.18870311850178764</v>
      </c>
      <c r="E20" s="115">
        <f t="shared" si="5"/>
        <v>1.4054881128279989E-2</v>
      </c>
      <c r="G20" s="104" t="s">
        <v>43</v>
      </c>
      <c r="H20" s="114">
        <f>SUM('（４）訂單數量構成比'!Y191:Y218)</f>
        <v>900140</v>
      </c>
      <c r="I20" s="115">
        <f t="shared" si="3"/>
        <v>0.22495525336268293</v>
      </c>
      <c r="J20" s="115">
        <v>0.20920672383714389</v>
      </c>
      <c r="K20" s="115">
        <f t="shared" si="4"/>
        <v>1.574852952553904E-2</v>
      </c>
      <c r="L20" s="96"/>
    </row>
    <row r="21" spans="1:17" ht="18" customHeight="1">
      <c r="A21" s="104" t="s">
        <v>44</v>
      </c>
      <c r="B21" s="114">
        <f>SUM('（３）業績構成比'!AA191:AA218)/1000</f>
        <v>14193.658190000002</v>
      </c>
      <c r="C21" s="115">
        <f t="shared" ref="C21" si="6">IFERROR(B21/$B$6,"")</f>
        <v>0.10289343323775763</v>
      </c>
      <c r="D21" s="115">
        <v>0.10492226715948759</v>
      </c>
      <c r="E21" s="115">
        <f t="shared" ref="E21" si="7">IFERROR(C21-D21,"")</f>
        <v>-2.0288339217299639E-3</v>
      </c>
      <c r="G21" s="104" t="s">
        <v>44</v>
      </c>
      <c r="H21" s="114">
        <f>SUM('（４）訂單數量構成比'!AA191:AA218)</f>
        <v>374880</v>
      </c>
      <c r="I21" s="115">
        <f t="shared" ref="I21" si="8">IFERROR(H21/$B$7,"")</f>
        <v>9.3686788033642068E-2</v>
      </c>
      <c r="J21" s="115">
        <v>9.7361063673567894E-2</v>
      </c>
      <c r="K21" s="115">
        <f t="shared" ref="K21" si="9">IFERROR(I21-J21,"")</f>
        <v>-3.6742756399258253E-3</v>
      </c>
      <c r="L21" s="96"/>
    </row>
    <row r="22" spans="1:17" ht="18" customHeight="1">
      <c r="A22" s="281" t="s">
        <v>45</v>
      </c>
      <c r="B22" s="114">
        <f>SUM('（３）業績構成比'!O191:O218)/1000</f>
        <v>0</v>
      </c>
      <c r="C22" s="115">
        <f t="shared" si="2"/>
        <v>0</v>
      </c>
      <c r="D22" s="115">
        <v>0</v>
      </c>
      <c r="E22" s="115">
        <f t="shared" si="5"/>
        <v>0</v>
      </c>
      <c r="G22" s="281" t="s">
        <v>45</v>
      </c>
      <c r="H22" s="114">
        <f>SUM('（４）訂單數量構成比'!O191:O218)</f>
        <v>0</v>
      </c>
      <c r="I22" s="115">
        <f t="shared" si="3"/>
        <v>0</v>
      </c>
      <c r="J22" s="115">
        <v>0</v>
      </c>
      <c r="K22" s="115">
        <f t="shared" si="4"/>
        <v>0</v>
      </c>
      <c r="L22" s="96"/>
    </row>
    <row r="23" spans="1:17" ht="18" customHeight="1">
      <c r="A23" s="104"/>
      <c r="B23" s="114"/>
      <c r="C23" s="115">
        <f t="shared" si="2"/>
        <v>0</v>
      </c>
      <c r="D23" s="115">
        <v>0</v>
      </c>
      <c r="E23" s="115">
        <f t="shared" si="5"/>
        <v>0</v>
      </c>
      <c r="G23" s="104"/>
      <c r="H23" s="114"/>
      <c r="I23" s="115">
        <f t="shared" si="3"/>
        <v>0</v>
      </c>
      <c r="J23" s="115">
        <v>0</v>
      </c>
      <c r="K23" s="115">
        <f t="shared" si="4"/>
        <v>0</v>
      </c>
      <c r="L23" s="96"/>
    </row>
    <row r="24" spans="1:17" ht="15.75" customHeight="1">
      <c r="C24" s="110">
        <f t="shared" ref="C24:D24" si="10">SUM(C15:C23)</f>
        <v>0.99999999999999978</v>
      </c>
      <c r="D24" s="110">
        <f t="shared" si="10"/>
        <v>1</v>
      </c>
      <c r="I24" s="110">
        <f t="shared" ref="I24:J24" si="11">SUM(I15:I23)</f>
        <v>1</v>
      </c>
      <c r="J24" s="110">
        <f t="shared" si="11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46</v>
      </c>
      <c r="L26" s="96"/>
    </row>
    <row r="27" spans="1:17" ht="15.75" customHeight="1">
      <c r="A27" s="104" t="s">
        <v>35</v>
      </c>
      <c r="B27" s="104" t="s">
        <v>8</v>
      </c>
      <c r="C27" s="104" t="s">
        <v>9</v>
      </c>
      <c r="D27" s="104" t="s">
        <v>10</v>
      </c>
      <c r="E27" s="104" t="s">
        <v>11</v>
      </c>
      <c r="L27" s="96"/>
    </row>
    <row r="28" spans="1:17" ht="18" customHeight="1">
      <c r="A28" s="381" t="s">
        <v>38</v>
      </c>
      <c r="B28" s="232">
        <f>'（５-1）品群別人時生產性（4℃-主食）'!C1</f>
        <v>112.01243795857998</v>
      </c>
      <c r="C28" s="232">
        <v>111.7105865301715</v>
      </c>
      <c r="D28" s="250">
        <f>B28-C28</f>
        <v>0.301851428408483</v>
      </c>
      <c r="E28" s="388">
        <f>(B28+C28)/2</f>
        <v>111.86151224437575</v>
      </c>
      <c r="G28" s="118"/>
      <c r="H28" s="118"/>
      <c r="I28" s="118"/>
      <c r="J28" s="118"/>
      <c r="K28" s="118"/>
      <c r="L28" s="118"/>
      <c r="M28" s="118"/>
      <c r="N28" s="118"/>
      <c r="O28" s="118"/>
      <c r="P28" s="119"/>
      <c r="Q28" s="119"/>
    </row>
    <row r="29" spans="1:17" ht="18" customHeight="1">
      <c r="A29" s="381" t="s">
        <v>39</v>
      </c>
      <c r="B29" s="232" t="e">
        <f>'（５-3）品群別人時生產性（4℃-熱食義麵)'!C1</f>
        <v>#DIV/0!</v>
      </c>
      <c r="C29" s="232">
        <v>95.977783258071838</v>
      </c>
      <c r="D29" s="250" t="e">
        <f t="shared" ref="D29:D35" si="12">B29-C29</f>
        <v>#DIV/0!</v>
      </c>
      <c r="E29" s="388">
        <v>95.977783258071838</v>
      </c>
      <c r="G29" s="120"/>
      <c r="H29" s="120"/>
      <c r="I29" s="121"/>
      <c r="J29" s="1"/>
      <c r="K29" s="122"/>
      <c r="L29" s="67"/>
      <c r="M29" s="66"/>
      <c r="N29" s="67"/>
      <c r="O29" s="67"/>
      <c r="P29" s="67"/>
      <c r="Q29" s="67"/>
    </row>
    <row r="30" spans="1:17" ht="18" customHeight="1">
      <c r="A30" s="381" t="s">
        <v>40</v>
      </c>
      <c r="B30" s="232">
        <f>'（５-3）品群別人時生產性（4℃-季節調理麵)'!C1</f>
        <v>80.474127598012259</v>
      </c>
      <c r="C30" s="232">
        <v>80.487160352265988</v>
      </c>
      <c r="D30" s="250">
        <f t="shared" si="12"/>
        <v>-1.303275425372874E-2</v>
      </c>
      <c r="E30" s="388">
        <f t="shared" ref="E30:E34" si="13">(B30+C30)/2</f>
        <v>80.480643975139117</v>
      </c>
      <c r="L30" s="96"/>
    </row>
    <row r="31" spans="1:17" ht="18" customHeight="1">
      <c r="A31" s="381" t="s">
        <v>41</v>
      </c>
      <c r="B31" s="232">
        <f>'（５-4）品群別人時生產性（4℃-微波小吃)'!C1</f>
        <v>55.145273262079186</v>
      </c>
      <c r="C31" s="232">
        <v>84.527163284814847</v>
      </c>
      <c r="D31" s="250">
        <f t="shared" si="12"/>
        <v>-29.381890022735661</v>
      </c>
      <c r="E31" s="388">
        <f t="shared" si="13"/>
        <v>69.836218273447017</v>
      </c>
      <c r="L31" s="96"/>
    </row>
    <row r="32" spans="1:17" ht="18" customHeight="1">
      <c r="A32" s="382" t="s">
        <v>42</v>
      </c>
      <c r="B32" s="232">
        <f>'（５-5）品群別人時生產性（4℃-三明治)'!C1</f>
        <v>133.08303880053234</v>
      </c>
      <c r="C32" s="232">
        <v>133.87511354750563</v>
      </c>
      <c r="D32" s="250">
        <f t="shared" si="12"/>
        <v>-0.79207474697329872</v>
      </c>
      <c r="E32" s="388">
        <f t="shared" si="13"/>
        <v>133.47907617401899</v>
      </c>
      <c r="L32" s="96"/>
    </row>
    <row r="33" spans="1:5" s="96" customFormat="1" ht="18" customHeight="1">
      <c r="A33" s="381" t="s">
        <v>43</v>
      </c>
      <c r="B33" s="232">
        <f>'（５-6）品群別人時生產性（4℃-調理麵包)'!C1</f>
        <v>264.69316878470966</v>
      </c>
      <c r="C33" s="232">
        <v>261.7331951688497</v>
      </c>
      <c r="D33" s="250">
        <f t="shared" si="12"/>
        <v>2.9599736158599512</v>
      </c>
      <c r="E33" s="388">
        <f t="shared" si="13"/>
        <v>263.21318197677965</v>
      </c>
    </row>
    <row r="34" spans="1:5" s="96" customFormat="1" ht="18" customHeight="1">
      <c r="A34" s="381" t="s">
        <v>44</v>
      </c>
      <c r="B34" s="232">
        <f>'（５-7）品群別人時生產性（4℃-沙拉)'!C1</f>
        <v>118.27725129995048</v>
      </c>
      <c r="C34" s="232">
        <v>118.07696420761623</v>
      </c>
      <c r="D34" s="250">
        <f t="shared" si="12"/>
        <v>0.20028709233424991</v>
      </c>
      <c r="E34" s="388">
        <f t="shared" si="13"/>
        <v>118.17710775378336</v>
      </c>
    </row>
    <row r="35" spans="1:5" s="96" customFormat="1" ht="18" customHeight="1">
      <c r="A35" s="381" t="s">
        <v>45</v>
      </c>
      <c r="B35" s="232" t="e">
        <f>'（５-2）品群別人時生產性（4℃-便當）'!C1</f>
        <v>#DIV/0!</v>
      </c>
      <c r="C35" s="232" t="e">
        <v>#DIV/0!</v>
      </c>
      <c r="D35" s="250" t="e">
        <f t="shared" si="12"/>
        <v>#DIV/0!</v>
      </c>
      <c r="E35" s="106"/>
    </row>
    <row r="36" spans="1:5" s="96" customFormat="1" ht="18" customHeight="1">
      <c r="A36" s="100"/>
      <c r="B36" s="247"/>
      <c r="C36" s="247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79" t="s">
        <v>47</v>
      </c>
    </row>
    <row r="40" spans="1:5" ht="15.75" customHeight="1">
      <c r="A40" s="179" t="s">
        <v>48</v>
      </c>
    </row>
    <row r="41" spans="1:5" ht="15.75" customHeight="1">
      <c r="A41" s="179" t="s">
        <v>49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L41"/>
  <sheetViews>
    <sheetView view="pageBreakPreview" zoomScaleNormal="60" zoomScaleSheetLayoutView="100" workbookViewId="0">
      <selection activeCell="J23" sqref="J23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89" t="s">
        <v>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96"/>
    </row>
    <row r="2" spans="1:12" s="97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</row>
    <row r="3" spans="1:12" ht="21.6" customHeight="1">
      <c r="A3" s="112" t="s">
        <v>1</v>
      </c>
      <c r="B3" s="242">
        <v>2</v>
      </c>
      <c r="C3" s="112" t="s">
        <v>50</v>
      </c>
      <c r="D3" s="242" t="s">
        <v>51</v>
      </c>
      <c r="E3" s="112" t="s">
        <v>2</v>
      </c>
      <c r="F3" s="390" t="str">
        <f>'生產管理報表(月)'!D3</f>
        <v>屏榮新豐廠</v>
      </c>
      <c r="G3" s="390"/>
      <c r="H3" s="97"/>
      <c r="I3" s="97"/>
      <c r="J3" s="97"/>
      <c r="K3" s="97"/>
    </row>
    <row r="4" spans="1:12" ht="15.75" customHeight="1">
      <c r="A4" s="108" t="s">
        <v>4</v>
      </c>
      <c r="D4" s="99"/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52</v>
      </c>
      <c r="C5" s="113" t="s">
        <v>53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54</v>
      </c>
      <c r="J5" s="113" t="s">
        <v>55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'（１）收支狀況'!G212:G212/1000</f>
        <v>35180.450159999993</v>
      </c>
      <c r="C6" s="114">
        <v>35205.88308</v>
      </c>
      <c r="D6" s="114">
        <f t="shared" ref="D6:D11" si="0">B6-C6</f>
        <v>-25.432920000006561</v>
      </c>
      <c r="E6" s="253">
        <f>'（１）收支狀況'!H189:H189/1000</f>
        <v>137945.22880000001</v>
      </c>
      <c r="G6" s="104" t="s">
        <v>56</v>
      </c>
      <c r="H6" s="254">
        <v>150.5</v>
      </c>
      <c r="I6" s="254">
        <f>'（２）ＫＰＩ達成進度'!G212</f>
        <v>139.67142857142855</v>
      </c>
      <c r="J6" s="116">
        <v>138.48571428571429</v>
      </c>
      <c r="K6" s="254">
        <f>'（２）ＫＰＩ達成進度'!H189</f>
        <v>138.59642857142856</v>
      </c>
      <c r="L6" s="98" t="s">
        <v>17</v>
      </c>
    </row>
    <row r="7" spans="1:12" ht="18" customHeight="1">
      <c r="A7" s="104" t="s">
        <v>18</v>
      </c>
      <c r="B7" s="114">
        <f>'（１）收支狀況'!J212:J212</f>
        <v>1037966</v>
      </c>
      <c r="C7" s="114">
        <v>1015669</v>
      </c>
      <c r="D7" s="114">
        <f>B7-C7</f>
        <v>22297</v>
      </c>
      <c r="E7" s="253">
        <f>'（１）收支狀況'!K189:K189</f>
        <v>4001418</v>
      </c>
      <c r="G7" s="104" t="s">
        <v>57</v>
      </c>
      <c r="H7" s="237">
        <v>0.8</v>
      </c>
      <c r="I7" s="237">
        <f>'（２）ＫＰＩ達成進度'!J212</f>
        <v>0.92804935927859511</v>
      </c>
      <c r="J7" s="115">
        <v>0.92017085904129103</v>
      </c>
      <c r="K7" s="237">
        <f>'（２）ＫＰＩ達成進度'!K189</f>
        <v>0.9209065021357381</v>
      </c>
      <c r="L7" s="98" t="s">
        <v>20</v>
      </c>
    </row>
    <row r="8" spans="1:12" ht="18" customHeight="1">
      <c r="A8" s="104" t="s">
        <v>21</v>
      </c>
      <c r="B8" s="114">
        <f>'（１）收支狀況'!M212:M212/1000</f>
        <v>24529.654360447839</v>
      </c>
      <c r="C8" s="114">
        <v>24519.070088882676</v>
      </c>
      <c r="D8" s="114">
        <f>B8-C8</f>
        <v>10.584271565163363</v>
      </c>
      <c r="E8" s="253">
        <f>'（１）收支狀況'!N189:N189/1000</f>
        <v>95938.641106792798</v>
      </c>
      <c r="G8" s="104" t="s">
        <v>22</v>
      </c>
      <c r="H8" s="238">
        <v>2.5000000000000001E-3</v>
      </c>
      <c r="I8" s="238">
        <f>'生產管理報表 7-1 (週) (前20)'!C165</f>
        <v>2.4222714494111521E-3</v>
      </c>
      <c r="J8" s="238">
        <v>2.4084062827603977E-3</v>
      </c>
      <c r="K8" s="238">
        <f>'（２）ＫＰＩ達成進度'!N189</f>
        <v>2.4107210028802089E-3</v>
      </c>
      <c r="L8" s="98" t="s">
        <v>23</v>
      </c>
    </row>
    <row r="9" spans="1:12" ht="18" customHeight="1">
      <c r="A9" s="104" t="s">
        <v>24</v>
      </c>
      <c r="B9" s="237">
        <f>'（１）收支狀況'!P212</f>
        <v>0.69725242994013581</v>
      </c>
      <c r="C9" s="237">
        <v>0.69644809173418065</v>
      </c>
      <c r="D9" s="237">
        <f t="shared" si="0"/>
        <v>8.0433820595515737E-4</v>
      </c>
      <c r="E9" s="237">
        <f>'（１）收支狀況'!Q189</f>
        <v>0.69548357664395555</v>
      </c>
      <c r="G9" s="104" t="s">
        <v>25</v>
      </c>
      <c r="H9" s="115">
        <v>4.0000000000000001E-3</v>
      </c>
      <c r="I9" s="115">
        <f>'生產管理報表 7-1 (週) (前20)'!C166</f>
        <v>6.595711224406913E-3</v>
      </c>
      <c r="J9" s="115">
        <v>6.755752141184468E-3</v>
      </c>
      <c r="K9" s="115">
        <f>'（２）ＫＰＩ達成進度'!Q189</f>
        <v>6.8810544179886187E-3</v>
      </c>
      <c r="L9" s="98" t="s">
        <v>26</v>
      </c>
    </row>
    <row r="10" spans="1:12" ht="18" customHeight="1">
      <c r="A10" s="104" t="s">
        <v>27</v>
      </c>
      <c r="B10" s="114">
        <f>'（１）收支狀況'!S212:S212/1000</f>
        <v>6127.6121750000011</v>
      </c>
      <c r="C10" s="114">
        <v>6103.9795469999999</v>
      </c>
      <c r="D10" s="114">
        <f t="shared" si="0"/>
        <v>23.632628000001205</v>
      </c>
      <c r="E10" s="253">
        <f>'（１）收支狀況'!T189:T189/1000</f>
        <v>24542.458729000002</v>
      </c>
      <c r="G10" s="104" t="s">
        <v>28</v>
      </c>
      <c r="H10" s="237">
        <v>0.8</v>
      </c>
      <c r="I10" s="237">
        <f>'（２）ＫＰＩ達成進度'!S212</f>
        <v>0.79999999999999993</v>
      </c>
      <c r="J10" s="237">
        <v>0.79999999999999993</v>
      </c>
      <c r="K10" s="237">
        <f>'（２）ＫＰＩ達成進度'!T189</f>
        <v>0.80000000000000038</v>
      </c>
      <c r="L10" s="98" t="s">
        <v>29</v>
      </c>
    </row>
    <row r="11" spans="1:12" ht="18" customHeight="1">
      <c r="A11" s="104" t="s">
        <v>30</v>
      </c>
      <c r="B11" s="237">
        <f>'（１）收支狀況'!V212:V212</f>
        <v>0.17417662784676549</v>
      </c>
      <c r="C11" s="237">
        <v>0.17337953242444276</v>
      </c>
      <c r="D11" s="237">
        <f t="shared" si="0"/>
        <v>7.9709542232273001E-4</v>
      </c>
      <c r="E11" s="237">
        <f>'（１）收支狀況'!W189:W189</f>
        <v>0.1779145168158219</v>
      </c>
      <c r="G11" s="104" t="s">
        <v>31</v>
      </c>
      <c r="H11" s="237">
        <v>1</v>
      </c>
      <c r="I11" s="237">
        <f>'（２）ＫＰＩ達成進度'!V212</f>
        <v>0.16666666666666666</v>
      </c>
      <c r="J11" s="237">
        <v>0.14599999999999999</v>
      </c>
      <c r="K11" s="237">
        <f>'（２）ＫＰＩ達成進度'!W189</f>
        <v>0.12946428571428567</v>
      </c>
      <c r="L11" s="98" t="s">
        <v>32</v>
      </c>
    </row>
    <row r="12" spans="1:12" ht="9.6" customHeight="1">
      <c r="L12" s="96"/>
    </row>
    <row r="13" spans="1:12" ht="15.75" customHeight="1">
      <c r="A13" s="109" t="s">
        <v>33</v>
      </c>
      <c r="E13" s="287" t="s">
        <v>5</v>
      </c>
      <c r="G13" s="109" t="s">
        <v>34</v>
      </c>
      <c r="K13" s="287" t="s">
        <v>58</v>
      </c>
      <c r="L13" s="96"/>
    </row>
    <row r="14" spans="1:12" s="103" customFormat="1" ht="13.5">
      <c r="A14" s="104" t="s">
        <v>35</v>
      </c>
      <c r="B14" s="117" t="s">
        <v>54</v>
      </c>
      <c r="C14" s="117" t="s">
        <v>36</v>
      </c>
      <c r="D14" s="117" t="s">
        <v>55</v>
      </c>
      <c r="E14" s="117" t="s">
        <v>37</v>
      </c>
      <c r="G14" s="104" t="s">
        <v>35</v>
      </c>
      <c r="H14" s="117" t="s">
        <v>54</v>
      </c>
      <c r="I14" s="117" t="s">
        <v>36</v>
      </c>
      <c r="J14" s="117" t="s">
        <v>55</v>
      </c>
      <c r="K14" s="117" t="s">
        <v>37</v>
      </c>
    </row>
    <row r="15" spans="1:12" ht="18" customHeight="1">
      <c r="A15" s="104" t="s">
        <v>38</v>
      </c>
      <c r="B15" s="114">
        <f>SUM('（３）業績構成比'!M214:M220)/1000</f>
        <v>12230.097589999999</v>
      </c>
      <c r="C15" s="237">
        <f>IFERROR(B15/$B$6,"")</f>
        <v>0.34763903060869766</v>
      </c>
      <c r="D15" s="248">
        <v>0.36854426319931982</v>
      </c>
      <c r="E15" s="237">
        <f>IFERROR(C15-D15,"")</f>
        <v>-2.0905232590622158E-2</v>
      </c>
      <c r="G15" s="104" t="s">
        <v>38</v>
      </c>
      <c r="H15" s="114">
        <f>SUM('（４）訂單數量構成比'!M214:M220)</f>
        <v>227944</v>
      </c>
      <c r="I15" s="237">
        <f t="shared" ref="I15:I23" si="1">IFERROR(H15/$B$7,"")</f>
        <v>0.21960642256104729</v>
      </c>
      <c r="J15" s="248">
        <v>0.2380115962976127</v>
      </c>
      <c r="K15" s="237">
        <f t="shared" ref="K15:K23" si="2">IFERROR(I15-J15,"")</f>
        <v>-1.8405173736565417E-2</v>
      </c>
      <c r="L15" s="96"/>
    </row>
    <row r="16" spans="1:12" ht="18" customHeight="1">
      <c r="A16" s="104" t="s">
        <v>39</v>
      </c>
      <c r="B16" s="114">
        <f>SUM('（３）業績構成比'!Q214:Q220)/1000</f>
        <v>0</v>
      </c>
      <c r="C16" s="237">
        <f t="shared" ref="C16:C23" si="3">IFERROR(B16/$B$6,"")</f>
        <v>0</v>
      </c>
      <c r="D16" s="248">
        <v>0</v>
      </c>
      <c r="E16" s="237">
        <f t="shared" ref="E16:E23" si="4">IFERROR(C16-D16,"")</f>
        <v>0</v>
      </c>
      <c r="G16" s="104" t="s">
        <v>39</v>
      </c>
      <c r="H16" s="114">
        <f>SUM('（４）訂單數量構成比'!Q214:Q220)</f>
        <v>0</v>
      </c>
      <c r="I16" s="237">
        <f t="shared" si="1"/>
        <v>0</v>
      </c>
      <c r="J16" s="248">
        <v>0</v>
      </c>
      <c r="K16" s="237">
        <f t="shared" si="2"/>
        <v>0</v>
      </c>
      <c r="L16" s="96"/>
    </row>
    <row r="17" spans="1:11" s="96" customFormat="1" ht="18" customHeight="1">
      <c r="A17" s="104" t="s">
        <v>40</v>
      </c>
      <c r="B17" s="114">
        <f>SUM('（３）業績構成比'!S214:S220)/1000</f>
        <v>118.80840000000002</v>
      </c>
      <c r="C17" s="237">
        <f t="shared" si="3"/>
        <v>3.3771142625993061E-3</v>
      </c>
      <c r="D17" s="248">
        <v>9.0669959698110782E-3</v>
      </c>
      <c r="E17" s="237">
        <f t="shared" si="4"/>
        <v>-5.6898817072117726E-3</v>
      </c>
      <c r="G17" s="104" t="s">
        <v>40</v>
      </c>
      <c r="H17" s="114">
        <f>SUM('（４）訂單數量構成比'!S214:S220)</f>
        <v>1641</v>
      </c>
      <c r="I17" s="237">
        <f t="shared" si="1"/>
        <v>1.5809766408533613E-3</v>
      </c>
      <c r="J17" s="248">
        <v>4.3409811661082503E-3</v>
      </c>
      <c r="K17" s="237">
        <f t="shared" si="2"/>
        <v>-2.760004525254889E-3</v>
      </c>
    </row>
    <row r="18" spans="1:11" s="96" customFormat="1" ht="18" customHeight="1">
      <c r="A18" s="104" t="s">
        <v>41</v>
      </c>
      <c r="B18" s="114">
        <f>SUM('（３）業績構成比'!U214:U220)/1000</f>
        <v>684.74099999999999</v>
      </c>
      <c r="C18" s="237">
        <f>IFERROR(B18/$B$6,"")</f>
        <v>1.9463679312965339E-2</v>
      </c>
      <c r="D18" s="248">
        <v>2.0941443176547638E-2</v>
      </c>
      <c r="E18" s="237">
        <f t="shared" si="4"/>
        <v>-1.4777638635822994E-3</v>
      </c>
      <c r="G18" s="104" t="s">
        <v>41</v>
      </c>
      <c r="H18" s="114">
        <f>SUM('（４）訂單數量構成比'!U214:U220)</f>
        <v>16701</v>
      </c>
      <c r="I18" s="237">
        <f t="shared" si="1"/>
        <v>1.6090122412487501E-2</v>
      </c>
      <c r="J18" s="248">
        <v>1.7704586828976764E-2</v>
      </c>
      <c r="K18" s="237">
        <f t="shared" si="2"/>
        <v>-1.6144644164892627E-3</v>
      </c>
    </row>
    <row r="19" spans="1:11" s="96" customFormat="1" ht="18" customHeight="1">
      <c r="A19" s="104" t="s">
        <v>42</v>
      </c>
      <c r="B19" s="114">
        <f>SUM('（３）業績構成比'!W214:W220)/1000</f>
        <v>11428.478669999999</v>
      </c>
      <c r="C19" s="237">
        <f t="shared" si="3"/>
        <v>0.32485311069140682</v>
      </c>
      <c r="D19" s="248">
        <v>0.29829750630416513</v>
      </c>
      <c r="E19" s="237">
        <f t="shared" si="4"/>
        <v>2.6555604387241694E-2</v>
      </c>
      <c r="G19" s="104" t="s">
        <v>42</v>
      </c>
      <c r="H19" s="114">
        <f>SUM('（４）訂單數量構成比'!W214:W220)</f>
        <v>465394</v>
      </c>
      <c r="I19" s="237">
        <f t="shared" si="1"/>
        <v>0.44837114125125488</v>
      </c>
      <c r="J19" s="248">
        <v>0.42154186058647058</v>
      </c>
      <c r="K19" s="237">
        <f t="shared" si="2"/>
        <v>2.6829280664784294E-2</v>
      </c>
    </row>
    <row r="20" spans="1:11" s="96" customFormat="1" ht="18" customHeight="1">
      <c r="A20" s="104" t="s">
        <v>43</v>
      </c>
      <c r="B20" s="114">
        <f>SUM('（３）業績構成比'!Y214:Y220)/1000</f>
        <v>6876.4800500000001</v>
      </c>
      <c r="C20" s="237">
        <f t="shared" si="3"/>
        <v>0.19546310575123127</v>
      </c>
      <c r="D20" s="248">
        <v>0.20483978298776986</v>
      </c>
      <c r="E20" s="237">
        <f t="shared" si="4"/>
        <v>-9.3766772365385942E-3</v>
      </c>
      <c r="G20" s="104" t="s">
        <v>43</v>
      </c>
      <c r="H20" s="114">
        <f>SUM('（４）訂單數量構成比'!Y214:Y220)</f>
        <v>224443</v>
      </c>
      <c r="I20" s="237">
        <f t="shared" si="1"/>
        <v>0.21623347970935464</v>
      </c>
      <c r="J20" s="248">
        <v>0.22871821430013126</v>
      </c>
      <c r="K20" s="237">
        <f t="shared" si="2"/>
        <v>-1.2484734590776619E-2</v>
      </c>
    </row>
    <row r="21" spans="1:11" s="96" customFormat="1" ht="18" customHeight="1">
      <c r="A21" s="104" t="s">
        <v>44</v>
      </c>
      <c r="B21" s="114">
        <f>SUM('（３）業績構成比'!AA214:AA220)/1000</f>
        <v>3841.8444499999996</v>
      </c>
      <c r="C21" s="237">
        <f t="shared" si="3"/>
        <v>0.10920395937309975</v>
      </c>
      <c r="D21" s="248">
        <v>9.8310008362386472E-2</v>
      </c>
      <c r="E21" s="237">
        <f t="shared" si="4"/>
        <v>1.0893951010713276E-2</v>
      </c>
      <c r="G21" s="104" t="s">
        <v>44</v>
      </c>
      <c r="H21" s="114">
        <f>SUM('（４）訂單數量構成比'!AA214:AA220)</f>
        <v>101843</v>
      </c>
      <c r="I21" s="237">
        <f t="shared" si="1"/>
        <v>9.8117857425002356E-2</v>
      </c>
      <c r="J21" s="248">
        <v>8.9682760820700438E-2</v>
      </c>
      <c r="K21" s="237">
        <f t="shared" si="2"/>
        <v>8.4350966043019171E-3</v>
      </c>
    </row>
    <row r="22" spans="1:11" s="96" customFormat="1" ht="18" customHeight="1">
      <c r="A22" s="281" t="s">
        <v>45</v>
      </c>
      <c r="B22" s="114">
        <f>SUM('（３）業績構成比'!O214:O220)/1000</f>
        <v>0</v>
      </c>
      <c r="C22" s="237">
        <f t="shared" si="3"/>
        <v>0</v>
      </c>
      <c r="D22" s="237">
        <v>0</v>
      </c>
      <c r="E22" s="237">
        <f t="shared" si="4"/>
        <v>0</v>
      </c>
      <c r="G22" s="281" t="s">
        <v>45</v>
      </c>
      <c r="H22" s="114">
        <f>SUM('（４）訂單數量構成比'!O214:O220)</f>
        <v>0</v>
      </c>
      <c r="I22" s="237">
        <f t="shared" si="1"/>
        <v>0</v>
      </c>
      <c r="J22" s="237">
        <v>0</v>
      </c>
      <c r="K22" s="237">
        <f t="shared" si="2"/>
        <v>0</v>
      </c>
    </row>
    <row r="23" spans="1:11" s="96" customFormat="1" ht="18" customHeight="1">
      <c r="A23" s="104"/>
      <c r="B23" s="114"/>
      <c r="C23" s="237">
        <f t="shared" si="3"/>
        <v>0</v>
      </c>
      <c r="D23" s="237">
        <v>0</v>
      </c>
      <c r="E23" s="237">
        <f t="shared" si="4"/>
        <v>0</v>
      </c>
      <c r="G23" s="104"/>
      <c r="H23" s="114"/>
      <c r="I23" s="237">
        <f t="shared" si="1"/>
        <v>0</v>
      </c>
      <c r="J23" s="237">
        <v>0</v>
      </c>
      <c r="K23" s="237">
        <f t="shared" si="2"/>
        <v>0</v>
      </c>
    </row>
    <row r="24" spans="1:11" s="96" customFormat="1" ht="15.75" customHeight="1">
      <c r="C24" s="249">
        <f t="shared" ref="C24:D24" si="5">SUM(C15:C23)</f>
        <v>1.0000000000000002</v>
      </c>
      <c r="D24" s="279">
        <f t="shared" si="5"/>
        <v>0.99999999999999989</v>
      </c>
      <c r="I24" s="249">
        <f t="shared" ref="I24" si="6">SUM(I15:I23)</f>
        <v>1</v>
      </c>
      <c r="J24" s="279">
        <f>SUM(J15:J23)</f>
        <v>1</v>
      </c>
    </row>
    <row r="25" spans="1:11" s="96" customFormat="1" ht="9.6" customHeight="1">
      <c r="A25" s="111"/>
    </row>
    <row r="26" spans="1:11" s="96" customFormat="1" ht="15.75" customHeight="1">
      <c r="A26" s="109" t="s">
        <v>46</v>
      </c>
    </row>
    <row r="27" spans="1:11" s="96" customFormat="1" ht="15.75" customHeight="1">
      <c r="A27" s="104" t="s">
        <v>35</v>
      </c>
      <c r="B27" s="104" t="s">
        <v>54</v>
      </c>
      <c r="C27" s="104" t="s">
        <v>55</v>
      </c>
      <c r="D27" s="104" t="s">
        <v>10</v>
      </c>
      <c r="E27" s="104" t="s">
        <v>11</v>
      </c>
    </row>
    <row r="28" spans="1:11" s="96" customFormat="1" ht="18" customHeight="1">
      <c r="A28" s="104" t="s">
        <v>38</v>
      </c>
      <c r="B28" s="232">
        <f>'（５-1）品群別人時生產性（4℃-主食）'!L662</f>
        <v>112.26001734195609</v>
      </c>
      <c r="C28" s="232">
        <v>111.96542131457251</v>
      </c>
      <c r="D28" s="250">
        <f>B28-C28</f>
        <v>0.2945960273835766</v>
      </c>
      <c r="E28" s="251">
        <f>'（５-1）品群別人時生產性（4℃-主食）'!C1</f>
        <v>112.01243795857998</v>
      </c>
      <c r="G28" s="118"/>
      <c r="H28" s="118"/>
      <c r="I28" s="118"/>
      <c r="J28" s="118"/>
      <c r="K28" s="118"/>
    </row>
    <row r="29" spans="1:11" s="96" customFormat="1" ht="18" customHeight="1">
      <c r="A29" s="104" t="s">
        <v>39</v>
      </c>
      <c r="B29" s="232" t="str">
        <f>'（５-3）品群別人時生產性（4℃-熱食義麵)'!L607</f>
        <v>-</v>
      </c>
      <c r="C29" s="232" t="s">
        <v>59</v>
      </c>
      <c r="D29" s="250" t="e">
        <f t="shared" ref="D29:D35" si="7">B29-C29</f>
        <v>#VALUE!</v>
      </c>
      <c r="E29" s="251" t="e">
        <f>'（５-3）品群別人時生產性（4℃-熱食義麵)'!C1</f>
        <v>#DIV/0!</v>
      </c>
      <c r="G29" s="120"/>
      <c r="H29" s="120"/>
      <c r="I29" s="121"/>
      <c r="J29" s="1"/>
      <c r="K29" s="122"/>
    </row>
    <row r="30" spans="1:11" s="96" customFormat="1" ht="18" customHeight="1">
      <c r="A30" s="104" t="s">
        <v>40</v>
      </c>
      <c r="B30" s="232">
        <f>'（５-3）品群別人時生產性（4℃-季節調理麵)'!L607</f>
        <v>80.425999121651287</v>
      </c>
      <c r="C30" s="232">
        <v>80.772767674901459</v>
      </c>
      <c r="D30" s="250">
        <f t="shared" si="7"/>
        <v>-0.34676855325017186</v>
      </c>
      <c r="E30" s="251">
        <f>'（５-3）品群別人時生產性（4℃-季節調理麵)'!C1</f>
        <v>80.474127598012259</v>
      </c>
    </row>
    <row r="31" spans="1:11" s="96" customFormat="1" ht="18" customHeight="1">
      <c r="A31" s="104" t="s">
        <v>41</v>
      </c>
      <c r="B31" s="232">
        <f>'（５-4）品群別人時生產性（4℃-微波小吃)'!L607</f>
        <v>55.150028160408468</v>
      </c>
      <c r="C31" s="232">
        <v>55.114103593845847</v>
      </c>
      <c r="D31" s="250">
        <f t="shared" si="7"/>
        <v>3.5924566562620441E-2</v>
      </c>
      <c r="E31" s="251">
        <f>'（５-4）品群別人時生產性（4℃-微波小吃)'!C1</f>
        <v>55.145273262079186</v>
      </c>
    </row>
    <row r="32" spans="1:11" s="96" customFormat="1" ht="18" customHeight="1">
      <c r="A32" s="104" t="s">
        <v>42</v>
      </c>
      <c r="B32" s="232">
        <f>'（５-5）品群別人時生產性（4℃-三明治)'!L688</f>
        <v>133.40647157604636</v>
      </c>
      <c r="C32" s="232">
        <v>132.75184321750447</v>
      </c>
      <c r="D32" s="250">
        <f t="shared" si="7"/>
        <v>0.65462835854188484</v>
      </c>
      <c r="E32" s="251">
        <f>'（５-5）品群別人時生產性（4℃-三明治)'!C1</f>
        <v>133.08303880053234</v>
      </c>
    </row>
    <row r="33" spans="1:5" s="96" customFormat="1" ht="18" customHeight="1">
      <c r="A33" s="104" t="s">
        <v>43</v>
      </c>
      <c r="B33" s="232">
        <f>'（５-6）品群別人時生產性（4℃-調理麵包)'!L607</f>
        <v>264.40836416319655</v>
      </c>
      <c r="C33" s="232">
        <v>264.89199861800694</v>
      </c>
      <c r="D33" s="250">
        <f t="shared" si="7"/>
        <v>-0.48363445481038525</v>
      </c>
      <c r="E33" s="251">
        <f>'（５-6）品群別人時生產性（4℃-調理麵包)'!C1</f>
        <v>264.69316878470966</v>
      </c>
    </row>
    <row r="34" spans="1:5" s="96" customFormat="1" ht="18" customHeight="1">
      <c r="A34" s="104" t="s">
        <v>44</v>
      </c>
      <c r="B34" s="232">
        <f>'（５-7）品群別人時生產性（4℃-沙拉)'!L607</f>
        <v>118.28318281023137</v>
      </c>
      <c r="C34" s="232">
        <v>118.30721833890151</v>
      </c>
      <c r="D34" s="250">
        <f t="shared" si="7"/>
        <v>-2.4035528670140138E-2</v>
      </c>
      <c r="E34" s="251">
        <f>'（５-7）品群別人時生產性（4℃-沙拉)'!C1</f>
        <v>118.27725129995048</v>
      </c>
    </row>
    <row r="35" spans="1:5" s="96" customFormat="1" ht="18" customHeight="1">
      <c r="A35" s="281" t="s">
        <v>45</v>
      </c>
      <c r="B35" s="232" t="str">
        <f>'（５-2）品群別人時生產性（4℃-便當）'!L607</f>
        <v>-</v>
      </c>
      <c r="C35" s="232" t="s">
        <v>59</v>
      </c>
      <c r="D35" s="250" t="e">
        <f t="shared" si="7"/>
        <v>#VALUE!</v>
      </c>
      <c r="E35" s="251" t="e">
        <f>'（５-2）品群別人時生產性（4℃-便當）'!C1</f>
        <v>#DIV/0!</v>
      </c>
    </row>
    <row r="36" spans="1:5" s="96" customFormat="1" ht="18" customHeight="1">
      <c r="A36" s="100"/>
      <c r="B36" s="247"/>
      <c r="C36" s="100"/>
      <c r="D36" s="105">
        <v>0</v>
      </c>
      <c r="E36" s="252"/>
    </row>
    <row r="37" spans="1:5" s="96" customFormat="1" ht="15.75" customHeight="1"/>
    <row r="38" spans="1:5" s="96" customFormat="1" ht="15.75" customHeight="1"/>
    <row r="39" spans="1:5" ht="15.75" customHeight="1">
      <c r="A39" s="179"/>
    </row>
    <row r="40" spans="1:5" ht="15.75" customHeight="1">
      <c r="A40" s="179"/>
    </row>
    <row r="41" spans="1:5" ht="15.75" customHeight="1">
      <c r="A41" s="179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Y263"/>
  <sheetViews>
    <sheetView zoomScale="85" zoomScaleNormal="85" workbookViewId="0">
      <pane xSplit="5" ySplit="4" topLeftCell="F189" activePane="bottomRight" state="frozen"/>
      <selection pane="bottomRight" activeCell="K189" sqref="K189:K216"/>
      <selection pane="bottomLeft" activeCell="A5" sqref="A5"/>
      <selection pane="topRight" activeCell="F1" sqref="F1"/>
    </sheetView>
  </sheetViews>
  <sheetFormatPr defaultColWidth="8.85546875" defaultRowHeight="13.5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24" width="12.28515625" style="72" bestFit="1" customWidth="1"/>
    <col min="25" max="16384" width="8.85546875" style="72"/>
  </cols>
  <sheetData>
    <row r="2" spans="2:23" ht="37.9" customHeight="1">
      <c r="B2" s="399" t="s">
        <v>60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</row>
    <row r="3" spans="2:23" s="75" customFormat="1" ht="23.45" customHeight="1">
      <c r="B3" s="403" t="s">
        <v>61</v>
      </c>
      <c r="C3" s="404" t="s">
        <v>62</v>
      </c>
      <c r="D3" s="405" t="s">
        <v>63</v>
      </c>
      <c r="E3" s="405"/>
      <c r="F3" s="402" t="s">
        <v>64</v>
      </c>
      <c r="G3" s="402"/>
      <c r="H3" s="402"/>
      <c r="I3" s="400" t="s">
        <v>65</v>
      </c>
      <c r="J3" s="400"/>
      <c r="K3" s="400"/>
      <c r="L3" s="401" t="s">
        <v>66</v>
      </c>
      <c r="M3" s="401"/>
      <c r="N3" s="401"/>
      <c r="O3" s="395" t="s">
        <v>67</v>
      </c>
      <c r="P3" s="395"/>
      <c r="Q3" s="395"/>
      <c r="R3" s="406" t="s">
        <v>68</v>
      </c>
      <c r="S3" s="406"/>
      <c r="T3" s="406"/>
      <c r="U3" s="395" t="s">
        <v>69</v>
      </c>
      <c r="V3" s="395"/>
      <c r="W3" s="395"/>
    </row>
    <row r="4" spans="2:23" s="75" customFormat="1" ht="23.45" customHeight="1">
      <c r="B4" s="403"/>
      <c r="C4" s="404"/>
      <c r="D4" s="405"/>
      <c r="E4" s="405"/>
      <c r="F4" s="73" t="s">
        <v>70</v>
      </c>
      <c r="G4" s="73" t="s">
        <v>71</v>
      </c>
      <c r="H4" s="73" t="s">
        <v>72</v>
      </c>
      <c r="I4" s="85" t="s">
        <v>70</v>
      </c>
      <c r="J4" s="85" t="s">
        <v>71</v>
      </c>
      <c r="K4" s="85" t="s">
        <v>72</v>
      </c>
      <c r="L4" s="84" t="s">
        <v>70</v>
      </c>
      <c r="M4" s="84" t="s">
        <v>71</v>
      </c>
      <c r="N4" s="84" t="s">
        <v>72</v>
      </c>
      <c r="O4" s="78" t="s">
        <v>70</v>
      </c>
      <c r="P4" s="78" t="s">
        <v>71</v>
      </c>
      <c r="Q4" s="78" t="s">
        <v>72</v>
      </c>
      <c r="R4" s="78" t="s">
        <v>70</v>
      </c>
      <c r="S4" s="78" t="s">
        <v>71</v>
      </c>
      <c r="T4" s="78" t="s">
        <v>72</v>
      </c>
      <c r="U4" s="78" t="s">
        <v>70</v>
      </c>
      <c r="V4" s="78" t="s">
        <v>71</v>
      </c>
      <c r="W4" s="78" t="s">
        <v>72</v>
      </c>
    </row>
    <row r="5" spans="2:23" hidden="1">
      <c r="B5" s="397">
        <f>D17</f>
        <v>45882</v>
      </c>
      <c r="C5" s="398" t="s">
        <v>73</v>
      </c>
      <c r="D5" s="79">
        <v>45870</v>
      </c>
      <c r="E5" s="79" t="s">
        <v>74</v>
      </c>
      <c r="F5" s="227">
        <f>'（３）業績構成比'!F7</f>
        <v>4376902.38</v>
      </c>
      <c r="G5" s="393">
        <f>SUM(F5:F8)</f>
        <v>20827993.370000001</v>
      </c>
      <c r="H5" s="393">
        <f>SUM(F5:F35)</f>
        <v>170636491.06999996</v>
      </c>
      <c r="I5" s="241">
        <f>'（４）訂單數量構成比'!F7</f>
        <v>126626</v>
      </c>
      <c r="J5" s="392">
        <f>SUM(I5:I8)</f>
        <v>603449</v>
      </c>
      <c r="K5" s="392">
        <f>SUM(I5:I35)</f>
        <v>4956065</v>
      </c>
      <c r="L5" s="227">
        <v>2914701.1261453605</v>
      </c>
      <c r="M5" s="393">
        <f>SUM(L5:L8)</f>
        <v>14609030.000821136</v>
      </c>
      <c r="N5" s="396">
        <f>SUM(L5:L35)</f>
        <v>120315669.26119328</v>
      </c>
      <c r="O5" s="255">
        <f t="shared" ref="O5:O68" si="0">IFERROR(L5/F5,"")</f>
        <v>0.66592783505154629</v>
      </c>
      <c r="P5" s="391">
        <f>M5/G5</f>
        <v>0.70141322504277015</v>
      </c>
      <c r="Q5" s="391">
        <f>N5/H5</f>
        <v>0.70509929327974963</v>
      </c>
      <c r="R5" s="226">
        <v>879473.38600000006</v>
      </c>
      <c r="S5" s="393">
        <f>SUM(R5:R8)</f>
        <v>3602566.3569999998</v>
      </c>
      <c r="T5" s="393">
        <f>SUM(R5:R35)</f>
        <v>28193857.893801998</v>
      </c>
      <c r="U5" s="255">
        <f>IFERROR(R5/F5,"")</f>
        <v>0.20093511566963485</v>
      </c>
      <c r="V5" s="407">
        <f>S5/G5</f>
        <v>0.17296751986626926</v>
      </c>
      <c r="W5" s="391">
        <f>T5/H5</f>
        <v>0.16522760001104378</v>
      </c>
    </row>
    <row r="6" spans="2:23" hidden="1">
      <c r="B6" s="398"/>
      <c r="C6" s="398"/>
      <c r="D6" s="79">
        <v>45871</v>
      </c>
      <c r="E6" s="79" t="s">
        <v>75</v>
      </c>
      <c r="F6" s="227">
        <f>'（３）業績構成比'!F8</f>
        <v>4635761.74</v>
      </c>
      <c r="G6" s="393"/>
      <c r="H6" s="393"/>
      <c r="I6" s="241">
        <f>'（４）訂單數量構成比'!F8</f>
        <v>132231</v>
      </c>
      <c r="J6" s="392"/>
      <c r="K6" s="392"/>
      <c r="L6" s="227">
        <v>3336553.6688463925</v>
      </c>
      <c r="M6" s="393"/>
      <c r="N6" s="393"/>
      <c r="O6" s="255">
        <f t="shared" si="0"/>
        <v>0.7197422680412372</v>
      </c>
      <c r="P6" s="391"/>
      <c r="Q6" s="391"/>
      <c r="R6" s="226">
        <v>890278.88</v>
      </c>
      <c r="S6" s="393"/>
      <c r="T6" s="393"/>
      <c r="U6" s="255">
        <f t="shared" ref="U6:U69" si="1">IFERROR(R6/F6,"")</f>
        <v>0.19204586644696714</v>
      </c>
      <c r="V6" s="407"/>
      <c r="W6" s="391"/>
    </row>
    <row r="7" spans="2:23" hidden="1">
      <c r="B7" s="398"/>
      <c r="C7" s="398"/>
      <c r="D7" s="79">
        <v>45872</v>
      </c>
      <c r="E7" s="79" t="s">
        <v>70</v>
      </c>
      <c r="F7" s="227">
        <f>'（３）業績構成比'!F9</f>
        <v>5941913.1300000008</v>
      </c>
      <c r="G7" s="393"/>
      <c r="H7" s="393"/>
      <c r="I7" s="241">
        <f>'（４）訂單數量構成比'!F9</f>
        <v>172946</v>
      </c>
      <c r="J7" s="392"/>
      <c r="K7" s="392"/>
      <c r="L7" s="227">
        <v>4251530.7297695884</v>
      </c>
      <c r="M7" s="393"/>
      <c r="N7" s="393"/>
      <c r="O7" s="255">
        <f t="shared" si="0"/>
        <v>0.71551546391752585</v>
      </c>
      <c r="P7" s="391"/>
      <c r="Q7" s="391"/>
      <c r="R7" s="226">
        <v>873942.42500000005</v>
      </c>
      <c r="S7" s="393"/>
      <c r="T7" s="393"/>
      <c r="U7" s="255">
        <f t="shared" si="1"/>
        <v>0.14708098315802876</v>
      </c>
      <c r="V7" s="407"/>
      <c r="W7" s="391"/>
    </row>
    <row r="8" spans="2:23" hidden="1">
      <c r="B8" s="398"/>
      <c r="C8" s="398"/>
      <c r="D8" s="79">
        <v>45873</v>
      </c>
      <c r="E8" s="79" t="s">
        <v>76</v>
      </c>
      <c r="F8" s="227">
        <f>'（３）業績構成比'!F10</f>
        <v>5873416.1200000001</v>
      </c>
      <c r="G8" s="393"/>
      <c r="H8" s="393"/>
      <c r="I8" s="241">
        <f>'（４）訂單數量構成比'!F10</f>
        <v>171646</v>
      </c>
      <c r="J8" s="392"/>
      <c r="K8" s="392"/>
      <c r="L8" s="227">
        <v>4106244.4760597935</v>
      </c>
      <c r="M8" s="393"/>
      <c r="N8" s="393"/>
      <c r="O8" s="255">
        <f t="shared" si="0"/>
        <v>0.69912371134020612</v>
      </c>
      <c r="P8" s="391"/>
      <c r="Q8" s="391"/>
      <c r="R8" s="226">
        <v>958871.66599999997</v>
      </c>
      <c r="S8" s="393"/>
      <c r="T8" s="393"/>
      <c r="U8" s="255">
        <f t="shared" si="1"/>
        <v>0.16325621178701705</v>
      </c>
      <c r="V8" s="407"/>
      <c r="W8" s="391"/>
    </row>
    <row r="9" spans="2:23" hidden="1">
      <c r="B9" s="398"/>
      <c r="C9" s="398"/>
      <c r="D9" s="79">
        <v>45874</v>
      </c>
      <c r="E9" s="79" t="s">
        <v>77</v>
      </c>
      <c r="F9" s="227">
        <f>'（３）業績構成比'!F11</f>
        <v>6182700.1499999994</v>
      </c>
      <c r="G9" s="393">
        <f>SUM(F9:F15)</f>
        <v>38973976.979999997</v>
      </c>
      <c r="H9" s="393"/>
      <c r="I9" s="241">
        <f>'（４）訂單數量構成比'!F11</f>
        <v>185947</v>
      </c>
      <c r="J9" s="392">
        <f t="shared" ref="J9" si="2">SUM(I9:I15)</f>
        <v>1159872</v>
      </c>
      <c r="K9" s="392"/>
      <c r="L9" s="227">
        <v>4317373.1408273196</v>
      </c>
      <c r="M9" s="393">
        <f t="shared" ref="M9" si="3">SUM(L9:L15)</f>
        <v>27196273.410152577</v>
      </c>
      <c r="N9" s="393"/>
      <c r="O9" s="255">
        <f t="shared" si="0"/>
        <v>0.69829896907216504</v>
      </c>
      <c r="P9" s="391">
        <f>M9/G9</f>
        <v>0.69780595970764536</v>
      </c>
      <c r="Q9" s="391"/>
      <c r="R9" s="226">
        <v>973458.52599999995</v>
      </c>
      <c r="S9" s="393">
        <f t="shared" ref="S9" si="4">SUM(R9:R15)</f>
        <v>6523306.9199999999</v>
      </c>
      <c r="T9" s="393"/>
      <c r="U9" s="255">
        <f t="shared" si="1"/>
        <v>0.15744876872283706</v>
      </c>
      <c r="V9" s="391">
        <f t="shared" ref="V9" si="5">S9/G9</f>
        <v>0.1673759627699149</v>
      </c>
      <c r="W9" s="391"/>
    </row>
    <row r="10" spans="2:23" hidden="1">
      <c r="B10" s="398"/>
      <c r="C10" s="398"/>
      <c r="D10" s="79">
        <v>45875</v>
      </c>
      <c r="E10" s="79" t="s">
        <v>78</v>
      </c>
      <c r="F10" s="227">
        <f>'（３）業績構成比'!F12</f>
        <v>6008483.6100000013</v>
      </c>
      <c r="G10" s="393"/>
      <c r="H10" s="393"/>
      <c r="I10" s="241">
        <f>'（４）訂單數量構成比'!F12</f>
        <v>179806</v>
      </c>
      <c r="J10" s="392"/>
      <c r="K10" s="392"/>
      <c r="L10" s="227">
        <v>4167843.5020500007</v>
      </c>
      <c r="M10" s="393"/>
      <c r="N10" s="393"/>
      <c r="O10" s="255">
        <f t="shared" si="0"/>
        <v>0.69365979381443299</v>
      </c>
      <c r="P10" s="391"/>
      <c r="Q10" s="391"/>
      <c r="R10" s="226">
        <v>1011615.899</v>
      </c>
      <c r="S10" s="393"/>
      <c r="T10" s="393"/>
      <c r="U10" s="255">
        <f t="shared" si="1"/>
        <v>0.16836459324218739</v>
      </c>
      <c r="V10" s="391"/>
      <c r="W10" s="391"/>
    </row>
    <row r="11" spans="2:23" hidden="1">
      <c r="B11" s="398"/>
      <c r="C11" s="398"/>
      <c r="D11" s="79">
        <v>45876</v>
      </c>
      <c r="E11" s="79" t="s">
        <v>79</v>
      </c>
      <c r="F11" s="227">
        <f>'（３）業績構成比'!F13</f>
        <v>5578775.709999999</v>
      </c>
      <c r="G11" s="393"/>
      <c r="H11" s="393"/>
      <c r="I11" s="241">
        <f>'（４）訂單數量構成比'!F13</f>
        <v>167846</v>
      </c>
      <c r="J11" s="392"/>
      <c r="K11" s="392"/>
      <c r="L11" s="227">
        <v>3948565.4264953607</v>
      </c>
      <c r="M11" s="393"/>
      <c r="N11" s="393"/>
      <c r="O11" s="255">
        <f t="shared" si="0"/>
        <v>0.70778350515463928</v>
      </c>
      <c r="P11" s="391"/>
      <c r="Q11" s="391"/>
      <c r="R11" s="226">
        <v>958610.27599999995</v>
      </c>
      <c r="S11" s="393"/>
      <c r="T11" s="393"/>
      <c r="U11" s="255">
        <f t="shared" si="1"/>
        <v>0.17183165730819461</v>
      </c>
      <c r="V11" s="391"/>
      <c r="W11" s="391"/>
    </row>
    <row r="12" spans="2:23" hidden="1">
      <c r="B12" s="398"/>
      <c r="C12" s="398"/>
      <c r="D12" s="79">
        <v>45877</v>
      </c>
      <c r="E12" s="79" t="s">
        <v>74</v>
      </c>
      <c r="F12" s="227">
        <f>'（３）業績構成比'!F14</f>
        <v>4540704.45</v>
      </c>
      <c r="G12" s="393"/>
      <c r="H12" s="393"/>
      <c r="I12" s="241">
        <f>'（４）訂單數量構成比'!F14</f>
        <v>133441</v>
      </c>
      <c r="J12" s="392"/>
      <c r="K12" s="392"/>
      <c r="L12" s="227">
        <v>3136128.8105953611</v>
      </c>
      <c r="M12" s="393"/>
      <c r="N12" s="393"/>
      <c r="O12" s="255">
        <f t="shared" si="0"/>
        <v>0.69067010309278354</v>
      </c>
      <c r="P12" s="391"/>
      <c r="Q12" s="391"/>
      <c r="R12" s="226">
        <v>918456.39199999999</v>
      </c>
      <c r="S12" s="393"/>
      <c r="T12" s="393"/>
      <c r="U12" s="255">
        <f t="shared" si="1"/>
        <v>0.2022717845025126</v>
      </c>
      <c r="V12" s="391"/>
      <c r="W12" s="391"/>
    </row>
    <row r="13" spans="2:23" hidden="1">
      <c r="B13" s="398"/>
      <c r="C13" s="398"/>
      <c r="D13" s="79">
        <v>45878</v>
      </c>
      <c r="E13" s="79" t="s">
        <v>75</v>
      </c>
      <c r="F13" s="227">
        <f>'（３）業績構成比'!F15</f>
        <v>4698362.9500000011</v>
      </c>
      <c r="G13" s="393"/>
      <c r="H13" s="393"/>
      <c r="I13" s="241">
        <f>'（４）訂單數量構成比'!F15</f>
        <v>136383</v>
      </c>
      <c r="J13" s="392"/>
      <c r="K13" s="392"/>
      <c r="L13" s="227">
        <v>3324455.062610826</v>
      </c>
      <c r="M13" s="393"/>
      <c r="N13" s="393"/>
      <c r="O13" s="255">
        <f t="shared" si="0"/>
        <v>0.70757731958762893</v>
      </c>
      <c r="P13" s="391"/>
      <c r="Q13" s="391"/>
      <c r="R13" s="226">
        <v>846441.94700000004</v>
      </c>
      <c r="S13" s="393"/>
      <c r="T13" s="393"/>
      <c r="U13" s="255">
        <f t="shared" si="1"/>
        <v>0.18015678141681238</v>
      </c>
      <c r="V13" s="391"/>
      <c r="W13" s="391"/>
    </row>
    <row r="14" spans="2:23" hidden="1">
      <c r="B14" s="398"/>
      <c r="C14" s="398"/>
      <c r="D14" s="79">
        <v>45879</v>
      </c>
      <c r="E14" s="79" t="s">
        <v>70</v>
      </c>
      <c r="F14" s="227">
        <f>'（３）業績構成比'!F16</f>
        <v>6020434.0999999996</v>
      </c>
      <c r="G14" s="393"/>
      <c r="H14" s="393"/>
      <c r="I14" s="241">
        <f>'（４）訂單數量構成比'!F16</f>
        <v>179198</v>
      </c>
      <c r="J14" s="392"/>
      <c r="K14" s="392"/>
      <c r="L14" s="227">
        <v>4164340.4736030926</v>
      </c>
      <c r="M14" s="393"/>
      <c r="N14" s="393"/>
      <c r="O14" s="255">
        <f t="shared" si="0"/>
        <v>0.69170103092783508</v>
      </c>
      <c r="P14" s="391"/>
      <c r="Q14" s="391"/>
      <c r="R14" s="226">
        <v>855877.16899999999</v>
      </c>
      <c r="S14" s="393"/>
      <c r="T14" s="393"/>
      <c r="U14" s="255">
        <f t="shared" si="1"/>
        <v>0.14216203595684238</v>
      </c>
      <c r="V14" s="391"/>
      <c r="W14" s="391"/>
    </row>
    <row r="15" spans="2:23" hidden="1">
      <c r="B15" s="398"/>
      <c r="C15" s="398"/>
      <c r="D15" s="79">
        <v>45880</v>
      </c>
      <c r="E15" s="79" t="s">
        <v>76</v>
      </c>
      <c r="F15" s="227">
        <f>'（３）業績構成比'!F17</f>
        <v>5944516.0099999998</v>
      </c>
      <c r="G15" s="393"/>
      <c r="H15" s="393"/>
      <c r="I15" s="241">
        <f>'（４）訂單數量構成比'!F17</f>
        <v>177251</v>
      </c>
      <c r="J15" s="392"/>
      <c r="K15" s="392"/>
      <c r="L15" s="227">
        <v>4137566.9939706181</v>
      </c>
      <c r="M15" s="393"/>
      <c r="N15" s="393"/>
      <c r="O15" s="255">
        <f t="shared" si="0"/>
        <v>0.69603092783505149</v>
      </c>
      <c r="P15" s="391"/>
      <c r="Q15" s="391"/>
      <c r="R15" s="226">
        <v>958846.71100000001</v>
      </c>
      <c r="S15" s="393"/>
      <c r="T15" s="393"/>
      <c r="U15" s="255">
        <f t="shared" si="1"/>
        <v>0.16129937397544331</v>
      </c>
      <c r="V15" s="391"/>
      <c r="W15" s="391"/>
    </row>
    <row r="16" spans="2:23" hidden="1">
      <c r="B16" s="397">
        <f>D24</f>
        <v>45889</v>
      </c>
      <c r="C16" s="398"/>
      <c r="D16" s="79">
        <v>45881</v>
      </c>
      <c r="E16" s="79" t="s">
        <v>77</v>
      </c>
      <c r="F16" s="227">
        <f>'（３）業績構成比'!F18</f>
        <v>5571059.9600000009</v>
      </c>
      <c r="G16" s="393">
        <f t="shared" ref="G16" si="6">SUM(F16:F22)</f>
        <v>36769733.580000006</v>
      </c>
      <c r="H16" s="393"/>
      <c r="I16" s="241">
        <f>'（４）訂單數量構成比'!F18</f>
        <v>163807</v>
      </c>
      <c r="J16" s="392">
        <f t="shared" ref="J16" si="7">SUM(I16:I22)</f>
        <v>1082673</v>
      </c>
      <c r="K16" s="392"/>
      <c r="L16" s="227">
        <v>3965503.4529711353</v>
      </c>
      <c r="M16" s="393">
        <f t="shared" ref="M16" si="8">SUM(L16:L22)</f>
        <v>25835317.037120622</v>
      </c>
      <c r="N16" s="393"/>
      <c r="O16" s="255">
        <f t="shared" si="0"/>
        <v>0.71180412371134028</v>
      </c>
      <c r="P16" s="391">
        <f t="shared" ref="P16" si="9">M16/G16</f>
        <v>0.70262453713216755</v>
      </c>
      <c r="Q16" s="391"/>
      <c r="R16" s="226">
        <v>941877.14899999998</v>
      </c>
      <c r="S16" s="393">
        <f t="shared" ref="S16" si="10">SUM(R16:R22)</f>
        <v>6176194.7468019994</v>
      </c>
      <c r="T16" s="393"/>
      <c r="U16" s="255">
        <f t="shared" si="1"/>
        <v>0.16906605848126607</v>
      </c>
      <c r="V16" s="391">
        <f t="shared" ref="V16" si="11">S16/G16</f>
        <v>0.1679695267131712</v>
      </c>
      <c r="W16" s="391"/>
    </row>
    <row r="17" spans="2:23" hidden="1">
      <c r="B17" s="398"/>
      <c r="C17" s="398"/>
      <c r="D17" s="79">
        <v>45882</v>
      </c>
      <c r="E17" s="79" t="s">
        <v>78</v>
      </c>
      <c r="F17" s="227">
        <f>'（３）業績構成比'!F19</f>
        <v>5601894.3000000017</v>
      </c>
      <c r="G17" s="393"/>
      <c r="H17" s="393"/>
      <c r="I17" s="241">
        <f>'（４）訂單數量構成比'!F19</f>
        <v>165300</v>
      </c>
      <c r="J17" s="392"/>
      <c r="K17" s="392"/>
      <c r="L17" s="227">
        <v>3927389.9162010318</v>
      </c>
      <c r="M17" s="393"/>
      <c r="N17" s="393"/>
      <c r="O17" s="255">
        <f t="shared" si="0"/>
        <v>0.70108247422680403</v>
      </c>
      <c r="P17" s="391"/>
      <c r="Q17" s="391"/>
      <c r="R17" s="226">
        <v>918616.61899999995</v>
      </c>
      <c r="S17" s="393"/>
      <c r="T17" s="393"/>
      <c r="U17" s="255">
        <f t="shared" si="1"/>
        <v>0.16398321171465155</v>
      </c>
      <c r="V17" s="391"/>
      <c r="W17" s="391"/>
    </row>
    <row r="18" spans="2:23" hidden="1">
      <c r="B18" s="398"/>
      <c r="C18" s="398"/>
      <c r="D18" s="79">
        <v>45883</v>
      </c>
      <c r="E18" s="79" t="s">
        <v>79</v>
      </c>
      <c r="F18" s="227">
        <f>'（３）業績構成比'!F20</f>
        <v>5220507.6899999995</v>
      </c>
      <c r="G18" s="393"/>
      <c r="H18" s="393"/>
      <c r="I18" s="241">
        <f>'（４）訂單數量構成比'!F20</f>
        <v>154459</v>
      </c>
      <c r="J18" s="392"/>
      <c r="K18" s="392"/>
      <c r="L18" s="227">
        <v>3599190.2244201032</v>
      </c>
      <c r="M18" s="393"/>
      <c r="N18" s="393"/>
      <c r="O18" s="255">
        <f t="shared" si="0"/>
        <v>0.68943298969072175</v>
      </c>
      <c r="P18" s="391"/>
      <c r="Q18" s="391"/>
      <c r="R18" s="226">
        <v>892023.12100000004</v>
      </c>
      <c r="S18" s="393"/>
      <c r="T18" s="393"/>
      <c r="U18" s="255">
        <f t="shared" si="1"/>
        <v>0.17086903687713945</v>
      </c>
      <c r="V18" s="391"/>
      <c r="W18" s="391"/>
    </row>
    <row r="19" spans="2:23" hidden="1">
      <c r="B19" s="398"/>
      <c r="C19" s="398"/>
      <c r="D19" s="79">
        <v>45884</v>
      </c>
      <c r="E19" s="79" t="s">
        <v>74</v>
      </c>
      <c r="F19" s="227">
        <f>'（３）業績構成比'!F21</f>
        <v>4456648.04</v>
      </c>
      <c r="G19" s="393"/>
      <c r="H19" s="393"/>
      <c r="I19" s="241">
        <f>'（４）訂單數量構成比'!F21</f>
        <v>129575</v>
      </c>
      <c r="J19" s="392"/>
      <c r="K19" s="392"/>
      <c r="L19" s="227">
        <v>3145612.4542123713</v>
      </c>
      <c r="M19" s="393"/>
      <c r="N19" s="393"/>
      <c r="O19" s="255">
        <f t="shared" si="0"/>
        <v>0.70582474226804126</v>
      </c>
      <c r="P19" s="391"/>
      <c r="Q19" s="391"/>
      <c r="R19" s="226">
        <v>852394.55900000001</v>
      </c>
      <c r="S19" s="393"/>
      <c r="T19" s="393"/>
      <c r="U19" s="255">
        <f t="shared" si="1"/>
        <v>0.19126360245400936</v>
      </c>
      <c r="V19" s="391"/>
      <c r="W19" s="391"/>
    </row>
    <row r="20" spans="2:23" hidden="1">
      <c r="B20" s="398"/>
      <c r="C20" s="398"/>
      <c r="D20" s="79">
        <v>45885</v>
      </c>
      <c r="E20" s="79" t="s">
        <v>75</v>
      </c>
      <c r="F20" s="227">
        <f>'（３）業績構成比'!F22</f>
        <v>4483117.49</v>
      </c>
      <c r="G20" s="393"/>
      <c r="H20" s="393"/>
      <c r="I20" s="241">
        <f>'（４）訂單數量構成比'!F22</f>
        <v>129760</v>
      </c>
      <c r="J20" s="392"/>
      <c r="K20" s="392"/>
      <c r="L20" s="227">
        <v>3180471.4440654637</v>
      </c>
      <c r="M20" s="393"/>
      <c r="N20" s="393"/>
      <c r="O20" s="255">
        <f t="shared" si="0"/>
        <v>0.70943298969072155</v>
      </c>
      <c r="P20" s="391"/>
      <c r="Q20" s="391"/>
      <c r="R20" s="226">
        <v>826415.91500000004</v>
      </c>
      <c r="S20" s="393"/>
      <c r="T20" s="393"/>
      <c r="U20" s="255">
        <f t="shared" si="1"/>
        <v>0.18433956211127539</v>
      </c>
      <c r="V20" s="391"/>
      <c r="W20" s="391"/>
    </row>
    <row r="21" spans="2:23" hidden="1">
      <c r="B21" s="398"/>
      <c r="C21" s="398"/>
      <c r="D21" s="79">
        <v>45886</v>
      </c>
      <c r="E21" s="79" t="s">
        <v>70</v>
      </c>
      <c r="F21" s="227">
        <f>'（３）業績構成比'!F23</f>
        <v>5735188.2799999993</v>
      </c>
      <c r="G21" s="393"/>
      <c r="H21" s="393"/>
      <c r="I21" s="241">
        <f>'（４）訂單數量構成比'!F23</f>
        <v>169934</v>
      </c>
      <c r="J21" s="392"/>
      <c r="K21" s="392"/>
      <c r="L21" s="227">
        <v>4087060.7201546389</v>
      </c>
      <c r="M21" s="393"/>
      <c r="N21" s="393"/>
      <c r="O21" s="255">
        <f t="shared" si="0"/>
        <v>0.71262886597938147</v>
      </c>
      <c r="P21" s="391"/>
      <c r="Q21" s="391"/>
      <c r="R21" s="226">
        <v>826385.08299999998</v>
      </c>
      <c r="S21" s="393"/>
      <c r="T21" s="393"/>
      <c r="U21" s="255">
        <f t="shared" si="1"/>
        <v>0.14409031450315352</v>
      </c>
      <c r="V21" s="391"/>
      <c r="W21" s="391"/>
    </row>
    <row r="22" spans="2:23" hidden="1">
      <c r="B22" s="398"/>
      <c r="C22" s="398"/>
      <c r="D22" s="79">
        <v>45887</v>
      </c>
      <c r="E22" s="79" t="s">
        <v>76</v>
      </c>
      <c r="F22" s="227">
        <f>'（３）業績構成比'!F24</f>
        <v>5701317.8199999994</v>
      </c>
      <c r="G22" s="393"/>
      <c r="H22" s="393"/>
      <c r="I22" s="241">
        <f>'（４）訂單數量構成比'!F24</f>
        <v>169838</v>
      </c>
      <c r="J22" s="392"/>
      <c r="K22" s="392"/>
      <c r="L22" s="227">
        <v>3930088.8250958761</v>
      </c>
      <c r="M22" s="393"/>
      <c r="N22" s="393"/>
      <c r="O22" s="255">
        <f t="shared" si="0"/>
        <v>0.68932989690721658</v>
      </c>
      <c r="P22" s="391"/>
      <c r="Q22" s="391"/>
      <c r="R22" s="226">
        <v>918482.30080199987</v>
      </c>
      <c r="S22" s="393"/>
      <c r="T22" s="393"/>
      <c r="U22" s="255">
        <f t="shared" si="1"/>
        <v>0.16109999999999999</v>
      </c>
      <c r="V22" s="391"/>
      <c r="W22" s="391"/>
    </row>
    <row r="23" spans="2:23" hidden="1">
      <c r="B23" s="397">
        <f>D31</f>
        <v>45896</v>
      </c>
      <c r="C23" s="398"/>
      <c r="D23" s="79">
        <v>45888</v>
      </c>
      <c r="E23" s="79" t="s">
        <v>77</v>
      </c>
      <c r="F23" s="227">
        <f>'（３）業績構成比'!F25</f>
        <v>6939236.5499999998</v>
      </c>
      <c r="G23" s="393">
        <f t="shared" ref="G23" si="12">SUM(F23:F29)</f>
        <v>41790038.960000001</v>
      </c>
      <c r="H23" s="393"/>
      <c r="I23" s="241">
        <f>'（４）訂單數量構成比'!F25</f>
        <v>193634</v>
      </c>
      <c r="J23" s="392">
        <f t="shared" ref="J23" si="13">SUM(I23:I29)</f>
        <v>1179305</v>
      </c>
      <c r="K23" s="392"/>
      <c r="L23" s="227">
        <v>5126092.731858247</v>
      </c>
      <c r="M23" s="393">
        <f t="shared" ref="M23" si="14">SUM(L23:L29)</f>
        <v>29847662.122743297</v>
      </c>
      <c r="N23" s="393"/>
      <c r="O23" s="255">
        <f t="shared" si="0"/>
        <v>0.73871134020618556</v>
      </c>
      <c r="P23" s="391">
        <f t="shared" ref="P23" si="15">M23/G23</f>
        <v>0.71422910496236824</v>
      </c>
      <c r="Q23" s="391"/>
      <c r="R23" s="226">
        <v>917891.65899999999</v>
      </c>
      <c r="S23" s="393">
        <f t="shared" ref="S23" si="16">SUM(R23:R29)</f>
        <v>6478375.767</v>
      </c>
      <c r="T23" s="393"/>
      <c r="U23" s="255">
        <f t="shared" si="1"/>
        <v>0.13227559723410784</v>
      </c>
      <c r="V23" s="391">
        <f t="shared" ref="V23" si="17">S23/G23</f>
        <v>0.15502200831161894</v>
      </c>
      <c r="W23" s="391"/>
    </row>
    <row r="24" spans="2:23" hidden="1">
      <c r="B24" s="398"/>
      <c r="C24" s="398"/>
      <c r="D24" s="79">
        <v>45889</v>
      </c>
      <c r="E24" s="79" t="s">
        <v>78</v>
      </c>
      <c r="F24" s="227">
        <f>'（３）業績構成比'!F26</f>
        <v>6333786.3600000003</v>
      </c>
      <c r="G24" s="393"/>
      <c r="H24" s="393"/>
      <c r="I24" s="241">
        <f>'（４）訂單數量構成比'!F26</f>
        <v>180887</v>
      </c>
      <c r="J24" s="392"/>
      <c r="K24" s="392"/>
      <c r="L24" s="227">
        <v>4556734.8570371149</v>
      </c>
      <c r="M24" s="393"/>
      <c r="N24" s="393"/>
      <c r="O24" s="255">
        <f t="shared" si="0"/>
        <v>0.71943298969072189</v>
      </c>
      <c r="P24" s="391"/>
      <c r="Q24" s="391"/>
      <c r="R24" s="226">
        <v>1030986.505</v>
      </c>
      <c r="S24" s="393"/>
      <c r="T24" s="393"/>
      <c r="U24" s="255">
        <f t="shared" si="1"/>
        <v>0.1627756994632828</v>
      </c>
      <c r="V24" s="391"/>
      <c r="W24" s="391"/>
    </row>
    <row r="25" spans="2:23" hidden="1">
      <c r="B25" s="398"/>
      <c r="C25" s="398"/>
      <c r="D25" s="79">
        <v>45890</v>
      </c>
      <c r="E25" s="79" t="s">
        <v>79</v>
      </c>
      <c r="F25" s="227">
        <f>'（３）業績構成比'!F27</f>
        <v>5963895.6600000001</v>
      </c>
      <c r="G25" s="393"/>
      <c r="H25" s="393"/>
      <c r="I25" s="241">
        <f>'（４）訂單數量構成比'!F27</f>
        <v>170601</v>
      </c>
      <c r="J25" s="392"/>
      <c r="K25" s="392"/>
      <c r="L25" s="227">
        <v>4187331.0713845361</v>
      </c>
      <c r="M25" s="393"/>
      <c r="N25" s="393"/>
      <c r="O25" s="255">
        <f t="shared" si="0"/>
        <v>0.70211340206185568</v>
      </c>
      <c r="P25" s="391"/>
      <c r="Q25" s="391"/>
      <c r="R25" s="226">
        <v>967364.37100000004</v>
      </c>
      <c r="S25" s="393"/>
      <c r="T25" s="393"/>
      <c r="U25" s="255">
        <f t="shared" si="1"/>
        <v>0.16220343650344815</v>
      </c>
      <c r="V25" s="391"/>
      <c r="W25" s="391"/>
    </row>
    <row r="26" spans="2:23" hidden="1">
      <c r="B26" s="398"/>
      <c r="C26" s="398"/>
      <c r="D26" s="79">
        <v>45891</v>
      </c>
      <c r="E26" s="79" t="s">
        <v>74</v>
      </c>
      <c r="F26" s="227">
        <f>'（３）業績構成比'!F28</f>
        <v>4909450.9799999995</v>
      </c>
      <c r="G26" s="393"/>
      <c r="H26" s="393"/>
      <c r="I26" s="241">
        <f>'（４）訂單數量構成比'!F28</f>
        <v>134952</v>
      </c>
      <c r="J26" s="392"/>
      <c r="K26" s="392"/>
      <c r="L26" s="227">
        <v>3583140.0219494835</v>
      </c>
      <c r="M26" s="393"/>
      <c r="N26" s="393"/>
      <c r="O26" s="255">
        <f t="shared" si="0"/>
        <v>0.72984536082474216</v>
      </c>
      <c r="P26" s="391"/>
      <c r="Q26" s="391"/>
      <c r="R26" s="226">
        <v>895981.96900000004</v>
      </c>
      <c r="S26" s="393"/>
      <c r="T26" s="393"/>
      <c r="U26" s="255">
        <f t="shared" si="1"/>
        <v>0.18250145946054444</v>
      </c>
      <c r="V26" s="391"/>
      <c r="W26" s="391"/>
    </row>
    <row r="27" spans="2:23" hidden="1">
      <c r="B27" s="398"/>
      <c r="C27" s="398"/>
      <c r="D27" s="79">
        <v>45892</v>
      </c>
      <c r="E27" s="79" t="s">
        <v>75</v>
      </c>
      <c r="F27" s="227">
        <f>'（３）業績構成比'!F29</f>
        <v>5147138.6599999992</v>
      </c>
      <c r="G27" s="393"/>
      <c r="H27" s="393"/>
      <c r="I27" s="241">
        <f>'（４）訂單數量構成比'!F29</f>
        <v>140531</v>
      </c>
      <c r="J27" s="392"/>
      <c r="K27" s="392"/>
      <c r="L27" s="227">
        <v>3664285.1563536078</v>
      </c>
      <c r="M27" s="393"/>
      <c r="N27" s="393"/>
      <c r="O27" s="255">
        <f t="shared" si="0"/>
        <v>0.71190721649484534</v>
      </c>
      <c r="P27" s="391"/>
      <c r="Q27" s="391"/>
      <c r="R27" s="226">
        <v>839624.79599999997</v>
      </c>
      <c r="S27" s="393"/>
      <c r="T27" s="393"/>
      <c r="U27" s="255">
        <f t="shared" si="1"/>
        <v>0.16312457298362351</v>
      </c>
      <c r="V27" s="391"/>
      <c r="W27" s="391"/>
    </row>
    <row r="28" spans="2:23" hidden="1">
      <c r="B28" s="398"/>
      <c r="C28" s="398"/>
      <c r="D28" s="79">
        <v>45893</v>
      </c>
      <c r="E28" s="79" t="s">
        <v>70</v>
      </c>
      <c r="F28" s="227">
        <f>'（３）業績構成比'!F30</f>
        <v>6385967.1200000001</v>
      </c>
      <c r="G28" s="393"/>
      <c r="H28" s="393"/>
      <c r="I28" s="241">
        <f>'（４）訂單數量構成比'!F30</f>
        <v>182419</v>
      </c>
      <c r="J28" s="392"/>
      <c r="K28" s="392"/>
      <c r="L28" s="227">
        <v>4502765.1667257734</v>
      </c>
      <c r="M28" s="393"/>
      <c r="N28" s="393"/>
      <c r="O28" s="255">
        <f t="shared" si="0"/>
        <v>0.70510309278350514</v>
      </c>
      <c r="P28" s="391"/>
      <c r="Q28" s="391"/>
      <c r="R28" s="226">
        <v>869487.03500000003</v>
      </c>
      <c r="S28" s="393"/>
      <c r="T28" s="393"/>
      <c r="U28" s="255">
        <f t="shared" si="1"/>
        <v>0.13615588972841439</v>
      </c>
      <c r="V28" s="391"/>
      <c r="W28" s="391"/>
    </row>
    <row r="29" spans="2:23" hidden="1">
      <c r="B29" s="398"/>
      <c r="C29" s="398"/>
      <c r="D29" s="79">
        <v>45894</v>
      </c>
      <c r="E29" s="79" t="s">
        <v>76</v>
      </c>
      <c r="F29" s="227">
        <f>'（３）業績構成比'!F31</f>
        <v>6110563.6299999999</v>
      </c>
      <c r="G29" s="393"/>
      <c r="H29" s="393"/>
      <c r="I29" s="241">
        <f>'（４）訂單數量構成比'!F31</f>
        <v>176281</v>
      </c>
      <c r="J29" s="392"/>
      <c r="K29" s="392"/>
      <c r="L29" s="227">
        <v>4227313.1174345361</v>
      </c>
      <c r="M29" s="393"/>
      <c r="N29" s="393"/>
      <c r="O29" s="255">
        <f t="shared" si="0"/>
        <v>0.69180412371134026</v>
      </c>
      <c r="P29" s="391"/>
      <c r="Q29" s="391"/>
      <c r="R29" s="226">
        <v>957039.43200000003</v>
      </c>
      <c r="S29" s="393"/>
      <c r="T29" s="393"/>
      <c r="U29" s="255">
        <f t="shared" si="1"/>
        <v>0.15662048379651683</v>
      </c>
      <c r="V29" s="391"/>
      <c r="W29" s="391"/>
    </row>
    <row r="30" spans="2:23" hidden="1">
      <c r="B30" s="397">
        <f>D38</f>
        <v>45903</v>
      </c>
      <c r="C30" s="398"/>
      <c r="D30" s="79">
        <v>45895</v>
      </c>
      <c r="E30" s="79" t="s">
        <v>77</v>
      </c>
      <c r="F30" s="227">
        <f>'（３）業績構成比'!F32</f>
        <v>5751890.8199999994</v>
      </c>
      <c r="G30" s="393">
        <f>SUM(F30:F36)</f>
        <v>38277517.119999997</v>
      </c>
      <c r="H30" s="393"/>
      <c r="I30" s="241">
        <f>'（４）訂單數量構成比'!F32</f>
        <v>166644</v>
      </c>
      <c r="J30" s="392">
        <f t="shared" ref="J30" si="18">SUM(I30:I36)</f>
        <v>1105998</v>
      </c>
      <c r="K30" s="392"/>
      <c r="L30" s="227">
        <v>4112601.9363000006</v>
      </c>
      <c r="M30" s="393">
        <f t="shared" ref="M30" si="19">SUM(L30:L36)</f>
        <v>27040773.528292786</v>
      </c>
      <c r="N30" s="393"/>
      <c r="O30" s="255">
        <f t="shared" si="0"/>
        <v>0.71500000000000019</v>
      </c>
      <c r="P30" s="391">
        <f t="shared" ref="P30" si="20">M30/G30</f>
        <v>0.70644011322677946</v>
      </c>
      <c r="Q30" s="391"/>
      <c r="R30" s="226">
        <v>953162.47499999998</v>
      </c>
      <c r="S30" s="393">
        <f t="shared" ref="S30" si="21">SUM(R30:R36)</f>
        <v>6420325.1950000003</v>
      </c>
      <c r="T30" s="393"/>
      <c r="U30" s="255">
        <f t="shared" si="1"/>
        <v>0.16571289421658392</v>
      </c>
      <c r="V30" s="391">
        <f t="shared" ref="V30" si="22">S30/G30</f>
        <v>0.16773097311594909</v>
      </c>
      <c r="W30" s="391"/>
    </row>
    <row r="31" spans="2:23" hidden="1">
      <c r="B31" s="398"/>
      <c r="C31" s="398"/>
      <c r="D31" s="79">
        <v>45896</v>
      </c>
      <c r="E31" s="79" t="s">
        <v>78</v>
      </c>
      <c r="F31" s="227">
        <f>'（３）業績構成比'!F33</f>
        <v>5656058.3599999994</v>
      </c>
      <c r="G31" s="393"/>
      <c r="H31" s="393"/>
      <c r="I31" s="241">
        <f>'（４）訂單數量構成比'!F33</f>
        <v>164419</v>
      </c>
      <c r="J31" s="392"/>
      <c r="K31" s="392"/>
      <c r="L31" s="227">
        <v>4056909.9010000001</v>
      </c>
      <c r="M31" s="393"/>
      <c r="N31" s="393"/>
      <c r="O31" s="255">
        <f t="shared" si="0"/>
        <v>0.71726804123711352</v>
      </c>
      <c r="P31" s="391"/>
      <c r="Q31" s="391"/>
      <c r="R31" s="226">
        <v>922677.27</v>
      </c>
      <c r="S31" s="393"/>
      <c r="T31" s="393"/>
      <c r="U31" s="255">
        <f t="shared" si="1"/>
        <v>0.16313079025584878</v>
      </c>
      <c r="V31" s="391"/>
      <c r="W31" s="391"/>
    </row>
    <row r="32" spans="2:23" hidden="1">
      <c r="B32" s="398"/>
      <c r="C32" s="398"/>
      <c r="D32" s="79">
        <v>45897</v>
      </c>
      <c r="E32" s="79" t="s">
        <v>79</v>
      </c>
      <c r="F32" s="227">
        <f>'（３）業績構成比'!F34</f>
        <v>5359266.3100000005</v>
      </c>
      <c r="G32" s="393"/>
      <c r="H32" s="393"/>
      <c r="I32" s="241">
        <f>'（４）訂單數量構成比'!F34</f>
        <v>155645</v>
      </c>
      <c r="J32" s="392"/>
      <c r="K32" s="392"/>
      <c r="L32" s="227">
        <v>3756182.6812922684</v>
      </c>
      <c r="M32" s="393"/>
      <c r="N32" s="393"/>
      <c r="O32" s="255">
        <f t="shared" si="0"/>
        <v>0.70087628865979379</v>
      </c>
      <c r="P32" s="391"/>
      <c r="Q32" s="391"/>
      <c r="R32" s="226">
        <v>915926.47900000005</v>
      </c>
      <c r="S32" s="393"/>
      <c r="T32" s="393"/>
      <c r="U32" s="255">
        <f t="shared" si="1"/>
        <v>0.17090519970820409</v>
      </c>
      <c r="V32" s="391"/>
      <c r="W32" s="391"/>
    </row>
    <row r="33" spans="2:23" hidden="1">
      <c r="B33" s="398"/>
      <c r="C33" s="398"/>
      <c r="D33" s="79">
        <v>45898</v>
      </c>
      <c r="E33" s="79" t="s">
        <v>74</v>
      </c>
      <c r="F33" s="227">
        <f>'（３）業績構成比'!F35</f>
        <v>4553981.2600000007</v>
      </c>
      <c r="G33" s="393"/>
      <c r="H33" s="393"/>
      <c r="I33" s="241">
        <f>'（４）訂單數量構成比'!F35</f>
        <v>129900</v>
      </c>
      <c r="J33" s="392"/>
      <c r="K33" s="392"/>
      <c r="L33" s="227">
        <v>3202106.1014257735</v>
      </c>
      <c r="M33" s="393"/>
      <c r="N33" s="393"/>
      <c r="O33" s="255">
        <f t="shared" si="0"/>
        <v>0.70314432989690712</v>
      </c>
      <c r="P33" s="391"/>
      <c r="Q33" s="391"/>
      <c r="R33" s="226">
        <v>903047.26</v>
      </c>
      <c r="S33" s="393"/>
      <c r="T33" s="393"/>
      <c r="U33" s="255">
        <f t="shared" si="1"/>
        <v>0.19829841372689352</v>
      </c>
      <c r="V33" s="391"/>
      <c r="W33" s="391"/>
    </row>
    <row r="34" spans="2:23" hidden="1">
      <c r="B34" s="398"/>
      <c r="C34" s="398"/>
      <c r="D34" s="79">
        <v>45899</v>
      </c>
      <c r="E34" s="79" t="s">
        <v>75</v>
      </c>
      <c r="F34" s="227">
        <f>'（３）業績構成比'!F36</f>
        <v>4840642.0399999991</v>
      </c>
      <c r="G34" s="393"/>
      <c r="H34" s="393"/>
      <c r="I34" s="241">
        <f>'（４）訂單數量構成比'!F36</f>
        <v>136235</v>
      </c>
      <c r="J34" s="392"/>
      <c r="K34" s="392"/>
      <c r="L34" s="227">
        <v>3386203.7693216493</v>
      </c>
      <c r="M34" s="393"/>
      <c r="N34" s="393"/>
      <c r="O34" s="255">
        <f t="shared" si="0"/>
        <v>0.69953608247422694</v>
      </c>
      <c r="P34" s="391"/>
      <c r="Q34" s="391"/>
      <c r="R34" s="226">
        <v>836362.96900000004</v>
      </c>
      <c r="S34" s="393"/>
      <c r="T34" s="393"/>
      <c r="U34" s="255">
        <f t="shared" si="1"/>
        <v>0.17277934664220704</v>
      </c>
      <c r="V34" s="391"/>
      <c r="W34" s="391"/>
    </row>
    <row r="35" spans="2:23" hidden="1">
      <c r="B35" s="398"/>
      <c r="C35" s="398"/>
      <c r="D35" s="79">
        <v>45900</v>
      </c>
      <c r="E35" s="79" t="s">
        <v>70</v>
      </c>
      <c r="F35" s="227">
        <f>'（３）業績構成比'!F37</f>
        <v>6112909.3899999997</v>
      </c>
      <c r="G35" s="393"/>
      <c r="H35" s="393"/>
      <c r="I35" s="241">
        <f>'（４）訂單數量構成比'!F37</f>
        <v>177923</v>
      </c>
      <c r="J35" s="392"/>
      <c r="K35" s="392"/>
      <c r="L35" s="227">
        <v>4313382.3010159787</v>
      </c>
      <c r="M35" s="393"/>
      <c r="N35" s="393"/>
      <c r="O35" s="255">
        <f t="shared" si="0"/>
        <v>0.7056185567010308</v>
      </c>
      <c r="P35" s="391"/>
      <c r="Q35" s="391"/>
      <c r="R35" s="226">
        <v>882237.65</v>
      </c>
      <c r="S35" s="393"/>
      <c r="T35" s="393"/>
      <c r="U35" s="255">
        <f t="shared" si="1"/>
        <v>0.14432369166852643</v>
      </c>
      <c r="V35" s="391"/>
      <c r="W35" s="391"/>
    </row>
    <row r="36" spans="2:23" ht="12" hidden="1" customHeight="1">
      <c r="B36" s="398"/>
      <c r="C36" s="394" t="s">
        <v>80</v>
      </c>
      <c r="D36" s="184">
        <v>45901</v>
      </c>
      <c r="E36" s="184" t="s">
        <v>76</v>
      </c>
      <c r="F36" s="227">
        <f>'（３）業績構成比'!F38</f>
        <v>6002768.9399999995</v>
      </c>
      <c r="G36" s="393"/>
      <c r="H36" s="393">
        <f>SUM(F36:F65)</f>
        <v>169544862.83999997</v>
      </c>
      <c r="I36" s="241">
        <f>'（４）訂單數量構成比'!F38</f>
        <v>175232</v>
      </c>
      <c r="J36" s="392"/>
      <c r="K36" s="392">
        <f>SUM(I36:I65)</f>
        <v>5123862</v>
      </c>
      <c r="L36" s="227">
        <v>4213386.8379371129</v>
      </c>
      <c r="M36" s="393"/>
      <c r="N36" s="393">
        <f>SUM(L36:L65)</f>
        <v>117996638.08510412</v>
      </c>
      <c r="O36" s="255">
        <f t="shared" si="0"/>
        <v>0.70190721649484533</v>
      </c>
      <c r="P36" s="391"/>
      <c r="Q36" s="391">
        <f>N36/H36</f>
        <v>0.6959611521609943</v>
      </c>
      <c r="R36" s="226">
        <v>1006911.0919999999</v>
      </c>
      <c r="S36" s="393"/>
      <c r="T36" s="393">
        <f>SUM(R36:R65)</f>
        <v>28554123.604999997</v>
      </c>
      <c r="U36" s="255">
        <f t="shared" si="1"/>
        <v>0.16774110449102178</v>
      </c>
      <c r="V36" s="391"/>
      <c r="W36" s="391">
        <f>T36/H36</f>
        <v>0.16841633020722435</v>
      </c>
    </row>
    <row r="37" spans="2:23" hidden="1">
      <c r="B37" s="398"/>
      <c r="C37" s="394"/>
      <c r="D37" s="184">
        <v>45902</v>
      </c>
      <c r="E37" s="184" t="s">
        <v>77</v>
      </c>
      <c r="F37" s="227">
        <f>'（３）業績構成比'!F39</f>
        <v>6639488.3500000006</v>
      </c>
      <c r="G37" s="393">
        <f t="shared" ref="G37" si="23">SUM(F37:F43)</f>
        <v>40192282.859999999</v>
      </c>
      <c r="H37" s="393"/>
      <c r="I37" s="241">
        <f>'（４）訂單數量構成比'!F39</f>
        <v>193593</v>
      </c>
      <c r="J37" s="392">
        <f t="shared" ref="J37" si="24">SUM(I37:I43)</f>
        <v>1186458</v>
      </c>
      <c r="K37" s="392"/>
      <c r="L37" s="227">
        <v>4697951.3701262893</v>
      </c>
      <c r="M37" s="393">
        <f t="shared" ref="M37" si="25">SUM(L37:L43)</f>
        <v>27970289.00744433</v>
      </c>
      <c r="N37" s="393"/>
      <c r="O37" s="255">
        <f t="shared" si="0"/>
        <v>0.70757731958762893</v>
      </c>
      <c r="P37" s="391">
        <f t="shared" ref="P37" si="26">M37/G37</f>
        <v>0.69591192679629565</v>
      </c>
      <c r="Q37" s="391"/>
      <c r="R37" s="226">
        <v>1063249.6189999999</v>
      </c>
      <c r="S37" s="393">
        <f t="shared" ref="S37" si="27">SUM(R37:R43)</f>
        <v>6810329.3489999995</v>
      </c>
      <c r="T37" s="393"/>
      <c r="U37" s="255">
        <f t="shared" si="1"/>
        <v>0.16014029439482333</v>
      </c>
      <c r="V37" s="391">
        <f t="shared" ref="V37" si="28">S37/G37</f>
        <v>0.1694437057163963</v>
      </c>
      <c r="W37" s="391"/>
    </row>
    <row r="38" spans="2:23" hidden="1">
      <c r="B38" s="398"/>
      <c r="C38" s="394"/>
      <c r="D38" s="184">
        <v>45903</v>
      </c>
      <c r="E38" s="184" t="s">
        <v>78</v>
      </c>
      <c r="F38" s="227">
        <f>'（３）業績構成比'!F40</f>
        <v>6228436.4100000001</v>
      </c>
      <c r="G38" s="393"/>
      <c r="H38" s="393"/>
      <c r="I38" s="241">
        <f>'（４）訂單數量構成比'!F40</f>
        <v>182804</v>
      </c>
      <c r="J38" s="392"/>
      <c r="K38" s="392"/>
      <c r="L38" s="227">
        <v>4292163.2147056712</v>
      </c>
      <c r="M38" s="393"/>
      <c r="N38" s="393"/>
      <c r="O38" s="255">
        <f t="shared" si="0"/>
        <v>0.68912371134020634</v>
      </c>
      <c r="P38" s="391"/>
      <c r="Q38" s="391"/>
      <c r="R38" s="226">
        <v>988761.34100000001</v>
      </c>
      <c r="S38" s="393"/>
      <c r="T38" s="393"/>
      <c r="U38" s="255">
        <f t="shared" si="1"/>
        <v>0.15874952811792453</v>
      </c>
      <c r="V38" s="391"/>
      <c r="W38" s="391"/>
    </row>
    <row r="39" spans="2:23" hidden="1">
      <c r="B39" s="398"/>
      <c r="C39" s="394"/>
      <c r="D39" s="184">
        <v>45904</v>
      </c>
      <c r="E39" s="184" t="s">
        <v>79</v>
      </c>
      <c r="F39" s="227">
        <f>'（３）業績構成比'!F41</f>
        <v>5632441.8300000001</v>
      </c>
      <c r="G39" s="393"/>
      <c r="H39" s="393"/>
      <c r="I39" s="241">
        <f>'（４）訂單數量構成比'!F41</f>
        <v>168001</v>
      </c>
      <c r="J39" s="392"/>
      <c r="K39" s="392"/>
      <c r="L39" s="227">
        <v>3958677.543920103</v>
      </c>
      <c r="M39" s="393"/>
      <c r="N39" s="393"/>
      <c r="O39" s="255">
        <f t="shared" si="0"/>
        <v>0.7028350515463917</v>
      </c>
      <c r="P39" s="391"/>
      <c r="Q39" s="391"/>
      <c r="R39" s="226">
        <v>971018.77500000002</v>
      </c>
      <c r="S39" s="393"/>
      <c r="T39" s="393"/>
      <c r="U39" s="255">
        <f t="shared" si="1"/>
        <v>0.17239747951378309</v>
      </c>
      <c r="V39" s="391"/>
      <c r="W39" s="391"/>
    </row>
    <row r="40" spans="2:23" hidden="1">
      <c r="B40" s="398"/>
      <c r="C40" s="394"/>
      <c r="D40" s="184">
        <v>45905</v>
      </c>
      <c r="E40" s="184" t="s">
        <v>74</v>
      </c>
      <c r="F40" s="227">
        <f>'（３）業績構成比'!F42</f>
        <v>4472238.97</v>
      </c>
      <c r="G40" s="393"/>
      <c r="H40" s="393"/>
      <c r="I40" s="241">
        <f>'（４）訂單數量構成比'!F42</f>
        <v>132042</v>
      </c>
      <c r="J40" s="392"/>
      <c r="K40" s="392"/>
      <c r="L40" s="227">
        <v>3171831.7519706194</v>
      </c>
      <c r="M40" s="393"/>
      <c r="N40" s="393"/>
      <c r="O40" s="255">
        <f t="shared" si="0"/>
        <v>0.70922680412371153</v>
      </c>
      <c r="P40" s="391"/>
      <c r="Q40" s="391"/>
      <c r="R40" s="226">
        <v>898496.30299999996</v>
      </c>
      <c r="S40" s="393"/>
      <c r="T40" s="393"/>
      <c r="U40" s="255">
        <f t="shared" si="1"/>
        <v>0.20090525328077449</v>
      </c>
      <c r="V40" s="391"/>
      <c r="W40" s="391"/>
    </row>
    <row r="41" spans="2:23" hidden="1">
      <c r="B41" s="398"/>
      <c r="C41" s="394"/>
      <c r="D41" s="184">
        <v>45906</v>
      </c>
      <c r="E41" s="184" t="s">
        <v>75</v>
      </c>
      <c r="F41" s="227">
        <f>'（３）業績構成比'!F43</f>
        <v>4788156.05</v>
      </c>
      <c r="G41" s="393"/>
      <c r="H41" s="393"/>
      <c r="I41" s="241">
        <f>'（４）訂單數量構成比'!F43</f>
        <v>139507</v>
      </c>
      <c r="J41" s="392"/>
      <c r="K41" s="392"/>
      <c r="L41" s="227">
        <v>3332704.6981005152</v>
      </c>
      <c r="M41" s="393"/>
      <c r="N41" s="393"/>
      <c r="O41" s="255">
        <f t="shared" si="0"/>
        <v>0.69603092783505149</v>
      </c>
      <c r="P41" s="391"/>
      <c r="Q41" s="391"/>
      <c r="R41" s="226">
        <v>920494.30500000005</v>
      </c>
      <c r="S41" s="393"/>
      <c r="T41" s="393"/>
      <c r="U41" s="255">
        <f t="shared" si="1"/>
        <v>0.19224400695963118</v>
      </c>
      <c r="V41" s="391"/>
      <c r="W41" s="391"/>
    </row>
    <row r="42" spans="2:23" hidden="1">
      <c r="B42" s="398"/>
      <c r="C42" s="394"/>
      <c r="D42" s="184">
        <v>45907</v>
      </c>
      <c r="E42" s="184" t="s">
        <v>70</v>
      </c>
      <c r="F42" s="227">
        <f>'（３）業績構成比'!F44</f>
        <v>6259452.25</v>
      </c>
      <c r="G42" s="393"/>
      <c r="H42" s="393"/>
      <c r="I42" s="241">
        <f>'（４）訂單數量構成比'!F44</f>
        <v>186596</v>
      </c>
      <c r="J42" s="392"/>
      <c r="K42" s="392"/>
      <c r="L42" s="227">
        <v>4249006.5299097942</v>
      </c>
      <c r="M42" s="393"/>
      <c r="N42" s="393"/>
      <c r="O42" s="255">
        <f t="shared" si="0"/>
        <v>0.6788144329896908</v>
      </c>
      <c r="P42" s="391"/>
      <c r="Q42" s="391"/>
      <c r="R42" s="226">
        <v>988834.25699999998</v>
      </c>
      <c r="S42" s="393"/>
      <c r="T42" s="393"/>
      <c r="U42" s="255">
        <f t="shared" si="1"/>
        <v>0.15797456670429907</v>
      </c>
      <c r="V42" s="391"/>
      <c r="W42" s="391"/>
    </row>
    <row r="43" spans="2:23" hidden="1">
      <c r="B43" s="398"/>
      <c r="C43" s="394"/>
      <c r="D43" s="184">
        <v>45908</v>
      </c>
      <c r="E43" s="184" t="s">
        <v>76</v>
      </c>
      <c r="F43" s="227">
        <f>'（３）業績構成比'!F45</f>
        <v>6172069</v>
      </c>
      <c r="G43" s="393"/>
      <c r="H43" s="393"/>
      <c r="I43" s="241">
        <f>'（４）訂單數量構成比'!F45</f>
        <v>183915</v>
      </c>
      <c r="J43" s="392"/>
      <c r="K43" s="392"/>
      <c r="L43" s="227">
        <v>4267953.8987113405</v>
      </c>
      <c r="M43" s="393"/>
      <c r="N43" s="393"/>
      <c r="O43" s="255">
        <f t="shared" si="0"/>
        <v>0.69149484536082484</v>
      </c>
      <c r="P43" s="391"/>
      <c r="Q43" s="391"/>
      <c r="R43" s="226">
        <v>979474.74899999995</v>
      </c>
      <c r="S43" s="393"/>
      <c r="T43" s="393"/>
      <c r="U43" s="255">
        <f t="shared" si="1"/>
        <v>0.15869471793008147</v>
      </c>
      <c r="V43" s="391"/>
      <c r="W43" s="391"/>
    </row>
    <row r="44" spans="2:23" hidden="1">
      <c r="C44" s="394"/>
      <c r="D44" s="184">
        <v>45909</v>
      </c>
      <c r="E44" s="184" t="s">
        <v>77</v>
      </c>
      <c r="F44" s="227">
        <f>'（３）業績構成比'!F46</f>
        <v>5945144.4500000002</v>
      </c>
      <c r="G44" s="393">
        <f t="shared" ref="G44:G65" si="29">SUM(F44:F50)</f>
        <v>39067121.450000003</v>
      </c>
      <c r="H44" s="393"/>
      <c r="I44" s="241">
        <f>'（４）訂單數量構成比'!F46</f>
        <v>177865</v>
      </c>
      <c r="J44" s="392">
        <f t="shared" ref="J44:J58" si="30">SUM(I44:I50)</f>
        <v>1166143</v>
      </c>
      <c r="K44" s="392"/>
      <c r="L44" s="227">
        <v>4111036.7421005163</v>
      </c>
      <c r="M44" s="393">
        <f t="shared" ref="M44:M58" si="31">SUM(L44:L50)</f>
        <v>27164782.918459274</v>
      </c>
      <c r="N44" s="393"/>
      <c r="O44" s="255">
        <f t="shared" si="0"/>
        <v>0.69149484536082484</v>
      </c>
      <c r="P44" s="391">
        <f t="shared" ref="P44:P65" si="32">M44/G44</f>
        <v>0.69533617810122206</v>
      </c>
      <c r="Q44" s="391"/>
      <c r="R44" s="82">
        <v>992611.799</v>
      </c>
      <c r="S44" s="393">
        <f t="shared" ref="S44:S58" si="33">SUM(R44:R50)</f>
        <v>6685984.6059999997</v>
      </c>
      <c r="T44" s="393"/>
      <c r="U44" s="255">
        <f t="shared" si="1"/>
        <v>0.16696176305690941</v>
      </c>
      <c r="V44" s="391">
        <f t="shared" ref="V44:V58" si="34">S44/G44</f>
        <v>0.17114095837741838</v>
      </c>
      <c r="W44" s="391"/>
    </row>
    <row r="45" spans="2:23" hidden="1">
      <c r="C45" s="394"/>
      <c r="D45" s="184">
        <v>45910</v>
      </c>
      <c r="E45" s="184" t="s">
        <v>78</v>
      </c>
      <c r="F45" s="227">
        <f>'（３）業績構成比'!F47</f>
        <v>5803938.3199999994</v>
      </c>
      <c r="G45" s="393"/>
      <c r="H45" s="393"/>
      <c r="I45" s="241">
        <f>'（４）訂單數量構成比'!F47</f>
        <v>175592</v>
      </c>
      <c r="J45" s="392"/>
      <c r="K45" s="392"/>
      <c r="L45" s="227">
        <v>4074424.5350556695</v>
      </c>
      <c r="M45" s="393"/>
      <c r="N45" s="393"/>
      <c r="O45" s="255">
        <f t="shared" si="0"/>
        <v>0.70201030927835051</v>
      </c>
      <c r="P45" s="391"/>
      <c r="Q45" s="391"/>
      <c r="R45" s="82">
        <v>967643.43099999998</v>
      </c>
      <c r="S45" s="393"/>
      <c r="T45" s="393"/>
      <c r="U45" s="255">
        <f t="shared" si="1"/>
        <v>0.16672186671342848</v>
      </c>
      <c r="V45" s="391"/>
      <c r="W45" s="391"/>
    </row>
    <row r="46" spans="2:23" hidden="1">
      <c r="C46" s="394"/>
      <c r="D46" s="184">
        <v>45911</v>
      </c>
      <c r="E46" s="184" t="s">
        <v>79</v>
      </c>
      <c r="F46" s="227">
        <f>'（３）業績構成比'!F48</f>
        <v>5409403.6099999994</v>
      </c>
      <c r="G46" s="393"/>
      <c r="H46" s="393"/>
      <c r="I46" s="241">
        <f>'（４）訂單數量構成比'!F48</f>
        <v>164410</v>
      </c>
      <c r="J46" s="392"/>
      <c r="K46" s="392"/>
      <c r="L46" s="227">
        <v>3789092.0441386593</v>
      </c>
      <c r="M46" s="393"/>
      <c r="N46" s="393"/>
      <c r="O46" s="255">
        <f t="shared" si="0"/>
        <v>0.70046391752577319</v>
      </c>
      <c r="P46" s="391"/>
      <c r="Q46" s="391"/>
      <c r="R46" s="82">
        <v>961124.56</v>
      </c>
      <c r="S46" s="393"/>
      <c r="T46" s="393"/>
      <c r="U46" s="255">
        <f t="shared" si="1"/>
        <v>0.17767662191507286</v>
      </c>
      <c r="V46" s="391"/>
      <c r="W46" s="391"/>
    </row>
    <row r="47" spans="2:23" hidden="1">
      <c r="C47" s="394"/>
      <c r="D47" s="184">
        <v>45912</v>
      </c>
      <c r="E47" s="184" t="s">
        <v>74</v>
      </c>
      <c r="F47" s="227">
        <f>'（３）業績構成比'!F49</f>
        <v>4572248.96</v>
      </c>
      <c r="G47" s="393"/>
      <c r="H47" s="393"/>
      <c r="I47" s="241">
        <f>'（４）訂單數量構成比'!F49</f>
        <v>134348</v>
      </c>
      <c r="J47" s="392"/>
      <c r="K47" s="392"/>
      <c r="L47" s="227">
        <v>3156972.9288247423</v>
      </c>
      <c r="M47" s="393"/>
      <c r="N47" s="393"/>
      <c r="O47" s="255">
        <f t="shared" si="0"/>
        <v>0.69046391752577319</v>
      </c>
      <c r="P47" s="391"/>
      <c r="Q47" s="391"/>
      <c r="R47" s="82">
        <v>957542.31700000004</v>
      </c>
      <c r="S47" s="393"/>
      <c r="T47" s="393"/>
      <c r="U47" s="255">
        <f t="shared" si="1"/>
        <v>0.2094247984694167</v>
      </c>
      <c r="V47" s="391"/>
      <c r="W47" s="391"/>
    </row>
    <row r="48" spans="2:23" hidden="1">
      <c r="C48" s="394"/>
      <c r="D48" s="184">
        <v>45913</v>
      </c>
      <c r="E48" s="184" t="s">
        <v>75</v>
      </c>
      <c r="F48" s="227">
        <f>'（３）業績構成比'!F50</f>
        <v>4851151.87</v>
      </c>
      <c r="G48" s="393"/>
      <c r="H48" s="393"/>
      <c r="I48" s="241">
        <f>'（４）訂單數量構成比'!F50</f>
        <v>140458</v>
      </c>
      <c r="J48" s="392"/>
      <c r="K48" s="392"/>
      <c r="L48" s="227">
        <v>3335041.8809376294</v>
      </c>
      <c r="M48" s="393"/>
      <c r="N48" s="393"/>
      <c r="O48" s="255">
        <f t="shared" si="0"/>
        <v>0.68747422680412384</v>
      </c>
      <c r="P48" s="391"/>
      <c r="Q48" s="391"/>
      <c r="R48" s="82">
        <v>902781.49899999995</v>
      </c>
      <c r="S48" s="393"/>
      <c r="T48" s="393"/>
      <c r="U48" s="255">
        <f t="shared" si="1"/>
        <v>0.18609631757415995</v>
      </c>
      <c r="V48" s="391"/>
      <c r="W48" s="391"/>
    </row>
    <row r="49" spans="3:23" hidden="1">
      <c r="C49" s="394"/>
      <c r="D49" s="184">
        <v>45914</v>
      </c>
      <c r="E49" s="184" t="s">
        <v>70</v>
      </c>
      <c r="F49" s="227">
        <f>'（３）業績構成比'!F51</f>
        <v>6253868.8199999994</v>
      </c>
      <c r="G49" s="393"/>
      <c r="H49" s="393"/>
      <c r="I49" s="241">
        <f>'（４）訂單數量構成比'!F51</f>
        <v>186761</v>
      </c>
      <c r="J49" s="392"/>
      <c r="K49" s="392"/>
      <c r="L49" s="227">
        <v>4463134.7326237112</v>
      </c>
      <c r="M49" s="393"/>
      <c r="N49" s="393"/>
      <c r="O49" s="255">
        <f t="shared" si="0"/>
        <v>0.71365979381443301</v>
      </c>
      <c r="P49" s="391"/>
      <c r="Q49" s="391"/>
      <c r="R49" s="82">
        <v>918406.00199999998</v>
      </c>
      <c r="S49" s="393"/>
      <c r="T49" s="393"/>
      <c r="U49" s="255">
        <f t="shared" si="1"/>
        <v>0.14685405601456156</v>
      </c>
      <c r="V49" s="391"/>
      <c r="W49" s="391"/>
    </row>
    <row r="50" spans="3:23" hidden="1">
      <c r="C50" s="394"/>
      <c r="D50" s="184">
        <v>45915</v>
      </c>
      <c r="E50" s="184" t="s">
        <v>76</v>
      </c>
      <c r="F50" s="227">
        <f>'（３）業績構成比'!F52</f>
        <v>6231365.4199999999</v>
      </c>
      <c r="G50" s="393"/>
      <c r="H50" s="393"/>
      <c r="I50" s="241">
        <f>'（４）訂單數量構成比'!F52</f>
        <v>186709</v>
      </c>
      <c r="J50" s="392"/>
      <c r="K50" s="392"/>
      <c r="L50" s="227">
        <v>4235080.0547783505</v>
      </c>
      <c r="M50" s="393"/>
      <c r="N50" s="393"/>
      <c r="O50" s="255">
        <f t="shared" si="0"/>
        <v>0.67963917525773199</v>
      </c>
      <c r="P50" s="391"/>
      <c r="Q50" s="391"/>
      <c r="R50" s="82">
        <v>985874.99800000002</v>
      </c>
      <c r="S50" s="393"/>
      <c r="T50" s="393"/>
      <c r="U50" s="255">
        <f t="shared" si="1"/>
        <v>0.15821171309192777</v>
      </c>
      <c r="V50" s="391"/>
      <c r="W50" s="391"/>
    </row>
    <row r="51" spans="3:23" hidden="1">
      <c r="C51" s="394"/>
      <c r="D51" s="184">
        <v>45916</v>
      </c>
      <c r="E51" s="184" t="s">
        <v>77</v>
      </c>
      <c r="F51" s="227">
        <f>'（３）業績構成比'!F53</f>
        <v>6265697.0700000003</v>
      </c>
      <c r="G51" s="393">
        <f t="shared" si="29"/>
        <v>40141736.860000007</v>
      </c>
      <c r="H51" s="393"/>
      <c r="I51" s="241">
        <f>'（４）訂單數量構成比'!F53</f>
        <v>194375</v>
      </c>
      <c r="J51" s="392">
        <f t="shared" si="30"/>
        <v>1236089</v>
      </c>
      <c r="K51" s="392"/>
      <c r="L51" s="227">
        <v>4378559.5452572163</v>
      </c>
      <c r="M51" s="393">
        <f t="shared" si="31"/>
        <v>27746242.777369075</v>
      </c>
      <c r="N51" s="393"/>
      <c r="O51" s="255">
        <f t="shared" si="0"/>
        <v>0.6988144329896907</v>
      </c>
      <c r="P51" s="391">
        <f t="shared" si="32"/>
        <v>0.69120683228376556</v>
      </c>
      <c r="Q51" s="391"/>
      <c r="R51" s="82">
        <v>1044919.647</v>
      </c>
      <c r="S51" s="393">
        <f t="shared" si="33"/>
        <v>6658005.7290000003</v>
      </c>
      <c r="T51" s="393"/>
      <c r="U51" s="255">
        <f t="shared" si="1"/>
        <v>0.16676829973205198</v>
      </c>
      <c r="V51" s="391">
        <f t="shared" si="34"/>
        <v>0.1658624227501849</v>
      </c>
      <c r="W51" s="391"/>
    </row>
    <row r="52" spans="3:23" hidden="1">
      <c r="C52" s="394"/>
      <c r="D52" s="184">
        <v>45917</v>
      </c>
      <c r="E52" s="184" t="s">
        <v>78</v>
      </c>
      <c r="F52" s="227">
        <f>'（３）業績構成比'!F54</f>
        <v>6072276.2599999998</v>
      </c>
      <c r="G52" s="393"/>
      <c r="H52" s="393"/>
      <c r="I52" s="241">
        <f>'（４）訂單數量構成比'!F54</f>
        <v>188216</v>
      </c>
      <c r="J52" s="392"/>
      <c r="K52" s="392"/>
      <c r="L52" s="227">
        <v>4237760.2208319576</v>
      </c>
      <c r="M52" s="393"/>
      <c r="N52" s="393"/>
      <c r="O52" s="255">
        <f t="shared" si="0"/>
        <v>0.69788659793814423</v>
      </c>
      <c r="P52" s="391"/>
      <c r="Q52" s="391"/>
      <c r="R52" s="82">
        <v>986591.17200000002</v>
      </c>
      <c r="S52" s="393"/>
      <c r="T52" s="393"/>
      <c r="U52" s="255">
        <f t="shared" si="1"/>
        <v>0.16247468490506392</v>
      </c>
      <c r="V52" s="391"/>
      <c r="W52" s="391"/>
    </row>
    <row r="53" spans="3:23" hidden="1">
      <c r="C53" s="394"/>
      <c r="D53" s="184">
        <v>45918</v>
      </c>
      <c r="E53" s="184" t="s">
        <v>79</v>
      </c>
      <c r="F53" s="227">
        <f>'（３）業績構成比'!F55</f>
        <v>5709151.7199999997</v>
      </c>
      <c r="G53" s="393"/>
      <c r="H53" s="393"/>
      <c r="I53" s="241">
        <f>'（４）訂單數量構成比'!F55</f>
        <v>177826</v>
      </c>
      <c r="J53" s="392"/>
      <c r="K53" s="392"/>
      <c r="L53" s="227">
        <v>4029660.5413381443</v>
      </c>
      <c r="M53" s="393"/>
      <c r="N53" s="393"/>
      <c r="O53" s="255">
        <f t="shared" si="0"/>
        <v>0.70582474226804126</v>
      </c>
      <c r="P53" s="391"/>
      <c r="Q53" s="391"/>
      <c r="R53" s="82">
        <v>993574.98600000003</v>
      </c>
      <c r="S53" s="393"/>
      <c r="T53" s="393"/>
      <c r="U53" s="255">
        <f t="shared" si="1"/>
        <v>0.17403198140966555</v>
      </c>
      <c r="V53" s="391"/>
      <c r="W53" s="391"/>
    </row>
    <row r="54" spans="3:23" hidden="1">
      <c r="C54" s="394"/>
      <c r="D54" s="184">
        <v>45919</v>
      </c>
      <c r="E54" s="184" t="s">
        <v>74</v>
      </c>
      <c r="F54" s="227">
        <f>'（３）業績構成比'!F56</f>
        <v>4674568.32</v>
      </c>
      <c r="G54" s="393"/>
      <c r="H54" s="393"/>
      <c r="I54" s="241">
        <f>'（４）訂單數量構成比'!F56</f>
        <v>142595</v>
      </c>
      <c r="J54" s="392"/>
      <c r="K54" s="392"/>
      <c r="L54" s="227">
        <v>3258945.1818556706</v>
      </c>
      <c r="M54" s="393"/>
      <c r="N54" s="393"/>
      <c r="O54" s="255">
        <f t="shared" si="0"/>
        <v>0.69716494845360832</v>
      </c>
      <c r="P54" s="391"/>
      <c r="Q54" s="391"/>
      <c r="R54" s="82">
        <v>874519.46799999999</v>
      </c>
      <c r="S54" s="393"/>
      <c r="T54" s="393"/>
      <c r="U54" s="255">
        <f t="shared" si="1"/>
        <v>0.18708026241875528</v>
      </c>
      <c r="V54" s="391"/>
      <c r="W54" s="391"/>
    </row>
    <row r="55" spans="3:23" hidden="1">
      <c r="C55" s="394"/>
      <c r="D55" s="184">
        <v>45920</v>
      </c>
      <c r="E55" s="184" t="s">
        <v>75</v>
      </c>
      <c r="F55" s="227">
        <f>'（３）業績構成比'!F57</f>
        <v>4900519.2600000007</v>
      </c>
      <c r="G55" s="393"/>
      <c r="H55" s="393"/>
      <c r="I55" s="241">
        <f>'（４）訂單數量構成比'!F57</f>
        <v>148182</v>
      </c>
      <c r="J55" s="392"/>
      <c r="K55" s="392"/>
      <c r="L55" s="227">
        <v>3409397.342897939</v>
      </c>
      <c r="M55" s="393"/>
      <c r="N55" s="393"/>
      <c r="O55" s="255">
        <f t="shared" si="0"/>
        <v>0.69572164948453619</v>
      </c>
      <c r="P55" s="391"/>
      <c r="Q55" s="391"/>
      <c r="R55" s="82">
        <v>910351.54599999997</v>
      </c>
      <c r="S55" s="393"/>
      <c r="T55" s="393"/>
      <c r="U55" s="255">
        <f t="shared" si="1"/>
        <v>0.18576634387107782</v>
      </c>
      <c r="V55" s="391"/>
      <c r="W55" s="391"/>
    </row>
    <row r="56" spans="3:23" hidden="1">
      <c r="C56" s="394"/>
      <c r="D56" s="184">
        <v>45921</v>
      </c>
      <c r="E56" s="184" t="s">
        <v>70</v>
      </c>
      <c r="F56" s="227">
        <f>'（３）業績構成比'!F58</f>
        <v>6327228.8800000008</v>
      </c>
      <c r="G56" s="393"/>
      <c r="H56" s="393"/>
      <c r="I56" s="241">
        <f>'（４）訂單數量構成比'!F58</f>
        <v>194633</v>
      </c>
      <c r="J56" s="392"/>
      <c r="K56" s="392"/>
      <c r="L56" s="227">
        <v>4349154.4904536093</v>
      </c>
      <c r="M56" s="393"/>
      <c r="N56" s="393"/>
      <c r="O56" s="255">
        <f t="shared" si="0"/>
        <v>0.68737113402061867</v>
      </c>
      <c r="P56" s="391"/>
      <c r="Q56" s="391"/>
      <c r="R56" s="82">
        <v>922554.43</v>
      </c>
      <c r="S56" s="393"/>
      <c r="T56" s="393"/>
      <c r="U56" s="255">
        <f t="shared" si="1"/>
        <v>0.1458070266615675</v>
      </c>
      <c r="V56" s="391"/>
      <c r="W56" s="391"/>
    </row>
    <row r="57" spans="3:23" hidden="1">
      <c r="C57" s="394"/>
      <c r="D57" s="184">
        <v>45922</v>
      </c>
      <c r="E57" s="184" t="s">
        <v>76</v>
      </c>
      <c r="F57" s="227">
        <f>'（３）業績構成比'!F59</f>
        <v>6192295.3499999996</v>
      </c>
      <c r="G57" s="393"/>
      <c r="H57" s="393"/>
      <c r="I57" s="241">
        <f>'（４）訂單數量構成比'!F59</f>
        <v>190262</v>
      </c>
      <c r="J57" s="392"/>
      <c r="K57" s="392"/>
      <c r="L57" s="227">
        <v>4082765.4547345364</v>
      </c>
      <c r="M57" s="393"/>
      <c r="N57" s="393"/>
      <c r="O57" s="255">
        <f t="shared" si="0"/>
        <v>0.65932989690721655</v>
      </c>
      <c r="P57" s="391"/>
      <c r="Q57" s="391"/>
      <c r="R57" s="82">
        <v>925494.48</v>
      </c>
      <c r="S57" s="393"/>
      <c r="T57" s="393"/>
      <c r="U57" s="255">
        <f t="shared" si="1"/>
        <v>0.14945903379754005</v>
      </c>
      <c r="V57" s="391"/>
      <c r="W57" s="391"/>
    </row>
    <row r="58" spans="3:23" hidden="1">
      <c r="C58" s="394"/>
      <c r="D58" s="184">
        <v>45923</v>
      </c>
      <c r="E58" s="184" t="s">
        <v>77</v>
      </c>
      <c r="F58" s="227">
        <f>'（３）業績構成比'!F60</f>
        <v>6204692.0999999996</v>
      </c>
      <c r="G58" s="393">
        <f t="shared" si="29"/>
        <v>37900576.170000002</v>
      </c>
      <c r="H58" s="393"/>
      <c r="I58" s="241">
        <f>'（４）訂單數量構成比'!F60</f>
        <v>193580</v>
      </c>
      <c r="J58" s="392">
        <f t="shared" si="30"/>
        <v>1166557</v>
      </c>
      <c r="K58" s="392"/>
      <c r="L58" s="227">
        <v>4268764.1989020621</v>
      </c>
      <c r="M58" s="393">
        <f t="shared" si="31"/>
        <v>26562301.483535573</v>
      </c>
      <c r="N58" s="393"/>
      <c r="O58" s="255">
        <f t="shared" si="0"/>
        <v>0.68798969072164962</v>
      </c>
      <c r="P58" s="391">
        <f t="shared" si="32"/>
        <v>0.7008416274304774</v>
      </c>
      <c r="Q58" s="391"/>
      <c r="R58" s="82">
        <v>984454.103</v>
      </c>
      <c r="S58" s="393">
        <f t="shared" si="33"/>
        <v>6362270.8049999997</v>
      </c>
      <c r="T58" s="393"/>
      <c r="U58" s="255">
        <f t="shared" si="1"/>
        <v>0.15866284533280872</v>
      </c>
      <c r="V58" s="391">
        <f t="shared" si="34"/>
        <v>0.16786739010147347</v>
      </c>
      <c r="W58" s="391"/>
    </row>
    <row r="59" spans="3:23" hidden="1">
      <c r="C59" s="394"/>
      <c r="D59" s="184">
        <v>45924</v>
      </c>
      <c r="E59" s="184" t="s">
        <v>78</v>
      </c>
      <c r="F59" s="227">
        <f>'（３）業績構成比'!F61</f>
        <v>6068582.8799999999</v>
      </c>
      <c r="G59" s="393"/>
      <c r="H59" s="393"/>
      <c r="I59" s="241">
        <f>'（４）訂單數量構成比'!F61</f>
        <v>188192</v>
      </c>
      <c r="J59" s="392"/>
      <c r="K59" s="392"/>
      <c r="L59" s="227">
        <v>4206403.813781444</v>
      </c>
      <c r="M59" s="393"/>
      <c r="N59" s="393"/>
      <c r="O59" s="255">
        <f t="shared" si="0"/>
        <v>0.69314432989690733</v>
      </c>
      <c r="P59" s="391"/>
      <c r="Q59" s="391"/>
      <c r="R59" s="82">
        <v>954135.70600000001</v>
      </c>
      <c r="S59" s="393"/>
      <c r="T59" s="393"/>
      <c r="U59" s="255">
        <f t="shared" si="1"/>
        <v>0.15722545524499784</v>
      </c>
      <c r="V59" s="391"/>
      <c r="W59" s="391"/>
    </row>
    <row r="60" spans="3:23" hidden="1">
      <c r="C60" s="394"/>
      <c r="D60" s="184">
        <v>45925</v>
      </c>
      <c r="E60" s="184" t="s">
        <v>79</v>
      </c>
      <c r="F60" s="227">
        <f>'（３）業績構成比'!F62</f>
        <v>5545534.8899999997</v>
      </c>
      <c r="G60" s="393"/>
      <c r="H60" s="393"/>
      <c r="I60" s="241">
        <f>'（４）訂單數量構成比'!F62</f>
        <v>172278</v>
      </c>
      <c r="J60" s="392"/>
      <c r="K60" s="392"/>
      <c r="L60" s="227">
        <v>3903313.3465438145</v>
      </c>
      <c r="M60" s="393"/>
      <c r="N60" s="393"/>
      <c r="O60" s="255">
        <f t="shared" si="0"/>
        <v>0.70386597938144335</v>
      </c>
      <c r="P60" s="391"/>
      <c r="Q60" s="391"/>
      <c r="R60" s="82">
        <v>955466.57</v>
      </c>
      <c r="S60" s="393"/>
      <c r="T60" s="393"/>
      <c r="U60" s="255">
        <f t="shared" si="1"/>
        <v>0.17229475405933295</v>
      </c>
      <c r="V60" s="391"/>
      <c r="W60" s="391"/>
    </row>
    <row r="61" spans="3:23" hidden="1">
      <c r="C61" s="394"/>
      <c r="D61" s="184">
        <v>45926</v>
      </c>
      <c r="E61" s="184" t="s">
        <v>74</v>
      </c>
      <c r="F61" s="227">
        <f>'（３）業績構成比'!F63</f>
        <v>4389261.03</v>
      </c>
      <c r="G61" s="393"/>
      <c r="H61" s="393"/>
      <c r="I61" s="241">
        <f>'（４）訂單數量構成比'!F63</f>
        <v>133617</v>
      </c>
      <c r="J61" s="392"/>
      <c r="K61" s="392"/>
      <c r="L61" s="227">
        <v>3151896.6705634026</v>
      </c>
      <c r="M61" s="393"/>
      <c r="N61" s="393"/>
      <c r="O61" s="255">
        <f t="shared" si="0"/>
        <v>0.71809278350515471</v>
      </c>
      <c r="P61" s="391"/>
      <c r="Q61" s="391"/>
      <c r="R61" s="82">
        <v>861427.571</v>
      </c>
      <c r="S61" s="393"/>
      <c r="T61" s="393"/>
      <c r="U61" s="255">
        <f t="shared" si="1"/>
        <v>0.19625799539199426</v>
      </c>
      <c r="V61" s="391"/>
      <c r="W61" s="391"/>
    </row>
    <row r="62" spans="3:23" hidden="1">
      <c r="C62" s="394"/>
      <c r="D62" s="184">
        <v>45927</v>
      </c>
      <c r="E62" s="184" t="s">
        <v>75</v>
      </c>
      <c r="F62" s="227">
        <f>'（３）業績構成比'!F64</f>
        <v>4423149.76</v>
      </c>
      <c r="G62" s="393"/>
      <c r="H62" s="393"/>
      <c r="I62" s="241">
        <f>'（４）訂單數量構成比'!F64</f>
        <v>133344</v>
      </c>
      <c r="J62" s="392"/>
      <c r="K62" s="392"/>
      <c r="L62" s="227">
        <v>3144768.2803958771</v>
      </c>
      <c r="M62" s="393"/>
      <c r="N62" s="393"/>
      <c r="O62" s="255">
        <f t="shared" si="0"/>
        <v>0.7109793814432992</v>
      </c>
      <c r="P62" s="391"/>
      <c r="Q62" s="391"/>
      <c r="R62" s="82">
        <v>827723.38699999999</v>
      </c>
      <c r="S62" s="393"/>
      <c r="T62" s="393"/>
      <c r="U62" s="255">
        <f t="shared" si="1"/>
        <v>0.1871343797773648</v>
      </c>
      <c r="V62" s="391"/>
      <c r="W62" s="391"/>
    </row>
    <row r="63" spans="3:23" hidden="1">
      <c r="C63" s="394"/>
      <c r="D63" s="184">
        <v>45928</v>
      </c>
      <c r="E63" s="184" t="s">
        <v>70</v>
      </c>
      <c r="F63" s="227">
        <f>'（３）業績構成比'!F65</f>
        <v>4811205.5599999996</v>
      </c>
      <c r="G63" s="393"/>
      <c r="H63" s="393"/>
      <c r="I63" s="241">
        <f>'（４）訂單數量構成比'!F65</f>
        <v>145605</v>
      </c>
      <c r="J63" s="392"/>
      <c r="K63" s="392"/>
      <c r="L63" s="227">
        <v>3389419.9169340204</v>
      </c>
      <c r="M63" s="393"/>
      <c r="N63" s="393"/>
      <c r="O63" s="255">
        <f t="shared" si="0"/>
        <v>0.70448453608247419</v>
      </c>
      <c r="P63" s="391"/>
      <c r="Q63" s="391"/>
      <c r="R63" s="82">
        <v>825068.11</v>
      </c>
      <c r="S63" s="393"/>
      <c r="T63" s="393"/>
      <c r="U63" s="255">
        <f t="shared" si="1"/>
        <v>0.17148885029140182</v>
      </c>
      <c r="V63" s="391"/>
      <c r="W63" s="391"/>
    </row>
    <row r="64" spans="3:23" hidden="1">
      <c r="C64" s="394"/>
      <c r="D64" s="184">
        <v>45929</v>
      </c>
      <c r="E64" s="184" t="s">
        <v>76</v>
      </c>
      <c r="F64" s="227">
        <f>'（３）業績構成比'!F66</f>
        <v>6458149.9499999993</v>
      </c>
      <c r="G64" s="393"/>
      <c r="H64" s="393"/>
      <c r="I64" s="241">
        <f>'（４）訂單數量構成比'!F66</f>
        <v>199941</v>
      </c>
      <c r="J64" s="392"/>
      <c r="K64" s="392"/>
      <c r="L64" s="227">
        <v>4497735.256414948</v>
      </c>
      <c r="M64" s="393"/>
      <c r="N64" s="393"/>
      <c r="O64" s="255">
        <f t="shared" si="0"/>
        <v>0.6964432989690722</v>
      </c>
      <c r="P64" s="391"/>
      <c r="Q64" s="391"/>
      <c r="R64" s="82">
        <v>953995.35800000001</v>
      </c>
      <c r="S64" s="393"/>
      <c r="T64" s="393"/>
      <c r="U64" s="255">
        <f t="shared" si="1"/>
        <v>0.14771960474531876</v>
      </c>
      <c r="V64" s="391"/>
      <c r="W64" s="391"/>
    </row>
    <row r="65" spans="3:23" hidden="1">
      <c r="C65" s="394"/>
      <c r="D65" s="184">
        <v>45930</v>
      </c>
      <c r="E65" s="184" t="s">
        <v>77</v>
      </c>
      <c r="F65" s="227">
        <f>'（３）業績構成比'!F67</f>
        <v>6240376.5599999996</v>
      </c>
      <c r="G65" s="393">
        <f t="shared" si="29"/>
        <v>37041130.530000001</v>
      </c>
      <c r="H65" s="393"/>
      <c r="I65" s="241">
        <f>'（４）訂單數量構成比'!F67</f>
        <v>193383</v>
      </c>
      <c r="J65" s="392">
        <f t="shared" ref="J65:J93" si="35">SUM(I65:I71)</f>
        <v>1146243</v>
      </c>
      <c r="K65" s="392"/>
      <c r="L65" s="227">
        <v>4339635.0603587627</v>
      </c>
      <c r="M65" s="393">
        <f t="shared" ref="M65:M93" si="36">SUM(L65:L71)</f>
        <v>25894137.464835566</v>
      </c>
      <c r="N65" s="393"/>
      <c r="O65" s="255">
        <f t="shared" si="0"/>
        <v>0.69541237113402066</v>
      </c>
      <c r="P65" s="391">
        <f t="shared" si="32"/>
        <v>0.69906444793480671</v>
      </c>
      <c r="Q65" s="391"/>
      <c r="R65" s="82">
        <v>1030622.024</v>
      </c>
      <c r="S65" s="393">
        <f t="shared" ref="S65:S93" si="37">SUM(R65:R71)</f>
        <v>6589748.9419999998</v>
      </c>
      <c r="T65" s="393"/>
      <c r="U65" s="255">
        <f t="shared" si="1"/>
        <v>0.16515381949963609</v>
      </c>
      <c r="V65" s="391">
        <f t="shared" ref="V65:V93" si="38">S65/G65</f>
        <v>0.17790355876592084</v>
      </c>
      <c r="W65" s="391"/>
    </row>
    <row r="66" spans="3:23" ht="12" hidden="1" customHeight="1">
      <c r="C66" s="394" t="s">
        <v>81</v>
      </c>
      <c r="D66" s="184">
        <v>45931</v>
      </c>
      <c r="E66" s="75" t="str">
        <f>RIGHT(TEXT(D66,"aaa"),1)</f>
        <v>三</v>
      </c>
      <c r="F66" s="227">
        <f>'（３）業績構成比'!F68</f>
        <v>5968684.419999999</v>
      </c>
      <c r="G66" s="393"/>
      <c r="H66" s="393">
        <f>SUM(F66:F96)</f>
        <v>173975384.19</v>
      </c>
      <c r="I66" s="241">
        <f>'（４）訂單數量構成比'!F68</f>
        <v>186725</v>
      </c>
      <c r="J66" s="392"/>
      <c r="K66" s="392">
        <f>SUM(I66:I96)</f>
        <v>5308649</v>
      </c>
      <c r="L66" s="227">
        <v>4086702.8428278342</v>
      </c>
      <c r="M66" s="393"/>
      <c r="N66" s="393">
        <f>SUM(L66:L96)</f>
        <v>122020898.46641342</v>
      </c>
      <c r="O66" s="255">
        <f t="shared" si="0"/>
        <v>0.68469072164948452</v>
      </c>
      <c r="P66" s="391"/>
      <c r="Q66" s="391">
        <f>N66/H66</f>
        <v>0.70136875417474787</v>
      </c>
      <c r="R66" s="82">
        <v>986270.12300000002</v>
      </c>
      <c r="S66" s="393"/>
      <c r="T66" s="393">
        <f>SUM(R66:R96)</f>
        <v>29429236.333999995</v>
      </c>
      <c r="U66" s="255">
        <f t="shared" si="1"/>
        <v>0.16524078902466086</v>
      </c>
      <c r="V66" s="391"/>
      <c r="W66" s="391">
        <f>T66/H66</f>
        <v>0.16915747288627955</v>
      </c>
    </row>
    <row r="67" spans="3:23" ht="12" hidden="1" customHeight="1">
      <c r="C67" s="394"/>
      <c r="D67" s="184">
        <v>45932</v>
      </c>
      <c r="E67" s="75" t="str">
        <f t="shared" ref="E67:E96" si="39">RIGHT(TEXT(D67,"aaa"),1)</f>
        <v>四</v>
      </c>
      <c r="F67" s="227">
        <f>'（３）業績構成比'!F69</f>
        <v>5488740.5</v>
      </c>
      <c r="G67" s="393"/>
      <c r="H67" s="393"/>
      <c r="I67" s="241">
        <f>'（４）訂單數量構成比'!F69</f>
        <v>171980</v>
      </c>
      <c r="J67" s="392"/>
      <c r="K67" s="392"/>
      <c r="L67" s="227">
        <v>3930107.9528608248</v>
      </c>
      <c r="M67" s="393"/>
      <c r="N67" s="393"/>
      <c r="O67" s="255">
        <f t="shared" si="0"/>
        <v>0.71603092783505151</v>
      </c>
      <c r="P67" s="391"/>
      <c r="Q67" s="391"/>
      <c r="R67" s="82">
        <v>935120.049</v>
      </c>
      <c r="S67" s="393"/>
      <c r="T67" s="393"/>
      <c r="U67" s="255">
        <f t="shared" si="1"/>
        <v>0.17037060669929649</v>
      </c>
      <c r="V67" s="391"/>
      <c r="W67" s="391"/>
    </row>
    <row r="68" spans="3:23" ht="12" hidden="1" customHeight="1">
      <c r="C68" s="394"/>
      <c r="D68" s="184">
        <v>45933</v>
      </c>
      <c r="E68" s="75" t="str">
        <f t="shared" si="39"/>
        <v>五</v>
      </c>
      <c r="F68" s="227">
        <f>'（３）業績構成比'!F70</f>
        <v>4274146.5299999993</v>
      </c>
      <c r="G68" s="393"/>
      <c r="H68" s="393"/>
      <c r="I68" s="241">
        <f>'（４）訂單數量構成比'!F70</f>
        <v>131535</v>
      </c>
      <c r="J68" s="392"/>
      <c r="K68" s="392"/>
      <c r="L68" s="227">
        <v>3074962.016454123</v>
      </c>
      <c r="M68" s="393"/>
      <c r="N68" s="393"/>
      <c r="O68" s="255">
        <f t="shared" si="0"/>
        <v>0.71943298969072156</v>
      </c>
      <c r="P68" s="391"/>
      <c r="Q68" s="391"/>
      <c r="R68" s="82">
        <v>843458.31900000002</v>
      </c>
      <c r="S68" s="393"/>
      <c r="T68" s="393"/>
      <c r="U68" s="255">
        <f t="shared" si="1"/>
        <v>0.19733958886992117</v>
      </c>
      <c r="V68" s="391"/>
      <c r="W68" s="391"/>
    </row>
    <row r="69" spans="3:23" ht="12" hidden="1" customHeight="1">
      <c r="C69" s="394"/>
      <c r="D69" s="184">
        <v>45934</v>
      </c>
      <c r="E69" s="75" t="str">
        <f t="shared" si="39"/>
        <v>六</v>
      </c>
      <c r="F69" s="227">
        <f>'（３）業績構成比'!F71</f>
        <v>4208871.67</v>
      </c>
      <c r="G69" s="393"/>
      <c r="H69" s="393"/>
      <c r="I69" s="241">
        <f>'（４）訂單數量構成比'!F71</f>
        <v>127425</v>
      </c>
      <c r="J69" s="392"/>
      <c r="K69" s="392"/>
      <c r="L69" s="227">
        <v>2961179.8672077321</v>
      </c>
      <c r="M69" s="393"/>
      <c r="N69" s="393"/>
      <c r="O69" s="255">
        <f t="shared" ref="O69:O132" si="40">IFERROR(L69/F69,"")</f>
        <v>0.70355670103092782</v>
      </c>
      <c r="P69" s="391"/>
      <c r="Q69" s="391"/>
      <c r="R69" s="82">
        <v>848274.78799999994</v>
      </c>
      <c r="S69" s="393"/>
      <c r="T69" s="393"/>
      <c r="U69" s="255">
        <f t="shared" si="1"/>
        <v>0.20154446476625407</v>
      </c>
      <c r="V69" s="391"/>
      <c r="W69" s="391"/>
    </row>
    <row r="70" spans="3:23" ht="12" hidden="1" customHeight="1">
      <c r="C70" s="394"/>
      <c r="D70" s="184">
        <v>45935</v>
      </c>
      <c r="E70" s="75" t="str">
        <f t="shared" si="39"/>
        <v>日</v>
      </c>
      <c r="F70" s="227">
        <f>'（３）業績構成比'!F72</f>
        <v>4683513.2000000011</v>
      </c>
      <c r="G70" s="393"/>
      <c r="H70" s="393"/>
      <c r="I70" s="241">
        <f>'（４）訂單數量構成比'!F72</f>
        <v>143171</v>
      </c>
      <c r="J70" s="392"/>
      <c r="K70" s="392"/>
      <c r="L70" s="227">
        <v>3192755.7768041245</v>
      </c>
      <c r="M70" s="393"/>
      <c r="N70" s="393"/>
      <c r="O70" s="255">
        <f t="shared" si="40"/>
        <v>0.68170103092783507</v>
      </c>
      <c r="P70" s="391"/>
      <c r="Q70" s="391"/>
      <c r="R70" s="82">
        <v>926249.97600000002</v>
      </c>
      <c r="S70" s="393"/>
      <c r="T70" s="393"/>
      <c r="U70" s="255">
        <f t="shared" ref="U70:U133" si="41">IFERROR(R70/F70,"")</f>
        <v>0.19776820016222008</v>
      </c>
      <c r="V70" s="391"/>
      <c r="W70" s="391"/>
    </row>
    <row r="71" spans="3:23" ht="12" hidden="1" customHeight="1">
      <c r="C71" s="394"/>
      <c r="D71" s="184">
        <v>45936</v>
      </c>
      <c r="E71" s="75" t="str">
        <f t="shared" si="39"/>
        <v>一</v>
      </c>
      <c r="F71" s="227">
        <f>'（３）業績構成比'!F73</f>
        <v>6176797.6499999994</v>
      </c>
      <c r="G71" s="393"/>
      <c r="H71" s="393"/>
      <c r="I71" s="241">
        <f>'（４）訂單數量構成比'!F73</f>
        <v>192024</v>
      </c>
      <c r="J71" s="392"/>
      <c r="K71" s="392"/>
      <c r="L71" s="227">
        <v>4308793.9483221648</v>
      </c>
      <c r="M71" s="393"/>
      <c r="N71" s="393"/>
      <c r="O71" s="255">
        <f t="shared" si="40"/>
        <v>0.69757731958762892</v>
      </c>
      <c r="P71" s="391"/>
      <c r="Q71" s="391"/>
      <c r="R71" s="82">
        <v>1019753.6629999999</v>
      </c>
      <c r="S71" s="393"/>
      <c r="T71" s="393"/>
      <c r="U71" s="255">
        <f t="shared" si="41"/>
        <v>0.16509423179825231</v>
      </c>
      <c r="V71" s="391"/>
      <c r="W71" s="391"/>
    </row>
    <row r="72" spans="3:23" ht="12" hidden="1" customHeight="1">
      <c r="C72" s="394"/>
      <c r="D72" s="184">
        <v>45937</v>
      </c>
      <c r="E72" s="75" t="str">
        <f t="shared" si="39"/>
        <v>二</v>
      </c>
      <c r="F72" s="227">
        <f>'（３）業績構成比'!F74</f>
        <v>6380120.7400000012</v>
      </c>
      <c r="G72" s="393">
        <f t="shared" ref="G72:G93" si="42">SUM(F72:F78)</f>
        <v>38039754.970000006</v>
      </c>
      <c r="H72" s="393"/>
      <c r="I72" s="241">
        <f>'（４）訂單數量構成比'!F74</f>
        <v>198029</v>
      </c>
      <c r="J72" s="392">
        <f t="shared" si="35"/>
        <v>1166245</v>
      </c>
      <c r="K72" s="392"/>
      <c r="L72" s="227">
        <v>4561786.3291000016</v>
      </c>
      <c r="M72" s="393">
        <f t="shared" si="36"/>
        <v>26763704.034376808</v>
      </c>
      <c r="N72" s="393"/>
      <c r="O72" s="255">
        <f t="shared" si="40"/>
        <v>0.71500000000000008</v>
      </c>
      <c r="P72" s="391">
        <f t="shared" ref="P72:P93" si="43">M72/G72</f>
        <v>0.70357193561009956</v>
      </c>
      <c r="Q72" s="391"/>
      <c r="R72" s="82">
        <v>1040263.147</v>
      </c>
      <c r="S72" s="393">
        <f t="shared" si="37"/>
        <v>6494350.3600000003</v>
      </c>
      <c r="T72" s="393"/>
      <c r="U72" s="255">
        <f t="shared" si="41"/>
        <v>0.16304756436317847</v>
      </c>
      <c r="V72" s="391">
        <f t="shared" si="38"/>
        <v>0.17072534681471424</v>
      </c>
      <c r="W72" s="391"/>
    </row>
    <row r="73" spans="3:23" ht="12" hidden="1" customHeight="1">
      <c r="C73" s="394"/>
      <c r="D73" s="184">
        <v>45938</v>
      </c>
      <c r="E73" s="75" t="str">
        <f t="shared" si="39"/>
        <v>三</v>
      </c>
      <c r="F73" s="227">
        <f>'（３）業績構成比'!F75</f>
        <v>5629987.7999999998</v>
      </c>
      <c r="G73" s="393"/>
      <c r="H73" s="393"/>
      <c r="I73" s="241">
        <f>'（４）訂單數量構成比'!F75</f>
        <v>175504</v>
      </c>
      <c r="J73" s="392"/>
      <c r="K73" s="392"/>
      <c r="L73" s="227">
        <v>3969141.3989999997</v>
      </c>
      <c r="M73" s="393"/>
      <c r="N73" s="393"/>
      <c r="O73" s="255">
        <f t="shared" si="40"/>
        <v>0.70499999999999996</v>
      </c>
      <c r="P73" s="391"/>
      <c r="Q73" s="391"/>
      <c r="R73" s="82">
        <v>947415.64500000002</v>
      </c>
      <c r="S73" s="393"/>
      <c r="T73" s="393"/>
      <c r="U73" s="255">
        <f t="shared" si="41"/>
        <v>0.16828023055396321</v>
      </c>
      <c r="V73" s="391"/>
      <c r="W73" s="391"/>
    </row>
    <row r="74" spans="3:23" ht="12" hidden="1" customHeight="1">
      <c r="C74" s="394"/>
      <c r="D74" s="184">
        <v>45939</v>
      </c>
      <c r="E74" s="75" t="str">
        <f t="shared" si="39"/>
        <v>四</v>
      </c>
      <c r="F74" s="227">
        <f>'（３）業績構成比'!F76</f>
        <v>4565439.8</v>
      </c>
      <c r="G74" s="393"/>
      <c r="H74" s="393"/>
      <c r="I74" s="241">
        <f>'（４）訂單數量構成比'!F76</f>
        <v>139920</v>
      </c>
      <c r="J74" s="392"/>
      <c r="K74" s="392"/>
      <c r="L74" s="227">
        <v>3213928.4200309282</v>
      </c>
      <c r="M74" s="393"/>
      <c r="N74" s="393"/>
      <c r="O74" s="255">
        <f t="shared" si="40"/>
        <v>0.70396907216494853</v>
      </c>
      <c r="P74" s="391"/>
      <c r="Q74" s="391"/>
      <c r="R74" s="82">
        <v>825542.37399999995</v>
      </c>
      <c r="S74" s="393"/>
      <c r="T74" s="393"/>
      <c r="U74" s="255">
        <f t="shared" si="41"/>
        <v>0.18082428203302561</v>
      </c>
      <c r="V74" s="391"/>
      <c r="W74" s="391"/>
    </row>
    <row r="75" spans="3:23" ht="12" hidden="1" customHeight="1">
      <c r="C75" s="394"/>
      <c r="D75" s="184">
        <v>45940</v>
      </c>
      <c r="E75" s="75" t="str">
        <f t="shared" si="39"/>
        <v>五</v>
      </c>
      <c r="F75" s="227">
        <f>'（３）業績構成比'!F77</f>
        <v>4347157.37</v>
      </c>
      <c r="G75" s="393"/>
      <c r="H75" s="393"/>
      <c r="I75" s="241">
        <f>'（４）訂單數量構成比'!F77</f>
        <v>131230</v>
      </c>
      <c r="J75" s="392"/>
      <c r="K75" s="392"/>
      <c r="L75" s="227">
        <v>3041889.7576159798</v>
      </c>
      <c r="M75" s="393"/>
      <c r="N75" s="393"/>
      <c r="O75" s="255">
        <f t="shared" si="40"/>
        <v>0.69974226804123718</v>
      </c>
      <c r="P75" s="391"/>
      <c r="Q75" s="391"/>
      <c r="R75" s="82">
        <v>854096.26899999997</v>
      </c>
      <c r="S75" s="393"/>
      <c r="T75" s="393"/>
      <c r="U75" s="255">
        <f t="shared" si="41"/>
        <v>0.19647236028172588</v>
      </c>
      <c r="V75" s="391"/>
      <c r="W75" s="391"/>
    </row>
    <row r="76" spans="3:23" ht="12" hidden="1" customHeight="1">
      <c r="C76" s="394"/>
      <c r="D76" s="184">
        <v>45941</v>
      </c>
      <c r="E76" s="75" t="str">
        <f t="shared" si="39"/>
        <v>六</v>
      </c>
      <c r="F76" s="227">
        <f>'（３）業績構成比'!F78</f>
        <v>4738977.2799999993</v>
      </c>
      <c r="G76" s="393"/>
      <c r="H76" s="393"/>
      <c r="I76" s="241">
        <f>'（４）訂單數量構成比'!F78</f>
        <v>141185</v>
      </c>
      <c r="J76" s="392"/>
      <c r="K76" s="392"/>
      <c r="L76" s="227">
        <v>3344398.8629113398</v>
      </c>
      <c r="M76" s="393"/>
      <c r="N76" s="393"/>
      <c r="O76" s="255">
        <f t="shared" si="40"/>
        <v>0.70572164948453608</v>
      </c>
      <c r="P76" s="391"/>
      <c r="Q76" s="391"/>
      <c r="R76" s="82">
        <v>908742.66099999996</v>
      </c>
      <c r="S76" s="393"/>
      <c r="T76" s="393"/>
      <c r="U76" s="255">
        <f t="shared" si="41"/>
        <v>0.19175923565516653</v>
      </c>
      <c r="V76" s="391"/>
      <c r="W76" s="391"/>
    </row>
    <row r="77" spans="3:23" ht="12" hidden="1" customHeight="1">
      <c r="C77" s="394"/>
      <c r="D77" s="184">
        <v>45942</v>
      </c>
      <c r="E77" s="75" t="str">
        <f t="shared" si="39"/>
        <v>日</v>
      </c>
      <c r="F77" s="227">
        <f>'（３）業績構成比'!F79</f>
        <v>6231751.370000001</v>
      </c>
      <c r="G77" s="393"/>
      <c r="H77" s="393"/>
      <c r="I77" s="241">
        <f>'（４）訂單數量構成比'!F79</f>
        <v>191217</v>
      </c>
      <c r="J77" s="392"/>
      <c r="K77" s="392"/>
      <c r="L77" s="227">
        <v>4378608.3981685573</v>
      </c>
      <c r="M77" s="393"/>
      <c r="N77" s="393"/>
      <c r="O77" s="255">
        <f t="shared" si="40"/>
        <v>0.70262886597938146</v>
      </c>
      <c r="P77" s="391"/>
      <c r="Q77" s="391"/>
      <c r="R77" s="82">
        <v>996481.91700000002</v>
      </c>
      <c r="S77" s="393"/>
      <c r="T77" s="393"/>
      <c r="U77" s="255">
        <f t="shared" si="41"/>
        <v>0.1599039913237103</v>
      </c>
      <c r="V77" s="391"/>
      <c r="W77" s="391"/>
    </row>
    <row r="78" spans="3:23" ht="12" hidden="1" customHeight="1">
      <c r="C78" s="394"/>
      <c r="D78" s="184">
        <v>45943</v>
      </c>
      <c r="E78" s="75" t="str">
        <f t="shared" si="39"/>
        <v>一</v>
      </c>
      <c r="F78" s="227">
        <f>'（３）業績構成比'!F80</f>
        <v>6146320.6100000003</v>
      </c>
      <c r="G78" s="393"/>
      <c r="H78" s="393"/>
      <c r="I78" s="241">
        <f>'（４）訂單數量構成比'!F80</f>
        <v>189160</v>
      </c>
      <c r="J78" s="392"/>
      <c r="K78" s="392"/>
      <c r="L78" s="227">
        <v>4253950.8675500005</v>
      </c>
      <c r="M78" s="393"/>
      <c r="N78" s="393"/>
      <c r="O78" s="255">
        <f t="shared" si="40"/>
        <v>0.69211340206185568</v>
      </c>
      <c r="P78" s="391"/>
      <c r="Q78" s="391"/>
      <c r="R78" s="82">
        <v>921808.34699999995</v>
      </c>
      <c r="S78" s="393"/>
      <c r="T78" s="393"/>
      <c r="U78" s="255">
        <f t="shared" si="41"/>
        <v>0.14997726371452658</v>
      </c>
      <c r="V78" s="391"/>
      <c r="W78" s="391"/>
    </row>
    <row r="79" spans="3:23" ht="12" hidden="1" customHeight="1">
      <c r="C79" s="394"/>
      <c r="D79" s="184">
        <v>45944</v>
      </c>
      <c r="E79" s="75" t="str">
        <f t="shared" si="39"/>
        <v>二</v>
      </c>
      <c r="F79" s="227">
        <f>'（３）業績構成比'!F81</f>
        <v>6391262.9299999997</v>
      </c>
      <c r="G79" s="393">
        <f t="shared" si="42"/>
        <v>41377364</v>
      </c>
      <c r="H79" s="393"/>
      <c r="I79" s="241">
        <f>'（４）訂單數量構成比'!F81</f>
        <v>194481</v>
      </c>
      <c r="J79" s="392">
        <f t="shared" si="35"/>
        <v>1264241</v>
      </c>
      <c r="K79" s="392"/>
      <c r="L79" s="227">
        <v>4457675.2810950503</v>
      </c>
      <c r="M79" s="393">
        <f t="shared" si="36"/>
        <v>28954961.197703093</v>
      </c>
      <c r="N79" s="393"/>
      <c r="O79" s="255">
        <f t="shared" si="40"/>
        <v>0.69746391752577308</v>
      </c>
      <c r="P79" s="391">
        <f t="shared" si="43"/>
        <v>0.69977781082678669</v>
      </c>
      <c r="Q79" s="391"/>
      <c r="R79" s="82">
        <v>1018583.281</v>
      </c>
      <c r="S79" s="393">
        <f t="shared" si="37"/>
        <v>6801868.8100000005</v>
      </c>
      <c r="T79" s="393"/>
      <c r="U79" s="255">
        <f t="shared" si="41"/>
        <v>0.15937120599730983</v>
      </c>
      <c r="V79" s="391">
        <f t="shared" si="38"/>
        <v>0.16438622842189754</v>
      </c>
      <c r="W79" s="391"/>
    </row>
    <row r="80" spans="3:23" ht="12" hidden="1" customHeight="1">
      <c r="C80" s="394"/>
      <c r="D80" s="184">
        <v>45945</v>
      </c>
      <c r="E80" s="75" t="str">
        <f t="shared" si="39"/>
        <v>三</v>
      </c>
      <c r="F80" s="227">
        <f>'（３）業績構成比'!F82</f>
        <v>6403368.7299999995</v>
      </c>
      <c r="G80" s="393"/>
      <c r="H80" s="393"/>
      <c r="I80" s="241">
        <f>'（４）訂單數量構成比'!F82</f>
        <v>196362</v>
      </c>
      <c r="J80" s="392"/>
      <c r="K80" s="392"/>
      <c r="L80" s="227">
        <v>4555237.6891228864</v>
      </c>
      <c r="M80" s="393"/>
      <c r="N80" s="393"/>
      <c r="O80" s="255">
        <f t="shared" si="40"/>
        <v>0.71138144329896913</v>
      </c>
      <c r="P80" s="391"/>
      <c r="Q80" s="391"/>
      <c r="R80" s="82">
        <v>1010826.469</v>
      </c>
      <c r="S80" s="393"/>
      <c r="T80" s="393"/>
      <c r="U80" s="255">
        <f t="shared" si="41"/>
        <v>0.15785854471635277</v>
      </c>
      <c r="V80" s="391"/>
      <c r="W80" s="391"/>
    </row>
    <row r="81" spans="3:23" ht="12" hidden="1" customHeight="1">
      <c r="C81" s="394"/>
      <c r="D81" s="184">
        <v>45946</v>
      </c>
      <c r="E81" s="75" t="str">
        <f t="shared" si="39"/>
        <v>四</v>
      </c>
      <c r="F81" s="227">
        <f>'（３）業績構成比'!F83</f>
        <v>5877497.3300000001</v>
      </c>
      <c r="G81" s="393"/>
      <c r="H81" s="393"/>
      <c r="I81" s="241">
        <f>'（４）訂單數量構成比'!F83</f>
        <v>181153</v>
      </c>
      <c r="J81" s="392"/>
      <c r="K81" s="392"/>
      <c r="L81" s="227">
        <v>4089647.4720723717</v>
      </c>
      <c r="M81" s="393"/>
      <c r="N81" s="393"/>
      <c r="O81" s="255">
        <f t="shared" si="40"/>
        <v>0.69581443298969081</v>
      </c>
      <c r="P81" s="391"/>
      <c r="Q81" s="391"/>
      <c r="R81" s="82">
        <v>975065.97199999995</v>
      </c>
      <c r="S81" s="393"/>
      <c r="T81" s="393"/>
      <c r="U81" s="255">
        <f t="shared" si="41"/>
        <v>0.16589815652030249</v>
      </c>
      <c r="V81" s="391"/>
      <c r="W81" s="391"/>
    </row>
    <row r="82" spans="3:23" ht="12" hidden="1" customHeight="1">
      <c r="C82" s="394"/>
      <c r="D82" s="184">
        <v>45947</v>
      </c>
      <c r="E82" s="75" t="str">
        <f t="shared" si="39"/>
        <v>五</v>
      </c>
      <c r="F82" s="227">
        <f>'（３）業績構成比'!F84</f>
        <v>4739156.8</v>
      </c>
      <c r="G82" s="393"/>
      <c r="H82" s="393"/>
      <c r="I82" s="241">
        <f>'（４）訂單數量構成比'!F84</f>
        <v>144032</v>
      </c>
      <c r="J82" s="392"/>
      <c r="K82" s="392"/>
      <c r="L82" s="227">
        <v>3316628.043414433</v>
      </c>
      <c r="M82" s="393"/>
      <c r="N82" s="393"/>
      <c r="O82" s="255">
        <f t="shared" si="40"/>
        <v>0.69983505154639181</v>
      </c>
      <c r="P82" s="391"/>
      <c r="Q82" s="391"/>
      <c r="R82" s="82">
        <v>903237.88899999997</v>
      </c>
      <c r="S82" s="393"/>
      <c r="T82" s="393"/>
      <c r="U82" s="255">
        <f t="shared" si="41"/>
        <v>0.19059042085292471</v>
      </c>
      <c r="V82" s="391"/>
      <c r="W82" s="391"/>
    </row>
    <row r="83" spans="3:23" ht="12" hidden="1" customHeight="1">
      <c r="C83" s="394"/>
      <c r="D83" s="184">
        <v>45948</v>
      </c>
      <c r="E83" s="75" t="str">
        <f t="shared" si="39"/>
        <v>六</v>
      </c>
      <c r="F83" s="227">
        <f>'（３）業績構成比'!F85</f>
        <v>4884234.959999999</v>
      </c>
      <c r="G83" s="393"/>
      <c r="H83" s="393"/>
      <c r="I83" s="241">
        <f>'（４）訂單數量構成比'!F85</f>
        <v>146730</v>
      </c>
      <c r="J83" s="392"/>
      <c r="K83" s="392"/>
      <c r="L83" s="227">
        <v>3433768.2356931949</v>
      </c>
      <c r="M83" s="393"/>
      <c r="N83" s="393"/>
      <c r="O83" s="255">
        <f t="shared" si="40"/>
        <v>0.7030309278350515</v>
      </c>
      <c r="P83" s="391"/>
      <c r="Q83" s="391"/>
      <c r="R83" s="82">
        <v>921157.36199999996</v>
      </c>
      <c r="S83" s="393"/>
      <c r="T83" s="393"/>
      <c r="U83" s="255">
        <f t="shared" si="41"/>
        <v>0.18859808537957809</v>
      </c>
      <c r="V83" s="391"/>
      <c r="W83" s="391"/>
    </row>
    <row r="84" spans="3:23" ht="12" hidden="1" customHeight="1">
      <c r="C84" s="394"/>
      <c r="D84" s="184">
        <v>45949</v>
      </c>
      <c r="E84" s="75" t="str">
        <f t="shared" si="39"/>
        <v>日</v>
      </c>
      <c r="F84" s="227">
        <f>'（３）業績構成比'!F86</f>
        <v>6561088.4399999995</v>
      </c>
      <c r="G84" s="393"/>
      <c r="H84" s="393"/>
      <c r="I84" s="241">
        <f>'（４）訂單數量構成比'!F86</f>
        <v>201305</v>
      </c>
      <c r="J84" s="392"/>
      <c r="K84" s="392"/>
      <c r="L84" s="227">
        <v>4588297.6622573193</v>
      </c>
      <c r="M84" s="393"/>
      <c r="N84" s="393"/>
      <c r="O84" s="255">
        <f t="shared" si="40"/>
        <v>0.69931958762886604</v>
      </c>
      <c r="P84" s="391"/>
      <c r="Q84" s="391"/>
      <c r="R84" s="82">
        <v>1014599.091</v>
      </c>
      <c r="S84" s="393"/>
      <c r="T84" s="393"/>
      <c r="U84" s="255">
        <f t="shared" si="41"/>
        <v>0.15463883779015181</v>
      </c>
      <c r="V84" s="391"/>
      <c r="W84" s="391"/>
    </row>
    <row r="85" spans="3:23" ht="12" hidden="1" customHeight="1">
      <c r="C85" s="394"/>
      <c r="D85" s="184">
        <v>45950</v>
      </c>
      <c r="E85" s="75" t="str">
        <f t="shared" si="39"/>
        <v>一</v>
      </c>
      <c r="F85" s="227">
        <f>'（３）業績構成比'!F87</f>
        <v>6520754.8099999996</v>
      </c>
      <c r="G85" s="393"/>
      <c r="H85" s="393"/>
      <c r="I85" s="241">
        <f>'（４）訂單數量構成比'!F87</f>
        <v>200178</v>
      </c>
      <c r="J85" s="392"/>
      <c r="K85" s="392"/>
      <c r="L85" s="227">
        <v>4513706.8140478358</v>
      </c>
      <c r="M85" s="393"/>
      <c r="N85" s="393"/>
      <c r="O85" s="255">
        <f t="shared" si="40"/>
        <v>0.69220618556701041</v>
      </c>
      <c r="P85" s="391"/>
      <c r="Q85" s="391"/>
      <c r="R85" s="82">
        <v>958398.74600000004</v>
      </c>
      <c r="S85" s="393"/>
      <c r="T85" s="393"/>
      <c r="U85" s="255">
        <f t="shared" si="41"/>
        <v>0.14697665744619526</v>
      </c>
      <c r="V85" s="391"/>
      <c r="W85" s="391"/>
    </row>
    <row r="86" spans="3:23" ht="12" hidden="1" customHeight="1">
      <c r="C86" s="394"/>
      <c r="D86" s="184">
        <v>45951</v>
      </c>
      <c r="E86" s="75" t="str">
        <f t="shared" si="39"/>
        <v>二</v>
      </c>
      <c r="F86" s="227">
        <f>'（３）業績構成比'!F88</f>
        <v>6356878.6899999995</v>
      </c>
      <c r="G86" s="393">
        <f t="shared" si="42"/>
        <v>38847023.370000005</v>
      </c>
      <c r="H86" s="393"/>
      <c r="I86" s="241">
        <f>'（４）訂單數量構成比'!F88</f>
        <v>193955</v>
      </c>
      <c r="J86" s="392">
        <f t="shared" si="35"/>
        <v>1174668</v>
      </c>
      <c r="K86" s="392"/>
      <c r="L86" s="227">
        <v>4452043.2672830932</v>
      </c>
      <c r="M86" s="393">
        <f t="shared" si="36"/>
        <v>27269890.555772994</v>
      </c>
      <c r="N86" s="393"/>
      <c r="O86" s="255">
        <f t="shared" si="40"/>
        <v>0.70035051546391769</v>
      </c>
      <c r="P86" s="391">
        <f t="shared" si="43"/>
        <v>0.70198146962355001</v>
      </c>
      <c r="Q86" s="391"/>
      <c r="R86" s="82">
        <v>1016284.697</v>
      </c>
      <c r="S86" s="393">
        <f t="shared" si="37"/>
        <v>6590483.1529999999</v>
      </c>
      <c r="T86" s="393"/>
      <c r="U86" s="255">
        <f t="shared" si="41"/>
        <v>0.15987165188455094</v>
      </c>
      <c r="V86" s="391">
        <f t="shared" si="38"/>
        <v>0.16965220450042423</v>
      </c>
      <c r="W86" s="391"/>
    </row>
    <row r="87" spans="3:23" ht="12" hidden="1" customHeight="1">
      <c r="C87" s="394"/>
      <c r="D87" s="184">
        <v>45952</v>
      </c>
      <c r="E87" s="75" t="str">
        <f t="shared" si="39"/>
        <v>三</v>
      </c>
      <c r="F87" s="227">
        <f>'（３）業績構成比'!F89</f>
        <v>5949026</v>
      </c>
      <c r="G87" s="393"/>
      <c r="H87" s="393"/>
      <c r="I87" s="241">
        <f>'（４）訂單數量構成比'!F89</f>
        <v>181924</v>
      </c>
      <c r="J87" s="392"/>
      <c r="K87" s="392"/>
      <c r="L87" s="227">
        <v>4209334.5410721647</v>
      </c>
      <c r="M87" s="393"/>
      <c r="N87" s="393"/>
      <c r="O87" s="255">
        <f t="shared" si="40"/>
        <v>0.70756701030927827</v>
      </c>
      <c r="P87" s="391"/>
      <c r="Q87" s="391"/>
      <c r="R87" s="82">
        <v>985375.32499999995</v>
      </c>
      <c r="S87" s="393"/>
      <c r="T87" s="393"/>
      <c r="U87" s="255">
        <f t="shared" si="41"/>
        <v>0.1656364125824967</v>
      </c>
      <c r="V87" s="391"/>
      <c r="W87" s="391"/>
    </row>
    <row r="88" spans="3:23" ht="12" hidden="1" customHeight="1">
      <c r="C88" s="394"/>
      <c r="D88" s="184">
        <v>45953</v>
      </c>
      <c r="E88" s="75" t="str">
        <f t="shared" si="39"/>
        <v>四</v>
      </c>
      <c r="F88" s="227">
        <f>'（３）業績構成比'!F90</f>
        <v>4669261.7600000007</v>
      </c>
      <c r="G88" s="393"/>
      <c r="H88" s="393"/>
      <c r="I88" s="241">
        <f>'（４）訂單數量構成比'!F90</f>
        <v>141364</v>
      </c>
      <c r="J88" s="392"/>
      <c r="K88" s="392"/>
      <c r="L88" s="227">
        <v>3315849.7636684547</v>
      </c>
      <c r="M88" s="393"/>
      <c r="N88" s="393"/>
      <c r="O88" s="255">
        <f t="shared" si="40"/>
        <v>0.71014432989690734</v>
      </c>
      <c r="P88" s="391"/>
      <c r="Q88" s="391"/>
      <c r="R88" s="82">
        <v>857676.09600000002</v>
      </c>
      <c r="S88" s="393"/>
      <c r="T88" s="393"/>
      <c r="U88" s="255">
        <f t="shared" si="41"/>
        <v>0.18368558887561701</v>
      </c>
      <c r="V88" s="391"/>
      <c r="W88" s="391"/>
    </row>
    <row r="89" spans="3:23" ht="12" hidden="1" customHeight="1">
      <c r="C89" s="394"/>
      <c r="D89" s="184">
        <v>45954</v>
      </c>
      <c r="E89" s="75" t="str">
        <f t="shared" si="39"/>
        <v>五</v>
      </c>
      <c r="F89" s="227">
        <f>'（３）業績構成比'!F91</f>
        <v>4362067.58</v>
      </c>
      <c r="G89" s="393"/>
      <c r="H89" s="393"/>
      <c r="I89" s="241">
        <f>'（４）訂單數量構成比'!F91</f>
        <v>130486</v>
      </c>
      <c r="J89" s="392"/>
      <c r="K89" s="392"/>
      <c r="L89" s="227">
        <v>2977628.2756919586</v>
      </c>
      <c r="M89" s="393"/>
      <c r="N89" s="393"/>
      <c r="O89" s="255">
        <f t="shared" si="40"/>
        <v>0.68261855670103089</v>
      </c>
      <c r="P89" s="391"/>
      <c r="Q89" s="391"/>
      <c r="R89" s="82">
        <v>825388.07499999995</v>
      </c>
      <c r="S89" s="393"/>
      <c r="T89" s="393"/>
      <c r="U89" s="255">
        <f t="shared" si="41"/>
        <v>0.18921946069437098</v>
      </c>
      <c r="V89" s="391"/>
      <c r="W89" s="391"/>
    </row>
    <row r="90" spans="3:23" ht="12" hidden="1" customHeight="1">
      <c r="C90" s="394"/>
      <c r="D90" s="184">
        <v>45955</v>
      </c>
      <c r="E90" s="75" t="str">
        <f t="shared" si="39"/>
        <v>六</v>
      </c>
      <c r="F90" s="227">
        <f>'（３）業績構成比'!F92</f>
        <v>4736628.1399999997</v>
      </c>
      <c r="G90" s="393"/>
      <c r="H90" s="393"/>
      <c r="I90" s="241">
        <f>'（４）訂單數量構成比'!F92</f>
        <v>140291</v>
      </c>
      <c r="J90" s="392"/>
      <c r="K90" s="392"/>
      <c r="L90" s="227">
        <v>3353923.372863505</v>
      </c>
      <c r="M90" s="393"/>
      <c r="N90" s="393"/>
      <c r="O90" s="255">
        <f t="shared" si="40"/>
        <v>0.70808247422680415</v>
      </c>
      <c r="P90" s="391"/>
      <c r="Q90" s="391"/>
      <c r="R90" s="82">
        <v>889591.99199999997</v>
      </c>
      <c r="S90" s="393"/>
      <c r="T90" s="393"/>
      <c r="U90" s="255">
        <f t="shared" si="41"/>
        <v>0.18781123738373096</v>
      </c>
      <c r="V90" s="391"/>
      <c r="W90" s="391"/>
    </row>
    <row r="91" spans="3:23" ht="12" hidden="1" customHeight="1">
      <c r="C91" s="394"/>
      <c r="D91" s="184">
        <v>45956</v>
      </c>
      <c r="E91" s="75" t="str">
        <f t="shared" si="39"/>
        <v>日</v>
      </c>
      <c r="F91" s="227">
        <f>'（３）業績構成比'!F93</f>
        <v>6278768.5399999991</v>
      </c>
      <c r="G91" s="393"/>
      <c r="H91" s="393"/>
      <c r="I91" s="241">
        <f>'（４）訂單數量構成比'!F93</f>
        <v>192313</v>
      </c>
      <c r="J91" s="392"/>
      <c r="K91" s="392"/>
      <c r="L91" s="227">
        <v>4396691.4877418559</v>
      </c>
      <c r="M91" s="393"/>
      <c r="N91" s="393"/>
      <c r="O91" s="255">
        <f t="shared" si="40"/>
        <v>0.70024742268041251</v>
      </c>
      <c r="P91" s="391"/>
      <c r="Q91" s="391"/>
      <c r="R91" s="82">
        <v>998855.054</v>
      </c>
      <c r="S91" s="393"/>
      <c r="T91" s="393"/>
      <c r="U91" s="255">
        <f t="shared" si="41"/>
        <v>0.15908454781166373</v>
      </c>
      <c r="V91" s="391"/>
      <c r="W91" s="391"/>
    </row>
    <row r="92" spans="3:23" ht="12" hidden="1" customHeight="1">
      <c r="C92" s="394"/>
      <c r="D92" s="184">
        <v>45957</v>
      </c>
      <c r="E92" s="75" t="str">
        <f t="shared" si="39"/>
        <v>一</v>
      </c>
      <c r="F92" s="227">
        <f>'（３）業績構成比'!F94</f>
        <v>6494392.6600000001</v>
      </c>
      <c r="G92" s="393"/>
      <c r="H92" s="393"/>
      <c r="I92" s="241">
        <f>'（４）訂單數量構成比'!F94</f>
        <v>194335</v>
      </c>
      <c r="J92" s="392"/>
      <c r="K92" s="392"/>
      <c r="L92" s="227">
        <v>4564419.8474519588</v>
      </c>
      <c r="M92" s="393"/>
      <c r="N92" s="393"/>
      <c r="O92" s="255">
        <f t="shared" si="40"/>
        <v>0.70282474226804126</v>
      </c>
      <c r="P92" s="391"/>
      <c r="Q92" s="391"/>
      <c r="R92" s="82">
        <v>1017311.914</v>
      </c>
      <c r="S92" s="393"/>
      <c r="T92" s="393"/>
      <c r="U92" s="255">
        <f t="shared" si="41"/>
        <v>0.15664465751598086</v>
      </c>
      <c r="V92" s="391"/>
      <c r="W92" s="391"/>
    </row>
    <row r="93" spans="3:23" ht="12" hidden="1" customHeight="1">
      <c r="C93" s="394"/>
      <c r="D93" s="184">
        <v>45958</v>
      </c>
      <c r="E93" s="75" t="str">
        <f t="shared" si="39"/>
        <v>二</v>
      </c>
      <c r="F93" s="227">
        <f>'（３）業績構成比'!F95</f>
        <v>7298224.8100000005</v>
      </c>
      <c r="G93" s="393">
        <f t="shared" si="42"/>
        <v>43296810.680000007</v>
      </c>
      <c r="H93" s="393"/>
      <c r="I93" s="241">
        <f>'（４）訂單數量構成比'!F95</f>
        <v>218719</v>
      </c>
      <c r="J93" s="392">
        <f t="shared" si="35"/>
        <v>1308070</v>
      </c>
      <c r="K93" s="392"/>
      <c r="L93" s="227">
        <v>5160973.5321354643</v>
      </c>
      <c r="M93" s="393">
        <f t="shared" si="36"/>
        <v>30313685.732580621</v>
      </c>
      <c r="N93" s="393"/>
      <c r="O93" s="255">
        <f t="shared" si="40"/>
        <v>0.70715463917525778</v>
      </c>
      <c r="P93" s="391">
        <f t="shared" si="43"/>
        <v>0.70013669035865844</v>
      </c>
      <c r="Q93" s="391"/>
      <c r="R93" s="82">
        <v>1109628.909</v>
      </c>
      <c r="S93" s="393">
        <f t="shared" si="37"/>
        <v>6879829.0860000001</v>
      </c>
      <c r="T93" s="393"/>
      <c r="U93" s="255">
        <f t="shared" si="41"/>
        <v>0.15204093295120075</v>
      </c>
      <c r="V93" s="391">
        <f t="shared" si="38"/>
        <v>0.15889921169593177</v>
      </c>
      <c r="W93" s="391"/>
    </row>
    <row r="94" spans="3:23" ht="12" hidden="1" customHeight="1">
      <c r="C94" s="394"/>
      <c r="D94" s="184">
        <v>45959</v>
      </c>
      <c r="E94" s="75" t="str">
        <f t="shared" si="39"/>
        <v>三</v>
      </c>
      <c r="F94" s="227">
        <f>'（３）業績構成比'!F96</f>
        <v>6670578.6100000003</v>
      </c>
      <c r="G94" s="393"/>
      <c r="H94" s="393"/>
      <c r="I94" s="241">
        <f>'（４）訂單數量構成比'!F96</f>
        <v>200992</v>
      </c>
      <c r="J94" s="392"/>
      <c r="K94" s="392"/>
      <c r="L94" s="227">
        <v>4624980.3488344336</v>
      </c>
      <c r="M94" s="393"/>
      <c r="N94" s="393"/>
      <c r="O94" s="255">
        <f t="shared" si="40"/>
        <v>0.69334020618556702</v>
      </c>
      <c r="P94" s="391"/>
      <c r="Q94" s="391"/>
      <c r="R94" s="82">
        <v>1018578.79</v>
      </c>
      <c r="S94" s="393"/>
      <c r="T94" s="393"/>
      <c r="U94" s="255">
        <f t="shared" si="41"/>
        <v>0.1526972170709491</v>
      </c>
      <c r="V94" s="391"/>
      <c r="W94" s="391"/>
    </row>
    <row r="95" spans="3:23" ht="12" hidden="1" customHeight="1">
      <c r="C95" s="394"/>
      <c r="D95" s="184">
        <v>45960</v>
      </c>
      <c r="E95" s="75" t="str">
        <f t="shared" si="39"/>
        <v>四</v>
      </c>
      <c r="F95" s="227">
        <f>'（３）業績構成比'!F97</f>
        <v>6088234.8399999999</v>
      </c>
      <c r="G95" s="393"/>
      <c r="H95" s="393"/>
      <c r="I95" s="241">
        <f>'（４）訂單數量構成比'!F97</f>
        <v>184956</v>
      </c>
      <c r="J95" s="392"/>
      <c r="K95" s="392"/>
      <c r="L95" s="227">
        <v>4292770.4499686603</v>
      </c>
      <c r="M95" s="393"/>
      <c r="N95" s="393"/>
      <c r="O95" s="255">
        <f t="shared" si="40"/>
        <v>0.7050927835051547</v>
      </c>
      <c r="P95" s="391"/>
      <c r="Q95" s="391"/>
      <c r="R95" s="82">
        <v>978925.97900000005</v>
      </c>
      <c r="S95" s="393"/>
      <c r="T95" s="393"/>
      <c r="U95" s="255">
        <f t="shared" si="41"/>
        <v>0.16078978632171162</v>
      </c>
      <c r="V95" s="391"/>
      <c r="W95" s="391"/>
    </row>
    <row r="96" spans="3:23" hidden="1">
      <c r="C96" s="394"/>
      <c r="D96" s="184">
        <v>45961</v>
      </c>
      <c r="E96" s="75" t="str">
        <f t="shared" si="39"/>
        <v>五</v>
      </c>
      <c r="F96" s="227">
        <f>'（３）業績構成比'!F98</f>
        <v>4853449.62</v>
      </c>
      <c r="G96" s="393"/>
      <c r="H96" s="393"/>
      <c r="I96" s="241">
        <f>'（４）訂單數量構成比'!F98</f>
        <v>145968</v>
      </c>
      <c r="J96" s="392"/>
      <c r="K96" s="392"/>
      <c r="L96" s="227">
        <v>3399115.943145155</v>
      </c>
      <c r="M96" s="393"/>
      <c r="N96" s="393"/>
      <c r="O96" s="255">
        <f t="shared" si="40"/>
        <v>0.70035051546391758</v>
      </c>
      <c r="P96" s="391"/>
      <c r="Q96" s="391"/>
      <c r="R96" s="82">
        <v>876273.41500000004</v>
      </c>
      <c r="S96" s="393"/>
      <c r="T96" s="393"/>
      <c r="U96" s="255">
        <f t="shared" si="41"/>
        <v>0.18054651507848557</v>
      </c>
      <c r="V96" s="391"/>
      <c r="W96" s="391"/>
    </row>
    <row r="97" spans="3:23" ht="12" hidden="1" customHeight="1">
      <c r="C97" s="394" t="s">
        <v>82</v>
      </c>
      <c r="D97" s="184">
        <v>45962</v>
      </c>
      <c r="E97" s="75" t="str">
        <f t="shared" ref="E97:E126" si="44">RIGHT(TEXT(D97,"aaa"),1)</f>
        <v>六</v>
      </c>
      <c r="F97" s="227">
        <f>'（３）業績構成比'!F99</f>
        <v>5140908.5500000007</v>
      </c>
      <c r="G97" s="393"/>
      <c r="H97" s="393">
        <f>SUM(F97:F126)</f>
        <v>183102275.46999997</v>
      </c>
      <c r="I97" s="241">
        <f>'（４）訂單數量構成比'!F99</f>
        <v>154607</v>
      </c>
      <c r="J97" s="392"/>
      <c r="K97" s="392">
        <f>SUM(I97:I126)</f>
        <v>5458762</v>
      </c>
      <c r="L97" s="227">
        <v>3559628.6788886604</v>
      </c>
      <c r="M97" s="393"/>
      <c r="N97" s="393">
        <f>SUM(L97:L126)</f>
        <v>128040741.55344208</v>
      </c>
      <c r="O97" s="255">
        <f t="shared" si="40"/>
        <v>0.69241237113402065</v>
      </c>
      <c r="P97" s="391"/>
      <c r="Q97" s="391">
        <f>N97/H97</f>
        <v>0.69928536510416361</v>
      </c>
      <c r="R97" s="82">
        <v>926600.83299999998</v>
      </c>
      <c r="S97" s="393"/>
      <c r="T97" s="393">
        <f>SUM(R97:R126)</f>
        <v>29348058.484000001</v>
      </c>
      <c r="U97" s="255">
        <f t="shared" si="41"/>
        <v>0.18024067613496059</v>
      </c>
      <c r="V97" s="391"/>
      <c r="W97" s="391">
        <f>T97/H97</f>
        <v>0.16028232532155764</v>
      </c>
    </row>
    <row r="98" spans="3:23" ht="12" hidden="1" customHeight="1">
      <c r="C98" s="394"/>
      <c r="D98" s="184">
        <v>45963</v>
      </c>
      <c r="E98" s="75" t="str">
        <f t="shared" si="44"/>
        <v>日</v>
      </c>
      <c r="F98" s="227">
        <f>'（３）業績構成比'!F100</f>
        <v>6734217.2299999995</v>
      </c>
      <c r="G98" s="393"/>
      <c r="H98" s="393"/>
      <c r="I98" s="241">
        <f>'（４）訂單數量構成比'!F100</f>
        <v>204903</v>
      </c>
      <c r="J98" s="392"/>
      <c r="K98" s="392"/>
      <c r="L98" s="227">
        <v>4750330.7190259788</v>
      </c>
      <c r="M98" s="393"/>
      <c r="N98" s="393"/>
      <c r="O98" s="255">
        <f t="shared" si="40"/>
        <v>0.70540206185567011</v>
      </c>
      <c r="P98" s="391"/>
      <c r="Q98" s="391"/>
      <c r="R98" s="82">
        <v>1013527.222</v>
      </c>
      <c r="S98" s="393"/>
      <c r="T98" s="393"/>
      <c r="U98" s="255">
        <f t="shared" si="41"/>
        <v>0.15050408791163988</v>
      </c>
      <c r="V98" s="391"/>
      <c r="W98" s="391"/>
    </row>
    <row r="99" spans="3:23" ht="12" hidden="1" customHeight="1">
      <c r="C99" s="394"/>
      <c r="D99" s="184">
        <v>45964</v>
      </c>
      <c r="E99" s="75" t="str">
        <f t="shared" si="44"/>
        <v>一</v>
      </c>
      <c r="F99" s="227">
        <f>'（３）業績構成比'!F101</f>
        <v>6511197.0200000005</v>
      </c>
      <c r="G99" s="393"/>
      <c r="H99" s="393"/>
      <c r="I99" s="241">
        <f>'（４）訂單數量構成比'!F101</f>
        <v>197925</v>
      </c>
      <c r="J99" s="392"/>
      <c r="K99" s="392"/>
      <c r="L99" s="227">
        <v>4525886.060582269</v>
      </c>
      <c r="M99" s="393"/>
      <c r="N99" s="393"/>
      <c r="O99" s="255">
        <f t="shared" si="40"/>
        <v>0.69509278350515469</v>
      </c>
      <c r="P99" s="391"/>
      <c r="Q99" s="391"/>
      <c r="R99" s="82">
        <v>956293.93799999997</v>
      </c>
      <c r="S99" s="393"/>
      <c r="T99" s="393"/>
      <c r="U99" s="255">
        <f t="shared" si="41"/>
        <v>0.14686914480741667</v>
      </c>
      <c r="V99" s="391"/>
      <c r="W99" s="391"/>
    </row>
    <row r="100" spans="3:23" ht="12" hidden="1" customHeight="1">
      <c r="C100" s="394"/>
      <c r="D100" s="184">
        <v>45965</v>
      </c>
      <c r="E100" s="75" t="str">
        <f t="shared" si="44"/>
        <v>二</v>
      </c>
      <c r="F100" s="227">
        <f>'（３）業績構成比'!F102</f>
        <v>6282050.7599999998</v>
      </c>
      <c r="G100" s="393">
        <f t="shared" ref="G100:G121" si="45">SUM(F100:F106)</f>
        <v>41456012.020000003</v>
      </c>
      <c r="H100" s="393"/>
      <c r="I100" s="241">
        <f>'（４）訂單數量構成比'!F102</f>
        <v>190694</v>
      </c>
      <c r="J100" s="392">
        <f t="shared" ref="J100:J121" si="46">SUM(I100:I106)</f>
        <v>1254178</v>
      </c>
      <c r="K100" s="392"/>
      <c r="L100" s="227">
        <v>4354303.1010086602</v>
      </c>
      <c r="M100" s="393">
        <f t="shared" ref="M100:M121" si="47">SUM(L100:L106)</f>
        <v>29091278.803972989</v>
      </c>
      <c r="N100" s="393"/>
      <c r="O100" s="255">
        <f t="shared" si="40"/>
        <v>0.69313402061855678</v>
      </c>
      <c r="P100" s="391">
        <f t="shared" ref="P100:P121" si="48">M100/G100</f>
        <v>0.70173847860566563</v>
      </c>
      <c r="Q100" s="391"/>
      <c r="R100" s="82">
        <v>998570.43900000001</v>
      </c>
      <c r="S100" s="393">
        <f t="shared" ref="S100:S121" si="49">SUM(R100:R106)</f>
        <v>6806039.2139999997</v>
      </c>
      <c r="T100" s="393"/>
      <c r="U100" s="255">
        <f t="shared" si="41"/>
        <v>0.15895612390753749</v>
      </c>
      <c r="V100" s="391">
        <f t="shared" ref="V100:V121" si="50">S100/G100</f>
        <v>0.16417496238462348</v>
      </c>
      <c r="W100" s="391"/>
    </row>
    <row r="101" spans="3:23" ht="12" hidden="1" customHeight="1">
      <c r="C101" s="394"/>
      <c r="D101" s="184">
        <v>45966</v>
      </c>
      <c r="E101" s="75" t="str">
        <f t="shared" si="44"/>
        <v>三</v>
      </c>
      <c r="F101" s="227">
        <f>'（３）業績構成比'!F103</f>
        <v>6180435.7599999998</v>
      </c>
      <c r="G101" s="393"/>
      <c r="H101" s="393"/>
      <c r="I101" s="241">
        <f>'（４）訂單數量構成比'!F103</f>
        <v>188411</v>
      </c>
      <c r="J101" s="392"/>
      <c r="K101" s="392"/>
      <c r="L101" s="227">
        <v>4389001.4112560833</v>
      </c>
      <c r="M101" s="393"/>
      <c r="N101" s="393"/>
      <c r="O101" s="255">
        <f t="shared" si="40"/>
        <v>0.71014432989690734</v>
      </c>
      <c r="P101" s="391"/>
      <c r="Q101" s="391"/>
      <c r="R101" s="82">
        <v>991240.11600000004</v>
      </c>
      <c r="S101" s="393"/>
      <c r="T101" s="393"/>
      <c r="U101" s="255">
        <f t="shared" si="41"/>
        <v>0.16038353192105667</v>
      </c>
      <c r="V101" s="391"/>
      <c r="W101" s="391"/>
    </row>
    <row r="102" spans="3:23" ht="12" hidden="1" customHeight="1">
      <c r="C102" s="394"/>
      <c r="D102" s="184">
        <v>45967</v>
      </c>
      <c r="E102" s="75" t="str">
        <f t="shared" si="44"/>
        <v>四</v>
      </c>
      <c r="F102" s="227">
        <f>'（３）業績構成比'!F104</f>
        <v>6458034.5099999998</v>
      </c>
      <c r="G102" s="393"/>
      <c r="H102" s="393"/>
      <c r="I102" s="241">
        <f>'（４）訂單數量構成比'!F104</f>
        <v>190507</v>
      </c>
      <c r="J102" s="392"/>
      <c r="K102" s="392"/>
      <c r="L102" s="227">
        <v>4375751.1354148462</v>
      </c>
      <c r="M102" s="393"/>
      <c r="N102" s="393"/>
      <c r="O102" s="255">
        <f t="shared" si="40"/>
        <v>0.67756701030927846</v>
      </c>
      <c r="P102" s="391"/>
      <c r="Q102" s="391"/>
      <c r="R102" s="82">
        <v>982803.72100000002</v>
      </c>
      <c r="S102" s="393"/>
      <c r="T102" s="393"/>
      <c r="U102" s="255">
        <f t="shared" si="41"/>
        <v>0.15218310144954614</v>
      </c>
      <c r="V102" s="391"/>
      <c r="W102" s="391"/>
    </row>
    <row r="103" spans="3:23" ht="12" hidden="1" customHeight="1">
      <c r="C103" s="394"/>
      <c r="D103" s="184">
        <v>45968</v>
      </c>
      <c r="E103" s="75" t="str">
        <f t="shared" si="44"/>
        <v>五</v>
      </c>
      <c r="F103" s="227">
        <f>'（３）業績構成比'!F105</f>
        <v>4657499.8500000006</v>
      </c>
      <c r="G103" s="393"/>
      <c r="H103" s="393"/>
      <c r="I103" s="241">
        <f>'（４）訂單數量構成比'!F105</f>
        <v>142911</v>
      </c>
      <c r="J103" s="392"/>
      <c r="K103" s="392"/>
      <c r="L103" s="227">
        <v>3334385.7689010319</v>
      </c>
      <c r="M103" s="393"/>
      <c r="N103" s="393"/>
      <c r="O103" s="255">
        <f t="shared" si="40"/>
        <v>0.71591752577319601</v>
      </c>
      <c r="P103" s="391"/>
      <c r="Q103" s="391"/>
      <c r="R103" s="82">
        <v>866685.60699999996</v>
      </c>
      <c r="S103" s="393"/>
      <c r="T103" s="393"/>
      <c r="U103" s="255">
        <f t="shared" si="41"/>
        <v>0.18608387223029108</v>
      </c>
      <c r="V103" s="391"/>
      <c r="W103" s="391"/>
    </row>
    <row r="104" spans="3:23" ht="12" hidden="1" customHeight="1">
      <c r="C104" s="394"/>
      <c r="D104" s="184">
        <v>45969</v>
      </c>
      <c r="E104" s="75" t="str">
        <f t="shared" si="44"/>
        <v>六</v>
      </c>
      <c r="F104" s="227">
        <f>'（３）業績構成比'!F106</f>
        <v>4856966.1000000006</v>
      </c>
      <c r="G104" s="393"/>
      <c r="H104" s="393"/>
      <c r="I104" s="241">
        <f>'（４）訂單數量構成比'!F106</f>
        <v>147366</v>
      </c>
      <c r="J104" s="392"/>
      <c r="K104" s="392"/>
      <c r="L104" s="227">
        <v>3408588.7658907217</v>
      </c>
      <c r="M104" s="393"/>
      <c r="N104" s="393"/>
      <c r="O104" s="255">
        <f t="shared" si="40"/>
        <v>0.7017938144329896</v>
      </c>
      <c r="P104" s="391"/>
      <c r="Q104" s="391"/>
      <c r="R104" s="82">
        <v>909320.65</v>
      </c>
      <c r="S104" s="393"/>
      <c r="T104" s="393"/>
      <c r="U104" s="255">
        <f t="shared" si="41"/>
        <v>0.18721988815198853</v>
      </c>
      <c r="V104" s="391"/>
      <c r="W104" s="391"/>
    </row>
    <row r="105" spans="3:23" ht="12" hidden="1" customHeight="1">
      <c r="C105" s="394"/>
      <c r="D105" s="184">
        <v>45970</v>
      </c>
      <c r="E105" s="75" t="str">
        <f t="shared" si="44"/>
        <v>日</v>
      </c>
      <c r="F105" s="227">
        <f>'（３）業績構成比'!F107</f>
        <v>6004350.3700000001</v>
      </c>
      <c r="G105" s="393"/>
      <c r="H105" s="393"/>
      <c r="I105" s="241">
        <f>'（４）訂單數量構成比'!F107</f>
        <v>187786</v>
      </c>
      <c r="J105" s="392"/>
      <c r="K105" s="392"/>
      <c r="L105" s="227">
        <v>4320903.8477059798</v>
      </c>
      <c r="M105" s="393"/>
      <c r="N105" s="393"/>
      <c r="O105" s="255">
        <f t="shared" si="40"/>
        <v>0.71962886597938147</v>
      </c>
      <c r="P105" s="391"/>
      <c r="Q105" s="391"/>
      <c r="R105" s="82">
        <v>979011.36699999997</v>
      </c>
      <c r="S105" s="393"/>
      <c r="T105" s="393"/>
      <c r="U105" s="255">
        <f t="shared" si="41"/>
        <v>0.16305033961567436</v>
      </c>
      <c r="V105" s="391"/>
      <c r="W105" s="391"/>
    </row>
    <row r="106" spans="3:23" ht="12" hidden="1" customHeight="1">
      <c r="C106" s="394"/>
      <c r="D106" s="184">
        <v>45971</v>
      </c>
      <c r="E106" s="75" t="str">
        <f t="shared" si="44"/>
        <v>一</v>
      </c>
      <c r="F106" s="227">
        <f>'（３）業績構成比'!F108</f>
        <v>7016674.669999999</v>
      </c>
      <c r="G106" s="393"/>
      <c r="H106" s="393"/>
      <c r="I106" s="241">
        <f>'（４）訂單數量構成比'!F108</f>
        <v>206503</v>
      </c>
      <c r="J106" s="392"/>
      <c r="K106" s="392"/>
      <c r="L106" s="227">
        <v>4908344.773795669</v>
      </c>
      <c r="M106" s="393"/>
      <c r="N106" s="393"/>
      <c r="O106" s="255">
        <f t="shared" si="40"/>
        <v>0.69952577319587628</v>
      </c>
      <c r="P106" s="391"/>
      <c r="Q106" s="391"/>
      <c r="R106" s="82">
        <v>1078407.314</v>
      </c>
      <c r="S106" s="393"/>
      <c r="T106" s="393"/>
      <c r="U106" s="255">
        <f t="shared" si="41"/>
        <v>0.15369207847283592</v>
      </c>
      <c r="V106" s="391"/>
      <c r="W106" s="391"/>
    </row>
    <row r="107" spans="3:23" ht="12" hidden="1" customHeight="1">
      <c r="C107" s="394"/>
      <c r="D107" s="184">
        <v>45972</v>
      </c>
      <c r="E107" s="75" t="str">
        <f t="shared" si="44"/>
        <v>二</v>
      </c>
      <c r="F107" s="227">
        <f>'（３）業績構成比'!F109</f>
        <v>7691505.5100000007</v>
      </c>
      <c r="G107" s="393">
        <f t="shared" si="45"/>
        <v>45337426.780000001</v>
      </c>
      <c r="H107" s="393"/>
      <c r="I107" s="241">
        <f>'（４）訂單數量構成比'!F109</f>
        <v>222638</v>
      </c>
      <c r="J107" s="392">
        <f t="shared" si="46"/>
        <v>1333693</v>
      </c>
      <c r="K107" s="392"/>
      <c r="L107" s="227">
        <v>5244020.8803952578</v>
      </c>
      <c r="M107" s="393">
        <f t="shared" si="47"/>
        <v>31738067.850611545</v>
      </c>
      <c r="N107" s="393"/>
      <c r="O107" s="255">
        <f t="shared" si="40"/>
        <v>0.6817938144329897</v>
      </c>
      <c r="P107" s="391">
        <f t="shared" si="48"/>
        <v>0.70004122652616818</v>
      </c>
      <c r="Q107" s="391"/>
      <c r="R107" s="82">
        <v>1159510.9509999999</v>
      </c>
      <c r="S107" s="393">
        <f t="shared" si="49"/>
        <v>7075789.2049999991</v>
      </c>
      <c r="T107" s="393"/>
      <c r="U107" s="255">
        <f t="shared" si="41"/>
        <v>0.15075214462142403</v>
      </c>
      <c r="V107" s="391">
        <f t="shared" si="50"/>
        <v>0.15606949285708885</v>
      </c>
      <c r="W107" s="391"/>
    </row>
    <row r="108" spans="3:23" ht="12" hidden="1" customHeight="1">
      <c r="C108" s="394"/>
      <c r="D108" s="184">
        <v>45973</v>
      </c>
      <c r="E108" s="75" t="str">
        <f t="shared" si="44"/>
        <v>三</v>
      </c>
      <c r="F108" s="227">
        <f>'（３）業績構成比'!F110</f>
        <v>7289310.0099999998</v>
      </c>
      <c r="G108" s="393"/>
      <c r="H108" s="393"/>
      <c r="I108" s="241">
        <f>'（４）訂單數量構成比'!F110</f>
        <v>213386</v>
      </c>
      <c r="J108" s="392"/>
      <c r="K108" s="392"/>
      <c r="L108" s="227">
        <v>5128367.7559014419</v>
      </c>
      <c r="M108" s="393"/>
      <c r="N108" s="393"/>
      <c r="O108" s="255">
        <f t="shared" si="40"/>
        <v>0.70354639175257716</v>
      </c>
      <c r="P108" s="391"/>
      <c r="Q108" s="391"/>
      <c r="R108" s="82">
        <v>1075177.121</v>
      </c>
      <c r="S108" s="393"/>
      <c r="T108" s="393"/>
      <c r="U108" s="255">
        <f t="shared" si="41"/>
        <v>0.14750053427896395</v>
      </c>
      <c r="V108" s="391"/>
      <c r="W108" s="391"/>
    </row>
    <row r="109" spans="3:23" ht="12" hidden="1" customHeight="1">
      <c r="C109" s="394"/>
      <c r="D109" s="184">
        <v>45974</v>
      </c>
      <c r="E109" s="75" t="str">
        <f t="shared" si="44"/>
        <v>四</v>
      </c>
      <c r="F109" s="227">
        <f>'（３）業績構成比'!F111</f>
        <v>6103591.0499999998</v>
      </c>
      <c r="G109" s="393"/>
      <c r="H109" s="393"/>
      <c r="I109" s="241">
        <f>'（４）訂單數量構成比'!F111</f>
        <v>183721</v>
      </c>
      <c r="J109" s="392"/>
      <c r="K109" s="392"/>
      <c r="L109" s="227">
        <v>4347015.2999814432</v>
      </c>
      <c r="M109" s="393"/>
      <c r="N109" s="393"/>
      <c r="O109" s="255">
        <f t="shared" si="40"/>
        <v>0.71220618556701032</v>
      </c>
      <c r="P109" s="391"/>
      <c r="Q109" s="391"/>
      <c r="R109" s="82">
        <v>965211.80599999998</v>
      </c>
      <c r="S109" s="393"/>
      <c r="T109" s="393"/>
      <c r="U109" s="255">
        <f t="shared" si="41"/>
        <v>0.15813834807952934</v>
      </c>
      <c r="V109" s="391"/>
      <c r="W109" s="391"/>
    </row>
    <row r="110" spans="3:23" ht="12" hidden="1" customHeight="1">
      <c r="C110" s="394"/>
      <c r="D110" s="184">
        <v>45975</v>
      </c>
      <c r="E110" s="75" t="str">
        <f t="shared" si="44"/>
        <v>五</v>
      </c>
      <c r="F110" s="227">
        <f>'（３）業績構成比'!F112</f>
        <v>4927415.42</v>
      </c>
      <c r="G110" s="393"/>
      <c r="H110" s="393"/>
      <c r="I110" s="241">
        <f>'（４）訂單數量構成比'!F112</f>
        <v>145069</v>
      </c>
      <c r="J110" s="392"/>
      <c r="K110" s="392"/>
      <c r="L110" s="227">
        <v>3419931.0900626807</v>
      </c>
      <c r="M110" s="393"/>
      <c r="N110" s="393"/>
      <c r="O110" s="255">
        <f t="shared" si="40"/>
        <v>0.69406185567010314</v>
      </c>
      <c r="P110" s="391"/>
      <c r="Q110" s="391"/>
      <c r="R110" s="82">
        <v>891763.9</v>
      </c>
      <c r="S110" s="393"/>
      <c r="T110" s="393"/>
      <c r="U110" s="255">
        <f t="shared" si="41"/>
        <v>0.1809800522156908</v>
      </c>
      <c r="V110" s="391"/>
      <c r="W110" s="391"/>
    </row>
    <row r="111" spans="3:23" ht="12" hidden="1" customHeight="1">
      <c r="C111" s="394"/>
      <c r="D111" s="184">
        <v>45976</v>
      </c>
      <c r="E111" s="75" t="str">
        <f t="shared" si="44"/>
        <v>六</v>
      </c>
      <c r="F111" s="227">
        <f>'（３）業績構成比'!F113</f>
        <v>5341021.42</v>
      </c>
      <c r="G111" s="393"/>
      <c r="H111" s="393"/>
      <c r="I111" s="241">
        <f>'（４）訂單數量構成比'!F113</f>
        <v>154943</v>
      </c>
      <c r="J111" s="392"/>
      <c r="K111" s="392"/>
      <c r="L111" s="227">
        <v>3788491.1111513418</v>
      </c>
      <c r="M111" s="393"/>
      <c r="N111" s="393"/>
      <c r="O111" s="255">
        <f t="shared" si="40"/>
        <v>0.70931958762886627</v>
      </c>
      <c r="P111" s="391"/>
      <c r="Q111" s="391"/>
      <c r="R111" s="82">
        <v>961180.99199999997</v>
      </c>
      <c r="S111" s="393"/>
      <c r="T111" s="393"/>
      <c r="U111" s="255">
        <f t="shared" si="41"/>
        <v>0.1799620178269197</v>
      </c>
      <c r="V111" s="391"/>
      <c r="W111" s="391"/>
    </row>
    <row r="112" spans="3:23" ht="12" hidden="1" customHeight="1">
      <c r="C112" s="394"/>
      <c r="D112" s="184">
        <v>45977</v>
      </c>
      <c r="E112" s="75" t="str">
        <f t="shared" si="44"/>
        <v>日</v>
      </c>
      <c r="F112" s="227">
        <f>'（３）業績構成比'!F114</f>
        <v>6960029.0700000003</v>
      </c>
      <c r="G112" s="393"/>
      <c r="H112" s="393"/>
      <c r="I112" s="241">
        <f>'（４）訂單數量構成比'!F114</f>
        <v>207286</v>
      </c>
      <c r="J112" s="392"/>
      <c r="K112" s="392"/>
      <c r="L112" s="227">
        <v>4852934.0837152572</v>
      </c>
      <c r="M112" s="393"/>
      <c r="N112" s="393"/>
      <c r="O112" s="255">
        <f t="shared" si="40"/>
        <v>0.69725773195876284</v>
      </c>
      <c r="P112" s="391"/>
      <c r="Q112" s="391"/>
      <c r="R112" s="82">
        <v>1049128.47</v>
      </c>
      <c r="S112" s="393"/>
      <c r="T112" s="393"/>
      <c r="U112" s="255">
        <f t="shared" si="41"/>
        <v>0.15073621955432434</v>
      </c>
      <c r="V112" s="391"/>
      <c r="W112" s="391"/>
    </row>
    <row r="113" spans="3:23" ht="12" hidden="1" customHeight="1">
      <c r="C113" s="394"/>
      <c r="D113" s="184">
        <v>45978</v>
      </c>
      <c r="E113" s="75" t="str">
        <f t="shared" si="44"/>
        <v>一</v>
      </c>
      <c r="F113" s="227">
        <f>'（３）業績構成比'!F115</f>
        <v>7024554.2999999998</v>
      </c>
      <c r="G113" s="393"/>
      <c r="H113" s="393"/>
      <c r="I113" s="241">
        <f>'（４）訂單數量構成比'!F115</f>
        <v>206650</v>
      </c>
      <c r="J113" s="392"/>
      <c r="K113" s="392"/>
      <c r="L113" s="227">
        <v>4957307.6294041229</v>
      </c>
      <c r="M113" s="393"/>
      <c r="N113" s="393"/>
      <c r="O113" s="255">
        <f t="shared" si="40"/>
        <v>0.70571134020618542</v>
      </c>
      <c r="P113" s="391"/>
      <c r="Q113" s="391"/>
      <c r="R113" s="82">
        <v>973815.96499999997</v>
      </c>
      <c r="S113" s="393"/>
      <c r="T113" s="393"/>
      <c r="U113" s="255">
        <f t="shared" si="41"/>
        <v>0.1386302850559501</v>
      </c>
      <c r="V113" s="391"/>
      <c r="W113" s="391"/>
    </row>
    <row r="114" spans="3:23" ht="12" hidden="1" customHeight="1">
      <c r="C114" s="394"/>
      <c r="D114" s="184">
        <v>45979</v>
      </c>
      <c r="E114" s="75" t="str">
        <f t="shared" si="44"/>
        <v>二</v>
      </c>
      <c r="F114" s="227">
        <f>'（３）業績構成比'!F116</f>
        <v>6841505.1499999994</v>
      </c>
      <c r="G114" s="393">
        <f t="shared" si="45"/>
        <v>43444230.609999999</v>
      </c>
      <c r="H114" s="393"/>
      <c r="I114" s="241">
        <f>'（４）訂單數量構成比'!F116</f>
        <v>199953</v>
      </c>
      <c r="J114" s="392">
        <f t="shared" si="46"/>
        <v>1272150</v>
      </c>
      <c r="K114" s="392"/>
      <c r="L114" s="227">
        <v>4749133.0697948458</v>
      </c>
      <c r="M114" s="393">
        <f t="shared" si="47"/>
        <v>30299186.535389073</v>
      </c>
      <c r="N114" s="393"/>
      <c r="O114" s="255">
        <f t="shared" si="40"/>
        <v>0.69416494845360832</v>
      </c>
      <c r="P114" s="391">
        <f t="shared" si="48"/>
        <v>0.69742716374437996</v>
      </c>
      <c r="Q114" s="391"/>
      <c r="R114" s="82">
        <v>1035570.81</v>
      </c>
      <c r="S114" s="393">
        <f t="shared" si="49"/>
        <v>6808759.1730000004</v>
      </c>
      <c r="T114" s="393"/>
      <c r="U114" s="255">
        <f t="shared" si="41"/>
        <v>0.15136593297748233</v>
      </c>
      <c r="V114" s="391">
        <f t="shared" si="50"/>
        <v>0.15672412832263991</v>
      </c>
      <c r="W114" s="391"/>
    </row>
    <row r="115" spans="3:23" ht="12" hidden="1" customHeight="1">
      <c r="C115" s="394"/>
      <c r="D115" s="184">
        <v>45980</v>
      </c>
      <c r="E115" s="75" t="str">
        <f t="shared" si="44"/>
        <v>三</v>
      </c>
      <c r="F115" s="227">
        <f>'（３）業績構成比'!F117</f>
        <v>6675037.1400000006</v>
      </c>
      <c r="G115" s="393"/>
      <c r="H115" s="393"/>
      <c r="I115" s="241">
        <f>'（４）訂單數量構成比'!F117</f>
        <v>195569</v>
      </c>
      <c r="J115" s="392"/>
      <c r="K115" s="392"/>
      <c r="L115" s="227">
        <v>4723036.0728531964</v>
      </c>
      <c r="M115" s="393"/>
      <c r="N115" s="393"/>
      <c r="O115" s="255">
        <f t="shared" si="40"/>
        <v>0.70756701030927838</v>
      </c>
      <c r="P115" s="391"/>
      <c r="Q115" s="391"/>
      <c r="R115" s="82">
        <v>997240.76</v>
      </c>
      <c r="S115" s="393"/>
      <c r="T115" s="393"/>
      <c r="U115" s="255">
        <f t="shared" si="41"/>
        <v>0.14939853353385235</v>
      </c>
      <c r="V115" s="391"/>
      <c r="W115" s="391"/>
    </row>
    <row r="116" spans="3:23" ht="12" hidden="1" customHeight="1">
      <c r="C116" s="394"/>
      <c r="D116" s="184">
        <v>45981</v>
      </c>
      <c r="E116" s="75" t="str">
        <f t="shared" si="44"/>
        <v>四</v>
      </c>
      <c r="F116" s="227">
        <f>'（３）業績構成比'!F118</f>
        <v>5993844.870000001</v>
      </c>
      <c r="G116" s="393"/>
      <c r="H116" s="393"/>
      <c r="I116" s="241">
        <f>'（４）訂單數量構成比'!F118</f>
        <v>177093</v>
      </c>
      <c r="J116" s="392"/>
      <c r="K116" s="392"/>
      <c r="L116" s="227">
        <v>4142179.350676083</v>
      </c>
      <c r="M116" s="393"/>
      <c r="N116" s="393"/>
      <c r="O116" s="255">
        <f t="shared" si="40"/>
        <v>0.69107216494845358</v>
      </c>
      <c r="P116" s="391"/>
      <c r="Q116" s="391"/>
      <c r="R116" s="82">
        <v>965185.50800000003</v>
      </c>
      <c r="S116" s="393"/>
      <c r="T116" s="393"/>
      <c r="U116" s="255">
        <f t="shared" si="41"/>
        <v>0.16102944419380674</v>
      </c>
      <c r="V116" s="391"/>
      <c r="W116" s="391"/>
    </row>
    <row r="117" spans="3:23" ht="12" hidden="1" customHeight="1">
      <c r="C117" s="394"/>
      <c r="D117" s="184">
        <v>45982</v>
      </c>
      <c r="E117" s="75" t="str">
        <f t="shared" si="44"/>
        <v>五</v>
      </c>
      <c r="F117" s="227">
        <f>'（３）業績構成比'!F119</f>
        <v>5111802.3499999996</v>
      </c>
      <c r="G117" s="393"/>
      <c r="H117" s="393"/>
      <c r="I117" s="241">
        <f>'（４）訂單數量構成比'!F119</f>
        <v>148213</v>
      </c>
      <c r="J117" s="392"/>
      <c r="K117" s="392"/>
      <c r="L117" s="227">
        <v>3533678.296669072</v>
      </c>
      <c r="M117" s="393"/>
      <c r="N117" s="393"/>
      <c r="O117" s="255">
        <f t="shared" si="40"/>
        <v>0.69127835051546394</v>
      </c>
      <c r="P117" s="391"/>
      <c r="Q117" s="391"/>
      <c r="R117" s="82">
        <v>897924.52</v>
      </c>
      <c r="S117" s="393"/>
      <c r="T117" s="393"/>
      <c r="U117" s="255">
        <f t="shared" si="41"/>
        <v>0.17565712805777792</v>
      </c>
      <c r="V117" s="391"/>
      <c r="W117" s="391"/>
    </row>
    <row r="118" spans="3:23" ht="12" hidden="1" customHeight="1">
      <c r="C118" s="394"/>
      <c r="D118" s="184">
        <v>45983</v>
      </c>
      <c r="E118" s="75" t="str">
        <f t="shared" si="44"/>
        <v>六</v>
      </c>
      <c r="F118" s="227">
        <f>'（３）業績構成比'!F120</f>
        <v>5318052.33</v>
      </c>
      <c r="G118" s="393"/>
      <c r="H118" s="393"/>
      <c r="I118" s="241">
        <f>'（４）訂單數量構成比'!F120</f>
        <v>152457</v>
      </c>
      <c r="J118" s="392"/>
      <c r="K118" s="392"/>
      <c r="L118" s="227">
        <v>3681188.7179950518</v>
      </c>
      <c r="M118" s="393"/>
      <c r="N118" s="393"/>
      <c r="O118" s="255">
        <f t="shared" si="40"/>
        <v>0.6922061855670103</v>
      </c>
      <c r="P118" s="391"/>
      <c r="Q118" s="391"/>
      <c r="R118" s="82">
        <v>940114.22199999995</v>
      </c>
      <c r="S118" s="393"/>
      <c r="T118" s="393"/>
      <c r="U118" s="255">
        <f t="shared" si="41"/>
        <v>0.17677791861818704</v>
      </c>
      <c r="V118" s="391"/>
      <c r="W118" s="391"/>
    </row>
    <row r="119" spans="3:23" ht="12" hidden="1" customHeight="1">
      <c r="C119" s="394"/>
      <c r="D119" s="184">
        <v>45984</v>
      </c>
      <c r="E119" s="75" t="str">
        <f t="shared" si="44"/>
        <v>日</v>
      </c>
      <c r="F119" s="227">
        <f>'（３）業績構成比'!F121</f>
        <v>6810647.3899999997</v>
      </c>
      <c r="G119" s="393"/>
      <c r="H119" s="393"/>
      <c r="I119" s="241">
        <f>'（４）訂單數量構成比'!F121</f>
        <v>200934</v>
      </c>
      <c r="J119" s="392"/>
      <c r="K119" s="392"/>
      <c r="L119" s="227">
        <v>4731223.337399587</v>
      </c>
      <c r="M119" s="393"/>
      <c r="N119" s="393"/>
      <c r="O119" s="255">
        <f t="shared" si="40"/>
        <v>0.69468041237113398</v>
      </c>
      <c r="P119" s="391"/>
      <c r="Q119" s="391"/>
      <c r="R119" s="82">
        <v>1022694.11</v>
      </c>
      <c r="S119" s="393"/>
      <c r="T119" s="393"/>
      <c r="U119" s="255">
        <f t="shared" si="41"/>
        <v>0.15016107154535863</v>
      </c>
      <c r="V119" s="391"/>
      <c r="W119" s="391"/>
    </row>
    <row r="120" spans="3:23" ht="12" hidden="1" customHeight="1">
      <c r="C120" s="394"/>
      <c r="D120" s="184">
        <v>45985</v>
      </c>
      <c r="E120" s="75" t="str">
        <f t="shared" si="44"/>
        <v>一</v>
      </c>
      <c r="F120" s="227">
        <f>'（３）業績構成比'!F122</f>
        <v>6693341.3799999999</v>
      </c>
      <c r="G120" s="393"/>
      <c r="H120" s="393"/>
      <c r="I120" s="241">
        <f>'（４）訂單數量構成比'!F122</f>
        <v>197931</v>
      </c>
      <c r="J120" s="392"/>
      <c r="K120" s="392"/>
      <c r="L120" s="227">
        <v>4738747.6900012381</v>
      </c>
      <c r="M120" s="393"/>
      <c r="N120" s="393"/>
      <c r="O120" s="255">
        <f t="shared" si="40"/>
        <v>0.70797938144329908</v>
      </c>
      <c r="P120" s="391"/>
      <c r="Q120" s="391"/>
      <c r="R120" s="82">
        <v>950029.24300000002</v>
      </c>
      <c r="S120" s="393"/>
      <c r="T120" s="393"/>
      <c r="U120" s="255">
        <f t="shared" si="41"/>
        <v>0.14193646925565898</v>
      </c>
      <c r="V120" s="391"/>
      <c r="W120" s="391"/>
    </row>
    <row r="121" spans="3:23" ht="12" hidden="1" customHeight="1">
      <c r="C121" s="394"/>
      <c r="D121" s="184">
        <v>45986</v>
      </c>
      <c r="E121" s="75" t="str">
        <f t="shared" si="44"/>
        <v>二</v>
      </c>
      <c r="F121" s="227">
        <f>'（３）業績構成比'!F123</f>
        <v>6722530.1999999993</v>
      </c>
      <c r="G121" s="393">
        <f t="shared" si="45"/>
        <v>40773735.030000001</v>
      </c>
      <c r="H121" s="393"/>
      <c r="I121" s="241">
        <f>'（４）訂單數量構成比'!F123</f>
        <v>203365</v>
      </c>
      <c r="J121" s="392">
        <f t="shared" si="46"/>
        <v>1230109</v>
      </c>
      <c r="K121" s="392"/>
      <c r="L121" s="227">
        <v>4642288.277492784</v>
      </c>
      <c r="M121" s="393">
        <f t="shared" si="47"/>
        <v>28391278.528442472</v>
      </c>
      <c r="N121" s="393"/>
      <c r="O121" s="255">
        <f t="shared" si="40"/>
        <v>0.69055670103092803</v>
      </c>
      <c r="P121" s="391">
        <f t="shared" si="48"/>
        <v>0.69631292074550155</v>
      </c>
      <c r="Q121" s="391"/>
      <c r="R121" s="82">
        <v>1030306.6629999999</v>
      </c>
      <c r="S121" s="393">
        <f t="shared" si="49"/>
        <v>6743548.352</v>
      </c>
      <c r="T121" s="393"/>
      <c r="U121" s="255">
        <f t="shared" si="41"/>
        <v>0.1532617381175915</v>
      </c>
      <c r="V121" s="391">
        <f t="shared" si="50"/>
        <v>0.16538951722323977</v>
      </c>
      <c r="W121" s="391"/>
    </row>
    <row r="122" spans="3:23" ht="12" hidden="1" customHeight="1">
      <c r="C122" s="394"/>
      <c r="D122" s="184">
        <v>45987</v>
      </c>
      <c r="E122" s="75" t="str">
        <f t="shared" si="44"/>
        <v>三</v>
      </c>
      <c r="F122" s="227">
        <f>'（３）業績構成比'!F124</f>
        <v>6301287.2799999993</v>
      </c>
      <c r="G122" s="393"/>
      <c r="H122" s="393"/>
      <c r="I122" s="241">
        <f>'（４）訂單數量構成比'!F124</f>
        <v>191926</v>
      </c>
      <c r="J122" s="392"/>
      <c r="K122" s="392"/>
      <c r="L122" s="227">
        <v>4450137.9776197942</v>
      </c>
      <c r="M122" s="393"/>
      <c r="N122" s="393"/>
      <c r="O122" s="255">
        <f t="shared" si="40"/>
        <v>0.70622680412371153</v>
      </c>
      <c r="P122" s="391"/>
      <c r="Q122" s="391"/>
      <c r="R122" s="82">
        <v>978068.826</v>
      </c>
      <c r="S122" s="393"/>
      <c r="T122" s="393"/>
      <c r="U122" s="255">
        <f t="shared" si="41"/>
        <v>0.15521730442354947</v>
      </c>
      <c r="V122" s="391"/>
      <c r="W122" s="391"/>
    </row>
    <row r="123" spans="3:23" ht="12" hidden="1" customHeight="1">
      <c r="C123" s="394"/>
      <c r="D123" s="184">
        <v>45988</v>
      </c>
      <c r="E123" s="75" t="str">
        <f t="shared" si="44"/>
        <v>四</v>
      </c>
      <c r="F123" s="227">
        <f>'（３）業績構成比'!F125</f>
        <v>5501388.7600000007</v>
      </c>
      <c r="G123" s="393"/>
      <c r="H123" s="393"/>
      <c r="I123" s="241">
        <f>'（４）訂單數量構成比'!F125</f>
        <v>169315</v>
      </c>
      <c r="J123" s="392"/>
      <c r="K123" s="392"/>
      <c r="L123" s="227">
        <v>3830781.4680973198</v>
      </c>
      <c r="M123" s="393"/>
      <c r="N123" s="393"/>
      <c r="O123" s="255">
        <f t="shared" si="40"/>
        <v>0.69632989690721647</v>
      </c>
      <c r="P123" s="391"/>
      <c r="Q123" s="391"/>
      <c r="R123" s="82">
        <v>913473.61800000002</v>
      </c>
      <c r="S123" s="393"/>
      <c r="T123" s="393"/>
      <c r="U123" s="255">
        <f t="shared" si="41"/>
        <v>0.16604418590479686</v>
      </c>
      <c r="V123" s="391"/>
      <c r="W123" s="391"/>
    </row>
    <row r="124" spans="3:23" ht="12" hidden="1" customHeight="1">
      <c r="C124" s="394"/>
      <c r="D124" s="184">
        <v>45989</v>
      </c>
      <c r="E124" s="75" t="str">
        <f t="shared" si="44"/>
        <v>五</v>
      </c>
      <c r="F124" s="227">
        <f>'（３）業績構成比'!F126</f>
        <v>4532055.2799999993</v>
      </c>
      <c r="G124" s="393"/>
      <c r="H124" s="393"/>
      <c r="I124" s="241">
        <f>'（４）訂單數量構成比'!F126</f>
        <v>134709</v>
      </c>
      <c r="J124" s="392"/>
      <c r="K124" s="392"/>
      <c r="L124" s="227">
        <v>3128706.6986589683</v>
      </c>
      <c r="M124" s="393"/>
      <c r="N124" s="393"/>
      <c r="O124" s="255">
        <f t="shared" si="40"/>
        <v>0.69035051546391746</v>
      </c>
      <c r="P124" s="391"/>
      <c r="Q124" s="391"/>
      <c r="R124" s="82">
        <v>845324.45499999996</v>
      </c>
      <c r="S124" s="393"/>
      <c r="T124" s="393"/>
      <c r="U124" s="255">
        <f t="shared" si="41"/>
        <v>0.18652121449851336</v>
      </c>
      <c r="V124" s="391"/>
      <c r="W124" s="391"/>
    </row>
    <row r="125" spans="3:23" ht="12" hidden="1" customHeight="1">
      <c r="C125" s="394"/>
      <c r="D125" s="184">
        <v>45990</v>
      </c>
      <c r="E125" s="75" t="str">
        <f t="shared" si="44"/>
        <v>六</v>
      </c>
      <c r="F125" s="227">
        <f>'（３）業績構成比'!F127</f>
        <v>5011799.32</v>
      </c>
      <c r="G125" s="393"/>
      <c r="H125" s="393"/>
      <c r="I125" s="241">
        <f>'（４）訂單數量構成比'!F127</f>
        <v>148451</v>
      </c>
      <c r="J125" s="392"/>
      <c r="K125" s="392"/>
      <c r="L125" s="227">
        <v>3557550.8286523712</v>
      </c>
      <c r="M125" s="393"/>
      <c r="N125" s="393"/>
      <c r="O125" s="255">
        <f t="shared" si="40"/>
        <v>0.7098350515463917</v>
      </c>
      <c r="P125" s="391"/>
      <c r="Q125" s="391"/>
      <c r="R125" s="82">
        <v>968952.69299999997</v>
      </c>
      <c r="S125" s="393"/>
      <c r="T125" s="393"/>
      <c r="U125" s="255">
        <f t="shared" si="41"/>
        <v>0.19333429595501042</v>
      </c>
      <c r="V125" s="391"/>
      <c r="W125" s="391"/>
    </row>
    <row r="126" spans="3:23" ht="12" hidden="1" customHeight="1">
      <c r="C126" s="394"/>
      <c r="D126" s="184">
        <v>45991</v>
      </c>
      <c r="E126" s="75" t="str">
        <f t="shared" si="44"/>
        <v>日</v>
      </c>
      <c r="F126" s="227">
        <f>'（３）業績構成比'!F128</f>
        <v>6409222.4199999999</v>
      </c>
      <c r="G126" s="393"/>
      <c r="H126" s="393"/>
      <c r="I126" s="241">
        <f>'（４）訂單數量構成比'!F128</f>
        <v>193540</v>
      </c>
      <c r="J126" s="392"/>
      <c r="K126" s="392"/>
      <c r="L126" s="227">
        <v>4466897.6544503095</v>
      </c>
      <c r="M126" s="393"/>
      <c r="N126" s="393"/>
      <c r="O126" s="255">
        <f t="shared" si="40"/>
        <v>0.69694845360824742</v>
      </c>
      <c r="P126" s="391"/>
      <c r="Q126" s="391"/>
      <c r="R126" s="82">
        <v>1024922.644</v>
      </c>
      <c r="S126" s="393"/>
      <c r="T126" s="393"/>
      <c r="U126" s="255">
        <f t="shared" si="41"/>
        <v>0.15991372694474223</v>
      </c>
      <c r="V126" s="391"/>
      <c r="W126" s="391"/>
    </row>
    <row r="127" spans="3:23" ht="12" hidden="1" customHeight="1">
      <c r="C127" s="394" t="s">
        <v>83</v>
      </c>
      <c r="D127" s="184">
        <v>45992</v>
      </c>
      <c r="E127" s="75" t="str">
        <f t="shared" ref="E127" si="51">RIGHT(TEXT(D127,"aaa"),1)</f>
        <v>一</v>
      </c>
      <c r="F127" s="227">
        <f>'（３）業績構成比'!F129</f>
        <v>6295451.7700000005</v>
      </c>
      <c r="G127" s="393"/>
      <c r="H127" s="393">
        <f>SUM(F127:F157)</f>
        <v>174688252.20000002</v>
      </c>
      <c r="I127" s="241">
        <f>'（４）訂單數量構成比'!F129</f>
        <v>188803</v>
      </c>
      <c r="J127" s="392"/>
      <c r="K127" s="392">
        <f>SUM(I127:I157)</f>
        <v>5172122</v>
      </c>
      <c r="L127" s="227">
        <v>4314915.6234709285</v>
      </c>
      <c r="M127" s="393"/>
      <c r="N127" s="393">
        <f>SUM(L127:L157)</f>
        <v>121598672.36869383</v>
      </c>
      <c r="O127" s="255">
        <f t="shared" si="40"/>
        <v>0.68540206185567021</v>
      </c>
      <c r="P127" s="391"/>
      <c r="Q127" s="391">
        <f>N127/H127</f>
        <v>0.69608958151047218</v>
      </c>
      <c r="R127" s="82">
        <v>982499.45299999998</v>
      </c>
      <c r="S127" s="393"/>
      <c r="T127" s="393">
        <f>SUM(R127:R157)</f>
        <v>28893603.403000001</v>
      </c>
      <c r="U127" s="255">
        <f t="shared" si="41"/>
        <v>0.15606496386517466</v>
      </c>
      <c r="V127" s="391"/>
      <c r="W127" s="391">
        <f>T127/H127</f>
        <v>0.1654009530642038</v>
      </c>
    </row>
    <row r="128" spans="3:23" ht="12" hidden="1" customHeight="1">
      <c r="C128" s="394"/>
      <c r="D128" s="184">
        <v>45993</v>
      </c>
      <c r="E128" s="75" t="str">
        <f t="shared" ref="E128:E157" si="52">RIGHT(TEXT(D128,"aaa"),1)</f>
        <v>二</v>
      </c>
      <c r="F128" s="227">
        <f>'（３）業績構成比'!F130</f>
        <v>6351521.6499999985</v>
      </c>
      <c r="G128" s="393">
        <f t="shared" ref="G128:G142" si="53">SUM(F128:F134)</f>
        <v>40306237.809999995</v>
      </c>
      <c r="H128" s="393"/>
      <c r="I128" s="241">
        <f>'（４）訂單數量構成比'!F130</f>
        <v>184309</v>
      </c>
      <c r="J128" s="392">
        <f t="shared" ref="J128:J156" si="54">SUM(I128:I134)</f>
        <v>1189096</v>
      </c>
      <c r="K128" s="392"/>
      <c r="L128" s="227">
        <v>4409003.698774226</v>
      </c>
      <c r="M128" s="393">
        <f t="shared" ref="M128:M142" si="55">SUM(L128:L134)</f>
        <v>27945425.286984947</v>
      </c>
      <c r="N128" s="393"/>
      <c r="O128" s="255">
        <f t="shared" si="40"/>
        <v>0.69416494845360832</v>
      </c>
      <c r="P128" s="391">
        <f t="shared" ref="P128:P156" si="56">M128/G128</f>
        <v>0.69332755437798943</v>
      </c>
      <c r="Q128" s="391"/>
      <c r="R128" s="82">
        <v>990852.44499999995</v>
      </c>
      <c r="S128" s="393">
        <f t="shared" ref="S128:S142" si="57">SUM(R128:R134)</f>
        <v>6613364.7400000002</v>
      </c>
      <c r="T128" s="393"/>
      <c r="U128" s="255">
        <f t="shared" si="41"/>
        <v>0.15600237228192401</v>
      </c>
      <c r="V128" s="391">
        <f t="shared" ref="V128:V142" si="58">S128/G128</f>
        <v>0.16407794672315512</v>
      </c>
      <c r="W128" s="391"/>
    </row>
    <row r="129" spans="3:23" ht="12" hidden="1" customHeight="1">
      <c r="C129" s="394"/>
      <c r="D129" s="184">
        <v>45994</v>
      </c>
      <c r="E129" s="75" t="str">
        <f t="shared" si="52"/>
        <v>三</v>
      </c>
      <c r="F129" s="227">
        <f>'（３）業績構成比'!F131</f>
        <v>5904746.3199999994</v>
      </c>
      <c r="G129" s="393"/>
      <c r="H129" s="393"/>
      <c r="I129" s="241">
        <f>'（４）訂單數量構成比'!F131</f>
        <v>174895</v>
      </c>
      <c r="J129" s="392"/>
      <c r="K129" s="392"/>
      <c r="L129" s="227">
        <v>4185308.5410853606</v>
      </c>
      <c r="M129" s="393"/>
      <c r="N129" s="393"/>
      <c r="O129" s="255">
        <f t="shared" si="40"/>
        <v>0.70880412371134027</v>
      </c>
      <c r="P129" s="391"/>
      <c r="Q129" s="391"/>
      <c r="R129" s="82">
        <v>947163.19700000004</v>
      </c>
      <c r="S129" s="393"/>
      <c r="T129" s="393"/>
      <c r="U129" s="255">
        <f t="shared" si="41"/>
        <v>0.1604070938309167</v>
      </c>
      <c r="V129" s="391"/>
      <c r="W129" s="391"/>
    </row>
    <row r="130" spans="3:23" ht="12" hidden="1" customHeight="1">
      <c r="C130" s="394"/>
      <c r="D130" s="184">
        <v>45995</v>
      </c>
      <c r="E130" s="75" t="str">
        <f t="shared" si="52"/>
        <v>四</v>
      </c>
      <c r="F130" s="227">
        <f>'（３）業績構成比'!F132</f>
        <v>5410047.4499999993</v>
      </c>
      <c r="G130" s="393"/>
      <c r="H130" s="393"/>
      <c r="I130" s="241">
        <f>'（４）訂單數量構成比'!F132</f>
        <v>161774</v>
      </c>
      <c r="J130" s="392"/>
      <c r="K130" s="392"/>
      <c r="L130" s="227">
        <v>3645033.4128587628</v>
      </c>
      <c r="M130" s="393"/>
      <c r="N130" s="393"/>
      <c r="O130" s="255">
        <f t="shared" si="40"/>
        <v>0.67375257731958771</v>
      </c>
      <c r="P130" s="391"/>
      <c r="Q130" s="391"/>
      <c r="R130" s="82">
        <v>910321.17</v>
      </c>
      <c r="S130" s="393"/>
      <c r="T130" s="393"/>
      <c r="U130" s="255">
        <f t="shared" si="41"/>
        <v>0.16826491420144571</v>
      </c>
      <c r="V130" s="391"/>
      <c r="W130" s="391"/>
    </row>
    <row r="131" spans="3:23" ht="12" hidden="1" customHeight="1">
      <c r="C131" s="394"/>
      <c r="D131" s="184">
        <v>45996</v>
      </c>
      <c r="E131" s="75" t="str">
        <f t="shared" si="52"/>
        <v>五</v>
      </c>
      <c r="F131" s="227">
        <f>'（３）業績構成比'!F133</f>
        <v>4752710.1999999993</v>
      </c>
      <c r="G131" s="393"/>
      <c r="H131" s="393"/>
      <c r="I131" s="241">
        <f>'（４）訂單數量構成比'!F133</f>
        <v>141162</v>
      </c>
      <c r="J131" s="392"/>
      <c r="K131" s="392"/>
      <c r="L131" s="227">
        <v>3304064.5322350515</v>
      </c>
      <c r="M131" s="393"/>
      <c r="N131" s="393"/>
      <c r="O131" s="255">
        <f t="shared" si="40"/>
        <v>0.69519587628865986</v>
      </c>
      <c r="P131" s="391"/>
      <c r="Q131" s="391"/>
      <c r="R131" s="82">
        <v>872989.03399999999</v>
      </c>
      <c r="S131" s="393"/>
      <c r="T131" s="393"/>
      <c r="U131" s="255">
        <f t="shared" si="41"/>
        <v>0.18368236169754262</v>
      </c>
      <c r="V131" s="391"/>
      <c r="W131" s="391"/>
    </row>
    <row r="132" spans="3:23" ht="12" hidden="1" customHeight="1">
      <c r="C132" s="394"/>
      <c r="D132" s="184">
        <v>45997</v>
      </c>
      <c r="E132" s="75" t="str">
        <f t="shared" si="52"/>
        <v>六</v>
      </c>
      <c r="F132" s="227">
        <f>'（３）業績構成比'!F134</f>
        <v>5024604.6899999995</v>
      </c>
      <c r="G132" s="393"/>
      <c r="H132" s="393"/>
      <c r="I132" s="241">
        <f>'（４）訂單數量構成比'!F134</f>
        <v>146760</v>
      </c>
      <c r="J132" s="392"/>
      <c r="K132" s="392"/>
      <c r="L132" s="227">
        <v>3489976.4575676289</v>
      </c>
      <c r="M132" s="393"/>
      <c r="N132" s="393"/>
      <c r="O132" s="255">
        <f t="shared" si="40"/>
        <v>0.69457731958762892</v>
      </c>
      <c r="P132" s="391"/>
      <c r="Q132" s="391"/>
      <c r="R132" s="82">
        <v>908729.62699999998</v>
      </c>
      <c r="S132" s="393"/>
      <c r="T132" s="393"/>
      <c r="U132" s="255">
        <f t="shared" si="41"/>
        <v>0.1808559445101342</v>
      </c>
      <c r="V132" s="391"/>
      <c r="W132" s="391"/>
    </row>
    <row r="133" spans="3:23" ht="12" hidden="1" customHeight="1">
      <c r="C133" s="394"/>
      <c r="D133" s="184">
        <v>45998</v>
      </c>
      <c r="E133" s="75" t="str">
        <f t="shared" si="52"/>
        <v>日</v>
      </c>
      <c r="F133" s="227">
        <f>'（３）業績構成比'!F135</f>
        <v>6649003.0999999996</v>
      </c>
      <c r="G133" s="393"/>
      <c r="H133" s="393"/>
      <c r="I133" s="241">
        <f>'（４）訂單數量構成比'!F135</f>
        <v>196565</v>
      </c>
      <c r="J133" s="392"/>
      <c r="K133" s="392"/>
      <c r="L133" s="227">
        <v>4604537.4663855676</v>
      </c>
      <c r="M133" s="393"/>
      <c r="N133" s="393"/>
      <c r="O133" s="255">
        <f t="shared" ref="O133:O196" si="59">IFERROR(L133/F133,"")</f>
        <v>0.69251546391752594</v>
      </c>
      <c r="P133" s="391"/>
      <c r="Q133" s="391"/>
      <c r="R133" s="82">
        <v>1003943.665</v>
      </c>
      <c r="S133" s="393"/>
      <c r="T133" s="393"/>
      <c r="U133" s="255">
        <f t="shared" si="41"/>
        <v>0.15099160729824296</v>
      </c>
      <c r="V133" s="391"/>
      <c r="W133" s="391"/>
    </row>
    <row r="134" spans="3:23" ht="12" hidden="1" customHeight="1">
      <c r="C134" s="394"/>
      <c r="D134" s="184">
        <v>45999</v>
      </c>
      <c r="E134" s="75" t="str">
        <f t="shared" si="52"/>
        <v>一</v>
      </c>
      <c r="F134" s="227">
        <f>'（３）業績構成比'!F136</f>
        <v>6213604.4000000004</v>
      </c>
      <c r="G134" s="393"/>
      <c r="H134" s="393"/>
      <c r="I134" s="241">
        <f>'（４）訂單數量構成比'!F136</f>
        <v>183631</v>
      </c>
      <c r="J134" s="392"/>
      <c r="K134" s="392"/>
      <c r="L134" s="227">
        <v>4307501.1780783506</v>
      </c>
      <c r="M134" s="393"/>
      <c r="N134" s="393"/>
      <c r="O134" s="255">
        <f t="shared" si="59"/>
        <v>0.69323711340206184</v>
      </c>
      <c r="P134" s="391"/>
      <c r="Q134" s="391"/>
      <c r="R134" s="82">
        <v>979365.60199999996</v>
      </c>
      <c r="S134" s="393"/>
      <c r="T134" s="393"/>
      <c r="U134" s="255">
        <f t="shared" ref="U134:U190" si="60">IFERROR(R134/F134,"")</f>
        <v>0.15761634293937346</v>
      </c>
      <c r="V134" s="391"/>
      <c r="W134" s="391"/>
    </row>
    <row r="135" spans="3:23" ht="12" hidden="1" customHeight="1">
      <c r="C135" s="394"/>
      <c r="D135" s="184">
        <v>46000</v>
      </c>
      <c r="E135" s="75" t="str">
        <f t="shared" si="52"/>
        <v>二</v>
      </c>
      <c r="F135" s="227">
        <f>'（３）業績構成比'!F137</f>
        <v>6528421.7999999998</v>
      </c>
      <c r="G135" s="393">
        <f t="shared" si="53"/>
        <v>40299484.340000004</v>
      </c>
      <c r="H135" s="393"/>
      <c r="I135" s="241">
        <f>'（４）訂單數量構成比'!F137</f>
        <v>196432</v>
      </c>
      <c r="J135" s="392">
        <f t="shared" si="54"/>
        <v>1209166</v>
      </c>
      <c r="K135" s="392"/>
      <c r="L135" s="227">
        <v>4547281.3453113409</v>
      </c>
      <c r="M135" s="393">
        <f t="shared" si="55"/>
        <v>28022225.466793403</v>
      </c>
      <c r="N135" s="393"/>
      <c r="O135" s="255">
        <f t="shared" si="59"/>
        <v>0.69653608247422694</v>
      </c>
      <c r="P135" s="391">
        <f t="shared" si="56"/>
        <v>0.69534947967012628</v>
      </c>
      <c r="Q135" s="391"/>
      <c r="R135" s="82">
        <v>1040708.231</v>
      </c>
      <c r="S135" s="393">
        <f t="shared" si="57"/>
        <v>6694696.3370000003</v>
      </c>
      <c r="T135" s="393"/>
      <c r="U135" s="255">
        <f t="shared" si="60"/>
        <v>0.1594119165216929</v>
      </c>
      <c r="V135" s="391">
        <f t="shared" si="58"/>
        <v>0.16612362283641072</v>
      </c>
      <c r="W135" s="391"/>
    </row>
    <row r="136" spans="3:23" ht="12" hidden="1" customHeight="1">
      <c r="C136" s="394"/>
      <c r="D136" s="184">
        <v>46001</v>
      </c>
      <c r="E136" s="75" t="str">
        <f t="shared" si="52"/>
        <v>三</v>
      </c>
      <c r="F136" s="227">
        <f>'（３）業績構成比'!F138</f>
        <v>6107481.2400000002</v>
      </c>
      <c r="G136" s="393"/>
      <c r="H136" s="393"/>
      <c r="I136" s="241">
        <f>'（４）訂單數量構成比'!F138</f>
        <v>183999</v>
      </c>
      <c r="J136" s="392"/>
      <c r="K136" s="392"/>
      <c r="L136" s="227">
        <v>4269821.9877253613</v>
      </c>
      <c r="M136" s="393"/>
      <c r="N136" s="393"/>
      <c r="O136" s="255">
        <f t="shared" si="59"/>
        <v>0.69911340206185568</v>
      </c>
      <c r="P136" s="391"/>
      <c r="Q136" s="391"/>
      <c r="R136" s="82">
        <v>982407.01899999997</v>
      </c>
      <c r="S136" s="393"/>
      <c r="T136" s="393"/>
      <c r="U136" s="255">
        <f t="shared" si="60"/>
        <v>0.16085305552244314</v>
      </c>
      <c r="V136" s="391"/>
      <c r="W136" s="391"/>
    </row>
    <row r="137" spans="3:23" ht="12" hidden="1" customHeight="1">
      <c r="C137" s="394"/>
      <c r="D137" s="184">
        <v>46002</v>
      </c>
      <c r="E137" s="75" t="str">
        <f t="shared" si="52"/>
        <v>四</v>
      </c>
      <c r="F137" s="227">
        <f>'（３）業績構成比'!F139</f>
        <v>5423171.8200000003</v>
      </c>
      <c r="G137" s="393"/>
      <c r="H137" s="393"/>
      <c r="I137" s="241">
        <f>'（４）訂單數量構成比'!F139</f>
        <v>164306</v>
      </c>
      <c r="J137" s="392"/>
      <c r="K137" s="392"/>
      <c r="L137" s="227">
        <v>3776316.6743307216</v>
      </c>
      <c r="M137" s="393"/>
      <c r="N137" s="393"/>
      <c r="O137" s="255">
        <f t="shared" si="59"/>
        <v>0.69632989690721647</v>
      </c>
      <c r="P137" s="391"/>
      <c r="Q137" s="391"/>
      <c r="R137" s="82">
        <v>918247.06799999997</v>
      </c>
      <c r="S137" s="393"/>
      <c r="T137" s="393"/>
      <c r="U137" s="255">
        <f t="shared" si="60"/>
        <v>0.1693191915132794</v>
      </c>
      <c r="V137" s="391"/>
      <c r="W137" s="391"/>
    </row>
    <row r="138" spans="3:23" ht="12" hidden="1" customHeight="1">
      <c r="C138" s="394"/>
      <c r="D138" s="184">
        <v>46003</v>
      </c>
      <c r="E138" s="75" t="str">
        <f t="shared" si="52"/>
        <v>五</v>
      </c>
      <c r="F138" s="227">
        <f>'（３）業績構成比'!F140</f>
        <v>4642836.03</v>
      </c>
      <c r="G138" s="393"/>
      <c r="H138" s="393"/>
      <c r="I138" s="241">
        <f>'（４）訂單數量構成比'!F140</f>
        <v>138573</v>
      </c>
      <c r="J138" s="392"/>
      <c r="K138" s="392"/>
      <c r="L138" s="227">
        <v>3252091.2497146395</v>
      </c>
      <c r="M138" s="393"/>
      <c r="N138" s="393"/>
      <c r="O138" s="255">
        <f t="shared" si="59"/>
        <v>0.70045360824742275</v>
      </c>
      <c r="P138" s="391"/>
      <c r="Q138" s="391"/>
      <c r="R138" s="82">
        <v>866055.61899999995</v>
      </c>
      <c r="S138" s="393"/>
      <c r="T138" s="393"/>
      <c r="U138" s="255">
        <f t="shared" si="60"/>
        <v>0.18653590465050301</v>
      </c>
      <c r="V138" s="391"/>
      <c r="W138" s="391"/>
    </row>
    <row r="139" spans="3:23" ht="12" hidden="1" customHeight="1">
      <c r="C139" s="394"/>
      <c r="D139" s="184">
        <v>46004</v>
      </c>
      <c r="E139" s="75" t="str">
        <f t="shared" si="52"/>
        <v>六</v>
      </c>
      <c r="F139" s="227">
        <f>'（３）業績構成比'!F141</f>
        <v>4925701.5599999987</v>
      </c>
      <c r="G139" s="393"/>
      <c r="H139" s="393"/>
      <c r="I139" s="241">
        <f>'（４）訂單數量構成比'!F141</f>
        <v>146378</v>
      </c>
      <c r="J139" s="392"/>
      <c r="K139" s="392"/>
      <c r="L139" s="227">
        <v>3436006.9108849471</v>
      </c>
      <c r="M139" s="393"/>
      <c r="N139" s="393"/>
      <c r="O139" s="255">
        <f t="shared" si="59"/>
        <v>0.69756701030927826</v>
      </c>
      <c r="P139" s="391"/>
      <c r="Q139" s="391"/>
      <c r="R139" s="82">
        <v>908645.522</v>
      </c>
      <c r="S139" s="393"/>
      <c r="T139" s="393"/>
      <c r="U139" s="255">
        <f t="shared" si="60"/>
        <v>0.18447027513376191</v>
      </c>
      <c r="V139" s="391"/>
      <c r="W139" s="391"/>
    </row>
    <row r="140" spans="3:23" ht="12" hidden="1" customHeight="1">
      <c r="C140" s="394"/>
      <c r="D140" s="184">
        <v>46005</v>
      </c>
      <c r="E140" s="75" t="str">
        <f t="shared" si="52"/>
        <v>日</v>
      </c>
      <c r="F140" s="227">
        <f>'（３）業績構成比'!F142</f>
        <v>6534270.0100000007</v>
      </c>
      <c r="G140" s="393"/>
      <c r="H140" s="393"/>
      <c r="I140" s="241">
        <f>'（４）訂單數量構成比'!F142</f>
        <v>196878</v>
      </c>
      <c r="J140" s="392"/>
      <c r="K140" s="392"/>
      <c r="L140" s="227">
        <v>4525756.6634210311</v>
      </c>
      <c r="M140" s="393"/>
      <c r="N140" s="393"/>
      <c r="O140" s="255">
        <f t="shared" si="59"/>
        <v>0.6926185567010309</v>
      </c>
      <c r="P140" s="391"/>
      <c r="Q140" s="391"/>
      <c r="R140" s="82">
        <v>1016306.929</v>
      </c>
      <c r="S140" s="393"/>
      <c r="T140" s="393"/>
      <c r="U140" s="255">
        <f t="shared" si="60"/>
        <v>0.15553488414844369</v>
      </c>
      <c r="V140" s="391"/>
      <c r="W140" s="391"/>
    </row>
    <row r="141" spans="3:23" ht="12" hidden="1" customHeight="1">
      <c r="C141" s="394"/>
      <c r="D141" s="184">
        <v>46006</v>
      </c>
      <c r="E141" s="75" t="str">
        <f t="shared" si="52"/>
        <v>一</v>
      </c>
      <c r="F141" s="227">
        <f>'（３）業績構成比'!F143</f>
        <v>6137601.8800000008</v>
      </c>
      <c r="G141" s="393"/>
      <c r="H141" s="393"/>
      <c r="I141" s="241">
        <f>'（４）訂單數量構成比'!F143</f>
        <v>182600</v>
      </c>
      <c r="J141" s="392"/>
      <c r="K141" s="392"/>
      <c r="L141" s="227">
        <v>4214950.6354053617</v>
      </c>
      <c r="M141" s="393"/>
      <c r="N141" s="393"/>
      <c r="O141" s="255">
        <f t="shared" si="59"/>
        <v>0.68674226804123717</v>
      </c>
      <c r="P141" s="391"/>
      <c r="Q141" s="391"/>
      <c r="R141" s="82">
        <v>962325.94900000002</v>
      </c>
      <c r="S141" s="393"/>
      <c r="T141" s="393"/>
      <c r="U141" s="255">
        <f t="shared" si="60"/>
        <v>0.15679184929472811</v>
      </c>
      <c r="V141" s="391"/>
      <c r="W141" s="391"/>
    </row>
    <row r="142" spans="3:23" ht="12" hidden="1" customHeight="1">
      <c r="C142" s="394"/>
      <c r="D142" s="184">
        <v>46007</v>
      </c>
      <c r="E142" s="75" t="str">
        <f t="shared" si="52"/>
        <v>二</v>
      </c>
      <c r="F142" s="227">
        <f>'（３）業績構成比'!F144</f>
        <v>6264771.3200000012</v>
      </c>
      <c r="G142" s="393">
        <f t="shared" si="53"/>
        <v>40172693.319999993</v>
      </c>
      <c r="H142" s="393"/>
      <c r="I142" s="241">
        <f>'（４）訂單數量構成比'!F144</f>
        <v>187915</v>
      </c>
      <c r="J142" s="392">
        <f t="shared" si="54"/>
        <v>1196611</v>
      </c>
      <c r="K142" s="392"/>
      <c r="L142" s="227">
        <v>4380431.4433781449</v>
      </c>
      <c r="M142" s="393">
        <f t="shared" si="55"/>
        <v>28003154.624364741</v>
      </c>
      <c r="N142" s="393"/>
      <c r="O142" s="255">
        <f t="shared" si="59"/>
        <v>0.69921649484536075</v>
      </c>
      <c r="P142" s="391">
        <f t="shared" si="56"/>
        <v>0.69706938495018356</v>
      </c>
      <c r="Q142" s="391"/>
      <c r="R142" s="82">
        <v>973774.24300000002</v>
      </c>
      <c r="S142" s="393">
        <f t="shared" si="57"/>
        <v>6607114.9269999992</v>
      </c>
      <c r="T142" s="393"/>
      <c r="U142" s="255">
        <f t="shared" si="60"/>
        <v>0.15543651847135576</v>
      </c>
      <c r="V142" s="391">
        <f t="shared" si="58"/>
        <v>0.16446781086770312</v>
      </c>
      <c r="W142" s="391"/>
    </row>
    <row r="143" spans="3:23" ht="12" hidden="1" customHeight="1">
      <c r="C143" s="394"/>
      <c r="D143" s="184">
        <v>46008</v>
      </c>
      <c r="E143" s="75" t="str">
        <f t="shared" si="52"/>
        <v>三</v>
      </c>
      <c r="F143" s="227">
        <f>'（３）業績構成比'!F145</f>
        <v>5873319.2699999996</v>
      </c>
      <c r="G143" s="393"/>
      <c r="H143" s="393"/>
      <c r="I143" s="241">
        <f>'（４）訂單數量構成比'!F145</f>
        <v>174993</v>
      </c>
      <c r="J143" s="392"/>
      <c r="K143" s="392"/>
      <c r="L143" s="227">
        <v>4077657.8651430928</v>
      </c>
      <c r="M143" s="393"/>
      <c r="N143" s="393"/>
      <c r="O143" s="255">
        <f t="shared" si="59"/>
        <v>0.6942680412371135</v>
      </c>
      <c r="P143" s="391"/>
      <c r="Q143" s="391"/>
      <c r="R143" s="82">
        <v>949813.67599999998</v>
      </c>
      <c r="S143" s="393"/>
      <c r="T143" s="393"/>
      <c r="U143" s="255">
        <f t="shared" si="60"/>
        <v>0.16171667711842269</v>
      </c>
      <c r="V143" s="391"/>
      <c r="W143" s="391"/>
    </row>
    <row r="144" spans="3:23" ht="12" hidden="1" customHeight="1">
      <c r="C144" s="394"/>
      <c r="D144" s="184">
        <v>46009</v>
      </c>
      <c r="E144" s="75" t="str">
        <f t="shared" si="52"/>
        <v>四</v>
      </c>
      <c r="F144" s="227">
        <f>'（３）業績構成比'!F146</f>
        <v>5378125.3099999996</v>
      </c>
      <c r="G144" s="393"/>
      <c r="H144" s="393"/>
      <c r="I144" s="241">
        <f>'（４）訂單數量構成比'!F146</f>
        <v>161966</v>
      </c>
      <c r="J144" s="392"/>
      <c r="K144" s="392"/>
      <c r="L144" s="227">
        <v>3758810.5903725768</v>
      </c>
      <c r="M144" s="393"/>
      <c r="N144" s="393"/>
      <c r="O144" s="255">
        <f t="shared" si="59"/>
        <v>0.69890721649484533</v>
      </c>
      <c r="P144" s="391"/>
      <c r="Q144" s="391"/>
      <c r="R144" s="82">
        <v>924348.39199999999</v>
      </c>
      <c r="S144" s="393"/>
      <c r="T144" s="393"/>
      <c r="U144" s="255">
        <f t="shared" si="60"/>
        <v>0.17187185844875749</v>
      </c>
      <c r="V144" s="391"/>
      <c r="W144" s="391"/>
    </row>
    <row r="145" spans="3:23" ht="12" hidden="1" customHeight="1">
      <c r="C145" s="394"/>
      <c r="D145" s="184">
        <v>46010</v>
      </c>
      <c r="E145" s="75" t="str">
        <f t="shared" si="52"/>
        <v>五</v>
      </c>
      <c r="F145" s="227">
        <f>'（３）業績構成比'!F147</f>
        <v>4825401.38</v>
      </c>
      <c r="G145" s="393"/>
      <c r="H145" s="393"/>
      <c r="I145" s="241">
        <f>'（４）訂單數量構成比'!F147</f>
        <v>143490</v>
      </c>
      <c r="J145" s="392"/>
      <c r="K145" s="392"/>
      <c r="L145" s="227">
        <v>3334203.1143620615</v>
      </c>
      <c r="M145" s="393"/>
      <c r="N145" s="393"/>
      <c r="O145" s="255">
        <f t="shared" si="59"/>
        <v>0.69096907216494841</v>
      </c>
      <c r="P145" s="391"/>
      <c r="Q145" s="391"/>
      <c r="R145" s="82">
        <v>867803.61800000002</v>
      </c>
      <c r="S145" s="393"/>
      <c r="T145" s="393"/>
      <c r="U145" s="255">
        <f t="shared" si="60"/>
        <v>0.17984071161350729</v>
      </c>
      <c r="V145" s="391"/>
      <c r="W145" s="391"/>
    </row>
    <row r="146" spans="3:23" ht="12" hidden="1" customHeight="1">
      <c r="C146" s="394"/>
      <c r="D146" s="184">
        <v>46011</v>
      </c>
      <c r="E146" s="75" t="str">
        <f t="shared" si="52"/>
        <v>六</v>
      </c>
      <c r="F146" s="227">
        <f>'（３）業績構成比'!F148</f>
        <v>5169373.1399999987</v>
      </c>
      <c r="G146" s="393"/>
      <c r="H146" s="393"/>
      <c r="I146" s="241">
        <f>'（４）訂單數量構成比'!F148</f>
        <v>152018</v>
      </c>
      <c r="J146" s="392"/>
      <c r="K146" s="392"/>
      <c r="L146" s="227">
        <v>3601187.8408490708</v>
      </c>
      <c r="M146" s="393"/>
      <c r="N146" s="393"/>
      <c r="O146" s="255">
        <f t="shared" si="59"/>
        <v>0.69663917525773189</v>
      </c>
      <c r="P146" s="391"/>
      <c r="Q146" s="391"/>
      <c r="R146" s="82">
        <v>954617.549</v>
      </c>
      <c r="S146" s="393"/>
      <c r="T146" s="393"/>
      <c r="U146" s="255">
        <f t="shared" si="60"/>
        <v>0.18466795163484759</v>
      </c>
      <c r="V146" s="391"/>
      <c r="W146" s="391"/>
    </row>
    <row r="147" spans="3:23" ht="12" hidden="1" customHeight="1">
      <c r="C147" s="394"/>
      <c r="D147" s="184">
        <v>46012</v>
      </c>
      <c r="E147" s="75" t="str">
        <f t="shared" si="52"/>
        <v>日</v>
      </c>
      <c r="F147" s="227">
        <f>'（３）業績構成比'!F149</f>
        <v>6440197.4699999997</v>
      </c>
      <c r="G147" s="393"/>
      <c r="H147" s="393"/>
      <c r="I147" s="241">
        <f>'（４）訂單數量構成比'!F149</f>
        <v>193361</v>
      </c>
      <c r="J147" s="392"/>
      <c r="K147" s="392"/>
      <c r="L147" s="227">
        <v>4507739.8662698977</v>
      </c>
      <c r="M147" s="393"/>
      <c r="N147" s="393"/>
      <c r="O147" s="255">
        <f t="shared" si="59"/>
        <v>0.69993814432989709</v>
      </c>
      <c r="P147" s="391"/>
      <c r="Q147" s="391"/>
      <c r="R147" s="82">
        <v>971150.81400000001</v>
      </c>
      <c r="S147" s="393"/>
      <c r="T147" s="393"/>
      <c r="U147" s="255">
        <f t="shared" si="60"/>
        <v>0.15079519199898075</v>
      </c>
      <c r="V147" s="391"/>
      <c r="W147" s="391"/>
    </row>
    <row r="148" spans="3:23" ht="12" hidden="1" customHeight="1">
      <c r="C148" s="394"/>
      <c r="D148" s="184">
        <v>46013</v>
      </c>
      <c r="E148" s="75" t="str">
        <f t="shared" si="52"/>
        <v>一</v>
      </c>
      <c r="F148" s="227">
        <f>'（３）業績構成比'!F150</f>
        <v>6221505.4299999997</v>
      </c>
      <c r="G148" s="393"/>
      <c r="H148" s="393"/>
      <c r="I148" s="241">
        <f>'（４）訂單數量構成比'!F150</f>
        <v>182868</v>
      </c>
      <c r="J148" s="392"/>
      <c r="K148" s="392"/>
      <c r="L148" s="227">
        <v>4343123.9039898971</v>
      </c>
      <c r="M148" s="393"/>
      <c r="N148" s="393"/>
      <c r="O148" s="255">
        <f t="shared" si="59"/>
        <v>0.69808247422680414</v>
      </c>
      <c r="P148" s="391"/>
      <c r="Q148" s="391"/>
      <c r="R148" s="82">
        <v>965606.63500000001</v>
      </c>
      <c r="S148" s="393"/>
      <c r="T148" s="393"/>
      <c r="U148" s="255">
        <f t="shared" si="60"/>
        <v>0.15520466000782709</v>
      </c>
      <c r="V148" s="391"/>
      <c r="W148" s="391"/>
    </row>
    <row r="149" spans="3:23" ht="12" hidden="1" customHeight="1">
      <c r="C149" s="394"/>
      <c r="D149" s="184">
        <v>46014</v>
      </c>
      <c r="E149" s="75" t="str">
        <f t="shared" si="52"/>
        <v>二</v>
      </c>
      <c r="F149" s="227">
        <f>'（３）業績構成比'!F151</f>
        <v>6052139.5300000003</v>
      </c>
      <c r="G149" s="393">
        <f t="shared" ref="G149:G156" si="61">SUM(F149:F155)</f>
        <v>37550305.650000006</v>
      </c>
      <c r="H149" s="393"/>
      <c r="I149" s="241">
        <f>'（４）訂單數量構成比'!F151</f>
        <v>177064</v>
      </c>
      <c r="J149" s="392">
        <f t="shared" si="54"/>
        <v>1099495</v>
      </c>
      <c r="K149" s="392"/>
      <c r="L149" s="227">
        <v>4179345.5080156708</v>
      </c>
      <c r="M149" s="393">
        <f t="shared" ref="M149:M156" si="62">SUM(L149:L155)</f>
        <v>26057582.563380413</v>
      </c>
      <c r="N149" s="393"/>
      <c r="O149" s="255">
        <f t="shared" si="59"/>
        <v>0.69055670103092792</v>
      </c>
      <c r="P149" s="391">
        <f t="shared" si="56"/>
        <v>0.69393796168421895</v>
      </c>
      <c r="Q149" s="391"/>
      <c r="R149" s="82">
        <v>929914.22400000005</v>
      </c>
      <c r="S149" s="393">
        <f t="shared" ref="S149" si="63">SUM(R149:R155)</f>
        <v>6281947.1979999999</v>
      </c>
      <c r="T149" s="393"/>
      <c r="U149" s="255">
        <f t="shared" si="60"/>
        <v>0.15365049324961613</v>
      </c>
      <c r="V149" s="391">
        <f t="shared" ref="V149" si="64">S149/G149</f>
        <v>0.16729416949499581</v>
      </c>
      <c r="W149" s="391"/>
    </row>
    <row r="150" spans="3:23" ht="12" hidden="1" customHeight="1">
      <c r="C150" s="394"/>
      <c r="D150" s="184">
        <v>46015</v>
      </c>
      <c r="E150" s="75" t="str">
        <f t="shared" si="52"/>
        <v>三</v>
      </c>
      <c r="F150" s="227">
        <f>'（３）業績構成比'!F152</f>
        <v>4635340.5600000005</v>
      </c>
      <c r="G150" s="393"/>
      <c r="H150" s="393"/>
      <c r="I150" s="241">
        <f>'（４）訂單數量構成比'!F152</f>
        <v>133292</v>
      </c>
      <c r="J150" s="392"/>
      <c r="K150" s="392"/>
      <c r="L150" s="227">
        <v>3225814.7336313399</v>
      </c>
      <c r="M150" s="393"/>
      <c r="N150" s="393"/>
      <c r="O150" s="255">
        <f t="shared" si="59"/>
        <v>0.69591752577319577</v>
      </c>
      <c r="P150" s="391"/>
      <c r="Q150" s="391"/>
      <c r="R150" s="82">
        <v>819292.94</v>
      </c>
      <c r="S150" s="393"/>
      <c r="T150" s="393"/>
      <c r="U150" s="255">
        <f t="shared" si="60"/>
        <v>0.17674924407280224</v>
      </c>
      <c r="V150" s="391"/>
      <c r="W150" s="391"/>
    </row>
    <row r="151" spans="3:23" ht="12" hidden="1" customHeight="1">
      <c r="C151" s="394"/>
      <c r="D151" s="184">
        <v>46016</v>
      </c>
      <c r="E151" s="75" t="str">
        <f t="shared" si="52"/>
        <v>四</v>
      </c>
      <c r="F151" s="227">
        <f>'（３）業績構成比'!F153</f>
        <v>5272238.9799999995</v>
      </c>
      <c r="G151" s="393"/>
      <c r="H151" s="393"/>
      <c r="I151" s="241">
        <f>'（４）訂單數量構成比'!F153</f>
        <v>157382</v>
      </c>
      <c r="J151" s="392"/>
      <c r="K151" s="392"/>
      <c r="L151" s="227">
        <v>3654368.2018692782</v>
      </c>
      <c r="M151" s="393"/>
      <c r="N151" s="393"/>
      <c r="O151" s="255">
        <f t="shared" si="59"/>
        <v>0.69313402061855678</v>
      </c>
      <c r="P151" s="391"/>
      <c r="Q151" s="391"/>
      <c r="R151" s="82">
        <v>884279.15899999999</v>
      </c>
      <c r="S151" s="393"/>
      <c r="T151" s="393"/>
      <c r="U151" s="255">
        <f t="shared" si="60"/>
        <v>0.16772364878649718</v>
      </c>
      <c r="V151" s="391"/>
      <c r="W151" s="391"/>
    </row>
    <row r="152" spans="3:23" ht="12" hidden="1" customHeight="1">
      <c r="C152" s="394"/>
      <c r="D152" s="184">
        <v>46017</v>
      </c>
      <c r="E152" s="75" t="str">
        <f t="shared" si="52"/>
        <v>五</v>
      </c>
      <c r="F152" s="227">
        <f>'（３）業績構成比'!F154</f>
        <v>4432903.2400000012</v>
      </c>
      <c r="G152" s="393"/>
      <c r="H152" s="393"/>
      <c r="I152" s="241">
        <f>'（４）訂單數量構成比'!F154</f>
        <v>130043</v>
      </c>
      <c r="J152" s="392"/>
      <c r="K152" s="392"/>
      <c r="L152" s="227">
        <v>3076709.0487604141</v>
      </c>
      <c r="M152" s="393"/>
      <c r="N152" s="393"/>
      <c r="O152" s="255">
        <f t="shared" si="59"/>
        <v>0.69406185567010326</v>
      </c>
      <c r="P152" s="391"/>
      <c r="Q152" s="391"/>
      <c r="R152" s="82">
        <v>850262.16</v>
      </c>
      <c r="S152" s="393"/>
      <c r="T152" s="393"/>
      <c r="U152" s="255">
        <f t="shared" si="60"/>
        <v>0.19180706502404951</v>
      </c>
      <c r="V152" s="391"/>
      <c r="W152" s="391"/>
    </row>
    <row r="153" spans="3:23" ht="12" hidden="1" customHeight="1">
      <c r="C153" s="394"/>
      <c r="D153" s="184">
        <v>46018</v>
      </c>
      <c r="E153" s="75" t="str">
        <f t="shared" si="52"/>
        <v>六</v>
      </c>
      <c r="F153" s="227">
        <f>'（３）業績構成比'!F155</f>
        <v>4812040.2699999996</v>
      </c>
      <c r="G153" s="393"/>
      <c r="H153" s="393"/>
      <c r="I153" s="241">
        <f>'（４）訂單數量構成比'!F155</f>
        <v>140026</v>
      </c>
      <c r="J153" s="392"/>
      <c r="K153" s="392"/>
      <c r="L153" s="227">
        <v>3355232.2847544332</v>
      </c>
      <c r="M153" s="393"/>
      <c r="N153" s="393"/>
      <c r="O153" s="255">
        <f t="shared" si="59"/>
        <v>0.69725773195876295</v>
      </c>
      <c r="P153" s="391"/>
      <c r="Q153" s="391"/>
      <c r="R153" s="82">
        <v>866341.33400000003</v>
      </c>
      <c r="S153" s="393"/>
      <c r="T153" s="393"/>
      <c r="U153" s="255">
        <f t="shared" si="60"/>
        <v>0.18003617704554251</v>
      </c>
      <c r="V153" s="391"/>
      <c r="W153" s="391"/>
    </row>
    <row r="154" spans="3:23" ht="12" hidden="1" customHeight="1">
      <c r="C154" s="394"/>
      <c r="D154" s="184">
        <v>46019</v>
      </c>
      <c r="E154" s="75" t="str">
        <f t="shared" si="52"/>
        <v>日</v>
      </c>
      <c r="F154" s="227">
        <f>'（３）業績構成比'!F156</f>
        <v>6280461.0399999991</v>
      </c>
      <c r="G154" s="393"/>
      <c r="H154" s="393"/>
      <c r="I154" s="241">
        <f>'（４）訂單數量構成比'!F156</f>
        <v>185601</v>
      </c>
      <c r="J154" s="392"/>
      <c r="K154" s="392"/>
      <c r="L154" s="227">
        <v>4376510.1395645356</v>
      </c>
      <c r="M154" s="393"/>
      <c r="N154" s="393"/>
      <c r="O154" s="255">
        <f t="shared" si="59"/>
        <v>0.69684536082474224</v>
      </c>
      <c r="P154" s="391"/>
      <c r="Q154" s="391"/>
      <c r="R154" s="82">
        <v>983005.75699999998</v>
      </c>
      <c r="S154" s="393"/>
      <c r="T154" s="393"/>
      <c r="U154" s="255">
        <f t="shared" si="60"/>
        <v>0.156518088519183</v>
      </c>
      <c r="V154" s="391"/>
      <c r="W154" s="391"/>
    </row>
    <row r="155" spans="3:23" ht="12" hidden="1" customHeight="1">
      <c r="C155" s="394"/>
      <c r="D155" s="184">
        <v>46020</v>
      </c>
      <c r="E155" s="75" t="str">
        <f t="shared" si="52"/>
        <v>一</v>
      </c>
      <c r="F155" s="227">
        <f>'（３）業績構成比'!F157</f>
        <v>6065182.0300000012</v>
      </c>
      <c r="G155" s="393"/>
      <c r="H155" s="393"/>
      <c r="I155" s="241">
        <f>'（４）訂單數量構成比'!F157</f>
        <v>176087</v>
      </c>
      <c r="J155" s="392"/>
      <c r="K155" s="392"/>
      <c r="L155" s="227">
        <v>4189602.6467847433</v>
      </c>
      <c r="M155" s="393"/>
      <c r="N155" s="393"/>
      <c r="O155" s="255">
        <f t="shared" si="59"/>
        <v>0.69076288659793816</v>
      </c>
      <c r="P155" s="391"/>
      <c r="Q155" s="391"/>
      <c r="R155" s="82">
        <v>948851.62399999995</v>
      </c>
      <c r="S155" s="393"/>
      <c r="T155" s="393"/>
      <c r="U155" s="255">
        <f t="shared" si="60"/>
        <v>0.15644239848148461</v>
      </c>
      <c r="V155" s="391"/>
      <c r="W155" s="391"/>
    </row>
    <row r="156" spans="3:23" ht="12" hidden="1" customHeight="1">
      <c r="C156" s="394"/>
      <c r="D156" s="184">
        <v>46021</v>
      </c>
      <c r="E156" s="75" t="str">
        <f t="shared" si="52"/>
        <v>二</v>
      </c>
      <c r="F156" s="227">
        <f>'（３）業績構成比'!F158</f>
        <v>5536615.5300000003</v>
      </c>
      <c r="G156" s="393">
        <f t="shared" si="61"/>
        <v>36778217.599999994</v>
      </c>
      <c r="H156" s="393"/>
      <c r="I156" s="241">
        <f>'（４）訂單數量構成比'!F158</f>
        <v>160703</v>
      </c>
      <c r="J156" s="392">
        <f t="shared" si="54"/>
        <v>1060857</v>
      </c>
      <c r="K156" s="392"/>
      <c r="L156" s="227">
        <v>3704623.6531868041</v>
      </c>
      <c r="M156" s="393">
        <f t="shared" si="62"/>
        <v>25624256.903331958</v>
      </c>
      <c r="N156" s="393"/>
      <c r="O156" s="255">
        <f t="shared" si="59"/>
        <v>0.66911340206185566</v>
      </c>
      <c r="P156" s="391">
        <f t="shared" si="56"/>
        <v>0.69672372875764277</v>
      </c>
      <c r="Q156" s="391"/>
      <c r="R156" s="82">
        <v>885284.46200000006</v>
      </c>
      <c r="S156" s="393">
        <f t="shared" ref="S156" si="65">SUM(R156:R162)</f>
        <v>6314498.6939999992</v>
      </c>
      <c r="T156" s="393"/>
      <c r="U156" s="255">
        <f t="shared" si="60"/>
        <v>0.15989632243797863</v>
      </c>
      <c r="V156" s="391">
        <f t="shared" ref="V156" si="66">S156/G156</f>
        <v>0.17169126472295385</v>
      </c>
      <c r="W156" s="391"/>
    </row>
    <row r="157" spans="3:23" hidden="1">
      <c r="C157" s="394"/>
      <c r="D157" s="184">
        <v>46022</v>
      </c>
      <c r="E157" s="75" t="str">
        <f t="shared" si="52"/>
        <v>三</v>
      </c>
      <c r="F157" s="227">
        <f>'（３）業績構成比'!F159</f>
        <v>4527463.7799999993</v>
      </c>
      <c r="G157" s="393"/>
      <c r="H157" s="393"/>
      <c r="I157" s="241">
        <f>'（４）訂單數量構成比'!F159</f>
        <v>128248</v>
      </c>
      <c r="J157" s="392"/>
      <c r="K157" s="392"/>
      <c r="L157" s="227">
        <v>3550745.150512577</v>
      </c>
      <c r="M157" s="393"/>
      <c r="N157" s="393"/>
      <c r="O157" s="255">
        <f t="shared" si="59"/>
        <v>0.78426804123711347</v>
      </c>
      <c r="P157" s="391"/>
      <c r="Q157" s="391"/>
      <c r="R157" s="82">
        <v>828696.28599999996</v>
      </c>
      <c r="S157" s="393"/>
      <c r="T157" s="393"/>
      <c r="U157" s="255">
        <f t="shared" si="60"/>
        <v>0.1830376401155881</v>
      </c>
      <c r="V157" s="391"/>
      <c r="W157" s="391"/>
    </row>
    <row r="158" spans="3:23" hidden="1">
      <c r="C158" s="394" t="s">
        <v>76</v>
      </c>
      <c r="D158" s="184">
        <v>46023</v>
      </c>
      <c r="E158" s="75" t="str">
        <f t="shared" ref="E158:E162" si="67">RIGHT(TEXT(D158,"aaa"),1)</f>
        <v>四</v>
      </c>
      <c r="F158" s="227">
        <f>'（３）業績構成比'!F160</f>
        <v>5202501.8</v>
      </c>
      <c r="G158" s="393"/>
      <c r="H158" s="393">
        <f>SUM(F158:F188)</f>
        <v>168099140.13</v>
      </c>
      <c r="I158" s="241">
        <f>'（４）訂單數量構成比'!F160</f>
        <v>152630</v>
      </c>
      <c r="J158" s="392"/>
      <c r="K158" s="392">
        <f>SUM(I158:I188)</f>
        <v>4889470</v>
      </c>
      <c r="L158" s="227">
        <v>3445665.2127752574</v>
      </c>
      <c r="M158" s="393"/>
      <c r="N158" s="393">
        <f>SUM(L158:L188)</f>
        <v>115987290.97254145</v>
      </c>
      <c r="O158" s="255">
        <f t="shared" si="59"/>
        <v>0.66230927835051545</v>
      </c>
      <c r="P158" s="391"/>
      <c r="Q158" s="391">
        <f>N158/H158</f>
        <v>0.68999336274321399</v>
      </c>
      <c r="R158" s="82">
        <v>926261.52800000005</v>
      </c>
      <c r="S158" s="393"/>
      <c r="T158" s="393">
        <f>SUM(R158:R188)</f>
        <v>28220453.010000002</v>
      </c>
      <c r="U158" s="255">
        <f t="shared" si="60"/>
        <v>0.1780415583902345</v>
      </c>
      <c r="V158" s="391"/>
      <c r="W158" s="391">
        <f>T158/H158</f>
        <v>0.16787981775620997</v>
      </c>
    </row>
    <row r="159" spans="3:23" hidden="1">
      <c r="C159" s="394"/>
      <c r="D159" s="184">
        <v>46024</v>
      </c>
      <c r="E159" s="75" t="str">
        <f t="shared" si="67"/>
        <v>五</v>
      </c>
      <c r="F159" s="227">
        <f>'（３）業績構成比'!F161</f>
        <v>4354862.76</v>
      </c>
      <c r="G159" s="393"/>
      <c r="H159" s="393"/>
      <c r="I159" s="241">
        <f>'（４）訂單數量構成比'!F161</f>
        <v>124779</v>
      </c>
      <c r="J159" s="392"/>
      <c r="K159" s="392"/>
      <c r="L159" s="227">
        <v>3004585.9314457732</v>
      </c>
      <c r="M159" s="393"/>
      <c r="N159" s="393"/>
      <c r="O159" s="255">
        <f t="shared" si="59"/>
        <v>0.68993814432989697</v>
      </c>
      <c r="P159" s="391"/>
      <c r="Q159" s="391"/>
      <c r="R159" s="82">
        <v>842730.75300000003</v>
      </c>
      <c r="S159" s="393"/>
      <c r="T159" s="393"/>
      <c r="U159" s="255">
        <f t="shared" si="60"/>
        <v>0.19351488197070074</v>
      </c>
      <c r="V159" s="391"/>
      <c r="W159" s="391"/>
    </row>
    <row r="160" spans="3:23" hidden="1">
      <c r="C160" s="394"/>
      <c r="D160" s="184">
        <v>46025</v>
      </c>
      <c r="E160" s="75" t="str">
        <f t="shared" si="67"/>
        <v>六</v>
      </c>
      <c r="F160" s="227">
        <f>'（３）業績構成比'!F162</f>
        <v>4888982.16</v>
      </c>
      <c r="G160" s="393"/>
      <c r="H160" s="393"/>
      <c r="I160" s="241">
        <f>'（４）訂單數量構成比'!F162</f>
        <v>139867</v>
      </c>
      <c r="J160" s="392"/>
      <c r="K160" s="392"/>
      <c r="L160" s="227">
        <v>3409384.6312478352</v>
      </c>
      <c r="M160" s="393"/>
      <c r="N160" s="393"/>
      <c r="O160" s="255">
        <f t="shared" si="59"/>
        <v>0.69736082474226802</v>
      </c>
      <c r="P160" s="391"/>
      <c r="Q160" s="391"/>
      <c r="R160" s="82">
        <v>921954.76500000001</v>
      </c>
      <c r="S160" s="393"/>
      <c r="T160" s="393"/>
      <c r="U160" s="255">
        <f t="shared" si="60"/>
        <v>0.18857805875078096</v>
      </c>
      <c r="V160" s="391"/>
      <c r="W160" s="391"/>
    </row>
    <row r="161" spans="3:23" hidden="1">
      <c r="C161" s="394"/>
      <c r="D161" s="184">
        <v>46026</v>
      </c>
      <c r="E161" s="75" t="str">
        <f t="shared" si="67"/>
        <v>日</v>
      </c>
      <c r="F161" s="227">
        <f>'（３）業績構成比'!F163</f>
        <v>6044481.5599999996</v>
      </c>
      <c r="G161" s="393"/>
      <c r="H161" s="393"/>
      <c r="I161" s="241">
        <f>'（４）訂單數量構成比'!F163</f>
        <v>177204</v>
      </c>
      <c r="J161" s="392"/>
      <c r="K161" s="392"/>
      <c r="L161" s="227">
        <v>4202721.7972437106</v>
      </c>
      <c r="M161" s="393"/>
      <c r="N161" s="393"/>
      <c r="O161" s="255">
        <f t="shared" si="59"/>
        <v>0.69529896907216493</v>
      </c>
      <c r="P161" s="391"/>
      <c r="Q161" s="391"/>
      <c r="R161" s="82">
        <v>968573.04399999999</v>
      </c>
      <c r="S161" s="393"/>
      <c r="T161" s="393"/>
      <c r="U161" s="255">
        <f t="shared" si="60"/>
        <v>0.16024087994736144</v>
      </c>
      <c r="V161" s="391"/>
      <c r="W161" s="391"/>
    </row>
    <row r="162" spans="3:23" hidden="1">
      <c r="C162" s="394"/>
      <c r="D162" s="184">
        <v>46027</v>
      </c>
      <c r="E162" s="75" t="str">
        <f t="shared" si="67"/>
        <v>一</v>
      </c>
      <c r="F162" s="227">
        <f>'（３）業績構成比'!F164</f>
        <v>6223310.0099999998</v>
      </c>
      <c r="G162" s="393"/>
      <c r="H162" s="393"/>
      <c r="I162" s="241">
        <f>'（４）訂單數量構成比'!F164</f>
        <v>177426</v>
      </c>
      <c r="J162" s="392"/>
      <c r="K162" s="392"/>
      <c r="L162" s="227">
        <v>4306530.526920001</v>
      </c>
      <c r="M162" s="393"/>
      <c r="N162" s="393"/>
      <c r="O162" s="255">
        <f t="shared" si="59"/>
        <v>0.69200000000000017</v>
      </c>
      <c r="P162" s="391"/>
      <c r="Q162" s="391"/>
      <c r="R162" s="82">
        <v>940997.85600000003</v>
      </c>
      <c r="S162" s="393"/>
      <c r="T162" s="393"/>
      <c r="U162" s="255">
        <f t="shared" si="60"/>
        <v>0.15120536410494517</v>
      </c>
      <c r="V162" s="391"/>
      <c r="W162" s="391"/>
    </row>
    <row r="163" spans="3:23" hidden="1">
      <c r="C163" s="394"/>
      <c r="D163" s="184">
        <v>46028</v>
      </c>
      <c r="E163" s="75" t="str">
        <f t="shared" ref="E163:E190" si="68">RIGHT(TEXT(D163,"aaa"),1)</f>
        <v>二</v>
      </c>
      <c r="F163" s="227">
        <f>'（３）業績構成比'!F165</f>
        <v>6344311.9300000016</v>
      </c>
      <c r="G163" s="393">
        <f t="shared" ref="G163:G177" si="69">SUM(F163:F169)</f>
        <v>39736334.359999999</v>
      </c>
      <c r="H163" s="393"/>
      <c r="I163" s="241">
        <f>'（４）訂單數量構成比'!F165</f>
        <v>182805</v>
      </c>
      <c r="J163" s="392">
        <f t="shared" ref="J163:J184" si="70">SUM(I163:I169)</f>
        <v>1148548</v>
      </c>
      <c r="K163" s="392"/>
      <c r="L163" s="227">
        <v>4283653.2530249488</v>
      </c>
      <c r="M163" s="393">
        <f t="shared" ref="M163:M184" si="71">SUM(L163:L169)</f>
        <v>27249784.670017939</v>
      </c>
      <c r="N163" s="393"/>
      <c r="O163" s="255">
        <f t="shared" si="59"/>
        <v>0.67519587628865962</v>
      </c>
      <c r="P163" s="391">
        <f t="shared" ref="P163:P184" si="72">M163/G163</f>
        <v>0.68576493299916808</v>
      </c>
      <c r="Q163" s="391"/>
      <c r="R163" s="82">
        <v>1004852.637</v>
      </c>
      <c r="S163" s="393">
        <f t="shared" ref="S163:S184" si="73">SUM(R163:R169)</f>
        <v>6586027.0120000001</v>
      </c>
      <c r="T163" s="393"/>
      <c r="U163" s="255">
        <f t="shared" si="60"/>
        <v>0.15838638580307002</v>
      </c>
      <c r="V163" s="391">
        <f t="shared" ref="V163:V184" si="74">S163/G163</f>
        <v>0.16574319493923245</v>
      </c>
      <c r="W163" s="391"/>
    </row>
    <row r="164" spans="3:23" hidden="1">
      <c r="C164" s="394"/>
      <c r="D164" s="184">
        <v>46029</v>
      </c>
      <c r="E164" s="75" t="str">
        <f t="shared" si="68"/>
        <v>三</v>
      </c>
      <c r="F164" s="227">
        <f>'（３）業績構成比'!F166</f>
        <v>5851248.6200000001</v>
      </c>
      <c r="G164" s="393"/>
      <c r="H164" s="393"/>
      <c r="I164" s="241">
        <f>'（４）訂單數量構成比'!F166</f>
        <v>171781</v>
      </c>
      <c r="J164" s="392"/>
      <c r="K164" s="392"/>
      <c r="L164" s="227">
        <v>4046651.1590111344</v>
      </c>
      <c r="M164" s="393"/>
      <c r="N164" s="393"/>
      <c r="O164" s="255">
        <f t="shared" si="59"/>
        <v>0.69158762886597946</v>
      </c>
      <c r="P164" s="391"/>
      <c r="Q164" s="391"/>
      <c r="R164" s="82">
        <v>943304.73699999996</v>
      </c>
      <c r="S164" s="393"/>
      <c r="T164" s="393"/>
      <c r="U164" s="255">
        <f t="shared" si="60"/>
        <v>0.16121426352927726</v>
      </c>
      <c r="V164" s="391"/>
      <c r="W164" s="391"/>
    </row>
    <row r="165" spans="3:23" hidden="1">
      <c r="C165" s="394"/>
      <c r="D165" s="184">
        <v>46030</v>
      </c>
      <c r="E165" s="75" t="str">
        <f t="shared" si="68"/>
        <v>四</v>
      </c>
      <c r="F165" s="227">
        <f>'（３）業績構成比'!F167</f>
        <v>5469302.7599999998</v>
      </c>
      <c r="G165" s="393"/>
      <c r="H165" s="393"/>
      <c r="I165" s="241">
        <f>'（４）訂單數量構成比'!F167</f>
        <v>158393</v>
      </c>
      <c r="J165" s="392"/>
      <c r="K165" s="392"/>
      <c r="L165" s="227">
        <v>3744160.6234540199</v>
      </c>
      <c r="M165" s="393"/>
      <c r="N165" s="393"/>
      <c r="O165" s="255">
        <f t="shared" si="59"/>
        <v>0.6845773195876288</v>
      </c>
      <c r="P165" s="391"/>
      <c r="Q165" s="391"/>
      <c r="R165" s="82">
        <v>911862.29200000002</v>
      </c>
      <c r="S165" s="393"/>
      <c r="T165" s="393"/>
      <c r="U165" s="255">
        <f t="shared" si="60"/>
        <v>0.16672368161238893</v>
      </c>
      <c r="V165" s="391"/>
      <c r="W165" s="391"/>
    </row>
    <row r="166" spans="3:23" hidden="1">
      <c r="C166" s="394"/>
      <c r="D166" s="184">
        <v>46031</v>
      </c>
      <c r="E166" s="75" t="str">
        <f t="shared" si="68"/>
        <v>五</v>
      </c>
      <c r="F166" s="227">
        <f>'（３）業績構成比'!F168</f>
        <v>4695948.1300000008</v>
      </c>
      <c r="G166" s="393"/>
      <c r="H166" s="393"/>
      <c r="I166" s="241">
        <f>'（４）訂單數量構成比'!F168</f>
        <v>134244</v>
      </c>
      <c r="J166" s="392"/>
      <c r="K166" s="392"/>
      <c r="L166" s="227">
        <v>3273802.0241558766</v>
      </c>
      <c r="M166" s="393"/>
      <c r="N166" s="393"/>
      <c r="O166" s="255">
        <f t="shared" si="59"/>
        <v>0.69715463917525766</v>
      </c>
      <c r="P166" s="391"/>
      <c r="Q166" s="391"/>
      <c r="R166" s="82">
        <v>888692.30799999996</v>
      </c>
      <c r="S166" s="393"/>
      <c r="T166" s="393"/>
      <c r="U166" s="255">
        <f t="shared" si="60"/>
        <v>0.18924661929773057</v>
      </c>
      <c r="V166" s="391"/>
      <c r="W166" s="391"/>
    </row>
    <row r="167" spans="3:23" hidden="1">
      <c r="C167" s="394"/>
      <c r="D167" s="184">
        <v>46032</v>
      </c>
      <c r="E167" s="75" t="str">
        <f t="shared" si="68"/>
        <v>六</v>
      </c>
      <c r="F167" s="227">
        <f>'（３）業績構成比'!F169</f>
        <v>4961757.72</v>
      </c>
      <c r="G167" s="393"/>
      <c r="H167" s="393"/>
      <c r="I167" s="241">
        <f>'（４）訂單數量構成比'!F169</f>
        <v>140557</v>
      </c>
      <c r="J167" s="392"/>
      <c r="K167" s="392"/>
      <c r="L167" s="227">
        <v>3414098.5284915464</v>
      </c>
      <c r="M167" s="393"/>
      <c r="N167" s="393"/>
      <c r="O167" s="255">
        <f t="shared" si="59"/>
        <v>0.68808247422680413</v>
      </c>
      <c r="P167" s="391"/>
      <c r="Q167" s="391"/>
      <c r="R167" s="82">
        <v>906313.81700000004</v>
      </c>
      <c r="S167" s="393"/>
      <c r="T167" s="393"/>
      <c r="U167" s="255">
        <f t="shared" si="60"/>
        <v>0.1826598290655756</v>
      </c>
      <c r="V167" s="391"/>
      <c r="W167" s="391"/>
    </row>
    <row r="168" spans="3:23" hidden="1">
      <c r="C168" s="394"/>
      <c r="D168" s="184">
        <v>46033</v>
      </c>
      <c r="E168" s="75" t="str">
        <f t="shared" si="68"/>
        <v>日</v>
      </c>
      <c r="F168" s="227">
        <f>'（３）業績構成比'!F170</f>
        <v>6507144.4800000004</v>
      </c>
      <c r="G168" s="393"/>
      <c r="H168" s="393"/>
      <c r="I168" s="241">
        <f>'（４）訂單數量構成比'!F170</f>
        <v>188760</v>
      </c>
      <c r="J168" s="392"/>
      <c r="K168" s="392"/>
      <c r="L168" s="227">
        <v>4384205.3643909283</v>
      </c>
      <c r="M168" s="393"/>
      <c r="N168" s="393"/>
      <c r="O168" s="255">
        <f t="shared" si="59"/>
        <v>0.67375257731958771</v>
      </c>
      <c r="P168" s="391"/>
      <c r="Q168" s="391"/>
      <c r="R168" s="82">
        <v>995824.56</v>
      </c>
      <c r="S168" s="393"/>
      <c r="T168" s="393"/>
      <c r="U168" s="255">
        <f t="shared" si="60"/>
        <v>0.15303556929782508</v>
      </c>
      <c r="V168" s="391"/>
      <c r="W168" s="391"/>
    </row>
    <row r="169" spans="3:23" hidden="1">
      <c r="C169" s="394"/>
      <c r="D169" s="184">
        <v>46034</v>
      </c>
      <c r="E169" s="75" t="str">
        <f t="shared" si="68"/>
        <v>一</v>
      </c>
      <c r="F169" s="227">
        <f>'（３）業績構成比'!F171</f>
        <v>5906620.7200000007</v>
      </c>
      <c r="G169" s="393"/>
      <c r="H169" s="393"/>
      <c r="I169" s="241">
        <f>'（４）訂單數量構成比'!F171</f>
        <v>172008</v>
      </c>
      <c r="J169" s="392"/>
      <c r="K169" s="392"/>
      <c r="L169" s="227">
        <v>4103213.7174894847</v>
      </c>
      <c r="M169" s="393"/>
      <c r="N169" s="393"/>
      <c r="O169" s="255">
        <f t="shared" si="59"/>
        <v>0.69468041237113398</v>
      </c>
      <c r="P169" s="391"/>
      <c r="Q169" s="391"/>
      <c r="R169" s="82">
        <v>935176.66099999996</v>
      </c>
      <c r="S169" s="393"/>
      <c r="T169" s="393"/>
      <c r="U169" s="255">
        <f t="shared" si="60"/>
        <v>0.1583268513980359</v>
      </c>
      <c r="V169" s="391"/>
      <c r="W169" s="391"/>
    </row>
    <row r="170" spans="3:23" hidden="1">
      <c r="C170" s="394"/>
      <c r="D170" s="184">
        <v>46035</v>
      </c>
      <c r="E170" s="75" t="str">
        <f t="shared" si="68"/>
        <v>二</v>
      </c>
      <c r="F170" s="227">
        <f>'（３）業績構成比'!F172</f>
        <v>6034847.129999999</v>
      </c>
      <c r="G170" s="393">
        <f t="shared" si="69"/>
        <v>38588815.490000002</v>
      </c>
      <c r="H170" s="393"/>
      <c r="I170" s="241">
        <f>'（４）訂單數量構成比'!F172</f>
        <v>179692</v>
      </c>
      <c r="J170" s="392">
        <f t="shared" si="70"/>
        <v>1139317</v>
      </c>
      <c r="K170" s="392"/>
      <c r="L170" s="227">
        <v>4257615.7576744314</v>
      </c>
      <c r="M170" s="393">
        <f t="shared" si="71"/>
        <v>26716696.900369696</v>
      </c>
      <c r="N170" s="393"/>
      <c r="O170" s="255">
        <f t="shared" si="59"/>
        <v>0.70550515463917507</v>
      </c>
      <c r="P170" s="391">
        <f t="shared" si="72"/>
        <v>0.6923430160040317</v>
      </c>
      <c r="Q170" s="391"/>
      <c r="R170" s="82">
        <v>957267.98800000001</v>
      </c>
      <c r="S170" s="393">
        <f t="shared" si="73"/>
        <v>6356736.6160000004</v>
      </c>
      <c r="T170" s="393"/>
      <c r="U170" s="255">
        <f t="shared" si="60"/>
        <v>0.15862340294276853</v>
      </c>
      <c r="V170" s="391">
        <f t="shared" si="74"/>
        <v>0.1647300269594256</v>
      </c>
      <c r="W170" s="391"/>
    </row>
    <row r="171" spans="3:23" hidden="1">
      <c r="C171" s="394"/>
      <c r="D171" s="184">
        <v>46036</v>
      </c>
      <c r="E171" s="75" t="str">
        <f t="shared" si="68"/>
        <v>三</v>
      </c>
      <c r="F171" s="227">
        <f>'（３）業績構成比'!F173</f>
        <v>5423169.4000000004</v>
      </c>
      <c r="G171" s="393"/>
      <c r="H171" s="393"/>
      <c r="I171" s="241">
        <f>'（４）訂單數量構成比'!F173</f>
        <v>159048</v>
      </c>
      <c r="J171" s="392"/>
      <c r="K171" s="392"/>
      <c r="L171" s="227">
        <v>3760101.3899752581</v>
      </c>
      <c r="M171" s="393"/>
      <c r="N171" s="393"/>
      <c r="O171" s="255">
        <f t="shared" si="59"/>
        <v>0.69334020618556702</v>
      </c>
      <c r="P171" s="391"/>
      <c r="Q171" s="391"/>
      <c r="R171" s="82">
        <v>905636.75</v>
      </c>
      <c r="S171" s="393"/>
      <c r="T171" s="393"/>
      <c r="U171" s="255">
        <f t="shared" si="60"/>
        <v>0.16699399985550883</v>
      </c>
      <c r="V171" s="391"/>
      <c r="W171" s="391"/>
    </row>
    <row r="172" spans="3:23" hidden="1">
      <c r="C172" s="394"/>
      <c r="D172" s="184">
        <v>46037</v>
      </c>
      <c r="E172" s="75" t="str">
        <f t="shared" si="68"/>
        <v>四</v>
      </c>
      <c r="F172" s="227">
        <f>'（３）業績構成比'!F174</f>
        <v>5009164.5499999989</v>
      </c>
      <c r="G172" s="393"/>
      <c r="H172" s="393"/>
      <c r="I172" s="241">
        <f>'（４）訂單數量構成比'!F174</f>
        <v>149019</v>
      </c>
      <c r="J172" s="392"/>
      <c r="K172" s="392"/>
      <c r="L172" s="227">
        <v>3443103.476357731</v>
      </c>
      <c r="M172" s="393"/>
      <c r="N172" s="393"/>
      <c r="O172" s="255">
        <f t="shared" si="59"/>
        <v>0.68736082474226801</v>
      </c>
      <c r="P172" s="391"/>
      <c r="Q172" s="391"/>
      <c r="R172" s="82">
        <v>854316.97499999998</v>
      </c>
      <c r="S172" s="393"/>
      <c r="T172" s="393"/>
      <c r="U172" s="255">
        <f t="shared" si="60"/>
        <v>0.17055079075012622</v>
      </c>
      <c r="V172" s="391"/>
      <c r="W172" s="391"/>
    </row>
    <row r="173" spans="3:23" hidden="1">
      <c r="C173" s="394"/>
      <c r="D173" s="184">
        <v>46038</v>
      </c>
      <c r="E173" s="75" t="str">
        <f t="shared" si="68"/>
        <v>五</v>
      </c>
      <c r="F173" s="227">
        <f>'（３）業績構成比'!F175</f>
        <v>4782466.330000001</v>
      </c>
      <c r="G173" s="393"/>
      <c r="H173" s="393"/>
      <c r="I173" s="241">
        <f>'（４）訂單數量構成比'!F175</f>
        <v>142659</v>
      </c>
      <c r="J173" s="392"/>
      <c r="K173" s="392"/>
      <c r="L173" s="227">
        <v>3261642.0370600009</v>
      </c>
      <c r="M173" s="393"/>
      <c r="N173" s="393"/>
      <c r="O173" s="255">
        <f t="shared" si="59"/>
        <v>0.68200000000000005</v>
      </c>
      <c r="P173" s="391"/>
      <c r="Q173" s="391"/>
      <c r="R173" s="82">
        <v>850408.98400000005</v>
      </c>
      <c r="S173" s="393"/>
      <c r="T173" s="393"/>
      <c r="U173" s="255">
        <f t="shared" si="60"/>
        <v>0.17781808073910682</v>
      </c>
      <c r="V173" s="391"/>
      <c r="W173" s="391"/>
    </row>
    <row r="174" spans="3:23" hidden="1">
      <c r="C174" s="394"/>
      <c r="D174" s="184">
        <v>46039</v>
      </c>
      <c r="E174" s="75" t="str">
        <f t="shared" si="68"/>
        <v>六</v>
      </c>
      <c r="F174" s="227">
        <f>'（３）業績構成比'!F176</f>
        <v>4991478.5900000017</v>
      </c>
      <c r="G174" s="393"/>
      <c r="H174" s="393"/>
      <c r="I174" s="241">
        <f>'（４）訂單數量構成比'!F176</f>
        <v>146222</v>
      </c>
      <c r="J174" s="392"/>
      <c r="K174" s="392"/>
      <c r="L174" s="227">
        <v>3479832.4553624755</v>
      </c>
      <c r="M174" s="393"/>
      <c r="N174" s="393"/>
      <c r="O174" s="255">
        <f t="shared" si="59"/>
        <v>0.69715463917525777</v>
      </c>
      <c r="P174" s="391"/>
      <c r="Q174" s="391"/>
      <c r="R174" s="82">
        <v>906960.85699999996</v>
      </c>
      <c r="S174" s="393"/>
      <c r="T174" s="393"/>
      <c r="U174" s="255">
        <f t="shared" si="60"/>
        <v>0.18170184257967531</v>
      </c>
      <c r="V174" s="391"/>
      <c r="W174" s="391"/>
    </row>
    <row r="175" spans="3:23" hidden="1">
      <c r="C175" s="394"/>
      <c r="D175" s="184">
        <v>46040</v>
      </c>
      <c r="E175" s="75" t="str">
        <f t="shared" si="68"/>
        <v>日</v>
      </c>
      <c r="F175" s="227">
        <f>'（３）業績構成比'!F177</f>
        <v>6302995.3000000007</v>
      </c>
      <c r="G175" s="393"/>
      <c r="H175" s="393"/>
      <c r="I175" s="241">
        <f>'（４）訂單數量構成比'!F177</f>
        <v>188351</v>
      </c>
      <c r="J175" s="392"/>
      <c r="K175" s="392"/>
      <c r="L175" s="227">
        <v>4309039.4878783515</v>
      </c>
      <c r="M175" s="393"/>
      <c r="N175" s="393"/>
      <c r="O175" s="255">
        <f t="shared" si="59"/>
        <v>0.68364948453608254</v>
      </c>
      <c r="P175" s="391"/>
      <c r="Q175" s="391"/>
      <c r="R175" s="82">
        <v>980670.54</v>
      </c>
      <c r="S175" s="393"/>
      <c r="T175" s="393"/>
      <c r="U175" s="255">
        <f t="shared" si="60"/>
        <v>0.15558801701787719</v>
      </c>
      <c r="V175" s="391"/>
      <c r="W175" s="391"/>
    </row>
    <row r="176" spans="3:23" hidden="1">
      <c r="C176" s="394"/>
      <c r="D176" s="184">
        <v>46041</v>
      </c>
      <c r="E176" s="75" t="str">
        <f t="shared" si="68"/>
        <v>一</v>
      </c>
      <c r="F176" s="227">
        <f>'（３）業績構成比'!F178</f>
        <v>6044694.1900000004</v>
      </c>
      <c r="G176" s="393"/>
      <c r="H176" s="393"/>
      <c r="I176" s="241">
        <f>'（４）訂單數量構成比'!F178</f>
        <v>174326</v>
      </c>
      <c r="J176" s="392"/>
      <c r="K176" s="392"/>
      <c r="L176" s="227">
        <v>4205362.296061445</v>
      </c>
      <c r="M176" s="393"/>
      <c r="N176" s="393"/>
      <c r="O176" s="255">
        <f t="shared" si="59"/>
        <v>0.69571134020618586</v>
      </c>
      <c r="P176" s="391"/>
      <c r="Q176" s="391"/>
      <c r="R176" s="82">
        <v>901474.522</v>
      </c>
      <c r="S176" s="393"/>
      <c r="T176" s="393"/>
      <c r="U176" s="255">
        <f t="shared" si="60"/>
        <v>0.14913484349487</v>
      </c>
      <c r="V176" s="391"/>
      <c r="W176" s="391"/>
    </row>
    <row r="177" spans="3:25" hidden="1">
      <c r="C177" s="394"/>
      <c r="D177" s="184">
        <v>46042</v>
      </c>
      <c r="E177" s="75" t="str">
        <f t="shared" si="68"/>
        <v>二</v>
      </c>
      <c r="F177" s="227">
        <f>'（３）業績構成比'!F179</f>
        <v>6373240.5199999996</v>
      </c>
      <c r="G177" s="393">
        <f t="shared" si="69"/>
        <v>38242525.579999998</v>
      </c>
      <c r="H177" s="393"/>
      <c r="I177" s="241">
        <f>'（４）訂單數量構成比'!F179</f>
        <v>182102</v>
      </c>
      <c r="J177" s="392">
        <f t="shared" si="70"/>
        <v>1109135</v>
      </c>
      <c r="K177" s="392"/>
      <c r="L177" s="227">
        <v>4422109.0717327828</v>
      </c>
      <c r="M177" s="393">
        <f t="shared" si="71"/>
        <v>26470197.84801361</v>
      </c>
      <c r="N177" s="393"/>
      <c r="O177" s="255">
        <f t="shared" si="59"/>
        <v>0.69385567010309268</v>
      </c>
      <c r="P177" s="391">
        <f t="shared" si="72"/>
        <v>0.69216657233163859</v>
      </c>
      <c r="Q177" s="391"/>
      <c r="R177" s="82">
        <v>981714.95299999998</v>
      </c>
      <c r="S177" s="393">
        <f t="shared" si="73"/>
        <v>6185413.977</v>
      </c>
      <c r="T177" s="393"/>
      <c r="U177" s="255">
        <f t="shared" si="60"/>
        <v>0.1540370161645806</v>
      </c>
      <c r="V177" s="391">
        <f t="shared" si="74"/>
        <v>0.16174177524077635</v>
      </c>
      <c r="W177" s="391"/>
    </row>
    <row r="178" spans="3:25" hidden="1">
      <c r="C178" s="394"/>
      <c r="D178" s="184">
        <v>46043</v>
      </c>
      <c r="E178" s="75" t="str">
        <f t="shared" si="68"/>
        <v>三</v>
      </c>
      <c r="F178" s="227">
        <f>'（３）業績構成比'!F180</f>
        <v>5659188.2600000007</v>
      </c>
      <c r="G178" s="393"/>
      <c r="H178" s="393"/>
      <c r="I178" s="241">
        <f>'（４）訂單數量構成比'!F180</f>
        <v>163522</v>
      </c>
      <c r="J178" s="392"/>
      <c r="K178" s="392"/>
      <c r="L178" s="227">
        <v>3975667.2658705162</v>
      </c>
      <c r="M178" s="393"/>
      <c r="N178" s="393"/>
      <c r="O178" s="255">
        <f t="shared" si="59"/>
        <v>0.70251546391752584</v>
      </c>
      <c r="P178" s="391"/>
      <c r="Q178" s="391"/>
      <c r="R178" s="82">
        <v>948052.95</v>
      </c>
      <c r="S178" s="393"/>
      <c r="T178" s="393"/>
      <c r="U178" s="255">
        <f t="shared" si="60"/>
        <v>0.16752454706286796</v>
      </c>
      <c r="V178" s="391"/>
      <c r="W178" s="391"/>
    </row>
    <row r="179" spans="3:25" hidden="1">
      <c r="C179" s="394"/>
      <c r="D179" s="184">
        <v>46044</v>
      </c>
      <c r="E179" s="75" t="str">
        <f t="shared" si="68"/>
        <v>四</v>
      </c>
      <c r="F179" s="227">
        <f>'（３）業績構成比'!F181</f>
        <v>5166798.379999999</v>
      </c>
      <c r="G179" s="393"/>
      <c r="H179" s="393"/>
      <c r="I179" s="241">
        <f>'（４）訂單數量構成比'!F181</f>
        <v>152403</v>
      </c>
      <c r="J179" s="392"/>
      <c r="K179" s="392"/>
      <c r="L179" s="227">
        <v>3547193.5187393813</v>
      </c>
      <c r="M179" s="393"/>
      <c r="N179" s="393"/>
      <c r="O179" s="255">
        <f t="shared" si="59"/>
        <v>0.68653608247422693</v>
      </c>
      <c r="P179" s="391"/>
      <c r="Q179" s="391"/>
      <c r="R179" s="82">
        <v>862160.31799999997</v>
      </c>
      <c r="S179" s="393"/>
      <c r="T179" s="393"/>
      <c r="U179" s="255">
        <f t="shared" si="60"/>
        <v>0.16686548508207905</v>
      </c>
      <c r="V179" s="391"/>
      <c r="W179" s="391"/>
    </row>
    <row r="180" spans="3:25" hidden="1">
      <c r="C180" s="394"/>
      <c r="D180" s="184">
        <v>46045</v>
      </c>
      <c r="E180" s="75" t="str">
        <f t="shared" si="68"/>
        <v>五</v>
      </c>
      <c r="F180" s="227">
        <f>'（３）業績構成比'!F182</f>
        <v>4461761.99</v>
      </c>
      <c r="G180" s="393"/>
      <c r="H180" s="393"/>
      <c r="I180" s="241">
        <f>'（４）訂單數量構成比'!F182</f>
        <v>129326</v>
      </c>
      <c r="J180" s="392"/>
      <c r="K180" s="392"/>
      <c r="L180" s="227">
        <v>3086159.3706913409</v>
      </c>
      <c r="M180" s="393"/>
      <c r="N180" s="393"/>
      <c r="O180" s="255">
        <f t="shared" si="59"/>
        <v>0.69169072164948464</v>
      </c>
      <c r="P180" s="391"/>
      <c r="Q180" s="391"/>
      <c r="R180" s="82">
        <v>839266.46400000004</v>
      </c>
      <c r="S180" s="393"/>
      <c r="T180" s="393"/>
      <c r="U180" s="255">
        <f t="shared" si="60"/>
        <v>0.18810202468912959</v>
      </c>
      <c r="V180" s="391"/>
      <c r="W180" s="391"/>
    </row>
    <row r="181" spans="3:25" hidden="1">
      <c r="C181" s="394"/>
      <c r="D181" s="184">
        <v>46046</v>
      </c>
      <c r="E181" s="75" t="str">
        <f t="shared" si="68"/>
        <v>六</v>
      </c>
      <c r="F181" s="227">
        <f>'（３）業績構成比'!F183</f>
        <v>4805209.42</v>
      </c>
      <c r="G181" s="393"/>
      <c r="H181" s="393"/>
      <c r="I181" s="241">
        <f>'（４）訂單數量構成比'!F183</f>
        <v>137697</v>
      </c>
      <c r="J181" s="392"/>
      <c r="K181" s="392"/>
      <c r="L181" s="227">
        <v>3346506.3624606184</v>
      </c>
      <c r="M181" s="393"/>
      <c r="N181" s="393"/>
      <c r="O181" s="255">
        <f t="shared" si="59"/>
        <v>0.69643298969072165</v>
      </c>
      <c r="P181" s="391"/>
      <c r="Q181" s="391"/>
      <c r="R181" s="82">
        <v>855014.21</v>
      </c>
      <c r="S181" s="393"/>
      <c r="T181" s="393"/>
      <c r="U181" s="255">
        <f t="shared" si="60"/>
        <v>0.1779348484670206</v>
      </c>
      <c r="V181" s="391"/>
      <c r="W181" s="391"/>
    </row>
    <row r="182" spans="3:25" hidden="1">
      <c r="C182" s="394"/>
      <c r="D182" s="184">
        <v>46047</v>
      </c>
      <c r="E182" s="75" t="str">
        <f t="shared" si="68"/>
        <v>日</v>
      </c>
      <c r="F182" s="227">
        <f>'（３）業績構成比'!F184</f>
        <v>6075127.1200000001</v>
      </c>
      <c r="G182" s="393"/>
      <c r="H182" s="393"/>
      <c r="I182" s="241">
        <f>'（４）訂單數量構成比'!F184</f>
        <v>178002</v>
      </c>
      <c r="J182" s="392"/>
      <c r="K182" s="392"/>
      <c r="L182" s="227">
        <v>4162025.7487884541</v>
      </c>
      <c r="M182" s="393"/>
      <c r="N182" s="393"/>
      <c r="O182" s="255">
        <f t="shared" si="59"/>
        <v>0.68509278350515468</v>
      </c>
      <c r="P182" s="391"/>
      <c r="Q182" s="391"/>
      <c r="R182" s="82">
        <v>944051.82499999995</v>
      </c>
      <c r="S182" s="393"/>
      <c r="T182" s="393"/>
      <c r="U182" s="255">
        <f t="shared" si="60"/>
        <v>0.15539622568424544</v>
      </c>
      <c r="V182" s="391"/>
      <c r="W182" s="391"/>
    </row>
    <row r="183" spans="3:25" hidden="1">
      <c r="C183" s="394"/>
      <c r="D183" s="184">
        <v>46048</v>
      </c>
      <c r="E183" s="75" t="str">
        <f t="shared" si="68"/>
        <v>一</v>
      </c>
      <c r="F183" s="227">
        <f>'（３）業績構成比'!F185</f>
        <v>5701199.8899999997</v>
      </c>
      <c r="G183" s="393"/>
      <c r="H183" s="393"/>
      <c r="I183" s="241">
        <f>'（４）訂單數量構成比'!F185</f>
        <v>166083</v>
      </c>
      <c r="J183" s="392"/>
      <c r="K183" s="392"/>
      <c r="L183" s="227">
        <v>3930536.5097305165</v>
      </c>
      <c r="M183" s="393"/>
      <c r="N183" s="393"/>
      <c r="O183" s="255">
        <f t="shared" si="59"/>
        <v>0.68942268041237131</v>
      </c>
      <c r="P183" s="391"/>
      <c r="Q183" s="391"/>
      <c r="R183" s="82">
        <v>755153.25699999998</v>
      </c>
      <c r="S183" s="393"/>
      <c r="T183" s="393"/>
      <c r="U183" s="255">
        <f t="shared" si="60"/>
        <v>0.13245514480636814</v>
      </c>
      <c r="V183" s="391"/>
      <c r="W183" s="391"/>
    </row>
    <row r="184" spans="3:25" hidden="1">
      <c r="C184" s="394"/>
      <c r="D184" s="184">
        <v>46049</v>
      </c>
      <c r="E184" s="75" t="str">
        <f t="shared" si="68"/>
        <v>二</v>
      </c>
      <c r="F184" s="227">
        <f>'（３）業績構成比'!F186</f>
        <v>5522272.9699999997</v>
      </c>
      <c r="G184" s="393">
        <f t="shared" ref="G184" si="75">SUM(F184:F190)</f>
        <v>36260099.870000005</v>
      </c>
      <c r="H184" s="393"/>
      <c r="I184" s="241">
        <f>'（４）訂單數量構成比'!F186</f>
        <v>161464</v>
      </c>
      <c r="J184" s="392">
        <f t="shared" si="70"/>
        <v>1054962</v>
      </c>
      <c r="K184" s="392"/>
      <c r="L184" s="227">
        <v>3856140.5912369075</v>
      </c>
      <c r="M184" s="393">
        <f t="shared" si="71"/>
        <v>25003389.964732785</v>
      </c>
      <c r="N184" s="393"/>
      <c r="O184" s="255">
        <f t="shared" si="59"/>
        <v>0.69828865979381449</v>
      </c>
      <c r="P184" s="391">
        <f t="shared" si="72"/>
        <v>0.68955656642908136</v>
      </c>
      <c r="Q184" s="391"/>
      <c r="R184" s="82">
        <v>966212.86699999997</v>
      </c>
      <c r="S184" s="393">
        <f t="shared" si="73"/>
        <v>6404409.3530000001</v>
      </c>
      <c r="T184" s="393"/>
      <c r="U184" s="255">
        <f t="shared" si="60"/>
        <v>0.17496651691232859</v>
      </c>
      <c r="V184" s="391">
        <f t="shared" si="74"/>
        <v>0.17662415095273148</v>
      </c>
      <c r="W184" s="391"/>
    </row>
    <row r="185" spans="3:25" hidden="1">
      <c r="C185" s="394"/>
      <c r="D185" s="184">
        <v>46050</v>
      </c>
      <c r="E185" s="75" t="str">
        <f t="shared" si="68"/>
        <v>三</v>
      </c>
      <c r="F185" s="227">
        <f>'（３）業績構成比'!F187</f>
        <v>5296787.87</v>
      </c>
      <c r="G185" s="393"/>
      <c r="H185" s="393"/>
      <c r="I185" s="241">
        <f>'（４）訂單數量構成比'!F187</f>
        <v>153697</v>
      </c>
      <c r="J185" s="392"/>
      <c r="K185" s="392"/>
      <c r="L185" s="227">
        <v>3629883.2667049496</v>
      </c>
      <c r="M185" s="393"/>
      <c r="N185" s="393"/>
      <c r="O185" s="255">
        <f t="shared" si="59"/>
        <v>0.68529896907216514</v>
      </c>
      <c r="P185" s="391"/>
      <c r="Q185" s="391"/>
      <c r="R185" s="82">
        <v>918808.93500000006</v>
      </c>
      <c r="S185" s="393"/>
      <c r="T185" s="393"/>
      <c r="U185" s="255">
        <f t="shared" si="60"/>
        <v>0.17346530719192271</v>
      </c>
      <c r="V185" s="391"/>
      <c r="W185" s="391"/>
    </row>
    <row r="186" spans="3:25" hidden="1">
      <c r="C186" s="394"/>
      <c r="D186" s="184">
        <v>46051</v>
      </c>
      <c r="E186" s="75" t="str">
        <f t="shared" si="68"/>
        <v>四</v>
      </c>
      <c r="F186" s="227">
        <f>'（３）業績構成比'!F188</f>
        <v>4855613.62</v>
      </c>
      <c r="G186" s="393"/>
      <c r="H186" s="393"/>
      <c r="I186" s="241">
        <f>'（４）訂單數量構成比'!F188</f>
        <v>142095</v>
      </c>
      <c r="J186" s="392"/>
      <c r="K186" s="392"/>
      <c r="L186" s="227">
        <v>3335556.2675781446</v>
      </c>
      <c r="M186" s="393"/>
      <c r="N186" s="393"/>
      <c r="O186" s="255">
        <f t="shared" si="59"/>
        <v>0.68694845360824741</v>
      </c>
      <c r="P186" s="391"/>
      <c r="Q186" s="391"/>
      <c r="R186" s="82">
        <v>871759.93400000001</v>
      </c>
      <c r="S186" s="393"/>
      <c r="T186" s="393"/>
      <c r="U186" s="255">
        <f t="shared" si="60"/>
        <v>0.17953651221531913</v>
      </c>
      <c r="V186" s="391"/>
      <c r="W186" s="391"/>
    </row>
    <row r="187" spans="3:25" hidden="1">
      <c r="C187" s="394"/>
      <c r="D187" s="184">
        <v>46052</v>
      </c>
      <c r="E187" s="75" t="str">
        <f t="shared" si="68"/>
        <v>五</v>
      </c>
      <c r="F187" s="227">
        <f>'（３）業績構成比'!F189</f>
        <v>4449272.7699999996</v>
      </c>
      <c r="G187" s="393"/>
      <c r="H187" s="393"/>
      <c r="I187" s="241">
        <f>'（４）訂單數量構成比'!F189</f>
        <v>128261</v>
      </c>
      <c r="J187" s="392"/>
      <c r="K187" s="392"/>
      <c r="L187" s="227">
        <v>3104583.2800482479</v>
      </c>
      <c r="M187" s="393"/>
      <c r="N187" s="393"/>
      <c r="O187" s="255">
        <f t="shared" si="59"/>
        <v>0.69777319587628883</v>
      </c>
      <c r="P187" s="391"/>
      <c r="Q187" s="391"/>
      <c r="R187" s="82">
        <v>843499.76100000006</v>
      </c>
      <c r="S187" s="393"/>
      <c r="T187" s="393"/>
      <c r="U187" s="255">
        <f t="shared" si="60"/>
        <v>0.18958148996560625</v>
      </c>
      <c r="V187" s="391"/>
      <c r="W187" s="391"/>
    </row>
    <row r="188" spans="3:25" hidden="1">
      <c r="C188" s="394"/>
      <c r="D188" s="184">
        <v>46053</v>
      </c>
      <c r="E188" s="75" t="str">
        <f t="shared" si="68"/>
        <v>六</v>
      </c>
      <c r="F188" s="227">
        <f>'（３）業績構成比'!F190</f>
        <v>4693379.18</v>
      </c>
      <c r="G188" s="393"/>
      <c r="H188" s="393"/>
      <c r="I188" s="241">
        <f>'（４）訂單數量構成比'!F190</f>
        <v>135047</v>
      </c>
      <c r="J188" s="392"/>
      <c r="K188" s="392"/>
      <c r="L188" s="227">
        <v>3255560.0489393822</v>
      </c>
      <c r="M188" s="393"/>
      <c r="N188" s="393"/>
      <c r="O188" s="255">
        <f t="shared" si="59"/>
        <v>0.69364948453608266</v>
      </c>
      <c r="P188" s="391"/>
      <c r="Q188" s="391"/>
      <c r="R188" s="82">
        <v>891475.96200000006</v>
      </c>
      <c r="S188" s="393"/>
      <c r="T188" s="393"/>
      <c r="U188" s="255">
        <f t="shared" si="60"/>
        <v>0.18994330690323644</v>
      </c>
      <c r="V188" s="391"/>
      <c r="W188" s="391"/>
    </row>
    <row r="189" spans="3:25" ht="12" customHeight="1">
      <c r="C189" s="394" t="s">
        <v>77</v>
      </c>
      <c r="D189" s="184">
        <v>46054</v>
      </c>
      <c r="E189" s="75" t="str">
        <f t="shared" si="68"/>
        <v>日</v>
      </c>
      <c r="F189" s="227">
        <f>'（３）業績構成比'!F191</f>
        <v>5837144.4000000004</v>
      </c>
      <c r="G189" s="393"/>
      <c r="H189" s="393">
        <f>SUM(F189:F216)</f>
        <v>137945228.80000001</v>
      </c>
      <c r="I189" s="241">
        <f>'（４）訂單數量構成比'!F191</f>
        <v>171596</v>
      </c>
      <c r="J189" s="392"/>
      <c r="K189" s="392">
        <f>SUM(I189:I216)</f>
        <v>4001418</v>
      </c>
      <c r="L189" s="227">
        <v>3989958.992758764</v>
      </c>
      <c r="M189" s="393"/>
      <c r="N189" s="393">
        <f>SUM(L189:L216)</f>
        <v>95938641.106792793</v>
      </c>
      <c r="O189" s="255">
        <f t="shared" si="59"/>
        <v>0.68354639175257748</v>
      </c>
      <c r="P189" s="391"/>
      <c r="Q189" s="391">
        <f>N189/H189</f>
        <v>0.69548357664395555</v>
      </c>
      <c r="R189" s="82">
        <v>983822.36600000004</v>
      </c>
      <c r="S189" s="393"/>
      <c r="T189" s="393">
        <f>SUM(R189:R216)</f>
        <v>24542458.729000002</v>
      </c>
      <c r="U189" s="255">
        <f t="shared" si="60"/>
        <v>0.16854514786373967</v>
      </c>
      <c r="V189" s="391"/>
      <c r="W189" s="391">
        <f>T189/H189</f>
        <v>0.1779145168158219</v>
      </c>
      <c r="Y189" s="367"/>
    </row>
    <row r="190" spans="3:25" ht="12" customHeight="1">
      <c r="C190" s="394"/>
      <c r="D190" s="184">
        <v>46055</v>
      </c>
      <c r="E190" s="75" t="str">
        <f t="shared" si="68"/>
        <v>一</v>
      </c>
      <c r="F190" s="227">
        <f>'（３）業績構成比'!F192</f>
        <v>5605629.0600000005</v>
      </c>
      <c r="G190" s="393"/>
      <c r="H190" s="393"/>
      <c r="I190" s="241">
        <f>'（４）訂單數量構成比'!F192</f>
        <v>162802</v>
      </c>
      <c r="J190" s="392"/>
      <c r="K190" s="392"/>
      <c r="L190" s="227">
        <v>3831707.5174663928</v>
      </c>
      <c r="M190" s="393"/>
      <c r="N190" s="393"/>
      <c r="O190" s="255">
        <f t="shared" si="59"/>
        <v>0.68354639175257748</v>
      </c>
      <c r="P190" s="391"/>
      <c r="Q190" s="391"/>
      <c r="R190" s="82">
        <v>928829.52800000005</v>
      </c>
      <c r="S190" s="393"/>
      <c r="T190" s="393"/>
      <c r="U190" s="255">
        <f t="shared" si="60"/>
        <v>0.16569586001111533</v>
      </c>
      <c r="V190" s="391"/>
      <c r="W190" s="391"/>
    </row>
    <row r="191" spans="3:25" ht="12" customHeight="1">
      <c r="C191" s="394"/>
      <c r="D191" s="184">
        <v>46056</v>
      </c>
      <c r="E191" s="75" t="str">
        <f t="shared" ref="E191:E216" si="76">RIGHT(TEXT(D191,"aaa"),1)</f>
        <v>二</v>
      </c>
      <c r="F191" s="227">
        <f>'（３）業績構成比'!F193</f>
        <v>5770440.7999999998</v>
      </c>
      <c r="G191" s="393">
        <f t="shared" ref="G191:G212" si="77">SUM(F191:F197)</f>
        <v>36205310.600000001</v>
      </c>
      <c r="H191" s="393"/>
      <c r="I191" s="241">
        <f>'（４）訂單數量構成比'!F193</f>
        <v>168135</v>
      </c>
      <c r="J191" s="392">
        <f t="shared" ref="J191" si="78">SUM(I191:I197)</f>
        <v>1053708</v>
      </c>
      <c r="K191" s="392"/>
      <c r="L191" s="227">
        <v>3985411.4531463915</v>
      </c>
      <c r="M191" s="393">
        <f t="shared" ref="M191:M212" si="79">SUM(L191:L197)</f>
        <v>25041658.463687629</v>
      </c>
      <c r="N191" s="393"/>
      <c r="O191" s="255">
        <f t="shared" si="59"/>
        <v>0.69065979381443299</v>
      </c>
      <c r="P191" s="391">
        <f t="shared" ref="P191:P212" si="80">M191/G191</f>
        <v>0.69165705386014908</v>
      </c>
      <c r="Q191" s="391"/>
      <c r="R191" s="82">
        <v>991650.50899999996</v>
      </c>
      <c r="S191" s="393">
        <f t="shared" ref="S191:S212" si="81">SUM(R191:R197)</f>
        <v>6333136.3140000002</v>
      </c>
      <c r="T191" s="393"/>
      <c r="U191" s="255">
        <f t="shared" ref="U191:U218" si="82">IFERROR(R191/F191,"")</f>
        <v>0.17185004462743991</v>
      </c>
      <c r="V191" s="391">
        <f t="shared" ref="V191" si="83">S191/G191</f>
        <v>0.17492285548849842</v>
      </c>
      <c r="W191" s="391"/>
    </row>
    <row r="192" spans="3:25" ht="12" customHeight="1">
      <c r="C192" s="394"/>
      <c r="D192" s="184">
        <v>46057</v>
      </c>
      <c r="E192" s="75" t="str">
        <f t="shared" si="76"/>
        <v>三</v>
      </c>
      <c r="F192" s="227">
        <f>'（３）業績構成比'!F194</f>
        <v>5445700.4100000001</v>
      </c>
      <c r="G192" s="393"/>
      <c r="H192" s="393"/>
      <c r="I192" s="241">
        <f>'（４）訂單數量構成比'!F194</f>
        <v>158258</v>
      </c>
      <c r="J192" s="392"/>
      <c r="K192" s="392"/>
      <c r="L192" s="227">
        <v>3786389.8809488658</v>
      </c>
      <c r="M192" s="393"/>
      <c r="N192" s="393"/>
      <c r="O192" s="255">
        <f t="shared" si="59"/>
        <v>0.69529896907216493</v>
      </c>
      <c r="P192" s="391"/>
      <c r="Q192" s="391"/>
      <c r="R192" s="82">
        <v>949610.33299999998</v>
      </c>
      <c r="S192" s="393"/>
      <c r="T192" s="393"/>
      <c r="U192" s="255">
        <f t="shared" si="82"/>
        <v>0.1743779975953543</v>
      </c>
      <c r="V192" s="391"/>
      <c r="W192" s="391"/>
    </row>
    <row r="193" spans="3:23" ht="12" customHeight="1">
      <c r="C193" s="394"/>
      <c r="D193" s="184">
        <v>46058</v>
      </c>
      <c r="E193" s="75" t="str">
        <f t="shared" si="76"/>
        <v>四</v>
      </c>
      <c r="F193" s="227">
        <f>'（３）業績構成比'!F195</f>
        <v>4893637.8599999994</v>
      </c>
      <c r="G193" s="393"/>
      <c r="H193" s="393"/>
      <c r="I193" s="241">
        <f>'（４）訂單數量構成比'!F195</f>
        <v>144905</v>
      </c>
      <c r="J193" s="392"/>
      <c r="K193" s="392"/>
      <c r="L193" s="227">
        <v>3376307.4241509279</v>
      </c>
      <c r="M193" s="393"/>
      <c r="N193" s="393"/>
      <c r="O193" s="255">
        <f t="shared" si="59"/>
        <v>0.68993814432989697</v>
      </c>
      <c r="P193" s="391"/>
      <c r="Q193" s="391"/>
      <c r="R193" s="82">
        <v>828232.11399999994</v>
      </c>
      <c r="S193" s="393"/>
      <c r="T193" s="393"/>
      <c r="U193" s="255">
        <f t="shared" si="82"/>
        <v>0.16924671127993932</v>
      </c>
      <c r="V193" s="391"/>
      <c r="W193" s="391"/>
    </row>
    <row r="194" spans="3:23" ht="12" customHeight="1">
      <c r="C194" s="394"/>
      <c r="D194" s="184">
        <v>46059</v>
      </c>
      <c r="E194" s="75" t="str">
        <f t="shared" si="76"/>
        <v>五</v>
      </c>
      <c r="F194" s="227">
        <f>'（３）業績構成比'!F196</f>
        <v>4304454.7799999993</v>
      </c>
      <c r="G194" s="393"/>
      <c r="H194" s="393"/>
      <c r="I194" s="241">
        <f>'（４）訂單數量構成比'!F196</f>
        <v>125657</v>
      </c>
      <c r="J194" s="392"/>
      <c r="K194" s="392"/>
      <c r="L194" s="227">
        <v>3021727.25556</v>
      </c>
      <c r="M194" s="393"/>
      <c r="N194" s="393"/>
      <c r="O194" s="255">
        <f t="shared" si="59"/>
        <v>0.70200000000000007</v>
      </c>
      <c r="P194" s="391"/>
      <c r="Q194" s="391"/>
      <c r="R194" s="82">
        <v>822847.42099999997</v>
      </c>
      <c r="S194" s="393"/>
      <c r="T194" s="393"/>
      <c r="U194" s="255">
        <f t="shared" si="82"/>
        <v>0.191161822589759</v>
      </c>
      <c r="V194" s="391"/>
      <c r="W194" s="391"/>
    </row>
    <row r="195" spans="3:23" ht="12" customHeight="1">
      <c r="C195" s="394"/>
      <c r="D195" s="184">
        <v>46060</v>
      </c>
      <c r="E195" s="75" t="str">
        <f t="shared" si="76"/>
        <v>六</v>
      </c>
      <c r="F195" s="227">
        <f>'（３）業績構成比'!F197</f>
        <v>4602841.25</v>
      </c>
      <c r="G195" s="393"/>
      <c r="H195" s="393"/>
      <c r="I195" s="241">
        <f>'（４）訂單數量構成比'!F197</f>
        <v>132575</v>
      </c>
      <c r="J195" s="392"/>
      <c r="K195" s="392"/>
      <c r="L195" s="227">
        <v>3150526.2056958764</v>
      </c>
      <c r="M195" s="393"/>
      <c r="N195" s="393"/>
      <c r="O195" s="255">
        <f t="shared" si="59"/>
        <v>0.68447422680412373</v>
      </c>
      <c r="P195" s="391"/>
      <c r="Q195" s="391"/>
      <c r="R195" s="82">
        <v>903195.80900000001</v>
      </c>
      <c r="S195" s="393"/>
      <c r="T195" s="393"/>
      <c r="U195" s="255">
        <f t="shared" si="82"/>
        <v>0.19622571362851152</v>
      </c>
      <c r="V195" s="391"/>
      <c r="W195" s="391"/>
    </row>
    <row r="196" spans="3:23" ht="12" customHeight="1">
      <c r="C196" s="394"/>
      <c r="D196" s="184">
        <v>46061</v>
      </c>
      <c r="E196" s="75" t="str">
        <f t="shared" si="76"/>
        <v>日</v>
      </c>
      <c r="F196" s="227">
        <f>'（３）業績構成比'!F198</f>
        <v>5789134.0099999998</v>
      </c>
      <c r="G196" s="393"/>
      <c r="H196" s="393"/>
      <c r="I196" s="241">
        <f>'（４）訂單數量構成比'!F198</f>
        <v>168093</v>
      </c>
      <c r="J196" s="392"/>
      <c r="K196" s="392"/>
      <c r="L196" s="227">
        <v>3992353.9223189694</v>
      </c>
      <c r="M196" s="393"/>
      <c r="N196" s="393"/>
      <c r="O196" s="255">
        <f t="shared" si="59"/>
        <v>0.68962886597938156</v>
      </c>
      <c r="P196" s="391"/>
      <c r="Q196" s="391"/>
      <c r="R196" s="82">
        <v>964293.31400000001</v>
      </c>
      <c r="S196" s="393"/>
      <c r="T196" s="393"/>
      <c r="U196" s="255">
        <f t="shared" si="82"/>
        <v>0.16656952703708444</v>
      </c>
      <c r="V196" s="391"/>
      <c r="W196" s="391"/>
    </row>
    <row r="197" spans="3:23" ht="12" customHeight="1">
      <c r="C197" s="394"/>
      <c r="D197" s="184">
        <v>46062</v>
      </c>
      <c r="E197" s="75" t="str">
        <f t="shared" si="76"/>
        <v>一</v>
      </c>
      <c r="F197" s="227">
        <f>'（３）業績構成比'!F199</f>
        <v>5399101.4899999993</v>
      </c>
      <c r="G197" s="393"/>
      <c r="H197" s="393"/>
      <c r="I197" s="241">
        <f>'（４）訂單數量構成比'!F199</f>
        <v>156085</v>
      </c>
      <c r="J197" s="392"/>
      <c r="K197" s="392"/>
      <c r="L197" s="227">
        <v>3728942.321866598</v>
      </c>
      <c r="M197" s="393"/>
      <c r="N197" s="393"/>
      <c r="O197" s="255">
        <f t="shared" ref="O197:O218" si="84">IFERROR(L197/F197,"")</f>
        <v>0.6906597938144331</v>
      </c>
      <c r="P197" s="391"/>
      <c r="Q197" s="391"/>
      <c r="R197" s="82">
        <v>873306.81400000001</v>
      </c>
      <c r="S197" s="393"/>
      <c r="T197" s="393"/>
      <c r="U197" s="255">
        <f t="shared" si="82"/>
        <v>0.16175039784258624</v>
      </c>
      <c r="V197" s="391"/>
      <c r="W197" s="391"/>
    </row>
    <row r="198" spans="3:23" ht="12" customHeight="1">
      <c r="C198" s="394"/>
      <c r="D198" s="184">
        <v>46063</v>
      </c>
      <c r="E198" s="75" t="str">
        <f t="shared" si="76"/>
        <v>二</v>
      </c>
      <c r="F198" s="227">
        <f>'（３）業績構成比'!F200</f>
        <v>5162682.5600000005</v>
      </c>
      <c r="G198" s="393">
        <f t="shared" si="77"/>
        <v>31417815.960000001</v>
      </c>
      <c r="H198" s="393"/>
      <c r="I198" s="241">
        <f>'（４）訂單數量構成比'!F200</f>
        <v>149858</v>
      </c>
      <c r="J198" s="392">
        <f t="shared" ref="J198" si="85">SUM(I198:I204)</f>
        <v>901550</v>
      </c>
      <c r="K198" s="392"/>
      <c r="L198" s="227">
        <v>3613558.4508107225</v>
      </c>
      <c r="M198" s="393">
        <f t="shared" si="79"/>
        <v>21920583.168001443</v>
      </c>
      <c r="N198" s="393"/>
      <c r="O198" s="255">
        <f t="shared" si="84"/>
        <v>0.69993814432989698</v>
      </c>
      <c r="P198" s="391">
        <f t="shared" si="80"/>
        <v>0.69771187137609814</v>
      </c>
      <c r="Q198" s="391"/>
      <c r="R198" s="82">
        <v>898629.652</v>
      </c>
      <c r="S198" s="393">
        <f t="shared" si="81"/>
        <v>5811377.9929999998</v>
      </c>
      <c r="T198" s="393"/>
      <c r="U198" s="255">
        <f t="shared" si="82"/>
        <v>0.17406254240043764</v>
      </c>
      <c r="V198" s="391">
        <f t="shared" ref="V198" si="86">S198/G198</f>
        <v>0.18497078219564436</v>
      </c>
      <c r="W198" s="391"/>
    </row>
    <row r="199" spans="3:23" ht="12" customHeight="1">
      <c r="C199" s="394"/>
      <c r="D199" s="184">
        <v>46064</v>
      </c>
      <c r="E199" s="75" t="str">
        <f t="shared" si="76"/>
        <v>三</v>
      </c>
      <c r="F199" s="227">
        <f>'（３）業績構成比'!F201</f>
        <v>4832081.28</v>
      </c>
      <c r="G199" s="393"/>
      <c r="H199" s="393"/>
      <c r="I199" s="241">
        <f>'（４）訂單數量構成比'!F201</f>
        <v>140328</v>
      </c>
      <c r="J199" s="392"/>
      <c r="K199" s="392"/>
      <c r="L199" s="227">
        <v>3353763.2999455673</v>
      </c>
      <c r="M199" s="393"/>
      <c r="N199" s="393"/>
      <c r="O199" s="255">
        <f t="shared" si="84"/>
        <v>0.69406185567010314</v>
      </c>
      <c r="P199" s="391"/>
      <c r="Q199" s="391"/>
      <c r="R199" s="82">
        <v>863163.62300000002</v>
      </c>
      <c r="S199" s="393"/>
      <c r="T199" s="393"/>
      <c r="U199" s="255">
        <f t="shared" si="82"/>
        <v>0.17863185095263959</v>
      </c>
      <c r="V199" s="391"/>
      <c r="W199" s="391"/>
    </row>
    <row r="200" spans="3:23" ht="12" customHeight="1">
      <c r="C200" s="394"/>
      <c r="D200" s="184">
        <v>46065</v>
      </c>
      <c r="E200" s="75" t="str">
        <f t="shared" si="76"/>
        <v>四</v>
      </c>
      <c r="F200" s="227">
        <f>'（３）業績構成比'!F202</f>
        <v>4492599.33</v>
      </c>
      <c r="G200" s="393"/>
      <c r="H200" s="393"/>
      <c r="I200" s="241">
        <f>'（４）訂單數量構成比'!F202</f>
        <v>129612</v>
      </c>
      <c r="J200" s="392"/>
      <c r="K200" s="392"/>
      <c r="L200" s="227">
        <v>3198267.5683898968</v>
      </c>
      <c r="M200" s="393"/>
      <c r="N200" s="393"/>
      <c r="O200" s="255">
        <f t="shared" si="84"/>
        <v>0.71189690721649479</v>
      </c>
      <c r="P200" s="391"/>
      <c r="Q200" s="391"/>
      <c r="R200" s="82">
        <v>805767.07799999998</v>
      </c>
      <c r="S200" s="393"/>
      <c r="T200" s="393"/>
      <c r="U200" s="255">
        <f t="shared" si="82"/>
        <v>0.17935431557837142</v>
      </c>
      <c r="V200" s="391"/>
      <c r="W200" s="391"/>
    </row>
    <row r="201" spans="3:23" ht="12" customHeight="1">
      <c r="C201" s="394"/>
      <c r="D201" s="184">
        <v>46066</v>
      </c>
      <c r="E201" s="75" t="str">
        <f t="shared" si="76"/>
        <v>五</v>
      </c>
      <c r="F201" s="227">
        <f>'（３）業績構成比'!F203</f>
        <v>4137143.1799999997</v>
      </c>
      <c r="G201" s="393"/>
      <c r="H201" s="393"/>
      <c r="I201" s="241">
        <f>'（４）訂單數量構成比'!F203</f>
        <v>116787</v>
      </c>
      <c r="J201" s="392"/>
      <c r="K201" s="392"/>
      <c r="L201" s="227">
        <v>2915363.7621208243</v>
      </c>
      <c r="M201" s="393"/>
      <c r="N201" s="393"/>
      <c r="O201" s="255">
        <f t="shared" si="84"/>
        <v>0.70468041237113399</v>
      </c>
      <c r="P201" s="391"/>
      <c r="Q201" s="391"/>
      <c r="R201" s="82">
        <v>794688.56599999999</v>
      </c>
      <c r="S201" s="393"/>
      <c r="T201" s="393"/>
      <c r="U201" s="255">
        <f t="shared" si="82"/>
        <v>0.19208630966453524</v>
      </c>
      <c r="V201" s="391"/>
      <c r="W201" s="391"/>
    </row>
    <row r="202" spans="3:23" ht="12" customHeight="1">
      <c r="C202" s="394"/>
      <c r="D202" s="184">
        <v>46067</v>
      </c>
      <c r="E202" s="75" t="str">
        <f t="shared" si="76"/>
        <v>六</v>
      </c>
      <c r="F202" s="227">
        <f>'（３）業績構成比'!F204</f>
        <v>4267808.4000000004</v>
      </c>
      <c r="G202" s="393"/>
      <c r="H202" s="393"/>
      <c r="I202" s="241">
        <f>'（４）訂單數量構成比'!F204</f>
        <v>119834</v>
      </c>
      <c r="J202" s="392"/>
      <c r="K202" s="392"/>
      <c r="L202" s="227">
        <v>2877646.8102432992</v>
      </c>
      <c r="M202" s="393"/>
      <c r="N202" s="393"/>
      <c r="O202" s="255">
        <f t="shared" si="84"/>
        <v>0.67426804123711337</v>
      </c>
      <c r="P202" s="391"/>
      <c r="Q202" s="391"/>
      <c r="R202" s="82">
        <v>830479.223</v>
      </c>
      <c r="S202" s="393"/>
      <c r="T202" s="393"/>
      <c r="U202" s="255">
        <f t="shared" si="82"/>
        <v>0.19459149642237922</v>
      </c>
      <c r="V202" s="391"/>
      <c r="W202" s="391"/>
    </row>
    <row r="203" spans="3:23" ht="12" customHeight="1">
      <c r="C203" s="394"/>
      <c r="D203" s="184">
        <v>46068</v>
      </c>
      <c r="E203" s="75" t="str">
        <f t="shared" si="76"/>
        <v>日</v>
      </c>
      <c r="F203" s="227">
        <f>'（３）業績構成比'!F205</f>
        <v>4241179.74</v>
      </c>
      <c r="G203" s="393"/>
      <c r="H203" s="393"/>
      <c r="I203" s="241">
        <f>'（４）訂單數量構成比'!F205</f>
        <v>121322</v>
      </c>
      <c r="J203" s="392"/>
      <c r="K203" s="392"/>
      <c r="L203" s="227">
        <v>2972498.592207836</v>
      </c>
      <c r="M203" s="393"/>
      <c r="N203" s="393"/>
      <c r="O203" s="255">
        <f t="shared" si="84"/>
        <v>0.70086597938144346</v>
      </c>
      <c r="P203" s="391"/>
      <c r="Q203" s="391"/>
      <c r="R203" s="82">
        <v>808733.16299999994</v>
      </c>
      <c r="S203" s="393"/>
      <c r="T203" s="393"/>
      <c r="U203" s="255">
        <f t="shared" si="82"/>
        <v>0.19068589698582308</v>
      </c>
      <c r="V203" s="391"/>
      <c r="W203" s="391"/>
    </row>
    <row r="204" spans="3:23" ht="12" customHeight="1">
      <c r="C204" s="394"/>
      <c r="D204" s="184">
        <v>46069</v>
      </c>
      <c r="E204" s="75" t="str">
        <f t="shared" si="76"/>
        <v>一</v>
      </c>
      <c r="F204" s="227">
        <f>'（３）業績構成比'!F206</f>
        <v>4284321.47</v>
      </c>
      <c r="G204" s="393"/>
      <c r="H204" s="393"/>
      <c r="I204" s="241">
        <f>'（４）訂單數量構成比'!F206</f>
        <v>123809</v>
      </c>
      <c r="J204" s="392"/>
      <c r="K204" s="392"/>
      <c r="L204" s="227">
        <v>2989484.6842832989</v>
      </c>
      <c r="M204" s="393"/>
      <c r="N204" s="393"/>
      <c r="O204" s="255">
        <f t="shared" si="84"/>
        <v>0.69777319587628872</v>
      </c>
      <c r="P204" s="391"/>
      <c r="Q204" s="391"/>
      <c r="R204" s="82">
        <v>809916.68799999997</v>
      </c>
      <c r="S204" s="393"/>
      <c r="T204" s="393"/>
      <c r="U204" s="255">
        <f t="shared" si="82"/>
        <v>0.18904199735506777</v>
      </c>
      <c r="V204" s="391"/>
      <c r="W204" s="391"/>
    </row>
    <row r="205" spans="3:23" ht="12" customHeight="1">
      <c r="C205" s="394"/>
      <c r="D205" s="184">
        <v>46070</v>
      </c>
      <c r="E205" s="75" t="str">
        <f t="shared" si="76"/>
        <v>二</v>
      </c>
      <c r="F205" s="227">
        <f>'（３）業績構成比'!F207</f>
        <v>4603676.9899999993</v>
      </c>
      <c r="G205" s="393">
        <f t="shared" si="77"/>
        <v>35205883.079999998</v>
      </c>
      <c r="H205" s="393"/>
      <c r="I205" s="241">
        <f>'（４）訂單數量構成比'!F207</f>
        <v>132717</v>
      </c>
      <c r="J205" s="392">
        <f t="shared" ref="J205" si="87">SUM(I205:I211)</f>
        <v>1015669</v>
      </c>
      <c r="K205" s="392"/>
      <c r="L205" s="227">
        <v>3200457.2592129884</v>
      </c>
      <c r="M205" s="393">
        <f t="shared" si="79"/>
        <v>24519070.088882677</v>
      </c>
      <c r="N205" s="393"/>
      <c r="O205" s="255">
        <f t="shared" si="84"/>
        <v>0.69519587628865964</v>
      </c>
      <c r="P205" s="391">
        <f t="shared" si="80"/>
        <v>0.69644809173418065</v>
      </c>
      <c r="Q205" s="391"/>
      <c r="R205" s="82">
        <v>834746.04500000004</v>
      </c>
      <c r="S205" s="393">
        <f t="shared" si="81"/>
        <v>6103979.5470000003</v>
      </c>
      <c r="T205" s="393"/>
      <c r="U205" s="255">
        <f t="shared" si="82"/>
        <v>0.18132159289481345</v>
      </c>
      <c r="V205" s="391">
        <f t="shared" ref="V205" si="88">S205/G205</f>
        <v>0.17337953242444276</v>
      </c>
      <c r="W205" s="391"/>
    </row>
    <row r="206" spans="3:23" ht="12" customHeight="1">
      <c r="C206" s="394"/>
      <c r="D206" s="184">
        <v>46071</v>
      </c>
      <c r="E206" s="75" t="str">
        <f t="shared" si="76"/>
        <v>三</v>
      </c>
      <c r="F206" s="227">
        <f>'（３）業績構成比'!F208</f>
        <v>4548554.92</v>
      </c>
      <c r="G206" s="393"/>
      <c r="H206" s="393"/>
      <c r="I206" s="241">
        <f>'（４）訂單數量構成比'!F208</f>
        <v>130769</v>
      </c>
      <c r="J206" s="392"/>
      <c r="K206" s="392"/>
      <c r="L206" s="227">
        <v>3228254.7929121656</v>
      </c>
      <c r="M206" s="393"/>
      <c r="N206" s="393"/>
      <c r="O206" s="255">
        <f t="shared" si="84"/>
        <v>0.70973195876288675</v>
      </c>
      <c r="P206" s="391"/>
      <c r="Q206" s="391"/>
      <c r="R206" s="82">
        <v>845576.80700000003</v>
      </c>
      <c r="S206" s="393"/>
      <c r="T206" s="393"/>
      <c r="U206" s="255">
        <f t="shared" si="82"/>
        <v>0.18590009835475396</v>
      </c>
      <c r="V206" s="391"/>
      <c r="W206" s="391"/>
    </row>
    <row r="207" spans="3:23" ht="12" customHeight="1">
      <c r="C207" s="394"/>
      <c r="D207" s="184">
        <v>46072</v>
      </c>
      <c r="E207" s="75" t="str">
        <f t="shared" si="76"/>
        <v>四</v>
      </c>
      <c r="F207" s="227">
        <f>'（３）業績構成比'!F209</f>
        <v>4453164.8999999994</v>
      </c>
      <c r="G207" s="393"/>
      <c r="H207" s="393"/>
      <c r="I207" s="241">
        <f>'（４）訂單數量構成比'!F209</f>
        <v>128366</v>
      </c>
      <c r="J207" s="392"/>
      <c r="K207" s="392"/>
      <c r="L207" s="227">
        <v>3115562.7090061856</v>
      </c>
      <c r="M207" s="393"/>
      <c r="N207" s="393"/>
      <c r="O207" s="255">
        <f t="shared" si="84"/>
        <v>0.69962886597938156</v>
      </c>
      <c r="P207" s="391"/>
      <c r="Q207" s="391"/>
      <c r="R207" s="82">
        <v>815538.84299999999</v>
      </c>
      <c r="S207" s="393"/>
      <c r="T207" s="393"/>
      <c r="U207" s="255">
        <f t="shared" si="82"/>
        <v>0.18313690629331963</v>
      </c>
      <c r="V207" s="391"/>
      <c r="W207" s="391"/>
    </row>
    <row r="208" spans="3:23" ht="12" customHeight="1">
      <c r="C208" s="394"/>
      <c r="D208" s="184">
        <v>46073</v>
      </c>
      <c r="E208" s="75" t="str">
        <f t="shared" si="76"/>
        <v>五</v>
      </c>
      <c r="F208" s="227">
        <f>'（３）業績構成比'!F210</f>
        <v>4461096.97</v>
      </c>
      <c r="G208" s="393"/>
      <c r="H208" s="393"/>
      <c r="I208" s="241">
        <f>'（４）訂單數量構成比'!F210</f>
        <v>126799</v>
      </c>
      <c r="J208" s="392"/>
      <c r="K208" s="392"/>
      <c r="L208" s="227">
        <v>3170782.1597905154</v>
      </c>
      <c r="M208" s="393"/>
      <c r="N208" s="393"/>
      <c r="O208" s="255">
        <f t="shared" si="84"/>
        <v>0.71076288659793818</v>
      </c>
      <c r="P208" s="391"/>
      <c r="Q208" s="391"/>
      <c r="R208" s="82">
        <v>844173.353</v>
      </c>
      <c r="S208" s="393"/>
      <c r="T208" s="393"/>
      <c r="U208" s="255">
        <f t="shared" si="82"/>
        <v>0.1892299940299213</v>
      </c>
      <c r="V208" s="391"/>
      <c r="W208" s="391"/>
    </row>
    <row r="209" spans="3:23" ht="12" customHeight="1">
      <c r="C209" s="394"/>
      <c r="D209" s="184">
        <v>46074</v>
      </c>
      <c r="E209" s="75" t="str">
        <f t="shared" si="76"/>
        <v>六</v>
      </c>
      <c r="F209" s="227">
        <f>'（３）業績構成比'!F211</f>
        <v>4935350.83</v>
      </c>
      <c r="G209" s="393"/>
      <c r="H209" s="393"/>
      <c r="I209" s="241">
        <f>'（４）訂單數量構成比'!F211</f>
        <v>139861</v>
      </c>
      <c r="J209" s="392"/>
      <c r="K209" s="392"/>
      <c r="L209" s="227">
        <v>3435105.937490928</v>
      </c>
      <c r="M209" s="393"/>
      <c r="N209" s="393"/>
      <c r="O209" s="255">
        <f t="shared" si="84"/>
        <v>0.69602061855670105</v>
      </c>
      <c r="P209" s="391"/>
      <c r="Q209" s="391"/>
      <c r="R209" s="82">
        <v>893257.02399999998</v>
      </c>
      <c r="S209" s="393"/>
      <c r="T209" s="393"/>
      <c r="U209" s="255">
        <f t="shared" si="82"/>
        <v>0.18099159609287593</v>
      </c>
      <c r="V209" s="391"/>
      <c r="W209" s="391"/>
    </row>
    <row r="210" spans="3:23" ht="12" customHeight="1">
      <c r="C210" s="394"/>
      <c r="D210" s="184">
        <v>46075</v>
      </c>
      <c r="E210" s="75" t="str">
        <f t="shared" si="76"/>
        <v>日</v>
      </c>
      <c r="F210" s="227">
        <f>'（３）業績構成比'!F212</f>
        <v>6313819.5599999996</v>
      </c>
      <c r="G210" s="393"/>
      <c r="H210" s="393"/>
      <c r="I210" s="241">
        <f>'（４）訂單數量構成比'!F212</f>
        <v>185172</v>
      </c>
      <c r="J210" s="392"/>
      <c r="K210" s="392"/>
      <c r="L210" s="227">
        <v>4291054.0275612371</v>
      </c>
      <c r="M210" s="393"/>
      <c r="N210" s="393"/>
      <c r="O210" s="255">
        <f t="shared" si="84"/>
        <v>0.67962886597938144</v>
      </c>
      <c r="P210" s="391"/>
      <c r="Q210" s="391"/>
      <c r="R210" s="82">
        <v>967581.04599999997</v>
      </c>
      <c r="S210" s="393"/>
      <c r="T210" s="393"/>
      <c r="U210" s="255">
        <f t="shared" si="82"/>
        <v>0.15324813083508521</v>
      </c>
      <c r="V210" s="391"/>
      <c r="W210" s="391"/>
    </row>
    <row r="211" spans="3:23" ht="12" customHeight="1">
      <c r="C211" s="394"/>
      <c r="D211" s="184">
        <v>46076</v>
      </c>
      <c r="E211" s="75" t="str">
        <f t="shared" si="76"/>
        <v>一</v>
      </c>
      <c r="F211" s="227">
        <f>'（３）業績構成比'!F213</f>
        <v>5890218.9099999992</v>
      </c>
      <c r="G211" s="393"/>
      <c r="H211" s="393"/>
      <c r="I211" s="241">
        <f>'（４）訂單數量構成比'!F213</f>
        <v>171985</v>
      </c>
      <c r="J211" s="392"/>
      <c r="K211" s="392"/>
      <c r="L211" s="227">
        <v>4077853.2029086594</v>
      </c>
      <c r="M211" s="393"/>
      <c r="N211" s="393"/>
      <c r="O211" s="255">
        <f t="shared" si="84"/>
        <v>0.69230927835051548</v>
      </c>
      <c r="P211" s="391"/>
      <c r="Q211" s="391"/>
      <c r="R211" s="82">
        <v>903106.429</v>
      </c>
      <c r="S211" s="393"/>
      <c r="T211" s="393"/>
      <c r="U211" s="255">
        <f t="shared" si="82"/>
        <v>0.15332306707086377</v>
      </c>
      <c r="V211" s="391"/>
      <c r="W211" s="391"/>
    </row>
    <row r="212" spans="3:23" ht="12" customHeight="1">
      <c r="C212" s="394"/>
      <c r="D212" s="184">
        <v>46077</v>
      </c>
      <c r="E212" s="75" t="str">
        <f t="shared" si="76"/>
        <v>二</v>
      </c>
      <c r="F212" s="227">
        <f>'（３）業績構成比'!F214</f>
        <v>5733922.3599999994</v>
      </c>
      <c r="G212" s="393">
        <f t="shared" si="77"/>
        <v>35180450.159999996</v>
      </c>
      <c r="H212" s="393"/>
      <c r="I212" s="241">
        <f>'（４）訂單數量構成比'!F214</f>
        <v>169697</v>
      </c>
      <c r="J212" s="392">
        <f t="shared" ref="J212" si="89">SUM(I212:I218)</f>
        <v>1037966</v>
      </c>
      <c r="K212" s="392"/>
      <c r="L212" s="227">
        <v>3996248.3219117513</v>
      </c>
      <c r="M212" s="393">
        <f t="shared" si="79"/>
        <v>24529654.360447839</v>
      </c>
      <c r="N212" s="393"/>
      <c r="O212" s="255">
        <f t="shared" si="84"/>
        <v>0.69694845360824731</v>
      </c>
      <c r="P212" s="391">
        <f t="shared" si="80"/>
        <v>0.69725242994013581</v>
      </c>
      <c r="Q212" s="391"/>
      <c r="R212" s="82">
        <v>955692.69</v>
      </c>
      <c r="S212" s="393">
        <f t="shared" si="81"/>
        <v>6127612.1750000007</v>
      </c>
      <c r="T212" s="393"/>
      <c r="U212" s="255">
        <f t="shared" si="82"/>
        <v>0.16667346189877605</v>
      </c>
      <c r="V212" s="391">
        <f t="shared" ref="V212" si="90">S212/G212</f>
        <v>0.17417662784676549</v>
      </c>
      <c r="W212" s="391"/>
    </row>
    <row r="213" spans="3:23" ht="12" customHeight="1">
      <c r="C213" s="394"/>
      <c r="D213" s="184">
        <v>46078</v>
      </c>
      <c r="E213" s="75" t="str">
        <f t="shared" si="76"/>
        <v>三</v>
      </c>
      <c r="F213" s="227">
        <f>'（３）業績構成比'!F215</f>
        <v>5058734.6800000006</v>
      </c>
      <c r="G213" s="393"/>
      <c r="H213" s="393"/>
      <c r="I213" s="241">
        <f>'（４）訂單數量構成比'!F215</f>
        <v>150786</v>
      </c>
      <c r="J213" s="392"/>
      <c r="K213" s="392"/>
      <c r="L213" s="227">
        <v>3546016.5549682477</v>
      </c>
      <c r="M213" s="393"/>
      <c r="N213" s="393"/>
      <c r="O213" s="255">
        <f t="shared" si="84"/>
        <v>0.70096907216494841</v>
      </c>
      <c r="P213" s="391"/>
      <c r="Q213" s="391"/>
      <c r="R213" s="82">
        <v>885311.05200000003</v>
      </c>
      <c r="S213" s="393"/>
      <c r="T213" s="393"/>
      <c r="U213" s="255">
        <f t="shared" si="82"/>
        <v>0.17500642117091619</v>
      </c>
      <c r="V213" s="391"/>
      <c r="W213" s="391"/>
    </row>
    <row r="214" spans="3:23" ht="12" customHeight="1">
      <c r="C214" s="394"/>
      <c r="D214" s="184">
        <v>46079</v>
      </c>
      <c r="E214" s="75" t="str">
        <f t="shared" si="76"/>
        <v>四</v>
      </c>
      <c r="F214" s="227">
        <f>'（３）業績構成比'!F216</f>
        <v>4233006.4499999993</v>
      </c>
      <c r="G214" s="393"/>
      <c r="H214" s="393"/>
      <c r="I214" s="241">
        <f>'（４）訂單數量構成比'!F216</f>
        <v>124820</v>
      </c>
      <c r="J214" s="392"/>
      <c r="K214" s="392"/>
      <c r="L214" s="227">
        <v>2964151.8568020621</v>
      </c>
      <c r="M214" s="393"/>
      <c r="N214" s="393"/>
      <c r="O214" s="255">
        <f t="shared" si="84"/>
        <v>0.70024742268041251</v>
      </c>
      <c r="P214" s="391"/>
      <c r="Q214" s="391"/>
      <c r="R214" s="82">
        <v>794204.83</v>
      </c>
      <c r="S214" s="393"/>
      <c r="T214" s="393"/>
      <c r="U214" s="255">
        <f t="shared" si="82"/>
        <v>0.1876219276727065</v>
      </c>
      <c r="V214" s="391"/>
      <c r="W214" s="391"/>
    </row>
    <row r="215" spans="3:23" ht="12" customHeight="1">
      <c r="C215" s="394"/>
      <c r="D215" s="184">
        <v>46080</v>
      </c>
      <c r="E215" s="75" t="str">
        <f t="shared" si="76"/>
        <v>五</v>
      </c>
      <c r="F215" s="227">
        <f>'（３）業績構成比'!F217</f>
        <v>4109978.4300000006</v>
      </c>
      <c r="G215" s="393"/>
      <c r="H215" s="393"/>
      <c r="I215" s="241">
        <f>'（４）訂單數量構成比'!F217</f>
        <v>119463</v>
      </c>
      <c r="J215" s="392"/>
      <c r="K215" s="392"/>
      <c r="L215" s="227">
        <v>3015283.5566239185</v>
      </c>
      <c r="M215" s="393"/>
      <c r="N215" s="393"/>
      <c r="O215" s="255">
        <f t="shared" si="84"/>
        <v>0.73364948453608259</v>
      </c>
      <c r="P215" s="391"/>
      <c r="Q215" s="391"/>
      <c r="R215" s="82">
        <v>844660.81700000004</v>
      </c>
      <c r="S215" s="393"/>
      <c r="T215" s="393"/>
      <c r="U215" s="255">
        <f t="shared" si="82"/>
        <v>0.20551465935552365</v>
      </c>
      <c r="V215" s="391"/>
      <c r="W215" s="391"/>
    </row>
    <row r="216" spans="3:23" ht="12" customHeight="1">
      <c r="C216" s="394"/>
      <c r="D216" s="184">
        <v>46081</v>
      </c>
      <c r="E216" s="75" t="str">
        <f t="shared" si="76"/>
        <v>六</v>
      </c>
      <c r="F216" s="227">
        <f>'（３）業績構成比'!F218</f>
        <v>4537803.78</v>
      </c>
      <c r="G216" s="393"/>
      <c r="H216" s="393"/>
      <c r="I216" s="241">
        <f>'（４）訂單數量構成比'!F218</f>
        <v>131327</v>
      </c>
      <c r="J216" s="392"/>
      <c r="K216" s="392"/>
      <c r="L216" s="227">
        <v>3113962.5856898976</v>
      </c>
      <c r="M216" s="393"/>
      <c r="N216" s="393"/>
      <c r="O216" s="255">
        <f t="shared" si="84"/>
        <v>0.68622680412371151</v>
      </c>
      <c r="P216" s="391"/>
      <c r="Q216" s="391"/>
      <c r="R216" s="82">
        <v>901443.59199999995</v>
      </c>
      <c r="S216" s="393"/>
      <c r="T216" s="393"/>
      <c r="U216" s="255">
        <f t="shared" si="82"/>
        <v>0.19865195493314167</v>
      </c>
      <c r="V216" s="391"/>
      <c r="W216" s="391"/>
    </row>
    <row r="217" spans="3:23" ht="12" customHeight="1">
      <c r="C217" s="368"/>
      <c r="D217" s="184">
        <v>46082</v>
      </c>
      <c r="E217" s="75" t="str">
        <f t="shared" ref="E217:E218" si="91">RIGHT(TEXT(D217,"aaa"),1)</f>
        <v>日</v>
      </c>
      <c r="F217" s="227">
        <f>'（３）業績構成比'!F219</f>
        <v>6033348.5200000005</v>
      </c>
      <c r="G217" s="393"/>
      <c r="H217" s="227"/>
      <c r="I217" s="241">
        <f>'（４）訂單數量構成比'!F219</f>
        <v>179664</v>
      </c>
      <c r="J217" s="392"/>
      <c r="K217" s="241"/>
      <c r="L217" s="227">
        <v>4114121.6959472178</v>
      </c>
      <c r="M217" s="393"/>
      <c r="N217" s="227"/>
      <c r="O217" s="255">
        <f t="shared" si="84"/>
        <v>0.68189690721649499</v>
      </c>
      <c r="P217" s="391"/>
      <c r="Q217" s="255"/>
      <c r="R217" s="82">
        <v>919405.03500000003</v>
      </c>
      <c r="S217" s="393"/>
      <c r="T217" s="227"/>
      <c r="U217" s="255">
        <f t="shared" si="82"/>
        <v>0.15238719128395387</v>
      </c>
      <c r="V217" s="391"/>
      <c r="W217" s="255"/>
    </row>
    <row r="218" spans="3:23" ht="12" customHeight="1">
      <c r="C218" s="368"/>
      <c r="D218" s="184">
        <v>46083</v>
      </c>
      <c r="E218" s="75" t="str">
        <f t="shared" si="91"/>
        <v>一</v>
      </c>
      <c r="F218" s="227">
        <f>'（３）業績構成比'!F220</f>
        <v>5473655.9399999995</v>
      </c>
      <c r="G218" s="393"/>
      <c r="H218" s="227"/>
      <c r="I218" s="241">
        <f>'（４）訂單數量構成比'!F220</f>
        <v>162209</v>
      </c>
      <c r="J218" s="392"/>
      <c r="K218" s="241"/>
      <c r="L218" s="227">
        <v>3779869.7885047426</v>
      </c>
      <c r="M218" s="393"/>
      <c r="N218" s="227"/>
      <c r="O218" s="255">
        <f t="shared" si="84"/>
        <v>0.69055670103092792</v>
      </c>
      <c r="P218" s="391"/>
      <c r="Q218" s="255"/>
      <c r="R218" s="82">
        <v>826894.15899999999</v>
      </c>
      <c r="S218" s="393"/>
      <c r="T218" s="227"/>
      <c r="U218" s="255">
        <f t="shared" si="82"/>
        <v>0.15106798236207739</v>
      </c>
      <c r="V218" s="391"/>
      <c r="W218" s="255"/>
    </row>
    <row r="219" spans="3:23" ht="12" customHeight="1">
      <c r="C219" s="368"/>
      <c r="H219" s="227"/>
      <c r="K219" s="241"/>
      <c r="L219" s="227"/>
      <c r="N219" s="227"/>
      <c r="Q219" s="255"/>
      <c r="T219" s="227"/>
      <c r="W219" s="255"/>
    </row>
    <row r="220" spans="3:23">
      <c r="L220" s="227"/>
    </row>
    <row r="221" spans="3:23">
      <c r="L221" s="227"/>
    </row>
    <row r="222" spans="3:23">
      <c r="L222" s="227"/>
    </row>
    <row r="223" spans="3:23">
      <c r="L223" s="227"/>
    </row>
    <row r="224" spans="3:23">
      <c r="L224" s="227"/>
    </row>
    <row r="225" spans="12:12">
      <c r="L225" s="227"/>
    </row>
    <row r="226" spans="12:12">
      <c r="L226" s="227"/>
    </row>
    <row r="227" spans="12:12">
      <c r="L227" s="227"/>
    </row>
    <row r="228" spans="12:12">
      <c r="L228" s="227"/>
    </row>
    <row r="229" spans="12:12">
      <c r="L229" s="227"/>
    </row>
    <row r="230" spans="12:12">
      <c r="L230" s="227"/>
    </row>
    <row r="231" spans="12:12">
      <c r="L231" s="227"/>
    </row>
    <row r="232" spans="12:12">
      <c r="L232" s="227"/>
    </row>
    <row r="233" spans="12:12">
      <c r="L233" s="227"/>
    </row>
    <row r="234" spans="12:12">
      <c r="L234" s="227"/>
    </row>
    <row r="235" spans="12:12">
      <c r="L235" s="227"/>
    </row>
    <row r="236" spans="12:12">
      <c r="L236" s="227"/>
    </row>
    <row r="237" spans="12:12">
      <c r="L237" s="227"/>
    </row>
    <row r="238" spans="12:12">
      <c r="L238" s="227"/>
    </row>
    <row r="239" spans="12:12">
      <c r="L239" s="227"/>
    </row>
    <row r="240" spans="12:12">
      <c r="L240" s="227"/>
    </row>
    <row r="241" spans="12:12">
      <c r="L241" s="227"/>
    </row>
    <row r="242" spans="12:12">
      <c r="L242" s="227"/>
    </row>
    <row r="243" spans="12:12">
      <c r="L243" s="227"/>
    </row>
    <row r="244" spans="12:12">
      <c r="L244" s="227"/>
    </row>
    <row r="245" spans="12:12">
      <c r="L245" s="227"/>
    </row>
    <row r="246" spans="12:12">
      <c r="L246" s="227"/>
    </row>
    <row r="247" spans="12:12">
      <c r="L247" s="227"/>
    </row>
    <row r="248" spans="12:12">
      <c r="L248" s="227"/>
    </row>
    <row r="249" spans="12:12">
      <c r="L249" s="227"/>
    </row>
    <row r="250" spans="12:12">
      <c r="L250" s="227"/>
    </row>
    <row r="251" spans="12:12">
      <c r="L251" s="227"/>
    </row>
    <row r="252" spans="12:12">
      <c r="L252" s="227"/>
    </row>
    <row r="253" spans="12:12">
      <c r="L253" s="227"/>
    </row>
    <row r="254" spans="12:12">
      <c r="L254" s="227"/>
    </row>
    <row r="255" spans="12:12">
      <c r="L255" s="227"/>
    </row>
    <row r="256" spans="12:12">
      <c r="L256" s="227"/>
    </row>
    <row r="257" spans="12:12">
      <c r="L257" s="227"/>
    </row>
    <row r="258" spans="12:12">
      <c r="L258" s="227"/>
    </row>
    <row r="259" spans="12:12">
      <c r="L259" s="227"/>
    </row>
    <row r="260" spans="12:12">
      <c r="L260" s="227"/>
    </row>
    <row r="261" spans="12:12">
      <c r="L261" s="227"/>
    </row>
    <row r="262" spans="12:12">
      <c r="L262" s="227"/>
    </row>
    <row r="263" spans="12:12">
      <c r="L263" s="227"/>
    </row>
  </sheetData>
  <mergeCells count="250">
    <mergeCell ref="V198:V204"/>
    <mergeCell ref="V205:V211"/>
    <mergeCell ref="V212:V218"/>
    <mergeCell ref="W189:W216"/>
    <mergeCell ref="P198:P204"/>
    <mergeCell ref="P205:P211"/>
    <mergeCell ref="P212:P218"/>
    <mergeCell ref="Q189:Q216"/>
    <mergeCell ref="S191:S197"/>
    <mergeCell ref="S198:S204"/>
    <mergeCell ref="S205:S211"/>
    <mergeCell ref="S212:S218"/>
    <mergeCell ref="G191:G197"/>
    <mergeCell ref="G198:G204"/>
    <mergeCell ref="G205:G211"/>
    <mergeCell ref="G212:G218"/>
    <mergeCell ref="H189:H216"/>
    <mergeCell ref="C189:C216"/>
    <mergeCell ref="J191:J197"/>
    <mergeCell ref="J198:J204"/>
    <mergeCell ref="J205:J211"/>
    <mergeCell ref="J212:J218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H158:H188"/>
    <mergeCell ref="J163:J169"/>
    <mergeCell ref="J170:J176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Q158:Q188"/>
    <mergeCell ref="S163:S169"/>
    <mergeCell ref="S170:S176"/>
    <mergeCell ref="S177:S183"/>
    <mergeCell ref="S184:S190"/>
    <mergeCell ref="T158:T188"/>
    <mergeCell ref="V163:V169"/>
    <mergeCell ref="V170:V176"/>
    <mergeCell ref="V177:V183"/>
    <mergeCell ref="V184:V190"/>
    <mergeCell ref="W158:W188"/>
    <mergeCell ref="J177:J183"/>
    <mergeCell ref="J184:J190"/>
    <mergeCell ref="K158:K188"/>
    <mergeCell ref="M163:M169"/>
    <mergeCell ref="M170:M176"/>
    <mergeCell ref="M177:M183"/>
    <mergeCell ref="M184:M190"/>
    <mergeCell ref="N158:N188"/>
    <mergeCell ref="P163:P169"/>
    <mergeCell ref="P170:P176"/>
    <mergeCell ref="P177:P183"/>
    <mergeCell ref="P184:P190"/>
    <mergeCell ref="K189:K216"/>
    <mergeCell ref="M191:M197"/>
    <mergeCell ref="M198:M204"/>
    <mergeCell ref="M205:M211"/>
    <mergeCell ref="M212:M218"/>
    <mergeCell ref="N189:N216"/>
    <mergeCell ref="P191:P197"/>
    <mergeCell ref="T189:T216"/>
    <mergeCell ref="V191:V197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198" activePane="bottomRight" state="frozen"/>
      <selection pane="bottomRight" activeCell="T189" sqref="T189:T216"/>
      <selection pane="bottomLeft" activeCell="A5" sqref="A5"/>
      <selection pane="topRight" activeCell="F1" sqref="F1"/>
    </sheetView>
  </sheetViews>
  <sheetFormatPr defaultColWidth="8.85546875" defaultRowHeight="13.5"/>
  <cols>
    <col min="1" max="1" width="4.42578125" style="209" hidden="1" customWidth="1"/>
    <col min="2" max="2" width="15.85546875" style="206" customWidth="1"/>
    <col min="3" max="3" width="8.85546875" style="181"/>
    <col min="4" max="4" width="8.7109375" style="182" bestFit="1" customWidth="1"/>
    <col min="5" max="5" width="4.42578125" style="182" customWidth="1"/>
    <col min="6" max="6" width="9.28515625" style="207" bestFit="1" customWidth="1"/>
    <col min="7" max="7" width="8.7109375" style="207" bestFit="1" customWidth="1"/>
    <col min="8" max="8" width="8.140625" style="207" bestFit="1" customWidth="1"/>
    <col min="9" max="9" width="9.28515625" style="208" bestFit="1" customWidth="1"/>
    <col min="10" max="12" width="8.140625" style="208" bestFit="1" customWidth="1"/>
    <col min="13" max="13" width="9.42578125" style="208" bestFit="1" customWidth="1"/>
    <col min="14" max="14" width="8.140625" style="208" bestFit="1" customWidth="1"/>
    <col min="15" max="15" width="7.140625" style="208" bestFit="1" customWidth="1"/>
    <col min="16" max="16" width="8.7109375" style="208" bestFit="1" customWidth="1"/>
    <col min="17" max="17" width="8.140625" style="208" bestFit="1" customWidth="1"/>
    <col min="18" max="18" width="7.5703125" style="208" customWidth="1"/>
    <col min="19" max="19" width="9.140625" style="208" bestFit="1" customWidth="1"/>
    <col min="20" max="20" width="7.85546875" style="208" bestFit="1" customWidth="1"/>
    <col min="21" max="21" width="7.140625" style="208" bestFit="1" customWidth="1"/>
    <col min="22" max="22" width="8.7109375" style="209" bestFit="1" customWidth="1"/>
    <col min="23" max="23" width="8.140625" style="209" bestFit="1" customWidth="1"/>
    <col min="24" max="16384" width="8.85546875" style="209"/>
  </cols>
  <sheetData>
    <row r="1" spans="2:23">
      <c r="B1" s="223" t="s">
        <v>84</v>
      </c>
      <c r="C1" s="224">
        <v>150.5</v>
      </c>
    </row>
    <row r="2" spans="2:23" ht="38.1" customHeight="1">
      <c r="B2" s="413" t="s">
        <v>85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</row>
    <row r="3" spans="2:23" s="210" customFormat="1" ht="23.45" customHeight="1">
      <c r="B3" s="415" t="s">
        <v>61</v>
      </c>
      <c r="C3" s="416" t="s">
        <v>62</v>
      </c>
      <c r="D3" s="417" t="s">
        <v>63</v>
      </c>
      <c r="E3" s="417"/>
      <c r="F3" s="418" t="s">
        <v>86</v>
      </c>
      <c r="G3" s="418"/>
      <c r="H3" s="418"/>
      <c r="I3" s="419" t="s">
        <v>87</v>
      </c>
      <c r="J3" s="419"/>
      <c r="K3" s="419"/>
      <c r="L3" s="420" t="s">
        <v>88</v>
      </c>
      <c r="M3" s="420"/>
      <c r="N3" s="420"/>
      <c r="O3" s="420" t="s">
        <v>89</v>
      </c>
      <c r="P3" s="420"/>
      <c r="Q3" s="420"/>
      <c r="R3" s="420" t="s">
        <v>90</v>
      </c>
      <c r="S3" s="420"/>
      <c r="T3" s="420"/>
      <c r="U3" s="420" t="s">
        <v>91</v>
      </c>
      <c r="V3" s="420"/>
      <c r="W3" s="420"/>
    </row>
    <row r="4" spans="2:23" ht="15">
      <c r="B4" s="415"/>
      <c r="C4" s="416"/>
      <c r="D4" s="417"/>
      <c r="E4" s="417"/>
      <c r="F4" s="211" t="s">
        <v>70</v>
      </c>
      <c r="G4" s="212" t="s">
        <v>92</v>
      </c>
      <c r="H4" s="212" t="s">
        <v>93</v>
      </c>
      <c r="I4" s="211" t="s">
        <v>70</v>
      </c>
      <c r="J4" s="213" t="s">
        <v>92</v>
      </c>
      <c r="K4" s="213" t="s">
        <v>93</v>
      </c>
      <c r="L4" s="211" t="s">
        <v>70</v>
      </c>
      <c r="M4" s="213" t="s">
        <v>92</v>
      </c>
      <c r="N4" s="213" t="s">
        <v>93</v>
      </c>
      <c r="O4" s="211" t="s">
        <v>70</v>
      </c>
      <c r="P4" s="213" t="s">
        <v>92</v>
      </c>
      <c r="Q4" s="213" t="s">
        <v>93</v>
      </c>
      <c r="R4" s="211" t="s">
        <v>70</v>
      </c>
      <c r="S4" s="213" t="s">
        <v>92</v>
      </c>
      <c r="T4" s="213" t="s">
        <v>93</v>
      </c>
      <c r="U4" s="211" t="s">
        <v>70</v>
      </c>
      <c r="V4" s="213" t="s">
        <v>92</v>
      </c>
      <c r="W4" s="213" t="s">
        <v>93</v>
      </c>
    </row>
    <row r="5" spans="2:23" ht="14.45" hidden="1" customHeight="1">
      <c r="B5" s="421">
        <f>D17</f>
        <v>45882</v>
      </c>
      <c r="C5" s="422" t="s">
        <v>73</v>
      </c>
      <c r="D5" s="184">
        <v>45870</v>
      </c>
      <c r="E5" s="184" t="s">
        <v>74</v>
      </c>
      <c r="F5" s="214">
        <v>130.1</v>
      </c>
      <c r="G5" s="409">
        <f>AVERAGE(F5:F8)</f>
        <v>134.69999999999999</v>
      </c>
      <c r="H5" s="409">
        <f>AVERAGEIF(F5:F35,"&lt;&gt;0")</f>
        <v>136.63548387096779</v>
      </c>
      <c r="I5" s="215">
        <f t="shared" ref="I5:I43" si="0">F5/$C$1</f>
        <v>0.8644518272425249</v>
      </c>
      <c r="J5" s="408">
        <f>AVERAGE(I5:I8)</f>
        <v>0.895016611295681</v>
      </c>
      <c r="K5" s="408">
        <f>AVERAGEIF(I5:I35,"&lt;&gt;0")</f>
        <v>0.90787696924231054</v>
      </c>
      <c r="L5" s="225">
        <v>2.4042962548321669E-3</v>
      </c>
      <c r="M5" s="410">
        <f>AVERAGE(L5:L8)</f>
        <v>2.4211185977708479E-3</v>
      </c>
      <c r="N5" s="410">
        <f>AVERAGEIF(L5:L35,"&lt;&gt;0")</f>
        <v>2.4262337620586005E-3</v>
      </c>
      <c r="O5" s="189">
        <v>8.5958988192009894E-3</v>
      </c>
      <c r="P5" s="411">
        <f>AVERAGE(O5:O8)</f>
        <v>8.5787423355929045E-3</v>
      </c>
      <c r="Q5" s="411">
        <f>AVERAGEIF(O5:O35,"&lt;&gt;0")</f>
        <v>8.3806862449703392E-3</v>
      </c>
      <c r="R5" s="215">
        <f>(10-2)/10</f>
        <v>0.8</v>
      </c>
      <c r="S5" s="408">
        <f>AVERAGE(R5:R8)</f>
        <v>0.8</v>
      </c>
      <c r="T5" s="408">
        <f>AVERAGEIF(R5:R35,"&lt;&gt;0")</f>
        <v>0.80000000000000038</v>
      </c>
      <c r="U5" s="215">
        <v>0.58299999999999996</v>
      </c>
      <c r="V5" s="408">
        <f>AVERAGE(U5:U8)</f>
        <v>0.58299999999999996</v>
      </c>
      <c r="W5" s="408">
        <f>AVERAGEIF(U5:U35,"&lt;&gt;0")</f>
        <v>0.60867741935483888</v>
      </c>
    </row>
    <row r="6" spans="2:23" ht="14.45" hidden="1" customHeight="1">
      <c r="B6" s="422"/>
      <c r="C6" s="422"/>
      <c r="D6" s="184">
        <v>45871</v>
      </c>
      <c r="E6" s="184" t="s">
        <v>75</v>
      </c>
      <c r="F6" s="214">
        <v>135.9</v>
      </c>
      <c r="G6" s="409"/>
      <c r="H6" s="409"/>
      <c r="I6" s="215">
        <f t="shared" si="0"/>
        <v>0.90299003322259142</v>
      </c>
      <c r="J6" s="408"/>
      <c r="K6" s="408"/>
      <c r="L6" s="225">
        <v>2.4062431646886136E-3</v>
      </c>
      <c r="M6" s="410"/>
      <c r="N6" s="410"/>
      <c r="O6" s="189">
        <v>8.5932975494120174E-3</v>
      </c>
      <c r="P6" s="411"/>
      <c r="Q6" s="411"/>
      <c r="R6" s="215">
        <f t="shared" ref="R6:R69" si="1">(10-2)/10</f>
        <v>0.8</v>
      </c>
      <c r="S6" s="408"/>
      <c r="T6" s="408"/>
      <c r="U6" s="215">
        <v>0.58299999999999996</v>
      </c>
      <c r="V6" s="408"/>
      <c r="W6" s="408"/>
    </row>
    <row r="7" spans="2:23" ht="14.45" hidden="1" customHeight="1">
      <c r="B7" s="422"/>
      <c r="C7" s="422"/>
      <c r="D7" s="184">
        <v>45872</v>
      </c>
      <c r="E7" s="184" t="s">
        <v>70</v>
      </c>
      <c r="F7" s="214">
        <v>136.30000000000001</v>
      </c>
      <c r="G7" s="409"/>
      <c r="H7" s="409"/>
      <c r="I7" s="215">
        <f t="shared" si="0"/>
        <v>0.90564784053156155</v>
      </c>
      <c r="J7" s="408"/>
      <c r="K7" s="408"/>
      <c r="L7" s="225">
        <v>2.4375045011807502E-3</v>
      </c>
      <c r="M7" s="410"/>
      <c r="N7" s="410"/>
      <c r="O7" s="189">
        <v>8.5624021904877664E-3</v>
      </c>
      <c r="P7" s="411"/>
      <c r="Q7" s="411"/>
      <c r="R7" s="215">
        <f t="shared" si="1"/>
        <v>0.8</v>
      </c>
      <c r="S7" s="408"/>
      <c r="T7" s="408"/>
      <c r="U7" s="215">
        <v>0.58299999999999996</v>
      </c>
      <c r="V7" s="408"/>
      <c r="W7" s="408"/>
    </row>
    <row r="8" spans="2:23" ht="14.45" hidden="1" customHeight="1">
      <c r="B8" s="422"/>
      <c r="C8" s="422"/>
      <c r="D8" s="184">
        <v>45873</v>
      </c>
      <c r="E8" s="184" t="s">
        <v>76</v>
      </c>
      <c r="F8" s="214">
        <v>136.5</v>
      </c>
      <c r="G8" s="409"/>
      <c r="H8" s="409"/>
      <c r="I8" s="215">
        <f>F8/$C$1</f>
        <v>0.90697674418604646</v>
      </c>
      <c r="J8" s="408"/>
      <c r="K8" s="408"/>
      <c r="L8" s="225">
        <v>2.4364304703818618E-3</v>
      </c>
      <c r="M8" s="410"/>
      <c r="N8" s="410"/>
      <c r="O8" s="189">
        <v>8.5633707832708465E-3</v>
      </c>
      <c r="P8" s="411"/>
      <c r="Q8" s="411"/>
      <c r="R8" s="215">
        <f t="shared" si="1"/>
        <v>0.8</v>
      </c>
      <c r="S8" s="408"/>
      <c r="T8" s="408"/>
      <c r="U8" s="215">
        <v>0.58299999999999996</v>
      </c>
      <c r="V8" s="408"/>
      <c r="W8" s="408"/>
    </row>
    <row r="9" spans="2:23" ht="14.45" hidden="1" customHeight="1">
      <c r="B9" s="422"/>
      <c r="C9" s="422"/>
      <c r="D9" s="184">
        <v>45874</v>
      </c>
      <c r="E9" s="184" t="s">
        <v>77</v>
      </c>
      <c r="F9" s="214">
        <v>137.4</v>
      </c>
      <c r="G9" s="409">
        <f>AVERAGE(F9:F15)</f>
        <v>137.35714285714286</v>
      </c>
      <c r="H9" s="409"/>
      <c r="I9" s="215">
        <f t="shared" si="0"/>
        <v>0.91295681063122924</v>
      </c>
      <c r="J9" s="408">
        <f>AVERAGE(I9:I15)</f>
        <v>0.91267204556241111</v>
      </c>
      <c r="K9" s="408"/>
      <c r="L9" s="225">
        <v>2.4501382296535914E-3</v>
      </c>
      <c r="M9" s="410">
        <f t="shared" ref="M9" si="2">AVERAGE(L9:L15)</f>
        <v>2.4313113365616082E-3</v>
      </c>
      <c r="N9" s="410"/>
      <c r="O9" s="189">
        <v>8.5497935719881235E-3</v>
      </c>
      <c r="P9" s="411">
        <f t="shared" ref="P9" si="3">AVERAGE(O9:O15)</f>
        <v>8.5685374440100694E-3</v>
      </c>
      <c r="Q9" s="411"/>
      <c r="R9" s="215">
        <f t="shared" si="1"/>
        <v>0.8</v>
      </c>
      <c r="S9" s="408">
        <f t="shared" ref="S9" si="4">AVERAGE(R9:R15)</f>
        <v>0.79999999999999993</v>
      </c>
      <c r="T9" s="408"/>
      <c r="U9" s="215">
        <v>0.58299999999999996</v>
      </c>
      <c r="V9" s="408">
        <f t="shared" ref="V9" si="5">AVERAGE(U9:U15)</f>
        <v>0.58300000000000007</v>
      </c>
      <c r="W9" s="408"/>
    </row>
    <row r="10" spans="2:23" ht="14.45" hidden="1" customHeight="1">
      <c r="B10" s="422"/>
      <c r="C10" s="422"/>
      <c r="D10" s="184">
        <v>45875</v>
      </c>
      <c r="E10" s="184" t="s">
        <v>78</v>
      </c>
      <c r="F10" s="214">
        <v>137.30000000000001</v>
      </c>
      <c r="G10" s="409"/>
      <c r="H10" s="409"/>
      <c r="I10" s="215">
        <f t="shared" si="0"/>
        <v>0.91229235880398674</v>
      </c>
      <c r="J10" s="408"/>
      <c r="K10" s="408"/>
      <c r="L10" s="225">
        <v>2.4394274747801129E-3</v>
      </c>
      <c r="M10" s="410"/>
      <c r="N10" s="410"/>
      <c r="O10" s="189">
        <v>8.5603162692158858E-3</v>
      </c>
      <c r="P10" s="411"/>
      <c r="Q10" s="411"/>
      <c r="R10" s="215">
        <f t="shared" si="1"/>
        <v>0.8</v>
      </c>
      <c r="S10" s="408"/>
      <c r="T10" s="408"/>
      <c r="U10" s="215">
        <v>0.58299999999999996</v>
      </c>
      <c r="V10" s="408"/>
      <c r="W10" s="408"/>
    </row>
    <row r="11" spans="2:23" ht="14.45" hidden="1" customHeight="1">
      <c r="B11" s="422"/>
      <c r="C11" s="422"/>
      <c r="D11" s="184">
        <v>45876</v>
      </c>
      <c r="E11" s="184" t="s">
        <v>79</v>
      </c>
      <c r="F11" s="214">
        <v>137.5</v>
      </c>
      <c r="G11" s="409"/>
      <c r="H11" s="409"/>
      <c r="I11" s="215">
        <f t="shared" si="0"/>
        <v>0.91362126245847175</v>
      </c>
      <c r="J11" s="408"/>
      <c r="K11" s="408"/>
      <c r="L11" s="225">
        <v>2.4293054075837732E-3</v>
      </c>
      <c r="M11" s="410"/>
      <c r="N11" s="410"/>
      <c r="O11" s="189">
        <v>8.570604463322291E-3</v>
      </c>
      <c r="P11" s="411"/>
      <c r="Q11" s="411"/>
      <c r="R11" s="215">
        <f t="shared" si="1"/>
        <v>0.8</v>
      </c>
      <c r="S11" s="408"/>
      <c r="T11" s="408"/>
      <c r="U11" s="215">
        <v>0.58299999999999996</v>
      </c>
      <c r="V11" s="408"/>
      <c r="W11" s="408"/>
    </row>
    <row r="12" spans="2:23" ht="14.45" hidden="1" customHeight="1">
      <c r="B12" s="422"/>
      <c r="C12" s="422"/>
      <c r="D12" s="184">
        <v>45877</v>
      </c>
      <c r="E12" s="184" t="s">
        <v>74</v>
      </c>
      <c r="F12" s="214">
        <v>137.19999999999999</v>
      </c>
      <c r="G12" s="409"/>
      <c r="H12" s="409"/>
      <c r="I12" s="215">
        <f t="shared" si="0"/>
        <v>0.91162790697674412</v>
      </c>
      <c r="J12" s="408"/>
      <c r="K12" s="408"/>
      <c r="L12" s="225">
        <v>2.4038032248498353E-3</v>
      </c>
      <c r="M12" s="410"/>
      <c r="N12" s="410"/>
      <c r="O12" s="189">
        <v>8.5963467628905003E-3</v>
      </c>
      <c r="P12" s="411"/>
      <c r="Q12" s="411"/>
      <c r="R12" s="215">
        <f t="shared" si="1"/>
        <v>0.8</v>
      </c>
      <c r="S12" s="408"/>
      <c r="T12" s="408"/>
      <c r="U12" s="215">
        <v>0.58299999999999996</v>
      </c>
      <c r="V12" s="408"/>
      <c r="W12" s="408"/>
    </row>
    <row r="13" spans="2:23" ht="14.45" hidden="1" customHeight="1">
      <c r="B13" s="422"/>
      <c r="C13" s="422"/>
      <c r="D13" s="184">
        <v>45878</v>
      </c>
      <c r="E13" s="184" t="s">
        <v>75</v>
      </c>
      <c r="F13" s="214">
        <v>137.19999999999999</v>
      </c>
      <c r="G13" s="409"/>
      <c r="H13" s="409"/>
      <c r="I13" s="215">
        <f t="shared" si="0"/>
        <v>0.91162790697674412</v>
      </c>
      <c r="J13" s="408"/>
      <c r="K13" s="408"/>
      <c r="L13" s="225">
        <v>2.4070234931509514E-3</v>
      </c>
      <c r="M13" s="410"/>
      <c r="N13" s="410"/>
      <c r="O13" s="189">
        <v>8.5928993629579009E-3</v>
      </c>
      <c r="P13" s="411"/>
      <c r="Q13" s="411"/>
      <c r="R13" s="215">
        <f t="shared" si="1"/>
        <v>0.8</v>
      </c>
      <c r="S13" s="408"/>
      <c r="T13" s="408"/>
      <c r="U13" s="215">
        <v>0.58299999999999996</v>
      </c>
      <c r="V13" s="408"/>
      <c r="W13" s="408"/>
    </row>
    <row r="14" spans="2:23" ht="14.45" hidden="1" customHeight="1">
      <c r="B14" s="422"/>
      <c r="C14" s="422"/>
      <c r="D14" s="184">
        <v>45879</v>
      </c>
      <c r="E14" s="184" t="s">
        <v>70</v>
      </c>
      <c r="F14" s="214">
        <v>137.5</v>
      </c>
      <c r="G14" s="409"/>
      <c r="H14" s="409"/>
      <c r="I14" s="215">
        <f t="shared" si="0"/>
        <v>0.91362126245847175</v>
      </c>
      <c r="J14" s="408"/>
      <c r="K14" s="408"/>
      <c r="L14" s="225">
        <v>2.4394553210041786E-3</v>
      </c>
      <c r="M14" s="410"/>
      <c r="N14" s="410"/>
      <c r="O14" s="189">
        <v>8.5601468505402279E-3</v>
      </c>
      <c r="P14" s="411"/>
      <c r="Q14" s="411"/>
      <c r="R14" s="215">
        <f t="shared" si="1"/>
        <v>0.8</v>
      </c>
      <c r="S14" s="408"/>
      <c r="T14" s="408"/>
      <c r="U14" s="215">
        <v>0.58299999999999996</v>
      </c>
      <c r="V14" s="408"/>
      <c r="W14" s="408"/>
    </row>
    <row r="15" spans="2:23" ht="14.45" hidden="1" customHeight="1">
      <c r="B15" s="422"/>
      <c r="C15" s="422"/>
      <c r="D15" s="184">
        <v>45880</v>
      </c>
      <c r="E15" s="184" t="s">
        <v>76</v>
      </c>
      <c r="F15" s="214">
        <v>137.4</v>
      </c>
      <c r="G15" s="409"/>
      <c r="H15" s="409"/>
      <c r="I15" s="215">
        <f t="shared" si="0"/>
        <v>0.91295681063122924</v>
      </c>
      <c r="J15" s="408"/>
      <c r="K15" s="408"/>
      <c r="L15" s="225">
        <v>2.4500262049088166E-3</v>
      </c>
      <c r="M15" s="410"/>
      <c r="N15" s="410"/>
      <c r="O15" s="189">
        <v>8.5496548271555596E-3</v>
      </c>
      <c r="P15" s="411"/>
      <c r="Q15" s="411"/>
      <c r="R15" s="215">
        <f t="shared" si="1"/>
        <v>0.8</v>
      </c>
      <c r="S15" s="408"/>
      <c r="T15" s="408"/>
      <c r="U15" s="215">
        <v>0.58299999999999996</v>
      </c>
      <c r="V15" s="408"/>
      <c r="W15" s="408"/>
    </row>
    <row r="16" spans="2:23" ht="14.45" hidden="1" customHeight="1">
      <c r="B16" s="421">
        <f>D24</f>
        <v>45889</v>
      </c>
      <c r="C16" s="422"/>
      <c r="D16" s="184">
        <v>45881</v>
      </c>
      <c r="E16" s="184" t="s">
        <v>77</v>
      </c>
      <c r="F16" s="214">
        <v>138.19999999999999</v>
      </c>
      <c r="G16" s="409">
        <f t="shared" ref="G16" si="6">AVERAGE(F16:F22)</f>
        <v>138.07142857142858</v>
      </c>
      <c r="H16" s="409"/>
      <c r="I16" s="215">
        <f t="shared" si="0"/>
        <v>0.91827242524916941</v>
      </c>
      <c r="J16" s="408">
        <f t="shared" ref="J16" si="7">AVERAGE(I16:I22)</f>
        <v>0.91741813004271489</v>
      </c>
      <c r="K16" s="408"/>
      <c r="L16" s="225">
        <v>2.4293617547063691E-3</v>
      </c>
      <c r="M16" s="410">
        <f t="shared" ref="M16" si="8">AVERAGE(L16:L22)</f>
        <v>2.4137149644511543E-3</v>
      </c>
      <c r="N16" s="410"/>
      <c r="O16" s="189">
        <v>8.5707262788103245E-3</v>
      </c>
      <c r="P16" s="411">
        <f t="shared" ref="P16" si="9">AVERAGE(O16:O22)</f>
        <v>8.5862570706077713E-3</v>
      </c>
      <c r="Q16" s="411"/>
      <c r="R16" s="215">
        <f t="shared" si="1"/>
        <v>0.8</v>
      </c>
      <c r="S16" s="408">
        <f t="shared" ref="S16" si="10">AVERAGE(R16:R22)</f>
        <v>0.79999999999999993</v>
      </c>
      <c r="T16" s="408"/>
      <c r="U16" s="215">
        <v>0.58299999999999996</v>
      </c>
      <c r="V16" s="408">
        <f t="shared" ref="V16" si="11">AVERAGE(U16:U22)</f>
        <v>0.58300000000000007</v>
      </c>
      <c r="W16" s="408"/>
    </row>
    <row r="17" spans="2:23" ht="14.45" hidden="1" customHeight="1">
      <c r="B17" s="422"/>
      <c r="C17" s="422"/>
      <c r="D17" s="184">
        <v>45882</v>
      </c>
      <c r="E17" s="184" t="s">
        <v>78</v>
      </c>
      <c r="F17" s="214">
        <v>138.19999999999999</v>
      </c>
      <c r="G17" s="409"/>
      <c r="H17" s="409"/>
      <c r="I17" s="215">
        <f t="shared" si="0"/>
        <v>0.91827242524916941</v>
      </c>
      <c r="J17" s="408"/>
      <c r="K17" s="408"/>
      <c r="L17" s="225">
        <v>2.3996489901639169E-3</v>
      </c>
      <c r="M17" s="410"/>
      <c r="N17" s="410"/>
      <c r="O17" s="189">
        <v>8.6003175747175389E-3</v>
      </c>
      <c r="P17" s="411"/>
      <c r="Q17" s="411"/>
      <c r="R17" s="215">
        <f t="shared" si="1"/>
        <v>0.8</v>
      </c>
      <c r="S17" s="408"/>
      <c r="T17" s="408"/>
      <c r="U17" s="215">
        <v>0.58299999999999996</v>
      </c>
      <c r="V17" s="408"/>
      <c r="W17" s="408"/>
    </row>
    <row r="18" spans="2:23" ht="14.45" hidden="1" customHeight="1">
      <c r="B18" s="422"/>
      <c r="C18" s="422"/>
      <c r="D18" s="184">
        <v>45883</v>
      </c>
      <c r="E18" s="184" t="s">
        <v>79</v>
      </c>
      <c r="F18" s="214">
        <v>138.4</v>
      </c>
      <c r="G18" s="409"/>
      <c r="H18" s="409"/>
      <c r="I18" s="215">
        <f t="shared" si="0"/>
        <v>0.91960132890365454</v>
      </c>
      <c r="J18" s="408"/>
      <c r="K18" s="408"/>
      <c r="L18" s="225">
        <v>2.4003719071238449E-3</v>
      </c>
      <c r="M18" s="410"/>
      <c r="N18" s="410"/>
      <c r="O18" s="189">
        <v>8.5997440605245033E-3</v>
      </c>
      <c r="P18" s="411"/>
      <c r="Q18" s="411"/>
      <c r="R18" s="215">
        <f t="shared" si="1"/>
        <v>0.8</v>
      </c>
      <c r="S18" s="408"/>
      <c r="T18" s="408"/>
      <c r="U18" s="215">
        <v>0.58299999999999996</v>
      </c>
      <c r="V18" s="408"/>
      <c r="W18" s="408"/>
    </row>
    <row r="19" spans="2:23" ht="14.45" hidden="1" customHeight="1">
      <c r="B19" s="422"/>
      <c r="C19" s="422"/>
      <c r="D19" s="184">
        <v>45884</v>
      </c>
      <c r="E19" s="184" t="s">
        <v>74</v>
      </c>
      <c r="F19" s="214">
        <v>137.9</v>
      </c>
      <c r="G19" s="409"/>
      <c r="H19" s="409"/>
      <c r="I19" s="215">
        <f t="shared" si="0"/>
        <v>0.91627906976744189</v>
      </c>
      <c r="J19" s="408"/>
      <c r="K19" s="408"/>
      <c r="L19" s="225">
        <v>2.3998035976832499E-3</v>
      </c>
      <c r="M19" s="410"/>
      <c r="N19" s="410"/>
      <c r="O19" s="189">
        <v>8.5998938341112548E-3</v>
      </c>
      <c r="P19" s="411"/>
      <c r="Q19" s="411"/>
      <c r="R19" s="215">
        <f t="shared" si="1"/>
        <v>0.8</v>
      </c>
      <c r="S19" s="408"/>
      <c r="T19" s="408"/>
      <c r="U19" s="215">
        <v>0.58299999999999996</v>
      </c>
      <c r="V19" s="408"/>
      <c r="W19" s="408"/>
    </row>
    <row r="20" spans="2:23" ht="14.45" hidden="1" customHeight="1">
      <c r="B20" s="422"/>
      <c r="C20" s="422"/>
      <c r="D20" s="184">
        <v>45885</v>
      </c>
      <c r="E20" s="184" t="s">
        <v>75</v>
      </c>
      <c r="F20" s="214">
        <v>137.80000000000001</v>
      </c>
      <c r="G20" s="409"/>
      <c r="H20" s="409"/>
      <c r="I20" s="215">
        <f t="shared" si="0"/>
        <v>0.91561461794019938</v>
      </c>
      <c r="J20" s="408"/>
      <c r="K20" s="408"/>
      <c r="L20" s="225">
        <v>2.4021253121340783E-3</v>
      </c>
      <c r="M20" s="410"/>
      <c r="N20" s="410"/>
      <c r="O20" s="189">
        <v>8.5977804699470424E-3</v>
      </c>
      <c r="P20" s="411"/>
      <c r="Q20" s="411"/>
      <c r="R20" s="215">
        <f t="shared" si="1"/>
        <v>0.8</v>
      </c>
      <c r="S20" s="408"/>
      <c r="T20" s="408"/>
      <c r="U20" s="215">
        <v>0.58299999999999996</v>
      </c>
      <c r="V20" s="408"/>
      <c r="W20" s="408"/>
    </row>
    <row r="21" spans="2:23" ht="14.45" hidden="1" customHeight="1">
      <c r="B21" s="422"/>
      <c r="C21" s="422"/>
      <c r="D21" s="184">
        <v>45886</v>
      </c>
      <c r="E21" s="184" t="s">
        <v>70</v>
      </c>
      <c r="F21" s="214">
        <v>138</v>
      </c>
      <c r="G21" s="409"/>
      <c r="H21" s="409"/>
      <c r="I21" s="215">
        <f t="shared" si="0"/>
        <v>0.9169435215946844</v>
      </c>
      <c r="J21" s="408"/>
      <c r="K21" s="408"/>
      <c r="L21" s="225">
        <v>2.4324449902802495E-3</v>
      </c>
      <c r="M21" s="410"/>
      <c r="N21" s="410"/>
      <c r="O21" s="189">
        <v>8.567826826428095E-3</v>
      </c>
      <c r="P21" s="411"/>
      <c r="Q21" s="411"/>
      <c r="R21" s="215">
        <f t="shared" si="1"/>
        <v>0.8</v>
      </c>
      <c r="S21" s="408"/>
      <c r="T21" s="408"/>
      <c r="U21" s="215">
        <v>0.58299999999999996</v>
      </c>
      <c r="V21" s="408"/>
      <c r="W21" s="408"/>
    </row>
    <row r="22" spans="2:23" ht="14.45" hidden="1" customHeight="1">
      <c r="B22" s="422"/>
      <c r="C22" s="422"/>
      <c r="D22" s="184">
        <v>45887</v>
      </c>
      <c r="E22" s="184" t="s">
        <v>76</v>
      </c>
      <c r="F22" s="214">
        <v>138</v>
      </c>
      <c r="G22" s="409"/>
      <c r="H22" s="409"/>
      <c r="I22" s="215">
        <f t="shared" si="0"/>
        <v>0.9169435215946844</v>
      </c>
      <c r="J22" s="408"/>
      <c r="K22" s="408"/>
      <c r="L22" s="225">
        <v>2.432248199066369E-3</v>
      </c>
      <c r="M22" s="410"/>
      <c r="N22" s="410"/>
      <c r="O22" s="189">
        <v>8.5675104497156384E-3</v>
      </c>
      <c r="P22" s="411"/>
      <c r="Q22" s="411"/>
      <c r="R22" s="215">
        <f t="shared" si="1"/>
        <v>0.8</v>
      </c>
      <c r="S22" s="408"/>
      <c r="T22" s="408"/>
      <c r="U22" s="215">
        <v>0.58299999999999996</v>
      </c>
      <c r="V22" s="408"/>
      <c r="W22" s="408"/>
    </row>
    <row r="23" spans="2:23" ht="14.45" hidden="1" customHeight="1">
      <c r="B23" s="421">
        <f>D24</f>
        <v>45889</v>
      </c>
      <c r="C23" s="422"/>
      <c r="D23" s="184">
        <v>45888</v>
      </c>
      <c r="E23" s="184" t="s">
        <v>77</v>
      </c>
      <c r="F23" s="214">
        <v>134.9</v>
      </c>
      <c r="G23" s="409">
        <f t="shared" ref="G23" si="12">AVERAGE(F23:F29)</f>
        <v>135.69999999999999</v>
      </c>
      <c r="H23" s="409"/>
      <c r="I23" s="215">
        <f t="shared" si="0"/>
        <v>0.89634551495016612</v>
      </c>
      <c r="J23" s="408">
        <f t="shared" ref="J23" si="13">AVERAGE(I23:I29)</f>
        <v>0.90166112956810629</v>
      </c>
      <c r="K23" s="408"/>
      <c r="L23" s="225">
        <v>2.4503401602586961E-3</v>
      </c>
      <c r="M23" s="408">
        <f t="shared" ref="M23" si="14">AVERAGE(L23:L29)</f>
        <v>2.4341465561969755E-3</v>
      </c>
      <c r="N23" s="410"/>
      <c r="O23" s="189">
        <v>8.5499535247865292E-3</v>
      </c>
      <c r="P23" s="408">
        <f t="shared" ref="P23" si="15">AVERAGE(O23:O29)</f>
        <v>8.4877557404736698E-3</v>
      </c>
      <c r="Q23" s="411"/>
      <c r="R23" s="215">
        <f t="shared" si="1"/>
        <v>0.8</v>
      </c>
      <c r="S23" s="408">
        <f t="shared" ref="S23" si="16">AVERAGE(R23:R29)</f>
        <v>0.79999999999999993</v>
      </c>
      <c r="T23" s="408"/>
      <c r="U23" s="215">
        <v>0.625</v>
      </c>
      <c r="V23" s="408">
        <f t="shared" ref="V23" si="17">AVERAGE(U23:U29)</f>
        <v>0.625</v>
      </c>
      <c r="W23" s="408"/>
    </row>
    <row r="24" spans="2:23" ht="14.45" hidden="1" customHeight="1">
      <c r="B24" s="422"/>
      <c r="C24" s="422"/>
      <c r="D24" s="184">
        <v>45889</v>
      </c>
      <c r="E24" s="184" t="s">
        <v>78</v>
      </c>
      <c r="F24" s="214">
        <v>135.19999999999999</v>
      </c>
      <c r="G24" s="409"/>
      <c r="H24" s="409"/>
      <c r="I24" s="215">
        <f t="shared" si="0"/>
        <v>0.89833887043189364</v>
      </c>
      <c r="J24" s="408"/>
      <c r="K24" s="408"/>
      <c r="L24" s="225">
        <v>2.436657809847568E-3</v>
      </c>
      <c r="M24" s="408"/>
      <c r="N24" s="410"/>
      <c r="O24" s="189">
        <v>8.563283779593726E-3</v>
      </c>
      <c r="P24" s="408"/>
      <c r="Q24" s="411"/>
      <c r="R24" s="215">
        <f t="shared" si="1"/>
        <v>0.8</v>
      </c>
      <c r="S24" s="408"/>
      <c r="T24" s="408"/>
      <c r="U24" s="215">
        <v>0.625</v>
      </c>
      <c r="V24" s="408"/>
      <c r="W24" s="408"/>
    </row>
    <row r="25" spans="2:23" ht="14.45" hidden="1" customHeight="1">
      <c r="B25" s="422"/>
      <c r="C25" s="422"/>
      <c r="D25" s="184">
        <v>45890</v>
      </c>
      <c r="E25" s="184" t="s">
        <v>79</v>
      </c>
      <c r="F25" s="214">
        <v>135</v>
      </c>
      <c r="G25" s="409"/>
      <c r="H25" s="409"/>
      <c r="I25" s="215">
        <f t="shared" si="0"/>
        <v>0.89700996677740863</v>
      </c>
      <c r="J25" s="408"/>
      <c r="K25" s="408"/>
      <c r="L25" s="225">
        <v>2.4285636144077013E-3</v>
      </c>
      <c r="M25" s="408"/>
      <c r="N25" s="410"/>
      <c r="O25" s="189">
        <v>8.5710721505144506E-3</v>
      </c>
      <c r="P25" s="408"/>
      <c r="Q25" s="411"/>
      <c r="R25" s="215">
        <f t="shared" si="1"/>
        <v>0.8</v>
      </c>
      <c r="S25" s="408"/>
      <c r="T25" s="408"/>
      <c r="U25" s="215">
        <v>0.625</v>
      </c>
      <c r="V25" s="408"/>
      <c r="W25" s="408"/>
    </row>
    <row r="26" spans="2:23" ht="14.45" hidden="1" customHeight="1">
      <c r="B26" s="422"/>
      <c r="C26" s="422"/>
      <c r="D26" s="184">
        <v>45891</v>
      </c>
      <c r="E26" s="184" t="s">
        <v>74</v>
      </c>
      <c r="F26" s="214">
        <v>136.4</v>
      </c>
      <c r="G26" s="409"/>
      <c r="H26" s="409"/>
      <c r="I26" s="215">
        <f t="shared" si="0"/>
        <v>0.90631229235880406</v>
      </c>
      <c r="J26" s="408"/>
      <c r="K26" s="408"/>
      <c r="L26" s="225">
        <v>2.4122249205144326E-3</v>
      </c>
      <c r="M26" s="408"/>
      <c r="N26" s="410"/>
      <c r="O26" s="189">
        <v>8.5874347603731443E-3</v>
      </c>
      <c r="P26" s="408"/>
      <c r="Q26" s="411"/>
      <c r="R26" s="215">
        <f t="shared" si="1"/>
        <v>0.8</v>
      </c>
      <c r="S26" s="408"/>
      <c r="T26" s="408"/>
      <c r="U26" s="215">
        <v>0.625</v>
      </c>
      <c r="V26" s="408"/>
      <c r="W26" s="408"/>
    </row>
    <row r="27" spans="2:23" ht="14.45" hidden="1" customHeight="1">
      <c r="B27" s="422"/>
      <c r="C27" s="422"/>
      <c r="D27" s="184">
        <v>45892</v>
      </c>
      <c r="E27" s="184" t="s">
        <v>75</v>
      </c>
      <c r="F27" s="214">
        <v>136.5</v>
      </c>
      <c r="G27" s="409"/>
      <c r="H27" s="409"/>
      <c r="I27" s="215">
        <f t="shared" si="0"/>
        <v>0.90697674418604646</v>
      </c>
      <c r="J27" s="408"/>
      <c r="K27" s="408"/>
      <c r="L27" s="225">
        <v>2.4223341983951913E-3</v>
      </c>
      <c r="M27" s="408"/>
      <c r="N27" s="410"/>
      <c r="O27" s="189">
        <v>8.5781174583705513E-3</v>
      </c>
      <c r="P27" s="408"/>
      <c r="Q27" s="411"/>
      <c r="R27" s="215">
        <f t="shared" si="1"/>
        <v>0.8</v>
      </c>
      <c r="S27" s="408"/>
      <c r="T27" s="408"/>
      <c r="U27" s="215">
        <v>0.625</v>
      </c>
      <c r="V27" s="408"/>
      <c r="W27" s="408"/>
    </row>
    <row r="28" spans="2:23" ht="14.45" hidden="1" customHeight="1">
      <c r="B28" s="422"/>
      <c r="C28" s="422"/>
      <c r="D28" s="184">
        <v>45893</v>
      </c>
      <c r="E28" s="184" t="s">
        <v>70</v>
      </c>
      <c r="F28" s="214">
        <v>136.4</v>
      </c>
      <c r="G28" s="409"/>
      <c r="H28" s="409"/>
      <c r="I28" s="215">
        <f t="shared" si="0"/>
        <v>0.90631229235880406</v>
      </c>
      <c r="J28" s="408"/>
      <c r="K28" s="408"/>
      <c r="L28" s="225">
        <v>2.4471140715801249E-3</v>
      </c>
      <c r="M28" s="408"/>
      <c r="N28" s="410"/>
      <c r="O28" s="189">
        <v>8.5524900103149965E-3</v>
      </c>
      <c r="P28" s="408"/>
      <c r="Q28" s="411"/>
      <c r="R28" s="215">
        <f t="shared" si="1"/>
        <v>0.8</v>
      </c>
      <c r="S28" s="408"/>
      <c r="T28" s="408"/>
      <c r="U28" s="215">
        <v>0.625</v>
      </c>
      <c r="V28" s="408"/>
      <c r="W28" s="408"/>
    </row>
    <row r="29" spans="2:23" ht="14.45" hidden="1" customHeight="1">
      <c r="B29" s="422"/>
      <c r="C29" s="422"/>
      <c r="D29" s="184">
        <v>45894</v>
      </c>
      <c r="E29" s="184" t="s">
        <v>76</v>
      </c>
      <c r="F29" s="214">
        <v>135.5</v>
      </c>
      <c r="G29" s="409"/>
      <c r="H29" s="409"/>
      <c r="I29" s="215">
        <f t="shared" si="0"/>
        <v>0.90033222591362128</v>
      </c>
      <c r="J29" s="408"/>
      <c r="K29" s="408"/>
      <c r="L29" s="225">
        <v>2.4417911183751144E-3</v>
      </c>
      <c r="M29" s="408"/>
      <c r="N29" s="410"/>
      <c r="O29" s="189">
        <v>8.0119384993622925E-3</v>
      </c>
      <c r="P29" s="408"/>
      <c r="Q29" s="411"/>
      <c r="R29" s="215">
        <f t="shared" si="1"/>
        <v>0.8</v>
      </c>
      <c r="S29" s="408"/>
      <c r="T29" s="408"/>
      <c r="U29" s="215">
        <v>0.625</v>
      </c>
      <c r="V29" s="408"/>
      <c r="W29" s="408"/>
    </row>
    <row r="30" spans="2:23" ht="14.45" hidden="1" customHeight="1">
      <c r="B30" s="421">
        <f>D38</f>
        <v>45903</v>
      </c>
      <c r="C30" s="422"/>
      <c r="D30" s="184">
        <v>45895</v>
      </c>
      <c r="E30" s="184" t="s">
        <v>77</v>
      </c>
      <c r="F30" s="214">
        <v>136.4</v>
      </c>
      <c r="G30" s="409">
        <f t="shared" ref="G30" si="18">AVERAGE(F30:F36)</f>
        <v>136.69999999999999</v>
      </c>
      <c r="H30" s="409"/>
      <c r="I30" s="215">
        <f t="shared" si="0"/>
        <v>0.90631229235880406</v>
      </c>
      <c r="J30" s="408">
        <f t="shared" ref="J30" si="19">AVERAGE(I30:I36)</f>
        <v>0.90830564784053158</v>
      </c>
      <c r="K30" s="408"/>
      <c r="L30" s="225">
        <v>2.4306372352178958E-3</v>
      </c>
      <c r="M30" s="408">
        <f t="shared" ref="M30" si="20">AVERAGE(L30:L36)</f>
        <v>2.4304495499785526E-3</v>
      </c>
      <c r="N30" s="410"/>
      <c r="O30" s="189">
        <v>7.7275788764015509E-3</v>
      </c>
      <c r="P30" s="408">
        <f t="shared" ref="P30" si="21">AVERAGE(O30:O36)</f>
        <v>7.6896107039843443E-3</v>
      </c>
      <c r="Q30" s="411"/>
      <c r="R30" s="215">
        <f t="shared" si="1"/>
        <v>0.8</v>
      </c>
      <c r="S30" s="408">
        <f t="shared" ref="S30" si="22">AVERAGE(R30:R36)</f>
        <v>0.79999999999999993</v>
      </c>
      <c r="T30" s="408"/>
      <c r="U30" s="215">
        <v>0.66666666666666663</v>
      </c>
      <c r="V30" s="408">
        <f t="shared" ref="V30" si="23">AVERAGE(U30:U36)</f>
        <v>0.66666666666666663</v>
      </c>
      <c r="W30" s="408"/>
    </row>
    <row r="31" spans="2:23" ht="14.45" hidden="1" customHeight="1">
      <c r="B31" s="422"/>
      <c r="C31" s="422"/>
      <c r="D31" s="184">
        <v>45896</v>
      </c>
      <c r="E31" s="184" t="s">
        <v>78</v>
      </c>
      <c r="F31" s="214">
        <v>136.80000000000001</v>
      </c>
      <c r="G31" s="409"/>
      <c r="H31" s="409"/>
      <c r="I31" s="215">
        <f t="shared" si="0"/>
        <v>0.9089700996677742</v>
      </c>
      <c r="J31" s="408"/>
      <c r="K31" s="408"/>
      <c r="L31" s="225">
        <v>2.4267235460420523E-3</v>
      </c>
      <c r="M31" s="408"/>
      <c r="N31" s="410"/>
      <c r="O31" s="189">
        <v>7.675067553581604E-3</v>
      </c>
      <c r="P31" s="408"/>
      <c r="Q31" s="411"/>
      <c r="R31" s="215">
        <f t="shared" si="1"/>
        <v>0.8</v>
      </c>
      <c r="S31" s="408"/>
      <c r="T31" s="408"/>
      <c r="U31" s="215">
        <v>0.66666666666666663</v>
      </c>
      <c r="V31" s="408"/>
      <c r="W31" s="408"/>
    </row>
    <row r="32" spans="2:23" ht="14.45" hidden="1" customHeight="1">
      <c r="B32" s="422"/>
      <c r="C32" s="422"/>
      <c r="D32" s="184">
        <v>45897</v>
      </c>
      <c r="E32" s="184" t="s">
        <v>79</v>
      </c>
      <c r="F32" s="214">
        <v>136.5</v>
      </c>
      <c r="G32" s="409"/>
      <c r="H32" s="409"/>
      <c r="I32" s="215">
        <f t="shared" si="0"/>
        <v>0.90697674418604646</v>
      </c>
      <c r="J32" s="408"/>
      <c r="K32" s="408"/>
      <c r="L32" s="225">
        <v>2.4308700569126971E-3</v>
      </c>
      <c r="M32" s="408"/>
      <c r="N32" s="410"/>
      <c r="O32" s="189">
        <v>7.5018906832416731E-3</v>
      </c>
      <c r="P32" s="408"/>
      <c r="Q32" s="411"/>
      <c r="R32" s="215">
        <f t="shared" si="1"/>
        <v>0.8</v>
      </c>
      <c r="S32" s="408"/>
      <c r="T32" s="408"/>
      <c r="U32" s="215">
        <v>0.66666666666666663</v>
      </c>
      <c r="V32" s="408"/>
      <c r="W32" s="408"/>
    </row>
    <row r="33" spans="2:23" ht="14.45" hidden="1" customHeight="1">
      <c r="B33" s="422"/>
      <c r="C33" s="422"/>
      <c r="D33" s="184">
        <v>45898</v>
      </c>
      <c r="E33" s="184" t="s">
        <v>74</v>
      </c>
      <c r="F33" s="214">
        <v>136.5</v>
      </c>
      <c r="G33" s="409"/>
      <c r="H33" s="409"/>
      <c r="I33" s="215">
        <f t="shared" si="0"/>
        <v>0.90697674418604646</v>
      </c>
      <c r="J33" s="408"/>
      <c r="K33" s="408"/>
      <c r="L33" s="225">
        <v>2.403999791602128E-3</v>
      </c>
      <c r="M33" s="408"/>
      <c r="N33" s="410"/>
      <c r="O33" s="189">
        <v>7.5406458743310671E-3</v>
      </c>
      <c r="P33" s="408"/>
      <c r="Q33" s="411"/>
      <c r="R33" s="215">
        <f t="shared" si="1"/>
        <v>0.8</v>
      </c>
      <c r="S33" s="408"/>
      <c r="T33" s="408"/>
      <c r="U33" s="215">
        <v>0.66666666666666663</v>
      </c>
      <c r="V33" s="408"/>
      <c r="W33" s="408"/>
    </row>
    <row r="34" spans="2:23" ht="14.45" hidden="1" customHeight="1">
      <c r="B34" s="422"/>
      <c r="C34" s="422"/>
      <c r="D34" s="184">
        <v>45899</v>
      </c>
      <c r="E34" s="184" t="s">
        <v>75</v>
      </c>
      <c r="F34" s="214">
        <v>136</v>
      </c>
      <c r="G34" s="409"/>
      <c r="H34" s="409"/>
      <c r="I34" s="215">
        <f t="shared" si="0"/>
        <v>0.90365448504983392</v>
      </c>
      <c r="J34" s="408"/>
      <c r="K34" s="408"/>
      <c r="L34" s="225">
        <v>2.4406039327791321E-3</v>
      </c>
      <c r="M34" s="408"/>
      <c r="N34" s="410"/>
      <c r="O34" s="189">
        <v>7.6337476918660946E-3</v>
      </c>
      <c r="P34" s="408"/>
      <c r="Q34" s="411"/>
      <c r="R34" s="215">
        <f t="shared" si="1"/>
        <v>0.8</v>
      </c>
      <c r="S34" s="408"/>
      <c r="T34" s="408"/>
      <c r="U34" s="215">
        <v>0.66666666666666663</v>
      </c>
      <c r="V34" s="408"/>
      <c r="W34" s="408"/>
    </row>
    <row r="35" spans="2:23" hidden="1">
      <c r="B35" s="422"/>
      <c r="C35" s="422"/>
      <c r="D35" s="184">
        <v>45900</v>
      </c>
      <c r="E35" s="184" t="s">
        <v>70</v>
      </c>
      <c r="F35" s="214">
        <v>136.80000000000001</v>
      </c>
      <c r="G35" s="409"/>
      <c r="H35" s="409"/>
      <c r="I35" s="215">
        <f t="shared" si="0"/>
        <v>0.9089700996677742</v>
      </c>
      <c r="J35" s="408"/>
      <c r="K35" s="408"/>
      <c r="L35" s="225">
        <v>2.4417276697111323E-3</v>
      </c>
      <c r="M35" s="408"/>
      <c r="N35" s="410"/>
      <c r="O35" s="189">
        <v>7.9095217866463376E-3</v>
      </c>
      <c r="P35" s="408"/>
      <c r="Q35" s="411"/>
      <c r="R35" s="215">
        <f t="shared" si="1"/>
        <v>0.8</v>
      </c>
      <c r="S35" s="408"/>
      <c r="T35" s="408"/>
      <c r="U35" s="215">
        <v>0.66666666666666663</v>
      </c>
      <c r="V35" s="408"/>
      <c r="W35" s="408"/>
    </row>
    <row r="36" spans="2:23" ht="12" hidden="1" customHeight="1">
      <c r="B36" s="422"/>
      <c r="C36" s="412" t="s">
        <v>80</v>
      </c>
      <c r="D36" s="184">
        <v>45901</v>
      </c>
      <c r="E36" s="184" t="s">
        <v>76</v>
      </c>
      <c r="F36" s="214">
        <v>137.9</v>
      </c>
      <c r="G36" s="409"/>
      <c r="H36" s="409">
        <f>AVERAGEIF(F36:F65,"&lt;&gt;0")</f>
        <v>140.37333333333333</v>
      </c>
      <c r="I36" s="215">
        <f t="shared" si="0"/>
        <v>0.91627906976744189</v>
      </c>
      <c r="J36" s="408"/>
      <c r="K36" s="408">
        <f>AVERAGEIF(I36:I65,"&lt;&gt;0")</f>
        <v>0.93271317829457379</v>
      </c>
      <c r="L36" s="225">
        <v>2.4385846175848302E-3</v>
      </c>
      <c r="M36" s="408"/>
      <c r="N36" s="410">
        <f>AVERAGEIF(L36:L65,"&lt;&gt;0")</f>
        <v>2.4304510513538024E-3</v>
      </c>
      <c r="O36" s="189">
        <v>7.8388224618220932E-3</v>
      </c>
      <c r="P36" s="408"/>
      <c r="Q36" s="411">
        <f>AVERAGEIF(O36:O65,"&lt;&gt;0")</f>
        <v>7.6554307649619327E-3</v>
      </c>
      <c r="R36" s="215">
        <f t="shared" si="1"/>
        <v>0.8</v>
      </c>
      <c r="S36" s="408"/>
      <c r="T36" s="408">
        <f>AVERAGEIF(R36:R65,"&lt;&gt;0")</f>
        <v>0.80000000000000038</v>
      </c>
      <c r="U36" s="215">
        <v>0.66666666666666663</v>
      </c>
      <c r="V36" s="408"/>
      <c r="W36" s="408">
        <f>AVERAGEIF(U36:U65,"&lt;&gt;0")</f>
        <v>0.69868888888888891</v>
      </c>
    </row>
    <row r="37" spans="2:23" hidden="1">
      <c r="B37" s="422"/>
      <c r="C37" s="412"/>
      <c r="D37" s="184">
        <v>45902</v>
      </c>
      <c r="E37" s="184" t="s">
        <v>77</v>
      </c>
      <c r="F37" s="214">
        <v>136.9</v>
      </c>
      <c r="G37" s="409">
        <f t="shared" ref="G37" si="24">AVERAGE(F37:F43)</f>
        <v>137.05714285714285</v>
      </c>
      <c r="H37" s="409"/>
      <c r="I37" s="215">
        <f t="shared" si="0"/>
        <v>0.9096345514950166</v>
      </c>
      <c r="J37" s="408">
        <f t="shared" ref="J37" si="25">AVERAGE(I37:I43)</f>
        <v>0.91067869008068336</v>
      </c>
      <c r="K37" s="408"/>
      <c r="L37" s="225">
        <v>2.4493122275001801E-3</v>
      </c>
      <c r="M37" s="408">
        <f t="shared" ref="M37" si="26">AVERAGE(L37:L43)</f>
        <v>2.4304196570413485E-3</v>
      </c>
      <c r="N37" s="410"/>
      <c r="O37" s="189">
        <v>7.8141759221552025E-3</v>
      </c>
      <c r="P37" s="408">
        <f t="shared" ref="P37" si="27">AVERAGE(O37:O43)</f>
        <v>7.7841863870621846E-3</v>
      </c>
      <c r="Q37" s="411"/>
      <c r="R37" s="215">
        <f t="shared" si="1"/>
        <v>0.8</v>
      </c>
      <c r="S37" s="408">
        <f t="shared" ref="S37" si="28">AVERAGE(R37:R43)</f>
        <v>0.79999999999999993</v>
      </c>
      <c r="T37" s="408"/>
      <c r="U37" s="215">
        <v>0.66700000000000004</v>
      </c>
      <c r="V37" s="408">
        <f t="shared" ref="V37" si="29">AVERAGE(U37:U43)</f>
        <v>0.66699999999999993</v>
      </c>
      <c r="W37" s="408"/>
    </row>
    <row r="38" spans="2:23" hidden="1">
      <c r="B38" s="422"/>
      <c r="C38" s="412"/>
      <c r="D38" s="184">
        <v>45903</v>
      </c>
      <c r="E38" s="184" t="s">
        <v>78</v>
      </c>
      <c r="F38" s="214">
        <v>137</v>
      </c>
      <c r="G38" s="409"/>
      <c r="H38" s="409"/>
      <c r="I38" s="215">
        <f t="shared" si="0"/>
        <v>0.9102990033222591</v>
      </c>
      <c r="J38" s="408"/>
      <c r="K38" s="408"/>
      <c r="L38" s="225">
        <v>2.4435314095147026E-3</v>
      </c>
      <c r="M38" s="408"/>
      <c r="N38" s="410"/>
      <c r="O38" s="189">
        <v>7.5679298779258129E-3</v>
      </c>
      <c r="P38" s="408"/>
      <c r="Q38" s="411"/>
      <c r="R38" s="215">
        <f t="shared" si="1"/>
        <v>0.8</v>
      </c>
      <c r="S38" s="408"/>
      <c r="T38" s="408"/>
      <c r="U38" s="215">
        <v>0.66700000000000004</v>
      </c>
      <c r="V38" s="408"/>
      <c r="W38" s="408"/>
    </row>
    <row r="39" spans="2:23" hidden="1">
      <c r="B39" s="422"/>
      <c r="C39" s="412"/>
      <c r="D39" s="184">
        <v>45904</v>
      </c>
      <c r="E39" s="184" t="s">
        <v>79</v>
      </c>
      <c r="F39" s="214">
        <v>137.4</v>
      </c>
      <c r="G39" s="409"/>
      <c r="H39" s="409"/>
      <c r="I39" s="215">
        <f t="shared" si="0"/>
        <v>0.91295681063122924</v>
      </c>
      <c r="J39" s="408"/>
      <c r="K39" s="408"/>
      <c r="L39" s="225">
        <v>2.4319416717349393E-3</v>
      </c>
      <c r="M39" s="408"/>
      <c r="N39" s="410"/>
      <c r="O39" s="189">
        <v>7.7711836750562618E-3</v>
      </c>
      <c r="P39" s="408"/>
      <c r="Q39" s="411"/>
      <c r="R39" s="215">
        <f t="shared" si="1"/>
        <v>0.8</v>
      </c>
      <c r="S39" s="408"/>
      <c r="T39" s="408"/>
      <c r="U39" s="215">
        <v>0.66700000000000004</v>
      </c>
      <c r="V39" s="408"/>
      <c r="W39" s="408"/>
    </row>
    <row r="40" spans="2:23" hidden="1">
      <c r="B40" s="422"/>
      <c r="C40" s="412"/>
      <c r="D40" s="184">
        <v>45905</v>
      </c>
      <c r="E40" s="184" t="s">
        <v>74</v>
      </c>
      <c r="F40" s="214">
        <v>137</v>
      </c>
      <c r="G40" s="409"/>
      <c r="H40" s="409"/>
      <c r="I40" s="215">
        <f t="shared" si="0"/>
        <v>0.9102990033222591</v>
      </c>
      <c r="J40" s="408"/>
      <c r="K40" s="408"/>
      <c r="L40" s="225">
        <v>2.4020071539245149E-3</v>
      </c>
      <c r="M40" s="408"/>
      <c r="N40" s="410"/>
      <c r="O40" s="189">
        <v>7.756249214920641E-3</v>
      </c>
      <c r="P40" s="408"/>
      <c r="Q40" s="411"/>
      <c r="R40" s="215">
        <f t="shared" si="1"/>
        <v>0.8</v>
      </c>
      <c r="S40" s="408"/>
      <c r="T40" s="408"/>
      <c r="U40" s="215">
        <v>0.66700000000000004</v>
      </c>
      <c r="V40" s="408"/>
      <c r="W40" s="408"/>
    </row>
    <row r="41" spans="2:23" hidden="1">
      <c r="B41" s="422"/>
      <c r="C41" s="412"/>
      <c r="D41" s="184">
        <v>45906</v>
      </c>
      <c r="E41" s="184" t="s">
        <v>75</v>
      </c>
      <c r="F41" s="214">
        <v>136.80000000000001</v>
      </c>
      <c r="G41" s="409"/>
      <c r="H41" s="409"/>
      <c r="I41" s="215">
        <f t="shared" si="0"/>
        <v>0.9089700996677742</v>
      </c>
      <c r="J41" s="408"/>
      <c r="K41" s="408"/>
      <c r="L41" s="225">
        <v>2.3997045793860456E-3</v>
      </c>
      <c r="M41" s="408"/>
      <c r="N41" s="410"/>
      <c r="O41" s="189">
        <v>7.9002604770995345E-3</v>
      </c>
      <c r="P41" s="408"/>
      <c r="Q41" s="411"/>
      <c r="R41" s="215">
        <f t="shared" si="1"/>
        <v>0.8</v>
      </c>
      <c r="S41" s="408"/>
      <c r="T41" s="408"/>
      <c r="U41" s="215">
        <v>0.66700000000000004</v>
      </c>
      <c r="V41" s="408"/>
      <c r="W41" s="408"/>
    </row>
    <row r="42" spans="2:23" hidden="1">
      <c r="B42" s="422"/>
      <c r="C42" s="412"/>
      <c r="D42" s="184">
        <v>45907</v>
      </c>
      <c r="E42" s="184" t="s">
        <v>70</v>
      </c>
      <c r="F42" s="214">
        <v>137</v>
      </c>
      <c r="G42" s="409"/>
      <c r="H42" s="409"/>
      <c r="I42" s="215">
        <f t="shared" si="0"/>
        <v>0.9102990033222591</v>
      </c>
      <c r="J42" s="408"/>
      <c r="K42" s="408"/>
      <c r="L42" s="225">
        <v>2.4396176198963732E-3</v>
      </c>
      <c r="M42" s="408"/>
      <c r="N42" s="410"/>
      <c r="O42" s="189">
        <v>7.7881047818521235E-3</v>
      </c>
      <c r="P42" s="408"/>
      <c r="Q42" s="411"/>
      <c r="R42" s="215">
        <f t="shared" si="1"/>
        <v>0.8</v>
      </c>
      <c r="S42" s="408"/>
      <c r="T42" s="408"/>
      <c r="U42" s="215">
        <v>0.66700000000000004</v>
      </c>
      <c r="V42" s="408"/>
      <c r="W42" s="408"/>
    </row>
    <row r="43" spans="2:23" hidden="1">
      <c r="B43" s="422"/>
      <c r="C43" s="412"/>
      <c r="D43" s="184">
        <v>45908</v>
      </c>
      <c r="E43" s="184" t="s">
        <v>76</v>
      </c>
      <c r="F43" s="214">
        <v>137.30000000000001</v>
      </c>
      <c r="G43" s="409"/>
      <c r="H43" s="409"/>
      <c r="I43" s="215">
        <f t="shared" si="0"/>
        <v>0.91229235880398674</v>
      </c>
      <c r="J43" s="408"/>
      <c r="K43" s="408"/>
      <c r="L43" s="225">
        <v>2.4468229373326841E-3</v>
      </c>
      <c r="M43" s="408"/>
      <c r="N43" s="410"/>
      <c r="O43" s="189">
        <v>7.8914007604257187E-3</v>
      </c>
      <c r="P43" s="408"/>
      <c r="Q43" s="411"/>
      <c r="R43" s="215">
        <f t="shared" si="1"/>
        <v>0.8</v>
      </c>
      <c r="S43" s="408"/>
      <c r="T43" s="408"/>
      <c r="U43" s="215">
        <v>0.66700000000000004</v>
      </c>
      <c r="V43" s="408"/>
      <c r="W43" s="408"/>
    </row>
    <row r="44" spans="2:23" hidden="1">
      <c r="C44" s="412"/>
      <c r="D44" s="184">
        <v>45909</v>
      </c>
      <c r="E44" s="184" t="s">
        <v>77</v>
      </c>
      <c r="F44" s="207">
        <v>139.80000000000001</v>
      </c>
      <c r="G44" s="409">
        <f t="shared" ref="G44" si="30">AVERAGE(F44:F50)</f>
        <v>139.72857142857143</v>
      </c>
      <c r="H44" s="409"/>
      <c r="I44" s="215">
        <f t="shared" ref="I44:I107" si="31">F44/$C$1</f>
        <v>0.92890365448504986</v>
      </c>
      <c r="J44" s="408">
        <f t="shared" ref="J44" si="32">AVERAGE(I44:I50)</f>
        <v>0.92842904603701937</v>
      </c>
      <c r="K44" s="408"/>
      <c r="L44" s="225">
        <v>2.447119682684917E-3</v>
      </c>
      <c r="M44" s="408">
        <f t="shared" ref="M44:M58" si="33">AVERAGE(L44:L50)</f>
        <v>2.4318506871583321E-3</v>
      </c>
      <c r="N44" s="410"/>
      <c r="O44" s="208">
        <v>7.8526098722462561E-3</v>
      </c>
      <c r="P44" s="408">
        <f t="shared" ref="P44:P58" si="34">AVERAGE(O44:O50)</f>
        <v>7.8135498127170893E-3</v>
      </c>
      <c r="Q44" s="411"/>
      <c r="R44" s="215">
        <f t="shared" si="1"/>
        <v>0.8</v>
      </c>
      <c r="S44" s="408">
        <f t="shared" ref="S44:S58" si="35">AVERAGE(R44:R50)</f>
        <v>0.79999999999999993</v>
      </c>
      <c r="T44" s="408"/>
      <c r="U44" s="215">
        <v>0.66700000000000004</v>
      </c>
      <c r="V44" s="408">
        <f t="shared" ref="V44:V58" si="36">AVERAGE(U44:U50)</f>
        <v>0.66699999999999993</v>
      </c>
      <c r="W44" s="408"/>
    </row>
    <row r="45" spans="2:23" hidden="1">
      <c r="C45" s="412"/>
      <c r="D45" s="184">
        <v>45910</v>
      </c>
      <c r="E45" s="184" t="s">
        <v>78</v>
      </c>
      <c r="F45" s="207">
        <v>139.80000000000001</v>
      </c>
      <c r="G45" s="409"/>
      <c r="H45" s="409"/>
      <c r="I45" s="215">
        <f t="shared" si="31"/>
        <v>0.92890365448504986</v>
      </c>
      <c r="J45" s="408"/>
      <c r="K45" s="408"/>
      <c r="L45" s="225">
        <v>2.4496314771312033E-3</v>
      </c>
      <c r="M45" s="408"/>
      <c r="N45" s="410"/>
      <c r="O45" s="208">
        <v>7.9738011412912452E-3</v>
      </c>
      <c r="P45" s="408"/>
      <c r="Q45" s="411"/>
      <c r="R45" s="215">
        <f t="shared" si="1"/>
        <v>0.8</v>
      </c>
      <c r="S45" s="408"/>
      <c r="T45" s="408"/>
      <c r="U45" s="215">
        <v>0.66700000000000004</v>
      </c>
      <c r="V45" s="408"/>
      <c r="W45" s="408"/>
    </row>
    <row r="46" spans="2:23" hidden="1">
      <c r="C46" s="412"/>
      <c r="D46" s="184">
        <v>45911</v>
      </c>
      <c r="E46" s="184" t="s">
        <v>79</v>
      </c>
      <c r="F46" s="207">
        <v>139.9</v>
      </c>
      <c r="G46" s="409"/>
      <c r="H46" s="409"/>
      <c r="I46" s="215">
        <f t="shared" si="31"/>
        <v>0.92956810631229236</v>
      </c>
      <c r="J46" s="408"/>
      <c r="K46" s="408"/>
      <c r="L46" s="225">
        <v>2.4355457551077423E-3</v>
      </c>
      <c r="M46" s="408"/>
      <c r="N46" s="410"/>
      <c r="O46" s="208">
        <v>7.9965340208733252E-3</v>
      </c>
      <c r="P46" s="408"/>
      <c r="Q46" s="411"/>
      <c r="R46" s="215">
        <f t="shared" si="1"/>
        <v>0.8</v>
      </c>
      <c r="S46" s="408"/>
      <c r="T46" s="408"/>
      <c r="U46" s="215">
        <v>0.66700000000000004</v>
      </c>
      <c r="V46" s="408"/>
      <c r="W46" s="408"/>
    </row>
    <row r="47" spans="2:23" hidden="1">
      <c r="C47" s="412"/>
      <c r="D47" s="184">
        <v>45912</v>
      </c>
      <c r="E47" s="184" t="s">
        <v>74</v>
      </c>
      <c r="F47" s="207">
        <v>139.80000000000001</v>
      </c>
      <c r="G47" s="409"/>
      <c r="H47" s="409"/>
      <c r="I47" s="215">
        <f t="shared" si="31"/>
        <v>0.92890365448504986</v>
      </c>
      <c r="J47" s="408"/>
      <c r="K47" s="408"/>
      <c r="L47" s="225">
        <v>2.4428984724401358E-3</v>
      </c>
      <c r="M47" s="408"/>
      <c r="N47" s="410"/>
      <c r="O47" s="208">
        <v>7.5905315532074618E-3</v>
      </c>
      <c r="P47" s="408"/>
      <c r="Q47" s="411"/>
      <c r="R47" s="215">
        <f t="shared" si="1"/>
        <v>0.8</v>
      </c>
      <c r="S47" s="408"/>
      <c r="T47" s="408"/>
      <c r="U47" s="215">
        <v>0.66700000000000004</v>
      </c>
      <c r="V47" s="408"/>
      <c r="W47" s="408"/>
    </row>
    <row r="48" spans="2:23" hidden="1">
      <c r="C48" s="412"/>
      <c r="D48" s="184">
        <v>45913</v>
      </c>
      <c r="E48" s="184" t="s">
        <v>75</v>
      </c>
      <c r="F48" s="207">
        <v>139.9</v>
      </c>
      <c r="G48" s="409"/>
      <c r="H48" s="409"/>
      <c r="I48" s="215">
        <f t="shared" si="31"/>
        <v>0.92956810631229236</v>
      </c>
      <c r="J48" s="408"/>
      <c r="K48" s="408"/>
      <c r="L48" s="225">
        <v>2.4107408535944271E-3</v>
      </c>
      <c r="M48" s="408"/>
      <c r="N48" s="410"/>
      <c r="O48" s="208">
        <v>7.9563392436114346E-3</v>
      </c>
      <c r="P48" s="408"/>
      <c r="Q48" s="411"/>
      <c r="R48" s="215">
        <f t="shared" si="1"/>
        <v>0.8</v>
      </c>
      <c r="S48" s="408"/>
      <c r="T48" s="408"/>
      <c r="U48" s="215">
        <v>0.66700000000000004</v>
      </c>
      <c r="V48" s="408"/>
      <c r="W48" s="408"/>
    </row>
    <row r="49" spans="3:23" hidden="1">
      <c r="C49" s="412"/>
      <c r="D49" s="184">
        <v>45914</v>
      </c>
      <c r="E49" s="184" t="s">
        <v>70</v>
      </c>
      <c r="F49" s="207">
        <v>139.30000000000001</v>
      </c>
      <c r="G49" s="409"/>
      <c r="H49" s="409"/>
      <c r="I49" s="215">
        <f t="shared" si="31"/>
        <v>0.92558139534883732</v>
      </c>
      <c r="J49" s="408"/>
      <c r="K49" s="408"/>
      <c r="L49" s="225">
        <v>2.4134020770841817E-3</v>
      </c>
      <c r="M49" s="408"/>
      <c r="N49" s="410"/>
      <c r="O49" s="208">
        <v>7.6299665652404874E-3</v>
      </c>
      <c r="P49" s="408"/>
      <c r="Q49" s="411"/>
      <c r="R49" s="215">
        <f t="shared" si="1"/>
        <v>0.8</v>
      </c>
      <c r="S49" s="408"/>
      <c r="T49" s="408"/>
      <c r="U49" s="215">
        <v>0.66700000000000004</v>
      </c>
      <c r="V49" s="408"/>
      <c r="W49" s="408"/>
    </row>
    <row r="50" spans="3:23" hidden="1">
      <c r="C50" s="412"/>
      <c r="D50" s="184">
        <v>45915</v>
      </c>
      <c r="E50" s="184" t="s">
        <v>76</v>
      </c>
      <c r="F50" s="207">
        <v>139.6</v>
      </c>
      <c r="G50" s="409"/>
      <c r="H50" s="409"/>
      <c r="I50" s="215">
        <f t="shared" si="31"/>
        <v>0.92757475083056473</v>
      </c>
      <c r="J50" s="408"/>
      <c r="K50" s="408"/>
      <c r="L50" s="225">
        <v>2.4236164920657154E-3</v>
      </c>
      <c r="M50" s="408"/>
      <c r="N50" s="410"/>
      <c r="O50" s="208">
        <v>7.6950662925494104E-3</v>
      </c>
      <c r="P50" s="408"/>
      <c r="Q50" s="411"/>
      <c r="R50" s="215">
        <f t="shared" si="1"/>
        <v>0.8</v>
      </c>
      <c r="S50" s="408"/>
      <c r="T50" s="408"/>
      <c r="U50" s="215">
        <v>0.66700000000000004</v>
      </c>
      <c r="V50" s="408"/>
      <c r="W50" s="408"/>
    </row>
    <row r="51" spans="3:23" hidden="1">
      <c r="C51" s="412"/>
      <c r="D51" s="184">
        <v>45916</v>
      </c>
      <c r="E51" s="184" t="s">
        <v>77</v>
      </c>
      <c r="F51" s="207">
        <v>142.30000000000001</v>
      </c>
      <c r="G51" s="409">
        <f t="shared" ref="G51" si="37">AVERAGE(F51:F57)</f>
        <v>142.02857142857144</v>
      </c>
      <c r="H51" s="409"/>
      <c r="I51" s="215">
        <f t="shared" si="31"/>
        <v>0.94551495016611298</v>
      </c>
      <c r="J51" s="408">
        <f t="shared" ref="J51" si="38">AVERAGE(I51:I57)</f>
        <v>0.94371143806359759</v>
      </c>
      <c r="K51" s="408"/>
      <c r="L51" s="225">
        <v>2.4475664604704547E-3</v>
      </c>
      <c r="M51" s="408">
        <f t="shared" si="33"/>
        <v>2.4317340665147642E-3</v>
      </c>
      <c r="N51" s="410"/>
      <c r="O51" s="208">
        <v>7.6764786842783003E-3</v>
      </c>
      <c r="P51" s="408">
        <f t="shared" si="34"/>
        <v>7.4741835208191236E-3</v>
      </c>
      <c r="Q51" s="411"/>
      <c r="R51" s="215">
        <f t="shared" si="1"/>
        <v>0.8</v>
      </c>
      <c r="S51" s="408">
        <f t="shared" si="35"/>
        <v>0.79999999999999993</v>
      </c>
      <c r="T51" s="408"/>
      <c r="U51" s="215">
        <v>0.70799999999999996</v>
      </c>
      <c r="V51" s="408">
        <f t="shared" si="36"/>
        <v>0.70800000000000007</v>
      </c>
      <c r="W51" s="408"/>
    </row>
    <row r="52" spans="3:23" hidden="1">
      <c r="C52" s="412"/>
      <c r="D52" s="184">
        <v>45917</v>
      </c>
      <c r="E52" s="184" t="s">
        <v>78</v>
      </c>
      <c r="F52" s="207">
        <v>142</v>
      </c>
      <c r="G52" s="409"/>
      <c r="H52" s="409"/>
      <c r="I52" s="215">
        <f t="shared" si="31"/>
        <v>0.94352159468438535</v>
      </c>
      <c r="J52" s="408"/>
      <c r="K52" s="408"/>
      <c r="L52" s="225">
        <v>2.4504007003133292E-3</v>
      </c>
      <c r="M52" s="408"/>
      <c r="N52" s="410"/>
      <c r="O52" s="208">
        <v>7.5272925741359442E-3</v>
      </c>
      <c r="P52" s="408"/>
      <c r="Q52" s="411"/>
      <c r="R52" s="215">
        <f t="shared" si="1"/>
        <v>0.8</v>
      </c>
      <c r="S52" s="408"/>
      <c r="T52" s="408"/>
      <c r="U52" s="215">
        <v>0.70799999999999996</v>
      </c>
      <c r="V52" s="408"/>
      <c r="W52" s="408"/>
    </row>
    <row r="53" spans="3:23" hidden="1">
      <c r="C53" s="412"/>
      <c r="D53" s="184">
        <v>45918</v>
      </c>
      <c r="E53" s="184" t="s">
        <v>79</v>
      </c>
      <c r="F53" s="207">
        <v>141.9</v>
      </c>
      <c r="G53" s="409"/>
      <c r="H53" s="409"/>
      <c r="I53" s="215">
        <f t="shared" si="31"/>
        <v>0.94285714285714295</v>
      </c>
      <c r="J53" s="408"/>
      <c r="K53" s="408"/>
      <c r="L53" s="225">
        <v>2.4501608445606335E-3</v>
      </c>
      <c r="M53" s="408"/>
      <c r="N53" s="410"/>
      <c r="O53" s="208">
        <v>7.3771414853904052E-3</v>
      </c>
      <c r="P53" s="408"/>
      <c r="Q53" s="411"/>
      <c r="R53" s="215">
        <f t="shared" si="1"/>
        <v>0.8</v>
      </c>
      <c r="S53" s="408"/>
      <c r="T53" s="408"/>
      <c r="U53" s="215">
        <v>0.70799999999999996</v>
      </c>
      <c r="V53" s="408"/>
      <c r="W53" s="408"/>
    </row>
    <row r="54" spans="3:23" hidden="1">
      <c r="C54" s="412"/>
      <c r="D54" s="184">
        <v>45919</v>
      </c>
      <c r="E54" s="184" t="s">
        <v>74</v>
      </c>
      <c r="F54" s="207">
        <v>142.5</v>
      </c>
      <c r="G54" s="409"/>
      <c r="H54" s="409"/>
      <c r="I54" s="215">
        <f t="shared" si="31"/>
        <v>0.94684385382059799</v>
      </c>
      <c r="J54" s="408"/>
      <c r="K54" s="408"/>
      <c r="L54" s="225">
        <v>2.4087721537461664E-3</v>
      </c>
      <c r="M54" s="408"/>
      <c r="N54" s="410"/>
      <c r="O54" s="208">
        <v>7.5177701114442124E-3</v>
      </c>
      <c r="P54" s="408"/>
      <c r="Q54" s="411"/>
      <c r="R54" s="215">
        <f t="shared" si="1"/>
        <v>0.8</v>
      </c>
      <c r="S54" s="408"/>
      <c r="T54" s="408"/>
      <c r="U54" s="215">
        <v>0.70799999999999996</v>
      </c>
      <c r="V54" s="408"/>
      <c r="W54" s="408"/>
    </row>
    <row r="55" spans="3:23" hidden="1">
      <c r="C55" s="412"/>
      <c r="D55" s="184">
        <v>45920</v>
      </c>
      <c r="E55" s="184" t="s">
        <v>75</v>
      </c>
      <c r="F55" s="207">
        <v>142.1</v>
      </c>
      <c r="G55" s="409"/>
      <c r="H55" s="409"/>
      <c r="I55" s="215">
        <f t="shared" si="31"/>
        <v>0.94418604651162785</v>
      </c>
      <c r="J55" s="408"/>
      <c r="K55" s="408"/>
      <c r="L55" s="225">
        <v>2.4122627364186722E-3</v>
      </c>
      <c r="M55" s="408"/>
      <c r="N55" s="410"/>
      <c r="O55" s="208">
        <v>7.2931863143009057E-3</v>
      </c>
      <c r="P55" s="408"/>
      <c r="Q55" s="411"/>
      <c r="R55" s="215">
        <f t="shared" si="1"/>
        <v>0.8</v>
      </c>
      <c r="S55" s="408"/>
      <c r="T55" s="408"/>
      <c r="U55" s="215">
        <v>0.70799999999999996</v>
      </c>
      <c r="V55" s="408"/>
      <c r="W55" s="408"/>
    </row>
    <row r="56" spans="3:23" hidden="1">
      <c r="C56" s="412"/>
      <c r="D56" s="184">
        <v>45921</v>
      </c>
      <c r="E56" s="184" t="s">
        <v>70</v>
      </c>
      <c r="F56" s="207">
        <v>141.5</v>
      </c>
      <c r="G56" s="409"/>
      <c r="H56" s="409"/>
      <c r="I56" s="215">
        <f t="shared" si="31"/>
        <v>0.94019933554817281</v>
      </c>
      <c r="J56" s="408"/>
      <c r="K56" s="408"/>
      <c r="L56" s="225">
        <v>2.4080889578946291E-3</v>
      </c>
      <c r="M56" s="408"/>
      <c r="N56" s="410"/>
      <c r="O56" s="208">
        <v>7.4707491852262524E-3</v>
      </c>
      <c r="P56" s="408"/>
      <c r="Q56" s="411"/>
      <c r="R56" s="215">
        <f t="shared" si="1"/>
        <v>0.8</v>
      </c>
      <c r="S56" s="408"/>
      <c r="T56" s="408"/>
      <c r="U56" s="215">
        <v>0.70799999999999996</v>
      </c>
      <c r="V56" s="408"/>
      <c r="W56" s="408"/>
    </row>
    <row r="57" spans="3:23" hidden="1">
      <c r="C57" s="412"/>
      <c r="D57" s="184">
        <v>45922</v>
      </c>
      <c r="E57" s="184" t="s">
        <v>76</v>
      </c>
      <c r="F57" s="207">
        <v>141.9</v>
      </c>
      <c r="G57" s="409"/>
      <c r="H57" s="409"/>
      <c r="I57" s="215">
        <f t="shared" si="31"/>
        <v>0.94285714285714295</v>
      </c>
      <c r="J57" s="408"/>
      <c r="K57" s="408"/>
      <c r="L57" s="225">
        <v>2.4448866121994659E-3</v>
      </c>
      <c r="M57" s="408"/>
      <c r="N57" s="410"/>
      <c r="O57" s="208">
        <v>7.4566662909578436E-3</v>
      </c>
      <c r="P57" s="408"/>
      <c r="Q57" s="411"/>
      <c r="R57" s="215">
        <f t="shared" si="1"/>
        <v>0.8</v>
      </c>
      <c r="S57" s="408"/>
      <c r="T57" s="408"/>
      <c r="U57" s="215">
        <v>0.70799999999999996</v>
      </c>
      <c r="V57" s="408"/>
      <c r="W57" s="408"/>
    </row>
    <row r="58" spans="3:23" hidden="1">
      <c r="C58" s="412"/>
      <c r="D58" s="184">
        <v>45923</v>
      </c>
      <c r="E58" s="184" t="s">
        <v>77</v>
      </c>
      <c r="F58" s="207">
        <v>143.4</v>
      </c>
      <c r="G58" s="409">
        <f t="shared" ref="G58" si="39">AVERAGE(F58:F64)</f>
        <v>142.47142857142859</v>
      </c>
      <c r="H58" s="409"/>
      <c r="I58" s="215">
        <f t="shared" si="31"/>
        <v>0.95282392026578078</v>
      </c>
      <c r="J58" s="408">
        <f t="shared" ref="J58" si="40">AVERAGE(I58:I64)</f>
        <v>0.94665401044138586</v>
      </c>
      <c r="K58" s="408"/>
      <c r="L58" s="225">
        <v>2.4437409230991481E-3</v>
      </c>
      <c r="M58" s="408">
        <f t="shared" si="33"/>
        <v>2.4246883353737539E-3</v>
      </c>
      <c r="N58" s="410"/>
      <c r="O58" s="208">
        <v>7.5853723668254215E-3</v>
      </c>
      <c r="P58" s="408">
        <f t="shared" si="34"/>
        <v>7.5344337872551978E-3</v>
      </c>
      <c r="Q58" s="411"/>
      <c r="R58" s="215">
        <f t="shared" si="1"/>
        <v>0.8</v>
      </c>
      <c r="S58" s="408">
        <f t="shared" si="35"/>
        <v>0.79999999999999993</v>
      </c>
      <c r="T58" s="408"/>
      <c r="U58" s="215">
        <v>0.75</v>
      </c>
      <c r="V58" s="408">
        <f t="shared" si="36"/>
        <v>0.75</v>
      </c>
      <c r="W58" s="408"/>
    </row>
    <row r="59" spans="3:23" hidden="1">
      <c r="C59" s="412"/>
      <c r="D59" s="184">
        <v>45924</v>
      </c>
      <c r="E59" s="184" t="s">
        <v>78</v>
      </c>
      <c r="F59" s="207">
        <v>142.19999999999999</v>
      </c>
      <c r="G59" s="409"/>
      <c r="H59" s="409"/>
      <c r="I59" s="215">
        <f t="shared" si="31"/>
        <v>0.94485049833887036</v>
      </c>
      <c r="J59" s="408"/>
      <c r="K59" s="408"/>
      <c r="L59" s="225">
        <v>2.4410921450577607E-3</v>
      </c>
      <c r="M59" s="408"/>
      <c r="N59" s="410"/>
      <c r="O59" s="208">
        <v>7.350022382820281E-3</v>
      </c>
      <c r="P59" s="408"/>
      <c r="Q59" s="411"/>
      <c r="R59" s="215">
        <f t="shared" si="1"/>
        <v>0.8</v>
      </c>
      <c r="S59" s="408"/>
      <c r="T59" s="408"/>
      <c r="U59" s="215">
        <v>0.75</v>
      </c>
      <c r="V59" s="408"/>
      <c r="W59" s="408"/>
    </row>
    <row r="60" spans="3:23" hidden="1">
      <c r="C60" s="412"/>
      <c r="D60" s="184">
        <v>45925</v>
      </c>
      <c r="E60" s="184" t="s">
        <v>79</v>
      </c>
      <c r="F60" s="207">
        <v>142.19999999999999</v>
      </c>
      <c r="G60" s="409"/>
      <c r="H60" s="409"/>
      <c r="I60" s="215">
        <f t="shared" si="31"/>
        <v>0.94485049833887036</v>
      </c>
      <c r="J60" s="408"/>
      <c r="K60" s="408"/>
      <c r="L60" s="225">
        <v>2.4288730063332098E-3</v>
      </c>
      <c r="M60" s="408"/>
      <c r="N60" s="410"/>
      <c r="O60" s="208">
        <v>7.558881303873651E-3</v>
      </c>
      <c r="P60" s="408"/>
      <c r="Q60" s="411"/>
      <c r="R60" s="215">
        <f t="shared" si="1"/>
        <v>0.8</v>
      </c>
      <c r="S60" s="408"/>
      <c r="T60" s="408"/>
      <c r="U60" s="215">
        <v>0.75</v>
      </c>
      <c r="V60" s="408"/>
      <c r="W60" s="408"/>
    </row>
    <row r="61" spans="3:23" hidden="1">
      <c r="C61" s="412"/>
      <c r="D61" s="184">
        <v>45926</v>
      </c>
      <c r="E61" s="184" t="s">
        <v>74</v>
      </c>
      <c r="F61" s="207">
        <v>142.6</v>
      </c>
      <c r="G61" s="409"/>
      <c r="H61" s="409"/>
      <c r="I61" s="215">
        <f t="shared" si="31"/>
        <v>0.9475083056478405</v>
      </c>
      <c r="J61" s="408"/>
      <c r="K61" s="408"/>
      <c r="L61" s="225">
        <v>2.3988593815756749E-3</v>
      </c>
      <c r="M61" s="408"/>
      <c r="N61" s="410"/>
      <c r="O61" s="208">
        <v>7.5742977628286516E-3</v>
      </c>
      <c r="P61" s="408"/>
      <c r="Q61" s="411"/>
      <c r="R61" s="215">
        <f t="shared" si="1"/>
        <v>0.8</v>
      </c>
      <c r="S61" s="408"/>
      <c r="T61" s="408"/>
      <c r="U61" s="215">
        <v>0.75</v>
      </c>
      <c r="V61" s="408"/>
      <c r="W61" s="408"/>
    </row>
    <row r="62" spans="3:23" hidden="1">
      <c r="C62" s="412"/>
      <c r="D62" s="184">
        <v>45927</v>
      </c>
      <c r="E62" s="184" t="s">
        <v>75</v>
      </c>
      <c r="F62" s="207">
        <v>142.5</v>
      </c>
      <c r="G62" s="409"/>
      <c r="H62" s="409"/>
      <c r="I62" s="215">
        <f t="shared" si="31"/>
        <v>0.94684385382059799</v>
      </c>
      <c r="J62" s="408"/>
      <c r="K62" s="408"/>
      <c r="L62" s="225">
        <v>2.4008931589962722E-3</v>
      </c>
      <c r="M62" s="408"/>
      <c r="N62" s="410"/>
      <c r="O62" s="208">
        <v>7.491932626762331E-3</v>
      </c>
      <c r="P62" s="408"/>
      <c r="Q62" s="411"/>
      <c r="R62" s="215">
        <f t="shared" si="1"/>
        <v>0.8</v>
      </c>
      <c r="S62" s="408"/>
      <c r="T62" s="408"/>
      <c r="U62" s="215">
        <v>0.75</v>
      </c>
      <c r="V62" s="408"/>
      <c r="W62" s="408"/>
    </row>
    <row r="63" spans="3:23" hidden="1">
      <c r="C63" s="412"/>
      <c r="D63" s="184">
        <v>45928</v>
      </c>
      <c r="E63" s="184" t="s">
        <v>70</v>
      </c>
      <c r="F63" s="207">
        <v>142.30000000000001</v>
      </c>
      <c r="G63" s="409"/>
      <c r="H63" s="409"/>
      <c r="I63" s="215">
        <f t="shared" si="31"/>
        <v>0.94551495016611298</v>
      </c>
      <c r="J63" s="408"/>
      <c r="K63" s="408"/>
      <c r="L63" s="225">
        <v>2.4096829485705865E-3</v>
      </c>
      <c r="M63" s="408"/>
      <c r="N63" s="410"/>
      <c r="O63" s="208">
        <v>7.5824779351144588E-3</v>
      </c>
      <c r="P63" s="408"/>
      <c r="Q63" s="411"/>
      <c r="R63" s="215">
        <f t="shared" si="1"/>
        <v>0.8</v>
      </c>
      <c r="S63" s="408"/>
      <c r="T63" s="408"/>
      <c r="U63" s="215">
        <v>0.75</v>
      </c>
      <c r="V63" s="408"/>
      <c r="W63" s="408"/>
    </row>
    <row r="64" spans="3:23" hidden="1">
      <c r="C64" s="412"/>
      <c r="D64" s="184">
        <v>45929</v>
      </c>
      <c r="E64" s="184" t="s">
        <v>76</v>
      </c>
      <c r="F64" s="207">
        <v>142.1</v>
      </c>
      <c r="G64" s="409"/>
      <c r="H64" s="409"/>
      <c r="I64" s="215">
        <f t="shared" si="31"/>
        <v>0.94418604651162785</v>
      </c>
      <c r="J64" s="408"/>
      <c r="K64" s="408"/>
      <c r="L64" s="225">
        <v>2.4496767839836241E-3</v>
      </c>
      <c r="M64" s="408"/>
      <c r="N64" s="410"/>
      <c r="O64" s="208">
        <v>7.5980521325615885E-3</v>
      </c>
      <c r="P64" s="408"/>
      <c r="Q64" s="411"/>
      <c r="R64" s="215">
        <f t="shared" si="1"/>
        <v>0.8</v>
      </c>
      <c r="S64" s="408"/>
      <c r="T64" s="408"/>
      <c r="U64" s="215">
        <v>0.75</v>
      </c>
      <c r="V64" s="408"/>
      <c r="W64" s="408"/>
    </row>
    <row r="65" spans="3:23" hidden="1">
      <c r="C65" s="412"/>
      <c r="D65" s="184">
        <v>45930</v>
      </c>
      <c r="E65" s="184" t="s">
        <v>77</v>
      </c>
      <c r="F65" s="207">
        <v>144.30000000000001</v>
      </c>
      <c r="G65" s="409">
        <f t="shared" ref="G65:G93" si="41">AVERAGE(F65:F71)</f>
        <v>146.45714285714286</v>
      </c>
      <c r="H65" s="409"/>
      <c r="I65" s="215">
        <f t="shared" si="31"/>
        <v>0.95880398671096356</v>
      </c>
      <c r="J65" s="408">
        <f t="shared" ref="J65:J93" si="42">AVERAGE(I65:I71)</f>
        <v>0.9731371618414808</v>
      </c>
      <c r="K65" s="408"/>
      <c r="L65" s="225">
        <v>2.444097700411848E-3</v>
      </c>
      <c r="M65" s="408">
        <f t="shared" ref="M65:M93" si="43">AVERAGE(L65:L71)</f>
        <v>2.4197510056832854E-3</v>
      </c>
      <c r="N65" s="410"/>
      <c r="O65" s="208">
        <v>7.5796259320607406E-3</v>
      </c>
      <c r="P65" s="408">
        <f t="shared" ref="P65:P93" si="44">AVERAGE(O65:O71)</f>
        <v>7.3152535785956877E-3</v>
      </c>
      <c r="Q65" s="411"/>
      <c r="R65" s="215">
        <f t="shared" si="1"/>
        <v>0.8</v>
      </c>
      <c r="S65" s="408">
        <f t="shared" ref="S65:S93" si="45">AVERAGE(R65:R71)</f>
        <v>0.79999999999999993</v>
      </c>
      <c r="T65" s="408"/>
      <c r="U65" s="215">
        <v>0.75</v>
      </c>
      <c r="V65" s="408">
        <f t="shared" ref="V65:V93" si="46">AVERAGE(U65:U71)</f>
        <v>0.75</v>
      </c>
      <c r="W65" s="408"/>
    </row>
    <row r="66" spans="3:23" ht="12" hidden="1" customHeight="1">
      <c r="C66" s="412" t="s">
        <v>81</v>
      </c>
      <c r="D66" s="184">
        <v>45931</v>
      </c>
      <c r="E66" s="75" t="str">
        <f>RIGHT(TEXT(D66,"aaa"),1)</f>
        <v>三</v>
      </c>
      <c r="F66" s="207">
        <v>146</v>
      </c>
      <c r="G66" s="409"/>
      <c r="H66" s="409">
        <f>AVERAGEIF(F66:F96,"&lt;&gt;0")</f>
        <v>146.35806451612902</v>
      </c>
      <c r="I66" s="215">
        <f t="shared" si="31"/>
        <v>0.9700996677740864</v>
      </c>
      <c r="J66" s="408"/>
      <c r="K66" s="408">
        <f>AVERAGEIF(I66:I96,"&lt;&gt;0")</f>
        <v>0.97247883399421275</v>
      </c>
      <c r="L66" s="225">
        <v>2.4301347628034064E-3</v>
      </c>
      <c r="M66" s="408"/>
      <c r="N66" s="410">
        <f>AVERAGEIF(L66:L96,"&lt;&gt;0")</f>
        <v>2.4269082114286105E-3</v>
      </c>
      <c r="O66" s="208">
        <v>7.3538083066984651E-3</v>
      </c>
      <c r="P66" s="408"/>
      <c r="Q66" s="411">
        <f>AVERAGEIF(O66:O96,"&lt;&gt;0")</f>
        <v>7.3353396483849306E-3</v>
      </c>
      <c r="R66" s="215">
        <f t="shared" si="1"/>
        <v>0.8</v>
      </c>
      <c r="S66" s="408"/>
      <c r="T66" s="408">
        <f>AVERAGEIF(R66:R96,"&lt;&gt;0")</f>
        <v>0.80000000000000038</v>
      </c>
      <c r="U66" s="215">
        <v>0.75</v>
      </c>
      <c r="V66" s="408"/>
      <c r="W66" s="408">
        <f>AVERAGEIF(U66:U96,"&lt;&gt;0")</f>
        <v>0.78103225806451593</v>
      </c>
    </row>
    <row r="67" spans="3:23" ht="12" hidden="1" customHeight="1">
      <c r="C67" s="412"/>
      <c r="D67" s="184">
        <v>45932</v>
      </c>
      <c r="E67" s="75" t="str">
        <f t="shared" ref="E67:E96" si="47">RIGHT(TEXT(D67,"aaa"),1)</f>
        <v>四</v>
      </c>
      <c r="F67" s="207">
        <v>145.69999999999999</v>
      </c>
      <c r="G67" s="409"/>
      <c r="H67" s="409"/>
      <c r="I67" s="215">
        <f t="shared" si="31"/>
        <v>0.96810631229235877</v>
      </c>
      <c r="J67" s="408"/>
      <c r="K67" s="408"/>
      <c r="L67" s="225">
        <v>2.428883053508993E-3</v>
      </c>
      <c r="M67" s="408"/>
      <c r="N67" s="410"/>
      <c r="O67" s="208">
        <v>7.2325420346851851E-3</v>
      </c>
      <c r="P67" s="408"/>
      <c r="Q67" s="411"/>
      <c r="R67" s="215">
        <f t="shared" si="1"/>
        <v>0.8</v>
      </c>
      <c r="S67" s="408"/>
      <c r="T67" s="408"/>
      <c r="U67" s="215">
        <v>0.75</v>
      </c>
      <c r="V67" s="408"/>
      <c r="W67" s="408"/>
    </row>
    <row r="68" spans="3:23" ht="12" hidden="1" customHeight="1">
      <c r="C68" s="412"/>
      <c r="D68" s="184">
        <v>45933</v>
      </c>
      <c r="E68" s="75" t="str">
        <f t="shared" si="47"/>
        <v>五</v>
      </c>
      <c r="F68" s="207">
        <v>147.19999999999999</v>
      </c>
      <c r="G68" s="409"/>
      <c r="H68" s="409"/>
      <c r="I68" s="215">
        <f t="shared" si="31"/>
        <v>0.9780730897009966</v>
      </c>
      <c r="J68" s="408"/>
      <c r="K68" s="408"/>
      <c r="L68" s="225">
        <v>2.3938322956840695E-3</v>
      </c>
      <c r="M68" s="408"/>
      <c r="N68" s="410"/>
      <c r="O68" s="208">
        <v>7.3604893466298641E-3</v>
      </c>
      <c r="P68" s="408"/>
      <c r="Q68" s="411"/>
      <c r="R68" s="215">
        <f t="shared" si="1"/>
        <v>0.8</v>
      </c>
      <c r="S68" s="408"/>
      <c r="T68" s="408"/>
      <c r="U68" s="215">
        <v>0.75</v>
      </c>
      <c r="V68" s="408"/>
      <c r="W68" s="408"/>
    </row>
    <row r="69" spans="3:23" ht="12" hidden="1" customHeight="1">
      <c r="C69" s="412"/>
      <c r="D69" s="184">
        <v>45934</v>
      </c>
      <c r="E69" s="75" t="str">
        <f t="shared" si="47"/>
        <v>六</v>
      </c>
      <c r="F69" s="207">
        <v>147.1</v>
      </c>
      <c r="G69" s="409"/>
      <c r="H69" s="409"/>
      <c r="I69" s="215">
        <f t="shared" si="31"/>
        <v>0.97740863787375409</v>
      </c>
      <c r="J69" s="408"/>
      <c r="K69" s="408"/>
      <c r="L69" s="225">
        <v>2.3957418497390307E-3</v>
      </c>
      <c r="M69" s="408"/>
      <c r="N69" s="410"/>
      <c r="O69" s="208">
        <v>7.2021701721307202E-3</v>
      </c>
      <c r="P69" s="408"/>
      <c r="Q69" s="411"/>
      <c r="R69" s="215">
        <f t="shared" si="1"/>
        <v>0.8</v>
      </c>
      <c r="S69" s="408"/>
      <c r="T69" s="408"/>
      <c r="U69" s="215">
        <v>0.75</v>
      </c>
      <c r="V69" s="408"/>
      <c r="W69" s="408"/>
    </row>
    <row r="70" spans="3:23" ht="12" hidden="1" customHeight="1">
      <c r="C70" s="412"/>
      <c r="D70" s="184">
        <v>45935</v>
      </c>
      <c r="E70" s="75" t="str">
        <f t="shared" si="47"/>
        <v>日</v>
      </c>
      <c r="F70" s="207">
        <v>146.6</v>
      </c>
      <c r="G70" s="409"/>
      <c r="H70" s="409"/>
      <c r="I70" s="215">
        <f t="shared" si="31"/>
        <v>0.97408637873754145</v>
      </c>
      <c r="J70" s="408"/>
      <c r="K70" s="408"/>
      <c r="L70" s="225">
        <v>2.4056898142189509E-3</v>
      </c>
      <c r="M70" s="408"/>
      <c r="N70" s="410"/>
      <c r="O70" s="208">
        <v>7.233582687457784E-3</v>
      </c>
      <c r="P70" s="408"/>
      <c r="Q70" s="411"/>
      <c r="R70" s="215">
        <f t="shared" ref="R70:R133" si="48">(10-2)/10</f>
        <v>0.8</v>
      </c>
      <c r="S70" s="408"/>
      <c r="T70" s="408"/>
      <c r="U70" s="215">
        <v>0.75</v>
      </c>
      <c r="V70" s="408"/>
      <c r="W70" s="408"/>
    </row>
    <row r="71" spans="3:23" ht="12" hidden="1" customHeight="1">
      <c r="C71" s="412"/>
      <c r="D71" s="184">
        <v>45936</v>
      </c>
      <c r="E71" s="75" t="str">
        <f t="shared" si="47"/>
        <v>一</v>
      </c>
      <c r="F71" s="207">
        <v>148.30000000000001</v>
      </c>
      <c r="G71" s="409"/>
      <c r="H71" s="409"/>
      <c r="I71" s="215">
        <f t="shared" si="31"/>
        <v>0.98538205980066451</v>
      </c>
      <c r="J71" s="408"/>
      <c r="K71" s="408"/>
      <c r="L71" s="225">
        <v>2.4398775634167E-3</v>
      </c>
      <c r="M71" s="408"/>
      <c r="N71" s="410"/>
      <c r="O71" s="208">
        <v>7.2445565705070479E-3</v>
      </c>
      <c r="P71" s="408"/>
      <c r="Q71" s="411"/>
      <c r="R71" s="215">
        <f t="shared" si="48"/>
        <v>0.8</v>
      </c>
      <c r="S71" s="408"/>
      <c r="T71" s="408"/>
      <c r="U71" s="215">
        <v>0.75</v>
      </c>
      <c r="V71" s="408"/>
      <c r="W71" s="408"/>
    </row>
    <row r="72" spans="3:23" ht="12" hidden="1" customHeight="1">
      <c r="C72" s="412"/>
      <c r="D72" s="184">
        <v>45937</v>
      </c>
      <c r="E72" s="75" t="str">
        <f t="shared" si="47"/>
        <v>二</v>
      </c>
      <c r="F72" s="207">
        <v>149.69999999999999</v>
      </c>
      <c r="G72" s="409">
        <f t="shared" si="41"/>
        <v>146.75714285714284</v>
      </c>
      <c r="H72" s="409"/>
      <c r="I72" s="215">
        <f t="shared" si="31"/>
        <v>0.99468438538205972</v>
      </c>
      <c r="J72" s="408">
        <f t="shared" si="42"/>
        <v>0.97513051732320843</v>
      </c>
      <c r="K72" s="408"/>
      <c r="L72" s="225">
        <v>2.439336281275455E-3</v>
      </c>
      <c r="M72" s="408">
        <f t="shared" si="43"/>
        <v>2.4217523495871848E-3</v>
      </c>
      <c r="N72" s="410"/>
      <c r="O72" s="208">
        <v>7.3151499637607162E-3</v>
      </c>
      <c r="P72" s="408">
        <f t="shared" si="44"/>
        <v>7.359721334263796E-3</v>
      </c>
      <c r="Q72" s="411"/>
      <c r="R72" s="215">
        <f t="shared" si="48"/>
        <v>0.8</v>
      </c>
      <c r="S72" s="408">
        <f t="shared" si="45"/>
        <v>0.79999999999999993</v>
      </c>
      <c r="T72" s="408"/>
      <c r="U72" s="215">
        <v>0.75</v>
      </c>
      <c r="V72" s="408">
        <f t="shared" si="46"/>
        <v>0.75</v>
      </c>
      <c r="W72" s="408"/>
    </row>
    <row r="73" spans="3:23" ht="12" hidden="1" customHeight="1">
      <c r="C73" s="412"/>
      <c r="D73" s="184">
        <v>45938</v>
      </c>
      <c r="E73" s="75" t="str">
        <f t="shared" si="47"/>
        <v>三</v>
      </c>
      <c r="F73" s="207">
        <v>145.69999999999999</v>
      </c>
      <c r="G73" s="409"/>
      <c r="H73" s="409"/>
      <c r="I73" s="215">
        <f t="shared" si="31"/>
        <v>0.96810631229235877</v>
      </c>
      <c r="J73" s="408"/>
      <c r="K73" s="408"/>
      <c r="L73" s="225">
        <v>2.4237405985142639E-3</v>
      </c>
      <c r="M73" s="408"/>
      <c r="N73" s="410"/>
      <c r="O73" s="208">
        <v>7.3618614235718234E-3</v>
      </c>
      <c r="P73" s="408"/>
      <c r="Q73" s="411"/>
      <c r="R73" s="215">
        <f t="shared" si="48"/>
        <v>0.8</v>
      </c>
      <c r="S73" s="408"/>
      <c r="T73" s="408"/>
      <c r="U73" s="215">
        <v>0.75</v>
      </c>
      <c r="V73" s="408"/>
      <c r="W73" s="408"/>
    </row>
    <row r="74" spans="3:23" ht="12" hidden="1" customHeight="1">
      <c r="C74" s="412"/>
      <c r="D74" s="184">
        <v>45939</v>
      </c>
      <c r="E74" s="75" t="str">
        <f t="shared" si="47"/>
        <v>四</v>
      </c>
      <c r="F74" s="207">
        <v>145.9</v>
      </c>
      <c r="G74" s="409"/>
      <c r="H74" s="409"/>
      <c r="I74" s="215">
        <f t="shared" si="31"/>
        <v>0.9694352159468439</v>
      </c>
      <c r="J74" s="408"/>
      <c r="K74" s="408"/>
      <c r="L74" s="225">
        <v>2.4031967303566239E-3</v>
      </c>
      <c r="M74" s="408"/>
      <c r="N74" s="410"/>
      <c r="O74" s="208">
        <v>7.4320682095074383E-3</v>
      </c>
      <c r="P74" s="408"/>
      <c r="Q74" s="411"/>
      <c r="R74" s="215">
        <f t="shared" si="48"/>
        <v>0.8</v>
      </c>
      <c r="S74" s="408"/>
      <c r="T74" s="408"/>
      <c r="U74" s="215">
        <v>0.75</v>
      </c>
      <c r="V74" s="408"/>
      <c r="W74" s="408"/>
    </row>
    <row r="75" spans="3:23" ht="12" hidden="1" customHeight="1">
      <c r="C75" s="412"/>
      <c r="D75" s="184">
        <v>45940</v>
      </c>
      <c r="E75" s="75" t="str">
        <f t="shared" si="47"/>
        <v>五</v>
      </c>
      <c r="F75" s="207">
        <v>146.1</v>
      </c>
      <c r="G75" s="409"/>
      <c r="H75" s="409"/>
      <c r="I75" s="215">
        <f t="shared" si="31"/>
        <v>0.97076411960132891</v>
      </c>
      <c r="J75" s="408"/>
      <c r="K75" s="408"/>
      <c r="L75" s="225">
        <v>2.3990688885504969E-3</v>
      </c>
      <c r="M75" s="408"/>
      <c r="N75" s="410"/>
      <c r="O75" s="208">
        <v>7.2551571787243582E-3</v>
      </c>
      <c r="P75" s="408"/>
      <c r="Q75" s="411"/>
      <c r="R75" s="215">
        <f t="shared" si="48"/>
        <v>0.8</v>
      </c>
      <c r="S75" s="408"/>
      <c r="T75" s="408"/>
      <c r="U75" s="215">
        <v>0.75</v>
      </c>
      <c r="V75" s="408"/>
      <c r="W75" s="408"/>
    </row>
    <row r="76" spans="3:23" ht="12" hidden="1" customHeight="1">
      <c r="C76" s="412"/>
      <c r="D76" s="184">
        <v>45941</v>
      </c>
      <c r="E76" s="75" t="str">
        <f t="shared" si="47"/>
        <v>六</v>
      </c>
      <c r="F76" s="207">
        <v>146.5</v>
      </c>
      <c r="G76" s="409"/>
      <c r="H76" s="409"/>
      <c r="I76" s="215">
        <f t="shared" si="31"/>
        <v>0.97342192691029905</v>
      </c>
      <c r="J76" s="408"/>
      <c r="K76" s="408"/>
      <c r="L76" s="225">
        <v>2.4083740701115997E-3</v>
      </c>
      <c r="M76" s="408"/>
      <c r="N76" s="410"/>
      <c r="O76" s="208">
        <v>7.3425188482861819E-3</v>
      </c>
      <c r="P76" s="408"/>
      <c r="Q76" s="411"/>
      <c r="R76" s="215">
        <f t="shared" si="48"/>
        <v>0.8</v>
      </c>
      <c r="S76" s="408"/>
      <c r="T76" s="408"/>
      <c r="U76" s="215">
        <v>0.75</v>
      </c>
      <c r="V76" s="408"/>
      <c r="W76" s="408"/>
    </row>
    <row r="77" spans="3:23" ht="12" hidden="1" customHeight="1">
      <c r="C77" s="412"/>
      <c r="D77" s="184">
        <v>45942</v>
      </c>
      <c r="E77" s="75" t="str">
        <f t="shared" si="47"/>
        <v>日</v>
      </c>
      <c r="F77" s="207">
        <v>146.6</v>
      </c>
      <c r="G77" s="409"/>
      <c r="H77" s="409"/>
      <c r="I77" s="215">
        <f t="shared" si="31"/>
        <v>0.97408637873754145</v>
      </c>
      <c r="J77" s="408"/>
      <c r="K77" s="408"/>
      <c r="L77" s="225">
        <v>2.4389146963031036E-3</v>
      </c>
      <c r="M77" s="408"/>
      <c r="N77" s="410"/>
      <c r="O77" s="208">
        <v>7.4226212269441014E-3</v>
      </c>
      <c r="P77" s="408"/>
      <c r="Q77" s="411"/>
      <c r="R77" s="215">
        <f t="shared" si="48"/>
        <v>0.8</v>
      </c>
      <c r="S77" s="408"/>
      <c r="T77" s="408"/>
      <c r="U77" s="215">
        <v>0.75</v>
      </c>
      <c r="V77" s="408"/>
      <c r="W77" s="408"/>
    </row>
    <row r="78" spans="3:23" ht="12" hidden="1" customHeight="1">
      <c r="C78" s="412"/>
      <c r="D78" s="184">
        <v>45943</v>
      </c>
      <c r="E78" s="75" t="str">
        <f t="shared" si="47"/>
        <v>一</v>
      </c>
      <c r="F78" s="207">
        <v>146.80000000000001</v>
      </c>
      <c r="G78" s="409"/>
      <c r="H78" s="409"/>
      <c r="I78" s="215">
        <f t="shared" si="31"/>
        <v>0.97541528239202668</v>
      </c>
      <c r="J78" s="408"/>
      <c r="K78" s="408"/>
      <c r="L78" s="225">
        <v>2.4396351819987471E-3</v>
      </c>
      <c r="M78" s="408"/>
      <c r="N78" s="410"/>
      <c r="O78" s="208">
        <v>7.3886724890519515E-3</v>
      </c>
      <c r="P78" s="408"/>
      <c r="Q78" s="411"/>
      <c r="R78" s="215">
        <f t="shared" si="48"/>
        <v>0.8</v>
      </c>
      <c r="S78" s="408"/>
      <c r="T78" s="408"/>
      <c r="U78" s="215">
        <v>0.75</v>
      </c>
      <c r="V78" s="408"/>
      <c r="W78" s="408"/>
    </row>
    <row r="79" spans="3:23" ht="12" hidden="1" customHeight="1">
      <c r="C79" s="412"/>
      <c r="D79" s="184">
        <v>45944</v>
      </c>
      <c r="E79" s="75" t="str">
        <f t="shared" si="47"/>
        <v>二</v>
      </c>
      <c r="F79" s="207">
        <v>147.69999999999999</v>
      </c>
      <c r="G79" s="409">
        <f t="shared" si="41"/>
        <v>146.81428571428572</v>
      </c>
      <c r="H79" s="409"/>
      <c r="I79" s="215">
        <f t="shared" si="31"/>
        <v>0.98139534883720925</v>
      </c>
      <c r="J79" s="408">
        <f t="shared" si="42"/>
        <v>0.97551020408163269</v>
      </c>
      <c r="K79" s="408"/>
      <c r="L79" s="225">
        <v>2.4480654561335664E-3</v>
      </c>
      <c r="M79" s="408">
        <f t="shared" si="43"/>
        <v>2.4348681111132551E-3</v>
      </c>
      <c r="N79" s="410"/>
      <c r="O79" s="208">
        <v>7.4376645931542038E-3</v>
      </c>
      <c r="P79" s="408">
        <f t="shared" si="44"/>
        <v>7.3525104376031573E-3</v>
      </c>
      <c r="Q79" s="411"/>
      <c r="R79" s="215">
        <f t="shared" si="48"/>
        <v>0.8</v>
      </c>
      <c r="S79" s="408">
        <f t="shared" si="45"/>
        <v>0.79999999999999993</v>
      </c>
      <c r="T79" s="408"/>
      <c r="U79" s="215">
        <v>0.79</v>
      </c>
      <c r="V79" s="408">
        <f t="shared" si="46"/>
        <v>0.79</v>
      </c>
      <c r="W79" s="408"/>
    </row>
    <row r="80" spans="3:23" ht="12" hidden="1" customHeight="1">
      <c r="C80" s="412"/>
      <c r="D80" s="184">
        <v>45945</v>
      </c>
      <c r="E80" s="75" t="str">
        <f t="shared" si="47"/>
        <v>三</v>
      </c>
      <c r="F80" s="207">
        <v>147.4</v>
      </c>
      <c r="G80" s="409"/>
      <c r="H80" s="409"/>
      <c r="I80" s="215">
        <f t="shared" si="31"/>
        <v>0.97940199335548173</v>
      </c>
      <c r="J80" s="408"/>
      <c r="K80" s="408"/>
      <c r="L80" s="225">
        <v>2.448334722089321E-3</v>
      </c>
      <c r="M80" s="408"/>
      <c r="N80" s="410"/>
      <c r="O80" s="208">
        <v>7.2756547318180119E-3</v>
      </c>
      <c r="P80" s="408"/>
      <c r="Q80" s="411"/>
      <c r="R80" s="215">
        <f t="shared" si="48"/>
        <v>0.8</v>
      </c>
      <c r="S80" s="408"/>
      <c r="T80" s="408"/>
      <c r="U80" s="215">
        <v>0.79</v>
      </c>
      <c r="V80" s="408"/>
      <c r="W80" s="408"/>
    </row>
    <row r="81" spans="3:23" ht="12" hidden="1" customHeight="1">
      <c r="C81" s="412"/>
      <c r="D81" s="184">
        <v>45946</v>
      </c>
      <c r="E81" s="75" t="str">
        <f t="shared" si="47"/>
        <v>四</v>
      </c>
      <c r="F81" s="207">
        <v>146.9</v>
      </c>
      <c r="G81" s="409"/>
      <c r="H81" s="409"/>
      <c r="I81" s="215">
        <f t="shared" si="31"/>
        <v>0.97607973421926919</v>
      </c>
      <c r="J81" s="408"/>
      <c r="K81" s="408"/>
      <c r="L81" s="225">
        <v>2.4379253950252327E-3</v>
      </c>
      <c r="M81" s="408"/>
      <c r="N81" s="410"/>
      <c r="O81" s="208">
        <v>7.4626099404795478E-3</v>
      </c>
      <c r="P81" s="408"/>
      <c r="Q81" s="411"/>
      <c r="R81" s="215">
        <f t="shared" si="48"/>
        <v>0.8</v>
      </c>
      <c r="S81" s="408"/>
      <c r="T81" s="408"/>
      <c r="U81" s="215">
        <v>0.79</v>
      </c>
      <c r="V81" s="408"/>
      <c r="W81" s="408"/>
    </row>
    <row r="82" spans="3:23" ht="12" hidden="1" customHeight="1">
      <c r="C82" s="412"/>
      <c r="D82" s="184">
        <v>45947</v>
      </c>
      <c r="E82" s="75" t="str">
        <f t="shared" si="47"/>
        <v>五</v>
      </c>
      <c r="F82" s="207">
        <v>146.6</v>
      </c>
      <c r="G82" s="409"/>
      <c r="H82" s="409"/>
      <c r="I82" s="215">
        <f t="shared" si="31"/>
        <v>0.97408637873754145</v>
      </c>
      <c r="J82" s="408"/>
      <c r="K82" s="408"/>
      <c r="L82" s="225">
        <v>2.4081140341252263E-3</v>
      </c>
      <c r="M82" s="408"/>
      <c r="N82" s="410"/>
      <c r="O82" s="208">
        <v>7.3769979503526826E-3</v>
      </c>
      <c r="P82" s="408"/>
      <c r="Q82" s="411"/>
      <c r="R82" s="215">
        <f t="shared" si="48"/>
        <v>0.8</v>
      </c>
      <c r="S82" s="408"/>
      <c r="T82" s="408"/>
      <c r="U82" s="215">
        <v>0.79</v>
      </c>
      <c r="V82" s="408"/>
      <c r="W82" s="408"/>
    </row>
    <row r="83" spans="3:23" ht="12" hidden="1" customHeight="1">
      <c r="C83" s="412"/>
      <c r="D83" s="184">
        <v>45948</v>
      </c>
      <c r="E83" s="75" t="str">
        <f t="shared" si="47"/>
        <v>六</v>
      </c>
      <c r="F83" s="207">
        <v>146.4</v>
      </c>
      <c r="G83" s="409"/>
      <c r="H83" s="409"/>
      <c r="I83" s="215">
        <f t="shared" si="31"/>
        <v>0.97275747508305654</v>
      </c>
      <c r="J83" s="408"/>
      <c r="K83" s="408"/>
      <c r="L83" s="225">
        <v>2.4115588411414172E-3</v>
      </c>
      <c r="M83" s="408"/>
      <c r="N83" s="410"/>
      <c r="O83" s="208">
        <v>7.2190179810678063E-3</v>
      </c>
      <c r="P83" s="408"/>
      <c r="Q83" s="411"/>
      <c r="R83" s="215">
        <f t="shared" si="48"/>
        <v>0.8</v>
      </c>
      <c r="S83" s="408"/>
      <c r="T83" s="408"/>
      <c r="U83" s="215">
        <v>0.79</v>
      </c>
      <c r="V83" s="408"/>
      <c r="W83" s="408"/>
    </row>
    <row r="84" spans="3:23" ht="12" hidden="1" customHeight="1">
      <c r="C84" s="412"/>
      <c r="D84" s="184">
        <v>45949</v>
      </c>
      <c r="E84" s="75" t="str">
        <f t="shared" si="47"/>
        <v>日</v>
      </c>
      <c r="F84" s="207">
        <v>146.4</v>
      </c>
      <c r="G84" s="409"/>
      <c r="H84" s="409"/>
      <c r="I84" s="215">
        <f t="shared" si="31"/>
        <v>0.97275747508305654</v>
      </c>
      <c r="J84" s="408"/>
      <c r="K84" s="408"/>
      <c r="L84" s="225">
        <v>2.4500203201040832E-3</v>
      </c>
      <c r="M84" s="408"/>
      <c r="N84" s="410"/>
      <c r="O84" s="208">
        <v>7.3688855808198787E-3</v>
      </c>
      <c r="P84" s="408"/>
      <c r="Q84" s="411"/>
      <c r="R84" s="215">
        <f t="shared" si="48"/>
        <v>0.8</v>
      </c>
      <c r="S84" s="408"/>
      <c r="T84" s="408"/>
      <c r="U84" s="215">
        <v>0.79</v>
      </c>
      <c r="V84" s="408"/>
      <c r="W84" s="408"/>
    </row>
    <row r="85" spans="3:23" ht="12" hidden="1" customHeight="1">
      <c r="C85" s="412"/>
      <c r="D85" s="184">
        <v>45950</v>
      </c>
      <c r="E85" s="75" t="str">
        <f t="shared" si="47"/>
        <v>一</v>
      </c>
      <c r="F85" s="207">
        <v>146.30000000000001</v>
      </c>
      <c r="G85" s="409"/>
      <c r="H85" s="409"/>
      <c r="I85" s="215">
        <f t="shared" si="31"/>
        <v>0.97209302325581404</v>
      </c>
      <c r="J85" s="408"/>
      <c r="K85" s="408"/>
      <c r="L85" s="225">
        <v>2.4400580091739417E-3</v>
      </c>
      <c r="M85" s="408"/>
      <c r="N85" s="410"/>
      <c r="O85" s="208">
        <v>7.3267422855299779E-3</v>
      </c>
      <c r="P85" s="408"/>
      <c r="Q85" s="411"/>
      <c r="R85" s="215">
        <f t="shared" si="48"/>
        <v>0.8</v>
      </c>
      <c r="S85" s="408"/>
      <c r="T85" s="408"/>
      <c r="U85" s="215">
        <v>0.79</v>
      </c>
      <c r="V85" s="408"/>
      <c r="W85" s="408"/>
    </row>
    <row r="86" spans="3:23" ht="12" hidden="1" customHeight="1">
      <c r="C86" s="412"/>
      <c r="D86" s="184">
        <v>45951</v>
      </c>
      <c r="E86" s="75" t="str">
        <f t="shared" si="47"/>
        <v>二</v>
      </c>
      <c r="F86" s="207">
        <v>147.1</v>
      </c>
      <c r="G86" s="409">
        <f t="shared" si="41"/>
        <v>146.95714285714283</v>
      </c>
      <c r="H86" s="409"/>
      <c r="I86" s="215">
        <f t="shared" si="31"/>
        <v>0.97740863787375409</v>
      </c>
      <c r="J86" s="408">
        <f t="shared" si="42"/>
        <v>0.97645942097769356</v>
      </c>
      <c r="K86" s="408"/>
      <c r="L86" s="225">
        <v>2.4475832808443921E-3</v>
      </c>
      <c r="M86" s="408">
        <f t="shared" si="43"/>
        <v>2.4277710496666163E-3</v>
      </c>
      <c r="N86" s="410"/>
      <c r="O86" s="208">
        <v>7.460609571582056E-3</v>
      </c>
      <c r="P86" s="408">
        <f t="shared" si="44"/>
        <v>7.3344309685444888E-3</v>
      </c>
      <c r="Q86" s="411"/>
      <c r="R86" s="215">
        <f t="shared" si="48"/>
        <v>0.8</v>
      </c>
      <c r="S86" s="408">
        <f t="shared" si="45"/>
        <v>0.79999999999999993</v>
      </c>
      <c r="T86" s="408"/>
      <c r="U86" s="215">
        <v>0.8</v>
      </c>
      <c r="V86" s="408">
        <f t="shared" si="46"/>
        <v>0.79999999999999993</v>
      </c>
      <c r="W86" s="408"/>
    </row>
    <row r="87" spans="3:23" ht="12" hidden="1" customHeight="1">
      <c r="C87" s="412"/>
      <c r="D87" s="184">
        <v>45952</v>
      </c>
      <c r="E87" s="75" t="str">
        <f t="shared" si="47"/>
        <v>三</v>
      </c>
      <c r="F87" s="207">
        <v>146.69999999999999</v>
      </c>
      <c r="G87" s="409"/>
      <c r="H87" s="409"/>
      <c r="I87" s="215">
        <f t="shared" si="31"/>
        <v>0.97475083056478395</v>
      </c>
      <c r="J87" s="408"/>
      <c r="K87" s="408"/>
      <c r="L87" s="225">
        <v>2.4382277031567861E-3</v>
      </c>
      <c r="M87" s="408"/>
      <c r="N87" s="410"/>
      <c r="O87" s="208">
        <v>7.2664785798549165E-3</v>
      </c>
      <c r="P87" s="408"/>
      <c r="Q87" s="411"/>
      <c r="R87" s="215">
        <f t="shared" si="48"/>
        <v>0.8</v>
      </c>
      <c r="S87" s="408"/>
      <c r="T87" s="408"/>
      <c r="U87" s="215">
        <v>0.8</v>
      </c>
      <c r="V87" s="408"/>
      <c r="W87" s="408"/>
    </row>
    <row r="88" spans="3:23" ht="12" hidden="1" customHeight="1">
      <c r="C88" s="412"/>
      <c r="D88" s="184">
        <v>45953</v>
      </c>
      <c r="E88" s="75" t="str">
        <f t="shared" si="47"/>
        <v>四</v>
      </c>
      <c r="F88" s="207">
        <v>146.69999999999999</v>
      </c>
      <c r="G88" s="409"/>
      <c r="H88" s="409"/>
      <c r="I88" s="215">
        <f t="shared" si="31"/>
        <v>0.97475083056478395</v>
      </c>
      <c r="J88" s="408"/>
      <c r="K88" s="408"/>
      <c r="L88" s="225">
        <v>2.4063332872560996E-3</v>
      </c>
      <c r="M88" s="408"/>
      <c r="N88" s="410"/>
      <c r="O88" s="208">
        <v>7.2781441150131616E-3</v>
      </c>
      <c r="P88" s="408"/>
      <c r="Q88" s="411"/>
      <c r="R88" s="215">
        <f t="shared" si="48"/>
        <v>0.8</v>
      </c>
      <c r="S88" s="408"/>
      <c r="T88" s="408"/>
      <c r="U88" s="215">
        <v>0.8</v>
      </c>
      <c r="V88" s="408"/>
      <c r="W88" s="408"/>
    </row>
    <row r="89" spans="3:23" ht="12" hidden="1" customHeight="1">
      <c r="C89" s="412"/>
      <c r="D89" s="184">
        <v>45954</v>
      </c>
      <c r="E89" s="75" t="str">
        <f t="shared" si="47"/>
        <v>五</v>
      </c>
      <c r="F89" s="207">
        <v>147.1</v>
      </c>
      <c r="G89" s="409"/>
      <c r="H89" s="409"/>
      <c r="I89" s="215">
        <f t="shared" si="31"/>
        <v>0.97740863787375409</v>
      </c>
      <c r="J89" s="408"/>
      <c r="K89" s="408"/>
      <c r="L89" s="225">
        <v>2.3993644775214592E-3</v>
      </c>
      <c r="M89" s="408"/>
      <c r="N89" s="410"/>
      <c r="O89" s="208">
        <v>7.2295211895823074E-3</v>
      </c>
      <c r="P89" s="408"/>
      <c r="Q89" s="411"/>
      <c r="R89" s="215">
        <f t="shared" si="48"/>
        <v>0.8</v>
      </c>
      <c r="S89" s="408"/>
      <c r="T89" s="408"/>
      <c r="U89" s="215">
        <v>0.8</v>
      </c>
      <c r="V89" s="408"/>
      <c r="W89" s="408"/>
    </row>
    <row r="90" spans="3:23" ht="12" hidden="1" customHeight="1">
      <c r="C90" s="412"/>
      <c r="D90" s="184">
        <v>45955</v>
      </c>
      <c r="E90" s="75" t="str">
        <f t="shared" si="47"/>
        <v>六</v>
      </c>
      <c r="F90" s="207">
        <v>146.80000000000001</v>
      </c>
      <c r="G90" s="409"/>
      <c r="H90" s="409"/>
      <c r="I90" s="215">
        <f t="shared" si="31"/>
        <v>0.97541528239202668</v>
      </c>
      <c r="J90" s="408"/>
      <c r="K90" s="408"/>
      <c r="L90" s="225">
        <v>2.4076557548805178E-3</v>
      </c>
      <c r="M90" s="408"/>
      <c r="N90" s="410"/>
      <c r="O90" s="208">
        <v>7.431569242841175E-3</v>
      </c>
      <c r="P90" s="408"/>
      <c r="Q90" s="411"/>
      <c r="R90" s="215">
        <f t="shared" si="48"/>
        <v>0.8</v>
      </c>
      <c r="S90" s="408"/>
      <c r="T90" s="408"/>
      <c r="U90" s="215">
        <v>0.8</v>
      </c>
      <c r="V90" s="408"/>
      <c r="W90" s="408"/>
    </row>
    <row r="91" spans="3:23" ht="12" hidden="1" customHeight="1">
      <c r="C91" s="412"/>
      <c r="D91" s="184">
        <v>45956</v>
      </c>
      <c r="E91" s="75" t="str">
        <f t="shared" si="47"/>
        <v>日</v>
      </c>
      <c r="F91" s="207">
        <v>147.30000000000001</v>
      </c>
      <c r="G91" s="409"/>
      <c r="H91" s="409"/>
      <c r="I91" s="215">
        <f t="shared" si="31"/>
        <v>0.97873754152823933</v>
      </c>
      <c r="J91" s="408"/>
      <c r="K91" s="408"/>
      <c r="L91" s="225">
        <v>2.445618102049036E-3</v>
      </c>
      <c r="M91" s="408"/>
      <c r="N91" s="410"/>
      <c r="O91" s="208">
        <v>7.4455284825645082E-3</v>
      </c>
      <c r="P91" s="408"/>
      <c r="Q91" s="411"/>
      <c r="R91" s="215">
        <f t="shared" si="48"/>
        <v>0.8</v>
      </c>
      <c r="S91" s="408"/>
      <c r="T91" s="408"/>
      <c r="U91" s="215">
        <v>0.8</v>
      </c>
      <c r="V91" s="408"/>
      <c r="W91" s="408"/>
    </row>
    <row r="92" spans="3:23" ht="12" hidden="1" customHeight="1">
      <c r="C92" s="412"/>
      <c r="D92" s="184">
        <v>45957</v>
      </c>
      <c r="E92" s="75" t="str">
        <f t="shared" si="47"/>
        <v>一</v>
      </c>
      <c r="F92" s="207">
        <v>147</v>
      </c>
      <c r="G92" s="409"/>
      <c r="H92" s="409"/>
      <c r="I92" s="215">
        <f t="shared" si="31"/>
        <v>0.97674418604651159</v>
      </c>
      <c r="J92" s="408"/>
      <c r="K92" s="408"/>
      <c r="L92" s="225">
        <v>2.4496147419580251E-3</v>
      </c>
      <c r="M92" s="408"/>
      <c r="N92" s="410"/>
      <c r="O92" s="208">
        <v>7.2291655983732894E-3</v>
      </c>
      <c r="P92" s="408"/>
      <c r="Q92" s="411"/>
      <c r="R92" s="215">
        <f t="shared" si="48"/>
        <v>0.8</v>
      </c>
      <c r="S92" s="408"/>
      <c r="T92" s="408"/>
      <c r="U92" s="215">
        <v>0.8</v>
      </c>
      <c r="V92" s="408"/>
      <c r="W92" s="408"/>
    </row>
    <row r="93" spans="3:23" ht="12" hidden="1" customHeight="1">
      <c r="C93" s="412"/>
      <c r="D93" s="184">
        <v>45958</v>
      </c>
      <c r="E93" s="75" t="str">
        <f t="shared" si="47"/>
        <v>二</v>
      </c>
      <c r="F93" s="207">
        <v>143.4</v>
      </c>
      <c r="G93" s="409">
        <f t="shared" si="41"/>
        <v>143.05714285714285</v>
      </c>
      <c r="H93" s="409"/>
      <c r="I93" s="215">
        <f t="shared" si="31"/>
        <v>0.95282392026578078</v>
      </c>
      <c r="J93" s="408">
        <f t="shared" si="42"/>
        <v>0.95054579971523501</v>
      </c>
      <c r="K93" s="408"/>
      <c r="L93" s="225">
        <v>2.4493764532309606E-3</v>
      </c>
      <c r="M93" s="408">
        <f t="shared" si="43"/>
        <v>2.4354244588470244E-3</v>
      </c>
      <c r="N93" s="410"/>
      <c r="O93" s="208">
        <v>7.5075516891346611E-3</v>
      </c>
      <c r="P93" s="408">
        <f t="shared" si="44"/>
        <v>7.3163641658809449E-3</v>
      </c>
      <c r="Q93" s="411"/>
      <c r="R93" s="215">
        <f t="shared" si="48"/>
        <v>0.8</v>
      </c>
      <c r="S93" s="408">
        <f t="shared" si="45"/>
        <v>0.79999999999999993</v>
      </c>
      <c r="T93" s="408"/>
      <c r="U93" s="215">
        <v>0.83299999999999996</v>
      </c>
      <c r="V93" s="408">
        <f t="shared" si="46"/>
        <v>0.83300000000000007</v>
      </c>
      <c r="W93" s="408"/>
    </row>
    <row r="94" spans="3:23" ht="12" hidden="1" customHeight="1">
      <c r="C94" s="412"/>
      <c r="D94" s="184">
        <v>45959</v>
      </c>
      <c r="E94" s="75" t="str">
        <f t="shared" si="47"/>
        <v>三</v>
      </c>
      <c r="F94" s="207">
        <v>143.30000000000001</v>
      </c>
      <c r="G94" s="409"/>
      <c r="H94" s="409"/>
      <c r="I94" s="215">
        <f t="shared" si="31"/>
        <v>0.95215946843853827</v>
      </c>
      <c r="J94" s="408"/>
      <c r="K94" s="408"/>
      <c r="L94" s="225">
        <v>2.4440098757789776E-3</v>
      </c>
      <c r="M94" s="408"/>
      <c r="N94" s="410"/>
      <c r="O94" s="208">
        <v>7.3972023845169828E-3</v>
      </c>
      <c r="P94" s="408"/>
      <c r="Q94" s="411"/>
      <c r="R94" s="215">
        <f t="shared" si="48"/>
        <v>0.8</v>
      </c>
      <c r="S94" s="408"/>
      <c r="T94" s="408"/>
      <c r="U94" s="215">
        <v>0.83299999999999996</v>
      </c>
      <c r="V94" s="408"/>
      <c r="W94" s="408"/>
    </row>
    <row r="95" spans="3:23" ht="12" hidden="1" customHeight="1">
      <c r="C95" s="412"/>
      <c r="D95" s="184">
        <v>45960</v>
      </c>
      <c r="E95" s="75" t="str">
        <f t="shared" si="47"/>
        <v>四</v>
      </c>
      <c r="F95" s="207">
        <v>142.9</v>
      </c>
      <c r="G95" s="409"/>
      <c r="H95" s="409"/>
      <c r="I95" s="215">
        <f t="shared" si="31"/>
        <v>0.94950166112956813</v>
      </c>
      <c r="J95" s="408"/>
      <c r="K95" s="408"/>
      <c r="L95" s="225">
        <v>2.4445771871703949E-3</v>
      </c>
      <c r="M95" s="408"/>
      <c r="N95" s="410"/>
      <c r="O95" s="208">
        <v>7.2695454697670626E-3</v>
      </c>
      <c r="P95" s="408"/>
      <c r="Q95" s="411"/>
      <c r="R95" s="215">
        <f t="shared" si="48"/>
        <v>0.8</v>
      </c>
      <c r="S95" s="408"/>
      <c r="T95" s="408"/>
      <c r="U95" s="215">
        <v>0.83299999999999996</v>
      </c>
      <c r="V95" s="408"/>
      <c r="W95" s="408"/>
    </row>
    <row r="96" spans="3:23" hidden="1">
      <c r="C96" s="412"/>
      <c r="D96" s="184">
        <v>45961</v>
      </c>
      <c r="E96" s="75" t="str">
        <f t="shared" si="47"/>
        <v>五</v>
      </c>
      <c r="F96" s="207">
        <v>142.9</v>
      </c>
      <c r="G96" s="409"/>
      <c r="H96" s="409"/>
      <c r="I96" s="215">
        <f t="shared" si="31"/>
        <v>0.94950166112956813</v>
      </c>
      <c r="J96" s="408"/>
      <c r="K96" s="408"/>
      <c r="L96" s="225">
        <v>2.4112911261660523E-3</v>
      </c>
      <c r="M96" s="408"/>
      <c r="N96" s="410"/>
      <c r="O96" s="208">
        <v>7.2674412555249731E-3</v>
      </c>
      <c r="P96" s="408"/>
      <c r="Q96" s="411"/>
      <c r="R96" s="215">
        <f t="shared" si="48"/>
        <v>0.8</v>
      </c>
      <c r="S96" s="408"/>
      <c r="T96" s="408"/>
      <c r="U96" s="215">
        <v>0.83299999999999996</v>
      </c>
      <c r="V96" s="408"/>
      <c r="W96" s="408"/>
    </row>
    <row r="97" spans="3:23" ht="12" hidden="1" customHeight="1">
      <c r="C97" s="412" t="s">
        <v>82</v>
      </c>
      <c r="D97" s="184">
        <v>45962</v>
      </c>
      <c r="E97" s="75" t="str">
        <f t="shared" ref="E97:E127" si="49">RIGHT(TEXT(D97,"aaa"),1)</f>
        <v>六</v>
      </c>
      <c r="F97" s="207">
        <v>142.9</v>
      </c>
      <c r="G97" s="409"/>
      <c r="H97" s="409">
        <f>AVERAGEIF(F97:F126,"&lt;&gt;0")</f>
        <v>146.32999999999998</v>
      </c>
      <c r="I97" s="215">
        <f t="shared" si="31"/>
        <v>0.94950166112956813</v>
      </c>
      <c r="J97" s="408"/>
      <c r="K97" s="408">
        <f>AVERAGEIF(I97:I126,"&lt;&gt;0")</f>
        <v>0.97229235880398668</v>
      </c>
      <c r="L97" s="225">
        <v>2.4181192641522485E-3</v>
      </c>
      <c r="M97" s="408"/>
      <c r="N97" s="410">
        <f>AVERAGEIF(L97:L126,"&lt;&gt;0")</f>
        <v>2.4295402900574078E-3</v>
      </c>
      <c r="O97" s="208">
        <v>7.2076286982385614E-3</v>
      </c>
      <c r="P97" s="408"/>
      <c r="Q97" s="411">
        <f>AVERAGEIF(O97:O126,"&lt;&gt;0")</f>
        <v>7.3095368117867777E-3</v>
      </c>
      <c r="R97" s="215">
        <f t="shared" si="48"/>
        <v>0.8</v>
      </c>
      <c r="S97" s="408"/>
      <c r="T97" s="408">
        <f>AVERAGEIF(R97:R126,"&lt;&gt;0")</f>
        <v>0.80000000000000038</v>
      </c>
      <c r="U97" s="215">
        <v>0.83299999999999996</v>
      </c>
      <c r="V97" s="408"/>
      <c r="W97" s="408">
        <f>AVERAGEIF(U97:U126,"&lt;&gt;0")</f>
        <v>0.8729166666666669</v>
      </c>
    </row>
    <row r="98" spans="3:23" ht="12" hidden="1" customHeight="1">
      <c r="C98" s="412"/>
      <c r="D98" s="184">
        <v>45963</v>
      </c>
      <c r="E98" s="75" t="str">
        <f t="shared" si="49"/>
        <v>日</v>
      </c>
      <c r="F98" s="207">
        <v>143</v>
      </c>
      <c r="G98" s="409"/>
      <c r="H98" s="409"/>
      <c r="I98" s="215">
        <f t="shared" si="31"/>
        <v>0.95016611295681064</v>
      </c>
      <c r="J98" s="408"/>
      <c r="K98" s="408"/>
      <c r="L98" s="225">
        <v>2.4498199919220608E-3</v>
      </c>
      <c r="M98" s="408"/>
      <c r="N98" s="410"/>
      <c r="O98" s="208">
        <v>7.2886021231008029E-3</v>
      </c>
      <c r="P98" s="408"/>
      <c r="Q98" s="411"/>
      <c r="R98" s="215">
        <f t="shared" si="48"/>
        <v>0.8</v>
      </c>
      <c r="S98" s="408"/>
      <c r="T98" s="408"/>
      <c r="U98" s="215">
        <v>0.83299999999999996</v>
      </c>
      <c r="V98" s="408"/>
      <c r="W98" s="408"/>
    </row>
    <row r="99" spans="3:23" ht="12" hidden="1" customHeight="1">
      <c r="C99" s="412"/>
      <c r="D99" s="184">
        <v>45964</v>
      </c>
      <c r="E99" s="75" t="str">
        <f t="shared" si="49"/>
        <v>一</v>
      </c>
      <c r="F99" s="207">
        <v>143</v>
      </c>
      <c r="G99" s="409"/>
      <c r="H99" s="409"/>
      <c r="I99" s="215">
        <f t="shared" si="31"/>
        <v>0.95016611295681064</v>
      </c>
      <c r="J99" s="408"/>
      <c r="K99" s="408"/>
      <c r="L99" s="225">
        <v>2.4307773135084764E-3</v>
      </c>
      <c r="M99" s="408"/>
      <c r="N99" s="410"/>
      <c r="O99" s="208">
        <v>7.2765775408835691E-3</v>
      </c>
      <c r="P99" s="408"/>
      <c r="Q99" s="411"/>
      <c r="R99" s="215">
        <f t="shared" si="48"/>
        <v>0.8</v>
      </c>
      <c r="S99" s="408"/>
      <c r="T99" s="408"/>
      <c r="U99" s="215">
        <v>0.83299999999999996</v>
      </c>
      <c r="V99" s="408"/>
      <c r="W99" s="408"/>
    </row>
    <row r="100" spans="3:23" ht="12" hidden="1" customHeight="1">
      <c r="C100" s="412"/>
      <c r="D100" s="184">
        <v>45965</v>
      </c>
      <c r="E100" s="75" t="str">
        <f t="shared" si="49"/>
        <v>二</v>
      </c>
      <c r="F100" s="207">
        <v>145.4</v>
      </c>
      <c r="G100" s="409">
        <f t="shared" ref="G100:G121" si="50">AVERAGE(F100:F106)</f>
        <v>145.95714285714286</v>
      </c>
      <c r="H100" s="409"/>
      <c r="I100" s="215">
        <f t="shared" si="31"/>
        <v>0.96611295681063125</v>
      </c>
      <c r="J100" s="408">
        <f t="shared" ref="J100:J135" si="51">AVERAGE(I100:I106)</f>
        <v>0.96981490270526816</v>
      </c>
      <c r="K100" s="408"/>
      <c r="L100" s="225">
        <v>2.4323681205021012E-3</v>
      </c>
      <c r="M100" s="408">
        <f t="shared" ref="M100:M121" si="52">AVERAGE(L100:L106)</f>
        <v>2.4260381025638759E-3</v>
      </c>
      <c r="N100" s="410"/>
      <c r="O100" s="208">
        <v>7.2055912518605618E-3</v>
      </c>
      <c r="P100" s="408">
        <f t="shared" ref="P100:P121" si="53">AVERAGE(O100:O106)</f>
        <v>7.2678206186768558E-3</v>
      </c>
      <c r="Q100" s="411"/>
      <c r="R100" s="215">
        <f t="shared" si="48"/>
        <v>0.8</v>
      </c>
      <c r="S100" s="408">
        <f t="shared" ref="S100:S121" si="54">AVERAGE(R100:R106)</f>
        <v>0.79999999999999993</v>
      </c>
      <c r="T100" s="408"/>
      <c r="U100" s="215">
        <v>0.83299999999999996</v>
      </c>
      <c r="V100" s="408">
        <f t="shared" ref="V100:V121" si="55">AVERAGE(U100:U106)</f>
        <v>0.83300000000000007</v>
      </c>
      <c r="W100" s="408"/>
    </row>
    <row r="101" spans="3:23" ht="12" hidden="1" customHeight="1">
      <c r="C101" s="412"/>
      <c r="D101" s="184">
        <v>45966</v>
      </c>
      <c r="E101" s="75" t="str">
        <f t="shared" si="49"/>
        <v>三</v>
      </c>
      <c r="F101" s="207">
        <v>145.5</v>
      </c>
      <c r="G101" s="409"/>
      <c r="H101" s="409"/>
      <c r="I101" s="215">
        <f t="shared" si="31"/>
        <v>0.96677740863787376</v>
      </c>
      <c r="J101" s="408"/>
      <c r="K101" s="408"/>
      <c r="L101" s="225">
        <v>2.4297655672097782E-3</v>
      </c>
      <c r="M101" s="408"/>
      <c r="N101" s="410"/>
      <c r="O101" s="208">
        <v>7.2233013550487947E-3</v>
      </c>
      <c r="P101" s="408"/>
      <c r="Q101" s="411"/>
      <c r="R101" s="215">
        <f t="shared" si="48"/>
        <v>0.8</v>
      </c>
      <c r="S101" s="408"/>
      <c r="T101" s="408"/>
      <c r="U101" s="215">
        <v>0.83299999999999996</v>
      </c>
      <c r="V101" s="408"/>
      <c r="W101" s="408"/>
    </row>
    <row r="102" spans="3:23" ht="12" hidden="1" customHeight="1">
      <c r="C102" s="412"/>
      <c r="D102" s="184">
        <v>45967</v>
      </c>
      <c r="E102" s="75" t="str">
        <f t="shared" si="49"/>
        <v>四</v>
      </c>
      <c r="F102" s="207">
        <v>147</v>
      </c>
      <c r="G102" s="409"/>
      <c r="H102" s="409"/>
      <c r="I102" s="215">
        <f t="shared" si="31"/>
        <v>0.97674418604651159</v>
      </c>
      <c r="J102" s="408"/>
      <c r="K102" s="408"/>
      <c r="L102" s="225">
        <v>2.4352068691562323E-3</v>
      </c>
      <c r="M102" s="408"/>
      <c r="N102" s="410"/>
      <c r="O102" s="208">
        <v>7.2345788687957916E-3</v>
      </c>
      <c r="P102" s="408"/>
      <c r="Q102" s="411"/>
      <c r="R102" s="215">
        <f t="shared" si="48"/>
        <v>0.8</v>
      </c>
      <c r="S102" s="408"/>
      <c r="T102" s="408"/>
      <c r="U102" s="215">
        <v>0.83299999999999996</v>
      </c>
      <c r="V102" s="408"/>
      <c r="W102" s="408"/>
    </row>
    <row r="103" spans="3:23" ht="12" hidden="1" customHeight="1">
      <c r="C103" s="412"/>
      <c r="D103" s="184">
        <v>45968</v>
      </c>
      <c r="E103" s="75" t="str">
        <f t="shared" si="49"/>
        <v>五</v>
      </c>
      <c r="F103" s="207">
        <v>145.19999999999999</v>
      </c>
      <c r="G103" s="409"/>
      <c r="H103" s="409"/>
      <c r="I103" s="215">
        <f t="shared" si="31"/>
        <v>0.96478405315614613</v>
      </c>
      <c r="J103" s="408"/>
      <c r="K103" s="408"/>
      <c r="L103" s="225">
        <v>2.40478805383107E-3</v>
      </c>
      <c r="M103" s="408"/>
      <c r="N103" s="410"/>
      <c r="O103" s="208">
        <v>7.2917189680639484E-3</v>
      </c>
      <c r="P103" s="408"/>
      <c r="Q103" s="411"/>
      <c r="R103" s="215">
        <f t="shared" si="48"/>
        <v>0.8</v>
      </c>
      <c r="S103" s="408"/>
      <c r="T103" s="408"/>
      <c r="U103" s="215">
        <v>0.83299999999999996</v>
      </c>
      <c r="V103" s="408"/>
      <c r="W103" s="408"/>
    </row>
    <row r="104" spans="3:23" ht="12" hidden="1" customHeight="1">
      <c r="C104" s="412"/>
      <c r="D104" s="184">
        <v>45969</v>
      </c>
      <c r="E104" s="75" t="str">
        <f t="shared" si="49"/>
        <v>六</v>
      </c>
      <c r="F104" s="207">
        <v>145.1</v>
      </c>
      <c r="G104" s="409"/>
      <c r="H104" s="409"/>
      <c r="I104" s="215">
        <f t="shared" si="31"/>
        <v>0.96411960132890362</v>
      </c>
      <c r="J104" s="408"/>
      <c r="K104" s="408"/>
      <c r="L104" s="225">
        <v>2.40760996870042E-3</v>
      </c>
      <c r="M104" s="408"/>
      <c r="N104" s="410"/>
      <c r="O104" s="208">
        <v>7.2428423990853084E-3</v>
      </c>
      <c r="P104" s="408"/>
      <c r="Q104" s="411"/>
      <c r="R104" s="215">
        <f t="shared" si="48"/>
        <v>0.8</v>
      </c>
      <c r="S104" s="408"/>
      <c r="T104" s="408"/>
      <c r="U104" s="215">
        <v>0.83299999999999996</v>
      </c>
      <c r="V104" s="408"/>
      <c r="W104" s="408"/>
    </row>
    <row r="105" spans="3:23" ht="12" hidden="1" customHeight="1">
      <c r="C105" s="412"/>
      <c r="D105" s="184">
        <v>45970</v>
      </c>
      <c r="E105" s="75" t="str">
        <f t="shared" si="49"/>
        <v>日</v>
      </c>
      <c r="F105" s="207">
        <v>145.9</v>
      </c>
      <c r="G105" s="409"/>
      <c r="H105" s="409"/>
      <c r="I105" s="215">
        <f t="shared" si="31"/>
        <v>0.9694352159468439</v>
      </c>
      <c r="J105" s="408"/>
      <c r="K105" s="408"/>
      <c r="L105" s="225">
        <v>2.4274382908804166E-3</v>
      </c>
      <c r="M105" s="408"/>
      <c r="N105" s="410"/>
      <c r="O105" s="208">
        <v>7.3051982807592203E-3</v>
      </c>
      <c r="P105" s="408"/>
      <c r="Q105" s="411"/>
      <c r="R105" s="215">
        <f t="shared" si="48"/>
        <v>0.8</v>
      </c>
      <c r="S105" s="408"/>
      <c r="T105" s="408"/>
      <c r="U105" s="215">
        <v>0.83299999999999996</v>
      </c>
      <c r="V105" s="408"/>
      <c r="W105" s="408"/>
    </row>
    <row r="106" spans="3:23" ht="12" hidden="1" customHeight="1">
      <c r="C106" s="412"/>
      <c r="D106" s="184">
        <v>45971</v>
      </c>
      <c r="E106" s="75" t="str">
        <f t="shared" si="49"/>
        <v>一</v>
      </c>
      <c r="F106" s="207">
        <v>147.6</v>
      </c>
      <c r="G106" s="409"/>
      <c r="H106" s="409"/>
      <c r="I106" s="215">
        <f t="shared" si="31"/>
        <v>0.98073089700996674</v>
      </c>
      <c r="J106" s="408"/>
      <c r="K106" s="408"/>
      <c r="L106" s="225">
        <v>2.4450898476671154E-3</v>
      </c>
      <c r="M106" s="408"/>
      <c r="N106" s="410"/>
      <c r="O106" s="208">
        <v>7.3715132071243659E-3</v>
      </c>
      <c r="P106" s="408"/>
      <c r="Q106" s="411"/>
      <c r="R106" s="215">
        <f t="shared" si="48"/>
        <v>0.8</v>
      </c>
      <c r="S106" s="408"/>
      <c r="T106" s="408"/>
      <c r="U106" s="215">
        <v>0.83299999999999996</v>
      </c>
      <c r="V106" s="408"/>
      <c r="W106" s="408"/>
    </row>
    <row r="107" spans="3:23" ht="12" hidden="1" customHeight="1">
      <c r="C107" s="412"/>
      <c r="D107" s="184">
        <v>45972</v>
      </c>
      <c r="E107" s="75" t="str">
        <f t="shared" si="49"/>
        <v>二</v>
      </c>
      <c r="F107" s="207">
        <v>145.19999999999999</v>
      </c>
      <c r="G107" s="409">
        <f t="shared" si="50"/>
        <v>146.42857142857139</v>
      </c>
      <c r="H107" s="409"/>
      <c r="I107" s="215">
        <f t="shared" si="31"/>
        <v>0.96478405315614613</v>
      </c>
      <c r="J107" s="408">
        <f t="shared" si="51"/>
        <v>0.97294731846226867</v>
      </c>
      <c r="K107" s="408"/>
      <c r="L107" s="225">
        <v>2.4496920629521854E-3</v>
      </c>
      <c r="M107" s="408">
        <f t="shared" si="52"/>
        <v>2.4344798057864222E-3</v>
      </c>
      <c r="N107" s="410"/>
      <c r="O107" s="208">
        <v>7.377164317990589E-3</v>
      </c>
      <c r="P107" s="408">
        <f t="shared" si="53"/>
        <v>7.3107434451165762E-3</v>
      </c>
      <c r="Q107" s="411"/>
      <c r="R107" s="215">
        <f t="shared" si="48"/>
        <v>0.8</v>
      </c>
      <c r="S107" s="408">
        <f t="shared" si="54"/>
        <v>0.79999999999999993</v>
      </c>
      <c r="T107" s="408"/>
      <c r="U107" s="215">
        <v>0.86250000000000004</v>
      </c>
      <c r="V107" s="408">
        <f t="shared" si="55"/>
        <v>0.86249999999999993</v>
      </c>
      <c r="W107" s="408"/>
    </row>
    <row r="108" spans="3:23" ht="12" hidden="1" customHeight="1">
      <c r="C108" s="412"/>
      <c r="D108" s="184">
        <v>45973</v>
      </c>
      <c r="E108" s="75" t="str">
        <f t="shared" si="49"/>
        <v>三</v>
      </c>
      <c r="F108" s="207">
        <v>146.30000000000001</v>
      </c>
      <c r="G108" s="409"/>
      <c r="H108" s="409"/>
      <c r="I108" s="215">
        <f t="shared" ref="I108:I183" si="56">F108/$C$1</f>
        <v>0.97209302325581404</v>
      </c>
      <c r="J108" s="408"/>
      <c r="K108" s="408"/>
      <c r="L108" s="225">
        <v>2.4487420586465098E-3</v>
      </c>
      <c r="M108" s="408"/>
      <c r="N108" s="410"/>
      <c r="O108" s="208">
        <v>7.4048394053691782E-3</v>
      </c>
      <c r="P108" s="408"/>
      <c r="Q108" s="411"/>
      <c r="R108" s="215">
        <f t="shared" si="48"/>
        <v>0.8</v>
      </c>
      <c r="S108" s="408"/>
      <c r="T108" s="408"/>
      <c r="U108" s="215">
        <v>0.86250000000000004</v>
      </c>
      <c r="V108" s="408"/>
      <c r="W108" s="408"/>
    </row>
    <row r="109" spans="3:23" ht="12" hidden="1" customHeight="1">
      <c r="C109" s="412"/>
      <c r="D109" s="184">
        <v>45974</v>
      </c>
      <c r="E109" s="75" t="str">
        <f t="shared" si="49"/>
        <v>四</v>
      </c>
      <c r="F109" s="207">
        <v>147.5</v>
      </c>
      <c r="G109" s="409"/>
      <c r="H109" s="409"/>
      <c r="I109" s="215">
        <f t="shared" si="56"/>
        <v>0.98006644518272423</v>
      </c>
      <c r="J109" s="408"/>
      <c r="K109" s="408"/>
      <c r="L109" s="225">
        <v>2.4293993287771145E-3</v>
      </c>
      <c r="M109" s="408"/>
      <c r="N109" s="410"/>
      <c r="O109" s="208">
        <v>7.209218251933833E-3</v>
      </c>
      <c r="P109" s="408"/>
      <c r="Q109" s="411"/>
      <c r="R109" s="215">
        <f t="shared" si="48"/>
        <v>0.8</v>
      </c>
      <c r="S109" s="408"/>
      <c r="T109" s="408"/>
      <c r="U109" s="215">
        <v>0.86250000000000004</v>
      </c>
      <c r="V109" s="408"/>
      <c r="W109" s="408"/>
    </row>
    <row r="110" spans="3:23" ht="12" hidden="1" customHeight="1">
      <c r="C110" s="412"/>
      <c r="D110" s="184">
        <v>45975</v>
      </c>
      <c r="E110" s="75" t="str">
        <f t="shared" si="49"/>
        <v>五</v>
      </c>
      <c r="F110" s="207">
        <v>147.9</v>
      </c>
      <c r="G110" s="409"/>
      <c r="H110" s="409"/>
      <c r="I110" s="215">
        <f t="shared" si="56"/>
        <v>0.98272425249169437</v>
      </c>
      <c r="J110" s="408"/>
      <c r="K110" s="408"/>
      <c r="L110" s="225">
        <v>2.4089079138369055E-3</v>
      </c>
      <c r="M110" s="408"/>
      <c r="N110" s="410"/>
      <c r="O110" s="208">
        <v>7.2295142511040857E-3</v>
      </c>
      <c r="P110" s="408"/>
      <c r="Q110" s="411"/>
      <c r="R110" s="215">
        <f t="shared" si="48"/>
        <v>0.8</v>
      </c>
      <c r="S110" s="408"/>
      <c r="T110" s="408"/>
      <c r="U110" s="215">
        <v>0.86250000000000004</v>
      </c>
      <c r="V110" s="408"/>
      <c r="W110" s="408"/>
    </row>
    <row r="111" spans="3:23" ht="12" hidden="1" customHeight="1">
      <c r="C111" s="412"/>
      <c r="D111" s="184">
        <v>45976</v>
      </c>
      <c r="E111" s="75" t="str">
        <f t="shared" si="49"/>
        <v>六</v>
      </c>
      <c r="F111" s="207">
        <v>146.69999999999999</v>
      </c>
      <c r="G111" s="409"/>
      <c r="H111" s="409"/>
      <c r="I111" s="215">
        <f t="shared" si="56"/>
        <v>0.97475083056478395</v>
      </c>
      <c r="J111" s="408"/>
      <c r="K111" s="408"/>
      <c r="L111" s="225">
        <v>2.4156016210097877E-3</v>
      </c>
      <c r="M111" s="408"/>
      <c r="N111" s="410"/>
      <c r="O111" s="208">
        <v>7.3488433978233306E-3</v>
      </c>
      <c r="P111" s="408"/>
      <c r="Q111" s="411"/>
      <c r="R111" s="215">
        <f t="shared" si="48"/>
        <v>0.8</v>
      </c>
      <c r="S111" s="408"/>
      <c r="T111" s="408"/>
      <c r="U111" s="215">
        <v>0.86250000000000004</v>
      </c>
      <c r="V111" s="408"/>
      <c r="W111" s="408"/>
    </row>
    <row r="112" spans="3:23" ht="12" hidden="1" customHeight="1">
      <c r="C112" s="412"/>
      <c r="D112" s="184">
        <v>45977</v>
      </c>
      <c r="E112" s="75" t="str">
        <f t="shared" si="49"/>
        <v>日</v>
      </c>
      <c r="F112" s="207">
        <v>145.80000000000001</v>
      </c>
      <c r="G112" s="409"/>
      <c r="H112" s="409"/>
      <c r="I112" s="215">
        <f t="shared" si="56"/>
        <v>0.96877076411960139</v>
      </c>
      <c r="J112" s="408"/>
      <c r="K112" s="408"/>
      <c r="L112" s="225">
        <v>2.4439423785337726E-3</v>
      </c>
      <c r="M112" s="408"/>
      <c r="N112" s="410"/>
      <c r="O112" s="208">
        <v>7.2105489065148413E-3</v>
      </c>
      <c r="P112" s="408"/>
      <c r="Q112" s="411"/>
      <c r="R112" s="215">
        <f t="shared" si="48"/>
        <v>0.8</v>
      </c>
      <c r="S112" s="408"/>
      <c r="T112" s="408"/>
      <c r="U112" s="215">
        <v>0.86250000000000004</v>
      </c>
      <c r="V112" s="408"/>
      <c r="W112" s="408"/>
    </row>
    <row r="113" spans="3:23" ht="12" hidden="1" customHeight="1">
      <c r="C113" s="412"/>
      <c r="D113" s="184">
        <v>45978</v>
      </c>
      <c r="E113" s="75" t="str">
        <f t="shared" si="49"/>
        <v>一</v>
      </c>
      <c r="F113" s="207">
        <v>145.6</v>
      </c>
      <c r="G113" s="409"/>
      <c r="H113" s="409"/>
      <c r="I113" s="215">
        <f t="shared" si="56"/>
        <v>0.96744186046511627</v>
      </c>
      <c r="J113" s="408"/>
      <c r="K113" s="408"/>
      <c r="L113" s="225">
        <v>2.4450732767486772E-3</v>
      </c>
      <c r="M113" s="408"/>
      <c r="N113" s="410"/>
      <c r="O113" s="208">
        <v>7.3950755850801823E-3</v>
      </c>
      <c r="P113" s="408"/>
      <c r="Q113" s="411"/>
      <c r="R113" s="215">
        <f t="shared" si="48"/>
        <v>0.8</v>
      </c>
      <c r="S113" s="408"/>
      <c r="T113" s="408"/>
      <c r="U113" s="215">
        <v>0.86250000000000004</v>
      </c>
      <c r="V113" s="408"/>
      <c r="W113" s="408"/>
    </row>
    <row r="114" spans="3:23" ht="12" hidden="1" customHeight="1">
      <c r="C114" s="412"/>
      <c r="D114" s="184">
        <v>45979</v>
      </c>
      <c r="E114" s="75" t="str">
        <f t="shared" si="49"/>
        <v>二</v>
      </c>
      <c r="F114" s="207">
        <v>146.30000000000001</v>
      </c>
      <c r="G114" s="409">
        <f t="shared" si="50"/>
        <v>146.78571428571428</v>
      </c>
      <c r="H114" s="409"/>
      <c r="I114" s="215">
        <f t="shared" si="56"/>
        <v>0.97209302325581404</v>
      </c>
      <c r="J114" s="408">
        <f t="shared" si="51"/>
        <v>0.97532036070242056</v>
      </c>
      <c r="K114" s="408"/>
      <c r="L114" s="225">
        <v>2.4423836032630916E-3</v>
      </c>
      <c r="M114" s="408">
        <f t="shared" si="52"/>
        <v>2.4324460116996864E-3</v>
      </c>
      <c r="N114" s="410"/>
      <c r="O114" s="208">
        <v>7.4397663794786425E-3</v>
      </c>
      <c r="P114" s="408">
        <f t="shared" si="53"/>
        <v>7.3847377364994237E-3</v>
      </c>
      <c r="Q114" s="411"/>
      <c r="R114" s="215">
        <f t="shared" si="48"/>
        <v>0.8</v>
      </c>
      <c r="S114" s="408">
        <f t="shared" si="54"/>
        <v>0.79999999999999993</v>
      </c>
      <c r="T114" s="408"/>
      <c r="U114" s="215">
        <v>0.9</v>
      </c>
      <c r="V114" s="408">
        <f t="shared" si="55"/>
        <v>0.90000000000000013</v>
      </c>
      <c r="W114" s="408"/>
    </row>
    <row r="115" spans="3:23" ht="12" hidden="1" customHeight="1">
      <c r="C115" s="412"/>
      <c r="D115" s="184">
        <v>45980</v>
      </c>
      <c r="E115" s="75" t="str">
        <f t="shared" si="49"/>
        <v>三</v>
      </c>
      <c r="F115" s="207">
        <v>146.4</v>
      </c>
      <c r="G115" s="409"/>
      <c r="H115" s="409"/>
      <c r="I115" s="215">
        <f t="shared" si="56"/>
        <v>0.97275747508305654</v>
      </c>
      <c r="J115" s="408"/>
      <c r="K115" s="408"/>
      <c r="L115" s="225">
        <v>2.438626131749133E-3</v>
      </c>
      <c r="M115" s="408"/>
      <c r="N115" s="410"/>
      <c r="O115" s="208">
        <v>7.3779140051346594E-3</v>
      </c>
      <c r="P115" s="408"/>
      <c r="Q115" s="411"/>
      <c r="R115" s="215">
        <f t="shared" si="48"/>
        <v>0.8</v>
      </c>
      <c r="S115" s="408"/>
      <c r="T115" s="408"/>
      <c r="U115" s="215">
        <v>0.9</v>
      </c>
      <c r="V115" s="408"/>
      <c r="W115" s="408"/>
    </row>
    <row r="116" spans="3:23" ht="12" hidden="1" customHeight="1">
      <c r="C116" s="412"/>
      <c r="D116" s="184">
        <v>45981</v>
      </c>
      <c r="E116" s="75" t="str">
        <f t="shared" si="49"/>
        <v>四</v>
      </c>
      <c r="F116" s="207">
        <v>146.4</v>
      </c>
      <c r="G116" s="409"/>
      <c r="H116" s="409"/>
      <c r="I116" s="215">
        <f t="shared" si="56"/>
        <v>0.97275747508305654</v>
      </c>
      <c r="J116" s="408"/>
      <c r="K116" s="408"/>
      <c r="L116" s="225">
        <v>2.4273350938426945E-3</v>
      </c>
      <c r="M116" s="408"/>
      <c r="N116" s="410"/>
      <c r="O116" s="208">
        <v>7.2945097759929186E-3</v>
      </c>
      <c r="P116" s="408"/>
      <c r="Q116" s="411"/>
      <c r="R116" s="215">
        <f t="shared" si="48"/>
        <v>0.8</v>
      </c>
      <c r="S116" s="408"/>
      <c r="T116" s="408"/>
      <c r="U116" s="215">
        <v>0.9</v>
      </c>
      <c r="V116" s="408"/>
      <c r="W116" s="408"/>
    </row>
    <row r="117" spans="3:23" ht="12" hidden="1" customHeight="1">
      <c r="C117" s="412"/>
      <c r="D117" s="184">
        <v>45982</v>
      </c>
      <c r="E117" s="75" t="str">
        <f t="shared" si="49"/>
        <v>五</v>
      </c>
      <c r="F117" s="207">
        <v>146.4</v>
      </c>
      <c r="G117" s="409"/>
      <c r="H117" s="409"/>
      <c r="I117" s="215">
        <f t="shared" si="56"/>
        <v>0.97275747508305654</v>
      </c>
      <c r="J117" s="408"/>
      <c r="K117" s="408"/>
      <c r="L117" s="225">
        <v>2.4223139222118006E-3</v>
      </c>
      <c r="M117" s="408"/>
      <c r="N117" s="410"/>
      <c r="O117" s="208">
        <v>7.4075027568309606E-3</v>
      </c>
      <c r="P117" s="408"/>
      <c r="Q117" s="411"/>
      <c r="R117" s="215">
        <f t="shared" si="48"/>
        <v>0.8</v>
      </c>
      <c r="S117" s="408"/>
      <c r="T117" s="408"/>
      <c r="U117" s="215">
        <v>0.9</v>
      </c>
      <c r="V117" s="408"/>
      <c r="W117" s="408"/>
    </row>
    <row r="118" spans="3:23" ht="12" hidden="1" customHeight="1">
      <c r="C118" s="412"/>
      <c r="D118" s="184">
        <v>45983</v>
      </c>
      <c r="E118" s="75" t="str">
        <f t="shared" si="49"/>
        <v>六</v>
      </c>
      <c r="F118" s="207">
        <v>146.80000000000001</v>
      </c>
      <c r="G118" s="409"/>
      <c r="H118" s="409"/>
      <c r="I118" s="215">
        <f t="shared" si="56"/>
        <v>0.97541528239202668</v>
      </c>
      <c r="J118" s="408"/>
      <c r="K118" s="408"/>
      <c r="L118" s="225">
        <v>2.4162661821719982E-3</v>
      </c>
      <c r="M118" s="408"/>
      <c r="N118" s="410"/>
      <c r="O118" s="208">
        <v>7.3108156120757816E-3</v>
      </c>
      <c r="P118" s="408"/>
      <c r="Q118" s="411"/>
      <c r="R118" s="215">
        <f t="shared" si="48"/>
        <v>0.8</v>
      </c>
      <c r="S118" s="408"/>
      <c r="T118" s="408"/>
      <c r="U118" s="215">
        <v>0.9</v>
      </c>
      <c r="V118" s="408"/>
      <c r="W118" s="408"/>
    </row>
    <row r="119" spans="3:23" ht="12" hidden="1" customHeight="1">
      <c r="C119" s="412"/>
      <c r="D119" s="184">
        <v>45984</v>
      </c>
      <c r="E119" s="75" t="str">
        <f t="shared" si="49"/>
        <v>日</v>
      </c>
      <c r="F119" s="207">
        <v>147.5</v>
      </c>
      <c r="G119" s="409"/>
      <c r="H119" s="409"/>
      <c r="I119" s="215">
        <f t="shared" si="56"/>
        <v>0.98006644518272423</v>
      </c>
      <c r="J119" s="408"/>
      <c r="K119" s="408"/>
      <c r="L119" s="225">
        <v>2.4410043639037965E-3</v>
      </c>
      <c r="M119" s="408"/>
      <c r="N119" s="410"/>
      <c r="O119" s="208">
        <v>7.4258094868129704E-3</v>
      </c>
      <c r="P119" s="408"/>
      <c r="Q119" s="411"/>
      <c r="R119" s="215">
        <f t="shared" si="48"/>
        <v>0.8</v>
      </c>
      <c r="S119" s="408"/>
      <c r="T119" s="408"/>
      <c r="U119" s="215">
        <v>0.9</v>
      </c>
      <c r="V119" s="408"/>
      <c r="W119" s="408"/>
    </row>
    <row r="120" spans="3:23" ht="12" hidden="1" customHeight="1">
      <c r="C120" s="412"/>
      <c r="D120" s="184">
        <v>45985</v>
      </c>
      <c r="E120" s="75" t="str">
        <f t="shared" si="49"/>
        <v>一</v>
      </c>
      <c r="F120" s="207">
        <v>147.69999999999999</v>
      </c>
      <c r="G120" s="409"/>
      <c r="H120" s="409"/>
      <c r="I120" s="215">
        <f t="shared" si="56"/>
        <v>0.98139534883720925</v>
      </c>
      <c r="J120" s="408"/>
      <c r="K120" s="408"/>
      <c r="L120" s="225">
        <v>2.4391927847552887E-3</v>
      </c>
      <c r="M120" s="408"/>
      <c r="N120" s="410"/>
      <c r="O120" s="208">
        <v>7.4368461391700284E-3</v>
      </c>
      <c r="P120" s="408"/>
      <c r="Q120" s="411"/>
      <c r="R120" s="215">
        <f t="shared" si="48"/>
        <v>0.8</v>
      </c>
      <c r="S120" s="408"/>
      <c r="T120" s="408"/>
      <c r="U120" s="215">
        <v>0.9</v>
      </c>
      <c r="V120" s="408"/>
      <c r="W120" s="408"/>
    </row>
    <row r="121" spans="3:23" ht="12" hidden="1" customHeight="1">
      <c r="C121" s="412"/>
      <c r="D121" s="184">
        <v>45986</v>
      </c>
      <c r="E121" s="75" t="str">
        <f t="shared" si="49"/>
        <v>二</v>
      </c>
      <c r="F121" s="207">
        <v>149.69999999999999</v>
      </c>
      <c r="G121" s="409">
        <f t="shared" si="50"/>
        <v>147.97142857142856</v>
      </c>
      <c r="H121" s="409"/>
      <c r="I121" s="215">
        <f t="shared" si="56"/>
        <v>0.99468438538205972</v>
      </c>
      <c r="J121" s="408">
        <f t="shared" si="51"/>
        <v>0.98319886093972464</v>
      </c>
      <c r="K121" s="408"/>
      <c r="L121" s="225">
        <v>2.4397644208426169E-3</v>
      </c>
      <c r="M121" s="408">
        <f t="shared" si="52"/>
        <v>2.4241061870146361E-3</v>
      </c>
      <c r="N121" s="410"/>
      <c r="O121" s="208">
        <v>7.450702118080482E-3</v>
      </c>
      <c r="P121" s="408">
        <f t="shared" si="53"/>
        <v>7.2815000918758461E-3</v>
      </c>
      <c r="Q121" s="411"/>
      <c r="R121" s="215">
        <f t="shared" si="48"/>
        <v>0.8</v>
      </c>
      <c r="S121" s="408">
        <f t="shared" si="54"/>
        <v>0.79999999999999993</v>
      </c>
      <c r="T121" s="408"/>
      <c r="U121" s="215">
        <v>0.92</v>
      </c>
      <c r="V121" s="408">
        <f t="shared" si="55"/>
        <v>0.92</v>
      </c>
      <c r="W121" s="408"/>
    </row>
    <row r="122" spans="3:23" ht="12" hidden="1" customHeight="1">
      <c r="C122" s="412"/>
      <c r="D122" s="184">
        <v>45987</v>
      </c>
      <c r="E122" s="75" t="str">
        <f t="shared" si="49"/>
        <v>三</v>
      </c>
      <c r="F122" s="207">
        <v>148.80000000000001</v>
      </c>
      <c r="G122" s="409"/>
      <c r="H122" s="409"/>
      <c r="I122" s="215">
        <f t="shared" si="56"/>
        <v>0.98870431893687716</v>
      </c>
      <c r="J122" s="408"/>
      <c r="K122" s="408"/>
      <c r="L122" s="225">
        <v>2.4317063036681606E-3</v>
      </c>
      <c r="M122" s="408"/>
      <c r="N122" s="410"/>
      <c r="O122" s="208">
        <v>7.2542605929244355E-3</v>
      </c>
      <c r="P122" s="408"/>
      <c r="Q122" s="411"/>
      <c r="R122" s="215">
        <f t="shared" si="48"/>
        <v>0.8</v>
      </c>
      <c r="S122" s="408"/>
      <c r="T122" s="408"/>
      <c r="U122" s="215">
        <v>0.92</v>
      </c>
      <c r="V122" s="408"/>
      <c r="W122" s="408"/>
    </row>
    <row r="123" spans="3:23" ht="12" hidden="1" customHeight="1">
      <c r="C123" s="412"/>
      <c r="D123" s="184">
        <v>45988</v>
      </c>
      <c r="E123" s="75" t="str">
        <f t="shared" si="49"/>
        <v>四</v>
      </c>
      <c r="F123" s="207">
        <v>146.69999999999999</v>
      </c>
      <c r="G123" s="409"/>
      <c r="H123" s="409"/>
      <c r="I123" s="215">
        <f t="shared" si="56"/>
        <v>0.97475083056478395</v>
      </c>
      <c r="J123" s="408"/>
      <c r="K123" s="408"/>
      <c r="L123" s="225">
        <v>2.418732901908209E-3</v>
      </c>
      <c r="M123" s="408"/>
      <c r="N123" s="410"/>
      <c r="O123" s="208">
        <v>7.3463014091736337E-3</v>
      </c>
      <c r="P123" s="408"/>
      <c r="Q123" s="411"/>
      <c r="R123" s="215">
        <f t="shared" si="48"/>
        <v>0.8</v>
      </c>
      <c r="S123" s="408"/>
      <c r="T123" s="408"/>
      <c r="U123" s="215">
        <v>0.92</v>
      </c>
      <c r="V123" s="408"/>
      <c r="W123" s="408"/>
    </row>
    <row r="124" spans="3:23" ht="12" hidden="1" customHeight="1">
      <c r="C124" s="412"/>
      <c r="D124" s="184">
        <v>45989</v>
      </c>
      <c r="E124" s="75" t="str">
        <f t="shared" si="49"/>
        <v>五</v>
      </c>
      <c r="F124" s="207">
        <v>146.6</v>
      </c>
      <c r="G124" s="409"/>
      <c r="H124" s="409"/>
      <c r="I124" s="215">
        <f t="shared" si="56"/>
        <v>0.97408637873754145</v>
      </c>
      <c r="J124" s="408"/>
      <c r="K124" s="408"/>
      <c r="L124" s="225">
        <v>2.4015527895326115E-3</v>
      </c>
      <c r="M124" s="408"/>
      <c r="N124" s="410"/>
      <c r="O124" s="208">
        <v>7.2117412477810715E-3</v>
      </c>
      <c r="P124" s="408"/>
      <c r="Q124" s="411"/>
      <c r="R124" s="215">
        <f t="shared" si="48"/>
        <v>0.8</v>
      </c>
      <c r="S124" s="408"/>
      <c r="T124" s="408"/>
      <c r="U124" s="215">
        <v>0.92</v>
      </c>
      <c r="V124" s="408"/>
      <c r="W124" s="408"/>
    </row>
    <row r="125" spans="3:23" ht="12" hidden="1" customHeight="1">
      <c r="C125" s="412"/>
      <c r="D125" s="184">
        <v>45990</v>
      </c>
      <c r="E125" s="75" t="str">
        <f t="shared" si="49"/>
        <v>六</v>
      </c>
      <c r="F125" s="207">
        <v>146.80000000000001</v>
      </c>
      <c r="G125" s="409"/>
      <c r="H125" s="409"/>
      <c r="I125" s="215">
        <f t="shared" si="56"/>
        <v>0.97541528239202668</v>
      </c>
      <c r="J125" s="408"/>
      <c r="K125" s="408"/>
      <c r="L125" s="225">
        <v>2.4112936748632622E-3</v>
      </c>
      <c r="M125" s="408"/>
      <c r="N125" s="410"/>
      <c r="O125" s="208">
        <v>7.2613302481552688E-3</v>
      </c>
      <c r="P125" s="408"/>
      <c r="Q125" s="411"/>
      <c r="R125" s="215">
        <f t="shared" si="48"/>
        <v>0.8</v>
      </c>
      <c r="S125" s="408"/>
      <c r="T125" s="408"/>
      <c r="U125" s="215">
        <v>0.92</v>
      </c>
      <c r="V125" s="408"/>
      <c r="W125" s="408"/>
    </row>
    <row r="126" spans="3:23" ht="12" hidden="1" customHeight="1">
      <c r="C126" s="412"/>
      <c r="D126" s="184">
        <v>45991</v>
      </c>
      <c r="E126" s="75" t="str">
        <f t="shared" si="49"/>
        <v>日</v>
      </c>
      <c r="F126" s="207">
        <v>148.19999999999999</v>
      </c>
      <c r="G126" s="409"/>
      <c r="H126" s="409"/>
      <c r="I126" s="215">
        <f t="shared" si="56"/>
        <v>0.98471760797342189</v>
      </c>
      <c r="J126" s="408"/>
      <c r="K126" s="408"/>
      <c r="L126" s="225">
        <v>2.433694600974699E-3</v>
      </c>
      <c r="M126" s="408"/>
      <c r="N126" s="410"/>
      <c r="O126" s="208">
        <v>7.2458477732155208E-3</v>
      </c>
      <c r="P126" s="408"/>
      <c r="Q126" s="411"/>
      <c r="R126" s="215">
        <f t="shared" si="48"/>
        <v>0.8</v>
      </c>
      <c r="S126" s="408"/>
      <c r="T126" s="408"/>
      <c r="U126" s="215">
        <v>0.92</v>
      </c>
      <c r="V126" s="408"/>
      <c r="W126" s="408"/>
    </row>
    <row r="127" spans="3:23" ht="12" hidden="1" customHeight="1">
      <c r="C127" s="412" t="s">
        <v>83</v>
      </c>
      <c r="D127" s="184">
        <v>45992</v>
      </c>
      <c r="E127" s="75" t="str">
        <f t="shared" si="49"/>
        <v>一</v>
      </c>
      <c r="F127" s="207">
        <v>149</v>
      </c>
      <c r="G127" s="409"/>
      <c r="H127" s="409">
        <f>AVERAGEIF(F127:F157,"&lt;&gt;0")</f>
        <v>143.9548387096774</v>
      </c>
      <c r="I127" s="215">
        <f t="shared" si="56"/>
        <v>0.99003322259136217</v>
      </c>
      <c r="J127" s="408"/>
      <c r="K127" s="408">
        <f>AVERAGEIF(I127:I157,"&lt;&gt;0")</f>
        <v>0.95651055621048153</v>
      </c>
      <c r="L127" s="225">
        <v>2.4319986173128917E-3</v>
      </c>
      <c r="M127" s="408"/>
      <c r="N127" s="410">
        <f>AVERAGEIF(L127:L157,"&lt;&gt;0")</f>
        <v>2.4196881373433703E-3</v>
      </c>
      <c r="O127" s="208">
        <v>7.2003172538005217E-3</v>
      </c>
      <c r="P127" s="408"/>
      <c r="Q127" s="411">
        <f>AVERAGEIF(O127:O157,"&lt;&gt;0")</f>
        <v>7.3164443466121011E-3</v>
      </c>
      <c r="R127" s="215">
        <f t="shared" si="48"/>
        <v>0.8</v>
      </c>
      <c r="S127" s="408"/>
      <c r="T127" s="408">
        <f>AVERAGEIF(R127:R157,"&lt;&gt;0")</f>
        <v>0.80000000000000038</v>
      </c>
      <c r="U127" s="215">
        <v>0.92</v>
      </c>
      <c r="V127" s="408"/>
      <c r="W127" s="408">
        <f>AVERAGEIF(U127:U157,"&lt;&gt;0")</f>
        <v>0.96196774193548429</v>
      </c>
    </row>
    <row r="128" spans="3:23" ht="12" hidden="1" customHeight="1">
      <c r="C128" s="412"/>
      <c r="D128" s="184">
        <v>45993</v>
      </c>
      <c r="E128" s="75" t="str">
        <f t="shared" ref="E128:E162" si="57">RIGHT(TEXT(D128,"aaa"),1)</f>
        <v>二</v>
      </c>
      <c r="F128" s="207">
        <v>147.9</v>
      </c>
      <c r="G128" s="409">
        <f t="shared" ref="G128:G156" si="58">AVERAGE(F128:F134)</f>
        <v>148.1</v>
      </c>
      <c r="H128" s="409"/>
      <c r="I128" s="215">
        <f t="shared" si="56"/>
        <v>0.98272425249169437</v>
      </c>
      <c r="J128" s="408">
        <f t="shared" si="51"/>
        <v>0.98405315614617928</v>
      </c>
      <c r="K128" s="408"/>
      <c r="L128" s="225">
        <v>2.4325934557744913E-3</v>
      </c>
      <c r="M128" s="408">
        <f t="shared" ref="M128:M142" si="59">AVERAGE(L128:L134)</f>
        <v>2.4223362708481852E-3</v>
      </c>
      <c r="N128" s="410"/>
      <c r="O128" s="208">
        <v>7.3384304688625277E-3</v>
      </c>
      <c r="P128" s="408">
        <f t="shared" ref="P128:P142" si="60">AVERAGE(O128:O134)</f>
        <v>7.3140619043412331E-3</v>
      </c>
      <c r="Q128" s="411"/>
      <c r="R128" s="215">
        <f t="shared" si="48"/>
        <v>0.8</v>
      </c>
      <c r="S128" s="408">
        <f t="shared" ref="S128:S142" si="61">AVERAGE(R128:R134)</f>
        <v>0.79999999999999993</v>
      </c>
      <c r="T128" s="408"/>
      <c r="U128" s="215">
        <v>0.92</v>
      </c>
      <c r="V128" s="408">
        <f t="shared" ref="V128:V142" si="62">AVERAGE(U128:U134)</f>
        <v>0.92</v>
      </c>
      <c r="W128" s="408"/>
    </row>
    <row r="129" spans="3:23" ht="12" hidden="1" customHeight="1">
      <c r="C129" s="412"/>
      <c r="D129" s="184">
        <v>45994</v>
      </c>
      <c r="E129" s="75" t="str">
        <f t="shared" si="57"/>
        <v>三</v>
      </c>
      <c r="F129" s="207">
        <v>148.30000000000001</v>
      </c>
      <c r="G129" s="409"/>
      <c r="H129" s="409"/>
      <c r="I129" s="215">
        <f t="shared" si="56"/>
        <v>0.98538205980066451</v>
      </c>
      <c r="J129" s="408"/>
      <c r="K129" s="408"/>
      <c r="L129" s="225">
        <v>2.4260449515805778E-3</v>
      </c>
      <c r="M129" s="408"/>
      <c r="N129" s="410"/>
      <c r="O129" s="208">
        <v>7.3201535946763544E-3</v>
      </c>
      <c r="P129" s="408"/>
      <c r="Q129" s="411"/>
      <c r="R129" s="215">
        <f t="shared" si="48"/>
        <v>0.8</v>
      </c>
      <c r="S129" s="408"/>
      <c r="T129" s="408"/>
      <c r="U129" s="215">
        <v>0.92</v>
      </c>
      <c r="V129" s="408"/>
      <c r="W129" s="408"/>
    </row>
    <row r="130" spans="3:23" ht="12" hidden="1" customHeight="1">
      <c r="C130" s="412"/>
      <c r="D130" s="184">
        <v>45995</v>
      </c>
      <c r="E130" s="75" t="str">
        <f t="shared" si="57"/>
        <v>四</v>
      </c>
      <c r="F130" s="207">
        <v>147.6</v>
      </c>
      <c r="G130" s="409"/>
      <c r="H130" s="409"/>
      <c r="I130" s="215">
        <f t="shared" si="56"/>
        <v>0.98073089700996674</v>
      </c>
      <c r="J130" s="408"/>
      <c r="K130" s="408"/>
      <c r="L130" s="225">
        <v>2.4173281511606711E-3</v>
      </c>
      <c r="M130" s="408"/>
      <c r="N130" s="410"/>
      <c r="O130" s="208">
        <v>7.3259560782595306E-3</v>
      </c>
      <c r="P130" s="408"/>
      <c r="Q130" s="411"/>
      <c r="R130" s="215">
        <f t="shared" si="48"/>
        <v>0.8</v>
      </c>
      <c r="S130" s="408"/>
      <c r="T130" s="408"/>
      <c r="U130" s="215">
        <v>0.92</v>
      </c>
      <c r="V130" s="408"/>
      <c r="W130" s="408"/>
    </row>
    <row r="131" spans="3:23" ht="12" hidden="1" customHeight="1">
      <c r="C131" s="412"/>
      <c r="D131" s="184">
        <v>45996</v>
      </c>
      <c r="E131" s="75" t="str">
        <f t="shared" si="57"/>
        <v>五</v>
      </c>
      <c r="F131" s="207">
        <v>147.9</v>
      </c>
      <c r="G131" s="409"/>
      <c r="H131" s="409"/>
      <c r="I131" s="215">
        <f t="shared" si="56"/>
        <v>0.98272425249169437</v>
      </c>
      <c r="J131" s="408"/>
      <c r="K131" s="408"/>
      <c r="L131" s="225">
        <v>2.4034770729340908E-3</v>
      </c>
      <c r="M131" s="408"/>
      <c r="N131" s="410"/>
      <c r="O131" s="208">
        <v>7.2025304635658181E-3</v>
      </c>
      <c r="P131" s="408"/>
      <c r="Q131" s="411"/>
      <c r="R131" s="215">
        <f t="shared" si="48"/>
        <v>0.8</v>
      </c>
      <c r="S131" s="408"/>
      <c r="T131" s="408"/>
      <c r="U131" s="215">
        <v>0.92</v>
      </c>
      <c r="V131" s="408"/>
      <c r="W131" s="408"/>
    </row>
    <row r="132" spans="3:23" ht="12" hidden="1" customHeight="1">
      <c r="C132" s="412"/>
      <c r="D132" s="184">
        <v>45997</v>
      </c>
      <c r="E132" s="75" t="str">
        <f t="shared" si="57"/>
        <v>六</v>
      </c>
      <c r="F132" s="207">
        <v>148.19999999999999</v>
      </c>
      <c r="G132" s="409"/>
      <c r="H132" s="409"/>
      <c r="I132" s="215">
        <f t="shared" si="56"/>
        <v>0.98471760797342189</v>
      </c>
      <c r="J132" s="408"/>
      <c r="K132" s="408"/>
      <c r="L132" s="225">
        <v>2.4107607955920602E-3</v>
      </c>
      <c r="M132" s="408"/>
      <c r="N132" s="410"/>
      <c r="O132" s="208">
        <v>7.3249125594395809E-3</v>
      </c>
      <c r="P132" s="408"/>
      <c r="Q132" s="411"/>
      <c r="R132" s="215">
        <f t="shared" si="48"/>
        <v>0.8</v>
      </c>
      <c r="S132" s="408"/>
      <c r="T132" s="408"/>
      <c r="U132" s="215">
        <v>0.92</v>
      </c>
      <c r="V132" s="408"/>
      <c r="W132" s="408"/>
    </row>
    <row r="133" spans="3:23" ht="12" hidden="1" customHeight="1">
      <c r="C133" s="412"/>
      <c r="D133" s="184">
        <v>45998</v>
      </c>
      <c r="E133" s="75" t="str">
        <f t="shared" si="57"/>
        <v>日</v>
      </c>
      <c r="F133" s="207">
        <v>148.69999999999999</v>
      </c>
      <c r="G133" s="409"/>
      <c r="H133" s="409"/>
      <c r="I133" s="215">
        <f t="shared" si="56"/>
        <v>0.98803986710963443</v>
      </c>
      <c r="J133" s="408"/>
      <c r="K133" s="408"/>
      <c r="L133" s="225">
        <v>2.4382301761898704E-3</v>
      </c>
      <c r="M133" s="408"/>
      <c r="N133" s="410"/>
      <c r="O133" s="208">
        <v>7.4451040637956668E-3</v>
      </c>
      <c r="P133" s="408"/>
      <c r="Q133" s="411"/>
      <c r="R133" s="215">
        <f t="shared" si="48"/>
        <v>0.8</v>
      </c>
      <c r="S133" s="408"/>
      <c r="T133" s="408"/>
      <c r="U133" s="215">
        <v>0.92</v>
      </c>
      <c r="V133" s="408"/>
      <c r="W133" s="408"/>
    </row>
    <row r="134" spans="3:23" ht="12" hidden="1" customHeight="1">
      <c r="C134" s="412"/>
      <c r="D134" s="184">
        <v>45999</v>
      </c>
      <c r="E134" s="75" t="str">
        <f t="shared" si="57"/>
        <v>一</v>
      </c>
      <c r="F134" s="207">
        <v>148.1</v>
      </c>
      <c r="G134" s="409"/>
      <c r="H134" s="409"/>
      <c r="I134" s="215">
        <f t="shared" si="56"/>
        <v>0.98405315614617939</v>
      </c>
      <c r="J134" s="408"/>
      <c r="K134" s="408"/>
      <c r="L134" s="225">
        <v>2.4279192927055349E-3</v>
      </c>
      <c r="M134" s="408"/>
      <c r="N134" s="410"/>
      <c r="O134" s="208">
        <v>7.2413461017891648E-3</v>
      </c>
      <c r="P134" s="408"/>
      <c r="Q134" s="411"/>
      <c r="R134" s="215">
        <f t="shared" ref="R134:R198" si="63">(10-2)/10</f>
        <v>0.8</v>
      </c>
      <c r="S134" s="408"/>
      <c r="T134" s="408"/>
      <c r="U134" s="215">
        <v>0.92</v>
      </c>
      <c r="V134" s="408"/>
      <c r="W134" s="408"/>
    </row>
    <row r="135" spans="3:23" ht="12" hidden="1" customHeight="1">
      <c r="C135" s="412"/>
      <c r="D135" s="184">
        <v>46000</v>
      </c>
      <c r="E135" s="75" t="str">
        <f t="shared" si="57"/>
        <v>二</v>
      </c>
      <c r="F135" s="207">
        <v>143</v>
      </c>
      <c r="G135" s="409">
        <f t="shared" si="58"/>
        <v>144.22857142857143</v>
      </c>
      <c r="H135" s="409"/>
      <c r="I135" s="215">
        <f t="shared" si="56"/>
        <v>0.95016611295681064</v>
      </c>
      <c r="J135" s="408">
        <f t="shared" si="51"/>
        <v>0.95832937826293307</v>
      </c>
      <c r="K135" s="408"/>
      <c r="L135" s="225">
        <v>2.4358076863232104E-3</v>
      </c>
      <c r="M135" s="408">
        <f t="shared" si="59"/>
        <v>2.4232640140234756E-3</v>
      </c>
      <c r="N135" s="410"/>
      <c r="O135" s="208">
        <v>7.2666184038537489E-3</v>
      </c>
      <c r="P135" s="408">
        <f t="shared" si="60"/>
        <v>7.2784614985627761E-3</v>
      </c>
      <c r="Q135" s="411"/>
      <c r="R135" s="215">
        <f t="shared" si="63"/>
        <v>0.8</v>
      </c>
      <c r="S135" s="408">
        <f t="shared" si="61"/>
        <v>0.79999999999999993</v>
      </c>
      <c r="T135" s="408"/>
      <c r="U135" s="215">
        <v>0.96499999999999997</v>
      </c>
      <c r="V135" s="408">
        <f t="shared" si="62"/>
        <v>0.96499999999999997</v>
      </c>
      <c r="W135" s="408"/>
    </row>
    <row r="136" spans="3:23" ht="12" hidden="1" customHeight="1">
      <c r="C136" s="412"/>
      <c r="D136" s="184">
        <v>46001</v>
      </c>
      <c r="E136" s="75" t="str">
        <f t="shared" si="57"/>
        <v>三</v>
      </c>
      <c r="F136" s="207">
        <v>143.6</v>
      </c>
      <c r="G136" s="409"/>
      <c r="H136" s="409"/>
      <c r="I136" s="215">
        <f t="shared" si="56"/>
        <v>0.95415282392026579</v>
      </c>
      <c r="J136" s="408"/>
      <c r="K136" s="408"/>
      <c r="L136" s="225">
        <v>2.4292420094277683E-3</v>
      </c>
      <c r="M136" s="408"/>
      <c r="N136" s="410"/>
      <c r="O136" s="208">
        <v>7.2653649280795827E-3</v>
      </c>
      <c r="P136" s="408"/>
      <c r="Q136" s="411"/>
      <c r="R136" s="215">
        <f t="shared" si="63"/>
        <v>0.8</v>
      </c>
      <c r="S136" s="408"/>
      <c r="T136" s="408"/>
      <c r="U136" s="215">
        <v>0.96499999999999997</v>
      </c>
      <c r="V136" s="408"/>
      <c r="W136" s="408"/>
    </row>
    <row r="137" spans="3:23" ht="12" hidden="1" customHeight="1">
      <c r="C137" s="412"/>
      <c r="D137" s="184">
        <v>46002</v>
      </c>
      <c r="E137" s="75" t="str">
        <f t="shared" si="57"/>
        <v>四</v>
      </c>
      <c r="F137" s="207">
        <v>145.4</v>
      </c>
      <c r="G137" s="409"/>
      <c r="H137" s="409"/>
      <c r="I137" s="215">
        <f t="shared" si="56"/>
        <v>0.96611295681063125</v>
      </c>
      <c r="J137" s="408"/>
      <c r="K137" s="408"/>
      <c r="L137" s="225">
        <v>2.4183651994267802E-3</v>
      </c>
      <c r="M137" s="408"/>
      <c r="N137" s="410"/>
      <c r="O137" s="208">
        <v>7.3732699842801626E-3</v>
      </c>
      <c r="P137" s="408"/>
      <c r="Q137" s="411"/>
      <c r="R137" s="215">
        <f t="shared" si="63"/>
        <v>0.8</v>
      </c>
      <c r="S137" s="408"/>
      <c r="T137" s="408"/>
      <c r="U137" s="215">
        <v>0.96499999999999997</v>
      </c>
      <c r="V137" s="408"/>
      <c r="W137" s="408"/>
    </row>
    <row r="138" spans="3:23" ht="12" hidden="1" customHeight="1">
      <c r="C138" s="412"/>
      <c r="D138" s="184">
        <v>46003</v>
      </c>
      <c r="E138" s="75" t="str">
        <f t="shared" si="57"/>
        <v>五</v>
      </c>
      <c r="F138" s="207">
        <v>143.9</v>
      </c>
      <c r="G138" s="409"/>
      <c r="H138" s="409"/>
      <c r="I138" s="215">
        <f t="shared" si="56"/>
        <v>0.95614617940199342</v>
      </c>
      <c r="J138" s="408"/>
      <c r="K138" s="408"/>
      <c r="L138" s="225">
        <v>2.4040780091904306E-3</v>
      </c>
      <c r="M138" s="408"/>
      <c r="N138" s="410"/>
      <c r="O138" s="208">
        <v>7.23294981408163E-3</v>
      </c>
      <c r="P138" s="408"/>
      <c r="Q138" s="411"/>
      <c r="R138" s="215">
        <f t="shared" si="63"/>
        <v>0.8</v>
      </c>
      <c r="S138" s="408"/>
      <c r="T138" s="408"/>
      <c r="U138" s="215">
        <v>0.96499999999999997</v>
      </c>
      <c r="V138" s="408"/>
      <c r="W138" s="408"/>
    </row>
    <row r="139" spans="3:23" ht="12" hidden="1" customHeight="1">
      <c r="C139" s="412"/>
      <c r="D139" s="184">
        <v>46004</v>
      </c>
      <c r="E139" s="75" t="str">
        <f t="shared" si="57"/>
        <v>六</v>
      </c>
      <c r="F139" s="207">
        <v>143.5</v>
      </c>
      <c r="G139" s="409"/>
      <c r="H139" s="409"/>
      <c r="I139" s="215">
        <f t="shared" si="56"/>
        <v>0.95348837209302328</v>
      </c>
      <c r="J139" s="408"/>
      <c r="K139" s="408"/>
      <c r="L139" s="225">
        <v>2.4092527440903269E-3</v>
      </c>
      <c r="M139" s="408"/>
      <c r="N139" s="410"/>
      <c r="O139" s="208">
        <v>7.3926119064347063E-3</v>
      </c>
      <c r="P139" s="408"/>
      <c r="Q139" s="411"/>
      <c r="R139" s="215">
        <f t="shared" si="63"/>
        <v>0.8</v>
      </c>
      <c r="S139" s="408"/>
      <c r="T139" s="408"/>
      <c r="U139" s="215">
        <v>0.96499999999999997</v>
      </c>
      <c r="V139" s="408"/>
      <c r="W139" s="408"/>
    </row>
    <row r="140" spans="3:23" ht="12" hidden="1" customHeight="1">
      <c r="C140" s="412"/>
      <c r="D140" s="184">
        <v>46005</v>
      </c>
      <c r="E140" s="75" t="str">
        <f t="shared" si="57"/>
        <v>日</v>
      </c>
      <c r="F140" s="207">
        <v>145.5</v>
      </c>
      <c r="G140" s="409"/>
      <c r="H140" s="409"/>
      <c r="I140" s="215">
        <f t="shared" si="56"/>
        <v>0.96677740863787376</v>
      </c>
      <c r="J140" s="408"/>
      <c r="K140" s="408"/>
      <c r="L140" s="225">
        <v>2.4360425840437541E-3</v>
      </c>
      <c r="M140" s="408"/>
      <c r="N140" s="410"/>
      <c r="O140" s="208">
        <v>7.2021067277567297E-3</v>
      </c>
      <c r="P140" s="408"/>
      <c r="Q140" s="411"/>
      <c r="R140" s="215">
        <f t="shared" si="63"/>
        <v>0.8</v>
      </c>
      <c r="S140" s="408"/>
      <c r="T140" s="408"/>
      <c r="U140" s="215">
        <v>0.96499999999999997</v>
      </c>
      <c r="V140" s="408"/>
      <c r="W140" s="408"/>
    </row>
    <row r="141" spans="3:23" ht="12" hidden="1" customHeight="1">
      <c r="C141" s="412"/>
      <c r="D141" s="184">
        <v>46006</v>
      </c>
      <c r="E141" s="75" t="str">
        <f t="shared" si="57"/>
        <v>一</v>
      </c>
      <c r="F141" s="207">
        <v>144.69999999999999</v>
      </c>
      <c r="G141" s="409"/>
      <c r="H141" s="409"/>
      <c r="I141" s="215">
        <f t="shared" si="56"/>
        <v>0.96146179401993348</v>
      </c>
      <c r="J141" s="408"/>
      <c r="K141" s="408"/>
      <c r="L141" s="225">
        <v>2.430059865662059E-3</v>
      </c>
      <c r="M141" s="408"/>
      <c r="N141" s="410"/>
      <c r="O141" s="208">
        <v>7.2163087254528777E-3</v>
      </c>
      <c r="P141" s="408"/>
      <c r="Q141" s="411"/>
      <c r="R141" s="215">
        <f t="shared" si="63"/>
        <v>0.8</v>
      </c>
      <c r="S141" s="408"/>
      <c r="T141" s="408"/>
      <c r="U141" s="215">
        <v>0.96499999999999997</v>
      </c>
      <c r="V141" s="408"/>
      <c r="W141" s="408"/>
    </row>
    <row r="142" spans="3:23" ht="12" hidden="1" customHeight="1">
      <c r="C142" s="412"/>
      <c r="D142" s="184">
        <v>46007</v>
      </c>
      <c r="E142" s="75" t="str">
        <f t="shared" si="57"/>
        <v>二</v>
      </c>
      <c r="F142" s="207">
        <v>143.30000000000001</v>
      </c>
      <c r="G142" s="409">
        <f t="shared" si="58"/>
        <v>141.98571428571429</v>
      </c>
      <c r="H142" s="409"/>
      <c r="I142" s="215">
        <f t="shared" si="56"/>
        <v>0.95215946843853827</v>
      </c>
      <c r="J142" s="408">
        <f t="shared" ref="J142:J156" si="64">AVERAGE(I142:I148)</f>
        <v>0.94342667299477945</v>
      </c>
      <c r="K142" s="408"/>
      <c r="L142" s="225">
        <v>2.4322755327643784E-3</v>
      </c>
      <c r="M142" s="408">
        <f t="shared" si="59"/>
        <v>2.4199719758247452E-3</v>
      </c>
      <c r="N142" s="410"/>
      <c r="O142" s="208">
        <v>7.3521518419925351E-3</v>
      </c>
      <c r="P142" s="408">
        <f t="shared" si="60"/>
        <v>7.3578104295215913E-3</v>
      </c>
      <c r="Q142" s="411"/>
      <c r="R142" s="215">
        <f t="shared" si="63"/>
        <v>0.8</v>
      </c>
      <c r="S142" s="408">
        <f t="shared" si="61"/>
        <v>0.79999999999999993</v>
      </c>
      <c r="T142" s="408"/>
      <c r="U142" s="215">
        <v>0.97499999999999998</v>
      </c>
      <c r="V142" s="408">
        <f t="shared" si="62"/>
        <v>0.97499999999999987</v>
      </c>
      <c r="W142" s="408"/>
    </row>
    <row r="143" spans="3:23" ht="12" hidden="1" customHeight="1">
      <c r="C143" s="412"/>
      <c r="D143" s="184">
        <v>46008</v>
      </c>
      <c r="E143" s="75" t="str">
        <f t="shared" si="57"/>
        <v>三</v>
      </c>
      <c r="F143" s="207">
        <v>141.19999999999999</v>
      </c>
      <c r="G143" s="409"/>
      <c r="H143" s="409"/>
      <c r="I143" s="215">
        <f t="shared" si="56"/>
        <v>0.93820598006644507</v>
      </c>
      <c r="J143" s="408"/>
      <c r="K143" s="408"/>
      <c r="L143" s="225">
        <v>2.425231686749425E-3</v>
      </c>
      <c r="M143" s="408"/>
      <c r="N143" s="410"/>
      <c r="O143" s="208">
        <v>7.2123458733752794E-3</v>
      </c>
      <c r="P143" s="408"/>
      <c r="Q143" s="411"/>
      <c r="R143" s="215">
        <f t="shared" si="63"/>
        <v>0.8</v>
      </c>
      <c r="S143" s="408"/>
      <c r="T143" s="408"/>
      <c r="U143" s="215">
        <v>0.97499999999999998</v>
      </c>
      <c r="V143" s="408"/>
      <c r="W143" s="408"/>
    </row>
    <row r="144" spans="3:23" ht="12" hidden="1" customHeight="1">
      <c r="C144" s="412"/>
      <c r="D144" s="184">
        <v>46009</v>
      </c>
      <c r="E144" s="75" t="str">
        <f t="shared" si="57"/>
        <v>四</v>
      </c>
      <c r="F144" s="207">
        <v>141.5</v>
      </c>
      <c r="G144" s="409"/>
      <c r="H144" s="409"/>
      <c r="I144" s="215">
        <f t="shared" si="56"/>
        <v>0.94019933554817281</v>
      </c>
      <c r="J144" s="408"/>
      <c r="K144" s="408"/>
      <c r="L144" s="225">
        <v>2.4166543638976679E-3</v>
      </c>
      <c r="M144" s="408"/>
      <c r="N144" s="410"/>
      <c r="O144" s="208">
        <v>7.4448562820861467E-3</v>
      </c>
      <c r="P144" s="408"/>
      <c r="Q144" s="411"/>
      <c r="R144" s="215">
        <f t="shared" si="63"/>
        <v>0.8</v>
      </c>
      <c r="S144" s="408"/>
      <c r="T144" s="408"/>
      <c r="U144" s="215">
        <v>0.97499999999999998</v>
      </c>
      <c r="V144" s="408"/>
      <c r="W144" s="408"/>
    </row>
    <row r="145" spans="3:23" ht="12" hidden="1" customHeight="1">
      <c r="C145" s="412"/>
      <c r="D145" s="184">
        <v>46010</v>
      </c>
      <c r="E145" s="75" t="str">
        <f t="shared" si="57"/>
        <v>五</v>
      </c>
      <c r="F145" s="207">
        <v>141.6</v>
      </c>
      <c r="G145" s="409"/>
      <c r="H145" s="409"/>
      <c r="I145" s="215">
        <f t="shared" si="56"/>
        <v>0.94086378737541521</v>
      </c>
      <c r="J145" s="408"/>
      <c r="K145" s="408"/>
      <c r="L145" s="225">
        <v>2.4065169061646009E-3</v>
      </c>
      <c r="M145" s="408"/>
      <c r="N145" s="410"/>
      <c r="O145" s="208">
        <v>7.2662701480804082E-3</v>
      </c>
      <c r="P145" s="408"/>
      <c r="Q145" s="411"/>
      <c r="R145" s="215">
        <f t="shared" si="63"/>
        <v>0.8</v>
      </c>
      <c r="S145" s="408"/>
      <c r="T145" s="408"/>
      <c r="U145" s="215">
        <v>0.97499999999999998</v>
      </c>
      <c r="V145" s="408"/>
      <c r="W145" s="408"/>
    </row>
    <row r="146" spans="3:23" ht="12" hidden="1" customHeight="1">
      <c r="C146" s="412"/>
      <c r="D146" s="184">
        <v>46011</v>
      </c>
      <c r="E146" s="75" t="str">
        <f t="shared" si="57"/>
        <v>六</v>
      </c>
      <c r="F146" s="207">
        <v>141.6</v>
      </c>
      <c r="G146" s="409"/>
      <c r="H146" s="409"/>
      <c r="I146" s="215">
        <f t="shared" si="56"/>
        <v>0.94086378737541521</v>
      </c>
      <c r="J146" s="408"/>
      <c r="K146" s="408"/>
      <c r="L146" s="225">
        <v>2.4127200072850625E-3</v>
      </c>
      <c r="M146" s="408"/>
      <c r="N146" s="410"/>
      <c r="O146" s="208">
        <v>7.34744213105886E-3</v>
      </c>
      <c r="P146" s="408"/>
      <c r="Q146" s="411"/>
      <c r="R146" s="215">
        <f t="shared" si="63"/>
        <v>0.8</v>
      </c>
      <c r="S146" s="408"/>
      <c r="T146" s="408"/>
      <c r="U146" s="215">
        <v>0.97499999999999998</v>
      </c>
      <c r="V146" s="408"/>
      <c r="W146" s="408"/>
    </row>
    <row r="147" spans="3:23" ht="12" hidden="1" customHeight="1">
      <c r="C147" s="412"/>
      <c r="D147" s="184">
        <v>46012</v>
      </c>
      <c r="E147" s="75" t="str">
        <f t="shared" si="57"/>
        <v>日</v>
      </c>
      <c r="F147" s="207">
        <v>141.9</v>
      </c>
      <c r="G147" s="409"/>
      <c r="H147" s="409"/>
      <c r="I147" s="215">
        <f t="shared" si="56"/>
        <v>0.94285714285714295</v>
      </c>
      <c r="J147" s="408"/>
      <c r="K147" s="408"/>
      <c r="L147" s="225">
        <v>2.4350355828452581E-3</v>
      </c>
      <c r="M147" s="408"/>
      <c r="N147" s="410"/>
      <c r="O147" s="208">
        <v>7.4637509523446327E-3</v>
      </c>
      <c r="P147" s="408"/>
      <c r="Q147" s="411"/>
      <c r="R147" s="215">
        <f t="shared" si="63"/>
        <v>0.8</v>
      </c>
      <c r="S147" s="408"/>
      <c r="T147" s="408"/>
      <c r="U147" s="215">
        <v>0.97499999999999998</v>
      </c>
      <c r="V147" s="408"/>
      <c r="W147" s="408"/>
    </row>
    <row r="148" spans="3:23" ht="12" hidden="1" customHeight="1">
      <c r="C148" s="412"/>
      <c r="D148" s="184">
        <v>46013</v>
      </c>
      <c r="E148" s="75" t="str">
        <f t="shared" si="57"/>
        <v>一</v>
      </c>
      <c r="F148" s="207">
        <v>142.80000000000001</v>
      </c>
      <c r="G148" s="409"/>
      <c r="H148" s="409"/>
      <c r="I148" s="215">
        <f t="shared" si="56"/>
        <v>0.94883720930232562</v>
      </c>
      <c r="J148" s="408"/>
      <c r="K148" s="408"/>
      <c r="L148" s="225">
        <v>2.4113697510668251E-3</v>
      </c>
      <c r="M148" s="408"/>
      <c r="N148" s="410"/>
      <c r="O148" s="208">
        <v>7.4178557777132741E-3</v>
      </c>
      <c r="P148" s="408"/>
      <c r="Q148" s="411"/>
      <c r="R148" s="215">
        <f t="shared" si="63"/>
        <v>0.8</v>
      </c>
      <c r="S148" s="408"/>
      <c r="T148" s="408"/>
      <c r="U148" s="215">
        <v>0.97499999999999998</v>
      </c>
      <c r="V148" s="408"/>
      <c r="W148" s="408"/>
    </row>
    <row r="149" spans="3:23" ht="12" hidden="1" customHeight="1">
      <c r="C149" s="412"/>
      <c r="D149" s="184">
        <v>46014</v>
      </c>
      <c r="E149" s="75" t="str">
        <f t="shared" si="57"/>
        <v>二</v>
      </c>
      <c r="F149" s="207">
        <v>143</v>
      </c>
      <c r="G149" s="409">
        <f t="shared" si="58"/>
        <v>141.64285714285717</v>
      </c>
      <c r="H149" s="409"/>
      <c r="I149" s="215">
        <f t="shared" si="56"/>
        <v>0.95016611295681064</v>
      </c>
      <c r="J149" s="408">
        <f t="shared" si="64"/>
        <v>0.94114855244423357</v>
      </c>
      <c r="K149" s="408"/>
      <c r="L149" s="225">
        <v>2.4325496672744432E-3</v>
      </c>
      <c r="M149" s="408">
        <f t="shared" ref="M149:M156" si="65">AVERAGE(L149:L155)</f>
        <v>2.4140956182885386E-3</v>
      </c>
      <c r="N149" s="410"/>
      <c r="O149" s="208">
        <v>7.2325431003405815E-3</v>
      </c>
      <c r="P149" s="408">
        <f t="shared" ref="P149:P156" si="66">AVERAGE(O149:O155)</f>
        <v>7.3509525702122862E-3</v>
      </c>
      <c r="Q149" s="411"/>
      <c r="R149" s="215">
        <f t="shared" si="63"/>
        <v>0.8</v>
      </c>
      <c r="S149" s="408">
        <f t="shared" ref="S149:S156" si="67">AVERAGE(R149:R155)</f>
        <v>0.79999999999999993</v>
      </c>
      <c r="T149" s="408"/>
      <c r="U149" s="215">
        <v>0.98299999999999998</v>
      </c>
      <c r="V149" s="408">
        <f t="shared" ref="V149:V156" si="68">AVERAGE(U149:U155)</f>
        <v>0.98299999999999987</v>
      </c>
      <c r="W149" s="408"/>
    </row>
    <row r="150" spans="3:23" ht="12" hidden="1" customHeight="1">
      <c r="C150" s="412"/>
      <c r="D150" s="184">
        <v>46015</v>
      </c>
      <c r="E150" s="75" t="str">
        <f t="shared" si="57"/>
        <v>三</v>
      </c>
      <c r="F150" s="207">
        <v>141.5</v>
      </c>
      <c r="G150" s="409"/>
      <c r="H150" s="409"/>
      <c r="I150" s="215">
        <f t="shared" si="56"/>
        <v>0.94019933554817281</v>
      </c>
      <c r="J150" s="408"/>
      <c r="K150" s="408"/>
      <c r="L150" s="225">
        <v>2.4041275620965388E-3</v>
      </c>
      <c r="M150" s="408"/>
      <c r="N150" s="410"/>
      <c r="O150" s="208">
        <v>7.4960274332033124E-3</v>
      </c>
      <c r="P150" s="408"/>
      <c r="Q150" s="411"/>
      <c r="R150" s="215">
        <f t="shared" si="63"/>
        <v>0.8</v>
      </c>
      <c r="S150" s="408"/>
      <c r="T150" s="408"/>
      <c r="U150" s="215">
        <v>0.98299999999999998</v>
      </c>
      <c r="V150" s="408"/>
      <c r="W150" s="408"/>
    </row>
    <row r="151" spans="3:23" ht="12" hidden="1" customHeight="1">
      <c r="C151" s="412"/>
      <c r="D151" s="184">
        <v>46016</v>
      </c>
      <c r="E151" s="75" t="str">
        <f t="shared" si="57"/>
        <v>四</v>
      </c>
      <c r="F151" s="207">
        <v>141.9</v>
      </c>
      <c r="G151" s="409"/>
      <c r="H151" s="409"/>
      <c r="I151" s="215">
        <f t="shared" si="56"/>
        <v>0.94285714285714295</v>
      </c>
      <c r="J151" s="408"/>
      <c r="K151" s="408"/>
      <c r="L151" s="225">
        <v>2.414918983812831E-3</v>
      </c>
      <c r="M151" s="408"/>
      <c r="N151" s="410"/>
      <c r="O151" s="208">
        <v>7.214227227613266E-3</v>
      </c>
      <c r="P151" s="408"/>
      <c r="Q151" s="411"/>
      <c r="R151" s="215">
        <f t="shared" si="63"/>
        <v>0.8</v>
      </c>
      <c r="S151" s="408"/>
      <c r="T151" s="408"/>
      <c r="U151" s="215">
        <v>0.98299999999999998</v>
      </c>
      <c r="V151" s="408"/>
      <c r="W151" s="408"/>
    </row>
    <row r="152" spans="3:23" ht="12" hidden="1" customHeight="1">
      <c r="C152" s="412"/>
      <c r="D152" s="184">
        <v>46017</v>
      </c>
      <c r="E152" s="75" t="str">
        <f t="shared" si="57"/>
        <v>五</v>
      </c>
      <c r="F152" s="207">
        <v>142.30000000000001</v>
      </c>
      <c r="G152" s="409"/>
      <c r="H152" s="409"/>
      <c r="I152" s="215">
        <f t="shared" si="56"/>
        <v>0.94551495016611298</v>
      </c>
      <c r="J152" s="408"/>
      <c r="K152" s="408"/>
      <c r="L152" s="225">
        <v>2.4005689779053249E-3</v>
      </c>
      <c r="M152" s="408"/>
      <c r="N152" s="410"/>
      <c r="O152" s="208">
        <v>7.2964845494800394E-3</v>
      </c>
      <c r="P152" s="408"/>
      <c r="Q152" s="411"/>
      <c r="R152" s="215">
        <f t="shared" si="63"/>
        <v>0.8</v>
      </c>
      <c r="S152" s="408"/>
      <c r="T152" s="408"/>
      <c r="U152" s="215">
        <v>0.98299999999999998</v>
      </c>
      <c r="V152" s="408"/>
      <c r="W152" s="408"/>
    </row>
    <row r="153" spans="3:23" ht="12" hidden="1" customHeight="1">
      <c r="C153" s="412"/>
      <c r="D153" s="184">
        <v>46018</v>
      </c>
      <c r="E153" s="75" t="str">
        <f t="shared" si="57"/>
        <v>六</v>
      </c>
      <c r="F153" s="207">
        <v>140.69999999999999</v>
      </c>
      <c r="G153" s="409"/>
      <c r="H153" s="409"/>
      <c r="I153" s="215">
        <f t="shared" si="56"/>
        <v>0.93488372093023253</v>
      </c>
      <c r="J153" s="408"/>
      <c r="K153" s="408"/>
      <c r="L153" s="225">
        <v>2.4069021350895717E-3</v>
      </c>
      <c r="M153" s="408"/>
      <c r="N153" s="410"/>
      <c r="O153" s="208">
        <v>7.3965839857778222E-3</v>
      </c>
      <c r="P153" s="408"/>
      <c r="Q153" s="411"/>
      <c r="R153" s="215">
        <f t="shared" si="63"/>
        <v>0.8</v>
      </c>
      <c r="S153" s="408"/>
      <c r="T153" s="408"/>
      <c r="U153" s="215">
        <v>0.98299999999999998</v>
      </c>
      <c r="V153" s="408"/>
      <c r="W153" s="408"/>
    </row>
    <row r="154" spans="3:23" ht="12" hidden="1" customHeight="1">
      <c r="C154" s="412"/>
      <c r="D154" s="184">
        <v>46019</v>
      </c>
      <c r="E154" s="75" t="str">
        <f t="shared" si="57"/>
        <v>日</v>
      </c>
      <c r="F154" s="207">
        <v>141.6</v>
      </c>
      <c r="G154" s="409"/>
      <c r="H154" s="409"/>
      <c r="I154" s="215">
        <f t="shared" si="56"/>
        <v>0.94086378737541521</v>
      </c>
      <c r="J154" s="408"/>
      <c r="K154" s="408"/>
      <c r="L154" s="225">
        <v>2.432066675156064E-3</v>
      </c>
      <c r="M154" s="408"/>
      <c r="N154" s="410"/>
      <c r="O154" s="208">
        <v>7.4298924398709396E-3</v>
      </c>
      <c r="P154" s="408"/>
      <c r="Q154" s="411"/>
      <c r="R154" s="215">
        <f t="shared" si="63"/>
        <v>0.8</v>
      </c>
      <c r="S154" s="408"/>
      <c r="T154" s="408"/>
      <c r="U154" s="215">
        <v>0.98299999999999998</v>
      </c>
      <c r="V154" s="408"/>
      <c r="W154" s="408"/>
    </row>
    <row r="155" spans="3:23" ht="12" hidden="1" customHeight="1">
      <c r="C155" s="412"/>
      <c r="D155" s="184">
        <v>46020</v>
      </c>
      <c r="E155" s="75" t="str">
        <f t="shared" si="57"/>
        <v>一</v>
      </c>
      <c r="F155" s="207">
        <v>140.5</v>
      </c>
      <c r="G155" s="409"/>
      <c r="H155" s="409"/>
      <c r="I155" s="215">
        <f t="shared" si="56"/>
        <v>0.93355481727574752</v>
      </c>
      <c r="J155" s="408"/>
      <c r="K155" s="408"/>
      <c r="L155" s="225">
        <v>2.407535326684993E-3</v>
      </c>
      <c r="M155" s="408"/>
      <c r="N155" s="410"/>
      <c r="O155" s="208">
        <v>7.3909092552000453E-3</v>
      </c>
      <c r="P155" s="408"/>
      <c r="Q155" s="411"/>
      <c r="R155" s="215">
        <f t="shared" si="63"/>
        <v>0.8</v>
      </c>
      <c r="S155" s="408"/>
      <c r="T155" s="408"/>
      <c r="U155" s="215">
        <v>0.98299999999999998</v>
      </c>
      <c r="V155" s="408"/>
      <c r="W155" s="408"/>
    </row>
    <row r="156" spans="3:23" ht="12" hidden="1" customHeight="1">
      <c r="C156" s="412"/>
      <c r="D156" s="184">
        <v>46021</v>
      </c>
      <c r="E156" s="75" t="str">
        <f t="shared" si="57"/>
        <v>二</v>
      </c>
      <c r="F156" s="207">
        <v>140.9</v>
      </c>
      <c r="G156" s="409">
        <f t="shared" si="58"/>
        <v>140.94285714285712</v>
      </c>
      <c r="H156" s="409"/>
      <c r="I156" s="215">
        <f t="shared" si="56"/>
        <v>0.93621262458471766</v>
      </c>
      <c r="J156" s="408">
        <f t="shared" si="64"/>
        <v>0.93649738965353591</v>
      </c>
      <c r="K156" s="408"/>
      <c r="L156" s="225">
        <v>2.4187574389872802E-3</v>
      </c>
      <c r="M156" s="408">
        <f t="shared" si="65"/>
        <v>2.4142362315293839E-3</v>
      </c>
      <c r="N156" s="410"/>
      <c r="O156" s="208">
        <v>7.2833899665776507E-3</v>
      </c>
      <c r="P156" s="408">
        <f t="shared" si="66"/>
        <v>7.3440335459539329E-3</v>
      </c>
      <c r="Q156" s="411"/>
      <c r="R156" s="215">
        <f t="shared" si="63"/>
        <v>0.8</v>
      </c>
      <c r="S156" s="408">
        <f t="shared" si="67"/>
        <v>0.79999999999999993</v>
      </c>
      <c r="T156" s="408"/>
      <c r="U156" s="215">
        <v>1</v>
      </c>
      <c r="V156" s="408">
        <f t="shared" si="68"/>
        <v>0.2857142857142857</v>
      </c>
      <c r="W156" s="408"/>
    </row>
    <row r="157" spans="3:23" hidden="1">
      <c r="C157" s="412"/>
      <c r="D157" s="184">
        <v>46022</v>
      </c>
      <c r="E157" s="75" t="str">
        <f t="shared" si="57"/>
        <v>三</v>
      </c>
      <c r="F157" s="207">
        <v>141</v>
      </c>
      <c r="G157" s="409"/>
      <c r="H157" s="409"/>
      <c r="I157" s="215">
        <f t="shared" si="56"/>
        <v>0.93687707641196016</v>
      </c>
      <c r="J157" s="408"/>
      <c r="K157" s="408"/>
      <c r="L157" s="225">
        <v>2.401901048449691E-3</v>
      </c>
      <c r="M157" s="408"/>
      <c r="N157" s="410"/>
      <c r="O157" s="208">
        <v>7.217062706131685E-3</v>
      </c>
      <c r="P157" s="408"/>
      <c r="Q157" s="411"/>
      <c r="R157" s="215">
        <f t="shared" si="63"/>
        <v>0.8</v>
      </c>
      <c r="S157" s="408"/>
      <c r="T157" s="408"/>
      <c r="U157" s="215">
        <v>1</v>
      </c>
      <c r="V157" s="408"/>
      <c r="W157" s="408"/>
    </row>
    <row r="158" spans="3:23" hidden="1">
      <c r="C158" s="412" t="s">
        <v>76</v>
      </c>
      <c r="D158" s="184">
        <v>46023</v>
      </c>
      <c r="E158" s="75" t="str">
        <f t="shared" si="57"/>
        <v>四</v>
      </c>
      <c r="F158" s="207">
        <v>141</v>
      </c>
      <c r="G158" s="409"/>
      <c r="H158" s="409">
        <f>AVERAGEIF(F158:F188,"&lt;&gt;0")</f>
        <v>137.86451612903224</v>
      </c>
      <c r="I158" s="215">
        <f t="shared" si="56"/>
        <v>0.93687707641196016</v>
      </c>
      <c r="J158" s="408"/>
      <c r="K158" s="408">
        <f>AVERAGEIF(I158:I188,"&lt;&gt;0")</f>
        <v>0.91604329653842043</v>
      </c>
      <c r="L158" s="225">
        <v>2.4138002220393268E-3</v>
      </c>
      <c r="M158" s="408"/>
      <c r="N158" s="410">
        <f>AVERAGEIF(L158:L188,"&lt;&gt;0")</f>
        <v>2.4153011106634445E-3</v>
      </c>
      <c r="O158" s="208">
        <v>7.3964895120266962E-3</v>
      </c>
      <c r="P158" s="408"/>
      <c r="Q158" s="411">
        <f>AVERAGEIF(O158:O188,"&lt;&gt;0")</f>
        <v>7.3677317418808265E-3</v>
      </c>
      <c r="R158" s="215">
        <f t="shared" si="63"/>
        <v>0.8</v>
      </c>
      <c r="S158" s="408"/>
      <c r="T158" s="408">
        <f>AVERAGEIF(R158:R188,"&lt;&gt;0")</f>
        <v>0.80000000000000038</v>
      </c>
      <c r="U158" s="215">
        <v>0</v>
      </c>
      <c r="V158" s="408"/>
      <c r="W158" s="408">
        <f>AVERAGEIF(U158:U188,"&lt;&gt;0")</f>
        <v>5.1743589743589738E-2</v>
      </c>
    </row>
    <row r="159" spans="3:23" hidden="1">
      <c r="C159" s="412"/>
      <c r="D159" s="184">
        <v>46024</v>
      </c>
      <c r="E159" s="75" t="str">
        <f t="shared" si="57"/>
        <v>五</v>
      </c>
      <c r="F159" s="207">
        <v>140.69999999999999</v>
      </c>
      <c r="G159" s="409"/>
      <c r="H159" s="409"/>
      <c r="I159" s="215">
        <f t="shared" si="56"/>
        <v>0.93488372093023253</v>
      </c>
      <c r="J159" s="408"/>
      <c r="K159" s="408"/>
      <c r="L159" s="225">
        <v>2.3987460858582838E-3</v>
      </c>
      <c r="M159" s="408"/>
      <c r="N159" s="410"/>
      <c r="O159" s="208">
        <v>7.3448629182518719E-3</v>
      </c>
      <c r="P159" s="408"/>
      <c r="Q159" s="411"/>
      <c r="R159" s="215">
        <f t="shared" si="63"/>
        <v>0.8</v>
      </c>
      <c r="S159" s="408"/>
      <c r="T159" s="408"/>
      <c r="U159" s="215">
        <v>0</v>
      </c>
      <c r="V159" s="408"/>
      <c r="W159" s="408"/>
    </row>
    <row r="160" spans="3:23" hidden="1">
      <c r="C160" s="412"/>
      <c r="D160" s="184">
        <v>46025</v>
      </c>
      <c r="E160" s="75" t="str">
        <f t="shared" si="57"/>
        <v>六</v>
      </c>
      <c r="F160" s="207">
        <v>140.80000000000001</v>
      </c>
      <c r="G160" s="409"/>
      <c r="H160" s="409"/>
      <c r="I160" s="215">
        <f t="shared" si="56"/>
        <v>0.93554817275747515</v>
      </c>
      <c r="J160" s="408"/>
      <c r="K160" s="408"/>
      <c r="L160" s="225">
        <v>2.4079776965273279E-3</v>
      </c>
      <c r="M160" s="408"/>
      <c r="N160" s="410"/>
      <c r="O160" s="208">
        <v>7.3131295696935023E-3</v>
      </c>
      <c r="P160" s="408"/>
      <c r="Q160" s="411"/>
      <c r="R160" s="215">
        <f t="shared" si="63"/>
        <v>0.8</v>
      </c>
      <c r="S160" s="408"/>
      <c r="T160" s="408"/>
      <c r="U160" s="215">
        <v>0</v>
      </c>
      <c r="V160" s="408"/>
      <c r="W160" s="408"/>
    </row>
    <row r="161" spans="3:23" hidden="1">
      <c r="C161" s="412"/>
      <c r="D161" s="184">
        <v>46026</v>
      </c>
      <c r="E161" s="75" t="str">
        <f t="shared" si="57"/>
        <v>日</v>
      </c>
      <c r="F161" s="207">
        <v>141.30000000000001</v>
      </c>
      <c r="G161" s="409"/>
      <c r="H161" s="409"/>
      <c r="I161" s="215">
        <f t="shared" si="56"/>
        <v>0.9388704318936878</v>
      </c>
      <c r="J161" s="408"/>
      <c r="K161" s="408"/>
      <c r="L161" s="225">
        <v>2.4275332556395459E-3</v>
      </c>
      <c r="M161" s="408"/>
      <c r="N161" s="410"/>
      <c r="O161" s="208">
        <v>7.4464186139398232E-3</v>
      </c>
      <c r="P161" s="408"/>
      <c r="Q161" s="411"/>
      <c r="R161" s="215">
        <f t="shared" si="63"/>
        <v>0.8</v>
      </c>
      <c r="S161" s="408"/>
      <c r="T161" s="408"/>
      <c r="U161" s="215">
        <v>0</v>
      </c>
      <c r="V161" s="408"/>
      <c r="W161" s="408"/>
    </row>
    <row r="162" spans="3:23" hidden="1">
      <c r="C162" s="412"/>
      <c r="D162" s="184">
        <v>46027</v>
      </c>
      <c r="E162" s="75" t="str">
        <f t="shared" si="57"/>
        <v>一</v>
      </c>
      <c r="F162" s="207">
        <v>140.9</v>
      </c>
      <c r="G162" s="409"/>
      <c r="H162" s="409"/>
      <c r="I162" s="215">
        <f t="shared" si="56"/>
        <v>0.93621262458471766</v>
      </c>
      <c r="J162" s="408"/>
      <c r="K162" s="408"/>
      <c r="L162" s="225">
        <v>2.4309378732042318E-3</v>
      </c>
      <c r="M162" s="408"/>
      <c r="N162" s="410"/>
      <c r="O162" s="208">
        <v>7.406881535056295E-3</v>
      </c>
      <c r="P162" s="408"/>
      <c r="Q162" s="411"/>
      <c r="R162" s="215">
        <f t="shared" si="63"/>
        <v>0.8</v>
      </c>
      <c r="S162" s="408"/>
      <c r="T162" s="408"/>
      <c r="U162" s="215">
        <v>0</v>
      </c>
      <c r="V162" s="408"/>
      <c r="W162" s="408"/>
    </row>
    <row r="163" spans="3:23" hidden="1">
      <c r="C163" s="412"/>
      <c r="D163" s="184">
        <v>46028</v>
      </c>
      <c r="E163" s="75" t="str">
        <f t="shared" ref="E163:E190" si="69">RIGHT(TEXT(D163,"aaa"),1)</f>
        <v>二</v>
      </c>
      <c r="F163" s="207">
        <v>138.5</v>
      </c>
      <c r="G163" s="409">
        <f t="shared" ref="G163:G184" si="70">AVERAGE(F163:F169)</f>
        <v>138.6</v>
      </c>
      <c r="H163" s="409"/>
      <c r="I163" s="366">
        <f t="shared" si="56"/>
        <v>0.92026578073089704</v>
      </c>
      <c r="J163" s="408">
        <f t="shared" ref="J163:J184" si="71">AVERAGE(I163:I169)</f>
        <v>0.92093023255813955</v>
      </c>
      <c r="K163" s="408"/>
      <c r="L163" s="225">
        <v>2.4326877635097617E-3</v>
      </c>
      <c r="M163" s="408">
        <f t="shared" ref="M163:M184" si="72">AVERAGE(L163:L169)</f>
        <v>2.4141497251579593E-3</v>
      </c>
      <c r="N163" s="410"/>
      <c r="O163" s="208">
        <v>7.2061620715424086E-3</v>
      </c>
      <c r="P163" s="408">
        <f t="shared" ref="P163:P184" si="73">AVERAGE(O163:O169)</f>
        <v>7.335866705914359E-3</v>
      </c>
      <c r="Q163" s="411"/>
      <c r="R163" s="215">
        <f t="shared" si="63"/>
        <v>0.8</v>
      </c>
      <c r="S163" s="408">
        <f t="shared" ref="S163:S184" si="74">AVERAGE(R163:R169)</f>
        <v>0.79999999999999993</v>
      </c>
      <c r="T163" s="408"/>
      <c r="U163" s="215">
        <v>2.5000000000000001E-2</v>
      </c>
      <c r="V163" s="408">
        <f t="shared" ref="V163:V184" si="75">AVERAGE(U163:U169)</f>
        <v>2.4999999999999998E-2</v>
      </c>
      <c r="W163" s="408"/>
    </row>
    <row r="164" spans="3:23" hidden="1">
      <c r="C164" s="412"/>
      <c r="D164" s="184">
        <v>46029</v>
      </c>
      <c r="E164" s="75" t="str">
        <f t="shared" si="69"/>
        <v>三</v>
      </c>
      <c r="F164" s="207">
        <v>139.9</v>
      </c>
      <c r="G164" s="409"/>
      <c r="H164" s="409"/>
      <c r="I164" s="366">
        <f t="shared" si="56"/>
        <v>0.92956810631229236</v>
      </c>
      <c r="J164" s="408"/>
      <c r="K164" s="408"/>
      <c r="L164" s="225">
        <v>2.4252379144333817E-3</v>
      </c>
      <c r="M164" s="408"/>
      <c r="N164" s="410"/>
      <c r="O164" s="208">
        <v>7.2225473133288231E-3</v>
      </c>
      <c r="P164" s="408"/>
      <c r="Q164" s="411"/>
      <c r="R164" s="215">
        <f t="shared" si="63"/>
        <v>0.8</v>
      </c>
      <c r="S164" s="408"/>
      <c r="T164" s="408"/>
      <c r="U164" s="215">
        <v>2.5000000000000001E-2</v>
      </c>
      <c r="V164" s="408"/>
      <c r="W164" s="408"/>
    </row>
    <row r="165" spans="3:23" hidden="1">
      <c r="C165" s="412"/>
      <c r="D165" s="184">
        <v>46030</v>
      </c>
      <c r="E165" s="75" t="str">
        <f t="shared" si="69"/>
        <v>四</v>
      </c>
      <c r="F165" s="207">
        <v>139.6</v>
      </c>
      <c r="G165" s="409"/>
      <c r="H165" s="409"/>
      <c r="I165" s="366">
        <f t="shared" si="56"/>
        <v>0.92757475083056473</v>
      </c>
      <c r="J165" s="408"/>
      <c r="K165" s="408"/>
      <c r="L165" s="225">
        <v>2.4179700009878411E-3</v>
      </c>
      <c r="M165" s="408"/>
      <c r="N165" s="410"/>
      <c r="O165" s="208">
        <v>7.3469602549484734E-3</v>
      </c>
      <c r="P165" s="408"/>
      <c r="Q165" s="411"/>
      <c r="R165" s="215">
        <f t="shared" si="63"/>
        <v>0.8</v>
      </c>
      <c r="S165" s="408"/>
      <c r="T165" s="408"/>
      <c r="U165" s="215">
        <v>2.5000000000000001E-2</v>
      </c>
      <c r="V165" s="408"/>
      <c r="W165" s="408"/>
    </row>
    <row r="166" spans="3:23" hidden="1">
      <c r="C166" s="412"/>
      <c r="D166" s="184">
        <v>46031</v>
      </c>
      <c r="E166" s="75" t="str">
        <f t="shared" si="69"/>
        <v>五</v>
      </c>
      <c r="F166" s="207">
        <v>138.9</v>
      </c>
      <c r="G166" s="409"/>
      <c r="H166" s="409"/>
      <c r="I166" s="366">
        <f t="shared" si="56"/>
        <v>0.92292358803986718</v>
      </c>
      <c r="J166" s="408"/>
      <c r="K166" s="408"/>
      <c r="L166" s="225">
        <v>2.4047625074598085E-3</v>
      </c>
      <c r="M166" s="408"/>
      <c r="N166" s="410"/>
      <c r="O166" s="208">
        <v>7.2014019456386113E-3</v>
      </c>
      <c r="P166" s="408"/>
      <c r="Q166" s="411"/>
      <c r="R166" s="215">
        <f t="shared" si="63"/>
        <v>0.8</v>
      </c>
      <c r="S166" s="408"/>
      <c r="T166" s="408"/>
      <c r="U166" s="215">
        <v>2.5000000000000001E-2</v>
      </c>
      <c r="V166" s="408"/>
      <c r="W166" s="408"/>
    </row>
    <row r="167" spans="3:23" hidden="1">
      <c r="C167" s="412"/>
      <c r="D167" s="184">
        <v>46032</v>
      </c>
      <c r="E167" s="75" t="str">
        <f t="shared" si="69"/>
        <v>六</v>
      </c>
      <c r="F167" s="207">
        <v>137</v>
      </c>
      <c r="G167" s="409"/>
      <c r="H167" s="409"/>
      <c r="I167" s="366">
        <f t="shared" si="56"/>
        <v>0.9102990033222591</v>
      </c>
      <c r="J167" s="408"/>
      <c r="K167" s="408"/>
      <c r="L167" s="225">
        <v>2.4101116327783943E-3</v>
      </c>
      <c r="M167" s="408"/>
      <c r="N167" s="410"/>
      <c r="O167" s="208">
        <v>7.4676661157086878E-3</v>
      </c>
      <c r="P167" s="408"/>
      <c r="Q167" s="411"/>
      <c r="R167" s="215">
        <f t="shared" si="63"/>
        <v>0.8</v>
      </c>
      <c r="S167" s="408"/>
      <c r="T167" s="408"/>
      <c r="U167" s="215">
        <v>2.5000000000000001E-2</v>
      </c>
      <c r="V167" s="408"/>
      <c r="W167" s="408"/>
    </row>
    <row r="168" spans="3:23" hidden="1">
      <c r="C168" s="412"/>
      <c r="D168" s="184">
        <v>46033</v>
      </c>
      <c r="E168" s="75" t="str">
        <f t="shared" si="69"/>
        <v>日</v>
      </c>
      <c r="F168" s="207">
        <v>139.19999999999999</v>
      </c>
      <c r="G168" s="409"/>
      <c r="H168" s="409"/>
      <c r="I168" s="366">
        <f t="shared" si="56"/>
        <v>0.92491694352159459</v>
      </c>
      <c r="J168" s="408"/>
      <c r="K168" s="408"/>
      <c r="L168" s="225">
        <v>2.407338587324559E-3</v>
      </c>
      <c r="M168" s="408"/>
      <c r="N168" s="410"/>
      <c r="O168" s="208">
        <v>7.4372192209262254E-3</v>
      </c>
      <c r="P168" s="408"/>
      <c r="Q168" s="411"/>
      <c r="R168" s="215">
        <f t="shared" si="63"/>
        <v>0.8</v>
      </c>
      <c r="S168" s="408"/>
      <c r="T168" s="408"/>
      <c r="U168" s="215">
        <v>2.5000000000000001E-2</v>
      </c>
      <c r="V168" s="408"/>
      <c r="W168" s="408"/>
    </row>
    <row r="169" spans="3:23" hidden="1">
      <c r="C169" s="412"/>
      <c r="D169" s="184">
        <v>46034</v>
      </c>
      <c r="E169" s="75" t="str">
        <f t="shared" si="69"/>
        <v>一</v>
      </c>
      <c r="F169" s="207">
        <v>137.1</v>
      </c>
      <c r="G169" s="409"/>
      <c r="H169" s="409"/>
      <c r="I169" s="366">
        <f t="shared" si="56"/>
        <v>0.91096345514950161</v>
      </c>
      <c r="J169" s="408"/>
      <c r="K169" s="408"/>
      <c r="L169" s="225">
        <v>2.4009396696119682E-3</v>
      </c>
      <c r="M169" s="408"/>
      <c r="N169" s="410"/>
      <c r="O169" s="208">
        <v>7.4691100193072842E-3</v>
      </c>
      <c r="P169" s="408"/>
      <c r="Q169" s="411"/>
      <c r="R169" s="215">
        <f t="shared" si="63"/>
        <v>0.8</v>
      </c>
      <c r="S169" s="408"/>
      <c r="T169" s="408"/>
      <c r="U169" s="215">
        <v>2.5000000000000001E-2</v>
      </c>
      <c r="V169" s="408"/>
      <c r="W169" s="408"/>
    </row>
    <row r="170" spans="3:23" hidden="1">
      <c r="C170" s="412"/>
      <c r="D170" s="184">
        <v>46035</v>
      </c>
      <c r="E170" s="75" t="str">
        <f t="shared" si="69"/>
        <v>二</v>
      </c>
      <c r="F170" s="207">
        <v>135.19999999999999</v>
      </c>
      <c r="G170" s="409">
        <f t="shared" si="70"/>
        <v>134.95714285714286</v>
      </c>
      <c r="H170" s="409"/>
      <c r="I170" s="366">
        <f t="shared" si="56"/>
        <v>0.89833887043189364</v>
      </c>
      <c r="J170" s="408">
        <f t="shared" si="71"/>
        <v>0.89672520170859038</v>
      </c>
      <c r="K170" s="408"/>
      <c r="L170" s="225">
        <v>2.4141638862026976E-3</v>
      </c>
      <c r="M170" s="408">
        <f t="shared" si="72"/>
        <v>2.4171092055963995E-3</v>
      </c>
      <c r="N170" s="410"/>
      <c r="O170" s="208">
        <v>7.4883172724211182E-3</v>
      </c>
      <c r="P170" s="408">
        <f t="shared" si="73"/>
        <v>7.4234879113828939E-3</v>
      </c>
      <c r="Q170" s="411"/>
      <c r="R170" s="215">
        <f t="shared" si="63"/>
        <v>0.8</v>
      </c>
      <c r="S170" s="408">
        <f t="shared" si="74"/>
        <v>0.79999999999999993</v>
      </c>
      <c r="T170" s="408"/>
      <c r="U170" s="215">
        <v>4.1666666666666664E-2</v>
      </c>
      <c r="V170" s="408">
        <f t="shared" si="75"/>
        <v>4.1666666666666664E-2</v>
      </c>
      <c r="W170" s="408"/>
    </row>
    <row r="171" spans="3:23" hidden="1">
      <c r="C171" s="412"/>
      <c r="D171" s="184">
        <v>46036</v>
      </c>
      <c r="E171" s="75" t="str">
        <f t="shared" si="69"/>
        <v>三</v>
      </c>
      <c r="F171" s="207">
        <v>134.4</v>
      </c>
      <c r="G171" s="409"/>
      <c r="H171" s="409"/>
      <c r="I171" s="366">
        <f t="shared" si="56"/>
        <v>0.89302325581395348</v>
      </c>
      <c r="J171" s="408"/>
      <c r="K171" s="408"/>
      <c r="L171" s="225">
        <v>2.4180989072552302E-3</v>
      </c>
      <c r="M171" s="408"/>
      <c r="N171" s="410"/>
      <c r="O171" s="208">
        <v>7.3520015804780132E-3</v>
      </c>
      <c r="P171" s="408"/>
      <c r="Q171" s="411"/>
      <c r="R171" s="215">
        <f t="shared" si="63"/>
        <v>0.8</v>
      </c>
      <c r="S171" s="408"/>
      <c r="T171" s="408"/>
      <c r="U171" s="215">
        <v>4.1666666666666664E-2</v>
      </c>
      <c r="V171" s="408"/>
      <c r="W171" s="408"/>
    </row>
    <row r="172" spans="3:23" hidden="1">
      <c r="C172" s="412"/>
      <c r="D172" s="184">
        <v>46037</v>
      </c>
      <c r="E172" s="75" t="str">
        <f t="shared" si="69"/>
        <v>四</v>
      </c>
      <c r="F172" s="207">
        <v>135</v>
      </c>
      <c r="G172" s="409"/>
      <c r="H172" s="409"/>
      <c r="I172" s="366">
        <f t="shared" si="56"/>
        <v>0.89700996677740863</v>
      </c>
      <c r="J172" s="408"/>
      <c r="K172" s="408"/>
      <c r="L172" s="225">
        <v>2.4105357050009466E-3</v>
      </c>
      <c r="M172" s="408"/>
      <c r="N172" s="410"/>
      <c r="O172" s="208">
        <v>7.466464642292496E-3</v>
      </c>
      <c r="P172" s="408"/>
      <c r="Q172" s="411"/>
      <c r="R172" s="215">
        <f t="shared" si="63"/>
        <v>0.8</v>
      </c>
      <c r="S172" s="408"/>
      <c r="T172" s="408"/>
      <c r="U172" s="215">
        <v>4.1666666666666664E-2</v>
      </c>
      <c r="V172" s="408"/>
      <c r="W172" s="408"/>
    </row>
    <row r="173" spans="3:23" hidden="1">
      <c r="C173" s="412"/>
      <c r="D173" s="184">
        <v>46038</v>
      </c>
      <c r="E173" s="75" t="str">
        <f t="shared" si="69"/>
        <v>五</v>
      </c>
      <c r="F173" s="207">
        <v>135.19999999999999</v>
      </c>
      <c r="G173" s="409"/>
      <c r="H173" s="409"/>
      <c r="I173" s="366">
        <f t="shared" si="56"/>
        <v>0.89833887043189364</v>
      </c>
      <c r="J173" s="408"/>
      <c r="K173" s="408"/>
      <c r="L173" s="225">
        <v>2.4068899194947396E-3</v>
      </c>
      <c r="M173" s="408"/>
      <c r="N173" s="410"/>
      <c r="O173" s="208">
        <v>7.334309868523424E-3</v>
      </c>
      <c r="P173" s="408"/>
      <c r="Q173" s="411"/>
      <c r="R173" s="215">
        <f t="shared" si="63"/>
        <v>0.8</v>
      </c>
      <c r="S173" s="408"/>
      <c r="T173" s="408"/>
      <c r="U173" s="215">
        <v>4.1666666666666664E-2</v>
      </c>
      <c r="V173" s="408"/>
      <c r="W173" s="408"/>
    </row>
    <row r="174" spans="3:23" hidden="1">
      <c r="C174" s="412"/>
      <c r="D174" s="184">
        <v>46039</v>
      </c>
      <c r="E174" s="75" t="str">
        <f t="shared" si="69"/>
        <v>六</v>
      </c>
      <c r="F174" s="207">
        <v>135.19999999999999</v>
      </c>
      <c r="G174" s="409"/>
      <c r="H174" s="409"/>
      <c r="I174" s="366">
        <f t="shared" si="56"/>
        <v>0.89833887043189364</v>
      </c>
      <c r="J174" s="408"/>
      <c r="K174" s="408"/>
      <c r="L174" s="225">
        <v>2.4095625741229519E-3</v>
      </c>
      <c r="M174" s="408"/>
      <c r="N174" s="410"/>
      <c r="O174" s="208">
        <v>7.4618150370549816E-3</v>
      </c>
      <c r="P174" s="408"/>
      <c r="Q174" s="411"/>
      <c r="R174" s="215">
        <f t="shared" si="63"/>
        <v>0.8</v>
      </c>
      <c r="S174" s="408"/>
      <c r="T174" s="408"/>
      <c r="U174" s="215">
        <v>4.1666666666666664E-2</v>
      </c>
      <c r="V174" s="408"/>
      <c r="W174" s="408"/>
    </row>
    <row r="175" spans="3:23" hidden="1">
      <c r="C175" s="412"/>
      <c r="D175" s="184">
        <v>46040</v>
      </c>
      <c r="E175" s="75" t="str">
        <f t="shared" si="69"/>
        <v>日</v>
      </c>
      <c r="F175" s="207">
        <v>134.4</v>
      </c>
      <c r="G175" s="409"/>
      <c r="H175" s="409"/>
      <c r="I175" s="366">
        <f t="shared" si="56"/>
        <v>0.89302325581395348</v>
      </c>
      <c r="J175" s="408"/>
      <c r="K175" s="408"/>
      <c r="L175" s="225">
        <v>2.432790962100194E-3</v>
      </c>
      <c r="M175" s="408"/>
      <c r="N175" s="410"/>
      <c r="O175" s="208">
        <v>7.414544637213992E-3</v>
      </c>
      <c r="P175" s="408"/>
      <c r="Q175" s="411"/>
      <c r="R175" s="215">
        <f t="shared" si="63"/>
        <v>0.8</v>
      </c>
      <c r="S175" s="408"/>
      <c r="T175" s="408"/>
      <c r="U175" s="215">
        <v>4.1666666666666664E-2</v>
      </c>
      <c r="V175" s="408"/>
      <c r="W175" s="408"/>
    </row>
    <row r="176" spans="3:23" hidden="1">
      <c r="C176" s="412"/>
      <c r="D176" s="184">
        <v>46041</v>
      </c>
      <c r="E176" s="75" t="str">
        <f t="shared" si="69"/>
        <v>一</v>
      </c>
      <c r="F176" s="207">
        <v>135.30000000000001</v>
      </c>
      <c r="G176" s="409"/>
      <c r="H176" s="409"/>
      <c r="I176" s="366">
        <f t="shared" si="56"/>
        <v>0.89900332225913626</v>
      </c>
      <c r="J176" s="408"/>
      <c r="K176" s="408"/>
      <c r="L176" s="225">
        <v>2.4277224849980372E-3</v>
      </c>
      <c r="M176" s="408"/>
      <c r="N176" s="410"/>
      <c r="O176" s="208">
        <v>7.4469623416962318E-3</v>
      </c>
      <c r="P176" s="408"/>
      <c r="Q176" s="411"/>
      <c r="R176" s="215">
        <f t="shared" si="63"/>
        <v>0.8</v>
      </c>
      <c r="S176" s="408"/>
      <c r="T176" s="408"/>
      <c r="U176" s="215">
        <v>4.1666666666666664E-2</v>
      </c>
      <c r="V176" s="408"/>
      <c r="W176" s="408"/>
    </row>
    <row r="177" spans="3:23" hidden="1">
      <c r="C177" s="412"/>
      <c r="D177" s="184">
        <v>46042</v>
      </c>
      <c r="E177" s="75" t="str">
        <f t="shared" si="69"/>
        <v>二</v>
      </c>
      <c r="F177" s="207">
        <v>138</v>
      </c>
      <c r="G177" s="409">
        <f t="shared" si="70"/>
        <v>137.9</v>
      </c>
      <c r="H177" s="409"/>
      <c r="I177" s="366">
        <f t="shared" si="56"/>
        <v>0.9169435215946844</v>
      </c>
      <c r="J177" s="408">
        <f t="shared" si="71"/>
        <v>0.91627906976744189</v>
      </c>
      <c r="K177" s="408"/>
      <c r="L177" s="225">
        <v>2.433939210566621E-3</v>
      </c>
      <c r="M177" s="408">
        <f t="shared" si="72"/>
        <v>2.4182353056256272E-3</v>
      </c>
      <c r="N177" s="410"/>
      <c r="O177" s="208">
        <v>7.4602676379142844E-3</v>
      </c>
      <c r="P177" s="408">
        <f t="shared" si="73"/>
        <v>7.3515528685502316E-3</v>
      </c>
      <c r="Q177" s="411"/>
      <c r="R177" s="215">
        <f t="shared" si="63"/>
        <v>0.8</v>
      </c>
      <c r="S177" s="408">
        <f t="shared" si="74"/>
        <v>0.79999999999999993</v>
      </c>
      <c r="T177" s="408"/>
      <c r="U177" s="215">
        <v>6.6000000000000003E-2</v>
      </c>
      <c r="V177" s="408">
        <f t="shared" si="75"/>
        <v>6.6000000000000003E-2</v>
      </c>
      <c r="W177" s="408"/>
    </row>
    <row r="178" spans="3:23" hidden="1">
      <c r="C178" s="412"/>
      <c r="D178" s="184">
        <v>46043</v>
      </c>
      <c r="E178" s="75" t="str">
        <f t="shared" si="69"/>
        <v>三</v>
      </c>
      <c r="F178" s="207">
        <v>140.4</v>
      </c>
      <c r="G178" s="409"/>
      <c r="H178" s="409"/>
      <c r="I178" s="366">
        <f t="shared" si="56"/>
        <v>0.93289036544850501</v>
      </c>
      <c r="J178" s="408"/>
      <c r="K178" s="408"/>
      <c r="L178" s="225">
        <v>2.4223933486884918E-3</v>
      </c>
      <c r="M178" s="408"/>
      <c r="N178" s="410"/>
      <c r="O178" s="208">
        <v>7.2828925468544125E-3</v>
      </c>
      <c r="P178" s="408"/>
      <c r="Q178" s="411"/>
      <c r="R178" s="215">
        <f t="shared" si="63"/>
        <v>0.8</v>
      </c>
      <c r="S178" s="408"/>
      <c r="T178" s="408"/>
      <c r="U178" s="215">
        <v>6.6000000000000003E-2</v>
      </c>
      <c r="V178" s="408"/>
      <c r="W178" s="408"/>
    </row>
    <row r="179" spans="3:23" hidden="1">
      <c r="C179" s="412"/>
      <c r="D179" s="184">
        <v>46044</v>
      </c>
      <c r="E179" s="75" t="str">
        <f t="shared" si="69"/>
        <v>四</v>
      </c>
      <c r="F179" s="207">
        <v>137.19999999999999</v>
      </c>
      <c r="G179" s="409"/>
      <c r="H179" s="409"/>
      <c r="I179" s="366">
        <f t="shared" si="56"/>
        <v>0.91162790697674412</v>
      </c>
      <c r="J179" s="408"/>
      <c r="K179" s="408"/>
      <c r="L179" s="225">
        <v>2.4127920393131348E-3</v>
      </c>
      <c r="M179" s="408"/>
      <c r="N179" s="410"/>
      <c r="O179" s="208">
        <v>7.3356858952951833E-3</v>
      </c>
      <c r="P179" s="408"/>
      <c r="Q179" s="411"/>
      <c r="R179" s="215">
        <f t="shared" si="63"/>
        <v>0.8</v>
      </c>
      <c r="S179" s="408"/>
      <c r="T179" s="408"/>
      <c r="U179" s="215">
        <v>6.6000000000000003E-2</v>
      </c>
      <c r="V179" s="408"/>
      <c r="W179" s="408"/>
    </row>
    <row r="180" spans="3:23" hidden="1">
      <c r="C180" s="412"/>
      <c r="D180" s="184">
        <v>46045</v>
      </c>
      <c r="E180" s="75" t="str">
        <f t="shared" si="69"/>
        <v>五</v>
      </c>
      <c r="F180" s="207">
        <v>137.1</v>
      </c>
      <c r="G180" s="409"/>
      <c r="H180" s="409"/>
      <c r="I180" s="366">
        <f t="shared" si="56"/>
        <v>0.91096345514950161</v>
      </c>
      <c r="J180" s="408"/>
      <c r="K180" s="408"/>
      <c r="L180" s="225">
        <v>2.4008967811391482E-3</v>
      </c>
      <c r="M180" s="408"/>
      <c r="N180" s="410"/>
      <c r="O180" s="208">
        <v>7.3051072811707689E-3</v>
      </c>
      <c r="P180" s="408"/>
      <c r="Q180" s="411"/>
      <c r="R180" s="215">
        <f t="shared" si="63"/>
        <v>0.8</v>
      </c>
      <c r="S180" s="408"/>
      <c r="T180" s="408"/>
      <c r="U180" s="215">
        <v>6.6000000000000003E-2</v>
      </c>
      <c r="V180" s="408"/>
      <c r="W180" s="408"/>
    </row>
    <row r="181" spans="3:23" hidden="1">
      <c r="C181" s="412"/>
      <c r="D181" s="184">
        <v>46046</v>
      </c>
      <c r="E181" s="75" t="str">
        <f t="shared" si="69"/>
        <v>六</v>
      </c>
      <c r="F181" s="207">
        <v>137.1</v>
      </c>
      <c r="G181" s="409"/>
      <c r="H181" s="409"/>
      <c r="I181" s="366">
        <f t="shared" si="56"/>
        <v>0.91096345514950161</v>
      </c>
      <c r="J181" s="408"/>
      <c r="K181" s="408"/>
      <c r="L181" s="225">
        <v>2.4066880315072713E-3</v>
      </c>
      <c r="M181" s="408"/>
      <c r="N181" s="410"/>
      <c r="O181" s="208">
        <v>7.2155897838059226E-3</v>
      </c>
      <c r="P181" s="408"/>
      <c r="Q181" s="411"/>
      <c r="R181" s="215">
        <f t="shared" si="63"/>
        <v>0.8</v>
      </c>
      <c r="S181" s="408"/>
      <c r="T181" s="408"/>
      <c r="U181" s="215">
        <v>6.6000000000000003E-2</v>
      </c>
      <c r="V181" s="408"/>
      <c r="W181" s="408"/>
    </row>
    <row r="182" spans="3:23" hidden="1">
      <c r="C182" s="412"/>
      <c r="D182" s="184">
        <v>46047</v>
      </c>
      <c r="E182" s="75" t="str">
        <f t="shared" si="69"/>
        <v>日</v>
      </c>
      <c r="F182" s="207">
        <v>138</v>
      </c>
      <c r="G182" s="409"/>
      <c r="H182" s="409"/>
      <c r="I182" s="366">
        <f t="shared" si="56"/>
        <v>0.9169435215946844</v>
      </c>
      <c r="J182" s="408"/>
      <c r="K182" s="408"/>
      <c r="L182" s="225">
        <v>2.4285055618720941E-3</v>
      </c>
      <c r="M182" s="408"/>
      <c r="N182" s="410"/>
      <c r="O182" s="208">
        <v>7.4542966929719151E-3</v>
      </c>
      <c r="P182" s="408"/>
      <c r="Q182" s="411"/>
      <c r="R182" s="215">
        <f t="shared" si="63"/>
        <v>0.8</v>
      </c>
      <c r="S182" s="408"/>
      <c r="T182" s="408"/>
      <c r="U182" s="215">
        <v>6.6000000000000003E-2</v>
      </c>
      <c r="V182" s="408"/>
      <c r="W182" s="408"/>
    </row>
    <row r="183" spans="3:23" hidden="1">
      <c r="C183" s="412"/>
      <c r="D183" s="184">
        <v>46048</v>
      </c>
      <c r="E183" s="75" t="str">
        <f t="shared" si="69"/>
        <v>一</v>
      </c>
      <c r="F183" s="207">
        <v>137.5</v>
      </c>
      <c r="G183" s="409"/>
      <c r="H183" s="409"/>
      <c r="I183" s="366">
        <f t="shared" si="56"/>
        <v>0.91362126245847175</v>
      </c>
      <c r="J183" s="408"/>
      <c r="K183" s="408"/>
      <c r="L183" s="225">
        <v>2.4224321662926298E-3</v>
      </c>
      <c r="M183" s="408"/>
      <c r="N183" s="410"/>
      <c r="O183" s="208">
        <v>7.4070302418391427E-3</v>
      </c>
      <c r="P183" s="408"/>
      <c r="Q183" s="411"/>
      <c r="R183" s="215">
        <f t="shared" si="63"/>
        <v>0.8</v>
      </c>
      <c r="S183" s="408"/>
      <c r="T183" s="408"/>
      <c r="U183" s="215">
        <v>6.6000000000000003E-2</v>
      </c>
      <c r="V183" s="408"/>
      <c r="W183" s="408"/>
    </row>
    <row r="184" spans="3:23" hidden="1">
      <c r="C184" s="412"/>
      <c r="D184" s="184">
        <v>46049</v>
      </c>
      <c r="E184" s="75" t="str">
        <f t="shared" si="69"/>
        <v>二</v>
      </c>
      <c r="F184" s="207">
        <v>138</v>
      </c>
      <c r="G184" s="409">
        <f t="shared" si="70"/>
        <v>138.34285714285716</v>
      </c>
      <c r="H184" s="409"/>
      <c r="I184" s="366">
        <f t="shared" ref="I184:I190" si="76">F184/$C$1</f>
        <v>0.9169435215946844</v>
      </c>
      <c r="J184" s="408">
        <f t="shared" si="71"/>
        <v>0.91922164214523006</v>
      </c>
      <c r="K184" s="408"/>
      <c r="L184" s="225">
        <v>2.4194602607628796E-3</v>
      </c>
      <c r="M184" s="408">
        <f t="shared" si="72"/>
        <v>2.4136455624078771E-3</v>
      </c>
      <c r="N184" s="410"/>
      <c r="O184" s="208">
        <v>7.3523927956064081E-3</v>
      </c>
      <c r="P184" s="408">
        <f t="shared" si="73"/>
        <v>7.3251381835603676E-3</v>
      </c>
      <c r="Q184" s="411"/>
      <c r="R184" s="215">
        <f t="shared" si="63"/>
        <v>0.8</v>
      </c>
      <c r="S184" s="408">
        <f t="shared" si="74"/>
        <v>0.79999999999999993</v>
      </c>
      <c r="T184" s="408"/>
      <c r="U184" s="215">
        <v>8.3333333333333329E-2</v>
      </c>
      <c r="V184" s="408">
        <f t="shared" si="75"/>
        <v>8.3333333333333329E-2</v>
      </c>
      <c r="W184" s="408"/>
    </row>
    <row r="185" spans="3:23" hidden="1">
      <c r="C185" s="412"/>
      <c r="D185" s="184">
        <v>46050</v>
      </c>
      <c r="E185" s="75" t="str">
        <f t="shared" si="69"/>
        <v>三</v>
      </c>
      <c r="F185" s="207">
        <v>138.1</v>
      </c>
      <c r="G185" s="409"/>
      <c r="H185" s="409"/>
      <c r="I185" s="366">
        <f t="shared" si="76"/>
        <v>0.9176079734219269</v>
      </c>
      <c r="J185" s="408"/>
      <c r="K185" s="408"/>
      <c r="L185" s="225">
        <v>2.4151222049977991E-3</v>
      </c>
      <c r="M185" s="408"/>
      <c r="N185" s="410"/>
      <c r="O185" s="208">
        <v>7.2254224521171922E-3</v>
      </c>
      <c r="P185" s="408"/>
      <c r="Q185" s="411"/>
      <c r="R185" s="215">
        <f t="shared" si="63"/>
        <v>0.8</v>
      </c>
      <c r="S185" s="408"/>
      <c r="T185" s="408"/>
      <c r="U185" s="215">
        <v>8.3333333333333329E-2</v>
      </c>
      <c r="V185" s="408"/>
      <c r="W185" s="408"/>
    </row>
    <row r="186" spans="3:23" hidden="1">
      <c r="C186" s="412"/>
      <c r="D186" s="184">
        <v>46051</v>
      </c>
      <c r="E186" s="75" t="str">
        <f t="shared" si="69"/>
        <v>四</v>
      </c>
      <c r="F186" s="207">
        <v>137.6</v>
      </c>
      <c r="G186" s="409"/>
      <c r="H186" s="409"/>
      <c r="I186" s="366">
        <f t="shared" si="76"/>
        <v>0.91428571428571426</v>
      </c>
      <c r="J186" s="408"/>
      <c r="K186" s="408"/>
      <c r="L186" s="225">
        <v>2.4084679950296364E-3</v>
      </c>
      <c r="M186" s="408"/>
      <c r="N186" s="410"/>
      <c r="O186" s="208">
        <v>7.4265711446785182E-3</v>
      </c>
      <c r="P186" s="408"/>
      <c r="Q186" s="411"/>
      <c r="R186" s="215">
        <f t="shared" si="63"/>
        <v>0.8</v>
      </c>
      <c r="S186" s="408"/>
      <c r="T186" s="408"/>
      <c r="U186" s="215">
        <v>8.3333333333333329E-2</v>
      </c>
      <c r="V186" s="408"/>
      <c r="W186" s="408"/>
    </row>
    <row r="187" spans="3:23" hidden="1">
      <c r="C187" s="412"/>
      <c r="D187" s="184">
        <v>46052</v>
      </c>
      <c r="E187" s="75" t="str">
        <f t="shared" si="69"/>
        <v>五</v>
      </c>
      <c r="F187" s="207">
        <v>137.4</v>
      </c>
      <c r="G187" s="409"/>
      <c r="H187" s="409"/>
      <c r="I187" s="366">
        <f t="shared" si="76"/>
        <v>0.91295681063122924</v>
      </c>
      <c r="J187" s="408"/>
      <c r="K187" s="408"/>
      <c r="L187" s="225">
        <v>2.4006687277121023E-3</v>
      </c>
      <c r="M187" s="408"/>
      <c r="N187" s="410"/>
      <c r="O187" s="208">
        <v>7.2773443377803998E-3</v>
      </c>
      <c r="P187" s="408"/>
      <c r="Q187" s="411"/>
      <c r="R187" s="215">
        <f t="shared" si="63"/>
        <v>0.8</v>
      </c>
      <c r="S187" s="408"/>
      <c r="T187" s="408"/>
      <c r="U187" s="215">
        <v>8.3333333333333329E-2</v>
      </c>
      <c r="V187" s="408"/>
      <c r="W187" s="408"/>
    </row>
    <row r="188" spans="3:23" hidden="1">
      <c r="C188" s="412"/>
      <c r="D188" s="184">
        <v>46053</v>
      </c>
      <c r="E188" s="75" t="str">
        <f t="shared" si="69"/>
        <v>六</v>
      </c>
      <c r="F188" s="207">
        <v>137.80000000000001</v>
      </c>
      <c r="G188" s="409"/>
      <c r="H188" s="409"/>
      <c r="I188" s="366">
        <f t="shared" si="76"/>
        <v>0.91561461794019938</v>
      </c>
      <c r="J188" s="408"/>
      <c r="K188" s="408"/>
      <c r="L188" s="225">
        <v>2.4051604541357346E-3</v>
      </c>
      <c r="M188" s="408"/>
      <c r="N188" s="410"/>
      <c r="O188" s="208">
        <v>7.4338187182225492E-3</v>
      </c>
      <c r="P188" s="408"/>
      <c r="Q188" s="411"/>
      <c r="R188" s="215">
        <f t="shared" si="63"/>
        <v>0.8</v>
      </c>
      <c r="S188" s="408"/>
      <c r="T188" s="408"/>
      <c r="U188" s="215">
        <v>8.3333333333333329E-2</v>
      </c>
      <c r="V188" s="408"/>
      <c r="W188" s="408"/>
    </row>
    <row r="189" spans="3:23" ht="12" customHeight="1">
      <c r="C189" s="412" t="s">
        <v>77</v>
      </c>
      <c r="D189" s="184">
        <v>46054</v>
      </c>
      <c r="E189" s="75" t="str">
        <f t="shared" si="69"/>
        <v>日</v>
      </c>
      <c r="F189" s="207">
        <v>139.5</v>
      </c>
      <c r="G189" s="409"/>
      <c r="H189" s="409">
        <f>AVERAGEIF(F189:F216,"&lt;&gt;0")</f>
        <v>138.59642857142856</v>
      </c>
      <c r="I189" s="366">
        <f t="shared" si="76"/>
        <v>0.92691029900332222</v>
      </c>
      <c r="J189" s="408"/>
      <c r="K189" s="408">
        <f>AVERAGEIF(I189:I216,"&lt;&gt;0")</f>
        <v>0.9209065021357381</v>
      </c>
      <c r="L189" s="225">
        <v>2.4254890799000959E-3</v>
      </c>
      <c r="M189" s="408"/>
      <c r="N189" s="410">
        <f>AVERAGEIF(L189:L216,"&lt;&gt;0")</f>
        <v>2.4107210028802089E-3</v>
      </c>
      <c r="O189" s="208">
        <v>7.3452525861789483E-3</v>
      </c>
      <c r="P189" s="408"/>
      <c r="Q189" s="411">
        <f>AVERAGEIF(O189:O216,"&lt;&gt;0")</f>
        <v>6.8810544179886187E-3</v>
      </c>
      <c r="R189" s="215">
        <f t="shared" si="63"/>
        <v>0.8</v>
      </c>
      <c r="S189" s="408"/>
      <c r="T189" s="408">
        <f>AVERAGEIF(R189:R216,"&lt;&gt;0")</f>
        <v>0.80000000000000038</v>
      </c>
      <c r="U189" s="215">
        <v>8.3333333333333329E-2</v>
      </c>
      <c r="V189" s="408"/>
      <c r="W189" s="408">
        <f>AVERAGEIF(U189:U216,"&lt;&gt;0")</f>
        <v>0.12946428571428567</v>
      </c>
    </row>
    <row r="190" spans="3:23" ht="12" customHeight="1">
      <c r="C190" s="412"/>
      <c r="D190" s="184">
        <v>46055</v>
      </c>
      <c r="E190" s="75" t="str">
        <f t="shared" si="69"/>
        <v>一</v>
      </c>
      <c r="F190" s="207">
        <v>140</v>
      </c>
      <c r="G190" s="409"/>
      <c r="H190" s="409"/>
      <c r="I190" s="366">
        <f t="shared" si="76"/>
        <v>0.93023255813953487</v>
      </c>
      <c r="J190" s="408"/>
      <c r="K190" s="408"/>
      <c r="L190" s="225">
        <v>2.4211502143168927E-3</v>
      </c>
      <c r="M190" s="408"/>
      <c r="N190" s="410"/>
      <c r="O190" s="208">
        <v>7.215165250338558E-3</v>
      </c>
      <c r="P190" s="408"/>
      <c r="Q190" s="411"/>
      <c r="R190" s="215">
        <f t="shared" si="63"/>
        <v>0.8</v>
      </c>
      <c r="S190" s="408"/>
      <c r="T190" s="408"/>
      <c r="U190" s="215">
        <v>8.3333333333333329E-2</v>
      </c>
      <c r="V190" s="408"/>
      <c r="W190" s="408"/>
    </row>
    <row r="191" spans="3:23" ht="12" customHeight="1">
      <c r="C191" s="412"/>
      <c r="D191" s="184">
        <v>46056</v>
      </c>
      <c r="E191" s="75" t="str">
        <f t="shared" ref="E191:E212" si="77">RIGHT(TEXT(D191,"aaa"),1)</f>
        <v>二</v>
      </c>
      <c r="F191" s="207">
        <v>139.4</v>
      </c>
      <c r="G191" s="409">
        <f t="shared" ref="G191:G212" si="78">AVERAGE(F191:F197)</f>
        <v>138.61428571428573</v>
      </c>
      <c r="H191" s="409"/>
      <c r="I191" s="366">
        <f t="shared" ref="I191:I218" si="79">F191/$C$1</f>
        <v>0.92624584717607972</v>
      </c>
      <c r="J191" s="408">
        <f t="shared" ref="J191" si="80">AVERAGE(I191:I197)</f>
        <v>0.92102515424774567</v>
      </c>
      <c r="K191" s="408"/>
      <c r="L191" s="225">
        <v>2.4199999999999998E-3</v>
      </c>
      <c r="M191" s="408">
        <f t="shared" ref="M191:M212" si="81">AVERAGE(L191:L197)</f>
        <v>2.4124336436659307E-3</v>
      </c>
      <c r="N191" s="410"/>
      <c r="O191" s="208">
        <v>7.3000000000000001E-3</v>
      </c>
      <c r="P191" s="408">
        <f t="shared" ref="P191:P212" si="82">AVERAGE(O191:O197)</f>
        <v>7.2119607207616525E-3</v>
      </c>
      <c r="Q191" s="411"/>
      <c r="R191" s="215">
        <f t="shared" si="63"/>
        <v>0.8</v>
      </c>
      <c r="S191" s="408">
        <f t="shared" ref="S191" si="83">AVERAGE(R191:R197)</f>
        <v>0.79999999999999993</v>
      </c>
      <c r="T191" s="408"/>
      <c r="U191" s="215">
        <v>0.104</v>
      </c>
      <c r="V191" s="408">
        <f t="shared" ref="V191:V212" si="84">AVERAGE(U191:U197)</f>
        <v>0.104</v>
      </c>
      <c r="W191" s="408"/>
    </row>
    <row r="192" spans="3:23" ht="12" customHeight="1">
      <c r="C192" s="412"/>
      <c r="D192" s="184">
        <v>46057</v>
      </c>
      <c r="E192" s="75" t="str">
        <f t="shared" si="77"/>
        <v>三</v>
      </c>
      <c r="F192" s="207">
        <v>139.19999999999999</v>
      </c>
      <c r="G192" s="409"/>
      <c r="H192" s="409"/>
      <c r="I192" s="366">
        <f t="shared" si="79"/>
        <v>0.92491694352159459</v>
      </c>
      <c r="J192" s="408"/>
      <c r="K192" s="408"/>
      <c r="L192" s="225">
        <v>2.4199999999999998E-3</v>
      </c>
      <c r="M192" s="408"/>
      <c r="N192" s="410"/>
      <c r="O192" s="208">
        <v>7.1999999999999998E-3</v>
      </c>
      <c r="P192" s="408"/>
      <c r="Q192" s="411"/>
      <c r="R192" s="215">
        <f t="shared" si="63"/>
        <v>0.8</v>
      </c>
      <c r="S192" s="408"/>
      <c r="T192" s="408"/>
      <c r="U192" s="215">
        <v>0.104</v>
      </c>
      <c r="V192" s="408"/>
      <c r="W192" s="408"/>
    </row>
    <row r="193" spans="3:23" ht="12" customHeight="1">
      <c r="C193" s="412"/>
      <c r="D193" s="184">
        <v>46058</v>
      </c>
      <c r="E193" s="75" t="str">
        <f t="shared" si="77"/>
        <v>四</v>
      </c>
      <c r="F193" s="207">
        <v>138.80000000000001</v>
      </c>
      <c r="G193" s="409"/>
      <c r="H193" s="409"/>
      <c r="I193" s="366">
        <f t="shared" si="79"/>
        <v>0.92225913621262468</v>
      </c>
      <c r="J193" s="408"/>
      <c r="K193" s="408"/>
      <c r="L193" s="225">
        <v>2.4099999999999998E-3</v>
      </c>
      <c r="M193" s="408"/>
      <c r="N193" s="410"/>
      <c r="O193" s="208">
        <v>7.1999999999999998E-3</v>
      </c>
      <c r="P193" s="408"/>
      <c r="Q193" s="411"/>
      <c r="R193" s="215">
        <f t="shared" si="63"/>
        <v>0.8</v>
      </c>
      <c r="S193" s="408"/>
      <c r="T193" s="408"/>
      <c r="U193" s="215">
        <v>0.104</v>
      </c>
      <c r="V193" s="408"/>
      <c r="W193" s="408"/>
    </row>
    <row r="194" spans="3:23" ht="12" customHeight="1">
      <c r="C194" s="412"/>
      <c r="D194" s="184">
        <v>46059</v>
      </c>
      <c r="E194" s="75" t="str">
        <f t="shared" si="77"/>
        <v>五</v>
      </c>
      <c r="F194" s="207">
        <v>139.19999999999999</v>
      </c>
      <c r="G194" s="409"/>
      <c r="H194" s="409"/>
      <c r="I194" s="366">
        <f t="shared" si="79"/>
        <v>0.92491694352159459</v>
      </c>
      <c r="J194" s="408"/>
      <c r="K194" s="408"/>
      <c r="L194" s="225">
        <v>2.3999999999999998E-3</v>
      </c>
      <c r="M194" s="408"/>
      <c r="N194" s="410"/>
      <c r="O194" s="208">
        <v>7.3000000000000001E-3</v>
      </c>
      <c r="P194" s="408"/>
      <c r="Q194" s="411"/>
      <c r="R194" s="215">
        <f t="shared" si="63"/>
        <v>0.8</v>
      </c>
      <c r="S194" s="408"/>
      <c r="T194" s="408"/>
      <c r="U194" s="215">
        <v>0.104</v>
      </c>
      <c r="V194" s="408"/>
      <c r="W194" s="408"/>
    </row>
    <row r="195" spans="3:23" ht="12" customHeight="1">
      <c r="C195" s="412"/>
      <c r="D195" s="184">
        <v>46060</v>
      </c>
      <c r="E195" s="75" t="str">
        <f t="shared" si="77"/>
        <v>六</v>
      </c>
      <c r="F195" s="207">
        <v>138</v>
      </c>
      <c r="G195" s="409"/>
      <c r="H195" s="409"/>
      <c r="I195" s="366">
        <f t="shared" si="79"/>
        <v>0.9169435215946844</v>
      </c>
      <c r="J195" s="408"/>
      <c r="K195" s="408"/>
      <c r="L195" s="225">
        <v>2.3999999999999998E-3</v>
      </c>
      <c r="M195" s="408"/>
      <c r="N195" s="410"/>
      <c r="O195" s="208">
        <v>7.1999999999999998E-3</v>
      </c>
      <c r="P195" s="408"/>
      <c r="Q195" s="411"/>
      <c r="R195" s="215">
        <f t="shared" si="63"/>
        <v>0.8</v>
      </c>
      <c r="S195" s="408"/>
      <c r="T195" s="408"/>
      <c r="U195" s="215">
        <v>0.104</v>
      </c>
      <c r="V195" s="408"/>
      <c r="W195" s="408"/>
    </row>
    <row r="196" spans="3:23" ht="12" customHeight="1">
      <c r="C196" s="412"/>
      <c r="D196" s="184">
        <v>46061</v>
      </c>
      <c r="E196" s="75" t="str">
        <f t="shared" si="77"/>
        <v>日</v>
      </c>
      <c r="F196" s="207">
        <v>138.1</v>
      </c>
      <c r="G196" s="409"/>
      <c r="H196" s="409"/>
      <c r="I196" s="366">
        <f t="shared" si="79"/>
        <v>0.9176079734219269</v>
      </c>
      <c r="J196" s="408"/>
      <c r="K196" s="408"/>
      <c r="L196" s="225">
        <v>2.4199999999999998E-3</v>
      </c>
      <c r="M196" s="408"/>
      <c r="N196" s="410"/>
      <c r="O196" s="208">
        <v>7.4999999999999997E-3</v>
      </c>
      <c r="P196" s="408"/>
      <c r="Q196" s="411"/>
      <c r="R196" s="215">
        <f t="shared" si="63"/>
        <v>0.8</v>
      </c>
      <c r="S196" s="408"/>
      <c r="T196" s="408"/>
      <c r="U196" s="215">
        <v>0.104</v>
      </c>
      <c r="V196" s="408"/>
      <c r="W196" s="408"/>
    </row>
    <row r="197" spans="3:23" ht="12" customHeight="1">
      <c r="C197" s="412"/>
      <c r="D197" s="184">
        <v>46062</v>
      </c>
      <c r="E197" s="75" t="str">
        <f t="shared" si="77"/>
        <v>一</v>
      </c>
      <c r="F197" s="207">
        <v>137.6</v>
      </c>
      <c r="G197" s="409"/>
      <c r="H197" s="409"/>
      <c r="I197" s="366">
        <f t="shared" si="79"/>
        <v>0.91428571428571426</v>
      </c>
      <c r="J197" s="408"/>
      <c r="K197" s="408"/>
      <c r="L197" s="225">
        <v>2.4170355056615167E-3</v>
      </c>
      <c r="M197" s="408"/>
      <c r="N197" s="410"/>
      <c r="O197" s="208">
        <v>6.7837250453315684E-3</v>
      </c>
      <c r="P197" s="408"/>
      <c r="Q197" s="411"/>
      <c r="R197" s="215">
        <f t="shared" si="63"/>
        <v>0.8</v>
      </c>
      <c r="S197" s="408"/>
      <c r="T197" s="408"/>
      <c r="U197" s="215">
        <v>0.104</v>
      </c>
      <c r="V197" s="408"/>
      <c r="W197" s="408"/>
    </row>
    <row r="198" spans="3:23" ht="12" customHeight="1">
      <c r="C198" s="412"/>
      <c r="D198" s="184">
        <v>46063</v>
      </c>
      <c r="E198" s="75" t="str">
        <f t="shared" si="77"/>
        <v>二</v>
      </c>
      <c r="F198" s="207">
        <v>137.6</v>
      </c>
      <c r="G198" s="409">
        <f t="shared" si="78"/>
        <v>137.69999999999999</v>
      </c>
      <c r="H198" s="409"/>
      <c r="I198" s="366">
        <f t="shared" si="79"/>
        <v>0.91428571428571426</v>
      </c>
      <c r="J198" s="408">
        <f t="shared" ref="J198" si="85">AVERAGE(I198:I204)</f>
        <v>0.91495016611295676</v>
      </c>
      <c r="K198" s="408"/>
      <c r="L198" s="225">
        <v>2.412968423919522E-3</v>
      </c>
      <c r="M198" s="408">
        <f t="shared" si="81"/>
        <v>2.401771537529573E-3</v>
      </c>
      <c r="N198" s="410"/>
      <c r="O198" s="208">
        <v>6.6954242485906413E-3</v>
      </c>
      <c r="P198" s="408">
        <f t="shared" si="82"/>
        <v>6.6844469824889844E-3</v>
      </c>
      <c r="Q198" s="411"/>
      <c r="R198" s="215">
        <f t="shared" si="63"/>
        <v>0.8</v>
      </c>
      <c r="S198" s="408">
        <f t="shared" ref="S198" si="86">AVERAGE(R198:R204)</f>
        <v>0.79999999999999993</v>
      </c>
      <c r="T198" s="408"/>
      <c r="U198" s="215">
        <v>0.125</v>
      </c>
      <c r="V198" s="408">
        <f t="shared" si="84"/>
        <v>0.125</v>
      </c>
      <c r="W198" s="408"/>
    </row>
    <row r="199" spans="3:23" ht="12" customHeight="1">
      <c r="C199" s="412"/>
      <c r="D199" s="184">
        <v>46064</v>
      </c>
      <c r="E199" s="75" t="str">
        <f t="shared" si="77"/>
        <v>三</v>
      </c>
      <c r="F199" s="207">
        <v>137.69999999999999</v>
      </c>
      <c r="G199" s="409"/>
      <c r="H199" s="409"/>
      <c r="I199" s="366">
        <f t="shared" si="79"/>
        <v>0.91495016611295676</v>
      </c>
      <c r="J199" s="408"/>
      <c r="K199" s="408"/>
      <c r="L199" s="225">
        <v>2.4080741456401992E-3</v>
      </c>
      <c r="M199" s="408"/>
      <c r="N199" s="410"/>
      <c r="O199" s="208">
        <v>6.67675648038768E-3</v>
      </c>
      <c r="P199" s="408"/>
      <c r="Q199" s="411"/>
      <c r="R199" s="215">
        <f t="shared" ref="R199:R218" si="87">(10-2)/10</f>
        <v>0.8</v>
      </c>
      <c r="S199" s="408"/>
      <c r="T199" s="408"/>
      <c r="U199" s="215">
        <v>0.125</v>
      </c>
      <c r="V199" s="408"/>
      <c r="W199" s="408"/>
    </row>
    <row r="200" spans="3:23" ht="12" customHeight="1">
      <c r="C200" s="412"/>
      <c r="D200" s="184">
        <v>46065</v>
      </c>
      <c r="E200" s="75" t="str">
        <f t="shared" si="77"/>
        <v>四</v>
      </c>
      <c r="F200" s="207">
        <v>137.5</v>
      </c>
      <c r="G200" s="409"/>
      <c r="H200" s="409"/>
      <c r="I200" s="366">
        <f t="shared" si="79"/>
        <v>0.91362126245847175</v>
      </c>
      <c r="J200" s="408"/>
      <c r="K200" s="408"/>
      <c r="L200" s="225">
        <v>2.4021705937440005E-3</v>
      </c>
      <c r="M200" s="408"/>
      <c r="N200" s="410"/>
      <c r="O200" s="208">
        <v>6.7362695350800415E-3</v>
      </c>
      <c r="P200" s="408"/>
      <c r="Q200" s="411"/>
      <c r="R200" s="215">
        <f t="shared" si="87"/>
        <v>0.8</v>
      </c>
      <c r="S200" s="408"/>
      <c r="T200" s="408"/>
      <c r="U200" s="215">
        <v>0.125</v>
      </c>
      <c r="V200" s="408"/>
      <c r="W200" s="408"/>
    </row>
    <row r="201" spans="3:23" ht="12" customHeight="1">
      <c r="C201" s="412"/>
      <c r="D201" s="184">
        <v>46066</v>
      </c>
      <c r="E201" s="75" t="str">
        <f t="shared" si="77"/>
        <v>五</v>
      </c>
      <c r="F201" s="207">
        <v>137.6</v>
      </c>
      <c r="G201" s="409"/>
      <c r="H201" s="409"/>
      <c r="I201" s="366">
        <f t="shared" si="79"/>
        <v>0.91428571428571426</v>
      </c>
      <c r="J201" s="408"/>
      <c r="K201" s="408"/>
      <c r="L201" s="225">
        <v>2.396450779834987E-3</v>
      </c>
      <c r="M201" s="408"/>
      <c r="N201" s="410"/>
      <c r="O201" s="208">
        <v>6.7632491269011387E-3</v>
      </c>
      <c r="P201" s="408"/>
      <c r="Q201" s="411"/>
      <c r="R201" s="215">
        <f t="shared" si="87"/>
        <v>0.8</v>
      </c>
      <c r="S201" s="408"/>
      <c r="T201" s="408"/>
      <c r="U201" s="215">
        <v>0.125</v>
      </c>
      <c r="V201" s="408"/>
      <c r="W201" s="408"/>
    </row>
    <row r="202" spans="3:23" ht="12" customHeight="1">
      <c r="C202" s="412"/>
      <c r="D202" s="184">
        <v>46067</v>
      </c>
      <c r="E202" s="75" t="str">
        <f t="shared" si="77"/>
        <v>六</v>
      </c>
      <c r="F202" s="207">
        <v>137.6</v>
      </c>
      <c r="G202" s="409"/>
      <c r="H202" s="409"/>
      <c r="I202" s="366">
        <f t="shared" si="79"/>
        <v>0.91428571428571426</v>
      </c>
      <c r="J202" s="408"/>
      <c r="K202" s="408"/>
      <c r="L202" s="225">
        <v>2.3978091425097712E-3</v>
      </c>
      <c r="M202" s="408"/>
      <c r="N202" s="410"/>
      <c r="O202" s="208">
        <v>6.5127197369029008E-3</v>
      </c>
      <c r="P202" s="408"/>
      <c r="Q202" s="411"/>
      <c r="R202" s="215">
        <f t="shared" si="87"/>
        <v>0.8</v>
      </c>
      <c r="S202" s="408"/>
      <c r="T202" s="408"/>
      <c r="U202" s="215">
        <v>0.125</v>
      </c>
      <c r="V202" s="408"/>
      <c r="W202" s="408"/>
    </row>
    <row r="203" spans="3:23" ht="12" customHeight="1">
      <c r="C203" s="412"/>
      <c r="D203" s="184">
        <v>46068</v>
      </c>
      <c r="E203" s="75" t="str">
        <f t="shared" si="77"/>
        <v>日</v>
      </c>
      <c r="F203" s="207">
        <v>138</v>
      </c>
      <c r="G203" s="409"/>
      <c r="H203" s="409"/>
      <c r="I203" s="366">
        <f t="shared" si="79"/>
        <v>0.9169435215946844</v>
      </c>
      <c r="J203" s="408"/>
      <c r="K203" s="408"/>
      <c r="L203" s="225">
        <v>2.3967883049446042E-3</v>
      </c>
      <c r="M203" s="408"/>
      <c r="N203" s="410"/>
      <c r="O203" s="208">
        <v>6.7024299234250354E-3</v>
      </c>
      <c r="P203" s="408"/>
      <c r="Q203" s="411"/>
      <c r="R203" s="215">
        <f t="shared" si="87"/>
        <v>0.8</v>
      </c>
      <c r="S203" s="408"/>
      <c r="T203" s="408"/>
      <c r="U203" s="215">
        <v>0.125</v>
      </c>
      <c r="V203" s="408"/>
      <c r="W203" s="408"/>
    </row>
    <row r="204" spans="3:23" ht="12" customHeight="1">
      <c r="C204" s="412"/>
      <c r="D204" s="184">
        <v>46069</v>
      </c>
      <c r="E204" s="75" t="str">
        <f t="shared" si="77"/>
        <v>一</v>
      </c>
      <c r="F204" s="207">
        <v>137.9</v>
      </c>
      <c r="G204" s="409"/>
      <c r="H204" s="409"/>
      <c r="I204" s="366">
        <f t="shared" si="79"/>
        <v>0.91627906976744189</v>
      </c>
      <c r="J204" s="408"/>
      <c r="K204" s="408"/>
      <c r="L204" s="225">
        <v>2.3981393721139235E-3</v>
      </c>
      <c r="M204" s="408"/>
      <c r="N204" s="410"/>
      <c r="O204" s="208">
        <v>6.7042798261354565E-3</v>
      </c>
      <c r="P204" s="408"/>
      <c r="Q204" s="411"/>
      <c r="R204" s="215">
        <f t="shared" si="87"/>
        <v>0.8</v>
      </c>
      <c r="S204" s="408"/>
      <c r="T204" s="408"/>
      <c r="U204" s="215">
        <v>0.125</v>
      </c>
      <c r="V204" s="408"/>
      <c r="W204" s="408"/>
    </row>
    <row r="205" spans="3:23" ht="12" customHeight="1">
      <c r="C205" s="412"/>
      <c r="D205" s="184">
        <v>46070</v>
      </c>
      <c r="E205" s="75" t="str">
        <f t="shared" si="77"/>
        <v>二</v>
      </c>
      <c r="F205" s="207">
        <v>137.80000000000001</v>
      </c>
      <c r="G205" s="409">
        <f t="shared" si="78"/>
        <v>138.48571428571429</v>
      </c>
      <c r="H205" s="409"/>
      <c r="I205" s="366">
        <f t="shared" si="79"/>
        <v>0.91561461794019938</v>
      </c>
      <c r="J205" s="408">
        <f t="shared" ref="J205" si="88">AVERAGE(I205:I211)</f>
        <v>0.92017085904129103</v>
      </c>
      <c r="K205" s="408"/>
      <c r="L205" s="225">
        <v>2.4035287497440163E-3</v>
      </c>
      <c r="M205" s="408">
        <f t="shared" si="81"/>
        <v>2.4075853780640955E-3</v>
      </c>
      <c r="N205" s="410"/>
      <c r="O205" s="208">
        <v>6.7290906958265969E-3</v>
      </c>
      <c r="P205" s="408">
        <f t="shared" si="82"/>
        <v>6.7502842674998067E-3</v>
      </c>
      <c r="Q205" s="411"/>
      <c r="R205" s="215">
        <f t="shared" si="87"/>
        <v>0.8</v>
      </c>
      <c r="S205" s="408">
        <f t="shared" ref="S205" si="89">AVERAGE(R205:R211)</f>
        <v>0.79999999999999993</v>
      </c>
      <c r="T205" s="408"/>
      <c r="U205" s="215">
        <v>0.14599999999999999</v>
      </c>
      <c r="V205" s="408">
        <f t="shared" si="84"/>
        <v>0.14599999999999999</v>
      </c>
      <c r="W205" s="408"/>
    </row>
    <row r="206" spans="3:23" ht="12" customHeight="1">
      <c r="C206" s="412"/>
      <c r="D206" s="184">
        <v>46071</v>
      </c>
      <c r="E206" s="75" t="str">
        <f t="shared" si="77"/>
        <v>三</v>
      </c>
      <c r="F206" s="207">
        <v>137.9</v>
      </c>
      <c r="G206" s="409"/>
      <c r="H206" s="409"/>
      <c r="I206" s="366">
        <f t="shared" si="79"/>
        <v>0.91627906976744189</v>
      </c>
      <c r="J206" s="408"/>
      <c r="K206" s="408"/>
      <c r="L206" s="225">
        <v>2.4028026905740861E-3</v>
      </c>
      <c r="M206" s="408"/>
      <c r="N206" s="410"/>
      <c r="O206" s="208">
        <v>6.7071631620532375E-3</v>
      </c>
      <c r="P206" s="408"/>
      <c r="Q206" s="411"/>
      <c r="R206" s="215">
        <f t="shared" si="87"/>
        <v>0.8</v>
      </c>
      <c r="S206" s="408"/>
      <c r="T206" s="408"/>
      <c r="U206" s="215">
        <v>0.14599999999999999</v>
      </c>
      <c r="V206" s="408"/>
      <c r="W206" s="408"/>
    </row>
    <row r="207" spans="3:23" ht="12" customHeight="1">
      <c r="C207" s="412"/>
      <c r="D207" s="184">
        <v>46072</v>
      </c>
      <c r="E207" s="75" t="str">
        <f t="shared" si="77"/>
        <v>四</v>
      </c>
      <c r="F207" s="207">
        <v>137.19999999999999</v>
      </c>
      <c r="G207" s="409"/>
      <c r="H207" s="409"/>
      <c r="I207" s="366">
        <f t="shared" si="79"/>
        <v>0.91162790697674412</v>
      </c>
      <c r="J207" s="408"/>
      <c r="K207" s="408"/>
      <c r="L207" s="225">
        <v>2.4007307701540545E-3</v>
      </c>
      <c r="M207" s="408"/>
      <c r="N207" s="410"/>
      <c r="O207" s="208">
        <v>6.6655268031956295E-3</v>
      </c>
      <c r="P207" s="408"/>
      <c r="Q207" s="411"/>
      <c r="R207" s="215">
        <f t="shared" si="87"/>
        <v>0.8</v>
      </c>
      <c r="S207" s="408"/>
      <c r="T207" s="408"/>
      <c r="U207" s="215">
        <v>0.14599999999999999</v>
      </c>
      <c r="V207" s="408"/>
      <c r="W207" s="408"/>
    </row>
    <row r="208" spans="3:23" ht="12" customHeight="1">
      <c r="C208" s="412"/>
      <c r="D208" s="184">
        <v>46073</v>
      </c>
      <c r="E208" s="75" t="str">
        <f t="shared" si="77"/>
        <v>五</v>
      </c>
      <c r="F208" s="207">
        <v>137.80000000000001</v>
      </c>
      <c r="G208" s="409"/>
      <c r="H208" s="409"/>
      <c r="I208" s="366">
        <f t="shared" si="79"/>
        <v>0.91561461794019938</v>
      </c>
      <c r="J208" s="408"/>
      <c r="K208" s="408"/>
      <c r="L208" s="225">
        <v>2.4010686322292613E-3</v>
      </c>
      <c r="M208" s="408"/>
      <c r="N208" s="410"/>
      <c r="O208" s="208">
        <v>6.7147991181191486E-3</v>
      </c>
      <c r="P208" s="408"/>
      <c r="Q208" s="411"/>
      <c r="R208" s="215">
        <f t="shared" si="87"/>
        <v>0.8</v>
      </c>
      <c r="S208" s="408"/>
      <c r="T208" s="408"/>
      <c r="U208" s="215">
        <v>0.14599999999999999</v>
      </c>
      <c r="V208" s="408"/>
      <c r="W208" s="408"/>
    </row>
    <row r="209" spans="3:23" ht="12" customHeight="1">
      <c r="C209" s="412"/>
      <c r="D209" s="184">
        <v>46074</v>
      </c>
      <c r="E209" s="75" t="str">
        <f t="shared" si="77"/>
        <v>六</v>
      </c>
      <c r="F209" s="207">
        <v>138.5</v>
      </c>
      <c r="G209" s="409"/>
      <c r="H209" s="409"/>
      <c r="I209" s="366">
        <f t="shared" si="79"/>
        <v>0.92026578073089704</v>
      </c>
      <c r="J209" s="408"/>
      <c r="K209" s="408"/>
      <c r="L209" s="225">
        <v>2.409490309729409E-3</v>
      </c>
      <c r="M209" s="408"/>
      <c r="N209" s="410"/>
      <c r="O209" s="208">
        <v>6.8394388084463686E-3</v>
      </c>
      <c r="P209" s="408"/>
      <c r="Q209" s="411"/>
      <c r="R209" s="215">
        <f t="shared" si="87"/>
        <v>0.8</v>
      </c>
      <c r="S209" s="408"/>
      <c r="T209" s="408"/>
      <c r="U209" s="215">
        <v>0.14599999999999999</v>
      </c>
      <c r="V209" s="408"/>
      <c r="W209" s="408"/>
    </row>
    <row r="210" spans="3:23" ht="12" customHeight="1">
      <c r="C210" s="412"/>
      <c r="D210" s="184">
        <v>46075</v>
      </c>
      <c r="E210" s="75" t="str">
        <f t="shared" si="77"/>
        <v>日</v>
      </c>
      <c r="F210" s="207">
        <v>140.1</v>
      </c>
      <c r="G210" s="409"/>
      <c r="H210" s="409"/>
      <c r="I210" s="366">
        <f t="shared" si="79"/>
        <v>0.93089700996677738</v>
      </c>
      <c r="J210" s="408"/>
      <c r="K210" s="408"/>
      <c r="L210" s="225">
        <v>2.4073969576666201E-3</v>
      </c>
      <c r="M210" s="408"/>
      <c r="N210" s="410"/>
      <c r="O210" s="208">
        <v>6.7974939087426236E-3</v>
      </c>
      <c r="P210" s="408"/>
      <c r="Q210" s="411"/>
      <c r="R210" s="215">
        <f t="shared" si="87"/>
        <v>0.8</v>
      </c>
      <c r="S210" s="408"/>
      <c r="T210" s="408"/>
      <c r="U210" s="215">
        <v>0.14599999999999999</v>
      </c>
      <c r="V210" s="408"/>
      <c r="W210" s="408"/>
    </row>
    <row r="211" spans="3:23" ht="12" customHeight="1">
      <c r="C211" s="412"/>
      <c r="D211" s="184">
        <v>46076</v>
      </c>
      <c r="E211" s="75" t="str">
        <f t="shared" si="77"/>
        <v>一</v>
      </c>
      <c r="F211" s="207">
        <v>140.1</v>
      </c>
      <c r="G211" s="409"/>
      <c r="H211" s="409"/>
      <c r="I211" s="366">
        <f t="shared" si="79"/>
        <v>0.93089700996677738</v>
      </c>
      <c r="J211" s="408"/>
      <c r="K211" s="408"/>
      <c r="L211" s="225">
        <v>2.42807953635122E-3</v>
      </c>
      <c r="M211" s="408"/>
      <c r="N211" s="410"/>
      <c r="O211" s="208">
        <v>6.7984773761150417E-3</v>
      </c>
      <c r="P211" s="408"/>
      <c r="Q211" s="411"/>
      <c r="R211" s="215">
        <f t="shared" si="87"/>
        <v>0.8</v>
      </c>
      <c r="S211" s="408"/>
      <c r="T211" s="408"/>
      <c r="U211" s="215">
        <v>0.14599999999999999</v>
      </c>
      <c r="V211" s="408"/>
      <c r="W211" s="408"/>
    </row>
    <row r="212" spans="3:23" ht="12" customHeight="1">
      <c r="C212" s="412"/>
      <c r="D212" s="184">
        <v>46077</v>
      </c>
      <c r="E212" s="75" t="str">
        <f t="shared" si="77"/>
        <v>二</v>
      </c>
      <c r="F212" s="207">
        <v>140.1</v>
      </c>
      <c r="G212" s="409">
        <f t="shared" si="78"/>
        <v>139.67142857142855</v>
      </c>
      <c r="H212" s="409"/>
      <c r="I212" s="366">
        <f t="shared" si="79"/>
        <v>0.93089700996677738</v>
      </c>
      <c r="J212" s="408">
        <f t="shared" ref="J212" si="90">AVERAGE(I212:I218)</f>
        <v>0.92804935927859511</v>
      </c>
      <c r="K212" s="408"/>
      <c r="L212" s="225">
        <v>2.4258281027718697E-3</v>
      </c>
      <c r="M212" s="408">
        <f t="shared" si="81"/>
        <v>2.4218722613983503E-3</v>
      </c>
      <c r="N212" s="410"/>
      <c r="O212" s="208">
        <v>6.6548040946965295E-3</v>
      </c>
      <c r="P212" s="408">
        <f t="shared" si="82"/>
        <v>6.6124510153809657E-3</v>
      </c>
      <c r="Q212" s="411"/>
      <c r="R212" s="215">
        <f t="shared" si="87"/>
        <v>0.8</v>
      </c>
      <c r="S212" s="408">
        <f t="shared" ref="S212" si="91">AVERAGE(R212:R218)</f>
        <v>0.79999999999999993</v>
      </c>
      <c r="T212" s="408"/>
      <c r="U212" s="215">
        <v>0.16666666666666666</v>
      </c>
      <c r="V212" s="408">
        <f t="shared" si="84"/>
        <v>0.16666666666666666</v>
      </c>
      <c r="W212" s="408"/>
    </row>
    <row r="213" spans="3:23" ht="12" customHeight="1">
      <c r="C213" s="412"/>
      <c r="D213" s="184">
        <v>46078</v>
      </c>
      <c r="E213" s="75" t="str">
        <f t="shared" ref="E213:E218" si="92">RIGHT(TEXT(D213,"aaa"),1)</f>
        <v>三</v>
      </c>
      <c r="F213" s="207">
        <v>139.80000000000001</v>
      </c>
      <c r="G213" s="409"/>
      <c r="H213" s="409"/>
      <c r="I213" s="366">
        <f t="shared" si="79"/>
        <v>0.92890365448504986</v>
      </c>
      <c r="J213" s="408"/>
      <c r="K213" s="408"/>
      <c r="L213" s="225">
        <v>2.4156475429148228E-3</v>
      </c>
      <c r="M213" s="408"/>
      <c r="N213" s="410"/>
      <c r="O213" s="208">
        <v>6.7632090165282146E-3</v>
      </c>
      <c r="P213" s="408"/>
      <c r="Q213" s="411"/>
      <c r="R213" s="215">
        <f t="shared" si="87"/>
        <v>0.8</v>
      </c>
      <c r="S213" s="408"/>
      <c r="T213" s="408"/>
      <c r="U213" s="215">
        <v>0.16666666666666666</v>
      </c>
      <c r="V213" s="408"/>
      <c r="W213" s="408"/>
    </row>
    <row r="214" spans="3:23" ht="12" customHeight="1">
      <c r="C214" s="412"/>
      <c r="D214" s="184">
        <v>46079</v>
      </c>
      <c r="E214" s="75" t="str">
        <f t="shared" si="92"/>
        <v>四</v>
      </c>
      <c r="F214" s="207">
        <v>138.9</v>
      </c>
      <c r="G214" s="409"/>
      <c r="H214" s="409"/>
      <c r="I214" s="366">
        <f t="shared" si="79"/>
        <v>0.92292358803986718</v>
      </c>
      <c r="J214" s="408"/>
      <c r="K214" s="408"/>
      <c r="L214" s="225">
        <v>2.44952142702263E-3</v>
      </c>
      <c r="M214" s="408"/>
      <c r="N214" s="410"/>
      <c r="O214" s="208">
        <v>6.6208214731163497E-3</v>
      </c>
      <c r="P214" s="408"/>
      <c r="Q214" s="411"/>
      <c r="R214" s="215">
        <f t="shared" si="87"/>
        <v>0.8</v>
      </c>
      <c r="S214" s="408"/>
      <c r="T214" s="408"/>
      <c r="U214" s="215">
        <v>0.16666666666666666</v>
      </c>
      <c r="V214" s="408"/>
      <c r="W214" s="408"/>
    </row>
    <row r="215" spans="3:23" ht="12" customHeight="1">
      <c r="C215" s="412"/>
      <c r="D215" s="184">
        <v>46080</v>
      </c>
      <c r="E215" s="75" t="str">
        <f t="shared" si="92"/>
        <v>五</v>
      </c>
      <c r="F215" s="207">
        <v>139.30000000000001</v>
      </c>
      <c r="G215" s="409"/>
      <c r="H215" s="409"/>
      <c r="I215" s="366">
        <f t="shared" si="79"/>
        <v>0.92558139534883732</v>
      </c>
      <c r="J215" s="408"/>
      <c r="K215" s="408"/>
      <c r="L215" s="225">
        <v>2.402491927433303E-3</v>
      </c>
      <c r="M215" s="408"/>
      <c r="N215" s="410"/>
      <c r="O215" s="208">
        <v>6.7781547943549653E-3</v>
      </c>
      <c r="P215" s="408"/>
      <c r="Q215" s="411"/>
      <c r="R215" s="215">
        <f t="shared" si="87"/>
        <v>0.8</v>
      </c>
      <c r="S215" s="408"/>
      <c r="T215" s="408"/>
      <c r="U215" s="215">
        <v>0.16666666666666666</v>
      </c>
      <c r="V215" s="408"/>
      <c r="W215" s="408"/>
    </row>
    <row r="216" spans="3:23" ht="12" customHeight="1">
      <c r="C216" s="412"/>
      <c r="D216" s="184">
        <v>46081</v>
      </c>
      <c r="E216" s="75" t="str">
        <f t="shared" si="92"/>
        <v>六</v>
      </c>
      <c r="F216" s="207">
        <v>139.5</v>
      </c>
      <c r="G216" s="409"/>
      <c r="H216" s="409"/>
      <c r="I216" s="366">
        <f t="shared" si="79"/>
        <v>0.92691029900332222</v>
      </c>
      <c r="J216" s="408"/>
      <c r="K216" s="408"/>
      <c r="L216" s="225">
        <v>2.4075258714690391E-3</v>
      </c>
      <c r="M216" s="408"/>
      <c r="N216" s="410"/>
      <c r="O216" s="208">
        <v>6.765272693214603E-3</v>
      </c>
      <c r="P216" s="408"/>
      <c r="Q216" s="411"/>
      <c r="R216" s="215">
        <f t="shared" si="87"/>
        <v>0.8</v>
      </c>
      <c r="S216" s="408"/>
      <c r="T216" s="408"/>
      <c r="U216" s="215">
        <v>0.16666666666666666</v>
      </c>
      <c r="V216" s="408"/>
      <c r="W216" s="408"/>
    </row>
    <row r="217" spans="3:23" ht="12" customHeight="1">
      <c r="C217" s="369"/>
      <c r="D217" s="184">
        <v>46082</v>
      </c>
      <c r="E217" s="75" t="str">
        <f t="shared" si="92"/>
        <v>日</v>
      </c>
      <c r="F217" s="207">
        <v>140.9</v>
      </c>
      <c r="G217" s="409"/>
      <c r="H217" s="214"/>
      <c r="I217" s="366">
        <f t="shared" si="79"/>
        <v>0.93621262458471766</v>
      </c>
      <c r="J217" s="408"/>
      <c r="K217" s="215"/>
      <c r="L217" s="225">
        <v>2.430590566977555E-3</v>
      </c>
      <c r="M217" s="408"/>
      <c r="N217" s="225"/>
      <c r="O217" s="208">
        <v>6.3301282651578045E-3</v>
      </c>
      <c r="P217" s="408"/>
      <c r="Q217" s="189"/>
      <c r="R217" s="215">
        <f t="shared" si="87"/>
        <v>0.8</v>
      </c>
      <c r="S217" s="408"/>
      <c r="T217" s="215"/>
      <c r="U217" s="215">
        <v>0.16666666666666666</v>
      </c>
      <c r="V217" s="408"/>
      <c r="W217" s="215"/>
    </row>
    <row r="218" spans="3:23" ht="12" customHeight="1">
      <c r="C218" s="369"/>
      <c r="D218" s="184">
        <v>46083</v>
      </c>
      <c r="E218" s="75" t="str">
        <f t="shared" si="92"/>
        <v>一</v>
      </c>
      <c r="F218" s="207">
        <v>139.19999999999999</v>
      </c>
      <c r="G218" s="409"/>
      <c r="H218" s="214"/>
      <c r="I218" s="366">
        <f t="shared" si="79"/>
        <v>0.92491694352159459</v>
      </c>
      <c r="J218" s="408"/>
      <c r="K218" s="215"/>
      <c r="L218" s="225">
        <v>2.4215003911992315E-3</v>
      </c>
      <c r="M218" s="408"/>
      <c r="N218" s="225"/>
      <c r="O218" s="208">
        <v>6.3747667705982974E-3</v>
      </c>
      <c r="P218" s="408"/>
      <c r="Q218" s="189"/>
      <c r="R218" s="215">
        <f t="shared" si="87"/>
        <v>0.8</v>
      </c>
      <c r="S218" s="408"/>
      <c r="T218" s="215"/>
      <c r="U218" s="215">
        <v>0.16666666666666666</v>
      </c>
      <c r="V218" s="408"/>
      <c r="W218" s="215"/>
    </row>
    <row r="219" spans="3:23" ht="12" customHeight="1">
      <c r="C219" s="369"/>
      <c r="H219" s="214"/>
      <c r="K219" s="215"/>
      <c r="L219" s="225"/>
      <c r="N219" s="225"/>
      <c r="Q219" s="189"/>
      <c r="T219" s="215"/>
      <c r="U219" s="215"/>
      <c r="W219" s="215"/>
    </row>
    <row r="220" spans="3:23">
      <c r="L220" s="225"/>
      <c r="U220" s="215"/>
    </row>
    <row r="221" spans="3:23">
      <c r="L221" s="225"/>
      <c r="U221" s="215"/>
    </row>
    <row r="222" spans="3:23">
      <c r="L222" s="225"/>
      <c r="U222" s="215"/>
    </row>
    <row r="223" spans="3:23">
      <c r="L223" s="225"/>
      <c r="U223" s="215"/>
    </row>
    <row r="224" spans="3:23">
      <c r="U224" s="215"/>
    </row>
    <row r="225" spans="21:21">
      <c r="U225" s="215"/>
    </row>
    <row r="226" spans="21:21">
      <c r="U226" s="215"/>
    </row>
    <row r="227" spans="21:21">
      <c r="U227" s="215"/>
    </row>
    <row r="228" spans="21:21">
      <c r="U228" s="215"/>
    </row>
    <row r="229" spans="21:21">
      <c r="U229" s="215"/>
    </row>
    <row r="230" spans="21:21">
      <c r="U230" s="215"/>
    </row>
    <row r="231" spans="21:21">
      <c r="U231" s="215"/>
    </row>
    <row r="232" spans="21:21">
      <c r="U232" s="215"/>
    </row>
    <row r="233" spans="21:21">
      <c r="U233" s="215"/>
    </row>
    <row r="234" spans="21:21">
      <c r="U234" s="215"/>
    </row>
    <row r="235" spans="21:21">
      <c r="U235" s="215"/>
    </row>
    <row r="236" spans="21:21">
      <c r="U236" s="215"/>
    </row>
    <row r="237" spans="21:21">
      <c r="U237" s="215"/>
    </row>
    <row r="238" spans="21:21">
      <c r="U238" s="215"/>
    </row>
    <row r="239" spans="21:21">
      <c r="U239" s="215"/>
    </row>
    <row r="240" spans="21:21">
      <c r="U240" s="215"/>
    </row>
    <row r="241" spans="21:21">
      <c r="U241" s="215"/>
    </row>
    <row r="242" spans="21:21">
      <c r="U242" s="215"/>
    </row>
    <row r="243" spans="21:21">
      <c r="U243" s="215"/>
    </row>
    <row r="244" spans="21:21">
      <c r="U244" s="215"/>
    </row>
    <row r="245" spans="21:21">
      <c r="U245" s="215"/>
    </row>
    <row r="246" spans="21:21">
      <c r="U246" s="215"/>
    </row>
    <row r="247" spans="21:21">
      <c r="U247" s="215"/>
    </row>
    <row r="248" spans="21:21">
      <c r="U248" s="215"/>
    </row>
    <row r="249" spans="21:21">
      <c r="U249" s="215"/>
    </row>
    <row r="250" spans="21:21">
      <c r="U250" s="215"/>
    </row>
    <row r="251" spans="21:21">
      <c r="U251" s="215"/>
    </row>
    <row r="252" spans="21:21">
      <c r="U252" s="215"/>
    </row>
    <row r="253" spans="21:21">
      <c r="U253" s="215"/>
    </row>
    <row r="254" spans="21:21">
      <c r="U254" s="215"/>
    </row>
    <row r="255" spans="21:21">
      <c r="U255" s="215"/>
    </row>
    <row r="256" spans="21:21">
      <c r="U256" s="215"/>
    </row>
    <row r="257" spans="21:21">
      <c r="U257" s="215"/>
    </row>
    <row r="258" spans="21:21">
      <c r="U258" s="215"/>
    </row>
    <row r="259" spans="21:21">
      <c r="U259" s="215"/>
    </row>
    <row r="260" spans="21:21">
      <c r="U260" s="215"/>
    </row>
    <row r="261" spans="21:21">
      <c r="U261" s="215"/>
    </row>
    <row r="262" spans="21:21">
      <c r="U262" s="215"/>
    </row>
    <row r="263" spans="21:21">
      <c r="U263" s="215"/>
    </row>
    <row r="264" spans="21:21">
      <c r="U264" s="215"/>
    </row>
    <row r="265" spans="21:21">
      <c r="U265" s="215"/>
    </row>
    <row r="266" spans="21:21">
      <c r="U266" s="215"/>
    </row>
    <row r="267" spans="21:21">
      <c r="U267" s="215"/>
    </row>
    <row r="268" spans="21:21">
      <c r="U268" s="215"/>
    </row>
    <row r="269" spans="21:21">
      <c r="U269" s="215"/>
    </row>
    <row r="270" spans="21:21">
      <c r="U270" s="215"/>
    </row>
    <row r="271" spans="21:21">
      <c r="U271" s="215"/>
    </row>
    <row r="272" spans="21:21">
      <c r="U272" s="215"/>
    </row>
    <row r="273" spans="21:21">
      <c r="U273" s="215"/>
    </row>
    <row r="274" spans="21:21">
      <c r="U274" s="215"/>
    </row>
    <row r="275" spans="21:21">
      <c r="U275" s="215"/>
    </row>
    <row r="276" spans="21:21">
      <c r="U276" s="215"/>
    </row>
    <row r="277" spans="21:21">
      <c r="U277" s="215"/>
    </row>
    <row r="278" spans="21:21">
      <c r="U278" s="215"/>
    </row>
    <row r="279" spans="21:21">
      <c r="U279" s="215"/>
    </row>
    <row r="280" spans="21:21">
      <c r="U280" s="215"/>
    </row>
  </sheetData>
  <mergeCells count="250">
    <mergeCell ref="P191:P197"/>
    <mergeCell ref="P198:P204"/>
    <mergeCell ref="P205:P211"/>
    <mergeCell ref="P212:P218"/>
    <mergeCell ref="Q189:Q216"/>
    <mergeCell ref="S191:S197"/>
    <mergeCell ref="S198:S204"/>
    <mergeCell ref="S205:S211"/>
    <mergeCell ref="S212:S218"/>
    <mergeCell ref="G198:G204"/>
    <mergeCell ref="G205:G211"/>
    <mergeCell ref="G212:G218"/>
    <mergeCell ref="H189:H216"/>
    <mergeCell ref="J191:J197"/>
    <mergeCell ref="J198:J204"/>
    <mergeCell ref="J205:J211"/>
    <mergeCell ref="J212:J218"/>
    <mergeCell ref="N189:N216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N158:N188"/>
    <mergeCell ref="P163:P169"/>
    <mergeCell ref="P170:P176"/>
    <mergeCell ref="P177:P183"/>
    <mergeCell ref="P184:P190"/>
    <mergeCell ref="Q158:Q188"/>
    <mergeCell ref="S163:S169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C189:C216"/>
    <mergeCell ref="G191:G19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J163:J169"/>
    <mergeCell ref="J170:J176"/>
    <mergeCell ref="J177:J183"/>
    <mergeCell ref="J184:J190"/>
    <mergeCell ref="H158:H188"/>
    <mergeCell ref="K158:K188"/>
    <mergeCell ref="M163:M169"/>
    <mergeCell ref="M170:M176"/>
    <mergeCell ref="M177:M183"/>
    <mergeCell ref="M184:M190"/>
    <mergeCell ref="K189:K216"/>
    <mergeCell ref="M191:M197"/>
    <mergeCell ref="M198:M204"/>
    <mergeCell ref="M205:M211"/>
    <mergeCell ref="M212:M218"/>
    <mergeCell ref="S170:S176"/>
    <mergeCell ref="S177:S183"/>
    <mergeCell ref="S184:S190"/>
    <mergeCell ref="V163:V169"/>
    <mergeCell ref="V170:V176"/>
    <mergeCell ref="V177:V183"/>
    <mergeCell ref="V184:V190"/>
    <mergeCell ref="W158:W188"/>
    <mergeCell ref="T158:T188"/>
    <mergeCell ref="T189:T216"/>
    <mergeCell ref="V191:V197"/>
    <mergeCell ref="V198:V204"/>
    <mergeCell ref="V205:V211"/>
    <mergeCell ref="V212:V218"/>
    <mergeCell ref="W189:W216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227"/>
  <sheetViews>
    <sheetView zoomScale="80" zoomScaleNormal="80" workbookViewId="0">
      <pane xSplit="5" ySplit="6" topLeftCell="F203" activePane="bottomRight" state="frozen"/>
      <selection pane="bottomRight" activeCell="H191" sqref="H191:H218"/>
      <selection pane="bottomLeft" activeCell="A7" sqref="A7"/>
      <selection pane="topRight" activeCell="F1" sqref="F1"/>
    </sheetView>
  </sheetViews>
  <sheetFormatPr defaultColWidth="8.85546875" defaultRowHeight="15.9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hidden="1" customWidth="1"/>
    <col min="18" max="18" width="7.85546875" style="83" hidden="1" customWidth="1"/>
    <col min="19" max="19" width="13.5703125" style="86" customWidth="1"/>
    <col min="20" max="20" width="7.285156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31" t="s">
        <v>94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72"/>
      <c r="Z2" s="72"/>
      <c r="AA2" s="72"/>
      <c r="AB2" s="72"/>
    </row>
    <row r="3" spans="1:28" ht="25.15" customHeight="1">
      <c r="B3" s="432" t="s">
        <v>61</v>
      </c>
      <c r="C3" s="433" t="s">
        <v>95</v>
      </c>
      <c r="D3" s="434" t="s">
        <v>63</v>
      </c>
      <c r="E3" s="434"/>
      <c r="F3" s="435" t="s">
        <v>96</v>
      </c>
      <c r="G3" s="435"/>
      <c r="H3" s="435"/>
      <c r="I3" s="437" t="s">
        <v>97</v>
      </c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</row>
    <row r="4" spans="1:28" ht="25.15" customHeight="1">
      <c r="B4" s="432"/>
      <c r="C4" s="433"/>
      <c r="D4" s="434"/>
      <c r="E4" s="434"/>
      <c r="F4" s="435"/>
      <c r="G4" s="435"/>
      <c r="H4" s="435"/>
      <c r="I4" s="429" t="s">
        <v>98</v>
      </c>
      <c r="J4" s="430"/>
      <c r="K4" s="430"/>
      <c r="L4" s="430"/>
      <c r="M4" s="430"/>
      <c r="N4" s="427"/>
      <c r="O4" s="428" t="s">
        <v>45</v>
      </c>
      <c r="P4" s="425"/>
      <c r="Q4" s="425" t="s">
        <v>99</v>
      </c>
      <c r="R4" s="425"/>
      <c r="S4" s="425" t="s">
        <v>100</v>
      </c>
      <c r="T4" s="425"/>
      <c r="U4" s="425" t="s">
        <v>101</v>
      </c>
      <c r="V4" s="425"/>
      <c r="W4" s="425" t="s">
        <v>102</v>
      </c>
      <c r="X4" s="425"/>
      <c r="Y4" s="425" t="s">
        <v>103</v>
      </c>
      <c r="Z4" s="425"/>
      <c r="AA4" s="425" t="s">
        <v>104</v>
      </c>
      <c r="AB4" s="425"/>
    </row>
    <row r="5" spans="1:28" ht="25.15" customHeight="1">
      <c r="B5" s="432"/>
      <c r="C5" s="433"/>
      <c r="D5" s="434"/>
      <c r="E5" s="434"/>
      <c r="F5" s="436" t="s">
        <v>70</v>
      </c>
      <c r="G5" s="436" t="s">
        <v>71</v>
      </c>
      <c r="H5" s="436" t="s">
        <v>72</v>
      </c>
      <c r="I5" s="429" t="s">
        <v>105</v>
      </c>
      <c r="J5" s="430"/>
      <c r="K5" s="429" t="s">
        <v>106</v>
      </c>
      <c r="L5" s="430"/>
      <c r="M5" s="426" t="s">
        <v>107</v>
      </c>
      <c r="N5" s="427"/>
      <c r="O5" s="425" t="s">
        <v>105</v>
      </c>
      <c r="P5" s="425"/>
      <c r="Q5" s="425" t="s">
        <v>105</v>
      </c>
      <c r="R5" s="425"/>
      <c r="S5" s="425" t="s">
        <v>105</v>
      </c>
      <c r="T5" s="425"/>
      <c r="U5" s="425" t="s">
        <v>105</v>
      </c>
      <c r="V5" s="425"/>
      <c r="W5" s="425" t="s">
        <v>105</v>
      </c>
      <c r="X5" s="425"/>
      <c r="Y5" s="425" t="s">
        <v>105</v>
      </c>
      <c r="Z5" s="425"/>
      <c r="AA5" s="425" t="s">
        <v>105</v>
      </c>
      <c r="AB5" s="425"/>
    </row>
    <row r="6" spans="1:28" s="75" customFormat="1" ht="23.45" customHeight="1">
      <c r="B6" s="432"/>
      <c r="C6" s="433"/>
      <c r="D6" s="434"/>
      <c r="E6" s="434"/>
      <c r="F6" s="436"/>
      <c r="G6" s="436"/>
      <c r="H6" s="436"/>
      <c r="I6" s="87" t="s">
        <v>108</v>
      </c>
      <c r="J6" s="88" t="s">
        <v>109</v>
      </c>
      <c r="K6" s="87" t="s">
        <v>108</v>
      </c>
      <c r="L6" s="88" t="s">
        <v>109</v>
      </c>
      <c r="M6" s="87" t="s">
        <v>108</v>
      </c>
      <c r="N6" s="88" t="s">
        <v>109</v>
      </c>
      <c r="O6" s="87" t="s">
        <v>108</v>
      </c>
      <c r="P6" s="88" t="s">
        <v>109</v>
      </c>
      <c r="Q6" s="87" t="s">
        <v>108</v>
      </c>
      <c r="R6" s="88" t="s">
        <v>109</v>
      </c>
      <c r="S6" s="87" t="s">
        <v>108</v>
      </c>
      <c r="T6" s="88" t="s">
        <v>109</v>
      </c>
      <c r="U6" s="87" t="s">
        <v>108</v>
      </c>
      <c r="V6" s="88" t="s">
        <v>109</v>
      </c>
      <c r="W6" s="87" t="s">
        <v>108</v>
      </c>
      <c r="X6" s="88" t="s">
        <v>109</v>
      </c>
      <c r="Y6" s="87" t="s">
        <v>108</v>
      </c>
      <c r="Z6" s="88" t="s">
        <v>109</v>
      </c>
      <c r="AA6" s="87" t="s">
        <v>108</v>
      </c>
      <c r="AB6" s="88" t="s">
        <v>109</v>
      </c>
    </row>
    <row r="7" spans="1:28" ht="13.5" hidden="1">
      <c r="B7" s="397">
        <f>D19</f>
        <v>45882</v>
      </c>
      <c r="C7" s="398" t="s">
        <v>73</v>
      </c>
      <c r="D7" s="79">
        <v>45870</v>
      </c>
      <c r="E7" s="79" t="s">
        <v>74</v>
      </c>
      <c r="F7" s="226">
        <f>SUM(M7,Q7,S7,U7,W7,Y7,AA7)</f>
        <v>4376902.38</v>
      </c>
      <c r="G7" s="423">
        <f>SUM(F7:F10)</f>
        <v>20827993.370000001</v>
      </c>
      <c r="H7" s="424">
        <f>SUM(F7:F37)</f>
        <v>170636491.06999996</v>
      </c>
      <c r="I7" s="228">
        <v>372515.59</v>
      </c>
      <c r="J7" s="89">
        <f>I7/$F7</f>
        <v>8.5109412469921264E-2</v>
      </c>
      <c r="K7" s="228">
        <v>888085.11999999988</v>
      </c>
      <c r="L7" s="89">
        <f>K7/$F7</f>
        <v>0.20290265646728906</v>
      </c>
      <c r="M7" s="228">
        <f>SUM(I7+K7)</f>
        <v>1260600.71</v>
      </c>
      <c r="N7" s="89">
        <f>M7/$F7</f>
        <v>0.28801206893721032</v>
      </c>
      <c r="O7" s="228"/>
      <c r="P7" s="89">
        <f>O7/$F7</f>
        <v>0</v>
      </c>
      <c r="Q7" s="228"/>
      <c r="R7" s="89">
        <f>Q7/$F7</f>
        <v>0</v>
      </c>
      <c r="S7" s="228"/>
      <c r="T7" s="89">
        <f>S7/$F7</f>
        <v>0</v>
      </c>
      <c r="U7" s="228">
        <v>105036.38</v>
      </c>
      <c r="V7" s="89">
        <f>U7/$F7</f>
        <v>2.3997880437077512E-2</v>
      </c>
      <c r="W7" s="228">
        <v>1263256.83</v>
      </c>
      <c r="X7" s="89">
        <f>W7/$F7</f>
        <v>0.28861891820397423</v>
      </c>
      <c r="Y7" s="228">
        <v>865376.31</v>
      </c>
      <c r="Z7" s="89">
        <f>Y7/$F7</f>
        <v>0.19771432736409353</v>
      </c>
      <c r="AA7" s="228">
        <v>882632.14999999991</v>
      </c>
      <c r="AB7" s="89">
        <f>AA7/$F7</f>
        <v>0.20165680505764444</v>
      </c>
    </row>
    <row r="8" spans="1:28" ht="13.5" hidden="1">
      <c r="B8" s="398"/>
      <c r="C8" s="398"/>
      <c r="D8" s="79">
        <v>45871</v>
      </c>
      <c r="E8" s="79" t="s">
        <v>75</v>
      </c>
      <c r="F8" s="226">
        <f t="shared" ref="F8:F24" si="0">SUM(M8,Q8,S8,U8,W8,Y8,AA8)</f>
        <v>4635761.74</v>
      </c>
      <c r="G8" s="423"/>
      <c r="H8" s="424"/>
      <c r="I8" s="228">
        <v>405225.98999999987</v>
      </c>
      <c r="J8" s="89">
        <f t="shared" ref="J8:J45" si="1">I8/$F8</f>
        <v>8.7413032146039474E-2</v>
      </c>
      <c r="K8" s="228">
        <v>1044135.4400000001</v>
      </c>
      <c r="L8" s="89">
        <f t="shared" ref="L8:L45" si="2">K8/$F8</f>
        <v>0.22523492331165407</v>
      </c>
      <c r="M8" s="228">
        <f t="shared" ref="M8:M40" si="3">SUM(I8+K8)</f>
        <v>1449361.43</v>
      </c>
      <c r="N8" s="89">
        <f t="shared" ref="N8:N45" si="4">M8/$F8</f>
        <v>0.31264795545769353</v>
      </c>
      <c r="O8" s="228"/>
      <c r="P8" s="89">
        <f t="shared" ref="P8:P45" si="5">O8/$F8</f>
        <v>0</v>
      </c>
      <c r="Q8" s="228"/>
      <c r="R8" s="89">
        <f t="shared" ref="R8:R45" si="6">Q8/$F8</f>
        <v>0</v>
      </c>
      <c r="S8" s="228"/>
      <c r="T8" s="89">
        <f t="shared" ref="T8:T45" si="7">S8/$F8</f>
        <v>0</v>
      </c>
      <c r="U8" s="228">
        <v>113598.28</v>
      </c>
      <c r="V8" s="89">
        <f t="shared" ref="V8:V45" si="8">U8/$F8</f>
        <v>2.4504771032516436E-2</v>
      </c>
      <c r="W8" s="228">
        <v>1270206.76</v>
      </c>
      <c r="X8" s="89">
        <f t="shared" ref="X8:X45" si="9">W8/$F8</f>
        <v>0.27400173504171504</v>
      </c>
      <c r="Y8" s="228">
        <v>895354.32000000007</v>
      </c>
      <c r="Z8" s="89">
        <f t="shared" ref="Z8:Z45" si="10">Y8/$F8</f>
        <v>0.19314071132568603</v>
      </c>
      <c r="AA8" s="228">
        <v>907240.95</v>
      </c>
      <c r="AB8" s="89">
        <f t="shared" ref="AB8:AB45" si="11">AA8/$F8</f>
        <v>0.19570482714238888</v>
      </c>
    </row>
    <row r="9" spans="1:28" ht="13.5" hidden="1">
      <c r="B9" s="398"/>
      <c r="C9" s="398"/>
      <c r="D9" s="79">
        <v>45872</v>
      </c>
      <c r="E9" s="79" t="s">
        <v>70</v>
      </c>
      <c r="F9" s="226">
        <f t="shared" si="0"/>
        <v>5941913.1300000008</v>
      </c>
      <c r="G9" s="423"/>
      <c r="H9" s="424"/>
      <c r="I9" s="228">
        <v>523628.12000000011</v>
      </c>
      <c r="J9" s="89">
        <f t="shared" si="1"/>
        <v>8.8124499389980154E-2</v>
      </c>
      <c r="K9" s="228">
        <v>1190992.2500000002</v>
      </c>
      <c r="L9" s="89">
        <f t="shared" si="2"/>
        <v>0.20043918918754036</v>
      </c>
      <c r="M9" s="228">
        <f t="shared" si="3"/>
        <v>1714620.3700000003</v>
      </c>
      <c r="N9" s="89">
        <f t="shared" si="4"/>
        <v>0.28856368857752052</v>
      </c>
      <c r="O9" s="228"/>
      <c r="P9" s="89">
        <f t="shared" si="5"/>
        <v>0</v>
      </c>
      <c r="Q9" s="228"/>
      <c r="R9" s="89">
        <f t="shared" si="6"/>
        <v>0</v>
      </c>
      <c r="S9" s="228"/>
      <c r="T9" s="89">
        <f t="shared" si="7"/>
        <v>0</v>
      </c>
      <c r="U9" s="228">
        <v>136925.1</v>
      </c>
      <c r="V9" s="89">
        <f t="shared" si="8"/>
        <v>2.3043941741369752E-2</v>
      </c>
      <c r="W9" s="228">
        <v>1806951.1300000001</v>
      </c>
      <c r="X9" s="89">
        <f t="shared" si="9"/>
        <v>0.30410258286626951</v>
      </c>
      <c r="Y9" s="228">
        <v>1090606.4100000001</v>
      </c>
      <c r="Z9" s="89">
        <f t="shared" si="10"/>
        <v>0.18354465744267789</v>
      </c>
      <c r="AA9" s="228">
        <v>1192810.1199999999</v>
      </c>
      <c r="AB9" s="89">
        <f t="shared" si="11"/>
        <v>0.20074512937216227</v>
      </c>
    </row>
    <row r="10" spans="1:28" ht="13.5" hidden="1">
      <c r="B10" s="398"/>
      <c r="C10" s="398"/>
      <c r="D10" s="79">
        <v>45873</v>
      </c>
      <c r="E10" s="79" t="s">
        <v>76</v>
      </c>
      <c r="F10" s="226">
        <f t="shared" si="0"/>
        <v>5873416.1200000001</v>
      </c>
      <c r="G10" s="423"/>
      <c r="H10" s="424"/>
      <c r="I10" s="228">
        <v>511960.8200000003</v>
      </c>
      <c r="J10" s="89">
        <f t="shared" si="1"/>
        <v>8.7165766828044916E-2</v>
      </c>
      <c r="K10" s="228">
        <v>1161653.8</v>
      </c>
      <c r="L10" s="89">
        <f t="shared" si="2"/>
        <v>0.19778162763649038</v>
      </c>
      <c r="M10" s="228">
        <f t="shared" si="3"/>
        <v>1673614.6200000003</v>
      </c>
      <c r="N10" s="89">
        <f t="shared" si="4"/>
        <v>0.28494739446453526</v>
      </c>
      <c r="O10" s="228"/>
      <c r="P10" s="89">
        <f t="shared" si="5"/>
        <v>0</v>
      </c>
      <c r="Q10" s="228"/>
      <c r="R10" s="89">
        <f t="shared" si="6"/>
        <v>0</v>
      </c>
      <c r="S10" s="228"/>
      <c r="T10" s="89">
        <f t="shared" si="7"/>
        <v>0</v>
      </c>
      <c r="U10" s="228">
        <v>131825.68</v>
      </c>
      <c r="V10" s="89">
        <f t="shared" si="8"/>
        <v>2.2444464568262192E-2</v>
      </c>
      <c r="W10" s="228">
        <v>1829451.6400000001</v>
      </c>
      <c r="X10" s="89">
        <f t="shared" si="9"/>
        <v>0.31147999777683044</v>
      </c>
      <c r="Y10" s="228">
        <v>1067401.97</v>
      </c>
      <c r="Z10" s="89">
        <f t="shared" si="10"/>
        <v>0.18173443668758821</v>
      </c>
      <c r="AA10" s="228">
        <v>1171122.21</v>
      </c>
      <c r="AB10" s="89">
        <f t="shared" si="11"/>
        <v>0.19939370650278393</v>
      </c>
    </row>
    <row r="11" spans="1:28" ht="13.5" hidden="1">
      <c r="B11" s="398"/>
      <c r="C11" s="398"/>
      <c r="D11" s="79">
        <v>45874</v>
      </c>
      <c r="E11" s="79" t="s">
        <v>77</v>
      </c>
      <c r="F11" s="226">
        <f t="shared" si="0"/>
        <v>6182700.1499999994</v>
      </c>
      <c r="G11" s="423">
        <f>SUM(F11:F17)</f>
        <v>38973976.979999997</v>
      </c>
      <c r="H11" s="424"/>
      <c r="I11" s="228">
        <v>459052.5399999998</v>
      </c>
      <c r="J11" s="89">
        <f t="shared" si="1"/>
        <v>7.4247906070618652E-2</v>
      </c>
      <c r="K11" s="228">
        <v>1163567.95</v>
      </c>
      <c r="L11" s="89">
        <f t="shared" si="2"/>
        <v>0.18819737683704427</v>
      </c>
      <c r="M11" s="228">
        <f t="shared" si="3"/>
        <v>1622620.4899999998</v>
      </c>
      <c r="N11" s="89">
        <f t="shared" si="4"/>
        <v>0.26244528290766289</v>
      </c>
      <c r="O11" s="228"/>
      <c r="P11" s="89">
        <f t="shared" si="5"/>
        <v>0</v>
      </c>
      <c r="Q11" s="228"/>
      <c r="R11" s="89">
        <f t="shared" si="6"/>
        <v>0</v>
      </c>
      <c r="S11" s="228"/>
      <c r="T11" s="89">
        <f t="shared" si="7"/>
        <v>0</v>
      </c>
      <c r="U11" s="228">
        <v>132296.62</v>
      </c>
      <c r="V11" s="89">
        <f t="shared" si="8"/>
        <v>2.1397870960958701E-2</v>
      </c>
      <c r="W11" s="228">
        <v>2146003.16</v>
      </c>
      <c r="X11" s="89">
        <f t="shared" si="9"/>
        <v>0.34709804906194591</v>
      </c>
      <c r="Y11" s="228">
        <v>1162367.8399999999</v>
      </c>
      <c r="Z11" s="89">
        <f t="shared" si="10"/>
        <v>0.18800326908947701</v>
      </c>
      <c r="AA11" s="228">
        <v>1119412.04</v>
      </c>
      <c r="AB11" s="89">
        <f t="shared" si="11"/>
        <v>0.1810555279799555</v>
      </c>
    </row>
    <row r="12" spans="1:28" ht="13.5" hidden="1">
      <c r="B12" s="398"/>
      <c r="C12" s="398"/>
      <c r="D12" s="79">
        <v>45875</v>
      </c>
      <c r="E12" s="79" t="s">
        <v>78</v>
      </c>
      <c r="F12" s="226">
        <f t="shared" si="0"/>
        <v>6008483.6100000013</v>
      </c>
      <c r="G12" s="423"/>
      <c r="H12" s="424"/>
      <c r="I12" s="228">
        <v>452918.16000000038</v>
      </c>
      <c r="J12" s="89">
        <f t="shared" si="1"/>
        <v>7.5379777893743852E-2</v>
      </c>
      <c r="K12" s="228">
        <v>1130580.67</v>
      </c>
      <c r="L12" s="89">
        <f t="shared" si="2"/>
        <v>0.18816405991660842</v>
      </c>
      <c r="M12" s="228">
        <f t="shared" si="3"/>
        <v>1583498.8300000003</v>
      </c>
      <c r="N12" s="89">
        <f t="shared" si="4"/>
        <v>0.26354383781035229</v>
      </c>
      <c r="O12" s="228"/>
      <c r="P12" s="89">
        <f t="shared" si="5"/>
        <v>0</v>
      </c>
      <c r="Q12" s="228"/>
      <c r="R12" s="89">
        <f t="shared" si="6"/>
        <v>0</v>
      </c>
      <c r="S12" s="228"/>
      <c r="T12" s="89">
        <f t="shared" si="7"/>
        <v>0</v>
      </c>
      <c r="U12" s="228">
        <v>132169.34</v>
      </c>
      <c r="V12" s="89">
        <f t="shared" si="8"/>
        <v>2.1997120834286503E-2</v>
      </c>
      <c r="W12" s="228">
        <v>2006641.3</v>
      </c>
      <c r="X12" s="89">
        <f t="shared" si="9"/>
        <v>0.33396800761182399</v>
      </c>
      <c r="Y12" s="228">
        <v>1155171.81</v>
      </c>
      <c r="Z12" s="89">
        <f t="shared" si="10"/>
        <v>0.19225679638660109</v>
      </c>
      <c r="AA12" s="228">
        <v>1131002.33</v>
      </c>
      <c r="AB12" s="89">
        <f t="shared" si="11"/>
        <v>0.18823423735693603</v>
      </c>
    </row>
    <row r="13" spans="1:28" ht="13.5" hidden="1">
      <c r="B13" s="398"/>
      <c r="C13" s="398"/>
      <c r="D13" s="79">
        <v>45876</v>
      </c>
      <c r="E13" s="79" t="s">
        <v>79</v>
      </c>
      <c r="F13" s="226">
        <f t="shared" si="0"/>
        <v>5578775.709999999</v>
      </c>
      <c r="G13" s="423"/>
      <c r="H13" s="424"/>
      <c r="I13" s="228">
        <v>432857.17999999947</v>
      </c>
      <c r="J13" s="89">
        <f t="shared" si="1"/>
        <v>7.7589995099480266E-2</v>
      </c>
      <c r="K13" s="228">
        <v>973130.68000000017</v>
      </c>
      <c r="L13" s="89">
        <f t="shared" si="2"/>
        <v>0.17443445131799362</v>
      </c>
      <c r="M13" s="228">
        <f t="shared" si="3"/>
        <v>1405987.8599999996</v>
      </c>
      <c r="N13" s="89">
        <f t="shared" si="4"/>
        <v>0.2520244464174739</v>
      </c>
      <c r="O13" s="228"/>
      <c r="P13" s="89">
        <f t="shared" si="5"/>
        <v>0</v>
      </c>
      <c r="Q13" s="228"/>
      <c r="R13" s="89">
        <f t="shared" si="6"/>
        <v>0</v>
      </c>
      <c r="S13" s="228"/>
      <c r="T13" s="89">
        <f t="shared" si="7"/>
        <v>0</v>
      </c>
      <c r="U13" s="228">
        <v>122332.16</v>
      </c>
      <c r="V13" s="89">
        <f t="shared" si="8"/>
        <v>2.1928137347540008E-2</v>
      </c>
      <c r="W13" s="228">
        <v>1882360.77</v>
      </c>
      <c r="X13" s="89">
        <f t="shared" si="9"/>
        <v>0.33741467086153931</v>
      </c>
      <c r="Y13" s="228">
        <v>1070508.2799999998</v>
      </c>
      <c r="Z13" s="89">
        <f t="shared" si="10"/>
        <v>0.19188946386231398</v>
      </c>
      <c r="AA13" s="228">
        <v>1097586.6400000001</v>
      </c>
      <c r="AB13" s="89">
        <f t="shared" si="11"/>
        <v>0.19674328151113291</v>
      </c>
    </row>
    <row r="14" spans="1:28" ht="13.5" hidden="1">
      <c r="B14" s="398"/>
      <c r="C14" s="398"/>
      <c r="D14" s="79">
        <v>45877</v>
      </c>
      <c r="E14" s="79" t="s">
        <v>74</v>
      </c>
      <c r="F14" s="226">
        <f t="shared" si="0"/>
        <v>4540704.45</v>
      </c>
      <c r="G14" s="423"/>
      <c r="H14" s="424"/>
      <c r="I14" s="228">
        <v>355964.38000000012</v>
      </c>
      <c r="J14" s="89">
        <f t="shared" si="1"/>
        <v>7.8394087067261142E-2</v>
      </c>
      <c r="K14" s="228">
        <v>897669.55</v>
      </c>
      <c r="L14" s="89">
        <f t="shared" si="2"/>
        <v>0.19769389527213119</v>
      </c>
      <c r="M14" s="228">
        <f t="shared" si="3"/>
        <v>1253633.9300000002</v>
      </c>
      <c r="N14" s="89">
        <f t="shared" si="4"/>
        <v>0.2760879823393923</v>
      </c>
      <c r="O14" s="228"/>
      <c r="P14" s="89">
        <f t="shared" si="5"/>
        <v>0</v>
      </c>
      <c r="Q14" s="228"/>
      <c r="R14" s="89">
        <f t="shared" si="6"/>
        <v>0</v>
      </c>
      <c r="S14" s="228"/>
      <c r="T14" s="89">
        <f t="shared" si="7"/>
        <v>0</v>
      </c>
      <c r="U14" s="228">
        <v>105236.76000000001</v>
      </c>
      <c r="V14" s="89">
        <f t="shared" si="8"/>
        <v>2.3176306927441624E-2</v>
      </c>
      <c r="W14" s="228">
        <v>1407850.2600000002</v>
      </c>
      <c r="X14" s="89">
        <f t="shared" si="9"/>
        <v>0.31005106707616703</v>
      </c>
      <c r="Y14" s="228">
        <v>862332.2</v>
      </c>
      <c r="Z14" s="89">
        <f t="shared" si="10"/>
        <v>0.18991154555324558</v>
      </c>
      <c r="AA14" s="228">
        <v>911651.29999999993</v>
      </c>
      <c r="AB14" s="89">
        <f t="shared" si="11"/>
        <v>0.20077309810375346</v>
      </c>
    </row>
    <row r="15" spans="1:28" ht="13.5" hidden="1">
      <c r="B15" s="398"/>
      <c r="C15" s="398"/>
      <c r="D15" s="79">
        <v>45878</v>
      </c>
      <c r="E15" s="79" t="s">
        <v>75</v>
      </c>
      <c r="F15" s="226">
        <f t="shared" si="0"/>
        <v>4698362.9500000011</v>
      </c>
      <c r="G15" s="423"/>
      <c r="H15" s="424"/>
      <c r="I15" s="228">
        <v>371298.20999999996</v>
      </c>
      <c r="J15" s="89">
        <f t="shared" si="1"/>
        <v>7.9027144976102762E-2</v>
      </c>
      <c r="K15" s="228">
        <v>1030206.8500000001</v>
      </c>
      <c r="L15" s="89">
        <f t="shared" si="2"/>
        <v>0.21926932017885079</v>
      </c>
      <c r="M15" s="228">
        <f t="shared" si="3"/>
        <v>1401505.06</v>
      </c>
      <c r="N15" s="89">
        <f t="shared" si="4"/>
        <v>0.29829646515495356</v>
      </c>
      <c r="O15" s="228"/>
      <c r="P15" s="89">
        <f t="shared" si="5"/>
        <v>0</v>
      </c>
      <c r="Q15" s="228"/>
      <c r="R15" s="89">
        <f t="shared" si="6"/>
        <v>0</v>
      </c>
      <c r="S15" s="228"/>
      <c r="T15" s="89">
        <f t="shared" si="7"/>
        <v>0</v>
      </c>
      <c r="U15" s="228">
        <v>110372.12</v>
      </c>
      <c r="V15" s="89">
        <f t="shared" si="8"/>
        <v>2.3491612115662534E-2</v>
      </c>
      <c r="W15" s="228">
        <v>1420694.7400000005</v>
      </c>
      <c r="X15" s="89">
        <f t="shared" si="9"/>
        <v>0.30238079840128146</v>
      </c>
      <c r="Y15" s="228">
        <v>849989.61</v>
      </c>
      <c r="Z15" s="89">
        <f t="shared" si="10"/>
        <v>0.18091186633420897</v>
      </c>
      <c r="AA15" s="228">
        <v>915801.41999999993</v>
      </c>
      <c r="AB15" s="89">
        <f t="shared" si="11"/>
        <v>0.19491925799389331</v>
      </c>
    </row>
    <row r="16" spans="1:28" ht="13.5" hidden="1">
      <c r="B16" s="398"/>
      <c r="C16" s="398"/>
      <c r="D16" s="79">
        <v>45879</v>
      </c>
      <c r="E16" s="79" t="s">
        <v>70</v>
      </c>
      <c r="F16" s="226">
        <f t="shared" si="0"/>
        <v>6020434.0999999996</v>
      </c>
      <c r="G16" s="423"/>
      <c r="H16" s="424"/>
      <c r="I16" s="228">
        <v>497251.32000000007</v>
      </c>
      <c r="J16" s="89">
        <f t="shared" si="1"/>
        <v>8.2593931224992576E-2</v>
      </c>
      <c r="K16" s="228">
        <v>1118899.75</v>
      </c>
      <c r="L16" s="89">
        <f t="shared" si="2"/>
        <v>0.18585034424677119</v>
      </c>
      <c r="M16" s="228">
        <f t="shared" si="3"/>
        <v>1616151.07</v>
      </c>
      <c r="N16" s="89">
        <f t="shared" si="4"/>
        <v>0.26844427547176375</v>
      </c>
      <c r="O16" s="228"/>
      <c r="P16" s="89">
        <f t="shared" si="5"/>
        <v>0</v>
      </c>
      <c r="Q16" s="228"/>
      <c r="R16" s="89">
        <f t="shared" si="6"/>
        <v>0</v>
      </c>
      <c r="S16" s="228"/>
      <c r="T16" s="89">
        <f t="shared" si="7"/>
        <v>0</v>
      </c>
      <c r="U16" s="228">
        <v>132622.91999999998</v>
      </c>
      <c r="V16" s="89">
        <f t="shared" si="8"/>
        <v>2.2028796893566197E-2</v>
      </c>
      <c r="W16" s="228">
        <v>2019966.6000000003</v>
      </c>
      <c r="X16" s="89">
        <f t="shared" si="9"/>
        <v>0.33551843047331098</v>
      </c>
      <c r="Y16" s="228">
        <v>1063964.7799999998</v>
      </c>
      <c r="Z16" s="89">
        <f t="shared" si="10"/>
        <v>0.17672559193032275</v>
      </c>
      <c r="AA16" s="228">
        <v>1187728.73</v>
      </c>
      <c r="AB16" s="89">
        <f t="shared" si="11"/>
        <v>0.19728290523103642</v>
      </c>
    </row>
    <row r="17" spans="2:28" ht="13.5" hidden="1">
      <c r="B17" s="398"/>
      <c r="C17" s="398"/>
      <c r="D17" s="79">
        <v>45880</v>
      </c>
      <c r="E17" s="79" t="s">
        <v>76</v>
      </c>
      <c r="F17" s="226">
        <f t="shared" si="0"/>
        <v>5944516.0099999998</v>
      </c>
      <c r="G17" s="423"/>
      <c r="H17" s="424"/>
      <c r="I17" s="228">
        <v>480214.93000000017</v>
      </c>
      <c r="J17" s="89">
        <f t="shared" si="1"/>
        <v>8.0782847450014725E-2</v>
      </c>
      <c r="K17" s="228">
        <v>1101753.58</v>
      </c>
      <c r="L17" s="89">
        <f t="shared" si="2"/>
        <v>0.18533949242404346</v>
      </c>
      <c r="M17" s="228">
        <f t="shared" si="3"/>
        <v>1581968.5100000002</v>
      </c>
      <c r="N17" s="89">
        <f t="shared" si="4"/>
        <v>0.2661223398740582</v>
      </c>
      <c r="O17" s="228"/>
      <c r="P17" s="89">
        <f t="shared" si="5"/>
        <v>0</v>
      </c>
      <c r="Q17" s="228"/>
      <c r="R17" s="89">
        <f t="shared" si="6"/>
        <v>0</v>
      </c>
      <c r="S17" s="228"/>
      <c r="T17" s="89">
        <f t="shared" si="7"/>
        <v>0</v>
      </c>
      <c r="U17" s="228">
        <v>125259.26000000001</v>
      </c>
      <c r="V17" s="89">
        <f t="shared" si="8"/>
        <v>2.1071397535019847E-2</v>
      </c>
      <c r="W17" s="228">
        <v>2011777.5699999998</v>
      </c>
      <c r="X17" s="89">
        <f t="shared" si="9"/>
        <v>0.33842579725847183</v>
      </c>
      <c r="Y17" s="228">
        <v>1059609.73</v>
      </c>
      <c r="Z17" s="89">
        <f t="shared" si="10"/>
        <v>0.17824995814924216</v>
      </c>
      <c r="AA17" s="228">
        <v>1165900.94</v>
      </c>
      <c r="AB17" s="89">
        <f t="shared" si="11"/>
        <v>0.19613050718320801</v>
      </c>
    </row>
    <row r="18" spans="2:28" ht="13.5" hidden="1">
      <c r="B18" s="397">
        <f>D26</f>
        <v>45889</v>
      </c>
      <c r="C18" s="398"/>
      <c r="D18" s="79">
        <v>45881</v>
      </c>
      <c r="E18" s="79" t="s">
        <v>77</v>
      </c>
      <c r="F18" s="226">
        <f t="shared" si="0"/>
        <v>5571059.9600000009</v>
      </c>
      <c r="G18" s="423">
        <f t="shared" ref="G18" si="12">SUM(F18:F24)</f>
        <v>36769733.580000006</v>
      </c>
      <c r="H18" s="424"/>
      <c r="I18" s="228">
        <v>460679.92999999993</v>
      </c>
      <c r="J18" s="89">
        <f t="shared" si="1"/>
        <v>8.2691612243929222E-2</v>
      </c>
      <c r="K18" s="228">
        <v>1106375.56</v>
      </c>
      <c r="L18" s="89">
        <f t="shared" si="2"/>
        <v>0.19859336785885173</v>
      </c>
      <c r="M18" s="228">
        <f t="shared" si="3"/>
        <v>1567055.49</v>
      </c>
      <c r="N18" s="89">
        <f t="shared" si="4"/>
        <v>0.28128498010278097</v>
      </c>
      <c r="O18" s="228"/>
      <c r="P18" s="89">
        <f t="shared" si="5"/>
        <v>0</v>
      </c>
      <c r="Q18" s="228"/>
      <c r="R18" s="89">
        <f t="shared" si="6"/>
        <v>0</v>
      </c>
      <c r="S18" s="228"/>
      <c r="T18" s="89">
        <f t="shared" si="7"/>
        <v>0</v>
      </c>
      <c r="U18" s="228">
        <v>128326.04000000001</v>
      </c>
      <c r="V18" s="89">
        <f t="shared" si="8"/>
        <v>2.3034402954083443E-2</v>
      </c>
      <c r="W18" s="228">
        <v>1791242.9600000002</v>
      </c>
      <c r="X18" s="89">
        <f t="shared" si="9"/>
        <v>0.32152641918433056</v>
      </c>
      <c r="Y18" s="228">
        <v>1005441.24</v>
      </c>
      <c r="Z18" s="89">
        <f t="shared" si="10"/>
        <v>0.18047575276859879</v>
      </c>
      <c r="AA18" s="228">
        <v>1078994.23</v>
      </c>
      <c r="AB18" s="89">
        <f t="shared" si="11"/>
        <v>0.19367844499020609</v>
      </c>
    </row>
    <row r="19" spans="2:28" ht="13.5" hidden="1">
      <c r="B19" s="398"/>
      <c r="C19" s="398"/>
      <c r="D19" s="79">
        <v>45882</v>
      </c>
      <c r="E19" s="79" t="s">
        <v>78</v>
      </c>
      <c r="F19" s="226">
        <f t="shared" si="0"/>
        <v>5601894.3000000017</v>
      </c>
      <c r="G19" s="423"/>
      <c r="H19" s="424"/>
      <c r="I19" s="228">
        <v>427993.78000000026</v>
      </c>
      <c r="J19" s="89">
        <f t="shared" si="1"/>
        <v>7.6401616503188954E-2</v>
      </c>
      <c r="K19" s="228">
        <v>1086150.71</v>
      </c>
      <c r="L19" s="89">
        <f t="shared" si="2"/>
        <v>0.19388989720852098</v>
      </c>
      <c r="M19" s="228">
        <f t="shared" si="3"/>
        <v>1514144.4900000002</v>
      </c>
      <c r="N19" s="89">
        <f t="shared" si="4"/>
        <v>0.27029151371170995</v>
      </c>
      <c r="O19" s="228"/>
      <c r="P19" s="89">
        <f t="shared" si="5"/>
        <v>0</v>
      </c>
      <c r="Q19" s="228"/>
      <c r="R19" s="89">
        <f t="shared" si="6"/>
        <v>0</v>
      </c>
      <c r="S19" s="228"/>
      <c r="T19" s="89">
        <f t="shared" si="7"/>
        <v>0</v>
      </c>
      <c r="U19" s="228">
        <v>135082.58000000002</v>
      </c>
      <c r="V19" s="89">
        <f t="shared" si="8"/>
        <v>2.4113732385132647E-2</v>
      </c>
      <c r="W19" s="228">
        <v>1804961.3500000003</v>
      </c>
      <c r="X19" s="89">
        <f t="shared" si="9"/>
        <v>0.3222055350098269</v>
      </c>
      <c r="Y19" s="228">
        <v>1028716.77</v>
      </c>
      <c r="Z19" s="89">
        <f t="shared" si="10"/>
        <v>0.18363730461676145</v>
      </c>
      <c r="AA19" s="228">
        <v>1118989.1100000001</v>
      </c>
      <c r="AB19" s="89">
        <f t="shared" si="11"/>
        <v>0.19975191427656888</v>
      </c>
    </row>
    <row r="20" spans="2:28" ht="13.5" hidden="1">
      <c r="B20" s="398"/>
      <c r="C20" s="398"/>
      <c r="D20" s="79">
        <v>45883</v>
      </c>
      <c r="E20" s="79" t="s">
        <v>79</v>
      </c>
      <c r="F20" s="226">
        <f t="shared" si="0"/>
        <v>5220507.6899999995</v>
      </c>
      <c r="G20" s="423"/>
      <c r="H20" s="424"/>
      <c r="I20" s="228">
        <v>383265.47999999975</v>
      </c>
      <c r="J20" s="89">
        <f t="shared" si="1"/>
        <v>7.3415365469943358E-2</v>
      </c>
      <c r="K20" s="228">
        <v>964763.40000000014</v>
      </c>
      <c r="L20" s="89">
        <f t="shared" si="2"/>
        <v>0.18480260106656413</v>
      </c>
      <c r="M20" s="228">
        <f t="shared" si="3"/>
        <v>1348028.88</v>
      </c>
      <c r="N20" s="89">
        <f t="shared" si="4"/>
        <v>0.25821796653650747</v>
      </c>
      <c r="O20" s="228"/>
      <c r="P20" s="89">
        <f t="shared" si="5"/>
        <v>0</v>
      </c>
      <c r="Q20" s="228"/>
      <c r="R20" s="89">
        <f t="shared" si="6"/>
        <v>0</v>
      </c>
      <c r="S20" s="228"/>
      <c r="T20" s="89">
        <f t="shared" si="7"/>
        <v>0</v>
      </c>
      <c r="U20" s="228">
        <v>127451.52</v>
      </c>
      <c r="V20" s="89">
        <f t="shared" si="8"/>
        <v>2.441362556445157E-2</v>
      </c>
      <c r="W20" s="228">
        <v>1684528.23</v>
      </c>
      <c r="X20" s="89">
        <f t="shared" si="9"/>
        <v>0.32267517452885891</v>
      </c>
      <c r="Y20" s="228">
        <v>982165.64999999991</v>
      </c>
      <c r="Z20" s="89">
        <f t="shared" si="10"/>
        <v>0.18813604122858787</v>
      </c>
      <c r="AA20" s="228">
        <v>1078333.4099999999</v>
      </c>
      <c r="AB20" s="89">
        <f t="shared" si="11"/>
        <v>0.20655719214159418</v>
      </c>
    </row>
    <row r="21" spans="2:28" ht="13.5" hidden="1">
      <c r="B21" s="398"/>
      <c r="C21" s="398"/>
      <c r="D21" s="79">
        <v>45884</v>
      </c>
      <c r="E21" s="79" t="s">
        <v>74</v>
      </c>
      <c r="F21" s="226">
        <f t="shared" si="0"/>
        <v>4456648.04</v>
      </c>
      <c r="G21" s="423"/>
      <c r="H21" s="424"/>
      <c r="I21" s="228">
        <v>322573.95000000019</v>
      </c>
      <c r="J21" s="89">
        <f t="shared" si="1"/>
        <v>7.2380396007219849E-2</v>
      </c>
      <c r="K21" s="228">
        <v>940366.54999999981</v>
      </c>
      <c r="L21" s="89">
        <f t="shared" si="2"/>
        <v>0.21100309954025442</v>
      </c>
      <c r="M21" s="228">
        <f t="shared" si="3"/>
        <v>1262940.5</v>
      </c>
      <c r="N21" s="89">
        <f t="shared" si="4"/>
        <v>0.28338349554747427</v>
      </c>
      <c r="O21" s="228"/>
      <c r="P21" s="89">
        <f t="shared" si="5"/>
        <v>0</v>
      </c>
      <c r="Q21" s="228"/>
      <c r="R21" s="89">
        <f t="shared" si="6"/>
        <v>0</v>
      </c>
      <c r="S21" s="228"/>
      <c r="T21" s="89">
        <f t="shared" si="7"/>
        <v>0</v>
      </c>
      <c r="U21" s="228">
        <v>116160.66</v>
      </c>
      <c r="V21" s="89">
        <f t="shared" si="8"/>
        <v>2.6064580141266887E-2</v>
      </c>
      <c r="W21" s="228">
        <v>1317139.0399999998</v>
      </c>
      <c r="X21" s="89">
        <f t="shared" si="9"/>
        <v>0.29554477449827959</v>
      </c>
      <c r="Y21" s="228">
        <v>852684.58000000007</v>
      </c>
      <c r="Z21" s="89">
        <f t="shared" si="10"/>
        <v>0.19132867849263682</v>
      </c>
      <c r="AA21" s="228">
        <v>907723.26</v>
      </c>
      <c r="AB21" s="89">
        <f t="shared" si="11"/>
        <v>0.20367847132034236</v>
      </c>
    </row>
    <row r="22" spans="2:28" ht="13.5" hidden="1">
      <c r="B22" s="398"/>
      <c r="C22" s="398"/>
      <c r="D22" s="79">
        <v>45885</v>
      </c>
      <c r="E22" s="79" t="s">
        <v>75</v>
      </c>
      <c r="F22" s="226">
        <f t="shared" si="0"/>
        <v>4483117.49</v>
      </c>
      <c r="G22" s="423"/>
      <c r="H22" s="424"/>
      <c r="I22" s="228">
        <v>324249.30999999982</v>
      </c>
      <c r="J22" s="89">
        <f t="shared" si="1"/>
        <v>7.2326748233403945E-2</v>
      </c>
      <c r="K22" s="228">
        <v>1031142.3700000001</v>
      </c>
      <c r="L22" s="89">
        <f t="shared" si="2"/>
        <v>0.23000565394506314</v>
      </c>
      <c r="M22" s="228">
        <f t="shared" si="3"/>
        <v>1355391.68</v>
      </c>
      <c r="N22" s="89">
        <f t="shared" si="4"/>
        <v>0.30233240217846707</v>
      </c>
      <c r="O22" s="228"/>
      <c r="P22" s="89">
        <f t="shared" si="5"/>
        <v>0</v>
      </c>
      <c r="Q22" s="228"/>
      <c r="R22" s="89">
        <f t="shared" si="6"/>
        <v>0</v>
      </c>
      <c r="S22" s="228"/>
      <c r="T22" s="89">
        <f t="shared" si="7"/>
        <v>0</v>
      </c>
      <c r="U22" s="228">
        <v>111258.12</v>
      </c>
      <c r="V22" s="89">
        <f t="shared" si="8"/>
        <v>2.4817132329940341E-2</v>
      </c>
      <c r="W22" s="228">
        <v>1316018.69</v>
      </c>
      <c r="X22" s="89">
        <f t="shared" si="9"/>
        <v>0.29354989980420965</v>
      </c>
      <c r="Y22" s="228">
        <v>863058.71</v>
      </c>
      <c r="Z22" s="89">
        <f t="shared" si="10"/>
        <v>0.19251306973888832</v>
      </c>
      <c r="AA22" s="228">
        <v>837390.29</v>
      </c>
      <c r="AB22" s="89">
        <f t="shared" si="11"/>
        <v>0.18678749594849453</v>
      </c>
    </row>
    <row r="23" spans="2:28" ht="13.5" hidden="1">
      <c r="B23" s="398"/>
      <c r="C23" s="398"/>
      <c r="D23" s="79">
        <v>45886</v>
      </c>
      <c r="E23" s="79" t="s">
        <v>70</v>
      </c>
      <c r="F23" s="226">
        <f t="shared" si="0"/>
        <v>5735188.2799999993</v>
      </c>
      <c r="G23" s="423"/>
      <c r="H23" s="424"/>
      <c r="I23" s="228">
        <v>411696.60000000056</v>
      </c>
      <c r="J23" s="89">
        <f t="shared" si="1"/>
        <v>7.1784321612541835E-2</v>
      </c>
      <c r="K23" s="228">
        <v>1150121.18</v>
      </c>
      <c r="L23" s="89">
        <f t="shared" si="2"/>
        <v>0.2005376500037066</v>
      </c>
      <c r="M23" s="228">
        <f t="shared" si="3"/>
        <v>1561817.7800000005</v>
      </c>
      <c r="N23" s="89">
        <f t="shared" si="4"/>
        <v>0.27232197161624844</v>
      </c>
      <c r="O23" s="228"/>
      <c r="P23" s="89">
        <f t="shared" si="5"/>
        <v>0</v>
      </c>
      <c r="Q23" s="228"/>
      <c r="R23" s="89">
        <f t="shared" si="6"/>
        <v>0</v>
      </c>
      <c r="S23" s="228"/>
      <c r="T23" s="89">
        <f t="shared" si="7"/>
        <v>0</v>
      </c>
      <c r="U23" s="228">
        <v>133100.62</v>
      </c>
      <c r="V23" s="89">
        <f t="shared" si="8"/>
        <v>2.3207715858981359E-2</v>
      </c>
      <c r="W23" s="228">
        <v>1871886.55</v>
      </c>
      <c r="X23" s="89">
        <f t="shared" si="9"/>
        <v>0.32638624202238053</v>
      </c>
      <c r="Y23" s="228">
        <v>1072765.48</v>
      </c>
      <c r="Z23" s="89">
        <f t="shared" si="10"/>
        <v>0.18704974058846419</v>
      </c>
      <c r="AA23" s="228">
        <v>1095617.8500000001</v>
      </c>
      <c r="AB23" s="89">
        <f t="shared" si="11"/>
        <v>0.19103432991392572</v>
      </c>
    </row>
    <row r="24" spans="2:28" ht="13.5" hidden="1">
      <c r="B24" s="398"/>
      <c r="C24" s="398"/>
      <c r="D24" s="79">
        <v>45887</v>
      </c>
      <c r="E24" s="79" t="s">
        <v>76</v>
      </c>
      <c r="F24" s="226">
        <f t="shared" si="0"/>
        <v>5701317.8199999994</v>
      </c>
      <c r="G24" s="423"/>
      <c r="H24" s="424"/>
      <c r="I24" s="228">
        <v>403315.41000000015</v>
      </c>
      <c r="J24" s="89">
        <f t="shared" si="1"/>
        <v>7.0740734464089253E-2</v>
      </c>
      <c r="K24" s="228">
        <v>1115944.48</v>
      </c>
      <c r="L24" s="89">
        <f t="shared" si="2"/>
        <v>0.19573448020829684</v>
      </c>
      <c r="M24" s="228">
        <f t="shared" si="3"/>
        <v>1519259.8900000001</v>
      </c>
      <c r="N24" s="89">
        <f t="shared" si="4"/>
        <v>0.26647521467238611</v>
      </c>
      <c r="O24" s="228"/>
      <c r="P24" s="89">
        <f t="shared" si="5"/>
        <v>0</v>
      </c>
      <c r="Q24" s="228"/>
      <c r="R24" s="89">
        <f t="shared" si="6"/>
        <v>0</v>
      </c>
      <c r="S24" s="228"/>
      <c r="T24" s="89">
        <f t="shared" si="7"/>
        <v>0</v>
      </c>
      <c r="U24" s="228">
        <v>129199.2</v>
      </c>
      <c r="V24" s="89">
        <f t="shared" si="8"/>
        <v>2.2661287105723921E-2</v>
      </c>
      <c r="W24" s="228">
        <v>1906687.7899999996</v>
      </c>
      <c r="X24" s="89">
        <f t="shared" si="9"/>
        <v>0.3344293109413079</v>
      </c>
      <c r="Y24" s="228">
        <v>1065194.0999999999</v>
      </c>
      <c r="Z24" s="89">
        <f t="shared" si="10"/>
        <v>0.18683296276929884</v>
      </c>
      <c r="AA24" s="228">
        <v>1080976.8399999999</v>
      </c>
      <c r="AB24" s="89">
        <f t="shared" si="11"/>
        <v>0.18960122451128325</v>
      </c>
    </row>
    <row r="25" spans="2:28" ht="13.5" hidden="1">
      <c r="B25" s="397">
        <f>D26</f>
        <v>45889</v>
      </c>
      <c r="C25" s="398"/>
      <c r="D25" s="79">
        <v>45888</v>
      </c>
      <c r="E25" s="79" t="s">
        <v>77</v>
      </c>
      <c r="F25" s="226">
        <f>SUM(M25,Q25,S25,U25,W25,Y25,AA25,O25)</f>
        <v>6939236.5499999998</v>
      </c>
      <c r="G25" s="423">
        <f t="shared" ref="G25" si="13">SUM(F25:F31)</f>
        <v>41790038.960000001</v>
      </c>
      <c r="H25" s="424"/>
      <c r="I25" s="228">
        <v>391106.50999999978</v>
      </c>
      <c r="J25" s="89">
        <f t="shared" si="1"/>
        <v>5.6361605081757846E-2</v>
      </c>
      <c r="K25" s="228">
        <v>1139308.96</v>
      </c>
      <c r="L25" s="89">
        <f t="shared" si="2"/>
        <v>0.16418361757677796</v>
      </c>
      <c r="M25" s="228">
        <f t="shared" si="3"/>
        <v>1530415.4699999997</v>
      </c>
      <c r="N25" s="89">
        <f t="shared" si="4"/>
        <v>0.22054522265853579</v>
      </c>
      <c r="O25" s="228">
        <v>860084.74999999988</v>
      </c>
      <c r="P25" s="89">
        <f t="shared" si="5"/>
        <v>0.12394515503294089</v>
      </c>
      <c r="Q25" s="228"/>
      <c r="R25" s="89">
        <f t="shared" si="6"/>
        <v>0</v>
      </c>
      <c r="S25" s="228"/>
      <c r="T25" s="89">
        <f t="shared" si="7"/>
        <v>0</v>
      </c>
      <c r="U25" s="228">
        <v>132364.08000000002</v>
      </c>
      <c r="V25" s="89">
        <f t="shared" si="8"/>
        <v>1.9074732363749729E-2</v>
      </c>
      <c r="W25" s="228">
        <v>2072437.24</v>
      </c>
      <c r="X25" s="89">
        <f t="shared" si="9"/>
        <v>0.29865493488617273</v>
      </c>
      <c r="Y25" s="228">
        <v>1345441.91</v>
      </c>
      <c r="Z25" s="89">
        <f t="shared" si="10"/>
        <v>0.1938890395658871</v>
      </c>
      <c r="AA25" s="228">
        <v>998493.09999999986</v>
      </c>
      <c r="AB25" s="89">
        <f t="shared" si="11"/>
        <v>0.14389091549271366</v>
      </c>
    </row>
    <row r="26" spans="2:28" ht="13.5" hidden="1">
      <c r="B26" s="398"/>
      <c r="C26" s="398"/>
      <c r="D26" s="79">
        <v>45889</v>
      </c>
      <c r="E26" s="79" t="s">
        <v>78</v>
      </c>
      <c r="F26" s="226">
        <f t="shared" ref="F26:F89" si="14">SUM(M26,Q26,S26,U26,W26,Y26,AA26,O26)</f>
        <v>6333786.3600000003</v>
      </c>
      <c r="G26" s="423"/>
      <c r="H26" s="424"/>
      <c r="I26" s="228">
        <v>383099.98</v>
      </c>
      <c r="J26" s="89">
        <f t="shared" si="1"/>
        <v>6.0485143992131743E-2</v>
      </c>
      <c r="K26" s="228">
        <v>1054399.6599999999</v>
      </c>
      <c r="L26" s="89">
        <f t="shared" si="2"/>
        <v>0.16647224899451768</v>
      </c>
      <c r="M26" s="228">
        <f t="shared" si="3"/>
        <v>1437499.64</v>
      </c>
      <c r="N26" s="89">
        <f t="shared" si="4"/>
        <v>0.22695739298664944</v>
      </c>
      <c r="O26" s="228">
        <v>550695.94999999995</v>
      </c>
      <c r="P26" s="89">
        <f t="shared" si="5"/>
        <v>8.6945772828371806E-2</v>
      </c>
      <c r="Q26" s="228"/>
      <c r="R26" s="89">
        <f t="shared" si="6"/>
        <v>0</v>
      </c>
      <c r="S26" s="228"/>
      <c r="T26" s="89">
        <f t="shared" si="7"/>
        <v>0</v>
      </c>
      <c r="U26" s="228">
        <v>135241.62</v>
      </c>
      <c r="V26" s="89">
        <f t="shared" si="8"/>
        <v>2.1352412650684983E-2</v>
      </c>
      <c r="W26" s="228">
        <v>1974722.55</v>
      </c>
      <c r="X26" s="89">
        <f t="shared" si="9"/>
        <v>0.311775995867344</v>
      </c>
      <c r="Y26" s="228">
        <v>1222776.33</v>
      </c>
      <c r="Z26" s="89">
        <f t="shared" si="10"/>
        <v>0.19305613743498604</v>
      </c>
      <c r="AA26" s="228">
        <v>1012850.27</v>
      </c>
      <c r="AB26" s="89">
        <f t="shared" si="11"/>
        <v>0.15991228823196366</v>
      </c>
    </row>
    <row r="27" spans="2:28" ht="13.5" hidden="1">
      <c r="B27" s="398"/>
      <c r="C27" s="398"/>
      <c r="D27" s="79">
        <v>45890</v>
      </c>
      <c r="E27" s="79" t="s">
        <v>79</v>
      </c>
      <c r="F27" s="226">
        <f t="shared" si="14"/>
        <v>5963895.6600000001</v>
      </c>
      <c r="G27" s="423"/>
      <c r="H27" s="424"/>
      <c r="I27" s="228">
        <v>346214.04999999981</v>
      </c>
      <c r="J27" s="89">
        <f t="shared" si="1"/>
        <v>5.8051661151965861E-2</v>
      </c>
      <c r="K27" s="228">
        <v>919375.91000000015</v>
      </c>
      <c r="L27" s="89">
        <f t="shared" si="2"/>
        <v>0.15415694076713612</v>
      </c>
      <c r="M27" s="228">
        <f t="shared" si="3"/>
        <v>1265589.96</v>
      </c>
      <c r="N27" s="89">
        <f t="shared" si="4"/>
        <v>0.21220860191910199</v>
      </c>
      <c r="O27" s="228">
        <v>574464.09999999986</v>
      </c>
      <c r="P27" s="89">
        <f t="shared" si="5"/>
        <v>9.6323633535869049E-2</v>
      </c>
      <c r="Q27" s="228"/>
      <c r="R27" s="89">
        <f t="shared" si="6"/>
        <v>0</v>
      </c>
      <c r="S27" s="228"/>
      <c r="T27" s="89">
        <f t="shared" si="7"/>
        <v>0</v>
      </c>
      <c r="U27" s="228">
        <v>133785.56</v>
      </c>
      <c r="V27" s="89">
        <f t="shared" si="8"/>
        <v>2.2432578909336587E-2</v>
      </c>
      <c r="W27" s="228">
        <v>1902200.37</v>
      </c>
      <c r="X27" s="89">
        <f t="shared" si="9"/>
        <v>0.31895265753190594</v>
      </c>
      <c r="Y27" s="228">
        <v>1131054.77</v>
      </c>
      <c r="Z27" s="89">
        <f t="shared" si="10"/>
        <v>0.18965032832247772</v>
      </c>
      <c r="AA27" s="228">
        <v>956800.9</v>
      </c>
      <c r="AB27" s="89">
        <f t="shared" si="11"/>
        <v>0.16043219978130871</v>
      </c>
    </row>
    <row r="28" spans="2:28" ht="13.5" hidden="1">
      <c r="B28" s="398"/>
      <c r="C28" s="398"/>
      <c r="D28" s="79">
        <v>45891</v>
      </c>
      <c r="E28" s="79" t="s">
        <v>74</v>
      </c>
      <c r="F28" s="226">
        <f t="shared" si="14"/>
        <v>4909450.9799999995</v>
      </c>
      <c r="G28" s="423"/>
      <c r="H28" s="424"/>
      <c r="I28" s="228">
        <v>282736.28000000026</v>
      </c>
      <c r="J28" s="89">
        <f t="shared" si="1"/>
        <v>5.7590203293974081E-2</v>
      </c>
      <c r="K28" s="228">
        <v>866178.91999999993</v>
      </c>
      <c r="L28" s="89">
        <f t="shared" si="2"/>
        <v>0.17643091325865526</v>
      </c>
      <c r="M28" s="228">
        <f t="shared" si="3"/>
        <v>1148915.2000000002</v>
      </c>
      <c r="N28" s="89">
        <f t="shared" si="4"/>
        <v>0.23402111655262933</v>
      </c>
      <c r="O28" s="228">
        <v>575090.55000000005</v>
      </c>
      <c r="P28" s="89">
        <f t="shared" si="5"/>
        <v>0.11713948307922613</v>
      </c>
      <c r="Q28" s="228"/>
      <c r="R28" s="89">
        <f t="shared" si="6"/>
        <v>0</v>
      </c>
      <c r="S28" s="228"/>
      <c r="T28" s="89">
        <f t="shared" si="7"/>
        <v>0</v>
      </c>
      <c r="U28" s="228">
        <v>116678.78</v>
      </c>
      <c r="V28" s="89">
        <f t="shared" si="8"/>
        <v>2.3766156434868815E-2</v>
      </c>
      <c r="W28" s="228">
        <v>1402007.48</v>
      </c>
      <c r="X28" s="89">
        <f t="shared" si="9"/>
        <v>0.28557317013887368</v>
      </c>
      <c r="Y28" s="228">
        <v>869601.73</v>
      </c>
      <c r="Z28" s="89">
        <f t="shared" si="10"/>
        <v>0.17712810119554348</v>
      </c>
      <c r="AA28" s="228">
        <v>797157.24</v>
      </c>
      <c r="AB28" s="89">
        <f t="shared" si="11"/>
        <v>0.16237197259885872</v>
      </c>
    </row>
    <row r="29" spans="2:28" ht="13.5" hidden="1">
      <c r="B29" s="398"/>
      <c r="C29" s="398"/>
      <c r="D29" s="79">
        <v>45892</v>
      </c>
      <c r="E29" s="79" t="s">
        <v>75</v>
      </c>
      <c r="F29" s="226">
        <f t="shared" si="14"/>
        <v>5147138.6599999992</v>
      </c>
      <c r="G29" s="423"/>
      <c r="H29" s="424"/>
      <c r="I29" s="228">
        <v>294074.43999999971</v>
      </c>
      <c r="J29" s="89">
        <f t="shared" si="1"/>
        <v>5.7133576424770294E-2</v>
      </c>
      <c r="K29" s="228">
        <v>1029693.9300000002</v>
      </c>
      <c r="L29" s="89">
        <f t="shared" si="2"/>
        <v>0.20005171766637433</v>
      </c>
      <c r="M29" s="228">
        <f t="shared" si="3"/>
        <v>1323768.3699999999</v>
      </c>
      <c r="N29" s="89">
        <f t="shared" si="4"/>
        <v>0.2571852940911446</v>
      </c>
      <c r="O29" s="228">
        <v>556244.82000000007</v>
      </c>
      <c r="P29" s="89">
        <f t="shared" si="5"/>
        <v>0.10806874590784779</v>
      </c>
      <c r="Q29" s="228"/>
      <c r="R29" s="89">
        <f t="shared" si="6"/>
        <v>0</v>
      </c>
      <c r="S29" s="228"/>
      <c r="T29" s="89">
        <f t="shared" si="7"/>
        <v>0</v>
      </c>
      <c r="U29" s="228">
        <v>120447.62</v>
      </c>
      <c r="V29" s="89">
        <f t="shared" si="8"/>
        <v>2.3400888912520575E-2</v>
      </c>
      <c r="W29" s="228">
        <v>1424678.91</v>
      </c>
      <c r="X29" s="89">
        <f t="shared" si="9"/>
        <v>0.27679046633649462</v>
      </c>
      <c r="Y29" s="228">
        <v>901832.64999999991</v>
      </c>
      <c r="Z29" s="89">
        <f t="shared" si="10"/>
        <v>0.17521048286661078</v>
      </c>
      <c r="AA29" s="228">
        <v>820166.28999999992</v>
      </c>
      <c r="AB29" s="89">
        <f t="shared" si="11"/>
        <v>0.15934412188538166</v>
      </c>
    </row>
    <row r="30" spans="2:28" ht="13.5" hidden="1">
      <c r="B30" s="398"/>
      <c r="C30" s="398"/>
      <c r="D30" s="79">
        <v>45893</v>
      </c>
      <c r="E30" s="79" t="s">
        <v>70</v>
      </c>
      <c r="F30" s="226">
        <f t="shared" si="14"/>
        <v>6385967.1200000001</v>
      </c>
      <c r="G30" s="423"/>
      <c r="H30" s="424"/>
      <c r="I30" s="228">
        <v>383618.07000000007</v>
      </c>
      <c r="J30" s="89">
        <f t="shared" si="1"/>
        <v>6.0072039644325642E-2</v>
      </c>
      <c r="K30" s="228">
        <v>1118037.26</v>
      </c>
      <c r="L30" s="89">
        <f t="shared" si="2"/>
        <v>0.17507720271506816</v>
      </c>
      <c r="M30" s="228">
        <f t="shared" si="3"/>
        <v>1501655.33</v>
      </c>
      <c r="N30" s="89">
        <f t="shared" si="4"/>
        <v>0.2351492423593938</v>
      </c>
      <c r="O30" s="228">
        <v>469030.5</v>
      </c>
      <c r="P30" s="89">
        <f t="shared" si="5"/>
        <v>7.3447058399511461E-2</v>
      </c>
      <c r="Q30" s="228"/>
      <c r="R30" s="89">
        <f t="shared" si="6"/>
        <v>0</v>
      </c>
      <c r="S30" s="228"/>
      <c r="T30" s="89">
        <f t="shared" si="7"/>
        <v>0</v>
      </c>
      <c r="U30" s="228">
        <v>147674.06</v>
      </c>
      <c r="V30" s="89">
        <f t="shared" si="8"/>
        <v>2.3124776126313661E-2</v>
      </c>
      <c r="W30" s="228">
        <v>2028552.9400000002</v>
      </c>
      <c r="X30" s="89">
        <f t="shared" si="9"/>
        <v>0.31765790551079442</v>
      </c>
      <c r="Y30" s="228">
        <v>1155014.7999999998</v>
      </c>
      <c r="Z30" s="89">
        <f t="shared" si="10"/>
        <v>0.1808676396692753</v>
      </c>
      <c r="AA30" s="228">
        <v>1084039.49</v>
      </c>
      <c r="AB30" s="89">
        <f t="shared" si="11"/>
        <v>0.16975337793471132</v>
      </c>
    </row>
    <row r="31" spans="2:28" ht="13.5" hidden="1">
      <c r="B31" s="398"/>
      <c r="C31" s="398"/>
      <c r="D31" s="79">
        <v>45894</v>
      </c>
      <c r="E31" s="79" t="s">
        <v>76</v>
      </c>
      <c r="F31" s="226">
        <f t="shared" si="14"/>
        <v>6110563.6299999999</v>
      </c>
      <c r="G31" s="423"/>
      <c r="H31" s="424"/>
      <c r="I31" s="228">
        <v>380873.35000000009</v>
      </c>
      <c r="J31" s="89">
        <f t="shared" si="1"/>
        <v>6.2330314036841167E-2</v>
      </c>
      <c r="K31" s="228">
        <v>1130537.5</v>
      </c>
      <c r="L31" s="89">
        <f t="shared" si="2"/>
        <v>0.1850136204211329</v>
      </c>
      <c r="M31" s="228">
        <f t="shared" si="3"/>
        <v>1511410.85</v>
      </c>
      <c r="N31" s="89">
        <f t="shared" si="4"/>
        <v>0.24734393445797406</v>
      </c>
      <c r="O31" s="228">
        <v>361280.25</v>
      </c>
      <c r="P31" s="89">
        <f t="shared" si="5"/>
        <v>5.9123883143329614E-2</v>
      </c>
      <c r="Q31" s="228"/>
      <c r="R31" s="89">
        <f t="shared" si="6"/>
        <v>0</v>
      </c>
      <c r="S31" s="228"/>
      <c r="T31" s="89">
        <f t="shared" si="7"/>
        <v>0</v>
      </c>
      <c r="U31" s="228">
        <v>144334.48000000001</v>
      </c>
      <c r="V31" s="89">
        <f t="shared" si="8"/>
        <v>2.3620485562311378E-2</v>
      </c>
      <c r="W31" s="228">
        <v>2014012.7399999998</v>
      </c>
      <c r="X31" s="89">
        <f t="shared" si="9"/>
        <v>0.32959524881013302</v>
      </c>
      <c r="Y31" s="228">
        <v>1018455.2600000001</v>
      </c>
      <c r="Z31" s="89">
        <f t="shared" si="10"/>
        <v>0.16667124698609842</v>
      </c>
      <c r="AA31" s="228">
        <v>1061070.05</v>
      </c>
      <c r="AB31" s="89">
        <f t="shared" si="11"/>
        <v>0.17364520104015349</v>
      </c>
    </row>
    <row r="32" spans="2:28" ht="13.5" hidden="1">
      <c r="B32" s="397">
        <f>D40</f>
        <v>45903</v>
      </c>
      <c r="C32" s="398"/>
      <c r="D32" s="79">
        <v>45895</v>
      </c>
      <c r="E32" s="79" t="s">
        <v>77</v>
      </c>
      <c r="F32" s="226">
        <f t="shared" si="14"/>
        <v>5751890.8199999994</v>
      </c>
      <c r="G32" s="423">
        <f t="shared" ref="G32" si="15">SUM(F32:F38)</f>
        <v>38277517.119999997</v>
      </c>
      <c r="H32" s="424"/>
      <c r="I32" s="228">
        <v>375740.98</v>
      </c>
      <c r="J32" s="89">
        <f t="shared" si="1"/>
        <v>6.5324776105538107E-2</v>
      </c>
      <c r="K32" s="228">
        <v>1086162.49</v>
      </c>
      <c r="L32" s="89">
        <f t="shared" si="2"/>
        <v>0.18883572793546177</v>
      </c>
      <c r="M32" s="228">
        <f t="shared" si="3"/>
        <v>1461903.47</v>
      </c>
      <c r="N32" s="89">
        <f t="shared" si="4"/>
        <v>0.25416050404099988</v>
      </c>
      <c r="O32" s="228">
        <v>303644.43</v>
      </c>
      <c r="P32" s="89">
        <f t="shared" si="5"/>
        <v>5.2790367463894254E-2</v>
      </c>
      <c r="Q32" s="228"/>
      <c r="R32" s="89">
        <f t="shared" si="6"/>
        <v>0</v>
      </c>
      <c r="S32" s="228"/>
      <c r="T32" s="89">
        <f t="shared" si="7"/>
        <v>0</v>
      </c>
      <c r="U32" s="228">
        <v>139102.14000000001</v>
      </c>
      <c r="V32" s="89">
        <f t="shared" si="8"/>
        <v>2.418372398800157E-2</v>
      </c>
      <c r="W32" s="228">
        <v>1861457.65</v>
      </c>
      <c r="X32" s="89">
        <f t="shared" si="9"/>
        <v>0.32362534482182681</v>
      </c>
      <c r="Y32" s="228">
        <v>984346.62999999989</v>
      </c>
      <c r="Z32" s="89">
        <f t="shared" si="10"/>
        <v>0.17113444270835446</v>
      </c>
      <c r="AA32" s="228">
        <v>1001436.4999999999</v>
      </c>
      <c r="AB32" s="89">
        <f t="shared" si="11"/>
        <v>0.17410561697692309</v>
      </c>
    </row>
    <row r="33" spans="2:28" ht="13.5" hidden="1">
      <c r="B33" s="398"/>
      <c r="C33" s="398"/>
      <c r="D33" s="79">
        <v>45896</v>
      </c>
      <c r="E33" s="79" t="s">
        <v>78</v>
      </c>
      <c r="F33" s="226">
        <f t="shared" si="14"/>
        <v>5656058.3599999994</v>
      </c>
      <c r="G33" s="423"/>
      <c r="H33" s="424"/>
      <c r="I33" s="228">
        <v>355805.24999999988</v>
      </c>
      <c r="J33" s="89">
        <f t="shared" si="1"/>
        <v>6.2906926936305507E-2</v>
      </c>
      <c r="K33" s="228">
        <v>1009049.3200000002</v>
      </c>
      <c r="L33" s="89">
        <f t="shared" si="2"/>
        <v>0.17840150432959823</v>
      </c>
      <c r="M33" s="228">
        <f t="shared" si="3"/>
        <v>1364854.57</v>
      </c>
      <c r="N33" s="89">
        <f t="shared" si="4"/>
        <v>0.24130843126590373</v>
      </c>
      <c r="O33" s="228">
        <v>304996.59000000003</v>
      </c>
      <c r="P33" s="89">
        <f t="shared" si="5"/>
        <v>5.3923876061278839E-2</v>
      </c>
      <c r="Q33" s="228"/>
      <c r="R33" s="89">
        <f t="shared" si="6"/>
        <v>0</v>
      </c>
      <c r="S33" s="228"/>
      <c r="T33" s="89">
        <f t="shared" si="7"/>
        <v>0</v>
      </c>
      <c r="U33" s="228">
        <v>138139.88</v>
      </c>
      <c r="V33" s="89">
        <f t="shared" si="8"/>
        <v>2.442334771100205E-2</v>
      </c>
      <c r="W33" s="228">
        <v>1843223.09</v>
      </c>
      <c r="X33" s="89">
        <f t="shared" si="9"/>
        <v>0.3258847368045899</v>
      </c>
      <c r="Y33" s="228">
        <v>998910.96</v>
      </c>
      <c r="Z33" s="89">
        <f t="shared" si="10"/>
        <v>0.17660902636089493</v>
      </c>
      <c r="AA33" s="228">
        <v>1005933.27</v>
      </c>
      <c r="AB33" s="89">
        <f t="shared" si="11"/>
        <v>0.1778505817963307</v>
      </c>
    </row>
    <row r="34" spans="2:28" ht="13.5" hidden="1">
      <c r="B34" s="398"/>
      <c r="C34" s="398"/>
      <c r="D34" s="79">
        <v>45897</v>
      </c>
      <c r="E34" s="79" t="s">
        <v>79</v>
      </c>
      <c r="F34" s="226">
        <f t="shared" si="14"/>
        <v>5359266.3100000005</v>
      </c>
      <c r="G34" s="423"/>
      <c r="H34" s="424"/>
      <c r="I34" s="228">
        <v>323566.18000000005</v>
      </c>
      <c r="J34" s="89">
        <f t="shared" si="1"/>
        <v>6.0375088917721656E-2</v>
      </c>
      <c r="K34" s="228">
        <v>928178.2300000001</v>
      </c>
      <c r="L34" s="89">
        <f t="shared" si="2"/>
        <v>0.1731912870737711</v>
      </c>
      <c r="M34" s="228">
        <f t="shared" si="3"/>
        <v>1251744.4100000001</v>
      </c>
      <c r="N34" s="89">
        <f t="shared" si="4"/>
        <v>0.23356637599149277</v>
      </c>
      <c r="O34" s="228">
        <v>305672.67000000004</v>
      </c>
      <c r="P34" s="89">
        <f t="shared" si="5"/>
        <v>5.7036290476858202E-2</v>
      </c>
      <c r="Q34" s="228"/>
      <c r="R34" s="89">
        <f t="shared" si="6"/>
        <v>0</v>
      </c>
      <c r="S34" s="228"/>
      <c r="T34" s="89">
        <f t="shared" si="7"/>
        <v>0</v>
      </c>
      <c r="U34" s="228">
        <v>131815.85999999999</v>
      </c>
      <c r="V34" s="89">
        <f t="shared" si="8"/>
        <v>2.4595877938373988E-2</v>
      </c>
      <c r="W34" s="228">
        <v>1731377.1700000004</v>
      </c>
      <c r="X34" s="89">
        <f t="shared" si="9"/>
        <v>0.32306235030145392</v>
      </c>
      <c r="Y34" s="228">
        <v>978404.62999999989</v>
      </c>
      <c r="Z34" s="89">
        <f t="shared" si="10"/>
        <v>0.18256316693469182</v>
      </c>
      <c r="AA34" s="228">
        <v>960251.57000000007</v>
      </c>
      <c r="AB34" s="89">
        <f t="shared" si="11"/>
        <v>0.17917593835712933</v>
      </c>
    </row>
    <row r="35" spans="2:28" ht="13.5" hidden="1">
      <c r="B35" s="398"/>
      <c r="C35" s="398"/>
      <c r="D35" s="79">
        <v>45898</v>
      </c>
      <c r="E35" s="79" t="s">
        <v>74</v>
      </c>
      <c r="F35" s="226">
        <f t="shared" si="14"/>
        <v>4553981.2600000007</v>
      </c>
      <c r="G35" s="423"/>
      <c r="H35" s="424"/>
      <c r="I35" s="228">
        <v>278500.73</v>
      </c>
      <c r="J35" s="89">
        <f t="shared" si="1"/>
        <v>6.1155440503503508E-2</v>
      </c>
      <c r="K35" s="228">
        <v>888931.77</v>
      </c>
      <c r="L35" s="89">
        <f t="shared" si="2"/>
        <v>0.19519882038337591</v>
      </c>
      <c r="M35" s="228">
        <f t="shared" si="3"/>
        <v>1167432.5</v>
      </c>
      <c r="N35" s="89">
        <f t="shared" si="4"/>
        <v>0.2563542608868794</v>
      </c>
      <c r="O35" s="228">
        <v>260544.33000000002</v>
      </c>
      <c r="P35" s="89">
        <f t="shared" si="5"/>
        <v>5.7212429108678409E-2</v>
      </c>
      <c r="Q35" s="228"/>
      <c r="R35" s="89">
        <f t="shared" si="6"/>
        <v>0</v>
      </c>
      <c r="S35" s="228"/>
      <c r="T35" s="89">
        <f t="shared" si="7"/>
        <v>0</v>
      </c>
      <c r="U35" s="228">
        <v>117064.56</v>
      </c>
      <c r="V35" s="89">
        <f t="shared" si="8"/>
        <v>2.5705981934585294E-2</v>
      </c>
      <c r="W35" s="228">
        <v>1343987.6200000003</v>
      </c>
      <c r="X35" s="89">
        <f t="shared" si="9"/>
        <v>0.29512366065379902</v>
      </c>
      <c r="Y35" s="228">
        <v>836771.00000000012</v>
      </c>
      <c r="Z35" s="89">
        <f t="shared" si="10"/>
        <v>0.18374493706195005</v>
      </c>
      <c r="AA35" s="228">
        <v>828181.25</v>
      </c>
      <c r="AB35" s="89">
        <f t="shared" si="11"/>
        <v>0.18185873035410774</v>
      </c>
    </row>
    <row r="36" spans="2:28" ht="13.5" hidden="1">
      <c r="B36" s="398"/>
      <c r="C36" s="398"/>
      <c r="D36" s="79">
        <v>45899</v>
      </c>
      <c r="E36" s="79" t="s">
        <v>75</v>
      </c>
      <c r="F36" s="226">
        <f t="shared" si="14"/>
        <v>4840642.0399999991</v>
      </c>
      <c r="G36" s="423"/>
      <c r="H36" s="424"/>
      <c r="I36" s="228">
        <v>298825.06000000006</v>
      </c>
      <c r="J36" s="89">
        <f t="shared" si="1"/>
        <v>6.173252587791022E-2</v>
      </c>
      <c r="K36" s="228">
        <v>1089823.6000000001</v>
      </c>
      <c r="L36" s="89">
        <f t="shared" si="2"/>
        <v>0.22514029977725852</v>
      </c>
      <c r="M36" s="228">
        <f t="shared" si="3"/>
        <v>1388648.6600000001</v>
      </c>
      <c r="N36" s="89">
        <f t="shared" si="4"/>
        <v>0.28687282565516875</v>
      </c>
      <c r="O36" s="228">
        <v>243050.76</v>
      </c>
      <c r="P36" s="89">
        <f t="shared" si="5"/>
        <v>5.0210438613634827E-2</v>
      </c>
      <c r="Q36" s="228"/>
      <c r="R36" s="89">
        <f t="shared" si="6"/>
        <v>0</v>
      </c>
      <c r="S36" s="228"/>
      <c r="T36" s="89">
        <f t="shared" si="7"/>
        <v>0</v>
      </c>
      <c r="U36" s="228">
        <v>129707.64</v>
      </c>
      <c r="V36" s="89">
        <f t="shared" si="8"/>
        <v>2.6795544667045867E-2</v>
      </c>
      <c r="W36" s="228">
        <v>1356114.88</v>
      </c>
      <c r="X36" s="89">
        <f t="shared" si="9"/>
        <v>0.28015186183855895</v>
      </c>
      <c r="Y36" s="228">
        <v>878969.04</v>
      </c>
      <c r="Z36" s="89">
        <f t="shared" si="10"/>
        <v>0.18158108629738715</v>
      </c>
      <c r="AA36" s="228">
        <v>844151.06</v>
      </c>
      <c r="AB36" s="89">
        <f t="shared" si="11"/>
        <v>0.17438824292820468</v>
      </c>
    </row>
    <row r="37" spans="2:28" ht="13.5" hidden="1">
      <c r="B37" s="398"/>
      <c r="C37" s="398"/>
      <c r="D37" s="79">
        <v>45900</v>
      </c>
      <c r="E37" s="79" t="s">
        <v>70</v>
      </c>
      <c r="F37" s="226">
        <f t="shared" si="14"/>
        <v>6112909.3899999997</v>
      </c>
      <c r="G37" s="423"/>
      <c r="H37" s="424"/>
      <c r="I37" s="228">
        <v>386861.83999999985</v>
      </c>
      <c r="J37" s="89">
        <f t="shared" si="1"/>
        <v>6.3286041934935311E-2</v>
      </c>
      <c r="K37" s="228">
        <v>1133721.1300000001</v>
      </c>
      <c r="L37" s="89">
        <f t="shared" si="2"/>
        <v>0.18546342791447792</v>
      </c>
      <c r="M37" s="228">
        <f t="shared" si="3"/>
        <v>1520582.97</v>
      </c>
      <c r="N37" s="89">
        <f t="shared" si="4"/>
        <v>0.24874946984941324</v>
      </c>
      <c r="O37" s="228">
        <v>276432.21000000002</v>
      </c>
      <c r="P37" s="89">
        <f t="shared" si="5"/>
        <v>4.5221054716140664E-2</v>
      </c>
      <c r="Q37" s="228"/>
      <c r="R37" s="89">
        <f t="shared" si="6"/>
        <v>0</v>
      </c>
      <c r="S37" s="228"/>
      <c r="T37" s="89">
        <f t="shared" si="7"/>
        <v>0</v>
      </c>
      <c r="U37" s="228">
        <v>152575.58000000002</v>
      </c>
      <c r="V37" s="89">
        <f t="shared" si="8"/>
        <v>2.4959568393013595E-2</v>
      </c>
      <c r="W37" s="228">
        <v>1967941.3399999996</v>
      </c>
      <c r="X37" s="89">
        <f t="shared" si="9"/>
        <v>0.32193203177840651</v>
      </c>
      <c r="Y37" s="228">
        <v>1092110.8399999999</v>
      </c>
      <c r="Z37" s="89">
        <f t="shared" si="10"/>
        <v>0.178656474409152</v>
      </c>
      <c r="AA37" s="228">
        <v>1103266.45</v>
      </c>
      <c r="AB37" s="89">
        <f t="shared" si="11"/>
        <v>0.18048140085387393</v>
      </c>
    </row>
    <row r="38" spans="2:28" ht="12" hidden="1" customHeight="1">
      <c r="B38" s="398"/>
      <c r="C38" s="394" t="s">
        <v>80</v>
      </c>
      <c r="D38" s="79">
        <v>45901</v>
      </c>
      <c r="E38" s="79" t="s">
        <v>76</v>
      </c>
      <c r="F38" s="226">
        <f t="shared" si="14"/>
        <v>6002768.9399999995</v>
      </c>
      <c r="G38" s="423"/>
      <c r="H38" s="424">
        <f>SUM(F38:F67)</f>
        <v>169544862.83999997</v>
      </c>
      <c r="I38" s="228">
        <v>379960.04999999981</v>
      </c>
      <c r="J38" s="89">
        <f t="shared" si="1"/>
        <v>6.3297463853406261E-2</v>
      </c>
      <c r="K38" s="228">
        <v>1160941</v>
      </c>
      <c r="L38" s="89">
        <f t="shared" si="2"/>
        <v>0.19340091407882845</v>
      </c>
      <c r="M38" s="228">
        <f t="shared" si="3"/>
        <v>1540901.0499999998</v>
      </c>
      <c r="N38" s="89">
        <f t="shared" si="4"/>
        <v>0.25669837793223471</v>
      </c>
      <c r="O38" s="228">
        <v>236797.02000000002</v>
      </c>
      <c r="P38" s="89">
        <f t="shared" si="5"/>
        <v>3.944796515855898E-2</v>
      </c>
      <c r="Q38" s="228"/>
      <c r="R38" s="89">
        <f t="shared" si="6"/>
        <v>0</v>
      </c>
      <c r="S38" s="228"/>
      <c r="T38" s="89">
        <f t="shared" si="7"/>
        <v>0</v>
      </c>
      <c r="U38" s="228">
        <v>149127.97999999998</v>
      </c>
      <c r="V38" s="89">
        <f t="shared" si="8"/>
        <v>2.4843198445682634E-2</v>
      </c>
      <c r="W38" s="228">
        <v>1945256.3600000003</v>
      </c>
      <c r="X38" s="89">
        <f t="shared" si="9"/>
        <v>0.32405984295640744</v>
      </c>
      <c r="Y38" s="228">
        <v>1059370.0599999998</v>
      </c>
      <c r="Z38" s="89">
        <f t="shared" si="10"/>
        <v>0.17648023280402991</v>
      </c>
      <c r="AA38" s="228">
        <v>1071316.47</v>
      </c>
      <c r="AB38" s="89">
        <f t="shared" si="11"/>
        <v>0.17847038270308635</v>
      </c>
    </row>
    <row r="39" spans="2:28" ht="13.5" hidden="1">
      <c r="B39" s="398"/>
      <c r="C39" s="394"/>
      <c r="D39" s="79">
        <v>45902</v>
      </c>
      <c r="E39" s="79" t="s">
        <v>77</v>
      </c>
      <c r="F39" s="226">
        <f t="shared" si="14"/>
        <v>6639488.3500000006</v>
      </c>
      <c r="G39" s="423">
        <f>SUM(F39:F45)</f>
        <v>40192282.859999999</v>
      </c>
      <c r="H39" s="424"/>
      <c r="I39" s="228">
        <v>642171.26999999979</v>
      </c>
      <c r="J39" s="89">
        <f t="shared" si="1"/>
        <v>9.6719993491667128E-2</v>
      </c>
      <c r="K39" s="228">
        <v>1150709.1300000001</v>
      </c>
      <c r="L39" s="89">
        <f t="shared" si="2"/>
        <v>0.17331292252361585</v>
      </c>
      <c r="M39" s="228">
        <f t="shared" si="3"/>
        <v>1792880.4</v>
      </c>
      <c r="N39" s="89">
        <f t="shared" si="4"/>
        <v>0.27003291601528295</v>
      </c>
      <c r="O39" s="228">
        <v>205950.87000000002</v>
      </c>
      <c r="P39" s="89">
        <f t="shared" si="5"/>
        <v>3.1019087487366405E-2</v>
      </c>
      <c r="Q39" s="228"/>
      <c r="R39" s="89">
        <f t="shared" si="6"/>
        <v>0</v>
      </c>
      <c r="S39" s="228"/>
      <c r="T39" s="89">
        <f t="shared" si="7"/>
        <v>0</v>
      </c>
      <c r="U39" s="228">
        <v>140033.76</v>
      </c>
      <c r="V39" s="89">
        <f t="shared" si="8"/>
        <v>2.1091046872610295E-2</v>
      </c>
      <c r="W39" s="228">
        <v>2126449.5</v>
      </c>
      <c r="X39" s="89">
        <f t="shared" si="9"/>
        <v>0.32027309754975319</v>
      </c>
      <c r="Y39" s="228">
        <v>1042351.88</v>
      </c>
      <c r="Z39" s="89">
        <f t="shared" si="10"/>
        <v>0.15699280201312499</v>
      </c>
      <c r="AA39" s="228">
        <v>1331821.94</v>
      </c>
      <c r="AB39" s="89">
        <f t="shared" si="11"/>
        <v>0.20059105006186204</v>
      </c>
    </row>
    <row r="40" spans="2:28" ht="13.5" hidden="1">
      <c r="B40" s="398"/>
      <c r="C40" s="394"/>
      <c r="D40" s="79">
        <v>45903</v>
      </c>
      <c r="E40" s="79" t="s">
        <v>78</v>
      </c>
      <c r="F40" s="226">
        <f t="shared" si="14"/>
        <v>6228436.4100000001</v>
      </c>
      <c r="G40" s="423"/>
      <c r="H40" s="424"/>
      <c r="I40" s="228">
        <v>596146.69999999972</v>
      </c>
      <c r="J40" s="89">
        <f t="shared" si="1"/>
        <v>9.5713700960784104E-2</v>
      </c>
      <c r="K40" s="228">
        <v>1051043.31</v>
      </c>
      <c r="L40" s="89">
        <f t="shared" si="2"/>
        <v>0.16874914357518503</v>
      </c>
      <c r="M40" s="228">
        <f t="shared" si="3"/>
        <v>1647190.0099999998</v>
      </c>
      <c r="N40" s="89">
        <f t="shared" si="4"/>
        <v>0.26446284453596913</v>
      </c>
      <c r="O40" s="228">
        <v>169696.08000000002</v>
      </c>
      <c r="P40" s="89">
        <f t="shared" si="5"/>
        <v>2.7245374092211373E-2</v>
      </c>
      <c r="Q40" s="228"/>
      <c r="R40" s="89">
        <f t="shared" si="6"/>
        <v>0</v>
      </c>
      <c r="S40" s="228"/>
      <c r="T40" s="89">
        <f t="shared" si="7"/>
        <v>0</v>
      </c>
      <c r="U40" s="228">
        <v>144052.54</v>
      </c>
      <c r="V40" s="89">
        <f t="shared" si="8"/>
        <v>2.3128202732987362E-2</v>
      </c>
      <c r="W40" s="228">
        <v>2021656.5800000003</v>
      </c>
      <c r="X40" s="89">
        <f t="shared" si="9"/>
        <v>0.3245849274071661</v>
      </c>
      <c r="Y40" s="228">
        <v>1018128.1100000001</v>
      </c>
      <c r="Z40" s="89">
        <f t="shared" si="10"/>
        <v>0.16346447855923443</v>
      </c>
      <c r="AA40" s="228">
        <v>1227713.0900000001</v>
      </c>
      <c r="AB40" s="89">
        <f t="shared" si="11"/>
        <v>0.19711417267243161</v>
      </c>
    </row>
    <row r="41" spans="2:28" ht="13.5" hidden="1">
      <c r="B41" s="398"/>
      <c r="C41" s="394"/>
      <c r="D41" s="79">
        <v>45904</v>
      </c>
      <c r="E41" s="79" t="s">
        <v>79</v>
      </c>
      <c r="F41" s="226">
        <f t="shared" si="14"/>
        <v>5632441.8300000001</v>
      </c>
      <c r="G41" s="423"/>
      <c r="H41" s="424"/>
      <c r="I41" s="228">
        <v>465250.55999999971</v>
      </c>
      <c r="J41" s="89">
        <f t="shared" si="1"/>
        <v>8.2601928975447533E-2</v>
      </c>
      <c r="K41" s="228">
        <v>867218.43</v>
      </c>
      <c r="L41" s="89">
        <f t="shared" si="2"/>
        <v>0.15396846628418709</v>
      </c>
      <c r="M41" s="228">
        <f t="shared" ref="M41:M45" si="16">SUM(I41+K41)</f>
        <v>1332468.9899999998</v>
      </c>
      <c r="N41" s="89">
        <f t="shared" si="4"/>
        <v>0.23657039525963461</v>
      </c>
      <c r="O41" s="228">
        <v>155836.44</v>
      </c>
      <c r="P41" s="89">
        <f t="shared" si="5"/>
        <v>2.7667651917853895E-2</v>
      </c>
      <c r="Q41" s="228"/>
      <c r="R41" s="89">
        <f t="shared" si="6"/>
        <v>0</v>
      </c>
      <c r="S41" s="228"/>
      <c r="T41" s="89">
        <f t="shared" si="7"/>
        <v>0</v>
      </c>
      <c r="U41" s="228">
        <v>134755.46</v>
      </c>
      <c r="V41" s="89">
        <f t="shared" si="8"/>
        <v>2.3924873805576435E-2</v>
      </c>
      <c r="W41" s="228">
        <v>1911944.3399999999</v>
      </c>
      <c r="X41" s="89">
        <f t="shared" si="9"/>
        <v>0.33945212355615217</v>
      </c>
      <c r="Y41" s="228">
        <v>940100.69000000006</v>
      </c>
      <c r="Z41" s="89">
        <f t="shared" si="10"/>
        <v>0.16690819335101773</v>
      </c>
      <c r="AA41" s="228">
        <v>1157335.9099999999</v>
      </c>
      <c r="AB41" s="89">
        <f t="shared" si="11"/>
        <v>0.20547676210976509</v>
      </c>
    </row>
    <row r="42" spans="2:28" ht="13.5" hidden="1">
      <c r="B42" s="398"/>
      <c r="C42" s="394"/>
      <c r="D42" s="79">
        <v>45905</v>
      </c>
      <c r="E42" s="79" t="s">
        <v>74</v>
      </c>
      <c r="F42" s="226">
        <f t="shared" si="14"/>
        <v>4472238.97</v>
      </c>
      <c r="G42" s="423"/>
      <c r="H42" s="424"/>
      <c r="I42" s="228">
        <v>213109.94000000006</v>
      </c>
      <c r="J42" s="89">
        <f t="shared" si="1"/>
        <v>4.765173360134646E-2</v>
      </c>
      <c r="K42" s="228">
        <v>821451.7300000001</v>
      </c>
      <c r="L42" s="89">
        <f t="shared" si="2"/>
        <v>0.18367795985642515</v>
      </c>
      <c r="M42" s="228">
        <f t="shared" si="16"/>
        <v>1034561.6700000002</v>
      </c>
      <c r="N42" s="89">
        <f t="shared" si="4"/>
        <v>0.2313296934577716</v>
      </c>
      <c r="O42" s="228">
        <v>134793.45000000001</v>
      </c>
      <c r="P42" s="89">
        <f t="shared" si="5"/>
        <v>3.0140037440798923E-2</v>
      </c>
      <c r="Q42" s="228"/>
      <c r="R42" s="89">
        <f t="shared" si="6"/>
        <v>0</v>
      </c>
      <c r="S42" s="228"/>
      <c r="T42" s="89">
        <f t="shared" si="7"/>
        <v>0</v>
      </c>
      <c r="U42" s="228">
        <v>113346.4</v>
      </c>
      <c r="V42" s="89">
        <f t="shared" si="8"/>
        <v>2.5344441734963908E-2</v>
      </c>
      <c r="W42" s="228">
        <v>1463306.1199999996</v>
      </c>
      <c r="X42" s="89">
        <f t="shared" si="9"/>
        <v>0.32719765867073058</v>
      </c>
      <c r="Y42" s="228">
        <v>776924.22999999986</v>
      </c>
      <c r="Z42" s="89">
        <f t="shared" si="10"/>
        <v>0.17372153751435154</v>
      </c>
      <c r="AA42" s="228">
        <v>949307.1</v>
      </c>
      <c r="AB42" s="89">
        <f t="shared" si="11"/>
        <v>0.21226663118138342</v>
      </c>
    </row>
    <row r="43" spans="2:28" ht="13.5" hidden="1">
      <c r="B43" s="398"/>
      <c r="C43" s="394"/>
      <c r="D43" s="79">
        <v>45906</v>
      </c>
      <c r="E43" s="79" t="s">
        <v>75</v>
      </c>
      <c r="F43" s="226">
        <f t="shared" si="14"/>
        <v>4788156.05</v>
      </c>
      <c r="G43" s="423"/>
      <c r="H43" s="424"/>
      <c r="I43" s="228">
        <v>217977.3899999999</v>
      </c>
      <c r="J43" s="89">
        <f t="shared" si="1"/>
        <v>4.5524286953847276E-2</v>
      </c>
      <c r="K43" s="228">
        <v>984321.10000000009</v>
      </c>
      <c r="L43" s="89">
        <f t="shared" si="2"/>
        <v>0.20557414790188389</v>
      </c>
      <c r="M43" s="228">
        <f t="shared" si="16"/>
        <v>1202298.49</v>
      </c>
      <c r="N43" s="89">
        <f t="shared" si="4"/>
        <v>0.25109843485573113</v>
      </c>
      <c r="O43" s="228">
        <v>134032.86000000002</v>
      </c>
      <c r="P43" s="89">
        <f t="shared" si="5"/>
        <v>2.7992583909206555E-2</v>
      </c>
      <c r="Q43" s="228"/>
      <c r="R43" s="89">
        <f t="shared" si="6"/>
        <v>0</v>
      </c>
      <c r="S43" s="228"/>
      <c r="T43" s="89">
        <f t="shared" si="7"/>
        <v>0</v>
      </c>
      <c r="U43" s="228">
        <v>125778.06</v>
      </c>
      <c r="V43" s="89">
        <f t="shared" si="8"/>
        <v>2.6268579947389143E-2</v>
      </c>
      <c r="W43" s="228">
        <v>1488353.93</v>
      </c>
      <c r="X43" s="89">
        <f t="shared" si="9"/>
        <v>0.31084073168417309</v>
      </c>
      <c r="Y43" s="228">
        <v>828963.21</v>
      </c>
      <c r="Z43" s="89">
        <f t="shared" si="10"/>
        <v>0.17312785994098917</v>
      </c>
      <c r="AA43" s="228">
        <v>1008729.5</v>
      </c>
      <c r="AB43" s="89">
        <f t="shared" si="11"/>
        <v>0.21067180966251089</v>
      </c>
    </row>
    <row r="44" spans="2:28" ht="13.5" hidden="1">
      <c r="B44" s="398"/>
      <c r="C44" s="394"/>
      <c r="D44" s="79">
        <v>45907</v>
      </c>
      <c r="E44" s="79" t="s">
        <v>70</v>
      </c>
      <c r="F44" s="226">
        <f t="shared" si="14"/>
        <v>6259452.25</v>
      </c>
      <c r="G44" s="423"/>
      <c r="H44" s="424"/>
      <c r="I44" s="228">
        <v>312789.85000000009</v>
      </c>
      <c r="J44" s="89">
        <f t="shared" si="1"/>
        <v>4.9970802157648875E-2</v>
      </c>
      <c r="K44" s="228">
        <v>1131246.92</v>
      </c>
      <c r="L44" s="89">
        <f t="shared" si="2"/>
        <v>0.18072618414814171</v>
      </c>
      <c r="M44" s="228">
        <f t="shared" si="16"/>
        <v>1444036.77</v>
      </c>
      <c r="N44" s="89">
        <f t="shared" si="4"/>
        <v>0.23069698630579058</v>
      </c>
      <c r="O44" s="228">
        <v>165132.54</v>
      </c>
      <c r="P44" s="89">
        <f t="shared" si="5"/>
        <v>2.6381308364481895E-2</v>
      </c>
      <c r="Q44" s="228"/>
      <c r="R44" s="89">
        <f t="shared" si="6"/>
        <v>0</v>
      </c>
      <c r="S44" s="228"/>
      <c r="T44" s="89">
        <f t="shared" si="7"/>
        <v>0</v>
      </c>
      <c r="U44" s="228">
        <v>153323.6</v>
      </c>
      <c r="V44" s="89">
        <f t="shared" si="8"/>
        <v>2.4494731148400405E-2</v>
      </c>
      <c r="W44" s="228">
        <v>2152649.48</v>
      </c>
      <c r="X44" s="89">
        <f t="shared" si="9"/>
        <v>0.34390381043325319</v>
      </c>
      <c r="Y44" s="228">
        <v>1064588.94</v>
      </c>
      <c r="Z44" s="89">
        <f t="shared" si="10"/>
        <v>0.17007701272902911</v>
      </c>
      <c r="AA44" s="228">
        <v>1279720.9200000002</v>
      </c>
      <c r="AB44" s="89">
        <f t="shared" si="11"/>
        <v>0.20444615101904487</v>
      </c>
    </row>
    <row r="45" spans="2:28" ht="13.5" hidden="1">
      <c r="B45" s="398"/>
      <c r="C45" s="394"/>
      <c r="D45" s="79">
        <v>45908</v>
      </c>
      <c r="E45" s="79" t="s">
        <v>76</v>
      </c>
      <c r="F45" s="226">
        <f t="shared" si="14"/>
        <v>6172069</v>
      </c>
      <c r="G45" s="423"/>
      <c r="H45" s="424"/>
      <c r="I45" s="228">
        <v>322882.82000000007</v>
      </c>
      <c r="J45" s="89">
        <f t="shared" si="1"/>
        <v>5.2313546721528888E-2</v>
      </c>
      <c r="K45" s="228">
        <v>1137243.08</v>
      </c>
      <c r="L45" s="89">
        <f t="shared" si="2"/>
        <v>0.18425637820964089</v>
      </c>
      <c r="M45" s="228">
        <f t="shared" si="16"/>
        <v>1460125.9000000001</v>
      </c>
      <c r="N45" s="89">
        <f t="shared" si="4"/>
        <v>0.23656992493116979</v>
      </c>
      <c r="O45" s="228">
        <v>143582.49000000002</v>
      </c>
      <c r="P45" s="89">
        <f t="shared" si="5"/>
        <v>2.3263267147531894E-2</v>
      </c>
      <c r="Q45" s="228"/>
      <c r="R45" s="89">
        <f t="shared" si="6"/>
        <v>0</v>
      </c>
      <c r="S45" s="228"/>
      <c r="T45" s="89">
        <f t="shared" si="7"/>
        <v>0</v>
      </c>
      <c r="U45" s="228">
        <v>147956.78</v>
      </c>
      <c r="V45" s="89">
        <f t="shared" si="8"/>
        <v>2.3971990591809652E-2</v>
      </c>
      <c r="W45" s="228">
        <v>2107042.98</v>
      </c>
      <c r="X45" s="89">
        <f t="shared" si="9"/>
        <v>0.34138357494059124</v>
      </c>
      <c r="Y45" s="228">
        <v>1070586</v>
      </c>
      <c r="Z45" s="89">
        <f t="shared" si="10"/>
        <v>0.17345658319762788</v>
      </c>
      <c r="AA45" s="228">
        <v>1242774.8500000001</v>
      </c>
      <c r="AB45" s="89">
        <f t="shared" si="11"/>
        <v>0.20135465919126957</v>
      </c>
    </row>
    <row r="46" spans="2:28" ht="13.5" hidden="1">
      <c r="B46" s="76"/>
      <c r="C46" s="394"/>
      <c r="D46" s="184">
        <v>45909</v>
      </c>
      <c r="E46" s="184" t="s">
        <v>77</v>
      </c>
      <c r="F46" s="226">
        <f t="shared" si="14"/>
        <v>5945144.4500000002</v>
      </c>
      <c r="G46" s="423">
        <f t="shared" ref="G46" si="17">SUM(F46:F52)</f>
        <v>39067121.450000003</v>
      </c>
      <c r="H46" s="424"/>
      <c r="I46" s="228">
        <v>314020.33999999985</v>
      </c>
      <c r="J46" s="89">
        <f t="shared" ref="J46:J67" si="18">I46/$F46</f>
        <v>5.2819631657562136E-2</v>
      </c>
      <c r="K46" s="228">
        <v>1114846.98</v>
      </c>
      <c r="L46" s="89">
        <f t="shared" ref="L46:L67" si="19">K46/$F46</f>
        <v>0.18752226953879983</v>
      </c>
      <c r="M46" s="228">
        <f t="shared" ref="M46:M67" si="20">SUM(I46+K46)</f>
        <v>1428867.3199999998</v>
      </c>
      <c r="N46" s="89">
        <f t="shared" ref="N46:N67" si="21">M46/$F46</f>
        <v>0.24034190119636198</v>
      </c>
      <c r="O46" s="228">
        <v>129807.36000000002</v>
      </c>
      <c r="P46" s="89">
        <f t="shared" ref="P46:P67" si="22">O46/$F46</f>
        <v>2.183418100127071E-2</v>
      </c>
      <c r="Q46" s="228"/>
      <c r="R46" s="89">
        <f t="shared" ref="R46:R67" si="23">Q46/$F46</f>
        <v>0</v>
      </c>
      <c r="S46" s="228"/>
      <c r="T46" s="89">
        <f t="shared" ref="T46:T67" si="24">S46/$F46</f>
        <v>0</v>
      </c>
      <c r="U46" s="228">
        <v>138142.35999999999</v>
      </c>
      <c r="V46" s="89">
        <f t="shared" ref="V46:V67" si="25">U46/$F46</f>
        <v>2.3236165439176164E-2</v>
      </c>
      <c r="W46" s="228">
        <v>2051082.07</v>
      </c>
      <c r="X46" s="89">
        <f t="shared" ref="X46:X67" si="26">W46/$F46</f>
        <v>0.34500121691744595</v>
      </c>
      <c r="Y46" s="228">
        <v>1025802.74</v>
      </c>
      <c r="Z46" s="89">
        <f t="shared" ref="Z46:Z67" si="27">Y46/$F46</f>
        <v>0.17254462841521032</v>
      </c>
      <c r="AA46" s="228">
        <v>1171442.5999999999</v>
      </c>
      <c r="AB46" s="89">
        <f t="shared" ref="AB46:AB67" si="28">AA46/$F46</f>
        <v>0.19704190703053479</v>
      </c>
    </row>
    <row r="47" spans="2:28" ht="13.5" hidden="1">
      <c r="B47" s="76"/>
      <c r="C47" s="394"/>
      <c r="D47" s="184">
        <v>45910</v>
      </c>
      <c r="E47" s="184" t="s">
        <v>78</v>
      </c>
      <c r="F47" s="226">
        <f t="shared" si="14"/>
        <v>5803938.3199999994</v>
      </c>
      <c r="G47" s="423"/>
      <c r="H47" s="424"/>
      <c r="I47" s="228">
        <v>283514.43999999994</v>
      </c>
      <c r="J47" s="89">
        <f t="shared" si="18"/>
        <v>4.884863076904649E-2</v>
      </c>
      <c r="K47" s="228">
        <v>995899.73</v>
      </c>
      <c r="L47" s="89">
        <f t="shared" si="19"/>
        <v>0.17159033661129605</v>
      </c>
      <c r="M47" s="228">
        <f t="shared" si="20"/>
        <v>1279414.17</v>
      </c>
      <c r="N47" s="89">
        <f t="shared" si="21"/>
        <v>0.22043896738034255</v>
      </c>
      <c r="O47" s="228">
        <v>103271.22</v>
      </c>
      <c r="P47" s="89">
        <f t="shared" si="22"/>
        <v>1.7793300739281464E-2</v>
      </c>
      <c r="Q47" s="228"/>
      <c r="R47" s="89">
        <f t="shared" si="23"/>
        <v>0</v>
      </c>
      <c r="S47" s="228"/>
      <c r="T47" s="89">
        <f t="shared" si="24"/>
        <v>0</v>
      </c>
      <c r="U47" s="228">
        <v>135729.44</v>
      </c>
      <c r="V47" s="89">
        <f t="shared" si="25"/>
        <v>2.3385748179350054E-2</v>
      </c>
      <c r="W47" s="228">
        <v>2047567.1599999997</v>
      </c>
      <c r="X47" s="89">
        <f t="shared" si="26"/>
        <v>0.35278926947659223</v>
      </c>
      <c r="Y47" s="228">
        <v>1035902.73</v>
      </c>
      <c r="Z47" s="89">
        <f t="shared" si="27"/>
        <v>0.17848272550215524</v>
      </c>
      <c r="AA47" s="228">
        <v>1202053.5999999999</v>
      </c>
      <c r="AB47" s="89">
        <f t="shared" si="28"/>
        <v>0.20710998872227848</v>
      </c>
    </row>
    <row r="48" spans="2:28" ht="13.5" hidden="1">
      <c r="B48" s="76"/>
      <c r="C48" s="394"/>
      <c r="D48" s="184">
        <v>45911</v>
      </c>
      <c r="E48" s="184" t="s">
        <v>79</v>
      </c>
      <c r="F48" s="226">
        <f t="shared" si="14"/>
        <v>5409403.6099999994</v>
      </c>
      <c r="G48" s="423"/>
      <c r="H48" s="424"/>
      <c r="I48" s="228">
        <v>255949.71000000008</v>
      </c>
      <c r="J48" s="89">
        <f t="shared" si="18"/>
        <v>4.7315698449056955E-2</v>
      </c>
      <c r="K48" s="228">
        <v>870039.29999999993</v>
      </c>
      <c r="L48" s="89">
        <f t="shared" si="19"/>
        <v>0.16083830357779497</v>
      </c>
      <c r="M48" s="228">
        <f t="shared" si="20"/>
        <v>1125989.01</v>
      </c>
      <c r="N48" s="89">
        <f t="shared" si="21"/>
        <v>0.20815400202685191</v>
      </c>
      <c r="O48" s="228">
        <v>91270.8</v>
      </c>
      <c r="P48" s="89">
        <f t="shared" si="22"/>
        <v>1.6872617867018432E-2</v>
      </c>
      <c r="Q48" s="228"/>
      <c r="R48" s="89">
        <f t="shared" si="23"/>
        <v>0</v>
      </c>
      <c r="S48" s="228"/>
      <c r="T48" s="89">
        <f t="shared" si="24"/>
        <v>0</v>
      </c>
      <c r="U48" s="228">
        <v>125574.18</v>
      </c>
      <c r="V48" s="89">
        <f t="shared" si="25"/>
        <v>2.321405261161498E-2</v>
      </c>
      <c r="W48" s="228">
        <v>1959659.91</v>
      </c>
      <c r="X48" s="89">
        <f t="shared" si="26"/>
        <v>0.36226912452554083</v>
      </c>
      <c r="Y48" s="228">
        <v>964635.80000000016</v>
      </c>
      <c r="Z48" s="89">
        <f t="shared" si="27"/>
        <v>0.17832572119720241</v>
      </c>
      <c r="AA48" s="228">
        <v>1142273.9099999999</v>
      </c>
      <c r="AB48" s="89">
        <f t="shared" si="28"/>
        <v>0.21116448177177152</v>
      </c>
    </row>
    <row r="49" spans="1:32" ht="13.5" hidden="1">
      <c r="B49" s="76"/>
      <c r="C49" s="394"/>
      <c r="D49" s="184">
        <v>45912</v>
      </c>
      <c r="E49" s="184" t="s">
        <v>74</v>
      </c>
      <c r="F49" s="226">
        <f t="shared" si="14"/>
        <v>4572248.96</v>
      </c>
      <c r="G49" s="423"/>
      <c r="H49" s="424"/>
      <c r="I49" s="228">
        <v>388822.82000000018</v>
      </c>
      <c r="J49" s="89">
        <f t="shared" si="18"/>
        <v>8.5039730644938499E-2</v>
      </c>
      <c r="K49" s="228">
        <v>853762.78999999992</v>
      </c>
      <c r="L49" s="89">
        <f t="shared" si="19"/>
        <v>0.18672710026708605</v>
      </c>
      <c r="M49" s="228">
        <f t="shared" si="20"/>
        <v>1242585.6100000001</v>
      </c>
      <c r="N49" s="89">
        <f t="shared" si="21"/>
        <v>0.27176683091202453</v>
      </c>
      <c r="O49" s="228">
        <v>83918.430000000008</v>
      </c>
      <c r="P49" s="89">
        <f t="shared" si="22"/>
        <v>1.8353862778285809E-2</v>
      </c>
      <c r="Q49" s="228"/>
      <c r="R49" s="89">
        <f t="shared" si="23"/>
        <v>0</v>
      </c>
      <c r="S49" s="228"/>
      <c r="T49" s="89">
        <f t="shared" si="24"/>
        <v>0</v>
      </c>
      <c r="U49" s="228">
        <v>109971.8</v>
      </c>
      <c r="V49" s="89">
        <f t="shared" si="25"/>
        <v>2.4052014875410459E-2</v>
      </c>
      <c r="W49" s="228">
        <v>1480003.3900000001</v>
      </c>
      <c r="X49" s="89">
        <f t="shared" si="26"/>
        <v>0.32369265167922967</v>
      </c>
      <c r="Y49" s="228">
        <v>815398.47999999986</v>
      </c>
      <c r="Z49" s="89">
        <f t="shared" si="27"/>
        <v>0.17833641324727861</v>
      </c>
      <c r="AA49" s="228">
        <v>840371.25</v>
      </c>
      <c r="AB49" s="89">
        <f t="shared" si="28"/>
        <v>0.18379822650777092</v>
      </c>
    </row>
    <row r="50" spans="1:32" s="75" customFormat="1" ht="13.5" hidden="1">
      <c r="A50" s="72"/>
      <c r="B50" s="76"/>
      <c r="C50" s="394"/>
      <c r="D50" s="184">
        <v>45913</v>
      </c>
      <c r="E50" s="184" t="s">
        <v>75</v>
      </c>
      <c r="F50" s="226">
        <f t="shared" si="14"/>
        <v>4851151.87</v>
      </c>
      <c r="G50" s="423"/>
      <c r="H50" s="424"/>
      <c r="I50" s="228">
        <v>413740.66999999981</v>
      </c>
      <c r="J50" s="89">
        <f t="shared" si="18"/>
        <v>8.5287099041077799E-2</v>
      </c>
      <c r="K50" s="228">
        <v>1021955.41</v>
      </c>
      <c r="L50" s="89">
        <f t="shared" si="19"/>
        <v>0.21066242356168496</v>
      </c>
      <c r="M50" s="228">
        <f t="shared" si="20"/>
        <v>1435696.0799999998</v>
      </c>
      <c r="N50" s="89">
        <f t="shared" si="21"/>
        <v>0.29594952260276275</v>
      </c>
      <c r="O50" s="228">
        <v>88650.99</v>
      </c>
      <c r="P50" s="89">
        <f t="shared" si="22"/>
        <v>1.827421453206329E-2</v>
      </c>
      <c r="Q50" s="228"/>
      <c r="R50" s="89">
        <f t="shared" si="23"/>
        <v>0</v>
      </c>
      <c r="S50" s="228"/>
      <c r="T50" s="89">
        <f t="shared" si="24"/>
        <v>0</v>
      </c>
      <c r="U50" s="228">
        <v>123745.42</v>
      </c>
      <c r="V50" s="89">
        <f t="shared" si="25"/>
        <v>2.5508461354354587E-2</v>
      </c>
      <c r="W50" s="228">
        <v>1481534.55</v>
      </c>
      <c r="X50" s="89">
        <f t="shared" si="26"/>
        <v>0.3053985094059733</v>
      </c>
      <c r="Y50" s="228">
        <v>859835.53999999992</v>
      </c>
      <c r="Z50" s="89">
        <f t="shared" si="27"/>
        <v>0.17724358318223501</v>
      </c>
      <c r="AA50" s="228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3.5" hidden="1">
      <c r="A51" s="72"/>
      <c r="B51" s="76"/>
      <c r="C51" s="394"/>
      <c r="D51" s="184">
        <v>45914</v>
      </c>
      <c r="E51" s="184" t="s">
        <v>70</v>
      </c>
      <c r="F51" s="226">
        <f t="shared" si="14"/>
        <v>6253868.8199999994</v>
      </c>
      <c r="G51" s="423"/>
      <c r="H51" s="424"/>
      <c r="I51" s="228">
        <v>421877.57000000007</v>
      </c>
      <c r="J51" s="89">
        <f t="shared" si="18"/>
        <v>6.745865353792313E-2</v>
      </c>
      <c r="K51" s="228">
        <v>1184972.56</v>
      </c>
      <c r="L51" s="89">
        <f t="shared" si="19"/>
        <v>0.18947832039751678</v>
      </c>
      <c r="M51" s="228">
        <f t="shared" si="20"/>
        <v>1606850.1300000001</v>
      </c>
      <c r="N51" s="89">
        <f t="shared" si="21"/>
        <v>0.25693697393543991</v>
      </c>
      <c r="O51" s="228">
        <v>106144.56000000001</v>
      </c>
      <c r="P51" s="89">
        <f t="shared" si="22"/>
        <v>1.6972623356049227E-2</v>
      </c>
      <c r="Q51" s="228"/>
      <c r="R51" s="89">
        <f t="shared" si="23"/>
        <v>0</v>
      </c>
      <c r="S51" s="228"/>
      <c r="T51" s="89">
        <f t="shared" si="24"/>
        <v>0</v>
      </c>
      <c r="U51" s="228">
        <v>148645.22</v>
      </c>
      <c r="V51" s="89">
        <f t="shared" si="25"/>
        <v>2.3768522218539277E-2</v>
      </c>
      <c r="W51" s="228">
        <v>2180734.3899999997</v>
      </c>
      <c r="X51" s="89">
        <f t="shared" si="26"/>
        <v>0.34870165217184712</v>
      </c>
      <c r="Y51" s="228">
        <v>1068612.3399999999</v>
      </c>
      <c r="Z51" s="89">
        <f t="shared" si="27"/>
        <v>0.17087220259282637</v>
      </c>
      <c r="AA51" s="228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3.5" hidden="1">
      <c r="A52" s="72"/>
      <c r="B52" s="76"/>
      <c r="C52" s="394"/>
      <c r="D52" s="184">
        <v>45915</v>
      </c>
      <c r="E52" s="184" t="s">
        <v>76</v>
      </c>
      <c r="F52" s="226">
        <f t="shared" si="14"/>
        <v>6231365.4199999999</v>
      </c>
      <c r="G52" s="423"/>
      <c r="H52" s="424"/>
      <c r="I52" s="228">
        <v>424396.27</v>
      </c>
      <c r="J52" s="89">
        <f t="shared" si="18"/>
        <v>6.8106464858868773E-2</v>
      </c>
      <c r="K52" s="228">
        <v>1170838.8700000001</v>
      </c>
      <c r="L52" s="89">
        <f t="shared" si="19"/>
        <v>0.18789443261377539</v>
      </c>
      <c r="M52" s="228">
        <f t="shared" si="20"/>
        <v>1595235.1400000001</v>
      </c>
      <c r="N52" s="89">
        <f t="shared" si="21"/>
        <v>0.25600089747264415</v>
      </c>
      <c r="O52" s="228">
        <v>92453.94</v>
      </c>
      <c r="P52" s="89">
        <f t="shared" si="22"/>
        <v>1.4836867005626513E-2</v>
      </c>
      <c r="Q52" s="228"/>
      <c r="R52" s="89">
        <f t="shared" si="23"/>
        <v>0</v>
      </c>
      <c r="S52" s="228"/>
      <c r="T52" s="89">
        <f t="shared" si="24"/>
        <v>0</v>
      </c>
      <c r="U52" s="228">
        <v>145785.91999999998</v>
      </c>
      <c r="V52" s="89">
        <f t="shared" si="25"/>
        <v>2.3395501655558499E-2</v>
      </c>
      <c r="W52" s="228">
        <v>2190550.8699999996</v>
      </c>
      <c r="X52" s="89">
        <f t="shared" si="26"/>
        <v>0.35153625607788536</v>
      </c>
      <c r="Y52" s="228">
        <v>1081349.9299999997</v>
      </c>
      <c r="Z52" s="89">
        <f t="shared" si="27"/>
        <v>0.17353338427711718</v>
      </c>
      <c r="AA52" s="228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3.5" hidden="1">
      <c r="A53" s="72"/>
      <c r="B53" s="76"/>
      <c r="C53" s="394"/>
      <c r="D53" s="184">
        <v>45916</v>
      </c>
      <c r="E53" s="184" t="s">
        <v>77</v>
      </c>
      <c r="F53" s="226">
        <f t="shared" si="14"/>
        <v>6265697.0700000003</v>
      </c>
      <c r="G53" s="423">
        <f t="shared" ref="G53" si="29">SUM(F53:F59)</f>
        <v>40141736.860000007</v>
      </c>
      <c r="H53" s="424"/>
      <c r="I53" s="228">
        <v>493887.41999999993</v>
      </c>
      <c r="J53" s="89">
        <f t="shared" si="18"/>
        <v>7.882401821893377E-2</v>
      </c>
      <c r="K53" s="228">
        <v>1126165.3</v>
      </c>
      <c r="L53" s="89">
        <f t="shared" si="19"/>
        <v>0.17973503784471981</v>
      </c>
      <c r="M53" s="228">
        <f t="shared" si="20"/>
        <v>1620052.72</v>
      </c>
      <c r="N53" s="89">
        <f t="shared" si="21"/>
        <v>0.25855905606365359</v>
      </c>
      <c r="O53" s="228"/>
      <c r="P53" s="89">
        <f t="shared" si="22"/>
        <v>0</v>
      </c>
      <c r="Q53" s="228"/>
      <c r="R53" s="89">
        <f t="shared" si="23"/>
        <v>0</v>
      </c>
      <c r="S53" s="228"/>
      <c r="T53" s="89">
        <f t="shared" si="24"/>
        <v>0</v>
      </c>
      <c r="U53" s="228">
        <v>135764.26</v>
      </c>
      <c r="V53" s="89">
        <f t="shared" si="25"/>
        <v>2.1667862088327869E-2</v>
      </c>
      <c r="W53" s="228">
        <v>2488659.6300000004</v>
      </c>
      <c r="X53" s="89">
        <f t="shared" si="26"/>
        <v>0.39718799076891859</v>
      </c>
      <c r="Y53" s="228">
        <v>934205.78999999992</v>
      </c>
      <c r="Z53" s="89">
        <f t="shared" si="27"/>
        <v>0.14909846096341836</v>
      </c>
      <c r="AA53" s="228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3.5" hidden="1">
      <c r="A54" s="72"/>
      <c r="B54" s="76"/>
      <c r="C54" s="394"/>
      <c r="D54" s="184">
        <v>45917</v>
      </c>
      <c r="E54" s="184" t="s">
        <v>78</v>
      </c>
      <c r="F54" s="226">
        <f t="shared" si="14"/>
        <v>6072276.2599999998</v>
      </c>
      <c r="G54" s="423"/>
      <c r="H54" s="424"/>
      <c r="I54" s="228">
        <v>493443.18999999983</v>
      </c>
      <c r="J54" s="89">
        <f t="shared" si="18"/>
        <v>8.1261650305745448E-2</v>
      </c>
      <c r="K54" s="228">
        <v>1002641.14</v>
      </c>
      <c r="L54" s="89">
        <f t="shared" si="19"/>
        <v>0.1651178400107903</v>
      </c>
      <c r="M54" s="228">
        <f t="shared" si="20"/>
        <v>1496084.3299999998</v>
      </c>
      <c r="N54" s="89">
        <f t="shared" si="21"/>
        <v>0.24637949031653575</v>
      </c>
      <c r="O54" s="228"/>
      <c r="P54" s="89">
        <f t="shared" si="22"/>
        <v>0</v>
      </c>
      <c r="Q54" s="228"/>
      <c r="R54" s="89">
        <f t="shared" si="23"/>
        <v>0</v>
      </c>
      <c r="S54" s="228"/>
      <c r="T54" s="89">
        <f t="shared" si="24"/>
        <v>0</v>
      </c>
      <c r="U54" s="228">
        <v>141313.9</v>
      </c>
      <c r="V54" s="89">
        <f t="shared" si="25"/>
        <v>2.3271981370623609E-2</v>
      </c>
      <c r="W54" s="228">
        <v>2358303.2099999995</v>
      </c>
      <c r="X54" s="89">
        <f t="shared" si="26"/>
        <v>0.38837218680824637</v>
      </c>
      <c r="Y54" s="228">
        <v>962509.34000000008</v>
      </c>
      <c r="Z54" s="89">
        <f t="shared" si="27"/>
        <v>0.15850881922819501</v>
      </c>
      <c r="AA54" s="228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3.5" hidden="1">
      <c r="A55" s="72"/>
      <c r="B55" s="76"/>
      <c r="C55" s="394"/>
      <c r="D55" s="184">
        <v>45918</v>
      </c>
      <c r="E55" s="184" t="s">
        <v>79</v>
      </c>
      <c r="F55" s="226">
        <f t="shared" si="14"/>
        <v>5709151.7199999997</v>
      </c>
      <c r="G55" s="423"/>
      <c r="H55" s="424"/>
      <c r="I55" s="228">
        <v>504214.76</v>
      </c>
      <c r="J55" s="89">
        <f t="shared" si="18"/>
        <v>8.8316931258572345E-2</v>
      </c>
      <c r="K55" s="228">
        <v>851299.13000000012</v>
      </c>
      <c r="L55" s="89">
        <f t="shared" si="19"/>
        <v>0.1491113166633449</v>
      </c>
      <c r="M55" s="228">
        <f t="shared" si="20"/>
        <v>1355513.8900000001</v>
      </c>
      <c r="N55" s="89">
        <f t="shared" si="21"/>
        <v>0.23742824792191725</v>
      </c>
      <c r="O55" s="228"/>
      <c r="P55" s="89">
        <f t="shared" si="22"/>
        <v>0</v>
      </c>
      <c r="Q55" s="228"/>
      <c r="R55" s="89">
        <f t="shared" si="23"/>
        <v>0</v>
      </c>
      <c r="S55" s="228"/>
      <c r="T55" s="89">
        <f t="shared" si="24"/>
        <v>0</v>
      </c>
      <c r="U55" s="228">
        <v>131958.35999999999</v>
      </c>
      <c r="V55" s="89">
        <f t="shared" si="25"/>
        <v>2.3113479282347745E-2</v>
      </c>
      <c r="W55" s="228">
        <v>2253315.69</v>
      </c>
      <c r="X55" s="89">
        <f t="shared" si="26"/>
        <v>0.39468484995876063</v>
      </c>
      <c r="Y55" s="228">
        <v>909319.48</v>
      </c>
      <c r="Z55" s="89">
        <f t="shared" si="27"/>
        <v>0.15927400857372906</v>
      </c>
      <c r="AA55" s="228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3.5" hidden="1">
      <c r="A56" s="72"/>
      <c r="B56" s="76"/>
      <c r="C56" s="394"/>
      <c r="D56" s="184">
        <v>45919</v>
      </c>
      <c r="E56" s="184" t="s">
        <v>74</v>
      </c>
      <c r="F56" s="226">
        <f t="shared" si="14"/>
        <v>4674568.32</v>
      </c>
      <c r="G56" s="423"/>
      <c r="H56" s="424"/>
      <c r="I56" s="228">
        <v>432737.01</v>
      </c>
      <c r="J56" s="89">
        <f t="shared" si="18"/>
        <v>9.2572614277247306E-2</v>
      </c>
      <c r="K56" s="228">
        <v>802623.26</v>
      </c>
      <c r="L56" s="89">
        <f t="shared" si="19"/>
        <v>0.17169997421280603</v>
      </c>
      <c r="M56" s="228">
        <f t="shared" si="20"/>
        <v>1235360.27</v>
      </c>
      <c r="N56" s="89">
        <f t="shared" si="21"/>
        <v>0.26427258849005331</v>
      </c>
      <c r="O56" s="228"/>
      <c r="P56" s="89">
        <f t="shared" si="22"/>
        <v>0</v>
      </c>
      <c r="Q56" s="228"/>
      <c r="R56" s="89">
        <f t="shared" si="23"/>
        <v>0</v>
      </c>
      <c r="S56" s="228"/>
      <c r="T56" s="89">
        <f t="shared" si="24"/>
        <v>0</v>
      </c>
      <c r="U56" s="228">
        <v>108236.52</v>
      </c>
      <c r="V56" s="89">
        <f t="shared" si="25"/>
        <v>2.3154334815669139E-2</v>
      </c>
      <c r="W56" s="228">
        <v>1748366.98</v>
      </c>
      <c r="X56" s="89">
        <f t="shared" si="26"/>
        <v>0.374016777660445</v>
      </c>
      <c r="Y56" s="228">
        <v>737615.72</v>
      </c>
      <c r="Z56" s="89">
        <f t="shared" si="27"/>
        <v>0.15779333395217121</v>
      </c>
      <c r="AA56" s="228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3.5" hidden="1">
      <c r="A57" s="72"/>
      <c r="B57" s="76"/>
      <c r="C57" s="394"/>
      <c r="D57" s="184">
        <v>45920</v>
      </c>
      <c r="E57" s="184" t="s">
        <v>75</v>
      </c>
      <c r="F57" s="226">
        <f t="shared" si="14"/>
        <v>4900519.2600000007</v>
      </c>
      <c r="G57" s="423"/>
      <c r="H57" s="424"/>
      <c r="I57" s="228">
        <v>432171.78</v>
      </c>
      <c r="J57" s="89">
        <f t="shared" si="18"/>
        <v>8.8188976937109309E-2</v>
      </c>
      <c r="K57" s="228">
        <v>935026.19</v>
      </c>
      <c r="L57" s="89">
        <f t="shared" si="19"/>
        <v>0.19080145192613726</v>
      </c>
      <c r="M57" s="228">
        <f t="shared" si="20"/>
        <v>1367197.97</v>
      </c>
      <c r="N57" s="89">
        <f t="shared" si="21"/>
        <v>0.2789904288632466</v>
      </c>
      <c r="O57" s="228"/>
      <c r="P57" s="89">
        <f t="shared" si="22"/>
        <v>0</v>
      </c>
      <c r="Q57" s="228"/>
      <c r="R57" s="89">
        <f t="shared" si="23"/>
        <v>0</v>
      </c>
      <c r="S57" s="228"/>
      <c r="T57" s="89">
        <f t="shared" si="24"/>
        <v>0</v>
      </c>
      <c r="U57" s="228">
        <v>121231.14</v>
      </c>
      <c r="V57" s="89">
        <f t="shared" si="25"/>
        <v>2.4738427413098257E-2</v>
      </c>
      <c r="W57" s="228">
        <v>1781181.6200000003</v>
      </c>
      <c r="X57" s="89">
        <f t="shared" si="26"/>
        <v>0.36346793584482312</v>
      </c>
      <c r="Y57" s="228">
        <v>770785.95000000007</v>
      </c>
      <c r="Z57" s="89">
        <f t="shared" si="27"/>
        <v>0.15728658721769823</v>
      </c>
      <c r="AA57" s="228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3.5" hidden="1">
      <c r="A58" s="72"/>
      <c r="B58" s="76"/>
      <c r="C58" s="394"/>
      <c r="D58" s="184">
        <v>45921</v>
      </c>
      <c r="E58" s="184" t="s">
        <v>70</v>
      </c>
      <c r="F58" s="226">
        <f t="shared" si="14"/>
        <v>6327228.8800000008</v>
      </c>
      <c r="G58" s="423"/>
      <c r="H58" s="424"/>
      <c r="I58" s="228">
        <v>497964.59000000008</v>
      </c>
      <c r="J58" s="89">
        <f t="shared" si="18"/>
        <v>7.870184553842155E-2</v>
      </c>
      <c r="K58" s="228">
        <v>1091604.8500000001</v>
      </c>
      <c r="L58" s="89">
        <f t="shared" si="19"/>
        <v>0.17252495060681289</v>
      </c>
      <c r="M58" s="228">
        <f t="shared" si="20"/>
        <v>1589569.4400000002</v>
      </c>
      <c r="N58" s="89">
        <f t="shared" si="21"/>
        <v>0.25122679614523441</v>
      </c>
      <c r="O58" s="228"/>
      <c r="P58" s="89">
        <f t="shared" si="22"/>
        <v>0</v>
      </c>
      <c r="Q58" s="228"/>
      <c r="R58" s="89">
        <f t="shared" si="23"/>
        <v>0</v>
      </c>
      <c r="S58" s="228"/>
      <c r="T58" s="89">
        <f t="shared" si="24"/>
        <v>0</v>
      </c>
      <c r="U58" s="228">
        <v>148917.82</v>
      </c>
      <c r="V58" s="89">
        <f t="shared" si="25"/>
        <v>2.3536025458272974E-2</v>
      </c>
      <c r="W58" s="228">
        <v>2441037.16</v>
      </c>
      <c r="X58" s="89">
        <f t="shared" si="26"/>
        <v>0.38579877641473909</v>
      </c>
      <c r="Y58" s="228">
        <v>994244.43</v>
      </c>
      <c r="Z58" s="89">
        <f t="shared" si="27"/>
        <v>0.15713742127185384</v>
      </c>
      <c r="AA58" s="228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3.5" hidden="1">
      <c r="A59" s="72"/>
      <c r="B59" s="76"/>
      <c r="C59" s="394"/>
      <c r="D59" s="184">
        <v>45922</v>
      </c>
      <c r="E59" s="184" t="s">
        <v>76</v>
      </c>
      <c r="F59" s="226">
        <f t="shared" si="14"/>
        <v>6192295.3499999996</v>
      </c>
      <c r="G59" s="423"/>
      <c r="H59" s="424"/>
      <c r="I59" s="228">
        <v>478278.16000000015</v>
      </c>
      <c r="J59" s="89">
        <f t="shared" si="18"/>
        <v>7.7237620779829277E-2</v>
      </c>
      <c r="K59" s="228">
        <v>1084987.95</v>
      </c>
      <c r="L59" s="89">
        <f t="shared" si="19"/>
        <v>0.17521579457607753</v>
      </c>
      <c r="M59" s="228">
        <f t="shared" si="20"/>
        <v>1563266.11</v>
      </c>
      <c r="N59" s="89">
        <f t="shared" si="21"/>
        <v>0.25245341535590676</v>
      </c>
      <c r="O59" s="228"/>
      <c r="P59" s="89">
        <f t="shared" si="22"/>
        <v>0</v>
      </c>
      <c r="Q59" s="228"/>
      <c r="R59" s="89">
        <f t="shared" si="23"/>
        <v>0</v>
      </c>
      <c r="S59" s="228"/>
      <c r="T59" s="89">
        <f t="shared" si="24"/>
        <v>0</v>
      </c>
      <c r="U59" s="228">
        <v>146699.20000000001</v>
      </c>
      <c r="V59" s="89">
        <f t="shared" si="25"/>
        <v>2.3690601256608348E-2</v>
      </c>
      <c r="W59" s="228">
        <v>2374889.9299999997</v>
      </c>
      <c r="X59" s="89">
        <f t="shared" si="26"/>
        <v>0.38352336181768198</v>
      </c>
      <c r="Y59" s="228">
        <v>994117.98999999987</v>
      </c>
      <c r="Z59" s="89">
        <f t="shared" si="27"/>
        <v>0.16054111340151112</v>
      </c>
      <c r="AA59" s="228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3.5" hidden="1">
      <c r="A60" s="72"/>
      <c r="B60" s="76"/>
      <c r="C60" s="394"/>
      <c r="D60" s="184">
        <v>45923</v>
      </c>
      <c r="E60" s="184" t="s">
        <v>77</v>
      </c>
      <c r="F60" s="226">
        <f t="shared" si="14"/>
        <v>6204692.0999999996</v>
      </c>
      <c r="G60" s="423">
        <f t="shared" ref="G60" si="30">SUM(F60:F66)</f>
        <v>37900576.170000002</v>
      </c>
      <c r="H60" s="424"/>
      <c r="I60" s="228">
        <v>459354.59999999963</v>
      </c>
      <c r="J60" s="89">
        <f t="shared" si="18"/>
        <v>7.4033423834197934E-2</v>
      </c>
      <c r="K60" s="228">
        <v>1060456.9300000002</v>
      </c>
      <c r="L60" s="89">
        <f t="shared" si="19"/>
        <v>0.17091209570254101</v>
      </c>
      <c r="M60" s="228">
        <f t="shared" si="20"/>
        <v>1519811.5299999998</v>
      </c>
      <c r="N60" s="89">
        <f t="shared" si="21"/>
        <v>0.24494551953673896</v>
      </c>
      <c r="O60" s="228"/>
      <c r="P60" s="89">
        <f t="shared" si="22"/>
        <v>0</v>
      </c>
      <c r="Q60" s="228"/>
      <c r="R60" s="89">
        <f t="shared" si="23"/>
        <v>0</v>
      </c>
      <c r="S60" s="228"/>
      <c r="T60" s="89">
        <f t="shared" si="24"/>
        <v>0</v>
      </c>
      <c r="U60" s="228">
        <v>142903.32</v>
      </c>
      <c r="V60" s="89">
        <f t="shared" si="25"/>
        <v>2.3031492569953634E-2</v>
      </c>
      <c r="W60" s="228">
        <v>2527527.0900000003</v>
      </c>
      <c r="X60" s="89">
        <f t="shared" si="26"/>
        <v>0.40735737555776547</v>
      </c>
      <c r="Y60" s="228">
        <v>948669.59</v>
      </c>
      <c r="Z60" s="89">
        <f t="shared" si="27"/>
        <v>0.15289551434792389</v>
      </c>
      <c r="AA60" s="228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3.5" hidden="1">
      <c r="A61" s="72"/>
      <c r="B61" s="76"/>
      <c r="C61" s="394"/>
      <c r="D61" s="184">
        <v>45924</v>
      </c>
      <c r="E61" s="184" t="s">
        <v>78</v>
      </c>
      <c r="F61" s="226">
        <f t="shared" si="14"/>
        <v>6068582.8799999999</v>
      </c>
      <c r="G61" s="423"/>
      <c r="H61" s="424"/>
      <c r="I61" s="228">
        <v>489412.33000000019</v>
      </c>
      <c r="J61" s="89">
        <f t="shared" si="18"/>
        <v>8.0646889014721709E-2</v>
      </c>
      <c r="K61" s="228">
        <v>1024690.36</v>
      </c>
      <c r="L61" s="89">
        <f t="shared" si="19"/>
        <v>0.16885167101812737</v>
      </c>
      <c r="M61" s="228">
        <f t="shared" si="20"/>
        <v>1514102.6900000002</v>
      </c>
      <c r="N61" s="89">
        <f t="shared" si="21"/>
        <v>0.24949856003284909</v>
      </c>
      <c r="O61" s="228"/>
      <c r="P61" s="89">
        <f t="shared" si="22"/>
        <v>0</v>
      </c>
      <c r="Q61" s="228"/>
      <c r="R61" s="89">
        <f t="shared" si="23"/>
        <v>0</v>
      </c>
      <c r="S61" s="228"/>
      <c r="T61" s="89">
        <f t="shared" si="24"/>
        <v>0</v>
      </c>
      <c r="U61" s="228">
        <v>145280.98000000001</v>
      </c>
      <c r="V61" s="89">
        <f t="shared" si="25"/>
        <v>2.3939852659637734E-2</v>
      </c>
      <c r="W61" s="228">
        <v>2421645.5500000003</v>
      </c>
      <c r="X61" s="89">
        <f t="shared" si="26"/>
        <v>0.39904630090509702</v>
      </c>
      <c r="Y61" s="228">
        <v>933817.85999999987</v>
      </c>
      <c r="Z61" s="89">
        <f t="shared" si="27"/>
        <v>0.15387741725956289</v>
      </c>
      <c r="AA61" s="228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3.5" hidden="1">
      <c r="A62" s="72"/>
      <c r="B62" s="76"/>
      <c r="C62" s="394"/>
      <c r="D62" s="184">
        <v>45925</v>
      </c>
      <c r="E62" s="184" t="s">
        <v>79</v>
      </c>
      <c r="F62" s="226">
        <f t="shared" si="14"/>
        <v>5545534.8899999997</v>
      </c>
      <c r="G62" s="423"/>
      <c r="H62" s="424"/>
      <c r="I62" s="228">
        <v>449514.74999999988</v>
      </c>
      <c r="J62" s="89">
        <f t="shared" si="18"/>
        <v>8.1058862475212004E-2</v>
      </c>
      <c r="K62" s="228">
        <v>921601.17</v>
      </c>
      <c r="L62" s="89">
        <f t="shared" si="19"/>
        <v>0.16618796712682843</v>
      </c>
      <c r="M62" s="228">
        <f t="shared" si="20"/>
        <v>1371115.92</v>
      </c>
      <c r="N62" s="89">
        <f t="shared" si="21"/>
        <v>0.24724682960204042</v>
      </c>
      <c r="O62" s="228"/>
      <c r="P62" s="89">
        <f t="shared" si="22"/>
        <v>0</v>
      </c>
      <c r="Q62" s="228"/>
      <c r="R62" s="89">
        <f t="shared" si="23"/>
        <v>0</v>
      </c>
      <c r="S62" s="228"/>
      <c r="T62" s="89">
        <f t="shared" si="24"/>
        <v>0</v>
      </c>
      <c r="U62" s="228">
        <v>136582.79999999999</v>
      </c>
      <c r="V62" s="89">
        <f t="shared" si="25"/>
        <v>2.4629328407308967E-2</v>
      </c>
      <c r="W62" s="228">
        <v>2222701.87</v>
      </c>
      <c r="X62" s="89">
        <f t="shared" si="26"/>
        <v>0.40080928424201118</v>
      </c>
      <c r="Y62" s="228">
        <v>883437.04000000015</v>
      </c>
      <c r="Z62" s="89">
        <f t="shared" si="27"/>
        <v>0.15930601060558836</v>
      </c>
      <c r="AA62" s="228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3.5" hidden="1">
      <c r="A63" s="72"/>
      <c r="B63" s="76"/>
      <c r="C63" s="394"/>
      <c r="D63" s="184">
        <v>45926</v>
      </c>
      <c r="E63" s="184" t="s">
        <v>74</v>
      </c>
      <c r="F63" s="226">
        <f t="shared" si="14"/>
        <v>4389261.03</v>
      </c>
      <c r="G63" s="423"/>
      <c r="H63" s="424"/>
      <c r="I63" s="228">
        <v>337407.44999999995</v>
      </c>
      <c r="J63" s="89">
        <f t="shared" si="18"/>
        <v>7.6871128805934774E-2</v>
      </c>
      <c r="K63" s="228">
        <v>843606</v>
      </c>
      <c r="L63" s="89">
        <f t="shared" si="19"/>
        <v>0.19219772855477679</v>
      </c>
      <c r="M63" s="228">
        <f t="shared" si="20"/>
        <v>1181013.45</v>
      </c>
      <c r="N63" s="89">
        <f t="shared" si="21"/>
        <v>0.26906885736071157</v>
      </c>
      <c r="O63" s="228"/>
      <c r="P63" s="89">
        <f t="shared" si="22"/>
        <v>0</v>
      </c>
      <c r="Q63" s="228"/>
      <c r="R63" s="89">
        <f t="shared" si="23"/>
        <v>0</v>
      </c>
      <c r="S63" s="228"/>
      <c r="T63" s="89">
        <f t="shared" si="24"/>
        <v>0</v>
      </c>
      <c r="U63" s="228">
        <v>120682.14</v>
      </c>
      <c r="V63" s="89">
        <f t="shared" si="25"/>
        <v>2.7494865120837889E-2</v>
      </c>
      <c r="W63" s="228">
        <v>1616398.99</v>
      </c>
      <c r="X63" s="89">
        <f t="shared" si="26"/>
        <v>0.3682622152002657</v>
      </c>
      <c r="Y63" s="228">
        <v>750466.13000000012</v>
      </c>
      <c r="Z63" s="89">
        <f t="shared" si="27"/>
        <v>0.17097778529703897</v>
      </c>
      <c r="AA63" s="228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3.5" hidden="1">
      <c r="A64" s="72"/>
      <c r="B64" s="76"/>
      <c r="C64" s="394"/>
      <c r="D64" s="184">
        <v>45927</v>
      </c>
      <c r="E64" s="184" t="s">
        <v>75</v>
      </c>
      <c r="F64" s="226">
        <f t="shared" si="14"/>
        <v>4423149.76</v>
      </c>
      <c r="G64" s="423"/>
      <c r="H64" s="424"/>
      <c r="I64" s="228">
        <v>338994.39000000025</v>
      </c>
      <c r="J64" s="89">
        <f t="shared" si="18"/>
        <v>7.664094782990126E-2</v>
      </c>
      <c r="K64" s="228">
        <v>900651.03999999992</v>
      </c>
      <c r="L64" s="89">
        <f t="shared" si="19"/>
        <v>0.20362209937924416</v>
      </c>
      <c r="M64" s="228">
        <f t="shared" si="20"/>
        <v>1239645.4300000002</v>
      </c>
      <c r="N64" s="89">
        <f t="shared" si="21"/>
        <v>0.28026304720914541</v>
      </c>
      <c r="O64" s="228"/>
      <c r="P64" s="89">
        <f t="shared" si="22"/>
        <v>0</v>
      </c>
      <c r="Q64" s="228"/>
      <c r="R64" s="89">
        <f t="shared" si="23"/>
        <v>0</v>
      </c>
      <c r="S64" s="228"/>
      <c r="T64" s="89">
        <f t="shared" si="24"/>
        <v>0</v>
      </c>
      <c r="U64" s="228">
        <v>123106.88</v>
      </c>
      <c r="V64" s="89">
        <f t="shared" si="25"/>
        <v>2.7832401496620366E-2</v>
      </c>
      <c r="W64" s="228">
        <v>1553429.2999999998</v>
      </c>
      <c r="X64" s="89">
        <f t="shared" si="26"/>
        <v>0.35120431915920475</v>
      </c>
      <c r="Y64" s="228">
        <v>767932.74999999988</v>
      </c>
      <c r="Z64" s="89">
        <f t="shared" si="27"/>
        <v>0.17361671923131988</v>
      </c>
      <c r="AA64" s="228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3.5" hidden="1">
      <c r="A65" s="72"/>
      <c r="B65" s="76"/>
      <c r="C65" s="394"/>
      <c r="D65" s="184">
        <v>45928</v>
      </c>
      <c r="E65" s="184" t="s">
        <v>70</v>
      </c>
      <c r="F65" s="226">
        <f t="shared" si="14"/>
        <v>4811205.5599999996</v>
      </c>
      <c r="G65" s="423"/>
      <c r="H65" s="424"/>
      <c r="I65" s="228">
        <v>356820.62</v>
      </c>
      <c r="J65" s="89">
        <f t="shared" si="18"/>
        <v>7.41644927763178E-2</v>
      </c>
      <c r="K65" s="228">
        <v>1002809.7699999999</v>
      </c>
      <c r="L65" s="89">
        <f t="shared" si="19"/>
        <v>0.20843211903837258</v>
      </c>
      <c r="M65" s="228">
        <f t="shared" si="20"/>
        <v>1359630.39</v>
      </c>
      <c r="N65" s="89">
        <f t="shared" si="21"/>
        <v>0.28259661181469037</v>
      </c>
      <c r="O65" s="228"/>
      <c r="P65" s="89">
        <f t="shared" si="22"/>
        <v>0</v>
      </c>
      <c r="Q65" s="228"/>
      <c r="R65" s="89">
        <f t="shared" si="23"/>
        <v>0</v>
      </c>
      <c r="S65" s="228"/>
      <c r="T65" s="89">
        <f t="shared" si="24"/>
        <v>0</v>
      </c>
      <c r="U65" s="228">
        <v>125596.5</v>
      </c>
      <c r="V65" s="89">
        <f t="shared" si="25"/>
        <v>2.6104995605301058E-2</v>
      </c>
      <c r="W65" s="228">
        <v>1732062.9999999998</v>
      </c>
      <c r="X65" s="89">
        <f t="shared" si="26"/>
        <v>0.36000602726273867</v>
      </c>
      <c r="Y65" s="228">
        <v>828829.14999999991</v>
      </c>
      <c r="Z65" s="89">
        <f t="shared" si="27"/>
        <v>0.17227057536074181</v>
      </c>
      <c r="AA65" s="228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3.5" hidden="1">
      <c r="A66" s="72"/>
      <c r="B66" s="76"/>
      <c r="C66" s="394"/>
      <c r="D66" s="184">
        <v>45929</v>
      </c>
      <c r="E66" s="184" t="s">
        <v>76</v>
      </c>
      <c r="F66" s="226">
        <f t="shared" si="14"/>
        <v>6458149.9499999993</v>
      </c>
      <c r="G66" s="423"/>
      <c r="H66" s="424"/>
      <c r="I66" s="228">
        <v>511938.95999999996</v>
      </c>
      <c r="J66" s="89">
        <f t="shared" si="18"/>
        <v>7.9270218865079164E-2</v>
      </c>
      <c r="K66" s="228">
        <v>1106044.06</v>
      </c>
      <c r="L66" s="89">
        <f t="shared" si="19"/>
        <v>0.17126329809050039</v>
      </c>
      <c r="M66" s="228">
        <f t="shared" si="20"/>
        <v>1617983.02</v>
      </c>
      <c r="N66" s="89">
        <f t="shared" si="21"/>
        <v>0.25053351695557957</v>
      </c>
      <c r="O66" s="228"/>
      <c r="P66" s="89">
        <f t="shared" si="22"/>
        <v>0</v>
      </c>
      <c r="Q66" s="228"/>
      <c r="R66" s="89">
        <f t="shared" si="23"/>
        <v>0</v>
      </c>
      <c r="S66" s="228"/>
      <c r="T66" s="89">
        <f t="shared" si="24"/>
        <v>0</v>
      </c>
      <c r="U66" s="228">
        <v>157046.28</v>
      </c>
      <c r="V66" s="89">
        <f t="shared" si="25"/>
        <v>2.4317533847290122E-2</v>
      </c>
      <c r="W66" s="228">
        <v>2565349.2699999996</v>
      </c>
      <c r="X66" s="89">
        <f t="shared" si="26"/>
        <v>0.39722665002536833</v>
      </c>
      <c r="Y66" s="228">
        <v>1015066.83</v>
      </c>
      <c r="Z66" s="89">
        <f t="shared" si="27"/>
        <v>0.15717610118359052</v>
      </c>
      <c r="AA66" s="228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3.5" hidden="1">
      <c r="A67" s="72"/>
      <c r="B67" s="76"/>
      <c r="C67" s="394"/>
      <c r="D67" s="184">
        <v>45930</v>
      </c>
      <c r="E67" s="184" t="s">
        <v>77</v>
      </c>
      <c r="F67" s="226">
        <f t="shared" si="14"/>
        <v>6240376.5599999996</v>
      </c>
      <c r="G67" s="423">
        <f t="shared" ref="G67" si="31">SUM(F67:F73)</f>
        <v>37041130.530000001</v>
      </c>
      <c r="H67" s="424"/>
      <c r="I67" s="228">
        <v>471375.45999999996</v>
      </c>
      <c r="J67" s="89">
        <f t="shared" si="18"/>
        <v>7.5536380772509015E-2</v>
      </c>
      <c r="K67" s="228">
        <v>1090735.9100000001</v>
      </c>
      <c r="L67" s="89">
        <f t="shared" si="19"/>
        <v>0.17478687375878488</v>
      </c>
      <c r="M67" s="228">
        <f t="shared" si="20"/>
        <v>1562111.37</v>
      </c>
      <c r="N67" s="89">
        <f t="shared" si="21"/>
        <v>0.25032325453129389</v>
      </c>
      <c r="O67" s="228"/>
      <c r="P67" s="89">
        <f t="shared" si="22"/>
        <v>0</v>
      </c>
      <c r="Q67" s="228"/>
      <c r="R67" s="89">
        <f t="shared" si="23"/>
        <v>0</v>
      </c>
      <c r="S67" s="228"/>
      <c r="T67" s="89">
        <f t="shared" si="24"/>
        <v>0</v>
      </c>
      <c r="U67" s="228">
        <v>146903.85999999999</v>
      </c>
      <c r="V67" s="89">
        <f t="shared" si="25"/>
        <v>2.3540864655770068E-2</v>
      </c>
      <c r="W67" s="228">
        <v>2503950.0399999996</v>
      </c>
      <c r="X67" s="89">
        <f t="shared" si="26"/>
        <v>0.40124983098776329</v>
      </c>
      <c r="Y67" s="228">
        <v>973166.02999999991</v>
      </c>
      <c r="Z67" s="89">
        <f t="shared" si="27"/>
        <v>0.15594668376871154</v>
      </c>
      <c r="AA67" s="228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94" t="s">
        <v>81</v>
      </c>
      <c r="D68" s="184">
        <v>45931</v>
      </c>
      <c r="E68" s="75" t="str">
        <f>RIGHT(TEXT(D68,"AAA"),1)</f>
        <v>三</v>
      </c>
      <c r="F68" s="226">
        <f t="shared" si="14"/>
        <v>5968684.419999999</v>
      </c>
      <c r="G68" s="423"/>
      <c r="H68" s="424">
        <f>SUM(F68:F98)</f>
        <v>173975384.19</v>
      </c>
      <c r="I68" s="228">
        <v>446471.7899999998</v>
      </c>
      <c r="J68" s="89">
        <f t="shared" ref="J68:J98" si="32">I68/$F68</f>
        <v>7.4802378310361378E-2</v>
      </c>
      <c r="K68" s="228">
        <v>957866.52</v>
      </c>
      <c r="L68" s="89">
        <f t="shared" ref="L68:L98" si="33">K68/$F68</f>
        <v>0.16048201791174616</v>
      </c>
      <c r="M68" s="228">
        <f t="shared" ref="M68:M98" si="34">SUM(I68+K68)</f>
        <v>1404338.3099999998</v>
      </c>
      <c r="N68" s="89">
        <f t="shared" ref="N68:N98" si="35">M68/$F68</f>
        <v>0.23528439622210753</v>
      </c>
      <c r="O68" s="228"/>
      <c r="P68" s="89">
        <f t="shared" ref="P68:P98" si="36">O68/$F68</f>
        <v>0</v>
      </c>
      <c r="Q68" s="228"/>
      <c r="R68" s="89">
        <f t="shared" ref="R68:R98" si="37">Q68/$F68</f>
        <v>0</v>
      </c>
      <c r="S68" s="228"/>
      <c r="T68" s="89">
        <f t="shared" ref="T68:T98" si="38">S68/$F68</f>
        <v>0</v>
      </c>
      <c r="U68" s="228">
        <v>139539.85999999999</v>
      </c>
      <c r="V68" s="89">
        <f t="shared" ref="V68:V98" si="39">U68/$F68</f>
        <v>2.3378662730505026E-2</v>
      </c>
      <c r="W68" s="228">
        <v>2465790.9099999997</v>
      </c>
      <c r="X68" s="89">
        <f t="shared" ref="X68:X98" si="40">W68/$F68</f>
        <v>0.41312134073256968</v>
      </c>
      <c r="Y68" s="228">
        <v>927810.08</v>
      </c>
      <c r="Z68" s="89">
        <f t="shared" ref="Z68:Z98" si="41">Y68/$F68</f>
        <v>0.15544632865679303</v>
      </c>
      <c r="AA68" s="228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94"/>
      <c r="D69" s="184">
        <v>45932</v>
      </c>
      <c r="E69" s="75" t="str">
        <f t="shared" ref="E69:E98" si="43">RIGHT(TEXT(D69,"AAA"),1)</f>
        <v>四</v>
      </c>
      <c r="F69" s="226">
        <f t="shared" si="14"/>
        <v>5488740.5</v>
      </c>
      <c r="G69" s="423"/>
      <c r="H69" s="424"/>
      <c r="I69" s="228">
        <v>397636.3899999999</v>
      </c>
      <c r="J69" s="89">
        <f t="shared" si="32"/>
        <v>7.2445835251274834E-2</v>
      </c>
      <c r="K69" s="228">
        <v>849429.48</v>
      </c>
      <c r="L69" s="89">
        <f t="shared" si="33"/>
        <v>0.15475854251080007</v>
      </c>
      <c r="M69" s="228">
        <f t="shared" si="34"/>
        <v>1247065.8699999999</v>
      </c>
      <c r="N69" s="89">
        <f t="shared" si="35"/>
        <v>0.22720437776207489</v>
      </c>
      <c r="O69" s="228"/>
      <c r="P69" s="89">
        <f t="shared" si="36"/>
        <v>0</v>
      </c>
      <c r="Q69" s="228"/>
      <c r="R69" s="89">
        <f t="shared" si="37"/>
        <v>0</v>
      </c>
      <c r="S69" s="228"/>
      <c r="T69" s="89">
        <f t="shared" si="38"/>
        <v>0</v>
      </c>
      <c r="U69" s="228">
        <v>133080.34</v>
      </c>
      <c r="V69" s="89">
        <f t="shared" si="39"/>
        <v>2.4246061550915004E-2</v>
      </c>
      <c r="W69" s="228">
        <v>2268480.8299999996</v>
      </c>
      <c r="X69" s="89">
        <f t="shared" si="40"/>
        <v>0.4132971544200349</v>
      </c>
      <c r="Y69" s="228">
        <v>874513.21</v>
      </c>
      <c r="Z69" s="89">
        <f t="shared" si="41"/>
        <v>0.15932857638286962</v>
      </c>
      <c r="AA69" s="228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94"/>
      <c r="D70" s="184">
        <v>45933</v>
      </c>
      <c r="E70" s="75" t="str">
        <f t="shared" si="43"/>
        <v>五</v>
      </c>
      <c r="F70" s="226">
        <f t="shared" si="14"/>
        <v>4274146.5299999993</v>
      </c>
      <c r="G70" s="423"/>
      <c r="H70" s="424"/>
      <c r="I70" s="228">
        <v>307470.9800000001</v>
      </c>
      <c r="J70" s="89">
        <f t="shared" si="32"/>
        <v>7.1937397990892035E-2</v>
      </c>
      <c r="K70" s="228">
        <v>781207.63</v>
      </c>
      <c r="L70" s="89">
        <f t="shared" si="33"/>
        <v>0.18277511650963452</v>
      </c>
      <c r="M70" s="228">
        <f t="shared" si="34"/>
        <v>1088678.6100000001</v>
      </c>
      <c r="N70" s="89">
        <f t="shared" si="35"/>
        <v>0.25471251450052657</v>
      </c>
      <c r="O70" s="228"/>
      <c r="P70" s="89">
        <f t="shared" si="36"/>
        <v>0</v>
      </c>
      <c r="Q70" s="228"/>
      <c r="R70" s="89">
        <f t="shared" si="37"/>
        <v>0</v>
      </c>
      <c r="S70" s="228"/>
      <c r="T70" s="89">
        <f t="shared" si="38"/>
        <v>0</v>
      </c>
      <c r="U70" s="228">
        <v>113696.04000000001</v>
      </c>
      <c r="V70" s="89">
        <f t="shared" si="39"/>
        <v>2.6600875567080764E-2</v>
      </c>
      <c r="W70" s="228">
        <v>1622520.06</v>
      </c>
      <c r="X70" s="89">
        <f t="shared" si="40"/>
        <v>0.37961264280754559</v>
      </c>
      <c r="Y70" s="228">
        <v>729114.09</v>
      </c>
      <c r="Z70" s="89">
        <f t="shared" si="41"/>
        <v>0.17058705986853476</v>
      </c>
      <c r="AA70" s="228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94"/>
      <c r="D71" s="184">
        <v>45934</v>
      </c>
      <c r="E71" s="75" t="str">
        <f t="shared" si="43"/>
        <v>六</v>
      </c>
      <c r="F71" s="226">
        <f t="shared" si="14"/>
        <v>4208871.67</v>
      </c>
      <c r="G71" s="423"/>
      <c r="H71" s="424"/>
      <c r="I71" s="228">
        <v>310607.05999999982</v>
      </c>
      <c r="J71" s="89">
        <f t="shared" si="32"/>
        <v>7.37981778380047E-2</v>
      </c>
      <c r="K71" s="228">
        <v>834286.49</v>
      </c>
      <c r="L71" s="89">
        <f t="shared" si="33"/>
        <v>0.19822093791707363</v>
      </c>
      <c r="M71" s="228">
        <f t="shared" si="34"/>
        <v>1144893.5499999998</v>
      </c>
      <c r="N71" s="89">
        <f t="shared" si="35"/>
        <v>0.27201911575507831</v>
      </c>
      <c r="O71" s="228"/>
      <c r="P71" s="89">
        <f t="shared" si="36"/>
        <v>0</v>
      </c>
      <c r="Q71" s="228"/>
      <c r="R71" s="89">
        <f t="shared" si="37"/>
        <v>0</v>
      </c>
      <c r="S71" s="228"/>
      <c r="T71" s="89">
        <f t="shared" si="38"/>
        <v>0</v>
      </c>
      <c r="U71" s="228">
        <v>115737.14</v>
      </c>
      <c r="V71" s="89">
        <f t="shared" si="39"/>
        <v>2.749837701751548E-2</v>
      </c>
      <c r="W71" s="228">
        <v>1512546.9599999997</v>
      </c>
      <c r="X71" s="89">
        <f t="shared" si="40"/>
        <v>0.3593711280819355</v>
      </c>
      <c r="Y71" s="228">
        <v>718240.40999999992</v>
      </c>
      <c r="Z71" s="89">
        <f t="shared" si="41"/>
        <v>0.17064915880412193</v>
      </c>
      <c r="AA71" s="228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94"/>
      <c r="D72" s="184">
        <v>45935</v>
      </c>
      <c r="E72" s="75" t="str">
        <f t="shared" si="43"/>
        <v>日</v>
      </c>
      <c r="F72" s="226">
        <f t="shared" si="14"/>
        <v>4683513.2000000011</v>
      </c>
      <c r="G72" s="423"/>
      <c r="H72" s="424"/>
      <c r="I72" s="228">
        <v>325032.96000000008</v>
      </c>
      <c r="J72" s="89">
        <f t="shared" si="32"/>
        <v>6.939939018427449E-2</v>
      </c>
      <c r="K72" s="228">
        <v>940580.77000000014</v>
      </c>
      <c r="L72" s="89">
        <f t="shared" si="33"/>
        <v>0.20082803866123403</v>
      </c>
      <c r="M72" s="228">
        <f t="shared" si="34"/>
        <v>1265613.7300000002</v>
      </c>
      <c r="N72" s="89">
        <f t="shared" si="35"/>
        <v>0.27022742884550854</v>
      </c>
      <c r="O72" s="228"/>
      <c r="P72" s="89">
        <f t="shared" si="36"/>
        <v>0</v>
      </c>
      <c r="Q72" s="228"/>
      <c r="R72" s="89">
        <f t="shared" si="37"/>
        <v>0</v>
      </c>
      <c r="S72" s="228"/>
      <c r="T72" s="89">
        <f t="shared" si="38"/>
        <v>0</v>
      </c>
      <c r="U72" s="228">
        <v>119389.73999999999</v>
      </c>
      <c r="V72" s="89">
        <f t="shared" si="39"/>
        <v>2.5491492155931141E-2</v>
      </c>
      <c r="W72" s="228">
        <v>1777683.3</v>
      </c>
      <c r="X72" s="89">
        <f t="shared" si="40"/>
        <v>0.37956192799883637</v>
      </c>
      <c r="Y72" s="228">
        <v>766961.37</v>
      </c>
      <c r="Z72" s="89">
        <f t="shared" si="41"/>
        <v>0.16375770436603015</v>
      </c>
      <c r="AA72" s="228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94"/>
      <c r="D73" s="184">
        <v>45936</v>
      </c>
      <c r="E73" s="75" t="str">
        <f t="shared" si="43"/>
        <v>一</v>
      </c>
      <c r="F73" s="226">
        <f t="shared" si="14"/>
        <v>6176797.6499999994</v>
      </c>
      <c r="G73" s="423"/>
      <c r="H73" s="424"/>
      <c r="I73" s="228">
        <v>458993.08000000007</v>
      </c>
      <c r="J73" s="89">
        <f t="shared" si="32"/>
        <v>7.4309230447269087E-2</v>
      </c>
      <c r="K73" s="228">
        <v>1067680.04</v>
      </c>
      <c r="L73" s="89">
        <f t="shared" si="33"/>
        <v>0.17285332958899829</v>
      </c>
      <c r="M73" s="228">
        <f t="shared" si="34"/>
        <v>1526673.12</v>
      </c>
      <c r="N73" s="89">
        <f t="shared" si="35"/>
        <v>0.24716256003626738</v>
      </c>
      <c r="O73" s="228"/>
      <c r="P73" s="89">
        <f t="shared" si="36"/>
        <v>0</v>
      </c>
      <c r="Q73" s="228"/>
      <c r="R73" s="89">
        <f t="shared" si="37"/>
        <v>0</v>
      </c>
      <c r="S73" s="228"/>
      <c r="T73" s="89">
        <f t="shared" si="38"/>
        <v>0</v>
      </c>
      <c r="U73" s="228">
        <v>148666.96</v>
      </c>
      <c r="V73" s="89">
        <f t="shared" si="39"/>
        <v>2.4068614260012226E-2</v>
      </c>
      <c r="W73" s="228">
        <v>2496720.64</v>
      </c>
      <c r="X73" s="89">
        <f t="shared" si="40"/>
        <v>0.40420955671099251</v>
      </c>
      <c r="Y73" s="228">
        <v>943585.53999999992</v>
      </c>
      <c r="Z73" s="89">
        <f t="shared" si="41"/>
        <v>0.15276290295829911</v>
      </c>
      <c r="AA73" s="228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94"/>
      <c r="D74" s="184">
        <v>45937</v>
      </c>
      <c r="E74" s="75" t="str">
        <f t="shared" si="43"/>
        <v>二</v>
      </c>
      <c r="F74" s="226">
        <f t="shared" si="14"/>
        <v>6380120.7400000012</v>
      </c>
      <c r="G74" s="423">
        <f t="shared" ref="G74:G95" si="44">SUM(F74:F80)</f>
        <v>38039754.970000006</v>
      </c>
      <c r="H74" s="424"/>
      <c r="I74" s="228">
        <v>411579.44000000041</v>
      </c>
      <c r="J74" s="89">
        <f t="shared" si="32"/>
        <v>6.4509663182330354E-2</v>
      </c>
      <c r="K74" s="228">
        <v>1008799.94</v>
      </c>
      <c r="L74" s="89">
        <f t="shared" si="33"/>
        <v>0.1581161205422579</v>
      </c>
      <c r="M74" s="228">
        <f t="shared" si="34"/>
        <v>1420379.3800000004</v>
      </c>
      <c r="N74" s="89">
        <f t="shared" si="35"/>
        <v>0.22262578372458827</v>
      </c>
      <c r="O74" s="228"/>
      <c r="P74" s="89">
        <f t="shared" si="36"/>
        <v>0</v>
      </c>
      <c r="Q74" s="228"/>
      <c r="R74" s="89">
        <f t="shared" si="37"/>
        <v>0</v>
      </c>
      <c r="S74" s="228"/>
      <c r="T74" s="89">
        <f t="shared" si="38"/>
        <v>0</v>
      </c>
      <c r="U74" s="228">
        <v>135979.62</v>
      </c>
      <c r="V74" s="89">
        <f t="shared" si="39"/>
        <v>2.1313016718865412E-2</v>
      </c>
      <c r="W74" s="228">
        <v>2413759.3800000004</v>
      </c>
      <c r="X74" s="89">
        <f t="shared" si="40"/>
        <v>0.37832503151029706</v>
      </c>
      <c r="Y74" s="228">
        <v>1410208.9100000001</v>
      </c>
      <c r="Z74" s="89">
        <f t="shared" si="41"/>
        <v>0.22103169633745831</v>
      </c>
      <c r="AA74" s="228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94"/>
      <c r="D75" s="184">
        <v>45938</v>
      </c>
      <c r="E75" s="75" t="str">
        <f t="shared" si="43"/>
        <v>三</v>
      </c>
      <c r="F75" s="226">
        <f t="shared" si="14"/>
        <v>5629987.7999999998</v>
      </c>
      <c r="G75" s="423"/>
      <c r="H75" s="424"/>
      <c r="I75" s="228">
        <v>369136.68999999983</v>
      </c>
      <c r="J75" s="89">
        <f t="shared" si="32"/>
        <v>6.5566161617614846E-2</v>
      </c>
      <c r="K75" s="228">
        <v>880088.55000000016</v>
      </c>
      <c r="L75" s="89">
        <f t="shared" si="33"/>
        <v>0.15632157320127765</v>
      </c>
      <c r="M75" s="228">
        <f t="shared" si="34"/>
        <v>1249225.24</v>
      </c>
      <c r="N75" s="89">
        <f t="shared" si="35"/>
        <v>0.22188773481889251</v>
      </c>
      <c r="O75" s="228"/>
      <c r="P75" s="89">
        <f t="shared" si="36"/>
        <v>0</v>
      </c>
      <c r="Q75" s="228"/>
      <c r="R75" s="89">
        <f t="shared" si="37"/>
        <v>0</v>
      </c>
      <c r="S75" s="228"/>
      <c r="T75" s="89">
        <f t="shared" si="38"/>
        <v>0</v>
      </c>
      <c r="U75" s="228">
        <v>137046.29999999999</v>
      </c>
      <c r="V75" s="89">
        <f t="shared" si="39"/>
        <v>2.4342201949354134E-2</v>
      </c>
      <c r="W75" s="228">
        <v>2177405.35</v>
      </c>
      <c r="X75" s="89">
        <f t="shared" si="40"/>
        <v>0.38675134429243346</v>
      </c>
      <c r="Y75" s="228">
        <v>1148140.78</v>
      </c>
      <c r="Z75" s="89">
        <f t="shared" si="41"/>
        <v>0.20393308489940246</v>
      </c>
      <c r="AA75" s="228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94"/>
      <c r="D76" s="184">
        <v>45939</v>
      </c>
      <c r="E76" s="75" t="str">
        <f t="shared" si="43"/>
        <v>四</v>
      </c>
      <c r="F76" s="226">
        <f t="shared" si="14"/>
        <v>4565439.8</v>
      </c>
      <c r="G76" s="423"/>
      <c r="H76" s="424"/>
      <c r="I76" s="228">
        <v>304925.35000000009</v>
      </c>
      <c r="J76" s="89">
        <f t="shared" si="32"/>
        <v>6.678991802717453E-2</v>
      </c>
      <c r="K76" s="228">
        <v>779459.27</v>
      </c>
      <c r="L76" s="89">
        <f t="shared" si="33"/>
        <v>0.17073037957920287</v>
      </c>
      <c r="M76" s="228">
        <f t="shared" si="34"/>
        <v>1084384.6200000001</v>
      </c>
      <c r="N76" s="89">
        <f t="shared" si="35"/>
        <v>0.23752029760637741</v>
      </c>
      <c r="O76" s="228"/>
      <c r="P76" s="89">
        <f t="shared" si="36"/>
        <v>0</v>
      </c>
      <c r="Q76" s="228"/>
      <c r="R76" s="89">
        <f t="shared" si="37"/>
        <v>0</v>
      </c>
      <c r="S76" s="228"/>
      <c r="T76" s="89">
        <f t="shared" si="38"/>
        <v>0</v>
      </c>
      <c r="U76" s="228">
        <v>124659.14</v>
      </c>
      <c r="V76" s="89">
        <f t="shared" si="39"/>
        <v>2.7304957564000736E-2</v>
      </c>
      <c r="W76" s="228">
        <v>1628830.8199999996</v>
      </c>
      <c r="X76" s="89">
        <f t="shared" si="40"/>
        <v>0.35677413159625926</v>
      </c>
      <c r="Y76" s="228">
        <v>1008550.13</v>
      </c>
      <c r="Z76" s="89">
        <f t="shared" si="41"/>
        <v>0.22090974236479913</v>
      </c>
      <c r="AA76" s="228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94"/>
      <c r="D77" s="184">
        <v>45940</v>
      </c>
      <c r="E77" s="75" t="str">
        <f t="shared" si="43"/>
        <v>五</v>
      </c>
      <c r="F77" s="226">
        <f t="shared" si="14"/>
        <v>4347157.37</v>
      </c>
      <c r="G77" s="423"/>
      <c r="H77" s="424"/>
      <c r="I77" s="228">
        <v>261659.06999999995</v>
      </c>
      <c r="J77" s="89">
        <f t="shared" si="32"/>
        <v>6.0190843746703367E-2</v>
      </c>
      <c r="K77" s="228">
        <v>847265.94000000006</v>
      </c>
      <c r="L77" s="89">
        <f t="shared" si="33"/>
        <v>0.19490114295080144</v>
      </c>
      <c r="M77" s="228">
        <f t="shared" si="34"/>
        <v>1108925.01</v>
      </c>
      <c r="N77" s="89">
        <f t="shared" si="35"/>
        <v>0.25509198669750482</v>
      </c>
      <c r="O77" s="228"/>
      <c r="P77" s="89">
        <f t="shared" si="36"/>
        <v>0</v>
      </c>
      <c r="Q77" s="228"/>
      <c r="R77" s="89">
        <f t="shared" si="37"/>
        <v>0</v>
      </c>
      <c r="S77" s="228"/>
      <c r="T77" s="89">
        <f t="shared" si="38"/>
        <v>0</v>
      </c>
      <c r="U77" s="228">
        <v>124118.6</v>
      </c>
      <c r="V77" s="89">
        <f t="shared" si="39"/>
        <v>2.8551669386654849E-2</v>
      </c>
      <c r="W77" s="228">
        <v>1487425.1700000002</v>
      </c>
      <c r="X77" s="89">
        <f t="shared" si="40"/>
        <v>0.34216041504842049</v>
      </c>
      <c r="Y77" s="228">
        <v>928086.55</v>
      </c>
      <c r="Z77" s="89">
        <f t="shared" si="41"/>
        <v>0.21349274272994631</v>
      </c>
      <c r="AA77" s="228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94"/>
      <c r="D78" s="184">
        <v>45941</v>
      </c>
      <c r="E78" s="75" t="str">
        <f t="shared" si="43"/>
        <v>六</v>
      </c>
      <c r="F78" s="226">
        <f t="shared" si="14"/>
        <v>4738977.2799999993</v>
      </c>
      <c r="G78" s="423"/>
      <c r="H78" s="424"/>
      <c r="I78" s="228">
        <v>294026.12999999977</v>
      </c>
      <c r="J78" s="89">
        <f t="shared" si="32"/>
        <v>6.2044216004344253E-2</v>
      </c>
      <c r="K78" s="228">
        <v>982471.4</v>
      </c>
      <c r="L78" s="89">
        <f t="shared" si="33"/>
        <v>0.20731717878166322</v>
      </c>
      <c r="M78" s="228">
        <f t="shared" si="34"/>
        <v>1276497.5299999998</v>
      </c>
      <c r="N78" s="89">
        <f t="shared" si="35"/>
        <v>0.26936139478600751</v>
      </c>
      <c r="O78" s="228"/>
      <c r="P78" s="89">
        <f t="shared" si="36"/>
        <v>0</v>
      </c>
      <c r="Q78" s="228"/>
      <c r="R78" s="89">
        <f t="shared" si="37"/>
        <v>0</v>
      </c>
      <c r="S78" s="228"/>
      <c r="T78" s="89">
        <f t="shared" si="38"/>
        <v>0</v>
      </c>
      <c r="U78" s="228">
        <v>130427.64</v>
      </c>
      <c r="V78" s="89">
        <f t="shared" si="39"/>
        <v>2.752231806437359E-2</v>
      </c>
      <c r="W78" s="228">
        <v>1545309.3099999998</v>
      </c>
      <c r="X78" s="89">
        <f t="shared" si="40"/>
        <v>0.32608497966886224</v>
      </c>
      <c r="Y78" s="228">
        <v>1045555.19</v>
      </c>
      <c r="Z78" s="89">
        <f t="shared" si="41"/>
        <v>0.22062886741672669</v>
      </c>
      <c r="AA78" s="228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94"/>
      <c r="D79" s="184">
        <v>45942</v>
      </c>
      <c r="E79" s="75" t="str">
        <f t="shared" si="43"/>
        <v>日</v>
      </c>
      <c r="F79" s="226">
        <f t="shared" si="14"/>
        <v>6231751.370000001</v>
      </c>
      <c r="G79" s="423"/>
      <c r="H79" s="424"/>
      <c r="I79" s="228">
        <v>379489.58000000007</v>
      </c>
      <c r="J79" s="89">
        <f t="shared" si="32"/>
        <v>6.0896136169180964E-2</v>
      </c>
      <c r="K79" s="228">
        <v>1087246.45</v>
      </c>
      <c r="L79" s="89">
        <f t="shared" si="33"/>
        <v>0.17446884277733946</v>
      </c>
      <c r="M79" s="228">
        <f t="shared" si="34"/>
        <v>1466736.03</v>
      </c>
      <c r="N79" s="89">
        <f t="shared" si="35"/>
        <v>0.23536497894652042</v>
      </c>
      <c r="O79" s="228"/>
      <c r="P79" s="89">
        <f t="shared" si="36"/>
        <v>0</v>
      </c>
      <c r="Q79" s="228"/>
      <c r="R79" s="89">
        <f t="shared" si="37"/>
        <v>0</v>
      </c>
      <c r="S79" s="228"/>
      <c r="T79" s="89">
        <f t="shared" si="38"/>
        <v>0</v>
      </c>
      <c r="U79" s="228">
        <v>146701</v>
      </c>
      <c r="V79" s="89">
        <f t="shared" si="39"/>
        <v>2.3540894251049039E-2</v>
      </c>
      <c r="W79" s="228">
        <v>2306022.41</v>
      </c>
      <c r="X79" s="89">
        <f t="shared" si="40"/>
        <v>0.37004403306289158</v>
      </c>
      <c r="Y79" s="228">
        <v>1282935.4300000002</v>
      </c>
      <c r="Z79" s="89">
        <f t="shared" si="41"/>
        <v>0.20587076631075543</v>
      </c>
      <c r="AA79" s="228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94"/>
      <c r="D80" s="184">
        <v>45943</v>
      </c>
      <c r="E80" s="75" t="str">
        <f t="shared" si="43"/>
        <v>一</v>
      </c>
      <c r="F80" s="226">
        <f t="shared" si="14"/>
        <v>6146320.6100000003</v>
      </c>
      <c r="G80" s="423"/>
      <c r="H80" s="424"/>
      <c r="I80" s="228">
        <v>368306.15000000014</v>
      </c>
      <c r="J80" s="89">
        <f t="shared" si="32"/>
        <v>5.9923029299963598E-2</v>
      </c>
      <c r="K80" s="228">
        <v>1102027.92</v>
      </c>
      <c r="L80" s="89">
        <f t="shared" si="33"/>
        <v>0.17929880166143819</v>
      </c>
      <c r="M80" s="228">
        <f t="shared" si="34"/>
        <v>1470334.07</v>
      </c>
      <c r="N80" s="89">
        <f t="shared" si="35"/>
        <v>0.23922183096140179</v>
      </c>
      <c r="O80" s="228"/>
      <c r="P80" s="89">
        <f t="shared" si="36"/>
        <v>0</v>
      </c>
      <c r="Q80" s="228"/>
      <c r="R80" s="89">
        <f t="shared" si="37"/>
        <v>0</v>
      </c>
      <c r="S80" s="228"/>
      <c r="T80" s="89">
        <f t="shared" si="38"/>
        <v>0</v>
      </c>
      <c r="U80" s="228">
        <v>147691.85999999999</v>
      </c>
      <c r="V80" s="89">
        <f t="shared" si="39"/>
        <v>2.4029312717547935E-2</v>
      </c>
      <c r="W80" s="228">
        <v>2340187.4000000004</v>
      </c>
      <c r="X80" s="89">
        <f t="shared" si="40"/>
        <v>0.38074606719873016</v>
      </c>
      <c r="Y80" s="228">
        <v>1156722.8500000001</v>
      </c>
      <c r="Z80" s="89">
        <f t="shared" si="41"/>
        <v>0.18819761014712183</v>
      </c>
      <c r="AA80" s="228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94"/>
      <c r="D81" s="184">
        <v>45944</v>
      </c>
      <c r="E81" s="75" t="str">
        <f t="shared" si="43"/>
        <v>二</v>
      </c>
      <c r="F81" s="226">
        <f t="shared" si="14"/>
        <v>6391262.9299999997</v>
      </c>
      <c r="G81" s="423">
        <f t="shared" si="44"/>
        <v>41377364</v>
      </c>
      <c r="H81" s="424"/>
      <c r="I81" s="228">
        <v>360793.41000000015</v>
      </c>
      <c r="J81" s="89">
        <f t="shared" si="32"/>
        <v>5.6451035413747276E-2</v>
      </c>
      <c r="K81" s="228">
        <v>1108887.3400000001</v>
      </c>
      <c r="L81" s="89">
        <f t="shared" si="33"/>
        <v>0.17350050407017134</v>
      </c>
      <c r="M81" s="228">
        <f t="shared" si="34"/>
        <v>1469680.7500000002</v>
      </c>
      <c r="N81" s="89">
        <f t="shared" si="35"/>
        <v>0.22995153948391861</v>
      </c>
      <c r="O81" s="228"/>
      <c r="P81" s="89">
        <f t="shared" si="36"/>
        <v>0</v>
      </c>
      <c r="Q81" s="228">
        <v>236905.7</v>
      </c>
      <c r="R81" s="89">
        <f t="shared" si="37"/>
        <v>3.7067118438827866E-2</v>
      </c>
      <c r="S81" s="228"/>
      <c r="T81" s="89">
        <f t="shared" si="38"/>
        <v>0</v>
      </c>
      <c r="U81" s="228">
        <v>152338.38</v>
      </c>
      <c r="V81" s="89">
        <f t="shared" si="39"/>
        <v>2.3835411196265713E-2</v>
      </c>
      <c r="W81" s="228">
        <v>2378358.75</v>
      </c>
      <c r="X81" s="89">
        <f t="shared" si="40"/>
        <v>0.37212656967001045</v>
      </c>
      <c r="Y81" s="228">
        <v>1136870.79</v>
      </c>
      <c r="Z81" s="89">
        <f t="shared" si="41"/>
        <v>0.17787889536880624</v>
      </c>
      <c r="AA81" s="228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94"/>
      <c r="D82" s="184">
        <v>45945</v>
      </c>
      <c r="E82" s="75" t="str">
        <f t="shared" si="43"/>
        <v>三</v>
      </c>
      <c r="F82" s="226">
        <f t="shared" si="14"/>
        <v>6403368.7299999995</v>
      </c>
      <c r="G82" s="423"/>
      <c r="H82" s="424"/>
      <c r="I82" s="228">
        <v>350556.40999999992</v>
      </c>
      <c r="J82" s="89">
        <f t="shared" si="32"/>
        <v>5.4745622934008351E-2</v>
      </c>
      <c r="K82" s="228">
        <v>1036754.6799999999</v>
      </c>
      <c r="L82" s="89">
        <f t="shared" si="33"/>
        <v>0.1619076963571954</v>
      </c>
      <c r="M82" s="228">
        <f t="shared" si="34"/>
        <v>1387311.0899999999</v>
      </c>
      <c r="N82" s="89">
        <f t="shared" si="35"/>
        <v>0.21665331929120377</v>
      </c>
      <c r="O82" s="228"/>
      <c r="P82" s="89">
        <f t="shared" si="36"/>
        <v>0</v>
      </c>
      <c r="Q82" s="228">
        <v>224817</v>
      </c>
      <c r="R82" s="89">
        <f t="shared" si="37"/>
        <v>3.5109176041467786E-2</v>
      </c>
      <c r="S82" s="228"/>
      <c r="T82" s="89">
        <f t="shared" si="38"/>
        <v>0</v>
      </c>
      <c r="U82" s="228">
        <v>155540.66</v>
      </c>
      <c r="V82" s="89">
        <f t="shared" si="39"/>
        <v>2.4290442509001042E-2</v>
      </c>
      <c r="W82" s="228">
        <v>2430756.0500000003</v>
      </c>
      <c r="X82" s="89">
        <f t="shared" si="40"/>
        <v>0.37960582194990988</v>
      </c>
      <c r="Y82" s="228">
        <v>1186652.54</v>
      </c>
      <c r="Z82" s="89">
        <f t="shared" si="41"/>
        <v>0.18531691521065977</v>
      </c>
      <c r="AA82" s="228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94"/>
      <c r="D83" s="184">
        <v>45946</v>
      </c>
      <c r="E83" s="75" t="str">
        <f t="shared" si="43"/>
        <v>四</v>
      </c>
      <c r="F83" s="226">
        <f t="shared" si="14"/>
        <v>5877497.3300000001</v>
      </c>
      <c r="G83" s="423"/>
      <c r="H83" s="424"/>
      <c r="I83" s="228">
        <v>318959.20000000007</v>
      </c>
      <c r="J83" s="89">
        <f t="shared" si="32"/>
        <v>5.4267859616364995E-2</v>
      </c>
      <c r="K83" s="228">
        <v>865837.17</v>
      </c>
      <c r="L83" s="89">
        <f t="shared" si="33"/>
        <v>0.14731391974958158</v>
      </c>
      <c r="M83" s="228">
        <f t="shared" si="34"/>
        <v>1184796.3700000001</v>
      </c>
      <c r="N83" s="89">
        <f t="shared" si="35"/>
        <v>0.20158177936594657</v>
      </c>
      <c r="O83" s="228"/>
      <c r="P83" s="89">
        <f t="shared" si="36"/>
        <v>0</v>
      </c>
      <c r="Q83" s="228">
        <v>216393.2</v>
      </c>
      <c r="R83" s="89">
        <f t="shared" si="37"/>
        <v>3.6817234930160321E-2</v>
      </c>
      <c r="S83" s="228"/>
      <c r="T83" s="89">
        <f t="shared" si="38"/>
        <v>0</v>
      </c>
      <c r="U83" s="228">
        <v>144595.02000000002</v>
      </c>
      <c r="V83" s="89">
        <f t="shared" si="39"/>
        <v>2.4601460771739733E-2</v>
      </c>
      <c r="W83" s="228">
        <v>2249286.7000000002</v>
      </c>
      <c r="X83" s="89">
        <f t="shared" si="40"/>
        <v>0.38269463577961338</v>
      </c>
      <c r="Y83" s="228">
        <v>1135145.96</v>
      </c>
      <c r="Z83" s="89">
        <f t="shared" si="41"/>
        <v>0.19313423660883228</v>
      </c>
      <c r="AA83" s="228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94"/>
      <c r="D84" s="184">
        <v>45947</v>
      </c>
      <c r="E84" s="75" t="str">
        <f t="shared" si="43"/>
        <v>五</v>
      </c>
      <c r="F84" s="226">
        <f t="shared" si="14"/>
        <v>4739156.8</v>
      </c>
      <c r="G84" s="423"/>
      <c r="H84" s="424"/>
      <c r="I84" s="228">
        <v>265161.77</v>
      </c>
      <c r="J84" s="89">
        <f t="shared" si="32"/>
        <v>5.5951254873018767E-2</v>
      </c>
      <c r="K84" s="228">
        <v>824603.42999999993</v>
      </c>
      <c r="L84" s="89">
        <f t="shared" si="33"/>
        <v>0.17399792089597035</v>
      </c>
      <c r="M84" s="228">
        <f t="shared" si="34"/>
        <v>1089765.2</v>
      </c>
      <c r="N84" s="89">
        <f t="shared" si="35"/>
        <v>0.22994917576898913</v>
      </c>
      <c r="O84" s="228"/>
      <c r="P84" s="89">
        <f t="shared" si="36"/>
        <v>0</v>
      </c>
      <c r="Q84" s="228">
        <v>103713</v>
      </c>
      <c r="R84" s="89">
        <f t="shared" si="37"/>
        <v>2.1884272746578042E-2</v>
      </c>
      <c r="S84" s="228"/>
      <c r="T84" s="89">
        <f t="shared" si="38"/>
        <v>0</v>
      </c>
      <c r="U84" s="228">
        <v>122555.64</v>
      </c>
      <c r="V84" s="89">
        <f t="shared" si="39"/>
        <v>2.5860220535433645E-2</v>
      </c>
      <c r="W84" s="228">
        <v>1703572.0899999999</v>
      </c>
      <c r="X84" s="89">
        <f t="shared" si="40"/>
        <v>0.35946734026609967</v>
      </c>
      <c r="Y84" s="228">
        <v>938632.97</v>
      </c>
      <c r="Z84" s="89">
        <f t="shared" si="41"/>
        <v>0.19805906611910373</v>
      </c>
      <c r="AA84" s="228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94"/>
      <c r="D85" s="184">
        <v>45948</v>
      </c>
      <c r="E85" s="75" t="str">
        <f t="shared" si="43"/>
        <v>六</v>
      </c>
      <c r="F85" s="226">
        <f t="shared" si="14"/>
        <v>4884234.959999999</v>
      </c>
      <c r="G85" s="423"/>
      <c r="H85" s="424"/>
      <c r="I85" s="228">
        <v>253555.34999999998</v>
      </c>
      <c r="J85" s="89">
        <f t="shared" si="32"/>
        <v>5.1913012391197499E-2</v>
      </c>
      <c r="K85" s="228">
        <v>995670.80999999994</v>
      </c>
      <c r="L85" s="89">
        <f t="shared" si="33"/>
        <v>0.20385399518126379</v>
      </c>
      <c r="M85" s="228">
        <f t="shared" si="34"/>
        <v>1249226.1599999999</v>
      </c>
      <c r="N85" s="89">
        <f t="shared" si="35"/>
        <v>0.25576700757246129</v>
      </c>
      <c r="O85" s="228"/>
      <c r="P85" s="89">
        <f t="shared" si="36"/>
        <v>0</v>
      </c>
      <c r="Q85" s="228">
        <v>90763.199999999997</v>
      </c>
      <c r="R85" s="89">
        <f t="shared" si="37"/>
        <v>1.8582889796112514E-2</v>
      </c>
      <c r="S85" s="228"/>
      <c r="T85" s="89">
        <f t="shared" si="38"/>
        <v>0</v>
      </c>
      <c r="U85" s="228">
        <v>122511.48000000001</v>
      </c>
      <c r="V85" s="89">
        <f t="shared" si="39"/>
        <v>2.5083043916462208E-2</v>
      </c>
      <c r="W85" s="228">
        <v>1688771.2299999997</v>
      </c>
      <c r="X85" s="89">
        <f t="shared" si="40"/>
        <v>0.34575962127751531</v>
      </c>
      <c r="Y85" s="228">
        <v>918509.06</v>
      </c>
      <c r="Z85" s="89">
        <f t="shared" si="41"/>
        <v>0.18805587108774149</v>
      </c>
      <c r="AA85" s="228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94"/>
      <c r="D86" s="184">
        <v>45949</v>
      </c>
      <c r="E86" s="75" t="str">
        <f t="shared" si="43"/>
        <v>日</v>
      </c>
      <c r="F86" s="226">
        <f t="shared" si="14"/>
        <v>6561088.4399999995</v>
      </c>
      <c r="G86" s="423"/>
      <c r="H86" s="424"/>
      <c r="I86" s="228">
        <v>363917.23000000021</v>
      </c>
      <c r="J86" s="89">
        <f t="shared" si="32"/>
        <v>5.5465984543259753E-2</v>
      </c>
      <c r="K86" s="228">
        <v>1130705.95</v>
      </c>
      <c r="L86" s="89">
        <f t="shared" si="33"/>
        <v>0.17233511792137954</v>
      </c>
      <c r="M86" s="228">
        <f t="shared" si="34"/>
        <v>1494623.1800000002</v>
      </c>
      <c r="N86" s="89">
        <f t="shared" si="35"/>
        <v>0.22780110246463928</v>
      </c>
      <c r="O86" s="228"/>
      <c r="P86" s="89">
        <f t="shared" si="36"/>
        <v>0</v>
      </c>
      <c r="Q86" s="228">
        <v>151042.79999999999</v>
      </c>
      <c r="R86" s="89">
        <f t="shared" si="37"/>
        <v>2.3020997412435427E-2</v>
      </c>
      <c r="S86" s="228"/>
      <c r="T86" s="89">
        <f t="shared" si="38"/>
        <v>0</v>
      </c>
      <c r="U86" s="228">
        <v>154380.16</v>
      </c>
      <c r="V86" s="89">
        <f t="shared" si="39"/>
        <v>2.3529656917717148E-2</v>
      </c>
      <c r="W86" s="228">
        <v>2502344.69</v>
      </c>
      <c r="X86" s="89">
        <f t="shared" si="40"/>
        <v>0.38139170244137116</v>
      </c>
      <c r="Y86" s="228">
        <v>1181556.6700000002</v>
      </c>
      <c r="Z86" s="89">
        <f t="shared" si="41"/>
        <v>0.1800854661242762</v>
      </c>
      <c r="AA86" s="228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94"/>
      <c r="D87" s="184">
        <v>45950</v>
      </c>
      <c r="E87" s="75" t="str">
        <f t="shared" si="43"/>
        <v>一</v>
      </c>
      <c r="F87" s="226">
        <f t="shared" si="14"/>
        <v>6520754.8099999996</v>
      </c>
      <c r="G87" s="423"/>
      <c r="H87" s="424"/>
      <c r="I87" s="228">
        <v>373760.05000000028</v>
      </c>
      <c r="J87" s="89">
        <f t="shared" si="32"/>
        <v>5.7318525368691219E-2</v>
      </c>
      <c r="K87" s="228">
        <v>1153603.6199999999</v>
      </c>
      <c r="L87" s="89">
        <f t="shared" si="33"/>
        <v>0.17691258966383372</v>
      </c>
      <c r="M87" s="228">
        <f t="shared" si="34"/>
        <v>1527363.6700000002</v>
      </c>
      <c r="N87" s="89">
        <f t="shared" si="35"/>
        <v>0.23423111503252494</v>
      </c>
      <c r="O87" s="228"/>
      <c r="P87" s="89">
        <f t="shared" si="36"/>
        <v>0</v>
      </c>
      <c r="Q87" s="228">
        <v>126919.5</v>
      </c>
      <c r="R87" s="89">
        <f t="shared" si="37"/>
        <v>1.946392767373506E-2</v>
      </c>
      <c r="S87" s="228"/>
      <c r="T87" s="89">
        <f t="shared" si="38"/>
        <v>0</v>
      </c>
      <c r="U87" s="228">
        <v>160416.06</v>
      </c>
      <c r="V87" s="89">
        <f t="shared" si="39"/>
        <v>2.4600842183790071E-2</v>
      </c>
      <c r="W87" s="228">
        <v>2497164.73</v>
      </c>
      <c r="X87" s="89">
        <f t="shared" si="40"/>
        <v>0.3829563912095631</v>
      </c>
      <c r="Y87" s="228">
        <v>1184758.8900000001</v>
      </c>
      <c r="Z87" s="89">
        <f t="shared" si="41"/>
        <v>0.18169045218248286</v>
      </c>
      <c r="AA87" s="228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94"/>
      <c r="D88" s="184">
        <v>45951</v>
      </c>
      <c r="E88" s="75" t="str">
        <f t="shared" si="43"/>
        <v>二</v>
      </c>
      <c r="F88" s="226">
        <f t="shared" si="14"/>
        <v>6356878.6899999995</v>
      </c>
      <c r="G88" s="423">
        <f t="shared" si="44"/>
        <v>38847023.370000005</v>
      </c>
      <c r="H88" s="424"/>
      <c r="I88" s="228">
        <v>366267.84000000032</v>
      </c>
      <c r="J88" s="89">
        <f t="shared" si="32"/>
        <v>5.7617560104800479E-2</v>
      </c>
      <c r="K88" s="228">
        <v>1171527.3500000001</v>
      </c>
      <c r="L88" s="89">
        <f t="shared" si="33"/>
        <v>0.18429285929947489</v>
      </c>
      <c r="M88" s="228">
        <f t="shared" si="34"/>
        <v>1537795.1900000004</v>
      </c>
      <c r="N88" s="89">
        <f t="shared" si="35"/>
        <v>0.24191041940427535</v>
      </c>
      <c r="O88" s="228"/>
      <c r="P88" s="89">
        <f t="shared" si="36"/>
        <v>0</v>
      </c>
      <c r="Q88" s="228">
        <v>157116.6</v>
      </c>
      <c r="R88" s="89">
        <f t="shared" si="37"/>
        <v>2.4715997844533356E-2</v>
      </c>
      <c r="S88" s="228"/>
      <c r="T88" s="89">
        <f t="shared" si="38"/>
        <v>0</v>
      </c>
      <c r="U88" s="228">
        <v>167521.56</v>
      </c>
      <c r="V88" s="89">
        <f t="shared" si="39"/>
        <v>2.6352801141781741E-2</v>
      </c>
      <c r="W88" s="228">
        <v>2405808.5099999998</v>
      </c>
      <c r="X88" s="89">
        <f t="shared" si="40"/>
        <v>0.37845751465803101</v>
      </c>
      <c r="Y88" s="228">
        <v>1135347.1400000001</v>
      </c>
      <c r="Z88" s="89">
        <f t="shared" si="41"/>
        <v>0.17860135380371719</v>
      </c>
      <c r="AA88" s="228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94"/>
      <c r="D89" s="184">
        <v>45952</v>
      </c>
      <c r="E89" s="75" t="str">
        <f t="shared" si="43"/>
        <v>三</v>
      </c>
      <c r="F89" s="226">
        <f t="shared" si="14"/>
        <v>5949026</v>
      </c>
      <c r="G89" s="423"/>
      <c r="H89" s="424"/>
      <c r="I89" s="228">
        <v>342810.1100000001</v>
      </c>
      <c r="J89" s="89">
        <f t="shared" si="32"/>
        <v>5.7624577535885721E-2</v>
      </c>
      <c r="K89" s="228">
        <v>1047829.06</v>
      </c>
      <c r="L89" s="89">
        <f t="shared" si="33"/>
        <v>0.17613455715271711</v>
      </c>
      <c r="M89" s="228">
        <f t="shared" si="34"/>
        <v>1390639.1700000002</v>
      </c>
      <c r="N89" s="89">
        <f t="shared" si="35"/>
        <v>0.23375913468860282</v>
      </c>
      <c r="O89" s="228"/>
      <c r="P89" s="89">
        <f t="shared" si="36"/>
        <v>0</v>
      </c>
      <c r="Q89" s="228">
        <v>144281.4</v>
      </c>
      <c r="R89" s="89">
        <f t="shared" si="37"/>
        <v>2.4252944935860089E-2</v>
      </c>
      <c r="S89" s="228"/>
      <c r="T89" s="89">
        <f t="shared" si="38"/>
        <v>0</v>
      </c>
      <c r="U89" s="228">
        <v>172788.82</v>
      </c>
      <c r="V89" s="89">
        <f t="shared" si="39"/>
        <v>2.9044892390788005E-2</v>
      </c>
      <c r="W89" s="228">
        <v>2239522.63</v>
      </c>
      <c r="X89" s="89">
        <f t="shared" si="40"/>
        <v>0.37645198222364468</v>
      </c>
      <c r="Y89" s="228">
        <v>1097456.5</v>
      </c>
      <c r="Z89" s="89">
        <f t="shared" si="41"/>
        <v>0.18447666895387582</v>
      </c>
      <c r="AA89" s="228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94"/>
      <c r="D90" s="184">
        <v>45953</v>
      </c>
      <c r="E90" s="75" t="str">
        <f t="shared" si="43"/>
        <v>四</v>
      </c>
      <c r="F90" s="226">
        <f t="shared" ref="F90:F153" si="45">SUM(M90,Q90,S90,U90,W90,Y90,AA90,O90)</f>
        <v>4669261.7600000007</v>
      </c>
      <c r="G90" s="423"/>
      <c r="H90" s="424"/>
      <c r="I90" s="228">
        <v>282484.04000000015</v>
      </c>
      <c r="J90" s="89">
        <f t="shared" si="32"/>
        <v>6.0498651504172711E-2</v>
      </c>
      <c r="K90" s="228">
        <v>919560.95000000007</v>
      </c>
      <c r="L90" s="89">
        <f t="shared" si="33"/>
        <v>0.19693925876625087</v>
      </c>
      <c r="M90" s="228">
        <f t="shared" si="34"/>
        <v>1202044.9900000002</v>
      </c>
      <c r="N90" s="89">
        <f t="shared" si="35"/>
        <v>0.25743791027042356</v>
      </c>
      <c r="O90" s="228"/>
      <c r="P90" s="89">
        <f t="shared" si="36"/>
        <v>0</v>
      </c>
      <c r="Q90" s="228">
        <v>79704.3</v>
      </c>
      <c r="R90" s="89">
        <f t="shared" si="37"/>
        <v>1.7070000376247913E-2</v>
      </c>
      <c r="S90" s="228"/>
      <c r="T90" s="89">
        <f t="shared" si="38"/>
        <v>0</v>
      </c>
      <c r="U90" s="228">
        <v>146541.76000000001</v>
      </c>
      <c r="V90" s="89">
        <f t="shared" si="39"/>
        <v>3.1384353144510789E-2</v>
      </c>
      <c r="W90" s="228">
        <v>1649495.68</v>
      </c>
      <c r="X90" s="89">
        <f t="shared" si="40"/>
        <v>0.35326691129862886</v>
      </c>
      <c r="Y90" s="228">
        <v>917742.58</v>
      </c>
      <c r="Z90" s="89">
        <f t="shared" si="41"/>
        <v>0.19654982461295975</v>
      </c>
      <c r="AA90" s="228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94"/>
      <c r="D91" s="184">
        <v>45954</v>
      </c>
      <c r="E91" s="75" t="str">
        <f t="shared" si="43"/>
        <v>五</v>
      </c>
      <c r="F91" s="226">
        <f t="shared" si="45"/>
        <v>4362067.58</v>
      </c>
      <c r="G91" s="423"/>
      <c r="H91" s="424"/>
      <c r="I91" s="228">
        <v>246394.55999999994</v>
      </c>
      <c r="J91" s="89">
        <f t="shared" si="32"/>
        <v>5.6485727348589115E-2</v>
      </c>
      <c r="K91" s="228">
        <v>878155.46000000008</v>
      </c>
      <c r="L91" s="89">
        <f t="shared" si="33"/>
        <v>0.20131633540624788</v>
      </c>
      <c r="M91" s="228">
        <f t="shared" si="34"/>
        <v>1124550.02</v>
      </c>
      <c r="N91" s="89">
        <f t="shared" si="35"/>
        <v>0.25780206275483702</v>
      </c>
      <c r="O91" s="228"/>
      <c r="P91" s="89">
        <f t="shared" si="36"/>
        <v>0</v>
      </c>
      <c r="Q91" s="228">
        <v>112078.79999999999</v>
      </c>
      <c r="R91" s="89">
        <f t="shared" si="37"/>
        <v>2.5693962311331267E-2</v>
      </c>
      <c r="S91" s="228"/>
      <c r="T91" s="89">
        <f t="shared" si="38"/>
        <v>0</v>
      </c>
      <c r="U91" s="228">
        <v>141797.14000000001</v>
      </c>
      <c r="V91" s="89">
        <f t="shared" si="39"/>
        <v>3.2506864554354295E-2</v>
      </c>
      <c r="W91" s="228">
        <v>1459149.2399999998</v>
      </c>
      <c r="X91" s="89">
        <f t="shared" si="40"/>
        <v>0.3345086276723846</v>
      </c>
      <c r="Y91" s="228">
        <v>872967.05</v>
      </c>
      <c r="Z91" s="89">
        <f t="shared" si="41"/>
        <v>0.2001268971628358</v>
      </c>
      <c r="AA91" s="228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94"/>
      <c r="D92" s="184">
        <v>45955</v>
      </c>
      <c r="E92" s="75" t="str">
        <f t="shared" si="43"/>
        <v>六</v>
      </c>
      <c r="F92" s="226">
        <f t="shared" si="45"/>
        <v>4736628.1399999997</v>
      </c>
      <c r="G92" s="423"/>
      <c r="H92" s="424"/>
      <c r="I92" s="228">
        <v>255721.77000000002</v>
      </c>
      <c r="J92" s="89">
        <f t="shared" si="32"/>
        <v>5.398814566853459E-2</v>
      </c>
      <c r="K92" s="228">
        <v>1058482.8999999999</v>
      </c>
      <c r="L92" s="89">
        <f t="shared" si="33"/>
        <v>0.22346759524170712</v>
      </c>
      <c r="M92" s="228">
        <f t="shared" si="34"/>
        <v>1314204.67</v>
      </c>
      <c r="N92" s="89">
        <f t="shared" si="35"/>
        <v>0.27745574091024167</v>
      </c>
      <c r="O92" s="228"/>
      <c r="P92" s="89">
        <f t="shared" si="36"/>
        <v>0</v>
      </c>
      <c r="Q92" s="228">
        <v>121476</v>
      </c>
      <c r="R92" s="89">
        <f t="shared" si="37"/>
        <v>2.5646091778697241E-2</v>
      </c>
      <c r="S92" s="228"/>
      <c r="T92" s="89">
        <f t="shared" si="38"/>
        <v>0</v>
      </c>
      <c r="U92" s="228">
        <v>145904</v>
      </c>
      <c r="V92" s="89">
        <f t="shared" si="39"/>
        <v>3.0803346956427956E-2</v>
      </c>
      <c r="W92" s="228">
        <v>1549482.02</v>
      </c>
      <c r="X92" s="89">
        <f t="shared" si="40"/>
        <v>0.32712764739011158</v>
      </c>
      <c r="Y92" s="228">
        <v>911900.85</v>
      </c>
      <c r="Z92" s="89">
        <f t="shared" si="41"/>
        <v>0.19252109793022512</v>
      </c>
      <c r="AA92" s="228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94"/>
      <c r="D93" s="184">
        <v>45956</v>
      </c>
      <c r="E93" s="75" t="str">
        <f t="shared" si="43"/>
        <v>日</v>
      </c>
      <c r="F93" s="226">
        <f t="shared" si="45"/>
        <v>6278768.5399999991</v>
      </c>
      <c r="G93" s="423"/>
      <c r="H93" s="424"/>
      <c r="I93" s="228">
        <v>347233.65000000014</v>
      </c>
      <c r="J93" s="89">
        <f t="shared" si="32"/>
        <v>5.530282694574376E-2</v>
      </c>
      <c r="K93" s="228">
        <v>1138194.21</v>
      </c>
      <c r="L93" s="89">
        <f t="shared" si="33"/>
        <v>0.18127666321013963</v>
      </c>
      <c r="M93" s="228">
        <f t="shared" si="34"/>
        <v>1485427.86</v>
      </c>
      <c r="N93" s="89">
        <f t="shared" si="35"/>
        <v>0.23657949015588339</v>
      </c>
      <c r="O93" s="228"/>
      <c r="P93" s="89">
        <f t="shared" si="36"/>
        <v>0</v>
      </c>
      <c r="Q93" s="228">
        <v>132248.4</v>
      </c>
      <c r="R93" s="89">
        <f t="shared" si="37"/>
        <v>2.1062792673035853E-2</v>
      </c>
      <c r="S93" s="228"/>
      <c r="T93" s="89">
        <f t="shared" si="38"/>
        <v>0</v>
      </c>
      <c r="U93" s="228">
        <v>175396.47999999998</v>
      </c>
      <c r="V93" s="89">
        <f t="shared" si="39"/>
        <v>2.7934853607455963E-2</v>
      </c>
      <c r="W93" s="228">
        <v>2363258.8099999996</v>
      </c>
      <c r="X93" s="89">
        <f t="shared" si="40"/>
        <v>0.37638890412099824</v>
      </c>
      <c r="Y93" s="228">
        <v>1153180.93</v>
      </c>
      <c r="Z93" s="89">
        <f t="shared" si="41"/>
        <v>0.18366355164288317</v>
      </c>
      <c r="AA93" s="228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94"/>
      <c r="D94" s="184">
        <v>45957</v>
      </c>
      <c r="E94" s="75" t="str">
        <f t="shared" si="43"/>
        <v>一</v>
      </c>
      <c r="F94" s="226">
        <f t="shared" si="45"/>
        <v>6494392.6600000001</v>
      </c>
      <c r="G94" s="423"/>
      <c r="H94" s="424"/>
      <c r="I94" s="228">
        <v>332498.14999999991</v>
      </c>
      <c r="J94" s="89">
        <f t="shared" si="32"/>
        <v>5.1197728164468562E-2</v>
      </c>
      <c r="K94" s="228">
        <v>1462853.8900000001</v>
      </c>
      <c r="L94" s="89">
        <f t="shared" si="33"/>
        <v>0.22524875944288839</v>
      </c>
      <c r="M94" s="228">
        <f t="shared" si="34"/>
        <v>1795352.04</v>
      </c>
      <c r="N94" s="89">
        <f t="shared" si="35"/>
        <v>0.27644648760735696</v>
      </c>
      <c r="O94" s="228"/>
      <c r="P94" s="89">
        <f t="shared" si="36"/>
        <v>0</v>
      </c>
      <c r="Q94" s="228">
        <v>130013.7</v>
      </c>
      <c r="R94" s="89">
        <f t="shared" si="37"/>
        <v>2.0019377762723695E-2</v>
      </c>
      <c r="S94" s="228"/>
      <c r="T94" s="89">
        <f t="shared" si="38"/>
        <v>0</v>
      </c>
      <c r="U94" s="228">
        <v>171687.56</v>
      </c>
      <c r="V94" s="89">
        <f t="shared" si="39"/>
        <v>2.6436276490864351E-2</v>
      </c>
      <c r="W94" s="228">
        <v>2274405.06</v>
      </c>
      <c r="X94" s="89">
        <f t="shared" si="40"/>
        <v>0.35021058612738698</v>
      </c>
      <c r="Y94" s="228">
        <v>1150571.1099999999</v>
      </c>
      <c r="Z94" s="89">
        <f t="shared" si="41"/>
        <v>0.17716377346361437</v>
      </c>
      <c r="AA94" s="228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94"/>
      <c r="D95" s="184">
        <v>45958</v>
      </c>
      <c r="E95" s="75" t="str">
        <f t="shared" si="43"/>
        <v>二</v>
      </c>
      <c r="F95" s="226">
        <f t="shared" si="45"/>
        <v>7298224.8100000005</v>
      </c>
      <c r="G95" s="423">
        <f t="shared" si="44"/>
        <v>43296810.680000007</v>
      </c>
      <c r="H95" s="424"/>
      <c r="I95" s="228">
        <v>307787.50999999978</v>
      </c>
      <c r="J95" s="89">
        <f t="shared" si="32"/>
        <v>4.2172928076738669E-2</v>
      </c>
      <c r="K95" s="228">
        <v>1599509.8399999999</v>
      </c>
      <c r="L95" s="89">
        <f t="shared" si="33"/>
        <v>0.21916423262385085</v>
      </c>
      <c r="M95" s="228">
        <f t="shared" si="34"/>
        <v>1907297.3499999996</v>
      </c>
      <c r="N95" s="89">
        <f t="shared" si="35"/>
        <v>0.26133716070058954</v>
      </c>
      <c r="O95" s="228"/>
      <c r="P95" s="89">
        <f t="shared" si="36"/>
        <v>0</v>
      </c>
      <c r="Q95" s="228">
        <v>104228.7</v>
      </c>
      <c r="R95" s="89">
        <f t="shared" si="37"/>
        <v>1.4281377007897347E-2</v>
      </c>
      <c r="S95" s="228"/>
      <c r="T95" s="89">
        <f t="shared" si="38"/>
        <v>0</v>
      </c>
      <c r="U95" s="228">
        <v>178442.3</v>
      </c>
      <c r="V95" s="89">
        <f t="shared" si="39"/>
        <v>2.4450096378985067E-2</v>
      </c>
      <c r="W95" s="228">
        <v>2440357.1500000004</v>
      </c>
      <c r="X95" s="89">
        <f t="shared" si="40"/>
        <v>0.33437681265398017</v>
      </c>
      <c r="Y95" s="228">
        <v>1718514.74</v>
      </c>
      <c r="Z95" s="89">
        <f t="shared" si="41"/>
        <v>0.2354702389607535</v>
      </c>
      <c r="AA95" s="228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94"/>
      <c r="D96" s="184">
        <v>45959</v>
      </c>
      <c r="E96" s="75" t="str">
        <f t="shared" si="43"/>
        <v>三</v>
      </c>
      <c r="F96" s="226">
        <f t="shared" si="45"/>
        <v>6670578.6100000003</v>
      </c>
      <c r="G96" s="423"/>
      <c r="H96" s="424"/>
      <c r="I96" s="228">
        <v>298838.26</v>
      </c>
      <c r="J96" s="89">
        <f t="shared" si="32"/>
        <v>4.4799451062911617E-2</v>
      </c>
      <c r="K96" s="228">
        <v>1437023.4600000002</v>
      </c>
      <c r="L96" s="89">
        <f t="shared" si="33"/>
        <v>0.21542710820403632</v>
      </c>
      <c r="M96" s="228">
        <f t="shared" si="34"/>
        <v>1735861.7200000002</v>
      </c>
      <c r="N96" s="89">
        <f t="shared" si="35"/>
        <v>0.26022655926694793</v>
      </c>
      <c r="O96" s="228"/>
      <c r="P96" s="89">
        <f t="shared" si="36"/>
        <v>0</v>
      </c>
      <c r="Q96" s="228">
        <v>79131.3</v>
      </c>
      <c r="R96" s="89">
        <f t="shared" si="37"/>
        <v>1.1862734048493584E-2</v>
      </c>
      <c r="S96" s="228"/>
      <c r="T96" s="89">
        <f t="shared" si="38"/>
        <v>0</v>
      </c>
      <c r="U96" s="228">
        <v>175136.18</v>
      </c>
      <c r="V96" s="89">
        <f t="shared" si="39"/>
        <v>2.6255020776975745E-2</v>
      </c>
      <c r="W96" s="228">
        <v>2284196.73</v>
      </c>
      <c r="X96" s="89">
        <f t="shared" si="40"/>
        <v>0.34242857532264354</v>
      </c>
      <c r="Y96" s="228">
        <v>1486675.31</v>
      </c>
      <c r="Z96" s="89">
        <f t="shared" si="41"/>
        <v>0.22287051797445198</v>
      </c>
      <c r="AA96" s="228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94"/>
      <c r="D97" s="184">
        <v>45960</v>
      </c>
      <c r="E97" s="75" t="str">
        <f t="shared" si="43"/>
        <v>四</v>
      </c>
      <c r="F97" s="226">
        <f t="shared" si="45"/>
        <v>6088234.8399999999</v>
      </c>
      <c r="G97" s="423"/>
      <c r="H97" s="424"/>
      <c r="I97" s="228">
        <v>281889.72999999975</v>
      </c>
      <c r="J97" s="89">
        <f t="shared" si="32"/>
        <v>4.6300732052576302E-2</v>
      </c>
      <c r="K97" s="228">
        <v>1179899.68</v>
      </c>
      <c r="L97" s="89">
        <f t="shared" si="33"/>
        <v>0.19379996189503096</v>
      </c>
      <c r="M97" s="228">
        <f t="shared" si="34"/>
        <v>1461789.4099999997</v>
      </c>
      <c r="N97" s="89">
        <f t="shared" si="35"/>
        <v>0.24010069394760727</v>
      </c>
      <c r="O97" s="228"/>
      <c r="P97" s="89">
        <f t="shared" si="36"/>
        <v>0</v>
      </c>
      <c r="Q97" s="228">
        <v>94487.7</v>
      </c>
      <c r="R97" s="89">
        <f t="shared" si="37"/>
        <v>1.5519719998185877E-2</v>
      </c>
      <c r="S97" s="228"/>
      <c r="T97" s="89">
        <f t="shared" si="38"/>
        <v>0</v>
      </c>
      <c r="U97" s="228">
        <v>170149.16</v>
      </c>
      <c r="V97" s="89">
        <f t="shared" si="39"/>
        <v>2.7947207108719216E-2</v>
      </c>
      <c r="W97" s="228">
        <v>2134878.8200000003</v>
      </c>
      <c r="X97" s="89">
        <f t="shared" si="40"/>
        <v>0.3506564506963073</v>
      </c>
      <c r="Y97" s="228">
        <v>1396302.11</v>
      </c>
      <c r="Z97" s="89">
        <f t="shared" si="41"/>
        <v>0.22934432502935451</v>
      </c>
      <c r="AA97" s="228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3.5" hidden="1">
      <c r="A98" s="72"/>
      <c r="B98" s="76"/>
      <c r="C98" s="394"/>
      <c r="D98" s="184">
        <v>45961</v>
      </c>
      <c r="E98" s="75" t="str">
        <f t="shared" si="43"/>
        <v>五</v>
      </c>
      <c r="F98" s="226">
        <f t="shared" si="45"/>
        <v>4853449.62</v>
      </c>
      <c r="G98" s="423"/>
      <c r="H98" s="424"/>
      <c r="I98" s="228">
        <v>230689.94000000006</v>
      </c>
      <c r="J98" s="89">
        <f t="shared" si="32"/>
        <v>4.7531129003457143E-2</v>
      </c>
      <c r="K98" s="228">
        <v>930243.58</v>
      </c>
      <c r="L98" s="89">
        <f t="shared" si="33"/>
        <v>0.19166647494735919</v>
      </c>
      <c r="M98" s="228">
        <f t="shared" si="34"/>
        <v>1160933.52</v>
      </c>
      <c r="N98" s="89">
        <f t="shared" si="35"/>
        <v>0.23919760395081632</v>
      </c>
      <c r="O98" s="228"/>
      <c r="P98" s="89">
        <f t="shared" si="36"/>
        <v>0</v>
      </c>
      <c r="Q98" s="228">
        <v>90705.9</v>
      </c>
      <c r="R98" s="89">
        <f t="shared" si="37"/>
        <v>1.8688954682092692E-2</v>
      </c>
      <c r="S98" s="228"/>
      <c r="T98" s="89">
        <f t="shared" si="38"/>
        <v>0</v>
      </c>
      <c r="U98" s="228">
        <v>131640.52000000002</v>
      </c>
      <c r="V98" s="89">
        <f t="shared" si="39"/>
        <v>2.7123083642928598E-2</v>
      </c>
      <c r="W98" s="228">
        <v>1621624.4299999997</v>
      </c>
      <c r="X98" s="89">
        <f t="shared" si="40"/>
        <v>0.33411790725459301</v>
      </c>
      <c r="Y98" s="228">
        <v>1160570.47</v>
      </c>
      <c r="Z98" s="89">
        <f t="shared" si="41"/>
        <v>0.23912280148485396</v>
      </c>
      <c r="AA98" s="228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hidden="1" customHeight="1">
      <c r="A99" s="72"/>
      <c r="B99" s="76"/>
      <c r="C99" s="394" t="s">
        <v>82</v>
      </c>
      <c r="D99" s="184">
        <v>45962</v>
      </c>
      <c r="E99" s="75" t="str">
        <f t="shared" ref="E99:E129" si="46">RIGHT(TEXT(D99,"AAA"),1)</f>
        <v>六</v>
      </c>
      <c r="F99" s="226">
        <f t="shared" si="45"/>
        <v>5140908.5500000007</v>
      </c>
      <c r="G99" s="423"/>
      <c r="H99" s="424">
        <f>SUM(F99:F128)</f>
        <v>183102275.46999997</v>
      </c>
      <c r="I99" s="228">
        <v>188529.88000000012</v>
      </c>
      <c r="J99" s="89">
        <f t="shared" ref="J99:J129" si="47">I99/$F99</f>
        <v>3.6672482726812963E-2</v>
      </c>
      <c r="K99" s="228">
        <v>1069068.6599999999</v>
      </c>
      <c r="L99" s="89">
        <f t="shared" ref="L99:L129" si="48">K99/$F99</f>
        <v>0.20795325371037768</v>
      </c>
      <c r="M99" s="228">
        <f t="shared" ref="M99:M129" si="49">SUM(I99+K99)</f>
        <v>1257598.54</v>
      </c>
      <c r="N99" s="89">
        <f t="shared" ref="N99:N129" si="50">M99/$F99</f>
        <v>0.24462573643719063</v>
      </c>
      <c r="O99" s="228"/>
      <c r="P99" s="89">
        <f t="shared" ref="P99:P129" si="51">O99/$F99</f>
        <v>0</v>
      </c>
      <c r="Q99" s="228">
        <v>85950</v>
      </c>
      <c r="R99" s="89">
        <f t="shared" ref="R99:R129" si="52">Q99/$F99</f>
        <v>1.6718834650345994E-2</v>
      </c>
      <c r="S99" s="228"/>
      <c r="T99" s="89">
        <f t="shared" ref="T99:T129" si="53">S99/$F99</f>
        <v>0</v>
      </c>
      <c r="U99" s="228">
        <v>130208</v>
      </c>
      <c r="V99" s="89">
        <f t="shared" ref="V99:V129" si="54">U99/$F99</f>
        <v>2.5327818756861561E-2</v>
      </c>
      <c r="W99" s="228">
        <v>1679275.8</v>
      </c>
      <c r="X99" s="89">
        <f t="shared" ref="X99:X129" si="55">W99/$F99</f>
        <v>0.32664961527082598</v>
      </c>
      <c r="Y99" s="228">
        <v>1300949.23</v>
      </c>
      <c r="Z99" s="89">
        <f t="shared" ref="Z99:Z129" si="56">Y99/$F99</f>
        <v>0.25305823228464153</v>
      </c>
      <c r="AA99" s="228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hidden="1" customHeight="1">
      <c r="A100" s="72"/>
      <c r="B100" s="76"/>
      <c r="C100" s="394"/>
      <c r="D100" s="184">
        <v>45963</v>
      </c>
      <c r="E100" s="75" t="str">
        <f t="shared" si="46"/>
        <v>日</v>
      </c>
      <c r="F100" s="226">
        <f t="shared" si="45"/>
        <v>6734217.2299999995</v>
      </c>
      <c r="G100" s="423"/>
      <c r="H100" s="424"/>
      <c r="I100" s="228">
        <v>293239.62000000011</v>
      </c>
      <c r="J100" s="89">
        <f t="shared" si="47"/>
        <v>4.3544722420544808E-2</v>
      </c>
      <c r="K100" s="228">
        <v>1273004.98</v>
      </c>
      <c r="L100" s="89">
        <f t="shared" si="48"/>
        <v>0.18903533053981986</v>
      </c>
      <c r="M100" s="228">
        <f t="shared" si="49"/>
        <v>1566244.6</v>
      </c>
      <c r="N100" s="89">
        <f t="shared" si="50"/>
        <v>0.23258005296036466</v>
      </c>
      <c r="O100" s="228"/>
      <c r="P100" s="89">
        <f t="shared" si="51"/>
        <v>0</v>
      </c>
      <c r="Q100" s="228">
        <v>91278.9</v>
      </c>
      <c r="R100" s="89">
        <f t="shared" si="52"/>
        <v>1.3554492954781026E-2</v>
      </c>
      <c r="S100" s="228"/>
      <c r="T100" s="89">
        <f t="shared" si="53"/>
        <v>0</v>
      </c>
      <c r="U100" s="228">
        <v>172455.18</v>
      </c>
      <c r="V100" s="89">
        <f t="shared" si="54"/>
        <v>2.5608793733551717E-2</v>
      </c>
      <c r="W100" s="228">
        <v>2360101.4500000002</v>
      </c>
      <c r="X100" s="89">
        <f t="shared" si="55"/>
        <v>0.35046411028828667</v>
      </c>
      <c r="Y100" s="228">
        <v>1593534.18</v>
      </c>
      <c r="Z100" s="89">
        <f t="shared" si="56"/>
        <v>0.23663242891854264</v>
      </c>
      <c r="AA100" s="228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hidden="1" customHeight="1">
      <c r="A101" s="72"/>
      <c r="B101" s="76"/>
      <c r="C101" s="394"/>
      <c r="D101" s="184">
        <v>45964</v>
      </c>
      <c r="E101" s="75" t="str">
        <f t="shared" si="46"/>
        <v>一</v>
      </c>
      <c r="F101" s="226">
        <f t="shared" si="45"/>
        <v>6511197.0200000005</v>
      </c>
      <c r="G101" s="423"/>
      <c r="H101" s="424"/>
      <c r="I101" s="228">
        <v>306876.05000000005</v>
      </c>
      <c r="J101" s="89">
        <f t="shared" si="47"/>
        <v>4.713051210973801E-2</v>
      </c>
      <c r="K101" s="228">
        <v>1267486.0400000003</v>
      </c>
      <c r="L101" s="89">
        <f t="shared" si="48"/>
        <v>0.1946625230517138</v>
      </c>
      <c r="M101" s="228">
        <f t="shared" si="49"/>
        <v>1574362.0900000003</v>
      </c>
      <c r="N101" s="89">
        <f t="shared" si="50"/>
        <v>0.24179303516145181</v>
      </c>
      <c r="O101" s="228"/>
      <c r="P101" s="89">
        <f t="shared" si="51"/>
        <v>0</v>
      </c>
      <c r="Q101" s="228">
        <v>81308.7</v>
      </c>
      <c r="R101" s="89">
        <f t="shared" si="52"/>
        <v>1.2487519537536585E-2</v>
      </c>
      <c r="S101" s="228"/>
      <c r="T101" s="89">
        <f t="shared" si="53"/>
        <v>0</v>
      </c>
      <c r="U101" s="228">
        <v>173337.91999999998</v>
      </c>
      <c r="V101" s="89">
        <f t="shared" si="54"/>
        <v>2.6621513596896192E-2</v>
      </c>
      <c r="W101" s="228">
        <v>2302212.8600000003</v>
      </c>
      <c r="X101" s="89">
        <f t="shared" si="55"/>
        <v>0.35357751469176096</v>
      </c>
      <c r="Y101" s="228">
        <v>1442948.6400000001</v>
      </c>
      <c r="Z101" s="89">
        <f t="shared" si="56"/>
        <v>0.22161034838414398</v>
      </c>
      <c r="AA101" s="228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hidden="1" customHeight="1">
      <c r="A102" s="72"/>
      <c r="B102" s="76"/>
      <c r="C102" s="394"/>
      <c r="D102" s="184">
        <v>45965</v>
      </c>
      <c r="E102" s="75" t="str">
        <f t="shared" si="46"/>
        <v>二</v>
      </c>
      <c r="F102" s="226">
        <f t="shared" si="45"/>
        <v>6282050.7599999998</v>
      </c>
      <c r="G102" s="423">
        <f t="shared" ref="G102:G123" si="58">SUM(F102:F108)</f>
        <v>41456012.020000003</v>
      </c>
      <c r="H102" s="424"/>
      <c r="I102" s="228">
        <v>290996.04000000004</v>
      </c>
      <c r="J102" s="89">
        <f t="shared" si="47"/>
        <v>4.6321822461682885E-2</v>
      </c>
      <c r="K102" s="228">
        <v>1280027.6700000002</v>
      </c>
      <c r="L102" s="89">
        <f t="shared" si="48"/>
        <v>0.2037595235858935</v>
      </c>
      <c r="M102" s="228">
        <f t="shared" si="49"/>
        <v>1571023.7100000002</v>
      </c>
      <c r="N102" s="89">
        <f t="shared" si="50"/>
        <v>0.25008134604757637</v>
      </c>
      <c r="O102" s="228"/>
      <c r="P102" s="89">
        <f t="shared" si="51"/>
        <v>0</v>
      </c>
      <c r="Q102" s="228">
        <v>78844.800000000003</v>
      </c>
      <c r="R102" s="89">
        <f t="shared" si="52"/>
        <v>1.2550805940956773E-2</v>
      </c>
      <c r="S102" s="228"/>
      <c r="T102" s="89">
        <f t="shared" si="53"/>
        <v>0</v>
      </c>
      <c r="U102" s="228">
        <v>175984.68</v>
      </c>
      <c r="V102" s="89">
        <f t="shared" si="54"/>
        <v>2.8013890164746136E-2</v>
      </c>
      <c r="W102" s="228">
        <v>2217429.0899999994</v>
      </c>
      <c r="X102" s="89">
        <f t="shared" si="55"/>
        <v>0.35297853753731839</v>
      </c>
      <c r="Y102" s="228">
        <v>1354064.4700000002</v>
      </c>
      <c r="Z102" s="89">
        <f t="shared" si="56"/>
        <v>0.2155449743612069</v>
      </c>
      <c r="AA102" s="228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hidden="1" customHeight="1">
      <c r="C103" s="394"/>
      <c r="D103" s="184">
        <v>45966</v>
      </c>
      <c r="E103" s="75" t="str">
        <f t="shared" si="46"/>
        <v>三</v>
      </c>
      <c r="F103" s="226">
        <f t="shared" si="45"/>
        <v>6180435.7599999998</v>
      </c>
      <c r="G103" s="423"/>
      <c r="H103" s="424"/>
      <c r="I103" s="228">
        <v>280709.93999999994</v>
      </c>
      <c r="J103" s="89">
        <f t="shared" si="47"/>
        <v>4.5419117826086743E-2</v>
      </c>
      <c r="K103" s="228">
        <v>1190406.25</v>
      </c>
      <c r="L103" s="89">
        <f t="shared" si="48"/>
        <v>0.19260878944885271</v>
      </c>
      <c r="M103" s="228">
        <f t="shared" si="49"/>
        <v>1471116.19</v>
      </c>
      <c r="N103" s="89">
        <f t="shared" si="50"/>
        <v>0.23802790727493947</v>
      </c>
      <c r="O103" s="228"/>
      <c r="P103" s="89">
        <f t="shared" si="51"/>
        <v>0</v>
      </c>
      <c r="Q103" s="228">
        <v>81136.800000000003</v>
      </c>
      <c r="R103" s="89">
        <f t="shared" si="52"/>
        <v>1.312800636568707E-2</v>
      </c>
      <c r="S103" s="228"/>
      <c r="T103" s="89">
        <f t="shared" si="53"/>
        <v>0</v>
      </c>
      <c r="U103" s="228">
        <v>180138.86</v>
      </c>
      <c r="V103" s="89">
        <f t="shared" si="54"/>
        <v>2.9146627680505167E-2</v>
      </c>
      <c r="W103" s="228">
        <v>2201380.1100000003</v>
      </c>
      <c r="X103" s="89">
        <f t="shared" si="55"/>
        <v>0.35618525869120926</v>
      </c>
      <c r="Y103" s="228">
        <v>1354540.41</v>
      </c>
      <c r="Z103" s="89">
        <f t="shared" si="56"/>
        <v>0.21916584244215168</v>
      </c>
      <c r="AA103" s="228">
        <v>892123.3899999999</v>
      </c>
      <c r="AB103" s="89">
        <f t="shared" si="57"/>
        <v>0.14434635754550743</v>
      </c>
    </row>
    <row r="104" spans="1:32" ht="12" hidden="1" customHeight="1">
      <c r="C104" s="394"/>
      <c r="D104" s="184">
        <v>45967</v>
      </c>
      <c r="E104" s="75" t="str">
        <f t="shared" si="46"/>
        <v>四</v>
      </c>
      <c r="F104" s="226">
        <f t="shared" si="45"/>
        <v>6458034.5099999998</v>
      </c>
      <c r="G104" s="423"/>
      <c r="H104" s="424"/>
      <c r="I104" s="228">
        <v>249461.59999999986</v>
      </c>
      <c r="J104" s="89">
        <f t="shared" si="47"/>
        <v>3.8628099557801818E-2</v>
      </c>
      <c r="K104" s="228">
        <v>1693676.19</v>
      </c>
      <c r="L104" s="89">
        <f t="shared" si="48"/>
        <v>0.26225877043199636</v>
      </c>
      <c r="M104" s="228">
        <f t="shared" si="49"/>
        <v>1943137.7899999998</v>
      </c>
      <c r="N104" s="89">
        <f t="shared" si="50"/>
        <v>0.30088686998979813</v>
      </c>
      <c r="O104" s="228"/>
      <c r="P104" s="89">
        <f t="shared" si="51"/>
        <v>0</v>
      </c>
      <c r="Q104" s="228">
        <v>78730.2</v>
      </c>
      <c r="R104" s="89">
        <f t="shared" si="52"/>
        <v>1.2191046653295137E-2</v>
      </c>
      <c r="S104" s="228"/>
      <c r="T104" s="89">
        <f t="shared" si="53"/>
        <v>0</v>
      </c>
      <c r="U104" s="228">
        <v>162057.76</v>
      </c>
      <c r="V104" s="89">
        <f t="shared" si="54"/>
        <v>2.5093975535290226E-2</v>
      </c>
      <c r="W104" s="228">
        <v>2084080.78</v>
      </c>
      <c r="X104" s="89">
        <f t="shared" si="55"/>
        <v>0.32271131050366592</v>
      </c>
      <c r="Y104" s="228">
        <v>1328456.2999999998</v>
      </c>
      <c r="Z104" s="89">
        <f t="shared" si="56"/>
        <v>0.2057059772509639</v>
      </c>
      <c r="AA104" s="228">
        <v>861571.67999999993</v>
      </c>
      <c r="AB104" s="89">
        <f t="shared" si="57"/>
        <v>0.1334108200669866</v>
      </c>
    </row>
    <row r="105" spans="1:32" ht="12" hidden="1" customHeight="1">
      <c r="C105" s="394"/>
      <c r="D105" s="184">
        <v>45968</v>
      </c>
      <c r="E105" s="75" t="str">
        <f t="shared" si="46"/>
        <v>五</v>
      </c>
      <c r="F105" s="226">
        <f t="shared" si="45"/>
        <v>4657499.8500000006</v>
      </c>
      <c r="G105" s="423"/>
      <c r="H105" s="424"/>
      <c r="I105" s="228">
        <v>214485.04000000004</v>
      </c>
      <c r="J105" s="89">
        <f t="shared" si="47"/>
        <v>4.6051539862100054E-2</v>
      </c>
      <c r="K105" s="228">
        <v>755749.01000000013</v>
      </c>
      <c r="L105" s="89">
        <f t="shared" si="48"/>
        <v>0.16226495637997712</v>
      </c>
      <c r="M105" s="228">
        <f t="shared" si="49"/>
        <v>970234.05000000016</v>
      </c>
      <c r="N105" s="89">
        <f t="shared" si="50"/>
        <v>0.20831649624207718</v>
      </c>
      <c r="O105" s="228"/>
      <c r="P105" s="89">
        <f t="shared" si="51"/>
        <v>0</v>
      </c>
      <c r="Q105" s="228">
        <v>73229.399999999994</v>
      </c>
      <c r="R105" s="89">
        <f t="shared" si="52"/>
        <v>1.5722899057098196E-2</v>
      </c>
      <c r="S105" s="228"/>
      <c r="T105" s="89">
        <f t="shared" si="53"/>
        <v>0</v>
      </c>
      <c r="U105" s="228">
        <v>137595.54</v>
      </c>
      <c r="V105" s="89">
        <f t="shared" si="54"/>
        <v>2.9542790001378098E-2</v>
      </c>
      <c r="W105" s="228">
        <v>1645054.11</v>
      </c>
      <c r="X105" s="89">
        <f t="shared" si="55"/>
        <v>0.35320540267972311</v>
      </c>
      <c r="Y105" s="228">
        <v>1120481.92</v>
      </c>
      <c r="Z105" s="89">
        <f t="shared" si="56"/>
        <v>0.24057583598204513</v>
      </c>
      <c r="AA105" s="228">
        <v>710904.83</v>
      </c>
      <c r="AB105" s="89">
        <f t="shared" si="57"/>
        <v>0.15263657603767822</v>
      </c>
    </row>
    <row r="106" spans="1:32" ht="12" hidden="1" customHeight="1">
      <c r="C106" s="394"/>
      <c r="D106" s="184">
        <v>45969</v>
      </c>
      <c r="E106" s="75" t="str">
        <f t="shared" si="46"/>
        <v>六</v>
      </c>
      <c r="F106" s="226">
        <f t="shared" si="45"/>
        <v>4856966.1000000006</v>
      </c>
      <c r="G106" s="423"/>
      <c r="H106" s="424"/>
      <c r="I106" s="228">
        <v>221932.27999999991</v>
      </c>
      <c r="J106" s="89">
        <f t="shared" si="47"/>
        <v>4.5693602843964648E-2</v>
      </c>
      <c r="K106" s="228">
        <v>880972.80000000016</v>
      </c>
      <c r="L106" s="89">
        <f t="shared" si="48"/>
        <v>0.18138335369480962</v>
      </c>
      <c r="M106" s="228">
        <f t="shared" si="49"/>
        <v>1102905.08</v>
      </c>
      <c r="N106" s="89">
        <f t="shared" si="50"/>
        <v>0.22707695653877427</v>
      </c>
      <c r="O106" s="228"/>
      <c r="P106" s="89">
        <f t="shared" si="51"/>
        <v>0</v>
      </c>
      <c r="Q106" s="228">
        <v>73344</v>
      </c>
      <c r="R106" s="89">
        <f t="shared" si="52"/>
        <v>1.5100784829443218E-2</v>
      </c>
      <c r="S106" s="228"/>
      <c r="T106" s="89">
        <f t="shared" si="53"/>
        <v>0</v>
      </c>
      <c r="U106" s="228">
        <v>141620.4</v>
      </c>
      <c r="V106" s="89">
        <f t="shared" si="54"/>
        <v>2.915820227775524E-2</v>
      </c>
      <c r="W106" s="228">
        <v>1652454.2900000005</v>
      </c>
      <c r="X106" s="89">
        <f t="shared" si="55"/>
        <v>0.34022355848849767</v>
      </c>
      <c r="Y106" s="228">
        <v>1144026.28</v>
      </c>
      <c r="Z106" s="89">
        <f t="shared" si="56"/>
        <v>0.23554339405416067</v>
      </c>
      <c r="AA106" s="228">
        <v>742616.04999999993</v>
      </c>
      <c r="AB106" s="89">
        <f t="shared" si="57"/>
        <v>0.15289710381136895</v>
      </c>
    </row>
    <row r="107" spans="1:32" ht="12" hidden="1" customHeight="1">
      <c r="C107" s="394"/>
      <c r="D107" s="184">
        <v>45970</v>
      </c>
      <c r="E107" s="75" t="str">
        <f t="shared" si="46"/>
        <v>日</v>
      </c>
      <c r="F107" s="226">
        <f t="shared" si="45"/>
        <v>6004350.3700000001</v>
      </c>
      <c r="G107" s="423"/>
      <c r="H107" s="424"/>
      <c r="I107" s="228">
        <v>300538.92999999993</v>
      </c>
      <c r="J107" s="89">
        <f t="shared" si="47"/>
        <v>5.0053529770948381E-2</v>
      </c>
      <c r="K107" s="228">
        <v>797778</v>
      </c>
      <c r="L107" s="89">
        <f t="shared" si="48"/>
        <v>0.132866663475536</v>
      </c>
      <c r="M107" s="228">
        <f t="shared" si="49"/>
        <v>1098316.93</v>
      </c>
      <c r="N107" s="89">
        <f t="shared" si="50"/>
        <v>0.18292019324648437</v>
      </c>
      <c r="O107" s="228"/>
      <c r="P107" s="89">
        <f t="shared" si="51"/>
        <v>0</v>
      </c>
      <c r="Q107" s="228">
        <v>80449.2</v>
      </c>
      <c r="R107" s="89">
        <f t="shared" si="52"/>
        <v>1.339848527193792E-2</v>
      </c>
      <c r="S107" s="228"/>
      <c r="T107" s="89">
        <f t="shared" si="53"/>
        <v>0</v>
      </c>
      <c r="U107" s="228">
        <v>170453.62</v>
      </c>
      <c r="V107" s="89">
        <f t="shared" si="54"/>
        <v>2.8388353359865639E-2</v>
      </c>
      <c r="W107" s="228">
        <v>2265946.63</v>
      </c>
      <c r="X107" s="89">
        <f t="shared" si="55"/>
        <v>0.37738414488959943</v>
      </c>
      <c r="Y107" s="228">
        <v>1402395.88</v>
      </c>
      <c r="Z107" s="89">
        <f t="shared" si="56"/>
        <v>0.2335632988719144</v>
      </c>
      <c r="AA107" s="228">
        <v>986788.11</v>
      </c>
      <c r="AB107" s="89">
        <f t="shared" si="57"/>
        <v>0.16434552436019817</v>
      </c>
    </row>
    <row r="108" spans="1:32" ht="12" hidden="1" customHeight="1">
      <c r="C108" s="394"/>
      <c r="D108" s="184">
        <v>45971</v>
      </c>
      <c r="E108" s="75" t="str">
        <f t="shared" si="46"/>
        <v>一</v>
      </c>
      <c r="F108" s="226">
        <f t="shared" si="45"/>
        <v>7016674.669999999</v>
      </c>
      <c r="G108" s="423"/>
      <c r="H108" s="424"/>
      <c r="I108" s="228">
        <v>301190.15999999992</v>
      </c>
      <c r="J108" s="89">
        <f t="shared" si="47"/>
        <v>4.2924914459515615E-2</v>
      </c>
      <c r="K108" s="228">
        <v>1864881.8</v>
      </c>
      <c r="L108" s="89">
        <f t="shared" si="48"/>
        <v>0.26577857570814245</v>
      </c>
      <c r="M108" s="228">
        <f t="shared" si="49"/>
        <v>2166071.96</v>
      </c>
      <c r="N108" s="89">
        <f t="shared" si="50"/>
        <v>0.30870349016765802</v>
      </c>
      <c r="O108" s="228"/>
      <c r="P108" s="89">
        <f t="shared" si="51"/>
        <v>0</v>
      </c>
      <c r="Q108" s="228">
        <v>77584.2</v>
      </c>
      <c r="R108" s="89">
        <f t="shared" si="52"/>
        <v>1.1057118029386991E-2</v>
      </c>
      <c r="S108" s="228"/>
      <c r="T108" s="89">
        <f t="shared" si="53"/>
        <v>0</v>
      </c>
      <c r="U108" s="228">
        <v>172455.18</v>
      </c>
      <c r="V108" s="89">
        <f t="shared" si="54"/>
        <v>2.4577907357930851E-2</v>
      </c>
      <c r="W108" s="228">
        <v>2230550.42</v>
      </c>
      <c r="X108" s="89">
        <f t="shared" si="55"/>
        <v>0.31789280890231159</v>
      </c>
      <c r="Y108" s="228">
        <v>1419558.0999999999</v>
      </c>
      <c r="Z108" s="89">
        <f t="shared" si="56"/>
        <v>0.20231208752906313</v>
      </c>
      <c r="AA108" s="228">
        <v>950454.80999999994</v>
      </c>
      <c r="AB108" s="89">
        <f t="shared" si="57"/>
        <v>0.13545658801364951</v>
      </c>
    </row>
    <row r="109" spans="1:32" ht="12" hidden="1" customHeight="1">
      <c r="C109" s="394"/>
      <c r="D109" s="184">
        <v>45972</v>
      </c>
      <c r="E109" s="75" t="str">
        <f t="shared" si="46"/>
        <v>二</v>
      </c>
      <c r="F109" s="226">
        <f t="shared" si="45"/>
        <v>7691505.5100000007</v>
      </c>
      <c r="G109" s="423">
        <f t="shared" si="58"/>
        <v>45337426.780000001</v>
      </c>
      <c r="H109" s="424"/>
      <c r="I109" s="228">
        <v>836266.85999999987</v>
      </c>
      <c r="J109" s="89">
        <f t="shared" si="47"/>
        <v>0.10872603015271061</v>
      </c>
      <c r="K109" s="228">
        <v>1758264.77</v>
      </c>
      <c r="L109" s="89">
        <f t="shared" si="48"/>
        <v>0.22859825917228002</v>
      </c>
      <c r="M109" s="228">
        <f t="shared" si="49"/>
        <v>2594531.63</v>
      </c>
      <c r="N109" s="89">
        <f t="shared" si="50"/>
        <v>0.33732428932499064</v>
      </c>
      <c r="O109" s="228"/>
      <c r="P109" s="89">
        <f t="shared" si="51"/>
        <v>0</v>
      </c>
      <c r="Q109" s="228">
        <v>324022.72000000003</v>
      </c>
      <c r="R109" s="89">
        <f t="shared" si="52"/>
        <v>4.212734679559503E-2</v>
      </c>
      <c r="S109" s="228"/>
      <c r="T109" s="89">
        <f t="shared" si="53"/>
        <v>0</v>
      </c>
      <c r="U109" s="228">
        <v>173478.38</v>
      </c>
      <c r="V109" s="89">
        <f t="shared" si="54"/>
        <v>2.2554541471036402E-2</v>
      </c>
      <c r="W109" s="228">
        <v>2380877.8200000003</v>
      </c>
      <c r="X109" s="89">
        <f t="shared" si="55"/>
        <v>0.30954639724362626</v>
      </c>
      <c r="Y109" s="228">
        <v>1291198.5900000001</v>
      </c>
      <c r="Z109" s="89">
        <f t="shared" si="56"/>
        <v>0.16787332315126952</v>
      </c>
      <c r="AA109" s="228">
        <v>927396.37</v>
      </c>
      <c r="AB109" s="89">
        <f t="shared" si="57"/>
        <v>0.12057410201348213</v>
      </c>
    </row>
    <row r="110" spans="1:32" ht="12" hidden="1" customHeight="1">
      <c r="C110" s="394"/>
      <c r="D110" s="184">
        <v>45973</v>
      </c>
      <c r="E110" s="75" t="str">
        <f t="shared" si="46"/>
        <v>三</v>
      </c>
      <c r="F110" s="226">
        <f t="shared" si="45"/>
        <v>7289310.0099999998</v>
      </c>
      <c r="G110" s="423"/>
      <c r="H110" s="424"/>
      <c r="I110" s="228">
        <v>447737.84999999963</v>
      </c>
      <c r="J110" s="89">
        <f t="shared" si="47"/>
        <v>6.1423900120280331E-2</v>
      </c>
      <c r="K110" s="228">
        <v>1839398.85</v>
      </c>
      <c r="L110" s="89">
        <f t="shared" si="48"/>
        <v>0.25234197029301547</v>
      </c>
      <c r="M110" s="228">
        <f t="shared" si="49"/>
        <v>2287136.6999999997</v>
      </c>
      <c r="N110" s="89">
        <f t="shared" si="50"/>
        <v>0.31376587041329579</v>
      </c>
      <c r="O110" s="228"/>
      <c r="P110" s="89">
        <f t="shared" si="51"/>
        <v>0</v>
      </c>
      <c r="Q110" s="228">
        <v>230597.79000000004</v>
      </c>
      <c r="R110" s="89">
        <f t="shared" si="52"/>
        <v>3.1635064180786578E-2</v>
      </c>
      <c r="S110" s="228"/>
      <c r="T110" s="89">
        <f t="shared" si="53"/>
        <v>0</v>
      </c>
      <c r="U110" s="228">
        <v>176211.86</v>
      </c>
      <c r="V110" s="89">
        <f t="shared" si="54"/>
        <v>2.4174010950043266E-2</v>
      </c>
      <c r="W110" s="228">
        <v>2338662.2499999995</v>
      </c>
      <c r="X110" s="89">
        <f t="shared" si="55"/>
        <v>0.32083451613275527</v>
      </c>
      <c r="Y110" s="228">
        <v>1335133.67</v>
      </c>
      <c r="Z110" s="89">
        <f t="shared" si="56"/>
        <v>0.18316324428078481</v>
      </c>
      <c r="AA110" s="228">
        <v>921567.74</v>
      </c>
      <c r="AB110" s="89">
        <f t="shared" si="57"/>
        <v>0.12642729404233419</v>
      </c>
    </row>
    <row r="111" spans="1:32" ht="12" hidden="1" customHeight="1">
      <c r="C111" s="394"/>
      <c r="D111" s="184">
        <v>45974</v>
      </c>
      <c r="E111" s="75" t="str">
        <f t="shared" si="46"/>
        <v>四</v>
      </c>
      <c r="F111" s="226">
        <f t="shared" si="45"/>
        <v>6103591.0499999998</v>
      </c>
      <c r="G111" s="423"/>
      <c r="H111" s="424"/>
      <c r="I111" s="228">
        <v>393251.30000000005</v>
      </c>
      <c r="J111" s="89">
        <f t="shared" si="47"/>
        <v>6.4429496795988653E-2</v>
      </c>
      <c r="K111" s="228">
        <v>1177951.9700000002</v>
      </c>
      <c r="L111" s="89">
        <f t="shared" si="48"/>
        <v>0.1929932658250425</v>
      </c>
      <c r="M111" s="228">
        <f t="shared" si="49"/>
        <v>1571203.2700000003</v>
      </c>
      <c r="N111" s="89">
        <f t="shared" si="50"/>
        <v>0.25742276262103114</v>
      </c>
      <c r="O111" s="228"/>
      <c r="P111" s="89">
        <f t="shared" si="51"/>
        <v>0</v>
      </c>
      <c r="Q111" s="228">
        <v>208204.46000000002</v>
      </c>
      <c r="R111" s="89">
        <f t="shared" si="52"/>
        <v>3.4111797185363529E-2</v>
      </c>
      <c r="S111" s="228"/>
      <c r="T111" s="89">
        <f t="shared" si="53"/>
        <v>0</v>
      </c>
      <c r="U111" s="228">
        <v>165980</v>
      </c>
      <c r="V111" s="89">
        <f t="shared" si="54"/>
        <v>2.7193827148691424E-2</v>
      </c>
      <c r="W111" s="228">
        <v>2161422.0399999996</v>
      </c>
      <c r="X111" s="89">
        <f t="shared" si="55"/>
        <v>0.35412301091174836</v>
      </c>
      <c r="Y111" s="228">
        <v>1196033.3900000001</v>
      </c>
      <c r="Z111" s="89">
        <f t="shared" si="56"/>
        <v>0.19595568906930622</v>
      </c>
      <c r="AA111" s="228">
        <v>800747.89</v>
      </c>
      <c r="AB111" s="89">
        <f t="shared" si="57"/>
        <v>0.13119291306385936</v>
      </c>
    </row>
    <row r="112" spans="1:32" ht="12" hidden="1" customHeight="1">
      <c r="C112" s="394"/>
      <c r="D112" s="184">
        <v>45975</v>
      </c>
      <c r="E112" s="75" t="str">
        <f t="shared" si="46"/>
        <v>五</v>
      </c>
      <c r="F112" s="226">
        <f t="shared" si="45"/>
        <v>4927415.42</v>
      </c>
      <c r="G112" s="423"/>
      <c r="H112" s="424"/>
      <c r="I112" s="228">
        <v>312436.66999999993</v>
      </c>
      <c r="J112" s="89">
        <f t="shared" si="47"/>
        <v>6.3407819996634252E-2</v>
      </c>
      <c r="K112" s="228">
        <v>1101613.6300000001</v>
      </c>
      <c r="L112" s="89">
        <f t="shared" si="48"/>
        <v>0.22356824746877141</v>
      </c>
      <c r="M112" s="228">
        <f t="shared" si="49"/>
        <v>1414050.3</v>
      </c>
      <c r="N112" s="89">
        <f t="shared" si="50"/>
        <v>0.28697606746540566</v>
      </c>
      <c r="O112" s="228"/>
      <c r="P112" s="89">
        <f t="shared" si="51"/>
        <v>0</v>
      </c>
      <c r="Q112" s="228">
        <v>162613.69999999998</v>
      </c>
      <c r="R112" s="89">
        <f t="shared" si="52"/>
        <v>3.3001824717267293E-2</v>
      </c>
      <c r="S112" s="228"/>
      <c r="T112" s="89">
        <f t="shared" si="53"/>
        <v>0</v>
      </c>
      <c r="U112" s="228">
        <v>137552.06</v>
      </c>
      <c r="V112" s="89">
        <f t="shared" si="54"/>
        <v>2.791566131032646E-2</v>
      </c>
      <c r="W112" s="228">
        <v>1626254.3899999997</v>
      </c>
      <c r="X112" s="89">
        <f t="shared" si="55"/>
        <v>0.33004207102148486</v>
      </c>
      <c r="Y112" s="228">
        <v>951590.12999999989</v>
      </c>
      <c r="Z112" s="89">
        <f t="shared" si="56"/>
        <v>0.19312155539749476</v>
      </c>
      <c r="AA112" s="228">
        <v>635354.84000000008</v>
      </c>
      <c r="AB112" s="89">
        <f t="shared" si="57"/>
        <v>0.12894282008802094</v>
      </c>
    </row>
    <row r="113" spans="3:28" ht="12" hidden="1" customHeight="1">
      <c r="C113" s="394"/>
      <c r="D113" s="184">
        <v>45976</v>
      </c>
      <c r="E113" s="75" t="str">
        <f t="shared" si="46"/>
        <v>六</v>
      </c>
      <c r="F113" s="226">
        <f t="shared" si="45"/>
        <v>5341021.42</v>
      </c>
      <c r="G113" s="423"/>
      <c r="H113" s="424"/>
      <c r="I113" s="228">
        <v>321555.81000000006</v>
      </c>
      <c r="J113" s="89">
        <f t="shared" si="47"/>
        <v>6.0204927992968067E-2</v>
      </c>
      <c r="K113" s="228">
        <v>1338424.49</v>
      </c>
      <c r="L113" s="89">
        <f t="shared" si="48"/>
        <v>0.25059335747805334</v>
      </c>
      <c r="M113" s="228">
        <f t="shared" si="49"/>
        <v>1659980.3</v>
      </c>
      <c r="N113" s="89">
        <f t="shared" si="50"/>
        <v>0.3107982854710214</v>
      </c>
      <c r="O113" s="228"/>
      <c r="P113" s="89">
        <f t="shared" si="51"/>
        <v>0</v>
      </c>
      <c r="Q113" s="228">
        <v>179527.3</v>
      </c>
      <c r="R113" s="89">
        <f t="shared" si="52"/>
        <v>3.3612915186548714E-2</v>
      </c>
      <c r="S113" s="228"/>
      <c r="T113" s="89">
        <f t="shared" si="53"/>
        <v>0</v>
      </c>
      <c r="U113" s="228">
        <v>135079.22</v>
      </c>
      <c r="V113" s="89">
        <f t="shared" si="54"/>
        <v>2.5290896511701313E-2</v>
      </c>
      <c r="W113" s="228">
        <v>1680984.5099999998</v>
      </c>
      <c r="X113" s="89">
        <f t="shared" si="55"/>
        <v>0.31473090590975383</v>
      </c>
      <c r="Y113" s="228">
        <v>981002.94999999984</v>
      </c>
      <c r="Z113" s="89">
        <f t="shared" si="56"/>
        <v>0.18367328509983769</v>
      </c>
      <c r="AA113" s="228">
        <v>704447.1399999999</v>
      </c>
      <c r="AB113" s="89">
        <f t="shared" si="57"/>
        <v>0.13189371182113699</v>
      </c>
    </row>
    <row r="114" spans="3:28" ht="12" hidden="1" customHeight="1">
      <c r="C114" s="394"/>
      <c r="D114" s="184">
        <v>45977</v>
      </c>
      <c r="E114" s="75" t="str">
        <f t="shared" si="46"/>
        <v>日</v>
      </c>
      <c r="F114" s="226">
        <f t="shared" si="45"/>
        <v>6960029.0700000003</v>
      </c>
      <c r="G114" s="423"/>
      <c r="H114" s="424"/>
      <c r="I114" s="228">
        <v>456353.24999999977</v>
      </c>
      <c r="J114" s="89">
        <f t="shared" si="47"/>
        <v>6.5567721831368692E-2</v>
      </c>
      <c r="K114" s="228">
        <v>1460430.96</v>
      </c>
      <c r="L114" s="89">
        <f t="shared" si="48"/>
        <v>0.20983115807589578</v>
      </c>
      <c r="M114" s="228">
        <f t="shared" si="49"/>
        <v>1916784.2099999997</v>
      </c>
      <c r="N114" s="89">
        <f t="shared" si="50"/>
        <v>0.27539887990726447</v>
      </c>
      <c r="O114" s="228"/>
      <c r="P114" s="89">
        <f t="shared" si="51"/>
        <v>0</v>
      </c>
      <c r="Q114" s="228">
        <v>261159.59999999998</v>
      </c>
      <c r="R114" s="89">
        <f t="shared" si="52"/>
        <v>3.7522774312205562E-2</v>
      </c>
      <c r="S114" s="228"/>
      <c r="T114" s="89">
        <f t="shared" si="53"/>
        <v>0</v>
      </c>
      <c r="U114" s="228">
        <v>167757.20000000001</v>
      </c>
      <c r="V114" s="89">
        <f t="shared" si="54"/>
        <v>2.4102945305658041E-2</v>
      </c>
      <c r="W114" s="228">
        <v>2433583.0200000005</v>
      </c>
      <c r="X114" s="89">
        <f t="shared" si="55"/>
        <v>0.34965127236171162</v>
      </c>
      <c r="Y114" s="228">
        <v>1274020.6200000001</v>
      </c>
      <c r="Z114" s="89">
        <f t="shared" si="56"/>
        <v>0.18304817511344101</v>
      </c>
      <c r="AA114" s="228">
        <v>906724.41999999993</v>
      </c>
      <c r="AB114" s="89">
        <f t="shared" si="57"/>
        <v>0.13027595299971928</v>
      </c>
    </row>
    <row r="115" spans="3:28" ht="12" hidden="1" customHeight="1">
      <c r="C115" s="394"/>
      <c r="D115" s="184">
        <v>45978</v>
      </c>
      <c r="E115" s="75" t="str">
        <f t="shared" si="46"/>
        <v>一</v>
      </c>
      <c r="F115" s="226">
        <f t="shared" si="45"/>
        <v>7024554.2999999998</v>
      </c>
      <c r="G115" s="423"/>
      <c r="H115" s="424"/>
      <c r="I115" s="228">
        <v>388062.24000000022</v>
      </c>
      <c r="J115" s="89">
        <f t="shared" si="47"/>
        <v>5.5243681438977593E-2</v>
      </c>
      <c r="K115" s="228">
        <v>1768994.9099999997</v>
      </c>
      <c r="L115" s="89">
        <f t="shared" si="48"/>
        <v>0.25183019939072859</v>
      </c>
      <c r="M115" s="228">
        <f t="shared" si="49"/>
        <v>2157057.15</v>
      </c>
      <c r="N115" s="89">
        <f t="shared" si="50"/>
        <v>0.30707388082970616</v>
      </c>
      <c r="O115" s="228"/>
      <c r="P115" s="89">
        <f t="shared" si="51"/>
        <v>0</v>
      </c>
      <c r="Q115" s="228">
        <v>186985.60000000001</v>
      </c>
      <c r="R115" s="89">
        <f t="shared" si="52"/>
        <v>2.6618856088848231E-2</v>
      </c>
      <c r="S115" s="228"/>
      <c r="T115" s="89">
        <f t="shared" si="53"/>
        <v>0</v>
      </c>
      <c r="U115" s="228">
        <v>170991.24</v>
      </c>
      <c r="V115" s="89">
        <f t="shared" si="54"/>
        <v>2.4341934405717382E-2</v>
      </c>
      <c r="W115" s="228">
        <v>2337991.65</v>
      </c>
      <c r="X115" s="89">
        <f t="shared" si="55"/>
        <v>0.33283131571778157</v>
      </c>
      <c r="Y115" s="228">
        <v>1295770.19</v>
      </c>
      <c r="Z115" s="89">
        <f t="shared" si="56"/>
        <v>0.18446297582182544</v>
      </c>
      <c r="AA115" s="228">
        <v>875758.47</v>
      </c>
      <c r="AB115" s="89">
        <f t="shared" si="57"/>
        <v>0.12467103713612122</v>
      </c>
    </row>
    <row r="116" spans="3:28" ht="12" hidden="1" customHeight="1">
      <c r="C116" s="394"/>
      <c r="D116" s="184">
        <v>45979</v>
      </c>
      <c r="E116" s="75" t="str">
        <f t="shared" si="46"/>
        <v>二</v>
      </c>
      <c r="F116" s="226">
        <f t="shared" si="45"/>
        <v>6841505.1499999994</v>
      </c>
      <c r="G116" s="423">
        <f t="shared" si="58"/>
        <v>43444230.609999999</v>
      </c>
      <c r="H116" s="424"/>
      <c r="I116" s="228">
        <v>353158.83999999939</v>
      </c>
      <c r="J116" s="89">
        <f t="shared" si="47"/>
        <v>5.1620050304281274E-2</v>
      </c>
      <c r="K116" s="228">
        <v>1883369.9700000002</v>
      </c>
      <c r="L116" s="89">
        <f t="shared" si="48"/>
        <v>0.27528590985566975</v>
      </c>
      <c r="M116" s="228">
        <f t="shared" si="49"/>
        <v>2236528.8099999996</v>
      </c>
      <c r="N116" s="89">
        <f t="shared" si="50"/>
        <v>0.32690596015995105</v>
      </c>
      <c r="O116" s="228"/>
      <c r="P116" s="89">
        <f t="shared" si="51"/>
        <v>0</v>
      </c>
      <c r="Q116" s="228">
        <v>174722.5</v>
      </c>
      <c r="R116" s="89">
        <f t="shared" si="52"/>
        <v>2.5538605346222681E-2</v>
      </c>
      <c r="S116" s="228"/>
      <c r="T116" s="89">
        <f t="shared" si="53"/>
        <v>0</v>
      </c>
      <c r="U116" s="228">
        <v>164197.98000000001</v>
      </c>
      <c r="V116" s="89">
        <f t="shared" si="54"/>
        <v>2.4000271343799257E-2</v>
      </c>
      <c r="W116" s="228">
        <v>2239406.66</v>
      </c>
      <c r="X116" s="89">
        <f t="shared" si="55"/>
        <v>0.32732660590045748</v>
      </c>
      <c r="Y116" s="228">
        <v>1244016.4200000002</v>
      </c>
      <c r="Z116" s="89">
        <f t="shared" si="56"/>
        <v>0.18183373288844198</v>
      </c>
      <c r="AA116" s="228">
        <v>782632.77999999991</v>
      </c>
      <c r="AB116" s="89">
        <f t="shared" si="57"/>
        <v>0.11439482436112761</v>
      </c>
    </row>
    <row r="117" spans="3:28" ht="12" hidden="1" customHeight="1">
      <c r="C117" s="394"/>
      <c r="D117" s="184">
        <v>45980</v>
      </c>
      <c r="E117" s="75" t="str">
        <f t="shared" si="46"/>
        <v>三</v>
      </c>
      <c r="F117" s="226">
        <f t="shared" si="45"/>
        <v>6675037.1400000006</v>
      </c>
      <c r="G117" s="423"/>
      <c r="H117" s="424"/>
      <c r="I117" s="228">
        <v>360140.36000000034</v>
      </c>
      <c r="J117" s="89">
        <f t="shared" si="47"/>
        <v>5.3953311786367128E-2</v>
      </c>
      <c r="K117" s="228">
        <v>1756507.5899999999</v>
      </c>
      <c r="L117" s="89">
        <f t="shared" si="48"/>
        <v>0.26314574033965593</v>
      </c>
      <c r="M117" s="228">
        <f t="shared" si="49"/>
        <v>2116647.9500000002</v>
      </c>
      <c r="N117" s="89">
        <f t="shared" si="50"/>
        <v>0.31709905212602307</v>
      </c>
      <c r="O117" s="228"/>
      <c r="P117" s="89">
        <f t="shared" si="51"/>
        <v>0</v>
      </c>
      <c r="Q117" s="228">
        <v>169310.7</v>
      </c>
      <c r="R117" s="89">
        <f t="shared" si="52"/>
        <v>2.5364757745752406E-2</v>
      </c>
      <c r="S117" s="228"/>
      <c r="T117" s="89">
        <f t="shared" si="53"/>
        <v>0</v>
      </c>
      <c r="U117" s="228">
        <v>169730.16</v>
      </c>
      <c r="V117" s="89">
        <f t="shared" si="54"/>
        <v>2.542759784554547E-2</v>
      </c>
      <c r="W117" s="228">
        <v>2192279.27</v>
      </c>
      <c r="X117" s="89">
        <f t="shared" si="55"/>
        <v>0.32842952391422947</v>
      </c>
      <c r="Y117" s="228">
        <v>1233803.9099999999</v>
      </c>
      <c r="Z117" s="89">
        <f t="shared" si="56"/>
        <v>0.18483850862888229</v>
      </c>
      <c r="AA117" s="228">
        <v>793265.14999999991</v>
      </c>
      <c r="AB117" s="89">
        <f t="shared" si="57"/>
        <v>0.11884055973956721</v>
      </c>
    </row>
    <row r="118" spans="3:28" ht="12" hidden="1" customHeight="1">
      <c r="C118" s="394"/>
      <c r="D118" s="184">
        <v>45981</v>
      </c>
      <c r="E118" s="75" t="str">
        <f t="shared" si="46"/>
        <v>四</v>
      </c>
      <c r="F118" s="226">
        <f t="shared" si="45"/>
        <v>5993844.870000001</v>
      </c>
      <c r="G118" s="423"/>
      <c r="H118" s="424"/>
      <c r="I118" s="228">
        <v>323381.04000000027</v>
      </c>
      <c r="J118" s="89">
        <f t="shared" si="47"/>
        <v>5.3952187120918968E-2</v>
      </c>
      <c r="K118" s="228">
        <v>1409748.21</v>
      </c>
      <c r="L118" s="89">
        <f t="shared" si="48"/>
        <v>0.23519931539369315</v>
      </c>
      <c r="M118" s="228">
        <f t="shared" si="49"/>
        <v>1733129.2500000002</v>
      </c>
      <c r="N118" s="89">
        <f t="shared" si="50"/>
        <v>0.28915150251461214</v>
      </c>
      <c r="O118" s="228"/>
      <c r="P118" s="89">
        <f t="shared" si="51"/>
        <v>0</v>
      </c>
      <c r="Q118" s="228">
        <v>165706.29999999999</v>
      </c>
      <c r="R118" s="89">
        <f t="shared" si="52"/>
        <v>2.7646077533534825E-2</v>
      </c>
      <c r="S118" s="228"/>
      <c r="T118" s="89">
        <f t="shared" si="53"/>
        <v>0</v>
      </c>
      <c r="U118" s="228">
        <v>175911.82</v>
      </c>
      <c r="V118" s="89">
        <f t="shared" si="54"/>
        <v>2.9348744222671211E-2</v>
      </c>
      <c r="W118" s="228">
        <v>1981532.1199999999</v>
      </c>
      <c r="X118" s="89">
        <f t="shared" si="55"/>
        <v>0.33059449534935986</v>
      </c>
      <c r="Y118" s="228">
        <v>1158870.1400000001</v>
      </c>
      <c r="Z118" s="89">
        <f t="shared" si="56"/>
        <v>0.19334336559164234</v>
      </c>
      <c r="AA118" s="228">
        <v>778695.24</v>
      </c>
      <c r="AB118" s="89">
        <f t="shared" si="57"/>
        <v>0.12991581478817951</v>
      </c>
    </row>
    <row r="119" spans="3:28" ht="12" hidden="1" customHeight="1">
      <c r="C119" s="394"/>
      <c r="D119" s="184">
        <v>45982</v>
      </c>
      <c r="E119" s="75" t="str">
        <f t="shared" si="46"/>
        <v>五</v>
      </c>
      <c r="F119" s="226">
        <f t="shared" si="45"/>
        <v>5111802.3499999996</v>
      </c>
      <c r="G119" s="423"/>
      <c r="H119" s="424"/>
      <c r="I119" s="228">
        <v>314363.36999999988</v>
      </c>
      <c r="J119" s="89">
        <f t="shared" si="47"/>
        <v>6.1497559662102332E-2</v>
      </c>
      <c r="K119" s="228">
        <v>1273214.1100000001</v>
      </c>
      <c r="L119" s="89">
        <f t="shared" si="48"/>
        <v>0.24907342319289794</v>
      </c>
      <c r="M119" s="228">
        <f t="shared" si="49"/>
        <v>1587577.48</v>
      </c>
      <c r="N119" s="89">
        <f t="shared" si="50"/>
        <v>0.31057098285500029</v>
      </c>
      <c r="O119" s="228"/>
      <c r="P119" s="89">
        <f t="shared" si="51"/>
        <v>0</v>
      </c>
      <c r="Q119" s="228">
        <v>176044.3</v>
      </c>
      <c r="R119" s="89">
        <f t="shared" si="52"/>
        <v>3.443879241536011E-2</v>
      </c>
      <c r="S119" s="228"/>
      <c r="T119" s="89">
        <f t="shared" si="53"/>
        <v>0</v>
      </c>
      <c r="U119" s="228">
        <v>149478</v>
      </c>
      <c r="V119" s="89">
        <f t="shared" si="54"/>
        <v>2.9241740929204747E-2</v>
      </c>
      <c r="W119" s="228">
        <v>1564259.93</v>
      </c>
      <c r="X119" s="89">
        <f t="shared" si="55"/>
        <v>0.30600947041702425</v>
      </c>
      <c r="Y119" s="228">
        <v>992101.62000000011</v>
      </c>
      <c r="Z119" s="89">
        <f t="shared" si="56"/>
        <v>0.19408059077245038</v>
      </c>
      <c r="AA119" s="228">
        <v>642341.0199999999</v>
      </c>
      <c r="AB119" s="89">
        <f t="shared" si="57"/>
        <v>0.1256584226109603</v>
      </c>
    </row>
    <row r="120" spans="3:28" ht="12" hidden="1" customHeight="1">
      <c r="C120" s="394"/>
      <c r="D120" s="184">
        <v>45983</v>
      </c>
      <c r="E120" s="75" t="str">
        <f t="shared" si="46"/>
        <v>六</v>
      </c>
      <c r="F120" s="226">
        <f t="shared" si="45"/>
        <v>5318052.33</v>
      </c>
      <c r="G120" s="423"/>
      <c r="H120" s="424"/>
      <c r="I120" s="228">
        <v>293983.69000000018</v>
      </c>
      <c r="J120" s="89">
        <f t="shared" si="47"/>
        <v>5.5280330421269126E-2</v>
      </c>
      <c r="K120" s="228">
        <v>1493147.05</v>
      </c>
      <c r="L120" s="89">
        <f t="shared" si="48"/>
        <v>0.28076952939648864</v>
      </c>
      <c r="M120" s="228">
        <f t="shared" si="49"/>
        <v>1787130.7400000002</v>
      </c>
      <c r="N120" s="89">
        <f t="shared" si="50"/>
        <v>0.33604985981775781</v>
      </c>
      <c r="O120" s="228"/>
      <c r="P120" s="89">
        <f t="shared" si="51"/>
        <v>0</v>
      </c>
      <c r="Q120" s="228">
        <v>147470</v>
      </c>
      <c r="R120" s="89">
        <f t="shared" si="52"/>
        <v>2.7730076887001975E-2</v>
      </c>
      <c r="S120" s="228"/>
      <c r="T120" s="89">
        <f t="shared" si="53"/>
        <v>0</v>
      </c>
      <c r="U120" s="228">
        <v>139363.84</v>
      </c>
      <c r="V120" s="89">
        <f t="shared" si="54"/>
        <v>2.6205804560031472E-2</v>
      </c>
      <c r="W120" s="228">
        <v>1573167.0999999999</v>
      </c>
      <c r="X120" s="89">
        <f t="shared" si="55"/>
        <v>0.2958164008890074</v>
      </c>
      <c r="Y120" s="228">
        <v>1005478.7400000001</v>
      </c>
      <c r="Z120" s="89">
        <f t="shared" si="56"/>
        <v>0.18906898195189442</v>
      </c>
      <c r="AA120" s="228">
        <v>665441.91</v>
      </c>
      <c r="AB120" s="89">
        <f t="shared" si="57"/>
        <v>0.12512887589430696</v>
      </c>
    </row>
    <row r="121" spans="3:28" ht="12" hidden="1" customHeight="1">
      <c r="C121" s="394"/>
      <c r="D121" s="184">
        <v>45984</v>
      </c>
      <c r="E121" s="75" t="str">
        <f t="shared" si="46"/>
        <v>日</v>
      </c>
      <c r="F121" s="226">
        <f t="shared" si="45"/>
        <v>6810647.3899999997</v>
      </c>
      <c r="G121" s="423"/>
      <c r="H121" s="424"/>
      <c r="I121" s="228">
        <v>380539.98999999976</v>
      </c>
      <c r="J121" s="89">
        <f t="shared" si="47"/>
        <v>5.5874275705235094E-2</v>
      </c>
      <c r="K121" s="228">
        <v>1667366.78</v>
      </c>
      <c r="L121" s="89">
        <f t="shared" si="48"/>
        <v>0.24481766336166175</v>
      </c>
      <c r="M121" s="228">
        <f t="shared" si="49"/>
        <v>2047906.7699999998</v>
      </c>
      <c r="N121" s="89">
        <f t="shared" si="50"/>
        <v>0.30069193906689684</v>
      </c>
      <c r="O121" s="228"/>
      <c r="P121" s="89">
        <f t="shared" si="51"/>
        <v>0</v>
      </c>
      <c r="Q121" s="228">
        <v>189622.1</v>
      </c>
      <c r="R121" s="89">
        <f t="shared" si="52"/>
        <v>2.7842008129567844E-2</v>
      </c>
      <c r="S121" s="228"/>
      <c r="T121" s="89">
        <f t="shared" si="53"/>
        <v>0</v>
      </c>
      <c r="U121" s="228">
        <v>162072.06</v>
      </c>
      <c r="V121" s="89">
        <f t="shared" si="54"/>
        <v>2.3796865513544083E-2</v>
      </c>
      <c r="W121" s="228">
        <v>2272013.89</v>
      </c>
      <c r="X121" s="89">
        <f t="shared" si="55"/>
        <v>0.33359734543532144</v>
      </c>
      <c r="Y121" s="228">
        <v>1265974.43</v>
      </c>
      <c r="Z121" s="89">
        <f t="shared" si="56"/>
        <v>0.18588165816054675</v>
      </c>
      <c r="AA121" s="228">
        <v>873058.14</v>
      </c>
      <c r="AB121" s="89">
        <f t="shared" si="57"/>
        <v>0.12819018369412311</v>
      </c>
    </row>
    <row r="122" spans="3:28" ht="12" hidden="1" customHeight="1">
      <c r="C122" s="394"/>
      <c r="D122" s="184">
        <v>45985</v>
      </c>
      <c r="E122" s="75" t="str">
        <f t="shared" si="46"/>
        <v>一</v>
      </c>
      <c r="F122" s="226">
        <f t="shared" si="45"/>
        <v>6693341.3799999999</v>
      </c>
      <c r="G122" s="423"/>
      <c r="H122" s="424"/>
      <c r="I122" s="228">
        <v>374445.1799999997</v>
      </c>
      <c r="J122" s="89">
        <f t="shared" si="47"/>
        <v>5.594293772597024E-2</v>
      </c>
      <c r="K122" s="228">
        <v>1617697.1500000001</v>
      </c>
      <c r="L122" s="89">
        <f t="shared" si="48"/>
        <v>0.24168753066050849</v>
      </c>
      <c r="M122" s="228">
        <f t="shared" si="49"/>
        <v>1992142.3299999998</v>
      </c>
      <c r="N122" s="89">
        <f t="shared" si="50"/>
        <v>0.29763046838647872</v>
      </c>
      <c r="O122" s="228"/>
      <c r="P122" s="89">
        <f t="shared" si="51"/>
        <v>0</v>
      </c>
      <c r="Q122" s="228">
        <v>162038.6</v>
      </c>
      <c r="R122" s="89">
        <f t="shared" si="52"/>
        <v>2.4208925079509391E-2</v>
      </c>
      <c r="S122" s="228"/>
      <c r="T122" s="89">
        <f t="shared" si="53"/>
        <v>0</v>
      </c>
      <c r="U122" s="228">
        <v>162093.79999999999</v>
      </c>
      <c r="V122" s="89">
        <f t="shared" si="54"/>
        <v>2.4217172081547108E-2</v>
      </c>
      <c r="W122" s="228">
        <v>2252936.1100000003</v>
      </c>
      <c r="X122" s="89">
        <f t="shared" si="55"/>
        <v>0.33659363568872686</v>
      </c>
      <c r="Y122" s="228">
        <v>1274743.4099999999</v>
      </c>
      <c r="Z122" s="89">
        <f t="shared" si="56"/>
        <v>0.19044948369270237</v>
      </c>
      <c r="AA122" s="228">
        <v>849387.13</v>
      </c>
      <c r="AB122" s="89">
        <f t="shared" si="57"/>
        <v>0.12690031507103558</v>
      </c>
    </row>
    <row r="123" spans="3:28" ht="12" hidden="1" customHeight="1">
      <c r="C123" s="394"/>
      <c r="D123" s="184">
        <v>45986</v>
      </c>
      <c r="E123" s="75" t="str">
        <f t="shared" si="46"/>
        <v>二</v>
      </c>
      <c r="F123" s="226">
        <f t="shared" si="45"/>
        <v>6722530.1999999993</v>
      </c>
      <c r="G123" s="423">
        <f t="shared" si="58"/>
        <v>40773735.030000001</v>
      </c>
      <c r="H123" s="424"/>
      <c r="I123" s="228">
        <v>405511.70999999973</v>
      </c>
      <c r="J123" s="89">
        <f t="shared" si="47"/>
        <v>6.032129242052342E-2</v>
      </c>
      <c r="K123" s="228">
        <v>1525327.1400000001</v>
      </c>
      <c r="L123" s="89">
        <f t="shared" si="48"/>
        <v>0.22689777429337549</v>
      </c>
      <c r="M123" s="228">
        <f t="shared" si="49"/>
        <v>1930838.8499999999</v>
      </c>
      <c r="N123" s="89">
        <f t="shared" si="50"/>
        <v>0.28721906671389891</v>
      </c>
      <c r="O123" s="228"/>
      <c r="P123" s="89">
        <f t="shared" si="51"/>
        <v>0</v>
      </c>
      <c r="Q123" s="228">
        <v>99600.4</v>
      </c>
      <c r="R123" s="89">
        <f t="shared" si="52"/>
        <v>1.4815909640688562E-2</v>
      </c>
      <c r="S123" s="228"/>
      <c r="T123" s="89">
        <f t="shared" si="53"/>
        <v>0</v>
      </c>
      <c r="U123" s="228">
        <v>154616.72</v>
      </c>
      <c r="V123" s="89">
        <f t="shared" si="54"/>
        <v>2.2999780648066112E-2</v>
      </c>
      <c r="W123" s="228">
        <v>2522096.8100000005</v>
      </c>
      <c r="X123" s="89">
        <f t="shared" si="55"/>
        <v>0.37517076680443934</v>
      </c>
      <c r="Y123" s="228">
        <v>1174018.1499999999</v>
      </c>
      <c r="Z123" s="89">
        <f t="shared" si="56"/>
        <v>0.17463932702005563</v>
      </c>
      <c r="AA123" s="228">
        <v>841359.2699999999</v>
      </c>
      <c r="AB123" s="89">
        <f t="shared" si="57"/>
        <v>0.12515514917285162</v>
      </c>
    </row>
    <row r="124" spans="3:28" ht="12" hidden="1" customHeight="1">
      <c r="C124" s="394"/>
      <c r="D124" s="184">
        <v>45987</v>
      </c>
      <c r="E124" s="75" t="str">
        <f t="shared" si="46"/>
        <v>三</v>
      </c>
      <c r="F124" s="226">
        <f t="shared" si="45"/>
        <v>6301287.2799999993</v>
      </c>
      <c r="G124" s="423"/>
      <c r="H124" s="424"/>
      <c r="I124" s="228">
        <v>330381.56000000006</v>
      </c>
      <c r="J124" s="89">
        <f t="shared" si="47"/>
        <v>5.2430804265759502E-2</v>
      </c>
      <c r="K124" s="228">
        <v>1391026.8399999999</v>
      </c>
      <c r="L124" s="89">
        <f t="shared" si="48"/>
        <v>0.22075280465549574</v>
      </c>
      <c r="M124" s="228">
        <f t="shared" si="49"/>
        <v>1721408.4</v>
      </c>
      <c r="N124" s="89">
        <f t="shared" si="50"/>
        <v>0.27318360892125521</v>
      </c>
      <c r="O124" s="228"/>
      <c r="P124" s="89">
        <f t="shared" si="51"/>
        <v>0</v>
      </c>
      <c r="Q124" s="228">
        <v>107135.3</v>
      </c>
      <c r="R124" s="89">
        <f t="shared" si="52"/>
        <v>1.7002129126859934E-2</v>
      </c>
      <c r="S124" s="228"/>
      <c r="T124" s="89">
        <f t="shared" si="53"/>
        <v>0</v>
      </c>
      <c r="U124" s="228">
        <v>148240.32000000001</v>
      </c>
      <c r="V124" s="89">
        <f t="shared" si="54"/>
        <v>2.3525402574567277E-2</v>
      </c>
      <c r="W124" s="228">
        <v>2388243.5</v>
      </c>
      <c r="X124" s="89">
        <f t="shared" si="55"/>
        <v>0.37900882690750776</v>
      </c>
      <c r="Y124" s="228">
        <v>1141416.76</v>
      </c>
      <c r="Z124" s="89">
        <f t="shared" si="56"/>
        <v>0.18114025107580878</v>
      </c>
      <c r="AA124" s="228">
        <v>794843</v>
      </c>
      <c r="AB124" s="89">
        <f t="shared" si="57"/>
        <v>0.12613978139400114</v>
      </c>
    </row>
    <row r="125" spans="3:28" ht="12" hidden="1" customHeight="1">
      <c r="C125" s="394"/>
      <c r="D125" s="184">
        <v>45988</v>
      </c>
      <c r="E125" s="75" t="str">
        <f t="shared" si="46"/>
        <v>四</v>
      </c>
      <c r="F125" s="226">
        <f t="shared" si="45"/>
        <v>5501388.7600000007</v>
      </c>
      <c r="G125" s="423"/>
      <c r="H125" s="424"/>
      <c r="I125" s="228">
        <v>289052.1799999997</v>
      </c>
      <c r="J125" s="89">
        <f t="shared" si="47"/>
        <v>5.2541674949726634E-2</v>
      </c>
      <c r="K125" s="228">
        <v>1119104.4600000002</v>
      </c>
      <c r="L125" s="89">
        <f t="shared" si="48"/>
        <v>0.20342217371309715</v>
      </c>
      <c r="M125" s="228">
        <f t="shared" si="49"/>
        <v>1408156.64</v>
      </c>
      <c r="N125" s="89">
        <f t="shared" si="50"/>
        <v>0.25596384866282379</v>
      </c>
      <c r="O125" s="228"/>
      <c r="P125" s="89">
        <f t="shared" si="51"/>
        <v>0</v>
      </c>
      <c r="Q125" s="228">
        <v>89171.3</v>
      </c>
      <c r="R125" s="89">
        <f t="shared" si="52"/>
        <v>1.6208870866999042E-2</v>
      </c>
      <c r="S125" s="228"/>
      <c r="T125" s="89">
        <f t="shared" si="53"/>
        <v>0</v>
      </c>
      <c r="U125" s="228">
        <v>149827.5</v>
      </c>
      <c r="V125" s="89">
        <f t="shared" si="54"/>
        <v>2.7234486878909458E-2</v>
      </c>
      <c r="W125" s="228">
        <v>2141084.0300000003</v>
      </c>
      <c r="X125" s="89">
        <f t="shared" si="55"/>
        <v>0.38918973433900717</v>
      </c>
      <c r="Y125" s="228">
        <v>1041965.6799999999</v>
      </c>
      <c r="Z125" s="89">
        <f t="shared" si="56"/>
        <v>0.18940048148860503</v>
      </c>
      <c r="AA125" s="228">
        <v>671183.61</v>
      </c>
      <c r="AB125" s="89">
        <f t="shared" si="57"/>
        <v>0.12200257776365543</v>
      </c>
    </row>
    <row r="126" spans="3:28" ht="12" hidden="1" customHeight="1">
      <c r="C126" s="394"/>
      <c r="D126" s="184">
        <v>45989</v>
      </c>
      <c r="E126" s="75" t="str">
        <f t="shared" si="46"/>
        <v>五</v>
      </c>
      <c r="F126" s="226">
        <f t="shared" si="45"/>
        <v>4532055.2799999993</v>
      </c>
      <c r="G126" s="423"/>
      <c r="H126" s="424"/>
      <c r="I126" s="228">
        <v>246146.82000000007</v>
      </c>
      <c r="J126" s="89">
        <f t="shared" si="47"/>
        <v>5.4312404591852222E-2</v>
      </c>
      <c r="K126" s="228">
        <v>1102280.8499999999</v>
      </c>
      <c r="L126" s="89">
        <f t="shared" si="48"/>
        <v>0.24321875659027709</v>
      </c>
      <c r="M126" s="228">
        <f t="shared" si="49"/>
        <v>1348427.67</v>
      </c>
      <c r="N126" s="89">
        <f t="shared" si="50"/>
        <v>0.2975311611821293</v>
      </c>
      <c r="O126" s="228"/>
      <c r="P126" s="89">
        <f t="shared" si="51"/>
        <v>0</v>
      </c>
      <c r="Q126" s="228">
        <v>73303.099999999991</v>
      </c>
      <c r="R126" s="89">
        <f t="shared" si="52"/>
        <v>1.6174361403641133E-2</v>
      </c>
      <c r="S126" s="228"/>
      <c r="T126" s="89">
        <f t="shared" si="53"/>
        <v>0</v>
      </c>
      <c r="U126" s="228">
        <v>117159.88</v>
      </c>
      <c r="V126" s="89">
        <f t="shared" si="54"/>
        <v>2.5851379288559784E-2</v>
      </c>
      <c r="W126" s="228">
        <v>1566606.1400000001</v>
      </c>
      <c r="X126" s="89">
        <f t="shared" si="55"/>
        <v>0.3456723369887934</v>
      </c>
      <c r="Y126" s="228">
        <v>839168.48999999987</v>
      </c>
      <c r="Z126" s="89">
        <f t="shared" si="56"/>
        <v>0.18516289810127823</v>
      </c>
      <c r="AA126" s="228">
        <v>587390</v>
      </c>
      <c r="AB126" s="89">
        <f t="shared" si="57"/>
        <v>0.12960786303559829</v>
      </c>
    </row>
    <row r="127" spans="3:28" ht="12" hidden="1" customHeight="1">
      <c r="C127" s="394"/>
      <c r="D127" s="184">
        <v>45990</v>
      </c>
      <c r="E127" s="75" t="str">
        <f t="shared" si="46"/>
        <v>六</v>
      </c>
      <c r="F127" s="226">
        <f t="shared" si="45"/>
        <v>5011799.32</v>
      </c>
      <c r="G127" s="423"/>
      <c r="H127" s="424"/>
      <c r="I127" s="228">
        <v>262190.10999999987</v>
      </c>
      <c r="J127" s="89">
        <f t="shared" si="47"/>
        <v>5.2314566737281062E-2</v>
      </c>
      <c r="K127" s="228">
        <v>1266674.19</v>
      </c>
      <c r="L127" s="89">
        <f t="shared" si="48"/>
        <v>0.25273840972547157</v>
      </c>
      <c r="M127" s="228">
        <f t="shared" si="49"/>
        <v>1528864.2999999998</v>
      </c>
      <c r="N127" s="89">
        <f t="shared" si="50"/>
        <v>0.30505297646275265</v>
      </c>
      <c r="O127" s="228"/>
      <c r="P127" s="89">
        <f t="shared" si="51"/>
        <v>0</v>
      </c>
      <c r="Q127" s="228">
        <v>75199.3</v>
      </c>
      <c r="R127" s="89">
        <f t="shared" si="52"/>
        <v>1.5004451534982848E-2</v>
      </c>
      <c r="S127" s="228"/>
      <c r="T127" s="89">
        <f t="shared" si="53"/>
        <v>0</v>
      </c>
      <c r="U127" s="228">
        <v>127119.72</v>
      </c>
      <c r="V127" s="89">
        <f t="shared" si="54"/>
        <v>2.5364088201360782E-2</v>
      </c>
      <c r="W127" s="228">
        <v>1732744.81</v>
      </c>
      <c r="X127" s="89">
        <f t="shared" si="55"/>
        <v>0.3457330789533688</v>
      </c>
      <c r="Y127" s="228">
        <v>907281.36999999988</v>
      </c>
      <c r="Z127" s="89">
        <f t="shared" si="56"/>
        <v>0.18102907001471874</v>
      </c>
      <c r="AA127" s="228">
        <v>640589.82000000007</v>
      </c>
      <c r="AB127" s="89">
        <f t="shared" si="57"/>
        <v>0.1278163348328161</v>
      </c>
    </row>
    <row r="128" spans="3:28" ht="12" hidden="1" customHeight="1">
      <c r="C128" s="394"/>
      <c r="D128" s="184">
        <v>45991</v>
      </c>
      <c r="E128" s="75" t="str">
        <f t="shared" si="46"/>
        <v>日</v>
      </c>
      <c r="F128" s="226">
        <f t="shared" si="45"/>
        <v>6409222.4199999999</v>
      </c>
      <c r="G128" s="423"/>
      <c r="H128" s="424"/>
      <c r="I128" s="228">
        <v>350823.45000000019</v>
      </c>
      <c r="J128" s="89">
        <f t="shared" si="47"/>
        <v>5.4737287460215833E-2</v>
      </c>
      <c r="K128" s="228">
        <v>1477048.5499999998</v>
      </c>
      <c r="L128" s="89">
        <f t="shared" si="48"/>
        <v>0.23045674704483105</v>
      </c>
      <c r="M128" s="228">
        <f t="shared" si="49"/>
        <v>1827872</v>
      </c>
      <c r="N128" s="89">
        <f t="shared" si="50"/>
        <v>0.28519403450504688</v>
      </c>
      <c r="O128" s="228"/>
      <c r="P128" s="89">
        <f t="shared" si="51"/>
        <v>0</v>
      </c>
      <c r="Q128" s="228">
        <v>105937.7</v>
      </c>
      <c r="R128" s="89">
        <f t="shared" si="52"/>
        <v>1.6528947360200989E-2</v>
      </c>
      <c r="S128" s="228"/>
      <c r="T128" s="89">
        <f t="shared" si="53"/>
        <v>0</v>
      </c>
      <c r="U128" s="228">
        <v>149753.72</v>
      </c>
      <c r="V128" s="89">
        <f t="shared" si="54"/>
        <v>2.336534920877344E-2</v>
      </c>
      <c r="W128" s="228">
        <v>2387499.1099999994</v>
      </c>
      <c r="X128" s="89">
        <f t="shared" si="55"/>
        <v>0.37250994793842707</v>
      </c>
      <c r="Y128" s="228">
        <v>1149640.5300000003</v>
      </c>
      <c r="Z128" s="89">
        <f t="shared" si="56"/>
        <v>0.17937285596651212</v>
      </c>
      <c r="AA128" s="228">
        <v>788519.35999999987</v>
      </c>
      <c r="AB128" s="89">
        <f t="shared" si="57"/>
        <v>0.12302886502103946</v>
      </c>
    </row>
    <row r="129" spans="3:28" ht="12" hidden="1" customHeight="1">
      <c r="C129" s="394" t="s">
        <v>83</v>
      </c>
      <c r="D129" s="184">
        <v>45992</v>
      </c>
      <c r="E129" s="75" t="str">
        <f t="shared" si="46"/>
        <v>一</v>
      </c>
      <c r="F129" s="226">
        <f t="shared" si="45"/>
        <v>6295451.7700000005</v>
      </c>
      <c r="G129" s="423"/>
      <c r="H129" s="424">
        <f>SUM(F129:F159)</f>
        <v>174688252.20000002</v>
      </c>
      <c r="I129" s="228">
        <v>348811.26</v>
      </c>
      <c r="J129" s="89">
        <f t="shared" si="47"/>
        <v>5.5406867170709813E-2</v>
      </c>
      <c r="K129" s="228">
        <v>1474451.1800000002</v>
      </c>
      <c r="L129" s="89">
        <f t="shared" si="48"/>
        <v>0.23420895495161581</v>
      </c>
      <c r="M129" s="228">
        <f t="shared" si="49"/>
        <v>1823262.4400000002</v>
      </c>
      <c r="N129" s="89">
        <f t="shared" si="50"/>
        <v>0.28961582212232562</v>
      </c>
      <c r="O129" s="228"/>
      <c r="P129" s="89">
        <f t="shared" si="51"/>
        <v>0</v>
      </c>
      <c r="Q129" s="228">
        <v>98452.7</v>
      </c>
      <c r="R129" s="89">
        <f t="shared" si="52"/>
        <v>1.5638702923459931E-2</v>
      </c>
      <c r="S129" s="228"/>
      <c r="T129" s="89">
        <f t="shared" si="53"/>
        <v>0</v>
      </c>
      <c r="U129" s="228">
        <v>161798.91999999998</v>
      </c>
      <c r="V129" s="89">
        <f t="shared" si="54"/>
        <v>2.5700922810818386E-2</v>
      </c>
      <c r="W129" s="228">
        <v>2240476.9400000004</v>
      </c>
      <c r="X129" s="89">
        <f t="shared" si="55"/>
        <v>0.35588819068976846</v>
      </c>
      <c r="Y129" s="228">
        <v>1197658.9099999997</v>
      </c>
      <c r="Z129" s="89">
        <f t="shared" si="56"/>
        <v>0.19024193239113635</v>
      </c>
      <c r="AA129" s="228">
        <v>773801.86</v>
      </c>
      <c r="AB129" s="89">
        <f t="shared" si="57"/>
        <v>0.12291442906249124</v>
      </c>
    </row>
    <row r="130" spans="3:28" ht="12" hidden="1" customHeight="1">
      <c r="C130" s="394"/>
      <c r="D130" s="184">
        <v>45993</v>
      </c>
      <c r="E130" s="75" t="str">
        <f t="shared" ref="E130:E164" si="59">RIGHT(TEXT(D130,"AAA"),1)</f>
        <v>二</v>
      </c>
      <c r="F130" s="226">
        <f t="shared" si="45"/>
        <v>6351521.6499999985</v>
      </c>
      <c r="G130" s="423">
        <f t="shared" ref="G130:G158" si="60">SUM(F130:F136)</f>
        <v>40306237.809999995</v>
      </c>
      <c r="H130" s="424"/>
      <c r="I130" s="228">
        <v>332073.1399999999</v>
      </c>
      <c r="J130" s="89">
        <f t="shared" ref="J130" si="61">I130/$F130</f>
        <v>5.2282454236773322E-2</v>
      </c>
      <c r="K130" s="228">
        <v>1453222.86</v>
      </c>
      <c r="L130" s="89">
        <f t="shared" ref="L130" si="62">K130/$F130</f>
        <v>0.2287991665745169</v>
      </c>
      <c r="M130" s="228">
        <f t="shared" ref="M130" si="63">SUM(I130+K130)</f>
        <v>1785296</v>
      </c>
      <c r="N130" s="89">
        <f t="shared" ref="N130" si="64">M130/$F130</f>
        <v>0.28108162081129023</v>
      </c>
      <c r="O130" s="228"/>
      <c r="P130" s="89">
        <f t="shared" ref="P130" si="65">O130/$F130</f>
        <v>0</v>
      </c>
      <c r="Q130" s="228">
        <v>95408.8</v>
      </c>
      <c r="R130" s="89">
        <f t="shared" ref="R130" si="66">Q130/$F130</f>
        <v>1.5021408295128779E-2</v>
      </c>
      <c r="S130" s="228">
        <v>355332.49000000005</v>
      </c>
      <c r="T130" s="89">
        <f t="shared" ref="T130" si="67">S130/$F130</f>
        <v>5.5944466472849091E-2</v>
      </c>
      <c r="U130" s="228">
        <v>154174.28</v>
      </c>
      <c r="V130" s="89">
        <f t="shared" ref="V130" si="68">U130/$F130</f>
        <v>2.4273597492972417E-2</v>
      </c>
      <c r="W130" s="228">
        <v>2092179.2199999997</v>
      </c>
      <c r="X130" s="89">
        <f t="shared" ref="X130" si="69">W130/$F130</f>
        <v>0.32939810887679177</v>
      </c>
      <c r="Y130" s="228">
        <v>1149002.8800000001</v>
      </c>
      <c r="Z130" s="89">
        <f t="shared" ref="Z130" si="70">Y130/$F130</f>
        <v>0.1809019859044329</v>
      </c>
      <c r="AA130" s="228">
        <v>720127.98</v>
      </c>
      <c r="AB130" s="89">
        <f t="shared" ref="AB130" si="71">AA130/$F130</f>
        <v>0.11337881214653502</v>
      </c>
    </row>
    <row r="131" spans="3:28" ht="12" hidden="1" customHeight="1">
      <c r="C131" s="394"/>
      <c r="D131" s="184">
        <v>45994</v>
      </c>
      <c r="E131" s="75" t="str">
        <f t="shared" si="59"/>
        <v>三</v>
      </c>
      <c r="F131" s="226">
        <f t="shared" si="45"/>
        <v>5904746.3199999994</v>
      </c>
      <c r="G131" s="423"/>
      <c r="H131" s="424"/>
      <c r="I131" s="228">
        <v>296739.45999999996</v>
      </c>
      <c r="J131" s="89">
        <f t="shared" ref="J131:J164" si="72">I131/$F131</f>
        <v>5.0254396026280089E-2</v>
      </c>
      <c r="K131" s="228">
        <v>1298515.69</v>
      </c>
      <c r="L131" s="89">
        <f t="shared" ref="L131:L164" si="73">K131/$F131</f>
        <v>0.2199104956637663</v>
      </c>
      <c r="M131" s="228">
        <f t="shared" ref="M131:M164" si="74">SUM(I131+K131)</f>
        <v>1595255.15</v>
      </c>
      <c r="N131" s="89">
        <f t="shared" ref="N131:N164" si="75">M131/$F131</f>
        <v>0.27016489169004643</v>
      </c>
      <c r="O131" s="228"/>
      <c r="P131" s="89">
        <f t="shared" ref="P131:P164" si="76">O131/$F131</f>
        <v>0</v>
      </c>
      <c r="Q131" s="228">
        <v>90368.9</v>
      </c>
      <c r="R131" s="89">
        <f t="shared" ref="R131:R164" si="77">Q131/$F131</f>
        <v>1.5304450877747447E-2</v>
      </c>
      <c r="S131" s="228">
        <v>203096.43000000002</v>
      </c>
      <c r="T131" s="89">
        <f t="shared" ref="T131:T164" si="78">S131/$F131</f>
        <v>3.439545392696905E-2</v>
      </c>
      <c r="U131" s="228">
        <v>146825.26</v>
      </c>
      <c r="V131" s="89">
        <f t="shared" ref="V131:V164" si="79">U131/$F131</f>
        <v>2.486563385503749E-2</v>
      </c>
      <c r="W131" s="228">
        <v>2042723.4699999997</v>
      </c>
      <c r="X131" s="89">
        <f t="shared" ref="X131:X164" si="80">W131/$F131</f>
        <v>0.34594601686461612</v>
      </c>
      <c r="Y131" s="228">
        <v>1107637.1199999999</v>
      </c>
      <c r="Z131" s="89">
        <f t="shared" ref="Z131:Z164" si="81">Y131/$F131</f>
        <v>0.18758420090771993</v>
      </c>
      <c r="AA131" s="228">
        <v>718839.99</v>
      </c>
      <c r="AB131" s="89">
        <f t="shared" ref="AB131:AB164" si="82">AA131/$F131</f>
        <v>0.12173935187786358</v>
      </c>
    </row>
    <row r="132" spans="3:28" ht="12" hidden="1" customHeight="1">
      <c r="C132" s="394"/>
      <c r="D132" s="184">
        <v>45995</v>
      </c>
      <c r="E132" s="75" t="str">
        <f t="shared" si="59"/>
        <v>四</v>
      </c>
      <c r="F132" s="226">
        <f t="shared" si="45"/>
        <v>5410047.4499999993</v>
      </c>
      <c r="G132" s="423"/>
      <c r="H132" s="424"/>
      <c r="I132" s="228">
        <v>275451.19999999972</v>
      </c>
      <c r="J132" s="89">
        <f t="shared" si="72"/>
        <v>5.0914747522223629E-2</v>
      </c>
      <c r="K132" s="228">
        <v>1087270.81</v>
      </c>
      <c r="L132" s="89">
        <f t="shared" si="73"/>
        <v>0.20097250903039682</v>
      </c>
      <c r="M132" s="228">
        <f t="shared" si="74"/>
        <v>1362722.0099999998</v>
      </c>
      <c r="N132" s="89">
        <f t="shared" si="75"/>
        <v>0.25188725655262045</v>
      </c>
      <c r="O132" s="228"/>
      <c r="P132" s="89">
        <f t="shared" si="76"/>
        <v>0</v>
      </c>
      <c r="Q132" s="228">
        <v>80987.7</v>
      </c>
      <c r="R132" s="89">
        <f t="shared" si="77"/>
        <v>1.4969868702353065E-2</v>
      </c>
      <c r="S132" s="228">
        <v>183083.53000000003</v>
      </c>
      <c r="T132" s="89">
        <f t="shared" si="78"/>
        <v>3.3841390799631534E-2</v>
      </c>
      <c r="U132" s="228">
        <v>142389.04</v>
      </c>
      <c r="V132" s="89">
        <f t="shared" si="79"/>
        <v>2.631936989757826E-2</v>
      </c>
      <c r="W132" s="228">
        <v>1910326.41</v>
      </c>
      <c r="X132" s="89">
        <f t="shared" si="80"/>
        <v>0.35310714511385666</v>
      </c>
      <c r="Y132" s="228">
        <v>1042365.36</v>
      </c>
      <c r="Z132" s="89">
        <f t="shared" si="81"/>
        <v>0.1926721289662626</v>
      </c>
      <c r="AA132" s="228">
        <v>688173.39999999991</v>
      </c>
      <c r="AB132" s="89">
        <f t="shared" si="82"/>
        <v>0.12720283996769752</v>
      </c>
    </row>
    <row r="133" spans="3:28" ht="12" hidden="1" customHeight="1">
      <c r="C133" s="394"/>
      <c r="D133" s="184">
        <v>45996</v>
      </c>
      <c r="E133" s="75" t="str">
        <f t="shared" si="59"/>
        <v>五</v>
      </c>
      <c r="F133" s="226">
        <f t="shared" si="45"/>
        <v>4752710.1999999993</v>
      </c>
      <c r="G133" s="423"/>
      <c r="H133" s="424"/>
      <c r="I133" s="228">
        <v>248317.76</v>
      </c>
      <c r="J133" s="89">
        <f t="shared" si="72"/>
        <v>5.2247612320229425E-2</v>
      </c>
      <c r="K133" s="228">
        <v>1121946.3799999999</v>
      </c>
      <c r="L133" s="89">
        <f t="shared" si="73"/>
        <v>0.2360645469189348</v>
      </c>
      <c r="M133" s="228">
        <f t="shared" si="74"/>
        <v>1370264.14</v>
      </c>
      <c r="N133" s="89">
        <f t="shared" si="75"/>
        <v>0.28831215923916426</v>
      </c>
      <c r="O133" s="228"/>
      <c r="P133" s="89">
        <f t="shared" si="76"/>
        <v>0</v>
      </c>
      <c r="Q133" s="228">
        <v>67015.7</v>
      </c>
      <c r="R133" s="89">
        <f t="shared" si="77"/>
        <v>1.4100523107846973E-2</v>
      </c>
      <c r="S133" s="228">
        <v>90500</v>
      </c>
      <c r="T133" s="89">
        <f t="shared" si="78"/>
        <v>1.9041766948045772E-2</v>
      </c>
      <c r="U133" s="228">
        <v>119341.44</v>
      </c>
      <c r="V133" s="89">
        <f t="shared" si="79"/>
        <v>2.5110186604687158E-2</v>
      </c>
      <c r="W133" s="228">
        <v>1663572.4899999998</v>
      </c>
      <c r="X133" s="89">
        <f t="shared" si="80"/>
        <v>0.35002607354431164</v>
      </c>
      <c r="Y133" s="228">
        <v>880460.42999999993</v>
      </c>
      <c r="Z133" s="89">
        <f t="shared" si="81"/>
        <v>0.18525439022139412</v>
      </c>
      <c r="AA133" s="228">
        <v>561555.99999999988</v>
      </c>
      <c r="AB133" s="89">
        <f t="shared" si="82"/>
        <v>0.11815490033455016</v>
      </c>
    </row>
    <row r="134" spans="3:28" ht="12" hidden="1" customHeight="1">
      <c r="C134" s="394"/>
      <c r="D134" s="184">
        <v>45997</v>
      </c>
      <c r="E134" s="75" t="str">
        <f t="shared" si="59"/>
        <v>六</v>
      </c>
      <c r="F134" s="226">
        <f t="shared" si="45"/>
        <v>5024604.6899999995</v>
      </c>
      <c r="G134" s="423"/>
      <c r="H134" s="424"/>
      <c r="I134" s="228">
        <v>265416.25</v>
      </c>
      <c r="J134" s="89">
        <f t="shared" si="72"/>
        <v>5.2823309767678468E-2</v>
      </c>
      <c r="K134" s="228">
        <v>1278313.05</v>
      </c>
      <c r="L134" s="89">
        <f t="shared" si="73"/>
        <v>0.25441067086214897</v>
      </c>
      <c r="M134" s="228">
        <f t="shared" si="74"/>
        <v>1543729.3</v>
      </c>
      <c r="N134" s="89">
        <f t="shared" si="75"/>
        <v>0.30723398062982749</v>
      </c>
      <c r="O134" s="228"/>
      <c r="P134" s="89">
        <f t="shared" si="76"/>
        <v>0</v>
      </c>
      <c r="Q134" s="228">
        <v>72255.199999999997</v>
      </c>
      <c r="R134" s="89">
        <f t="shared" si="77"/>
        <v>1.4380275555568135E-2</v>
      </c>
      <c r="S134" s="228">
        <v>105197.20000000001</v>
      </c>
      <c r="T134" s="89">
        <f t="shared" si="78"/>
        <v>2.0936413208657818E-2</v>
      </c>
      <c r="U134" s="228">
        <v>131669.35999999999</v>
      </c>
      <c r="V134" s="89">
        <f t="shared" si="79"/>
        <v>2.6204919217236968E-2</v>
      </c>
      <c r="W134" s="228">
        <v>1632580.3299999998</v>
      </c>
      <c r="X134" s="89">
        <f t="shared" si="80"/>
        <v>0.32491716875740928</v>
      </c>
      <c r="Y134" s="228">
        <v>951218.22</v>
      </c>
      <c r="Z134" s="89">
        <f t="shared" si="81"/>
        <v>0.18931205113371816</v>
      </c>
      <c r="AA134" s="228">
        <v>587955.07999999996</v>
      </c>
      <c r="AB134" s="89">
        <f t="shared" si="82"/>
        <v>0.11701519149758227</v>
      </c>
    </row>
    <row r="135" spans="3:28" ht="12" hidden="1" customHeight="1">
      <c r="C135" s="394"/>
      <c r="D135" s="184">
        <v>45998</v>
      </c>
      <c r="E135" s="75" t="str">
        <f t="shared" si="59"/>
        <v>日</v>
      </c>
      <c r="F135" s="226">
        <f t="shared" si="45"/>
        <v>6649003.0999999996</v>
      </c>
      <c r="G135" s="423"/>
      <c r="H135" s="424"/>
      <c r="I135" s="228">
        <v>363122.77</v>
      </c>
      <c r="J135" s="89">
        <f t="shared" si="72"/>
        <v>5.4613114859278687E-2</v>
      </c>
      <c r="K135" s="228">
        <v>1492474.0200000003</v>
      </c>
      <c r="L135" s="89">
        <f t="shared" si="73"/>
        <v>0.22446583308105245</v>
      </c>
      <c r="M135" s="228">
        <f t="shared" si="74"/>
        <v>1855596.7900000003</v>
      </c>
      <c r="N135" s="89">
        <f t="shared" si="75"/>
        <v>0.27907894794033117</v>
      </c>
      <c r="O135" s="228"/>
      <c r="P135" s="89">
        <f t="shared" si="76"/>
        <v>0</v>
      </c>
      <c r="Q135" s="228">
        <v>99750.099999999991</v>
      </c>
      <c r="R135" s="89">
        <f t="shared" si="77"/>
        <v>1.5002264023609794E-2</v>
      </c>
      <c r="S135" s="228">
        <v>248259.6</v>
      </c>
      <c r="T135" s="89">
        <f t="shared" si="78"/>
        <v>3.7337867988059749E-2</v>
      </c>
      <c r="U135" s="228">
        <v>155157.94</v>
      </c>
      <c r="V135" s="89">
        <f t="shared" si="79"/>
        <v>2.3335519275062454E-2</v>
      </c>
      <c r="W135" s="228">
        <v>2328971.9299999997</v>
      </c>
      <c r="X135" s="89">
        <f t="shared" si="80"/>
        <v>0.35027385233133668</v>
      </c>
      <c r="Y135" s="228">
        <v>1194006.8299999998</v>
      </c>
      <c r="Z135" s="89">
        <f t="shared" si="81"/>
        <v>0.17957681956863578</v>
      </c>
      <c r="AA135" s="228">
        <v>767259.90999999992</v>
      </c>
      <c r="AB135" s="89">
        <f t="shared" si="82"/>
        <v>0.11539472887296442</v>
      </c>
    </row>
    <row r="136" spans="3:28" ht="12" hidden="1" customHeight="1">
      <c r="C136" s="394"/>
      <c r="D136" s="184">
        <v>45999</v>
      </c>
      <c r="E136" s="75" t="str">
        <f t="shared" si="59"/>
        <v>一</v>
      </c>
      <c r="F136" s="226">
        <f t="shared" si="45"/>
        <v>6213604.4000000004</v>
      </c>
      <c r="G136" s="423"/>
      <c r="H136" s="424"/>
      <c r="I136" s="228">
        <v>345720.26</v>
      </c>
      <c r="J136" s="89">
        <f t="shared" si="72"/>
        <v>5.5639245395152609E-2</v>
      </c>
      <c r="K136" s="228">
        <v>1403419.75</v>
      </c>
      <c r="L136" s="89">
        <f t="shared" si="73"/>
        <v>0.22586242374876647</v>
      </c>
      <c r="M136" s="228">
        <f t="shared" si="74"/>
        <v>1749140.01</v>
      </c>
      <c r="N136" s="89">
        <f t="shared" si="75"/>
        <v>0.28150166914391911</v>
      </c>
      <c r="O136" s="228"/>
      <c r="P136" s="89">
        <f t="shared" si="76"/>
        <v>0</v>
      </c>
      <c r="Q136" s="228">
        <v>87474.7</v>
      </c>
      <c r="R136" s="89">
        <f t="shared" si="77"/>
        <v>1.4077931964899469E-2</v>
      </c>
      <c r="S136" s="228">
        <v>159931.6</v>
      </c>
      <c r="T136" s="89">
        <f t="shared" si="78"/>
        <v>2.5738941474935224E-2</v>
      </c>
      <c r="U136" s="228">
        <v>161690.9</v>
      </c>
      <c r="V136" s="89">
        <f t="shared" si="79"/>
        <v>2.6022078264267997E-2</v>
      </c>
      <c r="W136" s="228">
        <v>2132015.7799999998</v>
      </c>
      <c r="X136" s="89">
        <f t="shared" si="80"/>
        <v>0.34312061772069036</v>
      </c>
      <c r="Y136" s="228">
        <v>1176392.76</v>
      </c>
      <c r="Z136" s="89">
        <f t="shared" si="81"/>
        <v>0.18932533908982038</v>
      </c>
      <c r="AA136" s="228">
        <v>746958.64999999991</v>
      </c>
      <c r="AB136" s="89">
        <f t="shared" si="82"/>
        <v>0.12021342234146735</v>
      </c>
    </row>
    <row r="137" spans="3:28" ht="12" hidden="1" customHeight="1">
      <c r="C137" s="394"/>
      <c r="D137" s="184">
        <v>46000</v>
      </c>
      <c r="E137" s="75" t="str">
        <f t="shared" si="59"/>
        <v>二</v>
      </c>
      <c r="F137" s="226">
        <f t="shared" si="45"/>
        <v>6528421.7999999998</v>
      </c>
      <c r="G137" s="423">
        <f t="shared" si="60"/>
        <v>40299484.340000004</v>
      </c>
      <c r="H137" s="424"/>
      <c r="I137" s="228">
        <v>318426.82999999984</v>
      </c>
      <c r="J137" s="89">
        <f t="shared" si="72"/>
        <v>4.8775468214997973E-2</v>
      </c>
      <c r="K137" s="228">
        <v>1347851.58</v>
      </c>
      <c r="L137" s="89">
        <f t="shared" si="73"/>
        <v>0.2064590219951781</v>
      </c>
      <c r="M137" s="228">
        <f t="shared" si="74"/>
        <v>1666278.41</v>
      </c>
      <c r="N137" s="89">
        <f t="shared" si="75"/>
        <v>0.25523449021017608</v>
      </c>
      <c r="O137" s="228"/>
      <c r="P137" s="89">
        <f t="shared" si="76"/>
        <v>0</v>
      </c>
      <c r="Q137" s="228">
        <v>79989.7</v>
      </c>
      <c r="R137" s="89">
        <f t="shared" si="77"/>
        <v>1.2252532457385029E-2</v>
      </c>
      <c r="S137" s="228">
        <v>152981.20000000001</v>
      </c>
      <c r="T137" s="89">
        <f t="shared" si="78"/>
        <v>2.3433105992017859E-2</v>
      </c>
      <c r="U137" s="228">
        <v>147480.14000000001</v>
      </c>
      <c r="V137" s="89">
        <f t="shared" si="79"/>
        <v>2.2590473550590743E-2</v>
      </c>
      <c r="W137" s="228">
        <v>2283235.2300000004</v>
      </c>
      <c r="X137" s="89">
        <f t="shared" si="80"/>
        <v>0.34973770077172411</v>
      </c>
      <c r="Y137" s="228">
        <v>1451293.76</v>
      </c>
      <c r="Z137" s="89">
        <f t="shared" si="81"/>
        <v>0.22230392037475274</v>
      </c>
      <c r="AA137" s="228">
        <v>747163.36</v>
      </c>
      <c r="AB137" s="89">
        <f t="shared" si="82"/>
        <v>0.11444777664335352</v>
      </c>
    </row>
    <row r="138" spans="3:28" ht="12" hidden="1" customHeight="1">
      <c r="C138" s="394"/>
      <c r="D138" s="184">
        <v>46001</v>
      </c>
      <c r="E138" s="75" t="str">
        <f t="shared" si="59"/>
        <v>三</v>
      </c>
      <c r="F138" s="226">
        <f t="shared" si="45"/>
        <v>6107481.2400000002</v>
      </c>
      <c r="G138" s="423"/>
      <c r="H138" s="424"/>
      <c r="I138" s="228">
        <v>303778.74</v>
      </c>
      <c r="J138" s="89">
        <f t="shared" si="72"/>
        <v>4.9738792157141359E-2</v>
      </c>
      <c r="K138" s="228">
        <v>1217088.98</v>
      </c>
      <c r="L138" s="89">
        <f t="shared" si="73"/>
        <v>0.19927838206507531</v>
      </c>
      <c r="M138" s="228">
        <f t="shared" si="74"/>
        <v>1520867.72</v>
      </c>
      <c r="N138" s="89">
        <f t="shared" si="75"/>
        <v>0.24901717422221667</v>
      </c>
      <c r="O138" s="228"/>
      <c r="P138" s="89">
        <f t="shared" si="76"/>
        <v>0</v>
      </c>
      <c r="Q138" s="228">
        <v>78392.899999999994</v>
      </c>
      <c r="R138" s="89">
        <f t="shared" si="77"/>
        <v>1.2835553138760029E-2</v>
      </c>
      <c r="S138" s="228">
        <v>125758.8</v>
      </c>
      <c r="T138" s="89">
        <f t="shared" si="78"/>
        <v>2.0590943313319125E-2</v>
      </c>
      <c r="U138" s="228">
        <v>143255.67999999999</v>
      </c>
      <c r="V138" s="89">
        <f t="shared" si="79"/>
        <v>2.3455770778593499E-2</v>
      </c>
      <c r="W138" s="228">
        <v>2139885.98</v>
      </c>
      <c r="X138" s="89">
        <f t="shared" si="80"/>
        <v>0.35037127351045289</v>
      </c>
      <c r="Y138" s="228">
        <v>1373176.49</v>
      </c>
      <c r="Z138" s="89">
        <f t="shared" si="81"/>
        <v>0.22483515479451557</v>
      </c>
      <c r="AA138" s="228">
        <v>726143.66999999993</v>
      </c>
      <c r="AB138" s="89">
        <f t="shared" si="82"/>
        <v>0.11889413024214215</v>
      </c>
    </row>
    <row r="139" spans="3:28" ht="12" hidden="1" customHeight="1">
      <c r="C139" s="394"/>
      <c r="D139" s="184">
        <v>46002</v>
      </c>
      <c r="E139" s="75" t="str">
        <f t="shared" si="59"/>
        <v>四</v>
      </c>
      <c r="F139" s="226">
        <f t="shared" si="45"/>
        <v>5423171.8200000003</v>
      </c>
      <c r="G139" s="423"/>
      <c r="H139" s="424"/>
      <c r="I139" s="228">
        <v>274765.81000000006</v>
      </c>
      <c r="J139" s="89">
        <f t="shared" si="72"/>
        <v>5.0665149311090799E-2</v>
      </c>
      <c r="K139" s="228">
        <v>1014161.0899999999</v>
      </c>
      <c r="L139" s="89">
        <f t="shared" si="73"/>
        <v>0.1870051555917695</v>
      </c>
      <c r="M139" s="228">
        <f t="shared" si="74"/>
        <v>1288926.8999999999</v>
      </c>
      <c r="N139" s="89">
        <f t="shared" si="75"/>
        <v>0.23767030490286031</v>
      </c>
      <c r="O139" s="228"/>
      <c r="P139" s="89">
        <f t="shared" si="76"/>
        <v>0</v>
      </c>
      <c r="Q139" s="228">
        <v>69311.099999999991</v>
      </c>
      <c r="R139" s="89">
        <f t="shared" si="77"/>
        <v>1.278054656951658E-2</v>
      </c>
      <c r="S139" s="228">
        <v>128944.40000000001</v>
      </c>
      <c r="T139" s="89">
        <f t="shared" si="78"/>
        <v>2.3776565500740487E-2</v>
      </c>
      <c r="U139" s="228">
        <v>137207.28</v>
      </c>
      <c r="V139" s="89">
        <f t="shared" si="79"/>
        <v>2.5300190470454242E-2</v>
      </c>
      <c r="W139" s="228">
        <v>1937252.6</v>
      </c>
      <c r="X139" s="89">
        <f t="shared" si="80"/>
        <v>0.35721763283539115</v>
      </c>
      <c r="Y139" s="228">
        <v>1195245.6100000001</v>
      </c>
      <c r="Z139" s="89">
        <f t="shared" si="81"/>
        <v>0.22039604306691504</v>
      </c>
      <c r="AA139" s="228">
        <v>666283.92999999993</v>
      </c>
      <c r="AB139" s="89">
        <f t="shared" si="82"/>
        <v>0.12285871665412214</v>
      </c>
    </row>
    <row r="140" spans="3:28" ht="12" hidden="1" customHeight="1">
      <c r="C140" s="394"/>
      <c r="D140" s="184">
        <v>46003</v>
      </c>
      <c r="E140" s="75" t="str">
        <f t="shared" si="59"/>
        <v>五</v>
      </c>
      <c r="F140" s="226">
        <f t="shared" si="45"/>
        <v>4642836.03</v>
      </c>
      <c r="G140" s="423"/>
      <c r="H140" s="424"/>
      <c r="I140" s="228">
        <v>234122.33999999997</v>
      </c>
      <c r="J140" s="89">
        <f t="shared" si="72"/>
        <v>5.0426579462897803E-2</v>
      </c>
      <c r="K140" s="228">
        <v>1010819.6499999998</v>
      </c>
      <c r="L140" s="89">
        <f t="shared" si="73"/>
        <v>0.2177159915768121</v>
      </c>
      <c r="M140" s="228">
        <f t="shared" si="74"/>
        <v>1244941.9899999998</v>
      </c>
      <c r="N140" s="89">
        <f t="shared" si="75"/>
        <v>0.2681425710397099</v>
      </c>
      <c r="O140" s="228"/>
      <c r="P140" s="89">
        <f t="shared" si="76"/>
        <v>0</v>
      </c>
      <c r="Q140" s="228">
        <v>56037.7</v>
      </c>
      <c r="R140" s="89">
        <f t="shared" si="77"/>
        <v>1.2069713347167247E-2</v>
      </c>
      <c r="S140" s="228">
        <v>129885.6</v>
      </c>
      <c r="T140" s="89">
        <f t="shared" si="78"/>
        <v>2.797548721530017E-2</v>
      </c>
      <c r="U140" s="228">
        <v>102859.34</v>
      </c>
      <c r="V140" s="89">
        <f t="shared" si="79"/>
        <v>2.215442012928464E-2</v>
      </c>
      <c r="W140" s="228">
        <v>1628437.01</v>
      </c>
      <c r="X140" s="89">
        <f t="shared" si="80"/>
        <v>0.35074187403512502</v>
      </c>
      <c r="Y140" s="228">
        <v>937988.03</v>
      </c>
      <c r="Z140" s="89">
        <f t="shared" si="81"/>
        <v>0.20202910978098876</v>
      </c>
      <c r="AA140" s="228">
        <v>542686.36</v>
      </c>
      <c r="AB140" s="89">
        <f t="shared" si="82"/>
        <v>0.11688682445242417</v>
      </c>
    </row>
    <row r="141" spans="3:28" ht="12" hidden="1" customHeight="1">
      <c r="C141" s="394"/>
      <c r="D141" s="184">
        <v>46004</v>
      </c>
      <c r="E141" s="75" t="str">
        <f t="shared" si="59"/>
        <v>六</v>
      </c>
      <c r="F141" s="226">
        <f t="shared" si="45"/>
        <v>4925701.5599999987</v>
      </c>
      <c r="G141" s="423"/>
      <c r="H141" s="424"/>
      <c r="I141" s="228">
        <v>261009.65999999968</v>
      </c>
      <c r="J141" s="89">
        <f t="shared" si="72"/>
        <v>5.2989337015375282E-2</v>
      </c>
      <c r="K141" s="228">
        <v>1141271.9400000002</v>
      </c>
      <c r="L141" s="89">
        <f t="shared" si="73"/>
        <v>0.23169733815542012</v>
      </c>
      <c r="M141" s="228">
        <f t="shared" si="74"/>
        <v>1402281.5999999999</v>
      </c>
      <c r="N141" s="89">
        <f t="shared" si="75"/>
        <v>0.28468667517079543</v>
      </c>
      <c r="O141" s="228"/>
      <c r="P141" s="89">
        <f t="shared" si="76"/>
        <v>0</v>
      </c>
      <c r="Q141" s="228">
        <v>59381</v>
      </c>
      <c r="R141" s="89">
        <f t="shared" si="77"/>
        <v>1.2055338569882829E-2</v>
      </c>
      <c r="S141" s="228">
        <v>128582.40000000001</v>
      </c>
      <c r="T141" s="89">
        <f t="shared" si="78"/>
        <v>2.6104382986613595E-2</v>
      </c>
      <c r="U141" s="228">
        <v>120663.12</v>
      </c>
      <c r="V141" s="89">
        <f t="shared" si="79"/>
        <v>2.4496636373560567E-2</v>
      </c>
      <c r="W141" s="228">
        <v>1691590.6899999997</v>
      </c>
      <c r="X141" s="89">
        <f t="shared" si="80"/>
        <v>0.34342127093871277</v>
      </c>
      <c r="Y141" s="228">
        <v>1010184.5199999999</v>
      </c>
      <c r="Z141" s="89">
        <f t="shared" si="81"/>
        <v>0.20508439411014584</v>
      </c>
      <c r="AA141" s="228">
        <v>513018.23</v>
      </c>
      <c r="AB141" s="89">
        <f t="shared" si="82"/>
        <v>0.10415130185028915</v>
      </c>
    </row>
    <row r="142" spans="3:28" ht="12" hidden="1" customHeight="1">
      <c r="C142" s="394"/>
      <c r="D142" s="184">
        <v>46005</v>
      </c>
      <c r="E142" s="75" t="str">
        <f t="shared" si="59"/>
        <v>日</v>
      </c>
      <c r="F142" s="226">
        <f t="shared" si="45"/>
        <v>6534270.0100000007</v>
      </c>
      <c r="G142" s="423"/>
      <c r="H142" s="424"/>
      <c r="I142" s="228">
        <v>342786.69999999972</v>
      </c>
      <c r="J142" s="89">
        <f t="shared" si="72"/>
        <v>5.2459830933738794E-2</v>
      </c>
      <c r="K142" s="228">
        <v>1387595.1900000002</v>
      </c>
      <c r="L142" s="89">
        <f t="shared" si="73"/>
        <v>0.21235657355396001</v>
      </c>
      <c r="M142" s="228">
        <f t="shared" si="74"/>
        <v>1730381.89</v>
      </c>
      <c r="N142" s="89">
        <f t="shared" si="75"/>
        <v>0.26481640448769883</v>
      </c>
      <c r="O142" s="228"/>
      <c r="P142" s="89">
        <f t="shared" si="76"/>
        <v>0</v>
      </c>
      <c r="Q142" s="228">
        <v>81486.7</v>
      </c>
      <c r="R142" s="89">
        <f t="shared" si="77"/>
        <v>1.2470666176220653E-2</v>
      </c>
      <c r="S142" s="228">
        <v>141614.40000000002</v>
      </c>
      <c r="T142" s="89">
        <f t="shared" si="78"/>
        <v>2.1672566297883979E-2</v>
      </c>
      <c r="U142" s="228">
        <v>145113.96</v>
      </c>
      <c r="V142" s="89">
        <f t="shared" si="79"/>
        <v>2.2208136452567556E-2</v>
      </c>
      <c r="W142" s="228">
        <v>2363625.5900000008</v>
      </c>
      <c r="X142" s="89">
        <f t="shared" si="80"/>
        <v>0.36172756656561861</v>
      </c>
      <c r="Y142" s="228">
        <v>1335274.08</v>
      </c>
      <c r="Z142" s="89">
        <f t="shared" si="81"/>
        <v>0.2043493883718466</v>
      </c>
      <c r="AA142" s="228">
        <v>736773.39</v>
      </c>
      <c r="AB142" s="89">
        <f t="shared" si="82"/>
        <v>0.11275527164816379</v>
      </c>
    </row>
    <row r="143" spans="3:28" ht="12" hidden="1" customHeight="1">
      <c r="C143" s="394"/>
      <c r="D143" s="184">
        <v>46006</v>
      </c>
      <c r="E143" s="75" t="str">
        <f t="shared" si="59"/>
        <v>一</v>
      </c>
      <c r="F143" s="226">
        <f t="shared" si="45"/>
        <v>6137601.8800000008</v>
      </c>
      <c r="G143" s="423"/>
      <c r="H143" s="424"/>
      <c r="I143" s="228">
        <v>333358.05000000005</v>
      </c>
      <c r="J143" s="89">
        <f t="shared" si="72"/>
        <v>5.4314055638942808E-2</v>
      </c>
      <c r="K143" s="228">
        <v>1353984.68</v>
      </c>
      <c r="L143" s="89">
        <f t="shared" si="73"/>
        <v>0.2206048398825112</v>
      </c>
      <c r="M143" s="228">
        <f t="shared" si="74"/>
        <v>1687342.73</v>
      </c>
      <c r="N143" s="89">
        <f t="shared" si="75"/>
        <v>0.27491889552145404</v>
      </c>
      <c r="O143" s="228"/>
      <c r="P143" s="89">
        <f t="shared" si="76"/>
        <v>0</v>
      </c>
      <c r="Q143" s="228">
        <v>77744.2</v>
      </c>
      <c r="R143" s="89">
        <f t="shared" si="77"/>
        <v>1.2666869164866717E-2</v>
      </c>
      <c r="S143" s="228">
        <v>128220.40000000001</v>
      </c>
      <c r="T143" s="89">
        <f t="shared" si="78"/>
        <v>2.0890960754202582E-2</v>
      </c>
      <c r="U143" s="228">
        <v>157483.46</v>
      </c>
      <c r="V143" s="89">
        <f t="shared" si="79"/>
        <v>2.5658793626412272E-2</v>
      </c>
      <c r="W143" s="228">
        <v>2110375.9500000002</v>
      </c>
      <c r="X143" s="89">
        <f t="shared" si="80"/>
        <v>0.34384373428926279</v>
      </c>
      <c r="Y143" s="228">
        <v>1233978.9500000002</v>
      </c>
      <c r="Z143" s="89">
        <f t="shared" si="81"/>
        <v>0.20105229601500318</v>
      </c>
      <c r="AA143" s="228">
        <v>742456.19</v>
      </c>
      <c r="AB143" s="89">
        <f t="shared" si="82"/>
        <v>0.12096845062879834</v>
      </c>
    </row>
    <row r="144" spans="3:28" ht="12" hidden="1" customHeight="1">
      <c r="C144" s="394"/>
      <c r="D144" s="184">
        <v>46007</v>
      </c>
      <c r="E144" s="75" t="str">
        <f t="shared" si="59"/>
        <v>二</v>
      </c>
      <c r="F144" s="226">
        <f t="shared" si="45"/>
        <v>6264771.3200000012</v>
      </c>
      <c r="G144" s="423">
        <f t="shared" si="60"/>
        <v>40172693.319999993</v>
      </c>
      <c r="H144" s="424"/>
      <c r="I144" s="228">
        <v>518200.93999999994</v>
      </c>
      <c r="J144" s="89">
        <f t="shared" si="72"/>
        <v>8.2716656926593107E-2</v>
      </c>
      <c r="K144" s="228">
        <v>1312346.02</v>
      </c>
      <c r="L144" s="89">
        <f t="shared" si="73"/>
        <v>0.2094802751714806</v>
      </c>
      <c r="M144" s="228">
        <f t="shared" si="74"/>
        <v>1830546.96</v>
      </c>
      <c r="N144" s="89">
        <f t="shared" si="75"/>
        <v>0.29219693209807374</v>
      </c>
      <c r="O144" s="228"/>
      <c r="P144" s="89">
        <f t="shared" si="76"/>
        <v>0</v>
      </c>
      <c r="Q144" s="228">
        <v>74101.5</v>
      </c>
      <c r="R144" s="89">
        <f t="shared" si="77"/>
        <v>1.1828284898992927E-2</v>
      </c>
      <c r="S144" s="228">
        <v>126844.8</v>
      </c>
      <c r="T144" s="89">
        <f t="shared" si="78"/>
        <v>2.0247315268324906E-2</v>
      </c>
      <c r="U144" s="228">
        <v>152839.32</v>
      </c>
      <c r="V144" s="89">
        <f t="shared" si="79"/>
        <v>2.4396631926861773E-2</v>
      </c>
      <c r="W144" s="228">
        <v>2200395.9000000004</v>
      </c>
      <c r="X144" s="89">
        <f t="shared" si="80"/>
        <v>0.35123323543755464</v>
      </c>
      <c r="Y144" s="228">
        <v>1199119.6400000001</v>
      </c>
      <c r="Z144" s="89">
        <f t="shared" si="81"/>
        <v>0.19140676949721444</v>
      </c>
      <c r="AA144" s="228">
        <v>680923.2</v>
      </c>
      <c r="AB144" s="89">
        <f t="shared" si="82"/>
        <v>0.10869083087297747</v>
      </c>
    </row>
    <row r="145" spans="3:28" ht="12" hidden="1" customHeight="1">
      <c r="C145" s="394"/>
      <c r="D145" s="184">
        <v>46008</v>
      </c>
      <c r="E145" s="75" t="str">
        <f t="shared" si="59"/>
        <v>三</v>
      </c>
      <c r="F145" s="226">
        <f t="shared" si="45"/>
        <v>5873319.2699999996</v>
      </c>
      <c r="G145" s="423"/>
      <c r="H145" s="424"/>
      <c r="I145" s="228">
        <v>489256.1399999999</v>
      </c>
      <c r="J145" s="89">
        <f t="shared" si="72"/>
        <v>8.3301471877928399E-2</v>
      </c>
      <c r="K145" s="228">
        <v>1193038.54</v>
      </c>
      <c r="L145" s="89">
        <f t="shared" si="73"/>
        <v>0.2031285011345893</v>
      </c>
      <c r="M145" s="228">
        <f t="shared" si="74"/>
        <v>1682294.68</v>
      </c>
      <c r="N145" s="89">
        <f t="shared" si="75"/>
        <v>0.28642997301251766</v>
      </c>
      <c r="O145" s="228"/>
      <c r="P145" s="89">
        <f t="shared" si="76"/>
        <v>0</v>
      </c>
      <c r="Q145" s="228">
        <v>71806.099999999991</v>
      </c>
      <c r="R145" s="89">
        <f t="shared" si="77"/>
        <v>1.2225812474859722E-2</v>
      </c>
      <c r="S145" s="228">
        <v>138790.80000000002</v>
      </c>
      <c r="T145" s="89">
        <f t="shared" si="78"/>
        <v>2.3630726275842319E-2</v>
      </c>
      <c r="U145" s="228">
        <v>145422.6</v>
      </c>
      <c r="V145" s="89">
        <f t="shared" si="79"/>
        <v>2.4759866323425667E-2</v>
      </c>
      <c r="W145" s="228">
        <v>2022428.1199999999</v>
      </c>
      <c r="X145" s="89">
        <f t="shared" si="80"/>
        <v>0.34434159408466825</v>
      </c>
      <c r="Y145" s="228">
        <v>1154588.81</v>
      </c>
      <c r="Z145" s="89">
        <f t="shared" si="81"/>
        <v>0.19658199340489796</v>
      </c>
      <c r="AA145" s="228">
        <v>657988.16</v>
      </c>
      <c r="AB145" s="89">
        <f t="shared" si="82"/>
        <v>0.11203003442378845</v>
      </c>
    </row>
    <row r="146" spans="3:28" ht="12" hidden="1" customHeight="1">
      <c r="C146" s="394"/>
      <c r="D146" s="184">
        <v>46009</v>
      </c>
      <c r="E146" s="75" t="str">
        <f t="shared" si="59"/>
        <v>四</v>
      </c>
      <c r="F146" s="226">
        <f t="shared" si="45"/>
        <v>5378125.3099999996</v>
      </c>
      <c r="G146" s="423"/>
      <c r="H146" s="424"/>
      <c r="I146" s="228">
        <v>455340.04999999981</v>
      </c>
      <c r="J146" s="89">
        <f t="shared" si="72"/>
        <v>8.4665199071012318E-2</v>
      </c>
      <c r="K146" s="228">
        <v>1006345.8900000001</v>
      </c>
      <c r="L146" s="89">
        <f t="shared" si="73"/>
        <v>0.1871183418000352</v>
      </c>
      <c r="M146" s="228">
        <f t="shared" si="74"/>
        <v>1461685.94</v>
      </c>
      <c r="N146" s="89">
        <f t="shared" si="75"/>
        <v>0.2717835408710475</v>
      </c>
      <c r="O146" s="228"/>
      <c r="P146" s="89">
        <f t="shared" si="76"/>
        <v>0</v>
      </c>
      <c r="Q146" s="228">
        <v>67664.399999999994</v>
      </c>
      <c r="R146" s="89">
        <f t="shared" si="77"/>
        <v>1.2581410082466077E-2</v>
      </c>
      <c r="S146" s="228">
        <v>109106.8</v>
      </c>
      <c r="T146" s="89">
        <f t="shared" si="78"/>
        <v>2.028714351395431E-2</v>
      </c>
      <c r="U146" s="228">
        <v>133417.04</v>
      </c>
      <c r="V146" s="89">
        <f t="shared" si="79"/>
        <v>2.480735057473029E-2</v>
      </c>
      <c r="W146" s="228">
        <v>1890661.1700000002</v>
      </c>
      <c r="X146" s="89">
        <f t="shared" si="80"/>
        <v>0.35154650756919614</v>
      </c>
      <c r="Y146" s="228">
        <v>1095689.42</v>
      </c>
      <c r="Z146" s="89">
        <f t="shared" si="81"/>
        <v>0.20373073456706051</v>
      </c>
      <c r="AA146" s="228">
        <v>619900.53999999992</v>
      </c>
      <c r="AB146" s="89">
        <f t="shared" si="82"/>
        <v>0.11526331282154524</v>
      </c>
    </row>
    <row r="147" spans="3:28" ht="12" hidden="1" customHeight="1">
      <c r="C147" s="394"/>
      <c r="D147" s="184">
        <v>46010</v>
      </c>
      <c r="E147" s="75" t="str">
        <f t="shared" si="59"/>
        <v>五</v>
      </c>
      <c r="F147" s="226">
        <f t="shared" si="45"/>
        <v>4825401.38</v>
      </c>
      <c r="G147" s="423"/>
      <c r="H147" s="424"/>
      <c r="I147" s="228">
        <v>401366.01</v>
      </c>
      <c r="J147" s="89">
        <f t="shared" si="72"/>
        <v>8.3177745930847313E-2</v>
      </c>
      <c r="K147" s="228">
        <v>1037342.4100000001</v>
      </c>
      <c r="L147" s="89">
        <f t="shared" si="73"/>
        <v>0.21497536231897876</v>
      </c>
      <c r="M147" s="228">
        <f t="shared" si="74"/>
        <v>1438708.4200000002</v>
      </c>
      <c r="N147" s="89">
        <f t="shared" si="75"/>
        <v>0.2981531082498261</v>
      </c>
      <c r="O147" s="228"/>
      <c r="P147" s="89">
        <f t="shared" si="76"/>
        <v>0</v>
      </c>
      <c r="Q147" s="228">
        <v>51496.799999999996</v>
      </c>
      <c r="R147" s="89">
        <f t="shared" si="77"/>
        <v>1.0672024137399322E-2</v>
      </c>
      <c r="S147" s="228">
        <v>92092.800000000003</v>
      </c>
      <c r="T147" s="89">
        <f t="shared" si="78"/>
        <v>1.9085003038648778E-2</v>
      </c>
      <c r="U147" s="228">
        <v>107196.44</v>
      </c>
      <c r="V147" s="89">
        <f t="shared" si="79"/>
        <v>2.2215030742168025E-2</v>
      </c>
      <c r="W147" s="228">
        <v>1656599.9099999997</v>
      </c>
      <c r="X147" s="89">
        <f t="shared" si="80"/>
        <v>0.34330820993796785</v>
      </c>
      <c r="Y147" s="228">
        <v>952348.14000000013</v>
      </c>
      <c r="Z147" s="89">
        <f t="shared" si="81"/>
        <v>0.19736143483259835</v>
      </c>
      <c r="AA147" s="228">
        <v>526958.87</v>
      </c>
      <c r="AB147" s="89">
        <f t="shared" si="82"/>
        <v>0.10920518906139162</v>
      </c>
    </row>
    <row r="148" spans="3:28" ht="12" hidden="1" customHeight="1">
      <c r="C148" s="394"/>
      <c r="D148" s="184">
        <v>46011</v>
      </c>
      <c r="E148" s="75" t="str">
        <f t="shared" si="59"/>
        <v>六</v>
      </c>
      <c r="F148" s="226">
        <f t="shared" si="45"/>
        <v>5169373.1399999987</v>
      </c>
      <c r="G148" s="423"/>
      <c r="H148" s="424"/>
      <c r="I148" s="228">
        <v>442723.19999999972</v>
      </c>
      <c r="J148" s="89">
        <f t="shared" si="72"/>
        <v>8.5643498352684172E-2</v>
      </c>
      <c r="K148" s="228">
        <v>1161876.69</v>
      </c>
      <c r="L148" s="89">
        <f t="shared" si="73"/>
        <v>0.22476162167701444</v>
      </c>
      <c r="M148" s="228">
        <f t="shared" si="74"/>
        <v>1604599.8899999997</v>
      </c>
      <c r="N148" s="89">
        <f t="shared" si="75"/>
        <v>0.31040512002969861</v>
      </c>
      <c r="O148" s="228"/>
      <c r="P148" s="89">
        <f t="shared" si="76"/>
        <v>0</v>
      </c>
      <c r="Q148" s="228">
        <v>56037.7</v>
      </c>
      <c r="R148" s="89">
        <f t="shared" si="77"/>
        <v>1.0840327924170707E-2</v>
      </c>
      <c r="S148" s="228">
        <v>86952.400000000009</v>
      </c>
      <c r="T148" s="89">
        <f t="shared" si="78"/>
        <v>1.6820685534803554E-2</v>
      </c>
      <c r="U148" s="228">
        <v>123658.26000000001</v>
      </c>
      <c r="V148" s="89">
        <f t="shared" si="79"/>
        <v>2.3921325981122739E-2</v>
      </c>
      <c r="W148" s="228">
        <v>1670146.28</v>
      </c>
      <c r="X148" s="89">
        <f t="shared" si="80"/>
        <v>0.32308487601264557</v>
      </c>
      <c r="Y148" s="228">
        <v>1044959.02</v>
      </c>
      <c r="Z148" s="89">
        <f t="shared" si="81"/>
        <v>0.20214424296714636</v>
      </c>
      <c r="AA148" s="228">
        <v>583019.59</v>
      </c>
      <c r="AB148" s="89">
        <f t="shared" si="82"/>
        <v>0.11278342155041261</v>
      </c>
    </row>
    <row r="149" spans="3:28" ht="12" hidden="1" customHeight="1">
      <c r="C149" s="394"/>
      <c r="D149" s="184">
        <v>46012</v>
      </c>
      <c r="E149" s="75" t="str">
        <f t="shared" si="59"/>
        <v>日</v>
      </c>
      <c r="F149" s="226">
        <f t="shared" si="45"/>
        <v>6440197.4699999997</v>
      </c>
      <c r="G149" s="423"/>
      <c r="H149" s="424"/>
      <c r="I149" s="228">
        <v>557563.10999999987</v>
      </c>
      <c r="J149" s="89">
        <f t="shared" si="72"/>
        <v>8.6575468003467895E-2</v>
      </c>
      <c r="K149" s="228">
        <v>1298320.99</v>
      </c>
      <c r="L149" s="89">
        <f t="shared" si="73"/>
        <v>0.20159645663784281</v>
      </c>
      <c r="M149" s="228">
        <f t="shared" si="74"/>
        <v>1855884.0999999999</v>
      </c>
      <c r="N149" s="89">
        <f t="shared" si="75"/>
        <v>0.28817192464131069</v>
      </c>
      <c r="O149" s="228"/>
      <c r="P149" s="89">
        <f t="shared" si="76"/>
        <v>0</v>
      </c>
      <c r="Q149" s="228">
        <v>73253.2</v>
      </c>
      <c r="R149" s="89">
        <f t="shared" si="77"/>
        <v>1.1374371724039697E-2</v>
      </c>
      <c r="S149" s="228">
        <v>106790.00000000001</v>
      </c>
      <c r="T149" s="89">
        <f t="shared" si="78"/>
        <v>1.6581789688507799E-2</v>
      </c>
      <c r="U149" s="228">
        <v>137244.34</v>
      </c>
      <c r="V149" s="89">
        <f t="shared" si="79"/>
        <v>2.1310579472029762E-2</v>
      </c>
      <c r="W149" s="228">
        <v>2296606.1</v>
      </c>
      <c r="X149" s="89">
        <f t="shared" si="80"/>
        <v>0.35660491944511763</v>
      </c>
      <c r="Y149" s="228">
        <v>1231085.7999999998</v>
      </c>
      <c r="Z149" s="89">
        <f t="shared" si="81"/>
        <v>0.19115652986336146</v>
      </c>
      <c r="AA149" s="228">
        <v>739333.93</v>
      </c>
      <c r="AB149" s="89">
        <f t="shared" si="82"/>
        <v>0.11479988516563298</v>
      </c>
    </row>
    <row r="150" spans="3:28" ht="12" hidden="1" customHeight="1">
      <c r="C150" s="394"/>
      <c r="D150" s="184">
        <v>46013</v>
      </c>
      <c r="E150" s="75" t="str">
        <f t="shared" si="59"/>
        <v>一</v>
      </c>
      <c r="F150" s="226">
        <f t="shared" si="45"/>
        <v>6221505.4299999997</v>
      </c>
      <c r="G150" s="423"/>
      <c r="H150" s="424"/>
      <c r="I150" s="228">
        <v>515721.83999999985</v>
      </c>
      <c r="J150" s="89">
        <f t="shared" si="72"/>
        <v>8.2893416360805119E-2</v>
      </c>
      <c r="K150" s="228">
        <v>1463418.8299999998</v>
      </c>
      <c r="L150" s="89">
        <f t="shared" si="73"/>
        <v>0.23521940894617205</v>
      </c>
      <c r="M150" s="228">
        <f t="shared" si="74"/>
        <v>1979140.6699999997</v>
      </c>
      <c r="N150" s="89">
        <f t="shared" si="75"/>
        <v>0.31811282530697715</v>
      </c>
      <c r="O150" s="228"/>
      <c r="P150" s="89">
        <f t="shared" si="76"/>
        <v>0</v>
      </c>
      <c r="Q150" s="228">
        <v>71856</v>
      </c>
      <c r="R150" s="89">
        <f t="shared" si="77"/>
        <v>1.1549616215636736E-2</v>
      </c>
      <c r="S150" s="228">
        <v>101142.8</v>
      </c>
      <c r="T150" s="89">
        <f t="shared" si="78"/>
        <v>1.6256965639263293E-2</v>
      </c>
      <c r="U150" s="228">
        <v>145348.14000000001</v>
      </c>
      <c r="V150" s="89">
        <f t="shared" si="79"/>
        <v>2.3362213797826745E-2</v>
      </c>
      <c r="W150" s="228">
        <v>2051397.2499999998</v>
      </c>
      <c r="X150" s="89">
        <f t="shared" si="80"/>
        <v>0.3297268278684119</v>
      </c>
      <c r="Y150" s="228">
        <v>1180209.3399999999</v>
      </c>
      <c r="Z150" s="89">
        <f t="shared" si="81"/>
        <v>0.18969835408469618</v>
      </c>
      <c r="AA150" s="228">
        <v>692411.23</v>
      </c>
      <c r="AB150" s="89">
        <f t="shared" si="82"/>
        <v>0.11129319708718795</v>
      </c>
    </row>
    <row r="151" spans="3:28" ht="12" hidden="1" customHeight="1">
      <c r="C151" s="394"/>
      <c r="D151" s="184">
        <v>46014</v>
      </c>
      <c r="E151" s="75" t="str">
        <f t="shared" si="59"/>
        <v>二</v>
      </c>
      <c r="F151" s="226">
        <f t="shared" si="45"/>
        <v>6052139.5300000003</v>
      </c>
      <c r="G151" s="423">
        <f t="shared" si="60"/>
        <v>37550305.650000006</v>
      </c>
      <c r="H151" s="424"/>
      <c r="I151" s="228">
        <v>483407.05000000051</v>
      </c>
      <c r="J151" s="89">
        <f t="shared" si="72"/>
        <v>7.9873745078709465E-2</v>
      </c>
      <c r="K151" s="228">
        <v>1294208.7399999998</v>
      </c>
      <c r="L151" s="89">
        <f t="shared" si="73"/>
        <v>0.21384317621639495</v>
      </c>
      <c r="M151" s="228">
        <f t="shared" si="74"/>
        <v>1777615.7900000003</v>
      </c>
      <c r="N151" s="89">
        <f t="shared" si="75"/>
        <v>0.29371692129510441</v>
      </c>
      <c r="O151" s="228"/>
      <c r="P151" s="89">
        <f t="shared" si="76"/>
        <v>0</v>
      </c>
      <c r="Q151" s="228">
        <v>259733.08</v>
      </c>
      <c r="R151" s="89">
        <f t="shared" si="77"/>
        <v>4.291591076387493E-2</v>
      </c>
      <c r="S151" s="228">
        <v>94844.000000000015</v>
      </c>
      <c r="T151" s="89">
        <f t="shared" si="78"/>
        <v>1.5671152247872914E-2</v>
      </c>
      <c r="U151" s="228">
        <v>132982.82</v>
      </c>
      <c r="V151" s="89">
        <f t="shared" si="79"/>
        <v>2.197286089337732E-2</v>
      </c>
      <c r="W151" s="228">
        <v>1862277.42</v>
      </c>
      <c r="X151" s="89">
        <f t="shared" si="80"/>
        <v>0.30770563216013624</v>
      </c>
      <c r="Y151" s="228">
        <v>1303601.3</v>
      </c>
      <c r="Z151" s="89">
        <f t="shared" si="81"/>
        <v>0.21539511664232897</v>
      </c>
      <c r="AA151" s="228">
        <v>621085.11999999988</v>
      </c>
      <c r="AB151" s="89">
        <f t="shared" si="82"/>
        <v>0.1026224059973052</v>
      </c>
    </row>
    <row r="152" spans="3:28" ht="12" hidden="1" customHeight="1">
      <c r="C152" s="394"/>
      <c r="D152" s="184">
        <v>46015</v>
      </c>
      <c r="E152" s="75" t="str">
        <f t="shared" si="59"/>
        <v>三</v>
      </c>
      <c r="F152" s="226">
        <f t="shared" si="45"/>
        <v>4635340.5600000005</v>
      </c>
      <c r="G152" s="423"/>
      <c r="H152" s="424"/>
      <c r="I152" s="228">
        <v>421692.33000000054</v>
      </c>
      <c r="J152" s="89">
        <f t="shared" si="72"/>
        <v>9.0973322141404966E-2</v>
      </c>
      <c r="K152" s="228">
        <v>1141061.6399999999</v>
      </c>
      <c r="L152" s="89">
        <f t="shared" si="73"/>
        <v>0.24616565389965647</v>
      </c>
      <c r="M152" s="228">
        <f t="shared" si="74"/>
        <v>1562753.9700000004</v>
      </c>
      <c r="N152" s="89">
        <f t="shared" si="75"/>
        <v>0.33713897604106141</v>
      </c>
      <c r="O152" s="228"/>
      <c r="P152" s="89">
        <f t="shared" si="76"/>
        <v>0</v>
      </c>
      <c r="Q152" s="228">
        <v>162460.82</v>
      </c>
      <c r="R152" s="89">
        <f t="shared" si="77"/>
        <v>3.5048302901826048E-2</v>
      </c>
      <c r="S152" s="228">
        <v>57340.800000000003</v>
      </c>
      <c r="T152" s="89">
        <f t="shared" si="78"/>
        <v>1.2370353215212303E-2</v>
      </c>
      <c r="U152" s="228">
        <v>105705.9</v>
      </c>
      <c r="V152" s="89">
        <f t="shared" si="79"/>
        <v>2.2804343851706117E-2</v>
      </c>
      <c r="W152" s="228">
        <v>1343946.44</v>
      </c>
      <c r="X152" s="89">
        <f t="shared" si="80"/>
        <v>0.2899347788159064</v>
      </c>
      <c r="Y152" s="228">
        <v>936902.68</v>
      </c>
      <c r="Z152" s="89">
        <f t="shared" si="81"/>
        <v>0.20212164950400105</v>
      </c>
      <c r="AA152" s="228">
        <v>466229.94999999995</v>
      </c>
      <c r="AB152" s="89">
        <f t="shared" si="82"/>
        <v>0.10058159567028661</v>
      </c>
    </row>
    <row r="153" spans="3:28" ht="12" hidden="1" customHeight="1">
      <c r="C153" s="394"/>
      <c r="D153" s="184">
        <v>46016</v>
      </c>
      <c r="E153" s="75" t="str">
        <f t="shared" si="59"/>
        <v>四</v>
      </c>
      <c r="F153" s="226">
        <f t="shared" si="45"/>
        <v>5272238.9799999995</v>
      </c>
      <c r="G153" s="423"/>
      <c r="H153" s="424"/>
      <c r="I153" s="228">
        <v>447092.89</v>
      </c>
      <c r="J153" s="89">
        <f t="shared" si="72"/>
        <v>8.480133235538577E-2</v>
      </c>
      <c r="K153" s="228">
        <v>1020825.2199999999</v>
      </c>
      <c r="L153" s="89">
        <f t="shared" si="73"/>
        <v>0.1936227139688573</v>
      </c>
      <c r="M153" s="228">
        <f t="shared" si="74"/>
        <v>1467918.1099999999</v>
      </c>
      <c r="N153" s="89">
        <f t="shared" si="75"/>
        <v>0.27842404632424306</v>
      </c>
      <c r="O153" s="228"/>
      <c r="P153" s="89">
        <f t="shared" si="76"/>
        <v>0</v>
      </c>
      <c r="Q153" s="228">
        <v>164535.04000000001</v>
      </c>
      <c r="R153" s="89">
        <f t="shared" si="77"/>
        <v>3.1207811448638094E-2</v>
      </c>
      <c r="S153" s="228">
        <v>91079.200000000012</v>
      </c>
      <c r="T153" s="89">
        <f t="shared" si="78"/>
        <v>1.7275241191741279E-2</v>
      </c>
      <c r="U153" s="228">
        <v>126944.44</v>
      </c>
      <c r="V153" s="89">
        <f t="shared" si="79"/>
        <v>2.4077899443018042E-2</v>
      </c>
      <c r="W153" s="228">
        <v>1789804.4699999997</v>
      </c>
      <c r="X153" s="89">
        <f t="shared" si="80"/>
        <v>0.33947711338380948</v>
      </c>
      <c r="Y153" s="228">
        <v>1083972.25</v>
      </c>
      <c r="Z153" s="89">
        <f t="shared" si="81"/>
        <v>0.20559998401286433</v>
      </c>
      <c r="AA153" s="228">
        <v>547985.47</v>
      </c>
      <c r="AB153" s="89">
        <f t="shared" si="82"/>
        <v>0.10393790419568576</v>
      </c>
    </row>
    <row r="154" spans="3:28" ht="12" hidden="1" customHeight="1">
      <c r="C154" s="394"/>
      <c r="D154" s="184">
        <v>46017</v>
      </c>
      <c r="E154" s="75" t="str">
        <f t="shared" si="59"/>
        <v>五</v>
      </c>
      <c r="F154" s="226">
        <f t="shared" ref="F154:F192" si="83">SUM(M154,Q154,S154,U154,W154,Y154,AA154,O154)</f>
        <v>4432903.2400000012</v>
      </c>
      <c r="G154" s="423"/>
      <c r="H154" s="424"/>
      <c r="I154" s="228">
        <v>381618.42000000004</v>
      </c>
      <c r="J154" s="89">
        <f t="shared" si="72"/>
        <v>8.6087694528608733E-2</v>
      </c>
      <c r="K154" s="228">
        <v>1013669.4700000001</v>
      </c>
      <c r="L154" s="89">
        <f t="shared" si="73"/>
        <v>0.22866943290194619</v>
      </c>
      <c r="M154" s="228">
        <f t="shared" si="74"/>
        <v>1395287.8900000001</v>
      </c>
      <c r="N154" s="89">
        <f t="shared" si="75"/>
        <v>0.31475712743055489</v>
      </c>
      <c r="O154" s="228"/>
      <c r="P154" s="89">
        <f t="shared" si="76"/>
        <v>0</v>
      </c>
      <c r="Q154" s="228">
        <v>100344.51999999999</v>
      </c>
      <c r="R154" s="89">
        <f t="shared" si="77"/>
        <v>2.2636298282928451E-2</v>
      </c>
      <c r="S154" s="228">
        <v>61467.600000000006</v>
      </c>
      <c r="T154" s="89">
        <f t="shared" si="78"/>
        <v>1.3866217391201165E-2</v>
      </c>
      <c r="U154" s="228">
        <v>104495.74</v>
      </c>
      <c r="V154" s="89">
        <f t="shared" si="79"/>
        <v>2.3572754545393593E-2</v>
      </c>
      <c r="W154" s="228">
        <v>1417908.77</v>
      </c>
      <c r="X154" s="89">
        <f t="shared" si="80"/>
        <v>0.31986007662102717</v>
      </c>
      <c r="Y154" s="228">
        <v>900478.53000000014</v>
      </c>
      <c r="Z154" s="89">
        <f t="shared" si="81"/>
        <v>0.20313516475491578</v>
      </c>
      <c r="AA154" s="228">
        <v>452920.19</v>
      </c>
      <c r="AB154" s="89">
        <f t="shared" si="82"/>
        <v>0.10217236097397873</v>
      </c>
    </row>
    <row r="155" spans="3:28" ht="12" hidden="1" customHeight="1">
      <c r="C155" s="394"/>
      <c r="D155" s="184">
        <v>46018</v>
      </c>
      <c r="E155" s="75" t="str">
        <f t="shared" si="59"/>
        <v>六</v>
      </c>
      <c r="F155" s="226">
        <f t="shared" si="83"/>
        <v>4812040.2699999996</v>
      </c>
      <c r="G155" s="423"/>
      <c r="H155" s="424"/>
      <c r="I155" s="228">
        <v>400258.33000000007</v>
      </c>
      <c r="J155" s="89">
        <f t="shared" si="72"/>
        <v>8.3178507980358224E-2</v>
      </c>
      <c r="K155" s="228">
        <v>1129813.3999999999</v>
      </c>
      <c r="L155" s="89">
        <f t="shared" si="73"/>
        <v>0.23478884976164174</v>
      </c>
      <c r="M155" s="228">
        <f t="shared" si="74"/>
        <v>1530071.73</v>
      </c>
      <c r="N155" s="89">
        <f t="shared" si="75"/>
        <v>0.31796735774199997</v>
      </c>
      <c r="O155" s="228"/>
      <c r="P155" s="89">
        <f t="shared" si="76"/>
        <v>0</v>
      </c>
      <c r="Q155" s="228">
        <v>119346.39</v>
      </c>
      <c r="R155" s="89">
        <f t="shared" si="77"/>
        <v>2.4801619126932205E-2</v>
      </c>
      <c r="S155" s="228">
        <v>68562.8</v>
      </c>
      <c r="T155" s="89">
        <f t="shared" si="78"/>
        <v>1.4248176688679292E-2</v>
      </c>
      <c r="U155" s="228">
        <v>136442.04</v>
      </c>
      <c r="V155" s="89">
        <f t="shared" si="79"/>
        <v>2.835430136581131E-2</v>
      </c>
      <c r="W155" s="228">
        <v>1479205.82</v>
      </c>
      <c r="X155" s="89">
        <f t="shared" si="80"/>
        <v>0.30739680821499032</v>
      </c>
      <c r="Y155" s="228">
        <v>957694.01</v>
      </c>
      <c r="Z155" s="89">
        <f t="shared" si="81"/>
        <v>0.19902036480671431</v>
      </c>
      <c r="AA155" s="228">
        <v>520717.48</v>
      </c>
      <c r="AB155" s="89">
        <f t="shared" si="82"/>
        <v>0.10821137205487269</v>
      </c>
    </row>
    <row r="156" spans="3:28" ht="12" hidden="1" customHeight="1">
      <c r="C156" s="394"/>
      <c r="D156" s="184">
        <v>46019</v>
      </c>
      <c r="E156" s="75" t="str">
        <f t="shared" si="59"/>
        <v>日</v>
      </c>
      <c r="F156" s="226">
        <f t="shared" si="83"/>
        <v>6280461.0399999991</v>
      </c>
      <c r="G156" s="423"/>
      <c r="H156" s="424"/>
      <c r="I156" s="228">
        <v>531129.29999999958</v>
      </c>
      <c r="J156" s="89">
        <f t="shared" si="72"/>
        <v>8.4568520784900791E-2</v>
      </c>
      <c r="K156" s="228">
        <v>1347347.23</v>
      </c>
      <c r="L156" s="89">
        <f t="shared" si="73"/>
        <v>0.2145299877538927</v>
      </c>
      <c r="M156" s="228">
        <f t="shared" si="74"/>
        <v>1878476.5299999996</v>
      </c>
      <c r="N156" s="89">
        <f t="shared" si="75"/>
        <v>0.29909850853879349</v>
      </c>
      <c r="O156" s="228"/>
      <c r="P156" s="89">
        <f t="shared" si="76"/>
        <v>0</v>
      </c>
      <c r="Q156" s="228">
        <v>188665.28</v>
      </c>
      <c r="R156" s="89">
        <f t="shared" si="77"/>
        <v>3.0040036678581166E-2</v>
      </c>
      <c r="S156" s="228">
        <v>91803.200000000012</v>
      </c>
      <c r="T156" s="89">
        <f t="shared" si="78"/>
        <v>1.4617270836537188E-2</v>
      </c>
      <c r="U156" s="228">
        <v>140274.74</v>
      </c>
      <c r="V156" s="89">
        <f t="shared" si="79"/>
        <v>2.2335102328729678E-2</v>
      </c>
      <c r="W156" s="228">
        <v>2067798.93</v>
      </c>
      <c r="X156" s="89">
        <f t="shared" si="80"/>
        <v>0.32924317447879592</v>
      </c>
      <c r="Y156" s="228">
        <v>1238492.2999999998</v>
      </c>
      <c r="Z156" s="89">
        <f t="shared" si="81"/>
        <v>0.19719767260907967</v>
      </c>
      <c r="AA156" s="228">
        <v>674950.06</v>
      </c>
      <c r="AB156" s="89">
        <f t="shared" si="82"/>
        <v>0.10746823452948291</v>
      </c>
    </row>
    <row r="157" spans="3:28" ht="12" hidden="1" customHeight="1">
      <c r="C157" s="394"/>
      <c r="D157" s="184">
        <v>46020</v>
      </c>
      <c r="E157" s="75" t="str">
        <f t="shared" si="59"/>
        <v>一</v>
      </c>
      <c r="F157" s="226">
        <f t="shared" si="83"/>
        <v>6065182.0300000012</v>
      </c>
      <c r="G157" s="423"/>
      <c r="H157" s="424"/>
      <c r="I157" s="228">
        <v>510257.38000000035</v>
      </c>
      <c r="J157" s="89">
        <f t="shared" si="72"/>
        <v>8.4128947404403007E-2</v>
      </c>
      <c r="K157" s="228">
        <v>1521294.32</v>
      </c>
      <c r="L157" s="89">
        <f t="shared" si="73"/>
        <v>0.2508241817764536</v>
      </c>
      <c r="M157" s="228">
        <f t="shared" si="74"/>
        <v>2031551.7000000004</v>
      </c>
      <c r="N157" s="89">
        <f t="shared" si="75"/>
        <v>0.33495312918085657</v>
      </c>
      <c r="O157" s="228"/>
      <c r="P157" s="89">
        <f t="shared" si="76"/>
        <v>0</v>
      </c>
      <c r="Q157" s="228">
        <v>146557.74</v>
      </c>
      <c r="R157" s="89">
        <f t="shared" si="77"/>
        <v>2.4163782599613083E-2</v>
      </c>
      <c r="S157" s="228">
        <v>83984</v>
      </c>
      <c r="T157" s="89">
        <f t="shared" si="78"/>
        <v>1.3846905102698127E-2</v>
      </c>
      <c r="U157" s="228">
        <v>149367.94</v>
      </c>
      <c r="V157" s="89">
        <f t="shared" si="79"/>
        <v>2.4627115766878305E-2</v>
      </c>
      <c r="W157" s="228">
        <v>1891780.5500000003</v>
      </c>
      <c r="X157" s="89">
        <f t="shared" si="80"/>
        <v>0.31190828909054191</v>
      </c>
      <c r="Y157" s="228">
        <v>1115920.5200000003</v>
      </c>
      <c r="Z157" s="89">
        <f t="shared" si="81"/>
        <v>0.18398796845343815</v>
      </c>
      <c r="AA157" s="228">
        <v>646019.57999999996</v>
      </c>
      <c r="AB157" s="89">
        <f t="shared" si="82"/>
        <v>0.10651280980597376</v>
      </c>
    </row>
    <row r="158" spans="3:28" ht="12" hidden="1" customHeight="1">
      <c r="C158" s="394"/>
      <c r="D158" s="184">
        <v>46021</v>
      </c>
      <c r="E158" s="75" t="str">
        <f t="shared" si="59"/>
        <v>二</v>
      </c>
      <c r="F158" s="226">
        <f t="shared" si="83"/>
        <v>5536615.5300000003</v>
      </c>
      <c r="G158" s="423">
        <f t="shared" si="60"/>
        <v>36778217.599999994</v>
      </c>
      <c r="H158" s="424"/>
      <c r="I158" s="228">
        <v>469806.69999999995</v>
      </c>
      <c r="J158" s="89">
        <f t="shared" si="72"/>
        <v>8.485449232556698E-2</v>
      </c>
      <c r="K158" s="228">
        <v>1402852.3499999999</v>
      </c>
      <c r="L158" s="89">
        <f t="shared" si="73"/>
        <v>0.25337723784479571</v>
      </c>
      <c r="M158" s="228">
        <f t="shared" si="74"/>
        <v>1872659.0499999998</v>
      </c>
      <c r="N158" s="89">
        <f t="shared" si="75"/>
        <v>0.33823173017036273</v>
      </c>
      <c r="O158" s="228"/>
      <c r="P158" s="89">
        <f t="shared" si="76"/>
        <v>0</v>
      </c>
      <c r="Q158" s="228">
        <v>133186.55000000002</v>
      </c>
      <c r="R158" s="89">
        <f t="shared" si="77"/>
        <v>2.4055589426127268E-2</v>
      </c>
      <c r="S158" s="228">
        <v>75947.600000000006</v>
      </c>
      <c r="T158" s="89">
        <f t="shared" si="78"/>
        <v>1.3717333195429591E-2</v>
      </c>
      <c r="U158" s="228">
        <v>138256.84</v>
      </c>
      <c r="V158" s="89">
        <f t="shared" si="79"/>
        <v>2.4971363687953243E-2</v>
      </c>
      <c r="W158" s="228">
        <v>1723772.9</v>
      </c>
      <c r="X158" s="89">
        <f t="shared" si="80"/>
        <v>0.31134054562029517</v>
      </c>
      <c r="Y158" s="228">
        <v>1029788.44</v>
      </c>
      <c r="Z158" s="89">
        <f t="shared" si="81"/>
        <v>0.18599601767905308</v>
      </c>
      <c r="AA158" s="228">
        <v>563004.15</v>
      </c>
      <c r="AB158" s="89">
        <f t="shared" si="82"/>
        <v>0.10168742022077881</v>
      </c>
    </row>
    <row r="159" spans="3:28" ht="12" hidden="1" customHeight="1">
      <c r="C159" s="394"/>
      <c r="D159" s="184">
        <v>46022</v>
      </c>
      <c r="E159" s="75" t="str">
        <f t="shared" si="59"/>
        <v>三</v>
      </c>
      <c r="F159" s="226">
        <f t="shared" si="83"/>
        <v>4527463.7799999993</v>
      </c>
      <c r="G159" s="423"/>
      <c r="H159" s="424"/>
      <c r="I159" s="228">
        <v>410574.01999999979</v>
      </c>
      <c r="J159" s="89">
        <f t="shared" si="72"/>
        <v>9.0685213609814866E-2</v>
      </c>
      <c r="K159" s="228">
        <v>1258641.48</v>
      </c>
      <c r="L159" s="89">
        <f t="shared" si="73"/>
        <v>0.27800144654056186</v>
      </c>
      <c r="M159" s="228">
        <f t="shared" si="74"/>
        <v>1669215.4999999998</v>
      </c>
      <c r="N159" s="89">
        <f t="shared" si="75"/>
        <v>0.36868666015037671</v>
      </c>
      <c r="O159" s="228"/>
      <c r="P159" s="89">
        <f t="shared" si="76"/>
        <v>0</v>
      </c>
      <c r="Q159" s="228">
        <v>113795.94</v>
      </c>
      <c r="R159" s="89">
        <f t="shared" si="77"/>
        <v>2.5134588707852682E-2</v>
      </c>
      <c r="S159" s="228">
        <v>58426.8</v>
      </c>
      <c r="T159" s="89">
        <f t="shared" si="78"/>
        <v>1.29049734772257E-2</v>
      </c>
      <c r="U159" s="228">
        <v>120880.52</v>
      </c>
      <c r="V159" s="89">
        <f t="shared" si="79"/>
        <v>2.6699389740893746E-2</v>
      </c>
      <c r="W159" s="228">
        <v>1250090.9899999998</v>
      </c>
      <c r="X159" s="89">
        <f t="shared" si="80"/>
        <v>0.27611286378971317</v>
      </c>
      <c r="Y159" s="228">
        <v>870749.7</v>
      </c>
      <c r="Z159" s="89">
        <f t="shared" si="81"/>
        <v>0.19232615484336354</v>
      </c>
      <c r="AA159" s="228">
        <v>444304.33</v>
      </c>
      <c r="AB159" s="89">
        <f t="shared" si="82"/>
        <v>9.813536929057444E-2</v>
      </c>
    </row>
    <row r="160" spans="3:28" ht="12" hidden="1" customHeight="1">
      <c r="C160" s="394" t="s">
        <v>76</v>
      </c>
      <c r="D160" s="184">
        <v>46023</v>
      </c>
      <c r="E160" s="75" t="str">
        <f t="shared" si="59"/>
        <v>四</v>
      </c>
      <c r="F160" s="226">
        <f t="shared" si="83"/>
        <v>5202501.8</v>
      </c>
      <c r="G160" s="423"/>
      <c r="H160" s="424">
        <f>SUM(F160:F190)</f>
        <v>168099140.13</v>
      </c>
      <c r="I160" s="228">
        <v>453735.95999999996</v>
      </c>
      <c r="J160" s="89">
        <f t="shared" si="72"/>
        <v>8.7214954928030969E-2</v>
      </c>
      <c r="K160" s="228">
        <v>1197779.06</v>
      </c>
      <c r="L160" s="89">
        <f t="shared" si="73"/>
        <v>0.23023135907420544</v>
      </c>
      <c r="M160" s="228">
        <f t="shared" si="74"/>
        <v>1651515.02</v>
      </c>
      <c r="N160" s="89">
        <f t="shared" si="75"/>
        <v>0.31744631400223638</v>
      </c>
      <c r="O160" s="228"/>
      <c r="P160" s="89">
        <f t="shared" si="76"/>
        <v>0</v>
      </c>
      <c r="Q160" s="228">
        <v>132464.85</v>
      </c>
      <c r="R160" s="89">
        <f t="shared" si="77"/>
        <v>2.5461759571135566E-2</v>
      </c>
      <c r="S160" s="228">
        <v>73775.600000000006</v>
      </c>
      <c r="T160" s="89">
        <f t="shared" si="78"/>
        <v>1.4180792787039499E-2</v>
      </c>
      <c r="U160" s="228">
        <v>137170.46</v>
      </c>
      <c r="V160" s="89">
        <f t="shared" si="79"/>
        <v>2.6366249407160224E-2</v>
      </c>
      <c r="W160" s="228">
        <v>1660401.04</v>
      </c>
      <c r="X160" s="89">
        <f t="shared" si="80"/>
        <v>0.31915434224357214</v>
      </c>
      <c r="Y160" s="228">
        <v>1029893.98</v>
      </c>
      <c r="Z160" s="89">
        <f t="shared" si="81"/>
        <v>0.19796129239205645</v>
      </c>
      <c r="AA160" s="228">
        <v>517280.85</v>
      </c>
      <c r="AB160" s="89">
        <f t="shared" si="82"/>
        <v>9.942924959679976E-2</v>
      </c>
    </row>
    <row r="161" spans="3:28" ht="12" hidden="1" customHeight="1">
      <c r="C161" s="394"/>
      <c r="D161" s="184">
        <v>46024</v>
      </c>
      <c r="E161" s="75" t="str">
        <f t="shared" si="59"/>
        <v>五</v>
      </c>
      <c r="F161" s="226">
        <f t="shared" si="83"/>
        <v>4354862.76</v>
      </c>
      <c r="G161" s="423"/>
      <c r="H161" s="424"/>
      <c r="I161" s="228">
        <v>388513.56999999983</v>
      </c>
      <c r="J161" s="89">
        <f t="shared" si="72"/>
        <v>8.9213734487467486E-2</v>
      </c>
      <c r="K161" s="228">
        <v>1193091.8999999999</v>
      </c>
      <c r="L161" s="89">
        <f t="shared" si="73"/>
        <v>0.2739677380786163</v>
      </c>
      <c r="M161" s="228">
        <f t="shared" si="74"/>
        <v>1581605.4699999997</v>
      </c>
      <c r="N161" s="89">
        <f t="shared" si="75"/>
        <v>0.36318147256608374</v>
      </c>
      <c r="O161" s="228"/>
      <c r="P161" s="89">
        <f t="shared" si="76"/>
        <v>0</v>
      </c>
      <c r="Q161" s="228">
        <v>121580.02000000002</v>
      </c>
      <c r="R161" s="89">
        <f t="shared" si="77"/>
        <v>2.7918220779935676E-2</v>
      </c>
      <c r="S161" s="228">
        <v>50173.200000000004</v>
      </c>
      <c r="T161" s="89">
        <f t="shared" si="78"/>
        <v>1.1521189705642988E-2</v>
      </c>
      <c r="U161" s="228">
        <v>110634.02</v>
      </c>
      <c r="V161" s="89">
        <f t="shared" si="79"/>
        <v>2.5404708735298931E-2</v>
      </c>
      <c r="W161" s="228">
        <v>1293324.6200000001</v>
      </c>
      <c r="X161" s="89">
        <f t="shared" si="80"/>
        <v>0.29698401333777052</v>
      </c>
      <c r="Y161" s="228">
        <v>856062.20999999985</v>
      </c>
      <c r="Z161" s="89">
        <f t="shared" si="81"/>
        <v>0.19657616259760155</v>
      </c>
      <c r="AA161" s="228">
        <v>341483.22</v>
      </c>
      <c r="AB161" s="89">
        <f t="shared" si="82"/>
        <v>7.8414232277666543E-2</v>
      </c>
    </row>
    <row r="162" spans="3:28" ht="12" hidden="1" customHeight="1">
      <c r="C162" s="394"/>
      <c r="D162" s="184">
        <v>46025</v>
      </c>
      <c r="E162" s="75" t="str">
        <f t="shared" si="59"/>
        <v>六</v>
      </c>
      <c r="F162" s="226">
        <f t="shared" si="83"/>
        <v>4888982.16</v>
      </c>
      <c r="G162" s="423"/>
      <c r="H162" s="424"/>
      <c r="I162" s="228">
        <v>423016.5</v>
      </c>
      <c r="J162" s="89">
        <f t="shared" si="72"/>
        <v>8.6524451543509004E-2</v>
      </c>
      <c r="K162" s="228">
        <v>1294843.27</v>
      </c>
      <c r="L162" s="89">
        <f t="shared" si="73"/>
        <v>0.26484925238508134</v>
      </c>
      <c r="M162" s="228">
        <f t="shared" si="74"/>
        <v>1717859.77</v>
      </c>
      <c r="N162" s="89">
        <f t="shared" si="75"/>
        <v>0.3513737039285903</v>
      </c>
      <c r="O162" s="228"/>
      <c r="P162" s="89">
        <f t="shared" si="76"/>
        <v>0</v>
      </c>
      <c r="Q162" s="228">
        <v>122393.51999999999</v>
      </c>
      <c r="R162" s="89">
        <f t="shared" si="77"/>
        <v>2.5034560567919927E-2</v>
      </c>
      <c r="S162" s="228">
        <v>58426.8</v>
      </c>
      <c r="T162" s="89">
        <f t="shared" si="78"/>
        <v>1.1950708365849305E-2</v>
      </c>
      <c r="U162" s="228">
        <v>140772.04</v>
      </c>
      <c r="V162" s="89">
        <f t="shared" si="79"/>
        <v>2.8793731577044658E-2</v>
      </c>
      <c r="W162" s="228">
        <v>1417742.2100000002</v>
      </c>
      <c r="X162" s="89">
        <f t="shared" si="80"/>
        <v>0.28998719234434683</v>
      </c>
      <c r="Y162" s="228">
        <v>950095.01</v>
      </c>
      <c r="Z162" s="89">
        <f t="shared" si="81"/>
        <v>0.19433390814418516</v>
      </c>
      <c r="AA162" s="228">
        <v>481692.81</v>
      </c>
      <c r="AB162" s="89">
        <f t="shared" si="82"/>
        <v>9.8526195072063824E-2</v>
      </c>
    </row>
    <row r="163" spans="3:28" ht="12" hidden="1" customHeight="1">
      <c r="C163" s="394"/>
      <c r="D163" s="184">
        <v>46026</v>
      </c>
      <c r="E163" s="75" t="str">
        <f t="shared" si="59"/>
        <v>日</v>
      </c>
      <c r="F163" s="226">
        <f t="shared" si="83"/>
        <v>6044481.5599999996</v>
      </c>
      <c r="G163" s="423"/>
      <c r="H163" s="424"/>
      <c r="I163" s="228">
        <v>482342.79000000004</v>
      </c>
      <c r="J163" s="89">
        <f t="shared" si="72"/>
        <v>7.979886863944706E-2</v>
      </c>
      <c r="K163" s="228">
        <v>1509218.84</v>
      </c>
      <c r="L163" s="89">
        <f t="shared" si="73"/>
        <v>0.24968540726262059</v>
      </c>
      <c r="M163" s="228">
        <f t="shared" si="74"/>
        <v>1991561.6300000001</v>
      </c>
      <c r="N163" s="89">
        <f t="shared" si="75"/>
        <v>0.32948427590206764</v>
      </c>
      <c r="O163" s="228"/>
      <c r="P163" s="89">
        <f t="shared" si="76"/>
        <v>0</v>
      </c>
      <c r="Q163" s="228">
        <v>138368.6</v>
      </c>
      <c r="R163" s="89">
        <f t="shared" si="77"/>
        <v>2.2891723405307238E-2</v>
      </c>
      <c r="S163" s="228">
        <v>66390.8</v>
      </c>
      <c r="T163" s="89">
        <f t="shared" si="78"/>
        <v>1.0983704614031448E-2</v>
      </c>
      <c r="U163" s="228">
        <v>150551.54</v>
      </c>
      <c r="V163" s="89">
        <f t="shared" si="79"/>
        <v>2.4907270955426657E-2</v>
      </c>
      <c r="W163" s="228">
        <v>1964800.5000000002</v>
      </c>
      <c r="X163" s="89">
        <f t="shared" si="80"/>
        <v>0.3250569102571636</v>
      </c>
      <c r="Y163" s="228">
        <v>1135762.3899999997</v>
      </c>
      <c r="Z163" s="89">
        <f t="shared" si="81"/>
        <v>0.18790071219937673</v>
      </c>
      <c r="AA163" s="228">
        <v>597046.1</v>
      </c>
      <c r="AB163" s="89">
        <f t="shared" si="82"/>
        <v>9.877540266662671E-2</v>
      </c>
    </row>
    <row r="164" spans="3:28" ht="12" hidden="1" customHeight="1">
      <c r="C164" s="394"/>
      <c r="D164" s="184">
        <v>46027</v>
      </c>
      <c r="E164" s="75" t="str">
        <f t="shared" si="59"/>
        <v>一</v>
      </c>
      <c r="F164" s="226">
        <f t="shared" si="83"/>
        <v>6223310.0099999998</v>
      </c>
      <c r="G164" s="423"/>
      <c r="H164" s="424"/>
      <c r="I164" s="228">
        <v>451094.76999999955</v>
      </c>
      <c r="J164" s="89">
        <f t="shared" si="72"/>
        <v>7.2484701754396377E-2</v>
      </c>
      <c r="K164" s="228">
        <v>1925415.7400000002</v>
      </c>
      <c r="L164" s="89">
        <f t="shared" si="73"/>
        <v>0.30938772725545138</v>
      </c>
      <c r="M164" s="228">
        <f t="shared" si="74"/>
        <v>2376510.5099999998</v>
      </c>
      <c r="N164" s="89">
        <f t="shared" si="75"/>
        <v>0.38187242900984775</v>
      </c>
      <c r="O164" s="228"/>
      <c r="P164" s="89">
        <f t="shared" si="76"/>
        <v>0</v>
      </c>
      <c r="Q164" s="228">
        <v>136258.01999999999</v>
      </c>
      <c r="R164" s="89">
        <f t="shared" si="77"/>
        <v>2.1894782644774593E-2</v>
      </c>
      <c r="S164" s="228">
        <v>74499.600000000006</v>
      </c>
      <c r="T164" s="89">
        <f t="shared" si="78"/>
        <v>1.1971057183442482E-2</v>
      </c>
      <c r="U164" s="228">
        <v>150186.82</v>
      </c>
      <c r="V164" s="89">
        <f t="shared" si="79"/>
        <v>2.4132948504681676E-2</v>
      </c>
      <c r="W164" s="228">
        <v>1807282.9400000002</v>
      </c>
      <c r="X164" s="89">
        <f t="shared" si="80"/>
        <v>0.29040541722908647</v>
      </c>
      <c r="Y164" s="228">
        <v>1130555.1599999999</v>
      </c>
      <c r="Z164" s="89">
        <f t="shared" si="81"/>
        <v>0.18166460584212482</v>
      </c>
      <c r="AA164" s="228">
        <v>548016.96</v>
      </c>
      <c r="AB164" s="89">
        <f t="shared" si="82"/>
        <v>8.8058759586042215E-2</v>
      </c>
    </row>
    <row r="165" spans="3:28" ht="12" hidden="1" customHeight="1">
      <c r="C165" s="394"/>
      <c r="D165" s="184">
        <v>46028</v>
      </c>
      <c r="E165" s="75" t="str">
        <f t="shared" ref="E165:E192" si="84">RIGHT(TEXT(D165,"AAA"),1)</f>
        <v>二</v>
      </c>
      <c r="F165" s="226">
        <f t="shared" si="83"/>
        <v>6344311.9300000016</v>
      </c>
      <c r="G165" s="423">
        <f t="shared" ref="G165:G186" si="85">SUM(F165:F171)</f>
        <v>39736334.359999999</v>
      </c>
      <c r="H165" s="424"/>
      <c r="I165" s="228">
        <v>999282.25000000047</v>
      </c>
      <c r="J165" s="89">
        <f t="shared" ref="J165" si="86">I165/$F165</f>
        <v>0.15750837301595291</v>
      </c>
      <c r="K165" s="228">
        <v>1439052.8599999999</v>
      </c>
      <c r="L165" s="89">
        <f t="shared" ref="L165" si="87">K165/$F165</f>
        <v>0.22682567879350779</v>
      </c>
      <c r="M165" s="228">
        <f t="shared" ref="M165" si="88">SUM(I165+K165)</f>
        <v>2438335.1100000003</v>
      </c>
      <c r="N165" s="89">
        <f t="shared" ref="N165" si="89">M165/$F165</f>
        <v>0.38433405180946073</v>
      </c>
      <c r="O165" s="228"/>
      <c r="P165" s="89">
        <f t="shared" ref="P165" si="90">O165/$F165</f>
        <v>0</v>
      </c>
      <c r="Q165" s="228">
        <v>126105.99</v>
      </c>
      <c r="R165" s="89">
        <f t="shared" ref="R165" si="91">Q165/$F165</f>
        <v>1.9877016040729254E-2</v>
      </c>
      <c r="S165" s="228">
        <v>68273.200000000012</v>
      </c>
      <c r="T165" s="89">
        <f t="shared" ref="T165" si="92">S165/$F165</f>
        <v>1.076132459331961E-2</v>
      </c>
      <c r="U165" s="228">
        <v>148433.4</v>
      </c>
      <c r="V165" s="89">
        <f t="shared" ref="V165" si="93">U165/$F165</f>
        <v>2.3396296026699299E-2</v>
      </c>
      <c r="W165" s="228">
        <v>1785904.8900000001</v>
      </c>
      <c r="X165" s="89">
        <f t="shared" ref="X165" si="94">W165/$F165</f>
        <v>0.28149701806985389</v>
      </c>
      <c r="Y165" s="228">
        <v>1067166.52</v>
      </c>
      <c r="Z165" s="89">
        <f t="shared" ref="Z165" si="95">Y165/$F165</f>
        <v>0.16820839387700154</v>
      </c>
      <c r="AA165" s="228">
        <v>710092.82</v>
      </c>
      <c r="AB165" s="89">
        <f t="shared" ref="AB165" si="96">AA165/$F165</f>
        <v>0.11192589958293551</v>
      </c>
    </row>
    <row r="166" spans="3:28" ht="12" hidden="1" customHeight="1">
      <c r="C166" s="394"/>
      <c r="D166" s="184">
        <v>46029</v>
      </c>
      <c r="E166" s="75" t="str">
        <f t="shared" si="84"/>
        <v>三</v>
      </c>
      <c r="F166" s="226">
        <f t="shared" si="83"/>
        <v>5851248.6200000001</v>
      </c>
      <c r="G166" s="423"/>
      <c r="H166" s="424"/>
      <c r="I166" s="228">
        <v>619183.74999999977</v>
      </c>
      <c r="J166" s="89">
        <f t="shared" ref="J166:J192" si="97">I166/$F166</f>
        <v>0.10582078975136759</v>
      </c>
      <c r="K166" s="228">
        <v>1388102.3299999998</v>
      </c>
      <c r="L166" s="89">
        <f t="shared" ref="L166:L192" si="98">K166/$F166</f>
        <v>0.2372318149762708</v>
      </c>
      <c r="M166" s="228">
        <f t="shared" ref="M166:M192" si="99">SUM(I166+K166)</f>
        <v>2007286.0799999996</v>
      </c>
      <c r="N166" s="89">
        <f t="shared" ref="N166:N192" si="100">M166/$F166</f>
        <v>0.34305260472763838</v>
      </c>
      <c r="O166" s="228"/>
      <c r="P166" s="89">
        <f t="shared" ref="P166:P192" si="101">O166/$F166</f>
        <v>0</v>
      </c>
      <c r="Q166" s="228">
        <v>119317.75</v>
      </c>
      <c r="R166" s="89">
        <f t="shared" ref="R166:R192" si="102">Q166/$F166</f>
        <v>2.0391844159922227E-2</v>
      </c>
      <c r="S166" s="228">
        <v>86445.6</v>
      </c>
      <c r="T166" s="89">
        <f t="shared" ref="T166:T192" si="103">S166/$F166</f>
        <v>1.4773872315820346E-2</v>
      </c>
      <c r="U166" s="228">
        <v>156393.48000000001</v>
      </c>
      <c r="V166" s="89">
        <f t="shared" ref="V166:V192" si="104">U166/$F166</f>
        <v>2.6728223351411791E-2</v>
      </c>
      <c r="W166" s="228">
        <v>1769960.8499999999</v>
      </c>
      <c r="X166" s="89">
        <f t="shared" ref="X166:X192" si="105">W166/$F166</f>
        <v>0.30249284639010943</v>
      </c>
      <c r="Y166" s="228">
        <v>1084567.56</v>
      </c>
      <c r="Z166" s="89">
        <f t="shared" ref="Z166:Z192" si="106">Y166/$F166</f>
        <v>0.18535660171623336</v>
      </c>
      <c r="AA166" s="228">
        <v>627277.30000000005</v>
      </c>
      <c r="AB166" s="89">
        <f t="shared" ref="AB166:AB192" si="107">AA166/$F166</f>
        <v>0.10720400733886437</v>
      </c>
    </row>
    <row r="167" spans="3:28" ht="12" hidden="1" customHeight="1">
      <c r="C167" s="394"/>
      <c r="D167" s="184">
        <v>46030</v>
      </c>
      <c r="E167" s="75" t="str">
        <f t="shared" si="84"/>
        <v>四</v>
      </c>
      <c r="F167" s="226">
        <f t="shared" si="83"/>
        <v>5469302.7599999998</v>
      </c>
      <c r="G167" s="423"/>
      <c r="H167" s="424"/>
      <c r="I167" s="228">
        <v>809760.32000000007</v>
      </c>
      <c r="J167" s="89">
        <f t="shared" si="97"/>
        <v>0.14805549364028991</v>
      </c>
      <c r="K167" s="228">
        <v>1091589.4200000002</v>
      </c>
      <c r="L167" s="89">
        <f t="shared" si="98"/>
        <v>0.19958474926335953</v>
      </c>
      <c r="M167" s="228">
        <f t="shared" si="99"/>
        <v>1901349.7400000002</v>
      </c>
      <c r="N167" s="89">
        <f t="shared" si="100"/>
        <v>0.34764024290364942</v>
      </c>
      <c r="O167" s="228"/>
      <c r="P167" s="89">
        <f t="shared" si="101"/>
        <v>0</v>
      </c>
      <c r="Q167" s="228">
        <v>115031.74</v>
      </c>
      <c r="R167" s="89">
        <f t="shared" si="102"/>
        <v>2.1032249456235993E-2</v>
      </c>
      <c r="S167" s="228">
        <v>73775.600000000006</v>
      </c>
      <c r="T167" s="89">
        <f t="shared" si="103"/>
        <v>1.3489032009630421E-2</v>
      </c>
      <c r="U167" s="228">
        <v>166649.9</v>
      </c>
      <c r="V167" s="89">
        <f t="shared" si="104"/>
        <v>3.0470044777700329E-2</v>
      </c>
      <c r="W167" s="228">
        <v>1578241.74</v>
      </c>
      <c r="X167" s="89">
        <f t="shared" si="105"/>
        <v>0.28856360842602174</v>
      </c>
      <c r="Y167" s="228">
        <v>1026938.5199999999</v>
      </c>
      <c r="Z167" s="89">
        <f t="shared" si="106"/>
        <v>0.18776406519503044</v>
      </c>
      <c r="AA167" s="228">
        <v>607315.52</v>
      </c>
      <c r="AB167" s="89">
        <f t="shared" si="107"/>
        <v>0.11104075723173168</v>
      </c>
    </row>
    <row r="168" spans="3:28" ht="12" hidden="1" customHeight="1">
      <c r="C168" s="394"/>
      <c r="D168" s="184">
        <v>46031</v>
      </c>
      <c r="E168" s="75" t="str">
        <f t="shared" si="84"/>
        <v>五</v>
      </c>
      <c r="F168" s="226">
        <f t="shared" si="83"/>
        <v>4695948.1300000008</v>
      </c>
      <c r="G168" s="423"/>
      <c r="H168" s="424"/>
      <c r="I168" s="228">
        <v>468207.57000000007</v>
      </c>
      <c r="J168" s="89">
        <f t="shared" si="97"/>
        <v>9.9704587239552833E-2</v>
      </c>
      <c r="K168" s="228">
        <v>1284316.8699999999</v>
      </c>
      <c r="L168" s="89">
        <f t="shared" si="98"/>
        <v>0.27349468828140561</v>
      </c>
      <c r="M168" s="228">
        <f t="shared" si="99"/>
        <v>1752524.44</v>
      </c>
      <c r="N168" s="89">
        <f t="shared" si="100"/>
        <v>0.37319927552095844</v>
      </c>
      <c r="O168" s="228"/>
      <c r="P168" s="89">
        <f t="shared" si="101"/>
        <v>0</v>
      </c>
      <c r="Q168" s="228">
        <v>103808.85999999999</v>
      </c>
      <c r="R168" s="89">
        <f t="shared" si="102"/>
        <v>2.2106049114303136E-2</v>
      </c>
      <c r="S168" s="228">
        <v>45032.800000000003</v>
      </c>
      <c r="T168" s="89">
        <f t="shared" si="103"/>
        <v>9.5897141010371414E-3</v>
      </c>
      <c r="U168" s="228">
        <v>123190.28</v>
      </c>
      <c r="V168" s="89">
        <f t="shared" si="104"/>
        <v>2.623331361200533E-2</v>
      </c>
      <c r="W168" s="228">
        <v>1335288.33</v>
      </c>
      <c r="X168" s="89">
        <f t="shared" si="105"/>
        <v>0.28434903730506067</v>
      </c>
      <c r="Y168" s="228">
        <v>872568.77</v>
      </c>
      <c r="Z168" s="89">
        <f t="shared" si="106"/>
        <v>0.18581311927736302</v>
      </c>
      <c r="AA168" s="228">
        <v>463534.64999999997</v>
      </c>
      <c r="AB168" s="89">
        <f t="shared" si="107"/>
        <v>9.8709491069272071E-2</v>
      </c>
    </row>
    <row r="169" spans="3:28" ht="12" hidden="1" customHeight="1">
      <c r="C169" s="394"/>
      <c r="D169" s="184">
        <v>46032</v>
      </c>
      <c r="E169" s="75" t="str">
        <f t="shared" si="84"/>
        <v>六</v>
      </c>
      <c r="F169" s="226">
        <f t="shared" si="83"/>
        <v>4961757.72</v>
      </c>
      <c r="G169" s="423"/>
      <c r="H169" s="424"/>
      <c r="I169" s="228">
        <v>485253.10000000009</v>
      </c>
      <c r="J169" s="89">
        <f t="shared" si="97"/>
        <v>9.7798628506996124E-2</v>
      </c>
      <c r="K169" s="228">
        <v>1392702.79</v>
      </c>
      <c r="L169" s="89">
        <f t="shared" si="98"/>
        <v>0.28068738309939084</v>
      </c>
      <c r="M169" s="228">
        <f t="shared" si="99"/>
        <v>1877955.8900000001</v>
      </c>
      <c r="N169" s="89">
        <f t="shared" si="100"/>
        <v>0.37848601160638701</v>
      </c>
      <c r="O169" s="228"/>
      <c r="P169" s="89">
        <f t="shared" si="101"/>
        <v>0</v>
      </c>
      <c r="Q169" s="228">
        <v>105395.5</v>
      </c>
      <c r="R169" s="89">
        <f t="shared" si="102"/>
        <v>2.1241565176624545E-2</v>
      </c>
      <c r="S169" s="228">
        <v>51186.8</v>
      </c>
      <c r="T169" s="89">
        <f t="shared" si="103"/>
        <v>1.0316263487367538E-2</v>
      </c>
      <c r="U169" s="228">
        <v>138548.70000000001</v>
      </c>
      <c r="V169" s="89">
        <f t="shared" si="104"/>
        <v>2.7923310209511807E-2</v>
      </c>
      <c r="W169" s="228">
        <v>1330394.7700000003</v>
      </c>
      <c r="X169" s="89">
        <f t="shared" si="105"/>
        <v>0.26812973246101995</v>
      </c>
      <c r="Y169" s="228">
        <v>959818.80999999994</v>
      </c>
      <c r="Z169" s="89">
        <f t="shared" si="106"/>
        <v>0.19344330460375642</v>
      </c>
      <c r="AA169" s="228">
        <v>498457.24999999994</v>
      </c>
      <c r="AB169" s="89">
        <f t="shared" si="107"/>
        <v>0.10045981245533286</v>
      </c>
    </row>
    <row r="170" spans="3:28" ht="12" hidden="1" customHeight="1">
      <c r="C170" s="394"/>
      <c r="D170" s="184">
        <v>46033</v>
      </c>
      <c r="E170" s="75" t="str">
        <f t="shared" si="84"/>
        <v>日</v>
      </c>
      <c r="F170" s="226">
        <f t="shared" si="83"/>
        <v>6507144.4800000004</v>
      </c>
      <c r="G170" s="423"/>
      <c r="H170" s="424"/>
      <c r="I170" s="228">
        <v>1025227.47</v>
      </c>
      <c r="J170" s="89">
        <f t="shared" si="97"/>
        <v>0.15755412733666549</v>
      </c>
      <c r="K170" s="228">
        <v>1330451.8299999998</v>
      </c>
      <c r="L170" s="89">
        <f t="shared" si="98"/>
        <v>0.20446016437612582</v>
      </c>
      <c r="M170" s="228">
        <f t="shared" si="99"/>
        <v>2355679.2999999998</v>
      </c>
      <c r="N170" s="89">
        <f t="shared" si="100"/>
        <v>0.36201429171279131</v>
      </c>
      <c r="O170" s="228"/>
      <c r="P170" s="89">
        <f t="shared" si="101"/>
        <v>0</v>
      </c>
      <c r="Q170" s="228">
        <v>119354.71</v>
      </c>
      <c r="R170" s="89">
        <f t="shared" si="102"/>
        <v>1.834210234102563E-2</v>
      </c>
      <c r="S170" s="228">
        <v>56616.800000000003</v>
      </c>
      <c r="T170" s="89">
        <f t="shared" si="103"/>
        <v>8.7007135271107428E-3</v>
      </c>
      <c r="U170" s="228">
        <v>144385.44</v>
      </c>
      <c r="V170" s="89">
        <f t="shared" si="104"/>
        <v>2.2188755827348711E-2</v>
      </c>
      <c r="W170" s="228">
        <v>1943990.14</v>
      </c>
      <c r="X170" s="89">
        <f t="shared" si="105"/>
        <v>0.2987470381170943</v>
      </c>
      <c r="Y170" s="228">
        <v>1127012.8599999999</v>
      </c>
      <c r="Z170" s="89">
        <f t="shared" si="106"/>
        <v>0.17319622508212693</v>
      </c>
      <c r="AA170" s="228">
        <v>760105.23</v>
      </c>
      <c r="AB170" s="89">
        <f t="shared" si="107"/>
        <v>0.11681087339250226</v>
      </c>
    </row>
    <row r="171" spans="3:28" ht="12" hidden="1" customHeight="1">
      <c r="C171" s="394"/>
      <c r="D171" s="184">
        <v>46034</v>
      </c>
      <c r="E171" s="75" t="str">
        <f t="shared" si="84"/>
        <v>一</v>
      </c>
      <c r="F171" s="226">
        <f t="shared" si="83"/>
        <v>5906620.7200000007</v>
      </c>
      <c r="G171" s="423"/>
      <c r="H171" s="424"/>
      <c r="I171" s="228">
        <v>584792.87999999989</v>
      </c>
      <c r="J171" s="89">
        <f t="shared" si="97"/>
        <v>9.9006336740037004E-2</v>
      </c>
      <c r="K171" s="228">
        <v>1434191.65</v>
      </c>
      <c r="L171" s="89">
        <f t="shared" si="98"/>
        <v>0.24281085886279824</v>
      </c>
      <c r="M171" s="228">
        <f t="shared" si="99"/>
        <v>2018984.5299999998</v>
      </c>
      <c r="N171" s="89">
        <f t="shared" si="100"/>
        <v>0.34181719560283524</v>
      </c>
      <c r="O171" s="228"/>
      <c r="P171" s="89">
        <f t="shared" si="101"/>
        <v>0</v>
      </c>
      <c r="Q171" s="228">
        <v>119612.53</v>
      </c>
      <c r="R171" s="89">
        <f t="shared" si="102"/>
        <v>2.0250585854444364E-2</v>
      </c>
      <c r="S171" s="228">
        <v>66897.600000000006</v>
      </c>
      <c r="T171" s="89">
        <f t="shared" si="103"/>
        <v>1.1325866882476924E-2</v>
      </c>
      <c r="U171" s="228">
        <v>153710.68</v>
      </c>
      <c r="V171" s="89">
        <f t="shared" si="104"/>
        <v>2.6023455252430695E-2</v>
      </c>
      <c r="W171" s="228">
        <v>1770134.37</v>
      </c>
      <c r="X171" s="89">
        <f t="shared" si="105"/>
        <v>0.29968647961536965</v>
      </c>
      <c r="Y171" s="228">
        <v>1097327.02</v>
      </c>
      <c r="Z171" s="89">
        <f t="shared" si="106"/>
        <v>0.18577915732500255</v>
      </c>
      <c r="AA171" s="228">
        <v>679953.98999999987</v>
      </c>
      <c r="AB171" s="89">
        <f t="shared" si="107"/>
        <v>0.11511725946744043</v>
      </c>
    </row>
    <row r="172" spans="3:28" ht="12" hidden="1" customHeight="1">
      <c r="C172" s="394"/>
      <c r="D172" s="184">
        <v>46035</v>
      </c>
      <c r="E172" s="75" t="str">
        <f t="shared" si="84"/>
        <v>二</v>
      </c>
      <c r="F172" s="226">
        <f t="shared" si="83"/>
        <v>6034847.129999999</v>
      </c>
      <c r="G172" s="423">
        <f t="shared" si="85"/>
        <v>38588815.490000002</v>
      </c>
      <c r="H172" s="424"/>
      <c r="I172" s="228">
        <v>555733.5</v>
      </c>
      <c r="J172" s="89">
        <f t="shared" si="97"/>
        <v>9.2087419619525657E-2</v>
      </c>
      <c r="K172" s="228">
        <v>1420270.0399999998</v>
      </c>
      <c r="L172" s="89">
        <f t="shared" si="98"/>
        <v>0.23534482471638019</v>
      </c>
      <c r="M172" s="228">
        <f t="shared" si="99"/>
        <v>1976003.5399999998</v>
      </c>
      <c r="N172" s="89">
        <f t="shared" si="100"/>
        <v>0.32743224433590584</v>
      </c>
      <c r="O172" s="228"/>
      <c r="P172" s="89">
        <f t="shared" si="101"/>
        <v>0</v>
      </c>
      <c r="Q172" s="228">
        <v>62374.770000000004</v>
      </c>
      <c r="R172" s="89">
        <f t="shared" si="102"/>
        <v>1.0335766367622972E-2</v>
      </c>
      <c r="S172" s="228">
        <v>61902.000000000007</v>
      </c>
      <c r="T172" s="89">
        <f t="shared" si="103"/>
        <v>1.0257426355056656E-2</v>
      </c>
      <c r="U172" s="228">
        <v>145601.14000000001</v>
      </c>
      <c r="V172" s="89">
        <f t="shared" si="104"/>
        <v>2.4126732104977122E-2</v>
      </c>
      <c r="W172" s="228">
        <v>1910056.3599999996</v>
      </c>
      <c r="X172" s="89">
        <f t="shared" si="105"/>
        <v>0.31650451434053145</v>
      </c>
      <c r="Y172" s="228">
        <v>1252693.3899999999</v>
      </c>
      <c r="Z172" s="89">
        <f t="shared" si="106"/>
        <v>0.2075766565440739</v>
      </c>
      <c r="AA172" s="228">
        <v>626215.92999999993</v>
      </c>
      <c r="AB172" s="89">
        <f t="shared" si="107"/>
        <v>0.10376665995183212</v>
      </c>
    </row>
    <row r="173" spans="3:28" ht="12" hidden="1" customHeight="1">
      <c r="C173" s="394"/>
      <c r="D173" s="184">
        <v>46036</v>
      </c>
      <c r="E173" s="75" t="str">
        <f t="shared" si="84"/>
        <v>三</v>
      </c>
      <c r="F173" s="226">
        <f t="shared" si="83"/>
        <v>5423169.4000000004</v>
      </c>
      <c r="G173" s="423"/>
      <c r="H173" s="424"/>
      <c r="I173" s="228">
        <v>476640.80000000005</v>
      </c>
      <c r="J173" s="89">
        <f t="shared" si="97"/>
        <v>8.7889712609751786E-2</v>
      </c>
      <c r="K173" s="228">
        <v>1381378.8599999999</v>
      </c>
      <c r="L173" s="89">
        <f t="shared" si="98"/>
        <v>0.25471799940455481</v>
      </c>
      <c r="M173" s="228">
        <f t="shared" si="99"/>
        <v>1858019.66</v>
      </c>
      <c r="N173" s="89">
        <f t="shared" si="100"/>
        <v>0.34260771201430656</v>
      </c>
      <c r="O173" s="228"/>
      <c r="P173" s="89">
        <f t="shared" si="101"/>
        <v>0</v>
      </c>
      <c r="Q173" s="228">
        <v>59891.94</v>
      </c>
      <c r="R173" s="89">
        <f t="shared" si="102"/>
        <v>1.1043715507024361E-2</v>
      </c>
      <c r="S173" s="228">
        <v>68418</v>
      </c>
      <c r="T173" s="89">
        <f t="shared" si="103"/>
        <v>1.2615869974483924E-2</v>
      </c>
      <c r="U173" s="228">
        <v>138844.02000000002</v>
      </c>
      <c r="V173" s="89">
        <f t="shared" si="104"/>
        <v>2.5602006826487847E-2</v>
      </c>
      <c r="W173" s="228">
        <v>1624704.96</v>
      </c>
      <c r="X173" s="89">
        <f t="shared" si="105"/>
        <v>0.29958587684906168</v>
      </c>
      <c r="Y173" s="228">
        <v>1053960.51</v>
      </c>
      <c r="Z173" s="89">
        <f t="shared" si="106"/>
        <v>0.19434401403725282</v>
      </c>
      <c r="AA173" s="228">
        <v>619330.31000000006</v>
      </c>
      <c r="AB173" s="89">
        <f t="shared" si="107"/>
        <v>0.1142008047913827</v>
      </c>
    </row>
    <row r="174" spans="3:28" ht="12" hidden="1" customHeight="1">
      <c r="C174" s="394"/>
      <c r="D174" s="184">
        <v>46037</v>
      </c>
      <c r="E174" s="75" t="str">
        <f t="shared" si="84"/>
        <v>四</v>
      </c>
      <c r="F174" s="226">
        <f t="shared" si="83"/>
        <v>5009164.5499999989</v>
      </c>
      <c r="G174" s="423"/>
      <c r="H174" s="424"/>
      <c r="I174" s="228">
        <v>414471.7099999995</v>
      </c>
      <c r="J174" s="89">
        <f t="shared" si="97"/>
        <v>8.2742682110532706E-2</v>
      </c>
      <c r="K174" s="228">
        <v>1140646.6600000001</v>
      </c>
      <c r="L174" s="89">
        <f t="shared" si="98"/>
        <v>0.22771195647785225</v>
      </c>
      <c r="M174" s="228">
        <f t="shared" si="99"/>
        <v>1555118.3699999996</v>
      </c>
      <c r="N174" s="89">
        <f t="shared" si="100"/>
        <v>0.31045463858838496</v>
      </c>
      <c r="O174" s="228"/>
      <c r="P174" s="89">
        <f t="shared" si="101"/>
        <v>0</v>
      </c>
      <c r="Q174" s="228">
        <v>57155.76</v>
      </c>
      <c r="R174" s="89">
        <f t="shared" si="102"/>
        <v>1.1410238060556429E-2</v>
      </c>
      <c r="S174" s="228">
        <v>92020.400000000009</v>
      </c>
      <c r="T174" s="89">
        <f t="shared" si="103"/>
        <v>1.837040869420032E-2</v>
      </c>
      <c r="U174" s="228">
        <v>133475.84</v>
      </c>
      <c r="V174" s="89">
        <f t="shared" si="104"/>
        <v>2.6646327679532913E-2</v>
      </c>
      <c r="W174" s="228">
        <v>1583583.41</v>
      </c>
      <c r="X174" s="89">
        <f t="shared" si="105"/>
        <v>0.31613723090809631</v>
      </c>
      <c r="Y174" s="228">
        <v>1013132.4600000001</v>
      </c>
      <c r="Z174" s="89">
        <f t="shared" si="106"/>
        <v>0.20225577536677256</v>
      </c>
      <c r="AA174" s="228">
        <v>574678.30999999994</v>
      </c>
      <c r="AB174" s="89">
        <f t="shared" si="107"/>
        <v>0.11472538070245668</v>
      </c>
    </row>
    <row r="175" spans="3:28" ht="12" hidden="1" customHeight="1">
      <c r="C175" s="394"/>
      <c r="D175" s="184">
        <v>46038</v>
      </c>
      <c r="E175" s="75" t="str">
        <f t="shared" si="84"/>
        <v>五</v>
      </c>
      <c r="F175" s="226">
        <f t="shared" si="83"/>
        <v>4782466.330000001</v>
      </c>
      <c r="G175" s="423"/>
      <c r="H175" s="424"/>
      <c r="I175" s="228">
        <v>412345.56000000029</v>
      </c>
      <c r="J175" s="89">
        <f t="shared" si="97"/>
        <v>8.6220274550265402E-2</v>
      </c>
      <c r="K175" s="228">
        <v>1180637.8499999999</v>
      </c>
      <c r="L175" s="89">
        <f t="shared" si="98"/>
        <v>0.24686798997286399</v>
      </c>
      <c r="M175" s="228">
        <f t="shared" si="99"/>
        <v>1592983.4100000001</v>
      </c>
      <c r="N175" s="89">
        <f t="shared" si="100"/>
        <v>0.3330882645231294</v>
      </c>
      <c r="O175" s="228"/>
      <c r="P175" s="89">
        <f t="shared" si="101"/>
        <v>0</v>
      </c>
      <c r="Q175" s="228">
        <v>54267.57</v>
      </c>
      <c r="R175" s="89">
        <f t="shared" si="102"/>
        <v>1.1347193321484397E-2</v>
      </c>
      <c r="S175" s="228">
        <v>62191.600000000006</v>
      </c>
      <c r="T175" s="89">
        <f t="shared" si="103"/>
        <v>1.3004085279153444E-2</v>
      </c>
      <c r="U175" s="228">
        <v>103087.1</v>
      </c>
      <c r="V175" s="89">
        <f t="shared" si="104"/>
        <v>2.1555217096531024E-2</v>
      </c>
      <c r="W175" s="228">
        <v>1590505.61</v>
      </c>
      <c r="X175" s="89">
        <f t="shared" si="105"/>
        <v>0.33257016364608671</v>
      </c>
      <c r="Y175" s="228">
        <v>863596.72</v>
      </c>
      <c r="Z175" s="89">
        <f t="shared" si="106"/>
        <v>0.1805755985322326</v>
      </c>
      <c r="AA175" s="228">
        <v>515834.32</v>
      </c>
      <c r="AB175" s="89">
        <f t="shared" si="107"/>
        <v>0.10785947760138227</v>
      </c>
    </row>
    <row r="176" spans="3:28" ht="12" hidden="1" customHeight="1">
      <c r="C176" s="394"/>
      <c r="D176" s="184">
        <v>46039</v>
      </c>
      <c r="E176" s="75" t="str">
        <f t="shared" si="84"/>
        <v>六</v>
      </c>
      <c r="F176" s="226">
        <f t="shared" si="83"/>
        <v>4991478.5900000017</v>
      </c>
      <c r="G176" s="423"/>
      <c r="H176" s="424"/>
      <c r="I176" s="228">
        <v>418716.59000000032</v>
      </c>
      <c r="J176" s="89">
        <f t="shared" si="97"/>
        <v>8.3886283883669865E-2</v>
      </c>
      <c r="K176" s="228">
        <v>1288432.99</v>
      </c>
      <c r="L176" s="89">
        <f t="shared" si="98"/>
        <v>0.25812651837899592</v>
      </c>
      <c r="M176" s="228">
        <f t="shared" si="99"/>
        <v>1707149.5800000003</v>
      </c>
      <c r="N176" s="89">
        <f t="shared" si="100"/>
        <v>0.34201280226266578</v>
      </c>
      <c r="O176" s="228"/>
      <c r="P176" s="89">
        <f t="shared" si="101"/>
        <v>0</v>
      </c>
      <c r="Q176" s="228">
        <v>56345.04</v>
      </c>
      <c r="R176" s="89">
        <f t="shared" si="102"/>
        <v>1.1288246355074515E-2</v>
      </c>
      <c r="S176" s="228">
        <v>72182.8</v>
      </c>
      <c r="T176" s="89">
        <f t="shared" si="103"/>
        <v>1.4461205973038137E-2</v>
      </c>
      <c r="U176" s="228">
        <v>123205.45999999999</v>
      </c>
      <c r="V176" s="89">
        <f t="shared" si="104"/>
        <v>2.4683159063695382E-2</v>
      </c>
      <c r="W176" s="228">
        <v>1538622.4500000004</v>
      </c>
      <c r="X176" s="89">
        <f t="shared" si="105"/>
        <v>0.30824983464468791</v>
      </c>
      <c r="Y176" s="228">
        <v>926454.90000000014</v>
      </c>
      <c r="Z176" s="89">
        <f t="shared" si="106"/>
        <v>0.18560730719271698</v>
      </c>
      <c r="AA176" s="228">
        <v>567518.36</v>
      </c>
      <c r="AB176" s="89">
        <f t="shared" si="107"/>
        <v>0.11369744450812115</v>
      </c>
    </row>
    <row r="177" spans="3:28" ht="12" hidden="1" customHeight="1">
      <c r="C177" s="394"/>
      <c r="D177" s="184">
        <v>46040</v>
      </c>
      <c r="E177" s="75" t="str">
        <f t="shared" si="84"/>
        <v>日</v>
      </c>
      <c r="F177" s="226">
        <f t="shared" si="83"/>
        <v>6302995.3000000007</v>
      </c>
      <c r="G177" s="423"/>
      <c r="H177" s="424"/>
      <c r="I177" s="228">
        <v>713277.15999999992</v>
      </c>
      <c r="J177" s="89">
        <f t="shared" si="97"/>
        <v>0.11316479325313789</v>
      </c>
      <c r="K177" s="228">
        <v>1350665.6400000001</v>
      </c>
      <c r="L177" s="89">
        <f t="shared" si="98"/>
        <v>0.21428948868167488</v>
      </c>
      <c r="M177" s="228">
        <f t="shared" si="99"/>
        <v>2063942.8</v>
      </c>
      <c r="N177" s="89">
        <f t="shared" si="100"/>
        <v>0.3274542819348128</v>
      </c>
      <c r="O177" s="228"/>
      <c r="P177" s="89">
        <f t="shared" si="101"/>
        <v>0</v>
      </c>
      <c r="Q177" s="228">
        <v>60601.32</v>
      </c>
      <c r="R177" s="89">
        <f t="shared" si="102"/>
        <v>9.6146858938638263E-3</v>
      </c>
      <c r="S177" s="228">
        <v>62915.600000000006</v>
      </c>
      <c r="T177" s="89">
        <f t="shared" si="103"/>
        <v>9.9818573559780372E-3</v>
      </c>
      <c r="U177" s="228">
        <v>134048.48000000001</v>
      </c>
      <c r="V177" s="89">
        <f t="shared" si="104"/>
        <v>2.1267425028858897E-2</v>
      </c>
      <c r="W177" s="228">
        <v>2114596.9200000004</v>
      </c>
      <c r="X177" s="89">
        <f t="shared" si="105"/>
        <v>0.33549079752605876</v>
      </c>
      <c r="Y177" s="228">
        <v>1177909.3</v>
      </c>
      <c r="Z177" s="89">
        <f t="shared" si="106"/>
        <v>0.18688087868318731</v>
      </c>
      <c r="AA177" s="228">
        <v>688980.87999999989</v>
      </c>
      <c r="AB177" s="89">
        <f t="shared" si="107"/>
        <v>0.1093100735772403</v>
      </c>
    </row>
    <row r="178" spans="3:28" ht="12" hidden="1" customHeight="1">
      <c r="C178" s="394"/>
      <c r="D178" s="184">
        <v>46041</v>
      </c>
      <c r="E178" s="75" t="str">
        <f t="shared" si="84"/>
        <v>一</v>
      </c>
      <c r="F178" s="226">
        <f t="shared" si="83"/>
        <v>6044694.1900000004</v>
      </c>
      <c r="G178" s="423"/>
      <c r="H178" s="424"/>
      <c r="I178" s="228">
        <v>795312.91999999969</v>
      </c>
      <c r="J178" s="89">
        <f t="shared" si="97"/>
        <v>0.13157206882619807</v>
      </c>
      <c r="K178" s="228">
        <v>1436600.99</v>
      </c>
      <c r="L178" s="89">
        <f t="shared" si="98"/>
        <v>0.23766313809168896</v>
      </c>
      <c r="M178" s="228">
        <f t="shared" si="99"/>
        <v>2231913.9099999997</v>
      </c>
      <c r="N178" s="89">
        <f t="shared" si="100"/>
        <v>0.36923520691788703</v>
      </c>
      <c r="O178" s="228"/>
      <c r="P178" s="89">
        <f t="shared" si="101"/>
        <v>0</v>
      </c>
      <c r="Q178" s="228">
        <v>59486.58</v>
      </c>
      <c r="R178" s="89">
        <f t="shared" si="102"/>
        <v>9.8411231619312065E-3</v>
      </c>
      <c r="S178" s="228">
        <v>92599.6</v>
      </c>
      <c r="T178" s="89">
        <f t="shared" si="103"/>
        <v>1.5319153804867669E-2</v>
      </c>
      <c r="U178" s="228">
        <v>140520.06</v>
      </c>
      <c r="V178" s="89">
        <f t="shared" si="104"/>
        <v>2.3246843526421639E-2</v>
      </c>
      <c r="W178" s="228">
        <v>1808029.4600000002</v>
      </c>
      <c r="X178" s="89">
        <f t="shared" si="105"/>
        <v>0.29911016226281584</v>
      </c>
      <c r="Y178" s="228">
        <v>1041743.2799999999</v>
      </c>
      <c r="Z178" s="89">
        <f t="shared" si="106"/>
        <v>0.17234011304052418</v>
      </c>
      <c r="AA178" s="228">
        <v>670401.29999999993</v>
      </c>
      <c r="AB178" s="89">
        <f t="shared" si="107"/>
        <v>0.11090739728555232</v>
      </c>
    </row>
    <row r="179" spans="3:28" ht="12" hidden="1" customHeight="1">
      <c r="C179" s="394"/>
      <c r="D179" s="184">
        <v>46042</v>
      </c>
      <c r="E179" s="75" t="str">
        <f t="shared" si="84"/>
        <v>二</v>
      </c>
      <c r="F179" s="226">
        <f t="shared" si="83"/>
        <v>6373240.5199999996</v>
      </c>
      <c r="G179" s="423">
        <f t="shared" si="85"/>
        <v>38242525.579999998</v>
      </c>
      <c r="H179" s="424"/>
      <c r="I179" s="228">
        <v>1146116.5799999998</v>
      </c>
      <c r="J179" s="89">
        <f t="shared" si="97"/>
        <v>0.17983262618182186</v>
      </c>
      <c r="K179" s="228">
        <v>1217568.6100000001</v>
      </c>
      <c r="L179" s="89">
        <f t="shared" si="98"/>
        <v>0.19104388202188863</v>
      </c>
      <c r="M179" s="228">
        <f t="shared" si="99"/>
        <v>2363685.19</v>
      </c>
      <c r="N179" s="89">
        <f t="shared" si="100"/>
        <v>0.37087650820371049</v>
      </c>
      <c r="O179" s="228"/>
      <c r="P179" s="89">
        <f t="shared" si="101"/>
        <v>0</v>
      </c>
      <c r="Q179" s="228">
        <v>0</v>
      </c>
      <c r="R179" s="89">
        <f t="shared" si="102"/>
        <v>0</v>
      </c>
      <c r="S179" s="228">
        <v>78988.400000000009</v>
      </c>
      <c r="T179" s="89">
        <f t="shared" si="103"/>
        <v>1.2393757893198108E-2</v>
      </c>
      <c r="U179" s="228">
        <v>138237.91999999998</v>
      </c>
      <c r="V179" s="89">
        <f t="shared" si="104"/>
        <v>2.1690366080833239E-2</v>
      </c>
      <c r="W179" s="228">
        <v>1881831.5499999998</v>
      </c>
      <c r="X179" s="89">
        <f t="shared" si="105"/>
        <v>0.29527075654756552</v>
      </c>
      <c r="Y179" s="228">
        <v>1321350.5899999999</v>
      </c>
      <c r="Z179" s="89">
        <f t="shared" si="106"/>
        <v>0.2073279026350005</v>
      </c>
      <c r="AA179" s="228">
        <v>589146.87</v>
      </c>
      <c r="AB179" s="89">
        <f t="shared" si="107"/>
        <v>9.2440708639692143E-2</v>
      </c>
    </row>
    <row r="180" spans="3:28" ht="12" hidden="1" customHeight="1">
      <c r="C180" s="394"/>
      <c r="D180" s="184">
        <v>46043</v>
      </c>
      <c r="E180" s="75" t="str">
        <f t="shared" si="84"/>
        <v>三</v>
      </c>
      <c r="F180" s="226">
        <f t="shared" si="83"/>
        <v>5659188.2600000007</v>
      </c>
      <c r="G180" s="423"/>
      <c r="H180" s="424"/>
      <c r="I180" s="228">
        <v>899922.42999999993</v>
      </c>
      <c r="J180" s="89">
        <f t="shared" si="97"/>
        <v>0.15901970188212114</v>
      </c>
      <c r="K180" s="228">
        <v>1148125.7400000002</v>
      </c>
      <c r="L180" s="89">
        <f t="shared" si="98"/>
        <v>0.2028781668415463</v>
      </c>
      <c r="M180" s="228">
        <f t="shared" si="99"/>
        <v>2048048.1700000002</v>
      </c>
      <c r="N180" s="89">
        <f t="shared" si="100"/>
        <v>0.36189786872366742</v>
      </c>
      <c r="O180" s="228"/>
      <c r="P180" s="89">
        <f t="shared" si="101"/>
        <v>0</v>
      </c>
      <c r="Q180" s="228">
        <v>0</v>
      </c>
      <c r="R180" s="89">
        <f t="shared" si="102"/>
        <v>0</v>
      </c>
      <c r="S180" s="228">
        <v>88183.200000000012</v>
      </c>
      <c r="T180" s="89">
        <f t="shared" si="103"/>
        <v>1.558230543827146E-2</v>
      </c>
      <c r="U180" s="228">
        <v>134269.72</v>
      </c>
      <c r="V180" s="89">
        <f t="shared" si="104"/>
        <v>2.3725968077266259E-2</v>
      </c>
      <c r="W180" s="228">
        <v>1759361.23</v>
      </c>
      <c r="X180" s="89">
        <f t="shared" si="105"/>
        <v>0.310885793009473</v>
      </c>
      <c r="Y180" s="228">
        <v>1036843.7</v>
      </c>
      <c r="Z180" s="89">
        <f t="shared" si="106"/>
        <v>0.18321420888726536</v>
      </c>
      <c r="AA180" s="228">
        <v>592482.24</v>
      </c>
      <c r="AB180" s="89">
        <f t="shared" si="107"/>
        <v>0.10469385586405636</v>
      </c>
    </row>
    <row r="181" spans="3:28" ht="12" hidden="1" customHeight="1">
      <c r="C181" s="394"/>
      <c r="D181" s="184">
        <v>46044</v>
      </c>
      <c r="E181" s="75" t="str">
        <f t="shared" si="84"/>
        <v>四</v>
      </c>
      <c r="F181" s="226">
        <f t="shared" si="83"/>
        <v>5166798.379999999</v>
      </c>
      <c r="G181" s="423"/>
      <c r="H181" s="424"/>
      <c r="I181" s="228">
        <v>520719.09999999963</v>
      </c>
      <c r="J181" s="89">
        <f t="shared" si="97"/>
        <v>0.10078177271550506</v>
      </c>
      <c r="K181" s="228">
        <v>1176406.72</v>
      </c>
      <c r="L181" s="89">
        <f t="shared" si="98"/>
        <v>0.22768581885326059</v>
      </c>
      <c r="M181" s="228">
        <f t="shared" si="99"/>
        <v>1697125.8199999996</v>
      </c>
      <c r="N181" s="89">
        <f t="shared" si="100"/>
        <v>0.32846759156876565</v>
      </c>
      <c r="O181" s="228"/>
      <c r="P181" s="89">
        <f t="shared" si="101"/>
        <v>0</v>
      </c>
      <c r="Q181" s="228">
        <v>0</v>
      </c>
      <c r="R181" s="89">
        <f t="shared" si="102"/>
        <v>0</v>
      </c>
      <c r="S181" s="228">
        <v>86300.800000000003</v>
      </c>
      <c r="T181" s="89">
        <f t="shared" si="103"/>
        <v>1.6702954838350017E-2</v>
      </c>
      <c r="U181" s="228">
        <v>136679.48000000001</v>
      </c>
      <c r="V181" s="89">
        <f t="shared" si="104"/>
        <v>2.6453418528787267E-2</v>
      </c>
      <c r="W181" s="228">
        <v>1690565.65</v>
      </c>
      <c r="X181" s="89">
        <f t="shared" si="105"/>
        <v>0.32719791361396228</v>
      </c>
      <c r="Y181" s="228">
        <v>1038417.99</v>
      </c>
      <c r="Z181" s="89">
        <f t="shared" si="106"/>
        <v>0.20097900355848611</v>
      </c>
      <c r="AA181" s="228">
        <v>517708.64</v>
      </c>
      <c r="AB181" s="89">
        <f t="shared" si="107"/>
        <v>0.10019911789164881</v>
      </c>
    </row>
    <row r="182" spans="3:28" ht="12" hidden="1" customHeight="1">
      <c r="C182" s="394"/>
      <c r="D182" s="184">
        <v>46045</v>
      </c>
      <c r="E182" s="75" t="str">
        <f t="shared" si="84"/>
        <v>五</v>
      </c>
      <c r="F182" s="226">
        <f t="shared" si="83"/>
        <v>4461761.99</v>
      </c>
      <c r="G182" s="423"/>
      <c r="H182" s="424"/>
      <c r="I182" s="228">
        <v>450431.19999999972</v>
      </c>
      <c r="J182" s="89">
        <f t="shared" si="97"/>
        <v>0.10095365934120562</v>
      </c>
      <c r="K182" s="228">
        <v>1182104.6599999999</v>
      </c>
      <c r="L182" s="89">
        <f t="shared" si="98"/>
        <v>0.26494121888379796</v>
      </c>
      <c r="M182" s="228">
        <f t="shared" si="99"/>
        <v>1632535.8599999996</v>
      </c>
      <c r="N182" s="89">
        <f t="shared" si="100"/>
        <v>0.36589487822500355</v>
      </c>
      <c r="O182" s="228"/>
      <c r="P182" s="89">
        <f t="shared" si="101"/>
        <v>0</v>
      </c>
      <c r="Q182" s="228">
        <v>0</v>
      </c>
      <c r="R182" s="89">
        <f t="shared" si="102"/>
        <v>0</v>
      </c>
      <c r="S182" s="228">
        <v>52707.200000000004</v>
      </c>
      <c r="T182" s="89">
        <f t="shared" si="103"/>
        <v>1.1813090908508996E-2</v>
      </c>
      <c r="U182" s="228">
        <v>104216.18</v>
      </c>
      <c r="V182" s="89">
        <f t="shared" si="104"/>
        <v>2.3357628720128119E-2</v>
      </c>
      <c r="W182" s="228">
        <v>1362552.4</v>
      </c>
      <c r="X182" s="89">
        <f t="shared" si="105"/>
        <v>0.30538437573627719</v>
      </c>
      <c r="Y182" s="228">
        <v>905695.70000000007</v>
      </c>
      <c r="Z182" s="89">
        <f t="shared" si="106"/>
        <v>0.20299059027126637</v>
      </c>
      <c r="AA182" s="228">
        <v>404054.64999999991</v>
      </c>
      <c r="AB182" s="89">
        <f t="shared" si="107"/>
        <v>9.0559436138815619E-2</v>
      </c>
    </row>
    <row r="183" spans="3:28" ht="12" hidden="1" customHeight="1">
      <c r="C183" s="394"/>
      <c r="D183" s="184">
        <v>46046</v>
      </c>
      <c r="E183" s="75" t="str">
        <f t="shared" si="84"/>
        <v>六</v>
      </c>
      <c r="F183" s="226">
        <f t="shared" si="83"/>
        <v>4805209.42</v>
      </c>
      <c r="G183" s="423"/>
      <c r="H183" s="424"/>
      <c r="I183" s="228">
        <v>484978.98</v>
      </c>
      <c r="J183" s="89">
        <f t="shared" si="97"/>
        <v>0.10092775103233689</v>
      </c>
      <c r="K183" s="228">
        <v>1272939.23</v>
      </c>
      <c r="L183" s="89">
        <f t="shared" si="98"/>
        <v>0.26490816918443483</v>
      </c>
      <c r="M183" s="228">
        <f t="shared" si="99"/>
        <v>1757918.21</v>
      </c>
      <c r="N183" s="89">
        <f t="shared" si="100"/>
        <v>0.36583592021677175</v>
      </c>
      <c r="O183" s="228"/>
      <c r="P183" s="89">
        <f t="shared" si="101"/>
        <v>0</v>
      </c>
      <c r="Q183" s="228">
        <v>0</v>
      </c>
      <c r="R183" s="89">
        <f t="shared" si="102"/>
        <v>0</v>
      </c>
      <c r="S183" s="228">
        <v>64146.400000000001</v>
      </c>
      <c r="T183" s="89">
        <f t="shared" si="103"/>
        <v>1.3349345344453272E-2</v>
      </c>
      <c r="U183" s="228">
        <v>126246.56</v>
      </c>
      <c r="V183" s="89">
        <f t="shared" si="104"/>
        <v>2.6272852848939932E-2</v>
      </c>
      <c r="W183" s="228">
        <v>1384774.31</v>
      </c>
      <c r="X183" s="89">
        <f t="shared" si="105"/>
        <v>0.28818188531728967</v>
      </c>
      <c r="Y183" s="228">
        <v>950411.69</v>
      </c>
      <c r="Z183" s="89">
        <f t="shared" si="106"/>
        <v>0.19778777716622389</v>
      </c>
      <c r="AA183" s="228">
        <v>521712.25</v>
      </c>
      <c r="AB183" s="89">
        <f t="shared" si="107"/>
        <v>0.10857221910632149</v>
      </c>
    </row>
    <row r="184" spans="3:28" ht="12" hidden="1" customHeight="1">
      <c r="C184" s="394"/>
      <c r="D184" s="184">
        <v>46047</v>
      </c>
      <c r="E184" s="75" t="str">
        <f t="shared" si="84"/>
        <v>日</v>
      </c>
      <c r="F184" s="226">
        <f t="shared" si="83"/>
        <v>6075127.1200000001</v>
      </c>
      <c r="G184" s="423"/>
      <c r="H184" s="424"/>
      <c r="I184" s="228">
        <v>914727.62999999989</v>
      </c>
      <c r="J184" s="89">
        <f t="shared" si="97"/>
        <v>0.15056929870464997</v>
      </c>
      <c r="K184" s="228">
        <v>1276141.67</v>
      </c>
      <c r="L184" s="89">
        <f t="shared" si="98"/>
        <v>0.21006007689926329</v>
      </c>
      <c r="M184" s="228">
        <f t="shared" si="99"/>
        <v>2190869.2999999998</v>
      </c>
      <c r="N184" s="89">
        <f t="shared" si="100"/>
        <v>0.36062937560391323</v>
      </c>
      <c r="O184" s="228"/>
      <c r="P184" s="89">
        <f t="shared" si="101"/>
        <v>0</v>
      </c>
      <c r="Q184" s="228">
        <v>0</v>
      </c>
      <c r="R184" s="89">
        <f t="shared" si="102"/>
        <v>0</v>
      </c>
      <c r="S184" s="228">
        <v>54734.400000000001</v>
      </c>
      <c r="T184" s="89">
        <f t="shared" si="103"/>
        <v>9.0095892511957848E-3</v>
      </c>
      <c r="U184" s="228">
        <v>132452.98000000001</v>
      </c>
      <c r="V184" s="89">
        <f t="shared" si="104"/>
        <v>2.1802503451154122E-2</v>
      </c>
      <c r="W184" s="228">
        <v>1968996.9899999998</v>
      </c>
      <c r="X184" s="89">
        <f t="shared" si="105"/>
        <v>0.32410794887202288</v>
      </c>
      <c r="Y184" s="228">
        <v>1087962.5799999998</v>
      </c>
      <c r="Z184" s="89">
        <f t="shared" si="106"/>
        <v>0.17908474316830425</v>
      </c>
      <c r="AA184" s="228">
        <v>640110.86999999988</v>
      </c>
      <c r="AB184" s="89">
        <f t="shared" si="107"/>
        <v>0.10536583965340957</v>
      </c>
    </row>
    <row r="185" spans="3:28" ht="12" hidden="1" customHeight="1">
      <c r="C185" s="394"/>
      <c r="D185" s="184">
        <v>46048</v>
      </c>
      <c r="E185" s="75" t="str">
        <f t="shared" si="84"/>
        <v>一</v>
      </c>
      <c r="F185" s="226">
        <f t="shared" si="83"/>
        <v>5701199.8899999997</v>
      </c>
      <c r="G185" s="423"/>
      <c r="H185" s="424"/>
      <c r="I185" s="228">
        <v>632532.34999999986</v>
      </c>
      <c r="J185" s="89">
        <f t="shared" si="97"/>
        <v>0.11094723254826974</v>
      </c>
      <c r="K185" s="228">
        <v>1378118.1199999999</v>
      </c>
      <c r="L185" s="89">
        <f t="shared" si="98"/>
        <v>0.24172422412644085</v>
      </c>
      <c r="M185" s="228">
        <f t="shared" si="99"/>
        <v>2010650.4699999997</v>
      </c>
      <c r="N185" s="89">
        <f t="shared" si="100"/>
        <v>0.35267145667471061</v>
      </c>
      <c r="O185" s="228"/>
      <c r="P185" s="89">
        <f t="shared" si="101"/>
        <v>0</v>
      </c>
      <c r="Q185" s="228">
        <v>0</v>
      </c>
      <c r="R185" s="89">
        <f t="shared" si="102"/>
        <v>0</v>
      </c>
      <c r="S185" s="228">
        <v>67766.400000000009</v>
      </c>
      <c r="T185" s="89">
        <f t="shared" si="103"/>
        <v>1.1886339947291344E-2</v>
      </c>
      <c r="U185" s="228">
        <v>147868.74</v>
      </c>
      <c r="V185" s="89">
        <f t="shared" si="104"/>
        <v>2.5936424411177769E-2</v>
      </c>
      <c r="W185" s="228">
        <v>1774889.6600000001</v>
      </c>
      <c r="X185" s="89">
        <f t="shared" si="105"/>
        <v>0.3113186161238069</v>
      </c>
      <c r="Y185" s="228">
        <v>1062834</v>
      </c>
      <c r="Z185" s="89">
        <f t="shared" si="106"/>
        <v>0.18642286194248839</v>
      </c>
      <c r="AA185" s="228">
        <v>637190.62</v>
      </c>
      <c r="AB185" s="89">
        <f t="shared" si="107"/>
        <v>0.111764300900525</v>
      </c>
    </row>
    <row r="186" spans="3:28" ht="12" hidden="1" customHeight="1">
      <c r="C186" s="394"/>
      <c r="D186" s="184">
        <v>46049</v>
      </c>
      <c r="E186" s="75" t="str">
        <f t="shared" si="84"/>
        <v>二</v>
      </c>
      <c r="F186" s="226">
        <f t="shared" si="83"/>
        <v>5522272.9699999997</v>
      </c>
      <c r="G186" s="423">
        <f t="shared" si="85"/>
        <v>36260099.870000005</v>
      </c>
      <c r="H186" s="424"/>
      <c r="I186" s="228">
        <v>673410.99</v>
      </c>
      <c r="J186" s="89">
        <f t="shared" si="97"/>
        <v>0.12194453147432877</v>
      </c>
      <c r="K186" s="228">
        <v>1302802.5999999999</v>
      </c>
      <c r="L186" s="89">
        <f t="shared" si="98"/>
        <v>0.23591781990450933</v>
      </c>
      <c r="M186" s="228">
        <f t="shared" si="99"/>
        <v>1976213.5899999999</v>
      </c>
      <c r="N186" s="89">
        <f t="shared" si="100"/>
        <v>0.35786235137883809</v>
      </c>
      <c r="O186" s="228"/>
      <c r="P186" s="89">
        <f t="shared" si="101"/>
        <v>0</v>
      </c>
      <c r="Q186" s="228">
        <v>0</v>
      </c>
      <c r="R186" s="89">
        <f t="shared" si="102"/>
        <v>0</v>
      </c>
      <c r="S186" s="228">
        <v>61757.200000000004</v>
      </c>
      <c r="T186" s="89">
        <f t="shared" si="103"/>
        <v>1.1183293606726581E-2</v>
      </c>
      <c r="U186" s="228">
        <v>137302.79999999999</v>
      </c>
      <c r="V186" s="89">
        <f t="shared" si="104"/>
        <v>2.4863457628028118E-2</v>
      </c>
      <c r="W186" s="228">
        <v>1772436.69</v>
      </c>
      <c r="X186" s="89">
        <f t="shared" si="105"/>
        <v>0.32096144099157053</v>
      </c>
      <c r="Y186" s="228">
        <v>986390.01</v>
      </c>
      <c r="Z186" s="89">
        <f t="shared" si="106"/>
        <v>0.17862029192664122</v>
      </c>
      <c r="AA186" s="228">
        <v>588172.67999999993</v>
      </c>
      <c r="AB186" s="89">
        <f t="shared" si="107"/>
        <v>0.10650916446819542</v>
      </c>
    </row>
    <row r="187" spans="3:28" ht="12" hidden="1" customHeight="1">
      <c r="C187" s="394"/>
      <c r="D187" s="184">
        <v>46050</v>
      </c>
      <c r="E187" s="75" t="str">
        <f t="shared" si="84"/>
        <v>三</v>
      </c>
      <c r="F187" s="226">
        <f t="shared" si="83"/>
        <v>5296787.87</v>
      </c>
      <c r="G187" s="423"/>
      <c r="H187" s="424"/>
      <c r="I187" s="228">
        <v>648645.62999999966</v>
      </c>
      <c r="J187" s="89">
        <f t="shared" si="97"/>
        <v>0.12246018642237973</v>
      </c>
      <c r="K187" s="228">
        <v>1234187.49</v>
      </c>
      <c r="L187" s="89">
        <f t="shared" si="98"/>
        <v>0.2330067807680582</v>
      </c>
      <c r="M187" s="228">
        <f t="shared" si="99"/>
        <v>1882833.1199999996</v>
      </c>
      <c r="N187" s="89">
        <f t="shared" si="100"/>
        <v>0.35546696719043791</v>
      </c>
      <c r="O187" s="228"/>
      <c r="P187" s="89">
        <f t="shared" si="101"/>
        <v>0</v>
      </c>
      <c r="Q187" s="228">
        <v>0</v>
      </c>
      <c r="R187" s="89">
        <f t="shared" si="102"/>
        <v>0</v>
      </c>
      <c r="S187" s="228">
        <v>78119.600000000006</v>
      </c>
      <c r="T187" s="89">
        <f t="shared" si="103"/>
        <v>1.474848567042954E-2</v>
      </c>
      <c r="U187" s="228">
        <v>132245.84</v>
      </c>
      <c r="V187" s="89">
        <f t="shared" si="104"/>
        <v>2.4967176946808708E-2</v>
      </c>
      <c r="W187" s="228">
        <v>1633232.86</v>
      </c>
      <c r="X187" s="89">
        <f t="shared" si="105"/>
        <v>0.30834401907056175</v>
      </c>
      <c r="Y187" s="228">
        <v>989204.00000000012</v>
      </c>
      <c r="Z187" s="89">
        <f t="shared" si="106"/>
        <v>0.18675544958155935</v>
      </c>
      <c r="AA187" s="228">
        <v>581152.44999999995</v>
      </c>
      <c r="AB187" s="89">
        <f t="shared" si="107"/>
        <v>0.10971790154020269</v>
      </c>
    </row>
    <row r="188" spans="3:28" ht="12" hidden="1" customHeight="1">
      <c r="C188" s="394"/>
      <c r="D188" s="184">
        <v>46051</v>
      </c>
      <c r="E188" s="75" t="str">
        <f t="shared" si="84"/>
        <v>四</v>
      </c>
      <c r="F188" s="226">
        <f t="shared" si="83"/>
        <v>4855613.62</v>
      </c>
      <c r="G188" s="423"/>
      <c r="H188" s="424"/>
      <c r="I188" s="228">
        <v>483314.91000000015</v>
      </c>
      <c r="J188" s="89">
        <f t="shared" si="97"/>
        <v>9.9537349514230947E-2</v>
      </c>
      <c r="K188" s="228">
        <v>1153048.76</v>
      </c>
      <c r="L188" s="89">
        <f t="shared" si="98"/>
        <v>0.2374671566227298</v>
      </c>
      <c r="M188" s="228">
        <f t="shared" si="99"/>
        <v>1636363.6700000002</v>
      </c>
      <c r="N188" s="89">
        <f t="shared" si="100"/>
        <v>0.33700450613696076</v>
      </c>
      <c r="O188" s="228"/>
      <c r="P188" s="89">
        <f t="shared" si="101"/>
        <v>0</v>
      </c>
      <c r="Q188" s="228">
        <v>0</v>
      </c>
      <c r="R188" s="89">
        <f t="shared" si="102"/>
        <v>0</v>
      </c>
      <c r="S188" s="228">
        <v>67621.600000000006</v>
      </c>
      <c r="T188" s="89">
        <f t="shared" si="103"/>
        <v>1.3926478771183611E-2</v>
      </c>
      <c r="U188" s="228">
        <v>132851.6</v>
      </c>
      <c r="V188" s="89">
        <f t="shared" si="104"/>
        <v>2.7360414233289016E-2</v>
      </c>
      <c r="W188" s="228">
        <v>1523611.22</v>
      </c>
      <c r="X188" s="89">
        <f t="shared" si="105"/>
        <v>0.31378345544718195</v>
      </c>
      <c r="Y188" s="228">
        <v>958657.95</v>
      </c>
      <c r="Z188" s="89">
        <f t="shared" si="106"/>
        <v>0.19743291477133634</v>
      </c>
      <c r="AA188" s="228">
        <v>536507.57999999996</v>
      </c>
      <c r="AB188" s="89">
        <f t="shared" si="107"/>
        <v>0.11049223064004832</v>
      </c>
    </row>
    <row r="189" spans="3:28" ht="12" hidden="1" customHeight="1">
      <c r="C189" s="394"/>
      <c r="D189" s="184">
        <v>46052</v>
      </c>
      <c r="E189" s="75" t="str">
        <f t="shared" si="84"/>
        <v>五</v>
      </c>
      <c r="F189" s="226">
        <f t="shared" si="83"/>
        <v>4449272.7699999996</v>
      </c>
      <c r="G189" s="423"/>
      <c r="H189" s="424"/>
      <c r="I189" s="228">
        <v>470972.78</v>
      </c>
      <c r="J189" s="89">
        <f t="shared" si="97"/>
        <v>0.10585387867779572</v>
      </c>
      <c r="K189" s="228">
        <v>1212510.7</v>
      </c>
      <c r="L189" s="89">
        <f t="shared" si="98"/>
        <v>0.27251885031090151</v>
      </c>
      <c r="M189" s="228">
        <f t="shared" si="99"/>
        <v>1683483.48</v>
      </c>
      <c r="N189" s="89">
        <f t="shared" si="100"/>
        <v>0.37837272898869723</v>
      </c>
      <c r="O189" s="228"/>
      <c r="P189" s="89">
        <f t="shared" si="101"/>
        <v>0</v>
      </c>
      <c r="Q189" s="228">
        <v>0</v>
      </c>
      <c r="R189" s="89">
        <f t="shared" si="102"/>
        <v>0</v>
      </c>
      <c r="S189" s="228">
        <v>48652.800000000003</v>
      </c>
      <c r="T189" s="89">
        <f t="shared" si="103"/>
        <v>1.0935000507959418E-2</v>
      </c>
      <c r="U189" s="228">
        <v>100899.12</v>
      </c>
      <c r="V189" s="89">
        <f t="shared" si="104"/>
        <v>2.2677665590729788E-2</v>
      </c>
      <c r="W189" s="228">
        <v>1347668.45</v>
      </c>
      <c r="X189" s="89">
        <f t="shared" si="105"/>
        <v>0.30289634276569655</v>
      </c>
      <c r="Y189" s="228">
        <v>823095.88</v>
      </c>
      <c r="Z189" s="89">
        <f t="shared" si="106"/>
        <v>0.18499559873017182</v>
      </c>
      <c r="AA189" s="228">
        <v>445473.04</v>
      </c>
      <c r="AB189" s="89">
        <f t="shared" si="107"/>
        <v>0.10012266341674531</v>
      </c>
    </row>
    <row r="190" spans="3:28" ht="12" hidden="1" customHeight="1">
      <c r="C190" s="394"/>
      <c r="D190" s="184">
        <v>46053</v>
      </c>
      <c r="E190" s="75" t="str">
        <f t="shared" si="84"/>
        <v>六</v>
      </c>
      <c r="F190" s="226">
        <f t="shared" si="83"/>
        <v>4693379.18</v>
      </c>
      <c r="G190" s="423"/>
      <c r="H190" s="424"/>
      <c r="I190" s="228">
        <v>471812.76999999979</v>
      </c>
      <c r="J190" s="89">
        <f t="shared" si="97"/>
        <v>0.10052730706492796</v>
      </c>
      <c r="K190" s="228">
        <v>1272775.2700000003</v>
      </c>
      <c r="L190" s="89">
        <f t="shared" si="98"/>
        <v>0.27118526357804323</v>
      </c>
      <c r="M190" s="228">
        <f t="shared" si="99"/>
        <v>1744588.04</v>
      </c>
      <c r="N190" s="89">
        <f t="shared" si="100"/>
        <v>0.3717125706429712</v>
      </c>
      <c r="O190" s="228"/>
      <c r="P190" s="89">
        <f t="shared" si="101"/>
        <v>0</v>
      </c>
      <c r="Q190" s="228">
        <v>0</v>
      </c>
      <c r="R190" s="89">
        <f t="shared" si="102"/>
        <v>0</v>
      </c>
      <c r="S190" s="228">
        <v>56544.4</v>
      </c>
      <c r="T190" s="89">
        <f t="shared" si="103"/>
        <v>1.2047694812503942E-2</v>
      </c>
      <c r="U190" s="228">
        <v>118920.4</v>
      </c>
      <c r="V190" s="89">
        <f t="shared" si="104"/>
        <v>2.5337905896620952E-2</v>
      </c>
      <c r="W190" s="228">
        <v>1392202.95</v>
      </c>
      <c r="X190" s="89">
        <f t="shared" si="105"/>
        <v>0.29663125364612031</v>
      </c>
      <c r="Y190" s="228">
        <v>892708.50000000012</v>
      </c>
      <c r="Z190" s="89">
        <f t="shared" si="106"/>
        <v>0.19020591896860126</v>
      </c>
      <c r="AA190" s="228">
        <v>488414.89</v>
      </c>
      <c r="AB190" s="89">
        <f t="shared" si="107"/>
        <v>0.10406465603318248</v>
      </c>
    </row>
    <row r="191" spans="3:28" ht="12" customHeight="1">
      <c r="C191" s="394" t="s">
        <v>77</v>
      </c>
      <c r="D191" s="184">
        <v>46054</v>
      </c>
      <c r="E191" s="75" t="str">
        <f t="shared" si="84"/>
        <v>日</v>
      </c>
      <c r="F191" s="226">
        <f t="shared" si="83"/>
        <v>5837144.4000000004</v>
      </c>
      <c r="G191" s="423"/>
      <c r="H191" s="424">
        <f>SUM(F191:F218)</f>
        <v>137945228.80000001</v>
      </c>
      <c r="I191" s="228">
        <v>587974.41000000015</v>
      </c>
      <c r="J191" s="89">
        <f t="shared" si="97"/>
        <v>0.10072980377185806</v>
      </c>
      <c r="K191" s="228">
        <v>1537410.2099999995</v>
      </c>
      <c r="L191" s="89">
        <f t="shared" si="98"/>
        <v>0.26338396048588408</v>
      </c>
      <c r="M191" s="228">
        <f t="shared" si="99"/>
        <v>2125384.6199999996</v>
      </c>
      <c r="N191" s="89">
        <f t="shared" si="100"/>
        <v>0.36411376425774211</v>
      </c>
      <c r="O191" s="228"/>
      <c r="P191" s="89">
        <f t="shared" si="101"/>
        <v>0</v>
      </c>
      <c r="Q191" s="228">
        <v>0</v>
      </c>
      <c r="R191" s="89">
        <f t="shared" si="102"/>
        <v>0</v>
      </c>
      <c r="S191" s="228">
        <v>47711.600000000006</v>
      </c>
      <c r="T191" s="89">
        <f t="shared" si="103"/>
        <v>8.1737912805446445E-3</v>
      </c>
      <c r="U191" s="228">
        <v>85280</v>
      </c>
      <c r="V191" s="89">
        <f t="shared" si="104"/>
        <v>1.4609883558816875E-2</v>
      </c>
      <c r="W191" s="228">
        <v>1932933.1500000001</v>
      </c>
      <c r="X191" s="89">
        <f t="shared" si="105"/>
        <v>0.33114362392679542</v>
      </c>
      <c r="Y191" s="228">
        <v>1046176.59</v>
      </c>
      <c r="Z191" s="89">
        <f t="shared" si="106"/>
        <v>0.17922746437453216</v>
      </c>
      <c r="AA191" s="228">
        <v>599658.43999999994</v>
      </c>
      <c r="AB191" s="89">
        <f t="shared" si="107"/>
        <v>0.10273147260156866</v>
      </c>
    </row>
    <row r="192" spans="3:28" ht="12" customHeight="1">
      <c r="C192" s="394"/>
      <c r="D192" s="184">
        <v>46055</v>
      </c>
      <c r="E192" s="75" t="str">
        <f t="shared" si="84"/>
        <v>一</v>
      </c>
      <c r="F192" s="226">
        <f t="shared" si="83"/>
        <v>5605629.0600000005</v>
      </c>
      <c r="G192" s="423"/>
      <c r="H192" s="424"/>
      <c r="I192" s="228">
        <v>575441.80000000028</v>
      </c>
      <c r="J192" s="89">
        <f t="shared" si="97"/>
        <v>0.10265427730603356</v>
      </c>
      <c r="K192" s="228">
        <v>1470878.1199999999</v>
      </c>
      <c r="L192" s="89">
        <f t="shared" si="98"/>
        <v>0.26239305245788058</v>
      </c>
      <c r="M192" s="228">
        <f t="shared" si="99"/>
        <v>2046319.9200000002</v>
      </c>
      <c r="N192" s="89">
        <f t="shared" si="100"/>
        <v>0.36504732976391413</v>
      </c>
      <c r="O192" s="228"/>
      <c r="P192" s="89">
        <f t="shared" si="101"/>
        <v>0</v>
      </c>
      <c r="Q192" s="228">
        <v>0</v>
      </c>
      <c r="R192" s="89">
        <f t="shared" si="102"/>
        <v>0</v>
      </c>
      <c r="S192" s="228">
        <v>65884</v>
      </c>
      <c r="T192" s="89">
        <f t="shared" si="103"/>
        <v>1.175318582353717E-2</v>
      </c>
      <c r="U192" s="228">
        <v>99794</v>
      </c>
      <c r="V192" s="89">
        <f t="shared" si="104"/>
        <v>1.7802462298495362E-2</v>
      </c>
      <c r="W192" s="228">
        <v>1736268.23</v>
      </c>
      <c r="X192" s="89">
        <f t="shared" si="105"/>
        <v>0.30973655434846054</v>
      </c>
      <c r="Y192" s="228">
        <v>1026165.8399999999</v>
      </c>
      <c r="Z192" s="89">
        <f t="shared" si="106"/>
        <v>0.18305989015976731</v>
      </c>
      <c r="AA192" s="228">
        <v>631197.07000000007</v>
      </c>
      <c r="AB192" s="89">
        <f t="shared" si="107"/>
        <v>0.11260057760582538</v>
      </c>
    </row>
    <row r="193" spans="3:28" ht="12" customHeight="1">
      <c r="C193" s="394"/>
      <c r="D193" s="184">
        <v>46056</v>
      </c>
      <c r="E193" s="75" t="str">
        <f t="shared" ref="E193:E220" si="108">RIGHT(TEXT(D193,"AAA"),1)</f>
        <v>二</v>
      </c>
      <c r="F193" s="226">
        <f t="shared" ref="F193:F220" si="109">SUM(M193,Q193,S193,U193,W193,Y193,AA193,O193)</f>
        <v>5770440.7999999998</v>
      </c>
      <c r="G193" s="423">
        <f t="shared" ref="G193" si="110">SUM(F193:F199)</f>
        <v>36205310.600000001</v>
      </c>
      <c r="H193" s="424"/>
      <c r="I193" s="228">
        <v>540515.28</v>
      </c>
      <c r="J193" s="89">
        <f t="shared" ref="J193" si="111">I193/$F193</f>
        <v>9.3669669048506668E-2</v>
      </c>
      <c r="K193" s="228">
        <v>1500822.94</v>
      </c>
      <c r="L193" s="89">
        <f t="shared" ref="L193" si="112">K193/$F193</f>
        <v>0.26008809240361674</v>
      </c>
      <c r="M193" s="228">
        <f t="shared" ref="M193" si="113">SUM(I193+K193)</f>
        <v>2041338.22</v>
      </c>
      <c r="N193" s="89">
        <f t="shared" ref="N193" si="114">M193/$F193</f>
        <v>0.3537577614521234</v>
      </c>
      <c r="O193" s="228"/>
      <c r="P193" s="89">
        <f t="shared" ref="P193" si="115">O193/$F193</f>
        <v>0</v>
      </c>
      <c r="Q193" s="228">
        <v>0</v>
      </c>
      <c r="R193" s="89">
        <f t="shared" ref="R193" si="116">Q193/$F193</f>
        <v>0</v>
      </c>
      <c r="S193" s="228">
        <v>58644.000000000007</v>
      </c>
      <c r="T193" s="89">
        <f t="shared" ref="T193" si="117">S193/$F193</f>
        <v>1.0162828461908838E-2</v>
      </c>
      <c r="U193" s="228">
        <v>101352</v>
      </c>
      <c r="V193" s="89">
        <f t="shared" ref="V193" si="118">U193/$F193</f>
        <v>1.7563996150865978E-2</v>
      </c>
      <c r="W193" s="228">
        <v>1729351.23</v>
      </c>
      <c r="X193" s="89">
        <f t="shared" ref="X193" si="119">W193/$F193</f>
        <v>0.29969135633451088</v>
      </c>
      <c r="Y193" s="228">
        <v>1240164.54</v>
      </c>
      <c r="Z193" s="89">
        <f t="shared" ref="Z193" si="120">Y193/$F193</f>
        <v>0.21491677724169705</v>
      </c>
      <c r="AA193" s="228">
        <v>599590.80999999994</v>
      </c>
      <c r="AB193" s="89">
        <f t="shared" ref="AB193" si="121">AA193/$F193</f>
        <v>0.10390728035889389</v>
      </c>
    </row>
    <row r="194" spans="3:28" ht="12" customHeight="1">
      <c r="C194" s="394"/>
      <c r="D194" s="184">
        <v>46057</v>
      </c>
      <c r="E194" s="75" t="str">
        <f t="shared" si="108"/>
        <v>三</v>
      </c>
      <c r="F194" s="226">
        <f t="shared" si="109"/>
        <v>5445700.4100000001</v>
      </c>
      <c r="G194" s="423"/>
      <c r="H194" s="424"/>
      <c r="I194" s="228">
        <v>518279</v>
      </c>
      <c r="J194" s="89">
        <f t="shared" ref="J194:J220" si="122">I194/$F194</f>
        <v>9.5172147011296934E-2</v>
      </c>
      <c r="K194" s="228">
        <v>1399548.9200000002</v>
      </c>
      <c r="L194" s="89">
        <f t="shared" ref="L194:L220" si="123">K194/$F194</f>
        <v>0.25700071884784426</v>
      </c>
      <c r="M194" s="228">
        <f t="shared" ref="M194:M220" si="124">SUM(I194+K194)</f>
        <v>1917827.9200000002</v>
      </c>
      <c r="N194" s="89">
        <f t="shared" ref="N194:N220" si="125">M194/$F194</f>
        <v>0.35217286585914115</v>
      </c>
      <c r="O194" s="228"/>
      <c r="P194" s="89">
        <f t="shared" ref="P194:P220" si="126">O194/$F194</f>
        <v>0</v>
      </c>
      <c r="Q194" s="228">
        <v>0</v>
      </c>
      <c r="R194" s="89">
        <f t="shared" ref="R194:R220" si="127">Q194/$F194</f>
        <v>0</v>
      </c>
      <c r="S194" s="228">
        <v>62046.8</v>
      </c>
      <c r="T194" s="89">
        <f t="shared" ref="T194:T220" si="128">S194/$F194</f>
        <v>1.1393722630437543E-2</v>
      </c>
      <c r="U194" s="228">
        <v>94792</v>
      </c>
      <c r="V194" s="89">
        <f t="shared" ref="V194:V220" si="129">U194/$F194</f>
        <v>1.7406759987371394E-2</v>
      </c>
      <c r="W194" s="228">
        <v>1641686.44</v>
      </c>
      <c r="X194" s="89">
        <f t="shared" ref="X194:X220" si="130">W194/$F194</f>
        <v>0.30146469992828706</v>
      </c>
      <c r="Y194" s="228">
        <v>1132166.25</v>
      </c>
      <c r="Z194" s="89">
        <f t="shared" ref="Z194:Z220" si="131">Y194/$F194</f>
        <v>0.20790094290185163</v>
      </c>
      <c r="AA194" s="228">
        <v>597181</v>
      </c>
      <c r="AB194" s="89">
        <f t="shared" ref="AB194:AB220" si="132">AA194/$F194</f>
        <v>0.10966100869291118</v>
      </c>
    </row>
    <row r="195" spans="3:28" ht="12" customHeight="1">
      <c r="C195" s="394"/>
      <c r="D195" s="184">
        <v>46058</v>
      </c>
      <c r="E195" s="75" t="str">
        <f t="shared" si="108"/>
        <v>四</v>
      </c>
      <c r="F195" s="226">
        <f t="shared" si="109"/>
        <v>4893637.8599999994</v>
      </c>
      <c r="G195" s="423"/>
      <c r="H195" s="424"/>
      <c r="I195" s="228">
        <v>472738.83000000007</v>
      </c>
      <c r="J195" s="89">
        <f t="shared" si="122"/>
        <v>9.6602740849319843E-2</v>
      </c>
      <c r="K195" s="228">
        <v>1121674.22</v>
      </c>
      <c r="L195" s="89">
        <f t="shared" si="123"/>
        <v>0.22921071237584387</v>
      </c>
      <c r="M195" s="228">
        <f t="shared" si="124"/>
        <v>1594413.05</v>
      </c>
      <c r="N195" s="89">
        <f t="shared" si="125"/>
        <v>0.3258134532251637</v>
      </c>
      <c r="O195" s="228"/>
      <c r="P195" s="89">
        <f t="shared" si="126"/>
        <v>0</v>
      </c>
      <c r="Q195" s="228">
        <v>0</v>
      </c>
      <c r="R195" s="89">
        <f t="shared" si="127"/>
        <v>0</v>
      </c>
      <c r="S195" s="228">
        <v>55965.200000000004</v>
      </c>
      <c r="T195" s="89">
        <f t="shared" si="128"/>
        <v>1.1436318256700755E-2</v>
      </c>
      <c r="U195" s="228">
        <v>89175</v>
      </c>
      <c r="V195" s="89">
        <f t="shared" si="129"/>
        <v>1.8222639792965803E-2</v>
      </c>
      <c r="W195" s="228">
        <v>1568717.8099999998</v>
      </c>
      <c r="X195" s="89">
        <f t="shared" si="130"/>
        <v>0.32056270914987567</v>
      </c>
      <c r="Y195" s="228">
        <v>1046348.04</v>
      </c>
      <c r="Z195" s="89">
        <f t="shared" si="131"/>
        <v>0.2138180367927757</v>
      </c>
      <c r="AA195" s="228">
        <v>539018.76</v>
      </c>
      <c r="AB195" s="89">
        <f t="shared" si="132"/>
        <v>0.11014684278251846</v>
      </c>
    </row>
    <row r="196" spans="3:28" ht="12" customHeight="1">
      <c r="C196" s="394"/>
      <c r="D196" s="184">
        <v>46059</v>
      </c>
      <c r="E196" s="75" t="str">
        <f t="shared" si="108"/>
        <v>五</v>
      </c>
      <c r="F196" s="226">
        <f t="shared" si="109"/>
        <v>4304454.7799999993</v>
      </c>
      <c r="G196" s="423"/>
      <c r="H196" s="424"/>
      <c r="I196" s="228">
        <v>413127.5</v>
      </c>
      <c r="J196" s="89">
        <f t="shared" si="122"/>
        <v>9.5976731343429295E-2</v>
      </c>
      <c r="K196" s="228">
        <v>1144501.3599999999</v>
      </c>
      <c r="L196" s="89">
        <f t="shared" si="123"/>
        <v>0.26588764860947151</v>
      </c>
      <c r="M196" s="228">
        <f t="shared" si="124"/>
        <v>1557628.8599999999</v>
      </c>
      <c r="N196" s="89">
        <f t="shared" si="125"/>
        <v>0.36186437995290083</v>
      </c>
      <c r="O196" s="228"/>
      <c r="P196" s="89">
        <f t="shared" si="126"/>
        <v>0</v>
      </c>
      <c r="Q196" s="228">
        <v>0</v>
      </c>
      <c r="R196" s="89">
        <f t="shared" si="127"/>
        <v>0</v>
      </c>
      <c r="S196" s="228">
        <v>33014.400000000001</v>
      </c>
      <c r="T196" s="89">
        <f t="shared" si="128"/>
        <v>7.6698215424161123E-3</v>
      </c>
      <c r="U196" s="228">
        <v>67732</v>
      </c>
      <c r="V196" s="89">
        <f t="shared" si="129"/>
        <v>1.5735326182239509E-2</v>
      </c>
      <c r="W196" s="228">
        <v>1355360.3499999999</v>
      </c>
      <c r="X196" s="89">
        <f t="shared" si="130"/>
        <v>0.3148738735269046</v>
      </c>
      <c r="Y196" s="228">
        <v>841399.3600000001</v>
      </c>
      <c r="Z196" s="89">
        <f t="shared" si="131"/>
        <v>0.19547176193125212</v>
      </c>
      <c r="AA196" s="228">
        <v>449319.81</v>
      </c>
      <c r="AB196" s="89">
        <f t="shared" si="132"/>
        <v>0.10438483686428693</v>
      </c>
    </row>
    <row r="197" spans="3:28" ht="12" customHeight="1">
      <c r="C197" s="394"/>
      <c r="D197" s="184">
        <v>46060</v>
      </c>
      <c r="E197" s="75" t="str">
        <f t="shared" si="108"/>
        <v>六</v>
      </c>
      <c r="F197" s="226">
        <f t="shared" si="109"/>
        <v>4602841.25</v>
      </c>
      <c r="G197" s="423"/>
      <c r="H197" s="424"/>
      <c r="I197" s="228">
        <v>451109.24</v>
      </c>
      <c r="J197" s="89">
        <f t="shared" si="122"/>
        <v>9.8006690975927097E-2</v>
      </c>
      <c r="K197" s="228">
        <v>1250007.4500000002</v>
      </c>
      <c r="L197" s="89">
        <f t="shared" si="123"/>
        <v>0.2715730093884946</v>
      </c>
      <c r="M197" s="228">
        <f t="shared" si="124"/>
        <v>1701116.6900000002</v>
      </c>
      <c r="N197" s="89">
        <f t="shared" si="125"/>
        <v>0.36957970036442167</v>
      </c>
      <c r="O197" s="228"/>
      <c r="P197" s="89">
        <f t="shared" si="126"/>
        <v>0</v>
      </c>
      <c r="Q197" s="228">
        <v>0</v>
      </c>
      <c r="R197" s="89">
        <f t="shared" si="127"/>
        <v>0</v>
      </c>
      <c r="S197" s="228">
        <v>50100.800000000003</v>
      </c>
      <c r="T197" s="89">
        <f t="shared" si="128"/>
        <v>1.0884755149876177E-2</v>
      </c>
      <c r="U197" s="228">
        <v>81303</v>
      </c>
      <c r="V197" s="89">
        <f t="shared" si="129"/>
        <v>1.7663655030466237E-2</v>
      </c>
      <c r="W197" s="228">
        <v>1361933.9799999995</v>
      </c>
      <c r="X197" s="89">
        <f t="shared" si="130"/>
        <v>0.2958898441261687</v>
      </c>
      <c r="Y197" s="228">
        <v>915294.11</v>
      </c>
      <c r="Z197" s="89">
        <f t="shared" si="131"/>
        <v>0.1988541555718438</v>
      </c>
      <c r="AA197" s="228">
        <v>493092.67</v>
      </c>
      <c r="AB197" s="89">
        <f t="shared" si="132"/>
        <v>0.10712788975722332</v>
      </c>
    </row>
    <row r="198" spans="3:28" ht="12" customHeight="1">
      <c r="C198" s="394"/>
      <c r="D198" s="184">
        <v>46061</v>
      </c>
      <c r="E198" s="75" t="str">
        <f t="shared" si="108"/>
        <v>日</v>
      </c>
      <c r="F198" s="226">
        <f t="shared" si="109"/>
        <v>5789134.0099999998</v>
      </c>
      <c r="G198" s="423"/>
      <c r="H198" s="424"/>
      <c r="I198" s="228">
        <v>568812.59000000032</v>
      </c>
      <c r="J198" s="89">
        <f t="shared" si="122"/>
        <v>9.8255212095185257E-2</v>
      </c>
      <c r="K198" s="228">
        <v>1524297.0999999996</v>
      </c>
      <c r="L198" s="89">
        <f t="shared" si="123"/>
        <v>0.26330312916698223</v>
      </c>
      <c r="M198" s="228">
        <f t="shared" si="124"/>
        <v>2093109.69</v>
      </c>
      <c r="N198" s="89">
        <f t="shared" si="125"/>
        <v>0.36155834126216746</v>
      </c>
      <c r="O198" s="228"/>
      <c r="P198" s="89">
        <f t="shared" si="126"/>
        <v>0</v>
      </c>
      <c r="Q198" s="228">
        <v>0</v>
      </c>
      <c r="R198" s="89">
        <f t="shared" si="127"/>
        <v>0</v>
      </c>
      <c r="S198" s="228">
        <v>38878.800000000003</v>
      </c>
      <c r="T198" s="89">
        <f t="shared" si="128"/>
        <v>6.7158231149670698E-3</v>
      </c>
      <c r="U198" s="228">
        <v>90569</v>
      </c>
      <c r="V198" s="89">
        <f t="shared" si="129"/>
        <v>1.5644654251145935E-2</v>
      </c>
      <c r="W198" s="228">
        <v>1798187.63</v>
      </c>
      <c r="X198" s="89">
        <f t="shared" si="130"/>
        <v>0.31061426923160829</v>
      </c>
      <c r="Y198" s="228">
        <v>1160267.4300000002</v>
      </c>
      <c r="Z198" s="89">
        <f t="shared" si="131"/>
        <v>0.20042158775315691</v>
      </c>
      <c r="AA198" s="228">
        <v>608121.46</v>
      </c>
      <c r="AB198" s="89">
        <f t="shared" si="132"/>
        <v>0.10504532438695438</v>
      </c>
    </row>
    <row r="199" spans="3:28" ht="12" customHeight="1">
      <c r="C199" s="394"/>
      <c r="D199" s="184">
        <v>46062</v>
      </c>
      <c r="E199" s="75" t="str">
        <f t="shared" si="108"/>
        <v>一</v>
      </c>
      <c r="F199" s="226">
        <f t="shared" si="109"/>
        <v>5399101.4899999993</v>
      </c>
      <c r="G199" s="423"/>
      <c r="H199" s="424"/>
      <c r="I199" s="228">
        <v>539103.7799999998</v>
      </c>
      <c r="J199" s="89">
        <f t="shared" si="122"/>
        <v>9.9850647556543687E-2</v>
      </c>
      <c r="K199" s="228">
        <v>1392424.4</v>
      </c>
      <c r="L199" s="89">
        <f t="shared" si="123"/>
        <v>0.25789928242300925</v>
      </c>
      <c r="M199" s="228">
        <f t="shared" si="124"/>
        <v>1931528.1799999997</v>
      </c>
      <c r="N199" s="89">
        <f t="shared" si="125"/>
        <v>0.35774992997955296</v>
      </c>
      <c r="O199" s="228"/>
      <c r="P199" s="89">
        <f t="shared" si="126"/>
        <v>0</v>
      </c>
      <c r="Q199" s="228">
        <v>0</v>
      </c>
      <c r="R199" s="89">
        <f t="shared" si="127"/>
        <v>0</v>
      </c>
      <c r="S199" s="228">
        <v>59078.400000000001</v>
      </c>
      <c r="T199" s="89">
        <f t="shared" si="128"/>
        <v>1.0942265136045815E-2</v>
      </c>
      <c r="U199" s="228">
        <v>107420</v>
      </c>
      <c r="V199" s="89">
        <f t="shared" si="129"/>
        <v>1.9895903086644889E-2</v>
      </c>
      <c r="W199" s="228">
        <v>1634132.65</v>
      </c>
      <c r="X199" s="89">
        <f t="shared" si="130"/>
        <v>0.3026675184800055</v>
      </c>
      <c r="Y199" s="228">
        <v>1054394.72</v>
      </c>
      <c r="Z199" s="89">
        <f t="shared" si="131"/>
        <v>0.1952907760583697</v>
      </c>
      <c r="AA199" s="228">
        <v>612547.54</v>
      </c>
      <c r="AB199" s="89">
        <f t="shared" si="132"/>
        <v>0.11345360725938125</v>
      </c>
    </row>
    <row r="200" spans="3:28" ht="12" customHeight="1">
      <c r="C200" s="394"/>
      <c r="D200" s="184">
        <v>46063</v>
      </c>
      <c r="E200" s="75" t="str">
        <f t="shared" si="108"/>
        <v>二</v>
      </c>
      <c r="F200" s="226">
        <f t="shared" si="109"/>
        <v>5162682.5600000005</v>
      </c>
      <c r="G200" s="423">
        <f t="shared" ref="G200" si="133">SUM(F200:F206)</f>
        <v>31417815.960000001</v>
      </c>
      <c r="H200" s="424"/>
      <c r="I200" s="228">
        <v>495632.98</v>
      </c>
      <c r="J200" s="89">
        <f t="shared" si="122"/>
        <v>9.6002993451528407E-2</v>
      </c>
      <c r="K200" s="228">
        <v>1355455.17</v>
      </c>
      <c r="L200" s="89">
        <f t="shared" si="123"/>
        <v>0.26254861774805688</v>
      </c>
      <c r="M200" s="228">
        <f t="shared" si="124"/>
        <v>1851088.15</v>
      </c>
      <c r="N200" s="89">
        <f t="shared" si="125"/>
        <v>0.35855161119958529</v>
      </c>
      <c r="O200" s="228"/>
      <c r="P200" s="89">
        <f t="shared" si="126"/>
        <v>0</v>
      </c>
      <c r="Q200" s="228">
        <v>0</v>
      </c>
      <c r="R200" s="89">
        <f t="shared" si="127"/>
        <v>0</v>
      </c>
      <c r="S200" s="228">
        <v>51114.400000000001</v>
      </c>
      <c r="T200" s="89">
        <f t="shared" si="128"/>
        <v>9.9007443138243219E-3</v>
      </c>
      <c r="U200" s="228">
        <v>111192</v>
      </c>
      <c r="V200" s="89">
        <f t="shared" si="129"/>
        <v>2.1537640307677564E-2</v>
      </c>
      <c r="W200" s="228">
        <v>1593518.3200000003</v>
      </c>
      <c r="X200" s="89">
        <f t="shared" si="130"/>
        <v>0.30866091445297</v>
      </c>
      <c r="Y200" s="228">
        <v>1014412.7</v>
      </c>
      <c r="Z200" s="89">
        <f t="shared" si="131"/>
        <v>0.19648945837955992</v>
      </c>
      <c r="AA200" s="228">
        <v>541356.99</v>
      </c>
      <c r="AB200" s="89">
        <f t="shared" si="132"/>
        <v>0.10485963134638282</v>
      </c>
    </row>
    <row r="201" spans="3:28" ht="12" customHeight="1">
      <c r="C201" s="394"/>
      <c r="D201" s="184">
        <v>46064</v>
      </c>
      <c r="E201" s="75" t="str">
        <f t="shared" si="108"/>
        <v>三</v>
      </c>
      <c r="F201" s="226">
        <f t="shared" si="109"/>
        <v>4832081.28</v>
      </c>
      <c r="G201" s="423"/>
      <c r="H201" s="424"/>
      <c r="I201" s="228">
        <v>453568.11999999965</v>
      </c>
      <c r="J201" s="89">
        <f t="shared" si="122"/>
        <v>9.3865995565372534E-2</v>
      </c>
      <c r="K201" s="228">
        <v>1293057.9700000002</v>
      </c>
      <c r="L201" s="89">
        <f t="shared" si="123"/>
        <v>0.26759855537860494</v>
      </c>
      <c r="M201" s="228">
        <f t="shared" si="124"/>
        <v>1746626.0899999999</v>
      </c>
      <c r="N201" s="89">
        <f t="shared" si="125"/>
        <v>0.36146455094397745</v>
      </c>
      <c r="O201" s="228"/>
      <c r="P201" s="89">
        <f t="shared" si="126"/>
        <v>0</v>
      </c>
      <c r="Q201" s="228">
        <v>0</v>
      </c>
      <c r="R201" s="89">
        <f t="shared" si="127"/>
        <v>0</v>
      </c>
      <c r="S201" s="228">
        <v>47422.000000000007</v>
      </c>
      <c r="T201" s="89">
        <f t="shared" si="128"/>
        <v>9.813990546119292E-3</v>
      </c>
      <c r="U201" s="228">
        <v>101967</v>
      </c>
      <c r="V201" s="89">
        <f t="shared" si="129"/>
        <v>2.1102087090720461E-2</v>
      </c>
      <c r="W201" s="228">
        <v>1497999.0899999999</v>
      </c>
      <c r="X201" s="89">
        <f t="shared" si="130"/>
        <v>0.31001115320642947</v>
      </c>
      <c r="Y201" s="228">
        <v>964381.9</v>
      </c>
      <c r="Z201" s="89">
        <f t="shared" si="131"/>
        <v>0.19957898969778917</v>
      </c>
      <c r="AA201" s="228">
        <v>473685.2</v>
      </c>
      <c r="AB201" s="89">
        <f t="shared" si="132"/>
        <v>9.8029228514964054E-2</v>
      </c>
    </row>
    <row r="202" spans="3:28" ht="12" customHeight="1">
      <c r="C202" s="394"/>
      <c r="D202" s="184">
        <v>46065</v>
      </c>
      <c r="E202" s="75" t="str">
        <f t="shared" si="108"/>
        <v>四</v>
      </c>
      <c r="F202" s="226">
        <f t="shared" si="109"/>
        <v>4492599.33</v>
      </c>
      <c r="G202" s="423"/>
      <c r="H202" s="424"/>
      <c r="I202" s="228">
        <v>439537.89999999991</v>
      </c>
      <c r="J202" s="89">
        <f t="shared" si="122"/>
        <v>9.7835989304659379E-2</v>
      </c>
      <c r="K202" s="228">
        <v>1186131.3</v>
      </c>
      <c r="L202" s="89">
        <f t="shared" si="123"/>
        <v>0.26401893711719004</v>
      </c>
      <c r="M202" s="228">
        <f t="shared" si="124"/>
        <v>1625669.2</v>
      </c>
      <c r="N202" s="89">
        <f t="shared" si="125"/>
        <v>0.36185492642184941</v>
      </c>
      <c r="O202" s="228"/>
      <c r="P202" s="89">
        <f t="shared" si="126"/>
        <v>0</v>
      </c>
      <c r="Q202" s="228">
        <v>0</v>
      </c>
      <c r="R202" s="89">
        <f t="shared" si="127"/>
        <v>0</v>
      </c>
      <c r="S202" s="228">
        <v>53576.000000000007</v>
      </c>
      <c r="T202" s="89">
        <f t="shared" si="128"/>
        <v>1.1925390194989859E-2</v>
      </c>
      <c r="U202" s="228">
        <v>100327</v>
      </c>
      <c r="V202" s="89">
        <f t="shared" si="129"/>
        <v>2.2331615314557775E-2</v>
      </c>
      <c r="W202" s="228">
        <v>1317488.02</v>
      </c>
      <c r="X202" s="89">
        <f t="shared" si="130"/>
        <v>0.2932574047283224</v>
      </c>
      <c r="Y202" s="228">
        <v>958981</v>
      </c>
      <c r="Z202" s="89">
        <f t="shared" si="131"/>
        <v>0.21345794039460891</v>
      </c>
      <c r="AA202" s="228">
        <v>436558.11</v>
      </c>
      <c r="AB202" s="89">
        <f t="shared" si="132"/>
        <v>9.7172722945671627E-2</v>
      </c>
    </row>
    <row r="203" spans="3:28" ht="12" customHeight="1">
      <c r="C203" s="394"/>
      <c r="D203" s="184">
        <v>46066</v>
      </c>
      <c r="E203" s="75" t="str">
        <f t="shared" si="108"/>
        <v>五</v>
      </c>
      <c r="F203" s="226">
        <f t="shared" si="109"/>
        <v>4137143.1799999997</v>
      </c>
      <c r="G203" s="423"/>
      <c r="H203" s="424"/>
      <c r="I203" s="228">
        <v>422662.46999999974</v>
      </c>
      <c r="J203" s="89">
        <f t="shared" si="122"/>
        <v>0.10216288187541041</v>
      </c>
      <c r="K203" s="228">
        <v>1222977.1600000001</v>
      </c>
      <c r="L203" s="89">
        <f t="shared" si="123"/>
        <v>0.29560909709680394</v>
      </c>
      <c r="M203" s="228">
        <f t="shared" si="124"/>
        <v>1645639.63</v>
      </c>
      <c r="N203" s="89">
        <f t="shared" si="125"/>
        <v>0.39777197897221434</v>
      </c>
      <c r="O203" s="228"/>
      <c r="P203" s="89">
        <f t="shared" si="126"/>
        <v>0</v>
      </c>
      <c r="Q203" s="228">
        <v>0</v>
      </c>
      <c r="R203" s="89">
        <f t="shared" si="127"/>
        <v>0</v>
      </c>
      <c r="S203" s="228">
        <v>38154.800000000003</v>
      </c>
      <c r="T203" s="89">
        <f t="shared" si="128"/>
        <v>9.2224992802883866E-3</v>
      </c>
      <c r="U203" s="228">
        <v>88929</v>
      </c>
      <c r="V203" s="89">
        <f t="shared" si="129"/>
        <v>2.1495267659554389E-2</v>
      </c>
      <c r="W203" s="228">
        <v>1113876.68</v>
      </c>
      <c r="X203" s="89">
        <f t="shared" si="130"/>
        <v>0.26923812677906883</v>
      </c>
      <c r="Y203" s="228">
        <v>878299.24999999988</v>
      </c>
      <c r="Z203" s="89">
        <f t="shared" si="131"/>
        <v>0.21229607286639762</v>
      </c>
      <c r="AA203" s="228">
        <v>372243.82</v>
      </c>
      <c r="AB203" s="89">
        <f t="shared" si="132"/>
        <v>8.9976054442476416E-2</v>
      </c>
    </row>
    <row r="204" spans="3:28" ht="12" customHeight="1">
      <c r="C204" s="394"/>
      <c r="D204" s="184">
        <v>46067</v>
      </c>
      <c r="E204" s="75" t="str">
        <f t="shared" si="108"/>
        <v>六</v>
      </c>
      <c r="F204" s="226">
        <f t="shared" si="109"/>
        <v>4267808.4000000004</v>
      </c>
      <c r="G204" s="423"/>
      <c r="H204" s="424"/>
      <c r="I204" s="228">
        <v>459937.39000000013</v>
      </c>
      <c r="J204" s="89">
        <f t="shared" si="122"/>
        <v>0.10776898747375821</v>
      </c>
      <c r="K204" s="228">
        <v>1190697.1100000001</v>
      </c>
      <c r="L204" s="89">
        <f t="shared" si="123"/>
        <v>0.2789949778438976</v>
      </c>
      <c r="M204" s="228">
        <f t="shared" si="124"/>
        <v>1650634.5000000002</v>
      </c>
      <c r="N204" s="89">
        <f t="shared" si="125"/>
        <v>0.38676396531765578</v>
      </c>
      <c r="O204" s="228"/>
      <c r="P204" s="89">
        <f t="shared" si="126"/>
        <v>0</v>
      </c>
      <c r="Q204" s="228">
        <v>0</v>
      </c>
      <c r="R204" s="89">
        <f t="shared" si="127"/>
        <v>0</v>
      </c>
      <c r="S204" s="228">
        <v>55748.000000000007</v>
      </c>
      <c r="T204" s="89">
        <f t="shared" si="128"/>
        <v>1.3062442072141758E-2</v>
      </c>
      <c r="U204" s="228">
        <v>100860</v>
      </c>
      <c r="V204" s="89">
        <f t="shared" si="129"/>
        <v>2.3632738526874822E-2</v>
      </c>
      <c r="W204" s="228">
        <v>1085846.2900000003</v>
      </c>
      <c r="X204" s="89">
        <f t="shared" si="130"/>
        <v>0.25442714110595971</v>
      </c>
      <c r="Y204" s="228">
        <v>934839.80999999994</v>
      </c>
      <c r="Z204" s="89">
        <f t="shared" si="131"/>
        <v>0.21904446553879969</v>
      </c>
      <c r="AA204" s="228">
        <v>439879.8</v>
      </c>
      <c r="AB204" s="89">
        <f t="shared" si="132"/>
        <v>0.10306924743856823</v>
      </c>
    </row>
    <row r="205" spans="3:28" ht="12" customHeight="1">
      <c r="C205" s="394"/>
      <c r="D205" s="184">
        <v>46068</v>
      </c>
      <c r="E205" s="75" t="str">
        <f t="shared" si="108"/>
        <v>日</v>
      </c>
      <c r="F205" s="226">
        <f t="shared" si="109"/>
        <v>4241179.74</v>
      </c>
      <c r="G205" s="423"/>
      <c r="H205" s="424"/>
      <c r="I205" s="228">
        <v>437358.5299999998</v>
      </c>
      <c r="J205" s="89">
        <f t="shared" si="122"/>
        <v>0.10312190400117298</v>
      </c>
      <c r="K205" s="228">
        <v>1176669.99</v>
      </c>
      <c r="L205" s="89">
        <f t="shared" si="123"/>
        <v>0.27743931220420287</v>
      </c>
      <c r="M205" s="228">
        <f t="shared" si="124"/>
        <v>1614028.5199999998</v>
      </c>
      <c r="N205" s="89">
        <f t="shared" si="125"/>
        <v>0.38056121620537586</v>
      </c>
      <c r="O205" s="228"/>
      <c r="P205" s="89">
        <f t="shared" si="126"/>
        <v>0</v>
      </c>
      <c r="Q205" s="228">
        <v>0</v>
      </c>
      <c r="R205" s="89">
        <f t="shared" si="127"/>
        <v>0</v>
      </c>
      <c r="S205" s="228">
        <v>42136.800000000003</v>
      </c>
      <c r="T205" s="89">
        <f t="shared" si="128"/>
        <v>9.9351601637142593E-3</v>
      </c>
      <c r="U205" s="228">
        <v>94628</v>
      </c>
      <c r="V205" s="89">
        <f t="shared" si="129"/>
        <v>2.231171650367263E-2</v>
      </c>
      <c r="W205" s="228">
        <v>1211373.3</v>
      </c>
      <c r="X205" s="89">
        <f t="shared" si="130"/>
        <v>0.28562177843469561</v>
      </c>
      <c r="Y205" s="228">
        <v>924058.83000000007</v>
      </c>
      <c r="Z205" s="89">
        <f t="shared" si="131"/>
        <v>0.21787778086481194</v>
      </c>
      <c r="AA205" s="228">
        <v>354954.29</v>
      </c>
      <c r="AB205" s="89">
        <f t="shared" si="132"/>
        <v>8.3692347827729635E-2</v>
      </c>
    </row>
    <row r="206" spans="3:28" ht="12" customHeight="1">
      <c r="C206" s="394"/>
      <c r="D206" s="184">
        <v>46069</v>
      </c>
      <c r="E206" s="75" t="str">
        <f t="shared" si="108"/>
        <v>一</v>
      </c>
      <c r="F206" s="226">
        <f t="shared" si="109"/>
        <v>4284321.47</v>
      </c>
      <c r="G206" s="423"/>
      <c r="H206" s="424"/>
      <c r="I206" s="228">
        <v>412537.39000000013</v>
      </c>
      <c r="J206" s="89">
        <f t="shared" si="122"/>
        <v>9.6290017658268806E-2</v>
      </c>
      <c r="K206" s="228">
        <v>1157324.0100000002</v>
      </c>
      <c r="L206" s="89">
        <f t="shared" si="123"/>
        <v>0.27013005865780665</v>
      </c>
      <c r="M206" s="228">
        <f t="shared" si="124"/>
        <v>1569861.4000000004</v>
      </c>
      <c r="N206" s="89">
        <f t="shared" si="125"/>
        <v>0.36642007631607543</v>
      </c>
      <c r="O206" s="228"/>
      <c r="P206" s="89">
        <f t="shared" si="126"/>
        <v>0</v>
      </c>
      <c r="Q206" s="228">
        <v>0</v>
      </c>
      <c r="R206" s="89">
        <f t="shared" si="127"/>
        <v>0</v>
      </c>
      <c r="S206" s="228">
        <v>42860.800000000003</v>
      </c>
      <c r="T206" s="89">
        <f t="shared" si="128"/>
        <v>1.0004104570612439E-2</v>
      </c>
      <c r="U206" s="228">
        <v>89708</v>
      </c>
      <c r="V206" s="89">
        <f t="shared" si="129"/>
        <v>2.0938671532507575E-2</v>
      </c>
      <c r="W206" s="228">
        <v>1285944.96</v>
      </c>
      <c r="X206" s="89">
        <f t="shared" si="130"/>
        <v>0.30015137029388228</v>
      </c>
      <c r="Y206" s="228">
        <v>929833.39999999991</v>
      </c>
      <c r="Z206" s="89">
        <f t="shared" si="131"/>
        <v>0.21703165985814785</v>
      </c>
      <c r="AA206" s="228">
        <v>366112.91</v>
      </c>
      <c r="AB206" s="89">
        <f t="shared" si="132"/>
        <v>8.5454117428774554E-2</v>
      </c>
    </row>
    <row r="207" spans="3:28" ht="12" customHeight="1">
      <c r="C207" s="394"/>
      <c r="D207" s="184">
        <v>46070</v>
      </c>
      <c r="E207" s="75" t="str">
        <f t="shared" si="108"/>
        <v>二</v>
      </c>
      <c r="F207" s="226">
        <f t="shared" si="109"/>
        <v>4603676.9899999993</v>
      </c>
      <c r="G207" s="423">
        <f t="shared" ref="G207" si="134">SUM(F207:F213)</f>
        <v>35205883.079999998</v>
      </c>
      <c r="H207" s="424"/>
      <c r="I207" s="228">
        <v>436537.06999999983</v>
      </c>
      <c r="J207" s="89">
        <f t="shared" si="122"/>
        <v>9.4823566238082205E-2</v>
      </c>
      <c r="K207" s="228">
        <v>1280346.03</v>
      </c>
      <c r="L207" s="89">
        <f t="shared" si="123"/>
        <v>0.27811378443386409</v>
      </c>
      <c r="M207" s="228">
        <f t="shared" si="124"/>
        <v>1716883.0999999999</v>
      </c>
      <c r="N207" s="89">
        <f t="shared" si="125"/>
        <v>0.37293735067194628</v>
      </c>
      <c r="O207" s="228"/>
      <c r="P207" s="89">
        <f t="shared" si="126"/>
        <v>0</v>
      </c>
      <c r="Q207" s="228">
        <v>0</v>
      </c>
      <c r="R207" s="89">
        <f t="shared" si="127"/>
        <v>0</v>
      </c>
      <c r="S207" s="228">
        <v>43802</v>
      </c>
      <c r="T207" s="89">
        <f t="shared" si="128"/>
        <v>9.5145684840934087E-3</v>
      </c>
      <c r="U207" s="228">
        <v>93521</v>
      </c>
      <c r="V207" s="89">
        <f t="shared" si="129"/>
        <v>2.0314413935457278E-2</v>
      </c>
      <c r="W207" s="228">
        <v>1385157.1699999997</v>
      </c>
      <c r="X207" s="89">
        <f t="shared" si="130"/>
        <v>0.30088061630058016</v>
      </c>
      <c r="Y207" s="228">
        <v>940218.80999999994</v>
      </c>
      <c r="Z207" s="89">
        <f t="shared" si="131"/>
        <v>0.20423214140399543</v>
      </c>
      <c r="AA207" s="228">
        <v>424094.91</v>
      </c>
      <c r="AB207" s="89">
        <f t="shared" si="132"/>
        <v>9.2120909203927459E-2</v>
      </c>
    </row>
    <row r="208" spans="3:28" ht="12" customHeight="1">
      <c r="C208" s="394"/>
      <c r="D208" s="184">
        <v>46071</v>
      </c>
      <c r="E208" s="75" t="str">
        <f t="shared" si="108"/>
        <v>三</v>
      </c>
      <c r="F208" s="226">
        <f t="shared" si="109"/>
        <v>4548554.92</v>
      </c>
      <c r="G208" s="423"/>
      <c r="H208" s="424"/>
      <c r="I208" s="228">
        <v>434517.97999999975</v>
      </c>
      <c r="J208" s="89">
        <f t="shared" si="122"/>
        <v>9.5528797088812498E-2</v>
      </c>
      <c r="K208" s="228">
        <v>1263380.57</v>
      </c>
      <c r="L208" s="89">
        <f t="shared" si="123"/>
        <v>0.27775427409811293</v>
      </c>
      <c r="M208" s="228">
        <f t="shared" si="124"/>
        <v>1697898.5499999998</v>
      </c>
      <c r="N208" s="89">
        <f t="shared" si="125"/>
        <v>0.37328307118692544</v>
      </c>
      <c r="O208" s="228"/>
      <c r="P208" s="89">
        <f t="shared" si="126"/>
        <v>0</v>
      </c>
      <c r="Q208" s="228">
        <v>0</v>
      </c>
      <c r="R208" s="89">
        <f t="shared" si="127"/>
        <v>0</v>
      </c>
      <c r="S208" s="228">
        <v>40109.600000000006</v>
      </c>
      <c r="T208" s="89">
        <f t="shared" si="128"/>
        <v>8.8180973310090331E-3</v>
      </c>
      <c r="U208" s="228">
        <v>100614</v>
      </c>
      <c r="V208" s="89">
        <f t="shared" si="129"/>
        <v>2.2119992342535023E-2</v>
      </c>
      <c r="W208" s="228">
        <v>1330302.21</v>
      </c>
      <c r="X208" s="89">
        <f t="shared" si="130"/>
        <v>0.29246699960698724</v>
      </c>
      <c r="Y208" s="228">
        <v>954031.98</v>
      </c>
      <c r="Z208" s="89">
        <f t="shared" si="131"/>
        <v>0.20974397292756003</v>
      </c>
      <c r="AA208" s="228">
        <v>425598.58</v>
      </c>
      <c r="AB208" s="89">
        <f t="shared" si="132"/>
        <v>9.3567866604983202E-2</v>
      </c>
    </row>
    <row r="209" spans="3:28" ht="12" customHeight="1">
      <c r="C209" s="394"/>
      <c r="D209" s="184">
        <v>46072</v>
      </c>
      <c r="E209" s="75" t="str">
        <f t="shared" si="108"/>
        <v>四</v>
      </c>
      <c r="F209" s="226">
        <f t="shared" si="109"/>
        <v>4453164.8999999994</v>
      </c>
      <c r="G209" s="423"/>
      <c r="H209" s="424"/>
      <c r="I209" s="228">
        <v>438672.92999999993</v>
      </c>
      <c r="J209" s="89">
        <f t="shared" si="122"/>
        <v>9.850812620929443E-2</v>
      </c>
      <c r="K209" s="228">
        <v>1181224.26</v>
      </c>
      <c r="L209" s="89">
        <f t="shared" si="123"/>
        <v>0.26525500099940158</v>
      </c>
      <c r="M209" s="228">
        <f t="shared" si="124"/>
        <v>1619897.19</v>
      </c>
      <c r="N209" s="89">
        <f t="shared" si="125"/>
        <v>0.36376312720869602</v>
      </c>
      <c r="O209" s="228"/>
      <c r="P209" s="89">
        <f t="shared" si="126"/>
        <v>0</v>
      </c>
      <c r="Q209" s="228">
        <v>0</v>
      </c>
      <c r="R209" s="89">
        <f t="shared" si="127"/>
        <v>0</v>
      </c>
      <c r="S209" s="228">
        <v>46191.200000000004</v>
      </c>
      <c r="T209" s="89">
        <f t="shared" si="128"/>
        <v>1.0372667762651234E-2</v>
      </c>
      <c r="U209" s="228">
        <v>108240</v>
      </c>
      <c r="V209" s="89">
        <f t="shared" si="129"/>
        <v>2.4306308531265038E-2</v>
      </c>
      <c r="W209" s="228">
        <v>1295507.1600000001</v>
      </c>
      <c r="X209" s="89">
        <f t="shared" si="130"/>
        <v>0.29091829947729991</v>
      </c>
      <c r="Y209" s="228">
        <v>963646.33000000007</v>
      </c>
      <c r="Z209" s="89">
        <f t="shared" si="131"/>
        <v>0.21639583344420957</v>
      </c>
      <c r="AA209" s="228">
        <v>419683.01999999996</v>
      </c>
      <c r="AB209" s="89">
        <f t="shared" si="132"/>
        <v>9.4243763575878367E-2</v>
      </c>
    </row>
    <row r="210" spans="3:28" ht="12" customHeight="1">
      <c r="C210" s="394"/>
      <c r="D210" s="184">
        <v>46073</v>
      </c>
      <c r="E210" s="75" t="str">
        <f t="shared" si="108"/>
        <v>五</v>
      </c>
      <c r="F210" s="226">
        <f t="shared" si="109"/>
        <v>4461096.97</v>
      </c>
      <c r="G210" s="423"/>
      <c r="H210" s="424"/>
      <c r="I210" s="228">
        <v>439335.49000000022</v>
      </c>
      <c r="J210" s="89">
        <f t="shared" si="122"/>
        <v>9.8481492994760042E-2</v>
      </c>
      <c r="K210" s="228">
        <v>1331040.6300000001</v>
      </c>
      <c r="L210" s="89">
        <f t="shared" si="123"/>
        <v>0.29836621776011296</v>
      </c>
      <c r="M210" s="228">
        <f t="shared" si="124"/>
        <v>1770376.1200000003</v>
      </c>
      <c r="N210" s="89">
        <f t="shared" si="125"/>
        <v>0.39684771075487302</v>
      </c>
      <c r="O210" s="228"/>
      <c r="P210" s="89">
        <f t="shared" si="126"/>
        <v>0</v>
      </c>
      <c r="Q210" s="228">
        <v>0</v>
      </c>
      <c r="R210" s="89">
        <f t="shared" si="127"/>
        <v>0</v>
      </c>
      <c r="S210" s="228">
        <v>37213.600000000006</v>
      </c>
      <c r="T210" s="89">
        <f t="shared" si="128"/>
        <v>8.341804773636205E-3</v>
      </c>
      <c r="U210" s="228">
        <v>109511</v>
      </c>
      <c r="V210" s="89">
        <f t="shared" si="129"/>
        <v>2.4547998112670482E-2</v>
      </c>
      <c r="W210" s="228">
        <v>1238096.5799999996</v>
      </c>
      <c r="X210" s="89">
        <f t="shared" si="130"/>
        <v>0.27753186902816857</v>
      </c>
      <c r="Y210" s="228">
        <v>957010.69000000006</v>
      </c>
      <c r="Z210" s="89">
        <f t="shared" si="131"/>
        <v>0.21452362421971743</v>
      </c>
      <c r="AA210" s="228">
        <v>348888.98</v>
      </c>
      <c r="AB210" s="89">
        <f t="shared" si="132"/>
        <v>7.8206993110934334E-2</v>
      </c>
    </row>
    <row r="211" spans="3:28" ht="12" customHeight="1">
      <c r="C211" s="394"/>
      <c r="D211" s="184">
        <v>46074</v>
      </c>
      <c r="E211" s="75" t="str">
        <f t="shared" si="108"/>
        <v>六</v>
      </c>
      <c r="F211" s="226">
        <f t="shared" si="109"/>
        <v>4935350.83</v>
      </c>
      <c r="G211" s="423"/>
      <c r="H211" s="424"/>
      <c r="I211" s="228">
        <v>489210.91999999993</v>
      </c>
      <c r="J211" s="89">
        <f t="shared" si="122"/>
        <v>9.912383878087952E-2</v>
      </c>
      <c r="K211" s="228">
        <v>1394960.55</v>
      </c>
      <c r="L211" s="89">
        <f t="shared" si="123"/>
        <v>0.28264668471400239</v>
      </c>
      <c r="M211" s="228">
        <f t="shared" si="124"/>
        <v>1884171.47</v>
      </c>
      <c r="N211" s="89">
        <f t="shared" si="125"/>
        <v>0.38177052349488189</v>
      </c>
      <c r="O211" s="228"/>
      <c r="P211" s="89">
        <f t="shared" si="126"/>
        <v>0</v>
      </c>
      <c r="Q211" s="228">
        <v>0</v>
      </c>
      <c r="R211" s="89">
        <f t="shared" si="127"/>
        <v>0</v>
      </c>
      <c r="S211" s="228">
        <v>56399.600000000006</v>
      </c>
      <c r="T211" s="89">
        <f t="shared" si="128"/>
        <v>1.1427677979277514E-2</v>
      </c>
      <c r="U211" s="228">
        <v>116768</v>
      </c>
      <c r="V211" s="89">
        <f t="shared" si="129"/>
        <v>2.3659513583150885E-2</v>
      </c>
      <c r="W211" s="228">
        <v>1322466.8</v>
      </c>
      <c r="X211" s="89">
        <f t="shared" si="130"/>
        <v>0.26795801262217461</v>
      </c>
      <c r="Y211" s="228">
        <v>1072281.5799999998</v>
      </c>
      <c r="Z211" s="89">
        <f t="shared" si="131"/>
        <v>0.21726552314822972</v>
      </c>
      <c r="AA211" s="228">
        <v>483263.37999999995</v>
      </c>
      <c r="AB211" s="89">
        <f t="shared" si="132"/>
        <v>9.7918749172285269E-2</v>
      </c>
    </row>
    <row r="212" spans="3:28" ht="12" customHeight="1">
      <c r="C212" s="394"/>
      <c r="D212" s="184">
        <v>46075</v>
      </c>
      <c r="E212" s="75" t="str">
        <f t="shared" si="108"/>
        <v>日</v>
      </c>
      <c r="F212" s="226">
        <f t="shared" si="109"/>
        <v>6313819.5599999996</v>
      </c>
      <c r="G212" s="423"/>
      <c r="H212" s="424"/>
      <c r="I212" s="228">
        <v>820297.58000000031</v>
      </c>
      <c r="J212" s="89">
        <f t="shared" si="122"/>
        <v>0.1299209729078796</v>
      </c>
      <c r="K212" s="228">
        <v>1403272.3099999998</v>
      </c>
      <c r="L212" s="89">
        <f t="shared" si="123"/>
        <v>0.22225410413850977</v>
      </c>
      <c r="M212" s="228">
        <f t="shared" si="124"/>
        <v>2223569.89</v>
      </c>
      <c r="N212" s="89">
        <f t="shared" si="125"/>
        <v>0.3521750770463894</v>
      </c>
      <c r="O212" s="228"/>
      <c r="P212" s="89">
        <f t="shared" si="126"/>
        <v>0</v>
      </c>
      <c r="Q212" s="228">
        <v>0</v>
      </c>
      <c r="R212" s="89">
        <f t="shared" si="127"/>
        <v>0</v>
      </c>
      <c r="S212" s="228">
        <v>45394.8</v>
      </c>
      <c r="T212" s="89">
        <f t="shared" si="128"/>
        <v>7.1897525053756855E-3</v>
      </c>
      <c r="U212" s="228">
        <v>109511</v>
      </c>
      <c r="V212" s="89">
        <f t="shared" si="129"/>
        <v>1.7344651515508309E-2</v>
      </c>
      <c r="W212" s="228">
        <v>2060150.97</v>
      </c>
      <c r="X212" s="89">
        <f t="shared" si="130"/>
        <v>0.32629234181028766</v>
      </c>
      <c r="Y212" s="228">
        <v>1187839.6299999999</v>
      </c>
      <c r="Z212" s="89">
        <f t="shared" si="131"/>
        <v>0.18813328742007951</v>
      </c>
      <c r="AA212" s="228">
        <v>687353.2699999999</v>
      </c>
      <c r="AB212" s="89">
        <f t="shared" si="132"/>
        <v>0.1088648897023595</v>
      </c>
    </row>
    <row r="213" spans="3:28" ht="12" customHeight="1">
      <c r="C213" s="394"/>
      <c r="D213" s="184">
        <v>46076</v>
      </c>
      <c r="E213" s="75" t="str">
        <f t="shared" si="108"/>
        <v>一</v>
      </c>
      <c r="F213" s="226">
        <f t="shared" si="109"/>
        <v>5890218.9099999992</v>
      </c>
      <c r="G213" s="423"/>
      <c r="H213" s="424"/>
      <c r="I213" s="228">
        <v>631222.59999999986</v>
      </c>
      <c r="J213" s="89">
        <f t="shared" si="122"/>
        <v>0.10716454000179086</v>
      </c>
      <c r="K213" s="228">
        <v>1430907.3199999998</v>
      </c>
      <c r="L213" s="89">
        <f t="shared" si="123"/>
        <v>0.24292939564108662</v>
      </c>
      <c r="M213" s="228">
        <f t="shared" si="124"/>
        <v>2062129.9199999997</v>
      </c>
      <c r="N213" s="89">
        <f t="shared" si="125"/>
        <v>0.3500939356428775</v>
      </c>
      <c r="O213" s="228"/>
      <c r="P213" s="89">
        <f t="shared" si="126"/>
        <v>0</v>
      </c>
      <c r="Q213" s="228">
        <v>0</v>
      </c>
      <c r="R213" s="89">
        <f t="shared" si="127"/>
        <v>0</v>
      </c>
      <c r="S213" s="228">
        <v>50100.800000000003</v>
      </c>
      <c r="T213" s="89">
        <f t="shared" si="128"/>
        <v>8.5057619700589383E-3</v>
      </c>
      <c r="U213" s="228">
        <v>99097</v>
      </c>
      <c r="V213" s="89">
        <f t="shared" si="129"/>
        <v>1.6823992709635985E-2</v>
      </c>
      <c r="W213" s="228">
        <v>1870146.2400000002</v>
      </c>
      <c r="X213" s="89">
        <f t="shared" si="130"/>
        <v>0.31750029473862124</v>
      </c>
      <c r="Y213" s="228">
        <v>1136536.43</v>
      </c>
      <c r="Z213" s="89">
        <f t="shared" si="131"/>
        <v>0.19295317328027797</v>
      </c>
      <c r="AA213" s="228">
        <v>672208.5199999999</v>
      </c>
      <c r="AB213" s="89">
        <f t="shared" si="132"/>
        <v>0.11412284165852844</v>
      </c>
    </row>
    <row r="214" spans="3:28" ht="12" customHeight="1">
      <c r="C214" s="394"/>
      <c r="D214" s="184">
        <v>46077</v>
      </c>
      <c r="E214" s="75" t="str">
        <f t="shared" si="108"/>
        <v>二</v>
      </c>
      <c r="F214" s="226">
        <f t="shared" si="109"/>
        <v>5733922.3599999994</v>
      </c>
      <c r="G214" s="423">
        <f t="shared" ref="G214" si="135">SUM(F214:F220)</f>
        <v>35180450.159999996</v>
      </c>
      <c r="H214" s="424"/>
      <c r="I214" s="228">
        <v>600659.51</v>
      </c>
      <c r="J214" s="89">
        <f t="shared" si="122"/>
        <v>0.10475543132397769</v>
      </c>
      <c r="K214" s="228">
        <v>1323575.7</v>
      </c>
      <c r="L214" s="89">
        <f t="shared" si="123"/>
        <v>0.23083251165612226</v>
      </c>
      <c r="M214" s="228">
        <f t="shared" si="124"/>
        <v>1924235.21</v>
      </c>
      <c r="N214" s="89">
        <f t="shared" si="125"/>
        <v>0.33558794298009997</v>
      </c>
      <c r="O214" s="228"/>
      <c r="P214" s="89">
        <f t="shared" si="126"/>
        <v>0</v>
      </c>
      <c r="Q214" s="228">
        <v>0</v>
      </c>
      <c r="R214" s="89">
        <f t="shared" si="127"/>
        <v>0</v>
      </c>
      <c r="S214" s="228">
        <v>40761.200000000004</v>
      </c>
      <c r="T214" s="89">
        <f t="shared" si="128"/>
        <v>7.1087812915555434E-3</v>
      </c>
      <c r="U214" s="228">
        <v>91922</v>
      </c>
      <c r="V214" s="89">
        <f t="shared" si="129"/>
        <v>1.6031259969833286E-2</v>
      </c>
      <c r="W214" s="228">
        <v>1922048.72</v>
      </c>
      <c r="X214" s="89">
        <f t="shared" si="130"/>
        <v>0.33520661762151943</v>
      </c>
      <c r="Y214" s="228">
        <v>1094606.3</v>
      </c>
      <c r="Z214" s="89">
        <f t="shared" si="131"/>
        <v>0.19090009094577279</v>
      </c>
      <c r="AA214" s="228">
        <v>660348.93000000005</v>
      </c>
      <c r="AB214" s="89">
        <f t="shared" si="132"/>
        <v>0.11516530719121912</v>
      </c>
    </row>
    <row r="215" spans="3:28" ht="12" customHeight="1">
      <c r="C215" s="394"/>
      <c r="D215" s="184">
        <v>46078</v>
      </c>
      <c r="E215" s="75" t="str">
        <f t="shared" si="108"/>
        <v>三</v>
      </c>
      <c r="F215" s="226">
        <f t="shared" si="109"/>
        <v>5058734.6800000006</v>
      </c>
      <c r="G215" s="423"/>
      <c r="H215" s="424"/>
      <c r="I215" s="228">
        <v>471546.10000000009</v>
      </c>
      <c r="J215" s="89">
        <f t="shared" si="122"/>
        <v>9.321423830830361E-2</v>
      </c>
      <c r="K215" s="228">
        <v>1148005.1400000001</v>
      </c>
      <c r="L215" s="89">
        <f t="shared" si="123"/>
        <v>0.22693523432622484</v>
      </c>
      <c r="M215" s="228">
        <f t="shared" si="124"/>
        <v>1619551.2400000002</v>
      </c>
      <c r="N215" s="89">
        <f t="shared" si="125"/>
        <v>0.32014947263452842</v>
      </c>
      <c r="O215" s="228"/>
      <c r="P215" s="89">
        <f t="shared" si="126"/>
        <v>0</v>
      </c>
      <c r="Q215" s="228">
        <v>0</v>
      </c>
      <c r="R215" s="89">
        <f t="shared" si="127"/>
        <v>0</v>
      </c>
      <c r="S215" s="228">
        <v>37937.600000000006</v>
      </c>
      <c r="T215" s="89">
        <f t="shared" si="128"/>
        <v>7.4994247375709377E-3</v>
      </c>
      <c r="U215" s="228">
        <v>83435</v>
      </c>
      <c r="V215" s="89">
        <f t="shared" si="129"/>
        <v>1.6493254791532175E-2</v>
      </c>
      <c r="W215" s="228">
        <v>1719417.3200000003</v>
      </c>
      <c r="X215" s="89">
        <f t="shared" si="130"/>
        <v>0.33989078865863748</v>
      </c>
      <c r="Y215" s="228">
        <v>1016488.5599999998</v>
      </c>
      <c r="Z215" s="89">
        <f t="shared" si="131"/>
        <v>0.20093731422973141</v>
      </c>
      <c r="AA215" s="228">
        <v>581904.96</v>
      </c>
      <c r="AB215" s="89">
        <f t="shared" si="132"/>
        <v>0.1150297449479995</v>
      </c>
    </row>
    <row r="216" spans="3:28" ht="12" customHeight="1">
      <c r="C216" s="394"/>
      <c r="D216" s="184">
        <v>46079</v>
      </c>
      <c r="E216" s="75" t="str">
        <f t="shared" si="108"/>
        <v>四</v>
      </c>
      <c r="F216" s="226">
        <f t="shared" si="109"/>
        <v>4233006.4499999993</v>
      </c>
      <c r="G216" s="423"/>
      <c r="H216" s="424"/>
      <c r="I216" s="228">
        <v>436623.80999999971</v>
      </c>
      <c r="J216" s="89">
        <f t="shared" si="122"/>
        <v>0.10314744736568965</v>
      </c>
      <c r="K216" s="228">
        <v>987084.57000000018</v>
      </c>
      <c r="L216" s="89">
        <f t="shared" si="123"/>
        <v>0.23318758940232664</v>
      </c>
      <c r="M216" s="228">
        <f t="shared" si="124"/>
        <v>1423708.38</v>
      </c>
      <c r="N216" s="89">
        <f t="shared" si="125"/>
        <v>0.33633503676801629</v>
      </c>
      <c r="O216" s="228"/>
      <c r="P216" s="89">
        <f t="shared" si="126"/>
        <v>0</v>
      </c>
      <c r="Q216" s="228">
        <v>0</v>
      </c>
      <c r="R216" s="89">
        <f t="shared" si="127"/>
        <v>0</v>
      </c>
      <c r="S216" s="228">
        <v>40109.600000000006</v>
      </c>
      <c r="T216" s="89">
        <f t="shared" si="128"/>
        <v>9.4754403220907012E-3</v>
      </c>
      <c r="U216" s="228">
        <v>88191</v>
      </c>
      <c r="V216" s="89">
        <f t="shared" si="129"/>
        <v>2.0834128424255062E-2</v>
      </c>
      <c r="W216" s="228">
        <v>1355289.7599999998</v>
      </c>
      <c r="X216" s="89">
        <f t="shared" si="130"/>
        <v>0.32017190996720546</v>
      </c>
      <c r="Y216" s="228">
        <v>875949.90999999992</v>
      </c>
      <c r="Z216" s="89">
        <f t="shared" si="131"/>
        <v>0.20693328024576954</v>
      </c>
      <c r="AA216" s="228">
        <v>449757.8</v>
      </c>
      <c r="AB216" s="89">
        <f t="shared" si="132"/>
        <v>0.106250204272663</v>
      </c>
    </row>
    <row r="217" spans="3:28" ht="12" customHeight="1">
      <c r="C217" s="394"/>
      <c r="D217" s="184">
        <v>46080</v>
      </c>
      <c r="E217" s="75" t="str">
        <f t="shared" si="108"/>
        <v>五</v>
      </c>
      <c r="F217" s="226">
        <f t="shared" si="109"/>
        <v>4109978.4300000006</v>
      </c>
      <c r="G217" s="423"/>
      <c r="H217" s="424"/>
      <c r="I217" s="228">
        <v>455832.19000000088</v>
      </c>
      <c r="J217" s="89">
        <f t="shared" si="122"/>
        <v>0.11090865749385473</v>
      </c>
      <c r="K217" s="228">
        <v>1066980.1899999997</v>
      </c>
      <c r="L217" s="89">
        <f t="shared" si="123"/>
        <v>0.25960724810908548</v>
      </c>
      <c r="M217" s="228">
        <f t="shared" si="124"/>
        <v>1522812.3800000006</v>
      </c>
      <c r="N217" s="89">
        <f t="shared" si="125"/>
        <v>0.37051590560294018</v>
      </c>
      <c r="O217" s="228"/>
      <c r="P217" s="89">
        <f t="shared" si="126"/>
        <v>0</v>
      </c>
      <c r="Q217" s="228">
        <v>0</v>
      </c>
      <c r="R217" s="89">
        <f t="shared" si="127"/>
        <v>0</v>
      </c>
      <c r="S217" s="228">
        <v>0</v>
      </c>
      <c r="T217" s="89">
        <f t="shared" si="128"/>
        <v>0</v>
      </c>
      <c r="U217" s="228">
        <v>85731</v>
      </c>
      <c r="V217" s="89">
        <f t="shared" si="129"/>
        <v>2.0859233560503135E-2</v>
      </c>
      <c r="W217" s="228">
        <v>1238000</v>
      </c>
      <c r="X217" s="89">
        <f t="shared" si="130"/>
        <v>0.30121812585765806</v>
      </c>
      <c r="Y217" s="228">
        <v>818043.27000000014</v>
      </c>
      <c r="Z217" s="89">
        <f t="shared" si="131"/>
        <v>0.19903833655886122</v>
      </c>
      <c r="AA217" s="228">
        <v>445391.77999999997</v>
      </c>
      <c r="AB217" s="89">
        <f t="shared" si="132"/>
        <v>0.10836839842003743</v>
      </c>
    </row>
    <row r="218" spans="3:28" ht="12" customHeight="1">
      <c r="C218" s="394"/>
      <c r="D218" s="184">
        <v>46081</v>
      </c>
      <c r="E218" s="75" t="str">
        <f t="shared" si="108"/>
        <v>六</v>
      </c>
      <c r="F218" s="226">
        <f t="shared" si="109"/>
        <v>4537803.78</v>
      </c>
      <c r="G218" s="423"/>
      <c r="H218" s="424"/>
      <c r="I218" s="228">
        <v>493873.72</v>
      </c>
      <c r="J218" s="89">
        <f t="shared" si="122"/>
        <v>0.10883540671738784</v>
      </c>
      <c r="K218" s="228">
        <v>1235080.9799999997</v>
      </c>
      <c r="L218" s="89">
        <f t="shared" si="123"/>
        <v>0.27217593353055908</v>
      </c>
      <c r="M218" s="228">
        <f t="shared" si="124"/>
        <v>1728954.6999999997</v>
      </c>
      <c r="N218" s="89">
        <f t="shared" si="125"/>
        <v>0.38101134024794692</v>
      </c>
      <c r="O218" s="228"/>
      <c r="P218" s="89">
        <f t="shared" si="126"/>
        <v>0</v>
      </c>
      <c r="Q218" s="228">
        <v>0</v>
      </c>
      <c r="R218" s="89">
        <f t="shared" si="127"/>
        <v>0</v>
      </c>
      <c r="S218" s="228">
        <v>0</v>
      </c>
      <c r="T218" s="89">
        <f t="shared" si="128"/>
        <v>0</v>
      </c>
      <c r="U218" s="228">
        <v>103689</v>
      </c>
      <c r="V218" s="89">
        <f t="shared" si="129"/>
        <v>2.2850040466051179E-2</v>
      </c>
      <c r="W218" s="228">
        <v>1338853.31</v>
      </c>
      <c r="X218" s="89">
        <f t="shared" si="130"/>
        <v>0.29504433750548814</v>
      </c>
      <c r="Y218" s="228">
        <v>885661.39</v>
      </c>
      <c r="Z218" s="89">
        <f t="shared" si="131"/>
        <v>0.19517401653713637</v>
      </c>
      <c r="AA218" s="228">
        <v>480645.38</v>
      </c>
      <c r="AB218" s="89">
        <f t="shared" si="132"/>
        <v>0.10592026524337726</v>
      </c>
    </row>
    <row r="219" spans="3:28" ht="12" customHeight="1">
      <c r="C219" s="368"/>
      <c r="D219" s="184">
        <v>46082</v>
      </c>
      <c r="E219" s="75" t="str">
        <f t="shared" si="108"/>
        <v>日</v>
      </c>
      <c r="F219" s="226">
        <f t="shared" si="109"/>
        <v>6033348.5200000005</v>
      </c>
      <c r="G219" s="423"/>
      <c r="H219" s="370"/>
      <c r="I219" s="228">
        <v>619072.98</v>
      </c>
      <c r="J219" s="89">
        <f t="shared" si="122"/>
        <v>0.10260852293677872</v>
      </c>
      <c r="K219" s="228">
        <v>1469478.9900000002</v>
      </c>
      <c r="L219" s="89">
        <f t="shared" si="123"/>
        <v>0.2435594405210989</v>
      </c>
      <c r="M219" s="228">
        <f t="shared" si="124"/>
        <v>2088551.9700000002</v>
      </c>
      <c r="N219" s="89">
        <f t="shared" si="125"/>
        <v>0.34616796345787765</v>
      </c>
      <c r="O219" s="228"/>
      <c r="P219" s="89">
        <f t="shared" si="126"/>
        <v>0</v>
      </c>
      <c r="Q219" s="228">
        <v>0</v>
      </c>
      <c r="R219" s="89">
        <f t="shared" si="127"/>
        <v>0</v>
      </c>
      <c r="S219" s="228">
        <v>0</v>
      </c>
      <c r="T219" s="89">
        <f t="shared" si="128"/>
        <v>0</v>
      </c>
      <c r="U219" s="228">
        <v>114144</v>
      </c>
      <c r="V219" s="89">
        <f t="shared" si="129"/>
        <v>1.8918847406481334E-2</v>
      </c>
      <c r="W219" s="228">
        <v>2044819.2700000003</v>
      </c>
      <c r="X219" s="89">
        <f t="shared" si="130"/>
        <v>0.33891946789110733</v>
      </c>
      <c r="Y219" s="228">
        <v>1129724.1499999999</v>
      </c>
      <c r="Z219" s="89">
        <f t="shared" si="131"/>
        <v>0.18724662536153303</v>
      </c>
      <c r="AA219" s="228">
        <v>656109.13</v>
      </c>
      <c r="AB219" s="89">
        <f t="shared" si="132"/>
        <v>0.10874709588300063</v>
      </c>
    </row>
    <row r="220" spans="3:28" ht="12" customHeight="1">
      <c r="C220" s="368"/>
      <c r="D220" s="184">
        <v>46083</v>
      </c>
      <c r="E220" s="75" t="str">
        <f t="shared" si="108"/>
        <v>一</v>
      </c>
      <c r="F220" s="226">
        <f t="shared" si="109"/>
        <v>5473655.9399999995</v>
      </c>
      <c r="G220" s="423"/>
      <c r="H220" s="370"/>
      <c r="I220" s="228">
        <v>572735.43999999971</v>
      </c>
      <c r="J220" s="89">
        <f t="shared" si="122"/>
        <v>0.10463489964990379</v>
      </c>
      <c r="K220" s="228">
        <v>1349548.27</v>
      </c>
      <c r="L220" s="89">
        <f t="shared" si="123"/>
        <v>0.24655336118915799</v>
      </c>
      <c r="M220" s="228">
        <f t="shared" si="124"/>
        <v>1922283.7099999997</v>
      </c>
      <c r="N220" s="89">
        <f t="shared" si="125"/>
        <v>0.35118826083906179</v>
      </c>
      <c r="O220" s="228"/>
      <c r="P220" s="89">
        <f t="shared" si="126"/>
        <v>0</v>
      </c>
      <c r="Q220" s="228">
        <v>0</v>
      </c>
      <c r="R220" s="89">
        <f t="shared" si="127"/>
        <v>0</v>
      </c>
      <c r="S220" s="228">
        <v>0</v>
      </c>
      <c r="T220" s="89">
        <f t="shared" si="128"/>
        <v>0</v>
      </c>
      <c r="U220" s="228">
        <v>117629</v>
      </c>
      <c r="V220" s="89">
        <f t="shared" si="129"/>
        <v>2.1490024453382068E-2</v>
      </c>
      <c r="W220" s="228">
        <v>1810050.29</v>
      </c>
      <c r="X220" s="89">
        <f t="shared" si="130"/>
        <v>0.3306839724383554</v>
      </c>
      <c r="Y220" s="228">
        <v>1056006.4699999997</v>
      </c>
      <c r="Z220" s="89">
        <f t="shared" si="131"/>
        <v>0.19292525536415062</v>
      </c>
      <c r="AA220" s="228">
        <v>567686.46999999986</v>
      </c>
      <c r="AB220" s="89">
        <f t="shared" si="132"/>
        <v>0.10371248690505014</v>
      </c>
    </row>
    <row r="221" spans="3:28" ht="12" customHeight="1">
      <c r="C221" s="368"/>
      <c r="H221" s="370"/>
    </row>
    <row r="222" spans="3:28" ht="12" customHeight="1"/>
    <row r="223" spans="3:28" ht="12" customHeight="1"/>
    <row r="224" spans="3:28" ht="12" customHeight="1"/>
    <row r="225" ht="12" customHeight="1"/>
    <row r="226" ht="12" customHeight="1"/>
    <row r="227" ht="12" customHeight="1"/>
  </sheetData>
  <mergeCells count="77">
    <mergeCell ref="H191:H218"/>
    <mergeCell ref="G193:G199"/>
    <mergeCell ref="G200:G206"/>
    <mergeCell ref="G207:G213"/>
    <mergeCell ref="G214:G220"/>
    <mergeCell ref="C191:C218"/>
    <mergeCell ref="G25:G31"/>
    <mergeCell ref="C68:C98"/>
    <mergeCell ref="G46:G52"/>
    <mergeCell ref="C38:C67"/>
    <mergeCell ref="G88:G94"/>
    <mergeCell ref="G95:G101"/>
    <mergeCell ref="G172:G178"/>
    <mergeCell ref="B32:B38"/>
    <mergeCell ref="G32:G38"/>
    <mergeCell ref="B39:B45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I3:AB3"/>
    <mergeCell ref="W5:X5"/>
    <mergeCell ref="I5:J5"/>
    <mergeCell ref="K5:L5"/>
    <mergeCell ref="G179:G185"/>
    <mergeCell ref="Y4:Z4"/>
    <mergeCell ref="Y5:Z5"/>
    <mergeCell ref="G11:G17"/>
    <mergeCell ref="H129:H159"/>
    <mergeCell ref="G53:G59"/>
    <mergeCell ref="G60:G66"/>
    <mergeCell ref="G67:G73"/>
    <mergeCell ref="G39:G45"/>
    <mergeCell ref="G7:G10"/>
    <mergeCell ref="H68:H98"/>
    <mergeCell ref="G74:G80"/>
    <mergeCell ref="G81:G87"/>
    <mergeCell ref="H99:H128"/>
    <mergeCell ref="B7:B17"/>
    <mergeCell ref="C7:C37"/>
    <mergeCell ref="AA4:AB4"/>
    <mergeCell ref="AA5:AB5"/>
    <mergeCell ref="H38:H67"/>
    <mergeCell ref="M5:N5"/>
    <mergeCell ref="Q5:R5"/>
    <mergeCell ref="S5:T5"/>
    <mergeCell ref="U5:V5"/>
    <mergeCell ref="O4:P4"/>
    <mergeCell ref="O5:P5"/>
    <mergeCell ref="H7:H37"/>
    <mergeCell ref="W4:X4"/>
    <mergeCell ref="B18:B24"/>
    <mergeCell ref="G18:G24"/>
    <mergeCell ref="B25:B31"/>
    <mergeCell ref="G186:G192"/>
    <mergeCell ref="H160:H190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G158:G164"/>
    <mergeCell ref="C129:C159"/>
    <mergeCell ref="C160:C190"/>
    <mergeCell ref="G165:G171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221"/>
  <sheetViews>
    <sheetView topLeftCell="B1" zoomScale="90" zoomScaleNormal="90" workbookViewId="0">
      <pane xSplit="4" ySplit="6" topLeftCell="F206" activePane="bottomRight" state="frozen"/>
      <selection pane="bottomRight" activeCell="H191" sqref="H191:H218"/>
      <selection pane="bottomLeft" activeCell="B7" sqref="B7"/>
      <selection pane="topRight" activeCell="F1" sqref="F1"/>
    </sheetView>
  </sheetViews>
  <sheetFormatPr defaultColWidth="8.85546875" defaultRowHeight="15.95"/>
  <cols>
    <col min="1" max="1" width="0" style="181" hidden="1" customWidth="1"/>
    <col min="2" max="2" width="5.85546875" style="181" customWidth="1"/>
    <col min="3" max="3" width="6.28515625" style="166" bestFit="1" customWidth="1"/>
    <col min="4" max="4" width="9.28515625" style="166" bestFit="1" customWidth="1"/>
    <col min="5" max="5" width="3.85546875" style="182" bestFit="1" customWidth="1"/>
    <col min="6" max="6" width="11.5703125" style="190" bestFit="1" customWidth="1"/>
    <col min="7" max="8" width="13.42578125" style="190" bestFit="1" customWidth="1"/>
    <col min="9" max="9" width="9" style="185" bestFit="1" customWidth="1"/>
    <col min="10" max="10" width="8.7109375" style="189" bestFit="1" customWidth="1"/>
    <col min="11" max="11" width="10" style="185" bestFit="1" customWidth="1"/>
    <col min="12" max="12" width="8.85546875" style="189" bestFit="1" customWidth="1"/>
    <col min="13" max="13" width="10" style="185" bestFit="1" customWidth="1"/>
    <col min="14" max="14" width="8.85546875" style="189" bestFit="1" customWidth="1"/>
    <col min="15" max="15" width="8.5703125" style="185" hidden="1" customWidth="1"/>
    <col min="16" max="16" width="8.5703125" style="189" hidden="1" customWidth="1"/>
    <col min="17" max="17" width="8.5703125" style="185" hidden="1" customWidth="1"/>
    <col min="18" max="18" width="8.5703125" style="189" hidden="1" customWidth="1"/>
    <col min="19" max="19" width="8.5703125" style="185" customWidth="1"/>
    <col min="20" max="20" width="8.5703125" style="189" customWidth="1"/>
    <col min="21" max="21" width="8.7109375" style="185" bestFit="1" customWidth="1"/>
    <col min="22" max="22" width="8.7109375" style="189" bestFit="1" customWidth="1"/>
    <col min="23" max="23" width="10" style="185" bestFit="1" customWidth="1"/>
    <col min="24" max="24" width="8.85546875" style="189" bestFit="1" customWidth="1"/>
    <col min="25" max="25" width="10" style="185" bestFit="1" customWidth="1"/>
    <col min="26" max="26" width="8.85546875" style="189" bestFit="1" customWidth="1"/>
    <col min="27" max="27" width="10" style="185" bestFit="1" customWidth="1"/>
    <col min="28" max="28" width="8.85546875" style="189" bestFit="1" customWidth="1"/>
    <col min="29" max="16384" width="8.85546875" style="181"/>
  </cols>
  <sheetData>
    <row r="2" spans="1:28" ht="30">
      <c r="A2" s="180"/>
      <c r="B2" s="413" t="s">
        <v>110</v>
      </c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  <c r="R2" s="413"/>
      <c r="S2" s="413"/>
      <c r="T2" s="413"/>
      <c r="U2" s="413"/>
      <c r="V2" s="413"/>
      <c r="W2" s="181"/>
      <c r="X2" s="181"/>
      <c r="Y2" s="181"/>
      <c r="Z2" s="181"/>
      <c r="AA2" s="181"/>
      <c r="AB2" s="181"/>
    </row>
    <row r="3" spans="1:28" ht="25.15" customHeight="1">
      <c r="B3" s="442" t="s">
        <v>61</v>
      </c>
      <c r="C3" s="443" t="s">
        <v>95</v>
      </c>
      <c r="D3" s="444" t="s">
        <v>63</v>
      </c>
      <c r="E3" s="444"/>
      <c r="F3" s="445" t="s">
        <v>111</v>
      </c>
      <c r="G3" s="445"/>
      <c r="H3" s="445"/>
      <c r="I3" s="439" t="s">
        <v>112</v>
      </c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</row>
    <row r="4" spans="1:28" ht="25.15" customHeight="1">
      <c r="B4" s="442"/>
      <c r="C4" s="443"/>
      <c r="D4" s="444"/>
      <c r="E4" s="444"/>
      <c r="F4" s="445"/>
      <c r="G4" s="445"/>
      <c r="H4" s="445"/>
      <c r="I4" s="438" t="s">
        <v>98</v>
      </c>
      <c r="J4" s="438"/>
      <c r="K4" s="438"/>
      <c r="L4" s="438"/>
      <c r="M4" s="438"/>
      <c r="N4" s="438"/>
      <c r="O4" s="440" t="s">
        <v>45</v>
      </c>
      <c r="P4" s="438"/>
      <c r="Q4" s="438" t="s">
        <v>99</v>
      </c>
      <c r="R4" s="438"/>
      <c r="S4" s="438" t="s">
        <v>100</v>
      </c>
      <c r="T4" s="438"/>
      <c r="U4" s="438" t="s">
        <v>101</v>
      </c>
      <c r="V4" s="438"/>
      <c r="W4" s="425" t="s">
        <v>102</v>
      </c>
      <c r="X4" s="425"/>
      <c r="Y4" s="425" t="s">
        <v>103</v>
      </c>
      <c r="Z4" s="425"/>
      <c r="AA4" s="425" t="s">
        <v>104</v>
      </c>
      <c r="AB4" s="425"/>
    </row>
    <row r="5" spans="1:28" ht="25.15" customHeight="1">
      <c r="B5" s="442"/>
      <c r="C5" s="443"/>
      <c r="D5" s="444"/>
      <c r="E5" s="444"/>
      <c r="F5" s="446" t="s">
        <v>70</v>
      </c>
      <c r="G5" s="446" t="s">
        <v>71</v>
      </c>
      <c r="H5" s="446" t="s">
        <v>72</v>
      </c>
      <c r="I5" s="438" t="s">
        <v>105</v>
      </c>
      <c r="J5" s="438"/>
      <c r="K5" s="438" t="s">
        <v>106</v>
      </c>
      <c r="L5" s="438"/>
      <c r="M5" s="438" t="s">
        <v>107</v>
      </c>
      <c r="N5" s="438"/>
      <c r="O5" s="438" t="s">
        <v>105</v>
      </c>
      <c r="P5" s="438"/>
      <c r="Q5" s="438" t="s">
        <v>105</v>
      </c>
      <c r="R5" s="438"/>
      <c r="S5" s="438" t="s">
        <v>105</v>
      </c>
      <c r="T5" s="438"/>
      <c r="U5" s="438" t="s">
        <v>105</v>
      </c>
      <c r="V5" s="438"/>
      <c r="W5" s="438" t="s">
        <v>105</v>
      </c>
      <c r="X5" s="438"/>
      <c r="Y5" s="438" t="s">
        <v>105</v>
      </c>
      <c r="Z5" s="438"/>
      <c r="AA5" s="438" t="s">
        <v>105</v>
      </c>
      <c r="AB5" s="438"/>
    </row>
    <row r="6" spans="1:28" s="182" customFormat="1" ht="23.45" customHeight="1">
      <c r="B6" s="442"/>
      <c r="C6" s="443"/>
      <c r="D6" s="444"/>
      <c r="E6" s="444"/>
      <c r="F6" s="446"/>
      <c r="G6" s="446"/>
      <c r="H6" s="446"/>
      <c r="I6" s="243" t="s">
        <v>113</v>
      </c>
      <c r="J6" s="183" t="s">
        <v>109</v>
      </c>
      <c r="K6" s="243" t="s">
        <v>113</v>
      </c>
      <c r="L6" s="183" t="s">
        <v>109</v>
      </c>
      <c r="M6" s="243" t="s">
        <v>113</v>
      </c>
      <c r="N6" s="183" t="s">
        <v>109</v>
      </c>
      <c r="O6" s="243" t="s">
        <v>113</v>
      </c>
      <c r="P6" s="183" t="s">
        <v>109</v>
      </c>
      <c r="Q6" s="243" t="s">
        <v>113</v>
      </c>
      <c r="R6" s="183" t="s">
        <v>109</v>
      </c>
      <c r="S6" s="243" t="s">
        <v>113</v>
      </c>
      <c r="T6" s="183" t="s">
        <v>109</v>
      </c>
      <c r="U6" s="243" t="s">
        <v>113</v>
      </c>
      <c r="V6" s="183" t="s">
        <v>109</v>
      </c>
      <c r="W6" s="243" t="s">
        <v>113</v>
      </c>
      <c r="X6" s="183" t="s">
        <v>109</v>
      </c>
      <c r="Y6" s="243" t="s">
        <v>113</v>
      </c>
      <c r="Z6" s="183" t="s">
        <v>109</v>
      </c>
      <c r="AA6" s="243" t="s">
        <v>113</v>
      </c>
      <c r="AB6" s="183" t="s">
        <v>109</v>
      </c>
    </row>
    <row r="7" spans="1:28" ht="13.5" hidden="1">
      <c r="B7" s="421">
        <f>D19</f>
        <v>45882</v>
      </c>
      <c r="C7" s="422" t="s">
        <v>73</v>
      </c>
      <c r="D7" s="184">
        <v>45870</v>
      </c>
      <c r="E7" s="184" t="s">
        <v>74</v>
      </c>
      <c r="F7" s="256">
        <f>SUM(M7,Q7,S7,U7,W7,Y7,AA7)</f>
        <v>126626</v>
      </c>
      <c r="G7" s="441">
        <f>SUM(F7:F10)</f>
        <v>603449</v>
      </c>
      <c r="H7" s="441">
        <f>SUM(F7:F37)</f>
        <v>4956065</v>
      </c>
      <c r="I7" s="257">
        <v>6647</v>
      </c>
      <c r="J7" s="187">
        <f>I7/$F$7</f>
        <v>5.2493168859475935E-2</v>
      </c>
      <c r="K7" s="257">
        <v>16877</v>
      </c>
      <c r="L7" s="187">
        <f>K7/$F$7</f>
        <v>0.13328226430590873</v>
      </c>
      <c r="M7" s="257">
        <f t="shared" ref="M7" si="0">SUM(I7+K7)</f>
        <v>23524</v>
      </c>
      <c r="N7" s="187">
        <f>M7/$F$7</f>
        <v>0.18577543316538467</v>
      </c>
      <c r="O7" s="186"/>
      <c r="P7" s="187">
        <f>O7/$F$7</f>
        <v>0</v>
      </c>
      <c r="Q7" s="186"/>
      <c r="R7" s="187">
        <f>Q7/$F$7</f>
        <v>0</v>
      </c>
      <c r="S7" s="186"/>
      <c r="T7" s="187">
        <f>S7/$F$7</f>
        <v>0</v>
      </c>
      <c r="U7" s="257">
        <v>2514</v>
      </c>
      <c r="V7" s="187">
        <f>U7/$F$7</f>
        <v>1.9853742517334513E-2</v>
      </c>
      <c r="W7" s="257">
        <v>50685</v>
      </c>
      <c r="X7" s="187">
        <f>W7/$F$7</f>
        <v>0.4002732456209625</v>
      </c>
      <c r="Y7" s="257">
        <v>27599</v>
      </c>
      <c r="Z7" s="187">
        <f>Y7/$F$7</f>
        <v>0.21795681771516118</v>
      </c>
      <c r="AA7" s="257">
        <v>22304</v>
      </c>
      <c r="AB7" s="187">
        <f>AA7/$F$7</f>
        <v>0.17614076098115711</v>
      </c>
    </row>
    <row r="8" spans="1:28" ht="13.5" hidden="1">
      <c r="B8" s="422"/>
      <c r="C8" s="422"/>
      <c r="D8" s="184">
        <v>45871</v>
      </c>
      <c r="E8" s="184" t="s">
        <v>75</v>
      </c>
      <c r="F8" s="256">
        <f t="shared" ref="F8:F24" si="1">SUM(M8,Q8,S8,U8,W8,Y8,AA8)</f>
        <v>132231</v>
      </c>
      <c r="G8" s="441"/>
      <c r="H8" s="441"/>
      <c r="I8" s="257">
        <v>7221</v>
      </c>
      <c r="J8" s="187">
        <f t="shared" ref="J8:J45" si="2">I8/$F$7</f>
        <v>5.7026203149432186E-2</v>
      </c>
      <c r="K8" s="257">
        <v>19863</v>
      </c>
      <c r="L8" s="187">
        <f t="shared" ref="L8:L45" si="3">K8/$F$7</f>
        <v>0.15686351934041981</v>
      </c>
      <c r="M8" s="257">
        <f t="shared" ref="M8:M40" si="4">SUM(I8+K8)</f>
        <v>27084</v>
      </c>
      <c r="N8" s="187">
        <f t="shared" ref="N8:N45" si="5">M8/$F$7</f>
        <v>0.213889722489852</v>
      </c>
      <c r="O8" s="186"/>
      <c r="P8" s="187">
        <f t="shared" ref="P8:P45" si="6">O8/$F$7</f>
        <v>0</v>
      </c>
      <c r="Q8" s="186"/>
      <c r="R8" s="187">
        <f t="shared" ref="R8:R45" si="7">Q8/$F$7</f>
        <v>0</v>
      </c>
      <c r="S8" s="186"/>
      <c r="T8" s="187">
        <f t="shared" ref="T8:T45" si="8">S8/$F$7</f>
        <v>0</v>
      </c>
      <c r="U8" s="257">
        <v>2721</v>
      </c>
      <c r="V8" s="187">
        <f t="shared" ref="V8:V45" si="9">U8/$F$7</f>
        <v>2.1488477879740338E-2</v>
      </c>
      <c r="W8" s="257">
        <v>50980</v>
      </c>
      <c r="X8" s="187">
        <f t="shared" ref="X8:X45" si="10">W8/$F$7</f>
        <v>0.40260294094419785</v>
      </c>
      <c r="Y8" s="257">
        <v>28528</v>
      </c>
      <c r="Z8" s="187">
        <f t="shared" ref="Z8:Z45" si="11">Y8/$F$7</f>
        <v>0.22529338366528201</v>
      </c>
      <c r="AA8" s="257">
        <v>22918</v>
      </c>
      <c r="AB8" s="187">
        <f t="shared" ref="AB8:AB45" si="12">AA8/$F$7</f>
        <v>0.18098968616239949</v>
      </c>
    </row>
    <row r="9" spans="1:28" ht="13.5" hidden="1">
      <c r="B9" s="422"/>
      <c r="C9" s="422"/>
      <c r="D9" s="184">
        <v>45872</v>
      </c>
      <c r="E9" s="184" t="s">
        <v>70</v>
      </c>
      <c r="F9" s="256">
        <f t="shared" si="1"/>
        <v>172946</v>
      </c>
      <c r="G9" s="441"/>
      <c r="H9" s="441"/>
      <c r="I9" s="257">
        <v>9328</v>
      </c>
      <c r="J9" s="187">
        <f t="shared" si="2"/>
        <v>7.3665755847930128E-2</v>
      </c>
      <c r="K9" s="257">
        <v>22654</v>
      </c>
      <c r="L9" s="187">
        <f t="shared" si="3"/>
        <v>0.17890480627991093</v>
      </c>
      <c r="M9" s="257">
        <f t="shared" si="4"/>
        <v>31982</v>
      </c>
      <c r="N9" s="187">
        <f t="shared" si="5"/>
        <v>0.25257056212784107</v>
      </c>
      <c r="O9" s="186"/>
      <c r="P9" s="187">
        <f t="shared" si="6"/>
        <v>0</v>
      </c>
      <c r="Q9" s="186"/>
      <c r="R9" s="187">
        <f t="shared" si="7"/>
        <v>0</v>
      </c>
      <c r="S9" s="186"/>
      <c r="T9" s="187">
        <f t="shared" si="8"/>
        <v>0</v>
      </c>
      <c r="U9" s="257">
        <v>3271</v>
      </c>
      <c r="V9" s="187">
        <f t="shared" si="9"/>
        <v>2.5831977634924896E-2</v>
      </c>
      <c r="W9" s="257">
        <v>72638</v>
      </c>
      <c r="X9" s="187">
        <f t="shared" si="10"/>
        <v>0.57364206403108364</v>
      </c>
      <c r="Y9" s="257">
        <v>34986</v>
      </c>
      <c r="Z9" s="187">
        <f t="shared" si="11"/>
        <v>0.27629396806343087</v>
      </c>
      <c r="AA9" s="257">
        <v>30069</v>
      </c>
      <c r="AB9" s="187">
        <f t="shared" si="12"/>
        <v>0.23746308025208093</v>
      </c>
    </row>
    <row r="10" spans="1:28" ht="13.5" hidden="1">
      <c r="B10" s="422"/>
      <c r="C10" s="422"/>
      <c r="D10" s="184">
        <v>45873</v>
      </c>
      <c r="E10" s="184" t="s">
        <v>76</v>
      </c>
      <c r="F10" s="256">
        <f t="shared" si="1"/>
        <v>171646</v>
      </c>
      <c r="G10" s="441"/>
      <c r="H10" s="441"/>
      <c r="I10" s="257">
        <v>9114</v>
      </c>
      <c r="J10" s="187">
        <f t="shared" si="2"/>
        <v>7.1975739579549225E-2</v>
      </c>
      <c r="K10" s="257">
        <v>22093</v>
      </c>
      <c r="L10" s="187">
        <f t="shared" si="3"/>
        <v>0.17447443652962266</v>
      </c>
      <c r="M10" s="257">
        <f t="shared" si="4"/>
        <v>31207</v>
      </c>
      <c r="N10" s="187">
        <f t="shared" si="5"/>
        <v>0.24645017610917189</v>
      </c>
      <c r="O10" s="186"/>
      <c r="P10" s="187">
        <f t="shared" si="6"/>
        <v>0</v>
      </c>
      <c r="Q10" s="186"/>
      <c r="R10" s="187">
        <f t="shared" si="7"/>
        <v>0</v>
      </c>
      <c r="S10" s="186"/>
      <c r="T10" s="187">
        <f t="shared" si="8"/>
        <v>0</v>
      </c>
      <c r="U10" s="257">
        <v>3152</v>
      </c>
      <c r="V10" s="187">
        <f t="shared" si="9"/>
        <v>2.4892202233348603E-2</v>
      </c>
      <c r="W10" s="257">
        <v>73508</v>
      </c>
      <c r="X10" s="187">
        <f t="shared" si="10"/>
        <v>0.58051269091655744</v>
      </c>
      <c r="Y10" s="257">
        <v>34242</v>
      </c>
      <c r="Z10" s="187">
        <f t="shared" si="11"/>
        <v>0.2704183974855085</v>
      </c>
      <c r="AA10" s="257">
        <v>29537</v>
      </c>
      <c r="AB10" s="187">
        <f t="shared" si="12"/>
        <v>0.23326173139797515</v>
      </c>
    </row>
    <row r="11" spans="1:28" ht="13.5" hidden="1">
      <c r="B11" s="422"/>
      <c r="C11" s="422"/>
      <c r="D11" s="184">
        <v>45874</v>
      </c>
      <c r="E11" s="184" t="s">
        <v>77</v>
      </c>
      <c r="F11" s="256">
        <f>SUM(M11,Q11,S11,U11,W11,Y11,AA11)</f>
        <v>185947</v>
      </c>
      <c r="G11" s="441">
        <f>SUM(F11:F17)</f>
        <v>1159872</v>
      </c>
      <c r="H11" s="441"/>
      <c r="I11" s="257">
        <v>8179</v>
      </c>
      <c r="J11" s="187">
        <f t="shared" si="2"/>
        <v>6.4591789995735477E-2</v>
      </c>
      <c r="K11" s="257">
        <v>22129</v>
      </c>
      <c r="L11" s="187">
        <f t="shared" si="3"/>
        <v>0.17475873833178021</v>
      </c>
      <c r="M11" s="257">
        <f t="shared" si="4"/>
        <v>30308</v>
      </c>
      <c r="N11" s="187">
        <f t="shared" si="5"/>
        <v>0.23935052832751569</v>
      </c>
      <c r="O11" s="186"/>
      <c r="P11" s="187">
        <f t="shared" si="6"/>
        <v>0</v>
      </c>
      <c r="Q11" s="186"/>
      <c r="R11" s="187">
        <f t="shared" si="7"/>
        <v>0</v>
      </c>
      <c r="S11" s="186"/>
      <c r="T11" s="187">
        <f t="shared" si="8"/>
        <v>0</v>
      </c>
      <c r="U11" s="257">
        <v>3165</v>
      </c>
      <c r="V11" s="187">
        <f t="shared" si="9"/>
        <v>2.49948667730166E-2</v>
      </c>
      <c r="W11" s="257">
        <v>86711</v>
      </c>
      <c r="X11" s="187">
        <f t="shared" si="10"/>
        <v>0.68478037685783333</v>
      </c>
      <c r="Y11" s="257">
        <v>37532</v>
      </c>
      <c r="Z11" s="187">
        <f t="shared" si="11"/>
        <v>0.29640042329379435</v>
      </c>
      <c r="AA11" s="257">
        <v>28231</v>
      </c>
      <c r="AB11" s="187">
        <f t="shared" si="12"/>
        <v>0.22294789379748234</v>
      </c>
    </row>
    <row r="12" spans="1:28" ht="13.5" hidden="1">
      <c r="B12" s="422"/>
      <c r="C12" s="422"/>
      <c r="D12" s="184">
        <v>45875</v>
      </c>
      <c r="E12" s="184" t="s">
        <v>78</v>
      </c>
      <c r="F12" s="256">
        <f t="shared" si="1"/>
        <v>179806</v>
      </c>
      <c r="G12" s="441"/>
      <c r="H12" s="441"/>
      <c r="I12" s="257">
        <v>8075</v>
      </c>
      <c r="J12" s="187">
        <f t="shared" si="2"/>
        <v>6.377047367839149E-2</v>
      </c>
      <c r="K12" s="257">
        <v>21498</v>
      </c>
      <c r="L12" s="187">
        <f t="shared" si="3"/>
        <v>0.1697755595217412</v>
      </c>
      <c r="M12" s="257">
        <f t="shared" si="4"/>
        <v>29573</v>
      </c>
      <c r="N12" s="187">
        <f t="shared" si="5"/>
        <v>0.23354603320013267</v>
      </c>
      <c r="O12" s="186"/>
      <c r="P12" s="187">
        <f t="shared" si="6"/>
        <v>0</v>
      </c>
      <c r="Q12" s="186"/>
      <c r="R12" s="187">
        <f t="shared" si="7"/>
        <v>0</v>
      </c>
      <c r="S12" s="186"/>
      <c r="T12" s="187">
        <f t="shared" si="8"/>
        <v>0</v>
      </c>
      <c r="U12" s="257">
        <v>3162</v>
      </c>
      <c r="V12" s="187">
        <f t="shared" si="9"/>
        <v>2.4971174956170138E-2</v>
      </c>
      <c r="W12" s="257">
        <v>81227</v>
      </c>
      <c r="X12" s="187">
        <f t="shared" si="10"/>
        <v>0.64147173566250215</v>
      </c>
      <c r="Y12" s="257">
        <v>37322</v>
      </c>
      <c r="Z12" s="187">
        <f t="shared" si="11"/>
        <v>0.29474199611454205</v>
      </c>
      <c r="AA12" s="257">
        <v>28522</v>
      </c>
      <c r="AB12" s="187">
        <f t="shared" si="12"/>
        <v>0.22524600003158909</v>
      </c>
    </row>
    <row r="13" spans="1:28" ht="13.5" hidden="1">
      <c r="B13" s="422"/>
      <c r="C13" s="422"/>
      <c r="D13" s="184">
        <v>45876</v>
      </c>
      <c r="E13" s="184" t="s">
        <v>79</v>
      </c>
      <c r="F13" s="256">
        <f t="shared" si="1"/>
        <v>167846</v>
      </c>
      <c r="G13" s="441"/>
      <c r="H13" s="441"/>
      <c r="I13" s="257">
        <v>7726</v>
      </c>
      <c r="J13" s="187">
        <f t="shared" si="2"/>
        <v>6.1014325651919825E-2</v>
      </c>
      <c r="K13" s="257">
        <v>18509</v>
      </c>
      <c r="L13" s="187">
        <f t="shared" si="3"/>
        <v>0.14617061267038364</v>
      </c>
      <c r="M13" s="257">
        <f t="shared" si="4"/>
        <v>26235</v>
      </c>
      <c r="N13" s="187">
        <f t="shared" si="5"/>
        <v>0.20718493832230347</v>
      </c>
      <c r="O13" s="186"/>
      <c r="P13" s="187">
        <f t="shared" si="6"/>
        <v>0</v>
      </c>
      <c r="Q13" s="186"/>
      <c r="R13" s="187">
        <f t="shared" si="7"/>
        <v>0</v>
      </c>
      <c r="S13" s="186"/>
      <c r="T13" s="187">
        <f t="shared" si="8"/>
        <v>0</v>
      </c>
      <c r="U13" s="257">
        <v>2924</v>
      </c>
      <c r="V13" s="187">
        <f t="shared" si="9"/>
        <v>2.3091624153017548E-2</v>
      </c>
      <c r="W13" s="257">
        <v>76327</v>
      </c>
      <c r="X13" s="187">
        <f t="shared" si="10"/>
        <v>0.60277510147994884</v>
      </c>
      <c r="Y13" s="257">
        <v>34642</v>
      </c>
      <c r="Z13" s="187">
        <f t="shared" si="11"/>
        <v>0.27357730639837002</v>
      </c>
      <c r="AA13" s="257">
        <v>27718</v>
      </c>
      <c r="AB13" s="187">
        <f t="shared" si="12"/>
        <v>0.21889659311673748</v>
      </c>
    </row>
    <row r="14" spans="1:28" ht="13.5" hidden="1">
      <c r="B14" s="422"/>
      <c r="C14" s="422"/>
      <c r="D14" s="184">
        <v>45877</v>
      </c>
      <c r="E14" s="184" t="s">
        <v>74</v>
      </c>
      <c r="F14" s="256">
        <f t="shared" si="1"/>
        <v>133441</v>
      </c>
      <c r="G14" s="441"/>
      <c r="H14" s="441"/>
      <c r="I14" s="257">
        <v>6354</v>
      </c>
      <c r="J14" s="187">
        <f t="shared" si="2"/>
        <v>5.017926808080489E-2</v>
      </c>
      <c r="K14" s="257">
        <v>17055</v>
      </c>
      <c r="L14" s="187">
        <f t="shared" si="3"/>
        <v>0.13468797877213209</v>
      </c>
      <c r="M14" s="257">
        <f t="shared" si="4"/>
        <v>23409</v>
      </c>
      <c r="N14" s="187">
        <f t="shared" si="5"/>
        <v>0.18486724685293698</v>
      </c>
      <c r="O14" s="186"/>
      <c r="P14" s="187">
        <f t="shared" si="6"/>
        <v>0</v>
      </c>
      <c r="Q14" s="186"/>
      <c r="R14" s="187">
        <f t="shared" si="7"/>
        <v>0</v>
      </c>
      <c r="S14" s="186"/>
      <c r="T14" s="187">
        <f t="shared" si="8"/>
        <v>0</v>
      </c>
      <c r="U14" s="257">
        <v>2518</v>
      </c>
      <c r="V14" s="187">
        <f t="shared" si="9"/>
        <v>1.9885331606463129E-2</v>
      </c>
      <c r="W14" s="257">
        <v>56755</v>
      </c>
      <c r="X14" s="187">
        <f t="shared" si="10"/>
        <v>0.44820968837363573</v>
      </c>
      <c r="Y14" s="257">
        <v>27718</v>
      </c>
      <c r="Z14" s="187">
        <f t="shared" si="11"/>
        <v>0.21889659311673748</v>
      </c>
      <c r="AA14" s="257">
        <v>23041</v>
      </c>
      <c r="AB14" s="187">
        <f t="shared" si="12"/>
        <v>0.18196105065310442</v>
      </c>
    </row>
    <row r="15" spans="1:28" ht="13.5" hidden="1">
      <c r="B15" s="422"/>
      <c r="C15" s="422"/>
      <c r="D15" s="184">
        <v>45878</v>
      </c>
      <c r="E15" s="184" t="s">
        <v>75</v>
      </c>
      <c r="F15" s="256">
        <f t="shared" si="1"/>
        <v>136383</v>
      </c>
      <c r="G15" s="441"/>
      <c r="H15" s="441"/>
      <c r="I15" s="257">
        <v>6627</v>
      </c>
      <c r="J15" s="187">
        <f t="shared" si="2"/>
        <v>5.2335223413832864E-2</v>
      </c>
      <c r="K15" s="257">
        <v>19571</v>
      </c>
      <c r="L15" s="187">
        <f t="shared" si="3"/>
        <v>0.15455751583403093</v>
      </c>
      <c r="M15" s="257">
        <f t="shared" si="4"/>
        <v>26198</v>
      </c>
      <c r="N15" s="187">
        <f t="shared" si="5"/>
        <v>0.20689273924786378</v>
      </c>
      <c r="O15" s="186"/>
      <c r="P15" s="187">
        <f t="shared" si="6"/>
        <v>0</v>
      </c>
      <c r="Q15" s="186"/>
      <c r="R15" s="187">
        <f t="shared" si="7"/>
        <v>0</v>
      </c>
      <c r="S15" s="186"/>
      <c r="T15" s="187">
        <f t="shared" si="8"/>
        <v>0</v>
      </c>
      <c r="U15" s="257">
        <v>2642</v>
      </c>
      <c r="V15" s="187">
        <f t="shared" si="9"/>
        <v>2.0864593369450193E-2</v>
      </c>
      <c r="W15" s="257">
        <v>57207</v>
      </c>
      <c r="X15" s="187">
        <f t="shared" si="10"/>
        <v>0.45177925544516923</v>
      </c>
      <c r="Y15" s="257">
        <v>27171</v>
      </c>
      <c r="Z15" s="187">
        <f t="shared" si="11"/>
        <v>0.21457678517839937</v>
      </c>
      <c r="AA15" s="257">
        <v>23165</v>
      </c>
      <c r="AB15" s="187">
        <f t="shared" si="12"/>
        <v>0.18294031241609149</v>
      </c>
    </row>
    <row r="16" spans="1:28" ht="13.5" hidden="1">
      <c r="B16" s="422"/>
      <c r="C16" s="422"/>
      <c r="D16" s="184">
        <v>45879</v>
      </c>
      <c r="E16" s="184" t="s">
        <v>70</v>
      </c>
      <c r="F16" s="256">
        <f t="shared" si="1"/>
        <v>179198</v>
      </c>
      <c r="G16" s="441"/>
      <c r="H16" s="441"/>
      <c r="I16" s="257">
        <v>8869</v>
      </c>
      <c r="J16" s="187">
        <f t="shared" si="2"/>
        <v>7.0040907870421554E-2</v>
      </c>
      <c r="K16" s="257">
        <v>21271</v>
      </c>
      <c r="L16" s="187">
        <f t="shared" si="3"/>
        <v>0.1679828787136923</v>
      </c>
      <c r="M16" s="257">
        <f t="shared" si="4"/>
        <v>30140</v>
      </c>
      <c r="N16" s="187">
        <f t="shared" si="5"/>
        <v>0.23802378658411386</v>
      </c>
      <c r="O16" s="186"/>
      <c r="P16" s="187">
        <f t="shared" si="6"/>
        <v>0</v>
      </c>
      <c r="Q16" s="186"/>
      <c r="R16" s="187">
        <f t="shared" si="7"/>
        <v>0</v>
      </c>
      <c r="S16" s="186"/>
      <c r="T16" s="187">
        <f t="shared" si="8"/>
        <v>0</v>
      </c>
      <c r="U16" s="257">
        <v>3168</v>
      </c>
      <c r="V16" s="187">
        <f t="shared" si="9"/>
        <v>2.5018558589863061E-2</v>
      </c>
      <c r="W16" s="257">
        <v>81618</v>
      </c>
      <c r="X16" s="187">
        <f t="shared" si="10"/>
        <v>0.64455956912482426</v>
      </c>
      <c r="Y16" s="257">
        <v>34318</v>
      </c>
      <c r="Z16" s="187">
        <f t="shared" si="11"/>
        <v>0.27101859017895219</v>
      </c>
      <c r="AA16" s="257">
        <v>29954</v>
      </c>
      <c r="AB16" s="187">
        <f t="shared" si="12"/>
        <v>0.23655489393963325</v>
      </c>
    </row>
    <row r="17" spans="2:28" ht="13.5" hidden="1">
      <c r="B17" s="422"/>
      <c r="C17" s="422"/>
      <c r="D17" s="184">
        <v>45880</v>
      </c>
      <c r="E17" s="184" t="s">
        <v>76</v>
      </c>
      <c r="F17" s="256">
        <f t="shared" si="1"/>
        <v>177251</v>
      </c>
      <c r="G17" s="441"/>
      <c r="H17" s="441"/>
      <c r="I17" s="257">
        <v>8564</v>
      </c>
      <c r="J17" s="187">
        <f t="shared" si="2"/>
        <v>6.7632239824364671E-2</v>
      </c>
      <c r="K17" s="257">
        <v>20943</v>
      </c>
      <c r="L17" s="187">
        <f t="shared" si="3"/>
        <v>0.16539257340514588</v>
      </c>
      <c r="M17" s="257">
        <f t="shared" si="4"/>
        <v>29507</v>
      </c>
      <c r="N17" s="187">
        <f t="shared" si="5"/>
        <v>0.23302481322951052</v>
      </c>
      <c r="O17" s="186"/>
      <c r="P17" s="187">
        <f t="shared" si="6"/>
        <v>0</v>
      </c>
      <c r="Q17" s="186"/>
      <c r="R17" s="187">
        <f t="shared" si="7"/>
        <v>0</v>
      </c>
      <c r="S17" s="186"/>
      <c r="T17" s="187">
        <f t="shared" si="8"/>
        <v>0</v>
      </c>
      <c r="U17" s="257">
        <v>2992</v>
      </c>
      <c r="V17" s="187">
        <f t="shared" si="9"/>
        <v>2.3628638668204003E-2</v>
      </c>
      <c r="W17" s="257">
        <v>81203</v>
      </c>
      <c r="X17" s="187">
        <f t="shared" si="10"/>
        <v>0.64128220112773049</v>
      </c>
      <c r="Y17" s="257">
        <v>34119</v>
      </c>
      <c r="Z17" s="187">
        <f t="shared" si="11"/>
        <v>0.2694470329948036</v>
      </c>
      <c r="AA17" s="257">
        <v>29430</v>
      </c>
      <c r="AB17" s="187">
        <f t="shared" si="12"/>
        <v>0.23241672326378468</v>
      </c>
    </row>
    <row r="18" spans="2:28" ht="13.5" hidden="1">
      <c r="B18" s="421">
        <f>D26</f>
        <v>45889</v>
      </c>
      <c r="C18" s="422"/>
      <c r="D18" s="184">
        <v>45881</v>
      </c>
      <c r="E18" s="184" t="s">
        <v>77</v>
      </c>
      <c r="F18" s="256">
        <f t="shared" si="1"/>
        <v>163807</v>
      </c>
      <c r="G18" s="441">
        <f t="shared" ref="G18" si="13">SUM(F18:F24)</f>
        <v>1082673</v>
      </c>
      <c r="H18" s="441"/>
      <c r="I18" s="257">
        <v>8218</v>
      </c>
      <c r="J18" s="187">
        <f t="shared" si="2"/>
        <v>6.489978361473947E-2</v>
      </c>
      <c r="K18" s="257">
        <v>21050</v>
      </c>
      <c r="L18" s="187">
        <f t="shared" si="3"/>
        <v>0.16623758153933632</v>
      </c>
      <c r="M18" s="257">
        <f t="shared" si="4"/>
        <v>29268</v>
      </c>
      <c r="N18" s="187">
        <f t="shared" si="5"/>
        <v>0.23113736515407579</v>
      </c>
      <c r="O18" s="186"/>
      <c r="P18" s="187">
        <f t="shared" si="6"/>
        <v>0</v>
      </c>
      <c r="Q18" s="186"/>
      <c r="R18" s="187">
        <f t="shared" si="7"/>
        <v>0</v>
      </c>
      <c r="S18" s="186"/>
      <c r="T18" s="187">
        <f t="shared" si="8"/>
        <v>0</v>
      </c>
      <c r="U18" s="257">
        <v>3068</v>
      </c>
      <c r="V18" s="187">
        <f t="shared" si="9"/>
        <v>2.4228831361647687E-2</v>
      </c>
      <c r="W18" s="257">
        <v>72045</v>
      </c>
      <c r="X18" s="187">
        <f t="shared" si="10"/>
        <v>0.56895898156776648</v>
      </c>
      <c r="Y18" s="257">
        <v>32166</v>
      </c>
      <c r="Z18" s="187">
        <f t="shared" si="11"/>
        <v>0.25402366022775735</v>
      </c>
      <c r="AA18" s="257">
        <v>27260</v>
      </c>
      <c r="AB18" s="187">
        <f t="shared" si="12"/>
        <v>0.21527964241151107</v>
      </c>
    </row>
    <row r="19" spans="2:28" ht="13.5" hidden="1">
      <c r="B19" s="422"/>
      <c r="C19" s="422"/>
      <c r="D19" s="184">
        <v>45882</v>
      </c>
      <c r="E19" s="184" t="s">
        <v>78</v>
      </c>
      <c r="F19" s="256">
        <f t="shared" si="1"/>
        <v>165300</v>
      </c>
      <c r="G19" s="441"/>
      <c r="H19" s="441"/>
      <c r="I19" s="257">
        <v>7540</v>
      </c>
      <c r="J19" s="187">
        <f t="shared" si="2"/>
        <v>5.9545433007439232E-2</v>
      </c>
      <c r="K19" s="257">
        <v>20658</v>
      </c>
      <c r="L19" s="187">
        <f t="shared" si="3"/>
        <v>0.16314185080473204</v>
      </c>
      <c r="M19" s="257">
        <f t="shared" si="4"/>
        <v>28198</v>
      </c>
      <c r="N19" s="187">
        <f t="shared" si="5"/>
        <v>0.22268728381217129</v>
      </c>
      <c r="O19" s="186"/>
      <c r="P19" s="187">
        <f t="shared" si="6"/>
        <v>0</v>
      </c>
      <c r="Q19" s="186"/>
      <c r="R19" s="187">
        <f t="shared" si="7"/>
        <v>0</v>
      </c>
      <c r="S19" s="186"/>
      <c r="T19" s="187">
        <f t="shared" si="8"/>
        <v>0</v>
      </c>
      <c r="U19" s="257">
        <v>3227</v>
      </c>
      <c r="V19" s="187">
        <f t="shared" si="9"/>
        <v>2.5484497654510132E-2</v>
      </c>
      <c r="W19" s="257">
        <v>72598</v>
      </c>
      <c r="X19" s="187">
        <f t="shared" si="10"/>
        <v>0.5733261731397975</v>
      </c>
      <c r="Y19" s="257">
        <v>33055</v>
      </c>
      <c r="Z19" s="187">
        <f t="shared" si="11"/>
        <v>0.26104433528659199</v>
      </c>
      <c r="AA19" s="257">
        <v>28222</v>
      </c>
      <c r="AB19" s="187">
        <f t="shared" si="12"/>
        <v>0.22287681834694298</v>
      </c>
    </row>
    <row r="20" spans="2:28" ht="13.5" hidden="1">
      <c r="B20" s="422"/>
      <c r="C20" s="422"/>
      <c r="D20" s="184">
        <v>45883</v>
      </c>
      <c r="E20" s="184" t="s">
        <v>79</v>
      </c>
      <c r="F20" s="256">
        <f t="shared" si="1"/>
        <v>154459</v>
      </c>
      <c r="G20" s="441"/>
      <c r="H20" s="441"/>
      <c r="I20" s="257">
        <v>6748</v>
      </c>
      <c r="J20" s="187">
        <f t="shared" si="2"/>
        <v>5.3290793359973464E-2</v>
      </c>
      <c r="K20" s="257">
        <v>18345</v>
      </c>
      <c r="L20" s="187">
        <f t="shared" si="3"/>
        <v>0.14487546001611043</v>
      </c>
      <c r="M20" s="257">
        <f t="shared" si="4"/>
        <v>25093</v>
      </c>
      <c r="N20" s="187">
        <f t="shared" si="5"/>
        <v>0.1981662533760839</v>
      </c>
      <c r="O20" s="186"/>
      <c r="P20" s="187">
        <f t="shared" si="6"/>
        <v>0</v>
      </c>
      <c r="Q20" s="186"/>
      <c r="R20" s="187">
        <f t="shared" si="7"/>
        <v>0</v>
      </c>
      <c r="S20" s="186"/>
      <c r="T20" s="187">
        <f t="shared" si="8"/>
        <v>0</v>
      </c>
      <c r="U20" s="257">
        <v>3045</v>
      </c>
      <c r="V20" s="187">
        <f t="shared" si="9"/>
        <v>2.4047194099158151E-2</v>
      </c>
      <c r="W20" s="257">
        <v>67535</v>
      </c>
      <c r="X20" s="187">
        <f t="shared" si="10"/>
        <v>0.53334228357525315</v>
      </c>
      <c r="Y20" s="257">
        <v>31549</v>
      </c>
      <c r="Z20" s="187">
        <f t="shared" si="11"/>
        <v>0.24915104322966847</v>
      </c>
      <c r="AA20" s="257">
        <v>27237</v>
      </c>
      <c r="AB20" s="187">
        <f t="shared" si="12"/>
        <v>0.21509800514902153</v>
      </c>
    </row>
    <row r="21" spans="2:28" ht="13.5" hidden="1">
      <c r="B21" s="422"/>
      <c r="C21" s="422"/>
      <c r="D21" s="184">
        <v>45884</v>
      </c>
      <c r="E21" s="184" t="s">
        <v>74</v>
      </c>
      <c r="F21" s="256">
        <f t="shared" si="1"/>
        <v>129575</v>
      </c>
      <c r="G21" s="441"/>
      <c r="H21" s="441"/>
      <c r="I21" s="257">
        <v>5677</v>
      </c>
      <c r="J21" s="187">
        <f t="shared" si="2"/>
        <v>4.4832814745786806E-2</v>
      </c>
      <c r="K21" s="257">
        <v>17865</v>
      </c>
      <c r="L21" s="187">
        <f t="shared" si="3"/>
        <v>0.14108476932067665</v>
      </c>
      <c r="M21" s="257">
        <f t="shared" si="4"/>
        <v>23542</v>
      </c>
      <c r="N21" s="187">
        <f t="shared" si="5"/>
        <v>0.18591758406646344</v>
      </c>
      <c r="O21" s="186"/>
      <c r="P21" s="187">
        <f t="shared" si="6"/>
        <v>0</v>
      </c>
      <c r="Q21" s="186"/>
      <c r="R21" s="187">
        <f t="shared" si="7"/>
        <v>0</v>
      </c>
      <c r="S21" s="186"/>
      <c r="T21" s="187">
        <f t="shared" si="8"/>
        <v>0</v>
      </c>
      <c r="U21" s="257">
        <v>2780</v>
      </c>
      <c r="V21" s="187">
        <f t="shared" si="9"/>
        <v>2.1954416944387409E-2</v>
      </c>
      <c r="W21" s="257">
        <v>52959</v>
      </c>
      <c r="X21" s="187">
        <f t="shared" si="10"/>
        <v>0.41823164279058012</v>
      </c>
      <c r="Y21" s="257">
        <v>27320</v>
      </c>
      <c r="Z21" s="187">
        <f t="shared" si="11"/>
        <v>0.21575347874844028</v>
      </c>
      <c r="AA21" s="257">
        <v>22974</v>
      </c>
      <c r="AB21" s="187">
        <f t="shared" si="12"/>
        <v>0.18143193341020011</v>
      </c>
    </row>
    <row r="22" spans="2:28" ht="13.5" hidden="1">
      <c r="B22" s="422"/>
      <c r="C22" s="422"/>
      <c r="D22" s="184">
        <v>45885</v>
      </c>
      <c r="E22" s="184" t="s">
        <v>75</v>
      </c>
      <c r="F22" s="256">
        <f t="shared" si="1"/>
        <v>129760</v>
      </c>
      <c r="G22" s="441"/>
      <c r="H22" s="441"/>
      <c r="I22" s="257">
        <v>5707</v>
      </c>
      <c r="J22" s="187">
        <f t="shared" si="2"/>
        <v>4.5069732914251419E-2</v>
      </c>
      <c r="K22" s="257">
        <v>19589</v>
      </c>
      <c r="L22" s="187">
        <f t="shared" si="3"/>
        <v>0.15469966673510968</v>
      </c>
      <c r="M22" s="257">
        <f t="shared" si="4"/>
        <v>25296</v>
      </c>
      <c r="N22" s="187">
        <f t="shared" si="5"/>
        <v>0.19976939964936111</v>
      </c>
      <c r="O22" s="186"/>
      <c r="P22" s="187">
        <f t="shared" si="6"/>
        <v>0</v>
      </c>
      <c r="Q22" s="186"/>
      <c r="R22" s="187">
        <f t="shared" si="7"/>
        <v>0</v>
      </c>
      <c r="S22" s="186"/>
      <c r="T22" s="187">
        <f t="shared" si="8"/>
        <v>0</v>
      </c>
      <c r="U22" s="257">
        <v>2661</v>
      </c>
      <c r="V22" s="187">
        <f t="shared" si="9"/>
        <v>2.1014641542811113E-2</v>
      </c>
      <c r="W22" s="257">
        <v>53014</v>
      </c>
      <c r="X22" s="187">
        <f t="shared" si="10"/>
        <v>0.41866599276609862</v>
      </c>
      <c r="Y22" s="257">
        <v>27659</v>
      </c>
      <c r="Z22" s="187">
        <f t="shared" si="11"/>
        <v>0.21843065405209042</v>
      </c>
      <c r="AA22" s="257">
        <v>21130</v>
      </c>
      <c r="AB22" s="187">
        <f t="shared" si="12"/>
        <v>0.1668693633219086</v>
      </c>
    </row>
    <row r="23" spans="2:28" ht="13.5" hidden="1">
      <c r="B23" s="422"/>
      <c r="C23" s="422"/>
      <c r="D23" s="184">
        <v>45886</v>
      </c>
      <c r="E23" s="184" t="s">
        <v>70</v>
      </c>
      <c r="F23" s="256">
        <f t="shared" si="1"/>
        <v>169934</v>
      </c>
      <c r="G23" s="441"/>
      <c r="H23" s="441"/>
      <c r="I23" s="257">
        <v>7254</v>
      </c>
      <c r="J23" s="187">
        <f t="shared" si="2"/>
        <v>5.7286813134743257E-2</v>
      </c>
      <c r="K23" s="257">
        <v>21841</v>
      </c>
      <c r="L23" s="187">
        <f t="shared" si="3"/>
        <v>0.17248432391451993</v>
      </c>
      <c r="M23" s="257">
        <f t="shared" si="4"/>
        <v>29095</v>
      </c>
      <c r="N23" s="187">
        <f t="shared" si="5"/>
        <v>0.22977113704926319</v>
      </c>
      <c r="O23" s="186"/>
      <c r="P23" s="187">
        <f t="shared" si="6"/>
        <v>0</v>
      </c>
      <c r="Q23" s="186"/>
      <c r="R23" s="187">
        <f t="shared" si="7"/>
        <v>0</v>
      </c>
      <c r="S23" s="186"/>
      <c r="T23" s="187">
        <f t="shared" si="8"/>
        <v>0</v>
      </c>
      <c r="U23" s="257">
        <v>3182</v>
      </c>
      <c r="V23" s="187">
        <f t="shared" si="9"/>
        <v>2.5129120401813212E-2</v>
      </c>
      <c r="W23" s="257">
        <v>75485</v>
      </c>
      <c r="X23" s="187">
        <f t="shared" si="10"/>
        <v>0.59612559821837541</v>
      </c>
      <c r="Y23" s="257">
        <v>34588</v>
      </c>
      <c r="Z23" s="187">
        <f t="shared" si="11"/>
        <v>0.2731508536951337</v>
      </c>
      <c r="AA23" s="257">
        <v>27584</v>
      </c>
      <c r="AB23" s="187">
        <f t="shared" si="12"/>
        <v>0.21783835863092887</v>
      </c>
    </row>
    <row r="24" spans="2:28" ht="13.5" hidden="1">
      <c r="B24" s="422"/>
      <c r="C24" s="422"/>
      <c r="D24" s="184">
        <v>45887</v>
      </c>
      <c r="E24" s="184" t="s">
        <v>76</v>
      </c>
      <c r="F24" s="256">
        <f t="shared" si="1"/>
        <v>169838</v>
      </c>
      <c r="G24" s="441"/>
      <c r="H24" s="441"/>
      <c r="I24" s="257">
        <v>7105</v>
      </c>
      <c r="J24" s="187">
        <f t="shared" si="2"/>
        <v>5.6110119564702354E-2</v>
      </c>
      <c r="K24" s="257">
        <v>21198</v>
      </c>
      <c r="L24" s="187">
        <f t="shared" si="3"/>
        <v>0.16740637783709506</v>
      </c>
      <c r="M24" s="257">
        <f t="shared" si="4"/>
        <v>28303</v>
      </c>
      <c r="N24" s="187">
        <f t="shared" si="5"/>
        <v>0.22351649740179741</v>
      </c>
      <c r="O24" s="186"/>
      <c r="P24" s="187">
        <f t="shared" si="6"/>
        <v>0</v>
      </c>
      <c r="Q24" s="186"/>
      <c r="R24" s="187">
        <f t="shared" si="7"/>
        <v>0</v>
      </c>
      <c r="S24" s="186"/>
      <c r="T24" s="187">
        <f t="shared" si="8"/>
        <v>0</v>
      </c>
      <c r="U24" s="257">
        <v>3087</v>
      </c>
      <c r="V24" s="187">
        <f t="shared" si="9"/>
        <v>2.4378879535008609E-2</v>
      </c>
      <c r="W24" s="257">
        <v>76843</v>
      </c>
      <c r="X24" s="187">
        <f t="shared" si="10"/>
        <v>0.60685009397754019</v>
      </c>
      <c r="Y24" s="257">
        <v>34352</v>
      </c>
      <c r="Z24" s="187">
        <f t="shared" si="11"/>
        <v>0.27128709743654544</v>
      </c>
      <c r="AA24" s="257">
        <v>27253</v>
      </c>
      <c r="AB24" s="187">
        <f t="shared" si="12"/>
        <v>0.21522436150553598</v>
      </c>
    </row>
    <row r="25" spans="2:28" ht="13.5" hidden="1">
      <c r="B25" s="421">
        <f>D33</f>
        <v>45896</v>
      </c>
      <c r="C25" s="422"/>
      <c r="D25" s="184">
        <v>45888</v>
      </c>
      <c r="E25" s="184" t="s">
        <v>77</v>
      </c>
      <c r="F25" s="256">
        <f>SUM(M25,Q25,S25,U25,W25,Y25,AA25,O25)</f>
        <v>193634</v>
      </c>
      <c r="G25" s="441">
        <f t="shared" ref="G25" si="14">SUM(F25:F31)</f>
        <v>1179305</v>
      </c>
      <c r="H25" s="441"/>
      <c r="I25" s="257">
        <v>6894</v>
      </c>
      <c r="J25" s="187">
        <f t="shared" si="2"/>
        <v>5.4443795113167909E-2</v>
      </c>
      <c r="K25" s="257">
        <v>21639</v>
      </c>
      <c r="L25" s="187">
        <f t="shared" si="3"/>
        <v>0.17088907491352487</v>
      </c>
      <c r="M25" s="257">
        <f t="shared" si="4"/>
        <v>28533</v>
      </c>
      <c r="N25" s="187">
        <f t="shared" si="5"/>
        <v>0.22533287002669278</v>
      </c>
      <c r="O25" s="186">
        <v>10675</v>
      </c>
      <c r="P25" s="187">
        <f t="shared" si="6"/>
        <v>8.4303381611991218E-2</v>
      </c>
      <c r="Q25" s="186"/>
      <c r="R25" s="187">
        <f t="shared" si="7"/>
        <v>0</v>
      </c>
      <c r="S25" s="186"/>
      <c r="T25" s="187">
        <f t="shared" si="8"/>
        <v>0</v>
      </c>
      <c r="U25" s="257">
        <v>3162</v>
      </c>
      <c r="V25" s="187">
        <f t="shared" si="9"/>
        <v>2.4971174956170138E-2</v>
      </c>
      <c r="W25" s="257">
        <v>83726</v>
      </c>
      <c r="X25" s="187">
        <f t="shared" si="10"/>
        <v>0.66120701909560442</v>
      </c>
      <c r="Y25" s="257">
        <v>42339</v>
      </c>
      <c r="Z25" s="187">
        <f t="shared" si="11"/>
        <v>0.33436261115410737</v>
      </c>
      <c r="AA25" s="257">
        <v>25199</v>
      </c>
      <c r="AB25" s="187">
        <f t="shared" si="12"/>
        <v>0.1990033642379922</v>
      </c>
    </row>
    <row r="26" spans="2:28" ht="13.5" hidden="1">
      <c r="B26" s="422"/>
      <c r="C26" s="422"/>
      <c r="D26" s="184">
        <v>45889</v>
      </c>
      <c r="E26" s="184" t="s">
        <v>78</v>
      </c>
      <c r="F26" s="256">
        <f t="shared" ref="F26:F45" si="15">SUM(M26,Q26,S26,U26,W26,Y26,AA26,O26)</f>
        <v>180887</v>
      </c>
      <c r="G26" s="441"/>
      <c r="H26" s="441"/>
      <c r="I26" s="257">
        <v>6752</v>
      </c>
      <c r="J26" s="187">
        <f t="shared" si="2"/>
        <v>5.3322382449102083E-2</v>
      </c>
      <c r="K26" s="257">
        <v>20032</v>
      </c>
      <c r="L26" s="187">
        <f t="shared" si="3"/>
        <v>0.15819815835610379</v>
      </c>
      <c r="M26" s="257">
        <f t="shared" si="4"/>
        <v>26784</v>
      </c>
      <c r="N26" s="187">
        <f t="shared" si="5"/>
        <v>0.21152054080520588</v>
      </c>
      <c r="O26" s="186">
        <v>6835</v>
      </c>
      <c r="P26" s="187">
        <f t="shared" si="6"/>
        <v>5.3977856048520838E-2</v>
      </c>
      <c r="Q26" s="186"/>
      <c r="R26" s="187">
        <f t="shared" si="7"/>
        <v>0</v>
      </c>
      <c r="S26" s="186"/>
      <c r="T26" s="187">
        <f t="shared" si="8"/>
        <v>0</v>
      </c>
      <c r="U26" s="257">
        <v>3229</v>
      </c>
      <c r="V26" s="187">
        <f t="shared" si="9"/>
        <v>2.5500292199074438E-2</v>
      </c>
      <c r="W26" s="257">
        <v>79744</v>
      </c>
      <c r="X26" s="187">
        <f t="shared" si="10"/>
        <v>0.62976008086806812</v>
      </c>
      <c r="Y26" s="257">
        <v>38750</v>
      </c>
      <c r="Z26" s="187">
        <f t="shared" si="11"/>
        <v>0.30601930093345758</v>
      </c>
      <c r="AA26" s="257">
        <v>25545</v>
      </c>
      <c r="AB26" s="187">
        <f t="shared" si="12"/>
        <v>0.2017358204476174</v>
      </c>
    </row>
    <row r="27" spans="2:28" ht="13.5" hidden="1">
      <c r="B27" s="422"/>
      <c r="C27" s="422"/>
      <c r="D27" s="184">
        <v>45890</v>
      </c>
      <c r="E27" s="184" t="s">
        <v>79</v>
      </c>
      <c r="F27" s="256">
        <f t="shared" si="15"/>
        <v>170601</v>
      </c>
      <c r="G27" s="441"/>
      <c r="H27" s="441"/>
      <c r="I27" s="257">
        <v>6104</v>
      </c>
      <c r="J27" s="187">
        <f t="shared" si="2"/>
        <v>4.8204950010266451E-2</v>
      </c>
      <c r="K27" s="257">
        <v>17462</v>
      </c>
      <c r="L27" s="187">
        <f t="shared" si="3"/>
        <v>0.13790216859096868</v>
      </c>
      <c r="M27" s="257">
        <f t="shared" si="4"/>
        <v>23566</v>
      </c>
      <c r="N27" s="187">
        <f t="shared" si="5"/>
        <v>0.18610711860123513</v>
      </c>
      <c r="O27" s="186">
        <v>7130</v>
      </c>
      <c r="P27" s="187">
        <f t="shared" si="6"/>
        <v>5.6307551371756193E-2</v>
      </c>
      <c r="Q27" s="186"/>
      <c r="R27" s="187">
        <f t="shared" si="7"/>
        <v>0</v>
      </c>
      <c r="S27" s="186"/>
      <c r="T27" s="187">
        <f t="shared" si="8"/>
        <v>0</v>
      </c>
      <c r="U27" s="257">
        <v>3195</v>
      </c>
      <c r="V27" s="187">
        <f t="shared" si="9"/>
        <v>2.5231784941481213E-2</v>
      </c>
      <c r="W27" s="257">
        <v>76674</v>
      </c>
      <c r="X27" s="187">
        <f t="shared" si="10"/>
        <v>0.60551545496185621</v>
      </c>
      <c r="Y27" s="257">
        <v>35865</v>
      </c>
      <c r="Z27" s="187">
        <f t="shared" si="11"/>
        <v>0.28323567039944403</v>
      </c>
      <c r="AA27" s="257">
        <v>24171</v>
      </c>
      <c r="AB27" s="187">
        <f t="shared" si="12"/>
        <v>0.19088496833193816</v>
      </c>
    </row>
    <row r="28" spans="2:28" ht="13.5" hidden="1">
      <c r="B28" s="422"/>
      <c r="C28" s="422"/>
      <c r="D28" s="184">
        <v>45891</v>
      </c>
      <c r="E28" s="184" t="s">
        <v>74</v>
      </c>
      <c r="F28" s="256">
        <f t="shared" si="15"/>
        <v>134952</v>
      </c>
      <c r="G28" s="441"/>
      <c r="H28" s="441"/>
      <c r="I28" s="257">
        <v>4984</v>
      </c>
      <c r="J28" s="187">
        <f t="shared" si="2"/>
        <v>3.9360005054254257E-2</v>
      </c>
      <c r="K28" s="257">
        <v>16432</v>
      </c>
      <c r="L28" s="187">
        <f t="shared" si="3"/>
        <v>0.12976797814035032</v>
      </c>
      <c r="M28" s="257">
        <f t="shared" si="4"/>
        <v>21416</v>
      </c>
      <c r="N28" s="187">
        <f t="shared" si="5"/>
        <v>0.16912798319460459</v>
      </c>
      <c r="O28" s="186">
        <v>6805</v>
      </c>
      <c r="P28" s="187">
        <f t="shared" si="6"/>
        <v>5.3740937880056232E-2</v>
      </c>
      <c r="Q28" s="186"/>
      <c r="R28" s="187">
        <f t="shared" si="7"/>
        <v>0</v>
      </c>
      <c r="S28" s="186"/>
      <c r="T28" s="187">
        <f t="shared" si="8"/>
        <v>0</v>
      </c>
      <c r="U28" s="257">
        <v>2787</v>
      </c>
      <c r="V28" s="187">
        <f t="shared" si="9"/>
        <v>2.2009697850362483E-2</v>
      </c>
      <c r="W28" s="257">
        <v>56341</v>
      </c>
      <c r="X28" s="187">
        <f t="shared" si="10"/>
        <v>0.44494021764882408</v>
      </c>
      <c r="Y28" s="257">
        <v>27439</v>
      </c>
      <c r="Z28" s="187">
        <f t="shared" si="11"/>
        <v>0.21669325415001658</v>
      </c>
      <c r="AA28" s="257">
        <v>20164</v>
      </c>
      <c r="AB28" s="187">
        <f t="shared" si="12"/>
        <v>0.1592405982973481</v>
      </c>
    </row>
    <row r="29" spans="2:28" ht="13.5" hidden="1">
      <c r="B29" s="422"/>
      <c r="C29" s="422"/>
      <c r="D29" s="184">
        <v>45892</v>
      </c>
      <c r="E29" s="184" t="s">
        <v>75</v>
      </c>
      <c r="F29" s="256">
        <f t="shared" si="15"/>
        <v>140531</v>
      </c>
      <c r="G29" s="441"/>
      <c r="H29" s="441"/>
      <c r="I29" s="257">
        <v>5182</v>
      </c>
      <c r="J29" s="187">
        <f t="shared" si="2"/>
        <v>4.0923664966120703E-2</v>
      </c>
      <c r="K29" s="257">
        <v>19554</v>
      </c>
      <c r="L29" s="187">
        <f t="shared" si="3"/>
        <v>0.15442326220523431</v>
      </c>
      <c r="M29" s="257">
        <f t="shared" si="4"/>
        <v>24736</v>
      </c>
      <c r="N29" s="187">
        <f t="shared" si="5"/>
        <v>0.19534692717135502</v>
      </c>
      <c r="O29" s="186">
        <v>6582</v>
      </c>
      <c r="P29" s="187">
        <f t="shared" si="6"/>
        <v>5.1979846161135941E-2</v>
      </c>
      <c r="Q29" s="186"/>
      <c r="R29" s="187">
        <f t="shared" si="7"/>
        <v>0</v>
      </c>
      <c r="S29" s="186"/>
      <c r="T29" s="187">
        <f t="shared" si="8"/>
        <v>0</v>
      </c>
      <c r="U29" s="257">
        <v>2876</v>
      </c>
      <c r="V29" s="187">
        <f t="shared" si="9"/>
        <v>2.2712555083474167E-2</v>
      </c>
      <c r="W29" s="257">
        <v>57209</v>
      </c>
      <c r="X29" s="187">
        <f t="shared" si="10"/>
        <v>0.45179504998973352</v>
      </c>
      <c r="Y29" s="257">
        <v>28402</v>
      </c>
      <c r="Z29" s="187">
        <f t="shared" si="11"/>
        <v>0.22429832735773064</v>
      </c>
      <c r="AA29" s="257">
        <v>20726</v>
      </c>
      <c r="AB29" s="187">
        <f t="shared" si="12"/>
        <v>0.16367886531991849</v>
      </c>
    </row>
    <row r="30" spans="2:28" ht="13.5" hidden="1">
      <c r="B30" s="422"/>
      <c r="C30" s="422"/>
      <c r="D30" s="184">
        <v>45893</v>
      </c>
      <c r="E30" s="184" t="s">
        <v>70</v>
      </c>
      <c r="F30" s="256">
        <f t="shared" si="15"/>
        <v>182419</v>
      </c>
      <c r="G30" s="441"/>
      <c r="H30" s="441"/>
      <c r="I30" s="257">
        <v>6764</v>
      </c>
      <c r="J30" s="187">
        <f t="shared" si="2"/>
        <v>5.3417149716487922E-2</v>
      </c>
      <c r="K30" s="257">
        <v>21221</v>
      </c>
      <c r="L30" s="187">
        <f t="shared" si="3"/>
        <v>0.1675880150995846</v>
      </c>
      <c r="M30" s="257">
        <f t="shared" si="4"/>
        <v>27985</v>
      </c>
      <c r="N30" s="187">
        <f t="shared" si="5"/>
        <v>0.22100516481607252</v>
      </c>
      <c r="O30" s="186">
        <v>5550</v>
      </c>
      <c r="P30" s="187">
        <f t="shared" si="6"/>
        <v>4.3829861165953277E-2</v>
      </c>
      <c r="Q30" s="186"/>
      <c r="R30" s="187">
        <f t="shared" si="7"/>
        <v>0</v>
      </c>
      <c r="S30" s="186"/>
      <c r="T30" s="187">
        <f t="shared" si="8"/>
        <v>0</v>
      </c>
      <c r="U30" s="257">
        <v>3522</v>
      </c>
      <c r="V30" s="187">
        <f t="shared" si="9"/>
        <v>2.7814192977745487E-2</v>
      </c>
      <c r="W30" s="257">
        <v>81582</v>
      </c>
      <c r="X30" s="187">
        <f t="shared" si="10"/>
        <v>0.64427526732266671</v>
      </c>
      <c r="Y30" s="257">
        <v>36450</v>
      </c>
      <c r="Z30" s="187">
        <f t="shared" si="11"/>
        <v>0.28785557468450396</v>
      </c>
      <c r="AA30" s="257">
        <v>27330</v>
      </c>
      <c r="AB30" s="187">
        <f t="shared" si="12"/>
        <v>0.21583245147126182</v>
      </c>
    </row>
    <row r="31" spans="2:28" ht="13.5" hidden="1">
      <c r="B31" s="422"/>
      <c r="C31" s="422"/>
      <c r="D31" s="184">
        <v>45894</v>
      </c>
      <c r="E31" s="184" t="s">
        <v>76</v>
      </c>
      <c r="F31" s="256">
        <f t="shared" si="15"/>
        <v>176281</v>
      </c>
      <c r="G31" s="441"/>
      <c r="H31" s="441"/>
      <c r="I31" s="257">
        <v>6717</v>
      </c>
      <c r="J31" s="187">
        <f t="shared" si="2"/>
        <v>5.3045977919226696E-2</v>
      </c>
      <c r="K31" s="257">
        <v>21462</v>
      </c>
      <c r="L31" s="187">
        <f t="shared" si="3"/>
        <v>0.16949125771958365</v>
      </c>
      <c r="M31" s="257">
        <f t="shared" si="4"/>
        <v>28179</v>
      </c>
      <c r="N31" s="187">
        <f t="shared" si="5"/>
        <v>0.22253723563881037</v>
      </c>
      <c r="O31" s="186">
        <v>4275</v>
      </c>
      <c r="P31" s="187">
        <f t="shared" si="6"/>
        <v>3.3760839006207258E-2</v>
      </c>
      <c r="Q31" s="186"/>
      <c r="R31" s="187">
        <f t="shared" si="7"/>
        <v>0</v>
      </c>
      <c r="S31" s="186"/>
      <c r="T31" s="187">
        <f t="shared" si="8"/>
        <v>0</v>
      </c>
      <c r="U31" s="257">
        <v>3443</v>
      </c>
      <c r="V31" s="187">
        <f t="shared" si="9"/>
        <v>2.7190308467455342E-2</v>
      </c>
      <c r="W31" s="257">
        <v>80998</v>
      </c>
      <c r="X31" s="187">
        <f t="shared" si="10"/>
        <v>0.63966326030988896</v>
      </c>
      <c r="Y31" s="257">
        <v>32621</v>
      </c>
      <c r="Z31" s="187">
        <f t="shared" si="11"/>
        <v>0.25761691911613727</v>
      </c>
      <c r="AA31" s="257">
        <v>26765</v>
      </c>
      <c r="AB31" s="187">
        <f t="shared" si="12"/>
        <v>0.21137049263184496</v>
      </c>
    </row>
    <row r="32" spans="2:28" ht="13.5" hidden="1">
      <c r="B32" s="421">
        <f>D40</f>
        <v>45903</v>
      </c>
      <c r="C32" s="422"/>
      <c r="D32" s="184">
        <v>45895</v>
      </c>
      <c r="E32" s="184" t="s">
        <v>77</v>
      </c>
      <c r="F32" s="256">
        <f t="shared" si="15"/>
        <v>166644</v>
      </c>
      <c r="G32" s="441">
        <f t="shared" ref="G32" si="16">SUM(F32:F38)</f>
        <v>1105998</v>
      </c>
      <c r="H32" s="441"/>
      <c r="I32" s="257">
        <v>6626</v>
      </c>
      <c r="J32" s="187">
        <f t="shared" si="2"/>
        <v>5.2327326141550709E-2</v>
      </c>
      <c r="K32" s="257">
        <v>20628</v>
      </c>
      <c r="L32" s="187">
        <f t="shared" si="3"/>
        <v>0.16290493263626743</v>
      </c>
      <c r="M32" s="257">
        <f t="shared" si="4"/>
        <v>27254</v>
      </c>
      <c r="N32" s="187">
        <f t="shared" si="5"/>
        <v>0.21523225877781815</v>
      </c>
      <c r="O32" s="186">
        <v>3593</v>
      </c>
      <c r="P32" s="187">
        <f t="shared" si="6"/>
        <v>2.8374899309778403E-2</v>
      </c>
      <c r="Q32" s="186"/>
      <c r="R32" s="187">
        <f t="shared" si="7"/>
        <v>0</v>
      </c>
      <c r="S32" s="186"/>
      <c r="T32" s="187">
        <f t="shared" si="8"/>
        <v>0</v>
      </c>
      <c r="U32" s="257">
        <v>3317</v>
      </c>
      <c r="V32" s="187">
        <f t="shared" si="9"/>
        <v>2.6195252159903971E-2</v>
      </c>
      <c r="W32" s="257">
        <v>75465</v>
      </c>
      <c r="X32" s="187">
        <f t="shared" si="10"/>
        <v>0.59596765277273234</v>
      </c>
      <c r="Y32" s="257">
        <v>31742</v>
      </c>
      <c r="Z32" s="187">
        <f t="shared" si="11"/>
        <v>0.25067521678012417</v>
      </c>
      <c r="AA32" s="257">
        <v>25273</v>
      </c>
      <c r="AB32" s="187">
        <f t="shared" si="12"/>
        <v>0.19958776238687156</v>
      </c>
    </row>
    <row r="33" spans="2:28" ht="13.5" hidden="1">
      <c r="B33" s="422"/>
      <c r="C33" s="422"/>
      <c r="D33" s="184">
        <v>45896</v>
      </c>
      <c r="E33" s="184" t="s">
        <v>78</v>
      </c>
      <c r="F33" s="256">
        <f t="shared" si="15"/>
        <v>164419</v>
      </c>
      <c r="G33" s="441"/>
      <c r="H33" s="441"/>
      <c r="I33" s="257">
        <v>6277</v>
      </c>
      <c r="J33" s="187">
        <f t="shared" si="2"/>
        <v>4.9571178115079051E-2</v>
      </c>
      <c r="K33" s="257">
        <v>19175</v>
      </c>
      <c r="L33" s="187">
        <f t="shared" si="3"/>
        <v>0.15143019601029803</v>
      </c>
      <c r="M33" s="257">
        <f t="shared" si="4"/>
        <v>25452</v>
      </c>
      <c r="N33" s="187">
        <f t="shared" si="5"/>
        <v>0.20100137412537711</v>
      </c>
      <c r="O33" s="186">
        <v>3609</v>
      </c>
      <c r="P33" s="187">
        <f t="shared" si="6"/>
        <v>2.8501255666292861E-2</v>
      </c>
      <c r="Q33" s="186"/>
      <c r="R33" s="187">
        <f t="shared" si="7"/>
        <v>0</v>
      </c>
      <c r="S33" s="186"/>
      <c r="T33" s="187">
        <f t="shared" si="8"/>
        <v>0</v>
      </c>
      <c r="U33" s="257">
        <v>3294</v>
      </c>
      <c r="V33" s="187">
        <f t="shared" si="9"/>
        <v>2.6013614897414432E-2</v>
      </c>
      <c r="W33" s="257">
        <v>74640</v>
      </c>
      <c r="X33" s="187">
        <f t="shared" si="10"/>
        <v>0.58945240313995551</v>
      </c>
      <c r="Y33" s="257">
        <v>32043</v>
      </c>
      <c r="Z33" s="187">
        <f t="shared" si="11"/>
        <v>0.2530522957370524</v>
      </c>
      <c r="AA33" s="257">
        <v>25381</v>
      </c>
      <c r="AB33" s="187">
        <f t="shared" si="12"/>
        <v>0.20044066779334418</v>
      </c>
    </row>
    <row r="34" spans="2:28" ht="13.5" hidden="1">
      <c r="B34" s="422"/>
      <c r="C34" s="422"/>
      <c r="D34" s="184">
        <v>45897</v>
      </c>
      <c r="E34" s="184" t="s">
        <v>79</v>
      </c>
      <c r="F34" s="256">
        <f t="shared" si="15"/>
        <v>155645</v>
      </c>
      <c r="G34" s="441"/>
      <c r="H34" s="441"/>
      <c r="I34" s="257">
        <v>5708</v>
      </c>
      <c r="J34" s="187">
        <f t="shared" si="2"/>
        <v>4.5077630186533574E-2</v>
      </c>
      <c r="K34" s="257">
        <v>17636</v>
      </c>
      <c r="L34" s="187">
        <f t="shared" si="3"/>
        <v>0.13927629396806343</v>
      </c>
      <c r="M34" s="257">
        <f t="shared" si="4"/>
        <v>23344</v>
      </c>
      <c r="N34" s="187">
        <f t="shared" si="5"/>
        <v>0.184353924154597</v>
      </c>
      <c r="O34" s="186">
        <v>3617</v>
      </c>
      <c r="P34" s="187">
        <f t="shared" si="6"/>
        <v>2.8564433844550093E-2</v>
      </c>
      <c r="Q34" s="186"/>
      <c r="R34" s="187">
        <f t="shared" si="7"/>
        <v>0</v>
      </c>
      <c r="S34" s="186"/>
      <c r="T34" s="187">
        <f t="shared" si="8"/>
        <v>0</v>
      </c>
      <c r="U34" s="257">
        <v>3142</v>
      </c>
      <c r="V34" s="187">
        <f t="shared" si="9"/>
        <v>2.4813229510527064E-2</v>
      </c>
      <c r="W34" s="257">
        <v>69854</v>
      </c>
      <c r="X34" s="187">
        <f t="shared" si="10"/>
        <v>0.55165605799756767</v>
      </c>
      <c r="Y34" s="257">
        <v>31438</v>
      </c>
      <c r="Z34" s="187">
        <f t="shared" si="11"/>
        <v>0.2482744460063494</v>
      </c>
      <c r="AA34" s="257">
        <v>24250</v>
      </c>
      <c r="AB34" s="187">
        <f t="shared" si="12"/>
        <v>0.19150885284222829</v>
      </c>
    </row>
    <row r="35" spans="2:28" ht="13.5" hidden="1">
      <c r="B35" s="422"/>
      <c r="C35" s="422"/>
      <c r="D35" s="184">
        <v>45898</v>
      </c>
      <c r="E35" s="184" t="s">
        <v>74</v>
      </c>
      <c r="F35" s="256">
        <f t="shared" si="15"/>
        <v>129900</v>
      </c>
      <c r="G35" s="441"/>
      <c r="H35" s="441"/>
      <c r="I35" s="257">
        <v>4914</v>
      </c>
      <c r="J35" s="187">
        <f t="shared" si="2"/>
        <v>3.8807195994503496E-2</v>
      </c>
      <c r="K35" s="257">
        <v>16875</v>
      </c>
      <c r="L35" s="187">
        <f t="shared" si="3"/>
        <v>0.13326646976134443</v>
      </c>
      <c r="M35" s="257">
        <f t="shared" si="4"/>
        <v>21789</v>
      </c>
      <c r="N35" s="187">
        <f t="shared" si="5"/>
        <v>0.17207366575584793</v>
      </c>
      <c r="O35" s="186">
        <v>3083</v>
      </c>
      <c r="P35" s="187">
        <f t="shared" si="6"/>
        <v>2.4347290445879993E-2</v>
      </c>
      <c r="Q35" s="186"/>
      <c r="R35" s="187">
        <f t="shared" si="7"/>
        <v>0</v>
      </c>
      <c r="S35" s="186"/>
      <c r="T35" s="187">
        <f t="shared" si="8"/>
        <v>0</v>
      </c>
      <c r="U35" s="257">
        <v>2795</v>
      </c>
      <c r="V35" s="187">
        <f t="shared" si="9"/>
        <v>2.2072876028619716E-2</v>
      </c>
      <c r="W35" s="257">
        <v>54599</v>
      </c>
      <c r="X35" s="187">
        <f t="shared" si="10"/>
        <v>0.4311831693333123</v>
      </c>
      <c r="Y35" s="257">
        <v>26669</v>
      </c>
      <c r="Z35" s="187">
        <f t="shared" si="11"/>
        <v>0.2106123544927582</v>
      </c>
      <c r="AA35" s="257">
        <v>20965</v>
      </c>
      <c r="AB35" s="187">
        <f t="shared" si="12"/>
        <v>0.16556631339535324</v>
      </c>
    </row>
    <row r="36" spans="2:28" ht="13.5" hidden="1">
      <c r="B36" s="422"/>
      <c r="C36" s="422"/>
      <c r="D36" s="184">
        <v>45899</v>
      </c>
      <c r="E36" s="184" t="s">
        <v>75</v>
      </c>
      <c r="F36" s="256">
        <f t="shared" si="15"/>
        <v>136235</v>
      </c>
      <c r="G36" s="441"/>
      <c r="H36" s="441"/>
      <c r="I36" s="257">
        <v>5270</v>
      </c>
      <c r="J36" s="187">
        <f t="shared" si="2"/>
        <v>4.1618624926950232E-2</v>
      </c>
      <c r="K36" s="257">
        <v>20721</v>
      </c>
      <c r="L36" s="187">
        <f t="shared" si="3"/>
        <v>0.16363937895850772</v>
      </c>
      <c r="M36" s="257">
        <f t="shared" si="4"/>
        <v>25991</v>
      </c>
      <c r="N36" s="187">
        <f t="shared" si="5"/>
        <v>0.20525800388545795</v>
      </c>
      <c r="O36" s="186">
        <v>2876</v>
      </c>
      <c r="P36" s="187">
        <f t="shared" si="6"/>
        <v>2.2712555083474167E-2</v>
      </c>
      <c r="Q36" s="186"/>
      <c r="R36" s="187">
        <f t="shared" si="7"/>
        <v>0</v>
      </c>
      <c r="S36" s="186"/>
      <c r="T36" s="187">
        <f t="shared" si="8"/>
        <v>0</v>
      </c>
      <c r="U36" s="257">
        <v>3097</v>
      </c>
      <c r="V36" s="187">
        <f t="shared" si="9"/>
        <v>2.4457852257830145E-2</v>
      </c>
      <c r="W36" s="257">
        <v>55019</v>
      </c>
      <c r="X36" s="187">
        <f t="shared" si="10"/>
        <v>0.43450002369181684</v>
      </c>
      <c r="Y36" s="257">
        <v>27908</v>
      </c>
      <c r="Z36" s="187">
        <f t="shared" si="11"/>
        <v>0.22039707485034668</v>
      </c>
      <c r="AA36" s="257">
        <v>21344</v>
      </c>
      <c r="AB36" s="187">
        <f t="shared" si="12"/>
        <v>0.16855937959028952</v>
      </c>
    </row>
    <row r="37" spans="2:28" ht="13.5" hidden="1">
      <c r="B37" s="422"/>
      <c r="C37" s="422"/>
      <c r="D37" s="184">
        <v>45900</v>
      </c>
      <c r="E37" s="184" t="s">
        <v>70</v>
      </c>
      <c r="F37" s="256">
        <f t="shared" si="15"/>
        <v>177923</v>
      </c>
      <c r="G37" s="441"/>
      <c r="H37" s="441"/>
      <c r="I37" s="257">
        <v>6829</v>
      </c>
      <c r="J37" s="187">
        <f t="shared" si="2"/>
        <v>5.3930472414827915E-2</v>
      </c>
      <c r="K37" s="257">
        <v>21553</v>
      </c>
      <c r="L37" s="187">
        <f t="shared" si="3"/>
        <v>0.17020990949725964</v>
      </c>
      <c r="M37" s="257">
        <f t="shared" si="4"/>
        <v>28382</v>
      </c>
      <c r="N37" s="187">
        <f t="shared" si="5"/>
        <v>0.22414038191208757</v>
      </c>
      <c r="O37" s="186">
        <v>3271</v>
      </c>
      <c r="P37" s="187">
        <f t="shared" si="6"/>
        <v>2.5831977634924896E-2</v>
      </c>
      <c r="Q37" s="186"/>
      <c r="R37" s="187">
        <f t="shared" si="7"/>
        <v>0</v>
      </c>
      <c r="S37" s="186"/>
      <c r="T37" s="187">
        <f t="shared" si="8"/>
        <v>0</v>
      </c>
      <c r="U37" s="257">
        <v>3638</v>
      </c>
      <c r="V37" s="187">
        <f t="shared" si="9"/>
        <v>2.8730276562475322E-2</v>
      </c>
      <c r="W37" s="257">
        <v>79842</v>
      </c>
      <c r="X37" s="187">
        <f t="shared" si="10"/>
        <v>0.63053401355171923</v>
      </c>
      <c r="Y37" s="257">
        <v>34975</v>
      </c>
      <c r="Z37" s="187">
        <f t="shared" si="11"/>
        <v>0.27620709806832722</v>
      </c>
      <c r="AA37" s="257">
        <v>27815</v>
      </c>
      <c r="AB37" s="187">
        <f t="shared" si="12"/>
        <v>0.21966262852810639</v>
      </c>
    </row>
    <row r="38" spans="2:28" ht="13.5" hidden="1">
      <c r="B38" s="422"/>
      <c r="C38" s="394" t="s">
        <v>80</v>
      </c>
      <c r="D38" s="79">
        <v>45901</v>
      </c>
      <c r="E38" s="79" t="s">
        <v>76</v>
      </c>
      <c r="F38" s="256">
        <f t="shared" si="15"/>
        <v>175232</v>
      </c>
      <c r="G38" s="441"/>
      <c r="H38" s="441">
        <f>SUM(F38:F67)</f>
        <v>5123862</v>
      </c>
      <c r="I38" s="257">
        <v>6706</v>
      </c>
      <c r="J38" s="187">
        <f t="shared" si="2"/>
        <v>5.2959107924123006E-2</v>
      </c>
      <c r="K38" s="257">
        <v>22062</v>
      </c>
      <c r="L38" s="187">
        <f t="shared" si="3"/>
        <v>0.17422962108887591</v>
      </c>
      <c r="M38" s="257">
        <f t="shared" si="4"/>
        <v>28768</v>
      </c>
      <c r="N38" s="187">
        <f t="shared" si="5"/>
        <v>0.22718872901299891</v>
      </c>
      <c r="O38" s="186">
        <v>2802</v>
      </c>
      <c r="P38" s="187">
        <f t="shared" si="6"/>
        <v>2.212815693459479E-2</v>
      </c>
      <c r="Q38" s="186"/>
      <c r="R38" s="187">
        <f t="shared" si="7"/>
        <v>0</v>
      </c>
      <c r="S38" s="186"/>
      <c r="T38" s="187">
        <f t="shared" si="8"/>
        <v>0</v>
      </c>
      <c r="U38" s="257">
        <v>3556</v>
      </c>
      <c r="V38" s="187">
        <f t="shared" si="9"/>
        <v>2.8082700235338712E-2</v>
      </c>
      <c r="W38" s="257">
        <v>79075</v>
      </c>
      <c r="X38" s="187">
        <f t="shared" si="10"/>
        <v>0.62447680571130726</v>
      </c>
      <c r="Y38" s="257">
        <v>34004</v>
      </c>
      <c r="Z38" s="187">
        <f t="shared" si="11"/>
        <v>0.26853884668235589</v>
      </c>
      <c r="AA38" s="257">
        <v>27027</v>
      </c>
      <c r="AB38" s="187">
        <f t="shared" si="12"/>
        <v>0.21343957796976923</v>
      </c>
    </row>
    <row r="39" spans="2:28" ht="13.5" hidden="1">
      <c r="B39" s="422"/>
      <c r="C39" s="394"/>
      <c r="D39" s="79">
        <v>45902</v>
      </c>
      <c r="E39" s="79" t="s">
        <v>77</v>
      </c>
      <c r="F39" s="256">
        <f t="shared" si="15"/>
        <v>193593</v>
      </c>
      <c r="G39" s="441">
        <f t="shared" ref="G39" si="17">SUM(F39:F45)</f>
        <v>1186458</v>
      </c>
      <c r="H39" s="441"/>
      <c r="I39" s="257">
        <v>11803</v>
      </c>
      <c r="J39" s="187">
        <f t="shared" si="2"/>
        <v>9.3211504746260637E-2</v>
      </c>
      <c r="K39" s="257">
        <v>21881</v>
      </c>
      <c r="L39" s="187">
        <f t="shared" si="3"/>
        <v>0.17280021480580607</v>
      </c>
      <c r="M39" s="257">
        <f t="shared" si="4"/>
        <v>33684</v>
      </c>
      <c r="N39" s="187">
        <f t="shared" si="5"/>
        <v>0.26601171955206671</v>
      </c>
      <c r="O39" s="186">
        <v>2437</v>
      </c>
      <c r="P39" s="187">
        <f t="shared" si="6"/>
        <v>1.9245652551608674E-2</v>
      </c>
      <c r="Q39" s="186"/>
      <c r="R39" s="187">
        <f t="shared" si="7"/>
        <v>0</v>
      </c>
      <c r="S39" s="186"/>
      <c r="T39" s="187">
        <f t="shared" si="8"/>
        <v>0</v>
      </c>
      <c r="U39" s="257">
        <v>3338</v>
      </c>
      <c r="V39" s="187">
        <f t="shared" si="9"/>
        <v>2.6361094877829196E-2</v>
      </c>
      <c r="W39" s="257">
        <v>86444</v>
      </c>
      <c r="X39" s="187">
        <f t="shared" si="10"/>
        <v>0.68267180515849823</v>
      </c>
      <c r="Y39" s="257">
        <v>33557</v>
      </c>
      <c r="Z39" s="187">
        <f t="shared" si="11"/>
        <v>0.26500876597223322</v>
      </c>
      <c r="AA39" s="257">
        <v>34133</v>
      </c>
      <c r="AB39" s="187">
        <f t="shared" si="12"/>
        <v>0.26955759480675373</v>
      </c>
    </row>
    <row r="40" spans="2:28" ht="13.5" hidden="1">
      <c r="B40" s="422"/>
      <c r="C40" s="394"/>
      <c r="D40" s="79">
        <v>45903</v>
      </c>
      <c r="E40" s="79" t="s">
        <v>78</v>
      </c>
      <c r="F40" s="256">
        <f t="shared" si="15"/>
        <v>182804</v>
      </c>
      <c r="G40" s="441"/>
      <c r="H40" s="441"/>
      <c r="I40" s="257">
        <v>10960</v>
      </c>
      <c r="J40" s="187">
        <f t="shared" si="2"/>
        <v>8.6554104212405031E-2</v>
      </c>
      <c r="K40" s="257">
        <v>19983</v>
      </c>
      <c r="L40" s="187">
        <f t="shared" si="3"/>
        <v>0.15781119201427826</v>
      </c>
      <c r="M40" s="257">
        <f t="shared" si="4"/>
        <v>30943</v>
      </c>
      <c r="N40" s="187">
        <f t="shared" si="5"/>
        <v>0.24436529622668329</v>
      </c>
      <c r="O40" s="186">
        <v>2008</v>
      </c>
      <c r="P40" s="187">
        <f t="shared" si="6"/>
        <v>1.5857722742564719E-2</v>
      </c>
      <c r="Q40" s="186"/>
      <c r="R40" s="187">
        <f t="shared" si="7"/>
        <v>0</v>
      </c>
      <c r="S40" s="186"/>
      <c r="T40" s="187">
        <f t="shared" si="8"/>
        <v>0</v>
      </c>
      <c r="U40" s="257">
        <v>3432</v>
      </c>
      <c r="V40" s="187">
        <f t="shared" si="9"/>
        <v>2.7103438472351651E-2</v>
      </c>
      <c r="W40" s="257">
        <v>82281</v>
      </c>
      <c r="X40" s="187">
        <f t="shared" si="10"/>
        <v>0.64979546064789218</v>
      </c>
      <c r="Y40" s="257">
        <v>32839</v>
      </c>
      <c r="Z40" s="187">
        <f t="shared" si="11"/>
        <v>0.2593385244736468</v>
      </c>
      <c r="AA40" s="257">
        <v>31301</v>
      </c>
      <c r="AB40" s="187">
        <f t="shared" si="12"/>
        <v>0.24719251970369435</v>
      </c>
    </row>
    <row r="41" spans="2:28" ht="13.5" hidden="1">
      <c r="B41" s="422"/>
      <c r="C41" s="394"/>
      <c r="D41" s="79">
        <v>45904</v>
      </c>
      <c r="E41" s="79" t="s">
        <v>79</v>
      </c>
      <c r="F41" s="256">
        <f t="shared" si="15"/>
        <v>168001</v>
      </c>
      <c r="G41" s="441"/>
      <c r="H41" s="441"/>
      <c r="I41" s="257">
        <v>8653</v>
      </c>
      <c r="J41" s="187">
        <f t="shared" si="2"/>
        <v>6.8335097057476354E-2</v>
      </c>
      <c r="K41" s="257">
        <v>16478</v>
      </c>
      <c r="L41" s="187">
        <f t="shared" si="3"/>
        <v>0.13013125266532941</v>
      </c>
      <c r="M41" s="257">
        <f t="shared" ref="M41:M45" si="18">SUM(I41+K41)</f>
        <v>25131</v>
      </c>
      <c r="N41" s="187">
        <f t="shared" si="5"/>
        <v>0.19846634972280575</v>
      </c>
      <c r="O41" s="186">
        <v>1844</v>
      </c>
      <c r="P41" s="187">
        <f t="shared" si="6"/>
        <v>1.4562570088291505E-2</v>
      </c>
      <c r="Q41" s="186"/>
      <c r="R41" s="187">
        <f t="shared" si="7"/>
        <v>0</v>
      </c>
      <c r="S41" s="186"/>
      <c r="T41" s="187">
        <f t="shared" si="8"/>
        <v>0</v>
      </c>
      <c r="U41" s="257">
        <v>3209</v>
      </c>
      <c r="V41" s="187">
        <f t="shared" si="9"/>
        <v>2.5342346753431364E-2</v>
      </c>
      <c r="W41" s="257">
        <v>77884</v>
      </c>
      <c r="X41" s="187">
        <f t="shared" si="10"/>
        <v>0.61507115442326221</v>
      </c>
      <c r="Y41" s="257">
        <v>30369</v>
      </c>
      <c r="Z41" s="187">
        <f t="shared" si="11"/>
        <v>0.23983226193672705</v>
      </c>
      <c r="AA41" s="257">
        <v>29564</v>
      </c>
      <c r="AB41" s="187">
        <f t="shared" si="12"/>
        <v>0.23347495774959329</v>
      </c>
    </row>
    <row r="42" spans="2:28" ht="13.5" hidden="1">
      <c r="B42" s="422"/>
      <c r="C42" s="394"/>
      <c r="D42" s="79">
        <v>45905</v>
      </c>
      <c r="E42" s="79" t="s">
        <v>74</v>
      </c>
      <c r="F42" s="256">
        <f t="shared" si="15"/>
        <v>132042</v>
      </c>
      <c r="G42" s="441"/>
      <c r="H42" s="441"/>
      <c r="I42" s="257">
        <v>3814</v>
      </c>
      <c r="J42" s="187">
        <f t="shared" si="2"/>
        <v>3.012019648413438E-2</v>
      </c>
      <c r="K42" s="257">
        <v>15610</v>
      </c>
      <c r="L42" s="187">
        <f t="shared" si="3"/>
        <v>0.12327642032441995</v>
      </c>
      <c r="M42" s="257">
        <f t="shared" si="18"/>
        <v>19424</v>
      </c>
      <c r="N42" s="187">
        <f t="shared" si="5"/>
        <v>0.15339661680855432</v>
      </c>
      <c r="O42" s="186">
        <v>1595</v>
      </c>
      <c r="P42" s="187">
        <f t="shared" si="6"/>
        <v>1.2596149290035222E-2</v>
      </c>
      <c r="Q42" s="186"/>
      <c r="R42" s="187">
        <f t="shared" si="7"/>
        <v>0</v>
      </c>
      <c r="S42" s="186"/>
      <c r="T42" s="187">
        <f t="shared" si="8"/>
        <v>0</v>
      </c>
      <c r="U42" s="257">
        <v>2704</v>
      </c>
      <c r="V42" s="187">
        <f t="shared" si="9"/>
        <v>2.1354224250943726E-2</v>
      </c>
      <c r="W42" s="257">
        <v>59370</v>
      </c>
      <c r="X42" s="187">
        <f t="shared" si="10"/>
        <v>0.46886105539146777</v>
      </c>
      <c r="Y42" s="257">
        <v>24898</v>
      </c>
      <c r="Z42" s="187">
        <f t="shared" si="11"/>
        <v>0.19662628528106393</v>
      </c>
      <c r="AA42" s="257">
        <v>24051</v>
      </c>
      <c r="AB42" s="187">
        <f t="shared" si="12"/>
        <v>0.18993729565807971</v>
      </c>
    </row>
    <row r="43" spans="2:28" ht="13.5" hidden="1">
      <c r="B43" s="422"/>
      <c r="C43" s="394"/>
      <c r="D43" s="79">
        <v>45906</v>
      </c>
      <c r="E43" s="79" t="s">
        <v>75</v>
      </c>
      <c r="F43" s="256">
        <f t="shared" si="15"/>
        <v>139507</v>
      </c>
      <c r="G43" s="441"/>
      <c r="H43" s="441"/>
      <c r="I43" s="257">
        <v>3902</v>
      </c>
      <c r="J43" s="187">
        <f t="shared" si="2"/>
        <v>3.0815156444963909E-2</v>
      </c>
      <c r="K43" s="257">
        <v>18708</v>
      </c>
      <c r="L43" s="187">
        <f t="shared" si="3"/>
        <v>0.14774216985453226</v>
      </c>
      <c r="M43" s="257">
        <f t="shared" si="18"/>
        <v>22610</v>
      </c>
      <c r="N43" s="187">
        <f t="shared" si="5"/>
        <v>0.17855732629949617</v>
      </c>
      <c r="O43" s="186">
        <v>1586</v>
      </c>
      <c r="P43" s="187">
        <f t="shared" si="6"/>
        <v>1.2525073839495839E-2</v>
      </c>
      <c r="Q43" s="186"/>
      <c r="R43" s="187">
        <f t="shared" si="7"/>
        <v>0</v>
      </c>
      <c r="S43" s="186"/>
      <c r="T43" s="187">
        <f t="shared" si="8"/>
        <v>0</v>
      </c>
      <c r="U43" s="257">
        <v>3001</v>
      </c>
      <c r="V43" s="187">
        <f t="shared" si="9"/>
        <v>2.3699714118743387E-2</v>
      </c>
      <c r="W43" s="257">
        <v>60254</v>
      </c>
      <c r="X43" s="187">
        <f t="shared" si="10"/>
        <v>0.4758422440888917</v>
      </c>
      <c r="Y43" s="257">
        <v>26513</v>
      </c>
      <c r="Z43" s="187">
        <f t="shared" si="11"/>
        <v>0.20938038001674222</v>
      </c>
      <c r="AA43" s="257">
        <v>25543</v>
      </c>
      <c r="AB43" s="187">
        <f t="shared" si="12"/>
        <v>0.20172002590305307</v>
      </c>
    </row>
    <row r="44" spans="2:28" ht="13.5" hidden="1">
      <c r="B44" s="422"/>
      <c r="C44" s="394"/>
      <c r="D44" s="79">
        <v>45907</v>
      </c>
      <c r="E44" s="79" t="s">
        <v>70</v>
      </c>
      <c r="F44" s="256">
        <f t="shared" si="15"/>
        <v>186596</v>
      </c>
      <c r="G44" s="441"/>
      <c r="H44" s="441"/>
      <c r="I44" s="257">
        <v>5598</v>
      </c>
      <c r="J44" s="187">
        <f t="shared" si="2"/>
        <v>4.4208930235496657E-2</v>
      </c>
      <c r="K44" s="257">
        <v>21498</v>
      </c>
      <c r="L44" s="187">
        <f t="shared" si="3"/>
        <v>0.1697755595217412</v>
      </c>
      <c r="M44" s="257">
        <f t="shared" si="18"/>
        <v>27096</v>
      </c>
      <c r="N44" s="187">
        <f t="shared" si="5"/>
        <v>0.21398448975723786</v>
      </c>
      <c r="O44" s="186">
        <v>1954</v>
      </c>
      <c r="P44" s="187">
        <f t="shared" si="6"/>
        <v>1.5431270039328416E-2</v>
      </c>
      <c r="Q44" s="186"/>
      <c r="R44" s="187">
        <f t="shared" si="7"/>
        <v>0</v>
      </c>
      <c r="S44" s="186"/>
      <c r="T44" s="187">
        <f t="shared" si="8"/>
        <v>0</v>
      </c>
      <c r="U44" s="257">
        <v>3654</v>
      </c>
      <c r="V44" s="187">
        <f t="shared" si="9"/>
        <v>2.885663291898978E-2</v>
      </c>
      <c r="W44" s="257">
        <v>87251</v>
      </c>
      <c r="X44" s="187">
        <f t="shared" si="10"/>
        <v>0.68904490389019635</v>
      </c>
      <c r="Y44" s="257">
        <v>34316</v>
      </c>
      <c r="Z44" s="187">
        <f t="shared" si="11"/>
        <v>0.27100279563438789</v>
      </c>
      <c r="AA44" s="257">
        <v>32325</v>
      </c>
      <c r="AB44" s="187">
        <f t="shared" si="12"/>
        <v>0.2552793265206198</v>
      </c>
    </row>
    <row r="45" spans="2:28" ht="13.5" hidden="1">
      <c r="B45" s="422"/>
      <c r="C45" s="394"/>
      <c r="D45" s="79">
        <v>45908</v>
      </c>
      <c r="E45" s="79" t="s">
        <v>76</v>
      </c>
      <c r="F45" s="256">
        <f t="shared" si="15"/>
        <v>183915</v>
      </c>
      <c r="G45" s="441"/>
      <c r="H45" s="441"/>
      <c r="I45" s="257">
        <v>5778</v>
      </c>
      <c r="J45" s="187">
        <f t="shared" si="2"/>
        <v>4.5630439246284335E-2</v>
      </c>
      <c r="K45" s="257">
        <v>21632</v>
      </c>
      <c r="L45" s="187">
        <f t="shared" si="3"/>
        <v>0.17083379400754981</v>
      </c>
      <c r="M45" s="257">
        <f t="shared" si="18"/>
        <v>27410</v>
      </c>
      <c r="N45" s="187">
        <f t="shared" si="5"/>
        <v>0.21646423325383413</v>
      </c>
      <c r="O45" s="186">
        <v>1699</v>
      </c>
      <c r="P45" s="187">
        <f t="shared" si="6"/>
        <v>1.3417465607379211E-2</v>
      </c>
      <c r="Q45" s="186"/>
      <c r="R45" s="187">
        <f t="shared" si="7"/>
        <v>0</v>
      </c>
      <c r="S45" s="186"/>
      <c r="T45" s="187">
        <f t="shared" si="8"/>
        <v>0</v>
      </c>
      <c r="U45" s="257">
        <v>3529</v>
      </c>
      <c r="V45" s="187">
        <f t="shared" si="9"/>
        <v>2.7869473883720564E-2</v>
      </c>
      <c r="W45" s="257">
        <v>85430</v>
      </c>
      <c r="X45" s="187">
        <f t="shared" si="10"/>
        <v>0.67466397106439435</v>
      </c>
      <c r="Y45" s="257">
        <v>34439</v>
      </c>
      <c r="Z45" s="187">
        <f t="shared" si="11"/>
        <v>0.27197416012509279</v>
      </c>
      <c r="AA45" s="257">
        <v>31408</v>
      </c>
      <c r="AB45" s="187">
        <f t="shared" si="12"/>
        <v>0.2480375278378848</v>
      </c>
    </row>
    <row r="46" spans="2:28" ht="13.5" hidden="1">
      <c r="B46" s="188"/>
      <c r="C46" s="394"/>
      <c r="D46" s="184">
        <v>45909</v>
      </c>
      <c r="E46" s="184" t="s">
        <v>77</v>
      </c>
      <c r="F46" s="256">
        <f t="shared" ref="F46:F109" si="19">SUM(M46,Q46,S46,U46,W46,Y46,AA46,O46)</f>
        <v>177865</v>
      </c>
      <c r="G46" s="441">
        <f t="shared" ref="G46" si="20">SUM(F46:F52)</f>
        <v>1166143</v>
      </c>
      <c r="H46" s="441"/>
      <c r="I46" s="186">
        <v>5624</v>
      </c>
      <c r="J46" s="187">
        <f t="shared" ref="J46:J67" si="21">I46/$F$7</f>
        <v>4.4414259314832658E-2</v>
      </c>
      <c r="K46" s="257">
        <v>21210</v>
      </c>
      <c r="L46" s="187">
        <f t="shared" ref="L46:L67" si="22">K46/$F$7</f>
        <v>0.16750114510448091</v>
      </c>
      <c r="M46" s="257">
        <f t="shared" ref="M46:M67" si="23">SUM(I46+K46)</f>
        <v>26834</v>
      </c>
      <c r="N46" s="187">
        <f t="shared" ref="N46:N67" si="24">M46/$F$7</f>
        <v>0.21191540441931356</v>
      </c>
      <c r="O46" s="186">
        <v>1536</v>
      </c>
      <c r="P46" s="187">
        <f t="shared" ref="P46:P67" si="25">O46/$F$7</f>
        <v>1.2130210225388151E-2</v>
      </c>
      <c r="Q46" s="186"/>
      <c r="R46" s="187">
        <f t="shared" ref="R46:R67" si="26">Q46/$F$7</f>
        <v>0</v>
      </c>
      <c r="S46" s="186"/>
      <c r="T46" s="187">
        <f t="shared" ref="T46:T67" si="27">S46/$F$7</f>
        <v>0</v>
      </c>
      <c r="U46" s="257">
        <v>3295</v>
      </c>
      <c r="V46" s="187">
        <f t="shared" ref="V46:V67" si="28">U46/$F$7</f>
        <v>2.6021512169696587E-2</v>
      </c>
      <c r="W46" s="257">
        <v>83463</v>
      </c>
      <c r="X46" s="187">
        <f t="shared" ref="X46:X67" si="29">W46/$F$7</f>
        <v>0.65913003648539792</v>
      </c>
      <c r="Y46" s="257">
        <v>33146</v>
      </c>
      <c r="Z46" s="187">
        <f t="shared" ref="Z46:Z67" si="30">Y46/$F$7</f>
        <v>0.26176298706426798</v>
      </c>
      <c r="AA46" s="257">
        <v>29591</v>
      </c>
      <c r="AB46" s="187">
        <f t="shared" ref="AB46:AB67" si="31">AA46/$F$7</f>
        <v>0.23368818410121145</v>
      </c>
    </row>
    <row r="47" spans="2:28" ht="13.5" hidden="1">
      <c r="B47" s="188"/>
      <c r="C47" s="394"/>
      <c r="D47" s="184">
        <v>45910</v>
      </c>
      <c r="E47" s="184" t="s">
        <v>78</v>
      </c>
      <c r="F47" s="256">
        <f t="shared" si="19"/>
        <v>175592</v>
      </c>
      <c r="G47" s="441"/>
      <c r="H47" s="441"/>
      <c r="I47" s="186">
        <v>5066</v>
      </c>
      <c r="J47" s="187">
        <f t="shared" si="21"/>
        <v>4.0007581381390871E-2</v>
      </c>
      <c r="K47" s="257">
        <v>18940</v>
      </c>
      <c r="L47" s="187">
        <f t="shared" si="22"/>
        <v>0.14957433702399192</v>
      </c>
      <c r="M47" s="257">
        <f t="shared" si="23"/>
        <v>24006</v>
      </c>
      <c r="N47" s="187">
        <f t="shared" si="24"/>
        <v>0.18958191840538277</v>
      </c>
      <c r="O47" s="186">
        <v>1222</v>
      </c>
      <c r="P47" s="187">
        <f t="shared" si="25"/>
        <v>9.6504667287918757E-3</v>
      </c>
      <c r="Q47" s="186"/>
      <c r="R47" s="187">
        <f t="shared" si="26"/>
        <v>0</v>
      </c>
      <c r="S47" s="186"/>
      <c r="T47" s="187">
        <f t="shared" si="27"/>
        <v>0</v>
      </c>
      <c r="U47" s="257">
        <v>3235</v>
      </c>
      <c r="V47" s="187">
        <f t="shared" si="28"/>
        <v>2.5547675832767361E-2</v>
      </c>
      <c r="W47" s="257">
        <v>83025</v>
      </c>
      <c r="X47" s="187">
        <f t="shared" si="29"/>
        <v>0.6556710312258146</v>
      </c>
      <c r="Y47" s="257">
        <v>33723</v>
      </c>
      <c r="Z47" s="187">
        <f t="shared" si="30"/>
        <v>0.26631971317107073</v>
      </c>
      <c r="AA47" s="257">
        <v>30381</v>
      </c>
      <c r="AB47" s="187">
        <f t="shared" si="31"/>
        <v>0.23992702920411291</v>
      </c>
    </row>
    <row r="48" spans="2:28" ht="13.5" hidden="1">
      <c r="B48" s="188"/>
      <c r="C48" s="394"/>
      <c r="D48" s="184">
        <v>45911</v>
      </c>
      <c r="E48" s="184" t="s">
        <v>79</v>
      </c>
      <c r="F48" s="256">
        <f t="shared" si="19"/>
        <v>164410</v>
      </c>
      <c r="G48" s="441"/>
      <c r="H48" s="441"/>
      <c r="I48" s="186">
        <v>4578</v>
      </c>
      <c r="J48" s="187">
        <f t="shared" si="21"/>
        <v>3.6153712507699838E-2</v>
      </c>
      <c r="K48" s="257">
        <v>16538</v>
      </c>
      <c r="L48" s="187">
        <f t="shared" si="22"/>
        <v>0.13060508900225862</v>
      </c>
      <c r="M48" s="257">
        <f t="shared" si="23"/>
        <v>21116</v>
      </c>
      <c r="N48" s="187">
        <f t="shared" si="24"/>
        <v>0.16675880150995845</v>
      </c>
      <c r="O48" s="186">
        <v>1080</v>
      </c>
      <c r="P48" s="187">
        <f t="shared" si="25"/>
        <v>8.5290540647260434E-3</v>
      </c>
      <c r="Q48" s="186"/>
      <c r="R48" s="187">
        <f t="shared" si="26"/>
        <v>0</v>
      </c>
      <c r="S48" s="186"/>
      <c r="T48" s="187">
        <f t="shared" si="27"/>
        <v>0</v>
      </c>
      <c r="U48" s="257">
        <v>2993</v>
      </c>
      <c r="V48" s="187">
        <f t="shared" si="28"/>
        <v>2.3636535940486154E-2</v>
      </c>
      <c r="W48" s="257">
        <v>79059</v>
      </c>
      <c r="X48" s="187">
        <f t="shared" si="29"/>
        <v>0.62435044935479289</v>
      </c>
      <c r="Y48" s="257">
        <v>31275</v>
      </c>
      <c r="Z48" s="187">
        <f t="shared" si="30"/>
        <v>0.24698719062435834</v>
      </c>
      <c r="AA48" s="257">
        <v>28887</v>
      </c>
      <c r="AB48" s="187">
        <f t="shared" si="31"/>
        <v>0.22812850441457522</v>
      </c>
    </row>
    <row r="49" spans="2:28" ht="13.5" hidden="1">
      <c r="B49" s="188"/>
      <c r="C49" s="394"/>
      <c r="D49" s="184">
        <v>45912</v>
      </c>
      <c r="E49" s="184" t="s">
        <v>74</v>
      </c>
      <c r="F49" s="256">
        <f t="shared" si="19"/>
        <v>134348</v>
      </c>
      <c r="G49" s="441"/>
      <c r="H49" s="441"/>
      <c r="I49" s="186">
        <v>7059</v>
      </c>
      <c r="J49" s="187">
        <f t="shared" si="21"/>
        <v>5.5746845039723276E-2</v>
      </c>
      <c r="K49" s="257">
        <v>16228</v>
      </c>
      <c r="L49" s="187">
        <f t="shared" si="22"/>
        <v>0.12815693459479097</v>
      </c>
      <c r="M49" s="257">
        <f t="shared" si="23"/>
        <v>23287</v>
      </c>
      <c r="N49" s="187">
        <f t="shared" si="24"/>
        <v>0.18390377963451424</v>
      </c>
      <c r="O49" s="186">
        <v>993</v>
      </c>
      <c r="P49" s="187">
        <f t="shared" si="25"/>
        <v>7.8419913761786676E-3</v>
      </c>
      <c r="Q49" s="186"/>
      <c r="R49" s="187">
        <f t="shared" si="26"/>
        <v>0</v>
      </c>
      <c r="S49" s="186"/>
      <c r="T49" s="187">
        <f t="shared" si="27"/>
        <v>0</v>
      </c>
      <c r="U49" s="257">
        <v>2629</v>
      </c>
      <c r="V49" s="187">
        <f t="shared" si="28"/>
        <v>2.0761928829782193E-2</v>
      </c>
      <c r="W49" s="257">
        <v>59940</v>
      </c>
      <c r="X49" s="187">
        <f t="shared" si="29"/>
        <v>0.4733625005922954</v>
      </c>
      <c r="Y49" s="257">
        <v>26237</v>
      </c>
      <c r="Z49" s="187">
        <f t="shared" si="30"/>
        <v>0.20720073286686777</v>
      </c>
      <c r="AA49" s="257">
        <v>21262</v>
      </c>
      <c r="AB49" s="187">
        <f t="shared" si="31"/>
        <v>0.16791180326315291</v>
      </c>
    </row>
    <row r="50" spans="2:28" ht="13.5" hidden="1">
      <c r="B50" s="188"/>
      <c r="C50" s="394"/>
      <c r="D50" s="184">
        <v>45913</v>
      </c>
      <c r="E50" s="184" t="s">
        <v>75</v>
      </c>
      <c r="F50" s="256">
        <f t="shared" si="19"/>
        <v>140458</v>
      </c>
      <c r="G50" s="441"/>
      <c r="H50" s="441"/>
      <c r="I50" s="186">
        <v>7509</v>
      </c>
      <c r="J50" s="187">
        <f t="shared" si="21"/>
        <v>5.9300617566692464E-2</v>
      </c>
      <c r="K50" s="257">
        <v>19442</v>
      </c>
      <c r="L50" s="187">
        <f t="shared" si="22"/>
        <v>0.15353876770963309</v>
      </c>
      <c r="M50" s="257">
        <f t="shared" si="23"/>
        <v>26951</v>
      </c>
      <c r="N50" s="187">
        <f t="shared" si="24"/>
        <v>0.21283938527632557</v>
      </c>
      <c r="O50" s="186">
        <v>1049</v>
      </c>
      <c r="P50" s="187">
        <f t="shared" si="25"/>
        <v>8.2842386239792773E-3</v>
      </c>
      <c r="Q50" s="186"/>
      <c r="R50" s="187">
        <f t="shared" si="26"/>
        <v>0</v>
      </c>
      <c r="S50" s="186"/>
      <c r="T50" s="187">
        <f t="shared" si="27"/>
        <v>0</v>
      </c>
      <c r="U50" s="257">
        <v>2958</v>
      </c>
      <c r="V50" s="187">
        <f t="shared" si="28"/>
        <v>2.3360131410610774E-2</v>
      </c>
      <c r="W50" s="257">
        <v>60065</v>
      </c>
      <c r="X50" s="187">
        <f t="shared" si="29"/>
        <v>0.47434965962756465</v>
      </c>
      <c r="Y50" s="257">
        <v>27628</v>
      </c>
      <c r="Z50" s="187">
        <f t="shared" si="30"/>
        <v>0.21818583861134364</v>
      </c>
      <c r="AA50" s="257">
        <v>21807</v>
      </c>
      <c r="AB50" s="187">
        <f t="shared" si="31"/>
        <v>0.1722158166569267</v>
      </c>
    </row>
    <row r="51" spans="2:28" ht="13.5" hidden="1">
      <c r="B51" s="188"/>
      <c r="C51" s="394"/>
      <c r="D51" s="184">
        <v>45914</v>
      </c>
      <c r="E51" s="184" t="s">
        <v>70</v>
      </c>
      <c r="F51" s="256">
        <f t="shared" si="19"/>
        <v>186761</v>
      </c>
      <c r="G51" s="441"/>
      <c r="H51" s="441"/>
      <c r="I51" s="186">
        <v>7603</v>
      </c>
      <c r="J51" s="187">
        <f t="shared" si="21"/>
        <v>6.0042961161214915E-2</v>
      </c>
      <c r="K51" s="257">
        <v>22538</v>
      </c>
      <c r="L51" s="187">
        <f t="shared" si="22"/>
        <v>0.1779887226951811</v>
      </c>
      <c r="M51" s="257">
        <f t="shared" si="23"/>
        <v>30141</v>
      </c>
      <c r="N51" s="187">
        <f t="shared" si="24"/>
        <v>0.238031683856396</v>
      </c>
      <c r="O51" s="186">
        <v>1256</v>
      </c>
      <c r="P51" s="187">
        <f t="shared" si="25"/>
        <v>9.9189739863851031E-3</v>
      </c>
      <c r="Q51" s="186"/>
      <c r="R51" s="187">
        <f t="shared" si="26"/>
        <v>0</v>
      </c>
      <c r="S51" s="186"/>
      <c r="T51" s="187">
        <f t="shared" si="27"/>
        <v>0</v>
      </c>
      <c r="U51" s="257">
        <v>3546</v>
      </c>
      <c r="V51" s="187">
        <f t="shared" si="28"/>
        <v>2.8003727512517177E-2</v>
      </c>
      <c r="W51" s="257">
        <v>88405</v>
      </c>
      <c r="X51" s="187">
        <f t="shared" si="29"/>
        <v>0.69815835610380172</v>
      </c>
      <c r="Y51" s="257">
        <v>34587</v>
      </c>
      <c r="Z51" s="187">
        <f t="shared" si="30"/>
        <v>0.27314295642285152</v>
      </c>
      <c r="AA51" s="257">
        <v>28826</v>
      </c>
      <c r="AB51" s="187">
        <f t="shared" si="31"/>
        <v>0.22764677080536383</v>
      </c>
    </row>
    <row r="52" spans="2:28" ht="13.5" hidden="1">
      <c r="B52" s="188"/>
      <c r="C52" s="394"/>
      <c r="D52" s="184">
        <v>45915</v>
      </c>
      <c r="E52" s="184" t="s">
        <v>76</v>
      </c>
      <c r="F52" s="256">
        <f t="shared" si="19"/>
        <v>186709</v>
      </c>
      <c r="G52" s="441"/>
      <c r="H52" s="441"/>
      <c r="I52" s="186">
        <v>7648</v>
      </c>
      <c r="J52" s="187">
        <f t="shared" si="21"/>
        <v>6.0398338413911838E-2</v>
      </c>
      <c r="K52" s="257">
        <v>22270</v>
      </c>
      <c r="L52" s="187">
        <f t="shared" si="22"/>
        <v>0.17587225372356388</v>
      </c>
      <c r="M52" s="257">
        <f t="shared" si="23"/>
        <v>29918</v>
      </c>
      <c r="N52" s="187">
        <f t="shared" si="24"/>
        <v>0.23627059213747573</v>
      </c>
      <c r="O52" s="186">
        <v>1094</v>
      </c>
      <c r="P52" s="187">
        <f t="shared" si="25"/>
        <v>8.6396158766761967E-3</v>
      </c>
      <c r="Q52" s="186"/>
      <c r="R52" s="187">
        <f t="shared" si="26"/>
        <v>0</v>
      </c>
      <c r="S52" s="186"/>
      <c r="T52" s="187">
        <f t="shared" si="27"/>
        <v>0</v>
      </c>
      <c r="U52" s="257">
        <v>3476</v>
      </c>
      <c r="V52" s="187">
        <f t="shared" si="28"/>
        <v>2.7450918452766416E-2</v>
      </c>
      <c r="W52" s="257">
        <v>88776</v>
      </c>
      <c r="X52" s="187">
        <f t="shared" si="29"/>
        <v>0.70108824412048076</v>
      </c>
      <c r="Y52" s="257">
        <v>35000</v>
      </c>
      <c r="Z52" s="187">
        <f t="shared" si="30"/>
        <v>0.27640452987538106</v>
      </c>
      <c r="AA52" s="257">
        <v>28445</v>
      </c>
      <c r="AB52" s="187">
        <f t="shared" si="31"/>
        <v>0.22463791006586326</v>
      </c>
    </row>
    <row r="53" spans="2:28" ht="13.5" hidden="1">
      <c r="B53" s="188"/>
      <c r="C53" s="394"/>
      <c r="D53" s="184">
        <v>45916</v>
      </c>
      <c r="E53" s="184" t="s">
        <v>77</v>
      </c>
      <c r="F53" s="256">
        <f t="shared" si="19"/>
        <v>194375</v>
      </c>
      <c r="G53" s="441">
        <f t="shared" ref="G53" si="32">SUM(F53:F59)</f>
        <v>1236089</v>
      </c>
      <c r="H53" s="441"/>
      <c r="I53" s="186">
        <v>9140</v>
      </c>
      <c r="J53" s="187">
        <f t="shared" si="21"/>
        <v>7.2181068658885225E-2</v>
      </c>
      <c r="K53" s="257">
        <v>21414</v>
      </c>
      <c r="L53" s="187">
        <f t="shared" si="22"/>
        <v>0.16911218865004027</v>
      </c>
      <c r="M53" s="257">
        <f t="shared" si="23"/>
        <v>30554</v>
      </c>
      <c r="N53" s="187">
        <f t="shared" si="24"/>
        <v>0.24129325730892551</v>
      </c>
      <c r="O53" s="186"/>
      <c r="P53" s="187">
        <f t="shared" si="25"/>
        <v>0</v>
      </c>
      <c r="Q53" s="186"/>
      <c r="R53" s="187">
        <f t="shared" si="26"/>
        <v>0</v>
      </c>
      <c r="S53" s="186"/>
      <c r="T53" s="187">
        <f t="shared" si="27"/>
        <v>0</v>
      </c>
      <c r="U53" s="257">
        <v>3243</v>
      </c>
      <c r="V53" s="187">
        <f t="shared" si="28"/>
        <v>2.5610854011024593E-2</v>
      </c>
      <c r="W53" s="257">
        <v>102369</v>
      </c>
      <c r="X53" s="187">
        <f t="shared" si="29"/>
        <v>0.80843586625179664</v>
      </c>
      <c r="Y53" s="257">
        <v>30764</v>
      </c>
      <c r="Z53" s="187">
        <f t="shared" si="30"/>
        <v>0.24295168448817778</v>
      </c>
      <c r="AA53" s="257">
        <v>27445</v>
      </c>
      <c r="AB53" s="187">
        <f t="shared" si="31"/>
        <v>0.2167406377837095</v>
      </c>
    </row>
    <row r="54" spans="2:28" ht="13.5" hidden="1">
      <c r="B54" s="188"/>
      <c r="C54" s="394"/>
      <c r="D54" s="184">
        <v>45917</v>
      </c>
      <c r="E54" s="184" t="s">
        <v>78</v>
      </c>
      <c r="F54" s="256">
        <f t="shared" si="19"/>
        <v>188216</v>
      </c>
      <c r="G54" s="441"/>
      <c r="H54" s="441"/>
      <c r="I54" s="186">
        <v>9130</v>
      </c>
      <c r="J54" s="187">
        <f t="shared" si="21"/>
        <v>7.210209593606369E-2</v>
      </c>
      <c r="K54" s="257">
        <v>19081</v>
      </c>
      <c r="L54" s="187">
        <f t="shared" si="22"/>
        <v>0.15068785241577559</v>
      </c>
      <c r="M54" s="257">
        <f t="shared" si="23"/>
        <v>28211</v>
      </c>
      <c r="N54" s="187">
        <f t="shared" si="24"/>
        <v>0.22278994835183927</v>
      </c>
      <c r="O54" s="186"/>
      <c r="P54" s="187">
        <f t="shared" si="25"/>
        <v>0</v>
      </c>
      <c r="Q54" s="186"/>
      <c r="R54" s="187">
        <f t="shared" si="26"/>
        <v>0</v>
      </c>
      <c r="S54" s="186"/>
      <c r="T54" s="187">
        <f t="shared" si="27"/>
        <v>0</v>
      </c>
      <c r="U54" s="257">
        <v>3377</v>
      </c>
      <c r="V54" s="187">
        <f t="shared" si="28"/>
        <v>2.6669088496833193E-2</v>
      </c>
      <c r="W54" s="257">
        <v>96700</v>
      </c>
      <c r="X54" s="187">
        <f t="shared" si="29"/>
        <v>0.76366622968426701</v>
      </c>
      <c r="Y54" s="257">
        <v>31790</v>
      </c>
      <c r="Z54" s="187">
        <f t="shared" si="30"/>
        <v>0.25105428584966755</v>
      </c>
      <c r="AA54" s="257">
        <v>28138</v>
      </c>
      <c r="AB54" s="187">
        <f t="shared" si="31"/>
        <v>0.22221344747524205</v>
      </c>
    </row>
    <row r="55" spans="2:28" ht="13.5" hidden="1">
      <c r="B55" s="188"/>
      <c r="C55" s="394"/>
      <c r="D55" s="184">
        <v>45918</v>
      </c>
      <c r="E55" s="184" t="s">
        <v>79</v>
      </c>
      <c r="F55" s="256">
        <f t="shared" si="19"/>
        <v>177826</v>
      </c>
      <c r="G55" s="441"/>
      <c r="H55" s="441"/>
      <c r="I55" s="186">
        <v>9372</v>
      </c>
      <c r="J55" s="187">
        <f t="shared" si="21"/>
        <v>7.4013235828344889E-2</v>
      </c>
      <c r="K55" s="257">
        <v>16195</v>
      </c>
      <c r="L55" s="187">
        <f t="shared" si="22"/>
        <v>0.12789632460947989</v>
      </c>
      <c r="M55" s="257">
        <f t="shared" si="23"/>
        <v>25567</v>
      </c>
      <c r="N55" s="187">
        <f t="shared" si="24"/>
        <v>0.20190956043782476</v>
      </c>
      <c r="O55" s="186"/>
      <c r="P55" s="187">
        <f t="shared" si="25"/>
        <v>0</v>
      </c>
      <c r="Q55" s="186"/>
      <c r="R55" s="187">
        <f t="shared" si="26"/>
        <v>0</v>
      </c>
      <c r="S55" s="186"/>
      <c r="T55" s="187">
        <f t="shared" si="27"/>
        <v>0</v>
      </c>
      <c r="U55" s="257">
        <v>3152</v>
      </c>
      <c r="V55" s="187">
        <f t="shared" si="28"/>
        <v>2.4892202233348603E-2</v>
      </c>
      <c r="W55" s="257">
        <v>92374</v>
      </c>
      <c r="X55" s="187">
        <f t="shared" si="29"/>
        <v>0.72950262979166991</v>
      </c>
      <c r="Y55" s="257">
        <v>29965</v>
      </c>
      <c r="Z55" s="187">
        <f t="shared" si="30"/>
        <v>0.23664176393473693</v>
      </c>
      <c r="AA55" s="257">
        <v>26768</v>
      </c>
      <c r="AB55" s="187">
        <f t="shared" si="31"/>
        <v>0.21139418444869143</v>
      </c>
    </row>
    <row r="56" spans="2:28" ht="13.5" hidden="1">
      <c r="B56" s="188"/>
      <c r="C56" s="394"/>
      <c r="D56" s="184">
        <v>45919</v>
      </c>
      <c r="E56" s="184" t="s">
        <v>74</v>
      </c>
      <c r="F56" s="256">
        <f t="shared" si="19"/>
        <v>142595</v>
      </c>
      <c r="G56" s="441"/>
      <c r="H56" s="441"/>
      <c r="I56" s="186">
        <v>7919</v>
      </c>
      <c r="J56" s="187">
        <f t="shared" si="21"/>
        <v>6.2538499202375503E-2</v>
      </c>
      <c r="K56" s="257">
        <v>15258</v>
      </c>
      <c r="L56" s="187">
        <f t="shared" si="22"/>
        <v>0.12049658048110183</v>
      </c>
      <c r="M56" s="257">
        <f t="shared" si="23"/>
        <v>23177</v>
      </c>
      <c r="N56" s="187">
        <f t="shared" si="24"/>
        <v>0.18303507968347732</v>
      </c>
      <c r="O56" s="186"/>
      <c r="P56" s="187">
        <f t="shared" si="25"/>
        <v>0</v>
      </c>
      <c r="Q56" s="186"/>
      <c r="R56" s="187">
        <f t="shared" si="26"/>
        <v>0</v>
      </c>
      <c r="S56" s="186"/>
      <c r="T56" s="187">
        <f t="shared" si="27"/>
        <v>0</v>
      </c>
      <c r="U56" s="257">
        <v>2592</v>
      </c>
      <c r="V56" s="187">
        <f t="shared" si="28"/>
        <v>2.0469729755342506E-2</v>
      </c>
      <c r="W56" s="257">
        <v>71181</v>
      </c>
      <c r="X56" s="187">
        <f t="shared" si="29"/>
        <v>0.56213573831598562</v>
      </c>
      <c r="Y56" s="257">
        <v>24267</v>
      </c>
      <c r="Z56" s="187">
        <f t="shared" si="30"/>
        <v>0.19164310647102492</v>
      </c>
      <c r="AA56" s="257">
        <v>21378</v>
      </c>
      <c r="AB56" s="187">
        <f t="shared" si="31"/>
        <v>0.16882788684788275</v>
      </c>
    </row>
    <row r="57" spans="2:28" ht="13.5" hidden="1">
      <c r="B57" s="188"/>
      <c r="C57" s="394"/>
      <c r="D57" s="184">
        <v>45920</v>
      </c>
      <c r="E57" s="184" t="s">
        <v>75</v>
      </c>
      <c r="F57" s="256">
        <f t="shared" si="19"/>
        <v>148182</v>
      </c>
      <c r="G57" s="441"/>
      <c r="H57" s="441"/>
      <c r="I57" s="186">
        <v>7889</v>
      </c>
      <c r="J57" s="187">
        <f t="shared" si="21"/>
        <v>6.230158103391089E-2</v>
      </c>
      <c r="K57" s="257">
        <v>17789</v>
      </c>
      <c r="L57" s="187">
        <f t="shared" si="22"/>
        <v>0.14048457662723296</v>
      </c>
      <c r="M57" s="257">
        <f t="shared" si="23"/>
        <v>25678</v>
      </c>
      <c r="N57" s="187">
        <f t="shared" si="24"/>
        <v>0.20278615766114383</v>
      </c>
      <c r="O57" s="186"/>
      <c r="P57" s="187">
        <f t="shared" si="25"/>
        <v>0</v>
      </c>
      <c r="Q57" s="186"/>
      <c r="R57" s="187">
        <f t="shared" si="26"/>
        <v>0</v>
      </c>
      <c r="S57" s="186"/>
      <c r="T57" s="187">
        <f t="shared" si="27"/>
        <v>0</v>
      </c>
      <c r="U57" s="257">
        <v>2902</v>
      </c>
      <c r="V57" s="187">
        <f t="shared" si="28"/>
        <v>2.2917884162810164E-2</v>
      </c>
      <c r="W57" s="257">
        <v>72551</v>
      </c>
      <c r="X57" s="187">
        <f t="shared" si="29"/>
        <v>0.5729550013425363</v>
      </c>
      <c r="Y57" s="257">
        <v>25285</v>
      </c>
      <c r="Z57" s="187">
        <f t="shared" si="30"/>
        <v>0.19968252965425742</v>
      </c>
      <c r="AA57" s="257">
        <v>21766</v>
      </c>
      <c r="AB57" s="187">
        <f t="shared" si="31"/>
        <v>0.17189202849335838</v>
      </c>
    </row>
    <row r="58" spans="2:28" ht="13.5" hidden="1">
      <c r="B58" s="188"/>
      <c r="C58" s="394"/>
      <c r="D58" s="184">
        <v>45921</v>
      </c>
      <c r="E58" s="184" t="s">
        <v>70</v>
      </c>
      <c r="F58" s="256">
        <f t="shared" si="19"/>
        <v>194633</v>
      </c>
      <c r="G58" s="441"/>
      <c r="H58" s="441"/>
      <c r="I58" s="186">
        <v>9061</v>
      </c>
      <c r="J58" s="187">
        <f t="shared" si="21"/>
        <v>7.1557184148595077E-2</v>
      </c>
      <c r="K58" s="257">
        <v>20768</v>
      </c>
      <c r="L58" s="187">
        <f t="shared" si="22"/>
        <v>0.16401055075576895</v>
      </c>
      <c r="M58" s="257">
        <f t="shared" si="23"/>
        <v>29829</v>
      </c>
      <c r="N58" s="187">
        <f t="shared" si="24"/>
        <v>0.23556773490436403</v>
      </c>
      <c r="O58" s="186"/>
      <c r="P58" s="187">
        <f t="shared" si="25"/>
        <v>0</v>
      </c>
      <c r="Q58" s="186"/>
      <c r="R58" s="187">
        <f t="shared" si="26"/>
        <v>0</v>
      </c>
      <c r="S58" s="186"/>
      <c r="T58" s="187">
        <f t="shared" si="27"/>
        <v>0</v>
      </c>
      <c r="U58" s="257">
        <v>3561</v>
      </c>
      <c r="V58" s="187">
        <f t="shared" si="28"/>
        <v>2.8122186596749484E-2</v>
      </c>
      <c r="W58" s="257">
        <v>99287</v>
      </c>
      <c r="X58" s="187">
        <f t="shared" si="29"/>
        <v>0.78409647307819874</v>
      </c>
      <c r="Y58" s="257">
        <v>32840</v>
      </c>
      <c r="Z58" s="187">
        <f t="shared" si="30"/>
        <v>0.25934642174592898</v>
      </c>
      <c r="AA58" s="257">
        <v>29116</v>
      </c>
      <c r="AB58" s="187">
        <f t="shared" si="31"/>
        <v>0.22993697976718841</v>
      </c>
    </row>
    <row r="59" spans="2:28" ht="13.5" hidden="1">
      <c r="B59" s="188"/>
      <c r="C59" s="394"/>
      <c r="D59" s="184">
        <v>45922</v>
      </c>
      <c r="E59" s="184" t="s">
        <v>76</v>
      </c>
      <c r="F59" s="256">
        <f t="shared" si="19"/>
        <v>190262</v>
      </c>
      <c r="G59" s="441"/>
      <c r="H59" s="441"/>
      <c r="I59" s="186">
        <v>8685</v>
      </c>
      <c r="J59" s="187">
        <f t="shared" si="21"/>
        <v>6.858780977050527E-2</v>
      </c>
      <c r="K59" s="257">
        <v>20641</v>
      </c>
      <c r="L59" s="187">
        <f t="shared" si="22"/>
        <v>0.16300759717593544</v>
      </c>
      <c r="M59" s="257">
        <f t="shared" si="23"/>
        <v>29326</v>
      </c>
      <c r="N59" s="187">
        <f t="shared" si="24"/>
        <v>0.23159540694644071</v>
      </c>
      <c r="O59" s="186"/>
      <c r="P59" s="187">
        <f t="shared" si="25"/>
        <v>0</v>
      </c>
      <c r="Q59" s="186"/>
      <c r="R59" s="187">
        <f t="shared" si="26"/>
        <v>0</v>
      </c>
      <c r="S59" s="186"/>
      <c r="T59" s="187">
        <f t="shared" si="27"/>
        <v>0</v>
      </c>
      <c r="U59" s="257">
        <v>3506</v>
      </c>
      <c r="V59" s="187">
        <f t="shared" si="28"/>
        <v>2.7687836621231025E-2</v>
      </c>
      <c r="W59" s="257">
        <v>96548</v>
      </c>
      <c r="X59" s="187">
        <f t="shared" si="29"/>
        <v>0.76246584429737974</v>
      </c>
      <c r="Y59" s="257">
        <v>32732</v>
      </c>
      <c r="Z59" s="187">
        <f t="shared" si="30"/>
        <v>0.25849351633945633</v>
      </c>
      <c r="AA59" s="257">
        <v>28150</v>
      </c>
      <c r="AB59" s="187">
        <f t="shared" si="31"/>
        <v>0.22230821474262791</v>
      </c>
    </row>
    <row r="60" spans="2:28" ht="13.5" hidden="1">
      <c r="B60" s="188"/>
      <c r="C60" s="394"/>
      <c r="D60" s="184">
        <v>45923</v>
      </c>
      <c r="E60" s="184" t="s">
        <v>77</v>
      </c>
      <c r="F60" s="256">
        <f t="shared" si="19"/>
        <v>193580</v>
      </c>
      <c r="G60" s="441">
        <f t="shared" ref="G60" si="33">SUM(F60:F66)</f>
        <v>1166557</v>
      </c>
      <c r="H60" s="441"/>
      <c r="I60" s="186">
        <v>8342</v>
      </c>
      <c r="J60" s="187">
        <f t="shared" si="21"/>
        <v>6.5879045377726528E-2</v>
      </c>
      <c r="K60" s="257">
        <v>20190</v>
      </c>
      <c r="L60" s="187">
        <f t="shared" si="22"/>
        <v>0.15944592737668409</v>
      </c>
      <c r="M60" s="257">
        <f t="shared" si="23"/>
        <v>28532</v>
      </c>
      <c r="N60" s="187">
        <f t="shared" si="24"/>
        <v>0.22532497275441063</v>
      </c>
      <c r="O60" s="186"/>
      <c r="P60" s="187">
        <f t="shared" si="25"/>
        <v>0</v>
      </c>
      <c r="Q60" s="186"/>
      <c r="R60" s="187">
        <f t="shared" si="26"/>
        <v>0</v>
      </c>
      <c r="S60" s="186"/>
      <c r="T60" s="187">
        <f t="shared" si="27"/>
        <v>0</v>
      </c>
      <c r="U60" s="257">
        <v>3413</v>
      </c>
      <c r="V60" s="187">
        <f t="shared" si="28"/>
        <v>2.6953390298990729E-2</v>
      </c>
      <c r="W60" s="257">
        <v>103408</v>
      </c>
      <c r="X60" s="187">
        <f t="shared" si="29"/>
        <v>0.81664113215295442</v>
      </c>
      <c r="Y60" s="257">
        <v>31306</v>
      </c>
      <c r="Z60" s="187">
        <f t="shared" si="30"/>
        <v>0.24723200606510512</v>
      </c>
      <c r="AA60" s="257">
        <v>26921</v>
      </c>
      <c r="AB60" s="187">
        <f t="shared" si="31"/>
        <v>0.21260246710786093</v>
      </c>
    </row>
    <row r="61" spans="2:28" ht="13.5" hidden="1">
      <c r="B61" s="188"/>
      <c r="C61" s="394"/>
      <c r="D61" s="184">
        <v>45924</v>
      </c>
      <c r="E61" s="184" t="s">
        <v>78</v>
      </c>
      <c r="F61" s="256">
        <f t="shared" si="19"/>
        <v>188192</v>
      </c>
      <c r="G61" s="441"/>
      <c r="H61" s="441"/>
      <c r="I61" s="186">
        <v>8905</v>
      </c>
      <c r="J61" s="187">
        <f t="shared" si="21"/>
        <v>7.0325209672579089E-2</v>
      </c>
      <c r="K61" s="257">
        <v>19529</v>
      </c>
      <c r="L61" s="187">
        <f t="shared" si="22"/>
        <v>0.15422583039818047</v>
      </c>
      <c r="M61" s="257">
        <f t="shared" si="23"/>
        <v>28434</v>
      </c>
      <c r="N61" s="187">
        <f t="shared" si="24"/>
        <v>0.22455104007075957</v>
      </c>
      <c r="O61" s="186"/>
      <c r="P61" s="187">
        <f t="shared" si="25"/>
        <v>0</v>
      </c>
      <c r="Q61" s="186"/>
      <c r="R61" s="187">
        <f t="shared" si="26"/>
        <v>0</v>
      </c>
      <c r="S61" s="186"/>
      <c r="T61" s="187">
        <f t="shared" si="27"/>
        <v>0</v>
      </c>
      <c r="U61" s="257">
        <v>3470</v>
      </c>
      <c r="V61" s="187">
        <f t="shared" si="28"/>
        <v>2.7403534819073493E-2</v>
      </c>
      <c r="W61" s="257">
        <v>98824</v>
      </c>
      <c r="X61" s="187">
        <f t="shared" si="29"/>
        <v>0.78044003601156164</v>
      </c>
      <c r="Y61" s="257">
        <v>30866</v>
      </c>
      <c r="Z61" s="187">
        <f t="shared" si="30"/>
        <v>0.24375720626095745</v>
      </c>
      <c r="AA61" s="257">
        <v>26598</v>
      </c>
      <c r="AB61" s="187">
        <f t="shared" si="31"/>
        <v>0.21005164816072527</v>
      </c>
    </row>
    <row r="62" spans="2:28" ht="13.5" hidden="1">
      <c r="B62" s="188"/>
      <c r="C62" s="394"/>
      <c r="D62" s="184">
        <v>45925</v>
      </c>
      <c r="E62" s="184" t="s">
        <v>79</v>
      </c>
      <c r="F62" s="256">
        <f t="shared" si="19"/>
        <v>172278</v>
      </c>
      <c r="G62" s="441"/>
      <c r="H62" s="441"/>
      <c r="I62" s="186">
        <v>8179</v>
      </c>
      <c r="J62" s="187">
        <f t="shared" si="21"/>
        <v>6.4591789995735477E-2</v>
      </c>
      <c r="K62" s="257">
        <v>17553</v>
      </c>
      <c r="L62" s="187">
        <f t="shared" si="22"/>
        <v>0.13862082036864468</v>
      </c>
      <c r="M62" s="257">
        <f t="shared" si="23"/>
        <v>25732</v>
      </c>
      <c r="N62" s="187">
        <f t="shared" si="24"/>
        <v>0.20321261036438015</v>
      </c>
      <c r="O62" s="186"/>
      <c r="P62" s="187">
        <f t="shared" si="25"/>
        <v>0</v>
      </c>
      <c r="Q62" s="186"/>
      <c r="R62" s="187">
        <f t="shared" si="26"/>
        <v>0</v>
      </c>
      <c r="S62" s="186"/>
      <c r="T62" s="187">
        <f t="shared" si="27"/>
        <v>0</v>
      </c>
      <c r="U62" s="257">
        <v>3265</v>
      </c>
      <c r="V62" s="187">
        <f t="shared" si="28"/>
        <v>2.5784594001231974E-2</v>
      </c>
      <c r="W62" s="257">
        <v>90611</v>
      </c>
      <c r="X62" s="187">
        <f t="shared" si="29"/>
        <v>0.71557973875823289</v>
      </c>
      <c r="Y62" s="257">
        <v>29125</v>
      </c>
      <c r="Z62" s="187">
        <f t="shared" si="30"/>
        <v>0.2300080552177278</v>
      </c>
      <c r="AA62" s="257">
        <v>23545</v>
      </c>
      <c r="AB62" s="187">
        <f t="shared" si="31"/>
        <v>0.18594127588330991</v>
      </c>
    </row>
    <row r="63" spans="2:28" ht="13.5" hidden="1">
      <c r="B63" s="188"/>
      <c r="C63" s="394"/>
      <c r="D63" s="184">
        <v>45926</v>
      </c>
      <c r="E63" s="184" t="s">
        <v>74</v>
      </c>
      <c r="F63" s="256">
        <f t="shared" si="19"/>
        <v>133617</v>
      </c>
      <c r="G63" s="441"/>
      <c r="H63" s="441"/>
      <c r="I63" s="186">
        <v>6140</v>
      </c>
      <c r="J63" s="187">
        <f t="shared" si="21"/>
        <v>4.8489251812423986E-2</v>
      </c>
      <c r="K63" s="257">
        <v>16043</v>
      </c>
      <c r="L63" s="187">
        <f t="shared" si="22"/>
        <v>0.12669593922259251</v>
      </c>
      <c r="M63" s="257">
        <f t="shared" si="23"/>
        <v>22183</v>
      </c>
      <c r="N63" s="187">
        <f t="shared" si="24"/>
        <v>0.17518519103501651</v>
      </c>
      <c r="O63" s="186"/>
      <c r="P63" s="187">
        <f t="shared" si="25"/>
        <v>0</v>
      </c>
      <c r="Q63" s="186"/>
      <c r="R63" s="187">
        <f t="shared" si="26"/>
        <v>0</v>
      </c>
      <c r="S63" s="186"/>
      <c r="T63" s="187">
        <f t="shared" si="27"/>
        <v>0</v>
      </c>
      <c r="U63" s="257">
        <v>2886</v>
      </c>
      <c r="V63" s="187">
        <f t="shared" si="28"/>
        <v>2.2791527806295706E-2</v>
      </c>
      <c r="W63" s="257">
        <v>65734</v>
      </c>
      <c r="X63" s="187">
        <f t="shared" si="29"/>
        <v>0.51911929619509423</v>
      </c>
      <c r="Y63" s="257">
        <v>24591</v>
      </c>
      <c r="Z63" s="187">
        <f t="shared" si="30"/>
        <v>0.19420182269044273</v>
      </c>
      <c r="AA63" s="257">
        <v>18223</v>
      </c>
      <c r="AB63" s="187">
        <f t="shared" si="31"/>
        <v>0.14391199279768768</v>
      </c>
    </row>
    <row r="64" spans="2:28" ht="13.5" hidden="1">
      <c r="B64" s="188"/>
      <c r="C64" s="394"/>
      <c r="D64" s="184">
        <v>45927</v>
      </c>
      <c r="E64" s="184" t="s">
        <v>75</v>
      </c>
      <c r="F64" s="256">
        <f t="shared" si="19"/>
        <v>133344</v>
      </c>
      <c r="G64" s="441"/>
      <c r="H64" s="441"/>
      <c r="I64" s="186">
        <v>6172</v>
      </c>
      <c r="J64" s="187">
        <f t="shared" si="21"/>
        <v>4.8741964525452909E-2</v>
      </c>
      <c r="K64" s="257">
        <v>17127</v>
      </c>
      <c r="L64" s="187">
        <f t="shared" si="22"/>
        <v>0.13525658237644717</v>
      </c>
      <c r="M64" s="257">
        <f t="shared" si="23"/>
        <v>23299</v>
      </c>
      <c r="N64" s="187">
        <f t="shared" si="24"/>
        <v>0.1839985469019001</v>
      </c>
      <c r="O64" s="186"/>
      <c r="P64" s="187">
        <f t="shared" si="25"/>
        <v>0</v>
      </c>
      <c r="Q64" s="186"/>
      <c r="R64" s="187">
        <f t="shared" si="26"/>
        <v>0</v>
      </c>
      <c r="S64" s="186"/>
      <c r="T64" s="187">
        <f t="shared" si="27"/>
        <v>0</v>
      </c>
      <c r="U64" s="257">
        <v>2943</v>
      </c>
      <c r="V64" s="187">
        <f t="shared" si="28"/>
        <v>2.3241672326378467E-2</v>
      </c>
      <c r="W64" s="257">
        <v>63344</v>
      </c>
      <c r="X64" s="187">
        <f t="shared" si="29"/>
        <v>0.50024481544074673</v>
      </c>
      <c r="Y64" s="257">
        <v>25042</v>
      </c>
      <c r="Z64" s="187">
        <f t="shared" si="30"/>
        <v>0.19776349248969405</v>
      </c>
      <c r="AA64" s="257">
        <v>18716</v>
      </c>
      <c r="AB64" s="187">
        <f t="shared" si="31"/>
        <v>0.14780534803278947</v>
      </c>
    </row>
    <row r="65" spans="2:28" ht="13.5" hidden="1">
      <c r="B65" s="188"/>
      <c r="C65" s="394"/>
      <c r="D65" s="184">
        <v>45928</v>
      </c>
      <c r="E65" s="184" t="s">
        <v>70</v>
      </c>
      <c r="F65" s="256">
        <f t="shared" si="19"/>
        <v>145605</v>
      </c>
      <c r="G65" s="441"/>
      <c r="H65" s="441"/>
      <c r="I65" s="186">
        <v>6481</v>
      </c>
      <c r="J65" s="187">
        <f t="shared" si="21"/>
        <v>5.1182221660638419E-2</v>
      </c>
      <c r="K65" s="257">
        <v>19073</v>
      </c>
      <c r="L65" s="187">
        <f t="shared" si="22"/>
        <v>0.15062467423751835</v>
      </c>
      <c r="M65" s="257">
        <f t="shared" si="23"/>
        <v>25554</v>
      </c>
      <c r="N65" s="187">
        <f t="shared" si="24"/>
        <v>0.20180689589815679</v>
      </c>
      <c r="O65" s="186"/>
      <c r="P65" s="187">
        <f t="shared" si="25"/>
        <v>0</v>
      </c>
      <c r="Q65" s="186"/>
      <c r="R65" s="187">
        <f t="shared" si="26"/>
        <v>0</v>
      </c>
      <c r="S65" s="186"/>
      <c r="T65" s="187">
        <f t="shared" si="27"/>
        <v>0</v>
      </c>
      <c r="U65" s="257">
        <v>3002</v>
      </c>
      <c r="V65" s="187">
        <f t="shared" si="28"/>
        <v>2.3707611391025538E-2</v>
      </c>
      <c r="W65" s="257">
        <v>70544</v>
      </c>
      <c r="X65" s="187">
        <f t="shared" si="29"/>
        <v>0.55710517587225372</v>
      </c>
      <c r="Y65" s="257">
        <v>27144</v>
      </c>
      <c r="Z65" s="187">
        <f t="shared" si="30"/>
        <v>0.21436355882678124</v>
      </c>
      <c r="AA65" s="257">
        <v>19361</v>
      </c>
      <c r="AB65" s="187">
        <f t="shared" si="31"/>
        <v>0.15289908865477864</v>
      </c>
    </row>
    <row r="66" spans="2:28" ht="13.5" hidden="1">
      <c r="B66" s="188"/>
      <c r="C66" s="394"/>
      <c r="D66" s="184">
        <v>45929</v>
      </c>
      <c r="E66" s="184" t="s">
        <v>76</v>
      </c>
      <c r="F66" s="256">
        <f t="shared" si="19"/>
        <v>199941</v>
      </c>
      <c r="G66" s="441"/>
      <c r="H66" s="441"/>
      <c r="I66" s="186">
        <v>9307</v>
      </c>
      <c r="J66" s="187">
        <f t="shared" si="21"/>
        <v>7.3499913130004896E-2</v>
      </c>
      <c r="K66" s="257">
        <v>21055</v>
      </c>
      <c r="L66" s="187">
        <f t="shared" si="22"/>
        <v>0.16627706790074709</v>
      </c>
      <c r="M66" s="257">
        <f t="shared" si="23"/>
        <v>30362</v>
      </c>
      <c r="N66" s="187">
        <f t="shared" si="24"/>
        <v>0.23977698103075198</v>
      </c>
      <c r="O66" s="186"/>
      <c r="P66" s="187">
        <f t="shared" si="25"/>
        <v>0</v>
      </c>
      <c r="Q66" s="186"/>
      <c r="R66" s="187">
        <f t="shared" si="26"/>
        <v>0</v>
      </c>
      <c r="S66" s="186"/>
      <c r="T66" s="187">
        <f t="shared" si="27"/>
        <v>0</v>
      </c>
      <c r="U66" s="257">
        <v>3752</v>
      </c>
      <c r="V66" s="187">
        <f t="shared" si="28"/>
        <v>2.9630565602640848E-2</v>
      </c>
      <c r="W66" s="257">
        <v>104378</v>
      </c>
      <c r="X66" s="187">
        <f t="shared" si="29"/>
        <v>0.82430148626664346</v>
      </c>
      <c r="Y66" s="257">
        <v>33570</v>
      </c>
      <c r="Z66" s="187">
        <f t="shared" si="30"/>
        <v>0.26511143051190117</v>
      </c>
      <c r="AA66" s="257">
        <v>27879</v>
      </c>
      <c r="AB66" s="187">
        <f t="shared" si="31"/>
        <v>0.22016805395416422</v>
      </c>
    </row>
    <row r="67" spans="2:28" ht="13.5" hidden="1">
      <c r="B67" s="188"/>
      <c r="C67" s="394"/>
      <c r="D67" s="184">
        <v>45930</v>
      </c>
      <c r="E67" s="184" t="s">
        <v>77</v>
      </c>
      <c r="F67" s="256">
        <f t="shared" si="19"/>
        <v>193383</v>
      </c>
      <c r="G67" s="441">
        <f t="shared" ref="G67" si="34">SUM(F67:F73)</f>
        <v>1146243</v>
      </c>
      <c r="H67" s="441"/>
      <c r="I67" s="186">
        <v>8559</v>
      </c>
      <c r="J67" s="187">
        <f t="shared" si="21"/>
        <v>6.7592753462953889E-2</v>
      </c>
      <c r="K67" s="257">
        <v>20760</v>
      </c>
      <c r="L67" s="187">
        <f t="shared" si="22"/>
        <v>0.16394737257751174</v>
      </c>
      <c r="M67" s="257">
        <f t="shared" si="23"/>
        <v>29319</v>
      </c>
      <c r="N67" s="187">
        <f t="shared" si="24"/>
        <v>0.23154012604046562</v>
      </c>
      <c r="O67" s="186"/>
      <c r="P67" s="187">
        <f t="shared" si="25"/>
        <v>0</v>
      </c>
      <c r="Q67" s="186"/>
      <c r="R67" s="187">
        <f t="shared" si="26"/>
        <v>0</v>
      </c>
      <c r="S67" s="186"/>
      <c r="T67" s="187">
        <f t="shared" si="27"/>
        <v>0</v>
      </c>
      <c r="U67" s="257">
        <v>3510</v>
      </c>
      <c r="V67" s="187">
        <f t="shared" si="28"/>
        <v>2.7719425710359642E-2</v>
      </c>
      <c r="W67" s="257">
        <v>101776</v>
      </c>
      <c r="X67" s="187">
        <f t="shared" si="29"/>
        <v>0.80375278378847947</v>
      </c>
      <c r="Y67" s="257">
        <v>32134</v>
      </c>
      <c r="Z67" s="187">
        <f t="shared" si="30"/>
        <v>0.2537709475147284</v>
      </c>
      <c r="AA67" s="257">
        <v>26644</v>
      </c>
      <c r="AB67" s="187">
        <f t="shared" si="31"/>
        <v>0.21041492268570436</v>
      </c>
    </row>
    <row r="68" spans="2:28" ht="12" hidden="1" customHeight="1">
      <c r="B68" s="188"/>
      <c r="C68" s="394" t="s">
        <v>81</v>
      </c>
      <c r="D68" s="184">
        <v>45931</v>
      </c>
      <c r="E68" s="75" t="str">
        <f>RIGHT(TEXT(D68,"AAA"),1)</f>
        <v>三</v>
      </c>
      <c r="F68" s="256">
        <f t="shared" si="19"/>
        <v>186725</v>
      </c>
      <c r="G68" s="441"/>
      <c r="H68" s="441">
        <f>SUM(F68:F98)</f>
        <v>5308649</v>
      </c>
      <c r="I68" s="186">
        <v>8109</v>
      </c>
      <c r="J68" s="187">
        <f t="shared" ref="J68:J98" si="35">I68/$F$7</f>
        <v>6.4038980935984716E-2</v>
      </c>
      <c r="K68" s="257">
        <v>18216</v>
      </c>
      <c r="L68" s="187">
        <f t="shared" ref="L68:L98" si="36">K68/$F$7</f>
        <v>0.14385671189171259</v>
      </c>
      <c r="M68" s="257">
        <f t="shared" ref="M68:M98" si="37">SUM(I68+K68)</f>
        <v>26325</v>
      </c>
      <c r="N68" s="187">
        <f t="shared" ref="N68:N98" si="38">M68/$F$7</f>
        <v>0.20789569282769732</v>
      </c>
      <c r="O68" s="186"/>
      <c r="P68" s="187">
        <f t="shared" ref="P68:P98" si="39">O68/$F$7</f>
        <v>0</v>
      </c>
      <c r="Q68" s="186"/>
      <c r="R68" s="187">
        <f t="shared" ref="R68:R98" si="40">Q68/$F$7</f>
        <v>0</v>
      </c>
      <c r="S68" s="186"/>
      <c r="T68" s="187">
        <f t="shared" ref="T68:T98" si="41">S68/$F$7</f>
        <v>0</v>
      </c>
      <c r="U68" s="257">
        <v>3333</v>
      </c>
      <c r="V68" s="187">
        <f t="shared" ref="V68:V98" si="42">U68/$F$7</f>
        <v>2.6321608516418429E-2</v>
      </c>
      <c r="W68" s="257">
        <v>100369</v>
      </c>
      <c r="X68" s="187">
        <f t="shared" ref="X68:X98" si="43">W68/$F$7</f>
        <v>0.79264132168748913</v>
      </c>
      <c r="Y68" s="257">
        <v>30627</v>
      </c>
      <c r="Z68" s="187">
        <f t="shared" ref="Z68:Z98" si="44">Y68/$F$7</f>
        <v>0.24186975818552273</v>
      </c>
      <c r="AA68" s="257">
        <v>26071</v>
      </c>
      <c r="AB68" s="187">
        <f t="shared" ref="AB68:AB98" si="45">AA68/$F$7</f>
        <v>0.20588978566803026</v>
      </c>
    </row>
    <row r="69" spans="2:28" ht="12" hidden="1" customHeight="1">
      <c r="B69" s="188"/>
      <c r="C69" s="394"/>
      <c r="D69" s="184">
        <v>45932</v>
      </c>
      <c r="E69" s="75" t="str">
        <f t="shared" ref="E69:E98" si="46">RIGHT(TEXT(D69,"AAA"),1)</f>
        <v>四</v>
      </c>
      <c r="F69" s="256">
        <f t="shared" si="19"/>
        <v>171980</v>
      </c>
      <c r="G69" s="441"/>
      <c r="H69" s="441"/>
      <c r="I69" s="186">
        <v>7219</v>
      </c>
      <c r="J69" s="187">
        <f t="shared" si="35"/>
        <v>5.7010408604867877E-2</v>
      </c>
      <c r="K69" s="257">
        <v>16173</v>
      </c>
      <c r="L69" s="187">
        <f t="shared" si="36"/>
        <v>0.12772258461927249</v>
      </c>
      <c r="M69" s="257">
        <f t="shared" si="37"/>
        <v>23392</v>
      </c>
      <c r="N69" s="187">
        <f t="shared" si="38"/>
        <v>0.18473299322414038</v>
      </c>
      <c r="O69" s="186"/>
      <c r="P69" s="187">
        <f t="shared" si="39"/>
        <v>0</v>
      </c>
      <c r="Q69" s="186"/>
      <c r="R69" s="187">
        <f t="shared" si="40"/>
        <v>0</v>
      </c>
      <c r="S69" s="186"/>
      <c r="T69" s="187">
        <f t="shared" si="41"/>
        <v>0</v>
      </c>
      <c r="U69" s="257">
        <v>3179</v>
      </c>
      <c r="V69" s="187">
        <f t="shared" si="42"/>
        <v>2.5105428584966751E-2</v>
      </c>
      <c r="W69" s="257">
        <v>92184</v>
      </c>
      <c r="X69" s="187">
        <f t="shared" si="43"/>
        <v>0.72800214805806074</v>
      </c>
      <c r="Y69" s="257">
        <v>28839</v>
      </c>
      <c r="Z69" s="187">
        <f t="shared" si="44"/>
        <v>0.22774943534503184</v>
      </c>
      <c r="AA69" s="257">
        <v>24386</v>
      </c>
      <c r="AB69" s="187">
        <f t="shared" si="45"/>
        <v>0.1925828818726012</v>
      </c>
    </row>
    <row r="70" spans="2:28" ht="12" hidden="1" customHeight="1">
      <c r="B70" s="188"/>
      <c r="C70" s="394"/>
      <c r="D70" s="184">
        <v>45933</v>
      </c>
      <c r="E70" s="75" t="str">
        <f t="shared" si="46"/>
        <v>五</v>
      </c>
      <c r="F70" s="256">
        <f t="shared" si="19"/>
        <v>131535</v>
      </c>
      <c r="G70" s="441"/>
      <c r="H70" s="441"/>
      <c r="I70" s="186">
        <v>5576</v>
      </c>
      <c r="J70" s="187">
        <f t="shared" si="35"/>
        <v>4.4035190245289277E-2</v>
      </c>
      <c r="K70" s="257">
        <v>14862</v>
      </c>
      <c r="L70" s="187">
        <f t="shared" si="36"/>
        <v>0.11736926065736894</v>
      </c>
      <c r="M70" s="257">
        <f t="shared" si="37"/>
        <v>20438</v>
      </c>
      <c r="N70" s="187">
        <f t="shared" si="38"/>
        <v>0.16140445090265823</v>
      </c>
      <c r="O70" s="186"/>
      <c r="P70" s="187">
        <f t="shared" si="39"/>
        <v>0</v>
      </c>
      <c r="Q70" s="186"/>
      <c r="R70" s="187">
        <f t="shared" si="40"/>
        <v>0</v>
      </c>
      <c r="S70" s="186"/>
      <c r="T70" s="187">
        <f t="shared" si="41"/>
        <v>0</v>
      </c>
      <c r="U70" s="257">
        <v>2719</v>
      </c>
      <c r="V70" s="187">
        <f t="shared" si="42"/>
        <v>2.1472683335176029E-2</v>
      </c>
      <c r="W70" s="257">
        <v>66024</v>
      </c>
      <c r="X70" s="187">
        <f t="shared" si="43"/>
        <v>0.52140950515691875</v>
      </c>
      <c r="Y70" s="257">
        <v>24046</v>
      </c>
      <c r="Z70" s="187">
        <f t="shared" si="44"/>
        <v>0.18989780929666894</v>
      </c>
      <c r="AA70" s="257">
        <v>18308</v>
      </c>
      <c r="AB70" s="187">
        <f t="shared" si="45"/>
        <v>0.14458326094167076</v>
      </c>
    </row>
    <row r="71" spans="2:28" ht="12" hidden="1" customHeight="1">
      <c r="B71" s="188"/>
      <c r="C71" s="394"/>
      <c r="D71" s="184">
        <v>45934</v>
      </c>
      <c r="E71" s="75" t="str">
        <f t="shared" si="46"/>
        <v>六</v>
      </c>
      <c r="F71" s="256">
        <f t="shared" si="19"/>
        <v>127425</v>
      </c>
      <c r="G71" s="441"/>
      <c r="H71" s="441"/>
      <c r="I71" s="186">
        <v>5641</v>
      </c>
      <c r="J71" s="187">
        <f t="shared" si="35"/>
        <v>4.454851294362927E-2</v>
      </c>
      <c r="K71" s="257">
        <v>15872</v>
      </c>
      <c r="L71" s="187">
        <f t="shared" si="36"/>
        <v>0.12534550566234423</v>
      </c>
      <c r="M71" s="257">
        <f t="shared" si="37"/>
        <v>21513</v>
      </c>
      <c r="N71" s="187">
        <f t="shared" si="38"/>
        <v>0.1698940186059735</v>
      </c>
      <c r="O71" s="186"/>
      <c r="P71" s="187">
        <f t="shared" si="39"/>
        <v>0</v>
      </c>
      <c r="Q71" s="186"/>
      <c r="R71" s="187">
        <f t="shared" si="40"/>
        <v>0</v>
      </c>
      <c r="S71" s="186"/>
      <c r="T71" s="187">
        <f t="shared" si="41"/>
        <v>0</v>
      </c>
      <c r="U71" s="257">
        <v>2768</v>
      </c>
      <c r="V71" s="187">
        <f t="shared" si="42"/>
        <v>2.1859649677001564E-2</v>
      </c>
      <c r="W71" s="257">
        <v>61455</v>
      </c>
      <c r="X71" s="187">
        <f t="shared" si="43"/>
        <v>0.48532686809975834</v>
      </c>
      <c r="Y71" s="257">
        <v>23509</v>
      </c>
      <c r="Z71" s="187">
        <f t="shared" si="44"/>
        <v>0.18565697408115236</v>
      </c>
      <c r="AA71" s="257">
        <v>18180</v>
      </c>
      <c r="AB71" s="187">
        <f t="shared" si="45"/>
        <v>0.14357241008955507</v>
      </c>
    </row>
    <row r="72" spans="2:28" ht="12" hidden="1" customHeight="1">
      <c r="B72" s="188"/>
      <c r="C72" s="394"/>
      <c r="D72" s="184">
        <v>45935</v>
      </c>
      <c r="E72" s="75" t="str">
        <f t="shared" si="46"/>
        <v>日</v>
      </c>
      <c r="F72" s="256">
        <f t="shared" si="19"/>
        <v>143171</v>
      </c>
      <c r="G72" s="441"/>
      <c r="H72" s="441"/>
      <c r="I72" s="186">
        <v>5885</v>
      </c>
      <c r="J72" s="187">
        <f t="shared" si="35"/>
        <v>4.6475447380474787E-2</v>
      </c>
      <c r="K72" s="257">
        <v>17897</v>
      </c>
      <c r="L72" s="187">
        <f t="shared" si="36"/>
        <v>0.14133748203370555</v>
      </c>
      <c r="M72" s="257">
        <f t="shared" si="37"/>
        <v>23782</v>
      </c>
      <c r="N72" s="187">
        <f t="shared" si="38"/>
        <v>0.18781292941418035</v>
      </c>
      <c r="O72" s="186"/>
      <c r="P72" s="187">
        <f t="shared" si="39"/>
        <v>0</v>
      </c>
      <c r="Q72" s="186"/>
      <c r="R72" s="187">
        <f t="shared" si="40"/>
        <v>0</v>
      </c>
      <c r="S72" s="186"/>
      <c r="T72" s="187">
        <f t="shared" si="41"/>
        <v>0</v>
      </c>
      <c r="U72" s="257">
        <v>2855</v>
      </c>
      <c r="V72" s="187">
        <f t="shared" si="42"/>
        <v>2.2546712365548938E-2</v>
      </c>
      <c r="W72" s="257">
        <v>72184</v>
      </c>
      <c r="X72" s="187">
        <f t="shared" si="43"/>
        <v>0.57005670241498585</v>
      </c>
      <c r="Y72" s="257">
        <v>25227</v>
      </c>
      <c r="Z72" s="187">
        <f t="shared" si="44"/>
        <v>0.19922448786189251</v>
      </c>
      <c r="AA72" s="257">
        <v>19123</v>
      </c>
      <c r="AB72" s="187">
        <f t="shared" si="45"/>
        <v>0.15101953785162606</v>
      </c>
    </row>
    <row r="73" spans="2:28" ht="12" hidden="1" customHeight="1">
      <c r="B73" s="188"/>
      <c r="C73" s="394"/>
      <c r="D73" s="184">
        <v>45936</v>
      </c>
      <c r="E73" s="75" t="str">
        <f t="shared" si="46"/>
        <v>一</v>
      </c>
      <c r="F73" s="256">
        <f t="shared" si="19"/>
        <v>192024</v>
      </c>
      <c r="G73" s="441"/>
      <c r="H73" s="441"/>
      <c r="I73" s="186">
        <v>8332</v>
      </c>
      <c r="J73" s="187">
        <f t="shared" si="35"/>
        <v>6.5800072654904992E-2</v>
      </c>
      <c r="K73" s="257">
        <v>20326</v>
      </c>
      <c r="L73" s="187">
        <f t="shared" si="36"/>
        <v>0.16051995640705699</v>
      </c>
      <c r="M73" s="257">
        <f t="shared" si="37"/>
        <v>28658</v>
      </c>
      <c r="N73" s="187">
        <f t="shared" si="38"/>
        <v>0.226320029061962</v>
      </c>
      <c r="O73" s="186"/>
      <c r="P73" s="187">
        <f t="shared" si="39"/>
        <v>0</v>
      </c>
      <c r="Q73" s="186"/>
      <c r="R73" s="187">
        <f t="shared" si="40"/>
        <v>0</v>
      </c>
      <c r="S73" s="186"/>
      <c r="T73" s="187">
        <f t="shared" si="41"/>
        <v>0</v>
      </c>
      <c r="U73" s="257">
        <v>3547</v>
      </c>
      <c r="V73" s="187">
        <f t="shared" si="42"/>
        <v>2.8011624784799332E-2</v>
      </c>
      <c r="W73" s="257">
        <v>101567</v>
      </c>
      <c r="X73" s="187">
        <f t="shared" si="43"/>
        <v>0.80210225388150935</v>
      </c>
      <c r="Y73" s="257">
        <v>31430</v>
      </c>
      <c r="Z73" s="187">
        <f t="shared" si="44"/>
        <v>0.24821126782809216</v>
      </c>
      <c r="AA73" s="257">
        <v>26822</v>
      </c>
      <c r="AB73" s="187">
        <f t="shared" si="45"/>
        <v>0.21182063715192773</v>
      </c>
    </row>
    <row r="74" spans="2:28" ht="12" hidden="1" customHeight="1">
      <c r="B74" s="188"/>
      <c r="C74" s="394"/>
      <c r="D74" s="184">
        <v>45937</v>
      </c>
      <c r="E74" s="75" t="str">
        <f t="shared" si="46"/>
        <v>二</v>
      </c>
      <c r="F74" s="256">
        <f t="shared" si="19"/>
        <v>198029</v>
      </c>
      <c r="G74" s="441">
        <f t="shared" ref="G74:G95" si="47">SUM(F74:F80)</f>
        <v>1166245</v>
      </c>
      <c r="H74" s="441"/>
      <c r="I74" s="186">
        <v>7462</v>
      </c>
      <c r="J74" s="187">
        <f t="shared" si="35"/>
        <v>5.8929445769431238E-2</v>
      </c>
      <c r="K74" s="257">
        <v>19210</v>
      </c>
      <c r="L74" s="187">
        <f t="shared" si="36"/>
        <v>0.15170660054017343</v>
      </c>
      <c r="M74" s="257">
        <f t="shared" si="37"/>
        <v>26672</v>
      </c>
      <c r="N74" s="187">
        <f t="shared" si="38"/>
        <v>0.21063604630960467</v>
      </c>
      <c r="O74" s="186"/>
      <c r="P74" s="187">
        <f t="shared" si="39"/>
        <v>0</v>
      </c>
      <c r="Q74" s="186"/>
      <c r="R74" s="187">
        <f t="shared" si="40"/>
        <v>0</v>
      </c>
      <c r="S74" s="186"/>
      <c r="T74" s="187">
        <f t="shared" si="41"/>
        <v>0</v>
      </c>
      <c r="U74" s="257">
        <v>3247</v>
      </c>
      <c r="V74" s="187">
        <f t="shared" si="42"/>
        <v>2.5642443100153206E-2</v>
      </c>
      <c r="W74" s="257">
        <v>98245</v>
      </c>
      <c r="X74" s="187">
        <f t="shared" si="43"/>
        <v>0.7758675153601946</v>
      </c>
      <c r="Y74" s="257">
        <v>44585</v>
      </c>
      <c r="Z74" s="187">
        <f t="shared" si="44"/>
        <v>0.35209988469982467</v>
      </c>
      <c r="AA74" s="257">
        <v>25280</v>
      </c>
      <c r="AB74" s="187">
        <f t="shared" si="45"/>
        <v>0.19964304329284666</v>
      </c>
    </row>
    <row r="75" spans="2:28" ht="12" hidden="1" customHeight="1">
      <c r="B75" s="188"/>
      <c r="C75" s="394"/>
      <c r="D75" s="184">
        <v>45938</v>
      </c>
      <c r="E75" s="75" t="str">
        <f t="shared" si="46"/>
        <v>三</v>
      </c>
      <c r="F75" s="256">
        <f t="shared" si="19"/>
        <v>175504</v>
      </c>
      <c r="G75" s="441"/>
      <c r="H75" s="441"/>
      <c r="I75" s="186">
        <v>6689</v>
      </c>
      <c r="J75" s="187">
        <f t="shared" si="35"/>
        <v>5.2824854295326393E-2</v>
      </c>
      <c r="K75" s="257">
        <v>16762</v>
      </c>
      <c r="L75" s="187">
        <f t="shared" si="36"/>
        <v>0.13237407799346107</v>
      </c>
      <c r="M75" s="257">
        <f t="shared" si="37"/>
        <v>23451</v>
      </c>
      <c r="N75" s="187">
        <f t="shared" si="38"/>
        <v>0.18519893228878745</v>
      </c>
      <c r="O75" s="186"/>
      <c r="P75" s="187">
        <f t="shared" si="39"/>
        <v>0</v>
      </c>
      <c r="Q75" s="186"/>
      <c r="R75" s="187">
        <f t="shared" si="40"/>
        <v>0</v>
      </c>
      <c r="S75" s="186"/>
      <c r="T75" s="187">
        <f t="shared" si="41"/>
        <v>0</v>
      </c>
      <c r="U75" s="257">
        <v>3275</v>
      </c>
      <c r="V75" s="187">
        <f t="shared" si="42"/>
        <v>2.5863566724053513E-2</v>
      </c>
      <c r="W75" s="257">
        <v>88731</v>
      </c>
      <c r="X75" s="187">
        <f t="shared" si="43"/>
        <v>0.70073286686778391</v>
      </c>
      <c r="Y75" s="257">
        <v>36804</v>
      </c>
      <c r="Z75" s="187">
        <f t="shared" si="44"/>
        <v>0.2906512090723864</v>
      </c>
      <c r="AA75" s="257">
        <v>23243</v>
      </c>
      <c r="AB75" s="187">
        <f t="shared" si="45"/>
        <v>0.18355629965409948</v>
      </c>
    </row>
    <row r="76" spans="2:28" ht="12" hidden="1" customHeight="1">
      <c r="B76" s="188"/>
      <c r="C76" s="394"/>
      <c r="D76" s="184">
        <v>45939</v>
      </c>
      <c r="E76" s="75" t="str">
        <f t="shared" si="46"/>
        <v>四</v>
      </c>
      <c r="F76" s="256">
        <f t="shared" si="19"/>
        <v>139920</v>
      </c>
      <c r="G76" s="441"/>
      <c r="H76" s="441"/>
      <c r="I76" s="186">
        <v>5514</v>
      </c>
      <c r="J76" s="187">
        <f t="shared" si="35"/>
        <v>4.3545559363795748E-2</v>
      </c>
      <c r="K76" s="257">
        <v>14833</v>
      </c>
      <c r="L76" s="187">
        <f t="shared" si="36"/>
        <v>0.11714023976118648</v>
      </c>
      <c r="M76" s="257">
        <f t="shared" si="37"/>
        <v>20347</v>
      </c>
      <c r="N76" s="187">
        <f t="shared" si="38"/>
        <v>0.16068579912498224</v>
      </c>
      <c r="O76" s="186"/>
      <c r="P76" s="187">
        <f t="shared" si="39"/>
        <v>0</v>
      </c>
      <c r="Q76" s="186"/>
      <c r="R76" s="187">
        <f t="shared" si="40"/>
        <v>0</v>
      </c>
      <c r="S76" s="186"/>
      <c r="T76" s="187">
        <f t="shared" si="41"/>
        <v>0</v>
      </c>
      <c r="U76" s="257">
        <v>2983</v>
      </c>
      <c r="V76" s="187">
        <f t="shared" si="42"/>
        <v>2.3557563217664619E-2</v>
      </c>
      <c r="W76" s="257">
        <v>66041</v>
      </c>
      <c r="X76" s="187">
        <f t="shared" si="43"/>
        <v>0.52154375878571546</v>
      </c>
      <c r="Y76" s="257">
        <v>32276</v>
      </c>
      <c r="Z76" s="187">
        <f t="shared" si="44"/>
        <v>0.25489236017879424</v>
      </c>
      <c r="AA76" s="257">
        <v>18273</v>
      </c>
      <c r="AB76" s="187">
        <f t="shared" si="45"/>
        <v>0.14430685641179536</v>
      </c>
    </row>
    <row r="77" spans="2:28" ht="12" hidden="1" customHeight="1">
      <c r="B77" s="188"/>
      <c r="C77" s="394"/>
      <c r="D77" s="184">
        <v>45940</v>
      </c>
      <c r="E77" s="75" t="str">
        <f t="shared" si="46"/>
        <v>五</v>
      </c>
      <c r="F77" s="256">
        <f t="shared" si="19"/>
        <v>131230</v>
      </c>
      <c r="G77" s="441"/>
      <c r="H77" s="441"/>
      <c r="I77" s="186">
        <v>4684</v>
      </c>
      <c r="J77" s="187">
        <f t="shared" si="35"/>
        <v>3.6990823369608135E-2</v>
      </c>
      <c r="K77" s="257">
        <v>16101</v>
      </c>
      <c r="L77" s="187">
        <f t="shared" si="36"/>
        <v>0.12715398101495742</v>
      </c>
      <c r="M77" s="257">
        <f t="shared" si="37"/>
        <v>20785</v>
      </c>
      <c r="N77" s="187">
        <f t="shared" si="38"/>
        <v>0.16414480438456558</v>
      </c>
      <c r="O77" s="186"/>
      <c r="P77" s="187">
        <f t="shared" si="39"/>
        <v>0</v>
      </c>
      <c r="Q77" s="186"/>
      <c r="R77" s="187">
        <f t="shared" si="40"/>
        <v>0</v>
      </c>
      <c r="S77" s="186"/>
      <c r="T77" s="187">
        <f t="shared" si="41"/>
        <v>0</v>
      </c>
      <c r="U77" s="257">
        <v>2973</v>
      </c>
      <c r="V77" s="187">
        <f t="shared" si="42"/>
        <v>2.347859049484308E-2</v>
      </c>
      <c r="W77" s="257">
        <v>60537</v>
      </c>
      <c r="X77" s="187">
        <f t="shared" si="43"/>
        <v>0.47807717214474121</v>
      </c>
      <c r="Y77" s="257">
        <v>29149</v>
      </c>
      <c r="Z77" s="187">
        <f t="shared" si="44"/>
        <v>0.23019758975249949</v>
      </c>
      <c r="AA77" s="257">
        <v>17786</v>
      </c>
      <c r="AB77" s="187">
        <f t="shared" si="45"/>
        <v>0.14046088481038649</v>
      </c>
    </row>
    <row r="78" spans="2:28" ht="12" hidden="1" customHeight="1">
      <c r="B78" s="188"/>
      <c r="C78" s="394"/>
      <c r="D78" s="184">
        <v>45941</v>
      </c>
      <c r="E78" s="75" t="str">
        <f t="shared" si="46"/>
        <v>六</v>
      </c>
      <c r="F78" s="256">
        <f t="shared" si="19"/>
        <v>141185</v>
      </c>
      <c r="G78" s="441"/>
      <c r="H78" s="441"/>
      <c r="I78" s="186">
        <v>5276</v>
      </c>
      <c r="J78" s="187">
        <f t="shared" si="35"/>
        <v>4.1666008560643154E-2</v>
      </c>
      <c r="K78" s="257">
        <v>18698</v>
      </c>
      <c r="L78" s="187">
        <f t="shared" si="36"/>
        <v>0.14766319713171069</v>
      </c>
      <c r="M78" s="257">
        <f t="shared" si="37"/>
        <v>23974</v>
      </c>
      <c r="N78" s="187">
        <f t="shared" si="38"/>
        <v>0.18932920569235387</v>
      </c>
      <c r="O78" s="186"/>
      <c r="P78" s="187">
        <f t="shared" si="39"/>
        <v>0</v>
      </c>
      <c r="Q78" s="186"/>
      <c r="R78" s="187">
        <f t="shared" si="40"/>
        <v>0</v>
      </c>
      <c r="S78" s="186"/>
      <c r="T78" s="187">
        <f t="shared" si="41"/>
        <v>0</v>
      </c>
      <c r="U78" s="257">
        <v>3125</v>
      </c>
      <c r="V78" s="187">
        <f t="shared" si="42"/>
        <v>2.4678975881730451E-2</v>
      </c>
      <c r="W78" s="257">
        <v>62771</v>
      </c>
      <c r="X78" s="187">
        <f t="shared" si="43"/>
        <v>0.49571967842307268</v>
      </c>
      <c r="Y78" s="257">
        <v>32519</v>
      </c>
      <c r="Z78" s="187">
        <f t="shared" si="44"/>
        <v>0.25681139734335762</v>
      </c>
      <c r="AA78" s="257">
        <v>18796</v>
      </c>
      <c r="AB78" s="187">
        <f t="shared" si="45"/>
        <v>0.14843712981536178</v>
      </c>
    </row>
    <row r="79" spans="2:28" ht="12" hidden="1" customHeight="1">
      <c r="B79" s="188"/>
      <c r="C79" s="394"/>
      <c r="D79" s="184">
        <v>45942</v>
      </c>
      <c r="E79" s="75" t="str">
        <f t="shared" si="46"/>
        <v>日</v>
      </c>
      <c r="F79" s="256">
        <f t="shared" si="19"/>
        <v>191217</v>
      </c>
      <c r="G79" s="441"/>
      <c r="H79" s="441"/>
      <c r="I79" s="186">
        <v>6805</v>
      </c>
      <c r="J79" s="187">
        <f t="shared" si="35"/>
        <v>5.3740937880056232E-2</v>
      </c>
      <c r="K79" s="257">
        <v>20695</v>
      </c>
      <c r="L79" s="187">
        <f t="shared" si="36"/>
        <v>0.16343404987917173</v>
      </c>
      <c r="M79" s="257">
        <f t="shared" si="37"/>
        <v>27500</v>
      </c>
      <c r="N79" s="187">
        <f t="shared" si="38"/>
        <v>0.21717498775922797</v>
      </c>
      <c r="O79" s="186"/>
      <c r="P79" s="187">
        <f t="shared" si="39"/>
        <v>0</v>
      </c>
      <c r="Q79" s="186"/>
      <c r="R79" s="187">
        <f t="shared" si="40"/>
        <v>0</v>
      </c>
      <c r="S79" s="186"/>
      <c r="T79" s="187">
        <f t="shared" si="41"/>
        <v>0</v>
      </c>
      <c r="U79" s="257">
        <v>3505</v>
      </c>
      <c r="V79" s="187">
        <f t="shared" si="42"/>
        <v>2.7679939348948874E-2</v>
      </c>
      <c r="W79" s="257">
        <v>93779</v>
      </c>
      <c r="X79" s="187">
        <f t="shared" si="43"/>
        <v>0.74059829734809601</v>
      </c>
      <c r="Y79" s="257">
        <v>40413</v>
      </c>
      <c r="Z79" s="187">
        <f t="shared" si="44"/>
        <v>0.31915246473867925</v>
      </c>
      <c r="AA79" s="257">
        <v>26020</v>
      </c>
      <c r="AB79" s="187">
        <f t="shared" si="45"/>
        <v>0.20548702478164041</v>
      </c>
    </row>
    <row r="80" spans="2:28" ht="12" hidden="1" customHeight="1">
      <c r="B80" s="188"/>
      <c r="C80" s="394"/>
      <c r="D80" s="184">
        <v>45943</v>
      </c>
      <c r="E80" s="75" t="str">
        <f t="shared" si="46"/>
        <v>一</v>
      </c>
      <c r="F80" s="256">
        <f t="shared" si="19"/>
        <v>189160</v>
      </c>
      <c r="G80" s="441"/>
      <c r="H80" s="441"/>
      <c r="I80" s="186">
        <v>6607</v>
      </c>
      <c r="J80" s="187">
        <f t="shared" si="35"/>
        <v>5.2177277968189786E-2</v>
      </c>
      <c r="K80" s="257">
        <v>20966</v>
      </c>
      <c r="L80" s="187">
        <f t="shared" si="36"/>
        <v>0.16557421066763539</v>
      </c>
      <c r="M80" s="257">
        <f t="shared" si="37"/>
        <v>27573</v>
      </c>
      <c r="N80" s="187">
        <f t="shared" si="38"/>
        <v>0.21775148863582519</v>
      </c>
      <c r="O80" s="186"/>
      <c r="P80" s="187">
        <f t="shared" si="39"/>
        <v>0</v>
      </c>
      <c r="Q80" s="186"/>
      <c r="R80" s="187">
        <f t="shared" si="40"/>
        <v>0</v>
      </c>
      <c r="S80" s="186"/>
      <c r="T80" s="187">
        <f t="shared" si="41"/>
        <v>0</v>
      </c>
      <c r="U80" s="257">
        <v>3524</v>
      </c>
      <c r="V80" s="187">
        <f t="shared" si="42"/>
        <v>2.7829987522309793E-2</v>
      </c>
      <c r="W80" s="257">
        <v>95078</v>
      </c>
      <c r="X80" s="187">
        <f t="shared" si="43"/>
        <v>0.75085685404261371</v>
      </c>
      <c r="Y80" s="257">
        <v>36893</v>
      </c>
      <c r="Z80" s="187">
        <f t="shared" si="44"/>
        <v>0.29135406630549809</v>
      </c>
      <c r="AA80" s="257">
        <v>26092</v>
      </c>
      <c r="AB80" s="187">
        <f t="shared" si="45"/>
        <v>0.20605562838595548</v>
      </c>
    </row>
    <row r="81" spans="2:28" ht="12" hidden="1" customHeight="1">
      <c r="B81" s="188"/>
      <c r="C81" s="394"/>
      <c r="D81" s="184">
        <v>45944</v>
      </c>
      <c r="E81" s="75" t="str">
        <f t="shared" si="46"/>
        <v>二</v>
      </c>
      <c r="F81" s="256">
        <f t="shared" si="19"/>
        <v>194481</v>
      </c>
      <c r="G81" s="441">
        <f t="shared" si="47"/>
        <v>1264241</v>
      </c>
      <c r="H81" s="441"/>
      <c r="I81" s="186">
        <v>6461</v>
      </c>
      <c r="J81" s="187">
        <f t="shared" si="35"/>
        <v>5.1024276214995341E-2</v>
      </c>
      <c r="K81" s="257">
        <v>21103</v>
      </c>
      <c r="L81" s="187">
        <f t="shared" si="36"/>
        <v>0.16665613697029047</v>
      </c>
      <c r="M81" s="257">
        <f t="shared" si="37"/>
        <v>27564</v>
      </c>
      <c r="N81" s="187">
        <f t="shared" si="38"/>
        <v>0.2176804131852858</v>
      </c>
      <c r="O81" s="186"/>
      <c r="P81" s="187">
        <f t="shared" si="39"/>
        <v>0</v>
      </c>
      <c r="Q81" s="186">
        <v>4331</v>
      </c>
      <c r="R81" s="187">
        <f t="shared" si="40"/>
        <v>3.4203086254007864E-2</v>
      </c>
      <c r="S81" s="186"/>
      <c r="T81" s="187">
        <f t="shared" si="41"/>
        <v>0</v>
      </c>
      <c r="U81" s="257">
        <v>3639</v>
      </c>
      <c r="V81" s="187">
        <f t="shared" si="42"/>
        <v>2.8738173834757474E-2</v>
      </c>
      <c r="W81" s="257">
        <v>96682</v>
      </c>
      <c r="X81" s="187">
        <f t="shared" si="43"/>
        <v>0.76352407878318829</v>
      </c>
      <c r="Y81" s="257">
        <v>36540</v>
      </c>
      <c r="Z81" s="187">
        <f t="shared" si="44"/>
        <v>0.28856632918989783</v>
      </c>
      <c r="AA81" s="257">
        <v>25725</v>
      </c>
      <c r="AB81" s="187">
        <f t="shared" si="45"/>
        <v>0.20315732945840506</v>
      </c>
    </row>
    <row r="82" spans="2:28" ht="12" hidden="1" customHeight="1">
      <c r="B82" s="188"/>
      <c r="C82" s="394"/>
      <c r="D82" s="184">
        <v>45945</v>
      </c>
      <c r="E82" s="75" t="str">
        <f t="shared" si="46"/>
        <v>三</v>
      </c>
      <c r="F82" s="256">
        <f t="shared" si="19"/>
        <v>196362</v>
      </c>
      <c r="G82" s="441"/>
      <c r="H82" s="441"/>
      <c r="I82" s="186">
        <v>6276</v>
      </c>
      <c r="J82" s="187">
        <f t="shared" si="35"/>
        <v>4.9563280842796896E-2</v>
      </c>
      <c r="K82" s="257">
        <v>19727</v>
      </c>
      <c r="L82" s="187">
        <f t="shared" si="36"/>
        <v>0.15578949031004691</v>
      </c>
      <c r="M82" s="257">
        <f t="shared" si="37"/>
        <v>26003</v>
      </c>
      <c r="N82" s="187">
        <f t="shared" si="38"/>
        <v>0.20535277115284381</v>
      </c>
      <c r="O82" s="186"/>
      <c r="P82" s="187">
        <f t="shared" si="39"/>
        <v>0</v>
      </c>
      <c r="Q82" s="186">
        <v>4110</v>
      </c>
      <c r="R82" s="187">
        <f t="shared" si="40"/>
        <v>3.245778907965189E-2</v>
      </c>
      <c r="S82" s="186"/>
      <c r="T82" s="187">
        <f t="shared" si="41"/>
        <v>0</v>
      </c>
      <c r="U82" s="257">
        <v>3717</v>
      </c>
      <c r="V82" s="187">
        <f t="shared" si="42"/>
        <v>2.9354161072765467E-2</v>
      </c>
      <c r="W82" s="257">
        <v>98747</v>
      </c>
      <c r="X82" s="187">
        <f t="shared" si="43"/>
        <v>0.77983194604583572</v>
      </c>
      <c r="Y82" s="257">
        <v>38034</v>
      </c>
      <c r="Z82" s="187">
        <f t="shared" si="44"/>
        <v>0.30036485397943552</v>
      </c>
      <c r="AA82" s="257">
        <v>25751</v>
      </c>
      <c r="AB82" s="187">
        <f t="shared" si="45"/>
        <v>0.20336265853774108</v>
      </c>
    </row>
    <row r="83" spans="2:28" ht="12" hidden="1" customHeight="1">
      <c r="B83" s="188"/>
      <c r="C83" s="394"/>
      <c r="D83" s="184">
        <v>45946</v>
      </c>
      <c r="E83" s="75" t="str">
        <f t="shared" si="46"/>
        <v>四</v>
      </c>
      <c r="F83" s="256">
        <f t="shared" si="19"/>
        <v>181153</v>
      </c>
      <c r="G83" s="441"/>
      <c r="H83" s="441"/>
      <c r="I83" s="186">
        <v>5708</v>
      </c>
      <c r="J83" s="187">
        <f t="shared" si="35"/>
        <v>4.5077630186533574E-2</v>
      </c>
      <c r="K83" s="257">
        <v>16468</v>
      </c>
      <c r="L83" s="187">
        <f t="shared" si="36"/>
        <v>0.13005227994250787</v>
      </c>
      <c r="M83" s="257">
        <f t="shared" si="37"/>
        <v>22176</v>
      </c>
      <c r="N83" s="187">
        <f t="shared" si="38"/>
        <v>0.17512991012904142</v>
      </c>
      <c r="O83" s="186"/>
      <c r="P83" s="187">
        <f t="shared" si="39"/>
        <v>0</v>
      </c>
      <c r="Q83" s="186">
        <v>3956</v>
      </c>
      <c r="R83" s="187">
        <f t="shared" si="40"/>
        <v>3.1241609148200213E-2</v>
      </c>
      <c r="S83" s="186"/>
      <c r="T83" s="187">
        <f t="shared" si="41"/>
        <v>0</v>
      </c>
      <c r="U83" s="257">
        <v>3454</v>
      </c>
      <c r="V83" s="187">
        <f t="shared" si="42"/>
        <v>2.7277178462559032E-2</v>
      </c>
      <c r="W83" s="257">
        <v>91341</v>
      </c>
      <c r="X83" s="187">
        <f t="shared" si="43"/>
        <v>0.72134474752420519</v>
      </c>
      <c r="Y83" s="257">
        <v>36271</v>
      </c>
      <c r="Z83" s="187">
        <f t="shared" si="44"/>
        <v>0.28644196294599844</v>
      </c>
      <c r="AA83" s="257">
        <v>23955</v>
      </c>
      <c r="AB83" s="187">
        <f t="shared" si="45"/>
        <v>0.18917915751899295</v>
      </c>
    </row>
    <row r="84" spans="2:28" ht="12" hidden="1" customHeight="1">
      <c r="B84" s="188"/>
      <c r="C84" s="394"/>
      <c r="D84" s="184">
        <v>45947</v>
      </c>
      <c r="E84" s="75" t="str">
        <f t="shared" si="46"/>
        <v>五</v>
      </c>
      <c r="F84" s="256">
        <f t="shared" si="19"/>
        <v>144032</v>
      </c>
      <c r="G84" s="441"/>
      <c r="H84" s="441"/>
      <c r="I84" s="186">
        <v>4757</v>
      </c>
      <c r="J84" s="187">
        <f t="shared" si="35"/>
        <v>3.7567324246205361E-2</v>
      </c>
      <c r="K84" s="257">
        <v>15667</v>
      </c>
      <c r="L84" s="187">
        <f t="shared" si="36"/>
        <v>0.12372656484450271</v>
      </c>
      <c r="M84" s="257">
        <f t="shared" si="37"/>
        <v>20424</v>
      </c>
      <c r="N84" s="187">
        <f t="shared" si="38"/>
        <v>0.16129388909070808</v>
      </c>
      <c r="O84" s="186"/>
      <c r="P84" s="187">
        <f t="shared" si="39"/>
        <v>0</v>
      </c>
      <c r="Q84" s="186">
        <v>1810</v>
      </c>
      <c r="R84" s="187">
        <f t="shared" si="40"/>
        <v>1.4294062830698277E-2</v>
      </c>
      <c r="S84" s="186"/>
      <c r="T84" s="187">
        <f t="shared" si="41"/>
        <v>0</v>
      </c>
      <c r="U84" s="257">
        <v>2933</v>
      </c>
      <c r="V84" s="187">
        <f t="shared" si="42"/>
        <v>2.3162699603556932E-2</v>
      </c>
      <c r="W84" s="257">
        <v>69235</v>
      </c>
      <c r="X84" s="187">
        <f t="shared" si="43"/>
        <v>0.54676764645491449</v>
      </c>
      <c r="Y84" s="257">
        <v>29839</v>
      </c>
      <c r="Z84" s="187">
        <f t="shared" si="44"/>
        <v>0.23564670762718556</v>
      </c>
      <c r="AA84" s="257">
        <v>19791</v>
      </c>
      <c r="AB84" s="187">
        <f t="shared" si="45"/>
        <v>0.15629491573610474</v>
      </c>
    </row>
    <row r="85" spans="2:28" ht="12" hidden="1" customHeight="1">
      <c r="B85" s="188"/>
      <c r="C85" s="394"/>
      <c r="D85" s="184">
        <v>45948</v>
      </c>
      <c r="E85" s="75" t="str">
        <f t="shared" si="46"/>
        <v>六</v>
      </c>
      <c r="F85" s="256">
        <f t="shared" si="19"/>
        <v>146730</v>
      </c>
      <c r="G85" s="441"/>
      <c r="H85" s="441"/>
      <c r="I85" s="186">
        <v>4565</v>
      </c>
      <c r="J85" s="187">
        <f t="shared" si="35"/>
        <v>3.6051047968031845E-2</v>
      </c>
      <c r="K85" s="257">
        <v>18940</v>
      </c>
      <c r="L85" s="187">
        <f t="shared" si="36"/>
        <v>0.14957433702399192</v>
      </c>
      <c r="M85" s="257">
        <f t="shared" si="37"/>
        <v>23505</v>
      </c>
      <c r="N85" s="187">
        <f t="shared" si="38"/>
        <v>0.18562538499202375</v>
      </c>
      <c r="O85" s="186"/>
      <c r="P85" s="187">
        <f t="shared" si="39"/>
        <v>0</v>
      </c>
      <c r="Q85" s="186">
        <v>1584</v>
      </c>
      <c r="R85" s="187">
        <f t="shared" si="40"/>
        <v>1.250927929493153E-2</v>
      </c>
      <c r="S85" s="186"/>
      <c r="T85" s="187">
        <f t="shared" si="41"/>
        <v>0</v>
      </c>
      <c r="U85" s="257">
        <v>2929</v>
      </c>
      <c r="V85" s="187">
        <f t="shared" si="42"/>
        <v>2.3131110514428316E-2</v>
      </c>
      <c r="W85" s="257">
        <v>68660</v>
      </c>
      <c r="X85" s="187">
        <f t="shared" si="43"/>
        <v>0.54222671489267604</v>
      </c>
      <c r="Y85" s="257">
        <v>29411</v>
      </c>
      <c r="Z85" s="187">
        <f t="shared" si="44"/>
        <v>0.23226667509042376</v>
      </c>
      <c r="AA85" s="257">
        <v>20641</v>
      </c>
      <c r="AB85" s="187">
        <f t="shared" si="45"/>
        <v>0.16300759717593544</v>
      </c>
    </row>
    <row r="86" spans="2:28" ht="12" hidden="1" customHeight="1">
      <c r="B86" s="188"/>
      <c r="C86" s="394"/>
      <c r="D86" s="184">
        <v>45949</v>
      </c>
      <c r="E86" s="75" t="str">
        <f t="shared" si="46"/>
        <v>日</v>
      </c>
      <c r="F86" s="256">
        <f t="shared" si="19"/>
        <v>201305</v>
      </c>
      <c r="G86" s="441"/>
      <c r="H86" s="441"/>
      <c r="I86" s="186">
        <v>6526</v>
      </c>
      <c r="J86" s="187">
        <f t="shared" si="35"/>
        <v>5.1537598913335335E-2</v>
      </c>
      <c r="K86" s="257">
        <v>21508</v>
      </c>
      <c r="L86" s="187">
        <f t="shared" si="36"/>
        <v>0.16985453224456273</v>
      </c>
      <c r="M86" s="257">
        <f t="shared" si="37"/>
        <v>28034</v>
      </c>
      <c r="N86" s="187">
        <f t="shared" si="38"/>
        <v>0.22139213115789808</v>
      </c>
      <c r="O86" s="186"/>
      <c r="P86" s="187">
        <f t="shared" si="39"/>
        <v>0</v>
      </c>
      <c r="Q86" s="186">
        <v>2636</v>
      </c>
      <c r="R86" s="187">
        <f t="shared" si="40"/>
        <v>2.0817209735757271E-2</v>
      </c>
      <c r="S86" s="186"/>
      <c r="T86" s="187">
        <f t="shared" si="41"/>
        <v>0</v>
      </c>
      <c r="U86" s="257">
        <v>3690</v>
      </c>
      <c r="V86" s="187">
        <f t="shared" si="42"/>
        <v>2.9140934721147316E-2</v>
      </c>
      <c r="W86" s="257">
        <v>101715</v>
      </c>
      <c r="X86" s="187">
        <f t="shared" si="43"/>
        <v>0.80327105017926803</v>
      </c>
      <c r="Y86" s="257">
        <v>38017</v>
      </c>
      <c r="Z86" s="187">
        <f t="shared" si="44"/>
        <v>0.30023060035063887</v>
      </c>
      <c r="AA86" s="257">
        <v>27213</v>
      </c>
      <c r="AB86" s="187">
        <f t="shared" si="45"/>
        <v>0.21490847061424984</v>
      </c>
    </row>
    <row r="87" spans="2:28" ht="12" hidden="1" customHeight="1">
      <c r="B87" s="188"/>
      <c r="C87" s="394"/>
      <c r="D87" s="184">
        <v>45950</v>
      </c>
      <c r="E87" s="75" t="str">
        <f t="shared" si="46"/>
        <v>一</v>
      </c>
      <c r="F87" s="256">
        <f t="shared" si="19"/>
        <v>200178</v>
      </c>
      <c r="G87" s="441"/>
      <c r="H87" s="441"/>
      <c r="I87" s="186">
        <v>6700</v>
      </c>
      <c r="J87" s="187">
        <f t="shared" si="35"/>
        <v>5.2911724290430083E-2</v>
      </c>
      <c r="K87" s="257">
        <v>21942</v>
      </c>
      <c r="L87" s="187">
        <f t="shared" si="36"/>
        <v>0.17328194841501746</v>
      </c>
      <c r="M87" s="257">
        <f t="shared" si="37"/>
        <v>28642</v>
      </c>
      <c r="N87" s="187">
        <f t="shared" si="38"/>
        <v>0.22619367270544755</v>
      </c>
      <c r="O87" s="186"/>
      <c r="P87" s="187">
        <f t="shared" si="39"/>
        <v>0</v>
      </c>
      <c r="Q87" s="186">
        <v>2215</v>
      </c>
      <c r="R87" s="187">
        <f t="shared" si="40"/>
        <v>1.7492458104970542E-2</v>
      </c>
      <c r="S87" s="186"/>
      <c r="T87" s="187">
        <f t="shared" si="41"/>
        <v>0</v>
      </c>
      <c r="U87" s="257">
        <v>3838</v>
      </c>
      <c r="V87" s="187">
        <f t="shared" si="42"/>
        <v>3.0309731018906071E-2</v>
      </c>
      <c r="W87" s="257">
        <v>101394</v>
      </c>
      <c r="X87" s="187">
        <f t="shared" si="43"/>
        <v>0.80073602577669678</v>
      </c>
      <c r="Y87" s="257">
        <v>38191</v>
      </c>
      <c r="Z87" s="187">
        <f t="shared" si="44"/>
        <v>0.30160472572773361</v>
      </c>
      <c r="AA87" s="257">
        <v>25898</v>
      </c>
      <c r="AB87" s="187">
        <f t="shared" si="45"/>
        <v>0.20452355756321766</v>
      </c>
    </row>
    <row r="88" spans="2:28" ht="12" hidden="1" customHeight="1">
      <c r="B88" s="188"/>
      <c r="C88" s="394"/>
      <c r="D88" s="184">
        <v>45951</v>
      </c>
      <c r="E88" s="75" t="str">
        <f t="shared" si="46"/>
        <v>二</v>
      </c>
      <c r="F88" s="256">
        <f t="shared" si="19"/>
        <v>193955</v>
      </c>
      <c r="G88" s="441">
        <f t="shared" si="47"/>
        <v>1174668</v>
      </c>
      <c r="H88" s="441"/>
      <c r="I88" s="186">
        <v>6562</v>
      </c>
      <c r="J88" s="187">
        <f t="shared" si="35"/>
        <v>5.182190071549287E-2</v>
      </c>
      <c r="K88" s="257">
        <v>22312</v>
      </c>
      <c r="L88" s="187">
        <f t="shared" si="36"/>
        <v>0.17620393915941435</v>
      </c>
      <c r="M88" s="257">
        <f t="shared" si="37"/>
        <v>28874</v>
      </c>
      <c r="N88" s="187">
        <f t="shared" si="38"/>
        <v>0.22802583987490721</v>
      </c>
      <c r="O88" s="186"/>
      <c r="P88" s="187">
        <f t="shared" si="39"/>
        <v>0</v>
      </c>
      <c r="Q88" s="186">
        <v>2742</v>
      </c>
      <c r="R88" s="187">
        <f t="shared" si="40"/>
        <v>2.1654320597665568E-2</v>
      </c>
      <c r="S88" s="186"/>
      <c r="T88" s="187">
        <f t="shared" si="41"/>
        <v>0</v>
      </c>
      <c r="U88" s="257">
        <v>4010</v>
      </c>
      <c r="V88" s="187">
        <f t="shared" si="42"/>
        <v>3.1668061851436516E-2</v>
      </c>
      <c r="W88" s="257">
        <v>97664</v>
      </c>
      <c r="X88" s="187">
        <f t="shared" si="43"/>
        <v>0.77127920016426321</v>
      </c>
      <c r="Y88" s="257">
        <v>36503</v>
      </c>
      <c r="Z88" s="187">
        <f t="shared" si="44"/>
        <v>0.2882741301154581</v>
      </c>
      <c r="AA88" s="257">
        <v>24162</v>
      </c>
      <c r="AB88" s="187">
        <f t="shared" si="45"/>
        <v>0.19081389288139877</v>
      </c>
    </row>
    <row r="89" spans="2:28" ht="12" hidden="1" customHeight="1">
      <c r="B89" s="188"/>
      <c r="C89" s="394"/>
      <c r="D89" s="184">
        <v>45952</v>
      </c>
      <c r="E89" s="75" t="str">
        <f t="shared" si="46"/>
        <v>三</v>
      </c>
      <c r="F89" s="256">
        <f t="shared" si="19"/>
        <v>181924</v>
      </c>
      <c r="G89" s="441"/>
      <c r="H89" s="441"/>
      <c r="I89" s="186">
        <v>6131</v>
      </c>
      <c r="J89" s="187">
        <f t="shared" si="35"/>
        <v>4.8418176361884606E-2</v>
      </c>
      <c r="K89" s="257">
        <v>19970</v>
      </c>
      <c r="L89" s="187">
        <f t="shared" si="36"/>
        <v>0.15770852747461028</v>
      </c>
      <c r="M89" s="257">
        <f t="shared" si="37"/>
        <v>26101</v>
      </c>
      <c r="N89" s="187">
        <f t="shared" si="38"/>
        <v>0.20612670383649487</v>
      </c>
      <c r="O89" s="186"/>
      <c r="P89" s="187">
        <f t="shared" si="39"/>
        <v>0</v>
      </c>
      <c r="Q89" s="186">
        <v>2518</v>
      </c>
      <c r="R89" s="187">
        <f t="shared" si="40"/>
        <v>1.9885331606463129E-2</v>
      </c>
      <c r="S89" s="186"/>
      <c r="T89" s="187">
        <f t="shared" si="41"/>
        <v>0</v>
      </c>
      <c r="U89" s="257">
        <v>4138</v>
      </c>
      <c r="V89" s="187">
        <f t="shared" si="42"/>
        <v>3.2678912703552193E-2</v>
      </c>
      <c r="W89" s="257">
        <v>90922</v>
      </c>
      <c r="X89" s="187">
        <f t="shared" si="43"/>
        <v>0.71803579043798271</v>
      </c>
      <c r="Y89" s="257">
        <v>35315</v>
      </c>
      <c r="Z89" s="187">
        <f t="shared" si="44"/>
        <v>0.27889217064425947</v>
      </c>
      <c r="AA89" s="257">
        <v>22930</v>
      </c>
      <c r="AB89" s="187">
        <f t="shared" si="45"/>
        <v>0.18108445342978535</v>
      </c>
    </row>
    <row r="90" spans="2:28" ht="12" hidden="1" customHeight="1">
      <c r="B90" s="188"/>
      <c r="C90" s="394"/>
      <c r="D90" s="184">
        <v>45953</v>
      </c>
      <c r="E90" s="75" t="str">
        <f t="shared" si="46"/>
        <v>四</v>
      </c>
      <c r="F90" s="256">
        <f t="shared" si="19"/>
        <v>141364</v>
      </c>
      <c r="G90" s="441"/>
      <c r="H90" s="441"/>
      <c r="I90" s="186">
        <v>5045</v>
      </c>
      <c r="J90" s="187">
        <f t="shared" si="35"/>
        <v>3.9841738663465638E-2</v>
      </c>
      <c r="K90" s="257">
        <v>17596</v>
      </c>
      <c r="L90" s="187">
        <f t="shared" si="36"/>
        <v>0.13896040307677729</v>
      </c>
      <c r="M90" s="257">
        <f t="shared" si="37"/>
        <v>22641</v>
      </c>
      <c r="N90" s="187">
        <f t="shared" si="38"/>
        <v>0.17880214174024292</v>
      </c>
      <c r="O90" s="186"/>
      <c r="P90" s="187">
        <f t="shared" si="39"/>
        <v>0</v>
      </c>
      <c r="Q90" s="186">
        <v>1391</v>
      </c>
      <c r="R90" s="187">
        <f t="shared" si="40"/>
        <v>1.0985105744475858E-2</v>
      </c>
      <c r="S90" s="186"/>
      <c r="T90" s="187">
        <f t="shared" si="41"/>
        <v>0</v>
      </c>
      <c r="U90" s="257">
        <v>3515</v>
      </c>
      <c r="V90" s="187">
        <f t="shared" si="42"/>
        <v>2.7758912071770409E-2</v>
      </c>
      <c r="W90" s="257">
        <v>67150</v>
      </c>
      <c r="X90" s="187">
        <f t="shared" si="43"/>
        <v>0.53030183374662387</v>
      </c>
      <c r="Y90" s="257">
        <v>29525</v>
      </c>
      <c r="Z90" s="187">
        <f t="shared" si="44"/>
        <v>0.23316696413058929</v>
      </c>
      <c r="AA90" s="257">
        <v>17142</v>
      </c>
      <c r="AB90" s="187">
        <f t="shared" si="45"/>
        <v>0.13537504146067947</v>
      </c>
    </row>
    <row r="91" spans="2:28" ht="12" hidden="1" customHeight="1">
      <c r="B91" s="188"/>
      <c r="C91" s="394"/>
      <c r="D91" s="184">
        <v>45954</v>
      </c>
      <c r="E91" s="75" t="str">
        <f t="shared" si="46"/>
        <v>五</v>
      </c>
      <c r="F91" s="256">
        <f t="shared" si="19"/>
        <v>130486</v>
      </c>
      <c r="G91" s="441"/>
      <c r="H91" s="441"/>
      <c r="I91" s="186">
        <v>4377</v>
      </c>
      <c r="J91" s="187">
        <f t="shared" si="35"/>
        <v>3.4566360778986935E-2</v>
      </c>
      <c r="K91" s="257">
        <v>16853</v>
      </c>
      <c r="L91" s="187">
        <f t="shared" si="36"/>
        <v>0.13309272977113704</v>
      </c>
      <c r="M91" s="257">
        <f t="shared" si="37"/>
        <v>21230</v>
      </c>
      <c r="N91" s="187">
        <f t="shared" si="38"/>
        <v>0.16765909055012398</v>
      </c>
      <c r="O91" s="186"/>
      <c r="P91" s="187">
        <f t="shared" si="39"/>
        <v>0</v>
      </c>
      <c r="Q91" s="186">
        <v>1956</v>
      </c>
      <c r="R91" s="187">
        <f t="shared" si="40"/>
        <v>1.5447064583892724E-2</v>
      </c>
      <c r="S91" s="186"/>
      <c r="T91" s="187">
        <f t="shared" si="41"/>
        <v>0</v>
      </c>
      <c r="U91" s="257">
        <v>3401</v>
      </c>
      <c r="V91" s="187">
        <f t="shared" si="42"/>
        <v>2.6858623031604884E-2</v>
      </c>
      <c r="W91" s="257">
        <v>59329</v>
      </c>
      <c r="X91" s="187">
        <f t="shared" si="43"/>
        <v>0.46853726722789946</v>
      </c>
      <c r="Y91" s="257">
        <v>28018</v>
      </c>
      <c r="Z91" s="187">
        <f t="shared" si="44"/>
        <v>0.2212657748013836</v>
      </c>
      <c r="AA91" s="257">
        <v>16552</v>
      </c>
      <c r="AB91" s="187">
        <f t="shared" si="45"/>
        <v>0.13071565081420877</v>
      </c>
    </row>
    <row r="92" spans="2:28" ht="12" hidden="1" customHeight="1">
      <c r="B92" s="188"/>
      <c r="C92" s="394"/>
      <c r="D92" s="184">
        <v>45955</v>
      </c>
      <c r="E92" s="75" t="str">
        <f t="shared" si="46"/>
        <v>六</v>
      </c>
      <c r="F92" s="256">
        <f t="shared" si="19"/>
        <v>140291</v>
      </c>
      <c r="G92" s="441"/>
      <c r="H92" s="441"/>
      <c r="I92" s="186">
        <v>4554</v>
      </c>
      <c r="J92" s="187">
        <f t="shared" si="35"/>
        <v>3.5964177972928148E-2</v>
      </c>
      <c r="K92" s="257">
        <v>20319</v>
      </c>
      <c r="L92" s="187">
        <f t="shared" si="36"/>
        <v>0.16046467550108193</v>
      </c>
      <c r="M92" s="257">
        <f t="shared" si="37"/>
        <v>24873</v>
      </c>
      <c r="N92" s="187">
        <f t="shared" si="38"/>
        <v>0.19642885347401007</v>
      </c>
      <c r="O92" s="186"/>
      <c r="P92" s="187">
        <f t="shared" si="39"/>
        <v>0</v>
      </c>
      <c r="Q92" s="186">
        <v>2120</v>
      </c>
      <c r="R92" s="187">
        <f t="shared" si="40"/>
        <v>1.6742217238165939E-2</v>
      </c>
      <c r="S92" s="186"/>
      <c r="T92" s="187">
        <f t="shared" si="41"/>
        <v>0</v>
      </c>
      <c r="U92" s="257">
        <v>3496</v>
      </c>
      <c r="V92" s="187">
        <f t="shared" si="42"/>
        <v>2.760886389840949E-2</v>
      </c>
      <c r="W92" s="257">
        <v>62957</v>
      </c>
      <c r="X92" s="187">
        <f t="shared" si="43"/>
        <v>0.49718857106755326</v>
      </c>
      <c r="Y92" s="257">
        <v>29205</v>
      </c>
      <c r="Z92" s="187">
        <f t="shared" si="44"/>
        <v>0.23063983700030011</v>
      </c>
      <c r="AA92" s="257">
        <v>17640</v>
      </c>
      <c r="AB92" s="187">
        <f t="shared" si="45"/>
        <v>0.13930788305719205</v>
      </c>
    </row>
    <row r="93" spans="2:28" ht="12" hidden="1" customHeight="1">
      <c r="B93" s="188"/>
      <c r="C93" s="394"/>
      <c r="D93" s="184">
        <v>45956</v>
      </c>
      <c r="E93" s="75" t="str">
        <f t="shared" si="46"/>
        <v>日</v>
      </c>
      <c r="F93" s="256">
        <f t="shared" si="19"/>
        <v>192313</v>
      </c>
      <c r="G93" s="441"/>
      <c r="H93" s="441"/>
      <c r="I93" s="186">
        <v>6180</v>
      </c>
      <c r="J93" s="187">
        <f t="shared" si="35"/>
        <v>4.8805142703710142E-2</v>
      </c>
      <c r="K93" s="257">
        <v>21846</v>
      </c>
      <c r="L93" s="187">
        <f t="shared" si="36"/>
        <v>0.17252381027593069</v>
      </c>
      <c r="M93" s="257">
        <f t="shared" si="37"/>
        <v>28026</v>
      </c>
      <c r="N93" s="187">
        <f t="shared" si="38"/>
        <v>0.22132895297964084</v>
      </c>
      <c r="O93" s="186"/>
      <c r="P93" s="187">
        <f t="shared" si="39"/>
        <v>0</v>
      </c>
      <c r="Q93" s="186">
        <v>2308</v>
      </c>
      <c r="R93" s="187">
        <f t="shared" si="40"/>
        <v>1.8226904427210842E-2</v>
      </c>
      <c r="S93" s="186"/>
      <c r="T93" s="187">
        <f t="shared" si="41"/>
        <v>0</v>
      </c>
      <c r="U93" s="257">
        <v>4198</v>
      </c>
      <c r="V93" s="187">
        <f t="shared" si="42"/>
        <v>3.3152749040481419E-2</v>
      </c>
      <c r="W93" s="257">
        <v>96082</v>
      </c>
      <c r="X93" s="187">
        <f t="shared" si="43"/>
        <v>0.75878571541389606</v>
      </c>
      <c r="Y93" s="257">
        <v>37176</v>
      </c>
      <c r="Z93" s="187">
        <f t="shared" si="44"/>
        <v>0.29358899436134761</v>
      </c>
      <c r="AA93" s="257">
        <v>24523</v>
      </c>
      <c r="AB93" s="187">
        <f t="shared" si="45"/>
        <v>0.19366480817525628</v>
      </c>
    </row>
    <row r="94" spans="2:28" ht="12" hidden="1" customHeight="1">
      <c r="B94" s="188"/>
      <c r="C94" s="394"/>
      <c r="D94" s="184">
        <v>45957</v>
      </c>
      <c r="E94" s="75" t="str">
        <f t="shared" si="46"/>
        <v>一</v>
      </c>
      <c r="F94" s="256">
        <f t="shared" si="19"/>
        <v>194335</v>
      </c>
      <c r="G94" s="441"/>
      <c r="H94" s="441"/>
      <c r="I94" s="186">
        <v>5915</v>
      </c>
      <c r="J94" s="187">
        <f t="shared" si="35"/>
        <v>4.67123655489394E-2</v>
      </c>
      <c r="K94" s="257">
        <v>27933</v>
      </c>
      <c r="L94" s="187">
        <f t="shared" si="36"/>
        <v>0.22059450665740055</v>
      </c>
      <c r="M94" s="257">
        <f t="shared" si="37"/>
        <v>33848</v>
      </c>
      <c r="N94" s="187">
        <f t="shared" si="38"/>
        <v>0.26730687220633992</v>
      </c>
      <c r="O94" s="186"/>
      <c r="P94" s="187">
        <f t="shared" si="39"/>
        <v>0</v>
      </c>
      <c r="Q94" s="186">
        <v>2269</v>
      </c>
      <c r="R94" s="187">
        <f t="shared" si="40"/>
        <v>1.7918910808206845E-2</v>
      </c>
      <c r="S94" s="186"/>
      <c r="T94" s="187">
        <f t="shared" si="41"/>
        <v>0</v>
      </c>
      <c r="U94" s="257">
        <v>4109</v>
      </c>
      <c r="V94" s="187">
        <f t="shared" si="42"/>
        <v>3.2449891807369735E-2</v>
      </c>
      <c r="W94" s="257">
        <v>92391</v>
      </c>
      <c r="X94" s="187">
        <f t="shared" si="43"/>
        <v>0.72963688342046662</v>
      </c>
      <c r="Y94" s="257">
        <v>37102</v>
      </c>
      <c r="Z94" s="187">
        <f t="shared" si="44"/>
        <v>0.29300459621246822</v>
      </c>
      <c r="AA94" s="257">
        <v>24616</v>
      </c>
      <c r="AB94" s="187">
        <f t="shared" si="45"/>
        <v>0.19439925449749657</v>
      </c>
    </row>
    <row r="95" spans="2:28" ht="12" hidden="1" customHeight="1">
      <c r="B95" s="188"/>
      <c r="C95" s="394"/>
      <c r="D95" s="184">
        <v>45958</v>
      </c>
      <c r="E95" s="75" t="str">
        <f t="shared" si="46"/>
        <v>二</v>
      </c>
      <c r="F95" s="256">
        <f t="shared" si="19"/>
        <v>218719</v>
      </c>
      <c r="G95" s="441">
        <f t="shared" si="47"/>
        <v>1308070</v>
      </c>
      <c r="H95" s="441"/>
      <c r="I95" s="186">
        <v>5477</v>
      </c>
      <c r="J95" s="187">
        <f t="shared" si="35"/>
        <v>4.3253360289356058E-2</v>
      </c>
      <c r="K95" s="257">
        <v>30787</v>
      </c>
      <c r="L95" s="187">
        <f t="shared" si="36"/>
        <v>0.24313332175066732</v>
      </c>
      <c r="M95" s="257">
        <f t="shared" si="37"/>
        <v>36264</v>
      </c>
      <c r="N95" s="187">
        <f t="shared" si="38"/>
        <v>0.28638668204002338</v>
      </c>
      <c r="O95" s="186"/>
      <c r="P95" s="187">
        <f t="shared" si="39"/>
        <v>0</v>
      </c>
      <c r="Q95" s="186">
        <v>1819</v>
      </c>
      <c r="R95" s="187">
        <f t="shared" si="40"/>
        <v>1.4365138281237661E-2</v>
      </c>
      <c r="S95" s="186"/>
      <c r="T95" s="187">
        <f t="shared" si="41"/>
        <v>0</v>
      </c>
      <c r="U95" s="257">
        <v>4269</v>
      </c>
      <c r="V95" s="187">
        <f t="shared" si="42"/>
        <v>3.3713455372514335E-2</v>
      </c>
      <c r="W95" s="257">
        <v>99158</v>
      </c>
      <c r="X95" s="187">
        <f t="shared" si="43"/>
        <v>0.7830777249538009</v>
      </c>
      <c r="Y95" s="257">
        <v>53147</v>
      </c>
      <c r="Z95" s="187">
        <f t="shared" si="44"/>
        <v>0.41971632997962505</v>
      </c>
      <c r="AA95" s="257">
        <v>24062</v>
      </c>
      <c r="AB95" s="187">
        <f t="shared" si="45"/>
        <v>0.19002416565318339</v>
      </c>
    </row>
    <row r="96" spans="2:28" ht="12" hidden="1" customHeight="1">
      <c r="B96" s="188"/>
      <c r="C96" s="394"/>
      <c r="D96" s="184">
        <v>45959</v>
      </c>
      <c r="E96" s="75" t="str">
        <f t="shared" si="46"/>
        <v>三</v>
      </c>
      <c r="F96" s="256">
        <f t="shared" si="19"/>
        <v>200992</v>
      </c>
      <c r="G96" s="441"/>
      <c r="H96" s="441"/>
      <c r="I96" s="186">
        <v>5317</v>
      </c>
      <c r="J96" s="187">
        <f t="shared" si="35"/>
        <v>4.1989796724211458E-2</v>
      </c>
      <c r="K96" s="257">
        <v>27664</v>
      </c>
      <c r="L96" s="187">
        <f t="shared" si="36"/>
        <v>0.21847014041350118</v>
      </c>
      <c r="M96" s="257">
        <f t="shared" si="37"/>
        <v>32981</v>
      </c>
      <c r="N96" s="187">
        <f t="shared" si="38"/>
        <v>0.26045993713771265</v>
      </c>
      <c r="O96" s="186"/>
      <c r="P96" s="187">
        <f t="shared" si="39"/>
        <v>0</v>
      </c>
      <c r="Q96" s="186">
        <v>1381</v>
      </c>
      <c r="R96" s="187">
        <f t="shared" si="40"/>
        <v>1.0906133021654321E-2</v>
      </c>
      <c r="S96" s="186"/>
      <c r="T96" s="187">
        <f t="shared" si="41"/>
        <v>0</v>
      </c>
      <c r="U96" s="257">
        <v>4194</v>
      </c>
      <c r="V96" s="187">
        <f t="shared" si="42"/>
        <v>3.3121159951352799E-2</v>
      </c>
      <c r="W96" s="257">
        <v>92896</v>
      </c>
      <c r="X96" s="187">
        <f t="shared" si="43"/>
        <v>0.73362500592295421</v>
      </c>
      <c r="Y96" s="257">
        <v>46498</v>
      </c>
      <c r="Z96" s="187">
        <f t="shared" si="44"/>
        <v>0.36720736657558478</v>
      </c>
      <c r="AA96" s="257">
        <v>23042</v>
      </c>
      <c r="AB96" s="187">
        <f t="shared" si="45"/>
        <v>0.18196894792538656</v>
      </c>
    </row>
    <row r="97" spans="2:28" ht="12" hidden="1" customHeight="1">
      <c r="B97" s="188"/>
      <c r="C97" s="394"/>
      <c r="D97" s="184">
        <v>45960</v>
      </c>
      <c r="E97" s="75" t="str">
        <f t="shared" si="46"/>
        <v>四</v>
      </c>
      <c r="F97" s="256">
        <f t="shared" si="19"/>
        <v>184956</v>
      </c>
      <c r="G97" s="441"/>
      <c r="H97" s="441"/>
      <c r="I97" s="186">
        <v>5011</v>
      </c>
      <c r="J97" s="187">
        <f t="shared" si="35"/>
        <v>3.9573231405872412E-2</v>
      </c>
      <c r="K97" s="257">
        <v>22403</v>
      </c>
      <c r="L97" s="187">
        <f t="shared" si="36"/>
        <v>0.17692259093709034</v>
      </c>
      <c r="M97" s="257">
        <f t="shared" si="37"/>
        <v>27414</v>
      </c>
      <c r="N97" s="187">
        <f t="shared" si="38"/>
        <v>0.21649582234296275</v>
      </c>
      <c r="O97" s="186"/>
      <c r="P97" s="187">
        <f t="shared" si="39"/>
        <v>0</v>
      </c>
      <c r="Q97" s="186">
        <v>1649</v>
      </c>
      <c r="R97" s="187">
        <f t="shared" si="40"/>
        <v>1.3022601993271524E-2</v>
      </c>
      <c r="S97" s="186"/>
      <c r="T97" s="187">
        <f t="shared" si="41"/>
        <v>0</v>
      </c>
      <c r="U97" s="257">
        <v>4072</v>
      </c>
      <c r="V97" s="187">
        <f t="shared" si="42"/>
        <v>3.2157692732930045E-2</v>
      </c>
      <c r="W97" s="257">
        <v>87050</v>
      </c>
      <c r="X97" s="187">
        <f t="shared" si="43"/>
        <v>0.68745755216148341</v>
      </c>
      <c r="Y97" s="257">
        <v>43735</v>
      </c>
      <c r="Z97" s="187">
        <f t="shared" si="44"/>
        <v>0.345387203259994</v>
      </c>
      <c r="AA97" s="257">
        <v>21036</v>
      </c>
      <c r="AB97" s="187">
        <f t="shared" si="45"/>
        <v>0.16612701972738617</v>
      </c>
    </row>
    <row r="98" spans="2:28" ht="13.5" hidden="1">
      <c r="B98" s="188"/>
      <c r="C98" s="394"/>
      <c r="D98" s="184">
        <v>45961</v>
      </c>
      <c r="E98" s="75" t="str">
        <f t="shared" si="46"/>
        <v>五</v>
      </c>
      <c r="F98" s="256">
        <f t="shared" si="19"/>
        <v>145968</v>
      </c>
      <c r="G98" s="441"/>
      <c r="H98" s="441"/>
      <c r="I98" s="186">
        <v>4103</v>
      </c>
      <c r="J98" s="187">
        <f t="shared" si="35"/>
        <v>3.2402508173676813E-2</v>
      </c>
      <c r="K98" s="257">
        <v>17660</v>
      </c>
      <c r="L98" s="187">
        <f t="shared" si="36"/>
        <v>0.13946582850283512</v>
      </c>
      <c r="M98" s="257">
        <f t="shared" si="37"/>
        <v>21763</v>
      </c>
      <c r="N98" s="187">
        <f t="shared" si="38"/>
        <v>0.17186833667651194</v>
      </c>
      <c r="O98" s="186"/>
      <c r="P98" s="187">
        <f t="shared" si="39"/>
        <v>0</v>
      </c>
      <c r="Q98" s="186">
        <v>1583</v>
      </c>
      <c r="R98" s="187">
        <f t="shared" si="40"/>
        <v>1.2501382022649377E-2</v>
      </c>
      <c r="S98" s="186"/>
      <c r="T98" s="187">
        <f t="shared" si="41"/>
        <v>0</v>
      </c>
      <c r="U98" s="257">
        <v>3155</v>
      </c>
      <c r="V98" s="187">
        <f t="shared" si="42"/>
        <v>2.4915894050195064E-2</v>
      </c>
      <c r="W98" s="257">
        <v>65793</v>
      </c>
      <c r="X98" s="187">
        <f t="shared" si="43"/>
        <v>0.51958523525974132</v>
      </c>
      <c r="Y98" s="257">
        <v>36180</v>
      </c>
      <c r="Z98" s="187">
        <f t="shared" si="44"/>
        <v>0.28572331116832245</v>
      </c>
      <c r="AA98" s="257">
        <v>17494</v>
      </c>
      <c r="AB98" s="187">
        <f t="shared" si="45"/>
        <v>0.13815488130399761</v>
      </c>
    </row>
    <row r="99" spans="2:28" ht="12" hidden="1" customHeight="1">
      <c r="B99" s="188"/>
      <c r="C99" s="394" t="s">
        <v>82</v>
      </c>
      <c r="D99" s="184">
        <v>45962</v>
      </c>
      <c r="E99" s="75" t="str">
        <f t="shared" ref="E99:E128" si="48">RIGHT(TEXT(D99,"AAA"),1)</f>
        <v>六</v>
      </c>
      <c r="F99" s="256">
        <f t="shared" si="19"/>
        <v>154607</v>
      </c>
      <c r="G99" s="441"/>
      <c r="H99" s="441">
        <f>SUM(F99:F128)</f>
        <v>5458762</v>
      </c>
      <c r="I99" s="186">
        <v>3376</v>
      </c>
      <c r="J99" s="187">
        <f t="shared" ref="J99:J129" si="49">I99/$F$7</f>
        <v>2.6661191224551042E-2</v>
      </c>
      <c r="K99" s="257">
        <v>20318</v>
      </c>
      <c r="L99" s="187">
        <f t="shared" ref="L99:L129" si="50">K99/$F$7</f>
        <v>0.16045677822879978</v>
      </c>
      <c r="M99" s="257">
        <f t="shared" ref="M99:M129" si="51">SUM(I99+K99)</f>
        <v>23694</v>
      </c>
      <c r="N99" s="187">
        <f t="shared" ref="N99:N129" si="52">M99/$F$7</f>
        <v>0.18711796945335082</v>
      </c>
      <c r="O99" s="186"/>
      <c r="P99" s="187">
        <f t="shared" ref="P99:P129" si="53">O99/$F$7</f>
        <v>0</v>
      </c>
      <c r="Q99" s="186">
        <v>1500</v>
      </c>
      <c r="R99" s="187">
        <f t="shared" ref="R99:R129" si="54">Q99/$F$7</f>
        <v>1.1845908423230616E-2</v>
      </c>
      <c r="S99" s="186"/>
      <c r="T99" s="187">
        <f t="shared" ref="T99:T129" si="55">S99/$F$7</f>
        <v>0</v>
      </c>
      <c r="U99" s="257">
        <v>3121</v>
      </c>
      <c r="V99" s="187">
        <f t="shared" ref="V99:V129" si="56">U99/$F$7</f>
        <v>2.4647386792601835E-2</v>
      </c>
      <c r="W99" s="257">
        <v>68059</v>
      </c>
      <c r="X99" s="187">
        <f t="shared" ref="X99:X129" si="57">W99/$F$7</f>
        <v>0.53748045425110169</v>
      </c>
      <c r="Y99" s="257">
        <v>40792</v>
      </c>
      <c r="Z99" s="187">
        <f t="shared" ref="Z99:Z129" si="58">Y99/$F$7</f>
        <v>0.32214553093361553</v>
      </c>
      <c r="AA99" s="257">
        <v>17441</v>
      </c>
      <c r="AB99" s="187">
        <f t="shared" ref="AB99:AB129" si="59">AA99/$F$7</f>
        <v>0.13773632587304346</v>
      </c>
    </row>
    <row r="100" spans="2:28" ht="12" hidden="1" customHeight="1">
      <c r="B100" s="188"/>
      <c r="C100" s="394"/>
      <c r="D100" s="184">
        <v>45963</v>
      </c>
      <c r="E100" s="75" t="str">
        <f t="shared" si="48"/>
        <v>日</v>
      </c>
      <c r="F100" s="256">
        <f t="shared" si="19"/>
        <v>204903</v>
      </c>
      <c r="G100" s="441"/>
      <c r="H100" s="441"/>
      <c r="I100" s="186">
        <v>5229</v>
      </c>
      <c r="J100" s="187">
        <f t="shared" si="49"/>
        <v>4.1294836763381929E-2</v>
      </c>
      <c r="K100" s="257">
        <v>24193</v>
      </c>
      <c r="L100" s="187">
        <f t="shared" si="50"/>
        <v>0.19105870832214553</v>
      </c>
      <c r="M100" s="257">
        <f t="shared" si="51"/>
        <v>29422</v>
      </c>
      <c r="N100" s="187">
        <f t="shared" si="52"/>
        <v>0.23235354508552747</v>
      </c>
      <c r="O100" s="186"/>
      <c r="P100" s="187">
        <f t="shared" si="53"/>
        <v>0</v>
      </c>
      <c r="Q100" s="186">
        <v>1593</v>
      </c>
      <c r="R100" s="187">
        <f t="shared" si="54"/>
        <v>1.2580354745470914E-2</v>
      </c>
      <c r="S100" s="186"/>
      <c r="T100" s="187">
        <f t="shared" si="55"/>
        <v>0</v>
      </c>
      <c r="U100" s="257">
        <v>4126</v>
      </c>
      <c r="V100" s="187">
        <f t="shared" si="56"/>
        <v>3.2584145436166348E-2</v>
      </c>
      <c r="W100" s="257">
        <v>95731</v>
      </c>
      <c r="X100" s="187">
        <f t="shared" si="57"/>
        <v>0.75601377284286009</v>
      </c>
      <c r="Y100" s="257">
        <v>49960</v>
      </c>
      <c r="Z100" s="187">
        <f t="shared" si="58"/>
        <v>0.39454772321640108</v>
      </c>
      <c r="AA100" s="257">
        <v>24071</v>
      </c>
      <c r="AB100" s="187">
        <f t="shared" si="59"/>
        <v>0.19009524110372278</v>
      </c>
    </row>
    <row r="101" spans="2:28" ht="12" hidden="1" customHeight="1">
      <c r="B101" s="188"/>
      <c r="C101" s="394"/>
      <c r="D101" s="184">
        <v>45964</v>
      </c>
      <c r="E101" s="75" t="str">
        <f t="shared" si="48"/>
        <v>一</v>
      </c>
      <c r="F101" s="256">
        <f t="shared" si="19"/>
        <v>197925</v>
      </c>
      <c r="G101" s="441"/>
      <c r="H101" s="441"/>
      <c r="I101" s="186">
        <v>5465</v>
      </c>
      <c r="J101" s="187">
        <f t="shared" si="49"/>
        <v>4.3158593021970212E-2</v>
      </c>
      <c r="K101" s="257">
        <v>24073</v>
      </c>
      <c r="L101" s="187">
        <f t="shared" si="50"/>
        <v>0.19011103564828707</v>
      </c>
      <c r="M101" s="257">
        <f t="shared" si="51"/>
        <v>29538</v>
      </c>
      <c r="N101" s="187">
        <f t="shared" si="52"/>
        <v>0.2332696286702573</v>
      </c>
      <c r="O101" s="186"/>
      <c r="P101" s="187">
        <f t="shared" si="53"/>
        <v>0</v>
      </c>
      <c r="Q101" s="186">
        <v>1419</v>
      </c>
      <c r="R101" s="187">
        <f t="shared" si="54"/>
        <v>1.1206229368376163E-2</v>
      </c>
      <c r="S101" s="186"/>
      <c r="T101" s="187">
        <f t="shared" si="55"/>
        <v>0</v>
      </c>
      <c r="U101" s="257">
        <v>4148</v>
      </c>
      <c r="V101" s="187">
        <f t="shared" si="56"/>
        <v>3.2757885426373728E-2</v>
      </c>
      <c r="W101" s="257">
        <v>93318</v>
      </c>
      <c r="X101" s="187">
        <f t="shared" si="57"/>
        <v>0.73695765482602305</v>
      </c>
      <c r="Y101" s="257">
        <v>45717</v>
      </c>
      <c r="Z101" s="187">
        <f t="shared" si="58"/>
        <v>0.36103959692322274</v>
      </c>
      <c r="AA101" s="257">
        <v>23785</v>
      </c>
      <c r="AB101" s="187">
        <f t="shared" si="59"/>
        <v>0.18783662123102679</v>
      </c>
    </row>
    <row r="102" spans="2:28" ht="12" hidden="1" customHeight="1">
      <c r="B102" s="188"/>
      <c r="C102" s="394"/>
      <c r="D102" s="184">
        <v>45965</v>
      </c>
      <c r="E102" s="75" t="str">
        <f t="shared" si="48"/>
        <v>二</v>
      </c>
      <c r="F102" s="256">
        <f t="shared" si="19"/>
        <v>190694</v>
      </c>
      <c r="G102" s="441">
        <f t="shared" ref="G102:G123" si="60">SUM(F102:F108)</f>
        <v>1254178</v>
      </c>
      <c r="H102" s="441"/>
      <c r="I102" s="186">
        <v>5178</v>
      </c>
      <c r="J102" s="187">
        <f t="shared" si="49"/>
        <v>4.089207587699209E-2</v>
      </c>
      <c r="K102" s="257">
        <v>24316</v>
      </c>
      <c r="L102" s="187">
        <f t="shared" si="50"/>
        <v>0.19203007281285045</v>
      </c>
      <c r="M102" s="257">
        <f t="shared" si="51"/>
        <v>29494</v>
      </c>
      <c r="N102" s="187">
        <f t="shared" si="52"/>
        <v>0.23292214868984254</v>
      </c>
      <c r="O102" s="186"/>
      <c r="P102" s="187">
        <f t="shared" si="53"/>
        <v>0</v>
      </c>
      <c r="Q102" s="186">
        <v>1376</v>
      </c>
      <c r="R102" s="187">
        <f t="shared" si="54"/>
        <v>1.0866646660243551E-2</v>
      </c>
      <c r="S102" s="186"/>
      <c r="T102" s="187">
        <f t="shared" si="55"/>
        <v>0</v>
      </c>
      <c r="U102" s="257">
        <v>4216</v>
      </c>
      <c r="V102" s="187">
        <f t="shared" si="56"/>
        <v>3.3294899941560187E-2</v>
      </c>
      <c r="W102" s="257">
        <v>89934</v>
      </c>
      <c r="X102" s="187">
        <f t="shared" si="57"/>
        <v>0.71023328542321484</v>
      </c>
      <c r="Y102" s="257">
        <v>43234</v>
      </c>
      <c r="Z102" s="187">
        <f t="shared" si="58"/>
        <v>0.34143066984663495</v>
      </c>
      <c r="AA102" s="257">
        <v>22440</v>
      </c>
      <c r="AB102" s="187">
        <f t="shared" si="59"/>
        <v>0.17721479001153001</v>
      </c>
    </row>
    <row r="103" spans="2:28" ht="12" hidden="1" customHeight="1">
      <c r="C103" s="394"/>
      <c r="D103" s="184">
        <v>45966</v>
      </c>
      <c r="E103" s="75" t="str">
        <f t="shared" si="48"/>
        <v>三</v>
      </c>
      <c r="F103" s="256">
        <f t="shared" si="19"/>
        <v>188411</v>
      </c>
      <c r="G103" s="441"/>
      <c r="H103" s="441"/>
      <c r="I103" s="186">
        <v>4998</v>
      </c>
      <c r="J103" s="187">
        <f t="shared" si="49"/>
        <v>3.9470566866204412E-2</v>
      </c>
      <c r="K103" s="257">
        <v>22619</v>
      </c>
      <c r="L103" s="187">
        <f t="shared" si="50"/>
        <v>0.17862840175003553</v>
      </c>
      <c r="M103" s="257">
        <f t="shared" si="51"/>
        <v>27617</v>
      </c>
      <c r="N103" s="187">
        <f t="shared" si="52"/>
        <v>0.21809896861623995</v>
      </c>
      <c r="O103" s="186"/>
      <c r="P103" s="187">
        <f t="shared" si="53"/>
        <v>0</v>
      </c>
      <c r="Q103" s="186">
        <v>1416</v>
      </c>
      <c r="R103" s="187">
        <f t="shared" si="54"/>
        <v>1.1182537551529701E-2</v>
      </c>
      <c r="S103" s="186"/>
      <c r="T103" s="187">
        <f t="shared" si="55"/>
        <v>0</v>
      </c>
      <c r="U103" s="257">
        <v>4318</v>
      </c>
      <c r="V103" s="187">
        <f t="shared" si="56"/>
        <v>3.4100421714339864E-2</v>
      </c>
      <c r="W103" s="257">
        <v>89215</v>
      </c>
      <c r="X103" s="187">
        <f t="shared" si="57"/>
        <v>0.70455514665234631</v>
      </c>
      <c r="Y103" s="257">
        <v>43237</v>
      </c>
      <c r="Z103" s="187">
        <f t="shared" si="58"/>
        <v>0.34145436166348142</v>
      </c>
      <c r="AA103" s="257">
        <v>22608</v>
      </c>
      <c r="AB103" s="187">
        <f t="shared" si="59"/>
        <v>0.17854153175493184</v>
      </c>
    </row>
    <row r="104" spans="2:28" ht="12" hidden="1" customHeight="1">
      <c r="C104" s="394"/>
      <c r="D104" s="184">
        <v>45967</v>
      </c>
      <c r="E104" s="75" t="str">
        <f t="shared" si="48"/>
        <v>四</v>
      </c>
      <c r="F104" s="256">
        <f t="shared" si="19"/>
        <v>190507</v>
      </c>
      <c r="G104" s="441"/>
      <c r="H104" s="441"/>
      <c r="I104" s="186">
        <v>4445</v>
      </c>
      <c r="J104" s="187">
        <f t="shared" si="49"/>
        <v>3.5103375294173393E-2</v>
      </c>
      <c r="K104" s="257">
        <v>32259</v>
      </c>
      <c r="L104" s="187">
        <f t="shared" si="50"/>
        <v>0.25475810654999764</v>
      </c>
      <c r="M104" s="257">
        <f t="shared" si="51"/>
        <v>36704</v>
      </c>
      <c r="N104" s="187">
        <f t="shared" si="52"/>
        <v>0.28986148184417104</v>
      </c>
      <c r="O104" s="186"/>
      <c r="P104" s="187">
        <f t="shared" si="53"/>
        <v>0</v>
      </c>
      <c r="Q104" s="186">
        <v>1374</v>
      </c>
      <c r="R104" s="187">
        <f t="shared" si="54"/>
        <v>1.0850852115679245E-2</v>
      </c>
      <c r="S104" s="186"/>
      <c r="T104" s="187">
        <f t="shared" si="55"/>
        <v>0</v>
      </c>
      <c r="U104" s="257">
        <v>3883</v>
      </c>
      <c r="V104" s="187">
        <f t="shared" si="56"/>
        <v>3.066510827160299E-2</v>
      </c>
      <c r="W104" s="257">
        <v>84543</v>
      </c>
      <c r="X104" s="187">
        <f t="shared" si="57"/>
        <v>0.66765909055012396</v>
      </c>
      <c r="Y104" s="257">
        <v>42118</v>
      </c>
      <c r="Z104" s="187">
        <f t="shared" si="58"/>
        <v>0.33261731397975142</v>
      </c>
      <c r="AA104" s="257">
        <v>21885</v>
      </c>
      <c r="AB104" s="187">
        <f t="shared" si="59"/>
        <v>0.17283180389493469</v>
      </c>
    </row>
    <row r="105" spans="2:28" ht="12" hidden="1" customHeight="1">
      <c r="C105" s="394"/>
      <c r="D105" s="184">
        <v>45968</v>
      </c>
      <c r="E105" s="75" t="str">
        <f t="shared" si="48"/>
        <v>五</v>
      </c>
      <c r="F105" s="256">
        <f t="shared" si="19"/>
        <v>142911</v>
      </c>
      <c r="G105" s="441"/>
      <c r="H105" s="441"/>
      <c r="I105" s="186">
        <v>3823</v>
      </c>
      <c r="J105" s="187">
        <f t="shared" si="49"/>
        <v>3.0191271934673764E-2</v>
      </c>
      <c r="K105" s="257">
        <v>14333</v>
      </c>
      <c r="L105" s="187">
        <f t="shared" si="50"/>
        <v>0.11319160362010962</v>
      </c>
      <c r="M105" s="257">
        <f t="shared" si="51"/>
        <v>18156</v>
      </c>
      <c r="N105" s="187">
        <f t="shared" si="52"/>
        <v>0.14338287555478338</v>
      </c>
      <c r="O105" s="186"/>
      <c r="P105" s="187">
        <f t="shared" si="53"/>
        <v>0</v>
      </c>
      <c r="Q105" s="186">
        <v>1278</v>
      </c>
      <c r="R105" s="187">
        <f t="shared" si="54"/>
        <v>1.0092713976592485E-2</v>
      </c>
      <c r="S105" s="186"/>
      <c r="T105" s="187">
        <f t="shared" si="55"/>
        <v>0</v>
      </c>
      <c r="U105" s="257">
        <v>3298</v>
      </c>
      <c r="V105" s="187">
        <f t="shared" si="56"/>
        <v>2.6045203986543048E-2</v>
      </c>
      <c r="W105" s="257">
        <v>66670</v>
      </c>
      <c r="X105" s="187">
        <f t="shared" si="57"/>
        <v>0.52651114305119007</v>
      </c>
      <c r="Y105" s="257">
        <v>35431</v>
      </c>
      <c r="Z105" s="187">
        <f t="shared" si="58"/>
        <v>0.27980825422898931</v>
      </c>
      <c r="AA105" s="257">
        <v>18078</v>
      </c>
      <c r="AB105" s="187">
        <f t="shared" si="59"/>
        <v>0.14276688831677539</v>
      </c>
    </row>
    <row r="106" spans="2:28" ht="12" hidden="1" customHeight="1">
      <c r="C106" s="394"/>
      <c r="D106" s="184">
        <v>45969</v>
      </c>
      <c r="E106" s="75" t="str">
        <f t="shared" si="48"/>
        <v>六</v>
      </c>
      <c r="F106" s="256">
        <f t="shared" si="19"/>
        <v>147366</v>
      </c>
      <c r="G106" s="441"/>
      <c r="H106" s="441"/>
      <c r="I106" s="186">
        <v>3956</v>
      </c>
      <c r="J106" s="187">
        <f t="shared" si="49"/>
        <v>3.1241609148200213E-2</v>
      </c>
      <c r="K106" s="257">
        <v>16715</v>
      </c>
      <c r="L106" s="187">
        <f t="shared" si="50"/>
        <v>0.13200290619619984</v>
      </c>
      <c r="M106" s="257">
        <f t="shared" si="51"/>
        <v>20671</v>
      </c>
      <c r="N106" s="187">
        <f t="shared" si="52"/>
        <v>0.16324451534440004</v>
      </c>
      <c r="O106" s="186"/>
      <c r="P106" s="187">
        <f t="shared" si="53"/>
        <v>0</v>
      </c>
      <c r="Q106" s="186">
        <v>1280</v>
      </c>
      <c r="R106" s="187">
        <f t="shared" si="54"/>
        <v>1.0108508521156792E-2</v>
      </c>
      <c r="S106" s="186"/>
      <c r="T106" s="187">
        <f t="shared" si="55"/>
        <v>0</v>
      </c>
      <c r="U106" s="257">
        <v>3391</v>
      </c>
      <c r="V106" s="187">
        <f t="shared" si="56"/>
        <v>2.6779650308783345E-2</v>
      </c>
      <c r="W106" s="257">
        <v>67003</v>
      </c>
      <c r="X106" s="187">
        <f t="shared" si="57"/>
        <v>0.52914093472114732</v>
      </c>
      <c r="Y106" s="257">
        <v>36125</v>
      </c>
      <c r="Z106" s="187">
        <f t="shared" si="58"/>
        <v>0.285288961192804</v>
      </c>
      <c r="AA106" s="257">
        <v>18896</v>
      </c>
      <c r="AB106" s="187">
        <f t="shared" si="59"/>
        <v>0.14922685704357716</v>
      </c>
    </row>
    <row r="107" spans="2:28" ht="12" hidden="1" customHeight="1">
      <c r="C107" s="394"/>
      <c r="D107" s="184">
        <v>45970</v>
      </c>
      <c r="E107" s="75" t="str">
        <f t="shared" si="48"/>
        <v>日</v>
      </c>
      <c r="F107" s="256">
        <f t="shared" si="19"/>
        <v>187786</v>
      </c>
      <c r="G107" s="441"/>
      <c r="H107" s="441"/>
      <c r="I107" s="186">
        <v>5356</v>
      </c>
      <c r="J107" s="187">
        <f t="shared" si="49"/>
        <v>4.2297790343215451E-2</v>
      </c>
      <c r="K107" s="257">
        <v>15119</v>
      </c>
      <c r="L107" s="187">
        <f t="shared" si="50"/>
        <v>0.11939885963388246</v>
      </c>
      <c r="M107" s="257">
        <f t="shared" si="51"/>
        <v>20475</v>
      </c>
      <c r="N107" s="187">
        <f t="shared" si="52"/>
        <v>0.1616966499770979</v>
      </c>
      <c r="O107" s="186"/>
      <c r="P107" s="187">
        <f t="shared" si="53"/>
        <v>0</v>
      </c>
      <c r="Q107" s="186">
        <v>1404</v>
      </c>
      <c r="R107" s="187">
        <f t="shared" si="54"/>
        <v>1.1087770284143856E-2</v>
      </c>
      <c r="S107" s="186"/>
      <c r="T107" s="187">
        <f t="shared" si="55"/>
        <v>0</v>
      </c>
      <c r="U107" s="257">
        <v>4080</v>
      </c>
      <c r="V107" s="187">
        <f t="shared" si="56"/>
        <v>3.2220870911187277E-2</v>
      </c>
      <c r="W107" s="257">
        <v>92122</v>
      </c>
      <c r="X107" s="187">
        <f t="shared" si="57"/>
        <v>0.72751251717656717</v>
      </c>
      <c r="Y107" s="257">
        <v>44709</v>
      </c>
      <c r="Z107" s="187">
        <f t="shared" si="58"/>
        <v>0.35307914646281174</v>
      </c>
      <c r="AA107" s="257">
        <v>24996</v>
      </c>
      <c r="AB107" s="187">
        <f t="shared" si="59"/>
        <v>0.19740021796471499</v>
      </c>
    </row>
    <row r="108" spans="2:28" ht="12" hidden="1" customHeight="1">
      <c r="C108" s="394"/>
      <c r="D108" s="184">
        <v>45971</v>
      </c>
      <c r="E108" s="75" t="str">
        <f t="shared" si="48"/>
        <v>一</v>
      </c>
      <c r="F108" s="256">
        <f t="shared" si="19"/>
        <v>206503</v>
      </c>
      <c r="G108" s="441"/>
      <c r="H108" s="441"/>
      <c r="I108" s="186">
        <v>5367</v>
      </c>
      <c r="J108" s="187">
        <f t="shared" si="49"/>
        <v>4.2384660338319141E-2</v>
      </c>
      <c r="K108" s="257">
        <v>35832</v>
      </c>
      <c r="L108" s="187">
        <f t="shared" si="50"/>
        <v>0.28297506041413295</v>
      </c>
      <c r="M108" s="257">
        <f t="shared" si="51"/>
        <v>41199</v>
      </c>
      <c r="N108" s="187">
        <f t="shared" si="52"/>
        <v>0.32535972075245212</v>
      </c>
      <c r="O108" s="186"/>
      <c r="P108" s="187">
        <f t="shared" si="53"/>
        <v>0</v>
      </c>
      <c r="Q108" s="186">
        <v>1354</v>
      </c>
      <c r="R108" s="187">
        <f t="shared" si="54"/>
        <v>1.0692906670036169E-2</v>
      </c>
      <c r="S108" s="186"/>
      <c r="T108" s="187">
        <f t="shared" si="55"/>
        <v>0</v>
      </c>
      <c r="U108" s="257">
        <v>4126</v>
      </c>
      <c r="V108" s="187">
        <f t="shared" si="56"/>
        <v>3.2584145436166348E-2</v>
      </c>
      <c r="W108" s="257">
        <v>90625</v>
      </c>
      <c r="X108" s="187">
        <f t="shared" si="57"/>
        <v>0.71569030057018301</v>
      </c>
      <c r="Y108" s="257">
        <v>45072</v>
      </c>
      <c r="Z108" s="187">
        <f t="shared" si="58"/>
        <v>0.35594585630123354</v>
      </c>
      <c r="AA108" s="257">
        <v>24127</v>
      </c>
      <c r="AB108" s="187">
        <f t="shared" si="59"/>
        <v>0.19053748835152337</v>
      </c>
    </row>
    <row r="109" spans="2:28" ht="12" hidden="1" customHeight="1">
      <c r="C109" s="394"/>
      <c r="D109" s="184">
        <v>45972</v>
      </c>
      <c r="E109" s="75" t="str">
        <f t="shared" si="48"/>
        <v>二</v>
      </c>
      <c r="F109" s="256">
        <f t="shared" si="19"/>
        <v>222638</v>
      </c>
      <c r="G109" s="441">
        <f t="shared" si="60"/>
        <v>1333693</v>
      </c>
      <c r="H109" s="441"/>
      <c r="I109" s="186">
        <v>15905</v>
      </c>
      <c r="J109" s="187">
        <f t="shared" si="49"/>
        <v>0.12560611564765531</v>
      </c>
      <c r="K109" s="257">
        <v>34025</v>
      </c>
      <c r="L109" s="187">
        <f t="shared" si="50"/>
        <v>0.26870468940028114</v>
      </c>
      <c r="M109" s="257">
        <f t="shared" si="51"/>
        <v>49930</v>
      </c>
      <c r="N109" s="187">
        <f t="shared" si="52"/>
        <v>0.39431080504793642</v>
      </c>
      <c r="O109" s="186"/>
      <c r="P109" s="187">
        <f t="shared" si="53"/>
        <v>0</v>
      </c>
      <c r="Q109" s="186">
        <v>6534</v>
      </c>
      <c r="R109" s="187">
        <f t="shared" si="54"/>
        <v>5.1600777091592567E-2</v>
      </c>
      <c r="S109" s="186"/>
      <c r="T109" s="187">
        <f t="shared" si="55"/>
        <v>0</v>
      </c>
      <c r="U109" s="257">
        <v>4152</v>
      </c>
      <c r="V109" s="187">
        <f t="shared" si="56"/>
        <v>3.2789474515502348E-2</v>
      </c>
      <c r="W109" s="257">
        <v>97309</v>
      </c>
      <c r="X109" s="187">
        <f t="shared" si="57"/>
        <v>0.76847566850409865</v>
      </c>
      <c r="Y109" s="257">
        <v>41160</v>
      </c>
      <c r="Z109" s="187">
        <f t="shared" si="58"/>
        <v>0.3250517271334481</v>
      </c>
      <c r="AA109" s="257">
        <v>23553</v>
      </c>
      <c r="AB109" s="187">
        <f t="shared" si="59"/>
        <v>0.18600445406156713</v>
      </c>
    </row>
    <row r="110" spans="2:28" ht="12" hidden="1" customHeight="1">
      <c r="C110" s="394"/>
      <c r="D110" s="184">
        <v>45973</v>
      </c>
      <c r="E110" s="75" t="str">
        <f t="shared" si="48"/>
        <v>三</v>
      </c>
      <c r="F110" s="256">
        <f t="shared" ref="F110:F173" si="61">SUM(M110,Q110,S110,U110,W110,Y110,AA110,O110)</f>
        <v>213386</v>
      </c>
      <c r="G110" s="441"/>
      <c r="H110" s="441"/>
      <c r="I110" s="186">
        <v>8474</v>
      </c>
      <c r="J110" s="187">
        <f t="shared" si="49"/>
        <v>6.6921485318970825E-2</v>
      </c>
      <c r="K110" s="257">
        <v>35291</v>
      </c>
      <c r="L110" s="187">
        <f t="shared" si="50"/>
        <v>0.27870263610948776</v>
      </c>
      <c r="M110" s="257">
        <f t="shared" si="51"/>
        <v>43765</v>
      </c>
      <c r="N110" s="187">
        <f t="shared" si="52"/>
        <v>0.34562412142845861</v>
      </c>
      <c r="O110" s="186"/>
      <c r="P110" s="187">
        <f t="shared" si="53"/>
        <v>0</v>
      </c>
      <c r="Q110" s="186">
        <v>4577</v>
      </c>
      <c r="R110" s="187">
        <f t="shared" si="54"/>
        <v>3.614581523541769E-2</v>
      </c>
      <c r="S110" s="186"/>
      <c r="T110" s="187">
        <f t="shared" si="55"/>
        <v>0</v>
      </c>
      <c r="U110" s="257">
        <v>4217</v>
      </c>
      <c r="V110" s="187">
        <f t="shared" si="56"/>
        <v>3.3302797213842342E-2</v>
      </c>
      <c r="W110" s="257">
        <v>94966</v>
      </c>
      <c r="X110" s="187">
        <f t="shared" si="57"/>
        <v>0.74997235954701247</v>
      </c>
      <c r="Y110" s="257">
        <v>42507</v>
      </c>
      <c r="Z110" s="187">
        <f t="shared" si="58"/>
        <v>0.33568935289750917</v>
      </c>
      <c r="AA110" s="257">
        <v>23354</v>
      </c>
      <c r="AB110" s="187">
        <f t="shared" si="59"/>
        <v>0.18443289687741854</v>
      </c>
    </row>
    <row r="111" spans="2:28" ht="12" hidden="1" customHeight="1">
      <c r="C111" s="394"/>
      <c r="D111" s="184">
        <v>45974</v>
      </c>
      <c r="E111" s="75" t="str">
        <f t="shared" si="48"/>
        <v>四</v>
      </c>
      <c r="F111" s="256">
        <f t="shared" si="61"/>
        <v>183721</v>
      </c>
      <c r="G111" s="441"/>
      <c r="H111" s="441"/>
      <c r="I111" s="186">
        <v>7448</v>
      </c>
      <c r="J111" s="187">
        <f t="shared" si="49"/>
        <v>5.8818883957481083E-2</v>
      </c>
      <c r="K111" s="257">
        <v>22060</v>
      </c>
      <c r="L111" s="187">
        <f t="shared" si="50"/>
        <v>0.17421382654431158</v>
      </c>
      <c r="M111" s="257">
        <f t="shared" si="51"/>
        <v>29508</v>
      </c>
      <c r="N111" s="187">
        <f t="shared" si="52"/>
        <v>0.23303271050179267</v>
      </c>
      <c r="O111" s="186"/>
      <c r="P111" s="187">
        <f t="shared" si="53"/>
        <v>0</v>
      </c>
      <c r="Q111" s="186">
        <v>4124</v>
      </c>
      <c r="R111" s="187">
        <f t="shared" si="54"/>
        <v>3.2568350891602038E-2</v>
      </c>
      <c r="S111" s="186"/>
      <c r="T111" s="187">
        <f t="shared" si="55"/>
        <v>0</v>
      </c>
      <c r="U111" s="257">
        <v>3970</v>
      </c>
      <c r="V111" s="187">
        <f t="shared" si="56"/>
        <v>3.1352170960150361E-2</v>
      </c>
      <c r="W111" s="257">
        <v>87862</v>
      </c>
      <c r="X111" s="187">
        <f t="shared" si="57"/>
        <v>0.69387013725459223</v>
      </c>
      <c r="Y111" s="257">
        <v>37942</v>
      </c>
      <c r="Z111" s="187">
        <f t="shared" si="58"/>
        <v>0.29963830492947735</v>
      </c>
      <c r="AA111" s="257">
        <v>20315</v>
      </c>
      <c r="AB111" s="187">
        <f t="shared" si="59"/>
        <v>0.16043308641195331</v>
      </c>
    </row>
    <row r="112" spans="2:28" ht="12" hidden="1" customHeight="1">
      <c r="C112" s="394"/>
      <c r="D112" s="184">
        <v>45975</v>
      </c>
      <c r="E112" s="75" t="str">
        <f t="shared" si="48"/>
        <v>五</v>
      </c>
      <c r="F112" s="256">
        <f t="shared" si="61"/>
        <v>145069</v>
      </c>
      <c r="G112" s="441"/>
      <c r="H112" s="441"/>
      <c r="I112" s="186">
        <v>5797</v>
      </c>
      <c r="J112" s="187">
        <f t="shared" si="49"/>
        <v>4.5780487419645258E-2</v>
      </c>
      <c r="K112" s="257">
        <v>20746</v>
      </c>
      <c r="L112" s="187">
        <f t="shared" si="50"/>
        <v>0.16383681076556159</v>
      </c>
      <c r="M112" s="257">
        <f t="shared" si="51"/>
        <v>26543</v>
      </c>
      <c r="N112" s="187">
        <f t="shared" si="52"/>
        <v>0.20961729818520683</v>
      </c>
      <c r="O112" s="186"/>
      <c r="P112" s="187">
        <f t="shared" si="53"/>
        <v>0</v>
      </c>
      <c r="Q112" s="186">
        <v>3097</v>
      </c>
      <c r="R112" s="187">
        <f t="shared" si="54"/>
        <v>2.4457852257830145E-2</v>
      </c>
      <c r="S112" s="186"/>
      <c r="T112" s="187">
        <f t="shared" si="55"/>
        <v>0</v>
      </c>
      <c r="U112" s="257">
        <v>3296</v>
      </c>
      <c r="V112" s="187">
        <f t="shared" si="56"/>
        <v>2.6029409441978742E-2</v>
      </c>
      <c r="W112" s="257">
        <v>65842</v>
      </c>
      <c r="X112" s="187">
        <f t="shared" si="57"/>
        <v>0.51997220160156676</v>
      </c>
      <c r="Y112" s="257">
        <v>30082</v>
      </c>
      <c r="Z112" s="187">
        <f t="shared" si="58"/>
        <v>0.23756574479174894</v>
      </c>
      <c r="AA112" s="257">
        <v>16209</v>
      </c>
      <c r="AB112" s="187">
        <f t="shared" si="59"/>
        <v>0.12800688642143004</v>
      </c>
    </row>
    <row r="113" spans="3:28" ht="12" hidden="1" customHeight="1">
      <c r="C113" s="394"/>
      <c r="D113" s="184">
        <v>45976</v>
      </c>
      <c r="E113" s="75" t="str">
        <f t="shared" si="48"/>
        <v>六</v>
      </c>
      <c r="F113" s="256">
        <f t="shared" si="61"/>
        <v>154943</v>
      </c>
      <c r="G113" s="441"/>
      <c r="H113" s="441"/>
      <c r="I113" s="186">
        <v>5989</v>
      </c>
      <c r="J113" s="187">
        <f t="shared" si="49"/>
        <v>4.7296763697818774E-2</v>
      </c>
      <c r="K113" s="257">
        <v>25276</v>
      </c>
      <c r="L113" s="187">
        <f t="shared" si="50"/>
        <v>0.19961145420371804</v>
      </c>
      <c r="M113" s="257">
        <f t="shared" si="51"/>
        <v>31265</v>
      </c>
      <c r="N113" s="187">
        <f t="shared" si="52"/>
        <v>0.2469082179015368</v>
      </c>
      <c r="O113" s="186"/>
      <c r="P113" s="187">
        <f t="shared" si="53"/>
        <v>0</v>
      </c>
      <c r="Q113" s="186">
        <v>3449</v>
      </c>
      <c r="R113" s="187">
        <f t="shared" si="54"/>
        <v>2.7237692101148264E-2</v>
      </c>
      <c r="S113" s="186"/>
      <c r="T113" s="187">
        <f t="shared" si="55"/>
        <v>0</v>
      </c>
      <c r="U113" s="257">
        <v>3236</v>
      </c>
      <c r="V113" s="187">
        <f t="shared" si="56"/>
        <v>2.5555573105049516E-2</v>
      </c>
      <c r="W113" s="257">
        <v>67953</v>
      </c>
      <c r="X113" s="187">
        <f t="shared" si="57"/>
        <v>0.53664334338919339</v>
      </c>
      <c r="Y113" s="257">
        <v>31100</v>
      </c>
      <c r="Z113" s="187">
        <f t="shared" si="58"/>
        <v>0.24560516797498144</v>
      </c>
      <c r="AA113" s="257">
        <v>17940</v>
      </c>
      <c r="AB113" s="187">
        <f t="shared" si="59"/>
        <v>0.14167706474183817</v>
      </c>
    </row>
    <row r="114" spans="3:28" ht="12" hidden="1" customHeight="1">
      <c r="C114" s="394"/>
      <c r="D114" s="184">
        <v>45977</v>
      </c>
      <c r="E114" s="75" t="str">
        <f t="shared" si="48"/>
        <v>日</v>
      </c>
      <c r="F114" s="256">
        <f t="shared" si="61"/>
        <v>207286</v>
      </c>
      <c r="G114" s="441"/>
      <c r="H114" s="441"/>
      <c r="I114" s="186">
        <v>8517</v>
      </c>
      <c r="J114" s="187">
        <f t="shared" si="49"/>
        <v>6.7261068027103438E-2</v>
      </c>
      <c r="K114" s="257">
        <v>27514</v>
      </c>
      <c r="L114" s="187">
        <f t="shared" si="50"/>
        <v>0.21728554957117813</v>
      </c>
      <c r="M114" s="257">
        <f t="shared" si="51"/>
        <v>36031</v>
      </c>
      <c r="N114" s="187">
        <f t="shared" si="52"/>
        <v>0.28454661759828154</v>
      </c>
      <c r="O114" s="186"/>
      <c r="P114" s="187">
        <f t="shared" si="53"/>
        <v>0</v>
      </c>
      <c r="Q114" s="186">
        <v>5056</v>
      </c>
      <c r="R114" s="187">
        <f t="shared" si="54"/>
        <v>3.9928608658569328E-2</v>
      </c>
      <c r="S114" s="186"/>
      <c r="T114" s="187">
        <f t="shared" si="55"/>
        <v>0</v>
      </c>
      <c r="U114" s="257">
        <v>4017</v>
      </c>
      <c r="V114" s="187">
        <f t="shared" si="56"/>
        <v>3.1723342757411593E-2</v>
      </c>
      <c r="W114" s="257">
        <v>98498</v>
      </c>
      <c r="X114" s="187">
        <f t="shared" si="57"/>
        <v>0.77786552524757946</v>
      </c>
      <c r="Y114" s="257">
        <v>40687</v>
      </c>
      <c r="Z114" s="187">
        <f t="shared" si="58"/>
        <v>0.32131631734398941</v>
      </c>
      <c r="AA114" s="257">
        <v>22997</v>
      </c>
      <c r="AB114" s="187">
        <f t="shared" si="59"/>
        <v>0.18161357067268966</v>
      </c>
    </row>
    <row r="115" spans="3:28" ht="12" hidden="1" customHeight="1">
      <c r="C115" s="394"/>
      <c r="D115" s="184">
        <v>45978</v>
      </c>
      <c r="E115" s="75" t="str">
        <f t="shared" si="48"/>
        <v>一</v>
      </c>
      <c r="F115" s="256">
        <f t="shared" si="61"/>
        <v>206650</v>
      </c>
      <c r="G115" s="441"/>
      <c r="H115" s="441"/>
      <c r="I115" s="186">
        <v>7153</v>
      </c>
      <c r="J115" s="187">
        <f t="shared" si="49"/>
        <v>5.6489188634245728E-2</v>
      </c>
      <c r="K115" s="257">
        <v>33536</v>
      </c>
      <c r="L115" s="187">
        <f t="shared" si="50"/>
        <v>0.26484292325430797</v>
      </c>
      <c r="M115" s="257">
        <f t="shared" si="51"/>
        <v>40689</v>
      </c>
      <c r="N115" s="187">
        <f t="shared" si="52"/>
        <v>0.32133211188855371</v>
      </c>
      <c r="O115" s="186"/>
      <c r="P115" s="187">
        <f t="shared" si="53"/>
        <v>0</v>
      </c>
      <c r="Q115" s="186">
        <v>3578</v>
      </c>
      <c r="R115" s="187">
        <f t="shared" si="54"/>
        <v>2.8256440225546096E-2</v>
      </c>
      <c r="S115" s="186"/>
      <c r="T115" s="187">
        <f t="shared" si="55"/>
        <v>0</v>
      </c>
      <c r="U115" s="257">
        <v>4094</v>
      </c>
      <c r="V115" s="187">
        <f t="shared" si="56"/>
        <v>3.2331432723137425E-2</v>
      </c>
      <c r="W115" s="257">
        <v>94616</v>
      </c>
      <c r="X115" s="187">
        <f t="shared" si="57"/>
        <v>0.74720831424825862</v>
      </c>
      <c r="Y115" s="257">
        <v>41424</v>
      </c>
      <c r="Z115" s="187">
        <f t="shared" si="58"/>
        <v>0.32713660701593672</v>
      </c>
      <c r="AA115" s="257">
        <v>22249</v>
      </c>
      <c r="AB115" s="187">
        <f t="shared" si="59"/>
        <v>0.17570641100563866</v>
      </c>
    </row>
    <row r="116" spans="3:28" ht="12" hidden="1" customHeight="1">
      <c r="C116" s="394"/>
      <c r="D116" s="184">
        <v>45979</v>
      </c>
      <c r="E116" s="75" t="str">
        <f t="shared" si="48"/>
        <v>二</v>
      </c>
      <c r="F116" s="256">
        <f t="shared" si="61"/>
        <v>199953</v>
      </c>
      <c r="G116" s="441">
        <f t="shared" si="60"/>
        <v>1272150</v>
      </c>
      <c r="H116" s="441"/>
      <c r="I116" s="186">
        <v>6497</v>
      </c>
      <c r="J116" s="187">
        <f t="shared" si="49"/>
        <v>5.1308578017152877E-2</v>
      </c>
      <c r="K116" s="257">
        <v>35735</v>
      </c>
      <c r="L116" s="187">
        <f t="shared" si="50"/>
        <v>0.28220902500276407</v>
      </c>
      <c r="M116" s="257">
        <f t="shared" si="51"/>
        <v>42232</v>
      </c>
      <c r="N116" s="187">
        <f t="shared" si="52"/>
        <v>0.3335176030199169</v>
      </c>
      <c r="O116" s="186"/>
      <c r="P116" s="187">
        <f t="shared" si="53"/>
        <v>0</v>
      </c>
      <c r="Q116" s="186">
        <v>3345</v>
      </c>
      <c r="R116" s="187">
        <f t="shared" si="54"/>
        <v>2.6416375783804274E-2</v>
      </c>
      <c r="S116" s="186"/>
      <c r="T116" s="187">
        <f t="shared" si="55"/>
        <v>0</v>
      </c>
      <c r="U116" s="257">
        <v>3934</v>
      </c>
      <c r="V116" s="187">
        <f t="shared" si="56"/>
        <v>3.1067869157992829E-2</v>
      </c>
      <c r="W116" s="257">
        <v>90740</v>
      </c>
      <c r="X116" s="187">
        <f t="shared" si="57"/>
        <v>0.71659848688263073</v>
      </c>
      <c r="Y116" s="257">
        <v>39798</v>
      </c>
      <c r="Z116" s="187">
        <f t="shared" si="58"/>
        <v>0.31429564228515472</v>
      </c>
      <c r="AA116" s="257">
        <v>19904</v>
      </c>
      <c r="AB116" s="187">
        <f t="shared" si="59"/>
        <v>0.15718730750398813</v>
      </c>
    </row>
    <row r="117" spans="3:28" ht="12" hidden="1" customHeight="1">
      <c r="C117" s="394"/>
      <c r="D117" s="184">
        <v>45980</v>
      </c>
      <c r="E117" s="75" t="str">
        <f t="shared" si="48"/>
        <v>三</v>
      </c>
      <c r="F117" s="256">
        <f t="shared" si="61"/>
        <v>195569</v>
      </c>
      <c r="G117" s="441"/>
      <c r="H117" s="441"/>
      <c r="I117" s="186">
        <v>6632</v>
      </c>
      <c r="J117" s="187">
        <f t="shared" si="49"/>
        <v>5.2374709775243632E-2</v>
      </c>
      <c r="K117" s="257">
        <v>33314</v>
      </c>
      <c r="L117" s="187">
        <f t="shared" si="50"/>
        <v>0.26308972880766984</v>
      </c>
      <c r="M117" s="257">
        <f t="shared" si="51"/>
        <v>39946</v>
      </c>
      <c r="N117" s="187">
        <f t="shared" si="52"/>
        <v>0.31546443858291345</v>
      </c>
      <c r="O117" s="186"/>
      <c r="P117" s="187">
        <f t="shared" si="53"/>
        <v>0</v>
      </c>
      <c r="Q117" s="186">
        <v>3245</v>
      </c>
      <c r="R117" s="187">
        <f t="shared" si="54"/>
        <v>2.56266485555889E-2</v>
      </c>
      <c r="S117" s="186"/>
      <c r="T117" s="187">
        <f t="shared" si="55"/>
        <v>0</v>
      </c>
      <c r="U117" s="257">
        <v>4067</v>
      </c>
      <c r="V117" s="187">
        <f t="shared" si="56"/>
        <v>3.2118206371519277E-2</v>
      </c>
      <c r="W117" s="257">
        <v>88707</v>
      </c>
      <c r="X117" s="187">
        <f t="shared" si="57"/>
        <v>0.70054333233301214</v>
      </c>
      <c r="Y117" s="257">
        <v>39473</v>
      </c>
      <c r="Z117" s="187">
        <f t="shared" si="58"/>
        <v>0.31172902879345477</v>
      </c>
      <c r="AA117" s="257">
        <v>20131</v>
      </c>
      <c r="AB117" s="187">
        <f t="shared" si="59"/>
        <v>0.15897998831203702</v>
      </c>
    </row>
    <row r="118" spans="3:28" ht="12" hidden="1" customHeight="1">
      <c r="C118" s="394"/>
      <c r="D118" s="184">
        <v>45981</v>
      </c>
      <c r="E118" s="75" t="str">
        <f t="shared" si="48"/>
        <v>四</v>
      </c>
      <c r="F118" s="256">
        <f t="shared" si="61"/>
        <v>177093</v>
      </c>
      <c r="G118" s="441"/>
      <c r="H118" s="441"/>
      <c r="I118" s="186">
        <v>5975</v>
      </c>
      <c r="J118" s="187">
        <f t="shared" si="49"/>
        <v>4.7186201885868619E-2</v>
      </c>
      <c r="K118" s="257">
        <v>26571</v>
      </c>
      <c r="L118" s="187">
        <f t="shared" si="50"/>
        <v>0.20983842180910714</v>
      </c>
      <c r="M118" s="257">
        <f t="shared" si="51"/>
        <v>32546</v>
      </c>
      <c r="N118" s="187">
        <f t="shared" si="52"/>
        <v>0.25702462369497575</v>
      </c>
      <c r="O118" s="186"/>
      <c r="P118" s="187">
        <f t="shared" si="53"/>
        <v>0</v>
      </c>
      <c r="Q118" s="186">
        <v>3183</v>
      </c>
      <c r="R118" s="187">
        <f t="shared" si="54"/>
        <v>2.5137017674095367E-2</v>
      </c>
      <c r="S118" s="186"/>
      <c r="T118" s="187">
        <f t="shared" si="55"/>
        <v>0</v>
      </c>
      <c r="U118" s="257">
        <v>4222</v>
      </c>
      <c r="V118" s="187">
        <f t="shared" si="56"/>
        <v>3.3342283575253109E-2</v>
      </c>
      <c r="W118" s="257">
        <v>80260</v>
      </c>
      <c r="X118" s="187">
        <f t="shared" si="57"/>
        <v>0.63383507336565947</v>
      </c>
      <c r="Y118" s="257">
        <v>37081</v>
      </c>
      <c r="Z118" s="187">
        <f t="shared" si="58"/>
        <v>0.29283875349454297</v>
      </c>
      <c r="AA118" s="257">
        <v>19801</v>
      </c>
      <c r="AB118" s="187">
        <f t="shared" si="59"/>
        <v>0.15637388845892627</v>
      </c>
    </row>
    <row r="119" spans="3:28" ht="12" hidden="1" customHeight="1">
      <c r="C119" s="394"/>
      <c r="D119" s="184">
        <v>45982</v>
      </c>
      <c r="E119" s="75" t="str">
        <f t="shared" si="48"/>
        <v>五</v>
      </c>
      <c r="F119" s="256">
        <f t="shared" si="61"/>
        <v>148213</v>
      </c>
      <c r="G119" s="441"/>
      <c r="H119" s="441"/>
      <c r="I119" s="186">
        <v>5863</v>
      </c>
      <c r="J119" s="187">
        <f t="shared" si="49"/>
        <v>4.6301707390267399E-2</v>
      </c>
      <c r="K119" s="257">
        <v>23972</v>
      </c>
      <c r="L119" s="187">
        <f t="shared" si="50"/>
        <v>0.18931341114778955</v>
      </c>
      <c r="M119" s="257">
        <f t="shared" si="51"/>
        <v>29835</v>
      </c>
      <c r="N119" s="187">
        <f t="shared" si="52"/>
        <v>0.23561511853805694</v>
      </c>
      <c r="O119" s="186"/>
      <c r="P119" s="187">
        <f t="shared" si="53"/>
        <v>0</v>
      </c>
      <c r="Q119" s="186">
        <v>3401</v>
      </c>
      <c r="R119" s="187">
        <f t="shared" si="54"/>
        <v>2.6858623031604884E-2</v>
      </c>
      <c r="S119" s="186"/>
      <c r="T119" s="187">
        <f t="shared" si="55"/>
        <v>0</v>
      </c>
      <c r="U119" s="257">
        <v>3591</v>
      </c>
      <c r="V119" s="187">
        <f t="shared" si="56"/>
        <v>2.8359104765214097E-2</v>
      </c>
      <c r="W119" s="257">
        <v>63405</v>
      </c>
      <c r="X119" s="187">
        <f t="shared" si="57"/>
        <v>0.50072654904995817</v>
      </c>
      <c r="Y119" s="257">
        <v>31594</v>
      </c>
      <c r="Z119" s="187">
        <f t="shared" si="58"/>
        <v>0.2495064204823654</v>
      </c>
      <c r="AA119" s="257">
        <v>16387</v>
      </c>
      <c r="AB119" s="187">
        <f t="shared" si="59"/>
        <v>0.12941260088765341</v>
      </c>
    </row>
    <row r="120" spans="3:28" ht="12" hidden="1" customHeight="1">
      <c r="C120" s="394"/>
      <c r="D120" s="184">
        <v>45983</v>
      </c>
      <c r="E120" s="75" t="str">
        <f t="shared" si="48"/>
        <v>六</v>
      </c>
      <c r="F120" s="256">
        <f t="shared" si="61"/>
        <v>152457</v>
      </c>
      <c r="G120" s="441"/>
      <c r="H120" s="441"/>
      <c r="I120" s="186">
        <v>5447</v>
      </c>
      <c r="J120" s="187">
        <f t="shared" si="49"/>
        <v>4.3016442120891445E-2</v>
      </c>
      <c r="K120" s="257">
        <v>28114</v>
      </c>
      <c r="L120" s="187">
        <f t="shared" si="50"/>
        <v>0.22202391294047036</v>
      </c>
      <c r="M120" s="257">
        <f t="shared" si="51"/>
        <v>33561</v>
      </c>
      <c r="N120" s="187">
        <f t="shared" si="52"/>
        <v>0.26504035506136181</v>
      </c>
      <c r="O120" s="186"/>
      <c r="P120" s="187">
        <f t="shared" si="53"/>
        <v>0</v>
      </c>
      <c r="Q120" s="186">
        <v>2830</v>
      </c>
      <c r="R120" s="187">
        <f t="shared" si="54"/>
        <v>2.2349280558495097E-2</v>
      </c>
      <c r="S120" s="186"/>
      <c r="T120" s="187">
        <f t="shared" si="55"/>
        <v>0</v>
      </c>
      <c r="U120" s="257">
        <v>3344</v>
      </c>
      <c r="V120" s="187">
        <f t="shared" si="56"/>
        <v>2.6408478511522119E-2</v>
      </c>
      <c r="W120" s="257">
        <v>63694</v>
      </c>
      <c r="X120" s="187">
        <f t="shared" si="57"/>
        <v>0.50300886073950057</v>
      </c>
      <c r="Y120" s="257">
        <v>32053</v>
      </c>
      <c r="Z120" s="187">
        <f t="shared" si="58"/>
        <v>0.25313126845987394</v>
      </c>
      <c r="AA120" s="257">
        <v>16975</v>
      </c>
      <c r="AB120" s="187">
        <f t="shared" si="59"/>
        <v>0.13405619698955981</v>
      </c>
    </row>
    <row r="121" spans="3:28" ht="12" hidden="1" customHeight="1">
      <c r="C121" s="394"/>
      <c r="D121" s="184">
        <v>45984</v>
      </c>
      <c r="E121" s="75" t="str">
        <f t="shared" si="48"/>
        <v>日</v>
      </c>
      <c r="F121" s="256">
        <f t="shared" si="61"/>
        <v>200934</v>
      </c>
      <c r="G121" s="441"/>
      <c r="H121" s="441"/>
      <c r="I121" s="186">
        <v>7029</v>
      </c>
      <c r="J121" s="187">
        <f t="shared" si="49"/>
        <v>5.550992687125867E-2</v>
      </c>
      <c r="K121" s="257">
        <v>31396</v>
      </c>
      <c r="L121" s="187">
        <f t="shared" si="50"/>
        <v>0.24794276057049894</v>
      </c>
      <c r="M121" s="257">
        <f t="shared" si="51"/>
        <v>38425</v>
      </c>
      <c r="N121" s="187">
        <f t="shared" si="52"/>
        <v>0.30345268744175763</v>
      </c>
      <c r="O121" s="186"/>
      <c r="P121" s="187">
        <f t="shared" si="53"/>
        <v>0</v>
      </c>
      <c r="Q121" s="186">
        <v>3647</v>
      </c>
      <c r="R121" s="187">
        <f t="shared" si="54"/>
        <v>2.8801352013014706E-2</v>
      </c>
      <c r="S121" s="186"/>
      <c r="T121" s="187">
        <f t="shared" si="55"/>
        <v>0</v>
      </c>
      <c r="U121" s="257">
        <v>3881</v>
      </c>
      <c r="V121" s="187">
        <f t="shared" si="56"/>
        <v>3.064931372703868E-2</v>
      </c>
      <c r="W121" s="257">
        <v>92163</v>
      </c>
      <c r="X121" s="187">
        <f t="shared" si="57"/>
        <v>0.72783630534013555</v>
      </c>
      <c r="Y121" s="257">
        <v>40649</v>
      </c>
      <c r="Z121" s="187">
        <f t="shared" si="58"/>
        <v>0.32101622099726757</v>
      </c>
      <c r="AA121" s="257">
        <v>22169</v>
      </c>
      <c r="AB121" s="187">
        <f t="shared" si="59"/>
        <v>0.17507462922306635</v>
      </c>
    </row>
    <row r="122" spans="3:28" ht="12" hidden="1" customHeight="1">
      <c r="C122" s="394"/>
      <c r="D122" s="184">
        <v>45985</v>
      </c>
      <c r="E122" s="75" t="str">
        <f t="shared" si="48"/>
        <v>一</v>
      </c>
      <c r="F122" s="256">
        <f t="shared" si="61"/>
        <v>197931</v>
      </c>
      <c r="G122" s="441"/>
      <c r="H122" s="441"/>
      <c r="I122" s="186">
        <v>6901</v>
      </c>
      <c r="J122" s="187">
        <f t="shared" si="49"/>
        <v>5.4499076019142986E-2</v>
      </c>
      <c r="K122" s="257">
        <v>30477</v>
      </c>
      <c r="L122" s="187">
        <f t="shared" si="50"/>
        <v>0.24068516734319967</v>
      </c>
      <c r="M122" s="257">
        <f t="shared" si="51"/>
        <v>37378</v>
      </c>
      <c r="N122" s="187">
        <f t="shared" si="52"/>
        <v>0.29518424336234267</v>
      </c>
      <c r="O122" s="186"/>
      <c r="P122" s="187">
        <f t="shared" si="53"/>
        <v>0</v>
      </c>
      <c r="Q122" s="186">
        <v>3092</v>
      </c>
      <c r="R122" s="187">
        <f t="shared" si="54"/>
        <v>2.4418365896419377E-2</v>
      </c>
      <c r="S122" s="186"/>
      <c r="T122" s="187">
        <f t="shared" si="55"/>
        <v>0</v>
      </c>
      <c r="U122" s="257">
        <v>3882</v>
      </c>
      <c r="V122" s="187">
        <f t="shared" si="56"/>
        <v>3.0657210999320835E-2</v>
      </c>
      <c r="W122" s="257">
        <v>91131</v>
      </c>
      <c r="X122" s="187">
        <f t="shared" si="57"/>
        <v>0.71968632034495283</v>
      </c>
      <c r="Y122" s="257">
        <v>40823</v>
      </c>
      <c r="Z122" s="187">
        <f t="shared" si="58"/>
        <v>0.32239034637436231</v>
      </c>
      <c r="AA122" s="257">
        <v>21625</v>
      </c>
      <c r="AB122" s="187">
        <f t="shared" si="59"/>
        <v>0.17077851310157471</v>
      </c>
    </row>
    <row r="123" spans="3:28" ht="12" hidden="1" customHeight="1">
      <c r="C123" s="394"/>
      <c r="D123" s="184">
        <v>45986</v>
      </c>
      <c r="E123" s="75" t="str">
        <f t="shared" si="48"/>
        <v>二</v>
      </c>
      <c r="F123" s="256">
        <f t="shared" si="61"/>
        <v>203365</v>
      </c>
      <c r="G123" s="441">
        <f t="shared" si="60"/>
        <v>1230109</v>
      </c>
      <c r="H123" s="441"/>
      <c r="I123" s="186">
        <v>7414</v>
      </c>
      <c r="J123" s="187">
        <f t="shared" si="49"/>
        <v>5.8550376699887857E-2</v>
      </c>
      <c r="K123" s="257">
        <v>28754</v>
      </c>
      <c r="L123" s="187">
        <f t="shared" si="50"/>
        <v>0.22707816720104876</v>
      </c>
      <c r="M123" s="257">
        <f t="shared" si="51"/>
        <v>36168</v>
      </c>
      <c r="N123" s="187">
        <f t="shared" si="52"/>
        <v>0.28562854390093662</v>
      </c>
      <c r="O123" s="186"/>
      <c r="P123" s="187">
        <f t="shared" si="53"/>
        <v>0</v>
      </c>
      <c r="Q123" s="186">
        <v>1996</v>
      </c>
      <c r="R123" s="187">
        <f t="shared" si="54"/>
        <v>1.5762955475178874E-2</v>
      </c>
      <c r="S123" s="186"/>
      <c r="T123" s="187">
        <f t="shared" si="55"/>
        <v>0</v>
      </c>
      <c r="U123" s="257">
        <v>3706</v>
      </c>
      <c r="V123" s="187">
        <f t="shared" si="56"/>
        <v>2.9267291077661777E-2</v>
      </c>
      <c r="W123" s="257">
        <v>102537</v>
      </c>
      <c r="X123" s="187">
        <f t="shared" si="57"/>
        <v>0.8097626079951985</v>
      </c>
      <c r="Y123" s="257">
        <v>37593</v>
      </c>
      <c r="Z123" s="187">
        <f t="shared" si="58"/>
        <v>0.29688215690300568</v>
      </c>
      <c r="AA123" s="257">
        <v>21365</v>
      </c>
      <c r="AB123" s="187">
        <f t="shared" si="59"/>
        <v>0.16872522230821474</v>
      </c>
    </row>
    <row r="124" spans="3:28" ht="12" hidden="1" customHeight="1">
      <c r="C124" s="394"/>
      <c r="D124" s="184">
        <v>45987</v>
      </c>
      <c r="E124" s="75" t="str">
        <f t="shared" si="48"/>
        <v>三</v>
      </c>
      <c r="F124" s="256">
        <f t="shared" si="61"/>
        <v>191926</v>
      </c>
      <c r="G124" s="441"/>
      <c r="H124" s="441"/>
      <c r="I124" s="186">
        <v>6105</v>
      </c>
      <c r="J124" s="187">
        <f t="shared" si="49"/>
        <v>4.8212847282548606E-2</v>
      </c>
      <c r="K124" s="257">
        <v>26140</v>
      </c>
      <c r="L124" s="187">
        <f t="shared" si="50"/>
        <v>0.20643469745549886</v>
      </c>
      <c r="M124" s="257">
        <f t="shared" si="51"/>
        <v>32245</v>
      </c>
      <c r="N124" s="187">
        <f t="shared" si="52"/>
        <v>0.25464754473804746</v>
      </c>
      <c r="O124" s="186"/>
      <c r="P124" s="187">
        <f t="shared" si="53"/>
        <v>0</v>
      </c>
      <c r="Q124" s="186">
        <v>2147</v>
      </c>
      <c r="R124" s="187">
        <f t="shared" si="54"/>
        <v>1.695544358978409E-2</v>
      </c>
      <c r="S124" s="186"/>
      <c r="T124" s="187">
        <f t="shared" si="55"/>
        <v>0</v>
      </c>
      <c r="U124" s="257">
        <v>3551</v>
      </c>
      <c r="V124" s="187">
        <f t="shared" si="56"/>
        <v>2.8043213873927945E-2</v>
      </c>
      <c r="W124" s="257">
        <v>97026</v>
      </c>
      <c r="X124" s="187">
        <f t="shared" si="57"/>
        <v>0.76624074044824919</v>
      </c>
      <c r="Y124" s="257">
        <v>36748</v>
      </c>
      <c r="Z124" s="187">
        <f t="shared" si="58"/>
        <v>0.29020896182458578</v>
      </c>
      <c r="AA124" s="257">
        <v>20209</v>
      </c>
      <c r="AB124" s="187">
        <f t="shared" si="59"/>
        <v>0.15959597555004501</v>
      </c>
    </row>
    <row r="125" spans="3:28" ht="12" hidden="1" customHeight="1">
      <c r="C125" s="394"/>
      <c r="D125" s="184">
        <v>45988</v>
      </c>
      <c r="E125" s="75" t="str">
        <f t="shared" si="48"/>
        <v>四</v>
      </c>
      <c r="F125" s="256">
        <f t="shared" si="61"/>
        <v>169315</v>
      </c>
      <c r="G125" s="441"/>
      <c r="H125" s="441"/>
      <c r="I125" s="186">
        <v>5335</v>
      </c>
      <c r="J125" s="187">
        <f t="shared" si="49"/>
        <v>4.2131947625290225E-2</v>
      </c>
      <c r="K125" s="257">
        <v>21041</v>
      </c>
      <c r="L125" s="187">
        <f t="shared" si="50"/>
        <v>0.16616650608879693</v>
      </c>
      <c r="M125" s="257">
        <f t="shared" si="51"/>
        <v>26376</v>
      </c>
      <c r="N125" s="187">
        <f t="shared" si="52"/>
        <v>0.20829845371408715</v>
      </c>
      <c r="O125" s="186"/>
      <c r="P125" s="187">
        <f t="shared" si="53"/>
        <v>0</v>
      </c>
      <c r="Q125" s="186">
        <v>1787</v>
      </c>
      <c r="R125" s="187">
        <f t="shared" si="54"/>
        <v>1.411242556820874E-2</v>
      </c>
      <c r="S125" s="186"/>
      <c r="T125" s="187">
        <f t="shared" si="55"/>
        <v>0</v>
      </c>
      <c r="U125" s="257">
        <v>3593</v>
      </c>
      <c r="V125" s="187">
        <f t="shared" si="56"/>
        <v>2.8374899309778403E-2</v>
      </c>
      <c r="W125" s="257">
        <v>87077</v>
      </c>
      <c r="X125" s="187">
        <f t="shared" si="57"/>
        <v>0.68767077851310154</v>
      </c>
      <c r="Y125" s="257">
        <v>33410</v>
      </c>
      <c r="Z125" s="187">
        <f t="shared" si="58"/>
        <v>0.2638478669467566</v>
      </c>
      <c r="AA125" s="257">
        <v>17072</v>
      </c>
      <c r="AB125" s="187">
        <f t="shared" si="59"/>
        <v>0.13482223240092872</v>
      </c>
    </row>
    <row r="126" spans="3:28" ht="12" hidden="1" customHeight="1">
      <c r="C126" s="394"/>
      <c r="D126" s="184">
        <v>45989</v>
      </c>
      <c r="E126" s="75" t="str">
        <f t="shared" si="48"/>
        <v>五</v>
      </c>
      <c r="F126" s="256">
        <f t="shared" si="61"/>
        <v>134709</v>
      </c>
      <c r="G126" s="441"/>
      <c r="H126" s="441"/>
      <c r="I126" s="186">
        <v>4535</v>
      </c>
      <c r="J126" s="187">
        <f t="shared" si="49"/>
        <v>3.5814129799567232E-2</v>
      </c>
      <c r="K126" s="257">
        <v>20742</v>
      </c>
      <c r="L126" s="187">
        <f t="shared" si="50"/>
        <v>0.16380522167643297</v>
      </c>
      <c r="M126" s="257">
        <f t="shared" si="51"/>
        <v>25277</v>
      </c>
      <c r="N126" s="187">
        <f t="shared" si="52"/>
        <v>0.19961935147600018</v>
      </c>
      <c r="O126" s="186"/>
      <c r="P126" s="187">
        <f t="shared" si="53"/>
        <v>0</v>
      </c>
      <c r="Q126" s="186">
        <v>1469</v>
      </c>
      <c r="R126" s="187">
        <f t="shared" si="54"/>
        <v>1.160109298248385E-2</v>
      </c>
      <c r="S126" s="186"/>
      <c r="T126" s="187">
        <f t="shared" si="55"/>
        <v>0</v>
      </c>
      <c r="U126" s="257">
        <v>2811</v>
      </c>
      <c r="V126" s="187">
        <f t="shared" si="56"/>
        <v>2.2199232385134174E-2</v>
      </c>
      <c r="W126" s="257">
        <v>63300</v>
      </c>
      <c r="X126" s="187">
        <f t="shared" si="57"/>
        <v>0.49989733546033199</v>
      </c>
      <c r="Y126" s="257">
        <v>26845</v>
      </c>
      <c r="Z126" s="187">
        <f t="shared" si="58"/>
        <v>0.21200227441441727</v>
      </c>
      <c r="AA126" s="257">
        <v>15007</v>
      </c>
      <c r="AB126" s="187">
        <f t="shared" si="59"/>
        <v>0.11851436513828124</v>
      </c>
    </row>
    <row r="127" spans="3:28" ht="12" hidden="1" customHeight="1">
      <c r="C127" s="394"/>
      <c r="D127" s="184">
        <v>45990</v>
      </c>
      <c r="E127" s="75" t="str">
        <f t="shared" si="48"/>
        <v>六</v>
      </c>
      <c r="F127" s="256">
        <f t="shared" si="61"/>
        <v>148451</v>
      </c>
      <c r="G127" s="441"/>
      <c r="H127" s="441"/>
      <c r="I127" s="186">
        <v>4825</v>
      </c>
      <c r="J127" s="187">
        <f t="shared" si="49"/>
        <v>3.8104338761391812E-2</v>
      </c>
      <c r="K127" s="257">
        <v>23836</v>
      </c>
      <c r="L127" s="187">
        <f t="shared" si="50"/>
        <v>0.18823938211741664</v>
      </c>
      <c r="M127" s="257">
        <f t="shared" si="51"/>
        <v>28661</v>
      </c>
      <c r="N127" s="187">
        <f t="shared" si="52"/>
        <v>0.22634372087880847</v>
      </c>
      <c r="O127" s="186"/>
      <c r="P127" s="187">
        <f t="shared" si="53"/>
        <v>0</v>
      </c>
      <c r="Q127" s="186">
        <v>1507</v>
      </c>
      <c r="R127" s="187">
        <f t="shared" si="54"/>
        <v>1.1901189329205692E-2</v>
      </c>
      <c r="S127" s="186"/>
      <c r="T127" s="187">
        <f t="shared" si="55"/>
        <v>0</v>
      </c>
      <c r="U127" s="257">
        <v>3051</v>
      </c>
      <c r="V127" s="187">
        <f t="shared" si="56"/>
        <v>2.4094577732851074E-2</v>
      </c>
      <c r="W127" s="257">
        <v>69869</v>
      </c>
      <c r="X127" s="187">
        <f t="shared" si="57"/>
        <v>0.55177451708179992</v>
      </c>
      <c r="Y127" s="257">
        <v>29001</v>
      </c>
      <c r="Z127" s="187">
        <f t="shared" si="58"/>
        <v>0.22902879345474073</v>
      </c>
      <c r="AA127" s="257">
        <v>16362</v>
      </c>
      <c r="AB127" s="187">
        <f t="shared" si="59"/>
        <v>0.12921516908059957</v>
      </c>
    </row>
    <row r="128" spans="3:28" ht="12" hidden="1" customHeight="1">
      <c r="C128" s="394"/>
      <c r="D128" s="184">
        <v>45991</v>
      </c>
      <c r="E128" s="75" t="str">
        <f t="shared" si="48"/>
        <v>日</v>
      </c>
      <c r="F128" s="256">
        <f t="shared" si="61"/>
        <v>193540</v>
      </c>
      <c r="G128" s="441"/>
      <c r="H128" s="441"/>
      <c r="I128" s="186">
        <v>6446</v>
      </c>
      <c r="J128" s="187">
        <f t="shared" si="49"/>
        <v>5.0905817130763031E-2</v>
      </c>
      <c r="K128" s="257">
        <v>27795</v>
      </c>
      <c r="L128" s="187">
        <f t="shared" si="50"/>
        <v>0.21950468308246332</v>
      </c>
      <c r="M128" s="257">
        <f t="shared" si="51"/>
        <v>34241</v>
      </c>
      <c r="N128" s="187">
        <f t="shared" si="52"/>
        <v>0.27041050021322638</v>
      </c>
      <c r="O128" s="186"/>
      <c r="P128" s="187">
        <f t="shared" si="53"/>
        <v>0</v>
      </c>
      <c r="Q128" s="186">
        <v>2123</v>
      </c>
      <c r="R128" s="187">
        <f t="shared" si="54"/>
        <v>1.67659090550124E-2</v>
      </c>
      <c r="S128" s="186"/>
      <c r="T128" s="187">
        <f t="shared" si="55"/>
        <v>0</v>
      </c>
      <c r="U128" s="257">
        <v>3590</v>
      </c>
      <c r="V128" s="187">
        <f t="shared" si="56"/>
        <v>2.8351207492931942E-2</v>
      </c>
      <c r="W128" s="257">
        <v>96432</v>
      </c>
      <c r="X128" s="187">
        <f t="shared" si="57"/>
        <v>0.7615497607126499</v>
      </c>
      <c r="Y128" s="257">
        <v>37085</v>
      </c>
      <c r="Z128" s="187">
        <f t="shared" si="58"/>
        <v>0.29287034258367162</v>
      </c>
      <c r="AA128" s="257">
        <v>20069</v>
      </c>
      <c r="AB128" s="187">
        <f t="shared" si="59"/>
        <v>0.15849035743054349</v>
      </c>
    </row>
    <row r="129" spans="3:28" ht="12" hidden="1" customHeight="1">
      <c r="C129" s="394" t="s">
        <v>83</v>
      </c>
      <c r="D129" s="184">
        <v>45992</v>
      </c>
      <c r="E129" s="75" t="str">
        <f t="shared" ref="E129" si="62">RIGHT(TEXT(D129,"AAA"),1)</f>
        <v>一</v>
      </c>
      <c r="F129" s="256">
        <f t="shared" si="61"/>
        <v>188803</v>
      </c>
      <c r="G129" s="441"/>
      <c r="H129" s="441">
        <f>SUM(F129:F159)</f>
        <v>5172122</v>
      </c>
      <c r="I129" s="186">
        <v>6406</v>
      </c>
      <c r="J129" s="187">
        <f t="shared" si="49"/>
        <v>5.0589926239476883E-2</v>
      </c>
      <c r="K129" s="257">
        <v>27742</v>
      </c>
      <c r="L129" s="187">
        <f t="shared" si="50"/>
        <v>0.21908612765150917</v>
      </c>
      <c r="M129" s="257">
        <f t="shared" si="51"/>
        <v>34148</v>
      </c>
      <c r="N129" s="187">
        <f t="shared" si="52"/>
        <v>0.26967605389098603</v>
      </c>
      <c r="O129" s="186"/>
      <c r="P129" s="187">
        <f t="shared" si="53"/>
        <v>0</v>
      </c>
      <c r="Q129" s="186">
        <v>1973</v>
      </c>
      <c r="R129" s="187">
        <f t="shared" si="54"/>
        <v>1.5581318212689337E-2</v>
      </c>
      <c r="S129" s="186"/>
      <c r="T129" s="187">
        <f t="shared" si="55"/>
        <v>0</v>
      </c>
      <c r="U129" s="257">
        <v>3877</v>
      </c>
      <c r="V129" s="187">
        <f t="shared" si="56"/>
        <v>3.0617724637910067E-2</v>
      </c>
      <c r="W129" s="257">
        <v>90630</v>
      </c>
      <c r="X129" s="187">
        <f t="shared" si="57"/>
        <v>0.71572978693159384</v>
      </c>
      <c r="Y129" s="257">
        <v>38464</v>
      </c>
      <c r="Z129" s="187">
        <f t="shared" si="58"/>
        <v>0.30376068106076159</v>
      </c>
      <c r="AA129" s="257">
        <v>19711</v>
      </c>
      <c r="AB129" s="187">
        <f t="shared" si="59"/>
        <v>0.15566313395353246</v>
      </c>
    </row>
    <row r="130" spans="3:28" ht="12" hidden="1" customHeight="1">
      <c r="C130" s="394"/>
      <c r="D130" s="184">
        <v>45993</v>
      </c>
      <c r="E130" s="75" t="str">
        <f t="shared" ref="E130:E164" si="63">RIGHT(TEXT(D130,"AAA"),1)</f>
        <v>二</v>
      </c>
      <c r="F130" s="256">
        <f t="shared" si="61"/>
        <v>184309</v>
      </c>
      <c r="G130" s="441">
        <f t="shared" ref="G130:G158" si="64">SUM(F130:F136)</f>
        <v>1189096</v>
      </c>
      <c r="H130" s="441"/>
      <c r="I130" s="186">
        <v>6095</v>
      </c>
      <c r="J130" s="187">
        <f t="shared" ref="J130" si="65">I130/$F$7</f>
        <v>4.813387455972707E-2</v>
      </c>
      <c r="K130" s="257">
        <v>27375</v>
      </c>
      <c r="L130" s="187">
        <f t="shared" ref="L130" si="66">K130/$F$7</f>
        <v>0.21618782872395875</v>
      </c>
      <c r="M130" s="257">
        <f t="shared" ref="M130" si="67">SUM(I130+K130)</f>
        <v>33470</v>
      </c>
      <c r="N130" s="187">
        <f t="shared" ref="N130" si="68">M130/$F$7</f>
        <v>0.26432170328368582</v>
      </c>
      <c r="O130" s="186"/>
      <c r="P130" s="187">
        <f t="shared" ref="P130" si="69">O130/$F$7</f>
        <v>0</v>
      </c>
      <c r="Q130" s="186">
        <v>1912</v>
      </c>
      <c r="R130" s="187">
        <f t="shared" ref="R130" si="70">Q130/$F$7</f>
        <v>1.509958460347796E-2</v>
      </c>
      <c r="S130" s="186">
        <v>5149</v>
      </c>
      <c r="T130" s="187">
        <f t="shared" ref="T130" si="71">S130/$F$7</f>
        <v>4.0663054980809625E-2</v>
      </c>
      <c r="U130" s="257">
        <v>3695</v>
      </c>
      <c r="V130" s="187">
        <f t="shared" ref="V130" si="72">U130/$F$7</f>
        <v>2.9180421082558083E-2</v>
      </c>
      <c r="W130" s="257">
        <v>84751</v>
      </c>
      <c r="X130" s="187">
        <f t="shared" ref="X130" si="73">W130/$F$7</f>
        <v>0.66930172318481196</v>
      </c>
      <c r="Y130" s="257">
        <v>36990</v>
      </c>
      <c r="Z130" s="187">
        <f t="shared" ref="Z130" si="74">Y130/$F$7</f>
        <v>0.29212010171686698</v>
      </c>
      <c r="AA130" s="257">
        <v>18342</v>
      </c>
      <c r="AB130" s="187">
        <f t="shared" ref="AB130" si="75">AA130/$F$7</f>
        <v>0.14485176819926399</v>
      </c>
    </row>
    <row r="131" spans="3:28" ht="12" hidden="1" customHeight="1">
      <c r="C131" s="394"/>
      <c r="D131" s="184">
        <v>45994</v>
      </c>
      <c r="E131" s="75" t="str">
        <f t="shared" si="63"/>
        <v>三</v>
      </c>
      <c r="F131" s="256">
        <f t="shared" si="61"/>
        <v>174895</v>
      </c>
      <c r="G131" s="441"/>
      <c r="H131" s="441"/>
      <c r="I131" s="186">
        <v>5451</v>
      </c>
      <c r="J131" s="187">
        <f t="shared" ref="J131:J164" si="76">I131/$F$7</f>
        <v>4.3048031210020057E-2</v>
      </c>
      <c r="K131" s="257">
        <v>24468</v>
      </c>
      <c r="L131" s="187">
        <f t="shared" ref="L131:L164" si="77">K131/$F$7</f>
        <v>0.1932304581997378</v>
      </c>
      <c r="M131" s="257">
        <f t="shared" ref="M131:M164" si="78">SUM(I131+K131)</f>
        <v>29919</v>
      </c>
      <c r="N131" s="187">
        <f t="shared" ref="N131:N164" si="79">M131/$F$7</f>
        <v>0.23627848940975787</v>
      </c>
      <c r="O131" s="186"/>
      <c r="P131" s="187">
        <f t="shared" ref="P131:P164" si="80">O131/$F$7</f>
        <v>0</v>
      </c>
      <c r="Q131" s="186">
        <v>1811</v>
      </c>
      <c r="R131" s="187">
        <f t="shared" ref="R131:R164" si="81">Q131/$F$7</f>
        <v>1.430196010298043E-2</v>
      </c>
      <c r="S131" s="186">
        <v>2943</v>
      </c>
      <c r="T131" s="187">
        <f t="shared" ref="T131:T164" si="82">S131/$F$7</f>
        <v>2.3241672326378467E-2</v>
      </c>
      <c r="U131" s="257">
        <v>3518</v>
      </c>
      <c r="V131" s="187">
        <f t="shared" ref="V131:V164" si="83">U131/$F$7</f>
        <v>2.7782603888616871E-2</v>
      </c>
      <c r="W131" s="257">
        <v>82799</v>
      </c>
      <c r="X131" s="187">
        <f t="shared" ref="X131:X164" si="84">W131/$F$7</f>
        <v>0.65388624769004788</v>
      </c>
      <c r="Y131" s="257">
        <v>35595</v>
      </c>
      <c r="Z131" s="187">
        <f t="shared" ref="Z131:Z164" si="85">Y131/$F$7</f>
        <v>0.28110340688326252</v>
      </c>
      <c r="AA131" s="257">
        <v>18310</v>
      </c>
      <c r="AB131" s="187">
        <f t="shared" ref="AB131:AB164" si="86">AA131/$F$7</f>
        <v>0.14459905548623506</v>
      </c>
    </row>
    <row r="132" spans="3:28" ht="12" hidden="1" customHeight="1">
      <c r="C132" s="394"/>
      <c r="D132" s="184">
        <v>45995</v>
      </c>
      <c r="E132" s="75" t="str">
        <f t="shared" si="63"/>
        <v>四</v>
      </c>
      <c r="F132" s="256">
        <f t="shared" si="61"/>
        <v>161774</v>
      </c>
      <c r="G132" s="441"/>
      <c r="H132" s="441"/>
      <c r="I132" s="186">
        <v>5067</v>
      </c>
      <c r="J132" s="187">
        <f t="shared" si="76"/>
        <v>4.0015478653673019E-2</v>
      </c>
      <c r="K132" s="257">
        <v>20469</v>
      </c>
      <c r="L132" s="187">
        <f t="shared" si="77"/>
        <v>0.16164926634340498</v>
      </c>
      <c r="M132" s="257">
        <f t="shared" si="78"/>
        <v>25536</v>
      </c>
      <c r="N132" s="187">
        <f t="shared" si="79"/>
        <v>0.20166474499707801</v>
      </c>
      <c r="O132" s="186"/>
      <c r="P132" s="187">
        <f t="shared" si="80"/>
        <v>0</v>
      </c>
      <c r="Q132" s="186">
        <v>1623</v>
      </c>
      <c r="R132" s="187">
        <f t="shared" si="81"/>
        <v>1.2817272913935527E-2</v>
      </c>
      <c r="S132" s="186">
        <v>2653</v>
      </c>
      <c r="T132" s="187">
        <f t="shared" si="82"/>
        <v>2.0951463364553884E-2</v>
      </c>
      <c r="U132" s="257">
        <v>3411</v>
      </c>
      <c r="V132" s="187">
        <f t="shared" si="83"/>
        <v>2.6937595754426422E-2</v>
      </c>
      <c r="W132" s="257">
        <v>77454</v>
      </c>
      <c r="X132" s="187">
        <f t="shared" si="84"/>
        <v>0.61167532734193608</v>
      </c>
      <c r="Y132" s="257">
        <v>33590</v>
      </c>
      <c r="Z132" s="187">
        <f t="shared" si="85"/>
        <v>0.26526937595754424</v>
      </c>
      <c r="AA132" s="257">
        <v>17507</v>
      </c>
      <c r="AB132" s="187">
        <f t="shared" si="86"/>
        <v>0.13825754584366559</v>
      </c>
    </row>
    <row r="133" spans="3:28" ht="12" hidden="1" customHeight="1">
      <c r="C133" s="394"/>
      <c r="D133" s="184">
        <v>45996</v>
      </c>
      <c r="E133" s="75" t="str">
        <f t="shared" si="63"/>
        <v>五</v>
      </c>
      <c r="F133" s="256">
        <f t="shared" si="61"/>
        <v>141162</v>
      </c>
      <c r="G133" s="441"/>
      <c r="H133" s="441"/>
      <c r="I133" s="186">
        <v>4541</v>
      </c>
      <c r="J133" s="187">
        <f t="shared" si="76"/>
        <v>3.5861513433260155E-2</v>
      </c>
      <c r="K133" s="257">
        <v>21121</v>
      </c>
      <c r="L133" s="187">
        <f t="shared" si="77"/>
        <v>0.16679828787136922</v>
      </c>
      <c r="M133" s="257">
        <f t="shared" si="78"/>
        <v>25662</v>
      </c>
      <c r="N133" s="187">
        <f t="shared" si="79"/>
        <v>0.20265980130462938</v>
      </c>
      <c r="O133" s="186"/>
      <c r="P133" s="187">
        <f t="shared" si="80"/>
        <v>0</v>
      </c>
      <c r="Q133" s="186">
        <v>1343</v>
      </c>
      <c r="R133" s="187">
        <f t="shared" si="81"/>
        <v>1.0606036674932479E-2</v>
      </c>
      <c r="S133" s="186">
        <v>1250</v>
      </c>
      <c r="T133" s="187">
        <f t="shared" si="82"/>
        <v>9.8715903526921805E-3</v>
      </c>
      <c r="U133" s="257">
        <v>2864</v>
      </c>
      <c r="V133" s="187">
        <f t="shared" si="83"/>
        <v>2.2617787816088322E-2</v>
      </c>
      <c r="W133" s="257">
        <v>67323</v>
      </c>
      <c r="X133" s="187">
        <f t="shared" si="84"/>
        <v>0.53166806185143656</v>
      </c>
      <c r="Y133" s="257">
        <v>28344</v>
      </c>
      <c r="Z133" s="187">
        <f t="shared" si="85"/>
        <v>0.22384028556536573</v>
      </c>
      <c r="AA133" s="257">
        <v>14376</v>
      </c>
      <c r="AB133" s="187">
        <f t="shared" si="86"/>
        <v>0.11353118632824223</v>
      </c>
    </row>
    <row r="134" spans="3:28" ht="12" hidden="1" customHeight="1">
      <c r="C134" s="394"/>
      <c r="D134" s="184">
        <v>45997</v>
      </c>
      <c r="E134" s="75" t="str">
        <f t="shared" si="63"/>
        <v>六</v>
      </c>
      <c r="F134" s="256">
        <f t="shared" si="61"/>
        <v>146760</v>
      </c>
      <c r="G134" s="441"/>
      <c r="H134" s="441"/>
      <c r="I134" s="186">
        <v>4861</v>
      </c>
      <c r="J134" s="187">
        <f t="shared" si="76"/>
        <v>3.8388640563549348E-2</v>
      </c>
      <c r="K134" s="257">
        <v>24065</v>
      </c>
      <c r="L134" s="187">
        <f t="shared" si="77"/>
        <v>0.19004785747002986</v>
      </c>
      <c r="M134" s="257">
        <f t="shared" si="78"/>
        <v>28926</v>
      </c>
      <c r="N134" s="187">
        <f t="shared" si="79"/>
        <v>0.22843649803357921</v>
      </c>
      <c r="O134" s="186"/>
      <c r="P134" s="187">
        <f t="shared" si="80"/>
        <v>0</v>
      </c>
      <c r="Q134" s="186">
        <v>1448</v>
      </c>
      <c r="R134" s="187">
        <f t="shared" si="81"/>
        <v>1.1435250264558621E-2</v>
      </c>
      <c r="S134" s="186">
        <v>1453</v>
      </c>
      <c r="T134" s="187">
        <f t="shared" si="82"/>
        <v>1.147473662596939E-2</v>
      </c>
      <c r="U134" s="257">
        <v>3158</v>
      </c>
      <c r="V134" s="187">
        <f t="shared" si="83"/>
        <v>2.4939585867041522E-2</v>
      </c>
      <c r="W134" s="257">
        <v>66135</v>
      </c>
      <c r="X134" s="187">
        <f t="shared" si="84"/>
        <v>0.52228610238023787</v>
      </c>
      <c r="Y134" s="257">
        <v>30575</v>
      </c>
      <c r="Z134" s="187">
        <f t="shared" si="85"/>
        <v>0.24145910002685073</v>
      </c>
      <c r="AA134" s="257">
        <v>15065</v>
      </c>
      <c r="AB134" s="187">
        <f t="shared" si="86"/>
        <v>0.11897240693064616</v>
      </c>
    </row>
    <row r="135" spans="3:28" ht="12" hidden="1" customHeight="1">
      <c r="C135" s="394"/>
      <c r="D135" s="184">
        <v>45998</v>
      </c>
      <c r="E135" s="75" t="str">
        <f t="shared" si="63"/>
        <v>日</v>
      </c>
      <c r="F135" s="256">
        <f t="shared" si="61"/>
        <v>196565</v>
      </c>
      <c r="G135" s="441"/>
      <c r="H135" s="441"/>
      <c r="I135" s="186">
        <v>6648</v>
      </c>
      <c r="J135" s="187">
        <f t="shared" si="76"/>
        <v>5.250106613175809E-2</v>
      </c>
      <c r="K135" s="257">
        <v>28130</v>
      </c>
      <c r="L135" s="187">
        <f t="shared" si="77"/>
        <v>0.22215026929698481</v>
      </c>
      <c r="M135" s="257">
        <f t="shared" si="78"/>
        <v>34778</v>
      </c>
      <c r="N135" s="187">
        <f t="shared" si="79"/>
        <v>0.27465133542874293</v>
      </c>
      <c r="O135" s="186"/>
      <c r="P135" s="187">
        <f t="shared" si="80"/>
        <v>0</v>
      </c>
      <c r="Q135" s="186">
        <v>1999</v>
      </c>
      <c r="R135" s="187">
        <f t="shared" si="81"/>
        <v>1.5786647292025335E-2</v>
      </c>
      <c r="S135" s="186">
        <v>3429</v>
      </c>
      <c r="T135" s="187">
        <f t="shared" si="82"/>
        <v>2.707974665550519E-2</v>
      </c>
      <c r="U135" s="257">
        <v>3718</v>
      </c>
      <c r="V135" s="187">
        <f t="shared" si="83"/>
        <v>2.9362058345047619E-2</v>
      </c>
      <c r="W135" s="257">
        <v>94339</v>
      </c>
      <c r="X135" s="187">
        <f t="shared" si="84"/>
        <v>0.7450207698261021</v>
      </c>
      <c r="Y135" s="257">
        <v>38730</v>
      </c>
      <c r="Z135" s="187">
        <f t="shared" si="85"/>
        <v>0.30586135548781451</v>
      </c>
      <c r="AA135" s="257">
        <v>19572</v>
      </c>
      <c r="AB135" s="187">
        <f t="shared" si="86"/>
        <v>0.15456541310631308</v>
      </c>
    </row>
    <row r="136" spans="3:28" ht="12" hidden="1" customHeight="1">
      <c r="C136" s="394"/>
      <c r="D136" s="184">
        <v>45999</v>
      </c>
      <c r="E136" s="75" t="str">
        <f t="shared" si="63"/>
        <v>一</v>
      </c>
      <c r="F136" s="256">
        <f t="shared" si="61"/>
        <v>183631</v>
      </c>
      <c r="G136" s="441"/>
      <c r="H136" s="441"/>
      <c r="I136" s="186">
        <v>6331</v>
      </c>
      <c r="J136" s="187">
        <f t="shared" si="76"/>
        <v>4.9997630818315354E-2</v>
      </c>
      <c r="K136" s="257">
        <v>26360</v>
      </c>
      <c r="L136" s="187">
        <f t="shared" si="77"/>
        <v>0.20817209735757269</v>
      </c>
      <c r="M136" s="257">
        <f t="shared" si="78"/>
        <v>32691</v>
      </c>
      <c r="N136" s="187">
        <f t="shared" si="79"/>
        <v>0.25816972817588807</v>
      </c>
      <c r="O136" s="186"/>
      <c r="P136" s="187">
        <f t="shared" si="80"/>
        <v>0</v>
      </c>
      <c r="Q136" s="186">
        <v>1753</v>
      </c>
      <c r="R136" s="187">
        <f t="shared" si="81"/>
        <v>1.3843918310615513E-2</v>
      </c>
      <c r="S136" s="186">
        <v>2209</v>
      </c>
      <c r="T136" s="187">
        <f t="shared" si="82"/>
        <v>1.7445074471277619E-2</v>
      </c>
      <c r="U136" s="257">
        <v>3874</v>
      </c>
      <c r="V136" s="187">
        <f t="shared" si="83"/>
        <v>3.0594032821063606E-2</v>
      </c>
      <c r="W136" s="257">
        <v>86293</v>
      </c>
      <c r="X136" s="187">
        <f t="shared" si="84"/>
        <v>0.68147931704389308</v>
      </c>
      <c r="Y136" s="257">
        <v>37812</v>
      </c>
      <c r="Z136" s="187">
        <f t="shared" si="85"/>
        <v>0.29861165953279739</v>
      </c>
      <c r="AA136" s="257">
        <v>18999</v>
      </c>
      <c r="AB136" s="187">
        <f t="shared" si="86"/>
        <v>0.15004027608863899</v>
      </c>
    </row>
    <row r="137" spans="3:28" ht="12" hidden="1" customHeight="1">
      <c r="C137" s="394"/>
      <c r="D137" s="184">
        <v>46000</v>
      </c>
      <c r="E137" s="75" t="str">
        <f t="shared" si="63"/>
        <v>二</v>
      </c>
      <c r="F137" s="256">
        <f t="shared" si="61"/>
        <v>196432</v>
      </c>
      <c r="G137" s="441">
        <f t="shared" si="64"/>
        <v>1209166</v>
      </c>
      <c r="H137" s="441"/>
      <c r="I137" s="186">
        <v>5833</v>
      </c>
      <c r="J137" s="187">
        <f t="shared" si="76"/>
        <v>4.6064789221802786E-2</v>
      </c>
      <c r="K137" s="257">
        <v>25253</v>
      </c>
      <c r="L137" s="187">
        <f t="shared" si="77"/>
        <v>0.19942981694122849</v>
      </c>
      <c r="M137" s="257">
        <f t="shared" si="78"/>
        <v>31086</v>
      </c>
      <c r="N137" s="187">
        <f t="shared" si="79"/>
        <v>0.24549460616303129</v>
      </c>
      <c r="O137" s="186"/>
      <c r="P137" s="187">
        <f t="shared" si="80"/>
        <v>0</v>
      </c>
      <c r="Q137" s="186">
        <v>1603</v>
      </c>
      <c r="R137" s="187">
        <f t="shared" si="81"/>
        <v>1.2659327468292451E-2</v>
      </c>
      <c r="S137" s="186">
        <v>2113</v>
      </c>
      <c r="T137" s="187">
        <f t="shared" si="82"/>
        <v>1.6686936332190861E-2</v>
      </c>
      <c r="U137" s="257">
        <v>3537</v>
      </c>
      <c r="V137" s="187">
        <f t="shared" si="83"/>
        <v>2.7932652061977793E-2</v>
      </c>
      <c r="W137" s="257">
        <v>93922</v>
      </c>
      <c r="X137" s="187">
        <f t="shared" si="84"/>
        <v>0.74172760728444398</v>
      </c>
      <c r="Y137" s="257">
        <v>45120</v>
      </c>
      <c r="Z137" s="187">
        <f t="shared" si="85"/>
        <v>0.35632492537077692</v>
      </c>
      <c r="AA137" s="257">
        <v>19051</v>
      </c>
      <c r="AB137" s="187">
        <f t="shared" si="86"/>
        <v>0.15045093424731099</v>
      </c>
    </row>
    <row r="138" spans="3:28" ht="12" hidden="1" customHeight="1">
      <c r="C138" s="394"/>
      <c r="D138" s="184">
        <v>46001</v>
      </c>
      <c r="E138" s="75" t="str">
        <f t="shared" si="63"/>
        <v>三</v>
      </c>
      <c r="F138" s="256">
        <f t="shared" si="61"/>
        <v>183999</v>
      </c>
      <c r="G138" s="441"/>
      <c r="H138" s="441"/>
      <c r="I138" s="186">
        <v>5566</v>
      </c>
      <c r="J138" s="187">
        <f>I138/$F$7</f>
        <v>4.3956217522467741E-2</v>
      </c>
      <c r="K138" s="257">
        <v>22803</v>
      </c>
      <c r="L138" s="187">
        <f t="shared" si="77"/>
        <v>0.18008149984995184</v>
      </c>
      <c r="M138" s="257">
        <f>SUM(I138+K138)</f>
        <v>28369</v>
      </c>
      <c r="N138" s="187">
        <f t="shared" si="79"/>
        <v>0.22403771737241956</v>
      </c>
      <c r="O138" s="186"/>
      <c r="P138" s="187">
        <f t="shared" si="80"/>
        <v>0</v>
      </c>
      <c r="Q138" s="186">
        <v>1571</v>
      </c>
      <c r="R138" s="187">
        <f t="shared" si="81"/>
        <v>1.2406614755263532E-2</v>
      </c>
      <c r="S138" s="186">
        <v>1737</v>
      </c>
      <c r="T138" s="187">
        <f t="shared" si="82"/>
        <v>1.3717561954101053E-2</v>
      </c>
      <c r="U138" s="257">
        <v>3436</v>
      </c>
      <c r="V138" s="187">
        <f t="shared" si="83"/>
        <v>2.7135027561480264E-2</v>
      </c>
      <c r="W138" s="257">
        <v>87728</v>
      </c>
      <c r="X138" s="187">
        <f t="shared" si="84"/>
        <v>0.69281190276878368</v>
      </c>
      <c r="Y138" s="257">
        <v>42674</v>
      </c>
      <c r="Z138" s="187">
        <f t="shared" si="85"/>
        <v>0.33700819736862886</v>
      </c>
      <c r="AA138" s="257">
        <v>18484</v>
      </c>
      <c r="AB138" s="187">
        <f t="shared" si="86"/>
        <v>0.1459731808633298</v>
      </c>
    </row>
    <row r="139" spans="3:28" ht="12" hidden="1" customHeight="1">
      <c r="C139" s="394"/>
      <c r="D139" s="184">
        <v>46002</v>
      </c>
      <c r="E139" s="75" t="str">
        <f t="shared" si="63"/>
        <v>四</v>
      </c>
      <c r="F139" s="256">
        <f t="shared" si="61"/>
        <v>164306</v>
      </c>
      <c r="G139" s="441"/>
      <c r="H139" s="441"/>
      <c r="I139" s="186">
        <v>5035</v>
      </c>
      <c r="J139" s="187">
        <f t="shared" si="76"/>
        <v>3.9762765940644103E-2</v>
      </c>
      <c r="K139" s="257">
        <v>19022</v>
      </c>
      <c r="L139" s="187">
        <f t="shared" si="77"/>
        <v>0.15022191335112853</v>
      </c>
      <c r="M139" s="257">
        <f t="shared" si="78"/>
        <v>24057</v>
      </c>
      <c r="N139" s="187">
        <f t="shared" si="79"/>
        <v>0.18998467929177262</v>
      </c>
      <c r="O139" s="186"/>
      <c r="P139" s="187">
        <f t="shared" si="80"/>
        <v>0</v>
      </c>
      <c r="Q139" s="186">
        <v>1389</v>
      </c>
      <c r="R139" s="187">
        <f t="shared" si="81"/>
        <v>1.096931119991155E-2</v>
      </c>
      <c r="S139" s="186">
        <v>1781</v>
      </c>
      <c r="T139" s="187">
        <f t="shared" si="82"/>
        <v>1.4065041934515818E-2</v>
      </c>
      <c r="U139" s="257">
        <v>3289</v>
      </c>
      <c r="V139" s="187">
        <f t="shared" si="83"/>
        <v>2.5974128536003664E-2</v>
      </c>
      <c r="W139" s="257">
        <v>79290</v>
      </c>
      <c r="X139" s="187">
        <f t="shared" si="84"/>
        <v>0.62617471925197032</v>
      </c>
      <c r="Y139" s="257">
        <v>37522</v>
      </c>
      <c r="Z139" s="187">
        <f t="shared" si="85"/>
        <v>0.29632145057097281</v>
      </c>
      <c r="AA139" s="257">
        <v>16978</v>
      </c>
      <c r="AB139" s="187">
        <f t="shared" si="86"/>
        <v>0.13407988880640626</v>
      </c>
    </row>
    <row r="140" spans="3:28" ht="12" hidden="1" customHeight="1">
      <c r="C140" s="394"/>
      <c r="D140" s="184">
        <v>46003</v>
      </c>
      <c r="E140" s="75" t="str">
        <f t="shared" si="63"/>
        <v>五</v>
      </c>
      <c r="F140" s="256">
        <f t="shared" si="61"/>
        <v>138573</v>
      </c>
      <c r="G140" s="441"/>
      <c r="H140" s="441"/>
      <c r="I140" s="186">
        <v>4271</v>
      </c>
      <c r="J140" s="187">
        <f t="shared" si="76"/>
        <v>3.3729249917078638E-2</v>
      </c>
      <c r="K140" s="257">
        <v>18951</v>
      </c>
      <c r="L140" s="187">
        <f t="shared" si="77"/>
        <v>0.1496612070190956</v>
      </c>
      <c r="M140" s="257">
        <f t="shared" si="78"/>
        <v>23222</v>
      </c>
      <c r="N140" s="187">
        <f t="shared" si="79"/>
        <v>0.18339045693617426</v>
      </c>
      <c r="O140" s="186"/>
      <c r="P140" s="187">
        <f t="shared" si="80"/>
        <v>0</v>
      </c>
      <c r="Q140" s="186">
        <v>1123</v>
      </c>
      <c r="R140" s="187">
        <f t="shared" si="81"/>
        <v>8.8686367728586547E-3</v>
      </c>
      <c r="S140" s="186">
        <v>1794</v>
      </c>
      <c r="T140" s="187">
        <f t="shared" si="82"/>
        <v>1.4167706474183818E-2</v>
      </c>
      <c r="U140" s="257">
        <v>2468</v>
      </c>
      <c r="V140" s="187">
        <f t="shared" si="83"/>
        <v>1.9490467992355442E-2</v>
      </c>
      <c r="W140" s="257">
        <v>66492</v>
      </c>
      <c r="X140" s="187">
        <f t="shared" si="84"/>
        <v>0.52510542858496678</v>
      </c>
      <c r="Y140" s="257">
        <v>29570</v>
      </c>
      <c r="Z140" s="187">
        <f t="shared" si="85"/>
        <v>0.2335223413832862</v>
      </c>
      <c r="AA140" s="257">
        <v>13904</v>
      </c>
      <c r="AB140" s="187">
        <f t="shared" si="86"/>
        <v>0.10980367381106566</v>
      </c>
    </row>
    <row r="141" spans="3:28" ht="12" hidden="1" customHeight="1">
      <c r="C141" s="394"/>
      <c r="D141" s="184">
        <v>46004</v>
      </c>
      <c r="E141" s="75" t="str">
        <f t="shared" si="63"/>
        <v>六</v>
      </c>
      <c r="F141" s="256">
        <f t="shared" si="61"/>
        <v>146378</v>
      </c>
      <c r="G141" s="441"/>
      <c r="H141" s="441"/>
      <c r="I141" s="186">
        <v>4766</v>
      </c>
      <c r="J141" s="187">
        <f t="shared" si="76"/>
        <v>3.7638399696744741E-2</v>
      </c>
      <c r="K141" s="257">
        <v>21427</v>
      </c>
      <c r="L141" s="187">
        <f t="shared" si="77"/>
        <v>0.16921485318970828</v>
      </c>
      <c r="M141" s="257">
        <f t="shared" si="78"/>
        <v>26193</v>
      </c>
      <c r="N141" s="187">
        <f t="shared" si="79"/>
        <v>0.20685325288645301</v>
      </c>
      <c r="O141" s="186"/>
      <c r="P141" s="187">
        <f t="shared" si="80"/>
        <v>0</v>
      </c>
      <c r="Q141" s="186">
        <v>1190</v>
      </c>
      <c r="R141" s="187">
        <f t="shared" si="81"/>
        <v>9.3977540157629547E-3</v>
      </c>
      <c r="S141" s="186">
        <v>1776</v>
      </c>
      <c r="T141" s="187">
        <f t="shared" si="82"/>
        <v>1.402555557310505E-2</v>
      </c>
      <c r="U141" s="257">
        <v>2893</v>
      </c>
      <c r="V141" s="187">
        <f t="shared" si="83"/>
        <v>2.284680871227078E-2</v>
      </c>
      <c r="W141" s="257">
        <v>69236</v>
      </c>
      <c r="X141" s="187">
        <f t="shared" si="84"/>
        <v>0.54677554372719661</v>
      </c>
      <c r="Y141" s="257">
        <v>31942</v>
      </c>
      <c r="Z141" s="187">
        <f t="shared" si="85"/>
        <v>0.25225467123655487</v>
      </c>
      <c r="AA141" s="257">
        <v>13148</v>
      </c>
      <c r="AB141" s="187">
        <f t="shared" si="86"/>
        <v>0.10383333596575743</v>
      </c>
    </row>
    <row r="142" spans="3:28" ht="12" hidden="1" customHeight="1">
      <c r="C142" s="394"/>
      <c r="D142" s="184">
        <v>46005</v>
      </c>
      <c r="E142" s="75" t="str">
        <f t="shared" si="63"/>
        <v>日</v>
      </c>
      <c r="F142" s="256">
        <f t="shared" si="61"/>
        <v>196878</v>
      </c>
      <c r="G142" s="441"/>
      <c r="H142" s="441"/>
      <c r="I142" s="186">
        <v>6254</v>
      </c>
      <c r="J142" s="187">
        <f t="shared" si="76"/>
        <v>4.9389540852589515E-2</v>
      </c>
      <c r="K142" s="257">
        <v>26040</v>
      </c>
      <c r="L142" s="187">
        <f t="shared" si="77"/>
        <v>0.20564497022728351</v>
      </c>
      <c r="M142" s="257">
        <f t="shared" si="78"/>
        <v>32294</v>
      </c>
      <c r="N142" s="187">
        <f t="shared" si="79"/>
        <v>0.25503451107987302</v>
      </c>
      <c r="O142" s="186"/>
      <c r="P142" s="187">
        <f t="shared" si="80"/>
        <v>0</v>
      </c>
      <c r="Q142" s="186">
        <v>1633</v>
      </c>
      <c r="R142" s="187">
        <f t="shared" si="81"/>
        <v>1.2896245636757064E-2</v>
      </c>
      <c r="S142" s="186">
        <v>1956</v>
      </c>
      <c r="T142" s="187">
        <f t="shared" si="82"/>
        <v>1.5447064583892724E-2</v>
      </c>
      <c r="U142" s="257">
        <v>3476</v>
      </c>
      <c r="V142" s="187">
        <f t="shared" si="83"/>
        <v>2.7450918452766416E-2</v>
      </c>
      <c r="W142" s="257">
        <v>96616</v>
      </c>
      <c r="X142" s="187">
        <f t="shared" si="84"/>
        <v>0.76300285881256613</v>
      </c>
      <c r="Y142" s="257">
        <v>42109</v>
      </c>
      <c r="Z142" s="187">
        <f t="shared" si="85"/>
        <v>0.332546238529212</v>
      </c>
      <c r="AA142" s="257">
        <v>18794</v>
      </c>
      <c r="AB142" s="187">
        <f t="shared" si="86"/>
        <v>0.14842133527079746</v>
      </c>
    </row>
    <row r="143" spans="3:28" ht="12" hidden="1" customHeight="1">
      <c r="C143" s="394"/>
      <c r="D143" s="184">
        <v>46006</v>
      </c>
      <c r="E143" s="75" t="str">
        <f t="shared" si="63"/>
        <v>一</v>
      </c>
      <c r="F143" s="256">
        <f t="shared" si="61"/>
        <v>182600</v>
      </c>
      <c r="G143" s="441"/>
      <c r="H143" s="441"/>
      <c r="I143" s="186">
        <v>6087</v>
      </c>
      <c r="J143" s="187">
        <f t="shared" si="76"/>
        <v>4.8070696381469838E-2</v>
      </c>
      <c r="K143" s="257">
        <v>25417</v>
      </c>
      <c r="L143" s="187">
        <f t="shared" si="77"/>
        <v>0.20072496959550171</v>
      </c>
      <c r="M143" s="257">
        <f t="shared" si="78"/>
        <v>31504</v>
      </c>
      <c r="N143" s="187">
        <f t="shared" si="79"/>
        <v>0.24879566597697156</v>
      </c>
      <c r="O143" s="186"/>
      <c r="P143" s="187">
        <f t="shared" si="80"/>
        <v>0</v>
      </c>
      <c r="Q143" s="186">
        <v>1558</v>
      </c>
      <c r="R143" s="187">
        <f t="shared" si="81"/>
        <v>1.2303950215595534E-2</v>
      </c>
      <c r="S143" s="186">
        <v>1771</v>
      </c>
      <c r="T143" s="187">
        <f t="shared" si="82"/>
        <v>1.398606921169428E-2</v>
      </c>
      <c r="U143" s="257">
        <v>3779</v>
      </c>
      <c r="V143" s="187">
        <f t="shared" si="83"/>
        <v>2.9843791954259E-2</v>
      </c>
      <c r="W143" s="257">
        <v>85949</v>
      </c>
      <c r="X143" s="187">
        <f t="shared" si="84"/>
        <v>0.67876265537883218</v>
      </c>
      <c r="Y143" s="257">
        <v>39113</v>
      </c>
      <c r="Z143" s="187">
        <f t="shared" si="85"/>
        <v>0.30888601077187938</v>
      </c>
      <c r="AA143" s="257">
        <v>18926</v>
      </c>
      <c r="AB143" s="187">
        <f t="shared" si="86"/>
        <v>0.14946377521204177</v>
      </c>
    </row>
    <row r="144" spans="3:28" ht="12" hidden="1" customHeight="1">
      <c r="C144" s="394"/>
      <c r="D144" s="184">
        <v>46007</v>
      </c>
      <c r="E144" s="75" t="str">
        <f t="shared" si="63"/>
        <v>二</v>
      </c>
      <c r="F144" s="256">
        <f t="shared" si="61"/>
        <v>187915</v>
      </c>
      <c r="G144" s="441">
        <f t="shared" si="64"/>
        <v>1196611</v>
      </c>
      <c r="H144" s="441"/>
      <c r="I144" s="186">
        <v>9450</v>
      </c>
      <c r="J144" s="187">
        <f t="shared" si="76"/>
        <v>7.4629223066352876E-2</v>
      </c>
      <c r="K144" s="257">
        <v>24629</v>
      </c>
      <c r="L144" s="187">
        <f t="shared" si="77"/>
        <v>0.19450191903716457</v>
      </c>
      <c r="M144" s="257">
        <f t="shared" si="78"/>
        <v>34079</v>
      </c>
      <c r="N144" s="187">
        <f t="shared" si="79"/>
        <v>0.26913114210351746</v>
      </c>
      <c r="O144" s="186"/>
      <c r="P144" s="187">
        <f t="shared" si="80"/>
        <v>0</v>
      </c>
      <c r="Q144" s="186">
        <v>1485</v>
      </c>
      <c r="R144" s="187">
        <f t="shared" si="81"/>
        <v>1.1727449338998309E-2</v>
      </c>
      <c r="S144" s="186">
        <v>1752</v>
      </c>
      <c r="T144" s="187">
        <f t="shared" si="82"/>
        <v>1.3836021038333359E-2</v>
      </c>
      <c r="U144" s="257">
        <v>3671</v>
      </c>
      <c r="V144" s="187">
        <f t="shared" si="83"/>
        <v>2.8990886547786393E-2</v>
      </c>
      <c r="W144" s="257">
        <v>91512</v>
      </c>
      <c r="X144" s="187">
        <f t="shared" si="84"/>
        <v>0.72269518108445341</v>
      </c>
      <c r="Y144" s="257">
        <v>38040</v>
      </c>
      <c r="Z144" s="187">
        <f t="shared" si="85"/>
        <v>0.30041223761312841</v>
      </c>
      <c r="AA144" s="257">
        <v>17376</v>
      </c>
      <c r="AB144" s="187">
        <f t="shared" si="86"/>
        <v>0.13722300317470346</v>
      </c>
    </row>
    <row r="145" spans="3:28" ht="12" hidden="1" customHeight="1">
      <c r="C145" s="394"/>
      <c r="D145" s="184">
        <v>46008</v>
      </c>
      <c r="E145" s="75" t="str">
        <f t="shared" si="63"/>
        <v>三</v>
      </c>
      <c r="F145" s="256">
        <f t="shared" si="61"/>
        <v>174993</v>
      </c>
      <c r="G145" s="441"/>
      <c r="H145" s="441"/>
      <c r="I145" s="186">
        <v>8932</v>
      </c>
      <c r="J145" s="187">
        <f t="shared" si="76"/>
        <v>7.0538436024197237E-2</v>
      </c>
      <c r="K145" s="257">
        <v>22384</v>
      </c>
      <c r="L145" s="187">
        <f t="shared" si="77"/>
        <v>0.17677254276372942</v>
      </c>
      <c r="M145" s="257">
        <f t="shared" si="78"/>
        <v>31316</v>
      </c>
      <c r="N145" s="187">
        <f t="shared" si="79"/>
        <v>0.24731097878792666</v>
      </c>
      <c r="O145" s="186"/>
      <c r="P145" s="187">
        <f t="shared" si="80"/>
        <v>0</v>
      </c>
      <c r="Q145" s="186">
        <v>1439</v>
      </c>
      <c r="R145" s="187">
        <f t="shared" si="81"/>
        <v>1.1364174814019237E-2</v>
      </c>
      <c r="S145" s="186">
        <v>1917</v>
      </c>
      <c r="T145" s="187">
        <f t="shared" si="82"/>
        <v>1.5139070964888727E-2</v>
      </c>
      <c r="U145" s="257">
        <v>3490</v>
      </c>
      <c r="V145" s="187">
        <f t="shared" si="83"/>
        <v>2.7561480264716567E-2</v>
      </c>
      <c r="W145" s="257">
        <v>83482</v>
      </c>
      <c r="X145" s="187">
        <f t="shared" si="84"/>
        <v>0.65928008465875887</v>
      </c>
      <c r="Y145" s="257">
        <v>36577</v>
      </c>
      <c r="Z145" s="187">
        <f t="shared" si="85"/>
        <v>0.2888585282643375</v>
      </c>
      <c r="AA145" s="257">
        <v>16772</v>
      </c>
      <c r="AB145" s="187">
        <f t="shared" si="86"/>
        <v>0.13245305071628261</v>
      </c>
    </row>
    <row r="146" spans="3:28" ht="12" hidden="1" customHeight="1">
      <c r="C146" s="394"/>
      <c r="D146" s="184">
        <v>46009</v>
      </c>
      <c r="E146" s="75" t="str">
        <f t="shared" si="63"/>
        <v>四</v>
      </c>
      <c r="F146" s="256">
        <f t="shared" si="61"/>
        <v>161966</v>
      </c>
      <c r="G146" s="441"/>
      <c r="H146" s="441"/>
      <c r="I146" s="186">
        <v>8324</v>
      </c>
      <c r="J146" s="187">
        <f t="shared" si="76"/>
        <v>6.5736894476647767E-2</v>
      </c>
      <c r="K146" s="257">
        <v>18882</v>
      </c>
      <c r="L146" s="187">
        <f t="shared" si="77"/>
        <v>0.14911629523162701</v>
      </c>
      <c r="M146" s="257">
        <f t="shared" si="78"/>
        <v>27206</v>
      </c>
      <c r="N146" s="187">
        <f t="shared" si="79"/>
        <v>0.21485318970827477</v>
      </c>
      <c r="O146" s="186"/>
      <c r="P146" s="187">
        <f t="shared" si="80"/>
        <v>0</v>
      </c>
      <c r="Q146" s="186">
        <v>1356</v>
      </c>
      <c r="R146" s="187">
        <f t="shared" si="81"/>
        <v>1.0708701214600477E-2</v>
      </c>
      <c r="S146" s="186">
        <v>1507</v>
      </c>
      <c r="T146" s="187">
        <f t="shared" si="82"/>
        <v>1.1901189329205692E-2</v>
      </c>
      <c r="U146" s="257">
        <v>3200</v>
      </c>
      <c r="V146" s="187">
        <f t="shared" si="83"/>
        <v>2.527127130289198E-2</v>
      </c>
      <c r="W146" s="257">
        <v>78192</v>
      </c>
      <c r="X146" s="187">
        <f t="shared" si="84"/>
        <v>0.61750351428616557</v>
      </c>
      <c r="Y146" s="257">
        <v>34698</v>
      </c>
      <c r="Z146" s="187">
        <f t="shared" si="85"/>
        <v>0.27401955364617059</v>
      </c>
      <c r="AA146" s="257">
        <v>15807</v>
      </c>
      <c r="AB146" s="187">
        <f t="shared" si="86"/>
        <v>0.12483218296400424</v>
      </c>
    </row>
    <row r="147" spans="3:28" ht="12" hidden="1" customHeight="1">
      <c r="C147" s="394"/>
      <c r="D147" s="184">
        <v>46010</v>
      </c>
      <c r="E147" s="75" t="str">
        <f t="shared" si="63"/>
        <v>五</v>
      </c>
      <c r="F147" s="256">
        <f t="shared" si="61"/>
        <v>143490</v>
      </c>
      <c r="G147" s="441"/>
      <c r="H147" s="441"/>
      <c r="I147" s="186">
        <v>7309</v>
      </c>
      <c r="J147" s="187">
        <f t="shared" si="76"/>
        <v>5.7721163110261715E-2</v>
      </c>
      <c r="K147" s="257">
        <v>19456</v>
      </c>
      <c r="L147" s="187">
        <f t="shared" si="77"/>
        <v>0.15364932952158325</v>
      </c>
      <c r="M147" s="257">
        <f t="shared" si="78"/>
        <v>26765</v>
      </c>
      <c r="N147" s="187">
        <f t="shared" si="79"/>
        <v>0.21137049263184496</v>
      </c>
      <c r="O147" s="186"/>
      <c r="P147" s="187">
        <f t="shared" si="80"/>
        <v>0</v>
      </c>
      <c r="Q147" s="186">
        <v>1032</v>
      </c>
      <c r="R147" s="187">
        <f t="shared" si="81"/>
        <v>8.1499849951826644E-3</v>
      </c>
      <c r="S147" s="186">
        <v>1272</v>
      </c>
      <c r="T147" s="187">
        <f t="shared" si="82"/>
        <v>1.0045330342899563E-2</v>
      </c>
      <c r="U147" s="257">
        <v>2573</v>
      </c>
      <c r="V147" s="187">
        <f t="shared" si="83"/>
        <v>2.0319681581981584E-2</v>
      </c>
      <c r="W147" s="257">
        <v>68254</v>
      </c>
      <c r="X147" s="187">
        <f t="shared" si="84"/>
        <v>0.53902042234612169</v>
      </c>
      <c r="Y147" s="257">
        <v>30068</v>
      </c>
      <c r="Z147" s="187">
        <f t="shared" si="85"/>
        <v>0.23745518297979878</v>
      </c>
      <c r="AA147" s="257">
        <v>13526</v>
      </c>
      <c r="AB147" s="187">
        <f t="shared" si="86"/>
        <v>0.10681850488841155</v>
      </c>
    </row>
    <row r="148" spans="3:28" ht="12" hidden="1" customHeight="1">
      <c r="C148" s="394"/>
      <c r="D148" s="184">
        <v>46011</v>
      </c>
      <c r="E148" s="75" t="str">
        <f t="shared" si="63"/>
        <v>六</v>
      </c>
      <c r="F148" s="256">
        <f t="shared" si="61"/>
        <v>152018</v>
      </c>
      <c r="G148" s="441"/>
      <c r="H148" s="441"/>
      <c r="I148" s="186">
        <v>8067</v>
      </c>
      <c r="J148" s="187">
        <f t="shared" si="76"/>
        <v>6.3707295500134251E-2</v>
      </c>
      <c r="K148" s="257">
        <v>21819</v>
      </c>
      <c r="L148" s="187">
        <f t="shared" si="77"/>
        <v>0.17231058392431253</v>
      </c>
      <c r="M148" s="257">
        <f t="shared" si="78"/>
        <v>29886</v>
      </c>
      <c r="N148" s="187">
        <f t="shared" si="79"/>
        <v>0.2360178794244468</v>
      </c>
      <c r="O148" s="186"/>
      <c r="P148" s="187">
        <f t="shared" si="80"/>
        <v>0</v>
      </c>
      <c r="Q148" s="186">
        <v>1123</v>
      </c>
      <c r="R148" s="187">
        <f t="shared" si="81"/>
        <v>8.8686367728586547E-3</v>
      </c>
      <c r="S148" s="186">
        <v>1201</v>
      </c>
      <c r="T148" s="187">
        <f t="shared" si="82"/>
        <v>9.4846240108666467E-3</v>
      </c>
      <c r="U148" s="257">
        <v>2966</v>
      </c>
      <c r="V148" s="187">
        <f t="shared" si="83"/>
        <v>2.3423309588868006E-2</v>
      </c>
      <c r="W148" s="257">
        <v>68926</v>
      </c>
      <c r="X148" s="187">
        <f t="shared" si="84"/>
        <v>0.54432738931972902</v>
      </c>
      <c r="Y148" s="257">
        <v>32960</v>
      </c>
      <c r="Z148" s="187">
        <f t="shared" si="85"/>
        <v>0.2602940944197874</v>
      </c>
      <c r="AA148" s="257">
        <v>14956</v>
      </c>
      <c r="AB148" s="187">
        <f t="shared" si="86"/>
        <v>0.11811160425189139</v>
      </c>
    </row>
    <row r="149" spans="3:28" ht="12" hidden="1" customHeight="1">
      <c r="C149" s="394"/>
      <c r="D149" s="184">
        <v>46012</v>
      </c>
      <c r="E149" s="75" t="str">
        <f t="shared" si="63"/>
        <v>日</v>
      </c>
      <c r="F149" s="256">
        <f t="shared" si="61"/>
        <v>193361</v>
      </c>
      <c r="G149" s="441"/>
      <c r="H149" s="441"/>
      <c r="I149" s="186">
        <v>10152</v>
      </c>
      <c r="J149" s="187">
        <f t="shared" si="76"/>
        <v>8.0173108208424812E-2</v>
      </c>
      <c r="K149" s="257">
        <v>24360</v>
      </c>
      <c r="L149" s="187">
        <f t="shared" si="77"/>
        <v>0.19237755279326521</v>
      </c>
      <c r="M149" s="257">
        <f t="shared" si="78"/>
        <v>34512</v>
      </c>
      <c r="N149" s="187">
        <f t="shared" si="79"/>
        <v>0.27255066100169001</v>
      </c>
      <c r="O149" s="186"/>
      <c r="P149" s="187">
        <f t="shared" si="80"/>
        <v>0</v>
      </c>
      <c r="Q149" s="186">
        <v>1468</v>
      </c>
      <c r="R149" s="187">
        <f t="shared" si="81"/>
        <v>1.1593195710201697E-2</v>
      </c>
      <c r="S149" s="186">
        <v>1475</v>
      </c>
      <c r="T149" s="187">
        <f t="shared" si="82"/>
        <v>1.1648476616176772E-2</v>
      </c>
      <c r="U149" s="257">
        <v>3291</v>
      </c>
      <c r="V149" s="187">
        <f t="shared" si="83"/>
        <v>2.5989923080567971E-2</v>
      </c>
      <c r="W149" s="257">
        <v>94496</v>
      </c>
      <c r="X149" s="187">
        <f t="shared" si="84"/>
        <v>0.7462606415744002</v>
      </c>
      <c r="Y149" s="257">
        <v>39253</v>
      </c>
      <c r="Z149" s="187">
        <f t="shared" si="85"/>
        <v>0.30999162889138093</v>
      </c>
      <c r="AA149" s="257">
        <v>18866</v>
      </c>
      <c r="AB149" s="187">
        <f t="shared" si="86"/>
        <v>0.14898993887511253</v>
      </c>
    </row>
    <row r="150" spans="3:28" ht="12" hidden="1" customHeight="1">
      <c r="C150" s="394"/>
      <c r="D150" s="184">
        <v>46013</v>
      </c>
      <c r="E150" s="75" t="str">
        <f t="shared" si="63"/>
        <v>一</v>
      </c>
      <c r="F150" s="256">
        <f t="shared" si="61"/>
        <v>182868</v>
      </c>
      <c r="G150" s="441"/>
      <c r="H150" s="441"/>
      <c r="I150" s="186">
        <v>9408</v>
      </c>
      <c r="J150" s="187">
        <f t="shared" si="76"/>
        <v>7.4297537630502425E-2</v>
      </c>
      <c r="K150" s="257">
        <v>28012</v>
      </c>
      <c r="L150" s="187">
        <f t="shared" si="77"/>
        <v>0.22121839116769068</v>
      </c>
      <c r="M150" s="257">
        <f t="shared" si="78"/>
        <v>37420</v>
      </c>
      <c r="N150" s="187">
        <f t="shared" si="79"/>
        <v>0.29551592879819311</v>
      </c>
      <c r="O150" s="186"/>
      <c r="P150" s="187">
        <f t="shared" si="80"/>
        <v>0</v>
      </c>
      <c r="Q150" s="186">
        <v>1440</v>
      </c>
      <c r="R150" s="187">
        <f t="shared" si="81"/>
        <v>1.1372072086301392E-2</v>
      </c>
      <c r="S150" s="186">
        <v>1397</v>
      </c>
      <c r="T150" s="187">
        <f t="shared" si="82"/>
        <v>1.1032489378168781E-2</v>
      </c>
      <c r="U150" s="257">
        <v>3485</v>
      </c>
      <c r="V150" s="187">
        <f t="shared" si="83"/>
        <v>2.75219939033058E-2</v>
      </c>
      <c r="W150" s="257">
        <v>84100</v>
      </c>
      <c r="X150" s="187">
        <f t="shared" si="84"/>
        <v>0.66416059892912993</v>
      </c>
      <c r="Y150" s="257">
        <v>37356</v>
      </c>
      <c r="Z150" s="187">
        <f t="shared" si="85"/>
        <v>0.29501050337213525</v>
      </c>
      <c r="AA150" s="257">
        <v>17670</v>
      </c>
      <c r="AB150" s="187">
        <f t="shared" si="86"/>
        <v>0.13954480122565666</v>
      </c>
    </row>
    <row r="151" spans="3:28" ht="12" hidden="1" customHeight="1">
      <c r="C151" s="394"/>
      <c r="D151" s="184">
        <v>46014</v>
      </c>
      <c r="E151" s="75" t="str">
        <f t="shared" si="63"/>
        <v>二</v>
      </c>
      <c r="F151" s="256">
        <f t="shared" si="61"/>
        <v>177064</v>
      </c>
      <c r="G151" s="441">
        <f t="shared" si="64"/>
        <v>1099495</v>
      </c>
      <c r="H151" s="441"/>
      <c r="I151" s="186">
        <v>8813</v>
      </c>
      <c r="J151" s="187">
        <f t="shared" si="76"/>
        <v>6.9598660622620948E-2</v>
      </c>
      <c r="K151" s="257">
        <v>24776</v>
      </c>
      <c r="L151" s="187">
        <f t="shared" si="77"/>
        <v>0.19566281806264116</v>
      </c>
      <c r="M151" s="257">
        <f t="shared" si="78"/>
        <v>33589</v>
      </c>
      <c r="N151" s="187">
        <f t="shared" si="79"/>
        <v>0.26526147868526212</v>
      </c>
      <c r="O151" s="186"/>
      <c r="P151" s="187">
        <f t="shared" si="80"/>
        <v>0</v>
      </c>
      <c r="Q151" s="186">
        <v>5330</v>
      </c>
      <c r="R151" s="187">
        <f t="shared" si="81"/>
        <v>4.2092461263879458E-2</v>
      </c>
      <c r="S151" s="186">
        <v>1310</v>
      </c>
      <c r="T151" s="187">
        <f t="shared" si="82"/>
        <v>1.0345426689621405E-2</v>
      </c>
      <c r="U151" s="257">
        <v>3188</v>
      </c>
      <c r="V151" s="187">
        <f t="shared" si="83"/>
        <v>2.5176504035506135E-2</v>
      </c>
      <c r="W151" s="257">
        <v>76090</v>
      </c>
      <c r="X151" s="187">
        <f t="shared" si="84"/>
        <v>0.60090344794907835</v>
      </c>
      <c r="Y151" s="257">
        <v>41691</v>
      </c>
      <c r="Z151" s="187">
        <f t="shared" si="85"/>
        <v>0.32924517871527176</v>
      </c>
      <c r="AA151" s="257">
        <v>15866</v>
      </c>
      <c r="AB151" s="187">
        <f t="shared" si="86"/>
        <v>0.12529812202865132</v>
      </c>
    </row>
    <row r="152" spans="3:28" ht="12" hidden="1" customHeight="1">
      <c r="C152" s="394"/>
      <c r="D152" s="184">
        <v>46015</v>
      </c>
      <c r="E152" s="75" t="str">
        <f t="shared" si="63"/>
        <v>三</v>
      </c>
      <c r="F152" s="256">
        <f t="shared" si="61"/>
        <v>133292</v>
      </c>
      <c r="G152" s="441"/>
      <c r="H152" s="441"/>
      <c r="I152" s="186">
        <v>7700</v>
      </c>
      <c r="J152" s="187">
        <f t="shared" si="76"/>
        <v>6.0808996572583832E-2</v>
      </c>
      <c r="K152" s="257">
        <v>21810</v>
      </c>
      <c r="L152" s="187">
        <f t="shared" si="77"/>
        <v>0.17223950847377315</v>
      </c>
      <c r="M152" s="257">
        <f t="shared" si="78"/>
        <v>29510</v>
      </c>
      <c r="N152" s="187">
        <f t="shared" si="79"/>
        <v>0.23304850504635699</v>
      </c>
      <c r="O152" s="186"/>
      <c r="P152" s="187">
        <f t="shared" si="80"/>
        <v>0</v>
      </c>
      <c r="Q152" s="186">
        <v>3326</v>
      </c>
      <c r="R152" s="187">
        <f t="shared" si="81"/>
        <v>2.6266327610443351E-2</v>
      </c>
      <c r="S152" s="186">
        <v>792</v>
      </c>
      <c r="T152" s="187">
        <f t="shared" si="82"/>
        <v>6.2546396474657652E-3</v>
      </c>
      <c r="U152" s="257">
        <v>2532</v>
      </c>
      <c r="V152" s="187">
        <f t="shared" si="83"/>
        <v>1.999589341841328E-2</v>
      </c>
      <c r="W152" s="257">
        <v>55353</v>
      </c>
      <c r="X152" s="187">
        <f t="shared" si="84"/>
        <v>0.43713771263405621</v>
      </c>
      <c r="Y152" s="257">
        <v>29834</v>
      </c>
      <c r="Z152" s="187">
        <f t="shared" si="85"/>
        <v>0.2356072212657748</v>
      </c>
      <c r="AA152" s="257">
        <v>11945</v>
      </c>
      <c r="AB152" s="187">
        <f t="shared" si="86"/>
        <v>9.4332917410326469E-2</v>
      </c>
    </row>
    <row r="153" spans="3:28" ht="12" hidden="1" customHeight="1">
      <c r="C153" s="394"/>
      <c r="D153" s="184">
        <v>46016</v>
      </c>
      <c r="E153" s="75" t="str">
        <f t="shared" si="63"/>
        <v>四</v>
      </c>
      <c r="F153" s="256">
        <f t="shared" si="61"/>
        <v>157382</v>
      </c>
      <c r="G153" s="441"/>
      <c r="H153" s="441"/>
      <c r="I153" s="186">
        <v>8165</v>
      </c>
      <c r="J153" s="187">
        <f t="shared" si="76"/>
        <v>6.4481228183785322E-2</v>
      </c>
      <c r="K153" s="257">
        <v>19270</v>
      </c>
      <c r="L153" s="187">
        <f t="shared" si="77"/>
        <v>0.15218043687710264</v>
      </c>
      <c r="M153" s="257">
        <f t="shared" si="78"/>
        <v>27435</v>
      </c>
      <c r="N153" s="187">
        <f t="shared" si="79"/>
        <v>0.21666166506088796</v>
      </c>
      <c r="O153" s="186"/>
      <c r="P153" s="187">
        <f t="shared" si="80"/>
        <v>0</v>
      </c>
      <c r="Q153" s="186">
        <v>3363</v>
      </c>
      <c r="R153" s="187">
        <f t="shared" si="81"/>
        <v>2.6558526684883042E-2</v>
      </c>
      <c r="S153" s="186">
        <v>1258</v>
      </c>
      <c r="T153" s="187">
        <f t="shared" si="82"/>
        <v>9.9347685309494095E-3</v>
      </c>
      <c r="U153" s="257">
        <v>3039</v>
      </c>
      <c r="V153" s="187">
        <f t="shared" si="83"/>
        <v>2.3999810465465229E-2</v>
      </c>
      <c r="W153" s="257">
        <v>73643</v>
      </c>
      <c r="X153" s="187">
        <f t="shared" si="84"/>
        <v>0.58157882267464822</v>
      </c>
      <c r="Y153" s="257">
        <v>34663</v>
      </c>
      <c r="Z153" s="187">
        <f t="shared" si="85"/>
        <v>0.27374314911629521</v>
      </c>
      <c r="AA153" s="257">
        <v>13981</v>
      </c>
      <c r="AB153" s="187">
        <f t="shared" si="86"/>
        <v>0.1104117637767915</v>
      </c>
    </row>
    <row r="154" spans="3:28" ht="12" hidden="1" customHeight="1">
      <c r="C154" s="394"/>
      <c r="D154" s="184">
        <v>46017</v>
      </c>
      <c r="E154" s="75" t="str">
        <f t="shared" si="63"/>
        <v>五</v>
      </c>
      <c r="F154" s="256">
        <f t="shared" si="61"/>
        <v>130043</v>
      </c>
      <c r="G154" s="441"/>
      <c r="H154" s="441"/>
      <c r="I154" s="186">
        <v>6936</v>
      </c>
      <c r="J154" s="187">
        <f t="shared" si="76"/>
        <v>5.4775480549018367E-2</v>
      </c>
      <c r="K154" s="257">
        <v>19099</v>
      </c>
      <c r="L154" s="187">
        <f t="shared" si="77"/>
        <v>0.15083000331685437</v>
      </c>
      <c r="M154" s="257">
        <f t="shared" si="78"/>
        <v>26035</v>
      </c>
      <c r="N154" s="187">
        <f t="shared" si="79"/>
        <v>0.20560548386587274</v>
      </c>
      <c r="O154" s="186"/>
      <c r="P154" s="187">
        <f t="shared" si="80"/>
        <v>0</v>
      </c>
      <c r="Q154" s="186">
        <v>1994</v>
      </c>
      <c r="R154" s="187">
        <f t="shared" si="81"/>
        <v>1.5747160930614564E-2</v>
      </c>
      <c r="S154" s="186">
        <v>849</v>
      </c>
      <c r="T154" s="187">
        <f t="shared" si="82"/>
        <v>6.704784167548529E-3</v>
      </c>
      <c r="U154" s="257">
        <v>2510</v>
      </c>
      <c r="V154" s="187">
        <f t="shared" si="83"/>
        <v>1.9822153428205896E-2</v>
      </c>
      <c r="W154" s="257">
        <v>58368</v>
      </c>
      <c r="X154" s="187">
        <f t="shared" si="84"/>
        <v>0.46094798856474972</v>
      </c>
      <c r="Y154" s="257">
        <v>28643</v>
      </c>
      <c r="Z154" s="187">
        <f t="shared" si="85"/>
        <v>0.22620156997772969</v>
      </c>
      <c r="AA154" s="257">
        <v>11644</v>
      </c>
      <c r="AB154" s="187">
        <f t="shared" si="86"/>
        <v>9.1955838453398192E-2</v>
      </c>
    </row>
    <row r="155" spans="3:28" ht="12" hidden="1" customHeight="1">
      <c r="C155" s="394"/>
      <c r="D155" s="184">
        <v>46018</v>
      </c>
      <c r="E155" s="75" t="str">
        <f t="shared" si="63"/>
        <v>六</v>
      </c>
      <c r="F155" s="256">
        <f t="shared" si="61"/>
        <v>140026</v>
      </c>
      <c r="G155" s="441"/>
      <c r="H155" s="441"/>
      <c r="I155" s="186">
        <v>7289</v>
      </c>
      <c r="J155" s="187">
        <f t="shared" si="76"/>
        <v>5.7563217664618638E-2</v>
      </c>
      <c r="K155" s="257">
        <v>21303</v>
      </c>
      <c r="L155" s="187">
        <f t="shared" si="77"/>
        <v>0.1682355914267212</v>
      </c>
      <c r="M155" s="257">
        <f t="shared" si="78"/>
        <v>28592</v>
      </c>
      <c r="N155" s="187">
        <f t="shared" si="79"/>
        <v>0.22579880909133984</v>
      </c>
      <c r="O155" s="186"/>
      <c r="P155" s="187">
        <f t="shared" si="80"/>
        <v>0</v>
      </c>
      <c r="Q155" s="186">
        <v>2370</v>
      </c>
      <c r="R155" s="187">
        <f t="shared" si="81"/>
        <v>1.8716535308704374E-2</v>
      </c>
      <c r="S155" s="186">
        <v>947</v>
      </c>
      <c r="T155" s="187">
        <f t="shared" si="82"/>
        <v>7.4787168511995959E-3</v>
      </c>
      <c r="U155" s="257">
        <v>3279</v>
      </c>
      <c r="V155" s="187">
        <f t="shared" si="83"/>
        <v>2.5895155813182125E-2</v>
      </c>
      <c r="W155" s="257">
        <v>60639</v>
      </c>
      <c r="X155" s="187">
        <f t="shared" si="84"/>
        <v>0.47888269391752086</v>
      </c>
      <c r="Y155" s="257">
        <v>30836</v>
      </c>
      <c r="Z155" s="187">
        <f t="shared" si="85"/>
        <v>0.24352028809249285</v>
      </c>
      <c r="AA155" s="257">
        <v>13363</v>
      </c>
      <c r="AB155" s="187">
        <f t="shared" si="86"/>
        <v>0.10553124950642048</v>
      </c>
    </row>
    <row r="156" spans="3:28" ht="12" hidden="1" customHeight="1">
      <c r="C156" s="394"/>
      <c r="D156" s="184">
        <v>46019</v>
      </c>
      <c r="E156" s="75" t="str">
        <f t="shared" si="63"/>
        <v>日</v>
      </c>
      <c r="F156" s="256">
        <f t="shared" si="61"/>
        <v>185601</v>
      </c>
      <c r="G156" s="441"/>
      <c r="H156" s="441"/>
      <c r="I156" s="186">
        <v>9661</v>
      </c>
      <c r="J156" s="187">
        <f t="shared" si="76"/>
        <v>7.6295547517887322E-2</v>
      </c>
      <c r="K156" s="257">
        <v>25418</v>
      </c>
      <c r="L156" s="187">
        <f t="shared" si="77"/>
        <v>0.20073286686778385</v>
      </c>
      <c r="M156" s="257">
        <f t="shared" si="78"/>
        <v>35079</v>
      </c>
      <c r="N156" s="187">
        <f t="shared" si="79"/>
        <v>0.27702841438567116</v>
      </c>
      <c r="O156" s="186"/>
      <c r="P156" s="187">
        <f t="shared" si="80"/>
        <v>0</v>
      </c>
      <c r="Q156" s="186">
        <v>3743</v>
      </c>
      <c r="R156" s="187">
        <f t="shared" si="81"/>
        <v>2.9559490152101464E-2</v>
      </c>
      <c r="S156" s="186">
        <v>1268</v>
      </c>
      <c r="T156" s="187">
        <f t="shared" si="82"/>
        <v>1.0013741253770948E-2</v>
      </c>
      <c r="U156" s="257">
        <v>3367</v>
      </c>
      <c r="V156" s="187">
        <f t="shared" si="83"/>
        <v>2.6590115774011658E-2</v>
      </c>
      <c r="W156" s="257">
        <v>84707</v>
      </c>
      <c r="X156" s="187">
        <f t="shared" si="84"/>
        <v>0.66895424320439723</v>
      </c>
      <c r="Y156" s="257">
        <v>40205</v>
      </c>
      <c r="Z156" s="187">
        <f t="shared" si="85"/>
        <v>0.31750983210399131</v>
      </c>
      <c r="AA156" s="257">
        <v>17232</v>
      </c>
      <c r="AB156" s="187">
        <f t="shared" si="86"/>
        <v>0.13608579596607331</v>
      </c>
    </row>
    <row r="157" spans="3:28" ht="12" hidden="1" customHeight="1">
      <c r="C157" s="394"/>
      <c r="D157" s="184">
        <v>46020</v>
      </c>
      <c r="E157" s="75" t="str">
        <f t="shared" si="63"/>
        <v>一</v>
      </c>
      <c r="F157" s="256">
        <f t="shared" si="61"/>
        <v>176087</v>
      </c>
      <c r="G157" s="441"/>
      <c r="H157" s="441"/>
      <c r="I157" s="186">
        <v>9292</v>
      </c>
      <c r="J157" s="187">
        <f t="shared" si="76"/>
        <v>7.3381454045772593E-2</v>
      </c>
      <c r="K157" s="257">
        <v>28831</v>
      </c>
      <c r="L157" s="187">
        <f t="shared" si="77"/>
        <v>0.2276862571667746</v>
      </c>
      <c r="M157" s="257">
        <f t="shared" si="78"/>
        <v>38123</v>
      </c>
      <c r="N157" s="187">
        <f t="shared" si="79"/>
        <v>0.30106771121254716</v>
      </c>
      <c r="O157" s="186"/>
      <c r="P157" s="187">
        <f t="shared" si="80"/>
        <v>0</v>
      </c>
      <c r="Q157" s="186">
        <v>2912</v>
      </c>
      <c r="R157" s="187">
        <f t="shared" si="81"/>
        <v>2.2996856885631703E-2</v>
      </c>
      <c r="S157" s="186">
        <v>1160</v>
      </c>
      <c r="T157" s="187">
        <f t="shared" si="82"/>
        <v>9.1608358472983435E-3</v>
      </c>
      <c r="U157" s="257">
        <v>3582</v>
      </c>
      <c r="V157" s="187">
        <f t="shared" si="83"/>
        <v>2.8288029314674713E-2</v>
      </c>
      <c r="W157" s="257">
        <v>77687</v>
      </c>
      <c r="X157" s="187">
        <f t="shared" si="84"/>
        <v>0.61351539178367787</v>
      </c>
      <c r="Y157" s="257">
        <v>36100</v>
      </c>
      <c r="Z157" s="187">
        <f t="shared" si="85"/>
        <v>0.28509152938575016</v>
      </c>
      <c r="AA157" s="257">
        <v>16523</v>
      </c>
      <c r="AB157" s="187">
        <f t="shared" si="86"/>
        <v>0.13048662991802631</v>
      </c>
    </row>
    <row r="158" spans="3:28" ht="12" hidden="1" customHeight="1">
      <c r="C158" s="394"/>
      <c r="D158" s="184">
        <v>46021</v>
      </c>
      <c r="E158" s="75" t="str">
        <f t="shared" si="63"/>
        <v>二</v>
      </c>
      <c r="F158" s="256">
        <f t="shared" si="61"/>
        <v>160703</v>
      </c>
      <c r="G158" s="441">
        <f t="shared" si="64"/>
        <v>1060857</v>
      </c>
      <c r="H158" s="441"/>
      <c r="I158" s="186">
        <v>8547</v>
      </c>
      <c r="J158" s="187">
        <f t="shared" si="76"/>
        <v>6.7497986195568058E-2</v>
      </c>
      <c r="K158" s="257">
        <v>26602</v>
      </c>
      <c r="L158" s="187">
        <f t="shared" si="77"/>
        <v>0.21008323724985389</v>
      </c>
      <c r="M158" s="257">
        <f t="shared" si="78"/>
        <v>35149</v>
      </c>
      <c r="N158" s="187">
        <f t="shared" si="79"/>
        <v>0.27758122344542197</v>
      </c>
      <c r="O158" s="186"/>
      <c r="P158" s="187">
        <f t="shared" si="80"/>
        <v>0</v>
      </c>
      <c r="Q158" s="186">
        <v>2646</v>
      </c>
      <c r="R158" s="187">
        <f t="shared" si="81"/>
        <v>2.0896182458578806E-2</v>
      </c>
      <c r="S158" s="186">
        <v>1049</v>
      </c>
      <c r="T158" s="187">
        <f t="shared" si="82"/>
        <v>8.2842386239792773E-3</v>
      </c>
      <c r="U158" s="257">
        <v>3317</v>
      </c>
      <c r="V158" s="187">
        <f t="shared" si="83"/>
        <v>2.6195252159903971E-2</v>
      </c>
      <c r="W158" s="257">
        <v>70678</v>
      </c>
      <c r="X158" s="187">
        <f t="shared" si="84"/>
        <v>0.55816341035806227</v>
      </c>
      <c r="Y158" s="257">
        <v>33448</v>
      </c>
      <c r="Z158" s="187">
        <f t="shared" si="85"/>
        <v>0.26414796329347845</v>
      </c>
      <c r="AA158" s="257">
        <v>14416</v>
      </c>
      <c r="AB158" s="187">
        <f t="shared" si="86"/>
        <v>0.11384707721952837</v>
      </c>
    </row>
    <row r="159" spans="3:28" ht="12" hidden="1" customHeight="1">
      <c r="C159" s="394"/>
      <c r="D159" s="184">
        <v>46022</v>
      </c>
      <c r="E159" s="75" t="str">
        <f t="shared" si="63"/>
        <v>三</v>
      </c>
      <c r="F159" s="256">
        <f t="shared" si="61"/>
        <v>128248</v>
      </c>
      <c r="G159" s="441"/>
      <c r="H159" s="441"/>
      <c r="I159" s="186">
        <v>7474</v>
      </c>
      <c r="J159" s="187">
        <f t="shared" si="76"/>
        <v>5.9024213036817083E-2</v>
      </c>
      <c r="K159" s="257">
        <v>23835</v>
      </c>
      <c r="L159" s="187">
        <f t="shared" si="77"/>
        <v>0.18823148484513449</v>
      </c>
      <c r="M159" s="257">
        <f t="shared" si="78"/>
        <v>31309</v>
      </c>
      <c r="N159" s="187">
        <f t="shared" si="79"/>
        <v>0.24725569788195156</v>
      </c>
      <c r="O159" s="186"/>
      <c r="P159" s="187">
        <f t="shared" si="80"/>
        <v>0</v>
      </c>
      <c r="Q159" s="186">
        <v>2259</v>
      </c>
      <c r="R159" s="187">
        <f t="shared" si="81"/>
        <v>1.783993808538531E-2</v>
      </c>
      <c r="S159" s="186">
        <v>807</v>
      </c>
      <c r="T159" s="187">
        <f t="shared" si="82"/>
        <v>6.3730987316980717E-3</v>
      </c>
      <c r="U159" s="257">
        <v>2903</v>
      </c>
      <c r="V159" s="187">
        <f t="shared" si="83"/>
        <v>2.2925781435092319E-2</v>
      </c>
      <c r="W159" s="257">
        <v>51320</v>
      </c>
      <c r="X159" s="187">
        <f t="shared" si="84"/>
        <v>0.40528801352013016</v>
      </c>
      <c r="Y159" s="257">
        <v>28238</v>
      </c>
      <c r="Z159" s="187">
        <f t="shared" si="85"/>
        <v>0.22300317470345743</v>
      </c>
      <c r="AA159" s="257">
        <v>11412</v>
      </c>
      <c r="AB159" s="187">
        <f t="shared" si="86"/>
        <v>9.0123671283938528E-2</v>
      </c>
    </row>
    <row r="160" spans="3:28" ht="12" hidden="1" customHeight="1">
      <c r="C160" s="394" t="s">
        <v>76</v>
      </c>
      <c r="D160" s="184">
        <v>46023</v>
      </c>
      <c r="E160" s="75" t="str">
        <f t="shared" si="63"/>
        <v>四</v>
      </c>
      <c r="F160" s="256">
        <f t="shared" si="61"/>
        <v>152630</v>
      </c>
      <c r="G160" s="441"/>
      <c r="H160" s="441">
        <f>SUM(F160:F190)</f>
        <v>4889470</v>
      </c>
      <c r="I160" s="186">
        <v>8277</v>
      </c>
      <c r="J160" s="187">
        <f t="shared" si="76"/>
        <v>6.5365722679386534E-2</v>
      </c>
      <c r="K160" s="257">
        <v>22525</v>
      </c>
      <c r="L160" s="187">
        <f t="shared" si="77"/>
        <v>0.17788605815551309</v>
      </c>
      <c r="M160" s="257">
        <f t="shared" si="78"/>
        <v>30802</v>
      </c>
      <c r="N160" s="187">
        <f t="shared" si="79"/>
        <v>0.24325178083489962</v>
      </c>
      <c r="O160" s="186"/>
      <c r="P160" s="187">
        <f t="shared" si="80"/>
        <v>0</v>
      </c>
      <c r="Q160" s="186">
        <v>2632</v>
      </c>
      <c r="R160" s="187">
        <f t="shared" si="81"/>
        <v>2.0785620646628655E-2</v>
      </c>
      <c r="S160" s="186">
        <v>1019</v>
      </c>
      <c r="T160" s="187">
        <f t="shared" si="82"/>
        <v>8.0473204555146661E-3</v>
      </c>
      <c r="U160" s="257">
        <v>3294</v>
      </c>
      <c r="V160" s="187">
        <f t="shared" si="83"/>
        <v>2.6013614897414432E-2</v>
      </c>
      <c r="W160" s="257">
        <v>68205</v>
      </c>
      <c r="X160" s="187">
        <f t="shared" si="84"/>
        <v>0.53863345600429613</v>
      </c>
      <c r="Y160" s="257">
        <v>33456</v>
      </c>
      <c r="Z160" s="187">
        <f t="shared" si="85"/>
        <v>0.26421114147173569</v>
      </c>
      <c r="AA160" s="257">
        <v>13222</v>
      </c>
      <c r="AB160" s="187">
        <f t="shared" si="86"/>
        <v>0.1044177341146368</v>
      </c>
    </row>
    <row r="161" spans="3:28" ht="12" hidden="1" customHeight="1">
      <c r="C161" s="394"/>
      <c r="D161" s="184">
        <v>46024</v>
      </c>
      <c r="E161" s="75" t="str">
        <f t="shared" si="63"/>
        <v>五</v>
      </c>
      <c r="F161" s="256">
        <f t="shared" si="61"/>
        <v>124779</v>
      </c>
      <c r="G161" s="441"/>
      <c r="H161" s="441"/>
      <c r="I161" s="186">
        <v>7058</v>
      </c>
      <c r="J161" s="187">
        <f t="shared" si="76"/>
        <v>5.5738947767441129E-2</v>
      </c>
      <c r="K161" s="257">
        <v>22440</v>
      </c>
      <c r="L161" s="187">
        <f t="shared" si="77"/>
        <v>0.17721479001153001</v>
      </c>
      <c r="M161" s="257">
        <f t="shared" si="78"/>
        <v>29498</v>
      </c>
      <c r="N161" s="187">
        <f t="shared" si="79"/>
        <v>0.23295373777897113</v>
      </c>
      <c r="O161" s="186"/>
      <c r="P161" s="187">
        <f t="shared" si="80"/>
        <v>0</v>
      </c>
      <c r="Q161" s="186">
        <v>2412</v>
      </c>
      <c r="R161" s="187">
        <f t="shared" si="81"/>
        <v>1.9048220744554832E-2</v>
      </c>
      <c r="S161" s="186">
        <v>693</v>
      </c>
      <c r="T161" s="187">
        <f t="shared" si="82"/>
        <v>5.4728096915325443E-3</v>
      </c>
      <c r="U161" s="257">
        <v>2657</v>
      </c>
      <c r="V161" s="187">
        <f t="shared" si="83"/>
        <v>2.0983052453682496E-2</v>
      </c>
      <c r="W161" s="257">
        <v>53010</v>
      </c>
      <c r="X161" s="187">
        <f t="shared" si="84"/>
        <v>0.41863440367696997</v>
      </c>
      <c r="Y161" s="257">
        <v>27708</v>
      </c>
      <c r="Z161" s="187">
        <f t="shared" si="85"/>
        <v>0.21881762039391595</v>
      </c>
      <c r="AA161" s="257">
        <v>8801</v>
      </c>
      <c r="AB161" s="187">
        <f t="shared" si="86"/>
        <v>6.9503893355235102E-2</v>
      </c>
    </row>
    <row r="162" spans="3:28" ht="12" hidden="1" customHeight="1">
      <c r="C162" s="394"/>
      <c r="D162" s="184">
        <v>46025</v>
      </c>
      <c r="E162" s="75" t="str">
        <f t="shared" si="63"/>
        <v>六</v>
      </c>
      <c r="F162" s="256">
        <f t="shared" si="61"/>
        <v>139867</v>
      </c>
      <c r="G162" s="441"/>
      <c r="H162" s="441"/>
      <c r="I162" s="186">
        <v>7691</v>
      </c>
      <c r="J162" s="187">
        <f t="shared" si="76"/>
        <v>6.0737921122044444E-2</v>
      </c>
      <c r="K162" s="257">
        <v>24375</v>
      </c>
      <c r="L162" s="187">
        <f t="shared" si="77"/>
        <v>0.19249601187749751</v>
      </c>
      <c r="M162" s="257">
        <f t="shared" si="78"/>
        <v>32066</v>
      </c>
      <c r="N162" s="187">
        <f t="shared" si="79"/>
        <v>0.25323393299954194</v>
      </c>
      <c r="O162" s="186"/>
      <c r="P162" s="187">
        <f t="shared" si="80"/>
        <v>0</v>
      </c>
      <c r="Q162" s="186">
        <v>2430</v>
      </c>
      <c r="R162" s="187">
        <f t="shared" si="81"/>
        <v>1.91903716456336E-2</v>
      </c>
      <c r="S162" s="186">
        <v>807</v>
      </c>
      <c r="T162" s="187">
        <f t="shared" si="82"/>
        <v>6.3730987316980717E-3</v>
      </c>
      <c r="U162" s="257">
        <v>3382</v>
      </c>
      <c r="V162" s="187">
        <f t="shared" si="83"/>
        <v>2.6708574858243961E-2</v>
      </c>
      <c r="W162" s="257">
        <v>58063</v>
      </c>
      <c r="X162" s="187">
        <f t="shared" si="84"/>
        <v>0.45853932051869284</v>
      </c>
      <c r="Y162" s="257">
        <v>30730</v>
      </c>
      <c r="Z162" s="187">
        <f t="shared" si="85"/>
        <v>0.24268317723058455</v>
      </c>
      <c r="AA162" s="257">
        <v>12389</v>
      </c>
      <c r="AB162" s="187">
        <f t="shared" si="86"/>
        <v>9.7839306303602741E-2</v>
      </c>
    </row>
    <row r="163" spans="3:28" ht="12" hidden="1" customHeight="1">
      <c r="C163" s="394"/>
      <c r="D163" s="184">
        <v>46026</v>
      </c>
      <c r="E163" s="75" t="str">
        <f t="shared" si="63"/>
        <v>日</v>
      </c>
      <c r="F163" s="256">
        <f t="shared" si="61"/>
        <v>177204</v>
      </c>
      <c r="G163" s="441"/>
      <c r="H163" s="441"/>
      <c r="I163" s="186">
        <v>8680</v>
      </c>
      <c r="J163" s="187">
        <f t="shared" si="76"/>
        <v>6.8548323409094503E-2</v>
      </c>
      <c r="K163" s="257">
        <v>28409</v>
      </c>
      <c r="L163" s="187">
        <f t="shared" si="77"/>
        <v>0.22435360826370571</v>
      </c>
      <c r="M163" s="257">
        <f t="shared" si="78"/>
        <v>37089</v>
      </c>
      <c r="N163" s="187">
        <f t="shared" si="79"/>
        <v>0.29290193167280021</v>
      </c>
      <c r="O163" s="186"/>
      <c r="P163" s="187">
        <f t="shared" si="80"/>
        <v>0</v>
      </c>
      <c r="Q163" s="186">
        <v>2749</v>
      </c>
      <c r="R163" s="187">
        <f t="shared" si="81"/>
        <v>2.1709601503640642E-2</v>
      </c>
      <c r="S163" s="186">
        <v>917</v>
      </c>
      <c r="T163" s="187">
        <f t="shared" si="82"/>
        <v>7.2417986827349829E-3</v>
      </c>
      <c r="U163" s="257">
        <v>3614</v>
      </c>
      <c r="V163" s="187">
        <f t="shared" si="83"/>
        <v>2.8540742027703632E-2</v>
      </c>
      <c r="W163" s="257">
        <v>80465</v>
      </c>
      <c r="X163" s="187">
        <f t="shared" si="84"/>
        <v>0.635454014183501</v>
      </c>
      <c r="Y163" s="257">
        <v>37094</v>
      </c>
      <c r="Z163" s="187">
        <f t="shared" si="85"/>
        <v>0.29294141803421098</v>
      </c>
      <c r="AA163" s="257">
        <v>15276</v>
      </c>
      <c r="AB163" s="187">
        <f t="shared" si="86"/>
        <v>0.12063873138218059</v>
      </c>
    </row>
    <row r="164" spans="3:28" ht="12" hidden="1" customHeight="1">
      <c r="C164" s="394"/>
      <c r="D164" s="184">
        <v>46027</v>
      </c>
      <c r="E164" s="75" t="str">
        <f t="shared" si="63"/>
        <v>一</v>
      </c>
      <c r="F164" s="256">
        <f t="shared" si="61"/>
        <v>177426</v>
      </c>
      <c r="G164" s="441"/>
      <c r="H164" s="441"/>
      <c r="I164" s="186">
        <v>8135</v>
      </c>
      <c r="J164" s="187">
        <f t="shared" si="76"/>
        <v>6.4244310015320702E-2</v>
      </c>
      <c r="K164" s="257">
        <v>37220</v>
      </c>
      <c r="L164" s="187">
        <f t="shared" si="77"/>
        <v>0.29393647434176234</v>
      </c>
      <c r="M164" s="257">
        <f t="shared" si="78"/>
        <v>45355</v>
      </c>
      <c r="N164" s="187">
        <f t="shared" si="79"/>
        <v>0.35818078435708306</v>
      </c>
      <c r="O164" s="186"/>
      <c r="P164" s="187">
        <f t="shared" si="80"/>
        <v>0</v>
      </c>
      <c r="Q164" s="186">
        <v>2708</v>
      </c>
      <c r="R164" s="187">
        <f t="shared" si="81"/>
        <v>2.1385813340072338E-2</v>
      </c>
      <c r="S164" s="186">
        <v>1029</v>
      </c>
      <c r="T164" s="187">
        <f t="shared" si="82"/>
        <v>8.1262931783362032E-3</v>
      </c>
      <c r="U164" s="257">
        <v>3605</v>
      </c>
      <c r="V164" s="187">
        <f t="shared" si="83"/>
        <v>2.8469666577164248E-2</v>
      </c>
      <c r="W164" s="257">
        <v>74029</v>
      </c>
      <c r="X164" s="187">
        <f t="shared" si="84"/>
        <v>0.58462716977555951</v>
      </c>
      <c r="Y164" s="257">
        <v>36673</v>
      </c>
      <c r="Z164" s="187">
        <f t="shared" si="85"/>
        <v>0.28961666640342426</v>
      </c>
      <c r="AA164" s="257">
        <v>14027</v>
      </c>
      <c r="AB164" s="187">
        <f t="shared" si="86"/>
        <v>0.11077503830177057</v>
      </c>
    </row>
    <row r="165" spans="3:28" ht="12" hidden="1" customHeight="1">
      <c r="C165" s="394"/>
      <c r="D165" s="184">
        <v>46028</v>
      </c>
      <c r="E165" s="75" t="str">
        <f t="shared" ref="E165:E192" si="87">RIGHT(TEXT(D165,"AAA"),1)</f>
        <v>二</v>
      </c>
      <c r="F165" s="256">
        <f t="shared" si="61"/>
        <v>182805</v>
      </c>
      <c r="G165" s="441">
        <f t="shared" ref="G165:G186" si="88">SUM(F165:F171)</f>
        <v>1148548</v>
      </c>
      <c r="H165" s="441"/>
      <c r="I165" s="186">
        <v>18941</v>
      </c>
      <c r="J165" s="187">
        <f t="shared" ref="J165" si="89">I165/$F$7</f>
        <v>0.14958223429627407</v>
      </c>
      <c r="K165" s="257">
        <v>27701</v>
      </c>
      <c r="L165" s="187">
        <f t="shared" ref="L165" si="90">K165/$F$7</f>
        <v>0.21876233948794085</v>
      </c>
      <c r="M165" s="257">
        <f t="shared" ref="M165" si="91">SUM(I165+K165)</f>
        <v>46642</v>
      </c>
      <c r="N165" s="187">
        <f t="shared" ref="N165" si="92">M165/$F$7</f>
        <v>0.36834457378421492</v>
      </c>
      <c r="O165" s="186"/>
      <c r="P165" s="187">
        <f t="shared" ref="P165" si="93">O165/$F$7</f>
        <v>0</v>
      </c>
      <c r="Q165" s="186">
        <v>2505</v>
      </c>
      <c r="R165" s="187">
        <f t="shared" ref="R165" si="94">Q165/$F$7</f>
        <v>1.9782667066795129E-2</v>
      </c>
      <c r="S165" s="186">
        <v>943</v>
      </c>
      <c r="T165" s="187">
        <f t="shared" ref="T165" si="95">S165/$F$7</f>
        <v>7.4471277620709805E-3</v>
      </c>
      <c r="U165" s="257">
        <v>3565</v>
      </c>
      <c r="V165" s="187">
        <f t="shared" ref="V165" si="96">U165/$F$7</f>
        <v>2.8153775685878096E-2</v>
      </c>
      <c r="W165" s="257">
        <v>73285</v>
      </c>
      <c r="X165" s="187">
        <f t="shared" ref="X165" si="97">W165/$F$7</f>
        <v>0.57875159919763719</v>
      </c>
      <c r="Y165" s="257">
        <v>34731</v>
      </c>
      <c r="Z165" s="187">
        <f t="shared" ref="Z165" si="98">Y165/$F$7</f>
        <v>0.27428016363148167</v>
      </c>
      <c r="AA165" s="257">
        <v>21134</v>
      </c>
      <c r="AB165" s="187">
        <f t="shared" ref="AB165" si="99">AA165/$F$7</f>
        <v>0.16690095241103722</v>
      </c>
    </row>
    <row r="166" spans="3:28" ht="12" hidden="1" customHeight="1">
      <c r="C166" s="394"/>
      <c r="D166" s="184">
        <v>46029</v>
      </c>
      <c r="E166" s="75" t="str">
        <f t="shared" si="87"/>
        <v>三</v>
      </c>
      <c r="F166" s="256">
        <f t="shared" si="61"/>
        <v>171781</v>
      </c>
      <c r="G166" s="441"/>
      <c r="H166" s="441"/>
      <c r="I166" s="186">
        <v>12002</v>
      </c>
      <c r="J166" s="187">
        <f t="shared" ref="J166:J192" si="100">I166/$F$7</f>
        <v>9.4783061930409238E-2</v>
      </c>
      <c r="K166" s="257">
        <v>26696</v>
      </c>
      <c r="L166" s="187">
        <f t="shared" ref="L166:L192" si="101">K166/$F$7</f>
        <v>0.21082558084437636</v>
      </c>
      <c r="M166" s="257">
        <f t="shared" ref="M166:M192" si="102">SUM(I166+K166)</f>
        <v>38698</v>
      </c>
      <c r="N166" s="187">
        <f t="shared" ref="N166:N192" si="103">M166/$F$7</f>
        <v>0.30560864277478561</v>
      </c>
      <c r="O166" s="186"/>
      <c r="P166" s="187">
        <f t="shared" ref="P166:P192" si="104">O166/$F$7</f>
        <v>0</v>
      </c>
      <c r="Q166" s="186">
        <v>2371</v>
      </c>
      <c r="R166" s="187">
        <f t="shared" ref="R166:R192" si="105">Q166/$F$7</f>
        <v>1.8724432580986529E-2</v>
      </c>
      <c r="S166" s="186">
        <v>1194</v>
      </c>
      <c r="T166" s="187">
        <f t="shared" ref="T166:T192" si="106">S166/$F$7</f>
        <v>9.4293431048915709E-3</v>
      </c>
      <c r="U166" s="257">
        <v>3758</v>
      </c>
      <c r="V166" s="187">
        <f t="shared" ref="V166:V192" si="107">U166/$F$7</f>
        <v>2.9677949236333771E-2</v>
      </c>
      <c r="W166" s="257">
        <v>72697</v>
      </c>
      <c r="X166" s="187">
        <f t="shared" ref="X166:X192" si="108">W166/$F$7</f>
        <v>0.57410800309573073</v>
      </c>
      <c r="Y166" s="257">
        <v>35379</v>
      </c>
      <c r="Z166" s="187">
        <f t="shared" ref="Z166:Z192" si="109">Y166/$F$7</f>
        <v>0.27939759607031733</v>
      </c>
      <c r="AA166" s="257">
        <v>17684</v>
      </c>
      <c r="AB166" s="187">
        <f t="shared" ref="AB166:AB192" si="110">AA166/$F$7</f>
        <v>0.13965536303760681</v>
      </c>
    </row>
    <row r="167" spans="3:28" ht="12" hidden="1" customHeight="1">
      <c r="C167" s="394"/>
      <c r="D167" s="184">
        <v>46030</v>
      </c>
      <c r="E167" s="75" t="str">
        <f t="shared" si="87"/>
        <v>四</v>
      </c>
      <c r="F167" s="256">
        <f t="shared" si="61"/>
        <v>158393</v>
      </c>
      <c r="G167" s="441"/>
      <c r="H167" s="441"/>
      <c r="I167" s="186">
        <v>15072</v>
      </c>
      <c r="J167" s="187">
        <f t="shared" si="100"/>
        <v>0.11902768783662124</v>
      </c>
      <c r="K167" s="257">
        <v>20774</v>
      </c>
      <c r="L167" s="187">
        <f t="shared" si="101"/>
        <v>0.16405793438946187</v>
      </c>
      <c r="M167" s="257">
        <f t="shared" si="102"/>
        <v>35846</v>
      </c>
      <c r="N167" s="187">
        <f t="shared" si="103"/>
        <v>0.28308562222608313</v>
      </c>
      <c r="O167" s="186"/>
      <c r="P167" s="187">
        <f t="shared" si="104"/>
        <v>0</v>
      </c>
      <c r="Q167" s="186">
        <v>2285</v>
      </c>
      <c r="R167" s="187">
        <f t="shared" si="105"/>
        <v>1.8045267164721306E-2</v>
      </c>
      <c r="S167" s="186">
        <v>1019</v>
      </c>
      <c r="T167" s="187">
        <f t="shared" si="106"/>
        <v>8.0473204555146661E-3</v>
      </c>
      <c r="U167" s="257">
        <v>4008</v>
      </c>
      <c r="V167" s="187">
        <f t="shared" si="107"/>
        <v>3.1652267306872206E-2</v>
      </c>
      <c r="W167" s="257">
        <v>64791</v>
      </c>
      <c r="X167" s="187">
        <f t="shared" si="108"/>
        <v>0.51167216843302321</v>
      </c>
      <c r="Y167" s="257">
        <v>33399</v>
      </c>
      <c r="Z167" s="187">
        <f t="shared" si="109"/>
        <v>0.26376099695165289</v>
      </c>
      <c r="AA167" s="257">
        <v>17045</v>
      </c>
      <c r="AB167" s="187">
        <f t="shared" si="110"/>
        <v>0.13460900604931056</v>
      </c>
    </row>
    <row r="168" spans="3:28" ht="12" hidden="1" customHeight="1">
      <c r="C168" s="394"/>
      <c r="D168" s="184">
        <v>46031</v>
      </c>
      <c r="E168" s="75" t="str">
        <f t="shared" si="87"/>
        <v>五</v>
      </c>
      <c r="F168" s="256">
        <f t="shared" si="61"/>
        <v>134244</v>
      </c>
      <c r="G168" s="441"/>
      <c r="H168" s="441"/>
      <c r="I168" s="186">
        <v>8596</v>
      </c>
      <c r="J168" s="187">
        <f t="shared" si="100"/>
        <v>6.7884952537393586E-2</v>
      </c>
      <c r="K168" s="257">
        <v>24284</v>
      </c>
      <c r="L168" s="187">
        <f t="shared" si="101"/>
        <v>0.19177736009982152</v>
      </c>
      <c r="M168" s="257">
        <f t="shared" si="102"/>
        <v>32880</v>
      </c>
      <c r="N168" s="187">
        <f t="shared" si="103"/>
        <v>0.25966231263721512</v>
      </c>
      <c r="O168" s="186"/>
      <c r="P168" s="187">
        <f t="shared" si="104"/>
        <v>0</v>
      </c>
      <c r="Q168" s="186">
        <v>2060</v>
      </c>
      <c r="R168" s="187">
        <f t="shared" si="105"/>
        <v>1.6268380901236713E-2</v>
      </c>
      <c r="S168" s="186">
        <v>622</v>
      </c>
      <c r="T168" s="187">
        <f t="shared" si="106"/>
        <v>4.912103359499629E-3</v>
      </c>
      <c r="U168" s="257">
        <v>2968</v>
      </c>
      <c r="V168" s="187">
        <f t="shared" si="107"/>
        <v>2.3439104133432313E-2</v>
      </c>
      <c r="W168" s="257">
        <v>54646</v>
      </c>
      <c r="X168" s="187">
        <f t="shared" si="108"/>
        <v>0.4315543411305735</v>
      </c>
      <c r="Y168" s="257">
        <v>28508</v>
      </c>
      <c r="Z168" s="187">
        <f t="shared" si="109"/>
        <v>0.22513543821963894</v>
      </c>
      <c r="AA168" s="257">
        <v>12560</v>
      </c>
      <c r="AB168" s="187">
        <f t="shared" si="110"/>
        <v>9.9189739863851031E-2</v>
      </c>
    </row>
    <row r="169" spans="3:28" ht="12" hidden="1" customHeight="1">
      <c r="C169" s="394"/>
      <c r="D169" s="184">
        <v>46032</v>
      </c>
      <c r="E169" s="75" t="str">
        <f t="shared" si="87"/>
        <v>六</v>
      </c>
      <c r="F169" s="256">
        <f t="shared" si="61"/>
        <v>140557</v>
      </c>
      <c r="G169" s="441"/>
      <c r="H169" s="441"/>
      <c r="I169" s="186">
        <v>8854</v>
      </c>
      <c r="J169" s="187">
        <f t="shared" si="100"/>
        <v>6.9922448786189251E-2</v>
      </c>
      <c r="K169" s="257">
        <v>26355</v>
      </c>
      <c r="L169" s="187">
        <f t="shared" si="101"/>
        <v>0.20813261099616193</v>
      </c>
      <c r="M169" s="257">
        <f t="shared" si="102"/>
        <v>35209</v>
      </c>
      <c r="N169" s="187">
        <f t="shared" si="103"/>
        <v>0.27805505978235118</v>
      </c>
      <c r="O169" s="186"/>
      <c r="P169" s="187">
        <f t="shared" si="104"/>
        <v>0</v>
      </c>
      <c r="Q169" s="186">
        <v>2093</v>
      </c>
      <c r="R169" s="187">
        <f t="shared" si="105"/>
        <v>1.6528990886547787E-2</v>
      </c>
      <c r="S169" s="186">
        <v>707</v>
      </c>
      <c r="T169" s="187">
        <f t="shared" si="106"/>
        <v>5.5833715034826967E-3</v>
      </c>
      <c r="U169" s="257">
        <v>3332</v>
      </c>
      <c r="V169" s="187">
        <f t="shared" si="107"/>
        <v>2.6313711244136274E-2</v>
      </c>
      <c r="W169" s="257">
        <v>54437</v>
      </c>
      <c r="X169" s="187">
        <f t="shared" si="108"/>
        <v>0.42990381122360338</v>
      </c>
      <c r="Y169" s="257">
        <v>31243</v>
      </c>
      <c r="Z169" s="187">
        <f t="shared" si="109"/>
        <v>0.24673447791132944</v>
      </c>
      <c r="AA169" s="257">
        <v>13536</v>
      </c>
      <c r="AB169" s="187">
        <f t="shared" si="110"/>
        <v>0.10689747761123308</v>
      </c>
    </row>
    <row r="170" spans="3:28" ht="12" hidden="1" customHeight="1">
      <c r="C170" s="394"/>
      <c r="D170" s="184">
        <v>46033</v>
      </c>
      <c r="E170" s="75" t="str">
        <f t="shared" si="87"/>
        <v>日</v>
      </c>
      <c r="F170" s="256">
        <f t="shared" si="61"/>
        <v>188760</v>
      </c>
      <c r="G170" s="441"/>
      <c r="H170" s="441"/>
      <c r="I170" s="186">
        <v>18949</v>
      </c>
      <c r="J170" s="187">
        <f t="shared" si="100"/>
        <v>0.14964541247453131</v>
      </c>
      <c r="K170" s="257">
        <v>25304</v>
      </c>
      <c r="L170" s="187">
        <f t="shared" si="101"/>
        <v>0.19983257782761835</v>
      </c>
      <c r="M170" s="257">
        <f t="shared" si="102"/>
        <v>44253</v>
      </c>
      <c r="N170" s="187">
        <f t="shared" si="103"/>
        <v>0.34947799030214965</v>
      </c>
      <c r="O170" s="186"/>
      <c r="P170" s="187">
        <f t="shared" si="104"/>
        <v>0</v>
      </c>
      <c r="Q170" s="186">
        <v>2371</v>
      </c>
      <c r="R170" s="187">
        <f t="shared" si="105"/>
        <v>1.8724432580986529E-2</v>
      </c>
      <c r="S170" s="186">
        <v>782</v>
      </c>
      <c r="T170" s="187">
        <f t="shared" si="106"/>
        <v>6.1756669246442282E-3</v>
      </c>
      <c r="U170" s="257">
        <v>3467</v>
      </c>
      <c r="V170" s="187">
        <f t="shared" si="107"/>
        <v>2.7379843002227032E-2</v>
      </c>
      <c r="W170" s="257">
        <v>79589</v>
      </c>
      <c r="X170" s="187">
        <f t="shared" si="108"/>
        <v>0.62853600366433438</v>
      </c>
      <c r="Y170" s="257">
        <v>37026</v>
      </c>
      <c r="Z170" s="187">
        <f t="shared" si="109"/>
        <v>0.29240440351902452</v>
      </c>
      <c r="AA170" s="257">
        <v>21272</v>
      </c>
      <c r="AB170" s="187">
        <f t="shared" si="110"/>
        <v>0.16799077598597445</v>
      </c>
    </row>
    <row r="171" spans="3:28" ht="12" hidden="1" customHeight="1">
      <c r="C171" s="394"/>
      <c r="D171" s="184">
        <v>46034</v>
      </c>
      <c r="E171" s="75" t="str">
        <f t="shared" si="87"/>
        <v>一</v>
      </c>
      <c r="F171" s="256">
        <f t="shared" si="61"/>
        <v>172008</v>
      </c>
      <c r="G171" s="441"/>
      <c r="H171" s="441"/>
      <c r="I171" s="186">
        <v>10801</v>
      </c>
      <c r="J171" s="187">
        <f t="shared" si="100"/>
        <v>8.5298437919542586E-2</v>
      </c>
      <c r="K171" s="257">
        <v>27072</v>
      </c>
      <c r="L171" s="187">
        <f t="shared" si="101"/>
        <v>0.21379495522246617</v>
      </c>
      <c r="M171" s="257">
        <f t="shared" si="102"/>
        <v>37873</v>
      </c>
      <c r="N171" s="187">
        <f t="shared" si="103"/>
        <v>0.29909339314200872</v>
      </c>
      <c r="O171" s="186"/>
      <c r="P171" s="187">
        <f t="shared" si="104"/>
        <v>0</v>
      </c>
      <c r="Q171" s="186">
        <v>2377</v>
      </c>
      <c r="R171" s="187">
        <f t="shared" si="105"/>
        <v>1.8771816214679448E-2</v>
      </c>
      <c r="S171" s="186">
        <v>924</v>
      </c>
      <c r="T171" s="187">
        <f t="shared" si="106"/>
        <v>7.2970795887100596E-3</v>
      </c>
      <c r="U171" s="257">
        <v>3691</v>
      </c>
      <c r="V171" s="187">
        <f t="shared" si="107"/>
        <v>2.9148831993429471E-2</v>
      </c>
      <c r="W171" s="257">
        <v>72539</v>
      </c>
      <c r="X171" s="187">
        <f t="shared" si="108"/>
        <v>0.57286023407515041</v>
      </c>
      <c r="Y171" s="257">
        <v>36125</v>
      </c>
      <c r="Z171" s="187">
        <f t="shared" si="109"/>
        <v>0.285288961192804</v>
      </c>
      <c r="AA171" s="257">
        <v>18479</v>
      </c>
      <c r="AB171" s="187">
        <f t="shared" si="110"/>
        <v>0.14593369450191904</v>
      </c>
    </row>
    <row r="172" spans="3:28" ht="12" hidden="1" customHeight="1">
      <c r="C172" s="394"/>
      <c r="D172" s="184">
        <v>46035</v>
      </c>
      <c r="E172" s="75" t="str">
        <f t="shared" si="87"/>
        <v>二</v>
      </c>
      <c r="F172" s="256">
        <f t="shared" si="61"/>
        <v>179692</v>
      </c>
      <c r="G172" s="441">
        <f t="shared" si="88"/>
        <v>1139317</v>
      </c>
      <c r="H172" s="441"/>
      <c r="I172" s="186">
        <v>10278</v>
      </c>
      <c r="J172" s="187">
        <f t="shared" si="100"/>
        <v>8.1168164515976179E-2</v>
      </c>
      <c r="K172" s="257">
        <v>26809</v>
      </c>
      <c r="L172" s="187">
        <f t="shared" si="101"/>
        <v>0.21171797261225972</v>
      </c>
      <c r="M172" s="257">
        <f t="shared" si="102"/>
        <v>37087</v>
      </c>
      <c r="N172" s="187">
        <f t="shared" si="103"/>
        <v>0.29288613712823591</v>
      </c>
      <c r="O172" s="186"/>
      <c r="P172" s="187">
        <f t="shared" si="104"/>
        <v>0</v>
      </c>
      <c r="Q172" s="186">
        <v>1231</v>
      </c>
      <c r="R172" s="187">
        <f t="shared" si="105"/>
        <v>9.7215421793312596E-3</v>
      </c>
      <c r="S172" s="186">
        <v>855</v>
      </c>
      <c r="T172" s="187">
        <f t="shared" si="106"/>
        <v>6.7521678012414516E-3</v>
      </c>
      <c r="U172" s="257">
        <v>3499</v>
      </c>
      <c r="V172" s="187">
        <f t="shared" si="107"/>
        <v>2.7632555715255951E-2</v>
      </c>
      <c r="W172" s="257">
        <v>79571</v>
      </c>
      <c r="X172" s="187">
        <f t="shared" si="108"/>
        <v>0.62839385276325554</v>
      </c>
      <c r="Y172" s="257">
        <v>40412</v>
      </c>
      <c r="Z172" s="187">
        <f t="shared" si="109"/>
        <v>0.31914456746639713</v>
      </c>
      <c r="AA172" s="257">
        <v>17037</v>
      </c>
      <c r="AB172" s="187">
        <f t="shared" si="110"/>
        <v>0.13454582787105335</v>
      </c>
    </row>
    <row r="173" spans="3:28" ht="12" hidden="1" customHeight="1">
      <c r="C173" s="394"/>
      <c r="D173" s="184">
        <v>46036</v>
      </c>
      <c r="E173" s="75" t="str">
        <f t="shared" si="87"/>
        <v>三</v>
      </c>
      <c r="F173" s="256">
        <f t="shared" si="61"/>
        <v>159048</v>
      </c>
      <c r="G173" s="441"/>
      <c r="H173" s="441"/>
      <c r="I173" s="186">
        <v>8766</v>
      </c>
      <c r="J173" s="187">
        <f t="shared" si="100"/>
        <v>6.9227488825359715E-2</v>
      </c>
      <c r="K173" s="257">
        <v>26156</v>
      </c>
      <c r="L173" s="187">
        <f t="shared" si="101"/>
        <v>0.20656105381201334</v>
      </c>
      <c r="M173" s="257">
        <f t="shared" si="102"/>
        <v>34922</v>
      </c>
      <c r="N173" s="187">
        <f t="shared" si="103"/>
        <v>0.27578854263737307</v>
      </c>
      <c r="O173" s="186"/>
      <c r="P173" s="187">
        <f t="shared" si="104"/>
        <v>0</v>
      </c>
      <c r="Q173" s="186">
        <v>1182</v>
      </c>
      <c r="R173" s="187">
        <f t="shared" si="105"/>
        <v>9.3345758375057257E-3</v>
      </c>
      <c r="S173" s="186">
        <v>945</v>
      </c>
      <c r="T173" s="187">
        <f t="shared" si="106"/>
        <v>7.4629223066352878E-3</v>
      </c>
      <c r="U173" s="257">
        <v>3332</v>
      </c>
      <c r="V173" s="187">
        <f t="shared" si="107"/>
        <v>2.6313711244136274E-2</v>
      </c>
      <c r="W173" s="257">
        <v>67412</v>
      </c>
      <c r="X173" s="187">
        <f t="shared" si="108"/>
        <v>0.53237091908454814</v>
      </c>
      <c r="Y173" s="257">
        <v>34512</v>
      </c>
      <c r="Z173" s="187">
        <f t="shared" si="109"/>
        <v>0.27255066100169001</v>
      </c>
      <c r="AA173" s="257">
        <v>16743</v>
      </c>
      <c r="AB173" s="187">
        <f t="shared" si="110"/>
        <v>0.13222402982010015</v>
      </c>
    </row>
    <row r="174" spans="3:28" ht="12" hidden="1" customHeight="1">
      <c r="C174" s="394"/>
      <c r="D174" s="184">
        <v>46037</v>
      </c>
      <c r="E174" s="75" t="str">
        <f t="shared" si="87"/>
        <v>四</v>
      </c>
      <c r="F174" s="256">
        <f t="shared" ref="F174:F192" si="111">SUM(M174,Q174,S174,U174,W174,Y174,AA174,O174)</f>
        <v>149019</v>
      </c>
      <c r="G174" s="441"/>
      <c r="H174" s="441"/>
      <c r="I174" s="186">
        <v>7533</v>
      </c>
      <c r="J174" s="187">
        <f t="shared" si="100"/>
        <v>5.9490152101464154E-2</v>
      </c>
      <c r="K174" s="257">
        <v>21574</v>
      </c>
      <c r="L174" s="187">
        <f t="shared" si="101"/>
        <v>0.17037575221518486</v>
      </c>
      <c r="M174" s="257">
        <f t="shared" si="102"/>
        <v>29107</v>
      </c>
      <c r="N174" s="187">
        <f t="shared" si="103"/>
        <v>0.22986590431664902</v>
      </c>
      <c r="O174" s="186"/>
      <c r="P174" s="187">
        <f t="shared" si="104"/>
        <v>0</v>
      </c>
      <c r="Q174" s="186">
        <v>1128</v>
      </c>
      <c r="R174" s="187">
        <f t="shared" si="105"/>
        <v>8.9081231342694241E-3</v>
      </c>
      <c r="S174" s="186">
        <v>1271</v>
      </c>
      <c r="T174" s="187">
        <f t="shared" si="106"/>
        <v>1.003743307061741E-2</v>
      </c>
      <c r="U174" s="257">
        <v>3203</v>
      </c>
      <c r="V174" s="187">
        <f t="shared" si="107"/>
        <v>2.5294963119738442E-2</v>
      </c>
      <c r="W174" s="257">
        <v>65676</v>
      </c>
      <c r="X174" s="187">
        <f t="shared" si="108"/>
        <v>0.51866125440272925</v>
      </c>
      <c r="Y174" s="257">
        <v>33133</v>
      </c>
      <c r="Z174" s="187">
        <f t="shared" si="109"/>
        <v>0.26166032252460003</v>
      </c>
      <c r="AA174" s="257">
        <v>15501</v>
      </c>
      <c r="AB174" s="187">
        <f t="shared" si="110"/>
        <v>0.12241561764566519</v>
      </c>
    </row>
    <row r="175" spans="3:28" ht="12" hidden="1" customHeight="1">
      <c r="C175" s="394"/>
      <c r="D175" s="184">
        <v>46038</v>
      </c>
      <c r="E175" s="75" t="str">
        <f t="shared" si="87"/>
        <v>五</v>
      </c>
      <c r="F175" s="256">
        <f t="shared" si="111"/>
        <v>142659</v>
      </c>
      <c r="G175" s="441"/>
      <c r="H175" s="441"/>
      <c r="I175" s="186">
        <v>7505</v>
      </c>
      <c r="J175" s="187">
        <f t="shared" si="100"/>
        <v>5.9269028477563851E-2</v>
      </c>
      <c r="K175" s="257">
        <v>22315</v>
      </c>
      <c r="L175" s="187">
        <f t="shared" si="101"/>
        <v>0.17622763097626079</v>
      </c>
      <c r="M175" s="257">
        <f t="shared" si="102"/>
        <v>29820</v>
      </c>
      <c r="N175" s="187">
        <f t="shared" si="103"/>
        <v>0.23549665945382464</v>
      </c>
      <c r="O175" s="186"/>
      <c r="P175" s="187">
        <f t="shared" si="104"/>
        <v>0</v>
      </c>
      <c r="Q175" s="186">
        <v>1071</v>
      </c>
      <c r="R175" s="187">
        <f t="shared" si="105"/>
        <v>8.4579786141866595E-3</v>
      </c>
      <c r="S175" s="186">
        <v>859</v>
      </c>
      <c r="T175" s="187">
        <f t="shared" si="106"/>
        <v>6.783756890370066E-3</v>
      </c>
      <c r="U175" s="257">
        <v>2477</v>
      </c>
      <c r="V175" s="187">
        <f t="shared" si="107"/>
        <v>1.9561543442894826E-2</v>
      </c>
      <c r="W175" s="257">
        <v>65847</v>
      </c>
      <c r="X175" s="187">
        <f t="shared" si="108"/>
        <v>0.52001168796297759</v>
      </c>
      <c r="Y175" s="257">
        <v>28429</v>
      </c>
      <c r="Z175" s="187">
        <f t="shared" si="109"/>
        <v>0.2245115537093488</v>
      </c>
      <c r="AA175" s="257">
        <v>14156</v>
      </c>
      <c r="AB175" s="187">
        <f t="shared" si="110"/>
        <v>0.1117937864261684</v>
      </c>
    </row>
    <row r="176" spans="3:28" ht="12" hidden="1" customHeight="1">
      <c r="C176" s="394"/>
      <c r="D176" s="184">
        <v>46039</v>
      </c>
      <c r="E176" s="75" t="str">
        <f t="shared" si="87"/>
        <v>六</v>
      </c>
      <c r="F176" s="256">
        <f t="shared" si="111"/>
        <v>146222</v>
      </c>
      <c r="G176" s="441"/>
      <c r="H176" s="441"/>
      <c r="I176" s="186">
        <v>7600</v>
      </c>
      <c r="J176" s="187">
        <f t="shared" si="100"/>
        <v>6.0019269344368457E-2</v>
      </c>
      <c r="K176" s="257">
        <v>24369</v>
      </c>
      <c r="L176" s="187">
        <f t="shared" si="101"/>
        <v>0.1924486282438046</v>
      </c>
      <c r="M176" s="257">
        <f t="shared" si="102"/>
        <v>31969</v>
      </c>
      <c r="N176" s="187">
        <f t="shared" si="103"/>
        <v>0.25246789758817306</v>
      </c>
      <c r="O176" s="186"/>
      <c r="P176" s="187">
        <f t="shared" si="104"/>
        <v>0</v>
      </c>
      <c r="Q176" s="186">
        <v>1112</v>
      </c>
      <c r="R176" s="187">
        <f t="shared" si="105"/>
        <v>8.7817667777549627E-3</v>
      </c>
      <c r="S176" s="186">
        <v>997</v>
      </c>
      <c r="T176" s="187">
        <f t="shared" si="106"/>
        <v>7.8735804653072821E-3</v>
      </c>
      <c r="U176" s="257">
        <v>2956</v>
      </c>
      <c r="V176" s="187">
        <f t="shared" si="107"/>
        <v>2.3344336866046467E-2</v>
      </c>
      <c r="W176" s="257">
        <v>63516</v>
      </c>
      <c r="X176" s="187">
        <f t="shared" si="108"/>
        <v>0.50160314627327718</v>
      </c>
      <c r="Y176" s="257">
        <v>30329</v>
      </c>
      <c r="Z176" s="187">
        <f t="shared" si="109"/>
        <v>0.23951637104544091</v>
      </c>
      <c r="AA176" s="257">
        <v>15343</v>
      </c>
      <c r="AB176" s="187">
        <f t="shared" si="110"/>
        <v>0.1211678486250849</v>
      </c>
    </row>
    <row r="177" spans="3:28" ht="12" hidden="1" customHeight="1">
      <c r="C177" s="394"/>
      <c r="D177" s="184">
        <v>46040</v>
      </c>
      <c r="E177" s="75" t="str">
        <f t="shared" si="87"/>
        <v>日</v>
      </c>
      <c r="F177" s="256">
        <f t="shared" si="111"/>
        <v>188351</v>
      </c>
      <c r="G177" s="441"/>
      <c r="H177" s="441"/>
      <c r="I177" s="186">
        <v>13063</v>
      </c>
      <c r="J177" s="187">
        <f t="shared" si="100"/>
        <v>0.10316206782177435</v>
      </c>
      <c r="K177" s="257">
        <v>25579</v>
      </c>
      <c r="L177" s="187">
        <f t="shared" si="101"/>
        <v>0.20200432770521062</v>
      </c>
      <c r="M177" s="257">
        <f t="shared" si="102"/>
        <v>38642</v>
      </c>
      <c r="N177" s="187">
        <f t="shared" si="103"/>
        <v>0.30516639552698499</v>
      </c>
      <c r="O177" s="186"/>
      <c r="P177" s="187">
        <f t="shared" si="104"/>
        <v>0</v>
      </c>
      <c r="Q177" s="186">
        <v>1196</v>
      </c>
      <c r="R177" s="187">
        <f t="shared" si="105"/>
        <v>9.4451376494558772E-3</v>
      </c>
      <c r="S177" s="186">
        <v>869</v>
      </c>
      <c r="T177" s="187">
        <f t="shared" si="106"/>
        <v>6.862729613191604E-3</v>
      </c>
      <c r="U177" s="257">
        <v>3213</v>
      </c>
      <c r="V177" s="187">
        <f t="shared" si="107"/>
        <v>2.537393584255998E-2</v>
      </c>
      <c r="W177" s="257">
        <v>87366</v>
      </c>
      <c r="X177" s="187">
        <f t="shared" si="108"/>
        <v>0.68995309020264406</v>
      </c>
      <c r="Y177" s="257">
        <v>38491</v>
      </c>
      <c r="Z177" s="187">
        <f t="shared" si="109"/>
        <v>0.30397390741237978</v>
      </c>
      <c r="AA177" s="257">
        <v>18574</v>
      </c>
      <c r="AB177" s="187">
        <f t="shared" si="110"/>
        <v>0.14668393536872365</v>
      </c>
    </row>
    <row r="178" spans="3:28" ht="12" hidden="1" customHeight="1">
      <c r="C178" s="394"/>
      <c r="D178" s="184">
        <v>46041</v>
      </c>
      <c r="E178" s="75" t="str">
        <f t="shared" si="87"/>
        <v>一</v>
      </c>
      <c r="F178" s="256">
        <f t="shared" si="111"/>
        <v>174326</v>
      </c>
      <c r="G178" s="441"/>
      <c r="H178" s="441"/>
      <c r="I178" s="186">
        <v>14493</v>
      </c>
      <c r="J178" s="187">
        <f t="shared" si="100"/>
        <v>0.11445516718525421</v>
      </c>
      <c r="K178" s="257">
        <v>27175</v>
      </c>
      <c r="L178" s="187">
        <f t="shared" si="101"/>
        <v>0.21460837426752799</v>
      </c>
      <c r="M178" s="257">
        <f t="shared" si="102"/>
        <v>41668</v>
      </c>
      <c r="N178" s="187">
        <f t="shared" si="103"/>
        <v>0.32906354145278222</v>
      </c>
      <c r="O178" s="186"/>
      <c r="P178" s="187">
        <f t="shared" si="104"/>
        <v>0</v>
      </c>
      <c r="Q178" s="186">
        <v>1174</v>
      </c>
      <c r="R178" s="187">
        <f t="shared" si="105"/>
        <v>9.271397659248495E-3</v>
      </c>
      <c r="S178" s="186">
        <v>1279</v>
      </c>
      <c r="T178" s="187">
        <f t="shared" si="106"/>
        <v>1.0100611248874639E-2</v>
      </c>
      <c r="U178" s="257">
        <v>3371</v>
      </c>
      <c r="V178" s="187">
        <f t="shared" si="107"/>
        <v>2.6621704863140271E-2</v>
      </c>
      <c r="W178" s="257">
        <v>74428</v>
      </c>
      <c r="X178" s="187">
        <f t="shared" si="108"/>
        <v>0.58777818141613891</v>
      </c>
      <c r="Y178" s="257">
        <v>34368</v>
      </c>
      <c r="Z178" s="187">
        <f t="shared" si="109"/>
        <v>0.27141345379305987</v>
      </c>
      <c r="AA178" s="257">
        <v>18038</v>
      </c>
      <c r="AB178" s="187">
        <f t="shared" si="110"/>
        <v>0.14245099742548922</v>
      </c>
    </row>
    <row r="179" spans="3:28" ht="12" hidden="1" customHeight="1">
      <c r="C179" s="394"/>
      <c r="D179" s="184">
        <v>46042</v>
      </c>
      <c r="E179" s="75" t="str">
        <f t="shared" si="87"/>
        <v>二</v>
      </c>
      <c r="F179" s="256">
        <f t="shared" si="111"/>
        <v>182102</v>
      </c>
      <c r="G179" s="441">
        <f t="shared" si="88"/>
        <v>1109135</v>
      </c>
      <c r="H179" s="441"/>
      <c r="I179" s="186">
        <v>21139</v>
      </c>
      <c r="J179" s="187">
        <f t="shared" si="100"/>
        <v>0.16694043877244799</v>
      </c>
      <c r="K179" s="257">
        <v>23179</v>
      </c>
      <c r="L179" s="187">
        <f t="shared" si="101"/>
        <v>0.18305087422804164</v>
      </c>
      <c r="M179" s="257">
        <f t="shared" si="102"/>
        <v>44318</v>
      </c>
      <c r="N179" s="187">
        <f t="shared" si="103"/>
        <v>0.34999131300048963</v>
      </c>
      <c r="O179" s="186"/>
      <c r="P179" s="187">
        <f t="shared" si="104"/>
        <v>0</v>
      </c>
      <c r="Q179" s="186">
        <v>0</v>
      </c>
      <c r="R179" s="187">
        <f t="shared" si="105"/>
        <v>0</v>
      </c>
      <c r="S179" s="186">
        <v>1091</v>
      </c>
      <c r="T179" s="187">
        <f t="shared" si="106"/>
        <v>8.6159240598297354E-3</v>
      </c>
      <c r="U179" s="257">
        <v>3318</v>
      </c>
      <c r="V179" s="187">
        <f t="shared" si="107"/>
        <v>2.6203149432186122E-2</v>
      </c>
      <c r="W179" s="257">
        <v>77623</v>
      </c>
      <c r="X179" s="187">
        <f t="shared" si="108"/>
        <v>0.61300996635762006</v>
      </c>
      <c r="Y179" s="257">
        <v>39774</v>
      </c>
      <c r="Z179" s="187">
        <f t="shared" si="109"/>
        <v>0.314106107750383</v>
      </c>
      <c r="AA179" s="257">
        <v>15978</v>
      </c>
      <c r="AB179" s="187">
        <f t="shared" si="110"/>
        <v>0.12618261652425253</v>
      </c>
    </row>
    <row r="180" spans="3:28" ht="12" hidden="1" customHeight="1">
      <c r="C180" s="394"/>
      <c r="D180" s="184">
        <v>46043</v>
      </c>
      <c r="E180" s="75" t="str">
        <f t="shared" si="87"/>
        <v>三</v>
      </c>
      <c r="F180" s="256">
        <f t="shared" si="111"/>
        <v>163522</v>
      </c>
      <c r="G180" s="441"/>
      <c r="H180" s="441"/>
      <c r="I180" s="186">
        <v>16559</v>
      </c>
      <c r="J180" s="187">
        <f t="shared" si="100"/>
        <v>0.13077093172018384</v>
      </c>
      <c r="K180" s="257">
        <v>21858</v>
      </c>
      <c r="L180" s="187">
        <f t="shared" si="101"/>
        <v>0.17261857754331653</v>
      </c>
      <c r="M180" s="257">
        <f t="shared" si="102"/>
        <v>38417</v>
      </c>
      <c r="N180" s="187">
        <f t="shared" si="103"/>
        <v>0.30338950926350039</v>
      </c>
      <c r="O180" s="186"/>
      <c r="P180" s="187">
        <f t="shared" si="104"/>
        <v>0</v>
      </c>
      <c r="Q180" s="186">
        <v>0</v>
      </c>
      <c r="R180" s="187">
        <f t="shared" si="105"/>
        <v>0</v>
      </c>
      <c r="S180" s="186">
        <v>1218</v>
      </c>
      <c r="T180" s="187">
        <f t="shared" si="106"/>
        <v>9.6188776396632595E-3</v>
      </c>
      <c r="U180" s="257">
        <v>3228</v>
      </c>
      <c r="V180" s="187">
        <f t="shared" si="107"/>
        <v>2.5492394926792287E-2</v>
      </c>
      <c r="W180" s="257">
        <v>72586</v>
      </c>
      <c r="X180" s="187">
        <f t="shared" si="108"/>
        <v>0.57323140587241161</v>
      </c>
      <c r="Y180" s="257">
        <v>32005</v>
      </c>
      <c r="Z180" s="187">
        <f t="shared" si="109"/>
        <v>0.25275219939033056</v>
      </c>
      <c r="AA180" s="257">
        <v>16068</v>
      </c>
      <c r="AB180" s="187">
        <f t="shared" si="110"/>
        <v>0.12689337102964637</v>
      </c>
    </row>
    <row r="181" spans="3:28" ht="12" hidden="1" customHeight="1">
      <c r="C181" s="394"/>
      <c r="D181" s="184">
        <v>46044</v>
      </c>
      <c r="E181" s="75" t="str">
        <f t="shared" si="87"/>
        <v>四</v>
      </c>
      <c r="F181" s="256">
        <f t="shared" si="111"/>
        <v>152403</v>
      </c>
      <c r="G181" s="441"/>
      <c r="H181" s="441"/>
      <c r="I181" s="186">
        <v>9633</v>
      </c>
      <c r="J181" s="187">
        <f t="shared" si="100"/>
        <v>7.6074423893987012E-2</v>
      </c>
      <c r="K181" s="257">
        <v>22086</v>
      </c>
      <c r="L181" s="187">
        <f t="shared" si="101"/>
        <v>0.1744191556236476</v>
      </c>
      <c r="M181" s="257">
        <f t="shared" si="102"/>
        <v>31719</v>
      </c>
      <c r="N181" s="187">
        <f t="shared" si="103"/>
        <v>0.25049357951763462</v>
      </c>
      <c r="O181" s="186"/>
      <c r="P181" s="187">
        <f t="shared" si="104"/>
        <v>0</v>
      </c>
      <c r="Q181" s="186">
        <v>0</v>
      </c>
      <c r="R181" s="187">
        <f t="shared" si="105"/>
        <v>0</v>
      </c>
      <c r="S181" s="186">
        <v>1192</v>
      </c>
      <c r="T181" s="187">
        <f t="shared" si="106"/>
        <v>9.4135485603272628E-3</v>
      </c>
      <c r="U181" s="257">
        <v>3285</v>
      </c>
      <c r="V181" s="187">
        <f t="shared" si="107"/>
        <v>2.5942539446875048E-2</v>
      </c>
      <c r="W181" s="257">
        <v>69991</v>
      </c>
      <c r="X181" s="187">
        <f t="shared" si="108"/>
        <v>0.5527379843002227</v>
      </c>
      <c r="Y181" s="257">
        <v>32295</v>
      </c>
      <c r="Z181" s="187">
        <f t="shared" si="109"/>
        <v>0.25504240835215519</v>
      </c>
      <c r="AA181" s="257">
        <v>13921</v>
      </c>
      <c r="AB181" s="187">
        <f t="shared" si="110"/>
        <v>0.10993792743986228</v>
      </c>
    </row>
    <row r="182" spans="3:28" ht="12" hidden="1" customHeight="1">
      <c r="C182" s="394"/>
      <c r="D182" s="184">
        <v>46045</v>
      </c>
      <c r="E182" s="75" t="str">
        <f t="shared" si="87"/>
        <v>五</v>
      </c>
      <c r="F182" s="256">
        <f t="shared" si="111"/>
        <v>129326</v>
      </c>
      <c r="G182" s="441"/>
      <c r="H182" s="441"/>
      <c r="I182" s="186">
        <v>8200</v>
      </c>
      <c r="J182" s="187">
        <f t="shared" si="100"/>
        <v>6.4757632713660696E-2</v>
      </c>
      <c r="K182" s="257">
        <v>22221</v>
      </c>
      <c r="L182" s="187">
        <f t="shared" si="101"/>
        <v>0.17548528738173835</v>
      </c>
      <c r="M182" s="257">
        <f t="shared" si="102"/>
        <v>30421</v>
      </c>
      <c r="N182" s="187">
        <f t="shared" si="103"/>
        <v>0.24024292009539905</v>
      </c>
      <c r="O182" s="186"/>
      <c r="P182" s="187">
        <f t="shared" si="104"/>
        <v>0</v>
      </c>
      <c r="Q182" s="186">
        <v>0</v>
      </c>
      <c r="R182" s="187">
        <f t="shared" si="105"/>
        <v>0</v>
      </c>
      <c r="S182" s="186">
        <v>728</v>
      </c>
      <c r="T182" s="187">
        <f t="shared" si="106"/>
        <v>5.7492142214079257E-3</v>
      </c>
      <c r="U182" s="257">
        <v>2506</v>
      </c>
      <c r="V182" s="187">
        <f t="shared" si="107"/>
        <v>1.9790564339077284E-2</v>
      </c>
      <c r="W182" s="257">
        <v>56162</v>
      </c>
      <c r="X182" s="187">
        <f t="shared" si="108"/>
        <v>0.44352660591031856</v>
      </c>
      <c r="Y182" s="257">
        <v>28607</v>
      </c>
      <c r="Z182" s="187">
        <f t="shared" si="109"/>
        <v>0.22591726817557214</v>
      </c>
      <c r="AA182" s="257">
        <v>10902</v>
      </c>
      <c r="AB182" s="187">
        <f t="shared" si="110"/>
        <v>8.6096062420040115E-2</v>
      </c>
    </row>
    <row r="183" spans="3:28" ht="12" hidden="1" customHeight="1">
      <c r="C183" s="394"/>
      <c r="D183" s="184">
        <v>46046</v>
      </c>
      <c r="E183" s="75" t="str">
        <f t="shared" si="87"/>
        <v>六</v>
      </c>
      <c r="F183" s="256">
        <f t="shared" si="111"/>
        <v>137697</v>
      </c>
      <c r="G183" s="441"/>
      <c r="H183" s="441"/>
      <c r="I183" s="186">
        <v>8829</v>
      </c>
      <c r="J183" s="187">
        <f t="shared" si="100"/>
        <v>6.9725016979135412E-2</v>
      </c>
      <c r="K183" s="257">
        <v>23936</v>
      </c>
      <c r="L183" s="187">
        <f t="shared" si="101"/>
        <v>0.18902910934563202</v>
      </c>
      <c r="M183" s="257">
        <f t="shared" si="102"/>
        <v>32765</v>
      </c>
      <c r="N183" s="187">
        <f t="shared" si="103"/>
        <v>0.25875412632476741</v>
      </c>
      <c r="O183" s="186"/>
      <c r="P183" s="187">
        <f t="shared" si="104"/>
        <v>0</v>
      </c>
      <c r="Q183" s="186">
        <v>0</v>
      </c>
      <c r="R183" s="187">
        <f t="shared" si="105"/>
        <v>0</v>
      </c>
      <c r="S183" s="186">
        <v>886</v>
      </c>
      <c r="T183" s="187">
        <f t="shared" si="106"/>
        <v>6.9969832419882177E-3</v>
      </c>
      <c r="U183" s="257">
        <v>3032</v>
      </c>
      <c r="V183" s="187">
        <f t="shared" si="107"/>
        <v>2.3944529559490151E-2</v>
      </c>
      <c r="W183" s="257">
        <v>56984</v>
      </c>
      <c r="X183" s="187">
        <f t="shared" si="108"/>
        <v>0.45001816372624898</v>
      </c>
      <c r="Y183" s="257">
        <v>30108</v>
      </c>
      <c r="Z183" s="187">
        <f t="shared" si="109"/>
        <v>0.23777107387108493</v>
      </c>
      <c r="AA183" s="257">
        <v>13922</v>
      </c>
      <c r="AB183" s="187">
        <f t="shared" si="110"/>
        <v>0.10994582471214442</v>
      </c>
    </row>
    <row r="184" spans="3:28" ht="12" hidden="1" customHeight="1">
      <c r="C184" s="394"/>
      <c r="D184" s="184">
        <v>46047</v>
      </c>
      <c r="E184" s="75" t="str">
        <f t="shared" si="87"/>
        <v>日</v>
      </c>
      <c r="F184" s="256">
        <f t="shared" si="111"/>
        <v>178002</v>
      </c>
      <c r="G184" s="441"/>
      <c r="H184" s="441"/>
      <c r="I184" s="186">
        <v>16621</v>
      </c>
      <c r="J184" s="187">
        <f t="shared" si="100"/>
        <v>0.13126056260167737</v>
      </c>
      <c r="K184" s="257">
        <v>24187</v>
      </c>
      <c r="L184" s="187">
        <f t="shared" si="101"/>
        <v>0.19101132468845261</v>
      </c>
      <c r="M184" s="257">
        <f t="shared" si="102"/>
        <v>40808</v>
      </c>
      <c r="N184" s="187">
        <f t="shared" si="103"/>
        <v>0.32227188729013001</v>
      </c>
      <c r="O184" s="186"/>
      <c r="P184" s="187">
        <f t="shared" si="104"/>
        <v>0</v>
      </c>
      <c r="Q184" s="186">
        <v>0</v>
      </c>
      <c r="R184" s="187">
        <f t="shared" si="105"/>
        <v>0</v>
      </c>
      <c r="S184" s="186">
        <v>756</v>
      </c>
      <c r="T184" s="187">
        <f t="shared" si="106"/>
        <v>5.9703378453082306E-3</v>
      </c>
      <c r="U184" s="257">
        <v>3178</v>
      </c>
      <c r="V184" s="187">
        <f t="shared" si="107"/>
        <v>2.50975313126846E-2</v>
      </c>
      <c r="W184" s="257">
        <v>81036</v>
      </c>
      <c r="X184" s="187">
        <f t="shared" si="108"/>
        <v>0.63996335665661086</v>
      </c>
      <c r="Y184" s="257">
        <v>35179</v>
      </c>
      <c r="Z184" s="187">
        <f t="shared" si="109"/>
        <v>0.27781814161388657</v>
      </c>
      <c r="AA184" s="257">
        <v>17045</v>
      </c>
      <c r="AB184" s="187">
        <f t="shared" si="110"/>
        <v>0.13460900604931056</v>
      </c>
    </row>
    <row r="185" spans="3:28" ht="12" hidden="1" customHeight="1">
      <c r="C185" s="394"/>
      <c r="D185" s="184">
        <v>46048</v>
      </c>
      <c r="E185" s="75" t="str">
        <f t="shared" si="87"/>
        <v>一</v>
      </c>
      <c r="F185" s="256">
        <f t="shared" si="111"/>
        <v>166083</v>
      </c>
      <c r="G185" s="441"/>
      <c r="H185" s="441"/>
      <c r="I185" s="186">
        <v>11529</v>
      </c>
      <c r="J185" s="187">
        <f t="shared" si="100"/>
        <v>9.1047652140950522E-2</v>
      </c>
      <c r="K185" s="257">
        <v>25909</v>
      </c>
      <c r="L185" s="187">
        <f t="shared" si="101"/>
        <v>0.20461042755832134</v>
      </c>
      <c r="M185" s="257">
        <f t="shared" si="102"/>
        <v>37438</v>
      </c>
      <c r="N185" s="187">
        <f t="shared" si="103"/>
        <v>0.29565807969927188</v>
      </c>
      <c r="O185" s="186"/>
      <c r="P185" s="187">
        <f t="shared" si="104"/>
        <v>0</v>
      </c>
      <c r="Q185" s="186">
        <v>0</v>
      </c>
      <c r="R185" s="187">
        <f t="shared" si="105"/>
        <v>0</v>
      </c>
      <c r="S185" s="186">
        <v>936</v>
      </c>
      <c r="T185" s="187">
        <f t="shared" si="106"/>
        <v>7.3918468560959048E-3</v>
      </c>
      <c r="U185" s="257">
        <v>3547</v>
      </c>
      <c r="V185" s="187">
        <f t="shared" si="107"/>
        <v>2.8011624784799332E-2</v>
      </c>
      <c r="W185" s="257">
        <v>73035</v>
      </c>
      <c r="X185" s="187">
        <f t="shared" si="108"/>
        <v>0.5767772811270987</v>
      </c>
      <c r="Y185" s="257">
        <v>34140</v>
      </c>
      <c r="Z185" s="187">
        <f t="shared" si="109"/>
        <v>0.26961287571272885</v>
      </c>
      <c r="AA185" s="257">
        <v>16987</v>
      </c>
      <c r="AB185" s="187">
        <f t="shared" si="110"/>
        <v>0.13415096425694564</v>
      </c>
    </row>
    <row r="186" spans="3:28" ht="12" hidden="1" customHeight="1">
      <c r="C186" s="394"/>
      <c r="D186" s="184">
        <v>46049</v>
      </c>
      <c r="E186" s="75" t="str">
        <f t="shared" si="87"/>
        <v>二</v>
      </c>
      <c r="F186" s="256">
        <f t="shared" si="111"/>
        <v>161464</v>
      </c>
      <c r="G186" s="441">
        <f t="shared" si="88"/>
        <v>1054962</v>
      </c>
      <c r="H186" s="441"/>
      <c r="I186" s="186">
        <v>12212</v>
      </c>
      <c r="J186" s="187">
        <f t="shared" si="100"/>
        <v>9.6441489109661521E-2</v>
      </c>
      <c r="K186" s="257">
        <v>24596</v>
      </c>
      <c r="L186" s="187">
        <f t="shared" si="101"/>
        <v>0.19424130905185349</v>
      </c>
      <c r="M186" s="257">
        <f t="shared" si="102"/>
        <v>36808</v>
      </c>
      <c r="N186" s="187">
        <f t="shared" si="103"/>
        <v>0.29068279816151499</v>
      </c>
      <c r="O186" s="186"/>
      <c r="P186" s="187">
        <f t="shared" si="104"/>
        <v>0</v>
      </c>
      <c r="Q186" s="186">
        <v>0</v>
      </c>
      <c r="R186" s="187">
        <f t="shared" si="105"/>
        <v>0</v>
      </c>
      <c r="S186" s="186">
        <v>853</v>
      </c>
      <c r="T186" s="187">
        <f t="shared" si="106"/>
        <v>6.7363732566771434E-3</v>
      </c>
      <c r="U186" s="257">
        <v>3293</v>
      </c>
      <c r="V186" s="187">
        <f t="shared" si="107"/>
        <v>2.600571762513228E-2</v>
      </c>
      <c r="W186" s="257">
        <v>72932</v>
      </c>
      <c r="X186" s="187">
        <f t="shared" si="108"/>
        <v>0.57596386208203687</v>
      </c>
      <c r="Y186" s="257">
        <v>31860</v>
      </c>
      <c r="Z186" s="187">
        <f t="shared" si="109"/>
        <v>0.25160709490941829</v>
      </c>
      <c r="AA186" s="257">
        <v>15718</v>
      </c>
      <c r="AB186" s="187">
        <f t="shared" si="110"/>
        <v>0.12412932573089255</v>
      </c>
    </row>
    <row r="187" spans="3:28" ht="12" hidden="1" customHeight="1">
      <c r="C187" s="394"/>
      <c r="D187" s="184">
        <v>46050</v>
      </c>
      <c r="E187" s="75" t="str">
        <f t="shared" si="87"/>
        <v>三</v>
      </c>
      <c r="F187" s="256">
        <f t="shared" si="111"/>
        <v>153697</v>
      </c>
      <c r="G187" s="441"/>
      <c r="H187" s="441"/>
      <c r="I187" s="186">
        <v>11755</v>
      </c>
      <c r="J187" s="187">
        <f t="shared" si="100"/>
        <v>9.2832435676717256E-2</v>
      </c>
      <c r="K187" s="257">
        <v>23331</v>
      </c>
      <c r="L187" s="187">
        <f t="shared" si="101"/>
        <v>0.184251259614929</v>
      </c>
      <c r="M187" s="257">
        <f t="shared" si="102"/>
        <v>35086</v>
      </c>
      <c r="N187" s="187">
        <f t="shared" si="103"/>
        <v>0.27708369529164628</v>
      </c>
      <c r="O187" s="186"/>
      <c r="P187" s="187">
        <f t="shared" si="104"/>
        <v>0</v>
      </c>
      <c r="Q187" s="186">
        <v>0</v>
      </c>
      <c r="R187" s="187">
        <f t="shared" si="105"/>
        <v>0</v>
      </c>
      <c r="S187" s="186">
        <v>1079</v>
      </c>
      <c r="T187" s="187">
        <f t="shared" si="106"/>
        <v>8.5211567924438902E-3</v>
      </c>
      <c r="U187" s="257">
        <v>3173</v>
      </c>
      <c r="V187" s="187">
        <f t="shared" si="107"/>
        <v>2.5058044951273829E-2</v>
      </c>
      <c r="W187" s="257">
        <v>67282</v>
      </c>
      <c r="X187" s="187">
        <f t="shared" si="108"/>
        <v>0.53134427368786818</v>
      </c>
      <c r="Y187" s="257">
        <v>31607</v>
      </c>
      <c r="Z187" s="187">
        <f t="shared" si="109"/>
        <v>0.24960908502203338</v>
      </c>
      <c r="AA187" s="257">
        <v>15470</v>
      </c>
      <c r="AB187" s="187">
        <f t="shared" si="110"/>
        <v>0.12217080220491842</v>
      </c>
    </row>
    <row r="188" spans="3:28" ht="12" hidden="1" customHeight="1">
      <c r="C188" s="394"/>
      <c r="D188" s="184">
        <v>46051</v>
      </c>
      <c r="E188" s="75" t="str">
        <f t="shared" si="87"/>
        <v>四</v>
      </c>
      <c r="F188" s="256">
        <f t="shared" si="111"/>
        <v>142095</v>
      </c>
      <c r="G188" s="441"/>
      <c r="H188" s="441"/>
      <c r="I188" s="186">
        <v>8794</v>
      </c>
      <c r="J188" s="187">
        <f t="shared" si="100"/>
        <v>6.9448612449260025E-2</v>
      </c>
      <c r="K188" s="257">
        <v>21671</v>
      </c>
      <c r="L188" s="187">
        <f t="shared" si="101"/>
        <v>0.1711417876265538</v>
      </c>
      <c r="M188" s="257">
        <f t="shared" si="102"/>
        <v>30465</v>
      </c>
      <c r="N188" s="187">
        <f t="shared" si="103"/>
        <v>0.24059040007581381</v>
      </c>
      <c r="O188" s="186"/>
      <c r="P188" s="187">
        <f t="shared" si="104"/>
        <v>0</v>
      </c>
      <c r="Q188" s="186">
        <v>0</v>
      </c>
      <c r="R188" s="187">
        <f t="shared" si="105"/>
        <v>0</v>
      </c>
      <c r="S188" s="186">
        <v>934</v>
      </c>
      <c r="T188" s="187">
        <f t="shared" si="106"/>
        <v>7.3760523115315967E-3</v>
      </c>
      <c r="U188" s="257">
        <v>3186</v>
      </c>
      <c r="V188" s="187">
        <f t="shared" si="107"/>
        <v>2.5160709490941829E-2</v>
      </c>
      <c r="W188" s="257">
        <v>62753</v>
      </c>
      <c r="X188" s="187">
        <f t="shared" si="108"/>
        <v>0.49557752752199391</v>
      </c>
      <c r="Y188" s="257">
        <v>30408</v>
      </c>
      <c r="Z188" s="187">
        <f t="shared" si="109"/>
        <v>0.24014025555573104</v>
      </c>
      <c r="AA188" s="257">
        <v>14349</v>
      </c>
      <c r="AB188" s="187">
        <f t="shared" si="110"/>
        <v>0.11331795997662407</v>
      </c>
    </row>
    <row r="189" spans="3:28" ht="12" hidden="1" customHeight="1">
      <c r="C189" s="394"/>
      <c r="D189" s="184">
        <v>46052</v>
      </c>
      <c r="E189" s="75" t="str">
        <f t="shared" si="87"/>
        <v>五</v>
      </c>
      <c r="F189" s="256">
        <f t="shared" si="111"/>
        <v>128261</v>
      </c>
      <c r="G189" s="441"/>
      <c r="H189" s="441"/>
      <c r="I189" s="186">
        <v>8569</v>
      </c>
      <c r="J189" s="187">
        <f t="shared" si="100"/>
        <v>6.7671726185775438E-2</v>
      </c>
      <c r="K189" s="257">
        <v>22778</v>
      </c>
      <c r="L189" s="187">
        <f t="shared" si="101"/>
        <v>0.17988406804289797</v>
      </c>
      <c r="M189" s="257">
        <f t="shared" si="102"/>
        <v>31347</v>
      </c>
      <c r="N189" s="187">
        <f t="shared" si="103"/>
        <v>0.24755579422867341</v>
      </c>
      <c r="O189" s="186"/>
      <c r="P189" s="187">
        <f t="shared" si="104"/>
        <v>0</v>
      </c>
      <c r="Q189" s="186">
        <v>0</v>
      </c>
      <c r="R189" s="187">
        <f t="shared" si="105"/>
        <v>0</v>
      </c>
      <c r="S189" s="186">
        <v>672</v>
      </c>
      <c r="T189" s="187">
        <f t="shared" si="106"/>
        <v>5.3069669736073161E-3</v>
      </c>
      <c r="U189" s="257">
        <v>2424</v>
      </c>
      <c r="V189" s="187">
        <f t="shared" si="107"/>
        <v>1.9142988011940677E-2</v>
      </c>
      <c r="W189" s="257">
        <v>55419</v>
      </c>
      <c r="X189" s="187">
        <f t="shared" si="108"/>
        <v>0.43765893260467836</v>
      </c>
      <c r="Y189" s="257">
        <v>26467</v>
      </c>
      <c r="Z189" s="187">
        <f t="shared" si="109"/>
        <v>0.20901710549176314</v>
      </c>
      <c r="AA189" s="257">
        <v>11932</v>
      </c>
      <c r="AB189" s="187">
        <f t="shared" si="110"/>
        <v>9.4230252870658476E-2</v>
      </c>
    </row>
    <row r="190" spans="3:28" ht="12" hidden="1" customHeight="1">
      <c r="C190" s="394"/>
      <c r="D190" s="184">
        <v>46053</v>
      </c>
      <c r="E190" s="75" t="str">
        <f t="shared" si="87"/>
        <v>六</v>
      </c>
      <c r="F190" s="256">
        <f t="shared" si="111"/>
        <v>135047</v>
      </c>
      <c r="G190" s="441"/>
      <c r="H190" s="441"/>
      <c r="I190" s="186">
        <v>8582</v>
      </c>
      <c r="J190" s="187">
        <f t="shared" si="100"/>
        <v>6.7774390725443431E-2</v>
      </c>
      <c r="K190" s="257">
        <v>23935</v>
      </c>
      <c r="L190" s="187">
        <f t="shared" si="101"/>
        <v>0.18902121207334988</v>
      </c>
      <c r="M190" s="257">
        <f t="shared" si="102"/>
        <v>32517</v>
      </c>
      <c r="N190" s="187">
        <f t="shared" si="103"/>
        <v>0.25679560279879332</v>
      </c>
      <c r="O190" s="186"/>
      <c r="P190" s="187">
        <f t="shared" si="104"/>
        <v>0</v>
      </c>
      <c r="Q190" s="186">
        <v>0</v>
      </c>
      <c r="R190" s="187">
        <f t="shared" si="105"/>
        <v>0</v>
      </c>
      <c r="S190" s="186">
        <v>781</v>
      </c>
      <c r="T190" s="187">
        <f t="shared" si="106"/>
        <v>6.1677696523620741E-3</v>
      </c>
      <c r="U190" s="257">
        <v>2853</v>
      </c>
      <c r="V190" s="187">
        <f t="shared" si="107"/>
        <v>2.2530917820984632E-2</v>
      </c>
      <c r="W190" s="257">
        <v>57247</v>
      </c>
      <c r="X190" s="187">
        <f t="shared" si="108"/>
        <v>0.45209514633645537</v>
      </c>
      <c r="Y190" s="257">
        <v>28714</v>
      </c>
      <c r="Z190" s="187">
        <f t="shared" si="109"/>
        <v>0.22676227630976262</v>
      </c>
      <c r="AA190" s="257">
        <v>12935</v>
      </c>
      <c r="AB190" s="187">
        <f t="shared" si="110"/>
        <v>0.10215121696965868</v>
      </c>
    </row>
    <row r="191" spans="3:28" ht="12" customHeight="1">
      <c r="C191" s="394" t="s">
        <v>77</v>
      </c>
      <c r="D191" s="184">
        <v>46054</v>
      </c>
      <c r="E191" s="75" t="str">
        <f t="shared" si="87"/>
        <v>日</v>
      </c>
      <c r="F191" s="256">
        <f t="shared" si="111"/>
        <v>171596</v>
      </c>
      <c r="G191" s="441"/>
      <c r="H191" s="441">
        <f>SUM(F191:F218)</f>
        <v>4001418</v>
      </c>
      <c r="I191" s="186">
        <v>10687</v>
      </c>
      <c r="J191" s="187">
        <f t="shared" si="100"/>
        <v>8.4398148879377063E-2</v>
      </c>
      <c r="K191" s="257">
        <v>28909</v>
      </c>
      <c r="L191" s="187">
        <f t="shared" si="101"/>
        <v>0.22830224440478258</v>
      </c>
      <c r="M191" s="257">
        <f t="shared" si="102"/>
        <v>39596</v>
      </c>
      <c r="N191" s="187">
        <f t="shared" si="103"/>
        <v>0.31270039328415966</v>
      </c>
      <c r="O191" s="186"/>
      <c r="P191" s="187">
        <f t="shared" si="104"/>
        <v>0</v>
      </c>
      <c r="Q191" s="186">
        <v>0</v>
      </c>
      <c r="R191" s="187">
        <f t="shared" si="105"/>
        <v>0</v>
      </c>
      <c r="S191" s="186">
        <v>659</v>
      </c>
      <c r="T191" s="187">
        <f t="shared" si="106"/>
        <v>5.2043024339393177E-3</v>
      </c>
      <c r="U191" s="257">
        <v>2080</v>
      </c>
      <c r="V191" s="187">
        <f t="shared" si="107"/>
        <v>1.6426326346879787E-2</v>
      </c>
      <c r="W191" s="257">
        <v>79509</v>
      </c>
      <c r="X191" s="187">
        <f t="shared" si="108"/>
        <v>0.62790422188176209</v>
      </c>
      <c r="Y191" s="257">
        <v>33884</v>
      </c>
      <c r="Z191" s="187">
        <f t="shared" si="109"/>
        <v>0.26759117400849747</v>
      </c>
      <c r="AA191" s="257">
        <v>15868</v>
      </c>
      <c r="AB191" s="187">
        <f t="shared" si="110"/>
        <v>0.12531391657321561</v>
      </c>
    </row>
    <row r="192" spans="3:28" ht="12" customHeight="1">
      <c r="C192" s="394"/>
      <c r="D192" s="184">
        <v>46055</v>
      </c>
      <c r="E192" s="75" t="str">
        <f t="shared" si="87"/>
        <v>一</v>
      </c>
      <c r="F192" s="256">
        <f t="shared" si="111"/>
        <v>162802</v>
      </c>
      <c r="G192" s="441"/>
      <c r="H192" s="441"/>
      <c r="I192" s="186">
        <v>10460</v>
      </c>
      <c r="J192" s="187">
        <f t="shared" si="100"/>
        <v>8.2605468071328167E-2</v>
      </c>
      <c r="K192" s="257">
        <v>27662</v>
      </c>
      <c r="L192" s="187">
        <f t="shared" si="101"/>
        <v>0.21845434586893686</v>
      </c>
      <c r="M192" s="257">
        <f t="shared" si="102"/>
        <v>38122</v>
      </c>
      <c r="N192" s="187">
        <f t="shared" si="103"/>
        <v>0.30105981394026504</v>
      </c>
      <c r="O192" s="186"/>
      <c r="P192" s="187">
        <f t="shared" si="104"/>
        <v>0</v>
      </c>
      <c r="Q192" s="186">
        <v>0</v>
      </c>
      <c r="R192" s="187">
        <f t="shared" si="105"/>
        <v>0</v>
      </c>
      <c r="S192" s="186">
        <v>910</v>
      </c>
      <c r="T192" s="187">
        <f t="shared" si="106"/>
        <v>7.1865177767599072E-3</v>
      </c>
      <c r="U192" s="257">
        <v>2434</v>
      </c>
      <c r="V192" s="187">
        <f t="shared" si="107"/>
        <v>1.9221960734762213E-2</v>
      </c>
      <c r="W192" s="257">
        <v>71382</v>
      </c>
      <c r="X192" s="187">
        <f t="shared" si="108"/>
        <v>0.56372309004469856</v>
      </c>
      <c r="Y192" s="257">
        <v>33228</v>
      </c>
      <c r="Z192" s="187">
        <f t="shared" si="109"/>
        <v>0.26241056339140462</v>
      </c>
      <c r="AA192" s="257">
        <v>16726</v>
      </c>
      <c r="AB192" s="187">
        <f t="shared" si="110"/>
        <v>0.13208977619130352</v>
      </c>
    </row>
    <row r="193" spans="3:28" ht="12" customHeight="1">
      <c r="C193" s="394"/>
      <c r="D193" s="184">
        <v>46056</v>
      </c>
      <c r="E193" s="75" t="str">
        <f t="shared" ref="E193:E220" si="112">RIGHT(TEXT(D193,"AAA"),1)</f>
        <v>二</v>
      </c>
      <c r="F193" s="256">
        <f t="shared" ref="F193:F220" si="113">SUM(M193,Q193,S193,U193,W193,Y193,AA193,O193)</f>
        <v>168135</v>
      </c>
      <c r="G193" s="441">
        <f t="shared" ref="G193" si="114">SUM(F193:F199)</f>
        <v>1053708</v>
      </c>
      <c r="H193" s="441"/>
      <c r="I193" s="186">
        <v>9816</v>
      </c>
      <c r="J193" s="187">
        <f t="shared" ref="J193" si="115">I193/$F$7</f>
        <v>7.7519624721621147E-2</v>
      </c>
      <c r="K193" s="257">
        <v>28208</v>
      </c>
      <c r="L193" s="187">
        <f t="shared" ref="L193" si="116">K193/$F$7</f>
        <v>0.22276625653499282</v>
      </c>
      <c r="M193" s="257">
        <f t="shared" ref="M193" si="117">SUM(I193+K193)</f>
        <v>38024</v>
      </c>
      <c r="N193" s="187">
        <f t="shared" ref="N193" si="118">M193/$F$7</f>
        <v>0.30028588125661398</v>
      </c>
      <c r="O193" s="186"/>
      <c r="P193" s="187">
        <f t="shared" ref="P193" si="119">O193/$F$7</f>
        <v>0</v>
      </c>
      <c r="Q193" s="186">
        <v>0</v>
      </c>
      <c r="R193" s="187">
        <f t="shared" ref="R193" si="120">Q193/$F$7</f>
        <v>0</v>
      </c>
      <c r="S193" s="186">
        <v>810</v>
      </c>
      <c r="T193" s="187">
        <f t="shared" ref="T193" si="121">S193/$F$7</f>
        <v>6.396790548544533E-3</v>
      </c>
      <c r="U193" s="257">
        <v>2472</v>
      </c>
      <c r="V193" s="187">
        <f t="shared" ref="V193" si="122">U193/$F$7</f>
        <v>1.9522057081484055E-2</v>
      </c>
      <c r="W193" s="257">
        <v>71202</v>
      </c>
      <c r="X193" s="187">
        <f t="shared" ref="X193" si="123">W193/$F$7</f>
        <v>0.56230158103391092</v>
      </c>
      <c r="Y193" s="257">
        <v>39738</v>
      </c>
      <c r="Z193" s="187">
        <f t="shared" ref="Z193" si="124">Y193/$F$7</f>
        <v>0.31382180594822551</v>
      </c>
      <c r="AA193" s="257">
        <v>15889</v>
      </c>
      <c r="AB193" s="187">
        <f t="shared" ref="AB193" si="125">AA193/$F$7</f>
        <v>0.12547975929114083</v>
      </c>
    </row>
    <row r="194" spans="3:28" ht="12" customHeight="1">
      <c r="C194" s="394"/>
      <c r="D194" s="184">
        <v>46057</v>
      </c>
      <c r="E194" s="75" t="str">
        <f t="shared" si="112"/>
        <v>三</v>
      </c>
      <c r="F194" s="256">
        <f t="shared" si="113"/>
        <v>158258</v>
      </c>
      <c r="G194" s="441"/>
      <c r="H194" s="441"/>
      <c r="I194" s="186">
        <v>9428</v>
      </c>
      <c r="J194" s="187">
        <f t="shared" ref="J194:J220" si="126">I194/$F$7</f>
        <v>7.4455483076145496E-2</v>
      </c>
      <c r="K194" s="257">
        <v>26293</v>
      </c>
      <c r="L194" s="187">
        <f t="shared" ref="L194:L220" si="127">K194/$F$7</f>
        <v>0.20764298011466839</v>
      </c>
      <c r="M194" s="257">
        <f t="shared" ref="M194:M220" si="128">SUM(I194+K194)</f>
        <v>35721</v>
      </c>
      <c r="N194" s="187">
        <f t="shared" ref="N194:N220" si="129">M194/$F$7</f>
        <v>0.28209846319081389</v>
      </c>
      <c r="O194" s="186"/>
      <c r="P194" s="187">
        <f t="shared" ref="P194:P220" si="130">O194/$F$7</f>
        <v>0</v>
      </c>
      <c r="Q194" s="186">
        <v>0</v>
      </c>
      <c r="R194" s="187">
        <f t="shared" ref="R194:R220" si="131">Q194/$F$7</f>
        <v>0</v>
      </c>
      <c r="S194" s="186">
        <v>857</v>
      </c>
      <c r="T194" s="187">
        <f t="shared" ref="T194:T220" si="132">S194/$F$7</f>
        <v>6.7679623458057588E-3</v>
      </c>
      <c r="U194" s="257">
        <v>2312</v>
      </c>
      <c r="V194" s="187">
        <f t="shared" ref="V194:V220" si="133">U194/$F$7</f>
        <v>1.8258493516339458E-2</v>
      </c>
      <c r="W194" s="257">
        <v>67513</v>
      </c>
      <c r="X194" s="187">
        <f t="shared" ref="X194:X220" si="134">W194/$F$7</f>
        <v>0.53316854358504573</v>
      </c>
      <c r="Y194" s="257">
        <v>36054</v>
      </c>
      <c r="Z194" s="187">
        <f t="shared" ref="Z194:Z220" si="135">Y194/$F$7</f>
        <v>0.28472825486077108</v>
      </c>
      <c r="AA194" s="257">
        <v>15801</v>
      </c>
      <c r="AB194" s="187">
        <f t="shared" ref="AB194:AB220" si="136">AA194/$F$7</f>
        <v>0.12478479933031131</v>
      </c>
    </row>
    <row r="195" spans="3:28" ht="12" customHeight="1">
      <c r="C195" s="394"/>
      <c r="D195" s="184">
        <v>46058</v>
      </c>
      <c r="E195" s="75" t="str">
        <f t="shared" si="112"/>
        <v>四</v>
      </c>
      <c r="F195" s="256">
        <f t="shared" si="113"/>
        <v>144905</v>
      </c>
      <c r="G195" s="441"/>
      <c r="H195" s="441"/>
      <c r="I195" s="186">
        <v>8597</v>
      </c>
      <c r="J195" s="187">
        <f t="shared" si="126"/>
        <v>6.7892849809675734E-2</v>
      </c>
      <c r="K195" s="257">
        <v>21067</v>
      </c>
      <c r="L195" s="187">
        <f t="shared" si="127"/>
        <v>0.16637183516813292</v>
      </c>
      <c r="M195" s="257">
        <f t="shared" si="128"/>
        <v>29664</v>
      </c>
      <c r="N195" s="187">
        <f t="shared" si="129"/>
        <v>0.23426468497780867</v>
      </c>
      <c r="O195" s="186"/>
      <c r="P195" s="187">
        <f t="shared" si="130"/>
        <v>0</v>
      </c>
      <c r="Q195" s="186">
        <v>0</v>
      </c>
      <c r="R195" s="187">
        <f t="shared" si="131"/>
        <v>0</v>
      </c>
      <c r="S195" s="186">
        <v>773</v>
      </c>
      <c r="T195" s="187">
        <f t="shared" si="132"/>
        <v>6.1045914741048443E-3</v>
      </c>
      <c r="U195" s="257">
        <v>2175</v>
      </c>
      <c r="V195" s="187">
        <f t="shared" si="133"/>
        <v>1.7176567213684393E-2</v>
      </c>
      <c r="W195" s="257">
        <v>64568</v>
      </c>
      <c r="X195" s="187">
        <f t="shared" si="134"/>
        <v>0.50991107671410296</v>
      </c>
      <c r="Y195" s="257">
        <v>33432</v>
      </c>
      <c r="Z195" s="187">
        <f t="shared" si="135"/>
        <v>0.26402160693696397</v>
      </c>
      <c r="AA195" s="257">
        <v>14293</v>
      </c>
      <c r="AB195" s="187">
        <f t="shared" si="136"/>
        <v>0.11287571272882346</v>
      </c>
    </row>
    <row r="196" spans="3:28" ht="12" customHeight="1">
      <c r="C196" s="394"/>
      <c r="D196" s="184">
        <v>46059</v>
      </c>
      <c r="E196" s="75" t="str">
        <f t="shared" si="112"/>
        <v>五</v>
      </c>
      <c r="F196" s="256">
        <f t="shared" si="113"/>
        <v>125657</v>
      </c>
      <c r="G196" s="441"/>
      <c r="H196" s="441"/>
      <c r="I196" s="186">
        <v>7501</v>
      </c>
      <c r="J196" s="187">
        <f t="shared" si="126"/>
        <v>5.9237439388435231E-2</v>
      </c>
      <c r="K196" s="257">
        <v>21512</v>
      </c>
      <c r="L196" s="187">
        <f t="shared" si="127"/>
        <v>0.16988612133369135</v>
      </c>
      <c r="M196" s="257">
        <f t="shared" si="128"/>
        <v>29013</v>
      </c>
      <c r="N196" s="187">
        <f t="shared" si="129"/>
        <v>0.22912356072212658</v>
      </c>
      <c r="O196" s="186"/>
      <c r="P196" s="187">
        <f t="shared" si="130"/>
        <v>0</v>
      </c>
      <c r="Q196" s="186">
        <v>0</v>
      </c>
      <c r="R196" s="187">
        <f t="shared" si="131"/>
        <v>0</v>
      </c>
      <c r="S196" s="186">
        <v>456</v>
      </c>
      <c r="T196" s="187">
        <f t="shared" si="132"/>
        <v>3.6011561606621072E-3</v>
      </c>
      <c r="U196" s="257">
        <v>1652</v>
      </c>
      <c r="V196" s="187">
        <f t="shared" si="133"/>
        <v>1.3046293810117985E-2</v>
      </c>
      <c r="W196" s="257">
        <v>55690</v>
      </c>
      <c r="X196" s="187">
        <f t="shared" si="134"/>
        <v>0.43979909339314199</v>
      </c>
      <c r="Y196" s="257">
        <v>26902</v>
      </c>
      <c r="Z196" s="187">
        <f t="shared" si="135"/>
        <v>0.21245241893450004</v>
      </c>
      <c r="AA196" s="257">
        <v>11944</v>
      </c>
      <c r="AB196" s="187">
        <f t="shared" si="136"/>
        <v>9.4325020138044322E-2</v>
      </c>
    </row>
    <row r="197" spans="3:28" ht="12" customHeight="1">
      <c r="C197" s="394"/>
      <c r="D197" s="184">
        <v>46060</v>
      </c>
      <c r="E197" s="75" t="str">
        <f t="shared" si="112"/>
        <v>六</v>
      </c>
      <c r="F197" s="256">
        <f t="shared" si="113"/>
        <v>132575</v>
      </c>
      <c r="G197" s="441"/>
      <c r="H197" s="441"/>
      <c r="I197" s="186">
        <v>8191</v>
      </c>
      <c r="J197" s="187">
        <f t="shared" si="126"/>
        <v>6.4686557263121322E-2</v>
      </c>
      <c r="K197" s="257">
        <v>23522</v>
      </c>
      <c r="L197" s="187">
        <f t="shared" si="127"/>
        <v>0.18575963862082037</v>
      </c>
      <c r="M197" s="257">
        <f t="shared" si="128"/>
        <v>31713</v>
      </c>
      <c r="N197" s="187">
        <f t="shared" si="129"/>
        <v>0.25044619588394168</v>
      </c>
      <c r="O197" s="186"/>
      <c r="P197" s="187">
        <f t="shared" si="130"/>
        <v>0</v>
      </c>
      <c r="Q197" s="186">
        <v>0</v>
      </c>
      <c r="R197" s="187">
        <f t="shared" si="131"/>
        <v>0</v>
      </c>
      <c r="S197" s="186">
        <v>692</v>
      </c>
      <c r="T197" s="187">
        <f t="shared" si="132"/>
        <v>5.4649124192503911E-3</v>
      </c>
      <c r="U197" s="257">
        <v>1983</v>
      </c>
      <c r="V197" s="187">
        <f t="shared" si="133"/>
        <v>1.5660290935510874E-2</v>
      </c>
      <c r="W197" s="257">
        <v>55925</v>
      </c>
      <c r="X197" s="187">
        <f t="shared" si="134"/>
        <v>0.44165495237944813</v>
      </c>
      <c r="Y197" s="257">
        <v>29216</v>
      </c>
      <c r="Z197" s="187">
        <f t="shared" si="135"/>
        <v>0.23072670699540379</v>
      </c>
      <c r="AA197" s="257">
        <v>13046</v>
      </c>
      <c r="AB197" s="187">
        <f t="shared" si="136"/>
        <v>0.10302781419297774</v>
      </c>
    </row>
    <row r="198" spans="3:28" ht="12" customHeight="1">
      <c r="C198" s="394"/>
      <c r="D198" s="184">
        <v>46061</v>
      </c>
      <c r="E198" s="75" t="str">
        <f t="shared" si="112"/>
        <v>日</v>
      </c>
      <c r="F198" s="256">
        <f t="shared" si="113"/>
        <v>168093</v>
      </c>
      <c r="G198" s="441"/>
      <c r="H198" s="441"/>
      <c r="I198" s="186">
        <v>10327</v>
      </c>
      <c r="J198" s="187">
        <f t="shared" si="126"/>
        <v>8.1555130857801722E-2</v>
      </c>
      <c r="K198" s="257">
        <v>28678</v>
      </c>
      <c r="L198" s="187">
        <f t="shared" si="127"/>
        <v>0.22647797450760507</v>
      </c>
      <c r="M198" s="257">
        <f t="shared" si="128"/>
        <v>39005</v>
      </c>
      <c r="N198" s="187">
        <f t="shared" si="129"/>
        <v>0.30803310536540679</v>
      </c>
      <c r="O198" s="186"/>
      <c r="P198" s="187">
        <f t="shared" si="130"/>
        <v>0</v>
      </c>
      <c r="Q198" s="186">
        <v>0</v>
      </c>
      <c r="R198" s="187">
        <f t="shared" si="131"/>
        <v>0</v>
      </c>
      <c r="S198" s="186">
        <v>537</v>
      </c>
      <c r="T198" s="187">
        <f t="shared" si="132"/>
        <v>4.2408352155165604E-3</v>
      </c>
      <c r="U198" s="257">
        <v>2209</v>
      </c>
      <c r="V198" s="187">
        <f t="shared" si="133"/>
        <v>1.7445074471277619E-2</v>
      </c>
      <c r="W198" s="257">
        <v>73313</v>
      </c>
      <c r="X198" s="187">
        <f t="shared" si="134"/>
        <v>0.57897272282153744</v>
      </c>
      <c r="Y198" s="257">
        <v>37079</v>
      </c>
      <c r="Z198" s="187">
        <f t="shared" si="135"/>
        <v>0.29282295894997867</v>
      </c>
      <c r="AA198" s="257">
        <v>15950</v>
      </c>
      <c r="AB198" s="187">
        <f t="shared" si="136"/>
        <v>0.12596149290035222</v>
      </c>
    </row>
    <row r="199" spans="3:28" ht="12" customHeight="1">
      <c r="C199" s="394"/>
      <c r="D199" s="184">
        <v>46062</v>
      </c>
      <c r="E199" s="75" t="str">
        <f t="shared" si="112"/>
        <v>一</v>
      </c>
      <c r="F199" s="256">
        <f t="shared" si="113"/>
        <v>156085</v>
      </c>
      <c r="G199" s="441"/>
      <c r="H199" s="441"/>
      <c r="I199" s="186">
        <v>9792</v>
      </c>
      <c r="J199" s="187">
        <f t="shared" si="126"/>
        <v>7.7330090186849457E-2</v>
      </c>
      <c r="K199" s="257">
        <v>26191</v>
      </c>
      <c r="L199" s="187">
        <f t="shared" si="127"/>
        <v>0.20683745834188871</v>
      </c>
      <c r="M199" s="257">
        <f t="shared" si="128"/>
        <v>35983</v>
      </c>
      <c r="N199" s="187">
        <f t="shared" si="129"/>
        <v>0.28416754852873816</v>
      </c>
      <c r="O199" s="186"/>
      <c r="P199" s="187">
        <f t="shared" si="130"/>
        <v>0</v>
      </c>
      <c r="Q199" s="186">
        <v>0</v>
      </c>
      <c r="R199" s="187">
        <f t="shared" si="131"/>
        <v>0</v>
      </c>
      <c r="S199" s="186">
        <v>816</v>
      </c>
      <c r="T199" s="187">
        <f t="shared" si="132"/>
        <v>6.4441741822374556E-3</v>
      </c>
      <c r="U199" s="257">
        <v>2620</v>
      </c>
      <c r="V199" s="187">
        <f t="shared" si="133"/>
        <v>2.0690853379242809E-2</v>
      </c>
      <c r="W199" s="257">
        <v>66654</v>
      </c>
      <c r="X199" s="187">
        <f t="shared" si="134"/>
        <v>0.5263847866946757</v>
      </c>
      <c r="Y199" s="257">
        <v>33872</v>
      </c>
      <c r="Z199" s="187">
        <f t="shared" si="135"/>
        <v>0.26749640674111164</v>
      </c>
      <c r="AA199" s="257">
        <v>16140</v>
      </c>
      <c r="AB199" s="187">
        <f t="shared" si="136"/>
        <v>0.12746197463396142</v>
      </c>
    </row>
    <row r="200" spans="3:28" ht="12" customHeight="1">
      <c r="C200" s="394"/>
      <c r="D200" s="184">
        <v>46063</v>
      </c>
      <c r="E200" s="75" t="str">
        <f t="shared" si="112"/>
        <v>二</v>
      </c>
      <c r="F200" s="256">
        <f t="shared" si="113"/>
        <v>149858</v>
      </c>
      <c r="G200" s="441">
        <f t="shared" ref="G200" si="137">SUM(F200:F206)</f>
        <v>901550</v>
      </c>
      <c r="H200" s="441"/>
      <c r="I200" s="186">
        <v>8996</v>
      </c>
      <c r="J200" s="187">
        <f t="shared" si="126"/>
        <v>7.1043861450255083E-2</v>
      </c>
      <c r="K200" s="257">
        <v>25503</v>
      </c>
      <c r="L200" s="187">
        <f t="shared" si="127"/>
        <v>0.20140413501176693</v>
      </c>
      <c r="M200" s="257">
        <f t="shared" si="128"/>
        <v>34499</v>
      </c>
      <c r="N200" s="187">
        <f t="shared" si="129"/>
        <v>0.272447996462022</v>
      </c>
      <c r="O200" s="186"/>
      <c r="P200" s="187">
        <f t="shared" si="130"/>
        <v>0</v>
      </c>
      <c r="Q200" s="186">
        <v>0</v>
      </c>
      <c r="R200" s="187">
        <f t="shared" si="131"/>
        <v>0</v>
      </c>
      <c r="S200" s="186">
        <v>706</v>
      </c>
      <c r="T200" s="187">
        <f t="shared" si="132"/>
        <v>5.5754742312005435E-3</v>
      </c>
      <c r="U200" s="257">
        <v>2712</v>
      </c>
      <c r="V200" s="187">
        <f t="shared" si="133"/>
        <v>2.1417402429200955E-2</v>
      </c>
      <c r="W200" s="257">
        <v>65028</v>
      </c>
      <c r="X200" s="187">
        <f t="shared" si="134"/>
        <v>0.5135438219638937</v>
      </c>
      <c r="Y200" s="257">
        <v>32620</v>
      </c>
      <c r="Z200" s="187">
        <f t="shared" si="135"/>
        <v>0.25760902184385515</v>
      </c>
      <c r="AA200" s="257">
        <v>14293</v>
      </c>
      <c r="AB200" s="187">
        <f t="shared" si="136"/>
        <v>0.11287571272882346</v>
      </c>
    </row>
    <row r="201" spans="3:28" ht="12" customHeight="1">
      <c r="C201" s="394"/>
      <c r="D201" s="184">
        <v>46064</v>
      </c>
      <c r="E201" s="75" t="str">
        <f t="shared" si="112"/>
        <v>三</v>
      </c>
      <c r="F201" s="256">
        <f t="shared" si="113"/>
        <v>140328</v>
      </c>
      <c r="G201" s="441"/>
      <c r="H201" s="441"/>
      <c r="I201" s="186">
        <v>8237</v>
      </c>
      <c r="J201" s="187">
        <f t="shared" si="126"/>
        <v>6.5049831788100393E-2</v>
      </c>
      <c r="K201" s="257">
        <v>24337</v>
      </c>
      <c r="L201" s="187">
        <f t="shared" si="127"/>
        <v>0.19219591553077567</v>
      </c>
      <c r="M201" s="257">
        <f t="shared" si="128"/>
        <v>32574</v>
      </c>
      <c r="N201" s="187">
        <f t="shared" si="129"/>
        <v>0.25724574731887606</v>
      </c>
      <c r="O201" s="186"/>
      <c r="P201" s="187">
        <f t="shared" si="130"/>
        <v>0</v>
      </c>
      <c r="Q201" s="186">
        <v>0</v>
      </c>
      <c r="R201" s="187">
        <f t="shared" si="131"/>
        <v>0</v>
      </c>
      <c r="S201" s="186">
        <v>655</v>
      </c>
      <c r="T201" s="187">
        <f t="shared" si="132"/>
        <v>5.1727133448107024E-3</v>
      </c>
      <c r="U201" s="257">
        <v>2487</v>
      </c>
      <c r="V201" s="187">
        <f t="shared" si="133"/>
        <v>1.9640516165716361E-2</v>
      </c>
      <c r="W201" s="257">
        <v>61116</v>
      </c>
      <c r="X201" s="187">
        <f t="shared" si="134"/>
        <v>0.4826496927961082</v>
      </c>
      <c r="Y201" s="257">
        <v>31044</v>
      </c>
      <c r="Z201" s="187">
        <f t="shared" si="135"/>
        <v>0.24516292072718082</v>
      </c>
      <c r="AA201" s="257">
        <v>12452</v>
      </c>
      <c r="AB201" s="187">
        <f t="shared" si="136"/>
        <v>9.8336834457378425E-2</v>
      </c>
    </row>
    <row r="202" spans="3:28" ht="12" customHeight="1">
      <c r="C202" s="394"/>
      <c r="D202" s="184">
        <v>46065</v>
      </c>
      <c r="E202" s="75" t="str">
        <f t="shared" si="112"/>
        <v>四</v>
      </c>
      <c r="F202" s="256">
        <f t="shared" si="113"/>
        <v>129612</v>
      </c>
      <c r="G202" s="441"/>
      <c r="H202" s="441"/>
      <c r="I202" s="186">
        <v>7983</v>
      </c>
      <c r="J202" s="187">
        <f t="shared" si="126"/>
        <v>6.3043924628433334E-2</v>
      </c>
      <c r="K202" s="257">
        <v>22315</v>
      </c>
      <c r="L202" s="187">
        <f t="shared" si="127"/>
        <v>0.17622763097626079</v>
      </c>
      <c r="M202" s="257">
        <f t="shared" si="128"/>
        <v>30298</v>
      </c>
      <c r="N202" s="187">
        <f t="shared" si="129"/>
        <v>0.23927155560469412</v>
      </c>
      <c r="O202" s="186"/>
      <c r="P202" s="187">
        <f t="shared" si="130"/>
        <v>0</v>
      </c>
      <c r="Q202" s="186">
        <v>0</v>
      </c>
      <c r="R202" s="187">
        <f t="shared" si="131"/>
        <v>0</v>
      </c>
      <c r="S202" s="186">
        <v>740</v>
      </c>
      <c r="T202" s="187">
        <f t="shared" si="132"/>
        <v>5.8439814887937709E-3</v>
      </c>
      <c r="U202" s="257">
        <v>2447</v>
      </c>
      <c r="V202" s="187">
        <f t="shared" si="133"/>
        <v>1.9324625274430213E-2</v>
      </c>
      <c r="W202" s="257">
        <v>53778</v>
      </c>
      <c r="X202" s="187">
        <f t="shared" si="134"/>
        <v>0.42469950878966406</v>
      </c>
      <c r="Y202" s="257">
        <v>30811</v>
      </c>
      <c r="Z202" s="187">
        <f t="shared" si="135"/>
        <v>0.24332285628543901</v>
      </c>
      <c r="AA202" s="257">
        <v>11538</v>
      </c>
      <c r="AB202" s="187">
        <f t="shared" si="136"/>
        <v>9.1118727591489895E-2</v>
      </c>
    </row>
    <row r="203" spans="3:28" ht="12" customHeight="1">
      <c r="C203" s="394"/>
      <c r="D203" s="184">
        <v>46066</v>
      </c>
      <c r="E203" s="75" t="str">
        <f t="shared" si="112"/>
        <v>五</v>
      </c>
      <c r="F203" s="256">
        <f t="shared" si="113"/>
        <v>116787</v>
      </c>
      <c r="G203" s="441"/>
      <c r="H203" s="441"/>
      <c r="I203" s="186">
        <v>7680</v>
      </c>
      <c r="J203" s="187">
        <f t="shared" si="126"/>
        <v>6.0651051126940754E-2</v>
      </c>
      <c r="K203" s="257">
        <v>23007</v>
      </c>
      <c r="L203" s="187">
        <f t="shared" si="127"/>
        <v>0.18169254339551119</v>
      </c>
      <c r="M203" s="257">
        <f t="shared" si="128"/>
        <v>30687</v>
      </c>
      <c r="N203" s="187">
        <f t="shared" si="129"/>
        <v>0.24234359452245194</v>
      </c>
      <c r="O203" s="186"/>
      <c r="P203" s="187">
        <f t="shared" si="130"/>
        <v>0</v>
      </c>
      <c r="Q203" s="186">
        <v>0</v>
      </c>
      <c r="R203" s="187">
        <f t="shared" si="131"/>
        <v>0</v>
      </c>
      <c r="S203" s="186">
        <v>527</v>
      </c>
      <c r="T203" s="187">
        <f t="shared" si="132"/>
        <v>4.1618624926950233E-3</v>
      </c>
      <c r="U203" s="257">
        <v>2169</v>
      </c>
      <c r="V203" s="187">
        <f t="shared" si="133"/>
        <v>1.7129183579991471E-2</v>
      </c>
      <c r="W203" s="257">
        <v>45393</v>
      </c>
      <c r="X203" s="187">
        <f t="shared" si="134"/>
        <v>0.3584808807038049</v>
      </c>
      <c r="Y203" s="257">
        <v>28188</v>
      </c>
      <c r="Z203" s="187">
        <f t="shared" si="135"/>
        <v>0.22260831108934973</v>
      </c>
      <c r="AA203" s="257">
        <v>9823</v>
      </c>
      <c r="AB203" s="187">
        <f t="shared" si="136"/>
        <v>7.7574905627596225E-2</v>
      </c>
    </row>
    <row r="204" spans="3:28" ht="12" customHeight="1">
      <c r="C204" s="394"/>
      <c r="D204" s="184">
        <v>46067</v>
      </c>
      <c r="E204" s="75" t="str">
        <f t="shared" si="112"/>
        <v>六</v>
      </c>
      <c r="F204" s="256">
        <f t="shared" si="113"/>
        <v>119834</v>
      </c>
      <c r="G204" s="441"/>
      <c r="H204" s="441"/>
      <c r="I204" s="186">
        <v>8355</v>
      </c>
      <c r="J204" s="187">
        <f t="shared" si="126"/>
        <v>6.5981709917394535E-2</v>
      </c>
      <c r="K204" s="257">
        <v>22395</v>
      </c>
      <c r="L204" s="187">
        <f t="shared" si="127"/>
        <v>0.1768594127588331</v>
      </c>
      <c r="M204" s="257">
        <f t="shared" si="128"/>
        <v>30750</v>
      </c>
      <c r="N204" s="187">
        <f t="shared" si="129"/>
        <v>0.24284112267622762</v>
      </c>
      <c r="O204" s="186"/>
      <c r="P204" s="187">
        <f t="shared" si="130"/>
        <v>0</v>
      </c>
      <c r="Q204" s="186">
        <v>0</v>
      </c>
      <c r="R204" s="187">
        <f t="shared" si="131"/>
        <v>0</v>
      </c>
      <c r="S204" s="186">
        <v>770</v>
      </c>
      <c r="T204" s="187">
        <f t="shared" si="132"/>
        <v>6.080899657258383E-3</v>
      </c>
      <c r="U204" s="257">
        <v>2460</v>
      </c>
      <c r="V204" s="187">
        <f t="shared" si="133"/>
        <v>1.9427289814098209E-2</v>
      </c>
      <c r="W204" s="257">
        <v>44274</v>
      </c>
      <c r="X204" s="187">
        <f t="shared" si="134"/>
        <v>0.34964383302007485</v>
      </c>
      <c r="Y204" s="257">
        <v>29920</v>
      </c>
      <c r="Z204" s="187">
        <f t="shared" si="135"/>
        <v>0.23628638668204002</v>
      </c>
      <c r="AA204" s="257">
        <v>11660</v>
      </c>
      <c r="AB204" s="187">
        <f t="shared" si="136"/>
        <v>9.2082194809912657E-2</v>
      </c>
    </row>
    <row r="205" spans="3:28" ht="12" customHeight="1">
      <c r="C205" s="394"/>
      <c r="D205" s="184">
        <v>46068</v>
      </c>
      <c r="E205" s="75" t="str">
        <f t="shared" si="112"/>
        <v>日</v>
      </c>
      <c r="F205" s="256">
        <f t="shared" si="113"/>
        <v>121322</v>
      </c>
      <c r="G205" s="441"/>
      <c r="H205" s="441"/>
      <c r="I205" s="186">
        <v>7942</v>
      </c>
      <c r="J205" s="187">
        <f t="shared" si="126"/>
        <v>6.2720136464865031E-2</v>
      </c>
      <c r="K205" s="257">
        <v>22135</v>
      </c>
      <c r="L205" s="187">
        <f t="shared" si="127"/>
        <v>0.17480612196547313</v>
      </c>
      <c r="M205" s="257">
        <f t="shared" si="128"/>
        <v>30077</v>
      </c>
      <c r="N205" s="187">
        <f t="shared" si="129"/>
        <v>0.23752625843033817</v>
      </c>
      <c r="O205" s="186"/>
      <c r="P205" s="187">
        <f t="shared" si="130"/>
        <v>0</v>
      </c>
      <c r="Q205" s="186">
        <v>0</v>
      </c>
      <c r="R205" s="187">
        <f t="shared" si="131"/>
        <v>0</v>
      </c>
      <c r="S205" s="186">
        <v>582</v>
      </c>
      <c r="T205" s="187">
        <f t="shared" si="132"/>
        <v>4.596212468213479E-3</v>
      </c>
      <c r="U205" s="257">
        <v>2308</v>
      </c>
      <c r="V205" s="187">
        <f t="shared" si="133"/>
        <v>1.8226904427210842E-2</v>
      </c>
      <c r="W205" s="257">
        <v>49312</v>
      </c>
      <c r="X205" s="187">
        <f t="shared" si="134"/>
        <v>0.38943029077756541</v>
      </c>
      <c r="Y205" s="257">
        <v>29628</v>
      </c>
      <c r="Z205" s="187">
        <f t="shared" si="135"/>
        <v>0.23398038317565112</v>
      </c>
      <c r="AA205" s="257">
        <v>9415</v>
      </c>
      <c r="AB205" s="187">
        <f t="shared" si="136"/>
        <v>7.4352818536477502E-2</v>
      </c>
    </row>
    <row r="206" spans="3:28" ht="12" customHeight="1">
      <c r="C206" s="394"/>
      <c r="D206" s="184">
        <v>46069</v>
      </c>
      <c r="E206" s="75" t="str">
        <f t="shared" si="112"/>
        <v>一</v>
      </c>
      <c r="F206" s="256">
        <f t="shared" si="113"/>
        <v>123809</v>
      </c>
      <c r="G206" s="441"/>
      <c r="H206" s="441"/>
      <c r="I206" s="186">
        <v>7491</v>
      </c>
      <c r="J206" s="187">
        <f t="shared" si="126"/>
        <v>5.9158466665613696E-2</v>
      </c>
      <c r="K206" s="257">
        <v>21765</v>
      </c>
      <c r="L206" s="187">
        <f t="shared" si="127"/>
        <v>0.17188413122107624</v>
      </c>
      <c r="M206" s="257">
        <f t="shared" si="128"/>
        <v>29256</v>
      </c>
      <c r="N206" s="187">
        <f t="shared" si="129"/>
        <v>0.23104259788668993</v>
      </c>
      <c r="O206" s="186"/>
      <c r="P206" s="187">
        <f t="shared" si="130"/>
        <v>0</v>
      </c>
      <c r="Q206" s="186">
        <v>0</v>
      </c>
      <c r="R206" s="187">
        <f t="shared" si="131"/>
        <v>0</v>
      </c>
      <c r="S206" s="186">
        <v>592</v>
      </c>
      <c r="T206" s="187">
        <f t="shared" si="132"/>
        <v>4.6751851910350169E-3</v>
      </c>
      <c r="U206" s="257">
        <v>2188</v>
      </c>
      <c r="V206" s="187">
        <f t="shared" si="133"/>
        <v>1.7279231753352393E-2</v>
      </c>
      <c r="W206" s="257">
        <v>52352</v>
      </c>
      <c r="X206" s="187">
        <f t="shared" si="134"/>
        <v>0.41343799851531282</v>
      </c>
      <c r="Y206" s="257">
        <v>29749</v>
      </c>
      <c r="Z206" s="187">
        <f t="shared" si="135"/>
        <v>0.23493595312179175</v>
      </c>
      <c r="AA206" s="257">
        <v>9672</v>
      </c>
      <c r="AB206" s="187">
        <f t="shared" si="136"/>
        <v>7.6382417512991019E-2</v>
      </c>
    </row>
    <row r="207" spans="3:28" ht="12" customHeight="1">
      <c r="C207" s="394"/>
      <c r="D207" s="184">
        <v>46070</v>
      </c>
      <c r="E207" s="75" t="str">
        <f t="shared" si="112"/>
        <v>二</v>
      </c>
      <c r="F207" s="256">
        <f t="shared" si="113"/>
        <v>132717</v>
      </c>
      <c r="G207" s="441">
        <f t="shared" ref="G207" si="138">SUM(F207:F213)</f>
        <v>1015669</v>
      </c>
      <c r="H207" s="441"/>
      <c r="I207" s="186">
        <v>7920</v>
      </c>
      <c r="J207" s="187">
        <f t="shared" si="126"/>
        <v>6.2546396474657651E-2</v>
      </c>
      <c r="K207" s="257">
        <v>24073</v>
      </c>
      <c r="L207" s="187">
        <f t="shared" si="127"/>
        <v>0.19011103564828707</v>
      </c>
      <c r="M207" s="257">
        <f t="shared" si="128"/>
        <v>31993</v>
      </c>
      <c r="N207" s="187">
        <f t="shared" si="129"/>
        <v>0.25265743212294473</v>
      </c>
      <c r="O207" s="186"/>
      <c r="P207" s="187">
        <f t="shared" si="130"/>
        <v>0</v>
      </c>
      <c r="Q207" s="186">
        <v>0</v>
      </c>
      <c r="R207" s="187">
        <f t="shared" si="131"/>
        <v>0</v>
      </c>
      <c r="S207" s="186">
        <v>605</v>
      </c>
      <c r="T207" s="187">
        <f t="shared" si="132"/>
        <v>4.7778497307030153E-3</v>
      </c>
      <c r="U207" s="257">
        <v>2281</v>
      </c>
      <c r="V207" s="187">
        <f t="shared" si="133"/>
        <v>1.801367807559269E-2</v>
      </c>
      <c r="W207" s="257">
        <v>56461</v>
      </c>
      <c r="X207" s="187">
        <f t="shared" si="134"/>
        <v>0.44588789032268256</v>
      </c>
      <c r="Y207" s="257">
        <v>30172</v>
      </c>
      <c r="Z207" s="187">
        <f t="shared" si="135"/>
        <v>0.23827649929714276</v>
      </c>
      <c r="AA207" s="257">
        <v>11205</v>
      </c>
      <c r="AB207" s="187">
        <f t="shared" si="136"/>
        <v>8.8488935921532702E-2</v>
      </c>
    </row>
    <row r="208" spans="3:28" ht="12" customHeight="1">
      <c r="C208" s="394"/>
      <c r="D208" s="184">
        <v>46071</v>
      </c>
      <c r="E208" s="75" t="str">
        <f t="shared" si="112"/>
        <v>三</v>
      </c>
      <c r="F208" s="256">
        <f t="shared" si="113"/>
        <v>130769</v>
      </c>
      <c r="G208" s="441"/>
      <c r="H208" s="441"/>
      <c r="I208" s="186">
        <v>7891</v>
      </c>
      <c r="J208" s="187">
        <f t="shared" si="126"/>
        <v>6.2317375578475193E-2</v>
      </c>
      <c r="K208" s="257">
        <v>23748</v>
      </c>
      <c r="L208" s="187">
        <f t="shared" si="127"/>
        <v>0.18754442215658712</v>
      </c>
      <c r="M208" s="257">
        <f t="shared" si="128"/>
        <v>31639</v>
      </c>
      <c r="N208" s="187">
        <f t="shared" si="129"/>
        <v>0.24986179773506231</v>
      </c>
      <c r="O208" s="186"/>
      <c r="P208" s="187">
        <f t="shared" si="130"/>
        <v>0</v>
      </c>
      <c r="Q208" s="186">
        <v>0</v>
      </c>
      <c r="R208" s="187">
        <f t="shared" si="131"/>
        <v>0</v>
      </c>
      <c r="S208" s="186">
        <v>554</v>
      </c>
      <c r="T208" s="187">
        <f t="shared" si="132"/>
        <v>4.3750888443131741E-3</v>
      </c>
      <c r="U208" s="257">
        <v>2454</v>
      </c>
      <c r="V208" s="187">
        <f t="shared" si="133"/>
        <v>1.9379906180405287E-2</v>
      </c>
      <c r="W208" s="257">
        <v>54259</v>
      </c>
      <c r="X208" s="187">
        <f t="shared" si="134"/>
        <v>0.42849809675737999</v>
      </c>
      <c r="Y208" s="257">
        <v>30612</v>
      </c>
      <c r="Z208" s="187">
        <f t="shared" si="135"/>
        <v>0.24175129910129042</v>
      </c>
      <c r="AA208" s="257">
        <v>11251</v>
      </c>
      <c r="AB208" s="187">
        <f t="shared" si="136"/>
        <v>8.8852210446511773E-2</v>
      </c>
    </row>
    <row r="209" spans="3:28" ht="12" customHeight="1">
      <c r="C209" s="394"/>
      <c r="D209" s="184">
        <v>46072</v>
      </c>
      <c r="E209" s="75" t="str">
        <f t="shared" si="112"/>
        <v>四</v>
      </c>
      <c r="F209" s="256">
        <f t="shared" si="113"/>
        <v>128366</v>
      </c>
      <c r="G209" s="441"/>
      <c r="H209" s="441"/>
      <c r="I209" s="186">
        <v>7961</v>
      </c>
      <c r="J209" s="187">
        <f t="shared" si="126"/>
        <v>6.2870184638225954E-2</v>
      </c>
      <c r="K209" s="257">
        <v>22209</v>
      </c>
      <c r="L209" s="187">
        <f t="shared" si="127"/>
        <v>0.17539052011435249</v>
      </c>
      <c r="M209" s="257">
        <f t="shared" si="128"/>
        <v>30170</v>
      </c>
      <c r="N209" s="187">
        <f t="shared" si="129"/>
        <v>0.23826070475257846</v>
      </c>
      <c r="O209" s="186"/>
      <c r="P209" s="187">
        <f t="shared" si="130"/>
        <v>0</v>
      </c>
      <c r="Q209" s="186">
        <v>0</v>
      </c>
      <c r="R209" s="187">
        <f t="shared" si="131"/>
        <v>0</v>
      </c>
      <c r="S209" s="186">
        <v>638</v>
      </c>
      <c r="T209" s="187">
        <f t="shared" si="132"/>
        <v>5.0384597160140886E-3</v>
      </c>
      <c r="U209" s="257">
        <v>2640</v>
      </c>
      <c r="V209" s="187">
        <f t="shared" si="133"/>
        <v>2.0848798824885884E-2</v>
      </c>
      <c r="W209" s="257">
        <v>52861</v>
      </c>
      <c r="X209" s="187">
        <f t="shared" si="134"/>
        <v>0.41745771010692906</v>
      </c>
      <c r="Y209" s="257">
        <v>31001</v>
      </c>
      <c r="Z209" s="187">
        <f t="shared" si="135"/>
        <v>0.24482333801904821</v>
      </c>
      <c r="AA209" s="257">
        <v>11056</v>
      </c>
      <c r="AB209" s="187">
        <f t="shared" si="136"/>
        <v>8.7312242351491792E-2</v>
      </c>
    </row>
    <row r="210" spans="3:28" ht="12" customHeight="1">
      <c r="C210" s="394"/>
      <c r="D210" s="184">
        <v>46073</v>
      </c>
      <c r="E210" s="75" t="str">
        <f t="shared" si="112"/>
        <v>五</v>
      </c>
      <c r="F210" s="256">
        <f t="shared" si="113"/>
        <v>126799</v>
      </c>
      <c r="G210" s="441"/>
      <c r="H210" s="441"/>
      <c r="I210" s="186">
        <v>7969</v>
      </c>
      <c r="J210" s="187">
        <f t="shared" si="126"/>
        <v>6.2933362816483193E-2</v>
      </c>
      <c r="K210" s="257">
        <v>25026</v>
      </c>
      <c r="L210" s="187">
        <f t="shared" si="127"/>
        <v>0.1976371361331796</v>
      </c>
      <c r="M210" s="257">
        <f t="shared" si="128"/>
        <v>32995</v>
      </c>
      <c r="N210" s="187">
        <f t="shared" si="129"/>
        <v>0.26057049894966278</v>
      </c>
      <c r="O210" s="186"/>
      <c r="P210" s="187">
        <f t="shared" si="130"/>
        <v>0</v>
      </c>
      <c r="Q210" s="186">
        <v>0</v>
      </c>
      <c r="R210" s="187">
        <f t="shared" si="131"/>
        <v>0</v>
      </c>
      <c r="S210" s="186">
        <v>514</v>
      </c>
      <c r="T210" s="187">
        <f t="shared" si="132"/>
        <v>4.0591979530270241E-3</v>
      </c>
      <c r="U210" s="257">
        <v>2671</v>
      </c>
      <c r="V210" s="187">
        <f t="shared" si="133"/>
        <v>2.1093614265632651E-2</v>
      </c>
      <c r="W210" s="257">
        <v>50476</v>
      </c>
      <c r="X210" s="187">
        <f t="shared" si="134"/>
        <v>0.39862271571399238</v>
      </c>
      <c r="Y210" s="257">
        <v>30911</v>
      </c>
      <c r="Z210" s="187">
        <f t="shared" si="135"/>
        <v>0.24411258351365439</v>
      </c>
      <c r="AA210" s="257">
        <v>9232</v>
      </c>
      <c r="AB210" s="187">
        <f t="shared" si="136"/>
        <v>7.2907617708843367E-2</v>
      </c>
    </row>
    <row r="211" spans="3:28" ht="12" customHeight="1">
      <c r="C211" s="394"/>
      <c r="D211" s="184">
        <v>46074</v>
      </c>
      <c r="E211" s="75" t="str">
        <f t="shared" si="112"/>
        <v>六</v>
      </c>
      <c r="F211" s="256">
        <f t="shared" si="113"/>
        <v>139861</v>
      </c>
      <c r="G211" s="441"/>
      <c r="H211" s="441"/>
      <c r="I211" s="186">
        <v>8882</v>
      </c>
      <c r="J211" s="187">
        <f t="shared" si="126"/>
        <v>7.0143572410089561E-2</v>
      </c>
      <c r="K211" s="257">
        <v>26229</v>
      </c>
      <c r="L211" s="187">
        <f t="shared" si="127"/>
        <v>0.20713755468861056</v>
      </c>
      <c r="M211" s="257">
        <f t="shared" si="128"/>
        <v>35111</v>
      </c>
      <c r="N211" s="187">
        <f t="shared" si="129"/>
        <v>0.27728112709870012</v>
      </c>
      <c r="O211" s="186"/>
      <c r="P211" s="187">
        <f t="shared" si="130"/>
        <v>0</v>
      </c>
      <c r="Q211" s="186">
        <v>0</v>
      </c>
      <c r="R211" s="187">
        <f t="shared" si="131"/>
        <v>0</v>
      </c>
      <c r="S211" s="186">
        <v>779</v>
      </c>
      <c r="T211" s="187">
        <f t="shared" si="132"/>
        <v>6.1519751077977669E-3</v>
      </c>
      <c r="U211" s="257">
        <v>2848</v>
      </c>
      <c r="V211" s="187">
        <f t="shared" si="133"/>
        <v>2.2491431459573864E-2</v>
      </c>
      <c r="W211" s="257">
        <v>53921</v>
      </c>
      <c r="X211" s="187">
        <f t="shared" si="134"/>
        <v>0.42582881872601203</v>
      </c>
      <c r="Y211" s="257">
        <v>34439</v>
      </c>
      <c r="Z211" s="187">
        <f t="shared" si="135"/>
        <v>0.27197416012509279</v>
      </c>
      <c r="AA211" s="257">
        <v>12763</v>
      </c>
      <c r="AB211" s="187">
        <f t="shared" si="136"/>
        <v>0.10079288613712824</v>
      </c>
    </row>
    <row r="212" spans="3:28" ht="12" customHeight="1">
      <c r="C212" s="394"/>
      <c r="D212" s="184">
        <v>46075</v>
      </c>
      <c r="E212" s="75" t="str">
        <f t="shared" si="112"/>
        <v>日</v>
      </c>
      <c r="F212" s="256">
        <f t="shared" si="113"/>
        <v>185172</v>
      </c>
      <c r="G212" s="441"/>
      <c r="H212" s="441"/>
      <c r="I212" s="186">
        <v>14807</v>
      </c>
      <c r="J212" s="187">
        <f t="shared" si="126"/>
        <v>0.1169349106818505</v>
      </c>
      <c r="K212" s="257">
        <v>26616</v>
      </c>
      <c r="L212" s="187">
        <f t="shared" si="127"/>
        <v>0.21019379906180405</v>
      </c>
      <c r="M212" s="257">
        <f t="shared" si="128"/>
        <v>41423</v>
      </c>
      <c r="N212" s="187">
        <f t="shared" si="129"/>
        <v>0.32712870974365454</v>
      </c>
      <c r="O212" s="186"/>
      <c r="P212" s="187">
        <f t="shared" si="130"/>
        <v>0</v>
      </c>
      <c r="Q212" s="186">
        <v>0</v>
      </c>
      <c r="R212" s="187">
        <f t="shared" si="131"/>
        <v>0</v>
      </c>
      <c r="S212" s="186">
        <v>627</v>
      </c>
      <c r="T212" s="187">
        <f t="shared" si="132"/>
        <v>4.9515897209103975E-3</v>
      </c>
      <c r="U212" s="257">
        <v>2671</v>
      </c>
      <c r="V212" s="187">
        <f t="shared" si="133"/>
        <v>2.1093614265632651E-2</v>
      </c>
      <c r="W212" s="257">
        <v>83942</v>
      </c>
      <c r="X212" s="187">
        <f t="shared" si="134"/>
        <v>0.66291282990854961</v>
      </c>
      <c r="Y212" s="257">
        <v>38549</v>
      </c>
      <c r="Z212" s="187">
        <f t="shared" si="135"/>
        <v>0.3044319492047447</v>
      </c>
      <c r="AA212" s="257">
        <v>17960</v>
      </c>
      <c r="AB212" s="187">
        <f t="shared" si="136"/>
        <v>0.14183501018748124</v>
      </c>
    </row>
    <row r="213" spans="3:28" ht="12" customHeight="1">
      <c r="C213" s="394"/>
      <c r="D213" s="184">
        <v>46076</v>
      </c>
      <c r="E213" s="75" t="str">
        <f t="shared" si="112"/>
        <v>一</v>
      </c>
      <c r="F213" s="256">
        <f t="shared" si="113"/>
        <v>171985</v>
      </c>
      <c r="G213" s="441"/>
      <c r="H213" s="441"/>
      <c r="I213" s="186">
        <v>11442</v>
      </c>
      <c r="J213" s="187">
        <f t="shared" si="126"/>
        <v>9.0360589452403134E-2</v>
      </c>
      <c r="K213" s="257">
        <v>26968</v>
      </c>
      <c r="L213" s="187">
        <f t="shared" si="127"/>
        <v>0.21297363890512216</v>
      </c>
      <c r="M213" s="257">
        <f t="shared" si="128"/>
        <v>38410</v>
      </c>
      <c r="N213" s="187">
        <f t="shared" si="129"/>
        <v>0.30333422835752533</v>
      </c>
      <c r="O213" s="186"/>
      <c r="P213" s="187">
        <f t="shared" si="130"/>
        <v>0</v>
      </c>
      <c r="Q213" s="186">
        <v>0</v>
      </c>
      <c r="R213" s="187">
        <f t="shared" si="131"/>
        <v>0</v>
      </c>
      <c r="S213" s="186">
        <v>692</v>
      </c>
      <c r="T213" s="187">
        <f t="shared" si="132"/>
        <v>5.4649124192503911E-3</v>
      </c>
      <c r="U213" s="257">
        <v>2417</v>
      </c>
      <c r="V213" s="187">
        <f t="shared" si="133"/>
        <v>1.90877071059656E-2</v>
      </c>
      <c r="W213" s="257">
        <v>76227</v>
      </c>
      <c r="X213" s="187">
        <f t="shared" si="134"/>
        <v>0.60198537425173348</v>
      </c>
      <c r="Y213" s="257">
        <v>36618</v>
      </c>
      <c r="Z213" s="187">
        <f t="shared" si="135"/>
        <v>0.28918231642790582</v>
      </c>
      <c r="AA213" s="257">
        <v>17621</v>
      </c>
      <c r="AB213" s="187">
        <f t="shared" si="136"/>
        <v>0.13915783488383113</v>
      </c>
    </row>
    <row r="214" spans="3:28" ht="12" customHeight="1">
      <c r="C214" s="394"/>
      <c r="D214" s="184">
        <v>46077</v>
      </c>
      <c r="E214" s="75" t="str">
        <f t="shared" si="112"/>
        <v>二</v>
      </c>
      <c r="F214" s="256">
        <f t="shared" si="113"/>
        <v>169697</v>
      </c>
      <c r="G214" s="441">
        <f t="shared" ref="G214" si="139">SUM(F214:F220)</f>
        <v>1037966</v>
      </c>
      <c r="H214" s="441"/>
      <c r="I214" s="186">
        <v>10862</v>
      </c>
      <c r="J214" s="187">
        <f t="shared" si="126"/>
        <v>8.5780171528753973E-2</v>
      </c>
      <c r="K214" s="257">
        <v>24937</v>
      </c>
      <c r="L214" s="187">
        <f t="shared" si="127"/>
        <v>0.19693427890006793</v>
      </c>
      <c r="M214" s="257">
        <f t="shared" si="128"/>
        <v>35799</v>
      </c>
      <c r="N214" s="187">
        <f t="shared" si="129"/>
        <v>0.28271445042882187</v>
      </c>
      <c r="O214" s="186"/>
      <c r="P214" s="187">
        <f t="shared" si="130"/>
        <v>0</v>
      </c>
      <c r="Q214" s="186">
        <v>0</v>
      </c>
      <c r="R214" s="187">
        <f t="shared" si="131"/>
        <v>0</v>
      </c>
      <c r="S214" s="186">
        <v>563</v>
      </c>
      <c r="T214" s="187">
        <f t="shared" si="132"/>
        <v>4.446164294852558E-3</v>
      </c>
      <c r="U214" s="257">
        <v>2242</v>
      </c>
      <c r="V214" s="187">
        <f t="shared" si="133"/>
        <v>1.7705684456588693E-2</v>
      </c>
      <c r="W214" s="257">
        <v>78364</v>
      </c>
      <c r="X214" s="187">
        <f t="shared" si="134"/>
        <v>0.61886184511869602</v>
      </c>
      <c r="Y214" s="257">
        <v>35494</v>
      </c>
      <c r="Z214" s="187">
        <f t="shared" si="135"/>
        <v>0.28030578238276499</v>
      </c>
      <c r="AA214" s="257">
        <v>17235</v>
      </c>
      <c r="AB214" s="187">
        <f t="shared" si="136"/>
        <v>0.13610948778291979</v>
      </c>
    </row>
    <row r="215" spans="3:28" ht="12" customHeight="1">
      <c r="C215" s="394"/>
      <c r="D215" s="184">
        <v>46078</v>
      </c>
      <c r="E215" s="75" t="str">
        <f t="shared" si="112"/>
        <v>三</v>
      </c>
      <c r="F215" s="256">
        <f t="shared" si="113"/>
        <v>150786</v>
      </c>
      <c r="G215" s="441"/>
      <c r="H215" s="441"/>
      <c r="I215" s="186">
        <v>8540</v>
      </c>
      <c r="J215" s="187">
        <f t="shared" si="126"/>
        <v>6.744270528959298E-2</v>
      </c>
      <c r="K215" s="257">
        <v>21592</v>
      </c>
      <c r="L215" s="187">
        <f t="shared" si="127"/>
        <v>0.17051790311626364</v>
      </c>
      <c r="M215" s="257">
        <f t="shared" si="128"/>
        <v>30132</v>
      </c>
      <c r="N215" s="187">
        <f t="shared" si="129"/>
        <v>0.23796060840585662</v>
      </c>
      <c r="O215" s="186"/>
      <c r="P215" s="187">
        <f t="shared" si="130"/>
        <v>0</v>
      </c>
      <c r="Q215" s="186">
        <v>0</v>
      </c>
      <c r="R215" s="187">
        <f t="shared" si="131"/>
        <v>0</v>
      </c>
      <c r="S215" s="186">
        <v>524</v>
      </c>
      <c r="T215" s="187">
        <f t="shared" si="132"/>
        <v>4.1381706758485621E-3</v>
      </c>
      <c r="U215" s="257">
        <v>2035</v>
      </c>
      <c r="V215" s="187">
        <f t="shared" si="133"/>
        <v>1.6070949094182871E-2</v>
      </c>
      <c r="W215" s="257">
        <v>70032</v>
      </c>
      <c r="X215" s="187">
        <f t="shared" si="134"/>
        <v>0.55306177246379096</v>
      </c>
      <c r="Y215" s="257">
        <v>32911</v>
      </c>
      <c r="Z215" s="187">
        <f t="shared" si="135"/>
        <v>0.25990712807796185</v>
      </c>
      <c r="AA215" s="257">
        <v>15152</v>
      </c>
      <c r="AB215" s="187">
        <f t="shared" si="136"/>
        <v>0.11965946961919353</v>
      </c>
    </row>
    <row r="216" spans="3:28" ht="12" customHeight="1">
      <c r="C216" s="394"/>
      <c r="D216" s="184">
        <v>46079</v>
      </c>
      <c r="E216" s="75" t="str">
        <f t="shared" si="112"/>
        <v>四</v>
      </c>
      <c r="F216" s="256">
        <f t="shared" si="113"/>
        <v>124820</v>
      </c>
      <c r="G216" s="441"/>
      <c r="H216" s="441"/>
      <c r="I216" s="186">
        <v>7903</v>
      </c>
      <c r="J216" s="187">
        <f t="shared" si="126"/>
        <v>6.2412142845861038E-2</v>
      </c>
      <c r="K216" s="257">
        <v>18644</v>
      </c>
      <c r="L216" s="187">
        <f t="shared" si="127"/>
        <v>0.1472367444284744</v>
      </c>
      <c r="M216" s="257">
        <f t="shared" si="128"/>
        <v>26547</v>
      </c>
      <c r="N216" s="187">
        <f t="shared" si="129"/>
        <v>0.20964888727433545</v>
      </c>
      <c r="O216" s="186"/>
      <c r="P216" s="187">
        <f t="shared" si="130"/>
        <v>0</v>
      </c>
      <c r="Q216" s="186">
        <v>0</v>
      </c>
      <c r="R216" s="187">
        <f t="shared" si="131"/>
        <v>0</v>
      </c>
      <c r="S216" s="186">
        <v>554</v>
      </c>
      <c r="T216" s="187">
        <f t="shared" si="132"/>
        <v>4.3750888443131741E-3</v>
      </c>
      <c r="U216" s="257">
        <v>2151</v>
      </c>
      <c r="V216" s="187">
        <f t="shared" si="133"/>
        <v>1.6987032678912703E-2</v>
      </c>
      <c r="W216" s="257">
        <v>55106</v>
      </c>
      <c r="X216" s="187">
        <f t="shared" si="134"/>
        <v>0.43518708638036424</v>
      </c>
      <c r="Y216" s="257">
        <v>28416</v>
      </c>
      <c r="Z216" s="187">
        <f t="shared" si="135"/>
        <v>0.2244088891696808</v>
      </c>
      <c r="AA216" s="257">
        <v>12046</v>
      </c>
      <c r="AB216" s="187">
        <f t="shared" si="136"/>
        <v>9.5130541910823999E-2</v>
      </c>
    </row>
    <row r="217" spans="3:28" ht="12" customHeight="1">
      <c r="C217" s="394"/>
      <c r="D217" s="184">
        <v>46080</v>
      </c>
      <c r="E217" s="75" t="str">
        <f t="shared" si="112"/>
        <v>五</v>
      </c>
      <c r="F217" s="256">
        <f t="shared" si="113"/>
        <v>119463</v>
      </c>
      <c r="G217" s="441"/>
      <c r="H217" s="441"/>
      <c r="I217" s="186">
        <v>8266</v>
      </c>
      <c r="J217" s="187">
        <f t="shared" si="126"/>
        <v>6.5278852684282851E-2</v>
      </c>
      <c r="K217" s="257">
        <v>20152</v>
      </c>
      <c r="L217" s="187">
        <f t="shared" si="127"/>
        <v>0.15914583102996224</v>
      </c>
      <c r="M217" s="257">
        <f t="shared" si="128"/>
        <v>28418</v>
      </c>
      <c r="N217" s="187">
        <f t="shared" si="129"/>
        <v>0.22442468371424509</v>
      </c>
      <c r="O217" s="186"/>
      <c r="P217" s="187">
        <f t="shared" si="130"/>
        <v>0</v>
      </c>
      <c r="Q217" s="186">
        <v>0</v>
      </c>
      <c r="R217" s="187">
        <f t="shared" si="131"/>
        <v>0</v>
      </c>
      <c r="S217" s="186">
        <v>0</v>
      </c>
      <c r="T217" s="187">
        <f t="shared" si="132"/>
        <v>0</v>
      </c>
      <c r="U217" s="257">
        <v>2091</v>
      </c>
      <c r="V217" s="187">
        <f t="shared" si="133"/>
        <v>1.6513196341983481E-2</v>
      </c>
      <c r="W217" s="257">
        <v>50419</v>
      </c>
      <c r="X217" s="187">
        <f t="shared" si="134"/>
        <v>0.39817257119390964</v>
      </c>
      <c r="Y217" s="257">
        <v>26613</v>
      </c>
      <c r="Z217" s="187">
        <f t="shared" si="135"/>
        <v>0.2101701072449576</v>
      </c>
      <c r="AA217" s="257">
        <v>11922</v>
      </c>
      <c r="AB217" s="187">
        <f t="shared" si="136"/>
        <v>9.4151280147836941E-2</v>
      </c>
    </row>
    <row r="218" spans="3:28" ht="12" customHeight="1">
      <c r="C218" s="394"/>
      <c r="D218" s="184">
        <v>46081</v>
      </c>
      <c r="E218" s="75" t="str">
        <f t="shared" si="112"/>
        <v>六</v>
      </c>
      <c r="F218" s="256">
        <f t="shared" si="113"/>
        <v>131327</v>
      </c>
      <c r="G218" s="441"/>
      <c r="H218" s="441"/>
      <c r="I218" s="186">
        <v>8954</v>
      </c>
      <c r="J218" s="187">
        <f t="shared" si="126"/>
        <v>7.0712176014404618E-2</v>
      </c>
      <c r="K218" s="257">
        <v>23314</v>
      </c>
      <c r="L218" s="187">
        <f t="shared" si="127"/>
        <v>0.1841170059861324</v>
      </c>
      <c r="M218" s="257">
        <f t="shared" si="128"/>
        <v>32268</v>
      </c>
      <c r="N218" s="187">
        <f t="shared" si="129"/>
        <v>0.254829182000537</v>
      </c>
      <c r="O218" s="186"/>
      <c r="P218" s="187">
        <f t="shared" si="130"/>
        <v>0</v>
      </c>
      <c r="Q218" s="186">
        <v>0</v>
      </c>
      <c r="R218" s="187">
        <f t="shared" si="131"/>
        <v>0</v>
      </c>
      <c r="S218" s="186">
        <v>0</v>
      </c>
      <c r="T218" s="187">
        <f t="shared" si="132"/>
        <v>0</v>
      </c>
      <c r="U218" s="257">
        <v>2529</v>
      </c>
      <c r="V218" s="187">
        <f t="shared" si="133"/>
        <v>1.9972201601566819E-2</v>
      </c>
      <c r="W218" s="257">
        <v>54564</v>
      </c>
      <c r="X218" s="187">
        <f t="shared" si="134"/>
        <v>0.43090676480343687</v>
      </c>
      <c r="Y218" s="257">
        <v>29039</v>
      </c>
      <c r="Z218" s="187">
        <f t="shared" si="135"/>
        <v>0.22932888980146257</v>
      </c>
      <c r="AA218" s="257">
        <v>12927</v>
      </c>
      <c r="AB218" s="187">
        <f t="shared" si="136"/>
        <v>0.10208803879140145</v>
      </c>
    </row>
    <row r="219" spans="3:28" ht="12" customHeight="1">
      <c r="C219" s="368"/>
      <c r="D219" s="184">
        <v>46082</v>
      </c>
      <c r="E219" s="75" t="str">
        <f t="shared" si="112"/>
        <v>日</v>
      </c>
      <c r="F219" s="256">
        <f t="shared" si="113"/>
        <v>179664</v>
      </c>
      <c r="G219" s="441"/>
      <c r="H219" s="256"/>
      <c r="I219" s="186">
        <v>11204</v>
      </c>
      <c r="J219" s="187">
        <f t="shared" si="126"/>
        <v>8.8481038649250554E-2</v>
      </c>
      <c r="K219" s="257">
        <v>27731</v>
      </c>
      <c r="L219" s="187">
        <f t="shared" si="127"/>
        <v>0.21899925765640549</v>
      </c>
      <c r="M219" s="257">
        <f t="shared" si="128"/>
        <v>38935</v>
      </c>
      <c r="N219" s="187">
        <f t="shared" si="129"/>
        <v>0.30748029630565604</v>
      </c>
      <c r="O219" s="186"/>
      <c r="P219" s="187">
        <f t="shared" si="130"/>
        <v>0</v>
      </c>
      <c r="Q219" s="186">
        <v>0</v>
      </c>
      <c r="R219" s="187">
        <f t="shared" si="131"/>
        <v>0</v>
      </c>
      <c r="S219" s="186">
        <v>0</v>
      </c>
      <c r="T219" s="187">
        <f t="shared" si="132"/>
        <v>0</v>
      </c>
      <c r="U219" s="257">
        <v>2784</v>
      </c>
      <c r="V219" s="187">
        <f t="shared" si="133"/>
        <v>2.1986006033516022E-2</v>
      </c>
      <c r="W219" s="257">
        <v>83222</v>
      </c>
      <c r="X219" s="187">
        <f t="shared" si="134"/>
        <v>0.65722679386539884</v>
      </c>
      <c r="Y219" s="257">
        <v>37294</v>
      </c>
      <c r="Z219" s="187">
        <f t="shared" si="135"/>
        <v>0.29452087249064174</v>
      </c>
      <c r="AA219" s="257">
        <v>17429</v>
      </c>
      <c r="AB219" s="187">
        <f t="shared" si="136"/>
        <v>0.1376415586056576</v>
      </c>
    </row>
    <row r="220" spans="3:28" ht="12" customHeight="1">
      <c r="C220" s="368"/>
      <c r="D220" s="184">
        <v>46083</v>
      </c>
      <c r="E220" s="75" t="str">
        <f t="shared" si="112"/>
        <v>一</v>
      </c>
      <c r="F220" s="256">
        <f t="shared" si="113"/>
        <v>162209</v>
      </c>
      <c r="G220" s="441"/>
      <c r="H220" s="256"/>
      <c r="I220" s="186">
        <v>10374</v>
      </c>
      <c r="J220" s="187">
        <f t="shared" si="126"/>
        <v>8.1926302655062941E-2</v>
      </c>
      <c r="K220" s="257">
        <v>25471</v>
      </c>
      <c r="L220" s="187">
        <f t="shared" si="127"/>
        <v>0.201151422298738</v>
      </c>
      <c r="M220" s="257">
        <f t="shared" si="128"/>
        <v>35845</v>
      </c>
      <c r="N220" s="187">
        <f t="shared" si="129"/>
        <v>0.28307772495380096</v>
      </c>
      <c r="O220" s="186"/>
      <c r="P220" s="187">
        <f t="shared" si="130"/>
        <v>0</v>
      </c>
      <c r="Q220" s="186">
        <v>0</v>
      </c>
      <c r="R220" s="187">
        <f t="shared" si="131"/>
        <v>0</v>
      </c>
      <c r="S220" s="186">
        <v>0</v>
      </c>
      <c r="T220" s="187">
        <f t="shared" si="132"/>
        <v>0</v>
      </c>
      <c r="U220" s="257">
        <v>2869</v>
      </c>
      <c r="V220" s="187">
        <f t="shared" si="133"/>
        <v>2.2657274177499093E-2</v>
      </c>
      <c r="W220" s="257">
        <v>73687</v>
      </c>
      <c r="X220" s="187">
        <f t="shared" si="134"/>
        <v>0.58192630265506295</v>
      </c>
      <c r="Y220" s="257">
        <v>34676</v>
      </c>
      <c r="Z220" s="187">
        <f t="shared" si="135"/>
        <v>0.27384581365596322</v>
      </c>
      <c r="AA220" s="257">
        <v>15132</v>
      </c>
      <c r="AB220" s="187">
        <f t="shared" si="136"/>
        <v>0.11950152417355045</v>
      </c>
    </row>
    <row r="221" spans="3:28">
      <c r="C221" s="368"/>
      <c r="H221" s="256"/>
    </row>
  </sheetData>
  <mergeCells count="77">
    <mergeCell ref="C191:C218"/>
    <mergeCell ref="G193:G199"/>
    <mergeCell ref="G200:G206"/>
    <mergeCell ref="G207:G213"/>
    <mergeCell ref="G214:G220"/>
    <mergeCell ref="H191:H218"/>
    <mergeCell ref="G179:G185"/>
    <mergeCell ref="G186:G192"/>
    <mergeCell ref="H160:H190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  <mergeCell ref="C160:C190"/>
    <mergeCell ref="G165:G171"/>
    <mergeCell ref="G172:G178"/>
    <mergeCell ref="C38:C67"/>
    <mergeCell ref="G46:G52"/>
    <mergeCell ref="G53:G59"/>
    <mergeCell ref="G60:G66"/>
    <mergeCell ref="G67:G73"/>
    <mergeCell ref="C68:C98"/>
    <mergeCell ref="H38:H67"/>
    <mergeCell ref="G74:G80"/>
    <mergeCell ref="G81:G87"/>
    <mergeCell ref="G88:G94"/>
    <mergeCell ref="G95:G101"/>
    <mergeCell ref="H68:H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682"/>
  <sheetViews>
    <sheetView topLeftCell="A654" zoomScaleNormal="100" workbookViewId="0">
      <selection activeCell="L662" sqref="L662:L682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>
        <f>AVERAGE(L584,L610,L636,L662)</f>
        <v>112.01243795857998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66" t="s">
        <v>130</v>
      </c>
      <c r="C7" s="95">
        <v>1</v>
      </c>
      <c r="D7" s="95" t="s">
        <v>131</v>
      </c>
      <c r="E7" s="151">
        <v>17</v>
      </c>
      <c r="F7" s="95">
        <v>1800</v>
      </c>
      <c r="G7" s="177">
        <f>F7/E7</f>
        <v>105.88235294117646</v>
      </c>
      <c r="H7" s="447">
        <f>AVERAGE(G7:G21)</f>
        <v>104.80882352941175</v>
      </c>
      <c r="I7" s="153">
        <f t="shared" ref="I7:K9" si="0">IFERROR(AVERAGE(P7,U7,Z7,AE7,AJ7,AO7,AT7),"")</f>
        <v>17</v>
      </c>
      <c r="J7" s="153">
        <f t="shared" si="0"/>
        <v>1827.6390212609938</v>
      </c>
      <c r="K7" s="154">
        <f t="shared" si="0"/>
        <v>107.50817772123493</v>
      </c>
      <c r="L7" s="457">
        <f>IFERROR(AVERAGE(K7:K21),"-")</f>
        <v>106.09939120049317</v>
      </c>
      <c r="M7" s="153">
        <f>IFERROR(RANK(K7, K$7:K$21),"")</f>
        <v>8</v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151">
        <v>17</v>
      </c>
      <c r="AF7" s="151">
        <v>1703.9999999999952</v>
      </c>
      <c r="AG7" s="177">
        <f>IFERROR(AF7/AE7,"")</f>
        <v>100.23529411764677</v>
      </c>
      <c r="AH7" s="95">
        <f>IFERROR(RANK(AG7, AG$7:AG$21),"")</f>
        <v>7</v>
      </c>
      <c r="AI7" s="447">
        <f>AVERAGE(AG7:AG21)</f>
        <v>96.289005838060874</v>
      </c>
      <c r="AJ7" s="151">
        <v>17</v>
      </c>
      <c r="AK7" s="151">
        <v>1873.1249999999975</v>
      </c>
      <c r="AL7" s="177">
        <f>IFERROR(AK7/AJ7,"")</f>
        <v>110.18382352941161</v>
      </c>
      <c r="AM7" s="95">
        <f>IFERROR(RANK(AL7, AL$7:AL$21),"")</f>
        <v>8</v>
      </c>
      <c r="AN7" s="447">
        <f>AVERAGE(AL7:AL21)</f>
        <v>109.07232211198311</v>
      </c>
      <c r="AO7" s="151">
        <v>17</v>
      </c>
      <c r="AP7" s="151">
        <v>1861.8181818181793</v>
      </c>
      <c r="AQ7" s="177">
        <f>IFERROR(AP7/AO7,"")</f>
        <v>109.51871657753996</v>
      </c>
      <c r="AR7" s="95">
        <f>IFERROR(RANK(AQ7, AQ$7:AQ$21),"")</f>
        <v>8</v>
      </c>
      <c r="AS7" s="447">
        <f>AVERAGE(AQ7:AQ21)</f>
        <v>109.32777632317878</v>
      </c>
      <c r="AT7" s="151">
        <v>17</v>
      </c>
      <c r="AU7" s="151">
        <v>1871.6129032258034</v>
      </c>
      <c r="AV7" s="177">
        <f>IFERROR(AU7/AT7,"")</f>
        <v>110.09487666034137</v>
      </c>
      <c r="AW7" s="95">
        <f>IFERROR(RANK(AV7, AV$7:AV$21),"")</f>
        <v>8</v>
      </c>
      <c r="AX7" s="447">
        <f>AVERAGE(AV7:AV21)</f>
        <v>109.70846052874997</v>
      </c>
    </row>
    <row r="8" spans="1:50" ht="15" hidden="1" customHeight="1">
      <c r="A8" s="76"/>
      <c r="B8" s="456"/>
      <c r="C8" s="95">
        <v>2</v>
      </c>
      <c r="D8" s="95" t="s">
        <v>132</v>
      </c>
      <c r="E8" s="151">
        <v>16</v>
      </c>
      <c r="F8" s="95">
        <v>1800</v>
      </c>
      <c r="G8" s="177">
        <f t="shared" ref="G8:G21" si="1">F8/E8</f>
        <v>112.5</v>
      </c>
      <c r="H8" s="447"/>
      <c r="I8" s="153">
        <f t="shared" si="0"/>
        <v>16</v>
      </c>
      <c r="J8" s="153">
        <f t="shared" si="0"/>
        <v>1789.2420298627926</v>
      </c>
      <c r="K8" s="154">
        <f t="shared" si="0"/>
        <v>111.82762686642454</v>
      </c>
      <c r="L8" s="458"/>
      <c r="M8" s="153">
        <f t="shared" ref="M8:M21" si="2">IFERROR(RANK(K8, K$7:K$21),"")</f>
        <v>5</v>
      </c>
      <c r="N8" s="448"/>
      <c r="O8" s="448"/>
      <c r="P8" s="151"/>
      <c r="Q8" s="151"/>
      <c r="R8" s="177" t="str">
        <f t="shared" ref="R8:R21" si="3">IFERROR(Q8/P8,"")</f>
        <v/>
      </c>
      <c r="S8" s="95" t="str">
        <f t="shared" ref="S8:S21" si="4">IFERROR(RANK(R8, R$7:R$21),"")</f>
        <v/>
      </c>
      <c r="T8" s="447"/>
      <c r="U8" s="151"/>
      <c r="V8" s="151"/>
      <c r="W8" s="177" t="str">
        <f t="shared" ref="W8:W21" si="5">IFERROR(V8/U8,"")</f>
        <v/>
      </c>
      <c r="X8" s="95" t="str">
        <f t="shared" ref="X8:X21" si="6">IFERROR(RANK(W8, W$7:W$21),"")</f>
        <v/>
      </c>
      <c r="Y8" s="447"/>
      <c r="Z8" s="151"/>
      <c r="AA8" s="151"/>
      <c r="AB8" s="177" t="str">
        <f t="shared" ref="AB8:AB21" si="7">IFERROR(AA8/Z8,"")</f>
        <v/>
      </c>
      <c r="AC8" s="95" t="str">
        <f t="shared" ref="AC8:AC21" si="8">IFERROR(RANK(AB8, AB$7:AB$21),"")</f>
        <v/>
      </c>
      <c r="AD8" s="447"/>
      <c r="AE8" s="151">
        <v>16</v>
      </c>
      <c r="AF8" s="151">
        <v>1642.3728813559335</v>
      </c>
      <c r="AG8" s="177">
        <f t="shared" ref="AG8:AG21" si="9">IFERROR(AF8/AE8,"")</f>
        <v>102.64830508474584</v>
      </c>
      <c r="AH8" s="95">
        <f t="shared" ref="AH8:AH21" si="10">IFERROR(RANK(AG8, AG$7:AG$21),"")</f>
        <v>4</v>
      </c>
      <c r="AI8" s="447"/>
      <c r="AJ8" s="151">
        <v>16</v>
      </c>
      <c r="AK8" s="151">
        <v>1833.3333333333351</v>
      </c>
      <c r="AL8" s="177">
        <f t="shared" ref="AL8:AL21" si="11">IFERROR(AK8/AJ8,"")</f>
        <v>114.58333333333344</v>
      </c>
      <c r="AM8" s="95">
        <f t="shared" ref="AM8:AM21" si="12">IFERROR(RANK(AL8, AL$7:AL$21),"")</f>
        <v>6</v>
      </c>
      <c r="AN8" s="447"/>
      <c r="AO8" s="151">
        <v>16</v>
      </c>
      <c r="AP8" s="151">
        <v>1835.8333333333319</v>
      </c>
      <c r="AQ8" s="177">
        <f t="shared" ref="AQ8:AQ21" si="13">IFERROR(AP8/AO8,"")</f>
        <v>114.73958333333324</v>
      </c>
      <c r="AR8" s="95">
        <f t="shared" ref="AR8:AR21" si="14">IFERROR(RANK(AQ8, AQ$7:AQ$21),"")</f>
        <v>5</v>
      </c>
      <c r="AS8" s="447"/>
      <c r="AT8" s="151">
        <v>16</v>
      </c>
      <c r="AU8" s="151">
        <v>1845.4285714285695</v>
      </c>
      <c r="AV8" s="177">
        <f t="shared" ref="AV8:AV21" si="15">IFERROR(AU8/AT8,"")</f>
        <v>115.33928571428559</v>
      </c>
      <c r="AW8" s="95">
        <f t="shared" ref="AW8:AW21" si="16">IFERROR(RANK(AV8, AV$7:AV$21),"")</f>
        <v>5</v>
      </c>
      <c r="AX8" s="447"/>
    </row>
    <row r="9" spans="1:50" ht="13.5" hidden="1">
      <c r="A9" s="76"/>
      <c r="B9" s="456"/>
      <c r="C9" s="95">
        <v>3</v>
      </c>
      <c r="D9" s="95" t="s">
        <v>133</v>
      </c>
      <c r="E9" s="151">
        <v>18</v>
      </c>
      <c r="F9" s="95">
        <v>1800</v>
      </c>
      <c r="G9" s="177">
        <f t="shared" si="1"/>
        <v>100</v>
      </c>
      <c r="H9" s="447"/>
      <c r="I9" s="153">
        <f t="shared" si="0"/>
        <v>18</v>
      </c>
      <c r="J9" s="153">
        <f t="shared" si="0"/>
        <v>1796.5237631139948</v>
      </c>
      <c r="K9" s="154">
        <f t="shared" si="0"/>
        <v>99.806875728555255</v>
      </c>
      <c r="L9" s="458"/>
      <c r="M9" s="153">
        <f t="shared" si="2"/>
        <v>12</v>
      </c>
      <c r="N9" s="448"/>
      <c r="O9" s="448"/>
      <c r="P9" s="151"/>
      <c r="Q9" s="151"/>
      <c r="R9" s="177" t="str">
        <f t="shared" si="3"/>
        <v/>
      </c>
      <c r="S9" s="95" t="str">
        <f t="shared" si="4"/>
        <v/>
      </c>
      <c r="T9" s="447"/>
      <c r="U9" s="151"/>
      <c r="V9" s="151"/>
      <c r="W9" s="177" t="str">
        <f t="shared" si="5"/>
        <v/>
      </c>
      <c r="X9" s="95" t="str">
        <f t="shared" si="6"/>
        <v/>
      </c>
      <c r="Y9" s="447"/>
      <c r="Z9" s="151"/>
      <c r="AA9" s="151"/>
      <c r="AB9" s="177" t="str">
        <f t="shared" si="7"/>
        <v/>
      </c>
      <c r="AC9" s="95" t="str">
        <f t="shared" si="8"/>
        <v/>
      </c>
      <c r="AD9" s="447"/>
      <c r="AE9" s="151">
        <v>18</v>
      </c>
      <c r="AF9" s="151">
        <v>1663.8095238095257</v>
      </c>
      <c r="AG9" s="177">
        <f t="shared" si="9"/>
        <v>92.433862433862544</v>
      </c>
      <c r="AH9" s="95">
        <f t="shared" si="10"/>
        <v>10</v>
      </c>
      <c r="AI9" s="447"/>
      <c r="AJ9" s="151">
        <v>18</v>
      </c>
      <c r="AK9" s="151">
        <v>1845.2173913043459</v>
      </c>
      <c r="AL9" s="177">
        <f t="shared" si="11"/>
        <v>102.51207729468588</v>
      </c>
      <c r="AM9" s="95">
        <f t="shared" si="12"/>
        <v>12</v>
      </c>
      <c r="AN9" s="447"/>
      <c r="AO9" s="151">
        <v>18</v>
      </c>
      <c r="AP9" s="151">
        <v>1833.5064935064925</v>
      </c>
      <c r="AQ9" s="177">
        <f t="shared" si="13"/>
        <v>101.8614718614718</v>
      </c>
      <c r="AR9" s="95">
        <f t="shared" si="14"/>
        <v>12</v>
      </c>
      <c r="AS9" s="447"/>
      <c r="AT9" s="151">
        <v>18</v>
      </c>
      <c r="AU9" s="151">
        <v>1843.5616438356151</v>
      </c>
      <c r="AV9" s="177">
        <f t="shared" si="15"/>
        <v>102.42009132420084</v>
      </c>
      <c r="AW9" s="95">
        <f t="shared" si="16"/>
        <v>12</v>
      </c>
      <c r="AX9" s="447"/>
    </row>
    <row r="10" spans="1:50" ht="13.5" hidden="1">
      <c r="A10" s="76"/>
      <c r="B10" s="456"/>
      <c r="C10" s="95">
        <v>4</v>
      </c>
      <c r="D10" s="95" t="s">
        <v>134</v>
      </c>
      <c r="E10" s="151">
        <v>17</v>
      </c>
      <c r="F10" s="95">
        <v>1800</v>
      </c>
      <c r="G10" s="177">
        <f t="shared" si="1"/>
        <v>105.88235294117646</v>
      </c>
      <c r="H10" s="447"/>
      <c r="I10" s="153">
        <f>IFERROR(AVERAGE(P10,U10,Z10,AE10,AJ10,AO10,AT10),"")</f>
        <v>17</v>
      </c>
      <c r="J10" s="153">
        <f>IFERROR(AVERAGE(Q10,V10,AA10,AF10,AK10,AP10,AU10),"")</f>
        <v>1791.3677901046317</v>
      </c>
      <c r="K10" s="154">
        <f>IFERROR(AVERAGE(R10,W10,AB10,AG10,AL10,AQ10,AV10),"")</f>
        <v>105.37457588850775</v>
      </c>
      <c r="L10" s="458"/>
      <c r="M10" s="153">
        <f t="shared" si="2"/>
        <v>9</v>
      </c>
      <c r="N10" s="448"/>
      <c r="O10" s="448"/>
      <c r="P10" s="151"/>
      <c r="Q10" s="151"/>
      <c r="R10" s="177" t="str">
        <f t="shared" si="3"/>
        <v/>
      </c>
      <c r="S10" s="95" t="str">
        <f t="shared" si="4"/>
        <v/>
      </c>
      <c r="T10" s="447"/>
      <c r="U10" s="151"/>
      <c r="V10" s="151"/>
      <c r="W10" s="177" t="str">
        <f t="shared" si="5"/>
        <v/>
      </c>
      <c r="X10" s="95" t="str">
        <f t="shared" si="6"/>
        <v/>
      </c>
      <c r="Y10" s="447"/>
      <c r="Z10" s="151"/>
      <c r="AA10" s="151"/>
      <c r="AB10" s="177" t="str">
        <f t="shared" si="7"/>
        <v/>
      </c>
      <c r="AC10" s="95" t="str">
        <f t="shared" si="8"/>
        <v/>
      </c>
      <c r="AD10" s="447"/>
      <c r="AE10" s="151">
        <v>17</v>
      </c>
      <c r="AF10" s="151">
        <v>1658.961038961038</v>
      </c>
      <c r="AG10" s="177">
        <f t="shared" si="9"/>
        <v>97.58594346829635</v>
      </c>
      <c r="AH10" s="95">
        <f t="shared" si="10"/>
        <v>9</v>
      </c>
      <c r="AI10" s="447"/>
      <c r="AJ10" s="151">
        <v>17</v>
      </c>
      <c r="AK10" s="151">
        <v>1844.6153846153836</v>
      </c>
      <c r="AL10" s="177">
        <f t="shared" si="11"/>
        <v>108.50678733031668</v>
      </c>
      <c r="AM10" s="95">
        <f t="shared" si="12"/>
        <v>9</v>
      </c>
      <c r="AN10" s="447"/>
      <c r="AO10" s="151">
        <v>17</v>
      </c>
      <c r="AP10" s="151">
        <v>1825.2631578947371</v>
      </c>
      <c r="AQ10" s="177">
        <f t="shared" si="13"/>
        <v>107.36842105263159</v>
      </c>
      <c r="AR10" s="95">
        <f t="shared" si="14"/>
        <v>11</v>
      </c>
      <c r="AS10" s="447"/>
      <c r="AT10" s="151">
        <v>17</v>
      </c>
      <c r="AU10" s="151">
        <v>1836.6315789473688</v>
      </c>
      <c r="AV10" s="177">
        <f t="shared" si="15"/>
        <v>108.0371517027864</v>
      </c>
      <c r="AW10" s="95">
        <f t="shared" si="16"/>
        <v>10</v>
      </c>
      <c r="AX10" s="447"/>
    </row>
    <row r="11" spans="1:50" ht="13.5" hidden="1">
      <c r="A11" s="76"/>
      <c r="B11" s="456"/>
      <c r="C11" s="95">
        <v>5</v>
      </c>
      <c r="D11" s="95" t="s">
        <v>135</v>
      </c>
      <c r="E11" s="151">
        <v>20</v>
      </c>
      <c r="F11" s="95">
        <v>1800</v>
      </c>
      <c r="G11" s="177">
        <f t="shared" si="1"/>
        <v>90</v>
      </c>
      <c r="H11" s="447"/>
      <c r="I11" s="153">
        <f t="shared" ref="I11:K21" si="17">IFERROR(AVERAGE(P11,U11,Z11,AE11,AJ11,AO11,AT11),"")</f>
        <v>20</v>
      </c>
      <c r="J11" s="153">
        <f t="shared" si="17"/>
        <v>1784.8685893317868</v>
      </c>
      <c r="K11" s="154">
        <f t="shared" si="17"/>
        <v>89.243429466589347</v>
      </c>
      <c r="L11" s="458"/>
      <c r="M11" s="153">
        <f t="shared" si="2"/>
        <v>14</v>
      </c>
      <c r="N11" s="448"/>
      <c r="O11" s="448"/>
      <c r="P11" s="151"/>
      <c r="Q11" s="151"/>
      <c r="R11" s="177" t="str">
        <f t="shared" si="3"/>
        <v/>
      </c>
      <c r="S11" s="95" t="str">
        <f t="shared" si="4"/>
        <v/>
      </c>
      <c r="T11" s="447"/>
      <c r="U11" s="151"/>
      <c r="V11" s="151"/>
      <c r="W11" s="177" t="str">
        <f t="shared" si="5"/>
        <v/>
      </c>
      <c r="X11" s="95" t="str">
        <f t="shared" si="6"/>
        <v/>
      </c>
      <c r="Y11" s="447"/>
      <c r="Z11" s="151"/>
      <c r="AA11" s="151"/>
      <c r="AB11" s="177" t="str">
        <f t="shared" si="7"/>
        <v/>
      </c>
      <c r="AC11" s="95" t="str">
        <f t="shared" si="8"/>
        <v/>
      </c>
      <c r="AD11" s="447"/>
      <c r="AE11" s="151">
        <v>20</v>
      </c>
      <c r="AF11" s="151">
        <v>1651.2820512820506</v>
      </c>
      <c r="AG11" s="177">
        <f t="shared" si="9"/>
        <v>82.564102564102527</v>
      </c>
      <c r="AH11" s="95">
        <f t="shared" si="10"/>
        <v>14</v>
      </c>
      <c r="AI11" s="447"/>
      <c r="AJ11" s="151">
        <v>20</v>
      </c>
      <c r="AK11" s="151">
        <v>1826.8292682926824</v>
      </c>
      <c r="AL11" s="177">
        <f t="shared" si="11"/>
        <v>91.34146341463412</v>
      </c>
      <c r="AM11" s="95">
        <f t="shared" si="12"/>
        <v>14</v>
      </c>
      <c r="AN11" s="447"/>
      <c r="AO11" s="151">
        <v>20</v>
      </c>
      <c r="AP11" s="151">
        <v>1828.6764705882351</v>
      </c>
      <c r="AQ11" s="177">
        <f t="shared" si="13"/>
        <v>91.433823529411754</v>
      </c>
      <c r="AR11" s="95">
        <f t="shared" si="14"/>
        <v>14</v>
      </c>
      <c r="AS11" s="447"/>
      <c r="AT11" s="151">
        <v>20</v>
      </c>
      <c r="AU11" s="151">
        <v>1832.6865671641792</v>
      </c>
      <c r="AV11" s="177">
        <f t="shared" si="15"/>
        <v>91.634328358208961</v>
      </c>
      <c r="AW11" s="95">
        <f t="shared" si="16"/>
        <v>14</v>
      </c>
      <c r="AX11" s="447"/>
    </row>
    <row r="12" spans="1:50" ht="13.5" hidden="1">
      <c r="A12" s="76"/>
      <c r="B12" s="456"/>
      <c r="C12" s="95">
        <v>6</v>
      </c>
      <c r="D12" s="95" t="s">
        <v>136</v>
      </c>
      <c r="E12" s="151">
        <v>16</v>
      </c>
      <c r="F12" s="95">
        <v>1800</v>
      </c>
      <c r="G12" s="177">
        <f t="shared" si="1"/>
        <v>112.5</v>
      </c>
      <c r="H12" s="447"/>
      <c r="I12" s="153">
        <f t="shared" si="17"/>
        <v>16</v>
      </c>
      <c r="J12" s="153">
        <f t="shared" si="17"/>
        <v>1784.6571737203535</v>
      </c>
      <c r="K12" s="154">
        <f t="shared" si="17"/>
        <v>111.54107335752209</v>
      </c>
      <c r="L12" s="458"/>
      <c r="M12" s="153">
        <f t="shared" si="2"/>
        <v>7</v>
      </c>
      <c r="N12" s="448"/>
      <c r="O12" s="448"/>
      <c r="P12" s="151"/>
      <c r="Q12" s="151"/>
      <c r="R12" s="177" t="str">
        <f t="shared" si="3"/>
        <v/>
      </c>
      <c r="S12" s="95" t="str">
        <f t="shared" si="4"/>
        <v/>
      </c>
      <c r="T12" s="447"/>
      <c r="U12" s="151"/>
      <c r="V12" s="151"/>
      <c r="W12" s="177" t="str">
        <f t="shared" si="5"/>
        <v/>
      </c>
      <c r="X12" s="95" t="str">
        <f t="shared" si="6"/>
        <v/>
      </c>
      <c r="Y12" s="447"/>
      <c r="Z12" s="151"/>
      <c r="AA12" s="151"/>
      <c r="AB12" s="177" t="str">
        <f t="shared" si="7"/>
        <v/>
      </c>
      <c r="AC12" s="95" t="str">
        <f t="shared" si="8"/>
        <v/>
      </c>
      <c r="AD12" s="447"/>
      <c r="AE12" s="151">
        <v>16</v>
      </c>
      <c r="AF12" s="151">
        <v>1640.9523809523814</v>
      </c>
      <c r="AG12" s="177">
        <f t="shared" si="9"/>
        <v>102.55952380952384</v>
      </c>
      <c r="AH12" s="95">
        <f t="shared" si="10"/>
        <v>5</v>
      </c>
      <c r="AI12" s="447"/>
      <c r="AJ12" s="151">
        <v>16</v>
      </c>
      <c r="AK12" s="151">
        <v>1846.5671641791057</v>
      </c>
      <c r="AL12" s="177">
        <f t="shared" si="11"/>
        <v>115.41044776119411</v>
      </c>
      <c r="AM12" s="95">
        <f t="shared" si="12"/>
        <v>4</v>
      </c>
      <c r="AN12" s="447"/>
      <c r="AO12" s="151">
        <v>16</v>
      </c>
      <c r="AP12" s="151">
        <v>1826.0606060606067</v>
      </c>
      <c r="AQ12" s="177">
        <f t="shared" si="13"/>
        <v>114.12878787878792</v>
      </c>
      <c r="AR12" s="95">
        <f t="shared" si="14"/>
        <v>7</v>
      </c>
      <c r="AS12" s="447"/>
      <c r="AT12" s="151">
        <v>16</v>
      </c>
      <c r="AU12" s="151">
        <v>1825.0485436893202</v>
      </c>
      <c r="AV12" s="177">
        <f t="shared" si="15"/>
        <v>114.06553398058252</v>
      </c>
      <c r="AW12" s="95">
        <f t="shared" si="16"/>
        <v>7</v>
      </c>
      <c r="AX12" s="447"/>
    </row>
    <row r="13" spans="1:50" ht="13.5" hidden="1">
      <c r="A13" s="76"/>
      <c r="B13" s="456"/>
      <c r="C13" s="95">
        <v>7</v>
      </c>
      <c r="D13" s="95" t="s">
        <v>137</v>
      </c>
      <c r="E13" s="151">
        <v>17</v>
      </c>
      <c r="F13" s="95">
        <v>1800</v>
      </c>
      <c r="G13" s="177">
        <f t="shared" si="1"/>
        <v>105.88235294117646</v>
      </c>
      <c r="H13" s="447"/>
      <c r="I13" s="153">
        <f t="shared" si="17"/>
        <v>17</v>
      </c>
      <c r="J13" s="153">
        <f t="shared" si="17"/>
        <v>1791.2143150966683</v>
      </c>
      <c r="K13" s="154">
        <f t="shared" si="17"/>
        <v>105.36554794686285</v>
      </c>
      <c r="L13" s="458"/>
      <c r="M13" s="153">
        <f t="shared" si="2"/>
        <v>10</v>
      </c>
      <c r="N13" s="448"/>
      <c r="O13" s="448"/>
      <c r="P13" s="151"/>
      <c r="Q13" s="151"/>
      <c r="R13" s="177" t="str">
        <f t="shared" si="3"/>
        <v/>
      </c>
      <c r="S13" s="95" t="str">
        <f t="shared" si="4"/>
        <v/>
      </c>
      <c r="T13" s="447"/>
      <c r="U13" s="151"/>
      <c r="V13" s="151"/>
      <c r="W13" s="177" t="str">
        <f t="shared" si="5"/>
        <v/>
      </c>
      <c r="X13" s="95" t="str">
        <f t="shared" si="6"/>
        <v/>
      </c>
      <c r="Y13" s="447"/>
      <c r="Z13" s="151"/>
      <c r="AA13" s="151"/>
      <c r="AB13" s="177" t="str">
        <f t="shared" si="7"/>
        <v/>
      </c>
      <c r="AC13" s="95" t="str">
        <f t="shared" si="8"/>
        <v/>
      </c>
      <c r="AD13" s="447"/>
      <c r="AE13" s="151">
        <v>17</v>
      </c>
      <c r="AF13" s="151">
        <v>1672.941176470589</v>
      </c>
      <c r="AG13" s="177">
        <f t="shared" si="9"/>
        <v>98.408304498269942</v>
      </c>
      <c r="AH13" s="95">
        <f t="shared" si="10"/>
        <v>8</v>
      </c>
      <c r="AI13" s="447"/>
      <c r="AJ13" s="151">
        <v>17</v>
      </c>
      <c r="AK13" s="151">
        <v>1824.0000000000005</v>
      </c>
      <c r="AL13" s="177">
        <f t="shared" si="11"/>
        <v>107.29411764705885</v>
      </c>
      <c r="AM13" s="95">
        <f t="shared" si="12"/>
        <v>11</v>
      </c>
      <c r="AN13" s="447"/>
      <c r="AO13" s="151">
        <v>17</v>
      </c>
      <c r="AP13" s="151">
        <v>1825.4545454545455</v>
      </c>
      <c r="AQ13" s="177">
        <f t="shared" si="13"/>
        <v>107.37967914438502</v>
      </c>
      <c r="AR13" s="95">
        <f t="shared" si="14"/>
        <v>10</v>
      </c>
      <c r="AS13" s="447"/>
      <c r="AT13" s="151">
        <v>17</v>
      </c>
      <c r="AU13" s="151">
        <v>1842.4615384615381</v>
      </c>
      <c r="AV13" s="177">
        <f t="shared" si="15"/>
        <v>108.38009049773754</v>
      </c>
      <c r="AW13" s="95">
        <f t="shared" si="16"/>
        <v>9</v>
      </c>
      <c r="AX13" s="447"/>
    </row>
    <row r="14" spans="1:50" ht="13.5" hidden="1">
      <c r="A14" s="76"/>
      <c r="B14" s="456"/>
      <c r="C14" s="95">
        <v>8</v>
      </c>
      <c r="D14" s="95" t="s">
        <v>138</v>
      </c>
      <c r="E14" s="151">
        <v>16</v>
      </c>
      <c r="F14" s="95">
        <v>1800</v>
      </c>
      <c r="G14" s="177">
        <f t="shared" si="1"/>
        <v>112.5</v>
      </c>
      <c r="H14" s="447"/>
      <c r="I14" s="153">
        <f t="shared" si="17"/>
        <v>16</v>
      </c>
      <c r="J14" s="153">
        <f t="shared" si="17"/>
        <v>1798.2556797784514</v>
      </c>
      <c r="K14" s="154">
        <f t="shared" si="17"/>
        <v>112.39097998615321</v>
      </c>
      <c r="L14" s="458"/>
      <c r="M14" s="153">
        <f t="shared" si="2"/>
        <v>4</v>
      </c>
      <c r="N14" s="448"/>
      <c r="O14" s="448"/>
      <c r="P14" s="151"/>
      <c r="Q14" s="151"/>
      <c r="R14" s="177" t="str">
        <f t="shared" si="3"/>
        <v/>
      </c>
      <c r="S14" s="95" t="str">
        <f t="shared" si="4"/>
        <v/>
      </c>
      <c r="T14" s="447"/>
      <c r="U14" s="151"/>
      <c r="V14" s="151"/>
      <c r="W14" s="177" t="str">
        <f t="shared" si="5"/>
        <v/>
      </c>
      <c r="X14" s="95" t="str">
        <f t="shared" si="6"/>
        <v/>
      </c>
      <c r="Y14" s="447"/>
      <c r="Z14" s="151"/>
      <c r="AA14" s="151"/>
      <c r="AB14" s="177" t="str">
        <f t="shared" si="7"/>
        <v/>
      </c>
      <c r="AC14" s="95" t="str">
        <f t="shared" si="8"/>
        <v/>
      </c>
      <c r="AD14" s="447"/>
      <c r="AE14" s="151">
        <v>16</v>
      </c>
      <c r="AF14" s="151">
        <v>1646.4705882352962</v>
      </c>
      <c r="AG14" s="177">
        <f t="shared" si="9"/>
        <v>102.90441176470601</v>
      </c>
      <c r="AH14" s="95">
        <f t="shared" si="10"/>
        <v>2</v>
      </c>
      <c r="AI14" s="447"/>
      <c r="AJ14" s="151">
        <v>16</v>
      </c>
      <c r="AK14" s="151">
        <v>1829.0322580645179</v>
      </c>
      <c r="AL14" s="177">
        <f t="shared" si="11"/>
        <v>114.31451612903237</v>
      </c>
      <c r="AM14" s="95">
        <f t="shared" si="12"/>
        <v>7</v>
      </c>
      <c r="AN14" s="447"/>
      <c r="AO14" s="151">
        <v>16</v>
      </c>
      <c r="AP14" s="151">
        <v>1868.1081081081068</v>
      </c>
      <c r="AQ14" s="177">
        <f t="shared" si="13"/>
        <v>116.75675675675667</v>
      </c>
      <c r="AR14" s="95">
        <f t="shared" si="14"/>
        <v>4</v>
      </c>
      <c r="AS14" s="447"/>
      <c r="AT14" s="151">
        <v>16</v>
      </c>
      <c r="AU14" s="151">
        <v>1849.4117647058847</v>
      </c>
      <c r="AV14" s="177">
        <f t="shared" si="15"/>
        <v>115.58823529411779</v>
      </c>
      <c r="AW14" s="95">
        <f t="shared" si="16"/>
        <v>4</v>
      </c>
      <c r="AX14" s="447"/>
    </row>
    <row r="15" spans="1:50" ht="13.5" hidden="1">
      <c r="A15" s="76"/>
      <c r="B15" s="456"/>
      <c r="C15" s="95">
        <v>9</v>
      </c>
      <c r="D15" s="95" t="s">
        <v>139</v>
      </c>
      <c r="E15" s="151">
        <v>18</v>
      </c>
      <c r="F15" s="95">
        <v>1800</v>
      </c>
      <c r="G15" s="177">
        <f t="shared" si="1"/>
        <v>100</v>
      </c>
      <c r="H15" s="447"/>
      <c r="I15" s="153">
        <f t="shared" si="17"/>
        <v>18</v>
      </c>
      <c r="J15" s="153">
        <f t="shared" si="17"/>
        <v>1783.1056808882606</v>
      </c>
      <c r="K15" s="154">
        <f t="shared" si="17"/>
        <v>99.061426716014481</v>
      </c>
      <c r="L15" s="458"/>
      <c r="M15" s="153">
        <f t="shared" si="2"/>
        <v>13</v>
      </c>
      <c r="N15" s="448"/>
      <c r="O15" s="448"/>
      <c r="P15" s="151"/>
      <c r="Q15" s="151"/>
      <c r="R15" s="177" t="str">
        <f t="shared" si="3"/>
        <v/>
      </c>
      <c r="S15" s="95" t="str">
        <f t="shared" si="4"/>
        <v/>
      </c>
      <c r="T15" s="447"/>
      <c r="U15" s="151"/>
      <c r="V15" s="151"/>
      <c r="W15" s="177" t="str">
        <f t="shared" si="5"/>
        <v/>
      </c>
      <c r="X15" s="95" t="str">
        <f t="shared" si="6"/>
        <v/>
      </c>
      <c r="Y15" s="447"/>
      <c r="Z15" s="151"/>
      <c r="AA15" s="151"/>
      <c r="AB15" s="177" t="str">
        <f t="shared" si="7"/>
        <v/>
      </c>
      <c r="AC15" s="95" t="str">
        <f t="shared" si="8"/>
        <v/>
      </c>
      <c r="AD15" s="447"/>
      <c r="AE15" s="151">
        <v>18</v>
      </c>
      <c r="AF15" s="151">
        <v>1639.7872340425533</v>
      </c>
      <c r="AG15" s="177">
        <f t="shared" si="9"/>
        <v>91.099290780141857</v>
      </c>
      <c r="AH15" s="95">
        <f t="shared" si="10"/>
        <v>12</v>
      </c>
      <c r="AI15" s="447"/>
      <c r="AJ15" s="151">
        <v>18</v>
      </c>
      <c r="AK15" s="151">
        <v>1836.8181818181818</v>
      </c>
      <c r="AL15" s="177">
        <f t="shared" si="11"/>
        <v>102.04545454545455</v>
      </c>
      <c r="AM15" s="95">
        <f t="shared" si="12"/>
        <v>13</v>
      </c>
      <c r="AN15" s="447"/>
      <c r="AO15" s="151">
        <v>18</v>
      </c>
      <c r="AP15" s="151">
        <v>1820.1923076923072</v>
      </c>
      <c r="AQ15" s="177">
        <f t="shared" si="13"/>
        <v>101.12179487179485</v>
      </c>
      <c r="AR15" s="95">
        <f t="shared" si="14"/>
        <v>13</v>
      </c>
      <c r="AS15" s="447"/>
      <c r="AT15" s="151">
        <v>18</v>
      </c>
      <c r="AU15" s="151">
        <v>1835.6250000000007</v>
      </c>
      <c r="AV15" s="177">
        <f t="shared" si="15"/>
        <v>101.9791666666667</v>
      </c>
      <c r="AW15" s="95">
        <f t="shared" si="16"/>
        <v>13</v>
      </c>
      <c r="AX15" s="447"/>
    </row>
    <row r="16" spans="1:50" ht="13.5" hidden="1">
      <c r="A16" s="76"/>
      <c r="B16" s="456"/>
      <c r="C16" s="95">
        <v>10</v>
      </c>
      <c r="D16" s="95" t="s">
        <v>140</v>
      </c>
      <c r="E16" s="151">
        <v>16</v>
      </c>
      <c r="F16" s="95">
        <v>1800</v>
      </c>
      <c r="G16" s="177">
        <f t="shared" si="1"/>
        <v>112.5</v>
      </c>
      <c r="H16" s="447"/>
      <c r="I16" s="153">
        <f t="shared" si="17"/>
        <v>16</v>
      </c>
      <c r="J16" s="153">
        <f t="shared" si="17"/>
        <v>1787.6718232747646</v>
      </c>
      <c r="K16" s="154">
        <f t="shared" si="17"/>
        <v>111.72948895467279</v>
      </c>
      <c r="L16" s="458"/>
      <c r="M16" s="153">
        <f t="shared" si="2"/>
        <v>6</v>
      </c>
      <c r="N16" s="448"/>
      <c r="O16" s="448"/>
      <c r="P16" s="151"/>
      <c r="Q16" s="151"/>
      <c r="R16" s="177" t="str">
        <f t="shared" si="3"/>
        <v/>
      </c>
      <c r="S16" s="95" t="str">
        <f t="shared" si="4"/>
        <v/>
      </c>
      <c r="T16" s="447"/>
      <c r="U16" s="151"/>
      <c r="V16" s="151"/>
      <c r="W16" s="177" t="str">
        <f t="shared" si="5"/>
        <v/>
      </c>
      <c r="X16" s="95" t="str">
        <f t="shared" si="6"/>
        <v/>
      </c>
      <c r="Y16" s="447"/>
      <c r="Z16" s="151"/>
      <c r="AA16" s="151"/>
      <c r="AB16" s="177" t="str">
        <f t="shared" si="7"/>
        <v/>
      </c>
      <c r="AC16" s="95" t="str">
        <f t="shared" si="8"/>
        <v/>
      </c>
      <c r="AD16" s="447"/>
      <c r="AE16" s="151">
        <v>16</v>
      </c>
      <c r="AF16" s="151">
        <v>1639.0588235294115</v>
      </c>
      <c r="AG16" s="177">
        <f t="shared" si="9"/>
        <v>102.44117647058822</v>
      </c>
      <c r="AH16" s="95">
        <f t="shared" si="10"/>
        <v>6</v>
      </c>
      <c r="AI16" s="447"/>
      <c r="AJ16" s="151">
        <v>16</v>
      </c>
      <c r="AK16" s="151">
        <v>1843.571428571428</v>
      </c>
      <c r="AL16" s="177">
        <f t="shared" si="11"/>
        <v>115.22321428571425</v>
      </c>
      <c r="AM16" s="95">
        <f t="shared" si="12"/>
        <v>5</v>
      </c>
      <c r="AN16" s="447"/>
      <c r="AO16" s="151">
        <v>16</v>
      </c>
      <c r="AP16" s="151">
        <v>1833.9393939393944</v>
      </c>
      <c r="AQ16" s="177">
        <f t="shared" si="13"/>
        <v>114.62121212121215</v>
      </c>
      <c r="AR16" s="95">
        <f t="shared" si="14"/>
        <v>6</v>
      </c>
      <c r="AS16" s="447"/>
      <c r="AT16" s="151">
        <v>16</v>
      </c>
      <c r="AU16" s="151">
        <v>1834.1176470588243</v>
      </c>
      <c r="AV16" s="177">
        <f t="shared" si="15"/>
        <v>114.63235294117652</v>
      </c>
      <c r="AW16" s="95">
        <f t="shared" si="16"/>
        <v>6</v>
      </c>
      <c r="AX16" s="447"/>
    </row>
    <row r="17" spans="2:50" hidden="1">
      <c r="B17" s="456"/>
      <c r="C17" s="95">
        <v>11</v>
      </c>
      <c r="D17" s="95" t="s">
        <v>141</v>
      </c>
      <c r="E17" s="95">
        <v>15</v>
      </c>
      <c r="F17" s="95">
        <v>1800</v>
      </c>
      <c r="G17" s="177">
        <f t="shared" si="1"/>
        <v>120</v>
      </c>
      <c r="H17" s="447"/>
      <c r="I17" s="153">
        <f t="shared" si="17"/>
        <v>15</v>
      </c>
      <c r="J17" s="153">
        <f t="shared" si="17"/>
        <v>1833.2025652366278</v>
      </c>
      <c r="K17" s="154">
        <f t="shared" si="17"/>
        <v>122.21350434910849</v>
      </c>
      <c r="L17" s="458"/>
      <c r="M17" s="153">
        <f t="shared" si="2"/>
        <v>1</v>
      </c>
      <c r="N17" s="448"/>
      <c r="O17" s="448"/>
      <c r="P17" s="95"/>
      <c r="Q17" s="95"/>
      <c r="R17" s="177" t="str">
        <f t="shared" si="3"/>
        <v/>
      </c>
      <c r="S17" s="95" t="str">
        <f t="shared" si="4"/>
        <v/>
      </c>
      <c r="T17" s="447"/>
      <c r="U17" s="95"/>
      <c r="V17" s="95"/>
      <c r="W17" s="177" t="str">
        <f t="shared" si="5"/>
        <v/>
      </c>
      <c r="X17" s="95" t="str">
        <f t="shared" si="6"/>
        <v/>
      </c>
      <c r="Y17" s="447"/>
      <c r="Z17" s="95"/>
      <c r="AA17" s="95"/>
      <c r="AB17" s="177" t="str">
        <f t="shared" si="7"/>
        <v/>
      </c>
      <c r="AC17" s="95" t="str">
        <f t="shared" si="8"/>
        <v/>
      </c>
      <c r="AD17" s="447"/>
      <c r="AE17" s="95">
        <v>15</v>
      </c>
      <c r="AF17" s="151">
        <v>1645.7142857142917</v>
      </c>
      <c r="AG17" s="177">
        <f t="shared" si="9"/>
        <v>109.71428571428611</v>
      </c>
      <c r="AH17" s="95">
        <f t="shared" si="10"/>
        <v>1</v>
      </c>
      <c r="AI17" s="447"/>
      <c r="AJ17" s="95">
        <v>15</v>
      </c>
      <c r="AK17" s="151">
        <v>1849.411764705889</v>
      </c>
      <c r="AL17" s="177">
        <f t="shared" si="11"/>
        <v>123.29411764705927</v>
      </c>
      <c r="AM17" s="95">
        <f t="shared" si="12"/>
        <v>1</v>
      </c>
      <c r="AN17" s="447"/>
      <c r="AO17" s="95">
        <v>15</v>
      </c>
      <c r="AP17" s="151">
        <v>1913.6842105263227</v>
      </c>
      <c r="AQ17" s="177">
        <f t="shared" si="13"/>
        <v>127.57894736842151</v>
      </c>
      <c r="AR17" s="95">
        <f t="shared" si="14"/>
        <v>1</v>
      </c>
      <c r="AS17" s="447"/>
      <c r="AT17" s="95">
        <v>15</v>
      </c>
      <c r="AU17" s="95">
        <v>1924.000000000007</v>
      </c>
      <c r="AV17" s="177">
        <f t="shared" si="15"/>
        <v>128.26666666666713</v>
      </c>
      <c r="AW17" s="95">
        <f t="shared" si="16"/>
        <v>1</v>
      </c>
      <c r="AX17" s="447"/>
    </row>
    <row r="18" spans="2:50" hidden="1">
      <c r="B18" s="456"/>
      <c r="C18" s="95">
        <v>12</v>
      </c>
      <c r="D18" s="95" t="s">
        <v>142</v>
      </c>
      <c r="E18" s="95">
        <v>16</v>
      </c>
      <c r="F18" s="95">
        <v>1800</v>
      </c>
      <c r="G18" s="177">
        <f t="shared" si="1"/>
        <v>112.5</v>
      </c>
      <c r="H18" s="447"/>
      <c r="I18" s="153">
        <f t="shared" si="17"/>
        <v>16</v>
      </c>
      <c r="J18" s="153">
        <f t="shared" si="17"/>
        <v>1817.1440516005737</v>
      </c>
      <c r="K18" s="154">
        <f t="shared" si="17"/>
        <v>113.57150322503585</v>
      </c>
      <c r="L18" s="458"/>
      <c r="M18" s="153">
        <f t="shared" si="2"/>
        <v>3</v>
      </c>
      <c r="N18" s="448"/>
      <c r="O18" s="448"/>
      <c r="P18" s="95"/>
      <c r="Q18" s="95"/>
      <c r="R18" s="177" t="str">
        <f t="shared" si="3"/>
        <v/>
      </c>
      <c r="S18" s="95" t="str">
        <f t="shared" si="4"/>
        <v/>
      </c>
      <c r="T18" s="447"/>
      <c r="U18" s="95"/>
      <c r="V18" s="95"/>
      <c r="W18" s="177" t="str">
        <f t="shared" si="5"/>
        <v/>
      </c>
      <c r="X18" s="95" t="str">
        <f t="shared" si="6"/>
        <v/>
      </c>
      <c r="Y18" s="447"/>
      <c r="Z18" s="95"/>
      <c r="AA18" s="95"/>
      <c r="AB18" s="177" t="str">
        <f t="shared" si="7"/>
        <v/>
      </c>
      <c r="AC18" s="95" t="str">
        <f t="shared" si="8"/>
        <v/>
      </c>
      <c r="AD18" s="447"/>
      <c r="AE18" s="95">
        <v>16</v>
      </c>
      <c r="AF18" s="151">
        <v>1645.7142857142917</v>
      </c>
      <c r="AG18" s="177">
        <f t="shared" si="9"/>
        <v>102.85714285714323</v>
      </c>
      <c r="AH18" s="95">
        <f t="shared" si="10"/>
        <v>3</v>
      </c>
      <c r="AI18" s="447"/>
      <c r="AJ18" s="95">
        <v>16</v>
      </c>
      <c r="AK18" s="151">
        <v>1849.5652173912981</v>
      </c>
      <c r="AL18" s="177">
        <f t="shared" si="11"/>
        <v>115.59782608695613</v>
      </c>
      <c r="AM18" s="95">
        <f t="shared" si="12"/>
        <v>3</v>
      </c>
      <c r="AN18" s="447"/>
      <c r="AO18" s="95">
        <v>16</v>
      </c>
      <c r="AP18" s="151">
        <v>1876.1538461538412</v>
      </c>
      <c r="AQ18" s="177">
        <f t="shared" si="13"/>
        <v>117.25961538461507</v>
      </c>
      <c r="AR18" s="95">
        <f t="shared" si="14"/>
        <v>3</v>
      </c>
      <c r="AS18" s="447"/>
      <c r="AT18" s="95">
        <v>16</v>
      </c>
      <c r="AU18" s="151">
        <v>1897.1428571428639</v>
      </c>
      <c r="AV18" s="177">
        <f t="shared" si="15"/>
        <v>118.571428571429</v>
      </c>
      <c r="AW18" s="95">
        <f t="shared" si="16"/>
        <v>3</v>
      </c>
      <c r="AX18" s="447"/>
    </row>
    <row r="19" spans="2:50" hidden="1">
      <c r="B19" s="456"/>
      <c r="C19" s="95">
        <v>13</v>
      </c>
      <c r="D19" s="95" t="s">
        <v>143</v>
      </c>
      <c r="E19" s="95">
        <v>17</v>
      </c>
      <c r="F19" s="95">
        <v>1500</v>
      </c>
      <c r="G19" s="177">
        <f t="shared" si="1"/>
        <v>88.235294117647058</v>
      </c>
      <c r="H19" s="447"/>
      <c r="I19" s="153">
        <f t="shared" si="17"/>
        <v>17</v>
      </c>
      <c r="J19" s="153">
        <f t="shared" si="17"/>
        <v>1711.9283347863989</v>
      </c>
      <c r="K19" s="154">
        <f t="shared" si="17"/>
        <v>100.70166675214111</v>
      </c>
      <c r="L19" s="458"/>
      <c r="M19" s="153">
        <f t="shared" si="2"/>
        <v>11</v>
      </c>
      <c r="N19" s="448"/>
      <c r="O19" s="448"/>
      <c r="P19" s="95"/>
      <c r="Q19" s="95"/>
      <c r="R19" s="177" t="str">
        <f t="shared" si="3"/>
        <v/>
      </c>
      <c r="S19" s="95" t="str">
        <f t="shared" si="4"/>
        <v/>
      </c>
      <c r="T19" s="447"/>
      <c r="U19" s="95"/>
      <c r="V19" s="95"/>
      <c r="W19" s="177" t="str">
        <f t="shared" si="5"/>
        <v/>
      </c>
      <c r="X19" s="95" t="str">
        <f t="shared" si="6"/>
        <v/>
      </c>
      <c r="Y19" s="447"/>
      <c r="Z19" s="95"/>
      <c r="AA19" s="95"/>
      <c r="AB19" s="177" t="str">
        <f t="shared" si="7"/>
        <v/>
      </c>
      <c r="AC19" s="95" t="str">
        <f t="shared" si="8"/>
        <v/>
      </c>
      <c r="AD19" s="447"/>
      <c r="AE19" s="95">
        <v>17</v>
      </c>
      <c r="AF19" s="151">
        <v>1367.9999999999986</v>
      </c>
      <c r="AG19" s="177">
        <f t="shared" si="9"/>
        <v>80.470588235294031</v>
      </c>
      <c r="AH19" s="95">
        <f t="shared" si="10"/>
        <v>15</v>
      </c>
      <c r="AI19" s="447"/>
      <c r="AJ19" s="95">
        <v>17</v>
      </c>
      <c r="AK19" s="151">
        <v>1829.0322580645179</v>
      </c>
      <c r="AL19" s="177">
        <f t="shared" si="11"/>
        <v>107.59013282732458</v>
      </c>
      <c r="AM19" s="95">
        <f t="shared" si="12"/>
        <v>10</v>
      </c>
      <c r="AN19" s="447"/>
      <c r="AO19" s="95">
        <v>17</v>
      </c>
      <c r="AP19" s="151">
        <v>1829.5999999999985</v>
      </c>
      <c r="AQ19" s="177">
        <f t="shared" si="13"/>
        <v>107.62352941176462</v>
      </c>
      <c r="AR19" s="95">
        <f t="shared" si="14"/>
        <v>9</v>
      </c>
      <c r="AS19" s="447"/>
      <c r="AT19" s="95">
        <v>17</v>
      </c>
      <c r="AU19" s="151">
        <v>1821.0810810810797</v>
      </c>
      <c r="AV19" s="177">
        <f t="shared" si="15"/>
        <v>107.12241653418116</v>
      </c>
      <c r="AW19" s="95">
        <f t="shared" si="16"/>
        <v>11</v>
      </c>
      <c r="AX19" s="447"/>
    </row>
    <row r="20" spans="2:50" hidden="1">
      <c r="B20" s="456"/>
      <c r="C20" s="95">
        <v>14</v>
      </c>
      <c r="D20" s="95" t="s">
        <v>144</v>
      </c>
      <c r="E20" s="95">
        <v>15</v>
      </c>
      <c r="F20" s="95">
        <v>1500</v>
      </c>
      <c r="G20" s="177">
        <f t="shared" si="1"/>
        <v>100</v>
      </c>
      <c r="H20" s="447"/>
      <c r="I20" s="153">
        <f t="shared" si="17"/>
        <v>15</v>
      </c>
      <c r="J20" s="153">
        <f t="shared" si="17"/>
        <v>1725.9266693429686</v>
      </c>
      <c r="K20" s="154">
        <f t="shared" si="17"/>
        <v>115.06177795619793</v>
      </c>
      <c r="L20" s="458"/>
      <c r="M20" s="153">
        <f t="shared" si="2"/>
        <v>2</v>
      </c>
      <c r="N20" s="448"/>
      <c r="O20" s="448"/>
      <c r="P20" s="95"/>
      <c r="Q20" s="95"/>
      <c r="R20" s="177" t="str">
        <f t="shared" si="3"/>
        <v/>
      </c>
      <c r="S20" s="95" t="str">
        <f t="shared" si="4"/>
        <v/>
      </c>
      <c r="T20" s="447"/>
      <c r="U20" s="95"/>
      <c r="V20" s="95"/>
      <c r="W20" s="177" t="str">
        <f t="shared" si="5"/>
        <v/>
      </c>
      <c r="X20" s="95" t="str">
        <f t="shared" si="6"/>
        <v/>
      </c>
      <c r="Y20" s="447"/>
      <c r="Z20" s="95"/>
      <c r="AA20" s="95"/>
      <c r="AB20" s="177" t="str">
        <f t="shared" si="7"/>
        <v/>
      </c>
      <c r="AC20" s="95" t="str">
        <f t="shared" si="8"/>
        <v/>
      </c>
      <c r="AD20" s="447"/>
      <c r="AE20" s="95">
        <v>15</v>
      </c>
      <c r="AF20" s="151">
        <v>1383.396226415095</v>
      </c>
      <c r="AG20" s="177">
        <f t="shared" si="9"/>
        <v>92.226415094339671</v>
      </c>
      <c r="AH20" s="95">
        <f t="shared" si="10"/>
        <v>11</v>
      </c>
      <c r="AI20" s="447"/>
      <c r="AJ20" s="95">
        <v>15</v>
      </c>
      <c r="AK20" s="151">
        <v>1838.2978723404258</v>
      </c>
      <c r="AL20" s="177">
        <f t="shared" si="11"/>
        <v>122.55319148936172</v>
      </c>
      <c r="AM20" s="95">
        <f t="shared" si="12"/>
        <v>2</v>
      </c>
      <c r="AN20" s="447"/>
      <c r="AO20" s="95">
        <v>15</v>
      </c>
      <c r="AP20" s="151">
        <v>1833.3333333333344</v>
      </c>
      <c r="AQ20" s="177">
        <f t="shared" si="13"/>
        <v>122.2222222222223</v>
      </c>
      <c r="AR20" s="95">
        <f t="shared" si="14"/>
        <v>2</v>
      </c>
      <c r="AS20" s="447"/>
      <c r="AT20" s="95">
        <v>15</v>
      </c>
      <c r="AU20" s="151">
        <v>1848.67924528302</v>
      </c>
      <c r="AV20" s="177">
        <f t="shared" si="15"/>
        <v>123.24528301886799</v>
      </c>
      <c r="AW20" s="95">
        <f t="shared" si="16"/>
        <v>2</v>
      </c>
      <c r="AX20" s="447"/>
    </row>
    <row r="21" spans="2:50" hidden="1">
      <c r="B21" s="456"/>
      <c r="C21" s="95">
        <v>15</v>
      </c>
      <c r="D21" s="95" t="s">
        <v>145</v>
      </c>
      <c r="E21" s="95">
        <v>16</v>
      </c>
      <c r="F21" s="95">
        <v>1500</v>
      </c>
      <c r="G21" s="177">
        <f t="shared" si="1"/>
        <v>93.75</v>
      </c>
      <c r="H21" s="447"/>
      <c r="I21" s="153">
        <f t="shared" si="17"/>
        <v>16</v>
      </c>
      <c r="J21" s="153">
        <f t="shared" si="17"/>
        <v>1377.4914094780336</v>
      </c>
      <c r="K21" s="154">
        <f t="shared" si="17"/>
        <v>86.093213092377098</v>
      </c>
      <c r="L21" s="459"/>
      <c r="M21" s="153">
        <f t="shared" si="2"/>
        <v>15</v>
      </c>
      <c r="N21" s="448"/>
      <c r="O21" s="448"/>
      <c r="P21" s="95"/>
      <c r="Q21" s="95"/>
      <c r="R21" s="177" t="str">
        <f t="shared" si="3"/>
        <v/>
      </c>
      <c r="S21" s="95" t="str">
        <f t="shared" si="4"/>
        <v/>
      </c>
      <c r="T21" s="447"/>
      <c r="U21" s="95"/>
      <c r="V21" s="95"/>
      <c r="W21" s="177" t="str">
        <f t="shared" si="5"/>
        <v/>
      </c>
      <c r="X21" s="95" t="str">
        <f t="shared" si="6"/>
        <v/>
      </c>
      <c r="Y21" s="447"/>
      <c r="Z21" s="95"/>
      <c r="AA21" s="95"/>
      <c r="AB21" s="177" t="str">
        <f t="shared" si="7"/>
        <v/>
      </c>
      <c r="AC21" s="95" t="str">
        <f t="shared" si="8"/>
        <v/>
      </c>
      <c r="AD21" s="447"/>
      <c r="AE21" s="95">
        <v>16</v>
      </c>
      <c r="AF21" s="151">
        <v>1378.9830508474588</v>
      </c>
      <c r="AG21" s="177">
        <f t="shared" si="9"/>
        <v>86.186440677966175</v>
      </c>
      <c r="AH21" s="95">
        <f t="shared" si="10"/>
        <v>13</v>
      </c>
      <c r="AI21" s="447"/>
      <c r="AJ21" s="95">
        <v>16</v>
      </c>
      <c r="AK21" s="151">
        <v>1370.149253731345</v>
      </c>
      <c r="AL21" s="177">
        <f t="shared" si="11"/>
        <v>85.634328358209061</v>
      </c>
      <c r="AM21" s="95">
        <f t="shared" si="12"/>
        <v>15</v>
      </c>
      <c r="AN21" s="447"/>
      <c r="AO21" s="95">
        <v>16</v>
      </c>
      <c r="AP21" s="151">
        <v>1380.8333333333323</v>
      </c>
      <c r="AQ21" s="177">
        <f t="shared" si="13"/>
        <v>86.302083333333272</v>
      </c>
      <c r="AR21" s="95">
        <f t="shared" si="14"/>
        <v>15</v>
      </c>
      <c r="AS21" s="447"/>
      <c r="AT21" s="95">
        <v>16</v>
      </c>
      <c r="AU21" s="95">
        <v>1379.9999999999984</v>
      </c>
      <c r="AV21" s="177">
        <f t="shared" si="15"/>
        <v>86.249999999999901</v>
      </c>
      <c r="AW21" s="95">
        <f t="shared" si="16"/>
        <v>15</v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56" t="s">
        <v>130</v>
      </c>
      <c r="C27" s="95">
        <v>1</v>
      </c>
      <c r="D27" s="95" t="s">
        <v>131</v>
      </c>
      <c r="E27" s="95">
        <v>17</v>
      </c>
      <c r="F27" s="95">
        <v>2000</v>
      </c>
      <c r="G27" s="177">
        <f>F27/E27</f>
        <v>117.64705882352941</v>
      </c>
      <c r="H27" s="447">
        <f>AVERAGE(G27:G41)</f>
        <v>118.54847494553377</v>
      </c>
      <c r="I27" s="153">
        <f>AVERAGE(P27,U27,Z27,AE27,AJ27,AO27,AT27)</f>
        <v>17</v>
      </c>
      <c r="J27" s="153">
        <f t="shared" ref="J27:J41" si="18">AVERAGE(Q27,V27,AA27,AF27,AK27,AP27,AU27)</f>
        <v>1877.1423566965957</v>
      </c>
      <c r="K27" s="154">
        <f>AVERAGE(R27,W27,AB27,AG27,AL27,AQ27,AV27)</f>
        <v>110.42013862921151</v>
      </c>
      <c r="L27" s="473">
        <f>IFERROR(AVERAGE(K27:K41),"-")</f>
        <v>110.09249720901111</v>
      </c>
      <c r="M27" s="153">
        <f>RANK(K27, K$27:K$41)</f>
        <v>8</v>
      </c>
      <c r="N27" s="448"/>
      <c r="O27" s="448"/>
      <c r="P27" s="95">
        <v>17</v>
      </c>
      <c r="Q27" s="151">
        <v>1883.636363636361</v>
      </c>
      <c r="R27" s="177">
        <f>IFERROR(Q27/P27,"")</f>
        <v>110.80213903743299</v>
      </c>
      <c r="S27" s="95">
        <f>IFERROR(RANK(R27, R$27:R$41),"")</f>
        <v>8</v>
      </c>
      <c r="T27" s="447">
        <f>AVERAGE(R27:R41)</f>
        <v>110.39188344784893</v>
      </c>
      <c r="U27" s="95">
        <v>17</v>
      </c>
      <c r="V27" s="151">
        <v>1869.3749999999975</v>
      </c>
      <c r="W27" s="177">
        <f>IFERROR(V27/U27,"")</f>
        <v>109.9632352941175</v>
      </c>
      <c r="X27" s="95">
        <f>IFERROR(RANK(W27, W$27:W$41),"")</f>
        <v>8</v>
      </c>
      <c r="Y27" s="447">
        <f>AVERAGE(W27:W41)</f>
        <v>109.7101778425717</v>
      </c>
      <c r="Z27" s="95">
        <v>17</v>
      </c>
      <c r="AA27" s="151">
        <v>1876.7999999999947</v>
      </c>
      <c r="AB27" s="177">
        <f>IFERROR(AA27/Z27,"")</f>
        <v>110.39999999999969</v>
      </c>
      <c r="AC27" s="95">
        <f>IFERROR(RANK(AB27, AB$27:AB$41),"")</f>
        <v>8</v>
      </c>
      <c r="AD27" s="447">
        <f>AVERAGE(AB27:AB41)</f>
        <v>109.96038449056564</v>
      </c>
      <c r="AE27" s="95">
        <v>17</v>
      </c>
      <c r="AF27" s="151">
        <v>1865.2173913043416</v>
      </c>
      <c r="AG27" s="177">
        <f>IFERROR(AF27/AE27,"")</f>
        <v>109.71867007672597</v>
      </c>
      <c r="AH27" s="95">
        <f>IFERROR(RANK(AG27, AG$27:AG$41),"")</f>
        <v>8</v>
      </c>
      <c r="AI27" s="447">
        <f>AVERAGE(AG27:AG41)</f>
        <v>110.68761729843473</v>
      </c>
      <c r="AJ27" s="95">
        <v>17</v>
      </c>
      <c r="AK27" s="151">
        <v>1893.9999999999966</v>
      </c>
      <c r="AL27" s="177">
        <f>IFERROR(AK27/AJ27,"")</f>
        <v>111.41176470588215</v>
      </c>
      <c r="AM27" s="95">
        <f>IFERROR(RANK(AL27, AL$27:AL$41),"")</f>
        <v>8</v>
      </c>
      <c r="AN27" s="447">
        <f>AVERAGE(AL27:AL41)</f>
        <v>110.03447201705926</v>
      </c>
      <c r="AO27" s="95">
        <v>17</v>
      </c>
      <c r="AP27" s="151">
        <v>1890.9677419354809</v>
      </c>
      <c r="AQ27" s="177">
        <f>IFERROR(AP27/AO27,"")</f>
        <v>111.23339658444006</v>
      </c>
      <c r="AR27" s="95">
        <f>IFERROR(RANK(AQ27, AQ$27:AQ$41),"")</f>
        <v>8</v>
      </c>
      <c r="AS27" s="447">
        <f>AVERAGE(AQ27:AQ41)</f>
        <v>110.01330154004623</v>
      </c>
      <c r="AT27" s="95">
        <v>17</v>
      </c>
      <c r="AU27" s="151">
        <v>1859.9999999999975</v>
      </c>
      <c r="AV27" s="177">
        <f>IFERROR(AU27/AT27,"")</f>
        <v>109.41176470588221</v>
      </c>
      <c r="AW27" s="95">
        <f>IFERROR(RANK(AV27, AV$27:AV$41),"")</f>
        <v>8</v>
      </c>
      <c r="AX27" s="447">
        <f>AVERAGE(AV27:AV41)</f>
        <v>109.84964382655144</v>
      </c>
    </row>
    <row r="28" spans="2:50" hidden="1">
      <c r="B28" s="456"/>
      <c r="C28" s="95">
        <v>2</v>
      </c>
      <c r="D28" s="95" t="s">
        <v>132</v>
      </c>
      <c r="E28" s="95">
        <v>16</v>
      </c>
      <c r="F28" s="95">
        <v>2000</v>
      </c>
      <c r="G28" s="177">
        <f t="shared" ref="G28:G41" si="19">F28/E28</f>
        <v>125</v>
      </c>
      <c r="H28" s="447"/>
      <c r="I28" s="153">
        <f t="shared" ref="I28:I41" si="20">AVERAGE(P28,U28,Z28,AE28,AJ28,AO28,AT28)</f>
        <v>16</v>
      </c>
      <c r="J28" s="153">
        <f t="shared" si="18"/>
        <v>1840.475004984645</v>
      </c>
      <c r="K28" s="154">
        <f t="shared" ref="K28:K41" si="21">AVERAGE(R28,W28,AB28,AG28,AL28,AQ28,AV28)</f>
        <v>115.02968781154031</v>
      </c>
      <c r="L28" s="473"/>
      <c r="M28" s="153">
        <f t="shared" ref="M28:M40" si="22">RANK(K28, K$27:K$41)</f>
        <v>7</v>
      </c>
      <c r="N28" s="448"/>
      <c r="O28" s="448"/>
      <c r="P28" s="95">
        <v>16</v>
      </c>
      <c r="Q28" s="151">
        <v>1833.0434782608718</v>
      </c>
      <c r="R28" s="177">
        <f t="shared" ref="R28:R41" si="23">IFERROR(Q28/P28,"")</f>
        <v>114.56521739130449</v>
      </c>
      <c r="S28" s="95">
        <f t="shared" ref="S28:S41" si="24">IFERROR(RANK(R28, R$27:R$41),"")</f>
        <v>7</v>
      </c>
      <c r="T28" s="447"/>
      <c r="U28" s="95">
        <v>16</v>
      </c>
      <c r="V28" s="151">
        <v>1837.8461538461559</v>
      </c>
      <c r="W28" s="177">
        <f t="shared" ref="W28:W41" si="25">IFERROR(V28/U28,"")</f>
        <v>114.86538461538474</v>
      </c>
      <c r="X28" s="95">
        <f t="shared" ref="X28:X41" si="26">IFERROR(RANK(W28, W$27:W$41),"")</f>
        <v>6</v>
      </c>
      <c r="Y28" s="447"/>
      <c r="Z28" s="95">
        <v>16</v>
      </c>
      <c r="AA28" s="151">
        <v>1836.2068965517255</v>
      </c>
      <c r="AB28" s="177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47"/>
      <c r="AE28" s="95">
        <v>16</v>
      </c>
      <c r="AF28" s="151">
        <v>1865.7692307692319</v>
      </c>
      <c r="AG28" s="177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47"/>
      <c r="AJ28" s="95">
        <v>16</v>
      </c>
      <c r="AK28" s="151">
        <v>1839.3442622950836</v>
      </c>
      <c r="AL28" s="177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47"/>
      <c r="AO28" s="95">
        <v>16</v>
      </c>
      <c r="AP28" s="151">
        <v>1835.2941176470611</v>
      </c>
      <c r="AQ28" s="177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47"/>
      <c r="AT28" s="95">
        <v>16</v>
      </c>
      <c r="AU28" s="151">
        <v>1835.8208955223856</v>
      </c>
      <c r="AV28" s="177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47"/>
    </row>
    <row r="29" spans="2:50" hidden="1">
      <c r="B29" s="456"/>
      <c r="C29" s="95">
        <v>3</v>
      </c>
      <c r="D29" s="95" t="s">
        <v>133</v>
      </c>
      <c r="E29" s="95">
        <v>18</v>
      </c>
      <c r="F29" s="95">
        <v>2000</v>
      </c>
      <c r="G29" s="177">
        <f t="shared" si="19"/>
        <v>111.11111111111111</v>
      </c>
      <c r="H29" s="447"/>
      <c r="I29" s="153">
        <f t="shared" si="20"/>
        <v>18</v>
      </c>
      <c r="J29" s="153">
        <f t="shared" si="18"/>
        <v>1850.3245571938355</v>
      </c>
      <c r="K29" s="154">
        <f t="shared" si="21"/>
        <v>102.79580873299086</v>
      </c>
      <c r="L29" s="473"/>
      <c r="M29" s="153">
        <f>RANK(K29, K$27:K$41)</f>
        <v>13</v>
      </c>
      <c r="N29" s="448"/>
      <c r="O29" s="448"/>
      <c r="P29" s="95">
        <v>18</v>
      </c>
      <c r="Q29" s="151">
        <v>1857.4647887323924</v>
      </c>
      <c r="R29" s="177">
        <f t="shared" si="23"/>
        <v>103.19248826291069</v>
      </c>
      <c r="S29" s="95">
        <f t="shared" si="24"/>
        <v>12</v>
      </c>
      <c r="T29" s="447"/>
      <c r="U29" s="95">
        <v>18</v>
      </c>
      <c r="V29" s="151">
        <v>1847.826086956524</v>
      </c>
      <c r="W29" s="177">
        <f t="shared" si="25"/>
        <v>102.657004830918</v>
      </c>
      <c r="X29" s="95">
        <f t="shared" si="26"/>
        <v>13</v>
      </c>
      <c r="Y29" s="447"/>
      <c r="Z29" s="95">
        <v>18</v>
      </c>
      <c r="AA29" s="151">
        <v>1856.0000000000018</v>
      </c>
      <c r="AB29" s="177">
        <f t="shared" si="27"/>
        <v>103.11111111111121</v>
      </c>
      <c r="AC29" s="95">
        <f t="shared" si="28"/>
        <v>12</v>
      </c>
      <c r="AD29" s="447"/>
      <c r="AE29" s="95">
        <v>18</v>
      </c>
      <c r="AF29" s="151">
        <v>1848.0000000000011</v>
      </c>
      <c r="AG29" s="177">
        <f t="shared" si="29"/>
        <v>102.66666666666673</v>
      </c>
      <c r="AH29" s="95">
        <f t="shared" si="30"/>
        <v>13</v>
      </c>
      <c r="AI29" s="447"/>
      <c r="AJ29" s="95">
        <v>18</v>
      </c>
      <c r="AK29" s="151">
        <v>1846.4516129032274</v>
      </c>
      <c r="AL29" s="177">
        <f t="shared" si="31"/>
        <v>102.58064516129042</v>
      </c>
      <c r="AM29" s="95">
        <f t="shared" si="32"/>
        <v>12</v>
      </c>
      <c r="AN29" s="447"/>
      <c r="AO29" s="95">
        <v>18</v>
      </c>
      <c r="AP29" s="151">
        <v>1847.9999999999982</v>
      </c>
      <c r="AQ29" s="177">
        <f t="shared" si="33"/>
        <v>102.66666666666657</v>
      </c>
      <c r="AR29" s="95">
        <f t="shared" si="34"/>
        <v>13</v>
      </c>
      <c r="AS29" s="447"/>
      <c r="AT29" s="95">
        <v>18</v>
      </c>
      <c r="AU29" s="151">
        <v>1848.5294117647036</v>
      </c>
      <c r="AV29" s="177">
        <f t="shared" si="35"/>
        <v>102.69607843137243</v>
      </c>
      <c r="AW29" s="95">
        <f t="shared" si="36"/>
        <v>13</v>
      </c>
      <c r="AX29" s="447"/>
    </row>
    <row r="30" spans="2:50" hidden="1">
      <c r="B30" s="456"/>
      <c r="C30" s="95">
        <v>4</v>
      </c>
      <c r="D30" s="95" t="s">
        <v>134</v>
      </c>
      <c r="E30" s="95">
        <v>17</v>
      </c>
      <c r="F30" s="95">
        <v>2000</v>
      </c>
      <c r="G30" s="177">
        <f t="shared" si="19"/>
        <v>117.64705882352941</v>
      </c>
      <c r="H30" s="447"/>
      <c r="I30" s="153">
        <f t="shared" si="20"/>
        <v>17</v>
      </c>
      <c r="J30" s="153">
        <f t="shared" si="18"/>
        <v>1847.180049872534</v>
      </c>
      <c r="K30" s="154">
        <f t="shared" si="21"/>
        <v>108.65764999250202</v>
      </c>
      <c r="L30" s="473"/>
      <c r="M30" s="153">
        <f>RANK(K30, K$27:K$41)</f>
        <v>9</v>
      </c>
      <c r="N30" s="448"/>
      <c r="O30" s="448"/>
      <c r="P30" s="95">
        <v>17</v>
      </c>
      <c r="Q30" s="151">
        <v>1848.7912087912089</v>
      </c>
      <c r="R30" s="177">
        <f t="shared" si="23"/>
        <v>108.75242404654171</v>
      </c>
      <c r="S30" s="95">
        <f t="shared" si="24"/>
        <v>10</v>
      </c>
      <c r="T30" s="447"/>
      <c r="U30" s="95">
        <v>17</v>
      </c>
      <c r="V30" s="151">
        <v>1849.3333333333335</v>
      </c>
      <c r="W30" s="177">
        <f t="shared" si="25"/>
        <v>108.78431372549021</v>
      </c>
      <c r="X30" s="95">
        <f t="shared" si="26"/>
        <v>10</v>
      </c>
      <c r="Y30" s="447"/>
      <c r="Z30" s="95">
        <v>17</v>
      </c>
      <c r="AA30" s="151">
        <v>1838.0487804878042</v>
      </c>
      <c r="AB30" s="177">
        <f t="shared" si="27"/>
        <v>108.1205164992826</v>
      </c>
      <c r="AC30" s="95">
        <f t="shared" si="28"/>
        <v>10</v>
      </c>
      <c r="AD30" s="447"/>
      <c r="AE30" s="95">
        <v>17</v>
      </c>
      <c r="AF30" s="151">
        <v>1853.9999999999982</v>
      </c>
      <c r="AG30" s="177">
        <f t="shared" si="29"/>
        <v>109.05882352941165</v>
      </c>
      <c r="AH30" s="95">
        <f t="shared" si="30"/>
        <v>9</v>
      </c>
      <c r="AI30" s="447"/>
      <c r="AJ30" s="95">
        <v>17</v>
      </c>
      <c r="AK30" s="151">
        <v>1849.2307692307681</v>
      </c>
      <c r="AL30" s="177">
        <f t="shared" si="31"/>
        <v>108.77828054298637</v>
      </c>
      <c r="AM30" s="95">
        <f t="shared" si="32"/>
        <v>9</v>
      </c>
      <c r="AN30" s="447"/>
      <c r="AO30" s="95">
        <v>17</v>
      </c>
      <c r="AP30" s="151">
        <v>1853.1034482758619</v>
      </c>
      <c r="AQ30" s="177">
        <f t="shared" si="33"/>
        <v>109.00608519269775</v>
      </c>
      <c r="AR30" s="95">
        <f t="shared" si="34"/>
        <v>9</v>
      </c>
      <c r="AS30" s="447"/>
      <c r="AT30" s="95">
        <v>17</v>
      </c>
      <c r="AU30" s="151">
        <v>1837.7528089887639</v>
      </c>
      <c r="AV30" s="177">
        <f t="shared" si="35"/>
        <v>108.10310641110377</v>
      </c>
      <c r="AW30" s="95">
        <f t="shared" si="36"/>
        <v>10</v>
      </c>
      <c r="AX30" s="447"/>
    </row>
    <row r="31" spans="2:50" hidden="1">
      <c r="B31" s="456"/>
      <c r="C31" s="95">
        <v>5</v>
      </c>
      <c r="D31" s="95" t="s">
        <v>135</v>
      </c>
      <c r="E31" s="95">
        <v>20</v>
      </c>
      <c r="F31" s="95">
        <v>2000</v>
      </c>
      <c r="G31" s="177">
        <f t="shared" si="19"/>
        <v>100</v>
      </c>
      <c r="H31" s="447"/>
      <c r="I31" s="153">
        <f t="shared" si="20"/>
        <v>20</v>
      </c>
      <c r="J31" s="153">
        <f t="shared" si="18"/>
        <v>1841.8900362966799</v>
      </c>
      <c r="K31" s="154">
        <f t="shared" si="21"/>
        <v>92.09450181483399</v>
      </c>
      <c r="L31" s="473"/>
      <c r="M31" s="153">
        <f t="shared" si="22"/>
        <v>14</v>
      </c>
      <c r="N31" s="448"/>
      <c r="O31" s="448"/>
      <c r="P31" s="95">
        <v>20</v>
      </c>
      <c r="Q31" s="151">
        <v>1843.0534351145038</v>
      </c>
      <c r="R31" s="177">
        <f t="shared" si="23"/>
        <v>92.152671755725194</v>
      </c>
      <c r="S31" s="95">
        <f t="shared" si="24"/>
        <v>14</v>
      </c>
      <c r="T31" s="447"/>
      <c r="U31" s="95">
        <v>20</v>
      </c>
      <c r="V31" s="151">
        <v>1836.8888888888889</v>
      </c>
      <c r="W31" s="177">
        <f t="shared" si="25"/>
        <v>91.844444444444449</v>
      </c>
      <c r="X31" s="95">
        <f t="shared" si="26"/>
        <v>14</v>
      </c>
      <c r="Y31" s="447"/>
      <c r="Z31" s="95">
        <v>20</v>
      </c>
      <c r="AA31" s="151">
        <v>1851.3513513513526</v>
      </c>
      <c r="AB31" s="177">
        <f t="shared" si="27"/>
        <v>92.567567567567636</v>
      </c>
      <c r="AC31" s="95">
        <f t="shared" si="28"/>
        <v>14</v>
      </c>
      <c r="AD31" s="447"/>
      <c r="AE31" s="95">
        <v>20</v>
      </c>
      <c r="AF31" s="151">
        <v>1846.8421052631566</v>
      </c>
      <c r="AG31" s="177">
        <f t="shared" si="29"/>
        <v>92.342105263157833</v>
      </c>
      <c r="AH31" s="95">
        <f t="shared" si="30"/>
        <v>14</v>
      </c>
      <c r="AI31" s="447"/>
      <c r="AJ31" s="95">
        <v>20</v>
      </c>
      <c r="AK31" s="151">
        <v>1835.7251908396947</v>
      </c>
      <c r="AL31" s="177">
        <f t="shared" si="31"/>
        <v>91.786259541984734</v>
      </c>
      <c r="AM31" s="95">
        <f t="shared" si="32"/>
        <v>14</v>
      </c>
      <c r="AN31" s="447"/>
      <c r="AO31" s="95">
        <v>20</v>
      </c>
      <c r="AP31" s="151">
        <v>1835.8208955223881</v>
      </c>
      <c r="AQ31" s="177">
        <f t="shared" si="33"/>
        <v>91.791044776119406</v>
      </c>
      <c r="AR31" s="95">
        <f t="shared" si="34"/>
        <v>14</v>
      </c>
      <c r="AS31" s="447"/>
      <c r="AT31" s="95">
        <v>20</v>
      </c>
      <c r="AU31" s="151">
        <v>1843.5483870967737</v>
      </c>
      <c r="AV31" s="177">
        <f t="shared" si="35"/>
        <v>92.17741935483869</v>
      </c>
      <c r="AW31" s="95">
        <f t="shared" si="36"/>
        <v>14</v>
      </c>
      <c r="AX31" s="447"/>
    </row>
    <row r="32" spans="2:50" hidden="1">
      <c r="B32" s="456"/>
      <c r="C32" s="95">
        <v>6</v>
      </c>
      <c r="D32" s="95" t="s">
        <v>136</v>
      </c>
      <c r="E32" s="95">
        <v>16</v>
      </c>
      <c r="F32" s="95">
        <v>2000</v>
      </c>
      <c r="G32" s="177">
        <f t="shared" si="19"/>
        <v>125</v>
      </c>
      <c r="H32" s="447"/>
      <c r="I32" s="153">
        <f t="shared" si="20"/>
        <v>16</v>
      </c>
      <c r="J32" s="153">
        <f t="shared" si="18"/>
        <v>1840.7738244619766</v>
      </c>
      <c r="K32" s="154">
        <f t="shared" si="21"/>
        <v>115.04836402887354</v>
      </c>
      <c r="L32" s="473"/>
      <c r="M32" s="153">
        <f t="shared" si="22"/>
        <v>6</v>
      </c>
      <c r="N32" s="448"/>
      <c r="O32" s="448"/>
      <c r="P32" s="95">
        <v>16</v>
      </c>
      <c r="Q32" s="151">
        <v>1846.7368421052633</v>
      </c>
      <c r="R32" s="177">
        <f t="shared" si="23"/>
        <v>115.42105263157896</v>
      </c>
      <c r="S32" s="95">
        <f t="shared" si="24"/>
        <v>5</v>
      </c>
      <c r="T32" s="447"/>
      <c r="U32" s="95">
        <v>16</v>
      </c>
      <c r="V32" s="151">
        <v>1839.3333333333333</v>
      </c>
      <c r="W32" s="177">
        <f t="shared" si="25"/>
        <v>114.95833333333333</v>
      </c>
      <c r="X32" s="95">
        <f t="shared" si="26"/>
        <v>5</v>
      </c>
      <c r="Y32" s="447"/>
      <c r="Z32" s="95">
        <v>16</v>
      </c>
      <c r="AA32" s="151">
        <v>1834.8837209302333</v>
      </c>
      <c r="AB32" s="177">
        <f t="shared" si="27"/>
        <v>114.68023255813958</v>
      </c>
      <c r="AC32" s="95">
        <f t="shared" si="28"/>
        <v>6</v>
      </c>
      <c r="AD32" s="447"/>
      <c r="AE32" s="95">
        <v>16</v>
      </c>
      <c r="AF32" s="151">
        <v>1856.3636363636363</v>
      </c>
      <c r="AG32" s="177">
        <f t="shared" si="29"/>
        <v>116.02272727272727</v>
      </c>
      <c r="AH32" s="95">
        <f t="shared" si="30"/>
        <v>6</v>
      </c>
      <c r="AI32" s="447"/>
      <c r="AJ32" s="95">
        <v>16</v>
      </c>
      <c r="AK32" s="151">
        <v>1834.0298507462687</v>
      </c>
      <c r="AL32" s="177">
        <f t="shared" si="31"/>
        <v>114.6268656716418</v>
      </c>
      <c r="AM32" s="95">
        <f t="shared" si="32"/>
        <v>7</v>
      </c>
      <c r="AN32" s="447"/>
      <c r="AO32" s="95">
        <v>16</v>
      </c>
      <c r="AP32" s="151">
        <v>1843.4693877551026</v>
      </c>
      <c r="AQ32" s="177">
        <f t="shared" si="33"/>
        <v>115.21683673469391</v>
      </c>
      <c r="AR32" s="95">
        <f t="shared" si="34"/>
        <v>6</v>
      </c>
      <c r="AS32" s="447"/>
      <c r="AT32" s="95">
        <v>16</v>
      </c>
      <c r="AU32" s="151">
        <v>1830.6000000000001</v>
      </c>
      <c r="AV32" s="177">
        <f t="shared" si="35"/>
        <v>114.41250000000001</v>
      </c>
      <c r="AW32" s="95">
        <f t="shared" si="36"/>
        <v>7</v>
      </c>
      <c r="AX32" s="447"/>
    </row>
    <row r="33" spans="2:50" hidden="1">
      <c r="B33" s="456"/>
      <c r="C33" s="95">
        <v>7</v>
      </c>
      <c r="D33" s="95" t="s">
        <v>137</v>
      </c>
      <c r="E33" s="95">
        <v>17</v>
      </c>
      <c r="F33" s="95">
        <v>2000</v>
      </c>
      <c r="G33" s="177">
        <f t="shared" si="19"/>
        <v>117.64705882352941</v>
      </c>
      <c r="H33" s="447"/>
      <c r="I33" s="153">
        <f t="shared" si="20"/>
        <v>17</v>
      </c>
      <c r="J33" s="153">
        <f t="shared" si="18"/>
        <v>1842.8113773322821</v>
      </c>
      <c r="K33" s="154">
        <f t="shared" si="21"/>
        <v>108.40066925484011</v>
      </c>
      <c r="L33" s="473"/>
      <c r="M33" s="153">
        <f t="shared" si="22"/>
        <v>11</v>
      </c>
      <c r="N33" s="448"/>
      <c r="O33" s="448"/>
      <c r="P33" s="95">
        <v>17</v>
      </c>
      <c r="Q33" s="151">
        <v>1847.7966101694908</v>
      </c>
      <c r="R33" s="177">
        <f t="shared" si="23"/>
        <v>108.69391824526417</v>
      </c>
      <c r="S33" s="95">
        <f t="shared" si="24"/>
        <v>11</v>
      </c>
      <c r="T33" s="447"/>
      <c r="U33" s="95">
        <v>17</v>
      </c>
      <c r="V33" s="151">
        <v>1836.9999999999991</v>
      </c>
      <c r="W33" s="177">
        <f t="shared" si="25"/>
        <v>108.05882352941171</v>
      </c>
      <c r="X33" s="95">
        <f t="shared" si="26"/>
        <v>11</v>
      </c>
      <c r="Y33" s="447"/>
      <c r="Z33" s="95">
        <v>17</v>
      </c>
      <c r="AA33" s="151">
        <v>1837.8947368421043</v>
      </c>
      <c r="AB33" s="177">
        <f t="shared" si="27"/>
        <v>108.11145510835908</v>
      </c>
      <c r="AC33" s="95">
        <f t="shared" si="28"/>
        <v>11</v>
      </c>
      <c r="AD33" s="447"/>
      <c r="AE33" s="95">
        <v>17</v>
      </c>
      <c r="AF33" s="151">
        <v>1849.5652173913043</v>
      </c>
      <c r="AG33" s="177">
        <f t="shared" si="29"/>
        <v>108.79795396419436</v>
      </c>
      <c r="AH33" s="95">
        <f t="shared" si="30"/>
        <v>10</v>
      </c>
      <c r="AI33" s="447"/>
      <c r="AJ33" s="95">
        <v>17</v>
      </c>
      <c r="AK33" s="151">
        <v>1842.5000000000005</v>
      </c>
      <c r="AL33" s="177">
        <f t="shared" si="31"/>
        <v>108.38235294117649</v>
      </c>
      <c r="AM33" s="95">
        <f t="shared" si="32"/>
        <v>10</v>
      </c>
      <c r="AN33" s="447"/>
      <c r="AO33" s="95">
        <v>17</v>
      </c>
      <c r="AP33" s="151">
        <v>1839.6923076923074</v>
      </c>
      <c r="AQ33" s="177">
        <f t="shared" si="33"/>
        <v>108.21719457013573</v>
      </c>
      <c r="AR33" s="95">
        <f t="shared" si="34"/>
        <v>10</v>
      </c>
      <c r="AS33" s="447"/>
      <c r="AT33" s="95">
        <v>17</v>
      </c>
      <c r="AU33" s="151">
        <v>1845.2307692307688</v>
      </c>
      <c r="AV33" s="177">
        <f t="shared" si="35"/>
        <v>108.54298642533934</v>
      </c>
      <c r="AW33" s="95">
        <f t="shared" si="36"/>
        <v>9</v>
      </c>
      <c r="AX33" s="447"/>
    </row>
    <row r="34" spans="2:50" hidden="1">
      <c r="B34" s="456"/>
      <c r="C34" s="95">
        <v>8</v>
      </c>
      <c r="D34" s="95" t="s">
        <v>138</v>
      </c>
      <c r="E34" s="95">
        <v>16</v>
      </c>
      <c r="F34" s="95">
        <v>2000</v>
      </c>
      <c r="G34" s="177">
        <f t="shared" si="19"/>
        <v>125</v>
      </c>
      <c r="H34" s="447"/>
      <c r="I34" s="153">
        <f t="shared" si="20"/>
        <v>16</v>
      </c>
      <c r="J34" s="153">
        <f t="shared" si="18"/>
        <v>1856.3318078689333</v>
      </c>
      <c r="K34" s="154">
        <f t="shared" si="21"/>
        <v>116.02073799180833</v>
      </c>
      <c r="L34" s="473"/>
      <c r="M34" s="153">
        <f t="shared" si="22"/>
        <v>4</v>
      </c>
      <c r="N34" s="448"/>
      <c r="O34" s="448"/>
      <c r="P34" s="95">
        <v>16</v>
      </c>
      <c r="Q34" s="151">
        <v>1877.4193548387113</v>
      </c>
      <c r="R34" s="177">
        <f t="shared" si="23"/>
        <v>117.33870967741946</v>
      </c>
      <c r="S34" s="95">
        <f t="shared" si="24"/>
        <v>4</v>
      </c>
      <c r="T34" s="447"/>
      <c r="U34" s="95">
        <v>16</v>
      </c>
      <c r="V34" s="151">
        <v>1835.625000000002</v>
      </c>
      <c r="W34" s="177">
        <f t="shared" si="25"/>
        <v>114.72656250000013</v>
      </c>
      <c r="X34" s="95">
        <f t="shared" si="26"/>
        <v>7</v>
      </c>
      <c r="Y34" s="447"/>
      <c r="Z34" s="95">
        <v>16</v>
      </c>
      <c r="AA34" s="151">
        <v>1834.5454545454522</v>
      </c>
      <c r="AB34" s="177">
        <f t="shared" si="27"/>
        <v>114.65909090909076</v>
      </c>
      <c r="AC34" s="95">
        <f t="shared" si="28"/>
        <v>7</v>
      </c>
      <c r="AD34" s="447"/>
      <c r="AE34" s="95">
        <v>16</v>
      </c>
      <c r="AF34" s="151">
        <v>1891.1111111111122</v>
      </c>
      <c r="AG34" s="177">
        <f t="shared" si="29"/>
        <v>118.19444444444451</v>
      </c>
      <c r="AH34" s="95">
        <f t="shared" si="30"/>
        <v>4</v>
      </c>
      <c r="AI34" s="447"/>
      <c r="AJ34" s="95">
        <v>16</v>
      </c>
      <c r="AK34" s="151">
        <v>1841.3793103448288</v>
      </c>
      <c r="AL34" s="177">
        <f t="shared" si="31"/>
        <v>115.0862068965518</v>
      </c>
      <c r="AM34" s="95">
        <f t="shared" si="32"/>
        <v>5</v>
      </c>
      <c r="AN34" s="447"/>
      <c r="AO34" s="95">
        <v>16</v>
      </c>
      <c r="AP34" s="151">
        <v>1863.3333333333319</v>
      </c>
      <c r="AQ34" s="177">
        <f t="shared" si="33"/>
        <v>116.45833333333324</v>
      </c>
      <c r="AR34" s="95">
        <f t="shared" si="34"/>
        <v>4</v>
      </c>
      <c r="AS34" s="447"/>
      <c r="AT34" s="95">
        <v>16</v>
      </c>
      <c r="AU34" s="151">
        <v>1850.909090909093</v>
      </c>
      <c r="AV34" s="177">
        <f t="shared" si="35"/>
        <v>115.68181818181831</v>
      </c>
      <c r="AW34" s="95">
        <f t="shared" si="36"/>
        <v>4</v>
      </c>
      <c r="AX34" s="447"/>
    </row>
    <row r="35" spans="2:50" hidden="1">
      <c r="B35" s="456"/>
      <c r="C35" s="95">
        <v>9</v>
      </c>
      <c r="D35" s="95" t="s">
        <v>139</v>
      </c>
      <c r="E35" s="95">
        <v>18</v>
      </c>
      <c r="F35" s="95">
        <v>2000</v>
      </c>
      <c r="G35" s="177">
        <f t="shared" si="19"/>
        <v>111.11111111111111</v>
      </c>
      <c r="H35" s="447"/>
      <c r="I35" s="153">
        <f t="shared" si="20"/>
        <v>18</v>
      </c>
      <c r="J35" s="153">
        <f t="shared" si="18"/>
        <v>1850.702115491885</v>
      </c>
      <c r="K35" s="154">
        <f t="shared" si="21"/>
        <v>102.81678419399361</v>
      </c>
      <c r="L35" s="473"/>
      <c r="M35" s="153">
        <f t="shared" si="22"/>
        <v>12</v>
      </c>
      <c r="N35" s="448"/>
      <c r="O35" s="448"/>
      <c r="P35" s="95">
        <v>18</v>
      </c>
      <c r="Q35" s="151">
        <v>1851.0000000000009</v>
      </c>
      <c r="R35" s="177">
        <f t="shared" si="23"/>
        <v>102.83333333333339</v>
      </c>
      <c r="S35" s="95">
        <f t="shared" si="24"/>
        <v>13</v>
      </c>
      <c r="T35" s="447"/>
      <c r="U35" s="95">
        <v>18</v>
      </c>
      <c r="V35" s="151">
        <v>1851.8518518518511</v>
      </c>
      <c r="W35" s="177">
        <f t="shared" si="25"/>
        <v>102.88065843621395</v>
      </c>
      <c r="X35" s="95">
        <f t="shared" si="26"/>
        <v>12</v>
      </c>
      <c r="Y35" s="447"/>
      <c r="Z35" s="95">
        <v>18</v>
      </c>
      <c r="AA35" s="151">
        <v>1848.1578947368428</v>
      </c>
      <c r="AB35" s="177">
        <f t="shared" si="27"/>
        <v>102.67543859649126</v>
      </c>
      <c r="AC35" s="95">
        <f t="shared" si="28"/>
        <v>13</v>
      </c>
      <c r="AD35" s="447"/>
      <c r="AE35" s="95">
        <v>18</v>
      </c>
      <c r="AF35" s="151">
        <v>1857.2727272727273</v>
      </c>
      <c r="AG35" s="177">
        <f t="shared" si="29"/>
        <v>103.18181818181819</v>
      </c>
      <c r="AH35" s="95">
        <f t="shared" si="30"/>
        <v>12</v>
      </c>
      <c r="AI35" s="447"/>
      <c r="AJ35" s="95">
        <v>18</v>
      </c>
      <c r="AK35" s="151">
        <v>1845.8333333333337</v>
      </c>
      <c r="AL35" s="177">
        <f t="shared" si="31"/>
        <v>102.54629629629632</v>
      </c>
      <c r="AM35" s="95">
        <f t="shared" si="32"/>
        <v>13</v>
      </c>
      <c r="AN35" s="447"/>
      <c r="AO35" s="95">
        <v>18</v>
      </c>
      <c r="AP35" s="151">
        <v>1851.9101123595506</v>
      </c>
      <c r="AQ35" s="177">
        <f t="shared" si="33"/>
        <v>102.88389513108615</v>
      </c>
      <c r="AR35" s="95">
        <f t="shared" si="34"/>
        <v>12</v>
      </c>
      <c r="AS35" s="447"/>
      <c r="AT35" s="95">
        <v>18</v>
      </c>
      <c r="AU35" s="151">
        <v>1848.8888888888882</v>
      </c>
      <c r="AV35" s="177">
        <f t="shared" si="35"/>
        <v>102.71604938271601</v>
      </c>
      <c r="AW35" s="95">
        <f t="shared" si="36"/>
        <v>12</v>
      </c>
      <c r="AX35" s="447"/>
    </row>
    <row r="36" spans="2:50" hidden="1">
      <c r="B36" s="456"/>
      <c r="C36" s="95">
        <v>10</v>
      </c>
      <c r="D36" s="95" t="s">
        <v>140</v>
      </c>
      <c r="E36" s="95">
        <v>16</v>
      </c>
      <c r="F36" s="95">
        <v>2000</v>
      </c>
      <c r="G36" s="177">
        <f t="shared" si="19"/>
        <v>125</v>
      </c>
      <c r="H36" s="447"/>
      <c r="I36" s="153">
        <f t="shared" si="20"/>
        <v>16</v>
      </c>
      <c r="J36" s="153">
        <f t="shared" si="18"/>
        <v>1844.6506934872136</v>
      </c>
      <c r="K36" s="154">
        <f t="shared" si="21"/>
        <v>115.29066834295085</v>
      </c>
      <c r="L36" s="473"/>
      <c r="M36" s="153">
        <f t="shared" si="22"/>
        <v>5</v>
      </c>
      <c r="N36" s="448"/>
      <c r="O36" s="448"/>
      <c r="P36" s="95">
        <v>16</v>
      </c>
      <c r="Q36" s="151">
        <v>1836.4705882352948</v>
      </c>
      <c r="R36" s="177">
        <f t="shared" si="23"/>
        <v>114.77941176470593</v>
      </c>
      <c r="S36" s="95">
        <f t="shared" si="24"/>
        <v>6</v>
      </c>
      <c r="T36" s="447"/>
      <c r="U36" s="95">
        <v>16</v>
      </c>
      <c r="V36" s="151">
        <v>1847.628865979382</v>
      </c>
      <c r="W36" s="177">
        <f t="shared" si="25"/>
        <v>115.47680412371137</v>
      </c>
      <c r="X36" s="95">
        <f t="shared" si="26"/>
        <v>4</v>
      </c>
      <c r="Y36" s="447"/>
      <c r="Z36" s="95">
        <v>16</v>
      </c>
      <c r="AA36" s="151">
        <v>1838.6666666666667</v>
      </c>
      <c r="AB36" s="177">
        <f t="shared" si="27"/>
        <v>114.91666666666667</v>
      </c>
      <c r="AC36" s="95">
        <f t="shared" si="28"/>
        <v>4</v>
      </c>
      <c r="AD36" s="447"/>
      <c r="AE36" s="95">
        <v>16</v>
      </c>
      <c r="AF36" s="151">
        <v>1845.9740259740249</v>
      </c>
      <c r="AG36" s="177">
        <f t="shared" si="29"/>
        <v>115.37337662337656</v>
      </c>
      <c r="AH36" s="95">
        <f t="shared" si="30"/>
        <v>7</v>
      </c>
      <c r="AI36" s="447"/>
      <c r="AJ36" s="95">
        <v>16</v>
      </c>
      <c r="AK36" s="151">
        <v>1846.2650602409631</v>
      </c>
      <c r="AL36" s="177">
        <f t="shared" si="31"/>
        <v>115.39156626506019</v>
      </c>
      <c r="AM36" s="95">
        <f t="shared" si="32"/>
        <v>4</v>
      </c>
      <c r="AN36" s="447"/>
      <c r="AO36" s="95">
        <v>16</v>
      </c>
      <c r="AP36" s="151">
        <v>1851.1578947368425</v>
      </c>
      <c r="AQ36" s="177">
        <f t="shared" si="33"/>
        <v>115.69736842105266</v>
      </c>
      <c r="AR36" s="95">
        <f t="shared" si="34"/>
        <v>5</v>
      </c>
      <c r="AS36" s="447"/>
      <c r="AT36" s="95">
        <v>16</v>
      </c>
      <c r="AU36" s="151">
        <v>1846.3917525773199</v>
      </c>
      <c r="AV36" s="177">
        <f t="shared" si="35"/>
        <v>115.3994845360825</v>
      </c>
      <c r="AW36" s="95">
        <f t="shared" si="36"/>
        <v>5</v>
      </c>
      <c r="AX36" s="447"/>
    </row>
    <row r="37" spans="2:50" hidden="1">
      <c r="B37" s="456"/>
      <c r="C37" s="95">
        <v>11</v>
      </c>
      <c r="D37" s="95" t="s">
        <v>141</v>
      </c>
      <c r="E37" s="95">
        <v>15</v>
      </c>
      <c r="F37" s="95">
        <v>2000</v>
      </c>
      <c r="G37" s="177">
        <f t="shared" si="19"/>
        <v>133.33333333333334</v>
      </c>
      <c r="H37" s="447"/>
      <c r="I37" s="153">
        <f t="shared" si="20"/>
        <v>15</v>
      </c>
      <c r="J37" s="153">
        <f t="shared" si="18"/>
        <v>1900.8684550743444</v>
      </c>
      <c r="K37" s="154">
        <f t="shared" si="21"/>
        <v>126.72456367162295</v>
      </c>
      <c r="L37" s="473"/>
      <c r="M37" s="153">
        <f t="shared" si="22"/>
        <v>1</v>
      </c>
      <c r="N37" s="448"/>
      <c r="O37" s="448"/>
      <c r="P37" s="95">
        <v>15</v>
      </c>
      <c r="Q37" s="151">
        <v>1934.1176470588302</v>
      </c>
      <c r="R37" s="177">
        <f t="shared" si="23"/>
        <v>128.94117647058869</v>
      </c>
      <c r="S37" s="95">
        <f t="shared" si="24"/>
        <v>1</v>
      </c>
      <c r="T37" s="447"/>
      <c r="U37" s="95">
        <v>15</v>
      </c>
      <c r="V37" s="151">
        <v>1860.0000000000066</v>
      </c>
      <c r="W37" s="177">
        <f t="shared" si="25"/>
        <v>124.00000000000044</v>
      </c>
      <c r="X37" s="95">
        <f t="shared" si="26"/>
        <v>1</v>
      </c>
      <c r="Y37" s="447"/>
      <c r="Z37" s="95">
        <v>15</v>
      </c>
      <c r="AA37" s="151">
        <v>1938.4615384615452</v>
      </c>
      <c r="AB37" s="177">
        <f t="shared" si="27"/>
        <v>129.23076923076968</v>
      </c>
      <c r="AC37" s="95">
        <f t="shared" si="28"/>
        <v>1</v>
      </c>
      <c r="AD37" s="447"/>
      <c r="AE37" s="95">
        <v>15</v>
      </c>
      <c r="AF37" s="151">
        <v>1910.0000000000068</v>
      </c>
      <c r="AG37" s="177">
        <f t="shared" si="29"/>
        <v>127.33333333333378</v>
      </c>
      <c r="AH37" s="95">
        <f t="shared" si="30"/>
        <v>1</v>
      </c>
      <c r="AI37" s="447"/>
      <c r="AJ37" s="95">
        <v>15</v>
      </c>
      <c r="AK37" s="151">
        <v>1936.0000000000068</v>
      </c>
      <c r="AL37" s="177">
        <f t="shared" si="31"/>
        <v>129.06666666666712</v>
      </c>
      <c r="AM37" s="95">
        <f t="shared" si="32"/>
        <v>1</v>
      </c>
      <c r="AN37" s="447"/>
      <c r="AO37" s="95">
        <v>15</v>
      </c>
      <c r="AP37" s="151">
        <v>1867.5000000000066</v>
      </c>
      <c r="AQ37" s="177">
        <f t="shared" si="33"/>
        <v>124.50000000000044</v>
      </c>
      <c r="AR37" s="95">
        <f t="shared" si="34"/>
        <v>1</v>
      </c>
      <c r="AS37" s="447"/>
      <c r="AT37" s="95">
        <v>15</v>
      </c>
      <c r="AU37" s="151">
        <v>1860.0000000000066</v>
      </c>
      <c r="AV37" s="177">
        <f t="shared" si="35"/>
        <v>124.00000000000044</v>
      </c>
      <c r="AW37" s="95">
        <f t="shared" si="36"/>
        <v>1</v>
      </c>
      <c r="AX37" s="447"/>
    </row>
    <row r="38" spans="2:50" hidden="1">
      <c r="B38" s="456"/>
      <c r="C38" s="95">
        <v>12</v>
      </c>
      <c r="D38" s="95" t="s">
        <v>142</v>
      </c>
      <c r="E38" s="95">
        <v>16</v>
      </c>
      <c r="F38" s="95">
        <v>2000</v>
      </c>
      <c r="G38" s="177">
        <f t="shared" si="19"/>
        <v>125</v>
      </c>
      <c r="H38" s="447"/>
      <c r="I38" s="153">
        <f t="shared" si="20"/>
        <v>16</v>
      </c>
      <c r="J38" s="153">
        <f t="shared" si="18"/>
        <v>1910.0205963808498</v>
      </c>
      <c r="K38" s="154">
        <f t="shared" si="21"/>
        <v>119.37628727380311</v>
      </c>
      <c r="L38" s="473"/>
      <c r="M38" s="153">
        <f t="shared" si="22"/>
        <v>3</v>
      </c>
      <c r="N38" s="448"/>
      <c r="O38" s="448"/>
      <c r="P38" s="95">
        <v>16</v>
      </c>
      <c r="Q38" s="151">
        <v>1891.3043478260804</v>
      </c>
      <c r="R38" s="177">
        <f t="shared" si="23"/>
        <v>118.20652173913003</v>
      </c>
      <c r="S38" s="95">
        <f t="shared" si="24"/>
        <v>3</v>
      </c>
      <c r="T38" s="447"/>
      <c r="U38" s="95">
        <v>16</v>
      </c>
      <c r="V38" s="151">
        <v>1906.3636363636433</v>
      </c>
      <c r="W38" s="177">
        <f t="shared" si="25"/>
        <v>119.14772727272771</v>
      </c>
      <c r="X38" s="95">
        <f t="shared" si="26"/>
        <v>3</v>
      </c>
      <c r="Y38" s="447"/>
      <c r="Z38" s="95">
        <v>16</v>
      </c>
      <c r="AA38" s="151">
        <v>1892.0000000000068</v>
      </c>
      <c r="AB38" s="177">
        <f t="shared" si="27"/>
        <v>118.25000000000043</v>
      </c>
      <c r="AC38" s="95">
        <f t="shared" si="28"/>
        <v>3</v>
      </c>
      <c r="AD38" s="447"/>
      <c r="AE38" s="95">
        <v>16</v>
      </c>
      <c r="AF38" s="151">
        <v>1940.000000000007</v>
      </c>
      <c r="AG38" s="177">
        <f t="shared" si="29"/>
        <v>121.25000000000044</v>
      </c>
      <c r="AH38" s="95">
        <f t="shared" si="30"/>
        <v>3</v>
      </c>
      <c r="AI38" s="447"/>
      <c r="AJ38" s="95">
        <v>16</v>
      </c>
      <c r="AK38" s="151">
        <v>1876.6666666666733</v>
      </c>
      <c r="AL38" s="177">
        <f t="shared" si="31"/>
        <v>117.29166666666708</v>
      </c>
      <c r="AM38" s="95">
        <f t="shared" si="32"/>
        <v>3</v>
      </c>
      <c r="AN38" s="447"/>
      <c r="AO38" s="95">
        <v>16</v>
      </c>
      <c r="AP38" s="151">
        <v>1926.6666666666738</v>
      </c>
      <c r="AQ38" s="177">
        <f t="shared" si="33"/>
        <v>120.41666666666711</v>
      </c>
      <c r="AR38" s="95">
        <f t="shared" si="34"/>
        <v>3</v>
      </c>
      <c r="AS38" s="447"/>
      <c r="AT38" s="95">
        <v>16</v>
      </c>
      <c r="AU38" s="151">
        <v>1937.1428571428639</v>
      </c>
      <c r="AV38" s="177">
        <f t="shared" si="35"/>
        <v>121.071428571429</v>
      </c>
      <c r="AW38" s="95">
        <f t="shared" si="36"/>
        <v>3</v>
      </c>
      <c r="AX38" s="447"/>
    </row>
    <row r="39" spans="2:50" hidden="1">
      <c r="B39" s="456"/>
      <c r="C39" s="95">
        <v>13</v>
      </c>
      <c r="D39" s="95" t="s">
        <v>143</v>
      </c>
      <c r="E39" s="95">
        <v>17</v>
      </c>
      <c r="F39" s="95">
        <v>2000</v>
      </c>
      <c r="G39" s="177">
        <f t="shared" si="19"/>
        <v>117.64705882352941</v>
      </c>
      <c r="H39" s="447"/>
      <c r="I39" s="153">
        <f t="shared" si="20"/>
        <v>17</v>
      </c>
      <c r="J39" s="153">
        <f t="shared" si="18"/>
        <v>1844.5717370275383</v>
      </c>
      <c r="K39" s="154">
        <f t="shared" si="21"/>
        <v>108.50421982514932</v>
      </c>
      <c r="L39" s="473"/>
      <c r="M39" s="153">
        <f t="shared" si="22"/>
        <v>10</v>
      </c>
      <c r="N39" s="448"/>
      <c r="O39" s="448"/>
      <c r="P39" s="95">
        <v>17</v>
      </c>
      <c r="Q39" s="151">
        <v>1854.0845070422517</v>
      </c>
      <c r="R39" s="177">
        <f t="shared" si="23"/>
        <v>109.06379453189716</v>
      </c>
      <c r="S39" s="95">
        <f t="shared" si="24"/>
        <v>9</v>
      </c>
      <c r="T39" s="447"/>
      <c r="U39" s="95">
        <v>17</v>
      </c>
      <c r="V39" s="151">
        <v>1849.5652173913024</v>
      </c>
      <c r="W39" s="177">
        <f t="shared" si="25"/>
        <v>108.79795396419426</v>
      </c>
      <c r="X39" s="95">
        <f t="shared" si="26"/>
        <v>9</v>
      </c>
      <c r="Y39" s="447"/>
      <c r="Z39" s="95">
        <v>17</v>
      </c>
      <c r="AA39" s="151">
        <v>1863.0508474576288</v>
      </c>
      <c r="AB39" s="177">
        <f t="shared" si="27"/>
        <v>109.59122632103698</v>
      </c>
      <c r="AC39" s="95">
        <f t="shared" si="28"/>
        <v>9</v>
      </c>
      <c r="AD39" s="447"/>
      <c r="AE39" s="95">
        <v>17</v>
      </c>
      <c r="AF39" s="151">
        <v>1837.7777777777787</v>
      </c>
      <c r="AG39" s="177">
        <f t="shared" si="29"/>
        <v>108.10457516339875</v>
      </c>
      <c r="AH39" s="95">
        <f t="shared" si="30"/>
        <v>11</v>
      </c>
      <c r="AI39" s="447"/>
      <c r="AJ39" s="95">
        <v>17</v>
      </c>
      <c r="AK39" s="151">
        <v>1838.0952380952399</v>
      </c>
      <c r="AL39" s="177">
        <f t="shared" si="31"/>
        <v>108.12324929971999</v>
      </c>
      <c r="AM39" s="95">
        <f t="shared" si="32"/>
        <v>11</v>
      </c>
      <c r="AN39" s="447"/>
      <c r="AO39" s="95">
        <v>17</v>
      </c>
      <c r="AP39" s="151">
        <v>1834.2857142857124</v>
      </c>
      <c r="AQ39" s="177">
        <f t="shared" si="33"/>
        <v>107.89915966386543</v>
      </c>
      <c r="AR39" s="95">
        <f t="shared" si="34"/>
        <v>11</v>
      </c>
      <c r="AS39" s="447"/>
      <c r="AT39" s="95">
        <v>17</v>
      </c>
      <c r="AU39" s="151">
        <v>1835.1428571428553</v>
      </c>
      <c r="AV39" s="177">
        <f t="shared" si="35"/>
        <v>107.94957983193267</v>
      </c>
      <c r="AW39" s="95">
        <f t="shared" si="36"/>
        <v>11</v>
      </c>
      <c r="AX39" s="447"/>
    </row>
    <row r="40" spans="2:50" hidden="1">
      <c r="B40" s="456"/>
      <c r="C40" s="95">
        <v>14</v>
      </c>
      <c r="D40" s="95" t="s">
        <v>144</v>
      </c>
      <c r="E40" s="95">
        <v>15</v>
      </c>
      <c r="F40" s="95">
        <v>2000</v>
      </c>
      <c r="G40" s="177">
        <f t="shared" si="19"/>
        <v>133.33333333333334</v>
      </c>
      <c r="H40" s="447"/>
      <c r="I40" s="153">
        <f t="shared" si="20"/>
        <v>15</v>
      </c>
      <c r="J40" s="153">
        <f t="shared" si="18"/>
        <v>1851.4217492126227</v>
      </c>
      <c r="K40" s="154">
        <f t="shared" si="21"/>
        <v>123.42811661417484</v>
      </c>
      <c r="L40" s="473"/>
      <c r="M40" s="153">
        <f t="shared" si="22"/>
        <v>2</v>
      </c>
      <c r="N40" s="448"/>
      <c r="O40" s="448"/>
      <c r="P40" s="95">
        <v>15</v>
      </c>
      <c r="Q40" s="151">
        <v>1861.0526315789486</v>
      </c>
      <c r="R40" s="177">
        <f t="shared" si="23"/>
        <v>124.07017543859658</v>
      </c>
      <c r="S40" s="95">
        <f t="shared" si="24"/>
        <v>2</v>
      </c>
      <c r="T40" s="447"/>
      <c r="U40" s="95">
        <v>15</v>
      </c>
      <c r="V40" s="151">
        <v>1841.176470588236</v>
      </c>
      <c r="W40" s="177">
        <f t="shared" si="25"/>
        <v>122.74509803921573</v>
      </c>
      <c r="X40" s="95">
        <f t="shared" si="26"/>
        <v>2</v>
      </c>
      <c r="Y40" s="447"/>
      <c r="Z40" s="95">
        <v>15</v>
      </c>
      <c r="AA40" s="151">
        <v>1834.090909090909</v>
      </c>
      <c r="AB40" s="177">
        <f t="shared" si="27"/>
        <v>122.27272727272727</v>
      </c>
      <c r="AC40" s="95">
        <f t="shared" si="28"/>
        <v>2</v>
      </c>
      <c r="AD40" s="447"/>
      <c r="AE40" s="95">
        <v>15</v>
      </c>
      <c r="AF40" s="151">
        <v>1873.8461538461527</v>
      </c>
      <c r="AG40" s="177">
        <f t="shared" si="29"/>
        <v>124.92307692307685</v>
      </c>
      <c r="AH40" s="95">
        <f t="shared" si="30"/>
        <v>2</v>
      </c>
      <c r="AI40" s="447"/>
      <c r="AJ40" s="95">
        <v>15</v>
      </c>
      <c r="AK40" s="151">
        <v>1857.391304347826</v>
      </c>
      <c r="AL40" s="177">
        <f t="shared" si="31"/>
        <v>123.82608695652173</v>
      </c>
      <c r="AM40" s="95">
        <f t="shared" si="32"/>
        <v>2</v>
      </c>
      <c r="AN40" s="447"/>
      <c r="AO40" s="95">
        <v>15</v>
      </c>
      <c r="AP40" s="151">
        <v>1836.9230769230778</v>
      </c>
      <c r="AQ40" s="177">
        <f t="shared" si="33"/>
        <v>122.46153846153852</v>
      </c>
      <c r="AR40" s="95">
        <f t="shared" si="34"/>
        <v>2</v>
      </c>
      <c r="AS40" s="447"/>
      <c r="AT40" s="95">
        <v>15</v>
      </c>
      <c r="AU40" s="151">
        <v>1855.4716981132085</v>
      </c>
      <c r="AV40" s="177">
        <f t="shared" si="35"/>
        <v>123.69811320754724</v>
      </c>
      <c r="AW40" s="95">
        <f t="shared" si="36"/>
        <v>2</v>
      </c>
      <c r="AX40" s="447"/>
    </row>
    <row r="41" spans="2:50" hidden="1">
      <c r="B41" s="456"/>
      <c r="C41" s="95">
        <v>15</v>
      </c>
      <c r="D41" s="95" t="s">
        <v>145</v>
      </c>
      <c r="E41" s="95">
        <v>16</v>
      </c>
      <c r="F41" s="95">
        <v>1500</v>
      </c>
      <c r="G41" s="177">
        <f t="shared" si="19"/>
        <v>93.75</v>
      </c>
      <c r="H41" s="447"/>
      <c r="I41" s="153">
        <f t="shared" si="20"/>
        <v>16</v>
      </c>
      <c r="J41" s="153">
        <f t="shared" si="18"/>
        <v>1388.4681593099447</v>
      </c>
      <c r="K41" s="154">
        <f t="shared" si="21"/>
        <v>86.779259956871542</v>
      </c>
      <c r="L41" s="473"/>
      <c r="M41" s="153">
        <f>RANK(K41, K$27:K$41)</f>
        <v>15</v>
      </c>
      <c r="N41" s="448"/>
      <c r="O41" s="448"/>
      <c r="P41" s="95">
        <v>16</v>
      </c>
      <c r="Q41" s="151">
        <v>1393.0434782608713</v>
      </c>
      <c r="R41" s="177">
        <f t="shared" si="23"/>
        <v>87.065217391304458</v>
      </c>
      <c r="S41" s="95">
        <f t="shared" si="24"/>
        <v>15</v>
      </c>
      <c r="T41" s="447"/>
      <c r="U41" s="95">
        <v>16</v>
      </c>
      <c r="V41" s="151">
        <v>1387.9411764705899</v>
      </c>
      <c r="W41" s="177">
        <f t="shared" si="25"/>
        <v>86.746323529411868</v>
      </c>
      <c r="X41" s="95">
        <f t="shared" si="26"/>
        <v>15</v>
      </c>
      <c r="Y41" s="447"/>
      <c r="Z41" s="95">
        <v>16</v>
      </c>
      <c r="AA41" s="151">
        <v>1376.896551724139</v>
      </c>
      <c r="AB41" s="177">
        <f t="shared" si="27"/>
        <v>86.05603448275869</v>
      </c>
      <c r="AC41" s="95">
        <f t="shared" si="28"/>
        <v>15</v>
      </c>
      <c r="AD41" s="447"/>
      <c r="AE41" s="95">
        <v>16</v>
      </c>
      <c r="AF41" s="151">
        <v>1387.7777777777785</v>
      </c>
      <c r="AG41" s="177">
        <f t="shared" si="29"/>
        <v>86.736111111111157</v>
      </c>
      <c r="AH41" s="95">
        <f t="shared" si="30"/>
        <v>15</v>
      </c>
      <c r="AI41" s="447"/>
      <c r="AJ41" s="95">
        <v>16</v>
      </c>
      <c r="AK41" s="151">
        <v>1386.5625000000016</v>
      </c>
      <c r="AL41" s="177">
        <f t="shared" si="31"/>
        <v>86.660156250000099</v>
      </c>
      <c r="AM41" s="95">
        <f t="shared" si="32"/>
        <v>15</v>
      </c>
      <c r="AN41" s="447"/>
      <c r="AO41" s="95">
        <v>16</v>
      </c>
      <c r="AP41" s="151">
        <v>1392.7272727272741</v>
      </c>
      <c r="AQ41" s="177">
        <f t="shared" si="33"/>
        <v>87.045454545454632</v>
      </c>
      <c r="AR41" s="95">
        <f t="shared" si="34"/>
        <v>15</v>
      </c>
      <c r="AS41" s="447"/>
      <c r="AT41" s="95">
        <v>16</v>
      </c>
      <c r="AU41" s="151">
        <v>1394.3283582089571</v>
      </c>
      <c r="AV41" s="177">
        <f t="shared" si="35"/>
        <v>87.145522388059817</v>
      </c>
      <c r="AW41" s="95">
        <f t="shared" si="36"/>
        <v>15</v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56" t="s">
        <v>130</v>
      </c>
      <c r="C47" s="95">
        <v>1</v>
      </c>
      <c r="D47" s="95" t="s">
        <v>131</v>
      </c>
      <c r="E47" s="95">
        <v>17</v>
      </c>
      <c r="F47" s="95">
        <v>2000</v>
      </c>
      <c r="G47" s="177">
        <f>F47/E47</f>
        <v>117.64705882352941</v>
      </c>
      <c r="H47" s="447">
        <f>AVERAGE(G47:G61)</f>
        <v>118.54847494553377</v>
      </c>
      <c r="I47" s="153">
        <f t="shared" ref="I47:I61" si="37">AVERAGE(P47,U47,Z47,AE47,AJ47,AO47,AT47)</f>
        <v>17</v>
      </c>
      <c r="J47" s="153">
        <f>AVERAGE(Q47,V47,AA47,AF47,AK47,AP47,AU47)</f>
        <v>1869.5773287057732</v>
      </c>
      <c r="K47" s="154">
        <f>AVERAGE(R47,W47,AB47,AG47,AL47,AQ47,AV47)</f>
        <v>109.97513698269255</v>
      </c>
      <c r="L47" s="473">
        <f>IFERROR(AVERAGE(K47:K61),"-")</f>
        <v>110.52372835985699</v>
      </c>
      <c r="M47" s="153">
        <f>RANK(K47, K$47:K$61)</f>
        <v>8</v>
      </c>
      <c r="N47" s="448"/>
      <c r="O47" s="448"/>
      <c r="P47" s="95">
        <v>17</v>
      </c>
      <c r="Q47" s="151">
        <v>1891.0344827586171</v>
      </c>
      <c r="R47" s="177">
        <f>IFERROR(Q47/P47,"")</f>
        <v>111.23732251521277</v>
      </c>
      <c r="S47" s="95">
        <f>IFERROR(RANK(R47, R$47:R$61),"")</f>
        <v>8</v>
      </c>
      <c r="T47" s="447">
        <f>AVERAGE(R47:R61)</f>
        <v>110.04848284727697</v>
      </c>
      <c r="U47" s="95">
        <v>17</v>
      </c>
      <c r="V47" s="151">
        <v>1859.9999999999964</v>
      </c>
      <c r="W47" s="177">
        <f>IFERROR(V47/U47,"")</f>
        <v>109.41176470588213</v>
      </c>
      <c r="X47" s="95">
        <f>IFERROR(RANK(W47, W$47:W$61),"")</f>
        <v>9</v>
      </c>
      <c r="Y47" s="447">
        <f>AVERAGE(W47:W61)</f>
        <v>109.85541982426857</v>
      </c>
      <c r="Z47" s="95">
        <v>17</v>
      </c>
      <c r="AA47" s="151">
        <v>1917.4999999999939</v>
      </c>
      <c r="AB47" s="177">
        <f>IFERROR(AA47/Z47,"")</f>
        <v>112.79411764705846</v>
      </c>
      <c r="AC47" s="95">
        <f>IFERROR(RANK(AB47, AB$47:AB$61),"")</f>
        <v>7</v>
      </c>
      <c r="AD47" s="447">
        <f>AVERAGE(AB47:AB61)</f>
        <v>110.75988641067023</v>
      </c>
      <c r="AE47" s="95">
        <v>17</v>
      </c>
      <c r="AF47" s="151">
        <v>1867.1999999999948</v>
      </c>
      <c r="AG47" s="177">
        <f>IFERROR(AF47/AE47,"")</f>
        <v>109.83529411764675</v>
      </c>
      <c r="AH47" s="95">
        <f>IFERROR(RANK(AG47, AG$47:AG$61),"")</f>
        <v>8</v>
      </c>
      <c r="AI47" s="447">
        <f>AVERAGE(AG47:AG61)</f>
        <v>110.2799792729322</v>
      </c>
      <c r="AJ47" s="95">
        <v>17</v>
      </c>
      <c r="AK47" s="151">
        <v>1849.9999999999968</v>
      </c>
      <c r="AL47" s="177">
        <f>IFERROR(AK47/AJ47,"")</f>
        <v>108.82352941176453</v>
      </c>
      <c r="AM47" s="95">
        <f>IFERROR(RANK(AL47, AL$47:AL$61),"")</f>
        <v>9</v>
      </c>
      <c r="AN47" s="447">
        <f>AVERAGE(AL47:AL61)</f>
        <v>110.52571719649454</v>
      </c>
      <c r="AO47" s="95">
        <v>17</v>
      </c>
      <c r="AP47" s="151">
        <v>1858.1818181818157</v>
      </c>
      <c r="AQ47" s="177">
        <f>IFERROR(AP47/AO47,"")</f>
        <v>109.30481283422445</v>
      </c>
      <c r="AR47" s="95">
        <f>IFERROR(RANK(AQ47, AQ$47:AQ$61),"")</f>
        <v>8</v>
      </c>
      <c r="AS47" s="447">
        <f>AVERAGE(AQ47:AQ61)</f>
        <v>108.93688902803521</v>
      </c>
      <c r="AT47" s="95">
        <v>17</v>
      </c>
      <c r="AU47" s="151">
        <v>1843.1249999999975</v>
      </c>
      <c r="AV47" s="177">
        <f>IFERROR(AU47/AT47,"")</f>
        <v>108.41911764705867</v>
      </c>
      <c r="AW47" s="95">
        <f>IFERROR(RANK(AV47, AV$47:AV$61),"")</f>
        <v>8</v>
      </c>
      <c r="AX47" s="447">
        <f>AVERAGE(AV47:AV61)</f>
        <v>109.30824602244705</v>
      </c>
    </row>
    <row r="48" spans="2:50" hidden="1">
      <c r="B48" s="456"/>
      <c r="C48" s="95">
        <v>2</v>
      </c>
      <c r="D48" s="95" t="s">
        <v>132</v>
      </c>
      <c r="E48" s="95">
        <v>16</v>
      </c>
      <c r="F48" s="95">
        <v>2000</v>
      </c>
      <c r="G48" s="177">
        <f t="shared" ref="G48:G61" si="38">F48/E48</f>
        <v>125</v>
      </c>
      <c r="H48" s="447"/>
      <c r="I48" s="153">
        <f t="shared" si="37"/>
        <v>16</v>
      </c>
      <c r="J48" s="153">
        <f t="shared" ref="J48:J61" si="39">AVERAGE(Q48,V48,AA48,AF48,AK48,AP48,AU48)</f>
        <v>1855.4811367499185</v>
      </c>
      <c r="K48" s="154">
        <f t="shared" ref="K48:K61" si="40">AVERAGE(R48,W48,AB48,AG48,AL48,AQ48,AV48)</f>
        <v>115.96757104686991</v>
      </c>
      <c r="L48" s="473"/>
      <c r="M48" s="153">
        <f t="shared" ref="M48:M61" si="41">RANK(K48, K$47:K$61)</f>
        <v>4</v>
      </c>
      <c r="N48" s="448"/>
      <c r="O48" s="448"/>
      <c r="P48" s="95">
        <v>16</v>
      </c>
      <c r="Q48" s="151">
        <v>1866.9565217391328</v>
      </c>
      <c r="R48" s="177">
        <f t="shared" ref="R48:R61" si="42">IFERROR(Q48/P48,"")</f>
        <v>116.6847826086958</v>
      </c>
      <c r="S48" s="95">
        <f t="shared" ref="S48:S61" si="43">IFERROR(RANK(R48, R$47:R$61),"")</f>
        <v>3</v>
      </c>
      <c r="T48" s="447"/>
      <c r="U48" s="95">
        <v>16</v>
      </c>
      <c r="V48" s="151">
        <v>1849.0909090909111</v>
      </c>
      <c r="W48" s="177">
        <f t="shared" ref="W48:W61" si="44">IFERROR(V48/U48,"")</f>
        <v>115.56818181818194</v>
      </c>
      <c r="X48" s="95">
        <f t="shared" ref="X48:X61" si="45">IFERROR(RANK(W48, W$47:W$61),"")</f>
        <v>6</v>
      </c>
      <c r="Y48" s="447"/>
      <c r="Z48" s="95">
        <v>16</v>
      </c>
      <c r="AA48" s="151">
        <v>1840.0000000000014</v>
      </c>
      <c r="AB48" s="177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47"/>
      <c r="AE48" s="95">
        <v>16</v>
      </c>
      <c r="AF48" s="151">
        <v>1858.9285714285727</v>
      </c>
      <c r="AG48" s="177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47"/>
      <c r="AJ48" s="95">
        <v>16</v>
      </c>
      <c r="AK48" s="151">
        <v>1859.062500000002</v>
      </c>
      <c r="AL48" s="177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47"/>
      <c r="AO48" s="95">
        <v>16</v>
      </c>
      <c r="AP48" s="151">
        <v>1845.6338028168996</v>
      </c>
      <c r="AQ48" s="177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47"/>
      <c r="AT48" s="95">
        <v>16</v>
      </c>
      <c r="AU48" s="151">
        <v>1868.695652173911</v>
      </c>
      <c r="AV48" s="177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47"/>
    </row>
    <row r="49" spans="2:50" hidden="1">
      <c r="B49" s="456"/>
      <c r="C49" s="95">
        <v>3</v>
      </c>
      <c r="D49" s="95" t="s">
        <v>133</v>
      </c>
      <c r="E49" s="95">
        <v>18</v>
      </c>
      <c r="F49" s="95">
        <v>2000</v>
      </c>
      <c r="G49" s="177">
        <f t="shared" si="38"/>
        <v>111.11111111111111</v>
      </c>
      <c r="H49" s="447"/>
      <c r="I49" s="153">
        <f t="shared" si="37"/>
        <v>18</v>
      </c>
      <c r="J49" s="153">
        <f t="shared" si="39"/>
        <v>1854.6300005260553</v>
      </c>
      <c r="K49" s="154">
        <f t="shared" si="40"/>
        <v>103.0350000292253</v>
      </c>
      <c r="L49" s="473"/>
      <c r="M49" s="153">
        <f t="shared" si="41"/>
        <v>12</v>
      </c>
      <c r="N49" s="448"/>
      <c r="O49" s="448"/>
      <c r="P49" s="95">
        <v>18</v>
      </c>
      <c r="Q49" s="151">
        <v>1860.8571428571411</v>
      </c>
      <c r="R49" s="177">
        <f t="shared" si="42"/>
        <v>103.38095238095228</v>
      </c>
      <c r="S49" s="95">
        <f t="shared" si="43"/>
        <v>12</v>
      </c>
      <c r="T49" s="447"/>
      <c r="U49" s="95">
        <v>18</v>
      </c>
      <c r="V49" s="151">
        <v>1844.5454545454566</v>
      </c>
      <c r="W49" s="177">
        <f t="shared" si="44"/>
        <v>102.47474747474759</v>
      </c>
      <c r="X49" s="95">
        <f t="shared" si="45"/>
        <v>12</v>
      </c>
      <c r="Y49" s="447"/>
      <c r="Z49" s="95">
        <v>18</v>
      </c>
      <c r="AA49" s="151">
        <v>1855.789473684212</v>
      </c>
      <c r="AB49" s="177">
        <f t="shared" si="46"/>
        <v>103.09941520467845</v>
      </c>
      <c r="AC49" s="95">
        <f t="shared" si="47"/>
        <v>11</v>
      </c>
      <c r="AD49" s="447"/>
      <c r="AE49" s="95">
        <v>18</v>
      </c>
      <c r="AF49" s="151">
        <v>1856.7857142857156</v>
      </c>
      <c r="AG49" s="177">
        <f t="shared" si="48"/>
        <v>103.15476190476198</v>
      </c>
      <c r="AH49" s="95">
        <f t="shared" si="49"/>
        <v>11</v>
      </c>
      <c r="AI49" s="447"/>
      <c r="AJ49" s="95">
        <v>18</v>
      </c>
      <c r="AK49" s="151">
        <v>1847.812500000002</v>
      </c>
      <c r="AL49" s="177">
        <f t="shared" si="50"/>
        <v>102.65625000000011</v>
      </c>
      <c r="AM49" s="95">
        <f t="shared" si="51"/>
        <v>12</v>
      </c>
      <c r="AN49" s="447"/>
      <c r="AO49" s="95">
        <v>18</v>
      </c>
      <c r="AP49" s="151">
        <v>1856.6197183098573</v>
      </c>
      <c r="AQ49" s="177">
        <f t="shared" si="52"/>
        <v>103.14553990610318</v>
      </c>
      <c r="AR49" s="95">
        <f t="shared" si="53"/>
        <v>10</v>
      </c>
      <c r="AS49" s="447"/>
      <c r="AT49" s="95">
        <v>18</v>
      </c>
      <c r="AU49" s="151">
        <v>1860.0000000000023</v>
      </c>
      <c r="AV49" s="177">
        <f t="shared" si="54"/>
        <v>103.33333333333346</v>
      </c>
      <c r="AW49" s="95">
        <f t="shared" si="55"/>
        <v>10</v>
      </c>
      <c r="AX49" s="447"/>
    </row>
    <row r="50" spans="2:50" hidden="1">
      <c r="B50" s="456"/>
      <c r="C50" s="95">
        <v>4</v>
      </c>
      <c r="D50" s="95" t="s">
        <v>134</v>
      </c>
      <c r="E50" s="95">
        <v>17</v>
      </c>
      <c r="F50" s="95">
        <v>2000</v>
      </c>
      <c r="G50" s="177">
        <f t="shared" si="38"/>
        <v>117.64705882352941</v>
      </c>
      <c r="H50" s="447"/>
      <c r="I50" s="153">
        <f t="shared" si="37"/>
        <v>17</v>
      </c>
      <c r="J50" s="153">
        <f t="shared" si="39"/>
        <v>1852.5452112536502</v>
      </c>
      <c r="K50" s="154">
        <f t="shared" si="40"/>
        <v>108.97324772080296</v>
      </c>
      <c r="L50" s="473"/>
      <c r="M50" s="153">
        <f t="shared" si="41"/>
        <v>11</v>
      </c>
      <c r="N50" s="448"/>
      <c r="O50" s="448"/>
      <c r="P50" s="95">
        <v>17</v>
      </c>
      <c r="Q50" s="151">
        <v>1849.1489361702131</v>
      </c>
      <c r="R50" s="177">
        <f t="shared" si="42"/>
        <v>108.77346683354195</v>
      </c>
      <c r="S50" s="95">
        <f t="shared" si="43"/>
        <v>10</v>
      </c>
      <c r="T50" s="447"/>
      <c r="U50" s="95">
        <v>17</v>
      </c>
      <c r="V50" s="151">
        <v>1853.3333333333333</v>
      </c>
      <c r="W50" s="177">
        <f t="shared" si="44"/>
        <v>109.01960784313725</v>
      </c>
      <c r="X50" s="95">
        <f t="shared" si="45"/>
        <v>10</v>
      </c>
      <c r="Y50" s="447"/>
      <c r="Z50" s="95">
        <v>17</v>
      </c>
      <c r="AA50" s="151">
        <v>1844.4705882352937</v>
      </c>
      <c r="AB50" s="177">
        <f t="shared" si="46"/>
        <v>108.49826989619375</v>
      </c>
      <c r="AC50" s="95">
        <f t="shared" si="47"/>
        <v>10</v>
      </c>
      <c r="AD50" s="447"/>
      <c r="AE50" s="95">
        <v>17</v>
      </c>
      <c r="AF50" s="151">
        <v>1855.3246753246742</v>
      </c>
      <c r="AG50" s="177">
        <f t="shared" si="48"/>
        <v>109.13674560733378</v>
      </c>
      <c r="AH50" s="95">
        <f t="shared" si="49"/>
        <v>9</v>
      </c>
      <c r="AI50" s="447"/>
      <c r="AJ50" s="95">
        <v>17</v>
      </c>
      <c r="AK50" s="151">
        <v>1846.8292682926824</v>
      </c>
      <c r="AL50" s="177">
        <f t="shared" si="50"/>
        <v>108.6370157819225</v>
      </c>
      <c r="AM50" s="95">
        <f t="shared" si="51"/>
        <v>10</v>
      </c>
      <c r="AN50" s="447"/>
      <c r="AO50" s="95">
        <v>17</v>
      </c>
      <c r="AP50" s="151">
        <v>1860.0000000000002</v>
      </c>
      <c r="AQ50" s="177">
        <f t="shared" si="52"/>
        <v>109.41176470588236</v>
      </c>
      <c r="AR50" s="95">
        <f t="shared" si="53"/>
        <v>7</v>
      </c>
      <c r="AS50" s="447"/>
      <c r="AT50" s="95">
        <v>17</v>
      </c>
      <c r="AU50" s="151">
        <v>1858.7096774193551</v>
      </c>
      <c r="AV50" s="177">
        <f t="shared" si="54"/>
        <v>109.33586337760913</v>
      </c>
      <c r="AW50" s="95">
        <f t="shared" si="55"/>
        <v>7</v>
      </c>
      <c r="AX50" s="447"/>
    </row>
    <row r="51" spans="2:50" hidden="1">
      <c r="B51" s="456"/>
      <c r="C51" s="95">
        <v>5</v>
      </c>
      <c r="D51" s="95" t="s">
        <v>135</v>
      </c>
      <c r="E51" s="95">
        <v>20</v>
      </c>
      <c r="F51" s="95">
        <v>2000</v>
      </c>
      <c r="G51" s="177">
        <f t="shared" si="38"/>
        <v>100</v>
      </c>
      <c r="H51" s="447"/>
      <c r="I51" s="153">
        <f t="shared" si="37"/>
        <v>20</v>
      </c>
      <c r="J51" s="153">
        <f t="shared" si="39"/>
        <v>1849.3261919207146</v>
      </c>
      <c r="K51" s="154">
        <f t="shared" si="40"/>
        <v>92.466309596035742</v>
      </c>
      <c r="L51" s="473"/>
      <c r="M51" s="153">
        <f t="shared" si="41"/>
        <v>14</v>
      </c>
      <c r="N51" s="448"/>
      <c r="O51" s="448"/>
      <c r="P51" s="95">
        <v>20</v>
      </c>
      <c r="Q51" s="151">
        <v>1851.8181818181831</v>
      </c>
      <c r="R51" s="177">
        <f t="shared" si="42"/>
        <v>92.59090909090915</v>
      </c>
      <c r="S51" s="95">
        <f t="shared" si="43"/>
        <v>14</v>
      </c>
      <c r="T51" s="447"/>
      <c r="U51" s="95">
        <v>20</v>
      </c>
      <c r="V51" s="151">
        <v>1843.9024390243894</v>
      </c>
      <c r="W51" s="177">
        <f t="shared" si="44"/>
        <v>92.195121951219477</v>
      </c>
      <c r="X51" s="95">
        <f t="shared" si="45"/>
        <v>13</v>
      </c>
      <c r="Y51" s="447"/>
      <c r="Z51" s="95">
        <v>20</v>
      </c>
      <c r="AA51" s="151">
        <v>1852.8440366972488</v>
      </c>
      <c r="AB51" s="177">
        <f t="shared" si="46"/>
        <v>92.642201834862448</v>
      </c>
      <c r="AC51" s="95">
        <f t="shared" si="47"/>
        <v>13</v>
      </c>
      <c r="AD51" s="447"/>
      <c r="AE51" s="95">
        <v>20</v>
      </c>
      <c r="AF51" s="151">
        <v>1850.810810810812</v>
      </c>
      <c r="AG51" s="177">
        <f t="shared" si="48"/>
        <v>92.540540540540604</v>
      </c>
      <c r="AH51" s="95">
        <f t="shared" si="49"/>
        <v>13</v>
      </c>
      <c r="AI51" s="447"/>
      <c r="AJ51" s="95">
        <v>20</v>
      </c>
      <c r="AK51" s="151">
        <v>1855.16129032258</v>
      </c>
      <c r="AL51" s="177">
        <f t="shared" si="50"/>
        <v>92.758064516128997</v>
      </c>
      <c r="AM51" s="95">
        <f t="shared" si="51"/>
        <v>13</v>
      </c>
      <c r="AN51" s="447"/>
      <c r="AO51" s="95">
        <v>20</v>
      </c>
      <c r="AP51" s="151">
        <v>1845.6338028169016</v>
      </c>
      <c r="AQ51" s="177">
        <f t="shared" si="52"/>
        <v>92.281690140845086</v>
      </c>
      <c r="AR51" s="95">
        <f t="shared" si="53"/>
        <v>12</v>
      </c>
      <c r="AS51" s="447"/>
      <c r="AT51" s="95">
        <v>20</v>
      </c>
      <c r="AU51" s="151">
        <v>1845.1127819548874</v>
      </c>
      <c r="AV51" s="177">
        <f t="shared" si="54"/>
        <v>92.255639097744364</v>
      </c>
      <c r="AW51" s="95">
        <f t="shared" si="55"/>
        <v>12</v>
      </c>
      <c r="AX51" s="447"/>
    </row>
    <row r="52" spans="2:50" hidden="1">
      <c r="B52" s="456"/>
      <c r="C52" s="95">
        <v>6</v>
      </c>
      <c r="D52" s="95" t="s">
        <v>136</v>
      </c>
      <c r="E52" s="95">
        <v>16</v>
      </c>
      <c r="F52" s="95">
        <v>2000</v>
      </c>
      <c r="G52" s="177">
        <f t="shared" si="38"/>
        <v>125</v>
      </c>
      <c r="H52" s="447"/>
      <c r="I52" s="153">
        <f t="shared" si="37"/>
        <v>16</v>
      </c>
      <c r="J52" s="153">
        <f t="shared" si="39"/>
        <v>1848.9237383867728</v>
      </c>
      <c r="K52" s="154">
        <f t="shared" si="40"/>
        <v>115.5577336491733</v>
      </c>
      <c r="L52" s="473"/>
      <c r="M52" s="153">
        <f t="shared" si="41"/>
        <v>6</v>
      </c>
      <c r="N52" s="448"/>
      <c r="O52" s="448"/>
      <c r="P52" s="95">
        <v>16</v>
      </c>
      <c r="Q52" s="151">
        <v>1846.3917525773195</v>
      </c>
      <c r="R52" s="177">
        <f t="shared" si="42"/>
        <v>115.39948453608247</v>
      </c>
      <c r="S52" s="95">
        <f t="shared" si="43"/>
        <v>7</v>
      </c>
      <c r="T52" s="447"/>
      <c r="U52" s="95">
        <v>16</v>
      </c>
      <c r="V52" s="151">
        <v>1852.3529411764705</v>
      </c>
      <c r="W52" s="177">
        <f t="shared" si="44"/>
        <v>115.77205882352941</v>
      </c>
      <c r="X52" s="95">
        <f t="shared" si="45"/>
        <v>5</v>
      </c>
      <c r="Y52" s="447"/>
      <c r="Z52" s="95">
        <v>16</v>
      </c>
      <c r="AA52" s="151">
        <v>1862.0454545454552</v>
      </c>
      <c r="AB52" s="177">
        <f t="shared" si="46"/>
        <v>116.37784090909095</v>
      </c>
      <c r="AC52" s="95">
        <f t="shared" si="47"/>
        <v>4</v>
      </c>
      <c r="AD52" s="447"/>
      <c r="AE52" s="95">
        <v>16</v>
      </c>
      <c r="AF52" s="151">
        <v>1848.8571428571422</v>
      </c>
      <c r="AG52" s="177">
        <f t="shared" si="48"/>
        <v>115.55357142857139</v>
      </c>
      <c r="AH52" s="95">
        <f t="shared" si="49"/>
        <v>6</v>
      </c>
      <c r="AI52" s="447"/>
      <c r="AJ52" s="95">
        <v>16</v>
      </c>
      <c r="AK52" s="151">
        <v>1845.0000000000011</v>
      </c>
      <c r="AL52" s="177">
        <f t="shared" si="50"/>
        <v>115.31250000000007</v>
      </c>
      <c r="AM52" s="95">
        <f t="shared" si="51"/>
        <v>6</v>
      </c>
      <c r="AN52" s="447"/>
      <c r="AO52" s="95">
        <v>16</v>
      </c>
      <c r="AP52" s="151">
        <v>1843.1249999999998</v>
      </c>
      <c r="AQ52" s="177">
        <f t="shared" si="52"/>
        <v>115.19531249999999</v>
      </c>
      <c r="AR52" s="95">
        <f t="shared" si="53"/>
        <v>5</v>
      </c>
      <c r="AS52" s="447"/>
      <c r="AT52" s="95">
        <v>16</v>
      </c>
      <c r="AU52" s="151">
        <v>1844.69387755102</v>
      </c>
      <c r="AV52" s="177">
        <f t="shared" si="54"/>
        <v>115.29336734693875</v>
      </c>
      <c r="AW52" s="95">
        <f t="shared" si="55"/>
        <v>5</v>
      </c>
      <c r="AX52" s="447"/>
    </row>
    <row r="53" spans="2:50" hidden="1">
      <c r="B53" s="456"/>
      <c r="C53" s="95">
        <v>7</v>
      </c>
      <c r="D53" s="95" t="s">
        <v>137</v>
      </c>
      <c r="E53" s="95">
        <v>17</v>
      </c>
      <c r="F53" s="95">
        <v>2000</v>
      </c>
      <c r="G53" s="177">
        <f t="shared" si="38"/>
        <v>117.64705882352941</v>
      </c>
      <c r="H53" s="447"/>
      <c r="I53" s="153">
        <f t="shared" si="37"/>
        <v>17</v>
      </c>
      <c r="J53" s="153">
        <f t="shared" si="39"/>
        <v>1857.9105634978639</v>
      </c>
      <c r="K53" s="154">
        <f t="shared" si="40"/>
        <v>109.28885667634493</v>
      </c>
      <c r="L53" s="473"/>
      <c r="M53" s="153">
        <f t="shared" si="41"/>
        <v>9</v>
      </c>
      <c r="N53" s="448"/>
      <c r="O53" s="448"/>
      <c r="P53" s="95">
        <v>17</v>
      </c>
      <c r="Q53" s="151">
        <v>1846.2295081967206</v>
      </c>
      <c r="R53" s="177">
        <f t="shared" si="42"/>
        <v>108.60173577627768</v>
      </c>
      <c r="S53" s="95">
        <f t="shared" si="43"/>
        <v>11</v>
      </c>
      <c r="T53" s="447"/>
      <c r="U53" s="95">
        <v>17</v>
      </c>
      <c r="V53" s="151">
        <v>1867.2727272727273</v>
      </c>
      <c r="W53" s="177">
        <f t="shared" si="44"/>
        <v>109.83957219251337</v>
      </c>
      <c r="X53" s="95">
        <f t="shared" si="45"/>
        <v>7</v>
      </c>
      <c r="Y53" s="447"/>
      <c r="Z53" s="95">
        <v>17</v>
      </c>
      <c r="AA53" s="151">
        <v>1857.9310344827575</v>
      </c>
      <c r="AB53" s="177">
        <f t="shared" si="46"/>
        <v>109.29006085192691</v>
      </c>
      <c r="AC53" s="95">
        <f t="shared" si="47"/>
        <v>9</v>
      </c>
      <c r="AD53" s="447"/>
      <c r="AE53" s="95">
        <v>17</v>
      </c>
      <c r="AF53" s="151">
        <v>1867.5000000000007</v>
      </c>
      <c r="AG53" s="177">
        <f t="shared" si="48"/>
        <v>109.85294117647062</v>
      </c>
      <c r="AH53" s="95">
        <f t="shared" si="49"/>
        <v>7</v>
      </c>
      <c r="AI53" s="447"/>
      <c r="AJ53" s="95">
        <v>17</v>
      </c>
      <c r="AK53" s="151">
        <v>1856.3265306122455</v>
      </c>
      <c r="AL53" s="177">
        <f t="shared" si="50"/>
        <v>109.19567827130857</v>
      </c>
      <c r="AM53" s="95">
        <f t="shared" si="51"/>
        <v>8</v>
      </c>
      <c r="AN53" s="447"/>
      <c r="AO53" s="95">
        <v>17</v>
      </c>
      <c r="AP53" s="151">
        <v>1844.3076923076919</v>
      </c>
      <c r="AQ53" s="177">
        <f t="shared" si="52"/>
        <v>108.48868778280541</v>
      </c>
      <c r="AR53" s="95">
        <f t="shared" si="53"/>
        <v>9</v>
      </c>
      <c r="AS53" s="447"/>
      <c r="AT53" s="95">
        <v>17</v>
      </c>
      <c r="AU53" s="151">
        <v>1865.8064516129027</v>
      </c>
      <c r="AV53" s="177">
        <f t="shared" si="54"/>
        <v>109.75332068311192</v>
      </c>
      <c r="AW53" s="95">
        <f t="shared" si="55"/>
        <v>6</v>
      </c>
      <c r="AX53" s="447"/>
    </row>
    <row r="54" spans="2:50" hidden="1">
      <c r="B54" s="456"/>
      <c r="C54" s="95">
        <v>8</v>
      </c>
      <c r="D54" s="95" t="s">
        <v>138</v>
      </c>
      <c r="E54" s="95">
        <v>16</v>
      </c>
      <c r="F54" s="95">
        <v>2000</v>
      </c>
      <c r="G54" s="177">
        <f t="shared" si="38"/>
        <v>125</v>
      </c>
      <c r="H54" s="447"/>
      <c r="I54" s="153">
        <f t="shared" si="37"/>
        <v>16</v>
      </c>
      <c r="J54" s="153">
        <f t="shared" si="39"/>
        <v>1847.2727272727293</v>
      </c>
      <c r="K54" s="154">
        <f t="shared" si="40"/>
        <v>115.45454545454558</v>
      </c>
      <c r="L54" s="473"/>
      <c r="M54" s="153">
        <f t="shared" si="41"/>
        <v>7</v>
      </c>
      <c r="N54" s="448"/>
      <c r="O54" s="448"/>
      <c r="P54" s="95">
        <v>16</v>
      </c>
      <c r="Q54" s="151">
        <v>1847.2727272727293</v>
      </c>
      <c r="R54" s="177">
        <f t="shared" si="42"/>
        <v>115.45454545454558</v>
      </c>
      <c r="S54" s="95">
        <f t="shared" si="43"/>
        <v>6</v>
      </c>
      <c r="T54" s="447"/>
      <c r="U54" s="273"/>
      <c r="V54" s="274"/>
      <c r="W54" s="275" t="str">
        <f t="shared" si="44"/>
        <v/>
      </c>
      <c r="X54" s="273" t="str">
        <f t="shared" si="45"/>
        <v/>
      </c>
      <c r="Y54" s="447"/>
      <c r="Z54" s="273"/>
      <c r="AA54" s="274"/>
      <c r="AB54" s="275" t="str">
        <f t="shared" si="46"/>
        <v/>
      </c>
      <c r="AC54" s="273" t="str">
        <f t="shared" si="47"/>
        <v/>
      </c>
      <c r="AD54" s="447"/>
      <c r="AE54" s="273"/>
      <c r="AF54" s="274"/>
      <c r="AG54" s="275" t="str">
        <f t="shared" si="48"/>
        <v/>
      </c>
      <c r="AH54" s="273" t="str">
        <f t="shared" si="49"/>
        <v/>
      </c>
      <c r="AI54" s="447"/>
      <c r="AJ54" s="273"/>
      <c r="AK54" s="274"/>
      <c r="AL54" s="275" t="str">
        <f t="shared" si="50"/>
        <v/>
      </c>
      <c r="AM54" s="273" t="str">
        <f t="shared" si="51"/>
        <v/>
      </c>
      <c r="AN54" s="447"/>
      <c r="AO54" s="273"/>
      <c r="AP54" s="274"/>
      <c r="AQ54" s="275" t="str">
        <f t="shared" si="52"/>
        <v/>
      </c>
      <c r="AR54" s="273" t="str">
        <f t="shared" si="53"/>
        <v/>
      </c>
      <c r="AS54" s="447"/>
      <c r="AT54" s="273"/>
      <c r="AU54" s="274"/>
      <c r="AV54" s="275" t="str">
        <f t="shared" si="54"/>
        <v/>
      </c>
      <c r="AW54" s="273" t="str">
        <f t="shared" si="55"/>
        <v/>
      </c>
      <c r="AX54" s="447"/>
    </row>
    <row r="55" spans="2:50" hidden="1">
      <c r="B55" s="456"/>
      <c r="C55" s="95">
        <v>9</v>
      </c>
      <c r="D55" s="95" t="s">
        <v>139</v>
      </c>
      <c r="E55" s="95">
        <v>18</v>
      </c>
      <c r="F55" s="95">
        <v>2000</v>
      </c>
      <c r="G55" s="177">
        <f t="shared" si="38"/>
        <v>111.11111111111111</v>
      </c>
      <c r="H55" s="447"/>
      <c r="I55" s="153">
        <f t="shared" si="37"/>
        <v>18</v>
      </c>
      <c r="J55" s="153">
        <f t="shared" si="39"/>
        <v>1848.3454650759829</v>
      </c>
      <c r="K55" s="154">
        <f t="shared" si="40"/>
        <v>102.68585917088794</v>
      </c>
      <c r="L55" s="473"/>
      <c r="M55" s="153">
        <f t="shared" si="41"/>
        <v>13</v>
      </c>
      <c r="N55" s="448"/>
      <c r="O55" s="448"/>
      <c r="P55" s="95">
        <v>18</v>
      </c>
      <c r="Q55" s="151">
        <v>1847.3684210526324</v>
      </c>
      <c r="R55" s="177">
        <f t="shared" si="42"/>
        <v>102.63157894736847</v>
      </c>
      <c r="S55" s="95">
        <f t="shared" si="43"/>
        <v>13</v>
      </c>
      <c r="T55" s="447"/>
      <c r="U55" s="95">
        <v>18</v>
      </c>
      <c r="V55" s="151">
        <v>1845.0000000000007</v>
      </c>
      <c r="W55" s="177">
        <f t="shared" si="44"/>
        <v>102.50000000000004</v>
      </c>
      <c r="X55" s="95">
        <f t="shared" si="45"/>
        <v>11</v>
      </c>
      <c r="Y55" s="447"/>
      <c r="Z55" s="95">
        <v>18</v>
      </c>
      <c r="AA55" s="151">
        <v>1850.8333333333337</v>
      </c>
      <c r="AB55" s="177">
        <f t="shared" si="46"/>
        <v>102.82407407407409</v>
      </c>
      <c r="AC55" s="95">
        <f t="shared" si="47"/>
        <v>12</v>
      </c>
      <c r="AD55" s="447"/>
      <c r="AE55" s="95">
        <v>18</v>
      </c>
      <c r="AF55" s="151">
        <v>1841.8181818181818</v>
      </c>
      <c r="AG55" s="177">
        <f t="shared" si="48"/>
        <v>102.32323232323232</v>
      </c>
      <c r="AH55" s="95">
        <f t="shared" si="49"/>
        <v>12</v>
      </c>
      <c r="AI55" s="447"/>
      <c r="AJ55" s="95">
        <v>18</v>
      </c>
      <c r="AK55" s="151">
        <v>1852.9411764705883</v>
      </c>
      <c r="AL55" s="177">
        <f t="shared" si="50"/>
        <v>102.94117647058823</v>
      </c>
      <c r="AM55" s="95">
        <f t="shared" si="51"/>
        <v>11</v>
      </c>
      <c r="AN55" s="447"/>
      <c r="AO55" s="95">
        <v>18</v>
      </c>
      <c r="AP55" s="151">
        <v>1845.6000000000008</v>
      </c>
      <c r="AQ55" s="177">
        <f t="shared" si="52"/>
        <v>102.53333333333337</v>
      </c>
      <c r="AR55" s="95">
        <f t="shared" si="53"/>
        <v>11</v>
      </c>
      <c r="AS55" s="447"/>
      <c r="AT55" s="95">
        <v>18</v>
      </c>
      <c r="AU55" s="151">
        <v>1854.8571428571433</v>
      </c>
      <c r="AV55" s="177">
        <f t="shared" si="54"/>
        <v>103.04761904761908</v>
      </c>
      <c r="AW55" s="95">
        <f t="shared" si="55"/>
        <v>11</v>
      </c>
      <c r="AX55" s="447"/>
    </row>
    <row r="56" spans="2:50" hidden="1">
      <c r="B56" s="456"/>
      <c r="C56" s="95">
        <v>10</v>
      </c>
      <c r="D56" s="95" t="s">
        <v>140</v>
      </c>
      <c r="E56" s="95">
        <v>16</v>
      </c>
      <c r="F56" s="95">
        <v>2000</v>
      </c>
      <c r="G56" s="177">
        <f t="shared" si="38"/>
        <v>125</v>
      </c>
      <c r="H56" s="447"/>
      <c r="I56" s="153">
        <f t="shared" si="37"/>
        <v>16</v>
      </c>
      <c r="J56" s="153">
        <f t="shared" si="39"/>
        <v>1853.8372207777697</v>
      </c>
      <c r="K56" s="154">
        <f t="shared" si="40"/>
        <v>115.86482629861061</v>
      </c>
      <c r="L56" s="473"/>
      <c r="M56" s="153">
        <f t="shared" si="41"/>
        <v>5</v>
      </c>
      <c r="N56" s="448"/>
      <c r="O56" s="448"/>
      <c r="P56" s="95">
        <v>16</v>
      </c>
      <c r="Q56" s="151">
        <v>1860.0000000000009</v>
      </c>
      <c r="R56" s="177">
        <f t="shared" si="42"/>
        <v>116.25000000000006</v>
      </c>
      <c r="S56" s="95">
        <f t="shared" si="43"/>
        <v>5</v>
      </c>
      <c r="T56" s="447"/>
      <c r="U56" s="95">
        <v>16</v>
      </c>
      <c r="V56" s="151">
        <v>1856.4356435643572</v>
      </c>
      <c r="W56" s="177">
        <f t="shared" si="44"/>
        <v>116.02722772277232</v>
      </c>
      <c r="X56" s="95">
        <f t="shared" si="45"/>
        <v>4</v>
      </c>
      <c r="Y56" s="447"/>
      <c r="Z56" s="95">
        <v>16</v>
      </c>
      <c r="AA56" s="151">
        <v>1846.8131868131868</v>
      </c>
      <c r="AB56" s="177">
        <f t="shared" si="46"/>
        <v>115.42582417582418</v>
      </c>
      <c r="AC56" s="95">
        <f t="shared" si="47"/>
        <v>5</v>
      </c>
      <c r="AD56" s="447"/>
      <c r="AE56" s="95">
        <v>16</v>
      </c>
      <c r="AF56" s="151">
        <v>1862.1951219512189</v>
      </c>
      <c r="AG56" s="177">
        <f t="shared" si="48"/>
        <v>116.38719512195118</v>
      </c>
      <c r="AH56" s="95">
        <f t="shared" si="49"/>
        <v>4</v>
      </c>
      <c r="AI56" s="447"/>
      <c r="AJ56" s="95">
        <v>16</v>
      </c>
      <c r="AK56" s="151">
        <v>1847.7272727272727</v>
      </c>
      <c r="AL56" s="177">
        <f t="shared" si="50"/>
        <v>115.48295454545455</v>
      </c>
      <c r="AM56" s="95">
        <f t="shared" si="51"/>
        <v>5</v>
      </c>
      <c r="AN56" s="447"/>
      <c r="AO56" s="95">
        <v>16</v>
      </c>
      <c r="AP56" s="151">
        <v>1851.8446601941755</v>
      </c>
      <c r="AQ56" s="177">
        <f t="shared" si="52"/>
        <v>115.74029126213597</v>
      </c>
      <c r="AR56" s="95">
        <f t="shared" si="53"/>
        <v>3</v>
      </c>
      <c r="AS56" s="447"/>
      <c r="AT56" s="95">
        <v>16</v>
      </c>
      <c r="AU56" s="151">
        <v>1851.8446601941755</v>
      </c>
      <c r="AV56" s="177">
        <f t="shared" si="54"/>
        <v>115.74029126213597</v>
      </c>
      <c r="AW56" s="95">
        <f t="shared" si="55"/>
        <v>4</v>
      </c>
      <c r="AX56" s="447"/>
    </row>
    <row r="57" spans="2:50" hidden="1">
      <c r="B57" s="456"/>
      <c r="C57" s="95">
        <v>11</v>
      </c>
      <c r="D57" s="95" t="s">
        <v>141</v>
      </c>
      <c r="E57" s="95">
        <v>15</v>
      </c>
      <c r="F57" s="95">
        <v>2000</v>
      </c>
      <c r="G57" s="177">
        <f t="shared" si="38"/>
        <v>133.33333333333334</v>
      </c>
      <c r="H57" s="447"/>
      <c r="I57" s="153">
        <f t="shared" si="37"/>
        <v>15</v>
      </c>
      <c r="J57" s="153">
        <f t="shared" si="39"/>
        <v>1889.3354880413774</v>
      </c>
      <c r="K57" s="154">
        <f t="shared" si="40"/>
        <v>125.95569920275845</v>
      </c>
      <c r="L57" s="473"/>
      <c r="M57" s="153">
        <f t="shared" si="41"/>
        <v>1</v>
      </c>
      <c r="N57" s="448"/>
      <c r="O57" s="448"/>
      <c r="P57" s="95">
        <v>15</v>
      </c>
      <c r="Q57" s="151">
        <v>1845.0000000000066</v>
      </c>
      <c r="R57" s="177">
        <f t="shared" si="42"/>
        <v>123.00000000000044</v>
      </c>
      <c r="S57" s="95">
        <f t="shared" si="43"/>
        <v>2</v>
      </c>
      <c r="T57" s="447"/>
      <c r="U57" s="95">
        <v>15</v>
      </c>
      <c r="V57" s="151">
        <v>1912.0000000000068</v>
      </c>
      <c r="W57" s="177">
        <f t="shared" si="44"/>
        <v>127.46666666666712</v>
      </c>
      <c r="X57" s="95">
        <f t="shared" si="45"/>
        <v>1</v>
      </c>
      <c r="Y57" s="447"/>
      <c r="Z57" s="95">
        <v>15</v>
      </c>
      <c r="AA57" s="151">
        <v>1925.000000000007</v>
      </c>
      <c r="AB57" s="177">
        <f t="shared" si="46"/>
        <v>128.3333333333338</v>
      </c>
      <c r="AC57" s="95">
        <f t="shared" si="47"/>
        <v>1</v>
      </c>
      <c r="AD57" s="447"/>
      <c r="AE57" s="95">
        <v>15</v>
      </c>
      <c r="AF57" s="151">
        <v>1869.2307692307759</v>
      </c>
      <c r="AG57" s="177">
        <f t="shared" si="48"/>
        <v>124.61538461538505</v>
      </c>
      <c r="AH57" s="95">
        <f t="shared" si="49"/>
        <v>1</v>
      </c>
      <c r="AI57" s="447"/>
      <c r="AJ57" s="95">
        <v>15</v>
      </c>
      <c r="AK57" s="151">
        <v>1896.0000000000066</v>
      </c>
      <c r="AL57" s="177">
        <f t="shared" si="50"/>
        <v>126.40000000000045</v>
      </c>
      <c r="AM57" s="95">
        <f t="shared" si="51"/>
        <v>2</v>
      </c>
      <c r="AN57" s="447"/>
      <c r="AO57" s="95">
        <v>15</v>
      </c>
      <c r="AP57" s="151">
        <v>1874.11764705883</v>
      </c>
      <c r="AQ57" s="177">
        <f t="shared" si="52"/>
        <v>124.94117647058867</v>
      </c>
      <c r="AR57" s="95">
        <f t="shared" si="53"/>
        <v>1</v>
      </c>
      <c r="AS57" s="447"/>
      <c r="AT57" s="95">
        <v>15</v>
      </c>
      <c r="AU57" s="151">
        <v>1904.0000000000066</v>
      </c>
      <c r="AV57" s="177">
        <f t="shared" si="54"/>
        <v>126.93333333333378</v>
      </c>
      <c r="AW57" s="95">
        <f t="shared" si="55"/>
        <v>1</v>
      </c>
      <c r="AX57" s="447"/>
    </row>
    <row r="58" spans="2:50" hidden="1">
      <c r="B58" s="456"/>
      <c r="C58" s="95">
        <v>12</v>
      </c>
      <c r="D58" s="95" t="s">
        <v>142</v>
      </c>
      <c r="E58" s="95">
        <v>16</v>
      </c>
      <c r="F58" s="95">
        <v>2000</v>
      </c>
      <c r="G58" s="177">
        <f t="shared" si="38"/>
        <v>125</v>
      </c>
      <c r="H58" s="447"/>
      <c r="I58" s="153">
        <f>AVERAGE(P58,U58,Z58,AE58,AJ58,AO58,AT58)</f>
        <v>16</v>
      </c>
      <c r="J58" s="153">
        <f t="shared" si="39"/>
        <v>1955.6493506493578</v>
      </c>
      <c r="K58" s="154">
        <f t="shared" si="40"/>
        <v>122.22808441558486</v>
      </c>
      <c r="L58" s="473"/>
      <c r="M58" s="153">
        <f t="shared" si="41"/>
        <v>3</v>
      </c>
      <c r="N58" s="448"/>
      <c r="O58" s="448"/>
      <c r="P58" s="95">
        <v>16</v>
      </c>
      <c r="Q58" s="151">
        <v>1860.0000000000066</v>
      </c>
      <c r="R58" s="177">
        <f t="shared" si="42"/>
        <v>116.25000000000041</v>
      </c>
      <c r="S58" s="95">
        <f t="shared" si="43"/>
        <v>4</v>
      </c>
      <c r="T58" s="447"/>
      <c r="U58" s="95">
        <v>16</v>
      </c>
      <c r="V58" s="151">
        <v>1881.4285714285782</v>
      </c>
      <c r="W58" s="177">
        <f t="shared" si="44"/>
        <v>117.58928571428613</v>
      </c>
      <c r="X58" s="95">
        <f t="shared" si="45"/>
        <v>3</v>
      </c>
      <c r="Y58" s="447"/>
      <c r="Z58" s="95">
        <v>16</v>
      </c>
      <c r="AA58" s="151">
        <v>2001.8181818181888</v>
      </c>
      <c r="AB58" s="177">
        <f t="shared" si="46"/>
        <v>125.1136363636368</v>
      </c>
      <c r="AC58" s="95">
        <f t="shared" si="47"/>
        <v>2</v>
      </c>
      <c r="AD58" s="447"/>
      <c r="AE58" s="95">
        <v>16</v>
      </c>
      <c r="AF58" s="151">
        <v>1980.0000000000073</v>
      </c>
      <c r="AG58" s="177">
        <f t="shared" si="48"/>
        <v>123.75000000000045</v>
      </c>
      <c r="AH58" s="95">
        <f t="shared" si="49"/>
        <v>3</v>
      </c>
      <c r="AI58" s="447"/>
      <c r="AJ58" s="95">
        <v>16</v>
      </c>
      <c r="AK58" s="151">
        <v>2055.0000000000073</v>
      </c>
      <c r="AL58" s="177">
        <f t="shared" si="50"/>
        <v>128.43750000000045</v>
      </c>
      <c r="AM58" s="95">
        <f t="shared" si="51"/>
        <v>1</v>
      </c>
      <c r="AN58" s="447"/>
      <c r="AO58" s="273"/>
      <c r="AP58" s="274"/>
      <c r="AQ58" s="275" t="str">
        <f t="shared" si="52"/>
        <v/>
      </c>
      <c r="AR58" s="273" t="str">
        <f t="shared" si="53"/>
        <v/>
      </c>
      <c r="AS58" s="447"/>
      <c r="AT58" s="273"/>
      <c r="AU58" s="274"/>
      <c r="AV58" s="275" t="str">
        <f t="shared" si="54"/>
        <v/>
      </c>
      <c r="AW58" s="273" t="str">
        <f t="shared" si="55"/>
        <v/>
      </c>
      <c r="AX58" s="447"/>
    </row>
    <row r="59" spans="2:50" hidden="1">
      <c r="B59" s="456"/>
      <c r="C59" s="95">
        <v>13</v>
      </c>
      <c r="D59" s="95" t="s">
        <v>143</v>
      </c>
      <c r="E59" s="95">
        <v>17</v>
      </c>
      <c r="F59" s="95">
        <v>2000</v>
      </c>
      <c r="G59" s="177">
        <f t="shared" si="38"/>
        <v>117.64705882352941</v>
      </c>
      <c r="H59" s="447"/>
      <c r="I59" s="153">
        <f t="shared" si="37"/>
        <v>17</v>
      </c>
      <c r="J59" s="153">
        <f t="shared" si="39"/>
        <v>1856.7756333289194</v>
      </c>
      <c r="K59" s="154">
        <f t="shared" si="40"/>
        <v>109.22209607817172</v>
      </c>
      <c r="L59" s="473"/>
      <c r="M59" s="153">
        <f t="shared" si="41"/>
        <v>10</v>
      </c>
      <c r="N59" s="448"/>
      <c r="O59" s="448"/>
      <c r="P59" s="95">
        <v>17</v>
      </c>
      <c r="Q59" s="151">
        <v>1854.0845070422517</v>
      </c>
      <c r="R59" s="177">
        <f t="shared" si="42"/>
        <v>109.06379453189716</v>
      </c>
      <c r="S59" s="95">
        <f t="shared" si="43"/>
        <v>9</v>
      </c>
      <c r="T59" s="447"/>
      <c r="U59" s="95">
        <v>17</v>
      </c>
      <c r="V59" s="151">
        <v>1860.9090909090928</v>
      </c>
      <c r="W59" s="177">
        <f t="shared" si="44"/>
        <v>109.46524064171135</v>
      </c>
      <c r="X59" s="95">
        <f t="shared" si="45"/>
        <v>8</v>
      </c>
      <c r="Y59" s="447"/>
      <c r="Z59" s="95">
        <v>17</v>
      </c>
      <c r="AA59" s="151">
        <v>1867.1186440677982</v>
      </c>
      <c r="AB59" s="177">
        <f t="shared" si="46"/>
        <v>109.83050847457636</v>
      </c>
      <c r="AC59" s="95">
        <f t="shared" si="47"/>
        <v>8</v>
      </c>
      <c r="AD59" s="447"/>
      <c r="AE59" s="95">
        <v>17</v>
      </c>
      <c r="AF59" s="151">
        <v>1844.7457627118661</v>
      </c>
      <c r="AG59" s="177">
        <f t="shared" si="48"/>
        <v>108.51445663010976</v>
      </c>
      <c r="AH59" s="95">
        <f t="shared" si="49"/>
        <v>10</v>
      </c>
      <c r="AI59" s="447"/>
      <c r="AJ59" s="95">
        <v>17</v>
      </c>
      <c r="AK59" s="151">
        <v>1860.0000000000018</v>
      </c>
      <c r="AL59" s="177">
        <f t="shared" si="50"/>
        <v>109.41176470588246</v>
      </c>
      <c r="AM59" s="95">
        <f t="shared" si="51"/>
        <v>7</v>
      </c>
      <c r="AN59" s="447"/>
      <c r="AO59" s="95">
        <v>17</v>
      </c>
      <c r="AP59" s="151">
        <v>1869.4285714285695</v>
      </c>
      <c r="AQ59" s="177">
        <f t="shared" si="52"/>
        <v>109.96638655462174</v>
      </c>
      <c r="AR59" s="95">
        <f t="shared" si="53"/>
        <v>6</v>
      </c>
      <c r="AS59" s="447"/>
      <c r="AT59" s="95">
        <v>17</v>
      </c>
      <c r="AU59" s="151">
        <v>1841.1428571428553</v>
      </c>
      <c r="AV59" s="177">
        <f t="shared" si="54"/>
        <v>108.30252100840325</v>
      </c>
      <c r="AW59" s="95">
        <f t="shared" si="55"/>
        <v>9</v>
      </c>
      <c r="AX59" s="447"/>
    </row>
    <row r="60" spans="2:50" hidden="1">
      <c r="B60" s="456"/>
      <c r="C60" s="95">
        <v>14</v>
      </c>
      <c r="D60" s="95" t="s">
        <v>144</v>
      </c>
      <c r="E60" s="95">
        <v>15</v>
      </c>
      <c r="F60" s="95">
        <v>2000</v>
      </c>
      <c r="G60" s="177">
        <f t="shared" si="38"/>
        <v>133.33333333333334</v>
      </c>
      <c r="H60" s="447"/>
      <c r="I60" s="153">
        <f t="shared" si="37"/>
        <v>15</v>
      </c>
      <c r="J60" s="153">
        <f t="shared" si="39"/>
        <v>1861.3327450580689</v>
      </c>
      <c r="K60" s="154">
        <f t="shared" si="40"/>
        <v>124.08884967053794</v>
      </c>
      <c r="L60" s="473"/>
      <c r="M60" s="153">
        <f t="shared" si="41"/>
        <v>2</v>
      </c>
      <c r="N60" s="448"/>
      <c r="O60" s="448"/>
      <c r="P60" s="95">
        <v>15</v>
      </c>
      <c r="Q60" s="151">
        <v>1857.7777777777787</v>
      </c>
      <c r="R60" s="177">
        <f t="shared" si="42"/>
        <v>123.85185185185192</v>
      </c>
      <c r="S60" s="95">
        <f t="shared" si="43"/>
        <v>1</v>
      </c>
      <c r="T60" s="447"/>
      <c r="U60" s="95">
        <v>15</v>
      </c>
      <c r="V60" s="151">
        <v>1849.6153846153857</v>
      </c>
      <c r="W60" s="177">
        <f t="shared" si="44"/>
        <v>123.30769230769238</v>
      </c>
      <c r="X60" s="95">
        <f t="shared" si="45"/>
        <v>2</v>
      </c>
      <c r="Y60" s="447"/>
      <c r="Z60" s="95">
        <v>15</v>
      </c>
      <c r="AA60" s="151">
        <v>1865.3333333333333</v>
      </c>
      <c r="AB60" s="177">
        <f t="shared" si="46"/>
        <v>124.35555555555555</v>
      </c>
      <c r="AC60" s="95">
        <f t="shared" si="47"/>
        <v>3</v>
      </c>
      <c r="AD60" s="447"/>
      <c r="AE60" s="95">
        <v>15</v>
      </c>
      <c r="AF60" s="151">
        <v>1867.317073170731</v>
      </c>
      <c r="AG60" s="177">
        <f t="shared" si="48"/>
        <v>124.48780487804873</v>
      </c>
      <c r="AH60" s="95">
        <f t="shared" si="49"/>
        <v>2</v>
      </c>
      <c r="AI60" s="447"/>
      <c r="AJ60" s="95">
        <v>15</v>
      </c>
      <c r="AK60" s="151">
        <v>1867.6595744680853</v>
      </c>
      <c r="AL60" s="177">
        <f t="shared" si="50"/>
        <v>124.51063829787236</v>
      </c>
      <c r="AM60" s="95">
        <f t="shared" si="51"/>
        <v>3</v>
      </c>
      <c r="AN60" s="447"/>
      <c r="AO60" s="95">
        <v>15</v>
      </c>
      <c r="AP60" s="151">
        <v>1846.9090909090921</v>
      </c>
      <c r="AQ60" s="177">
        <f t="shared" si="52"/>
        <v>123.12727272727281</v>
      </c>
      <c r="AR60" s="95">
        <f t="shared" si="53"/>
        <v>2</v>
      </c>
      <c r="AS60" s="447"/>
      <c r="AT60" s="95">
        <v>15</v>
      </c>
      <c r="AU60" s="151">
        <v>1874.7169811320764</v>
      </c>
      <c r="AV60" s="177">
        <f t="shared" si="54"/>
        <v>124.98113207547176</v>
      </c>
      <c r="AW60" s="95">
        <f t="shared" si="55"/>
        <v>2</v>
      </c>
      <c r="AX60" s="447"/>
    </row>
    <row r="61" spans="2:50" hidden="1">
      <c r="B61" s="456"/>
      <c r="C61" s="95">
        <v>15</v>
      </c>
      <c r="D61" s="95" t="s">
        <v>145</v>
      </c>
      <c r="E61" s="95">
        <v>16</v>
      </c>
      <c r="F61" s="95">
        <v>1500</v>
      </c>
      <c r="G61" s="177">
        <f t="shared" si="38"/>
        <v>93.75</v>
      </c>
      <c r="H61" s="447"/>
      <c r="I61" s="153">
        <f t="shared" si="37"/>
        <v>16</v>
      </c>
      <c r="J61" s="153">
        <f t="shared" si="39"/>
        <v>1393.4737504898087</v>
      </c>
      <c r="K61" s="154">
        <f t="shared" si="40"/>
        <v>87.092109405613044</v>
      </c>
      <c r="L61" s="473"/>
      <c r="M61" s="153">
        <f t="shared" si="41"/>
        <v>15</v>
      </c>
      <c r="N61" s="448"/>
      <c r="O61" s="448"/>
      <c r="P61" s="95">
        <v>16</v>
      </c>
      <c r="Q61" s="151">
        <v>1400.9090909090924</v>
      </c>
      <c r="R61" s="177">
        <f t="shared" si="42"/>
        <v>87.556818181818272</v>
      </c>
      <c r="S61" s="95">
        <f t="shared" si="43"/>
        <v>15</v>
      </c>
      <c r="T61" s="447"/>
      <c r="U61" s="95">
        <v>16</v>
      </c>
      <c r="V61" s="151">
        <v>1397.4193548387109</v>
      </c>
      <c r="W61" s="177">
        <f t="shared" si="44"/>
        <v>87.33870967741943</v>
      </c>
      <c r="X61" s="95">
        <f t="shared" si="45"/>
        <v>14</v>
      </c>
      <c r="Y61" s="447"/>
      <c r="Z61" s="95">
        <v>16</v>
      </c>
      <c r="AA61" s="151">
        <v>1392.857142857144</v>
      </c>
      <c r="AB61" s="177">
        <f t="shared" si="46"/>
        <v>87.053571428571502</v>
      </c>
      <c r="AC61" s="95">
        <f t="shared" si="47"/>
        <v>14</v>
      </c>
      <c r="AD61" s="447"/>
      <c r="AE61" s="95">
        <v>16</v>
      </c>
      <c r="AF61" s="151">
        <v>1401.3559322033911</v>
      </c>
      <c r="AG61" s="177">
        <f t="shared" si="48"/>
        <v>87.584745762711947</v>
      </c>
      <c r="AH61" s="95">
        <f t="shared" si="49"/>
        <v>14</v>
      </c>
      <c r="AI61" s="447"/>
      <c r="AJ61" s="95">
        <v>16</v>
      </c>
      <c r="AK61" s="151">
        <v>1385.6250000000016</v>
      </c>
      <c r="AL61" s="177">
        <f t="shared" si="50"/>
        <v>86.601562500000099</v>
      </c>
      <c r="AM61" s="95">
        <f t="shared" si="51"/>
        <v>14</v>
      </c>
      <c r="AN61" s="447"/>
      <c r="AO61" s="95">
        <v>16</v>
      </c>
      <c r="AP61" s="151">
        <v>1387.0588235294135</v>
      </c>
      <c r="AQ61" s="177">
        <f t="shared" si="52"/>
        <v>86.691176470588346</v>
      </c>
      <c r="AR61" s="95">
        <f t="shared" si="53"/>
        <v>13</v>
      </c>
      <c r="AS61" s="447"/>
      <c r="AT61" s="95">
        <v>16</v>
      </c>
      <c r="AU61" s="151">
        <v>1389.0909090909072</v>
      </c>
      <c r="AV61" s="177">
        <f t="shared" si="54"/>
        <v>86.818181818181699</v>
      </c>
      <c r="AW61" s="95">
        <f t="shared" si="55"/>
        <v>13</v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56" t="s">
        <v>130</v>
      </c>
      <c r="C67" s="95">
        <v>1</v>
      </c>
      <c r="D67" s="95" t="s">
        <v>131</v>
      </c>
      <c r="E67" s="95">
        <v>17</v>
      </c>
      <c r="F67" s="95">
        <v>2000</v>
      </c>
      <c r="G67" s="177">
        <f>F67/E67</f>
        <v>117.64705882352941</v>
      </c>
      <c r="H67" s="447">
        <f>AVERAGE(G67:G81)</f>
        <v>117.55593262946203</v>
      </c>
      <c r="I67" s="153">
        <f t="shared" ref="I67:I69" si="56">IFERROR(AVERAGE(P67,U67,Z67,AE67,AJ67,AO67,AT67),"")</f>
        <v>17</v>
      </c>
      <c r="J67" s="153">
        <f t="shared" ref="J67:J69" si="57">IFERROR(AVERAGE(Q67,V67,AA67,AF67,AK67,AP67,AU67),"")</f>
        <v>1883.7897630019736</v>
      </c>
      <c r="K67" s="154">
        <f t="shared" ref="K67:K69" si="58">IFERROR(AVERAGE(R67,W67,AB67,AG67,AL67,AQ67,AV67),"")</f>
        <v>110.81116252952783</v>
      </c>
      <c r="L67" s="457">
        <f>IFERROR(AVERAGE(K67:K81),"-")</f>
        <v>109.98259973040753</v>
      </c>
      <c r="M67" s="153">
        <f>IFERROR(RANK(K67, K$67:K$81),"")</f>
        <v>6</v>
      </c>
      <c r="N67" s="448"/>
      <c r="O67" s="448"/>
      <c r="P67" s="95">
        <v>17</v>
      </c>
      <c r="Q67" s="151">
        <v>1853.1428571428553</v>
      </c>
      <c r="R67" s="177">
        <f>IFERROR(Q67/P67,"")</f>
        <v>109.00840336134443</v>
      </c>
      <c r="S67" s="95">
        <f>IFERROR(RANK(R67, R$67:R$81),"")</f>
        <v>9</v>
      </c>
      <c r="T67" s="447">
        <f>AVERAGE(R67:R81)</f>
        <v>109.45025006061582</v>
      </c>
      <c r="U67" s="95">
        <v>17</v>
      </c>
      <c r="V67" s="151">
        <v>1867.741935483868</v>
      </c>
      <c r="W67" s="177">
        <f>IFERROR(V67/U67,"")</f>
        <v>109.86717267552164</v>
      </c>
      <c r="X67" s="95">
        <f>IFERROR(RANK(W67, W$67:W$81),"")</f>
        <v>8</v>
      </c>
      <c r="Y67" s="447">
        <f>AVERAGE(W67:W81)</f>
        <v>109.85647596315081</v>
      </c>
      <c r="Z67" s="95">
        <v>17</v>
      </c>
      <c r="AA67" s="151">
        <v>1855.1999999999948</v>
      </c>
      <c r="AB67" s="177">
        <f>IFERROR(AA67/Z67,"")</f>
        <v>109.12941176470558</v>
      </c>
      <c r="AC67" s="95">
        <f>IFERROR(RANK(AB67, AB$67:AB$81),"")</f>
        <v>8</v>
      </c>
      <c r="AD67" s="447">
        <f>AVERAGE(AB67:AB81)</f>
        <v>109.78312210651694</v>
      </c>
      <c r="AE67" s="95">
        <v>17</v>
      </c>
      <c r="AF67" s="151">
        <v>1920.0000000000068</v>
      </c>
      <c r="AG67" s="177">
        <f>IFERROR(AF67/AE67,"")</f>
        <v>112.94117647058863</v>
      </c>
      <c r="AH67" s="95">
        <f>IFERROR(RANK(AG67, AG$67:AG$81),"")</f>
        <v>6</v>
      </c>
      <c r="AI67" s="447">
        <f>AVERAGE(AG67:AG81)</f>
        <v>110.3841658678538</v>
      </c>
      <c r="AJ67" s="95">
        <v>17</v>
      </c>
      <c r="AK67" s="151">
        <v>1914.1935483870936</v>
      </c>
      <c r="AL67" s="177">
        <f>IFERROR(AK67/AJ67,"")</f>
        <v>112.59962049335844</v>
      </c>
      <c r="AM67" s="95">
        <f>IFERROR(RANK(AL67, AL$67:AL$81),"")</f>
        <v>6</v>
      </c>
      <c r="AN67" s="447">
        <f>AVERAGE(AL67:AL81)</f>
        <v>110.15544258060153</v>
      </c>
      <c r="AO67" s="95">
        <v>17</v>
      </c>
      <c r="AP67" s="151">
        <v>1903.1249999999975</v>
      </c>
      <c r="AQ67" s="177">
        <f>IFERROR(AP67/AO67,"")</f>
        <v>111.94852941176455</v>
      </c>
      <c r="AR67" s="95">
        <f>IFERROR(RANK(AQ67, AQ$67:AQ$81),"")</f>
        <v>6</v>
      </c>
      <c r="AS67" s="447">
        <f>AVERAGE(AQ67:AQ81)</f>
        <v>110.25698679055289</v>
      </c>
      <c r="AT67" s="95">
        <v>17</v>
      </c>
      <c r="AU67" s="151">
        <v>1873.1249999999975</v>
      </c>
      <c r="AV67" s="177">
        <f>IFERROR(AU67/AT67,"")</f>
        <v>110.18382352941161</v>
      </c>
      <c r="AW67" s="95">
        <f>IFERROR(RANK(AV67, AV$67:AV$81),"")</f>
        <v>7</v>
      </c>
      <c r="AX67" s="447">
        <f>AVERAGE(AV67:AV81)</f>
        <v>109.9917547435608</v>
      </c>
    </row>
    <row r="68" spans="2:50" hidden="1">
      <c r="B68" s="456"/>
      <c r="C68" s="95">
        <v>2</v>
      </c>
      <c r="D68" s="95" t="s">
        <v>132</v>
      </c>
      <c r="E68" s="95">
        <v>16</v>
      </c>
      <c r="F68" s="95">
        <v>2000</v>
      </c>
      <c r="G68" s="177">
        <f t="shared" ref="G68:G79" si="59">F68/E68</f>
        <v>125</v>
      </c>
      <c r="H68" s="447"/>
      <c r="I68" s="153">
        <f t="shared" si="56"/>
        <v>16</v>
      </c>
      <c r="J68" s="153">
        <f t="shared" si="57"/>
        <v>1862.5422279583765</v>
      </c>
      <c r="K68" s="154">
        <f t="shared" si="58"/>
        <v>116.40888924739853</v>
      </c>
      <c r="L68" s="458"/>
      <c r="M68" s="153">
        <f t="shared" ref="M68:M81" si="60">IFERROR(RANK(K68, K$67:K$81),"")</f>
        <v>4</v>
      </c>
      <c r="N68" s="448"/>
      <c r="O68" s="448"/>
      <c r="P68" s="95">
        <v>16</v>
      </c>
      <c r="Q68" s="151">
        <v>1854.7826086956504</v>
      </c>
      <c r="R68" s="177">
        <f t="shared" ref="R68:R81" si="61">IFERROR(Q68/P68,"")</f>
        <v>115.92391304347815</v>
      </c>
      <c r="S68" s="95">
        <f t="shared" ref="S68:S81" si="62">IFERROR(RANK(R68, R$67:R$81),"")</f>
        <v>3</v>
      </c>
      <c r="T68" s="447"/>
      <c r="U68" s="95">
        <v>16</v>
      </c>
      <c r="V68" s="151">
        <v>1859.9999999999977</v>
      </c>
      <c r="W68" s="177">
        <f t="shared" ref="W68:W81" si="63">IFERROR(V68/U68,"")</f>
        <v>116.24999999999986</v>
      </c>
      <c r="X68" s="95">
        <f t="shared" ref="X68:X81" si="64">IFERROR(RANK(W68, W$67:W$81),"")</f>
        <v>4</v>
      </c>
      <c r="Y68" s="447"/>
      <c r="Z68" s="95">
        <v>16</v>
      </c>
      <c r="AA68" s="151">
        <v>1880.7272727272739</v>
      </c>
      <c r="AB68" s="177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47"/>
      <c r="AE68" s="95">
        <v>16</v>
      </c>
      <c r="AF68" s="151">
        <v>1853.4545454545466</v>
      </c>
      <c r="AG68" s="177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47"/>
      <c r="AJ68" s="95">
        <v>16</v>
      </c>
      <c r="AK68" s="151">
        <v>1864.5454545454566</v>
      </c>
      <c r="AL68" s="177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47"/>
      <c r="AO68" s="95">
        <v>16</v>
      </c>
      <c r="AP68" s="151">
        <v>1860.8571428571411</v>
      </c>
      <c r="AQ68" s="177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47"/>
      <c r="AT68" s="95">
        <v>16</v>
      </c>
      <c r="AU68" s="151">
        <v>1863.4285714285695</v>
      </c>
      <c r="AV68" s="177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47"/>
    </row>
    <row r="69" spans="2:50" hidden="1">
      <c r="B69" s="456"/>
      <c r="C69" s="95">
        <v>3</v>
      </c>
      <c r="D69" s="95" t="s">
        <v>133</v>
      </c>
      <c r="E69" s="95">
        <v>18</v>
      </c>
      <c r="F69" s="95">
        <v>2000</v>
      </c>
      <c r="G69" s="177">
        <f t="shared" si="59"/>
        <v>111.11111111111111</v>
      </c>
      <c r="H69" s="447"/>
      <c r="I69" s="153">
        <f t="shared" si="56"/>
        <v>18</v>
      </c>
      <c r="J69" s="153">
        <f t="shared" si="57"/>
        <v>1866.0860246121024</v>
      </c>
      <c r="K69" s="154">
        <f t="shared" si="58"/>
        <v>103.67144581178344</v>
      </c>
      <c r="L69" s="458"/>
      <c r="M69" s="153">
        <f t="shared" si="60"/>
        <v>11</v>
      </c>
      <c r="N69" s="448"/>
      <c r="O69" s="448"/>
      <c r="P69" s="95">
        <v>18</v>
      </c>
      <c r="Q69" s="151">
        <v>1881.4925373134352</v>
      </c>
      <c r="R69" s="177">
        <f t="shared" si="61"/>
        <v>104.52736318407973</v>
      </c>
      <c r="S69" s="95">
        <f t="shared" si="62"/>
        <v>10</v>
      </c>
      <c r="T69" s="447"/>
      <c r="U69" s="95">
        <v>18</v>
      </c>
      <c r="V69" s="151">
        <v>1876.4516129032274</v>
      </c>
      <c r="W69" s="177">
        <f t="shared" si="63"/>
        <v>104.24731182795708</v>
      </c>
      <c r="X69" s="95">
        <f t="shared" si="64"/>
        <v>11</v>
      </c>
      <c r="Y69" s="447"/>
      <c r="Z69" s="95">
        <v>18</v>
      </c>
      <c r="AA69" s="151">
        <v>1850.1818181818194</v>
      </c>
      <c r="AB69" s="177">
        <f t="shared" si="65"/>
        <v>102.78787878787885</v>
      </c>
      <c r="AC69" s="95">
        <f t="shared" si="66"/>
        <v>11</v>
      </c>
      <c r="AD69" s="447"/>
      <c r="AE69" s="95">
        <v>18</v>
      </c>
      <c r="AF69" s="151">
        <v>1853.2075471698124</v>
      </c>
      <c r="AG69" s="177">
        <f t="shared" si="67"/>
        <v>102.95597484276736</v>
      </c>
      <c r="AH69" s="95">
        <f t="shared" si="68"/>
        <v>11</v>
      </c>
      <c r="AI69" s="447"/>
      <c r="AJ69" s="95">
        <v>18</v>
      </c>
      <c r="AK69" s="151">
        <v>1860.0000000000018</v>
      </c>
      <c r="AL69" s="177">
        <f t="shared" si="69"/>
        <v>103.33333333333343</v>
      </c>
      <c r="AM69" s="95">
        <f t="shared" si="70"/>
        <v>11</v>
      </c>
      <c r="AN69" s="447"/>
      <c r="AO69" s="95">
        <v>18</v>
      </c>
      <c r="AP69" s="151">
        <v>1866.2686567164155</v>
      </c>
      <c r="AQ69" s="177">
        <f t="shared" si="71"/>
        <v>103.68159203980086</v>
      </c>
      <c r="AR69" s="95">
        <f t="shared" si="72"/>
        <v>11</v>
      </c>
      <c r="AS69" s="447"/>
      <c r="AT69" s="95">
        <v>18</v>
      </c>
      <c r="AU69" s="151">
        <v>1875.0000000000023</v>
      </c>
      <c r="AV69" s="177">
        <f t="shared" si="73"/>
        <v>104.1666666666668</v>
      </c>
      <c r="AW69" s="95">
        <f t="shared" si="74"/>
        <v>10</v>
      </c>
      <c r="AX69" s="447"/>
    </row>
    <row r="70" spans="2:50" hidden="1">
      <c r="B70" s="456"/>
      <c r="C70" s="95">
        <v>4</v>
      </c>
      <c r="D70" s="95" t="s">
        <v>134</v>
      </c>
      <c r="E70" s="95">
        <v>17</v>
      </c>
      <c r="F70" s="95">
        <v>2000</v>
      </c>
      <c r="G70" s="177">
        <f t="shared" si="59"/>
        <v>117.64705882352941</v>
      </c>
      <c r="H70" s="447"/>
      <c r="I70" s="153">
        <f>IFERROR(AVERAGE(P70,U70,Z70,AE70,AJ70,AO70,AT70),"")</f>
        <v>17</v>
      </c>
      <c r="J70" s="153">
        <f>IFERROR(AVERAGE(Q70,V70,AA70,AF70,AK70,AP70,AU70),"")</f>
        <v>1858.9299671950189</v>
      </c>
      <c r="K70" s="154">
        <f>IFERROR(AVERAGE(R70,W70,AB70,AG70,AL70,AQ70,AV70),"")</f>
        <v>109.34882159970699</v>
      </c>
      <c r="L70" s="458"/>
      <c r="M70" s="153">
        <f t="shared" si="60"/>
        <v>9</v>
      </c>
      <c r="N70" s="448"/>
      <c r="O70" s="448"/>
      <c r="P70" s="95">
        <v>17</v>
      </c>
      <c r="Q70" s="151">
        <v>1862.5531914893618</v>
      </c>
      <c r="R70" s="177">
        <f t="shared" si="61"/>
        <v>109.5619524405507</v>
      </c>
      <c r="S70" s="95">
        <f t="shared" si="62"/>
        <v>7</v>
      </c>
      <c r="T70" s="447"/>
      <c r="U70" s="95">
        <v>17</v>
      </c>
      <c r="V70" s="151">
        <v>1855.172413793103</v>
      </c>
      <c r="W70" s="177">
        <f t="shared" si="63"/>
        <v>109.12778904665312</v>
      </c>
      <c r="X70" s="95">
        <f t="shared" si="64"/>
        <v>9</v>
      </c>
      <c r="Y70" s="447"/>
      <c r="Z70" s="95">
        <v>17</v>
      </c>
      <c r="AA70" s="151">
        <v>1853.1645569620243</v>
      </c>
      <c r="AB70" s="177">
        <f t="shared" si="65"/>
        <v>109.00967982129555</v>
      </c>
      <c r="AC70" s="95">
        <f t="shared" si="66"/>
        <v>9</v>
      </c>
      <c r="AD70" s="447"/>
      <c r="AE70" s="95">
        <v>17</v>
      </c>
      <c r="AF70" s="151">
        <v>1861.6666666666652</v>
      </c>
      <c r="AG70" s="177">
        <f t="shared" si="67"/>
        <v>109.50980392156853</v>
      </c>
      <c r="AH70" s="95">
        <f t="shared" si="68"/>
        <v>9</v>
      </c>
      <c r="AI70" s="447"/>
      <c r="AJ70" s="95">
        <v>17</v>
      </c>
      <c r="AK70" s="151">
        <v>1862.9268292682918</v>
      </c>
      <c r="AL70" s="177">
        <f t="shared" si="69"/>
        <v>109.58393113342893</v>
      </c>
      <c r="AM70" s="95">
        <f t="shared" si="70"/>
        <v>9</v>
      </c>
      <c r="AN70" s="447"/>
      <c r="AO70" s="95">
        <v>17</v>
      </c>
      <c r="AP70" s="151">
        <v>1863.409090909091</v>
      </c>
      <c r="AQ70" s="177">
        <f t="shared" si="71"/>
        <v>109.61229946524065</v>
      </c>
      <c r="AR70" s="95">
        <f t="shared" si="72"/>
        <v>9</v>
      </c>
      <c r="AS70" s="447"/>
      <c r="AT70" s="95">
        <v>17</v>
      </c>
      <c r="AU70" s="151">
        <v>1853.617021276596</v>
      </c>
      <c r="AV70" s="177">
        <f t="shared" si="73"/>
        <v>109.03629536921153</v>
      </c>
      <c r="AW70" s="95">
        <f t="shared" si="74"/>
        <v>9</v>
      </c>
      <c r="AX70" s="447"/>
    </row>
    <row r="71" spans="2:50" hidden="1">
      <c r="B71" s="456"/>
      <c r="C71" s="95">
        <v>5</v>
      </c>
      <c r="D71" s="95" t="s">
        <v>135</v>
      </c>
      <c r="E71" s="95">
        <v>20</v>
      </c>
      <c r="F71" s="95">
        <v>2000</v>
      </c>
      <c r="G71" s="177">
        <f t="shared" si="59"/>
        <v>100</v>
      </c>
      <c r="H71" s="447"/>
      <c r="I71" s="153">
        <f t="shared" ref="I71:I81" si="75">IFERROR(AVERAGE(P71,U71,Z71,AE71,AJ71,AO71,AT71),"")</f>
        <v>20</v>
      </c>
      <c r="J71" s="153">
        <f t="shared" ref="J71:J81" si="76">IFERROR(AVERAGE(Q71,V71,AA71,AF71,AK71,AP71,AU71),"")</f>
        <v>1857.4764713568879</v>
      </c>
      <c r="K71" s="154">
        <f t="shared" ref="K71:K81" si="77">IFERROR(AVERAGE(R71,W71,AB71,AG71,AL71,AQ71,AV71),"")</f>
        <v>92.873823567844397</v>
      </c>
      <c r="L71" s="458"/>
      <c r="M71" s="153">
        <f t="shared" si="60"/>
        <v>12</v>
      </c>
      <c r="N71" s="448"/>
      <c r="O71" s="448"/>
      <c r="P71" s="95">
        <v>20</v>
      </c>
      <c r="Q71" s="151">
        <v>1854.8837209302321</v>
      </c>
      <c r="R71" s="177">
        <f t="shared" si="61"/>
        <v>92.744186046511601</v>
      </c>
      <c r="S71" s="95">
        <f t="shared" si="62"/>
        <v>12</v>
      </c>
      <c r="T71" s="447"/>
      <c r="U71" s="95">
        <v>20</v>
      </c>
      <c r="V71" s="151">
        <v>1853.6065573770484</v>
      </c>
      <c r="W71" s="177">
        <f t="shared" si="63"/>
        <v>92.680327868852416</v>
      </c>
      <c r="X71" s="95">
        <f t="shared" si="64"/>
        <v>12</v>
      </c>
      <c r="Y71" s="447"/>
      <c r="Z71" s="95">
        <v>20</v>
      </c>
      <c r="AA71" s="151">
        <v>1855.3398058252435</v>
      </c>
      <c r="AB71" s="177">
        <f t="shared" si="65"/>
        <v>92.766990291262175</v>
      </c>
      <c r="AC71" s="95">
        <f t="shared" si="66"/>
        <v>12</v>
      </c>
      <c r="AD71" s="447"/>
      <c r="AE71" s="95">
        <v>20</v>
      </c>
      <c r="AF71" s="151">
        <v>1871.8750000000005</v>
      </c>
      <c r="AG71" s="177">
        <f t="shared" si="67"/>
        <v>93.593750000000028</v>
      </c>
      <c r="AH71" s="95">
        <f t="shared" si="68"/>
        <v>12</v>
      </c>
      <c r="AI71" s="447"/>
      <c r="AJ71" s="95">
        <v>20</v>
      </c>
      <c r="AK71" s="151">
        <v>1855.7894736842093</v>
      </c>
      <c r="AL71" s="177">
        <f t="shared" si="69"/>
        <v>92.789473684210463</v>
      </c>
      <c r="AM71" s="95">
        <f t="shared" si="70"/>
        <v>12</v>
      </c>
      <c r="AN71" s="447"/>
      <c r="AO71" s="95">
        <v>20</v>
      </c>
      <c r="AP71" s="151">
        <v>1858.582677165354</v>
      </c>
      <c r="AQ71" s="177">
        <f t="shared" si="71"/>
        <v>92.929133858267704</v>
      </c>
      <c r="AR71" s="95">
        <f t="shared" si="72"/>
        <v>12</v>
      </c>
      <c r="AS71" s="447"/>
      <c r="AT71" s="95">
        <v>20</v>
      </c>
      <c r="AU71" s="151">
        <v>1852.2580645161283</v>
      </c>
      <c r="AV71" s="177">
        <f t="shared" si="73"/>
        <v>92.61290322580642</v>
      </c>
      <c r="AW71" s="95">
        <f t="shared" si="74"/>
        <v>12</v>
      </c>
      <c r="AX71" s="447"/>
    </row>
    <row r="72" spans="2:50" hidden="1">
      <c r="B72" s="456"/>
      <c r="C72" s="95">
        <v>6</v>
      </c>
      <c r="D72" s="95" t="s">
        <v>136</v>
      </c>
      <c r="E72" s="95">
        <v>16</v>
      </c>
      <c r="F72" s="95">
        <v>2000</v>
      </c>
      <c r="G72" s="177">
        <f t="shared" si="59"/>
        <v>125</v>
      </c>
      <c r="H72" s="447"/>
      <c r="I72" s="153">
        <f t="shared" si="75"/>
        <v>16</v>
      </c>
      <c r="J72" s="153">
        <f t="shared" si="76"/>
        <v>1858.4129307221906</v>
      </c>
      <c r="K72" s="154">
        <f t="shared" si="77"/>
        <v>116.15080817013691</v>
      </c>
      <c r="L72" s="458"/>
      <c r="M72" s="153">
        <f t="shared" si="60"/>
        <v>5</v>
      </c>
      <c r="N72" s="448"/>
      <c r="O72" s="448"/>
      <c r="P72" s="95">
        <v>16</v>
      </c>
      <c r="Q72" s="151">
        <v>1854.432989690722</v>
      </c>
      <c r="R72" s="177">
        <f t="shared" si="61"/>
        <v>115.90206185567013</v>
      </c>
      <c r="S72" s="95">
        <f t="shared" si="62"/>
        <v>4</v>
      </c>
      <c r="T72" s="447"/>
      <c r="U72" s="95">
        <v>16</v>
      </c>
      <c r="V72" s="151">
        <v>1852.1739130434776</v>
      </c>
      <c r="W72" s="177">
        <f t="shared" si="63"/>
        <v>115.76086956521735</v>
      </c>
      <c r="X72" s="95">
        <f t="shared" si="64"/>
        <v>5</v>
      </c>
      <c r="Y72" s="447"/>
      <c r="Z72" s="95">
        <v>16</v>
      </c>
      <c r="AA72" s="151">
        <v>1861.4634146341457</v>
      </c>
      <c r="AB72" s="177">
        <f t="shared" si="65"/>
        <v>116.34146341463411</v>
      </c>
      <c r="AC72" s="95">
        <f t="shared" si="66"/>
        <v>5</v>
      </c>
      <c r="AD72" s="447"/>
      <c r="AE72" s="95">
        <v>16</v>
      </c>
      <c r="AF72" s="151">
        <v>1863.8095238095245</v>
      </c>
      <c r="AG72" s="177">
        <f t="shared" si="67"/>
        <v>116.48809523809528</v>
      </c>
      <c r="AH72" s="95">
        <f t="shared" si="68"/>
        <v>3</v>
      </c>
      <c r="AI72" s="447"/>
      <c r="AJ72" s="95">
        <v>16</v>
      </c>
      <c r="AK72" s="151">
        <v>1862.7692307692316</v>
      </c>
      <c r="AL72" s="177">
        <f t="shared" si="69"/>
        <v>116.42307692307698</v>
      </c>
      <c r="AM72" s="95">
        <f t="shared" si="70"/>
        <v>5</v>
      </c>
      <c r="AN72" s="447"/>
      <c r="AO72" s="95">
        <v>16</v>
      </c>
      <c r="AP72" s="151">
        <v>1859.3478260869558</v>
      </c>
      <c r="AQ72" s="177">
        <f t="shared" si="71"/>
        <v>116.20923913043474</v>
      </c>
      <c r="AR72" s="95">
        <f t="shared" si="72"/>
        <v>5</v>
      </c>
      <c r="AS72" s="447"/>
      <c r="AT72" s="95">
        <v>16</v>
      </c>
      <c r="AU72" s="151">
        <v>1854.8936170212769</v>
      </c>
      <c r="AV72" s="177">
        <f t="shared" si="73"/>
        <v>115.93085106382981</v>
      </c>
      <c r="AW72" s="95">
        <f t="shared" si="74"/>
        <v>4</v>
      </c>
      <c r="AX72" s="447"/>
    </row>
    <row r="73" spans="2:50" hidden="1">
      <c r="B73" s="456"/>
      <c r="C73" s="95">
        <v>7</v>
      </c>
      <c r="D73" s="95" t="s">
        <v>137</v>
      </c>
      <c r="E73" s="95">
        <v>17</v>
      </c>
      <c r="F73" s="95">
        <v>2000</v>
      </c>
      <c r="G73" s="177">
        <f t="shared" si="59"/>
        <v>117.64705882352941</v>
      </c>
      <c r="H73" s="447"/>
      <c r="I73" s="153">
        <f t="shared" si="75"/>
        <v>17</v>
      </c>
      <c r="J73" s="153">
        <f t="shared" si="76"/>
        <v>1875.0561339273081</v>
      </c>
      <c r="K73" s="154">
        <f t="shared" si="77"/>
        <v>110.29741964278284</v>
      </c>
      <c r="L73" s="458"/>
      <c r="M73" s="153">
        <f t="shared" si="60"/>
        <v>7</v>
      </c>
      <c r="N73" s="448"/>
      <c r="O73" s="448"/>
      <c r="P73" s="95">
        <v>17</v>
      </c>
      <c r="Q73" s="151">
        <v>1853.2258064516122</v>
      </c>
      <c r="R73" s="177">
        <f t="shared" si="61"/>
        <v>109.01328273244778</v>
      </c>
      <c r="S73" s="95">
        <f t="shared" si="62"/>
        <v>8</v>
      </c>
      <c r="T73" s="447"/>
      <c r="U73" s="95">
        <v>17</v>
      </c>
      <c r="V73" s="151">
        <v>1873.9999999999991</v>
      </c>
      <c r="W73" s="177">
        <f t="shared" si="63"/>
        <v>110.235294117647</v>
      </c>
      <c r="X73" s="95">
        <f t="shared" si="64"/>
        <v>7</v>
      </c>
      <c r="Y73" s="447"/>
      <c r="Z73" s="95">
        <v>17</v>
      </c>
      <c r="AA73" s="151">
        <v>1879.6363636363646</v>
      </c>
      <c r="AB73" s="177">
        <f t="shared" si="65"/>
        <v>110.56684491978615</v>
      </c>
      <c r="AC73" s="95">
        <f t="shared" si="66"/>
        <v>6</v>
      </c>
      <c r="AD73" s="447"/>
      <c r="AE73" s="95">
        <v>17</v>
      </c>
      <c r="AF73" s="151">
        <v>1877.3333333333333</v>
      </c>
      <c r="AG73" s="177">
        <f t="shared" si="67"/>
        <v>110.4313725490196</v>
      </c>
      <c r="AH73" s="95">
        <f t="shared" si="68"/>
        <v>7</v>
      </c>
      <c r="AI73" s="447"/>
      <c r="AJ73" s="95">
        <v>17</v>
      </c>
      <c r="AK73" s="151">
        <v>1880.8695652173915</v>
      </c>
      <c r="AL73" s="177">
        <f t="shared" si="69"/>
        <v>110.63938618925832</v>
      </c>
      <c r="AM73" s="95">
        <f t="shared" si="70"/>
        <v>7</v>
      </c>
      <c r="AN73" s="447"/>
      <c r="AO73" s="95">
        <v>17</v>
      </c>
      <c r="AP73" s="151">
        <v>1881.6393442622943</v>
      </c>
      <c r="AQ73" s="177">
        <f t="shared" si="71"/>
        <v>110.68466730954673</v>
      </c>
      <c r="AR73" s="95">
        <f t="shared" si="72"/>
        <v>7</v>
      </c>
      <c r="AS73" s="447"/>
      <c r="AT73" s="95">
        <v>17</v>
      </c>
      <c r="AU73" s="151">
        <v>1878.6885245901633</v>
      </c>
      <c r="AV73" s="177">
        <f t="shared" si="73"/>
        <v>110.51108968177431</v>
      </c>
      <c r="AW73" s="95">
        <f t="shared" si="74"/>
        <v>6</v>
      </c>
      <c r="AX73" s="447"/>
    </row>
    <row r="74" spans="2:50" hidden="1">
      <c r="B74" s="456"/>
      <c r="C74" s="95">
        <v>8</v>
      </c>
      <c r="D74" s="95" t="s">
        <v>139</v>
      </c>
      <c r="E74" s="95">
        <v>18</v>
      </c>
      <c r="F74" s="95">
        <v>2000</v>
      </c>
      <c r="G74" s="177">
        <f t="shared" si="59"/>
        <v>111.11111111111111</v>
      </c>
      <c r="H74" s="447"/>
      <c r="I74" s="153">
        <f t="shared" si="75"/>
        <v>18</v>
      </c>
      <c r="J74" s="153">
        <f t="shared" si="76"/>
        <v>1871.1446150924653</v>
      </c>
      <c r="K74" s="154">
        <f t="shared" si="77"/>
        <v>103.95247861624806</v>
      </c>
      <c r="L74" s="458"/>
      <c r="M74" s="153">
        <f t="shared" si="60"/>
        <v>10</v>
      </c>
      <c r="N74" s="448"/>
      <c r="O74" s="448"/>
      <c r="P74" s="95">
        <v>18</v>
      </c>
      <c r="Q74" s="151">
        <v>1857.1874999999995</v>
      </c>
      <c r="R74" s="177">
        <f t="shared" si="61"/>
        <v>103.17708333333331</v>
      </c>
      <c r="S74" s="95">
        <f t="shared" si="62"/>
        <v>11</v>
      </c>
      <c r="T74" s="447"/>
      <c r="U74" s="95">
        <v>18</v>
      </c>
      <c r="V74" s="151">
        <v>1881.2307692307688</v>
      </c>
      <c r="W74" s="177">
        <f t="shared" si="63"/>
        <v>104.5128205128205</v>
      </c>
      <c r="X74" s="95">
        <f t="shared" si="64"/>
        <v>10</v>
      </c>
      <c r="Y74" s="447"/>
      <c r="Z74" s="95">
        <v>18</v>
      </c>
      <c r="AA74" s="151">
        <v>1868.135593220338</v>
      </c>
      <c r="AB74" s="177">
        <f t="shared" si="65"/>
        <v>103.78531073446322</v>
      </c>
      <c r="AC74" s="95">
        <f t="shared" si="66"/>
        <v>10</v>
      </c>
      <c r="AD74" s="447"/>
      <c r="AE74" s="95">
        <v>18</v>
      </c>
      <c r="AF74" s="151">
        <v>1868.076923076924</v>
      </c>
      <c r="AG74" s="177">
        <f t="shared" si="67"/>
        <v>103.78205128205133</v>
      </c>
      <c r="AH74" s="95">
        <f t="shared" si="68"/>
        <v>10</v>
      </c>
      <c r="AI74" s="447"/>
      <c r="AJ74" s="95">
        <v>18</v>
      </c>
      <c r="AK74" s="151">
        <v>1878.5454545454559</v>
      </c>
      <c r="AL74" s="177">
        <f t="shared" si="69"/>
        <v>104.36363636363643</v>
      </c>
      <c r="AM74" s="95">
        <f t="shared" si="70"/>
        <v>10</v>
      </c>
      <c r="AN74" s="447"/>
      <c r="AO74" s="95">
        <v>18</v>
      </c>
      <c r="AP74" s="151">
        <v>1874.9999999999995</v>
      </c>
      <c r="AQ74" s="177">
        <f t="shared" si="71"/>
        <v>104.16666666666664</v>
      </c>
      <c r="AR74" s="95">
        <f t="shared" si="72"/>
        <v>10</v>
      </c>
      <c r="AS74" s="447"/>
      <c r="AT74" s="95">
        <v>18</v>
      </c>
      <c r="AU74" s="151">
        <v>1869.8360655737699</v>
      </c>
      <c r="AV74" s="177">
        <f t="shared" si="73"/>
        <v>103.879781420765</v>
      </c>
      <c r="AW74" s="95">
        <f t="shared" si="74"/>
        <v>11</v>
      </c>
      <c r="AX74" s="447"/>
    </row>
    <row r="75" spans="2:50" hidden="1">
      <c r="B75" s="456"/>
      <c r="C75" s="95">
        <v>9</v>
      </c>
      <c r="D75" s="95" t="s">
        <v>140</v>
      </c>
      <c r="E75" s="95">
        <v>16</v>
      </c>
      <c r="F75" s="95">
        <v>2000</v>
      </c>
      <c r="G75" s="177">
        <f t="shared" si="59"/>
        <v>125</v>
      </c>
      <c r="H75" s="447"/>
      <c r="I75" s="153">
        <f t="shared" si="75"/>
        <v>16</v>
      </c>
      <c r="J75" s="153">
        <f t="shared" si="76"/>
        <v>1863.608998645464</v>
      </c>
      <c r="K75" s="154">
        <f t="shared" si="77"/>
        <v>116.4755624153415</v>
      </c>
      <c r="L75" s="458"/>
      <c r="M75" s="153">
        <f t="shared" si="60"/>
        <v>3</v>
      </c>
      <c r="N75" s="448"/>
      <c r="O75" s="448"/>
      <c r="P75" s="95">
        <v>16</v>
      </c>
      <c r="Q75" s="151">
        <v>1853.0097087378649</v>
      </c>
      <c r="R75" s="177">
        <f t="shared" si="61"/>
        <v>115.81310679611656</v>
      </c>
      <c r="S75" s="95">
        <f t="shared" si="62"/>
        <v>5</v>
      </c>
      <c r="T75" s="447"/>
      <c r="U75" s="95">
        <v>16</v>
      </c>
      <c r="V75" s="151">
        <v>1873.1250000000007</v>
      </c>
      <c r="W75" s="177">
        <f t="shared" si="63"/>
        <v>117.07031250000004</v>
      </c>
      <c r="X75" s="95">
        <f t="shared" si="64"/>
        <v>3</v>
      </c>
      <c r="Y75" s="447"/>
      <c r="Z75" s="95">
        <v>16</v>
      </c>
      <c r="AA75" s="151">
        <v>1875.6818181818182</v>
      </c>
      <c r="AB75" s="177">
        <f t="shared" si="65"/>
        <v>117.23011363636364</v>
      </c>
      <c r="AC75" s="95">
        <f t="shared" si="66"/>
        <v>4</v>
      </c>
      <c r="AD75" s="447"/>
      <c r="AE75" s="95">
        <v>16</v>
      </c>
      <c r="AF75" s="151">
        <v>1858.4810126582267</v>
      </c>
      <c r="AG75" s="177">
        <f t="shared" si="67"/>
        <v>116.15506329113917</v>
      </c>
      <c r="AH75" s="95">
        <f t="shared" si="68"/>
        <v>4</v>
      </c>
      <c r="AI75" s="447"/>
      <c r="AJ75" s="95">
        <v>16</v>
      </c>
      <c r="AK75" s="151">
        <v>1865.3932584269662</v>
      </c>
      <c r="AL75" s="177">
        <f t="shared" si="69"/>
        <v>116.58707865168539</v>
      </c>
      <c r="AM75" s="95">
        <f t="shared" si="70"/>
        <v>3</v>
      </c>
      <c r="AN75" s="447"/>
      <c r="AO75" s="95">
        <v>16</v>
      </c>
      <c r="AP75" s="151">
        <v>1865.454545454546</v>
      </c>
      <c r="AQ75" s="177">
        <f t="shared" si="71"/>
        <v>116.59090909090912</v>
      </c>
      <c r="AR75" s="95">
        <f t="shared" si="72"/>
        <v>3</v>
      </c>
      <c r="AS75" s="447"/>
      <c r="AT75" s="95">
        <v>16</v>
      </c>
      <c r="AU75" s="151">
        <v>1854.1176470588243</v>
      </c>
      <c r="AV75" s="177">
        <f t="shared" si="73"/>
        <v>115.88235294117652</v>
      </c>
      <c r="AW75" s="95">
        <f t="shared" si="74"/>
        <v>5</v>
      </c>
      <c r="AX75" s="447"/>
    </row>
    <row r="76" spans="2:50" hidden="1">
      <c r="B76" s="456"/>
      <c r="C76" s="95">
        <v>10</v>
      </c>
      <c r="D76" s="95" t="s">
        <v>141</v>
      </c>
      <c r="E76" s="95">
        <v>15</v>
      </c>
      <c r="F76" s="95">
        <v>2000</v>
      </c>
      <c r="G76" s="177">
        <f t="shared" si="59"/>
        <v>133.33333333333334</v>
      </c>
      <c r="H76" s="447"/>
      <c r="I76" s="153">
        <f t="shared" si="75"/>
        <v>15</v>
      </c>
      <c r="J76" s="153">
        <f t="shared" si="76"/>
        <v>1912.4551428963262</v>
      </c>
      <c r="K76" s="154">
        <f t="shared" si="77"/>
        <v>127.49700952642173</v>
      </c>
      <c r="L76" s="458"/>
      <c r="M76" s="153">
        <f t="shared" si="60"/>
        <v>1</v>
      </c>
      <c r="N76" s="448"/>
      <c r="O76" s="448"/>
      <c r="P76" s="95">
        <v>15</v>
      </c>
      <c r="Q76" s="151">
        <v>1860.0000000000066</v>
      </c>
      <c r="R76" s="177">
        <f t="shared" si="61"/>
        <v>124.00000000000044</v>
      </c>
      <c r="S76" s="95">
        <f t="shared" si="62"/>
        <v>2</v>
      </c>
      <c r="T76" s="447"/>
      <c r="U76" s="95">
        <v>15</v>
      </c>
      <c r="V76" s="151">
        <v>1891.7647058823597</v>
      </c>
      <c r="W76" s="177">
        <f t="shared" si="63"/>
        <v>126.11764705882398</v>
      </c>
      <c r="X76" s="95">
        <f t="shared" si="64"/>
        <v>1</v>
      </c>
      <c r="Y76" s="447"/>
      <c r="Z76" s="95">
        <v>15</v>
      </c>
      <c r="AA76" s="151">
        <v>1896.9230769230835</v>
      </c>
      <c r="AB76" s="177">
        <f t="shared" si="65"/>
        <v>126.46153846153889</v>
      </c>
      <c r="AC76" s="95">
        <f t="shared" si="66"/>
        <v>1</v>
      </c>
      <c r="AD76" s="447"/>
      <c r="AE76" s="95">
        <v>15</v>
      </c>
      <c r="AF76" s="151">
        <v>1947.2727272727341</v>
      </c>
      <c r="AG76" s="177">
        <f t="shared" si="67"/>
        <v>129.81818181818227</v>
      </c>
      <c r="AH76" s="95">
        <f t="shared" si="68"/>
        <v>1</v>
      </c>
      <c r="AI76" s="447"/>
      <c r="AJ76" s="95">
        <v>15</v>
      </c>
      <c r="AK76" s="151">
        <v>1927.0588235294185</v>
      </c>
      <c r="AL76" s="177">
        <f t="shared" si="69"/>
        <v>128.47058823529457</v>
      </c>
      <c r="AM76" s="95">
        <f t="shared" si="70"/>
        <v>1</v>
      </c>
      <c r="AN76" s="447"/>
      <c r="AO76" s="95">
        <v>15</v>
      </c>
      <c r="AP76" s="151">
        <v>1936.6666666666736</v>
      </c>
      <c r="AQ76" s="177">
        <f t="shared" si="71"/>
        <v>129.11111111111157</v>
      </c>
      <c r="AR76" s="95">
        <f t="shared" si="72"/>
        <v>1</v>
      </c>
      <c r="AS76" s="447"/>
      <c r="AT76" s="95">
        <v>15</v>
      </c>
      <c r="AU76" s="151">
        <v>1927.5000000000068</v>
      </c>
      <c r="AV76" s="177">
        <f t="shared" si="73"/>
        <v>128.50000000000045</v>
      </c>
      <c r="AW76" s="95">
        <f t="shared" si="74"/>
        <v>1</v>
      </c>
      <c r="AX76" s="447"/>
    </row>
    <row r="77" spans="2:50" hidden="1">
      <c r="B77" s="456"/>
      <c r="C77" s="95">
        <v>11</v>
      </c>
      <c r="D77" s="95" t="s">
        <v>143</v>
      </c>
      <c r="E77" s="95">
        <v>17</v>
      </c>
      <c r="F77" s="95">
        <v>2000</v>
      </c>
      <c r="G77" s="177">
        <f t="shared" si="59"/>
        <v>117.64705882352941</v>
      </c>
      <c r="H77" s="447"/>
      <c r="I77" s="153">
        <f t="shared" si="75"/>
        <v>17</v>
      </c>
      <c r="J77" s="153">
        <f t="shared" si="76"/>
        <v>1870.9200409352361</v>
      </c>
      <c r="K77" s="154">
        <f t="shared" si="77"/>
        <v>110.05412005501388</v>
      </c>
      <c r="L77" s="458"/>
      <c r="M77" s="153">
        <f t="shared" si="60"/>
        <v>8</v>
      </c>
      <c r="N77" s="448"/>
      <c r="O77" s="448"/>
      <c r="P77" s="95">
        <v>17</v>
      </c>
      <c r="Q77" s="151">
        <v>1874.7945205479436</v>
      </c>
      <c r="R77" s="177">
        <f t="shared" si="61"/>
        <v>110.28203062046727</v>
      </c>
      <c r="S77" s="95">
        <f t="shared" si="62"/>
        <v>6</v>
      </c>
      <c r="T77" s="447"/>
      <c r="U77" s="95">
        <v>17</v>
      </c>
      <c r="V77" s="151">
        <v>1880.2941176470613</v>
      </c>
      <c r="W77" s="177">
        <f t="shared" si="63"/>
        <v>110.60553633218008</v>
      </c>
      <c r="X77" s="95">
        <f t="shared" si="64"/>
        <v>6</v>
      </c>
      <c r="Y77" s="447"/>
      <c r="Z77" s="95">
        <v>17</v>
      </c>
      <c r="AA77" s="151">
        <v>1859.0000000000018</v>
      </c>
      <c r="AB77" s="177">
        <f t="shared" si="65"/>
        <v>109.35294117647069</v>
      </c>
      <c r="AC77" s="95">
        <f t="shared" si="66"/>
        <v>7</v>
      </c>
      <c r="AD77" s="447"/>
      <c r="AE77" s="95">
        <v>17</v>
      </c>
      <c r="AF77" s="151">
        <v>1870.0000000000018</v>
      </c>
      <c r="AG77" s="177">
        <f t="shared" si="67"/>
        <v>110.00000000000011</v>
      </c>
      <c r="AH77" s="95">
        <f t="shared" si="68"/>
        <v>8</v>
      </c>
      <c r="AI77" s="447"/>
      <c r="AJ77" s="95">
        <v>17</v>
      </c>
      <c r="AK77" s="151">
        <v>1875.4285714285695</v>
      </c>
      <c r="AL77" s="177">
        <f t="shared" si="69"/>
        <v>110.31932773109233</v>
      </c>
      <c r="AM77" s="95">
        <f t="shared" si="70"/>
        <v>8</v>
      </c>
      <c r="AN77" s="447"/>
      <c r="AO77" s="95">
        <v>17</v>
      </c>
      <c r="AP77" s="151">
        <v>1863.8461538461529</v>
      </c>
      <c r="AQ77" s="177">
        <f t="shared" si="71"/>
        <v>109.6380090497737</v>
      </c>
      <c r="AR77" s="95">
        <f t="shared" si="72"/>
        <v>8</v>
      </c>
      <c r="AS77" s="447"/>
      <c r="AT77" s="95">
        <v>17</v>
      </c>
      <c r="AU77" s="151">
        <v>1873.076923076922</v>
      </c>
      <c r="AV77" s="177">
        <f t="shared" si="73"/>
        <v>110.18099547511305</v>
      </c>
      <c r="AW77" s="95">
        <f t="shared" si="74"/>
        <v>8</v>
      </c>
      <c r="AX77" s="447"/>
    </row>
    <row r="78" spans="2:50" hidden="1">
      <c r="B78" s="456"/>
      <c r="C78" s="95">
        <v>12</v>
      </c>
      <c r="D78" s="95" t="s">
        <v>144</v>
      </c>
      <c r="E78" s="95">
        <v>15</v>
      </c>
      <c r="F78" s="95">
        <v>2000</v>
      </c>
      <c r="G78" s="177">
        <f t="shared" si="59"/>
        <v>133.33333333333334</v>
      </c>
      <c r="H78" s="447"/>
      <c r="I78" s="153">
        <f t="shared" si="75"/>
        <v>15</v>
      </c>
      <c r="J78" s="153">
        <f t="shared" si="76"/>
        <v>1871.8627492162336</v>
      </c>
      <c r="K78" s="154">
        <f t="shared" si="77"/>
        <v>124.79084994774891</v>
      </c>
      <c r="L78" s="458"/>
      <c r="M78" s="153">
        <f t="shared" si="60"/>
        <v>2</v>
      </c>
      <c r="N78" s="448"/>
      <c r="O78" s="448"/>
      <c r="P78" s="95">
        <v>15</v>
      </c>
      <c r="Q78" s="151">
        <v>1875.5172413793118</v>
      </c>
      <c r="R78" s="177">
        <f t="shared" si="61"/>
        <v>125.03448275862078</v>
      </c>
      <c r="S78" s="95">
        <f t="shared" si="62"/>
        <v>1</v>
      </c>
      <c r="T78" s="447"/>
      <c r="U78" s="95">
        <v>15</v>
      </c>
      <c r="V78" s="151">
        <v>1865.8823529411773</v>
      </c>
      <c r="W78" s="177">
        <f t="shared" si="63"/>
        <v>124.39215686274515</v>
      </c>
      <c r="X78" s="95">
        <f t="shared" si="64"/>
        <v>2</v>
      </c>
      <c r="Y78" s="447"/>
      <c r="Z78" s="95">
        <v>15</v>
      </c>
      <c r="AA78" s="151">
        <v>1873.9534883720926</v>
      </c>
      <c r="AB78" s="177">
        <f t="shared" si="65"/>
        <v>124.93023255813951</v>
      </c>
      <c r="AC78" s="95">
        <f t="shared" si="66"/>
        <v>2</v>
      </c>
      <c r="AD78" s="447"/>
      <c r="AE78" s="95">
        <v>15</v>
      </c>
      <c r="AF78" s="151">
        <v>1885.4999999999993</v>
      </c>
      <c r="AG78" s="177">
        <f t="shared" si="67"/>
        <v>125.69999999999996</v>
      </c>
      <c r="AH78" s="95">
        <f t="shared" si="68"/>
        <v>2</v>
      </c>
      <c r="AI78" s="447"/>
      <c r="AJ78" s="95">
        <v>15</v>
      </c>
      <c r="AK78" s="151">
        <v>1851.7647058823536</v>
      </c>
      <c r="AL78" s="177">
        <f t="shared" si="69"/>
        <v>123.45098039215691</v>
      </c>
      <c r="AM78" s="95">
        <f t="shared" si="70"/>
        <v>2</v>
      </c>
      <c r="AN78" s="447"/>
      <c r="AO78" s="95">
        <v>15</v>
      </c>
      <c r="AP78" s="151">
        <v>1881.1111111111122</v>
      </c>
      <c r="AQ78" s="177">
        <f t="shared" si="71"/>
        <v>125.40740740740748</v>
      </c>
      <c r="AR78" s="95">
        <f t="shared" si="72"/>
        <v>2</v>
      </c>
      <c r="AS78" s="447"/>
      <c r="AT78" s="95">
        <v>15</v>
      </c>
      <c r="AU78" s="151">
        <v>1869.3103448275876</v>
      </c>
      <c r="AV78" s="177">
        <f t="shared" si="73"/>
        <v>124.62068965517251</v>
      </c>
      <c r="AW78" s="95">
        <f t="shared" si="74"/>
        <v>2</v>
      </c>
      <c r="AX78" s="447"/>
    </row>
    <row r="79" spans="2:50" hidden="1">
      <c r="B79" s="456"/>
      <c r="C79" s="95">
        <v>13</v>
      </c>
      <c r="D79" s="95" t="s">
        <v>145</v>
      </c>
      <c r="E79" s="95">
        <v>16</v>
      </c>
      <c r="F79" s="95">
        <v>1500</v>
      </c>
      <c r="G79" s="177">
        <f t="shared" si="59"/>
        <v>93.75</v>
      </c>
      <c r="H79" s="447"/>
      <c r="I79" s="153">
        <f t="shared" si="75"/>
        <v>16</v>
      </c>
      <c r="J79" s="153">
        <f t="shared" si="76"/>
        <v>1399.0624858454823</v>
      </c>
      <c r="K79" s="154">
        <f t="shared" si="77"/>
        <v>87.441405365342646</v>
      </c>
      <c r="L79" s="458"/>
      <c r="M79" s="153">
        <f t="shared" si="60"/>
        <v>13</v>
      </c>
      <c r="N79" s="448"/>
      <c r="O79" s="448"/>
      <c r="P79" s="95">
        <v>16</v>
      </c>
      <c r="Q79" s="151">
        <v>1405.8461538461554</v>
      </c>
      <c r="R79" s="177">
        <f t="shared" si="61"/>
        <v>87.865384615384713</v>
      </c>
      <c r="S79" s="95">
        <f t="shared" si="62"/>
        <v>13</v>
      </c>
      <c r="T79" s="447"/>
      <c r="U79" s="95">
        <v>16</v>
      </c>
      <c r="V79" s="151">
        <v>1396.2711864406792</v>
      </c>
      <c r="W79" s="177">
        <f t="shared" si="63"/>
        <v>87.266949152542452</v>
      </c>
      <c r="X79" s="95">
        <f t="shared" si="64"/>
        <v>13</v>
      </c>
      <c r="Y79" s="447"/>
      <c r="Z79" s="95">
        <v>16</v>
      </c>
      <c r="AA79" s="151">
        <v>1396.3636363636372</v>
      </c>
      <c r="AB79" s="177">
        <f t="shared" si="65"/>
        <v>87.272727272727323</v>
      </c>
      <c r="AC79" s="95">
        <f t="shared" si="66"/>
        <v>13</v>
      </c>
      <c r="AD79" s="447"/>
      <c r="AE79" s="95">
        <v>16</v>
      </c>
      <c r="AF79" s="151">
        <v>1404.4444444444453</v>
      </c>
      <c r="AG79" s="177">
        <f t="shared" si="67"/>
        <v>87.777777777777828</v>
      </c>
      <c r="AH79" s="95">
        <f t="shared" si="68"/>
        <v>13</v>
      </c>
      <c r="AI79" s="447"/>
      <c r="AJ79" s="95">
        <v>16</v>
      </c>
      <c r="AK79" s="151">
        <v>1390.8196721311488</v>
      </c>
      <c r="AL79" s="177">
        <f t="shared" si="69"/>
        <v>86.926229508196798</v>
      </c>
      <c r="AM79" s="95">
        <f t="shared" si="70"/>
        <v>13</v>
      </c>
      <c r="AN79" s="447"/>
      <c r="AO79" s="95">
        <v>16</v>
      </c>
      <c r="AP79" s="151">
        <v>1392.9230769230783</v>
      </c>
      <c r="AQ79" s="177">
        <f t="shared" si="71"/>
        <v>87.057692307692392</v>
      </c>
      <c r="AR79" s="95">
        <f t="shared" si="72"/>
        <v>13</v>
      </c>
      <c r="AS79" s="447"/>
      <c r="AT79" s="95">
        <v>16</v>
      </c>
      <c r="AU79" s="151">
        <v>1406.7692307692323</v>
      </c>
      <c r="AV79" s="177">
        <f t="shared" si="73"/>
        <v>87.923076923077019</v>
      </c>
      <c r="AW79" s="95">
        <f t="shared" si="74"/>
        <v>13</v>
      </c>
      <c r="AX79" s="447"/>
    </row>
    <row r="80" spans="2:50" hidden="1">
      <c r="B80" s="456"/>
      <c r="C80" s="95">
        <v>14</v>
      </c>
      <c r="D80" s="95"/>
      <c r="E80" s="95"/>
      <c r="F80" s="95"/>
      <c r="G80" s="177"/>
      <c r="H80" s="447"/>
      <c r="I80" s="153" t="str">
        <f t="shared" si="75"/>
        <v/>
      </c>
      <c r="J80" s="153" t="str">
        <f t="shared" si="76"/>
        <v/>
      </c>
      <c r="K80" s="154" t="str">
        <f t="shared" si="77"/>
        <v/>
      </c>
      <c r="L80" s="458"/>
      <c r="M80" s="153" t="str">
        <f t="shared" si="60"/>
        <v/>
      </c>
      <c r="N80" s="448"/>
      <c r="O80" s="448"/>
      <c r="P80" s="95"/>
      <c r="Q80" s="151"/>
      <c r="R80" s="177" t="str">
        <f t="shared" si="61"/>
        <v/>
      </c>
      <c r="S80" s="95" t="str">
        <f t="shared" si="62"/>
        <v/>
      </c>
      <c r="T80" s="447"/>
      <c r="U80" s="95"/>
      <c r="V80" s="151"/>
      <c r="W80" s="177" t="str">
        <f t="shared" si="63"/>
        <v/>
      </c>
      <c r="X80" s="95" t="str">
        <f t="shared" si="64"/>
        <v/>
      </c>
      <c r="Y80" s="447"/>
      <c r="Z80" s="95"/>
      <c r="AA80" s="151"/>
      <c r="AB80" s="177" t="str">
        <f t="shared" si="65"/>
        <v/>
      </c>
      <c r="AC80" s="95" t="str">
        <f t="shared" si="66"/>
        <v/>
      </c>
      <c r="AD80" s="447"/>
      <c r="AE80" s="95"/>
      <c r="AF80" s="151"/>
      <c r="AG80" s="177" t="str">
        <f t="shared" si="67"/>
        <v/>
      </c>
      <c r="AH80" s="95" t="str">
        <f t="shared" si="68"/>
        <v/>
      </c>
      <c r="AI80" s="447"/>
      <c r="AJ80" s="95"/>
      <c r="AK80" s="151"/>
      <c r="AL80" s="177" t="str">
        <f t="shared" si="69"/>
        <v/>
      </c>
      <c r="AM80" s="95" t="str">
        <f t="shared" si="70"/>
        <v/>
      </c>
      <c r="AN80" s="447"/>
      <c r="AO80" s="95"/>
      <c r="AP80" s="151"/>
      <c r="AQ80" s="177" t="str">
        <f t="shared" si="71"/>
        <v/>
      </c>
      <c r="AR80" s="95" t="str">
        <f t="shared" si="72"/>
        <v/>
      </c>
      <c r="AS80" s="447"/>
      <c r="AT80" s="95"/>
      <c r="AU80" s="151"/>
      <c r="AV80" s="177" t="str">
        <f t="shared" si="73"/>
        <v/>
      </c>
      <c r="AW80" s="95" t="str">
        <f t="shared" si="74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177"/>
      <c r="H81" s="447"/>
      <c r="I81" s="153" t="str">
        <f t="shared" si="75"/>
        <v/>
      </c>
      <c r="J81" s="153" t="str">
        <f t="shared" si="76"/>
        <v/>
      </c>
      <c r="K81" s="154" t="str">
        <f t="shared" si="77"/>
        <v/>
      </c>
      <c r="L81" s="459"/>
      <c r="M81" s="153" t="str">
        <f t="shared" si="60"/>
        <v/>
      </c>
      <c r="N81" s="448"/>
      <c r="O81" s="448"/>
      <c r="P81" s="95"/>
      <c r="Q81" s="151"/>
      <c r="R81" s="177" t="str">
        <f t="shared" si="61"/>
        <v/>
      </c>
      <c r="S81" s="95" t="str">
        <f t="shared" si="62"/>
        <v/>
      </c>
      <c r="T81" s="447"/>
      <c r="U81" s="95"/>
      <c r="V81" s="151"/>
      <c r="W81" s="177" t="str">
        <f t="shared" si="63"/>
        <v/>
      </c>
      <c r="X81" s="95" t="str">
        <f t="shared" si="64"/>
        <v/>
      </c>
      <c r="Y81" s="447"/>
      <c r="Z81" s="95"/>
      <c r="AA81" s="151"/>
      <c r="AB81" s="177" t="str">
        <f t="shared" si="65"/>
        <v/>
      </c>
      <c r="AC81" s="95" t="str">
        <f t="shared" si="66"/>
        <v/>
      </c>
      <c r="AD81" s="447"/>
      <c r="AE81" s="95"/>
      <c r="AF81" s="151"/>
      <c r="AG81" s="177" t="str">
        <f t="shared" si="67"/>
        <v/>
      </c>
      <c r="AH81" s="95" t="str">
        <f t="shared" si="68"/>
        <v/>
      </c>
      <c r="AI81" s="447"/>
      <c r="AJ81" s="95"/>
      <c r="AK81" s="151"/>
      <c r="AL81" s="177" t="str">
        <f t="shared" si="69"/>
        <v/>
      </c>
      <c r="AM81" s="95" t="str">
        <f t="shared" si="70"/>
        <v/>
      </c>
      <c r="AN81" s="447"/>
      <c r="AO81" s="95"/>
      <c r="AP81" s="151"/>
      <c r="AQ81" s="177" t="str">
        <f t="shared" si="71"/>
        <v/>
      </c>
      <c r="AR81" s="95" t="str">
        <f t="shared" si="72"/>
        <v/>
      </c>
      <c r="AS81" s="447"/>
      <c r="AT81" s="95"/>
      <c r="AU81" s="151"/>
      <c r="AV81" s="177" t="str">
        <f t="shared" si="73"/>
        <v/>
      </c>
      <c r="AW81" s="95" t="str">
        <f t="shared" si="74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56" t="s">
        <v>130</v>
      </c>
      <c r="C87" s="95">
        <v>1</v>
      </c>
      <c r="D87" s="95" t="s">
        <v>131</v>
      </c>
      <c r="E87" s="95">
        <v>17</v>
      </c>
      <c r="F87" s="95">
        <v>2000</v>
      </c>
      <c r="G87" s="177">
        <f>F87/E87</f>
        <v>117.64705882352941</v>
      </c>
      <c r="H87" s="447">
        <f>AVERAGE(G87:G101)</f>
        <v>117.55593262946203</v>
      </c>
      <c r="I87" s="153">
        <f t="shared" ref="I87:I89" si="78">IFERROR(AVERAGE(P87,U87,Z87,AE87,AJ87,AO87,AT87),"")</f>
        <v>17</v>
      </c>
      <c r="J87" s="153">
        <f t="shared" ref="J87:J89" si="79">IFERROR(AVERAGE(Q87,V87,AA87,AF87,AK87,AP87,AU87),"")</f>
        <v>1898.3636000399849</v>
      </c>
      <c r="K87" s="154">
        <f t="shared" ref="K87:K89" si="80">IFERROR(AVERAGE(R87,W87,AB87,AG87,AL87,AQ87,AV87),"")</f>
        <v>111.6684470611756</v>
      </c>
      <c r="L87" s="457">
        <f>IFERROR(AVERAGE(K87:K101),"-")</f>
        <v>110.71999948202362</v>
      </c>
      <c r="M87" s="153">
        <f>IFERROR(RANK(K87, K$87:K$101),"")</f>
        <v>6</v>
      </c>
      <c r="N87" s="448"/>
      <c r="O87" s="448"/>
      <c r="P87" s="95">
        <v>17</v>
      </c>
      <c r="Q87" s="95">
        <v>1895.9999999999966</v>
      </c>
      <c r="R87" s="177">
        <f>IFERROR(Q87/P87,"")</f>
        <v>111.52941176470569</v>
      </c>
      <c r="S87" s="95">
        <f>IFERROR(RANK(R87, R$87:R$101),"")</f>
        <v>6</v>
      </c>
      <c r="T87" s="447">
        <f>AVERAGE(R87:R101)</f>
        <v>110.73425499989452</v>
      </c>
      <c r="U87" s="95">
        <v>17</v>
      </c>
      <c r="V87" s="95">
        <v>1922.0689655172375</v>
      </c>
      <c r="W87" s="177">
        <f>IFERROR(V87/U87,"")</f>
        <v>113.06288032454339</v>
      </c>
      <c r="X87" s="95">
        <f>IFERROR(RANK(W87, W$87:W$101),"")</f>
        <v>6</v>
      </c>
      <c r="Y87" s="447">
        <f>AVERAGE(W87:W101)</f>
        <v>110.84806688321952</v>
      </c>
      <c r="Z87" s="95">
        <v>17</v>
      </c>
      <c r="AA87" s="95">
        <v>1871.9999999999945</v>
      </c>
      <c r="AB87" s="177">
        <f>IFERROR(AA87/Z87,"")</f>
        <v>110.11764705882321</v>
      </c>
      <c r="AC87" s="95">
        <f>IFERROR(RANK(AB87, AB$87:AB$101),"")</f>
        <v>7</v>
      </c>
      <c r="AD87" s="447">
        <f>AVERAGE(AB87:AB101)</f>
        <v>110.23145135618581</v>
      </c>
      <c r="AE87" s="95">
        <v>17</v>
      </c>
      <c r="AF87" s="95">
        <v>1891.3043478260804</v>
      </c>
      <c r="AG87" s="177">
        <f>IFERROR(AF87/AE87,"")</f>
        <v>111.2531969309459</v>
      </c>
      <c r="AH87" s="95">
        <f>IFERROR(RANK(AG87, AG$87:AG$101),"")</f>
        <v>6</v>
      </c>
      <c r="AI87" s="447">
        <f>AVERAGE(AG87:AG101)</f>
        <v>111.09136199692958</v>
      </c>
      <c r="AJ87" s="95">
        <v>17</v>
      </c>
      <c r="AK87" s="95">
        <v>1863.4285714285695</v>
      </c>
      <c r="AL87" s="177">
        <f>IFERROR(AK87/AJ87,"")</f>
        <v>109.61344537815114</v>
      </c>
      <c r="AM87" s="95">
        <f>IFERROR(RANK(AL87, AL$87:AL$101),"")</f>
        <v>9</v>
      </c>
      <c r="AN87" s="447">
        <f>AVERAGE(AL87:AL101)</f>
        <v>110.2176600534241</v>
      </c>
      <c r="AO87" s="95">
        <v>17</v>
      </c>
      <c r="AP87" s="95">
        <v>1916.4705882352919</v>
      </c>
      <c r="AQ87" s="177">
        <f>IFERROR(AP87/AO87,"")</f>
        <v>112.73356401384069</v>
      </c>
      <c r="AR87" s="95">
        <f>IFERROR(RANK(AQ87, AQ$87:AQ$101),"")</f>
        <v>6</v>
      </c>
      <c r="AS87" s="447">
        <f>AVERAGE(AQ87:AQ101)</f>
        <v>110.59005205181603</v>
      </c>
      <c r="AT87" s="95">
        <v>17</v>
      </c>
      <c r="AU87" s="95">
        <v>1927.272727272725</v>
      </c>
      <c r="AV87" s="177">
        <f>IFERROR(AU87/AT87,"")</f>
        <v>113.36898395721911</v>
      </c>
      <c r="AW87" s="95">
        <f>IFERROR(RANK(AV87, AV$87:AV$101),"")</f>
        <v>6</v>
      </c>
      <c r="AX87" s="447">
        <f>AVERAGE(AV87:AV101)</f>
        <v>111.3271490326957</v>
      </c>
    </row>
    <row r="88" spans="2:50" hidden="1">
      <c r="B88" s="456"/>
      <c r="C88" s="95">
        <v>2</v>
      </c>
      <c r="D88" s="95" t="s">
        <v>132</v>
      </c>
      <c r="E88" s="95">
        <v>16</v>
      </c>
      <c r="F88" s="95">
        <v>2000</v>
      </c>
      <c r="G88" s="177">
        <f t="shared" ref="G88:G99" si="81">F88/E88</f>
        <v>125</v>
      </c>
      <c r="H88" s="447"/>
      <c r="I88" s="153">
        <f t="shared" si="78"/>
        <v>16</v>
      </c>
      <c r="J88" s="153">
        <f t="shared" si="79"/>
        <v>1875.9966551507221</v>
      </c>
      <c r="K88" s="154">
        <f t="shared" si="80"/>
        <v>117.24979094692013</v>
      </c>
      <c r="L88" s="458"/>
      <c r="M88" s="153">
        <f t="shared" ref="M88:M101" si="82">IFERROR(RANK(K88, K$87:K$101),"")</f>
        <v>3</v>
      </c>
      <c r="N88" s="448"/>
      <c r="O88" s="448"/>
      <c r="P88" s="95">
        <v>16</v>
      </c>
      <c r="Q88" s="95">
        <v>1867.826086956524</v>
      </c>
      <c r="R88" s="177">
        <f t="shared" ref="R88:R101" si="83">IFERROR(Q88/P88,"")</f>
        <v>116.73913043478275</v>
      </c>
      <c r="S88" s="95">
        <f t="shared" ref="S88:S101" si="84">IFERROR(RANK(R88, R$87:R$101),"")</f>
        <v>5</v>
      </c>
      <c r="T88" s="447"/>
      <c r="U88" s="95">
        <v>16</v>
      </c>
      <c r="V88" s="95">
        <v>1869.6774193548404</v>
      </c>
      <c r="W88" s="177">
        <f t="shared" ref="W88:W101" si="85">IFERROR(V88/U88,"")</f>
        <v>116.85483870967752</v>
      </c>
      <c r="X88" s="95">
        <f t="shared" ref="X88:X101" si="86">IFERROR(RANK(W88, W$87:W$101),"")</f>
        <v>3</v>
      </c>
      <c r="Y88" s="447"/>
      <c r="Z88" s="95">
        <v>16</v>
      </c>
      <c r="AA88" s="95">
        <v>1879.3220338983067</v>
      </c>
      <c r="AB88" s="177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47"/>
      <c r="AE88" s="95">
        <v>16</v>
      </c>
      <c r="AF88" s="95">
        <v>1867.368421052633</v>
      </c>
      <c r="AG88" s="177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47"/>
      <c r="AJ88" s="95">
        <v>16</v>
      </c>
      <c r="AK88" s="95">
        <v>1886.0869565217415</v>
      </c>
      <c r="AL88" s="177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47"/>
      <c r="AO88" s="95">
        <v>16</v>
      </c>
      <c r="AP88" s="95">
        <v>1876.2162162162147</v>
      </c>
      <c r="AQ88" s="177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47"/>
      <c r="AT88" s="95">
        <v>16</v>
      </c>
      <c r="AU88" s="95">
        <v>1885.4794520547932</v>
      </c>
      <c r="AV88" s="177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47"/>
    </row>
    <row r="89" spans="2:50" hidden="1">
      <c r="B89" s="456"/>
      <c r="C89" s="95">
        <v>3</v>
      </c>
      <c r="D89" s="95" t="s">
        <v>133</v>
      </c>
      <c r="E89" s="95">
        <v>18</v>
      </c>
      <c r="F89" s="95">
        <v>2000</v>
      </c>
      <c r="G89" s="177">
        <f t="shared" si="81"/>
        <v>111.11111111111111</v>
      </c>
      <c r="H89" s="447"/>
      <c r="I89" s="153">
        <f t="shared" si="78"/>
        <v>18</v>
      </c>
      <c r="J89" s="153">
        <f t="shared" si="79"/>
        <v>1874.4267697686041</v>
      </c>
      <c r="K89" s="154">
        <f t="shared" si="80"/>
        <v>104.13482054270023</v>
      </c>
      <c r="L89" s="458"/>
      <c r="M89" s="153">
        <f t="shared" si="82"/>
        <v>11</v>
      </c>
      <c r="N89" s="448"/>
      <c r="O89" s="448"/>
      <c r="P89" s="95">
        <v>18</v>
      </c>
      <c r="Q89" s="95">
        <v>1883.8095238095257</v>
      </c>
      <c r="R89" s="177">
        <f t="shared" si="83"/>
        <v>104.65608465608476</v>
      </c>
      <c r="S89" s="95">
        <f t="shared" si="84"/>
        <v>10</v>
      </c>
      <c r="T89" s="447"/>
      <c r="U89" s="95">
        <v>18</v>
      </c>
      <c r="V89" s="95">
        <v>1869.3103448275876</v>
      </c>
      <c r="W89" s="177">
        <f t="shared" si="85"/>
        <v>103.85057471264376</v>
      </c>
      <c r="X89" s="95">
        <f t="shared" si="86"/>
        <v>11</v>
      </c>
      <c r="Y89" s="447"/>
      <c r="Z89" s="95">
        <v>18</v>
      </c>
      <c r="AA89" s="95">
        <v>1862.2222222222231</v>
      </c>
      <c r="AB89" s="177">
        <f t="shared" si="87"/>
        <v>103.45679012345684</v>
      </c>
      <c r="AC89" s="95">
        <f t="shared" si="88"/>
        <v>11</v>
      </c>
      <c r="AD89" s="447"/>
      <c r="AE89" s="95">
        <v>18</v>
      </c>
      <c r="AF89" s="95">
        <v>1882.3529411764714</v>
      </c>
      <c r="AG89" s="177">
        <f t="shared" si="89"/>
        <v>104.57516339869285</v>
      </c>
      <c r="AH89" s="95">
        <f t="shared" si="90"/>
        <v>11</v>
      </c>
      <c r="AI89" s="447"/>
      <c r="AJ89" s="95">
        <v>18</v>
      </c>
      <c r="AK89" s="95">
        <v>1865.0704225352094</v>
      </c>
      <c r="AL89" s="177">
        <f t="shared" si="91"/>
        <v>103.6150234741783</v>
      </c>
      <c r="AM89" s="95">
        <f t="shared" si="92"/>
        <v>11</v>
      </c>
      <c r="AN89" s="447"/>
      <c r="AO89" s="95">
        <v>18</v>
      </c>
      <c r="AP89" s="95">
        <v>1869.5652173913024</v>
      </c>
      <c r="AQ89" s="177">
        <f t="shared" si="93"/>
        <v>103.8647342995168</v>
      </c>
      <c r="AR89" s="95">
        <f t="shared" si="94"/>
        <v>10</v>
      </c>
      <c r="AS89" s="447"/>
      <c r="AT89" s="95">
        <v>18</v>
      </c>
      <c r="AU89" s="95">
        <v>1888.656716417908</v>
      </c>
      <c r="AV89" s="177">
        <f t="shared" si="95"/>
        <v>104.92537313432823</v>
      </c>
      <c r="AW89" s="95">
        <f t="shared" si="96"/>
        <v>11</v>
      </c>
      <c r="AX89" s="447"/>
    </row>
    <row r="90" spans="2:50" hidden="1">
      <c r="B90" s="456"/>
      <c r="C90" s="95">
        <v>4</v>
      </c>
      <c r="D90" s="95" t="s">
        <v>134</v>
      </c>
      <c r="E90" s="95">
        <v>17</v>
      </c>
      <c r="F90" s="95">
        <v>2000</v>
      </c>
      <c r="G90" s="177">
        <f t="shared" si="81"/>
        <v>117.64705882352941</v>
      </c>
      <c r="H90" s="447"/>
      <c r="I90" s="153">
        <f>IFERROR(AVERAGE(P90,U90,Z90,AE90,AJ90,AO90,AT90),"")</f>
        <v>17</v>
      </c>
      <c r="J90" s="153">
        <f>IFERROR(AVERAGE(Q90,V90,AA90,AF90,AK90,AP90,AU90),"")</f>
        <v>1872.6398834246913</v>
      </c>
      <c r="K90" s="154">
        <f>IFERROR(AVERAGE(R90,W90,AB90,AG90,AL90,AQ90,AV90),"")</f>
        <v>110.15528726027594</v>
      </c>
      <c r="L90" s="458"/>
      <c r="M90" s="153">
        <f t="shared" si="82"/>
        <v>9</v>
      </c>
      <c r="N90" s="448"/>
      <c r="O90" s="448"/>
      <c r="P90" s="95">
        <v>17</v>
      </c>
      <c r="Q90" s="95">
        <v>1877.1428571428571</v>
      </c>
      <c r="R90" s="177">
        <f t="shared" si="83"/>
        <v>110.42016806722688</v>
      </c>
      <c r="S90" s="95">
        <f t="shared" si="84"/>
        <v>8</v>
      </c>
      <c r="T90" s="447"/>
      <c r="U90" s="95">
        <v>17</v>
      </c>
      <c r="V90" s="95">
        <v>1867.674418604651</v>
      </c>
      <c r="W90" s="177">
        <f t="shared" si="85"/>
        <v>109.86320109439123</v>
      </c>
      <c r="X90" s="95">
        <f t="shared" si="86"/>
        <v>9</v>
      </c>
      <c r="Y90" s="447"/>
      <c r="Z90" s="95">
        <v>17</v>
      </c>
      <c r="AA90" s="95">
        <v>1871.7073170731701</v>
      </c>
      <c r="AB90" s="177">
        <f t="shared" si="87"/>
        <v>110.10043041606883</v>
      </c>
      <c r="AC90" s="95">
        <f t="shared" si="88"/>
        <v>8</v>
      </c>
      <c r="AD90" s="447"/>
      <c r="AE90" s="95">
        <v>17</v>
      </c>
      <c r="AF90" s="95">
        <v>1872.9729729729715</v>
      </c>
      <c r="AG90" s="177">
        <f t="shared" si="89"/>
        <v>110.17488076311598</v>
      </c>
      <c r="AH90" s="95">
        <f t="shared" si="90"/>
        <v>8</v>
      </c>
      <c r="AI90" s="447"/>
      <c r="AJ90" s="95">
        <v>17</v>
      </c>
      <c r="AK90" s="95">
        <v>1869.3333333333333</v>
      </c>
      <c r="AL90" s="177">
        <f t="shared" si="91"/>
        <v>109.96078431372548</v>
      </c>
      <c r="AM90" s="95">
        <f t="shared" si="92"/>
        <v>8</v>
      </c>
      <c r="AN90" s="447"/>
      <c r="AO90" s="95">
        <v>17</v>
      </c>
      <c r="AP90" s="95">
        <v>1866.3829787234047</v>
      </c>
      <c r="AQ90" s="177">
        <f t="shared" si="93"/>
        <v>109.78723404255322</v>
      </c>
      <c r="AR90" s="95">
        <f t="shared" si="94"/>
        <v>8</v>
      </c>
      <c r="AS90" s="447"/>
      <c r="AT90" s="95">
        <v>17</v>
      </c>
      <c r="AU90" s="95">
        <v>1883.2653061224494</v>
      </c>
      <c r="AV90" s="177">
        <f t="shared" si="95"/>
        <v>110.78031212484996</v>
      </c>
      <c r="AW90" s="95">
        <f t="shared" si="96"/>
        <v>8</v>
      </c>
      <c r="AX90" s="447"/>
    </row>
    <row r="91" spans="2:50" hidden="1">
      <c r="B91" s="456"/>
      <c r="C91" s="95">
        <v>5</v>
      </c>
      <c r="D91" s="95" t="s">
        <v>135</v>
      </c>
      <c r="E91" s="95">
        <v>20</v>
      </c>
      <c r="F91" s="95">
        <v>2000</v>
      </c>
      <c r="G91" s="177">
        <f t="shared" si="81"/>
        <v>100</v>
      </c>
      <c r="H91" s="447"/>
      <c r="I91" s="153">
        <f t="shared" ref="I91:I101" si="97">IFERROR(AVERAGE(P91,U91,Z91,AE91,AJ91,AO91,AT91),"")</f>
        <v>20</v>
      </c>
      <c r="J91" s="153">
        <f t="shared" ref="J91:J101" si="98">IFERROR(AVERAGE(Q91,V91,AA91,AF91,AK91,AP91,AU91),"")</f>
        <v>1876.1507064882178</v>
      </c>
      <c r="K91" s="154">
        <f t="shared" ref="K91:K101" si="99">IFERROR(AVERAGE(R91,W91,AB91,AG91,AL91,AQ91,AV91),"")</f>
        <v>93.807535324410892</v>
      </c>
      <c r="L91" s="458"/>
      <c r="M91" s="153">
        <f t="shared" si="82"/>
        <v>12</v>
      </c>
      <c r="N91" s="448"/>
      <c r="O91" s="448"/>
      <c r="P91" s="95">
        <v>20</v>
      </c>
      <c r="Q91" s="95">
        <v>1872.7433628318597</v>
      </c>
      <c r="R91" s="177">
        <f t="shared" si="83"/>
        <v>93.63716814159298</v>
      </c>
      <c r="S91" s="95">
        <f t="shared" si="84"/>
        <v>12</v>
      </c>
      <c r="T91" s="447"/>
      <c r="U91" s="95">
        <v>20</v>
      </c>
      <c r="V91" s="95">
        <v>1879.6261682243</v>
      </c>
      <c r="W91" s="177">
        <f t="shared" si="85"/>
        <v>93.981308411214997</v>
      </c>
      <c r="X91" s="95">
        <f t="shared" si="86"/>
        <v>12</v>
      </c>
      <c r="Y91" s="447"/>
      <c r="Z91" s="95">
        <v>20</v>
      </c>
      <c r="AA91" s="95">
        <v>1874.0816326530619</v>
      </c>
      <c r="AB91" s="177">
        <f t="shared" si="87"/>
        <v>93.7040816326531</v>
      </c>
      <c r="AC91" s="95">
        <f t="shared" si="88"/>
        <v>12</v>
      </c>
      <c r="AD91" s="447"/>
      <c r="AE91" s="95">
        <v>20</v>
      </c>
      <c r="AF91" s="95">
        <v>1875.7894736842109</v>
      </c>
      <c r="AG91" s="177">
        <f t="shared" si="89"/>
        <v>93.789473684210549</v>
      </c>
      <c r="AH91" s="95">
        <f t="shared" si="90"/>
        <v>12</v>
      </c>
      <c r="AI91" s="447"/>
      <c r="AJ91" s="95">
        <v>20</v>
      </c>
      <c r="AK91" s="95">
        <v>1871.1504424778775</v>
      </c>
      <c r="AL91" s="177">
        <f t="shared" si="91"/>
        <v>93.557522123893875</v>
      </c>
      <c r="AM91" s="95">
        <f t="shared" si="92"/>
        <v>12</v>
      </c>
      <c r="AN91" s="447"/>
      <c r="AO91" s="95">
        <v>20</v>
      </c>
      <c r="AP91" s="95">
        <v>1879.9999999999991</v>
      </c>
      <c r="AQ91" s="177">
        <f t="shared" si="93"/>
        <v>93.999999999999957</v>
      </c>
      <c r="AR91" s="95">
        <f t="shared" si="94"/>
        <v>12</v>
      </c>
      <c r="AS91" s="447"/>
      <c r="AT91" s="95">
        <v>20</v>
      </c>
      <c r="AU91" s="95">
        <v>1879.6638655462175</v>
      </c>
      <c r="AV91" s="177">
        <f t="shared" si="95"/>
        <v>93.983193277310875</v>
      </c>
      <c r="AW91" s="95">
        <f t="shared" si="96"/>
        <v>12</v>
      </c>
      <c r="AX91" s="447"/>
    </row>
    <row r="92" spans="2:50" hidden="1">
      <c r="B92" s="456"/>
      <c r="C92" s="95">
        <v>6</v>
      </c>
      <c r="D92" s="95" t="s">
        <v>136</v>
      </c>
      <c r="E92" s="95">
        <v>16</v>
      </c>
      <c r="F92" s="95">
        <v>2000</v>
      </c>
      <c r="G92" s="177">
        <f t="shared" si="81"/>
        <v>125</v>
      </c>
      <c r="H92" s="447"/>
      <c r="I92" s="153">
        <f t="shared" si="97"/>
        <v>16</v>
      </c>
      <c r="J92" s="153">
        <f t="shared" si="98"/>
        <v>1874.9480359682073</v>
      </c>
      <c r="K92" s="154">
        <f t="shared" si="99"/>
        <v>117.18425224801295</v>
      </c>
      <c r="L92" s="458"/>
      <c r="M92" s="153">
        <f t="shared" si="82"/>
        <v>4</v>
      </c>
      <c r="N92" s="448"/>
      <c r="O92" s="448"/>
      <c r="P92" s="95">
        <v>16</v>
      </c>
      <c r="Q92" s="95">
        <v>1876.4835164835165</v>
      </c>
      <c r="R92" s="177">
        <f t="shared" si="83"/>
        <v>117.28021978021978</v>
      </c>
      <c r="S92" s="95">
        <f t="shared" si="84"/>
        <v>3</v>
      </c>
      <c r="T92" s="447"/>
      <c r="U92" s="95">
        <v>16</v>
      </c>
      <c r="V92" s="95">
        <v>1868.275862068966</v>
      </c>
      <c r="W92" s="177">
        <f t="shared" si="85"/>
        <v>116.76724137931038</v>
      </c>
      <c r="X92" s="95">
        <f t="shared" si="86"/>
        <v>4</v>
      </c>
      <c r="Y92" s="447"/>
      <c r="Z92" s="95">
        <v>16</v>
      </c>
      <c r="AA92" s="95">
        <v>1867.4999999999993</v>
      </c>
      <c r="AB92" s="177">
        <f t="shared" si="87"/>
        <v>116.71874999999996</v>
      </c>
      <c r="AC92" s="95">
        <f t="shared" si="88"/>
        <v>5</v>
      </c>
      <c r="AD92" s="447"/>
      <c r="AE92" s="95">
        <v>16</v>
      </c>
      <c r="AF92" s="95">
        <v>1876.6153846153854</v>
      </c>
      <c r="AG92" s="177">
        <f t="shared" si="89"/>
        <v>117.28846153846159</v>
      </c>
      <c r="AH92" s="95">
        <f t="shared" si="90"/>
        <v>3</v>
      </c>
      <c r="AI92" s="447"/>
      <c r="AJ92" s="95">
        <v>16</v>
      </c>
      <c r="AK92" s="95">
        <v>1880.5970149253731</v>
      </c>
      <c r="AL92" s="177">
        <f t="shared" si="91"/>
        <v>117.53731343283582</v>
      </c>
      <c r="AM92" s="95">
        <f t="shared" si="92"/>
        <v>4</v>
      </c>
      <c r="AN92" s="447"/>
      <c r="AO92" s="95">
        <v>16</v>
      </c>
      <c r="AP92" s="95">
        <v>1875.78947368421</v>
      </c>
      <c r="AQ92" s="177">
        <f t="shared" si="93"/>
        <v>117.23684210526312</v>
      </c>
      <c r="AR92" s="95">
        <f t="shared" si="94"/>
        <v>4</v>
      </c>
      <c r="AS92" s="447"/>
      <c r="AT92" s="95">
        <v>16</v>
      </c>
      <c r="AU92" s="95">
        <v>1879.3750000000005</v>
      </c>
      <c r="AV92" s="177">
        <f t="shared" si="95"/>
        <v>117.46093750000003</v>
      </c>
      <c r="AW92" s="95">
        <f t="shared" si="96"/>
        <v>5</v>
      </c>
      <c r="AX92" s="447"/>
    </row>
    <row r="93" spans="2:50" hidden="1">
      <c r="B93" s="456"/>
      <c r="C93" s="95">
        <v>7</v>
      </c>
      <c r="D93" s="95" t="s">
        <v>137</v>
      </c>
      <c r="E93" s="95">
        <v>17</v>
      </c>
      <c r="F93" s="95">
        <v>2000</v>
      </c>
      <c r="G93" s="177">
        <f t="shared" si="81"/>
        <v>117.64705882352941</v>
      </c>
      <c r="H93" s="447"/>
      <c r="I93" s="153">
        <f t="shared" si="97"/>
        <v>17</v>
      </c>
      <c r="J93" s="153">
        <f t="shared" si="98"/>
        <v>1883.1037666207656</v>
      </c>
      <c r="K93" s="154">
        <f t="shared" si="99"/>
        <v>110.77080980122153</v>
      </c>
      <c r="L93" s="458"/>
      <c r="M93" s="153">
        <f t="shared" si="82"/>
        <v>7</v>
      </c>
      <c r="N93" s="448"/>
      <c r="O93" s="448"/>
      <c r="P93" s="95">
        <v>17</v>
      </c>
      <c r="Q93" s="95">
        <v>1879.9999999999991</v>
      </c>
      <c r="R93" s="177">
        <f t="shared" si="83"/>
        <v>110.5882352941176</v>
      </c>
      <c r="S93" s="95">
        <f t="shared" si="84"/>
        <v>7</v>
      </c>
      <c r="T93" s="447"/>
      <c r="U93" s="95">
        <v>17</v>
      </c>
      <c r="V93" s="95">
        <v>1874.4827586206884</v>
      </c>
      <c r="W93" s="177">
        <f t="shared" si="85"/>
        <v>110.2636916835699</v>
      </c>
      <c r="X93" s="95">
        <f t="shared" si="86"/>
        <v>7</v>
      </c>
      <c r="Y93" s="447"/>
      <c r="Z93" s="95">
        <v>17</v>
      </c>
      <c r="AA93" s="95">
        <v>1894.6153846153857</v>
      </c>
      <c r="AB93" s="177">
        <f t="shared" si="87"/>
        <v>111.44796380090504</v>
      </c>
      <c r="AC93" s="95">
        <f t="shared" si="88"/>
        <v>6</v>
      </c>
      <c r="AD93" s="447"/>
      <c r="AE93" s="95">
        <v>17</v>
      </c>
      <c r="AF93" s="95">
        <v>1874.3478260869565</v>
      </c>
      <c r="AG93" s="177">
        <f t="shared" si="89"/>
        <v>110.25575447570333</v>
      </c>
      <c r="AH93" s="95">
        <f t="shared" si="90"/>
        <v>7</v>
      </c>
      <c r="AI93" s="447"/>
      <c r="AJ93" s="95">
        <v>17</v>
      </c>
      <c r="AK93" s="95">
        <v>1895.0000000000005</v>
      </c>
      <c r="AL93" s="177">
        <f t="shared" si="91"/>
        <v>111.47058823529414</v>
      </c>
      <c r="AM93" s="95">
        <f t="shared" si="92"/>
        <v>6</v>
      </c>
      <c r="AN93" s="447"/>
      <c r="AO93" s="95">
        <v>17</v>
      </c>
      <c r="AP93" s="95">
        <v>1865.538461538461</v>
      </c>
      <c r="AQ93" s="177">
        <f t="shared" si="93"/>
        <v>109.73755656108594</v>
      </c>
      <c r="AR93" s="95">
        <f t="shared" si="94"/>
        <v>9</v>
      </c>
      <c r="AS93" s="447"/>
      <c r="AT93" s="95">
        <v>17</v>
      </c>
      <c r="AU93" s="95">
        <v>1897.7419354838703</v>
      </c>
      <c r="AV93" s="177">
        <f t="shared" si="95"/>
        <v>111.63187855787473</v>
      </c>
      <c r="AW93" s="95">
        <f t="shared" si="96"/>
        <v>7</v>
      </c>
      <c r="AX93" s="447"/>
    </row>
    <row r="94" spans="2:50" hidden="1">
      <c r="B94" s="456"/>
      <c r="C94" s="95">
        <v>8</v>
      </c>
      <c r="D94" s="95" t="s">
        <v>139</v>
      </c>
      <c r="E94" s="95">
        <v>18</v>
      </c>
      <c r="F94" s="95">
        <v>2000</v>
      </c>
      <c r="G94" s="177">
        <f t="shared" si="81"/>
        <v>111.11111111111111</v>
      </c>
      <c r="H94" s="447"/>
      <c r="I94" s="153">
        <f t="shared" si="97"/>
        <v>18</v>
      </c>
      <c r="J94" s="153">
        <f t="shared" si="98"/>
        <v>1880.3663805537276</v>
      </c>
      <c r="K94" s="154">
        <f t="shared" si="99"/>
        <v>104.46479891965154</v>
      </c>
      <c r="L94" s="458"/>
      <c r="M94" s="153">
        <f t="shared" si="82"/>
        <v>10</v>
      </c>
      <c r="N94" s="448"/>
      <c r="O94" s="448"/>
      <c r="P94" s="95">
        <v>18</v>
      </c>
      <c r="Q94" s="95">
        <v>1868.8524590163929</v>
      </c>
      <c r="R94" s="177">
        <f t="shared" si="83"/>
        <v>103.82513661202182</v>
      </c>
      <c r="S94" s="95">
        <f t="shared" si="84"/>
        <v>11</v>
      </c>
      <c r="T94" s="447"/>
      <c r="U94" s="95">
        <v>18</v>
      </c>
      <c r="V94" s="95">
        <v>1881.4285714285729</v>
      </c>
      <c r="W94" s="177">
        <f t="shared" si="85"/>
        <v>104.5238095238096</v>
      </c>
      <c r="X94" s="95">
        <f t="shared" si="86"/>
        <v>10</v>
      </c>
      <c r="Y94" s="447"/>
      <c r="Z94" s="95">
        <v>18</v>
      </c>
      <c r="AA94" s="95">
        <v>1891.2000000000007</v>
      </c>
      <c r="AB94" s="177">
        <f t="shared" si="87"/>
        <v>105.06666666666671</v>
      </c>
      <c r="AC94" s="95">
        <f t="shared" si="88"/>
        <v>10</v>
      </c>
      <c r="AD94" s="447"/>
      <c r="AE94" s="95">
        <v>18</v>
      </c>
      <c r="AF94" s="95">
        <v>1883.4782608695652</v>
      </c>
      <c r="AG94" s="177">
        <f t="shared" si="89"/>
        <v>104.6376811594203</v>
      </c>
      <c r="AH94" s="95">
        <f t="shared" si="90"/>
        <v>10</v>
      </c>
      <c r="AI94" s="447"/>
      <c r="AJ94" s="95">
        <v>18</v>
      </c>
      <c r="AK94" s="95">
        <v>1872.4528301886803</v>
      </c>
      <c r="AL94" s="177">
        <f t="shared" si="91"/>
        <v>104.02515723270446</v>
      </c>
      <c r="AM94" s="95">
        <f t="shared" si="92"/>
        <v>10</v>
      </c>
      <c r="AN94" s="447"/>
      <c r="AO94" s="95">
        <v>18</v>
      </c>
      <c r="AP94" s="95">
        <v>1869.1525423728806</v>
      </c>
      <c r="AQ94" s="177">
        <f t="shared" si="93"/>
        <v>103.84180790960448</v>
      </c>
      <c r="AR94" s="95">
        <f t="shared" si="94"/>
        <v>11</v>
      </c>
      <c r="AS94" s="447"/>
      <c r="AT94" s="95">
        <v>18</v>
      </c>
      <c r="AU94" s="95">
        <v>1896.0000000000011</v>
      </c>
      <c r="AV94" s="177">
        <f t="shared" si="95"/>
        <v>105.3333333333334</v>
      </c>
      <c r="AW94" s="95">
        <f t="shared" si="96"/>
        <v>10</v>
      </c>
      <c r="AX94" s="447"/>
    </row>
    <row r="95" spans="2:50" hidden="1">
      <c r="B95" s="456"/>
      <c r="C95" s="95">
        <v>9</v>
      </c>
      <c r="D95" s="95" t="s">
        <v>140</v>
      </c>
      <c r="E95" s="95">
        <v>16</v>
      </c>
      <c r="F95" s="95">
        <v>2000</v>
      </c>
      <c r="G95" s="177">
        <f t="shared" si="81"/>
        <v>125</v>
      </c>
      <c r="H95" s="447"/>
      <c r="I95" s="153">
        <f t="shared" si="97"/>
        <v>16</v>
      </c>
      <c r="J95" s="153">
        <f t="shared" si="98"/>
        <v>1872.7945465253808</v>
      </c>
      <c r="K95" s="154">
        <f t="shared" si="99"/>
        <v>117.0496591578363</v>
      </c>
      <c r="L95" s="458"/>
      <c r="M95" s="153">
        <f t="shared" si="82"/>
        <v>5</v>
      </c>
      <c r="N95" s="448"/>
      <c r="O95" s="448"/>
      <c r="P95" s="95">
        <v>16</v>
      </c>
      <c r="Q95" s="95">
        <v>1876.3636363636369</v>
      </c>
      <c r="R95" s="177">
        <f t="shared" si="83"/>
        <v>117.27272727272731</v>
      </c>
      <c r="S95" s="95">
        <f t="shared" si="84"/>
        <v>4</v>
      </c>
      <c r="T95" s="447"/>
      <c r="U95" s="95">
        <v>16</v>
      </c>
      <c r="V95" s="95">
        <v>1864.3750000000005</v>
      </c>
      <c r="W95" s="177">
        <f t="shared" si="85"/>
        <v>116.52343750000003</v>
      </c>
      <c r="X95" s="95">
        <f t="shared" si="86"/>
        <v>5</v>
      </c>
      <c r="Y95" s="447"/>
      <c r="Z95" s="95">
        <v>16</v>
      </c>
      <c r="AA95" s="95">
        <v>1867.5</v>
      </c>
      <c r="AB95" s="177">
        <f t="shared" si="87"/>
        <v>116.71875</v>
      </c>
      <c r="AC95" s="95">
        <f t="shared" si="88"/>
        <v>4</v>
      </c>
      <c r="AD95" s="447"/>
      <c r="AE95" s="95">
        <v>16</v>
      </c>
      <c r="AF95" s="95">
        <v>1871.4285714285706</v>
      </c>
      <c r="AG95" s="177">
        <f t="shared" si="89"/>
        <v>116.96428571428567</v>
      </c>
      <c r="AH95" s="95">
        <f t="shared" si="90"/>
        <v>4</v>
      </c>
      <c r="AI95" s="447"/>
      <c r="AJ95" s="95">
        <v>16</v>
      </c>
      <c r="AK95" s="95">
        <v>1870.6250000000005</v>
      </c>
      <c r="AL95" s="177">
        <f t="shared" si="91"/>
        <v>116.91406250000003</v>
      </c>
      <c r="AM95" s="95">
        <f t="shared" si="92"/>
        <v>5</v>
      </c>
      <c r="AN95" s="447"/>
      <c r="AO95" s="95">
        <v>16</v>
      </c>
      <c r="AP95" s="95">
        <v>1873.398058252428</v>
      </c>
      <c r="AQ95" s="177">
        <f t="shared" si="93"/>
        <v>117.08737864077675</v>
      </c>
      <c r="AR95" s="95">
        <f t="shared" si="94"/>
        <v>5</v>
      </c>
      <c r="AS95" s="447"/>
      <c r="AT95" s="95">
        <v>16</v>
      </c>
      <c r="AU95" s="95">
        <v>1885.8715596330287</v>
      </c>
      <c r="AV95" s="177">
        <f t="shared" si="95"/>
        <v>117.86697247706429</v>
      </c>
      <c r="AW95" s="95">
        <f t="shared" si="96"/>
        <v>3</v>
      </c>
      <c r="AX95" s="447"/>
    </row>
    <row r="96" spans="2:50" hidden="1">
      <c r="B96" s="456"/>
      <c r="C96" s="95">
        <v>10</v>
      </c>
      <c r="D96" s="95" t="s">
        <v>141</v>
      </c>
      <c r="E96" s="95">
        <v>15</v>
      </c>
      <c r="F96" s="95">
        <v>2000</v>
      </c>
      <c r="G96" s="177">
        <f t="shared" si="81"/>
        <v>133.33333333333334</v>
      </c>
      <c r="H96" s="447"/>
      <c r="I96" s="153">
        <f t="shared" si="97"/>
        <v>15</v>
      </c>
      <c r="J96" s="153">
        <f t="shared" si="98"/>
        <v>1935.6834733893625</v>
      </c>
      <c r="K96" s="154">
        <f t="shared" si="99"/>
        <v>129.04556489262418</v>
      </c>
      <c r="L96" s="458"/>
      <c r="M96" s="153">
        <f t="shared" si="82"/>
        <v>1</v>
      </c>
      <c r="N96" s="448"/>
      <c r="O96" s="448"/>
      <c r="P96" s="95">
        <v>15</v>
      </c>
      <c r="Q96" s="95">
        <v>1965.0000000000068</v>
      </c>
      <c r="R96" s="177">
        <f t="shared" si="83"/>
        <v>131.00000000000045</v>
      </c>
      <c r="S96" s="95">
        <f t="shared" si="84"/>
        <v>1</v>
      </c>
      <c r="T96" s="447"/>
      <c r="U96" s="95">
        <v>15</v>
      </c>
      <c r="V96" s="95">
        <v>1984.000000000007</v>
      </c>
      <c r="W96" s="177">
        <f t="shared" si="85"/>
        <v>132.26666666666713</v>
      </c>
      <c r="X96" s="95">
        <f t="shared" si="86"/>
        <v>1</v>
      </c>
      <c r="Y96" s="447"/>
      <c r="Z96" s="95">
        <v>15</v>
      </c>
      <c r="AA96" s="95">
        <v>1890.0000000000068</v>
      </c>
      <c r="AB96" s="177">
        <f t="shared" si="87"/>
        <v>126.00000000000045</v>
      </c>
      <c r="AC96" s="95">
        <f t="shared" si="88"/>
        <v>1</v>
      </c>
      <c r="AD96" s="447"/>
      <c r="AE96" s="95">
        <v>15</v>
      </c>
      <c r="AF96" s="95">
        <v>2000.000000000007</v>
      </c>
      <c r="AG96" s="177">
        <f t="shared" si="89"/>
        <v>133.3333333333338</v>
      </c>
      <c r="AH96" s="95">
        <f t="shared" si="90"/>
        <v>1</v>
      </c>
      <c r="AI96" s="447"/>
      <c r="AJ96" s="95">
        <v>15</v>
      </c>
      <c r="AK96" s="95">
        <v>1873.3333333333399</v>
      </c>
      <c r="AL96" s="177">
        <f t="shared" si="91"/>
        <v>124.88888888888933</v>
      </c>
      <c r="AM96" s="95">
        <f t="shared" si="92"/>
        <v>1</v>
      </c>
      <c r="AN96" s="447"/>
      <c r="AO96" s="95">
        <v>15</v>
      </c>
      <c r="AP96" s="95">
        <v>1903.3333333333401</v>
      </c>
      <c r="AQ96" s="177">
        <f t="shared" si="93"/>
        <v>126.88888888888934</v>
      </c>
      <c r="AR96" s="95">
        <f t="shared" si="94"/>
        <v>1</v>
      </c>
      <c r="AS96" s="447"/>
      <c r="AT96" s="95">
        <v>15</v>
      </c>
      <c r="AU96" s="95">
        <v>1934.1176470588302</v>
      </c>
      <c r="AV96" s="177">
        <f t="shared" si="95"/>
        <v>128.94117647058869</v>
      </c>
      <c r="AW96" s="95">
        <f t="shared" si="96"/>
        <v>1</v>
      </c>
      <c r="AX96" s="447"/>
    </row>
    <row r="97" spans="2:50" hidden="1">
      <c r="B97" s="456"/>
      <c r="C97" s="95">
        <v>11</v>
      </c>
      <c r="D97" s="95" t="s">
        <v>143</v>
      </c>
      <c r="E97" s="95">
        <v>17</v>
      </c>
      <c r="F97" s="95">
        <v>2000</v>
      </c>
      <c r="G97" s="177">
        <f t="shared" si="81"/>
        <v>117.64705882352941</v>
      </c>
      <c r="H97" s="447"/>
      <c r="I97" s="153">
        <f t="shared" si="97"/>
        <v>17</v>
      </c>
      <c r="J97" s="153">
        <f t="shared" si="98"/>
        <v>1874.6365428515121</v>
      </c>
      <c r="K97" s="154">
        <f t="shared" si="99"/>
        <v>110.27273781479484</v>
      </c>
      <c r="L97" s="458"/>
      <c r="M97" s="153">
        <f t="shared" si="82"/>
        <v>8</v>
      </c>
      <c r="N97" s="448"/>
      <c r="O97" s="448"/>
      <c r="P97" s="95">
        <v>17</v>
      </c>
      <c r="Q97" s="95">
        <v>1869.7499999999993</v>
      </c>
      <c r="R97" s="177">
        <f t="shared" si="83"/>
        <v>109.98529411764702</v>
      </c>
      <c r="S97" s="95">
        <f t="shared" si="84"/>
        <v>9</v>
      </c>
      <c r="T97" s="447"/>
      <c r="U97" s="95">
        <v>17</v>
      </c>
      <c r="V97" s="95">
        <v>1871.4705882352964</v>
      </c>
      <c r="W97" s="177">
        <f t="shared" si="85"/>
        <v>110.08650519031156</v>
      </c>
      <c r="X97" s="95">
        <f t="shared" si="86"/>
        <v>8</v>
      </c>
      <c r="Y97" s="447"/>
      <c r="Z97" s="95">
        <v>17</v>
      </c>
      <c r="AA97" s="95">
        <v>1866.8852459016412</v>
      </c>
      <c r="AB97" s="177">
        <f t="shared" si="87"/>
        <v>109.81677917068477</v>
      </c>
      <c r="AC97" s="95">
        <f t="shared" si="88"/>
        <v>9</v>
      </c>
      <c r="AD97" s="447"/>
      <c r="AE97" s="95">
        <v>17</v>
      </c>
      <c r="AF97" s="95">
        <v>1872.0000000000018</v>
      </c>
      <c r="AG97" s="177">
        <f t="shared" si="89"/>
        <v>110.11764705882364</v>
      </c>
      <c r="AH97" s="95">
        <f t="shared" si="90"/>
        <v>9</v>
      </c>
      <c r="AI97" s="447"/>
      <c r="AJ97" s="95">
        <v>17</v>
      </c>
      <c r="AK97" s="95">
        <v>1883.1428571428553</v>
      </c>
      <c r="AL97" s="177">
        <f t="shared" si="91"/>
        <v>110.77310924369738</v>
      </c>
      <c r="AM97" s="95">
        <f t="shared" si="92"/>
        <v>7</v>
      </c>
      <c r="AN97" s="447"/>
      <c r="AO97" s="95">
        <v>17</v>
      </c>
      <c r="AP97" s="95">
        <v>1878.9473684210514</v>
      </c>
      <c r="AQ97" s="177">
        <f t="shared" si="93"/>
        <v>110.52631578947361</v>
      </c>
      <c r="AR97" s="95">
        <f t="shared" si="94"/>
        <v>7</v>
      </c>
      <c r="AS97" s="447"/>
      <c r="AT97" s="95">
        <v>17</v>
      </c>
      <c r="AU97" s="95">
        <v>1880.2597402597391</v>
      </c>
      <c r="AV97" s="177">
        <f t="shared" si="95"/>
        <v>110.60351413292584</v>
      </c>
      <c r="AW97" s="95">
        <f t="shared" si="96"/>
        <v>9</v>
      </c>
      <c r="AX97" s="447"/>
    </row>
    <row r="98" spans="2:50" hidden="1">
      <c r="B98" s="456"/>
      <c r="C98" s="95">
        <v>12</v>
      </c>
      <c r="D98" s="95" t="s">
        <v>144</v>
      </c>
      <c r="E98" s="95">
        <v>15</v>
      </c>
      <c r="F98" s="95">
        <v>2000</v>
      </c>
      <c r="G98" s="177">
        <f t="shared" si="81"/>
        <v>133.33333333333334</v>
      </c>
      <c r="H98" s="447"/>
      <c r="I98" s="153">
        <f t="shared" si="97"/>
        <v>15</v>
      </c>
      <c r="J98" s="153">
        <f t="shared" si="98"/>
        <v>1877.2725009031415</v>
      </c>
      <c r="K98" s="154">
        <f t="shared" si="99"/>
        <v>125.15150006020943</v>
      </c>
      <c r="L98" s="458"/>
      <c r="M98" s="153">
        <f t="shared" si="82"/>
        <v>2</v>
      </c>
      <c r="N98" s="448"/>
      <c r="O98" s="448"/>
      <c r="P98" s="95">
        <v>15</v>
      </c>
      <c r="Q98" s="95">
        <v>1867.7777777777787</v>
      </c>
      <c r="R98" s="177">
        <f t="shared" si="83"/>
        <v>124.51851851851858</v>
      </c>
      <c r="S98" s="95">
        <f t="shared" si="84"/>
        <v>2</v>
      </c>
      <c r="T98" s="447"/>
      <c r="U98" s="95">
        <v>15</v>
      </c>
      <c r="V98" s="95">
        <v>1864.8000000000006</v>
      </c>
      <c r="W98" s="177">
        <f t="shared" si="85"/>
        <v>124.32000000000004</v>
      </c>
      <c r="X98" s="95">
        <f t="shared" si="86"/>
        <v>2</v>
      </c>
      <c r="Y98" s="447"/>
      <c r="Z98" s="95">
        <v>15</v>
      </c>
      <c r="AA98" s="95">
        <v>1865.2173913043478</v>
      </c>
      <c r="AB98" s="177">
        <f t="shared" si="87"/>
        <v>124.34782608695652</v>
      </c>
      <c r="AC98" s="95">
        <f t="shared" si="88"/>
        <v>2</v>
      </c>
      <c r="AD98" s="447"/>
      <c r="AE98" s="95">
        <v>15</v>
      </c>
      <c r="AF98" s="95">
        <v>1897.1428571428567</v>
      </c>
      <c r="AG98" s="177">
        <f t="shared" si="89"/>
        <v>126.47619047619044</v>
      </c>
      <c r="AH98" s="95">
        <f t="shared" si="90"/>
        <v>2</v>
      </c>
      <c r="AI98" s="447"/>
      <c r="AJ98" s="95">
        <v>15</v>
      </c>
      <c r="AK98" s="95">
        <v>1862.2641509433972</v>
      </c>
      <c r="AL98" s="177">
        <f t="shared" si="91"/>
        <v>124.15094339622648</v>
      </c>
      <c r="AM98" s="95">
        <f t="shared" si="92"/>
        <v>2</v>
      </c>
      <c r="AN98" s="447"/>
      <c r="AO98" s="95">
        <v>15</v>
      </c>
      <c r="AP98" s="95">
        <v>1891.6363636363649</v>
      </c>
      <c r="AQ98" s="177">
        <f t="shared" si="93"/>
        <v>126.10909090909099</v>
      </c>
      <c r="AR98" s="95">
        <f t="shared" si="94"/>
        <v>2</v>
      </c>
      <c r="AS98" s="447"/>
      <c r="AT98" s="95">
        <v>15</v>
      </c>
      <c r="AU98" s="95">
        <v>1892.0689655172428</v>
      </c>
      <c r="AV98" s="177">
        <f t="shared" si="95"/>
        <v>126.13793103448285</v>
      </c>
      <c r="AW98" s="95">
        <f t="shared" si="96"/>
        <v>2</v>
      </c>
      <c r="AX98" s="447"/>
    </row>
    <row r="99" spans="2:50" hidden="1">
      <c r="B99" s="456"/>
      <c r="C99" s="95">
        <v>13</v>
      </c>
      <c r="D99" s="95" t="s">
        <v>145</v>
      </c>
      <c r="E99" s="95">
        <v>16</v>
      </c>
      <c r="F99" s="95">
        <v>1500</v>
      </c>
      <c r="G99" s="177">
        <f t="shared" si="81"/>
        <v>93.75</v>
      </c>
      <c r="H99" s="447"/>
      <c r="I99" s="153">
        <f t="shared" si="97"/>
        <v>16</v>
      </c>
      <c r="J99" s="153">
        <f t="shared" si="98"/>
        <v>1414.4766277835745</v>
      </c>
      <c r="K99" s="154">
        <f t="shared" si="99"/>
        <v>88.404789236473405</v>
      </c>
      <c r="L99" s="458"/>
      <c r="M99" s="153">
        <f t="shared" si="82"/>
        <v>13</v>
      </c>
      <c r="N99" s="448"/>
      <c r="O99" s="448"/>
      <c r="P99" s="95">
        <v>16</v>
      </c>
      <c r="Q99" s="95">
        <v>1409.4915254237301</v>
      </c>
      <c r="R99" s="177">
        <f t="shared" si="83"/>
        <v>88.09322033898313</v>
      </c>
      <c r="S99" s="95">
        <f t="shared" si="84"/>
        <v>13</v>
      </c>
      <c r="T99" s="447"/>
      <c r="U99" s="95">
        <v>16</v>
      </c>
      <c r="V99" s="95">
        <v>1418.5714285714296</v>
      </c>
      <c r="W99" s="177">
        <f t="shared" si="85"/>
        <v>88.660714285714349</v>
      </c>
      <c r="X99" s="95">
        <f t="shared" si="86"/>
        <v>13</v>
      </c>
      <c r="Y99" s="447"/>
      <c r="Z99" s="95">
        <v>16</v>
      </c>
      <c r="AA99" s="95">
        <v>1408.8888888888896</v>
      </c>
      <c r="AB99" s="177">
        <f t="shared" si="87"/>
        <v>88.0555555555556</v>
      </c>
      <c r="AC99" s="95">
        <f t="shared" si="88"/>
        <v>13</v>
      </c>
      <c r="AD99" s="447"/>
      <c r="AE99" s="95">
        <v>16</v>
      </c>
      <c r="AF99" s="95">
        <v>1417.7777777777785</v>
      </c>
      <c r="AG99" s="177">
        <f t="shared" si="89"/>
        <v>88.611111111111157</v>
      </c>
      <c r="AH99" s="95">
        <f t="shared" si="90"/>
        <v>13</v>
      </c>
      <c r="AI99" s="447"/>
      <c r="AJ99" s="95">
        <v>16</v>
      </c>
      <c r="AK99" s="95">
        <v>1415.0769230769247</v>
      </c>
      <c r="AL99" s="177">
        <f t="shared" si="91"/>
        <v>88.442307692307793</v>
      </c>
      <c r="AM99" s="95">
        <f t="shared" si="92"/>
        <v>13</v>
      </c>
      <c r="AN99" s="447"/>
      <c r="AO99" s="95">
        <v>16</v>
      </c>
      <c r="AP99" s="95">
        <v>1417.5000000000016</v>
      </c>
      <c r="AQ99" s="177">
        <f t="shared" si="93"/>
        <v>88.593750000000099</v>
      </c>
      <c r="AR99" s="95">
        <f t="shared" si="94"/>
        <v>13</v>
      </c>
      <c r="AS99" s="447"/>
      <c r="AT99" s="95">
        <v>16</v>
      </c>
      <c r="AU99" s="95">
        <v>1414.0298507462669</v>
      </c>
      <c r="AV99" s="177">
        <f t="shared" si="95"/>
        <v>88.376865671641681</v>
      </c>
      <c r="AW99" s="95">
        <f t="shared" si="96"/>
        <v>13</v>
      </c>
      <c r="AX99" s="447"/>
    </row>
    <row r="100" spans="2:50" hidden="1">
      <c r="B100" s="456"/>
      <c r="C100" s="95">
        <v>14</v>
      </c>
      <c r="D100" s="95"/>
      <c r="E100" s="95"/>
      <c r="F100" s="95"/>
      <c r="G100" s="177"/>
      <c r="H100" s="447"/>
      <c r="I100" s="153" t="str">
        <f t="shared" si="97"/>
        <v/>
      </c>
      <c r="J100" s="153" t="str">
        <f t="shared" si="98"/>
        <v/>
      </c>
      <c r="K100" s="154" t="str">
        <f t="shared" si="99"/>
        <v/>
      </c>
      <c r="L100" s="458"/>
      <c r="M100" s="153" t="str">
        <f t="shared" si="82"/>
        <v/>
      </c>
      <c r="N100" s="448"/>
      <c r="O100" s="448"/>
      <c r="P100" s="95"/>
      <c r="Q100" s="95"/>
      <c r="R100" s="177" t="str">
        <f t="shared" si="83"/>
        <v/>
      </c>
      <c r="S100" s="95" t="str">
        <f t="shared" si="84"/>
        <v/>
      </c>
      <c r="T100" s="447"/>
      <c r="U100" s="95"/>
      <c r="V100" s="95"/>
      <c r="W100" s="177" t="str">
        <f t="shared" si="85"/>
        <v/>
      </c>
      <c r="X100" s="95" t="str">
        <f t="shared" si="86"/>
        <v/>
      </c>
      <c r="Y100" s="447"/>
      <c r="Z100" s="95"/>
      <c r="AA100" s="95"/>
      <c r="AB100" s="177" t="str">
        <f t="shared" si="87"/>
        <v/>
      </c>
      <c r="AC100" s="95" t="str">
        <f t="shared" si="88"/>
        <v/>
      </c>
      <c r="AD100" s="447"/>
      <c r="AE100" s="95"/>
      <c r="AF100" s="95"/>
      <c r="AG100" s="177" t="str">
        <f t="shared" si="89"/>
        <v/>
      </c>
      <c r="AH100" s="95" t="str">
        <f t="shared" si="90"/>
        <v/>
      </c>
      <c r="AI100" s="447"/>
      <c r="AJ100" s="95"/>
      <c r="AK100" s="95"/>
      <c r="AL100" s="177" t="str">
        <f t="shared" si="91"/>
        <v/>
      </c>
      <c r="AM100" s="95" t="str">
        <f t="shared" si="92"/>
        <v/>
      </c>
      <c r="AN100" s="447"/>
      <c r="AO100" s="95"/>
      <c r="AP100" s="95"/>
      <c r="AQ100" s="177" t="str">
        <f t="shared" si="93"/>
        <v/>
      </c>
      <c r="AR100" s="95" t="str">
        <f t="shared" si="94"/>
        <v/>
      </c>
      <c r="AS100" s="447"/>
      <c r="AT100" s="95"/>
      <c r="AU100" s="95"/>
      <c r="AV100" s="177" t="str">
        <f t="shared" si="95"/>
        <v/>
      </c>
      <c r="AW100" s="95" t="str">
        <f t="shared" si="96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177"/>
      <c r="H101" s="447"/>
      <c r="I101" s="153" t="str">
        <f t="shared" si="97"/>
        <v/>
      </c>
      <c r="J101" s="153" t="str">
        <f t="shared" si="98"/>
        <v/>
      </c>
      <c r="K101" s="154" t="str">
        <f t="shared" si="99"/>
        <v/>
      </c>
      <c r="L101" s="459"/>
      <c r="M101" s="153" t="str">
        <f t="shared" si="82"/>
        <v/>
      </c>
      <c r="N101" s="448"/>
      <c r="O101" s="448"/>
      <c r="P101" s="95"/>
      <c r="Q101" s="95"/>
      <c r="R101" s="177" t="str">
        <f t="shared" si="83"/>
        <v/>
      </c>
      <c r="S101" s="95" t="str">
        <f t="shared" si="84"/>
        <v/>
      </c>
      <c r="T101" s="447"/>
      <c r="U101" s="95"/>
      <c r="V101" s="95"/>
      <c r="W101" s="177" t="str">
        <f t="shared" si="85"/>
        <v/>
      </c>
      <c r="X101" s="95" t="str">
        <f t="shared" si="86"/>
        <v/>
      </c>
      <c r="Y101" s="447"/>
      <c r="Z101" s="95"/>
      <c r="AA101" s="95"/>
      <c r="AB101" s="177" t="str">
        <f t="shared" si="87"/>
        <v/>
      </c>
      <c r="AC101" s="95" t="str">
        <f t="shared" si="88"/>
        <v/>
      </c>
      <c r="AD101" s="447"/>
      <c r="AE101" s="95"/>
      <c r="AF101" s="95"/>
      <c r="AG101" s="177" t="str">
        <f t="shared" si="89"/>
        <v/>
      </c>
      <c r="AH101" s="95" t="str">
        <f t="shared" si="90"/>
        <v/>
      </c>
      <c r="AI101" s="447"/>
      <c r="AJ101" s="95"/>
      <c r="AK101" s="95"/>
      <c r="AL101" s="177" t="str">
        <f t="shared" si="91"/>
        <v/>
      </c>
      <c r="AM101" s="95" t="str">
        <f t="shared" si="92"/>
        <v/>
      </c>
      <c r="AN101" s="447"/>
      <c r="AO101" s="95"/>
      <c r="AP101" s="95"/>
      <c r="AQ101" s="177" t="str">
        <f t="shared" si="93"/>
        <v/>
      </c>
      <c r="AR101" s="95" t="str">
        <f t="shared" si="94"/>
        <v/>
      </c>
      <c r="AS101" s="447"/>
      <c r="AT101" s="95"/>
      <c r="AU101" s="95"/>
      <c r="AV101" s="177" t="str">
        <f t="shared" si="95"/>
        <v/>
      </c>
      <c r="AW101" s="95" t="str">
        <f t="shared" si="96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56" t="s">
        <v>130</v>
      </c>
      <c r="C107" s="95">
        <v>1</v>
      </c>
      <c r="D107" s="95" t="s">
        <v>131</v>
      </c>
      <c r="E107" s="95">
        <v>17</v>
      </c>
      <c r="F107" s="95">
        <v>2000</v>
      </c>
      <c r="G107" s="177">
        <f>F107/E107</f>
        <v>117.64705882352941</v>
      </c>
      <c r="H107" s="447">
        <f>AVERAGE(G107:G121)</f>
        <v>118.08765172735761</v>
      </c>
      <c r="I107" s="153">
        <f t="shared" ref="I107:I109" si="100">IFERROR(AVERAGE(P107,U107,Z107,AE107,AJ107,AO107,AT107),"")</f>
        <v>17</v>
      </c>
      <c r="J107" s="153">
        <f t="shared" ref="J107:J109" si="101">IFERROR(AVERAGE(Q107,V107,AA107,AF107,AK107,AP107,AU107),"")</f>
        <v>1892.3150299200802</v>
      </c>
      <c r="K107" s="154">
        <f t="shared" ref="K107:K109" si="102">IFERROR(AVERAGE(R107,W107,AB107,AG107,AL107,AQ107,AV107),"")</f>
        <v>111.31264881882827</v>
      </c>
      <c r="L107" s="457">
        <f>IFERROR(AVERAGE(K107:K121),"-")</f>
        <v>111.62519500876897</v>
      </c>
      <c r="M107" s="153">
        <f>IFERROR(RANK(K107, K$107:K$121),"")</f>
        <v>8</v>
      </c>
      <c r="N107" s="448"/>
      <c r="O107" s="448"/>
      <c r="P107" s="95">
        <v>17</v>
      </c>
      <c r="Q107" s="95">
        <v>1887.5675675675661</v>
      </c>
      <c r="R107" s="177">
        <f>IFERROR(Q107/P107,"")</f>
        <v>111.03338632750389</v>
      </c>
      <c r="S107" s="95">
        <f>IFERROR(RANK(R107, R$107:R$121),"")</f>
        <v>7</v>
      </c>
      <c r="T107" s="447">
        <f>AVERAGE(R107:R121)</f>
        <v>111.18427310092423</v>
      </c>
      <c r="U107" s="95">
        <v>17</v>
      </c>
      <c r="V107" s="95">
        <v>1902.5806451612873</v>
      </c>
      <c r="W107" s="177">
        <f>IFERROR(V107/U107,"")</f>
        <v>111.91650853889925</v>
      </c>
      <c r="X107" s="95">
        <f>IFERROR(RANK(W107, W$107:W$121),"")</f>
        <v>7</v>
      </c>
      <c r="Y107" s="447">
        <f>AVERAGE(W107:W121)</f>
        <v>111.49227167852403</v>
      </c>
      <c r="Z107" s="95">
        <v>17</v>
      </c>
      <c r="AA107" s="95">
        <v>1909.9999999999939</v>
      </c>
      <c r="AB107" s="177">
        <f>IFERROR(AA107/Z107,"")</f>
        <v>112.35294117647022</v>
      </c>
      <c r="AC107" s="95">
        <f>IFERROR(RANK(AB107, AB$107:AB$121),"")</f>
        <v>7</v>
      </c>
      <c r="AD107" s="447">
        <f>AVERAGE(AB107:AB121)</f>
        <v>112.39476872253493</v>
      </c>
      <c r="AE107" s="95">
        <v>17</v>
      </c>
      <c r="AF107" s="95">
        <v>1888.6956521739066</v>
      </c>
      <c r="AG107" s="177">
        <f>IFERROR(AF107/AE107,"")</f>
        <v>111.09974424552392</v>
      </c>
      <c r="AH107" s="95">
        <f>IFERROR(RANK(AG107, AG$107:AG$121),"")</f>
        <v>9</v>
      </c>
      <c r="AI107" s="447">
        <f>AVERAGE(AG107:AG121)</f>
        <v>112.64374186408301</v>
      </c>
      <c r="AJ107" s="95">
        <v>17</v>
      </c>
      <c r="AK107" s="95">
        <v>1893.9999999999966</v>
      </c>
      <c r="AL107" s="177">
        <f>IFERROR(AK107/AJ107,"")</f>
        <v>111.41176470588215</v>
      </c>
      <c r="AM107" s="95">
        <f>IFERROR(RANK(AL107, AL$107:AL$121),"")</f>
        <v>8</v>
      </c>
      <c r="AN107" s="447">
        <f>AVERAGE(AL107:AL121)</f>
        <v>111.78823928958742</v>
      </c>
      <c r="AO107" s="95">
        <v>17</v>
      </c>
      <c r="AP107" s="95">
        <v>1877.647058823527</v>
      </c>
      <c r="AQ107" s="177">
        <f>IFERROR(AP107/AO107,"")</f>
        <v>110.44982698961924</v>
      </c>
      <c r="AR107" s="95">
        <f>IFERROR(RANK(AQ107, AQ$107:AQ$121),"")</f>
        <v>9</v>
      </c>
      <c r="AS107" s="447">
        <f>AVERAGE(AQ107:AQ121)</f>
        <v>111.81106551312739</v>
      </c>
      <c r="AT107" s="95">
        <v>17</v>
      </c>
      <c r="AU107" s="95">
        <v>1885.7142857142837</v>
      </c>
      <c r="AV107" s="177">
        <f>IFERROR(AU107/AT107,"")</f>
        <v>110.92436974789905</v>
      </c>
      <c r="AW107" s="95">
        <f>IFERROR(RANK(AV107, AV$107:AV$121),"")</f>
        <v>8</v>
      </c>
      <c r="AX107" s="447">
        <f>AVERAGE(AV107:AV121)</f>
        <v>112.6185289635329</v>
      </c>
    </row>
    <row r="108" spans="2:50" hidden="1">
      <c r="B108" s="456"/>
      <c r="C108" s="95">
        <v>2</v>
      </c>
      <c r="D108" s="95" t="s">
        <v>132</v>
      </c>
      <c r="E108" s="95">
        <v>16</v>
      </c>
      <c r="F108" s="95">
        <v>2000</v>
      </c>
      <c r="G108" s="177">
        <f t="shared" ref="G108:G120" si="103">F108/E108</f>
        <v>125</v>
      </c>
      <c r="H108" s="447"/>
      <c r="I108" s="153">
        <f t="shared" si="100"/>
        <v>16</v>
      </c>
      <c r="J108" s="153">
        <f t="shared" si="101"/>
        <v>1883.3510960629417</v>
      </c>
      <c r="K108" s="154">
        <f t="shared" si="102"/>
        <v>117.70944350393385</v>
      </c>
      <c r="L108" s="458"/>
      <c r="M108" s="153">
        <f t="shared" ref="M108:M121" si="104">IFERROR(RANK(K108, K$107:K$121),"")</f>
        <v>4</v>
      </c>
      <c r="N108" s="448"/>
      <c r="O108" s="448"/>
      <c r="P108" s="95">
        <v>16</v>
      </c>
      <c r="Q108" s="95">
        <v>1877.2602739726012</v>
      </c>
      <c r="R108" s="177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47"/>
      <c r="U108" s="95">
        <v>16</v>
      </c>
      <c r="V108" s="95">
        <v>1882.058823529414</v>
      </c>
      <c r="W108" s="177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47"/>
      <c r="Z108" s="95">
        <v>16</v>
      </c>
      <c r="AA108" s="95">
        <v>1876.3636363636376</v>
      </c>
      <c r="AB108" s="177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47"/>
      <c r="AE108" s="95">
        <v>16</v>
      </c>
      <c r="AF108" s="95">
        <v>1900.0000000000009</v>
      </c>
      <c r="AG108" s="177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47"/>
      <c r="AJ108" s="95">
        <v>16</v>
      </c>
      <c r="AK108" s="95">
        <v>1881.818181818184</v>
      </c>
      <c r="AL108" s="177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47"/>
      <c r="AO108" s="95">
        <v>16</v>
      </c>
      <c r="AP108" s="95">
        <v>1879.1999999999985</v>
      </c>
      <c r="AQ108" s="177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47"/>
      <c r="AT108" s="95">
        <v>16</v>
      </c>
      <c r="AU108" s="95">
        <v>1886.7567567567553</v>
      </c>
      <c r="AV108" s="177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47"/>
    </row>
    <row r="109" spans="2:50" hidden="1">
      <c r="B109" s="456"/>
      <c r="C109" s="95">
        <v>3</v>
      </c>
      <c r="D109" s="95" t="s">
        <v>133</v>
      </c>
      <c r="E109" s="95">
        <v>18</v>
      </c>
      <c r="F109" s="95">
        <v>2000</v>
      </c>
      <c r="G109" s="177">
        <f t="shared" si="103"/>
        <v>111.11111111111111</v>
      </c>
      <c r="H109" s="447"/>
      <c r="I109" s="153">
        <f t="shared" si="100"/>
        <v>18</v>
      </c>
      <c r="J109" s="153">
        <f t="shared" si="101"/>
        <v>1894.4358553117279</v>
      </c>
      <c r="K109" s="154">
        <f t="shared" si="102"/>
        <v>105.24643640620714</v>
      </c>
      <c r="L109" s="458"/>
      <c r="M109" s="153">
        <f t="shared" si="104"/>
        <v>11</v>
      </c>
      <c r="N109" s="448"/>
      <c r="O109" s="448"/>
      <c r="P109" s="95">
        <v>18</v>
      </c>
      <c r="Q109" s="95">
        <v>1895.454545454543</v>
      </c>
      <c r="R109" s="177">
        <f t="shared" si="105"/>
        <v>105.30303030303017</v>
      </c>
      <c r="S109" s="95">
        <f t="shared" si="106"/>
        <v>11</v>
      </c>
      <c r="T109" s="447"/>
      <c r="U109" s="95">
        <v>18</v>
      </c>
      <c r="V109" s="95">
        <v>1903.7288135593235</v>
      </c>
      <c r="W109" s="177">
        <f t="shared" si="107"/>
        <v>105.76271186440687</v>
      </c>
      <c r="X109" s="95">
        <f t="shared" si="108"/>
        <v>11</v>
      </c>
      <c r="Y109" s="447"/>
      <c r="Z109" s="95">
        <v>18</v>
      </c>
      <c r="AA109" s="95">
        <v>1905.0000000000007</v>
      </c>
      <c r="AB109" s="177">
        <f t="shared" si="109"/>
        <v>105.83333333333337</v>
      </c>
      <c r="AC109" s="95">
        <f t="shared" si="110"/>
        <v>11</v>
      </c>
      <c r="AD109" s="447"/>
      <c r="AE109" s="95">
        <v>18</v>
      </c>
      <c r="AF109" s="95">
        <v>1895.2941176470595</v>
      </c>
      <c r="AG109" s="177">
        <f t="shared" si="111"/>
        <v>105.29411764705885</v>
      </c>
      <c r="AH109" s="95">
        <f t="shared" si="112"/>
        <v>11</v>
      </c>
      <c r="AI109" s="447"/>
      <c r="AJ109" s="95">
        <v>18</v>
      </c>
      <c r="AK109" s="95">
        <v>1882.6229508196739</v>
      </c>
      <c r="AL109" s="177">
        <f t="shared" si="113"/>
        <v>104.59016393442633</v>
      </c>
      <c r="AM109" s="95">
        <f t="shared" si="114"/>
        <v>11</v>
      </c>
      <c r="AN109" s="447"/>
      <c r="AO109" s="95">
        <v>18</v>
      </c>
      <c r="AP109" s="95">
        <v>1882.388059701495</v>
      </c>
      <c r="AQ109" s="177">
        <f t="shared" si="115"/>
        <v>104.57711442786083</v>
      </c>
      <c r="AR109" s="95">
        <f t="shared" si="116"/>
        <v>11</v>
      </c>
      <c r="AS109" s="447"/>
      <c r="AT109" s="95">
        <v>18</v>
      </c>
      <c r="AU109" s="95">
        <v>1896.562500000002</v>
      </c>
      <c r="AV109" s="177">
        <f t="shared" si="117"/>
        <v>105.36458333333344</v>
      </c>
      <c r="AW109" s="95">
        <f t="shared" si="118"/>
        <v>11</v>
      </c>
      <c r="AX109" s="447"/>
    </row>
    <row r="110" spans="2:50" hidden="1">
      <c r="B110" s="456"/>
      <c r="C110" s="95">
        <v>4</v>
      </c>
      <c r="D110" s="95" t="s">
        <v>134</v>
      </c>
      <c r="E110" s="95">
        <v>17</v>
      </c>
      <c r="F110" s="95">
        <v>2000</v>
      </c>
      <c r="G110" s="177">
        <f t="shared" si="103"/>
        <v>117.64705882352941</v>
      </c>
      <c r="H110" s="447"/>
      <c r="I110" s="153">
        <f>IFERROR(AVERAGE(P110,U110,Z110,AE110,AJ110,AO110,AT110),"")</f>
        <v>17</v>
      </c>
      <c r="J110" s="153">
        <f>IFERROR(AVERAGE(Q110,V110,AA110,AF110,AK110,AP110,AU110),"")</f>
        <v>1885.1764540344482</v>
      </c>
      <c r="K110" s="154">
        <f>IFERROR(AVERAGE(R110,W110,AB110,AG110,AL110,AQ110,AV110),"")</f>
        <v>110.89273259026164</v>
      </c>
      <c r="L110" s="458"/>
      <c r="M110" s="153">
        <f t="shared" si="104"/>
        <v>9</v>
      </c>
      <c r="N110" s="448"/>
      <c r="O110" s="448"/>
      <c r="P110" s="95">
        <v>17</v>
      </c>
      <c r="Q110" s="95">
        <v>1885.6250000000005</v>
      </c>
      <c r="R110" s="177">
        <f t="shared" si="105"/>
        <v>110.91911764705885</v>
      </c>
      <c r="S110" s="95">
        <f t="shared" si="106"/>
        <v>8</v>
      </c>
      <c r="T110" s="447"/>
      <c r="U110" s="95">
        <v>17</v>
      </c>
      <c r="V110" s="95">
        <v>1889.6703296703295</v>
      </c>
      <c r="W110" s="177">
        <f t="shared" si="107"/>
        <v>111.15707821590173</v>
      </c>
      <c r="X110" s="95">
        <f t="shared" si="108"/>
        <v>9</v>
      </c>
      <c r="Y110" s="447"/>
      <c r="Z110" s="95">
        <v>17</v>
      </c>
      <c r="AA110" s="95">
        <v>1886.7567567567553</v>
      </c>
      <c r="AB110" s="177">
        <f t="shared" si="109"/>
        <v>110.98569157392679</v>
      </c>
      <c r="AC110" s="95">
        <f t="shared" si="110"/>
        <v>9</v>
      </c>
      <c r="AD110" s="447"/>
      <c r="AE110" s="95">
        <v>17</v>
      </c>
      <c r="AF110" s="95">
        <v>1896.7164179104454</v>
      </c>
      <c r="AG110" s="177">
        <f t="shared" si="111"/>
        <v>111.57155399473208</v>
      </c>
      <c r="AH110" s="95">
        <f t="shared" si="112"/>
        <v>8</v>
      </c>
      <c r="AI110" s="447"/>
      <c r="AJ110" s="95">
        <v>17</v>
      </c>
      <c r="AK110" s="95">
        <v>1880.2499999999993</v>
      </c>
      <c r="AL110" s="177">
        <f t="shared" si="113"/>
        <v>110.60294117647055</v>
      </c>
      <c r="AM110" s="95">
        <f t="shared" si="114"/>
        <v>10</v>
      </c>
      <c r="AN110" s="447"/>
      <c r="AO110" s="95">
        <v>17</v>
      </c>
      <c r="AP110" s="95">
        <v>1886.8085106382982</v>
      </c>
      <c r="AQ110" s="177">
        <f t="shared" si="115"/>
        <v>110.9887359198999</v>
      </c>
      <c r="AR110" s="95">
        <f t="shared" si="116"/>
        <v>7</v>
      </c>
      <c r="AS110" s="447"/>
      <c r="AT110" s="95">
        <v>17</v>
      </c>
      <c r="AU110" s="95">
        <v>1870.4081632653067</v>
      </c>
      <c r="AV110" s="177">
        <f t="shared" si="117"/>
        <v>110.02400960384158</v>
      </c>
      <c r="AW110" s="95">
        <f t="shared" si="118"/>
        <v>10</v>
      </c>
      <c r="AX110" s="447"/>
    </row>
    <row r="111" spans="2:50" hidden="1">
      <c r="B111" s="456"/>
      <c r="C111" s="95">
        <v>5</v>
      </c>
      <c r="D111" s="95" t="s">
        <v>135</v>
      </c>
      <c r="E111" s="95">
        <v>20</v>
      </c>
      <c r="F111" s="95">
        <v>2000</v>
      </c>
      <c r="G111" s="177">
        <f t="shared" si="103"/>
        <v>100</v>
      </c>
      <c r="H111" s="447"/>
      <c r="I111" s="153">
        <f t="shared" ref="I111:I121" si="119">IFERROR(AVERAGE(P111,U111,Z111,AE111,AJ111,AO111,AT111),"")</f>
        <v>20</v>
      </c>
      <c r="J111" s="153">
        <f t="shared" ref="J111:J121" si="120">IFERROR(AVERAGE(Q111,V111,AA111,AF111,AK111,AP111,AU111),"")</f>
        <v>1883.6257258251462</v>
      </c>
      <c r="K111" s="154">
        <f t="shared" ref="K111:K121" si="121">IFERROR(AVERAGE(R111,W111,AB111,AG111,AL111,AQ111,AV111),"")</f>
        <v>94.181286291257294</v>
      </c>
      <c r="L111" s="458"/>
      <c r="M111" s="153">
        <f t="shared" si="104"/>
        <v>13</v>
      </c>
      <c r="N111" s="448"/>
      <c r="O111" s="448"/>
      <c r="P111" s="95">
        <v>20</v>
      </c>
      <c r="Q111" s="95">
        <v>1887.8571428571415</v>
      </c>
      <c r="R111" s="177">
        <f t="shared" si="105"/>
        <v>94.392857142857082</v>
      </c>
      <c r="S111" s="95">
        <f t="shared" si="106"/>
        <v>13</v>
      </c>
      <c r="T111" s="447"/>
      <c r="U111" s="95">
        <v>20</v>
      </c>
      <c r="V111" s="95">
        <v>1875.1401869158888</v>
      </c>
      <c r="W111" s="177">
        <f t="shared" si="107"/>
        <v>93.757009345794444</v>
      </c>
      <c r="X111" s="95">
        <f t="shared" si="108"/>
        <v>13</v>
      </c>
      <c r="Y111" s="447"/>
      <c r="Z111" s="95">
        <v>20</v>
      </c>
      <c r="AA111" s="95">
        <v>1890.3448275862065</v>
      </c>
      <c r="AB111" s="177">
        <f t="shared" si="109"/>
        <v>94.51724137931032</v>
      </c>
      <c r="AC111" s="95">
        <f t="shared" si="110"/>
        <v>12</v>
      </c>
      <c r="AD111" s="447"/>
      <c r="AE111" s="95">
        <v>20</v>
      </c>
      <c r="AF111" s="95">
        <v>1889.9999999999993</v>
      </c>
      <c r="AG111" s="177">
        <f t="shared" si="111"/>
        <v>94.499999999999972</v>
      </c>
      <c r="AH111" s="95">
        <f t="shared" si="112"/>
        <v>12</v>
      </c>
      <c r="AI111" s="447"/>
      <c r="AJ111" s="95">
        <v>20</v>
      </c>
      <c r="AK111" s="95">
        <v>1887.2164948453615</v>
      </c>
      <c r="AL111" s="177">
        <f t="shared" si="113"/>
        <v>94.360824742268079</v>
      </c>
      <c r="AM111" s="95">
        <f t="shared" si="114"/>
        <v>12</v>
      </c>
      <c r="AN111" s="447"/>
      <c r="AO111" s="95">
        <v>20</v>
      </c>
      <c r="AP111" s="95">
        <v>1879.8214285714271</v>
      </c>
      <c r="AQ111" s="177">
        <f t="shared" si="115"/>
        <v>93.99107142857136</v>
      </c>
      <c r="AR111" s="95">
        <f t="shared" si="116"/>
        <v>12</v>
      </c>
      <c r="AS111" s="447"/>
      <c r="AT111" s="95">
        <v>20</v>
      </c>
      <c r="AU111" s="95">
        <v>1874.9999999999984</v>
      </c>
      <c r="AV111" s="177">
        <f t="shared" si="117"/>
        <v>93.749999999999915</v>
      </c>
      <c r="AW111" s="95">
        <f t="shared" si="118"/>
        <v>12</v>
      </c>
      <c r="AX111" s="447"/>
    </row>
    <row r="112" spans="2:50" hidden="1">
      <c r="B112" s="456"/>
      <c r="C112" s="95">
        <v>6</v>
      </c>
      <c r="D112" s="95" t="s">
        <v>136</v>
      </c>
      <c r="E112" s="95">
        <v>16</v>
      </c>
      <c r="F112" s="95">
        <v>2000</v>
      </c>
      <c r="G112" s="177">
        <f t="shared" si="103"/>
        <v>125</v>
      </c>
      <c r="H112" s="447"/>
      <c r="I112" s="153">
        <f t="shared" si="119"/>
        <v>16</v>
      </c>
      <c r="J112" s="153">
        <f t="shared" si="120"/>
        <v>1882.7432596792194</v>
      </c>
      <c r="K112" s="154">
        <f t="shared" si="121"/>
        <v>117.67145372995121</v>
      </c>
      <c r="L112" s="458"/>
      <c r="M112" s="153">
        <f t="shared" si="104"/>
        <v>5</v>
      </c>
      <c r="N112" s="448"/>
      <c r="O112" s="448"/>
      <c r="P112" s="95">
        <v>16</v>
      </c>
      <c r="Q112" s="95">
        <v>1874.68085106383</v>
      </c>
      <c r="R112" s="177">
        <f t="shared" si="105"/>
        <v>117.16755319148938</v>
      </c>
      <c r="S112" s="95">
        <f t="shared" si="106"/>
        <v>6</v>
      </c>
      <c r="T112" s="447"/>
      <c r="U112" s="95">
        <v>16</v>
      </c>
      <c r="V112" s="95">
        <v>1889.6551724137937</v>
      </c>
      <c r="W112" s="177">
        <f t="shared" si="107"/>
        <v>118.10344827586211</v>
      </c>
      <c r="X112" s="95">
        <f t="shared" si="108"/>
        <v>3</v>
      </c>
      <c r="Y112" s="447"/>
      <c r="Z112" s="95">
        <v>16</v>
      </c>
      <c r="AA112" s="95">
        <v>1883.5443037974674</v>
      </c>
      <c r="AB112" s="177">
        <f t="shared" si="109"/>
        <v>117.72151898734171</v>
      </c>
      <c r="AC112" s="95">
        <f t="shared" si="110"/>
        <v>3</v>
      </c>
      <c r="AD112" s="447"/>
      <c r="AE112" s="95">
        <v>16</v>
      </c>
      <c r="AF112" s="95">
        <v>1895.6249999999995</v>
      </c>
      <c r="AG112" s="177">
        <f t="shared" si="111"/>
        <v>118.47656249999997</v>
      </c>
      <c r="AH112" s="95">
        <f t="shared" si="112"/>
        <v>5</v>
      </c>
      <c r="AI112" s="447"/>
      <c r="AJ112" s="95">
        <v>16</v>
      </c>
      <c r="AK112" s="95">
        <v>1880.9090909090917</v>
      </c>
      <c r="AL112" s="177">
        <f t="shared" si="113"/>
        <v>117.55681818181823</v>
      </c>
      <c r="AM112" s="95">
        <f t="shared" si="114"/>
        <v>5</v>
      </c>
      <c r="AN112" s="447"/>
      <c r="AO112" s="95">
        <v>16</v>
      </c>
      <c r="AP112" s="95">
        <v>1876.4210526315792</v>
      </c>
      <c r="AQ112" s="177">
        <f t="shared" si="115"/>
        <v>117.2763157894737</v>
      </c>
      <c r="AR112" s="95">
        <f t="shared" si="116"/>
        <v>5</v>
      </c>
      <c r="AS112" s="447"/>
      <c r="AT112" s="95">
        <v>16</v>
      </c>
      <c r="AU112" s="95">
        <v>1878.3673469387761</v>
      </c>
      <c r="AV112" s="177">
        <f t="shared" si="117"/>
        <v>117.39795918367351</v>
      </c>
      <c r="AW112" s="95">
        <f t="shared" si="118"/>
        <v>5</v>
      </c>
      <c r="AX112" s="447"/>
    </row>
    <row r="113" spans="2:50" hidden="1">
      <c r="B113" s="456"/>
      <c r="C113" s="95">
        <v>7</v>
      </c>
      <c r="D113" s="95" t="s">
        <v>137</v>
      </c>
      <c r="E113" s="95">
        <v>17</v>
      </c>
      <c r="F113" s="95">
        <v>2000</v>
      </c>
      <c r="G113" s="177">
        <f t="shared" si="103"/>
        <v>117.64705882352941</v>
      </c>
      <c r="H113" s="447"/>
      <c r="I113" s="153">
        <f t="shared" si="119"/>
        <v>17</v>
      </c>
      <c r="J113" s="153">
        <f t="shared" si="120"/>
        <v>1893.0029236202711</v>
      </c>
      <c r="K113" s="154">
        <f t="shared" si="121"/>
        <v>111.35311315413357</v>
      </c>
      <c r="L113" s="458"/>
      <c r="M113" s="153">
        <f t="shared" si="104"/>
        <v>7</v>
      </c>
      <c r="N113" s="448"/>
      <c r="O113" s="448"/>
      <c r="P113" s="95">
        <v>17</v>
      </c>
      <c r="Q113" s="95">
        <v>1875.2380952380947</v>
      </c>
      <c r="R113" s="177">
        <f t="shared" si="105"/>
        <v>110.30812324929968</v>
      </c>
      <c r="S113" s="95">
        <f t="shared" si="106"/>
        <v>10</v>
      </c>
      <c r="T113" s="447"/>
      <c r="U113" s="95">
        <v>17</v>
      </c>
      <c r="V113" s="95">
        <v>1894.9999999999991</v>
      </c>
      <c r="W113" s="177">
        <f t="shared" si="107"/>
        <v>111.47058823529406</v>
      </c>
      <c r="X113" s="95">
        <f t="shared" si="108"/>
        <v>8</v>
      </c>
      <c r="Y113" s="447"/>
      <c r="Z113" s="95">
        <v>17</v>
      </c>
      <c r="AA113" s="95">
        <v>1884.9056603773595</v>
      </c>
      <c r="AB113" s="177">
        <f t="shared" si="109"/>
        <v>110.87680355160938</v>
      </c>
      <c r="AC113" s="95">
        <f t="shared" si="110"/>
        <v>10</v>
      </c>
      <c r="AD113" s="447"/>
      <c r="AE113" s="95">
        <v>17</v>
      </c>
      <c r="AF113" s="95">
        <v>1914.2857142857138</v>
      </c>
      <c r="AG113" s="177">
        <f t="shared" si="111"/>
        <v>112.60504201680669</v>
      </c>
      <c r="AH113" s="95">
        <f t="shared" si="112"/>
        <v>7</v>
      </c>
      <c r="AI113" s="447"/>
      <c r="AJ113" s="95">
        <v>17</v>
      </c>
      <c r="AK113" s="95">
        <v>1908.5106382978727</v>
      </c>
      <c r="AL113" s="177">
        <f t="shared" si="113"/>
        <v>112.26533166458074</v>
      </c>
      <c r="AM113" s="95">
        <f t="shared" si="114"/>
        <v>7</v>
      </c>
      <c r="AN113" s="447"/>
      <c r="AO113" s="95">
        <v>17</v>
      </c>
      <c r="AP113" s="95">
        <v>1875.9374999999995</v>
      </c>
      <c r="AQ113" s="177">
        <f t="shared" si="115"/>
        <v>110.34926470588232</v>
      </c>
      <c r="AR113" s="95">
        <f t="shared" si="116"/>
        <v>10</v>
      </c>
      <c r="AS113" s="447"/>
      <c r="AT113" s="95">
        <v>17</v>
      </c>
      <c r="AU113" s="95">
        <v>1897.1428571428569</v>
      </c>
      <c r="AV113" s="177">
        <f t="shared" si="117"/>
        <v>111.59663865546217</v>
      </c>
      <c r="AW113" s="95">
        <f t="shared" si="118"/>
        <v>7</v>
      </c>
      <c r="AX113" s="447"/>
    </row>
    <row r="114" spans="2:50" hidden="1">
      <c r="B114" s="456"/>
      <c r="C114" s="95">
        <v>8</v>
      </c>
      <c r="D114" s="95" t="s">
        <v>139</v>
      </c>
      <c r="E114" s="95">
        <v>18</v>
      </c>
      <c r="F114" s="95">
        <v>2000</v>
      </c>
      <c r="G114" s="177">
        <f t="shared" si="103"/>
        <v>111.11111111111111</v>
      </c>
      <c r="H114" s="447"/>
      <c r="I114" s="153">
        <f t="shared" si="119"/>
        <v>18</v>
      </c>
      <c r="J114" s="153">
        <f t="shared" si="120"/>
        <v>1891.6740264953842</v>
      </c>
      <c r="K114" s="154">
        <f t="shared" si="121"/>
        <v>105.09300147196578</v>
      </c>
      <c r="L114" s="458"/>
      <c r="M114" s="153">
        <f t="shared" si="104"/>
        <v>12</v>
      </c>
      <c r="N114" s="448"/>
      <c r="O114" s="448"/>
      <c r="P114" s="95">
        <v>18</v>
      </c>
      <c r="Q114" s="95">
        <v>1883.7735849056614</v>
      </c>
      <c r="R114" s="177">
        <f t="shared" si="105"/>
        <v>104.65408805031453</v>
      </c>
      <c r="S114" s="95">
        <f t="shared" si="106"/>
        <v>12</v>
      </c>
      <c r="T114" s="447"/>
      <c r="U114" s="95">
        <v>18</v>
      </c>
      <c r="V114" s="95">
        <v>1899.5744680851067</v>
      </c>
      <c r="W114" s="177">
        <f t="shared" si="107"/>
        <v>105.53191489361704</v>
      </c>
      <c r="X114" s="95">
        <f t="shared" si="108"/>
        <v>12</v>
      </c>
      <c r="Y114" s="447"/>
      <c r="Z114" s="288"/>
      <c r="AA114" s="288"/>
      <c r="AB114" s="290" t="str">
        <f t="shared" si="109"/>
        <v/>
      </c>
      <c r="AC114" s="288" t="str">
        <f t="shared" si="110"/>
        <v/>
      </c>
      <c r="AD114" s="447"/>
      <c r="AE114" s="288"/>
      <c r="AF114" s="288"/>
      <c r="AG114" s="290" t="str">
        <f t="shared" si="111"/>
        <v/>
      </c>
      <c r="AH114" s="288" t="str">
        <f t="shared" si="112"/>
        <v/>
      </c>
      <c r="AI114" s="447"/>
      <c r="AJ114" s="288"/>
      <c r="AK114" s="288"/>
      <c r="AL114" s="290" t="str">
        <f t="shared" si="113"/>
        <v/>
      </c>
      <c r="AM114" s="288" t="str">
        <f t="shared" si="114"/>
        <v/>
      </c>
      <c r="AN114" s="447"/>
      <c r="AO114" s="288"/>
      <c r="AP114" s="288"/>
      <c r="AQ114" s="290" t="str">
        <f t="shared" si="115"/>
        <v/>
      </c>
      <c r="AR114" s="288" t="str">
        <f t="shared" si="116"/>
        <v/>
      </c>
      <c r="AS114" s="447"/>
      <c r="AT114" s="288"/>
      <c r="AU114" s="288"/>
      <c r="AV114" s="290" t="str">
        <f t="shared" si="117"/>
        <v/>
      </c>
      <c r="AW114" s="288" t="str">
        <f t="shared" si="118"/>
        <v/>
      </c>
      <c r="AX114" s="447"/>
    </row>
    <row r="115" spans="2:50" hidden="1">
      <c r="B115" s="456"/>
      <c r="C115" s="95">
        <v>9</v>
      </c>
      <c r="D115" s="95" t="s">
        <v>140</v>
      </c>
      <c r="E115" s="95">
        <v>16</v>
      </c>
      <c r="F115" s="95">
        <v>2000</v>
      </c>
      <c r="G115" s="177">
        <f t="shared" si="103"/>
        <v>125</v>
      </c>
      <c r="H115" s="447"/>
      <c r="I115" s="153">
        <f t="shared" si="119"/>
        <v>16</v>
      </c>
      <c r="J115" s="153">
        <f t="shared" si="120"/>
        <v>1878.7229756074914</v>
      </c>
      <c r="K115" s="154">
        <f t="shared" si="121"/>
        <v>117.42018597546821</v>
      </c>
      <c r="L115" s="458"/>
      <c r="M115" s="153">
        <f t="shared" si="104"/>
        <v>6</v>
      </c>
      <c r="N115" s="448"/>
      <c r="O115" s="448"/>
      <c r="P115" s="95">
        <v>16</v>
      </c>
      <c r="Q115" s="95">
        <v>1887.4285714285725</v>
      </c>
      <c r="R115" s="177">
        <f t="shared" si="105"/>
        <v>117.96428571428578</v>
      </c>
      <c r="S115" s="95">
        <f t="shared" si="106"/>
        <v>3</v>
      </c>
      <c r="T115" s="447"/>
      <c r="U115" s="95">
        <v>16</v>
      </c>
      <c r="V115" s="95">
        <v>1877.0526315789475</v>
      </c>
      <c r="W115" s="177">
        <f t="shared" si="107"/>
        <v>117.31578947368422</v>
      </c>
      <c r="X115" s="95">
        <f t="shared" si="108"/>
        <v>6</v>
      </c>
      <c r="Y115" s="447"/>
      <c r="Z115" s="95">
        <v>16</v>
      </c>
      <c r="AA115" s="95">
        <v>1881.6867469879512</v>
      </c>
      <c r="AB115" s="177">
        <f t="shared" si="109"/>
        <v>117.60542168674695</v>
      </c>
      <c r="AC115" s="95">
        <f t="shared" si="110"/>
        <v>4</v>
      </c>
      <c r="AD115" s="447"/>
      <c r="AE115" s="95">
        <v>16</v>
      </c>
      <c r="AF115" s="95">
        <v>1874.2105263157882</v>
      </c>
      <c r="AG115" s="177">
        <f t="shared" si="111"/>
        <v>117.13815789473676</v>
      </c>
      <c r="AH115" s="95">
        <f t="shared" si="112"/>
        <v>6</v>
      </c>
      <c r="AI115" s="447"/>
      <c r="AJ115" s="95">
        <v>16</v>
      </c>
      <c r="AK115" s="95">
        <v>1881.8823529411761</v>
      </c>
      <c r="AL115" s="177">
        <f t="shared" si="113"/>
        <v>117.61764705882351</v>
      </c>
      <c r="AM115" s="95">
        <f t="shared" si="114"/>
        <v>3</v>
      </c>
      <c r="AN115" s="447"/>
      <c r="AO115" s="95">
        <v>16</v>
      </c>
      <c r="AP115" s="95">
        <v>1873.8000000000004</v>
      </c>
      <c r="AQ115" s="177">
        <f t="shared" si="115"/>
        <v>117.11250000000003</v>
      </c>
      <c r="AR115" s="95">
        <f t="shared" si="116"/>
        <v>6</v>
      </c>
      <c r="AS115" s="447"/>
      <c r="AT115" s="95">
        <v>16</v>
      </c>
      <c r="AU115" s="95">
        <v>1875.0000000000011</v>
      </c>
      <c r="AV115" s="177">
        <f t="shared" si="117"/>
        <v>117.18750000000007</v>
      </c>
      <c r="AW115" s="95">
        <f t="shared" si="118"/>
        <v>6</v>
      </c>
      <c r="AX115" s="447"/>
    </row>
    <row r="116" spans="2:50" hidden="1">
      <c r="B116" s="456"/>
      <c r="C116" s="95">
        <v>10</v>
      </c>
      <c r="D116" s="95" t="s">
        <v>141</v>
      </c>
      <c r="E116" s="95">
        <v>15</v>
      </c>
      <c r="F116" s="95">
        <v>2000</v>
      </c>
      <c r="G116" s="177">
        <f t="shared" si="103"/>
        <v>133.33333333333334</v>
      </c>
      <c r="H116" s="447"/>
      <c r="I116" s="153">
        <f t="shared" si="119"/>
        <v>15</v>
      </c>
      <c r="J116" s="153">
        <f t="shared" si="120"/>
        <v>1916.3318962188309</v>
      </c>
      <c r="K116" s="154">
        <f t="shared" si="121"/>
        <v>127.75545974792206</v>
      </c>
      <c r="L116" s="458"/>
      <c r="M116" s="153">
        <f t="shared" si="104"/>
        <v>1</v>
      </c>
      <c r="N116" s="448"/>
      <c r="O116" s="448"/>
      <c r="P116" s="95">
        <v>15</v>
      </c>
      <c r="Q116" s="95">
        <v>1880.8695652173851</v>
      </c>
      <c r="R116" s="177">
        <f t="shared" si="105"/>
        <v>125.39130434782568</v>
      </c>
      <c r="S116" s="95">
        <f t="shared" si="106"/>
        <v>1</v>
      </c>
      <c r="T116" s="447"/>
      <c r="U116" s="95">
        <v>15</v>
      </c>
      <c r="V116" s="95">
        <v>1882.1052631579014</v>
      </c>
      <c r="W116" s="177">
        <f t="shared" si="107"/>
        <v>125.47368421052676</v>
      </c>
      <c r="X116" s="95">
        <f t="shared" si="108"/>
        <v>2</v>
      </c>
      <c r="Y116" s="447"/>
      <c r="Z116" s="95">
        <v>15</v>
      </c>
      <c r="AA116" s="95">
        <v>1956.923076923084</v>
      </c>
      <c r="AB116" s="177">
        <f t="shared" si="109"/>
        <v>130.46153846153894</v>
      </c>
      <c r="AC116" s="95">
        <f t="shared" si="110"/>
        <v>1</v>
      </c>
      <c r="AD116" s="447"/>
      <c r="AE116" s="95">
        <v>15</v>
      </c>
      <c r="AF116" s="95">
        <v>1898.1818181818251</v>
      </c>
      <c r="AG116" s="177">
        <f t="shared" si="111"/>
        <v>126.545454545455</v>
      </c>
      <c r="AH116" s="95">
        <f t="shared" si="112"/>
        <v>2</v>
      </c>
      <c r="AI116" s="447"/>
      <c r="AJ116" s="95">
        <v>15</v>
      </c>
      <c r="AK116" s="95">
        <v>1877.6470588235361</v>
      </c>
      <c r="AL116" s="177">
        <f t="shared" si="113"/>
        <v>125.17647058823574</v>
      </c>
      <c r="AM116" s="95">
        <f t="shared" si="114"/>
        <v>2</v>
      </c>
      <c r="AN116" s="447"/>
      <c r="AO116" s="95">
        <v>15</v>
      </c>
      <c r="AP116" s="95">
        <v>1945.2631578947439</v>
      </c>
      <c r="AQ116" s="177">
        <f t="shared" si="115"/>
        <v>129.68421052631626</v>
      </c>
      <c r="AR116" s="95">
        <f t="shared" si="116"/>
        <v>1</v>
      </c>
      <c r="AS116" s="447"/>
      <c r="AT116" s="95">
        <v>15</v>
      </c>
      <c r="AU116" s="95">
        <v>1973.3333333333403</v>
      </c>
      <c r="AV116" s="177">
        <f t="shared" si="117"/>
        <v>131.55555555555603</v>
      </c>
      <c r="AW116" s="95">
        <f t="shared" si="118"/>
        <v>1</v>
      </c>
      <c r="AX116" s="447"/>
    </row>
    <row r="117" spans="2:50" hidden="1">
      <c r="B117" s="456"/>
      <c r="C117" s="95">
        <v>11</v>
      </c>
      <c r="D117" s="95" t="s">
        <v>143</v>
      </c>
      <c r="E117" s="95">
        <v>17</v>
      </c>
      <c r="F117" s="95">
        <v>2000</v>
      </c>
      <c r="G117" s="177">
        <f t="shared" si="103"/>
        <v>117.64705882352941</v>
      </c>
      <c r="H117" s="447"/>
      <c r="I117" s="153">
        <f t="shared" si="119"/>
        <v>17</v>
      </c>
      <c r="J117" s="153">
        <f t="shared" si="120"/>
        <v>1884.5339292796941</v>
      </c>
      <c r="K117" s="154">
        <f t="shared" si="121"/>
        <v>110.85493701645261</v>
      </c>
      <c r="L117" s="458"/>
      <c r="M117" s="153">
        <f t="shared" si="104"/>
        <v>10</v>
      </c>
      <c r="N117" s="448"/>
      <c r="O117" s="448"/>
      <c r="P117" s="95">
        <v>17</v>
      </c>
      <c r="Q117" s="95">
        <v>1879.9999999999991</v>
      </c>
      <c r="R117" s="177">
        <f t="shared" si="105"/>
        <v>110.5882352941176</v>
      </c>
      <c r="S117" s="95">
        <f t="shared" si="106"/>
        <v>9</v>
      </c>
      <c r="T117" s="447"/>
      <c r="U117" s="95">
        <v>17</v>
      </c>
      <c r="V117" s="95">
        <v>1889.1428571428551</v>
      </c>
      <c r="W117" s="177">
        <f t="shared" si="107"/>
        <v>111.12605042016794</v>
      </c>
      <c r="X117" s="95">
        <f t="shared" si="108"/>
        <v>10</v>
      </c>
      <c r="Y117" s="447"/>
      <c r="Z117" s="95">
        <v>17</v>
      </c>
      <c r="AA117" s="95">
        <v>1886.8965517241393</v>
      </c>
      <c r="AB117" s="177">
        <f t="shared" si="109"/>
        <v>110.9939148073023</v>
      </c>
      <c r="AC117" s="95">
        <f t="shared" si="110"/>
        <v>8</v>
      </c>
      <c r="AD117" s="447"/>
      <c r="AE117" s="95">
        <v>17</v>
      </c>
      <c r="AF117" s="95">
        <v>1885.2631578947382</v>
      </c>
      <c r="AG117" s="177">
        <f t="shared" si="111"/>
        <v>110.89783281733754</v>
      </c>
      <c r="AH117" s="95">
        <f t="shared" si="112"/>
        <v>10</v>
      </c>
      <c r="AI117" s="447"/>
      <c r="AJ117" s="95">
        <v>17</v>
      </c>
      <c r="AK117" s="95">
        <v>1888.656716417908</v>
      </c>
      <c r="AL117" s="177">
        <f t="shared" si="113"/>
        <v>111.09745390693577</v>
      </c>
      <c r="AM117" s="95">
        <f t="shared" si="114"/>
        <v>9</v>
      </c>
      <c r="AN117" s="447"/>
      <c r="AO117" s="95">
        <v>17</v>
      </c>
      <c r="AP117" s="95">
        <v>1883.0769230769222</v>
      </c>
      <c r="AQ117" s="177">
        <f t="shared" si="115"/>
        <v>110.76923076923072</v>
      </c>
      <c r="AR117" s="95">
        <f t="shared" si="116"/>
        <v>8</v>
      </c>
      <c r="AS117" s="447"/>
      <c r="AT117" s="95">
        <v>17</v>
      </c>
      <c r="AU117" s="95">
        <v>1878.7012987012977</v>
      </c>
      <c r="AV117" s="177">
        <f t="shared" si="117"/>
        <v>110.51184110007634</v>
      </c>
      <c r="AW117" s="95">
        <f t="shared" si="118"/>
        <v>9</v>
      </c>
      <c r="AX117" s="447"/>
    </row>
    <row r="118" spans="2:50" hidden="1">
      <c r="B118" s="456"/>
      <c r="C118" s="95">
        <v>12</v>
      </c>
      <c r="D118" s="95" t="s">
        <v>144</v>
      </c>
      <c r="E118" s="95">
        <v>15</v>
      </c>
      <c r="F118" s="95">
        <v>2000</v>
      </c>
      <c r="G118" s="177">
        <f t="shared" si="103"/>
        <v>133.33333333333334</v>
      </c>
      <c r="H118" s="447"/>
      <c r="I118" s="153">
        <f t="shared" si="119"/>
        <v>15</v>
      </c>
      <c r="J118" s="153">
        <f t="shared" si="120"/>
        <v>1891.7771946558753</v>
      </c>
      <c r="K118" s="154">
        <f t="shared" si="121"/>
        <v>126.11847964372501</v>
      </c>
      <c r="L118" s="458"/>
      <c r="M118" s="153">
        <f t="shared" si="104"/>
        <v>2</v>
      </c>
      <c r="N118" s="448"/>
      <c r="O118" s="448"/>
      <c r="P118" s="95">
        <v>15</v>
      </c>
      <c r="Q118" s="95">
        <v>1877.2881355932218</v>
      </c>
      <c r="R118" s="177">
        <f t="shared" si="105"/>
        <v>125.15254237288146</v>
      </c>
      <c r="S118" s="95">
        <f t="shared" si="106"/>
        <v>2</v>
      </c>
      <c r="T118" s="447"/>
      <c r="U118" s="95">
        <v>15</v>
      </c>
      <c r="V118" s="95">
        <v>1891.1111111111122</v>
      </c>
      <c r="W118" s="177">
        <f t="shared" si="107"/>
        <v>126.07407407407415</v>
      </c>
      <c r="X118" s="95">
        <f t="shared" si="108"/>
        <v>1</v>
      </c>
      <c r="Y118" s="447"/>
      <c r="Z118" s="95">
        <v>15</v>
      </c>
      <c r="AA118" s="95">
        <v>1885.909090909091</v>
      </c>
      <c r="AB118" s="177">
        <f t="shared" si="109"/>
        <v>125.72727272727273</v>
      </c>
      <c r="AC118" s="95">
        <f t="shared" si="110"/>
        <v>2</v>
      </c>
      <c r="AD118" s="447"/>
      <c r="AE118" s="95">
        <v>15</v>
      </c>
      <c r="AF118" s="95">
        <v>1907.9999999999993</v>
      </c>
      <c r="AG118" s="177">
        <f t="shared" si="111"/>
        <v>127.19999999999996</v>
      </c>
      <c r="AH118" s="95">
        <f t="shared" si="112"/>
        <v>1</v>
      </c>
      <c r="AI118" s="447"/>
      <c r="AJ118" s="95">
        <v>15</v>
      </c>
      <c r="AK118" s="95">
        <v>1908.0000000000005</v>
      </c>
      <c r="AL118" s="177">
        <f t="shared" si="113"/>
        <v>127.20000000000003</v>
      </c>
      <c r="AM118" s="95">
        <f t="shared" si="114"/>
        <v>1</v>
      </c>
      <c r="AN118" s="447"/>
      <c r="AO118" s="95">
        <v>15</v>
      </c>
      <c r="AP118" s="95">
        <v>1874.2372881355948</v>
      </c>
      <c r="AQ118" s="177">
        <f t="shared" si="115"/>
        <v>124.94915254237299</v>
      </c>
      <c r="AR118" s="95">
        <f t="shared" si="116"/>
        <v>2</v>
      </c>
      <c r="AS118" s="447"/>
      <c r="AT118" s="95">
        <v>15</v>
      </c>
      <c r="AU118" s="95">
        <v>1897.8947368421068</v>
      </c>
      <c r="AV118" s="177">
        <f t="shared" si="117"/>
        <v>126.52631578947378</v>
      </c>
      <c r="AW118" s="95">
        <f t="shared" si="118"/>
        <v>2</v>
      </c>
      <c r="AX118" s="447"/>
    </row>
    <row r="119" spans="2:50" hidden="1">
      <c r="B119" s="456"/>
      <c r="C119" s="95">
        <v>13</v>
      </c>
      <c r="D119" s="95" t="s">
        <v>145</v>
      </c>
      <c r="E119" s="95">
        <v>16</v>
      </c>
      <c r="F119" s="95">
        <v>1500</v>
      </c>
      <c r="G119" s="177">
        <f t="shared" si="103"/>
        <v>93.75</v>
      </c>
      <c r="H119" s="447"/>
      <c r="I119" s="153">
        <f t="shared" si="119"/>
        <v>16</v>
      </c>
      <c r="J119" s="153">
        <f t="shared" si="120"/>
        <v>1420.0168873169889</v>
      </c>
      <c r="K119" s="154">
        <f t="shared" si="121"/>
        <v>88.751055457311807</v>
      </c>
      <c r="L119" s="458"/>
      <c r="M119" s="153">
        <f t="shared" si="104"/>
        <v>14</v>
      </c>
      <c r="N119" s="448"/>
      <c r="O119" s="448"/>
      <c r="P119" s="95">
        <v>16</v>
      </c>
      <c r="Q119" s="95">
        <v>1421.9047619047633</v>
      </c>
      <c r="R119" s="177">
        <f t="shared" si="105"/>
        <v>88.869047619047706</v>
      </c>
      <c r="S119" s="95">
        <f t="shared" si="106"/>
        <v>14</v>
      </c>
      <c r="T119" s="447"/>
      <c r="U119" s="95">
        <v>16</v>
      </c>
      <c r="V119" s="95">
        <v>1404.6428571428582</v>
      </c>
      <c r="W119" s="177">
        <f t="shared" si="107"/>
        <v>87.79017857142864</v>
      </c>
      <c r="X119" s="95">
        <f t="shared" si="108"/>
        <v>14</v>
      </c>
      <c r="Y119" s="447"/>
      <c r="Z119" s="95">
        <v>16</v>
      </c>
      <c r="AA119" s="95">
        <v>1430.2040816326535</v>
      </c>
      <c r="AB119" s="177">
        <f t="shared" si="109"/>
        <v>89.387755102040842</v>
      </c>
      <c r="AC119" s="95">
        <f t="shared" si="110"/>
        <v>13</v>
      </c>
      <c r="AD119" s="447"/>
      <c r="AE119" s="95">
        <v>16</v>
      </c>
      <c r="AF119" s="95">
        <v>1427.5000000000005</v>
      </c>
      <c r="AG119" s="177">
        <f t="shared" si="111"/>
        <v>89.218750000000028</v>
      </c>
      <c r="AH119" s="95">
        <f t="shared" si="112"/>
        <v>13</v>
      </c>
      <c r="AI119" s="447"/>
      <c r="AJ119" s="95">
        <v>16</v>
      </c>
      <c r="AK119" s="95">
        <v>1416.4285714285725</v>
      </c>
      <c r="AL119" s="177">
        <f t="shared" si="113"/>
        <v>88.526785714285779</v>
      </c>
      <c r="AM119" s="95">
        <f t="shared" si="114"/>
        <v>13</v>
      </c>
      <c r="AN119" s="447"/>
      <c r="AO119" s="95">
        <v>16</v>
      </c>
      <c r="AP119" s="95">
        <v>1417.1428571428585</v>
      </c>
      <c r="AQ119" s="177">
        <f t="shared" si="115"/>
        <v>88.571428571428655</v>
      </c>
      <c r="AR119" s="95">
        <f t="shared" si="116"/>
        <v>13</v>
      </c>
      <c r="AS119" s="447"/>
      <c r="AT119" s="95">
        <v>16</v>
      </c>
      <c r="AU119" s="95">
        <v>1422.2950819672144</v>
      </c>
      <c r="AV119" s="177">
        <f t="shared" si="117"/>
        <v>88.8934426229509</v>
      </c>
      <c r="AW119" s="95">
        <f t="shared" si="118"/>
        <v>13</v>
      </c>
      <c r="AX119" s="447"/>
    </row>
    <row r="120" spans="2:50" hidden="1">
      <c r="B120" s="456"/>
      <c r="C120" s="95">
        <v>14</v>
      </c>
      <c r="D120" s="95" t="s">
        <v>146</v>
      </c>
      <c r="E120" s="95">
        <v>16</v>
      </c>
      <c r="F120" s="95">
        <v>2000</v>
      </c>
      <c r="G120" s="177">
        <f t="shared" si="103"/>
        <v>125</v>
      </c>
      <c r="H120" s="447"/>
      <c r="I120" s="153">
        <f t="shared" si="119"/>
        <v>16</v>
      </c>
      <c r="J120" s="153">
        <f t="shared" si="120"/>
        <v>1894.279941045553</v>
      </c>
      <c r="K120" s="154">
        <f t="shared" si="121"/>
        <v>118.39249631534706</v>
      </c>
      <c r="L120" s="458"/>
      <c r="M120" s="153">
        <f t="shared" si="104"/>
        <v>3</v>
      </c>
      <c r="N120" s="448"/>
      <c r="O120" s="448"/>
      <c r="P120" s="95">
        <v>16</v>
      </c>
      <c r="Q120" s="95">
        <v>1880.1197604790414</v>
      </c>
      <c r="R120" s="177">
        <f t="shared" si="105"/>
        <v>117.50748502994009</v>
      </c>
      <c r="S120" s="95">
        <f t="shared" si="106"/>
        <v>4</v>
      </c>
      <c r="T120" s="447"/>
      <c r="U120" s="95">
        <v>16</v>
      </c>
      <c r="V120" s="95">
        <v>1884.5454545454552</v>
      </c>
      <c r="W120" s="177">
        <f t="shared" si="107"/>
        <v>117.78409090909095</v>
      </c>
      <c r="X120" s="95">
        <f t="shared" si="108"/>
        <v>4</v>
      </c>
      <c r="Y120" s="447"/>
      <c r="Z120" s="95">
        <v>16</v>
      </c>
      <c r="AA120" s="95">
        <v>1878.3333333333337</v>
      </c>
      <c r="AB120" s="177">
        <f t="shared" si="109"/>
        <v>117.39583333333336</v>
      </c>
      <c r="AC120" s="95">
        <f t="shared" si="110"/>
        <v>5</v>
      </c>
      <c r="AD120" s="447"/>
      <c r="AE120" s="95">
        <v>16</v>
      </c>
      <c r="AF120" s="95">
        <v>1937.1428571428528</v>
      </c>
      <c r="AG120" s="177">
        <f t="shared" si="111"/>
        <v>121.0714285714283</v>
      </c>
      <c r="AH120" s="95">
        <f t="shared" si="112"/>
        <v>3</v>
      </c>
      <c r="AI120" s="447"/>
      <c r="AJ120" s="95">
        <v>16</v>
      </c>
      <c r="AK120" s="95">
        <v>1843.6363636363701</v>
      </c>
      <c r="AL120" s="177">
        <f t="shared" si="113"/>
        <v>115.22727272727313</v>
      </c>
      <c r="AM120" s="95">
        <f t="shared" si="114"/>
        <v>6</v>
      </c>
      <c r="AN120" s="447"/>
      <c r="AO120" s="95">
        <v>16</v>
      </c>
      <c r="AP120" s="95">
        <v>1877.9999999999993</v>
      </c>
      <c r="AQ120" s="177">
        <f t="shared" si="115"/>
        <v>117.37499999999996</v>
      </c>
      <c r="AR120" s="95">
        <f t="shared" si="116"/>
        <v>4</v>
      </c>
      <c r="AS120" s="447"/>
      <c r="AT120" s="95">
        <v>16</v>
      </c>
      <c r="AU120" s="95">
        <v>1958.181818181818</v>
      </c>
      <c r="AV120" s="177">
        <f t="shared" si="117"/>
        <v>122.38636363636363</v>
      </c>
      <c r="AW120" s="95">
        <f t="shared" si="118"/>
        <v>3</v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177"/>
      <c r="H121" s="447"/>
      <c r="I121" s="153" t="str">
        <f t="shared" si="119"/>
        <v/>
      </c>
      <c r="J121" s="153" t="str">
        <f t="shared" si="120"/>
        <v/>
      </c>
      <c r="K121" s="154" t="str">
        <f t="shared" si="121"/>
        <v/>
      </c>
      <c r="L121" s="459"/>
      <c r="M121" s="153" t="str">
        <f t="shared" si="104"/>
        <v/>
      </c>
      <c r="N121" s="448"/>
      <c r="O121" s="448"/>
      <c r="P121" s="95"/>
      <c r="Q121" s="95"/>
      <c r="R121" s="177" t="str">
        <f t="shared" si="105"/>
        <v/>
      </c>
      <c r="S121" s="95" t="str">
        <f t="shared" si="106"/>
        <v/>
      </c>
      <c r="T121" s="447"/>
      <c r="U121" s="95"/>
      <c r="V121" s="95"/>
      <c r="W121" s="177" t="str">
        <f t="shared" si="107"/>
        <v/>
      </c>
      <c r="X121" s="95" t="str">
        <f t="shared" si="108"/>
        <v/>
      </c>
      <c r="Y121" s="447"/>
      <c r="Z121" s="95"/>
      <c r="AA121" s="95"/>
      <c r="AB121" s="177" t="str">
        <f t="shared" si="109"/>
        <v/>
      </c>
      <c r="AC121" s="95" t="str">
        <f t="shared" si="110"/>
        <v/>
      </c>
      <c r="AD121" s="447"/>
      <c r="AE121" s="95"/>
      <c r="AF121" s="95"/>
      <c r="AG121" s="177" t="str">
        <f t="shared" si="111"/>
        <v/>
      </c>
      <c r="AH121" s="95" t="str">
        <f t="shared" si="112"/>
        <v/>
      </c>
      <c r="AI121" s="447"/>
      <c r="AJ121" s="95"/>
      <c r="AK121" s="95"/>
      <c r="AL121" s="177" t="str">
        <f t="shared" si="113"/>
        <v/>
      </c>
      <c r="AM121" s="95" t="str">
        <f t="shared" si="114"/>
        <v/>
      </c>
      <c r="AN121" s="447"/>
      <c r="AO121" s="95"/>
      <c r="AP121" s="95"/>
      <c r="AQ121" s="177" t="str">
        <f t="shared" si="115"/>
        <v/>
      </c>
      <c r="AR121" s="95" t="str">
        <f t="shared" si="116"/>
        <v/>
      </c>
      <c r="AS121" s="447"/>
      <c r="AT121" s="95"/>
      <c r="AU121" s="95"/>
      <c r="AV121" s="177" t="str">
        <f t="shared" si="117"/>
        <v/>
      </c>
      <c r="AW121" s="95" t="str">
        <f t="shared" si="118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56" t="s">
        <v>130</v>
      </c>
      <c r="C127" s="95">
        <v>1</v>
      </c>
      <c r="D127" s="95" t="s">
        <v>131</v>
      </c>
      <c r="E127" s="95">
        <v>16</v>
      </c>
      <c r="F127" s="95">
        <v>2000</v>
      </c>
      <c r="G127" s="177">
        <f>F127/E127</f>
        <v>125</v>
      </c>
      <c r="H127" s="447">
        <f>AVERAGE(G127:G141)</f>
        <v>123.15184170834326</v>
      </c>
      <c r="I127" s="153">
        <f t="shared" ref="I127:I129" si="122">IFERROR(AVERAGE(P127,U127,Z127,AE127,AJ127,AO127,AT127),"")</f>
        <v>16</v>
      </c>
      <c r="J127" s="153">
        <f t="shared" ref="J127:J129" si="123">IFERROR(AVERAGE(Q127,V127,AA127,AF127,AK127,AP127,AU127),"")</f>
        <v>1912.8807135502386</v>
      </c>
      <c r="K127" s="154">
        <f t="shared" ref="K127:K129" si="124">IFERROR(AVERAGE(R127,W127,AB127,AG127,AL127,AQ127,AV127),"")</f>
        <v>119.55504459688991</v>
      </c>
      <c r="L127" s="457">
        <f>IFERROR(AVERAGE(K127:K141),"-")</f>
        <v>117.00374930231284</v>
      </c>
      <c r="M127" s="153">
        <f>IFERROR(RANK(K127, K$127:K$141),"")</f>
        <v>7</v>
      </c>
      <c r="N127" s="448"/>
      <c r="O127" s="448"/>
      <c r="P127" s="95">
        <v>16</v>
      </c>
      <c r="Q127" s="95">
        <v>1898.1818181818157</v>
      </c>
      <c r="R127" s="177">
        <f>IFERROR(Q127/P127,"")</f>
        <v>118.63636363636348</v>
      </c>
      <c r="S127" s="95">
        <f>IFERROR(RANK(R127, R$127:R$141),"")</f>
        <v>7</v>
      </c>
      <c r="T127" s="447">
        <f>AVERAGE(R127:R141)</f>
        <v>117.14301775238027</v>
      </c>
      <c r="U127" s="95">
        <v>16</v>
      </c>
      <c r="V127" s="95">
        <v>1885.7142857142817</v>
      </c>
      <c r="W127" s="177">
        <f>IFERROR(V127/U127,"")</f>
        <v>117.85714285714261</v>
      </c>
      <c r="X127" s="95">
        <f>IFERROR(RANK(W127, W$127:W$141),"")</f>
        <v>8</v>
      </c>
      <c r="Y127" s="447">
        <f>AVERAGE(W127:W141)</f>
        <v>117.35318851530498</v>
      </c>
      <c r="Z127" s="95">
        <v>16</v>
      </c>
      <c r="AA127" s="95">
        <v>1938.2608695652109</v>
      </c>
      <c r="AB127" s="177">
        <f>IFERROR(AA127/Z127,"")</f>
        <v>121.14130434782568</v>
      </c>
      <c r="AC127" s="95">
        <f>IFERROR(RANK(AB127, AB$127:AB$141),"")</f>
        <v>6</v>
      </c>
      <c r="AD127" s="447">
        <f>AVERAGE(AB127:AB141)</f>
        <v>116.98183870300832</v>
      </c>
      <c r="AE127" s="95">
        <v>16</v>
      </c>
      <c r="AF127" s="95">
        <v>1882.4999999999943</v>
      </c>
      <c r="AG127" s="177">
        <f>IFERROR(AF127/AE127,"")</f>
        <v>117.65624999999964</v>
      </c>
      <c r="AH127" s="95">
        <f>IFERROR(RANK(AG127, AG$127:AG$141),"")</f>
        <v>9</v>
      </c>
      <c r="AI127" s="447">
        <f>AVERAGE(AG127:AG141)</f>
        <v>117.23555590917174</v>
      </c>
      <c r="AJ127" s="95">
        <v>16</v>
      </c>
      <c r="AK127" s="95">
        <v>1939.9999999999968</v>
      </c>
      <c r="AL127" s="177">
        <f>IFERROR(AK127/AJ127,"")</f>
        <v>121.2499999999998</v>
      </c>
      <c r="AM127" s="95">
        <f>IFERROR(RANK(AL127, AL$127:AL$141),"")</f>
        <v>6</v>
      </c>
      <c r="AN127" s="447">
        <f>AVERAGE(AL127:AL141)</f>
        <v>116.42010828864075</v>
      </c>
      <c r="AO127" s="95">
        <v>16</v>
      </c>
      <c r="AP127" s="95">
        <v>1918.2352941176446</v>
      </c>
      <c r="AQ127" s="177">
        <f>IFERROR(AP127/AO127,"")</f>
        <v>119.88970588235279</v>
      </c>
      <c r="AR127" s="95">
        <f>IFERROR(RANK(AQ127, AQ$127:AQ$141),"")</f>
        <v>5</v>
      </c>
      <c r="AS127" s="447">
        <f>AVERAGE(AQ127:AQ141)</f>
        <v>116.10717231297703</v>
      </c>
      <c r="AT127" s="95">
        <v>16</v>
      </c>
      <c r="AU127" s="95">
        <v>1927.272727272725</v>
      </c>
      <c r="AV127" s="177">
        <f>IFERROR(AU127/AT127,"")</f>
        <v>120.45454545454531</v>
      </c>
      <c r="AW127" s="95">
        <f>IFERROR(RANK(AV127, AV$127:AV$141),"")</f>
        <v>5</v>
      </c>
      <c r="AX127" s="447">
        <f>AVERAGE(AV127:AV141)</f>
        <v>116.03697809758357</v>
      </c>
    </row>
    <row r="128" spans="2:50" hidden="1">
      <c r="B128" s="456"/>
      <c r="C128" s="95">
        <v>2</v>
      </c>
      <c r="D128" s="95" t="s">
        <v>132</v>
      </c>
      <c r="E128" s="95">
        <v>15</v>
      </c>
      <c r="F128" s="95">
        <v>2000</v>
      </c>
      <c r="G128" s="177">
        <f t="shared" ref="G128:G139" si="125">F128/E128</f>
        <v>133.33333333333334</v>
      </c>
      <c r="H128" s="447"/>
      <c r="I128" s="153">
        <f t="shared" si="122"/>
        <v>15</v>
      </c>
      <c r="J128" s="153">
        <f t="shared" si="123"/>
        <v>1895.6467642474588</v>
      </c>
      <c r="K128" s="154">
        <f t="shared" si="124"/>
        <v>126.37645094983061</v>
      </c>
      <c r="L128" s="458"/>
      <c r="M128" s="153">
        <f t="shared" ref="M128:M141" si="126">IFERROR(RANK(K128, K$127:K$141),"")</f>
        <v>4</v>
      </c>
      <c r="N128" s="448"/>
      <c r="O128" s="448"/>
      <c r="P128" s="95">
        <v>15</v>
      </c>
      <c r="Q128" s="95">
        <v>1885.7142857142837</v>
      </c>
      <c r="R128" s="177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47"/>
      <c r="U128" s="95">
        <v>15</v>
      </c>
      <c r="V128" s="95">
        <v>1897.2727272727293</v>
      </c>
      <c r="W128" s="177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47"/>
      <c r="Z128" s="95">
        <v>15</v>
      </c>
      <c r="AA128" s="95">
        <v>1895.789473684212</v>
      </c>
      <c r="AB128" s="177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47"/>
      <c r="AE128" s="95">
        <v>15</v>
      </c>
      <c r="AF128" s="95">
        <v>1912.5000000000016</v>
      </c>
      <c r="AG128" s="177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47"/>
      <c r="AJ128" s="95">
        <v>15</v>
      </c>
      <c r="AK128" s="95">
        <v>1902.8571428571411</v>
      </c>
      <c r="AL128" s="177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47"/>
      <c r="AO128" s="95">
        <v>15</v>
      </c>
      <c r="AP128" s="95">
        <v>1887.3417721518979</v>
      </c>
      <c r="AQ128" s="177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47"/>
      <c r="AT128" s="95">
        <v>15</v>
      </c>
      <c r="AU128" s="95">
        <v>1888.051948051947</v>
      </c>
      <c r="AV128" s="177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47"/>
    </row>
    <row r="129" spans="2:50" hidden="1">
      <c r="B129" s="456"/>
      <c r="C129" s="95">
        <v>3</v>
      </c>
      <c r="D129" s="95" t="s">
        <v>133</v>
      </c>
      <c r="E129" s="95">
        <v>17</v>
      </c>
      <c r="F129" s="95">
        <v>2000</v>
      </c>
      <c r="G129" s="177">
        <f t="shared" si="125"/>
        <v>117.64705882352941</v>
      </c>
      <c r="H129" s="447"/>
      <c r="I129" s="153">
        <f t="shared" si="122"/>
        <v>17</v>
      </c>
      <c r="J129" s="153">
        <f t="shared" si="123"/>
        <v>1901.6258022360137</v>
      </c>
      <c r="K129" s="154">
        <f t="shared" si="124"/>
        <v>111.8603413080008</v>
      </c>
      <c r="L129" s="458"/>
      <c r="M129" s="153">
        <f t="shared" si="126"/>
        <v>10</v>
      </c>
      <c r="N129" s="448"/>
      <c r="O129" s="448"/>
      <c r="P129" s="95">
        <v>17</v>
      </c>
      <c r="Q129" s="95">
        <v>1896.363636363634</v>
      </c>
      <c r="R129" s="177">
        <f t="shared" si="127"/>
        <v>111.55080213903729</v>
      </c>
      <c r="S129" s="95">
        <f t="shared" si="128"/>
        <v>10</v>
      </c>
      <c r="T129" s="447"/>
      <c r="U129" s="95">
        <v>17</v>
      </c>
      <c r="V129" s="95">
        <v>1890.5084745762726</v>
      </c>
      <c r="W129" s="177">
        <f t="shared" si="129"/>
        <v>111.2063808574278</v>
      </c>
      <c r="X129" s="95">
        <f t="shared" si="130"/>
        <v>10</v>
      </c>
      <c r="Y129" s="447"/>
      <c r="Z129" s="95">
        <v>17</v>
      </c>
      <c r="AA129" s="95">
        <v>1912.9411764705892</v>
      </c>
      <c r="AB129" s="177">
        <f t="shared" si="131"/>
        <v>112.52595155709348</v>
      </c>
      <c r="AC129" s="95">
        <f t="shared" si="132"/>
        <v>10</v>
      </c>
      <c r="AD129" s="447"/>
      <c r="AE129" s="95">
        <v>17</v>
      </c>
      <c r="AF129" s="95">
        <v>1921.176470588236</v>
      </c>
      <c r="AG129" s="177">
        <f t="shared" si="133"/>
        <v>113.01038062283742</v>
      </c>
      <c r="AH129" s="95">
        <f t="shared" si="134"/>
        <v>10</v>
      </c>
      <c r="AI129" s="447"/>
      <c r="AJ129" s="95">
        <v>17</v>
      </c>
      <c r="AK129" s="95">
        <v>1893.750000000002</v>
      </c>
      <c r="AL129" s="177">
        <f t="shared" si="135"/>
        <v>111.39705882352953</v>
      </c>
      <c r="AM129" s="95">
        <f t="shared" si="136"/>
        <v>10</v>
      </c>
      <c r="AN129" s="447"/>
      <c r="AO129" s="95">
        <v>17</v>
      </c>
      <c r="AP129" s="95">
        <v>1887.9452054794506</v>
      </c>
      <c r="AQ129" s="177">
        <f t="shared" si="137"/>
        <v>111.05560032232063</v>
      </c>
      <c r="AR129" s="95">
        <f t="shared" si="138"/>
        <v>10</v>
      </c>
      <c r="AS129" s="447"/>
      <c r="AT129" s="95">
        <v>17</v>
      </c>
      <c r="AU129" s="95">
        <v>1908.6956521739112</v>
      </c>
      <c r="AV129" s="177">
        <f t="shared" si="139"/>
        <v>112.27621483375948</v>
      </c>
      <c r="AW129" s="95">
        <f t="shared" si="140"/>
        <v>9</v>
      </c>
      <c r="AX129" s="447"/>
    </row>
    <row r="130" spans="2:50" hidden="1">
      <c r="B130" s="456"/>
      <c r="C130" s="95">
        <v>4</v>
      </c>
      <c r="D130" s="95" t="s">
        <v>134</v>
      </c>
      <c r="E130" s="95">
        <v>16</v>
      </c>
      <c r="F130" s="95">
        <v>2000</v>
      </c>
      <c r="G130" s="177">
        <f t="shared" si="125"/>
        <v>125</v>
      </c>
      <c r="H130" s="447"/>
      <c r="I130" s="153">
        <f>IFERROR(AVERAGE(P130,U130,Z130,AE130,AJ130,AO130,AT130),"")</f>
        <v>16</v>
      </c>
      <c r="J130" s="153">
        <f>IFERROR(AVERAGE(Q130,V130,AA130,AF130,AK130,AP130,AU130),"")</f>
        <v>1896.2451378857347</v>
      </c>
      <c r="K130" s="154">
        <f>IFERROR(AVERAGE(R130,W130,AB130,AG130,AL130,AQ130,AV130),"")</f>
        <v>118.51532111785842</v>
      </c>
      <c r="L130" s="458"/>
      <c r="M130" s="153">
        <f t="shared" si="126"/>
        <v>8</v>
      </c>
      <c r="N130" s="448"/>
      <c r="O130" s="448"/>
      <c r="P130" s="95">
        <v>16</v>
      </c>
      <c r="Q130" s="95">
        <v>1896.4948453608254</v>
      </c>
      <c r="R130" s="177">
        <f t="shared" si="127"/>
        <v>118.53092783505159</v>
      </c>
      <c r="S130" s="95">
        <f t="shared" si="128"/>
        <v>8</v>
      </c>
      <c r="T130" s="447"/>
      <c r="U130" s="95">
        <v>16</v>
      </c>
      <c r="V130" s="95">
        <v>1902.8571428571422</v>
      </c>
      <c r="W130" s="177">
        <f t="shared" si="129"/>
        <v>118.92857142857139</v>
      </c>
      <c r="X130" s="95">
        <f t="shared" si="130"/>
        <v>7</v>
      </c>
      <c r="Y130" s="447"/>
      <c r="Z130" s="95">
        <v>16</v>
      </c>
      <c r="AA130" s="95">
        <v>1895.9999999999986</v>
      </c>
      <c r="AB130" s="177">
        <f t="shared" si="131"/>
        <v>118.49999999999991</v>
      </c>
      <c r="AC130" s="95">
        <f t="shared" si="132"/>
        <v>9</v>
      </c>
      <c r="AD130" s="447"/>
      <c r="AE130" s="95">
        <v>16</v>
      </c>
      <c r="AF130" s="95">
        <v>1900.540540540539</v>
      </c>
      <c r="AG130" s="177">
        <f t="shared" si="133"/>
        <v>118.78378378378369</v>
      </c>
      <c r="AH130" s="95">
        <f t="shared" si="134"/>
        <v>6</v>
      </c>
      <c r="AI130" s="447"/>
      <c r="AJ130" s="95">
        <v>16</v>
      </c>
      <c r="AK130" s="95">
        <v>1880.9302325581393</v>
      </c>
      <c r="AL130" s="177">
        <f t="shared" si="135"/>
        <v>117.55813953488371</v>
      </c>
      <c r="AM130" s="95">
        <f t="shared" si="136"/>
        <v>9</v>
      </c>
      <c r="AN130" s="447"/>
      <c r="AO130" s="95">
        <v>16</v>
      </c>
      <c r="AP130" s="95">
        <v>1899.6116504854376</v>
      </c>
      <c r="AQ130" s="177">
        <f t="shared" si="137"/>
        <v>118.72572815533985</v>
      </c>
      <c r="AR130" s="95">
        <f t="shared" si="138"/>
        <v>8</v>
      </c>
      <c r="AS130" s="447"/>
      <c r="AT130" s="95">
        <v>16</v>
      </c>
      <c r="AU130" s="95">
        <v>1897.281553398059</v>
      </c>
      <c r="AV130" s="177">
        <f t="shared" si="139"/>
        <v>118.58009708737869</v>
      </c>
      <c r="AW130" s="95">
        <f t="shared" si="140"/>
        <v>7</v>
      </c>
      <c r="AX130" s="447"/>
    </row>
    <row r="131" spans="2:50" hidden="1">
      <c r="B131" s="456"/>
      <c r="C131" s="95">
        <v>5</v>
      </c>
      <c r="D131" s="95" t="s">
        <v>135</v>
      </c>
      <c r="E131" s="95">
        <v>19</v>
      </c>
      <c r="F131" s="95">
        <v>2000</v>
      </c>
      <c r="G131" s="177">
        <f t="shared" si="125"/>
        <v>105.26315789473684</v>
      </c>
      <c r="H131" s="447"/>
      <c r="I131" s="153">
        <f t="shared" ref="I131:I141" si="141">IFERROR(AVERAGE(P131,U131,Z131,AE131,AJ131,AO131,AT131),"")</f>
        <v>19</v>
      </c>
      <c r="J131" s="153">
        <f t="shared" ref="J131:J141" si="142">IFERROR(AVERAGE(Q131,V131,AA131,AF131,AK131,AP131,AU131),"")</f>
        <v>1889.296232313068</v>
      </c>
      <c r="K131" s="154">
        <f t="shared" ref="K131:K141" si="143">IFERROR(AVERAGE(R131,W131,AB131,AG131,AL131,AQ131,AV131),"")</f>
        <v>99.436643805950936</v>
      </c>
      <c r="L131" s="458"/>
      <c r="M131" s="153">
        <f t="shared" si="126"/>
        <v>12</v>
      </c>
      <c r="N131" s="448"/>
      <c r="O131" s="448"/>
      <c r="P131" s="95">
        <v>19</v>
      </c>
      <c r="Q131" s="95">
        <v>1890.2803738317768</v>
      </c>
      <c r="R131" s="177">
        <f t="shared" si="127"/>
        <v>99.488440727988248</v>
      </c>
      <c r="S131" s="95">
        <f t="shared" si="128"/>
        <v>12</v>
      </c>
      <c r="T131" s="447"/>
      <c r="U131" s="95">
        <v>19</v>
      </c>
      <c r="V131" s="95">
        <v>1891.224489795919</v>
      </c>
      <c r="W131" s="177">
        <f t="shared" si="129"/>
        <v>99.53813104189048</v>
      </c>
      <c r="X131" s="95">
        <f t="shared" si="130"/>
        <v>12</v>
      </c>
      <c r="Y131" s="447"/>
      <c r="Z131" s="95">
        <v>19</v>
      </c>
      <c r="AA131" s="95">
        <v>1882.4096385542161</v>
      </c>
      <c r="AB131" s="177">
        <f t="shared" si="131"/>
        <v>99.074191502853481</v>
      </c>
      <c r="AC131" s="95">
        <f t="shared" si="132"/>
        <v>12</v>
      </c>
      <c r="AD131" s="447"/>
      <c r="AE131" s="95">
        <v>19</v>
      </c>
      <c r="AF131" s="95">
        <v>1888.4615384615374</v>
      </c>
      <c r="AG131" s="177">
        <f t="shared" si="133"/>
        <v>99.392712550607229</v>
      </c>
      <c r="AH131" s="95">
        <f t="shared" si="134"/>
        <v>12</v>
      </c>
      <c r="AI131" s="447"/>
      <c r="AJ131" s="95">
        <v>19</v>
      </c>
      <c r="AK131" s="95">
        <v>1886.7326732673275</v>
      </c>
      <c r="AL131" s="177">
        <f t="shared" si="135"/>
        <v>99.301719645648816</v>
      </c>
      <c r="AM131" s="95">
        <f t="shared" si="136"/>
        <v>12</v>
      </c>
      <c r="AN131" s="447"/>
      <c r="AO131" s="95">
        <v>19</v>
      </c>
      <c r="AP131" s="95">
        <v>1893.3333333333323</v>
      </c>
      <c r="AQ131" s="177">
        <f t="shared" si="137"/>
        <v>99.649122807017491</v>
      </c>
      <c r="AR131" s="95">
        <f t="shared" si="138"/>
        <v>11</v>
      </c>
      <c r="AS131" s="447"/>
      <c r="AT131" s="95">
        <v>19</v>
      </c>
      <c r="AU131" s="95">
        <v>1892.6315789473672</v>
      </c>
      <c r="AV131" s="177">
        <f t="shared" si="139"/>
        <v>99.612188365650908</v>
      </c>
      <c r="AW131" s="95">
        <f t="shared" si="140"/>
        <v>11</v>
      </c>
      <c r="AX131" s="447"/>
    </row>
    <row r="132" spans="2:50" hidden="1">
      <c r="B132" s="456"/>
      <c r="C132" s="95">
        <v>6</v>
      </c>
      <c r="D132" s="95" t="s">
        <v>136</v>
      </c>
      <c r="E132" s="95">
        <v>15</v>
      </c>
      <c r="F132" s="95">
        <v>2000</v>
      </c>
      <c r="G132" s="177">
        <f t="shared" si="125"/>
        <v>133.33333333333334</v>
      </c>
      <c r="H132" s="447"/>
      <c r="I132" s="153">
        <f t="shared" si="141"/>
        <v>15</v>
      </c>
      <c r="J132" s="153">
        <f t="shared" si="142"/>
        <v>1889.9563586438796</v>
      </c>
      <c r="K132" s="154">
        <f t="shared" si="143"/>
        <v>125.99709057625864</v>
      </c>
      <c r="L132" s="458"/>
      <c r="M132" s="153">
        <f t="shared" si="126"/>
        <v>5</v>
      </c>
      <c r="N132" s="448"/>
      <c r="O132" s="448"/>
      <c r="P132" s="95">
        <v>15</v>
      </c>
      <c r="Q132" s="95">
        <v>1884.5161290322583</v>
      </c>
      <c r="R132" s="177">
        <f t="shared" si="127"/>
        <v>125.63440860215056</v>
      </c>
      <c r="S132" s="95">
        <f t="shared" si="128"/>
        <v>5</v>
      </c>
      <c r="T132" s="447"/>
      <c r="U132" s="95">
        <v>15</v>
      </c>
      <c r="V132" s="95">
        <v>1894.38202247191</v>
      </c>
      <c r="W132" s="177">
        <f t="shared" si="129"/>
        <v>126.29213483146067</v>
      </c>
      <c r="X132" s="95">
        <f t="shared" si="130"/>
        <v>5</v>
      </c>
      <c r="Y132" s="447"/>
      <c r="Z132" s="95">
        <v>15</v>
      </c>
      <c r="AA132" s="95">
        <v>1883.5443037974674</v>
      </c>
      <c r="AB132" s="177">
        <f t="shared" si="131"/>
        <v>125.56962025316449</v>
      </c>
      <c r="AC132" s="95">
        <f t="shared" si="132"/>
        <v>5</v>
      </c>
      <c r="AD132" s="447"/>
      <c r="AE132" s="95">
        <v>15</v>
      </c>
      <c r="AF132" s="95">
        <v>1894.5454545454554</v>
      </c>
      <c r="AG132" s="177">
        <f t="shared" si="133"/>
        <v>126.30303030303035</v>
      </c>
      <c r="AH132" s="95">
        <f t="shared" si="134"/>
        <v>5</v>
      </c>
      <c r="AI132" s="447"/>
      <c r="AJ132" s="95">
        <v>15</v>
      </c>
      <c r="AK132" s="95">
        <v>1885.8333333333326</v>
      </c>
      <c r="AL132" s="177">
        <f t="shared" si="135"/>
        <v>125.72222222222217</v>
      </c>
      <c r="AM132" s="95">
        <f t="shared" si="136"/>
        <v>4</v>
      </c>
      <c r="AN132" s="447"/>
      <c r="AO132" s="95">
        <v>15</v>
      </c>
      <c r="AP132" s="95">
        <v>1894.2000000000005</v>
      </c>
      <c r="AQ132" s="177">
        <f t="shared" si="137"/>
        <v>126.28000000000003</v>
      </c>
      <c r="AR132" s="95">
        <f t="shared" si="138"/>
        <v>2</v>
      </c>
      <c r="AS132" s="447"/>
      <c r="AT132" s="95">
        <v>15</v>
      </c>
      <c r="AU132" s="95">
        <v>1892.6732673267334</v>
      </c>
      <c r="AV132" s="177">
        <f t="shared" si="139"/>
        <v>126.17821782178223</v>
      </c>
      <c r="AW132" s="95">
        <f t="shared" si="140"/>
        <v>1</v>
      </c>
      <c r="AX132" s="447"/>
    </row>
    <row r="133" spans="2:50" hidden="1">
      <c r="B133" s="456"/>
      <c r="C133" s="95">
        <v>7</v>
      </c>
      <c r="D133" s="95" t="s">
        <v>137</v>
      </c>
      <c r="E133" s="95">
        <v>16</v>
      </c>
      <c r="F133" s="95">
        <v>2000</v>
      </c>
      <c r="G133" s="177">
        <f t="shared" si="125"/>
        <v>125</v>
      </c>
      <c r="H133" s="447"/>
      <c r="I133" s="153">
        <f t="shared" si="141"/>
        <v>16</v>
      </c>
      <c r="J133" s="153">
        <f t="shared" si="142"/>
        <v>1895.6587387746169</v>
      </c>
      <c r="K133" s="154">
        <f t="shared" si="143"/>
        <v>118.47867117341356</v>
      </c>
      <c r="L133" s="458"/>
      <c r="M133" s="153">
        <f t="shared" si="126"/>
        <v>9</v>
      </c>
      <c r="N133" s="448"/>
      <c r="O133" s="448"/>
      <c r="P133" s="95">
        <v>16</v>
      </c>
      <c r="Q133" s="95">
        <v>1891.4285714285711</v>
      </c>
      <c r="R133" s="177">
        <f t="shared" si="127"/>
        <v>118.21428571428569</v>
      </c>
      <c r="S133" s="95">
        <f t="shared" si="128"/>
        <v>9</v>
      </c>
      <c r="T133" s="447"/>
      <c r="U133" s="95">
        <v>16</v>
      </c>
      <c r="V133" s="95">
        <v>1884.2105263157907</v>
      </c>
      <c r="W133" s="177">
        <f t="shared" si="129"/>
        <v>117.76315789473692</v>
      </c>
      <c r="X133" s="95">
        <f t="shared" si="130"/>
        <v>9</v>
      </c>
      <c r="Y133" s="447"/>
      <c r="Z133" s="95">
        <v>16</v>
      </c>
      <c r="AA133" s="95">
        <v>1901.111111111112</v>
      </c>
      <c r="AB133" s="177">
        <f t="shared" si="131"/>
        <v>118.8194444444445</v>
      </c>
      <c r="AC133" s="95">
        <f t="shared" si="132"/>
        <v>8</v>
      </c>
      <c r="AD133" s="447"/>
      <c r="AE133" s="95">
        <v>16</v>
      </c>
      <c r="AF133" s="95">
        <v>1900</v>
      </c>
      <c r="AG133" s="177">
        <f t="shared" si="133"/>
        <v>118.75</v>
      </c>
      <c r="AH133" s="95">
        <f t="shared" si="134"/>
        <v>7</v>
      </c>
      <c r="AI133" s="447"/>
      <c r="AJ133" s="95">
        <v>16</v>
      </c>
      <c r="AK133" s="95">
        <v>1889.4117647058831</v>
      </c>
      <c r="AL133" s="177">
        <f t="shared" si="135"/>
        <v>118.08823529411769</v>
      </c>
      <c r="AM133" s="95">
        <f t="shared" si="136"/>
        <v>8</v>
      </c>
      <c r="AN133" s="447"/>
      <c r="AO133" s="95">
        <v>16</v>
      </c>
      <c r="AP133" s="95">
        <v>1907.2727272727273</v>
      </c>
      <c r="AQ133" s="177">
        <f t="shared" si="137"/>
        <v>119.20454545454545</v>
      </c>
      <c r="AR133" s="95">
        <f t="shared" si="138"/>
        <v>6</v>
      </c>
      <c r="AS133" s="447"/>
      <c r="AT133" s="95">
        <v>16</v>
      </c>
      <c r="AU133" s="95">
        <v>1896.1764705882351</v>
      </c>
      <c r="AV133" s="177">
        <f t="shared" si="139"/>
        <v>118.5110294117647</v>
      </c>
      <c r="AW133" s="95">
        <f t="shared" si="140"/>
        <v>8</v>
      </c>
      <c r="AX133" s="447"/>
    </row>
    <row r="134" spans="2:50" hidden="1">
      <c r="B134" s="456"/>
      <c r="C134" s="95">
        <v>8</v>
      </c>
      <c r="D134" s="95" t="s">
        <v>140</v>
      </c>
      <c r="E134" s="95">
        <v>15</v>
      </c>
      <c r="F134" s="95">
        <v>2000</v>
      </c>
      <c r="G134" s="177">
        <f t="shared" si="125"/>
        <v>133.33333333333334</v>
      </c>
      <c r="H134" s="447"/>
      <c r="I134" s="153">
        <f t="shared" si="141"/>
        <v>15</v>
      </c>
      <c r="J134" s="153">
        <f t="shared" si="142"/>
        <v>1895.8600032093984</v>
      </c>
      <c r="K134" s="154">
        <f t="shared" si="143"/>
        <v>126.39066688062657</v>
      </c>
      <c r="L134" s="458"/>
      <c r="M134" s="153">
        <f t="shared" si="126"/>
        <v>3</v>
      </c>
      <c r="N134" s="448"/>
      <c r="O134" s="448"/>
      <c r="P134" s="95">
        <v>15</v>
      </c>
      <c r="Q134" s="95">
        <v>1893.7142857142867</v>
      </c>
      <c r="R134" s="177">
        <f t="shared" si="127"/>
        <v>126.24761904761911</v>
      </c>
      <c r="S134" s="95">
        <f t="shared" si="128"/>
        <v>3</v>
      </c>
      <c r="T134" s="447"/>
      <c r="U134" s="95">
        <v>15</v>
      </c>
      <c r="V134" s="95">
        <v>1901.7391304347825</v>
      </c>
      <c r="W134" s="177">
        <f t="shared" si="129"/>
        <v>126.78260869565217</v>
      </c>
      <c r="X134" s="95">
        <f t="shared" si="130"/>
        <v>3</v>
      </c>
      <c r="Y134" s="447"/>
      <c r="Z134" s="95">
        <v>15</v>
      </c>
      <c r="AA134" s="95">
        <v>1885.1851851851845</v>
      </c>
      <c r="AB134" s="177">
        <f t="shared" si="131"/>
        <v>125.67901234567897</v>
      </c>
      <c r="AC134" s="95">
        <f t="shared" si="132"/>
        <v>4</v>
      </c>
      <c r="AD134" s="447"/>
      <c r="AE134" s="95">
        <v>15</v>
      </c>
      <c r="AF134" s="95">
        <v>1906.5789473684197</v>
      </c>
      <c r="AG134" s="177">
        <f t="shared" si="133"/>
        <v>127.10526315789464</v>
      </c>
      <c r="AH134" s="95">
        <f t="shared" si="134"/>
        <v>3</v>
      </c>
      <c r="AI134" s="447"/>
      <c r="AJ134" s="95">
        <v>15</v>
      </c>
      <c r="AK134" s="95">
        <v>1901.0869565217392</v>
      </c>
      <c r="AL134" s="177">
        <f t="shared" si="135"/>
        <v>126.73913043478261</v>
      </c>
      <c r="AM134" s="95">
        <f t="shared" si="136"/>
        <v>2</v>
      </c>
      <c r="AN134" s="447"/>
      <c r="AO134" s="95">
        <v>15</v>
      </c>
      <c r="AP134" s="95">
        <v>1893.7499999999984</v>
      </c>
      <c r="AQ134" s="177">
        <f t="shared" si="137"/>
        <v>126.2499999999999</v>
      </c>
      <c r="AR134" s="95">
        <f t="shared" si="138"/>
        <v>3</v>
      </c>
      <c r="AS134" s="447"/>
      <c r="AT134" s="95">
        <v>15</v>
      </c>
      <c r="AU134" s="95">
        <v>1888.9655172413782</v>
      </c>
      <c r="AV134" s="177">
        <f t="shared" si="139"/>
        <v>125.93103448275855</v>
      </c>
      <c r="AW134" s="95">
        <f t="shared" si="140"/>
        <v>3</v>
      </c>
      <c r="AX134" s="447"/>
    </row>
    <row r="135" spans="2:50" hidden="1">
      <c r="B135" s="456"/>
      <c r="C135" s="95">
        <v>9</v>
      </c>
      <c r="D135" s="95" t="s">
        <v>141</v>
      </c>
      <c r="E135" s="95">
        <v>15</v>
      </c>
      <c r="F135" s="95">
        <v>2000</v>
      </c>
      <c r="G135" s="177">
        <f t="shared" si="125"/>
        <v>133.33333333333334</v>
      </c>
      <c r="H135" s="447"/>
      <c r="I135" s="153">
        <f t="shared" si="141"/>
        <v>15</v>
      </c>
      <c r="J135" s="153">
        <f t="shared" si="142"/>
        <v>1911.5487179487179</v>
      </c>
      <c r="K135" s="154">
        <f t="shared" si="143"/>
        <v>127.43658119658122</v>
      </c>
      <c r="L135" s="458"/>
      <c r="M135" s="153">
        <f t="shared" si="126"/>
        <v>1</v>
      </c>
      <c r="N135" s="448"/>
      <c r="O135" s="448"/>
      <c r="P135" s="95">
        <v>15</v>
      </c>
      <c r="Q135" s="95">
        <v>1953.3333333333403</v>
      </c>
      <c r="R135" s="177">
        <f t="shared" si="127"/>
        <v>130.22222222222268</v>
      </c>
      <c r="S135" s="95">
        <f t="shared" si="128"/>
        <v>1</v>
      </c>
      <c r="T135" s="447"/>
      <c r="U135" s="95">
        <v>15</v>
      </c>
      <c r="V135" s="95">
        <v>1908.0000000000068</v>
      </c>
      <c r="W135" s="177">
        <f t="shared" si="129"/>
        <v>127.20000000000046</v>
      </c>
      <c r="X135" s="95">
        <f t="shared" si="130"/>
        <v>2</v>
      </c>
      <c r="Y135" s="447"/>
      <c r="Z135" s="95">
        <v>15</v>
      </c>
      <c r="AA135" s="95">
        <v>1901.5384615384683</v>
      </c>
      <c r="AB135" s="177">
        <f t="shared" si="131"/>
        <v>126.76923076923121</v>
      </c>
      <c r="AC135" s="95">
        <f t="shared" si="132"/>
        <v>1</v>
      </c>
      <c r="AD135" s="447"/>
      <c r="AE135" s="95">
        <v>15</v>
      </c>
      <c r="AF135" s="95">
        <v>1961.5384615384685</v>
      </c>
      <c r="AG135" s="177">
        <f t="shared" si="133"/>
        <v>130.76923076923123</v>
      </c>
      <c r="AH135" s="95">
        <f t="shared" si="134"/>
        <v>1</v>
      </c>
      <c r="AI135" s="447"/>
      <c r="AJ135" s="95">
        <v>15</v>
      </c>
      <c r="AK135" s="95">
        <v>1833.3333333333071</v>
      </c>
      <c r="AL135" s="177">
        <f t="shared" si="135"/>
        <v>122.22222222222048</v>
      </c>
      <c r="AM135" s="95">
        <f t="shared" si="136"/>
        <v>5</v>
      </c>
      <c r="AN135" s="447"/>
      <c r="AO135" s="288"/>
      <c r="AP135" s="288"/>
      <c r="AQ135" s="290" t="str">
        <f t="shared" si="137"/>
        <v/>
      </c>
      <c r="AR135" s="288" t="str">
        <f t="shared" si="138"/>
        <v/>
      </c>
      <c r="AS135" s="447"/>
      <c r="AT135" s="288"/>
      <c r="AU135" s="288"/>
      <c r="AV135" s="290" t="str">
        <f t="shared" si="139"/>
        <v/>
      </c>
      <c r="AW135" s="288" t="str">
        <f t="shared" si="140"/>
        <v/>
      </c>
      <c r="AX135" s="447"/>
    </row>
    <row r="136" spans="2:50" hidden="1">
      <c r="B136" s="456"/>
      <c r="C136" s="95">
        <v>10</v>
      </c>
      <c r="D136" s="95" t="s">
        <v>143</v>
      </c>
      <c r="E136" s="95">
        <v>17</v>
      </c>
      <c r="F136" s="95">
        <v>2000</v>
      </c>
      <c r="G136" s="177">
        <f t="shared" si="125"/>
        <v>117.64705882352941</v>
      </c>
      <c r="H136" s="447"/>
      <c r="I136" s="153">
        <f t="shared" si="141"/>
        <v>17</v>
      </c>
      <c r="J136" s="153">
        <f t="shared" si="142"/>
        <v>1890.1825970629386</v>
      </c>
      <c r="K136" s="154">
        <f t="shared" si="143"/>
        <v>111.1872115919376</v>
      </c>
      <c r="L136" s="458"/>
      <c r="M136" s="153">
        <f t="shared" si="126"/>
        <v>11</v>
      </c>
      <c r="N136" s="448"/>
      <c r="O136" s="448"/>
      <c r="P136" s="95">
        <v>17</v>
      </c>
      <c r="Q136" s="95">
        <v>1883.1999999999985</v>
      </c>
      <c r="R136" s="177">
        <f t="shared" si="127"/>
        <v>110.7764705882352</v>
      </c>
      <c r="S136" s="95">
        <f t="shared" si="128"/>
        <v>11</v>
      </c>
      <c r="T136" s="447"/>
      <c r="U136" s="95">
        <v>17</v>
      </c>
      <c r="V136" s="95">
        <v>1890.4347826086937</v>
      </c>
      <c r="W136" s="177">
        <f t="shared" si="129"/>
        <v>111.20204603580551</v>
      </c>
      <c r="X136" s="95">
        <f t="shared" si="130"/>
        <v>11</v>
      </c>
      <c r="Y136" s="447"/>
      <c r="Z136" s="95">
        <v>17</v>
      </c>
      <c r="AA136" s="95">
        <v>1891.0000000000018</v>
      </c>
      <c r="AB136" s="177">
        <f t="shared" si="131"/>
        <v>111.23529411764717</v>
      </c>
      <c r="AC136" s="95">
        <f t="shared" si="132"/>
        <v>11</v>
      </c>
      <c r="AD136" s="447"/>
      <c r="AE136" s="95">
        <v>17</v>
      </c>
      <c r="AF136" s="95">
        <v>1894.5762711864422</v>
      </c>
      <c r="AG136" s="177">
        <f t="shared" si="133"/>
        <v>111.44566301096719</v>
      </c>
      <c r="AH136" s="95">
        <f t="shared" si="134"/>
        <v>11</v>
      </c>
      <c r="AI136" s="447"/>
      <c r="AJ136" s="95">
        <v>17</v>
      </c>
      <c r="AK136" s="95">
        <v>1883.1428571428553</v>
      </c>
      <c r="AL136" s="177">
        <f t="shared" si="135"/>
        <v>110.77310924369738</v>
      </c>
      <c r="AM136" s="95">
        <f t="shared" si="136"/>
        <v>11</v>
      </c>
      <c r="AN136" s="447"/>
      <c r="AO136" s="95">
        <v>17</v>
      </c>
      <c r="AP136" s="95">
        <v>1899.2857142857138</v>
      </c>
      <c r="AQ136" s="177">
        <f t="shared" si="137"/>
        <v>111.72268907563023</v>
      </c>
      <c r="AR136" s="95">
        <f t="shared" si="138"/>
        <v>9</v>
      </c>
      <c r="AS136" s="447"/>
      <c r="AT136" s="95">
        <v>17</v>
      </c>
      <c r="AU136" s="95">
        <v>1889.6385542168669</v>
      </c>
      <c r="AV136" s="177">
        <f t="shared" si="139"/>
        <v>111.1552090715804</v>
      </c>
      <c r="AW136" s="95">
        <f t="shared" si="140"/>
        <v>10</v>
      </c>
      <c r="AX136" s="447"/>
    </row>
    <row r="137" spans="2:50" hidden="1">
      <c r="B137" s="456"/>
      <c r="C137" s="95">
        <v>11</v>
      </c>
      <c r="D137" s="95" t="s">
        <v>144</v>
      </c>
      <c r="E137" s="95">
        <v>15</v>
      </c>
      <c r="F137" s="95">
        <v>2000</v>
      </c>
      <c r="G137" s="177">
        <f t="shared" si="125"/>
        <v>133.33333333333334</v>
      </c>
      <c r="H137" s="447"/>
      <c r="I137" s="153">
        <f t="shared" si="141"/>
        <v>15</v>
      </c>
      <c r="J137" s="153">
        <f t="shared" si="142"/>
        <v>1896.4296376924483</v>
      </c>
      <c r="K137" s="154">
        <f t="shared" si="143"/>
        <v>126.42864251282988</v>
      </c>
      <c r="L137" s="458"/>
      <c r="M137" s="153">
        <f t="shared" si="126"/>
        <v>2</v>
      </c>
      <c r="N137" s="448"/>
      <c r="O137" s="448"/>
      <c r="P137" s="95">
        <v>15</v>
      </c>
      <c r="Q137" s="95">
        <v>1897.2413793103462</v>
      </c>
      <c r="R137" s="177">
        <f t="shared" si="127"/>
        <v>126.48275862068975</v>
      </c>
      <c r="S137" s="95">
        <f t="shared" si="128"/>
        <v>2</v>
      </c>
      <c r="T137" s="447"/>
      <c r="U137" s="95">
        <v>15</v>
      </c>
      <c r="V137" s="95">
        <v>1911.6000000000006</v>
      </c>
      <c r="W137" s="177">
        <f t="shared" si="129"/>
        <v>127.44000000000004</v>
      </c>
      <c r="X137" s="95">
        <f t="shared" si="130"/>
        <v>1</v>
      </c>
      <c r="Y137" s="447"/>
      <c r="Z137" s="95">
        <v>15</v>
      </c>
      <c r="AA137" s="95">
        <v>1885.3333333333333</v>
      </c>
      <c r="AB137" s="177">
        <f t="shared" si="131"/>
        <v>125.68888888888888</v>
      </c>
      <c r="AC137" s="95">
        <f t="shared" si="132"/>
        <v>3</v>
      </c>
      <c r="AD137" s="447"/>
      <c r="AE137" s="95">
        <v>15</v>
      </c>
      <c r="AF137" s="95">
        <v>1896.8181818181818</v>
      </c>
      <c r="AG137" s="177">
        <f t="shared" si="133"/>
        <v>126.45454545454545</v>
      </c>
      <c r="AH137" s="95">
        <f t="shared" si="134"/>
        <v>4</v>
      </c>
      <c r="AI137" s="447"/>
      <c r="AJ137" s="95">
        <v>15</v>
      </c>
      <c r="AK137" s="95">
        <v>1887.1698113207556</v>
      </c>
      <c r="AL137" s="177">
        <f t="shared" si="135"/>
        <v>125.81132075471704</v>
      </c>
      <c r="AM137" s="95">
        <f t="shared" si="136"/>
        <v>3</v>
      </c>
      <c r="AN137" s="447"/>
      <c r="AO137" s="95">
        <v>15</v>
      </c>
      <c r="AP137" s="95">
        <v>1907.812500000002</v>
      </c>
      <c r="AQ137" s="177">
        <f t="shared" si="137"/>
        <v>127.18750000000014</v>
      </c>
      <c r="AR137" s="95">
        <f t="shared" si="138"/>
        <v>1</v>
      </c>
      <c r="AS137" s="447"/>
      <c r="AT137" s="95">
        <v>15</v>
      </c>
      <c r="AU137" s="95">
        <v>1889.0322580645179</v>
      </c>
      <c r="AV137" s="177">
        <f t="shared" si="139"/>
        <v>125.93548387096786</v>
      </c>
      <c r="AW137" s="95">
        <f t="shared" si="140"/>
        <v>2</v>
      </c>
      <c r="AX137" s="447"/>
    </row>
    <row r="138" spans="2:50" hidden="1">
      <c r="B138" s="456"/>
      <c r="C138" s="95">
        <v>12</v>
      </c>
      <c r="D138" s="95" t="s">
        <v>145</v>
      </c>
      <c r="E138" s="95">
        <v>16</v>
      </c>
      <c r="F138" s="95">
        <v>1500</v>
      </c>
      <c r="G138" s="177">
        <f t="shared" si="125"/>
        <v>93.75</v>
      </c>
      <c r="H138" s="447"/>
      <c r="I138" s="153">
        <f t="shared" si="141"/>
        <v>16</v>
      </c>
      <c r="J138" s="153">
        <f t="shared" si="142"/>
        <v>1424.9538801200599</v>
      </c>
      <c r="K138" s="154">
        <f t="shared" si="143"/>
        <v>89.059617507503745</v>
      </c>
      <c r="L138" s="458"/>
      <c r="M138" s="153">
        <f t="shared" si="126"/>
        <v>13</v>
      </c>
      <c r="N138" s="448"/>
      <c r="O138" s="448"/>
      <c r="P138" s="95">
        <v>16</v>
      </c>
      <c r="Q138" s="95">
        <v>1426.3157894736853</v>
      </c>
      <c r="R138" s="177">
        <f t="shared" si="127"/>
        <v>89.144736842105331</v>
      </c>
      <c r="S138" s="95">
        <f t="shared" si="128"/>
        <v>13</v>
      </c>
      <c r="T138" s="447"/>
      <c r="U138" s="95">
        <v>16</v>
      </c>
      <c r="V138" s="95">
        <v>1441.2000000000005</v>
      </c>
      <c r="W138" s="177">
        <f t="shared" si="129"/>
        <v>90.075000000000031</v>
      </c>
      <c r="X138" s="95">
        <f t="shared" si="130"/>
        <v>13</v>
      </c>
      <c r="Y138" s="447"/>
      <c r="Z138" s="95">
        <v>16</v>
      </c>
      <c r="AA138" s="95">
        <v>1415.0000000000005</v>
      </c>
      <c r="AB138" s="177">
        <f t="shared" si="131"/>
        <v>88.437500000000028</v>
      </c>
      <c r="AC138" s="95">
        <f t="shared" si="132"/>
        <v>13</v>
      </c>
      <c r="AD138" s="447"/>
      <c r="AE138" s="95">
        <v>16</v>
      </c>
      <c r="AF138" s="95">
        <v>1425.30612244898</v>
      </c>
      <c r="AG138" s="177">
        <f t="shared" si="133"/>
        <v>89.081632653061249</v>
      </c>
      <c r="AH138" s="95">
        <f t="shared" si="134"/>
        <v>13</v>
      </c>
      <c r="AI138" s="447"/>
      <c r="AJ138" s="95">
        <v>16</v>
      </c>
      <c r="AK138" s="95">
        <v>1424.7272727272737</v>
      </c>
      <c r="AL138" s="177">
        <f t="shared" si="135"/>
        <v>89.045454545454604</v>
      </c>
      <c r="AM138" s="95">
        <f t="shared" si="136"/>
        <v>13</v>
      </c>
      <c r="AN138" s="447"/>
      <c r="AO138" s="95">
        <v>16</v>
      </c>
      <c r="AP138" s="95">
        <v>1416.1904761904775</v>
      </c>
      <c r="AQ138" s="177">
        <f t="shared" si="137"/>
        <v>88.511904761904844</v>
      </c>
      <c r="AR138" s="95">
        <f t="shared" si="138"/>
        <v>12</v>
      </c>
      <c r="AS138" s="447"/>
      <c r="AT138" s="95">
        <v>16</v>
      </c>
      <c r="AU138" s="95">
        <v>1425.9375000000016</v>
      </c>
      <c r="AV138" s="177">
        <f t="shared" si="139"/>
        <v>89.121093750000099</v>
      </c>
      <c r="AW138" s="95">
        <f t="shared" si="140"/>
        <v>12</v>
      </c>
      <c r="AX138" s="447"/>
    </row>
    <row r="139" spans="2:50" hidden="1">
      <c r="B139" s="456"/>
      <c r="C139" s="95">
        <v>13</v>
      </c>
      <c r="D139" s="95" t="s">
        <v>146</v>
      </c>
      <c r="E139" s="95">
        <v>16</v>
      </c>
      <c r="F139" s="95">
        <v>2000</v>
      </c>
      <c r="G139" s="177">
        <f t="shared" si="125"/>
        <v>125</v>
      </c>
      <c r="H139" s="447"/>
      <c r="I139" s="153">
        <f t="shared" si="141"/>
        <v>16</v>
      </c>
      <c r="J139" s="153">
        <f t="shared" si="142"/>
        <v>1925.2233233981622</v>
      </c>
      <c r="K139" s="154">
        <f t="shared" si="143"/>
        <v>120.32645771238514</v>
      </c>
      <c r="L139" s="458"/>
      <c r="M139" s="153">
        <f t="shared" si="126"/>
        <v>6</v>
      </c>
      <c r="N139" s="448"/>
      <c r="O139" s="448"/>
      <c r="P139" s="95">
        <v>16</v>
      </c>
      <c r="Q139" s="95">
        <v>1955.4545454545455</v>
      </c>
      <c r="R139" s="177">
        <f t="shared" si="127"/>
        <v>122.21590909090909</v>
      </c>
      <c r="S139" s="95">
        <f t="shared" si="128"/>
        <v>6</v>
      </c>
      <c r="T139" s="447"/>
      <c r="U139" s="95">
        <v>16</v>
      </c>
      <c r="V139" s="95">
        <v>1997.1428571428528</v>
      </c>
      <c r="W139" s="177">
        <f t="shared" si="129"/>
        <v>124.8214285714283</v>
      </c>
      <c r="X139" s="95">
        <f t="shared" si="130"/>
        <v>6</v>
      </c>
      <c r="Y139" s="447"/>
      <c r="Z139" s="95">
        <v>16</v>
      </c>
      <c r="AA139" s="95">
        <v>1934.9999999999941</v>
      </c>
      <c r="AB139" s="177">
        <f t="shared" si="131"/>
        <v>120.93749999999963</v>
      </c>
      <c r="AC139" s="95">
        <f t="shared" si="132"/>
        <v>7</v>
      </c>
      <c r="AD139" s="447"/>
      <c r="AE139" s="95">
        <v>16</v>
      </c>
      <c r="AF139" s="95">
        <v>1884.9557522123894</v>
      </c>
      <c r="AG139" s="177">
        <f t="shared" si="133"/>
        <v>117.80973451327434</v>
      </c>
      <c r="AH139" s="95">
        <f t="shared" si="134"/>
        <v>8</v>
      </c>
      <c r="AI139" s="447"/>
      <c r="AJ139" s="95">
        <v>16</v>
      </c>
      <c r="AK139" s="95">
        <v>1899.130434782609</v>
      </c>
      <c r="AL139" s="177">
        <f t="shared" si="135"/>
        <v>118.69565217391306</v>
      </c>
      <c r="AM139" s="95">
        <f t="shared" si="136"/>
        <v>7</v>
      </c>
      <c r="AN139" s="447"/>
      <c r="AO139" s="95">
        <v>16</v>
      </c>
      <c r="AP139" s="95">
        <v>1903.7837837837844</v>
      </c>
      <c r="AQ139" s="177">
        <f t="shared" si="137"/>
        <v>118.98648648648653</v>
      </c>
      <c r="AR139" s="95">
        <f t="shared" si="138"/>
        <v>7</v>
      </c>
      <c r="AS139" s="447"/>
      <c r="AT139" s="95">
        <v>16</v>
      </c>
      <c r="AU139" s="95">
        <v>1901.0958904109593</v>
      </c>
      <c r="AV139" s="177">
        <f t="shared" si="139"/>
        <v>118.81849315068496</v>
      </c>
      <c r="AW139" s="95">
        <f t="shared" si="140"/>
        <v>6</v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177"/>
      <c r="H140" s="447"/>
      <c r="I140" s="153" t="str">
        <f t="shared" si="141"/>
        <v/>
      </c>
      <c r="J140" s="153" t="str">
        <f t="shared" si="142"/>
        <v/>
      </c>
      <c r="K140" s="154" t="str">
        <f t="shared" si="143"/>
        <v/>
      </c>
      <c r="L140" s="458"/>
      <c r="M140" s="153" t="str">
        <f t="shared" si="126"/>
        <v/>
      </c>
      <c r="N140" s="448"/>
      <c r="O140" s="448"/>
      <c r="P140" s="95"/>
      <c r="Q140" s="95"/>
      <c r="R140" s="177" t="str">
        <f t="shared" si="127"/>
        <v/>
      </c>
      <c r="S140" s="95" t="str">
        <f t="shared" si="128"/>
        <v/>
      </c>
      <c r="T140" s="447"/>
      <c r="U140" s="95"/>
      <c r="V140" s="95"/>
      <c r="W140" s="177" t="str">
        <f t="shared" si="129"/>
        <v/>
      </c>
      <c r="X140" s="95" t="str">
        <f t="shared" si="130"/>
        <v/>
      </c>
      <c r="Y140" s="447"/>
      <c r="Z140" s="95"/>
      <c r="AA140" s="95"/>
      <c r="AB140" s="177" t="str">
        <f t="shared" si="131"/>
        <v/>
      </c>
      <c r="AC140" s="95" t="str">
        <f t="shared" si="132"/>
        <v/>
      </c>
      <c r="AD140" s="447"/>
      <c r="AE140" s="95"/>
      <c r="AF140" s="95"/>
      <c r="AG140" s="177" t="str">
        <f t="shared" si="133"/>
        <v/>
      </c>
      <c r="AH140" s="95" t="str">
        <f t="shared" si="134"/>
        <v/>
      </c>
      <c r="AI140" s="447"/>
      <c r="AJ140" s="95"/>
      <c r="AK140" s="95"/>
      <c r="AL140" s="177" t="str">
        <f t="shared" si="135"/>
        <v/>
      </c>
      <c r="AM140" s="95" t="str">
        <f t="shared" si="136"/>
        <v/>
      </c>
      <c r="AN140" s="447"/>
      <c r="AO140" s="95"/>
      <c r="AP140" s="95"/>
      <c r="AQ140" s="177" t="str">
        <f t="shared" si="137"/>
        <v/>
      </c>
      <c r="AR140" s="95" t="str">
        <f t="shared" si="138"/>
        <v/>
      </c>
      <c r="AS140" s="447"/>
      <c r="AT140" s="95"/>
      <c r="AU140" s="95"/>
      <c r="AV140" s="177" t="str">
        <f t="shared" si="139"/>
        <v/>
      </c>
      <c r="AW140" s="95" t="str">
        <f t="shared" si="140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177"/>
      <c r="H141" s="447"/>
      <c r="I141" s="153" t="str">
        <f t="shared" si="141"/>
        <v/>
      </c>
      <c r="J141" s="153" t="str">
        <f t="shared" si="142"/>
        <v/>
      </c>
      <c r="K141" s="154" t="str">
        <f t="shared" si="143"/>
        <v/>
      </c>
      <c r="L141" s="459"/>
      <c r="M141" s="153" t="str">
        <f t="shared" si="126"/>
        <v/>
      </c>
      <c r="N141" s="448"/>
      <c r="O141" s="448"/>
      <c r="P141" s="95"/>
      <c r="Q141" s="95"/>
      <c r="R141" s="177" t="str">
        <f t="shared" si="127"/>
        <v/>
      </c>
      <c r="S141" s="95" t="str">
        <f t="shared" si="128"/>
        <v/>
      </c>
      <c r="T141" s="447"/>
      <c r="U141" s="95"/>
      <c r="V141" s="95"/>
      <c r="W141" s="177" t="str">
        <f t="shared" si="129"/>
        <v/>
      </c>
      <c r="X141" s="95" t="str">
        <f t="shared" si="130"/>
        <v/>
      </c>
      <c r="Y141" s="447"/>
      <c r="Z141" s="95"/>
      <c r="AA141" s="95"/>
      <c r="AB141" s="177" t="str">
        <f t="shared" si="131"/>
        <v/>
      </c>
      <c r="AC141" s="95" t="str">
        <f t="shared" si="132"/>
        <v/>
      </c>
      <c r="AD141" s="447"/>
      <c r="AE141" s="95"/>
      <c r="AF141" s="95"/>
      <c r="AG141" s="177" t="str">
        <f t="shared" si="133"/>
        <v/>
      </c>
      <c r="AH141" s="95" t="str">
        <f t="shared" si="134"/>
        <v/>
      </c>
      <c r="AI141" s="447"/>
      <c r="AJ141" s="95"/>
      <c r="AK141" s="95"/>
      <c r="AL141" s="177" t="str">
        <f t="shared" si="135"/>
        <v/>
      </c>
      <c r="AM141" s="95" t="str">
        <f t="shared" si="136"/>
        <v/>
      </c>
      <c r="AN141" s="447"/>
      <c r="AO141" s="95"/>
      <c r="AP141" s="95"/>
      <c r="AQ141" s="177" t="str">
        <f t="shared" si="137"/>
        <v/>
      </c>
      <c r="AR141" s="95" t="str">
        <f t="shared" si="138"/>
        <v/>
      </c>
      <c r="AS141" s="447"/>
      <c r="AT141" s="95"/>
      <c r="AU141" s="95"/>
      <c r="AV141" s="177" t="str">
        <f t="shared" si="139"/>
        <v/>
      </c>
      <c r="AW141" s="95" t="str">
        <f t="shared" si="140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56" t="s">
        <v>130</v>
      </c>
      <c r="C147" s="95">
        <v>1</v>
      </c>
      <c r="D147" s="95" t="s">
        <v>131</v>
      </c>
      <c r="E147" s="95">
        <v>16</v>
      </c>
      <c r="F147" s="95">
        <v>2000</v>
      </c>
      <c r="G147" s="177">
        <f>F147/E147</f>
        <v>125</v>
      </c>
      <c r="H147" s="447">
        <f>AVERAGE(G147:G161)</f>
        <v>121.94520520758913</v>
      </c>
      <c r="I147" s="153">
        <f t="shared" ref="I147:I149" si="144">IFERROR(AVERAGE(P147,U147,Z147,AE147,AJ147,AO147,AT147),"")</f>
        <v>16</v>
      </c>
      <c r="J147" s="153">
        <f t="shared" ref="J147:J149" si="145">IFERROR(AVERAGE(Q147,V147,AA147,AF147,AK147,AP147,AU147),"")</f>
        <v>1934.7235443584511</v>
      </c>
      <c r="K147" s="154">
        <f t="shared" ref="K147:K149" si="146">IFERROR(AVERAGE(R147,W147,AB147,AG147,AL147,AQ147,AV147),"")</f>
        <v>120.9202215224032</v>
      </c>
      <c r="L147" s="457">
        <f>IFERROR(AVERAGE(K147:K161),"-")</f>
        <v>116.31472871627322</v>
      </c>
      <c r="M147" s="153">
        <f>IFERROR(RANK(K147, K$147:K$161),"")</f>
        <v>5</v>
      </c>
      <c r="N147" s="448"/>
      <c r="O147" s="448"/>
      <c r="P147" s="95">
        <v>16</v>
      </c>
      <c r="Q147" s="95">
        <v>1941.1764705882326</v>
      </c>
      <c r="R147" s="177">
        <f>IFERROR(Q147/P147,"")</f>
        <v>121.32352941176454</v>
      </c>
      <c r="S147" s="95">
        <f>IFERROR(RANK(R147, R$147:R$161),"")</f>
        <v>5</v>
      </c>
      <c r="T147" s="447">
        <f>AVERAGE(R147:R161)</f>
        <v>116.32976802070378</v>
      </c>
      <c r="U147" s="95">
        <v>16</v>
      </c>
      <c r="V147" s="95">
        <v>1912.4999999999975</v>
      </c>
      <c r="W147" s="177">
        <f>IFERROR(V147/U147,"")</f>
        <v>119.53124999999984</v>
      </c>
      <c r="X147" s="95">
        <f>IFERROR(RANK(W147, W$147:W$161),"")</f>
        <v>5</v>
      </c>
      <c r="Y147" s="447">
        <f>AVERAGE(W147:W161)</f>
        <v>116.30790028230852</v>
      </c>
      <c r="Z147" s="95">
        <v>16</v>
      </c>
      <c r="AA147" s="95">
        <v>1939.9999999999941</v>
      </c>
      <c r="AB147" s="177">
        <f>IFERROR(AA147/Z147,"")</f>
        <v>121.24999999999963</v>
      </c>
      <c r="AC147" s="95">
        <f>IFERROR(RANK(AB147, AB$147:AB$161),"")</f>
        <v>5</v>
      </c>
      <c r="AD147" s="447">
        <f>AVERAGE(AB147:AB161)</f>
        <v>116.35590906256469</v>
      </c>
      <c r="AE147" s="95">
        <v>16</v>
      </c>
      <c r="AF147" s="95">
        <v>1966.9565217391239</v>
      </c>
      <c r="AG147" s="177">
        <f>IFERROR(AF147/AE147,"")</f>
        <v>122.93478260869524</v>
      </c>
      <c r="AH147" s="95">
        <f>IFERROR(RANK(AG147, AG$147:AG$161),"")</f>
        <v>5</v>
      </c>
      <c r="AI147" s="447">
        <f>AVERAGE(AG147:AG161)</f>
        <v>116.67176932705843</v>
      </c>
      <c r="AJ147" s="95">
        <v>16</v>
      </c>
      <c r="AK147" s="95">
        <v>1917.9999999999966</v>
      </c>
      <c r="AL147" s="177">
        <f>IFERROR(AK147/AJ147,"")</f>
        <v>119.87499999999979</v>
      </c>
      <c r="AM147" s="95">
        <f>IFERROR(RANK(AL147, AL$147:AL$161),"")</f>
        <v>6</v>
      </c>
      <c r="AN147" s="447">
        <f>AVERAGE(AL147:AL161)</f>
        <v>116.11460642268648</v>
      </c>
      <c r="AO147" s="95">
        <v>16</v>
      </c>
      <c r="AP147" s="95">
        <v>1918.1818181818157</v>
      </c>
      <c r="AQ147" s="177">
        <f>IFERROR(AP147/AO147,"")</f>
        <v>119.88636363636348</v>
      </c>
      <c r="AR147" s="95">
        <f>IFERROR(RANK(AQ147, AQ$147:AQ$161),"")</f>
        <v>5</v>
      </c>
      <c r="AS147" s="447">
        <f>AVERAGE(AQ147:AQ161)</f>
        <v>116.14869189120836</v>
      </c>
      <c r="AT147" s="95">
        <v>16</v>
      </c>
      <c r="AU147" s="95">
        <v>1946.2499999999975</v>
      </c>
      <c r="AV147" s="177">
        <f>IFERROR(AU147/AT147,"")</f>
        <v>121.64062499999984</v>
      </c>
      <c r="AW147" s="95">
        <f>IFERROR(RANK(AV147, AV$147:AV$161),"")</f>
        <v>5</v>
      </c>
      <c r="AX147" s="447">
        <f>AVERAGE(AV147:AV161)</f>
        <v>116.27445600738234</v>
      </c>
    </row>
    <row r="148" spans="2:50" hidden="1">
      <c r="B148" s="456"/>
      <c r="C148" s="95">
        <v>2</v>
      </c>
      <c r="D148" s="95" t="s">
        <v>132</v>
      </c>
      <c r="E148" s="95">
        <v>15</v>
      </c>
      <c r="F148" s="95">
        <v>2000</v>
      </c>
      <c r="G148" s="177">
        <f t="shared" ref="G148:G159" si="147">F148/E148</f>
        <v>133.33333333333334</v>
      </c>
      <c r="H148" s="447"/>
      <c r="I148" s="153">
        <f t="shared" si="144"/>
        <v>15</v>
      </c>
      <c r="J148" s="153">
        <f t="shared" si="145"/>
        <v>1909.8227369782721</v>
      </c>
      <c r="K148" s="154">
        <f t="shared" si="146"/>
        <v>127.32151579855147</v>
      </c>
      <c r="L148" s="458"/>
      <c r="M148" s="153">
        <f t="shared" ref="M148:M161" si="148">IFERROR(RANK(K148, K$147:K$161),"")</f>
        <v>2</v>
      </c>
      <c r="N148" s="448"/>
      <c r="O148" s="448"/>
      <c r="P148" s="95">
        <v>15</v>
      </c>
      <c r="Q148" s="95">
        <v>1919.9999999999984</v>
      </c>
      <c r="R148" s="177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47"/>
      <c r="U148" s="95">
        <v>15</v>
      </c>
      <c r="V148" s="95">
        <v>1912.1739130434805</v>
      </c>
      <c r="W148" s="177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47"/>
      <c r="Z148" s="95">
        <v>15</v>
      </c>
      <c r="AA148" s="95">
        <v>1909.2857142857156</v>
      </c>
      <c r="AB148" s="177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47"/>
      <c r="AE148" s="95">
        <v>15</v>
      </c>
      <c r="AF148" s="95">
        <v>1905.8181818181829</v>
      </c>
      <c r="AG148" s="177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47"/>
      <c r="AJ148" s="95">
        <v>15</v>
      </c>
      <c r="AK148" s="95">
        <v>1904.7619047619066</v>
      </c>
      <c r="AL148" s="177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47"/>
      <c r="AO148" s="95">
        <v>15</v>
      </c>
      <c r="AP148" s="95">
        <v>1909.8701298701287</v>
      </c>
      <c r="AQ148" s="177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47"/>
      <c r="AT148" s="95">
        <v>15</v>
      </c>
      <c r="AU148" s="95">
        <v>1906.8493150684917</v>
      </c>
      <c r="AV148" s="177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47"/>
    </row>
    <row r="149" spans="2:50" hidden="1">
      <c r="B149" s="456"/>
      <c r="C149" s="95">
        <v>3</v>
      </c>
      <c r="D149" s="95" t="s">
        <v>133</v>
      </c>
      <c r="E149" s="95">
        <v>17</v>
      </c>
      <c r="F149" s="95">
        <v>2000</v>
      </c>
      <c r="G149" s="177">
        <f t="shared" si="147"/>
        <v>117.64705882352941</v>
      </c>
      <c r="H149" s="447"/>
      <c r="I149" s="153">
        <f t="shared" si="144"/>
        <v>17</v>
      </c>
      <c r="J149" s="153">
        <f t="shared" si="145"/>
        <v>1908.8987027099247</v>
      </c>
      <c r="K149" s="154">
        <f t="shared" si="146"/>
        <v>112.28815898293676</v>
      </c>
      <c r="L149" s="458"/>
      <c r="M149" s="153">
        <f t="shared" si="148"/>
        <v>9</v>
      </c>
      <c r="N149" s="448"/>
      <c r="O149" s="448"/>
      <c r="P149" s="95">
        <v>17</v>
      </c>
      <c r="Q149" s="95">
        <v>1899.375000000002</v>
      </c>
      <c r="R149" s="177">
        <f t="shared" si="149"/>
        <v>111.72794117647071</v>
      </c>
      <c r="S149" s="95">
        <f t="shared" si="150"/>
        <v>11</v>
      </c>
      <c r="T149" s="447"/>
      <c r="U149" s="95">
        <v>17</v>
      </c>
      <c r="V149" s="95">
        <v>1921.0344827586223</v>
      </c>
      <c r="W149" s="177">
        <f t="shared" si="151"/>
        <v>113.00202839756602</v>
      </c>
      <c r="X149" s="95">
        <f t="shared" si="152"/>
        <v>9</v>
      </c>
      <c r="Y149" s="447"/>
      <c r="Z149" s="95">
        <v>17</v>
      </c>
      <c r="AA149" s="95">
        <v>1912.9411764705892</v>
      </c>
      <c r="AB149" s="177">
        <f t="shared" si="153"/>
        <v>112.52595155709348</v>
      </c>
      <c r="AC149" s="95">
        <f t="shared" si="154"/>
        <v>9</v>
      </c>
      <c r="AD149" s="447"/>
      <c r="AE149" s="95">
        <v>17</v>
      </c>
      <c r="AF149" s="95">
        <v>1909.2000000000005</v>
      </c>
      <c r="AG149" s="177">
        <f t="shared" si="155"/>
        <v>112.30588235294121</v>
      </c>
      <c r="AH149" s="95">
        <f t="shared" si="156"/>
        <v>10</v>
      </c>
      <c r="AI149" s="447"/>
      <c r="AJ149" s="95">
        <v>17</v>
      </c>
      <c r="AK149" s="95">
        <v>1900.0000000000018</v>
      </c>
      <c r="AL149" s="177">
        <f t="shared" si="157"/>
        <v>111.76470588235304</v>
      </c>
      <c r="AM149" s="95">
        <f t="shared" si="158"/>
        <v>9</v>
      </c>
      <c r="AN149" s="447"/>
      <c r="AO149" s="95">
        <v>17</v>
      </c>
      <c r="AP149" s="95">
        <v>1905.454545454543</v>
      </c>
      <c r="AQ149" s="177">
        <f t="shared" si="159"/>
        <v>112.08556149732605</v>
      </c>
      <c r="AR149" s="95">
        <f t="shared" si="160"/>
        <v>10</v>
      </c>
      <c r="AS149" s="447"/>
      <c r="AT149" s="95">
        <v>17</v>
      </c>
      <c r="AU149" s="95">
        <v>1914.2857142857163</v>
      </c>
      <c r="AV149" s="177">
        <f t="shared" si="161"/>
        <v>112.60504201680683</v>
      </c>
      <c r="AW149" s="95">
        <f t="shared" si="162"/>
        <v>9</v>
      </c>
      <c r="AX149" s="447"/>
    </row>
    <row r="150" spans="2:50" hidden="1">
      <c r="B150" s="456"/>
      <c r="C150" s="95">
        <v>4</v>
      </c>
      <c r="D150" s="95" t="s">
        <v>134</v>
      </c>
      <c r="E150" s="95">
        <v>16</v>
      </c>
      <c r="F150" s="95">
        <v>2000</v>
      </c>
      <c r="G150" s="177">
        <f t="shared" si="147"/>
        <v>125</v>
      </c>
      <c r="H150" s="447"/>
      <c r="I150" s="153">
        <f>IFERROR(AVERAGE(P150,U150,Z150,AE150,AJ150,AO150,AT150),"")</f>
        <v>16</v>
      </c>
      <c r="J150" s="153">
        <f>IFERROR(AVERAGE(Q150,V150,AA150,AF150,AK150,AP150,AU150),"")</f>
        <v>1899.9646374092899</v>
      </c>
      <c r="K150" s="154">
        <f>IFERROR(AVERAGE(R150,W150,AB150,AG150,AL150,AQ150,AV150),"")</f>
        <v>118.74778983808062</v>
      </c>
      <c r="L150" s="458"/>
      <c r="M150" s="153">
        <f t="shared" si="148"/>
        <v>8</v>
      </c>
      <c r="N150" s="448"/>
      <c r="O150" s="448"/>
      <c r="P150" s="95">
        <v>16</v>
      </c>
      <c r="Q150" s="95">
        <v>1890.9090909090914</v>
      </c>
      <c r="R150" s="177">
        <f t="shared" si="149"/>
        <v>118.18181818181822</v>
      </c>
      <c r="S150" s="95">
        <f t="shared" si="150"/>
        <v>8</v>
      </c>
      <c r="T150" s="447"/>
      <c r="U150" s="95">
        <v>16</v>
      </c>
      <c r="V150" s="95">
        <v>1907.441860465116</v>
      </c>
      <c r="W150" s="177">
        <f t="shared" si="151"/>
        <v>119.21511627906975</v>
      </c>
      <c r="X150" s="95">
        <f t="shared" si="152"/>
        <v>6</v>
      </c>
      <c r="Y150" s="447"/>
      <c r="Z150" s="95">
        <v>16</v>
      </c>
      <c r="AA150" s="95">
        <v>1892.7272727272718</v>
      </c>
      <c r="AB150" s="177">
        <f t="shared" si="153"/>
        <v>118.29545454545449</v>
      </c>
      <c r="AC150" s="95">
        <f t="shared" si="154"/>
        <v>8</v>
      </c>
      <c r="AD150" s="447"/>
      <c r="AE150" s="95">
        <v>16</v>
      </c>
      <c r="AF150" s="95">
        <v>1912.6153846153868</v>
      </c>
      <c r="AG150" s="177">
        <f t="shared" si="155"/>
        <v>119.53846153846168</v>
      </c>
      <c r="AH150" s="95">
        <f t="shared" si="156"/>
        <v>7</v>
      </c>
      <c r="AI150" s="447"/>
      <c r="AJ150" s="95">
        <v>16</v>
      </c>
      <c r="AK150" s="95">
        <v>1897.2151898734166</v>
      </c>
      <c r="AL150" s="177">
        <f t="shared" si="157"/>
        <v>118.57594936708854</v>
      </c>
      <c r="AM150" s="95">
        <f t="shared" si="158"/>
        <v>8</v>
      </c>
      <c r="AN150" s="447"/>
      <c r="AO150" s="95">
        <v>16</v>
      </c>
      <c r="AP150" s="95">
        <v>1905.6521739130435</v>
      </c>
      <c r="AQ150" s="177">
        <f t="shared" si="159"/>
        <v>119.10326086956522</v>
      </c>
      <c r="AR150" s="95">
        <f t="shared" si="160"/>
        <v>7</v>
      </c>
      <c r="AS150" s="447"/>
      <c r="AT150" s="95">
        <v>16</v>
      </c>
      <c r="AU150" s="95">
        <v>1893.1914893617025</v>
      </c>
      <c r="AV150" s="177">
        <f t="shared" si="161"/>
        <v>118.3244680851064</v>
      </c>
      <c r="AW150" s="95">
        <f t="shared" si="162"/>
        <v>8</v>
      </c>
      <c r="AX150" s="447"/>
    </row>
    <row r="151" spans="2:50" hidden="1">
      <c r="B151" s="456"/>
      <c r="C151" s="95">
        <v>5</v>
      </c>
      <c r="D151" s="95" t="s">
        <v>135</v>
      </c>
      <c r="E151" s="95">
        <v>19</v>
      </c>
      <c r="F151" s="95">
        <v>2000</v>
      </c>
      <c r="G151" s="177">
        <f t="shared" si="147"/>
        <v>105.26315789473684</v>
      </c>
      <c r="H151" s="447"/>
      <c r="I151" s="153">
        <f t="shared" ref="I151:I161" si="163">IFERROR(AVERAGE(P151,U151,Z151,AE151,AJ151,AO151,AT151),"")</f>
        <v>19</v>
      </c>
      <c r="J151" s="153">
        <f t="shared" ref="J151:J161" si="164">IFERROR(AVERAGE(Q151,V151,AA151,AF151,AK151,AP151,AU151),"")</f>
        <v>1897.7271977924308</v>
      </c>
      <c r="K151" s="154">
        <f t="shared" ref="K151:K161" si="165">IFERROR(AVERAGE(R151,W151,AB151,AG151,AL151,AQ151,AV151),"")</f>
        <v>99.880378831180565</v>
      </c>
      <c r="L151" s="458"/>
      <c r="M151" s="153">
        <f t="shared" si="148"/>
        <v>12</v>
      </c>
      <c r="N151" s="448"/>
      <c r="O151" s="448"/>
      <c r="P151" s="95">
        <v>19</v>
      </c>
      <c r="Q151" s="95">
        <v>1893.0841121495337</v>
      </c>
      <c r="R151" s="177">
        <f t="shared" si="149"/>
        <v>99.636005902607039</v>
      </c>
      <c r="S151" s="95">
        <f t="shared" si="150"/>
        <v>12</v>
      </c>
      <c r="T151" s="447"/>
      <c r="U151" s="95">
        <v>19</v>
      </c>
      <c r="V151" s="95">
        <v>1895.1063829787238</v>
      </c>
      <c r="W151" s="177">
        <f t="shared" si="151"/>
        <v>99.742441209406522</v>
      </c>
      <c r="X151" s="95">
        <f t="shared" si="152"/>
        <v>12</v>
      </c>
      <c r="Y151" s="447"/>
      <c r="Z151" s="95">
        <v>19</v>
      </c>
      <c r="AA151" s="95">
        <v>1903.076923076922</v>
      </c>
      <c r="AB151" s="177">
        <f t="shared" si="153"/>
        <v>100.161943319838</v>
      </c>
      <c r="AC151" s="95">
        <f t="shared" si="154"/>
        <v>12</v>
      </c>
      <c r="AD151" s="447"/>
      <c r="AE151" s="95">
        <v>19</v>
      </c>
      <c r="AF151" s="95">
        <v>1894.2857142857133</v>
      </c>
      <c r="AG151" s="177">
        <f t="shared" si="155"/>
        <v>99.699248120300695</v>
      </c>
      <c r="AH151" s="95">
        <f t="shared" si="156"/>
        <v>12</v>
      </c>
      <c r="AI151" s="447"/>
      <c r="AJ151" s="95">
        <v>19</v>
      </c>
      <c r="AK151" s="95">
        <v>1905.3333333333335</v>
      </c>
      <c r="AL151" s="177">
        <f t="shared" si="157"/>
        <v>100.28070175438597</v>
      </c>
      <c r="AM151" s="95">
        <f t="shared" si="158"/>
        <v>12</v>
      </c>
      <c r="AN151" s="447"/>
      <c r="AO151" s="95">
        <v>19</v>
      </c>
      <c r="AP151" s="95">
        <v>1893.3962264150953</v>
      </c>
      <c r="AQ151" s="177">
        <f t="shared" si="159"/>
        <v>99.652432969215539</v>
      </c>
      <c r="AR151" s="95">
        <f t="shared" si="160"/>
        <v>12</v>
      </c>
      <c r="AS151" s="447"/>
      <c r="AT151" s="95">
        <v>19</v>
      </c>
      <c r="AU151" s="95">
        <v>1899.8076923076933</v>
      </c>
      <c r="AV151" s="177">
        <f t="shared" si="161"/>
        <v>99.989878542510169</v>
      </c>
      <c r="AW151" s="95">
        <f t="shared" si="162"/>
        <v>12</v>
      </c>
      <c r="AX151" s="447"/>
    </row>
    <row r="152" spans="2:50" hidden="1">
      <c r="B152" s="456"/>
      <c r="C152" s="95">
        <v>6</v>
      </c>
      <c r="D152" s="95" t="s">
        <v>136</v>
      </c>
      <c r="E152" s="95">
        <v>15</v>
      </c>
      <c r="F152" s="95">
        <v>2000</v>
      </c>
      <c r="G152" s="177">
        <f t="shared" si="147"/>
        <v>133.33333333333334</v>
      </c>
      <c r="H152" s="447"/>
      <c r="I152" s="153">
        <f t="shared" si="163"/>
        <v>15</v>
      </c>
      <c r="J152" s="153">
        <f t="shared" si="164"/>
        <v>1906.0069300588414</v>
      </c>
      <c r="K152" s="154">
        <f t="shared" si="165"/>
        <v>127.06712867058941</v>
      </c>
      <c r="L152" s="458"/>
      <c r="M152" s="153">
        <f t="shared" si="148"/>
        <v>3</v>
      </c>
      <c r="N152" s="448"/>
      <c r="O152" s="448"/>
      <c r="P152" s="95">
        <v>15</v>
      </c>
      <c r="Q152" s="95">
        <v>1897.1739130434783</v>
      </c>
      <c r="R152" s="177">
        <f t="shared" si="149"/>
        <v>126.47826086956522</v>
      </c>
      <c r="S152" s="95">
        <f t="shared" si="150"/>
        <v>4</v>
      </c>
      <c r="T152" s="447"/>
      <c r="U152" s="95">
        <v>15</v>
      </c>
      <c r="V152" s="95">
        <v>1902.6506024096391</v>
      </c>
      <c r="W152" s="177">
        <f t="shared" si="151"/>
        <v>126.84337349397593</v>
      </c>
      <c r="X152" s="95">
        <f t="shared" si="152"/>
        <v>4</v>
      </c>
      <c r="Y152" s="447"/>
      <c r="Z152" s="95">
        <v>15</v>
      </c>
      <c r="AA152" s="95">
        <v>1915.0684931506846</v>
      </c>
      <c r="AB152" s="177">
        <f t="shared" si="153"/>
        <v>127.67123287671231</v>
      </c>
      <c r="AC152" s="95">
        <f t="shared" si="154"/>
        <v>2</v>
      </c>
      <c r="AD152" s="447"/>
      <c r="AE152" s="95">
        <v>15</v>
      </c>
      <c r="AF152" s="95">
        <v>1915.0819672131151</v>
      </c>
      <c r="AG152" s="177">
        <f t="shared" si="155"/>
        <v>127.67213114754101</v>
      </c>
      <c r="AH152" s="95">
        <f t="shared" si="156"/>
        <v>2</v>
      </c>
      <c r="AI152" s="447"/>
      <c r="AJ152" s="95">
        <v>15</v>
      </c>
      <c r="AK152" s="95">
        <v>1911.0447761194041</v>
      </c>
      <c r="AL152" s="177">
        <f t="shared" si="157"/>
        <v>127.40298507462694</v>
      </c>
      <c r="AM152" s="95">
        <f t="shared" si="158"/>
        <v>1</v>
      </c>
      <c r="AN152" s="447"/>
      <c r="AO152" s="95">
        <v>15</v>
      </c>
      <c r="AP152" s="95">
        <v>1898.901098901099</v>
      </c>
      <c r="AQ152" s="177">
        <f t="shared" si="159"/>
        <v>126.5934065934066</v>
      </c>
      <c r="AR152" s="95">
        <f t="shared" si="160"/>
        <v>4</v>
      </c>
      <c r="AS152" s="447"/>
      <c r="AT152" s="95">
        <v>15</v>
      </c>
      <c r="AU152" s="95">
        <v>1902.1276595744685</v>
      </c>
      <c r="AV152" s="177">
        <f t="shared" si="161"/>
        <v>126.8085106382979</v>
      </c>
      <c r="AW152" s="95">
        <f t="shared" si="162"/>
        <v>3</v>
      </c>
      <c r="AX152" s="447"/>
    </row>
    <row r="153" spans="2:50" hidden="1">
      <c r="B153" s="456"/>
      <c r="C153" s="95">
        <v>7</v>
      </c>
      <c r="D153" s="95" t="s">
        <v>137</v>
      </c>
      <c r="E153" s="95">
        <v>16</v>
      </c>
      <c r="F153" s="95">
        <v>2000</v>
      </c>
      <c r="G153" s="177">
        <f t="shared" si="147"/>
        <v>125</v>
      </c>
      <c r="H153" s="447"/>
      <c r="I153" s="153">
        <f t="shared" si="163"/>
        <v>16</v>
      </c>
      <c r="J153" s="153">
        <f t="shared" si="164"/>
        <v>1904.7536224388382</v>
      </c>
      <c r="K153" s="154">
        <f t="shared" si="165"/>
        <v>119.04710140242739</v>
      </c>
      <c r="L153" s="458"/>
      <c r="M153" s="153">
        <f t="shared" si="148"/>
        <v>7</v>
      </c>
      <c r="N153" s="448"/>
      <c r="O153" s="448"/>
      <c r="P153" s="95">
        <v>16</v>
      </c>
      <c r="Q153" s="95">
        <v>1897.9999999999991</v>
      </c>
      <c r="R153" s="177">
        <f t="shared" si="149"/>
        <v>118.62499999999994</v>
      </c>
      <c r="S153" s="95">
        <f t="shared" si="150"/>
        <v>7</v>
      </c>
      <c r="T153" s="447"/>
      <c r="U153" s="95">
        <v>16</v>
      </c>
      <c r="V153" s="95">
        <v>1905.5555555555566</v>
      </c>
      <c r="W153" s="177">
        <f t="shared" si="151"/>
        <v>119.09722222222229</v>
      </c>
      <c r="X153" s="95">
        <f t="shared" si="152"/>
        <v>7</v>
      </c>
      <c r="Y153" s="447"/>
      <c r="Z153" s="95">
        <v>16</v>
      </c>
      <c r="AA153" s="95">
        <v>1901.5384615384626</v>
      </c>
      <c r="AB153" s="177">
        <f t="shared" si="153"/>
        <v>118.84615384615391</v>
      </c>
      <c r="AC153" s="95">
        <f t="shared" si="154"/>
        <v>6</v>
      </c>
      <c r="AD153" s="447"/>
      <c r="AE153" s="95">
        <v>16</v>
      </c>
      <c r="AF153" s="95">
        <v>1894.8837209302324</v>
      </c>
      <c r="AG153" s="177">
        <f t="shared" si="155"/>
        <v>118.43023255813952</v>
      </c>
      <c r="AH153" s="95">
        <f t="shared" si="156"/>
        <v>8</v>
      </c>
      <c r="AI153" s="447"/>
      <c r="AJ153" s="95">
        <v>16</v>
      </c>
      <c r="AK153" s="95">
        <v>1921.2500000000005</v>
      </c>
      <c r="AL153" s="177">
        <f t="shared" si="157"/>
        <v>120.07812500000003</v>
      </c>
      <c r="AM153" s="95">
        <f t="shared" si="158"/>
        <v>5</v>
      </c>
      <c r="AN153" s="447"/>
      <c r="AO153" s="95">
        <v>16</v>
      </c>
      <c r="AP153" s="95">
        <v>1899.0476190476188</v>
      </c>
      <c r="AQ153" s="177">
        <f t="shared" si="159"/>
        <v>118.69047619047618</v>
      </c>
      <c r="AR153" s="95">
        <f t="shared" si="160"/>
        <v>8</v>
      </c>
      <c r="AS153" s="447"/>
      <c r="AT153" s="95">
        <v>16</v>
      </c>
      <c r="AU153" s="95">
        <v>1912.9999999999991</v>
      </c>
      <c r="AV153" s="177">
        <f t="shared" si="161"/>
        <v>119.56249999999994</v>
      </c>
      <c r="AW153" s="95">
        <f t="shared" si="162"/>
        <v>6</v>
      </c>
      <c r="AX153" s="447"/>
    </row>
    <row r="154" spans="2:50" hidden="1">
      <c r="B154" s="456"/>
      <c r="C154" s="95">
        <v>8</v>
      </c>
      <c r="D154" s="95" t="s">
        <v>140</v>
      </c>
      <c r="E154" s="95">
        <v>15</v>
      </c>
      <c r="F154" s="95">
        <v>2000</v>
      </c>
      <c r="G154" s="177">
        <f t="shared" si="147"/>
        <v>133.33333333333334</v>
      </c>
      <c r="H154" s="447"/>
      <c r="I154" s="153">
        <f t="shared" si="163"/>
        <v>15</v>
      </c>
      <c r="J154" s="153">
        <f t="shared" si="164"/>
        <v>1903.9284462770242</v>
      </c>
      <c r="K154" s="154">
        <f t="shared" si="165"/>
        <v>126.92856308513493</v>
      </c>
      <c r="L154" s="458"/>
      <c r="M154" s="153">
        <f t="shared" si="148"/>
        <v>4</v>
      </c>
      <c r="N154" s="448"/>
      <c r="O154" s="448"/>
      <c r="P154" s="95">
        <v>15</v>
      </c>
      <c r="Q154" s="95">
        <v>1901.8867924528313</v>
      </c>
      <c r="R154" s="177">
        <f t="shared" si="149"/>
        <v>126.79245283018875</v>
      </c>
      <c r="S154" s="95">
        <f t="shared" si="150"/>
        <v>3</v>
      </c>
      <c r="T154" s="447"/>
      <c r="U154" s="95">
        <v>15</v>
      </c>
      <c r="V154" s="95">
        <v>1911.0638297872345</v>
      </c>
      <c r="W154" s="177">
        <f t="shared" si="151"/>
        <v>127.40425531914896</v>
      </c>
      <c r="X154" s="95">
        <f t="shared" si="152"/>
        <v>3</v>
      </c>
      <c r="Y154" s="447"/>
      <c r="Z154" s="95">
        <v>15</v>
      </c>
      <c r="AA154" s="95">
        <v>1896.1445783132524</v>
      </c>
      <c r="AB154" s="177">
        <f t="shared" si="153"/>
        <v>126.40963855421683</v>
      </c>
      <c r="AC154" s="95">
        <f t="shared" si="154"/>
        <v>4</v>
      </c>
      <c r="AD154" s="447"/>
      <c r="AE154" s="95">
        <v>15</v>
      </c>
      <c r="AF154" s="95">
        <v>1907.9999999999986</v>
      </c>
      <c r="AG154" s="177">
        <f t="shared" si="155"/>
        <v>127.1999999999999</v>
      </c>
      <c r="AH154" s="95">
        <f t="shared" si="156"/>
        <v>3</v>
      </c>
      <c r="AI154" s="447"/>
      <c r="AJ154" s="95">
        <v>15</v>
      </c>
      <c r="AK154" s="95">
        <v>1894.6987951807223</v>
      </c>
      <c r="AL154" s="177">
        <f t="shared" si="157"/>
        <v>126.31325301204815</v>
      </c>
      <c r="AM154" s="95">
        <f t="shared" si="158"/>
        <v>4</v>
      </c>
      <c r="AN154" s="447"/>
      <c r="AO154" s="95">
        <v>15</v>
      </c>
      <c r="AP154" s="95">
        <v>1906.6666666666672</v>
      </c>
      <c r="AQ154" s="177">
        <f t="shared" si="159"/>
        <v>127.11111111111114</v>
      </c>
      <c r="AR154" s="95">
        <f t="shared" si="160"/>
        <v>2</v>
      </c>
      <c r="AS154" s="447"/>
      <c r="AT154" s="95">
        <v>15</v>
      </c>
      <c r="AU154" s="95">
        <v>1909.0384615384626</v>
      </c>
      <c r="AV154" s="177">
        <f t="shared" si="161"/>
        <v>127.26923076923084</v>
      </c>
      <c r="AW154" s="95">
        <f t="shared" si="162"/>
        <v>1</v>
      </c>
      <c r="AX154" s="447"/>
    </row>
    <row r="155" spans="2:50" hidden="1">
      <c r="B155" s="456"/>
      <c r="C155" s="95">
        <v>9</v>
      </c>
      <c r="D155" s="95" t="s">
        <v>143</v>
      </c>
      <c r="E155" s="95">
        <v>17</v>
      </c>
      <c r="F155" s="95">
        <v>2000</v>
      </c>
      <c r="G155" s="177">
        <f t="shared" si="147"/>
        <v>117.64705882352941</v>
      </c>
      <c r="H155" s="447"/>
      <c r="I155" s="153">
        <f t="shared" si="163"/>
        <v>17</v>
      </c>
      <c r="J155" s="153">
        <f t="shared" si="164"/>
        <v>1907.510301904668</v>
      </c>
      <c r="K155" s="154">
        <f t="shared" si="165"/>
        <v>112.20648834733343</v>
      </c>
      <c r="L155" s="458"/>
      <c r="M155" s="153">
        <f t="shared" si="148"/>
        <v>10</v>
      </c>
      <c r="N155" s="448"/>
      <c r="O155" s="448"/>
      <c r="P155" s="95">
        <v>17</v>
      </c>
      <c r="Q155" s="95">
        <v>1906.6666666666661</v>
      </c>
      <c r="R155" s="177">
        <f t="shared" si="149"/>
        <v>112.15686274509801</v>
      </c>
      <c r="S155" s="95">
        <f t="shared" si="150"/>
        <v>9</v>
      </c>
      <c r="T155" s="447"/>
      <c r="U155" s="95">
        <v>17</v>
      </c>
      <c r="V155" s="95">
        <v>1906.4788732394347</v>
      </c>
      <c r="W155" s="177">
        <f t="shared" si="151"/>
        <v>112.14581607290792</v>
      </c>
      <c r="X155" s="95">
        <f t="shared" si="152"/>
        <v>11</v>
      </c>
      <c r="Y155" s="447"/>
      <c r="Z155" s="95">
        <v>17</v>
      </c>
      <c r="AA155" s="95">
        <v>1901.0000000000018</v>
      </c>
      <c r="AB155" s="177">
        <f t="shared" si="153"/>
        <v>111.82352941176481</v>
      </c>
      <c r="AC155" s="95">
        <f t="shared" si="154"/>
        <v>11</v>
      </c>
      <c r="AD155" s="447"/>
      <c r="AE155" s="95">
        <v>17</v>
      </c>
      <c r="AF155" s="95">
        <v>1920.0000000000014</v>
      </c>
      <c r="AG155" s="177">
        <f t="shared" si="155"/>
        <v>112.94117647058832</v>
      </c>
      <c r="AH155" s="95">
        <f t="shared" si="156"/>
        <v>9</v>
      </c>
      <c r="AI155" s="447"/>
      <c r="AJ155" s="95">
        <v>17</v>
      </c>
      <c r="AK155" s="95">
        <v>1897.2727272727293</v>
      </c>
      <c r="AL155" s="177">
        <f t="shared" si="157"/>
        <v>111.60427807486643</v>
      </c>
      <c r="AM155" s="95">
        <f t="shared" si="158"/>
        <v>10</v>
      </c>
      <c r="AN155" s="447"/>
      <c r="AO155" s="95">
        <v>17</v>
      </c>
      <c r="AP155" s="95">
        <v>1916.1538461538453</v>
      </c>
      <c r="AQ155" s="177">
        <f t="shared" si="159"/>
        <v>112.71493212669678</v>
      </c>
      <c r="AR155" s="95">
        <f t="shared" si="160"/>
        <v>9</v>
      </c>
      <c r="AS155" s="447"/>
      <c r="AT155" s="95">
        <v>17</v>
      </c>
      <c r="AU155" s="95">
        <v>1904.9999999999984</v>
      </c>
      <c r="AV155" s="177">
        <f t="shared" si="161"/>
        <v>112.05882352941167</v>
      </c>
      <c r="AW155" s="95">
        <f t="shared" si="162"/>
        <v>10</v>
      </c>
      <c r="AX155" s="447"/>
    </row>
    <row r="156" spans="2:50" hidden="1">
      <c r="B156" s="456"/>
      <c r="C156" s="95">
        <v>10</v>
      </c>
      <c r="D156" s="95" t="s">
        <v>144</v>
      </c>
      <c r="E156" s="95">
        <v>15</v>
      </c>
      <c r="F156" s="95">
        <v>2000</v>
      </c>
      <c r="G156" s="177">
        <f t="shared" si="147"/>
        <v>133.33333333333334</v>
      </c>
      <c r="H156" s="447"/>
      <c r="I156" s="153">
        <f t="shared" si="163"/>
        <v>15</v>
      </c>
      <c r="J156" s="153">
        <f t="shared" si="164"/>
        <v>1910.3221926413632</v>
      </c>
      <c r="K156" s="154">
        <f t="shared" si="165"/>
        <v>127.35481284275754</v>
      </c>
      <c r="L156" s="458"/>
      <c r="M156" s="153">
        <f t="shared" si="148"/>
        <v>1</v>
      </c>
      <c r="N156" s="448"/>
      <c r="O156" s="448"/>
      <c r="P156" s="95">
        <v>15</v>
      </c>
      <c r="Q156" s="95">
        <v>1914.375000000002</v>
      </c>
      <c r="R156" s="177">
        <f t="shared" si="149"/>
        <v>127.62500000000014</v>
      </c>
      <c r="S156" s="95">
        <f t="shared" si="150"/>
        <v>2</v>
      </c>
      <c r="T156" s="447"/>
      <c r="U156" s="95">
        <v>15</v>
      </c>
      <c r="V156" s="95">
        <v>1916.7857142857156</v>
      </c>
      <c r="W156" s="177">
        <f t="shared" si="151"/>
        <v>127.78571428571438</v>
      </c>
      <c r="X156" s="95">
        <f t="shared" si="152"/>
        <v>1</v>
      </c>
      <c r="Y156" s="447"/>
      <c r="Z156" s="95">
        <v>15</v>
      </c>
      <c r="AA156" s="95">
        <v>1929.3333333333335</v>
      </c>
      <c r="AB156" s="177">
        <f t="shared" si="153"/>
        <v>128.62222222222223</v>
      </c>
      <c r="AC156" s="95">
        <f t="shared" si="154"/>
        <v>1</v>
      </c>
      <c r="AD156" s="447"/>
      <c r="AE156" s="95">
        <v>15</v>
      </c>
      <c r="AF156" s="95">
        <v>1915.7142857142849</v>
      </c>
      <c r="AG156" s="177">
        <f t="shared" si="155"/>
        <v>127.71428571428565</v>
      </c>
      <c r="AH156" s="95">
        <f t="shared" si="156"/>
        <v>1</v>
      </c>
      <c r="AI156" s="447"/>
      <c r="AJ156" s="95">
        <v>15</v>
      </c>
      <c r="AK156" s="95">
        <v>1897.3584905660387</v>
      </c>
      <c r="AL156" s="177">
        <f t="shared" si="157"/>
        <v>126.49056603773592</v>
      </c>
      <c r="AM156" s="95">
        <f t="shared" si="158"/>
        <v>3</v>
      </c>
      <c r="AN156" s="447"/>
      <c r="AO156" s="95">
        <v>15</v>
      </c>
      <c r="AP156" s="95">
        <v>1904.2622950819689</v>
      </c>
      <c r="AQ156" s="177">
        <f t="shared" si="159"/>
        <v>126.95081967213126</v>
      </c>
      <c r="AR156" s="95">
        <f t="shared" si="160"/>
        <v>3</v>
      </c>
      <c r="AS156" s="447"/>
      <c r="AT156" s="95">
        <v>15</v>
      </c>
      <c r="AU156" s="95">
        <v>1894.4262295081985</v>
      </c>
      <c r="AV156" s="177">
        <f t="shared" si="161"/>
        <v>126.29508196721324</v>
      </c>
      <c r="AW156" s="95">
        <f t="shared" si="162"/>
        <v>4</v>
      </c>
      <c r="AX156" s="447"/>
    </row>
    <row r="157" spans="2:50" hidden="1">
      <c r="B157" s="456"/>
      <c r="C157" s="95">
        <v>11</v>
      </c>
      <c r="D157" s="95" t="s">
        <v>145</v>
      </c>
      <c r="E157" s="95">
        <v>16</v>
      </c>
      <c r="F157" s="95">
        <v>1500</v>
      </c>
      <c r="G157" s="177">
        <f t="shared" si="147"/>
        <v>93.75</v>
      </c>
      <c r="H157" s="447"/>
      <c r="I157" s="153">
        <f t="shared" si="163"/>
        <v>16</v>
      </c>
      <c r="J157" s="153">
        <f t="shared" si="164"/>
        <v>1427.5975197704399</v>
      </c>
      <c r="K157" s="154">
        <f t="shared" si="165"/>
        <v>89.224844985652496</v>
      </c>
      <c r="L157" s="458"/>
      <c r="M157" s="153">
        <f t="shared" si="148"/>
        <v>13</v>
      </c>
      <c r="N157" s="448"/>
      <c r="O157" s="448"/>
      <c r="P157" s="95">
        <v>16</v>
      </c>
      <c r="Q157" s="95">
        <v>1424.2622950819684</v>
      </c>
      <c r="R157" s="177">
        <f t="shared" si="149"/>
        <v>89.016393442623027</v>
      </c>
      <c r="S157" s="95">
        <f t="shared" si="150"/>
        <v>13</v>
      </c>
      <c r="T157" s="447"/>
      <c r="U157" s="95">
        <v>16</v>
      </c>
      <c r="V157" s="95">
        <v>1429.8113207547178</v>
      </c>
      <c r="W157" s="177">
        <f t="shared" si="151"/>
        <v>89.363207547169864</v>
      </c>
      <c r="X157" s="95">
        <f t="shared" si="152"/>
        <v>13</v>
      </c>
      <c r="Y157" s="447"/>
      <c r="Z157" s="95">
        <v>16</v>
      </c>
      <c r="AA157" s="95">
        <v>1421.2500000000005</v>
      </c>
      <c r="AB157" s="177">
        <f t="shared" si="153"/>
        <v>88.828125000000028</v>
      </c>
      <c r="AC157" s="95">
        <f t="shared" si="154"/>
        <v>13</v>
      </c>
      <c r="AD157" s="447"/>
      <c r="AE157" s="95">
        <v>16</v>
      </c>
      <c r="AF157" s="95">
        <v>1431.2500000000005</v>
      </c>
      <c r="AG157" s="177">
        <f t="shared" si="155"/>
        <v>89.453125000000028</v>
      </c>
      <c r="AH157" s="95">
        <f t="shared" si="156"/>
        <v>13</v>
      </c>
      <c r="AI157" s="447"/>
      <c r="AJ157" s="95">
        <v>16</v>
      </c>
      <c r="AK157" s="95">
        <v>1428.0000000000005</v>
      </c>
      <c r="AL157" s="177">
        <f t="shared" si="157"/>
        <v>89.250000000000028</v>
      </c>
      <c r="AM157" s="95">
        <f t="shared" si="158"/>
        <v>13</v>
      </c>
      <c r="AN157" s="447"/>
      <c r="AO157" s="95">
        <v>16</v>
      </c>
      <c r="AP157" s="95">
        <v>1420.7142857142869</v>
      </c>
      <c r="AQ157" s="177">
        <f t="shared" si="159"/>
        <v>88.794642857142932</v>
      </c>
      <c r="AR157" s="95">
        <f t="shared" si="160"/>
        <v>13</v>
      </c>
      <c r="AS157" s="447"/>
      <c r="AT157" s="95">
        <v>16</v>
      </c>
      <c r="AU157" s="95">
        <v>1437.8947368421063</v>
      </c>
      <c r="AV157" s="177">
        <f t="shared" si="161"/>
        <v>89.868421052631646</v>
      </c>
      <c r="AW157" s="95">
        <f t="shared" si="162"/>
        <v>13</v>
      </c>
      <c r="AX157" s="447"/>
    </row>
    <row r="158" spans="2:50" hidden="1">
      <c r="B158" s="456"/>
      <c r="C158" s="95">
        <v>12</v>
      </c>
      <c r="D158" s="95" t="s">
        <v>146</v>
      </c>
      <c r="E158" s="95">
        <v>16</v>
      </c>
      <c r="F158" s="95">
        <v>2000</v>
      </c>
      <c r="G158" s="177">
        <f t="shared" si="147"/>
        <v>125</v>
      </c>
      <c r="H158" s="447"/>
      <c r="I158" s="153">
        <f t="shared" si="163"/>
        <v>16</v>
      </c>
      <c r="J158" s="153">
        <f t="shared" si="164"/>
        <v>1909.0673931981339</v>
      </c>
      <c r="K158" s="154">
        <f t="shared" si="165"/>
        <v>119.31671207488337</v>
      </c>
      <c r="L158" s="458"/>
      <c r="M158" s="153">
        <f t="shared" si="148"/>
        <v>6</v>
      </c>
      <c r="N158" s="448"/>
      <c r="O158" s="448"/>
      <c r="P158" s="95">
        <v>16</v>
      </c>
      <c r="Q158" s="95">
        <v>1931.3513513513499</v>
      </c>
      <c r="R158" s="177">
        <f t="shared" si="149"/>
        <v>120.70945945945937</v>
      </c>
      <c r="S158" s="95">
        <f t="shared" si="150"/>
        <v>6</v>
      </c>
      <c r="T158" s="447"/>
      <c r="U158" s="95">
        <v>16</v>
      </c>
      <c r="V158" s="95">
        <v>1891.9354838709671</v>
      </c>
      <c r="W158" s="177">
        <f t="shared" si="151"/>
        <v>118.24596774193544</v>
      </c>
      <c r="X158" s="95">
        <f t="shared" si="152"/>
        <v>8</v>
      </c>
      <c r="Y158" s="447"/>
      <c r="Z158" s="95">
        <v>16</v>
      </c>
      <c r="AA158" s="95">
        <v>1900.8695652173913</v>
      </c>
      <c r="AB158" s="177">
        <f t="shared" si="153"/>
        <v>118.80434782608695</v>
      </c>
      <c r="AC158" s="95">
        <f t="shared" si="154"/>
        <v>7</v>
      </c>
      <c r="AD158" s="447"/>
      <c r="AE158" s="95">
        <v>16</v>
      </c>
      <c r="AF158" s="95">
        <v>1918.0952380952376</v>
      </c>
      <c r="AG158" s="177">
        <f t="shared" si="155"/>
        <v>119.88095238095235</v>
      </c>
      <c r="AH158" s="95">
        <f t="shared" si="156"/>
        <v>6</v>
      </c>
      <c r="AI158" s="447"/>
      <c r="AJ158" s="95">
        <v>16</v>
      </c>
      <c r="AK158" s="95">
        <v>1912.0588235294117</v>
      </c>
      <c r="AL158" s="177">
        <f t="shared" si="157"/>
        <v>119.50367647058823</v>
      </c>
      <c r="AM158" s="95">
        <f t="shared" si="158"/>
        <v>7</v>
      </c>
      <c r="AN158" s="447"/>
      <c r="AO158" s="95">
        <v>16</v>
      </c>
      <c r="AP158" s="95">
        <v>1915.16129032258</v>
      </c>
      <c r="AQ158" s="177">
        <f t="shared" si="159"/>
        <v>119.69758064516125</v>
      </c>
      <c r="AR158" s="95">
        <f t="shared" si="160"/>
        <v>6</v>
      </c>
      <c r="AS158" s="447"/>
      <c r="AT158" s="95">
        <v>16</v>
      </c>
      <c r="AU158" s="95">
        <v>1893.9999999999991</v>
      </c>
      <c r="AV158" s="177">
        <f t="shared" si="161"/>
        <v>118.37499999999994</v>
      </c>
      <c r="AW158" s="95">
        <f t="shared" si="162"/>
        <v>7</v>
      </c>
      <c r="AX158" s="447"/>
    </row>
    <row r="159" spans="2:50" hidden="1">
      <c r="B159" s="456"/>
      <c r="C159" s="95">
        <v>13</v>
      </c>
      <c r="D159" s="95" t="s">
        <v>147</v>
      </c>
      <c r="E159" s="95">
        <v>17</v>
      </c>
      <c r="F159" s="95">
        <v>2000</v>
      </c>
      <c r="G159" s="177">
        <f t="shared" si="147"/>
        <v>117.64705882352941</v>
      </c>
      <c r="H159" s="447"/>
      <c r="I159" s="153">
        <f t="shared" si="163"/>
        <v>17</v>
      </c>
      <c r="J159" s="153">
        <f t="shared" si="164"/>
        <v>1900.3918678035536</v>
      </c>
      <c r="K159" s="154">
        <f t="shared" si="165"/>
        <v>111.78775692962081</v>
      </c>
      <c r="L159" s="458"/>
      <c r="M159" s="153">
        <f t="shared" si="148"/>
        <v>11</v>
      </c>
      <c r="N159" s="448"/>
      <c r="O159" s="448"/>
      <c r="P159" s="95">
        <v>17</v>
      </c>
      <c r="Q159" s="95">
        <v>1904.2424242424249</v>
      </c>
      <c r="R159" s="177">
        <f t="shared" si="149"/>
        <v>112.01426024955441</v>
      </c>
      <c r="S159" s="95">
        <f t="shared" si="150"/>
        <v>10</v>
      </c>
      <c r="T159" s="447"/>
      <c r="U159" s="95">
        <v>17</v>
      </c>
      <c r="V159" s="95">
        <v>1906.5168539325841</v>
      </c>
      <c r="W159" s="177">
        <f t="shared" si="151"/>
        <v>112.14805023132848</v>
      </c>
      <c r="X159" s="95">
        <f t="shared" si="152"/>
        <v>10</v>
      </c>
      <c r="Y159" s="447"/>
      <c r="Z159" s="95">
        <v>17</v>
      </c>
      <c r="AA159" s="95">
        <v>1905.7425742574248</v>
      </c>
      <c r="AB159" s="177">
        <f t="shared" si="153"/>
        <v>112.10250436808381</v>
      </c>
      <c r="AC159" s="95">
        <f t="shared" si="154"/>
        <v>10</v>
      </c>
      <c r="AD159" s="447"/>
      <c r="AE159" s="95">
        <v>17</v>
      </c>
      <c r="AF159" s="95">
        <v>1902.4390243902433</v>
      </c>
      <c r="AG159" s="177">
        <f t="shared" si="155"/>
        <v>111.90817790530843</v>
      </c>
      <c r="AH159" s="95">
        <f t="shared" si="156"/>
        <v>11</v>
      </c>
      <c r="AI159" s="447"/>
      <c r="AJ159" s="95">
        <v>17</v>
      </c>
      <c r="AK159" s="95">
        <v>1893.2307692307688</v>
      </c>
      <c r="AL159" s="177">
        <f t="shared" si="157"/>
        <v>111.36651583710405</v>
      </c>
      <c r="AM159" s="95">
        <f t="shared" si="158"/>
        <v>11</v>
      </c>
      <c r="AN159" s="447"/>
      <c r="AO159" s="95">
        <v>17</v>
      </c>
      <c r="AP159" s="95">
        <v>1892.5714285714289</v>
      </c>
      <c r="AQ159" s="177">
        <f t="shared" si="159"/>
        <v>111.32773109243699</v>
      </c>
      <c r="AR159" s="95">
        <f t="shared" si="160"/>
        <v>11</v>
      </c>
      <c r="AS159" s="447"/>
      <c r="AT159" s="95">
        <v>17</v>
      </c>
      <c r="AU159" s="95">
        <v>1897.9999999999991</v>
      </c>
      <c r="AV159" s="177">
        <f t="shared" si="161"/>
        <v>111.64705882352936</v>
      </c>
      <c r="AW159" s="95">
        <f t="shared" si="162"/>
        <v>11</v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177"/>
      <c r="H160" s="447"/>
      <c r="I160" s="153" t="str">
        <f t="shared" si="163"/>
        <v/>
      </c>
      <c r="J160" s="153" t="str">
        <f t="shared" si="164"/>
        <v/>
      </c>
      <c r="K160" s="154" t="str">
        <f t="shared" si="165"/>
        <v/>
      </c>
      <c r="L160" s="458"/>
      <c r="M160" s="153" t="str">
        <f t="shared" si="148"/>
        <v/>
      </c>
      <c r="N160" s="448"/>
      <c r="O160" s="448"/>
      <c r="P160" s="95"/>
      <c r="Q160" s="95"/>
      <c r="R160" s="177" t="str">
        <f t="shared" si="149"/>
        <v/>
      </c>
      <c r="S160" s="95" t="str">
        <f t="shared" si="150"/>
        <v/>
      </c>
      <c r="T160" s="447"/>
      <c r="U160" s="95"/>
      <c r="V160" s="95"/>
      <c r="W160" s="177" t="str">
        <f t="shared" si="151"/>
        <v/>
      </c>
      <c r="X160" s="95" t="str">
        <f t="shared" si="152"/>
        <v/>
      </c>
      <c r="Y160" s="447"/>
      <c r="Z160" s="95"/>
      <c r="AA160" s="95"/>
      <c r="AB160" s="177" t="str">
        <f t="shared" si="153"/>
        <v/>
      </c>
      <c r="AC160" s="95" t="str">
        <f t="shared" si="154"/>
        <v/>
      </c>
      <c r="AD160" s="447"/>
      <c r="AE160" s="95"/>
      <c r="AF160" s="95"/>
      <c r="AG160" s="177" t="str">
        <f t="shared" si="155"/>
        <v/>
      </c>
      <c r="AH160" s="95" t="str">
        <f t="shared" si="156"/>
        <v/>
      </c>
      <c r="AI160" s="447"/>
      <c r="AJ160" s="95"/>
      <c r="AK160" s="95"/>
      <c r="AL160" s="177" t="str">
        <f t="shared" si="157"/>
        <v/>
      </c>
      <c r="AM160" s="95" t="str">
        <f t="shared" si="158"/>
        <v/>
      </c>
      <c r="AN160" s="447"/>
      <c r="AO160" s="95"/>
      <c r="AP160" s="95"/>
      <c r="AQ160" s="177" t="str">
        <f t="shared" si="159"/>
        <v/>
      </c>
      <c r="AR160" s="95" t="str">
        <f t="shared" si="160"/>
        <v/>
      </c>
      <c r="AS160" s="447"/>
      <c r="AT160" s="95"/>
      <c r="AU160" s="95"/>
      <c r="AV160" s="177" t="str">
        <f t="shared" si="161"/>
        <v/>
      </c>
      <c r="AW160" s="95" t="str">
        <f t="shared" si="162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177"/>
      <c r="H161" s="447"/>
      <c r="I161" s="153" t="str">
        <f t="shared" si="163"/>
        <v/>
      </c>
      <c r="J161" s="153" t="str">
        <f t="shared" si="164"/>
        <v/>
      </c>
      <c r="K161" s="154" t="str">
        <f t="shared" si="165"/>
        <v/>
      </c>
      <c r="L161" s="459"/>
      <c r="M161" s="153" t="str">
        <f t="shared" si="148"/>
        <v/>
      </c>
      <c r="N161" s="448"/>
      <c r="O161" s="448"/>
      <c r="P161" s="95"/>
      <c r="Q161" s="95"/>
      <c r="R161" s="177" t="str">
        <f t="shared" si="149"/>
        <v/>
      </c>
      <c r="S161" s="95" t="str">
        <f t="shared" si="150"/>
        <v/>
      </c>
      <c r="T161" s="447"/>
      <c r="U161" s="95"/>
      <c r="V161" s="95"/>
      <c r="W161" s="177" t="str">
        <f t="shared" si="151"/>
        <v/>
      </c>
      <c r="X161" s="95" t="str">
        <f t="shared" si="152"/>
        <v/>
      </c>
      <c r="Y161" s="447"/>
      <c r="Z161" s="95"/>
      <c r="AA161" s="95"/>
      <c r="AB161" s="177" t="str">
        <f t="shared" si="153"/>
        <v/>
      </c>
      <c r="AC161" s="95" t="str">
        <f t="shared" si="154"/>
        <v/>
      </c>
      <c r="AD161" s="447"/>
      <c r="AE161" s="95"/>
      <c r="AF161" s="95"/>
      <c r="AG161" s="177" t="str">
        <f t="shared" si="155"/>
        <v/>
      </c>
      <c r="AH161" s="95" t="str">
        <f t="shared" si="156"/>
        <v/>
      </c>
      <c r="AI161" s="447"/>
      <c r="AJ161" s="95"/>
      <c r="AK161" s="95"/>
      <c r="AL161" s="177" t="str">
        <f t="shared" si="157"/>
        <v/>
      </c>
      <c r="AM161" s="95" t="str">
        <f t="shared" si="158"/>
        <v/>
      </c>
      <c r="AN161" s="447"/>
      <c r="AO161" s="95"/>
      <c r="AP161" s="95"/>
      <c r="AQ161" s="177" t="str">
        <f t="shared" si="159"/>
        <v/>
      </c>
      <c r="AR161" s="95" t="str">
        <f t="shared" si="160"/>
        <v/>
      </c>
      <c r="AS161" s="447"/>
      <c r="AT161" s="95"/>
      <c r="AU161" s="95"/>
      <c r="AV161" s="177" t="str">
        <f t="shared" si="161"/>
        <v/>
      </c>
      <c r="AW161" s="95" t="str">
        <f t="shared" si="162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56" t="s">
        <v>130</v>
      </c>
      <c r="C167" s="95">
        <v>1</v>
      </c>
      <c r="D167" s="95" t="s">
        <v>131</v>
      </c>
      <c r="E167" s="95">
        <v>16</v>
      </c>
      <c r="F167" s="95">
        <v>2000</v>
      </c>
      <c r="G167" s="177">
        <f>F167/E167</f>
        <v>125</v>
      </c>
      <c r="H167" s="447">
        <f>AVERAGE(G167:G181)</f>
        <v>121.94520520758913</v>
      </c>
      <c r="I167" s="153">
        <f t="shared" ref="I167:I169" si="166">IFERROR(AVERAGE(P167,U167,Z167,AE167,AJ167,AO167,AT167),"")</f>
        <v>16</v>
      </c>
      <c r="J167" s="153">
        <f t="shared" ref="J167:J169" si="167">IFERROR(AVERAGE(Q167,V167,AA167,AF167,AK167,AP167,AU167),"")</f>
        <v>1928.7921796284475</v>
      </c>
      <c r="K167" s="154">
        <f t="shared" ref="K167:K169" si="168">IFERROR(AVERAGE(R167,W167,AB167,AG167,AL167,AQ167,AV167),"")</f>
        <v>120.54951122677797</v>
      </c>
      <c r="L167" s="457">
        <f>IFERROR(AVERAGE(K167:K181),"-")</f>
        <v>116.98726872235746</v>
      </c>
      <c r="M167" s="153">
        <f>IFERROR(RANK(K167, K$167:K$181),"")</f>
        <v>5</v>
      </c>
      <c r="N167" s="448"/>
      <c r="O167" s="448"/>
      <c r="P167" s="95">
        <v>16</v>
      </c>
      <c r="Q167" s="95">
        <v>1916.363636363634</v>
      </c>
      <c r="R167" s="177">
        <f>IFERROR(Q167/P167,"")</f>
        <v>119.77272727272712</v>
      </c>
      <c r="S167" s="95">
        <f>IFERROR(RANK(R167, R$167:R$181),"")</f>
        <v>7</v>
      </c>
      <c r="T167" s="447">
        <f>AVERAGE(R167:R181)</f>
        <v>117.04265269219573</v>
      </c>
      <c r="U167" s="95">
        <v>16</v>
      </c>
      <c r="V167" s="95">
        <v>1929.6774193548354</v>
      </c>
      <c r="W167" s="177">
        <f>IFERROR(V167/U167,"")</f>
        <v>120.60483870967721</v>
      </c>
      <c r="X167" s="95">
        <f>IFERROR(RANK(W167, W$167:W$181),"")</f>
        <v>5</v>
      </c>
      <c r="Y167" s="447">
        <f>AVERAGE(W167:W181)</f>
        <v>116.93448775333985</v>
      </c>
      <c r="Z167" s="95">
        <v>16</v>
      </c>
      <c r="AA167" s="95">
        <v>1915.1999999999946</v>
      </c>
      <c r="AB167" s="177">
        <f>IFERROR(AA167/Z167,"")</f>
        <v>119.69999999999966</v>
      </c>
      <c r="AC167" s="95">
        <f>IFERROR(RANK(AB167, AB$167:AB$181),"")</f>
        <v>6</v>
      </c>
      <c r="AD167" s="447">
        <f>AVERAGE(AB167:AB181)</f>
        <v>116.82116164330158</v>
      </c>
      <c r="AE167" s="95">
        <v>16</v>
      </c>
      <c r="AF167" s="95">
        <v>1977.1428571428642</v>
      </c>
      <c r="AG167" s="177">
        <f>IFERROR(AF167/AE167,"")</f>
        <v>123.57142857142901</v>
      </c>
      <c r="AH167" s="95">
        <f>IFERROR(RANK(AG167, AG$167:AG$181),"")</f>
        <v>5</v>
      </c>
      <c r="AI167" s="447">
        <f>AVERAGE(AG167:AG181)</f>
        <v>117.33889689446276</v>
      </c>
      <c r="AJ167" s="95">
        <v>16</v>
      </c>
      <c r="AK167" s="95">
        <v>1924.7999999999943</v>
      </c>
      <c r="AL167" s="177">
        <f>IFERROR(AK167/AJ167,"")</f>
        <v>120.29999999999964</v>
      </c>
      <c r="AM167" s="95">
        <f>IFERROR(RANK(AL167, AL$167:AL$181),"")</f>
        <v>5</v>
      </c>
      <c r="AN167" s="447">
        <f>AVERAGE(AL167:AL181)</f>
        <v>117.15967618527186</v>
      </c>
      <c r="AO167" s="95">
        <v>16</v>
      </c>
      <c r="AP167" s="95">
        <v>1930.7142857142817</v>
      </c>
      <c r="AQ167" s="177">
        <f>IFERROR(AP167/AO167,"")</f>
        <v>120.66964285714261</v>
      </c>
      <c r="AR167" s="95">
        <f>IFERROR(RANK(AQ167, AQ$167:AQ$181),"")</f>
        <v>5</v>
      </c>
      <c r="AS167" s="447">
        <f>AVERAGE(AQ167:AQ181)</f>
        <v>116.85304449479476</v>
      </c>
      <c r="AT167" s="95">
        <v>16</v>
      </c>
      <c r="AU167" s="95">
        <v>1907.647058823527</v>
      </c>
      <c r="AV167" s="177">
        <f>IFERROR(AU167/AT167,"")</f>
        <v>119.22794117647044</v>
      </c>
      <c r="AW167" s="95">
        <f>IFERROR(RANK(AV167, AV$167:AV$181),"")</f>
        <v>7</v>
      </c>
      <c r="AX167" s="447">
        <f>AVERAGE(AV167:AV181)</f>
        <v>116.76096139313556</v>
      </c>
    </row>
    <row r="168" spans="2:50" hidden="1">
      <c r="B168" s="456"/>
      <c r="C168" s="95">
        <v>2</v>
      </c>
      <c r="D168" s="95" t="s">
        <v>132</v>
      </c>
      <c r="E168" s="95">
        <v>15</v>
      </c>
      <c r="F168" s="95">
        <v>2000</v>
      </c>
      <c r="G168" s="177">
        <f t="shared" ref="G168:G179" si="169">F168/E168</f>
        <v>133.33333333333334</v>
      </c>
      <c r="H168" s="447"/>
      <c r="I168" s="153">
        <f t="shared" si="166"/>
        <v>15</v>
      </c>
      <c r="J168" s="153">
        <f t="shared" si="167"/>
        <v>1918.2924459662456</v>
      </c>
      <c r="K168" s="154">
        <f t="shared" si="168"/>
        <v>127.88616306441635</v>
      </c>
      <c r="L168" s="458"/>
      <c r="M168" s="153">
        <f t="shared" ref="M168:M181" si="170">IFERROR(RANK(K168, K$167:K$181),"")</f>
        <v>2</v>
      </c>
      <c r="N168" s="448"/>
      <c r="O168" s="448"/>
      <c r="P168" s="95">
        <v>15</v>
      </c>
      <c r="Q168" s="95">
        <v>1928.4507042253499</v>
      </c>
      <c r="R168" s="177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47"/>
      <c r="U168" s="95">
        <v>15</v>
      </c>
      <c r="V168" s="95">
        <v>1910.7042253521108</v>
      </c>
      <c r="W168" s="177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47"/>
      <c r="Z168" s="95">
        <v>15</v>
      </c>
      <c r="AA168" s="95">
        <v>1925.0847457627133</v>
      </c>
      <c r="AB168" s="177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47"/>
      <c r="AE168" s="95">
        <v>15</v>
      </c>
      <c r="AF168" s="95">
        <v>1924.7058823529419</v>
      </c>
      <c r="AG168" s="177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47"/>
      <c r="AJ168" s="95">
        <v>15</v>
      </c>
      <c r="AK168" s="95">
        <v>1910.5263157894751</v>
      </c>
      <c r="AL168" s="177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47"/>
      <c r="AO168" s="95">
        <v>15</v>
      </c>
      <c r="AP168" s="95">
        <v>1915.5882352941153</v>
      </c>
      <c r="AQ168" s="177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47"/>
      <c r="AT168" s="95">
        <v>15</v>
      </c>
      <c r="AU168" s="95">
        <v>1912.9870129870119</v>
      </c>
      <c r="AV168" s="177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47"/>
    </row>
    <row r="169" spans="2:50" hidden="1">
      <c r="B169" s="456"/>
      <c r="C169" s="95">
        <v>3</v>
      </c>
      <c r="D169" s="95" t="s">
        <v>133</v>
      </c>
      <c r="E169" s="95">
        <v>17</v>
      </c>
      <c r="F169" s="95">
        <v>2000</v>
      </c>
      <c r="G169" s="177">
        <f t="shared" si="169"/>
        <v>117.64705882352941</v>
      </c>
      <c r="H169" s="447"/>
      <c r="I169" s="153">
        <f t="shared" si="166"/>
        <v>17</v>
      </c>
      <c r="J169" s="153">
        <f t="shared" si="167"/>
        <v>1925.0097598977579</v>
      </c>
      <c r="K169" s="154">
        <f t="shared" si="168"/>
        <v>113.23586822927989</v>
      </c>
      <c r="L169" s="458"/>
      <c r="M169" s="153">
        <f t="shared" si="170"/>
        <v>9</v>
      </c>
      <c r="N169" s="448"/>
      <c r="O169" s="448"/>
      <c r="P169" s="95">
        <v>17</v>
      </c>
      <c r="Q169" s="95">
        <v>1920.9677419354855</v>
      </c>
      <c r="R169" s="177">
        <f t="shared" si="171"/>
        <v>112.99810246679327</v>
      </c>
      <c r="S169" s="95">
        <f t="shared" si="172"/>
        <v>9</v>
      </c>
      <c r="T169" s="447"/>
      <c r="U169" s="95">
        <v>17</v>
      </c>
      <c r="V169" s="95">
        <v>1933.0000000000018</v>
      </c>
      <c r="W169" s="177">
        <f t="shared" si="173"/>
        <v>113.70588235294129</v>
      </c>
      <c r="X169" s="95">
        <f t="shared" si="174"/>
        <v>9</v>
      </c>
      <c r="Y169" s="447"/>
      <c r="Z169" s="95">
        <v>17</v>
      </c>
      <c r="AA169" s="95">
        <v>1933.0909090909104</v>
      </c>
      <c r="AB169" s="177">
        <f t="shared" si="175"/>
        <v>113.71122994652414</v>
      </c>
      <c r="AC169" s="95">
        <f t="shared" si="176"/>
        <v>9</v>
      </c>
      <c r="AD169" s="447"/>
      <c r="AE169" s="95">
        <v>17</v>
      </c>
      <c r="AF169" s="95">
        <v>1917.6923076923088</v>
      </c>
      <c r="AG169" s="177">
        <f t="shared" si="177"/>
        <v>112.80542986425345</v>
      </c>
      <c r="AH169" s="95">
        <f t="shared" si="178"/>
        <v>9</v>
      </c>
      <c r="AI169" s="447"/>
      <c r="AJ169" s="95">
        <v>17</v>
      </c>
      <c r="AK169" s="95">
        <v>1930.5263157894753</v>
      </c>
      <c r="AL169" s="177">
        <f t="shared" si="179"/>
        <v>113.56037151702796</v>
      </c>
      <c r="AM169" s="95">
        <f t="shared" si="180"/>
        <v>11</v>
      </c>
      <c r="AN169" s="447"/>
      <c r="AO169" s="95">
        <v>17</v>
      </c>
      <c r="AP169" s="95">
        <v>1918.0000000000018</v>
      </c>
      <c r="AQ169" s="177">
        <f t="shared" si="181"/>
        <v>112.82352941176481</v>
      </c>
      <c r="AR169" s="95">
        <f t="shared" si="182"/>
        <v>10</v>
      </c>
      <c r="AS169" s="447"/>
      <c r="AT169" s="95">
        <v>17</v>
      </c>
      <c r="AU169" s="95">
        <v>1921.7910447761219</v>
      </c>
      <c r="AV169" s="177">
        <f t="shared" si="183"/>
        <v>113.04653204565423</v>
      </c>
      <c r="AW169" s="95">
        <f t="shared" si="184"/>
        <v>9</v>
      </c>
      <c r="AX169" s="447"/>
    </row>
    <row r="170" spans="2:50" hidden="1">
      <c r="B170" s="456"/>
      <c r="C170" s="95">
        <v>4</v>
      </c>
      <c r="D170" s="95" t="s">
        <v>134</v>
      </c>
      <c r="E170" s="95">
        <v>16</v>
      </c>
      <c r="F170" s="95">
        <v>2000</v>
      </c>
      <c r="G170" s="177">
        <f t="shared" si="169"/>
        <v>125</v>
      </c>
      <c r="H170" s="447"/>
      <c r="I170" s="153">
        <f>IFERROR(AVERAGE(P170,U170,Z170,AE170,AJ170,AO170,AT170),"")</f>
        <v>16</v>
      </c>
      <c r="J170" s="153">
        <f>IFERROR(AVERAGE(Q170,V170,AA170,AF170,AK170,AP170,AU170),"")</f>
        <v>1914.0905323626121</v>
      </c>
      <c r="K170" s="154">
        <f>IFERROR(AVERAGE(R170,W170,AB170,AG170,AL170,AQ170,AV170),"")</f>
        <v>119.63065827266325</v>
      </c>
      <c r="L170" s="458"/>
      <c r="M170" s="153">
        <f t="shared" si="170"/>
        <v>7</v>
      </c>
      <c r="N170" s="448"/>
      <c r="O170" s="448"/>
      <c r="P170" s="95">
        <v>16</v>
      </c>
      <c r="Q170" s="95">
        <v>1909.3750000000005</v>
      </c>
      <c r="R170" s="177">
        <f t="shared" si="171"/>
        <v>119.33593750000003</v>
      </c>
      <c r="S170" s="95">
        <f t="shared" si="172"/>
        <v>8</v>
      </c>
      <c r="T170" s="447"/>
      <c r="U170" s="95">
        <v>16</v>
      </c>
      <c r="V170" s="95">
        <v>1911.0638297872345</v>
      </c>
      <c r="W170" s="177">
        <f t="shared" si="173"/>
        <v>119.44148936170215</v>
      </c>
      <c r="X170" s="95">
        <f t="shared" si="174"/>
        <v>8</v>
      </c>
      <c r="Y170" s="447"/>
      <c r="Z170" s="95">
        <v>16</v>
      </c>
      <c r="AA170" s="95">
        <v>1920.6976744186045</v>
      </c>
      <c r="AB170" s="177">
        <f t="shared" si="175"/>
        <v>120.04360465116278</v>
      </c>
      <c r="AC170" s="95">
        <f t="shared" si="176"/>
        <v>5</v>
      </c>
      <c r="AD170" s="447"/>
      <c r="AE170" s="95">
        <v>16</v>
      </c>
      <c r="AF170" s="95">
        <v>1914.5454545454536</v>
      </c>
      <c r="AG170" s="177">
        <f t="shared" si="177"/>
        <v>119.65909090909085</v>
      </c>
      <c r="AH170" s="95">
        <f t="shared" si="178"/>
        <v>8</v>
      </c>
      <c r="AI170" s="447"/>
      <c r="AJ170" s="95">
        <v>16</v>
      </c>
      <c r="AK170" s="95">
        <v>1923.0379746835436</v>
      </c>
      <c r="AL170" s="177">
        <f t="shared" si="179"/>
        <v>120.18987341772147</v>
      </c>
      <c r="AM170" s="95">
        <f t="shared" si="180"/>
        <v>6</v>
      </c>
      <c r="AN170" s="447"/>
      <c r="AO170" s="95">
        <v>16</v>
      </c>
      <c r="AP170" s="95">
        <v>1912.4137931034479</v>
      </c>
      <c r="AQ170" s="177">
        <f t="shared" si="181"/>
        <v>119.52586206896549</v>
      </c>
      <c r="AR170" s="95">
        <f t="shared" si="182"/>
        <v>7</v>
      </c>
      <c r="AS170" s="447"/>
      <c r="AT170" s="95">
        <v>16</v>
      </c>
      <c r="AU170" s="95">
        <v>1907.5000000000005</v>
      </c>
      <c r="AV170" s="177">
        <f t="shared" si="183"/>
        <v>119.21875000000003</v>
      </c>
      <c r="AW170" s="95">
        <f t="shared" si="184"/>
        <v>8</v>
      </c>
      <c r="AX170" s="447"/>
    </row>
    <row r="171" spans="2:50" hidden="1">
      <c r="B171" s="456"/>
      <c r="C171" s="95">
        <v>5</v>
      </c>
      <c r="D171" s="95" t="s">
        <v>135</v>
      </c>
      <c r="E171" s="95">
        <v>19</v>
      </c>
      <c r="F171" s="95">
        <v>2000</v>
      </c>
      <c r="G171" s="177">
        <f t="shared" si="169"/>
        <v>105.26315789473684</v>
      </c>
      <c r="H171" s="447"/>
      <c r="I171" s="153">
        <f t="shared" ref="I171:I181" si="185">IFERROR(AVERAGE(P171,U171,Z171,AE171,AJ171,AO171,AT171),"")</f>
        <v>19</v>
      </c>
      <c r="J171" s="153">
        <f t="shared" ref="J171:J181" si="186">IFERROR(AVERAGE(Q171,V171,AA171,AF171,AK171,AP171,AU171),"")</f>
        <v>1913.1582740305985</v>
      </c>
      <c r="K171" s="154">
        <f t="shared" ref="K171:K181" si="187">IFERROR(AVERAGE(R171,W171,AB171,AG171,AL171,AQ171,AV171),"")</f>
        <v>100.69254073845255</v>
      </c>
      <c r="L171" s="458"/>
      <c r="M171" s="153">
        <f t="shared" si="170"/>
        <v>12</v>
      </c>
      <c r="N171" s="448"/>
      <c r="O171" s="448"/>
      <c r="P171" s="95">
        <v>19</v>
      </c>
      <c r="Q171" s="95">
        <v>1921.8750000000005</v>
      </c>
      <c r="R171" s="177">
        <f t="shared" si="171"/>
        <v>101.15131578947371</v>
      </c>
      <c r="S171" s="95">
        <f t="shared" si="172"/>
        <v>12</v>
      </c>
      <c r="T171" s="447"/>
      <c r="U171" s="95">
        <v>19</v>
      </c>
      <c r="V171" s="95">
        <v>1917.3626373626373</v>
      </c>
      <c r="W171" s="177">
        <f t="shared" si="173"/>
        <v>100.91382301908618</v>
      </c>
      <c r="X171" s="95">
        <f t="shared" si="174"/>
        <v>12</v>
      </c>
      <c r="Y171" s="447"/>
      <c r="Z171" s="95">
        <v>19</v>
      </c>
      <c r="AA171" s="95">
        <v>1908.2926829268285</v>
      </c>
      <c r="AB171" s="177">
        <f t="shared" si="175"/>
        <v>100.43645699614888</v>
      </c>
      <c r="AC171" s="95">
        <f t="shared" si="176"/>
        <v>12</v>
      </c>
      <c r="AD171" s="447"/>
      <c r="AE171" s="95">
        <v>19</v>
      </c>
      <c r="AF171" s="95">
        <v>1901.5384615384605</v>
      </c>
      <c r="AG171" s="177">
        <f t="shared" si="177"/>
        <v>100.08097165991897</v>
      </c>
      <c r="AH171" s="95">
        <f t="shared" si="178"/>
        <v>12</v>
      </c>
      <c r="AI171" s="447"/>
      <c r="AJ171" s="95">
        <v>19</v>
      </c>
      <c r="AK171" s="95">
        <v>1918.5365853658532</v>
      </c>
      <c r="AL171" s="177">
        <f t="shared" si="179"/>
        <v>100.97560975609754</v>
      </c>
      <c r="AM171" s="95">
        <f t="shared" si="180"/>
        <v>12</v>
      </c>
      <c r="AN171" s="447"/>
      <c r="AO171" s="95">
        <v>19</v>
      </c>
      <c r="AP171" s="95">
        <v>1910.6250000000007</v>
      </c>
      <c r="AQ171" s="177">
        <f t="shared" si="181"/>
        <v>100.55921052631582</v>
      </c>
      <c r="AR171" s="95">
        <f t="shared" si="182"/>
        <v>12</v>
      </c>
      <c r="AS171" s="447"/>
      <c r="AT171" s="95">
        <v>19</v>
      </c>
      <c r="AU171" s="95">
        <v>1913.8775510204086</v>
      </c>
      <c r="AV171" s="177">
        <f t="shared" si="183"/>
        <v>100.73039742212677</v>
      </c>
      <c r="AW171" s="95">
        <f t="shared" si="184"/>
        <v>12</v>
      </c>
      <c r="AX171" s="447"/>
    </row>
    <row r="172" spans="2:50" hidden="1">
      <c r="B172" s="456"/>
      <c r="C172" s="95">
        <v>6</v>
      </c>
      <c r="D172" s="95" t="s">
        <v>136</v>
      </c>
      <c r="E172" s="95">
        <v>15</v>
      </c>
      <c r="F172" s="95">
        <v>2000</v>
      </c>
      <c r="G172" s="177">
        <f t="shared" si="169"/>
        <v>133.33333333333334</v>
      </c>
      <c r="H172" s="447"/>
      <c r="I172" s="153">
        <f t="shared" si="185"/>
        <v>15</v>
      </c>
      <c r="J172" s="153">
        <f t="shared" si="186"/>
        <v>1914.478746163403</v>
      </c>
      <c r="K172" s="154">
        <f t="shared" si="187"/>
        <v>127.63191641089358</v>
      </c>
      <c r="L172" s="458"/>
      <c r="M172" s="153">
        <f t="shared" si="170"/>
        <v>3</v>
      </c>
      <c r="N172" s="448"/>
      <c r="O172" s="448"/>
      <c r="P172" s="95">
        <v>15</v>
      </c>
      <c r="Q172" s="95">
        <v>1911.4285714285706</v>
      </c>
      <c r="R172" s="177">
        <f t="shared" si="171"/>
        <v>127.42857142857137</v>
      </c>
      <c r="S172" s="95">
        <f t="shared" si="172"/>
        <v>4</v>
      </c>
      <c r="T172" s="447"/>
      <c r="U172" s="95">
        <v>15</v>
      </c>
      <c r="V172" s="95">
        <v>1907.4725274725274</v>
      </c>
      <c r="W172" s="177">
        <f t="shared" si="173"/>
        <v>127.16483516483517</v>
      </c>
      <c r="X172" s="95">
        <f t="shared" si="174"/>
        <v>4</v>
      </c>
      <c r="Y172" s="447"/>
      <c r="Z172" s="95">
        <v>15</v>
      </c>
      <c r="AA172" s="95">
        <v>1909.9999999999993</v>
      </c>
      <c r="AB172" s="177">
        <f t="shared" si="175"/>
        <v>127.33333333333329</v>
      </c>
      <c r="AC172" s="95">
        <f t="shared" si="176"/>
        <v>3</v>
      </c>
      <c r="AD172" s="447"/>
      <c r="AE172" s="95">
        <v>15</v>
      </c>
      <c r="AF172" s="95">
        <v>1919.0476190476197</v>
      </c>
      <c r="AG172" s="177">
        <f t="shared" si="177"/>
        <v>127.93650793650798</v>
      </c>
      <c r="AH172" s="95">
        <f t="shared" si="178"/>
        <v>4</v>
      </c>
      <c r="AI172" s="447"/>
      <c r="AJ172" s="95">
        <v>15</v>
      </c>
      <c r="AK172" s="95">
        <v>1918.0327868852464</v>
      </c>
      <c r="AL172" s="177">
        <f t="shared" si="179"/>
        <v>127.86885245901642</v>
      </c>
      <c r="AM172" s="95">
        <f t="shared" si="180"/>
        <v>2</v>
      </c>
      <c r="AN172" s="447"/>
      <c r="AO172" s="95">
        <v>15</v>
      </c>
      <c r="AP172" s="95">
        <v>1916.6197183098595</v>
      </c>
      <c r="AQ172" s="177">
        <f t="shared" si="181"/>
        <v>127.77464788732397</v>
      </c>
      <c r="AR172" s="95">
        <f t="shared" si="182"/>
        <v>2</v>
      </c>
      <c r="AS172" s="447"/>
      <c r="AT172" s="95">
        <v>15</v>
      </c>
      <c r="AU172" s="95">
        <v>1918.7500000000005</v>
      </c>
      <c r="AV172" s="177">
        <f t="shared" si="183"/>
        <v>127.9166666666667</v>
      </c>
      <c r="AW172" s="95">
        <f t="shared" si="184"/>
        <v>1</v>
      </c>
      <c r="AX172" s="447"/>
    </row>
    <row r="173" spans="2:50" hidden="1">
      <c r="B173" s="456"/>
      <c r="C173" s="95">
        <v>7</v>
      </c>
      <c r="D173" s="95" t="s">
        <v>137</v>
      </c>
      <c r="E173" s="95">
        <v>16</v>
      </c>
      <c r="F173" s="95">
        <v>2000</v>
      </c>
      <c r="G173" s="177">
        <f t="shared" si="169"/>
        <v>125</v>
      </c>
      <c r="H173" s="447"/>
      <c r="I173" s="153">
        <f t="shared" si="185"/>
        <v>16</v>
      </c>
      <c r="J173" s="153">
        <f t="shared" si="186"/>
        <v>1913.5110347576895</v>
      </c>
      <c r="K173" s="154">
        <f t="shared" si="187"/>
        <v>119.59443967235559</v>
      </c>
      <c r="L173" s="458"/>
      <c r="M173" s="153">
        <f t="shared" si="170"/>
        <v>8</v>
      </c>
      <c r="N173" s="448"/>
      <c r="O173" s="448"/>
      <c r="P173" s="95">
        <v>16</v>
      </c>
      <c r="Q173" s="95">
        <v>1924.0677966101684</v>
      </c>
      <c r="R173" s="177">
        <f t="shared" si="171"/>
        <v>120.25423728813553</v>
      </c>
      <c r="S173" s="95">
        <f t="shared" si="172"/>
        <v>6</v>
      </c>
      <c r="T173" s="447"/>
      <c r="U173" s="95">
        <v>16</v>
      </c>
      <c r="V173" s="95">
        <v>1919.9999999999993</v>
      </c>
      <c r="W173" s="177">
        <f t="shared" si="173"/>
        <v>119.99999999999996</v>
      </c>
      <c r="X173" s="95">
        <f t="shared" si="174"/>
        <v>7</v>
      </c>
      <c r="Y173" s="447"/>
      <c r="Z173" s="95">
        <v>16</v>
      </c>
      <c r="AA173" s="95">
        <v>1907.3684210526303</v>
      </c>
      <c r="AB173" s="177">
        <f t="shared" si="175"/>
        <v>119.21052631578939</v>
      </c>
      <c r="AC173" s="95">
        <f t="shared" si="176"/>
        <v>8</v>
      </c>
      <c r="AD173" s="447"/>
      <c r="AE173" s="95">
        <v>16</v>
      </c>
      <c r="AF173" s="95">
        <v>1916.2500000000007</v>
      </c>
      <c r="AG173" s="177">
        <f t="shared" si="177"/>
        <v>119.76562500000004</v>
      </c>
      <c r="AH173" s="95">
        <f t="shared" si="178"/>
        <v>7</v>
      </c>
      <c r="AI173" s="447"/>
      <c r="AJ173" s="95">
        <v>16</v>
      </c>
      <c r="AK173" s="95">
        <v>1906.2500000000005</v>
      </c>
      <c r="AL173" s="177">
        <f t="shared" si="179"/>
        <v>119.14062500000003</v>
      </c>
      <c r="AM173" s="95">
        <f t="shared" si="180"/>
        <v>8</v>
      </c>
      <c r="AN173" s="447"/>
      <c r="AO173" s="95">
        <v>16</v>
      </c>
      <c r="AP173" s="95">
        <v>1907.3076923076933</v>
      </c>
      <c r="AQ173" s="177">
        <f t="shared" si="181"/>
        <v>119.20673076923083</v>
      </c>
      <c r="AR173" s="95">
        <f t="shared" si="182"/>
        <v>8</v>
      </c>
      <c r="AS173" s="447"/>
      <c r="AT173" s="95">
        <v>16</v>
      </c>
      <c r="AU173" s="95">
        <v>1913.333333333333</v>
      </c>
      <c r="AV173" s="177">
        <f t="shared" si="183"/>
        <v>119.58333333333331</v>
      </c>
      <c r="AW173" s="95">
        <f t="shared" si="184"/>
        <v>6</v>
      </c>
      <c r="AX173" s="447"/>
    </row>
    <row r="174" spans="2:50" hidden="1">
      <c r="B174" s="456"/>
      <c r="C174" s="95">
        <v>8</v>
      </c>
      <c r="D174" s="95" t="s">
        <v>140</v>
      </c>
      <c r="E174" s="95">
        <v>15</v>
      </c>
      <c r="F174" s="95">
        <v>2000</v>
      </c>
      <c r="G174" s="177">
        <f t="shared" si="169"/>
        <v>133.33333333333334</v>
      </c>
      <c r="H174" s="447"/>
      <c r="I174" s="153">
        <f t="shared" si="185"/>
        <v>15</v>
      </c>
      <c r="J174" s="153">
        <f t="shared" si="186"/>
        <v>1910.3666072332433</v>
      </c>
      <c r="K174" s="154">
        <f t="shared" si="187"/>
        <v>127.35777381554955</v>
      </c>
      <c r="L174" s="458"/>
      <c r="M174" s="153">
        <f t="shared" si="170"/>
        <v>4</v>
      </c>
      <c r="N174" s="448"/>
      <c r="O174" s="448"/>
      <c r="P174" s="95">
        <v>15</v>
      </c>
      <c r="Q174" s="95">
        <v>1913.4000000000005</v>
      </c>
      <c r="R174" s="177">
        <f t="shared" si="171"/>
        <v>127.56000000000003</v>
      </c>
      <c r="S174" s="95">
        <f t="shared" si="172"/>
        <v>3</v>
      </c>
      <c r="T174" s="447"/>
      <c r="U174" s="95">
        <v>15</v>
      </c>
      <c r="V174" s="95">
        <v>1909.4117647058833</v>
      </c>
      <c r="W174" s="177">
        <f t="shared" si="173"/>
        <v>127.29411764705888</v>
      </c>
      <c r="X174" s="95">
        <f t="shared" si="174"/>
        <v>3</v>
      </c>
      <c r="Y174" s="447"/>
      <c r="Z174" s="95">
        <v>15</v>
      </c>
      <c r="AA174" s="95">
        <v>1905.773195876289</v>
      </c>
      <c r="AB174" s="177">
        <f t="shared" si="175"/>
        <v>127.05154639175261</v>
      </c>
      <c r="AC174" s="95">
        <f t="shared" si="176"/>
        <v>4</v>
      </c>
      <c r="AD174" s="447"/>
      <c r="AE174" s="95">
        <v>15</v>
      </c>
      <c r="AF174" s="95">
        <v>1919.3023255813951</v>
      </c>
      <c r="AG174" s="177">
        <f t="shared" si="177"/>
        <v>127.95348837209301</v>
      </c>
      <c r="AH174" s="95">
        <f t="shared" si="178"/>
        <v>3</v>
      </c>
      <c r="AI174" s="447"/>
      <c r="AJ174" s="95">
        <v>15</v>
      </c>
      <c r="AK174" s="95">
        <v>1904.1379310344826</v>
      </c>
      <c r="AL174" s="177">
        <f t="shared" si="179"/>
        <v>126.94252873563217</v>
      </c>
      <c r="AM174" s="95">
        <f t="shared" si="180"/>
        <v>4</v>
      </c>
      <c r="AN174" s="447"/>
      <c r="AO174" s="95">
        <v>15</v>
      </c>
      <c r="AP174" s="95">
        <v>1914.2553191489365</v>
      </c>
      <c r="AQ174" s="177">
        <f t="shared" si="181"/>
        <v>127.61702127659576</v>
      </c>
      <c r="AR174" s="95">
        <f t="shared" si="182"/>
        <v>4</v>
      </c>
      <c r="AS174" s="447"/>
      <c r="AT174" s="95">
        <v>15</v>
      </c>
      <c r="AU174" s="95">
        <v>1906.2857142857154</v>
      </c>
      <c r="AV174" s="177">
        <f t="shared" si="183"/>
        <v>127.08571428571436</v>
      </c>
      <c r="AW174" s="95">
        <f t="shared" si="184"/>
        <v>4</v>
      </c>
      <c r="AX174" s="447"/>
    </row>
    <row r="175" spans="2:50" hidden="1">
      <c r="B175" s="456"/>
      <c r="C175" s="95">
        <v>9</v>
      </c>
      <c r="D175" s="95" t="s">
        <v>143</v>
      </c>
      <c r="E175" s="95">
        <v>17</v>
      </c>
      <c r="F175" s="95">
        <v>2000</v>
      </c>
      <c r="G175" s="177">
        <f t="shared" si="169"/>
        <v>117.64705882352941</v>
      </c>
      <c r="H175" s="447"/>
      <c r="I175" s="153">
        <f t="shared" si="185"/>
        <v>17</v>
      </c>
      <c r="J175" s="153">
        <f t="shared" si="186"/>
        <v>1913.1431714711359</v>
      </c>
      <c r="K175" s="154">
        <f t="shared" si="187"/>
        <v>112.53783361594921</v>
      </c>
      <c r="L175" s="458"/>
      <c r="M175" s="153">
        <f t="shared" si="170"/>
        <v>11</v>
      </c>
      <c r="N175" s="448"/>
      <c r="O175" s="448"/>
      <c r="P175" s="95">
        <v>17</v>
      </c>
      <c r="Q175" s="95">
        <v>1903.4210526315776</v>
      </c>
      <c r="R175" s="177">
        <f t="shared" si="171"/>
        <v>111.96594427244574</v>
      </c>
      <c r="S175" s="95">
        <f t="shared" si="172"/>
        <v>11</v>
      </c>
      <c r="T175" s="447"/>
      <c r="U175" s="95">
        <v>17</v>
      </c>
      <c r="V175" s="95">
        <v>1919.154929577463</v>
      </c>
      <c r="W175" s="177">
        <f t="shared" si="173"/>
        <v>112.89146644573312</v>
      </c>
      <c r="X175" s="95">
        <f t="shared" si="174"/>
        <v>10</v>
      </c>
      <c r="Y175" s="447"/>
      <c r="Z175" s="95">
        <v>17</v>
      </c>
      <c r="AA175" s="95">
        <v>1902.187500000002</v>
      </c>
      <c r="AB175" s="177">
        <f t="shared" si="175"/>
        <v>111.8933823529413</v>
      </c>
      <c r="AC175" s="95">
        <f t="shared" si="176"/>
        <v>11</v>
      </c>
      <c r="AD175" s="447"/>
      <c r="AE175" s="95">
        <v>17</v>
      </c>
      <c r="AF175" s="95">
        <v>1906.7796610169507</v>
      </c>
      <c r="AG175" s="177">
        <f t="shared" si="177"/>
        <v>112.16350947158534</v>
      </c>
      <c r="AH175" s="95">
        <f t="shared" si="178"/>
        <v>11</v>
      </c>
      <c r="AI175" s="447"/>
      <c r="AJ175" s="95">
        <v>17</v>
      </c>
      <c r="AK175" s="95">
        <v>1931.6129032258082</v>
      </c>
      <c r="AL175" s="177">
        <f t="shared" si="179"/>
        <v>113.62428842504754</v>
      </c>
      <c r="AM175" s="95">
        <f t="shared" si="180"/>
        <v>10</v>
      </c>
      <c r="AN175" s="447"/>
      <c r="AO175" s="95">
        <v>17</v>
      </c>
      <c r="AP175" s="95">
        <v>1914.9999999999986</v>
      </c>
      <c r="AQ175" s="177">
        <f t="shared" si="181"/>
        <v>112.64705882352933</v>
      </c>
      <c r="AR175" s="95">
        <f t="shared" si="182"/>
        <v>11</v>
      </c>
      <c r="AS175" s="447"/>
      <c r="AT175" s="95">
        <v>17</v>
      </c>
      <c r="AU175" s="95">
        <v>1913.8461538461529</v>
      </c>
      <c r="AV175" s="177">
        <f t="shared" si="183"/>
        <v>112.57918552036193</v>
      </c>
      <c r="AW175" s="95">
        <f t="shared" si="184"/>
        <v>10</v>
      </c>
      <c r="AX175" s="447"/>
    </row>
    <row r="176" spans="2:50" hidden="1">
      <c r="B176" s="456"/>
      <c r="C176" s="95">
        <v>10</v>
      </c>
      <c r="D176" s="95" t="s">
        <v>144</v>
      </c>
      <c r="E176" s="95">
        <v>15</v>
      </c>
      <c r="F176" s="95">
        <v>2000</v>
      </c>
      <c r="G176" s="177">
        <f t="shared" si="169"/>
        <v>133.33333333333334</v>
      </c>
      <c r="H176" s="447"/>
      <c r="I176" s="153">
        <f t="shared" si="185"/>
        <v>15</v>
      </c>
      <c r="J176" s="153">
        <f t="shared" si="186"/>
        <v>1932.314655818742</v>
      </c>
      <c r="K176" s="154">
        <f t="shared" si="187"/>
        <v>128.82097705458281</v>
      </c>
      <c r="L176" s="458"/>
      <c r="M176" s="153">
        <f t="shared" si="170"/>
        <v>1</v>
      </c>
      <c r="N176" s="448"/>
      <c r="O176" s="448"/>
      <c r="P176" s="95">
        <v>15</v>
      </c>
      <c r="Q176" s="95">
        <v>1934.7368421052645</v>
      </c>
      <c r="R176" s="177">
        <f t="shared" si="171"/>
        <v>128.98245614035096</v>
      </c>
      <c r="S176" s="95">
        <f t="shared" si="172"/>
        <v>1</v>
      </c>
      <c r="T176" s="447"/>
      <c r="U176" s="95">
        <v>15</v>
      </c>
      <c r="V176" s="95">
        <v>1929.0566037735859</v>
      </c>
      <c r="W176" s="177">
        <f t="shared" si="173"/>
        <v>128.60377358490572</v>
      </c>
      <c r="X176" s="95">
        <f t="shared" si="174"/>
        <v>1</v>
      </c>
      <c r="Y176" s="447"/>
      <c r="Z176" s="95">
        <v>15</v>
      </c>
      <c r="AA176" s="95">
        <v>1945.9090909090908</v>
      </c>
      <c r="AB176" s="177">
        <f t="shared" si="175"/>
        <v>129.72727272727272</v>
      </c>
      <c r="AC176" s="95">
        <f t="shared" si="176"/>
        <v>1</v>
      </c>
      <c r="AD176" s="447"/>
      <c r="AE176" s="95">
        <v>15</v>
      </c>
      <c r="AF176" s="95">
        <v>1940.9999999999993</v>
      </c>
      <c r="AG176" s="177">
        <f t="shared" si="177"/>
        <v>129.39999999999995</v>
      </c>
      <c r="AH176" s="95">
        <f t="shared" si="178"/>
        <v>1</v>
      </c>
      <c r="AI176" s="447"/>
      <c r="AJ176" s="95">
        <v>15</v>
      </c>
      <c r="AK176" s="95">
        <v>1933.0434782608697</v>
      </c>
      <c r="AL176" s="177">
        <f t="shared" si="179"/>
        <v>128.86956521739131</v>
      </c>
      <c r="AM176" s="95">
        <f t="shared" si="180"/>
        <v>1</v>
      </c>
      <c r="AN176" s="447"/>
      <c r="AO176" s="95">
        <v>15</v>
      </c>
      <c r="AP176" s="95">
        <v>1929.2307692307704</v>
      </c>
      <c r="AQ176" s="177">
        <f t="shared" si="181"/>
        <v>128.6153846153847</v>
      </c>
      <c r="AR176" s="95">
        <f t="shared" si="182"/>
        <v>1</v>
      </c>
      <c r="AS176" s="447"/>
      <c r="AT176" s="95">
        <v>15</v>
      </c>
      <c r="AU176" s="95">
        <v>1913.2258064516145</v>
      </c>
      <c r="AV176" s="177">
        <f t="shared" si="183"/>
        <v>127.54838709677431</v>
      </c>
      <c r="AW176" s="95">
        <f t="shared" si="184"/>
        <v>2</v>
      </c>
      <c r="AX176" s="447"/>
    </row>
    <row r="177" spans="2:50" hidden="1">
      <c r="B177" s="456"/>
      <c r="C177" s="95">
        <v>11</v>
      </c>
      <c r="D177" s="95" t="s">
        <v>145</v>
      </c>
      <c r="E177" s="95">
        <v>16</v>
      </c>
      <c r="F177" s="95">
        <v>1500</v>
      </c>
      <c r="G177" s="177">
        <f t="shared" si="169"/>
        <v>93.75</v>
      </c>
      <c r="H177" s="447"/>
      <c r="I177" s="153">
        <f t="shared" si="185"/>
        <v>16</v>
      </c>
      <c r="J177" s="153">
        <f t="shared" si="186"/>
        <v>1438.7651118048616</v>
      </c>
      <c r="K177" s="154">
        <f t="shared" si="187"/>
        <v>89.922819487803849</v>
      </c>
      <c r="L177" s="458"/>
      <c r="M177" s="153">
        <f t="shared" si="170"/>
        <v>13</v>
      </c>
      <c r="N177" s="448"/>
      <c r="O177" s="448"/>
      <c r="P177" s="95">
        <v>16</v>
      </c>
      <c r="Q177" s="95">
        <v>1445.5555555555563</v>
      </c>
      <c r="R177" s="177">
        <f t="shared" si="171"/>
        <v>90.347222222222271</v>
      </c>
      <c r="S177" s="95">
        <f t="shared" si="172"/>
        <v>13</v>
      </c>
      <c r="T177" s="447"/>
      <c r="U177" s="95">
        <v>16</v>
      </c>
      <c r="V177" s="95">
        <v>1429.4117647058831</v>
      </c>
      <c r="W177" s="177">
        <f t="shared" si="173"/>
        <v>89.338235294117695</v>
      </c>
      <c r="X177" s="95">
        <f t="shared" si="174"/>
        <v>13</v>
      </c>
      <c r="Y177" s="447"/>
      <c r="Z177" s="95">
        <v>16</v>
      </c>
      <c r="AA177" s="95">
        <v>1430.4000000000003</v>
      </c>
      <c r="AB177" s="177">
        <f t="shared" si="175"/>
        <v>89.40000000000002</v>
      </c>
      <c r="AC177" s="95">
        <f t="shared" si="176"/>
        <v>13</v>
      </c>
      <c r="AD177" s="447"/>
      <c r="AE177" s="95">
        <v>16</v>
      </c>
      <c r="AF177" s="95">
        <v>1444.8000000000004</v>
      </c>
      <c r="AG177" s="177">
        <f t="shared" si="177"/>
        <v>90.300000000000026</v>
      </c>
      <c r="AH177" s="95">
        <f t="shared" si="178"/>
        <v>13</v>
      </c>
      <c r="AI177" s="447"/>
      <c r="AJ177" s="95">
        <v>16</v>
      </c>
      <c r="AK177" s="95">
        <v>1452.4528301886801</v>
      </c>
      <c r="AL177" s="177">
        <f t="shared" si="179"/>
        <v>90.778301886792505</v>
      </c>
      <c r="AM177" s="95">
        <f t="shared" si="180"/>
        <v>13</v>
      </c>
      <c r="AN177" s="447"/>
      <c r="AO177" s="95">
        <v>16</v>
      </c>
      <c r="AP177" s="95">
        <v>1426.6666666666674</v>
      </c>
      <c r="AQ177" s="177">
        <f t="shared" si="181"/>
        <v>89.166666666666714</v>
      </c>
      <c r="AR177" s="95">
        <f t="shared" si="182"/>
        <v>13</v>
      </c>
      <c r="AS177" s="447"/>
      <c r="AT177" s="95">
        <v>16</v>
      </c>
      <c r="AU177" s="95">
        <v>1442.0689655172425</v>
      </c>
      <c r="AV177" s="177">
        <f t="shared" si="183"/>
        <v>90.129310344827658</v>
      </c>
      <c r="AW177" s="95">
        <f t="shared" si="184"/>
        <v>13</v>
      </c>
      <c r="AX177" s="447"/>
    </row>
    <row r="178" spans="2:50" hidden="1">
      <c r="B178" s="456"/>
      <c r="C178" s="95">
        <v>12</v>
      </c>
      <c r="D178" s="95" t="s">
        <v>146</v>
      </c>
      <c r="E178" s="95">
        <v>16</v>
      </c>
      <c r="F178" s="95">
        <v>2000</v>
      </c>
      <c r="G178" s="177">
        <f t="shared" si="169"/>
        <v>125</v>
      </c>
      <c r="H178" s="447"/>
      <c r="I178" s="153">
        <f t="shared" si="185"/>
        <v>16</v>
      </c>
      <c r="J178" s="153">
        <f t="shared" si="186"/>
        <v>1924.5446180427207</v>
      </c>
      <c r="K178" s="154">
        <f t="shared" si="187"/>
        <v>120.28403862767004</v>
      </c>
      <c r="L178" s="458"/>
      <c r="M178" s="153">
        <f t="shared" si="170"/>
        <v>6</v>
      </c>
      <c r="N178" s="448"/>
      <c r="O178" s="448"/>
      <c r="P178" s="95">
        <v>16</v>
      </c>
      <c r="Q178" s="95">
        <v>1937.5000000000007</v>
      </c>
      <c r="R178" s="177">
        <f t="shared" si="171"/>
        <v>121.09375000000004</v>
      </c>
      <c r="S178" s="95">
        <f t="shared" si="172"/>
        <v>5</v>
      </c>
      <c r="T178" s="447"/>
      <c r="U178" s="95">
        <v>16</v>
      </c>
      <c r="V178" s="95">
        <v>1922.3529411764714</v>
      </c>
      <c r="W178" s="177">
        <f t="shared" si="173"/>
        <v>120.14705882352946</v>
      </c>
      <c r="X178" s="95">
        <f t="shared" si="174"/>
        <v>6</v>
      </c>
      <c r="Y178" s="447"/>
      <c r="Z178" s="95">
        <v>16</v>
      </c>
      <c r="AA178" s="95">
        <v>1913.1818181818182</v>
      </c>
      <c r="AB178" s="177">
        <f t="shared" si="175"/>
        <v>119.57386363636364</v>
      </c>
      <c r="AC178" s="95">
        <f t="shared" si="176"/>
        <v>7</v>
      </c>
      <c r="AD178" s="447"/>
      <c r="AE178" s="95">
        <v>16</v>
      </c>
      <c r="AF178" s="95">
        <v>1935.5555555555563</v>
      </c>
      <c r="AG178" s="177">
        <f t="shared" si="177"/>
        <v>120.97222222222227</v>
      </c>
      <c r="AH178" s="95">
        <f t="shared" si="178"/>
        <v>6</v>
      </c>
      <c r="AI178" s="447"/>
      <c r="AJ178" s="95">
        <v>16</v>
      </c>
      <c r="AK178" s="95">
        <v>1914.7058823529387</v>
      </c>
      <c r="AL178" s="177">
        <f t="shared" si="179"/>
        <v>119.66911764705867</v>
      </c>
      <c r="AM178" s="95">
        <f t="shared" si="180"/>
        <v>7</v>
      </c>
      <c r="AN178" s="447"/>
      <c r="AO178" s="95">
        <v>16</v>
      </c>
      <c r="AP178" s="95">
        <v>1914.0000000000018</v>
      </c>
      <c r="AQ178" s="177">
        <f t="shared" si="181"/>
        <v>119.62500000000011</v>
      </c>
      <c r="AR178" s="95">
        <f t="shared" si="182"/>
        <v>6</v>
      </c>
      <c r="AS178" s="447"/>
      <c r="AT178" s="95">
        <v>16</v>
      </c>
      <c r="AU178" s="95">
        <v>1934.5161290322571</v>
      </c>
      <c r="AV178" s="177">
        <f t="shared" si="183"/>
        <v>120.90725806451607</v>
      </c>
      <c r="AW178" s="95">
        <f t="shared" si="184"/>
        <v>5</v>
      </c>
      <c r="AX178" s="447"/>
    </row>
    <row r="179" spans="2:50" hidden="1">
      <c r="B179" s="456"/>
      <c r="C179" s="95">
        <v>13</v>
      </c>
      <c r="D179" s="95" t="s">
        <v>147</v>
      </c>
      <c r="E179" s="95">
        <v>17</v>
      </c>
      <c r="F179" s="95">
        <v>2000</v>
      </c>
      <c r="G179" s="177">
        <f t="shared" si="169"/>
        <v>117.64705882352941</v>
      </c>
      <c r="H179" s="447"/>
      <c r="I179" s="153">
        <f t="shared" si="185"/>
        <v>17</v>
      </c>
      <c r="J179" s="153">
        <f t="shared" si="186"/>
        <v>1915.7292039622873</v>
      </c>
      <c r="K179" s="154">
        <f t="shared" si="187"/>
        <v>112.6899531742522</v>
      </c>
      <c r="L179" s="458"/>
      <c r="M179" s="153">
        <f t="shared" si="170"/>
        <v>10</v>
      </c>
      <c r="N179" s="448"/>
      <c r="O179" s="448"/>
      <c r="P179" s="95">
        <v>17</v>
      </c>
      <c r="Q179" s="95">
        <v>1905.7142857142853</v>
      </c>
      <c r="R179" s="177">
        <f t="shared" si="171"/>
        <v>112.10084033613443</v>
      </c>
      <c r="S179" s="95">
        <f t="shared" si="172"/>
        <v>10</v>
      </c>
      <c r="T179" s="447"/>
      <c r="U179" s="95">
        <v>17</v>
      </c>
      <c r="V179" s="95">
        <v>1915.2631578947376</v>
      </c>
      <c r="W179" s="177">
        <f t="shared" si="173"/>
        <v>112.66253869969044</v>
      </c>
      <c r="X179" s="95">
        <f t="shared" si="174"/>
        <v>11</v>
      </c>
      <c r="Y179" s="447"/>
      <c r="Z179" s="95">
        <v>17</v>
      </c>
      <c r="AA179" s="95">
        <v>1908.3333333333337</v>
      </c>
      <c r="AB179" s="177">
        <f t="shared" si="175"/>
        <v>112.25490196078434</v>
      </c>
      <c r="AC179" s="95">
        <f t="shared" si="176"/>
        <v>10</v>
      </c>
      <c r="AD179" s="447"/>
      <c r="AE179" s="95">
        <v>17</v>
      </c>
      <c r="AF179" s="95">
        <v>1912.2222222222233</v>
      </c>
      <c r="AG179" s="177">
        <f t="shared" si="177"/>
        <v>112.48366013071902</v>
      </c>
      <c r="AH179" s="95">
        <f t="shared" si="178"/>
        <v>10</v>
      </c>
      <c r="AI179" s="447"/>
      <c r="AJ179" s="95">
        <v>17</v>
      </c>
      <c r="AK179" s="95">
        <v>1934.4000000000005</v>
      </c>
      <c r="AL179" s="177">
        <f t="shared" si="179"/>
        <v>113.78823529411768</v>
      </c>
      <c r="AM179" s="95">
        <f t="shared" si="180"/>
        <v>9</v>
      </c>
      <c r="AN179" s="447"/>
      <c r="AO179" s="95">
        <v>17</v>
      </c>
      <c r="AP179" s="95">
        <v>1923.6000000000006</v>
      </c>
      <c r="AQ179" s="177">
        <f t="shared" si="181"/>
        <v>113.15294117647062</v>
      </c>
      <c r="AR179" s="95">
        <f t="shared" si="182"/>
        <v>9</v>
      </c>
      <c r="AS179" s="447"/>
      <c r="AT179" s="95">
        <v>17</v>
      </c>
      <c r="AU179" s="95">
        <v>1910.5714285714289</v>
      </c>
      <c r="AV179" s="177">
        <f t="shared" si="183"/>
        <v>112.38655462184876</v>
      </c>
      <c r="AW179" s="95">
        <f t="shared" si="184"/>
        <v>11</v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177"/>
      <c r="H180" s="447"/>
      <c r="I180" s="153" t="str">
        <f t="shared" si="185"/>
        <v/>
      </c>
      <c r="J180" s="153" t="str">
        <f t="shared" si="186"/>
        <v/>
      </c>
      <c r="K180" s="154" t="str">
        <f t="shared" si="187"/>
        <v/>
      </c>
      <c r="L180" s="458"/>
      <c r="M180" s="153" t="str">
        <f t="shared" si="170"/>
        <v/>
      </c>
      <c r="N180" s="448"/>
      <c r="O180" s="448"/>
      <c r="P180" s="95"/>
      <c r="Q180" s="95"/>
      <c r="R180" s="177" t="str">
        <f t="shared" si="171"/>
        <v/>
      </c>
      <c r="S180" s="95" t="str">
        <f t="shared" si="172"/>
        <v/>
      </c>
      <c r="T180" s="447"/>
      <c r="U180" s="95"/>
      <c r="V180" s="95"/>
      <c r="W180" s="177" t="str">
        <f t="shared" si="173"/>
        <v/>
      </c>
      <c r="X180" s="95" t="str">
        <f t="shared" si="174"/>
        <v/>
      </c>
      <c r="Y180" s="447"/>
      <c r="Z180" s="95"/>
      <c r="AA180" s="95"/>
      <c r="AB180" s="177" t="str">
        <f t="shared" si="175"/>
        <v/>
      </c>
      <c r="AC180" s="95" t="str">
        <f t="shared" si="176"/>
        <v/>
      </c>
      <c r="AD180" s="447"/>
      <c r="AE180" s="95"/>
      <c r="AF180" s="95"/>
      <c r="AG180" s="177" t="str">
        <f t="shared" si="177"/>
        <v/>
      </c>
      <c r="AH180" s="95" t="str">
        <f t="shared" si="178"/>
        <v/>
      </c>
      <c r="AI180" s="447"/>
      <c r="AJ180" s="95"/>
      <c r="AK180" s="95"/>
      <c r="AL180" s="177" t="str">
        <f t="shared" si="179"/>
        <v/>
      </c>
      <c r="AM180" s="95" t="str">
        <f t="shared" si="180"/>
        <v/>
      </c>
      <c r="AN180" s="447"/>
      <c r="AO180" s="95"/>
      <c r="AP180" s="95"/>
      <c r="AQ180" s="177" t="str">
        <f t="shared" si="181"/>
        <v/>
      </c>
      <c r="AR180" s="95" t="str">
        <f t="shared" si="182"/>
        <v/>
      </c>
      <c r="AS180" s="447"/>
      <c r="AT180" s="95"/>
      <c r="AU180" s="95"/>
      <c r="AV180" s="177" t="str">
        <f t="shared" si="183"/>
        <v/>
      </c>
      <c r="AW180" s="95" t="str">
        <f t="shared" si="184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177"/>
      <c r="H181" s="447"/>
      <c r="I181" s="153" t="str">
        <f t="shared" si="185"/>
        <v/>
      </c>
      <c r="J181" s="153" t="str">
        <f t="shared" si="186"/>
        <v/>
      </c>
      <c r="K181" s="154" t="str">
        <f t="shared" si="187"/>
        <v/>
      </c>
      <c r="L181" s="459"/>
      <c r="M181" s="153" t="str">
        <f t="shared" si="170"/>
        <v/>
      </c>
      <c r="N181" s="448"/>
      <c r="O181" s="448"/>
      <c r="P181" s="95"/>
      <c r="Q181" s="95"/>
      <c r="R181" s="177" t="str">
        <f t="shared" si="171"/>
        <v/>
      </c>
      <c r="S181" s="95" t="str">
        <f t="shared" si="172"/>
        <v/>
      </c>
      <c r="T181" s="447"/>
      <c r="U181" s="95"/>
      <c r="V181" s="95"/>
      <c r="W181" s="177" t="str">
        <f t="shared" si="173"/>
        <v/>
      </c>
      <c r="X181" s="95" t="str">
        <f t="shared" si="174"/>
        <v/>
      </c>
      <c r="Y181" s="447"/>
      <c r="Z181" s="95"/>
      <c r="AA181" s="95"/>
      <c r="AB181" s="177" t="str">
        <f t="shared" si="175"/>
        <v/>
      </c>
      <c r="AC181" s="95" t="str">
        <f t="shared" si="176"/>
        <v/>
      </c>
      <c r="AD181" s="447"/>
      <c r="AE181" s="95"/>
      <c r="AF181" s="95"/>
      <c r="AG181" s="177" t="str">
        <f t="shared" si="177"/>
        <v/>
      </c>
      <c r="AH181" s="95" t="str">
        <f t="shared" si="178"/>
        <v/>
      </c>
      <c r="AI181" s="447"/>
      <c r="AJ181" s="95"/>
      <c r="AK181" s="95"/>
      <c r="AL181" s="177" t="str">
        <f t="shared" si="179"/>
        <v/>
      </c>
      <c r="AM181" s="95" t="str">
        <f t="shared" si="180"/>
        <v/>
      </c>
      <c r="AN181" s="447"/>
      <c r="AO181" s="95"/>
      <c r="AP181" s="95"/>
      <c r="AQ181" s="177" t="str">
        <f t="shared" si="181"/>
        <v/>
      </c>
      <c r="AR181" s="95" t="str">
        <f t="shared" si="182"/>
        <v/>
      </c>
      <c r="AS181" s="447"/>
      <c r="AT181" s="95"/>
      <c r="AU181" s="95"/>
      <c r="AV181" s="177" t="str">
        <f t="shared" si="183"/>
        <v/>
      </c>
      <c r="AW181" s="95" t="str">
        <f t="shared" si="184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56" t="s">
        <v>130</v>
      </c>
      <c r="C187" s="95">
        <v>1</v>
      </c>
      <c r="D187" s="95" t="s">
        <v>131</v>
      </c>
      <c r="E187" s="95">
        <v>16</v>
      </c>
      <c r="F187" s="95">
        <v>2000</v>
      </c>
      <c r="G187" s="177">
        <f>F187/E187</f>
        <v>125</v>
      </c>
      <c r="H187" s="447">
        <f>AVERAGE(G187:G201)</f>
        <v>122.51081606731762</v>
      </c>
      <c r="I187" s="153">
        <f t="shared" ref="I187:I189" si="188">IFERROR(AVERAGE(P187,U187,Z187,AE187,AJ187,AO187,AT187),"")</f>
        <v>16</v>
      </c>
      <c r="J187" s="153">
        <f t="shared" ref="J187:J189" si="189">IFERROR(AVERAGE(Q187,V187,AA187,AF187,AK187,AP187,AU187),"")</f>
        <v>1935.0965475518242</v>
      </c>
      <c r="K187" s="154">
        <f t="shared" ref="K187:K189" si="190">IFERROR(AVERAGE(R187,W187,AB187,AG187,AL187,AQ187,AV187),"")</f>
        <v>120.94353422198901</v>
      </c>
      <c r="L187" s="457">
        <f>IFERROR(AVERAGE(K187:K201),"-")</f>
        <v>117.57454011348624</v>
      </c>
      <c r="M187" s="153">
        <f>IFERROR(RANK(K187, K$187:K$201),"")</f>
        <v>6</v>
      </c>
      <c r="N187" s="448"/>
      <c r="O187" s="448"/>
      <c r="P187" s="95">
        <v>16</v>
      </c>
      <c r="Q187" s="95">
        <v>1940.5714285714268</v>
      </c>
      <c r="R187" s="177">
        <f>IFERROR(Q187/P187,"")</f>
        <v>121.28571428571418</v>
      </c>
      <c r="S187" s="95">
        <f>IFERROR(RANK(R187, R$187:R$201),"")</f>
        <v>5</v>
      </c>
      <c r="T187" s="447">
        <f>AVERAGE(R187:R201)</f>
        <v>117.50278522514343</v>
      </c>
      <c r="U187" s="95">
        <v>16</v>
      </c>
      <c r="V187" s="95">
        <v>1903.9999999999966</v>
      </c>
      <c r="W187" s="177">
        <f>IFERROR(V187/U187,"")</f>
        <v>118.99999999999979</v>
      </c>
      <c r="X187" s="95">
        <f>IFERROR(RANK(W187, W$187:W$201),"")</f>
        <v>9</v>
      </c>
      <c r="Y187" s="447">
        <f>AVERAGE(W187:W201)</f>
        <v>117.35103594586995</v>
      </c>
      <c r="Z187" s="95">
        <v>16</v>
      </c>
      <c r="AA187" s="95">
        <v>1912.4999999999941</v>
      </c>
      <c r="AB187" s="177">
        <f>IFERROR(AA187/Z187,"")</f>
        <v>119.53124999999963</v>
      </c>
      <c r="AC187" s="95">
        <f>IFERROR(RANK(AB187, AB$187:AB$201),"")</f>
        <v>7</v>
      </c>
      <c r="AD187" s="447">
        <f>AVERAGE(AB187:AB201)</f>
        <v>117.44805879174595</v>
      </c>
      <c r="AE187" s="95">
        <v>16</v>
      </c>
      <c r="AF187" s="95">
        <v>1945.7142857142926</v>
      </c>
      <c r="AG187" s="177">
        <f>IFERROR(AF187/AE187,"")</f>
        <v>121.60714285714329</v>
      </c>
      <c r="AH187" s="95">
        <f>IFERROR(RANK(AG187, AG$187:AG$201),"")</f>
        <v>5</v>
      </c>
      <c r="AI187" s="447">
        <f>AVERAGE(AG187:AG201)</f>
        <v>117.69803944352351</v>
      </c>
      <c r="AJ187" s="95">
        <v>16</v>
      </c>
      <c r="AK187" s="95">
        <v>1925.2173913043412</v>
      </c>
      <c r="AL187" s="177">
        <f>IFERROR(AK187/AJ187,"")</f>
        <v>120.32608695652132</v>
      </c>
      <c r="AM187" s="95">
        <f>IFERROR(RANK(AL187, AL$187:AL$201),"")</f>
        <v>7</v>
      </c>
      <c r="AN187" s="447">
        <f>AVERAGE(AL187:AL201)</f>
        <v>117.64536820727841</v>
      </c>
      <c r="AO187" s="95">
        <v>16</v>
      </c>
      <c r="AP187" s="95">
        <v>1970.3999999999942</v>
      </c>
      <c r="AQ187" s="177">
        <f>IFERROR(AP187/AO187,"")</f>
        <v>123.14999999999964</v>
      </c>
      <c r="AR187" s="95">
        <f>IFERROR(RANK(AQ187, AQ$187:AQ$201),"")</f>
        <v>5</v>
      </c>
      <c r="AS187" s="447">
        <f>AVERAGE(AQ187:AQ201)</f>
        <v>117.90717328159167</v>
      </c>
      <c r="AT187" s="95">
        <v>16</v>
      </c>
      <c r="AU187" s="95">
        <v>1947.2727272727248</v>
      </c>
      <c r="AV187" s="177">
        <f>IFERROR(AU187/AT187,"")</f>
        <v>121.7045454545453</v>
      </c>
      <c r="AW187" s="95">
        <f>IFERROR(RANK(AV187, AV$187:AV$201),"")</f>
        <v>5</v>
      </c>
      <c r="AX187" s="447">
        <f>AVERAGE(AV187:AV201)</f>
        <v>117.46931989925075</v>
      </c>
    </row>
    <row r="188" spans="2:50" hidden="1">
      <c r="B188" s="456"/>
      <c r="C188" s="95">
        <v>2</v>
      </c>
      <c r="D188" s="95" t="s">
        <v>132</v>
      </c>
      <c r="E188" s="95">
        <v>15</v>
      </c>
      <c r="F188" s="95">
        <v>2000</v>
      </c>
      <c r="G188" s="177">
        <f t="shared" ref="G188:G199" si="191">F188/E188</f>
        <v>133.33333333333334</v>
      </c>
      <c r="H188" s="447"/>
      <c r="I188" s="153">
        <f t="shared" si="188"/>
        <v>15</v>
      </c>
      <c r="J188" s="153">
        <f t="shared" si="189"/>
        <v>1914.850344328795</v>
      </c>
      <c r="K188" s="154">
        <f t="shared" si="190"/>
        <v>127.65668962191965</v>
      </c>
      <c r="L188" s="458"/>
      <c r="M188" s="153">
        <f t="shared" ref="M188:M201" si="192">IFERROR(RANK(K188, K$187:K$201),"")</f>
        <v>2</v>
      </c>
      <c r="N188" s="448"/>
      <c r="O188" s="448"/>
      <c r="P188" s="95">
        <v>15</v>
      </c>
      <c r="Q188" s="95">
        <v>1913.5999999999985</v>
      </c>
      <c r="R188" s="177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47"/>
      <c r="U188" s="95">
        <v>15</v>
      </c>
      <c r="V188" s="95">
        <v>1911.4285714285695</v>
      </c>
      <c r="W188" s="177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47"/>
      <c r="Z188" s="95">
        <v>15</v>
      </c>
      <c r="AA188" s="95">
        <v>1931.186440677968</v>
      </c>
      <c r="AB188" s="177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47"/>
      <c r="AE188" s="95">
        <v>15</v>
      </c>
      <c r="AF188" s="95">
        <v>1921.0909090909101</v>
      </c>
      <c r="AG188" s="177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47"/>
      <c r="AJ188" s="95">
        <v>15</v>
      </c>
      <c r="AK188" s="95">
        <v>1915.9322033898322</v>
      </c>
      <c r="AL188" s="177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47"/>
      <c r="AO188" s="95">
        <v>15</v>
      </c>
      <c r="AP188" s="95">
        <v>1905.7142857142876</v>
      </c>
      <c r="AQ188" s="177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47"/>
      <c r="AT188" s="95">
        <v>15</v>
      </c>
      <c r="AU188" s="95">
        <v>1904.9999999999984</v>
      </c>
      <c r="AV188" s="177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47"/>
    </row>
    <row r="189" spans="2:50" hidden="1">
      <c r="B189" s="456"/>
      <c r="C189" s="95">
        <v>3</v>
      </c>
      <c r="D189" s="95" t="s">
        <v>133</v>
      </c>
      <c r="E189" s="95">
        <v>17</v>
      </c>
      <c r="F189" s="95">
        <v>2000</v>
      </c>
      <c r="G189" s="177">
        <f t="shared" si="191"/>
        <v>117.64705882352941</v>
      </c>
      <c r="H189" s="447"/>
      <c r="I189" s="153">
        <f t="shared" si="188"/>
        <v>17</v>
      </c>
      <c r="J189" s="153">
        <f t="shared" si="189"/>
        <v>1920.9290341387405</v>
      </c>
      <c r="K189" s="154">
        <f t="shared" si="190"/>
        <v>112.99582553757295</v>
      </c>
      <c r="L189" s="458"/>
      <c r="M189" s="153">
        <f t="shared" si="192"/>
        <v>10</v>
      </c>
      <c r="N189" s="448"/>
      <c r="O189" s="448"/>
      <c r="P189" s="95">
        <v>17</v>
      </c>
      <c r="Q189" s="95">
        <v>1924.7619047619066</v>
      </c>
      <c r="R189" s="177">
        <f t="shared" si="193"/>
        <v>113.22128851540627</v>
      </c>
      <c r="S189" s="95">
        <f t="shared" si="194"/>
        <v>10</v>
      </c>
      <c r="T189" s="447"/>
      <c r="U189" s="95">
        <v>17</v>
      </c>
      <c r="V189" s="95">
        <v>1925.0000000000018</v>
      </c>
      <c r="W189" s="177">
        <f t="shared" si="195"/>
        <v>113.23529411764717</v>
      </c>
      <c r="X189" s="95">
        <f t="shared" si="196"/>
        <v>11</v>
      </c>
      <c r="Y189" s="447"/>
      <c r="Z189" s="95">
        <v>17</v>
      </c>
      <c r="AA189" s="95">
        <v>1931.5384615384623</v>
      </c>
      <c r="AB189" s="177">
        <f t="shared" si="197"/>
        <v>113.61990950226249</v>
      </c>
      <c r="AC189" s="95">
        <f t="shared" si="198"/>
        <v>10</v>
      </c>
      <c r="AD189" s="447"/>
      <c r="AE189" s="95">
        <v>17</v>
      </c>
      <c r="AF189" s="95">
        <v>1927.8260869565217</v>
      </c>
      <c r="AG189" s="177">
        <f t="shared" si="199"/>
        <v>113.40153452685422</v>
      </c>
      <c r="AH189" s="95">
        <f t="shared" si="200"/>
        <v>10</v>
      </c>
      <c r="AI189" s="447"/>
      <c r="AJ189" s="95">
        <v>17</v>
      </c>
      <c r="AK189" s="95">
        <v>1917.6000000000004</v>
      </c>
      <c r="AL189" s="177">
        <f t="shared" si="201"/>
        <v>112.80000000000003</v>
      </c>
      <c r="AM189" s="95">
        <f t="shared" si="202"/>
        <v>10</v>
      </c>
      <c r="AN189" s="447"/>
      <c r="AO189" s="95">
        <v>17</v>
      </c>
      <c r="AP189" s="95">
        <v>1908.2142857142871</v>
      </c>
      <c r="AQ189" s="177">
        <f t="shared" si="203"/>
        <v>112.24789915966394</v>
      </c>
      <c r="AR189" s="95">
        <f t="shared" si="204"/>
        <v>11</v>
      </c>
      <c r="AS189" s="447"/>
      <c r="AT189" s="95">
        <v>17</v>
      </c>
      <c r="AU189" s="95">
        <v>1911.562500000002</v>
      </c>
      <c r="AV189" s="177">
        <f t="shared" si="205"/>
        <v>112.44485294117659</v>
      </c>
      <c r="AW189" s="95">
        <f t="shared" si="206"/>
        <v>10</v>
      </c>
      <c r="AX189" s="447"/>
    </row>
    <row r="190" spans="2:50" hidden="1">
      <c r="B190" s="456"/>
      <c r="C190" s="95">
        <v>4</v>
      </c>
      <c r="D190" s="95" t="s">
        <v>134</v>
      </c>
      <c r="E190" s="95">
        <v>16</v>
      </c>
      <c r="F190" s="95">
        <v>2000</v>
      </c>
      <c r="G190" s="177">
        <f t="shared" si="191"/>
        <v>125</v>
      </c>
      <c r="H190" s="447"/>
      <c r="I190" s="153">
        <f>IFERROR(AVERAGE(P190,U190,Z190,AE190,AJ190,AO190,AT190),"")</f>
        <v>16</v>
      </c>
      <c r="J190" s="153">
        <f>IFERROR(AVERAGE(Q190,V190,AA190,AF190,AK190,AP190,AU190),"")</f>
        <v>1913.209427251415</v>
      </c>
      <c r="K190" s="154">
        <f>IFERROR(AVERAGE(R190,W190,AB190,AG190,AL190,AQ190,AV190),"")</f>
        <v>119.57558920321344</v>
      </c>
      <c r="L190" s="458"/>
      <c r="M190" s="153">
        <f t="shared" si="192"/>
        <v>9</v>
      </c>
      <c r="N190" s="448"/>
      <c r="O190" s="448"/>
      <c r="P190" s="95">
        <v>16</v>
      </c>
      <c r="Q190" s="95">
        <v>1909.3750000000005</v>
      </c>
      <c r="R190" s="177">
        <f t="shared" si="193"/>
        <v>119.33593750000003</v>
      </c>
      <c r="S190" s="95">
        <f t="shared" si="194"/>
        <v>9</v>
      </c>
      <c r="T190" s="447"/>
      <c r="U190" s="95">
        <v>16</v>
      </c>
      <c r="V190" s="95">
        <v>1916.8831168831157</v>
      </c>
      <c r="W190" s="177">
        <f t="shared" si="195"/>
        <v>119.80519480519473</v>
      </c>
      <c r="X190" s="95">
        <f t="shared" si="196"/>
        <v>6</v>
      </c>
      <c r="Y190" s="447"/>
      <c r="Z190" s="95">
        <v>16</v>
      </c>
      <c r="AA190" s="95">
        <v>1916.8831168831157</v>
      </c>
      <c r="AB190" s="177">
        <f t="shared" si="197"/>
        <v>119.80519480519473</v>
      </c>
      <c r="AC190" s="95">
        <f t="shared" si="198"/>
        <v>6</v>
      </c>
      <c r="AD190" s="447"/>
      <c r="AE190" s="95">
        <v>16</v>
      </c>
      <c r="AF190" s="95">
        <v>1903.0985915492938</v>
      </c>
      <c r="AG190" s="177">
        <f t="shared" si="199"/>
        <v>118.94366197183086</v>
      </c>
      <c r="AH190" s="95">
        <f t="shared" si="200"/>
        <v>9</v>
      </c>
      <c r="AI190" s="447"/>
      <c r="AJ190" s="95">
        <v>16</v>
      </c>
      <c r="AK190" s="95">
        <v>1923.2432432432417</v>
      </c>
      <c r="AL190" s="177">
        <f t="shared" si="201"/>
        <v>120.20270270270261</v>
      </c>
      <c r="AM190" s="95">
        <f t="shared" si="202"/>
        <v>8</v>
      </c>
      <c r="AN190" s="447"/>
      <c r="AO190" s="95">
        <v>16</v>
      </c>
      <c r="AP190" s="95">
        <v>1917.1764705882349</v>
      </c>
      <c r="AQ190" s="177">
        <f t="shared" si="203"/>
        <v>119.82352941176468</v>
      </c>
      <c r="AR190" s="95">
        <f t="shared" si="204"/>
        <v>9</v>
      </c>
      <c r="AS190" s="447"/>
      <c r="AT190" s="95">
        <v>16</v>
      </c>
      <c r="AU190" s="95">
        <v>1905.8064516129036</v>
      </c>
      <c r="AV190" s="177">
        <f t="shared" si="205"/>
        <v>119.11290322580648</v>
      </c>
      <c r="AW190" s="95">
        <f t="shared" si="206"/>
        <v>9</v>
      </c>
      <c r="AX190" s="447"/>
    </row>
    <row r="191" spans="2:50" hidden="1">
      <c r="B191" s="456"/>
      <c r="C191" s="95">
        <v>5</v>
      </c>
      <c r="D191" s="95" t="s">
        <v>135</v>
      </c>
      <c r="E191" s="95">
        <v>19</v>
      </c>
      <c r="F191" s="95">
        <v>2000</v>
      </c>
      <c r="G191" s="177">
        <f t="shared" si="191"/>
        <v>105.26315789473684</v>
      </c>
      <c r="H191" s="447"/>
      <c r="I191" s="153">
        <f t="shared" ref="I191:I201" si="207">IFERROR(AVERAGE(P191,U191,Z191,AE191,AJ191,AO191,AT191),"")</f>
        <v>19</v>
      </c>
      <c r="J191" s="153">
        <f t="shared" ref="J191:J201" si="208">IFERROR(AVERAGE(Q191,V191,AA191,AF191,AK191,AP191,AU191),"")</f>
        <v>1911.5700104061102</v>
      </c>
      <c r="K191" s="154">
        <f t="shared" ref="K191:K201" si="209">IFERROR(AVERAGE(R191,W191,AB191,AG191,AL191,AQ191,AV191),"")</f>
        <v>100.60894791611108</v>
      </c>
      <c r="L191" s="458"/>
      <c r="M191" s="153">
        <f t="shared" si="192"/>
        <v>12</v>
      </c>
      <c r="N191" s="448"/>
      <c r="O191" s="448"/>
      <c r="P191" s="95">
        <v>19</v>
      </c>
      <c r="Q191" s="95">
        <v>1906.8750000000007</v>
      </c>
      <c r="R191" s="177">
        <f t="shared" si="193"/>
        <v>100.36184210526319</v>
      </c>
      <c r="S191" s="95">
        <f t="shared" si="194"/>
        <v>12</v>
      </c>
      <c r="T191" s="447"/>
      <c r="U191" s="95">
        <v>19</v>
      </c>
      <c r="V191" s="95">
        <v>1917.1428571428564</v>
      </c>
      <c r="W191" s="177">
        <f t="shared" si="195"/>
        <v>100.9022556390977</v>
      </c>
      <c r="X191" s="95">
        <f t="shared" si="196"/>
        <v>12</v>
      </c>
      <c r="Y191" s="447"/>
      <c r="Z191" s="95">
        <v>19</v>
      </c>
      <c r="AA191" s="95">
        <v>1911.4285714285695</v>
      </c>
      <c r="AB191" s="177">
        <f t="shared" si="197"/>
        <v>100.6015037593984</v>
      </c>
      <c r="AC191" s="95">
        <f t="shared" si="198"/>
        <v>12</v>
      </c>
      <c r="AD191" s="447"/>
      <c r="AE191" s="95">
        <v>19</v>
      </c>
      <c r="AF191" s="95">
        <v>1912.058823529414</v>
      </c>
      <c r="AG191" s="177">
        <f t="shared" si="199"/>
        <v>100.63467492260074</v>
      </c>
      <c r="AH191" s="95">
        <f t="shared" si="200"/>
        <v>12</v>
      </c>
      <c r="AI191" s="447"/>
      <c r="AJ191" s="95">
        <v>19</v>
      </c>
      <c r="AK191" s="95">
        <v>1907.1428571428551</v>
      </c>
      <c r="AL191" s="177">
        <f t="shared" si="201"/>
        <v>100.37593984962395</v>
      </c>
      <c r="AM191" s="95">
        <f t="shared" si="202"/>
        <v>12</v>
      </c>
      <c r="AN191" s="447"/>
      <c r="AO191" s="95">
        <v>19</v>
      </c>
      <c r="AP191" s="95">
        <v>1917.8313253012043</v>
      </c>
      <c r="AQ191" s="177">
        <f t="shared" si="203"/>
        <v>100.93849080532654</v>
      </c>
      <c r="AR191" s="95">
        <f t="shared" si="204"/>
        <v>12</v>
      </c>
      <c r="AS191" s="447"/>
      <c r="AT191" s="95">
        <v>19</v>
      </c>
      <c r="AU191" s="95">
        <v>1908.5106382978727</v>
      </c>
      <c r="AV191" s="177">
        <f t="shared" si="205"/>
        <v>100.44792833146698</v>
      </c>
      <c r="AW191" s="95">
        <f t="shared" si="206"/>
        <v>12</v>
      </c>
      <c r="AX191" s="447"/>
    </row>
    <row r="192" spans="2:50" hidden="1">
      <c r="B192" s="456"/>
      <c r="C192" s="95">
        <v>6</v>
      </c>
      <c r="D192" s="95" t="s">
        <v>136</v>
      </c>
      <c r="E192" s="95">
        <v>15</v>
      </c>
      <c r="F192" s="95">
        <v>2000</v>
      </c>
      <c r="G192" s="177">
        <f t="shared" si="191"/>
        <v>133.33333333333334</v>
      </c>
      <c r="H192" s="447"/>
      <c r="I192" s="153">
        <f t="shared" si="207"/>
        <v>15</v>
      </c>
      <c r="J192" s="153">
        <f t="shared" si="208"/>
        <v>1913.8280189717939</v>
      </c>
      <c r="K192" s="154">
        <f t="shared" si="209"/>
        <v>127.58853459811959</v>
      </c>
      <c r="L192" s="458"/>
      <c r="M192" s="153">
        <f t="shared" si="192"/>
        <v>3</v>
      </c>
      <c r="N192" s="448"/>
      <c r="O192" s="448"/>
      <c r="P192" s="95">
        <v>15</v>
      </c>
      <c r="Q192" s="95">
        <v>1912.9787234042556</v>
      </c>
      <c r="R192" s="177">
        <f t="shared" si="193"/>
        <v>127.53191489361704</v>
      </c>
      <c r="S192" s="95">
        <f t="shared" si="194"/>
        <v>3</v>
      </c>
      <c r="T192" s="447"/>
      <c r="U192" s="95">
        <v>15</v>
      </c>
      <c r="V192" s="95">
        <v>1912.5</v>
      </c>
      <c r="W192" s="177">
        <f t="shared" si="195"/>
        <v>127.5</v>
      </c>
      <c r="X192" s="95">
        <f t="shared" si="196"/>
        <v>2</v>
      </c>
      <c r="Y192" s="447"/>
      <c r="Z192" s="95">
        <v>15</v>
      </c>
      <c r="AA192" s="95">
        <v>1917.7215189873427</v>
      </c>
      <c r="AB192" s="177">
        <f t="shared" si="197"/>
        <v>127.84810126582285</v>
      </c>
      <c r="AC192" s="95">
        <f t="shared" si="198"/>
        <v>2</v>
      </c>
      <c r="AD192" s="447"/>
      <c r="AE192" s="95">
        <v>15</v>
      </c>
      <c r="AF192" s="95">
        <v>1912.4999999999995</v>
      </c>
      <c r="AG192" s="177">
        <f t="shared" si="199"/>
        <v>127.49999999999997</v>
      </c>
      <c r="AH192" s="95">
        <f t="shared" si="200"/>
        <v>3</v>
      </c>
      <c r="AI192" s="447"/>
      <c r="AJ192" s="95">
        <v>15</v>
      </c>
      <c r="AK192" s="95">
        <v>1920.0000000000005</v>
      </c>
      <c r="AL192" s="177">
        <f t="shared" si="201"/>
        <v>128.00000000000003</v>
      </c>
      <c r="AM192" s="95">
        <f t="shared" si="202"/>
        <v>2</v>
      </c>
      <c r="AN192" s="447"/>
      <c r="AO192" s="95">
        <v>15</v>
      </c>
      <c r="AP192" s="95">
        <v>1901.0958904109586</v>
      </c>
      <c r="AQ192" s="177">
        <f t="shared" si="203"/>
        <v>126.73972602739724</v>
      </c>
      <c r="AR192" s="95">
        <f t="shared" si="204"/>
        <v>4</v>
      </c>
      <c r="AS192" s="447"/>
      <c r="AT192" s="95">
        <v>15</v>
      </c>
      <c r="AU192" s="95">
        <v>1920</v>
      </c>
      <c r="AV192" s="177">
        <f t="shared" si="205"/>
        <v>128</v>
      </c>
      <c r="AW192" s="95">
        <f t="shared" si="206"/>
        <v>2</v>
      </c>
      <c r="AX192" s="447"/>
    </row>
    <row r="193" spans="2:50" hidden="1">
      <c r="B193" s="456"/>
      <c r="C193" s="95">
        <v>7</v>
      </c>
      <c r="D193" s="95" t="s">
        <v>137</v>
      </c>
      <c r="E193" s="95">
        <v>16</v>
      </c>
      <c r="F193" s="95">
        <v>2000</v>
      </c>
      <c r="G193" s="177">
        <f t="shared" si="191"/>
        <v>125</v>
      </c>
      <c r="H193" s="447"/>
      <c r="I193" s="153">
        <f t="shared" si="207"/>
        <v>16</v>
      </c>
      <c r="J193" s="153">
        <f t="shared" si="208"/>
        <v>1918.8359102679653</v>
      </c>
      <c r="K193" s="154">
        <f t="shared" si="209"/>
        <v>119.92724439174783</v>
      </c>
      <c r="L193" s="458"/>
      <c r="M193" s="153">
        <f t="shared" si="192"/>
        <v>8</v>
      </c>
      <c r="N193" s="448"/>
      <c r="O193" s="448"/>
      <c r="P193" s="95">
        <v>16</v>
      </c>
      <c r="Q193" s="95">
        <v>1930.8196721311467</v>
      </c>
      <c r="R193" s="177">
        <f t="shared" si="193"/>
        <v>120.67622950819667</v>
      </c>
      <c r="S193" s="95">
        <f t="shared" si="194"/>
        <v>6</v>
      </c>
      <c r="T193" s="447"/>
      <c r="U193" s="95">
        <v>16</v>
      </c>
      <c r="V193" s="95">
        <v>1932.4137931034472</v>
      </c>
      <c r="W193" s="177">
        <f t="shared" si="195"/>
        <v>120.77586206896545</v>
      </c>
      <c r="X193" s="95">
        <f t="shared" si="196"/>
        <v>5</v>
      </c>
      <c r="Y193" s="447"/>
      <c r="Z193" s="95">
        <v>16</v>
      </c>
      <c r="AA193" s="95">
        <v>1904.4444444444455</v>
      </c>
      <c r="AB193" s="177">
        <f t="shared" si="197"/>
        <v>119.02777777777784</v>
      </c>
      <c r="AC193" s="95">
        <f t="shared" si="198"/>
        <v>9</v>
      </c>
      <c r="AD193" s="447"/>
      <c r="AE193" s="95">
        <v>16</v>
      </c>
      <c r="AF193" s="95">
        <v>1925.7142857142853</v>
      </c>
      <c r="AG193" s="177">
        <f t="shared" si="199"/>
        <v>120.35714285714283</v>
      </c>
      <c r="AH193" s="95">
        <f t="shared" si="200"/>
        <v>7</v>
      </c>
      <c r="AI193" s="447"/>
      <c r="AJ193" s="95">
        <v>16</v>
      </c>
      <c r="AK193" s="95">
        <v>1907.441860465116</v>
      </c>
      <c r="AL193" s="177">
        <f t="shared" si="201"/>
        <v>119.21511627906975</v>
      </c>
      <c r="AM193" s="95">
        <f t="shared" si="202"/>
        <v>9</v>
      </c>
      <c r="AN193" s="447"/>
      <c r="AO193" s="95">
        <v>16</v>
      </c>
      <c r="AP193" s="95">
        <v>1918.6363636363635</v>
      </c>
      <c r="AQ193" s="177">
        <f t="shared" si="203"/>
        <v>119.91477272727272</v>
      </c>
      <c r="AR193" s="95">
        <f t="shared" si="204"/>
        <v>8</v>
      </c>
      <c r="AS193" s="447"/>
      <c r="AT193" s="95">
        <v>16</v>
      </c>
      <c r="AU193" s="95">
        <v>1912.3809523809521</v>
      </c>
      <c r="AV193" s="177">
        <f t="shared" si="205"/>
        <v>119.5238095238095</v>
      </c>
      <c r="AW193" s="95">
        <f t="shared" si="206"/>
        <v>8</v>
      </c>
      <c r="AX193" s="447"/>
    </row>
    <row r="194" spans="2:50" hidden="1">
      <c r="B194" s="456"/>
      <c r="C194" s="95">
        <v>8</v>
      </c>
      <c r="D194" s="95" t="s">
        <v>140</v>
      </c>
      <c r="E194" s="95">
        <v>15</v>
      </c>
      <c r="F194" s="95">
        <v>2000</v>
      </c>
      <c r="G194" s="177">
        <f t="shared" si="191"/>
        <v>133.33333333333334</v>
      </c>
      <c r="H194" s="447"/>
      <c r="I194" s="153">
        <f t="shared" si="207"/>
        <v>15</v>
      </c>
      <c r="J194" s="153">
        <f t="shared" si="208"/>
        <v>1911.9080466318117</v>
      </c>
      <c r="K194" s="154">
        <f t="shared" si="209"/>
        <v>127.46053644212077</v>
      </c>
      <c r="L194" s="458"/>
      <c r="M194" s="153">
        <f t="shared" si="192"/>
        <v>4</v>
      </c>
      <c r="N194" s="448"/>
      <c r="O194" s="448"/>
      <c r="P194" s="95">
        <v>15</v>
      </c>
      <c r="Q194" s="95">
        <v>1904.1176470588243</v>
      </c>
      <c r="R194" s="177">
        <f t="shared" si="193"/>
        <v>126.94117647058829</v>
      </c>
      <c r="S194" s="95">
        <f t="shared" si="194"/>
        <v>4</v>
      </c>
      <c r="T194" s="447"/>
      <c r="U194" s="95">
        <v>15</v>
      </c>
      <c r="V194" s="95">
        <v>1912.7710843373486</v>
      </c>
      <c r="W194" s="177">
        <f t="shared" si="195"/>
        <v>127.51807228915658</v>
      </c>
      <c r="X194" s="95">
        <f t="shared" si="196"/>
        <v>1</v>
      </c>
      <c r="Y194" s="447"/>
      <c r="Z194" s="95">
        <v>15</v>
      </c>
      <c r="AA194" s="95">
        <v>1912.7710843373486</v>
      </c>
      <c r="AB194" s="177">
        <f t="shared" si="197"/>
        <v>127.51807228915658</v>
      </c>
      <c r="AC194" s="95">
        <f t="shared" si="198"/>
        <v>4</v>
      </c>
      <c r="AD194" s="447"/>
      <c r="AE194" s="95">
        <v>15</v>
      </c>
      <c r="AF194" s="95">
        <v>1909.459459459458</v>
      </c>
      <c r="AG194" s="177">
        <f t="shared" si="199"/>
        <v>127.29729729729721</v>
      </c>
      <c r="AH194" s="95">
        <f t="shared" si="200"/>
        <v>4</v>
      </c>
      <c r="AI194" s="447"/>
      <c r="AJ194" s="95">
        <v>15</v>
      </c>
      <c r="AK194" s="95">
        <v>1925.3164556962015</v>
      </c>
      <c r="AL194" s="177">
        <f t="shared" si="201"/>
        <v>128.35443037974676</v>
      </c>
      <c r="AM194" s="95">
        <f t="shared" si="202"/>
        <v>1</v>
      </c>
      <c r="AN194" s="447"/>
      <c r="AO194" s="95">
        <v>15</v>
      </c>
      <c r="AP194" s="95">
        <v>1911.6129032258068</v>
      </c>
      <c r="AQ194" s="177">
        <f t="shared" si="203"/>
        <v>127.44086021505379</v>
      </c>
      <c r="AR194" s="95">
        <f t="shared" si="204"/>
        <v>2</v>
      </c>
      <c r="AS194" s="447"/>
      <c r="AT194" s="95">
        <v>15</v>
      </c>
      <c r="AU194" s="95">
        <v>1907.3076923076933</v>
      </c>
      <c r="AV194" s="177">
        <f t="shared" si="205"/>
        <v>127.15384615384622</v>
      </c>
      <c r="AW194" s="95">
        <f t="shared" si="206"/>
        <v>3</v>
      </c>
      <c r="AX194" s="447"/>
    </row>
    <row r="195" spans="2:50" hidden="1">
      <c r="B195" s="456"/>
      <c r="C195" s="95">
        <v>9</v>
      </c>
      <c r="D195" s="95" t="s">
        <v>143</v>
      </c>
      <c r="E195" s="95">
        <v>17</v>
      </c>
      <c r="F195" s="95">
        <v>2000</v>
      </c>
      <c r="G195" s="177">
        <f t="shared" si="191"/>
        <v>117.64705882352941</v>
      </c>
      <c r="H195" s="447"/>
      <c r="I195" s="153">
        <f t="shared" si="207"/>
        <v>17</v>
      </c>
      <c r="J195" s="153">
        <f t="shared" si="208"/>
        <v>1913.7355530149962</v>
      </c>
      <c r="K195" s="154">
        <f t="shared" si="209"/>
        <v>112.57267958911743</v>
      </c>
      <c r="L195" s="458"/>
      <c r="M195" s="153">
        <f t="shared" si="192"/>
        <v>11</v>
      </c>
      <c r="N195" s="448"/>
      <c r="O195" s="448"/>
      <c r="P195" s="95">
        <v>17</v>
      </c>
      <c r="Q195" s="95">
        <v>1913.1645569620243</v>
      </c>
      <c r="R195" s="177">
        <f t="shared" si="193"/>
        <v>112.53909158600143</v>
      </c>
      <c r="S195" s="95">
        <f t="shared" si="194"/>
        <v>11</v>
      </c>
      <c r="T195" s="447"/>
      <c r="U195" s="95">
        <v>17</v>
      </c>
      <c r="V195" s="95">
        <v>1926.8571428571406</v>
      </c>
      <c r="W195" s="177">
        <f t="shared" si="195"/>
        <v>113.34453781512592</v>
      </c>
      <c r="X195" s="95">
        <f t="shared" si="196"/>
        <v>10</v>
      </c>
      <c r="Y195" s="447"/>
      <c r="Z195" s="95">
        <v>17</v>
      </c>
      <c r="AA195" s="95">
        <v>1904.0000000000018</v>
      </c>
      <c r="AB195" s="177">
        <f t="shared" si="197"/>
        <v>112.00000000000011</v>
      </c>
      <c r="AC195" s="95">
        <f t="shared" si="198"/>
        <v>11</v>
      </c>
      <c r="AD195" s="447"/>
      <c r="AE195" s="95">
        <v>17</v>
      </c>
      <c r="AF195" s="95">
        <v>1912.5000000000016</v>
      </c>
      <c r="AG195" s="177">
        <f t="shared" si="199"/>
        <v>112.5000000000001</v>
      </c>
      <c r="AH195" s="95">
        <f t="shared" si="200"/>
        <v>11</v>
      </c>
      <c r="AI195" s="447"/>
      <c r="AJ195" s="95">
        <v>17</v>
      </c>
      <c r="AK195" s="95">
        <v>1907.2131147541002</v>
      </c>
      <c r="AL195" s="177">
        <f t="shared" si="201"/>
        <v>112.18900675024119</v>
      </c>
      <c r="AM195" s="95">
        <f t="shared" si="202"/>
        <v>11</v>
      </c>
      <c r="AN195" s="447"/>
      <c r="AO195" s="95">
        <v>17</v>
      </c>
      <c r="AP195" s="95">
        <v>1921.7647058823552</v>
      </c>
      <c r="AQ195" s="177">
        <f t="shared" si="203"/>
        <v>113.04498269896207</v>
      </c>
      <c r="AR195" s="95">
        <f t="shared" si="204"/>
        <v>10</v>
      </c>
      <c r="AS195" s="447"/>
      <c r="AT195" s="95">
        <v>17</v>
      </c>
      <c r="AU195" s="95">
        <v>1910.6493506493496</v>
      </c>
      <c r="AV195" s="177">
        <f t="shared" si="205"/>
        <v>112.39113827349115</v>
      </c>
      <c r="AW195" s="95">
        <f t="shared" si="206"/>
        <v>11</v>
      </c>
      <c r="AX195" s="447"/>
    </row>
    <row r="196" spans="2:50" hidden="1">
      <c r="B196" s="456"/>
      <c r="C196" s="95">
        <v>10</v>
      </c>
      <c r="D196" s="95" t="s">
        <v>144</v>
      </c>
      <c r="E196" s="95">
        <v>15</v>
      </c>
      <c r="F196" s="95">
        <v>2000</v>
      </c>
      <c r="G196" s="177">
        <f t="shared" si="191"/>
        <v>133.33333333333334</v>
      </c>
      <c r="H196" s="447"/>
      <c r="I196" s="153">
        <f t="shared" si="207"/>
        <v>15</v>
      </c>
      <c r="J196" s="153">
        <f t="shared" si="208"/>
        <v>1917.5713993492991</v>
      </c>
      <c r="K196" s="154">
        <f t="shared" si="209"/>
        <v>127.83809328995326</v>
      </c>
      <c r="L196" s="458"/>
      <c r="M196" s="153">
        <f t="shared" si="192"/>
        <v>1</v>
      </c>
      <c r="N196" s="448"/>
      <c r="O196" s="448"/>
      <c r="P196" s="95">
        <v>15</v>
      </c>
      <c r="Q196" s="95">
        <v>1914.0983606557395</v>
      </c>
      <c r="R196" s="177">
        <f t="shared" si="193"/>
        <v>127.6065573770493</v>
      </c>
      <c r="S196" s="95">
        <f t="shared" si="194"/>
        <v>1</v>
      </c>
      <c r="T196" s="447"/>
      <c r="U196" s="95">
        <v>15</v>
      </c>
      <c r="V196" s="95">
        <v>1911.7241379310358</v>
      </c>
      <c r="W196" s="177">
        <f t="shared" si="195"/>
        <v>127.44827586206905</v>
      </c>
      <c r="X196" s="95">
        <f t="shared" si="196"/>
        <v>3</v>
      </c>
      <c r="Y196" s="447"/>
      <c r="Z196" s="95">
        <v>15</v>
      </c>
      <c r="AA196" s="95">
        <v>1913.4782608695652</v>
      </c>
      <c r="AB196" s="177">
        <f t="shared" si="197"/>
        <v>127.56521739130434</v>
      </c>
      <c r="AC196" s="95">
        <f t="shared" si="198"/>
        <v>3</v>
      </c>
      <c r="AD196" s="447"/>
      <c r="AE196" s="95">
        <v>15</v>
      </c>
      <c r="AF196" s="95">
        <v>1918.5714285714278</v>
      </c>
      <c r="AG196" s="177">
        <f t="shared" si="199"/>
        <v>127.90476190476186</v>
      </c>
      <c r="AH196" s="95">
        <f t="shared" si="200"/>
        <v>2</v>
      </c>
      <c r="AI196" s="447"/>
      <c r="AJ196" s="95">
        <v>15</v>
      </c>
      <c r="AK196" s="95">
        <v>1910.8695652173915</v>
      </c>
      <c r="AL196" s="177">
        <f t="shared" si="201"/>
        <v>127.39130434782609</v>
      </c>
      <c r="AM196" s="95">
        <f t="shared" si="202"/>
        <v>4</v>
      </c>
      <c r="AN196" s="447"/>
      <c r="AO196" s="95">
        <v>15</v>
      </c>
      <c r="AP196" s="95">
        <v>1926.1224489795925</v>
      </c>
      <c r="AQ196" s="177">
        <f t="shared" si="203"/>
        <v>128.40816326530617</v>
      </c>
      <c r="AR196" s="95">
        <f t="shared" si="204"/>
        <v>1</v>
      </c>
      <c r="AS196" s="447"/>
      <c r="AT196" s="95">
        <v>15</v>
      </c>
      <c r="AU196" s="95">
        <v>1928.1355932203408</v>
      </c>
      <c r="AV196" s="177">
        <f t="shared" si="205"/>
        <v>128.54237288135604</v>
      </c>
      <c r="AW196" s="95">
        <f t="shared" si="206"/>
        <v>1</v>
      </c>
      <c r="AX196" s="447"/>
    </row>
    <row r="197" spans="2:50" hidden="1">
      <c r="B197" s="456"/>
      <c r="C197" s="95">
        <v>11</v>
      </c>
      <c r="D197" s="95" t="s">
        <v>145</v>
      </c>
      <c r="E197" s="95">
        <v>16</v>
      </c>
      <c r="F197" s="95">
        <v>1500</v>
      </c>
      <c r="G197" s="177">
        <f t="shared" si="191"/>
        <v>93.75</v>
      </c>
      <c r="H197" s="447"/>
      <c r="I197" s="153">
        <f t="shared" si="207"/>
        <v>16</v>
      </c>
      <c r="J197" s="153">
        <f t="shared" si="208"/>
        <v>1442.4041155417804</v>
      </c>
      <c r="K197" s="154">
        <f t="shared" si="209"/>
        <v>90.150257221361272</v>
      </c>
      <c r="L197" s="458"/>
      <c r="M197" s="153">
        <f t="shared" si="192"/>
        <v>13</v>
      </c>
      <c r="N197" s="448"/>
      <c r="O197" s="448"/>
      <c r="P197" s="95">
        <v>16</v>
      </c>
      <c r="Q197" s="95">
        <v>1430.8474576271199</v>
      </c>
      <c r="R197" s="177">
        <f t="shared" si="193"/>
        <v>89.427966101694992</v>
      </c>
      <c r="S197" s="95">
        <f t="shared" si="194"/>
        <v>13</v>
      </c>
      <c r="T197" s="447"/>
      <c r="U197" s="95">
        <v>16</v>
      </c>
      <c r="V197" s="95">
        <v>1438.8235294117653</v>
      </c>
      <c r="W197" s="177">
        <f t="shared" si="195"/>
        <v>89.926470588235333</v>
      </c>
      <c r="X197" s="95">
        <f t="shared" si="196"/>
        <v>13</v>
      </c>
      <c r="Y197" s="447"/>
      <c r="Z197" s="95">
        <v>16</v>
      </c>
      <c r="AA197" s="95">
        <v>1440.0000000000002</v>
      </c>
      <c r="AB197" s="177">
        <f t="shared" si="197"/>
        <v>90.000000000000014</v>
      </c>
      <c r="AC197" s="95">
        <f t="shared" si="198"/>
        <v>13</v>
      </c>
      <c r="AD197" s="447"/>
      <c r="AE197" s="95">
        <v>16</v>
      </c>
      <c r="AF197" s="95">
        <v>1451.1627906976742</v>
      </c>
      <c r="AG197" s="177">
        <f t="shared" si="199"/>
        <v>90.697674418604635</v>
      </c>
      <c r="AH197" s="95">
        <f t="shared" si="200"/>
        <v>13</v>
      </c>
      <c r="AI197" s="447"/>
      <c r="AJ197" s="95">
        <v>16</v>
      </c>
      <c r="AK197" s="95">
        <v>1455.6521739130435</v>
      </c>
      <c r="AL197" s="177">
        <f t="shared" si="201"/>
        <v>90.978260869565219</v>
      </c>
      <c r="AM197" s="95">
        <f t="shared" si="202"/>
        <v>13</v>
      </c>
      <c r="AN197" s="447"/>
      <c r="AO197" s="95">
        <v>16</v>
      </c>
      <c r="AP197" s="95">
        <v>1453.2000000000003</v>
      </c>
      <c r="AQ197" s="177">
        <f t="shared" si="203"/>
        <v>90.825000000000017</v>
      </c>
      <c r="AR197" s="95">
        <f t="shared" si="204"/>
        <v>13</v>
      </c>
      <c r="AS197" s="447"/>
      <c r="AT197" s="95">
        <v>16</v>
      </c>
      <c r="AU197" s="95">
        <v>1427.1428571428582</v>
      </c>
      <c r="AV197" s="177">
        <f t="shared" si="205"/>
        <v>89.19642857142864</v>
      </c>
      <c r="AW197" s="95">
        <f t="shared" si="206"/>
        <v>13</v>
      </c>
      <c r="AX197" s="447"/>
    </row>
    <row r="198" spans="2:50" hidden="1">
      <c r="B198" s="456"/>
      <c r="C198" s="95">
        <v>12</v>
      </c>
      <c r="D198" s="95" t="s">
        <v>146</v>
      </c>
      <c r="E198" s="95">
        <v>16</v>
      </c>
      <c r="F198" s="95">
        <v>2000</v>
      </c>
      <c r="G198" s="177">
        <f t="shared" si="191"/>
        <v>125</v>
      </c>
      <c r="H198" s="447"/>
      <c r="I198" s="153">
        <f t="shared" si="207"/>
        <v>16</v>
      </c>
      <c r="J198" s="153">
        <f t="shared" si="208"/>
        <v>1935.4980098422354</v>
      </c>
      <c r="K198" s="154">
        <f t="shared" si="209"/>
        <v>120.96862561513971</v>
      </c>
      <c r="L198" s="458"/>
      <c r="M198" s="153">
        <f t="shared" si="192"/>
        <v>5</v>
      </c>
      <c r="N198" s="448"/>
      <c r="O198" s="448"/>
      <c r="P198" s="95">
        <v>16</v>
      </c>
      <c r="Q198" s="95">
        <v>1930.0000000000007</v>
      </c>
      <c r="R198" s="177">
        <f t="shared" si="193"/>
        <v>120.62500000000004</v>
      </c>
      <c r="S198" s="95">
        <f t="shared" si="194"/>
        <v>7</v>
      </c>
      <c r="T198" s="447"/>
      <c r="U198" s="95">
        <v>16</v>
      </c>
      <c r="V198" s="95">
        <v>1913.617021276596</v>
      </c>
      <c r="W198" s="177">
        <f t="shared" si="195"/>
        <v>119.60106382978725</v>
      </c>
      <c r="X198" s="95">
        <f t="shared" si="196"/>
        <v>7</v>
      </c>
      <c r="Y198" s="447"/>
      <c r="Z198" s="95">
        <v>16</v>
      </c>
      <c r="AA198" s="95">
        <v>1944.2857142857135</v>
      </c>
      <c r="AB198" s="177">
        <f t="shared" si="197"/>
        <v>121.5178571428571</v>
      </c>
      <c r="AC198" s="95">
        <f t="shared" si="198"/>
        <v>5</v>
      </c>
      <c r="AD198" s="447"/>
      <c r="AE198" s="95">
        <v>16</v>
      </c>
      <c r="AF198" s="95">
        <v>1918.0000000000018</v>
      </c>
      <c r="AG198" s="177">
        <f t="shared" si="199"/>
        <v>119.87500000000011</v>
      </c>
      <c r="AH198" s="95">
        <f t="shared" si="200"/>
        <v>8</v>
      </c>
      <c r="AI198" s="447"/>
      <c r="AJ198" s="95">
        <v>16</v>
      </c>
      <c r="AK198" s="95">
        <v>1931.250000000002</v>
      </c>
      <c r="AL198" s="177">
        <f t="shared" si="201"/>
        <v>120.70312500000013</v>
      </c>
      <c r="AM198" s="95">
        <f t="shared" si="202"/>
        <v>6</v>
      </c>
      <c r="AN198" s="447"/>
      <c r="AO198" s="95">
        <v>16</v>
      </c>
      <c r="AP198" s="95">
        <v>1970.0000000000005</v>
      </c>
      <c r="AQ198" s="177">
        <f t="shared" si="203"/>
        <v>123.12500000000003</v>
      </c>
      <c r="AR198" s="95">
        <f t="shared" si="204"/>
        <v>6</v>
      </c>
      <c r="AS198" s="447"/>
      <c r="AT198" s="95">
        <v>16</v>
      </c>
      <c r="AU198" s="95">
        <v>1941.3333333333333</v>
      </c>
      <c r="AV198" s="177">
        <f t="shared" si="205"/>
        <v>121.33333333333333</v>
      </c>
      <c r="AW198" s="95">
        <f t="shared" si="206"/>
        <v>6</v>
      </c>
      <c r="AX198" s="447"/>
    </row>
    <row r="199" spans="2:50" hidden="1">
      <c r="B199" s="456"/>
      <c r="C199" s="95">
        <v>13</v>
      </c>
      <c r="D199" s="95" t="s">
        <v>147</v>
      </c>
      <c r="E199" s="95">
        <v>16</v>
      </c>
      <c r="F199" s="95">
        <v>2000</v>
      </c>
      <c r="G199" s="177">
        <f t="shared" si="191"/>
        <v>125</v>
      </c>
      <c r="H199" s="447"/>
      <c r="I199" s="153">
        <f t="shared" si="207"/>
        <v>16</v>
      </c>
      <c r="J199" s="153">
        <f t="shared" si="208"/>
        <v>1922.9194212312802</v>
      </c>
      <c r="K199" s="154">
        <f t="shared" si="209"/>
        <v>120.18246382695501</v>
      </c>
      <c r="L199" s="458"/>
      <c r="M199" s="153">
        <f t="shared" si="192"/>
        <v>7</v>
      </c>
      <c r="N199" s="448"/>
      <c r="O199" s="448"/>
      <c r="P199" s="95">
        <v>16</v>
      </c>
      <c r="Q199" s="95">
        <v>1926.5624999999995</v>
      </c>
      <c r="R199" s="177">
        <f t="shared" si="193"/>
        <v>120.41015624999997</v>
      </c>
      <c r="S199" s="95">
        <f t="shared" si="194"/>
        <v>8</v>
      </c>
      <c r="T199" s="447"/>
      <c r="U199" s="95">
        <v>16</v>
      </c>
      <c r="V199" s="95">
        <v>1905.2459016393436</v>
      </c>
      <c r="W199" s="177">
        <f t="shared" si="195"/>
        <v>119.07786885245898</v>
      </c>
      <c r="X199" s="95">
        <f t="shared" si="196"/>
        <v>8</v>
      </c>
      <c r="Y199" s="447"/>
      <c r="Z199" s="95">
        <v>16</v>
      </c>
      <c r="AA199" s="95">
        <v>1904.7058823529419</v>
      </c>
      <c r="AB199" s="177">
        <f t="shared" si="197"/>
        <v>119.04411764705887</v>
      </c>
      <c r="AC199" s="95">
        <f t="shared" si="198"/>
        <v>8</v>
      </c>
      <c r="AD199" s="447"/>
      <c r="AE199" s="95">
        <v>16</v>
      </c>
      <c r="AF199" s="95">
        <v>1940.5263157894722</v>
      </c>
      <c r="AG199" s="177">
        <f t="shared" si="199"/>
        <v>121.28289473684201</v>
      </c>
      <c r="AH199" s="95">
        <f t="shared" si="200"/>
        <v>6</v>
      </c>
      <c r="AI199" s="447"/>
      <c r="AJ199" s="95">
        <v>16</v>
      </c>
      <c r="AK199" s="95">
        <v>1937.9999999999993</v>
      </c>
      <c r="AL199" s="177">
        <f t="shared" si="201"/>
        <v>121.12499999999996</v>
      </c>
      <c r="AM199" s="95">
        <f t="shared" si="202"/>
        <v>5</v>
      </c>
      <c r="AN199" s="447"/>
      <c r="AO199" s="95">
        <v>16</v>
      </c>
      <c r="AP199" s="95">
        <v>1921.395348837209</v>
      </c>
      <c r="AQ199" s="177">
        <f t="shared" si="203"/>
        <v>120.08720930232556</v>
      </c>
      <c r="AR199" s="95">
        <f t="shared" si="204"/>
        <v>7</v>
      </c>
      <c r="AS199" s="447"/>
      <c r="AT199" s="95">
        <v>16</v>
      </c>
      <c r="AU199" s="95">
        <v>1923.9999999999989</v>
      </c>
      <c r="AV199" s="177">
        <f t="shared" si="205"/>
        <v>120.24999999999993</v>
      </c>
      <c r="AW199" s="95">
        <f t="shared" si="206"/>
        <v>7</v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177"/>
      <c r="H200" s="447"/>
      <c r="I200" s="153" t="str">
        <f t="shared" si="207"/>
        <v/>
      </c>
      <c r="J200" s="153" t="str">
        <f t="shared" si="208"/>
        <v/>
      </c>
      <c r="K200" s="154" t="str">
        <f t="shared" si="209"/>
        <v/>
      </c>
      <c r="L200" s="458"/>
      <c r="M200" s="153" t="str">
        <f t="shared" si="192"/>
        <v/>
      </c>
      <c r="N200" s="448"/>
      <c r="O200" s="448"/>
      <c r="P200" s="95"/>
      <c r="Q200" s="95"/>
      <c r="R200" s="177" t="str">
        <f t="shared" si="193"/>
        <v/>
      </c>
      <c r="S200" s="95" t="str">
        <f t="shared" si="194"/>
        <v/>
      </c>
      <c r="T200" s="447"/>
      <c r="U200" s="95"/>
      <c r="V200" s="95"/>
      <c r="W200" s="177" t="str">
        <f t="shared" si="195"/>
        <v/>
      </c>
      <c r="X200" s="95" t="str">
        <f t="shared" si="196"/>
        <v/>
      </c>
      <c r="Y200" s="447"/>
      <c r="Z200" s="95"/>
      <c r="AA200" s="95"/>
      <c r="AB200" s="177" t="str">
        <f t="shared" si="197"/>
        <v/>
      </c>
      <c r="AC200" s="95" t="str">
        <f t="shared" si="198"/>
        <v/>
      </c>
      <c r="AD200" s="447"/>
      <c r="AE200" s="95"/>
      <c r="AF200" s="95"/>
      <c r="AG200" s="177" t="str">
        <f t="shared" si="199"/>
        <v/>
      </c>
      <c r="AH200" s="95" t="str">
        <f t="shared" si="200"/>
        <v/>
      </c>
      <c r="AI200" s="447"/>
      <c r="AJ200" s="95"/>
      <c r="AK200" s="95"/>
      <c r="AL200" s="177" t="str">
        <f t="shared" si="201"/>
        <v/>
      </c>
      <c r="AM200" s="95" t="str">
        <f t="shared" si="202"/>
        <v/>
      </c>
      <c r="AN200" s="447"/>
      <c r="AO200" s="95"/>
      <c r="AP200" s="95"/>
      <c r="AQ200" s="177" t="str">
        <f t="shared" si="203"/>
        <v/>
      </c>
      <c r="AR200" s="95" t="str">
        <f t="shared" si="204"/>
        <v/>
      </c>
      <c r="AS200" s="447"/>
      <c r="AT200" s="95"/>
      <c r="AU200" s="95"/>
      <c r="AV200" s="177" t="str">
        <f t="shared" si="205"/>
        <v/>
      </c>
      <c r="AW200" s="95" t="str">
        <f t="shared" si="206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177"/>
      <c r="H201" s="447"/>
      <c r="I201" s="153" t="str">
        <f t="shared" si="207"/>
        <v/>
      </c>
      <c r="J201" s="153" t="str">
        <f t="shared" si="208"/>
        <v/>
      </c>
      <c r="K201" s="154" t="str">
        <f t="shared" si="209"/>
        <v/>
      </c>
      <c r="L201" s="459"/>
      <c r="M201" s="153" t="str">
        <f t="shared" si="192"/>
        <v/>
      </c>
      <c r="N201" s="448"/>
      <c r="O201" s="448"/>
      <c r="P201" s="95"/>
      <c r="Q201" s="95"/>
      <c r="R201" s="177" t="str">
        <f t="shared" si="193"/>
        <v/>
      </c>
      <c r="S201" s="95" t="str">
        <f t="shared" si="194"/>
        <v/>
      </c>
      <c r="T201" s="447"/>
      <c r="U201" s="95"/>
      <c r="V201" s="95"/>
      <c r="W201" s="177" t="str">
        <f t="shared" si="195"/>
        <v/>
      </c>
      <c r="X201" s="95" t="str">
        <f t="shared" si="196"/>
        <v/>
      </c>
      <c r="Y201" s="447"/>
      <c r="Z201" s="95"/>
      <c r="AA201" s="95"/>
      <c r="AB201" s="177" t="str">
        <f t="shared" si="197"/>
        <v/>
      </c>
      <c r="AC201" s="95" t="str">
        <f t="shared" si="198"/>
        <v/>
      </c>
      <c r="AD201" s="447"/>
      <c r="AE201" s="95"/>
      <c r="AF201" s="95"/>
      <c r="AG201" s="177" t="str">
        <f t="shared" si="199"/>
        <v/>
      </c>
      <c r="AH201" s="95" t="str">
        <f t="shared" si="200"/>
        <v/>
      </c>
      <c r="AI201" s="447"/>
      <c r="AJ201" s="95"/>
      <c r="AK201" s="95"/>
      <c r="AL201" s="177" t="str">
        <f t="shared" si="201"/>
        <v/>
      </c>
      <c r="AM201" s="95" t="str">
        <f t="shared" si="202"/>
        <v/>
      </c>
      <c r="AN201" s="447"/>
      <c r="AO201" s="95"/>
      <c r="AP201" s="95"/>
      <c r="AQ201" s="177" t="str">
        <f t="shared" si="203"/>
        <v/>
      </c>
      <c r="AR201" s="95" t="str">
        <f t="shared" si="204"/>
        <v/>
      </c>
      <c r="AS201" s="447"/>
      <c r="AT201" s="95"/>
      <c r="AU201" s="95"/>
      <c r="AV201" s="177" t="str">
        <f t="shared" si="205"/>
        <v/>
      </c>
      <c r="AW201" s="95" t="str">
        <f t="shared" si="206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56" t="s">
        <v>130</v>
      </c>
      <c r="C207" s="95">
        <v>1</v>
      </c>
      <c r="D207" s="95" t="s">
        <v>131</v>
      </c>
      <c r="E207" s="95">
        <v>16</v>
      </c>
      <c r="F207" s="95">
        <v>2000</v>
      </c>
      <c r="G207" s="177">
        <f>F207/E207</f>
        <v>125</v>
      </c>
      <c r="H207" s="447">
        <f>AVERAGE(G207:G221)</f>
        <v>122.51081606731762</v>
      </c>
      <c r="I207" s="153">
        <f t="shared" ref="I207:I209" si="210">IFERROR(AVERAGE(P207,U207,Z207,AE207,AJ207,AO207,AT207),"")</f>
        <v>16</v>
      </c>
      <c r="J207" s="153">
        <f t="shared" ref="J207:J209" si="211">IFERROR(AVERAGE(Q207,V207,AA207,AF207,AK207,AP207,AU207),"")</f>
        <v>1939.2892803366401</v>
      </c>
      <c r="K207" s="154">
        <f t="shared" ref="K207:K209" si="212">IFERROR(AVERAGE(R207,W207,AB207,AG207,AL207,AQ207,AV207),"")</f>
        <v>121.20558002104001</v>
      </c>
      <c r="L207" s="457">
        <f>IFERROR(AVERAGE(K207:K221),"-")</f>
        <v>117.68197727098215</v>
      </c>
      <c r="M207" s="153">
        <f>IFERROR(RANK(K207, K$207:K$221),"")</f>
        <v>6</v>
      </c>
      <c r="N207" s="448"/>
      <c r="O207" s="448"/>
      <c r="P207" s="95">
        <v>16</v>
      </c>
      <c r="Q207" s="151">
        <v>1917.9999999999966</v>
      </c>
      <c r="R207" s="177">
        <f>IFERROR(Q207/P207,"")</f>
        <v>119.87499999999979</v>
      </c>
      <c r="S207" s="95">
        <f>IFERROR(RANK(R207, R$207:R$221),"")</f>
        <v>6</v>
      </c>
      <c r="T207" s="447">
        <f>AVERAGE(R207:R221)</f>
        <v>117.27427005134577</v>
      </c>
      <c r="U207" s="95">
        <v>16</v>
      </c>
      <c r="V207" s="151">
        <v>1917.3913043478196</v>
      </c>
      <c r="W207" s="177">
        <f>IFERROR(V207/U207,"")</f>
        <v>119.83695652173873</v>
      </c>
      <c r="X207" s="95">
        <f>IFERROR(RANK(W207, W$207:W$221),"")</f>
        <v>8</v>
      </c>
      <c r="Y207" s="447">
        <f>AVERAGE(W207:W221)</f>
        <v>117.70344829003527</v>
      </c>
      <c r="Z207" s="95">
        <v>16</v>
      </c>
      <c r="AA207" s="151">
        <v>1953.3333333333403</v>
      </c>
      <c r="AB207" s="177">
        <f>IFERROR(AA207/Z207,"")</f>
        <v>122.08333333333377</v>
      </c>
      <c r="AC207" s="95">
        <f>IFERROR(RANK(AB207, AB$207:AB$221),"")</f>
        <v>5</v>
      </c>
      <c r="AD207" s="447">
        <f>AVERAGE(AB207:AB221)</f>
        <v>117.83570911380139</v>
      </c>
      <c r="AE207" s="95">
        <v>16</v>
      </c>
      <c r="AF207" s="151">
        <v>1962.8571428571497</v>
      </c>
      <c r="AG207" s="177">
        <f>IFERROR(AF207/AE207,"")</f>
        <v>122.67857142857186</v>
      </c>
      <c r="AH207" s="95">
        <f>IFERROR(RANK(AG207, AG$207:AG$221),"")</f>
        <v>6</v>
      </c>
      <c r="AI207" s="447">
        <f>AVERAGE(AG207:AG221)</f>
        <v>117.77163777717438</v>
      </c>
      <c r="AJ207" s="95">
        <v>16</v>
      </c>
      <c r="AK207" s="151">
        <v>1955.9999999999966</v>
      </c>
      <c r="AL207" s="177">
        <f>IFERROR(AK207/AJ207,"")</f>
        <v>122.24999999999979</v>
      </c>
      <c r="AM207" s="95">
        <f>IFERROR(RANK(AL207, AL$207:AL$221),"")</f>
        <v>5</v>
      </c>
      <c r="AN207" s="447">
        <f>AVERAGE(AL207:AL221)</f>
        <v>117.58928888035659</v>
      </c>
      <c r="AO207" s="95">
        <v>16</v>
      </c>
      <c r="AP207" s="151">
        <v>1941.8181818181795</v>
      </c>
      <c r="AQ207" s="177">
        <f>IFERROR(AP207/AO207,"")</f>
        <v>121.36363636363622</v>
      </c>
      <c r="AR207" s="95">
        <f>IFERROR(RANK(AQ207, AQ$207:AQ$221),"")</f>
        <v>5</v>
      </c>
      <c r="AS207" s="447">
        <f>AVERAGE(AQ207:AQ221)</f>
        <v>117.22518755468637</v>
      </c>
      <c r="AT207" s="95">
        <v>16</v>
      </c>
      <c r="AU207" s="151">
        <v>1925.6249999999975</v>
      </c>
      <c r="AV207" s="177">
        <f>IFERROR(AU207/AT207,"")</f>
        <v>120.35156249999984</v>
      </c>
      <c r="AW207" s="95">
        <f>IFERROR(RANK(AV207, AV$207:AV$221),"")</f>
        <v>6</v>
      </c>
      <c r="AX207" s="447">
        <f>AVERAGE(AV207:AV221)</f>
        <v>117.21066166868935</v>
      </c>
    </row>
    <row r="208" spans="2:50" hidden="1">
      <c r="B208" s="456"/>
      <c r="C208" s="95">
        <v>2</v>
      </c>
      <c r="D208" s="95" t="s">
        <v>132</v>
      </c>
      <c r="E208" s="95">
        <v>15</v>
      </c>
      <c r="F208" s="95">
        <v>2000</v>
      </c>
      <c r="G208" s="177">
        <f t="shared" ref="G208:G219" si="213">F208/E208</f>
        <v>133.33333333333334</v>
      </c>
      <c r="H208" s="447"/>
      <c r="I208" s="153">
        <f t="shared" si="210"/>
        <v>15</v>
      </c>
      <c r="J208" s="153">
        <f t="shared" si="211"/>
        <v>1918.8151517279832</v>
      </c>
      <c r="K208" s="154">
        <f t="shared" si="212"/>
        <v>127.92101011519888</v>
      </c>
      <c r="L208" s="458"/>
      <c r="M208" s="153">
        <f t="shared" ref="M208:M221" si="214">IFERROR(RANK(K208, K$207:K$221),"")</f>
        <v>2</v>
      </c>
      <c r="N208" s="448"/>
      <c r="O208" s="448"/>
      <c r="P208" s="95">
        <v>15</v>
      </c>
      <c r="Q208" s="151">
        <v>1928.0597014925397</v>
      </c>
      <c r="R208" s="177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47"/>
      <c r="U208" s="95">
        <v>15</v>
      </c>
      <c r="V208" s="151">
        <v>1926.8852459016412</v>
      </c>
      <c r="W208" s="177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47"/>
      <c r="Z208" s="95">
        <v>15</v>
      </c>
      <c r="AA208" s="151">
        <v>1918.9285714285729</v>
      </c>
      <c r="AB208" s="177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47"/>
      <c r="AE208" s="95">
        <v>15</v>
      </c>
      <c r="AF208" s="151">
        <v>1923.0508474576286</v>
      </c>
      <c r="AG208" s="177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47"/>
      <c r="AJ208" s="95">
        <v>15</v>
      </c>
      <c r="AK208" s="151">
        <v>1918.2352941176446</v>
      </c>
      <c r="AL208" s="177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47"/>
      <c r="AO208" s="95">
        <v>15</v>
      </c>
      <c r="AP208" s="151">
        <v>1903.9436619718292</v>
      </c>
      <c r="AQ208" s="177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47"/>
      <c r="AT208" s="95">
        <v>15</v>
      </c>
      <c r="AU208" s="151">
        <v>1912.6027397260259</v>
      </c>
      <c r="AV208" s="177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47"/>
    </row>
    <row r="209" spans="2:50" hidden="1">
      <c r="B209" s="456"/>
      <c r="C209" s="95">
        <v>3</v>
      </c>
      <c r="D209" s="95" t="s">
        <v>133</v>
      </c>
      <c r="E209" s="95">
        <v>17</v>
      </c>
      <c r="F209" s="95">
        <v>2000</v>
      </c>
      <c r="G209" s="177">
        <f t="shared" si="213"/>
        <v>117.64705882352941</v>
      </c>
      <c r="H209" s="447"/>
      <c r="I209" s="153">
        <f t="shared" si="210"/>
        <v>17</v>
      </c>
      <c r="J209" s="153">
        <f t="shared" si="211"/>
        <v>1916.4383283140735</v>
      </c>
      <c r="K209" s="154">
        <f t="shared" si="212"/>
        <v>112.73166637141608</v>
      </c>
      <c r="L209" s="458"/>
      <c r="M209" s="153">
        <f t="shared" si="214"/>
        <v>10</v>
      </c>
      <c r="N209" s="448"/>
      <c r="O209" s="448"/>
      <c r="P209" s="95">
        <v>17</v>
      </c>
      <c r="Q209" s="151">
        <v>1908.0000000000018</v>
      </c>
      <c r="R209" s="177">
        <f t="shared" si="215"/>
        <v>112.23529411764717</v>
      </c>
      <c r="S209" s="95">
        <f t="shared" si="216"/>
        <v>11</v>
      </c>
      <c r="T209" s="447"/>
      <c r="U209" s="95">
        <v>17</v>
      </c>
      <c r="V209" s="151">
        <v>1910.9433962264161</v>
      </c>
      <c r="W209" s="177">
        <f t="shared" si="217"/>
        <v>112.40843507214213</v>
      </c>
      <c r="X209" s="95">
        <f t="shared" si="218"/>
        <v>11</v>
      </c>
      <c r="Y209" s="447"/>
      <c r="Z209" s="95">
        <v>17</v>
      </c>
      <c r="AA209" s="151">
        <v>1930.4347826086955</v>
      </c>
      <c r="AB209" s="177">
        <f t="shared" si="219"/>
        <v>113.5549872122762</v>
      </c>
      <c r="AC209" s="95">
        <f t="shared" si="220"/>
        <v>10</v>
      </c>
      <c r="AD209" s="447"/>
      <c r="AE209" s="95">
        <v>17</v>
      </c>
      <c r="AF209" s="151">
        <v>1904.4000000000005</v>
      </c>
      <c r="AG209" s="177">
        <f t="shared" si="221"/>
        <v>112.02352941176474</v>
      </c>
      <c r="AH209" s="95">
        <f t="shared" si="222"/>
        <v>10</v>
      </c>
      <c r="AI209" s="447"/>
      <c r="AJ209" s="95">
        <v>17</v>
      </c>
      <c r="AK209" s="151">
        <v>1922.0689655172428</v>
      </c>
      <c r="AL209" s="177">
        <f t="shared" si="223"/>
        <v>113.0628803245437</v>
      </c>
      <c r="AM209" s="95">
        <f t="shared" si="224"/>
        <v>9</v>
      </c>
      <c r="AN209" s="447"/>
      <c r="AO209" s="95">
        <v>17</v>
      </c>
      <c r="AP209" s="151">
        <v>1909.8461538461561</v>
      </c>
      <c r="AQ209" s="177">
        <f t="shared" si="225"/>
        <v>112.34389140271506</v>
      </c>
      <c r="AR209" s="95">
        <f t="shared" si="226"/>
        <v>9</v>
      </c>
      <c r="AS209" s="447"/>
      <c r="AT209" s="95">
        <v>17</v>
      </c>
      <c r="AU209" s="151">
        <v>1929.375000000002</v>
      </c>
      <c r="AV209" s="177">
        <f t="shared" si="227"/>
        <v>113.49264705882365</v>
      </c>
      <c r="AW209" s="95">
        <f t="shared" si="228"/>
        <v>9</v>
      </c>
      <c r="AX209" s="447"/>
    </row>
    <row r="210" spans="2:50" hidden="1">
      <c r="B210" s="456"/>
      <c r="C210" s="95">
        <v>4</v>
      </c>
      <c r="D210" s="95" t="s">
        <v>134</v>
      </c>
      <c r="E210" s="95">
        <v>16</v>
      </c>
      <c r="F210" s="95">
        <v>2000</v>
      </c>
      <c r="G210" s="177">
        <f t="shared" si="213"/>
        <v>125</v>
      </c>
      <c r="H210" s="447"/>
      <c r="I210" s="153">
        <f>IFERROR(AVERAGE(P210,U210,Z210,AE210,AJ210,AO210,AT210),"")</f>
        <v>16</v>
      </c>
      <c r="J210" s="153">
        <f>IFERROR(AVERAGE(Q210,V210,AA210,AF210,AK210,AP210,AU210),"")</f>
        <v>1912.4718541655491</v>
      </c>
      <c r="K210" s="154">
        <f>IFERROR(AVERAGE(R210,W210,AB210,AG210,AL210,AQ210,AV210),"")</f>
        <v>119.52949088534682</v>
      </c>
      <c r="L210" s="458"/>
      <c r="M210" s="153">
        <f t="shared" si="214"/>
        <v>9</v>
      </c>
      <c r="N210" s="448"/>
      <c r="O210" s="448"/>
      <c r="P210" s="95">
        <v>16</v>
      </c>
      <c r="Q210" s="151">
        <v>1916</v>
      </c>
      <c r="R210" s="177">
        <f t="shared" si="215"/>
        <v>119.75</v>
      </c>
      <c r="S210" s="95">
        <f t="shared" si="216"/>
        <v>7</v>
      </c>
      <c r="T210" s="447"/>
      <c r="U210" s="95">
        <v>16</v>
      </c>
      <c r="V210" s="151">
        <v>1926.0759493670873</v>
      </c>
      <c r="W210" s="177">
        <f t="shared" si="217"/>
        <v>120.37974683544296</v>
      </c>
      <c r="X210" s="95">
        <f t="shared" si="218"/>
        <v>6</v>
      </c>
      <c r="Y210" s="447"/>
      <c r="Z210" s="95">
        <v>16</v>
      </c>
      <c r="AA210" s="151">
        <v>1919.154929577463</v>
      </c>
      <c r="AB210" s="177">
        <f t="shared" si="219"/>
        <v>119.94718309859144</v>
      </c>
      <c r="AC210" s="95">
        <f t="shared" si="220"/>
        <v>7</v>
      </c>
      <c r="AD210" s="447"/>
      <c r="AE210" s="95">
        <v>16</v>
      </c>
      <c r="AF210" s="151">
        <v>1903.1999999999987</v>
      </c>
      <c r="AG210" s="177">
        <f t="shared" si="221"/>
        <v>118.94999999999992</v>
      </c>
      <c r="AH210" s="95">
        <f t="shared" si="222"/>
        <v>8</v>
      </c>
      <c r="AI210" s="447"/>
      <c r="AJ210" s="95">
        <v>16</v>
      </c>
      <c r="AK210" s="151">
        <v>1910.9302325581393</v>
      </c>
      <c r="AL210" s="177">
        <f t="shared" si="223"/>
        <v>119.43313953488371</v>
      </c>
      <c r="AM210" s="95">
        <f t="shared" si="224"/>
        <v>8</v>
      </c>
      <c r="AN210" s="447"/>
      <c r="AO210" s="95">
        <v>16</v>
      </c>
      <c r="AP210" s="151">
        <v>1902.2448979591843</v>
      </c>
      <c r="AQ210" s="177">
        <f t="shared" si="225"/>
        <v>118.89030612244902</v>
      </c>
      <c r="AR210" s="95">
        <f t="shared" si="226"/>
        <v>8</v>
      </c>
      <c r="AS210" s="447"/>
      <c r="AT210" s="95">
        <v>16</v>
      </c>
      <c r="AU210" s="151">
        <v>1909.6969696969702</v>
      </c>
      <c r="AV210" s="177">
        <f t="shared" si="227"/>
        <v>119.35606060606064</v>
      </c>
      <c r="AW210" s="95">
        <f t="shared" si="228"/>
        <v>8</v>
      </c>
      <c r="AX210" s="447"/>
    </row>
    <row r="211" spans="2:50" hidden="1">
      <c r="B211" s="456"/>
      <c r="C211" s="95">
        <v>5</v>
      </c>
      <c r="D211" s="95" t="s">
        <v>135</v>
      </c>
      <c r="E211" s="95">
        <v>19</v>
      </c>
      <c r="F211" s="95">
        <v>2000</v>
      </c>
      <c r="G211" s="177">
        <f t="shared" si="213"/>
        <v>105.26315789473684</v>
      </c>
      <c r="H211" s="447"/>
      <c r="I211" s="153">
        <f t="shared" ref="I211:I221" si="229">IFERROR(AVERAGE(P211,U211,Z211,AE211,AJ211,AO211,AT211),"")</f>
        <v>19</v>
      </c>
      <c r="J211" s="153">
        <f t="shared" ref="J211:J221" si="230">IFERROR(AVERAGE(Q211,V211,AA211,AF211,AK211,AP211,AU211),"")</f>
        <v>1914.5957047891116</v>
      </c>
      <c r="K211" s="154">
        <f t="shared" ref="K211:K221" si="231">IFERROR(AVERAGE(R211,W211,AB211,AG211,AL211,AQ211,AV211),"")</f>
        <v>100.76819498890063</v>
      </c>
      <c r="L211" s="458"/>
      <c r="M211" s="153">
        <f t="shared" si="214"/>
        <v>12</v>
      </c>
      <c r="N211" s="448"/>
      <c r="O211" s="448"/>
      <c r="P211" s="95">
        <v>19</v>
      </c>
      <c r="Q211" s="151">
        <v>1902.9545454545455</v>
      </c>
      <c r="R211" s="177">
        <f t="shared" si="215"/>
        <v>100.1555023923445</v>
      </c>
      <c r="S211" s="95">
        <f t="shared" si="216"/>
        <v>12</v>
      </c>
      <c r="T211" s="447"/>
      <c r="U211" s="95">
        <v>19</v>
      </c>
      <c r="V211" s="151">
        <v>1910.5714285714266</v>
      </c>
      <c r="W211" s="177">
        <f t="shared" si="217"/>
        <v>100.55639097744351</v>
      </c>
      <c r="X211" s="95">
        <f t="shared" si="218"/>
        <v>12</v>
      </c>
      <c r="Y211" s="447"/>
      <c r="Z211" s="95">
        <v>19</v>
      </c>
      <c r="AA211" s="151">
        <v>1928.5714285714305</v>
      </c>
      <c r="AB211" s="177">
        <f t="shared" si="219"/>
        <v>101.50375939849634</v>
      </c>
      <c r="AC211" s="95">
        <f t="shared" si="220"/>
        <v>12</v>
      </c>
      <c r="AD211" s="447"/>
      <c r="AE211" s="95">
        <v>19</v>
      </c>
      <c r="AF211" s="151">
        <v>1920.8695652173892</v>
      </c>
      <c r="AG211" s="177">
        <f t="shared" si="221"/>
        <v>101.09839816933628</v>
      </c>
      <c r="AH211" s="95">
        <f t="shared" si="222"/>
        <v>11</v>
      </c>
      <c r="AI211" s="447"/>
      <c r="AJ211" s="95">
        <v>19</v>
      </c>
      <c r="AK211" s="151">
        <v>1908.4337349397586</v>
      </c>
      <c r="AL211" s="177">
        <f t="shared" si="223"/>
        <v>100.44388078630308</v>
      </c>
      <c r="AM211" s="95">
        <f t="shared" si="224"/>
        <v>11</v>
      </c>
      <c r="AN211" s="447"/>
      <c r="AO211" s="95">
        <v>19</v>
      </c>
      <c r="AP211" s="151">
        <v>1918.6813186813188</v>
      </c>
      <c r="AQ211" s="177">
        <f t="shared" si="225"/>
        <v>100.98322729901678</v>
      </c>
      <c r="AR211" s="95">
        <f t="shared" si="226"/>
        <v>11</v>
      </c>
      <c r="AS211" s="447"/>
      <c r="AT211" s="95">
        <v>19</v>
      </c>
      <c r="AU211" s="151">
        <v>1912.0879120879122</v>
      </c>
      <c r="AV211" s="177">
        <f t="shared" si="227"/>
        <v>100.6362058993638</v>
      </c>
      <c r="AW211" s="95">
        <f t="shared" si="228"/>
        <v>11</v>
      </c>
      <c r="AX211" s="447"/>
    </row>
    <row r="212" spans="2:50" hidden="1">
      <c r="B212" s="456"/>
      <c r="C212" s="95">
        <v>6</v>
      </c>
      <c r="D212" s="95" t="s">
        <v>136</v>
      </c>
      <c r="E212" s="95">
        <v>15</v>
      </c>
      <c r="F212" s="95">
        <v>2000</v>
      </c>
      <c r="G212" s="177">
        <f t="shared" si="213"/>
        <v>133.33333333333334</v>
      </c>
      <c r="H212" s="447"/>
      <c r="I212" s="153">
        <f t="shared" si="229"/>
        <v>15</v>
      </c>
      <c r="J212" s="153">
        <f t="shared" si="230"/>
        <v>1912.3575229727724</v>
      </c>
      <c r="K212" s="154">
        <f t="shared" si="231"/>
        <v>127.49050153151815</v>
      </c>
      <c r="L212" s="458"/>
      <c r="M212" s="153">
        <f t="shared" si="214"/>
        <v>3</v>
      </c>
      <c r="N212" s="448"/>
      <c r="O212" s="448"/>
      <c r="P212" s="95">
        <v>15</v>
      </c>
      <c r="Q212" s="151">
        <v>1904.1379310344826</v>
      </c>
      <c r="R212" s="177">
        <f t="shared" si="215"/>
        <v>126.94252873563217</v>
      </c>
      <c r="S212" s="95">
        <f t="shared" si="216"/>
        <v>4</v>
      </c>
      <c r="T212" s="447"/>
      <c r="U212" s="95">
        <v>15</v>
      </c>
      <c r="V212" s="151">
        <v>1919.2405063291149</v>
      </c>
      <c r="W212" s="177">
        <f t="shared" si="217"/>
        <v>127.94936708860766</v>
      </c>
      <c r="X212" s="95">
        <f t="shared" si="218"/>
        <v>3</v>
      </c>
      <c r="Y212" s="447"/>
      <c r="Z212" s="95">
        <v>15</v>
      </c>
      <c r="AA212" s="151">
        <v>1920.0000000000005</v>
      </c>
      <c r="AB212" s="177">
        <f t="shared" si="219"/>
        <v>128.00000000000003</v>
      </c>
      <c r="AC212" s="95">
        <f t="shared" si="220"/>
        <v>1</v>
      </c>
      <c r="AD212" s="447"/>
      <c r="AE212" s="95">
        <v>15</v>
      </c>
      <c r="AF212" s="151">
        <v>1906.7532467532458</v>
      </c>
      <c r="AG212" s="177">
        <f t="shared" si="221"/>
        <v>127.11688311688305</v>
      </c>
      <c r="AH212" s="95">
        <f t="shared" si="222"/>
        <v>4</v>
      </c>
      <c r="AI212" s="447"/>
      <c r="AJ212" s="95">
        <v>15</v>
      </c>
      <c r="AK212" s="151">
        <v>1925.2499999999995</v>
      </c>
      <c r="AL212" s="177">
        <f t="shared" si="223"/>
        <v>128.34999999999997</v>
      </c>
      <c r="AM212" s="95">
        <f t="shared" si="224"/>
        <v>1</v>
      </c>
      <c r="AN212" s="447"/>
      <c r="AO212" s="95">
        <v>15</v>
      </c>
      <c r="AP212" s="151">
        <v>1906.4150943396221</v>
      </c>
      <c r="AQ212" s="177">
        <f t="shared" si="225"/>
        <v>127.09433962264147</v>
      </c>
      <c r="AR212" s="95">
        <f t="shared" si="226"/>
        <v>2</v>
      </c>
      <c r="AS212" s="447"/>
      <c r="AT212" s="95">
        <v>15</v>
      </c>
      <c r="AU212" s="151">
        <v>1904.7058823529419</v>
      </c>
      <c r="AV212" s="177">
        <f t="shared" si="227"/>
        <v>126.98039215686279</v>
      </c>
      <c r="AW212" s="95">
        <f t="shared" si="228"/>
        <v>4</v>
      </c>
      <c r="AX212" s="447"/>
    </row>
    <row r="213" spans="2:50" hidden="1">
      <c r="B213" s="456"/>
      <c r="C213" s="95">
        <v>7</v>
      </c>
      <c r="D213" s="95" t="s">
        <v>137</v>
      </c>
      <c r="E213" s="95">
        <v>16</v>
      </c>
      <c r="F213" s="95">
        <v>2000</v>
      </c>
      <c r="G213" s="177">
        <f t="shared" si="213"/>
        <v>125</v>
      </c>
      <c r="H213" s="447"/>
      <c r="I213" s="153">
        <f t="shared" si="229"/>
        <v>16</v>
      </c>
      <c r="J213" s="153">
        <f t="shared" si="230"/>
        <v>1916.9986583619179</v>
      </c>
      <c r="K213" s="154">
        <f t="shared" si="231"/>
        <v>119.81241614761987</v>
      </c>
      <c r="L213" s="458"/>
      <c r="M213" s="153">
        <f t="shared" si="214"/>
        <v>8</v>
      </c>
      <c r="N213" s="448"/>
      <c r="O213" s="448"/>
      <c r="P213" s="95">
        <v>16</v>
      </c>
      <c r="Q213" s="151">
        <v>1911.8644067796602</v>
      </c>
      <c r="R213" s="177">
        <f t="shared" si="215"/>
        <v>119.49152542372876</v>
      </c>
      <c r="S213" s="95">
        <f t="shared" si="216"/>
        <v>9</v>
      </c>
      <c r="T213" s="447"/>
      <c r="U213" s="95">
        <v>16</v>
      </c>
      <c r="V213" s="151">
        <v>1902.2222222222233</v>
      </c>
      <c r="W213" s="177">
        <f t="shared" si="217"/>
        <v>118.88888888888896</v>
      </c>
      <c r="X213" s="95">
        <f t="shared" si="218"/>
        <v>9</v>
      </c>
      <c r="Y213" s="447"/>
      <c r="Z213" s="95">
        <v>16</v>
      </c>
      <c r="AA213" s="151">
        <v>1915.909090909091</v>
      </c>
      <c r="AB213" s="177">
        <f t="shared" si="219"/>
        <v>119.74431818181819</v>
      </c>
      <c r="AC213" s="95">
        <f t="shared" si="220"/>
        <v>8</v>
      </c>
      <c r="AD213" s="447"/>
      <c r="AE213" s="95">
        <v>16</v>
      </c>
      <c r="AF213" s="151">
        <v>1926.5217391304332</v>
      </c>
      <c r="AG213" s="177">
        <f t="shared" si="221"/>
        <v>120.40760869565207</v>
      </c>
      <c r="AH213" s="95">
        <f t="shared" si="222"/>
        <v>7</v>
      </c>
      <c r="AI213" s="447"/>
      <c r="AJ213" s="95">
        <v>16</v>
      </c>
      <c r="AK213" s="151">
        <v>1923.3962264150937</v>
      </c>
      <c r="AL213" s="177">
        <f t="shared" si="223"/>
        <v>120.21226415094335</v>
      </c>
      <c r="AM213" s="95">
        <f t="shared" si="224"/>
        <v>7</v>
      </c>
      <c r="AN213" s="447"/>
      <c r="AO213" s="95">
        <v>16</v>
      </c>
      <c r="AP213" s="151">
        <v>1919.076923076924</v>
      </c>
      <c r="AQ213" s="177">
        <f t="shared" si="225"/>
        <v>119.94230769230775</v>
      </c>
      <c r="AR213" s="95">
        <f t="shared" si="226"/>
        <v>7</v>
      </c>
      <c r="AS213" s="447"/>
      <c r="AT213" s="95">
        <v>16</v>
      </c>
      <c r="AU213" s="151">
        <v>1920.0000000000009</v>
      </c>
      <c r="AV213" s="177">
        <f t="shared" si="227"/>
        <v>120.00000000000006</v>
      </c>
      <c r="AW213" s="95">
        <f t="shared" si="228"/>
        <v>7</v>
      </c>
      <c r="AX213" s="447"/>
    </row>
    <row r="214" spans="2:50" hidden="1">
      <c r="B214" s="456"/>
      <c r="C214" s="95">
        <v>8</v>
      </c>
      <c r="D214" s="95" t="s">
        <v>140</v>
      </c>
      <c r="E214" s="95">
        <v>15</v>
      </c>
      <c r="F214" s="95">
        <v>2000</v>
      </c>
      <c r="G214" s="177">
        <f t="shared" si="213"/>
        <v>133.33333333333334</v>
      </c>
      <c r="H214" s="447"/>
      <c r="I214" s="153">
        <f t="shared" si="229"/>
        <v>15</v>
      </c>
      <c r="J214" s="153">
        <f t="shared" si="230"/>
        <v>1909.4410212727309</v>
      </c>
      <c r="K214" s="154">
        <f t="shared" si="231"/>
        <v>127.29606808484873</v>
      </c>
      <c r="L214" s="458"/>
      <c r="M214" s="153">
        <f t="shared" si="214"/>
        <v>4</v>
      </c>
      <c r="N214" s="448"/>
      <c r="O214" s="448"/>
      <c r="P214" s="95">
        <v>15</v>
      </c>
      <c r="Q214" s="151">
        <v>1904.5544554455453</v>
      </c>
      <c r="R214" s="177">
        <f t="shared" si="215"/>
        <v>126.97029702970302</v>
      </c>
      <c r="S214" s="95">
        <f t="shared" si="216"/>
        <v>3</v>
      </c>
      <c r="T214" s="447"/>
      <c r="U214" s="95">
        <v>15</v>
      </c>
      <c r="V214" s="151">
        <v>1918.0645161290324</v>
      </c>
      <c r="W214" s="177">
        <f t="shared" si="217"/>
        <v>127.8709677419355</v>
      </c>
      <c r="X214" s="95">
        <f t="shared" si="218"/>
        <v>4</v>
      </c>
      <c r="Y214" s="447"/>
      <c r="Z214" s="95">
        <v>15</v>
      </c>
      <c r="AA214" s="151">
        <v>1908.7499999999993</v>
      </c>
      <c r="AB214" s="177">
        <f t="shared" si="219"/>
        <v>127.24999999999996</v>
      </c>
      <c r="AC214" s="95">
        <f t="shared" si="220"/>
        <v>3</v>
      </c>
      <c r="AD214" s="447"/>
      <c r="AE214" s="95">
        <v>15</v>
      </c>
      <c r="AF214" s="151">
        <v>1911.3253012048185</v>
      </c>
      <c r="AG214" s="177">
        <f t="shared" si="221"/>
        <v>127.4216867469879</v>
      </c>
      <c r="AH214" s="95">
        <f t="shared" si="222"/>
        <v>3</v>
      </c>
      <c r="AI214" s="447"/>
      <c r="AJ214" s="95">
        <v>15</v>
      </c>
      <c r="AK214" s="151">
        <v>1905.4736842105267</v>
      </c>
      <c r="AL214" s="177">
        <f t="shared" si="223"/>
        <v>127.03157894736844</v>
      </c>
      <c r="AM214" s="95">
        <f t="shared" si="224"/>
        <v>4</v>
      </c>
      <c r="AN214" s="447"/>
      <c r="AO214" s="95">
        <v>15</v>
      </c>
      <c r="AP214" s="151">
        <v>1905.5555555555566</v>
      </c>
      <c r="AQ214" s="177">
        <f t="shared" si="225"/>
        <v>127.03703703703711</v>
      </c>
      <c r="AR214" s="95">
        <f t="shared" si="226"/>
        <v>3</v>
      </c>
      <c r="AS214" s="447"/>
      <c r="AT214" s="95">
        <v>15</v>
      </c>
      <c r="AU214" s="151">
        <v>1912.3636363636376</v>
      </c>
      <c r="AV214" s="177">
        <f t="shared" si="227"/>
        <v>127.49090909090917</v>
      </c>
      <c r="AW214" s="95">
        <f t="shared" si="228"/>
        <v>3</v>
      </c>
      <c r="AX214" s="447"/>
    </row>
    <row r="215" spans="2:50" hidden="1">
      <c r="B215" s="456"/>
      <c r="C215" s="95">
        <v>9</v>
      </c>
      <c r="D215" s="95" t="s">
        <v>143</v>
      </c>
      <c r="E215" s="95">
        <v>17</v>
      </c>
      <c r="F215" s="95">
        <v>2000</v>
      </c>
      <c r="G215" s="177">
        <f t="shared" si="213"/>
        <v>117.64705882352941</v>
      </c>
      <c r="H215" s="447"/>
      <c r="I215" s="153">
        <f t="shared" si="229"/>
        <v>17</v>
      </c>
      <c r="J215" s="153">
        <f t="shared" si="230"/>
        <v>1916.2244030790478</v>
      </c>
      <c r="K215" s="154">
        <f t="shared" si="231"/>
        <v>112.71908253406164</v>
      </c>
      <c r="L215" s="458"/>
      <c r="M215" s="153">
        <f t="shared" si="214"/>
        <v>11</v>
      </c>
      <c r="N215" s="448"/>
      <c r="O215" s="448"/>
      <c r="P215" s="95">
        <v>17</v>
      </c>
      <c r="Q215" s="151">
        <v>1918.3333333333319</v>
      </c>
      <c r="R215" s="177">
        <f t="shared" si="215"/>
        <v>112.84313725490188</v>
      </c>
      <c r="S215" s="95">
        <f t="shared" si="216"/>
        <v>10</v>
      </c>
      <c r="T215" s="447"/>
      <c r="U215" s="95">
        <v>17</v>
      </c>
      <c r="V215" s="151">
        <v>1928.8524590163954</v>
      </c>
      <c r="W215" s="177">
        <f t="shared" si="217"/>
        <v>113.46190935390561</v>
      </c>
      <c r="X215" s="95">
        <f t="shared" si="218"/>
        <v>10</v>
      </c>
      <c r="Y215" s="447"/>
      <c r="Z215" s="95">
        <v>17</v>
      </c>
      <c r="AA215" s="151">
        <v>1902.8571428571445</v>
      </c>
      <c r="AB215" s="177">
        <f t="shared" si="219"/>
        <v>111.9327731092438</v>
      </c>
      <c r="AC215" s="95">
        <f t="shared" si="220"/>
        <v>11</v>
      </c>
      <c r="AD215" s="447"/>
      <c r="AE215" s="95">
        <v>17</v>
      </c>
      <c r="AF215" s="151">
        <v>1929.1525423728831</v>
      </c>
      <c r="AG215" s="177">
        <f t="shared" si="221"/>
        <v>113.47956131605194</v>
      </c>
      <c r="AH215" s="95">
        <f t="shared" si="222"/>
        <v>9</v>
      </c>
      <c r="AI215" s="447"/>
      <c r="AJ215" s="95">
        <v>17</v>
      </c>
      <c r="AK215" s="151">
        <v>1909.5652173913024</v>
      </c>
      <c r="AL215" s="177">
        <f t="shared" si="223"/>
        <v>112.32736572890015</v>
      </c>
      <c r="AM215" s="95">
        <f t="shared" si="224"/>
        <v>10</v>
      </c>
      <c r="AN215" s="447"/>
      <c r="AO215" s="95">
        <v>17</v>
      </c>
      <c r="AP215" s="151">
        <v>1908.6075949367078</v>
      </c>
      <c r="AQ215" s="177">
        <f t="shared" si="225"/>
        <v>112.27103499627692</v>
      </c>
      <c r="AR215" s="95">
        <f t="shared" si="226"/>
        <v>10</v>
      </c>
      <c r="AS215" s="447"/>
      <c r="AT215" s="95">
        <v>17</v>
      </c>
      <c r="AU215" s="151">
        <v>1916.2025316455686</v>
      </c>
      <c r="AV215" s="177">
        <f t="shared" si="227"/>
        <v>112.71779597915109</v>
      </c>
      <c r="AW215" s="95">
        <f t="shared" si="228"/>
        <v>10</v>
      </c>
      <c r="AX215" s="447"/>
    </row>
    <row r="216" spans="2:50" hidden="1">
      <c r="B216" s="456"/>
      <c r="C216" s="95">
        <v>10</v>
      </c>
      <c r="D216" s="95" t="s">
        <v>144</v>
      </c>
      <c r="E216" s="95">
        <v>15</v>
      </c>
      <c r="F216" s="95">
        <v>2000</v>
      </c>
      <c r="G216" s="177">
        <f t="shared" si="213"/>
        <v>133.33333333333334</v>
      </c>
      <c r="H216" s="447"/>
      <c r="I216" s="153">
        <f t="shared" si="229"/>
        <v>15</v>
      </c>
      <c r="J216" s="153">
        <f t="shared" si="230"/>
        <v>1919.552396171091</v>
      </c>
      <c r="K216" s="154">
        <f t="shared" si="231"/>
        <v>127.97015974473941</v>
      </c>
      <c r="L216" s="458"/>
      <c r="M216" s="153">
        <f t="shared" si="214"/>
        <v>1</v>
      </c>
      <c r="N216" s="448"/>
      <c r="O216" s="448"/>
      <c r="P216" s="95">
        <v>15</v>
      </c>
      <c r="Q216" s="151">
        <v>1917.8947368421068</v>
      </c>
      <c r="R216" s="177">
        <f t="shared" si="215"/>
        <v>127.85964912280711</v>
      </c>
      <c r="S216" s="95">
        <f t="shared" si="216"/>
        <v>2</v>
      </c>
      <c r="T216" s="447"/>
      <c r="U216" s="95">
        <v>15</v>
      </c>
      <c r="V216" s="151">
        <v>1935.9183673469395</v>
      </c>
      <c r="W216" s="177">
        <f t="shared" si="217"/>
        <v>129.06122448979596</v>
      </c>
      <c r="X216" s="95">
        <f t="shared" si="218"/>
        <v>1</v>
      </c>
      <c r="Y216" s="447"/>
      <c r="Z216" s="95">
        <v>15</v>
      </c>
      <c r="AA216" s="151">
        <v>1908.571428571428</v>
      </c>
      <c r="AB216" s="177">
        <f t="shared" si="219"/>
        <v>127.2380952380952</v>
      </c>
      <c r="AC216" s="95">
        <f t="shared" si="220"/>
        <v>4</v>
      </c>
      <c r="AD216" s="447"/>
      <c r="AE216" s="95">
        <v>15</v>
      </c>
      <c r="AF216" s="151">
        <v>1923.7500000000005</v>
      </c>
      <c r="AG216" s="177">
        <f t="shared" si="221"/>
        <v>128.25000000000003</v>
      </c>
      <c r="AH216" s="95">
        <f t="shared" si="222"/>
        <v>1</v>
      </c>
      <c r="AI216" s="447"/>
      <c r="AJ216" s="95">
        <v>15</v>
      </c>
      <c r="AK216" s="151">
        <v>1906.6666666666677</v>
      </c>
      <c r="AL216" s="177">
        <f t="shared" si="223"/>
        <v>127.11111111111117</v>
      </c>
      <c r="AM216" s="95">
        <f t="shared" si="224"/>
        <v>3</v>
      </c>
      <c r="AN216" s="447"/>
      <c r="AO216" s="95">
        <v>15</v>
      </c>
      <c r="AP216" s="151">
        <v>1928.0000000000016</v>
      </c>
      <c r="AQ216" s="177">
        <f t="shared" si="225"/>
        <v>128.53333333333345</v>
      </c>
      <c r="AR216" s="95">
        <f t="shared" si="226"/>
        <v>1</v>
      </c>
      <c r="AS216" s="447"/>
      <c r="AT216" s="95">
        <v>15</v>
      </c>
      <c r="AU216" s="151">
        <v>1916.0655737704935</v>
      </c>
      <c r="AV216" s="177">
        <f t="shared" si="227"/>
        <v>127.7377049180329</v>
      </c>
      <c r="AW216" s="95">
        <f t="shared" si="228"/>
        <v>1</v>
      </c>
      <c r="AX216" s="447"/>
    </row>
    <row r="217" spans="2:50" hidden="1">
      <c r="B217" s="456"/>
      <c r="C217" s="95">
        <v>11</v>
      </c>
      <c r="D217" s="95" t="s">
        <v>145</v>
      </c>
      <c r="E217" s="95">
        <v>16</v>
      </c>
      <c r="F217" s="95">
        <v>1500</v>
      </c>
      <c r="G217" s="177">
        <f t="shared" si="213"/>
        <v>93.75</v>
      </c>
      <c r="H217" s="447"/>
      <c r="I217" s="153">
        <f t="shared" si="229"/>
        <v>16</v>
      </c>
      <c r="J217" s="153">
        <f t="shared" si="230"/>
        <v>1441.4223437624782</v>
      </c>
      <c r="K217" s="154">
        <f t="shared" si="231"/>
        <v>90.088896485154891</v>
      </c>
      <c r="L217" s="458"/>
      <c r="M217" s="153">
        <f t="shared" si="214"/>
        <v>13</v>
      </c>
      <c r="N217" s="448"/>
      <c r="O217" s="448"/>
      <c r="P217" s="95">
        <v>16</v>
      </c>
      <c r="Q217" s="151">
        <v>1434.0000000000005</v>
      </c>
      <c r="R217" s="177">
        <f t="shared" si="215"/>
        <v>89.625000000000028</v>
      </c>
      <c r="S217" s="95">
        <f t="shared" si="216"/>
        <v>13</v>
      </c>
      <c r="T217" s="447"/>
      <c r="U217" s="95">
        <v>16</v>
      </c>
      <c r="V217" s="151">
        <v>1434.7826086956522</v>
      </c>
      <c r="W217" s="177">
        <f t="shared" si="217"/>
        <v>89.673913043478265</v>
      </c>
      <c r="X217" s="95">
        <f t="shared" si="218"/>
        <v>13</v>
      </c>
      <c r="Y217" s="447"/>
      <c r="Z217" s="95">
        <v>16</v>
      </c>
      <c r="AA217" s="151">
        <v>1461.4285714285711</v>
      </c>
      <c r="AB217" s="177">
        <f t="shared" si="219"/>
        <v>91.339285714285694</v>
      </c>
      <c r="AC217" s="95">
        <f t="shared" si="220"/>
        <v>13</v>
      </c>
      <c r="AD217" s="447"/>
      <c r="AE217" s="95">
        <v>16</v>
      </c>
      <c r="AF217" s="151">
        <v>1435.4716981132083</v>
      </c>
      <c r="AG217" s="177">
        <f t="shared" si="221"/>
        <v>89.716981132075517</v>
      </c>
      <c r="AH217" s="95">
        <f t="shared" si="222"/>
        <v>12</v>
      </c>
      <c r="AI217" s="447"/>
      <c r="AJ217" s="95">
        <v>16</v>
      </c>
      <c r="AK217" s="151">
        <v>1452.6315789473695</v>
      </c>
      <c r="AL217" s="177">
        <f t="shared" si="223"/>
        <v>90.789473684210591</v>
      </c>
      <c r="AM217" s="95">
        <f t="shared" si="224"/>
        <v>12</v>
      </c>
      <c r="AN217" s="447"/>
      <c r="AO217" s="95">
        <v>16</v>
      </c>
      <c r="AP217" s="151">
        <v>1441.0169491525435</v>
      </c>
      <c r="AQ217" s="177">
        <f t="shared" si="225"/>
        <v>90.063559322033967</v>
      </c>
      <c r="AR217" s="95">
        <f t="shared" si="226"/>
        <v>12</v>
      </c>
      <c r="AS217" s="447"/>
      <c r="AT217" s="95">
        <v>16</v>
      </c>
      <c r="AU217" s="151">
        <v>1430.6250000000016</v>
      </c>
      <c r="AV217" s="177">
        <f t="shared" si="227"/>
        <v>89.414062500000099</v>
      </c>
      <c r="AW217" s="95">
        <f t="shared" si="228"/>
        <v>12</v>
      </c>
      <c r="AX217" s="447"/>
    </row>
    <row r="218" spans="2:50" hidden="1">
      <c r="B218" s="456"/>
      <c r="C218" s="95">
        <v>12</v>
      </c>
      <c r="D218" s="95" t="s">
        <v>146</v>
      </c>
      <c r="E218" s="95">
        <v>16</v>
      </c>
      <c r="F218" s="95">
        <v>2000</v>
      </c>
      <c r="G218" s="177">
        <f t="shared" si="213"/>
        <v>125</v>
      </c>
      <c r="H218" s="447"/>
      <c r="I218" s="153">
        <f t="shared" si="229"/>
        <v>16</v>
      </c>
      <c r="J218" s="153">
        <f t="shared" si="230"/>
        <v>1937.6259451222734</v>
      </c>
      <c r="K218" s="154">
        <f t="shared" si="231"/>
        <v>121.10162157014209</v>
      </c>
      <c r="L218" s="458"/>
      <c r="M218" s="153">
        <f t="shared" si="214"/>
        <v>7</v>
      </c>
      <c r="N218" s="448"/>
      <c r="O218" s="448"/>
      <c r="P218" s="95">
        <v>16</v>
      </c>
      <c r="Q218" s="151">
        <v>1913.6842105263142</v>
      </c>
      <c r="R218" s="177">
        <f t="shared" si="215"/>
        <v>119.60526315789464</v>
      </c>
      <c r="S218" s="95">
        <f t="shared" si="216"/>
        <v>8</v>
      </c>
      <c r="T218" s="447"/>
      <c r="U218" s="95">
        <v>16</v>
      </c>
      <c r="V218" s="151">
        <v>1923.750000000002</v>
      </c>
      <c r="W218" s="177">
        <f t="shared" si="217"/>
        <v>120.23437500000013</v>
      </c>
      <c r="X218" s="95">
        <f t="shared" si="218"/>
        <v>7</v>
      </c>
      <c r="Y218" s="447"/>
      <c r="Z218" s="95">
        <v>16</v>
      </c>
      <c r="AA218" s="151">
        <v>1915.0000000000005</v>
      </c>
      <c r="AB218" s="177">
        <f t="shared" si="219"/>
        <v>119.68750000000003</v>
      </c>
      <c r="AC218" s="95">
        <f t="shared" si="220"/>
        <v>9</v>
      </c>
      <c r="AD218" s="447"/>
      <c r="AE218" s="95">
        <v>16</v>
      </c>
      <c r="AF218" s="151">
        <v>1982.6086956521738</v>
      </c>
      <c r="AG218" s="177">
        <f t="shared" si="221"/>
        <v>123.91304347826086</v>
      </c>
      <c r="AH218" s="95">
        <f t="shared" si="222"/>
        <v>5</v>
      </c>
      <c r="AI218" s="447"/>
      <c r="AJ218" s="95">
        <v>16</v>
      </c>
      <c r="AK218" s="151">
        <v>1954.8387096774213</v>
      </c>
      <c r="AL218" s="177">
        <f t="shared" si="223"/>
        <v>122.17741935483883</v>
      </c>
      <c r="AM218" s="95">
        <f t="shared" si="224"/>
        <v>6</v>
      </c>
      <c r="AN218" s="447"/>
      <c r="AO218" s="95">
        <v>16</v>
      </c>
      <c r="AP218" s="151">
        <v>1939.9999999999993</v>
      </c>
      <c r="AQ218" s="177">
        <f t="shared" si="225"/>
        <v>121.24999999999996</v>
      </c>
      <c r="AR218" s="95">
        <f t="shared" si="226"/>
        <v>6</v>
      </c>
      <c r="AS218" s="447"/>
      <c r="AT218" s="95">
        <v>16</v>
      </c>
      <c r="AU218" s="151">
        <v>1933.4999999999993</v>
      </c>
      <c r="AV218" s="177">
        <f t="shared" si="227"/>
        <v>120.84374999999996</v>
      </c>
      <c r="AW218" s="95">
        <f t="shared" si="228"/>
        <v>5</v>
      </c>
      <c r="AX218" s="447"/>
    </row>
    <row r="219" spans="2:50" hidden="1">
      <c r="B219" s="456"/>
      <c r="C219" s="95">
        <v>13</v>
      </c>
      <c r="D219" s="95" t="s">
        <v>147</v>
      </c>
      <c r="E219" s="95">
        <v>16</v>
      </c>
      <c r="F219" s="95">
        <v>2000</v>
      </c>
      <c r="G219" s="177">
        <f t="shared" si="213"/>
        <v>125</v>
      </c>
      <c r="H219" s="447"/>
      <c r="I219" s="153">
        <f t="shared" si="229"/>
        <v>16</v>
      </c>
      <c r="J219" s="153">
        <f t="shared" si="230"/>
        <v>1939.696256684492</v>
      </c>
      <c r="K219" s="154">
        <f t="shared" si="231"/>
        <v>121.23101604278075</v>
      </c>
      <c r="L219" s="458"/>
      <c r="M219" s="153">
        <f t="shared" si="214"/>
        <v>5</v>
      </c>
      <c r="N219" s="448"/>
      <c r="O219" s="448"/>
      <c r="P219" s="95">
        <v>16</v>
      </c>
      <c r="Q219" s="151">
        <v>1930.8000000000004</v>
      </c>
      <c r="R219" s="177">
        <f t="shared" si="215"/>
        <v>120.67500000000003</v>
      </c>
      <c r="S219" s="95">
        <f t="shared" si="216"/>
        <v>5</v>
      </c>
      <c r="T219" s="447"/>
      <c r="U219" s="95">
        <v>16</v>
      </c>
      <c r="V219" s="151">
        <v>1941.818181818182</v>
      </c>
      <c r="W219" s="177">
        <f t="shared" si="217"/>
        <v>121.36363636363637</v>
      </c>
      <c r="X219" s="95">
        <f t="shared" si="218"/>
        <v>5</v>
      </c>
      <c r="Y219" s="447"/>
      <c r="Z219" s="95">
        <v>16</v>
      </c>
      <c r="AA219" s="151">
        <v>1946.4705882352939</v>
      </c>
      <c r="AB219" s="177">
        <f t="shared" si="219"/>
        <v>121.65441176470587</v>
      </c>
      <c r="AC219" s="95">
        <f t="shared" si="220"/>
        <v>6</v>
      </c>
      <c r="AD219" s="447"/>
      <c r="AE219" s="95"/>
      <c r="AF219" s="151"/>
      <c r="AG219" s="177" t="str">
        <f t="shared" si="221"/>
        <v/>
      </c>
      <c r="AH219" s="95" t="str">
        <f t="shared" si="222"/>
        <v/>
      </c>
      <c r="AI219" s="447"/>
      <c r="AJ219" s="95"/>
      <c r="AK219" s="151"/>
      <c r="AL219" s="177" t="str">
        <f t="shared" si="223"/>
        <v/>
      </c>
      <c r="AM219" s="95" t="str">
        <f t="shared" si="224"/>
        <v/>
      </c>
      <c r="AN219" s="447"/>
      <c r="AO219" s="95"/>
      <c r="AP219" s="151"/>
      <c r="AQ219" s="177" t="str">
        <f t="shared" si="225"/>
        <v/>
      </c>
      <c r="AR219" s="95" t="str">
        <f t="shared" si="226"/>
        <v/>
      </c>
      <c r="AS219" s="447"/>
      <c r="AT219" s="95"/>
      <c r="AU219" s="151"/>
      <c r="AV219" s="177" t="str">
        <f t="shared" si="227"/>
        <v/>
      </c>
      <c r="AW219" s="95" t="str">
        <f t="shared" si="228"/>
        <v/>
      </c>
      <c r="AX219" s="447"/>
    </row>
    <row r="220" spans="2:50" hidden="1">
      <c r="B220" s="456"/>
      <c r="C220" s="95">
        <v>14</v>
      </c>
      <c r="D220" s="95"/>
      <c r="E220" s="95"/>
      <c r="F220" s="95"/>
      <c r="G220" s="177"/>
      <c r="H220" s="447"/>
      <c r="I220" s="153" t="str">
        <f t="shared" si="229"/>
        <v/>
      </c>
      <c r="J220" s="153" t="str">
        <f t="shared" si="230"/>
        <v/>
      </c>
      <c r="K220" s="154" t="str">
        <f t="shared" si="231"/>
        <v/>
      </c>
      <c r="L220" s="458"/>
      <c r="M220" s="153" t="str">
        <f t="shared" si="214"/>
        <v/>
      </c>
      <c r="N220" s="448"/>
      <c r="O220" s="448"/>
      <c r="P220" s="95"/>
      <c r="Q220" s="151"/>
      <c r="R220" s="177" t="str">
        <f t="shared" si="215"/>
        <v/>
      </c>
      <c r="S220" s="95" t="str">
        <f t="shared" si="216"/>
        <v/>
      </c>
      <c r="T220" s="447"/>
      <c r="U220" s="95"/>
      <c r="V220" s="151"/>
      <c r="W220" s="177" t="str">
        <f t="shared" si="217"/>
        <v/>
      </c>
      <c r="X220" s="95" t="str">
        <f t="shared" si="218"/>
        <v/>
      </c>
      <c r="Y220" s="447"/>
      <c r="Z220" s="95"/>
      <c r="AA220" s="151"/>
      <c r="AB220" s="177" t="str">
        <f t="shared" si="219"/>
        <v/>
      </c>
      <c r="AC220" s="95" t="str">
        <f t="shared" si="220"/>
        <v/>
      </c>
      <c r="AD220" s="447"/>
      <c r="AE220" s="95"/>
      <c r="AF220" s="151"/>
      <c r="AG220" s="177" t="str">
        <f t="shared" si="221"/>
        <v/>
      </c>
      <c r="AH220" s="95" t="str">
        <f t="shared" si="222"/>
        <v/>
      </c>
      <c r="AI220" s="447"/>
      <c r="AJ220" s="95"/>
      <c r="AK220" s="151"/>
      <c r="AL220" s="177" t="str">
        <f t="shared" si="223"/>
        <v/>
      </c>
      <c r="AM220" s="95" t="str">
        <f t="shared" si="224"/>
        <v/>
      </c>
      <c r="AN220" s="447"/>
      <c r="AO220" s="95"/>
      <c r="AP220" s="151"/>
      <c r="AQ220" s="177" t="str">
        <f t="shared" si="225"/>
        <v/>
      </c>
      <c r="AR220" s="95" t="str">
        <f t="shared" si="226"/>
        <v/>
      </c>
      <c r="AS220" s="447"/>
      <c r="AT220" s="95"/>
      <c r="AU220" s="151"/>
      <c r="AV220" s="177" t="str">
        <f t="shared" si="227"/>
        <v/>
      </c>
      <c r="AW220" s="95" t="str">
        <f t="shared" si="228"/>
        <v/>
      </c>
      <c r="AX220" s="447"/>
    </row>
    <row r="221" spans="2:50" hidden="1">
      <c r="B221" s="456"/>
      <c r="C221" s="95">
        <v>15</v>
      </c>
      <c r="D221" s="95"/>
      <c r="E221" s="95"/>
      <c r="F221" s="95"/>
      <c r="G221" s="177"/>
      <c r="H221" s="447"/>
      <c r="I221" s="153" t="str">
        <f t="shared" si="229"/>
        <v/>
      </c>
      <c r="J221" s="153" t="str">
        <f t="shared" si="230"/>
        <v/>
      </c>
      <c r="K221" s="154" t="str">
        <f t="shared" si="231"/>
        <v/>
      </c>
      <c r="L221" s="459"/>
      <c r="M221" s="153" t="str">
        <f t="shared" si="214"/>
        <v/>
      </c>
      <c r="N221" s="448"/>
      <c r="O221" s="448"/>
      <c r="P221" s="95"/>
      <c r="Q221" s="151"/>
      <c r="R221" s="177" t="str">
        <f t="shared" si="215"/>
        <v/>
      </c>
      <c r="S221" s="95" t="str">
        <f t="shared" si="216"/>
        <v/>
      </c>
      <c r="T221" s="447"/>
      <c r="U221" s="95"/>
      <c r="V221" s="151"/>
      <c r="W221" s="177" t="str">
        <f t="shared" si="217"/>
        <v/>
      </c>
      <c r="X221" s="95" t="str">
        <f t="shared" si="218"/>
        <v/>
      </c>
      <c r="Y221" s="447"/>
      <c r="Z221" s="95"/>
      <c r="AA221" s="151"/>
      <c r="AB221" s="177" t="str">
        <f t="shared" si="219"/>
        <v/>
      </c>
      <c r="AC221" s="95" t="str">
        <f t="shared" si="220"/>
        <v/>
      </c>
      <c r="AD221" s="447"/>
      <c r="AE221" s="95"/>
      <c r="AF221" s="151"/>
      <c r="AG221" s="177" t="str">
        <f t="shared" si="221"/>
        <v/>
      </c>
      <c r="AH221" s="95" t="str">
        <f t="shared" si="222"/>
        <v/>
      </c>
      <c r="AI221" s="447"/>
      <c r="AJ221" s="95"/>
      <c r="AK221" s="151"/>
      <c r="AL221" s="177" t="str">
        <f t="shared" si="223"/>
        <v/>
      </c>
      <c r="AM221" s="95" t="str">
        <f t="shared" si="224"/>
        <v/>
      </c>
      <c r="AN221" s="447"/>
      <c r="AO221" s="95"/>
      <c r="AP221" s="151"/>
      <c r="AQ221" s="177" t="str">
        <f t="shared" si="225"/>
        <v/>
      </c>
      <c r="AR221" s="95" t="str">
        <f t="shared" si="226"/>
        <v/>
      </c>
      <c r="AS221" s="447"/>
      <c r="AT221" s="95"/>
      <c r="AU221" s="151"/>
      <c r="AV221" s="177" t="str">
        <f t="shared" si="227"/>
        <v/>
      </c>
      <c r="AW221" s="95" t="str">
        <f t="shared" si="228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56" t="s">
        <v>130</v>
      </c>
      <c r="C227" s="95">
        <v>1</v>
      </c>
      <c r="D227" s="95" t="s">
        <v>131</v>
      </c>
      <c r="E227" s="95">
        <v>16</v>
      </c>
      <c r="F227" s="95">
        <v>2000</v>
      </c>
      <c r="G227" s="177">
        <f>F227/E227</f>
        <v>125</v>
      </c>
      <c r="H227" s="447">
        <f>AVERAGE(G227:G241)</f>
        <v>122.30338407292743</v>
      </c>
      <c r="I227" s="153">
        <f t="shared" ref="I227:I229" si="232">IFERROR(AVERAGE(P227,U227,Z227,AE227,AJ227,AO227,AT227),"")</f>
        <v>16</v>
      </c>
      <c r="J227" s="153">
        <f t="shared" ref="J227:J229" si="233">IFERROR(AVERAGE(Q227,V227,AA227,AF227,AK227,AP227,AU227),"")</f>
        <v>1942.1506966906738</v>
      </c>
      <c r="K227" s="154">
        <f t="shared" ref="K227:K229" si="234">IFERROR(AVERAGE(R227,W227,AB227,AG227,AL227,AQ227,AV227),"")</f>
        <v>121.38441854316711</v>
      </c>
      <c r="L227" s="457">
        <f>IFERROR(AVERAGE(K227:K241),"-")</f>
        <v>117.37244425534034</v>
      </c>
      <c r="M227" s="153">
        <f>IFERROR(RANK(K227, K$227:K$241),"")</f>
        <v>5</v>
      </c>
      <c r="N227" s="448"/>
      <c r="O227" s="448"/>
      <c r="P227" s="95">
        <v>16</v>
      </c>
      <c r="Q227" s="151">
        <v>1926.8571428571406</v>
      </c>
      <c r="R227" s="177">
        <f>IFERROR(Q227/P227,"")</f>
        <v>120.42857142857129</v>
      </c>
      <c r="S227" s="95">
        <f>IFERROR(RANK(R227, R$227:R$241),"")</f>
        <v>6</v>
      </c>
      <c r="T227" s="447">
        <f>AVERAGE(R227:R241)</f>
        <v>117.40454323018763</v>
      </c>
      <c r="U227" s="95">
        <v>16</v>
      </c>
      <c r="V227" s="151">
        <v>1910.3225806451583</v>
      </c>
      <c r="W227" s="177">
        <f>IFERROR(V227/U227,"")</f>
        <v>119.39516129032239</v>
      </c>
      <c r="X227" s="95">
        <f>IFERROR(RANK(W227, W$227:W$241),"")</f>
        <v>7</v>
      </c>
      <c r="Y227" s="447">
        <f>AVERAGE(W227:W241)</f>
        <v>117.09020423293815</v>
      </c>
      <c r="Z227" s="95">
        <v>16</v>
      </c>
      <c r="AA227" s="151">
        <v>1982.6086956521674</v>
      </c>
      <c r="AB227" s="177">
        <f>IFERROR(AA227/Z227,"")</f>
        <v>123.91304347826046</v>
      </c>
      <c r="AC227" s="95">
        <f>IFERROR(RANK(AB227, AB$227:AB$241),"")</f>
        <v>5</v>
      </c>
      <c r="AD227" s="447">
        <f>AVERAGE(AB227:AB241)</f>
        <v>117.69539510263478</v>
      </c>
      <c r="AE227" s="95">
        <v>16</v>
      </c>
      <c r="AF227" s="151">
        <v>1971.8181818181888</v>
      </c>
      <c r="AG227" s="177">
        <f>IFERROR(AF227/AE227,"")</f>
        <v>123.2386363636368</v>
      </c>
      <c r="AH227" s="95">
        <f>IFERROR(RANK(AG227, AG$227:AG$241),"")</f>
        <v>5</v>
      </c>
      <c r="AI227" s="447">
        <f>AVERAGE(AG227:AG241)</f>
        <v>117.55902337577578</v>
      </c>
      <c r="AJ227" s="95">
        <v>16</v>
      </c>
      <c r="AK227" s="151">
        <v>1963.4482758620652</v>
      </c>
      <c r="AL227" s="177">
        <f>IFERROR(AK227/AJ227,"")</f>
        <v>122.71551724137908</v>
      </c>
      <c r="AM227" s="95">
        <f>IFERROR(RANK(AL227, AL$227:AL$241),"")</f>
        <v>5</v>
      </c>
      <c r="AN227" s="447">
        <f>AVERAGE(AL227:AL241)</f>
        <v>117.49127287595083</v>
      </c>
      <c r="AO227" s="95">
        <v>16</v>
      </c>
      <c r="AP227" s="151">
        <v>1933.714285714284</v>
      </c>
      <c r="AQ227" s="177">
        <f>IFERROR(AP227/AO227,"")</f>
        <v>120.85714285714275</v>
      </c>
      <c r="AR227" s="95">
        <f>IFERROR(RANK(AQ227, AQ$227:AQ$241),"")</f>
        <v>6</v>
      </c>
      <c r="AS227" s="447">
        <f>AVERAGE(AQ227:AQ241)</f>
        <v>117.17367421632247</v>
      </c>
      <c r="AT227" s="95">
        <v>16</v>
      </c>
      <c r="AU227" s="151">
        <v>1906.2857142857124</v>
      </c>
      <c r="AV227" s="177">
        <f>IFERROR(AU227/AT227,"")</f>
        <v>119.14285714285703</v>
      </c>
      <c r="AW227" s="95">
        <f>IFERROR(RANK(AV227, AV$227:AV$241),"")</f>
        <v>8</v>
      </c>
      <c r="AX227" s="447">
        <f>AVERAGE(AV227:AV241)</f>
        <v>117.19299675357279</v>
      </c>
    </row>
    <row r="228" spans="2:50" hidden="1">
      <c r="B228" s="456"/>
      <c r="C228" s="95">
        <v>2</v>
      </c>
      <c r="D228" s="95" t="s">
        <v>132</v>
      </c>
      <c r="E228" s="95">
        <v>15</v>
      </c>
      <c r="F228" s="95">
        <v>2000</v>
      </c>
      <c r="G228" s="177">
        <f t="shared" ref="G228:G238" si="235">F228/E228</f>
        <v>133.33333333333334</v>
      </c>
      <c r="H228" s="447"/>
      <c r="I228" s="153">
        <f t="shared" si="232"/>
        <v>15</v>
      </c>
      <c r="J228" s="153">
        <f t="shared" si="233"/>
        <v>1915.6247175751475</v>
      </c>
      <c r="K228" s="154">
        <f t="shared" si="234"/>
        <v>127.70831450500985</v>
      </c>
      <c r="L228" s="458"/>
      <c r="M228" s="153">
        <f t="shared" ref="M228:M241" si="236">IFERROR(RANK(K228, K$227:K$241),"")</f>
        <v>2</v>
      </c>
      <c r="N228" s="448"/>
      <c r="O228" s="448"/>
      <c r="P228" s="95">
        <v>15</v>
      </c>
      <c r="Q228" s="151">
        <v>1927.1052631578932</v>
      </c>
      <c r="R228" s="177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47"/>
      <c r="U228" s="95">
        <v>15</v>
      </c>
      <c r="V228" s="151">
        <v>1926.8571428571406</v>
      </c>
      <c r="W228" s="177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47"/>
      <c r="Z228" s="95">
        <v>15</v>
      </c>
      <c r="AA228" s="151">
        <v>1914.8275862068979</v>
      </c>
      <c r="AB228" s="177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47"/>
      <c r="AE228" s="95">
        <v>15</v>
      </c>
      <c r="AF228" s="151">
        <v>1928.57142857143</v>
      </c>
      <c r="AG228" s="177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47"/>
      <c r="AJ228" s="95">
        <v>15</v>
      </c>
      <c r="AK228" s="151">
        <v>1905.6338028168996</v>
      </c>
      <c r="AL228" s="177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47"/>
      <c r="AO228" s="95">
        <v>15</v>
      </c>
      <c r="AP228" s="151">
        <v>1903.8461538461527</v>
      </c>
      <c r="AQ228" s="177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47"/>
      <c r="AT228" s="95">
        <v>15</v>
      </c>
      <c r="AU228" s="151">
        <v>1902.5316455696193</v>
      </c>
      <c r="AV228" s="177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47"/>
    </row>
    <row r="229" spans="2:50" hidden="1">
      <c r="B229" s="456"/>
      <c r="C229" s="95">
        <v>3</v>
      </c>
      <c r="D229" s="95" t="s">
        <v>133</v>
      </c>
      <c r="E229" s="95">
        <v>17</v>
      </c>
      <c r="F229" s="95">
        <v>2000</v>
      </c>
      <c r="G229" s="177">
        <f t="shared" si="235"/>
        <v>117.64705882352941</v>
      </c>
      <c r="H229" s="447"/>
      <c r="I229" s="153">
        <f t="shared" si="232"/>
        <v>17</v>
      </c>
      <c r="J229" s="153">
        <f t="shared" si="233"/>
        <v>1914.9413737178934</v>
      </c>
      <c r="K229" s="154">
        <f t="shared" si="234"/>
        <v>112.64361021869964</v>
      </c>
      <c r="L229" s="458"/>
      <c r="M229" s="153">
        <f t="shared" si="236"/>
        <v>9</v>
      </c>
      <c r="N229" s="448"/>
      <c r="O229" s="448"/>
      <c r="P229" s="95">
        <v>17</v>
      </c>
      <c r="Q229" s="151">
        <v>1903.6363636363658</v>
      </c>
      <c r="R229" s="177">
        <f t="shared" si="237"/>
        <v>111.97860962566858</v>
      </c>
      <c r="S229" s="95">
        <f t="shared" si="238"/>
        <v>10</v>
      </c>
      <c r="T229" s="447"/>
      <c r="U229" s="95">
        <v>17</v>
      </c>
      <c r="V229" s="151">
        <v>1915.0819672131165</v>
      </c>
      <c r="W229" s="177">
        <f t="shared" si="239"/>
        <v>112.65188042430097</v>
      </c>
      <c r="X229" s="95">
        <f t="shared" si="240"/>
        <v>9</v>
      </c>
      <c r="Y229" s="447"/>
      <c r="Z229" s="95">
        <v>17</v>
      </c>
      <c r="AA229" s="151">
        <v>1908.235294117648</v>
      </c>
      <c r="AB229" s="177">
        <f t="shared" si="241"/>
        <v>112.24913494809694</v>
      </c>
      <c r="AC229" s="95">
        <f t="shared" si="242"/>
        <v>10</v>
      </c>
      <c r="AD229" s="447"/>
      <c r="AE229" s="95">
        <v>17</v>
      </c>
      <c r="AF229" s="151">
        <v>1926.2500000000007</v>
      </c>
      <c r="AG229" s="177">
        <f t="shared" si="243"/>
        <v>113.30882352941181</v>
      </c>
      <c r="AH229" s="95">
        <f t="shared" si="244"/>
        <v>9</v>
      </c>
      <c r="AI229" s="447"/>
      <c r="AJ229" s="95">
        <v>17</v>
      </c>
      <c r="AK229" s="151">
        <v>1902.2950819672149</v>
      </c>
      <c r="AL229" s="177">
        <f t="shared" si="245"/>
        <v>111.89971070395382</v>
      </c>
      <c r="AM229" s="95">
        <f t="shared" si="246"/>
        <v>10</v>
      </c>
      <c r="AN229" s="447"/>
      <c r="AO229" s="95">
        <v>17</v>
      </c>
      <c r="AP229" s="151">
        <v>1917.2727272727248</v>
      </c>
      <c r="AQ229" s="177">
        <f t="shared" si="247"/>
        <v>112.78074866310146</v>
      </c>
      <c r="AR229" s="95">
        <f t="shared" si="248"/>
        <v>9</v>
      </c>
      <c r="AS229" s="447"/>
      <c r="AT229" s="95">
        <v>17</v>
      </c>
      <c r="AU229" s="151">
        <v>1931.8181818181838</v>
      </c>
      <c r="AV229" s="177">
        <f t="shared" si="249"/>
        <v>113.63636363636375</v>
      </c>
      <c r="AW229" s="95">
        <f t="shared" si="250"/>
        <v>9</v>
      </c>
      <c r="AX229" s="447"/>
    </row>
    <row r="230" spans="2:50" hidden="1">
      <c r="B230" s="456"/>
      <c r="C230" s="95">
        <v>4</v>
      </c>
      <c r="D230" s="95" t="s">
        <v>134</v>
      </c>
      <c r="E230" s="95">
        <v>16</v>
      </c>
      <c r="F230" s="95">
        <v>2000</v>
      </c>
      <c r="G230" s="177">
        <f t="shared" si="235"/>
        <v>125</v>
      </c>
      <c r="H230" s="447"/>
      <c r="I230" s="153">
        <f>IFERROR(AVERAGE(P230,U230,Z230,AE230,AJ230,AO230,AT230),"")</f>
        <v>16</v>
      </c>
      <c r="J230" s="153">
        <f>IFERROR(AVERAGE(Q230,V230,AA230,AF230,AK230,AP230,AU230),"")</f>
        <v>1912.9777608259076</v>
      </c>
      <c r="K230" s="154">
        <f>IFERROR(AVERAGE(R230,W230,AB230,AG230,AL230,AQ230,AV230),"")</f>
        <v>119.56111005161922</v>
      </c>
      <c r="L230" s="458"/>
      <c r="M230" s="153">
        <f t="shared" si="236"/>
        <v>8</v>
      </c>
      <c r="N230" s="448"/>
      <c r="O230" s="448"/>
      <c r="P230" s="95">
        <v>16</v>
      </c>
      <c r="Q230" s="151">
        <v>1913.7500000000005</v>
      </c>
      <c r="R230" s="177">
        <f t="shared" si="237"/>
        <v>119.60937500000003</v>
      </c>
      <c r="S230" s="95">
        <f t="shared" si="238"/>
        <v>8</v>
      </c>
      <c r="T230" s="447"/>
      <c r="U230" s="95">
        <v>16</v>
      </c>
      <c r="V230" s="151">
        <v>1908.9130434782608</v>
      </c>
      <c r="W230" s="177">
        <f t="shared" si="239"/>
        <v>119.3070652173913</v>
      </c>
      <c r="X230" s="95">
        <f t="shared" si="240"/>
        <v>8</v>
      </c>
      <c r="Y230" s="447"/>
      <c r="Z230" s="95">
        <v>16</v>
      </c>
      <c r="AA230" s="151">
        <v>1912.3076923076912</v>
      </c>
      <c r="AB230" s="177">
        <f t="shared" si="241"/>
        <v>119.5192307692307</v>
      </c>
      <c r="AC230" s="95">
        <f t="shared" si="242"/>
        <v>7</v>
      </c>
      <c r="AD230" s="447"/>
      <c r="AE230" s="95">
        <v>16</v>
      </c>
      <c r="AF230" s="151">
        <v>1930.1408450704207</v>
      </c>
      <c r="AG230" s="177">
        <f t="shared" si="243"/>
        <v>120.63380281690129</v>
      </c>
      <c r="AH230" s="95">
        <f t="shared" si="244"/>
        <v>6</v>
      </c>
      <c r="AI230" s="447"/>
      <c r="AJ230" s="95">
        <v>16</v>
      </c>
      <c r="AK230" s="151">
        <v>1911.8181818181818</v>
      </c>
      <c r="AL230" s="177">
        <f t="shared" si="245"/>
        <v>119.48863636363636</v>
      </c>
      <c r="AM230" s="95">
        <f t="shared" si="246"/>
        <v>8</v>
      </c>
      <c r="AN230" s="447"/>
      <c r="AO230" s="95">
        <v>16</v>
      </c>
      <c r="AP230" s="151">
        <v>1904.4000000000005</v>
      </c>
      <c r="AQ230" s="177">
        <f t="shared" si="247"/>
        <v>119.02500000000003</v>
      </c>
      <c r="AR230" s="95">
        <f t="shared" si="248"/>
        <v>8</v>
      </c>
      <c r="AS230" s="447"/>
      <c r="AT230" s="95">
        <v>16</v>
      </c>
      <c r="AU230" s="151">
        <v>1909.5145631067969</v>
      </c>
      <c r="AV230" s="177">
        <f t="shared" si="249"/>
        <v>119.34466019417481</v>
      </c>
      <c r="AW230" s="95">
        <f t="shared" si="250"/>
        <v>7</v>
      </c>
      <c r="AX230" s="447"/>
    </row>
    <row r="231" spans="2:50" hidden="1">
      <c r="B231" s="456"/>
      <c r="C231" s="95">
        <v>5</v>
      </c>
      <c r="D231" s="95" t="s">
        <v>135</v>
      </c>
      <c r="E231" s="95">
        <v>19</v>
      </c>
      <c r="F231" s="95">
        <v>2000</v>
      </c>
      <c r="G231" s="177">
        <f t="shared" si="235"/>
        <v>105.26315789473684</v>
      </c>
      <c r="H231" s="447"/>
      <c r="I231" s="153">
        <f t="shared" ref="I231:I241" si="251">IFERROR(AVERAGE(P231,U231,Z231,AE231,AJ231,AO231,AT231),"")</f>
        <v>19</v>
      </c>
      <c r="J231" s="153">
        <f t="shared" ref="J231:J241" si="252">IFERROR(AVERAGE(Q231,V231,AA231,AF231,AK231,AP231,AU231),"")</f>
        <v>1912.3272835837465</v>
      </c>
      <c r="K231" s="154">
        <f t="shared" ref="K231:K241" si="253">IFERROR(AVERAGE(R231,W231,AB231,AG231,AL231,AQ231,AV231),"")</f>
        <v>100.64880439914452</v>
      </c>
      <c r="L231" s="458"/>
      <c r="M231" s="153">
        <f t="shared" si="236"/>
        <v>11</v>
      </c>
      <c r="N231" s="448"/>
      <c r="O231" s="448"/>
      <c r="P231" s="95">
        <v>19</v>
      </c>
      <c r="Q231" s="151">
        <v>1910</v>
      </c>
      <c r="R231" s="177">
        <f t="shared" si="237"/>
        <v>100.52631578947368</v>
      </c>
      <c r="S231" s="95">
        <f t="shared" si="238"/>
        <v>11</v>
      </c>
      <c r="T231" s="447"/>
      <c r="U231" s="95">
        <v>19</v>
      </c>
      <c r="V231" s="151">
        <v>1924.2352941176466</v>
      </c>
      <c r="W231" s="177">
        <f t="shared" si="239"/>
        <v>101.27554179566562</v>
      </c>
      <c r="X231" s="95">
        <f t="shared" si="240"/>
        <v>11</v>
      </c>
      <c r="Y231" s="447"/>
      <c r="Z231" s="95">
        <v>19</v>
      </c>
      <c r="AA231" s="151">
        <v>1904.7887323943642</v>
      </c>
      <c r="AB231" s="177">
        <f t="shared" si="241"/>
        <v>100.25203854707179</v>
      </c>
      <c r="AC231" s="95">
        <f t="shared" si="242"/>
        <v>11</v>
      </c>
      <c r="AD231" s="447"/>
      <c r="AE231" s="95">
        <v>19</v>
      </c>
      <c r="AF231" s="151">
        <v>1913.9130434782589</v>
      </c>
      <c r="AG231" s="177">
        <f t="shared" si="243"/>
        <v>100.73226544622416</v>
      </c>
      <c r="AH231" s="95">
        <f t="shared" si="244"/>
        <v>11</v>
      </c>
      <c r="AI231" s="447"/>
      <c r="AJ231" s="95">
        <v>19</v>
      </c>
      <c r="AK231" s="151">
        <v>1914.146341463414</v>
      </c>
      <c r="AL231" s="177">
        <f t="shared" si="245"/>
        <v>100.74454428754811</v>
      </c>
      <c r="AM231" s="95">
        <f t="shared" si="246"/>
        <v>11</v>
      </c>
      <c r="AN231" s="447"/>
      <c r="AO231" s="95">
        <v>19</v>
      </c>
      <c r="AP231" s="151">
        <v>1906.304347826087</v>
      </c>
      <c r="AQ231" s="177">
        <f t="shared" si="247"/>
        <v>100.33180778032037</v>
      </c>
      <c r="AR231" s="95">
        <f t="shared" si="248"/>
        <v>11</v>
      </c>
      <c r="AS231" s="447"/>
      <c r="AT231" s="95">
        <v>19</v>
      </c>
      <c r="AU231" s="151">
        <v>1912.9032258064519</v>
      </c>
      <c r="AV231" s="177">
        <f t="shared" si="249"/>
        <v>100.679117147708</v>
      </c>
      <c r="AW231" s="95">
        <f t="shared" si="250"/>
        <v>11</v>
      </c>
      <c r="AX231" s="447"/>
    </row>
    <row r="232" spans="2:50" hidden="1">
      <c r="B232" s="456"/>
      <c r="C232" s="95">
        <v>6</v>
      </c>
      <c r="D232" s="95" t="s">
        <v>136</v>
      </c>
      <c r="E232" s="95">
        <v>15</v>
      </c>
      <c r="F232" s="95">
        <v>2000</v>
      </c>
      <c r="G232" s="177">
        <f t="shared" si="235"/>
        <v>133.33333333333334</v>
      </c>
      <c r="H232" s="447"/>
      <c r="I232" s="153">
        <f t="shared" si="251"/>
        <v>15</v>
      </c>
      <c r="J232" s="153">
        <f t="shared" si="252"/>
        <v>1912.9456677000651</v>
      </c>
      <c r="K232" s="154">
        <f t="shared" si="253"/>
        <v>127.52971118000436</v>
      </c>
      <c r="L232" s="458"/>
      <c r="M232" s="153">
        <f t="shared" si="236"/>
        <v>4</v>
      </c>
      <c r="N232" s="448"/>
      <c r="O232" s="448"/>
      <c r="P232" s="95">
        <v>15</v>
      </c>
      <c r="Q232" s="151">
        <v>1908.571428571428</v>
      </c>
      <c r="R232" s="177">
        <f t="shared" si="237"/>
        <v>127.2380952380952</v>
      </c>
      <c r="S232" s="95">
        <f t="shared" si="238"/>
        <v>4</v>
      </c>
      <c r="T232" s="447"/>
      <c r="U232" s="95">
        <v>15</v>
      </c>
      <c r="V232" s="151">
        <v>1906.6019417475723</v>
      </c>
      <c r="W232" s="177">
        <f t="shared" si="239"/>
        <v>127.10679611650481</v>
      </c>
      <c r="X232" s="95">
        <f t="shared" si="240"/>
        <v>4</v>
      </c>
      <c r="Y232" s="447"/>
      <c r="Z232" s="95">
        <v>15</v>
      </c>
      <c r="AA232" s="151">
        <v>1921.2765957446813</v>
      </c>
      <c r="AB232" s="177">
        <f t="shared" si="241"/>
        <v>128.08510638297875</v>
      </c>
      <c r="AC232" s="95">
        <f t="shared" si="242"/>
        <v>2</v>
      </c>
      <c r="AD232" s="447"/>
      <c r="AE232" s="95">
        <v>15</v>
      </c>
      <c r="AF232" s="151">
        <v>1913.424657534247</v>
      </c>
      <c r="AG232" s="177">
        <f t="shared" si="243"/>
        <v>127.56164383561647</v>
      </c>
      <c r="AH232" s="95">
        <f t="shared" si="244"/>
        <v>4</v>
      </c>
      <c r="AI232" s="447"/>
      <c r="AJ232" s="95">
        <v>15</v>
      </c>
      <c r="AK232" s="151">
        <v>1930.6451612903218</v>
      </c>
      <c r="AL232" s="177">
        <f t="shared" si="245"/>
        <v>128.70967741935479</v>
      </c>
      <c r="AM232" s="95">
        <f t="shared" si="246"/>
        <v>2</v>
      </c>
      <c r="AN232" s="447"/>
      <c r="AO232" s="95">
        <v>15</v>
      </c>
      <c r="AP232" s="151">
        <v>1907.6470588235288</v>
      </c>
      <c r="AQ232" s="177">
        <f t="shared" si="247"/>
        <v>127.17647058823526</v>
      </c>
      <c r="AR232" s="95">
        <f t="shared" si="248"/>
        <v>3</v>
      </c>
      <c r="AS232" s="447"/>
      <c r="AT232" s="95">
        <v>15</v>
      </c>
      <c r="AU232" s="151">
        <v>1902.4528301886787</v>
      </c>
      <c r="AV232" s="177">
        <f t="shared" si="249"/>
        <v>126.83018867924525</v>
      </c>
      <c r="AW232" s="95">
        <f t="shared" si="250"/>
        <v>4</v>
      </c>
      <c r="AX232" s="447"/>
    </row>
    <row r="233" spans="2:50" hidden="1">
      <c r="B233" s="456"/>
      <c r="C233" s="95">
        <v>7</v>
      </c>
      <c r="D233" s="95" t="s">
        <v>137</v>
      </c>
      <c r="E233" s="95">
        <v>16</v>
      </c>
      <c r="F233" s="95">
        <v>2000</v>
      </c>
      <c r="G233" s="177">
        <f t="shared" si="235"/>
        <v>125</v>
      </c>
      <c r="H233" s="447"/>
      <c r="I233" s="153">
        <f t="shared" si="251"/>
        <v>16</v>
      </c>
      <c r="J233" s="153">
        <f t="shared" si="252"/>
        <v>1916.9498983929448</v>
      </c>
      <c r="K233" s="154">
        <f t="shared" si="253"/>
        <v>119.80936864955905</v>
      </c>
      <c r="L233" s="458"/>
      <c r="M233" s="153">
        <f t="shared" si="236"/>
        <v>7</v>
      </c>
      <c r="N233" s="448"/>
      <c r="O233" s="448"/>
      <c r="P233" s="95">
        <v>16</v>
      </c>
      <c r="Q233" s="151">
        <v>1919.9999999999995</v>
      </c>
      <c r="R233" s="177">
        <f t="shared" si="237"/>
        <v>119.99999999999997</v>
      </c>
      <c r="S233" s="95">
        <f t="shared" si="238"/>
        <v>7</v>
      </c>
      <c r="T233" s="447"/>
      <c r="U233" s="95">
        <v>16</v>
      </c>
      <c r="V233" s="151">
        <v>1919.0476190476186</v>
      </c>
      <c r="W233" s="177">
        <f t="shared" si="239"/>
        <v>119.94047619047616</v>
      </c>
      <c r="X233" s="95">
        <f t="shared" si="240"/>
        <v>5</v>
      </c>
      <c r="Y233" s="447"/>
      <c r="Z233" s="95">
        <v>16</v>
      </c>
      <c r="AA233" s="151">
        <v>1907.3684210526317</v>
      </c>
      <c r="AB233" s="177">
        <f t="shared" si="241"/>
        <v>119.21052631578948</v>
      </c>
      <c r="AC233" s="95">
        <f t="shared" si="242"/>
        <v>8</v>
      </c>
      <c r="AD233" s="447"/>
      <c r="AE233" s="95">
        <v>16</v>
      </c>
      <c r="AF233" s="151">
        <v>1925.1063829787238</v>
      </c>
      <c r="AG233" s="177">
        <f t="shared" si="243"/>
        <v>120.31914893617024</v>
      </c>
      <c r="AH233" s="95">
        <f t="shared" si="244"/>
        <v>7</v>
      </c>
      <c r="AI233" s="447"/>
      <c r="AJ233" s="95">
        <v>16</v>
      </c>
      <c r="AK233" s="151">
        <v>1912.4999999999989</v>
      </c>
      <c r="AL233" s="177">
        <f t="shared" si="245"/>
        <v>119.53124999999993</v>
      </c>
      <c r="AM233" s="95">
        <f t="shared" si="246"/>
        <v>7</v>
      </c>
      <c r="AN233" s="447"/>
      <c r="AO233" s="95">
        <v>16</v>
      </c>
      <c r="AP233" s="151">
        <v>1919.1044776119402</v>
      </c>
      <c r="AQ233" s="177">
        <f t="shared" si="247"/>
        <v>119.94402985074626</v>
      </c>
      <c r="AR233" s="95">
        <f t="shared" si="248"/>
        <v>7</v>
      </c>
      <c r="AS233" s="447"/>
      <c r="AT233" s="95">
        <v>16</v>
      </c>
      <c r="AU233" s="151">
        <v>1915.5223880597027</v>
      </c>
      <c r="AV233" s="177">
        <f t="shared" si="249"/>
        <v>119.72014925373142</v>
      </c>
      <c r="AW233" s="95">
        <f t="shared" si="250"/>
        <v>6</v>
      </c>
      <c r="AX233" s="447"/>
    </row>
    <row r="234" spans="2:50" hidden="1">
      <c r="B234" s="456"/>
      <c r="C234" s="95">
        <v>8</v>
      </c>
      <c r="D234" s="95" t="s">
        <v>140</v>
      </c>
      <c r="E234" s="95">
        <v>15</v>
      </c>
      <c r="F234" s="95">
        <v>2000</v>
      </c>
      <c r="G234" s="177">
        <f t="shared" si="235"/>
        <v>133.33333333333334</v>
      </c>
      <c r="H234" s="447"/>
      <c r="I234" s="153">
        <f t="shared" si="251"/>
        <v>15</v>
      </c>
      <c r="J234" s="153">
        <f t="shared" si="252"/>
        <v>1913.4533103410702</v>
      </c>
      <c r="K234" s="154">
        <f t="shared" si="253"/>
        <v>127.563554022738</v>
      </c>
      <c r="L234" s="458"/>
      <c r="M234" s="153">
        <f t="shared" si="236"/>
        <v>3</v>
      </c>
      <c r="N234" s="448"/>
      <c r="O234" s="448"/>
      <c r="P234" s="95">
        <v>15</v>
      </c>
      <c r="Q234" s="151">
        <v>1909.4444444444455</v>
      </c>
      <c r="R234" s="177">
        <f t="shared" si="237"/>
        <v>127.29629629629636</v>
      </c>
      <c r="S234" s="95">
        <f t="shared" si="238"/>
        <v>3</v>
      </c>
      <c r="T234" s="447"/>
      <c r="U234" s="95">
        <v>15</v>
      </c>
      <c r="V234" s="151">
        <v>1918.8235294117655</v>
      </c>
      <c r="W234" s="177">
        <f t="shared" si="239"/>
        <v>127.92156862745104</v>
      </c>
      <c r="X234" s="95">
        <f t="shared" si="240"/>
        <v>2</v>
      </c>
      <c r="Y234" s="447"/>
      <c r="Z234" s="95">
        <v>15</v>
      </c>
      <c r="AA234" s="151">
        <v>1919.3023255813951</v>
      </c>
      <c r="AB234" s="177">
        <f t="shared" si="241"/>
        <v>127.95348837209301</v>
      </c>
      <c r="AC234" s="95">
        <f t="shared" si="242"/>
        <v>3</v>
      </c>
      <c r="AD234" s="447"/>
      <c r="AE234" s="95">
        <v>15</v>
      </c>
      <c r="AF234" s="151">
        <v>1913.8461538461529</v>
      </c>
      <c r="AG234" s="177">
        <f t="shared" si="243"/>
        <v>127.58974358974352</v>
      </c>
      <c r="AH234" s="95">
        <f t="shared" si="244"/>
        <v>3</v>
      </c>
      <c r="AI234" s="447"/>
      <c r="AJ234" s="95">
        <v>15</v>
      </c>
      <c r="AK234" s="151">
        <v>1911.5217391304348</v>
      </c>
      <c r="AL234" s="177">
        <f t="shared" si="245"/>
        <v>127.43478260869566</v>
      </c>
      <c r="AM234" s="95">
        <f t="shared" si="246"/>
        <v>3</v>
      </c>
      <c r="AN234" s="447"/>
      <c r="AO234" s="95">
        <v>15</v>
      </c>
      <c r="AP234" s="151">
        <v>1907.6635514018703</v>
      </c>
      <c r="AQ234" s="177">
        <f t="shared" si="247"/>
        <v>127.17757009345802</v>
      </c>
      <c r="AR234" s="95">
        <f t="shared" si="248"/>
        <v>2</v>
      </c>
      <c r="AS234" s="447"/>
      <c r="AT234" s="95">
        <v>15</v>
      </c>
      <c r="AU234" s="151">
        <v>1913.5714285714271</v>
      </c>
      <c r="AV234" s="177">
        <f t="shared" si="249"/>
        <v>127.57142857142847</v>
      </c>
      <c r="AW234" s="95">
        <f t="shared" si="250"/>
        <v>2</v>
      </c>
      <c r="AX234" s="447"/>
    </row>
    <row r="235" spans="2:50" hidden="1">
      <c r="B235" s="456"/>
      <c r="C235" s="95">
        <v>9</v>
      </c>
      <c r="D235" s="95" t="s">
        <v>143</v>
      </c>
      <c r="E235" s="95">
        <v>17</v>
      </c>
      <c r="F235" s="95">
        <v>2000</v>
      </c>
      <c r="G235" s="177">
        <f t="shared" si="235"/>
        <v>117.64705882352941</v>
      </c>
      <c r="H235" s="447"/>
      <c r="I235" s="153">
        <f t="shared" si="251"/>
        <v>17</v>
      </c>
      <c r="J235" s="153">
        <f t="shared" si="252"/>
        <v>1914.7532077915964</v>
      </c>
      <c r="K235" s="154">
        <f t="shared" si="253"/>
        <v>112.63254163479981</v>
      </c>
      <c r="L235" s="458"/>
      <c r="M235" s="153">
        <f t="shared" si="236"/>
        <v>10</v>
      </c>
      <c r="N235" s="448"/>
      <c r="O235" s="448"/>
      <c r="P235" s="95">
        <v>17</v>
      </c>
      <c r="Q235" s="151">
        <v>1923.7974683544294</v>
      </c>
      <c r="R235" s="177">
        <f t="shared" si="237"/>
        <v>113.16455696202526</v>
      </c>
      <c r="S235" s="95">
        <f t="shared" si="238"/>
        <v>9</v>
      </c>
      <c r="T235" s="447"/>
      <c r="U235" s="95">
        <v>17</v>
      </c>
      <c r="V235" s="151">
        <v>1907.4999999999986</v>
      </c>
      <c r="W235" s="177">
        <f t="shared" si="239"/>
        <v>112.2058823529411</v>
      </c>
      <c r="X235" s="95">
        <f t="shared" si="240"/>
        <v>10</v>
      </c>
      <c r="Y235" s="447"/>
      <c r="Z235" s="95">
        <v>17</v>
      </c>
      <c r="AA235" s="151">
        <v>1915.1612903225825</v>
      </c>
      <c r="AB235" s="177">
        <f t="shared" si="241"/>
        <v>112.65654648956368</v>
      </c>
      <c r="AC235" s="95">
        <f t="shared" si="242"/>
        <v>9</v>
      </c>
      <c r="AD235" s="447"/>
      <c r="AE235" s="95">
        <v>17</v>
      </c>
      <c r="AF235" s="151">
        <v>1914.0983606557395</v>
      </c>
      <c r="AG235" s="177">
        <f t="shared" si="243"/>
        <v>112.5940212150435</v>
      </c>
      <c r="AH235" s="95">
        <f t="shared" si="244"/>
        <v>10</v>
      </c>
      <c r="AI235" s="447"/>
      <c r="AJ235" s="95">
        <v>17</v>
      </c>
      <c r="AK235" s="151">
        <v>1906.2857142857124</v>
      </c>
      <c r="AL235" s="177">
        <f t="shared" si="245"/>
        <v>112.13445378151249</v>
      </c>
      <c r="AM235" s="95">
        <f t="shared" si="246"/>
        <v>9</v>
      </c>
      <c r="AN235" s="447"/>
      <c r="AO235" s="95">
        <v>17</v>
      </c>
      <c r="AP235" s="151">
        <v>1912.7710843373486</v>
      </c>
      <c r="AQ235" s="177">
        <f t="shared" si="247"/>
        <v>112.5159461374911</v>
      </c>
      <c r="AR235" s="95">
        <f t="shared" si="248"/>
        <v>10</v>
      </c>
      <c r="AS235" s="447"/>
      <c r="AT235" s="95">
        <v>17</v>
      </c>
      <c r="AU235" s="151">
        <v>1923.658536585365</v>
      </c>
      <c r="AV235" s="177">
        <f t="shared" si="249"/>
        <v>113.15638450502148</v>
      </c>
      <c r="AW235" s="95">
        <f t="shared" si="250"/>
        <v>10</v>
      </c>
      <c r="AX235" s="447"/>
    </row>
    <row r="236" spans="2:50" hidden="1">
      <c r="B236" s="456"/>
      <c r="C236" s="95">
        <v>10</v>
      </c>
      <c r="D236" s="95" t="s">
        <v>144</v>
      </c>
      <c r="E236" s="95">
        <v>15</v>
      </c>
      <c r="F236" s="95">
        <v>2000</v>
      </c>
      <c r="G236" s="177">
        <f t="shared" si="235"/>
        <v>133.33333333333334</v>
      </c>
      <c r="H236" s="447"/>
      <c r="I236" s="153">
        <f t="shared" si="251"/>
        <v>15</v>
      </c>
      <c r="J236" s="153">
        <f t="shared" si="252"/>
        <v>1920.3225609024562</v>
      </c>
      <c r="K236" s="154">
        <f t="shared" si="253"/>
        <v>128.02150406016378</v>
      </c>
      <c r="L236" s="458"/>
      <c r="M236" s="153">
        <f t="shared" si="236"/>
        <v>1</v>
      </c>
      <c r="N236" s="448"/>
      <c r="O236" s="448"/>
      <c r="P236" s="95">
        <v>15</v>
      </c>
      <c r="Q236" s="151">
        <v>1924.8387096774209</v>
      </c>
      <c r="R236" s="177">
        <f t="shared" si="237"/>
        <v>128.32258064516139</v>
      </c>
      <c r="S236" s="95">
        <f t="shared" si="238"/>
        <v>2</v>
      </c>
      <c r="T236" s="447"/>
      <c r="U236" s="95">
        <v>15</v>
      </c>
      <c r="V236" s="151">
        <v>1916.9491525423743</v>
      </c>
      <c r="W236" s="177">
        <f t="shared" si="239"/>
        <v>127.79661016949163</v>
      </c>
      <c r="X236" s="95">
        <f t="shared" si="240"/>
        <v>3</v>
      </c>
      <c r="Y236" s="447"/>
      <c r="Z236" s="95">
        <v>15</v>
      </c>
      <c r="AA236" s="151">
        <v>1923.6734693877556</v>
      </c>
      <c r="AB236" s="177">
        <f t="shared" si="241"/>
        <v>128.2448979591837</v>
      </c>
      <c r="AC236" s="95">
        <f t="shared" si="242"/>
        <v>1</v>
      </c>
      <c r="AD236" s="447"/>
      <c r="AE236" s="95">
        <v>15</v>
      </c>
      <c r="AF236" s="151">
        <v>1914.7826086956522</v>
      </c>
      <c r="AG236" s="177">
        <f t="shared" si="243"/>
        <v>127.65217391304348</v>
      </c>
      <c r="AH236" s="95">
        <f t="shared" si="244"/>
        <v>2</v>
      </c>
      <c r="AI236" s="447"/>
      <c r="AJ236" s="95">
        <v>15</v>
      </c>
      <c r="AK236" s="151">
        <v>1933.0909090909104</v>
      </c>
      <c r="AL236" s="177">
        <f t="shared" si="245"/>
        <v>128.87272727272736</v>
      </c>
      <c r="AM236" s="95">
        <f t="shared" si="246"/>
        <v>1</v>
      </c>
      <c r="AN236" s="447"/>
      <c r="AO236" s="95">
        <v>15</v>
      </c>
      <c r="AP236" s="151">
        <v>1909.8461538461561</v>
      </c>
      <c r="AQ236" s="177">
        <f t="shared" si="247"/>
        <v>127.32307692307707</v>
      </c>
      <c r="AR236" s="95">
        <f t="shared" si="248"/>
        <v>1</v>
      </c>
      <c r="AS236" s="447"/>
      <c r="AT236" s="95">
        <v>15</v>
      </c>
      <c r="AU236" s="151">
        <v>1919.0769230769251</v>
      </c>
      <c r="AV236" s="177">
        <f t="shared" si="249"/>
        <v>127.93846153846168</v>
      </c>
      <c r="AW236" s="95">
        <f t="shared" si="250"/>
        <v>1</v>
      </c>
      <c r="AX236" s="447"/>
    </row>
    <row r="237" spans="2:50" hidden="1">
      <c r="B237" s="456"/>
      <c r="C237" s="95">
        <v>11</v>
      </c>
      <c r="D237" s="95" t="s">
        <v>145</v>
      </c>
      <c r="E237" s="95">
        <v>16</v>
      </c>
      <c r="F237" s="95">
        <v>1500</v>
      </c>
      <c r="G237" s="177">
        <f t="shared" si="235"/>
        <v>93.75</v>
      </c>
      <c r="H237" s="447"/>
      <c r="I237" s="153">
        <f t="shared" si="251"/>
        <v>16</v>
      </c>
      <c r="J237" s="153">
        <f t="shared" si="252"/>
        <v>1434.3473085118494</v>
      </c>
      <c r="K237" s="154">
        <f t="shared" si="253"/>
        <v>89.646706781990588</v>
      </c>
      <c r="L237" s="458"/>
      <c r="M237" s="153">
        <f t="shared" si="236"/>
        <v>12</v>
      </c>
      <c r="N237" s="448"/>
      <c r="O237" s="448"/>
      <c r="P237" s="95">
        <v>16</v>
      </c>
      <c r="Q237" s="151">
        <v>1438.1538461538476</v>
      </c>
      <c r="R237" s="177">
        <f t="shared" si="237"/>
        <v>89.884615384615472</v>
      </c>
      <c r="S237" s="95">
        <f t="shared" si="238"/>
        <v>12</v>
      </c>
      <c r="T237" s="447"/>
      <c r="U237" s="95">
        <v>16</v>
      </c>
      <c r="V237" s="151">
        <v>1432.131147540985</v>
      </c>
      <c r="W237" s="177">
        <f t="shared" si="239"/>
        <v>89.508196721311563</v>
      </c>
      <c r="X237" s="95">
        <f t="shared" si="240"/>
        <v>12</v>
      </c>
      <c r="Y237" s="447"/>
      <c r="Z237" s="95">
        <v>16</v>
      </c>
      <c r="AA237" s="151">
        <v>1432.8000000000004</v>
      </c>
      <c r="AB237" s="177">
        <f t="shared" si="241"/>
        <v>89.550000000000026</v>
      </c>
      <c r="AC237" s="95">
        <f t="shared" si="242"/>
        <v>12</v>
      </c>
      <c r="AD237" s="447"/>
      <c r="AE237" s="95">
        <v>16</v>
      </c>
      <c r="AF237" s="151">
        <v>1430.5882352941182</v>
      </c>
      <c r="AG237" s="177">
        <f t="shared" si="243"/>
        <v>89.411764705882391</v>
      </c>
      <c r="AH237" s="95">
        <f t="shared" si="244"/>
        <v>12</v>
      </c>
      <c r="AI237" s="447"/>
      <c r="AJ237" s="95">
        <v>16</v>
      </c>
      <c r="AK237" s="151">
        <v>1431.1475409836078</v>
      </c>
      <c r="AL237" s="177">
        <f t="shared" si="245"/>
        <v>89.446721311475486</v>
      </c>
      <c r="AM237" s="95">
        <f t="shared" si="246"/>
        <v>12</v>
      </c>
      <c r="AN237" s="447"/>
      <c r="AO237" s="95">
        <v>16</v>
      </c>
      <c r="AP237" s="151">
        <v>1438.1818181818164</v>
      </c>
      <c r="AQ237" s="177">
        <f t="shared" si="247"/>
        <v>89.886363636363527</v>
      </c>
      <c r="AR237" s="95">
        <f t="shared" si="248"/>
        <v>12</v>
      </c>
      <c r="AS237" s="447"/>
      <c r="AT237" s="95">
        <v>16</v>
      </c>
      <c r="AU237" s="151">
        <v>1437.42857142857</v>
      </c>
      <c r="AV237" s="177">
        <f t="shared" si="249"/>
        <v>89.839285714285623</v>
      </c>
      <c r="AW237" s="95">
        <f t="shared" si="250"/>
        <v>12</v>
      </c>
      <c r="AX237" s="447"/>
    </row>
    <row r="238" spans="2:50" hidden="1">
      <c r="B238" s="456"/>
      <c r="C238" s="95">
        <v>12</v>
      </c>
      <c r="D238" s="95" t="s">
        <v>146</v>
      </c>
      <c r="E238" s="95">
        <v>16</v>
      </c>
      <c r="F238" s="95">
        <v>2000</v>
      </c>
      <c r="G238" s="177">
        <f t="shared" si="235"/>
        <v>125</v>
      </c>
      <c r="H238" s="447"/>
      <c r="I238" s="153">
        <f t="shared" si="251"/>
        <v>16</v>
      </c>
      <c r="J238" s="153">
        <f t="shared" si="252"/>
        <v>1941.1149922750114</v>
      </c>
      <c r="K238" s="154">
        <f t="shared" si="253"/>
        <v>121.31968701718822</v>
      </c>
      <c r="L238" s="458"/>
      <c r="M238" s="153">
        <f t="shared" si="236"/>
        <v>6</v>
      </c>
      <c r="N238" s="448"/>
      <c r="O238" s="448"/>
      <c r="P238" s="95">
        <v>16</v>
      </c>
      <c r="Q238" s="151">
        <v>1950.9090909090883</v>
      </c>
      <c r="R238" s="177">
        <f t="shared" si="237"/>
        <v>121.93181818181802</v>
      </c>
      <c r="S238" s="95">
        <f t="shared" si="238"/>
        <v>5</v>
      </c>
      <c r="T238" s="447"/>
      <c r="U238" s="95">
        <v>16</v>
      </c>
      <c r="V238" s="151">
        <v>1912.2580645161308</v>
      </c>
      <c r="W238" s="177">
        <f t="shared" si="239"/>
        <v>119.51612903225818</v>
      </c>
      <c r="X238" s="95">
        <f t="shared" si="240"/>
        <v>6</v>
      </c>
      <c r="Y238" s="447"/>
      <c r="Z238" s="95">
        <v>16</v>
      </c>
      <c r="AA238" s="151">
        <v>1968.8888888888898</v>
      </c>
      <c r="AB238" s="177">
        <f t="shared" si="241"/>
        <v>123.05555555555561</v>
      </c>
      <c r="AC238" s="95">
        <f t="shared" si="242"/>
        <v>6</v>
      </c>
      <c r="AD238" s="447"/>
      <c r="AE238" s="95">
        <v>16</v>
      </c>
      <c r="AF238" s="151">
        <v>1905.5172413793118</v>
      </c>
      <c r="AG238" s="177">
        <f t="shared" si="243"/>
        <v>119.09482758620699</v>
      </c>
      <c r="AH238" s="95">
        <f t="shared" si="244"/>
        <v>8</v>
      </c>
      <c r="AI238" s="447"/>
      <c r="AJ238" s="95">
        <v>16</v>
      </c>
      <c r="AK238" s="151">
        <v>1950.000000000002</v>
      </c>
      <c r="AL238" s="177">
        <f t="shared" si="245"/>
        <v>121.87500000000013</v>
      </c>
      <c r="AM238" s="95">
        <f t="shared" si="246"/>
        <v>6</v>
      </c>
      <c r="AN238" s="447"/>
      <c r="AO238" s="95">
        <v>16</v>
      </c>
      <c r="AP238" s="151">
        <v>1954.2857142857124</v>
      </c>
      <c r="AQ238" s="177">
        <f t="shared" si="247"/>
        <v>122.14285714285703</v>
      </c>
      <c r="AR238" s="95">
        <f t="shared" si="248"/>
        <v>5</v>
      </c>
      <c r="AS238" s="447"/>
      <c r="AT238" s="95">
        <v>16</v>
      </c>
      <c r="AU238" s="151">
        <v>1945.9459459459445</v>
      </c>
      <c r="AV238" s="177">
        <f t="shared" si="249"/>
        <v>121.62162162162153</v>
      </c>
      <c r="AW238" s="95">
        <f t="shared" si="250"/>
        <v>5</v>
      </c>
      <c r="AX238" s="447"/>
    </row>
    <row r="239" spans="2:50" hidden="1">
      <c r="B239" s="456"/>
      <c r="C239" s="95">
        <v>13</v>
      </c>
      <c r="D239" s="95"/>
      <c r="E239" s="95"/>
      <c r="F239" s="95"/>
      <c r="G239" s="177"/>
      <c r="H239" s="447"/>
      <c r="I239" s="153" t="str">
        <f t="shared" si="251"/>
        <v/>
      </c>
      <c r="J239" s="153" t="str">
        <f t="shared" si="252"/>
        <v/>
      </c>
      <c r="K239" s="154" t="str">
        <f t="shared" si="253"/>
        <v/>
      </c>
      <c r="L239" s="458"/>
      <c r="M239" s="153" t="str">
        <f t="shared" si="236"/>
        <v/>
      </c>
      <c r="N239" s="448"/>
      <c r="O239" s="448"/>
      <c r="P239" s="95"/>
      <c r="Q239" s="151"/>
      <c r="R239" s="177" t="str">
        <f t="shared" si="237"/>
        <v/>
      </c>
      <c r="S239" s="95" t="str">
        <f t="shared" si="238"/>
        <v/>
      </c>
      <c r="T239" s="447"/>
      <c r="U239" s="95"/>
      <c r="V239" s="151"/>
      <c r="W239" s="177" t="str">
        <f t="shared" si="239"/>
        <v/>
      </c>
      <c r="X239" s="95" t="str">
        <f t="shared" si="240"/>
        <v/>
      </c>
      <c r="Y239" s="447"/>
      <c r="Z239" s="95"/>
      <c r="AA239" s="151"/>
      <c r="AB239" s="177" t="str">
        <f t="shared" si="241"/>
        <v/>
      </c>
      <c r="AC239" s="95" t="str">
        <f t="shared" si="242"/>
        <v/>
      </c>
      <c r="AD239" s="447"/>
      <c r="AE239" s="95"/>
      <c r="AF239" s="151"/>
      <c r="AG239" s="177" t="str">
        <f t="shared" si="243"/>
        <v/>
      </c>
      <c r="AH239" s="95" t="str">
        <f t="shared" si="244"/>
        <v/>
      </c>
      <c r="AI239" s="447"/>
      <c r="AJ239" s="95"/>
      <c r="AK239" s="151"/>
      <c r="AL239" s="177" t="str">
        <f t="shared" si="245"/>
        <v/>
      </c>
      <c r="AM239" s="95" t="str">
        <f t="shared" si="246"/>
        <v/>
      </c>
      <c r="AN239" s="447"/>
      <c r="AO239" s="95"/>
      <c r="AP239" s="151"/>
      <c r="AQ239" s="177" t="str">
        <f t="shared" si="247"/>
        <v/>
      </c>
      <c r="AR239" s="95" t="str">
        <f t="shared" si="248"/>
        <v/>
      </c>
      <c r="AS239" s="447"/>
      <c r="AT239" s="95"/>
      <c r="AU239" s="151"/>
      <c r="AV239" s="177" t="str">
        <f t="shared" si="249"/>
        <v/>
      </c>
      <c r="AW239" s="95" t="str">
        <f t="shared" si="250"/>
        <v/>
      </c>
      <c r="AX239" s="447"/>
    </row>
    <row r="240" spans="2:50" hidden="1">
      <c r="B240" s="456"/>
      <c r="C240" s="95">
        <v>14</v>
      </c>
      <c r="D240" s="95"/>
      <c r="E240" s="95"/>
      <c r="F240" s="95"/>
      <c r="G240" s="177"/>
      <c r="H240" s="447"/>
      <c r="I240" s="153" t="str">
        <f t="shared" si="251"/>
        <v/>
      </c>
      <c r="J240" s="153" t="str">
        <f t="shared" si="252"/>
        <v/>
      </c>
      <c r="K240" s="154" t="str">
        <f t="shared" si="253"/>
        <v/>
      </c>
      <c r="L240" s="458"/>
      <c r="M240" s="153" t="str">
        <f t="shared" si="236"/>
        <v/>
      </c>
      <c r="N240" s="448"/>
      <c r="O240" s="448"/>
      <c r="P240" s="95"/>
      <c r="Q240" s="151"/>
      <c r="R240" s="177" t="str">
        <f t="shared" si="237"/>
        <v/>
      </c>
      <c r="S240" s="95" t="str">
        <f t="shared" si="238"/>
        <v/>
      </c>
      <c r="T240" s="447"/>
      <c r="U240" s="95"/>
      <c r="V240" s="151"/>
      <c r="W240" s="177" t="str">
        <f t="shared" si="239"/>
        <v/>
      </c>
      <c r="X240" s="95" t="str">
        <f t="shared" si="240"/>
        <v/>
      </c>
      <c r="Y240" s="447"/>
      <c r="Z240" s="95"/>
      <c r="AA240" s="151"/>
      <c r="AB240" s="177" t="str">
        <f t="shared" si="241"/>
        <v/>
      </c>
      <c r="AC240" s="95" t="str">
        <f t="shared" si="242"/>
        <v/>
      </c>
      <c r="AD240" s="447"/>
      <c r="AE240" s="95"/>
      <c r="AF240" s="151"/>
      <c r="AG240" s="177" t="str">
        <f t="shared" si="243"/>
        <v/>
      </c>
      <c r="AH240" s="95" t="str">
        <f t="shared" si="244"/>
        <v/>
      </c>
      <c r="AI240" s="447"/>
      <c r="AJ240" s="95"/>
      <c r="AK240" s="151"/>
      <c r="AL240" s="177" t="str">
        <f t="shared" si="245"/>
        <v/>
      </c>
      <c r="AM240" s="95" t="str">
        <f t="shared" si="246"/>
        <v/>
      </c>
      <c r="AN240" s="447"/>
      <c r="AO240" s="95"/>
      <c r="AP240" s="151"/>
      <c r="AQ240" s="177" t="str">
        <f t="shared" si="247"/>
        <v/>
      </c>
      <c r="AR240" s="95" t="str">
        <f t="shared" si="248"/>
        <v/>
      </c>
      <c r="AS240" s="447"/>
      <c r="AT240" s="95"/>
      <c r="AU240" s="151"/>
      <c r="AV240" s="177" t="str">
        <f t="shared" si="249"/>
        <v/>
      </c>
      <c r="AW240" s="95" t="str">
        <f t="shared" si="250"/>
        <v/>
      </c>
      <c r="AX240" s="447"/>
    </row>
    <row r="241" spans="2:50" hidden="1">
      <c r="B241" s="456"/>
      <c r="C241" s="95">
        <v>15</v>
      </c>
      <c r="D241" s="95"/>
      <c r="E241" s="95"/>
      <c r="F241" s="95"/>
      <c r="G241" s="177"/>
      <c r="H241" s="447"/>
      <c r="I241" s="153" t="str">
        <f t="shared" si="251"/>
        <v/>
      </c>
      <c r="J241" s="153" t="str">
        <f t="shared" si="252"/>
        <v/>
      </c>
      <c r="K241" s="154" t="str">
        <f t="shared" si="253"/>
        <v/>
      </c>
      <c r="L241" s="459"/>
      <c r="M241" s="153" t="str">
        <f t="shared" si="236"/>
        <v/>
      </c>
      <c r="N241" s="448"/>
      <c r="O241" s="448"/>
      <c r="P241" s="95"/>
      <c r="Q241" s="151"/>
      <c r="R241" s="177" t="str">
        <f t="shared" si="237"/>
        <v/>
      </c>
      <c r="S241" s="95" t="str">
        <f t="shared" si="238"/>
        <v/>
      </c>
      <c r="T241" s="447"/>
      <c r="U241" s="95"/>
      <c r="V241" s="151"/>
      <c r="W241" s="177" t="str">
        <f t="shared" si="239"/>
        <v/>
      </c>
      <c r="X241" s="95" t="str">
        <f t="shared" si="240"/>
        <v/>
      </c>
      <c r="Y241" s="447"/>
      <c r="Z241" s="95"/>
      <c r="AA241" s="151"/>
      <c r="AB241" s="177" t="str">
        <f t="shared" si="241"/>
        <v/>
      </c>
      <c r="AC241" s="95" t="str">
        <f t="shared" si="242"/>
        <v/>
      </c>
      <c r="AD241" s="447"/>
      <c r="AE241" s="95"/>
      <c r="AF241" s="151"/>
      <c r="AG241" s="177" t="str">
        <f t="shared" si="243"/>
        <v/>
      </c>
      <c r="AH241" s="95" t="str">
        <f t="shared" si="244"/>
        <v/>
      </c>
      <c r="AI241" s="447"/>
      <c r="AJ241" s="95"/>
      <c r="AK241" s="151"/>
      <c r="AL241" s="177" t="str">
        <f t="shared" si="245"/>
        <v/>
      </c>
      <c r="AM241" s="95" t="str">
        <f t="shared" si="246"/>
        <v/>
      </c>
      <c r="AN241" s="447"/>
      <c r="AO241" s="95"/>
      <c r="AP241" s="151"/>
      <c r="AQ241" s="177" t="str">
        <f t="shared" si="247"/>
        <v/>
      </c>
      <c r="AR241" s="95" t="str">
        <f t="shared" si="248"/>
        <v/>
      </c>
      <c r="AS241" s="447"/>
      <c r="AT241" s="95"/>
      <c r="AU241" s="151"/>
      <c r="AV241" s="177" t="str">
        <f t="shared" si="249"/>
        <v/>
      </c>
      <c r="AW241" s="95" t="str">
        <f t="shared" si="250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56" t="s">
        <v>130</v>
      </c>
      <c r="C247" s="95">
        <v>1</v>
      </c>
      <c r="D247" s="95" t="s">
        <v>131</v>
      </c>
      <c r="E247" s="95">
        <v>16</v>
      </c>
      <c r="F247" s="95">
        <v>2000</v>
      </c>
      <c r="G247" s="177">
        <f>F247/E247</f>
        <v>125</v>
      </c>
      <c r="H247" s="447">
        <f>AVERAGE(G247:G261)</f>
        <v>121.05171015774731</v>
      </c>
      <c r="I247" s="153">
        <f t="shared" ref="I247:I249" si="254">IFERROR(AVERAGE(P247,U247,Z247,AE247,AJ247,AO247,AT247),"")</f>
        <v>16</v>
      </c>
      <c r="J247" s="153">
        <f t="shared" ref="J247:J249" si="255">IFERROR(AVERAGE(Q247,V247,AA247,AF247,AK247,AP247,AU247),"")</f>
        <v>1925.6580379117293</v>
      </c>
      <c r="K247" s="154">
        <f t="shared" ref="K247:K249" si="256">IFERROR(AVERAGE(R247,W247,AB247,AG247,AL247,AQ247,AV247),"")</f>
        <v>120.35362736948308</v>
      </c>
      <c r="L247" s="457">
        <f>IFERROR(AVERAGE(K247:K261),"-")</f>
        <v>116.15423393287459</v>
      </c>
      <c r="M247" s="153">
        <f>IFERROR(RANK(K247, K$247:K$261),"")</f>
        <v>7</v>
      </c>
      <c r="N247" s="448"/>
      <c r="O247" s="448"/>
      <c r="P247" s="95">
        <v>16</v>
      </c>
      <c r="Q247" s="151">
        <v>1902.8571428571411</v>
      </c>
      <c r="R247" s="177">
        <f>IFERROR(Q247/P247,"")</f>
        <v>118.92857142857132</v>
      </c>
      <c r="S247" s="95">
        <f>IFERROR(RANK(R247, R$247:R$261),"")</f>
        <v>8</v>
      </c>
      <c r="T247" s="447">
        <f>AVERAGE(R247:R261)</f>
        <v>117.00667848529402</v>
      </c>
      <c r="U247" s="95">
        <v>16</v>
      </c>
      <c r="V247" s="151">
        <v>1948.9655172413757</v>
      </c>
      <c r="W247" s="177">
        <f>IFERROR(V247/U247,"")</f>
        <v>121.81034482758598</v>
      </c>
      <c r="X247" s="95">
        <f>IFERROR(RANK(W247, W$247:W$261),"")</f>
        <v>6</v>
      </c>
      <c r="Y247" s="447">
        <f>AVERAGE(W247:W261)</f>
        <v>117.5847962654408</v>
      </c>
      <c r="Z247" s="95">
        <v>16</v>
      </c>
      <c r="AA247" s="151">
        <v>1947.4999999999936</v>
      </c>
      <c r="AB247" s="177">
        <f>IFERROR(AA247/Z247,"")</f>
        <v>121.7187499999996</v>
      </c>
      <c r="AC247" s="95">
        <f>IFERROR(RANK(AB247, AB$247:AB$261),"")</f>
        <v>6</v>
      </c>
      <c r="AD247" s="447">
        <f>AVERAGE(AB247:AB261)</f>
        <v>117.91479677258089</v>
      </c>
      <c r="AE247" s="95">
        <v>16</v>
      </c>
      <c r="AF247" s="151">
        <v>1931.1111111111068</v>
      </c>
      <c r="AG247" s="177">
        <f>IFERROR(AF247/AE247,"")</f>
        <v>120.69444444444417</v>
      </c>
      <c r="AH247" s="95">
        <f>IFERROR(RANK(AG247, AG$247:AG$261),"")</f>
        <v>5</v>
      </c>
      <c r="AI247" s="447">
        <f>AVERAGE(AG247:AG261)</f>
        <v>119.49159478093569</v>
      </c>
      <c r="AJ247" s="95">
        <v>16</v>
      </c>
      <c r="AK247" s="151">
        <v>1908.3333333333317</v>
      </c>
      <c r="AL247" s="177">
        <f>IFERROR(AK247/AJ247,"")</f>
        <v>119.27083333333323</v>
      </c>
      <c r="AM247" s="95">
        <f>IFERROR(RANK(AL247, AL$247:AL$261),"")</f>
        <v>7</v>
      </c>
      <c r="AN247" s="447">
        <f>AVERAGE(AL247:AL261)</f>
        <v>119.54928116149661</v>
      </c>
      <c r="AO247" s="95">
        <v>16</v>
      </c>
      <c r="AP247" s="151">
        <v>1915.3846153846143</v>
      </c>
      <c r="AQ247" s="177">
        <f>IFERROR(AP247/AO247,"")</f>
        <v>119.7115384615384</v>
      </c>
      <c r="AR247" s="95">
        <f>IFERROR(RANK(AQ247, AQ$247:AQ$261),"")</f>
        <v>5</v>
      </c>
      <c r="AS247" s="447">
        <f>AVERAGE(AQ247:AQ261)</f>
        <v>119.4932730817479</v>
      </c>
      <c r="AT247" s="95">
        <v>16</v>
      </c>
      <c r="AU247" s="151">
        <v>1925.454545454543</v>
      </c>
      <c r="AV247" s="177">
        <f>IFERROR(AU247/AT247,"")</f>
        <v>120.34090909090894</v>
      </c>
      <c r="AW247" s="95">
        <f>IFERROR(RANK(AV247, AV$247:AV$261),"")</f>
        <v>8</v>
      </c>
      <c r="AX247" s="447">
        <f>AVERAGE(AV247:AV261)</f>
        <v>117.74662256631446</v>
      </c>
    </row>
    <row r="248" spans="2:50" hidden="1">
      <c r="B248" s="456"/>
      <c r="C248" s="95">
        <v>2</v>
      </c>
      <c r="D248" s="95" t="s">
        <v>132</v>
      </c>
      <c r="E248" s="95">
        <v>15</v>
      </c>
      <c r="F248" s="95">
        <v>2000</v>
      </c>
      <c r="G248" s="177">
        <f t="shared" ref="G248:G260" si="257">F248/E248</f>
        <v>133.33333333333334</v>
      </c>
      <c r="H248" s="447"/>
      <c r="I248" s="153">
        <f t="shared" si="254"/>
        <v>15</v>
      </c>
      <c r="J248" s="153">
        <f t="shared" si="255"/>
        <v>1916.8576574562092</v>
      </c>
      <c r="K248" s="154">
        <f t="shared" si="256"/>
        <v>127.79051049708063</v>
      </c>
      <c r="L248" s="458"/>
      <c r="M248" s="153">
        <f t="shared" ref="M248:M261" si="258">IFERROR(RANK(K248, K$247:K$261),"")</f>
        <v>1</v>
      </c>
      <c r="N248" s="448"/>
      <c r="O248" s="448"/>
      <c r="P248" s="95">
        <v>15</v>
      </c>
      <c r="Q248" s="151">
        <v>1906.8292682926824</v>
      </c>
      <c r="R248" s="177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47"/>
      <c r="U248" s="95">
        <v>15</v>
      </c>
      <c r="V248" s="151">
        <v>1917.4999999999984</v>
      </c>
      <c r="W248" s="177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47"/>
      <c r="Z248" s="95">
        <v>15</v>
      </c>
      <c r="AA248" s="151">
        <v>1921.7910447761169</v>
      </c>
      <c r="AB248" s="177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47"/>
      <c r="AE248" s="95">
        <v>15</v>
      </c>
      <c r="AF248" s="151">
        <v>1924.6153846153866</v>
      </c>
      <c r="AG248" s="177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47"/>
      <c r="AJ248" s="95">
        <v>15</v>
      </c>
      <c r="AK248" s="151">
        <v>1919.9999999999989</v>
      </c>
      <c r="AL248" s="177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47"/>
      <c r="AO248" s="95">
        <v>15</v>
      </c>
      <c r="AP248" s="151">
        <v>1910.3448275862065</v>
      </c>
      <c r="AQ248" s="177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47"/>
      <c r="AT248" s="95">
        <v>15</v>
      </c>
      <c r="AU248" s="151">
        <v>1916.9230769230758</v>
      </c>
      <c r="AV248" s="177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47"/>
    </row>
    <row r="249" spans="2:50" hidden="1">
      <c r="B249" s="456"/>
      <c r="C249" s="95">
        <v>3</v>
      </c>
      <c r="D249" s="95" t="s">
        <v>133</v>
      </c>
      <c r="E249" s="95">
        <v>17</v>
      </c>
      <c r="F249" s="95">
        <v>2000</v>
      </c>
      <c r="G249" s="177">
        <f t="shared" si="257"/>
        <v>117.64705882352941</v>
      </c>
      <c r="H249" s="447"/>
      <c r="I249" s="153">
        <f t="shared" si="254"/>
        <v>17</v>
      </c>
      <c r="J249" s="153">
        <f t="shared" si="255"/>
        <v>1912.2459271654375</v>
      </c>
      <c r="K249" s="154">
        <f t="shared" si="256"/>
        <v>112.48505453914336</v>
      </c>
      <c r="L249" s="458"/>
      <c r="M249" s="153">
        <f t="shared" si="258"/>
        <v>11</v>
      </c>
      <c r="N249" s="448"/>
      <c r="O249" s="448"/>
      <c r="P249" s="95">
        <v>17</v>
      </c>
      <c r="Q249" s="151">
        <v>1907.3239436619699</v>
      </c>
      <c r="R249" s="177">
        <f t="shared" si="259"/>
        <v>112.19552609776294</v>
      </c>
      <c r="S249" s="95">
        <f t="shared" si="260"/>
        <v>9</v>
      </c>
      <c r="T249" s="447"/>
      <c r="U249" s="95">
        <v>17</v>
      </c>
      <c r="V249" s="151">
        <v>1901.6129032258082</v>
      </c>
      <c r="W249" s="177">
        <f t="shared" si="261"/>
        <v>111.8595825426946</v>
      </c>
      <c r="X249" s="95">
        <f t="shared" si="262"/>
        <v>10</v>
      </c>
      <c r="Y249" s="447"/>
      <c r="Z249" s="95">
        <v>17</v>
      </c>
      <c r="AA249" s="151">
        <v>1911.1111111111122</v>
      </c>
      <c r="AB249" s="177">
        <f t="shared" si="263"/>
        <v>112.41830065359484</v>
      </c>
      <c r="AC249" s="95">
        <f t="shared" si="264"/>
        <v>10</v>
      </c>
      <c r="AD249" s="447"/>
      <c r="AE249" s="95">
        <v>17</v>
      </c>
      <c r="AF249" s="151">
        <v>1912.6315789473699</v>
      </c>
      <c r="AG249" s="177">
        <f t="shared" si="265"/>
        <v>112.50773993808059</v>
      </c>
      <c r="AH249" s="95">
        <f t="shared" si="266"/>
        <v>9</v>
      </c>
      <c r="AI249" s="447"/>
      <c r="AJ249" s="95">
        <v>17</v>
      </c>
      <c r="AK249" s="151">
        <v>1913.1428571428553</v>
      </c>
      <c r="AL249" s="177">
        <f t="shared" si="267"/>
        <v>112.5378151260503</v>
      </c>
      <c r="AM249" s="95">
        <f t="shared" si="268"/>
        <v>9</v>
      </c>
      <c r="AN249" s="447"/>
      <c r="AO249" s="95">
        <v>17</v>
      </c>
      <c r="AP249" s="151">
        <v>1921.6901408450685</v>
      </c>
      <c r="AQ249" s="177">
        <f t="shared" si="269"/>
        <v>113.04059652029815</v>
      </c>
      <c r="AR249" s="95">
        <f t="shared" si="270"/>
        <v>9</v>
      </c>
      <c r="AS249" s="447"/>
      <c r="AT249" s="95">
        <v>17</v>
      </c>
      <c r="AU249" s="151">
        <v>1918.2089552238783</v>
      </c>
      <c r="AV249" s="177">
        <f t="shared" si="271"/>
        <v>112.83582089552226</v>
      </c>
      <c r="AW249" s="95">
        <f t="shared" si="272"/>
        <v>9</v>
      </c>
      <c r="AX249" s="447"/>
    </row>
    <row r="250" spans="2:50" hidden="1">
      <c r="B250" s="456"/>
      <c r="C250" s="95">
        <v>4</v>
      </c>
      <c r="D250" s="95" t="s">
        <v>134</v>
      </c>
      <c r="E250" s="95">
        <v>16</v>
      </c>
      <c r="F250" s="95">
        <v>2000</v>
      </c>
      <c r="G250" s="177">
        <f t="shared" si="257"/>
        <v>125</v>
      </c>
      <c r="H250" s="447"/>
      <c r="I250" s="153">
        <f>IFERROR(AVERAGE(P250,U250,Z250,AE250,AJ250,AO250,AT250),"")</f>
        <v>16</v>
      </c>
      <c r="J250" s="153">
        <f>IFERROR(AVERAGE(Q250,V250,AA250,AF250,AK250,AP250,AU250),"")</f>
        <v>1915.7839589385153</v>
      </c>
      <c r="K250" s="154">
        <f>IFERROR(AVERAGE(R250,W250,AB250,AG250,AL250,AQ250,AV250),"")</f>
        <v>119.73649743365721</v>
      </c>
      <c r="L250" s="458"/>
      <c r="M250" s="153">
        <f t="shared" si="258"/>
        <v>9</v>
      </c>
      <c r="N250" s="448"/>
      <c r="O250" s="448"/>
      <c r="P250" s="95">
        <v>16</v>
      </c>
      <c r="Q250" s="151">
        <v>1913.9449541284416</v>
      </c>
      <c r="R250" s="177">
        <f t="shared" si="259"/>
        <v>119.6215596330276</v>
      </c>
      <c r="S250" s="95">
        <f t="shared" si="260"/>
        <v>7</v>
      </c>
      <c r="T250" s="447"/>
      <c r="U250" s="95">
        <v>16</v>
      </c>
      <c r="V250" s="151">
        <v>1922.941176470589</v>
      </c>
      <c r="W250" s="177">
        <f t="shared" si="261"/>
        <v>120.18382352941181</v>
      </c>
      <c r="X250" s="95">
        <f t="shared" si="262"/>
        <v>7</v>
      </c>
      <c r="Y250" s="447"/>
      <c r="Z250" s="95">
        <v>16</v>
      </c>
      <c r="AA250" s="151">
        <v>1916.2500000000007</v>
      </c>
      <c r="AB250" s="177">
        <f t="shared" si="263"/>
        <v>119.76562500000004</v>
      </c>
      <c r="AC250" s="95">
        <f t="shared" si="264"/>
        <v>7</v>
      </c>
      <c r="AD250" s="447"/>
      <c r="AE250" s="95">
        <v>16</v>
      </c>
      <c r="AF250" s="151">
        <v>1915.2808988764045</v>
      </c>
      <c r="AG250" s="177">
        <f t="shared" si="265"/>
        <v>119.70505617977528</v>
      </c>
      <c r="AH250" s="95">
        <f t="shared" si="266"/>
        <v>6</v>
      </c>
      <c r="AI250" s="447"/>
      <c r="AJ250" s="95">
        <v>16</v>
      </c>
      <c r="AK250" s="151">
        <v>1910.0970873786416</v>
      </c>
      <c r="AL250" s="177">
        <f t="shared" si="267"/>
        <v>119.3810679611651</v>
      </c>
      <c r="AM250" s="95">
        <f t="shared" si="268"/>
        <v>6</v>
      </c>
      <c r="AN250" s="447"/>
      <c r="AO250" s="95">
        <v>16</v>
      </c>
      <c r="AP250" s="151">
        <v>1905.9459459459472</v>
      </c>
      <c r="AQ250" s="177">
        <f t="shared" si="269"/>
        <v>119.1216216216217</v>
      </c>
      <c r="AR250" s="95">
        <f t="shared" si="270"/>
        <v>7</v>
      </c>
      <c r="AS250" s="447"/>
      <c r="AT250" s="95">
        <v>16</v>
      </c>
      <c r="AU250" s="151">
        <v>1926.0276497695827</v>
      </c>
      <c r="AV250" s="177">
        <f t="shared" si="271"/>
        <v>120.37672811059892</v>
      </c>
      <c r="AW250" s="95">
        <f t="shared" si="272"/>
        <v>7</v>
      </c>
      <c r="AX250" s="447"/>
    </row>
    <row r="251" spans="2:50" hidden="1">
      <c r="B251" s="456"/>
      <c r="C251" s="95">
        <v>5</v>
      </c>
      <c r="D251" s="95" t="s">
        <v>135</v>
      </c>
      <c r="E251" s="95">
        <v>19</v>
      </c>
      <c r="F251" s="95">
        <v>2000</v>
      </c>
      <c r="G251" s="177">
        <f t="shared" si="257"/>
        <v>105.26315789473684</v>
      </c>
      <c r="H251" s="447"/>
      <c r="I251" s="153">
        <f t="shared" ref="I251:I261" si="273">IFERROR(AVERAGE(P251,U251,Z251,AE251,AJ251,AO251,AT251),"")</f>
        <v>19</v>
      </c>
      <c r="J251" s="153">
        <f t="shared" ref="J251:J261" si="274">IFERROR(AVERAGE(Q251,V251,AA251,AF251,AK251,AP251,AU251),"")</f>
        <v>1912.5664008193842</v>
      </c>
      <c r="K251" s="154">
        <f t="shared" ref="K251:K261" si="275">IFERROR(AVERAGE(R251,W251,AB251,AG251,AL251,AQ251,AV251),"")</f>
        <v>100.66138951680971</v>
      </c>
      <c r="L251" s="458"/>
      <c r="M251" s="153">
        <f t="shared" si="258"/>
        <v>12</v>
      </c>
      <c r="N251" s="448"/>
      <c r="O251" s="448"/>
      <c r="P251" s="95">
        <v>19</v>
      </c>
      <c r="Q251" s="151">
        <v>1917.3333333333333</v>
      </c>
      <c r="R251" s="177">
        <f t="shared" si="259"/>
        <v>100.91228070175438</v>
      </c>
      <c r="S251" s="95">
        <f t="shared" si="260"/>
        <v>11</v>
      </c>
      <c r="T251" s="447"/>
      <c r="U251" s="95">
        <v>19</v>
      </c>
      <c r="V251" s="151">
        <v>1903.9024390243894</v>
      </c>
      <c r="W251" s="177">
        <f t="shared" si="261"/>
        <v>100.20539152759945</v>
      </c>
      <c r="X251" s="95">
        <f t="shared" si="262"/>
        <v>11</v>
      </c>
      <c r="Y251" s="447"/>
      <c r="Z251" s="95">
        <v>19</v>
      </c>
      <c r="AA251" s="151">
        <v>1922.307692307691</v>
      </c>
      <c r="AB251" s="177">
        <f t="shared" si="263"/>
        <v>101.17408906882584</v>
      </c>
      <c r="AC251" s="95">
        <f t="shared" si="264"/>
        <v>11</v>
      </c>
      <c r="AD251" s="447"/>
      <c r="AE251" s="95">
        <v>19</v>
      </c>
      <c r="AF251" s="151">
        <v>1925.8333333333321</v>
      </c>
      <c r="AG251" s="177">
        <f t="shared" si="265"/>
        <v>101.35964912280696</v>
      </c>
      <c r="AH251" s="95">
        <f t="shared" si="266"/>
        <v>10</v>
      </c>
      <c r="AI251" s="447"/>
      <c r="AJ251" s="95">
        <v>19</v>
      </c>
      <c r="AK251" s="151">
        <v>1904.0425531914896</v>
      </c>
      <c r="AL251" s="177">
        <f t="shared" si="267"/>
        <v>100.21276595744682</v>
      </c>
      <c r="AM251" s="95">
        <f t="shared" si="268"/>
        <v>10</v>
      </c>
      <c r="AN251" s="447"/>
      <c r="AO251" s="95">
        <v>19</v>
      </c>
      <c r="AP251" s="151">
        <v>1907.8787878787884</v>
      </c>
      <c r="AQ251" s="177">
        <f t="shared" si="269"/>
        <v>100.41467304625202</v>
      </c>
      <c r="AR251" s="95">
        <f t="shared" si="270"/>
        <v>10</v>
      </c>
      <c r="AS251" s="447"/>
      <c r="AT251" s="95">
        <v>19</v>
      </c>
      <c r="AU251" s="151">
        <v>1906.6666666666667</v>
      </c>
      <c r="AV251" s="177">
        <f t="shared" si="271"/>
        <v>100.35087719298247</v>
      </c>
      <c r="AW251" s="95">
        <f t="shared" si="272"/>
        <v>11</v>
      </c>
      <c r="AX251" s="447"/>
    </row>
    <row r="252" spans="2:50" hidden="1">
      <c r="B252" s="456"/>
      <c r="C252" s="95">
        <v>6</v>
      </c>
      <c r="D252" s="95" t="s">
        <v>136</v>
      </c>
      <c r="E252" s="95">
        <v>15</v>
      </c>
      <c r="F252" s="95">
        <v>2000</v>
      </c>
      <c r="G252" s="177">
        <f t="shared" si="257"/>
        <v>133.33333333333334</v>
      </c>
      <c r="H252" s="447"/>
      <c r="I252" s="153">
        <f t="shared" si="273"/>
        <v>15</v>
      </c>
      <c r="J252" s="153">
        <f t="shared" si="274"/>
        <v>1910.5017401649657</v>
      </c>
      <c r="K252" s="154">
        <f t="shared" si="275"/>
        <v>127.36678267766438</v>
      </c>
      <c r="L252" s="458"/>
      <c r="M252" s="153">
        <f t="shared" si="258"/>
        <v>3</v>
      </c>
      <c r="N252" s="448"/>
      <c r="O252" s="448"/>
      <c r="P252" s="95">
        <v>15</v>
      </c>
      <c r="Q252" s="151">
        <v>1914.8571428571422</v>
      </c>
      <c r="R252" s="177">
        <f t="shared" si="259"/>
        <v>127.65714285714282</v>
      </c>
      <c r="S252" s="95">
        <f t="shared" si="260"/>
        <v>1</v>
      </c>
      <c r="T252" s="447"/>
      <c r="U252" s="95">
        <v>15</v>
      </c>
      <c r="V252" s="151">
        <v>1907.3076923076917</v>
      </c>
      <c r="W252" s="177">
        <f t="shared" si="261"/>
        <v>127.15384615384612</v>
      </c>
      <c r="X252" s="95">
        <f t="shared" si="262"/>
        <v>4</v>
      </c>
      <c r="Y252" s="447"/>
      <c r="Z252" s="95">
        <v>15</v>
      </c>
      <c r="AA252" s="151">
        <v>1903.8202247191011</v>
      </c>
      <c r="AB252" s="177">
        <f t="shared" si="263"/>
        <v>126.92134831460675</v>
      </c>
      <c r="AC252" s="95">
        <f t="shared" si="264"/>
        <v>4</v>
      </c>
      <c r="AD252" s="447"/>
      <c r="AE252" s="95">
        <v>15</v>
      </c>
      <c r="AF252" s="151">
        <v>1903.8202247191011</v>
      </c>
      <c r="AG252" s="177">
        <f t="shared" si="265"/>
        <v>126.92134831460675</v>
      </c>
      <c r="AH252" s="95">
        <f t="shared" si="266"/>
        <v>3</v>
      </c>
      <c r="AI252" s="447"/>
      <c r="AJ252" s="95">
        <v>15</v>
      </c>
      <c r="AK252" s="151">
        <v>1917.9310344827584</v>
      </c>
      <c r="AL252" s="177">
        <f t="shared" si="267"/>
        <v>127.86206896551722</v>
      </c>
      <c r="AM252" s="95">
        <f t="shared" si="268"/>
        <v>2</v>
      </c>
      <c r="AN252" s="447"/>
      <c r="AO252" s="95">
        <v>15</v>
      </c>
      <c r="AP252" s="151">
        <v>1912.5000000000005</v>
      </c>
      <c r="AQ252" s="177">
        <f t="shared" si="269"/>
        <v>127.50000000000003</v>
      </c>
      <c r="AR252" s="95">
        <f t="shared" si="270"/>
        <v>3</v>
      </c>
      <c r="AS252" s="447"/>
      <c r="AT252" s="95">
        <v>15</v>
      </c>
      <c r="AU252" s="151">
        <v>1913.2758620689656</v>
      </c>
      <c r="AV252" s="177">
        <f t="shared" si="271"/>
        <v>127.55172413793103</v>
      </c>
      <c r="AW252" s="95">
        <f t="shared" si="272"/>
        <v>2</v>
      </c>
      <c r="AX252" s="447"/>
    </row>
    <row r="253" spans="2:50" hidden="1">
      <c r="B253" s="456"/>
      <c r="C253" s="95">
        <v>7</v>
      </c>
      <c r="D253" s="95" t="s">
        <v>137</v>
      </c>
      <c r="E253" s="95">
        <v>16</v>
      </c>
      <c r="F253" s="95">
        <v>2000</v>
      </c>
      <c r="G253" s="177">
        <f t="shared" si="257"/>
        <v>125</v>
      </c>
      <c r="H253" s="447"/>
      <c r="I253" s="153">
        <f t="shared" si="273"/>
        <v>16</v>
      </c>
      <c r="J253" s="153">
        <f t="shared" si="274"/>
        <v>1917.4604942049484</v>
      </c>
      <c r="K253" s="154">
        <f t="shared" si="275"/>
        <v>119.84128088780928</v>
      </c>
      <c r="L253" s="458"/>
      <c r="M253" s="153">
        <f t="shared" si="258"/>
        <v>8</v>
      </c>
      <c r="N253" s="448"/>
      <c r="O253" s="448"/>
      <c r="P253" s="95">
        <v>16</v>
      </c>
      <c r="Q253" s="151">
        <v>1925.4545454545455</v>
      </c>
      <c r="R253" s="177">
        <f t="shared" si="259"/>
        <v>120.34090909090909</v>
      </c>
      <c r="S253" s="95">
        <f t="shared" si="260"/>
        <v>6</v>
      </c>
      <c r="T253" s="447"/>
      <c r="U253" s="95">
        <v>16</v>
      </c>
      <c r="V253" s="151">
        <v>1912.6153846153854</v>
      </c>
      <c r="W253" s="177">
        <f t="shared" si="261"/>
        <v>119.53846153846159</v>
      </c>
      <c r="X253" s="95">
        <f t="shared" si="262"/>
        <v>8</v>
      </c>
      <c r="Y253" s="447"/>
      <c r="Z253" s="95">
        <v>16</v>
      </c>
      <c r="AA253" s="151">
        <v>1911.9230769230765</v>
      </c>
      <c r="AB253" s="177">
        <f t="shared" si="263"/>
        <v>119.49519230769228</v>
      </c>
      <c r="AC253" s="95">
        <f t="shared" si="264"/>
        <v>8</v>
      </c>
      <c r="AD253" s="447"/>
      <c r="AE253" s="95">
        <v>16</v>
      </c>
      <c r="AF253" s="151">
        <v>1901.6326530612234</v>
      </c>
      <c r="AG253" s="177">
        <f t="shared" si="265"/>
        <v>118.85204081632646</v>
      </c>
      <c r="AH253" s="95">
        <f t="shared" si="266"/>
        <v>7</v>
      </c>
      <c r="AI253" s="447"/>
      <c r="AJ253" s="95">
        <v>16</v>
      </c>
      <c r="AK253" s="151">
        <v>1934.1818181818194</v>
      </c>
      <c r="AL253" s="177">
        <f t="shared" si="267"/>
        <v>120.88636363636371</v>
      </c>
      <c r="AM253" s="95">
        <f t="shared" si="268"/>
        <v>5</v>
      </c>
      <c r="AN253" s="447"/>
      <c r="AO253" s="95">
        <v>16</v>
      </c>
      <c r="AP253" s="151">
        <v>1909.4594594594603</v>
      </c>
      <c r="AQ253" s="177">
        <f t="shared" si="269"/>
        <v>119.34121621621627</v>
      </c>
      <c r="AR253" s="95">
        <f t="shared" si="270"/>
        <v>6</v>
      </c>
      <c r="AS253" s="447"/>
      <c r="AT253" s="95">
        <v>16</v>
      </c>
      <c r="AU253" s="151">
        <v>1926.9565217391305</v>
      </c>
      <c r="AV253" s="177">
        <f t="shared" si="271"/>
        <v>120.43478260869566</v>
      </c>
      <c r="AW253" s="95">
        <f t="shared" si="272"/>
        <v>6</v>
      </c>
      <c r="AX253" s="447"/>
    </row>
    <row r="254" spans="2:50" hidden="1">
      <c r="B254" s="456"/>
      <c r="C254" s="95">
        <v>8</v>
      </c>
      <c r="D254" s="95" t="s">
        <v>140</v>
      </c>
      <c r="E254" s="95">
        <v>15</v>
      </c>
      <c r="F254" s="95">
        <v>2000</v>
      </c>
      <c r="G254" s="177">
        <f t="shared" si="257"/>
        <v>133.33333333333334</v>
      </c>
      <c r="H254" s="447"/>
      <c r="I254" s="153">
        <f t="shared" si="273"/>
        <v>15</v>
      </c>
      <c r="J254" s="153">
        <f t="shared" si="274"/>
        <v>1909.6760218311479</v>
      </c>
      <c r="K254" s="154">
        <f t="shared" si="275"/>
        <v>127.31173478874318</v>
      </c>
      <c r="L254" s="458"/>
      <c r="M254" s="153">
        <f t="shared" si="258"/>
        <v>4</v>
      </c>
      <c r="N254" s="448"/>
      <c r="O254" s="448"/>
      <c r="P254" s="95">
        <v>15</v>
      </c>
      <c r="Q254" s="151">
        <v>1913.8461538461529</v>
      </c>
      <c r="R254" s="177">
        <f t="shared" si="259"/>
        <v>127.58974358974352</v>
      </c>
      <c r="S254" s="95">
        <f t="shared" si="260"/>
        <v>2</v>
      </c>
      <c r="T254" s="447"/>
      <c r="U254" s="95">
        <v>15</v>
      </c>
      <c r="V254" s="151">
        <v>1918.9090909090921</v>
      </c>
      <c r="W254" s="177">
        <f t="shared" si="261"/>
        <v>127.92727272727281</v>
      </c>
      <c r="X254" s="95">
        <f t="shared" si="262"/>
        <v>2</v>
      </c>
      <c r="Y254" s="447"/>
      <c r="Z254" s="95">
        <v>15</v>
      </c>
      <c r="AA254" s="151">
        <v>1905.8823529411775</v>
      </c>
      <c r="AB254" s="177">
        <f t="shared" si="263"/>
        <v>127.05882352941184</v>
      </c>
      <c r="AC254" s="95">
        <f t="shared" si="264"/>
        <v>3</v>
      </c>
      <c r="AD254" s="447"/>
      <c r="AE254" s="95">
        <v>15</v>
      </c>
      <c r="AF254" s="151">
        <v>1902.8571428571433</v>
      </c>
      <c r="AG254" s="177">
        <f t="shared" si="265"/>
        <v>126.85714285714289</v>
      </c>
      <c r="AH254" s="95">
        <f t="shared" si="266"/>
        <v>4</v>
      </c>
      <c r="AI254" s="447"/>
      <c r="AJ254" s="95">
        <v>15</v>
      </c>
      <c r="AK254" s="151">
        <v>1905.9130434782599</v>
      </c>
      <c r="AL254" s="177">
        <f t="shared" si="267"/>
        <v>127.06086956521732</v>
      </c>
      <c r="AM254" s="95">
        <f t="shared" si="268"/>
        <v>4</v>
      </c>
      <c r="AN254" s="447"/>
      <c r="AO254" s="95">
        <v>15</v>
      </c>
      <c r="AP254" s="151">
        <v>1914.1935483870961</v>
      </c>
      <c r="AQ254" s="177">
        <f t="shared" si="269"/>
        <v>127.61290322580641</v>
      </c>
      <c r="AR254" s="95">
        <f t="shared" si="270"/>
        <v>2</v>
      </c>
      <c r="AS254" s="447"/>
      <c r="AT254" s="95">
        <v>15</v>
      </c>
      <c r="AU254" s="151">
        <v>1906.1308203991116</v>
      </c>
      <c r="AV254" s="177">
        <f t="shared" si="271"/>
        <v>127.07538802660744</v>
      </c>
      <c r="AW254" s="95">
        <f t="shared" si="272"/>
        <v>5</v>
      </c>
      <c r="AX254" s="447"/>
    </row>
    <row r="255" spans="2:50" hidden="1">
      <c r="B255" s="456"/>
      <c r="C255" s="95">
        <v>9</v>
      </c>
      <c r="D255" s="95" t="s">
        <v>143</v>
      </c>
      <c r="E255" s="95">
        <v>17</v>
      </c>
      <c r="F255" s="95">
        <v>2000</v>
      </c>
      <c r="G255" s="177">
        <f t="shared" si="257"/>
        <v>117.64705882352941</v>
      </c>
      <c r="H255" s="447"/>
      <c r="I255" s="153">
        <f t="shared" si="273"/>
        <v>17</v>
      </c>
      <c r="J255" s="153">
        <f t="shared" si="274"/>
        <v>1916.4956801603646</v>
      </c>
      <c r="K255" s="154">
        <f t="shared" si="275"/>
        <v>112.73504000943321</v>
      </c>
      <c r="L255" s="458"/>
      <c r="M255" s="153">
        <f t="shared" si="258"/>
        <v>10</v>
      </c>
      <c r="N255" s="448"/>
      <c r="O255" s="448"/>
      <c r="P255" s="95">
        <v>17</v>
      </c>
      <c r="Q255" s="151">
        <v>1905.1851851851845</v>
      </c>
      <c r="R255" s="177">
        <f t="shared" si="259"/>
        <v>112.06971677559909</v>
      </c>
      <c r="S255" s="95">
        <f t="shared" si="260"/>
        <v>10</v>
      </c>
      <c r="T255" s="447"/>
      <c r="U255" s="95">
        <v>17</v>
      </c>
      <c r="V255" s="151">
        <v>1927.0588235294142</v>
      </c>
      <c r="W255" s="177">
        <f t="shared" si="261"/>
        <v>113.35640138408318</v>
      </c>
      <c r="X255" s="95">
        <f t="shared" si="262"/>
        <v>9</v>
      </c>
      <c r="Y255" s="447"/>
      <c r="Z255" s="95">
        <v>17</v>
      </c>
      <c r="AA255" s="151">
        <v>1923.750000000002</v>
      </c>
      <c r="AB255" s="177">
        <f t="shared" si="263"/>
        <v>113.16176470588248</v>
      </c>
      <c r="AC255" s="95">
        <f t="shared" si="264"/>
        <v>9</v>
      </c>
      <c r="AD255" s="447"/>
      <c r="AE255" s="95">
        <v>17</v>
      </c>
      <c r="AF255" s="151">
        <v>1915.4545454545475</v>
      </c>
      <c r="AG255" s="177">
        <f t="shared" si="265"/>
        <v>112.67379679144398</v>
      </c>
      <c r="AH255" s="95">
        <f t="shared" si="266"/>
        <v>8</v>
      </c>
      <c r="AI255" s="447"/>
      <c r="AJ255" s="95">
        <v>17</v>
      </c>
      <c r="AK255" s="151">
        <v>1913.1645569620243</v>
      </c>
      <c r="AL255" s="177">
        <f t="shared" si="267"/>
        <v>112.53909158600143</v>
      </c>
      <c r="AM255" s="95">
        <f t="shared" si="268"/>
        <v>8</v>
      </c>
      <c r="AN255" s="447"/>
      <c r="AO255" s="95">
        <v>17</v>
      </c>
      <c r="AP255" s="151">
        <v>1922.1176470588234</v>
      </c>
      <c r="AQ255" s="177">
        <f t="shared" si="269"/>
        <v>113.06574394463667</v>
      </c>
      <c r="AR255" s="95">
        <f t="shared" si="270"/>
        <v>8</v>
      </c>
      <c r="AS255" s="447"/>
      <c r="AT255" s="95">
        <v>17</v>
      </c>
      <c r="AU255" s="151">
        <v>1908.7390029325556</v>
      </c>
      <c r="AV255" s="177">
        <f t="shared" si="271"/>
        <v>112.27876487838563</v>
      </c>
      <c r="AW255" s="95">
        <f t="shared" si="272"/>
        <v>10</v>
      </c>
      <c r="AX255" s="447"/>
    </row>
    <row r="256" spans="2:50" hidden="1">
      <c r="B256" s="456"/>
      <c r="C256" s="95">
        <v>10</v>
      </c>
      <c r="D256" s="95" t="s">
        <v>144</v>
      </c>
      <c r="E256" s="95">
        <v>15</v>
      </c>
      <c r="F256" s="95">
        <v>2000</v>
      </c>
      <c r="G256" s="177">
        <f t="shared" si="257"/>
        <v>133.33333333333334</v>
      </c>
      <c r="H256" s="447"/>
      <c r="I256" s="153">
        <f t="shared" si="273"/>
        <v>15</v>
      </c>
      <c r="J256" s="153">
        <f t="shared" si="274"/>
        <v>1913.5558993759457</v>
      </c>
      <c r="K256" s="154">
        <f t="shared" si="275"/>
        <v>127.57039329172972</v>
      </c>
      <c r="L256" s="458"/>
      <c r="M256" s="153">
        <f t="shared" si="258"/>
        <v>2</v>
      </c>
      <c r="N256" s="448"/>
      <c r="O256" s="448"/>
      <c r="P256" s="95">
        <v>15</v>
      </c>
      <c r="Q256" s="151">
        <v>1904.7619047619066</v>
      </c>
      <c r="R256" s="177">
        <f t="shared" si="259"/>
        <v>126.98412698412712</v>
      </c>
      <c r="S256" s="95">
        <f t="shared" si="260"/>
        <v>4</v>
      </c>
      <c r="T256" s="447"/>
      <c r="U256" s="95">
        <v>15</v>
      </c>
      <c r="V256" s="151">
        <v>1925.6603773584916</v>
      </c>
      <c r="W256" s="177">
        <f t="shared" si="261"/>
        <v>128.37735849056611</v>
      </c>
      <c r="X256" s="95">
        <f t="shared" si="262"/>
        <v>1</v>
      </c>
      <c r="Y256" s="447"/>
      <c r="Z256" s="95">
        <v>15</v>
      </c>
      <c r="AA256" s="151">
        <v>1918.8000000000004</v>
      </c>
      <c r="AB256" s="177">
        <f t="shared" si="263"/>
        <v>127.92000000000003</v>
      </c>
      <c r="AC256" s="95">
        <f t="shared" si="264"/>
        <v>2</v>
      </c>
      <c r="AD256" s="447"/>
      <c r="AE256" s="95">
        <v>15</v>
      </c>
      <c r="AF256" s="151">
        <v>1905.5555555555566</v>
      </c>
      <c r="AG256" s="177">
        <f t="shared" si="265"/>
        <v>127.03703703703711</v>
      </c>
      <c r="AH256" s="95">
        <f t="shared" si="266"/>
        <v>2</v>
      </c>
      <c r="AI256" s="447"/>
      <c r="AJ256" s="95">
        <v>15</v>
      </c>
      <c r="AK256" s="151">
        <v>1916.1290322580662</v>
      </c>
      <c r="AL256" s="177">
        <f t="shared" si="267"/>
        <v>127.74193548387107</v>
      </c>
      <c r="AM256" s="95">
        <f t="shared" si="268"/>
        <v>3</v>
      </c>
      <c r="AN256" s="447"/>
      <c r="AO256" s="95">
        <v>15</v>
      </c>
      <c r="AP256" s="151">
        <v>1916.521739130437</v>
      </c>
      <c r="AQ256" s="177">
        <f t="shared" si="269"/>
        <v>127.76811594202914</v>
      </c>
      <c r="AR256" s="95">
        <f t="shared" si="270"/>
        <v>1</v>
      </c>
      <c r="AS256" s="447"/>
      <c r="AT256" s="95">
        <v>15</v>
      </c>
      <c r="AU256" s="151">
        <v>1907.4626865671619</v>
      </c>
      <c r="AV256" s="177">
        <f t="shared" si="271"/>
        <v>127.16417910447745</v>
      </c>
      <c r="AW256" s="95">
        <f t="shared" si="272"/>
        <v>4</v>
      </c>
      <c r="AX256" s="447"/>
    </row>
    <row r="257" spans="2:50" hidden="1">
      <c r="B257" s="456"/>
      <c r="C257" s="95">
        <v>11</v>
      </c>
      <c r="D257" s="95" t="s">
        <v>145</v>
      </c>
      <c r="E257" s="95">
        <v>16</v>
      </c>
      <c r="F257" s="95">
        <v>1500</v>
      </c>
      <c r="G257" s="177">
        <f t="shared" si="257"/>
        <v>93.75</v>
      </c>
      <c r="H257" s="447"/>
      <c r="I257" s="153">
        <f t="shared" si="273"/>
        <v>16</v>
      </c>
      <c r="J257" s="153">
        <f t="shared" si="274"/>
        <v>1455.5714285714303</v>
      </c>
      <c r="K257" s="154">
        <f t="shared" si="275"/>
        <v>90.973214285714391</v>
      </c>
      <c r="L257" s="458"/>
      <c r="M257" s="153">
        <f t="shared" si="258"/>
        <v>13</v>
      </c>
      <c r="N257" s="448"/>
      <c r="O257" s="448"/>
      <c r="P257" s="95">
        <v>16</v>
      </c>
      <c r="Q257" s="151">
        <v>1441.7142857142842</v>
      </c>
      <c r="R257" s="177">
        <f t="shared" si="259"/>
        <v>90.107142857142762</v>
      </c>
      <c r="S257" s="95">
        <f t="shared" si="260"/>
        <v>12</v>
      </c>
      <c r="T257" s="447"/>
      <c r="U257" s="95">
        <v>16</v>
      </c>
      <c r="V257" s="151">
        <v>1440.0000000000014</v>
      </c>
      <c r="W257" s="177">
        <f t="shared" si="261"/>
        <v>90.000000000000085</v>
      </c>
      <c r="X257" s="95">
        <f t="shared" si="262"/>
        <v>12</v>
      </c>
      <c r="Y257" s="447"/>
      <c r="Z257" s="95">
        <v>16</v>
      </c>
      <c r="AA257" s="151">
        <v>1485.0000000000052</v>
      </c>
      <c r="AB257" s="177">
        <f t="shared" si="263"/>
        <v>92.812500000000327</v>
      </c>
      <c r="AC257" s="95">
        <f t="shared" si="264"/>
        <v>12</v>
      </c>
      <c r="AD257" s="447"/>
      <c r="AE257" s="273"/>
      <c r="AF257" s="274"/>
      <c r="AG257" s="275" t="str">
        <f t="shared" si="265"/>
        <v/>
      </c>
      <c r="AH257" s="273" t="str">
        <f t="shared" si="266"/>
        <v/>
      </c>
      <c r="AI257" s="447"/>
      <c r="AJ257" s="273"/>
      <c r="AK257" s="274"/>
      <c r="AL257" s="275" t="str">
        <f t="shared" si="267"/>
        <v/>
      </c>
      <c r="AM257" s="273" t="str">
        <f t="shared" si="268"/>
        <v/>
      </c>
      <c r="AN257" s="447"/>
      <c r="AO257" s="273"/>
      <c r="AP257" s="274"/>
      <c r="AQ257" s="275" t="str">
        <f t="shared" si="269"/>
        <v/>
      </c>
      <c r="AR257" s="273" t="str">
        <f t="shared" si="270"/>
        <v/>
      </c>
      <c r="AS257" s="447"/>
      <c r="AT257" s="273"/>
      <c r="AU257" s="274"/>
      <c r="AV257" s="275" t="str">
        <f t="shared" si="271"/>
        <v/>
      </c>
      <c r="AW257" s="273" t="str">
        <f t="shared" si="272"/>
        <v/>
      </c>
      <c r="AX257" s="447"/>
    </row>
    <row r="258" spans="2:50" hidden="1">
      <c r="B258" s="456"/>
      <c r="C258" s="95">
        <v>12</v>
      </c>
      <c r="D258" s="95" t="s">
        <v>146</v>
      </c>
      <c r="E258" s="95">
        <v>16</v>
      </c>
      <c r="F258" s="95">
        <v>2000</v>
      </c>
      <c r="G258" s="177">
        <f t="shared" si="257"/>
        <v>125</v>
      </c>
      <c r="H258" s="447"/>
      <c r="I258" s="153">
        <f t="shared" si="273"/>
        <v>16</v>
      </c>
      <c r="J258" s="153">
        <f t="shared" si="274"/>
        <v>1961.2531969309464</v>
      </c>
      <c r="K258" s="154">
        <f t="shared" si="275"/>
        <v>122.57832480818415</v>
      </c>
      <c r="L258" s="458"/>
      <c r="M258" s="153">
        <f t="shared" si="258"/>
        <v>6</v>
      </c>
      <c r="N258" s="448"/>
      <c r="O258" s="448"/>
      <c r="P258" s="95">
        <v>16</v>
      </c>
      <c r="Q258" s="151">
        <v>1928.8235294117669</v>
      </c>
      <c r="R258" s="177">
        <f t="shared" si="259"/>
        <v>120.55147058823543</v>
      </c>
      <c r="S258" s="95">
        <f t="shared" si="260"/>
        <v>5</v>
      </c>
      <c r="T258" s="447"/>
      <c r="U258" s="95">
        <v>16</v>
      </c>
      <c r="V258" s="151">
        <v>1964.3478260869565</v>
      </c>
      <c r="W258" s="177">
        <f t="shared" si="261"/>
        <v>122.77173913043478</v>
      </c>
      <c r="X258" s="95">
        <f t="shared" si="262"/>
        <v>5</v>
      </c>
      <c r="Y258" s="447"/>
      <c r="Z258" s="95">
        <v>16</v>
      </c>
      <c r="AA258" s="151">
        <v>1990.5882352941153</v>
      </c>
      <c r="AB258" s="177">
        <f t="shared" si="263"/>
        <v>124.41176470588221</v>
      </c>
      <c r="AC258" s="95">
        <f t="shared" si="264"/>
        <v>5</v>
      </c>
      <c r="AD258" s="447"/>
      <c r="AE258" s="273"/>
      <c r="AF258" s="274"/>
      <c r="AG258" s="275" t="str">
        <f t="shared" si="265"/>
        <v/>
      </c>
      <c r="AH258" s="273" t="str">
        <f t="shared" si="266"/>
        <v/>
      </c>
      <c r="AI258" s="447"/>
      <c r="AJ258" s="273"/>
      <c r="AK258" s="274"/>
      <c r="AL258" s="275" t="str">
        <f t="shared" si="267"/>
        <v/>
      </c>
      <c r="AM258" s="273" t="str">
        <f t="shared" si="268"/>
        <v/>
      </c>
      <c r="AN258" s="447"/>
      <c r="AO258" s="273"/>
      <c r="AP258" s="274"/>
      <c r="AQ258" s="275" t="str">
        <f t="shared" si="269"/>
        <v/>
      </c>
      <c r="AR258" s="273" t="str">
        <f t="shared" si="270"/>
        <v/>
      </c>
      <c r="AS258" s="447"/>
      <c r="AT258" s="273"/>
      <c r="AU258" s="274"/>
      <c r="AV258" s="275" t="str">
        <f t="shared" si="271"/>
        <v/>
      </c>
      <c r="AW258" s="273" t="str">
        <f t="shared" si="272"/>
        <v/>
      </c>
      <c r="AX258" s="447"/>
    </row>
    <row r="259" spans="2:50" hidden="1">
      <c r="B259" s="456"/>
      <c r="C259" s="95">
        <v>13</v>
      </c>
      <c r="D259" s="95" t="s">
        <v>148</v>
      </c>
      <c r="E259" s="95">
        <v>16</v>
      </c>
      <c r="F259" s="95">
        <v>1500</v>
      </c>
      <c r="G259" s="177">
        <f t="shared" si="257"/>
        <v>93.75</v>
      </c>
      <c r="H259" s="447"/>
      <c r="I259" s="153">
        <f t="shared" si="273"/>
        <v>16</v>
      </c>
      <c r="J259" s="153">
        <f t="shared" si="274"/>
        <v>1431.4285714285713</v>
      </c>
      <c r="K259" s="154">
        <f t="shared" si="275"/>
        <v>89.464285714285708</v>
      </c>
      <c r="L259" s="458"/>
      <c r="M259" s="153">
        <f t="shared" si="258"/>
        <v>14</v>
      </c>
      <c r="N259" s="448"/>
      <c r="O259" s="448"/>
      <c r="P259" s="273"/>
      <c r="Q259" s="274"/>
      <c r="R259" s="275" t="str">
        <f t="shared" si="259"/>
        <v/>
      </c>
      <c r="S259" s="273" t="str">
        <f t="shared" si="260"/>
        <v/>
      </c>
      <c r="T259" s="447"/>
      <c r="U259" s="273"/>
      <c r="V259" s="274"/>
      <c r="W259" s="275" t="str">
        <f t="shared" si="261"/>
        <v/>
      </c>
      <c r="X259" s="273" t="str">
        <f t="shared" si="262"/>
        <v/>
      </c>
      <c r="Y259" s="447"/>
      <c r="Z259" s="273"/>
      <c r="AA259" s="274"/>
      <c r="AB259" s="275" t="str">
        <f t="shared" si="263"/>
        <v/>
      </c>
      <c r="AC259" s="273" t="str">
        <f t="shared" si="264"/>
        <v/>
      </c>
      <c r="AD259" s="447"/>
      <c r="AE259" s="273"/>
      <c r="AF259" s="274"/>
      <c r="AG259" s="275" t="str">
        <f t="shared" si="265"/>
        <v/>
      </c>
      <c r="AH259" s="273" t="str">
        <f t="shared" si="266"/>
        <v/>
      </c>
      <c r="AI259" s="447"/>
      <c r="AJ259" s="273"/>
      <c r="AK259" s="274"/>
      <c r="AL259" s="275" t="str">
        <f t="shared" si="267"/>
        <v/>
      </c>
      <c r="AM259" s="273" t="str">
        <f t="shared" si="268"/>
        <v/>
      </c>
      <c r="AN259" s="447"/>
      <c r="AO259" s="273"/>
      <c r="AP259" s="274"/>
      <c r="AQ259" s="275" t="str">
        <f t="shared" si="269"/>
        <v/>
      </c>
      <c r="AR259" s="273" t="str">
        <f t="shared" si="270"/>
        <v/>
      </c>
      <c r="AS259" s="447"/>
      <c r="AT259" s="95">
        <v>16</v>
      </c>
      <c r="AU259" s="151">
        <v>1431.4285714285713</v>
      </c>
      <c r="AV259" s="177">
        <f t="shared" si="271"/>
        <v>89.464285714285708</v>
      </c>
      <c r="AW259" s="95">
        <f t="shared" si="272"/>
        <v>12</v>
      </c>
      <c r="AX259" s="447"/>
    </row>
    <row r="260" spans="2:50" hidden="1">
      <c r="B260" s="456"/>
      <c r="C260" s="95">
        <v>14</v>
      </c>
      <c r="D260" s="95" t="s">
        <v>149</v>
      </c>
      <c r="E260" s="95">
        <v>15</v>
      </c>
      <c r="F260" s="95">
        <v>2000</v>
      </c>
      <c r="G260" s="177">
        <f t="shared" si="257"/>
        <v>133.33333333333334</v>
      </c>
      <c r="H260" s="447"/>
      <c r="I260" s="153">
        <f t="shared" si="273"/>
        <v>15</v>
      </c>
      <c r="J260" s="153">
        <f t="shared" si="274"/>
        <v>1909.3670886075938</v>
      </c>
      <c r="K260" s="154">
        <f t="shared" si="275"/>
        <v>127.29113924050625</v>
      </c>
      <c r="L260" s="458"/>
      <c r="M260" s="153">
        <f t="shared" si="258"/>
        <v>5</v>
      </c>
      <c r="N260" s="448"/>
      <c r="O260" s="448"/>
      <c r="P260" s="273"/>
      <c r="Q260" s="274"/>
      <c r="R260" s="275" t="str">
        <f t="shared" si="259"/>
        <v/>
      </c>
      <c r="S260" s="273" t="str">
        <f t="shared" si="260"/>
        <v/>
      </c>
      <c r="T260" s="447"/>
      <c r="U260" s="273"/>
      <c r="V260" s="274"/>
      <c r="W260" s="275" t="str">
        <f t="shared" si="261"/>
        <v/>
      </c>
      <c r="X260" s="273" t="str">
        <f t="shared" si="262"/>
        <v/>
      </c>
      <c r="Y260" s="447"/>
      <c r="Z260" s="273"/>
      <c r="AA260" s="274"/>
      <c r="AB260" s="275" t="str">
        <f t="shared" si="263"/>
        <v/>
      </c>
      <c r="AC260" s="273" t="str">
        <f t="shared" si="264"/>
        <v/>
      </c>
      <c r="AD260" s="447"/>
      <c r="AE260" s="273"/>
      <c r="AF260" s="274"/>
      <c r="AG260" s="275" t="str">
        <f t="shared" si="265"/>
        <v/>
      </c>
      <c r="AH260" s="273" t="str">
        <f t="shared" si="266"/>
        <v/>
      </c>
      <c r="AI260" s="447"/>
      <c r="AJ260" s="273"/>
      <c r="AK260" s="274"/>
      <c r="AL260" s="275" t="str">
        <f t="shared" si="267"/>
        <v/>
      </c>
      <c r="AM260" s="273" t="str">
        <f t="shared" si="268"/>
        <v/>
      </c>
      <c r="AN260" s="447"/>
      <c r="AO260" s="273"/>
      <c r="AP260" s="274"/>
      <c r="AQ260" s="275" t="str">
        <f t="shared" si="269"/>
        <v/>
      </c>
      <c r="AR260" s="273" t="str">
        <f t="shared" si="270"/>
        <v/>
      </c>
      <c r="AS260" s="447"/>
      <c r="AT260" s="95">
        <v>15</v>
      </c>
      <c r="AU260" s="151">
        <v>1909.3670886075938</v>
      </c>
      <c r="AV260" s="177">
        <f t="shared" si="271"/>
        <v>127.29113924050625</v>
      </c>
      <c r="AW260" s="95">
        <f t="shared" si="272"/>
        <v>3</v>
      </c>
      <c r="AX260" s="447"/>
    </row>
    <row r="261" spans="2:50" hidden="1">
      <c r="B261" s="456"/>
      <c r="C261" s="95">
        <v>15</v>
      </c>
      <c r="D261" s="95"/>
      <c r="E261" s="95"/>
      <c r="F261" s="95"/>
      <c r="G261" s="177"/>
      <c r="H261" s="447"/>
      <c r="I261" s="153" t="str">
        <f t="shared" si="273"/>
        <v/>
      </c>
      <c r="J261" s="153" t="str">
        <f t="shared" si="274"/>
        <v/>
      </c>
      <c r="K261" s="154" t="str">
        <f t="shared" si="275"/>
        <v/>
      </c>
      <c r="L261" s="459"/>
      <c r="M261" s="153" t="str">
        <f t="shared" si="258"/>
        <v/>
      </c>
      <c r="N261" s="448"/>
      <c r="O261" s="448"/>
      <c r="P261" s="95"/>
      <c r="Q261" s="151"/>
      <c r="R261" s="177" t="str">
        <f t="shared" si="259"/>
        <v/>
      </c>
      <c r="S261" s="95" t="str">
        <f t="shared" si="260"/>
        <v/>
      </c>
      <c r="T261" s="447"/>
      <c r="U261" s="95"/>
      <c r="V261" s="151"/>
      <c r="W261" s="177" t="str">
        <f t="shared" si="261"/>
        <v/>
      </c>
      <c r="X261" s="95" t="str">
        <f t="shared" si="262"/>
        <v/>
      </c>
      <c r="Y261" s="447"/>
      <c r="Z261" s="95"/>
      <c r="AA261" s="151"/>
      <c r="AB261" s="177" t="str">
        <f t="shared" si="263"/>
        <v/>
      </c>
      <c r="AC261" s="95" t="str">
        <f t="shared" si="264"/>
        <v/>
      </c>
      <c r="AD261" s="447"/>
      <c r="AE261" s="95"/>
      <c r="AF261" s="151"/>
      <c r="AG261" s="177" t="str">
        <f t="shared" si="265"/>
        <v/>
      </c>
      <c r="AH261" s="95" t="str">
        <f t="shared" si="266"/>
        <v/>
      </c>
      <c r="AI261" s="447"/>
      <c r="AJ261" s="95"/>
      <c r="AK261" s="151"/>
      <c r="AL261" s="177" t="str">
        <f t="shared" si="267"/>
        <v/>
      </c>
      <c r="AM261" s="95" t="str">
        <f t="shared" si="268"/>
        <v/>
      </c>
      <c r="AN261" s="447"/>
      <c r="AO261" s="95"/>
      <c r="AP261" s="151"/>
      <c r="AQ261" s="177" t="str">
        <f t="shared" si="269"/>
        <v/>
      </c>
      <c r="AR261" s="95" t="str">
        <f t="shared" si="270"/>
        <v/>
      </c>
      <c r="AS261" s="447"/>
      <c r="AT261" s="95"/>
      <c r="AU261" s="151"/>
      <c r="AV261" s="177" t="str">
        <f t="shared" si="271"/>
        <v/>
      </c>
      <c r="AW261" s="95" t="str">
        <f t="shared" si="272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56" t="s">
        <v>130</v>
      </c>
      <c r="C267" s="95">
        <f>C247</f>
        <v>1</v>
      </c>
      <c r="D267" s="95" t="s">
        <v>131</v>
      </c>
      <c r="E267" s="95">
        <v>16</v>
      </c>
      <c r="F267" s="95">
        <v>2000</v>
      </c>
      <c r="G267" s="177">
        <f>F267/E267</f>
        <v>125</v>
      </c>
      <c r="H267" s="447">
        <f>AVERAGE(G267:G281)</f>
        <v>122.99782851737187</v>
      </c>
      <c r="I267" s="153">
        <f t="shared" ref="I267:I269" si="276">IFERROR(AVERAGE(P267,U267,Z267,AE267,AJ267,AO267,AT267),"")</f>
        <v>16</v>
      </c>
      <c r="J267" s="153">
        <f t="shared" ref="J267:J269" si="277">IFERROR(AVERAGE(Q267,V267,AA267,AF267,AK267,AP267,AU267),"")</f>
        <v>1928.2636515395122</v>
      </c>
      <c r="K267" s="154">
        <f t="shared" ref="K267:K269" si="278">IFERROR(AVERAGE(R267,W267,AB267,AG267,AL267,AQ267,AV267),"")</f>
        <v>120.51647822121951</v>
      </c>
      <c r="L267" s="457">
        <f>IFERROR(AVERAGE(K267:K281),"-")</f>
        <v>117.90669971168349</v>
      </c>
      <c r="M267" s="153">
        <f>IFERROR(RANK(K267, K$267:K$281),"")</f>
        <v>6</v>
      </c>
      <c r="N267" s="448"/>
      <c r="O267" s="448"/>
      <c r="P267" s="95">
        <v>16</v>
      </c>
      <c r="Q267" s="151">
        <v>1913.513513513512</v>
      </c>
      <c r="R267" s="177">
        <f>IFERROR(Q267/P267,"")</f>
        <v>119.5945945945945</v>
      </c>
      <c r="S267" s="95">
        <f>IFERROR(RANK(R267, R$267:R$281),"")</f>
        <v>8</v>
      </c>
      <c r="T267" s="447">
        <f>AVERAGE(R267:R281)</f>
        <v>117.70971237939175</v>
      </c>
      <c r="U267" s="95">
        <v>16</v>
      </c>
      <c r="V267" s="151">
        <v>1934.9999999999975</v>
      </c>
      <c r="W267" s="177">
        <f>IFERROR(V267/U267,"")</f>
        <v>120.93749999999984</v>
      </c>
      <c r="X267" s="95">
        <f>IFERROR(RANK(W267, W$267:W$281),"")</f>
        <v>6</v>
      </c>
      <c r="Y267" s="447">
        <f>AVERAGE(W267:W281)</f>
        <v>117.88106260659998</v>
      </c>
      <c r="Z267" s="95">
        <v>16</v>
      </c>
      <c r="AA267" s="151">
        <v>1933.8461538461488</v>
      </c>
      <c r="AB267" s="177">
        <f>IFERROR(AA267/Z267,"")</f>
        <v>120.8653846153843</v>
      </c>
      <c r="AC267" s="95">
        <f>IFERROR(RANK(AB267, AB$267:AB$281),"")</f>
        <v>6</v>
      </c>
      <c r="AD267" s="447">
        <f>AVERAGE(AB267:AB281)</f>
        <v>117.84447924077233</v>
      </c>
      <c r="AE267" s="95">
        <v>16</v>
      </c>
      <c r="AF267" s="151">
        <v>1952.7272727272796</v>
      </c>
      <c r="AG267" s="177">
        <f>IFERROR(AF267/AE267,"")</f>
        <v>122.04545454545497</v>
      </c>
      <c r="AH267" s="95">
        <f>IFERROR(RANK(AG267, AG$267:AG$281),"")</f>
        <v>6</v>
      </c>
      <c r="AI267" s="447">
        <f>AVERAGE(AG267:AG281)</f>
        <v>118.22856428076904</v>
      </c>
      <c r="AJ267" s="95">
        <v>16</v>
      </c>
      <c r="AK267" s="151">
        <v>1942.7586206896515</v>
      </c>
      <c r="AL267" s="177">
        <f>IFERROR(AK267/AJ267,"")</f>
        <v>121.42241379310322</v>
      </c>
      <c r="AM267" s="95">
        <f>IFERROR(RANK(AL267, AL$267:AL$281),"")</f>
        <v>6</v>
      </c>
      <c r="AN267" s="447">
        <f>AVERAGE(AL267:AL281)</f>
        <v>118.30221078658934</v>
      </c>
      <c r="AO267" s="95">
        <v>16</v>
      </c>
      <c r="AP267" s="151">
        <v>1918.1818181818157</v>
      </c>
      <c r="AQ267" s="177">
        <f>IFERROR(AP267/AO267,"")</f>
        <v>119.88636363636348</v>
      </c>
      <c r="AR267" s="95">
        <f>IFERROR(RANK(AQ267, AQ$267:AQ$281),"")</f>
        <v>7</v>
      </c>
      <c r="AS267" s="447">
        <f>AVERAGE(AQ267:AQ281)</f>
        <v>117.74033711555943</v>
      </c>
      <c r="AT267" s="95">
        <v>16</v>
      </c>
      <c r="AU267" s="151">
        <v>1901.8181818181795</v>
      </c>
      <c r="AV267" s="177">
        <f>IFERROR(AU267/AT267,"")</f>
        <v>118.86363636363622</v>
      </c>
      <c r="AW267" s="95">
        <f>IFERROR(RANK(AV267, AV$267:AV$281),"")</f>
        <v>8</v>
      </c>
      <c r="AX267" s="447">
        <f>AVERAGE(AV267:AV281)</f>
        <v>117.64053157210247</v>
      </c>
    </row>
    <row r="268" spans="2:50" hidden="1">
      <c r="B268" s="456"/>
      <c r="C268" s="95">
        <f t="shared" ref="C268:C281" si="279">C248</f>
        <v>2</v>
      </c>
      <c r="D268" s="95" t="s">
        <v>132</v>
      </c>
      <c r="E268" s="95">
        <v>15</v>
      </c>
      <c r="F268" s="95">
        <v>2000</v>
      </c>
      <c r="G268" s="177">
        <f t="shared" ref="G268:G278" si="280">F268/E268</f>
        <v>133.33333333333334</v>
      </c>
      <c r="H268" s="447"/>
      <c r="I268" s="153">
        <f t="shared" si="276"/>
        <v>15</v>
      </c>
      <c r="J268" s="153">
        <f t="shared" si="277"/>
        <v>1915.5987774322984</v>
      </c>
      <c r="K268" s="154">
        <f t="shared" si="278"/>
        <v>127.70658516215323</v>
      </c>
      <c r="L268" s="458"/>
      <c r="M268" s="153">
        <f t="shared" ref="M268:M281" si="281">IFERROR(RANK(K268, K$267:K$281),"")</f>
        <v>4</v>
      </c>
      <c r="N268" s="448"/>
      <c r="O268" s="448"/>
      <c r="P268" s="95">
        <v>15</v>
      </c>
      <c r="Q268" s="151">
        <v>1911.4285714285704</v>
      </c>
      <c r="R268" s="177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47"/>
      <c r="U268" s="95">
        <v>15</v>
      </c>
      <c r="V268" s="151">
        <v>1907.6712328767107</v>
      </c>
      <c r="W268" s="177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47"/>
      <c r="Z268" s="95">
        <v>15</v>
      </c>
      <c r="AA268" s="151">
        <v>1920.9677419354855</v>
      </c>
      <c r="AB268" s="177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47"/>
      <c r="AE268" s="95">
        <v>15</v>
      </c>
      <c r="AF268" s="151">
        <v>1925.2631578947382</v>
      </c>
      <c r="AG268" s="177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47"/>
      <c r="AJ268" s="95">
        <v>15</v>
      </c>
      <c r="AK268" s="151">
        <v>1916.4179104477587</v>
      </c>
      <c r="AL268" s="177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47"/>
      <c r="AO268" s="95">
        <v>15</v>
      </c>
      <c r="AP268" s="151">
        <v>1912.3076923076912</v>
      </c>
      <c r="AQ268" s="177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47"/>
      <c r="AT268" s="95">
        <v>15</v>
      </c>
      <c r="AU268" s="151">
        <v>1915.1351351351336</v>
      </c>
      <c r="AV268" s="177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47"/>
    </row>
    <row r="269" spans="2:50" hidden="1">
      <c r="B269" s="456"/>
      <c r="C269" s="95">
        <f t="shared" si="279"/>
        <v>3</v>
      </c>
      <c r="D269" s="95" t="s">
        <v>133</v>
      </c>
      <c r="E269" s="95">
        <v>17</v>
      </c>
      <c r="F269" s="95">
        <v>2000</v>
      </c>
      <c r="G269" s="177">
        <f t="shared" si="280"/>
        <v>117.64705882352941</v>
      </c>
      <c r="H269" s="447"/>
      <c r="I269" s="153">
        <f t="shared" si="276"/>
        <v>17</v>
      </c>
      <c r="J269" s="153">
        <f t="shared" si="277"/>
        <v>1916.8450654394358</v>
      </c>
      <c r="K269" s="154">
        <f t="shared" si="278"/>
        <v>112.7555920846727</v>
      </c>
      <c r="L269" s="458"/>
      <c r="M269" s="153">
        <f t="shared" si="281"/>
        <v>10</v>
      </c>
      <c r="N269" s="448"/>
      <c r="O269" s="448"/>
      <c r="P269" s="95">
        <v>17</v>
      </c>
      <c r="Q269" s="151">
        <v>1925.3731343283609</v>
      </c>
      <c r="R269" s="177">
        <f t="shared" si="282"/>
        <v>113.25724319578593</v>
      </c>
      <c r="S269" s="95">
        <f t="shared" si="283"/>
        <v>9</v>
      </c>
      <c r="T269" s="447"/>
      <c r="U269" s="95">
        <v>17</v>
      </c>
      <c r="V269" s="151">
        <v>1915.0000000000018</v>
      </c>
      <c r="W269" s="177">
        <f t="shared" si="284"/>
        <v>112.64705882352952</v>
      </c>
      <c r="X269" s="95">
        <f t="shared" si="285"/>
        <v>10</v>
      </c>
      <c r="Y269" s="447"/>
      <c r="Z269" s="95">
        <v>17</v>
      </c>
      <c r="AA269" s="151">
        <v>1920.0000000000009</v>
      </c>
      <c r="AB269" s="177">
        <f t="shared" si="286"/>
        <v>112.94117647058829</v>
      </c>
      <c r="AC269" s="95">
        <f t="shared" si="287"/>
        <v>9</v>
      </c>
      <c r="AD269" s="447"/>
      <c r="AE269" s="95">
        <v>17</v>
      </c>
      <c r="AF269" s="151">
        <v>1931.0204081632658</v>
      </c>
      <c r="AG269" s="177">
        <f t="shared" si="288"/>
        <v>113.58943577430975</v>
      </c>
      <c r="AH269" s="95">
        <f t="shared" si="289"/>
        <v>10</v>
      </c>
      <c r="AI269" s="447"/>
      <c r="AJ269" s="95">
        <v>17</v>
      </c>
      <c r="AK269" s="151">
        <v>1910.3571428571445</v>
      </c>
      <c r="AL269" s="177">
        <f t="shared" si="290"/>
        <v>112.37394957983203</v>
      </c>
      <c r="AM269" s="95">
        <f t="shared" si="291"/>
        <v>10</v>
      </c>
      <c r="AN269" s="447"/>
      <c r="AO269" s="95">
        <v>17</v>
      </c>
      <c r="AP269" s="151">
        <v>1902.7272727272748</v>
      </c>
      <c r="AQ269" s="177">
        <f t="shared" si="292"/>
        <v>111.9251336898397</v>
      </c>
      <c r="AR269" s="95">
        <f t="shared" si="293"/>
        <v>10</v>
      </c>
      <c r="AS269" s="447"/>
      <c r="AT269" s="95">
        <v>17</v>
      </c>
      <c r="AU269" s="151">
        <v>1913.437500000002</v>
      </c>
      <c r="AV269" s="177">
        <f t="shared" si="294"/>
        <v>112.55514705882365</v>
      </c>
      <c r="AW269" s="95">
        <f t="shared" si="295"/>
        <v>9</v>
      </c>
      <c r="AX269" s="447"/>
    </row>
    <row r="270" spans="2:50" hidden="1">
      <c r="B270" s="456"/>
      <c r="C270" s="95">
        <f t="shared" si="279"/>
        <v>4</v>
      </c>
      <c r="D270" s="95" t="s">
        <v>134</v>
      </c>
      <c r="E270" s="95">
        <v>16</v>
      </c>
      <c r="F270" s="95">
        <v>2000</v>
      </c>
      <c r="G270" s="177">
        <f t="shared" si="280"/>
        <v>125</v>
      </c>
      <c r="H270" s="447"/>
      <c r="I270" s="153">
        <f>IFERROR(AVERAGE(P270,U270,Z270,AE270,AJ270,AO270,AT270),"")</f>
        <v>16</v>
      </c>
      <c r="J270" s="153">
        <f>IFERROR(AVERAGE(Q270,V270,AA270,AF270,AK270,AP270,AU270),"")</f>
        <v>1913.2621017883323</v>
      </c>
      <c r="K270" s="154">
        <f>IFERROR(AVERAGE(R270,W270,AB270,AG270,AL270,AQ270,AV270),"")</f>
        <v>119.57888136177077</v>
      </c>
      <c r="L270" s="458"/>
      <c r="M270" s="153">
        <f t="shared" si="281"/>
        <v>7</v>
      </c>
      <c r="N270" s="448"/>
      <c r="O270" s="448"/>
      <c r="P270" s="95">
        <v>16</v>
      </c>
      <c r="Q270" s="151">
        <v>1914.4329896907223</v>
      </c>
      <c r="R270" s="177">
        <f t="shared" si="282"/>
        <v>119.65206185567014</v>
      </c>
      <c r="S270" s="95">
        <f t="shared" si="283"/>
        <v>7</v>
      </c>
      <c r="T270" s="447"/>
      <c r="U270" s="95">
        <v>16</v>
      </c>
      <c r="V270" s="151">
        <v>1907.1910112359551</v>
      </c>
      <c r="W270" s="177">
        <f t="shared" si="284"/>
        <v>119.19943820224719</v>
      </c>
      <c r="X270" s="95">
        <f t="shared" si="285"/>
        <v>8</v>
      </c>
      <c r="Y270" s="447"/>
      <c r="Z270" s="95">
        <v>16</v>
      </c>
      <c r="AA270" s="151">
        <v>1909.7560975609749</v>
      </c>
      <c r="AB270" s="177">
        <f t="shared" si="286"/>
        <v>119.35975609756093</v>
      </c>
      <c r="AC270" s="95">
        <f t="shared" si="287"/>
        <v>8</v>
      </c>
      <c r="AD270" s="447"/>
      <c r="AE270" s="95">
        <v>16</v>
      </c>
      <c r="AF270" s="151">
        <v>1904.9999999999984</v>
      </c>
      <c r="AG270" s="177">
        <f t="shared" si="288"/>
        <v>119.0624999999999</v>
      </c>
      <c r="AH270" s="95">
        <f t="shared" si="289"/>
        <v>8</v>
      </c>
      <c r="AI270" s="447"/>
      <c r="AJ270" s="95">
        <v>16</v>
      </c>
      <c r="AK270" s="151">
        <v>1917.0731707317066</v>
      </c>
      <c r="AL270" s="177">
        <f t="shared" si="290"/>
        <v>119.81707317073166</v>
      </c>
      <c r="AM270" s="95">
        <f t="shared" si="291"/>
        <v>8</v>
      </c>
      <c r="AN270" s="447"/>
      <c r="AO270" s="95">
        <v>16</v>
      </c>
      <c r="AP270" s="151">
        <v>1920.0000000000005</v>
      </c>
      <c r="AQ270" s="177">
        <f t="shared" si="292"/>
        <v>120.00000000000003</v>
      </c>
      <c r="AR270" s="95">
        <f t="shared" si="293"/>
        <v>6</v>
      </c>
      <c r="AS270" s="447"/>
      <c r="AT270" s="95">
        <v>16</v>
      </c>
      <c r="AU270" s="151">
        <v>1919.3814432989698</v>
      </c>
      <c r="AV270" s="177">
        <f t="shared" si="294"/>
        <v>119.96134020618561</v>
      </c>
      <c r="AW270" s="95">
        <f t="shared" si="295"/>
        <v>6</v>
      </c>
      <c r="AX270" s="447"/>
    </row>
    <row r="271" spans="2:50" hidden="1">
      <c r="B271" s="456"/>
      <c r="C271" s="95">
        <f t="shared" si="279"/>
        <v>5</v>
      </c>
      <c r="D271" s="95" t="s">
        <v>135</v>
      </c>
      <c r="E271" s="95">
        <v>19</v>
      </c>
      <c r="F271" s="95">
        <v>2000</v>
      </c>
      <c r="G271" s="177">
        <f t="shared" si="280"/>
        <v>105.26315789473684</v>
      </c>
      <c r="H271" s="447"/>
      <c r="I271" s="153">
        <f t="shared" ref="I271:I281" si="296">IFERROR(AVERAGE(P271,U271,Z271,AE271,AJ271,AO271,AT271),"")</f>
        <v>19</v>
      </c>
      <c r="J271" s="153">
        <f t="shared" ref="J271:J281" si="297">IFERROR(AVERAGE(Q271,V271,AA271,AF271,AK271,AP271,AU271),"")</f>
        <v>1917.1690417206908</v>
      </c>
      <c r="K271" s="154">
        <f t="shared" ref="K271:K281" si="298">IFERROR(AVERAGE(R271,W271,AB271,AG271,AL271,AQ271,AV271),"")</f>
        <v>100.9036337747732</v>
      </c>
      <c r="L271" s="458"/>
      <c r="M271" s="153">
        <f t="shared" si="281"/>
        <v>11</v>
      </c>
      <c r="N271" s="448"/>
      <c r="O271" s="448"/>
      <c r="P271" s="95">
        <v>19</v>
      </c>
      <c r="Q271" s="151">
        <v>1919.2771084337342</v>
      </c>
      <c r="R271" s="177">
        <f t="shared" si="282"/>
        <v>101.01458465440706</v>
      </c>
      <c r="S271" s="95">
        <f t="shared" si="283"/>
        <v>11</v>
      </c>
      <c r="T271" s="447"/>
      <c r="U271" s="95">
        <v>19</v>
      </c>
      <c r="V271" s="151">
        <v>1928.3333333333319</v>
      </c>
      <c r="W271" s="177">
        <f t="shared" si="284"/>
        <v>101.49122807017537</v>
      </c>
      <c r="X271" s="95">
        <f t="shared" si="285"/>
        <v>11</v>
      </c>
      <c r="Y271" s="447"/>
      <c r="Z271" s="95">
        <v>19</v>
      </c>
      <c r="AA271" s="151">
        <v>1910.769230769233</v>
      </c>
      <c r="AB271" s="177">
        <f t="shared" si="286"/>
        <v>100.56680161943332</v>
      </c>
      <c r="AC271" s="95">
        <f t="shared" si="287"/>
        <v>11</v>
      </c>
      <c r="AD271" s="447"/>
      <c r="AE271" s="95">
        <v>19</v>
      </c>
      <c r="AF271" s="151">
        <v>1916.0655737704935</v>
      </c>
      <c r="AG271" s="177">
        <f t="shared" si="288"/>
        <v>100.84555651423651</v>
      </c>
      <c r="AH271" s="95">
        <f t="shared" si="289"/>
        <v>11</v>
      </c>
      <c r="AI271" s="447"/>
      <c r="AJ271" s="95">
        <v>19</v>
      </c>
      <c r="AK271" s="151">
        <v>1911.8918918918905</v>
      </c>
      <c r="AL271" s="177">
        <f t="shared" si="290"/>
        <v>100.62588904694161</v>
      </c>
      <c r="AM271" s="95">
        <f t="shared" si="291"/>
        <v>11</v>
      </c>
      <c r="AN271" s="447"/>
      <c r="AO271" s="95">
        <v>19</v>
      </c>
      <c r="AP271" s="151">
        <v>1919.9999999999993</v>
      </c>
      <c r="AQ271" s="177">
        <f t="shared" si="292"/>
        <v>101.05263157894733</v>
      </c>
      <c r="AR271" s="95">
        <f t="shared" si="293"/>
        <v>11</v>
      </c>
      <c r="AS271" s="447"/>
      <c r="AT271" s="95">
        <v>19</v>
      </c>
      <c r="AU271" s="151">
        <v>1913.8461538461529</v>
      </c>
      <c r="AV271" s="177">
        <f t="shared" si="294"/>
        <v>100.72874493927121</v>
      </c>
      <c r="AW271" s="95">
        <f t="shared" si="295"/>
        <v>11</v>
      </c>
      <c r="AX271" s="447"/>
    </row>
    <row r="272" spans="2:50" hidden="1">
      <c r="B272" s="456"/>
      <c r="C272" s="95">
        <f t="shared" si="279"/>
        <v>6</v>
      </c>
      <c r="D272" s="95" t="s">
        <v>136</v>
      </c>
      <c r="E272" s="95">
        <v>15</v>
      </c>
      <c r="F272" s="95">
        <v>2000</v>
      </c>
      <c r="G272" s="177">
        <f t="shared" si="280"/>
        <v>133.33333333333334</v>
      </c>
      <c r="H272" s="447"/>
      <c r="I272" s="153">
        <f t="shared" si="296"/>
        <v>15</v>
      </c>
      <c r="J272" s="153">
        <f t="shared" si="297"/>
        <v>1913.8257073037469</v>
      </c>
      <c r="K272" s="154">
        <f t="shared" si="298"/>
        <v>127.58838048691645</v>
      </c>
      <c r="L272" s="458"/>
      <c r="M272" s="153">
        <f t="shared" si="281"/>
        <v>5</v>
      </c>
      <c r="N272" s="448"/>
      <c r="O272" s="448"/>
      <c r="P272" s="95">
        <v>15</v>
      </c>
      <c r="Q272" s="151">
        <v>1908.2242990654204</v>
      </c>
      <c r="R272" s="177">
        <f t="shared" si="282"/>
        <v>127.21495327102802</v>
      </c>
      <c r="S272" s="95">
        <f t="shared" si="283"/>
        <v>5</v>
      </c>
      <c r="T272" s="447"/>
      <c r="U272" s="95">
        <v>15</v>
      </c>
      <c r="V272" s="151">
        <v>1911.9230769230765</v>
      </c>
      <c r="W272" s="177">
        <f t="shared" si="284"/>
        <v>127.46153846153842</v>
      </c>
      <c r="X272" s="95">
        <f t="shared" si="285"/>
        <v>4</v>
      </c>
      <c r="Y272" s="447"/>
      <c r="Z272" s="95">
        <v>15</v>
      </c>
      <c r="AA272" s="151">
        <v>1911.0000000000005</v>
      </c>
      <c r="AB272" s="177">
        <f t="shared" si="286"/>
        <v>127.40000000000003</v>
      </c>
      <c r="AC272" s="95">
        <f t="shared" si="287"/>
        <v>3</v>
      </c>
      <c r="AD272" s="447"/>
      <c r="AE272" s="95">
        <v>15</v>
      </c>
      <c r="AF272" s="151">
        <v>1909.6296296296291</v>
      </c>
      <c r="AG272" s="177">
        <f t="shared" si="288"/>
        <v>127.3086419753086</v>
      </c>
      <c r="AH272" s="95">
        <f t="shared" si="289"/>
        <v>4</v>
      </c>
      <c r="AI272" s="447"/>
      <c r="AJ272" s="95">
        <v>15</v>
      </c>
      <c r="AK272" s="151">
        <v>1932.8571428571443</v>
      </c>
      <c r="AL272" s="177">
        <f t="shared" si="290"/>
        <v>128.85714285714295</v>
      </c>
      <c r="AM272" s="95">
        <f t="shared" si="291"/>
        <v>1</v>
      </c>
      <c r="AN272" s="447"/>
      <c r="AO272" s="95">
        <v>15</v>
      </c>
      <c r="AP272" s="151">
        <v>1916.288659793815</v>
      </c>
      <c r="AQ272" s="177">
        <f t="shared" si="292"/>
        <v>127.75257731958767</v>
      </c>
      <c r="AR272" s="95">
        <f t="shared" si="293"/>
        <v>2</v>
      </c>
      <c r="AS272" s="447"/>
      <c r="AT272" s="95">
        <v>15</v>
      </c>
      <c r="AU272" s="151">
        <v>1906.8571428571422</v>
      </c>
      <c r="AV272" s="177">
        <f t="shared" si="294"/>
        <v>127.12380952380948</v>
      </c>
      <c r="AW272" s="95">
        <f t="shared" si="295"/>
        <v>5</v>
      </c>
      <c r="AX272" s="447"/>
    </row>
    <row r="273" spans="2:50" hidden="1">
      <c r="B273" s="456"/>
      <c r="C273" s="95">
        <f t="shared" si="279"/>
        <v>7</v>
      </c>
      <c r="D273" s="95" t="s">
        <v>137</v>
      </c>
      <c r="E273" s="95">
        <v>16</v>
      </c>
      <c r="F273" s="95">
        <v>2000</v>
      </c>
      <c r="G273" s="177">
        <f t="shared" si="280"/>
        <v>125</v>
      </c>
      <c r="H273" s="447"/>
      <c r="I273" s="153">
        <f t="shared" si="296"/>
        <v>16</v>
      </c>
      <c r="J273" s="153">
        <f t="shared" si="297"/>
        <v>1912.7662370240607</v>
      </c>
      <c r="K273" s="154">
        <f t="shared" si="298"/>
        <v>119.5478898140038</v>
      </c>
      <c r="L273" s="458"/>
      <c r="M273" s="153">
        <f t="shared" si="281"/>
        <v>8</v>
      </c>
      <c r="N273" s="448"/>
      <c r="O273" s="448"/>
      <c r="P273" s="95">
        <v>16</v>
      </c>
      <c r="Q273" s="151">
        <v>1914.4615384615392</v>
      </c>
      <c r="R273" s="177">
        <f t="shared" si="282"/>
        <v>119.6538461538462</v>
      </c>
      <c r="S273" s="95">
        <f t="shared" si="283"/>
        <v>6</v>
      </c>
      <c r="T273" s="447"/>
      <c r="U273" s="95">
        <v>16</v>
      </c>
      <c r="V273" s="151">
        <v>1907.6190476190484</v>
      </c>
      <c r="W273" s="177">
        <f t="shared" si="284"/>
        <v>119.22619047619052</v>
      </c>
      <c r="X273" s="95">
        <f t="shared" si="285"/>
        <v>7</v>
      </c>
      <c r="Y273" s="447"/>
      <c r="Z273" s="95">
        <v>16</v>
      </c>
      <c r="AA273" s="151">
        <v>1922.1052631578962</v>
      </c>
      <c r="AB273" s="177">
        <f t="shared" si="286"/>
        <v>120.13157894736851</v>
      </c>
      <c r="AC273" s="95">
        <f t="shared" si="287"/>
        <v>7</v>
      </c>
      <c r="AD273" s="447"/>
      <c r="AE273" s="95">
        <v>16</v>
      </c>
      <c r="AF273" s="151">
        <v>1906.2499999999989</v>
      </c>
      <c r="AG273" s="177">
        <f t="shared" si="288"/>
        <v>119.14062499999993</v>
      </c>
      <c r="AH273" s="95">
        <f t="shared" si="289"/>
        <v>7</v>
      </c>
      <c r="AI273" s="447"/>
      <c r="AJ273" s="95">
        <v>16</v>
      </c>
      <c r="AK273" s="151">
        <v>1924.8979591836724</v>
      </c>
      <c r="AL273" s="177">
        <f t="shared" si="290"/>
        <v>120.30612244897952</v>
      </c>
      <c r="AM273" s="95">
        <f t="shared" si="291"/>
        <v>7</v>
      </c>
      <c r="AN273" s="447"/>
      <c r="AO273" s="95">
        <v>16</v>
      </c>
      <c r="AP273" s="151">
        <v>1908.358208955224</v>
      </c>
      <c r="AQ273" s="177">
        <f t="shared" si="292"/>
        <v>119.2723880597015</v>
      </c>
      <c r="AR273" s="95">
        <f t="shared" si="293"/>
        <v>8</v>
      </c>
      <c r="AS273" s="447"/>
      <c r="AT273" s="95">
        <v>16</v>
      </c>
      <c r="AU273" s="151">
        <v>1905.6716417910461</v>
      </c>
      <c r="AV273" s="177">
        <f t="shared" si="294"/>
        <v>119.10447761194038</v>
      </c>
      <c r="AW273" s="95">
        <f t="shared" si="295"/>
        <v>7</v>
      </c>
      <c r="AX273" s="447"/>
    </row>
    <row r="274" spans="2:50" hidden="1">
      <c r="B274" s="456"/>
      <c r="C274" s="95">
        <f t="shared" si="279"/>
        <v>8</v>
      </c>
      <c r="D274" s="95" t="s">
        <v>140</v>
      </c>
      <c r="E274" s="95">
        <v>15</v>
      </c>
      <c r="F274" s="95">
        <v>2000</v>
      </c>
      <c r="G274" s="177">
        <f t="shared" si="280"/>
        <v>133.33333333333334</v>
      </c>
      <c r="H274" s="447"/>
      <c r="I274" s="153">
        <f t="shared" si="296"/>
        <v>15</v>
      </c>
      <c r="J274" s="153">
        <f t="shared" si="297"/>
        <v>1917.4719927288595</v>
      </c>
      <c r="K274" s="154">
        <f t="shared" si="298"/>
        <v>127.83146618192397</v>
      </c>
      <c r="L274" s="458"/>
      <c r="M274" s="153">
        <f t="shared" si="281"/>
        <v>2</v>
      </c>
      <c r="N274" s="448"/>
      <c r="O274" s="448"/>
      <c r="P274" s="95">
        <v>15</v>
      </c>
      <c r="Q274" s="151">
        <v>1910.9433962264161</v>
      </c>
      <c r="R274" s="177">
        <f t="shared" si="282"/>
        <v>127.3962264150944</v>
      </c>
      <c r="S274" s="95">
        <f t="shared" si="283"/>
        <v>3</v>
      </c>
      <c r="T274" s="447"/>
      <c r="U274" s="95">
        <v>15</v>
      </c>
      <c r="V274" s="151">
        <v>1920.0000000000005</v>
      </c>
      <c r="W274" s="177">
        <f t="shared" si="284"/>
        <v>128.00000000000003</v>
      </c>
      <c r="X274" s="95">
        <f t="shared" si="285"/>
        <v>2</v>
      </c>
      <c r="Y274" s="447"/>
      <c r="Z274" s="95">
        <v>15</v>
      </c>
      <c r="AA274" s="151">
        <v>1921.411764705882</v>
      </c>
      <c r="AB274" s="177">
        <f t="shared" si="286"/>
        <v>128.09411764705879</v>
      </c>
      <c r="AC274" s="95">
        <f t="shared" si="287"/>
        <v>1</v>
      </c>
      <c r="AD274" s="447"/>
      <c r="AE274" s="95">
        <v>15</v>
      </c>
      <c r="AF274" s="151">
        <v>1922.4324324324311</v>
      </c>
      <c r="AG274" s="177">
        <f t="shared" si="288"/>
        <v>128.16216216216208</v>
      </c>
      <c r="AH274" s="95">
        <f t="shared" si="289"/>
        <v>3</v>
      </c>
      <c r="AI274" s="447"/>
      <c r="AJ274" s="95">
        <v>15</v>
      </c>
      <c r="AK274" s="151">
        <v>1920.6976744186045</v>
      </c>
      <c r="AL274" s="177">
        <f t="shared" si="290"/>
        <v>128.04651162790697</v>
      </c>
      <c r="AM274" s="95">
        <f t="shared" si="291"/>
        <v>4</v>
      </c>
      <c r="AN274" s="447"/>
      <c r="AO274" s="95">
        <v>15</v>
      </c>
      <c r="AP274" s="151">
        <v>1915.9615384615395</v>
      </c>
      <c r="AQ274" s="177">
        <f t="shared" si="292"/>
        <v>127.7307692307693</v>
      </c>
      <c r="AR274" s="95">
        <f t="shared" si="293"/>
        <v>3</v>
      </c>
      <c r="AS274" s="447"/>
      <c r="AT274" s="95">
        <v>15</v>
      </c>
      <c r="AU274" s="151">
        <v>1910.857142857144</v>
      </c>
      <c r="AV274" s="177">
        <f t="shared" si="294"/>
        <v>127.39047619047626</v>
      </c>
      <c r="AW274" s="95">
        <f t="shared" si="295"/>
        <v>4</v>
      </c>
      <c r="AX274" s="447"/>
    </row>
    <row r="275" spans="2:50" hidden="1">
      <c r="B275" s="456"/>
      <c r="C275" s="95">
        <f t="shared" si="279"/>
        <v>9</v>
      </c>
      <c r="D275" s="95" t="s">
        <v>143</v>
      </c>
      <c r="E275" s="95">
        <v>17</v>
      </c>
      <c r="F275" s="95">
        <v>2000</v>
      </c>
      <c r="G275" s="177">
        <f t="shared" si="280"/>
        <v>117.64705882352941</v>
      </c>
      <c r="H275" s="447"/>
      <c r="I275" s="153">
        <f t="shared" si="296"/>
        <v>17</v>
      </c>
      <c r="J275" s="153">
        <f t="shared" si="297"/>
        <v>1917.0121602535396</v>
      </c>
      <c r="K275" s="154">
        <f t="shared" si="298"/>
        <v>112.76542119138469</v>
      </c>
      <c r="L275" s="458"/>
      <c r="M275" s="153">
        <f t="shared" si="281"/>
        <v>9</v>
      </c>
      <c r="N275" s="448"/>
      <c r="O275" s="448"/>
      <c r="P275" s="95">
        <v>17</v>
      </c>
      <c r="Q275" s="151">
        <v>1912.3076923076912</v>
      </c>
      <c r="R275" s="177">
        <f t="shared" si="282"/>
        <v>112.48868778280537</v>
      </c>
      <c r="S275" s="95">
        <f t="shared" si="283"/>
        <v>10</v>
      </c>
      <c r="T275" s="447"/>
      <c r="U275" s="95">
        <v>17</v>
      </c>
      <c r="V275" s="151">
        <v>1919.9999999999984</v>
      </c>
      <c r="W275" s="177">
        <f t="shared" si="284"/>
        <v>112.94117647058815</v>
      </c>
      <c r="X275" s="95">
        <f t="shared" si="285"/>
        <v>9</v>
      </c>
      <c r="Y275" s="447"/>
      <c r="Z275" s="95">
        <v>17</v>
      </c>
      <c r="AA275" s="151">
        <v>1905.000000000002</v>
      </c>
      <c r="AB275" s="177">
        <f t="shared" si="286"/>
        <v>112.05882352941188</v>
      </c>
      <c r="AC275" s="95">
        <f t="shared" si="287"/>
        <v>10</v>
      </c>
      <c r="AD275" s="447"/>
      <c r="AE275" s="95">
        <v>17</v>
      </c>
      <c r="AF275" s="151">
        <v>1932.4137931034497</v>
      </c>
      <c r="AG275" s="177">
        <f t="shared" si="288"/>
        <v>113.67139959432058</v>
      </c>
      <c r="AH275" s="95">
        <f t="shared" si="289"/>
        <v>9</v>
      </c>
      <c r="AI275" s="447"/>
      <c r="AJ275" s="95">
        <v>17</v>
      </c>
      <c r="AK275" s="151">
        <v>1916.3636363636383</v>
      </c>
      <c r="AL275" s="177">
        <f t="shared" si="290"/>
        <v>112.72727272727285</v>
      </c>
      <c r="AM275" s="95">
        <f t="shared" si="291"/>
        <v>9</v>
      </c>
      <c r="AN275" s="447"/>
      <c r="AO275" s="95">
        <v>17</v>
      </c>
      <c r="AP275" s="151">
        <v>1922.9999999999993</v>
      </c>
      <c r="AQ275" s="177">
        <f t="shared" si="292"/>
        <v>113.11764705882349</v>
      </c>
      <c r="AR275" s="95">
        <f t="shared" si="293"/>
        <v>9</v>
      </c>
      <c r="AS275" s="447"/>
      <c r="AT275" s="95">
        <v>17</v>
      </c>
      <c r="AU275" s="151">
        <v>1909.9999999999989</v>
      </c>
      <c r="AV275" s="177">
        <f t="shared" si="294"/>
        <v>112.35294117647052</v>
      </c>
      <c r="AW275" s="95">
        <f t="shared" si="295"/>
        <v>10</v>
      </c>
      <c r="AX275" s="447"/>
    </row>
    <row r="276" spans="2:50" hidden="1">
      <c r="B276" s="456"/>
      <c r="C276" s="95">
        <f t="shared" si="279"/>
        <v>10</v>
      </c>
      <c r="D276" s="95" t="s">
        <v>144</v>
      </c>
      <c r="E276" s="95">
        <v>15</v>
      </c>
      <c r="F276" s="95">
        <v>2000</v>
      </c>
      <c r="G276" s="177">
        <f t="shared" si="280"/>
        <v>133.33333333333334</v>
      </c>
      <c r="H276" s="447"/>
      <c r="I276" s="153">
        <f t="shared" si="296"/>
        <v>15</v>
      </c>
      <c r="J276" s="153">
        <f t="shared" si="297"/>
        <v>1922.0449433281849</v>
      </c>
      <c r="K276" s="154">
        <f t="shared" si="298"/>
        <v>128.13632955521231</v>
      </c>
      <c r="L276" s="458"/>
      <c r="M276" s="153">
        <f t="shared" si="281"/>
        <v>1</v>
      </c>
      <c r="N276" s="448"/>
      <c r="O276" s="448"/>
      <c r="P276" s="95">
        <v>15</v>
      </c>
      <c r="Q276" s="151">
        <v>1909.0909090909111</v>
      </c>
      <c r="R276" s="177">
        <f t="shared" si="282"/>
        <v>127.27272727272741</v>
      </c>
      <c r="S276" s="95">
        <f t="shared" si="283"/>
        <v>4</v>
      </c>
      <c r="T276" s="447"/>
      <c r="U276" s="95">
        <v>15</v>
      </c>
      <c r="V276" s="151">
        <v>1917.8571428571445</v>
      </c>
      <c r="W276" s="177">
        <f t="shared" si="284"/>
        <v>127.85714285714296</v>
      </c>
      <c r="X276" s="95">
        <f t="shared" si="285"/>
        <v>3</v>
      </c>
      <c r="Y276" s="447"/>
      <c r="Z276" s="95">
        <v>15</v>
      </c>
      <c r="AA276" s="151">
        <v>1906.2500000000005</v>
      </c>
      <c r="AB276" s="177">
        <f t="shared" si="286"/>
        <v>127.08333333333336</v>
      </c>
      <c r="AC276" s="95">
        <f t="shared" si="287"/>
        <v>5</v>
      </c>
      <c r="AD276" s="447"/>
      <c r="AE276" s="95">
        <v>15</v>
      </c>
      <c r="AF276" s="151">
        <v>1945.9090909090908</v>
      </c>
      <c r="AG276" s="177">
        <f t="shared" si="288"/>
        <v>129.72727272727272</v>
      </c>
      <c r="AH276" s="95">
        <f t="shared" si="289"/>
        <v>1</v>
      </c>
      <c r="AI276" s="447"/>
      <c r="AJ276" s="95">
        <v>15</v>
      </c>
      <c r="AK276" s="151">
        <v>1930.3846153846164</v>
      </c>
      <c r="AL276" s="177">
        <f t="shared" si="290"/>
        <v>128.69230769230776</v>
      </c>
      <c r="AM276" s="95">
        <f t="shared" si="291"/>
        <v>3</v>
      </c>
      <c r="AN276" s="447"/>
      <c r="AO276" s="95">
        <v>15</v>
      </c>
      <c r="AP276" s="151">
        <v>1925.8064516129052</v>
      </c>
      <c r="AQ276" s="177">
        <f t="shared" si="292"/>
        <v>128.38709677419368</v>
      </c>
      <c r="AR276" s="95">
        <f t="shared" si="293"/>
        <v>1</v>
      </c>
      <c r="AS276" s="447"/>
      <c r="AT276" s="95">
        <v>15</v>
      </c>
      <c r="AU276" s="151">
        <v>1919.0163934426248</v>
      </c>
      <c r="AV276" s="177">
        <f t="shared" si="294"/>
        <v>127.93442622950832</v>
      </c>
      <c r="AW276" s="95">
        <f t="shared" si="295"/>
        <v>2</v>
      </c>
      <c r="AX276" s="447"/>
    </row>
    <row r="277" spans="2:50" hidden="1">
      <c r="B277" s="456"/>
      <c r="C277" s="95">
        <f t="shared" si="279"/>
        <v>11</v>
      </c>
      <c r="D277" s="95" t="s">
        <v>148</v>
      </c>
      <c r="E277" s="95">
        <v>16</v>
      </c>
      <c r="F277" s="95">
        <v>1500</v>
      </c>
      <c r="G277" s="177">
        <f t="shared" si="280"/>
        <v>93.75</v>
      </c>
      <c r="H277" s="447"/>
      <c r="I277" s="153">
        <f t="shared" si="296"/>
        <v>16</v>
      </c>
      <c r="J277" s="153">
        <f t="shared" si="297"/>
        <v>1436.2878941221018</v>
      </c>
      <c r="K277" s="154">
        <f t="shared" si="298"/>
        <v>89.76799338263136</v>
      </c>
      <c r="L277" s="458"/>
      <c r="M277" s="153">
        <f t="shared" si="281"/>
        <v>12</v>
      </c>
      <c r="N277" s="448"/>
      <c r="O277" s="448"/>
      <c r="P277" s="95">
        <v>16</v>
      </c>
      <c r="Q277" s="151">
        <v>1434.8497854077257</v>
      </c>
      <c r="R277" s="177">
        <f t="shared" si="282"/>
        <v>89.678111587982855</v>
      </c>
      <c r="S277" s="95">
        <f t="shared" si="283"/>
        <v>12</v>
      </c>
      <c r="T277" s="447"/>
      <c r="U277" s="95">
        <v>16</v>
      </c>
      <c r="V277" s="151">
        <v>1433.4637964774961</v>
      </c>
      <c r="W277" s="177">
        <f t="shared" si="284"/>
        <v>89.591487279843506</v>
      </c>
      <c r="X277" s="95">
        <f t="shared" si="285"/>
        <v>12</v>
      </c>
      <c r="Y277" s="447"/>
      <c r="Z277" s="95">
        <v>16</v>
      </c>
      <c r="AA277" s="151">
        <v>1446.6515220354383</v>
      </c>
      <c r="AB277" s="177">
        <f t="shared" si="286"/>
        <v>90.415720127214897</v>
      </c>
      <c r="AC277" s="95">
        <f t="shared" si="287"/>
        <v>12</v>
      </c>
      <c r="AD277" s="447"/>
      <c r="AE277" s="95">
        <v>16</v>
      </c>
      <c r="AF277" s="151">
        <v>1434.4827586206893</v>
      </c>
      <c r="AG277" s="177">
        <f t="shared" si="288"/>
        <v>89.655172413793082</v>
      </c>
      <c r="AH277" s="95">
        <f t="shared" si="289"/>
        <v>12</v>
      </c>
      <c r="AI277" s="447"/>
      <c r="AJ277" s="95">
        <v>16</v>
      </c>
      <c r="AK277" s="151">
        <v>1443.8709677419358</v>
      </c>
      <c r="AL277" s="177">
        <f t="shared" si="290"/>
        <v>90.241935483870989</v>
      </c>
      <c r="AM277" s="95">
        <f t="shared" si="291"/>
        <v>12</v>
      </c>
      <c r="AN277" s="447"/>
      <c r="AO277" s="95">
        <v>16</v>
      </c>
      <c r="AP277" s="151">
        <v>1431.2857142857133</v>
      </c>
      <c r="AQ277" s="177">
        <f t="shared" si="292"/>
        <v>89.455357142857082</v>
      </c>
      <c r="AR277" s="95">
        <f t="shared" si="293"/>
        <v>12</v>
      </c>
      <c r="AS277" s="447"/>
      <c r="AT277" s="95">
        <v>16</v>
      </c>
      <c r="AU277" s="151">
        <v>1429.4107142857138</v>
      </c>
      <c r="AV277" s="177">
        <f t="shared" si="294"/>
        <v>89.33816964285711</v>
      </c>
      <c r="AW277" s="95">
        <f t="shared" si="295"/>
        <v>12</v>
      </c>
      <c r="AX277" s="447"/>
    </row>
    <row r="278" spans="2:50" hidden="1">
      <c r="B278" s="456"/>
      <c r="C278" s="95">
        <f t="shared" si="279"/>
        <v>12</v>
      </c>
      <c r="D278" s="95" t="s">
        <v>149</v>
      </c>
      <c r="E278" s="95">
        <v>15</v>
      </c>
      <c r="F278" s="95">
        <v>2000</v>
      </c>
      <c r="G278" s="177">
        <f t="shared" si="280"/>
        <v>133.33333333333334</v>
      </c>
      <c r="H278" s="447"/>
      <c r="I278" s="153">
        <f t="shared" si="296"/>
        <v>15</v>
      </c>
      <c r="J278" s="153">
        <f t="shared" si="297"/>
        <v>1916.7261798530969</v>
      </c>
      <c r="K278" s="154">
        <f t="shared" si="298"/>
        <v>127.78174532353979</v>
      </c>
      <c r="L278" s="458"/>
      <c r="M278" s="153">
        <f t="shared" si="281"/>
        <v>3</v>
      </c>
      <c r="N278" s="448"/>
      <c r="O278" s="448"/>
      <c r="P278" s="95">
        <v>15</v>
      </c>
      <c r="Q278" s="151">
        <v>1917.9741051028179</v>
      </c>
      <c r="R278" s="177">
        <f t="shared" si="282"/>
        <v>127.86494034018786</v>
      </c>
      <c r="S278" s="95">
        <f t="shared" si="283"/>
        <v>1</v>
      </c>
      <c r="T278" s="447"/>
      <c r="U278" s="95">
        <v>15</v>
      </c>
      <c r="V278" s="151">
        <v>1920.6286266924553</v>
      </c>
      <c r="W278" s="177">
        <f t="shared" si="284"/>
        <v>128.04190844616369</v>
      </c>
      <c r="X278" s="95">
        <f t="shared" si="285"/>
        <v>1</v>
      </c>
      <c r="Y278" s="447"/>
      <c r="Z278" s="95">
        <v>15</v>
      </c>
      <c r="AA278" s="151">
        <v>1907.2881355932195</v>
      </c>
      <c r="AB278" s="177">
        <f t="shared" si="286"/>
        <v>127.1525423728813</v>
      </c>
      <c r="AC278" s="95">
        <f t="shared" si="287"/>
        <v>4</v>
      </c>
      <c r="AD278" s="447"/>
      <c r="AE278" s="95">
        <v>15</v>
      </c>
      <c r="AF278" s="151">
        <v>1907.7551020408171</v>
      </c>
      <c r="AG278" s="177">
        <f t="shared" si="288"/>
        <v>127.1836734693878</v>
      </c>
      <c r="AH278" s="95">
        <f t="shared" si="289"/>
        <v>5</v>
      </c>
      <c r="AI278" s="447"/>
      <c r="AJ278" s="95">
        <v>15</v>
      </c>
      <c r="AK278" s="151">
        <v>1931.320754716982</v>
      </c>
      <c r="AL278" s="177">
        <f t="shared" si="290"/>
        <v>128.75471698113213</v>
      </c>
      <c r="AM278" s="95">
        <f t="shared" si="291"/>
        <v>2</v>
      </c>
      <c r="AN278" s="447"/>
      <c r="AO278" s="95">
        <v>15</v>
      </c>
      <c r="AP278" s="151">
        <v>1902.2535211267586</v>
      </c>
      <c r="AQ278" s="177">
        <f t="shared" si="292"/>
        <v>126.81690140845058</v>
      </c>
      <c r="AR278" s="95">
        <f t="shared" si="293"/>
        <v>5</v>
      </c>
      <c r="AS278" s="447"/>
      <c r="AT278" s="95">
        <v>15</v>
      </c>
      <c r="AU278" s="151">
        <v>1929.8630136986285</v>
      </c>
      <c r="AV278" s="177">
        <f t="shared" si="294"/>
        <v>128.65753424657524</v>
      </c>
      <c r="AW278" s="95">
        <f t="shared" si="295"/>
        <v>1</v>
      </c>
      <c r="AX278" s="447"/>
    </row>
    <row r="279" spans="2:50" hidden="1">
      <c r="B279" s="456"/>
      <c r="C279" s="95">
        <f t="shared" si="279"/>
        <v>13</v>
      </c>
      <c r="D279" s="95"/>
      <c r="E279" s="95"/>
      <c r="F279" s="95"/>
      <c r="G279" s="177"/>
      <c r="H279" s="447"/>
      <c r="I279" s="153" t="str">
        <f t="shared" si="296"/>
        <v/>
      </c>
      <c r="J279" s="153" t="str">
        <f t="shared" si="297"/>
        <v/>
      </c>
      <c r="K279" s="154" t="str">
        <f t="shared" si="298"/>
        <v/>
      </c>
      <c r="L279" s="458"/>
      <c r="M279" s="153" t="str">
        <f t="shared" si="281"/>
        <v/>
      </c>
      <c r="N279" s="448"/>
      <c r="O279" s="448"/>
      <c r="P279" s="95"/>
      <c r="Q279" s="151"/>
      <c r="R279" s="177" t="str">
        <f t="shared" si="282"/>
        <v/>
      </c>
      <c r="S279" s="95" t="str">
        <f t="shared" si="283"/>
        <v/>
      </c>
      <c r="T279" s="447"/>
      <c r="U279" s="95"/>
      <c r="V279" s="151"/>
      <c r="W279" s="177" t="str">
        <f t="shared" si="284"/>
        <v/>
      </c>
      <c r="X279" s="95" t="str">
        <f t="shared" si="285"/>
        <v/>
      </c>
      <c r="Y279" s="447"/>
      <c r="Z279" s="95"/>
      <c r="AA279" s="151"/>
      <c r="AB279" s="177" t="str">
        <f t="shared" si="286"/>
        <v/>
      </c>
      <c r="AC279" s="95" t="str">
        <f t="shared" si="287"/>
        <v/>
      </c>
      <c r="AD279" s="447"/>
      <c r="AE279" s="95"/>
      <c r="AF279" s="151"/>
      <c r="AG279" s="177" t="str">
        <f t="shared" si="288"/>
        <v/>
      </c>
      <c r="AH279" s="95" t="str">
        <f t="shared" si="289"/>
        <v/>
      </c>
      <c r="AI279" s="447"/>
      <c r="AJ279" s="95"/>
      <c r="AK279" s="151"/>
      <c r="AL279" s="177" t="str">
        <f t="shared" si="290"/>
        <v/>
      </c>
      <c r="AM279" s="95" t="str">
        <f t="shared" si="291"/>
        <v/>
      </c>
      <c r="AN279" s="447"/>
      <c r="AO279" s="95"/>
      <c r="AP279" s="151"/>
      <c r="AQ279" s="177" t="str">
        <f t="shared" si="292"/>
        <v/>
      </c>
      <c r="AR279" s="95" t="str">
        <f t="shared" si="293"/>
        <v/>
      </c>
      <c r="AS279" s="447"/>
      <c r="AT279" s="95"/>
      <c r="AU279" s="151"/>
      <c r="AV279" s="177" t="str">
        <f t="shared" si="294"/>
        <v/>
      </c>
      <c r="AW279" s="95" t="str">
        <f t="shared" si="295"/>
        <v/>
      </c>
      <c r="AX279" s="447"/>
    </row>
    <row r="280" spans="2:50" hidden="1">
      <c r="B280" s="456"/>
      <c r="C280" s="95">
        <f t="shared" si="279"/>
        <v>14</v>
      </c>
      <c r="D280" s="95"/>
      <c r="E280" s="95"/>
      <c r="F280" s="95"/>
      <c r="G280" s="177"/>
      <c r="H280" s="447"/>
      <c r="I280" s="153" t="str">
        <f t="shared" si="296"/>
        <v/>
      </c>
      <c r="J280" s="153" t="str">
        <f t="shared" si="297"/>
        <v/>
      </c>
      <c r="K280" s="154" t="str">
        <f t="shared" si="298"/>
        <v/>
      </c>
      <c r="L280" s="458"/>
      <c r="M280" s="153" t="str">
        <f t="shared" si="281"/>
        <v/>
      </c>
      <c r="N280" s="448"/>
      <c r="O280" s="448"/>
      <c r="P280" s="95"/>
      <c r="Q280" s="151"/>
      <c r="R280" s="177" t="str">
        <f t="shared" si="282"/>
        <v/>
      </c>
      <c r="S280" s="95" t="str">
        <f t="shared" si="283"/>
        <v/>
      </c>
      <c r="T280" s="447"/>
      <c r="U280" s="95"/>
      <c r="V280" s="151"/>
      <c r="W280" s="177" t="str">
        <f t="shared" si="284"/>
        <v/>
      </c>
      <c r="X280" s="95" t="str">
        <f t="shared" si="285"/>
        <v/>
      </c>
      <c r="Y280" s="447"/>
      <c r="Z280" s="95"/>
      <c r="AA280" s="151"/>
      <c r="AB280" s="177" t="str">
        <f t="shared" si="286"/>
        <v/>
      </c>
      <c r="AC280" s="95" t="str">
        <f t="shared" si="287"/>
        <v/>
      </c>
      <c r="AD280" s="447"/>
      <c r="AE280" s="95"/>
      <c r="AF280" s="151"/>
      <c r="AG280" s="177" t="str">
        <f t="shared" si="288"/>
        <v/>
      </c>
      <c r="AH280" s="95" t="str">
        <f t="shared" si="289"/>
        <v/>
      </c>
      <c r="AI280" s="447"/>
      <c r="AJ280" s="95"/>
      <c r="AK280" s="151"/>
      <c r="AL280" s="177" t="str">
        <f t="shared" si="290"/>
        <v/>
      </c>
      <c r="AM280" s="95" t="str">
        <f t="shared" si="291"/>
        <v/>
      </c>
      <c r="AN280" s="447"/>
      <c r="AO280" s="95"/>
      <c r="AP280" s="151"/>
      <c r="AQ280" s="177" t="str">
        <f t="shared" si="292"/>
        <v/>
      </c>
      <c r="AR280" s="95" t="str">
        <f t="shared" si="293"/>
        <v/>
      </c>
      <c r="AS280" s="447"/>
      <c r="AT280" s="95"/>
      <c r="AU280" s="151"/>
      <c r="AV280" s="177" t="str">
        <f t="shared" si="294"/>
        <v/>
      </c>
      <c r="AW280" s="95" t="str">
        <f t="shared" si="295"/>
        <v/>
      </c>
      <c r="AX280" s="447"/>
    </row>
    <row r="281" spans="2:50" hidden="1">
      <c r="B281" s="456"/>
      <c r="C281" s="95">
        <f t="shared" si="279"/>
        <v>15</v>
      </c>
      <c r="D281" s="95"/>
      <c r="E281" s="95"/>
      <c r="F281" s="95"/>
      <c r="G281" s="177"/>
      <c r="H281" s="447"/>
      <c r="I281" s="153" t="str">
        <f t="shared" si="296"/>
        <v/>
      </c>
      <c r="J281" s="153" t="str">
        <f t="shared" si="297"/>
        <v/>
      </c>
      <c r="K281" s="154" t="str">
        <f t="shared" si="298"/>
        <v/>
      </c>
      <c r="L281" s="459"/>
      <c r="M281" s="153" t="str">
        <f t="shared" si="281"/>
        <v/>
      </c>
      <c r="N281" s="448"/>
      <c r="O281" s="448"/>
      <c r="P281" s="95"/>
      <c r="Q281" s="151"/>
      <c r="R281" s="177" t="str">
        <f t="shared" si="282"/>
        <v/>
      </c>
      <c r="S281" s="95" t="str">
        <f t="shared" si="283"/>
        <v/>
      </c>
      <c r="T281" s="447"/>
      <c r="U281" s="95"/>
      <c r="V281" s="151"/>
      <c r="W281" s="177" t="str">
        <f t="shared" si="284"/>
        <v/>
      </c>
      <c r="X281" s="95" t="str">
        <f t="shared" si="285"/>
        <v/>
      </c>
      <c r="Y281" s="447"/>
      <c r="Z281" s="95"/>
      <c r="AA281" s="151"/>
      <c r="AB281" s="177" t="str">
        <f t="shared" si="286"/>
        <v/>
      </c>
      <c r="AC281" s="95" t="str">
        <f t="shared" si="287"/>
        <v/>
      </c>
      <c r="AD281" s="447"/>
      <c r="AE281" s="95"/>
      <c r="AF281" s="151"/>
      <c r="AG281" s="177" t="str">
        <f t="shared" si="288"/>
        <v/>
      </c>
      <c r="AH281" s="95" t="str">
        <f t="shared" si="289"/>
        <v/>
      </c>
      <c r="AI281" s="447"/>
      <c r="AJ281" s="95"/>
      <c r="AK281" s="151"/>
      <c r="AL281" s="177" t="str">
        <f t="shared" si="290"/>
        <v/>
      </c>
      <c r="AM281" s="95" t="str">
        <f t="shared" si="291"/>
        <v/>
      </c>
      <c r="AN281" s="447"/>
      <c r="AO281" s="95"/>
      <c r="AP281" s="151"/>
      <c r="AQ281" s="177" t="str">
        <f t="shared" si="292"/>
        <v/>
      </c>
      <c r="AR281" s="95" t="str">
        <f t="shared" si="293"/>
        <v/>
      </c>
      <c r="AS281" s="447"/>
      <c r="AT281" s="95"/>
      <c r="AU281" s="151"/>
      <c r="AV281" s="177" t="str">
        <f t="shared" si="294"/>
        <v/>
      </c>
      <c r="AW281" s="95" t="str">
        <f t="shared" si="295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56" t="s">
        <v>130</v>
      </c>
      <c r="C287" s="95">
        <f>C267</f>
        <v>1</v>
      </c>
      <c r="D287" s="95" t="s">
        <v>131</v>
      </c>
      <c r="E287" s="95">
        <v>16</v>
      </c>
      <c r="F287" s="95">
        <v>2000</v>
      </c>
      <c r="G287" s="177">
        <f>F287/E287</f>
        <v>125</v>
      </c>
      <c r="H287" s="447">
        <f>AVERAGE(G287:G305)</f>
        <v>125.37077661958587</v>
      </c>
      <c r="I287" s="153">
        <f t="shared" ref="I287:I289" si="299">IFERROR(AVERAGE(P287,U287,Z287,AE287,AJ287,AO287,AT287),"")</f>
        <v>16</v>
      </c>
      <c r="J287" s="153">
        <f t="shared" ref="J287:J289" si="300">IFERROR(AVERAGE(Q287,V287,AA287,AF287,AK287,AP287,AU287),"")</f>
        <v>1934.9822966507154</v>
      </c>
      <c r="K287" s="154">
        <f t="shared" ref="K287:K289" si="301">IFERROR(AVERAGE(R287,W287,AB287,AG287,AL287,AQ287,AV287),"")</f>
        <v>120.93639354066971</v>
      </c>
      <c r="L287" s="457">
        <f>IFERROR(AVERAGE(K287:K305),"-")</f>
        <v>120.8758078860494</v>
      </c>
      <c r="M287" s="153">
        <f t="shared" ref="M287:M298" si="302">IFERROR(RANK(K287, K$287:K$305),"")</f>
        <v>7</v>
      </c>
      <c r="N287" s="448"/>
      <c r="O287" s="448"/>
      <c r="P287" s="95">
        <v>16</v>
      </c>
      <c r="Q287" s="151">
        <v>1958.1818181818157</v>
      </c>
      <c r="R287" s="177">
        <f>IFERROR(Q287/P287,"")</f>
        <v>122.38636363636348</v>
      </c>
      <c r="S287" s="95">
        <f t="shared" ref="S287:S298" si="303">IFERROR(RANK(R287, R$287:R$305),"")</f>
        <v>6</v>
      </c>
      <c r="T287" s="447">
        <f>AVERAGE(R287:R305)</f>
        <v>118.19867119160132</v>
      </c>
      <c r="U287" s="95">
        <v>16</v>
      </c>
      <c r="V287" s="151">
        <v>1925.9999999999966</v>
      </c>
      <c r="W287" s="177">
        <f>IFERROR(V287/U287,"")</f>
        <v>120.37499999999979</v>
      </c>
      <c r="X287" s="95">
        <f t="shared" ref="X287:X298" si="304">IFERROR(RANK(W287, W$287:W$305),"")</f>
        <v>7</v>
      </c>
      <c r="Y287" s="447">
        <f>AVERAGE(W287:W305)</f>
        <v>118.88046370390236</v>
      </c>
      <c r="Z287" s="95">
        <v>16</v>
      </c>
      <c r="AA287" s="151">
        <v>1916.7999999999986</v>
      </c>
      <c r="AB287" s="177">
        <f>IFERROR(AA287/Z287,"")</f>
        <v>119.79999999999991</v>
      </c>
      <c r="AC287" s="95">
        <f t="shared" ref="AC287:AC298" si="305">IFERROR(RANK(AB287, AB$287:AB$305),"")</f>
        <v>8</v>
      </c>
      <c r="AD287" s="447">
        <f>AVERAGE(AB287:AB305)</f>
        <v>118.68082647901421</v>
      </c>
      <c r="AE287" s="288"/>
      <c r="AF287" s="289"/>
      <c r="AG287" s="290" t="str">
        <f>IFERROR(AF287/AE287,"")</f>
        <v/>
      </c>
      <c r="AH287" s="288" t="str">
        <f t="shared" ref="AH287:AH298" si="306">IFERROR(RANK(AG287, AG$287:AG$305),"")</f>
        <v/>
      </c>
      <c r="AI287" s="447">
        <f>AVERAGE(AG287:AG305)</f>
        <v>119.7281213301148</v>
      </c>
      <c r="AJ287" s="288"/>
      <c r="AK287" s="289"/>
      <c r="AL287" s="290" t="str">
        <f>IFERROR(AK287/AJ287,"")</f>
        <v/>
      </c>
      <c r="AM287" s="288" t="str">
        <f t="shared" ref="AM287:AM298" si="307">IFERROR(RANK(AL287, AL$287:AL$305),"")</f>
        <v/>
      </c>
      <c r="AN287" s="447">
        <f>AVERAGE(AL287:AL305)</f>
        <v>119.51086604742683</v>
      </c>
      <c r="AO287" s="288"/>
      <c r="AP287" s="289"/>
      <c r="AQ287" s="290" t="str">
        <f>IFERROR(AP287/AO287,"")</f>
        <v/>
      </c>
      <c r="AR287" s="288" t="str">
        <f t="shared" ref="AR287:AR298" si="308">IFERROR(RANK(AQ287, AQ$287:AQ$305),"")</f>
        <v/>
      </c>
      <c r="AS287" s="447">
        <f>AVERAGE(AQ287:AQ305)</f>
        <v>119.66747584278922</v>
      </c>
      <c r="AT287" s="95">
        <v>16</v>
      </c>
      <c r="AU287" s="151">
        <v>1938.9473684210511</v>
      </c>
      <c r="AV287" s="177">
        <v>121.1842105263157</v>
      </c>
      <c r="AW287" s="95">
        <f t="shared" ref="AW287:AW305" si="309">IFERROR(RANK(AV287, AV$287:AV$305),"")</f>
        <v>7</v>
      </c>
      <c r="AX287" s="447">
        <f>AVERAGE(AV287:AV305)</f>
        <v>120.96968886835968</v>
      </c>
    </row>
    <row r="288" spans="2:50" hidden="1">
      <c r="B288" s="456"/>
      <c r="C288" s="95">
        <f t="shared" ref="C288:C298" si="310">C268</f>
        <v>2</v>
      </c>
      <c r="D288" s="95" t="s">
        <v>132</v>
      </c>
      <c r="E288" s="95">
        <v>15</v>
      </c>
      <c r="F288" s="95">
        <v>2000</v>
      </c>
      <c r="G288" s="177">
        <f t="shared" ref="G288:G299" si="311">F288/E288</f>
        <v>133.33333333333334</v>
      </c>
      <c r="H288" s="447"/>
      <c r="I288" s="153">
        <f t="shared" si="299"/>
        <v>15</v>
      </c>
      <c r="J288" s="153">
        <f t="shared" si="300"/>
        <v>1919.1178215619989</v>
      </c>
      <c r="K288" s="154">
        <f t="shared" si="301"/>
        <v>127.94118810413325</v>
      </c>
      <c r="L288" s="458"/>
      <c r="M288" s="153">
        <f t="shared" si="302"/>
        <v>4</v>
      </c>
      <c r="N288" s="448"/>
      <c r="O288" s="448"/>
      <c r="P288" s="95">
        <v>15</v>
      </c>
      <c r="Q288" s="151">
        <v>1927.3972602739711</v>
      </c>
      <c r="R288" s="177">
        <f t="shared" ref="R288:R305" si="312">IFERROR(Q288/P288,"")</f>
        <v>128.49315068493141</v>
      </c>
      <c r="S288" s="95">
        <f t="shared" si="303"/>
        <v>2</v>
      </c>
      <c r="T288" s="447"/>
      <c r="U288" s="95">
        <v>15</v>
      </c>
      <c r="V288" s="151">
        <v>1919.1428571428551</v>
      </c>
      <c r="W288" s="177">
        <f t="shared" ref="W288:W305" si="313">IFERROR(V288/U288,"")</f>
        <v>127.94285714285701</v>
      </c>
      <c r="X288" s="95">
        <f t="shared" si="304"/>
        <v>4</v>
      </c>
      <c r="Y288" s="447"/>
      <c r="Z288" s="95">
        <v>15</v>
      </c>
      <c r="AA288" s="151">
        <v>1910.6454545454549</v>
      </c>
      <c r="AB288" s="177">
        <f t="shared" ref="AB288:AB305" si="314">IFERROR(AA288/Z288,"")</f>
        <v>127.37636363636366</v>
      </c>
      <c r="AC288" s="95">
        <f t="shared" si="305"/>
        <v>4</v>
      </c>
      <c r="AD288" s="447"/>
      <c r="AE288" s="288"/>
      <c r="AF288" s="289"/>
      <c r="AG288" s="290" t="str">
        <f t="shared" ref="AG288:AG305" si="315">IFERROR(AF288/AE288,"")</f>
        <v/>
      </c>
      <c r="AH288" s="288" t="str">
        <f t="shared" si="306"/>
        <v/>
      </c>
      <c r="AI288" s="447"/>
      <c r="AJ288" s="288"/>
      <c r="AK288" s="289"/>
      <c r="AL288" s="290" t="str">
        <f t="shared" ref="AL288:AL305" si="316">IFERROR(AK288/AJ288,"")</f>
        <v/>
      </c>
      <c r="AM288" s="288" t="str">
        <f t="shared" si="307"/>
        <v/>
      </c>
      <c r="AN288" s="447"/>
      <c r="AO288" s="288"/>
      <c r="AP288" s="289"/>
      <c r="AQ288" s="290" t="str">
        <f t="shared" ref="AQ288:AQ305" si="317">IFERROR(AP288/AO288,"")</f>
        <v/>
      </c>
      <c r="AR288" s="288" t="str">
        <f t="shared" si="308"/>
        <v/>
      </c>
      <c r="AS288" s="447"/>
      <c r="AT288" s="95">
        <v>15</v>
      </c>
      <c r="AU288" s="151">
        <v>1919.2857142857135</v>
      </c>
      <c r="AV288" s="177">
        <v>127.95238095238091</v>
      </c>
      <c r="AW288" s="95">
        <f t="shared" si="309"/>
        <v>4</v>
      </c>
      <c r="AX288" s="447"/>
    </row>
    <row r="289" spans="2:50" hidden="1">
      <c r="B289" s="456"/>
      <c r="C289" s="95">
        <f t="shared" si="310"/>
        <v>3</v>
      </c>
      <c r="D289" s="95" t="s">
        <v>133</v>
      </c>
      <c r="E289" s="95">
        <v>17</v>
      </c>
      <c r="F289" s="95">
        <v>2000</v>
      </c>
      <c r="G289" s="177">
        <f t="shared" si="311"/>
        <v>117.64705882352941</v>
      </c>
      <c r="H289" s="447"/>
      <c r="I289" s="153">
        <f t="shared" si="299"/>
        <v>17</v>
      </c>
      <c r="J289" s="153">
        <f t="shared" si="300"/>
        <v>1916.8962114337578</v>
      </c>
      <c r="K289" s="154">
        <f t="shared" si="301"/>
        <v>112.75860067257399</v>
      </c>
      <c r="L289" s="458"/>
      <c r="M289" s="153">
        <f t="shared" si="302"/>
        <v>10</v>
      </c>
      <c r="N289" s="448"/>
      <c r="O289" s="448"/>
      <c r="P289" s="95">
        <v>17</v>
      </c>
      <c r="Q289" s="151">
        <v>1922.8571428571447</v>
      </c>
      <c r="R289" s="177">
        <f t="shared" si="312"/>
        <v>113.1092436974791</v>
      </c>
      <c r="S289" s="95">
        <f t="shared" si="303"/>
        <v>9</v>
      </c>
      <c r="T289" s="447"/>
      <c r="U289" s="95">
        <v>17</v>
      </c>
      <c r="V289" s="151">
        <v>1934.7368421052645</v>
      </c>
      <c r="W289" s="177">
        <f t="shared" si="313"/>
        <v>113.8080495356038</v>
      </c>
      <c r="X289" s="95">
        <f t="shared" si="304"/>
        <v>9</v>
      </c>
      <c r="Y289" s="447"/>
      <c r="Z289" s="95">
        <v>17</v>
      </c>
      <c r="AA289" s="151">
        <v>1911.7241379310358</v>
      </c>
      <c r="AB289" s="177">
        <f t="shared" si="314"/>
        <v>112.45436105476681</v>
      </c>
      <c r="AC289" s="95">
        <f t="shared" si="305"/>
        <v>10</v>
      </c>
      <c r="AD289" s="447"/>
      <c r="AE289" s="95">
        <v>17</v>
      </c>
      <c r="AF289" s="151">
        <v>1914.0000000000018</v>
      </c>
      <c r="AG289" s="177">
        <f t="shared" si="315"/>
        <v>112.58823529411775</v>
      </c>
      <c r="AH289" s="95">
        <f t="shared" si="306"/>
        <v>6</v>
      </c>
      <c r="AI289" s="447"/>
      <c r="AJ289" s="95">
        <v>17</v>
      </c>
      <c r="AK289" s="151">
        <v>1907.1428571428551</v>
      </c>
      <c r="AL289" s="177">
        <f t="shared" si="316"/>
        <v>112.18487394957971</v>
      </c>
      <c r="AM289" s="95">
        <f t="shared" si="307"/>
        <v>7</v>
      </c>
      <c r="AN289" s="447"/>
      <c r="AO289" s="95">
        <v>17</v>
      </c>
      <c r="AP289" s="151">
        <v>1916.250000000002</v>
      </c>
      <c r="AQ289" s="177">
        <f t="shared" si="317"/>
        <v>112.72058823529424</v>
      </c>
      <c r="AR289" s="95">
        <f t="shared" si="308"/>
        <v>6</v>
      </c>
      <c r="AS289" s="447"/>
      <c r="AT289" s="95">
        <v>17</v>
      </c>
      <c r="AU289" s="151">
        <v>1911.562500000002</v>
      </c>
      <c r="AV289" s="177">
        <f t="shared" ref="AV289:AV296" si="318">IFERROR(AU289/AT289,"")</f>
        <v>112.44485294117659</v>
      </c>
      <c r="AW289" s="95">
        <f t="shared" si="309"/>
        <v>11</v>
      </c>
      <c r="AX289" s="447"/>
    </row>
    <row r="290" spans="2:50" hidden="1">
      <c r="B290" s="456"/>
      <c r="C290" s="95">
        <f t="shared" si="310"/>
        <v>4</v>
      </c>
      <c r="D290" s="95" t="s">
        <v>134</v>
      </c>
      <c r="E290" s="95">
        <v>16</v>
      </c>
      <c r="F290" s="95">
        <v>2000</v>
      </c>
      <c r="G290" s="177">
        <f t="shared" si="311"/>
        <v>125</v>
      </c>
      <c r="H290" s="447"/>
      <c r="I290" s="153">
        <f>IFERROR(AVERAGE(P290,U290,Z290,AE290,AJ290,AO290,AT290),"")</f>
        <v>16</v>
      </c>
      <c r="J290" s="153">
        <f>IFERROR(AVERAGE(Q290,V290,AA290,AF290,AK290,AP290,AU290),"")</f>
        <v>1913.5046910183951</v>
      </c>
      <c r="K290" s="154">
        <f>IFERROR(AVERAGE(R290,W290,AB290,AG290,AL290,AQ290,AV290),"")</f>
        <v>119.59404318864969</v>
      </c>
      <c r="L290" s="458"/>
      <c r="M290" s="153">
        <f t="shared" si="302"/>
        <v>9</v>
      </c>
      <c r="N290" s="448"/>
      <c r="O290" s="448"/>
      <c r="P290" s="95">
        <v>16</v>
      </c>
      <c r="Q290" s="151">
        <v>1904.0816326530619</v>
      </c>
      <c r="R290" s="177">
        <f t="shared" si="312"/>
        <v>119.00510204081637</v>
      </c>
      <c r="S290" s="95">
        <f t="shared" si="303"/>
        <v>8</v>
      </c>
      <c r="T290" s="447"/>
      <c r="U290" s="95">
        <v>16</v>
      </c>
      <c r="V290" s="151">
        <v>1912.5842696629213</v>
      </c>
      <c r="W290" s="177">
        <f t="shared" si="313"/>
        <v>119.53651685393258</v>
      </c>
      <c r="X290" s="95">
        <f t="shared" si="304"/>
        <v>8</v>
      </c>
      <c r="Y290" s="447"/>
      <c r="Z290" s="95">
        <v>16</v>
      </c>
      <c r="AA290" s="151">
        <v>1930.2941176470588</v>
      </c>
      <c r="AB290" s="177">
        <f t="shared" si="314"/>
        <v>120.64338235294117</v>
      </c>
      <c r="AC290" s="95">
        <f t="shared" si="305"/>
        <v>6</v>
      </c>
      <c r="AD290" s="447"/>
      <c r="AE290" s="95">
        <v>16</v>
      </c>
      <c r="AF290" s="151">
        <v>1915.909090909091</v>
      </c>
      <c r="AG290" s="177">
        <f t="shared" si="315"/>
        <v>119.74431818181819</v>
      </c>
      <c r="AH290" s="95">
        <f t="shared" si="306"/>
        <v>5</v>
      </c>
      <c r="AI290" s="447"/>
      <c r="AJ290" s="95">
        <v>16</v>
      </c>
      <c r="AK290" s="151">
        <v>1905.8490566037744</v>
      </c>
      <c r="AL290" s="177">
        <f t="shared" si="316"/>
        <v>119.1155660377359</v>
      </c>
      <c r="AM290" s="95">
        <f t="shared" si="307"/>
        <v>5</v>
      </c>
      <c r="AN290" s="447"/>
      <c r="AO290" s="95">
        <v>16</v>
      </c>
      <c r="AP290" s="151">
        <v>1914.8936170212769</v>
      </c>
      <c r="AQ290" s="177">
        <f t="shared" si="317"/>
        <v>119.68085106382981</v>
      </c>
      <c r="AR290" s="95">
        <f t="shared" si="308"/>
        <v>5</v>
      </c>
      <c r="AS290" s="447"/>
      <c r="AT290" s="95">
        <v>16</v>
      </c>
      <c r="AU290" s="151">
        <v>1910.9210526315796</v>
      </c>
      <c r="AV290" s="177">
        <v>119.43256578947373</v>
      </c>
      <c r="AW290" s="95">
        <f t="shared" si="309"/>
        <v>9</v>
      </c>
      <c r="AX290" s="447"/>
    </row>
    <row r="291" spans="2:50" hidden="1">
      <c r="B291" s="456"/>
      <c r="C291" s="95">
        <f t="shared" si="310"/>
        <v>5</v>
      </c>
      <c r="D291" s="95" t="s">
        <v>135</v>
      </c>
      <c r="E291" s="95">
        <v>19</v>
      </c>
      <c r="F291" s="95">
        <v>2000</v>
      </c>
      <c r="G291" s="177">
        <f t="shared" si="311"/>
        <v>105.26315789473684</v>
      </c>
      <c r="H291" s="447"/>
      <c r="I291" s="153">
        <f t="shared" ref="I291:I305" si="319">IFERROR(AVERAGE(P291,U291,Z291,AE291,AJ291,AO291,AT291),"")</f>
        <v>19</v>
      </c>
      <c r="J291" s="153">
        <f t="shared" ref="J291:J305" si="320">IFERROR(AVERAGE(Q291,V291,AA291,AF291,AK291,AP291,AU291),"")</f>
        <v>1908.9068703226585</v>
      </c>
      <c r="K291" s="154">
        <f t="shared" ref="K291:K305" si="321">IFERROR(AVERAGE(R291,W291,AB291,AG291,AL291,AQ291,AV291),"")</f>
        <v>100.46878264856097</v>
      </c>
      <c r="L291" s="458"/>
      <c r="M291" s="153">
        <f t="shared" si="302"/>
        <v>12</v>
      </c>
      <c r="N291" s="448"/>
      <c r="O291" s="448"/>
      <c r="P291" s="95">
        <v>19</v>
      </c>
      <c r="Q291" s="151">
        <v>1916.7999999999986</v>
      </c>
      <c r="R291" s="177">
        <f t="shared" si="312"/>
        <v>100.88421052631571</v>
      </c>
      <c r="S291" s="95">
        <f t="shared" si="303"/>
        <v>11</v>
      </c>
      <c r="T291" s="447"/>
      <c r="U291" s="95">
        <v>19</v>
      </c>
      <c r="V291" s="151">
        <v>1906.6666666666652</v>
      </c>
      <c r="W291" s="177">
        <f t="shared" si="313"/>
        <v>100.35087719298238</v>
      </c>
      <c r="X291" s="95">
        <f t="shared" si="304"/>
        <v>11</v>
      </c>
      <c r="Y291" s="447"/>
      <c r="Z291" s="95">
        <v>19</v>
      </c>
      <c r="AA291" s="151">
        <v>1911.6666666666652</v>
      </c>
      <c r="AB291" s="177">
        <f t="shared" si="314"/>
        <v>100.61403508771922</v>
      </c>
      <c r="AC291" s="95">
        <f t="shared" si="305"/>
        <v>11</v>
      </c>
      <c r="AD291" s="447"/>
      <c r="AE291" s="95">
        <v>19</v>
      </c>
      <c r="AF291" s="151">
        <v>1903.4210526315776</v>
      </c>
      <c r="AG291" s="177">
        <f t="shared" si="315"/>
        <v>100.18005540166197</v>
      </c>
      <c r="AH291" s="95">
        <f t="shared" si="306"/>
        <v>8</v>
      </c>
      <c r="AI291" s="447"/>
      <c r="AJ291" s="95">
        <v>19</v>
      </c>
      <c r="AK291" s="151">
        <v>1908.409090909091</v>
      </c>
      <c r="AL291" s="177">
        <f t="shared" si="316"/>
        <v>100.44258373205741</v>
      </c>
      <c r="AM291" s="95">
        <f t="shared" si="307"/>
        <v>8</v>
      </c>
      <c r="AN291" s="447"/>
      <c r="AO291" s="95">
        <v>19</v>
      </c>
      <c r="AP291" s="151">
        <v>1901.5384615384605</v>
      </c>
      <c r="AQ291" s="177">
        <f t="shared" si="317"/>
        <v>100.08097165991897</v>
      </c>
      <c r="AR291" s="95">
        <f t="shared" si="308"/>
        <v>8</v>
      </c>
      <c r="AS291" s="447"/>
      <c r="AT291" s="95">
        <v>19</v>
      </c>
      <c r="AU291" s="151">
        <v>1913.8461538461529</v>
      </c>
      <c r="AV291" s="177">
        <f t="shared" si="318"/>
        <v>100.72874493927121</v>
      </c>
      <c r="AW291" s="95">
        <f t="shared" si="309"/>
        <v>12</v>
      </c>
      <c r="AX291" s="447"/>
    </row>
    <row r="292" spans="2:50" hidden="1">
      <c r="B292" s="456"/>
      <c r="C292" s="95">
        <f t="shared" si="310"/>
        <v>6</v>
      </c>
      <c r="D292" s="95" t="s">
        <v>136</v>
      </c>
      <c r="E292" s="95">
        <v>15</v>
      </c>
      <c r="F292" s="95">
        <v>2000</v>
      </c>
      <c r="G292" s="177">
        <f t="shared" si="311"/>
        <v>133.33333333333334</v>
      </c>
      <c r="H292" s="447"/>
      <c r="I292" s="153">
        <f t="shared" si="319"/>
        <v>14.142857142857142</v>
      </c>
      <c r="J292" s="153">
        <f t="shared" si="320"/>
        <v>1913.9885048212486</v>
      </c>
      <c r="K292" s="154">
        <f t="shared" si="321"/>
        <v>135.41219164564791</v>
      </c>
      <c r="L292" s="458"/>
      <c r="M292" s="153">
        <f t="shared" si="302"/>
        <v>2</v>
      </c>
      <c r="N292" s="448"/>
      <c r="O292" s="448"/>
      <c r="P292" s="95">
        <v>15</v>
      </c>
      <c r="Q292" s="151">
        <v>1912.8712871287137</v>
      </c>
      <c r="R292" s="177">
        <f t="shared" si="312"/>
        <v>127.52475247524758</v>
      </c>
      <c r="S292" s="95">
        <f t="shared" si="303"/>
        <v>4</v>
      </c>
      <c r="T292" s="447"/>
      <c r="U292" s="95">
        <v>14</v>
      </c>
      <c r="V292" s="151">
        <v>1916.2500000000007</v>
      </c>
      <c r="W292" s="177">
        <f t="shared" si="313"/>
        <v>136.87500000000006</v>
      </c>
      <c r="X292" s="95">
        <f t="shared" si="304"/>
        <v>1</v>
      </c>
      <c r="Y292" s="447"/>
      <c r="Z292" s="95">
        <v>14</v>
      </c>
      <c r="AA292" s="151">
        <v>1914.2857142857138</v>
      </c>
      <c r="AB292" s="177">
        <f t="shared" si="314"/>
        <v>136.734693877551</v>
      </c>
      <c r="AC292" s="95">
        <f t="shared" si="305"/>
        <v>1</v>
      </c>
      <c r="AD292" s="447"/>
      <c r="AE292" s="95">
        <v>14</v>
      </c>
      <c r="AF292" s="151">
        <v>1906.6666666666672</v>
      </c>
      <c r="AG292" s="177">
        <f t="shared" si="315"/>
        <v>136.19047619047623</v>
      </c>
      <c r="AH292" s="95">
        <f t="shared" si="306"/>
        <v>1</v>
      </c>
      <c r="AI292" s="447"/>
      <c r="AJ292" s="95">
        <v>14</v>
      </c>
      <c r="AK292" s="151">
        <v>1916.7567567567576</v>
      </c>
      <c r="AL292" s="177">
        <f t="shared" si="316"/>
        <v>136.91119691119698</v>
      </c>
      <c r="AM292" s="95">
        <f t="shared" si="307"/>
        <v>1</v>
      </c>
      <c r="AN292" s="447"/>
      <c r="AO292" s="95">
        <v>14</v>
      </c>
      <c r="AP292" s="151">
        <v>1911.0891089108904</v>
      </c>
      <c r="AQ292" s="177">
        <f t="shared" si="317"/>
        <v>136.50636492220647</v>
      </c>
      <c r="AR292" s="95">
        <f t="shared" si="308"/>
        <v>1</v>
      </c>
      <c r="AS292" s="447"/>
      <c r="AT292" s="95">
        <v>14</v>
      </c>
      <c r="AU292" s="151">
        <v>1919.9999999999991</v>
      </c>
      <c r="AV292" s="177">
        <f t="shared" si="318"/>
        <v>137.14285714285708</v>
      </c>
      <c r="AW292" s="95">
        <f t="shared" si="309"/>
        <v>2</v>
      </c>
      <c r="AX292" s="447"/>
    </row>
    <row r="293" spans="2:50" hidden="1">
      <c r="B293" s="456"/>
      <c r="C293" s="95">
        <f t="shared" si="310"/>
        <v>7</v>
      </c>
      <c r="D293" s="95" t="s">
        <v>137</v>
      </c>
      <c r="E293" s="95">
        <v>16</v>
      </c>
      <c r="F293" s="95">
        <v>2000</v>
      </c>
      <c r="G293" s="177">
        <f t="shared" si="311"/>
        <v>125</v>
      </c>
      <c r="H293" s="447"/>
      <c r="I293" s="153">
        <f t="shared" si="319"/>
        <v>16</v>
      </c>
      <c r="J293" s="153">
        <f t="shared" si="320"/>
        <v>1919.9955530522816</v>
      </c>
      <c r="K293" s="154">
        <f t="shared" si="321"/>
        <v>119.9997220657676</v>
      </c>
      <c r="L293" s="458"/>
      <c r="M293" s="153">
        <f t="shared" si="302"/>
        <v>8</v>
      </c>
      <c r="N293" s="448"/>
      <c r="O293" s="448"/>
      <c r="P293" s="95">
        <v>16</v>
      </c>
      <c r="Q293" s="151">
        <v>1925.9016393442628</v>
      </c>
      <c r="R293" s="177">
        <f t="shared" si="312"/>
        <v>120.36885245901642</v>
      </c>
      <c r="S293" s="95">
        <f t="shared" si="303"/>
        <v>7</v>
      </c>
      <c r="T293" s="447"/>
      <c r="U293" s="95">
        <v>16</v>
      </c>
      <c r="V293" s="151">
        <v>1931.9999999999989</v>
      </c>
      <c r="W293" s="177">
        <f t="shared" si="313"/>
        <v>120.74999999999993</v>
      </c>
      <c r="X293" s="95">
        <f t="shared" si="304"/>
        <v>6</v>
      </c>
      <c r="Y293" s="447"/>
      <c r="Z293" s="95">
        <v>16</v>
      </c>
      <c r="AA293" s="151">
        <v>1925.4545454545469</v>
      </c>
      <c r="AB293" s="177">
        <f t="shared" si="314"/>
        <v>120.34090909090918</v>
      </c>
      <c r="AC293" s="95">
        <f t="shared" si="305"/>
        <v>7</v>
      </c>
      <c r="AD293" s="447"/>
      <c r="AE293" s="95">
        <v>16</v>
      </c>
      <c r="AF293" s="151">
        <v>1918.7499999999989</v>
      </c>
      <c r="AG293" s="177">
        <f t="shared" si="315"/>
        <v>119.92187499999993</v>
      </c>
      <c r="AH293" s="95">
        <f t="shared" si="306"/>
        <v>4</v>
      </c>
      <c r="AI293" s="447"/>
      <c r="AJ293" s="95">
        <v>16</v>
      </c>
      <c r="AK293" s="151">
        <v>1910.4000000000005</v>
      </c>
      <c r="AL293" s="177">
        <f t="shared" si="316"/>
        <v>119.40000000000003</v>
      </c>
      <c r="AM293" s="95">
        <f t="shared" si="307"/>
        <v>4</v>
      </c>
      <c r="AN293" s="447"/>
      <c r="AO293" s="95">
        <v>16</v>
      </c>
      <c r="AP293" s="151">
        <v>1915.5223880597014</v>
      </c>
      <c r="AQ293" s="177">
        <f t="shared" si="317"/>
        <v>119.72014925373134</v>
      </c>
      <c r="AR293" s="95">
        <f t="shared" si="308"/>
        <v>4</v>
      </c>
      <c r="AS293" s="447"/>
      <c r="AT293" s="95">
        <v>16</v>
      </c>
      <c r="AU293" s="151">
        <v>1911.9402985074628</v>
      </c>
      <c r="AV293" s="177">
        <f t="shared" si="318"/>
        <v>119.49626865671642</v>
      </c>
      <c r="AW293" s="95">
        <f t="shared" si="309"/>
        <v>8</v>
      </c>
      <c r="AX293" s="447"/>
    </row>
    <row r="294" spans="2:50" hidden="1">
      <c r="B294" s="456"/>
      <c r="C294" s="95">
        <f t="shared" si="310"/>
        <v>8</v>
      </c>
      <c r="D294" s="95" t="s">
        <v>140</v>
      </c>
      <c r="E294" s="95">
        <v>15</v>
      </c>
      <c r="F294" s="95">
        <v>2000</v>
      </c>
      <c r="G294" s="177">
        <f t="shared" si="311"/>
        <v>133.33333333333334</v>
      </c>
      <c r="H294" s="447"/>
      <c r="I294" s="153">
        <f t="shared" si="319"/>
        <v>15</v>
      </c>
      <c r="J294" s="153">
        <f t="shared" si="320"/>
        <v>1914.4013638701779</v>
      </c>
      <c r="K294" s="154">
        <f t="shared" si="321"/>
        <v>127.6267575913452</v>
      </c>
      <c r="L294" s="458"/>
      <c r="M294" s="153">
        <f t="shared" si="302"/>
        <v>5</v>
      </c>
      <c r="N294" s="448"/>
      <c r="O294" s="448"/>
      <c r="P294" s="95">
        <v>15</v>
      </c>
      <c r="Q294" s="151">
        <v>1917.1428571428582</v>
      </c>
      <c r="R294" s="177">
        <f t="shared" si="312"/>
        <v>127.80952380952388</v>
      </c>
      <c r="S294" s="95">
        <f t="shared" si="303"/>
        <v>3</v>
      </c>
      <c r="T294" s="447"/>
      <c r="U294" s="95">
        <v>15</v>
      </c>
      <c r="V294" s="151">
        <v>1923.1250000000005</v>
      </c>
      <c r="W294" s="177">
        <f t="shared" si="313"/>
        <v>128.20833333333337</v>
      </c>
      <c r="X294" s="95">
        <f t="shared" si="304"/>
        <v>2</v>
      </c>
      <c r="Y294" s="447"/>
      <c r="Z294" s="95">
        <v>15</v>
      </c>
      <c r="AA294" s="151">
        <v>1908.76049580168</v>
      </c>
      <c r="AB294" s="177">
        <f t="shared" si="314"/>
        <v>127.250699720112</v>
      </c>
      <c r="AC294" s="95">
        <f t="shared" si="305"/>
        <v>5</v>
      </c>
      <c r="AD294" s="447"/>
      <c r="AE294" s="95">
        <v>15</v>
      </c>
      <c r="AF294" s="151">
        <v>1918.7628865979389</v>
      </c>
      <c r="AG294" s="177">
        <f t="shared" si="315"/>
        <v>127.91752577319592</v>
      </c>
      <c r="AH294" s="95">
        <f t="shared" si="306"/>
        <v>3</v>
      </c>
      <c r="AI294" s="447"/>
      <c r="AJ294" s="95">
        <v>15</v>
      </c>
      <c r="AK294" s="151">
        <v>1905.2631578947355</v>
      </c>
      <c r="AL294" s="177">
        <f t="shared" si="316"/>
        <v>127.01754385964904</v>
      </c>
      <c r="AM294" s="95">
        <f t="shared" si="307"/>
        <v>3</v>
      </c>
      <c r="AN294" s="447"/>
      <c r="AO294" s="95">
        <v>15</v>
      </c>
      <c r="AP294" s="151">
        <v>1918.7628865979389</v>
      </c>
      <c r="AQ294" s="177">
        <f t="shared" si="317"/>
        <v>127.91752577319592</v>
      </c>
      <c r="AR294" s="95">
        <f t="shared" si="308"/>
        <v>3</v>
      </c>
      <c r="AS294" s="447"/>
      <c r="AT294" s="95">
        <v>15</v>
      </c>
      <c r="AU294" s="151">
        <v>1908.9922630560936</v>
      </c>
      <c r="AV294" s="177">
        <v>127.26615087040624</v>
      </c>
      <c r="AW294" s="95">
        <f t="shared" si="309"/>
        <v>6</v>
      </c>
      <c r="AX294" s="447"/>
    </row>
    <row r="295" spans="2:50" hidden="1">
      <c r="B295" s="456"/>
      <c r="C295" s="95">
        <f t="shared" si="310"/>
        <v>9</v>
      </c>
      <c r="D295" s="95" t="s">
        <v>143</v>
      </c>
      <c r="E295" s="95">
        <v>17</v>
      </c>
      <c r="F295" s="95">
        <v>2000</v>
      </c>
      <c r="G295" s="177">
        <f t="shared" si="311"/>
        <v>117.64705882352941</v>
      </c>
      <c r="H295" s="447"/>
      <c r="I295" s="153">
        <f t="shared" si="319"/>
        <v>17</v>
      </c>
      <c r="J295" s="153">
        <f t="shared" si="320"/>
        <v>1913.1967039253195</v>
      </c>
      <c r="K295" s="154">
        <f t="shared" si="321"/>
        <v>112.54098258384231</v>
      </c>
      <c r="L295" s="458"/>
      <c r="M295" s="153">
        <f t="shared" si="302"/>
        <v>11</v>
      </c>
      <c r="N295" s="448"/>
      <c r="O295" s="448"/>
      <c r="P295" s="95">
        <v>17</v>
      </c>
      <c r="Q295" s="151">
        <v>1909.8701298701287</v>
      </c>
      <c r="R295" s="177">
        <f t="shared" si="312"/>
        <v>112.34530175706639</v>
      </c>
      <c r="S295" s="95">
        <f t="shared" si="303"/>
        <v>10</v>
      </c>
      <c r="T295" s="447"/>
      <c r="U295" s="95">
        <v>17</v>
      </c>
      <c r="V295" s="151">
        <v>1916.5714285714266</v>
      </c>
      <c r="W295" s="177">
        <f t="shared" si="313"/>
        <v>112.73949579831921</v>
      </c>
      <c r="X295" s="95">
        <f t="shared" si="304"/>
        <v>10</v>
      </c>
      <c r="Y295" s="447"/>
      <c r="Z295" s="95">
        <v>17</v>
      </c>
      <c r="AA295" s="151">
        <v>1924.2857142857124</v>
      </c>
      <c r="AB295" s="177">
        <f t="shared" si="314"/>
        <v>113.19327731092426</v>
      </c>
      <c r="AC295" s="95">
        <f t="shared" si="305"/>
        <v>9</v>
      </c>
      <c r="AD295" s="447"/>
      <c r="AE295" s="95">
        <v>17</v>
      </c>
      <c r="AF295" s="151">
        <v>1908.49315068493</v>
      </c>
      <c r="AG295" s="177">
        <f t="shared" si="315"/>
        <v>112.26430298146647</v>
      </c>
      <c r="AH295" s="95">
        <f t="shared" si="306"/>
        <v>7</v>
      </c>
      <c r="AI295" s="447"/>
      <c r="AJ295" s="95">
        <v>17</v>
      </c>
      <c r="AK295" s="151">
        <v>1917.0731707317066</v>
      </c>
      <c r="AL295" s="177">
        <f t="shared" si="316"/>
        <v>112.76901004304156</v>
      </c>
      <c r="AM295" s="95">
        <f t="shared" si="307"/>
        <v>6</v>
      </c>
      <c r="AN295" s="447"/>
      <c r="AO295" s="95">
        <v>17</v>
      </c>
      <c r="AP295" s="151">
        <v>1902.7499999999993</v>
      </c>
      <c r="AQ295" s="177">
        <f t="shared" si="317"/>
        <v>111.92647058823525</v>
      </c>
      <c r="AR295" s="95">
        <f t="shared" si="308"/>
        <v>7</v>
      </c>
      <c r="AS295" s="447"/>
      <c r="AT295" s="95">
        <v>17</v>
      </c>
      <c r="AU295" s="151">
        <v>1913.3333333333328</v>
      </c>
      <c r="AV295" s="177">
        <f t="shared" si="318"/>
        <v>112.54901960784311</v>
      </c>
      <c r="AW295" s="95">
        <f t="shared" si="309"/>
        <v>10</v>
      </c>
      <c r="AX295" s="447"/>
    </row>
    <row r="296" spans="2:50" hidden="1">
      <c r="B296" s="456"/>
      <c r="C296" s="95">
        <f t="shared" si="310"/>
        <v>10</v>
      </c>
      <c r="D296" s="95" t="s">
        <v>144</v>
      </c>
      <c r="E296" s="95">
        <v>15</v>
      </c>
      <c r="F296" s="95">
        <v>2000</v>
      </c>
      <c r="G296" s="177">
        <f t="shared" si="311"/>
        <v>133.33333333333334</v>
      </c>
      <c r="H296" s="447"/>
      <c r="I296" s="153">
        <f t="shared" si="319"/>
        <v>15</v>
      </c>
      <c r="J296" s="153">
        <f t="shared" si="320"/>
        <v>1926.2534612086386</v>
      </c>
      <c r="K296" s="154">
        <f t="shared" si="321"/>
        <v>128.41689741390925</v>
      </c>
      <c r="L296" s="458"/>
      <c r="M296" s="153">
        <f t="shared" si="302"/>
        <v>3</v>
      </c>
      <c r="N296" s="448"/>
      <c r="O296" s="448"/>
      <c r="P296" s="95">
        <v>15</v>
      </c>
      <c r="Q296" s="151">
        <v>1929.1525423728831</v>
      </c>
      <c r="R296" s="177">
        <f t="shared" si="312"/>
        <v>128.61016949152554</v>
      </c>
      <c r="S296" s="95">
        <f t="shared" si="303"/>
        <v>1</v>
      </c>
      <c r="T296" s="447"/>
      <c r="U296" s="95">
        <v>15</v>
      </c>
      <c r="V296" s="151">
        <v>1909.0909090909104</v>
      </c>
      <c r="W296" s="177">
        <f t="shared" si="313"/>
        <v>127.27272727272735</v>
      </c>
      <c r="X296" s="95">
        <f t="shared" si="304"/>
        <v>5</v>
      </c>
      <c r="Y296" s="447"/>
      <c r="Z296" s="95">
        <v>15</v>
      </c>
      <c r="AA296" s="151">
        <v>1922.1818181818196</v>
      </c>
      <c r="AB296" s="177">
        <f t="shared" si="314"/>
        <v>128.14545454545464</v>
      </c>
      <c r="AC296" s="95">
        <f t="shared" si="305"/>
        <v>2</v>
      </c>
      <c r="AD296" s="447"/>
      <c r="AE296" s="95">
        <v>15</v>
      </c>
      <c r="AF296" s="151">
        <v>1935.2727272727288</v>
      </c>
      <c r="AG296" s="177">
        <f t="shared" si="315"/>
        <v>129.01818181818192</v>
      </c>
      <c r="AH296" s="95">
        <f t="shared" si="306"/>
        <v>2</v>
      </c>
      <c r="AI296" s="447"/>
      <c r="AJ296" s="95">
        <v>15</v>
      </c>
      <c r="AK296" s="151">
        <v>1923.6923076923099</v>
      </c>
      <c r="AL296" s="177">
        <f t="shared" si="316"/>
        <v>128.24615384615399</v>
      </c>
      <c r="AM296" s="95">
        <f t="shared" si="307"/>
        <v>2</v>
      </c>
      <c r="AN296" s="447"/>
      <c r="AO296" s="95">
        <v>15</v>
      </c>
      <c r="AP296" s="151">
        <v>1931.8032786885265</v>
      </c>
      <c r="AQ296" s="177">
        <f t="shared" si="317"/>
        <v>128.78688524590177</v>
      </c>
      <c r="AR296" s="95">
        <f t="shared" si="308"/>
        <v>2</v>
      </c>
      <c r="AS296" s="447"/>
      <c r="AT296" s="95">
        <v>15</v>
      </c>
      <c r="AU296" s="151">
        <v>1932.5806451612921</v>
      </c>
      <c r="AV296" s="177">
        <f t="shared" si="318"/>
        <v>128.83870967741947</v>
      </c>
      <c r="AW296" s="95">
        <f t="shared" si="309"/>
        <v>3</v>
      </c>
      <c r="AX296" s="447"/>
    </row>
    <row r="297" spans="2:50" hidden="1">
      <c r="B297" s="456"/>
      <c r="C297" s="95">
        <f t="shared" si="310"/>
        <v>11</v>
      </c>
      <c r="D297" s="95" t="s">
        <v>148</v>
      </c>
      <c r="E297" s="95">
        <v>16</v>
      </c>
      <c r="F297" s="95">
        <v>1500</v>
      </c>
      <c r="G297" s="177">
        <f t="shared" si="311"/>
        <v>93.75</v>
      </c>
      <c r="H297" s="447"/>
      <c r="I297" s="153">
        <f t="shared" si="319"/>
        <v>16</v>
      </c>
      <c r="J297" s="153">
        <f t="shared" si="320"/>
        <v>1446.8134575625481</v>
      </c>
      <c r="K297" s="154">
        <f t="shared" si="321"/>
        <v>90.425841097659259</v>
      </c>
      <c r="L297" s="458"/>
      <c r="M297" s="153">
        <f t="shared" si="302"/>
        <v>13</v>
      </c>
      <c r="N297" s="448"/>
      <c r="O297" s="448"/>
      <c r="P297" s="95">
        <v>16</v>
      </c>
      <c r="Q297" s="151">
        <v>1449.2654566080541</v>
      </c>
      <c r="R297" s="177">
        <f t="shared" si="312"/>
        <v>90.579091038003384</v>
      </c>
      <c r="S297" s="95">
        <f t="shared" si="303"/>
        <v>12</v>
      </c>
      <c r="T297" s="447"/>
      <c r="U297" s="95">
        <v>16</v>
      </c>
      <c r="V297" s="151">
        <v>1451.30731707317</v>
      </c>
      <c r="W297" s="177">
        <f t="shared" si="313"/>
        <v>90.706707317073125</v>
      </c>
      <c r="X297" s="95">
        <f t="shared" si="304"/>
        <v>12</v>
      </c>
      <c r="Y297" s="447"/>
      <c r="Z297" s="95">
        <v>16</v>
      </c>
      <c r="AA297" s="151">
        <v>1440.2678571428564</v>
      </c>
      <c r="AB297" s="177">
        <f t="shared" si="314"/>
        <v>90.016741071428527</v>
      </c>
      <c r="AC297" s="95">
        <f t="shared" si="305"/>
        <v>12</v>
      </c>
      <c r="AD297" s="447"/>
      <c r="AE297" s="288"/>
      <c r="AF297" s="289"/>
      <c r="AG297" s="290" t="str">
        <f t="shared" si="315"/>
        <v/>
      </c>
      <c r="AH297" s="288" t="str">
        <f t="shared" si="306"/>
        <v/>
      </c>
      <c r="AI297" s="447"/>
      <c r="AJ297" s="288"/>
      <c r="AK297" s="289"/>
      <c r="AL297" s="290" t="str">
        <f t="shared" si="316"/>
        <v/>
      </c>
      <c r="AM297" s="288" t="str">
        <f t="shared" si="307"/>
        <v/>
      </c>
      <c r="AN297" s="447"/>
      <c r="AO297" s="288"/>
      <c r="AP297" s="289"/>
      <c r="AQ297" s="290" t="str">
        <f t="shared" si="317"/>
        <v/>
      </c>
      <c r="AR297" s="288" t="str">
        <f t="shared" si="308"/>
        <v/>
      </c>
      <c r="AS297" s="447"/>
      <c r="AT297" s="95">
        <v>16</v>
      </c>
      <c r="AU297" s="151">
        <v>1446.4131994261115</v>
      </c>
      <c r="AV297" s="177">
        <v>90.400824964131971</v>
      </c>
      <c r="AW297" s="95">
        <f t="shared" si="309"/>
        <v>13</v>
      </c>
      <c r="AX297" s="447"/>
    </row>
    <row r="298" spans="2:50" hidden="1">
      <c r="B298" s="456"/>
      <c r="C298" s="95">
        <f t="shared" si="310"/>
        <v>12</v>
      </c>
      <c r="D298" s="95" t="s">
        <v>149</v>
      </c>
      <c r="E298" s="95">
        <v>15</v>
      </c>
      <c r="F298" s="95">
        <v>2000</v>
      </c>
      <c r="G298" s="177">
        <f t="shared" si="311"/>
        <v>133.33333333333334</v>
      </c>
      <c r="H298" s="447"/>
      <c r="I298" s="153">
        <f t="shared" si="319"/>
        <v>15</v>
      </c>
      <c r="J298" s="153">
        <f t="shared" si="320"/>
        <v>1913.8677996886352</v>
      </c>
      <c r="K298" s="154">
        <f t="shared" si="321"/>
        <v>127.59118664590902</v>
      </c>
      <c r="L298" s="458"/>
      <c r="M298" s="153">
        <f t="shared" si="302"/>
        <v>6</v>
      </c>
      <c r="N298" s="448"/>
      <c r="O298" s="448"/>
      <c r="P298" s="95">
        <v>15</v>
      </c>
      <c r="Q298" s="151">
        <v>1909.0243902439017</v>
      </c>
      <c r="R298" s="177">
        <f t="shared" si="312"/>
        <v>127.26829268292678</v>
      </c>
      <c r="S298" s="95">
        <f t="shared" si="303"/>
        <v>5</v>
      </c>
      <c r="T298" s="447"/>
      <c r="U298" s="95">
        <v>15</v>
      </c>
      <c r="V298" s="151">
        <v>1919.9999999999993</v>
      </c>
      <c r="W298" s="177">
        <f t="shared" si="313"/>
        <v>127.99999999999996</v>
      </c>
      <c r="X298" s="95">
        <f t="shared" si="304"/>
        <v>3</v>
      </c>
      <c r="Y298" s="447"/>
      <c r="Z298" s="95">
        <v>15</v>
      </c>
      <c r="AA298" s="151">
        <v>1914.0000000000014</v>
      </c>
      <c r="AB298" s="177">
        <f t="shared" si="314"/>
        <v>127.60000000000009</v>
      </c>
      <c r="AC298" s="95">
        <f t="shared" si="305"/>
        <v>3</v>
      </c>
      <c r="AD298" s="447"/>
      <c r="AE298" s="288"/>
      <c r="AF298" s="289"/>
      <c r="AG298" s="290" t="str">
        <f t="shared" si="315"/>
        <v/>
      </c>
      <c r="AH298" s="288" t="str">
        <f t="shared" si="306"/>
        <v/>
      </c>
      <c r="AI298" s="447"/>
      <c r="AJ298" s="288"/>
      <c r="AK298" s="289"/>
      <c r="AL298" s="290" t="str">
        <f t="shared" si="316"/>
        <v/>
      </c>
      <c r="AM298" s="288" t="str">
        <f t="shared" si="307"/>
        <v/>
      </c>
      <c r="AN298" s="447"/>
      <c r="AO298" s="288"/>
      <c r="AP298" s="289"/>
      <c r="AQ298" s="290" t="str">
        <f t="shared" si="317"/>
        <v/>
      </c>
      <c r="AR298" s="288" t="str">
        <f t="shared" si="308"/>
        <v/>
      </c>
      <c r="AS298" s="447"/>
      <c r="AT298" s="95">
        <v>15</v>
      </c>
      <c r="AU298" s="151">
        <v>1912.4468085106384</v>
      </c>
      <c r="AV298" s="177">
        <v>127.49645390070923</v>
      </c>
      <c r="AW298" s="95">
        <f t="shared" si="309"/>
        <v>5</v>
      </c>
      <c r="AX298" s="447"/>
    </row>
    <row r="299" spans="2:50" hidden="1">
      <c r="B299" s="456"/>
      <c r="C299" s="95">
        <f>C298+1</f>
        <v>13</v>
      </c>
      <c r="D299" s="318" t="s">
        <v>150</v>
      </c>
      <c r="E299" s="95">
        <v>13</v>
      </c>
      <c r="F299" s="95">
        <v>2000</v>
      </c>
      <c r="G299" s="177">
        <f t="shared" si="311"/>
        <v>153.84615384615384</v>
      </c>
      <c r="H299" s="447"/>
      <c r="I299" s="153">
        <f t="shared" ref="I299:I302" si="322">IFERROR(AVERAGE(P299,U299,Z299,AE299,AJ299,AO299,AT299),"")</f>
        <v>13</v>
      </c>
      <c r="J299" s="153">
        <f t="shared" ref="J299:J302" si="323">IFERROR(AVERAGE(Q299,V299,AA299,AF299,AK299,AP299,AU299),"")</f>
        <v>1919.747899159664</v>
      </c>
      <c r="K299" s="154">
        <f t="shared" ref="K299:K302" si="324">IFERROR(AVERAGE(R299,W299,AB299,AG299,AL299,AQ299,AV299),"")</f>
        <v>147.67291531997415</v>
      </c>
      <c r="L299" s="458"/>
      <c r="M299" s="153">
        <f t="shared" ref="M299:M302" si="325">IFERROR(RANK(K299, K$287:K$305),"")</f>
        <v>1</v>
      </c>
      <c r="N299" s="448"/>
      <c r="O299" s="448"/>
      <c r="P299" s="95"/>
      <c r="Q299" s="151"/>
      <c r="R299" s="177" t="str">
        <f t="shared" ref="R299:R302" si="326">IFERROR(Q299/P299,"")</f>
        <v/>
      </c>
      <c r="S299" s="95" t="str">
        <f t="shared" ref="S299:S302" si="327">IFERROR(RANK(R299, R$287:R$305),"")</f>
        <v/>
      </c>
      <c r="T299" s="447"/>
      <c r="U299" s="95"/>
      <c r="V299" s="151"/>
      <c r="W299" s="177" t="str">
        <f t="shared" ref="W299:W302" si="328">IFERROR(V299/U299,"")</f>
        <v/>
      </c>
      <c r="X299" s="95" t="str">
        <f t="shared" ref="X299:X302" si="329">IFERROR(RANK(W299, W$287:W$305),"")</f>
        <v/>
      </c>
      <c r="Y299" s="447"/>
      <c r="Z299" s="95"/>
      <c r="AA299" s="151"/>
      <c r="AB299" s="177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47"/>
      <c r="AE299" s="95"/>
      <c r="AF299" s="151"/>
      <c r="AG299" s="177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47"/>
      <c r="AJ299" s="95"/>
      <c r="AK299" s="151"/>
      <c r="AL299" s="177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47"/>
      <c r="AO299" s="95"/>
      <c r="AP299" s="151"/>
      <c r="AQ299" s="177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47"/>
      <c r="AT299" s="95">
        <v>13</v>
      </c>
      <c r="AU299" s="151">
        <v>1919.747899159664</v>
      </c>
      <c r="AV299" s="177">
        <f t="shared" ref="AV299" si="338">IFERROR(AU299/AT299,"")</f>
        <v>147.67291531997415</v>
      </c>
      <c r="AW299" s="95">
        <f t="shared" si="309"/>
        <v>1</v>
      </c>
      <c r="AX299" s="447"/>
    </row>
    <row r="300" spans="2:50" hidden="1">
      <c r="B300" s="456"/>
      <c r="C300" s="95">
        <f t="shared" ref="C300:C305" si="339">C299+1</f>
        <v>14</v>
      </c>
      <c r="D300" s="95"/>
      <c r="E300" s="95"/>
      <c r="F300" s="95"/>
      <c r="G300" s="177"/>
      <c r="H300" s="447"/>
      <c r="I300" s="153" t="str">
        <f t="shared" si="322"/>
        <v/>
      </c>
      <c r="J300" s="153" t="str">
        <f t="shared" si="323"/>
        <v/>
      </c>
      <c r="K300" s="154" t="str">
        <f t="shared" si="324"/>
        <v/>
      </c>
      <c r="L300" s="458"/>
      <c r="M300" s="153" t="str">
        <f t="shared" si="325"/>
        <v/>
      </c>
      <c r="N300" s="448"/>
      <c r="O300" s="448"/>
      <c r="P300" s="95"/>
      <c r="Q300" s="151"/>
      <c r="R300" s="177" t="str">
        <f t="shared" si="326"/>
        <v/>
      </c>
      <c r="S300" s="95" t="str">
        <f t="shared" si="327"/>
        <v/>
      </c>
      <c r="T300" s="447"/>
      <c r="U300" s="95"/>
      <c r="V300" s="151"/>
      <c r="W300" s="177" t="str">
        <f t="shared" si="328"/>
        <v/>
      </c>
      <c r="X300" s="95" t="str">
        <f t="shared" si="329"/>
        <v/>
      </c>
      <c r="Y300" s="447"/>
      <c r="Z300" s="95"/>
      <c r="AA300" s="151"/>
      <c r="AB300" s="177" t="str">
        <f t="shared" si="330"/>
        <v/>
      </c>
      <c r="AC300" s="95" t="str">
        <f t="shared" si="331"/>
        <v/>
      </c>
      <c r="AD300" s="447"/>
      <c r="AE300" s="95"/>
      <c r="AF300" s="151"/>
      <c r="AG300" s="177" t="str">
        <f t="shared" si="332"/>
        <v/>
      </c>
      <c r="AH300" s="95" t="str">
        <f t="shared" si="333"/>
        <v/>
      </c>
      <c r="AI300" s="447"/>
      <c r="AJ300" s="95"/>
      <c r="AK300" s="151"/>
      <c r="AL300" s="177" t="str">
        <f t="shared" si="334"/>
        <v/>
      </c>
      <c r="AM300" s="95" t="str">
        <f t="shared" si="335"/>
        <v/>
      </c>
      <c r="AN300" s="447"/>
      <c r="AO300" s="95"/>
      <c r="AP300" s="151"/>
      <c r="AQ300" s="177" t="str">
        <f t="shared" si="336"/>
        <v/>
      </c>
      <c r="AR300" s="95" t="str">
        <f t="shared" si="337"/>
        <v/>
      </c>
      <c r="AS300" s="447"/>
      <c r="AT300" s="95"/>
      <c r="AU300" s="151"/>
      <c r="AV300" s="177"/>
      <c r="AW300" s="95" t="str">
        <f t="shared" si="309"/>
        <v/>
      </c>
      <c r="AX300" s="447"/>
    </row>
    <row r="301" spans="2:50" hidden="1">
      <c r="B301" s="456"/>
      <c r="C301" s="95">
        <f t="shared" si="339"/>
        <v>15</v>
      </c>
      <c r="D301" s="95"/>
      <c r="E301" s="95"/>
      <c r="F301" s="95"/>
      <c r="G301" s="177"/>
      <c r="H301" s="447"/>
      <c r="I301" s="153" t="str">
        <f t="shared" si="322"/>
        <v/>
      </c>
      <c r="J301" s="153" t="str">
        <f t="shared" si="323"/>
        <v/>
      </c>
      <c r="K301" s="154" t="str">
        <f t="shared" si="324"/>
        <v/>
      </c>
      <c r="L301" s="458"/>
      <c r="M301" s="153" t="str">
        <f t="shared" si="325"/>
        <v/>
      </c>
      <c r="N301" s="448"/>
      <c r="O301" s="448"/>
      <c r="P301" s="95"/>
      <c r="Q301" s="151"/>
      <c r="R301" s="177" t="str">
        <f t="shared" si="326"/>
        <v/>
      </c>
      <c r="S301" s="95" t="str">
        <f t="shared" si="327"/>
        <v/>
      </c>
      <c r="T301" s="447"/>
      <c r="U301" s="95"/>
      <c r="V301" s="151"/>
      <c r="W301" s="177" t="str">
        <f t="shared" si="328"/>
        <v/>
      </c>
      <c r="X301" s="95" t="str">
        <f t="shared" si="329"/>
        <v/>
      </c>
      <c r="Y301" s="447"/>
      <c r="Z301" s="95"/>
      <c r="AA301" s="151"/>
      <c r="AB301" s="177" t="str">
        <f t="shared" si="330"/>
        <v/>
      </c>
      <c r="AC301" s="95" t="str">
        <f t="shared" si="331"/>
        <v/>
      </c>
      <c r="AD301" s="447"/>
      <c r="AE301" s="95"/>
      <c r="AF301" s="151"/>
      <c r="AG301" s="177" t="str">
        <f t="shared" si="332"/>
        <v/>
      </c>
      <c r="AH301" s="95" t="str">
        <f t="shared" si="333"/>
        <v/>
      </c>
      <c r="AI301" s="447"/>
      <c r="AJ301" s="95"/>
      <c r="AK301" s="151"/>
      <c r="AL301" s="177" t="str">
        <f t="shared" si="334"/>
        <v/>
      </c>
      <c r="AM301" s="95" t="str">
        <f t="shared" si="335"/>
        <v/>
      </c>
      <c r="AN301" s="447"/>
      <c r="AO301" s="95"/>
      <c r="AP301" s="151"/>
      <c r="AQ301" s="177" t="str">
        <f t="shared" si="336"/>
        <v/>
      </c>
      <c r="AR301" s="95" t="str">
        <f t="shared" si="337"/>
        <v/>
      </c>
      <c r="AS301" s="447"/>
      <c r="AT301" s="95"/>
      <c r="AU301" s="151"/>
      <c r="AV301" s="177"/>
      <c r="AW301" s="95" t="str">
        <f t="shared" si="309"/>
        <v/>
      </c>
      <c r="AX301" s="447"/>
    </row>
    <row r="302" spans="2:50" hidden="1">
      <c r="B302" s="456"/>
      <c r="C302" s="95">
        <f t="shared" si="339"/>
        <v>16</v>
      </c>
      <c r="D302" s="95"/>
      <c r="E302" s="95"/>
      <c r="F302" s="95"/>
      <c r="G302" s="177"/>
      <c r="H302" s="447"/>
      <c r="I302" s="153" t="str">
        <f t="shared" si="322"/>
        <v/>
      </c>
      <c r="J302" s="153" t="str">
        <f t="shared" si="323"/>
        <v/>
      </c>
      <c r="K302" s="154" t="str">
        <f t="shared" si="324"/>
        <v/>
      </c>
      <c r="L302" s="458"/>
      <c r="M302" s="153" t="str">
        <f t="shared" si="325"/>
        <v/>
      </c>
      <c r="N302" s="448"/>
      <c r="O302" s="448"/>
      <c r="P302" s="95"/>
      <c r="Q302" s="151"/>
      <c r="R302" s="177" t="str">
        <f t="shared" si="326"/>
        <v/>
      </c>
      <c r="S302" s="95" t="str">
        <f t="shared" si="327"/>
        <v/>
      </c>
      <c r="T302" s="447"/>
      <c r="U302" s="95"/>
      <c r="V302" s="151"/>
      <c r="W302" s="177" t="str">
        <f t="shared" si="328"/>
        <v/>
      </c>
      <c r="X302" s="95" t="str">
        <f t="shared" si="329"/>
        <v/>
      </c>
      <c r="Y302" s="447"/>
      <c r="Z302" s="95"/>
      <c r="AA302" s="151"/>
      <c r="AB302" s="177" t="str">
        <f t="shared" si="330"/>
        <v/>
      </c>
      <c r="AC302" s="95" t="str">
        <f t="shared" si="331"/>
        <v/>
      </c>
      <c r="AD302" s="447"/>
      <c r="AE302" s="95"/>
      <c r="AF302" s="151"/>
      <c r="AG302" s="177" t="str">
        <f t="shared" si="332"/>
        <v/>
      </c>
      <c r="AH302" s="95" t="str">
        <f t="shared" si="333"/>
        <v/>
      </c>
      <c r="AI302" s="447"/>
      <c r="AJ302" s="95"/>
      <c r="AK302" s="151"/>
      <c r="AL302" s="177" t="str">
        <f t="shared" si="334"/>
        <v/>
      </c>
      <c r="AM302" s="95" t="str">
        <f t="shared" si="335"/>
        <v/>
      </c>
      <c r="AN302" s="447"/>
      <c r="AO302" s="95"/>
      <c r="AP302" s="151"/>
      <c r="AQ302" s="177" t="str">
        <f t="shared" si="336"/>
        <v/>
      </c>
      <c r="AR302" s="95" t="str">
        <f t="shared" si="337"/>
        <v/>
      </c>
      <c r="AS302" s="447"/>
      <c r="AT302" s="95"/>
      <c r="AU302" s="151"/>
      <c r="AV302" s="177"/>
      <c r="AW302" s="95" t="str">
        <f t="shared" si="309"/>
        <v/>
      </c>
      <c r="AX302" s="447"/>
    </row>
    <row r="303" spans="2:50" hidden="1">
      <c r="B303" s="456"/>
      <c r="C303" s="95">
        <f t="shared" si="339"/>
        <v>17</v>
      </c>
      <c r="D303" s="95"/>
      <c r="E303" s="95"/>
      <c r="F303" s="95"/>
      <c r="G303" s="177"/>
      <c r="H303" s="447"/>
      <c r="I303" s="153" t="str">
        <f t="shared" si="319"/>
        <v/>
      </c>
      <c r="J303" s="153" t="str">
        <f t="shared" si="320"/>
        <v/>
      </c>
      <c r="K303" s="154" t="str">
        <f t="shared" si="321"/>
        <v/>
      </c>
      <c r="L303" s="458"/>
      <c r="M303" s="153" t="str">
        <f>IFERROR(RANK(K303, K$287:K$305),"")</f>
        <v/>
      </c>
      <c r="N303" s="448"/>
      <c r="O303" s="448"/>
      <c r="P303" s="95"/>
      <c r="Q303" s="151"/>
      <c r="R303" s="177" t="str">
        <f t="shared" si="312"/>
        <v/>
      </c>
      <c r="S303" s="95" t="str">
        <f>IFERROR(RANK(R303, R$287:R$305),"")</f>
        <v/>
      </c>
      <c r="T303" s="447"/>
      <c r="U303" s="95"/>
      <c r="V303" s="151"/>
      <c r="W303" s="177" t="str">
        <f t="shared" si="313"/>
        <v/>
      </c>
      <c r="X303" s="95" t="str">
        <f>IFERROR(RANK(W303, W$287:W$305),"")</f>
        <v/>
      </c>
      <c r="Y303" s="447"/>
      <c r="Z303" s="95"/>
      <c r="AA303" s="151"/>
      <c r="AB303" s="177" t="str">
        <f t="shared" si="314"/>
        <v/>
      </c>
      <c r="AC303" s="95" t="str">
        <f>IFERROR(RANK(AB303, AB$287:AB$305),"")</f>
        <v/>
      </c>
      <c r="AD303" s="447"/>
      <c r="AE303" s="95"/>
      <c r="AF303" s="151"/>
      <c r="AG303" s="177" t="str">
        <f t="shared" si="315"/>
        <v/>
      </c>
      <c r="AH303" s="95" t="str">
        <f>IFERROR(RANK(AG303, AG$287:AG$305),"")</f>
        <v/>
      </c>
      <c r="AI303" s="447"/>
      <c r="AJ303" s="95"/>
      <c r="AK303" s="151"/>
      <c r="AL303" s="177" t="str">
        <f t="shared" si="316"/>
        <v/>
      </c>
      <c r="AM303" s="95" t="str">
        <f>IFERROR(RANK(AL303, AL$287:AL$305),"")</f>
        <v/>
      </c>
      <c r="AN303" s="447"/>
      <c r="AO303" s="95"/>
      <c r="AP303" s="151"/>
      <c r="AQ303" s="177" t="str">
        <f t="shared" si="317"/>
        <v/>
      </c>
      <c r="AR303" s="95" t="str">
        <f>IFERROR(RANK(AQ303, AQ$287:AQ$305),"")</f>
        <v/>
      </c>
      <c r="AS303" s="447"/>
      <c r="AT303" s="95"/>
      <c r="AU303" s="151"/>
      <c r="AV303" s="177"/>
      <c r="AW303" s="95" t="str">
        <f t="shared" si="309"/>
        <v/>
      </c>
      <c r="AX303" s="447"/>
    </row>
    <row r="304" spans="2:50" hidden="1">
      <c r="B304" s="456"/>
      <c r="C304" s="95">
        <f t="shared" si="339"/>
        <v>18</v>
      </c>
      <c r="D304" s="95"/>
      <c r="E304" s="95"/>
      <c r="F304" s="95"/>
      <c r="G304" s="177"/>
      <c r="H304" s="447"/>
      <c r="I304" s="153" t="str">
        <f t="shared" si="319"/>
        <v/>
      </c>
      <c r="J304" s="153" t="str">
        <f t="shared" si="320"/>
        <v/>
      </c>
      <c r="K304" s="154" t="str">
        <f t="shared" si="321"/>
        <v/>
      </c>
      <c r="L304" s="458"/>
      <c r="M304" s="153" t="str">
        <f>IFERROR(RANK(K304, K$287:K$305),"")</f>
        <v/>
      </c>
      <c r="N304" s="448"/>
      <c r="O304" s="448"/>
      <c r="P304" s="95"/>
      <c r="Q304" s="151"/>
      <c r="R304" s="177" t="str">
        <f t="shared" si="312"/>
        <v/>
      </c>
      <c r="S304" s="95" t="str">
        <f>IFERROR(RANK(R304, R$287:R$305),"")</f>
        <v/>
      </c>
      <c r="T304" s="447"/>
      <c r="U304" s="95"/>
      <c r="V304" s="151"/>
      <c r="W304" s="177" t="str">
        <f t="shared" si="313"/>
        <v/>
      </c>
      <c r="X304" s="95" t="str">
        <f>IFERROR(RANK(W304, W$287:W$305),"")</f>
        <v/>
      </c>
      <c r="Y304" s="447"/>
      <c r="Z304" s="95"/>
      <c r="AA304" s="151"/>
      <c r="AB304" s="177" t="str">
        <f t="shared" si="314"/>
        <v/>
      </c>
      <c r="AC304" s="95" t="str">
        <f>IFERROR(RANK(AB304, AB$287:AB$305),"")</f>
        <v/>
      </c>
      <c r="AD304" s="447"/>
      <c r="AE304" s="95"/>
      <c r="AF304" s="151"/>
      <c r="AG304" s="177" t="str">
        <f t="shared" si="315"/>
        <v/>
      </c>
      <c r="AH304" s="95" t="str">
        <f>IFERROR(RANK(AG304, AG$287:AG$305),"")</f>
        <v/>
      </c>
      <c r="AI304" s="447"/>
      <c r="AJ304" s="95"/>
      <c r="AK304" s="151"/>
      <c r="AL304" s="177" t="str">
        <f t="shared" si="316"/>
        <v/>
      </c>
      <c r="AM304" s="95" t="str">
        <f>IFERROR(RANK(AL304, AL$287:AL$305),"")</f>
        <v/>
      </c>
      <c r="AN304" s="447"/>
      <c r="AO304" s="95"/>
      <c r="AP304" s="151"/>
      <c r="AQ304" s="177" t="str">
        <f t="shared" si="317"/>
        <v/>
      </c>
      <c r="AR304" s="95" t="str">
        <f>IFERROR(RANK(AQ304, AQ$287:AQ$305),"")</f>
        <v/>
      </c>
      <c r="AS304" s="447"/>
      <c r="AT304" s="95"/>
      <c r="AU304" s="151"/>
      <c r="AV304" s="177"/>
      <c r="AW304" s="95" t="str">
        <f t="shared" si="309"/>
        <v/>
      </c>
      <c r="AX304" s="447"/>
    </row>
    <row r="305" spans="2:50" hidden="1">
      <c r="B305" s="456"/>
      <c r="C305" s="95">
        <f t="shared" si="339"/>
        <v>19</v>
      </c>
      <c r="D305" s="95"/>
      <c r="E305" s="95"/>
      <c r="F305" s="95"/>
      <c r="G305" s="177"/>
      <c r="H305" s="447"/>
      <c r="I305" s="153" t="str">
        <f t="shared" si="319"/>
        <v/>
      </c>
      <c r="J305" s="153" t="str">
        <f t="shared" si="320"/>
        <v/>
      </c>
      <c r="K305" s="154" t="str">
        <f t="shared" si="321"/>
        <v/>
      </c>
      <c r="L305" s="459"/>
      <c r="M305" s="153" t="str">
        <f>IFERROR(RANK(K305, K$287:K$305),"")</f>
        <v/>
      </c>
      <c r="N305" s="448"/>
      <c r="O305" s="448"/>
      <c r="P305" s="95"/>
      <c r="Q305" s="151"/>
      <c r="R305" s="177" t="str">
        <f t="shared" si="312"/>
        <v/>
      </c>
      <c r="S305" s="95" t="str">
        <f>IFERROR(RANK(R305, R$287:R$305),"")</f>
        <v/>
      </c>
      <c r="T305" s="447"/>
      <c r="U305" s="95"/>
      <c r="V305" s="151"/>
      <c r="W305" s="177" t="str">
        <f t="shared" si="313"/>
        <v/>
      </c>
      <c r="X305" s="95" t="str">
        <f>IFERROR(RANK(W305, W$287:W$305),"")</f>
        <v/>
      </c>
      <c r="Y305" s="447"/>
      <c r="Z305" s="95"/>
      <c r="AA305" s="151"/>
      <c r="AB305" s="177" t="str">
        <f t="shared" si="314"/>
        <v/>
      </c>
      <c r="AC305" s="95" t="str">
        <f>IFERROR(RANK(AB305, AB$287:AB$305),"")</f>
        <v/>
      </c>
      <c r="AD305" s="447"/>
      <c r="AE305" s="95"/>
      <c r="AF305" s="151"/>
      <c r="AG305" s="177" t="str">
        <f t="shared" si="315"/>
        <v/>
      </c>
      <c r="AH305" s="95" t="str">
        <f>IFERROR(RANK(AG305, AG$287:AG$305),"")</f>
        <v/>
      </c>
      <c r="AI305" s="447"/>
      <c r="AJ305" s="95"/>
      <c r="AK305" s="151"/>
      <c r="AL305" s="177" t="str">
        <f t="shared" si="316"/>
        <v/>
      </c>
      <c r="AM305" s="95" t="str">
        <f>IFERROR(RANK(AL305, AL$287:AL$305),"")</f>
        <v/>
      </c>
      <c r="AN305" s="447"/>
      <c r="AO305" s="95"/>
      <c r="AP305" s="151"/>
      <c r="AQ305" s="177" t="str">
        <f t="shared" si="317"/>
        <v/>
      </c>
      <c r="AR305" s="95" t="str">
        <f>IFERROR(RANK(AQ305, AQ$287:AQ$305),"")</f>
        <v/>
      </c>
      <c r="AS305" s="447"/>
      <c r="AT305" s="95"/>
      <c r="AU305" s="151"/>
      <c r="AV305" s="177"/>
      <c r="AW305" s="95" t="str">
        <f t="shared" si="309"/>
        <v/>
      </c>
      <c r="AX305" s="447"/>
    </row>
    <row r="306" spans="2:50" ht="15.6" hidden="1">
      <c r="B306" s="460" t="s">
        <v>115</v>
      </c>
      <c r="C306" s="461"/>
      <c r="D306" s="461"/>
      <c r="E306" s="461"/>
      <c r="F306" s="461"/>
      <c r="G306" s="461"/>
      <c r="H306" s="461"/>
      <c r="I306" s="150"/>
      <c r="J306" s="150"/>
      <c r="K306" s="150"/>
      <c r="L306" s="150"/>
      <c r="M306" s="150"/>
      <c r="N306" s="448" t="s">
        <v>116</v>
      </c>
      <c r="O306" s="463" t="s">
        <v>63</v>
      </c>
      <c r="P306" s="465">
        <f>AT282+1</f>
        <v>45972</v>
      </c>
      <c r="Q306" s="456"/>
      <c r="R306" s="456"/>
      <c r="S306" s="456"/>
      <c r="T306" s="456"/>
      <c r="U306" s="465">
        <f>P306+1</f>
        <v>45973</v>
      </c>
      <c r="V306" s="456"/>
      <c r="W306" s="456"/>
      <c r="X306" s="456"/>
      <c r="Y306" s="456"/>
      <c r="Z306" s="465">
        <f>U306+1</f>
        <v>45974</v>
      </c>
      <c r="AA306" s="456"/>
      <c r="AB306" s="456"/>
      <c r="AC306" s="456"/>
      <c r="AD306" s="456"/>
      <c r="AE306" s="465">
        <f>Z306+1</f>
        <v>45975</v>
      </c>
      <c r="AF306" s="456"/>
      <c r="AG306" s="456"/>
      <c r="AH306" s="456"/>
      <c r="AI306" s="456"/>
      <c r="AJ306" s="465">
        <f>AE306+1</f>
        <v>45976</v>
      </c>
      <c r="AK306" s="456"/>
      <c r="AL306" s="456"/>
      <c r="AM306" s="456"/>
      <c r="AN306" s="456"/>
      <c r="AO306" s="465">
        <f>AJ306+1</f>
        <v>45977</v>
      </c>
      <c r="AP306" s="456"/>
      <c r="AQ306" s="456"/>
      <c r="AR306" s="456"/>
      <c r="AS306" s="456"/>
      <c r="AT306" s="465">
        <f>AO306+1</f>
        <v>45978</v>
      </c>
      <c r="AU306" s="456"/>
      <c r="AV306" s="456"/>
      <c r="AW306" s="456"/>
      <c r="AX306" s="456"/>
    </row>
    <row r="307" spans="2:50" ht="15.6" hidden="1">
      <c r="B307" s="462"/>
      <c r="C307" s="462"/>
      <c r="D307" s="462"/>
      <c r="E307" s="462"/>
      <c r="F307" s="462"/>
      <c r="G307" s="462"/>
      <c r="H307" s="462"/>
      <c r="I307" s="150"/>
      <c r="J307" s="150"/>
      <c r="K307" s="150"/>
      <c r="L307" s="150"/>
      <c r="M307" s="150"/>
      <c r="N307" s="448"/>
      <c r="O307" s="464"/>
      <c r="P307" s="465" t="s">
        <v>77</v>
      </c>
      <c r="Q307" s="456"/>
      <c r="R307" s="456"/>
      <c r="S307" s="456"/>
      <c r="T307" s="456"/>
      <c r="U307" s="465" t="s">
        <v>78</v>
      </c>
      <c r="V307" s="456"/>
      <c r="W307" s="456"/>
      <c r="X307" s="456"/>
      <c r="Y307" s="456"/>
      <c r="Z307" s="465" t="s">
        <v>79</v>
      </c>
      <c r="AA307" s="456"/>
      <c r="AB307" s="456"/>
      <c r="AC307" s="456"/>
      <c r="AD307" s="456"/>
      <c r="AE307" s="465" t="s">
        <v>74</v>
      </c>
      <c r="AF307" s="456"/>
      <c r="AG307" s="456"/>
      <c r="AH307" s="456"/>
      <c r="AI307" s="456"/>
      <c r="AJ307" s="465" t="s">
        <v>75</v>
      </c>
      <c r="AK307" s="456"/>
      <c r="AL307" s="456"/>
      <c r="AM307" s="456"/>
      <c r="AN307" s="456"/>
      <c r="AO307" s="465" t="s">
        <v>70</v>
      </c>
      <c r="AP307" s="456"/>
      <c r="AQ307" s="456"/>
      <c r="AR307" s="456"/>
      <c r="AS307" s="456"/>
      <c r="AT307" s="465" t="s">
        <v>76</v>
      </c>
      <c r="AU307" s="456"/>
      <c r="AV307" s="456"/>
      <c r="AW307" s="456"/>
      <c r="AX307" s="456"/>
    </row>
    <row r="308" spans="2:50" hidden="1">
      <c r="B308" s="448" t="s">
        <v>117</v>
      </c>
      <c r="C308" s="448" t="s">
        <v>118</v>
      </c>
      <c r="D308" s="448"/>
      <c r="E308" s="448" t="s">
        <v>119</v>
      </c>
      <c r="F308" s="448"/>
      <c r="G308" s="448"/>
      <c r="H308" s="452" t="s">
        <v>120</v>
      </c>
      <c r="I308" s="455" t="s">
        <v>121</v>
      </c>
      <c r="J308" s="455"/>
      <c r="K308" s="455"/>
      <c r="L308" s="455" t="s">
        <v>120</v>
      </c>
      <c r="M308" s="455" t="s">
        <v>122</v>
      </c>
      <c r="N308" s="448"/>
      <c r="O308" s="448" t="s">
        <v>123</v>
      </c>
      <c r="P308" s="449" t="s">
        <v>124</v>
      </c>
      <c r="Q308" s="450"/>
      <c r="R308" s="450"/>
      <c r="S308" s="451"/>
      <c r="T308" s="448" t="s">
        <v>120</v>
      </c>
      <c r="U308" s="449" t="s">
        <v>124</v>
      </c>
      <c r="V308" s="450"/>
      <c r="W308" s="450"/>
      <c r="X308" s="451"/>
      <c r="Y308" s="448" t="s">
        <v>120</v>
      </c>
      <c r="Z308" s="449" t="s">
        <v>124</v>
      </c>
      <c r="AA308" s="450"/>
      <c r="AB308" s="450"/>
      <c r="AC308" s="451"/>
      <c r="AD308" s="448" t="s">
        <v>120</v>
      </c>
      <c r="AE308" s="449" t="s">
        <v>124</v>
      </c>
      <c r="AF308" s="450"/>
      <c r="AG308" s="450"/>
      <c r="AH308" s="451"/>
      <c r="AI308" s="448" t="s">
        <v>120</v>
      </c>
      <c r="AJ308" s="449" t="s">
        <v>124</v>
      </c>
      <c r="AK308" s="450"/>
      <c r="AL308" s="450"/>
      <c r="AM308" s="451"/>
      <c r="AN308" s="448" t="s">
        <v>120</v>
      </c>
      <c r="AO308" s="449" t="s">
        <v>124</v>
      </c>
      <c r="AP308" s="450"/>
      <c r="AQ308" s="450"/>
      <c r="AR308" s="451"/>
      <c r="AS308" s="448" t="s">
        <v>120</v>
      </c>
      <c r="AT308" s="449" t="s">
        <v>124</v>
      </c>
      <c r="AU308" s="450"/>
      <c r="AV308" s="450"/>
      <c r="AW308" s="451"/>
      <c r="AX308" s="448" t="s">
        <v>120</v>
      </c>
    </row>
    <row r="309" spans="2:50" hidden="1">
      <c r="B309" s="448"/>
      <c r="C309" s="448"/>
      <c r="D309" s="448"/>
      <c r="E309" s="448" t="s">
        <v>125</v>
      </c>
      <c r="F309" s="448"/>
      <c r="G309" s="448"/>
      <c r="H309" s="453"/>
      <c r="I309" s="455" t="s">
        <v>125</v>
      </c>
      <c r="J309" s="455"/>
      <c r="K309" s="455"/>
      <c r="L309" s="455"/>
      <c r="M309" s="455"/>
      <c r="N309" s="448"/>
      <c r="O309" s="448"/>
      <c r="P309" s="449" t="s">
        <v>126</v>
      </c>
      <c r="Q309" s="450"/>
      <c r="R309" s="450"/>
      <c r="S309" s="451"/>
      <c r="T309" s="448"/>
      <c r="U309" s="449" t="s">
        <v>126</v>
      </c>
      <c r="V309" s="450"/>
      <c r="W309" s="450"/>
      <c r="X309" s="451"/>
      <c r="Y309" s="448"/>
      <c r="Z309" s="449" t="s">
        <v>126</v>
      </c>
      <c r="AA309" s="450"/>
      <c r="AB309" s="450"/>
      <c r="AC309" s="451"/>
      <c r="AD309" s="448"/>
      <c r="AE309" s="449" t="s">
        <v>126</v>
      </c>
      <c r="AF309" s="450"/>
      <c r="AG309" s="450"/>
      <c r="AH309" s="451"/>
      <c r="AI309" s="448"/>
      <c r="AJ309" s="449" t="s">
        <v>126</v>
      </c>
      <c r="AK309" s="450"/>
      <c r="AL309" s="450"/>
      <c r="AM309" s="451"/>
      <c r="AN309" s="448"/>
      <c r="AO309" s="449" t="s">
        <v>126</v>
      </c>
      <c r="AP309" s="450"/>
      <c r="AQ309" s="450"/>
      <c r="AR309" s="451"/>
      <c r="AS309" s="448"/>
      <c r="AT309" s="449" t="s">
        <v>126</v>
      </c>
      <c r="AU309" s="450"/>
      <c r="AV309" s="450"/>
      <c r="AW309" s="451"/>
      <c r="AX309" s="448"/>
    </row>
    <row r="310" spans="2:50" hidden="1">
      <c r="B310" s="448"/>
      <c r="C310" s="448"/>
      <c r="D310" s="448"/>
      <c r="E310" s="94" t="s">
        <v>127</v>
      </c>
      <c r="F310" s="94" t="s">
        <v>128</v>
      </c>
      <c r="G310" s="94" t="s">
        <v>129</v>
      </c>
      <c r="H310" s="454"/>
      <c r="I310" s="152" t="s">
        <v>127</v>
      </c>
      <c r="J310" s="152" t="s">
        <v>128</v>
      </c>
      <c r="K310" s="152" t="s">
        <v>129</v>
      </c>
      <c r="L310" s="455"/>
      <c r="M310" s="455"/>
      <c r="N310" s="448"/>
      <c r="O310" s="448"/>
      <c r="P310" s="94" t="s">
        <v>127</v>
      </c>
      <c r="Q310" s="94" t="s">
        <v>128</v>
      </c>
      <c r="R310" s="94" t="s">
        <v>129</v>
      </c>
      <c r="S310" s="94" t="s">
        <v>122</v>
      </c>
      <c r="T310" s="448"/>
      <c r="U310" s="94" t="s">
        <v>127</v>
      </c>
      <c r="V310" s="94" t="s">
        <v>128</v>
      </c>
      <c r="W310" s="94" t="s">
        <v>129</v>
      </c>
      <c r="X310" s="94" t="s">
        <v>122</v>
      </c>
      <c r="Y310" s="448"/>
      <c r="Z310" s="94" t="s">
        <v>127</v>
      </c>
      <c r="AA310" s="94" t="s">
        <v>128</v>
      </c>
      <c r="AB310" s="94" t="s">
        <v>129</v>
      </c>
      <c r="AC310" s="94" t="s">
        <v>122</v>
      </c>
      <c r="AD310" s="448"/>
      <c r="AE310" s="94" t="s">
        <v>127</v>
      </c>
      <c r="AF310" s="94" t="s">
        <v>128</v>
      </c>
      <c r="AG310" s="94" t="s">
        <v>129</v>
      </c>
      <c r="AH310" s="94" t="s">
        <v>122</v>
      </c>
      <c r="AI310" s="448"/>
      <c r="AJ310" s="94" t="s">
        <v>127</v>
      </c>
      <c r="AK310" s="94" t="s">
        <v>128</v>
      </c>
      <c r="AL310" s="94" t="s">
        <v>129</v>
      </c>
      <c r="AM310" s="94" t="s">
        <v>122</v>
      </c>
      <c r="AN310" s="448"/>
      <c r="AO310" s="94" t="s">
        <v>127</v>
      </c>
      <c r="AP310" s="94" t="s">
        <v>128</v>
      </c>
      <c r="AQ310" s="94" t="s">
        <v>129</v>
      </c>
      <c r="AR310" s="94" t="s">
        <v>122</v>
      </c>
      <c r="AS310" s="448"/>
      <c r="AT310" s="94" t="s">
        <v>127</v>
      </c>
      <c r="AU310" s="94" t="s">
        <v>128</v>
      </c>
      <c r="AV310" s="94" t="s">
        <v>129</v>
      </c>
      <c r="AW310" s="94" t="s">
        <v>122</v>
      </c>
      <c r="AX310" s="448"/>
    </row>
    <row r="311" spans="2:50" hidden="1">
      <c r="B311" s="456" t="s">
        <v>130</v>
      </c>
      <c r="C311" s="95">
        <f t="shared" ref="C311:C322" si="340">C287</f>
        <v>1</v>
      </c>
      <c r="D311" s="95" t="s">
        <v>133</v>
      </c>
      <c r="E311" s="95">
        <v>17</v>
      </c>
      <c r="F311" s="95">
        <v>2000</v>
      </c>
      <c r="G311" s="177">
        <f>F311/E311</f>
        <v>117.64705882352941</v>
      </c>
      <c r="H311" s="447">
        <f>AVERAGE(G311:G325)</f>
        <v>122.55713756487748</v>
      </c>
      <c r="I311" s="153">
        <f t="shared" ref="I311:I313" si="341">IFERROR(AVERAGE(P311,U311,Z311,AE311,AJ311,AO311,AT311),"")</f>
        <v>17</v>
      </c>
      <c r="J311" s="153">
        <f t="shared" ref="J311:J313" si="342">IFERROR(AVERAGE(Q311,V311,AA311,AF311,AK311,AP311,AU311),"")</f>
        <v>1914.6012313051265</v>
      </c>
      <c r="K311" s="154">
        <f t="shared" ref="K311:K313" si="343">IFERROR(AVERAGE(R311,W311,AB311,AG311,AL311,AQ311,AV311),"")</f>
        <v>112.62360184147802</v>
      </c>
      <c r="L311" s="457">
        <f>IFERROR(AVERAGE(K311:K325),"-")</f>
        <v>117.53557148132205</v>
      </c>
      <c r="M311" s="153">
        <f>IFERROR(RANK(K311, K$311:K$325),"")</f>
        <v>11</v>
      </c>
      <c r="N311" s="448"/>
      <c r="O311" s="448"/>
      <c r="P311" s="95">
        <v>17</v>
      </c>
      <c r="Q311" s="151">
        <v>1923.6363636363658</v>
      </c>
      <c r="R311" s="177">
        <f>IFERROR(Q311/P311,"")</f>
        <v>113.15508021390387</v>
      </c>
      <c r="S311" s="95">
        <f>IFERROR(RANK(R311, R$311:R$325),"")</f>
        <v>10</v>
      </c>
      <c r="T311" s="447">
        <f>AVERAGE(R311:R325)</f>
        <v>119.48178852475698</v>
      </c>
      <c r="U311" s="95">
        <v>17</v>
      </c>
      <c r="V311" s="151">
        <v>1924.687500000002</v>
      </c>
      <c r="W311" s="177">
        <f>IFERROR(V311/U311,"")</f>
        <v>113.216911764706</v>
      </c>
      <c r="X311" s="95">
        <f>IFERROR(RANK(W311, W$311:W$325),"")</f>
        <v>10</v>
      </c>
      <c r="Y311" s="447">
        <f>AVERAGE(W311:W325)</f>
        <v>119.4368967090157</v>
      </c>
      <c r="Z311" s="95">
        <v>17</v>
      </c>
      <c r="AA311" s="151">
        <v>1901.111111111112</v>
      </c>
      <c r="AB311" s="177">
        <f>IFERROR(AA311/Z311,"")</f>
        <v>111.83006535947717</v>
      </c>
      <c r="AC311" s="95">
        <f>IFERROR(RANK(AB311, AB$311:AB$325),"")</f>
        <v>11</v>
      </c>
      <c r="AD311" s="447">
        <f>AVERAGE(AB311:AB325)</f>
        <v>119.50315513205587</v>
      </c>
      <c r="AE311" s="95">
        <v>17</v>
      </c>
      <c r="AF311" s="151">
        <v>1913.076923076924</v>
      </c>
      <c r="AG311" s="177">
        <f>IFERROR(AF311/AE311,"")</f>
        <v>112.53393665158376</v>
      </c>
      <c r="AH311" s="95">
        <f>IFERROR(RANK(AG311, AG$311:AG$325),"")</f>
        <v>11</v>
      </c>
      <c r="AI311" s="447">
        <f>AVERAGE(AG311:AG325)</f>
        <v>119.51289846320323</v>
      </c>
      <c r="AJ311" s="95">
        <v>17</v>
      </c>
      <c r="AK311" s="151">
        <v>1908.1967213114772</v>
      </c>
      <c r="AL311" s="177">
        <f>IFERROR(AK311/AJ311,"")</f>
        <v>112.24686595949866</v>
      </c>
      <c r="AM311" s="95">
        <f>IFERROR(RANK(AL311, AL$311:AL$325),"")</f>
        <v>11</v>
      </c>
      <c r="AN311" s="447">
        <f>AVERAGE(AL311:AL325)</f>
        <v>119.50853312275764</v>
      </c>
      <c r="AO311" s="95">
        <v>17</v>
      </c>
      <c r="AP311" s="151">
        <v>1927.500000000002</v>
      </c>
      <c r="AQ311" s="177">
        <f>IFERROR(AP311/AO311,"")</f>
        <v>113.38235294117659</v>
      </c>
      <c r="AR311" s="95">
        <f>IFERROR(RANK(AQ311, AQ$311:AQ$325),"")</f>
        <v>10</v>
      </c>
      <c r="AS311" s="447">
        <f>AVERAGE(AQ311:AQ325)</f>
        <v>119.48842585374429</v>
      </c>
      <c r="AT311" s="95">
        <v>17</v>
      </c>
      <c r="AU311" s="151">
        <v>1904.0000000000018</v>
      </c>
      <c r="AV311" s="177">
        <f>IFERROR(AU311/AT311,"")</f>
        <v>112.00000000000011</v>
      </c>
      <c r="AW311" s="95">
        <f>IFERROR(RANK(AV311, AV$311:AV$325),"")</f>
        <v>11</v>
      </c>
      <c r="AX311" s="447">
        <f>AVERAGE(AV311:AV325)</f>
        <v>117.75230132289555</v>
      </c>
    </row>
    <row r="312" spans="2:50" hidden="1">
      <c r="B312" s="456"/>
      <c r="C312" s="95">
        <f t="shared" si="340"/>
        <v>2</v>
      </c>
      <c r="D312" s="95" t="s">
        <v>135</v>
      </c>
      <c r="E312" s="95">
        <v>19</v>
      </c>
      <c r="F312" s="95">
        <v>2000</v>
      </c>
      <c r="G312" s="177">
        <f t="shared" ref="G312:G325" si="344">F312/E312</f>
        <v>105.26315789473684</v>
      </c>
      <c r="H312" s="447"/>
      <c r="I312" s="153">
        <f t="shared" si="341"/>
        <v>19</v>
      </c>
      <c r="J312" s="153">
        <f t="shared" si="342"/>
        <v>1919.1838843865855</v>
      </c>
      <c r="K312" s="154">
        <f t="shared" si="343"/>
        <v>101.00967812560977</v>
      </c>
      <c r="L312" s="458"/>
      <c r="M312" s="153">
        <f t="shared" ref="M312:M325" si="345">IFERROR(RANK(K312, K$311:K$325),"")</f>
        <v>12</v>
      </c>
      <c r="N312" s="448"/>
      <c r="O312" s="448"/>
      <c r="P312" s="95">
        <v>19</v>
      </c>
      <c r="Q312" s="151">
        <v>1921.5789473684199</v>
      </c>
      <c r="R312" s="177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47"/>
      <c r="U312" s="95">
        <v>19</v>
      </c>
      <c r="V312" s="151">
        <v>1924.7368421052615</v>
      </c>
      <c r="W312" s="177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47"/>
      <c r="Z312" s="95">
        <v>19</v>
      </c>
      <c r="AA312" s="151">
        <v>1909.0909090909111</v>
      </c>
      <c r="AB312" s="177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47"/>
      <c r="AE312" s="95">
        <v>19</v>
      </c>
      <c r="AF312" s="151">
        <v>1913.2258064516145</v>
      </c>
      <c r="AG312" s="177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47"/>
      <c r="AJ312" s="95">
        <v>19</v>
      </c>
      <c r="AK312" s="151">
        <v>1914.9295774647869</v>
      </c>
      <c r="AL312" s="177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47"/>
      <c r="AO312" s="95">
        <v>19</v>
      </c>
      <c r="AP312" s="151">
        <v>1921.5584415584406</v>
      </c>
      <c r="AQ312" s="177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47"/>
      <c r="AT312" s="95">
        <v>19</v>
      </c>
      <c r="AU312" s="151">
        <v>1929.1666666666649</v>
      </c>
      <c r="AV312" s="177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47"/>
    </row>
    <row r="313" spans="2:50" hidden="1">
      <c r="B313" s="456"/>
      <c r="C313" s="95">
        <f t="shared" si="340"/>
        <v>3</v>
      </c>
      <c r="D313" s="95" t="s">
        <v>136</v>
      </c>
      <c r="E313" s="95">
        <v>14</v>
      </c>
      <c r="F313" s="95">
        <v>2000</v>
      </c>
      <c r="G313" s="177">
        <f t="shared" si="344"/>
        <v>142.85714285714286</v>
      </c>
      <c r="H313" s="447"/>
      <c r="I313" s="153">
        <f t="shared" si="341"/>
        <v>14</v>
      </c>
      <c r="J313" s="153">
        <f t="shared" si="342"/>
        <v>1913.6522006301325</v>
      </c>
      <c r="K313" s="154">
        <f t="shared" si="343"/>
        <v>136.68944290215231</v>
      </c>
      <c r="L313" s="458"/>
      <c r="M313" s="153">
        <f t="shared" si="345"/>
        <v>2</v>
      </c>
      <c r="N313" s="448"/>
      <c r="O313" s="448"/>
      <c r="P313" s="95">
        <v>14</v>
      </c>
      <c r="Q313" s="151">
        <v>1914.3157894736844</v>
      </c>
      <c r="R313" s="177">
        <f t="shared" si="346"/>
        <v>136.73684210526318</v>
      </c>
      <c r="S313" s="95">
        <f t="shared" si="347"/>
        <v>2</v>
      </c>
      <c r="T313" s="447"/>
      <c r="U313" s="95">
        <v>14</v>
      </c>
      <c r="V313" s="151">
        <v>1903.8000000000004</v>
      </c>
      <c r="W313" s="177">
        <f t="shared" si="348"/>
        <v>135.98571428571432</v>
      </c>
      <c r="X313" s="95">
        <f t="shared" si="349"/>
        <v>2</v>
      </c>
      <c r="Y313" s="447"/>
      <c r="Z313" s="95">
        <v>14</v>
      </c>
      <c r="AA313" s="151">
        <v>1921.395348837209</v>
      </c>
      <c r="AB313" s="177">
        <f t="shared" si="350"/>
        <v>137.24252491694349</v>
      </c>
      <c r="AC313" s="95">
        <f t="shared" si="351"/>
        <v>2</v>
      </c>
      <c r="AD313" s="447"/>
      <c r="AE313" s="95">
        <v>14</v>
      </c>
      <c r="AF313" s="151">
        <v>1910.5714285714289</v>
      </c>
      <c r="AG313" s="177">
        <f t="shared" si="352"/>
        <v>136.46938775510208</v>
      </c>
      <c r="AH313" s="95">
        <f t="shared" si="353"/>
        <v>2</v>
      </c>
      <c r="AI313" s="447"/>
      <c r="AJ313" s="95">
        <v>14</v>
      </c>
      <c r="AK313" s="151">
        <v>1926.9565217391305</v>
      </c>
      <c r="AL313" s="177">
        <f t="shared" si="354"/>
        <v>137.63975155279505</v>
      </c>
      <c r="AM313" s="95">
        <f t="shared" si="355"/>
        <v>2</v>
      </c>
      <c r="AN313" s="447"/>
      <c r="AO313" s="95">
        <v>14</v>
      </c>
      <c r="AP313" s="151">
        <v>1908.0000000000002</v>
      </c>
      <c r="AQ313" s="177">
        <f t="shared" si="356"/>
        <v>136.28571428571431</v>
      </c>
      <c r="AR313" s="95">
        <f t="shared" si="357"/>
        <v>2</v>
      </c>
      <c r="AS313" s="447"/>
      <c r="AT313" s="95">
        <v>14</v>
      </c>
      <c r="AU313" s="151">
        <v>1910.526315789474</v>
      </c>
      <c r="AV313" s="177">
        <f t="shared" si="358"/>
        <v>136.46616541353384</v>
      </c>
      <c r="AW313" s="95">
        <f t="shared" si="359"/>
        <v>2</v>
      </c>
      <c r="AX313" s="447"/>
    </row>
    <row r="314" spans="2:50" hidden="1">
      <c r="B314" s="456"/>
      <c r="C314" s="95">
        <f t="shared" si="340"/>
        <v>4</v>
      </c>
      <c r="D314" s="95" t="s">
        <v>137</v>
      </c>
      <c r="E314" s="95">
        <v>16</v>
      </c>
      <c r="F314" s="95">
        <v>2000</v>
      </c>
      <c r="G314" s="177">
        <f t="shared" si="344"/>
        <v>125</v>
      </c>
      <c r="H314" s="447"/>
      <c r="I314" s="153">
        <f>IFERROR(AVERAGE(P314,U314,Z314,AE314,AJ314,AO314,AT314),"")</f>
        <v>16</v>
      </c>
      <c r="J314" s="153">
        <f>IFERROR(AVERAGE(Q314,V314,AA314,AF314,AK314,AP314,AU314),"")</f>
        <v>1916.9649854646491</v>
      </c>
      <c r="K314" s="154">
        <f>IFERROR(AVERAGE(R314,W314,AB314,AG314,AL314,AQ314,AV314),"")</f>
        <v>119.81031159154057</v>
      </c>
      <c r="L314" s="458"/>
      <c r="M314" s="153">
        <f t="shared" si="345"/>
        <v>8</v>
      </c>
      <c r="N314" s="448"/>
      <c r="O314" s="448"/>
      <c r="P314" s="95">
        <v>16</v>
      </c>
      <c r="Q314" s="151">
        <v>1917.0000000000005</v>
      </c>
      <c r="R314" s="177">
        <f t="shared" si="346"/>
        <v>119.81250000000003</v>
      </c>
      <c r="S314" s="95">
        <f t="shared" si="347"/>
        <v>8</v>
      </c>
      <c r="T314" s="447"/>
      <c r="U314" s="95">
        <v>16</v>
      </c>
      <c r="V314" s="151">
        <v>1916.1904761904757</v>
      </c>
      <c r="W314" s="177">
        <f t="shared" si="348"/>
        <v>119.76190476190473</v>
      </c>
      <c r="X314" s="95">
        <f t="shared" si="349"/>
        <v>8</v>
      </c>
      <c r="Y314" s="447"/>
      <c r="Z314" s="95">
        <v>16</v>
      </c>
      <c r="AA314" s="151">
        <v>1908.2142857142871</v>
      </c>
      <c r="AB314" s="177">
        <f t="shared" si="350"/>
        <v>119.26339285714295</v>
      </c>
      <c r="AC314" s="95">
        <f t="shared" si="351"/>
        <v>8</v>
      </c>
      <c r="AD314" s="447"/>
      <c r="AE314" s="95">
        <v>16</v>
      </c>
      <c r="AF314" s="151">
        <v>1922.553191489362</v>
      </c>
      <c r="AG314" s="177">
        <f t="shared" si="352"/>
        <v>120.15957446808513</v>
      </c>
      <c r="AH314" s="95">
        <f t="shared" si="353"/>
        <v>7</v>
      </c>
      <c r="AI314" s="447"/>
      <c r="AJ314" s="95">
        <v>16</v>
      </c>
      <c r="AK314" s="151">
        <v>1922.7272727272727</v>
      </c>
      <c r="AL314" s="177">
        <f t="shared" si="354"/>
        <v>120.17045454545455</v>
      </c>
      <c r="AM314" s="95">
        <f t="shared" si="355"/>
        <v>7</v>
      </c>
      <c r="AN314" s="447"/>
      <c r="AO314" s="95">
        <v>16</v>
      </c>
      <c r="AP314" s="151">
        <v>1901.2499999999995</v>
      </c>
      <c r="AQ314" s="177">
        <f t="shared" si="356"/>
        <v>118.82812499999997</v>
      </c>
      <c r="AR314" s="95">
        <f t="shared" si="357"/>
        <v>9</v>
      </c>
      <c r="AS314" s="447"/>
      <c r="AT314" s="95">
        <v>16</v>
      </c>
      <c r="AU314" s="151">
        <v>1930.8196721311467</v>
      </c>
      <c r="AV314" s="177">
        <f t="shared" si="358"/>
        <v>120.67622950819667</v>
      </c>
      <c r="AW314" s="95">
        <f t="shared" si="359"/>
        <v>8</v>
      </c>
      <c r="AX314" s="447"/>
    </row>
    <row r="315" spans="2:50" hidden="1">
      <c r="B315" s="456"/>
      <c r="C315" s="95">
        <f t="shared" si="340"/>
        <v>5</v>
      </c>
      <c r="D315" s="95" t="s">
        <v>143</v>
      </c>
      <c r="E315" s="95">
        <v>17</v>
      </c>
      <c r="F315" s="95">
        <v>2000</v>
      </c>
      <c r="G315" s="177">
        <f t="shared" si="344"/>
        <v>117.64705882352941</v>
      </c>
      <c r="H315" s="447"/>
      <c r="I315" s="153">
        <f t="shared" ref="I315:I325" si="360">IFERROR(AVERAGE(P315,U315,Z315,AE315,AJ315,AO315,AT315),"")</f>
        <v>17</v>
      </c>
      <c r="J315" s="153">
        <f t="shared" ref="J315:J325" si="361">IFERROR(AVERAGE(Q315,V315,AA315,AF315,AK315,AP315,AU315),"")</f>
        <v>1914.7289482489573</v>
      </c>
      <c r="K315" s="154">
        <f t="shared" ref="K315:K325" si="362">IFERROR(AVERAGE(R315,W315,AB315,AG315,AL315,AQ315,AV315),"")</f>
        <v>112.63111460287983</v>
      </c>
      <c r="L315" s="458"/>
      <c r="M315" s="153">
        <f t="shared" si="345"/>
        <v>10</v>
      </c>
      <c r="N315" s="448"/>
      <c r="O315" s="448"/>
      <c r="P315" s="95">
        <v>17</v>
      </c>
      <c r="Q315" s="151">
        <v>1918.4810126582267</v>
      </c>
      <c r="R315" s="177">
        <f t="shared" si="346"/>
        <v>112.85182427401334</v>
      </c>
      <c r="S315" s="95">
        <f t="shared" si="347"/>
        <v>11</v>
      </c>
      <c r="T315" s="447"/>
      <c r="U315" s="95">
        <v>17</v>
      </c>
      <c r="V315" s="151">
        <v>1916.9999999999993</v>
      </c>
      <c r="W315" s="177">
        <f t="shared" si="348"/>
        <v>112.7647058823529</v>
      </c>
      <c r="X315" s="95">
        <f t="shared" si="349"/>
        <v>11</v>
      </c>
      <c r="Y315" s="447"/>
      <c r="Z315" s="95">
        <v>17</v>
      </c>
      <c r="AA315" s="151">
        <v>1917.3913043478242</v>
      </c>
      <c r="AB315" s="177">
        <f t="shared" si="350"/>
        <v>112.78772378516612</v>
      </c>
      <c r="AC315" s="95">
        <f t="shared" si="351"/>
        <v>10</v>
      </c>
      <c r="AD315" s="447"/>
      <c r="AE315" s="95">
        <v>17</v>
      </c>
      <c r="AF315" s="151">
        <v>1919.0476190476211</v>
      </c>
      <c r="AG315" s="177">
        <f t="shared" si="352"/>
        <v>112.88515406162477</v>
      </c>
      <c r="AH315" s="95">
        <f t="shared" si="353"/>
        <v>10</v>
      </c>
      <c r="AI315" s="447"/>
      <c r="AJ315" s="95">
        <v>17</v>
      </c>
      <c r="AK315" s="151">
        <v>1915.9459459459445</v>
      </c>
      <c r="AL315" s="177">
        <f t="shared" si="354"/>
        <v>112.70270270270261</v>
      </c>
      <c r="AM315" s="95">
        <f t="shared" si="355"/>
        <v>10</v>
      </c>
      <c r="AN315" s="447"/>
      <c r="AO315" s="95">
        <v>17</v>
      </c>
      <c r="AP315" s="151">
        <v>1908.1481481481474</v>
      </c>
      <c r="AQ315" s="177">
        <f t="shared" si="356"/>
        <v>112.2440087145969</v>
      </c>
      <c r="AR315" s="95">
        <f t="shared" si="357"/>
        <v>11</v>
      </c>
      <c r="AS315" s="447"/>
      <c r="AT315" s="95">
        <v>17</v>
      </c>
      <c r="AU315" s="151">
        <v>1907.0886075949356</v>
      </c>
      <c r="AV315" s="177">
        <f t="shared" si="358"/>
        <v>112.1816827997021</v>
      </c>
      <c r="AW315" s="95">
        <f t="shared" si="359"/>
        <v>10</v>
      </c>
      <c r="AX315" s="447"/>
    </row>
    <row r="316" spans="2:50" hidden="1">
      <c r="B316" s="456"/>
      <c r="C316" s="95">
        <f t="shared" si="340"/>
        <v>6</v>
      </c>
      <c r="D316" s="95" t="s">
        <v>144</v>
      </c>
      <c r="E316" s="95">
        <v>15</v>
      </c>
      <c r="F316" s="95">
        <v>2000</v>
      </c>
      <c r="G316" s="177">
        <f t="shared" si="344"/>
        <v>133.33333333333334</v>
      </c>
      <c r="H316" s="447"/>
      <c r="I316" s="153">
        <f t="shared" si="360"/>
        <v>15</v>
      </c>
      <c r="J316" s="153">
        <f t="shared" si="361"/>
        <v>1917.0533827632203</v>
      </c>
      <c r="K316" s="154">
        <f t="shared" si="362"/>
        <v>127.80355885088137</v>
      </c>
      <c r="L316" s="458"/>
      <c r="M316" s="153">
        <f t="shared" si="345"/>
        <v>5</v>
      </c>
      <c r="N316" s="448"/>
      <c r="O316" s="448"/>
      <c r="P316" s="95">
        <v>15</v>
      </c>
      <c r="Q316" s="151">
        <v>1912.3809523809543</v>
      </c>
      <c r="R316" s="177">
        <f t="shared" si="346"/>
        <v>127.49206349206362</v>
      </c>
      <c r="S316" s="95">
        <f t="shared" si="347"/>
        <v>5</v>
      </c>
      <c r="T316" s="447"/>
      <c r="U316" s="95">
        <v>15</v>
      </c>
      <c r="V316" s="151">
        <v>1905.4838709677435</v>
      </c>
      <c r="W316" s="177">
        <f t="shared" si="348"/>
        <v>127.03225806451624</v>
      </c>
      <c r="X316" s="95">
        <f t="shared" si="349"/>
        <v>6</v>
      </c>
      <c r="Y316" s="447"/>
      <c r="Z316" s="95">
        <v>15</v>
      </c>
      <c r="AA316" s="151">
        <v>1913.076923076924</v>
      </c>
      <c r="AB316" s="177">
        <f t="shared" si="350"/>
        <v>127.5384615384616</v>
      </c>
      <c r="AC316" s="95">
        <f t="shared" si="351"/>
        <v>6</v>
      </c>
      <c r="AD316" s="447"/>
      <c r="AE316" s="95">
        <v>15</v>
      </c>
      <c r="AF316" s="151">
        <v>1920.0000000000005</v>
      </c>
      <c r="AG316" s="177">
        <f t="shared" si="352"/>
        <v>128.00000000000003</v>
      </c>
      <c r="AH316" s="95">
        <f t="shared" si="353"/>
        <v>4</v>
      </c>
      <c r="AI316" s="447"/>
      <c r="AJ316" s="95">
        <v>15</v>
      </c>
      <c r="AK316" s="151">
        <v>1929.3103448275874</v>
      </c>
      <c r="AL316" s="177">
        <f t="shared" si="354"/>
        <v>128.6206896551725</v>
      </c>
      <c r="AM316" s="95">
        <f t="shared" si="355"/>
        <v>4</v>
      </c>
      <c r="AN316" s="447"/>
      <c r="AO316" s="95">
        <v>15</v>
      </c>
      <c r="AP316" s="151">
        <v>1918.1538461538482</v>
      </c>
      <c r="AQ316" s="177">
        <f t="shared" si="356"/>
        <v>127.87692307692322</v>
      </c>
      <c r="AR316" s="95">
        <f t="shared" si="357"/>
        <v>5</v>
      </c>
      <c r="AS316" s="447"/>
      <c r="AT316" s="95">
        <v>15</v>
      </c>
      <c r="AU316" s="151">
        <v>1920.9677419354855</v>
      </c>
      <c r="AV316" s="177">
        <f t="shared" si="358"/>
        <v>128.06451612903237</v>
      </c>
      <c r="AW316" s="95">
        <f t="shared" si="359"/>
        <v>6</v>
      </c>
      <c r="AX316" s="447"/>
    </row>
    <row r="317" spans="2:50" hidden="1">
      <c r="B317" s="456"/>
      <c r="C317" s="95">
        <f t="shared" si="340"/>
        <v>7</v>
      </c>
      <c r="D317" s="95" t="s">
        <v>151</v>
      </c>
      <c r="E317" s="95">
        <v>16</v>
      </c>
      <c r="F317" s="95">
        <v>2000</v>
      </c>
      <c r="G317" s="177">
        <f t="shared" si="344"/>
        <v>125</v>
      </c>
      <c r="H317" s="447"/>
      <c r="I317" s="153">
        <f t="shared" si="360"/>
        <v>16</v>
      </c>
      <c r="J317" s="153">
        <f t="shared" si="361"/>
        <v>1910.3568357822689</v>
      </c>
      <c r="K317" s="154">
        <f t="shared" si="362"/>
        <v>119.39730223639181</v>
      </c>
      <c r="L317" s="458"/>
      <c r="M317" s="153">
        <f t="shared" si="345"/>
        <v>9</v>
      </c>
      <c r="N317" s="448"/>
      <c r="O317" s="448"/>
      <c r="P317" s="95">
        <v>16</v>
      </c>
      <c r="Q317" s="151">
        <v>1904.9079754601219</v>
      </c>
      <c r="R317" s="177">
        <f t="shared" si="346"/>
        <v>119.05674846625762</v>
      </c>
      <c r="S317" s="95">
        <f t="shared" si="347"/>
        <v>9</v>
      </c>
      <c r="T317" s="447"/>
      <c r="U317" s="95">
        <v>16</v>
      </c>
      <c r="V317" s="151">
        <v>1909.8591549295777</v>
      </c>
      <c r="W317" s="177">
        <f t="shared" si="348"/>
        <v>119.36619718309861</v>
      </c>
      <c r="X317" s="95">
        <f t="shared" si="349"/>
        <v>9</v>
      </c>
      <c r="Y317" s="447"/>
      <c r="Z317" s="95">
        <v>16</v>
      </c>
      <c r="AA317" s="151">
        <v>1904.4444444444439</v>
      </c>
      <c r="AB317" s="177">
        <f t="shared" si="350"/>
        <v>119.02777777777774</v>
      </c>
      <c r="AC317" s="95">
        <f t="shared" si="351"/>
        <v>9</v>
      </c>
      <c r="AD317" s="447"/>
      <c r="AE317" s="95">
        <v>16</v>
      </c>
      <c r="AF317" s="151">
        <v>1919.154929577463</v>
      </c>
      <c r="AG317" s="177">
        <f t="shared" si="352"/>
        <v>119.94718309859144</v>
      </c>
      <c r="AH317" s="95">
        <f t="shared" si="353"/>
        <v>9</v>
      </c>
      <c r="AI317" s="447"/>
      <c r="AJ317" s="95">
        <v>16</v>
      </c>
      <c r="AK317" s="151">
        <v>1910.973451327435</v>
      </c>
      <c r="AL317" s="177">
        <f t="shared" si="354"/>
        <v>119.43584070796469</v>
      </c>
      <c r="AM317" s="95">
        <f t="shared" si="355"/>
        <v>8</v>
      </c>
      <c r="AN317" s="447"/>
      <c r="AO317" s="95">
        <v>16</v>
      </c>
      <c r="AP317" s="151">
        <v>1911.5789473684199</v>
      </c>
      <c r="AQ317" s="177">
        <f t="shared" si="356"/>
        <v>119.47368421052624</v>
      </c>
      <c r="AR317" s="95">
        <f t="shared" si="357"/>
        <v>8</v>
      </c>
      <c r="AS317" s="447"/>
      <c r="AT317" s="95">
        <v>16</v>
      </c>
      <c r="AU317" s="151">
        <v>1911.5789473684199</v>
      </c>
      <c r="AV317" s="177">
        <f t="shared" si="358"/>
        <v>119.47368421052624</v>
      </c>
      <c r="AW317" s="95">
        <f t="shared" si="359"/>
        <v>9</v>
      </c>
      <c r="AX317" s="447"/>
    </row>
    <row r="318" spans="2:50" hidden="1">
      <c r="B318" s="456"/>
      <c r="C318" s="95">
        <f t="shared" si="340"/>
        <v>8</v>
      </c>
      <c r="D318" s="95" t="s">
        <v>150</v>
      </c>
      <c r="E318" s="95">
        <v>13</v>
      </c>
      <c r="F318" s="95">
        <v>2000</v>
      </c>
      <c r="G318" s="177">
        <f t="shared" si="344"/>
        <v>153.84615384615384</v>
      </c>
      <c r="H318" s="447"/>
      <c r="I318" s="153">
        <f t="shared" si="360"/>
        <v>13</v>
      </c>
      <c r="J318" s="153">
        <f t="shared" si="361"/>
        <v>1918.5600421151651</v>
      </c>
      <c r="K318" s="154">
        <f t="shared" si="362"/>
        <v>147.58154170116654</v>
      </c>
      <c r="L318" s="458"/>
      <c r="M318" s="153">
        <f t="shared" si="345"/>
        <v>1</v>
      </c>
      <c r="N318" s="448"/>
      <c r="O318" s="448"/>
      <c r="P318" s="95">
        <v>13</v>
      </c>
      <c r="Q318" s="151">
        <v>1919.5584415584422</v>
      </c>
      <c r="R318" s="177">
        <f t="shared" si="346"/>
        <v>147.6583416583417</v>
      </c>
      <c r="S318" s="95">
        <f t="shared" si="347"/>
        <v>1</v>
      </c>
      <c r="T318" s="447"/>
      <c r="U318" s="95">
        <v>13</v>
      </c>
      <c r="V318" s="151">
        <v>1916.8389057750769</v>
      </c>
      <c r="W318" s="177">
        <f t="shared" si="348"/>
        <v>147.44914659808285</v>
      </c>
      <c r="X318" s="95">
        <f t="shared" si="349"/>
        <v>1</v>
      </c>
      <c r="Y318" s="447"/>
      <c r="Z318" s="95">
        <v>13</v>
      </c>
      <c r="AA318" s="151">
        <v>1927.7283372365355</v>
      </c>
      <c r="AB318" s="177">
        <f t="shared" si="350"/>
        <v>148.2867951720412</v>
      </c>
      <c r="AC318" s="95">
        <f t="shared" si="351"/>
        <v>1</v>
      </c>
      <c r="AD318" s="447"/>
      <c r="AE318" s="95">
        <v>13</v>
      </c>
      <c r="AF318" s="151">
        <v>1913.4920634920622</v>
      </c>
      <c r="AG318" s="177">
        <f t="shared" si="352"/>
        <v>147.1916971916971</v>
      </c>
      <c r="AH318" s="95">
        <f t="shared" si="353"/>
        <v>1</v>
      </c>
      <c r="AI318" s="447"/>
      <c r="AJ318" s="95">
        <v>13</v>
      </c>
      <c r="AK318" s="151">
        <v>1914.8936170212769</v>
      </c>
      <c r="AL318" s="177">
        <f t="shared" si="354"/>
        <v>147.29950900163669</v>
      </c>
      <c r="AM318" s="95">
        <f t="shared" si="355"/>
        <v>1</v>
      </c>
      <c r="AN318" s="447"/>
      <c r="AO318" s="95">
        <v>13</v>
      </c>
      <c r="AP318" s="151">
        <v>1916.9922630560941</v>
      </c>
      <c r="AQ318" s="177">
        <f t="shared" si="356"/>
        <v>147.46094331200723</v>
      </c>
      <c r="AR318" s="95">
        <f t="shared" si="357"/>
        <v>1</v>
      </c>
      <c r="AS318" s="447"/>
      <c r="AT318" s="95">
        <v>13</v>
      </c>
      <c r="AU318" s="151">
        <v>1920.4166666666683</v>
      </c>
      <c r="AV318" s="177">
        <f t="shared" si="358"/>
        <v>147.72435897435909</v>
      </c>
      <c r="AW318" s="95">
        <f t="shared" si="359"/>
        <v>1</v>
      </c>
      <c r="AX318" s="447"/>
    </row>
    <row r="319" spans="2:50" hidden="1">
      <c r="B319" s="456"/>
      <c r="C319" s="95">
        <f t="shared" si="340"/>
        <v>9</v>
      </c>
      <c r="D319" s="95" t="s">
        <v>148</v>
      </c>
      <c r="E319" s="95">
        <v>16</v>
      </c>
      <c r="F319" s="95">
        <v>1500</v>
      </c>
      <c r="G319" s="177">
        <f t="shared" si="344"/>
        <v>93.75</v>
      </c>
      <c r="H319" s="447"/>
      <c r="I319" s="153">
        <f t="shared" si="360"/>
        <v>16</v>
      </c>
      <c r="J319" s="153">
        <f t="shared" si="361"/>
        <v>1436.9013316486387</v>
      </c>
      <c r="K319" s="154">
        <f t="shared" si="362"/>
        <v>89.806333228039918</v>
      </c>
      <c r="L319" s="458"/>
      <c r="M319" s="153">
        <f t="shared" si="345"/>
        <v>14</v>
      </c>
      <c r="N319" s="448"/>
      <c r="O319" s="448"/>
      <c r="P319" s="95">
        <v>16</v>
      </c>
      <c r="Q319" s="151">
        <v>1433.6335403726707</v>
      </c>
      <c r="R319" s="177">
        <f t="shared" si="346"/>
        <v>89.60209627329192</v>
      </c>
      <c r="S319" s="95">
        <f t="shared" si="347"/>
        <v>14</v>
      </c>
      <c r="T319" s="447"/>
      <c r="U319" s="95">
        <v>16</v>
      </c>
      <c r="V319" s="151">
        <v>1437.0129870129865</v>
      </c>
      <c r="W319" s="177">
        <f t="shared" si="348"/>
        <v>89.813311688311657</v>
      </c>
      <c r="X319" s="95">
        <f t="shared" si="349"/>
        <v>14</v>
      </c>
      <c r="Y319" s="447"/>
      <c r="Z319" s="95">
        <v>16</v>
      </c>
      <c r="AA319" s="151">
        <v>1447.1641791044794</v>
      </c>
      <c r="AB319" s="177">
        <f t="shared" si="350"/>
        <v>90.447761194029965</v>
      </c>
      <c r="AC319" s="95">
        <f t="shared" si="351"/>
        <v>14</v>
      </c>
      <c r="AD319" s="447"/>
      <c r="AE319" s="95">
        <v>16</v>
      </c>
      <c r="AF319" s="151">
        <v>1433.6363636363617</v>
      </c>
      <c r="AG319" s="177">
        <f t="shared" si="352"/>
        <v>89.602272727272606</v>
      </c>
      <c r="AH319" s="95">
        <f t="shared" si="353"/>
        <v>14</v>
      </c>
      <c r="AI319" s="447"/>
      <c r="AJ319" s="95">
        <v>16</v>
      </c>
      <c r="AK319" s="151">
        <v>1434.8571428571413</v>
      </c>
      <c r="AL319" s="177">
        <f t="shared" si="354"/>
        <v>89.678571428571331</v>
      </c>
      <c r="AM319" s="95">
        <f t="shared" si="355"/>
        <v>14</v>
      </c>
      <c r="AN319" s="447"/>
      <c r="AO319" s="95">
        <v>16</v>
      </c>
      <c r="AP319" s="151">
        <v>1434.0740740740737</v>
      </c>
      <c r="AQ319" s="177">
        <f t="shared" si="356"/>
        <v>89.629629629629605</v>
      </c>
      <c r="AR319" s="95">
        <f t="shared" si="357"/>
        <v>14</v>
      </c>
      <c r="AS319" s="447"/>
      <c r="AT319" s="95">
        <v>16</v>
      </c>
      <c r="AU319" s="151">
        <v>1437.9310344827584</v>
      </c>
      <c r="AV319" s="177">
        <f t="shared" si="358"/>
        <v>89.870689655172399</v>
      </c>
      <c r="AW319" s="95">
        <f t="shared" si="359"/>
        <v>14</v>
      </c>
      <c r="AX319" s="447"/>
    </row>
    <row r="320" spans="2:50" hidden="1">
      <c r="B320" s="456"/>
      <c r="C320" s="95">
        <f t="shared" si="340"/>
        <v>10</v>
      </c>
      <c r="D320" s="95" t="s">
        <v>149</v>
      </c>
      <c r="E320" s="95">
        <v>15</v>
      </c>
      <c r="F320" s="95">
        <v>2000</v>
      </c>
      <c r="G320" s="177">
        <f t="shared" si="344"/>
        <v>133.33333333333334</v>
      </c>
      <c r="H320" s="447"/>
      <c r="I320" s="153">
        <f t="shared" si="360"/>
        <v>15</v>
      </c>
      <c r="J320" s="153">
        <f t="shared" si="361"/>
        <v>1921.6397008921851</v>
      </c>
      <c r="K320" s="154">
        <f t="shared" si="362"/>
        <v>128.10931339281234</v>
      </c>
      <c r="L320" s="458"/>
      <c r="M320" s="153">
        <f t="shared" si="345"/>
        <v>4</v>
      </c>
      <c r="N320" s="448"/>
      <c r="O320" s="448"/>
      <c r="P320" s="95">
        <v>15</v>
      </c>
      <c r="Q320" s="151">
        <v>1913.9646656534962</v>
      </c>
      <c r="R320" s="177">
        <f t="shared" si="346"/>
        <v>127.59764437689975</v>
      </c>
      <c r="S320" s="95">
        <f t="shared" si="347"/>
        <v>4</v>
      </c>
      <c r="T320" s="447"/>
      <c r="U320" s="95">
        <v>15</v>
      </c>
      <c r="V320" s="151">
        <v>1912.6468085106376</v>
      </c>
      <c r="W320" s="177">
        <f t="shared" si="348"/>
        <v>127.50978723404251</v>
      </c>
      <c r="X320" s="95">
        <f t="shared" si="349"/>
        <v>4</v>
      </c>
      <c r="Y320" s="447"/>
      <c r="Z320" s="95">
        <v>15</v>
      </c>
      <c r="AA320" s="151">
        <v>1921.395348837209</v>
      </c>
      <c r="AB320" s="177">
        <f t="shared" si="350"/>
        <v>128.09302325581393</v>
      </c>
      <c r="AC320" s="95">
        <f t="shared" si="351"/>
        <v>4</v>
      </c>
      <c r="AD320" s="447"/>
      <c r="AE320" s="95">
        <v>15</v>
      </c>
      <c r="AF320" s="151">
        <v>1908.0000000000005</v>
      </c>
      <c r="AG320" s="177">
        <f t="shared" si="352"/>
        <v>127.20000000000003</v>
      </c>
      <c r="AH320" s="95">
        <f t="shared" si="353"/>
        <v>6</v>
      </c>
      <c r="AI320" s="447"/>
      <c r="AJ320" s="95">
        <v>15</v>
      </c>
      <c r="AK320" s="151">
        <v>1930.5882352941153</v>
      </c>
      <c r="AL320" s="177">
        <f t="shared" si="354"/>
        <v>128.70588235294102</v>
      </c>
      <c r="AM320" s="95">
        <f t="shared" si="355"/>
        <v>3</v>
      </c>
      <c r="AN320" s="447"/>
      <c r="AO320" s="95">
        <v>15</v>
      </c>
      <c r="AP320" s="151">
        <v>1933.6115007012609</v>
      </c>
      <c r="AQ320" s="177">
        <f t="shared" si="356"/>
        <v>128.90743338008406</v>
      </c>
      <c r="AR320" s="95">
        <f t="shared" si="357"/>
        <v>3</v>
      </c>
      <c r="AS320" s="447"/>
      <c r="AT320" s="95">
        <v>15</v>
      </c>
      <c r="AU320" s="151">
        <v>1931.2713472485757</v>
      </c>
      <c r="AV320" s="177">
        <f t="shared" si="358"/>
        <v>128.75142314990504</v>
      </c>
      <c r="AW320" s="95">
        <f t="shared" si="359"/>
        <v>3</v>
      </c>
      <c r="AX320" s="447"/>
    </row>
    <row r="321" spans="2:50" hidden="1">
      <c r="B321" s="456"/>
      <c r="C321" s="95">
        <f t="shared" si="340"/>
        <v>11</v>
      </c>
      <c r="D321" s="95" t="s">
        <v>131</v>
      </c>
      <c r="E321" s="95">
        <v>16</v>
      </c>
      <c r="F321" s="95">
        <v>2000</v>
      </c>
      <c r="G321" s="177">
        <f t="shared" si="344"/>
        <v>125</v>
      </c>
      <c r="H321" s="447"/>
      <c r="I321" s="153">
        <f t="shared" si="360"/>
        <v>16</v>
      </c>
      <c r="J321" s="153">
        <f t="shared" si="361"/>
        <v>1935.2470039819368</v>
      </c>
      <c r="K321" s="154">
        <f t="shared" si="362"/>
        <v>120.95293774887105</v>
      </c>
      <c r="L321" s="458"/>
      <c r="M321" s="153">
        <f t="shared" si="345"/>
        <v>7</v>
      </c>
      <c r="N321" s="448"/>
      <c r="O321" s="448"/>
      <c r="P321" s="95">
        <v>16</v>
      </c>
      <c r="Q321" s="151">
        <v>1941.7021276595747</v>
      </c>
      <c r="R321" s="177">
        <f t="shared" si="346"/>
        <v>121.35638297872342</v>
      </c>
      <c r="S321" s="95">
        <f t="shared" si="347"/>
        <v>7</v>
      </c>
      <c r="T321" s="447"/>
      <c r="U321" s="95">
        <v>16</v>
      </c>
      <c r="V321" s="151">
        <v>1941.818181818182</v>
      </c>
      <c r="W321" s="177">
        <f t="shared" si="348"/>
        <v>121.36363636363637</v>
      </c>
      <c r="X321" s="95">
        <f t="shared" si="349"/>
        <v>7</v>
      </c>
      <c r="Y321" s="447"/>
      <c r="Z321" s="95">
        <v>16</v>
      </c>
      <c r="AA321" s="151">
        <v>1927.1999999999948</v>
      </c>
      <c r="AB321" s="177">
        <f t="shared" si="350"/>
        <v>120.44999999999968</v>
      </c>
      <c r="AC321" s="95">
        <f t="shared" si="351"/>
        <v>7</v>
      </c>
      <c r="AD321" s="447"/>
      <c r="AE321" s="95">
        <v>16</v>
      </c>
      <c r="AF321" s="151">
        <v>1921.6216216216203</v>
      </c>
      <c r="AG321" s="177">
        <f t="shared" si="352"/>
        <v>120.10135135135127</v>
      </c>
      <c r="AH321" s="95">
        <f t="shared" si="353"/>
        <v>8</v>
      </c>
      <c r="AI321" s="447"/>
      <c r="AJ321" s="95">
        <v>16</v>
      </c>
      <c r="AK321" s="151">
        <v>1908.3870967741905</v>
      </c>
      <c r="AL321" s="177">
        <f t="shared" si="354"/>
        <v>119.2741935483869</v>
      </c>
      <c r="AM321" s="95">
        <f t="shared" si="355"/>
        <v>9</v>
      </c>
      <c r="AN321" s="447"/>
      <c r="AO321" s="95">
        <v>16</v>
      </c>
      <c r="AP321" s="151">
        <v>1949.9999999999966</v>
      </c>
      <c r="AQ321" s="177">
        <f t="shared" si="356"/>
        <v>121.87499999999979</v>
      </c>
      <c r="AR321" s="95">
        <f t="shared" si="357"/>
        <v>7</v>
      </c>
      <c r="AS321" s="447"/>
      <c r="AT321" s="95">
        <v>16</v>
      </c>
      <c r="AU321" s="151">
        <v>1955.999999999998</v>
      </c>
      <c r="AV321" s="177">
        <f t="shared" si="358"/>
        <v>122.24999999999987</v>
      </c>
      <c r="AW321" s="95">
        <f t="shared" si="359"/>
        <v>7</v>
      </c>
      <c r="AX321" s="447"/>
    </row>
    <row r="322" spans="2:50" hidden="1">
      <c r="B322" s="456"/>
      <c r="C322" s="95">
        <f t="shared" si="340"/>
        <v>12</v>
      </c>
      <c r="D322" s="95" t="s">
        <v>140</v>
      </c>
      <c r="E322" s="95">
        <v>15</v>
      </c>
      <c r="F322" s="95">
        <v>2000</v>
      </c>
      <c r="G322" s="177">
        <f t="shared" si="344"/>
        <v>133.33333333333334</v>
      </c>
      <c r="H322" s="447"/>
      <c r="I322" s="153">
        <f t="shared" si="360"/>
        <v>15</v>
      </c>
      <c r="J322" s="153">
        <f t="shared" si="361"/>
        <v>1913.7718712614467</v>
      </c>
      <c r="K322" s="154">
        <f t="shared" si="362"/>
        <v>127.58479141742977</v>
      </c>
      <c r="L322" s="458"/>
      <c r="M322" s="153">
        <f t="shared" si="345"/>
        <v>6</v>
      </c>
      <c r="N322" s="448"/>
      <c r="O322" s="448"/>
      <c r="P322" s="95">
        <v>15</v>
      </c>
      <c r="Q322" s="151">
        <v>1909.5129242131175</v>
      </c>
      <c r="R322" s="177">
        <f t="shared" si="346"/>
        <v>127.30086161420783</v>
      </c>
      <c r="S322" s="95">
        <f t="shared" si="347"/>
        <v>6</v>
      </c>
      <c r="T322" s="447"/>
      <c r="U322" s="95">
        <v>15</v>
      </c>
      <c r="V322" s="151">
        <v>1911.5093085106387</v>
      </c>
      <c r="W322" s="177">
        <f t="shared" si="348"/>
        <v>127.43395390070924</v>
      </c>
      <c r="X322" s="95">
        <f t="shared" si="349"/>
        <v>5</v>
      </c>
      <c r="Y322" s="447"/>
      <c r="Z322" s="95">
        <v>15</v>
      </c>
      <c r="AA322" s="151">
        <v>1915.662650602409</v>
      </c>
      <c r="AB322" s="177">
        <f t="shared" si="350"/>
        <v>127.71084337349393</v>
      </c>
      <c r="AC322" s="95">
        <f t="shared" si="351"/>
        <v>5</v>
      </c>
      <c r="AD322" s="447"/>
      <c r="AE322" s="95">
        <v>15</v>
      </c>
      <c r="AF322" s="151">
        <v>1916.6666666666652</v>
      </c>
      <c r="AG322" s="177">
        <f t="shared" si="352"/>
        <v>127.77777777777767</v>
      </c>
      <c r="AH322" s="95">
        <f t="shared" si="353"/>
        <v>5</v>
      </c>
      <c r="AI322" s="447"/>
      <c r="AJ322" s="95">
        <v>15</v>
      </c>
      <c r="AK322" s="151">
        <v>1910.4424778761047</v>
      </c>
      <c r="AL322" s="177">
        <f t="shared" si="354"/>
        <v>127.36283185840698</v>
      </c>
      <c r="AM322" s="95">
        <f t="shared" si="355"/>
        <v>6</v>
      </c>
      <c r="AN322" s="447"/>
      <c r="AO322" s="95">
        <v>15</v>
      </c>
      <c r="AP322" s="151">
        <v>1903.5398230088481</v>
      </c>
      <c r="AQ322" s="177">
        <f t="shared" si="356"/>
        <v>126.90265486725654</v>
      </c>
      <c r="AR322" s="95">
        <f t="shared" si="357"/>
        <v>6</v>
      </c>
      <c r="AS322" s="447"/>
      <c r="AT322" s="95">
        <v>15</v>
      </c>
      <c r="AU322" s="151">
        <v>1929.0692479523436</v>
      </c>
      <c r="AV322" s="177">
        <f t="shared" si="358"/>
        <v>128.60461653015625</v>
      </c>
      <c r="AW322" s="95">
        <f t="shared" si="359"/>
        <v>4</v>
      </c>
      <c r="AX322" s="447"/>
    </row>
    <row r="323" spans="2:50" hidden="1">
      <c r="B323" s="456"/>
      <c r="C323" s="95">
        <v>13</v>
      </c>
      <c r="D323" s="95" t="s">
        <v>132</v>
      </c>
      <c r="E323" s="95">
        <v>15</v>
      </c>
      <c r="F323" s="95">
        <v>2000</v>
      </c>
      <c r="G323" s="177">
        <f t="shared" si="344"/>
        <v>133.33333333333334</v>
      </c>
      <c r="H323" s="447"/>
      <c r="I323" s="153">
        <f t="shared" si="360"/>
        <v>15</v>
      </c>
      <c r="J323" s="153">
        <f t="shared" si="361"/>
        <v>1927.7199793651398</v>
      </c>
      <c r="K323" s="154">
        <f t="shared" si="362"/>
        <v>128.51466529100932</v>
      </c>
      <c r="L323" s="458"/>
      <c r="M323" s="153">
        <f t="shared" si="345"/>
        <v>3</v>
      </c>
      <c r="N323" s="448"/>
      <c r="O323" s="448"/>
      <c r="P323" s="95">
        <v>15</v>
      </c>
      <c r="Q323" s="151">
        <v>1926.553951367782</v>
      </c>
      <c r="R323" s="177">
        <f t="shared" si="346"/>
        <v>128.43693009118547</v>
      </c>
      <c r="S323" s="95">
        <f t="shared" si="347"/>
        <v>3</v>
      </c>
      <c r="T323" s="447"/>
      <c r="U323" s="95">
        <v>15</v>
      </c>
      <c r="V323" s="151">
        <v>1924.1860465116274</v>
      </c>
      <c r="W323" s="177">
        <f t="shared" si="348"/>
        <v>128.27906976744183</v>
      </c>
      <c r="X323" s="95">
        <f t="shared" si="349"/>
        <v>3</v>
      </c>
      <c r="Y323" s="447"/>
      <c r="Z323" s="95">
        <v>15</v>
      </c>
      <c r="AA323" s="151">
        <v>1932.0000000000007</v>
      </c>
      <c r="AB323" s="177">
        <f t="shared" si="350"/>
        <v>128.80000000000004</v>
      </c>
      <c r="AC323" s="95">
        <f t="shared" si="351"/>
        <v>3</v>
      </c>
      <c r="AD323" s="447"/>
      <c r="AE323" s="95">
        <v>15</v>
      </c>
      <c r="AF323" s="151">
        <v>1933.0909090909104</v>
      </c>
      <c r="AG323" s="177">
        <f t="shared" si="352"/>
        <v>128.87272727272736</v>
      </c>
      <c r="AH323" s="95">
        <f t="shared" si="353"/>
        <v>3</v>
      </c>
      <c r="AI323" s="447"/>
      <c r="AJ323" s="95">
        <v>15</v>
      </c>
      <c r="AK323" s="151">
        <v>1925.3571428571443</v>
      </c>
      <c r="AL323" s="177">
        <f t="shared" si="354"/>
        <v>128.35714285714295</v>
      </c>
      <c r="AM323" s="95">
        <f t="shared" si="355"/>
        <v>5</v>
      </c>
      <c r="AN323" s="447"/>
      <c r="AO323" s="95">
        <v>15</v>
      </c>
      <c r="AP323" s="151">
        <v>1925.454545454543</v>
      </c>
      <c r="AQ323" s="177">
        <f t="shared" si="356"/>
        <v>128.3636363636362</v>
      </c>
      <c r="AR323" s="95">
        <f t="shared" si="357"/>
        <v>4</v>
      </c>
      <c r="AS323" s="447"/>
      <c r="AT323" s="95">
        <v>15</v>
      </c>
      <c r="AU323" s="151">
        <v>1927.3972602739711</v>
      </c>
      <c r="AV323" s="177">
        <f t="shared" si="358"/>
        <v>128.49315068493141</v>
      </c>
      <c r="AW323" s="95">
        <f t="shared" si="359"/>
        <v>5</v>
      </c>
      <c r="AX323" s="447"/>
    </row>
    <row r="324" spans="2:50" hidden="1">
      <c r="B324" s="456"/>
      <c r="C324" s="95">
        <v>14</v>
      </c>
      <c r="D324" s="95" t="s">
        <v>152</v>
      </c>
      <c r="E324" s="95">
        <v>19</v>
      </c>
      <c r="F324" s="95">
        <v>2000</v>
      </c>
      <c r="G324" s="177">
        <f t="shared" si="344"/>
        <v>105.26315789473684</v>
      </c>
      <c r="H324" s="447"/>
      <c r="I324" s="153">
        <f t="shared" si="360"/>
        <v>19</v>
      </c>
      <c r="J324" s="153">
        <f t="shared" si="361"/>
        <v>1916.4893378450797</v>
      </c>
      <c r="K324" s="154">
        <f t="shared" si="362"/>
        <v>100.86785988658313</v>
      </c>
      <c r="L324" s="458"/>
      <c r="M324" s="153">
        <f t="shared" si="345"/>
        <v>13</v>
      </c>
      <c r="N324" s="448"/>
      <c r="O324" s="448"/>
      <c r="P324" s="95">
        <v>19</v>
      </c>
      <c r="Q324" s="151">
        <v>1910.487804878049</v>
      </c>
      <c r="R324" s="177">
        <f t="shared" si="346"/>
        <v>100.55198973042363</v>
      </c>
      <c r="S324" s="95">
        <f t="shared" si="347"/>
        <v>13</v>
      </c>
      <c r="T324" s="447"/>
      <c r="U324" s="95">
        <v>19</v>
      </c>
      <c r="V324" s="151">
        <v>1915.9223300970868</v>
      </c>
      <c r="W324" s="177">
        <f t="shared" si="348"/>
        <v>100.83801737353089</v>
      </c>
      <c r="X324" s="95">
        <f t="shared" si="349"/>
        <v>13</v>
      </c>
      <c r="Y324" s="447"/>
      <c r="Z324" s="95">
        <v>19</v>
      </c>
      <c r="AA324" s="151">
        <v>1920.6593406593408</v>
      </c>
      <c r="AB324" s="177">
        <f t="shared" si="350"/>
        <v>101.08733371891267</v>
      </c>
      <c r="AC324" s="95">
        <f t="shared" si="351"/>
        <v>12</v>
      </c>
      <c r="AD324" s="447"/>
      <c r="AE324" s="95">
        <v>19</v>
      </c>
      <c r="AF324" s="151">
        <v>1933.1249999999995</v>
      </c>
      <c r="AG324" s="177">
        <f t="shared" si="352"/>
        <v>101.74342105263156</v>
      </c>
      <c r="AH324" s="95">
        <f t="shared" si="353"/>
        <v>12</v>
      </c>
      <c r="AI324" s="447"/>
      <c r="AJ324" s="95">
        <v>19</v>
      </c>
      <c r="AK324" s="151">
        <v>1915.9459459459467</v>
      </c>
      <c r="AL324" s="177">
        <f t="shared" si="354"/>
        <v>100.83926031294456</v>
      </c>
      <c r="AM324" s="95">
        <f t="shared" si="355"/>
        <v>12</v>
      </c>
      <c r="AN324" s="447"/>
      <c r="AO324" s="95">
        <v>19</v>
      </c>
      <c r="AP324" s="151">
        <v>1908.9908256880747</v>
      </c>
      <c r="AQ324" s="177">
        <f t="shared" si="356"/>
        <v>100.47320135200393</v>
      </c>
      <c r="AR324" s="95">
        <f t="shared" si="357"/>
        <v>13</v>
      </c>
      <c r="AS324" s="447"/>
      <c r="AT324" s="95">
        <v>19</v>
      </c>
      <c r="AU324" s="151">
        <v>1910.294117647059</v>
      </c>
      <c r="AV324" s="177">
        <f t="shared" si="358"/>
        <v>100.54179566563468</v>
      </c>
      <c r="AW324" s="95">
        <f t="shared" si="359"/>
        <v>13</v>
      </c>
      <c r="AX324" s="447"/>
    </row>
    <row r="325" spans="2:50" hidden="1">
      <c r="B325" s="456"/>
      <c r="C325" s="95">
        <v>15</v>
      </c>
      <c r="D325" s="318" t="s">
        <v>153</v>
      </c>
      <c r="E325" s="95">
        <v>16</v>
      </c>
      <c r="F325" s="95">
        <v>1500</v>
      </c>
      <c r="G325" s="177">
        <f t="shared" si="344"/>
        <v>93.75</v>
      </c>
      <c r="H325" s="447"/>
      <c r="I325" s="153">
        <f t="shared" si="360"/>
        <v>16</v>
      </c>
      <c r="J325" s="153">
        <f t="shared" si="361"/>
        <v>1434.4179104477601</v>
      </c>
      <c r="K325" s="154">
        <f t="shared" si="362"/>
        <v>89.651119402985003</v>
      </c>
      <c r="L325" s="459"/>
      <c r="M325" s="153">
        <f t="shared" si="345"/>
        <v>15</v>
      </c>
      <c r="N325" s="448"/>
      <c r="O325" s="448"/>
      <c r="P325" s="95"/>
      <c r="Q325" s="151"/>
      <c r="R325" s="177" t="str">
        <f t="shared" si="346"/>
        <v/>
      </c>
      <c r="S325" s="95" t="str">
        <f t="shared" si="347"/>
        <v/>
      </c>
      <c r="T325" s="447"/>
      <c r="U325" s="95"/>
      <c r="V325" s="151"/>
      <c r="W325" s="177" t="str">
        <f t="shared" si="348"/>
        <v/>
      </c>
      <c r="X325" s="95" t="str">
        <f t="shared" si="349"/>
        <v/>
      </c>
      <c r="Y325" s="447"/>
      <c r="Z325" s="95"/>
      <c r="AA325" s="151"/>
      <c r="AB325" s="177" t="str">
        <f t="shared" si="350"/>
        <v/>
      </c>
      <c r="AC325" s="95" t="str">
        <f t="shared" si="351"/>
        <v/>
      </c>
      <c r="AD325" s="447"/>
      <c r="AE325" s="95"/>
      <c r="AF325" s="151"/>
      <c r="AG325" s="177" t="str">
        <f t="shared" si="352"/>
        <v/>
      </c>
      <c r="AH325" s="95" t="str">
        <f t="shared" si="353"/>
        <v/>
      </c>
      <c r="AI325" s="447"/>
      <c r="AJ325" s="95"/>
      <c r="AK325" s="151"/>
      <c r="AL325" s="177" t="str">
        <f t="shared" si="354"/>
        <v/>
      </c>
      <c r="AM325" s="95" t="str">
        <f t="shared" si="355"/>
        <v/>
      </c>
      <c r="AN325" s="447"/>
      <c r="AO325" s="95"/>
      <c r="AP325" s="151"/>
      <c r="AQ325" s="177" t="str">
        <f t="shared" si="356"/>
        <v/>
      </c>
      <c r="AR325" s="95" t="str">
        <f t="shared" si="357"/>
        <v/>
      </c>
      <c r="AS325" s="447"/>
      <c r="AT325" s="95">
        <v>16</v>
      </c>
      <c r="AU325" s="151">
        <v>1434.4179104477601</v>
      </c>
      <c r="AV325" s="177">
        <f t="shared" si="358"/>
        <v>89.651119402985003</v>
      </c>
      <c r="AW325" s="95">
        <f t="shared" si="359"/>
        <v>15</v>
      </c>
      <c r="AX325" s="447"/>
    </row>
    <row r="326" spans="2:50" ht="15.6" hidden="1">
      <c r="B326" s="460" t="s">
        <v>115</v>
      </c>
      <c r="C326" s="461"/>
      <c r="D326" s="461"/>
      <c r="E326" s="461"/>
      <c r="F326" s="461"/>
      <c r="G326" s="461"/>
      <c r="H326" s="461"/>
      <c r="I326" s="150"/>
      <c r="J326" s="150"/>
      <c r="K326" s="150"/>
      <c r="L326" s="150"/>
      <c r="M326" s="150"/>
      <c r="N326" s="448" t="s">
        <v>116</v>
      </c>
      <c r="O326" s="463" t="s">
        <v>63</v>
      </c>
      <c r="P326" s="465">
        <f>AT306+1</f>
        <v>45979</v>
      </c>
      <c r="Q326" s="456"/>
      <c r="R326" s="456"/>
      <c r="S326" s="456"/>
      <c r="T326" s="456"/>
      <c r="U326" s="465">
        <f>P326+1</f>
        <v>45980</v>
      </c>
      <c r="V326" s="456"/>
      <c r="W326" s="456"/>
      <c r="X326" s="456"/>
      <c r="Y326" s="456"/>
      <c r="Z326" s="465">
        <f>U326+1</f>
        <v>45981</v>
      </c>
      <c r="AA326" s="456"/>
      <c r="AB326" s="456"/>
      <c r="AC326" s="456"/>
      <c r="AD326" s="456"/>
      <c r="AE326" s="465">
        <f>Z326+1</f>
        <v>45982</v>
      </c>
      <c r="AF326" s="456"/>
      <c r="AG326" s="456"/>
      <c r="AH326" s="456"/>
      <c r="AI326" s="456"/>
      <c r="AJ326" s="465">
        <f>AE326+1</f>
        <v>45983</v>
      </c>
      <c r="AK326" s="456"/>
      <c r="AL326" s="456"/>
      <c r="AM326" s="456"/>
      <c r="AN326" s="456"/>
      <c r="AO326" s="465">
        <f>AJ326+1</f>
        <v>45984</v>
      </c>
      <c r="AP326" s="456"/>
      <c r="AQ326" s="456"/>
      <c r="AR326" s="456"/>
      <c r="AS326" s="456"/>
      <c r="AT326" s="465">
        <f>AO326+1</f>
        <v>45985</v>
      </c>
      <c r="AU326" s="456"/>
      <c r="AV326" s="456"/>
      <c r="AW326" s="456"/>
      <c r="AX326" s="456"/>
    </row>
    <row r="327" spans="2:50" ht="15.6" hidden="1">
      <c r="B327" s="462"/>
      <c r="C327" s="462"/>
      <c r="D327" s="462"/>
      <c r="E327" s="462"/>
      <c r="F327" s="462"/>
      <c r="G327" s="462"/>
      <c r="H327" s="462"/>
      <c r="I327" s="150"/>
      <c r="J327" s="150"/>
      <c r="K327" s="150"/>
      <c r="L327" s="150"/>
      <c r="M327" s="150"/>
      <c r="N327" s="448"/>
      <c r="O327" s="464"/>
      <c r="P327" s="465" t="s">
        <v>77</v>
      </c>
      <c r="Q327" s="456"/>
      <c r="R327" s="456"/>
      <c r="S327" s="456"/>
      <c r="T327" s="456"/>
      <c r="U327" s="465" t="s">
        <v>78</v>
      </c>
      <c r="V327" s="456"/>
      <c r="W327" s="456"/>
      <c r="X327" s="456"/>
      <c r="Y327" s="456"/>
      <c r="Z327" s="465" t="s">
        <v>79</v>
      </c>
      <c r="AA327" s="456"/>
      <c r="AB327" s="456"/>
      <c r="AC327" s="456"/>
      <c r="AD327" s="456"/>
      <c r="AE327" s="465" t="s">
        <v>74</v>
      </c>
      <c r="AF327" s="456"/>
      <c r="AG327" s="456"/>
      <c r="AH327" s="456"/>
      <c r="AI327" s="456"/>
      <c r="AJ327" s="465" t="s">
        <v>75</v>
      </c>
      <c r="AK327" s="456"/>
      <c r="AL327" s="456"/>
      <c r="AM327" s="456"/>
      <c r="AN327" s="456"/>
      <c r="AO327" s="465" t="s">
        <v>70</v>
      </c>
      <c r="AP327" s="456"/>
      <c r="AQ327" s="456"/>
      <c r="AR327" s="456"/>
      <c r="AS327" s="456"/>
      <c r="AT327" s="465" t="s">
        <v>76</v>
      </c>
      <c r="AU327" s="456"/>
      <c r="AV327" s="456"/>
      <c r="AW327" s="456"/>
      <c r="AX327" s="456"/>
    </row>
    <row r="328" spans="2:50" hidden="1">
      <c r="B328" s="448" t="s">
        <v>117</v>
      </c>
      <c r="C328" s="448" t="s">
        <v>118</v>
      </c>
      <c r="D328" s="448"/>
      <c r="E328" s="448" t="s">
        <v>119</v>
      </c>
      <c r="F328" s="448"/>
      <c r="G328" s="448"/>
      <c r="H328" s="452" t="s">
        <v>120</v>
      </c>
      <c r="I328" s="455" t="s">
        <v>121</v>
      </c>
      <c r="J328" s="455"/>
      <c r="K328" s="455"/>
      <c r="L328" s="455" t="s">
        <v>120</v>
      </c>
      <c r="M328" s="455" t="s">
        <v>122</v>
      </c>
      <c r="N328" s="448"/>
      <c r="O328" s="448" t="s">
        <v>123</v>
      </c>
      <c r="P328" s="449" t="s">
        <v>124</v>
      </c>
      <c r="Q328" s="450"/>
      <c r="R328" s="450"/>
      <c r="S328" s="451"/>
      <c r="T328" s="448" t="s">
        <v>120</v>
      </c>
      <c r="U328" s="449" t="s">
        <v>124</v>
      </c>
      <c r="V328" s="450"/>
      <c r="W328" s="450"/>
      <c r="X328" s="451"/>
      <c r="Y328" s="448" t="s">
        <v>120</v>
      </c>
      <c r="Z328" s="449" t="s">
        <v>124</v>
      </c>
      <c r="AA328" s="450"/>
      <c r="AB328" s="450"/>
      <c r="AC328" s="451"/>
      <c r="AD328" s="448" t="s">
        <v>120</v>
      </c>
      <c r="AE328" s="449" t="s">
        <v>124</v>
      </c>
      <c r="AF328" s="450"/>
      <c r="AG328" s="450"/>
      <c r="AH328" s="451"/>
      <c r="AI328" s="448" t="s">
        <v>120</v>
      </c>
      <c r="AJ328" s="449" t="s">
        <v>124</v>
      </c>
      <c r="AK328" s="450"/>
      <c r="AL328" s="450"/>
      <c r="AM328" s="451"/>
      <c r="AN328" s="448" t="s">
        <v>120</v>
      </c>
      <c r="AO328" s="449" t="s">
        <v>124</v>
      </c>
      <c r="AP328" s="450"/>
      <c r="AQ328" s="450"/>
      <c r="AR328" s="451"/>
      <c r="AS328" s="448" t="s">
        <v>120</v>
      </c>
      <c r="AT328" s="449" t="s">
        <v>124</v>
      </c>
      <c r="AU328" s="450"/>
      <c r="AV328" s="450"/>
      <c r="AW328" s="451"/>
      <c r="AX328" s="448" t="s">
        <v>120</v>
      </c>
    </row>
    <row r="329" spans="2:50" hidden="1">
      <c r="B329" s="448"/>
      <c r="C329" s="448"/>
      <c r="D329" s="448"/>
      <c r="E329" s="448" t="s">
        <v>125</v>
      </c>
      <c r="F329" s="448"/>
      <c r="G329" s="448"/>
      <c r="H329" s="453"/>
      <c r="I329" s="455" t="s">
        <v>125</v>
      </c>
      <c r="J329" s="455"/>
      <c r="K329" s="455"/>
      <c r="L329" s="455"/>
      <c r="M329" s="455"/>
      <c r="N329" s="448"/>
      <c r="O329" s="448"/>
      <c r="P329" s="449" t="s">
        <v>126</v>
      </c>
      <c r="Q329" s="450"/>
      <c r="R329" s="450"/>
      <c r="S329" s="451"/>
      <c r="T329" s="448"/>
      <c r="U329" s="449" t="s">
        <v>126</v>
      </c>
      <c r="V329" s="450"/>
      <c r="W329" s="450"/>
      <c r="X329" s="451"/>
      <c r="Y329" s="448"/>
      <c r="Z329" s="449" t="s">
        <v>126</v>
      </c>
      <c r="AA329" s="450"/>
      <c r="AB329" s="450"/>
      <c r="AC329" s="451"/>
      <c r="AD329" s="448"/>
      <c r="AE329" s="449" t="s">
        <v>126</v>
      </c>
      <c r="AF329" s="450"/>
      <c r="AG329" s="450"/>
      <c r="AH329" s="451"/>
      <c r="AI329" s="448"/>
      <c r="AJ329" s="449" t="s">
        <v>126</v>
      </c>
      <c r="AK329" s="450"/>
      <c r="AL329" s="450"/>
      <c r="AM329" s="451"/>
      <c r="AN329" s="448"/>
      <c r="AO329" s="449" t="s">
        <v>126</v>
      </c>
      <c r="AP329" s="450"/>
      <c r="AQ329" s="450"/>
      <c r="AR329" s="451"/>
      <c r="AS329" s="448"/>
      <c r="AT329" s="449" t="s">
        <v>126</v>
      </c>
      <c r="AU329" s="450"/>
      <c r="AV329" s="450"/>
      <c r="AW329" s="451"/>
      <c r="AX329" s="448"/>
    </row>
    <row r="330" spans="2:50" hidden="1">
      <c r="B330" s="448"/>
      <c r="C330" s="448"/>
      <c r="D330" s="448"/>
      <c r="E330" s="94" t="s">
        <v>127</v>
      </c>
      <c r="F330" s="94" t="s">
        <v>128</v>
      </c>
      <c r="G330" s="94" t="s">
        <v>129</v>
      </c>
      <c r="H330" s="454"/>
      <c r="I330" s="152" t="s">
        <v>127</v>
      </c>
      <c r="J330" s="152" t="s">
        <v>128</v>
      </c>
      <c r="K330" s="152" t="s">
        <v>129</v>
      </c>
      <c r="L330" s="455"/>
      <c r="M330" s="455"/>
      <c r="N330" s="448"/>
      <c r="O330" s="448"/>
      <c r="P330" s="94" t="s">
        <v>127</v>
      </c>
      <c r="Q330" s="94" t="s">
        <v>128</v>
      </c>
      <c r="R330" s="94" t="s">
        <v>129</v>
      </c>
      <c r="S330" s="94" t="s">
        <v>122</v>
      </c>
      <c r="T330" s="448"/>
      <c r="U330" s="94" t="s">
        <v>127</v>
      </c>
      <c r="V330" s="94" t="s">
        <v>128</v>
      </c>
      <c r="W330" s="94" t="s">
        <v>129</v>
      </c>
      <c r="X330" s="94" t="s">
        <v>122</v>
      </c>
      <c r="Y330" s="448"/>
      <c r="Z330" s="94" t="s">
        <v>127</v>
      </c>
      <c r="AA330" s="94" t="s">
        <v>128</v>
      </c>
      <c r="AB330" s="94" t="s">
        <v>129</v>
      </c>
      <c r="AC330" s="94" t="s">
        <v>122</v>
      </c>
      <c r="AD330" s="448"/>
      <c r="AE330" s="94" t="s">
        <v>127</v>
      </c>
      <c r="AF330" s="94" t="s">
        <v>128</v>
      </c>
      <c r="AG330" s="94" t="s">
        <v>129</v>
      </c>
      <c r="AH330" s="94" t="s">
        <v>122</v>
      </c>
      <c r="AI330" s="448"/>
      <c r="AJ330" s="94" t="s">
        <v>127</v>
      </c>
      <c r="AK330" s="94" t="s">
        <v>128</v>
      </c>
      <c r="AL330" s="94" t="s">
        <v>129</v>
      </c>
      <c r="AM330" s="94" t="s">
        <v>122</v>
      </c>
      <c r="AN330" s="448"/>
      <c r="AO330" s="94" t="s">
        <v>127</v>
      </c>
      <c r="AP330" s="94" t="s">
        <v>128</v>
      </c>
      <c r="AQ330" s="94" t="s">
        <v>129</v>
      </c>
      <c r="AR330" s="94" t="s">
        <v>122</v>
      </c>
      <c r="AS330" s="448"/>
      <c r="AT330" s="94" t="s">
        <v>127</v>
      </c>
      <c r="AU330" s="94" t="s">
        <v>128</v>
      </c>
      <c r="AV330" s="94" t="s">
        <v>129</v>
      </c>
      <c r="AW330" s="94" t="s">
        <v>122</v>
      </c>
      <c r="AX330" s="448"/>
    </row>
    <row r="331" spans="2:50" hidden="1">
      <c r="B331" s="456" t="s">
        <v>130</v>
      </c>
      <c r="C331" s="95">
        <f>C311</f>
        <v>1</v>
      </c>
      <c r="D331" s="95" t="s">
        <v>133</v>
      </c>
      <c r="E331" s="95">
        <v>17</v>
      </c>
      <c r="F331" s="95">
        <v>2000</v>
      </c>
      <c r="G331" s="177">
        <f>F331/E331</f>
        <v>117.64705882352941</v>
      </c>
      <c r="H331" s="447">
        <f>AVERAGE(G331:G345)</f>
        <v>122.55713756487748</v>
      </c>
      <c r="I331" s="153">
        <f t="shared" ref="I331:I345" si="363">IFERROR(AVERAGE(P331,U331,Z331,AE331,AJ331,AO331,AT331),"")</f>
        <v>17</v>
      </c>
      <c r="J331" s="153">
        <f t="shared" ref="J331:J345" si="364">IFERROR(AVERAGE(Q331,V331,AA331,AF331,AK331,AP331,AU331),"")</f>
        <v>1923.9036226072328</v>
      </c>
      <c r="K331" s="154">
        <f t="shared" ref="K331:K333" si="365">IFERROR(AVERAGE(R331,W331,AB331,AG331,AL331,AQ331,AV331),"")</f>
        <v>113.17080132983722</v>
      </c>
      <c r="L331" s="457">
        <f>IFERROR(AVERAGE(K331:K345),"-")</f>
        <v>117.63333343288589</v>
      </c>
      <c r="M331" s="153">
        <f>IFERROR(RANK(K331, K$331:K$345),"")</f>
        <v>10</v>
      </c>
      <c r="N331" s="448"/>
      <c r="O331" s="448"/>
      <c r="P331" s="95">
        <v>17</v>
      </c>
      <c r="Q331" s="151">
        <v>1912.1311475409855</v>
      </c>
      <c r="R331" s="177">
        <f>IFERROR(Q331/P331,"")</f>
        <v>112.47830279652855</v>
      </c>
      <c r="S331" s="95">
        <f>IFERROR(RANK(R331, R$331:R$345),"")</f>
        <v>10</v>
      </c>
      <c r="T331" s="447">
        <f>AVERAGE(R331:R345)</f>
        <v>117.59601354400347</v>
      </c>
      <c r="U331" s="95">
        <v>17</v>
      </c>
      <c r="V331" s="151">
        <v>1935.7894736842118</v>
      </c>
      <c r="W331" s="177">
        <f>IFERROR(V331/U331,"")</f>
        <v>113.86996904024775</v>
      </c>
      <c r="X331" s="95">
        <f>IFERROR(RANK(W331, W$331:W$345),"")</f>
        <v>10</v>
      </c>
      <c r="Y331" s="447">
        <f>AVERAGE(W331:W345)</f>
        <v>117.66327780761476</v>
      </c>
      <c r="Z331" s="95">
        <v>17</v>
      </c>
      <c r="AA331" s="151">
        <v>1915.0000000000005</v>
      </c>
      <c r="AB331" s="177">
        <f>IFERROR(AA331/Z331,"")</f>
        <v>112.64705882352943</v>
      </c>
      <c r="AC331" s="95">
        <f>IFERROR(RANK(AB331, AB$331:AB$345),"")</f>
        <v>11</v>
      </c>
      <c r="AD331" s="447">
        <f>AVERAGE(AB331:AB345)</f>
        <v>117.60560913915569</v>
      </c>
      <c r="AE331" s="95">
        <v>17</v>
      </c>
      <c r="AF331" s="151">
        <v>1922.6666666666667</v>
      </c>
      <c r="AG331" s="177">
        <f>IFERROR(AF331/AE331,"")</f>
        <v>113.09803921568628</v>
      </c>
      <c r="AH331" s="95">
        <f>IFERROR(RANK(AG331, AG$331:AG$345),"")</f>
        <v>11</v>
      </c>
      <c r="AI331" s="447">
        <f>AVERAGE(AG331:AG345)</f>
        <v>117.78909518610904</v>
      </c>
      <c r="AJ331" s="95">
        <v>17</v>
      </c>
      <c r="AK331" s="151">
        <v>1925.4545454545469</v>
      </c>
      <c r="AL331" s="177">
        <f>IFERROR(AK331/AJ331,"")</f>
        <v>113.26203208556159</v>
      </c>
      <c r="AM331" s="95">
        <f>IFERROR(RANK(AL331, AL$331:AL$345),"")</f>
        <v>10</v>
      </c>
      <c r="AN331" s="447">
        <f>AVERAGE(AL331:AL345)</f>
        <v>117.70290981979352</v>
      </c>
      <c r="AO331" s="95">
        <v>17</v>
      </c>
      <c r="AP331" s="151">
        <v>1925.1724137931051</v>
      </c>
      <c r="AQ331" s="177">
        <f t="shared" ref="AQ331:AQ345" si="366">IFERROR(AP331/AO331,"")</f>
        <v>113.24543610547677</v>
      </c>
      <c r="AR331" s="95">
        <f>IFERROR(RANK(AQ331, AQ$331:AQ$345),"")</f>
        <v>10</v>
      </c>
      <c r="AS331" s="447">
        <f>AVERAGE(AQ331:AQ345)</f>
        <v>117.61567771109168</v>
      </c>
      <c r="AT331" s="95">
        <v>17</v>
      </c>
      <c r="AU331" s="151">
        <v>1931.1111111111122</v>
      </c>
      <c r="AV331" s="177">
        <f>IFERROR(AU331/AT331,"")</f>
        <v>113.59477124183013</v>
      </c>
      <c r="AW331" s="95">
        <f>IFERROR(RANK(AV331, AV$331:AV$345),"")</f>
        <v>10</v>
      </c>
      <c r="AX331" s="447">
        <f>AVERAGE(AV331:AV345)</f>
        <v>117.46075082243308</v>
      </c>
    </row>
    <row r="332" spans="2:50" hidden="1">
      <c r="B332" s="456"/>
      <c r="C332" s="95">
        <f t="shared" ref="C332:C345" si="367">C312</f>
        <v>2</v>
      </c>
      <c r="D332" s="95" t="s">
        <v>135</v>
      </c>
      <c r="E332" s="95">
        <v>19</v>
      </c>
      <c r="F332" s="95">
        <v>2000</v>
      </c>
      <c r="G332" s="177">
        <f t="shared" ref="G332:G345" si="368">F332/E332</f>
        <v>105.26315789473684</v>
      </c>
      <c r="H332" s="447"/>
      <c r="I332" s="153">
        <f t="shared" si="363"/>
        <v>19</v>
      </c>
      <c r="J332" s="153">
        <f t="shared" si="364"/>
        <v>1920.0699729057437</v>
      </c>
      <c r="K332" s="154">
        <f t="shared" si="365"/>
        <v>101.05631436346019</v>
      </c>
      <c r="L332" s="458"/>
      <c r="M332" s="153">
        <f t="shared" ref="M332:M345" si="369">IFERROR(RANK(K332, K$331:K$345),"")</f>
        <v>13</v>
      </c>
      <c r="N332" s="448"/>
      <c r="O332" s="448"/>
      <c r="P332" s="95">
        <v>19</v>
      </c>
      <c r="Q332" s="151">
        <v>1913.2394366197163</v>
      </c>
      <c r="R332" s="177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47"/>
      <c r="U332" s="95">
        <v>19</v>
      </c>
      <c r="V332" s="151">
        <v>1922.7692307692328</v>
      </c>
      <c r="W332" s="177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47"/>
      <c r="Z332" s="95">
        <v>19</v>
      </c>
      <c r="AA332" s="151">
        <v>1906.6666666666677</v>
      </c>
      <c r="AB332" s="177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47"/>
      <c r="AE332" s="95">
        <v>19</v>
      </c>
      <c r="AF332" s="151">
        <v>1923.2727272727286</v>
      </c>
      <c r="AG332" s="177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47"/>
      <c r="AJ332" s="95">
        <v>19</v>
      </c>
      <c r="AK332" s="151">
        <v>1930.312500000002</v>
      </c>
      <c r="AL332" s="177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47"/>
      <c r="AO332" s="95">
        <v>19</v>
      </c>
      <c r="AP332" s="151">
        <v>1926.9565217391282</v>
      </c>
      <c r="AQ332" s="177">
        <f t="shared" si="366"/>
        <v>101.41876430205939</v>
      </c>
      <c r="AR332" s="95">
        <f t="shared" ref="AR332:AR345" si="380">IFERROR(RANK(AQ332, AQ$331:AQ$345),"")</f>
        <v>12</v>
      </c>
      <c r="AS332" s="447"/>
      <c r="AT332" s="95">
        <v>19</v>
      </c>
      <c r="AU332" s="151">
        <v>1917.2727272727293</v>
      </c>
      <c r="AV332" s="177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47"/>
    </row>
    <row r="333" spans="2:50" hidden="1">
      <c r="B333" s="456"/>
      <c r="C333" s="95">
        <f t="shared" si="367"/>
        <v>3</v>
      </c>
      <c r="D333" s="95" t="s">
        <v>136</v>
      </c>
      <c r="E333" s="95">
        <v>14</v>
      </c>
      <c r="F333" s="95">
        <v>2000</v>
      </c>
      <c r="G333" s="177">
        <f t="shared" si="368"/>
        <v>142.85714285714286</v>
      </c>
      <c r="H333" s="447"/>
      <c r="I333" s="153">
        <f t="shared" si="363"/>
        <v>14</v>
      </c>
      <c r="J333" s="153">
        <f t="shared" si="364"/>
        <v>1918.357889982997</v>
      </c>
      <c r="K333" s="154">
        <f t="shared" si="365"/>
        <v>137.02556357021408</v>
      </c>
      <c r="L333" s="458"/>
      <c r="M333" s="153">
        <f t="shared" si="369"/>
        <v>2</v>
      </c>
      <c r="N333" s="448"/>
      <c r="O333" s="448"/>
      <c r="P333" s="95">
        <v>14</v>
      </c>
      <c r="Q333" s="151">
        <v>1915.9550561797753</v>
      </c>
      <c r="R333" s="177">
        <f t="shared" si="370"/>
        <v>136.85393258426967</v>
      </c>
      <c r="S333" s="95">
        <f t="shared" si="371"/>
        <v>2</v>
      </c>
      <c r="T333" s="447"/>
      <c r="U333" s="95">
        <v>14</v>
      </c>
      <c r="V333" s="151">
        <v>1909.3333333333335</v>
      </c>
      <c r="W333" s="177">
        <f t="shared" si="372"/>
        <v>136.38095238095238</v>
      </c>
      <c r="X333" s="95">
        <f t="shared" si="373"/>
        <v>2</v>
      </c>
      <c r="Y333" s="447"/>
      <c r="Z333" s="95">
        <v>14</v>
      </c>
      <c r="AA333" s="151">
        <v>1924.7368421052638</v>
      </c>
      <c r="AB333" s="177">
        <f t="shared" si="374"/>
        <v>137.48120300751884</v>
      </c>
      <c r="AC333" s="95">
        <f t="shared" si="375"/>
        <v>2</v>
      </c>
      <c r="AD333" s="447"/>
      <c r="AE333" s="95">
        <v>14</v>
      </c>
      <c r="AF333" s="151">
        <v>1924.6153846153843</v>
      </c>
      <c r="AG333" s="177">
        <f t="shared" si="376"/>
        <v>137.47252747252745</v>
      </c>
      <c r="AH333" s="95">
        <f t="shared" si="377"/>
        <v>2</v>
      </c>
      <c r="AI333" s="447"/>
      <c r="AJ333" s="95">
        <v>14</v>
      </c>
      <c r="AK333" s="151">
        <v>1914.5454545454545</v>
      </c>
      <c r="AL333" s="177">
        <f t="shared" si="378"/>
        <v>136.75324675324674</v>
      </c>
      <c r="AM333" s="95">
        <f t="shared" si="379"/>
        <v>2</v>
      </c>
      <c r="AN333" s="447"/>
      <c r="AO333" s="95">
        <v>14</v>
      </c>
      <c r="AP333" s="151">
        <v>1917.3626373626373</v>
      </c>
      <c r="AQ333" s="177">
        <f t="shared" si="366"/>
        <v>136.95447409733123</v>
      </c>
      <c r="AR333" s="95">
        <f t="shared" si="380"/>
        <v>2</v>
      </c>
      <c r="AS333" s="447"/>
      <c r="AT333" s="95">
        <v>14</v>
      </c>
      <c r="AU333" s="151">
        <v>1921.9565217391303</v>
      </c>
      <c r="AV333" s="177">
        <f t="shared" si="381"/>
        <v>137.28260869565216</v>
      </c>
      <c r="AW333" s="95">
        <f t="shared" si="382"/>
        <v>2</v>
      </c>
      <c r="AX333" s="447"/>
    </row>
    <row r="334" spans="2:50" hidden="1">
      <c r="B334" s="456"/>
      <c r="C334" s="95">
        <f t="shared" si="367"/>
        <v>4</v>
      </c>
      <c r="D334" s="95" t="s">
        <v>137</v>
      </c>
      <c r="E334" s="95">
        <v>16</v>
      </c>
      <c r="F334" s="95">
        <v>2000</v>
      </c>
      <c r="G334" s="177">
        <f t="shared" si="368"/>
        <v>125</v>
      </c>
      <c r="H334" s="447"/>
      <c r="I334" s="153">
        <f t="shared" si="363"/>
        <v>16</v>
      </c>
      <c r="J334" s="153">
        <f t="shared" si="364"/>
        <v>1916.631331889789</v>
      </c>
      <c r="K334" s="154">
        <f>IFERROR(AVERAGE(R334,W334,AB334,AG334,AL334,AQ334,AV334),"")</f>
        <v>119.78945824311181</v>
      </c>
      <c r="L334" s="458"/>
      <c r="M334" s="153">
        <f t="shared" si="369"/>
        <v>9</v>
      </c>
      <c r="N334" s="448"/>
      <c r="O334" s="448"/>
      <c r="P334" s="95">
        <v>16</v>
      </c>
      <c r="Q334" s="151">
        <v>1929.8181818181831</v>
      </c>
      <c r="R334" s="177">
        <f t="shared" si="370"/>
        <v>120.61363636363645</v>
      </c>
      <c r="S334" s="95">
        <f t="shared" si="371"/>
        <v>7</v>
      </c>
      <c r="T334" s="447"/>
      <c r="U334" s="95">
        <v>16</v>
      </c>
      <c r="V334" s="151">
        <v>1915.7142857142844</v>
      </c>
      <c r="W334" s="177">
        <f t="shared" si="372"/>
        <v>119.73214285714278</v>
      </c>
      <c r="X334" s="95">
        <f t="shared" si="373"/>
        <v>8</v>
      </c>
      <c r="Y334" s="447"/>
      <c r="Z334" s="95">
        <v>16</v>
      </c>
      <c r="AA334" s="151">
        <v>1904.7058823529419</v>
      </c>
      <c r="AB334" s="177">
        <f t="shared" si="374"/>
        <v>119.04411764705887</v>
      </c>
      <c r="AC334" s="95">
        <f t="shared" si="375"/>
        <v>9</v>
      </c>
      <c r="AD334" s="447"/>
      <c r="AE334" s="95">
        <v>16</v>
      </c>
      <c r="AF334" s="151">
        <v>1922.6666666666667</v>
      </c>
      <c r="AG334" s="177">
        <f t="shared" si="376"/>
        <v>120.16666666666667</v>
      </c>
      <c r="AH334" s="95">
        <f t="shared" si="377"/>
        <v>8</v>
      </c>
      <c r="AI334" s="447"/>
      <c r="AJ334" s="95">
        <v>16</v>
      </c>
      <c r="AK334" s="151">
        <v>1914.8936170212769</v>
      </c>
      <c r="AL334" s="177">
        <f t="shared" si="378"/>
        <v>119.68085106382981</v>
      </c>
      <c r="AM334" s="95">
        <f t="shared" si="379"/>
        <v>9</v>
      </c>
      <c r="AN334" s="447"/>
      <c r="AO334" s="95">
        <v>16</v>
      </c>
      <c r="AP334" s="151">
        <v>1915.8620689655161</v>
      </c>
      <c r="AQ334" s="177">
        <f t="shared" si="366"/>
        <v>119.74137931034475</v>
      </c>
      <c r="AR334" s="95">
        <f t="shared" si="380"/>
        <v>9</v>
      </c>
      <c r="AS334" s="447"/>
      <c r="AT334" s="95">
        <v>16</v>
      </c>
      <c r="AU334" s="151">
        <v>1912.758620689654</v>
      </c>
      <c r="AV334" s="177">
        <f t="shared" si="381"/>
        <v>119.54741379310337</v>
      </c>
      <c r="AW334" s="95">
        <f t="shared" si="382"/>
        <v>8</v>
      </c>
      <c r="AX334" s="447"/>
    </row>
    <row r="335" spans="2:50" hidden="1">
      <c r="B335" s="456"/>
      <c r="C335" s="95">
        <f t="shared" si="367"/>
        <v>5</v>
      </c>
      <c r="D335" s="95" t="s">
        <v>143</v>
      </c>
      <c r="E335" s="95">
        <v>17</v>
      </c>
      <c r="F335" s="95">
        <v>2000</v>
      </c>
      <c r="G335" s="177">
        <f t="shared" si="368"/>
        <v>117.64705882352941</v>
      </c>
      <c r="H335" s="447"/>
      <c r="I335" s="153">
        <f t="shared" si="363"/>
        <v>17</v>
      </c>
      <c r="J335" s="153">
        <f t="shared" si="364"/>
        <v>1916.5455001342473</v>
      </c>
      <c r="K335" s="154">
        <f t="shared" ref="K335:K345" si="383">IFERROR(AVERAGE(R335,W335,AB335,AG335,AL335,AQ335,AV335),"")</f>
        <v>112.73797059613219</v>
      </c>
      <c r="L335" s="458"/>
      <c r="M335" s="153">
        <f t="shared" si="369"/>
        <v>11</v>
      </c>
      <c r="N335" s="448"/>
      <c r="O335" s="448"/>
      <c r="P335" s="95">
        <v>17</v>
      </c>
      <c r="Q335" s="151">
        <v>1908.4615384615374</v>
      </c>
      <c r="R335" s="177">
        <f t="shared" si="370"/>
        <v>112.26244343891396</v>
      </c>
      <c r="S335" s="95">
        <f t="shared" si="371"/>
        <v>11</v>
      </c>
      <c r="T335" s="447"/>
      <c r="U335" s="95">
        <v>17</v>
      </c>
      <c r="V335" s="151">
        <v>1914.9295774647869</v>
      </c>
      <c r="W335" s="177">
        <f t="shared" si="372"/>
        <v>112.64291632145806</v>
      </c>
      <c r="X335" s="95">
        <f t="shared" si="373"/>
        <v>11</v>
      </c>
      <c r="Y335" s="447"/>
      <c r="Z335" s="95">
        <v>17</v>
      </c>
      <c r="AA335" s="151">
        <v>1925.0847457627133</v>
      </c>
      <c r="AB335" s="177">
        <f t="shared" si="374"/>
        <v>113.24027916251255</v>
      </c>
      <c r="AC335" s="95">
        <f t="shared" si="375"/>
        <v>10</v>
      </c>
      <c r="AD335" s="447"/>
      <c r="AE335" s="95">
        <v>17</v>
      </c>
      <c r="AF335" s="151">
        <v>1927.1186440677982</v>
      </c>
      <c r="AG335" s="177">
        <f t="shared" si="376"/>
        <v>113.35992023928225</v>
      </c>
      <c r="AH335" s="95">
        <f t="shared" si="377"/>
        <v>10</v>
      </c>
      <c r="AI335" s="447"/>
      <c r="AJ335" s="95">
        <v>17</v>
      </c>
      <c r="AK335" s="151">
        <v>1913.1428571428553</v>
      </c>
      <c r="AL335" s="177">
        <f t="shared" si="378"/>
        <v>112.5378151260503</v>
      </c>
      <c r="AM335" s="95">
        <f t="shared" si="379"/>
        <v>11</v>
      </c>
      <c r="AN335" s="447"/>
      <c r="AO335" s="95">
        <v>17</v>
      </c>
      <c r="AP335" s="151">
        <v>1904.6153846153836</v>
      </c>
      <c r="AQ335" s="177">
        <f t="shared" si="366"/>
        <v>112.03619909502257</v>
      </c>
      <c r="AR335" s="95">
        <f t="shared" si="380"/>
        <v>11</v>
      </c>
      <c r="AS335" s="447"/>
      <c r="AT335" s="95">
        <v>17</v>
      </c>
      <c r="AU335" s="151">
        <v>1922.4657534246562</v>
      </c>
      <c r="AV335" s="177">
        <f t="shared" si="381"/>
        <v>113.08622078968565</v>
      </c>
      <c r="AW335" s="95">
        <f t="shared" si="382"/>
        <v>11</v>
      </c>
      <c r="AX335" s="447"/>
    </row>
    <row r="336" spans="2:50" hidden="1">
      <c r="B336" s="456"/>
      <c r="C336" s="95">
        <f t="shared" si="367"/>
        <v>6</v>
      </c>
      <c r="D336" s="95" t="s">
        <v>144</v>
      </c>
      <c r="E336" s="95">
        <v>15</v>
      </c>
      <c r="F336" s="95">
        <v>2000</v>
      </c>
      <c r="G336" s="177">
        <f t="shared" si="368"/>
        <v>133.33333333333334</v>
      </c>
      <c r="H336" s="447"/>
      <c r="I336" s="153">
        <f t="shared" si="363"/>
        <v>15</v>
      </c>
      <c r="J336" s="153">
        <f t="shared" si="364"/>
        <v>1920.6817468822931</v>
      </c>
      <c r="K336" s="154">
        <f t="shared" si="383"/>
        <v>128.04544979215288</v>
      </c>
      <c r="L336" s="458"/>
      <c r="M336" s="153">
        <f t="shared" si="369"/>
        <v>4</v>
      </c>
      <c r="N336" s="448"/>
      <c r="O336" s="448"/>
      <c r="P336" s="95">
        <v>15</v>
      </c>
      <c r="Q336" s="151">
        <v>1931.8032786885265</v>
      </c>
      <c r="R336" s="177">
        <f t="shared" si="370"/>
        <v>128.78688524590177</v>
      </c>
      <c r="S336" s="95">
        <f t="shared" si="371"/>
        <v>4</v>
      </c>
      <c r="T336" s="447"/>
      <c r="U336" s="95">
        <v>15</v>
      </c>
      <c r="V336" s="151">
        <v>1915.4716981132085</v>
      </c>
      <c r="W336" s="177">
        <f t="shared" si="372"/>
        <v>127.69811320754724</v>
      </c>
      <c r="X336" s="95">
        <f t="shared" si="373"/>
        <v>5</v>
      </c>
      <c r="Y336" s="447"/>
      <c r="Z336" s="95">
        <v>15</v>
      </c>
      <c r="AA336" s="151">
        <v>1904.3478260869565</v>
      </c>
      <c r="AB336" s="177">
        <f t="shared" si="374"/>
        <v>126.95652173913044</v>
      </c>
      <c r="AC336" s="95">
        <f t="shared" si="375"/>
        <v>6</v>
      </c>
      <c r="AD336" s="447"/>
      <c r="AE336" s="95">
        <v>15</v>
      </c>
      <c r="AF336" s="151">
        <v>1934.6666666666667</v>
      </c>
      <c r="AG336" s="177">
        <f t="shared" si="376"/>
        <v>128.97777777777779</v>
      </c>
      <c r="AH336" s="95">
        <f t="shared" si="377"/>
        <v>3</v>
      </c>
      <c r="AI336" s="447"/>
      <c r="AJ336" s="95">
        <v>15</v>
      </c>
      <c r="AK336" s="151">
        <v>1920.0000000000009</v>
      </c>
      <c r="AL336" s="177">
        <f t="shared" si="378"/>
        <v>128.00000000000006</v>
      </c>
      <c r="AM336" s="95">
        <f t="shared" si="379"/>
        <v>4</v>
      </c>
      <c r="AN336" s="447"/>
      <c r="AO336" s="95">
        <v>15</v>
      </c>
      <c r="AP336" s="151">
        <v>1934.0000000000018</v>
      </c>
      <c r="AQ336" s="177">
        <f t="shared" si="366"/>
        <v>128.93333333333345</v>
      </c>
      <c r="AR336" s="95">
        <f t="shared" si="380"/>
        <v>3</v>
      </c>
      <c r="AS336" s="447"/>
      <c r="AT336" s="95">
        <v>15</v>
      </c>
      <c r="AU336" s="151">
        <v>1904.4827586206911</v>
      </c>
      <c r="AV336" s="177">
        <f t="shared" si="381"/>
        <v>126.9655172413794</v>
      </c>
      <c r="AW336" s="95">
        <f t="shared" si="382"/>
        <v>5</v>
      </c>
      <c r="AX336" s="447"/>
    </row>
    <row r="337" spans="2:50" hidden="1">
      <c r="B337" s="456"/>
      <c r="C337" s="95">
        <f t="shared" si="367"/>
        <v>7</v>
      </c>
      <c r="D337" s="95" t="s">
        <v>151</v>
      </c>
      <c r="E337" s="95">
        <v>16</v>
      </c>
      <c r="F337" s="95">
        <v>2000</v>
      </c>
      <c r="G337" s="177">
        <f t="shared" si="368"/>
        <v>125</v>
      </c>
      <c r="H337" s="447"/>
      <c r="I337" s="153">
        <f t="shared" si="363"/>
        <v>16</v>
      </c>
      <c r="J337" s="153">
        <f t="shared" si="364"/>
        <v>1923.8413448851575</v>
      </c>
      <c r="K337" s="154">
        <f t="shared" si="383"/>
        <v>120.24008405532234</v>
      </c>
      <c r="L337" s="458"/>
      <c r="M337" s="153">
        <f t="shared" si="369"/>
        <v>8</v>
      </c>
      <c r="N337" s="448"/>
      <c r="O337" s="448"/>
      <c r="P337" s="95">
        <v>16</v>
      </c>
      <c r="Q337" s="151">
        <v>1909.050837496326</v>
      </c>
      <c r="R337" s="177">
        <f t="shared" si="370"/>
        <v>119.31567734352038</v>
      </c>
      <c r="S337" s="95">
        <f t="shared" si="371"/>
        <v>9</v>
      </c>
      <c r="T337" s="447"/>
      <c r="U337" s="95">
        <v>16</v>
      </c>
      <c r="V337" s="151">
        <v>1913.2465392221479</v>
      </c>
      <c r="W337" s="177">
        <f t="shared" si="372"/>
        <v>119.57790870138425</v>
      </c>
      <c r="X337" s="95">
        <f t="shared" si="373"/>
        <v>9</v>
      </c>
      <c r="Y337" s="447"/>
      <c r="Z337" s="95">
        <v>16</v>
      </c>
      <c r="AA337" s="151">
        <v>1938.1578947368425</v>
      </c>
      <c r="AB337" s="177">
        <f t="shared" si="374"/>
        <v>121.13486842105266</v>
      </c>
      <c r="AC337" s="95">
        <f t="shared" si="375"/>
        <v>8</v>
      </c>
      <c r="AD337" s="447"/>
      <c r="AE337" s="95">
        <v>16</v>
      </c>
      <c r="AF337" s="151">
        <v>1915.116279069767</v>
      </c>
      <c r="AG337" s="177">
        <f t="shared" si="376"/>
        <v>119.69476744186044</v>
      </c>
      <c r="AH337" s="95">
        <f t="shared" si="377"/>
        <v>9</v>
      </c>
      <c r="AI337" s="447"/>
      <c r="AJ337" s="95">
        <v>16</v>
      </c>
      <c r="AK337" s="151">
        <v>1929.0023847376792</v>
      </c>
      <c r="AL337" s="177">
        <f t="shared" si="378"/>
        <v>120.56264904610495</v>
      </c>
      <c r="AM337" s="95">
        <f t="shared" si="379"/>
        <v>8</v>
      </c>
      <c r="AN337" s="447"/>
      <c r="AO337" s="95">
        <v>16</v>
      </c>
      <c r="AP337" s="151">
        <v>1936.5256045519188</v>
      </c>
      <c r="AQ337" s="177">
        <f t="shared" si="366"/>
        <v>121.03285028449493</v>
      </c>
      <c r="AR337" s="95">
        <f t="shared" si="380"/>
        <v>7</v>
      </c>
      <c r="AS337" s="447"/>
      <c r="AT337" s="95">
        <v>16</v>
      </c>
      <c r="AU337" s="151">
        <v>1925.7898743814221</v>
      </c>
      <c r="AV337" s="177">
        <f t="shared" si="381"/>
        <v>120.36186714883888</v>
      </c>
      <c r="AW337" s="95">
        <f t="shared" si="382"/>
        <v>7</v>
      </c>
      <c r="AX337" s="447"/>
    </row>
    <row r="338" spans="2:50" hidden="1">
      <c r="B338" s="456"/>
      <c r="C338" s="95">
        <f t="shared" si="367"/>
        <v>8</v>
      </c>
      <c r="D338" s="95" t="s">
        <v>150</v>
      </c>
      <c r="E338" s="95">
        <v>13</v>
      </c>
      <c r="F338" s="95">
        <v>2000</v>
      </c>
      <c r="G338" s="177">
        <f t="shared" si="368"/>
        <v>153.84615384615384</v>
      </c>
      <c r="H338" s="447"/>
      <c r="I338" s="153">
        <f t="shared" si="363"/>
        <v>13</v>
      </c>
      <c r="J338" s="153">
        <f t="shared" si="364"/>
        <v>1916.2829528019431</v>
      </c>
      <c r="K338" s="154">
        <f t="shared" si="383"/>
        <v>147.40638098476487</v>
      </c>
      <c r="L338" s="458"/>
      <c r="M338" s="153">
        <f t="shared" si="369"/>
        <v>1</v>
      </c>
      <c r="N338" s="448"/>
      <c r="O338" s="448"/>
      <c r="P338" s="95">
        <v>13</v>
      </c>
      <c r="Q338" s="151">
        <v>1907.1142490372272</v>
      </c>
      <c r="R338" s="177">
        <f t="shared" si="370"/>
        <v>146.70109607978671</v>
      </c>
      <c r="S338" s="95">
        <f t="shared" si="371"/>
        <v>1</v>
      </c>
      <c r="T338" s="447"/>
      <c r="U338" s="95">
        <v>13</v>
      </c>
      <c r="V338" s="151">
        <v>1933.7499999999998</v>
      </c>
      <c r="W338" s="177">
        <f t="shared" si="372"/>
        <v>148.74999999999997</v>
      </c>
      <c r="X338" s="95">
        <f t="shared" si="373"/>
        <v>1</v>
      </c>
      <c r="Y338" s="447"/>
      <c r="Z338" s="95">
        <v>13</v>
      </c>
      <c r="AA338" s="151">
        <v>1923.3565621370503</v>
      </c>
      <c r="AB338" s="177">
        <f t="shared" si="374"/>
        <v>147.9505047797731</v>
      </c>
      <c r="AC338" s="95">
        <f t="shared" si="375"/>
        <v>1</v>
      </c>
      <c r="AD338" s="447"/>
      <c r="AE338" s="95">
        <v>13</v>
      </c>
      <c r="AF338" s="151">
        <v>1903.9603960396048</v>
      </c>
      <c r="AG338" s="177">
        <f t="shared" si="376"/>
        <v>146.45849200304653</v>
      </c>
      <c r="AH338" s="95">
        <f t="shared" si="377"/>
        <v>1</v>
      </c>
      <c r="AI338" s="447"/>
      <c r="AJ338" s="95">
        <v>13</v>
      </c>
      <c r="AK338" s="151">
        <v>1918.6956521739144</v>
      </c>
      <c r="AL338" s="177">
        <f t="shared" si="378"/>
        <v>147.59197324414725</v>
      </c>
      <c r="AM338" s="95">
        <f t="shared" si="379"/>
        <v>1</v>
      </c>
      <c r="AN338" s="447"/>
      <c r="AO338" s="95">
        <v>13</v>
      </c>
      <c r="AP338" s="151">
        <v>1914.7885806625368</v>
      </c>
      <c r="AQ338" s="177">
        <f t="shared" si="366"/>
        <v>147.2914292817336</v>
      </c>
      <c r="AR338" s="95">
        <f t="shared" si="380"/>
        <v>1</v>
      </c>
      <c r="AS338" s="447"/>
      <c r="AT338" s="95">
        <v>13</v>
      </c>
      <c r="AU338" s="151">
        <v>1912.3152295632694</v>
      </c>
      <c r="AV338" s="177">
        <f t="shared" si="381"/>
        <v>147.10117150486687</v>
      </c>
      <c r="AW338" s="95">
        <f t="shared" si="382"/>
        <v>1</v>
      </c>
      <c r="AX338" s="447"/>
    </row>
    <row r="339" spans="2:50" hidden="1">
      <c r="B339" s="456"/>
      <c r="C339" s="95">
        <f t="shared" si="367"/>
        <v>9</v>
      </c>
      <c r="D339" s="95" t="s">
        <v>148</v>
      </c>
      <c r="E339" s="95">
        <v>16</v>
      </c>
      <c r="F339" s="95">
        <v>1500</v>
      </c>
      <c r="G339" s="177">
        <f t="shared" si="368"/>
        <v>93.75</v>
      </c>
      <c r="H339" s="447"/>
      <c r="I339" s="153">
        <f t="shared" si="363"/>
        <v>16</v>
      </c>
      <c r="J339" s="153">
        <f t="shared" si="364"/>
        <v>1439.3945825528201</v>
      </c>
      <c r="K339" s="154">
        <f t="shared" si="383"/>
        <v>89.962161409551257</v>
      </c>
      <c r="L339" s="458"/>
      <c r="M339" s="153">
        <f t="shared" si="369"/>
        <v>14</v>
      </c>
      <c r="N339" s="448"/>
      <c r="O339" s="448"/>
      <c r="P339" s="95">
        <v>16</v>
      </c>
      <c r="Q339" s="151">
        <v>1443.370786516854</v>
      </c>
      <c r="R339" s="177">
        <f t="shared" si="370"/>
        <v>90.210674157303373</v>
      </c>
      <c r="S339" s="95">
        <f t="shared" si="371"/>
        <v>14</v>
      </c>
      <c r="T339" s="447"/>
      <c r="U339" s="95">
        <v>16</v>
      </c>
      <c r="V339" s="151">
        <v>1439.9999999999995</v>
      </c>
      <c r="W339" s="177">
        <f t="shared" si="372"/>
        <v>89.999999999999972</v>
      </c>
      <c r="X339" s="95">
        <f t="shared" si="373"/>
        <v>14</v>
      </c>
      <c r="Y339" s="447"/>
      <c r="Z339" s="95">
        <v>16</v>
      </c>
      <c r="AA339" s="151">
        <v>1432.2857142857129</v>
      </c>
      <c r="AB339" s="177">
        <f t="shared" si="374"/>
        <v>89.517857142857054</v>
      </c>
      <c r="AC339" s="95">
        <f t="shared" si="375"/>
        <v>15</v>
      </c>
      <c r="AD339" s="447"/>
      <c r="AE339" s="95">
        <v>16</v>
      </c>
      <c r="AF339" s="151">
        <v>1446.8852459016407</v>
      </c>
      <c r="AG339" s="177">
        <f t="shared" si="376"/>
        <v>90.430327868852544</v>
      </c>
      <c r="AH339" s="95">
        <f t="shared" si="377"/>
        <v>14</v>
      </c>
      <c r="AI339" s="447"/>
      <c r="AJ339" s="95">
        <v>16</v>
      </c>
      <c r="AK339" s="151">
        <v>1433.6363636363617</v>
      </c>
      <c r="AL339" s="177">
        <f t="shared" si="378"/>
        <v>89.602272727272606</v>
      </c>
      <c r="AM339" s="95">
        <f t="shared" si="379"/>
        <v>14</v>
      </c>
      <c r="AN339" s="447"/>
      <c r="AO339" s="95">
        <v>16</v>
      </c>
      <c r="AP339" s="151">
        <v>1436.2962962962956</v>
      </c>
      <c r="AQ339" s="177">
        <f t="shared" si="366"/>
        <v>89.768518518518476</v>
      </c>
      <c r="AR339" s="95">
        <f t="shared" si="380"/>
        <v>14</v>
      </c>
      <c r="AS339" s="447"/>
      <c r="AT339" s="95">
        <v>16</v>
      </c>
      <c r="AU339" s="151">
        <v>1443.2876712328755</v>
      </c>
      <c r="AV339" s="177">
        <f t="shared" si="381"/>
        <v>90.205479452054718</v>
      </c>
      <c r="AW339" s="95">
        <f t="shared" si="382"/>
        <v>14</v>
      </c>
      <c r="AX339" s="447"/>
    </row>
    <row r="340" spans="2:50" hidden="1">
      <c r="B340" s="456"/>
      <c r="C340" s="95">
        <f t="shared" si="367"/>
        <v>10</v>
      </c>
      <c r="D340" s="95" t="s">
        <v>149</v>
      </c>
      <c r="E340" s="95">
        <v>15</v>
      </c>
      <c r="F340" s="95">
        <v>2000</v>
      </c>
      <c r="G340" s="177">
        <f t="shared" si="368"/>
        <v>133.33333333333334</v>
      </c>
      <c r="H340" s="447"/>
      <c r="I340" s="153">
        <f t="shared" si="363"/>
        <v>15</v>
      </c>
      <c r="J340" s="153">
        <f t="shared" si="364"/>
        <v>1924.8438438118678</v>
      </c>
      <c r="K340" s="154">
        <f t="shared" si="383"/>
        <v>128.32292292079117</v>
      </c>
      <c r="L340" s="458"/>
      <c r="M340" s="153">
        <f t="shared" si="369"/>
        <v>3</v>
      </c>
      <c r="N340" s="448"/>
      <c r="O340" s="448"/>
      <c r="P340" s="95">
        <v>15</v>
      </c>
      <c r="Q340" s="151">
        <v>1930.7927829414975</v>
      </c>
      <c r="R340" s="177">
        <f t="shared" si="370"/>
        <v>128.71951886276651</v>
      </c>
      <c r="S340" s="95">
        <f t="shared" si="371"/>
        <v>5</v>
      </c>
      <c r="T340" s="447"/>
      <c r="U340" s="95">
        <v>15</v>
      </c>
      <c r="V340" s="151">
        <v>1930.5197132616477</v>
      </c>
      <c r="W340" s="177">
        <f t="shared" si="372"/>
        <v>128.70131421744318</v>
      </c>
      <c r="X340" s="95">
        <f t="shared" si="373"/>
        <v>4</v>
      </c>
      <c r="Y340" s="447"/>
      <c r="Z340" s="95">
        <v>15</v>
      </c>
      <c r="AA340" s="151">
        <v>1920.8695652173938</v>
      </c>
      <c r="AB340" s="177">
        <f t="shared" si="374"/>
        <v>128.05797101449292</v>
      </c>
      <c r="AC340" s="95">
        <f t="shared" si="375"/>
        <v>3</v>
      </c>
      <c r="AD340" s="447"/>
      <c r="AE340" s="95">
        <v>15</v>
      </c>
      <c r="AF340" s="151">
        <v>1923.000000000002</v>
      </c>
      <c r="AG340" s="177">
        <f t="shared" si="376"/>
        <v>128.20000000000013</v>
      </c>
      <c r="AH340" s="95">
        <f t="shared" si="377"/>
        <v>4</v>
      </c>
      <c r="AI340" s="447"/>
      <c r="AJ340" s="95">
        <v>15</v>
      </c>
      <c r="AK340" s="151">
        <v>1908.9230769230792</v>
      </c>
      <c r="AL340" s="177">
        <f t="shared" si="378"/>
        <v>127.26153846153861</v>
      </c>
      <c r="AM340" s="95">
        <f t="shared" si="379"/>
        <v>5</v>
      </c>
      <c r="AN340" s="447"/>
      <c r="AO340" s="95">
        <v>15</v>
      </c>
      <c r="AP340" s="151">
        <v>1930.2951269732314</v>
      </c>
      <c r="AQ340" s="177">
        <f t="shared" si="366"/>
        <v>128.68634179821544</v>
      </c>
      <c r="AR340" s="95">
        <f t="shared" si="380"/>
        <v>4</v>
      </c>
      <c r="AS340" s="447"/>
      <c r="AT340" s="95">
        <v>15</v>
      </c>
      <c r="AU340" s="151">
        <v>1929.5066413662228</v>
      </c>
      <c r="AV340" s="177">
        <f t="shared" si="381"/>
        <v>128.63377609108153</v>
      </c>
      <c r="AW340" s="95">
        <f t="shared" si="382"/>
        <v>3</v>
      </c>
      <c r="AX340" s="447"/>
    </row>
    <row r="341" spans="2:50" hidden="1">
      <c r="B341" s="456"/>
      <c r="C341" s="95">
        <f t="shared" si="367"/>
        <v>11</v>
      </c>
      <c r="D341" s="95" t="s">
        <v>131</v>
      </c>
      <c r="E341" s="95">
        <v>16</v>
      </c>
      <c r="F341" s="95">
        <v>2000</v>
      </c>
      <c r="G341" s="177">
        <f t="shared" si="368"/>
        <v>125</v>
      </c>
      <c r="H341" s="447"/>
      <c r="I341" s="153">
        <f t="shared" si="363"/>
        <v>16</v>
      </c>
      <c r="J341" s="153">
        <f t="shared" si="364"/>
        <v>1933.4500464914047</v>
      </c>
      <c r="K341" s="154">
        <f t="shared" si="383"/>
        <v>120.84062790571279</v>
      </c>
      <c r="L341" s="458"/>
      <c r="M341" s="153">
        <f t="shared" si="369"/>
        <v>7</v>
      </c>
      <c r="N341" s="448"/>
      <c r="O341" s="448"/>
      <c r="P341" s="95">
        <v>16</v>
      </c>
      <c r="Q341" s="151">
        <v>1913.0232558139533</v>
      </c>
      <c r="R341" s="177">
        <f t="shared" si="370"/>
        <v>119.56395348837208</v>
      </c>
      <c r="S341" s="95">
        <f t="shared" si="371"/>
        <v>8</v>
      </c>
      <c r="T341" s="447"/>
      <c r="U341" s="95">
        <v>16</v>
      </c>
      <c r="V341" s="151">
        <v>1919.9999999999993</v>
      </c>
      <c r="W341" s="177">
        <f t="shared" si="372"/>
        <v>119.99999999999996</v>
      </c>
      <c r="X341" s="95">
        <f t="shared" si="373"/>
        <v>7</v>
      </c>
      <c r="Y341" s="447"/>
      <c r="Z341" s="95">
        <v>16</v>
      </c>
      <c r="AA341" s="151">
        <v>1950.8571428571411</v>
      </c>
      <c r="AB341" s="177">
        <f t="shared" si="374"/>
        <v>121.92857142857132</v>
      </c>
      <c r="AC341" s="95">
        <f t="shared" si="375"/>
        <v>7</v>
      </c>
      <c r="AD341" s="447"/>
      <c r="AE341" s="95">
        <v>16</v>
      </c>
      <c r="AF341" s="151">
        <v>1960.6451612903193</v>
      </c>
      <c r="AG341" s="177">
        <f t="shared" si="376"/>
        <v>122.54032258064495</v>
      </c>
      <c r="AH341" s="95">
        <f t="shared" si="377"/>
        <v>7</v>
      </c>
      <c r="AI341" s="447"/>
      <c r="AJ341" s="95">
        <v>16</v>
      </c>
      <c r="AK341" s="151">
        <v>1949.9999999999975</v>
      </c>
      <c r="AL341" s="177">
        <f t="shared" si="378"/>
        <v>121.87499999999984</v>
      </c>
      <c r="AM341" s="95">
        <f t="shared" si="379"/>
        <v>7</v>
      </c>
      <c r="AN341" s="447"/>
      <c r="AO341" s="95">
        <v>16</v>
      </c>
      <c r="AP341" s="151">
        <v>1927.317073170731</v>
      </c>
      <c r="AQ341" s="177">
        <f t="shared" si="366"/>
        <v>120.45731707317069</v>
      </c>
      <c r="AR341" s="95">
        <f t="shared" si="380"/>
        <v>8</v>
      </c>
      <c r="AS341" s="447"/>
      <c r="AT341" s="95">
        <v>16</v>
      </c>
      <c r="AU341" s="151">
        <v>1912.3076923076912</v>
      </c>
      <c r="AV341" s="177">
        <f t="shared" si="381"/>
        <v>119.5192307692307</v>
      </c>
      <c r="AW341" s="95">
        <f t="shared" si="382"/>
        <v>9</v>
      </c>
      <c r="AX341" s="447"/>
    </row>
    <row r="342" spans="2:50" hidden="1">
      <c r="B342" s="456"/>
      <c r="C342" s="95">
        <f t="shared" si="367"/>
        <v>12</v>
      </c>
      <c r="D342" s="95" t="s">
        <v>140</v>
      </c>
      <c r="E342" s="95">
        <v>15</v>
      </c>
      <c r="F342" s="95">
        <v>2000</v>
      </c>
      <c r="G342" s="177">
        <f t="shared" si="368"/>
        <v>133.33333333333334</v>
      </c>
      <c r="H342" s="447"/>
      <c r="I342" s="153">
        <f t="shared" si="363"/>
        <v>15</v>
      </c>
      <c r="J342" s="153">
        <f t="shared" si="364"/>
        <v>1916.8791090383907</v>
      </c>
      <c r="K342" s="154">
        <f t="shared" si="383"/>
        <v>127.79194060255936</v>
      </c>
      <c r="L342" s="458"/>
      <c r="M342" s="153">
        <f t="shared" si="369"/>
        <v>5</v>
      </c>
      <c r="N342" s="448"/>
      <c r="O342" s="448"/>
      <c r="P342" s="95">
        <v>15</v>
      </c>
      <c r="Q342" s="151">
        <v>1934.2592592592584</v>
      </c>
      <c r="R342" s="177">
        <f t="shared" si="370"/>
        <v>128.95061728395055</v>
      </c>
      <c r="S342" s="95">
        <f t="shared" si="371"/>
        <v>3</v>
      </c>
      <c r="T342" s="447"/>
      <c r="U342" s="95">
        <v>15</v>
      </c>
      <c r="V342" s="151">
        <v>1935.8219178082181</v>
      </c>
      <c r="W342" s="177">
        <f t="shared" si="372"/>
        <v>129.05479452054789</v>
      </c>
      <c r="X342" s="95">
        <f t="shared" si="373"/>
        <v>3</v>
      </c>
      <c r="Y342" s="447"/>
      <c r="Z342" s="95">
        <v>15</v>
      </c>
      <c r="AA342" s="151">
        <v>1910.0000000000005</v>
      </c>
      <c r="AB342" s="177">
        <f t="shared" si="374"/>
        <v>127.33333333333336</v>
      </c>
      <c r="AC342" s="95">
        <f t="shared" si="375"/>
        <v>5</v>
      </c>
      <c r="AD342" s="447"/>
      <c r="AE342" s="95">
        <v>15</v>
      </c>
      <c r="AF342" s="151">
        <v>1908.8372093023254</v>
      </c>
      <c r="AG342" s="177">
        <f t="shared" si="376"/>
        <v>127.25581395348836</v>
      </c>
      <c r="AH342" s="95">
        <f t="shared" si="377"/>
        <v>6</v>
      </c>
      <c r="AI342" s="447"/>
      <c r="AJ342" s="95">
        <v>15</v>
      </c>
      <c r="AK342" s="151">
        <v>1905.7142857142869</v>
      </c>
      <c r="AL342" s="177">
        <f t="shared" si="378"/>
        <v>127.04761904761912</v>
      </c>
      <c r="AM342" s="95">
        <f t="shared" si="379"/>
        <v>6</v>
      </c>
      <c r="AN342" s="447"/>
      <c r="AO342" s="95">
        <v>15</v>
      </c>
      <c r="AP342" s="151">
        <v>1910.810810810812</v>
      </c>
      <c r="AQ342" s="177">
        <f t="shared" si="366"/>
        <v>127.38738738738746</v>
      </c>
      <c r="AR342" s="95">
        <f t="shared" si="380"/>
        <v>5</v>
      </c>
      <c r="AS342" s="447"/>
      <c r="AT342" s="95">
        <v>15</v>
      </c>
      <c r="AU342" s="151">
        <v>1912.7102803738328</v>
      </c>
      <c r="AV342" s="177">
        <f t="shared" si="381"/>
        <v>127.51401869158886</v>
      </c>
      <c r="AW342" s="95">
        <f t="shared" si="382"/>
        <v>4</v>
      </c>
      <c r="AX342" s="447"/>
    </row>
    <row r="343" spans="2:50" hidden="1">
      <c r="B343" s="456"/>
      <c r="C343" s="95">
        <f t="shared" si="367"/>
        <v>13</v>
      </c>
      <c r="D343" s="95" t="s">
        <v>132</v>
      </c>
      <c r="E343" s="95">
        <v>15</v>
      </c>
      <c r="F343" s="95">
        <v>2000</v>
      </c>
      <c r="G343" s="177">
        <f t="shared" si="368"/>
        <v>133.33333333333334</v>
      </c>
      <c r="H343" s="447"/>
      <c r="I343" s="153">
        <f t="shared" si="363"/>
        <v>15</v>
      </c>
      <c r="J343" s="153">
        <f t="shared" si="364"/>
        <v>1912.3486135425082</v>
      </c>
      <c r="K343" s="154">
        <f t="shared" si="383"/>
        <v>127.48990756950059</v>
      </c>
      <c r="L343" s="458"/>
      <c r="M343" s="153">
        <f t="shared" si="369"/>
        <v>6</v>
      </c>
      <c r="N343" s="448"/>
      <c r="O343" s="448"/>
      <c r="P343" s="95">
        <v>15</v>
      </c>
      <c r="Q343" s="151">
        <v>1920.7692307692298</v>
      </c>
      <c r="R343" s="177">
        <f t="shared" si="370"/>
        <v>128.05128205128199</v>
      </c>
      <c r="S343" s="95">
        <f t="shared" si="371"/>
        <v>6</v>
      </c>
      <c r="T343" s="447"/>
      <c r="U343" s="95">
        <v>15</v>
      </c>
      <c r="V343" s="151">
        <v>1902.3076923076912</v>
      </c>
      <c r="W343" s="177">
        <f t="shared" si="372"/>
        <v>126.82051282051275</v>
      </c>
      <c r="X343" s="95">
        <f t="shared" si="373"/>
        <v>6</v>
      </c>
      <c r="Y343" s="447"/>
      <c r="Z343" s="95">
        <v>15</v>
      </c>
      <c r="AA343" s="151">
        <v>1919.0163934426248</v>
      </c>
      <c r="AB343" s="177">
        <f t="shared" si="374"/>
        <v>127.93442622950832</v>
      </c>
      <c r="AC343" s="95">
        <f t="shared" si="375"/>
        <v>4</v>
      </c>
      <c r="AD343" s="447"/>
      <c r="AE343" s="95">
        <v>15</v>
      </c>
      <c r="AF343" s="151">
        <v>1912.7586206896565</v>
      </c>
      <c r="AG343" s="177">
        <f t="shared" si="376"/>
        <v>127.51724137931043</v>
      </c>
      <c r="AH343" s="95">
        <f t="shared" si="377"/>
        <v>5</v>
      </c>
      <c r="AI343" s="447"/>
      <c r="AJ343" s="95">
        <v>15</v>
      </c>
      <c r="AK343" s="151">
        <v>1924.6153846153866</v>
      </c>
      <c r="AL343" s="177">
        <f t="shared" si="378"/>
        <v>128.30769230769243</v>
      </c>
      <c r="AM343" s="95">
        <f t="shared" si="379"/>
        <v>3</v>
      </c>
      <c r="AN343" s="447"/>
      <c r="AO343" s="95">
        <v>15</v>
      </c>
      <c r="AP343" s="151">
        <v>1902.9729729729715</v>
      </c>
      <c r="AQ343" s="177">
        <f t="shared" si="366"/>
        <v>126.86486486486477</v>
      </c>
      <c r="AR343" s="95">
        <f t="shared" si="380"/>
        <v>6</v>
      </c>
      <c r="AS343" s="447"/>
      <c r="AT343" s="95">
        <v>15</v>
      </c>
      <c r="AU343" s="151">
        <v>1903.9999999999986</v>
      </c>
      <c r="AV343" s="177">
        <f t="shared" si="381"/>
        <v>126.93333333333324</v>
      </c>
      <c r="AW343" s="95">
        <f t="shared" si="382"/>
        <v>6</v>
      </c>
      <c r="AX343" s="447"/>
    </row>
    <row r="344" spans="2:50" hidden="1">
      <c r="B344" s="456"/>
      <c r="C344" s="95">
        <f t="shared" si="367"/>
        <v>14</v>
      </c>
      <c r="D344" s="95" t="s">
        <v>152</v>
      </c>
      <c r="E344" s="95">
        <v>19</v>
      </c>
      <c r="F344" s="95">
        <v>2000</v>
      </c>
      <c r="G344" s="177">
        <f t="shared" si="368"/>
        <v>105.26315789473684</v>
      </c>
      <c r="H344" s="447"/>
      <c r="I344" s="153">
        <f t="shared" si="363"/>
        <v>19</v>
      </c>
      <c r="J344" s="153">
        <f t="shared" si="364"/>
        <v>1920.1558604519773</v>
      </c>
      <c r="K344" s="154">
        <f t="shared" si="383"/>
        <v>101.06083476063039</v>
      </c>
      <c r="L344" s="458"/>
      <c r="M344" s="153">
        <f t="shared" si="369"/>
        <v>12</v>
      </c>
      <c r="N344" s="448"/>
      <c r="O344" s="448"/>
      <c r="P344" s="95">
        <v>19</v>
      </c>
      <c r="Q344" s="151">
        <v>1917.9661016949144</v>
      </c>
      <c r="R344" s="177">
        <f t="shared" si="370"/>
        <v>100.94558429973233</v>
      </c>
      <c r="S344" s="95">
        <f t="shared" si="371"/>
        <v>12</v>
      </c>
      <c r="T344" s="447"/>
      <c r="U344" s="95">
        <v>19</v>
      </c>
      <c r="V344" s="151">
        <v>1916.1290322580637</v>
      </c>
      <c r="W344" s="177">
        <f t="shared" si="372"/>
        <v>100.84889643463494</v>
      </c>
      <c r="X344" s="95">
        <f t="shared" si="373"/>
        <v>13</v>
      </c>
      <c r="Y344" s="447"/>
      <c r="Z344" s="95">
        <v>19</v>
      </c>
      <c r="AA344" s="151">
        <v>1917.9999999999991</v>
      </c>
      <c r="AB344" s="177">
        <f t="shared" si="374"/>
        <v>100.94736842105259</v>
      </c>
      <c r="AC344" s="95">
        <f t="shared" si="375"/>
        <v>12</v>
      </c>
      <c r="AD344" s="447"/>
      <c r="AE344" s="95">
        <v>19</v>
      </c>
      <c r="AF344" s="151">
        <v>1920.0000000000005</v>
      </c>
      <c r="AG344" s="177">
        <f t="shared" si="376"/>
        <v>101.0526315789474</v>
      </c>
      <c r="AH344" s="95">
        <f t="shared" si="377"/>
        <v>13</v>
      </c>
      <c r="AI344" s="447"/>
      <c r="AJ344" s="95">
        <v>19</v>
      </c>
      <c r="AK344" s="151">
        <v>1937.8947368421041</v>
      </c>
      <c r="AL344" s="177">
        <f t="shared" si="378"/>
        <v>101.99445983379495</v>
      </c>
      <c r="AM344" s="95">
        <f t="shared" si="379"/>
        <v>12</v>
      </c>
      <c r="AN344" s="447"/>
      <c r="AO344" s="95">
        <v>19</v>
      </c>
      <c r="AP344" s="151">
        <v>1917.4647887323949</v>
      </c>
      <c r="AQ344" s="177">
        <f t="shared" si="366"/>
        <v>100.91919940696816</v>
      </c>
      <c r="AR344" s="95">
        <f t="shared" si="380"/>
        <v>13</v>
      </c>
      <c r="AS344" s="447"/>
      <c r="AT344" s="95">
        <v>19</v>
      </c>
      <c r="AU344" s="151">
        <v>1913.6363636363637</v>
      </c>
      <c r="AV344" s="177">
        <f t="shared" si="381"/>
        <v>100.7177033492823</v>
      </c>
      <c r="AW344" s="95">
        <f t="shared" si="382"/>
        <v>13</v>
      </c>
      <c r="AX344" s="447"/>
    </row>
    <row r="345" spans="2:50" hidden="1">
      <c r="B345" s="456"/>
      <c r="C345" s="95">
        <f t="shared" si="367"/>
        <v>15</v>
      </c>
      <c r="D345" s="95" t="s">
        <v>153</v>
      </c>
      <c r="E345" s="95">
        <v>16</v>
      </c>
      <c r="F345" s="95">
        <v>1500</v>
      </c>
      <c r="G345" s="177">
        <f t="shared" si="368"/>
        <v>93.75</v>
      </c>
      <c r="H345" s="447"/>
      <c r="I345" s="153">
        <f t="shared" si="363"/>
        <v>16</v>
      </c>
      <c r="J345" s="153">
        <f t="shared" si="364"/>
        <v>1432.953334232757</v>
      </c>
      <c r="K345" s="154">
        <f t="shared" si="383"/>
        <v>89.559583389547313</v>
      </c>
      <c r="L345" s="459"/>
      <c r="M345" s="153">
        <f t="shared" si="369"/>
        <v>15</v>
      </c>
      <c r="N345" s="448"/>
      <c r="O345" s="448"/>
      <c r="P345" s="95">
        <v>16</v>
      </c>
      <c r="Q345" s="151">
        <v>1436.6365873666937</v>
      </c>
      <c r="R345" s="177">
        <f t="shared" si="370"/>
        <v>89.789786710418355</v>
      </c>
      <c r="S345" s="95">
        <f t="shared" si="371"/>
        <v>15</v>
      </c>
      <c r="T345" s="447"/>
      <c r="U345" s="95">
        <v>16</v>
      </c>
      <c r="V345" s="151">
        <v>1434.7722567287783</v>
      </c>
      <c r="W345" s="177">
        <f t="shared" si="372"/>
        <v>89.673266045548644</v>
      </c>
      <c r="X345" s="95">
        <f t="shared" si="373"/>
        <v>15</v>
      </c>
      <c r="Y345" s="447"/>
      <c r="Z345" s="95">
        <v>16</v>
      </c>
      <c r="AA345" s="151">
        <v>1432.9468599033821</v>
      </c>
      <c r="AB345" s="177">
        <f t="shared" si="374"/>
        <v>89.559178743961382</v>
      </c>
      <c r="AC345" s="95">
        <f t="shared" si="375"/>
        <v>14</v>
      </c>
      <c r="AD345" s="447"/>
      <c r="AE345" s="95">
        <v>16</v>
      </c>
      <c r="AF345" s="151">
        <v>1430.1923076923085</v>
      </c>
      <c r="AG345" s="177">
        <f t="shared" si="376"/>
        <v>89.387019230769283</v>
      </c>
      <c r="AH345" s="95">
        <f t="shared" si="377"/>
        <v>15</v>
      </c>
      <c r="AI345" s="447"/>
      <c r="AJ345" s="95">
        <v>16</v>
      </c>
      <c r="AK345" s="151">
        <v>1431.5376458112405</v>
      </c>
      <c r="AL345" s="177">
        <f t="shared" si="378"/>
        <v>89.471102863202532</v>
      </c>
      <c r="AM345" s="95">
        <f t="shared" si="379"/>
        <v>15</v>
      </c>
      <c r="AN345" s="447"/>
      <c r="AO345" s="95">
        <v>16</v>
      </c>
      <c r="AP345" s="151">
        <v>1431.9627329192549</v>
      </c>
      <c r="AQ345" s="177">
        <f t="shared" si="366"/>
        <v>89.497670807453432</v>
      </c>
      <c r="AR345" s="95">
        <f t="shared" si="380"/>
        <v>15</v>
      </c>
      <c r="AS345" s="447"/>
      <c r="AT345" s="95">
        <v>16</v>
      </c>
      <c r="AU345" s="151">
        <v>1432.6249492076395</v>
      </c>
      <c r="AV345" s="177">
        <f t="shared" si="381"/>
        <v>89.539059325477467</v>
      </c>
      <c r="AW345" s="95">
        <f t="shared" si="382"/>
        <v>15</v>
      </c>
      <c r="AX345" s="447"/>
    </row>
    <row r="346" spans="2:50" ht="15.6" hidden="1">
      <c r="B346" s="460" t="s">
        <v>115</v>
      </c>
      <c r="C346" s="461"/>
      <c r="D346" s="461"/>
      <c r="E346" s="461"/>
      <c r="F346" s="461"/>
      <c r="G346" s="461"/>
      <c r="H346" s="461"/>
      <c r="I346" s="150"/>
      <c r="J346" s="150"/>
      <c r="K346" s="150"/>
      <c r="L346" s="150"/>
      <c r="M346" s="150"/>
      <c r="N346" s="448" t="s">
        <v>116</v>
      </c>
      <c r="O346" s="463" t="s">
        <v>63</v>
      </c>
      <c r="P346" s="465">
        <f>AT326+1</f>
        <v>45986</v>
      </c>
      <c r="Q346" s="456"/>
      <c r="R346" s="456"/>
      <c r="S346" s="456"/>
      <c r="T346" s="456"/>
      <c r="U346" s="465">
        <f>P346+1</f>
        <v>45987</v>
      </c>
      <c r="V346" s="456"/>
      <c r="W346" s="456"/>
      <c r="X346" s="456"/>
      <c r="Y346" s="456"/>
      <c r="Z346" s="465">
        <f>U346+1</f>
        <v>45988</v>
      </c>
      <c r="AA346" s="456"/>
      <c r="AB346" s="456"/>
      <c r="AC346" s="456"/>
      <c r="AD346" s="456"/>
      <c r="AE346" s="465">
        <f>Z346+1</f>
        <v>45989</v>
      </c>
      <c r="AF346" s="456"/>
      <c r="AG346" s="456"/>
      <c r="AH346" s="456"/>
      <c r="AI346" s="456"/>
      <c r="AJ346" s="465">
        <f>AE346+1</f>
        <v>45990</v>
      </c>
      <c r="AK346" s="456"/>
      <c r="AL346" s="456"/>
      <c r="AM346" s="456"/>
      <c r="AN346" s="456"/>
      <c r="AO346" s="465">
        <f>AJ346+1</f>
        <v>45991</v>
      </c>
      <c r="AP346" s="456"/>
      <c r="AQ346" s="456"/>
      <c r="AR346" s="456"/>
      <c r="AS346" s="456"/>
      <c r="AT346" s="465">
        <f>AO346+1</f>
        <v>45992</v>
      </c>
      <c r="AU346" s="456"/>
      <c r="AV346" s="456"/>
      <c r="AW346" s="456"/>
      <c r="AX346" s="456"/>
    </row>
    <row r="347" spans="2:50" ht="15.6" hidden="1">
      <c r="B347" s="462"/>
      <c r="C347" s="462"/>
      <c r="D347" s="462"/>
      <c r="E347" s="462"/>
      <c r="F347" s="462"/>
      <c r="G347" s="462"/>
      <c r="H347" s="462"/>
      <c r="I347" s="150"/>
      <c r="J347" s="150"/>
      <c r="K347" s="150"/>
      <c r="L347" s="150"/>
      <c r="M347" s="150"/>
      <c r="N347" s="448"/>
      <c r="O347" s="464"/>
      <c r="P347" s="465" t="s">
        <v>77</v>
      </c>
      <c r="Q347" s="456"/>
      <c r="R347" s="456"/>
      <c r="S347" s="456"/>
      <c r="T347" s="456"/>
      <c r="U347" s="465" t="s">
        <v>78</v>
      </c>
      <c r="V347" s="456"/>
      <c r="W347" s="456"/>
      <c r="X347" s="456"/>
      <c r="Y347" s="456"/>
      <c r="Z347" s="465" t="s">
        <v>79</v>
      </c>
      <c r="AA347" s="456"/>
      <c r="AB347" s="456"/>
      <c r="AC347" s="456"/>
      <c r="AD347" s="456"/>
      <c r="AE347" s="465" t="s">
        <v>74</v>
      </c>
      <c r="AF347" s="456"/>
      <c r="AG347" s="456"/>
      <c r="AH347" s="456"/>
      <c r="AI347" s="456"/>
      <c r="AJ347" s="465" t="s">
        <v>75</v>
      </c>
      <c r="AK347" s="456"/>
      <c r="AL347" s="456"/>
      <c r="AM347" s="456"/>
      <c r="AN347" s="456"/>
      <c r="AO347" s="465" t="s">
        <v>70</v>
      </c>
      <c r="AP347" s="456"/>
      <c r="AQ347" s="456"/>
      <c r="AR347" s="456"/>
      <c r="AS347" s="456"/>
      <c r="AT347" s="465" t="s">
        <v>76</v>
      </c>
      <c r="AU347" s="456"/>
      <c r="AV347" s="456"/>
      <c r="AW347" s="456"/>
      <c r="AX347" s="456"/>
    </row>
    <row r="348" spans="2:50" hidden="1">
      <c r="B348" s="448" t="s">
        <v>117</v>
      </c>
      <c r="C348" s="448" t="s">
        <v>118</v>
      </c>
      <c r="D348" s="448"/>
      <c r="E348" s="448" t="s">
        <v>119</v>
      </c>
      <c r="F348" s="448"/>
      <c r="G348" s="448"/>
      <c r="H348" s="452" t="s">
        <v>120</v>
      </c>
      <c r="I348" s="455" t="s">
        <v>121</v>
      </c>
      <c r="J348" s="455"/>
      <c r="K348" s="455"/>
      <c r="L348" s="455" t="s">
        <v>120</v>
      </c>
      <c r="M348" s="455" t="s">
        <v>122</v>
      </c>
      <c r="N348" s="448"/>
      <c r="O348" s="448" t="s">
        <v>123</v>
      </c>
      <c r="P348" s="449" t="s">
        <v>124</v>
      </c>
      <c r="Q348" s="450"/>
      <c r="R348" s="450"/>
      <c r="S348" s="451"/>
      <c r="T348" s="448" t="s">
        <v>120</v>
      </c>
      <c r="U348" s="449" t="s">
        <v>124</v>
      </c>
      <c r="V348" s="450"/>
      <c r="W348" s="450"/>
      <c r="X348" s="451"/>
      <c r="Y348" s="448" t="s">
        <v>120</v>
      </c>
      <c r="Z348" s="449" t="s">
        <v>124</v>
      </c>
      <c r="AA348" s="450"/>
      <c r="AB348" s="450"/>
      <c r="AC348" s="451"/>
      <c r="AD348" s="448" t="s">
        <v>120</v>
      </c>
      <c r="AE348" s="449" t="s">
        <v>124</v>
      </c>
      <c r="AF348" s="450"/>
      <c r="AG348" s="450"/>
      <c r="AH348" s="451"/>
      <c r="AI348" s="448" t="s">
        <v>120</v>
      </c>
      <c r="AJ348" s="449" t="s">
        <v>124</v>
      </c>
      <c r="AK348" s="450"/>
      <c r="AL348" s="450"/>
      <c r="AM348" s="451"/>
      <c r="AN348" s="448" t="s">
        <v>120</v>
      </c>
      <c r="AO348" s="449" t="s">
        <v>124</v>
      </c>
      <c r="AP348" s="450"/>
      <c r="AQ348" s="450"/>
      <c r="AR348" s="451"/>
      <c r="AS348" s="448" t="s">
        <v>120</v>
      </c>
      <c r="AT348" s="449" t="s">
        <v>124</v>
      </c>
      <c r="AU348" s="450"/>
      <c r="AV348" s="450"/>
      <c r="AW348" s="451"/>
      <c r="AX348" s="448" t="s">
        <v>120</v>
      </c>
    </row>
    <row r="349" spans="2:50" hidden="1">
      <c r="B349" s="448"/>
      <c r="C349" s="448"/>
      <c r="D349" s="448"/>
      <c r="E349" s="448" t="s">
        <v>125</v>
      </c>
      <c r="F349" s="448"/>
      <c r="G349" s="448"/>
      <c r="H349" s="453"/>
      <c r="I349" s="455" t="s">
        <v>125</v>
      </c>
      <c r="J349" s="455"/>
      <c r="K349" s="455"/>
      <c r="L349" s="455"/>
      <c r="M349" s="455"/>
      <c r="N349" s="448"/>
      <c r="O349" s="448"/>
      <c r="P349" s="449" t="s">
        <v>126</v>
      </c>
      <c r="Q349" s="450"/>
      <c r="R349" s="450"/>
      <c r="S349" s="451"/>
      <c r="T349" s="448"/>
      <c r="U349" s="449" t="s">
        <v>126</v>
      </c>
      <c r="V349" s="450"/>
      <c r="W349" s="450"/>
      <c r="X349" s="451"/>
      <c r="Y349" s="448"/>
      <c r="Z349" s="449" t="s">
        <v>126</v>
      </c>
      <c r="AA349" s="450"/>
      <c r="AB349" s="450"/>
      <c r="AC349" s="451"/>
      <c r="AD349" s="448"/>
      <c r="AE349" s="449" t="s">
        <v>126</v>
      </c>
      <c r="AF349" s="450"/>
      <c r="AG349" s="450"/>
      <c r="AH349" s="451"/>
      <c r="AI349" s="448"/>
      <c r="AJ349" s="449" t="s">
        <v>126</v>
      </c>
      <c r="AK349" s="450"/>
      <c r="AL349" s="450"/>
      <c r="AM349" s="451"/>
      <c r="AN349" s="448"/>
      <c r="AO349" s="449" t="s">
        <v>126</v>
      </c>
      <c r="AP349" s="450"/>
      <c r="AQ349" s="450"/>
      <c r="AR349" s="451"/>
      <c r="AS349" s="448"/>
      <c r="AT349" s="449" t="s">
        <v>126</v>
      </c>
      <c r="AU349" s="450"/>
      <c r="AV349" s="450"/>
      <c r="AW349" s="451"/>
      <c r="AX349" s="448"/>
    </row>
    <row r="350" spans="2:50" hidden="1">
      <c r="B350" s="448"/>
      <c r="C350" s="448"/>
      <c r="D350" s="448"/>
      <c r="E350" s="94" t="s">
        <v>127</v>
      </c>
      <c r="F350" s="94" t="s">
        <v>128</v>
      </c>
      <c r="G350" s="94" t="s">
        <v>129</v>
      </c>
      <c r="H350" s="454"/>
      <c r="I350" s="152" t="s">
        <v>127</v>
      </c>
      <c r="J350" s="152" t="s">
        <v>128</v>
      </c>
      <c r="K350" s="152" t="s">
        <v>129</v>
      </c>
      <c r="L350" s="455"/>
      <c r="M350" s="455"/>
      <c r="N350" s="448"/>
      <c r="O350" s="448"/>
      <c r="P350" s="94" t="s">
        <v>127</v>
      </c>
      <c r="Q350" s="94" t="s">
        <v>128</v>
      </c>
      <c r="R350" s="94" t="s">
        <v>129</v>
      </c>
      <c r="S350" s="94" t="s">
        <v>122</v>
      </c>
      <c r="T350" s="448"/>
      <c r="U350" s="94" t="s">
        <v>127</v>
      </c>
      <c r="V350" s="94" t="s">
        <v>128</v>
      </c>
      <c r="W350" s="94" t="s">
        <v>129</v>
      </c>
      <c r="X350" s="94" t="s">
        <v>122</v>
      </c>
      <c r="Y350" s="448"/>
      <c r="Z350" s="94" t="s">
        <v>127</v>
      </c>
      <c r="AA350" s="94" t="s">
        <v>128</v>
      </c>
      <c r="AB350" s="94" t="s">
        <v>129</v>
      </c>
      <c r="AC350" s="94" t="s">
        <v>122</v>
      </c>
      <c r="AD350" s="448"/>
      <c r="AE350" s="94" t="s">
        <v>127</v>
      </c>
      <c r="AF350" s="94" t="s">
        <v>128</v>
      </c>
      <c r="AG350" s="94" t="s">
        <v>129</v>
      </c>
      <c r="AH350" s="94" t="s">
        <v>122</v>
      </c>
      <c r="AI350" s="448"/>
      <c r="AJ350" s="94" t="s">
        <v>127</v>
      </c>
      <c r="AK350" s="94" t="s">
        <v>128</v>
      </c>
      <c r="AL350" s="94" t="s">
        <v>129</v>
      </c>
      <c r="AM350" s="94" t="s">
        <v>122</v>
      </c>
      <c r="AN350" s="448"/>
      <c r="AO350" s="94" t="s">
        <v>127</v>
      </c>
      <c r="AP350" s="94" t="s">
        <v>128</v>
      </c>
      <c r="AQ350" s="94" t="s">
        <v>129</v>
      </c>
      <c r="AR350" s="94" t="s">
        <v>122</v>
      </c>
      <c r="AS350" s="448"/>
      <c r="AT350" s="94" t="s">
        <v>127</v>
      </c>
      <c r="AU350" s="94" t="s">
        <v>128</v>
      </c>
      <c r="AV350" s="94" t="s">
        <v>129</v>
      </c>
      <c r="AW350" s="94" t="s">
        <v>122</v>
      </c>
      <c r="AX350" s="448"/>
    </row>
    <row r="351" spans="2:50" hidden="1">
      <c r="B351" s="456" t="s">
        <v>130</v>
      </c>
      <c r="C351" s="95">
        <f>C331</f>
        <v>1</v>
      </c>
      <c r="D351" s="95" t="s">
        <v>133</v>
      </c>
      <c r="E351" s="95">
        <v>17</v>
      </c>
      <c r="F351" s="95">
        <v>2000</v>
      </c>
      <c r="G351" s="177">
        <f>F351/E351</f>
        <v>117.64705882352941</v>
      </c>
      <c r="H351" s="447">
        <f>AVERAGE(G351:G365)</f>
        <v>122.55713756487748</v>
      </c>
      <c r="I351" s="153">
        <f t="shared" ref="I351:I353" si="384">IFERROR(AVERAGE(P351,U351,Z351,AE351,AJ351,AO351,AT351),"")</f>
        <v>17</v>
      </c>
      <c r="J351" s="153">
        <f t="shared" ref="J351:J353" si="385">IFERROR(AVERAGE(Q351,V351,AA351,AF351,AK351,AP351,AU351),"")</f>
        <v>1919.9679483872637</v>
      </c>
      <c r="K351" s="154">
        <f t="shared" ref="K351:K353" si="386">IFERROR(AVERAGE(R351,W351,AB351,AG351,AL351,AQ351,AV351),"")</f>
        <v>112.93929108160376</v>
      </c>
      <c r="L351" s="457">
        <f>IFERROR(AVERAGE(K351:K365),"-")</f>
        <v>117.82811055943181</v>
      </c>
      <c r="M351" s="153">
        <f>IFERROR(RANK(K351, K$351:K$365),"")</f>
        <v>10</v>
      </c>
      <c r="N351" s="448"/>
      <c r="O351" s="448"/>
      <c r="P351" s="95">
        <v>17</v>
      </c>
      <c r="Q351" s="151">
        <v>1916.8421052631593</v>
      </c>
      <c r="R351" s="177">
        <f>IFERROR(Q351/P351,"")</f>
        <v>112.75541795665643</v>
      </c>
      <c r="S351" s="95">
        <f>IFERROR(RANK(R351, R$351:R$365),"")</f>
        <v>11</v>
      </c>
      <c r="T351" s="447">
        <f>AVERAGE(R351:R365)</f>
        <v>117.77599181624743</v>
      </c>
      <c r="U351" s="95">
        <v>17</v>
      </c>
      <c r="V351" s="151">
        <v>1926.2500000000007</v>
      </c>
      <c r="W351" s="177">
        <f>IFERROR(V351/U351,"")</f>
        <v>113.30882352941181</v>
      </c>
      <c r="X351" s="95">
        <f>IFERROR(RANK(W351, W$351:W$365),"")</f>
        <v>11</v>
      </c>
      <c r="Y351" s="447">
        <f>AVERAGE(W351:W365)</f>
        <v>117.38719278642856</v>
      </c>
      <c r="Z351" s="95">
        <v>17</v>
      </c>
      <c r="AA351" s="151">
        <v>1913.9999999999993</v>
      </c>
      <c r="AB351" s="177">
        <f>IFERROR(AA351/Z351,"")</f>
        <v>112.58823529411761</v>
      </c>
      <c r="AC351" s="95">
        <f>IFERROR(RANK(AB351, AB$351:AB$365),"")</f>
        <v>11</v>
      </c>
      <c r="AD351" s="447">
        <f>AVERAGE(AB351:AB365)</f>
        <v>117.87867494798869</v>
      </c>
      <c r="AE351" s="95">
        <v>17</v>
      </c>
      <c r="AF351" s="151">
        <v>1909.9999999999993</v>
      </c>
      <c r="AG351" s="177">
        <f>IFERROR(AF351/AE351,"")</f>
        <v>112.35294117647055</v>
      </c>
      <c r="AH351" s="95">
        <f>IFERROR(RANK(AG351, AG$351:AG$365),"")</f>
        <v>11</v>
      </c>
      <c r="AI351" s="447">
        <f>AVERAGE(AG351:AG365)</f>
        <v>117.69602619210946</v>
      </c>
      <c r="AJ351" s="95">
        <v>17</v>
      </c>
      <c r="AK351" s="151">
        <v>1937.5000000000007</v>
      </c>
      <c r="AL351" s="177">
        <f>IFERROR(AK351/AJ351,"")</f>
        <v>113.97058823529416</v>
      </c>
      <c r="AM351" s="95">
        <f>IFERROR(RANK(AL351, AL$351:AL$365),"")</f>
        <v>10</v>
      </c>
      <c r="AN351" s="447">
        <f>AVERAGE(AL351:AL365)</f>
        <v>117.4871220041023</v>
      </c>
      <c r="AO351" s="95">
        <v>17</v>
      </c>
      <c r="AP351" s="151">
        <v>1927.6363636363649</v>
      </c>
      <c r="AQ351" s="177">
        <f>IFERROR(AP351/AO351,"")</f>
        <v>113.39037433155087</v>
      </c>
      <c r="AR351" s="95">
        <f>IFERROR(RANK(AQ351, AQ$351:AQ$365),"")</f>
        <v>10</v>
      </c>
      <c r="AS351" s="447">
        <f>AVERAGE(AQ351:AQ365)</f>
        <v>117.812584266261</v>
      </c>
      <c r="AT351" s="95">
        <v>17</v>
      </c>
      <c r="AU351" s="151">
        <v>1907.5471698113217</v>
      </c>
      <c r="AV351" s="177">
        <f>IFERROR(AU351/AT351,"")</f>
        <v>112.20865704772481</v>
      </c>
      <c r="AW351" s="95">
        <f>IFERROR(RANK(AV351, AV$351:AV$365),"")</f>
        <v>12</v>
      </c>
      <c r="AX351" s="447">
        <f>AVERAGE(AV351:AV365)</f>
        <v>118.75918190288533</v>
      </c>
    </row>
    <row r="352" spans="2:50" hidden="1">
      <c r="B352" s="456"/>
      <c r="C352" s="95">
        <f t="shared" ref="C352:C365" si="387">C332</f>
        <v>2</v>
      </c>
      <c r="D352" s="95" t="s">
        <v>135</v>
      </c>
      <c r="E352" s="95">
        <v>19</v>
      </c>
      <c r="F352" s="95">
        <v>2000</v>
      </c>
      <c r="G352" s="177">
        <f t="shared" ref="G352:G365" si="388">F352/E352</f>
        <v>105.26315789473684</v>
      </c>
      <c r="H352" s="447"/>
      <c r="I352" s="153">
        <f t="shared" si="384"/>
        <v>19</v>
      </c>
      <c r="J352" s="153">
        <f t="shared" si="385"/>
        <v>1917.5571760428752</v>
      </c>
      <c r="K352" s="154">
        <f t="shared" si="386"/>
        <v>100.92406189699344</v>
      </c>
      <c r="L352" s="458"/>
      <c r="M352" s="153">
        <f t="shared" ref="M352:M365" si="389">IFERROR(RANK(K352, K$351:K$365),"")</f>
        <v>13</v>
      </c>
      <c r="N352" s="448"/>
      <c r="O352" s="448"/>
      <c r="P352" s="95">
        <v>19</v>
      </c>
      <c r="Q352" s="151">
        <v>1908.0000000000023</v>
      </c>
      <c r="R352" s="177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47"/>
      <c r="U352" s="95">
        <v>19</v>
      </c>
      <c r="V352" s="151">
        <v>1906.6666666666677</v>
      </c>
      <c r="W352" s="177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47"/>
      <c r="Z352" s="95">
        <v>19</v>
      </c>
      <c r="AA352" s="151">
        <v>1922.7272727272727</v>
      </c>
      <c r="AB352" s="177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47"/>
      <c r="AE352" s="95">
        <v>19</v>
      </c>
      <c r="AF352" s="151">
        <v>1914.7826086956522</v>
      </c>
      <c r="AG352" s="177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47"/>
      <c r="AJ352" s="95">
        <v>19</v>
      </c>
      <c r="AK352" s="151">
        <v>1929.4736842105278</v>
      </c>
      <c r="AL352" s="177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47"/>
      <c r="AO352" s="95">
        <v>19</v>
      </c>
      <c r="AP352" s="151">
        <v>1916.250000000002</v>
      </c>
      <c r="AQ352" s="177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47"/>
      <c r="AT352" s="95">
        <v>19</v>
      </c>
      <c r="AU352" s="151">
        <v>1925.0000000000018</v>
      </c>
      <c r="AV352" s="177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47"/>
    </row>
    <row r="353" spans="2:50" hidden="1">
      <c r="B353" s="456"/>
      <c r="C353" s="95">
        <f t="shared" si="387"/>
        <v>3</v>
      </c>
      <c r="D353" s="95" t="s">
        <v>136</v>
      </c>
      <c r="E353" s="95">
        <v>14</v>
      </c>
      <c r="F353" s="95">
        <v>2000</v>
      </c>
      <c r="G353" s="177">
        <f t="shared" si="388"/>
        <v>142.85714285714286</v>
      </c>
      <c r="H353" s="447"/>
      <c r="I353" s="153">
        <f t="shared" si="384"/>
        <v>14</v>
      </c>
      <c r="J353" s="153">
        <f t="shared" si="385"/>
        <v>1913.0911358356366</v>
      </c>
      <c r="K353" s="154">
        <f t="shared" si="386"/>
        <v>136.64936684540265</v>
      </c>
      <c r="L353" s="458"/>
      <c r="M353" s="153">
        <f t="shared" si="389"/>
        <v>2</v>
      </c>
      <c r="N353" s="448"/>
      <c r="O353" s="448"/>
      <c r="P353" s="95">
        <v>14</v>
      </c>
      <c r="Q353" s="151">
        <v>1903.9534883720926</v>
      </c>
      <c r="R353" s="177">
        <f t="shared" si="390"/>
        <v>135.99667774086376</v>
      </c>
      <c r="S353" s="95">
        <f t="shared" si="391"/>
        <v>2</v>
      </c>
      <c r="T353" s="447"/>
      <c r="U353" s="95">
        <v>14</v>
      </c>
      <c r="V353" s="151">
        <v>1911.6455696202522</v>
      </c>
      <c r="W353" s="177">
        <f t="shared" si="392"/>
        <v>136.54611211573231</v>
      </c>
      <c r="X353" s="95">
        <f t="shared" si="393"/>
        <v>2</v>
      </c>
      <c r="Y353" s="447"/>
      <c r="Z353" s="95">
        <v>14</v>
      </c>
      <c r="AA353" s="151">
        <v>1925.2941176470588</v>
      </c>
      <c r="AB353" s="177">
        <f t="shared" si="394"/>
        <v>137.52100840336135</v>
      </c>
      <c r="AC353" s="95">
        <f t="shared" si="395"/>
        <v>2</v>
      </c>
      <c r="AD353" s="447"/>
      <c r="AE353" s="95">
        <v>14</v>
      </c>
      <c r="AF353" s="151">
        <v>1911.1475409836059</v>
      </c>
      <c r="AG353" s="177">
        <f t="shared" si="396"/>
        <v>136.51053864168614</v>
      </c>
      <c r="AH353" s="95">
        <f t="shared" si="397"/>
        <v>2</v>
      </c>
      <c r="AI353" s="447"/>
      <c r="AJ353" s="95">
        <v>14</v>
      </c>
      <c r="AK353" s="151">
        <v>1908.9230769230765</v>
      </c>
      <c r="AL353" s="177">
        <f t="shared" si="398"/>
        <v>136.35164835164832</v>
      </c>
      <c r="AM353" s="95">
        <f t="shared" si="399"/>
        <v>2</v>
      </c>
      <c r="AN353" s="447"/>
      <c r="AO353" s="95">
        <v>14</v>
      </c>
      <c r="AP353" s="151">
        <v>1910</v>
      </c>
      <c r="AQ353" s="177">
        <f t="shared" si="400"/>
        <v>136.42857142857142</v>
      </c>
      <c r="AR353" s="95">
        <f t="shared" si="401"/>
        <v>2</v>
      </c>
      <c r="AS353" s="447"/>
      <c r="AT353" s="95">
        <v>14</v>
      </c>
      <c r="AU353" s="151">
        <v>1920.6741573033707</v>
      </c>
      <c r="AV353" s="177">
        <f t="shared" si="402"/>
        <v>137.19101123595505</v>
      </c>
      <c r="AW353" s="95">
        <f t="shared" si="403"/>
        <v>2</v>
      </c>
      <c r="AX353" s="447"/>
    </row>
    <row r="354" spans="2:50" hidden="1">
      <c r="B354" s="456"/>
      <c r="C354" s="95">
        <f t="shared" si="387"/>
        <v>4</v>
      </c>
      <c r="D354" s="95" t="s">
        <v>137</v>
      </c>
      <c r="E354" s="95">
        <v>16</v>
      </c>
      <c r="F354" s="95">
        <v>2000</v>
      </c>
      <c r="G354" s="177">
        <f t="shared" si="388"/>
        <v>125</v>
      </c>
      <c r="H354" s="447"/>
      <c r="I354" s="153">
        <f>IFERROR(AVERAGE(P354,U354,Z354,AE354,AJ354,AO354,AT354),"")</f>
        <v>16</v>
      </c>
      <c r="J354" s="153">
        <f>IFERROR(AVERAGE(Q354,V354,AA354,AF354,AK354,AP354,AU354),"")</f>
        <v>1928.1581859465412</v>
      </c>
      <c r="K354" s="154">
        <f>IFERROR(AVERAGE(R354,W354,AB354,AG354,AL354,AQ354,AV354),"")</f>
        <v>120.50988662165882</v>
      </c>
      <c r="L354" s="458"/>
      <c r="M354" s="153">
        <f t="shared" si="389"/>
        <v>8</v>
      </c>
      <c r="N354" s="448"/>
      <c r="O354" s="448"/>
      <c r="P354" s="95">
        <v>16</v>
      </c>
      <c r="Q354" s="151">
        <v>1921.1320754716994</v>
      </c>
      <c r="R354" s="177">
        <f t="shared" si="390"/>
        <v>120.07075471698121</v>
      </c>
      <c r="S354" s="95">
        <f t="shared" si="391"/>
        <v>9</v>
      </c>
      <c r="T354" s="447"/>
      <c r="U354" s="95">
        <v>16</v>
      </c>
      <c r="V354" s="151">
        <v>1909.2000000000005</v>
      </c>
      <c r="W354" s="177">
        <f t="shared" si="392"/>
        <v>119.32500000000003</v>
      </c>
      <c r="X354" s="95">
        <f t="shared" si="393"/>
        <v>9</v>
      </c>
      <c r="Y354" s="447"/>
      <c r="Z354" s="95">
        <v>16</v>
      </c>
      <c r="AA354" s="151">
        <v>1936.5957446808513</v>
      </c>
      <c r="AB354" s="177">
        <f t="shared" si="394"/>
        <v>121.03723404255321</v>
      </c>
      <c r="AC354" s="95">
        <f t="shared" si="395"/>
        <v>8</v>
      </c>
      <c r="AD354" s="447"/>
      <c r="AE354" s="95">
        <v>16</v>
      </c>
      <c r="AF354" s="151">
        <v>1931.0526315789459</v>
      </c>
      <c r="AG354" s="177">
        <f t="shared" si="396"/>
        <v>120.69078947368412</v>
      </c>
      <c r="AH354" s="95">
        <f t="shared" si="397"/>
        <v>7</v>
      </c>
      <c r="AI354" s="447"/>
      <c r="AJ354" s="95">
        <v>16</v>
      </c>
      <c r="AK354" s="151">
        <v>1925.5813953488368</v>
      </c>
      <c r="AL354" s="177">
        <f t="shared" si="398"/>
        <v>120.3488372093023</v>
      </c>
      <c r="AM354" s="95">
        <f t="shared" si="399"/>
        <v>7</v>
      </c>
      <c r="AN354" s="447"/>
      <c r="AO354" s="95">
        <v>16</v>
      </c>
      <c r="AP354" s="151">
        <v>1938.5454545454561</v>
      </c>
      <c r="AQ354" s="177">
        <f t="shared" si="400"/>
        <v>121.15909090909101</v>
      </c>
      <c r="AR354" s="95">
        <f t="shared" si="401"/>
        <v>8</v>
      </c>
      <c r="AS354" s="447"/>
      <c r="AT354" s="95">
        <v>16</v>
      </c>
      <c r="AU354" s="151">
        <v>1934.9999999999986</v>
      </c>
      <c r="AV354" s="177">
        <f t="shared" si="402"/>
        <v>120.93749999999991</v>
      </c>
      <c r="AW354" s="95">
        <f t="shared" si="403"/>
        <v>8</v>
      </c>
      <c r="AX354" s="447"/>
    </row>
    <row r="355" spans="2:50" hidden="1">
      <c r="B355" s="456"/>
      <c r="C355" s="95">
        <f t="shared" si="387"/>
        <v>5</v>
      </c>
      <c r="D355" s="95" t="s">
        <v>143</v>
      </c>
      <c r="E355" s="95">
        <v>17</v>
      </c>
      <c r="F355" s="95">
        <v>2000</v>
      </c>
      <c r="G355" s="177">
        <f t="shared" si="388"/>
        <v>117.64705882352941</v>
      </c>
      <c r="H355" s="447"/>
      <c r="I355" s="153">
        <f t="shared" ref="I355:I365" si="404">IFERROR(AVERAGE(P355,U355,Z355,AE355,AJ355,AO355,AT355),"")</f>
        <v>17</v>
      </c>
      <c r="J355" s="153">
        <f t="shared" ref="J355:J365" si="405">IFERROR(AVERAGE(Q355,V355,AA355,AF355,AK355,AP355,AU355),"")</f>
        <v>1919.5437040023432</v>
      </c>
      <c r="K355" s="154">
        <f t="shared" ref="K355:K365" si="406">IFERROR(AVERAGE(R355,W355,AB355,AG355,AL355,AQ355,AV355),"")</f>
        <v>112.91433552954962</v>
      </c>
      <c r="L355" s="458"/>
      <c r="M355" s="153">
        <f t="shared" si="389"/>
        <v>11</v>
      </c>
      <c r="N355" s="448"/>
      <c r="O355" s="448"/>
      <c r="P355" s="95">
        <v>17</v>
      </c>
      <c r="Q355" s="151">
        <v>1923.5558889722415</v>
      </c>
      <c r="R355" s="177">
        <f t="shared" si="390"/>
        <v>113.15034641013186</v>
      </c>
      <c r="S355" s="95">
        <f t="shared" si="391"/>
        <v>10</v>
      </c>
      <c r="T355" s="447"/>
      <c r="U355" s="95">
        <v>17</v>
      </c>
      <c r="V355" s="151">
        <v>1932.7868852459035</v>
      </c>
      <c r="W355" s="177">
        <f t="shared" si="392"/>
        <v>113.6933461909355</v>
      </c>
      <c r="X355" s="95">
        <f t="shared" si="393"/>
        <v>10</v>
      </c>
      <c r="Y355" s="447"/>
      <c r="Z355" s="95">
        <v>17</v>
      </c>
      <c r="AA355" s="151">
        <v>1927.5000000000014</v>
      </c>
      <c r="AB355" s="177">
        <f t="shared" si="394"/>
        <v>113.38235294117655</v>
      </c>
      <c r="AC355" s="95">
        <f t="shared" si="395"/>
        <v>10</v>
      </c>
      <c r="AD355" s="447"/>
      <c r="AE355" s="95">
        <v>17</v>
      </c>
      <c r="AF355" s="151">
        <v>1910.1818181818194</v>
      </c>
      <c r="AG355" s="177">
        <f t="shared" si="396"/>
        <v>112.36363636363643</v>
      </c>
      <c r="AH355" s="95">
        <f t="shared" si="397"/>
        <v>10</v>
      </c>
      <c r="AI355" s="447"/>
      <c r="AJ355" s="95">
        <v>17</v>
      </c>
      <c r="AK355" s="151">
        <v>1905.937500000002</v>
      </c>
      <c r="AL355" s="177">
        <f t="shared" si="398"/>
        <v>112.11397058823542</v>
      </c>
      <c r="AM355" s="95">
        <f t="shared" si="399"/>
        <v>11</v>
      </c>
      <c r="AN355" s="447"/>
      <c r="AO355" s="95">
        <v>17</v>
      </c>
      <c r="AP355" s="151">
        <v>1915.1999999999987</v>
      </c>
      <c r="AQ355" s="177">
        <f t="shared" si="400"/>
        <v>112.65882352941169</v>
      </c>
      <c r="AR355" s="95">
        <f t="shared" si="401"/>
        <v>11</v>
      </c>
      <c r="AS355" s="447"/>
      <c r="AT355" s="95">
        <v>17</v>
      </c>
      <c r="AU355" s="151">
        <v>1921.6438356164369</v>
      </c>
      <c r="AV355" s="177">
        <f t="shared" si="402"/>
        <v>113.03787268331982</v>
      </c>
      <c r="AW355" s="95">
        <f t="shared" si="403"/>
        <v>10</v>
      </c>
      <c r="AX355" s="447"/>
    </row>
    <row r="356" spans="2:50" hidden="1">
      <c r="B356" s="456"/>
      <c r="C356" s="95">
        <f t="shared" si="387"/>
        <v>6</v>
      </c>
      <c r="D356" s="95" t="s">
        <v>144</v>
      </c>
      <c r="E356" s="95">
        <v>15</v>
      </c>
      <c r="F356" s="95">
        <v>2000</v>
      </c>
      <c r="G356" s="177">
        <f t="shared" si="388"/>
        <v>133.33333333333334</v>
      </c>
      <c r="H356" s="447"/>
      <c r="I356" s="153">
        <f t="shared" si="404"/>
        <v>15</v>
      </c>
      <c r="J356" s="153">
        <f t="shared" si="405"/>
        <v>1927.5236626606422</v>
      </c>
      <c r="K356" s="154">
        <f t="shared" si="406"/>
        <v>128.5015775107095</v>
      </c>
      <c r="L356" s="458"/>
      <c r="M356" s="153">
        <f t="shared" si="389"/>
        <v>3</v>
      </c>
      <c r="N356" s="448"/>
      <c r="O356" s="448"/>
      <c r="P356" s="95">
        <v>15</v>
      </c>
      <c r="Q356" s="151">
        <v>1926.7741935483891</v>
      </c>
      <c r="R356" s="177">
        <f t="shared" si="390"/>
        <v>128.45161290322594</v>
      </c>
      <c r="S356" s="95">
        <f t="shared" si="391"/>
        <v>4</v>
      </c>
      <c r="T356" s="447"/>
      <c r="U356" s="95">
        <v>15</v>
      </c>
      <c r="V356" s="151">
        <v>1911.6000000000006</v>
      </c>
      <c r="W356" s="177">
        <f t="shared" si="392"/>
        <v>127.44000000000004</v>
      </c>
      <c r="X356" s="95">
        <f t="shared" si="393"/>
        <v>3</v>
      </c>
      <c r="Y356" s="447"/>
      <c r="Z356" s="95">
        <v>15</v>
      </c>
      <c r="AA356" s="151">
        <v>1943.6842105263142</v>
      </c>
      <c r="AB356" s="177">
        <f t="shared" si="394"/>
        <v>129.57894736842096</v>
      </c>
      <c r="AC356" s="95">
        <f t="shared" si="395"/>
        <v>3</v>
      </c>
      <c r="AD356" s="447"/>
      <c r="AE356" s="95">
        <v>15</v>
      </c>
      <c r="AF356" s="151">
        <v>1941.9512195121943</v>
      </c>
      <c r="AG356" s="177">
        <f t="shared" si="396"/>
        <v>129.46341463414629</v>
      </c>
      <c r="AH356" s="95">
        <f t="shared" si="397"/>
        <v>3</v>
      </c>
      <c r="AI356" s="447"/>
      <c r="AJ356" s="95">
        <v>15</v>
      </c>
      <c r="AK356" s="151">
        <v>1906.2500000000005</v>
      </c>
      <c r="AL356" s="177">
        <f t="shared" si="398"/>
        <v>127.08333333333336</v>
      </c>
      <c r="AM356" s="95">
        <f t="shared" si="399"/>
        <v>6</v>
      </c>
      <c r="AN356" s="447"/>
      <c r="AO356" s="95">
        <v>15</v>
      </c>
      <c r="AP356" s="151">
        <v>1925.2631578947382</v>
      </c>
      <c r="AQ356" s="177">
        <f t="shared" si="400"/>
        <v>128.35087719298255</v>
      </c>
      <c r="AR356" s="95">
        <f t="shared" si="401"/>
        <v>5</v>
      </c>
      <c r="AS356" s="447"/>
      <c r="AT356" s="95">
        <v>15</v>
      </c>
      <c r="AU356" s="151">
        <v>1937.1428571428587</v>
      </c>
      <c r="AV356" s="177">
        <f t="shared" si="402"/>
        <v>129.14285714285725</v>
      </c>
      <c r="AW356" s="95">
        <f t="shared" si="403"/>
        <v>3</v>
      </c>
      <c r="AX356" s="447"/>
    </row>
    <row r="357" spans="2:50" hidden="1">
      <c r="B357" s="456"/>
      <c r="C357" s="95">
        <f t="shared" si="387"/>
        <v>7</v>
      </c>
      <c r="D357" s="95" t="s">
        <v>151</v>
      </c>
      <c r="E357" s="95">
        <v>16</v>
      </c>
      <c r="F357" s="95">
        <v>2000</v>
      </c>
      <c r="G357" s="177">
        <f t="shared" si="388"/>
        <v>125</v>
      </c>
      <c r="H357" s="447"/>
      <c r="I357" s="153">
        <f t="shared" si="404"/>
        <v>16</v>
      </c>
      <c r="J357" s="153">
        <f t="shared" si="405"/>
        <v>1915.9770555147475</v>
      </c>
      <c r="K357" s="154">
        <f t="shared" si="406"/>
        <v>119.74856596967172</v>
      </c>
      <c r="L357" s="458"/>
      <c r="M357" s="153">
        <f t="shared" si="389"/>
        <v>9</v>
      </c>
      <c r="N357" s="448"/>
      <c r="O357" s="448"/>
      <c r="P357" s="95">
        <v>16</v>
      </c>
      <c r="Q357" s="151">
        <v>1927.0601173020536</v>
      </c>
      <c r="R357" s="177">
        <f t="shared" si="390"/>
        <v>120.44125733137835</v>
      </c>
      <c r="S357" s="95">
        <f t="shared" si="391"/>
        <v>8</v>
      </c>
      <c r="T357" s="447"/>
      <c r="U357" s="95">
        <v>16</v>
      </c>
      <c r="V357" s="151">
        <v>1923.5294117647056</v>
      </c>
      <c r="W357" s="177">
        <f t="shared" si="392"/>
        <v>120.2205882352941</v>
      </c>
      <c r="X357" s="95">
        <f t="shared" si="393"/>
        <v>7</v>
      </c>
      <c r="Y357" s="447"/>
      <c r="Z357" s="95">
        <v>16</v>
      </c>
      <c r="AA357" s="151">
        <v>1903.2352941176496</v>
      </c>
      <c r="AB357" s="177">
        <f t="shared" si="394"/>
        <v>118.9522058823531</v>
      </c>
      <c r="AC357" s="95">
        <f t="shared" si="395"/>
        <v>9</v>
      </c>
      <c r="AD357" s="447"/>
      <c r="AE357" s="95">
        <v>16</v>
      </c>
      <c r="AF357" s="151">
        <v>1905.2307692307713</v>
      </c>
      <c r="AG357" s="177">
        <f t="shared" si="396"/>
        <v>119.07692307692321</v>
      </c>
      <c r="AH357" s="95">
        <f t="shared" si="397"/>
        <v>9</v>
      </c>
      <c r="AI357" s="447"/>
      <c r="AJ357" s="95">
        <v>16</v>
      </c>
      <c r="AK357" s="151">
        <v>1921.4814814814808</v>
      </c>
      <c r="AL357" s="177">
        <f t="shared" si="398"/>
        <v>120.09259259259255</v>
      </c>
      <c r="AM357" s="95">
        <f t="shared" si="399"/>
        <v>9</v>
      </c>
      <c r="AN357" s="447"/>
      <c r="AO357" s="95">
        <v>16</v>
      </c>
      <c r="AP357" s="151">
        <v>1907.4725274725274</v>
      </c>
      <c r="AQ357" s="177">
        <f t="shared" si="400"/>
        <v>119.21703296703296</v>
      </c>
      <c r="AR357" s="95">
        <f t="shared" si="401"/>
        <v>9</v>
      </c>
      <c r="AS357" s="447"/>
      <c r="AT357" s="95">
        <v>16</v>
      </c>
      <c r="AU357" s="151">
        <v>1923.8297872340429</v>
      </c>
      <c r="AV357" s="177">
        <f t="shared" si="402"/>
        <v>120.23936170212768</v>
      </c>
      <c r="AW357" s="95">
        <f t="shared" si="403"/>
        <v>9</v>
      </c>
      <c r="AX357" s="447"/>
    </row>
    <row r="358" spans="2:50" hidden="1">
      <c r="B358" s="456"/>
      <c r="C358" s="95">
        <f t="shared" si="387"/>
        <v>8</v>
      </c>
      <c r="D358" s="95" t="s">
        <v>150</v>
      </c>
      <c r="E358" s="95">
        <v>13</v>
      </c>
      <c r="F358" s="95">
        <v>2000</v>
      </c>
      <c r="G358" s="177">
        <f t="shared" si="388"/>
        <v>153.84615384615384</v>
      </c>
      <c r="H358" s="447"/>
      <c r="I358" s="153">
        <f t="shared" si="404"/>
        <v>13</v>
      </c>
      <c r="J358" s="153">
        <f t="shared" si="405"/>
        <v>1919.5674750987803</v>
      </c>
      <c r="K358" s="154">
        <f t="shared" si="406"/>
        <v>147.65903654606004</v>
      </c>
      <c r="L358" s="458"/>
      <c r="M358" s="153">
        <f t="shared" si="389"/>
        <v>1</v>
      </c>
      <c r="N358" s="448"/>
      <c r="O358" s="448"/>
      <c r="P358" s="95">
        <v>13</v>
      </c>
      <c r="Q358" s="151">
        <v>1931.472972972972</v>
      </c>
      <c r="R358" s="177">
        <f t="shared" si="390"/>
        <v>148.57484407484401</v>
      </c>
      <c r="S358" s="95">
        <f t="shared" si="391"/>
        <v>1</v>
      </c>
      <c r="T358" s="447"/>
      <c r="U358" s="95">
        <v>13</v>
      </c>
      <c r="V358" s="151">
        <v>1920.6162464986007</v>
      </c>
      <c r="W358" s="177">
        <f t="shared" si="392"/>
        <v>147.73971126912312</v>
      </c>
      <c r="X358" s="95">
        <f t="shared" si="393"/>
        <v>1</v>
      </c>
      <c r="Y358" s="447"/>
      <c r="Z358" s="95">
        <v>13</v>
      </c>
      <c r="AA358" s="151">
        <v>1906.4285714285706</v>
      </c>
      <c r="AB358" s="177">
        <f t="shared" si="394"/>
        <v>146.64835164835159</v>
      </c>
      <c r="AC358" s="95">
        <f t="shared" si="395"/>
        <v>1</v>
      </c>
      <c r="AD358" s="447"/>
      <c r="AE358" s="95">
        <v>13</v>
      </c>
      <c r="AF358" s="151">
        <v>1926.4864864864851</v>
      </c>
      <c r="AG358" s="177">
        <f t="shared" si="396"/>
        <v>148.19126819126808</v>
      </c>
      <c r="AH358" s="95">
        <f t="shared" si="397"/>
        <v>1</v>
      </c>
      <c r="AI358" s="447"/>
      <c r="AJ358" s="95">
        <v>13</v>
      </c>
      <c r="AK358" s="151">
        <v>1904.4943820224719</v>
      </c>
      <c r="AL358" s="177">
        <f t="shared" si="398"/>
        <v>146.49956784788245</v>
      </c>
      <c r="AM358" s="95">
        <f t="shared" si="399"/>
        <v>1</v>
      </c>
      <c r="AN358" s="447"/>
      <c r="AO358" s="95">
        <v>13</v>
      </c>
      <c r="AP358" s="151">
        <v>1922.2682370820678</v>
      </c>
      <c r="AQ358" s="177">
        <f t="shared" si="400"/>
        <v>147.86678746785137</v>
      </c>
      <c r="AR358" s="95">
        <f t="shared" si="401"/>
        <v>1</v>
      </c>
      <c r="AS358" s="447"/>
      <c r="AT358" s="95">
        <v>13</v>
      </c>
      <c r="AU358" s="151">
        <v>1925.2054292002945</v>
      </c>
      <c r="AV358" s="177">
        <f t="shared" si="402"/>
        <v>148.09272532309959</v>
      </c>
      <c r="AW358" s="95">
        <f t="shared" si="403"/>
        <v>1</v>
      </c>
      <c r="AX358" s="447"/>
    </row>
    <row r="359" spans="2:50" hidden="1">
      <c r="B359" s="456"/>
      <c r="C359" s="95">
        <f t="shared" si="387"/>
        <v>9</v>
      </c>
      <c r="D359" s="95" t="s">
        <v>148</v>
      </c>
      <c r="E359" s="95">
        <v>16</v>
      </c>
      <c r="F359" s="95">
        <v>1500</v>
      </c>
      <c r="G359" s="177">
        <f t="shared" si="388"/>
        <v>93.75</v>
      </c>
      <c r="H359" s="447"/>
      <c r="I359" s="153">
        <f t="shared" si="404"/>
        <v>16</v>
      </c>
      <c r="J359" s="153">
        <f t="shared" si="405"/>
        <v>1442.6188130039041</v>
      </c>
      <c r="K359" s="154">
        <f t="shared" si="406"/>
        <v>90.163675812744003</v>
      </c>
      <c r="L359" s="458"/>
      <c r="M359" s="153">
        <f t="shared" si="389"/>
        <v>14</v>
      </c>
      <c r="N359" s="448"/>
      <c r="O359" s="448"/>
      <c r="P359" s="95">
        <v>16</v>
      </c>
      <c r="Q359" s="151">
        <v>1445.3846153846146</v>
      </c>
      <c r="R359" s="177">
        <f t="shared" si="390"/>
        <v>90.33653846153841</v>
      </c>
      <c r="S359" s="95">
        <f t="shared" si="391"/>
        <v>14</v>
      </c>
      <c r="T359" s="447"/>
      <c r="U359" s="95">
        <v>16</v>
      </c>
      <c r="V359" s="151">
        <v>1443.5294117647077</v>
      </c>
      <c r="W359" s="177">
        <f t="shared" si="392"/>
        <v>90.22058823529423</v>
      </c>
      <c r="X359" s="95">
        <f t="shared" si="393"/>
        <v>14</v>
      </c>
      <c r="Y359" s="447"/>
      <c r="Z359" s="95">
        <v>16</v>
      </c>
      <c r="AA359" s="151">
        <v>1450.5263157894749</v>
      </c>
      <c r="AB359" s="177">
        <f t="shared" si="394"/>
        <v>90.657894736842181</v>
      </c>
      <c r="AC359" s="95">
        <f t="shared" si="395"/>
        <v>14</v>
      </c>
      <c r="AD359" s="447"/>
      <c r="AE359" s="95">
        <v>16</v>
      </c>
      <c r="AF359" s="151">
        <v>1452.0000000000014</v>
      </c>
      <c r="AG359" s="177">
        <f t="shared" si="396"/>
        <v>90.750000000000085</v>
      </c>
      <c r="AH359" s="95">
        <f t="shared" si="397"/>
        <v>14</v>
      </c>
      <c r="AI359" s="447"/>
      <c r="AJ359" s="95">
        <v>16</v>
      </c>
      <c r="AK359" s="151">
        <v>1429.2857142857154</v>
      </c>
      <c r="AL359" s="177">
        <f t="shared" si="398"/>
        <v>89.33035714285721</v>
      </c>
      <c r="AM359" s="95">
        <f t="shared" si="399"/>
        <v>15</v>
      </c>
      <c r="AN359" s="447"/>
      <c r="AO359" s="95">
        <v>16</v>
      </c>
      <c r="AP359" s="151">
        <v>1429.9999999999989</v>
      </c>
      <c r="AQ359" s="177">
        <f t="shared" si="400"/>
        <v>89.374999999999929</v>
      </c>
      <c r="AR359" s="95">
        <f t="shared" si="401"/>
        <v>15</v>
      </c>
      <c r="AS359" s="447"/>
      <c r="AT359" s="95">
        <v>16</v>
      </c>
      <c r="AU359" s="151">
        <v>1447.6056338028156</v>
      </c>
      <c r="AV359" s="177">
        <f t="shared" si="402"/>
        <v>90.475352112675978</v>
      </c>
      <c r="AW359" s="95">
        <f t="shared" si="403"/>
        <v>14</v>
      </c>
      <c r="AX359" s="447"/>
    </row>
    <row r="360" spans="2:50" hidden="1">
      <c r="B360" s="456"/>
      <c r="C360" s="95">
        <f t="shared" si="387"/>
        <v>10</v>
      </c>
      <c r="D360" s="95" t="s">
        <v>149</v>
      </c>
      <c r="E360" s="95">
        <v>15</v>
      </c>
      <c r="F360" s="95">
        <v>2000</v>
      </c>
      <c r="G360" s="177">
        <f t="shared" si="388"/>
        <v>133.33333333333334</v>
      </c>
      <c r="H360" s="447"/>
      <c r="I360" s="153">
        <f t="shared" si="404"/>
        <v>15</v>
      </c>
      <c r="J360" s="153">
        <f t="shared" si="405"/>
        <v>1916.4517405048143</v>
      </c>
      <c r="K360" s="154">
        <f t="shared" si="406"/>
        <v>127.76344936698763</v>
      </c>
      <c r="L360" s="458"/>
      <c r="M360" s="153">
        <f t="shared" si="389"/>
        <v>6</v>
      </c>
      <c r="N360" s="448"/>
      <c r="O360" s="448"/>
      <c r="P360" s="95">
        <v>15</v>
      </c>
      <c r="Q360" s="151">
        <v>1913.6842105263138</v>
      </c>
      <c r="R360" s="177">
        <f t="shared" si="390"/>
        <v>127.57894736842091</v>
      </c>
      <c r="S360" s="95">
        <f t="shared" si="391"/>
        <v>6</v>
      </c>
      <c r="T360" s="447"/>
      <c r="U360" s="95">
        <v>15</v>
      </c>
      <c r="V360" s="151">
        <v>1907.1428571428551</v>
      </c>
      <c r="W360" s="177">
        <f t="shared" si="392"/>
        <v>127.14285714285701</v>
      </c>
      <c r="X360" s="95">
        <f t="shared" si="393"/>
        <v>5</v>
      </c>
      <c r="Y360" s="447"/>
      <c r="Z360" s="95">
        <v>15</v>
      </c>
      <c r="AA360" s="151">
        <v>1904.7272727272741</v>
      </c>
      <c r="AB360" s="177">
        <f t="shared" si="394"/>
        <v>126.98181818181827</v>
      </c>
      <c r="AC360" s="95">
        <f t="shared" si="395"/>
        <v>6</v>
      </c>
      <c r="AD360" s="447"/>
      <c r="AE360" s="95">
        <v>15</v>
      </c>
      <c r="AF360" s="151">
        <v>1917.6470588235302</v>
      </c>
      <c r="AG360" s="177">
        <f t="shared" si="396"/>
        <v>127.84313725490202</v>
      </c>
      <c r="AH360" s="95">
        <f t="shared" si="397"/>
        <v>6</v>
      </c>
      <c r="AI360" s="447"/>
      <c r="AJ360" s="95">
        <v>15</v>
      </c>
      <c r="AK360" s="151">
        <v>1926.6666666666677</v>
      </c>
      <c r="AL360" s="177">
        <f t="shared" si="398"/>
        <v>128.44444444444451</v>
      </c>
      <c r="AM360" s="95">
        <f t="shared" si="399"/>
        <v>3</v>
      </c>
      <c r="AN360" s="447"/>
      <c r="AO360" s="95">
        <v>15</v>
      </c>
      <c r="AP360" s="151">
        <v>1925.2941176470613</v>
      </c>
      <c r="AQ360" s="177">
        <f t="shared" si="400"/>
        <v>128.35294117647075</v>
      </c>
      <c r="AR360" s="95">
        <f t="shared" si="401"/>
        <v>4</v>
      </c>
      <c r="AS360" s="447"/>
      <c r="AT360" s="95">
        <v>15</v>
      </c>
      <c r="AU360" s="151">
        <v>1919.9999999999982</v>
      </c>
      <c r="AV360" s="177">
        <f t="shared" si="402"/>
        <v>127.99999999999987</v>
      </c>
      <c r="AW360" s="95">
        <f t="shared" si="403"/>
        <v>5</v>
      </c>
      <c r="AX360" s="447"/>
    </row>
    <row r="361" spans="2:50" hidden="1">
      <c r="B361" s="456"/>
      <c r="C361" s="95">
        <f t="shared" si="387"/>
        <v>11</v>
      </c>
      <c r="D361" s="95" t="s">
        <v>131</v>
      </c>
      <c r="E361" s="95">
        <v>16</v>
      </c>
      <c r="F361" s="95">
        <v>2000</v>
      </c>
      <c r="G361" s="177">
        <f t="shared" si="388"/>
        <v>125</v>
      </c>
      <c r="H361" s="447"/>
      <c r="I361" s="153">
        <f t="shared" si="404"/>
        <v>16</v>
      </c>
      <c r="J361" s="153">
        <f t="shared" si="405"/>
        <v>1936.1071637721848</v>
      </c>
      <c r="K361" s="154">
        <f t="shared" si="406"/>
        <v>121.00669773576155</v>
      </c>
      <c r="L361" s="458"/>
      <c r="M361" s="153">
        <f t="shared" si="389"/>
        <v>7</v>
      </c>
      <c r="N361" s="448"/>
      <c r="O361" s="448"/>
      <c r="P361" s="95">
        <v>16</v>
      </c>
      <c r="Q361" s="151">
        <v>1956.363636363634</v>
      </c>
      <c r="R361" s="177">
        <f t="shared" si="390"/>
        <v>122.27272727272712</v>
      </c>
      <c r="S361" s="95">
        <f t="shared" si="391"/>
        <v>7</v>
      </c>
      <c r="T361" s="447"/>
      <c r="U361" s="95">
        <v>16</v>
      </c>
      <c r="V361" s="151">
        <v>1911.9999999999966</v>
      </c>
      <c r="W361" s="177">
        <f t="shared" si="392"/>
        <v>119.49999999999979</v>
      </c>
      <c r="X361" s="95">
        <f t="shared" si="393"/>
        <v>8</v>
      </c>
      <c r="Y361" s="447"/>
      <c r="Z361" s="95">
        <v>16</v>
      </c>
      <c r="AA361" s="151">
        <v>1943.9999999999943</v>
      </c>
      <c r="AB361" s="177">
        <f t="shared" si="394"/>
        <v>121.49999999999964</v>
      </c>
      <c r="AC361" s="95">
        <f t="shared" si="395"/>
        <v>7</v>
      </c>
      <c r="AD361" s="447"/>
      <c r="AE361" s="95">
        <v>16</v>
      </c>
      <c r="AF361" s="151">
        <v>1913.7931034482722</v>
      </c>
      <c r="AG361" s="177">
        <f t="shared" si="396"/>
        <v>119.61206896551701</v>
      </c>
      <c r="AH361" s="95">
        <f t="shared" si="397"/>
        <v>8</v>
      </c>
      <c r="AI361" s="447"/>
      <c r="AJ361" s="95">
        <v>16</v>
      </c>
      <c r="AK361" s="151">
        <v>1922.3076923076874</v>
      </c>
      <c r="AL361" s="177">
        <f t="shared" si="398"/>
        <v>120.14423076923046</v>
      </c>
      <c r="AM361" s="95">
        <f t="shared" si="399"/>
        <v>8</v>
      </c>
      <c r="AN361" s="447"/>
      <c r="AO361" s="95">
        <v>16</v>
      </c>
      <c r="AP361" s="151">
        <v>1942.2857142857124</v>
      </c>
      <c r="AQ361" s="177">
        <f t="shared" si="400"/>
        <v>121.39285714285703</v>
      </c>
      <c r="AR361" s="95">
        <f t="shared" si="401"/>
        <v>7</v>
      </c>
      <c r="AS361" s="447"/>
      <c r="AT361" s="95">
        <v>16</v>
      </c>
      <c r="AU361" s="151">
        <v>1961.9999999999964</v>
      </c>
      <c r="AV361" s="177">
        <f t="shared" si="402"/>
        <v>122.62499999999977</v>
      </c>
      <c r="AW361" s="95">
        <f t="shared" si="403"/>
        <v>7</v>
      </c>
      <c r="AX361" s="447"/>
    </row>
    <row r="362" spans="2:50" hidden="1">
      <c r="B362" s="456"/>
      <c r="C362" s="95">
        <f t="shared" si="387"/>
        <v>12</v>
      </c>
      <c r="D362" s="95" t="s">
        <v>140</v>
      </c>
      <c r="E362" s="95">
        <v>15</v>
      </c>
      <c r="F362" s="95">
        <v>2000</v>
      </c>
      <c r="G362" s="177">
        <f t="shared" si="388"/>
        <v>133.33333333333334</v>
      </c>
      <c r="H362" s="447"/>
      <c r="I362" s="153">
        <f t="shared" si="404"/>
        <v>15</v>
      </c>
      <c r="J362" s="153">
        <f t="shared" si="405"/>
        <v>1920.3915556673189</v>
      </c>
      <c r="K362" s="154">
        <f t="shared" si="406"/>
        <v>128.0261037111546</v>
      </c>
      <c r="L362" s="458"/>
      <c r="M362" s="153">
        <f t="shared" si="389"/>
        <v>5</v>
      </c>
      <c r="N362" s="448"/>
      <c r="O362" s="448"/>
      <c r="P362" s="95">
        <v>15</v>
      </c>
      <c r="Q362" s="151">
        <v>1931.075268817202</v>
      </c>
      <c r="R362" s="177">
        <f t="shared" si="390"/>
        <v>128.73835125448014</v>
      </c>
      <c r="S362" s="95">
        <f t="shared" si="391"/>
        <v>3</v>
      </c>
      <c r="T362" s="447"/>
      <c r="U362" s="95">
        <v>15</v>
      </c>
      <c r="V362" s="151">
        <v>1908.571428571428</v>
      </c>
      <c r="W362" s="177">
        <f t="shared" si="392"/>
        <v>127.2380952380952</v>
      </c>
      <c r="X362" s="95">
        <f t="shared" si="393"/>
        <v>4</v>
      </c>
      <c r="Y362" s="447"/>
      <c r="Z362" s="95">
        <v>15</v>
      </c>
      <c r="AA362" s="151">
        <v>1929.2307692307713</v>
      </c>
      <c r="AB362" s="177">
        <f t="shared" si="394"/>
        <v>128.61538461538476</v>
      </c>
      <c r="AC362" s="95">
        <f t="shared" si="395"/>
        <v>5</v>
      </c>
      <c r="AD362" s="447"/>
      <c r="AE362" s="95">
        <v>15</v>
      </c>
      <c r="AF362" s="151">
        <v>1926.8852459016412</v>
      </c>
      <c r="AG362" s="177">
        <f t="shared" si="396"/>
        <v>128.45901639344274</v>
      </c>
      <c r="AH362" s="95">
        <f t="shared" si="397"/>
        <v>5</v>
      </c>
      <c r="AI362" s="447"/>
      <c r="AJ362" s="95">
        <v>15</v>
      </c>
      <c r="AK362" s="151">
        <v>1915.6097560975602</v>
      </c>
      <c r="AL362" s="177">
        <f t="shared" si="398"/>
        <v>127.70731707317069</v>
      </c>
      <c r="AM362" s="95">
        <f t="shared" si="399"/>
        <v>5</v>
      </c>
      <c r="AN362" s="447"/>
      <c r="AO362" s="95">
        <v>15</v>
      </c>
      <c r="AP362" s="151">
        <v>1912</v>
      </c>
      <c r="AQ362" s="177">
        <f t="shared" si="400"/>
        <v>127.46666666666667</v>
      </c>
      <c r="AR362" s="95">
        <f t="shared" si="401"/>
        <v>6</v>
      </c>
      <c r="AS362" s="447"/>
      <c r="AT362" s="95">
        <v>15</v>
      </c>
      <c r="AU362" s="151">
        <v>1919.3684210526319</v>
      </c>
      <c r="AV362" s="177">
        <f t="shared" si="402"/>
        <v>127.95789473684212</v>
      </c>
      <c r="AW362" s="95">
        <f t="shared" si="403"/>
        <v>6</v>
      </c>
      <c r="AX362" s="447"/>
    </row>
    <row r="363" spans="2:50" hidden="1">
      <c r="B363" s="456"/>
      <c r="C363" s="95">
        <f t="shared" si="387"/>
        <v>13</v>
      </c>
      <c r="D363" s="95" t="s">
        <v>132</v>
      </c>
      <c r="E363" s="95">
        <v>15</v>
      </c>
      <c r="F363" s="95">
        <v>2000</v>
      </c>
      <c r="G363" s="177">
        <f t="shared" si="388"/>
        <v>133.33333333333334</v>
      </c>
      <c r="H363" s="447"/>
      <c r="I363" s="153">
        <f t="shared" si="404"/>
        <v>15</v>
      </c>
      <c r="J363" s="153">
        <f t="shared" si="405"/>
        <v>1922.7945075415141</v>
      </c>
      <c r="K363" s="154">
        <f t="shared" si="406"/>
        <v>128.18630050276764</v>
      </c>
      <c r="L363" s="458"/>
      <c r="M363" s="153">
        <f t="shared" si="389"/>
        <v>4</v>
      </c>
      <c r="N363" s="448"/>
      <c r="O363" s="448"/>
      <c r="P363" s="95">
        <v>15</v>
      </c>
      <c r="Q363" s="151">
        <v>1922.8571428571447</v>
      </c>
      <c r="R363" s="177">
        <f t="shared" si="390"/>
        <v>128.19047619047632</v>
      </c>
      <c r="S363" s="95">
        <f t="shared" si="391"/>
        <v>5</v>
      </c>
      <c r="T363" s="447"/>
      <c r="U363" s="95">
        <v>15</v>
      </c>
      <c r="V363" s="151">
        <v>1905.000000000002</v>
      </c>
      <c r="W363" s="177">
        <f t="shared" si="392"/>
        <v>127.00000000000014</v>
      </c>
      <c r="X363" s="95">
        <f t="shared" si="393"/>
        <v>6</v>
      </c>
      <c r="Y363" s="447"/>
      <c r="Z363" s="95">
        <v>15</v>
      </c>
      <c r="AA363" s="151">
        <v>1931.320754716982</v>
      </c>
      <c r="AB363" s="177">
        <f t="shared" si="394"/>
        <v>128.75471698113213</v>
      </c>
      <c r="AC363" s="95">
        <f t="shared" si="395"/>
        <v>4</v>
      </c>
      <c r="AD363" s="447"/>
      <c r="AE363" s="95">
        <v>15</v>
      </c>
      <c r="AF363" s="151">
        <v>1932.2222222222235</v>
      </c>
      <c r="AG363" s="177">
        <f t="shared" si="396"/>
        <v>128.81481481481489</v>
      </c>
      <c r="AH363" s="95">
        <f t="shared" si="397"/>
        <v>4</v>
      </c>
      <c r="AI363" s="447"/>
      <c r="AJ363" s="95">
        <v>15</v>
      </c>
      <c r="AK363" s="151">
        <v>1916.8421052631593</v>
      </c>
      <c r="AL363" s="177">
        <f t="shared" si="398"/>
        <v>127.78947368421062</v>
      </c>
      <c r="AM363" s="95">
        <f t="shared" si="399"/>
        <v>4</v>
      </c>
      <c r="AN363" s="447"/>
      <c r="AO363" s="95">
        <v>15</v>
      </c>
      <c r="AP363" s="151">
        <v>1926.1764705882331</v>
      </c>
      <c r="AQ363" s="177">
        <f t="shared" si="400"/>
        <v>128.41176470588221</v>
      </c>
      <c r="AR363" s="95">
        <f t="shared" si="401"/>
        <v>3</v>
      </c>
      <c r="AS363" s="447"/>
      <c r="AT363" s="95">
        <v>15</v>
      </c>
      <c r="AU363" s="151">
        <v>1925.1428571428553</v>
      </c>
      <c r="AV363" s="177">
        <f t="shared" si="402"/>
        <v>128.34285714285701</v>
      </c>
      <c r="AW363" s="95">
        <f t="shared" si="403"/>
        <v>4</v>
      </c>
      <c r="AX363" s="447"/>
    </row>
    <row r="364" spans="2:50" hidden="1">
      <c r="B364" s="456"/>
      <c r="C364" s="95">
        <f t="shared" si="387"/>
        <v>14</v>
      </c>
      <c r="D364" s="95" t="s">
        <v>152</v>
      </c>
      <c r="E364" s="95">
        <v>19</v>
      </c>
      <c r="F364" s="95">
        <v>2000</v>
      </c>
      <c r="G364" s="177">
        <f t="shared" si="388"/>
        <v>105.26315789473684</v>
      </c>
      <c r="H364" s="447"/>
      <c r="I364" s="153">
        <f t="shared" si="404"/>
        <v>18.714285714285715</v>
      </c>
      <c r="J364" s="153">
        <f t="shared" si="405"/>
        <v>1919.3546867563782</v>
      </c>
      <c r="K364" s="154">
        <f t="shared" si="406"/>
        <v>102.70834646633021</v>
      </c>
      <c r="L364" s="458"/>
      <c r="M364" s="153">
        <f t="shared" si="389"/>
        <v>12</v>
      </c>
      <c r="N364" s="448"/>
      <c r="O364" s="448"/>
      <c r="P364" s="95">
        <v>19</v>
      </c>
      <c r="Q364" s="151">
        <v>1903.5294117647065</v>
      </c>
      <c r="R364" s="177">
        <f t="shared" si="390"/>
        <v>100.18575851393193</v>
      </c>
      <c r="S364" s="95">
        <f t="shared" si="391"/>
        <v>13</v>
      </c>
      <c r="T364" s="447"/>
      <c r="U364" s="95">
        <v>19</v>
      </c>
      <c r="V364" s="151">
        <v>1932.5806451612896</v>
      </c>
      <c r="W364" s="177">
        <f t="shared" si="392"/>
        <v>101.71477079796261</v>
      </c>
      <c r="X364" s="95">
        <f t="shared" si="393"/>
        <v>12</v>
      </c>
      <c r="Y364" s="447"/>
      <c r="Z364" s="95">
        <v>19</v>
      </c>
      <c r="AA364" s="151">
        <v>1924.7058823529419</v>
      </c>
      <c r="AB364" s="177">
        <f t="shared" si="394"/>
        <v>101.30030959752325</v>
      </c>
      <c r="AC364" s="95">
        <f t="shared" si="395"/>
        <v>12</v>
      </c>
      <c r="AD364" s="447"/>
      <c r="AE364" s="95">
        <v>19</v>
      </c>
      <c r="AF364" s="151">
        <v>1910.2325581395346</v>
      </c>
      <c r="AG364" s="177">
        <f t="shared" si="396"/>
        <v>100.53855569155445</v>
      </c>
      <c r="AH364" s="95">
        <f t="shared" si="397"/>
        <v>13</v>
      </c>
      <c r="AI364" s="447"/>
      <c r="AJ364" s="95">
        <v>19</v>
      </c>
      <c r="AK364" s="151">
        <v>1921.395348837209</v>
      </c>
      <c r="AL364" s="177">
        <f t="shared" si="398"/>
        <v>101.12607099143206</v>
      </c>
      <c r="AM364" s="95">
        <f t="shared" si="399"/>
        <v>13</v>
      </c>
      <c r="AN364" s="447"/>
      <c r="AO364" s="95">
        <v>19</v>
      </c>
      <c r="AP364" s="151">
        <v>1932.8571428571443</v>
      </c>
      <c r="AQ364" s="177">
        <f t="shared" si="400"/>
        <v>101.72932330827075</v>
      </c>
      <c r="AR364" s="95">
        <f t="shared" si="401"/>
        <v>12</v>
      </c>
      <c r="AS364" s="447"/>
      <c r="AT364" s="95">
        <v>17</v>
      </c>
      <c r="AU364" s="151">
        <v>1910.1818181818194</v>
      </c>
      <c r="AV364" s="177">
        <f t="shared" si="402"/>
        <v>112.36363636363643</v>
      </c>
      <c r="AW364" s="95">
        <f t="shared" si="403"/>
        <v>11</v>
      </c>
      <c r="AX364" s="447"/>
    </row>
    <row r="365" spans="2:50" hidden="1">
      <c r="B365" s="456"/>
      <c r="C365" s="95">
        <f t="shared" si="387"/>
        <v>15</v>
      </c>
      <c r="D365" s="95" t="s">
        <v>153</v>
      </c>
      <c r="E365" s="95">
        <v>16</v>
      </c>
      <c r="F365" s="95">
        <v>1500</v>
      </c>
      <c r="G365" s="177">
        <f t="shared" si="388"/>
        <v>93.75</v>
      </c>
      <c r="H365" s="447"/>
      <c r="I365" s="153">
        <f t="shared" si="404"/>
        <v>16</v>
      </c>
      <c r="J365" s="153">
        <f t="shared" si="405"/>
        <v>1435.5354047053181</v>
      </c>
      <c r="K365" s="154">
        <f t="shared" si="406"/>
        <v>89.720962794082382</v>
      </c>
      <c r="L365" s="459"/>
      <c r="M365" s="153">
        <f t="shared" si="389"/>
        <v>15</v>
      </c>
      <c r="N365" s="448"/>
      <c r="O365" s="448"/>
      <c r="P365" s="95">
        <v>16</v>
      </c>
      <c r="Q365" s="151">
        <v>1431.6018306636161</v>
      </c>
      <c r="R365" s="177">
        <f t="shared" si="390"/>
        <v>89.475114416476003</v>
      </c>
      <c r="S365" s="95">
        <f t="shared" si="391"/>
        <v>15</v>
      </c>
      <c r="T365" s="447"/>
      <c r="U365" s="95">
        <v>16</v>
      </c>
      <c r="V365" s="151">
        <v>1429.873949579832</v>
      </c>
      <c r="W365" s="177">
        <f t="shared" si="392"/>
        <v>89.367121848739501</v>
      </c>
      <c r="X365" s="95">
        <f t="shared" si="393"/>
        <v>15</v>
      </c>
      <c r="Y365" s="447"/>
      <c r="Z365" s="95">
        <v>16</v>
      </c>
      <c r="AA365" s="151">
        <v>1431.4478764478758</v>
      </c>
      <c r="AB365" s="177">
        <f t="shared" si="394"/>
        <v>89.46549227799224</v>
      </c>
      <c r="AC365" s="95">
        <f t="shared" si="395"/>
        <v>15</v>
      </c>
      <c r="AD365" s="447"/>
      <c r="AE365" s="95">
        <v>16</v>
      </c>
      <c r="AF365" s="151">
        <v>1439.9240986717277</v>
      </c>
      <c r="AG365" s="177">
        <f t="shared" si="396"/>
        <v>89.995256166982983</v>
      </c>
      <c r="AH365" s="95">
        <f t="shared" si="397"/>
        <v>15</v>
      </c>
      <c r="AI365" s="447"/>
      <c r="AJ365" s="95">
        <v>16</v>
      </c>
      <c r="AK365" s="151">
        <v>1436.0504201680687</v>
      </c>
      <c r="AL365" s="177">
        <f t="shared" si="398"/>
        <v>89.753151260504296</v>
      </c>
      <c r="AM365" s="95">
        <f t="shared" si="399"/>
        <v>14</v>
      </c>
      <c r="AN365" s="447"/>
      <c r="AO365" s="95">
        <v>16</v>
      </c>
      <c r="AP365" s="151">
        <v>1448.5342401500939</v>
      </c>
      <c r="AQ365" s="177">
        <f t="shared" si="400"/>
        <v>90.533390009380867</v>
      </c>
      <c r="AR365" s="95">
        <f t="shared" si="401"/>
        <v>14</v>
      </c>
      <c r="AS365" s="447"/>
      <c r="AT365" s="95">
        <v>16</v>
      </c>
      <c r="AU365" s="151">
        <v>1431.3154172560114</v>
      </c>
      <c r="AV365" s="177">
        <f t="shared" si="402"/>
        <v>89.457213578500713</v>
      </c>
      <c r="AW365" s="95">
        <f t="shared" si="403"/>
        <v>15</v>
      </c>
      <c r="AX365" s="447"/>
    </row>
    <row r="366" spans="2:50" ht="15.6" hidden="1">
      <c r="B366" s="460" t="s">
        <v>115</v>
      </c>
      <c r="C366" s="461"/>
      <c r="D366" s="461"/>
      <c r="E366" s="461"/>
      <c r="F366" s="461"/>
      <c r="G366" s="461"/>
      <c r="H366" s="461"/>
      <c r="I366" s="150"/>
      <c r="J366" s="150"/>
      <c r="K366" s="150"/>
      <c r="L366" s="150"/>
      <c r="M366" s="150"/>
      <c r="N366" s="448" t="s">
        <v>116</v>
      </c>
      <c r="O366" s="463" t="s">
        <v>63</v>
      </c>
      <c r="P366" s="465">
        <f>AT346+1</f>
        <v>45993</v>
      </c>
      <c r="Q366" s="456"/>
      <c r="R366" s="456"/>
      <c r="S366" s="456"/>
      <c r="T366" s="456"/>
      <c r="U366" s="465">
        <f>P366+1</f>
        <v>45994</v>
      </c>
      <c r="V366" s="456"/>
      <c r="W366" s="456"/>
      <c r="X366" s="456"/>
      <c r="Y366" s="456"/>
      <c r="Z366" s="465">
        <f>U366+1</f>
        <v>45995</v>
      </c>
      <c r="AA366" s="456"/>
      <c r="AB366" s="456"/>
      <c r="AC366" s="456"/>
      <c r="AD366" s="456"/>
      <c r="AE366" s="465">
        <f>Z366+1</f>
        <v>45996</v>
      </c>
      <c r="AF366" s="456"/>
      <c r="AG366" s="456"/>
      <c r="AH366" s="456"/>
      <c r="AI366" s="456"/>
      <c r="AJ366" s="465">
        <f>AE366+1</f>
        <v>45997</v>
      </c>
      <c r="AK366" s="456"/>
      <c r="AL366" s="456"/>
      <c r="AM366" s="456"/>
      <c r="AN366" s="456"/>
      <c r="AO366" s="465">
        <f>AJ366+1</f>
        <v>45998</v>
      </c>
      <c r="AP366" s="456"/>
      <c r="AQ366" s="456"/>
      <c r="AR366" s="456"/>
      <c r="AS366" s="456"/>
      <c r="AT366" s="465">
        <f>AO366+1</f>
        <v>45999</v>
      </c>
      <c r="AU366" s="456"/>
      <c r="AV366" s="456"/>
      <c r="AW366" s="456"/>
      <c r="AX366" s="456"/>
    </row>
    <row r="367" spans="2:50" ht="15.6" hidden="1">
      <c r="B367" s="462"/>
      <c r="C367" s="462"/>
      <c r="D367" s="462"/>
      <c r="E367" s="462"/>
      <c r="F367" s="462"/>
      <c r="G367" s="462"/>
      <c r="H367" s="462"/>
      <c r="I367" s="150"/>
      <c r="J367" s="150"/>
      <c r="K367" s="150"/>
      <c r="L367" s="150"/>
      <c r="M367" s="150"/>
      <c r="N367" s="448"/>
      <c r="O367" s="464"/>
      <c r="P367" s="465" t="s">
        <v>77</v>
      </c>
      <c r="Q367" s="456"/>
      <c r="R367" s="456"/>
      <c r="S367" s="456"/>
      <c r="T367" s="456"/>
      <c r="U367" s="465" t="s">
        <v>78</v>
      </c>
      <c r="V367" s="456"/>
      <c r="W367" s="456"/>
      <c r="X367" s="456"/>
      <c r="Y367" s="456"/>
      <c r="Z367" s="465" t="s">
        <v>79</v>
      </c>
      <c r="AA367" s="456"/>
      <c r="AB367" s="456"/>
      <c r="AC367" s="456"/>
      <c r="AD367" s="456"/>
      <c r="AE367" s="465" t="s">
        <v>74</v>
      </c>
      <c r="AF367" s="456"/>
      <c r="AG367" s="456"/>
      <c r="AH367" s="456"/>
      <c r="AI367" s="456"/>
      <c r="AJ367" s="465" t="s">
        <v>75</v>
      </c>
      <c r="AK367" s="456"/>
      <c r="AL367" s="456"/>
      <c r="AM367" s="456"/>
      <c r="AN367" s="456"/>
      <c r="AO367" s="465" t="s">
        <v>70</v>
      </c>
      <c r="AP367" s="456"/>
      <c r="AQ367" s="456"/>
      <c r="AR367" s="456"/>
      <c r="AS367" s="456"/>
      <c r="AT367" s="465" t="s">
        <v>76</v>
      </c>
      <c r="AU367" s="456"/>
      <c r="AV367" s="456"/>
      <c r="AW367" s="456"/>
      <c r="AX367" s="456"/>
    </row>
    <row r="368" spans="2:50" hidden="1">
      <c r="B368" s="448" t="s">
        <v>117</v>
      </c>
      <c r="C368" s="448" t="s">
        <v>118</v>
      </c>
      <c r="D368" s="448"/>
      <c r="E368" s="448" t="s">
        <v>119</v>
      </c>
      <c r="F368" s="448"/>
      <c r="G368" s="448"/>
      <c r="H368" s="452" t="s">
        <v>120</v>
      </c>
      <c r="I368" s="455" t="s">
        <v>121</v>
      </c>
      <c r="J368" s="455"/>
      <c r="K368" s="455"/>
      <c r="L368" s="455" t="s">
        <v>120</v>
      </c>
      <c r="M368" s="455" t="s">
        <v>122</v>
      </c>
      <c r="N368" s="448"/>
      <c r="O368" s="448" t="s">
        <v>123</v>
      </c>
      <c r="P368" s="449" t="s">
        <v>124</v>
      </c>
      <c r="Q368" s="450"/>
      <c r="R368" s="450"/>
      <c r="S368" s="451"/>
      <c r="T368" s="448" t="s">
        <v>120</v>
      </c>
      <c r="U368" s="449" t="s">
        <v>124</v>
      </c>
      <c r="V368" s="450"/>
      <c r="W368" s="450"/>
      <c r="X368" s="451"/>
      <c r="Y368" s="448" t="s">
        <v>120</v>
      </c>
      <c r="Z368" s="449" t="s">
        <v>124</v>
      </c>
      <c r="AA368" s="450"/>
      <c r="AB368" s="450"/>
      <c r="AC368" s="451"/>
      <c r="AD368" s="448" t="s">
        <v>120</v>
      </c>
      <c r="AE368" s="449" t="s">
        <v>124</v>
      </c>
      <c r="AF368" s="450"/>
      <c r="AG368" s="450"/>
      <c r="AH368" s="451"/>
      <c r="AI368" s="448" t="s">
        <v>120</v>
      </c>
      <c r="AJ368" s="449" t="s">
        <v>124</v>
      </c>
      <c r="AK368" s="450"/>
      <c r="AL368" s="450"/>
      <c r="AM368" s="451"/>
      <c r="AN368" s="448" t="s">
        <v>120</v>
      </c>
      <c r="AO368" s="449" t="s">
        <v>124</v>
      </c>
      <c r="AP368" s="450"/>
      <c r="AQ368" s="450"/>
      <c r="AR368" s="451"/>
      <c r="AS368" s="448" t="s">
        <v>120</v>
      </c>
      <c r="AT368" s="449" t="s">
        <v>124</v>
      </c>
      <c r="AU368" s="450"/>
      <c r="AV368" s="450"/>
      <c r="AW368" s="451"/>
      <c r="AX368" s="448" t="s">
        <v>120</v>
      </c>
    </row>
    <row r="369" spans="2:50" hidden="1">
      <c r="B369" s="448"/>
      <c r="C369" s="448"/>
      <c r="D369" s="448"/>
      <c r="E369" s="448" t="s">
        <v>125</v>
      </c>
      <c r="F369" s="448"/>
      <c r="G369" s="448"/>
      <c r="H369" s="453"/>
      <c r="I369" s="455" t="s">
        <v>125</v>
      </c>
      <c r="J369" s="455"/>
      <c r="K369" s="455"/>
      <c r="L369" s="455"/>
      <c r="M369" s="455"/>
      <c r="N369" s="448"/>
      <c r="O369" s="448"/>
      <c r="P369" s="449" t="s">
        <v>126</v>
      </c>
      <c r="Q369" s="450"/>
      <c r="R369" s="450"/>
      <c r="S369" s="451"/>
      <c r="T369" s="448"/>
      <c r="U369" s="449" t="s">
        <v>126</v>
      </c>
      <c r="V369" s="450"/>
      <c r="W369" s="450"/>
      <c r="X369" s="451"/>
      <c r="Y369" s="448"/>
      <c r="Z369" s="449" t="s">
        <v>126</v>
      </c>
      <c r="AA369" s="450"/>
      <c r="AB369" s="450"/>
      <c r="AC369" s="451"/>
      <c r="AD369" s="448"/>
      <c r="AE369" s="449" t="s">
        <v>126</v>
      </c>
      <c r="AF369" s="450"/>
      <c r="AG369" s="450"/>
      <c r="AH369" s="451"/>
      <c r="AI369" s="448"/>
      <c r="AJ369" s="449" t="s">
        <v>126</v>
      </c>
      <c r="AK369" s="450"/>
      <c r="AL369" s="450"/>
      <c r="AM369" s="451"/>
      <c r="AN369" s="448"/>
      <c r="AO369" s="449" t="s">
        <v>126</v>
      </c>
      <c r="AP369" s="450"/>
      <c r="AQ369" s="450"/>
      <c r="AR369" s="451"/>
      <c r="AS369" s="448"/>
      <c r="AT369" s="449" t="s">
        <v>126</v>
      </c>
      <c r="AU369" s="450"/>
      <c r="AV369" s="450"/>
      <c r="AW369" s="451"/>
      <c r="AX369" s="448"/>
    </row>
    <row r="370" spans="2:50" hidden="1">
      <c r="B370" s="448"/>
      <c r="C370" s="448"/>
      <c r="D370" s="448"/>
      <c r="E370" s="94" t="s">
        <v>127</v>
      </c>
      <c r="F370" s="94" t="s">
        <v>128</v>
      </c>
      <c r="G370" s="94" t="s">
        <v>129</v>
      </c>
      <c r="H370" s="454"/>
      <c r="I370" s="152" t="s">
        <v>127</v>
      </c>
      <c r="J370" s="152" t="s">
        <v>128</v>
      </c>
      <c r="K370" s="152" t="s">
        <v>129</v>
      </c>
      <c r="L370" s="455"/>
      <c r="M370" s="455"/>
      <c r="N370" s="448"/>
      <c r="O370" s="448"/>
      <c r="P370" s="94" t="s">
        <v>127</v>
      </c>
      <c r="Q370" s="94" t="s">
        <v>128</v>
      </c>
      <c r="R370" s="94" t="s">
        <v>129</v>
      </c>
      <c r="S370" s="94" t="s">
        <v>122</v>
      </c>
      <c r="T370" s="448"/>
      <c r="U370" s="94" t="s">
        <v>127</v>
      </c>
      <c r="V370" s="94" t="s">
        <v>128</v>
      </c>
      <c r="W370" s="94" t="s">
        <v>129</v>
      </c>
      <c r="X370" s="94" t="s">
        <v>122</v>
      </c>
      <c r="Y370" s="448"/>
      <c r="Z370" s="94" t="s">
        <v>127</v>
      </c>
      <c r="AA370" s="94" t="s">
        <v>128</v>
      </c>
      <c r="AB370" s="94" t="s">
        <v>129</v>
      </c>
      <c r="AC370" s="94" t="s">
        <v>122</v>
      </c>
      <c r="AD370" s="448"/>
      <c r="AE370" s="94" t="s">
        <v>127</v>
      </c>
      <c r="AF370" s="94" t="s">
        <v>128</v>
      </c>
      <c r="AG370" s="94" t="s">
        <v>129</v>
      </c>
      <c r="AH370" s="94" t="s">
        <v>122</v>
      </c>
      <c r="AI370" s="448"/>
      <c r="AJ370" s="94" t="s">
        <v>127</v>
      </c>
      <c r="AK370" s="94" t="s">
        <v>128</v>
      </c>
      <c r="AL370" s="94" t="s">
        <v>129</v>
      </c>
      <c r="AM370" s="94" t="s">
        <v>122</v>
      </c>
      <c r="AN370" s="448"/>
      <c r="AO370" s="94" t="s">
        <v>127</v>
      </c>
      <c r="AP370" s="94" t="s">
        <v>128</v>
      </c>
      <c r="AQ370" s="94" t="s">
        <v>129</v>
      </c>
      <c r="AR370" s="94" t="s">
        <v>122</v>
      </c>
      <c r="AS370" s="448"/>
      <c r="AT370" s="94" t="s">
        <v>127</v>
      </c>
      <c r="AU370" s="94" t="s">
        <v>128</v>
      </c>
      <c r="AV370" s="94" t="s">
        <v>129</v>
      </c>
      <c r="AW370" s="94" t="s">
        <v>122</v>
      </c>
      <c r="AX370" s="448"/>
    </row>
    <row r="371" spans="2:50" hidden="1">
      <c r="B371" s="456" t="s">
        <v>130</v>
      </c>
      <c r="C371" s="95">
        <f>C351</f>
        <v>1</v>
      </c>
      <c r="D371" s="95" t="s">
        <v>133</v>
      </c>
      <c r="E371" s="95">
        <v>17</v>
      </c>
      <c r="F371" s="95">
        <v>2000</v>
      </c>
      <c r="G371" s="177">
        <f>F371/E371</f>
        <v>117.64705882352941</v>
      </c>
      <c r="H371" s="447">
        <f>AVERAGE(G371:G385)</f>
        <v>123.38273096013033</v>
      </c>
      <c r="I371" s="153">
        <f t="shared" ref="I371:I373" si="407">IFERROR(AVERAGE(P371,U371,Z371,AE371,AJ371,AO371,AT371),"")</f>
        <v>17</v>
      </c>
      <c r="J371" s="153">
        <f t="shared" ref="J371:J373" si="408">IFERROR(AVERAGE(Q371,V371,AA371,AF371,AK371,AP371,AU371),"")</f>
        <v>1924.2743089742146</v>
      </c>
      <c r="K371" s="154">
        <f t="shared" ref="K371:K373" si="409">IFERROR(AVERAGE(R371,W371,AB371,AG371,AL371,AQ371,AV371),"")</f>
        <v>113.19260641024793</v>
      </c>
      <c r="L371" s="457">
        <f>IFERROR(AVERAGE(K371:K385),"-")</f>
        <v>118.3052045295109</v>
      </c>
      <c r="M371" s="153">
        <f>IFERROR(RANK(K371, K$371:K$385),"")</f>
        <v>10</v>
      </c>
      <c r="N371" s="448"/>
      <c r="O371" s="448"/>
      <c r="P371" s="95">
        <v>17</v>
      </c>
      <c r="Q371" s="151">
        <v>1938.113207547171</v>
      </c>
      <c r="R371" s="177">
        <f>IFERROR(Q371/P371,"")</f>
        <v>114.00665926748064</v>
      </c>
      <c r="S371" s="95">
        <f>IFERROR(RANK(R371, R$371:R$385),"")</f>
        <v>10</v>
      </c>
      <c r="T371" s="447">
        <f>AVERAGE(R371:R385)</f>
        <v>118.14294174096668</v>
      </c>
      <c r="U371" s="95">
        <v>17</v>
      </c>
      <c r="V371" s="151">
        <v>1905.6000000000006</v>
      </c>
      <c r="W371" s="177">
        <f>IFERROR(V371/U371,"")</f>
        <v>112.09411764705885</v>
      </c>
      <c r="X371" s="95">
        <f>IFERROR(RANK(W371, W$371:W$385),"")</f>
        <v>12</v>
      </c>
      <c r="Y371" s="447">
        <f>AVERAGE(W371:W385)</f>
        <v>118.19954549632071</v>
      </c>
      <c r="Z371" s="95">
        <v>17</v>
      </c>
      <c r="AA371" s="151">
        <v>1946.9999999999993</v>
      </c>
      <c r="AB371" s="177">
        <f>IFERROR(AA371/Z371,"")</f>
        <v>114.52941176470584</v>
      </c>
      <c r="AC371" s="95">
        <f>IFERROR(RANK(AB371, AB$371:AB$385),"")</f>
        <v>10</v>
      </c>
      <c r="AD371" s="447">
        <f>AVERAGE(AB371:AB385)</f>
        <v>118.30256674311889</v>
      </c>
      <c r="AE371" s="95">
        <v>17</v>
      </c>
      <c r="AF371" s="151">
        <v>1928.571428571428</v>
      </c>
      <c r="AG371" s="177">
        <f>IFERROR(AF371/AE371,"")</f>
        <v>113.44537815126047</v>
      </c>
      <c r="AH371" s="95">
        <f>IFERROR(RANK(AG371, AG$371:AG$385),"")</f>
        <v>10</v>
      </c>
      <c r="AI371" s="447">
        <f>AVERAGE(AG371:AG385)</f>
        <v>118.45720157503776</v>
      </c>
      <c r="AJ371" s="95">
        <v>17</v>
      </c>
      <c r="AK371" s="151">
        <v>1916.3265306122455</v>
      </c>
      <c r="AL371" s="177">
        <f>IFERROR(AK371/AJ371,"")</f>
        <v>112.72509003601444</v>
      </c>
      <c r="AM371" s="95">
        <f>IFERROR(RANK(AL371, AL$371:AL$385),"")</f>
        <v>12</v>
      </c>
      <c r="AN371" s="447">
        <f>AVERAGE(AL371:AL385)</f>
        <v>118.67572638607226</v>
      </c>
      <c r="AO371" s="95">
        <v>17</v>
      </c>
      <c r="AP371" s="151">
        <v>1910.8474576271203</v>
      </c>
      <c r="AQ371" s="177">
        <f>IFERROR(AP371/AO371,"")</f>
        <v>112.40279162512472</v>
      </c>
      <c r="AR371" s="95">
        <f>IFERROR(RANK(AQ371, AQ$371:AQ$385),"")</f>
        <v>11</v>
      </c>
      <c r="AS371" s="447">
        <f>AVERAGE(AQ371:AQ385)</f>
        <v>118.16379370064884</v>
      </c>
      <c r="AT371" s="95">
        <v>17</v>
      </c>
      <c r="AU371" s="151">
        <v>1923.4615384615397</v>
      </c>
      <c r="AV371" s="177">
        <f>IFERROR(AU371/AT371,"")</f>
        <v>113.14479638009057</v>
      </c>
      <c r="AW371" s="95">
        <f>IFERROR(RANK(AV371, AV$371:AV$385),"")</f>
        <v>10</v>
      </c>
      <c r="AX371" s="447">
        <f>AVERAGE(AV371:AV385)</f>
        <v>118.19465606441098</v>
      </c>
    </row>
    <row r="372" spans="2:50" hidden="1">
      <c r="B372" s="456"/>
      <c r="C372" s="95">
        <f t="shared" ref="C372:C385" si="410">C352</f>
        <v>2</v>
      </c>
      <c r="D372" s="95" t="s">
        <v>135</v>
      </c>
      <c r="E372" s="95">
        <v>19</v>
      </c>
      <c r="F372" s="95">
        <v>2000</v>
      </c>
      <c r="G372" s="177">
        <f t="shared" ref="G372:G385" si="411">F372/E372</f>
        <v>105.26315789473684</v>
      </c>
      <c r="H372" s="447"/>
      <c r="I372" s="153">
        <f t="shared" si="407"/>
        <v>19</v>
      </c>
      <c r="J372" s="153">
        <f t="shared" si="408"/>
        <v>1921.5993030692819</v>
      </c>
      <c r="K372" s="154">
        <f t="shared" si="409"/>
        <v>101.13680542469906</v>
      </c>
      <c r="L372" s="458"/>
      <c r="M372" s="153">
        <f t="shared" ref="M372:M385" si="412">IFERROR(RANK(K372, K$371:K$385),"")</f>
        <v>13</v>
      </c>
      <c r="N372" s="448"/>
      <c r="O372" s="448"/>
      <c r="P372" s="95">
        <v>19</v>
      </c>
      <c r="Q372" s="151">
        <v>1906.0000000000018</v>
      </c>
      <c r="R372" s="177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47"/>
      <c r="U372" s="95">
        <v>19</v>
      </c>
      <c r="V372" s="151">
        <v>1931.320754716982</v>
      </c>
      <c r="W372" s="177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47"/>
      <c r="Z372" s="95">
        <v>19</v>
      </c>
      <c r="AA372" s="151">
        <v>1912</v>
      </c>
      <c r="AB372" s="177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47"/>
      <c r="AE372" s="95">
        <v>19</v>
      </c>
      <c r="AF372" s="151">
        <v>1944.2553191489362</v>
      </c>
      <c r="AG372" s="177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47"/>
      <c r="AJ372" s="95">
        <v>19</v>
      </c>
      <c r="AK372" s="151">
        <v>1915.7142857142871</v>
      </c>
      <c r="AL372" s="177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47"/>
      <c r="AO372" s="95">
        <v>19</v>
      </c>
      <c r="AP372" s="151">
        <v>1921.904761904764</v>
      </c>
      <c r="AQ372" s="177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47"/>
      <c r="AT372" s="95">
        <v>19</v>
      </c>
      <c r="AU372" s="151">
        <v>1920.0000000000018</v>
      </c>
      <c r="AV372" s="177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47"/>
    </row>
    <row r="373" spans="2:50" hidden="1">
      <c r="B373" s="456"/>
      <c r="C373" s="95">
        <f t="shared" si="410"/>
        <v>3</v>
      </c>
      <c r="D373" s="95" t="s">
        <v>136</v>
      </c>
      <c r="E373" s="95">
        <v>14</v>
      </c>
      <c r="F373" s="95">
        <v>2000</v>
      </c>
      <c r="G373" s="177">
        <f t="shared" si="411"/>
        <v>142.85714285714286</v>
      </c>
      <c r="H373" s="447"/>
      <c r="I373" s="153">
        <f t="shared" si="407"/>
        <v>14</v>
      </c>
      <c r="J373" s="153">
        <f t="shared" si="408"/>
        <v>1912.0795248025097</v>
      </c>
      <c r="K373" s="154">
        <f t="shared" si="409"/>
        <v>136.57710891446501</v>
      </c>
      <c r="L373" s="458"/>
      <c r="M373" s="153">
        <f t="shared" si="412"/>
        <v>2</v>
      </c>
      <c r="N373" s="448"/>
      <c r="O373" s="448"/>
      <c r="P373" s="95">
        <v>14</v>
      </c>
      <c r="Q373" s="151">
        <v>1916.5116279069764</v>
      </c>
      <c r="R373" s="177">
        <f t="shared" si="413"/>
        <v>136.89368770764116</v>
      </c>
      <c r="S373" s="95">
        <f t="shared" si="414"/>
        <v>2</v>
      </c>
      <c r="T373" s="447"/>
      <c r="U373" s="95">
        <v>14</v>
      </c>
      <c r="V373" s="151">
        <v>1911.2000000000007</v>
      </c>
      <c r="W373" s="177">
        <f t="shared" si="415"/>
        <v>136.51428571428576</v>
      </c>
      <c r="X373" s="95">
        <f t="shared" si="416"/>
        <v>2</v>
      </c>
      <c r="Y373" s="447"/>
      <c r="Z373" s="95">
        <v>14</v>
      </c>
      <c r="AA373" s="151">
        <v>1905</v>
      </c>
      <c r="AB373" s="177">
        <f t="shared" si="417"/>
        <v>136.07142857142858</v>
      </c>
      <c r="AC373" s="95">
        <f t="shared" si="418"/>
        <v>2</v>
      </c>
      <c r="AD373" s="447"/>
      <c r="AE373" s="95">
        <v>14</v>
      </c>
      <c r="AF373" s="151">
        <v>1909.4117647058824</v>
      </c>
      <c r="AG373" s="177">
        <f t="shared" si="419"/>
        <v>136.38655462184875</v>
      </c>
      <c r="AH373" s="95">
        <f t="shared" si="420"/>
        <v>2</v>
      </c>
      <c r="AI373" s="447"/>
      <c r="AJ373" s="95">
        <v>14</v>
      </c>
      <c r="AK373" s="151">
        <v>1924.2857142857147</v>
      </c>
      <c r="AL373" s="177">
        <f t="shared" si="421"/>
        <v>137.44897959183677</v>
      </c>
      <c r="AM373" s="95">
        <f t="shared" si="422"/>
        <v>2</v>
      </c>
      <c r="AN373" s="447"/>
      <c r="AO373" s="95">
        <v>14</v>
      </c>
      <c r="AP373" s="151">
        <v>1904.0816326530619</v>
      </c>
      <c r="AQ373" s="177">
        <f t="shared" si="423"/>
        <v>136.00583090379013</v>
      </c>
      <c r="AR373" s="95">
        <f t="shared" si="424"/>
        <v>2</v>
      </c>
      <c r="AS373" s="447"/>
      <c r="AT373" s="95">
        <v>14</v>
      </c>
      <c r="AU373" s="151">
        <v>1914.065934065934</v>
      </c>
      <c r="AV373" s="177">
        <f t="shared" si="425"/>
        <v>136.71899529042386</v>
      </c>
      <c r="AW373" s="95">
        <f t="shared" si="426"/>
        <v>2</v>
      </c>
      <c r="AX373" s="447"/>
    </row>
    <row r="374" spans="2:50" hidden="1">
      <c r="B374" s="456"/>
      <c r="C374" s="95">
        <f t="shared" si="410"/>
        <v>4</v>
      </c>
      <c r="D374" s="95" t="s">
        <v>137</v>
      </c>
      <c r="E374" s="95">
        <v>16</v>
      </c>
      <c r="F374" s="95">
        <v>2000</v>
      </c>
      <c r="G374" s="177">
        <f t="shared" si="411"/>
        <v>125</v>
      </c>
      <c r="H374" s="447"/>
      <c r="I374" s="153">
        <f>IFERROR(AVERAGE(P374,U374,Z374,AE374,AJ374,AO374,AT374),"")</f>
        <v>16</v>
      </c>
      <c r="J374" s="153">
        <f>IFERROR(AVERAGE(Q374,V374,AA374,AF374,AK374,AP374,AU374),"")</f>
        <v>1926.2976992531112</v>
      </c>
      <c r="K374" s="154">
        <f>IFERROR(AVERAGE(R374,W374,AB374,AG374,AL374,AQ374,AV374),"")</f>
        <v>120.39360620331945</v>
      </c>
      <c r="L374" s="458"/>
      <c r="M374" s="153">
        <f t="shared" si="412"/>
        <v>8</v>
      </c>
      <c r="N374" s="448"/>
      <c r="O374" s="448"/>
      <c r="P374" s="95">
        <v>16</v>
      </c>
      <c r="Q374" s="151">
        <v>1918.8679245283031</v>
      </c>
      <c r="R374" s="177">
        <f t="shared" si="413"/>
        <v>119.92924528301894</v>
      </c>
      <c r="S374" s="95">
        <f t="shared" si="414"/>
        <v>8</v>
      </c>
      <c r="T374" s="447"/>
      <c r="U374" s="95">
        <v>16</v>
      </c>
      <c r="V374" s="151">
        <v>1909.2000000000005</v>
      </c>
      <c r="W374" s="177">
        <f t="shared" si="415"/>
        <v>119.32500000000003</v>
      </c>
      <c r="X374" s="95">
        <f t="shared" si="416"/>
        <v>7</v>
      </c>
      <c r="Y374" s="447"/>
      <c r="Z374" s="95">
        <v>16</v>
      </c>
      <c r="AA374" s="151">
        <v>1921.2765957446813</v>
      </c>
      <c r="AB374" s="177">
        <f t="shared" si="417"/>
        <v>120.07978723404258</v>
      </c>
      <c r="AC374" s="95">
        <f t="shared" si="418"/>
        <v>8</v>
      </c>
      <c r="AD374" s="447"/>
      <c r="AE374" s="95">
        <v>16</v>
      </c>
      <c r="AF374" s="151">
        <v>1939.9999999999989</v>
      </c>
      <c r="AG374" s="177">
        <f t="shared" si="419"/>
        <v>121.24999999999993</v>
      </c>
      <c r="AH374" s="95">
        <f t="shared" si="420"/>
        <v>7</v>
      </c>
      <c r="AI374" s="447"/>
      <c r="AJ374" s="95">
        <v>16</v>
      </c>
      <c r="AK374" s="151">
        <v>1942.3255813953485</v>
      </c>
      <c r="AL374" s="177">
        <f t="shared" si="421"/>
        <v>121.39534883720928</v>
      </c>
      <c r="AM374" s="95">
        <f t="shared" si="422"/>
        <v>8</v>
      </c>
      <c r="AN374" s="447"/>
      <c r="AO374" s="95">
        <v>16</v>
      </c>
      <c r="AP374" s="151">
        <v>1921.0344827586196</v>
      </c>
      <c r="AQ374" s="177">
        <f t="shared" si="423"/>
        <v>120.06465517241372</v>
      </c>
      <c r="AR374" s="95">
        <f t="shared" si="424"/>
        <v>8</v>
      </c>
      <c r="AS374" s="447"/>
      <c r="AT374" s="95">
        <v>16</v>
      </c>
      <c r="AU374" s="151">
        <v>1931.3793103448263</v>
      </c>
      <c r="AV374" s="177">
        <f t="shared" si="425"/>
        <v>120.71120689655164</v>
      </c>
      <c r="AW374" s="95">
        <f t="shared" si="426"/>
        <v>7</v>
      </c>
      <c r="AX374" s="447"/>
    </row>
    <row r="375" spans="2:50" hidden="1">
      <c r="B375" s="456"/>
      <c r="C375" s="95">
        <f t="shared" si="410"/>
        <v>5</v>
      </c>
      <c r="D375" s="95" t="s">
        <v>143</v>
      </c>
      <c r="E375" s="95">
        <v>17</v>
      </c>
      <c r="F375" s="95">
        <v>2000</v>
      </c>
      <c r="G375" s="177">
        <f t="shared" si="411"/>
        <v>117.64705882352941</v>
      </c>
      <c r="H375" s="447"/>
      <c r="I375" s="153">
        <f t="shared" ref="I375:I385" si="427">IFERROR(AVERAGE(P375,U375,Z375,AE375,AJ375,AO375,AT375),"")</f>
        <v>17</v>
      </c>
      <c r="J375" s="153">
        <f t="shared" ref="J375:J385" si="428">IFERROR(AVERAGE(Q375,V375,AA375,AF375,AK375,AP375,AU375),"")</f>
        <v>1913.7897701111112</v>
      </c>
      <c r="K375" s="154">
        <f t="shared" ref="K375:K385" si="429">IFERROR(AVERAGE(R375,W375,AB375,AG375,AL375,AQ375,AV375),"")</f>
        <v>112.57586883006537</v>
      </c>
      <c r="L375" s="458"/>
      <c r="M375" s="153">
        <f t="shared" si="412"/>
        <v>12</v>
      </c>
      <c r="N375" s="448"/>
      <c r="O375" s="448"/>
      <c r="P375" s="95">
        <v>17</v>
      </c>
      <c r="Q375" s="151">
        <v>1908.3333333333317</v>
      </c>
      <c r="R375" s="177">
        <f t="shared" si="413"/>
        <v>112.25490196078421</v>
      </c>
      <c r="S375" s="95">
        <f t="shared" si="414"/>
        <v>11</v>
      </c>
      <c r="T375" s="447"/>
      <c r="U375" s="95">
        <v>17</v>
      </c>
      <c r="V375" s="151">
        <v>1922.812500000002</v>
      </c>
      <c r="W375" s="177">
        <f t="shared" si="415"/>
        <v>113.10661764705894</v>
      </c>
      <c r="X375" s="95">
        <f t="shared" si="416"/>
        <v>10</v>
      </c>
      <c r="Y375" s="447"/>
      <c r="Z375" s="95">
        <v>17</v>
      </c>
      <c r="AA375" s="151">
        <v>1908.0000000000014</v>
      </c>
      <c r="AB375" s="177">
        <f t="shared" si="417"/>
        <v>112.23529411764714</v>
      </c>
      <c r="AC375" s="95">
        <f t="shared" si="418"/>
        <v>12</v>
      </c>
      <c r="AD375" s="447"/>
      <c r="AE375" s="95">
        <v>17</v>
      </c>
      <c r="AF375" s="151">
        <v>1913.0000000000018</v>
      </c>
      <c r="AG375" s="177">
        <f t="shared" si="419"/>
        <v>112.52941176470598</v>
      </c>
      <c r="AH375" s="95">
        <f t="shared" si="420"/>
        <v>12</v>
      </c>
      <c r="AI375" s="447"/>
      <c r="AJ375" s="95">
        <v>17</v>
      </c>
      <c r="AK375" s="151">
        <v>1918.2352941176496</v>
      </c>
      <c r="AL375" s="177">
        <f t="shared" si="421"/>
        <v>112.83737024221467</v>
      </c>
      <c r="AM375" s="95">
        <f t="shared" si="422"/>
        <v>11</v>
      </c>
      <c r="AN375" s="447"/>
      <c r="AO375" s="95">
        <v>17</v>
      </c>
      <c r="AP375" s="151">
        <v>1915.4430379746825</v>
      </c>
      <c r="AQ375" s="177">
        <f t="shared" si="423"/>
        <v>112.67311988086368</v>
      </c>
      <c r="AR375" s="95">
        <f t="shared" si="424"/>
        <v>10</v>
      </c>
      <c r="AS375" s="447"/>
      <c r="AT375" s="95">
        <v>17</v>
      </c>
      <c r="AU375" s="151">
        <v>1910.7042253521108</v>
      </c>
      <c r="AV375" s="177">
        <f t="shared" si="425"/>
        <v>112.39436619718299</v>
      </c>
      <c r="AW375" s="95">
        <f t="shared" si="426"/>
        <v>12</v>
      </c>
      <c r="AX375" s="447"/>
    </row>
    <row r="376" spans="2:50" hidden="1">
      <c r="B376" s="456"/>
      <c r="C376" s="95">
        <f t="shared" si="410"/>
        <v>6</v>
      </c>
      <c r="D376" s="95" t="s">
        <v>144</v>
      </c>
      <c r="E376" s="95">
        <v>15</v>
      </c>
      <c r="F376" s="95">
        <v>2000</v>
      </c>
      <c r="G376" s="177">
        <f t="shared" si="411"/>
        <v>133.33333333333334</v>
      </c>
      <c r="H376" s="447"/>
      <c r="I376" s="153">
        <f t="shared" si="427"/>
        <v>15</v>
      </c>
      <c r="J376" s="153">
        <f t="shared" si="428"/>
        <v>1924.8549614452338</v>
      </c>
      <c r="K376" s="154">
        <f t="shared" si="429"/>
        <v>128.32366409634889</v>
      </c>
      <c r="L376" s="458"/>
      <c r="M376" s="153">
        <f t="shared" si="412"/>
        <v>3</v>
      </c>
      <c r="N376" s="448"/>
      <c r="O376" s="448"/>
      <c r="P376" s="95">
        <v>15</v>
      </c>
      <c r="Q376" s="151">
        <v>1921.0909090909101</v>
      </c>
      <c r="R376" s="177">
        <f t="shared" si="413"/>
        <v>128.07272727272735</v>
      </c>
      <c r="S376" s="95">
        <f t="shared" si="414"/>
        <v>3</v>
      </c>
      <c r="T376" s="447"/>
      <c r="U376" s="95">
        <v>15</v>
      </c>
      <c r="V376" s="151">
        <v>1933.4693877551024</v>
      </c>
      <c r="W376" s="177">
        <f t="shared" si="415"/>
        <v>128.89795918367349</v>
      </c>
      <c r="X376" s="95">
        <f t="shared" si="416"/>
        <v>3</v>
      </c>
      <c r="Y376" s="447"/>
      <c r="Z376" s="95">
        <v>15</v>
      </c>
      <c r="AA376" s="151">
        <v>1917.0731707317066</v>
      </c>
      <c r="AB376" s="177">
        <f t="shared" si="417"/>
        <v>127.80487804878044</v>
      </c>
      <c r="AC376" s="95">
        <f t="shared" si="418"/>
        <v>5</v>
      </c>
      <c r="AD376" s="447"/>
      <c r="AE376" s="95">
        <v>15</v>
      </c>
      <c r="AF376" s="151">
        <v>1934.2857142857135</v>
      </c>
      <c r="AG376" s="177">
        <f t="shared" si="419"/>
        <v>128.95238095238091</v>
      </c>
      <c r="AH376" s="95">
        <f t="shared" si="420"/>
        <v>3</v>
      </c>
      <c r="AI376" s="447"/>
      <c r="AJ376" s="95">
        <v>15</v>
      </c>
      <c r="AK376" s="151">
        <v>1934.6938775510209</v>
      </c>
      <c r="AL376" s="177">
        <f t="shared" si="421"/>
        <v>128.97959183673473</v>
      </c>
      <c r="AM376" s="95">
        <f t="shared" si="422"/>
        <v>3</v>
      </c>
      <c r="AN376" s="447"/>
      <c r="AO376" s="95">
        <v>15</v>
      </c>
      <c r="AP376" s="151">
        <v>1903.7288135593235</v>
      </c>
      <c r="AQ376" s="177">
        <f t="shared" si="423"/>
        <v>126.91525423728824</v>
      </c>
      <c r="AR376" s="95">
        <f t="shared" si="424"/>
        <v>6</v>
      </c>
      <c r="AS376" s="447"/>
      <c r="AT376" s="95">
        <v>15</v>
      </c>
      <c r="AU376" s="151">
        <v>1929.6428571428587</v>
      </c>
      <c r="AV376" s="177">
        <f t="shared" si="425"/>
        <v>128.64285714285725</v>
      </c>
      <c r="AW376" s="95">
        <f t="shared" si="426"/>
        <v>3</v>
      </c>
      <c r="AX376" s="447"/>
    </row>
    <row r="377" spans="2:50" hidden="1">
      <c r="B377" s="456"/>
      <c r="C377" s="95">
        <f t="shared" si="410"/>
        <v>7</v>
      </c>
      <c r="D377" s="95" t="s">
        <v>151</v>
      </c>
      <c r="E377" s="95">
        <v>16</v>
      </c>
      <c r="F377" s="95">
        <v>2000</v>
      </c>
      <c r="G377" s="177">
        <f t="shared" si="411"/>
        <v>125</v>
      </c>
      <c r="H377" s="447"/>
      <c r="I377" s="153">
        <f t="shared" si="427"/>
        <v>16</v>
      </c>
      <c r="J377" s="153">
        <f t="shared" si="428"/>
        <v>1913.0635313487421</v>
      </c>
      <c r="K377" s="154">
        <f t="shared" si="429"/>
        <v>119.56647070929638</v>
      </c>
      <c r="L377" s="458"/>
      <c r="M377" s="153">
        <f t="shared" si="412"/>
        <v>9</v>
      </c>
      <c r="N377" s="448"/>
      <c r="O377" s="448"/>
      <c r="P377" s="95">
        <v>16</v>
      </c>
      <c r="Q377" s="151">
        <v>1905.773195876289</v>
      </c>
      <c r="R377" s="177">
        <f t="shared" si="413"/>
        <v>119.11082474226806</v>
      </c>
      <c r="S377" s="95">
        <f t="shared" si="414"/>
        <v>9</v>
      </c>
      <c r="T377" s="447"/>
      <c r="U377" s="95">
        <v>16</v>
      </c>
      <c r="V377" s="151">
        <v>1903.1707317073165</v>
      </c>
      <c r="W377" s="177">
        <f t="shared" si="415"/>
        <v>118.94817073170728</v>
      </c>
      <c r="X377" s="95">
        <f t="shared" si="416"/>
        <v>8</v>
      </c>
      <c r="Y377" s="447"/>
      <c r="Z377" s="95">
        <v>16</v>
      </c>
      <c r="AA377" s="151">
        <v>1905.2173913043459</v>
      </c>
      <c r="AB377" s="177">
        <f t="shared" si="417"/>
        <v>119.07608695652162</v>
      </c>
      <c r="AC377" s="95">
        <f t="shared" si="418"/>
        <v>9</v>
      </c>
      <c r="AD377" s="447"/>
      <c r="AE377" s="95">
        <v>16</v>
      </c>
      <c r="AF377" s="151">
        <v>1914.9295774647869</v>
      </c>
      <c r="AG377" s="177">
        <f t="shared" si="419"/>
        <v>119.68309859154918</v>
      </c>
      <c r="AH377" s="95">
        <f t="shared" si="420"/>
        <v>9</v>
      </c>
      <c r="AI377" s="447"/>
      <c r="AJ377" s="95">
        <v>16</v>
      </c>
      <c r="AK377" s="151">
        <v>1919.3103448275858</v>
      </c>
      <c r="AL377" s="177">
        <f t="shared" si="421"/>
        <v>119.95689655172411</v>
      </c>
      <c r="AM377" s="95">
        <f t="shared" si="422"/>
        <v>9</v>
      </c>
      <c r="AN377" s="447"/>
      <c r="AO377" s="95">
        <v>16</v>
      </c>
      <c r="AP377" s="151">
        <v>1925.0000000000005</v>
      </c>
      <c r="AQ377" s="177">
        <f t="shared" si="423"/>
        <v>120.31250000000003</v>
      </c>
      <c r="AR377" s="95">
        <f t="shared" si="424"/>
        <v>7</v>
      </c>
      <c r="AS377" s="447"/>
      <c r="AT377" s="95">
        <v>16</v>
      </c>
      <c r="AU377" s="151">
        <v>1918.0434782608695</v>
      </c>
      <c r="AV377" s="177">
        <f t="shared" si="425"/>
        <v>119.87771739130434</v>
      </c>
      <c r="AW377" s="95">
        <f t="shared" si="426"/>
        <v>8</v>
      </c>
      <c r="AX377" s="447"/>
    </row>
    <row r="378" spans="2:50" hidden="1">
      <c r="B378" s="456"/>
      <c r="C378" s="95">
        <f t="shared" si="410"/>
        <v>8</v>
      </c>
      <c r="D378" s="95" t="s">
        <v>150</v>
      </c>
      <c r="E378" s="95">
        <v>13</v>
      </c>
      <c r="F378" s="95">
        <v>2000</v>
      </c>
      <c r="G378" s="177">
        <f t="shared" si="411"/>
        <v>153.84615384615384</v>
      </c>
      <c r="H378" s="447"/>
      <c r="I378" s="153">
        <f t="shared" si="427"/>
        <v>13</v>
      </c>
      <c r="J378" s="153">
        <f t="shared" si="428"/>
        <v>1917.2174828627283</v>
      </c>
      <c r="K378" s="154">
        <f t="shared" si="429"/>
        <v>147.47826791251757</v>
      </c>
      <c r="L378" s="458"/>
      <c r="M378" s="153">
        <f t="shared" si="412"/>
        <v>1</v>
      </c>
      <c r="N378" s="448"/>
      <c r="O378" s="448"/>
      <c r="P378" s="95">
        <v>13</v>
      </c>
      <c r="Q378" s="151">
        <v>1911.6573348264287</v>
      </c>
      <c r="R378" s="177">
        <f t="shared" si="413"/>
        <v>147.05056421741759</v>
      </c>
      <c r="S378" s="95">
        <f t="shared" si="414"/>
        <v>1</v>
      </c>
      <c r="T378" s="447"/>
      <c r="U378" s="95">
        <v>13</v>
      </c>
      <c r="V378" s="151">
        <v>1918.8753799392096</v>
      </c>
      <c r="W378" s="177">
        <f t="shared" si="415"/>
        <v>147.60579845686226</v>
      </c>
      <c r="X378" s="95">
        <f t="shared" si="416"/>
        <v>1</v>
      </c>
      <c r="Y378" s="447"/>
      <c r="Z378" s="95">
        <v>13</v>
      </c>
      <c r="AA378" s="151">
        <v>1903.9999999999986</v>
      </c>
      <c r="AB378" s="177">
        <f t="shared" si="417"/>
        <v>146.46153846153837</v>
      </c>
      <c r="AC378" s="95">
        <f t="shared" si="418"/>
        <v>1</v>
      </c>
      <c r="AD378" s="447"/>
      <c r="AE378" s="95">
        <v>13</v>
      </c>
      <c r="AF378" s="151">
        <v>1918.3999999999985</v>
      </c>
      <c r="AG378" s="177">
        <f t="shared" si="419"/>
        <v>147.56923076923064</v>
      </c>
      <c r="AH378" s="95">
        <f t="shared" si="420"/>
        <v>1</v>
      </c>
      <c r="AI378" s="447"/>
      <c r="AJ378" s="95">
        <v>13</v>
      </c>
      <c r="AK378" s="151">
        <v>1921.395348837209</v>
      </c>
      <c r="AL378" s="177">
        <f t="shared" si="421"/>
        <v>147.79964221824685</v>
      </c>
      <c r="AM378" s="95">
        <f t="shared" si="422"/>
        <v>1</v>
      </c>
      <c r="AN378" s="447"/>
      <c r="AO378" s="95">
        <v>13</v>
      </c>
      <c r="AP378" s="151">
        <v>1941.9086021505377</v>
      </c>
      <c r="AQ378" s="177">
        <f t="shared" si="423"/>
        <v>149.37758478081059</v>
      </c>
      <c r="AR378" s="95">
        <f t="shared" si="424"/>
        <v>1</v>
      </c>
      <c r="AS378" s="447"/>
      <c r="AT378" s="95">
        <v>13</v>
      </c>
      <c r="AU378" s="151">
        <v>1904.2857142857149</v>
      </c>
      <c r="AV378" s="177">
        <f t="shared" si="425"/>
        <v>146.48351648351652</v>
      </c>
      <c r="AW378" s="95">
        <f t="shared" si="426"/>
        <v>1</v>
      </c>
      <c r="AX378" s="447"/>
    </row>
    <row r="379" spans="2:50" hidden="1">
      <c r="B379" s="456"/>
      <c r="C379" s="95">
        <f t="shared" si="410"/>
        <v>9</v>
      </c>
      <c r="D379" s="95" t="s">
        <v>148</v>
      </c>
      <c r="E379" s="95">
        <v>16</v>
      </c>
      <c r="F379" s="95">
        <v>1500</v>
      </c>
      <c r="G379" s="177">
        <f t="shared" si="411"/>
        <v>93.75</v>
      </c>
      <c r="H379" s="447"/>
      <c r="I379" s="153">
        <f t="shared" si="427"/>
        <v>16</v>
      </c>
      <c r="J379" s="153">
        <f t="shared" si="428"/>
        <v>1437.323824847507</v>
      </c>
      <c r="K379" s="154">
        <f t="shared" si="429"/>
        <v>89.832739052969188</v>
      </c>
      <c r="L379" s="458"/>
      <c r="M379" s="153">
        <f t="shared" si="412"/>
        <v>14</v>
      </c>
      <c r="N379" s="448"/>
      <c r="O379" s="448"/>
      <c r="P379" s="95">
        <v>16</v>
      </c>
      <c r="Q379" s="151">
        <v>1436.5217391304366</v>
      </c>
      <c r="R379" s="177">
        <f t="shared" si="413"/>
        <v>89.782608695652286</v>
      </c>
      <c r="S379" s="95">
        <f t="shared" si="414"/>
        <v>14</v>
      </c>
      <c r="T379" s="447"/>
      <c r="U379" s="95">
        <v>16</v>
      </c>
      <c r="V379" s="151">
        <v>1437.2727272727254</v>
      </c>
      <c r="W379" s="177">
        <f t="shared" si="415"/>
        <v>89.82954545454534</v>
      </c>
      <c r="X379" s="95">
        <f t="shared" si="416"/>
        <v>14</v>
      </c>
      <c r="Y379" s="447"/>
      <c r="Z379" s="95">
        <v>16</v>
      </c>
      <c r="AA379" s="151">
        <v>1431.5789473684222</v>
      </c>
      <c r="AB379" s="177">
        <f t="shared" si="417"/>
        <v>89.473684210526386</v>
      </c>
      <c r="AC379" s="95">
        <f t="shared" si="418"/>
        <v>15</v>
      </c>
      <c r="AD379" s="447"/>
      <c r="AE379" s="95">
        <v>16</v>
      </c>
      <c r="AF379" s="151">
        <v>1432.0000000000014</v>
      </c>
      <c r="AG379" s="177">
        <f t="shared" si="419"/>
        <v>89.500000000000085</v>
      </c>
      <c r="AH379" s="95">
        <f t="shared" si="420"/>
        <v>14</v>
      </c>
      <c r="AI379" s="447"/>
      <c r="AJ379" s="95">
        <v>16</v>
      </c>
      <c r="AK379" s="151">
        <v>1442.1428571428582</v>
      </c>
      <c r="AL379" s="177">
        <f t="shared" si="421"/>
        <v>90.13392857142864</v>
      </c>
      <c r="AM379" s="95">
        <f t="shared" si="422"/>
        <v>14</v>
      </c>
      <c r="AN379" s="447"/>
      <c r="AO379" s="95">
        <v>16</v>
      </c>
      <c r="AP379" s="151">
        <v>1444.2857142857129</v>
      </c>
      <c r="AQ379" s="177">
        <f t="shared" si="423"/>
        <v>90.267857142857054</v>
      </c>
      <c r="AR379" s="95">
        <f t="shared" si="424"/>
        <v>14</v>
      </c>
      <c r="AS379" s="447"/>
      <c r="AT379" s="95">
        <v>16</v>
      </c>
      <c r="AU379" s="151">
        <v>1437.4647887323929</v>
      </c>
      <c r="AV379" s="177">
        <f t="shared" si="425"/>
        <v>89.841549295774556</v>
      </c>
      <c r="AW379" s="95">
        <f t="shared" si="426"/>
        <v>14</v>
      </c>
      <c r="AX379" s="447"/>
    </row>
    <row r="380" spans="2:50" hidden="1">
      <c r="B380" s="456"/>
      <c r="C380" s="95">
        <f t="shared" si="410"/>
        <v>10</v>
      </c>
      <c r="D380" s="95" t="s">
        <v>149</v>
      </c>
      <c r="E380" s="95">
        <v>15</v>
      </c>
      <c r="F380" s="95">
        <v>2000</v>
      </c>
      <c r="G380" s="177">
        <f t="shared" si="411"/>
        <v>133.33333333333334</v>
      </c>
      <c r="H380" s="447"/>
      <c r="I380" s="153">
        <f t="shared" si="427"/>
        <v>15</v>
      </c>
      <c r="J380" s="153">
        <f t="shared" si="428"/>
        <v>1913.4148678928996</v>
      </c>
      <c r="K380" s="154">
        <f t="shared" si="429"/>
        <v>127.56099119285996</v>
      </c>
      <c r="L380" s="458"/>
      <c r="M380" s="153">
        <f t="shared" si="412"/>
        <v>5</v>
      </c>
      <c r="N380" s="448"/>
      <c r="O380" s="448"/>
      <c r="P380" s="95">
        <v>15</v>
      </c>
      <c r="Q380" s="151">
        <v>1918.2857142857124</v>
      </c>
      <c r="R380" s="177">
        <f t="shared" si="413"/>
        <v>127.88571428571416</v>
      </c>
      <c r="S380" s="95">
        <f t="shared" si="414"/>
        <v>4</v>
      </c>
      <c r="T380" s="447"/>
      <c r="U380" s="95">
        <v>15</v>
      </c>
      <c r="V380" s="151">
        <v>1913.2258064516145</v>
      </c>
      <c r="W380" s="177">
        <f t="shared" si="415"/>
        <v>127.54838709677431</v>
      </c>
      <c r="X380" s="95">
        <f t="shared" si="416"/>
        <v>6</v>
      </c>
      <c r="Y380" s="447"/>
      <c r="Z380" s="95">
        <v>15</v>
      </c>
      <c r="AA380" s="151">
        <v>1918.8000000000004</v>
      </c>
      <c r="AB380" s="177">
        <f t="shared" si="417"/>
        <v>127.92000000000003</v>
      </c>
      <c r="AC380" s="95">
        <f t="shared" si="418"/>
        <v>4</v>
      </c>
      <c r="AD380" s="447"/>
      <c r="AE380" s="95">
        <v>15</v>
      </c>
      <c r="AF380" s="151">
        <v>1906.8000000000004</v>
      </c>
      <c r="AG380" s="177">
        <f t="shared" si="419"/>
        <v>127.12000000000003</v>
      </c>
      <c r="AH380" s="95">
        <f t="shared" si="420"/>
        <v>5</v>
      </c>
      <c r="AI380" s="447"/>
      <c r="AJ380" s="95">
        <v>15</v>
      </c>
      <c r="AK380" s="151">
        <v>1915.6363636363649</v>
      </c>
      <c r="AL380" s="177">
        <f t="shared" si="421"/>
        <v>127.70909090909099</v>
      </c>
      <c r="AM380" s="95">
        <f t="shared" si="422"/>
        <v>4</v>
      </c>
      <c r="AN380" s="447"/>
      <c r="AO380" s="95">
        <v>15</v>
      </c>
      <c r="AP380" s="151">
        <v>1905.6338028168996</v>
      </c>
      <c r="AQ380" s="177">
        <f t="shared" si="423"/>
        <v>127.04225352112664</v>
      </c>
      <c r="AR380" s="95">
        <f t="shared" si="424"/>
        <v>5</v>
      </c>
      <c r="AS380" s="447"/>
      <c r="AT380" s="95">
        <v>15</v>
      </c>
      <c r="AU380" s="151">
        <v>1915.5223880597039</v>
      </c>
      <c r="AV380" s="177">
        <f t="shared" si="425"/>
        <v>127.7014925373136</v>
      </c>
      <c r="AW380" s="95">
        <f t="shared" si="426"/>
        <v>5</v>
      </c>
      <c r="AX380" s="447"/>
    </row>
    <row r="381" spans="2:50" hidden="1">
      <c r="B381" s="456"/>
      <c r="C381" s="95">
        <f t="shared" si="410"/>
        <v>11</v>
      </c>
      <c r="D381" s="95" t="s">
        <v>131</v>
      </c>
      <c r="E381" s="95">
        <v>16</v>
      </c>
      <c r="F381" s="95">
        <v>2000</v>
      </c>
      <c r="G381" s="177">
        <f t="shared" si="411"/>
        <v>125</v>
      </c>
      <c r="H381" s="447"/>
      <c r="I381" s="153">
        <f t="shared" si="427"/>
        <v>16</v>
      </c>
      <c r="J381" s="153">
        <f t="shared" si="428"/>
        <v>1930.2421518719634</v>
      </c>
      <c r="K381" s="154">
        <f t="shared" si="429"/>
        <v>120.64013449199771</v>
      </c>
      <c r="L381" s="458"/>
      <c r="M381" s="153">
        <f t="shared" si="412"/>
        <v>7</v>
      </c>
      <c r="N381" s="448"/>
      <c r="O381" s="448"/>
      <c r="P381" s="95">
        <v>16</v>
      </c>
      <c r="Q381" s="151">
        <v>1938.1818181818157</v>
      </c>
      <c r="R381" s="177">
        <f t="shared" si="413"/>
        <v>121.13636363636348</v>
      </c>
      <c r="S381" s="95">
        <f t="shared" si="414"/>
        <v>7</v>
      </c>
      <c r="T381" s="447"/>
      <c r="U381" s="95">
        <v>16</v>
      </c>
      <c r="V381" s="151">
        <v>1901.1428571428553</v>
      </c>
      <c r="W381" s="177">
        <f t="shared" si="415"/>
        <v>118.82142857142846</v>
      </c>
      <c r="X381" s="95">
        <f t="shared" si="416"/>
        <v>9</v>
      </c>
      <c r="Y381" s="447"/>
      <c r="Z381" s="95">
        <v>16</v>
      </c>
      <c r="AA381" s="151">
        <v>1963.1999999999944</v>
      </c>
      <c r="AB381" s="177">
        <f t="shared" si="417"/>
        <v>122.69999999999965</v>
      </c>
      <c r="AC381" s="95">
        <f t="shared" si="418"/>
        <v>7</v>
      </c>
      <c r="AD381" s="447"/>
      <c r="AE381" s="95">
        <v>16</v>
      </c>
      <c r="AF381" s="151">
        <v>1939.9999999999955</v>
      </c>
      <c r="AG381" s="177">
        <f t="shared" si="419"/>
        <v>121.24999999999972</v>
      </c>
      <c r="AH381" s="95">
        <f t="shared" si="420"/>
        <v>8</v>
      </c>
      <c r="AI381" s="447"/>
      <c r="AJ381" s="95">
        <v>16</v>
      </c>
      <c r="AK381" s="151">
        <v>1956.5217391304279</v>
      </c>
      <c r="AL381" s="177">
        <f t="shared" si="421"/>
        <v>122.28260869565175</v>
      </c>
      <c r="AM381" s="95">
        <f t="shared" si="422"/>
        <v>7</v>
      </c>
      <c r="AN381" s="447"/>
      <c r="AO381" s="95">
        <v>16</v>
      </c>
      <c r="AP381" s="151">
        <v>1908.6486486486472</v>
      </c>
      <c r="AQ381" s="177">
        <f t="shared" si="423"/>
        <v>119.29054054054045</v>
      </c>
      <c r="AR381" s="95">
        <f t="shared" si="424"/>
        <v>9</v>
      </c>
      <c r="AS381" s="447"/>
      <c r="AT381" s="95">
        <v>16</v>
      </c>
      <c r="AU381" s="151">
        <v>1904.0000000000066</v>
      </c>
      <c r="AV381" s="177">
        <f t="shared" si="425"/>
        <v>119.00000000000041</v>
      </c>
      <c r="AW381" s="95">
        <f t="shared" si="426"/>
        <v>9</v>
      </c>
      <c r="AX381" s="447"/>
    </row>
    <row r="382" spans="2:50" hidden="1">
      <c r="B382" s="456"/>
      <c r="C382" s="95">
        <f t="shared" si="410"/>
        <v>12</v>
      </c>
      <c r="D382" s="95" t="s">
        <v>140</v>
      </c>
      <c r="E382" s="95">
        <v>15</v>
      </c>
      <c r="F382" s="95">
        <v>2000</v>
      </c>
      <c r="G382" s="177">
        <f t="shared" si="411"/>
        <v>133.33333333333334</v>
      </c>
      <c r="H382" s="447"/>
      <c r="I382" s="153">
        <f t="shared" si="427"/>
        <v>15</v>
      </c>
      <c r="J382" s="153">
        <f t="shared" si="428"/>
        <v>1914.5126292230611</v>
      </c>
      <c r="K382" s="154">
        <f t="shared" si="429"/>
        <v>127.6341752815374</v>
      </c>
      <c r="L382" s="458"/>
      <c r="M382" s="153">
        <f t="shared" si="412"/>
        <v>4</v>
      </c>
      <c r="N382" s="448"/>
      <c r="O382" s="448"/>
      <c r="P382" s="95">
        <v>15</v>
      </c>
      <c r="Q382" s="151">
        <v>1904.68085106383</v>
      </c>
      <c r="R382" s="177">
        <f t="shared" si="413"/>
        <v>126.97872340425533</v>
      </c>
      <c r="S382" s="95">
        <f t="shared" si="414"/>
        <v>5</v>
      </c>
      <c r="T382" s="447"/>
      <c r="U382" s="95">
        <v>15</v>
      </c>
      <c r="V382" s="151">
        <v>1919.9999999999989</v>
      </c>
      <c r="W382" s="177">
        <f t="shared" si="415"/>
        <v>127.99999999999993</v>
      </c>
      <c r="X382" s="95">
        <f t="shared" si="416"/>
        <v>4</v>
      </c>
      <c r="Y382" s="447"/>
      <c r="Z382" s="95">
        <v>15</v>
      </c>
      <c r="AA382" s="151">
        <v>1912.941176470586</v>
      </c>
      <c r="AB382" s="177">
        <f t="shared" si="417"/>
        <v>127.52941176470573</v>
      </c>
      <c r="AC382" s="95">
        <f t="shared" si="418"/>
        <v>6</v>
      </c>
      <c r="AD382" s="447"/>
      <c r="AE382" s="95">
        <v>15</v>
      </c>
      <c r="AF382" s="151">
        <v>1924.4776119403009</v>
      </c>
      <c r="AG382" s="177">
        <f t="shared" si="419"/>
        <v>128.29850746268673</v>
      </c>
      <c r="AH382" s="95">
        <f t="shared" si="420"/>
        <v>4</v>
      </c>
      <c r="AI382" s="447"/>
      <c r="AJ382" s="95">
        <v>15</v>
      </c>
      <c r="AK382" s="151">
        <v>1913.1034482758619</v>
      </c>
      <c r="AL382" s="177">
        <f t="shared" si="421"/>
        <v>127.54022988505746</v>
      </c>
      <c r="AM382" s="95">
        <f t="shared" si="422"/>
        <v>5</v>
      </c>
      <c r="AN382" s="447"/>
      <c r="AO382" s="95">
        <v>15</v>
      </c>
      <c r="AP382" s="151">
        <v>1912.9787234042556</v>
      </c>
      <c r="AQ382" s="177">
        <f t="shared" si="423"/>
        <v>127.53191489361704</v>
      </c>
      <c r="AR382" s="95">
        <f t="shared" si="424"/>
        <v>4</v>
      </c>
      <c r="AS382" s="447"/>
      <c r="AT382" s="95">
        <v>15</v>
      </c>
      <c r="AU382" s="151">
        <v>1913.4065934065934</v>
      </c>
      <c r="AV382" s="177">
        <f t="shared" si="425"/>
        <v>127.56043956043956</v>
      </c>
      <c r="AW382" s="95">
        <f t="shared" si="426"/>
        <v>6</v>
      </c>
      <c r="AX382" s="447"/>
    </row>
    <row r="383" spans="2:50" hidden="1">
      <c r="B383" s="456"/>
      <c r="C383" s="95">
        <f t="shared" si="410"/>
        <v>13</v>
      </c>
      <c r="D383" s="95" t="s">
        <v>132</v>
      </c>
      <c r="E383" s="95">
        <v>15</v>
      </c>
      <c r="F383" s="95">
        <v>2000</v>
      </c>
      <c r="G383" s="177">
        <f t="shared" si="411"/>
        <v>133.33333333333334</v>
      </c>
      <c r="H383" s="447"/>
      <c r="I383" s="153">
        <f t="shared" si="427"/>
        <v>15</v>
      </c>
      <c r="J383" s="153">
        <f t="shared" si="428"/>
        <v>1912.7699539733433</v>
      </c>
      <c r="K383" s="154">
        <f t="shared" si="429"/>
        <v>127.51799693155624</v>
      </c>
      <c r="L383" s="458"/>
      <c r="M383" s="153">
        <f t="shared" si="412"/>
        <v>6</v>
      </c>
      <c r="N383" s="448"/>
      <c r="O383" s="448"/>
      <c r="P383" s="95">
        <v>15</v>
      </c>
      <c r="Q383" s="151">
        <v>1903.3333333333319</v>
      </c>
      <c r="R383" s="177">
        <f t="shared" si="413"/>
        <v>126.88888888888879</v>
      </c>
      <c r="S383" s="95">
        <f t="shared" si="414"/>
        <v>6</v>
      </c>
      <c r="T383" s="447"/>
      <c r="U383" s="95">
        <v>15</v>
      </c>
      <c r="V383" s="151">
        <v>1919.9999999999975</v>
      </c>
      <c r="W383" s="177">
        <f t="shared" si="415"/>
        <v>127.99999999999983</v>
      </c>
      <c r="X383" s="95">
        <f t="shared" si="416"/>
        <v>5</v>
      </c>
      <c r="Y383" s="447"/>
      <c r="Z383" s="95">
        <v>15</v>
      </c>
      <c r="AA383" s="151">
        <v>1920.0000000000009</v>
      </c>
      <c r="AB383" s="177">
        <f t="shared" si="417"/>
        <v>128.00000000000006</v>
      </c>
      <c r="AC383" s="95">
        <f t="shared" si="418"/>
        <v>3</v>
      </c>
      <c r="AD383" s="447"/>
      <c r="AE383" s="95">
        <v>15</v>
      </c>
      <c r="AF383" s="151">
        <v>1900.6779661016965</v>
      </c>
      <c r="AG383" s="177">
        <f t="shared" si="419"/>
        <v>126.71186440677977</v>
      </c>
      <c r="AH383" s="95">
        <f t="shared" si="420"/>
        <v>6</v>
      </c>
      <c r="AI383" s="447"/>
      <c r="AJ383" s="95">
        <v>15</v>
      </c>
      <c r="AK383" s="151">
        <v>1912.0000000000018</v>
      </c>
      <c r="AL383" s="177">
        <f t="shared" si="421"/>
        <v>127.46666666666678</v>
      </c>
      <c r="AM383" s="95">
        <f t="shared" si="422"/>
        <v>6</v>
      </c>
      <c r="AN383" s="447"/>
      <c r="AO383" s="95">
        <v>15</v>
      </c>
      <c r="AP383" s="151">
        <v>1914.9999999999986</v>
      </c>
      <c r="AQ383" s="177">
        <f t="shared" si="423"/>
        <v>127.66666666666657</v>
      </c>
      <c r="AR383" s="95">
        <f t="shared" si="424"/>
        <v>3</v>
      </c>
      <c r="AS383" s="447"/>
      <c r="AT383" s="95">
        <v>15</v>
      </c>
      <c r="AU383" s="151">
        <v>1918.3783783783767</v>
      </c>
      <c r="AV383" s="177">
        <f t="shared" si="425"/>
        <v>127.89189189189179</v>
      </c>
      <c r="AW383" s="95">
        <f t="shared" si="426"/>
        <v>4</v>
      </c>
      <c r="AX383" s="447"/>
    </row>
    <row r="384" spans="2:50" hidden="1">
      <c r="B384" s="456"/>
      <c r="C384" s="95">
        <f t="shared" si="410"/>
        <v>14</v>
      </c>
      <c r="D384" s="95" t="s">
        <v>152</v>
      </c>
      <c r="E384" s="95">
        <v>17</v>
      </c>
      <c r="F384" s="95">
        <v>2000</v>
      </c>
      <c r="G384" s="177">
        <f t="shared" si="411"/>
        <v>117.64705882352941</v>
      </c>
      <c r="H384" s="447"/>
      <c r="I384" s="153">
        <f t="shared" si="427"/>
        <v>17</v>
      </c>
      <c r="J384" s="153">
        <f t="shared" si="428"/>
        <v>1914.2010054438213</v>
      </c>
      <c r="K384" s="154">
        <f t="shared" si="429"/>
        <v>112.60005914375418</v>
      </c>
      <c r="L384" s="458"/>
      <c r="M384" s="153">
        <f t="shared" si="412"/>
        <v>11</v>
      </c>
      <c r="N384" s="448"/>
      <c r="O384" s="448"/>
      <c r="P384" s="95">
        <v>17</v>
      </c>
      <c r="Q384" s="151">
        <v>1907.3076923076933</v>
      </c>
      <c r="R384" s="177">
        <f t="shared" si="413"/>
        <v>112.19457013574666</v>
      </c>
      <c r="S384" s="95">
        <f t="shared" si="414"/>
        <v>12</v>
      </c>
      <c r="T384" s="447"/>
      <c r="U384" s="95">
        <v>17</v>
      </c>
      <c r="V384" s="151">
        <v>1918.695652173913</v>
      </c>
      <c r="W384" s="177">
        <f t="shared" si="415"/>
        <v>112.86445012787723</v>
      </c>
      <c r="X384" s="95">
        <f t="shared" si="416"/>
        <v>11</v>
      </c>
      <c r="Y384" s="447"/>
      <c r="Z384" s="95">
        <v>17</v>
      </c>
      <c r="AA384" s="151">
        <v>1913.1818181818182</v>
      </c>
      <c r="AB384" s="177">
        <f t="shared" si="417"/>
        <v>112.54010695187166</v>
      </c>
      <c r="AC384" s="95">
        <f t="shared" si="418"/>
        <v>11</v>
      </c>
      <c r="AD384" s="447"/>
      <c r="AE384" s="95">
        <v>17</v>
      </c>
      <c r="AF384" s="151">
        <v>1913.1428571428553</v>
      </c>
      <c r="AG384" s="177">
        <f t="shared" si="419"/>
        <v>112.5378151260503</v>
      </c>
      <c r="AH384" s="95">
        <f t="shared" si="420"/>
        <v>11</v>
      </c>
      <c r="AI384" s="447"/>
      <c r="AJ384" s="95">
        <v>17</v>
      </c>
      <c r="AK384" s="151">
        <v>1932.631578947367</v>
      </c>
      <c r="AL384" s="177">
        <f t="shared" si="421"/>
        <v>113.68421052631571</v>
      </c>
      <c r="AM384" s="95">
        <f t="shared" si="422"/>
        <v>10</v>
      </c>
      <c r="AN384" s="447"/>
      <c r="AO384" s="95">
        <v>17</v>
      </c>
      <c r="AP384" s="151">
        <v>1903.0188679245293</v>
      </c>
      <c r="AQ384" s="177">
        <f t="shared" si="423"/>
        <v>111.94228634850172</v>
      </c>
      <c r="AR384" s="95">
        <f t="shared" si="424"/>
        <v>12</v>
      </c>
      <c r="AS384" s="447"/>
      <c r="AT384" s="95">
        <v>17</v>
      </c>
      <c r="AU384" s="151">
        <v>1911.4285714285718</v>
      </c>
      <c r="AV384" s="177">
        <f t="shared" si="425"/>
        <v>112.43697478991599</v>
      </c>
      <c r="AW384" s="95">
        <f t="shared" si="426"/>
        <v>11</v>
      </c>
      <c r="AX384" s="447"/>
    </row>
    <row r="385" spans="2:50" hidden="1">
      <c r="B385" s="456"/>
      <c r="C385" s="95">
        <f t="shared" si="410"/>
        <v>15</v>
      </c>
      <c r="D385" s="95" t="s">
        <v>153</v>
      </c>
      <c r="E385" s="95">
        <v>16</v>
      </c>
      <c r="F385" s="95">
        <v>1500</v>
      </c>
      <c r="G385" s="177">
        <f t="shared" si="411"/>
        <v>93.75</v>
      </c>
      <c r="H385" s="447"/>
      <c r="I385" s="153">
        <f t="shared" si="427"/>
        <v>16</v>
      </c>
      <c r="J385" s="153">
        <f t="shared" si="428"/>
        <v>1432.761173552462</v>
      </c>
      <c r="K385" s="154">
        <f t="shared" si="429"/>
        <v>89.547573347028873</v>
      </c>
      <c r="L385" s="459"/>
      <c r="M385" s="153">
        <f t="shared" si="412"/>
        <v>15</v>
      </c>
      <c r="N385" s="448"/>
      <c r="O385" s="448"/>
      <c r="P385" s="95">
        <v>16</v>
      </c>
      <c r="Q385" s="151">
        <v>1434.285714285714</v>
      </c>
      <c r="R385" s="177">
        <f t="shared" si="413"/>
        <v>89.642857142857125</v>
      </c>
      <c r="S385" s="95">
        <f t="shared" si="414"/>
        <v>15</v>
      </c>
      <c r="T385" s="447"/>
      <c r="U385" s="95">
        <v>16</v>
      </c>
      <c r="V385" s="151">
        <v>1436.6233766233761</v>
      </c>
      <c r="W385" s="177">
        <f t="shared" si="415"/>
        <v>89.788961038961006</v>
      </c>
      <c r="X385" s="95">
        <f t="shared" si="416"/>
        <v>15</v>
      </c>
      <c r="Y385" s="447"/>
      <c r="Z385" s="95">
        <v>16</v>
      </c>
      <c r="AA385" s="151">
        <v>1431.7647058823536</v>
      </c>
      <c r="AB385" s="177">
        <f t="shared" si="417"/>
        <v>89.485294117647101</v>
      </c>
      <c r="AC385" s="95">
        <f t="shared" si="418"/>
        <v>14</v>
      </c>
      <c r="AD385" s="447"/>
      <c r="AE385" s="95">
        <v>16</v>
      </c>
      <c r="AF385" s="151">
        <v>1428.7128712871292</v>
      </c>
      <c r="AG385" s="177">
        <f t="shared" si="419"/>
        <v>89.294554455445578</v>
      </c>
      <c r="AH385" s="95">
        <f t="shared" si="420"/>
        <v>15</v>
      </c>
      <c r="AI385" s="447"/>
      <c r="AJ385" s="95">
        <v>16</v>
      </c>
      <c r="AK385" s="151">
        <v>1429.5867768595035</v>
      </c>
      <c r="AL385" s="177">
        <f t="shared" si="421"/>
        <v>89.34917355371897</v>
      </c>
      <c r="AM385" s="95">
        <f t="shared" si="422"/>
        <v>15</v>
      </c>
      <c r="AN385" s="447"/>
      <c r="AO385" s="95">
        <v>16</v>
      </c>
      <c r="AP385" s="151">
        <v>1436.9722814498932</v>
      </c>
      <c r="AQ385" s="177">
        <f t="shared" si="423"/>
        <v>89.810767590618326</v>
      </c>
      <c r="AR385" s="95">
        <f t="shared" si="424"/>
        <v>15</v>
      </c>
      <c r="AS385" s="447"/>
      <c r="AT385" s="95">
        <v>16</v>
      </c>
      <c r="AU385" s="151">
        <v>1431.3824884792639</v>
      </c>
      <c r="AV385" s="177">
        <f t="shared" si="425"/>
        <v>89.461405529953993</v>
      </c>
      <c r="AW385" s="95">
        <f t="shared" si="426"/>
        <v>15</v>
      </c>
      <c r="AX385" s="447"/>
    </row>
    <row r="386" spans="2:50" ht="15.6" hidden="1">
      <c r="B386" s="460" t="s">
        <v>115</v>
      </c>
      <c r="C386" s="461"/>
      <c r="D386" s="461"/>
      <c r="E386" s="461"/>
      <c r="F386" s="461"/>
      <c r="G386" s="461"/>
      <c r="H386" s="461"/>
      <c r="I386" s="150"/>
      <c r="J386" s="150"/>
      <c r="K386" s="150"/>
      <c r="L386" s="150"/>
      <c r="M386" s="150"/>
      <c r="N386" s="448" t="s">
        <v>116</v>
      </c>
      <c r="O386" s="463" t="s">
        <v>63</v>
      </c>
      <c r="P386" s="465">
        <f>AT366+1</f>
        <v>46000</v>
      </c>
      <c r="Q386" s="456"/>
      <c r="R386" s="456"/>
      <c r="S386" s="456"/>
      <c r="T386" s="456"/>
      <c r="U386" s="465">
        <f>P386+1</f>
        <v>46001</v>
      </c>
      <c r="V386" s="456"/>
      <c r="W386" s="456"/>
      <c r="X386" s="456"/>
      <c r="Y386" s="456"/>
      <c r="Z386" s="465">
        <f>U386+1</f>
        <v>46002</v>
      </c>
      <c r="AA386" s="456"/>
      <c r="AB386" s="456"/>
      <c r="AC386" s="456"/>
      <c r="AD386" s="456"/>
      <c r="AE386" s="465">
        <f>Z386+1</f>
        <v>46003</v>
      </c>
      <c r="AF386" s="456"/>
      <c r="AG386" s="456"/>
      <c r="AH386" s="456"/>
      <c r="AI386" s="456"/>
      <c r="AJ386" s="465">
        <f>AE386+1</f>
        <v>46004</v>
      </c>
      <c r="AK386" s="456"/>
      <c r="AL386" s="456"/>
      <c r="AM386" s="456"/>
      <c r="AN386" s="456"/>
      <c r="AO386" s="465">
        <f>AJ386+1</f>
        <v>46005</v>
      </c>
      <c r="AP386" s="456"/>
      <c r="AQ386" s="456"/>
      <c r="AR386" s="456"/>
      <c r="AS386" s="456"/>
      <c r="AT386" s="465">
        <f>AO386+1</f>
        <v>46006</v>
      </c>
      <c r="AU386" s="456"/>
      <c r="AV386" s="456"/>
      <c r="AW386" s="456"/>
      <c r="AX386" s="456"/>
    </row>
    <row r="387" spans="2:50" ht="15.6" hidden="1">
      <c r="B387" s="462"/>
      <c r="C387" s="462"/>
      <c r="D387" s="462"/>
      <c r="E387" s="462"/>
      <c r="F387" s="462"/>
      <c r="G387" s="462"/>
      <c r="H387" s="462"/>
      <c r="I387" s="150"/>
      <c r="J387" s="150"/>
      <c r="K387" s="150"/>
      <c r="L387" s="150"/>
      <c r="M387" s="150"/>
      <c r="N387" s="448"/>
      <c r="O387" s="464"/>
      <c r="P387" s="465" t="s">
        <v>77</v>
      </c>
      <c r="Q387" s="456"/>
      <c r="R387" s="456"/>
      <c r="S387" s="456"/>
      <c r="T387" s="456"/>
      <c r="U387" s="465" t="s">
        <v>78</v>
      </c>
      <c r="V387" s="456"/>
      <c r="W387" s="456"/>
      <c r="X387" s="456"/>
      <c r="Y387" s="456"/>
      <c r="Z387" s="465" t="s">
        <v>79</v>
      </c>
      <c r="AA387" s="456"/>
      <c r="AB387" s="456"/>
      <c r="AC387" s="456"/>
      <c r="AD387" s="456"/>
      <c r="AE387" s="465" t="s">
        <v>74</v>
      </c>
      <c r="AF387" s="456"/>
      <c r="AG387" s="456"/>
      <c r="AH387" s="456"/>
      <c r="AI387" s="456"/>
      <c r="AJ387" s="465" t="s">
        <v>75</v>
      </c>
      <c r="AK387" s="456"/>
      <c r="AL387" s="456"/>
      <c r="AM387" s="456"/>
      <c r="AN387" s="456"/>
      <c r="AO387" s="465" t="s">
        <v>70</v>
      </c>
      <c r="AP387" s="456"/>
      <c r="AQ387" s="456"/>
      <c r="AR387" s="456"/>
      <c r="AS387" s="456"/>
      <c r="AT387" s="465" t="s">
        <v>76</v>
      </c>
      <c r="AU387" s="456"/>
      <c r="AV387" s="456"/>
      <c r="AW387" s="456"/>
      <c r="AX387" s="456"/>
    </row>
    <row r="388" spans="2:50" hidden="1">
      <c r="B388" s="448" t="s">
        <v>117</v>
      </c>
      <c r="C388" s="448" t="s">
        <v>118</v>
      </c>
      <c r="D388" s="448"/>
      <c r="E388" s="448" t="s">
        <v>119</v>
      </c>
      <c r="F388" s="448"/>
      <c r="G388" s="448"/>
      <c r="H388" s="452" t="s">
        <v>120</v>
      </c>
      <c r="I388" s="455" t="s">
        <v>121</v>
      </c>
      <c r="J388" s="455"/>
      <c r="K388" s="455"/>
      <c r="L388" s="455" t="s">
        <v>120</v>
      </c>
      <c r="M388" s="455" t="s">
        <v>122</v>
      </c>
      <c r="N388" s="448"/>
      <c r="O388" s="448" t="s">
        <v>123</v>
      </c>
      <c r="P388" s="449" t="s">
        <v>124</v>
      </c>
      <c r="Q388" s="450"/>
      <c r="R388" s="450"/>
      <c r="S388" s="451"/>
      <c r="T388" s="448" t="s">
        <v>120</v>
      </c>
      <c r="U388" s="449" t="s">
        <v>124</v>
      </c>
      <c r="V388" s="450"/>
      <c r="W388" s="450"/>
      <c r="X388" s="451"/>
      <c r="Y388" s="448" t="s">
        <v>120</v>
      </c>
      <c r="Z388" s="449" t="s">
        <v>124</v>
      </c>
      <c r="AA388" s="450"/>
      <c r="AB388" s="450"/>
      <c r="AC388" s="451"/>
      <c r="AD388" s="448" t="s">
        <v>120</v>
      </c>
      <c r="AE388" s="449" t="s">
        <v>124</v>
      </c>
      <c r="AF388" s="450"/>
      <c r="AG388" s="450"/>
      <c r="AH388" s="451"/>
      <c r="AI388" s="448" t="s">
        <v>120</v>
      </c>
      <c r="AJ388" s="449" t="s">
        <v>124</v>
      </c>
      <c r="AK388" s="450"/>
      <c r="AL388" s="450"/>
      <c r="AM388" s="451"/>
      <c r="AN388" s="448" t="s">
        <v>120</v>
      </c>
      <c r="AO388" s="449" t="s">
        <v>124</v>
      </c>
      <c r="AP388" s="450"/>
      <c r="AQ388" s="450"/>
      <c r="AR388" s="451"/>
      <c r="AS388" s="448" t="s">
        <v>120</v>
      </c>
      <c r="AT388" s="449" t="s">
        <v>124</v>
      </c>
      <c r="AU388" s="450"/>
      <c r="AV388" s="450"/>
      <c r="AW388" s="451"/>
      <c r="AX388" s="448" t="s">
        <v>120</v>
      </c>
    </row>
    <row r="389" spans="2:50" hidden="1">
      <c r="B389" s="448"/>
      <c r="C389" s="448"/>
      <c r="D389" s="448"/>
      <c r="E389" s="448" t="s">
        <v>125</v>
      </c>
      <c r="F389" s="448"/>
      <c r="G389" s="448"/>
      <c r="H389" s="453"/>
      <c r="I389" s="455" t="s">
        <v>125</v>
      </c>
      <c r="J389" s="455"/>
      <c r="K389" s="455"/>
      <c r="L389" s="455"/>
      <c r="M389" s="455"/>
      <c r="N389" s="448"/>
      <c r="O389" s="448"/>
      <c r="P389" s="449" t="s">
        <v>126</v>
      </c>
      <c r="Q389" s="450"/>
      <c r="R389" s="450"/>
      <c r="S389" s="451"/>
      <c r="T389" s="448"/>
      <c r="U389" s="449" t="s">
        <v>126</v>
      </c>
      <c r="V389" s="450"/>
      <c r="W389" s="450"/>
      <c r="X389" s="451"/>
      <c r="Y389" s="448"/>
      <c r="Z389" s="449" t="s">
        <v>126</v>
      </c>
      <c r="AA389" s="450"/>
      <c r="AB389" s="450"/>
      <c r="AC389" s="451"/>
      <c r="AD389" s="448"/>
      <c r="AE389" s="449" t="s">
        <v>126</v>
      </c>
      <c r="AF389" s="450"/>
      <c r="AG389" s="450"/>
      <c r="AH389" s="451"/>
      <c r="AI389" s="448"/>
      <c r="AJ389" s="449" t="s">
        <v>126</v>
      </c>
      <c r="AK389" s="450"/>
      <c r="AL389" s="450"/>
      <c r="AM389" s="451"/>
      <c r="AN389" s="448"/>
      <c r="AO389" s="449" t="s">
        <v>126</v>
      </c>
      <c r="AP389" s="450"/>
      <c r="AQ389" s="450"/>
      <c r="AR389" s="451"/>
      <c r="AS389" s="448"/>
      <c r="AT389" s="449" t="s">
        <v>126</v>
      </c>
      <c r="AU389" s="450"/>
      <c r="AV389" s="450"/>
      <c r="AW389" s="451"/>
      <c r="AX389" s="448"/>
    </row>
    <row r="390" spans="2:50" hidden="1">
      <c r="B390" s="448"/>
      <c r="C390" s="448"/>
      <c r="D390" s="448"/>
      <c r="E390" s="94" t="s">
        <v>127</v>
      </c>
      <c r="F390" s="94" t="s">
        <v>128</v>
      </c>
      <c r="G390" s="94" t="s">
        <v>129</v>
      </c>
      <c r="H390" s="454"/>
      <c r="I390" s="152" t="s">
        <v>127</v>
      </c>
      <c r="J390" s="152" t="s">
        <v>128</v>
      </c>
      <c r="K390" s="152" t="s">
        <v>129</v>
      </c>
      <c r="L390" s="455"/>
      <c r="M390" s="455"/>
      <c r="N390" s="448"/>
      <c r="O390" s="448"/>
      <c r="P390" s="94" t="s">
        <v>127</v>
      </c>
      <c r="Q390" s="94" t="s">
        <v>128</v>
      </c>
      <c r="R390" s="94" t="s">
        <v>129</v>
      </c>
      <c r="S390" s="94" t="s">
        <v>122</v>
      </c>
      <c r="T390" s="448"/>
      <c r="U390" s="94" t="s">
        <v>127</v>
      </c>
      <c r="V390" s="94" t="s">
        <v>128</v>
      </c>
      <c r="W390" s="94" t="s">
        <v>129</v>
      </c>
      <c r="X390" s="94" t="s">
        <v>122</v>
      </c>
      <c r="Y390" s="448"/>
      <c r="Z390" s="94" t="s">
        <v>127</v>
      </c>
      <c r="AA390" s="94" t="s">
        <v>128</v>
      </c>
      <c r="AB390" s="94" t="s">
        <v>129</v>
      </c>
      <c r="AC390" s="94" t="s">
        <v>122</v>
      </c>
      <c r="AD390" s="448"/>
      <c r="AE390" s="94" t="s">
        <v>127</v>
      </c>
      <c r="AF390" s="94" t="s">
        <v>128</v>
      </c>
      <c r="AG390" s="94" t="s">
        <v>129</v>
      </c>
      <c r="AH390" s="94" t="s">
        <v>122</v>
      </c>
      <c r="AI390" s="448"/>
      <c r="AJ390" s="94" t="s">
        <v>127</v>
      </c>
      <c r="AK390" s="94" t="s">
        <v>128</v>
      </c>
      <c r="AL390" s="94" t="s">
        <v>129</v>
      </c>
      <c r="AM390" s="94" t="s">
        <v>122</v>
      </c>
      <c r="AN390" s="448"/>
      <c r="AO390" s="94" t="s">
        <v>127</v>
      </c>
      <c r="AP390" s="94" t="s">
        <v>128</v>
      </c>
      <c r="AQ390" s="94" t="s">
        <v>129</v>
      </c>
      <c r="AR390" s="94" t="s">
        <v>122</v>
      </c>
      <c r="AS390" s="448"/>
      <c r="AT390" s="94" t="s">
        <v>127</v>
      </c>
      <c r="AU390" s="94" t="s">
        <v>128</v>
      </c>
      <c r="AV390" s="94" t="s">
        <v>129</v>
      </c>
      <c r="AW390" s="94" t="s">
        <v>122</v>
      </c>
      <c r="AX390" s="448"/>
    </row>
    <row r="391" spans="2:50" hidden="1">
      <c r="B391" s="456" t="s">
        <v>130</v>
      </c>
      <c r="C391" s="95">
        <f>C371</f>
        <v>1</v>
      </c>
      <c r="D391" s="95" t="s">
        <v>133</v>
      </c>
      <c r="E391" s="95">
        <v>17</v>
      </c>
      <c r="F391" s="95">
        <v>2000</v>
      </c>
      <c r="G391" s="177">
        <f>F391/E391</f>
        <v>117.64705882352941</v>
      </c>
      <c r="H391" s="447">
        <f>AVERAGE(G391:G405)</f>
        <v>123.26721174299678</v>
      </c>
      <c r="I391" s="153">
        <f t="shared" ref="I391:I393" si="430">IFERROR(AVERAGE(P391,U391,Z391,AE391,AJ391,AO391,AT391),"")</f>
        <v>17</v>
      </c>
      <c r="J391" s="153">
        <f t="shared" ref="J391:J393" si="431">IFERROR(AVERAGE(Q391,V391,AA391,AF391,AK391,AP391,AU391),"")</f>
        <v>1930.5682985635813</v>
      </c>
      <c r="K391" s="154">
        <f t="shared" ref="K391:K393" si="432">IFERROR(AVERAGE(R391,W391,AB391,AG391,AL391,AQ391,AV391),"")</f>
        <v>113.56284109197539</v>
      </c>
      <c r="L391" s="457">
        <f>IFERROR(AVERAGE(K391:K405),"-")</f>
        <v>118.3499509147083</v>
      </c>
      <c r="M391" s="153">
        <f>IFERROR(RANK(K391, K$391:K$405),"")</f>
        <v>9</v>
      </c>
      <c r="N391" s="448"/>
      <c r="O391" s="448"/>
      <c r="P391" s="95">
        <v>17</v>
      </c>
      <c r="Q391" s="151">
        <v>1937.6470588235304</v>
      </c>
      <c r="R391" s="177">
        <f>IFERROR(Q391/P391,"")</f>
        <v>113.97923875432532</v>
      </c>
      <c r="S391" s="95">
        <f>IFERROR(RANK(R391, R$391:R$405),"")</f>
        <v>9</v>
      </c>
      <c r="T391" s="447">
        <f>AVERAGE(R391:R405)</f>
        <v>118.42863981174128</v>
      </c>
      <c r="U391" s="95">
        <v>17</v>
      </c>
      <c r="V391" s="151">
        <v>1936.2500000000005</v>
      </c>
      <c r="W391" s="177">
        <f>IFERROR(V391/U391,"")</f>
        <v>113.89705882352943</v>
      </c>
      <c r="X391" s="95">
        <f>IFERROR(RANK(W391, W$391:W$405),"")</f>
        <v>9</v>
      </c>
      <c r="Y391" s="447">
        <f>AVERAGE(W391:W405)</f>
        <v>118.36355875352702</v>
      </c>
      <c r="Z391" s="95">
        <v>17</v>
      </c>
      <c r="AA391" s="151">
        <v>1918.5365853658532</v>
      </c>
      <c r="AB391" s="177">
        <f>IFERROR(AA391/Z391,"")</f>
        <v>112.8550932568149</v>
      </c>
      <c r="AC391" s="95">
        <f>IFERROR(RANK(AB391, AB$391:AB$405),"")</f>
        <v>11</v>
      </c>
      <c r="AD391" s="447">
        <f>AVERAGE(AB391:AB405)</f>
        <v>118.35407557022246</v>
      </c>
      <c r="AE391" s="95">
        <v>17</v>
      </c>
      <c r="AF391" s="151">
        <v>1947.80487804878</v>
      </c>
      <c r="AG391" s="177">
        <f>IFERROR(AF391/AE391,"")</f>
        <v>114.57675753228118</v>
      </c>
      <c r="AH391" s="95">
        <f>IFERROR(RANK(AG391, AG$391:AG$405),"")</f>
        <v>9</v>
      </c>
      <c r="AI391" s="447">
        <f>AVERAGE(AG391:AG405)</f>
        <v>118.58673248651584</v>
      </c>
      <c r="AJ391" s="95">
        <v>17</v>
      </c>
      <c r="AK391" s="151">
        <v>1909.7872340425536</v>
      </c>
      <c r="AL391" s="177">
        <f>IFERROR(AK391/AJ391,"")</f>
        <v>112.34042553191492</v>
      </c>
      <c r="AM391" s="95">
        <f>IFERROR(RANK(AL391, AL$391:AL$405),"")</f>
        <v>10</v>
      </c>
      <c r="AN391" s="447">
        <f>AVERAGE(AL391:AL405)</f>
        <v>118.15318972036854</v>
      </c>
      <c r="AO391" s="95">
        <v>17</v>
      </c>
      <c r="AP391" s="151">
        <v>1932.6315789473701</v>
      </c>
      <c r="AQ391" s="177">
        <f>IFERROR(AP391/AO391,"")</f>
        <v>113.68421052631589</v>
      </c>
      <c r="AR391" s="95">
        <f>IFERROR(RANK(AQ391, AQ$391:AQ$405),"")</f>
        <v>10</v>
      </c>
      <c r="AS391" s="447">
        <f>AVERAGE(AQ391:AQ405)</f>
        <v>118.28566043942268</v>
      </c>
      <c r="AT391" s="95">
        <v>17</v>
      </c>
      <c r="AU391" s="151">
        <v>1931.320754716982</v>
      </c>
      <c r="AV391" s="177">
        <f>IFERROR(AU391/AT391,"")</f>
        <v>113.607103218646</v>
      </c>
      <c r="AW391" s="95">
        <f>IFERROR(RANK(AV391, AV$391:AV$405),"")</f>
        <v>9</v>
      </c>
      <c r="AX391" s="447">
        <f>AVERAGE(AV391:AV405)</f>
        <v>118.27779962116028</v>
      </c>
    </row>
    <row r="392" spans="2:50" hidden="1">
      <c r="B392" s="456"/>
      <c r="C392" s="95">
        <f t="shared" ref="C392:C405" si="433">C372</f>
        <v>2</v>
      </c>
      <c r="D392" s="95" t="s">
        <v>135</v>
      </c>
      <c r="E392" s="95">
        <v>19</v>
      </c>
      <c r="F392" s="95">
        <v>2000</v>
      </c>
      <c r="G392" s="177">
        <f t="shared" ref="G392:G404" si="434">F392/E392</f>
        <v>105.26315789473684</v>
      </c>
      <c r="H392" s="447"/>
      <c r="I392" s="153">
        <f t="shared" si="430"/>
        <v>19</v>
      </c>
      <c r="J392" s="153">
        <f t="shared" si="431"/>
        <v>1924.8571472330279</v>
      </c>
      <c r="K392" s="154">
        <f t="shared" si="432"/>
        <v>101.3082709070015</v>
      </c>
      <c r="L392" s="458"/>
      <c r="M392" s="153">
        <f t="shared" ref="M392:M405" si="435">IFERROR(RANK(K392, K$391:K$405),"")</f>
        <v>12</v>
      </c>
      <c r="N392" s="448"/>
      <c r="O392" s="448"/>
      <c r="P392" s="95">
        <v>19</v>
      </c>
      <c r="Q392" s="151">
        <v>1922.1818181818196</v>
      </c>
      <c r="R392" s="177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47"/>
      <c r="U392" s="95">
        <v>19</v>
      </c>
      <c r="V392" s="151">
        <v>1917.6470588235302</v>
      </c>
      <c r="W392" s="177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47"/>
      <c r="Z392" s="95">
        <v>19</v>
      </c>
      <c r="AA392" s="151">
        <v>1941.4285714285709</v>
      </c>
      <c r="AB392" s="177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47"/>
      <c r="AE392" s="95">
        <v>19</v>
      </c>
      <c r="AF392" s="151">
        <v>1918.6046511627903</v>
      </c>
      <c r="AG392" s="177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47"/>
      <c r="AJ392" s="95">
        <v>19</v>
      </c>
      <c r="AK392" s="151">
        <v>1920.0000000000009</v>
      </c>
      <c r="AL392" s="177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47"/>
      <c r="AO392" s="95">
        <v>19</v>
      </c>
      <c r="AP392" s="151">
        <v>1930.000000000002</v>
      </c>
      <c r="AQ392" s="177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47"/>
      <c r="AT392" s="95">
        <v>19</v>
      </c>
      <c r="AU392" s="151">
        <v>1924.1379310344842</v>
      </c>
      <c r="AV392" s="177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47"/>
    </row>
    <row r="393" spans="2:50" hidden="1">
      <c r="B393" s="456"/>
      <c r="C393" s="95">
        <f t="shared" si="433"/>
        <v>3</v>
      </c>
      <c r="D393" s="95" t="s">
        <v>136</v>
      </c>
      <c r="E393" s="95">
        <v>14</v>
      </c>
      <c r="F393" s="95">
        <v>2000</v>
      </c>
      <c r="G393" s="177">
        <f t="shared" si="434"/>
        <v>142.85714285714286</v>
      </c>
      <c r="H393" s="447"/>
      <c r="I393" s="153">
        <f t="shared" si="430"/>
        <v>14</v>
      </c>
      <c r="J393" s="153">
        <f t="shared" si="431"/>
        <v>1916.426586817505</v>
      </c>
      <c r="K393" s="154">
        <f t="shared" si="432"/>
        <v>136.88761334410748</v>
      </c>
      <c r="L393" s="458"/>
      <c r="M393" s="153">
        <f t="shared" si="435"/>
        <v>2</v>
      </c>
      <c r="N393" s="448"/>
      <c r="O393" s="448"/>
      <c r="P393" s="95">
        <v>14</v>
      </c>
      <c r="Q393" s="151">
        <v>1925.7831325301197</v>
      </c>
      <c r="R393" s="177">
        <f t="shared" si="436"/>
        <v>137.5559380378657</v>
      </c>
      <c r="S393" s="95">
        <f t="shared" si="437"/>
        <v>2</v>
      </c>
      <c r="T393" s="447"/>
      <c r="U393" s="95">
        <v>14</v>
      </c>
      <c r="V393" s="151">
        <v>1913.9240506329124</v>
      </c>
      <c r="W393" s="177">
        <f t="shared" si="438"/>
        <v>136.70886075949375</v>
      </c>
      <c r="X393" s="95">
        <f t="shared" si="439"/>
        <v>2</v>
      </c>
      <c r="Y393" s="447"/>
      <c r="Z393" s="95">
        <v>14</v>
      </c>
      <c r="AA393" s="151">
        <v>1925.0704225352117</v>
      </c>
      <c r="AB393" s="177">
        <f t="shared" si="440"/>
        <v>137.50503018108654</v>
      </c>
      <c r="AC393" s="95">
        <f t="shared" si="441"/>
        <v>2</v>
      </c>
      <c r="AD393" s="447"/>
      <c r="AE393" s="95">
        <v>14</v>
      </c>
      <c r="AF393" s="151">
        <v>1911.6923076923074</v>
      </c>
      <c r="AG393" s="177">
        <f t="shared" si="442"/>
        <v>136.54945054945054</v>
      </c>
      <c r="AH393" s="95">
        <f t="shared" si="443"/>
        <v>2</v>
      </c>
      <c r="AI393" s="447"/>
      <c r="AJ393" s="95">
        <v>14</v>
      </c>
      <c r="AK393" s="151">
        <v>1902.5000000000005</v>
      </c>
      <c r="AL393" s="177">
        <f t="shared" si="444"/>
        <v>135.89285714285717</v>
      </c>
      <c r="AM393" s="95">
        <f t="shared" si="445"/>
        <v>2</v>
      </c>
      <c r="AN393" s="447"/>
      <c r="AO393" s="95">
        <v>14</v>
      </c>
      <c r="AP393" s="151">
        <v>1920.6315789473686</v>
      </c>
      <c r="AQ393" s="177">
        <f t="shared" si="446"/>
        <v>137.18796992481205</v>
      </c>
      <c r="AR393" s="95">
        <f t="shared" si="447"/>
        <v>2</v>
      </c>
      <c r="AS393" s="447"/>
      <c r="AT393" s="95">
        <v>14</v>
      </c>
      <c r="AU393" s="151">
        <v>1915.3846153846155</v>
      </c>
      <c r="AV393" s="177">
        <f t="shared" si="448"/>
        <v>136.81318681318683</v>
      </c>
      <c r="AW393" s="95">
        <f t="shared" si="449"/>
        <v>2</v>
      </c>
      <c r="AX393" s="447"/>
    </row>
    <row r="394" spans="2:50" hidden="1">
      <c r="B394" s="456"/>
      <c r="C394" s="95">
        <f t="shared" si="433"/>
        <v>4</v>
      </c>
      <c r="D394" s="95" t="s">
        <v>137</v>
      </c>
      <c r="E394" s="95">
        <v>16</v>
      </c>
      <c r="F394" s="95">
        <v>2000</v>
      </c>
      <c r="G394" s="177">
        <f t="shared" si="434"/>
        <v>125</v>
      </c>
      <c r="H394" s="447"/>
      <c r="I394" s="153">
        <f>IFERROR(AVERAGE(P394,U394,Z394,AE394,AJ394,AO394,AT394),"")</f>
        <v>16</v>
      </c>
      <c r="J394" s="153">
        <f>IFERROR(AVERAGE(Q394,V394,AA394,AF394,AK394,AP394,AU394),"")</f>
        <v>1917.6891156622403</v>
      </c>
      <c r="K394" s="154">
        <f>IFERROR(AVERAGE(R394,W394,AB394,AG394,AL394,AQ394,AV394),"")</f>
        <v>119.85556972889002</v>
      </c>
      <c r="L394" s="458"/>
      <c r="M394" s="153">
        <f t="shared" si="435"/>
        <v>7</v>
      </c>
      <c r="N394" s="448"/>
      <c r="O394" s="448"/>
      <c r="P394" s="95">
        <v>16</v>
      </c>
      <c r="Q394" s="151">
        <v>1906.6666666666677</v>
      </c>
      <c r="R394" s="177">
        <f t="shared" si="436"/>
        <v>119.16666666666673</v>
      </c>
      <c r="S394" s="95">
        <f t="shared" si="437"/>
        <v>7</v>
      </c>
      <c r="T394" s="447"/>
      <c r="U394" s="95">
        <v>16</v>
      </c>
      <c r="V394" s="151">
        <v>1920.0000000000009</v>
      </c>
      <c r="W394" s="177">
        <f t="shared" si="438"/>
        <v>120.00000000000006</v>
      </c>
      <c r="X394" s="95">
        <f t="shared" si="439"/>
        <v>8</v>
      </c>
      <c r="Y394" s="447"/>
      <c r="Z394" s="95">
        <v>16</v>
      </c>
      <c r="AA394" s="151">
        <v>1914.8936170212769</v>
      </c>
      <c r="AB394" s="177">
        <f t="shared" si="440"/>
        <v>119.68085106382981</v>
      </c>
      <c r="AC394" s="95">
        <f t="shared" si="441"/>
        <v>7</v>
      </c>
      <c r="AD394" s="447"/>
      <c r="AE394" s="95">
        <v>16</v>
      </c>
      <c r="AF394" s="151">
        <v>1943.076923076922</v>
      </c>
      <c r="AG394" s="177">
        <f t="shared" si="442"/>
        <v>121.44230769230762</v>
      </c>
      <c r="AH394" s="95">
        <f t="shared" si="443"/>
        <v>7</v>
      </c>
      <c r="AI394" s="447"/>
      <c r="AJ394" s="95">
        <v>16</v>
      </c>
      <c r="AK394" s="151">
        <v>1911.8181818181818</v>
      </c>
      <c r="AL394" s="177">
        <f t="shared" si="444"/>
        <v>119.48863636363636</v>
      </c>
      <c r="AM394" s="95">
        <f t="shared" si="445"/>
        <v>8</v>
      </c>
      <c r="AN394" s="447"/>
      <c r="AO394" s="95">
        <v>16</v>
      </c>
      <c r="AP394" s="151">
        <v>1917.8947368421068</v>
      </c>
      <c r="AQ394" s="177">
        <f t="shared" si="446"/>
        <v>119.86842105263167</v>
      </c>
      <c r="AR394" s="95">
        <f t="shared" si="447"/>
        <v>7</v>
      </c>
      <c r="AS394" s="447"/>
      <c r="AT394" s="95">
        <v>16</v>
      </c>
      <c r="AU394" s="151">
        <v>1909.4736842105251</v>
      </c>
      <c r="AV394" s="177">
        <f t="shared" si="448"/>
        <v>119.34210526315782</v>
      </c>
      <c r="AW394" s="95">
        <f t="shared" si="449"/>
        <v>8</v>
      </c>
      <c r="AX394" s="447"/>
    </row>
    <row r="395" spans="2:50" hidden="1">
      <c r="B395" s="456"/>
      <c r="C395" s="95">
        <f t="shared" si="433"/>
        <v>5</v>
      </c>
      <c r="D395" s="95" t="s">
        <v>143</v>
      </c>
      <c r="E395" s="95">
        <v>17</v>
      </c>
      <c r="F395" s="95">
        <v>2000</v>
      </c>
      <c r="G395" s="177">
        <f t="shared" si="434"/>
        <v>117.64705882352941</v>
      </c>
      <c r="H395" s="447"/>
      <c r="I395" s="153">
        <f t="shared" ref="I395:I405" si="450">IFERROR(AVERAGE(P395,U395,Z395,AE395,AJ395,AO395,AT395),"")</f>
        <v>17</v>
      </c>
      <c r="J395" s="153">
        <f t="shared" ref="J395:J405" si="451">IFERROR(AVERAGE(Q395,V395,AA395,AF395,AK395,AP395,AU395),"")</f>
        <v>1921.251020707524</v>
      </c>
      <c r="K395" s="154">
        <f t="shared" ref="K395:K405" si="452">IFERROR(AVERAGE(R395,W395,AB395,AG395,AL395,AQ395,AV395),"")</f>
        <v>113.01476592397198</v>
      </c>
      <c r="L395" s="458"/>
      <c r="M395" s="153">
        <f t="shared" si="435"/>
        <v>11</v>
      </c>
      <c r="N395" s="448"/>
      <c r="O395" s="448"/>
      <c r="P395" s="95">
        <v>17</v>
      </c>
      <c r="Q395" s="151">
        <v>1925.675675675674</v>
      </c>
      <c r="R395" s="177">
        <f t="shared" si="436"/>
        <v>113.27503974562788</v>
      </c>
      <c r="S395" s="95">
        <f t="shared" si="437"/>
        <v>11</v>
      </c>
      <c r="T395" s="447"/>
      <c r="U395" s="95">
        <v>17</v>
      </c>
      <c r="V395" s="151">
        <v>1932.5373134328336</v>
      </c>
      <c r="W395" s="177">
        <f t="shared" si="438"/>
        <v>113.67866549604904</v>
      </c>
      <c r="X395" s="95">
        <f t="shared" si="439"/>
        <v>10</v>
      </c>
      <c r="Y395" s="447"/>
      <c r="Z395" s="95">
        <v>17</v>
      </c>
      <c r="AA395" s="151">
        <v>1922.1818181818196</v>
      </c>
      <c r="AB395" s="177">
        <f t="shared" si="440"/>
        <v>113.06951871657762</v>
      </c>
      <c r="AC395" s="95">
        <f t="shared" si="441"/>
        <v>10</v>
      </c>
      <c r="AD395" s="447"/>
      <c r="AE395" s="95">
        <v>17</v>
      </c>
      <c r="AF395" s="151">
        <v>1935.0000000000014</v>
      </c>
      <c r="AG395" s="177">
        <f t="shared" si="442"/>
        <v>113.82352941176478</v>
      </c>
      <c r="AH395" s="95">
        <f t="shared" si="443"/>
        <v>11</v>
      </c>
      <c r="AI395" s="447"/>
      <c r="AJ395" s="95">
        <v>17</v>
      </c>
      <c r="AK395" s="151">
        <v>1912.500000000002</v>
      </c>
      <c r="AL395" s="177">
        <f t="shared" si="444"/>
        <v>112.50000000000011</v>
      </c>
      <c r="AM395" s="95">
        <f t="shared" si="445"/>
        <v>9</v>
      </c>
      <c r="AN395" s="447"/>
      <c r="AO395" s="95">
        <v>17</v>
      </c>
      <c r="AP395" s="151">
        <v>1917.6623376623368</v>
      </c>
      <c r="AQ395" s="177">
        <f t="shared" si="446"/>
        <v>112.80366692131393</v>
      </c>
      <c r="AR395" s="95">
        <f t="shared" si="447"/>
        <v>11</v>
      </c>
      <c r="AS395" s="447"/>
      <c r="AT395" s="95">
        <v>17</v>
      </c>
      <c r="AU395" s="151">
        <v>1903.1999999999987</v>
      </c>
      <c r="AV395" s="177">
        <f t="shared" si="448"/>
        <v>111.95294117647052</v>
      </c>
      <c r="AW395" s="95">
        <f t="shared" si="449"/>
        <v>11</v>
      </c>
      <c r="AX395" s="447"/>
    </row>
    <row r="396" spans="2:50" hidden="1">
      <c r="B396" s="456"/>
      <c r="C396" s="95">
        <f t="shared" si="433"/>
        <v>6</v>
      </c>
      <c r="D396" s="95" t="s">
        <v>144</v>
      </c>
      <c r="E396" s="95">
        <v>15</v>
      </c>
      <c r="F396" s="95">
        <v>2000</v>
      </c>
      <c r="G396" s="177">
        <f t="shared" si="434"/>
        <v>133.33333333333334</v>
      </c>
      <c r="H396" s="447"/>
      <c r="I396" s="153">
        <f t="shared" si="450"/>
        <v>15</v>
      </c>
      <c r="J396" s="153">
        <f t="shared" si="451"/>
        <v>1928.029092193332</v>
      </c>
      <c r="K396" s="154">
        <f t="shared" si="452"/>
        <v>128.53527281288879</v>
      </c>
      <c r="L396" s="458"/>
      <c r="M396" s="153">
        <f t="shared" si="435"/>
        <v>3</v>
      </c>
      <c r="N396" s="448"/>
      <c r="O396" s="448"/>
      <c r="P396" s="95">
        <v>15</v>
      </c>
      <c r="Q396" s="151">
        <v>1914.6428571428585</v>
      </c>
      <c r="R396" s="177">
        <f t="shared" si="436"/>
        <v>127.64285714285724</v>
      </c>
      <c r="S396" s="95">
        <f t="shared" si="437"/>
        <v>6</v>
      </c>
      <c r="T396" s="447"/>
      <c r="U396" s="95">
        <v>15</v>
      </c>
      <c r="V396" s="151">
        <v>1912.8000000000006</v>
      </c>
      <c r="W396" s="177">
        <f t="shared" si="438"/>
        <v>127.52000000000004</v>
      </c>
      <c r="X396" s="95">
        <f t="shared" si="439"/>
        <v>5</v>
      </c>
      <c r="Y396" s="447"/>
      <c r="Z396" s="95">
        <v>15</v>
      </c>
      <c r="AA396" s="151">
        <v>1934.2857142857135</v>
      </c>
      <c r="AB396" s="177">
        <f t="shared" si="440"/>
        <v>128.95238095238091</v>
      </c>
      <c r="AC396" s="95">
        <f t="shared" si="441"/>
        <v>3</v>
      </c>
      <c r="AD396" s="447"/>
      <c r="AE396" s="95">
        <v>15</v>
      </c>
      <c r="AF396" s="151">
        <v>1938.1395348837207</v>
      </c>
      <c r="AG396" s="177">
        <f t="shared" si="442"/>
        <v>129.20930232558138</v>
      </c>
      <c r="AH396" s="95">
        <f t="shared" si="443"/>
        <v>3</v>
      </c>
      <c r="AI396" s="447"/>
      <c r="AJ396" s="95">
        <v>15</v>
      </c>
      <c r="AK396" s="151">
        <v>1939.1489361702129</v>
      </c>
      <c r="AL396" s="177">
        <f t="shared" si="444"/>
        <v>129.27659574468086</v>
      </c>
      <c r="AM396" s="95">
        <f t="shared" si="445"/>
        <v>3</v>
      </c>
      <c r="AN396" s="447"/>
      <c r="AO396" s="95">
        <v>15</v>
      </c>
      <c r="AP396" s="151">
        <v>1927.368421052633</v>
      </c>
      <c r="AQ396" s="177">
        <f t="shared" si="446"/>
        <v>128.49122807017554</v>
      </c>
      <c r="AR396" s="95">
        <f t="shared" si="447"/>
        <v>3</v>
      </c>
      <c r="AS396" s="447"/>
      <c r="AT396" s="95">
        <v>15</v>
      </c>
      <c r="AU396" s="151">
        <v>1929.8181818181831</v>
      </c>
      <c r="AV396" s="177">
        <f t="shared" si="448"/>
        <v>128.65454545454554</v>
      </c>
      <c r="AW396" s="95">
        <f t="shared" si="449"/>
        <v>3</v>
      </c>
      <c r="AX396" s="447"/>
    </row>
    <row r="397" spans="2:50" hidden="1">
      <c r="B397" s="456"/>
      <c r="C397" s="95">
        <f t="shared" si="433"/>
        <v>7</v>
      </c>
      <c r="D397" s="95" t="s">
        <v>151</v>
      </c>
      <c r="E397" s="95">
        <v>16</v>
      </c>
      <c r="F397" s="95">
        <v>2000</v>
      </c>
      <c r="G397" s="177">
        <f t="shared" si="434"/>
        <v>125</v>
      </c>
      <c r="H397" s="447"/>
      <c r="I397" s="153">
        <f t="shared" si="450"/>
        <v>16</v>
      </c>
      <c r="J397" s="153">
        <f t="shared" si="451"/>
        <v>1912.4021597181659</v>
      </c>
      <c r="K397" s="154">
        <f t="shared" si="452"/>
        <v>119.52513498238537</v>
      </c>
      <c r="L397" s="458"/>
      <c r="M397" s="153">
        <f t="shared" si="435"/>
        <v>8</v>
      </c>
      <c r="N397" s="448"/>
      <c r="O397" s="448"/>
      <c r="P397" s="95">
        <v>16</v>
      </c>
      <c r="Q397" s="151">
        <v>1902.7586206896549</v>
      </c>
      <c r="R397" s="177">
        <f t="shared" si="436"/>
        <v>118.92241379310343</v>
      </c>
      <c r="S397" s="95">
        <f t="shared" si="437"/>
        <v>8</v>
      </c>
      <c r="T397" s="447"/>
      <c r="U397" s="95">
        <v>16</v>
      </c>
      <c r="V397" s="151">
        <v>1924.6753246753237</v>
      </c>
      <c r="W397" s="177">
        <f t="shared" si="438"/>
        <v>120.29220779220773</v>
      </c>
      <c r="X397" s="95">
        <f t="shared" si="439"/>
        <v>7</v>
      </c>
      <c r="Y397" s="447"/>
      <c r="Z397" s="95">
        <v>16</v>
      </c>
      <c r="AA397" s="151">
        <v>1914.7058823529437</v>
      </c>
      <c r="AB397" s="177">
        <f t="shared" si="440"/>
        <v>119.66911764705898</v>
      </c>
      <c r="AC397" s="95">
        <f t="shared" si="441"/>
        <v>8</v>
      </c>
      <c r="AD397" s="447"/>
      <c r="AE397" s="95">
        <v>16</v>
      </c>
      <c r="AF397" s="151">
        <v>1913.8235294117671</v>
      </c>
      <c r="AG397" s="177">
        <f t="shared" si="442"/>
        <v>119.61397058823545</v>
      </c>
      <c r="AH397" s="95">
        <f t="shared" si="443"/>
        <v>8</v>
      </c>
      <c r="AI397" s="447"/>
      <c r="AJ397" s="95">
        <v>16</v>
      </c>
      <c r="AK397" s="151">
        <v>1916.3414634146334</v>
      </c>
      <c r="AL397" s="177">
        <f t="shared" si="444"/>
        <v>119.77134146341459</v>
      </c>
      <c r="AM397" s="95">
        <f t="shared" si="445"/>
        <v>7</v>
      </c>
      <c r="AN397" s="447"/>
      <c r="AO397" s="95">
        <v>16</v>
      </c>
      <c r="AP397" s="151">
        <v>1901.6842105263161</v>
      </c>
      <c r="AQ397" s="177">
        <f t="shared" si="446"/>
        <v>118.85526315789475</v>
      </c>
      <c r="AR397" s="95">
        <f t="shared" si="447"/>
        <v>8</v>
      </c>
      <c r="AS397" s="447"/>
      <c r="AT397" s="95">
        <v>16</v>
      </c>
      <c r="AU397" s="151">
        <v>1912.8260869565217</v>
      </c>
      <c r="AV397" s="177">
        <f t="shared" si="448"/>
        <v>119.55163043478261</v>
      </c>
      <c r="AW397" s="95">
        <f t="shared" si="449"/>
        <v>7</v>
      </c>
      <c r="AX397" s="447"/>
    </row>
    <row r="398" spans="2:50" hidden="1">
      <c r="B398" s="456"/>
      <c r="C398" s="95">
        <f t="shared" si="433"/>
        <v>8</v>
      </c>
      <c r="D398" s="95" t="s">
        <v>150</v>
      </c>
      <c r="E398" s="95">
        <v>13</v>
      </c>
      <c r="F398" s="95">
        <v>2000</v>
      </c>
      <c r="G398" s="177">
        <f t="shared" si="434"/>
        <v>153.84615384615384</v>
      </c>
      <c r="H398" s="447"/>
      <c r="I398" s="153">
        <f t="shared" si="450"/>
        <v>13</v>
      </c>
      <c r="J398" s="153">
        <f t="shared" si="451"/>
        <v>1917.4606460797313</v>
      </c>
      <c r="K398" s="154">
        <f t="shared" si="452"/>
        <v>147.49697277536393</v>
      </c>
      <c r="L398" s="458"/>
      <c r="M398" s="153">
        <f t="shared" si="435"/>
        <v>1</v>
      </c>
      <c r="N398" s="448"/>
      <c r="O398" s="448"/>
      <c r="P398" s="95">
        <v>13</v>
      </c>
      <c r="Q398" s="151">
        <v>1913.917396745933</v>
      </c>
      <c r="R398" s="177">
        <f t="shared" si="436"/>
        <v>147.22441513430255</v>
      </c>
      <c r="S398" s="95">
        <f t="shared" si="437"/>
        <v>1</v>
      </c>
      <c r="T398" s="447"/>
      <c r="U398" s="95">
        <v>13</v>
      </c>
      <c r="V398" s="151">
        <v>1925.2941176470579</v>
      </c>
      <c r="W398" s="177">
        <f t="shared" si="438"/>
        <v>148.09954751131215</v>
      </c>
      <c r="X398" s="95">
        <f t="shared" si="439"/>
        <v>1</v>
      </c>
      <c r="Y398" s="447"/>
      <c r="Z398" s="95">
        <v>13</v>
      </c>
      <c r="AA398" s="151">
        <v>1913.913043478263</v>
      </c>
      <c r="AB398" s="177">
        <f t="shared" si="440"/>
        <v>147.22408026755869</v>
      </c>
      <c r="AC398" s="95">
        <f t="shared" si="441"/>
        <v>1</v>
      </c>
      <c r="AD398" s="447"/>
      <c r="AE398" s="95">
        <v>13</v>
      </c>
      <c r="AF398" s="151">
        <v>1911.8181818181795</v>
      </c>
      <c r="AG398" s="177">
        <f t="shared" si="442"/>
        <v>147.0629370629369</v>
      </c>
      <c r="AH398" s="95">
        <f t="shared" si="443"/>
        <v>1</v>
      </c>
      <c r="AI398" s="447"/>
      <c r="AJ398" s="95">
        <v>13</v>
      </c>
      <c r="AK398" s="151">
        <v>1906.8493150684917</v>
      </c>
      <c r="AL398" s="177">
        <f t="shared" si="444"/>
        <v>146.68071654373014</v>
      </c>
      <c r="AM398" s="95">
        <f t="shared" si="445"/>
        <v>1</v>
      </c>
      <c r="AN398" s="447"/>
      <c r="AO398" s="95">
        <v>13</v>
      </c>
      <c r="AP398" s="151">
        <v>1926.7583289264933</v>
      </c>
      <c r="AQ398" s="177">
        <f t="shared" si="446"/>
        <v>148.21217914819178</v>
      </c>
      <c r="AR398" s="95">
        <f t="shared" si="447"/>
        <v>1</v>
      </c>
      <c r="AS398" s="447"/>
      <c r="AT398" s="95">
        <v>13</v>
      </c>
      <c r="AU398" s="151">
        <v>1923.6741388737007</v>
      </c>
      <c r="AV398" s="177">
        <f t="shared" si="448"/>
        <v>147.97493375951544</v>
      </c>
      <c r="AW398" s="95">
        <f t="shared" si="449"/>
        <v>1</v>
      </c>
      <c r="AX398" s="447"/>
    </row>
    <row r="399" spans="2:50" hidden="1">
      <c r="B399" s="456"/>
      <c r="C399" s="95">
        <f t="shared" si="433"/>
        <v>9</v>
      </c>
      <c r="D399" s="95" t="s">
        <v>148</v>
      </c>
      <c r="E399" s="95">
        <v>16</v>
      </c>
      <c r="F399" s="95">
        <v>1500</v>
      </c>
      <c r="G399" s="177">
        <f t="shared" si="434"/>
        <v>93.75</v>
      </c>
      <c r="H399" s="447"/>
      <c r="I399" s="153">
        <f t="shared" si="450"/>
        <v>16</v>
      </c>
      <c r="J399" s="153">
        <f t="shared" si="451"/>
        <v>1438.4565069641153</v>
      </c>
      <c r="K399" s="154">
        <f t="shared" si="452"/>
        <v>89.903531685257207</v>
      </c>
      <c r="L399" s="458"/>
      <c r="M399" s="153">
        <f t="shared" si="435"/>
        <v>13</v>
      </c>
      <c r="N399" s="448"/>
      <c r="O399" s="448"/>
      <c r="P399" s="95">
        <v>16</v>
      </c>
      <c r="Q399" s="151">
        <v>1446.0869565217376</v>
      </c>
      <c r="R399" s="177">
        <f t="shared" si="436"/>
        <v>90.380434782608603</v>
      </c>
      <c r="S399" s="95">
        <f t="shared" si="437"/>
        <v>14</v>
      </c>
      <c r="T399" s="447"/>
      <c r="U399" s="95">
        <v>16</v>
      </c>
      <c r="V399" s="151">
        <v>1430.7042253521113</v>
      </c>
      <c r="W399" s="177">
        <f t="shared" si="438"/>
        <v>89.419014084506955</v>
      </c>
      <c r="X399" s="95">
        <f t="shared" si="439"/>
        <v>14</v>
      </c>
      <c r="Y399" s="447"/>
      <c r="Z399" s="95">
        <v>16</v>
      </c>
      <c r="AA399" s="151">
        <v>1434.4444444444453</v>
      </c>
      <c r="AB399" s="177">
        <f t="shared" si="440"/>
        <v>89.652777777777828</v>
      </c>
      <c r="AC399" s="95">
        <f t="shared" si="441"/>
        <v>13</v>
      </c>
      <c r="AD399" s="447"/>
      <c r="AE399" s="95">
        <v>16</v>
      </c>
      <c r="AF399" s="151">
        <v>1429.2857142857154</v>
      </c>
      <c r="AG399" s="177">
        <f t="shared" si="442"/>
        <v>89.33035714285721</v>
      </c>
      <c r="AH399" s="95">
        <f t="shared" si="443"/>
        <v>14</v>
      </c>
      <c r="AI399" s="447"/>
      <c r="AJ399" s="95">
        <v>16</v>
      </c>
      <c r="AK399" s="151">
        <v>1449.23076923077</v>
      </c>
      <c r="AL399" s="177">
        <f t="shared" si="444"/>
        <v>90.576923076923123</v>
      </c>
      <c r="AM399" s="95">
        <f t="shared" si="445"/>
        <v>13</v>
      </c>
      <c r="AN399" s="447"/>
      <c r="AO399" s="95">
        <v>16</v>
      </c>
      <c r="AP399" s="151">
        <v>1432.0588235294101</v>
      </c>
      <c r="AQ399" s="177">
        <f t="shared" si="446"/>
        <v>89.503676470588132</v>
      </c>
      <c r="AR399" s="95">
        <f t="shared" si="447"/>
        <v>13</v>
      </c>
      <c r="AS399" s="447"/>
      <c r="AT399" s="95">
        <v>16</v>
      </c>
      <c r="AU399" s="151">
        <v>1447.3846153846171</v>
      </c>
      <c r="AV399" s="177">
        <f t="shared" si="448"/>
        <v>90.461538461538566</v>
      </c>
      <c r="AW399" s="95">
        <f t="shared" si="449"/>
        <v>14</v>
      </c>
      <c r="AX399" s="447"/>
    </row>
    <row r="400" spans="2:50" hidden="1">
      <c r="B400" s="456"/>
      <c r="C400" s="95">
        <f t="shared" si="433"/>
        <v>10</v>
      </c>
      <c r="D400" s="95" t="s">
        <v>149</v>
      </c>
      <c r="E400" s="95">
        <v>15</v>
      </c>
      <c r="F400" s="95">
        <v>2000</v>
      </c>
      <c r="G400" s="177">
        <f t="shared" si="434"/>
        <v>133.33333333333334</v>
      </c>
      <c r="H400" s="447"/>
      <c r="I400" s="153">
        <f t="shared" si="450"/>
        <v>15</v>
      </c>
      <c r="J400" s="153">
        <f t="shared" si="451"/>
        <v>1920.8249799294554</v>
      </c>
      <c r="K400" s="154">
        <f t="shared" si="452"/>
        <v>128.05499866196368</v>
      </c>
      <c r="L400" s="458"/>
      <c r="M400" s="153">
        <f t="shared" si="435"/>
        <v>4</v>
      </c>
      <c r="N400" s="448"/>
      <c r="O400" s="448"/>
      <c r="P400" s="95">
        <v>15</v>
      </c>
      <c r="Q400" s="151">
        <v>1917.3134328358185</v>
      </c>
      <c r="R400" s="177">
        <f t="shared" si="436"/>
        <v>127.8208955223879</v>
      </c>
      <c r="S400" s="95">
        <f t="shared" si="437"/>
        <v>5</v>
      </c>
      <c r="T400" s="447"/>
      <c r="U400" s="95">
        <v>15</v>
      </c>
      <c r="V400" s="151">
        <v>1932.7868852459035</v>
      </c>
      <c r="W400" s="177">
        <f t="shared" si="438"/>
        <v>128.85245901639357</v>
      </c>
      <c r="X400" s="95">
        <f t="shared" si="439"/>
        <v>3</v>
      </c>
      <c r="Y400" s="447"/>
      <c r="Z400" s="95">
        <v>15</v>
      </c>
      <c r="AA400" s="151">
        <v>1903.8461538461549</v>
      </c>
      <c r="AB400" s="177">
        <f t="shared" si="440"/>
        <v>126.92307692307699</v>
      </c>
      <c r="AC400" s="95">
        <f t="shared" si="441"/>
        <v>6</v>
      </c>
      <c r="AD400" s="447"/>
      <c r="AE400" s="95">
        <v>15</v>
      </c>
      <c r="AF400" s="151">
        <v>1935.3191489361704</v>
      </c>
      <c r="AG400" s="177">
        <f t="shared" si="442"/>
        <v>129.02127659574469</v>
      </c>
      <c r="AH400" s="95">
        <f t="shared" si="443"/>
        <v>4</v>
      </c>
      <c r="AI400" s="447"/>
      <c r="AJ400" s="95">
        <v>15</v>
      </c>
      <c r="AK400" s="151">
        <v>1925.6603773584916</v>
      </c>
      <c r="AL400" s="177">
        <f t="shared" si="444"/>
        <v>128.37735849056611</v>
      </c>
      <c r="AM400" s="95">
        <f t="shared" si="445"/>
        <v>4</v>
      </c>
      <c r="AN400" s="447"/>
      <c r="AO400" s="95">
        <v>15</v>
      </c>
      <c r="AP400" s="151">
        <v>1906.0869565217415</v>
      </c>
      <c r="AQ400" s="177">
        <f t="shared" si="446"/>
        <v>127.07246376811609</v>
      </c>
      <c r="AR400" s="95">
        <f t="shared" si="447"/>
        <v>6</v>
      </c>
      <c r="AS400" s="447"/>
      <c r="AT400" s="95">
        <v>15</v>
      </c>
      <c r="AU400" s="151">
        <v>1924.7619047619066</v>
      </c>
      <c r="AV400" s="177">
        <f t="shared" si="448"/>
        <v>128.31746031746044</v>
      </c>
      <c r="AW400" s="95">
        <f t="shared" si="449"/>
        <v>4</v>
      </c>
      <c r="AX400" s="447"/>
    </row>
    <row r="401" spans="2:50" hidden="1">
      <c r="B401" s="456"/>
      <c r="C401" s="95">
        <f t="shared" si="433"/>
        <v>11</v>
      </c>
      <c r="D401" s="95" t="s">
        <v>140</v>
      </c>
      <c r="E401" s="95">
        <v>15</v>
      </c>
      <c r="F401" s="95">
        <v>2000</v>
      </c>
      <c r="G401" s="177">
        <f t="shared" si="434"/>
        <v>133.33333333333334</v>
      </c>
      <c r="H401" s="447"/>
      <c r="I401" s="153">
        <f t="shared" si="450"/>
        <v>15</v>
      </c>
      <c r="J401" s="153">
        <f t="shared" si="451"/>
        <v>1913.7478840945585</v>
      </c>
      <c r="K401" s="154">
        <f t="shared" si="452"/>
        <v>127.58319227297056</v>
      </c>
      <c r="L401" s="458"/>
      <c r="M401" s="153">
        <f t="shared" si="435"/>
        <v>6</v>
      </c>
      <c r="N401" s="448"/>
      <c r="O401" s="448"/>
      <c r="P401" s="95">
        <v>15</v>
      </c>
      <c r="Q401" s="151">
        <v>1917.9310344827584</v>
      </c>
      <c r="R401" s="177">
        <f t="shared" si="436"/>
        <v>127.86206896551722</v>
      </c>
      <c r="S401" s="95">
        <f t="shared" si="437"/>
        <v>4</v>
      </c>
      <c r="T401" s="447"/>
      <c r="U401" s="95">
        <v>15</v>
      </c>
      <c r="V401" s="151">
        <v>1908.3116883116872</v>
      </c>
      <c r="W401" s="177">
        <f t="shared" si="438"/>
        <v>127.22077922077915</v>
      </c>
      <c r="X401" s="95">
        <f t="shared" si="439"/>
        <v>6</v>
      </c>
      <c r="Y401" s="447"/>
      <c r="Z401" s="95">
        <v>15</v>
      </c>
      <c r="AA401" s="151">
        <v>1929.9999999999973</v>
      </c>
      <c r="AB401" s="177">
        <f t="shared" si="440"/>
        <v>128.66666666666649</v>
      </c>
      <c r="AC401" s="95">
        <f t="shared" si="441"/>
        <v>4</v>
      </c>
      <c r="AD401" s="447"/>
      <c r="AE401" s="95">
        <v>15</v>
      </c>
      <c r="AF401" s="151">
        <v>1901.5384615384635</v>
      </c>
      <c r="AG401" s="177">
        <f t="shared" si="442"/>
        <v>126.7692307692309</v>
      </c>
      <c r="AH401" s="95">
        <f t="shared" si="443"/>
        <v>6</v>
      </c>
      <c r="AI401" s="447"/>
      <c r="AJ401" s="95">
        <v>15</v>
      </c>
      <c r="AK401" s="151">
        <v>1917.6623376623368</v>
      </c>
      <c r="AL401" s="177">
        <f t="shared" si="444"/>
        <v>127.84415584415578</v>
      </c>
      <c r="AM401" s="95">
        <f t="shared" si="445"/>
        <v>6</v>
      </c>
      <c r="AN401" s="447"/>
      <c r="AO401" s="95">
        <v>15</v>
      </c>
      <c r="AP401" s="151">
        <v>1912.6666666666665</v>
      </c>
      <c r="AQ401" s="177">
        <f t="shared" si="446"/>
        <v>127.51111111111111</v>
      </c>
      <c r="AR401" s="95">
        <f t="shared" si="447"/>
        <v>5</v>
      </c>
      <c r="AS401" s="447"/>
      <c r="AT401" s="95">
        <v>15</v>
      </c>
      <c r="AU401" s="151">
        <v>1908.1250000000005</v>
      </c>
      <c r="AV401" s="177">
        <f t="shared" si="448"/>
        <v>127.20833333333336</v>
      </c>
      <c r="AW401" s="95">
        <f t="shared" si="449"/>
        <v>6</v>
      </c>
      <c r="AX401" s="447"/>
    </row>
    <row r="402" spans="2:50" hidden="1">
      <c r="B402" s="456"/>
      <c r="C402" s="95">
        <f t="shared" si="433"/>
        <v>12</v>
      </c>
      <c r="D402" s="95" t="s">
        <v>132</v>
      </c>
      <c r="E402" s="95">
        <v>15</v>
      </c>
      <c r="F402" s="95">
        <v>2000</v>
      </c>
      <c r="G402" s="177">
        <f t="shared" si="434"/>
        <v>133.33333333333334</v>
      </c>
      <c r="H402" s="447"/>
      <c r="I402" s="153">
        <f t="shared" si="450"/>
        <v>15</v>
      </c>
      <c r="J402" s="153">
        <f t="shared" si="451"/>
        <v>1918.3583860536457</v>
      </c>
      <c r="K402" s="154">
        <f t="shared" si="452"/>
        <v>127.89055907024304</v>
      </c>
      <c r="L402" s="458"/>
      <c r="M402" s="153">
        <f t="shared" si="435"/>
        <v>5</v>
      </c>
      <c r="N402" s="448"/>
      <c r="O402" s="448"/>
      <c r="P402" s="95">
        <v>15</v>
      </c>
      <c r="Q402" s="151">
        <v>1925.8333333333321</v>
      </c>
      <c r="R402" s="177">
        <f t="shared" si="436"/>
        <v>128.3888888888888</v>
      </c>
      <c r="S402" s="95">
        <f t="shared" si="437"/>
        <v>3</v>
      </c>
      <c r="T402" s="447"/>
      <c r="U402" s="95">
        <v>15</v>
      </c>
      <c r="V402" s="151">
        <v>1913.8235294117621</v>
      </c>
      <c r="W402" s="177">
        <f t="shared" si="438"/>
        <v>127.58823529411748</v>
      </c>
      <c r="X402" s="95">
        <f t="shared" si="439"/>
        <v>4</v>
      </c>
      <c r="Y402" s="447"/>
      <c r="Z402" s="95">
        <v>15</v>
      </c>
      <c r="AA402" s="151">
        <v>1913.4545454545466</v>
      </c>
      <c r="AB402" s="177">
        <f t="shared" si="440"/>
        <v>127.56363636363645</v>
      </c>
      <c r="AC402" s="95">
        <f t="shared" si="441"/>
        <v>5</v>
      </c>
      <c r="AD402" s="447"/>
      <c r="AE402" s="95">
        <v>15</v>
      </c>
      <c r="AF402" s="151">
        <v>1918.9090909090921</v>
      </c>
      <c r="AG402" s="177">
        <f t="shared" si="442"/>
        <v>127.92727272727281</v>
      </c>
      <c r="AH402" s="95">
        <f t="shared" si="443"/>
        <v>5</v>
      </c>
      <c r="AI402" s="447"/>
      <c r="AJ402" s="95">
        <v>15</v>
      </c>
      <c r="AK402" s="151">
        <v>1925.1724137931051</v>
      </c>
      <c r="AL402" s="177">
        <f t="shared" si="444"/>
        <v>128.344827586207</v>
      </c>
      <c r="AM402" s="95">
        <f t="shared" si="445"/>
        <v>5</v>
      </c>
      <c r="AN402" s="447"/>
      <c r="AO402" s="95">
        <v>15</v>
      </c>
      <c r="AP402" s="151">
        <v>1913.6842105263142</v>
      </c>
      <c r="AQ402" s="177">
        <f t="shared" si="446"/>
        <v>127.57894736842096</v>
      </c>
      <c r="AR402" s="95">
        <f t="shared" si="447"/>
        <v>4</v>
      </c>
      <c r="AS402" s="447"/>
      <c r="AT402" s="95">
        <v>15</v>
      </c>
      <c r="AU402" s="151">
        <v>1917.631578947367</v>
      </c>
      <c r="AV402" s="177">
        <f t="shared" si="448"/>
        <v>127.84210526315779</v>
      </c>
      <c r="AW402" s="95">
        <f t="shared" si="449"/>
        <v>5</v>
      </c>
      <c r="AX402" s="447"/>
    </row>
    <row r="403" spans="2:50" hidden="1">
      <c r="B403" s="456"/>
      <c r="C403" s="95">
        <f t="shared" si="433"/>
        <v>13</v>
      </c>
      <c r="D403" s="95" t="s">
        <v>152</v>
      </c>
      <c r="E403" s="95">
        <v>17</v>
      </c>
      <c r="F403" s="95">
        <v>2000</v>
      </c>
      <c r="G403" s="177">
        <f t="shared" si="434"/>
        <v>117.64705882352941</v>
      </c>
      <c r="H403" s="447"/>
      <c r="I403" s="153">
        <f t="shared" si="450"/>
        <v>17</v>
      </c>
      <c r="J403" s="153">
        <f t="shared" si="451"/>
        <v>1927.9409672202726</v>
      </c>
      <c r="K403" s="154">
        <f t="shared" si="452"/>
        <v>113.4082921894278</v>
      </c>
      <c r="L403" s="458"/>
      <c r="M403" s="153">
        <f t="shared" si="435"/>
        <v>10</v>
      </c>
      <c r="N403" s="448"/>
      <c r="O403" s="448"/>
      <c r="P403" s="95">
        <v>17</v>
      </c>
      <c r="Q403" s="151">
        <v>1937.3333333333335</v>
      </c>
      <c r="R403" s="177">
        <f t="shared" si="436"/>
        <v>113.9607843137255</v>
      </c>
      <c r="S403" s="95">
        <f t="shared" si="437"/>
        <v>10</v>
      </c>
      <c r="T403" s="447"/>
      <c r="U403" s="95">
        <v>17</v>
      </c>
      <c r="V403" s="151">
        <v>1928.3720930232557</v>
      </c>
      <c r="W403" s="177">
        <f t="shared" si="438"/>
        <v>113.43365253077975</v>
      </c>
      <c r="X403" s="95">
        <f t="shared" si="439"/>
        <v>11</v>
      </c>
      <c r="Y403" s="447"/>
      <c r="Z403" s="95">
        <v>17</v>
      </c>
      <c r="AA403" s="151">
        <v>1933.8461538461527</v>
      </c>
      <c r="AB403" s="177">
        <f t="shared" si="440"/>
        <v>113.75565610859722</v>
      </c>
      <c r="AC403" s="95">
        <f t="shared" si="441"/>
        <v>9</v>
      </c>
      <c r="AD403" s="447"/>
      <c r="AE403" s="95">
        <v>17</v>
      </c>
      <c r="AF403" s="151">
        <v>1938.6206896551737</v>
      </c>
      <c r="AG403" s="177">
        <f t="shared" si="442"/>
        <v>114.03651115618669</v>
      </c>
      <c r="AH403" s="95">
        <f t="shared" si="443"/>
        <v>10</v>
      </c>
      <c r="AI403" s="447"/>
      <c r="AJ403" s="95">
        <v>17</v>
      </c>
      <c r="AK403" s="151">
        <v>1907.647058823527</v>
      </c>
      <c r="AL403" s="177">
        <f t="shared" si="444"/>
        <v>112.21453287197218</v>
      </c>
      <c r="AM403" s="95">
        <f t="shared" si="445"/>
        <v>11</v>
      </c>
      <c r="AN403" s="447"/>
      <c r="AO403" s="95">
        <v>17</v>
      </c>
      <c r="AP403" s="151">
        <v>1940.9302325581391</v>
      </c>
      <c r="AQ403" s="177">
        <f t="shared" si="446"/>
        <v>114.172366621067</v>
      </c>
      <c r="AR403" s="95">
        <f t="shared" si="447"/>
        <v>9</v>
      </c>
      <c r="AS403" s="447"/>
      <c r="AT403" s="95">
        <v>17</v>
      </c>
      <c r="AU403" s="151">
        <v>1908.8372093023254</v>
      </c>
      <c r="AV403" s="177">
        <f t="shared" si="448"/>
        <v>112.28454172366619</v>
      </c>
      <c r="AW403" s="95">
        <f t="shared" si="449"/>
        <v>10</v>
      </c>
      <c r="AX403" s="447"/>
    </row>
    <row r="404" spans="2:50" hidden="1">
      <c r="B404" s="456"/>
      <c r="C404" s="95">
        <f t="shared" si="433"/>
        <v>14</v>
      </c>
      <c r="D404" s="95" t="s">
        <v>153</v>
      </c>
      <c r="E404" s="95">
        <v>16</v>
      </c>
      <c r="F404" s="95">
        <v>1500</v>
      </c>
      <c r="G404" s="177">
        <f t="shared" si="434"/>
        <v>93.75</v>
      </c>
      <c r="H404" s="447"/>
      <c r="I404" s="153">
        <f t="shared" si="450"/>
        <v>16</v>
      </c>
      <c r="J404" s="153">
        <f t="shared" si="451"/>
        <v>1437.9567577515106</v>
      </c>
      <c r="K404" s="154">
        <f t="shared" si="452"/>
        <v>89.872297359469414</v>
      </c>
      <c r="L404" s="458"/>
      <c r="M404" s="153">
        <f t="shared" si="435"/>
        <v>14</v>
      </c>
      <c r="N404" s="448"/>
      <c r="O404" s="448"/>
      <c r="P404" s="95">
        <v>16</v>
      </c>
      <c r="Q404" s="151">
        <v>1450.4616240266973</v>
      </c>
      <c r="R404" s="177">
        <f t="shared" si="436"/>
        <v>90.653851501668584</v>
      </c>
      <c r="S404" s="95">
        <f t="shared" si="437"/>
        <v>13</v>
      </c>
      <c r="T404" s="447"/>
      <c r="U404" s="95">
        <v>16</v>
      </c>
      <c r="V404" s="151">
        <v>1431.2087912087914</v>
      </c>
      <c r="W404" s="177">
        <f t="shared" si="438"/>
        <v>89.45054945054946</v>
      </c>
      <c r="X404" s="95">
        <f t="shared" si="439"/>
        <v>13</v>
      </c>
      <c r="Y404" s="447"/>
      <c r="Z404" s="95">
        <v>16</v>
      </c>
      <c r="AA404" s="151">
        <v>1428.1395348837207</v>
      </c>
      <c r="AB404" s="177">
        <f t="shared" si="440"/>
        <v>89.258720930232542</v>
      </c>
      <c r="AC404" s="95">
        <f t="shared" si="441"/>
        <v>14</v>
      </c>
      <c r="AD404" s="447"/>
      <c r="AE404" s="95">
        <v>16</v>
      </c>
      <c r="AF404" s="151">
        <v>1437.9545454545455</v>
      </c>
      <c r="AG404" s="177">
        <f t="shared" si="442"/>
        <v>89.872159090909093</v>
      </c>
      <c r="AH404" s="95">
        <f t="shared" si="443"/>
        <v>13</v>
      </c>
      <c r="AI404" s="447"/>
      <c r="AJ404" s="95">
        <v>16</v>
      </c>
      <c r="AK404" s="151">
        <v>1436.5384615384623</v>
      </c>
      <c r="AL404" s="177">
        <f t="shared" si="444"/>
        <v>89.783653846153896</v>
      </c>
      <c r="AM404" s="95">
        <f t="shared" si="445"/>
        <v>14</v>
      </c>
      <c r="AN404" s="447"/>
      <c r="AO404" s="95">
        <v>16</v>
      </c>
      <c r="AP404" s="151">
        <v>1431.6607142857138</v>
      </c>
      <c r="AQ404" s="177">
        <f t="shared" si="446"/>
        <v>89.47879464285711</v>
      </c>
      <c r="AR404" s="95">
        <f t="shared" si="447"/>
        <v>14</v>
      </c>
      <c r="AS404" s="447"/>
      <c r="AT404" s="95">
        <v>16</v>
      </c>
      <c r="AU404" s="151">
        <v>1449.7336328626436</v>
      </c>
      <c r="AV404" s="177">
        <f t="shared" si="448"/>
        <v>90.608352053915226</v>
      </c>
      <c r="AW404" s="95">
        <f t="shared" si="449"/>
        <v>13</v>
      </c>
      <c r="AX404" s="447"/>
    </row>
    <row r="405" spans="2:50" hidden="1">
      <c r="B405" s="456"/>
      <c r="C405" s="95">
        <f t="shared" si="433"/>
        <v>15</v>
      </c>
      <c r="D405" s="95"/>
      <c r="E405" s="95"/>
      <c r="F405" s="95"/>
      <c r="G405" s="177"/>
      <c r="H405" s="447"/>
      <c r="I405" s="153" t="str">
        <f t="shared" si="450"/>
        <v/>
      </c>
      <c r="J405" s="153" t="str">
        <f t="shared" si="451"/>
        <v/>
      </c>
      <c r="K405" s="154" t="str">
        <f t="shared" si="452"/>
        <v/>
      </c>
      <c r="L405" s="459"/>
      <c r="M405" s="153" t="str">
        <f t="shared" si="435"/>
        <v/>
      </c>
      <c r="N405" s="448"/>
      <c r="O405" s="448"/>
      <c r="P405" s="95"/>
      <c r="Q405" s="151"/>
      <c r="R405" s="177" t="str">
        <f t="shared" si="436"/>
        <v/>
      </c>
      <c r="S405" s="95" t="str">
        <f t="shared" si="437"/>
        <v/>
      </c>
      <c r="T405" s="447"/>
      <c r="U405" s="95"/>
      <c r="V405" s="151"/>
      <c r="W405" s="177" t="str">
        <f t="shared" si="438"/>
        <v/>
      </c>
      <c r="X405" s="95" t="str">
        <f t="shared" si="439"/>
        <v/>
      </c>
      <c r="Y405" s="447"/>
      <c r="Z405" s="95"/>
      <c r="AA405" s="151"/>
      <c r="AB405" s="177" t="str">
        <f t="shared" si="440"/>
        <v/>
      </c>
      <c r="AC405" s="95" t="str">
        <f t="shared" si="441"/>
        <v/>
      </c>
      <c r="AD405" s="447"/>
      <c r="AE405" s="95"/>
      <c r="AF405" s="151"/>
      <c r="AG405" s="177" t="str">
        <f t="shared" si="442"/>
        <v/>
      </c>
      <c r="AH405" s="95" t="str">
        <f t="shared" si="443"/>
        <v/>
      </c>
      <c r="AI405" s="447"/>
      <c r="AJ405" s="95"/>
      <c r="AK405" s="151"/>
      <c r="AL405" s="177" t="str">
        <f t="shared" si="444"/>
        <v/>
      </c>
      <c r="AM405" s="95" t="str">
        <f t="shared" si="445"/>
        <v/>
      </c>
      <c r="AN405" s="447"/>
      <c r="AO405" s="95"/>
      <c r="AP405" s="151"/>
      <c r="AQ405" s="177" t="str">
        <f t="shared" si="446"/>
        <v/>
      </c>
      <c r="AR405" s="95" t="str">
        <f t="shared" si="447"/>
        <v/>
      </c>
      <c r="AS405" s="447"/>
      <c r="AT405" s="95"/>
      <c r="AU405" s="151"/>
      <c r="AV405" s="177" t="str">
        <f t="shared" si="448"/>
        <v/>
      </c>
      <c r="AW405" s="95" t="str">
        <f t="shared" si="449"/>
        <v/>
      </c>
      <c r="AX405" s="447"/>
    </row>
    <row r="406" spans="2:50" ht="15.6" hidden="1">
      <c r="B406" s="460" t="s">
        <v>115</v>
      </c>
      <c r="C406" s="461"/>
      <c r="D406" s="461"/>
      <c r="E406" s="461"/>
      <c r="F406" s="461"/>
      <c r="G406" s="461"/>
      <c r="H406" s="461"/>
      <c r="I406" s="150"/>
      <c r="J406" s="150"/>
      <c r="K406" s="150"/>
      <c r="L406" s="150"/>
      <c r="M406" s="150"/>
      <c r="N406" s="448" t="s">
        <v>116</v>
      </c>
      <c r="O406" s="463" t="s">
        <v>63</v>
      </c>
      <c r="P406" s="465">
        <f>AT386+1</f>
        <v>46007</v>
      </c>
      <c r="Q406" s="456"/>
      <c r="R406" s="456"/>
      <c r="S406" s="456"/>
      <c r="T406" s="456"/>
      <c r="U406" s="465">
        <f>P406+1</f>
        <v>46008</v>
      </c>
      <c r="V406" s="456"/>
      <c r="W406" s="456"/>
      <c r="X406" s="456"/>
      <c r="Y406" s="456"/>
      <c r="Z406" s="465">
        <f>U406+1</f>
        <v>46009</v>
      </c>
      <c r="AA406" s="456"/>
      <c r="AB406" s="456"/>
      <c r="AC406" s="456"/>
      <c r="AD406" s="456"/>
      <c r="AE406" s="465">
        <f>Z406+1</f>
        <v>46010</v>
      </c>
      <c r="AF406" s="456"/>
      <c r="AG406" s="456"/>
      <c r="AH406" s="456"/>
      <c r="AI406" s="456"/>
      <c r="AJ406" s="465">
        <f>AE406+1</f>
        <v>46011</v>
      </c>
      <c r="AK406" s="456"/>
      <c r="AL406" s="456"/>
      <c r="AM406" s="456"/>
      <c r="AN406" s="456"/>
      <c r="AO406" s="465">
        <f>AJ406+1</f>
        <v>46012</v>
      </c>
      <c r="AP406" s="456"/>
      <c r="AQ406" s="456"/>
      <c r="AR406" s="456"/>
      <c r="AS406" s="456"/>
      <c r="AT406" s="465">
        <f>AO406+1</f>
        <v>46013</v>
      </c>
      <c r="AU406" s="456"/>
      <c r="AV406" s="456"/>
      <c r="AW406" s="456"/>
      <c r="AX406" s="456"/>
    </row>
    <row r="407" spans="2:50" ht="15.6" hidden="1">
      <c r="B407" s="462"/>
      <c r="C407" s="462"/>
      <c r="D407" s="462"/>
      <c r="E407" s="462"/>
      <c r="F407" s="462"/>
      <c r="G407" s="462"/>
      <c r="H407" s="462"/>
      <c r="I407" s="150"/>
      <c r="J407" s="150"/>
      <c r="K407" s="150"/>
      <c r="L407" s="150"/>
      <c r="M407" s="150"/>
      <c r="N407" s="448"/>
      <c r="O407" s="464"/>
      <c r="P407" s="465" t="s">
        <v>77</v>
      </c>
      <c r="Q407" s="456"/>
      <c r="R407" s="456"/>
      <c r="S407" s="456"/>
      <c r="T407" s="456"/>
      <c r="U407" s="465" t="s">
        <v>78</v>
      </c>
      <c r="V407" s="456"/>
      <c r="W407" s="456"/>
      <c r="X407" s="456"/>
      <c r="Y407" s="456"/>
      <c r="Z407" s="465" t="s">
        <v>79</v>
      </c>
      <c r="AA407" s="456"/>
      <c r="AB407" s="456"/>
      <c r="AC407" s="456"/>
      <c r="AD407" s="456"/>
      <c r="AE407" s="465" t="s">
        <v>74</v>
      </c>
      <c r="AF407" s="456"/>
      <c r="AG407" s="456"/>
      <c r="AH407" s="456"/>
      <c r="AI407" s="456"/>
      <c r="AJ407" s="465" t="s">
        <v>75</v>
      </c>
      <c r="AK407" s="456"/>
      <c r="AL407" s="456"/>
      <c r="AM407" s="456"/>
      <c r="AN407" s="456"/>
      <c r="AO407" s="465" t="s">
        <v>70</v>
      </c>
      <c r="AP407" s="456"/>
      <c r="AQ407" s="456"/>
      <c r="AR407" s="456"/>
      <c r="AS407" s="456"/>
      <c r="AT407" s="465" t="s">
        <v>76</v>
      </c>
      <c r="AU407" s="456"/>
      <c r="AV407" s="456"/>
      <c r="AW407" s="456"/>
      <c r="AX407" s="456"/>
    </row>
    <row r="408" spans="2:50" hidden="1">
      <c r="B408" s="448" t="s">
        <v>117</v>
      </c>
      <c r="C408" s="448" t="s">
        <v>118</v>
      </c>
      <c r="D408" s="448"/>
      <c r="E408" s="448" t="s">
        <v>119</v>
      </c>
      <c r="F408" s="448"/>
      <c r="G408" s="448"/>
      <c r="H408" s="452" t="s">
        <v>120</v>
      </c>
      <c r="I408" s="455" t="s">
        <v>121</v>
      </c>
      <c r="J408" s="455"/>
      <c r="K408" s="455"/>
      <c r="L408" s="455" t="s">
        <v>120</v>
      </c>
      <c r="M408" s="455" t="s">
        <v>122</v>
      </c>
      <c r="N408" s="448"/>
      <c r="O408" s="448" t="s">
        <v>123</v>
      </c>
      <c r="P408" s="449" t="s">
        <v>124</v>
      </c>
      <c r="Q408" s="450"/>
      <c r="R408" s="450"/>
      <c r="S408" s="451"/>
      <c r="T408" s="448" t="s">
        <v>120</v>
      </c>
      <c r="U408" s="449" t="s">
        <v>124</v>
      </c>
      <c r="V408" s="450"/>
      <c r="W408" s="450"/>
      <c r="X408" s="451"/>
      <c r="Y408" s="448" t="s">
        <v>120</v>
      </c>
      <c r="Z408" s="449" t="s">
        <v>124</v>
      </c>
      <c r="AA408" s="450"/>
      <c r="AB408" s="450"/>
      <c r="AC408" s="451"/>
      <c r="AD408" s="448" t="s">
        <v>120</v>
      </c>
      <c r="AE408" s="449" t="s">
        <v>124</v>
      </c>
      <c r="AF408" s="450"/>
      <c r="AG408" s="450"/>
      <c r="AH408" s="451"/>
      <c r="AI408" s="448" t="s">
        <v>120</v>
      </c>
      <c r="AJ408" s="449" t="s">
        <v>124</v>
      </c>
      <c r="AK408" s="450"/>
      <c r="AL408" s="450"/>
      <c r="AM408" s="451"/>
      <c r="AN408" s="448" t="s">
        <v>120</v>
      </c>
      <c r="AO408" s="449" t="s">
        <v>124</v>
      </c>
      <c r="AP408" s="450"/>
      <c r="AQ408" s="450"/>
      <c r="AR408" s="451"/>
      <c r="AS408" s="448" t="s">
        <v>120</v>
      </c>
      <c r="AT408" s="449" t="s">
        <v>124</v>
      </c>
      <c r="AU408" s="450"/>
      <c r="AV408" s="450"/>
      <c r="AW408" s="451"/>
      <c r="AX408" s="448" t="s">
        <v>120</v>
      </c>
    </row>
    <row r="409" spans="2:50" hidden="1">
      <c r="B409" s="448"/>
      <c r="C409" s="448"/>
      <c r="D409" s="448"/>
      <c r="E409" s="448" t="s">
        <v>125</v>
      </c>
      <c r="F409" s="448"/>
      <c r="G409" s="448"/>
      <c r="H409" s="453"/>
      <c r="I409" s="455" t="s">
        <v>125</v>
      </c>
      <c r="J409" s="455"/>
      <c r="K409" s="455"/>
      <c r="L409" s="455"/>
      <c r="M409" s="455"/>
      <c r="N409" s="448"/>
      <c r="O409" s="448"/>
      <c r="P409" s="449" t="s">
        <v>126</v>
      </c>
      <c r="Q409" s="450"/>
      <c r="R409" s="450"/>
      <c r="S409" s="451"/>
      <c r="T409" s="448"/>
      <c r="U409" s="449" t="s">
        <v>126</v>
      </c>
      <c r="V409" s="450"/>
      <c r="W409" s="450"/>
      <c r="X409" s="451"/>
      <c r="Y409" s="448"/>
      <c r="Z409" s="449" t="s">
        <v>126</v>
      </c>
      <c r="AA409" s="450"/>
      <c r="AB409" s="450"/>
      <c r="AC409" s="451"/>
      <c r="AD409" s="448"/>
      <c r="AE409" s="449" t="s">
        <v>126</v>
      </c>
      <c r="AF409" s="450"/>
      <c r="AG409" s="450"/>
      <c r="AH409" s="451"/>
      <c r="AI409" s="448"/>
      <c r="AJ409" s="449" t="s">
        <v>126</v>
      </c>
      <c r="AK409" s="450"/>
      <c r="AL409" s="450"/>
      <c r="AM409" s="451"/>
      <c r="AN409" s="448"/>
      <c r="AO409" s="449" t="s">
        <v>126</v>
      </c>
      <c r="AP409" s="450"/>
      <c r="AQ409" s="450"/>
      <c r="AR409" s="451"/>
      <c r="AS409" s="448"/>
      <c r="AT409" s="449" t="s">
        <v>126</v>
      </c>
      <c r="AU409" s="450"/>
      <c r="AV409" s="450"/>
      <c r="AW409" s="451"/>
      <c r="AX409" s="448"/>
    </row>
    <row r="410" spans="2:50" hidden="1">
      <c r="B410" s="448"/>
      <c r="C410" s="448"/>
      <c r="D410" s="448"/>
      <c r="E410" s="94" t="s">
        <v>127</v>
      </c>
      <c r="F410" s="94" t="s">
        <v>128</v>
      </c>
      <c r="G410" s="94" t="s">
        <v>129</v>
      </c>
      <c r="H410" s="454"/>
      <c r="I410" s="152" t="s">
        <v>127</v>
      </c>
      <c r="J410" s="152" t="s">
        <v>128</v>
      </c>
      <c r="K410" s="152" t="s">
        <v>129</v>
      </c>
      <c r="L410" s="455"/>
      <c r="M410" s="455"/>
      <c r="N410" s="448"/>
      <c r="O410" s="448"/>
      <c r="P410" s="94" t="s">
        <v>127</v>
      </c>
      <c r="Q410" s="94" t="s">
        <v>128</v>
      </c>
      <c r="R410" s="94" t="s">
        <v>129</v>
      </c>
      <c r="S410" s="94" t="s">
        <v>122</v>
      </c>
      <c r="T410" s="448"/>
      <c r="U410" s="94" t="s">
        <v>127</v>
      </c>
      <c r="V410" s="94" t="s">
        <v>128</v>
      </c>
      <c r="W410" s="94" t="s">
        <v>129</v>
      </c>
      <c r="X410" s="94" t="s">
        <v>122</v>
      </c>
      <c r="Y410" s="448"/>
      <c r="Z410" s="94" t="s">
        <v>127</v>
      </c>
      <c r="AA410" s="94" t="s">
        <v>128</v>
      </c>
      <c r="AB410" s="94" t="s">
        <v>129</v>
      </c>
      <c r="AC410" s="94" t="s">
        <v>122</v>
      </c>
      <c r="AD410" s="448"/>
      <c r="AE410" s="94" t="s">
        <v>127</v>
      </c>
      <c r="AF410" s="94" t="s">
        <v>128</v>
      </c>
      <c r="AG410" s="94" t="s">
        <v>129</v>
      </c>
      <c r="AH410" s="94" t="s">
        <v>122</v>
      </c>
      <c r="AI410" s="448"/>
      <c r="AJ410" s="94" t="s">
        <v>127</v>
      </c>
      <c r="AK410" s="94" t="s">
        <v>128</v>
      </c>
      <c r="AL410" s="94" t="s">
        <v>129</v>
      </c>
      <c r="AM410" s="94" t="s">
        <v>122</v>
      </c>
      <c r="AN410" s="448"/>
      <c r="AO410" s="94" t="s">
        <v>127</v>
      </c>
      <c r="AP410" s="94" t="s">
        <v>128</v>
      </c>
      <c r="AQ410" s="94" t="s">
        <v>129</v>
      </c>
      <c r="AR410" s="94" t="s">
        <v>122</v>
      </c>
      <c r="AS410" s="448"/>
      <c r="AT410" s="94" t="s">
        <v>127</v>
      </c>
      <c r="AU410" s="94" t="s">
        <v>128</v>
      </c>
      <c r="AV410" s="94" t="s">
        <v>129</v>
      </c>
      <c r="AW410" s="94" t="s">
        <v>122</v>
      </c>
      <c r="AX410" s="448"/>
    </row>
    <row r="411" spans="2:50" hidden="1">
      <c r="B411" s="456" t="s">
        <v>130</v>
      </c>
      <c r="C411" s="95">
        <f>C391</f>
        <v>1</v>
      </c>
      <c r="D411" s="95" t="s">
        <v>133</v>
      </c>
      <c r="E411" s="95">
        <v>17</v>
      </c>
      <c r="F411" s="95">
        <v>2000</v>
      </c>
      <c r="G411" s="177">
        <f>F411/E411</f>
        <v>117.64705882352941</v>
      </c>
      <c r="H411" s="447">
        <f>AVERAGE(G411:G427)</f>
        <v>118.92059148888505</v>
      </c>
      <c r="I411" s="153">
        <f t="shared" ref="I411:I413" si="453">IFERROR(AVERAGE(P411,U411,Z411,AE411,AJ411,AO411,AT411),"")</f>
        <v>17</v>
      </c>
      <c r="J411" s="153">
        <f t="shared" ref="J411:J413" si="454">IFERROR(AVERAGE(Q411,V411,AA411,AF411,AK411,AP411,AU411),"")</f>
        <v>1913.3402501753567</v>
      </c>
      <c r="K411" s="154">
        <f t="shared" ref="K411:K413" si="455">IFERROR(AVERAGE(R411,W411,AB411,AG411,AL411,AQ411,AV411),"")</f>
        <v>112.54942648090332</v>
      </c>
      <c r="L411" s="457">
        <f>IFERROR(AVERAGE(K411:K427),"-")</f>
        <v>111.33327038827667</v>
      </c>
      <c r="M411" s="153">
        <f t="shared" ref="M411:M427" si="456">IFERROR(RANK(K411, K$411:K$427),"")</f>
        <v>12</v>
      </c>
      <c r="N411" s="448"/>
      <c r="O411" s="448"/>
      <c r="P411" s="95">
        <v>17</v>
      </c>
      <c r="Q411" s="151">
        <v>1905.0000000000011</v>
      </c>
      <c r="R411" s="177">
        <f>IFERROR(Q411/P411,"")</f>
        <v>112.05882352941182</v>
      </c>
      <c r="S411" s="95">
        <f t="shared" ref="S411:S427" si="457">IFERROR(RANK(R411, R$411:R$427),"")</f>
        <v>11</v>
      </c>
      <c r="T411" s="447">
        <f>AVERAGE(R411:R427)</f>
        <v>110.70084035508168</v>
      </c>
      <c r="U411" s="95">
        <v>17</v>
      </c>
      <c r="V411" s="151">
        <v>1916.1702127659578</v>
      </c>
      <c r="W411" s="177">
        <f>IFERROR(V411/U411,"")</f>
        <v>112.71589486858575</v>
      </c>
      <c r="X411" s="95">
        <f t="shared" ref="X411:X427" si="458">IFERROR(RANK(W411, W$411:W$427),"")</f>
        <v>11</v>
      </c>
      <c r="Y411" s="447">
        <f>AVERAGE(W411:W427)</f>
        <v>110.73199321247648</v>
      </c>
      <c r="Z411" s="95">
        <v>17</v>
      </c>
      <c r="AA411" s="151">
        <v>1906.1538461538451</v>
      </c>
      <c r="AB411" s="177">
        <f>IFERROR(AA411/Z411,"")</f>
        <v>112.12669683257911</v>
      </c>
      <c r="AC411" s="95">
        <f t="shared" ref="AC411:AC427" si="459">IFERROR(RANK(AB411, AB$411:AB$427),"")</f>
        <v>11</v>
      </c>
      <c r="AD411" s="447">
        <f>AVERAGE(AB411:AB427)</f>
        <v>111.03835769558327</v>
      </c>
      <c r="AE411" s="95">
        <v>17</v>
      </c>
      <c r="AF411" s="151">
        <v>1919.9999999999993</v>
      </c>
      <c r="AG411" s="177">
        <f>IFERROR(AF411/AE411,"")</f>
        <v>112.94117647058819</v>
      </c>
      <c r="AH411" s="95">
        <f t="shared" ref="AH411:AH427" si="460">IFERROR(RANK(AG411, AG$411:AG$427),"")</f>
        <v>9</v>
      </c>
      <c r="AI411" s="447">
        <f>AVERAGE(AG411:AG427)</f>
        <v>110.95353271449736</v>
      </c>
      <c r="AJ411" s="95">
        <v>17</v>
      </c>
      <c r="AK411" s="151">
        <v>1932.5000000000005</v>
      </c>
      <c r="AL411" s="177">
        <f>IFERROR(AK411/AJ411,"")</f>
        <v>113.67647058823532</v>
      </c>
      <c r="AM411" s="95">
        <f t="shared" ref="AM411:AM427" si="461">IFERROR(RANK(AL411, AL$411:AL$427),"")</f>
        <v>10</v>
      </c>
      <c r="AN411" s="447">
        <f>AVERAGE(AL411:AL427)</f>
        <v>110.86080154273077</v>
      </c>
      <c r="AO411" s="95">
        <v>17</v>
      </c>
      <c r="AP411" s="151">
        <v>1907.3076923076933</v>
      </c>
      <c r="AQ411" s="177">
        <f>IFERROR(AP411/AO411,"")</f>
        <v>112.19457013574666</v>
      </c>
      <c r="AR411" s="95">
        <f t="shared" ref="AR411:AR427" si="462">IFERROR(RANK(AQ411, AQ$411:AQ$427),"")</f>
        <v>11</v>
      </c>
      <c r="AS411" s="447">
        <f>AVERAGE(AQ411:AQ427)</f>
        <v>110.5220551623561</v>
      </c>
      <c r="AT411" s="95">
        <v>17</v>
      </c>
      <c r="AU411" s="151">
        <v>1906.2500000000005</v>
      </c>
      <c r="AV411" s="177">
        <f>IFERROR(AU411/AT411,"")</f>
        <v>112.13235294117649</v>
      </c>
      <c r="AW411" s="95">
        <f t="shared" ref="AW411:AW427" si="463">IFERROR(RANK(AV411, AV$411:AV$427),"")</f>
        <v>12</v>
      </c>
      <c r="AX411" s="447">
        <f>AVERAGE(AV411:AV427)</f>
        <v>111.37334187475395</v>
      </c>
    </row>
    <row r="412" spans="2:50" hidden="1">
      <c r="B412" s="456"/>
      <c r="C412" s="95">
        <f t="shared" ref="C412:C420" si="464">C392</f>
        <v>2</v>
      </c>
      <c r="D412" s="95" t="s">
        <v>135</v>
      </c>
      <c r="E412" s="95">
        <v>19</v>
      </c>
      <c r="F412" s="95">
        <v>2000</v>
      </c>
      <c r="G412" s="177">
        <f t="shared" ref="G412:G427" si="465">F412/E412</f>
        <v>105.26315789473684</v>
      </c>
      <c r="H412" s="447"/>
      <c r="I412" s="153">
        <f t="shared" si="453"/>
        <v>19</v>
      </c>
      <c r="J412" s="153">
        <f t="shared" si="454"/>
        <v>1925.9746090644055</v>
      </c>
      <c r="K412" s="154">
        <f t="shared" si="455"/>
        <v>101.36708468760028</v>
      </c>
      <c r="L412" s="458"/>
      <c r="M412" s="153">
        <f t="shared" si="456"/>
        <v>13</v>
      </c>
      <c r="N412" s="448"/>
      <c r="O412" s="448"/>
      <c r="P412" s="95">
        <v>19</v>
      </c>
      <c r="Q412" s="151">
        <v>1913.57142857143</v>
      </c>
      <c r="R412" s="177">
        <f t="shared" ref="R412:R427" si="466">IFERROR(Q412/P412,"")</f>
        <v>100.71428571428579</v>
      </c>
      <c r="S412" s="95">
        <f t="shared" si="457"/>
        <v>12</v>
      </c>
      <c r="T412" s="447"/>
      <c r="U412" s="95">
        <v>19</v>
      </c>
      <c r="V412" s="151">
        <v>1910.2040816326535</v>
      </c>
      <c r="W412" s="177">
        <f t="shared" ref="W412:W427" si="467">IFERROR(V412/U412,"")</f>
        <v>100.53705692803439</v>
      </c>
      <c r="X412" s="95">
        <f t="shared" si="458"/>
        <v>12</v>
      </c>
      <c r="Y412" s="447"/>
      <c r="Z412" s="95">
        <v>19</v>
      </c>
      <c r="AA412" s="151">
        <v>1947.1428571428564</v>
      </c>
      <c r="AB412" s="177">
        <f t="shared" ref="AB412:AB427" si="468">IFERROR(AA412/Z412,"")</f>
        <v>102.48120300751876</v>
      </c>
      <c r="AC412" s="95">
        <f t="shared" si="459"/>
        <v>12</v>
      </c>
      <c r="AD412" s="447"/>
      <c r="AE412" s="95">
        <v>19</v>
      </c>
      <c r="AF412" s="151">
        <v>1911.8181818181818</v>
      </c>
      <c r="AG412" s="177">
        <f t="shared" ref="AG412:AG427" si="469">IFERROR(AF412/AE412,"")</f>
        <v>100.62200956937799</v>
      </c>
      <c r="AH412" s="95">
        <f t="shared" si="460"/>
        <v>12</v>
      </c>
      <c r="AI412" s="447"/>
      <c r="AJ412" s="95">
        <v>19</v>
      </c>
      <c r="AK412" s="151">
        <v>1934.4000000000005</v>
      </c>
      <c r="AL412" s="177">
        <f t="shared" ref="AL412:AL427" si="470">IFERROR(AK412/AJ412,"")</f>
        <v>101.8105263157895</v>
      </c>
      <c r="AM412" s="95">
        <f t="shared" si="461"/>
        <v>12</v>
      </c>
      <c r="AN412" s="447"/>
      <c r="AO412" s="95">
        <v>19</v>
      </c>
      <c r="AP412" s="151">
        <v>1924.2857142857158</v>
      </c>
      <c r="AQ412" s="177">
        <f t="shared" ref="AQ412:AQ427" si="471">IFERROR(AP412/AO412,"")</f>
        <v>101.27819548872189</v>
      </c>
      <c r="AR412" s="95">
        <f t="shared" si="462"/>
        <v>12</v>
      </c>
      <c r="AS412" s="447"/>
      <c r="AT412" s="95">
        <v>19</v>
      </c>
      <c r="AU412" s="151">
        <v>1940.4000000000005</v>
      </c>
      <c r="AV412" s="177">
        <f t="shared" ref="AV412:AV427" si="472">IFERROR(AU412/AT412,"")</f>
        <v>102.12631578947371</v>
      </c>
      <c r="AW412" s="95">
        <f t="shared" si="463"/>
        <v>13</v>
      </c>
      <c r="AX412" s="447"/>
    </row>
    <row r="413" spans="2:50" hidden="1">
      <c r="B413" s="456"/>
      <c r="C413" s="95">
        <f t="shared" si="464"/>
        <v>3</v>
      </c>
      <c r="D413" s="95" t="s">
        <v>136</v>
      </c>
      <c r="E413" s="95">
        <v>14</v>
      </c>
      <c r="F413" s="95">
        <v>2000</v>
      </c>
      <c r="G413" s="177">
        <f t="shared" si="465"/>
        <v>142.85714285714286</v>
      </c>
      <c r="H413" s="447"/>
      <c r="I413" s="153">
        <f t="shared" si="453"/>
        <v>14</v>
      </c>
      <c r="J413" s="153">
        <f t="shared" si="454"/>
        <v>1911.1903929716977</v>
      </c>
      <c r="K413" s="154">
        <f t="shared" si="455"/>
        <v>136.51359949797842</v>
      </c>
      <c r="L413" s="458"/>
      <c r="M413" s="153">
        <f t="shared" si="456"/>
        <v>2</v>
      </c>
      <c r="N413" s="448"/>
      <c r="O413" s="448"/>
      <c r="P413" s="95">
        <v>14</v>
      </c>
      <c r="Q413" s="151">
        <v>1909.7727272727273</v>
      </c>
      <c r="R413" s="177">
        <f t="shared" si="466"/>
        <v>136.41233766233765</v>
      </c>
      <c r="S413" s="95">
        <f t="shared" si="457"/>
        <v>2</v>
      </c>
      <c r="T413" s="447"/>
      <c r="U413" s="95">
        <v>14</v>
      </c>
      <c r="V413" s="151">
        <v>1908.60759493671</v>
      </c>
      <c r="W413" s="177">
        <f t="shared" si="467"/>
        <v>136.32911392405072</v>
      </c>
      <c r="X413" s="95">
        <f t="shared" si="458"/>
        <v>2</v>
      </c>
      <c r="Y413" s="447"/>
      <c r="Z413" s="95">
        <v>14</v>
      </c>
      <c r="AA413" s="151">
        <v>1911.666666666667</v>
      </c>
      <c r="AB413" s="177">
        <f t="shared" si="468"/>
        <v>136.54761904761907</v>
      </c>
      <c r="AC413" s="95">
        <f t="shared" si="459"/>
        <v>2</v>
      </c>
      <c r="AD413" s="447"/>
      <c r="AE413" s="95">
        <v>14</v>
      </c>
      <c r="AF413" s="151">
        <v>1920.8823529411766</v>
      </c>
      <c r="AG413" s="177">
        <f t="shared" si="469"/>
        <v>137.20588235294119</v>
      </c>
      <c r="AH413" s="95">
        <f t="shared" si="460"/>
        <v>2</v>
      </c>
      <c r="AI413" s="447"/>
      <c r="AJ413" s="95">
        <v>14</v>
      </c>
      <c r="AK413" s="151">
        <v>1905.7894736842111</v>
      </c>
      <c r="AL413" s="177">
        <f t="shared" si="470"/>
        <v>136.12781954887222</v>
      </c>
      <c r="AM413" s="95">
        <f t="shared" si="461"/>
        <v>2</v>
      </c>
      <c r="AN413" s="447"/>
      <c r="AO413" s="95">
        <v>14</v>
      </c>
      <c r="AP413" s="151">
        <v>1911.9587628865984</v>
      </c>
      <c r="AQ413" s="177">
        <f t="shared" si="471"/>
        <v>136.56848306332844</v>
      </c>
      <c r="AR413" s="95">
        <f t="shared" si="462"/>
        <v>2</v>
      </c>
      <c r="AS413" s="447"/>
      <c r="AT413" s="95">
        <v>14</v>
      </c>
      <c r="AU413" s="151">
        <v>1909.6551724137928</v>
      </c>
      <c r="AV413" s="177">
        <f t="shared" si="472"/>
        <v>136.40394088669947</v>
      </c>
      <c r="AW413" s="95">
        <f t="shared" si="463"/>
        <v>2</v>
      </c>
      <c r="AX413" s="447"/>
    </row>
    <row r="414" spans="2:50" hidden="1">
      <c r="B414" s="456"/>
      <c r="C414" s="95">
        <f t="shared" si="464"/>
        <v>4</v>
      </c>
      <c r="D414" s="95" t="s">
        <v>137</v>
      </c>
      <c r="E414" s="95">
        <v>16</v>
      </c>
      <c r="F414" s="95">
        <v>2000</v>
      </c>
      <c r="G414" s="177">
        <f t="shared" si="465"/>
        <v>125</v>
      </c>
      <c r="H414" s="447"/>
      <c r="I414" s="153">
        <f>IFERROR(AVERAGE(P414,U414,Z414,AE414,AJ414,AO414,AT414),"")</f>
        <v>16</v>
      </c>
      <c r="J414" s="153">
        <f>IFERROR(AVERAGE(Q414,V414,AA414,AF414,AK414,AP414,AU414),"")</f>
        <v>1922.4130063911598</v>
      </c>
      <c r="K414" s="154">
        <f>IFERROR(AVERAGE(R414,W414,AB414,AG414,AL414,AQ414,AV414),"")</f>
        <v>120.15081289944749</v>
      </c>
      <c r="L414" s="458"/>
      <c r="M414" s="153">
        <f t="shared" si="456"/>
        <v>7</v>
      </c>
      <c r="N414" s="448"/>
      <c r="O414" s="448"/>
      <c r="P414" s="95">
        <v>16</v>
      </c>
      <c r="Q414" s="151">
        <v>1917.7358490566048</v>
      </c>
      <c r="R414" s="177">
        <f t="shared" si="466"/>
        <v>119.8584905660378</v>
      </c>
      <c r="S414" s="95">
        <f t="shared" si="457"/>
        <v>8</v>
      </c>
      <c r="T414" s="447"/>
      <c r="U414" s="95">
        <v>16</v>
      </c>
      <c r="V414" s="151">
        <v>1910.7692307692319</v>
      </c>
      <c r="W414" s="177">
        <f t="shared" si="467"/>
        <v>119.42307692307699</v>
      </c>
      <c r="X414" s="95">
        <f t="shared" si="458"/>
        <v>8</v>
      </c>
      <c r="Y414" s="447"/>
      <c r="Z414" s="95">
        <v>16</v>
      </c>
      <c r="AA414" s="151">
        <v>1940.0000000000005</v>
      </c>
      <c r="AB414" s="177">
        <f t="shared" si="468"/>
        <v>121.25000000000003</v>
      </c>
      <c r="AC414" s="95">
        <f t="shared" si="459"/>
        <v>7</v>
      </c>
      <c r="AD414" s="447"/>
      <c r="AE414" s="95">
        <v>16</v>
      </c>
      <c r="AF414" s="151">
        <v>1943.9999999999995</v>
      </c>
      <c r="AG414" s="177">
        <f t="shared" si="469"/>
        <v>121.49999999999997</v>
      </c>
      <c r="AH414" s="95">
        <f t="shared" si="460"/>
        <v>7</v>
      </c>
      <c r="AI414" s="447"/>
      <c r="AJ414" s="95">
        <v>16</v>
      </c>
      <c r="AK414" s="151">
        <v>1920</v>
      </c>
      <c r="AL414" s="177">
        <f t="shared" si="470"/>
        <v>120</v>
      </c>
      <c r="AM414" s="95">
        <f t="shared" si="461"/>
        <v>7</v>
      </c>
      <c r="AN414" s="447"/>
      <c r="AO414" s="95">
        <v>16</v>
      </c>
      <c r="AP414" s="151">
        <v>1901.0526315789486</v>
      </c>
      <c r="AQ414" s="177">
        <f t="shared" si="471"/>
        <v>118.81578947368429</v>
      </c>
      <c r="AR414" s="95">
        <f t="shared" si="462"/>
        <v>8</v>
      </c>
      <c r="AS414" s="447"/>
      <c r="AT414" s="95">
        <v>16</v>
      </c>
      <c r="AU414" s="151">
        <v>1923.3333333333344</v>
      </c>
      <c r="AV414" s="177">
        <f t="shared" si="472"/>
        <v>120.2083333333334</v>
      </c>
      <c r="AW414" s="95">
        <f t="shared" si="463"/>
        <v>8</v>
      </c>
      <c r="AX414" s="447"/>
    </row>
    <row r="415" spans="2:50" hidden="1">
      <c r="B415" s="456"/>
      <c r="C415" s="95">
        <f t="shared" si="464"/>
        <v>5</v>
      </c>
      <c r="D415" s="95" t="s">
        <v>143</v>
      </c>
      <c r="E415" s="95">
        <v>17</v>
      </c>
      <c r="F415" s="95">
        <v>2000</v>
      </c>
      <c r="G415" s="177">
        <f t="shared" si="465"/>
        <v>117.64705882352941</v>
      </c>
      <c r="H415" s="447"/>
      <c r="I415" s="153">
        <f t="shared" ref="I415:I427" si="473">IFERROR(AVERAGE(P415,U415,Z415,AE415,AJ415,AO415,AT415),"")</f>
        <v>17</v>
      </c>
      <c r="J415" s="153">
        <f t="shared" ref="J415:J427" si="474">IFERROR(AVERAGE(Q415,V415,AA415,AF415,AK415,AP415,AU415),"")</f>
        <v>1919.8351036894164</v>
      </c>
      <c r="K415" s="154">
        <f t="shared" ref="K415:K427" si="475">IFERROR(AVERAGE(R415,W415,AB415,AG415,AL415,AQ415,AV415),"")</f>
        <v>112.93147668761273</v>
      </c>
      <c r="L415" s="458"/>
      <c r="M415" s="153">
        <f t="shared" si="456"/>
        <v>11</v>
      </c>
      <c r="N415" s="448"/>
      <c r="O415" s="448"/>
      <c r="P415" s="95">
        <v>17</v>
      </c>
      <c r="Q415" s="151">
        <v>1928.4507042253499</v>
      </c>
      <c r="R415" s="177">
        <f t="shared" si="466"/>
        <v>113.43827671913823</v>
      </c>
      <c r="S415" s="95">
        <f t="shared" si="457"/>
        <v>9</v>
      </c>
      <c r="T415" s="447"/>
      <c r="U415" s="95">
        <v>17</v>
      </c>
      <c r="V415" s="151">
        <v>1929.2307692307713</v>
      </c>
      <c r="W415" s="177">
        <f t="shared" si="467"/>
        <v>113.48416289592772</v>
      </c>
      <c r="X415" s="95">
        <f t="shared" si="458"/>
        <v>10</v>
      </c>
      <c r="Y415" s="447"/>
      <c r="Z415" s="95">
        <v>17</v>
      </c>
      <c r="AA415" s="151">
        <v>1927.241379310346</v>
      </c>
      <c r="AB415" s="177">
        <f t="shared" si="468"/>
        <v>113.36713995943212</v>
      </c>
      <c r="AC415" s="95">
        <f t="shared" si="459"/>
        <v>10</v>
      </c>
      <c r="AD415" s="447"/>
      <c r="AE415" s="95">
        <v>17</v>
      </c>
      <c r="AF415" s="151">
        <v>1902.2950819672149</v>
      </c>
      <c r="AG415" s="177">
        <f t="shared" si="469"/>
        <v>111.89971070395382</v>
      </c>
      <c r="AH415" s="95">
        <f t="shared" si="460"/>
        <v>11</v>
      </c>
      <c r="AI415" s="447"/>
      <c r="AJ415" s="95">
        <v>17</v>
      </c>
      <c r="AK415" s="151">
        <v>1910.1492537313407</v>
      </c>
      <c r="AL415" s="177">
        <f t="shared" si="470"/>
        <v>112.36172080772592</v>
      </c>
      <c r="AM415" s="95">
        <f t="shared" si="461"/>
        <v>11</v>
      </c>
      <c r="AN415" s="447"/>
      <c r="AO415" s="95">
        <v>17</v>
      </c>
      <c r="AP415" s="151">
        <v>1923.2432432432417</v>
      </c>
      <c r="AQ415" s="177">
        <f t="shared" si="471"/>
        <v>113.13195548489658</v>
      </c>
      <c r="AR415" s="95">
        <f t="shared" si="462"/>
        <v>10</v>
      </c>
      <c r="AS415" s="447"/>
      <c r="AT415" s="95">
        <v>17</v>
      </c>
      <c r="AU415" s="151">
        <v>1918.2352941176496</v>
      </c>
      <c r="AV415" s="177">
        <f t="shared" si="472"/>
        <v>112.83737024221467</v>
      </c>
      <c r="AW415" s="95">
        <f t="shared" si="463"/>
        <v>10</v>
      </c>
      <c r="AX415" s="447"/>
    </row>
    <row r="416" spans="2:50" hidden="1">
      <c r="B416" s="456"/>
      <c r="C416" s="95">
        <f t="shared" si="464"/>
        <v>6</v>
      </c>
      <c r="D416" s="95" t="s">
        <v>144</v>
      </c>
      <c r="E416" s="95">
        <v>15</v>
      </c>
      <c r="F416" s="95">
        <v>2000</v>
      </c>
      <c r="G416" s="177">
        <f t="shared" si="465"/>
        <v>133.33333333333334</v>
      </c>
      <c r="H416" s="447"/>
      <c r="I416" s="153">
        <f t="shared" si="473"/>
        <v>15</v>
      </c>
      <c r="J416" s="153">
        <f t="shared" si="474"/>
        <v>1926.1962364166452</v>
      </c>
      <c r="K416" s="154">
        <f t="shared" si="475"/>
        <v>128.41308242777635</v>
      </c>
      <c r="L416" s="458"/>
      <c r="M416" s="153">
        <f t="shared" si="456"/>
        <v>3</v>
      </c>
      <c r="N416" s="448"/>
      <c r="O416" s="448"/>
      <c r="P416" s="95">
        <v>15</v>
      </c>
      <c r="Q416" s="151">
        <v>1924.3636363636374</v>
      </c>
      <c r="R416" s="177">
        <f t="shared" si="466"/>
        <v>128.29090909090917</v>
      </c>
      <c r="S416" s="95">
        <f t="shared" si="457"/>
        <v>3</v>
      </c>
      <c r="T416" s="447"/>
      <c r="U416" s="95">
        <v>15</v>
      </c>
      <c r="V416" s="151">
        <v>1924.8000000000006</v>
      </c>
      <c r="W416" s="177">
        <f t="shared" si="467"/>
        <v>128.32000000000005</v>
      </c>
      <c r="X416" s="95">
        <f t="shared" si="458"/>
        <v>4</v>
      </c>
      <c r="Y416" s="447"/>
      <c r="Z416" s="95">
        <v>15</v>
      </c>
      <c r="AA416" s="151">
        <v>1917.2727272727273</v>
      </c>
      <c r="AB416" s="177">
        <f t="shared" si="468"/>
        <v>127.81818181818181</v>
      </c>
      <c r="AC416" s="95">
        <f t="shared" si="459"/>
        <v>6</v>
      </c>
      <c r="AD416" s="447"/>
      <c r="AE416" s="95">
        <v>15</v>
      </c>
      <c r="AF416" s="151">
        <v>1928.181818181818</v>
      </c>
      <c r="AG416" s="177">
        <f t="shared" si="469"/>
        <v>128.54545454545453</v>
      </c>
      <c r="AH416" s="95">
        <f t="shared" si="460"/>
        <v>4</v>
      </c>
      <c r="AI416" s="447"/>
      <c r="AJ416" s="95">
        <v>15</v>
      </c>
      <c r="AK416" s="151">
        <v>1939.5918367346944</v>
      </c>
      <c r="AL416" s="177">
        <f t="shared" si="470"/>
        <v>129.30612244897964</v>
      </c>
      <c r="AM416" s="95">
        <f t="shared" si="461"/>
        <v>3</v>
      </c>
      <c r="AN416" s="447"/>
      <c r="AO416" s="95">
        <v>15</v>
      </c>
      <c r="AP416" s="151">
        <v>1924.3636363636374</v>
      </c>
      <c r="AQ416" s="177">
        <f t="shared" si="471"/>
        <v>128.29090909090917</v>
      </c>
      <c r="AR416" s="95">
        <f t="shared" si="462"/>
        <v>3</v>
      </c>
      <c r="AS416" s="447"/>
      <c r="AT416" s="95">
        <v>15</v>
      </c>
      <c r="AU416" s="151">
        <v>1924.8000000000006</v>
      </c>
      <c r="AV416" s="177">
        <f t="shared" si="472"/>
        <v>128.32000000000005</v>
      </c>
      <c r="AW416" s="95">
        <f t="shared" si="463"/>
        <v>3</v>
      </c>
      <c r="AX416" s="447"/>
    </row>
    <row r="417" spans="2:50" hidden="1">
      <c r="B417" s="456"/>
      <c r="C417" s="95">
        <f t="shared" si="464"/>
        <v>7</v>
      </c>
      <c r="D417" s="95" t="s">
        <v>151</v>
      </c>
      <c r="E417" s="95">
        <v>16</v>
      </c>
      <c r="F417" s="95">
        <v>2000</v>
      </c>
      <c r="G417" s="177">
        <f t="shared" si="465"/>
        <v>125</v>
      </c>
      <c r="H417" s="447"/>
      <c r="I417" s="153">
        <f t="shared" si="473"/>
        <v>16</v>
      </c>
      <c r="J417" s="153">
        <f t="shared" si="474"/>
        <v>1915.4217823651882</v>
      </c>
      <c r="K417" s="154">
        <f t="shared" si="475"/>
        <v>119.71386139782426</v>
      </c>
      <c r="L417" s="458"/>
      <c r="M417" s="153">
        <f t="shared" si="456"/>
        <v>9</v>
      </c>
      <c r="N417" s="448"/>
      <c r="O417" s="448"/>
      <c r="P417" s="95">
        <v>16</v>
      </c>
      <c r="Q417" s="151">
        <v>1917.9775280898875</v>
      </c>
      <c r="R417" s="177">
        <f t="shared" si="466"/>
        <v>119.87359550561797</v>
      </c>
      <c r="S417" s="95">
        <f t="shared" si="457"/>
        <v>7</v>
      </c>
      <c r="T417" s="447"/>
      <c r="U417" s="95">
        <v>16</v>
      </c>
      <c r="V417" s="151">
        <v>1916.2025316455686</v>
      </c>
      <c r="W417" s="177">
        <f t="shared" si="467"/>
        <v>119.76265822784804</v>
      </c>
      <c r="X417" s="95">
        <f t="shared" si="458"/>
        <v>7</v>
      </c>
      <c r="Y417" s="447"/>
      <c r="Z417" s="95">
        <v>16</v>
      </c>
      <c r="AA417" s="151">
        <v>1911.3043478260849</v>
      </c>
      <c r="AB417" s="177">
        <f t="shared" si="468"/>
        <v>119.45652173913031</v>
      </c>
      <c r="AC417" s="95">
        <f t="shared" si="459"/>
        <v>8</v>
      </c>
      <c r="AD417" s="447"/>
      <c r="AE417" s="95">
        <v>16</v>
      </c>
      <c r="AF417" s="151">
        <v>1905.2173913043459</v>
      </c>
      <c r="AG417" s="177">
        <f t="shared" si="469"/>
        <v>119.07608695652162</v>
      </c>
      <c r="AH417" s="95">
        <f t="shared" si="460"/>
        <v>8</v>
      </c>
      <c r="AI417" s="447"/>
      <c r="AJ417" s="95">
        <v>16</v>
      </c>
      <c r="AK417" s="151">
        <v>1906.5882352941173</v>
      </c>
      <c r="AL417" s="177">
        <f t="shared" si="470"/>
        <v>119.16176470588233</v>
      </c>
      <c r="AM417" s="95">
        <f t="shared" si="461"/>
        <v>8</v>
      </c>
      <c r="AN417" s="447"/>
      <c r="AO417" s="95">
        <v>16</v>
      </c>
      <c r="AP417" s="151">
        <v>1922.9205069124419</v>
      </c>
      <c r="AQ417" s="177">
        <f t="shared" si="471"/>
        <v>120.18253168202762</v>
      </c>
      <c r="AR417" s="95">
        <f t="shared" si="462"/>
        <v>7</v>
      </c>
      <c r="AS417" s="447"/>
      <c r="AT417" s="95">
        <v>16</v>
      </c>
      <c r="AU417" s="151">
        <v>1927.7419354838698</v>
      </c>
      <c r="AV417" s="177">
        <f t="shared" si="472"/>
        <v>120.48387096774186</v>
      </c>
      <c r="AW417" s="95">
        <f t="shared" si="463"/>
        <v>7</v>
      </c>
      <c r="AX417" s="447"/>
    </row>
    <row r="418" spans="2:50" hidden="1">
      <c r="B418" s="456"/>
      <c r="C418" s="95">
        <f t="shared" si="464"/>
        <v>8</v>
      </c>
      <c r="D418" s="95" t="s">
        <v>150</v>
      </c>
      <c r="E418" s="95">
        <v>13</v>
      </c>
      <c r="F418" s="95">
        <v>2000</v>
      </c>
      <c r="G418" s="177">
        <f t="shared" si="465"/>
        <v>153.84615384615384</v>
      </c>
      <c r="H418" s="447"/>
      <c r="I418" s="153">
        <f t="shared" si="473"/>
        <v>13</v>
      </c>
      <c r="J418" s="153">
        <f t="shared" si="474"/>
        <v>1916.0384873012886</v>
      </c>
      <c r="K418" s="154">
        <f t="shared" si="475"/>
        <v>147.38757594625298</v>
      </c>
      <c r="L418" s="458"/>
      <c r="M418" s="153">
        <f t="shared" si="456"/>
        <v>1</v>
      </c>
      <c r="N418" s="448"/>
      <c r="O418" s="448"/>
      <c r="P418" s="95">
        <v>13</v>
      </c>
      <c r="Q418" s="151">
        <v>1928.2873900293246</v>
      </c>
      <c r="R418" s="177">
        <f t="shared" si="466"/>
        <v>148.32979923302497</v>
      </c>
      <c r="S418" s="95">
        <f t="shared" si="457"/>
        <v>1</v>
      </c>
      <c r="T418" s="447"/>
      <c r="U418" s="95">
        <v>13</v>
      </c>
      <c r="V418" s="151">
        <v>1909.0909090909079</v>
      </c>
      <c r="W418" s="177">
        <f t="shared" si="467"/>
        <v>146.85314685314677</v>
      </c>
      <c r="X418" s="95">
        <f t="shared" si="458"/>
        <v>1</v>
      </c>
      <c r="Y418" s="447"/>
      <c r="Z418" s="95">
        <v>13</v>
      </c>
      <c r="AA418" s="151">
        <v>1918.0952380952401</v>
      </c>
      <c r="AB418" s="177">
        <f t="shared" si="468"/>
        <v>147.5457875457877</v>
      </c>
      <c r="AC418" s="95">
        <f t="shared" si="459"/>
        <v>1</v>
      </c>
      <c r="AD418" s="447"/>
      <c r="AE418" s="95">
        <v>13</v>
      </c>
      <c r="AF418" s="151">
        <v>1924.6153846153866</v>
      </c>
      <c r="AG418" s="177">
        <f t="shared" si="469"/>
        <v>148.04733727810665</v>
      </c>
      <c r="AH418" s="95">
        <f t="shared" si="460"/>
        <v>1</v>
      </c>
      <c r="AI418" s="447"/>
      <c r="AJ418" s="95">
        <v>13</v>
      </c>
      <c r="AK418" s="151">
        <v>1913.5999999999985</v>
      </c>
      <c r="AL418" s="177">
        <f t="shared" si="470"/>
        <v>147.19999999999987</v>
      </c>
      <c r="AM418" s="95">
        <f t="shared" si="461"/>
        <v>1</v>
      </c>
      <c r="AN418" s="447"/>
      <c r="AO418" s="95">
        <v>13</v>
      </c>
      <c r="AP418" s="151">
        <v>1903.2558139534881</v>
      </c>
      <c r="AQ418" s="177">
        <f t="shared" si="471"/>
        <v>146.40429338103755</v>
      </c>
      <c r="AR418" s="95">
        <f t="shared" si="462"/>
        <v>1</v>
      </c>
      <c r="AS418" s="447"/>
      <c r="AT418" s="95">
        <v>13</v>
      </c>
      <c r="AU418" s="151">
        <v>1915.3246753246742</v>
      </c>
      <c r="AV418" s="177">
        <f t="shared" si="472"/>
        <v>147.33266733266726</v>
      </c>
      <c r="AW418" s="95">
        <f t="shared" si="463"/>
        <v>1</v>
      </c>
      <c r="AX418" s="447"/>
    </row>
    <row r="419" spans="2:50" hidden="1">
      <c r="B419" s="456"/>
      <c r="C419" s="95">
        <f t="shared" si="464"/>
        <v>9</v>
      </c>
      <c r="D419" s="95" t="s">
        <v>148</v>
      </c>
      <c r="E419" s="95">
        <v>16</v>
      </c>
      <c r="F419" s="95">
        <v>1500</v>
      </c>
      <c r="G419" s="177">
        <f t="shared" si="465"/>
        <v>93.75</v>
      </c>
      <c r="H419" s="447"/>
      <c r="I419" s="153">
        <f t="shared" si="473"/>
        <v>16</v>
      </c>
      <c r="J419" s="153">
        <f t="shared" si="474"/>
        <v>1439.2369675142793</v>
      </c>
      <c r="K419" s="154">
        <f t="shared" si="475"/>
        <v>89.952310469642455</v>
      </c>
      <c r="L419" s="458"/>
      <c r="M419" s="153">
        <f t="shared" si="456"/>
        <v>15</v>
      </c>
      <c r="N419" s="448"/>
      <c r="O419" s="448"/>
      <c r="P419" s="95">
        <v>16</v>
      </c>
      <c r="Q419" s="151">
        <v>1428.5294117647043</v>
      </c>
      <c r="R419" s="177">
        <f t="shared" si="466"/>
        <v>89.283088235294016</v>
      </c>
      <c r="S419" s="95">
        <f t="shared" si="457"/>
        <v>14</v>
      </c>
      <c r="T419" s="447"/>
      <c r="U419" s="95">
        <v>16</v>
      </c>
      <c r="V419" s="151">
        <v>1432.7272727272743</v>
      </c>
      <c r="W419" s="177">
        <f t="shared" si="467"/>
        <v>89.545454545454646</v>
      </c>
      <c r="X419" s="95">
        <f t="shared" si="458"/>
        <v>14</v>
      </c>
      <c r="Y419" s="447"/>
      <c r="Z419" s="95">
        <v>16</v>
      </c>
      <c r="AA419" s="151">
        <v>1443.5294117647065</v>
      </c>
      <c r="AB419" s="177">
        <f t="shared" si="468"/>
        <v>90.220588235294159</v>
      </c>
      <c r="AC419" s="95">
        <f t="shared" si="459"/>
        <v>14</v>
      </c>
      <c r="AD419" s="447"/>
      <c r="AE419" s="95">
        <v>16</v>
      </c>
      <c r="AF419" s="151">
        <v>1438.9090909090919</v>
      </c>
      <c r="AG419" s="177">
        <f t="shared" si="469"/>
        <v>89.931818181818244</v>
      </c>
      <c r="AH419" s="95">
        <f t="shared" si="460"/>
        <v>14</v>
      </c>
      <c r="AI419" s="447"/>
      <c r="AJ419" s="95">
        <v>16</v>
      </c>
      <c r="AK419" s="151">
        <v>1447.0588235294124</v>
      </c>
      <c r="AL419" s="177">
        <f t="shared" si="470"/>
        <v>90.441176470588275</v>
      </c>
      <c r="AM419" s="95">
        <f t="shared" si="461"/>
        <v>13</v>
      </c>
      <c r="AN419" s="447"/>
      <c r="AO419" s="95">
        <v>16</v>
      </c>
      <c r="AP419" s="151">
        <v>1441.9047619047633</v>
      </c>
      <c r="AQ419" s="177">
        <f t="shared" si="471"/>
        <v>90.119047619047706</v>
      </c>
      <c r="AR419" s="95">
        <f t="shared" si="462"/>
        <v>13</v>
      </c>
      <c r="AS419" s="447"/>
      <c r="AT419" s="95">
        <v>16</v>
      </c>
      <c r="AU419" s="151">
        <v>1442.0000000000014</v>
      </c>
      <c r="AV419" s="177">
        <f t="shared" si="472"/>
        <v>90.125000000000085</v>
      </c>
      <c r="AW419" s="95">
        <f t="shared" si="463"/>
        <v>15</v>
      </c>
      <c r="AX419" s="447"/>
    </row>
    <row r="420" spans="2:50" hidden="1">
      <c r="B420" s="456"/>
      <c r="C420" s="95">
        <f t="shared" si="464"/>
        <v>10</v>
      </c>
      <c r="D420" s="95" t="s">
        <v>149</v>
      </c>
      <c r="E420" s="95">
        <v>15</v>
      </c>
      <c r="F420" s="95">
        <v>2000</v>
      </c>
      <c r="G420" s="177">
        <f t="shared" si="465"/>
        <v>133.33333333333334</v>
      </c>
      <c r="H420" s="447"/>
      <c r="I420" s="153">
        <f t="shared" si="473"/>
        <v>15</v>
      </c>
      <c r="J420" s="153">
        <f t="shared" si="474"/>
        <v>1920.7589202974434</v>
      </c>
      <c r="K420" s="154">
        <f t="shared" si="475"/>
        <v>128.05059468649623</v>
      </c>
      <c r="L420" s="458"/>
      <c r="M420" s="153">
        <f t="shared" si="456"/>
        <v>5</v>
      </c>
      <c r="N420" s="448"/>
      <c r="O420" s="448"/>
      <c r="P420" s="95">
        <v>15</v>
      </c>
      <c r="Q420" s="151">
        <v>1919.062500000002</v>
      </c>
      <c r="R420" s="177">
        <f t="shared" si="466"/>
        <v>127.93750000000014</v>
      </c>
      <c r="S420" s="95">
        <f t="shared" si="457"/>
        <v>4</v>
      </c>
      <c r="T420" s="447"/>
      <c r="U420" s="95">
        <v>15</v>
      </c>
      <c r="V420" s="151">
        <v>1916.0000000000018</v>
      </c>
      <c r="W420" s="177">
        <f t="shared" si="467"/>
        <v>127.73333333333345</v>
      </c>
      <c r="X420" s="95">
        <f t="shared" si="458"/>
        <v>5</v>
      </c>
      <c r="Y420" s="447"/>
      <c r="Z420" s="95">
        <v>15</v>
      </c>
      <c r="AA420" s="151">
        <v>1917.5000000000005</v>
      </c>
      <c r="AB420" s="177">
        <f t="shared" si="468"/>
        <v>127.83333333333336</v>
      </c>
      <c r="AC420" s="95">
        <f t="shared" si="459"/>
        <v>5</v>
      </c>
      <c r="AD420" s="447"/>
      <c r="AE420" s="95">
        <v>15</v>
      </c>
      <c r="AF420" s="151">
        <v>1933.4693877551024</v>
      </c>
      <c r="AG420" s="177">
        <f t="shared" si="469"/>
        <v>128.89795918367349</v>
      </c>
      <c r="AH420" s="95">
        <f t="shared" si="460"/>
        <v>3</v>
      </c>
      <c r="AI420" s="447"/>
      <c r="AJ420" s="95">
        <v>15</v>
      </c>
      <c r="AK420" s="151">
        <v>1914.1176470588243</v>
      </c>
      <c r="AL420" s="177">
        <f t="shared" si="470"/>
        <v>127.60784313725496</v>
      </c>
      <c r="AM420" s="95">
        <f t="shared" si="461"/>
        <v>5</v>
      </c>
      <c r="AN420" s="447"/>
      <c r="AO420" s="95">
        <v>15</v>
      </c>
      <c r="AP420" s="151">
        <v>1920.9523809523828</v>
      </c>
      <c r="AQ420" s="177">
        <f t="shared" si="471"/>
        <v>128.06349206349219</v>
      </c>
      <c r="AR420" s="95">
        <f t="shared" si="462"/>
        <v>4</v>
      </c>
      <c r="AS420" s="447"/>
      <c r="AT420" s="95">
        <v>15</v>
      </c>
      <c r="AU420" s="151">
        <v>1924.210526315791</v>
      </c>
      <c r="AV420" s="177">
        <f t="shared" si="472"/>
        <v>128.28070175438606</v>
      </c>
      <c r="AW420" s="95">
        <f t="shared" si="463"/>
        <v>4</v>
      </c>
      <c r="AX420" s="447"/>
    </row>
    <row r="421" spans="2:50" hidden="1">
      <c r="B421" s="456"/>
      <c r="C421" s="95">
        <v>11</v>
      </c>
      <c r="D421" s="95" t="s">
        <v>140</v>
      </c>
      <c r="E421" s="95">
        <v>15</v>
      </c>
      <c r="F421" s="95">
        <v>2000</v>
      </c>
      <c r="G421" s="177">
        <f t="shared" ref="G421" si="476">F421/E421</f>
        <v>133.33333333333334</v>
      </c>
      <c r="H421" s="447"/>
      <c r="I421" s="153">
        <f t="shared" ref="I421" si="477">IFERROR(AVERAGE(P421,U421,Z421,AE421,AJ421,AO421,AT421),"")</f>
        <v>15</v>
      </c>
      <c r="J421" s="153">
        <f t="shared" ref="J421" si="478">IFERROR(AVERAGE(Q421,V421,AA421,AF421,AK421,AP421,AU421),"")</f>
        <v>1911.9404047472615</v>
      </c>
      <c r="K421" s="154">
        <f t="shared" ref="K421" si="479">IFERROR(AVERAGE(R421,W421,AB421,AG421,AL421,AQ421,AV421),"")</f>
        <v>127.46269364981742</v>
      </c>
      <c r="L421" s="458"/>
      <c r="M421" s="153">
        <f t="shared" si="456"/>
        <v>6</v>
      </c>
      <c r="N421" s="448"/>
      <c r="O421" s="448"/>
      <c r="P421" s="95">
        <v>15</v>
      </c>
      <c r="Q421" s="151">
        <v>1913.4782608695652</v>
      </c>
      <c r="R421" s="177">
        <f t="shared" ref="R421" si="480">IFERROR(Q421/P421,"")</f>
        <v>127.56521739130434</v>
      </c>
      <c r="S421" s="95">
        <f t="shared" si="457"/>
        <v>5</v>
      </c>
      <c r="T421" s="447"/>
      <c r="U421" s="95">
        <v>15</v>
      </c>
      <c r="V421" s="151">
        <v>1904.2499999999993</v>
      </c>
      <c r="W421" s="177">
        <f t="shared" ref="W421" si="481">IFERROR(V421/U421,"")</f>
        <v>126.94999999999996</v>
      </c>
      <c r="X421" s="95">
        <f t="shared" si="458"/>
        <v>6</v>
      </c>
      <c r="Y421" s="447"/>
      <c r="Z421" s="95">
        <v>15</v>
      </c>
      <c r="AA421" s="151">
        <v>1925.2941176470613</v>
      </c>
      <c r="AB421" s="177">
        <f t="shared" ref="AB421" si="482">IFERROR(AA421/Z421,"")</f>
        <v>128.35294117647075</v>
      </c>
      <c r="AC421" s="95">
        <f t="shared" si="459"/>
        <v>4</v>
      </c>
      <c r="AD421" s="447"/>
      <c r="AE421" s="95">
        <v>15</v>
      </c>
      <c r="AF421" s="151">
        <v>1920.8955223880573</v>
      </c>
      <c r="AG421" s="177">
        <f t="shared" ref="AG421" si="483">IFERROR(AF421/AE421,"")</f>
        <v>128.05970149253716</v>
      </c>
      <c r="AH421" s="95">
        <f t="shared" si="460"/>
        <v>6</v>
      </c>
      <c r="AI421" s="447"/>
      <c r="AJ421" s="95">
        <v>15</v>
      </c>
      <c r="AK421" s="151">
        <v>1905.3658536585358</v>
      </c>
      <c r="AL421" s="177">
        <f t="shared" ref="AL421" si="484">IFERROR(AK421/AJ421,"")</f>
        <v>127.02439024390239</v>
      </c>
      <c r="AM421" s="95">
        <f t="shared" si="461"/>
        <v>6</v>
      </c>
      <c r="AN421" s="447"/>
      <c r="AO421" s="95">
        <v>15</v>
      </c>
      <c r="AP421" s="151">
        <v>1906.5882352941173</v>
      </c>
      <c r="AQ421" s="177">
        <f t="shared" ref="AQ421" si="485">IFERROR(AP421/AO421,"")</f>
        <v>127.10588235294115</v>
      </c>
      <c r="AR421" s="95">
        <f t="shared" si="462"/>
        <v>6</v>
      </c>
      <c r="AS421" s="447"/>
      <c r="AT421" s="95">
        <v>15</v>
      </c>
      <c r="AU421" s="151">
        <v>1907.7108433734934</v>
      </c>
      <c r="AV421" s="177">
        <f t="shared" ref="AV421" si="486">IFERROR(AU421/AT421,"")</f>
        <v>127.18072289156622</v>
      </c>
      <c r="AW421" s="95">
        <f t="shared" si="463"/>
        <v>6</v>
      </c>
      <c r="AX421" s="447"/>
    </row>
    <row r="422" spans="2:50" hidden="1">
      <c r="B422" s="456"/>
      <c r="C422" s="95">
        <v>12</v>
      </c>
      <c r="D422" s="95" t="s">
        <v>132</v>
      </c>
      <c r="E422" s="95">
        <v>15</v>
      </c>
      <c r="F422" s="95">
        <v>2000</v>
      </c>
      <c r="G422" s="177">
        <f t="shared" si="465"/>
        <v>133.33333333333334</v>
      </c>
      <c r="H422" s="447"/>
      <c r="I422" s="153">
        <f t="shared" si="473"/>
        <v>15</v>
      </c>
      <c r="J422" s="153">
        <f t="shared" si="474"/>
        <v>1922.443326619798</v>
      </c>
      <c r="K422" s="154">
        <f t="shared" si="475"/>
        <v>128.16288844131986</v>
      </c>
      <c r="L422" s="458"/>
      <c r="M422" s="153">
        <f t="shared" si="456"/>
        <v>4</v>
      </c>
      <c r="N422" s="448"/>
      <c r="O422" s="448"/>
      <c r="P422" s="95">
        <v>15</v>
      </c>
      <c r="Q422" s="151">
        <v>1905.8333333333319</v>
      </c>
      <c r="R422" s="177">
        <f t="shared" si="466"/>
        <v>127.05555555555546</v>
      </c>
      <c r="S422" s="95">
        <f t="shared" si="457"/>
        <v>6</v>
      </c>
      <c r="T422" s="447"/>
      <c r="U422" s="95">
        <v>15</v>
      </c>
      <c r="V422" s="151">
        <v>1931.6417910447735</v>
      </c>
      <c r="W422" s="177">
        <f t="shared" si="467"/>
        <v>128.7761194029849</v>
      </c>
      <c r="X422" s="95">
        <f t="shared" si="458"/>
        <v>3</v>
      </c>
      <c r="Y422" s="447"/>
      <c r="Z422" s="95">
        <v>15</v>
      </c>
      <c r="AA422" s="151">
        <v>1937.7777777777787</v>
      </c>
      <c r="AB422" s="177">
        <f t="shared" si="468"/>
        <v>129.18518518518525</v>
      </c>
      <c r="AC422" s="95">
        <f t="shared" si="459"/>
        <v>3</v>
      </c>
      <c r="AD422" s="447"/>
      <c r="AE422" s="95">
        <v>15</v>
      </c>
      <c r="AF422" s="151">
        <v>1927.368421052633</v>
      </c>
      <c r="AG422" s="177">
        <f t="shared" si="469"/>
        <v>128.49122807017554</v>
      </c>
      <c r="AH422" s="95">
        <f t="shared" si="460"/>
        <v>5</v>
      </c>
      <c r="AI422" s="447"/>
      <c r="AJ422" s="95">
        <v>15</v>
      </c>
      <c r="AK422" s="151">
        <v>1925.9016393442641</v>
      </c>
      <c r="AL422" s="177">
        <f t="shared" si="470"/>
        <v>128.39344262295094</v>
      </c>
      <c r="AM422" s="95">
        <f t="shared" si="461"/>
        <v>4</v>
      </c>
      <c r="AN422" s="447"/>
      <c r="AO422" s="95">
        <v>15</v>
      </c>
      <c r="AP422" s="151">
        <v>1907.6712328767107</v>
      </c>
      <c r="AQ422" s="177">
        <f t="shared" si="471"/>
        <v>127.17808219178072</v>
      </c>
      <c r="AR422" s="95">
        <f t="shared" si="462"/>
        <v>5</v>
      </c>
      <c r="AS422" s="447"/>
      <c r="AT422" s="95">
        <v>15</v>
      </c>
      <c r="AU422" s="151">
        <v>1920.909090909093</v>
      </c>
      <c r="AV422" s="177">
        <f t="shared" si="472"/>
        <v>128.0606060606062</v>
      </c>
      <c r="AW422" s="95">
        <f t="shared" si="463"/>
        <v>5</v>
      </c>
      <c r="AX422" s="447"/>
    </row>
    <row r="423" spans="2:50" hidden="1">
      <c r="B423" s="456"/>
      <c r="C423" s="95">
        <v>13</v>
      </c>
      <c r="D423" s="95" t="s">
        <v>152</v>
      </c>
      <c r="E423" s="95">
        <v>17</v>
      </c>
      <c r="F423" s="95">
        <v>2000</v>
      </c>
      <c r="G423" s="177">
        <f t="shared" si="465"/>
        <v>117.64705882352941</v>
      </c>
      <c r="H423" s="447"/>
      <c r="I423" s="153">
        <f t="shared" si="473"/>
        <v>17</v>
      </c>
      <c r="J423" s="153">
        <f t="shared" si="474"/>
        <v>1927.6720804089218</v>
      </c>
      <c r="K423" s="154">
        <f t="shared" si="475"/>
        <v>113.39247531817189</v>
      </c>
      <c r="L423" s="458"/>
      <c r="M423" s="153">
        <f t="shared" si="456"/>
        <v>10</v>
      </c>
      <c r="N423" s="448"/>
      <c r="O423" s="448"/>
      <c r="P423" s="95">
        <v>17</v>
      </c>
      <c r="Q423" s="151">
        <v>1912.3076923076912</v>
      </c>
      <c r="R423" s="177">
        <f t="shared" si="466"/>
        <v>112.48868778280537</v>
      </c>
      <c r="S423" s="95">
        <f t="shared" si="457"/>
        <v>10</v>
      </c>
      <c r="T423" s="447"/>
      <c r="U423" s="95">
        <v>17</v>
      </c>
      <c r="V423" s="151">
        <v>1941.0810810810794</v>
      </c>
      <c r="W423" s="177">
        <f t="shared" si="467"/>
        <v>114.18124006359291</v>
      </c>
      <c r="X423" s="95">
        <f t="shared" si="458"/>
        <v>9</v>
      </c>
      <c r="Y423" s="447"/>
      <c r="Z423" s="95">
        <v>17</v>
      </c>
      <c r="AA423" s="151">
        <v>1933.3333333333321</v>
      </c>
      <c r="AB423" s="177">
        <f t="shared" si="468"/>
        <v>113.72549019607835</v>
      </c>
      <c r="AC423" s="95">
        <f t="shared" si="459"/>
        <v>9</v>
      </c>
      <c r="AD423" s="447"/>
      <c r="AE423" s="95">
        <v>17</v>
      </c>
      <c r="AF423" s="151">
        <v>1906.6666666666677</v>
      </c>
      <c r="AG423" s="177">
        <f t="shared" si="469"/>
        <v>112.1568627450981</v>
      </c>
      <c r="AH423" s="95">
        <f t="shared" si="460"/>
        <v>10</v>
      </c>
      <c r="AI423" s="447"/>
      <c r="AJ423" s="95">
        <v>17</v>
      </c>
      <c r="AK423" s="151">
        <v>1954.0000000000018</v>
      </c>
      <c r="AL423" s="177">
        <f t="shared" si="470"/>
        <v>114.94117647058835</v>
      </c>
      <c r="AM423" s="95">
        <f t="shared" si="461"/>
        <v>9</v>
      </c>
      <c r="AN423" s="447"/>
      <c r="AO423" s="95">
        <v>17</v>
      </c>
      <c r="AP423" s="151">
        <v>1937.3684210526299</v>
      </c>
      <c r="AQ423" s="177">
        <f t="shared" si="471"/>
        <v>113.96284829721353</v>
      </c>
      <c r="AR423" s="95">
        <f t="shared" si="462"/>
        <v>9</v>
      </c>
      <c r="AS423" s="447"/>
      <c r="AT423" s="95">
        <v>17</v>
      </c>
      <c r="AU423" s="151">
        <v>1908.9473684210514</v>
      </c>
      <c r="AV423" s="177">
        <f t="shared" si="472"/>
        <v>112.29102167182656</v>
      </c>
      <c r="AW423" s="95">
        <f t="shared" si="463"/>
        <v>11</v>
      </c>
      <c r="AX423" s="447"/>
    </row>
    <row r="424" spans="2:50" hidden="1">
      <c r="B424" s="456"/>
      <c r="C424" s="95">
        <v>14</v>
      </c>
      <c r="D424" s="95" t="s">
        <v>153</v>
      </c>
      <c r="E424" s="95">
        <v>16</v>
      </c>
      <c r="F424" s="95">
        <v>1500</v>
      </c>
      <c r="G424" s="177">
        <f t="shared" si="465"/>
        <v>93.75</v>
      </c>
      <c r="H424" s="447"/>
      <c r="I424" s="153">
        <f t="shared" si="473"/>
        <v>16</v>
      </c>
      <c r="J424" s="153">
        <f t="shared" si="474"/>
        <v>1443.3037461113306</v>
      </c>
      <c r="K424" s="154">
        <f t="shared" si="475"/>
        <v>90.206484131958163</v>
      </c>
      <c r="L424" s="458"/>
      <c r="M424" s="153">
        <f t="shared" si="456"/>
        <v>14</v>
      </c>
      <c r="N424" s="448"/>
      <c r="O424" s="448"/>
      <c r="P424" s="95">
        <v>16</v>
      </c>
      <c r="Q424" s="151">
        <v>1434.1605351170576</v>
      </c>
      <c r="R424" s="177">
        <f t="shared" si="466"/>
        <v>89.635033444816102</v>
      </c>
      <c r="S424" s="95">
        <f t="shared" si="457"/>
        <v>13</v>
      </c>
      <c r="T424" s="447"/>
      <c r="U424" s="95">
        <v>16</v>
      </c>
      <c r="V424" s="151">
        <v>1437.3913043478267</v>
      </c>
      <c r="W424" s="177">
        <f t="shared" si="467"/>
        <v>89.836956521739168</v>
      </c>
      <c r="X424" s="95">
        <f t="shared" si="458"/>
        <v>13</v>
      </c>
      <c r="Y424" s="447"/>
      <c r="Z424" s="95">
        <v>16</v>
      </c>
      <c r="AA424" s="151">
        <v>1460.6896551724128</v>
      </c>
      <c r="AB424" s="177">
        <f t="shared" si="468"/>
        <v>91.293103448275801</v>
      </c>
      <c r="AC424" s="95">
        <f t="shared" si="459"/>
        <v>13</v>
      </c>
      <c r="AD424" s="447"/>
      <c r="AE424" s="95">
        <v>16</v>
      </c>
      <c r="AF424" s="151">
        <v>1440.6085192697765</v>
      </c>
      <c r="AG424" s="177">
        <f t="shared" si="469"/>
        <v>90.03803245436103</v>
      </c>
      <c r="AH424" s="95">
        <f t="shared" si="460"/>
        <v>13</v>
      </c>
      <c r="AI424" s="447"/>
      <c r="AJ424" s="95">
        <v>16</v>
      </c>
      <c r="AK424" s="151">
        <v>1444.1379310344832</v>
      </c>
      <c r="AL424" s="177">
        <f t="shared" si="470"/>
        <v>90.258620689655203</v>
      </c>
      <c r="AM424" s="95">
        <f t="shared" si="461"/>
        <v>14</v>
      </c>
      <c r="AN424" s="447"/>
      <c r="AO424" s="95">
        <v>16</v>
      </c>
      <c r="AP424" s="151">
        <v>1437.2434607645866</v>
      </c>
      <c r="AQ424" s="177">
        <f t="shared" si="471"/>
        <v>89.827716297786665</v>
      </c>
      <c r="AR424" s="95">
        <f t="shared" si="462"/>
        <v>14</v>
      </c>
      <c r="AS424" s="447"/>
      <c r="AT424" s="95">
        <v>16</v>
      </c>
      <c r="AU424" s="151">
        <v>1448.8948170731715</v>
      </c>
      <c r="AV424" s="177">
        <f t="shared" si="472"/>
        <v>90.555926067073216</v>
      </c>
      <c r="AW424" s="95">
        <f t="shared" si="463"/>
        <v>14</v>
      </c>
      <c r="AX424" s="447"/>
    </row>
    <row r="425" spans="2:50" hidden="1">
      <c r="B425" s="456"/>
      <c r="C425" s="95">
        <v>15</v>
      </c>
      <c r="D425" s="95" t="s">
        <v>154</v>
      </c>
      <c r="E425" s="95">
        <v>25</v>
      </c>
      <c r="F425" s="95">
        <v>2000</v>
      </c>
      <c r="G425" s="177">
        <f t="shared" si="465"/>
        <v>80</v>
      </c>
      <c r="H425" s="447"/>
      <c r="I425" s="153">
        <f t="shared" si="473"/>
        <v>25</v>
      </c>
      <c r="J425" s="153">
        <f t="shared" si="474"/>
        <v>1256.6795326460983</v>
      </c>
      <c r="K425" s="154">
        <f t="shared" si="475"/>
        <v>50.267181305843941</v>
      </c>
      <c r="L425" s="458"/>
      <c r="M425" s="153">
        <f t="shared" si="456"/>
        <v>17</v>
      </c>
      <c r="N425" s="448"/>
      <c r="O425" s="448"/>
      <c r="P425" s="95">
        <v>25</v>
      </c>
      <c r="Q425" s="151">
        <v>1278.6885245901633</v>
      </c>
      <c r="R425" s="177">
        <f t="shared" si="466"/>
        <v>51.147540983606532</v>
      </c>
      <c r="S425" s="95">
        <f t="shared" si="457"/>
        <v>16</v>
      </c>
      <c r="T425" s="447"/>
      <c r="U425" s="95">
        <v>25</v>
      </c>
      <c r="V425" s="151">
        <v>1265.0847457627112</v>
      </c>
      <c r="W425" s="177">
        <f t="shared" si="467"/>
        <v>50.603389830508448</v>
      </c>
      <c r="X425" s="95">
        <f t="shared" si="458"/>
        <v>16</v>
      </c>
      <c r="Y425" s="447"/>
      <c r="Z425" s="95">
        <v>25</v>
      </c>
      <c r="AA425" s="151">
        <v>1252.7586206896544</v>
      </c>
      <c r="AB425" s="177">
        <f t="shared" si="468"/>
        <v>50.110344827586175</v>
      </c>
      <c r="AC425" s="95">
        <f t="shared" si="459"/>
        <v>16</v>
      </c>
      <c r="AD425" s="447"/>
      <c r="AE425" s="95">
        <v>25</v>
      </c>
      <c r="AF425" s="151">
        <v>1273.4693877551024</v>
      </c>
      <c r="AG425" s="177">
        <f t="shared" si="469"/>
        <v>50.938775510204096</v>
      </c>
      <c r="AH425" s="95">
        <f t="shared" si="460"/>
        <v>16</v>
      </c>
      <c r="AI425" s="447"/>
      <c r="AJ425" s="95">
        <v>25</v>
      </c>
      <c r="AK425" s="151">
        <v>1222.1052631578939</v>
      </c>
      <c r="AL425" s="177">
        <f t="shared" si="470"/>
        <v>48.884210526315755</v>
      </c>
      <c r="AM425" s="95">
        <f t="shared" si="461"/>
        <v>16</v>
      </c>
      <c r="AN425" s="447"/>
      <c r="AO425" s="95">
        <v>25</v>
      </c>
      <c r="AP425" s="151">
        <v>1247.4626865671642</v>
      </c>
      <c r="AQ425" s="177">
        <f t="shared" si="471"/>
        <v>49.898507462686567</v>
      </c>
      <c r="AR425" s="95">
        <f t="shared" si="462"/>
        <v>16</v>
      </c>
      <c r="AS425" s="447"/>
      <c r="AT425" s="95">
        <v>25</v>
      </c>
      <c r="AU425" s="151">
        <v>1257.1874999999998</v>
      </c>
      <c r="AV425" s="177">
        <f t="shared" si="472"/>
        <v>50.287499999999994</v>
      </c>
      <c r="AW425" s="95">
        <f t="shared" si="463"/>
        <v>17</v>
      </c>
      <c r="AX425" s="447"/>
    </row>
    <row r="426" spans="2:50" hidden="1">
      <c r="B426" s="456"/>
      <c r="C426" s="95">
        <v>16</v>
      </c>
      <c r="D426" s="95" t="s">
        <v>155</v>
      </c>
      <c r="E426" s="95">
        <v>22</v>
      </c>
      <c r="F426" s="95">
        <v>2000</v>
      </c>
      <c r="G426" s="177">
        <f t="shared" ref="G426" si="487">F426/E426</f>
        <v>90.909090909090907</v>
      </c>
      <c r="H426" s="447"/>
      <c r="I426" s="153">
        <f t="shared" ref="I426" si="488">IFERROR(AVERAGE(P426,U426,Z426,AE426,AJ426,AO426,AT426),"")</f>
        <v>22</v>
      </c>
      <c r="J426" s="153">
        <f t="shared" ref="J426" si="489">IFERROR(AVERAGE(Q426,V426,AA426,AF426,AK426,AP426,AU426),"")</f>
        <v>1461.0684660801167</v>
      </c>
      <c r="K426" s="154">
        <f t="shared" ref="K426" si="490">IFERROR(AVERAGE(R426,W426,AB426,AG426,AL426,AQ426,AV426),"")</f>
        <v>66.412203003641679</v>
      </c>
      <c r="L426" s="458"/>
      <c r="M426" s="153">
        <f t="shared" si="456"/>
        <v>16</v>
      </c>
      <c r="N426" s="448"/>
      <c r="O426" s="448"/>
      <c r="P426" s="95">
        <v>22</v>
      </c>
      <c r="Q426" s="151">
        <v>1476.7346938775513</v>
      </c>
      <c r="R426" s="177">
        <f t="shared" ref="R426" si="491">IFERROR(Q426/P426,"")</f>
        <v>67.124304267161421</v>
      </c>
      <c r="S426" s="95">
        <f t="shared" si="457"/>
        <v>15</v>
      </c>
      <c r="T426" s="447"/>
      <c r="U426" s="95">
        <v>22</v>
      </c>
      <c r="V426" s="151">
        <v>1466.526315789474</v>
      </c>
      <c r="W426" s="177">
        <f t="shared" ref="W426" si="492">IFERROR(V426/U426,"")</f>
        <v>66.660287081339732</v>
      </c>
      <c r="X426" s="95">
        <f t="shared" si="458"/>
        <v>15</v>
      </c>
      <c r="Y426" s="447"/>
      <c r="Z426" s="95">
        <v>22</v>
      </c>
      <c r="AA426" s="151">
        <v>1436.590909090909</v>
      </c>
      <c r="AB426" s="177">
        <f t="shared" ref="AB426" si="493">IFERROR(AA426/Z426,"")</f>
        <v>65.299586776859499</v>
      </c>
      <c r="AC426" s="95">
        <f t="shared" si="459"/>
        <v>15</v>
      </c>
      <c r="AD426" s="447"/>
      <c r="AE426" s="95">
        <v>22</v>
      </c>
      <c r="AF426" s="151">
        <v>1471.8987341772142</v>
      </c>
      <c r="AG426" s="177">
        <f t="shared" ref="AG426" si="494">IFERROR(AF426/AE426,"")</f>
        <v>66.904487917146099</v>
      </c>
      <c r="AH426" s="95">
        <f t="shared" si="460"/>
        <v>15</v>
      </c>
      <c r="AI426" s="447"/>
      <c r="AJ426" s="95">
        <v>22</v>
      </c>
      <c r="AK426" s="151">
        <v>1464.705882352941</v>
      </c>
      <c r="AL426" s="177">
        <f t="shared" ref="AL426" si="495">IFERROR(AK426/AJ426,"")</f>
        <v>66.577540106951858</v>
      </c>
      <c r="AM426" s="95">
        <f t="shared" si="461"/>
        <v>15</v>
      </c>
      <c r="AN426" s="447"/>
      <c r="AO426" s="95">
        <v>22</v>
      </c>
      <c r="AP426" s="151">
        <v>1437.272727272727</v>
      </c>
      <c r="AQ426" s="177">
        <f t="shared" ref="AQ426" si="496">IFERROR(AP426/AO426,"")</f>
        <v>65.330578512396684</v>
      </c>
      <c r="AR426" s="95">
        <f t="shared" si="462"/>
        <v>15</v>
      </c>
      <c r="AS426" s="447"/>
      <c r="AT426" s="95">
        <v>22</v>
      </c>
      <c r="AU426" s="151">
        <v>1473.7500000000005</v>
      </c>
      <c r="AV426" s="177">
        <f t="shared" ref="AV426" si="497">IFERROR(AU426/AT426,"")</f>
        <v>66.988636363636388</v>
      </c>
      <c r="AW426" s="95">
        <f t="shared" si="463"/>
        <v>16</v>
      </c>
      <c r="AX426" s="447"/>
    </row>
    <row r="427" spans="2:50" hidden="1">
      <c r="B427" s="456"/>
      <c r="C427" s="95">
        <v>17</v>
      </c>
      <c r="D427" s="95" t="s">
        <v>156</v>
      </c>
      <c r="E427" s="95">
        <v>16</v>
      </c>
      <c r="F427" s="95">
        <v>2000</v>
      </c>
      <c r="G427" s="177">
        <f t="shared" si="465"/>
        <v>125</v>
      </c>
      <c r="H427" s="447"/>
      <c r="I427" s="153">
        <f t="shared" si="473"/>
        <v>16</v>
      </c>
      <c r="J427" s="153">
        <f t="shared" si="474"/>
        <v>1915.7095290946568</v>
      </c>
      <c r="K427" s="154">
        <f t="shared" si="475"/>
        <v>119.73184556841605</v>
      </c>
      <c r="L427" s="459"/>
      <c r="M427" s="153">
        <f t="shared" si="456"/>
        <v>8</v>
      </c>
      <c r="N427" s="448"/>
      <c r="O427" s="448"/>
      <c r="P427" s="288"/>
      <c r="Q427" s="289"/>
      <c r="R427" s="290" t="str">
        <f t="shared" si="466"/>
        <v/>
      </c>
      <c r="S427" s="288" t="str">
        <f t="shared" si="457"/>
        <v/>
      </c>
      <c r="T427" s="447"/>
      <c r="U427" s="288"/>
      <c r="V427" s="289"/>
      <c r="W427" s="290" t="str">
        <f t="shared" si="467"/>
        <v/>
      </c>
      <c r="X427" s="288" t="str">
        <f t="shared" si="458"/>
        <v/>
      </c>
      <c r="Y427" s="447"/>
      <c r="Z427" s="288"/>
      <c r="AA427" s="289"/>
      <c r="AB427" s="290" t="str">
        <f t="shared" si="468"/>
        <v/>
      </c>
      <c r="AC427" s="288" t="str">
        <f t="shared" si="459"/>
        <v/>
      </c>
      <c r="AD427" s="447"/>
      <c r="AE427" s="288"/>
      <c r="AF427" s="289"/>
      <c r="AG427" s="290" t="str">
        <f t="shared" si="469"/>
        <v/>
      </c>
      <c r="AH427" s="288" t="str">
        <f t="shared" si="460"/>
        <v/>
      </c>
      <c r="AI427" s="447"/>
      <c r="AJ427" s="288"/>
      <c r="AK427" s="289"/>
      <c r="AL427" s="290" t="str">
        <f t="shared" si="470"/>
        <v/>
      </c>
      <c r="AM427" s="288" t="str">
        <f t="shared" si="461"/>
        <v/>
      </c>
      <c r="AN427" s="447"/>
      <c r="AO427" s="288"/>
      <c r="AP427" s="289"/>
      <c r="AQ427" s="290" t="str">
        <f t="shared" si="471"/>
        <v/>
      </c>
      <c r="AR427" s="288" t="str">
        <f t="shared" si="462"/>
        <v/>
      </c>
      <c r="AS427" s="447"/>
      <c r="AT427" s="95">
        <v>16</v>
      </c>
      <c r="AU427" s="151">
        <v>1915.7095290946568</v>
      </c>
      <c r="AV427" s="177">
        <f t="shared" si="472"/>
        <v>119.73184556841605</v>
      </c>
      <c r="AW427" s="95">
        <f t="shared" si="463"/>
        <v>9</v>
      </c>
      <c r="AX427" s="447"/>
    </row>
    <row r="428" spans="2:50" ht="15.6" hidden="1">
      <c r="B428" s="460" t="s">
        <v>115</v>
      </c>
      <c r="C428" s="461"/>
      <c r="D428" s="461"/>
      <c r="E428" s="461"/>
      <c r="F428" s="461"/>
      <c r="G428" s="461"/>
      <c r="H428" s="461"/>
      <c r="I428" s="150"/>
      <c r="J428" s="150"/>
      <c r="K428" s="150"/>
      <c r="L428" s="150"/>
      <c r="M428" s="150"/>
      <c r="N428" s="448" t="s">
        <v>116</v>
      </c>
      <c r="O428" s="463" t="s">
        <v>63</v>
      </c>
      <c r="P428" s="465">
        <f>AT406+1</f>
        <v>46014</v>
      </c>
      <c r="Q428" s="456"/>
      <c r="R428" s="456"/>
      <c r="S428" s="456"/>
      <c r="T428" s="456"/>
      <c r="U428" s="465">
        <f>P428+1</f>
        <v>46015</v>
      </c>
      <c r="V428" s="456"/>
      <c r="W428" s="456"/>
      <c r="X428" s="456"/>
      <c r="Y428" s="456"/>
      <c r="Z428" s="465">
        <f>U428+1</f>
        <v>46016</v>
      </c>
      <c r="AA428" s="456"/>
      <c r="AB428" s="456"/>
      <c r="AC428" s="456"/>
      <c r="AD428" s="456"/>
      <c r="AE428" s="465">
        <f>Z428+1</f>
        <v>46017</v>
      </c>
      <c r="AF428" s="456"/>
      <c r="AG428" s="456"/>
      <c r="AH428" s="456"/>
      <c r="AI428" s="456"/>
      <c r="AJ428" s="465">
        <f>AE428+1</f>
        <v>46018</v>
      </c>
      <c r="AK428" s="456"/>
      <c r="AL428" s="456"/>
      <c r="AM428" s="456"/>
      <c r="AN428" s="456"/>
      <c r="AO428" s="465">
        <f>AJ428+1</f>
        <v>46019</v>
      </c>
      <c r="AP428" s="456"/>
      <c r="AQ428" s="456"/>
      <c r="AR428" s="456"/>
      <c r="AS428" s="456"/>
      <c r="AT428" s="465">
        <f>AO428+1</f>
        <v>46020</v>
      </c>
      <c r="AU428" s="456"/>
      <c r="AV428" s="456"/>
      <c r="AW428" s="456"/>
      <c r="AX428" s="456"/>
    </row>
    <row r="429" spans="2:50" ht="15.6" hidden="1">
      <c r="B429" s="462"/>
      <c r="C429" s="462"/>
      <c r="D429" s="462"/>
      <c r="E429" s="462"/>
      <c r="F429" s="462"/>
      <c r="G429" s="462"/>
      <c r="H429" s="462"/>
      <c r="I429" s="150"/>
      <c r="J429" s="150"/>
      <c r="K429" s="150"/>
      <c r="L429" s="150"/>
      <c r="M429" s="150"/>
      <c r="N429" s="448"/>
      <c r="O429" s="464"/>
      <c r="P429" s="465" t="s">
        <v>77</v>
      </c>
      <c r="Q429" s="456"/>
      <c r="R429" s="456"/>
      <c r="S429" s="456"/>
      <c r="T429" s="456"/>
      <c r="U429" s="465" t="s">
        <v>78</v>
      </c>
      <c r="V429" s="456"/>
      <c r="W429" s="456"/>
      <c r="X429" s="456"/>
      <c r="Y429" s="456"/>
      <c r="Z429" s="465" t="s">
        <v>79</v>
      </c>
      <c r="AA429" s="456"/>
      <c r="AB429" s="456"/>
      <c r="AC429" s="456"/>
      <c r="AD429" s="456"/>
      <c r="AE429" s="465" t="s">
        <v>74</v>
      </c>
      <c r="AF429" s="456"/>
      <c r="AG429" s="456"/>
      <c r="AH429" s="456"/>
      <c r="AI429" s="456"/>
      <c r="AJ429" s="465" t="s">
        <v>75</v>
      </c>
      <c r="AK429" s="456"/>
      <c r="AL429" s="456"/>
      <c r="AM429" s="456"/>
      <c r="AN429" s="456"/>
      <c r="AO429" s="465" t="s">
        <v>70</v>
      </c>
      <c r="AP429" s="456"/>
      <c r="AQ429" s="456"/>
      <c r="AR429" s="456"/>
      <c r="AS429" s="456"/>
      <c r="AT429" s="465" t="s">
        <v>76</v>
      </c>
      <c r="AU429" s="456"/>
      <c r="AV429" s="456"/>
      <c r="AW429" s="456"/>
      <c r="AX429" s="456"/>
    </row>
    <row r="430" spans="2:50" hidden="1">
      <c r="B430" s="448" t="s">
        <v>117</v>
      </c>
      <c r="C430" s="448" t="s">
        <v>118</v>
      </c>
      <c r="D430" s="448"/>
      <c r="E430" s="448" t="s">
        <v>119</v>
      </c>
      <c r="F430" s="448"/>
      <c r="G430" s="448"/>
      <c r="H430" s="452" t="s">
        <v>120</v>
      </c>
      <c r="I430" s="455" t="s">
        <v>121</v>
      </c>
      <c r="J430" s="455"/>
      <c r="K430" s="455"/>
      <c r="L430" s="455" t="s">
        <v>120</v>
      </c>
      <c r="M430" s="455" t="s">
        <v>122</v>
      </c>
      <c r="N430" s="448"/>
      <c r="O430" s="448" t="s">
        <v>123</v>
      </c>
      <c r="P430" s="449" t="s">
        <v>124</v>
      </c>
      <c r="Q430" s="450"/>
      <c r="R430" s="450"/>
      <c r="S430" s="451"/>
      <c r="T430" s="448" t="s">
        <v>120</v>
      </c>
      <c r="U430" s="449" t="s">
        <v>124</v>
      </c>
      <c r="V430" s="450"/>
      <c r="W430" s="450"/>
      <c r="X430" s="451"/>
      <c r="Y430" s="448" t="s">
        <v>120</v>
      </c>
      <c r="Z430" s="449" t="s">
        <v>124</v>
      </c>
      <c r="AA430" s="450"/>
      <c r="AB430" s="450"/>
      <c r="AC430" s="451"/>
      <c r="AD430" s="448" t="s">
        <v>120</v>
      </c>
      <c r="AE430" s="449" t="s">
        <v>124</v>
      </c>
      <c r="AF430" s="450"/>
      <c r="AG430" s="450"/>
      <c r="AH430" s="451"/>
      <c r="AI430" s="448" t="s">
        <v>120</v>
      </c>
      <c r="AJ430" s="449" t="s">
        <v>124</v>
      </c>
      <c r="AK430" s="450"/>
      <c r="AL430" s="450"/>
      <c r="AM430" s="451"/>
      <c r="AN430" s="448" t="s">
        <v>120</v>
      </c>
      <c r="AO430" s="449" t="s">
        <v>124</v>
      </c>
      <c r="AP430" s="450"/>
      <c r="AQ430" s="450"/>
      <c r="AR430" s="451"/>
      <c r="AS430" s="448" t="s">
        <v>120</v>
      </c>
      <c r="AT430" s="449" t="s">
        <v>124</v>
      </c>
      <c r="AU430" s="450"/>
      <c r="AV430" s="450"/>
      <c r="AW430" s="451"/>
      <c r="AX430" s="448" t="s">
        <v>120</v>
      </c>
    </row>
    <row r="431" spans="2:50" hidden="1">
      <c r="B431" s="448"/>
      <c r="C431" s="448"/>
      <c r="D431" s="448"/>
      <c r="E431" s="448" t="s">
        <v>125</v>
      </c>
      <c r="F431" s="448"/>
      <c r="G431" s="448"/>
      <c r="H431" s="453"/>
      <c r="I431" s="455" t="s">
        <v>125</v>
      </c>
      <c r="J431" s="455"/>
      <c r="K431" s="455"/>
      <c r="L431" s="455"/>
      <c r="M431" s="455"/>
      <c r="N431" s="448"/>
      <c r="O431" s="448"/>
      <c r="P431" s="449" t="s">
        <v>126</v>
      </c>
      <c r="Q431" s="450"/>
      <c r="R431" s="450"/>
      <c r="S431" s="451"/>
      <c r="T431" s="448"/>
      <c r="U431" s="449" t="s">
        <v>126</v>
      </c>
      <c r="V431" s="450"/>
      <c r="W431" s="450"/>
      <c r="X431" s="451"/>
      <c r="Y431" s="448"/>
      <c r="Z431" s="449" t="s">
        <v>126</v>
      </c>
      <c r="AA431" s="450"/>
      <c r="AB431" s="450"/>
      <c r="AC431" s="451"/>
      <c r="AD431" s="448"/>
      <c r="AE431" s="449" t="s">
        <v>126</v>
      </c>
      <c r="AF431" s="450"/>
      <c r="AG431" s="450"/>
      <c r="AH431" s="451"/>
      <c r="AI431" s="448"/>
      <c r="AJ431" s="449" t="s">
        <v>126</v>
      </c>
      <c r="AK431" s="450"/>
      <c r="AL431" s="450"/>
      <c r="AM431" s="451"/>
      <c r="AN431" s="448"/>
      <c r="AO431" s="449" t="s">
        <v>126</v>
      </c>
      <c r="AP431" s="450"/>
      <c r="AQ431" s="450"/>
      <c r="AR431" s="451"/>
      <c r="AS431" s="448"/>
      <c r="AT431" s="449" t="s">
        <v>126</v>
      </c>
      <c r="AU431" s="450"/>
      <c r="AV431" s="450"/>
      <c r="AW431" s="451"/>
      <c r="AX431" s="448"/>
    </row>
    <row r="432" spans="2:50" hidden="1">
      <c r="B432" s="448"/>
      <c r="C432" s="448"/>
      <c r="D432" s="448"/>
      <c r="E432" s="94" t="s">
        <v>127</v>
      </c>
      <c r="F432" s="94" t="s">
        <v>128</v>
      </c>
      <c r="G432" s="94" t="s">
        <v>129</v>
      </c>
      <c r="H432" s="454"/>
      <c r="I432" s="152" t="s">
        <v>127</v>
      </c>
      <c r="J432" s="152" t="s">
        <v>128</v>
      </c>
      <c r="K432" s="152" t="s">
        <v>129</v>
      </c>
      <c r="L432" s="455"/>
      <c r="M432" s="455"/>
      <c r="N432" s="448"/>
      <c r="O432" s="448"/>
      <c r="P432" s="94" t="s">
        <v>127</v>
      </c>
      <c r="Q432" s="94" t="s">
        <v>128</v>
      </c>
      <c r="R432" s="94" t="s">
        <v>129</v>
      </c>
      <c r="S432" s="94" t="s">
        <v>122</v>
      </c>
      <c r="T432" s="448"/>
      <c r="U432" s="94" t="s">
        <v>127</v>
      </c>
      <c r="V432" s="94" t="s">
        <v>128</v>
      </c>
      <c r="W432" s="94" t="s">
        <v>129</v>
      </c>
      <c r="X432" s="94" t="s">
        <v>122</v>
      </c>
      <c r="Y432" s="448"/>
      <c r="Z432" s="94" t="s">
        <v>127</v>
      </c>
      <c r="AA432" s="94" t="s">
        <v>128</v>
      </c>
      <c r="AB432" s="94" t="s">
        <v>129</v>
      </c>
      <c r="AC432" s="94" t="s">
        <v>122</v>
      </c>
      <c r="AD432" s="448"/>
      <c r="AE432" s="94" t="s">
        <v>127</v>
      </c>
      <c r="AF432" s="94" t="s">
        <v>128</v>
      </c>
      <c r="AG432" s="94" t="s">
        <v>129</v>
      </c>
      <c r="AH432" s="94" t="s">
        <v>122</v>
      </c>
      <c r="AI432" s="448"/>
      <c r="AJ432" s="94" t="s">
        <v>127</v>
      </c>
      <c r="AK432" s="94" t="s">
        <v>128</v>
      </c>
      <c r="AL432" s="94" t="s">
        <v>129</v>
      </c>
      <c r="AM432" s="94" t="s">
        <v>122</v>
      </c>
      <c r="AN432" s="448"/>
      <c r="AO432" s="94" t="s">
        <v>127</v>
      </c>
      <c r="AP432" s="94" t="s">
        <v>128</v>
      </c>
      <c r="AQ432" s="94" t="s">
        <v>129</v>
      </c>
      <c r="AR432" s="94" t="s">
        <v>122</v>
      </c>
      <c r="AS432" s="448"/>
      <c r="AT432" s="94" t="s">
        <v>127</v>
      </c>
      <c r="AU432" s="94" t="s">
        <v>128</v>
      </c>
      <c r="AV432" s="94" t="s">
        <v>129</v>
      </c>
      <c r="AW432" s="94" t="s">
        <v>122</v>
      </c>
      <c r="AX432" s="448"/>
    </row>
    <row r="433" spans="2:50" hidden="1">
      <c r="B433" s="456" t="s">
        <v>130</v>
      </c>
      <c r="C433" s="95">
        <f t="shared" ref="C433" si="498">C411</f>
        <v>1</v>
      </c>
      <c r="D433" s="95" t="s">
        <v>133</v>
      </c>
      <c r="E433" s="95">
        <v>17</v>
      </c>
      <c r="F433" s="95">
        <v>2000</v>
      </c>
      <c r="G433" s="177">
        <f>F433/E433</f>
        <v>117.64705882352941</v>
      </c>
      <c r="H433" s="447">
        <f>AVERAGE(G433:G450)</f>
        <v>117.86944751728032</v>
      </c>
      <c r="I433" s="153">
        <f t="shared" ref="I433:I435" si="499">IFERROR(AVERAGE(P433,U433,Z433,AE433,AJ433,AO433,AT433),"")</f>
        <v>17</v>
      </c>
      <c r="J433" s="153">
        <f t="shared" ref="J433:J435" si="500">IFERROR(AVERAGE(Q433,V433,AA433,AF433,AK433,AP433,AU433),"")</f>
        <v>1921.9298963447895</v>
      </c>
      <c r="K433" s="154">
        <f t="shared" ref="K433:K435" si="501">IFERROR(AVERAGE(R433,W433,AB433,AG433,AL433,AQ433,AV433),"")</f>
        <v>113.05469978498762</v>
      </c>
      <c r="L433" s="457">
        <f>IFERROR(AVERAGE(K433:K450),"-")</f>
        <v>110.54938719776442</v>
      </c>
      <c r="M433" s="153">
        <f t="shared" ref="M433:M450" si="502">IFERROR(RANK(K433, K$433:K$450),"")</f>
        <v>12</v>
      </c>
      <c r="N433" s="448"/>
      <c r="O433" s="448"/>
      <c r="P433" s="95">
        <v>17</v>
      </c>
      <c r="Q433" s="151">
        <v>1914.6666666666667</v>
      </c>
      <c r="R433" s="177">
        <f>IFERROR(Q433/P433,"")</f>
        <v>112.62745098039215</v>
      </c>
      <c r="S433" s="95">
        <f t="shared" ref="S433:S450" si="503">IFERROR(RANK(R433, R$433:R$450),"")</f>
        <v>11</v>
      </c>
      <c r="T433" s="447">
        <f>AVERAGE(R433:R450)</f>
        <v>111.0772991153614</v>
      </c>
      <c r="U433" s="95">
        <v>17</v>
      </c>
      <c r="V433" s="151">
        <v>1913.8461538461529</v>
      </c>
      <c r="W433" s="177">
        <f>IFERROR(V433/U433,"")</f>
        <v>112.57918552036193</v>
      </c>
      <c r="X433" s="95">
        <f t="shared" ref="X433:X450" si="504">IFERROR(RANK(W433, W$433:W$450),"")</f>
        <v>11</v>
      </c>
      <c r="Y433" s="447">
        <f>AVERAGE(W433:W450)</f>
        <v>111.30770174541813</v>
      </c>
      <c r="Z433" s="95">
        <v>17</v>
      </c>
      <c r="AA433" s="151">
        <v>1926.6666666666652</v>
      </c>
      <c r="AB433" s="177">
        <f>IFERROR(AA433/Z433,"")</f>
        <v>113.33333333333324</v>
      </c>
      <c r="AC433" s="95">
        <f t="shared" ref="AC433:AC450" si="505">IFERROR(RANK(AB433, AB$433:AB$450),"")</f>
        <v>11</v>
      </c>
      <c r="AD433" s="447">
        <f>AVERAGE(AB433:AB450)</f>
        <v>111.50098370993889</v>
      </c>
      <c r="AE433" s="95">
        <v>17</v>
      </c>
      <c r="AF433" s="151">
        <v>1927.6923076923067</v>
      </c>
      <c r="AG433" s="177">
        <f>IFERROR(AF433/AE433,"")</f>
        <v>113.39366515837098</v>
      </c>
      <c r="AH433" s="95">
        <f t="shared" ref="AH433:AH450" si="506">IFERROR(RANK(AG433, AG$433:AG$450),"")</f>
        <v>11</v>
      </c>
      <c r="AI433" s="447">
        <f>AVERAGE(AG433:AG450)</f>
        <v>111.58511610772442</v>
      </c>
      <c r="AJ433" s="95">
        <v>17</v>
      </c>
      <c r="AK433" s="151">
        <v>1939.4999999999993</v>
      </c>
      <c r="AL433" s="177">
        <f>IFERROR(AK433/AJ433,"")</f>
        <v>114.08823529411761</v>
      </c>
      <c r="AM433" s="95">
        <f t="shared" ref="AM433:AM450" si="507">IFERROR(RANK(AL433, AL$433:AL$450),"")</f>
        <v>11</v>
      </c>
      <c r="AN433" s="447">
        <f>AVERAGE(AL433:AL450)</f>
        <v>111.55558491244948</v>
      </c>
      <c r="AO433" s="95">
        <v>17</v>
      </c>
      <c r="AP433" s="151">
        <v>1907.3076923076933</v>
      </c>
      <c r="AQ433" s="177">
        <f>IFERROR(AP433/AO433,"")</f>
        <v>112.19457013574666</v>
      </c>
      <c r="AR433" s="95">
        <f t="shared" ref="AR433:AR450" si="508">IFERROR(RANK(AQ433, AQ$433:AQ$450),"")</f>
        <v>11</v>
      </c>
      <c r="AS433" s="447">
        <f>AVERAGE(AQ433:AQ450)</f>
        <v>111.15560215452857</v>
      </c>
      <c r="AT433" s="95">
        <v>17</v>
      </c>
      <c r="AU433" s="151">
        <v>1923.8297872340429</v>
      </c>
      <c r="AV433" s="177">
        <f>IFERROR(AU433/AT433,"")</f>
        <v>113.16645807259076</v>
      </c>
      <c r="AW433" s="95">
        <f t="shared" ref="AW433:AW450" si="509">IFERROR(RANK(AV433, AV$433:AV$450),"")</f>
        <v>11</v>
      </c>
      <c r="AX433" s="447">
        <f>AVERAGE(AV433:AV450)</f>
        <v>110.73365066166924</v>
      </c>
    </row>
    <row r="434" spans="2:50" hidden="1">
      <c r="B434" s="456"/>
      <c r="C434" s="95">
        <f>C433+1</f>
        <v>2</v>
      </c>
      <c r="D434" s="95" t="s">
        <v>135</v>
      </c>
      <c r="E434" s="95">
        <v>19</v>
      </c>
      <c r="F434" s="95">
        <v>2000</v>
      </c>
      <c r="G434" s="177">
        <f t="shared" ref="G434:G450" si="510">F434/E434</f>
        <v>105.26315789473684</v>
      </c>
      <c r="H434" s="447"/>
      <c r="I434" s="153">
        <f t="shared" si="499"/>
        <v>19</v>
      </c>
      <c r="J434" s="153">
        <f t="shared" si="500"/>
        <v>1924.3853380580042</v>
      </c>
      <c r="K434" s="154">
        <f t="shared" si="501"/>
        <v>101.28343884515813</v>
      </c>
      <c r="L434" s="458"/>
      <c r="M434" s="153">
        <f t="shared" si="502"/>
        <v>13</v>
      </c>
      <c r="N434" s="448"/>
      <c r="O434" s="448"/>
      <c r="P434" s="95">
        <v>19</v>
      </c>
      <c r="Q434" s="151">
        <v>1935.3191489361704</v>
      </c>
      <c r="R434" s="177">
        <f t="shared" ref="R434:R450" si="511">IFERROR(Q434/P434,"")</f>
        <v>101.85890257558792</v>
      </c>
      <c r="S434" s="95">
        <f t="shared" si="503"/>
        <v>13</v>
      </c>
      <c r="T434" s="447"/>
      <c r="U434" s="95">
        <v>19</v>
      </c>
      <c r="V434" s="151">
        <v>1913.9999999999993</v>
      </c>
      <c r="W434" s="177">
        <f t="shared" ref="W434:W450" si="512">IFERROR(V434/U434,"")</f>
        <v>100.73684210526312</v>
      </c>
      <c r="X434" s="95">
        <f t="shared" si="504"/>
        <v>13</v>
      </c>
      <c r="Y434" s="447"/>
      <c r="Z434" s="95">
        <v>19</v>
      </c>
      <c r="AA434" s="151">
        <v>1936.9230769230758</v>
      </c>
      <c r="AB434" s="177">
        <f t="shared" ref="AB434:AB450" si="513">IFERROR(AA434/Z434,"")</f>
        <v>101.94331983805662</v>
      </c>
      <c r="AC434" s="95">
        <f t="shared" si="505"/>
        <v>13</v>
      </c>
      <c r="AD434" s="447"/>
      <c r="AE434" s="95">
        <v>19</v>
      </c>
      <c r="AF434" s="151">
        <v>1919.9999999999993</v>
      </c>
      <c r="AG434" s="177">
        <f t="shared" ref="AG434:AG450" si="514">IFERROR(AF434/AE434,"")</f>
        <v>101.05263157894733</v>
      </c>
      <c r="AH434" s="95">
        <f t="shared" si="506"/>
        <v>13</v>
      </c>
      <c r="AI434" s="447"/>
      <c r="AJ434" s="95">
        <v>19</v>
      </c>
      <c r="AK434" s="151">
        <v>1921.4285714285706</v>
      </c>
      <c r="AL434" s="177">
        <f t="shared" ref="AL434:AL450" si="515">IFERROR(AK434/AJ434,"")</f>
        <v>101.12781954887214</v>
      </c>
      <c r="AM434" s="95">
        <f t="shared" si="507"/>
        <v>13</v>
      </c>
      <c r="AN434" s="447"/>
      <c r="AO434" s="95">
        <v>19</v>
      </c>
      <c r="AP434" s="151">
        <v>1927.9245283018877</v>
      </c>
      <c r="AQ434" s="177">
        <f t="shared" ref="AQ434:AQ450" si="516">IFERROR(AP434/AO434,"")</f>
        <v>101.46971201588883</v>
      </c>
      <c r="AR434" s="95">
        <f t="shared" si="508"/>
        <v>13</v>
      </c>
      <c r="AS434" s="447"/>
      <c r="AT434" s="95">
        <v>19</v>
      </c>
      <c r="AU434" s="151">
        <v>1915.102040816327</v>
      </c>
      <c r="AV434" s="177">
        <f t="shared" ref="AV434:AV450" si="517">IFERROR(AU434/AT434,"")</f>
        <v>100.79484425349089</v>
      </c>
      <c r="AW434" s="95">
        <f t="shared" si="509"/>
        <v>13</v>
      </c>
      <c r="AX434" s="447"/>
    </row>
    <row r="435" spans="2:50" hidden="1">
      <c r="B435" s="456"/>
      <c r="C435" s="95">
        <f t="shared" ref="C435:C450" si="518">C434+1</f>
        <v>3</v>
      </c>
      <c r="D435" s="95" t="s">
        <v>136</v>
      </c>
      <c r="E435" s="95">
        <v>14</v>
      </c>
      <c r="F435" s="95">
        <v>2000</v>
      </c>
      <c r="G435" s="177">
        <f t="shared" si="510"/>
        <v>142.85714285714286</v>
      </c>
      <c r="H435" s="447"/>
      <c r="I435" s="153">
        <f t="shared" si="499"/>
        <v>14</v>
      </c>
      <c r="J435" s="153">
        <f t="shared" si="500"/>
        <v>1911.2553420271008</v>
      </c>
      <c r="K435" s="154">
        <f t="shared" si="501"/>
        <v>136.51823871622148</v>
      </c>
      <c r="L435" s="458"/>
      <c r="M435" s="153">
        <f t="shared" si="502"/>
        <v>2</v>
      </c>
      <c r="N435" s="448"/>
      <c r="O435" s="448"/>
      <c r="P435" s="95">
        <v>14</v>
      </c>
      <c r="Q435" s="151">
        <v>1917.0370370370365</v>
      </c>
      <c r="R435" s="177">
        <f t="shared" si="511"/>
        <v>136.93121693121688</v>
      </c>
      <c r="S435" s="95">
        <f t="shared" si="503"/>
        <v>2</v>
      </c>
      <c r="T435" s="447"/>
      <c r="U435" s="95">
        <v>14</v>
      </c>
      <c r="V435" s="151">
        <v>1911.044776119403</v>
      </c>
      <c r="W435" s="177">
        <f t="shared" si="512"/>
        <v>136.50319829424308</v>
      </c>
      <c r="X435" s="95">
        <f t="shared" si="504"/>
        <v>2</v>
      </c>
      <c r="Y435" s="447"/>
      <c r="Z435" s="95">
        <v>14</v>
      </c>
      <c r="AA435" s="151">
        <v>1913.2394366197188</v>
      </c>
      <c r="AB435" s="177">
        <f t="shared" si="513"/>
        <v>136.65995975855134</v>
      </c>
      <c r="AC435" s="95">
        <f t="shared" si="505"/>
        <v>2</v>
      </c>
      <c r="AD435" s="447"/>
      <c r="AE435" s="95">
        <v>14</v>
      </c>
      <c r="AF435" s="151">
        <v>1907.6470588235293</v>
      </c>
      <c r="AG435" s="177">
        <f t="shared" si="514"/>
        <v>136.26050420168067</v>
      </c>
      <c r="AH435" s="95">
        <f t="shared" si="506"/>
        <v>2</v>
      </c>
      <c r="AI435" s="447"/>
      <c r="AJ435" s="95">
        <v>14</v>
      </c>
      <c r="AK435" s="151">
        <v>1914.8571428571433</v>
      </c>
      <c r="AL435" s="177">
        <f t="shared" si="515"/>
        <v>136.77551020408166</v>
      </c>
      <c r="AM435" s="95">
        <f t="shared" si="507"/>
        <v>2</v>
      </c>
      <c r="AN435" s="447"/>
      <c r="AO435" s="95">
        <v>14</v>
      </c>
      <c r="AP435" s="151">
        <v>1907.0967741935485</v>
      </c>
      <c r="AQ435" s="177">
        <f t="shared" si="516"/>
        <v>136.22119815668205</v>
      </c>
      <c r="AR435" s="95">
        <f t="shared" si="508"/>
        <v>2</v>
      </c>
      <c r="AS435" s="447"/>
      <c r="AT435" s="95">
        <v>14</v>
      </c>
      <c r="AU435" s="151">
        <v>1907.8651685393259</v>
      </c>
      <c r="AV435" s="177">
        <f t="shared" si="517"/>
        <v>136.27608346709471</v>
      </c>
      <c r="AW435" s="95">
        <f t="shared" si="509"/>
        <v>2</v>
      </c>
      <c r="AX435" s="447"/>
    </row>
    <row r="436" spans="2:50" hidden="1">
      <c r="B436" s="456"/>
      <c r="C436" s="95">
        <f t="shared" si="518"/>
        <v>4</v>
      </c>
      <c r="D436" s="95" t="s">
        <v>137</v>
      </c>
      <c r="E436" s="95">
        <v>16</v>
      </c>
      <c r="F436" s="95">
        <v>2000</v>
      </c>
      <c r="G436" s="177">
        <f t="shared" si="510"/>
        <v>125</v>
      </c>
      <c r="H436" s="447"/>
      <c r="I436" s="153">
        <f>IFERROR(AVERAGE(P436,U436,Z436,AE436,AJ436,AO436,AT436),"")</f>
        <v>16</v>
      </c>
      <c r="J436" s="153">
        <f>IFERROR(AVERAGE(Q436,V436,AA436,AF436,AK436,AP436,AU436),"")</f>
        <v>1917.0660212606929</v>
      </c>
      <c r="K436" s="154">
        <f>IFERROR(AVERAGE(R436,W436,AB436,AG436,AL436,AQ436,AV436),"")</f>
        <v>119.8166263287933</v>
      </c>
      <c r="L436" s="458"/>
      <c r="M436" s="153">
        <f t="shared" si="502"/>
        <v>9</v>
      </c>
      <c r="N436" s="448"/>
      <c r="O436" s="448"/>
      <c r="P436" s="95">
        <v>16</v>
      </c>
      <c r="Q436" s="151">
        <v>1910.5882352941185</v>
      </c>
      <c r="R436" s="177">
        <f t="shared" si="511"/>
        <v>119.4117647058824</v>
      </c>
      <c r="S436" s="95">
        <f t="shared" si="503"/>
        <v>9</v>
      </c>
      <c r="T436" s="447"/>
      <c r="U436" s="95">
        <v>16</v>
      </c>
      <c r="V436" s="151">
        <v>1901.7391304347825</v>
      </c>
      <c r="W436" s="177">
        <f t="shared" si="512"/>
        <v>118.85869565217391</v>
      </c>
      <c r="X436" s="95">
        <f t="shared" si="504"/>
        <v>9</v>
      </c>
      <c r="Y436" s="447"/>
      <c r="Z436" s="95">
        <v>16</v>
      </c>
      <c r="AA436" s="151">
        <v>1936.2500000000005</v>
      </c>
      <c r="AB436" s="177">
        <f t="shared" si="513"/>
        <v>121.01562500000003</v>
      </c>
      <c r="AC436" s="95">
        <f t="shared" si="505"/>
        <v>7</v>
      </c>
      <c r="AD436" s="447"/>
      <c r="AE436" s="95">
        <v>16</v>
      </c>
      <c r="AF436" s="151">
        <v>1942.1052631578932</v>
      </c>
      <c r="AG436" s="177">
        <f t="shared" si="514"/>
        <v>121.38157894736833</v>
      </c>
      <c r="AH436" s="95">
        <f t="shared" si="506"/>
        <v>8</v>
      </c>
      <c r="AI436" s="447"/>
      <c r="AJ436" s="95">
        <v>16</v>
      </c>
      <c r="AK436" s="151">
        <v>1917.0731707317066</v>
      </c>
      <c r="AL436" s="177">
        <f t="shared" si="515"/>
        <v>119.81707317073166</v>
      </c>
      <c r="AM436" s="95">
        <f t="shared" si="507"/>
        <v>8</v>
      </c>
      <c r="AN436" s="447"/>
      <c r="AO436" s="95">
        <v>16</v>
      </c>
      <c r="AP436" s="151">
        <v>1903.92857142857</v>
      </c>
      <c r="AQ436" s="177">
        <f t="shared" si="516"/>
        <v>118.99553571428562</v>
      </c>
      <c r="AR436" s="95">
        <f t="shared" si="508"/>
        <v>9</v>
      </c>
      <c r="AS436" s="447"/>
      <c r="AT436" s="95">
        <v>16</v>
      </c>
      <c r="AU436" s="151">
        <v>1907.7777777777787</v>
      </c>
      <c r="AV436" s="177">
        <f t="shared" si="517"/>
        <v>119.23611111111117</v>
      </c>
      <c r="AW436" s="95">
        <f t="shared" si="509"/>
        <v>9</v>
      </c>
      <c r="AX436" s="447"/>
    </row>
    <row r="437" spans="2:50" hidden="1">
      <c r="B437" s="456"/>
      <c r="C437" s="95">
        <f t="shared" si="518"/>
        <v>5</v>
      </c>
      <c r="D437" s="95" t="s">
        <v>143</v>
      </c>
      <c r="E437" s="95">
        <v>17</v>
      </c>
      <c r="F437" s="95">
        <v>2000</v>
      </c>
      <c r="G437" s="177">
        <f t="shared" si="510"/>
        <v>117.64705882352941</v>
      </c>
      <c r="H437" s="447"/>
      <c r="I437" s="153">
        <f t="shared" ref="I437:I450" si="519">IFERROR(AVERAGE(P437,U437,Z437,AE437,AJ437,AO437,AT437),"")</f>
        <v>17</v>
      </c>
      <c r="J437" s="153">
        <f t="shared" ref="J437:J450" si="520">IFERROR(AVERAGE(Q437,V437,AA437,AF437,AK437,AP437,AU437),"")</f>
        <v>1923.4698199374759</v>
      </c>
      <c r="K437" s="154">
        <f t="shared" ref="K437:K450" si="521">IFERROR(AVERAGE(R437,W437,AB437,AG437,AL437,AQ437,AV437),"")</f>
        <v>113.14528352573389</v>
      </c>
      <c r="L437" s="458"/>
      <c r="M437" s="153">
        <f t="shared" si="502"/>
        <v>11</v>
      </c>
      <c r="N437" s="448"/>
      <c r="O437" s="448"/>
      <c r="P437" s="95">
        <v>17</v>
      </c>
      <c r="Q437" s="151">
        <v>1928.5714285714305</v>
      </c>
      <c r="R437" s="177">
        <f t="shared" si="511"/>
        <v>113.44537815126061</v>
      </c>
      <c r="S437" s="95">
        <f t="shared" si="503"/>
        <v>10</v>
      </c>
      <c r="T437" s="447"/>
      <c r="U437" s="95">
        <v>17</v>
      </c>
      <c r="V437" s="151">
        <v>1906.1538461538473</v>
      </c>
      <c r="W437" s="177">
        <f t="shared" si="512"/>
        <v>112.12669683257926</v>
      </c>
      <c r="X437" s="95">
        <f t="shared" si="504"/>
        <v>12</v>
      </c>
      <c r="Y437" s="447"/>
      <c r="Z437" s="95">
        <v>17</v>
      </c>
      <c r="AA437" s="151">
        <v>1924.5283018867935</v>
      </c>
      <c r="AB437" s="177">
        <f t="shared" si="513"/>
        <v>113.20754716981139</v>
      </c>
      <c r="AC437" s="95">
        <f t="shared" si="505"/>
        <v>12</v>
      </c>
      <c r="AD437" s="447"/>
      <c r="AE437" s="95">
        <v>17</v>
      </c>
      <c r="AF437" s="151">
        <v>1934.7169811320766</v>
      </c>
      <c r="AG437" s="177">
        <f t="shared" si="514"/>
        <v>113.80688124306333</v>
      </c>
      <c r="AH437" s="95">
        <f t="shared" si="506"/>
        <v>10</v>
      </c>
      <c r="AI437" s="447"/>
      <c r="AJ437" s="95">
        <v>17</v>
      </c>
      <c r="AK437" s="151">
        <v>1916.0000000000018</v>
      </c>
      <c r="AL437" s="177">
        <f t="shared" si="515"/>
        <v>112.70588235294129</v>
      </c>
      <c r="AM437" s="95">
        <f t="shared" si="507"/>
        <v>12</v>
      </c>
      <c r="AN437" s="447"/>
      <c r="AO437" s="95">
        <v>17</v>
      </c>
      <c r="AP437" s="151">
        <v>1922.4999999999986</v>
      </c>
      <c r="AQ437" s="177">
        <f t="shared" si="516"/>
        <v>113.08823529411757</v>
      </c>
      <c r="AR437" s="95">
        <f t="shared" si="508"/>
        <v>10</v>
      </c>
      <c r="AS437" s="447"/>
      <c r="AT437" s="95">
        <v>17</v>
      </c>
      <c r="AU437" s="151">
        <v>1931.8181818181838</v>
      </c>
      <c r="AV437" s="177">
        <f t="shared" si="517"/>
        <v>113.63636363636375</v>
      </c>
      <c r="AW437" s="95">
        <f t="shared" si="509"/>
        <v>10</v>
      </c>
      <c r="AX437" s="447"/>
    </row>
    <row r="438" spans="2:50" hidden="1">
      <c r="B438" s="456"/>
      <c r="C438" s="95">
        <f t="shared" si="518"/>
        <v>6</v>
      </c>
      <c r="D438" s="95" t="s">
        <v>144</v>
      </c>
      <c r="E438" s="95">
        <v>15</v>
      </c>
      <c r="F438" s="95">
        <v>2000</v>
      </c>
      <c r="G438" s="177">
        <f t="shared" si="510"/>
        <v>133.33333333333334</v>
      </c>
      <c r="H438" s="447"/>
      <c r="I438" s="153">
        <f t="shared" si="519"/>
        <v>15</v>
      </c>
      <c r="J438" s="153">
        <f t="shared" si="520"/>
        <v>1922.2725265304905</v>
      </c>
      <c r="K438" s="154">
        <f t="shared" si="521"/>
        <v>128.15150176869938</v>
      </c>
      <c r="L438" s="458"/>
      <c r="M438" s="153">
        <f t="shared" si="502"/>
        <v>4</v>
      </c>
      <c r="N438" s="448"/>
      <c r="O438" s="448"/>
      <c r="P438" s="95">
        <v>15</v>
      </c>
      <c r="Q438" s="151">
        <v>1906.5306122448985</v>
      </c>
      <c r="R438" s="177">
        <f t="shared" si="511"/>
        <v>127.10204081632656</v>
      </c>
      <c r="S438" s="95">
        <f t="shared" si="503"/>
        <v>5</v>
      </c>
      <c r="T438" s="447"/>
      <c r="U438" s="95">
        <v>15</v>
      </c>
      <c r="V438" s="151">
        <v>1940.9999999999993</v>
      </c>
      <c r="W438" s="177">
        <f t="shared" si="512"/>
        <v>129.39999999999995</v>
      </c>
      <c r="X438" s="95">
        <f t="shared" si="504"/>
        <v>3</v>
      </c>
      <c r="Y438" s="447"/>
      <c r="Z438" s="95">
        <v>15</v>
      </c>
      <c r="AA438" s="151">
        <v>1907.6923076923067</v>
      </c>
      <c r="AB438" s="177">
        <f t="shared" si="513"/>
        <v>127.17948717948711</v>
      </c>
      <c r="AC438" s="95">
        <f t="shared" si="505"/>
        <v>6</v>
      </c>
      <c r="AD438" s="447"/>
      <c r="AE438" s="95">
        <v>15</v>
      </c>
      <c r="AF438" s="151">
        <v>1922.9268292682921</v>
      </c>
      <c r="AG438" s="177">
        <f t="shared" si="514"/>
        <v>128.19512195121948</v>
      </c>
      <c r="AH438" s="95">
        <f t="shared" si="506"/>
        <v>4</v>
      </c>
      <c r="AI438" s="447"/>
      <c r="AJ438" s="95">
        <v>15</v>
      </c>
      <c r="AK438" s="151">
        <v>1944.2857142857135</v>
      </c>
      <c r="AL438" s="177">
        <f t="shared" si="515"/>
        <v>129.61904761904756</v>
      </c>
      <c r="AM438" s="95">
        <f t="shared" si="507"/>
        <v>3</v>
      </c>
      <c r="AN438" s="447"/>
      <c r="AO438" s="95">
        <v>15</v>
      </c>
      <c r="AP438" s="151">
        <v>1912.2222222222233</v>
      </c>
      <c r="AQ438" s="177">
        <f t="shared" si="516"/>
        <v>127.48148148148155</v>
      </c>
      <c r="AR438" s="95">
        <f t="shared" si="508"/>
        <v>6</v>
      </c>
      <c r="AS438" s="447"/>
      <c r="AT438" s="95">
        <v>15</v>
      </c>
      <c r="AU438" s="151">
        <v>1921.2500000000005</v>
      </c>
      <c r="AV438" s="177">
        <f t="shared" si="517"/>
        <v>128.08333333333337</v>
      </c>
      <c r="AW438" s="95">
        <f t="shared" si="509"/>
        <v>6</v>
      </c>
      <c r="AX438" s="447"/>
    </row>
    <row r="439" spans="2:50" hidden="1">
      <c r="B439" s="456"/>
      <c r="C439" s="95">
        <f t="shared" si="518"/>
        <v>7</v>
      </c>
      <c r="D439" s="95" t="s">
        <v>151</v>
      </c>
      <c r="E439" s="95">
        <v>16</v>
      </c>
      <c r="F439" s="95">
        <v>2000</v>
      </c>
      <c r="G439" s="177">
        <f t="shared" si="510"/>
        <v>125</v>
      </c>
      <c r="H439" s="447"/>
      <c r="I439" s="153">
        <f t="shared" si="519"/>
        <v>16</v>
      </c>
      <c r="J439" s="153">
        <f t="shared" si="520"/>
        <v>1921.6247703989229</v>
      </c>
      <c r="K439" s="154">
        <f t="shared" si="521"/>
        <v>120.10154814993268</v>
      </c>
      <c r="L439" s="458"/>
      <c r="M439" s="153">
        <f t="shared" si="502"/>
        <v>8</v>
      </c>
      <c r="N439" s="448"/>
      <c r="O439" s="448"/>
      <c r="P439" s="95">
        <v>16</v>
      </c>
      <c r="Q439" s="151">
        <v>1938.8288920056086</v>
      </c>
      <c r="R439" s="177">
        <f t="shared" si="511"/>
        <v>121.17680575035054</v>
      </c>
      <c r="S439" s="95">
        <f t="shared" si="503"/>
        <v>7</v>
      </c>
      <c r="T439" s="447"/>
      <c r="U439" s="95">
        <v>16</v>
      </c>
      <c r="V439" s="151">
        <v>1916.0000000000018</v>
      </c>
      <c r="W439" s="177">
        <f t="shared" si="512"/>
        <v>119.75000000000011</v>
      </c>
      <c r="X439" s="95">
        <f t="shared" si="504"/>
        <v>8</v>
      </c>
      <c r="Y439" s="447"/>
      <c r="Z439" s="95">
        <v>16</v>
      </c>
      <c r="AA439" s="151">
        <v>1928.5714285714305</v>
      </c>
      <c r="AB439" s="177">
        <f t="shared" si="513"/>
        <v>120.53571428571441</v>
      </c>
      <c r="AC439" s="95">
        <f t="shared" si="505"/>
        <v>8</v>
      </c>
      <c r="AD439" s="447"/>
      <c r="AE439" s="95">
        <v>16</v>
      </c>
      <c r="AF439" s="151">
        <v>1920.000000000002</v>
      </c>
      <c r="AG439" s="177">
        <f t="shared" si="514"/>
        <v>120.00000000000013</v>
      </c>
      <c r="AH439" s="95">
        <f t="shared" si="506"/>
        <v>9</v>
      </c>
      <c r="AI439" s="447"/>
      <c r="AJ439" s="95">
        <v>16</v>
      </c>
      <c r="AK439" s="151">
        <v>1911.9999999999986</v>
      </c>
      <c r="AL439" s="177">
        <f t="shared" si="515"/>
        <v>119.49999999999991</v>
      </c>
      <c r="AM439" s="95">
        <f t="shared" si="507"/>
        <v>9</v>
      </c>
      <c r="AN439" s="447"/>
      <c r="AO439" s="95">
        <v>16</v>
      </c>
      <c r="AP439" s="151">
        <v>1918.6046511627903</v>
      </c>
      <c r="AQ439" s="177">
        <f t="shared" si="516"/>
        <v>119.9127906976744</v>
      </c>
      <c r="AR439" s="95">
        <f t="shared" si="508"/>
        <v>7</v>
      </c>
      <c r="AS439" s="447"/>
      <c r="AT439" s="95">
        <v>16</v>
      </c>
      <c r="AU439" s="151">
        <v>1917.3684210526294</v>
      </c>
      <c r="AV439" s="177">
        <f t="shared" si="517"/>
        <v>119.83552631578934</v>
      </c>
      <c r="AW439" s="95">
        <f t="shared" si="509"/>
        <v>7</v>
      </c>
      <c r="AX439" s="447"/>
    </row>
    <row r="440" spans="2:50" hidden="1">
      <c r="B440" s="456"/>
      <c r="C440" s="95">
        <f t="shared" si="518"/>
        <v>8</v>
      </c>
      <c r="D440" s="95" t="s">
        <v>150</v>
      </c>
      <c r="E440" s="95">
        <v>13</v>
      </c>
      <c r="F440" s="95">
        <v>2000</v>
      </c>
      <c r="G440" s="177">
        <f t="shared" si="510"/>
        <v>153.84615384615384</v>
      </c>
      <c r="H440" s="447"/>
      <c r="I440" s="153">
        <f t="shared" si="519"/>
        <v>13</v>
      </c>
      <c r="J440" s="153">
        <f t="shared" si="520"/>
        <v>1919.2023019967021</v>
      </c>
      <c r="K440" s="154">
        <f t="shared" si="521"/>
        <v>147.63094630743862</v>
      </c>
      <c r="L440" s="458"/>
      <c r="M440" s="153">
        <f t="shared" si="502"/>
        <v>1</v>
      </c>
      <c r="N440" s="448"/>
      <c r="O440" s="448"/>
      <c r="P440" s="95">
        <v>13</v>
      </c>
      <c r="Q440" s="151">
        <v>1912.3809523809543</v>
      </c>
      <c r="R440" s="177">
        <f t="shared" si="511"/>
        <v>147.10622710622727</v>
      </c>
      <c r="S440" s="95">
        <f t="shared" si="503"/>
        <v>1</v>
      </c>
      <c r="T440" s="447"/>
      <c r="U440" s="95">
        <v>13</v>
      </c>
      <c r="V440" s="151">
        <v>1917.0000000000018</v>
      </c>
      <c r="W440" s="177">
        <f t="shared" si="512"/>
        <v>147.46153846153859</v>
      </c>
      <c r="X440" s="95">
        <f t="shared" si="504"/>
        <v>1</v>
      </c>
      <c r="Y440" s="447"/>
      <c r="Z440" s="95">
        <v>13</v>
      </c>
      <c r="AA440" s="151">
        <v>1936.2711864406797</v>
      </c>
      <c r="AB440" s="177">
        <f t="shared" si="513"/>
        <v>148.94393741851383</v>
      </c>
      <c r="AC440" s="95">
        <f t="shared" si="505"/>
        <v>1</v>
      </c>
      <c r="AD440" s="447"/>
      <c r="AE440" s="95">
        <v>13</v>
      </c>
      <c r="AF440" s="151">
        <v>1907.0000000000018</v>
      </c>
      <c r="AG440" s="177">
        <f t="shared" si="514"/>
        <v>146.69230769230782</v>
      </c>
      <c r="AH440" s="95">
        <f t="shared" si="506"/>
        <v>1</v>
      </c>
      <c r="AI440" s="447"/>
      <c r="AJ440" s="95">
        <v>13</v>
      </c>
      <c r="AK440" s="151">
        <v>1918.2857142857124</v>
      </c>
      <c r="AL440" s="177">
        <f t="shared" si="515"/>
        <v>147.56043956043942</v>
      </c>
      <c r="AM440" s="95">
        <f t="shared" si="507"/>
        <v>1</v>
      </c>
      <c r="AN440" s="447"/>
      <c r="AO440" s="95">
        <v>13</v>
      </c>
      <c r="AP440" s="151">
        <v>1919.9999999999989</v>
      </c>
      <c r="AQ440" s="177">
        <f t="shared" si="516"/>
        <v>147.69230769230759</v>
      </c>
      <c r="AR440" s="95">
        <f t="shared" si="508"/>
        <v>1</v>
      </c>
      <c r="AS440" s="447"/>
      <c r="AT440" s="95">
        <v>13</v>
      </c>
      <c r="AU440" s="151">
        <v>1923.4782608695675</v>
      </c>
      <c r="AV440" s="177">
        <f t="shared" si="517"/>
        <v>147.95986622073596</v>
      </c>
      <c r="AW440" s="95">
        <f t="shared" si="509"/>
        <v>1</v>
      </c>
      <c r="AX440" s="447"/>
    </row>
    <row r="441" spans="2:50" hidden="1">
      <c r="B441" s="456"/>
      <c r="C441" s="95">
        <f t="shared" si="518"/>
        <v>9</v>
      </c>
      <c r="D441" s="95" t="s">
        <v>148</v>
      </c>
      <c r="E441" s="95">
        <v>16</v>
      </c>
      <c r="F441" s="95">
        <v>1500</v>
      </c>
      <c r="G441" s="177">
        <f t="shared" si="510"/>
        <v>93.75</v>
      </c>
      <c r="H441" s="447"/>
      <c r="I441" s="153">
        <f t="shared" si="519"/>
        <v>16</v>
      </c>
      <c r="J441" s="153">
        <f t="shared" si="520"/>
        <v>1439.5655025858994</v>
      </c>
      <c r="K441" s="154">
        <f t="shared" si="521"/>
        <v>89.97284391161871</v>
      </c>
      <c r="L441" s="458"/>
      <c r="M441" s="153">
        <f t="shared" si="502"/>
        <v>15</v>
      </c>
      <c r="N441" s="448"/>
      <c r="O441" s="448"/>
      <c r="P441" s="95">
        <v>16</v>
      </c>
      <c r="Q441" s="151">
        <v>1436.5384615384623</v>
      </c>
      <c r="R441" s="177">
        <f t="shared" si="511"/>
        <v>89.783653846153896</v>
      </c>
      <c r="S441" s="95">
        <f t="shared" si="503"/>
        <v>14</v>
      </c>
      <c r="T441" s="447"/>
      <c r="U441" s="95">
        <v>16</v>
      </c>
      <c r="V441" s="151">
        <v>1455.0000000000009</v>
      </c>
      <c r="W441" s="177">
        <f t="shared" si="512"/>
        <v>90.937500000000057</v>
      </c>
      <c r="X441" s="95">
        <f t="shared" si="504"/>
        <v>14</v>
      </c>
      <c r="Y441" s="447"/>
      <c r="Z441" s="95">
        <v>16</v>
      </c>
      <c r="AA441" s="151">
        <v>1428.2608695652175</v>
      </c>
      <c r="AB441" s="177">
        <f t="shared" si="513"/>
        <v>89.266304347826093</v>
      </c>
      <c r="AC441" s="95">
        <f t="shared" si="505"/>
        <v>15</v>
      </c>
      <c r="AD441" s="447"/>
      <c r="AE441" s="95">
        <v>16</v>
      </c>
      <c r="AF441" s="151">
        <v>1430.2040816326535</v>
      </c>
      <c r="AG441" s="177">
        <f t="shared" si="514"/>
        <v>89.387755102040842</v>
      </c>
      <c r="AH441" s="95">
        <f t="shared" si="506"/>
        <v>15</v>
      </c>
      <c r="AI441" s="447"/>
      <c r="AJ441" s="95">
        <v>16</v>
      </c>
      <c r="AK441" s="151">
        <v>1442.5531914893618</v>
      </c>
      <c r="AL441" s="177">
        <f t="shared" si="515"/>
        <v>90.159574468085111</v>
      </c>
      <c r="AM441" s="95">
        <f t="shared" si="507"/>
        <v>14</v>
      </c>
      <c r="AN441" s="447"/>
      <c r="AO441" s="95">
        <v>16</v>
      </c>
      <c r="AP441" s="151">
        <v>1438.9473684210536</v>
      </c>
      <c r="AQ441" s="177">
        <f t="shared" si="516"/>
        <v>89.934210526315852</v>
      </c>
      <c r="AR441" s="95">
        <f t="shared" si="508"/>
        <v>14</v>
      </c>
      <c r="AS441" s="447"/>
      <c r="AT441" s="95">
        <v>16</v>
      </c>
      <c r="AU441" s="151">
        <v>1445.4545454545464</v>
      </c>
      <c r="AV441" s="177">
        <f t="shared" si="517"/>
        <v>90.34090909090915</v>
      </c>
      <c r="AW441" s="95">
        <f t="shared" si="509"/>
        <v>15</v>
      </c>
      <c r="AX441" s="447"/>
    </row>
    <row r="442" spans="2:50" hidden="1">
      <c r="B442" s="456"/>
      <c r="C442" s="95">
        <f t="shared" si="518"/>
        <v>10</v>
      </c>
      <c r="D442" s="95" t="s">
        <v>149</v>
      </c>
      <c r="E442" s="95">
        <v>15</v>
      </c>
      <c r="F442" s="95">
        <v>2000</v>
      </c>
      <c r="G442" s="177">
        <f t="shared" si="510"/>
        <v>133.33333333333334</v>
      </c>
      <c r="H442" s="447"/>
      <c r="I442" s="153">
        <f t="shared" si="519"/>
        <v>15</v>
      </c>
      <c r="J442" s="153">
        <f t="shared" si="520"/>
        <v>1929.5410112938309</v>
      </c>
      <c r="K442" s="154">
        <f t="shared" si="521"/>
        <v>128.63606741958873</v>
      </c>
      <c r="L442" s="458"/>
      <c r="M442" s="153">
        <f t="shared" si="502"/>
        <v>3</v>
      </c>
      <c r="N442" s="448"/>
      <c r="O442" s="448"/>
      <c r="P442" s="95">
        <v>15</v>
      </c>
      <c r="Q442" s="151">
        <v>1920.0000000000005</v>
      </c>
      <c r="R442" s="177">
        <f t="shared" si="511"/>
        <v>128.00000000000003</v>
      </c>
      <c r="S442" s="95">
        <f t="shared" si="503"/>
        <v>3</v>
      </c>
      <c r="T442" s="447"/>
      <c r="U442" s="95">
        <v>15</v>
      </c>
      <c r="V442" s="151">
        <v>1922.5000000000007</v>
      </c>
      <c r="W442" s="177">
        <f t="shared" si="512"/>
        <v>128.16666666666671</v>
      </c>
      <c r="X442" s="95">
        <f t="shared" si="504"/>
        <v>5</v>
      </c>
      <c r="Y442" s="447"/>
      <c r="Z442" s="95">
        <v>15</v>
      </c>
      <c r="AA442" s="151">
        <v>1922.7272727272727</v>
      </c>
      <c r="AB442" s="177">
        <f t="shared" si="513"/>
        <v>128.18181818181819</v>
      </c>
      <c r="AC442" s="95">
        <f t="shared" si="505"/>
        <v>3</v>
      </c>
      <c r="AD442" s="447"/>
      <c r="AE442" s="95">
        <v>15</v>
      </c>
      <c r="AF442" s="151">
        <v>1946.5116279069762</v>
      </c>
      <c r="AG442" s="177">
        <f t="shared" si="514"/>
        <v>129.76744186046508</v>
      </c>
      <c r="AH442" s="95">
        <f t="shared" si="506"/>
        <v>3</v>
      </c>
      <c r="AI442" s="447"/>
      <c r="AJ442" s="95">
        <v>15</v>
      </c>
      <c r="AK442" s="151">
        <v>1926.1224489795925</v>
      </c>
      <c r="AL442" s="177">
        <f t="shared" si="515"/>
        <v>128.40816326530617</v>
      </c>
      <c r="AM442" s="95">
        <f t="shared" si="507"/>
        <v>4</v>
      </c>
      <c r="AN442" s="447"/>
      <c r="AO442" s="95">
        <v>15</v>
      </c>
      <c r="AP442" s="151">
        <v>1929.3103448275874</v>
      </c>
      <c r="AQ442" s="177">
        <f t="shared" si="516"/>
        <v>128.6206896551725</v>
      </c>
      <c r="AR442" s="95">
        <f t="shared" si="508"/>
        <v>3</v>
      </c>
      <c r="AS442" s="447"/>
      <c r="AT442" s="95">
        <v>15</v>
      </c>
      <c r="AU442" s="151">
        <v>1939.6153846153857</v>
      </c>
      <c r="AV442" s="177">
        <f t="shared" si="517"/>
        <v>129.30769230769238</v>
      </c>
      <c r="AW442" s="95">
        <f t="shared" si="509"/>
        <v>3</v>
      </c>
      <c r="AX442" s="447"/>
    </row>
    <row r="443" spans="2:50" hidden="1">
      <c r="B443" s="456"/>
      <c r="C443" s="95">
        <f t="shared" si="518"/>
        <v>11</v>
      </c>
      <c r="D443" s="95" t="s">
        <v>140</v>
      </c>
      <c r="E443" s="95">
        <v>15</v>
      </c>
      <c r="F443" s="95">
        <v>2000</v>
      </c>
      <c r="G443" s="177">
        <f t="shared" ref="G443" si="522">F443/E443</f>
        <v>133.33333333333334</v>
      </c>
      <c r="H443" s="447"/>
      <c r="I443" s="153">
        <f t="shared" ref="I443" si="523">IFERROR(AVERAGE(P443,U443,Z443,AE443,AJ443,AO443,AT443),"")</f>
        <v>15</v>
      </c>
      <c r="J443" s="153">
        <f t="shared" ref="J443" si="524">IFERROR(AVERAGE(Q443,V443,AA443,AF443,AK443,AP443,AU443),"")</f>
        <v>1920.2977899892064</v>
      </c>
      <c r="K443" s="154">
        <f t="shared" ref="K443" si="525">IFERROR(AVERAGE(R443,W443,AB443,AG443,AL443,AQ443,AV443),"")</f>
        <v>128.0198526659471</v>
      </c>
      <c r="L443" s="458"/>
      <c r="M443" s="153">
        <f t="shared" si="502"/>
        <v>5</v>
      </c>
      <c r="N443" s="448"/>
      <c r="O443" s="448"/>
      <c r="P443" s="95">
        <v>15</v>
      </c>
      <c r="Q443" s="151">
        <v>1919.9999999999989</v>
      </c>
      <c r="R443" s="177">
        <f t="shared" ref="R443" si="526">IFERROR(Q443/P443,"")</f>
        <v>127.99999999999993</v>
      </c>
      <c r="S443" s="95">
        <f t="shared" si="503"/>
        <v>4</v>
      </c>
      <c r="T443" s="447"/>
      <c r="U443" s="95">
        <v>15</v>
      </c>
      <c r="V443" s="151">
        <v>1911.1475409836082</v>
      </c>
      <c r="W443" s="177">
        <f t="shared" ref="W443" si="527">IFERROR(V443/U443,"")</f>
        <v>127.40983606557388</v>
      </c>
      <c r="X443" s="95">
        <f t="shared" si="504"/>
        <v>6</v>
      </c>
      <c r="Y443" s="447"/>
      <c r="Z443" s="95">
        <v>15</v>
      </c>
      <c r="AA443" s="151">
        <v>1920.000000000002</v>
      </c>
      <c r="AB443" s="177">
        <f t="shared" ref="AB443" si="528">IFERROR(AA443/Z443,"")</f>
        <v>128.00000000000014</v>
      </c>
      <c r="AC443" s="95">
        <f t="shared" si="505"/>
        <v>4</v>
      </c>
      <c r="AD443" s="447"/>
      <c r="AE443" s="95">
        <v>15</v>
      </c>
      <c r="AF443" s="151">
        <v>1920.9090909090883</v>
      </c>
      <c r="AG443" s="177">
        <f t="shared" ref="AG443" si="529">IFERROR(AF443/AE443,"")</f>
        <v>128.06060606060589</v>
      </c>
      <c r="AH443" s="95">
        <f t="shared" si="506"/>
        <v>5</v>
      </c>
      <c r="AI443" s="447"/>
      <c r="AJ443" s="95">
        <v>15</v>
      </c>
      <c r="AK443" s="151">
        <v>1913.6842105263142</v>
      </c>
      <c r="AL443" s="177">
        <f t="shared" ref="AL443" si="530">IFERROR(AK443/AJ443,"")</f>
        <v>127.57894736842096</v>
      </c>
      <c r="AM443" s="95">
        <f t="shared" si="507"/>
        <v>5</v>
      </c>
      <c r="AN443" s="447"/>
      <c r="AO443" s="95">
        <v>15</v>
      </c>
      <c r="AP443" s="151">
        <v>1928.3079732197193</v>
      </c>
      <c r="AQ443" s="177">
        <f t="shared" ref="AQ443" si="531">IFERROR(AP443/AO443,"")</f>
        <v>128.55386488131461</v>
      </c>
      <c r="AR443" s="95">
        <f t="shared" si="508"/>
        <v>4</v>
      </c>
      <c r="AS443" s="447"/>
      <c r="AT443" s="95">
        <v>15</v>
      </c>
      <c r="AU443" s="151">
        <v>1928.0357142857124</v>
      </c>
      <c r="AV443" s="177">
        <f t="shared" ref="AV443" si="532">IFERROR(AU443/AT443,"")</f>
        <v>128.53571428571416</v>
      </c>
      <c r="AW443" s="95">
        <f t="shared" si="509"/>
        <v>5</v>
      </c>
      <c r="AX443" s="447"/>
    </row>
    <row r="444" spans="2:50" hidden="1">
      <c r="B444" s="456"/>
      <c r="C444" s="95">
        <f t="shared" si="518"/>
        <v>12</v>
      </c>
      <c r="D444" s="95" t="s">
        <v>132</v>
      </c>
      <c r="E444" s="95">
        <v>15</v>
      </c>
      <c r="F444" s="95">
        <v>2000</v>
      </c>
      <c r="G444" s="177">
        <f t="shared" si="510"/>
        <v>133.33333333333334</v>
      </c>
      <c r="H444" s="447"/>
      <c r="I444" s="153">
        <f t="shared" si="519"/>
        <v>15</v>
      </c>
      <c r="J444" s="153">
        <f t="shared" si="520"/>
        <v>1918.8900274729469</v>
      </c>
      <c r="K444" s="154">
        <f t="shared" si="521"/>
        <v>127.92600183152977</v>
      </c>
      <c r="L444" s="458"/>
      <c r="M444" s="153">
        <f t="shared" si="502"/>
        <v>6</v>
      </c>
      <c r="N444" s="448"/>
      <c r="O444" s="448"/>
      <c r="P444" s="95">
        <v>15</v>
      </c>
      <c r="Q444" s="151">
        <v>1903.0188679245293</v>
      </c>
      <c r="R444" s="177">
        <f t="shared" si="511"/>
        <v>126.86792452830196</v>
      </c>
      <c r="S444" s="95">
        <f t="shared" si="503"/>
        <v>6</v>
      </c>
      <c r="T444" s="447"/>
      <c r="U444" s="95">
        <v>15</v>
      </c>
      <c r="V444" s="151">
        <v>1936.07142857143</v>
      </c>
      <c r="W444" s="177">
        <f t="shared" si="512"/>
        <v>129.07142857142867</v>
      </c>
      <c r="X444" s="95">
        <f t="shared" si="504"/>
        <v>4</v>
      </c>
      <c r="Y444" s="447"/>
      <c r="Z444" s="95">
        <v>15</v>
      </c>
      <c r="AA444" s="151">
        <v>1915.3846153846164</v>
      </c>
      <c r="AB444" s="177">
        <f t="shared" si="513"/>
        <v>127.69230769230776</v>
      </c>
      <c r="AC444" s="95">
        <f t="shared" si="505"/>
        <v>5</v>
      </c>
      <c r="AD444" s="447"/>
      <c r="AE444" s="95">
        <v>15</v>
      </c>
      <c r="AF444" s="151">
        <v>1914.3396226415105</v>
      </c>
      <c r="AG444" s="177">
        <f t="shared" si="514"/>
        <v>127.62264150943403</v>
      </c>
      <c r="AH444" s="95">
        <f t="shared" si="506"/>
        <v>6</v>
      </c>
      <c r="AI444" s="447"/>
      <c r="AJ444" s="95">
        <v>15</v>
      </c>
      <c r="AK444" s="151">
        <v>1907.7966101694931</v>
      </c>
      <c r="AL444" s="177">
        <f t="shared" si="515"/>
        <v>127.1864406779662</v>
      </c>
      <c r="AM444" s="95">
        <f t="shared" si="507"/>
        <v>6</v>
      </c>
      <c r="AN444" s="447"/>
      <c r="AO444" s="95">
        <v>15</v>
      </c>
      <c r="AP444" s="151">
        <v>1925.1428571428553</v>
      </c>
      <c r="AQ444" s="177">
        <f t="shared" si="516"/>
        <v>128.34285714285701</v>
      </c>
      <c r="AR444" s="95">
        <f t="shared" si="508"/>
        <v>5</v>
      </c>
      <c r="AS444" s="447"/>
      <c r="AT444" s="95">
        <v>15</v>
      </c>
      <c r="AU444" s="151">
        <v>1930.4761904761924</v>
      </c>
      <c r="AV444" s="177">
        <f t="shared" si="517"/>
        <v>128.69841269841282</v>
      </c>
      <c r="AW444" s="95">
        <f t="shared" si="509"/>
        <v>4</v>
      </c>
      <c r="AX444" s="447"/>
    </row>
    <row r="445" spans="2:50" hidden="1">
      <c r="B445" s="456"/>
      <c r="C445" s="95">
        <f t="shared" si="518"/>
        <v>13</v>
      </c>
      <c r="D445" s="95" t="s">
        <v>152</v>
      </c>
      <c r="E445" s="95">
        <v>17</v>
      </c>
      <c r="F445" s="95">
        <v>2000</v>
      </c>
      <c r="G445" s="177">
        <f t="shared" si="510"/>
        <v>117.64705882352941</v>
      </c>
      <c r="H445" s="447"/>
      <c r="I445" s="153">
        <f t="shared" si="519"/>
        <v>17</v>
      </c>
      <c r="J445" s="153">
        <f t="shared" si="520"/>
        <v>1929.1437450992837</v>
      </c>
      <c r="K445" s="154">
        <f t="shared" si="521"/>
        <v>113.47904382936966</v>
      </c>
      <c r="L445" s="458"/>
      <c r="M445" s="153">
        <f t="shared" si="502"/>
        <v>10</v>
      </c>
      <c r="N445" s="448"/>
      <c r="O445" s="448"/>
      <c r="P445" s="95">
        <v>17</v>
      </c>
      <c r="Q445" s="151">
        <v>1905.8823529411789</v>
      </c>
      <c r="R445" s="177">
        <f t="shared" si="511"/>
        <v>112.11072664359875</v>
      </c>
      <c r="S445" s="95">
        <f t="shared" si="503"/>
        <v>12</v>
      </c>
      <c r="T445" s="447"/>
      <c r="U445" s="95">
        <v>17</v>
      </c>
      <c r="V445" s="151">
        <v>1957.2413793103465</v>
      </c>
      <c r="W445" s="177">
        <f t="shared" si="512"/>
        <v>115.13184584178509</v>
      </c>
      <c r="X445" s="95">
        <f t="shared" si="504"/>
        <v>10</v>
      </c>
      <c r="Y445" s="447"/>
      <c r="Z445" s="95">
        <v>17</v>
      </c>
      <c r="AA445" s="151">
        <v>1939.3548387096789</v>
      </c>
      <c r="AB445" s="177">
        <f t="shared" si="513"/>
        <v>114.07969639468699</v>
      </c>
      <c r="AC445" s="95">
        <f t="shared" si="505"/>
        <v>10</v>
      </c>
      <c r="AD445" s="447"/>
      <c r="AE445" s="95">
        <v>17</v>
      </c>
      <c r="AF445" s="151">
        <v>1906.9565217391305</v>
      </c>
      <c r="AG445" s="177">
        <f t="shared" si="514"/>
        <v>112.17391304347827</v>
      </c>
      <c r="AH445" s="95">
        <f t="shared" si="506"/>
        <v>12</v>
      </c>
      <c r="AI445" s="447"/>
      <c r="AJ445" s="95">
        <v>17</v>
      </c>
      <c r="AK445" s="151">
        <v>1970.4000000000005</v>
      </c>
      <c r="AL445" s="177">
        <f t="shared" si="515"/>
        <v>115.90588235294121</v>
      </c>
      <c r="AM445" s="95">
        <f t="shared" si="507"/>
        <v>10</v>
      </c>
      <c r="AN445" s="447"/>
      <c r="AO445" s="95">
        <v>17</v>
      </c>
      <c r="AP445" s="151">
        <v>1902.3529411764682</v>
      </c>
      <c r="AQ445" s="177">
        <f t="shared" si="516"/>
        <v>111.90311418685107</v>
      </c>
      <c r="AR445" s="95">
        <f t="shared" si="508"/>
        <v>12</v>
      </c>
      <c r="AS445" s="447"/>
      <c r="AT445" s="95">
        <v>17</v>
      </c>
      <c r="AU445" s="151">
        <v>1921.818181818184</v>
      </c>
      <c r="AV445" s="177">
        <f t="shared" si="517"/>
        <v>113.04812834224612</v>
      </c>
      <c r="AW445" s="95">
        <f t="shared" si="509"/>
        <v>12</v>
      </c>
      <c r="AX445" s="447"/>
    </row>
    <row r="446" spans="2:50" hidden="1">
      <c r="B446" s="456"/>
      <c r="C446" s="95">
        <f t="shared" si="518"/>
        <v>14</v>
      </c>
      <c r="D446" s="95" t="s">
        <v>153</v>
      </c>
      <c r="E446" s="95">
        <v>16</v>
      </c>
      <c r="F446" s="95">
        <v>1500</v>
      </c>
      <c r="G446" s="177">
        <f t="shared" si="510"/>
        <v>93.75</v>
      </c>
      <c r="H446" s="447"/>
      <c r="I446" s="153">
        <f t="shared" si="519"/>
        <v>16</v>
      </c>
      <c r="J446" s="153">
        <f t="shared" si="520"/>
        <v>1436.60192401108</v>
      </c>
      <c r="K446" s="154">
        <f t="shared" si="521"/>
        <v>89.787620250692498</v>
      </c>
      <c r="L446" s="458"/>
      <c r="M446" s="153">
        <f t="shared" si="502"/>
        <v>16</v>
      </c>
      <c r="N446" s="448"/>
      <c r="O446" s="448"/>
      <c r="P446" s="95">
        <v>16</v>
      </c>
      <c r="Q446" s="151">
        <v>1435.7142857142853</v>
      </c>
      <c r="R446" s="177">
        <f t="shared" si="511"/>
        <v>89.732142857142833</v>
      </c>
      <c r="S446" s="95">
        <f t="shared" si="503"/>
        <v>15</v>
      </c>
      <c r="T446" s="447"/>
      <c r="U446" s="95">
        <v>16</v>
      </c>
      <c r="V446" s="151">
        <v>1437.4436090225597</v>
      </c>
      <c r="W446" s="177">
        <f t="shared" si="512"/>
        <v>89.840225563909982</v>
      </c>
      <c r="X446" s="95">
        <f t="shared" si="504"/>
        <v>15</v>
      </c>
      <c r="Y446" s="447"/>
      <c r="Z446" s="95">
        <v>16</v>
      </c>
      <c r="AA446" s="151">
        <v>1440.7792207792199</v>
      </c>
      <c r="AB446" s="177">
        <f t="shared" si="513"/>
        <v>90.048701298701246</v>
      </c>
      <c r="AC446" s="95">
        <f t="shared" si="505"/>
        <v>14</v>
      </c>
      <c r="AD446" s="447"/>
      <c r="AE446" s="95">
        <v>16</v>
      </c>
      <c r="AF446" s="151">
        <v>1436.2025316455688</v>
      </c>
      <c r="AG446" s="177">
        <f t="shared" si="514"/>
        <v>89.76265822784805</v>
      </c>
      <c r="AH446" s="95">
        <f t="shared" si="506"/>
        <v>14</v>
      </c>
      <c r="AI446" s="447"/>
      <c r="AJ446" s="95">
        <v>16</v>
      </c>
      <c r="AK446" s="151">
        <v>1433.6842105263161</v>
      </c>
      <c r="AL446" s="177">
        <f t="shared" si="515"/>
        <v>89.605263157894754</v>
      </c>
      <c r="AM446" s="95">
        <f t="shared" si="507"/>
        <v>15</v>
      </c>
      <c r="AN446" s="447"/>
      <c r="AO446" s="95">
        <v>16</v>
      </c>
      <c r="AP446" s="151">
        <v>1434.2857142857149</v>
      </c>
      <c r="AQ446" s="177">
        <f t="shared" si="516"/>
        <v>89.642857142857181</v>
      </c>
      <c r="AR446" s="95">
        <f t="shared" si="508"/>
        <v>15</v>
      </c>
      <c r="AS446" s="447"/>
      <c r="AT446" s="95">
        <v>16</v>
      </c>
      <c r="AU446" s="151">
        <v>1438.1038961038964</v>
      </c>
      <c r="AV446" s="177">
        <f t="shared" si="517"/>
        <v>89.881493506493527</v>
      </c>
      <c r="AW446" s="95">
        <f t="shared" si="509"/>
        <v>16</v>
      </c>
      <c r="AX446" s="447"/>
    </row>
    <row r="447" spans="2:50" hidden="1">
      <c r="B447" s="456"/>
      <c r="C447" s="95">
        <f t="shared" si="518"/>
        <v>15</v>
      </c>
      <c r="D447" s="95" t="s">
        <v>154</v>
      </c>
      <c r="E447" s="95">
        <v>25</v>
      </c>
      <c r="F447" s="95">
        <v>2000</v>
      </c>
      <c r="G447" s="177">
        <f t="shared" si="510"/>
        <v>80</v>
      </c>
      <c r="H447" s="447"/>
      <c r="I447" s="153">
        <f t="shared" si="519"/>
        <v>25</v>
      </c>
      <c r="J447" s="153">
        <f t="shared" si="520"/>
        <v>1247.0809548953571</v>
      </c>
      <c r="K447" s="154">
        <f t="shared" si="521"/>
        <v>49.883238195814286</v>
      </c>
      <c r="L447" s="458"/>
      <c r="M447" s="153">
        <f t="shared" si="502"/>
        <v>18</v>
      </c>
      <c r="N447" s="448"/>
      <c r="O447" s="448"/>
      <c r="P447" s="95">
        <v>25</v>
      </c>
      <c r="Q447" s="151">
        <v>1241.3114754098356</v>
      </c>
      <c r="R447" s="177">
        <f t="shared" si="511"/>
        <v>49.652459016393422</v>
      </c>
      <c r="S447" s="95">
        <f t="shared" si="503"/>
        <v>17</v>
      </c>
      <c r="T447" s="447"/>
      <c r="U447" s="95">
        <v>25</v>
      </c>
      <c r="V447" s="151">
        <v>1205.0847457627112</v>
      </c>
      <c r="W447" s="177">
        <f t="shared" si="512"/>
        <v>48.203389830508449</v>
      </c>
      <c r="X447" s="95">
        <f t="shared" si="504"/>
        <v>17</v>
      </c>
      <c r="Y447" s="447"/>
      <c r="Z447" s="95">
        <v>25</v>
      </c>
      <c r="AA447" s="151">
        <v>1250.1639344262289</v>
      </c>
      <c r="AB447" s="177">
        <f t="shared" si="513"/>
        <v>50.006557377049155</v>
      </c>
      <c r="AC447" s="95">
        <f t="shared" si="505"/>
        <v>17</v>
      </c>
      <c r="AD447" s="447"/>
      <c r="AE447" s="95">
        <v>25</v>
      </c>
      <c r="AF447" s="151">
        <v>1267.8260869565217</v>
      </c>
      <c r="AG447" s="177">
        <f t="shared" si="514"/>
        <v>50.713043478260872</v>
      </c>
      <c r="AH447" s="95">
        <f t="shared" si="506"/>
        <v>17</v>
      </c>
      <c r="AI447" s="447"/>
      <c r="AJ447" s="95">
        <v>25</v>
      </c>
      <c r="AK447" s="151">
        <v>1217.7777777777785</v>
      </c>
      <c r="AL447" s="177">
        <f t="shared" si="515"/>
        <v>48.711111111111137</v>
      </c>
      <c r="AM447" s="95">
        <f t="shared" si="507"/>
        <v>17</v>
      </c>
      <c r="AN447" s="447"/>
      <c r="AO447" s="95">
        <v>25</v>
      </c>
      <c r="AP447" s="151">
        <v>1284.5901639344258</v>
      </c>
      <c r="AQ447" s="177">
        <f t="shared" si="516"/>
        <v>51.383606557377036</v>
      </c>
      <c r="AR447" s="95">
        <f t="shared" si="508"/>
        <v>17</v>
      </c>
      <c r="AS447" s="447"/>
      <c r="AT447" s="95">
        <v>25</v>
      </c>
      <c r="AU447" s="151">
        <v>1262.8124999999998</v>
      </c>
      <c r="AV447" s="177">
        <f t="shared" si="517"/>
        <v>50.512499999999989</v>
      </c>
      <c r="AW447" s="95">
        <f t="shared" si="509"/>
        <v>18</v>
      </c>
      <c r="AX447" s="447"/>
    </row>
    <row r="448" spans="2:50" hidden="1">
      <c r="B448" s="456"/>
      <c r="C448" s="95">
        <f t="shared" si="518"/>
        <v>16</v>
      </c>
      <c r="D448" s="95" t="s">
        <v>155</v>
      </c>
      <c r="E448" s="95">
        <v>22</v>
      </c>
      <c r="F448" s="95">
        <v>2000</v>
      </c>
      <c r="G448" s="177">
        <f t="shared" ref="G448:G449" si="533">F448/E448</f>
        <v>90.909090909090907</v>
      </c>
      <c r="H448" s="447"/>
      <c r="I448" s="153">
        <f t="shared" ref="I448:I449" si="534">IFERROR(AVERAGE(P448,U448,Z448,AE448,AJ448,AO448,AT448),"")</f>
        <v>22</v>
      </c>
      <c r="J448" s="153">
        <f t="shared" ref="J448:J449" si="535">IFERROR(AVERAGE(Q448,V448,AA448,AF448,AK448,AP448,AU448),"")</f>
        <v>1449.7501206465197</v>
      </c>
      <c r="K448" s="154">
        <f t="shared" ref="K448:K449" si="536">IFERROR(AVERAGE(R448,W448,AB448,AG448,AL448,AQ448,AV448),"")</f>
        <v>65.897732756659991</v>
      </c>
      <c r="L448" s="458"/>
      <c r="M448" s="153">
        <f t="shared" si="502"/>
        <v>17</v>
      </c>
      <c r="N448" s="448"/>
      <c r="O448" s="448"/>
      <c r="P448" s="95">
        <v>22</v>
      </c>
      <c r="Q448" s="151">
        <v>1411.8750000000005</v>
      </c>
      <c r="R448" s="177">
        <f t="shared" ref="R448:R449" si="537">IFERROR(Q448/P448,"")</f>
        <v>64.176136363636388</v>
      </c>
      <c r="S448" s="95">
        <f t="shared" si="503"/>
        <v>16</v>
      </c>
      <c r="T448" s="447"/>
      <c r="U448" s="95">
        <v>22</v>
      </c>
      <c r="V448" s="151">
        <v>1446.585365853658</v>
      </c>
      <c r="W448" s="177">
        <f t="shared" ref="W448:W449" si="538">IFERROR(V448/U448,"")</f>
        <v>65.75388026607537</v>
      </c>
      <c r="X448" s="95">
        <f t="shared" si="504"/>
        <v>16</v>
      </c>
      <c r="Y448" s="447"/>
      <c r="Z448" s="95">
        <v>22</v>
      </c>
      <c r="AA448" s="151">
        <v>1433.7931034482758</v>
      </c>
      <c r="AB448" s="177">
        <f t="shared" ref="AB448:AB449" si="539">IFERROR(AA448/Z448,"")</f>
        <v>65.172413793103445</v>
      </c>
      <c r="AC448" s="95">
        <f t="shared" si="505"/>
        <v>16</v>
      </c>
      <c r="AD448" s="447"/>
      <c r="AE448" s="95">
        <v>22</v>
      </c>
      <c r="AF448" s="151">
        <v>1472.8000000000006</v>
      </c>
      <c r="AG448" s="177">
        <f t="shared" ref="AG448:AG449" si="540">IFERROR(AF448/AE448,"")</f>
        <v>66.945454545454581</v>
      </c>
      <c r="AH448" s="95">
        <f t="shared" si="506"/>
        <v>16</v>
      </c>
      <c r="AI448" s="447"/>
      <c r="AJ448" s="95">
        <v>22</v>
      </c>
      <c r="AK448" s="151">
        <v>1462.4000000000005</v>
      </c>
      <c r="AL448" s="177">
        <f t="shared" ref="AL448:AL449" si="541">IFERROR(AK448/AJ448,"")</f>
        <v>66.472727272727298</v>
      </c>
      <c r="AM448" s="95">
        <f t="shared" si="507"/>
        <v>16</v>
      </c>
      <c r="AN448" s="447"/>
      <c r="AO448" s="95">
        <v>22</v>
      </c>
      <c r="AP448" s="151">
        <v>1426.5420560747662</v>
      </c>
      <c r="AQ448" s="177">
        <f t="shared" ref="AQ448:AQ449" si="542">IFERROR(AP448/AO448,"")</f>
        <v>64.842820730671193</v>
      </c>
      <c r="AR448" s="95">
        <f t="shared" si="508"/>
        <v>16</v>
      </c>
      <c r="AS448" s="447"/>
      <c r="AT448" s="95">
        <v>22</v>
      </c>
      <c r="AU448" s="151">
        <v>1494.2553191489365</v>
      </c>
      <c r="AV448" s="177">
        <f t="shared" ref="AV448:AV449" si="543">IFERROR(AU448/AT448,"")</f>
        <v>67.920696324951663</v>
      </c>
      <c r="AW448" s="95">
        <f t="shared" si="509"/>
        <v>17</v>
      </c>
      <c r="AX448" s="447"/>
    </row>
    <row r="449" spans="2:50" hidden="1">
      <c r="B449" s="456"/>
      <c r="C449" s="95">
        <f t="shared" si="518"/>
        <v>17</v>
      </c>
      <c r="D449" s="95" t="s">
        <v>156</v>
      </c>
      <c r="E449" s="95">
        <v>16</v>
      </c>
      <c r="F449" s="95">
        <v>2000</v>
      </c>
      <c r="G449" s="177">
        <f t="shared" si="533"/>
        <v>125</v>
      </c>
      <c r="H449" s="447"/>
      <c r="I449" s="153">
        <f t="shared" si="534"/>
        <v>16</v>
      </c>
      <c r="J449" s="153">
        <f t="shared" si="535"/>
        <v>1926.9000754488673</v>
      </c>
      <c r="K449" s="154">
        <f t="shared" si="536"/>
        <v>120.4312547155542</v>
      </c>
      <c r="L449" s="458"/>
      <c r="M449" s="153">
        <f t="shared" si="502"/>
        <v>7</v>
      </c>
      <c r="N449" s="448"/>
      <c r="O449" s="448"/>
      <c r="P449" s="95">
        <v>16</v>
      </c>
      <c r="Q449" s="151">
        <v>1925.3000750187553</v>
      </c>
      <c r="R449" s="177">
        <f t="shared" si="537"/>
        <v>120.3312546886722</v>
      </c>
      <c r="S449" s="95">
        <f t="shared" si="503"/>
        <v>8</v>
      </c>
      <c r="T449" s="447"/>
      <c r="U449" s="95">
        <v>16</v>
      </c>
      <c r="V449" s="151">
        <v>1924.7999999999975</v>
      </c>
      <c r="W449" s="177">
        <f t="shared" si="538"/>
        <v>120.29999999999984</v>
      </c>
      <c r="X449" s="95">
        <f t="shared" si="504"/>
        <v>7</v>
      </c>
      <c r="Y449" s="447"/>
      <c r="Z449" s="95">
        <v>16</v>
      </c>
      <c r="AA449" s="151">
        <v>1924.0000000000018</v>
      </c>
      <c r="AB449" s="177">
        <f t="shared" si="539"/>
        <v>120.25000000000011</v>
      </c>
      <c r="AC449" s="95">
        <f t="shared" si="505"/>
        <v>9</v>
      </c>
      <c r="AD449" s="447"/>
      <c r="AE449" s="95">
        <v>16</v>
      </c>
      <c r="AF449" s="151">
        <v>1947.6923076923067</v>
      </c>
      <c r="AG449" s="177">
        <f t="shared" si="540"/>
        <v>121.73076923076917</v>
      </c>
      <c r="AH449" s="95">
        <f t="shared" si="506"/>
        <v>7</v>
      </c>
      <c r="AI449" s="447"/>
      <c r="AJ449" s="95">
        <v>16</v>
      </c>
      <c r="AK449" s="151">
        <v>1939.5652173913045</v>
      </c>
      <c r="AL449" s="177">
        <f t="shared" si="541"/>
        <v>121.22282608695653</v>
      </c>
      <c r="AM449" s="95">
        <f t="shared" si="507"/>
        <v>7</v>
      </c>
      <c r="AN449" s="447"/>
      <c r="AO449" s="95">
        <v>16</v>
      </c>
      <c r="AP449" s="151">
        <v>1909.8461538461561</v>
      </c>
      <c r="AQ449" s="177">
        <f t="shared" si="542"/>
        <v>119.36538461538476</v>
      </c>
      <c r="AR449" s="95">
        <f t="shared" si="508"/>
        <v>8</v>
      </c>
      <c r="AS449" s="447"/>
      <c r="AT449" s="95">
        <v>16</v>
      </c>
      <c r="AU449" s="151">
        <v>1917.0967741935501</v>
      </c>
      <c r="AV449" s="177">
        <f t="shared" si="543"/>
        <v>119.81854838709688</v>
      </c>
      <c r="AW449" s="95">
        <f t="shared" si="509"/>
        <v>8</v>
      </c>
      <c r="AX449" s="447"/>
    </row>
    <row r="450" spans="2:50" hidden="1">
      <c r="B450" s="456"/>
      <c r="C450" s="95">
        <f t="shared" si="518"/>
        <v>18</v>
      </c>
      <c r="D450" s="95" t="s">
        <v>157</v>
      </c>
      <c r="E450" s="95">
        <v>20</v>
      </c>
      <c r="F450" s="95">
        <v>2000</v>
      </c>
      <c r="G450" s="177">
        <f t="shared" si="510"/>
        <v>100</v>
      </c>
      <c r="H450" s="447"/>
      <c r="I450" s="153">
        <f t="shared" si="519"/>
        <v>20</v>
      </c>
      <c r="J450" s="153">
        <f t="shared" si="520"/>
        <v>1923.0606111203888</v>
      </c>
      <c r="K450" s="154">
        <f t="shared" si="521"/>
        <v>96.153030556019445</v>
      </c>
      <c r="L450" s="459"/>
      <c r="M450" s="153">
        <f t="shared" si="502"/>
        <v>14</v>
      </c>
      <c r="N450" s="448"/>
      <c r="O450" s="448"/>
      <c r="P450" s="288"/>
      <c r="Q450" s="289"/>
      <c r="R450" s="290" t="str">
        <f t="shared" si="511"/>
        <v/>
      </c>
      <c r="S450" s="288" t="str">
        <f t="shared" si="503"/>
        <v/>
      </c>
      <c r="T450" s="447"/>
      <c r="U450" s="288"/>
      <c r="V450" s="289"/>
      <c r="W450" s="290" t="str">
        <f t="shared" si="512"/>
        <v/>
      </c>
      <c r="X450" s="288" t="str">
        <f t="shared" si="504"/>
        <v/>
      </c>
      <c r="Y450" s="447"/>
      <c r="Z450" s="288"/>
      <c r="AA450" s="289"/>
      <c r="AB450" s="290" t="str">
        <f t="shared" si="513"/>
        <v/>
      </c>
      <c r="AC450" s="288" t="str">
        <f t="shared" si="505"/>
        <v/>
      </c>
      <c r="AD450" s="447"/>
      <c r="AE450" s="288"/>
      <c r="AF450" s="289"/>
      <c r="AG450" s="290" t="str">
        <f t="shared" si="514"/>
        <v/>
      </c>
      <c r="AH450" s="288" t="str">
        <f t="shared" si="506"/>
        <v/>
      </c>
      <c r="AI450" s="447"/>
      <c r="AJ450" s="288"/>
      <c r="AK450" s="289"/>
      <c r="AL450" s="290" t="str">
        <f t="shared" si="515"/>
        <v/>
      </c>
      <c r="AM450" s="288" t="str">
        <f t="shared" si="507"/>
        <v/>
      </c>
      <c r="AN450" s="447"/>
      <c r="AO450" s="288"/>
      <c r="AP450" s="289"/>
      <c r="AQ450" s="290" t="str">
        <f t="shared" si="516"/>
        <v/>
      </c>
      <c r="AR450" s="288" t="str">
        <f t="shared" si="508"/>
        <v/>
      </c>
      <c r="AS450" s="447"/>
      <c r="AT450" s="95">
        <v>20</v>
      </c>
      <c r="AU450" s="151">
        <v>1923.0606111203888</v>
      </c>
      <c r="AV450" s="177">
        <f t="shared" si="517"/>
        <v>96.153030556019445</v>
      </c>
      <c r="AW450" s="95">
        <f t="shared" si="509"/>
        <v>14</v>
      </c>
      <c r="AX450" s="447"/>
    </row>
    <row r="451" spans="2:50" ht="15.6" hidden="1">
      <c r="B451" s="460" t="s">
        <v>115</v>
      </c>
      <c r="C451" s="461"/>
      <c r="D451" s="461"/>
      <c r="E451" s="461"/>
      <c r="F451" s="461"/>
      <c r="G451" s="461"/>
      <c r="H451" s="461"/>
      <c r="I451" s="150"/>
      <c r="J451" s="150"/>
      <c r="K451" s="150"/>
      <c r="L451" s="150"/>
      <c r="M451" s="150"/>
      <c r="N451" s="448" t="s">
        <v>116</v>
      </c>
      <c r="O451" s="463" t="s">
        <v>63</v>
      </c>
      <c r="P451" s="465">
        <f>AT428+1</f>
        <v>46021</v>
      </c>
      <c r="Q451" s="456"/>
      <c r="R451" s="456"/>
      <c r="S451" s="456"/>
      <c r="T451" s="456"/>
      <c r="U451" s="465">
        <f>P451+1</f>
        <v>46022</v>
      </c>
      <c r="V451" s="456"/>
      <c r="W451" s="456"/>
      <c r="X451" s="456"/>
      <c r="Y451" s="456"/>
      <c r="Z451" s="465">
        <f>U451+1</f>
        <v>46023</v>
      </c>
      <c r="AA451" s="456"/>
      <c r="AB451" s="456"/>
      <c r="AC451" s="456"/>
      <c r="AD451" s="456"/>
      <c r="AE451" s="465">
        <f>Z451+1</f>
        <v>46024</v>
      </c>
      <c r="AF451" s="456"/>
      <c r="AG451" s="456"/>
      <c r="AH451" s="456"/>
      <c r="AI451" s="456"/>
      <c r="AJ451" s="465">
        <f>AE451+1</f>
        <v>46025</v>
      </c>
      <c r="AK451" s="456"/>
      <c r="AL451" s="456"/>
      <c r="AM451" s="456"/>
      <c r="AN451" s="456"/>
      <c r="AO451" s="465">
        <f>AJ451+1</f>
        <v>46026</v>
      </c>
      <c r="AP451" s="456"/>
      <c r="AQ451" s="456"/>
      <c r="AR451" s="456"/>
      <c r="AS451" s="456"/>
      <c r="AT451" s="465">
        <f>AO451+1</f>
        <v>46027</v>
      </c>
      <c r="AU451" s="456"/>
      <c r="AV451" s="456"/>
      <c r="AW451" s="456"/>
      <c r="AX451" s="456"/>
    </row>
    <row r="452" spans="2:50" ht="15.6" hidden="1">
      <c r="B452" s="462"/>
      <c r="C452" s="462"/>
      <c r="D452" s="462"/>
      <c r="E452" s="462"/>
      <c r="F452" s="462"/>
      <c r="G452" s="462"/>
      <c r="H452" s="462"/>
      <c r="I452" s="150"/>
      <c r="J452" s="150"/>
      <c r="K452" s="150"/>
      <c r="L452" s="150"/>
      <c r="M452" s="150"/>
      <c r="N452" s="448"/>
      <c r="O452" s="464"/>
      <c r="P452" s="465" t="s">
        <v>77</v>
      </c>
      <c r="Q452" s="456"/>
      <c r="R452" s="456"/>
      <c r="S452" s="456"/>
      <c r="T452" s="456"/>
      <c r="U452" s="465" t="s">
        <v>78</v>
      </c>
      <c r="V452" s="456"/>
      <c r="W452" s="456"/>
      <c r="X452" s="456"/>
      <c r="Y452" s="456"/>
      <c r="Z452" s="465" t="s">
        <v>79</v>
      </c>
      <c r="AA452" s="456"/>
      <c r="AB452" s="456"/>
      <c r="AC452" s="456"/>
      <c r="AD452" s="456"/>
      <c r="AE452" s="465" t="s">
        <v>74</v>
      </c>
      <c r="AF452" s="456"/>
      <c r="AG452" s="456"/>
      <c r="AH452" s="456"/>
      <c r="AI452" s="456"/>
      <c r="AJ452" s="465" t="s">
        <v>75</v>
      </c>
      <c r="AK452" s="456"/>
      <c r="AL452" s="456"/>
      <c r="AM452" s="456"/>
      <c r="AN452" s="456"/>
      <c r="AO452" s="465" t="s">
        <v>70</v>
      </c>
      <c r="AP452" s="456"/>
      <c r="AQ452" s="456"/>
      <c r="AR452" s="456"/>
      <c r="AS452" s="456"/>
      <c r="AT452" s="465" t="s">
        <v>76</v>
      </c>
      <c r="AU452" s="456"/>
      <c r="AV452" s="456"/>
      <c r="AW452" s="456"/>
      <c r="AX452" s="456"/>
    </row>
    <row r="453" spans="2:50" hidden="1">
      <c r="B453" s="448" t="s">
        <v>117</v>
      </c>
      <c r="C453" s="448" t="s">
        <v>118</v>
      </c>
      <c r="D453" s="448"/>
      <c r="E453" s="448" t="s">
        <v>119</v>
      </c>
      <c r="F453" s="448"/>
      <c r="G453" s="448"/>
      <c r="H453" s="452" t="s">
        <v>120</v>
      </c>
      <c r="I453" s="455" t="s">
        <v>121</v>
      </c>
      <c r="J453" s="455"/>
      <c r="K453" s="455"/>
      <c r="L453" s="455" t="s">
        <v>120</v>
      </c>
      <c r="M453" s="455" t="s">
        <v>122</v>
      </c>
      <c r="N453" s="448"/>
      <c r="O453" s="448" t="s">
        <v>123</v>
      </c>
      <c r="P453" s="449" t="s">
        <v>124</v>
      </c>
      <c r="Q453" s="450"/>
      <c r="R453" s="450"/>
      <c r="S453" s="451"/>
      <c r="T453" s="448" t="s">
        <v>120</v>
      </c>
      <c r="U453" s="449" t="s">
        <v>124</v>
      </c>
      <c r="V453" s="450"/>
      <c r="W453" s="450"/>
      <c r="X453" s="451"/>
      <c r="Y453" s="448" t="s">
        <v>120</v>
      </c>
      <c r="Z453" s="449" t="s">
        <v>124</v>
      </c>
      <c r="AA453" s="450"/>
      <c r="AB453" s="450"/>
      <c r="AC453" s="451"/>
      <c r="AD453" s="448" t="s">
        <v>120</v>
      </c>
      <c r="AE453" s="449" t="s">
        <v>124</v>
      </c>
      <c r="AF453" s="450"/>
      <c r="AG453" s="450"/>
      <c r="AH453" s="451"/>
      <c r="AI453" s="448" t="s">
        <v>120</v>
      </c>
      <c r="AJ453" s="449" t="s">
        <v>124</v>
      </c>
      <c r="AK453" s="450"/>
      <c r="AL453" s="450"/>
      <c r="AM453" s="451"/>
      <c r="AN453" s="448" t="s">
        <v>120</v>
      </c>
      <c r="AO453" s="449" t="s">
        <v>124</v>
      </c>
      <c r="AP453" s="450"/>
      <c r="AQ453" s="450"/>
      <c r="AR453" s="451"/>
      <c r="AS453" s="448" t="s">
        <v>120</v>
      </c>
      <c r="AT453" s="449" t="s">
        <v>124</v>
      </c>
      <c r="AU453" s="450"/>
      <c r="AV453" s="450"/>
      <c r="AW453" s="451"/>
      <c r="AX453" s="448" t="s">
        <v>120</v>
      </c>
    </row>
    <row r="454" spans="2:50" hidden="1">
      <c r="B454" s="448"/>
      <c r="C454" s="448"/>
      <c r="D454" s="448"/>
      <c r="E454" s="448" t="s">
        <v>125</v>
      </c>
      <c r="F454" s="448"/>
      <c r="G454" s="448"/>
      <c r="H454" s="453"/>
      <c r="I454" s="455" t="s">
        <v>125</v>
      </c>
      <c r="J454" s="455"/>
      <c r="K454" s="455"/>
      <c r="L454" s="455"/>
      <c r="M454" s="455"/>
      <c r="N454" s="448"/>
      <c r="O454" s="448"/>
      <c r="P454" s="449" t="s">
        <v>126</v>
      </c>
      <c r="Q454" s="450"/>
      <c r="R454" s="450"/>
      <c r="S454" s="451"/>
      <c r="T454" s="448"/>
      <c r="U454" s="449" t="s">
        <v>126</v>
      </c>
      <c r="V454" s="450"/>
      <c r="W454" s="450"/>
      <c r="X454" s="451"/>
      <c r="Y454" s="448"/>
      <c r="Z454" s="449" t="s">
        <v>126</v>
      </c>
      <c r="AA454" s="450"/>
      <c r="AB454" s="450"/>
      <c r="AC454" s="451"/>
      <c r="AD454" s="448"/>
      <c r="AE454" s="449" t="s">
        <v>126</v>
      </c>
      <c r="AF454" s="450"/>
      <c r="AG454" s="450"/>
      <c r="AH454" s="451"/>
      <c r="AI454" s="448"/>
      <c r="AJ454" s="449" t="s">
        <v>126</v>
      </c>
      <c r="AK454" s="450"/>
      <c r="AL454" s="450"/>
      <c r="AM454" s="451"/>
      <c r="AN454" s="448"/>
      <c r="AO454" s="449" t="s">
        <v>126</v>
      </c>
      <c r="AP454" s="450"/>
      <c r="AQ454" s="450"/>
      <c r="AR454" s="451"/>
      <c r="AS454" s="448"/>
      <c r="AT454" s="449" t="s">
        <v>126</v>
      </c>
      <c r="AU454" s="450"/>
      <c r="AV454" s="450"/>
      <c r="AW454" s="451"/>
      <c r="AX454" s="448"/>
    </row>
    <row r="455" spans="2:50" hidden="1">
      <c r="B455" s="448"/>
      <c r="C455" s="448"/>
      <c r="D455" s="448"/>
      <c r="E455" s="94" t="s">
        <v>127</v>
      </c>
      <c r="F455" s="94" t="s">
        <v>128</v>
      </c>
      <c r="G455" s="94" t="s">
        <v>129</v>
      </c>
      <c r="H455" s="454"/>
      <c r="I455" s="152" t="s">
        <v>127</v>
      </c>
      <c r="J455" s="152" t="s">
        <v>128</v>
      </c>
      <c r="K455" s="152" t="s">
        <v>129</v>
      </c>
      <c r="L455" s="455"/>
      <c r="M455" s="455"/>
      <c r="N455" s="448"/>
      <c r="O455" s="448"/>
      <c r="P455" s="94" t="s">
        <v>127</v>
      </c>
      <c r="Q455" s="94" t="s">
        <v>128</v>
      </c>
      <c r="R455" s="94" t="s">
        <v>129</v>
      </c>
      <c r="S455" s="94" t="s">
        <v>122</v>
      </c>
      <c r="T455" s="448"/>
      <c r="U455" s="94" t="s">
        <v>127</v>
      </c>
      <c r="V455" s="94" t="s">
        <v>128</v>
      </c>
      <c r="W455" s="94" t="s">
        <v>129</v>
      </c>
      <c r="X455" s="94" t="s">
        <v>122</v>
      </c>
      <c r="Y455" s="448"/>
      <c r="Z455" s="94" t="s">
        <v>127</v>
      </c>
      <c r="AA455" s="94" t="s">
        <v>128</v>
      </c>
      <c r="AB455" s="94" t="s">
        <v>129</v>
      </c>
      <c r="AC455" s="94" t="s">
        <v>122</v>
      </c>
      <c r="AD455" s="448"/>
      <c r="AE455" s="94" t="s">
        <v>127</v>
      </c>
      <c r="AF455" s="94" t="s">
        <v>128</v>
      </c>
      <c r="AG455" s="94" t="s">
        <v>129</v>
      </c>
      <c r="AH455" s="94" t="s">
        <v>122</v>
      </c>
      <c r="AI455" s="448"/>
      <c r="AJ455" s="94" t="s">
        <v>127</v>
      </c>
      <c r="AK455" s="94" t="s">
        <v>128</v>
      </c>
      <c r="AL455" s="94" t="s">
        <v>129</v>
      </c>
      <c r="AM455" s="94" t="s">
        <v>122</v>
      </c>
      <c r="AN455" s="448"/>
      <c r="AO455" s="94" t="s">
        <v>127</v>
      </c>
      <c r="AP455" s="94" t="s">
        <v>128</v>
      </c>
      <c r="AQ455" s="94" t="s">
        <v>129</v>
      </c>
      <c r="AR455" s="94" t="s">
        <v>122</v>
      </c>
      <c r="AS455" s="448"/>
      <c r="AT455" s="94" t="s">
        <v>127</v>
      </c>
      <c r="AU455" s="94" t="s">
        <v>128</v>
      </c>
      <c r="AV455" s="94" t="s">
        <v>129</v>
      </c>
      <c r="AW455" s="94" t="s">
        <v>122</v>
      </c>
      <c r="AX455" s="448"/>
    </row>
    <row r="456" spans="2:50" hidden="1">
      <c r="B456" s="456" t="s">
        <v>130</v>
      </c>
      <c r="C456" s="95">
        <f t="shared" ref="C456" si="544">C433</f>
        <v>1</v>
      </c>
      <c r="D456" s="95" t="s">
        <v>133</v>
      </c>
      <c r="E456" s="95">
        <v>17</v>
      </c>
      <c r="F456" s="95">
        <v>2000</v>
      </c>
      <c r="G456" s="177">
        <f>F456/E456</f>
        <v>117.64705882352941</v>
      </c>
      <c r="H456" s="447">
        <f>AVERAGE(G456:G475)</f>
        <v>116.08250276555229</v>
      </c>
      <c r="I456" s="153">
        <f t="shared" ref="I456:I458" si="545">IFERROR(AVERAGE(P456,U456,Z456,AE456,AJ456,AO456,AT456),"")</f>
        <v>17</v>
      </c>
      <c r="J456" s="153">
        <f t="shared" ref="J456:J458" si="546">IFERROR(AVERAGE(Q456,V456,AA456,AF456,AK456,AP456,AU456),"")</f>
        <v>1923.1369392360905</v>
      </c>
      <c r="K456" s="154">
        <f t="shared" ref="K456:K458" si="547">IFERROR(AVERAGE(R456,W456,AB456,AG456,AL456,AQ456,AV456),"")</f>
        <v>113.12570230800532</v>
      </c>
      <c r="L456" s="457">
        <f>IFERROR(AVERAGE(K456:K475),"-")</f>
        <v>109.11035648415312</v>
      </c>
      <c r="M456" s="153">
        <f t="shared" ref="M456:M465" si="548">IFERROR(RANK(K456, K$456:K$475),"")</f>
        <v>11</v>
      </c>
      <c r="N456" s="448"/>
      <c r="O456" s="448"/>
      <c r="P456" s="95">
        <v>17</v>
      </c>
      <c r="Q456" s="151">
        <v>1902.6666666666667</v>
      </c>
      <c r="R456" s="177">
        <f>IFERROR(Q456/P456,"")</f>
        <v>111.92156862745098</v>
      </c>
      <c r="S456" s="95">
        <f t="shared" ref="S456:S465" si="549">IFERROR(RANK(R456, R$456:R$475),"")</f>
        <v>12</v>
      </c>
      <c r="T456" s="447">
        <f>AVERAGE(R456:R475)</f>
        <v>110.38583873431033</v>
      </c>
      <c r="U456" s="95">
        <v>17</v>
      </c>
      <c r="V456" s="151">
        <v>1927.317073170731</v>
      </c>
      <c r="W456" s="177">
        <f>IFERROR(V456/U456,"")</f>
        <v>113.37159253945477</v>
      </c>
      <c r="X456" s="95">
        <f t="shared" ref="X456:X465" si="550">IFERROR(RANK(W456, W$456:W$475),"")</f>
        <v>11</v>
      </c>
      <c r="Y456" s="447">
        <f>AVERAGE(W456:W475)</f>
        <v>110.57060886928437</v>
      </c>
      <c r="Z456" s="95">
        <v>17</v>
      </c>
      <c r="AA456" s="151">
        <v>1927.6923076923067</v>
      </c>
      <c r="AB456" s="177">
        <f>IFERROR(AA456/Z456,"")</f>
        <v>113.39366515837098</v>
      </c>
      <c r="AC456" s="95">
        <f t="shared" ref="AC456:AC465" si="551">IFERROR(RANK(AB456, AB$456:AB$475),"")</f>
        <v>11</v>
      </c>
      <c r="AD456" s="447">
        <f>AVERAGE(AB456:AB475)</f>
        <v>110.90153707537067</v>
      </c>
      <c r="AE456" s="95">
        <v>17</v>
      </c>
      <c r="AF456" s="151">
        <v>1943.4146341463406</v>
      </c>
      <c r="AG456" s="177">
        <f>IFERROR(AF456/AE456,"")</f>
        <v>114.31850789096121</v>
      </c>
      <c r="AH456" s="95">
        <f t="shared" ref="AH456:AH465" si="552">IFERROR(RANK(AG456, AG$456:AG$475),"")</f>
        <v>11</v>
      </c>
      <c r="AI456" s="447">
        <f>AVERAGE(AG456:AG475)</f>
        <v>110.56558488715356</v>
      </c>
      <c r="AJ456" s="95">
        <v>17</v>
      </c>
      <c r="AK456" s="151">
        <v>1915.4999999999993</v>
      </c>
      <c r="AL456" s="177">
        <f>IFERROR(AK456/AJ456,"")</f>
        <v>112.67647058823525</v>
      </c>
      <c r="AM456" s="95">
        <f t="shared" ref="AM456:AM465" si="553">IFERROR(RANK(AL456, AL$456:AL$475),"")</f>
        <v>12</v>
      </c>
      <c r="AN456" s="447">
        <f>AVERAGE(AL456:AL475)</f>
        <v>110.57564711930057</v>
      </c>
      <c r="AO456" s="95">
        <v>17</v>
      </c>
      <c r="AP456" s="151">
        <v>1918.8461538461549</v>
      </c>
      <c r="AQ456" s="177">
        <f>IFERROR(AP456/AO456,"")</f>
        <v>112.87330316742089</v>
      </c>
      <c r="AR456" s="95">
        <f t="shared" ref="AR456:AR465" si="554">IFERROR(RANK(AQ456, AQ$456:AQ$475),"")</f>
        <v>12</v>
      </c>
      <c r="AS456" s="447">
        <f>AVERAGE(AQ456:AQ475)</f>
        <v>113.97178800969652</v>
      </c>
      <c r="AT456" s="95">
        <v>17</v>
      </c>
      <c r="AU456" s="151">
        <v>1926.5217391304348</v>
      </c>
      <c r="AV456" s="177">
        <f>IFERROR(AU456/AT456,"")</f>
        <v>113.32480818414322</v>
      </c>
      <c r="AW456" s="95">
        <f t="shared" ref="AW456:AW465" si="555">IFERROR(RANK(AV456, AV$456:AV$475),"")</f>
        <v>11</v>
      </c>
      <c r="AX456" s="447">
        <f>AVERAGE(AV456:AV475)</f>
        <v>112.2211313861837</v>
      </c>
    </row>
    <row r="457" spans="2:50" hidden="1">
      <c r="B457" s="456"/>
      <c r="C457" s="95">
        <f>C456+1</f>
        <v>2</v>
      </c>
      <c r="D457" s="95" t="s">
        <v>135</v>
      </c>
      <c r="E457" s="95">
        <v>19</v>
      </c>
      <c r="F457" s="95">
        <v>2000</v>
      </c>
      <c r="G457" s="177">
        <f t="shared" ref="G457:G475" si="556">F457/E457</f>
        <v>105.26315789473684</v>
      </c>
      <c r="H457" s="447"/>
      <c r="I457" s="153">
        <f t="shared" si="545"/>
        <v>19</v>
      </c>
      <c r="J457" s="153">
        <f t="shared" si="546"/>
        <v>1926.4821840208733</v>
      </c>
      <c r="K457" s="154">
        <f t="shared" si="547"/>
        <v>101.39379915899333</v>
      </c>
      <c r="L457" s="458"/>
      <c r="M457" s="153">
        <f t="shared" si="548"/>
        <v>13</v>
      </c>
      <c r="N457" s="448"/>
      <c r="O457" s="448"/>
      <c r="P457" s="95">
        <v>19</v>
      </c>
      <c r="Q457" s="151">
        <v>1923.8297872340429</v>
      </c>
      <c r="R457" s="177">
        <f t="shared" ref="R457:R475" si="557">IFERROR(Q457/P457,"")</f>
        <v>101.25419932810752</v>
      </c>
      <c r="S457" s="95">
        <f t="shared" si="549"/>
        <v>13</v>
      </c>
      <c r="T457" s="447"/>
      <c r="U457" s="95">
        <v>19</v>
      </c>
      <c r="V457" s="151">
        <v>1942.8571428571424</v>
      </c>
      <c r="W457" s="177">
        <f t="shared" ref="W457:W475" si="558">IFERROR(V457/U457,"")</f>
        <v>102.25563909774434</v>
      </c>
      <c r="X457" s="95">
        <f t="shared" si="550"/>
        <v>13</v>
      </c>
      <c r="Y457" s="447"/>
      <c r="Z457" s="95">
        <v>19</v>
      </c>
      <c r="AA457" s="151">
        <v>1936.0975609756092</v>
      </c>
      <c r="AB457" s="177">
        <f t="shared" ref="AB457:AB475" si="559">IFERROR(AA457/Z457,"")</f>
        <v>101.89987163029522</v>
      </c>
      <c r="AC457" s="95">
        <f t="shared" si="551"/>
        <v>13</v>
      </c>
      <c r="AD457" s="447"/>
      <c r="AE457" s="95">
        <v>19</v>
      </c>
      <c r="AF457" s="151">
        <v>1918.5365853658532</v>
      </c>
      <c r="AG457" s="177">
        <f t="shared" ref="AG457:AG475" si="560">IFERROR(AF457/AE457,"")</f>
        <v>100.97560975609754</v>
      </c>
      <c r="AH457" s="95">
        <f t="shared" si="552"/>
        <v>13</v>
      </c>
      <c r="AI457" s="447"/>
      <c r="AJ457" s="95">
        <v>19</v>
      </c>
      <c r="AK457" s="151">
        <v>1921.395348837209</v>
      </c>
      <c r="AL457" s="177">
        <f t="shared" ref="AL457:AL475" si="561">IFERROR(AK457/AJ457,"")</f>
        <v>101.12607099143206</v>
      </c>
      <c r="AM457" s="95">
        <f t="shared" si="553"/>
        <v>13</v>
      </c>
      <c r="AN457" s="447"/>
      <c r="AO457" s="95">
        <v>19</v>
      </c>
      <c r="AP457" s="151">
        <v>1909.6153846153857</v>
      </c>
      <c r="AQ457" s="177">
        <f t="shared" ref="AQ457:AQ475" si="562">IFERROR(AP457/AO457,"")</f>
        <v>100.50607287449398</v>
      </c>
      <c r="AR457" s="95">
        <f t="shared" si="554"/>
        <v>13</v>
      </c>
      <c r="AS457" s="447"/>
      <c r="AT457" s="95">
        <v>19</v>
      </c>
      <c r="AU457" s="151">
        <v>1933.0434782608697</v>
      </c>
      <c r="AV457" s="177">
        <f t="shared" ref="AV457:AV475" si="563">IFERROR(AU457/AT457,"")</f>
        <v>101.73913043478262</v>
      </c>
      <c r="AW457" s="95">
        <f t="shared" si="555"/>
        <v>13</v>
      </c>
      <c r="AX457" s="447"/>
    </row>
    <row r="458" spans="2:50" hidden="1">
      <c r="B458" s="456"/>
      <c r="C458" s="95">
        <f t="shared" ref="C458:C475" si="564">C457+1</f>
        <v>3</v>
      </c>
      <c r="D458" s="95" t="s">
        <v>136</v>
      </c>
      <c r="E458" s="95">
        <v>14</v>
      </c>
      <c r="F458" s="95">
        <v>2000</v>
      </c>
      <c r="G458" s="177">
        <f t="shared" si="556"/>
        <v>142.85714285714286</v>
      </c>
      <c r="H458" s="447"/>
      <c r="I458" s="153">
        <f t="shared" si="545"/>
        <v>14</v>
      </c>
      <c r="J458" s="153">
        <f t="shared" si="546"/>
        <v>1913.6851149301251</v>
      </c>
      <c r="K458" s="154">
        <f t="shared" si="547"/>
        <v>136.69179392358035</v>
      </c>
      <c r="L458" s="458"/>
      <c r="M458" s="153">
        <f t="shared" si="548"/>
        <v>2</v>
      </c>
      <c r="N458" s="448"/>
      <c r="O458" s="448"/>
      <c r="P458" s="95">
        <v>14</v>
      </c>
      <c r="Q458" s="151">
        <v>1923.658536585365</v>
      </c>
      <c r="R458" s="177">
        <f t="shared" si="557"/>
        <v>137.40418118466894</v>
      </c>
      <c r="S458" s="95">
        <f t="shared" si="549"/>
        <v>2</v>
      </c>
      <c r="T458" s="447"/>
      <c r="U458" s="95">
        <v>14</v>
      </c>
      <c r="V458" s="151">
        <v>1918.3098591549299</v>
      </c>
      <c r="W458" s="177">
        <f t="shared" si="558"/>
        <v>137.02213279678071</v>
      </c>
      <c r="X458" s="95">
        <f t="shared" si="550"/>
        <v>2</v>
      </c>
      <c r="Y458" s="447"/>
      <c r="Z458" s="95">
        <v>14</v>
      </c>
      <c r="AA458" s="151">
        <v>1916.8000000000009</v>
      </c>
      <c r="AB458" s="177">
        <f t="shared" si="559"/>
        <v>136.91428571428577</v>
      </c>
      <c r="AC458" s="95">
        <f t="shared" si="551"/>
        <v>2</v>
      </c>
      <c r="AD458" s="447"/>
      <c r="AE458" s="95">
        <v>14</v>
      </c>
      <c r="AF458" s="151">
        <v>1909.8591549295777</v>
      </c>
      <c r="AG458" s="177">
        <f t="shared" si="560"/>
        <v>136.41851106639839</v>
      </c>
      <c r="AH458" s="95">
        <f t="shared" si="552"/>
        <v>2</v>
      </c>
      <c r="AI458" s="447"/>
      <c r="AJ458" s="95">
        <v>14</v>
      </c>
      <c r="AK458" s="151">
        <v>1911.3157894736851</v>
      </c>
      <c r="AL458" s="177">
        <f t="shared" si="561"/>
        <v>136.52255639097751</v>
      </c>
      <c r="AM458" s="95">
        <f t="shared" si="553"/>
        <v>2</v>
      </c>
      <c r="AN458" s="447"/>
      <c r="AO458" s="95">
        <v>14</v>
      </c>
      <c r="AP458" s="151">
        <v>1905.7425742574248</v>
      </c>
      <c r="AQ458" s="177">
        <f t="shared" si="562"/>
        <v>136.12446958981607</v>
      </c>
      <c r="AR458" s="95">
        <f t="shared" si="554"/>
        <v>2</v>
      </c>
      <c r="AS458" s="447"/>
      <c r="AT458" s="95">
        <v>14</v>
      </c>
      <c r="AU458" s="151">
        <v>1910.1098901098901</v>
      </c>
      <c r="AV458" s="177">
        <f t="shared" si="563"/>
        <v>136.43642072213501</v>
      </c>
      <c r="AW458" s="95">
        <f t="shared" si="555"/>
        <v>2</v>
      </c>
      <c r="AX458" s="447"/>
    </row>
    <row r="459" spans="2:50" hidden="1">
      <c r="B459" s="456"/>
      <c r="C459" s="95">
        <f t="shared" si="564"/>
        <v>4</v>
      </c>
      <c r="D459" s="95" t="s">
        <v>137</v>
      </c>
      <c r="E459" s="95">
        <v>16</v>
      </c>
      <c r="F459" s="95">
        <v>2000</v>
      </c>
      <c r="G459" s="177">
        <f t="shared" si="556"/>
        <v>125</v>
      </c>
      <c r="H459" s="447"/>
      <c r="I459" s="153">
        <f>IFERROR(AVERAGE(P459,U459,Z459,AE459,AJ459,AO459,AT459),"")</f>
        <v>16</v>
      </c>
      <c r="J459" s="153">
        <f>IFERROR(AVERAGE(Q459,V459,AA459,AF459,AK459,AP459,AU459),"")</f>
        <v>1915.3019238939646</v>
      </c>
      <c r="K459" s="154">
        <f>IFERROR(AVERAGE(R459,W459,AB459,AG459,AL459,AQ459,AV459),"")</f>
        <v>119.70637024337279</v>
      </c>
      <c r="L459" s="458"/>
      <c r="M459" s="153">
        <f t="shared" si="548"/>
        <v>9</v>
      </c>
      <c r="N459" s="448"/>
      <c r="O459" s="448"/>
      <c r="P459" s="95">
        <v>16</v>
      </c>
      <c r="Q459" s="151">
        <v>1921.2500000000005</v>
      </c>
      <c r="R459" s="177">
        <f t="shared" si="557"/>
        <v>120.07812500000003</v>
      </c>
      <c r="S459" s="95">
        <f t="shared" si="549"/>
        <v>8</v>
      </c>
      <c r="T459" s="447"/>
      <c r="U459" s="95">
        <v>16</v>
      </c>
      <c r="V459" s="151">
        <v>1901.4285714285706</v>
      </c>
      <c r="W459" s="177">
        <f t="shared" si="558"/>
        <v>118.83928571428567</v>
      </c>
      <c r="X459" s="95">
        <f t="shared" si="550"/>
        <v>9</v>
      </c>
      <c r="Y459" s="447"/>
      <c r="Z459" s="95">
        <v>16</v>
      </c>
      <c r="AA459" s="151">
        <v>1930.8000000000004</v>
      </c>
      <c r="AB459" s="177">
        <f t="shared" si="559"/>
        <v>120.67500000000003</v>
      </c>
      <c r="AC459" s="95">
        <f t="shared" si="551"/>
        <v>8</v>
      </c>
      <c r="AD459" s="447"/>
      <c r="AE459" s="95">
        <v>16</v>
      </c>
      <c r="AF459" s="151">
        <v>1905.3658536585358</v>
      </c>
      <c r="AG459" s="177">
        <f t="shared" si="560"/>
        <v>119.08536585365849</v>
      </c>
      <c r="AH459" s="95">
        <f t="shared" si="552"/>
        <v>8</v>
      </c>
      <c r="AI459" s="447"/>
      <c r="AJ459" s="95">
        <v>16</v>
      </c>
      <c r="AK459" s="151">
        <v>1903.0434782608695</v>
      </c>
      <c r="AL459" s="177">
        <f t="shared" si="561"/>
        <v>118.94021739130434</v>
      </c>
      <c r="AM459" s="95">
        <f t="shared" si="553"/>
        <v>9</v>
      </c>
      <c r="AN459" s="447"/>
      <c r="AO459" s="95">
        <v>16</v>
      </c>
      <c r="AP459" s="151">
        <v>1927.368421052633</v>
      </c>
      <c r="AQ459" s="177">
        <f t="shared" si="562"/>
        <v>120.46052631578956</v>
      </c>
      <c r="AR459" s="95">
        <f t="shared" si="554"/>
        <v>7</v>
      </c>
      <c r="AS459" s="447"/>
      <c r="AT459" s="95">
        <v>16</v>
      </c>
      <c r="AU459" s="151">
        <v>1917.8571428571415</v>
      </c>
      <c r="AV459" s="177">
        <f t="shared" si="563"/>
        <v>119.86607142857135</v>
      </c>
      <c r="AW459" s="95">
        <f t="shared" si="555"/>
        <v>8</v>
      </c>
      <c r="AX459" s="447"/>
    </row>
    <row r="460" spans="2:50" hidden="1">
      <c r="B460" s="456"/>
      <c r="C460" s="95">
        <f t="shared" si="564"/>
        <v>5</v>
      </c>
      <c r="D460" s="95" t="s">
        <v>143</v>
      </c>
      <c r="E460" s="95">
        <v>17</v>
      </c>
      <c r="F460" s="95">
        <v>2000</v>
      </c>
      <c r="G460" s="177">
        <f t="shared" si="556"/>
        <v>117.64705882352941</v>
      </c>
      <c r="H460" s="447"/>
      <c r="I460" s="153">
        <f t="shared" ref="I460:I475" si="565">IFERROR(AVERAGE(P460,U460,Z460,AE460,AJ460,AO460,AT460),"")</f>
        <v>17</v>
      </c>
      <c r="J460" s="153">
        <f t="shared" ref="J460:J475" si="566">IFERROR(AVERAGE(Q460,V460,AA460,AF460,AK460,AP460,AU460),"")</f>
        <v>1916.6402486666534</v>
      </c>
      <c r="K460" s="154">
        <f t="shared" ref="K460:K475" si="567">IFERROR(AVERAGE(R460,W460,AB460,AG460,AL460,AQ460,AV460),"")</f>
        <v>112.74354403921491</v>
      </c>
      <c r="L460" s="458"/>
      <c r="M460" s="153">
        <f t="shared" si="548"/>
        <v>12</v>
      </c>
      <c r="N460" s="448"/>
      <c r="O460" s="448"/>
      <c r="P460" s="95">
        <v>17</v>
      </c>
      <c r="Q460" s="151">
        <v>1912.500000000002</v>
      </c>
      <c r="R460" s="177">
        <f t="shared" si="557"/>
        <v>112.50000000000011</v>
      </c>
      <c r="S460" s="95">
        <f t="shared" si="549"/>
        <v>11</v>
      </c>
      <c r="T460" s="447"/>
      <c r="U460" s="95">
        <v>17</v>
      </c>
      <c r="V460" s="151">
        <v>1933.3333333333342</v>
      </c>
      <c r="W460" s="177">
        <f t="shared" si="558"/>
        <v>113.72549019607848</v>
      </c>
      <c r="X460" s="95">
        <f t="shared" si="550"/>
        <v>10</v>
      </c>
      <c r="Y460" s="447"/>
      <c r="Z460" s="95">
        <v>17</v>
      </c>
      <c r="AA460" s="151">
        <v>1905.0000000000016</v>
      </c>
      <c r="AB460" s="177">
        <f t="shared" si="559"/>
        <v>112.05882352941185</v>
      </c>
      <c r="AC460" s="95">
        <f t="shared" si="551"/>
        <v>12</v>
      </c>
      <c r="AD460" s="447"/>
      <c r="AE460" s="95">
        <v>17</v>
      </c>
      <c r="AF460" s="151">
        <v>1902.1052631578962</v>
      </c>
      <c r="AG460" s="177">
        <f t="shared" si="560"/>
        <v>111.88854489164095</v>
      </c>
      <c r="AH460" s="95">
        <f t="shared" si="552"/>
        <v>12</v>
      </c>
      <c r="AI460" s="447"/>
      <c r="AJ460" s="95">
        <v>17</v>
      </c>
      <c r="AK460" s="151">
        <v>1922.1052631578962</v>
      </c>
      <c r="AL460" s="177">
        <f t="shared" si="561"/>
        <v>113.06501547987625</v>
      </c>
      <c r="AM460" s="95">
        <f t="shared" si="553"/>
        <v>11</v>
      </c>
      <c r="AN460" s="447"/>
      <c r="AO460" s="95">
        <v>17</v>
      </c>
      <c r="AP460" s="151">
        <v>1925.9154929577444</v>
      </c>
      <c r="AQ460" s="177">
        <f t="shared" si="562"/>
        <v>113.28914664457319</v>
      </c>
      <c r="AR460" s="95">
        <f t="shared" si="554"/>
        <v>11</v>
      </c>
      <c r="AS460" s="447"/>
      <c r="AT460" s="95">
        <v>17</v>
      </c>
      <c r="AU460" s="151">
        <v>1915.5223880596991</v>
      </c>
      <c r="AV460" s="177">
        <f t="shared" si="563"/>
        <v>112.67778753292347</v>
      </c>
      <c r="AW460" s="95">
        <f t="shared" si="555"/>
        <v>12</v>
      </c>
      <c r="AX460" s="447"/>
    </row>
    <row r="461" spans="2:50" hidden="1">
      <c r="B461" s="456"/>
      <c r="C461" s="95">
        <f t="shared" si="564"/>
        <v>6</v>
      </c>
      <c r="D461" s="95" t="s">
        <v>144</v>
      </c>
      <c r="E461" s="95">
        <v>15</v>
      </c>
      <c r="F461" s="95">
        <v>2000</v>
      </c>
      <c r="G461" s="177">
        <f t="shared" si="556"/>
        <v>133.33333333333334</v>
      </c>
      <c r="H461" s="447"/>
      <c r="I461" s="153">
        <f t="shared" si="565"/>
        <v>15</v>
      </c>
      <c r="J461" s="153">
        <f t="shared" si="566"/>
        <v>1916.6011811589487</v>
      </c>
      <c r="K461" s="154">
        <f t="shared" si="567"/>
        <v>127.77341207726325</v>
      </c>
      <c r="L461" s="458"/>
      <c r="M461" s="153">
        <f t="shared" si="548"/>
        <v>6</v>
      </c>
      <c r="N461" s="448"/>
      <c r="O461" s="448"/>
      <c r="P461" s="95">
        <v>15</v>
      </c>
      <c r="Q461" s="151">
        <v>1905.9574468085109</v>
      </c>
      <c r="R461" s="177">
        <f t="shared" si="557"/>
        <v>127.06382978723406</v>
      </c>
      <c r="S461" s="95">
        <f t="shared" si="549"/>
        <v>6</v>
      </c>
      <c r="T461" s="447"/>
      <c r="U461" s="95">
        <v>15</v>
      </c>
      <c r="V461" s="151">
        <v>1914.146341463414</v>
      </c>
      <c r="W461" s="177">
        <f t="shared" si="558"/>
        <v>127.60975609756093</v>
      </c>
      <c r="X461" s="95">
        <f t="shared" si="550"/>
        <v>6</v>
      </c>
      <c r="Y461" s="447"/>
      <c r="Z461" s="95">
        <v>15</v>
      </c>
      <c r="AA461" s="151">
        <v>1909.7560975609749</v>
      </c>
      <c r="AB461" s="177">
        <f t="shared" si="559"/>
        <v>127.31707317073166</v>
      </c>
      <c r="AC461" s="95">
        <f t="shared" si="551"/>
        <v>6</v>
      </c>
      <c r="AD461" s="447"/>
      <c r="AE461" s="95">
        <v>15</v>
      </c>
      <c r="AF461" s="151">
        <v>1927.4999999999991</v>
      </c>
      <c r="AG461" s="177">
        <f t="shared" si="560"/>
        <v>128.49999999999994</v>
      </c>
      <c r="AH461" s="95">
        <f t="shared" si="552"/>
        <v>3</v>
      </c>
      <c r="AI461" s="447"/>
      <c r="AJ461" s="95">
        <v>15</v>
      </c>
      <c r="AK461" s="151">
        <v>1914.146341463414</v>
      </c>
      <c r="AL461" s="177">
        <f t="shared" si="561"/>
        <v>127.60975609756093</v>
      </c>
      <c r="AM461" s="95">
        <f t="shared" si="553"/>
        <v>6</v>
      </c>
      <c r="AN461" s="447"/>
      <c r="AO461" s="95">
        <v>15</v>
      </c>
      <c r="AP461" s="151">
        <v>1929.6000000000006</v>
      </c>
      <c r="AQ461" s="177">
        <f t="shared" si="562"/>
        <v>128.64000000000004</v>
      </c>
      <c r="AR461" s="95">
        <f t="shared" si="554"/>
        <v>3</v>
      </c>
      <c r="AS461" s="447"/>
      <c r="AT461" s="95">
        <v>15</v>
      </c>
      <c r="AU461" s="151">
        <v>1915.102040816327</v>
      </c>
      <c r="AV461" s="177">
        <f t="shared" si="563"/>
        <v>127.67346938775513</v>
      </c>
      <c r="AW461" s="95">
        <f t="shared" si="555"/>
        <v>5</v>
      </c>
      <c r="AX461" s="447"/>
    </row>
    <row r="462" spans="2:50" hidden="1">
      <c r="B462" s="456"/>
      <c r="C462" s="95">
        <f t="shared" si="564"/>
        <v>7</v>
      </c>
      <c r="D462" s="95" t="s">
        <v>151</v>
      </c>
      <c r="E462" s="95">
        <v>16</v>
      </c>
      <c r="F462" s="95">
        <v>2000</v>
      </c>
      <c r="G462" s="177">
        <f t="shared" si="556"/>
        <v>125</v>
      </c>
      <c r="H462" s="447"/>
      <c r="I462" s="153">
        <f t="shared" si="565"/>
        <v>16</v>
      </c>
      <c r="J462" s="153">
        <f t="shared" si="566"/>
        <v>1930.5611111940773</v>
      </c>
      <c r="K462" s="154">
        <f t="shared" si="567"/>
        <v>120.66006944962983</v>
      </c>
      <c r="L462" s="458"/>
      <c r="M462" s="153">
        <f t="shared" si="548"/>
        <v>7</v>
      </c>
      <c r="N462" s="448"/>
      <c r="O462" s="448"/>
      <c r="P462" s="95">
        <v>16</v>
      </c>
      <c r="Q462" s="151">
        <v>1923.4615384615363</v>
      </c>
      <c r="R462" s="177">
        <f t="shared" si="557"/>
        <v>120.21634615384602</v>
      </c>
      <c r="S462" s="95">
        <f t="shared" si="549"/>
        <v>7</v>
      </c>
      <c r="T462" s="447"/>
      <c r="U462" s="95">
        <v>16</v>
      </c>
      <c r="V462" s="151">
        <v>1919.2682926829239</v>
      </c>
      <c r="W462" s="177">
        <f t="shared" si="558"/>
        <v>119.95426829268274</v>
      </c>
      <c r="X462" s="95">
        <f t="shared" si="550"/>
        <v>7</v>
      </c>
      <c r="Y462" s="447"/>
      <c r="Z462" s="95">
        <v>16</v>
      </c>
      <c r="AA462" s="151">
        <v>1957.2727272727316</v>
      </c>
      <c r="AB462" s="177">
        <f t="shared" si="559"/>
        <v>122.32954545454572</v>
      </c>
      <c r="AC462" s="95">
        <f t="shared" si="551"/>
        <v>7</v>
      </c>
      <c r="AD462" s="447"/>
      <c r="AE462" s="95">
        <v>16</v>
      </c>
      <c r="AF462" s="151">
        <v>1951.8181818181861</v>
      </c>
      <c r="AG462" s="177">
        <f t="shared" si="560"/>
        <v>121.98863636363663</v>
      </c>
      <c r="AH462" s="95">
        <f t="shared" si="552"/>
        <v>7</v>
      </c>
      <c r="AI462" s="447"/>
      <c r="AJ462" s="95">
        <v>16</v>
      </c>
      <c r="AK462" s="151">
        <v>1918.9285714285695</v>
      </c>
      <c r="AL462" s="177">
        <f t="shared" si="561"/>
        <v>119.93303571428559</v>
      </c>
      <c r="AM462" s="95">
        <f t="shared" si="553"/>
        <v>8</v>
      </c>
      <c r="AN462" s="447"/>
      <c r="AO462" s="95">
        <v>16</v>
      </c>
      <c r="AP462" s="151">
        <v>1923.8018433179714</v>
      </c>
      <c r="AQ462" s="177">
        <f t="shared" si="562"/>
        <v>120.23761520737321</v>
      </c>
      <c r="AR462" s="95">
        <f t="shared" si="554"/>
        <v>8</v>
      </c>
      <c r="AS462" s="447"/>
      <c r="AT462" s="95">
        <v>16</v>
      </c>
      <c r="AU462" s="151">
        <v>1919.3766233766219</v>
      </c>
      <c r="AV462" s="177">
        <f t="shared" si="563"/>
        <v>119.96103896103887</v>
      </c>
      <c r="AW462" s="95">
        <f t="shared" si="555"/>
        <v>7</v>
      </c>
      <c r="AX462" s="447"/>
    </row>
    <row r="463" spans="2:50" hidden="1">
      <c r="B463" s="456"/>
      <c r="C463" s="95">
        <f t="shared" si="564"/>
        <v>8</v>
      </c>
      <c r="D463" s="95" t="s">
        <v>150</v>
      </c>
      <c r="E463" s="95">
        <v>13</v>
      </c>
      <c r="F463" s="95">
        <v>2000</v>
      </c>
      <c r="G463" s="177">
        <f t="shared" si="556"/>
        <v>153.84615384615384</v>
      </c>
      <c r="H463" s="447"/>
      <c r="I463" s="153">
        <f t="shared" si="565"/>
        <v>13</v>
      </c>
      <c r="J463" s="153">
        <f t="shared" si="566"/>
        <v>1920.3624709981502</v>
      </c>
      <c r="K463" s="154">
        <f t="shared" si="567"/>
        <v>147.72019007678082</v>
      </c>
      <c r="L463" s="458"/>
      <c r="M463" s="153">
        <f t="shared" si="548"/>
        <v>1</v>
      </c>
      <c r="N463" s="448"/>
      <c r="O463" s="448"/>
      <c r="P463" s="95">
        <v>13</v>
      </c>
      <c r="Q463" s="151">
        <v>1908.1967213114772</v>
      </c>
      <c r="R463" s="177">
        <f t="shared" si="557"/>
        <v>146.78436317780594</v>
      </c>
      <c r="S463" s="95">
        <f t="shared" si="549"/>
        <v>1</v>
      </c>
      <c r="T463" s="447"/>
      <c r="U463" s="95">
        <v>13</v>
      </c>
      <c r="V463" s="151">
        <v>1914.0000000000018</v>
      </c>
      <c r="W463" s="177">
        <f t="shared" si="558"/>
        <v>147.23076923076937</v>
      </c>
      <c r="X463" s="95">
        <f t="shared" si="550"/>
        <v>1</v>
      </c>
      <c r="Y463" s="447"/>
      <c r="Z463" s="95">
        <v>13</v>
      </c>
      <c r="AA463" s="151">
        <v>1937.1428571428587</v>
      </c>
      <c r="AB463" s="177">
        <f t="shared" si="559"/>
        <v>149.01098901098914</v>
      </c>
      <c r="AC463" s="95">
        <f t="shared" si="551"/>
        <v>1</v>
      </c>
      <c r="AD463" s="447"/>
      <c r="AE463" s="95">
        <v>13</v>
      </c>
      <c r="AF463" s="151">
        <v>1918.9830508474593</v>
      </c>
      <c r="AG463" s="177">
        <f t="shared" si="560"/>
        <v>147.61408083441995</v>
      </c>
      <c r="AH463" s="95">
        <f t="shared" si="552"/>
        <v>1</v>
      </c>
      <c r="AI463" s="447"/>
      <c r="AJ463" s="95">
        <v>13</v>
      </c>
      <c r="AK463" s="151">
        <v>1912.058823529414</v>
      </c>
      <c r="AL463" s="177">
        <f t="shared" si="561"/>
        <v>147.08144796380108</v>
      </c>
      <c r="AM463" s="95">
        <f t="shared" si="553"/>
        <v>1</v>
      </c>
      <c r="AN463" s="447"/>
      <c r="AO463" s="95">
        <v>13</v>
      </c>
      <c r="AP463" s="151">
        <v>1927.0129870129861</v>
      </c>
      <c r="AQ463" s="177">
        <f t="shared" si="562"/>
        <v>148.23176823176817</v>
      </c>
      <c r="AR463" s="95">
        <f t="shared" si="554"/>
        <v>1</v>
      </c>
      <c r="AS463" s="447"/>
      <c r="AT463" s="95">
        <v>13</v>
      </c>
      <c r="AU463" s="151">
        <v>1925.1428571428553</v>
      </c>
      <c r="AV463" s="177">
        <f t="shared" si="563"/>
        <v>148.08791208791195</v>
      </c>
      <c r="AW463" s="95">
        <f t="shared" si="555"/>
        <v>1</v>
      </c>
      <c r="AX463" s="447"/>
    </row>
    <row r="464" spans="2:50" hidden="1">
      <c r="B464" s="456"/>
      <c r="C464" s="95">
        <f t="shared" si="564"/>
        <v>9</v>
      </c>
      <c r="D464" s="95" t="s">
        <v>148</v>
      </c>
      <c r="E464" s="95">
        <v>16</v>
      </c>
      <c r="F464" s="95">
        <v>1500</v>
      </c>
      <c r="G464" s="177">
        <f t="shared" si="556"/>
        <v>93.75</v>
      </c>
      <c r="H464" s="447"/>
      <c r="I464" s="153">
        <f t="shared" si="565"/>
        <v>16</v>
      </c>
      <c r="J464" s="153">
        <f t="shared" si="566"/>
        <v>1442.9920534387818</v>
      </c>
      <c r="K464" s="154">
        <f t="shared" si="567"/>
        <v>90.187003339923862</v>
      </c>
      <c r="L464" s="458"/>
      <c r="M464" s="153">
        <f t="shared" si="548"/>
        <v>17</v>
      </c>
      <c r="N464" s="448"/>
      <c r="O464" s="448"/>
      <c r="P464" s="95">
        <v>16</v>
      </c>
      <c r="Q464" s="151">
        <v>1440.0000000000005</v>
      </c>
      <c r="R464" s="177">
        <f t="shared" si="557"/>
        <v>90.000000000000028</v>
      </c>
      <c r="S464" s="95">
        <f t="shared" si="549"/>
        <v>15</v>
      </c>
      <c r="T464" s="447"/>
      <c r="U464" s="95">
        <v>16</v>
      </c>
      <c r="V464" s="151">
        <v>1448.4000000000005</v>
      </c>
      <c r="W464" s="177">
        <f t="shared" si="558"/>
        <v>90.525000000000034</v>
      </c>
      <c r="X464" s="95">
        <f t="shared" si="550"/>
        <v>15</v>
      </c>
      <c r="Y464" s="447"/>
      <c r="Z464" s="95">
        <v>16</v>
      </c>
      <c r="AA464" s="151">
        <v>1446.6666666666667</v>
      </c>
      <c r="AB464" s="177">
        <f t="shared" si="559"/>
        <v>90.416666666666671</v>
      </c>
      <c r="AC464" s="95">
        <f t="shared" si="551"/>
        <v>15</v>
      </c>
      <c r="AD464" s="447"/>
      <c r="AE464" s="95">
        <v>16</v>
      </c>
      <c r="AF464" s="151">
        <v>1437.5510204081636</v>
      </c>
      <c r="AG464" s="177">
        <f t="shared" si="560"/>
        <v>89.846938775510225</v>
      </c>
      <c r="AH464" s="95">
        <f t="shared" si="552"/>
        <v>15</v>
      </c>
      <c r="AI464" s="447"/>
      <c r="AJ464" s="95">
        <v>16</v>
      </c>
      <c r="AK464" s="151">
        <v>1430.2040816326535</v>
      </c>
      <c r="AL464" s="177">
        <f t="shared" si="561"/>
        <v>89.387755102040842</v>
      </c>
      <c r="AM464" s="95">
        <f t="shared" si="553"/>
        <v>16</v>
      </c>
      <c r="AN464" s="447"/>
      <c r="AO464" s="95">
        <v>16</v>
      </c>
      <c r="AP464" s="151">
        <v>1450.3448275862079</v>
      </c>
      <c r="AQ464" s="177">
        <f t="shared" si="562"/>
        <v>90.646551724137993</v>
      </c>
      <c r="AR464" s="95">
        <f t="shared" si="554"/>
        <v>15</v>
      </c>
      <c r="AS464" s="447"/>
      <c r="AT464" s="95">
        <v>16</v>
      </c>
      <c r="AU464" s="151">
        <v>1447.7777777777787</v>
      </c>
      <c r="AV464" s="177">
        <f t="shared" si="563"/>
        <v>90.486111111111171</v>
      </c>
      <c r="AW464" s="95">
        <f t="shared" si="555"/>
        <v>17</v>
      </c>
      <c r="AX464" s="447"/>
    </row>
    <row r="465" spans="2:50" hidden="1">
      <c r="B465" s="456"/>
      <c r="C465" s="95">
        <f t="shared" si="564"/>
        <v>10</v>
      </c>
      <c r="D465" s="95" t="s">
        <v>149</v>
      </c>
      <c r="E465" s="95">
        <v>15</v>
      </c>
      <c r="F465" s="95">
        <v>2000</v>
      </c>
      <c r="G465" s="177">
        <f t="shared" si="556"/>
        <v>133.33333333333334</v>
      </c>
      <c r="H465" s="447"/>
      <c r="I465" s="153">
        <f t="shared" si="565"/>
        <v>15</v>
      </c>
      <c r="J465" s="153">
        <f t="shared" si="566"/>
        <v>1921.4497578432311</v>
      </c>
      <c r="K465" s="154">
        <f t="shared" si="567"/>
        <v>128.09665052288207</v>
      </c>
      <c r="L465" s="458"/>
      <c r="M465" s="153">
        <f t="shared" si="548"/>
        <v>3</v>
      </c>
      <c r="N465" s="448"/>
      <c r="O465" s="448"/>
      <c r="P465" s="95">
        <v>15</v>
      </c>
      <c r="Q465" s="151">
        <v>1935.3191489361704</v>
      </c>
      <c r="R465" s="177">
        <f t="shared" si="557"/>
        <v>129.02127659574469</v>
      </c>
      <c r="S465" s="95">
        <f t="shared" si="549"/>
        <v>3</v>
      </c>
      <c r="T465" s="447"/>
      <c r="U465" s="95">
        <v>15</v>
      </c>
      <c r="V465" s="151">
        <v>1937.5000000000007</v>
      </c>
      <c r="W465" s="177">
        <f t="shared" si="558"/>
        <v>129.16666666666671</v>
      </c>
      <c r="X465" s="95">
        <f t="shared" si="550"/>
        <v>3</v>
      </c>
      <c r="Y465" s="447"/>
      <c r="Z465" s="95">
        <v>15</v>
      </c>
      <c r="AA465" s="151">
        <v>1922.7272727272727</v>
      </c>
      <c r="AB465" s="177">
        <f t="shared" si="559"/>
        <v>128.18181818181819</v>
      </c>
      <c r="AC465" s="95">
        <f t="shared" si="551"/>
        <v>5</v>
      </c>
      <c r="AD465" s="447"/>
      <c r="AE465" s="95">
        <v>15</v>
      </c>
      <c r="AF465" s="151">
        <v>1921.3333333333335</v>
      </c>
      <c r="AG465" s="177">
        <f t="shared" si="560"/>
        <v>128.0888888888889</v>
      </c>
      <c r="AH465" s="95">
        <f t="shared" si="552"/>
        <v>4</v>
      </c>
      <c r="AI465" s="447"/>
      <c r="AJ465" s="95">
        <v>15</v>
      </c>
      <c r="AK465" s="151">
        <v>1917.6000000000004</v>
      </c>
      <c r="AL465" s="177">
        <f t="shared" si="561"/>
        <v>127.84000000000002</v>
      </c>
      <c r="AM465" s="95">
        <f t="shared" si="553"/>
        <v>4</v>
      </c>
      <c r="AN465" s="447"/>
      <c r="AO465" s="95">
        <v>15</v>
      </c>
      <c r="AP465" s="151">
        <v>1906.7796610169507</v>
      </c>
      <c r="AQ465" s="177">
        <f t="shared" si="562"/>
        <v>127.11864406779672</v>
      </c>
      <c r="AR465" s="95">
        <f t="shared" si="554"/>
        <v>5</v>
      </c>
      <c r="AS465" s="447"/>
      <c r="AT465" s="95">
        <v>15</v>
      </c>
      <c r="AU465" s="151">
        <v>1908.8888888888898</v>
      </c>
      <c r="AV465" s="177">
        <f t="shared" si="563"/>
        <v>127.25925925925932</v>
      </c>
      <c r="AW465" s="95">
        <f t="shared" si="555"/>
        <v>6</v>
      </c>
      <c r="AX465" s="447"/>
    </row>
    <row r="466" spans="2:50" hidden="1">
      <c r="B466" s="456"/>
      <c r="C466" s="95">
        <f t="shared" si="564"/>
        <v>11</v>
      </c>
      <c r="D466" s="95" t="s">
        <v>140</v>
      </c>
      <c r="E466" s="95">
        <v>15</v>
      </c>
      <c r="F466" s="95">
        <v>2000</v>
      </c>
      <c r="G466" s="177">
        <f t="shared" ref="G466" si="568">F466/E466</f>
        <v>133.33333333333334</v>
      </c>
      <c r="H466" s="447"/>
      <c r="I466" s="153">
        <f t="shared" ref="I466" si="569">IFERROR(AVERAGE(P466,U466,Z466,AE466,AJ466,AO466,AT466),"")</f>
        <v>15</v>
      </c>
      <c r="J466" s="153">
        <f t="shared" ref="J466" si="570">IFERROR(AVERAGE(Q466,V466,AA466,AF466,AK466,AP466,AU466),"")</f>
        <v>1920.2656621011042</v>
      </c>
      <c r="K466" s="154">
        <f t="shared" ref="K466" si="571">IFERROR(AVERAGE(R466,W466,AB466,AG466,AL466,AQ466,AV466),"")</f>
        <v>128.01771080674024</v>
      </c>
      <c r="L466" s="458"/>
      <c r="M466" s="153">
        <f t="shared" ref="M466" si="572">IFERROR(RANK(K466, K$456:K$475),"")</f>
        <v>5</v>
      </c>
      <c r="N466" s="448"/>
      <c r="O466" s="448"/>
      <c r="P466" s="95">
        <v>15</v>
      </c>
      <c r="Q466" s="151">
        <v>1912.075471698111</v>
      </c>
      <c r="R466" s="177">
        <f t="shared" ref="R466" si="573">IFERROR(Q466/P466,"")</f>
        <v>127.4716981132074</v>
      </c>
      <c r="S466" s="95">
        <f t="shared" ref="S466" si="574">IFERROR(RANK(R466, R$456:R$475),"")</f>
        <v>5</v>
      </c>
      <c r="T466" s="447"/>
      <c r="U466" s="95">
        <v>15</v>
      </c>
      <c r="V466" s="151">
        <v>1928.249999999997</v>
      </c>
      <c r="W466" s="177">
        <f t="shared" ref="W466" si="575">IFERROR(V466/U466,"")</f>
        <v>128.54999999999981</v>
      </c>
      <c r="X466" s="95">
        <f t="shared" ref="X466" si="576">IFERROR(RANK(W466, W$456:W$475),"")</f>
        <v>4</v>
      </c>
      <c r="Y466" s="447"/>
      <c r="Z466" s="95">
        <v>15</v>
      </c>
      <c r="AA466" s="151">
        <v>1923.5294117647081</v>
      </c>
      <c r="AB466" s="177">
        <f t="shared" ref="AB466" si="577">IFERROR(AA466/Z466,"")</f>
        <v>128.23529411764721</v>
      </c>
      <c r="AC466" s="95">
        <f t="shared" ref="AC466" si="578">IFERROR(RANK(AB466, AB$456:AB$475),"")</f>
        <v>4</v>
      </c>
      <c r="AD466" s="447"/>
      <c r="AE466" s="95">
        <v>15</v>
      </c>
      <c r="AF466" s="151">
        <v>1913.999999999998</v>
      </c>
      <c r="AG466" s="177">
        <f t="shared" ref="AG466" si="579">IFERROR(AF466/AE466,"")</f>
        <v>127.59999999999987</v>
      </c>
      <c r="AH466" s="95">
        <f t="shared" ref="AH466" si="580">IFERROR(RANK(AG466, AG$456:AG$475),"")</f>
        <v>5</v>
      </c>
      <c r="AI466" s="447"/>
      <c r="AJ466" s="95">
        <v>15</v>
      </c>
      <c r="AK466" s="151">
        <v>1923.9622641509411</v>
      </c>
      <c r="AL466" s="177">
        <f t="shared" ref="AL466" si="581">IFERROR(AK466/AJ466,"")</f>
        <v>128.26415094339606</v>
      </c>
      <c r="AM466" s="95">
        <f t="shared" ref="AM466" si="582">IFERROR(RANK(AL466, AL$456:AL$475),"")</f>
        <v>3</v>
      </c>
      <c r="AN466" s="447"/>
      <c r="AO466" s="95">
        <v>15</v>
      </c>
      <c r="AP466" s="151">
        <v>1914.6246973365605</v>
      </c>
      <c r="AQ466" s="177">
        <f t="shared" ref="AQ466" si="583">IFERROR(AP466/AO466,"")</f>
        <v>127.64164648910403</v>
      </c>
      <c r="AR466" s="95">
        <f t="shared" ref="AR466" si="584">IFERROR(RANK(AQ466, AQ$456:AQ$475),"")</f>
        <v>4</v>
      </c>
      <c r="AS466" s="447"/>
      <c r="AT466" s="95">
        <v>15</v>
      </c>
      <c r="AU466" s="151">
        <v>1925.4177897574109</v>
      </c>
      <c r="AV466" s="177">
        <f t="shared" ref="AV466" si="585">IFERROR(AU466/AT466,"")</f>
        <v>128.3611859838274</v>
      </c>
      <c r="AW466" s="95">
        <f t="shared" ref="AW466" si="586">IFERROR(RANK(AV466, AV$456:AV$475),"")</f>
        <v>4</v>
      </c>
      <c r="AX466" s="447"/>
    </row>
    <row r="467" spans="2:50" hidden="1">
      <c r="B467" s="456"/>
      <c r="C467" s="95">
        <f t="shared" si="564"/>
        <v>12</v>
      </c>
      <c r="D467" s="95" t="s">
        <v>132</v>
      </c>
      <c r="E467" s="95">
        <v>15</v>
      </c>
      <c r="F467" s="95">
        <v>2000</v>
      </c>
      <c r="G467" s="177">
        <f t="shared" si="556"/>
        <v>133.33333333333334</v>
      </c>
      <c r="H467" s="447"/>
      <c r="I467" s="153">
        <f t="shared" si="565"/>
        <v>15</v>
      </c>
      <c r="J467" s="153">
        <f t="shared" si="566"/>
        <v>1921.4295770606318</v>
      </c>
      <c r="K467" s="154">
        <f t="shared" si="567"/>
        <v>128.09530513737545</v>
      </c>
      <c r="L467" s="458"/>
      <c r="M467" s="153">
        <f t="shared" ref="M467:M472" si="587">IFERROR(RANK(K467, K$456:K$475),"")</f>
        <v>4</v>
      </c>
      <c r="N467" s="448"/>
      <c r="O467" s="448"/>
      <c r="P467" s="95">
        <v>15</v>
      </c>
      <c r="Q467" s="151">
        <v>1914.375000000002</v>
      </c>
      <c r="R467" s="177">
        <f t="shared" si="557"/>
        <v>127.62500000000014</v>
      </c>
      <c r="S467" s="95">
        <f t="shared" ref="S467:S472" si="588">IFERROR(RANK(R467, R$456:R$475),"")</f>
        <v>4</v>
      </c>
      <c r="T467" s="447"/>
      <c r="U467" s="95">
        <v>15</v>
      </c>
      <c r="V467" s="151">
        <v>1924.0677966101709</v>
      </c>
      <c r="W467" s="177">
        <f t="shared" si="558"/>
        <v>128.27118644067806</v>
      </c>
      <c r="X467" s="95">
        <f t="shared" ref="X467:X472" si="589">IFERROR(RANK(W467, W$456:W$475),"")</f>
        <v>5</v>
      </c>
      <c r="Y467" s="447"/>
      <c r="Z467" s="95">
        <v>15</v>
      </c>
      <c r="AA467" s="151">
        <v>1935.5555555555563</v>
      </c>
      <c r="AB467" s="177">
        <f t="shared" si="559"/>
        <v>129.03703703703709</v>
      </c>
      <c r="AC467" s="95">
        <f t="shared" ref="AC467:AC472" si="590">IFERROR(RANK(AB467, AB$456:AB$475),"")</f>
        <v>3</v>
      </c>
      <c r="AD467" s="447"/>
      <c r="AE467" s="95">
        <v>15</v>
      </c>
      <c r="AF467" s="151">
        <v>1901.7857142857156</v>
      </c>
      <c r="AG467" s="177">
        <f t="shared" si="560"/>
        <v>126.78571428571438</v>
      </c>
      <c r="AH467" s="95">
        <f t="shared" ref="AH467:AH472" si="591">IFERROR(RANK(AG467, AG$456:AG$475),"")</f>
        <v>6</v>
      </c>
      <c r="AI467" s="447"/>
      <c r="AJ467" s="95">
        <v>15</v>
      </c>
      <c r="AK467" s="151">
        <v>1916.250000000002</v>
      </c>
      <c r="AL467" s="177">
        <f t="shared" si="561"/>
        <v>127.75000000000014</v>
      </c>
      <c r="AM467" s="95">
        <f t="shared" ref="AM467:AM472" si="592">IFERROR(RANK(AL467, AL$456:AL$475),"")</f>
        <v>5</v>
      </c>
      <c r="AN467" s="447"/>
      <c r="AO467" s="95">
        <v>15</v>
      </c>
      <c r="AP467" s="151">
        <v>1902.9729729729715</v>
      </c>
      <c r="AQ467" s="177">
        <f t="shared" si="562"/>
        <v>126.86486486486477</v>
      </c>
      <c r="AR467" s="95">
        <f t="shared" ref="AR467:AR472" si="593">IFERROR(RANK(AQ467, AQ$456:AQ$475),"")</f>
        <v>6</v>
      </c>
      <c r="AS467" s="447"/>
      <c r="AT467" s="95">
        <v>15</v>
      </c>
      <c r="AU467" s="151">
        <v>1955.0000000000036</v>
      </c>
      <c r="AV467" s="177">
        <f t="shared" si="563"/>
        <v>130.33333333333357</v>
      </c>
      <c r="AW467" s="95">
        <f t="shared" ref="AW467:AW472" si="594">IFERROR(RANK(AV467, AV$456:AV$475),"")</f>
        <v>3</v>
      </c>
      <c r="AX467" s="447"/>
    </row>
    <row r="468" spans="2:50" hidden="1">
      <c r="B468" s="456"/>
      <c r="C468" s="95">
        <f t="shared" si="564"/>
        <v>13</v>
      </c>
      <c r="D468" s="95" t="s">
        <v>152</v>
      </c>
      <c r="E468" s="95">
        <v>17</v>
      </c>
      <c r="F468" s="95">
        <v>2000</v>
      </c>
      <c r="G468" s="177">
        <f t="shared" si="556"/>
        <v>117.64705882352941</v>
      </c>
      <c r="H468" s="447"/>
      <c r="I468" s="153">
        <f t="shared" si="565"/>
        <v>17</v>
      </c>
      <c r="J468" s="153">
        <f t="shared" si="566"/>
        <v>1947.9069225705182</v>
      </c>
      <c r="K468" s="154">
        <f t="shared" si="567"/>
        <v>114.58276015120694</v>
      </c>
      <c r="L468" s="458"/>
      <c r="M468" s="153">
        <f t="shared" si="587"/>
        <v>10</v>
      </c>
      <c r="N468" s="448"/>
      <c r="O468" s="448"/>
      <c r="P468" s="95">
        <v>17</v>
      </c>
      <c r="Q468" s="151">
        <v>1935.0000000000014</v>
      </c>
      <c r="R468" s="177">
        <f t="shared" si="557"/>
        <v>113.82352941176478</v>
      </c>
      <c r="S468" s="95">
        <f t="shared" si="588"/>
        <v>10</v>
      </c>
      <c r="T468" s="447"/>
      <c r="U468" s="95">
        <v>17</v>
      </c>
      <c r="V468" s="151">
        <v>1903.8461538461549</v>
      </c>
      <c r="W468" s="177">
        <f t="shared" si="558"/>
        <v>111.99095022624441</v>
      </c>
      <c r="X468" s="95">
        <f t="shared" si="589"/>
        <v>12</v>
      </c>
      <c r="Y468" s="447"/>
      <c r="Z468" s="95">
        <v>17</v>
      </c>
      <c r="AA468" s="151">
        <v>1928.0000000000016</v>
      </c>
      <c r="AB468" s="177">
        <f t="shared" si="559"/>
        <v>113.41176470588245</v>
      </c>
      <c r="AC468" s="95">
        <f t="shared" si="590"/>
        <v>10</v>
      </c>
      <c r="AD468" s="447"/>
      <c r="AE468" s="95">
        <v>17</v>
      </c>
      <c r="AF468" s="151">
        <v>1982.8571428571422</v>
      </c>
      <c r="AG468" s="177">
        <f t="shared" si="560"/>
        <v>116.63865546218483</v>
      </c>
      <c r="AH468" s="95">
        <f t="shared" si="591"/>
        <v>10</v>
      </c>
      <c r="AI468" s="447"/>
      <c r="AJ468" s="95">
        <v>17</v>
      </c>
      <c r="AK468" s="151">
        <v>1967.5000000000007</v>
      </c>
      <c r="AL468" s="177">
        <f t="shared" si="561"/>
        <v>115.7352941176471</v>
      </c>
      <c r="AM468" s="95">
        <f t="shared" si="592"/>
        <v>10</v>
      </c>
      <c r="AN468" s="447"/>
      <c r="AO468" s="95">
        <v>17</v>
      </c>
      <c r="AP468" s="151">
        <v>1960.6451612903245</v>
      </c>
      <c r="AQ468" s="177">
        <f t="shared" si="562"/>
        <v>115.33206831119556</v>
      </c>
      <c r="AR468" s="95">
        <f t="shared" si="593"/>
        <v>10</v>
      </c>
      <c r="AS468" s="447"/>
      <c r="AT468" s="95">
        <v>17</v>
      </c>
      <c r="AU468" s="151">
        <v>1957.500000000002</v>
      </c>
      <c r="AV468" s="177">
        <f t="shared" si="563"/>
        <v>115.14705882352953</v>
      </c>
      <c r="AW468" s="95">
        <f t="shared" si="594"/>
        <v>10</v>
      </c>
      <c r="AX468" s="447"/>
    </row>
    <row r="469" spans="2:50" hidden="1">
      <c r="B469" s="456"/>
      <c r="C469" s="95">
        <f t="shared" si="564"/>
        <v>14</v>
      </c>
      <c r="D469" s="95" t="s">
        <v>153</v>
      </c>
      <c r="E469" s="95">
        <v>16</v>
      </c>
      <c r="F469" s="95">
        <v>1500</v>
      </c>
      <c r="G469" s="177">
        <f t="shared" si="556"/>
        <v>93.75</v>
      </c>
      <c r="H469" s="447"/>
      <c r="I469" s="153">
        <f t="shared" si="565"/>
        <v>16</v>
      </c>
      <c r="J469" s="153">
        <f t="shared" si="566"/>
        <v>1436.8756987908132</v>
      </c>
      <c r="K469" s="154">
        <f t="shared" si="567"/>
        <v>89.804731174425825</v>
      </c>
      <c r="L469" s="458"/>
      <c r="M469" s="153">
        <f t="shared" si="587"/>
        <v>18</v>
      </c>
      <c r="N469" s="448"/>
      <c r="O469" s="448"/>
      <c r="P469" s="95">
        <v>16</v>
      </c>
      <c r="Q469" s="151">
        <v>1428.5714285714282</v>
      </c>
      <c r="R469" s="177">
        <f t="shared" si="557"/>
        <v>89.285714285714263</v>
      </c>
      <c r="S469" s="95">
        <f t="shared" si="588"/>
        <v>16</v>
      </c>
      <c r="T469" s="447"/>
      <c r="U469" s="95">
        <v>16</v>
      </c>
      <c r="V469" s="151">
        <v>1445.3164556962017</v>
      </c>
      <c r="W469" s="177">
        <f t="shared" si="558"/>
        <v>90.332278481012608</v>
      </c>
      <c r="X469" s="95">
        <f t="shared" si="589"/>
        <v>16</v>
      </c>
      <c r="Y469" s="447"/>
      <c r="Z469" s="95">
        <v>16</v>
      </c>
      <c r="AA469" s="151">
        <v>1443.8461538461531</v>
      </c>
      <c r="AB469" s="177">
        <f t="shared" si="559"/>
        <v>90.240384615384571</v>
      </c>
      <c r="AC469" s="95">
        <f t="shared" si="590"/>
        <v>16</v>
      </c>
      <c r="AD469" s="447"/>
      <c r="AE469" s="95">
        <v>16</v>
      </c>
      <c r="AF469" s="151">
        <v>1436.3414634146336</v>
      </c>
      <c r="AG469" s="177">
        <f t="shared" si="560"/>
        <v>89.771341463414601</v>
      </c>
      <c r="AH469" s="95">
        <f t="shared" si="591"/>
        <v>16</v>
      </c>
      <c r="AI469" s="447"/>
      <c r="AJ469" s="95">
        <v>16</v>
      </c>
      <c r="AK469" s="151">
        <v>1438.7500000000005</v>
      </c>
      <c r="AL469" s="177">
        <f t="shared" si="561"/>
        <v>89.921875000000028</v>
      </c>
      <c r="AM469" s="95">
        <f t="shared" si="592"/>
        <v>15</v>
      </c>
      <c r="AN469" s="447"/>
      <c r="AO469" s="95">
        <v>16</v>
      </c>
      <c r="AP469" s="151">
        <v>1436.917293233083</v>
      </c>
      <c r="AQ469" s="177">
        <f t="shared" si="562"/>
        <v>89.807330827067688</v>
      </c>
      <c r="AR469" s="95">
        <f t="shared" si="593"/>
        <v>16</v>
      </c>
      <c r="AS469" s="447"/>
      <c r="AT469" s="95">
        <v>16</v>
      </c>
      <c r="AU469" s="151">
        <v>1428.3870967741937</v>
      </c>
      <c r="AV469" s="177">
        <f t="shared" si="563"/>
        <v>89.274193548387103</v>
      </c>
      <c r="AW469" s="95">
        <f t="shared" si="594"/>
        <v>18</v>
      </c>
      <c r="AX469" s="447"/>
    </row>
    <row r="470" spans="2:50" hidden="1">
      <c r="B470" s="456"/>
      <c r="C470" s="95">
        <f t="shared" si="564"/>
        <v>15</v>
      </c>
      <c r="D470" s="95" t="s">
        <v>154</v>
      </c>
      <c r="E470" s="95">
        <v>25</v>
      </c>
      <c r="F470" s="95">
        <v>2000</v>
      </c>
      <c r="G470" s="177">
        <f t="shared" si="556"/>
        <v>80</v>
      </c>
      <c r="H470" s="447"/>
      <c r="I470" s="153">
        <f t="shared" si="565"/>
        <v>25</v>
      </c>
      <c r="J470" s="153">
        <f t="shared" si="566"/>
        <v>1266.5310586181449</v>
      </c>
      <c r="K470" s="154">
        <f t="shared" si="567"/>
        <v>50.6612423447258</v>
      </c>
      <c r="L470" s="458"/>
      <c r="M470" s="153">
        <f t="shared" si="587"/>
        <v>20</v>
      </c>
      <c r="N470" s="448"/>
      <c r="O470" s="448"/>
      <c r="P470" s="95">
        <v>25</v>
      </c>
      <c r="Q470" s="151">
        <v>1291.5254237288129</v>
      </c>
      <c r="R470" s="177">
        <f t="shared" si="557"/>
        <v>51.661016949152518</v>
      </c>
      <c r="S470" s="95">
        <f t="shared" si="588"/>
        <v>18</v>
      </c>
      <c r="T470" s="447"/>
      <c r="U470" s="95">
        <v>25</v>
      </c>
      <c r="V470" s="151">
        <v>1262.264150943397</v>
      </c>
      <c r="W470" s="177">
        <f t="shared" si="558"/>
        <v>50.490566037735881</v>
      </c>
      <c r="X470" s="95">
        <f t="shared" si="589"/>
        <v>18</v>
      </c>
      <c r="Y470" s="447"/>
      <c r="Z470" s="95">
        <v>25</v>
      </c>
      <c r="AA470" s="151">
        <v>1235.4098360655732</v>
      </c>
      <c r="AB470" s="177">
        <f t="shared" si="559"/>
        <v>49.416393442622933</v>
      </c>
      <c r="AC470" s="95">
        <f t="shared" si="590"/>
        <v>18</v>
      </c>
      <c r="AD470" s="447"/>
      <c r="AE470" s="95">
        <v>25</v>
      </c>
      <c r="AF470" s="151">
        <v>1258.7500000000002</v>
      </c>
      <c r="AG470" s="177">
        <f t="shared" si="560"/>
        <v>50.350000000000009</v>
      </c>
      <c r="AH470" s="95">
        <f t="shared" si="591"/>
        <v>18</v>
      </c>
      <c r="AI470" s="447"/>
      <c r="AJ470" s="95">
        <v>25</v>
      </c>
      <c r="AK470" s="151">
        <v>1284.7058823529417</v>
      </c>
      <c r="AL470" s="177">
        <f t="shared" si="561"/>
        <v>51.388235294117663</v>
      </c>
      <c r="AM470" s="95">
        <f t="shared" si="592"/>
        <v>18</v>
      </c>
      <c r="AN470" s="447"/>
      <c r="AO470" s="288"/>
      <c r="AP470" s="289"/>
      <c r="AQ470" s="290" t="str">
        <f t="shared" si="562"/>
        <v/>
      </c>
      <c r="AR470" s="288" t="str">
        <f t="shared" si="593"/>
        <v/>
      </c>
      <c r="AS470" s="447"/>
      <c r="AT470" s="288"/>
      <c r="AU470" s="289"/>
      <c r="AV470" s="290" t="str">
        <f t="shared" si="563"/>
        <v/>
      </c>
      <c r="AW470" s="288" t="str">
        <f t="shared" si="594"/>
        <v/>
      </c>
      <c r="AX470" s="447"/>
    </row>
    <row r="471" spans="2:50" hidden="1">
      <c r="B471" s="456"/>
      <c r="C471" s="95">
        <f t="shared" si="564"/>
        <v>16</v>
      </c>
      <c r="D471" s="95" t="s">
        <v>155</v>
      </c>
      <c r="E471" s="95">
        <v>22</v>
      </c>
      <c r="F471" s="95">
        <v>2000</v>
      </c>
      <c r="G471" s="177">
        <f t="shared" ref="G471:G474" si="595">F471/E471</f>
        <v>90.909090909090907</v>
      </c>
      <c r="H471" s="447"/>
      <c r="I471" s="153">
        <f t="shared" ref="I471:I474" si="596">IFERROR(AVERAGE(P471,U471,Z471,AE471,AJ471,AO471,AT471),"")</f>
        <v>22</v>
      </c>
      <c r="J471" s="153">
        <f t="shared" ref="J471:J474" si="597">IFERROR(AVERAGE(Q471,V471,AA471,AF471,AK471,AP471,AU471),"")</f>
        <v>1442.0775818168549</v>
      </c>
      <c r="K471" s="154">
        <f t="shared" ref="K471:K474" si="598">IFERROR(AVERAGE(R471,W471,AB471,AG471,AL471,AQ471,AV471),"")</f>
        <v>65.548980991675222</v>
      </c>
      <c r="L471" s="458"/>
      <c r="M471" s="153">
        <f t="shared" si="587"/>
        <v>19</v>
      </c>
      <c r="N471" s="448"/>
      <c r="O471" s="448"/>
      <c r="P471" s="95">
        <v>22</v>
      </c>
      <c r="Q471" s="151">
        <v>1440</v>
      </c>
      <c r="R471" s="177">
        <f t="shared" ref="R471:R474" si="599">IFERROR(Q471/P471,"")</f>
        <v>65.454545454545453</v>
      </c>
      <c r="S471" s="95">
        <f t="shared" si="588"/>
        <v>17</v>
      </c>
      <c r="T471" s="447"/>
      <c r="U471" s="95">
        <v>22</v>
      </c>
      <c r="V471" s="151">
        <v>1431.8518518518513</v>
      </c>
      <c r="W471" s="177">
        <f t="shared" ref="W471:W474" si="600">IFERROR(V471/U471,"")</f>
        <v>65.084175084175058</v>
      </c>
      <c r="X471" s="95">
        <f t="shared" si="589"/>
        <v>17</v>
      </c>
      <c r="Y471" s="447"/>
      <c r="Z471" s="95">
        <v>22</v>
      </c>
      <c r="AA471" s="151">
        <v>1483.3734939759031</v>
      </c>
      <c r="AB471" s="177">
        <f t="shared" ref="AB471:AB474" si="601">IFERROR(AA471/Z471,"")</f>
        <v>67.426067907995602</v>
      </c>
      <c r="AC471" s="95">
        <f t="shared" si="590"/>
        <v>17</v>
      </c>
      <c r="AD471" s="447"/>
      <c r="AE471" s="95">
        <v>22</v>
      </c>
      <c r="AF471" s="151">
        <v>1436.0000000000005</v>
      </c>
      <c r="AG471" s="177">
        <f t="shared" ref="AG471:AG474" si="602">IFERROR(AF471/AE471,"")</f>
        <v>65.272727272727295</v>
      </c>
      <c r="AH471" s="95">
        <f t="shared" si="591"/>
        <v>17</v>
      </c>
      <c r="AI471" s="447"/>
      <c r="AJ471" s="95">
        <v>22</v>
      </c>
      <c r="AK471" s="151">
        <v>1467.3417721518981</v>
      </c>
      <c r="AL471" s="177">
        <f t="shared" ref="AL471:AL474" si="603">IFERROR(AK471/AJ471,"")</f>
        <v>66.697353279631727</v>
      </c>
      <c r="AM471" s="95">
        <f t="shared" si="592"/>
        <v>17</v>
      </c>
      <c r="AN471" s="447"/>
      <c r="AO471" s="95">
        <v>22</v>
      </c>
      <c r="AP471" s="151">
        <v>1407.8571428571429</v>
      </c>
      <c r="AQ471" s="177">
        <f t="shared" ref="AQ471:AQ474" si="604">IFERROR(AP471/AO471,"")</f>
        <v>63.993506493506494</v>
      </c>
      <c r="AR471" s="95">
        <f t="shared" si="593"/>
        <v>17</v>
      </c>
      <c r="AS471" s="447"/>
      <c r="AT471" s="95">
        <v>22</v>
      </c>
      <c r="AU471" s="151">
        <v>1428.1188118811874</v>
      </c>
      <c r="AV471" s="177">
        <f t="shared" ref="AV471:AV474" si="605">IFERROR(AU471/AT471,"")</f>
        <v>64.914491449144876</v>
      </c>
      <c r="AW471" s="95">
        <f t="shared" si="594"/>
        <v>19</v>
      </c>
      <c r="AX471" s="447"/>
    </row>
    <row r="472" spans="2:50" hidden="1">
      <c r="B472" s="456"/>
      <c r="C472" s="95">
        <f t="shared" si="564"/>
        <v>17</v>
      </c>
      <c r="D472" s="95" t="s">
        <v>156</v>
      </c>
      <c r="E472" s="95">
        <v>16</v>
      </c>
      <c r="F472" s="95">
        <v>2000</v>
      </c>
      <c r="G472" s="177">
        <f t="shared" si="595"/>
        <v>125</v>
      </c>
      <c r="H472" s="447"/>
      <c r="I472" s="153">
        <f t="shared" si="596"/>
        <v>16</v>
      </c>
      <c r="J472" s="153">
        <f t="shared" si="597"/>
        <v>1916.7406979975469</v>
      </c>
      <c r="K472" s="154">
        <f t="shared" si="598"/>
        <v>119.79629362484668</v>
      </c>
      <c r="L472" s="458"/>
      <c r="M472" s="153">
        <f t="shared" si="587"/>
        <v>8</v>
      </c>
      <c r="N472" s="448"/>
      <c r="O472" s="448"/>
      <c r="P472" s="95">
        <v>16</v>
      </c>
      <c r="Q472" s="151">
        <v>1909.3548387096791</v>
      </c>
      <c r="R472" s="177">
        <f t="shared" si="599"/>
        <v>119.33467741935495</v>
      </c>
      <c r="S472" s="95">
        <f t="shared" si="588"/>
        <v>9</v>
      </c>
      <c r="T472" s="447"/>
      <c r="U472" s="95">
        <v>16</v>
      </c>
      <c r="V472" s="151">
        <v>1915.102040816327</v>
      </c>
      <c r="W472" s="177">
        <f t="shared" si="600"/>
        <v>119.69387755102044</v>
      </c>
      <c r="X472" s="95">
        <f t="shared" si="589"/>
        <v>8</v>
      </c>
      <c r="Y472" s="447"/>
      <c r="Z472" s="95">
        <v>16</v>
      </c>
      <c r="AA472" s="151">
        <v>1928.571428571428</v>
      </c>
      <c r="AB472" s="177">
        <f t="shared" si="601"/>
        <v>120.53571428571425</v>
      </c>
      <c r="AC472" s="95">
        <f t="shared" si="590"/>
        <v>9</v>
      </c>
      <c r="AD472" s="447"/>
      <c r="AE472" s="95">
        <v>16</v>
      </c>
      <c r="AF472" s="151">
        <v>1902.8571428571422</v>
      </c>
      <c r="AG472" s="177">
        <f t="shared" si="602"/>
        <v>118.92857142857139</v>
      </c>
      <c r="AH472" s="95">
        <f t="shared" si="591"/>
        <v>9</v>
      </c>
      <c r="AI472" s="447"/>
      <c r="AJ472" s="95">
        <v>16</v>
      </c>
      <c r="AK472" s="151">
        <v>1940.0000000000002</v>
      </c>
      <c r="AL472" s="177">
        <f t="shared" si="603"/>
        <v>121.25000000000001</v>
      </c>
      <c r="AM472" s="95">
        <f t="shared" si="592"/>
        <v>7</v>
      </c>
      <c r="AN472" s="447"/>
      <c r="AO472" s="95">
        <v>16</v>
      </c>
      <c r="AP472" s="151">
        <v>1917.9661016949169</v>
      </c>
      <c r="AQ472" s="177">
        <f t="shared" si="604"/>
        <v>119.87288135593231</v>
      </c>
      <c r="AR472" s="95">
        <f t="shared" si="593"/>
        <v>9</v>
      </c>
      <c r="AS472" s="447"/>
      <c r="AT472" s="95">
        <v>16</v>
      </c>
      <c r="AU472" s="151">
        <v>1903.3333333333344</v>
      </c>
      <c r="AV472" s="177">
        <f t="shared" si="605"/>
        <v>118.9583333333334</v>
      </c>
      <c r="AW472" s="95">
        <f t="shared" si="594"/>
        <v>9</v>
      </c>
      <c r="AX472" s="447"/>
    </row>
    <row r="473" spans="2:50" hidden="1">
      <c r="B473" s="456"/>
      <c r="C473" s="95">
        <f t="shared" si="564"/>
        <v>18</v>
      </c>
      <c r="D473" s="95" t="s">
        <v>157</v>
      </c>
      <c r="E473" s="95">
        <v>20</v>
      </c>
      <c r="F473" s="95">
        <v>2000</v>
      </c>
      <c r="G473" s="177">
        <f t="shared" si="595"/>
        <v>100</v>
      </c>
      <c r="H473" s="447"/>
      <c r="I473" s="153">
        <f t="shared" si="596"/>
        <v>20</v>
      </c>
      <c r="J473" s="153">
        <f t="shared" si="597"/>
        <v>1917.2993054080519</v>
      </c>
      <c r="K473" s="154">
        <f t="shared" si="598"/>
        <v>95.864965270402578</v>
      </c>
      <c r="L473" s="458"/>
      <c r="M473" s="153">
        <f t="shared" ref="M473:M474" si="606">IFERROR(RANK(K473, K$456:K$475),"")</f>
        <v>15</v>
      </c>
      <c r="N473" s="448"/>
      <c r="O473" s="448"/>
      <c r="P473" s="95">
        <v>20</v>
      </c>
      <c r="Q473" s="151">
        <v>1920.9005145797605</v>
      </c>
      <c r="R473" s="177">
        <f t="shared" si="599"/>
        <v>96.045025728988023</v>
      </c>
      <c r="S473" s="95">
        <f t="shared" ref="S473:S474" si="607">IFERROR(RANK(R473, R$456:R$475),"")</f>
        <v>14</v>
      </c>
      <c r="T473" s="447"/>
      <c r="U473" s="95">
        <v>20</v>
      </c>
      <c r="V473" s="151">
        <v>1923.146503884572</v>
      </c>
      <c r="W473" s="177">
        <f t="shared" si="600"/>
        <v>96.157325194228605</v>
      </c>
      <c r="X473" s="95">
        <f t="shared" ref="X473:X474" si="608">IFERROR(RANK(W473, W$456:W$475),"")</f>
        <v>14</v>
      </c>
      <c r="Y473" s="447"/>
      <c r="Z473" s="95">
        <v>20</v>
      </c>
      <c r="AA473" s="151">
        <v>1914.545454545455</v>
      </c>
      <c r="AB473" s="177">
        <f t="shared" si="601"/>
        <v>95.727272727272748</v>
      </c>
      <c r="AC473" s="95">
        <f t="shared" ref="AC473:AC474" si="609">IFERROR(RANK(AB473, AB$456:AB$475),"")</f>
        <v>14</v>
      </c>
      <c r="AD473" s="447"/>
      <c r="AE473" s="95">
        <v>20</v>
      </c>
      <c r="AF473" s="151">
        <v>1922.1686746987943</v>
      </c>
      <c r="AG473" s="177">
        <f t="shared" si="602"/>
        <v>96.108433734939723</v>
      </c>
      <c r="AH473" s="95">
        <f t="shared" ref="AH473:AH474" si="610">IFERROR(RANK(AG473, AG$456:AG$475),"")</f>
        <v>14</v>
      </c>
      <c r="AI473" s="447"/>
      <c r="AJ473" s="95">
        <v>20</v>
      </c>
      <c r="AK473" s="151">
        <v>1903.4482758620686</v>
      </c>
      <c r="AL473" s="177">
        <f t="shared" si="603"/>
        <v>95.172413793103431</v>
      </c>
      <c r="AM473" s="95">
        <f t="shared" ref="AM473:AM474" si="611">IFERROR(RANK(AL473, AL$456:AL$475),"")</f>
        <v>14</v>
      </c>
      <c r="AN473" s="447"/>
      <c r="AO473" s="95">
        <v>20</v>
      </c>
      <c r="AP473" s="151">
        <v>1917.6000000000004</v>
      </c>
      <c r="AQ473" s="177">
        <f t="shared" si="604"/>
        <v>95.880000000000024</v>
      </c>
      <c r="AR473" s="95">
        <f t="shared" ref="AR473:AR474" si="612">IFERROR(RANK(AQ473, AQ$456:AQ$475),"")</f>
        <v>14</v>
      </c>
      <c r="AS473" s="447"/>
      <c r="AT473" s="95">
        <v>20</v>
      </c>
      <c r="AU473" s="151">
        <v>1919.285714285711</v>
      </c>
      <c r="AV473" s="177">
        <f t="shared" si="605"/>
        <v>95.964285714285552</v>
      </c>
      <c r="AW473" s="95">
        <f t="shared" ref="AW473:AW474" si="613">IFERROR(RANK(AV473, AV$456:AV$475),"")</f>
        <v>15</v>
      </c>
      <c r="AX473" s="447"/>
    </row>
    <row r="474" spans="2:50" hidden="1">
      <c r="B474" s="456"/>
      <c r="C474" s="95">
        <f t="shared" si="564"/>
        <v>19</v>
      </c>
      <c r="D474" s="95" t="s">
        <v>158</v>
      </c>
      <c r="E474" s="95">
        <v>20</v>
      </c>
      <c r="F474" s="95">
        <v>2000</v>
      </c>
      <c r="G474" s="177">
        <f t="shared" si="595"/>
        <v>100</v>
      </c>
      <c r="H474" s="447"/>
      <c r="I474" s="153">
        <f t="shared" si="596"/>
        <v>20</v>
      </c>
      <c r="J474" s="153">
        <f t="shared" si="597"/>
        <v>1914.48</v>
      </c>
      <c r="K474" s="154">
        <f t="shared" si="598"/>
        <v>95.724000000000004</v>
      </c>
      <c r="L474" s="458"/>
      <c r="M474" s="153">
        <f t="shared" si="606"/>
        <v>16</v>
      </c>
      <c r="N474" s="448"/>
      <c r="O474" s="448"/>
      <c r="P474" s="288"/>
      <c r="Q474" s="289"/>
      <c r="R474" s="290" t="str">
        <f t="shared" si="599"/>
        <v/>
      </c>
      <c r="S474" s="288" t="str">
        <f t="shared" si="607"/>
        <v/>
      </c>
      <c r="T474" s="447"/>
      <c r="U474" s="288"/>
      <c r="V474" s="289"/>
      <c r="W474" s="290" t="str">
        <f t="shared" si="600"/>
        <v/>
      </c>
      <c r="X474" s="288" t="str">
        <f t="shared" si="608"/>
        <v/>
      </c>
      <c r="Y474" s="447"/>
      <c r="Z474" s="288"/>
      <c r="AA474" s="289"/>
      <c r="AB474" s="290" t="str">
        <f t="shared" si="601"/>
        <v/>
      </c>
      <c r="AC474" s="288" t="str">
        <f t="shared" si="609"/>
        <v/>
      </c>
      <c r="AD474" s="447"/>
      <c r="AE474" s="288"/>
      <c r="AF474" s="289"/>
      <c r="AG474" s="290" t="str">
        <f t="shared" si="602"/>
        <v/>
      </c>
      <c r="AH474" s="288" t="str">
        <f t="shared" si="610"/>
        <v/>
      </c>
      <c r="AI474" s="447"/>
      <c r="AJ474" s="288"/>
      <c r="AK474" s="289"/>
      <c r="AL474" s="290" t="str">
        <f t="shared" si="603"/>
        <v/>
      </c>
      <c r="AM474" s="288" t="str">
        <f t="shared" si="611"/>
        <v/>
      </c>
      <c r="AN474" s="447"/>
      <c r="AO474" s="288"/>
      <c r="AP474" s="289"/>
      <c r="AQ474" s="290" t="str">
        <f t="shared" si="604"/>
        <v/>
      </c>
      <c r="AR474" s="288" t="str">
        <f t="shared" si="612"/>
        <v/>
      </c>
      <c r="AS474" s="447"/>
      <c r="AT474" s="95">
        <v>20</v>
      </c>
      <c r="AU474" s="151">
        <v>1914.48</v>
      </c>
      <c r="AV474" s="177">
        <f t="shared" si="605"/>
        <v>95.724000000000004</v>
      </c>
      <c r="AW474" s="95">
        <f t="shared" si="613"/>
        <v>16</v>
      </c>
      <c r="AX474" s="447"/>
    </row>
    <row r="475" spans="2:50" hidden="1">
      <c r="B475" s="456"/>
      <c r="C475" s="95">
        <f t="shared" si="564"/>
        <v>20</v>
      </c>
      <c r="D475" s="95" t="s">
        <v>159</v>
      </c>
      <c r="E475" s="95">
        <v>20</v>
      </c>
      <c r="F475" s="95">
        <v>2000</v>
      </c>
      <c r="G475" s="177">
        <f t="shared" si="556"/>
        <v>100</v>
      </c>
      <c r="H475" s="447"/>
      <c r="I475" s="153">
        <f t="shared" si="565"/>
        <v>20</v>
      </c>
      <c r="J475" s="153">
        <f t="shared" si="566"/>
        <v>1920.252100840336</v>
      </c>
      <c r="K475" s="154">
        <f t="shared" si="567"/>
        <v>96.012605042016801</v>
      </c>
      <c r="L475" s="459"/>
      <c r="M475" s="153">
        <f>IFERROR(RANK(K475, K$456:K$475),"")</f>
        <v>14</v>
      </c>
      <c r="N475" s="448"/>
      <c r="O475" s="448"/>
      <c r="P475" s="288"/>
      <c r="Q475" s="289"/>
      <c r="R475" s="290" t="str">
        <f t="shared" si="557"/>
        <v/>
      </c>
      <c r="S475" s="288" t="str">
        <f>IFERROR(RANK(R475, R$456:R$475),"")</f>
        <v/>
      </c>
      <c r="T475" s="447"/>
      <c r="U475" s="288"/>
      <c r="V475" s="289"/>
      <c r="W475" s="290" t="str">
        <f t="shared" si="558"/>
        <v/>
      </c>
      <c r="X475" s="288" t="str">
        <f>IFERROR(RANK(W475, W$456:W$475),"")</f>
        <v/>
      </c>
      <c r="Y475" s="447"/>
      <c r="Z475" s="288"/>
      <c r="AA475" s="289"/>
      <c r="AB475" s="290" t="str">
        <f t="shared" si="559"/>
        <v/>
      </c>
      <c r="AC475" s="288" t="str">
        <f>IFERROR(RANK(AB475, AB$456:AB$475),"")</f>
        <v/>
      </c>
      <c r="AD475" s="447"/>
      <c r="AE475" s="288"/>
      <c r="AF475" s="289"/>
      <c r="AG475" s="290" t="str">
        <f t="shared" si="560"/>
        <v/>
      </c>
      <c r="AH475" s="288" t="str">
        <f>IFERROR(RANK(AG475, AG$456:AG$475),"")</f>
        <v/>
      </c>
      <c r="AI475" s="447"/>
      <c r="AJ475" s="288"/>
      <c r="AK475" s="289"/>
      <c r="AL475" s="290" t="str">
        <f t="shared" si="561"/>
        <v/>
      </c>
      <c r="AM475" s="288" t="str">
        <f>IFERROR(RANK(AL475, AL$456:AL$475),"")</f>
        <v/>
      </c>
      <c r="AN475" s="447"/>
      <c r="AO475" s="288"/>
      <c r="AP475" s="289"/>
      <c r="AQ475" s="290" t="str">
        <f t="shared" si="562"/>
        <v/>
      </c>
      <c r="AR475" s="288" t="str">
        <f>IFERROR(RANK(AQ475, AQ$456:AQ$475),"")</f>
        <v/>
      </c>
      <c r="AS475" s="447"/>
      <c r="AT475" s="95">
        <v>20</v>
      </c>
      <c r="AU475" s="151">
        <v>1920.252100840336</v>
      </c>
      <c r="AV475" s="177">
        <f t="shared" si="563"/>
        <v>96.012605042016801</v>
      </c>
      <c r="AW475" s="95">
        <f>IFERROR(RANK(AV475, AV$456:AV$475),"")</f>
        <v>14</v>
      </c>
      <c r="AX475" s="447"/>
    </row>
    <row r="476" spans="2:50" ht="15.6" hidden="1">
      <c r="B476" s="460" t="s">
        <v>115</v>
      </c>
      <c r="C476" s="461"/>
      <c r="D476" s="461"/>
      <c r="E476" s="461"/>
      <c r="F476" s="461"/>
      <c r="G476" s="461"/>
      <c r="H476" s="461"/>
      <c r="I476" s="150"/>
      <c r="J476" s="150"/>
      <c r="K476" s="150"/>
      <c r="L476" s="150"/>
      <c r="M476" s="150"/>
      <c r="N476" s="448" t="s">
        <v>116</v>
      </c>
      <c r="O476" s="463" t="s">
        <v>63</v>
      </c>
      <c r="P476" s="465">
        <f>AT451+1</f>
        <v>46028</v>
      </c>
      <c r="Q476" s="456"/>
      <c r="R476" s="456"/>
      <c r="S476" s="456"/>
      <c r="T476" s="456"/>
      <c r="U476" s="465">
        <f>P476+1</f>
        <v>46029</v>
      </c>
      <c r="V476" s="456"/>
      <c r="W476" s="456"/>
      <c r="X476" s="456"/>
      <c r="Y476" s="456"/>
      <c r="Z476" s="465">
        <f>U476+1</f>
        <v>46030</v>
      </c>
      <c r="AA476" s="456"/>
      <c r="AB476" s="456"/>
      <c r="AC476" s="456"/>
      <c r="AD476" s="456"/>
      <c r="AE476" s="465">
        <f>Z476+1</f>
        <v>46031</v>
      </c>
      <c r="AF476" s="456"/>
      <c r="AG476" s="456"/>
      <c r="AH476" s="456"/>
      <c r="AI476" s="456"/>
      <c r="AJ476" s="465">
        <f>AE476+1</f>
        <v>46032</v>
      </c>
      <c r="AK476" s="456"/>
      <c r="AL476" s="456"/>
      <c r="AM476" s="456"/>
      <c r="AN476" s="456"/>
      <c r="AO476" s="465">
        <f>AJ476+1</f>
        <v>46033</v>
      </c>
      <c r="AP476" s="456"/>
      <c r="AQ476" s="456"/>
      <c r="AR476" s="456"/>
      <c r="AS476" s="456"/>
      <c r="AT476" s="465">
        <f>AO476+1</f>
        <v>46034</v>
      </c>
      <c r="AU476" s="456"/>
      <c r="AV476" s="456"/>
      <c r="AW476" s="456"/>
      <c r="AX476" s="456"/>
    </row>
    <row r="477" spans="2:50" ht="15.6" hidden="1">
      <c r="B477" s="462"/>
      <c r="C477" s="462"/>
      <c r="D477" s="462"/>
      <c r="E477" s="462"/>
      <c r="F477" s="462"/>
      <c r="G477" s="462"/>
      <c r="H477" s="462"/>
      <c r="I477" s="150"/>
      <c r="J477" s="150"/>
      <c r="K477" s="150"/>
      <c r="L477" s="150"/>
      <c r="M477" s="150"/>
      <c r="N477" s="448"/>
      <c r="O477" s="464"/>
      <c r="P477" s="465" t="s">
        <v>77</v>
      </c>
      <c r="Q477" s="456"/>
      <c r="R477" s="456"/>
      <c r="S477" s="456"/>
      <c r="T477" s="456"/>
      <c r="U477" s="465" t="s">
        <v>78</v>
      </c>
      <c r="V477" s="456"/>
      <c r="W477" s="456"/>
      <c r="X477" s="456"/>
      <c r="Y477" s="456"/>
      <c r="Z477" s="465" t="s">
        <v>79</v>
      </c>
      <c r="AA477" s="456"/>
      <c r="AB477" s="456"/>
      <c r="AC477" s="456"/>
      <c r="AD477" s="456"/>
      <c r="AE477" s="465" t="s">
        <v>74</v>
      </c>
      <c r="AF477" s="456"/>
      <c r="AG477" s="456"/>
      <c r="AH477" s="456"/>
      <c r="AI477" s="456"/>
      <c r="AJ477" s="465" t="s">
        <v>75</v>
      </c>
      <c r="AK477" s="456"/>
      <c r="AL477" s="456"/>
      <c r="AM477" s="456"/>
      <c r="AN477" s="456"/>
      <c r="AO477" s="465" t="s">
        <v>70</v>
      </c>
      <c r="AP477" s="456"/>
      <c r="AQ477" s="456"/>
      <c r="AR477" s="456"/>
      <c r="AS477" s="456"/>
      <c r="AT477" s="465" t="s">
        <v>76</v>
      </c>
      <c r="AU477" s="456"/>
      <c r="AV477" s="456"/>
      <c r="AW477" s="456"/>
      <c r="AX477" s="456"/>
    </row>
    <row r="478" spans="2:50" hidden="1">
      <c r="B478" s="448" t="s">
        <v>117</v>
      </c>
      <c r="C478" s="448" t="s">
        <v>118</v>
      </c>
      <c r="D478" s="448"/>
      <c r="E478" s="448" t="s">
        <v>119</v>
      </c>
      <c r="F478" s="448"/>
      <c r="G478" s="448"/>
      <c r="H478" s="452" t="s">
        <v>120</v>
      </c>
      <c r="I478" s="455" t="s">
        <v>121</v>
      </c>
      <c r="J478" s="455"/>
      <c r="K478" s="455"/>
      <c r="L478" s="455" t="s">
        <v>120</v>
      </c>
      <c r="M478" s="455" t="s">
        <v>122</v>
      </c>
      <c r="N478" s="448"/>
      <c r="O478" s="448" t="s">
        <v>123</v>
      </c>
      <c r="P478" s="449" t="s">
        <v>124</v>
      </c>
      <c r="Q478" s="450"/>
      <c r="R478" s="450"/>
      <c r="S478" s="451"/>
      <c r="T478" s="448" t="s">
        <v>120</v>
      </c>
      <c r="U478" s="449" t="s">
        <v>124</v>
      </c>
      <c r="V478" s="450"/>
      <c r="W478" s="450"/>
      <c r="X478" s="451"/>
      <c r="Y478" s="448" t="s">
        <v>120</v>
      </c>
      <c r="Z478" s="449" t="s">
        <v>124</v>
      </c>
      <c r="AA478" s="450"/>
      <c r="AB478" s="450"/>
      <c r="AC478" s="451"/>
      <c r="AD478" s="448" t="s">
        <v>120</v>
      </c>
      <c r="AE478" s="449" t="s">
        <v>124</v>
      </c>
      <c r="AF478" s="450"/>
      <c r="AG478" s="450"/>
      <c r="AH478" s="451"/>
      <c r="AI478" s="448" t="s">
        <v>120</v>
      </c>
      <c r="AJ478" s="449" t="s">
        <v>124</v>
      </c>
      <c r="AK478" s="450"/>
      <c r="AL478" s="450"/>
      <c r="AM478" s="451"/>
      <c r="AN478" s="448" t="s">
        <v>120</v>
      </c>
      <c r="AO478" s="449" t="s">
        <v>124</v>
      </c>
      <c r="AP478" s="450"/>
      <c r="AQ478" s="450"/>
      <c r="AR478" s="451"/>
      <c r="AS478" s="448" t="s">
        <v>120</v>
      </c>
      <c r="AT478" s="449" t="s">
        <v>124</v>
      </c>
      <c r="AU478" s="450"/>
      <c r="AV478" s="450"/>
      <c r="AW478" s="451"/>
      <c r="AX478" s="448" t="s">
        <v>120</v>
      </c>
    </row>
    <row r="479" spans="2:50" hidden="1">
      <c r="B479" s="448"/>
      <c r="C479" s="448"/>
      <c r="D479" s="448"/>
      <c r="E479" s="448" t="s">
        <v>125</v>
      </c>
      <c r="F479" s="448"/>
      <c r="G479" s="448"/>
      <c r="H479" s="453"/>
      <c r="I479" s="455" t="s">
        <v>125</v>
      </c>
      <c r="J479" s="455"/>
      <c r="K479" s="455"/>
      <c r="L479" s="455"/>
      <c r="M479" s="455"/>
      <c r="N479" s="448"/>
      <c r="O479" s="448"/>
      <c r="P479" s="449" t="s">
        <v>126</v>
      </c>
      <c r="Q479" s="450"/>
      <c r="R479" s="450"/>
      <c r="S479" s="451"/>
      <c r="T479" s="448"/>
      <c r="U479" s="449" t="s">
        <v>126</v>
      </c>
      <c r="V479" s="450"/>
      <c r="W479" s="450"/>
      <c r="X479" s="451"/>
      <c r="Y479" s="448"/>
      <c r="Z479" s="449" t="s">
        <v>126</v>
      </c>
      <c r="AA479" s="450"/>
      <c r="AB479" s="450"/>
      <c r="AC479" s="451"/>
      <c r="AD479" s="448"/>
      <c r="AE479" s="449" t="s">
        <v>126</v>
      </c>
      <c r="AF479" s="450"/>
      <c r="AG479" s="450"/>
      <c r="AH479" s="451"/>
      <c r="AI479" s="448"/>
      <c r="AJ479" s="449" t="s">
        <v>126</v>
      </c>
      <c r="AK479" s="450"/>
      <c r="AL479" s="450"/>
      <c r="AM479" s="451"/>
      <c r="AN479" s="448"/>
      <c r="AO479" s="449" t="s">
        <v>126</v>
      </c>
      <c r="AP479" s="450"/>
      <c r="AQ479" s="450"/>
      <c r="AR479" s="451"/>
      <c r="AS479" s="448"/>
      <c r="AT479" s="449" t="s">
        <v>126</v>
      </c>
      <c r="AU479" s="450"/>
      <c r="AV479" s="450"/>
      <c r="AW479" s="451"/>
      <c r="AX479" s="448"/>
    </row>
    <row r="480" spans="2:50" hidden="1">
      <c r="B480" s="448"/>
      <c r="C480" s="448"/>
      <c r="D480" s="448"/>
      <c r="E480" s="94" t="s">
        <v>127</v>
      </c>
      <c r="F480" s="94" t="s">
        <v>128</v>
      </c>
      <c r="G480" s="94" t="s">
        <v>129</v>
      </c>
      <c r="H480" s="454"/>
      <c r="I480" s="152" t="s">
        <v>127</v>
      </c>
      <c r="J480" s="152" t="s">
        <v>128</v>
      </c>
      <c r="K480" s="152" t="s">
        <v>129</v>
      </c>
      <c r="L480" s="455"/>
      <c r="M480" s="455"/>
      <c r="N480" s="448"/>
      <c r="O480" s="448"/>
      <c r="P480" s="94" t="s">
        <v>127</v>
      </c>
      <c r="Q480" s="94" t="s">
        <v>128</v>
      </c>
      <c r="R480" s="94" t="s">
        <v>129</v>
      </c>
      <c r="S480" s="94" t="s">
        <v>122</v>
      </c>
      <c r="T480" s="448"/>
      <c r="U480" s="94" t="s">
        <v>127</v>
      </c>
      <c r="V480" s="94" t="s">
        <v>128</v>
      </c>
      <c r="W480" s="94" t="s">
        <v>129</v>
      </c>
      <c r="X480" s="94" t="s">
        <v>122</v>
      </c>
      <c r="Y480" s="448"/>
      <c r="Z480" s="94" t="s">
        <v>127</v>
      </c>
      <c r="AA480" s="94" t="s">
        <v>128</v>
      </c>
      <c r="AB480" s="94" t="s">
        <v>129</v>
      </c>
      <c r="AC480" s="94" t="s">
        <v>122</v>
      </c>
      <c r="AD480" s="448"/>
      <c r="AE480" s="94" t="s">
        <v>127</v>
      </c>
      <c r="AF480" s="94" t="s">
        <v>128</v>
      </c>
      <c r="AG480" s="94" t="s">
        <v>129</v>
      </c>
      <c r="AH480" s="94" t="s">
        <v>122</v>
      </c>
      <c r="AI480" s="448"/>
      <c r="AJ480" s="94" t="s">
        <v>127</v>
      </c>
      <c r="AK480" s="94" t="s">
        <v>128</v>
      </c>
      <c r="AL480" s="94" t="s">
        <v>129</v>
      </c>
      <c r="AM480" s="94" t="s">
        <v>122</v>
      </c>
      <c r="AN480" s="448"/>
      <c r="AO480" s="94" t="s">
        <v>127</v>
      </c>
      <c r="AP480" s="94" t="s">
        <v>128</v>
      </c>
      <c r="AQ480" s="94" t="s">
        <v>129</v>
      </c>
      <c r="AR480" s="94" t="s">
        <v>122</v>
      </c>
      <c r="AS480" s="448"/>
      <c r="AT480" s="94" t="s">
        <v>127</v>
      </c>
      <c r="AU480" s="94" t="s">
        <v>128</v>
      </c>
      <c r="AV480" s="94" t="s">
        <v>129</v>
      </c>
      <c r="AW480" s="94" t="s">
        <v>122</v>
      </c>
      <c r="AX480" s="448"/>
    </row>
    <row r="481" spans="2:50" hidden="1">
      <c r="B481" s="456" t="s">
        <v>130</v>
      </c>
      <c r="C481" s="95">
        <v>1</v>
      </c>
      <c r="D481" s="95" t="s">
        <v>133</v>
      </c>
      <c r="E481" s="95">
        <v>17</v>
      </c>
      <c r="F481" s="95">
        <v>2000</v>
      </c>
      <c r="G481" s="177">
        <f>F481/E481</f>
        <v>117.64705882352941</v>
      </c>
      <c r="H481" s="447">
        <f>AVERAGE(G481:G500)</f>
        <v>117.09440752745707</v>
      </c>
      <c r="I481" s="153">
        <f t="shared" ref="I481:I483" si="614">IFERROR(AVERAGE(P481,U481,Z481,AE481,AJ481,AO481,AT481),"")</f>
        <v>17</v>
      </c>
      <c r="J481" s="153">
        <f t="shared" ref="J481:J483" si="615">IFERROR(AVERAGE(Q481,V481,AA481,AF481,AK481,AP481,AU481),"")</f>
        <v>1922.641958078598</v>
      </c>
      <c r="K481" s="154">
        <f t="shared" ref="K481:K483" si="616">IFERROR(AVERAGE(R481,W481,AB481,AG481,AL481,AQ481,AV481),"")</f>
        <v>113.09658576932931</v>
      </c>
      <c r="L481" s="457">
        <f>IFERROR(AVERAGE(K481:K500),"-")</f>
        <v>111.33214583746701</v>
      </c>
      <c r="M481" s="153">
        <f>IFERROR(RANK(K481, K$481:K$500),"")</f>
        <v>12</v>
      </c>
      <c r="N481" s="448"/>
      <c r="O481" s="448"/>
      <c r="P481" s="95">
        <v>17</v>
      </c>
      <c r="Q481" s="151">
        <v>1912</v>
      </c>
      <c r="R481" s="177">
        <f>IFERROR(Q481/P481,"")</f>
        <v>112.47058823529412</v>
      </c>
      <c r="S481" s="95">
        <f>IFERROR(RANK(R481, R$481:R$500),"")</f>
        <v>13</v>
      </c>
      <c r="T481" s="447">
        <f>AVERAGE(R481:R500)</f>
        <v>111.57697124960373</v>
      </c>
      <c r="U481" s="95">
        <v>17</v>
      </c>
      <c r="V481" s="151">
        <v>1929.5454545454545</v>
      </c>
      <c r="W481" s="177">
        <f>IFERROR(V481/U481,"")</f>
        <v>113.50267379679144</v>
      </c>
      <c r="X481" s="95">
        <f>IFERROR(RANK(W481, W$481:W$500),"")</f>
        <v>12</v>
      </c>
      <c r="Y481" s="447">
        <f>AVERAGE(W481:W500)</f>
        <v>111.25599968577141</v>
      </c>
      <c r="Z481" s="95">
        <v>17</v>
      </c>
      <c r="AA481" s="151">
        <v>1943.9999999999982</v>
      </c>
      <c r="AB481" s="177">
        <f>IFERROR(AA481/Z481,"")</f>
        <v>114.35294117647048</v>
      </c>
      <c r="AC481" s="95">
        <f>IFERROR(RANK(AB481, AB$481:AB$500),"")</f>
        <v>11</v>
      </c>
      <c r="AD481" s="447">
        <f>AVERAGE(AB481:AB500)</f>
        <v>111.28600959673197</v>
      </c>
      <c r="AE481" s="95">
        <v>17</v>
      </c>
      <c r="AF481" s="151">
        <v>1934.2105263157882</v>
      </c>
      <c r="AG481" s="177">
        <f>IFERROR(AF481/AE481,"")</f>
        <v>113.77708978328167</v>
      </c>
      <c r="AH481" s="95">
        <f>IFERROR(RANK(AG481, AG$481:AG$500),"")</f>
        <v>11</v>
      </c>
      <c r="AI481" s="447">
        <f>AVERAGE(AG481:AG500)</f>
        <v>111.27413937972003</v>
      </c>
      <c r="AJ481" s="95">
        <v>17</v>
      </c>
      <c r="AK481" s="151">
        <v>1902.4390243902433</v>
      </c>
      <c r="AL481" s="177">
        <f>IFERROR(AK481/AJ481,"")</f>
        <v>111.90817790530843</v>
      </c>
      <c r="AM481" s="95">
        <f>IFERROR(RANK(AL481, AL$481:AL$500),"")</f>
        <v>13</v>
      </c>
      <c r="AN481" s="447">
        <f>AVERAGE(AL481:AL500)</f>
        <v>111.59357162624879</v>
      </c>
      <c r="AO481" s="95">
        <v>17</v>
      </c>
      <c r="AP481" s="151">
        <v>1928.5714285714291</v>
      </c>
      <c r="AQ481" s="177">
        <f>IFERROR(AP481/AO481,"")</f>
        <v>113.44537815126054</v>
      </c>
      <c r="AR481" s="95">
        <f>IFERROR(RANK(AQ481, AQ$481:AQ$500),"")</f>
        <v>12</v>
      </c>
      <c r="AS481" s="447">
        <f>AVERAGE(AQ481:AQ500)</f>
        <v>111.27937060587078</v>
      </c>
      <c r="AT481" s="95">
        <v>17</v>
      </c>
      <c r="AU481" s="151">
        <v>1907.7272727272727</v>
      </c>
      <c r="AV481" s="177">
        <f>IFERROR(AU481/AT481,"")</f>
        <v>112.2192513368984</v>
      </c>
      <c r="AW481" s="95">
        <f>IFERROR(RANK(AV481, AV$481:AV$500),"")</f>
        <v>13</v>
      </c>
      <c r="AX481" s="447">
        <f>AVERAGE(AV481:AV500)</f>
        <v>111.05895871832232</v>
      </c>
    </row>
    <row r="482" spans="2:50" hidden="1">
      <c r="B482" s="456"/>
      <c r="C482" s="95">
        <f>C481+1</f>
        <v>2</v>
      </c>
      <c r="D482" s="95" t="s">
        <v>135</v>
      </c>
      <c r="E482" s="95">
        <v>19</v>
      </c>
      <c r="F482" s="95">
        <v>2000</v>
      </c>
      <c r="G482" s="177">
        <f t="shared" ref="G482:G500" si="617">F482/E482</f>
        <v>105.26315789473684</v>
      </c>
      <c r="H482" s="447"/>
      <c r="I482" s="153">
        <f t="shared" si="614"/>
        <v>19</v>
      </c>
      <c r="J482" s="153">
        <f t="shared" si="615"/>
        <v>1926.7750133727118</v>
      </c>
      <c r="K482" s="154">
        <f t="shared" si="616"/>
        <v>101.40921123014273</v>
      </c>
      <c r="L482" s="458"/>
      <c r="M482" s="153">
        <f t="shared" ref="M482:M500" si="618">IFERROR(RANK(K482, K$481:K$500),"")</f>
        <v>14</v>
      </c>
      <c r="N482" s="448"/>
      <c r="O482" s="448"/>
      <c r="P482" s="95">
        <v>19</v>
      </c>
      <c r="Q482" s="151">
        <v>1909.7872340425536</v>
      </c>
      <c r="R482" s="177">
        <f t="shared" ref="R482:R500" si="619">IFERROR(Q482/P482,"")</f>
        <v>100.51511758118703</v>
      </c>
      <c r="S482" s="95">
        <f t="shared" ref="S482:S500" si="620">IFERROR(RANK(R482, R$481:R$500),"")</f>
        <v>14</v>
      </c>
      <c r="T482" s="447"/>
      <c r="U482" s="95">
        <v>19</v>
      </c>
      <c r="V482" s="151">
        <v>1926.818181818182</v>
      </c>
      <c r="W482" s="177">
        <f t="shared" ref="W482:W500" si="621">IFERROR(V482/U482,"")</f>
        <v>101.41148325358853</v>
      </c>
      <c r="X482" s="95">
        <f t="shared" ref="X482:X500" si="622">IFERROR(RANK(W482, W$481:W$500),"")</f>
        <v>14</v>
      </c>
      <c r="Y482" s="447"/>
      <c r="Z482" s="95">
        <v>19</v>
      </c>
      <c r="AA482" s="151">
        <v>1911.6666666666652</v>
      </c>
      <c r="AB482" s="177">
        <f t="shared" ref="AB482:AB500" si="623">IFERROR(AA482/Z482,"")</f>
        <v>100.61403508771922</v>
      </c>
      <c r="AC482" s="95">
        <f t="shared" ref="AC482:AC500" si="624">IFERROR(RANK(AB482, AB$481:AB$500),"")</f>
        <v>14</v>
      </c>
      <c r="AD482" s="447"/>
      <c r="AE482" s="95">
        <v>19</v>
      </c>
      <c r="AF482" s="151">
        <v>1949.1891891891878</v>
      </c>
      <c r="AG482" s="177">
        <f t="shared" ref="AG482:AG500" si="625">IFERROR(AF482/AE482,"")</f>
        <v>102.58890469416778</v>
      </c>
      <c r="AH482" s="95">
        <f t="shared" ref="AH482:AH500" si="626">IFERROR(RANK(AG482, AG$481:AG$500),"")</f>
        <v>14</v>
      </c>
      <c r="AI482" s="447"/>
      <c r="AJ482" s="95">
        <v>19</v>
      </c>
      <c r="AK482" s="151">
        <v>1909.4999999999993</v>
      </c>
      <c r="AL482" s="177">
        <f t="shared" ref="AL482:AL500" si="627">IFERROR(AK482/AJ482,"")</f>
        <v>100.49999999999996</v>
      </c>
      <c r="AM482" s="95">
        <f t="shared" ref="AM482:AM500" si="628">IFERROR(RANK(AL482, AL$481:AL$500),"")</f>
        <v>14</v>
      </c>
      <c r="AN482" s="447"/>
      <c r="AO482" s="95">
        <v>19</v>
      </c>
      <c r="AP482" s="151">
        <v>1935.9183673469395</v>
      </c>
      <c r="AQ482" s="177">
        <f t="shared" ref="AQ482:AQ500" si="629">IFERROR(AP482/AO482,"")</f>
        <v>101.89044038668102</v>
      </c>
      <c r="AR482" s="95">
        <f t="shared" ref="AR482:AR500" si="630">IFERROR(RANK(AQ482, AQ$481:AQ$500),"")</f>
        <v>14</v>
      </c>
      <c r="AS482" s="447"/>
      <c r="AT482" s="95">
        <v>19</v>
      </c>
      <c r="AU482" s="151">
        <v>1944.5454545454545</v>
      </c>
      <c r="AV482" s="177">
        <f t="shared" ref="AV482:AV500" si="631">IFERROR(AU482/AT482,"")</f>
        <v>102.3444976076555</v>
      </c>
      <c r="AW482" s="95">
        <f t="shared" ref="AW482:AW500" si="632">IFERROR(RANK(AV482, AV$481:AV$500),"")</f>
        <v>14</v>
      </c>
      <c r="AX482" s="447"/>
    </row>
    <row r="483" spans="2:50" hidden="1">
      <c r="B483" s="456"/>
      <c r="C483" s="95">
        <f t="shared" ref="C483:C500" si="633">C482+1</f>
        <v>3</v>
      </c>
      <c r="D483" s="95" t="s">
        <v>136</v>
      </c>
      <c r="E483" s="95">
        <v>14</v>
      </c>
      <c r="F483" s="95">
        <v>2000</v>
      </c>
      <c r="G483" s="177">
        <f t="shared" si="617"/>
        <v>142.85714285714286</v>
      </c>
      <c r="H483" s="447"/>
      <c r="I483" s="153">
        <f t="shared" si="614"/>
        <v>14</v>
      </c>
      <c r="J483" s="153">
        <f t="shared" si="615"/>
        <v>1911.930162373777</v>
      </c>
      <c r="K483" s="154">
        <f t="shared" si="616"/>
        <v>136.56644016955548</v>
      </c>
      <c r="L483" s="458"/>
      <c r="M483" s="153">
        <f t="shared" si="618"/>
        <v>2</v>
      </c>
      <c r="N483" s="448"/>
      <c r="O483" s="448"/>
      <c r="P483" s="95">
        <v>14</v>
      </c>
      <c r="Q483" s="151">
        <v>1913.0232558139533</v>
      </c>
      <c r="R483" s="177">
        <f t="shared" si="619"/>
        <v>136.64451827242524</v>
      </c>
      <c r="S483" s="95">
        <f t="shared" si="620"/>
        <v>2</v>
      </c>
      <c r="T483" s="447"/>
      <c r="U483" s="95">
        <v>14</v>
      </c>
      <c r="V483" s="151">
        <v>1904.210526315788</v>
      </c>
      <c r="W483" s="177">
        <f t="shared" si="621"/>
        <v>136.01503759398486</v>
      </c>
      <c r="X483" s="95">
        <f t="shared" si="622"/>
        <v>2</v>
      </c>
      <c r="Y483" s="447"/>
      <c r="Z483" s="95">
        <v>14</v>
      </c>
      <c r="AA483" s="151">
        <v>1923.7037037037032</v>
      </c>
      <c r="AB483" s="177">
        <f t="shared" si="623"/>
        <v>137.40740740740736</v>
      </c>
      <c r="AC483" s="95">
        <f t="shared" si="624"/>
        <v>2</v>
      </c>
      <c r="AD483" s="447"/>
      <c r="AE483" s="95">
        <v>14</v>
      </c>
      <c r="AF483" s="151">
        <v>1914.0845070422538</v>
      </c>
      <c r="AG483" s="177">
        <f t="shared" si="625"/>
        <v>136.72032193158955</v>
      </c>
      <c r="AH483" s="95">
        <f t="shared" si="626"/>
        <v>2</v>
      </c>
      <c r="AI483" s="447"/>
      <c r="AJ483" s="95">
        <v>14</v>
      </c>
      <c r="AK483" s="151">
        <v>1909.8795180722886</v>
      </c>
      <c r="AL483" s="177">
        <f t="shared" si="627"/>
        <v>136.41996557659203</v>
      </c>
      <c r="AM483" s="95">
        <f t="shared" si="628"/>
        <v>2</v>
      </c>
      <c r="AN483" s="447"/>
      <c r="AO483" s="95">
        <v>14</v>
      </c>
      <c r="AP483" s="151">
        <v>1912.7272727272734</v>
      </c>
      <c r="AQ483" s="177">
        <f t="shared" si="629"/>
        <v>136.62337662337669</v>
      </c>
      <c r="AR483" s="95">
        <f t="shared" si="630"/>
        <v>2</v>
      </c>
      <c r="AS483" s="447"/>
      <c r="AT483" s="95">
        <v>14</v>
      </c>
      <c r="AU483" s="151">
        <v>1905.8823529411761</v>
      </c>
      <c r="AV483" s="177">
        <f t="shared" si="631"/>
        <v>136.13445378151258</v>
      </c>
      <c r="AW483" s="95">
        <f t="shared" si="632"/>
        <v>2</v>
      </c>
      <c r="AX483" s="447"/>
    </row>
    <row r="484" spans="2:50" hidden="1">
      <c r="B484" s="456"/>
      <c r="C484" s="95">
        <f t="shared" si="633"/>
        <v>4</v>
      </c>
      <c r="D484" s="95" t="s">
        <v>137</v>
      </c>
      <c r="E484" s="95">
        <v>16</v>
      </c>
      <c r="F484" s="95">
        <v>2000</v>
      </c>
      <c r="G484" s="177">
        <f t="shared" si="617"/>
        <v>125</v>
      </c>
      <c r="H484" s="447"/>
      <c r="I484" s="153">
        <f>IFERROR(AVERAGE(P484,U484,Z484,AE484,AJ484,AO484,AT484),"")</f>
        <v>16</v>
      </c>
      <c r="J484" s="153">
        <f>IFERROR(AVERAGE(Q484,V484,AA484,AF484,AK484,AP484,AU484),"")</f>
        <v>1920.5898443557385</v>
      </c>
      <c r="K484" s="154">
        <f>IFERROR(AVERAGE(R484,W484,AB484,AG484,AL484,AQ484,AV484),"")</f>
        <v>120.03686527223365</v>
      </c>
      <c r="L484" s="458"/>
      <c r="M484" s="153">
        <f t="shared" si="618"/>
        <v>8</v>
      </c>
      <c r="N484" s="448"/>
      <c r="O484" s="448"/>
      <c r="P484" s="95">
        <v>16</v>
      </c>
      <c r="Q484" s="151">
        <v>1926.7924528301896</v>
      </c>
      <c r="R484" s="177">
        <f t="shared" si="619"/>
        <v>120.42452830188685</v>
      </c>
      <c r="S484" s="95">
        <f t="shared" si="620"/>
        <v>8</v>
      </c>
      <c r="T484" s="447"/>
      <c r="U484" s="95">
        <v>16</v>
      </c>
      <c r="V484" s="151">
        <v>1919.9999999999959</v>
      </c>
      <c r="W484" s="177">
        <f t="shared" si="621"/>
        <v>119.99999999999974</v>
      </c>
      <c r="X484" s="95">
        <f t="shared" si="622"/>
        <v>8</v>
      </c>
      <c r="Y484" s="447"/>
      <c r="Z484" s="95">
        <v>16</v>
      </c>
      <c r="AA484" s="151">
        <v>1909.2857142857129</v>
      </c>
      <c r="AB484" s="177">
        <f t="shared" si="623"/>
        <v>119.33035714285705</v>
      </c>
      <c r="AC484" s="95">
        <f t="shared" si="624"/>
        <v>9</v>
      </c>
      <c r="AD484" s="447"/>
      <c r="AE484" s="95">
        <v>16</v>
      </c>
      <c r="AF484" s="151">
        <v>1930.7692307692296</v>
      </c>
      <c r="AG484" s="177">
        <f t="shared" si="625"/>
        <v>120.67307692307685</v>
      </c>
      <c r="AH484" s="95">
        <f t="shared" si="626"/>
        <v>7</v>
      </c>
      <c r="AI484" s="447"/>
      <c r="AJ484" s="95">
        <v>16</v>
      </c>
      <c r="AK484" s="151">
        <v>1936</v>
      </c>
      <c r="AL484" s="177">
        <f t="shared" si="627"/>
        <v>121</v>
      </c>
      <c r="AM484" s="95">
        <f t="shared" si="628"/>
        <v>7</v>
      </c>
      <c r="AN484" s="447"/>
      <c r="AO484" s="95">
        <v>16</v>
      </c>
      <c r="AP484" s="151">
        <v>1918.92857142857</v>
      </c>
      <c r="AQ484" s="177">
        <f t="shared" si="629"/>
        <v>119.93303571428562</v>
      </c>
      <c r="AR484" s="95">
        <f t="shared" si="630"/>
        <v>8</v>
      </c>
      <c r="AS484" s="447"/>
      <c r="AT484" s="95">
        <v>16</v>
      </c>
      <c r="AU484" s="151">
        <v>1902.3529411764712</v>
      </c>
      <c r="AV484" s="177">
        <f t="shared" si="631"/>
        <v>118.89705882352945</v>
      </c>
      <c r="AW484" s="95">
        <f t="shared" si="632"/>
        <v>10</v>
      </c>
      <c r="AX484" s="447"/>
    </row>
    <row r="485" spans="2:50" hidden="1">
      <c r="B485" s="456"/>
      <c r="C485" s="95">
        <f t="shared" si="633"/>
        <v>5</v>
      </c>
      <c r="D485" s="95" t="s">
        <v>143</v>
      </c>
      <c r="E485" s="95">
        <v>17</v>
      </c>
      <c r="F485" s="95">
        <v>2000</v>
      </c>
      <c r="G485" s="177">
        <f t="shared" si="617"/>
        <v>117.64705882352941</v>
      </c>
      <c r="H485" s="447"/>
      <c r="I485" s="153">
        <f t="shared" ref="I485:I500" si="634">IFERROR(AVERAGE(P485,U485,Z485,AE485,AJ485,AO485,AT485),"")</f>
        <v>17</v>
      </c>
      <c r="J485" s="153">
        <f t="shared" ref="J485:J500" si="635">IFERROR(AVERAGE(Q485,V485,AA485,AF485,AK485,AP485,AU485),"")</f>
        <v>1917.5883034682158</v>
      </c>
      <c r="K485" s="154">
        <f t="shared" ref="K485:K500" si="636">IFERROR(AVERAGE(R485,W485,AB485,AG485,AL485,AQ485,AV485),"")</f>
        <v>112.79931196871857</v>
      </c>
      <c r="L485" s="458"/>
      <c r="M485" s="153">
        <f t="shared" si="618"/>
        <v>13</v>
      </c>
      <c r="N485" s="448"/>
      <c r="O485" s="448"/>
      <c r="P485" s="95">
        <v>17</v>
      </c>
      <c r="Q485" s="151">
        <v>1917.2307692307713</v>
      </c>
      <c r="R485" s="177">
        <f t="shared" si="619"/>
        <v>112.77828054298655</v>
      </c>
      <c r="S485" s="95">
        <f t="shared" si="620"/>
        <v>12</v>
      </c>
      <c r="T485" s="447"/>
      <c r="U485" s="95">
        <v>17</v>
      </c>
      <c r="V485" s="151">
        <v>1929.4736842105278</v>
      </c>
      <c r="W485" s="177">
        <f t="shared" si="621"/>
        <v>113.49845201238399</v>
      </c>
      <c r="X485" s="95">
        <f t="shared" si="622"/>
        <v>13</v>
      </c>
      <c r="Y485" s="447"/>
      <c r="Z485" s="95">
        <v>17</v>
      </c>
      <c r="AA485" s="151">
        <v>1906.1538461538473</v>
      </c>
      <c r="AB485" s="177">
        <f t="shared" si="623"/>
        <v>112.12669683257926</v>
      </c>
      <c r="AC485" s="95">
        <f t="shared" si="624"/>
        <v>13</v>
      </c>
      <c r="AD485" s="447"/>
      <c r="AE485" s="95">
        <v>17</v>
      </c>
      <c r="AF485" s="151">
        <v>1922.1818181818196</v>
      </c>
      <c r="AG485" s="177">
        <f t="shared" si="625"/>
        <v>113.06951871657762</v>
      </c>
      <c r="AH485" s="95">
        <f t="shared" si="626"/>
        <v>12</v>
      </c>
      <c r="AI485" s="447"/>
      <c r="AJ485" s="95">
        <v>17</v>
      </c>
      <c r="AK485" s="151">
        <v>1920.0000000000014</v>
      </c>
      <c r="AL485" s="177">
        <f t="shared" si="627"/>
        <v>112.94117647058832</v>
      </c>
      <c r="AM485" s="95">
        <f t="shared" si="628"/>
        <v>12</v>
      </c>
      <c r="AN485" s="447"/>
      <c r="AO485" s="95">
        <v>17</v>
      </c>
      <c r="AP485" s="151">
        <v>1919.154929577463</v>
      </c>
      <c r="AQ485" s="177">
        <f t="shared" si="629"/>
        <v>112.89146644573312</v>
      </c>
      <c r="AR485" s="95">
        <f t="shared" si="630"/>
        <v>13</v>
      </c>
      <c r="AS485" s="447"/>
      <c r="AT485" s="95">
        <v>17</v>
      </c>
      <c r="AU485" s="151">
        <v>1908.9230769230792</v>
      </c>
      <c r="AV485" s="177">
        <f t="shared" si="631"/>
        <v>112.28959276018112</v>
      </c>
      <c r="AW485" s="95">
        <f t="shared" si="632"/>
        <v>12</v>
      </c>
      <c r="AX485" s="447"/>
    </row>
    <row r="486" spans="2:50" hidden="1">
      <c r="B486" s="456"/>
      <c r="C486" s="95">
        <f t="shared" si="633"/>
        <v>6</v>
      </c>
      <c r="D486" s="95" t="s">
        <v>144</v>
      </c>
      <c r="E486" s="95">
        <v>15</v>
      </c>
      <c r="F486" s="95">
        <v>2000</v>
      </c>
      <c r="G486" s="177">
        <f t="shared" si="617"/>
        <v>133.33333333333334</v>
      </c>
      <c r="H486" s="447"/>
      <c r="I486" s="153">
        <f t="shared" si="634"/>
        <v>15</v>
      </c>
      <c r="J486" s="153">
        <f t="shared" si="635"/>
        <v>1919.7691627105153</v>
      </c>
      <c r="K486" s="154">
        <f t="shared" si="636"/>
        <v>127.98461084736768</v>
      </c>
      <c r="L486" s="458"/>
      <c r="M486" s="153">
        <f t="shared" si="618"/>
        <v>5</v>
      </c>
      <c r="N486" s="448"/>
      <c r="O486" s="448"/>
      <c r="P486" s="95">
        <v>15</v>
      </c>
      <c r="Q486" s="151">
        <v>1921.2765957446813</v>
      </c>
      <c r="R486" s="177">
        <f t="shared" si="619"/>
        <v>128.08510638297875</v>
      </c>
      <c r="S486" s="95">
        <f t="shared" si="620"/>
        <v>5</v>
      </c>
      <c r="T486" s="447"/>
      <c r="U486" s="95">
        <v>15</v>
      </c>
      <c r="V486" s="151">
        <v>1910.4545454545455</v>
      </c>
      <c r="W486" s="177">
        <f t="shared" si="621"/>
        <v>127.36363636363636</v>
      </c>
      <c r="X486" s="95">
        <f t="shared" si="622"/>
        <v>5</v>
      </c>
      <c r="Y486" s="447"/>
      <c r="Z486" s="95">
        <v>15</v>
      </c>
      <c r="AA486" s="151">
        <v>1938.9473684210511</v>
      </c>
      <c r="AB486" s="177">
        <f t="shared" si="623"/>
        <v>129.26315789473674</v>
      </c>
      <c r="AC486" s="95">
        <f t="shared" si="624"/>
        <v>3</v>
      </c>
      <c r="AD486" s="447"/>
      <c r="AE486" s="95">
        <v>15</v>
      </c>
      <c r="AF486" s="151">
        <v>1910.7692307692298</v>
      </c>
      <c r="AG486" s="177">
        <f t="shared" si="625"/>
        <v>127.38461538461532</v>
      </c>
      <c r="AH486" s="95">
        <f t="shared" si="626"/>
        <v>6</v>
      </c>
      <c r="AI486" s="447"/>
      <c r="AJ486" s="95">
        <v>15</v>
      </c>
      <c r="AK486" s="151">
        <v>1935.3488372093018</v>
      </c>
      <c r="AL486" s="177">
        <f t="shared" si="627"/>
        <v>129.02325581395345</v>
      </c>
      <c r="AM486" s="95">
        <f t="shared" si="628"/>
        <v>5</v>
      </c>
      <c r="AN486" s="447"/>
      <c r="AO486" s="95">
        <v>15</v>
      </c>
      <c r="AP486" s="151">
        <v>1913.076923076924</v>
      </c>
      <c r="AQ486" s="177">
        <f t="shared" si="629"/>
        <v>127.5384615384616</v>
      </c>
      <c r="AR486" s="95">
        <f t="shared" si="630"/>
        <v>6</v>
      </c>
      <c r="AS486" s="447"/>
      <c r="AT486" s="95">
        <v>15</v>
      </c>
      <c r="AU486" s="151">
        <v>1908.5106382978727</v>
      </c>
      <c r="AV486" s="177">
        <f t="shared" si="631"/>
        <v>127.23404255319151</v>
      </c>
      <c r="AW486" s="95">
        <f t="shared" si="632"/>
        <v>6</v>
      </c>
      <c r="AX486" s="447"/>
    </row>
    <row r="487" spans="2:50" hidden="1">
      <c r="B487" s="456"/>
      <c r="C487" s="95">
        <f t="shared" si="633"/>
        <v>7</v>
      </c>
      <c r="D487" s="95" t="s">
        <v>151</v>
      </c>
      <c r="E487" s="95">
        <v>16</v>
      </c>
      <c r="F487" s="95">
        <v>2000</v>
      </c>
      <c r="G487" s="177">
        <f t="shared" si="617"/>
        <v>125</v>
      </c>
      <c r="H487" s="447"/>
      <c r="I487" s="153">
        <f t="shared" si="634"/>
        <v>16</v>
      </c>
      <c r="J487" s="153">
        <f t="shared" si="635"/>
        <v>1915.0710961178954</v>
      </c>
      <c r="K487" s="154">
        <f t="shared" si="636"/>
        <v>119.69194350736846</v>
      </c>
      <c r="L487" s="458"/>
      <c r="M487" s="153">
        <f t="shared" si="618"/>
        <v>10</v>
      </c>
      <c r="N487" s="448"/>
      <c r="O487" s="448"/>
      <c r="P487" s="95">
        <v>16</v>
      </c>
      <c r="Q487" s="151">
        <v>1920.8241758241743</v>
      </c>
      <c r="R487" s="177">
        <f t="shared" si="619"/>
        <v>120.05151098901089</v>
      </c>
      <c r="S487" s="95">
        <f t="shared" si="620"/>
        <v>9</v>
      </c>
      <c r="T487" s="447"/>
      <c r="U487" s="95">
        <v>16</v>
      </c>
      <c r="V487" s="151">
        <v>1908.7762237762277</v>
      </c>
      <c r="W487" s="177">
        <f t="shared" si="621"/>
        <v>119.29851398601423</v>
      </c>
      <c r="X487" s="95">
        <f t="shared" si="622"/>
        <v>10</v>
      </c>
      <c r="Y487" s="447"/>
      <c r="Z487" s="95">
        <v>16</v>
      </c>
      <c r="AA487" s="151">
        <v>1918.1168831168861</v>
      </c>
      <c r="AB487" s="177">
        <f t="shared" si="623"/>
        <v>119.88230519480538</v>
      </c>
      <c r="AC487" s="95">
        <f t="shared" si="624"/>
        <v>8</v>
      </c>
      <c r="AD487" s="447"/>
      <c r="AE487" s="95">
        <v>16</v>
      </c>
      <c r="AF487" s="151">
        <v>1915.2272727272762</v>
      </c>
      <c r="AG487" s="177">
        <f t="shared" si="625"/>
        <v>119.70170454545476</v>
      </c>
      <c r="AH487" s="95">
        <f t="shared" si="626"/>
        <v>9</v>
      </c>
      <c r="AI487" s="447"/>
      <c r="AJ487" s="95">
        <v>16</v>
      </c>
      <c r="AK487" s="151">
        <v>1908.9898989899029</v>
      </c>
      <c r="AL487" s="177">
        <f t="shared" si="627"/>
        <v>119.31186868686893</v>
      </c>
      <c r="AM487" s="95">
        <f t="shared" si="628"/>
        <v>10</v>
      </c>
      <c r="AN487" s="447"/>
      <c r="AO487" s="95">
        <v>16</v>
      </c>
      <c r="AP487" s="151">
        <v>1916.6666666666649</v>
      </c>
      <c r="AQ487" s="177">
        <f t="shared" si="629"/>
        <v>119.79166666666656</v>
      </c>
      <c r="AR487" s="95">
        <f t="shared" si="630"/>
        <v>9</v>
      </c>
      <c r="AS487" s="447"/>
      <c r="AT487" s="95">
        <v>16</v>
      </c>
      <c r="AU487" s="151">
        <v>1916.8965517241359</v>
      </c>
      <c r="AV487" s="177">
        <f t="shared" si="631"/>
        <v>119.80603448275849</v>
      </c>
      <c r="AW487" s="95">
        <f t="shared" si="632"/>
        <v>8</v>
      </c>
      <c r="AX487" s="447"/>
    </row>
    <row r="488" spans="2:50" hidden="1">
      <c r="B488" s="456"/>
      <c r="C488" s="95">
        <f t="shared" si="633"/>
        <v>8</v>
      </c>
      <c r="D488" s="95" t="s">
        <v>150</v>
      </c>
      <c r="E488" s="95">
        <v>13</v>
      </c>
      <c r="F488" s="95">
        <v>2000</v>
      </c>
      <c r="G488" s="177">
        <f t="shared" si="617"/>
        <v>153.84615384615384</v>
      </c>
      <c r="H488" s="447"/>
      <c r="I488" s="153">
        <f t="shared" si="634"/>
        <v>13</v>
      </c>
      <c r="J488" s="153">
        <f t="shared" si="635"/>
        <v>1910.6078185911035</v>
      </c>
      <c r="K488" s="154">
        <f t="shared" si="636"/>
        <v>146.96983219931568</v>
      </c>
      <c r="L488" s="458"/>
      <c r="M488" s="153">
        <f t="shared" si="618"/>
        <v>1</v>
      </c>
      <c r="N488" s="448"/>
      <c r="O488" s="448"/>
      <c r="P488" s="95">
        <v>13</v>
      </c>
      <c r="Q488" s="151">
        <v>1913.513513513512</v>
      </c>
      <c r="R488" s="177">
        <f t="shared" si="619"/>
        <v>147.19334719334708</v>
      </c>
      <c r="S488" s="95">
        <f t="shared" si="620"/>
        <v>1</v>
      </c>
      <c r="T488" s="447"/>
      <c r="U488" s="95">
        <v>13</v>
      </c>
      <c r="V488" s="151">
        <v>1903.7142857142837</v>
      </c>
      <c r="W488" s="177">
        <f t="shared" si="621"/>
        <v>146.4395604395603</v>
      </c>
      <c r="X488" s="95">
        <f t="shared" si="622"/>
        <v>1</v>
      </c>
      <c r="Y488" s="447"/>
      <c r="Z488" s="95">
        <v>13</v>
      </c>
      <c r="AA488" s="151">
        <v>1906.3157894736858</v>
      </c>
      <c r="AB488" s="177">
        <f t="shared" si="623"/>
        <v>146.63967611336045</v>
      </c>
      <c r="AC488" s="95">
        <f t="shared" si="624"/>
        <v>1</v>
      </c>
      <c r="AD488" s="447"/>
      <c r="AE488" s="95">
        <v>13</v>
      </c>
      <c r="AF488" s="151">
        <v>1922.1052631578962</v>
      </c>
      <c r="AG488" s="177">
        <f t="shared" si="625"/>
        <v>147.85425101214585</v>
      </c>
      <c r="AH488" s="95">
        <f t="shared" si="626"/>
        <v>1</v>
      </c>
      <c r="AI488" s="447"/>
      <c r="AJ488" s="95">
        <v>13</v>
      </c>
      <c r="AK488" s="151">
        <v>1912.1311475409855</v>
      </c>
      <c r="AL488" s="177">
        <f t="shared" si="627"/>
        <v>147.08701134930658</v>
      </c>
      <c r="AM488" s="95">
        <f t="shared" si="628"/>
        <v>1</v>
      </c>
      <c r="AN488" s="447"/>
      <c r="AO488" s="95">
        <v>13</v>
      </c>
      <c r="AP488" s="151">
        <v>1913.2394366197163</v>
      </c>
      <c r="AQ488" s="177">
        <f t="shared" si="629"/>
        <v>147.17226435536278</v>
      </c>
      <c r="AR488" s="95">
        <f t="shared" si="630"/>
        <v>1</v>
      </c>
      <c r="AS488" s="447"/>
      <c r="AT488" s="95">
        <v>13</v>
      </c>
      <c r="AU488" s="151">
        <v>1903.2352941176446</v>
      </c>
      <c r="AV488" s="177">
        <f t="shared" si="631"/>
        <v>146.40271493212651</v>
      </c>
      <c r="AW488" s="95">
        <f t="shared" si="632"/>
        <v>1</v>
      </c>
      <c r="AX488" s="447"/>
    </row>
    <row r="489" spans="2:50" hidden="1">
      <c r="B489" s="456"/>
      <c r="C489" s="95">
        <f t="shared" si="633"/>
        <v>9</v>
      </c>
      <c r="D489" s="95" t="s">
        <v>148</v>
      </c>
      <c r="E489" s="95">
        <v>16</v>
      </c>
      <c r="F489" s="95">
        <v>1500</v>
      </c>
      <c r="G489" s="177">
        <f t="shared" si="617"/>
        <v>93.75</v>
      </c>
      <c r="H489" s="447"/>
      <c r="I489" s="153">
        <f t="shared" si="634"/>
        <v>16</v>
      </c>
      <c r="J489" s="153">
        <f t="shared" si="635"/>
        <v>1435.386898717863</v>
      </c>
      <c r="K489" s="154">
        <f t="shared" si="636"/>
        <v>89.711681169866438</v>
      </c>
      <c r="L489" s="458"/>
      <c r="M489" s="153">
        <f t="shared" si="618"/>
        <v>18</v>
      </c>
      <c r="N489" s="448"/>
      <c r="O489" s="448"/>
      <c r="P489" s="95">
        <v>16</v>
      </c>
      <c r="Q489" s="151">
        <v>1436.7272727272737</v>
      </c>
      <c r="R489" s="177">
        <f t="shared" si="619"/>
        <v>89.795454545454604</v>
      </c>
      <c r="S489" s="95">
        <f t="shared" si="620"/>
        <v>17</v>
      </c>
      <c r="T489" s="447"/>
      <c r="U489" s="95">
        <v>16</v>
      </c>
      <c r="V489" s="151">
        <v>1430.8474576271199</v>
      </c>
      <c r="W489" s="177">
        <f t="shared" si="621"/>
        <v>89.427966101694992</v>
      </c>
      <c r="X489" s="95">
        <f t="shared" si="622"/>
        <v>18</v>
      </c>
      <c r="Y489" s="447"/>
      <c r="Z489" s="95">
        <v>16</v>
      </c>
      <c r="AA489" s="151">
        <v>1430.0000000000005</v>
      </c>
      <c r="AB489" s="177">
        <f t="shared" si="623"/>
        <v>89.375000000000028</v>
      </c>
      <c r="AC489" s="95">
        <f t="shared" si="624"/>
        <v>18</v>
      </c>
      <c r="AD489" s="447"/>
      <c r="AE489" s="95">
        <v>16</v>
      </c>
      <c r="AF489" s="151">
        <v>1432.941176470589</v>
      </c>
      <c r="AG489" s="177">
        <f t="shared" si="625"/>
        <v>89.558823529411811</v>
      </c>
      <c r="AH489" s="95">
        <f t="shared" si="626"/>
        <v>18</v>
      </c>
      <c r="AI489" s="447"/>
      <c r="AJ489" s="95">
        <v>16</v>
      </c>
      <c r="AK489" s="151">
        <v>1438.695652173913</v>
      </c>
      <c r="AL489" s="177">
        <f t="shared" si="627"/>
        <v>89.918478260869563</v>
      </c>
      <c r="AM489" s="95">
        <f t="shared" si="628"/>
        <v>17</v>
      </c>
      <c r="AN489" s="447"/>
      <c r="AO489" s="95">
        <v>16</v>
      </c>
      <c r="AP489" s="151">
        <v>1445.5555555555563</v>
      </c>
      <c r="AQ489" s="177">
        <f t="shared" si="629"/>
        <v>90.347222222222271</v>
      </c>
      <c r="AR489" s="95">
        <f t="shared" si="630"/>
        <v>17</v>
      </c>
      <c r="AS489" s="447"/>
      <c r="AT489" s="95">
        <v>16</v>
      </c>
      <c r="AU489" s="151">
        <v>1432.941176470589</v>
      </c>
      <c r="AV489" s="177">
        <f t="shared" si="631"/>
        <v>89.558823529411811</v>
      </c>
      <c r="AW489" s="95">
        <f t="shared" si="632"/>
        <v>18</v>
      </c>
      <c r="AX489" s="447"/>
    </row>
    <row r="490" spans="2:50" hidden="1">
      <c r="B490" s="456"/>
      <c r="C490" s="95">
        <f t="shared" si="633"/>
        <v>10</v>
      </c>
      <c r="D490" s="95" t="s">
        <v>149</v>
      </c>
      <c r="E490" s="95">
        <v>15</v>
      </c>
      <c r="F490" s="95">
        <v>2000</v>
      </c>
      <c r="G490" s="177">
        <f t="shared" si="617"/>
        <v>133.33333333333334</v>
      </c>
      <c r="H490" s="447"/>
      <c r="I490" s="153">
        <f t="shared" si="634"/>
        <v>15</v>
      </c>
      <c r="J490" s="153">
        <f t="shared" si="635"/>
        <v>1919.5008728609009</v>
      </c>
      <c r="K490" s="154">
        <f t="shared" si="636"/>
        <v>127.96672485739337</v>
      </c>
      <c r="L490" s="458"/>
      <c r="M490" s="153">
        <f t="shared" si="618"/>
        <v>6</v>
      </c>
      <c r="N490" s="448"/>
      <c r="O490" s="448"/>
      <c r="P490" s="95">
        <v>15</v>
      </c>
      <c r="Q490" s="151">
        <v>1918.9655172413809</v>
      </c>
      <c r="R490" s="177">
        <f t="shared" si="619"/>
        <v>127.93103448275873</v>
      </c>
      <c r="S490" s="95">
        <f t="shared" si="620"/>
        <v>6</v>
      </c>
      <c r="T490" s="447"/>
      <c r="U490" s="95">
        <v>15</v>
      </c>
      <c r="V490" s="151">
        <v>1905.7627118644084</v>
      </c>
      <c r="W490" s="177">
        <f t="shared" si="621"/>
        <v>127.05084745762723</v>
      </c>
      <c r="X490" s="95">
        <f t="shared" si="622"/>
        <v>6</v>
      </c>
      <c r="Y490" s="447"/>
      <c r="Z490" s="95">
        <v>15</v>
      </c>
      <c r="AA490" s="151">
        <v>1907.5000000000005</v>
      </c>
      <c r="AB490" s="177">
        <f t="shared" si="623"/>
        <v>127.1666666666667</v>
      </c>
      <c r="AC490" s="95">
        <f t="shared" si="624"/>
        <v>6</v>
      </c>
      <c r="AD490" s="447"/>
      <c r="AE490" s="95">
        <v>15</v>
      </c>
      <c r="AF490" s="151">
        <v>1912.1739130434783</v>
      </c>
      <c r="AG490" s="177">
        <f t="shared" si="625"/>
        <v>127.47826086956522</v>
      </c>
      <c r="AH490" s="95">
        <f t="shared" si="626"/>
        <v>5</v>
      </c>
      <c r="AI490" s="447"/>
      <c r="AJ490" s="95">
        <v>15</v>
      </c>
      <c r="AK490" s="151">
        <v>1938.2608695652173</v>
      </c>
      <c r="AL490" s="177">
        <f t="shared" si="627"/>
        <v>129.21739130434781</v>
      </c>
      <c r="AM490" s="95">
        <f t="shared" si="628"/>
        <v>4</v>
      </c>
      <c r="AN490" s="447"/>
      <c r="AO490" s="95">
        <v>15</v>
      </c>
      <c r="AP490" s="151">
        <v>1931.5789473684226</v>
      </c>
      <c r="AQ490" s="177">
        <f t="shared" si="629"/>
        <v>128.77192982456151</v>
      </c>
      <c r="AR490" s="95">
        <f t="shared" si="630"/>
        <v>3</v>
      </c>
      <c r="AS490" s="447"/>
      <c r="AT490" s="95">
        <v>15</v>
      </c>
      <c r="AU490" s="151">
        <v>1922.2641509433975</v>
      </c>
      <c r="AV490" s="177">
        <f t="shared" si="631"/>
        <v>128.15094339622649</v>
      </c>
      <c r="AW490" s="95">
        <f t="shared" si="632"/>
        <v>5</v>
      </c>
      <c r="AX490" s="447"/>
    </row>
    <row r="491" spans="2:50" hidden="1">
      <c r="B491" s="456"/>
      <c r="C491" s="95">
        <f t="shared" si="633"/>
        <v>11</v>
      </c>
      <c r="D491" s="95" t="s">
        <v>140</v>
      </c>
      <c r="E491" s="95">
        <v>15</v>
      </c>
      <c r="F491" s="95">
        <v>2000</v>
      </c>
      <c r="G491" s="177">
        <f t="shared" si="617"/>
        <v>133.33333333333334</v>
      </c>
      <c r="H491" s="447"/>
      <c r="I491" s="153">
        <f t="shared" si="634"/>
        <v>15</v>
      </c>
      <c r="J491" s="153">
        <f t="shared" si="635"/>
        <v>1925.3028374140335</v>
      </c>
      <c r="K491" s="154">
        <f t="shared" si="636"/>
        <v>128.3535224942689</v>
      </c>
      <c r="L491" s="458"/>
      <c r="M491" s="153">
        <f t="shared" si="618"/>
        <v>4</v>
      </c>
      <c r="N491" s="448"/>
      <c r="O491" s="448"/>
      <c r="P491" s="95">
        <v>15</v>
      </c>
      <c r="Q491" s="151">
        <v>1927.2857142857124</v>
      </c>
      <c r="R491" s="177">
        <f t="shared" si="619"/>
        <v>128.48571428571415</v>
      </c>
      <c r="S491" s="95">
        <f t="shared" si="620"/>
        <v>4</v>
      </c>
      <c r="T491" s="447"/>
      <c r="U491" s="95">
        <v>15</v>
      </c>
      <c r="V491" s="151">
        <v>1922.192691029898</v>
      </c>
      <c r="W491" s="177">
        <f t="shared" si="621"/>
        <v>128.14617940199321</v>
      </c>
      <c r="X491" s="95">
        <f t="shared" si="622"/>
        <v>4</v>
      </c>
      <c r="Y491" s="447"/>
      <c r="Z491" s="95">
        <v>15</v>
      </c>
      <c r="AA491" s="151">
        <v>1915.119047619045</v>
      </c>
      <c r="AB491" s="177">
        <f t="shared" si="623"/>
        <v>127.67460317460299</v>
      </c>
      <c r="AC491" s="95">
        <f t="shared" si="624"/>
        <v>5</v>
      </c>
      <c r="AD491" s="447"/>
      <c r="AE491" s="95">
        <v>15</v>
      </c>
      <c r="AF491" s="151">
        <v>1925.1190476190447</v>
      </c>
      <c r="AG491" s="177">
        <f t="shared" si="625"/>
        <v>128.34126984126965</v>
      </c>
      <c r="AH491" s="95">
        <f t="shared" si="626"/>
        <v>3</v>
      </c>
      <c r="AI491" s="447"/>
      <c r="AJ491" s="95">
        <v>15</v>
      </c>
      <c r="AK491" s="151">
        <v>1928.2857142857124</v>
      </c>
      <c r="AL491" s="177">
        <f t="shared" si="627"/>
        <v>128.55238095238082</v>
      </c>
      <c r="AM491" s="95">
        <f t="shared" si="628"/>
        <v>6</v>
      </c>
      <c r="AN491" s="447"/>
      <c r="AO491" s="95">
        <v>15</v>
      </c>
      <c r="AP491" s="151">
        <v>1930.7142857142844</v>
      </c>
      <c r="AQ491" s="177">
        <f t="shared" si="629"/>
        <v>128.71428571428564</v>
      </c>
      <c r="AR491" s="95">
        <f t="shared" si="630"/>
        <v>4</v>
      </c>
      <c r="AS491" s="447"/>
      <c r="AT491" s="95">
        <v>15</v>
      </c>
      <c r="AU491" s="151">
        <v>1928.4033613445363</v>
      </c>
      <c r="AV491" s="177">
        <f t="shared" si="631"/>
        <v>128.56022408963574</v>
      </c>
      <c r="AW491" s="95">
        <f t="shared" si="632"/>
        <v>4</v>
      </c>
      <c r="AX491" s="447"/>
    </row>
    <row r="492" spans="2:50" hidden="1">
      <c r="B492" s="456"/>
      <c r="C492" s="95">
        <f t="shared" si="633"/>
        <v>12</v>
      </c>
      <c r="D492" s="95" t="s">
        <v>132</v>
      </c>
      <c r="E492" s="95">
        <v>15</v>
      </c>
      <c r="F492" s="95">
        <v>2000</v>
      </c>
      <c r="G492" s="177">
        <f t="shared" si="617"/>
        <v>133.33333333333334</v>
      </c>
      <c r="H492" s="447"/>
      <c r="I492" s="153">
        <f t="shared" si="634"/>
        <v>15</v>
      </c>
      <c r="J492" s="153">
        <f t="shared" si="635"/>
        <v>1942.455397743516</v>
      </c>
      <c r="K492" s="154">
        <f t="shared" si="636"/>
        <v>129.4970265162344</v>
      </c>
      <c r="L492" s="458"/>
      <c r="M492" s="153">
        <f t="shared" si="618"/>
        <v>3</v>
      </c>
      <c r="N492" s="448"/>
      <c r="O492" s="448"/>
      <c r="P492" s="95">
        <v>15</v>
      </c>
      <c r="Q492" s="151">
        <v>1967.346938775514</v>
      </c>
      <c r="R492" s="177">
        <f t="shared" si="619"/>
        <v>131.15646258503426</v>
      </c>
      <c r="S492" s="95">
        <f t="shared" si="620"/>
        <v>3</v>
      </c>
      <c r="T492" s="447"/>
      <c r="U492" s="95">
        <v>15</v>
      </c>
      <c r="V492" s="151">
        <v>1965.4000000000037</v>
      </c>
      <c r="W492" s="177">
        <f t="shared" si="621"/>
        <v>131.02666666666693</v>
      </c>
      <c r="X492" s="95">
        <f t="shared" si="622"/>
        <v>3</v>
      </c>
      <c r="Y492" s="447"/>
      <c r="Z492" s="95">
        <v>15</v>
      </c>
      <c r="AA492" s="151">
        <v>1923.3689839572214</v>
      </c>
      <c r="AB492" s="177">
        <f t="shared" si="623"/>
        <v>128.22459893048142</v>
      </c>
      <c r="AC492" s="95">
        <f t="shared" si="624"/>
        <v>4</v>
      </c>
      <c r="AD492" s="447"/>
      <c r="AE492" s="95">
        <v>15</v>
      </c>
      <c r="AF492" s="151">
        <v>1915.4025974025999</v>
      </c>
      <c r="AG492" s="177">
        <f t="shared" si="625"/>
        <v>127.69350649350666</v>
      </c>
      <c r="AH492" s="95">
        <f t="shared" si="626"/>
        <v>4</v>
      </c>
      <c r="AI492" s="447"/>
      <c r="AJ492" s="95">
        <v>15</v>
      </c>
      <c r="AK492" s="151">
        <v>1952.8571428571461</v>
      </c>
      <c r="AL492" s="177">
        <f t="shared" si="627"/>
        <v>130.1904761904764</v>
      </c>
      <c r="AM492" s="95">
        <f t="shared" si="628"/>
        <v>3</v>
      </c>
      <c r="AN492" s="447"/>
      <c r="AO492" s="95">
        <v>15</v>
      </c>
      <c r="AP492" s="151">
        <v>1918.1454545454583</v>
      </c>
      <c r="AQ492" s="177">
        <f t="shared" si="629"/>
        <v>127.87636363636389</v>
      </c>
      <c r="AR492" s="95">
        <f t="shared" si="630"/>
        <v>5</v>
      </c>
      <c r="AS492" s="447"/>
      <c r="AT492" s="95">
        <v>15</v>
      </c>
      <c r="AU492" s="151">
        <v>1954.6666666666702</v>
      </c>
      <c r="AV492" s="177">
        <f t="shared" si="631"/>
        <v>130.31111111111133</v>
      </c>
      <c r="AW492" s="95">
        <f t="shared" si="632"/>
        <v>3</v>
      </c>
      <c r="AX492" s="447"/>
    </row>
    <row r="493" spans="2:50" hidden="1">
      <c r="B493" s="456"/>
      <c r="C493" s="95">
        <f t="shared" si="633"/>
        <v>13</v>
      </c>
      <c r="D493" s="95" t="s">
        <v>152</v>
      </c>
      <c r="E493" s="95">
        <v>17</v>
      </c>
      <c r="F493" s="95">
        <v>2000</v>
      </c>
      <c r="G493" s="177">
        <f t="shared" si="617"/>
        <v>117.64705882352941</v>
      </c>
      <c r="H493" s="447"/>
      <c r="I493" s="153">
        <f t="shared" si="634"/>
        <v>17</v>
      </c>
      <c r="J493" s="153">
        <f t="shared" si="635"/>
        <v>1934.9281325363791</v>
      </c>
      <c r="K493" s="154">
        <f t="shared" si="636"/>
        <v>113.81930191390465</v>
      </c>
      <c r="L493" s="458"/>
      <c r="M493" s="153">
        <f t="shared" si="618"/>
        <v>11</v>
      </c>
      <c r="N493" s="448"/>
      <c r="O493" s="448"/>
      <c r="P493" s="95">
        <v>17</v>
      </c>
      <c r="Q493" s="151">
        <v>1967.5862068965532</v>
      </c>
      <c r="R493" s="177">
        <f t="shared" si="619"/>
        <v>115.74036511156196</v>
      </c>
      <c r="S493" s="95">
        <f t="shared" si="620"/>
        <v>11</v>
      </c>
      <c r="T493" s="447"/>
      <c r="U493" s="95">
        <v>17</v>
      </c>
      <c r="V493" s="151">
        <v>1950.0000000000068</v>
      </c>
      <c r="W493" s="177">
        <f t="shared" si="621"/>
        <v>114.70588235294157</v>
      </c>
      <c r="X493" s="95">
        <f t="shared" si="622"/>
        <v>11</v>
      </c>
      <c r="Y493" s="447"/>
      <c r="Z493" s="95">
        <v>17</v>
      </c>
      <c r="AA493" s="151">
        <v>1935.000000000002</v>
      </c>
      <c r="AB493" s="177">
        <f t="shared" si="623"/>
        <v>113.82352941176482</v>
      </c>
      <c r="AC493" s="95">
        <f t="shared" si="624"/>
        <v>12</v>
      </c>
      <c r="AD493" s="447"/>
      <c r="AE493" s="95">
        <v>17</v>
      </c>
      <c r="AF493" s="151">
        <v>1897.8947368421038</v>
      </c>
      <c r="AG493" s="177">
        <f t="shared" si="625"/>
        <v>111.64086687306494</v>
      </c>
      <c r="AH493" s="95">
        <f t="shared" si="626"/>
        <v>13</v>
      </c>
      <c r="AI493" s="447"/>
      <c r="AJ493" s="95">
        <v>17</v>
      </c>
      <c r="AK493" s="151">
        <v>1941.818181818182</v>
      </c>
      <c r="AL493" s="177">
        <f t="shared" si="627"/>
        <v>114.22459893048129</v>
      </c>
      <c r="AM493" s="95">
        <f t="shared" si="628"/>
        <v>11</v>
      </c>
      <c r="AN493" s="447"/>
      <c r="AO493" s="95">
        <v>17</v>
      </c>
      <c r="AP493" s="151">
        <v>1941.4285714285729</v>
      </c>
      <c r="AQ493" s="177">
        <f t="shared" si="629"/>
        <v>114.20168067226899</v>
      </c>
      <c r="AR493" s="95">
        <f t="shared" si="630"/>
        <v>11</v>
      </c>
      <c r="AS493" s="447"/>
      <c r="AT493" s="95">
        <v>17</v>
      </c>
      <c r="AU493" s="151">
        <v>1910.7692307692319</v>
      </c>
      <c r="AV493" s="177">
        <f t="shared" si="631"/>
        <v>112.39819004524894</v>
      </c>
      <c r="AW493" s="95">
        <f t="shared" si="632"/>
        <v>11</v>
      </c>
      <c r="AX493" s="447"/>
    </row>
    <row r="494" spans="2:50" hidden="1">
      <c r="B494" s="456"/>
      <c r="C494" s="95">
        <f t="shared" si="633"/>
        <v>14</v>
      </c>
      <c r="D494" s="95" t="s">
        <v>153</v>
      </c>
      <c r="E494" s="95">
        <v>16</v>
      </c>
      <c r="F494" s="95">
        <v>1500</v>
      </c>
      <c r="G494" s="177">
        <f t="shared" si="617"/>
        <v>93.75</v>
      </c>
      <c r="H494" s="447"/>
      <c r="I494" s="153">
        <f t="shared" si="634"/>
        <v>16</v>
      </c>
      <c r="J494" s="153">
        <f t="shared" si="635"/>
        <v>1436.054464715615</v>
      </c>
      <c r="K494" s="154">
        <f t="shared" si="636"/>
        <v>89.75340404472594</v>
      </c>
      <c r="L494" s="458"/>
      <c r="M494" s="153">
        <f t="shared" si="618"/>
        <v>17</v>
      </c>
      <c r="N494" s="448"/>
      <c r="O494" s="448"/>
      <c r="P494" s="95">
        <v>16</v>
      </c>
      <c r="Q494" s="151">
        <v>1430.3225806451615</v>
      </c>
      <c r="R494" s="177">
        <f t="shared" si="619"/>
        <v>89.395161290322591</v>
      </c>
      <c r="S494" s="95">
        <f t="shared" si="620"/>
        <v>18</v>
      </c>
      <c r="T494" s="447"/>
      <c r="U494" s="95">
        <v>16</v>
      </c>
      <c r="V494" s="151">
        <v>1432.1428571428567</v>
      </c>
      <c r="W494" s="177">
        <f t="shared" si="621"/>
        <v>89.508928571428541</v>
      </c>
      <c r="X494" s="95">
        <f t="shared" si="622"/>
        <v>17</v>
      </c>
      <c r="Y494" s="447"/>
      <c r="Z494" s="95">
        <v>16</v>
      </c>
      <c r="AA494" s="151">
        <v>1445.6756756756745</v>
      </c>
      <c r="AB494" s="177">
        <f t="shared" si="623"/>
        <v>90.354729729729655</v>
      </c>
      <c r="AC494" s="95">
        <f t="shared" si="624"/>
        <v>17</v>
      </c>
      <c r="AD494" s="447"/>
      <c r="AE494" s="95">
        <v>16</v>
      </c>
      <c r="AF494" s="151">
        <v>1439.2307692307686</v>
      </c>
      <c r="AG494" s="177">
        <f t="shared" si="625"/>
        <v>89.951923076923038</v>
      </c>
      <c r="AH494" s="95">
        <f t="shared" si="626"/>
        <v>17</v>
      </c>
      <c r="AI494" s="447"/>
      <c r="AJ494" s="95">
        <v>16</v>
      </c>
      <c r="AK494" s="151">
        <v>1435.1724137931033</v>
      </c>
      <c r="AL494" s="177">
        <f t="shared" si="627"/>
        <v>89.698275862068954</v>
      </c>
      <c r="AM494" s="95">
        <f t="shared" si="628"/>
        <v>18</v>
      </c>
      <c r="AN494" s="447"/>
      <c r="AO494" s="95">
        <v>16</v>
      </c>
      <c r="AP494" s="151">
        <v>1433.7500000000005</v>
      </c>
      <c r="AQ494" s="177">
        <f t="shared" si="629"/>
        <v>89.609375000000028</v>
      </c>
      <c r="AR494" s="95">
        <f t="shared" si="630"/>
        <v>18</v>
      </c>
      <c r="AS494" s="447"/>
      <c r="AT494" s="95">
        <v>16</v>
      </c>
      <c r="AU494" s="151">
        <v>1436.0869565217392</v>
      </c>
      <c r="AV494" s="177">
        <f t="shared" si="631"/>
        <v>89.755434782608702</v>
      </c>
      <c r="AW494" s="95">
        <f t="shared" si="632"/>
        <v>17</v>
      </c>
      <c r="AX494" s="447"/>
    </row>
    <row r="495" spans="2:50" hidden="1">
      <c r="B495" s="456"/>
      <c r="C495" s="95">
        <f t="shared" si="633"/>
        <v>15</v>
      </c>
      <c r="D495" s="95" t="s">
        <v>155</v>
      </c>
      <c r="E495" s="95">
        <v>22</v>
      </c>
      <c r="F495" s="95">
        <v>2000</v>
      </c>
      <c r="G495" s="177">
        <f t="shared" si="617"/>
        <v>90.909090909090907</v>
      </c>
      <c r="H495" s="447"/>
      <c r="I495" s="153">
        <f t="shared" si="634"/>
        <v>22</v>
      </c>
      <c r="J495" s="153">
        <f t="shared" si="635"/>
        <v>1653.8011273040418</v>
      </c>
      <c r="K495" s="154">
        <f t="shared" si="636"/>
        <v>75.172778513820077</v>
      </c>
      <c r="L495" s="458"/>
      <c r="M495" s="153">
        <f t="shared" si="618"/>
        <v>19</v>
      </c>
      <c r="N495" s="448"/>
      <c r="O495" s="448"/>
      <c r="P495" s="95">
        <v>22</v>
      </c>
      <c r="Q495" s="151">
        <v>1666.8292682926824</v>
      </c>
      <c r="R495" s="177">
        <f t="shared" si="619"/>
        <v>75.764966740576469</v>
      </c>
      <c r="S495" s="95">
        <f t="shared" si="620"/>
        <v>19</v>
      </c>
      <c r="T495" s="447"/>
      <c r="U495" s="95">
        <v>22</v>
      </c>
      <c r="V495" s="151">
        <v>1622.9999999999993</v>
      </c>
      <c r="W495" s="177">
        <f t="shared" si="621"/>
        <v>73.772727272727238</v>
      </c>
      <c r="X495" s="95">
        <f t="shared" si="622"/>
        <v>19</v>
      </c>
      <c r="Y495" s="447"/>
      <c r="Z495" s="95">
        <v>22</v>
      </c>
      <c r="AA495" s="151">
        <v>1642.7848101265813</v>
      </c>
      <c r="AB495" s="177">
        <f t="shared" si="623"/>
        <v>74.672036823935514</v>
      </c>
      <c r="AC495" s="95">
        <f t="shared" si="624"/>
        <v>19</v>
      </c>
      <c r="AD495" s="447"/>
      <c r="AE495" s="95">
        <v>22</v>
      </c>
      <c r="AF495" s="151">
        <v>1677.2307692307688</v>
      </c>
      <c r="AG495" s="177">
        <f t="shared" si="625"/>
        <v>76.237762237762226</v>
      </c>
      <c r="AH495" s="95">
        <f t="shared" si="626"/>
        <v>19</v>
      </c>
      <c r="AI495" s="447"/>
      <c r="AJ495" s="95">
        <v>22</v>
      </c>
      <c r="AK495" s="151">
        <v>1669.6000000000008</v>
      </c>
      <c r="AL495" s="177">
        <f t="shared" si="627"/>
        <v>75.890909090909133</v>
      </c>
      <c r="AM495" s="95">
        <f t="shared" si="628"/>
        <v>19</v>
      </c>
      <c r="AN495" s="447"/>
      <c r="AO495" s="95">
        <v>22</v>
      </c>
      <c r="AP495" s="151">
        <v>1638.9130434782608</v>
      </c>
      <c r="AQ495" s="177">
        <f t="shared" si="629"/>
        <v>74.496047430830032</v>
      </c>
      <c r="AR495" s="95">
        <f t="shared" si="630"/>
        <v>19</v>
      </c>
      <c r="AS495" s="447"/>
      <c r="AT495" s="95">
        <v>22</v>
      </c>
      <c r="AU495" s="151">
        <v>1658.2500000000009</v>
      </c>
      <c r="AV495" s="177">
        <f t="shared" si="631"/>
        <v>75.375000000000043</v>
      </c>
      <c r="AW495" s="95">
        <f t="shared" si="632"/>
        <v>19</v>
      </c>
      <c r="AX495" s="447"/>
    </row>
    <row r="496" spans="2:50" hidden="1">
      <c r="B496" s="456"/>
      <c r="C496" s="95">
        <f t="shared" si="633"/>
        <v>16</v>
      </c>
      <c r="D496" s="95" t="s">
        <v>156</v>
      </c>
      <c r="E496" s="95">
        <v>16</v>
      </c>
      <c r="F496" s="95">
        <v>2000</v>
      </c>
      <c r="G496" s="177">
        <f t="shared" si="617"/>
        <v>125</v>
      </c>
      <c r="H496" s="447"/>
      <c r="I496" s="153">
        <f t="shared" si="634"/>
        <v>16</v>
      </c>
      <c r="J496" s="153">
        <f t="shared" si="635"/>
        <v>1924.6509109357537</v>
      </c>
      <c r="K496" s="154">
        <f t="shared" si="636"/>
        <v>120.29068193348461</v>
      </c>
      <c r="L496" s="458"/>
      <c r="M496" s="153">
        <f t="shared" si="618"/>
        <v>7</v>
      </c>
      <c r="N496" s="448"/>
      <c r="O496" s="448"/>
      <c r="P496" s="95">
        <v>16</v>
      </c>
      <c r="Q496" s="151">
        <v>1930.2857142857122</v>
      </c>
      <c r="R496" s="177">
        <f t="shared" si="619"/>
        <v>120.64285714285701</v>
      </c>
      <c r="S496" s="95">
        <f t="shared" si="620"/>
        <v>7</v>
      </c>
      <c r="T496" s="447"/>
      <c r="U496" s="95">
        <v>16</v>
      </c>
      <c r="V496" s="151">
        <v>1925.7954545454568</v>
      </c>
      <c r="W496" s="177">
        <f t="shared" si="621"/>
        <v>120.36221590909105</v>
      </c>
      <c r="X496" s="95">
        <f t="shared" si="622"/>
        <v>7</v>
      </c>
      <c r="Y496" s="447"/>
      <c r="Z496" s="95">
        <v>16</v>
      </c>
      <c r="AA496" s="151">
        <v>1947.80487804878</v>
      </c>
      <c r="AB496" s="177">
        <f t="shared" si="623"/>
        <v>121.73780487804875</v>
      </c>
      <c r="AC496" s="95">
        <f t="shared" si="624"/>
        <v>7</v>
      </c>
      <c r="AD496" s="447"/>
      <c r="AE496" s="95">
        <v>16</v>
      </c>
      <c r="AF496" s="151">
        <v>1915.3846153846143</v>
      </c>
      <c r="AG496" s="177">
        <f t="shared" si="625"/>
        <v>119.7115384615384</v>
      </c>
      <c r="AH496" s="95">
        <f t="shared" si="626"/>
        <v>8</v>
      </c>
      <c r="AI496" s="447"/>
      <c r="AJ496" s="95">
        <v>16</v>
      </c>
      <c r="AK496" s="151">
        <v>1913.9999999999993</v>
      </c>
      <c r="AL496" s="177">
        <f t="shared" si="627"/>
        <v>119.62499999999996</v>
      </c>
      <c r="AM496" s="95">
        <f t="shared" si="628"/>
        <v>9</v>
      </c>
      <c r="AN496" s="447"/>
      <c r="AO496" s="95">
        <v>16</v>
      </c>
      <c r="AP496" s="151">
        <v>1935.0000000000005</v>
      </c>
      <c r="AQ496" s="177">
        <f t="shared" si="629"/>
        <v>120.93750000000003</v>
      </c>
      <c r="AR496" s="95">
        <f t="shared" si="630"/>
        <v>7</v>
      </c>
      <c r="AS496" s="447"/>
      <c r="AT496" s="95">
        <v>16</v>
      </c>
      <c r="AU496" s="151">
        <v>1904.2857142857135</v>
      </c>
      <c r="AV496" s="177">
        <f t="shared" si="631"/>
        <v>119.0178571428571</v>
      </c>
      <c r="AW496" s="95">
        <f t="shared" si="632"/>
        <v>9</v>
      </c>
      <c r="AX496" s="447"/>
    </row>
    <row r="497" spans="2:50" hidden="1">
      <c r="B497" s="456"/>
      <c r="C497" s="95">
        <f t="shared" si="633"/>
        <v>17</v>
      </c>
      <c r="D497" s="95" t="s">
        <v>157</v>
      </c>
      <c r="E497" s="95">
        <v>20</v>
      </c>
      <c r="F497" s="95">
        <v>2000</v>
      </c>
      <c r="G497" s="177">
        <f t="shared" si="617"/>
        <v>100</v>
      </c>
      <c r="H497" s="447"/>
      <c r="I497" s="153">
        <f t="shared" si="634"/>
        <v>20</v>
      </c>
      <c r="J497" s="153">
        <f t="shared" si="635"/>
        <v>1918.7724375978291</v>
      </c>
      <c r="K497" s="154">
        <f t="shared" si="636"/>
        <v>95.938621879891485</v>
      </c>
      <c r="L497" s="458"/>
      <c r="M497" s="153">
        <f t="shared" si="618"/>
        <v>15</v>
      </c>
      <c r="N497" s="448"/>
      <c r="O497" s="448"/>
      <c r="P497" s="95">
        <v>20</v>
      </c>
      <c r="Q497" s="151">
        <v>1927.8678038379521</v>
      </c>
      <c r="R497" s="177">
        <f t="shared" si="619"/>
        <v>96.393390191897609</v>
      </c>
      <c r="S497" s="95">
        <f t="shared" si="620"/>
        <v>15</v>
      </c>
      <c r="T497" s="447"/>
      <c r="U497" s="95">
        <v>20</v>
      </c>
      <c r="V497" s="151">
        <v>1919.5588235294103</v>
      </c>
      <c r="W497" s="177">
        <f t="shared" si="621"/>
        <v>95.977941176470523</v>
      </c>
      <c r="X497" s="95">
        <f t="shared" si="622"/>
        <v>15</v>
      </c>
      <c r="Y497" s="447"/>
      <c r="Z497" s="95">
        <v>20</v>
      </c>
      <c r="AA497" s="151">
        <v>1918.6833855799414</v>
      </c>
      <c r="AB497" s="177">
        <f t="shared" si="623"/>
        <v>95.934169278997075</v>
      </c>
      <c r="AC497" s="95">
        <f t="shared" si="624"/>
        <v>15</v>
      </c>
      <c r="AD497" s="447"/>
      <c r="AE497" s="95">
        <v>20</v>
      </c>
      <c r="AF497" s="151">
        <v>1909.4511149228169</v>
      </c>
      <c r="AG497" s="177">
        <f t="shared" si="625"/>
        <v>95.472555746140841</v>
      </c>
      <c r="AH497" s="95">
        <f t="shared" si="626"/>
        <v>15</v>
      </c>
      <c r="AI497" s="447"/>
      <c r="AJ497" s="95">
        <v>20</v>
      </c>
      <c r="AK497" s="151">
        <v>1917.8267045454591</v>
      </c>
      <c r="AL497" s="177">
        <f t="shared" si="627"/>
        <v>95.891335227272947</v>
      </c>
      <c r="AM497" s="95">
        <f t="shared" si="628"/>
        <v>15</v>
      </c>
      <c r="AN497" s="447"/>
      <c r="AO497" s="95">
        <v>20</v>
      </c>
      <c r="AP497" s="151">
        <v>1921.2499999999966</v>
      </c>
      <c r="AQ497" s="177">
        <f t="shared" si="629"/>
        <v>96.062499999999829</v>
      </c>
      <c r="AR497" s="95">
        <f t="shared" si="630"/>
        <v>15</v>
      </c>
      <c r="AS497" s="447"/>
      <c r="AT497" s="95">
        <v>20</v>
      </c>
      <c r="AU497" s="151">
        <v>1916.7692307692291</v>
      </c>
      <c r="AV497" s="177">
        <f t="shared" si="631"/>
        <v>95.838461538461459</v>
      </c>
      <c r="AW497" s="95">
        <f t="shared" si="632"/>
        <v>15</v>
      </c>
      <c r="AX497" s="447"/>
    </row>
    <row r="498" spans="2:50" hidden="1">
      <c r="B498" s="456"/>
      <c r="C498" s="95">
        <f t="shared" si="633"/>
        <v>18</v>
      </c>
      <c r="D498" s="95" t="s">
        <v>158</v>
      </c>
      <c r="E498" s="95">
        <v>21</v>
      </c>
      <c r="F498" s="95">
        <v>2000</v>
      </c>
      <c r="G498" s="177">
        <f t="shared" si="617"/>
        <v>95.238095238095241</v>
      </c>
      <c r="H498" s="447"/>
      <c r="I498" s="153">
        <f t="shared" si="634"/>
        <v>21</v>
      </c>
      <c r="J498" s="153">
        <f t="shared" si="635"/>
        <v>1915.932055091243</v>
      </c>
      <c r="K498" s="154">
        <f t="shared" si="636"/>
        <v>91.23485976624967</v>
      </c>
      <c r="L498" s="458"/>
      <c r="M498" s="153">
        <f t="shared" si="618"/>
        <v>16</v>
      </c>
      <c r="N498" s="448"/>
      <c r="O498" s="448"/>
      <c r="P498" s="95">
        <v>21</v>
      </c>
      <c r="Q498" s="151">
        <v>1912.6190476190477</v>
      </c>
      <c r="R498" s="177">
        <f t="shared" si="619"/>
        <v>91.077097505668945</v>
      </c>
      <c r="S498" s="95">
        <f t="shared" si="620"/>
        <v>16</v>
      </c>
      <c r="T498" s="447"/>
      <c r="U498" s="95">
        <v>21</v>
      </c>
      <c r="V498" s="151">
        <v>1911.7417162276979</v>
      </c>
      <c r="W498" s="177">
        <f t="shared" si="621"/>
        <v>91.035319820366567</v>
      </c>
      <c r="X498" s="95">
        <f t="shared" si="622"/>
        <v>16</v>
      </c>
      <c r="Y498" s="447"/>
      <c r="Z498" s="95">
        <v>21</v>
      </c>
      <c r="AA498" s="151">
        <v>1905.4545454545441</v>
      </c>
      <c r="AB498" s="177">
        <f t="shared" si="623"/>
        <v>90.73593073593068</v>
      </c>
      <c r="AC498" s="95">
        <f t="shared" si="624"/>
        <v>16</v>
      </c>
      <c r="AD498" s="447"/>
      <c r="AE498" s="95">
        <v>21</v>
      </c>
      <c r="AF498" s="151">
        <v>1901.4285714285706</v>
      </c>
      <c r="AG498" s="177">
        <f t="shared" si="625"/>
        <v>90.544217687074791</v>
      </c>
      <c r="AH498" s="95">
        <f t="shared" si="626"/>
        <v>16</v>
      </c>
      <c r="AI498" s="447"/>
      <c r="AJ498" s="95">
        <v>21</v>
      </c>
      <c r="AK498" s="151">
        <v>1946.086956521739</v>
      </c>
      <c r="AL498" s="177">
        <f t="shared" si="627"/>
        <v>92.670807453416145</v>
      </c>
      <c r="AM498" s="95">
        <f t="shared" si="628"/>
        <v>16</v>
      </c>
      <c r="AN498" s="447"/>
      <c r="AO498" s="95">
        <v>21</v>
      </c>
      <c r="AP498" s="151">
        <v>1916.1290322580662</v>
      </c>
      <c r="AQ498" s="177">
        <f t="shared" si="629"/>
        <v>91.244239631336484</v>
      </c>
      <c r="AR498" s="95">
        <f t="shared" si="630"/>
        <v>16</v>
      </c>
      <c r="AS498" s="447"/>
      <c r="AT498" s="95">
        <v>21</v>
      </c>
      <c r="AU498" s="151">
        <v>1918.064516129034</v>
      </c>
      <c r="AV498" s="177">
        <f t="shared" si="631"/>
        <v>91.336405529954007</v>
      </c>
      <c r="AW498" s="95">
        <f t="shared" si="632"/>
        <v>16</v>
      </c>
      <c r="AX498" s="447"/>
    </row>
    <row r="499" spans="2:50" hidden="1">
      <c r="B499" s="456"/>
      <c r="C499" s="95">
        <f t="shared" si="633"/>
        <v>19</v>
      </c>
      <c r="D499" s="95" t="s">
        <v>159</v>
      </c>
      <c r="E499" s="95">
        <v>16</v>
      </c>
      <c r="F499" s="95">
        <v>2000</v>
      </c>
      <c r="G499" s="177">
        <f t="shared" si="617"/>
        <v>125</v>
      </c>
      <c r="H499" s="447"/>
      <c r="I499" s="153">
        <f t="shared" si="634"/>
        <v>16</v>
      </c>
      <c r="J499" s="153">
        <f t="shared" si="635"/>
        <v>1917.0173650180839</v>
      </c>
      <c r="K499" s="154">
        <f t="shared" si="636"/>
        <v>119.81358531363024</v>
      </c>
      <c r="L499" s="458"/>
      <c r="M499" s="153">
        <f t="shared" si="618"/>
        <v>9</v>
      </c>
      <c r="N499" s="448"/>
      <c r="O499" s="448"/>
      <c r="P499" s="95">
        <v>16</v>
      </c>
      <c r="Q499" s="151">
        <v>1918.1250000000005</v>
      </c>
      <c r="R499" s="177">
        <f t="shared" si="619"/>
        <v>119.88281250000003</v>
      </c>
      <c r="S499" s="95">
        <f t="shared" si="620"/>
        <v>10</v>
      </c>
      <c r="T499" s="447"/>
      <c r="U499" s="95">
        <v>16</v>
      </c>
      <c r="V499" s="151">
        <v>1919.6153846153843</v>
      </c>
      <c r="W499" s="177">
        <f t="shared" si="621"/>
        <v>119.97596153846152</v>
      </c>
      <c r="X499" s="95">
        <f t="shared" si="622"/>
        <v>9</v>
      </c>
      <c r="Y499" s="447"/>
      <c r="Z499" s="95">
        <v>16</v>
      </c>
      <c r="AA499" s="151">
        <v>1907.2727272727293</v>
      </c>
      <c r="AB499" s="177">
        <f t="shared" si="623"/>
        <v>119.20454545454558</v>
      </c>
      <c r="AC499" s="95">
        <f t="shared" si="624"/>
        <v>10</v>
      </c>
      <c r="AD499" s="447"/>
      <c r="AE499" s="95">
        <v>16</v>
      </c>
      <c r="AF499" s="151">
        <v>1907.5000000000005</v>
      </c>
      <c r="AG499" s="177">
        <f t="shared" si="625"/>
        <v>119.21875000000003</v>
      </c>
      <c r="AH499" s="95">
        <f t="shared" si="626"/>
        <v>10</v>
      </c>
      <c r="AI499" s="447"/>
      <c r="AJ499" s="95">
        <v>16</v>
      </c>
      <c r="AK499" s="151">
        <v>1929.0566037735859</v>
      </c>
      <c r="AL499" s="177">
        <f t="shared" si="627"/>
        <v>120.56603773584912</v>
      </c>
      <c r="AM499" s="95">
        <f t="shared" si="628"/>
        <v>8</v>
      </c>
      <c r="AN499" s="447"/>
      <c r="AO499" s="95">
        <v>16</v>
      </c>
      <c r="AP499" s="151">
        <v>1914.7826086956545</v>
      </c>
      <c r="AQ499" s="177">
        <f t="shared" si="629"/>
        <v>119.67391304347841</v>
      </c>
      <c r="AR499" s="95">
        <f t="shared" si="630"/>
        <v>10</v>
      </c>
      <c r="AS499" s="447"/>
      <c r="AT499" s="95">
        <v>16</v>
      </c>
      <c r="AU499" s="151">
        <v>1922.7692307692328</v>
      </c>
      <c r="AV499" s="177">
        <f t="shared" si="631"/>
        <v>120.17307692307705</v>
      </c>
      <c r="AW499" s="95">
        <f t="shared" si="632"/>
        <v>7</v>
      </c>
      <c r="AX499" s="447"/>
    </row>
    <row r="500" spans="2:50" hidden="1">
      <c r="B500" s="456"/>
      <c r="C500" s="95">
        <f t="shared" si="633"/>
        <v>20</v>
      </c>
      <c r="D500" s="95" t="s">
        <v>160</v>
      </c>
      <c r="E500" s="95">
        <v>25</v>
      </c>
      <c r="F500" s="95">
        <v>2000</v>
      </c>
      <c r="G500" s="177">
        <f t="shared" si="617"/>
        <v>80</v>
      </c>
      <c r="H500" s="447"/>
      <c r="I500" s="153">
        <f t="shared" si="634"/>
        <v>25</v>
      </c>
      <c r="J500" s="153">
        <f t="shared" si="635"/>
        <v>1663.3981845459712</v>
      </c>
      <c r="K500" s="154">
        <f t="shared" si="636"/>
        <v>66.535927381838832</v>
      </c>
      <c r="L500" s="459"/>
      <c r="M500" s="153">
        <f t="shared" si="618"/>
        <v>20</v>
      </c>
      <c r="N500" s="448"/>
      <c r="O500" s="448"/>
      <c r="P500" s="95">
        <v>25</v>
      </c>
      <c r="Q500" s="151">
        <v>1677.7777777777776</v>
      </c>
      <c r="R500" s="177">
        <f t="shared" si="619"/>
        <v>67.1111111111111</v>
      </c>
      <c r="S500" s="95">
        <f t="shared" si="620"/>
        <v>20</v>
      </c>
      <c r="T500" s="447"/>
      <c r="U500" s="95">
        <v>25</v>
      </c>
      <c r="V500" s="151">
        <v>1664.9999999999995</v>
      </c>
      <c r="W500" s="177">
        <f t="shared" si="621"/>
        <v>66.59999999999998</v>
      </c>
      <c r="X500" s="95">
        <f t="shared" si="622"/>
        <v>20</v>
      </c>
      <c r="Y500" s="447"/>
      <c r="Z500" s="95">
        <v>25</v>
      </c>
      <c r="AA500" s="151">
        <v>1680</v>
      </c>
      <c r="AB500" s="177">
        <f t="shared" si="623"/>
        <v>67.2</v>
      </c>
      <c r="AC500" s="95">
        <f t="shared" si="624"/>
        <v>20</v>
      </c>
      <c r="AD500" s="447"/>
      <c r="AE500" s="95">
        <v>25</v>
      </c>
      <c r="AF500" s="151">
        <v>1696.5957446808513</v>
      </c>
      <c r="AG500" s="177">
        <f t="shared" si="625"/>
        <v>67.863829787234053</v>
      </c>
      <c r="AH500" s="95">
        <f t="shared" si="626"/>
        <v>20</v>
      </c>
      <c r="AI500" s="447"/>
      <c r="AJ500" s="95">
        <v>25</v>
      </c>
      <c r="AK500" s="151">
        <v>1680.8571428571431</v>
      </c>
      <c r="AL500" s="177">
        <f t="shared" si="627"/>
        <v>67.234285714285718</v>
      </c>
      <c r="AM500" s="95">
        <f t="shared" si="628"/>
        <v>20</v>
      </c>
      <c r="AN500" s="447"/>
      <c r="AO500" s="95">
        <v>25</v>
      </c>
      <c r="AP500" s="151">
        <v>1609.1566265060242</v>
      </c>
      <c r="AQ500" s="177">
        <f t="shared" si="629"/>
        <v>64.366265060240963</v>
      </c>
      <c r="AR500" s="95">
        <f t="shared" si="630"/>
        <v>20</v>
      </c>
      <c r="AS500" s="447"/>
      <c r="AT500" s="95">
        <v>25</v>
      </c>
      <c r="AU500" s="151">
        <v>1634.4000000000005</v>
      </c>
      <c r="AV500" s="177">
        <f t="shared" si="631"/>
        <v>65.376000000000019</v>
      </c>
      <c r="AW500" s="95">
        <f t="shared" si="632"/>
        <v>20</v>
      </c>
      <c r="AX500" s="447"/>
    </row>
    <row r="501" spans="2:50" ht="15.6" hidden="1">
      <c r="B501" s="460" t="s">
        <v>115</v>
      </c>
      <c r="C501" s="461"/>
      <c r="D501" s="461"/>
      <c r="E501" s="461"/>
      <c r="F501" s="461"/>
      <c r="G501" s="461"/>
      <c r="H501" s="461"/>
      <c r="I501" s="150"/>
      <c r="J501" s="150"/>
      <c r="K501" s="150"/>
      <c r="L501" s="150"/>
      <c r="M501" s="150"/>
      <c r="N501" s="448" t="s">
        <v>116</v>
      </c>
      <c r="O501" s="463" t="s">
        <v>63</v>
      </c>
      <c r="P501" s="465">
        <f>AT476+1</f>
        <v>46035</v>
      </c>
      <c r="Q501" s="456"/>
      <c r="R501" s="456"/>
      <c r="S501" s="456"/>
      <c r="T501" s="456"/>
      <c r="U501" s="465">
        <f>P501+1</f>
        <v>46036</v>
      </c>
      <c r="V501" s="456"/>
      <c r="W501" s="456"/>
      <c r="X501" s="456"/>
      <c r="Y501" s="456"/>
      <c r="Z501" s="465">
        <f>U501+1</f>
        <v>46037</v>
      </c>
      <c r="AA501" s="456"/>
      <c r="AB501" s="456"/>
      <c r="AC501" s="456"/>
      <c r="AD501" s="456"/>
      <c r="AE501" s="465">
        <f>Z501+1</f>
        <v>46038</v>
      </c>
      <c r="AF501" s="456"/>
      <c r="AG501" s="456"/>
      <c r="AH501" s="456"/>
      <c r="AI501" s="456"/>
      <c r="AJ501" s="465">
        <f>AE501+1</f>
        <v>46039</v>
      </c>
      <c r="AK501" s="456"/>
      <c r="AL501" s="456"/>
      <c r="AM501" s="456"/>
      <c r="AN501" s="456"/>
      <c r="AO501" s="465">
        <f>AJ501+1</f>
        <v>46040</v>
      </c>
      <c r="AP501" s="456"/>
      <c r="AQ501" s="456"/>
      <c r="AR501" s="456"/>
      <c r="AS501" s="456"/>
      <c r="AT501" s="465">
        <f>AO501+1</f>
        <v>46041</v>
      </c>
      <c r="AU501" s="456"/>
      <c r="AV501" s="456"/>
      <c r="AW501" s="456"/>
      <c r="AX501" s="456"/>
    </row>
    <row r="502" spans="2:50" ht="15.6" hidden="1">
      <c r="B502" s="462"/>
      <c r="C502" s="462"/>
      <c r="D502" s="462"/>
      <c r="E502" s="462"/>
      <c r="F502" s="462"/>
      <c r="G502" s="462"/>
      <c r="H502" s="462"/>
      <c r="I502" s="150"/>
      <c r="J502" s="150"/>
      <c r="K502" s="150"/>
      <c r="L502" s="150"/>
      <c r="M502" s="150"/>
      <c r="N502" s="448"/>
      <c r="O502" s="464"/>
      <c r="P502" s="465" t="s">
        <v>77</v>
      </c>
      <c r="Q502" s="456"/>
      <c r="R502" s="456"/>
      <c r="S502" s="456"/>
      <c r="T502" s="456"/>
      <c r="U502" s="465" t="s">
        <v>78</v>
      </c>
      <c r="V502" s="456"/>
      <c r="W502" s="456"/>
      <c r="X502" s="456"/>
      <c r="Y502" s="456"/>
      <c r="Z502" s="465" t="s">
        <v>79</v>
      </c>
      <c r="AA502" s="456"/>
      <c r="AB502" s="456"/>
      <c r="AC502" s="456"/>
      <c r="AD502" s="456"/>
      <c r="AE502" s="465" t="s">
        <v>74</v>
      </c>
      <c r="AF502" s="456"/>
      <c r="AG502" s="456"/>
      <c r="AH502" s="456"/>
      <c r="AI502" s="456"/>
      <c r="AJ502" s="465" t="s">
        <v>75</v>
      </c>
      <c r="AK502" s="456"/>
      <c r="AL502" s="456"/>
      <c r="AM502" s="456"/>
      <c r="AN502" s="456"/>
      <c r="AO502" s="465" t="s">
        <v>70</v>
      </c>
      <c r="AP502" s="456"/>
      <c r="AQ502" s="456"/>
      <c r="AR502" s="456"/>
      <c r="AS502" s="456"/>
      <c r="AT502" s="465" t="s">
        <v>76</v>
      </c>
      <c r="AU502" s="456"/>
      <c r="AV502" s="456"/>
      <c r="AW502" s="456"/>
      <c r="AX502" s="456"/>
    </row>
    <row r="503" spans="2:50" hidden="1">
      <c r="B503" s="448" t="s">
        <v>117</v>
      </c>
      <c r="C503" s="448" t="s">
        <v>118</v>
      </c>
      <c r="D503" s="448"/>
      <c r="E503" s="448" t="s">
        <v>119</v>
      </c>
      <c r="F503" s="448"/>
      <c r="G503" s="448"/>
      <c r="H503" s="452" t="s">
        <v>120</v>
      </c>
      <c r="I503" s="455" t="s">
        <v>121</v>
      </c>
      <c r="J503" s="455"/>
      <c r="K503" s="455"/>
      <c r="L503" s="455" t="s">
        <v>120</v>
      </c>
      <c r="M503" s="455" t="s">
        <v>122</v>
      </c>
      <c r="N503" s="448"/>
      <c r="O503" s="448" t="s">
        <v>123</v>
      </c>
      <c r="P503" s="449" t="s">
        <v>124</v>
      </c>
      <c r="Q503" s="450"/>
      <c r="R503" s="450"/>
      <c r="S503" s="451"/>
      <c r="T503" s="448" t="s">
        <v>120</v>
      </c>
      <c r="U503" s="449" t="s">
        <v>124</v>
      </c>
      <c r="V503" s="450"/>
      <c r="W503" s="450"/>
      <c r="X503" s="451"/>
      <c r="Y503" s="448" t="s">
        <v>120</v>
      </c>
      <c r="Z503" s="449" t="s">
        <v>124</v>
      </c>
      <c r="AA503" s="450"/>
      <c r="AB503" s="450"/>
      <c r="AC503" s="451"/>
      <c r="AD503" s="448" t="s">
        <v>120</v>
      </c>
      <c r="AE503" s="449" t="s">
        <v>124</v>
      </c>
      <c r="AF503" s="450"/>
      <c r="AG503" s="450"/>
      <c r="AH503" s="451"/>
      <c r="AI503" s="448" t="s">
        <v>120</v>
      </c>
      <c r="AJ503" s="449" t="s">
        <v>124</v>
      </c>
      <c r="AK503" s="450"/>
      <c r="AL503" s="450"/>
      <c r="AM503" s="451"/>
      <c r="AN503" s="448" t="s">
        <v>120</v>
      </c>
      <c r="AO503" s="449" t="s">
        <v>124</v>
      </c>
      <c r="AP503" s="450"/>
      <c r="AQ503" s="450"/>
      <c r="AR503" s="451"/>
      <c r="AS503" s="448" t="s">
        <v>120</v>
      </c>
      <c r="AT503" s="449" t="s">
        <v>124</v>
      </c>
      <c r="AU503" s="450"/>
      <c r="AV503" s="450"/>
      <c r="AW503" s="451"/>
      <c r="AX503" s="448" t="s">
        <v>120</v>
      </c>
    </row>
    <row r="504" spans="2:50" hidden="1">
      <c r="B504" s="448"/>
      <c r="C504" s="448"/>
      <c r="D504" s="448"/>
      <c r="E504" s="448" t="s">
        <v>125</v>
      </c>
      <c r="F504" s="448"/>
      <c r="G504" s="448"/>
      <c r="H504" s="453"/>
      <c r="I504" s="455" t="s">
        <v>125</v>
      </c>
      <c r="J504" s="455"/>
      <c r="K504" s="455"/>
      <c r="L504" s="455"/>
      <c r="M504" s="455"/>
      <c r="N504" s="448"/>
      <c r="O504" s="448"/>
      <c r="P504" s="449" t="s">
        <v>126</v>
      </c>
      <c r="Q504" s="450"/>
      <c r="R504" s="450"/>
      <c r="S504" s="451"/>
      <c r="T504" s="448"/>
      <c r="U504" s="449" t="s">
        <v>126</v>
      </c>
      <c r="V504" s="450"/>
      <c r="W504" s="450"/>
      <c r="X504" s="451"/>
      <c r="Y504" s="448"/>
      <c r="Z504" s="449" t="s">
        <v>126</v>
      </c>
      <c r="AA504" s="450"/>
      <c r="AB504" s="450"/>
      <c r="AC504" s="451"/>
      <c r="AD504" s="448"/>
      <c r="AE504" s="449" t="s">
        <v>126</v>
      </c>
      <c r="AF504" s="450"/>
      <c r="AG504" s="450"/>
      <c r="AH504" s="451"/>
      <c r="AI504" s="448"/>
      <c r="AJ504" s="449" t="s">
        <v>126</v>
      </c>
      <c r="AK504" s="450"/>
      <c r="AL504" s="450"/>
      <c r="AM504" s="451"/>
      <c r="AN504" s="448"/>
      <c r="AO504" s="449" t="s">
        <v>126</v>
      </c>
      <c r="AP504" s="450"/>
      <c r="AQ504" s="450"/>
      <c r="AR504" s="451"/>
      <c r="AS504" s="448"/>
      <c r="AT504" s="449" t="s">
        <v>126</v>
      </c>
      <c r="AU504" s="450"/>
      <c r="AV504" s="450"/>
      <c r="AW504" s="451"/>
      <c r="AX504" s="448"/>
    </row>
    <row r="505" spans="2:50" hidden="1">
      <c r="B505" s="448"/>
      <c r="C505" s="448"/>
      <c r="D505" s="448"/>
      <c r="E505" s="94" t="s">
        <v>127</v>
      </c>
      <c r="F505" s="94" t="s">
        <v>128</v>
      </c>
      <c r="G505" s="94" t="s">
        <v>129</v>
      </c>
      <c r="H505" s="454"/>
      <c r="I505" s="152" t="s">
        <v>127</v>
      </c>
      <c r="J505" s="152" t="s">
        <v>128</v>
      </c>
      <c r="K505" s="152" t="s">
        <v>129</v>
      </c>
      <c r="L505" s="455"/>
      <c r="M505" s="455"/>
      <c r="N505" s="448"/>
      <c r="O505" s="448"/>
      <c r="P505" s="94" t="s">
        <v>127</v>
      </c>
      <c r="Q505" s="94" t="s">
        <v>128</v>
      </c>
      <c r="R505" s="94" t="s">
        <v>129</v>
      </c>
      <c r="S505" s="94" t="s">
        <v>122</v>
      </c>
      <c r="T505" s="448"/>
      <c r="U505" s="94" t="s">
        <v>127</v>
      </c>
      <c r="V505" s="94" t="s">
        <v>128</v>
      </c>
      <c r="W505" s="94" t="s">
        <v>129</v>
      </c>
      <c r="X505" s="94" t="s">
        <v>122</v>
      </c>
      <c r="Y505" s="448"/>
      <c r="Z505" s="94" t="s">
        <v>127</v>
      </c>
      <c r="AA505" s="94" t="s">
        <v>128</v>
      </c>
      <c r="AB505" s="94" t="s">
        <v>129</v>
      </c>
      <c r="AC505" s="94" t="s">
        <v>122</v>
      </c>
      <c r="AD505" s="448"/>
      <c r="AE505" s="94" t="s">
        <v>127</v>
      </c>
      <c r="AF505" s="94" t="s">
        <v>128</v>
      </c>
      <c r="AG505" s="94" t="s">
        <v>129</v>
      </c>
      <c r="AH505" s="94" t="s">
        <v>122</v>
      </c>
      <c r="AI505" s="448"/>
      <c r="AJ505" s="94" t="s">
        <v>127</v>
      </c>
      <c r="AK505" s="94" t="s">
        <v>128</v>
      </c>
      <c r="AL505" s="94" t="s">
        <v>129</v>
      </c>
      <c r="AM505" s="94" t="s">
        <v>122</v>
      </c>
      <c r="AN505" s="448"/>
      <c r="AO505" s="94" t="s">
        <v>127</v>
      </c>
      <c r="AP505" s="94" t="s">
        <v>128</v>
      </c>
      <c r="AQ505" s="94" t="s">
        <v>129</v>
      </c>
      <c r="AR505" s="94" t="s">
        <v>122</v>
      </c>
      <c r="AS505" s="448"/>
      <c r="AT505" s="94" t="s">
        <v>127</v>
      </c>
      <c r="AU505" s="94" t="s">
        <v>128</v>
      </c>
      <c r="AV505" s="94" t="s">
        <v>129</v>
      </c>
      <c r="AW505" s="94" t="s">
        <v>122</v>
      </c>
      <c r="AX505" s="448"/>
    </row>
    <row r="506" spans="2:50" hidden="1">
      <c r="B506" s="456" t="s">
        <v>130</v>
      </c>
      <c r="C506" s="95">
        <v>1</v>
      </c>
      <c r="D506" s="95" t="s">
        <v>133</v>
      </c>
      <c r="E506" s="95">
        <v>17</v>
      </c>
      <c r="F506" s="95">
        <v>2000</v>
      </c>
      <c r="G506" s="177">
        <f>F506/E506</f>
        <v>117.64705882352941</v>
      </c>
      <c r="H506" s="447">
        <f>AVERAGE(G506:G526)</f>
        <v>117.86768970868927</v>
      </c>
      <c r="I506" s="153">
        <f t="shared" ref="I506:I508" si="637">IFERROR(AVERAGE(P506,U506,Z506,AE506,AJ506,AO506,AT506),"")</f>
        <v>17</v>
      </c>
      <c r="J506" s="153">
        <f t="shared" ref="J506:J508" si="638">IFERROR(AVERAGE(Q506,V506,AA506,AF506,AK506,AP506,AU506),"")</f>
        <v>1919.3558495939171</v>
      </c>
      <c r="K506" s="154">
        <f t="shared" ref="K506:K508" si="639">IFERROR(AVERAGE(R506,W506,AB506,AG506,AL506,AQ506,AV506),"")</f>
        <v>112.90328527023041</v>
      </c>
      <c r="L506" s="457">
        <f>IFERROR(AVERAGE(K506:K526),"-")</f>
        <v>112.50886810593059</v>
      </c>
      <c r="M506" s="153">
        <f t="shared" ref="M506:M526" si="640">IFERROR(RANK(K506, K$506:K$526),"")</f>
        <v>14</v>
      </c>
      <c r="N506" s="448"/>
      <c r="O506" s="448"/>
      <c r="P506" s="95">
        <v>17</v>
      </c>
      <c r="Q506" s="151">
        <v>1947.9069767441856</v>
      </c>
      <c r="R506" s="177">
        <f>IFERROR(Q506/P506,"")</f>
        <v>114.58276333789327</v>
      </c>
      <c r="S506" s="95">
        <f t="shared" ref="S506:S526" si="641">IFERROR(RANK(R506, R$506:R$526),"")</f>
        <v>12</v>
      </c>
      <c r="T506" s="447">
        <f>AVERAGE(R506:R526)</f>
        <v>111.90460021151617</v>
      </c>
      <c r="U506" s="95">
        <v>17</v>
      </c>
      <c r="V506" s="151">
        <v>1918.5365853658532</v>
      </c>
      <c r="W506" s="177">
        <f>IFERROR(V506/U506,"")</f>
        <v>112.8550932568149</v>
      </c>
      <c r="X506" s="95">
        <f t="shared" ref="X506:X526" si="642">IFERROR(RANK(W506, W$506:W$526),"")</f>
        <v>12</v>
      </c>
      <c r="Y506" s="447">
        <f>AVERAGE(W506:W526)</f>
        <v>111.55242869250239</v>
      </c>
      <c r="Z506" s="95">
        <v>17</v>
      </c>
      <c r="AA506" s="151">
        <v>1906.2857142857124</v>
      </c>
      <c r="AB506" s="177">
        <f>IFERROR(AA506/Z506,"")</f>
        <v>112.13445378151249</v>
      </c>
      <c r="AC506" s="95">
        <f t="shared" ref="AC506:AC526" si="643">IFERROR(RANK(AB506, AB$506:AB$526),"")</f>
        <v>12</v>
      </c>
      <c r="AD506" s="447">
        <f>AVERAGE(AB506:AB526)</f>
        <v>111.60252586979844</v>
      </c>
      <c r="AE506" s="95">
        <v>17</v>
      </c>
      <c r="AF506" s="151">
        <v>1936.2162162162147</v>
      </c>
      <c r="AG506" s="177">
        <f>IFERROR(AF506/AE506,"")</f>
        <v>113.89507154213027</v>
      </c>
      <c r="AH506" s="95">
        <f t="shared" ref="AH506:AH526" si="644">IFERROR(RANK(AG506, AG$506:AG$526),"")</f>
        <v>11</v>
      </c>
      <c r="AI506" s="447">
        <f>AVERAGE(AG506:AG526)</f>
        <v>111.67644353459015</v>
      </c>
      <c r="AJ506" s="95">
        <v>17</v>
      </c>
      <c r="AK506" s="151">
        <v>1909.4999999999993</v>
      </c>
      <c r="AL506" s="177">
        <f>IFERROR(AK506/AJ506,"")</f>
        <v>112.32352941176467</v>
      </c>
      <c r="AM506" s="95">
        <f t="shared" ref="AM506:AM526" si="645">IFERROR(RANK(AL506, AL$506:AL$526),"")</f>
        <v>11</v>
      </c>
      <c r="AN506" s="447">
        <f>AVERAGE(AL506:AL526)</f>
        <v>111.624424097857</v>
      </c>
      <c r="AO506" s="95">
        <v>17</v>
      </c>
      <c r="AP506" s="151">
        <v>1902.5000000000005</v>
      </c>
      <c r="AQ506" s="177">
        <f>IFERROR(AP506/AO506,"")</f>
        <v>111.91176470588238</v>
      </c>
      <c r="AR506" s="95">
        <f t="shared" ref="AR506:AR526" si="646">IFERROR(RANK(AQ506, AQ$506:AQ$526),"")</f>
        <v>12</v>
      </c>
      <c r="AS506" s="447">
        <f>AVERAGE(AQ506:AQ526)</f>
        <v>111.45529478802796</v>
      </c>
      <c r="AT506" s="95">
        <v>17</v>
      </c>
      <c r="AU506" s="151">
        <v>1914.5454545454545</v>
      </c>
      <c r="AV506" s="177">
        <f>IFERROR(AU506/AT506,"")</f>
        <v>112.62032085561498</v>
      </c>
      <c r="AW506" s="95">
        <f t="shared" ref="AW506:AW526" si="647">IFERROR(RANK(AV506, AV$506:AV$526),"")</f>
        <v>13</v>
      </c>
      <c r="AX506" s="447">
        <f>AVERAGE(AV506:AV526)</f>
        <v>112.44187993474866</v>
      </c>
    </row>
    <row r="507" spans="2:50" hidden="1">
      <c r="B507" s="456"/>
      <c r="C507" s="95">
        <f>C506+1</f>
        <v>2</v>
      </c>
      <c r="D507" s="95" t="s">
        <v>135</v>
      </c>
      <c r="E507" s="95">
        <v>19</v>
      </c>
      <c r="F507" s="95">
        <v>2000</v>
      </c>
      <c r="G507" s="177">
        <f t="shared" ref="G507:G526" si="648">F507/E507</f>
        <v>105.26315789473684</v>
      </c>
      <c r="H507" s="447"/>
      <c r="I507" s="153">
        <f t="shared" si="637"/>
        <v>19</v>
      </c>
      <c r="J507" s="153">
        <f t="shared" si="638"/>
        <v>1936.029395296084</v>
      </c>
      <c r="K507" s="154">
        <f t="shared" si="639"/>
        <v>101.89628396295178</v>
      </c>
      <c r="L507" s="458"/>
      <c r="M507" s="153">
        <f t="shared" si="640"/>
        <v>15</v>
      </c>
      <c r="N507" s="448"/>
      <c r="O507" s="448"/>
      <c r="P507" s="95">
        <v>19</v>
      </c>
      <c r="Q507" s="151">
        <v>1937.7272727272727</v>
      </c>
      <c r="R507" s="177">
        <f t="shared" ref="R507:R526" si="649">IFERROR(Q507/P507,"")</f>
        <v>101.98564593301435</v>
      </c>
      <c r="S507" s="95">
        <f t="shared" si="641"/>
        <v>14</v>
      </c>
      <c r="T507" s="447"/>
      <c r="U507" s="95">
        <v>19</v>
      </c>
      <c r="V507" s="151">
        <v>1917.0731707317066</v>
      </c>
      <c r="W507" s="177">
        <f t="shared" ref="W507:W526" si="650">IFERROR(V507/U507,"")</f>
        <v>100.89858793324771</v>
      </c>
      <c r="X507" s="95">
        <f t="shared" si="642"/>
        <v>14</v>
      </c>
      <c r="Y507" s="447"/>
      <c r="Z507" s="95">
        <v>19</v>
      </c>
      <c r="AA507" s="151">
        <v>1936.3636363636338</v>
      </c>
      <c r="AB507" s="177">
        <f t="shared" ref="AB507:AB526" si="651">IFERROR(AA507/Z507,"")</f>
        <v>101.91387559808599</v>
      </c>
      <c r="AC507" s="95">
        <f t="shared" si="643"/>
        <v>13</v>
      </c>
      <c r="AD507" s="447"/>
      <c r="AE507" s="95">
        <v>19</v>
      </c>
      <c r="AF507" s="151">
        <v>1954.0540540540526</v>
      </c>
      <c r="AG507" s="177">
        <f t="shared" ref="AG507:AG526" si="652">IFERROR(AF507/AE507,"")</f>
        <v>102.84495021337119</v>
      </c>
      <c r="AH507" s="95">
        <f t="shared" si="644"/>
        <v>13</v>
      </c>
      <c r="AI507" s="447"/>
      <c r="AJ507" s="95">
        <v>19</v>
      </c>
      <c r="AK507" s="151">
        <v>1930.7692307692296</v>
      </c>
      <c r="AL507" s="177">
        <f t="shared" ref="AL507:AL526" si="653">IFERROR(AK507/AJ507,"")</f>
        <v>101.61943319838051</v>
      </c>
      <c r="AM507" s="95">
        <f t="shared" si="645"/>
        <v>13</v>
      </c>
      <c r="AN507" s="447"/>
      <c r="AO507" s="95">
        <v>19</v>
      </c>
      <c r="AP507" s="151">
        <v>1940.8695652173915</v>
      </c>
      <c r="AQ507" s="177">
        <f t="shared" ref="AQ507:AQ526" si="654">IFERROR(AP507/AO507,"")</f>
        <v>102.15102974828376</v>
      </c>
      <c r="AR507" s="95">
        <f t="shared" si="646"/>
        <v>13</v>
      </c>
      <c r="AS507" s="447"/>
      <c r="AT507" s="95">
        <v>19</v>
      </c>
      <c r="AU507" s="151">
        <v>1935.3488372093018</v>
      </c>
      <c r="AV507" s="177">
        <f t="shared" ref="AV507:AV526" si="655">IFERROR(AU507/AT507,"")</f>
        <v>101.86046511627904</v>
      </c>
      <c r="AW507" s="95">
        <f t="shared" si="647"/>
        <v>14</v>
      </c>
      <c r="AX507" s="447"/>
    </row>
    <row r="508" spans="2:50" hidden="1">
      <c r="B508" s="456"/>
      <c r="C508" s="95">
        <f t="shared" ref="C508:C526" si="656">C507+1</f>
        <v>3</v>
      </c>
      <c r="D508" s="95" t="s">
        <v>136</v>
      </c>
      <c r="E508" s="95">
        <v>14</v>
      </c>
      <c r="F508" s="95">
        <v>2000</v>
      </c>
      <c r="G508" s="177">
        <f t="shared" si="648"/>
        <v>142.85714285714286</v>
      </c>
      <c r="H508" s="447"/>
      <c r="I508" s="153">
        <f t="shared" si="637"/>
        <v>14</v>
      </c>
      <c r="J508" s="153">
        <f t="shared" si="638"/>
        <v>1914.3237998556604</v>
      </c>
      <c r="K508" s="154">
        <f t="shared" si="639"/>
        <v>136.73741427540432</v>
      </c>
      <c r="L508" s="458"/>
      <c r="M508" s="153">
        <f t="shared" si="640"/>
        <v>2</v>
      </c>
      <c r="N508" s="448"/>
      <c r="O508" s="448"/>
      <c r="P508" s="95">
        <v>14</v>
      </c>
      <c r="Q508" s="151">
        <v>1903.2911392405063</v>
      </c>
      <c r="R508" s="177">
        <f t="shared" si="649"/>
        <v>135.9493670886076</v>
      </c>
      <c r="S508" s="95">
        <f t="shared" si="641"/>
        <v>2</v>
      </c>
      <c r="T508" s="447"/>
      <c r="U508" s="95">
        <v>14</v>
      </c>
      <c r="V508" s="151">
        <v>1913.9130434782621</v>
      </c>
      <c r="W508" s="177">
        <f t="shared" si="650"/>
        <v>136.70807453416157</v>
      </c>
      <c r="X508" s="95">
        <f t="shared" si="642"/>
        <v>2</v>
      </c>
      <c r="Y508" s="447"/>
      <c r="Z508" s="95">
        <v>14</v>
      </c>
      <c r="AA508" s="151">
        <v>1908.8571428571422</v>
      </c>
      <c r="AB508" s="177">
        <f t="shared" si="651"/>
        <v>136.34693877551015</v>
      </c>
      <c r="AC508" s="95">
        <f t="shared" si="643"/>
        <v>2</v>
      </c>
      <c r="AD508" s="447"/>
      <c r="AE508" s="95">
        <v>14</v>
      </c>
      <c r="AF508" s="151">
        <v>1916.5714285714289</v>
      </c>
      <c r="AG508" s="177">
        <f t="shared" si="652"/>
        <v>136.89795918367349</v>
      </c>
      <c r="AH508" s="95">
        <f t="shared" si="644"/>
        <v>2</v>
      </c>
      <c r="AI508" s="447"/>
      <c r="AJ508" s="95">
        <v>14</v>
      </c>
      <c r="AK508" s="151">
        <v>1920.8333333333328</v>
      </c>
      <c r="AL508" s="177">
        <f t="shared" si="653"/>
        <v>137.20238095238091</v>
      </c>
      <c r="AM508" s="95">
        <f t="shared" si="645"/>
        <v>2</v>
      </c>
      <c r="AN508" s="447"/>
      <c r="AO508" s="95">
        <v>14</v>
      </c>
      <c r="AP508" s="151">
        <v>1924.5652173913036</v>
      </c>
      <c r="AQ508" s="177">
        <f t="shared" si="654"/>
        <v>137.46894409937883</v>
      </c>
      <c r="AR508" s="95">
        <f t="shared" si="646"/>
        <v>2</v>
      </c>
      <c r="AS508" s="447"/>
      <c r="AT508" s="95">
        <v>14</v>
      </c>
      <c r="AU508" s="151">
        <v>1912.2352941176478</v>
      </c>
      <c r="AV508" s="177">
        <f t="shared" si="655"/>
        <v>136.58823529411771</v>
      </c>
      <c r="AW508" s="95">
        <f t="shared" si="647"/>
        <v>2</v>
      </c>
      <c r="AX508" s="447"/>
    </row>
    <row r="509" spans="2:50" hidden="1">
      <c r="B509" s="456"/>
      <c r="C509" s="95">
        <f t="shared" si="656"/>
        <v>4</v>
      </c>
      <c r="D509" s="95" t="s">
        <v>137</v>
      </c>
      <c r="E509" s="95">
        <v>16</v>
      </c>
      <c r="F509" s="95">
        <v>2000</v>
      </c>
      <c r="G509" s="177">
        <f t="shared" si="648"/>
        <v>125</v>
      </c>
      <c r="H509" s="447"/>
      <c r="I509" s="153">
        <f>IFERROR(AVERAGE(P509,U509,Z509,AE509,AJ509,AO509,AT509),"")</f>
        <v>16</v>
      </c>
      <c r="J509" s="153">
        <f>IFERROR(AVERAGE(Q509,V509,AA509,AF509,AK509,AP509,AU509),"")</f>
        <v>1928.1677479655916</v>
      </c>
      <c r="K509" s="154">
        <f>IFERROR(AVERAGE(R509,W509,AB509,AG509,AL509,AQ509,AV509),"")</f>
        <v>120.51048424784948</v>
      </c>
      <c r="L509" s="458"/>
      <c r="M509" s="153">
        <f t="shared" si="640"/>
        <v>9</v>
      </c>
      <c r="N509" s="448"/>
      <c r="O509" s="448"/>
      <c r="P509" s="95">
        <v>16</v>
      </c>
      <c r="Q509" s="151">
        <v>1925.0000000000005</v>
      </c>
      <c r="R509" s="177">
        <f t="shared" si="649"/>
        <v>120.31250000000003</v>
      </c>
      <c r="S509" s="95">
        <f t="shared" si="641"/>
        <v>8</v>
      </c>
      <c r="T509" s="447"/>
      <c r="U509" s="95">
        <v>16</v>
      </c>
      <c r="V509" s="151">
        <v>1914.5454545454545</v>
      </c>
      <c r="W509" s="177">
        <f t="shared" si="650"/>
        <v>119.65909090909091</v>
      </c>
      <c r="X509" s="95">
        <f t="shared" si="642"/>
        <v>10</v>
      </c>
      <c r="Y509" s="447"/>
      <c r="Z509" s="95">
        <v>16</v>
      </c>
      <c r="AA509" s="151">
        <v>1928.181818181818</v>
      </c>
      <c r="AB509" s="177">
        <f t="shared" si="651"/>
        <v>120.51136363636363</v>
      </c>
      <c r="AC509" s="95">
        <f t="shared" si="643"/>
        <v>8</v>
      </c>
      <c r="AD509" s="447"/>
      <c r="AE509" s="95">
        <v>16</v>
      </c>
      <c r="AF509" s="151">
        <v>1954.0540540540526</v>
      </c>
      <c r="AG509" s="177">
        <f t="shared" si="652"/>
        <v>122.12837837837829</v>
      </c>
      <c r="AH509" s="95">
        <f t="shared" si="644"/>
        <v>7</v>
      </c>
      <c r="AI509" s="447"/>
      <c r="AJ509" s="95">
        <v>16</v>
      </c>
      <c r="AK509" s="151">
        <v>1938.5714285714278</v>
      </c>
      <c r="AL509" s="177">
        <f t="shared" si="653"/>
        <v>121.16071428571423</v>
      </c>
      <c r="AM509" s="95">
        <f t="shared" si="645"/>
        <v>8</v>
      </c>
      <c r="AN509" s="447"/>
      <c r="AO509" s="95">
        <v>16</v>
      </c>
      <c r="AP509" s="151">
        <v>1905.2830188679254</v>
      </c>
      <c r="AQ509" s="177">
        <f t="shared" si="654"/>
        <v>119.08018867924534</v>
      </c>
      <c r="AR509" s="95">
        <f t="shared" si="646"/>
        <v>10</v>
      </c>
      <c r="AS509" s="447"/>
      <c r="AT509" s="95">
        <v>16</v>
      </c>
      <c r="AU509" s="151">
        <v>1931.5384615384623</v>
      </c>
      <c r="AV509" s="177">
        <f t="shared" si="655"/>
        <v>120.7211538461539</v>
      </c>
      <c r="AW509" s="95">
        <f t="shared" si="647"/>
        <v>9</v>
      </c>
      <c r="AX509" s="447"/>
    </row>
    <row r="510" spans="2:50" hidden="1">
      <c r="B510" s="456"/>
      <c r="C510" s="95">
        <f t="shared" si="656"/>
        <v>5</v>
      </c>
      <c r="D510" s="95" t="s">
        <v>143</v>
      </c>
      <c r="E510" s="95">
        <v>17</v>
      </c>
      <c r="F510" s="95">
        <v>2000</v>
      </c>
      <c r="G510" s="177">
        <f t="shared" si="648"/>
        <v>117.64705882352941</v>
      </c>
      <c r="H510" s="447"/>
      <c r="I510" s="153">
        <f t="shared" ref="I510:I526" si="657">IFERROR(AVERAGE(P510,U510,Z510,AE510,AJ510,AO510,AT510),"")</f>
        <v>17</v>
      </c>
      <c r="J510" s="153">
        <f t="shared" ref="J510:J526" si="658">IFERROR(AVERAGE(Q510,V510,AA510,AF510,AK510,AP510,AU510),"")</f>
        <v>1921.0281363786835</v>
      </c>
      <c r="K510" s="154">
        <f t="shared" ref="K510:K526" si="659">IFERROR(AVERAGE(R510,W510,AB510,AG510,AL510,AQ510,AV510),"")</f>
        <v>113.00165508109903</v>
      </c>
      <c r="L510" s="458"/>
      <c r="M510" s="153">
        <f t="shared" si="640"/>
        <v>13</v>
      </c>
      <c r="N510" s="448"/>
      <c r="O510" s="448"/>
      <c r="P510" s="95">
        <v>17</v>
      </c>
      <c r="Q510" s="151">
        <v>1926.6666666666686</v>
      </c>
      <c r="R510" s="177">
        <f t="shared" si="649"/>
        <v>113.33333333333344</v>
      </c>
      <c r="S510" s="95">
        <f t="shared" si="641"/>
        <v>13</v>
      </c>
      <c r="T510" s="447"/>
      <c r="U510" s="95">
        <v>17</v>
      </c>
      <c r="V510" s="151">
        <v>1927.5000000000014</v>
      </c>
      <c r="W510" s="177">
        <f t="shared" si="650"/>
        <v>113.38235294117655</v>
      </c>
      <c r="X510" s="95">
        <f t="shared" si="642"/>
        <v>11</v>
      </c>
      <c r="Y510" s="447"/>
      <c r="Z510" s="95">
        <v>17</v>
      </c>
      <c r="AA510" s="151">
        <v>1912.5000000000007</v>
      </c>
      <c r="AB510" s="177">
        <f t="shared" si="651"/>
        <v>112.50000000000004</v>
      </c>
      <c r="AC510" s="95">
        <f t="shared" si="643"/>
        <v>11</v>
      </c>
      <c r="AD510" s="447"/>
      <c r="AE510" s="95">
        <v>17</v>
      </c>
      <c r="AF510" s="151">
        <v>1929.0566037735859</v>
      </c>
      <c r="AG510" s="177">
        <f t="shared" si="652"/>
        <v>113.47391786903447</v>
      </c>
      <c r="AH510" s="95">
        <f t="shared" si="644"/>
        <v>12</v>
      </c>
      <c r="AI510" s="447"/>
      <c r="AJ510" s="95">
        <v>17</v>
      </c>
      <c r="AK510" s="151">
        <v>1909.4736842105276</v>
      </c>
      <c r="AL510" s="177">
        <f t="shared" si="653"/>
        <v>112.32198142414869</v>
      </c>
      <c r="AM510" s="95">
        <f t="shared" si="645"/>
        <v>12</v>
      </c>
      <c r="AN510" s="447"/>
      <c r="AO510" s="95">
        <v>17</v>
      </c>
      <c r="AP510" s="151">
        <v>1919.1428571428551</v>
      </c>
      <c r="AQ510" s="177">
        <f t="shared" si="654"/>
        <v>112.89075630252088</v>
      </c>
      <c r="AR510" s="95">
        <f t="shared" si="646"/>
        <v>11</v>
      </c>
      <c r="AS510" s="447"/>
      <c r="AT510" s="95">
        <v>17</v>
      </c>
      <c r="AU510" s="151">
        <v>1922.8571428571447</v>
      </c>
      <c r="AV510" s="177">
        <f t="shared" si="655"/>
        <v>113.1092436974791</v>
      </c>
      <c r="AW510" s="95">
        <f t="shared" si="647"/>
        <v>12</v>
      </c>
      <c r="AX510" s="447"/>
    </row>
    <row r="511" spans="2:50" hidden="1">
      <c r="B511" s="456"/>
      <c r="C511" s="95">
        <f t="shared" si="656"/>
        <v>6</v>
      </c>
      <c r="D511" s="95" t="s">
        <v>144</v>
      </c>
      <c r="E511" s="95">
        <v>15</v>
      </c>
      <c r="F511" s="95">
        <v>2000</v>
      </c>
      <c r="G511" s="177">
        <f t="shared" si="648"/>
        <v>133.33333333333334</v>
      </c>
      <c r="H511" s="447"/>
      <c r="I511" s="153">
        <f t="shared" si="657"/>
        <v>15</v>
      </c>
      <c r="J511" s="153">
        <f t="shared" si="658"/>
        <v>1924.6460838856572</v>
      </c>
      <c r="K511" s="154">
        <f t="shared" si="659"/>
        <v>128.30973892571049</v>
      </c>
      <c r="L511" s="458"/>
      <c r="M511" s="153">
        <f t="shared" si="640"/>
        <v>5</v>
      </c>
      <c r="N511" s="448"/>
      <c r="O511" s="448"/>
      <c r="P511" s="95">
        <v>15</v>
      </c>
      <c r="Q511" s="151">
        <v>1920</v>
      </c>
      <c r="R511" s="177">
        <f t="shared" si="649"/>
        <v>128</v>
      </c>
      <c r="S511" s="95">
        <f t="shared" si="641"/>
        <v>6</v>
      </c>
      <c r="T511" s="447"/>
      <c r="U511" s="95">
        <v>15</v>
      </c>
      <c r="V511" s="151">
        <v>1930.4999999999993</v>
      </c>
      <c r="W511" s="177">
        <f t="shared" si="650"/>
        <v>128.69999999999996</v>
      </c>
      <c r="X511" s="95">
        <f t="shared" si="642"/>
        <v>4</v>
      </c>
      <c r="Y511" s="447"/>
      <c r="Z511" s="95">
        <v>15</v>
      </c>
      <c r="AA511" s="151">
        <v>1921.8181818181793</v>
      </c>
      <c r="AB511" s="177">
        <f t="shared" si="651"/>
        <v>128.12121212121195</v>
      </c>
      <c r="AC511" s="95">
        <f t="shared" si="643"/>
        <v>4</v>
      </c>
      <c r="AD511" s="447"/>
      <c r="AE511" s="95">
        <v>15</v>
      </c>
      <c r="AF511" s="151">
        <v>1916.7567567567553</v>
      </c>
      <c r="AG511" s="177">
        <f t="shared" si="652"/>
        <v>127.78378378378369</v>
      </c>
      <c r="AH511" s="95">
        <f t="shared" si="644"/>
        <v>4</v>
      </c>
      <c r="AI511" s="447"/>
      <c r="AJ511" s="95">
        <v>15</v>
      </c>
      <c r="AK511" s="151">
        <v>1936.4999999999995</v>
      </c>
      <c r="AL511" s="177">
        <f t="shared" si="653"/>
        <v>129.09999999999997</v>
      </c>
      <c r="AM511" s="95">
        <f t="shared" si="645"/>
        <v>3</v>
      </c>
      <c r="AN511" s="447"/>
      <c r="AO511" s="95">
        <v>15</v>
      </c>
      <c r="AP511" s="151">
        <v>1933.4693877551024</v>
      </c>
      <c r="AQ511" s="177">
        <f t="shared" si="654"/>
        <v>128.89795918367349</v>
      </c>
      <c r="AR511" s="95">
        <f t="shared" si="646"/>
        <v>4</v>
      </c>
      <c r="AS511" s="447"/>
      <c r="AT511" s="95">
        <v>15</v>
      </c>
      <c r="AU511" s="151">
        <v>1913.4782608695652</v>
      </c>
      <c r="AV511" s="177">
        <f t="shared" si="655"/>
        <v>127.56521739130434</v>
      </c>
      <c r="AW511" s="95">
        <f t="shared" si="647"/>
        <v>7</v>
      </c>
      <c r="AX511" s="447"/>
    </row>
    <row r="512" spans="2:50" hidden="1">
      <c r="B512" s="456"/>
      <c r="C512" s="95">
        <f t="shared" si="656"/>
        <v>7</v>
      </c>
      <c r="D512" s="95" t="s">
        <v>151</v>
      </c>
      <c r="E512" s="95">
        <v>16</v>
      </c>
      <c r="F512" s="95">
        <v>2000</v>
      </c>
      <c r="G512" s="177">
        <f t="shared" si="648"/>
        <v>125</v>
      </c>
      <c r="H512" s="447"/>
      <c r="I512" s="153">
        <f t="shared" si="657"/>
        <v>16</v>
      </c>
      <c r="J512" s="153">
        <f t="shared" si="658"/>
        <v>1921.1638769239164</v>
      </c>
      <c r="K512" s="154">
        <f t="shared" si="659"/>
        <v>120.07274230774478</v>
      </c>
      <c r="L512" s="458"/>
      <c r="M512" s="153">
        <f t="shared" si="640"/>
        <v>10</v>
      </c>
      <c r="N512" s="448"/>
      <c r="O512" s="448"/>
      <c r="P512" s="95">
        <v>16</v>
      </c>
      <c r="Q512" s="151">
        <v>1917.9310344827566</v>
      </c>
      <c r="R512" s="177">
        <f t="shared" si="649"/>
        <v>119.87068965517228</v>
      </c>
      <c r="S512" s="95">
        <f t="shared" si="641"/>
        <v>9</v>
      </c>
      <c r="T512" s="447"/>
      <c r="U512" s="95">
        <v>16</v>
      </c>
      <c r="V512" s="151">
        <v>1921.9148936170186</v>
      </c>
      <c r="W512" s="177">
        <f t="shared" si="650"/>
        <v>120.11968085106366</v>
      </c>
      <c r="X512" s="95">
        <f t="shared" si="642"/>
        <v>8</v>
      </c>
      <c r="Y512" s="447"/>
      <c r="Z512" s="95">
        <v>16</v>
      </c>
      <c r="AA512" s="151">
        <v>1921.621621621618</v>
      </c>
      <c r="AB512" s="177">
        <f t="shared" si="651"/>
        <v>120.10135135135113</v>
      </c>
      <c r="AC512" s="95">
        <f t="shared" si="643"/>
        <v>9</v>
      </c>
      <c r="AD512" s="447"/>
      <c r="AE512" s="95">
        <v>16</v>
      </c>
      <c r="AF512" s="151">
        <v>1925.5263157894701</v>
      </c>
      <c r="AG512" s="177">
        <f t="shared" si="652"/>
        <v>120.34539473684188</v>
      </c>
      <c r="AH512" s="95">
        <f t="shared" si="644"/>
        <v>9</v>
      </c>
      <c r="AI512" s="447"/>
      <c r="AJ512" s="95">
        <v>16</v>
      </c>
      <c r="AK512" s="151">
        <v>1908.7762237762277</v>
      </c>
      <c r="AL512" s="177">
        <f t="shared" si="653"/>
        <v>119.29851398601423</v>
      </c>
      <c r="AM512" s="95">
        <f t="shared" si="645"/>
        <v>9</v>
      </c>
      <c r="AN512" s="447"/>
      <c r="AO512" s="95">
        <v>16</v>
      </c>
      <c r="AP512" s="151">
        <v>1927.3770491803259</v>
      </c>
      <c r="AQ512" s="177">
        <f t="shared" si="654"/>
        <v>120.46106557377037</v>
      </c>
      <c r="AR512" s="95">
        <f t="shared" si="646"/>
        <v>7</v>
      </c>
      <c r="AS512" s="447"/>
      <c r="AT512" s="95">
        <v>16</v>
      </c>
      <c r="AU512" s="151">
        <v>1924.9999999999977</v>
      </c>
      <c r="AV512" s="177">
        <f t="shared" si="655"/>
        <v>120.31249999999986</v>
      </c>
      <c r="AW512" s="95">
        <f t="shared" si="647"/>
        <v>10</v>
      </c>
      <c r="AX512" s="447"/>
    </row>
    <row r="513" spans="2:50" hidden="1">
      <c r="B513" s="456"/>
      <c r="C513" s="95">
        <f t="shared" si="656"/>
        <v>8</v>
      </c>
      <c r="D513" s="95" t="s">
        <v>150</v>
      </c>
      <c r="E513" s="95">
        <v>13</v>
      </c>
      <c r="F513" s="95">
        <v>2000</v>
      </c>
      <c r="G513" s="177">
        <f t="shared" si="648"/>
        <v>153.84615384615384</v>
      </c>
      <c r="H513" s="447"/>
      <c r="I513" s="153">
        <f t="shared" si="657"/>
        <v>13</v>
      </c>
      <c r="J513" s="153">
        <f t="shared" si="658"/>
        <v>1921.211616438851</v>
      </c>
      <c r="K513" s="154">
        <f t="shared" si="659"/>
        <v>147.78550895683466</v>
      </c>
      <c r="L513" s="458"/>
      <c r="M513" s="153">
        <f t="shared" si="640"/>
        <v>1</v>
      </c>
      <c r="N513" s="448"/>
      <c r="O513" s="448"/>
      <c r="P513" s="95">
        <v>13</v>
      </c>
      <c r="Q513" s="151">
        <v>1902.2535211267586</v>
      </c>
      <c r="R513" s="177">
        <f t="shared" si="649"/>
        <v>146.32719393282758</v>
      </c>
      <c r="S513" s="95">
        <f t="shared" si="641"/>
        <v>1</v>
      </c>
      <c r="T513" s="447"/>
      <c r="U513" s="95">
        <v>13</v>
      </c>
      <c r="V513" s="151">
        <v>1920.0000000000018</v>
      </c>
      <c r="W513" s="177">
        <f t="shared" si="650"/>
        <v>147.69230769230782</v>
      </c>
      <c r="X513" s="95">
        <f t="shared" si="642"/>
        <v>1</v>
      </c>
      <c r="Y513" s="447"/>
      <c r="Z513" s="95">
        <v>13</v>
      </c>
      <c r="AA513" s="151">
        <v>1940.0000000000009</v>
      </c>
      <c r="AB513" s="177">
        <f t="shared" si="651"/>
        <v>149.23076923076931</v>
      </c>
      <c r="AC513" s="95">
        <f t="shared" si="643"/>
        <v>1</v>
      </c>
      <c r="AD513" s="447"/>
      <c r="AE513" s="95">
        <v>13</v>
      </c>
      <c r="AF513" s="151">
        <v>1922.3076923076933</v>
      </c>
      <c r="AG513" s="177">
        <f t="shared" si="652"/>
        <v>147.86982248520718</v>
      </c>
      <c r="AH513" s="95">
        <f t="shared" si="644"/>
        <v>1</v>
      </c>
      <c r="AI513" s="447"/>
      <c r="AJ513" s="95">
        <v>13</v>
      </c>
      <c r="AK513" s="151">
        <v>1929.6428571428587</v>
      </c>
      <c r="AL513" s="177">
        <f t="shared" si="653"/>
        <v>148.43406593406604</v>
      </c>
      <c r="AM513" s="95">
        <f t="shared" si="645"/>
        <v>1</v>
      </c>
      <c r="AN513" s="447"/>
      <c r="AO513" s="95">
        <v>13</v>
      </c>
      <c r="AP513" s="151">
        <v>1912.5889328063276</v>
      </c>
      <c r="AQ513" s="177">
        <f t="shared" si="654"/>
        <v>147.12222560048673</v>
      </c>
      <c r="AR513" s="95">
        <f t="shared" si="646"/>
        <v>1</v>
      </c>
      <c r="AS513" s="447"/>
      <c r="AT513" s="95">
        <v>13</v>
      </c>
      <c r="AU513" s="151">
        <v>1921.6883116883146</v>
      </c>
      <c r="AV513" s="177">
        <f t="shared" si="655"/>
        <v>147.82217782217805</v>
      </c>
      <c r="AW513" s="95">
        <f t="shared" si="647"/>
        <v>1</v>
      </c>
      <c r="AX513" s="447"/>
    </row>
    <row r="514" spans="2:50" hidden="1">
      <c r="B514" s="456"/>
      <c r="C514" s="95">
        <f t="shared" si="656"/>
        <v>9</v>
      </c>
      <c r="D514" s="95" t="s">
        <v>148</v>
      </c>
      <c r="E514" s="95">
        <v>16</v>
      </c>
      <c r="F514" s="95">
        <v>1500</v>
      </c>
      <c r="G514" s="177">
        <f t="shared" si="648"/>
        <v>93.75</v>
      </c>
      <c r="H514" s="447"/>
      <c r="I514" s="153">
        <f t="shared" si="657"/>
        <v>16</v>
      </c>
      <c r="J514" s="153">
        <f t="shared" si="658"/>
        <v>1440.7467463132484</v>
      </c>
      <c r="K514" s="154">
        <f t="shared" si="659"/>
        <v>90.046671644578026</v>
      </c>
      <c r="L514" s="458"/>
      <c r="M514" s="153">
        <f t="shared" si="640"/>
        <v>18</v>
      </c>
      <c r="N514" s="448"/>
      <c r="O514" s="448"/>
      <c r="P514" s="95">
        <v>16</v>
      </c>
      <c r="Q514" s="151">
        <v>1447.6363636363646</v>
      </c>
      <c r="R514" s="177">
        <f t="shared" si="649"/>
        <v>90.477272727272791</v>
      </c>
      <c r="S514" s="95">
        <f t="shared" si="641"/>
        <v>17</v>
      </c>
      <c r="T514" s="447"/>
      <c r="U514" s="95">
        <v>16</v>
      </c>
      <c r="V514" s="151">
        <v>1441.176470588236</v>
      </c>
      <c r="W514" s="177">
        <f t="shared" si="650"/>
        <v>90.073529411764753</v>
      </c>
      <c r="X514" s="95">
        <f t="shared" si="642"/>
        <v>17</v>
      </c>
      <c r="Y514" s="447"/>
      <c r="Z514" s="95">
        <v>16</v>
      </c>
      <c r="AA514" s="151">
        <v>1429.5652173913043</v>
      </c>
      <c r="AB514" s="177">
        <f t="shared" si="651"/>
        <v>89.347826086956516</v>
      </c>
      <c r="AC514" s="95">
        <f t="shared" si="643"/>
        <v>17</v>
      </c>
      <c r="AD514" s="447"/>
      <c r="AE514" s="95">
        <v>16</v>
      </c>
      <c r="AF514" s="151">
        <v>1434.8936170212769</v>
      </c>
      <c r="AG514" s="177">
        <f t="shared" si="652"/>
        <v>89.680851063829806</v>
      </c>
      <c r="AH514" s="95">
        <f t="shared" si="644"/>
        <v>16</v>
      </c>
      <c r="AI514" s="447"/>
      <c r="AJ514" s="95">
        <v>16</v>
      </c>
      <c r="AK514" s="151">
        <v>1446.6666666666667</v>
      </c>
      <c r="AL514" s="177">
        <f t="shared" si="653"/>
        <v>90.416666666666671</v>
      </c>
      <c r="AM514" s="95">
        <f t="shared" si="645"/>
        <v>16</v>
      </c>
      <c r="AN514" s="447"/>
      <c r="AO514" s="95">
        <v>16</v>
      </c>
      <c r="AP514" s="151">
        <v>1448.8888888888896</v>
      </c>
      <c r="AQ514" s="177">
        <f t="shared" si="654"/>
        <v>90.5555555555556</v>
      </c>
      <c r="AR514" s="95">
        <f t="shared" si="646"/>
        <v>16</v>
      </c>
      <c r="AS514" s="447"/>
      <c r="AT514" s="95">
        <v>16</v>
      </c>
      <c r="AU514" s="151">
        <v>1436.4000000000005</v>
      </c>
      <c r="AV514" s="177">
        <f t="shared" si="655"/>
        <v>89.775000000000034</v>
      </c>
      <c r="AW514" s="95">
        <f t="shared" si="647"/>
        <v>18</v>
      </c>
      <c r="AX514" s="447"/>
    </row>
    <row r="515" spans="2:50" hidden="1">
      <c r="B515" s="456"/>
      <c r="C515" s="95">
        <f t="shared" si="656"/>
        <v>10</v>
      </c>
      <c r="D515" s="95" t="s">
        <v>149</v>
      </c>
      <c r="E515" s="95">
        <v>15</v>
      </c>
      <c r="F515" s="95">
        <v>2000</v>
      </c>
      <c r="G515" s="177">
        <f t="shared" si="648"/>
        <v>133.33333333333334</v>
      </c>
      <c r="H515" s="447"/>
      <c r="I515" s="153">
        <f t="shared" si="657"/>
        <v>15</v>
      </c>
      <c r="J515" s="153">
        <f t="shared" si="658"/>
        <v>1933.4208017708224</v>
      </c>
      <c r="K515" s="154">
        <f t="shared" si="659"/>
        <v>128.89472011805481</v>
      </c>
      <c r="L515" s="458"/>
      <c r="M515" s="153">
        <f t="shared" si="640"/>
        <v>4</v>
      </c>
      <c r="N515" s="448"/>
      <c r="O515" s="448"/>
      <c r="P515" s="95">
        <v>15</v>
      </c>
      <c r="Q515" s="151">
        <v>1924.3636363636374</v>
      </c>
      <c r="R515" s="177">
        <f t="shared" si="649"/>
        <v>128.29090909090917</v>
      </c>
      <c r="S515" s="95">
        <f t="shared" si="641"/>
        <v>5</v>
      </c>
      <c r="T515" s="447"/>
      <c r="U515" s="95">
        <v>15</v>
      </c>
      <c r="V515" s="151">
        <v>1924.6153846153857</v>
      </c>
      <c r="W515" s="177">
        <f t="shared" si="650"/>
        <v>128.30769230769238</v>
      </c>
      <c r="X515" s="95">
        <f t="shared" si="642"/>
        <v>5</v>
      </c>
      <c r="Y515" s="447"/>
      <c r="Z515" s="95">
        <v>15</v>
      </c>
      <c r="AA515" s="151">
        <v>1931.1627906976739</v>
      </c>
      <c r="AB515" s="177">
        <f t="shared" si="651"/>
        <v>128.7441860465116</v>
      </c>
      <c r="AC515" s="95">
        <f t="shared" si="643"/>
        <v>3</v>
      </c>
      <c r="AD515" s="447"/>
      <c r="AE515" s="95">
        <v>15</v>
      </c>
      <c r="AF515" s="151">
        <v>1932.2727272727273</v>
      </c>
      <c r="AG515" s="177">
        <f t="shared" si="652"/>
        <v>128.81818181818181</v>
      </c>
      <c r="AH515" s="95">
        <f t="shared" si="644"/>
        <v>3</v>
      </c>
      <c r="AI515" s="447"/>
      <c r="AJ515" s="95">
        <v>15</v>
      </c>
      <c r="AK515" s="151">
        <v>1934.6666666666667</v>
      </c>
      <c r="AL515" s="177">
        <f t="shared" si="653"/>
        <v>128.97777777777779</v>
      </c>
      <c r="AM515" s="95">
        <f t="shared" si="645"/>
        <v>4</v>
      </c>
      <c r="AN515" s="447"/>
      <c r="AO515" s="95">
        <v>15</v>
      </c>
      <c r="AP515" s="151">
        <v>1911.8644067796624</v>
      </c>
      <c r="AQ515" s="177">
        <f t="shared" si="654"/>
        <v>127.45762711864417</v>
      </c>
      <c r="AR515" s="95">
        <f t="shared" si="646"/>
        <v>6</v>
      </c>
      <c r="AS515" s="447"/>
      <c r="AT515" s="95">
        <v>15</v>
      </c>
      <c r="AU515" s="151">
        <v>1975.0000000000027</v>
      </c>
      <c r="AV515" s="177">
        <f t="shared" si="655"/>
        <v>131.66666666666686</v>
      </c>
      <c r="AW515" s="95">
        <f t="shared" si="647"/>
        <v>3</v>
      </c>
      <c r="AX515" s="447"/>
    </row>
    <row r="516" spans="2:50" hidden="1">
      <c r="B516" s="456"/>
      <c r="C516" s="95">
        <f t="shared" si="656"/>
        <v>11</v>
      </c>
      <c r="D516" s="95" t="s">
        <v>140</v>
      </c>
      <c r="E516" s="95">
        <v>15</v>
      </c>
      <c r="F516" s="95">
        <v>2000</v>
      </c>
      <c r="G516" s="177">
        <f t="shared" si="648"/>
        <v>133.33333333333334</v>
      </c>
      <c r="H516" s="447"/>
      <c r="I516" s="153">
        <f t="shared" si="657"/>
        <v>15</v>
      </c>
      <c r="J516" s="153">
        <f t="shared" si="658"/>
        <v>1921.1440369771813</v>
      </c>
      <c r="K516" s="154">
        <f t="shared" si="659"/>
        <v>128.0762691318121</v>
      </c>
      <c r="L516" s="458"/>
      <c r="M516" s="153">
        <f t="shared" si="640"/>
        <v>6</v>
      </c>
      <c r="N516" s="448"/>
      <c r="O516" s="448"/>
      <c r="P516" s="95">
        <v>15</v>
      </c>
      <c r="Q516" s="151">
        <v>1926.4705882352919</v>
      </c>
      <c r="R516" s="177">
        <f t="shared" si="649"/>
        <v>128.43137254901947</v>
      </c>
      <c r="S516" s="95">
        <f t="shared" si="641"/>
        <v>4</v>
      </c>
      <c r="T516" s="447"/>
      <c r="U516" s="95">
        <v>15</v>
      </c>
      <c r="V516" s="151">
        <v>1923.7499999999968</v>
      </c>
      <c r="W516" s="177">
        <f t="shared" si="650"/>
        <v>128.2499999999998</v>
      </c>
      <c r="X516" s="95">
        <f t="shared" si="642"/>
        <v>6</v>
      </c>
      <c r="Y516" s="447"/>
      <c r="Z516" s="95">
        <v>15</v>
      </c>
      <c r="AA516" s="151">
        <v>1916.8965517241393</v>
      </c>
      <c r="AB516" s="177">
        <f t="shared" si="651"/>
        <v>127.79310344827596</v>
      </c>
      <c r="AC516" s="95">
        <f t="shared" si="643"/>
        <v>6</v>
      </c>
      <c r="AD516" s="447"/>
      <c r="AE516" s="95">
        <v>15</v>
      </c>
      <c r="AF516" s="151">
        <v>1912.1311475409855</v>
      </c>
      <c r="AG516" s="177">
        <f t="shared" si="652"/>
        <v>127.47540983606569</v>
      </c>
      <c r="AH516" s="95">
        <f t="shared" si="644"/>
        <v>6</v>
      </c>
      <c r="AI516" s="447"/>
      <c r="AJ516" s="95">
        <v>15</v>
      </c>
      <c r="AK516" s="151">
        <v>1913.999999999998</v>
      </c>
      <c r="AL516" s="177">
        <f t="shared" si="653"/>
        <v>127.59999999999987</v>
      </c>
      <c r="AM516" s="95">
        <f t="shared" si="645"/>
        <v>6</v>
      </c>
      <c r="AN516" s="447"/>
      <c r="AO516" s="95">
        <v>15</v>
      </c>
      <c r="AP516" s="151">
        <v>1926.8354430379738</v>
      </c>
      <c r="AQ516" s="177">
        <f t="shared" si="654"/>
        <v>128.45569620253158</v>
      </c>
      <c r="AR516" s="95">
        <f t="shared" si="646"/>
        <v>5</v>
      </c>
      <c r="AS516" s="447"/>
      <c r="AT516" s="95">
        <v>15</v>
      </c>
      <c r="AU516" s="151">
        <v>1927.9245283018845</v>
      </c>
      <c r="AV516" s="177">
        <f t="shared" si="655"/>
        <v>128.52830188679229</v>
      </c>
      <c r="AW516" s="95">
        <f t="shared" si="647"/>
        <v>5</v>
      </c>
      <c r="AX516" s="447"/>
    </row>
    <row r="517" spans="2:50" hidden="1">
      <c r="B517" s="456"/>
      <c r="C517" s="95">
        <f t="shared" si="656"/>
        <v>12</v>
      </c>
      <c r="D517" s="95" t="s">
        <v>132</v>
      </c>
      <c r="E517" s="95">
        <v>15</v>
      </c>
      <c r="F517" s="95">
        <v>2000</v>
      </c>
      <c r="G517" s="177">
        <f t="shared" si="648"/>
        <v>133.33333333333334</v>
      </c>
      <c r="H517" s="447"/>
      <c r="I517" s="153">
        <f t="shared" si="657"/>
        <v>15</v>
      </c>
      <c r="J517" s="153">
        <f t="shared" si="658"/>
        <v>1940.2605112844224</v>
      </c>
      <c r="K517" s="154">
        <f t="shared" si="659"/>
        <v>129.35070075229481</v>
      </c>
      <c r="L517" s="458"/>
      <c r="M517" s="153">
        <f t="shared" si="640"/>
        <v>3</v>
      </c>
      <c r="N517" s="448"/>
      <c r="O517" s="448"/>
      <c r="P517" s="95">
        <v>15</v>
      </c>
      <c r="Q517" s="151">
        <v>1963.7500000000036</v>
      </c>
      <c r="R517" s="177">
        <f t="shared" si="649"/>
        <v>130.91666666666691</v>
      </c>
      <c r="S517" s="95">
        <f t="shared" si="641"/>
        <v>3</v>
      </c>
      <c r="T517" s="447"/>
      <c r="U517" s="95">
        <v>15</v>
      </c>
      <c r="V517" s="151">
        <v>1965.4545454545489</v>
      </c>
      <c r="W517" s="177">
        <f t="shared" si="650"/>
        <v>131.03030303030326</v>
      </c>
      <c r="X517" s="95">
        <f t="shared" si="642"/>
        <v>3</v>
      </c>
      <c r="Y517" s="447"/>
      <c r="Z517" s="95">
        <v>15</v>
      </c>
      <c r="AA517" s="151">
        <v>1918.8235294117655</v>
      </c>
      <c r="AB517" s="177">
        <f t="shared" si="651"/>
        <v>127.92156862745104</v>
      </c>
      <c r="AC517" s="95">
        <f t="shared" si="643"/>
        <v>5</v>
      </c>
      <c r="AD517" s="447"/>
      <c r="AE517" s="95">
        <v>15</v>
      </c>
      <c r="AF517" s="151">
        <v>1915.4716981132085</v>
      </c>
      <c r="AG517" s="177">
        <f t="shared" si="652"/>
        <v>127.69811320754724</v>
      </c>
      <c r="AH517" s="95">
        <f t="shared" si="644"/>
        <v>5</v>
      </c>
      <c r="AI517" s="447"/>
      <c r="AJ517" s="95">
        <v>15</v>
      </c>
      <c r="AK517" s="151">
        <v>1927.241379310346</v>
      </c>
      <c r="AL517" s="177">
        <f t="shared" si="653"/>
        <v>128.48275862068974</v>
      </c>
      <c r="AM517" s="95">
        <f t="shared" si="645"/>
        <v>5</v>
      </c>
      <c r="AN517" s="447"/>
      <c r="AO517" s="95">
        <v>15</v>
      </c>
      <c r="AP517" s="151">
        <v>1938.7700534759333</v>
      </c>
      <c r="AQ517" s="177">
        <f t="shared" si="654"/>
        <v>129.25133689839555</v>
      </c>
      <c r="AR517" s="95">
        <f t="shared" si="646"/>
        <v>3</v>
      </c>
      <c r="AS517" s="447"/>
      <c r="AT517" s="95">
        <v>15</v>
      </c>
      <c r="AU517" s="151">
        <v>1952.3123732251488</v>
      </c>
      <c r="AV517" s="177">
        <f t="shared" si="655"/>
        <v>130.15415821500991</v>
      </c>
      <c r="AW517" s="95">
        <f t="shared" si="647"/>
        <v>4</v>
      </c>
      <c r="AX517" s="447"/>
    </row>
    <row r="518" spans="2:50" hidden="1">
      <c r="B518" s="456"/>
      <c r="C518" s="95">
        <f t="shared" si="656"/>
        <v>13</v>
      </c>
      <c r="D518" s="95" t="s">
        <v>152</v>
      </c>
      <c r="E518" s="95">
        <v>17</v>
      </c>
      <c r="F518" s="95">
        <v>2000</v>
      </c>
      <c r="G518" s="177">
        <f t="shared" si="648"/>
        <v>117.64705882352941</v>
      </c>
      <c r="H518" s="447"/>
      <c r="I518" s="153">
        <f t="shared" si="657"/>
        <v>17</v>
      </c>
      <c r="J518" s="153">
        <f t="shared" si="658"/>
        <v>1947.509881422925</v>
      </c>
      <c r="K518" s="154">
        <f t="shared" si="659"/>
        <v>114.55940478958382</v>
      </c>
      <c r="L518" s="458"/>
      <c r="M518" s="153">
        <f t="shared" si="640"/>
        <v>12</v>
      </c>
      <c r="N518" s="448"/>
      <c r="O518" s="448"/>
      <c r="P518" s="95">
        <v>17</v>
      </c>
      <c r="Q518" s="151">
        <v>1985.4545454545455</v>
      </c>
      <c r="R518" s="177">
        <f t="shared" si="649"/>
        <v>116.79144385026738</v>
      </c>
      <c r="S518" s="95">
        <f t="shared" si="641"/>
        <v>11</v>
      </c>
      <c r="T518" s="447"/>
      <c r="U518" s="95">
        <v>17</v>
      </c>
      <c r="V518" s="151">
        <v>1909.5652173913043</v>
      </c>
      <c r="W518" s="177">
        <f t="shared" si="650"/>
        <v>112.32736572890025</v>
      </c>
      <c r="X518" s="95">
        <f t="shared" si="642"/>
        <v>13</v>
      </c>
      <c r="Y518" s="447"/>
      <c r="Z518" s="288"/>
      <c r="AA518" s="289"/>
      <c r="AB518" s="290" t="str">
        <f t="shared" si="651"/>
        <v/>
      </c>
      <c r="AC518" s="288" t="str">
        <f t="shared" si="643"/>
        <v/>
      </c>
      <c r="AD518" s="447"/>
      <c r="AE518" s="288"/>
      <c r="AF518" s="289"/>
      <c r="AG518" s="290" t="str">
        <f t="shared" si="652"/>
        <v/>
      </c>
      <c r="AH518" s="288" t="str">
        <f t="shared" si="644"/>
        <v/>
      </c>
      <c r="AI518" s="447"/>
      <c r="AJ518" s="288"/>
      <c r="AK518" s="289"/>
      <c r="AL518" s="290" t="str">
        <f t="shared" si="653"/>
        <v/>
      </c>
      <c r="AM518" s="288" t="str">
        <f t="shared" si="645"/>
        <v/>
      </c>
      <c r="AN518" s="447"/>
      <c r="AO518" s="288"/>
      <c r="AP518" s="289"/>
      <c r="AQ518" s="290" t="str">
        <f t="shared" si="654"/>
        <v/>
      </c>
      <c r="AR518" s="288" t="str">
        <f t="shared" si="646"/>
        <v/>
      </c>
      <c r="AS518" s="447"/>
      <c r="AT518" s="288"/>
      <c r="AU518" s="289"/>
      <c r="AV518" s="290" t="str">
        <f t="shared" si="655"/>
        <v/>
      </c>
      <c r="AW518" s="288" t="str">
        <f t="shared" si="647"/>
        <v/>
      </c>
      <c r="AX518" s="447"/>
    </row>
    <row r="519" spans="2:50" hidden="1">
      <c r="B519" s="456"/>
      <c r="C519" s="95">
        <f t="shared" si="656"/>
        <v>14</v>
      </c>
      <c r="D519" s="95" t="s">
        <v>153</v>
      </c>
      <c r="E519" s="95">
        <v>16</v>
      </c>
      <c r="F519" s="95">
        <v>1500</v>
      </c>
      <c r="G519" s="177">
        <f t="shared" si="648"/>
        <v>93.75</v>
      </c>
      <c r="H519" s="447"/>
      <c r="I519" s="153">
        <f t="shared" si="657"/>
        <v>16</v>
      </c>
      <c r="J519" s="153">
        <f t="shared" si="658"/>
        <v>1436.2098983028052</v>
      </c>
      <c r="K519" s="154">
        <f t="shared" si="659"/>
        <v>89.763118643925324</v>
      </c>
      <c r="L519" s="458"/>
      <c r="M519" s="153">
        <f t="shared" si="640"/>
        <v>19</v>
      </c>
      <c r="N519" s="448"/>
      <c r="O519" s="448"/>
      <c r="P519" s="95">
        <v>16</v>
      </c>
      <c r="Q519" s="151">
        <v>1433.5483870967746</v>
      </c>
      <c r="R519" s="177">
        <f t="shared" si="649"/>
        <v>89.596774193548413</v>
      </c>
      <c r="S519" s="95">
        <f t="shared" si="641"/>
        <v>18</v>
      </c>
      <c r="T519" s="447"/>
      <c r="U519" s="95">
        <v>16</v>
      </c>
      <c r="V519" s="151">
        <v>1425.5421686746984</v>
      </c>
      <c r="W519" s="177">
        <f t="shared" si="650"/>
        <v>89.096385542168647</v>
      </c>
      <c r="X519" s="95">
        <f t="shared" si="642"/>
        <v>18</v>
      </c>
      <c r="Y519" s="447"/>
      <c r="Z519" s="95">
        <v>16</v>
      </c>
      <c r="AA519" s="151">
        <v>1433.8235294117665</v>
      </c>
      <c r="AB519" s="177">
        <f t="shared" si="651"/>
        <v>89.613970588235404</v>
      </c>
      <c r="AC519" s="95">
        <f t="shared" si="643"/>
        <v>16</v>
      </c>
      <c r="AD519" s="447"/>
      <c r="AE519" s="95">
        <v>16</v>
      </c>
      <c r="AF519" s="151">
        <v>1432.6027397260264</v>
      </c>
      <c r="AG519" s="177">
        <f t="shared" si="652"/>
        <v>89.537671232876647</v>
      </c>
      <c r="AH519" s="95">
        <f t="shared" si="644"/>
        <v>17</v>
      </c>
      <c r="AI519" s="447"/>
      <c r="AJ519" s="95">
        <v>16</v>
      </c>
      <c r="AK519" s="151">
        <v>1434.9397590361441</v>
      </c>
      <c r="AL519" s="177">
        <f t="shared" si="653"/>
        <v>89.683734939759006</v>
      </c>
      <c r="AM519" s="95">
        <f t="shared" si="645"/>
        <v>17</v>
      </c>
      <c r="AN519" s="447"/>
      <c r="AO519" s="95">
        <v>16</v>
      </c>
      <c r="AP519" s="151">
        <v>1444.1379310344821</v>
      </c>
      <c r="AQ519" s="177">
        <f t="shared" si="654"/>
        <v>90.258620689655132</v>
      </c>
      <c r="AR519" s="95">
        <f t="shared" si="646"/>
        <v>17</v>
      </c>
      <c r="AS519" s="447"/>
      <c r="AT519" s="95">
        <v>16</v>
      </c>
      <c r="AU519" s="151">
        <v>1448.874773139745</v>
      </c>
      <c r="AV519" s="177">
        <f t="shared" si="655"/>
        <v>90.554673321234063</v>
      </c>
      <c r="AW519" s="95">
        <f t="shared" si="647"/>
        <v>17</v>
      </c>
      <c r="AX519" s="447"/>
    </row>
    <row r="520" spans="2:50" hidden="1">
      <c r="B520" s="456"/>
      <c r="C520" s="95">
        <f t="shared" si="656"/>
        <v>15</v>
      </c>
      <c r="D520" s="95" t="s">
        <v>155</v>
      </c>
      <c r="E520" s="95">
        <v>22</v>
      </c>
      <c r="F520" s="95">
        <v>2000</v>
      </c>
      <c r="G520" s="177">
        <f t="shared" si="648"/>
        <v>90.909090909090907</v>
      </c>
      <c r="H520" s="447"/>
      <c r="I520" s="153">
        <f t="shared" si="657"/>
        <v>22</v>
      </c>
      <c r="J520" s="153">
        <f t="shared" si="658"/>
        <v>1688.4193659528441</v>
      </c>
      <c r="K520" s="154">
        <f t="shared" si="659"/>
        <v>76.74633481603837</v>
      </c>
      <c r="L520" s="458"/>
      <c r="M520" s="153">
        <f t="shared" si="640"/>
        <v>20</v>
      </c>
      <c r="N520" s="448"/>
      <c r="O520" s="448"/>
      <c r="P520" s="95">
        <v>22</v>
      </c>
      <c r="Q520" s="151">
        <v>1708.7323943661977</v>
      </c>
      <c r="R520" s="177">
        <f t="shared" si="649"/>
        <v>77.669654289372616</v>
      </c>
      <c r="S520" s="95">
        <f t="shared" si="641"/>
        <v>19</v>
      </c>
      <c r="T520" s="447"/>
      <c r="U520" s="95">
        <v>22</v>
      </c>
      <c r="V520" s="151">
        <v>1697.8124999999995</v>
      </c>
      <c r="W520" s="177">
        <f t="shared" si="650"/>
        <v>77.173295454545439</v>
      </c>
      <c r="X520" s="95">
        <f t="shared" si="642"/>
        <v>19</v>
      </c>
      <c r="Y520" s="447"/>
      <c r="Z520" s="95">
        <v>22</v>
      </c>
      <c r="AA520" s="151">
        <v>1694.7692307692305</v>
      </c>
      <c r="AB520" s="177">
        <f t="shared" si="651"/>
        <v>77.034965034965026</v>
      </c>
      <c r="AC520" s="95">
        <f t="shared" si="643"/>
        <v>18</v>
      </c>
      <c r="AD520" s="447"/>
      <c r="AE520" s="95">
        <v>22</v>
      </c>
      <c r="AF520" s="151">
        <v>1681.9047619047615</v>
      </c>
      <c r="AG520" s="177">
        <f t="shared" si="652"/>
        <v>76.450216450216431</v>
      </c>
      <c r="AH520" s="95">
        <f t="shared" si="644"/>
        <v>18</v>
      </c>
      <c r="AI520" s="447"/>
      <c r="AJ520" s="95">
        <v>22</v>
      </c>
      <c r="AK520" s="151">
        <v>1674.7826086956522</v>
      </c>
      <c r="AL520" s="177">
        <f t="shared" si="653"/>
        <v>76.126482213438734</v>
      </c>
      <c r="AM520" s="95">
        <f t="shared" si="645"/>
        <v>18</v>
      </c>
      <c r="AN520" s="447"/>
      <c r="AO520" s="95">
        <v>22</v>
      </c>
      <c r="AP520" s="151">
        <v>1687.8571428571424</v>
      </c>
      <c r="AQ520" s="177">
        <f t="shared" si="654"/>
        <v>76.720779220779207</v>
      </c>
      <c r="AR520" s="95">
        <f t="shared" si="646"/>
        <v>18</v>
      </c>
      <c r="AS520" s="447"/>
      <c r="AT520" s="95">
        <v>22</v>
      </c>
      <c r="AU520" s="151">
        <v>1673.076923076924</v>
      </c>
      <c r="AV520" s="177">
        <f t="shared" si="655"/>
        <v>76.048951048951096</v>
      </c>
      <c r="AW520" s="95">
        <f t="shared" si="647"/>
        <v>19</v>
      </c>
      <c r="AX520" s="447"/>
    </row>
    <row r="521" spans="2:50" hidden="1">
      <c r="B521" s="456"/>
      <c r="C521" s="95">
        <f t="shared" si="656"/>
        <v>16</v>
      </c>
      <c r="D521" s="95" t="s">
        <v>156</v>
      </c>
      <c r="E521" s="95">
        <v>16</v>
      </c>
      <c r="F521" s="95">
        <v>2000</v>
      </c>
      <c r="G521" s="177">
        <f t="shared" si="648"/>
        <v>125</v>
      </c>
      <c r="H521" s="447"/>
      <c r="I521" s="153">
        <f t="shared" si="657"/>
        <v>16</v>
      </c>
      <c r="J521" s="153">
        <f t="shared" si="658"/>
        <v>1937.5385298596188</v>
      </c>
      <c r="K521" s="154">
        <f t="shared" si="659"/>
        <v>121.09615811622618</v>
      </c>
      <c r="L521" s="458"/>
      <c r="M521" s="153">
        <f t="shared" si="640"/>
        <v>8</v>
      </c>
      <c r="N521" s="448"/>
      <c r="O521" s="448"/>
      <c r="P521" s="95">
        <v>16</v>
      </c>
      <c r="Q521" s="151">
        <v>1944.6153846153836</v>
      </c>
      <c r="R521" s="177">
        <f t="shared" si="649"/>
        <v>121.53846153846148</v>
      </c>
      <c r="S521" s="95">
        <f t="shared" si="641"/>
        <v>7</v>
      </c>
      <c r="T521" s="447"/>
      <c r="U521" s="95">
        <v>16</v>
      </c>
      <c r="V521" s="151">
        <v>1921.5384615384605</v>
      </c>
      <c r="W521" s="177">
        <f t="shared" si="650"/>
        <v>120.09615384615378</v>
      </c>
      <c r="X521" s="95">
        <f t="shared" si="642"/>
        <v>9</v>
      </c>
      <c r="Y521" s="447"/>
      <c r="Z521" s="95">
        <v>16</v>
      </c>
      <c r="AA521" s="151">
        <v>1948.1249999999975</v>
      </c>
      <c r="AB521" s="177">
        <f t="shared" si="651"/>
        <v>121.75781249999984</v>
      </c>
      <c r="AC521" s="95">
        <f t="shared" si="643"/>
        <v>7</v>
      </c>
      <c r="AD521" s="447"/>
      <c r="AE521" s="95">
        <v>16</v>
      </c>
      <c r="AF521" s="151">
        <v>1948.9655172413757</v>
      </c>
      <c r="AG521" s="177">
        <f t="shared" si="652"/>
        <v>121.81034482758598</v>
      </c>
      <c r="AH521" s="95">
        <f t="shared" si="644"/>
        <v>8</v>
      </c>
      <c r="AI521" s="447"/>
      <c r="AJ521" s="95">
        <v>16</v>
      </c>
      <c r="AK521" s="151">
        <v>1947.0967741935451</v>
      </c>
      <c r="AL521" s="177">
        <f t="shared" si="653"/>
        <v>121.69354838709657</v>
      </c>
      <c r="AM521" s="95">
        <f t="shared" si="645"/>
        <v>7</v>
      </c>
      <c r="AN521" s="447"/>
      <c r="AO521" s="95">
        <v>16</v>
      </c>
      <c r="AP521" s="151">
        <v>1916.9999999999993</v>
      </c>
      <c r="AQ521" s="177">
        <f t="shared" si="654"/>
        <v>119.81249999999996</v>
      </c>
      <c r="AR521" s="95">
        <f t="shared" si="646"/>
        <v>8</v>
      </c>
      <c r="AS521" s="447"/>
      <c r="AT521" s="95">
        <v>16</v>
      </c>
      <c r="AU521" s="151">
        <v>1935.4285714285695</v>
      </c>
      <c r="AV521" s="177">
        <f t="shared" si="655"/>
        <v>120.96428571428559</v>
      </c>
      <c r="AW521" s="95">
        <f t="shared" si="647"/>
        <v>8</v>
      </c>
      <c r="AX521" s="447"/>
    </row>
    <row r="522" spans="2:50" hidden="1">
      <c r="B522" s="456"/>
      <c r="C522" s="95">
        <f t="shared" si="656"/>
        <v>17</v>
      </c>
      <c r="D522" s="95" t="s">
        <v>157</v>
      </c>
      <c r="E522" s="95">
        <v>20</v>
      </c>
      <c r="F522" s="95">
        <v>2000</v>
      </c>
      <c r="G522" s="177">
        <f t="shared" si="648"/>
        <v>100</v>
      </c>
      <c r="H522" s="447"/>
      <c r="I522" s="153">
        <f t="shared" si="657"/>
        <v>20</v>
      </c>
      <c r="J522" s="153">
        <f t="shared" si="658"/>
        <v>1921.6780710425908</v>
      </c>
      <c r="K522" s="154">
        <f t="shared" si="659"/>
        <v>96.083903552129541</v>
      </c>
      <c r="L522" s="458"/>
      <c r="M522" s="153">
        <f t="shared" si="640"/>
        <v>16</v>
      </c>
      <c r="N522" s="448"/>
      <c r="O522" s="448"/>
      <c r="P522" s="95">
        <v>20</v>
      </c>
      <c r="Q522" s="151">
        <v>1908.0000000000041</v>
      </c>
      <c r="R522" s="177">
        <f t="shared" si="649"/>
        <v>95.400000000000205</v>
      </c>
      <c r="S522" s="95">
        <f t="shared" si="641"/>
        <v>15</v>
      </c>
      <c r="T522" s="447"/>
      <c r="U522" s="95">
        <v>20</v>
      </c>
      <c r="V522" s="151">
        <v>1911.715265866213</v>
      </c>
      <c r="W522" s="177">
        <f t="shared" si="650"/>
        <v>95.585763293310649</v>
      </c>
      <c r="X522" s="95">
        <f t="shared" si="642"/>
        <v>15</v>
      </c>
      <c r="Y522" s="447"/>
      <c r="Z522" s="95">
        <v>20</v>
      </c>
      <c r="AA522" s="151">
        <v>1911.7547568710393</v>
      </c>
      <c r="AB522" s="177">
        <f t="shared" si="651"/>
        <v>95.587737843551963</v>
      </c>
      <c r="AC522" s="95">
        <f t="shared" si="643"/>
        <v>14</v>
      </c>
      <c r="AD522" s="447"/>
      <c r="AE522" s="95">
        <v>20</v>
      </c>
      <c r="AF522" s="151">
        <v>1919.6674057649698</v>
      </c>
      <c r="AG522" s="177">
        <f t="shared" si="652"/>
        <v>95.983370288248494</v>
      </c>
      <c r="AH522" s="95">
        <f t="shared" si="644"/>
        <v>14</v>
      </c>
      <c r="AI522" s="447"/>
      <c r="AJ522" s="95">
        <v>20</v>
      </c>
      <c r="AK522" s="151">
        <v>1965.0943396226455</v>
      </c>
      <c r="AL522" s="177">
        <f t="shared" si="653"/>
        <v>98.254716981132276</v>
      </c>
      <c r="AM522" s="95">
        <f t="shared" si="645"/>
        <v>14</v>
      </c>
      <c r="AN522" s="447"/>
      <c r="AO522" s="95">
        <v>20</v>
      </c>
      <c r="AP522" s="151">
        <v>1917.0731707317066</v>
      </c>
      <c r="AQ522" s="177">
        <f t="shared" si="654"/>
        <v>95.853658536585328</v>
      </c>
      <c r="AR522" s="95">
        <f t="shared" si="646"/>
        <v>14</v>
      </c>
      <c r="AS522" s="447"/>
      <c r="AT522" s="95">
        <v>20</v>
      </c>
      <c r="AU522" s="151">
        <v>1918.4415584415574</v>
      </c>
      <c r="AV522" s="177">
        <f t="shared" si="655"/>
        <v>95.922077922077875</v>
      </c>
      <c r="AW522" s="95">
        <f t="shared" si="647"/>
        <v>15</v>
      </c>
      <c r="AX522" s="447"/>
    </row>
    <row r="523" spans="2:50" hidden="1">
      <c r="B523" s="456"/>
      <c r="C523" s="95">
        <f t="shared" si="656"/>
        <v>18</v>
      </c>
      <c r="D523" s="95" t="s">
        <v>158</v>
      </c>
      <c r="E523" s="95">
        <v>21</v>
      </c>
      <c r="F523" s="95">
        <v>2000</v>
      </c>
      <c r="G523" s="177">
        <f t="shared" si="648"/>
        <v>95.238095238095241</v>
      </c>
      <c r="H523" s="447"/>
      <c r="I523" s="153">
        <f t="shared" si="657"/>
        <v>21</v>
      </c>
      <c r="J523" s="153">
        <f t="shared" si="658"/>
        <v>1925.3742026263033</v>
      </c>
      <c r="K523" s="154">
        <f t="shared" si="659"/>
        <v>91.684485839347801</v>
      </c>
      <c r="L523" s="458"/>
      <c r="M523" s="153">
        <f t="shared" si="640"/>
        <v>17</v>
      </c>
      <c r="N523" s="448"/>
      <c r="O523" s="448"/>
      <c r="P523" s="95">
        <v>21</v>
      </c>
      <c r="Q523" s="151">
        <v>1920.000000000002</v>
      </c>
      <c r="R523" s="177">
        <f t="shared" si="649"/>
        <v>91.42857142857153</v>
      </c>
      <c r="S523" s="95">
        <f t="shared" si="641"/>
        <v>16</v>
      </c>
      <c r="T523" s="447"/>
      <c r="U523" s="95">
        <v>21</v>
      </c>
      <c r="V523" s="151">
        <v>1911.1111111111122</v>
      </c>
      <c r="W523" s="177">
        <f t="shared" si="650"/>
        <v>91.005291005291056</v>
      </c>
      <c r="X523" s="95">
        <f t="shared" si="642"/>
        <v>16</v>
      </c>
      <c r="Y523" s="447"/>
      <c r="Z523" s="95">
        <v>21</v>
      </c>
      <c r="AA523" s="151">
        <v>1947.4285714285697</v>
      </c>
      <c r="AB523" s="177">
        <f t="shared" si="651"/>
        <v>92.734693877550939</v>
      </c>
      <c r="AC523" s="95">
        <f t="shared" si="643"/>
        <v>15</v>
      </c>
      <c r="AD523" s="447"/>
      <c r="AE523" s="95">
        <v>21</v>
      </c>
      <c r="AF523" s="151">
        <v>1918.3783783783767</v>
      </c>
      <c r="AG523" s="177">
        <f t="shared" si="652"/>
        <v>91.351351351351269</v>
      </c>
      <c r="AH523" s="95">
        <f t="shared" si="644"/>
        <v>15</v>
      </c>
      <c r="AI523" s="447"/>
      <c r="AJ523" s="95">
        <v>21</v>
      </c>
      <c r="AK523" s="151">
        <v>1929.2307692307684</v>
      </c>
      <c r="AL523" s="177">
        <f t="shared" si="653"/>
        <v>91.868131868131826</v>
      </c>
      <c r="AM523" s="95">
        <f t="shared" si="645"/>
        <v>15</v>
      </c>
      <c r="AN523" s="447"/>
      <c r="AO523" s="95">
        <v>21</v>
      </c>
      <c r="AP523" s="151">
        <v>1935.0000000000009</v>
      </c>
      <c r="AQ523" s="177">
        <f t="shared" si="654"/>
        <v>92.142857142857181</v>
      </c>
      <c r="AR523" s="95">
        <f t="shared" si="646"/>
        <v>15</v>
      </c>
      <c r="AS523" s="447"/>
      <c r="AT523" s="95">
        <v>21</v>
      </c>
      <c r="AU523" s="151">
        <v>1916.4705882352951</v>
      </c>
      <c r="AV523" s="177">
        <f t="shared" si="655"/>
        <v>91.260504201680718</v>
      </c>
      <c r="AW523" s="95">
        <f t="shared" si="647"/>
        <v>16</v>
      </c>
      <c r="AX523" s="447"/>
    </row>
    <row r="524" spans="2:50" hidden="1">
      <c r="B524" s="456"/>
      <c r="C524" s="95">
        <f t="shared" si="656"/>
        <v>19</v>
      </c>
      <c r="D524" s="95" t="s">
        <v>159</v>
      </c>
      <c r="E524" s="95">
        <v>16</v>
      </c>
      <c r="F524" s="95">
        <v>2000</v>
      </c>
      <c r="G524" s="177">
        <f t="shared" si="648"/>
        <v>125</v>
      </c>
      <c r="H524" s="447"/>
      <c r="I524" s="153">
        <f t="shared" si="657"/>
        <v>16</v>
      </c>
      <c r="J524" s="153">
        <f t="shared" si="658"/>
        <v>1911.92027407973</v>
      </c>
      <c r="K524" s="154">
        <f t="shared" si="659"/>
        <v>119.49501712998313</v>
      </c>
      <c r="L524" s="458"/>
      <c r="M524" s="153">
        <f t="shared" si="640"/>
        <v>11</v>
      </c>
      <c r="N524" s="448"/>
      <c r="O524" s="448"/>
      <c r="P524" s="95">
        <v>16</v>
      </c>
      <c r="Q524" s="151">
        <v>1909.8461538461561</v>
      </c>
      <c r="R524" s="177">
        <f t="shared" si="649"/>
        <v>119.36538461538476</v>
      </c>
      <c r="S524" s="95">
        <f t="shared" si="641"/>
        <v>10</v>
      </c>
      <c r="T524" s="447"/>
      <c r="U524" s="95">
        <v>16</v>
      </c>
      <c r="V524" s="151">
        <v>1928.4210526315806</v>
      </c>
      <c r="W524" s="177">
        <f t="shared" si="650"/>
        <v>120.52631578947378</v>
      </c>
      <c r="X524" s="95">
        <f t="shared" si="642"/>
        <v>7</v>
      </c>
      <c r="Y524" s="447"/>
      <c r="Z524" s="95">
        <v>16</v>
      </c>
      <c r="AA524" s="151">
        <v>1912.8571428571422</v>
      </c>
      <c r="AB524" s="177">
        <f t="shared" si="651"/>
        <v>119.55357142857139</v>
      </c>
      <c r="AC524" s="95">
        <f t="shared" si="643"/>
        <v>10</v>
      </c>
      <c r="AD524" s="447"/>
      <c r="AE524" s="95">
        <v>16</v>
      </c>
      <c r="AF524" s="151">
        <v>1915.4999999999993</v>
      </c>
      <c r="AG524" s="177">
        <f t="shared" si="652"/>
        <v>119.71874999999996</v>
      </c>
      <c r="AH524" s="95">
        <f t="shared" si="644"/>
        <v>10</v>
      </c>
      <c r="AI524" s="447"/>
      <c r="AJ524" s="95">
        <v>16</v>
      </c>
      <c r="AK524" s="151">
        <v>1907.7272727272727</v>
      </c>
      <c r="AL524" s="177">
        <f t="shared" si="653"/>
        <v>119.23295454545455</v>
      </c>
      <c r="AM524" s="95">
        <f t="shared" si="645"/>
        <v>10</v>
      </c>
      <c r="AN524" s="447"/>
      <c r="AO524" s="95">
        <v>16</v>
      </c>
      <c r="AP524" s="151">
        <v>1906.07142857143</v>
      </c>
      <c r="AQ524" s="177">
        <f t="shared" si="654"/>
        <v>119.12946428571438</v>
      </c>
      <c r="AR524" s="95">
        <f t="shared" si="646"/>
        <v>9</v>
      </c>
      <c r="AS524" s="447"/>
      <c r="AT524" s="95">
        <v>16</v>
      </c>
      <c r="AU524" s="151">
        <v>1903.0188679245293</v>
      </c>
      <c r="AV524" s="177">
        <f t="shared" si="655"/>
        <v>118.93867924528308</v>
      </c>
      <c r="AW524" s="95">
        <f t="shared" si="647"/>
        <v>11</v>
      </c>
      <c r="AX524" s="447"/>
    </row>
    <row r="525" spans="2:50" hidden="1">
      <c r="B525" s="456"/>
      <c r="C525" s="95">
        <f t="shared" si="656"/>
        <v>20</v>
      </c>
      <c r="D525" s="95" t="s">
        <v>160</v>
      </c>
      <c r="E525" s="95">
        <v>25</v>
      </c>
      <c r="F525" s="95">
        <v>2000</v>
      </c>
      <c r="G525" s="177">
        <f t="shared" ref="G525" si="660">F525/E525</f>
        <v>80</v>
      </c>
      <c r="H525" s="447"/>
      <c r="I525" s="153">
        <f t="shared" ref="I525" si="661">IFERROR(AVERAGE(P525,U525,Z525,AE525,AJ525,AO525,AT525),"")</f>
        <v>25</v>
      </c>
      <c r="J525" s="153">
        <f t="shared" ref="J525" si="662">IFERROR(AVERAGE(Q525,V525,AA525,AF525,AK525,AP525,AU525),"")</f>
        <v>1695.0860943463533</v>
      </c>
      <c r="K525" s="154">
        <f t="shared" ref="K525" si="663">IFERROR(AVERAGE(R525,W525,AB525,AG525,AL525,AQ525,AV525),"")</f>
        <v>67.803443773854127</v>
      </c>
      <c r="L525" s="458"/>
      <c r="M525" s="153">
        <f t="shared" si="640"/>
        <v>21</v>
      </c>
      <c r="N525" s="448"/>
      <c r="O525" s="448"/>
      <c r="P525" s="95">
        <v>25</v>
      </c>
      <c r="Q525" s="151">
        <v>1695.5999999999976</v>
      </c>
      <c r="R525" s="177">
        <f t="shared" ref="R525" si="664">IFERROR(Q525/P525,"")</f>
        <v>67.823999999999899</v>
      </c>
      <c r="S525" s="95">
        <f t="shared" si="641"/>
        <v>20</v>
      </c>
      <c r="T525" s="447"/>
      <c r="U525" s="95">
        <v>25</v>
      </c>
      <c r="V525" s="151">
        <v>1689.0322580645166</v>
      </c>
      <c r="W525" s="177">
        <f t="shared" ref="W525" si="665">IFERROR(V525/U525,"")</f>
        <v>67.56129032258066</v>
      </c>
      <c r="X525" s="95">
        <f t="shared" si="642"/>
        <v>20</v>
      </c>
      <c r="Y525" s="447"/>
      <c r="Z525" s="95">
        <v>25</v>
      </c>
      <c r="AA525" s="151">
        <v>1737.4647887323947</v>
      </c>
      <c r="AB525" s="177">
        <f t="shared" ref="AB525" si="666">IFERROR(AA525/Z525,"")</f>
        <v>69.498591549295782</v>
      </c>
      <c r="AC525" s="95">
        <f t="shared" si="643"/>
        <v>19</v>
      </c>
      <c r="AD525" s="447"/>
      <c r="AE525" s="95">
        <v>25</v>
      </c>
      <c r="AF525" s="151">
        <v>1702.2222222222215</v>
      </c>
      <c r="AG525" s="177">
        <f t="shared" ref="AG525" si="667">IFERROR(AF525/AE525,"")</f>
        <v>68.08888888888886</v>
      </c>
      <c r="AH525" s="95">
        <f t="shared" si="644"/>
        <v>19</v>
      </c>
      <c r="AI525" s="447"/>
      <c r="AJ525" s="95">
        <v>25</v>
      </c>
      <c r="AK525" s="151">
        <v>1676.666666666667</v>
      </c>
      <c r="AL525" s="177">
        <f t="shared" ref="AL525" si="668">IFERROR(AK525/AJ525,"")</f>
        <v>67.066666666666677</v>
      </c>
      <c r="AM525" s="95">
        <f t="shared" si="645"/>
        <v>19</v>
      </c>
      <c r="AN525" s="447"/>
      <c r="AO525" s="95">
        <v>25</v>
      </c>
      <c r="AP525" s="151">
        <v>1700.7142857142851</v>
      </c>
      <c r="AQ525" s="177">
        <f t="shared" ref="AQ525" si="669">IFERROR(AP525/AO525,"")</f>
        <v>68.028571428571411</v>
      </c>
      <c r="AR525" s="95">
        <f t="shared" si="646"/>
        <v>19</v>
      </c>
      <c r="AS525" s="447"/>
      <c r="AT525" s="95">
        <v>25</v>
      </c>
      <c r="AU525" s="151">
        <v>1663.9024390243897</v>
      </c>
      <c r="AV525" s="177">
        <f t="shared" ref="AV525" si="670">IFERROR(AU525/AT525,"")</f>
        <v>66.556097560975587</v>
      </c>
      <c r="AW525" s="95">
        <f t="shared" si="647"/>
        <v>20</v>
      </c>
      <c r="AX525" s="447"/>
    </row>
    <row r="526" spans="2:50" hidden="1">
      <c r="B526" s="456"/>
      <c r="C526" s="95">
        <f t="shared" si="656"/>
        <v>21</v>
      </c>
      <c r="D526" s="95" t="s">
        <v>161</v>
      </c>
      <c r="E526" s="95">
        <v>15</v>
      </c>
      <c r="F526" s="95">
        <v>2000</v>
      </c>
      <c r="G526" s="177">
        <f t="shared" si="648"/>
        <v>133.33333333333334</v>
      </c>
      <c r="H526" s="447"/>
      <c r="I526" s="153">
        <f t="shared" si="657"/>
        <v>15</v>
      </c>
      <c r="J526" s="153">
        <f t="shared" si="658"/>
        <v>1918.0333333333328</v>
      </c>
      <c r="K526" s="154">
        <f t="shared" si="659"/>
        <v>127.86888888888886</v>
      </c>
      <c r="L526" s="459"/>
      <c r="M526" s="153">
        <f t="shared" si="640"/>
        <v>7</v>
      </c>
      <c r="N526" s="448"/>
      <c r="O526" s="448"/>
      <c r="P526" s="288"/>
      <c r="Q526" s="289"/>
      <c r="R526" s="290" t="str">
        <f t="shared" si="649"/>
        <v/>
      </c>
      <c r="S526" s="288" t="str">
        <f t="shared" si="641"/>
        <v/>
      </c>
      <c r="T526" s="447"/>
      <c r="U526" s="288"/>
      <c r="V526" s="289"/>
      <c r="W526" s="290" t="str">
        <f t="shared" si="650"/>
        <v/>
      </c>
      <c r="X526" s="288" t="str">
        <f t="shared" si="642"/>
        <v/>
      </c>
      <c r="Y526" s="447"/>
      <c r="Z526" s="288"/>
      <c r="AA526" s="289"/>
      <c r="AB526" s="290" t="str">
        <f t="shared" si="651"/>
        <v/>
      </c>
      <c r="AC526" s="288" t="str">
        <f t="shared" si="643"/>
        <v/>
      </c>
      <c r="AD526" s="447"/>
      <c r="AE526" s="288"/>
      <c r="AF526" s="289"/>
      <c r="AG526" s="290" t="str">
        <f t="shared" si="652"/>
        <v/>
      </c>
      <c r="AH526" s="288" t="str">
        <f t="shared" si="644"/>
        <v/>
      </c>
      <c r="AI526" s="447"/>
      <c r="AJ526" s="288"/>
      <c r="AK526" s="289"/>
      <c r="AL526" s="290" t="str">
        <f t="shared" si="653"/>
        <v/>
      </c>
      <c r="AM526" s="288" t="str">
        <f t="shared" si="645"/>
        <v/>
      </c>
      <c r="AN526" s="447"/>
      <c r="AO526" s="288"/>
      <c r="AP526" s="289"/>
      <c r="AQ526" s="290" t="str">
        <f t="shared" si="654"/>
        <v/>
      </c>
      <c r="AR526" s="288" t="str">
        <f t="shared" si="646"/>
        <v/>
      </c>
      <c r="AS526" s="447"/>
      <c r="AT526" s="95">
        <v>15</v>
      </c>
      <c r="AU526" s="151">
        <v>1918.0333333333328</v>
      </c>
      <c r="AV526" s="177">
        <f t="shared" si="655"/>
        <v>127.86888888888886</v>
      </c>
      <c r="AW526" s="95">
        <f t="shared" si="647"/>
        <v>6</v>
      </c>
      <c r="AX526" s="447"/>
    </row>
    <row r="527" spans="2:50" ht="15.6" hidden="1">
      <c r="B527" s="460" t="s">
        <v>115</v>
      </c>
      <c r="C527" s="461"/>
      <c r="D527" s="461"/>
      <c r="E527" s="461"/>
      <c r="F527" s="461"/>
      <c r="G527" s="461"/>
      <c r="H527" s="461"/>
      <c r="I527" s="150"/>
      <c r="J527" s="150"/>
      <c r="K527" s="150"/>
      <c r="L527" s="150"/>
      <c r="M527" s="150"/>
      <c r="N527" s="448" t="s">
        <v>116</v>
      </c>
      <c r="O527" s="463" t="s">
        <v>63</v>
      </c>
      <c r="P527" s="465">
        <f>AT501+1</f>
        <v>46042</v>
      </c>
      <c r="Q527" s="456"/>
      <c r="R527" s="456"/>
      <c r="S527" s="456"/>
      <c r="T527" s="456"/>
      <c r="U527" s="465">
        <f>P527+1</f>
        <v>46043</v>
      </c>
      <c r="V527" s="456"/>
      <c r="W527" s="456"/>
      <c r="X527" s="456"/>
      <c r="Y527" s="456"/>
      <c r="Z527" s="465">
        <f>U527+1</f>
        <v>46044</v>
      </c>
      <c r="AA527" s="456"/>
      <c r="AB527" s="456"/>
      <c r="AC527" s="456"/>
      <c r="AD527" s="456"/>
      <c r="AE527" s="465">
        <f>Z527+1</f>
        <v>46045</v>
      </c>
      <c r="AF527" s="456"/>
      <c r="AG527" s="456"/>
      <c r="AH527" s="456"/>
      <c r="AI527" s="456"/>
      <c r="AJ527" s="465">
        <f>AE527+1</f>
        <v>46046</v>
      </c>
      <c r="AK527" s="456"/>
      <c r="AL527" s="456"/>
      <c r="AM527" s="456"/>
      <c r="AN527" s="456"/>
      <c r="AO527" s="465">
        <f>AJ527+1</f>
        <v>46047</v>
      </c>
      <c r="AP527" s="456"/>
      <c r="AQ527" s="456"/>
      <c r="AR527" s="456"/>
      <c r="AS527" s="456"/>
      <c r="AT527" s="465">
        <f>AO527+1</f>
        <v>46048</v>
      </c>
      <c r="AU527" s="456"/>
      <c r="AV527" s="456"/>
      <c r="AW527" s="456"/>
      <c r="AX527" s="456"/>
    </row>
    <row r="528" spans="2:50" ht="15.6" hidden="1">
      <c r="B528" s="462"/>
      <c r="C528" s="462"/>
      <c r="D528" s="462"/>
      <c r="E528" s="462"/>
      <c r="F528" s="462"/>
      <c r="G528" s="462"/>
      <c r="H528" s="462"/>
      <c r="I528" s="150"/>
      <c r="J528" s="150"/>
      <c r="K528" s="150"/>
      <c r="L528" s="150"/>
      <c r="M528" s="150"/>
      <c r="N528" s="448"/>
      <c r="O528" s="464"/>
      <c r="P528" s="465" t="s">
        <v>77</v>
      </c>
      <c r="Q528" s="456"/>
      <c r="R528" s="456"/>
      <c r="S528" s="456"/>
      <c r="T528" s="456"/>
      <c r="U528" s="465" t="s">
        <v>78</v>
      </c>
      <c r="V528" s="456"/>
      <c r="W528" s="456"/>
      <c r="X528" s="456"/>
      <c r="Y528" s="456"/>
      <c r="Z528" s="465" t="s">
        <v>79</v>
      </c>
      <c r="AA528" s="456"/>
      <c r="AB528" s="456"/>
      <c r="AC528" s="456"/>
      <c r="AD528" s="456"/>
      <c r="AE528" s="465" t="s">
        <v>74</v>
      </c>
      <c r="AF528" s="456"/>
      <c r="AG528" s="456"/>
      <c r="AH528" s="456"/>
      <c r="AI528" s="456"/>
      <c r="AJ528" s="465" t="s">
        <v>75</v>
      </c>
      <c r="AK528" s="456"/>
      <c r="AL528" s="456"/>
      <c r="AM528" s="456"/>
      <c r="AN528" s="456"/>
      <c r="AO528" s="465" t="s">
        <v>70</v>
      </c>
      <c r="AP528" s="456"/>
      <c r="AQ528" s="456"/>
      <c r="AR528" s="456"/>
      <c r="AS528" s="456"/>
      <c r="AT528" s="465" t="s">
        <v>76</v>
      </c>
      <c r="AU528" s="456"/>
      <c r="AV528" s="456"/>
      <c r="AW528" s="456"/>
      <c r="AX528" s="456"/>
    </row>
    <row r="529" spans="2:50" hidden="1">
      <c r="B529" s="448" t="s">
        <v>117</v>
      </c>
      <c r="C529" s="448" t="s">
        <v>118</v>
      </c>
      <c r="D529" s="448"/>
      <c r="E529" s="448" t="s">
        <v>119</v>
      </c>
      <c r="F529" s="448"/>
      <c r="G529" s="448"/>
      <c r="H529" s="452" t="s">
        <v>120</v>
      </c>
      <c r="I529" s="455" t="s">
        <v>121</v>
      </c>
      <c r="J529" s="455"/>
      <c r="K529" s="455"/>
      <c r="L529" s="455" t="s">
        <v>120</v>
      </c>
      <c r="M529" s="455" t="s">
        <v>122</v>
      </c>
      <c r="N529" s="448"/>
      <c r="O529" s="448" t="s">
        <v>123</v>
      </c>
      <c r="P529" s="449" t="s">
        <v>124</v>
      </c>
      <c r="Q529" s="450"/>
      <c r="R529" s="450"/>
      <c r="S529" s="451"/>
      <c r="T529" s="448" t="s">
        <v>120</v>
      </c>
      <c r="U529" s="449" t="s">
        <v>124</v>
      </c>
      <c r="V529" s="450"/>
      <c r="W529" s="450"/>
      <c r="X529" s="451"/>
      <c r="Y529" s="448" t="s">
        <v>120</v>
      </c>
      <c r="Z529" s="449" t="s">
        <v>124</v>
      </c>
      <c r="AA529" s="450"/>
      <c r="AB529" s="450"/>
      <c r="AC529" s="451"/>
      <c r="AD529" s="448" t="s">
        <v>120</v>
      </c>
      <c r="AE529" s="449" t="s">
        <v>124</v>
      </c>
      <c r="AF529" s="450"/>
      <c r="AG529" s="450"/>
      <c r="AH529" s="451"/>
      <c r="AI529" s="448" t="s">
        <v>120</v>
      </c>
      <c r="AJ529" s="449" t="s">
        <v>124</v>
      </c>
      <c r="AK529" s="450"/>
      <c r="AL529" s="450"/>
      <c r="AM529" s="451"/>
      <c r="AN529" s="448" t="s">
        <v>120</v>
      </c>
      <c r="AO529" s="449" t="s">
        <v>124</v>
      </c>
      <c r="AP529" s="450"/>
      <c r="AQ529" s="450"/>
      <c r="AR529" s="451"/>
      <c r="AS529" s="448" t="s">
        <v>120</v>
      </c>
      <c r="AT529" s="449" t="s">
        <v>124</v>
      </c>
      <c r="AU529" s="450"/>
      <c r="AV529" s="450"/>
      <c r="AW529" s="451"/>
      <c r="AX529" s="448" t="s">
        <v>120</v>
      </c>
    </row>
    <row r="530" spans="2:50" hidden="1">
      <c r="B530" s="448"/>
      <c r="C530" s="448"/>
      <c r="D530" s="448"/>
      <c r="E530" s="448" t="s">
        <v>125</v>
      </c>
      <c r="F530" s="448"/>
      <c r="G530" s="448"/>
      <c r="H530" s="453"/>
      <c r="I530" s="455" t="s">
        <v>125</v>
      </c>
      <c r="J530" s="455"/>
      <c r="K530" s="455"/>
      <c r="L530" s="455"/>
      <c r="M530" s="455"/>
      <c r="N530" s="448"/>
      <c r="O530" s="448"/>
      <c r="P530" s="449" t="s">
        <v>126</v>
      </c>
      <c r="Q530" s="450"/>
      <c r="R530" s="450"/>
      <c r="S530" s="451"/>
      <c r="T530" s="448"/>
      <c r="U530" s="449" t="s">
        <v>126</v>
      </c>
      <c r="V530" s="450"/>
      <c r="W530" s="450"/>
      <c r="X530" s="451"/>
      <c r="Y530" s="448"/>
      <c r="Z530" s="449" t="s">
        <v>126</v>
      </c>
      <c r="AA530" s="450"/>
      <c r="AB530" s="450"/>
      <c r="AC530" s="451"/>
      <c r="AD530" s="448"/>
      <c r="AE530" s="449" t="s">
        <v>126</v>
      </c>
      <c r="AF530" s="450"/>
      <c r="AG530" s="450"/>
      <c r="AH530" s="451"/>
      <c r="AI530" s="448"/>
      <c r="AJ530" s="449" t="s">
        <v>126</v>
      </c>
      <c r="AK530" s="450"/>
      <c r="AL530" s="450"/>
      <c r="AM530" s="451"/>
      <c r="AN530" s="448"/>
      <c r="AO530" s="449" t="s">
        <v>126</v>
      </c>
      <c r="AP530" s="450"/>
      <c r="AQ530" s="450"/>
      <c r="AR530" s="451"/>
      <c r="AS530" s="448"/>
      <c r="AT530" s="449" t="s">
        <v>126</v>
      </c>
      <c r="AU530" s="450"/>
      <c r="AV530" s="450"/>
      <c r="AW530" s="451"/>
      <c r="AX530" s="448"/>
    </row>
    <row r="531" spans="2:50" hidden="1">
      <c r="B531" s="448"/>
      <c r="C531" s="448"/>
      <c r="D531" s="448"/>
      <c r="E531" s="94" t="s">
        <v>127</v>
      </c>
      <c r="F531" s="94" t="s">
        <v>128</v>
      </c>
      <c r="G531" s="94" t="s">
        <v>129</v>
      </c>
      <c r="H531" s="454"/>
      <c r="I531" s="152" t="s">
        <v>127</v>
      </c>
      <c r="J531" s="152" t="s">
        <v>128</v>
      </c>
      <c r="K531" s="152" t="s">
        <v>129</v>
      </c>
      <c r="L531" s="455"/>
      <c r="M531" s="455"/>
      <c r="N531" s="448"/>
      <c r="O531" s="448"/>
      <c r="P531" s="94" t="s">
        <v>127</v>
      </c>
      <c r="Q531" s="94" t="s">
        <v>128</v>
      </c>
      <c r="R531" s="94" t="s">
        <v>129</v>
      </c>
      <c r="S531" s="94" t="s">
        <v>122</v>
      </c>
      <c r="T531" s="448"/>
      <c r="U531" s="94" t="s">
        <v>127</v>
      </c>
      <c r="V531" s="94" t="s">
        <v>128</v>
      </c>
      <c r="W531" s="94" t="s">
        <v>129</v>
      </c>
      <c r="X531" s="94" t="s">
        <v>122</v>
      </c>
      <c r="Y531" s="448"/>
      <c r="Z531" s="94" t="s">
        <v>127</v>
      </c>
      <c r="AA531" s="94" t="s">
        <v>128</v>
      </c>
      <c r="AB531" s="94" t="s">
        <v>129</v>
      </c>
      <c r="AC531" s="94" t="s">
        <v>122</v>
      </c>
      <c r="AD531" s="448"/>
      <c r="AE531" s="94" t="s">
        <v>127</v>
      </c>
      <c r="AF531" s="94" t="s">
        <v>128</v>
      </c>
      <c r="AG531" s="94" t="s">
        <v>129</v>
      </c>
      <c r="AH531" s="94" t="s">
        <v>122</v>
      </c>
      <c r="AI531" s="448"/>
      <c r="AJ531" s="94" t="s">
        <v>127</v>
      </c>
      <c r="AK531" s="94" t="s">
        <v>128</v>
      </c>
      <c r="AL531" s="94" t="s">
        <v>129</v>
      </c>
      <c r="AM531" s="94" t="s">
        <v>122</v>
      </c>
      <c r="AN531" s="448"/>
      <c r="AO531" s="94" t="s">
        <v>127</v>
      </c>
      <c r="AP531" s="94" t="s">
        <v>128</v>
      </c>
      <c r="AQ531" s="94" t="s">
        <v>129</v>
      </c>
      <c r="AR531" s="94" t="s">
        <v>122</v>
      </c>
      <c r="AS531" s="448"/>
      <c r="AT531" s="94" t="s">
        <v>127</v>
      </c>
      <c r="AU531" s="94" t="s">
        <v>128</v>
      </c>
      <c r="AV531" s="94" t="s">
        <v>129</v>
      </c>
      <c r="AW531" s="94" t="s">
        <v>122</v>
      </c>
      <c r="AX531" s="448"/>
    </row>
    <row r="532" spans="2:50" hidden="1">
      <c r="B532" s="456" t="s">
        <v>130</v>
      </c>
      <c r="C532" s="95">
        <v>1</v>
      </c>
      <c r="D532" s="95" t="s">
        <v>133</v>
      </c>
      <c r="E532" s="95">
        <v>17</v>
      </c>
      <c r="F532" s="95">
        <v>2000</v>
      </c>
      <c r="G532" s="177">
        <f>F532/E532</f>
        <v>117.64705882352941</v>
      </c>
      <c r="H532" s="447">
        <f>AVERAGE(G532:G552)</f>
        <v>116.5261004414034</v>
      </c>
      <c r="I532" s="153">
        <f t="shared" ref="I532:I534" si="671">IFERROR(AVERAGE(P532,U532,Z532,AE532,AJ532,AO532,AT532),"")</f>
        <v>17</v>
      </c>
      <c r="J532" s="153">
        <f t="shared" ref="J532:J534" si="672">IFERROR(AVERAGE(Q532,V532,AA532,AF532,AK532,AP532,AU532),"")</f>
        <v>1937.0240771569095</v>
      </c>
      <c r="K532" s="154">
        <f t="shared" ref="K532:K534" si="673">IFERROR(AVERAGE(R532,W532,AB532,AG532,AL532,AQ532,AV532),"")</f>
        <v>113.94259277393586</v>
      </c>
      <c r="L532" s="457">
        <f>IFERROR(AVERAGE(K532:K552),"-")</f>
        <v>111.32627930069226</v>
      </c>
      <c r="M532" s="153">
        <f t="shared" ref="M532:M552" si="674">IFERROR(RANK(K532, K$532:K$552),"")</f>
        <v>12</v>
      </c>
      <c r="N532" s="448"/>
      <c r="O532" s="448"/>
      <c r="P532" s="95">
        <v>17</v>
      </c>
      <c r="Q532" s="151">
        <v>1906.0465116279067</v>
      </c>
      <c r="R532" s="177">
        <f>IFERROR(Q532/P532,"")</f>
        <v>112.12038303693569</v>
      </c>
      <c r="S532" s="95">
        <f t="shared" ref="S532:S552" si="675">IFERROR(RANK(R532, R$532:R$552),"")</f>
        <v>13</v>
      </c>
      <c r="T532" s="447">
        <f>AVERAGE(R532:R552)</f>
        <v>110.88918560046791</v>
      </c>
      <c r="U532" s="95">
        <v>17</v>
      </c>
      <c r="V532" s="151">
        <v>1948.4210526315776</v>
      </c>
      <c r="W532" s="177">
        <f>IFERROR(V532/U532,"")</f>
        <v>114.61300309597516</v>
      </c>
      <c r="X532" s="95">
        <f t="shared" ref="X532:X552" si="676">IFERROR(RANK(W532, W$532:W$552),"")</f>
        <v>12</v>
      </c>
      <c r="Y532" s="447">
        <f>AVERAGE(W532:W552)</f>
        <v>111.52832009956273</v>
      </c>
      <c r="Z532" s="95">
        <v>17</v>
      </c>
      <c r="AA532" s="151">
        <v>1951.8749999999975</v>
      </c>
      <c r="AB532" s="177">
        <f>IFERROR(AA532/Z532,"")</f>
        <v>114.81617647058809</v>
      </c>
      <c r="AC532" s="95">
        <f t="shared" ref="AC532:AC552" si="677">IFERROR(RANK(AB532, AB$532:AB$552),"")</f>
        <v>12</v>
      </c>
      <c r="AD532" s="447">
        <f>AVERAGE(AB532:AB552)</f>
        <v>111.57393251164515</v>
      </c>
      <c r="AE532" s="95">
        <v>17</v>
      </c>
      <c r="AF532" s="151">
        <v>1944.7058823529387</v>
      </c>
      <c r="AG532" s="177">
        <f>IFERROR(AF532/AE532,"")</f>
        <v>114.39446366781992</v>
      </c>
      <c r="AH532" s="95">
        <f t="shared" ref="AH532:AH552" si="678">IFERROR(RANK(AG532, AG$532:AG$552),"")</f>
        <v>12</v>
      </c>
      <c r="AI532" s="447">
        <f>AVERAGE(AG532:AG552)</f>
        <v>111.35453337867992</v>
      </c>
      <c r="AJ532" s="95">
        <v>17</v>
      </c>
      <c r="AK532" s="151">
        <v>1934.5945945945932</v>
      </c>
      <c r="AL532" s="177">
        <f>IFERROR(AK532/AJ532,"")</f>
        <v>113.79968203497607</v>
      </c>
      <c r="AM532" s="95">
        <f t="shared" ref="AM532:AM552" si="679">IFERROR(RANK(AL532, AL$532:AL$552),"")</f>
        <v>12</v>
      </c>
      <c r="AN532" s="447">
        <f>AVERAGE(AL532:AL552)</f>
        <v>111.36806779516758</v>
      </c>
      <c r="AO532" s="95">
        <v>17</v>
      </c>
      <c r="AP532" s="151">
        <v>1941.818181818182</v>
      </c>
      <c r="AQ532" s="177">
        <f>IFERROR(AP532/AO532,"")</f>
        <v>114.22459893048129</v>
      </c>
      <c r="AR532" s="95">
        <f t="shared" ref="AR532:AR552" si="680">IFERROR(RANK(AQ532, AQ$532:AQ$552),"")</f>
        <v>12</v>
      </c>
      <c r="AS532" s="447">
        <f>AVERAGE(AQ532:AQ552)</f>
        <v>111.45340562593206</v>
      </c>
      <c r="AT532" s="95">
        <v>17</v>
      </c>
      <c r="AU532" s="151">
        <v>1931.7073170731699</v>
      </c>
      <c r="AV532" s="177">
        <f>IFERROR(AU532/AT532,"")</f>
        <v>113.6298421807747</v>
      </c>
      <c r="AW532" s="95">
        <f t="shared" ref="AW532:AW552" si="681">IFERROR(RANK(AV532, AV$532:AV$552),"")</f>
        <v>12</v>
      </c>
      <c r="AX532" s="447">
        <f>AVERAGE(AV532:AV552)</f>
        <v>111.11651009339043</v>
      </c>
    </row>
    <row r="533" spans="2:50" hidden="1">
      <c r="B533" s="456"/>
      <c r="C533" s="95">
        <f>C532+1</f>
        <v>2</v>
      </c>
      <c r="D533" s="95" t="s">
        <v>135</v>
      </c>
      <c r="E533" s="95">
        <v>19</v>
      </c>
      <c r="F533" s="95">
        <v>2000</v>
      </c>
      <c r="G533" s="177">
        <f t="shared" ref="G533:G552" si="682">F533/E533</f>
        <v>105.26315789473684</v>
      </c>
      <c r="H533" s="447"/>
      <c r="I533" s="153">
        <f t="shared" si="671"/>
        <v>19</v>
      </c>
      <c r="J533" s="153">
        <f t="shared" si="672"/>
        <v>1921.0969756323568</v>
      </c>
      <c r="K533" s="154">
        <f t="shared" si="673"/>
        <v>101.11036713854507</v>
      </c>
      <c r="L533" s="458"/>
      <c r="M533" s="153">
        <f t="shared" si="674"/>
        <v>14</v>
      </c>
      <c r="N533" s="448"/>
      <c r="O533" s="448"/>
      <c r="P533" s="95">
        <v>19</v>
      </c>
      <c r="Q533" s="151">
        <v>1919.9999999999993</v>
      </c>
      <c r="R533" s="177">
        <f t="shared" ref="R533:R552" si="683">IFERROR(Q533/P533,"")</f>
        <v>101.05263157894733</v>
      </c>
      <c r="S533" s="95">
        <f t="shared" si="675"/>
        <v>14</v>
      </c>
      <c r="T533" s="447"/>
      <c r="U533" s="95">
        <v>19</v>
      </c>
      <c r="V533" s="151">
        <v>1905.789473684209</v>
      </c>
      <c r="W533" s="177">
        <f t="shared" ref="W533:W552" si="684">IFERROR(V533/U533,"")</f>
        <v>100.30470914127416</v>
      </c>
      <c r="X533" s="95">
        <f t="shared" si="676"/>
        <v>14</v>
      </c>
      <c r="Y533" s="447"/>
      <c r="Z533" s="95">
        <v>19</v>
      </c>
      <c r="AA533" s="151">
        <v>1935.9999999999966</v>
      </c>
      <c r="AB533" s="177">
        <f t="shared" ref="AB533:AB552" si="685">IFERROR(AA533/Z533,"")</f>
        <v>101.89473684210509</v>
      </c>
      <c r="AC533" s="95">
        <f t="shared" si="677"/>
        <v>14</v>
      </c>
      <c r="AD533" s="447"/>
      <c r="AE533" s="95">
        <v>19</v>
      </c>
      <c r="AF533" s="151">
        <v>1925.2941176470565</v>
      </c>
      <c r="AG533" s="177">
        <f t="shared" ref="AG533:AG552" si="686">IFERROR(AF533/AE533,"")</f>
        <v>101.33126934984507</v>
      </c>
      <c r="AH533" s="95">
        <f t="shared" si="678"/>
        <v>14</v>
      </c>
      <c r="AI533" s="447"/>
      <c r="AJ533" s="95">
        <v>19</v>
      </c>
      <c r="AK533" s="151">
        <v>1935.4285714285695</v>
      </c>
      <c r="AL533" s="177">
        <f t="shared" ref="AL533:AL552" si="687">IFERROR(AK533/AJ533,"")</f>
        <v>101.86466165413523</v>
      </c>
      <c r="AM533" s="95">
        <f t="shared" si="679"/>
        <v>14</v>
      </c>
      <c r="AN533" s="447"/>
      <c r="AO533" s="95">
        <v>19</v>
      </c>
      <c r="AP533" s="151">
        <v>1918.6666666666667</v>
      </c>
      <c r="AQ533" s="177">
        <f t="shared" ref="AQ533:AQ552" si="688">IFERROR(AP533/AO533,"")</f>
        <v>100.98245614035088</v>
      </c>
      <c r="AR533" s="95">
        <f t="shared" si="680"/>
        <v>14</v>
      </c>
      <c r="AS533" s="447"/>
      <c r="AT533" s="95">
        <v>19</v>
      </c>
      <c r="AU533" s="151">
        <v>1906.4999999999993</v>
      </c>
      <c r="AV533" s="177">
        <f t="shared" ref="AV533:AV552" si="689">IFERROR(AU533/AT533,"")</f>
        <v>100.34210526315786</v>
      </c>
      <c r="AW533" s="95">
        <f t="shared" si="681"/>
        <v>14</v>
      </c>
      <c r="AX533" s="447"/>
    </row>
    <row r="534" spans="2:50" hidden="1">
      <c r="B534" s="456"/>
      <c r="C534" s="95">
        <f t="shared" ref="C534:C552" si="690">C533+1</f>
        <v>3</v>
      </c>
      <c r="D534" s="95" t="s">
        <v>136</v>
      </c>
      <c r="E534" s="95">
        <v>14</v>
      </c>
      <c r="F534" s="95">
        <v>2000</v>
      </c>
      <c r="G534" s="177">
        <f t="shared" si="682"/>
        <v>142.85714285714286</v>
      </c>
      <c r="H534" s="447"/>
      <c r="I534" s="153">
        <f t="shared" si="671"/>
        <v>14</v>
      </c>
      <c r="J534" s="153">
        <f t="shared" si="672"/>
        <v>1918.2793123874505</v>
      </c>
      <c r="K534" s="154">
        <f t="shared" si="673"/>
        <v>137.01995088481789</v>
      </c>
      <c r="L534" s="458"/>
      <c r="M534" s="153">
        <f t="shared" si="674"/>
        <v>2</v>
      </c>
      <c r="N534" s="448"/>
      <c r="O534" s="448"/>
      <c r="P534" s="95">
        <v>14</v>
      </c>
      <c r="Q534" s="151">
        <v>1902.6315789473681</v>
      </c>
      <c r="R534" s="177">
        <f t="shared" si="683"/>
        <v>135.90225563909772</v>
      </c>
      <c r="S534" s="95">
        <f t="shared" si="675"/>
        <v>2</v>
      </c>
      <c r="T534" s="447"/>
      <c r="U534" s="95">
        <v>14</v>
      </c>
      <c r="V534" s="151">
        <v>1924.7619047619046</v>
      </c>
      <c r="W534" s="177">
        <f t="shared" si="684"/>
        <v>137.48299319727889</v>
      </c>
      <c r="X534" s="95">
        <f t="shared" si="676"/>
        <v>2</v>
      </c>
      <c r="Y534" s="447"/>
      <c r="Z534" s="95">
        <v>14</v>
      </c>
      <c r="AA534" s="151">
        <v>1928.3076923076933</v>
      </c>
      <c r="AB534" s="177">
        <f t="shared" si="685"/>
        <v>137.73626373626379</v>
      </c>
      <c r="AC534" s="95">
        <f t="shared" si="677"/>
        <v>2</v>
      </c>
      <c r="AD534" s="447"/>
      <c r="AE534" s="95">
        <v>14</v>
      </c>
      <c r="AF534" s="151">
        <v>1923.6363636363637</v>
      </c>
      <c r="AG534" s="177">
        <f t="shared" si="686"/>
        <v>137.40259740259742</v>
      </c>
      <c r="AH534" s="95">
        <f t="shared" si="678"/>
        <v>2</v>
      </c>
      <c r="AI534" s="447"/>
      <c r="AJ534" s="95">
        <v>14</v>
      </c>
      <c r="AK534" s="151">
        <v>1923.529411764707</v>
      </c>
      <c r="AL534" s="177">
        <f t="shared" si="687"/>
        <v>137.39495798319336</v>
      </c>
      <c r="AM534" s="95">
        <f t="shared" si="679"/>
        <v>2</v>
      </c>
      <c r="AN534" s="447"/>
      <c r="AO534" s="95">
        <v>14</v>
      </c>
      <c r="AP534" s="151">
        <v>1918.5882352941171</v>
      </c>
      <c r="AQ534" s="177">
        <f t="shared" si="688"/>
        <v>137.04201680672264</v>
      </c>
      <c r="AR534" s="95">
        <f t="shared" si="680"/>
        <v>2</v>
      </c>
      <c r="AS534" s="447"/>
      <c r="AT534" s="95">
        <v>14</v>
      </c>
      <c r="AU534" s="151">
        <v>1906.5</v>
      </c>
      <c r="AV534" s="177">
        <f t="shared" si="689"/>
        <v>136.17857142857142</v>
      </c>
      <c r="AW534" s="95">
        <f t="shared" si="681"/>
        <v>2</v>
      </c>
      <c r="AX534" s="447"/>
    </row>
    <row r="535" spans="2:50" hidden="1">
      <c r="B535" s="456"/>
      <c r="C535" s="95">
        <f t="shared" si="690"/>
        <v>4</v>
      </c>
      <c r="D535" s="95" t="s">
        <v>137</v>
      </c>
      <c r="E535" s="95">
        <v>16</v>
      </c>
      <c r="F535" s="95">
        <v>2000</v>
      </c>
      <c r="G535" s="177">
        <f t="shared" si="682"/>
        <v>125</v>
      </c>
      <c r="H535" s="447"/>
      <c r="I535" s="153">
        <f>IFERROR(AVERAGE(P535,U535,Z535,AE535,AJ535,AO535,AT535),"")</f>
        <v>16</v>
      </c>
      <c r="J535" s="153">
        <f>IFERROR(AVERAGE(Q535,V535,AA535,AF535,AK535,AP535,AU535),"")</f>
        <v>1918.2625814922071</v>
      </c>
      <c r="K535" s="154">
        <f>IFERROR(AVERAGE(R535,W535,AB535,AG535,AL535,AQ535,AV535),"")</f>
        <v>119.89141134326294</v>
      </c>
      <c r="L535" s="458"/>
      <c r="M535" s="153">
        <f t="shared" si="674"/>
        <v>11</v>
      </c>
      <c r="N535" s="448"/>
      <c r="O535" s="448"/>
      <c r="P535" s="95">
        <v>16</v>
      </c>
      <c r="Q535" s="151">
        <v>1906.2500000000005</v>
      </c>
      <c r="R535" s="177">
        <f t="shared" si="683"/>
        <v>119.14062500000003</v>
      </c>
      <c r="S535" s="95">
        <f t="shared" si="675"/>
        <v>11</v>
      </c>
      <c r="T535" s="447"/>
      <c r="U535" s="95">
        <v>16</v>
      </c>
      <c r="V535" s="151">
        <v>1915.3846153846143</v>
      </c>
      <c r="W535" s="177">
        <f t="shared" si="684"/>
        <v>119.7115384615384</v>
      </c>
      <c r="X535" s="95">
        <f t="shared" si="676"/>
        <v>11</v>
      </c>
      <c r="Y535" s="447"/>
      <c r="Z535" s="95">
        <v>16</v>
      </c>
      <c r="AA535" s="151">
        <v>1925.8536585365848</v>
      </c>
      <c r="AB535" s="177">
        <f t="shared" si="685"/>
        <v>120.36585365853655</v>
      </c>
      <c r="AC535" s="95">
        <f t="shared" si="677"/>
        <v>11</v>
      </c>
      <c r="AD535" s="447"/>
      <c r="AE535" s="95">
        <v>16</v>
      </c>
      <c r="AF535" s="151">
        <v>1899.9999999999986</v>
      </c>
      <c r="AG535" s="177">
        <f t="shared" si="686"/>
        <v>118.74999999999991</v>
      </c>
      <c r="AH535" s="95">
        <f t="shared" si="678"/>
        <v>11</v>
      </c>
      <c r="AI535" s="447"/>
      <c r="AJ535" s="95">
        <v>16</v>
      </c>
      <c r="AK535" s="151">
        <v>1910.2325581395346</v>
      </c>
      <c r="AL535" s="177">
        <f t="shared" si="687"/>
        <v>119.38953488372091</v>
      </c>
      <c r="AM535" s="95">
        <f t="shared" si="679"/>
        <v>11</v>
      </c>
      <c r="AN535" s="447"/>
      <c r="AO535" s="95">
        <v>16</v>
      </c>
      <c r="AP535" s="151">
        <v>1937.872340425532</v>
      </c>
      <c r="AQ535" s="177">
        <f t="shared" si="688"/>
        <v>121.11702127659575</v>
      </c>
      <c r="AR535" s="95">
        <f t="shared" si="680"/>
        <v>8</v>
      </c>
      <c r="AS535" s="447"/>
      <c r="AT535" s="95">
        <v>16</v>
      </c>
      <c r="AU535" s="151">
        <v>1932.2448979591843</v>
      </c>
      <c r="AV535" s="177">
        <f t="shared" si="689"/>
        <v>120.76530612244902</v>
      </c>
      <c r="AW535" s="95">
        <f t="shared" si="681"/>
        <v>8</v>
      </c>
      <c r="AX535" s="447"/>
    </row>
    <row r="536" spans="2:50" hidden="1">
      <c r="B536" s="456"/>
      <c r="C536" s="95">
        <f t="shared" si="690"/>
        <v>5</v>
      </c>
      <c r="D536" s="95" t="s">
        <v>143</v>
      </c>
      <c r="E536" s="95">
        <v>17</v>
      </c>
      <c r="F536" s="95">
        <v>2000</v>
      </c>
      <c r="G536" s="177">
        <f t="shared" si="682"/>
        <v>117.64705882352941</v>
      </c>
      <c r="H536" s="447"/>
      <c r="I536" s="153">
        <f t="shared" ref="I536:I552" si="691">IFERROR(AVERAGE(P536,U536,Z536,AE536,AJ536,AO536,AT536),"")</f>
        <v>17</v>
      </c>
      <c r="J536" s="153">
        <f t="shared" ref="J536:J552" si="692">IFERROR(AVERAGE(Q536,V536,AA536,AF536,AK536,AP536,AU536),"")</f>
        <v>1916.2224899574758</v>
      </c>
      <c r="K536" s="154">
        <f t="shared" ref="K536:K552" si="693">IFERROR(AVERAGE(R536,W536,AB536,AG536,AL536,AQ536,AV536),"")</f>
        <v>112.71896999749858</v>
      </c>
      <c r="L536" s="458"/>
      <c r="M536" s="153">
        <f t="shared" si="674"/>
        <v>13</v>
      </c>
      <c r="N536" s="448"/>
      <c r="O536" s="448"/>
      <c r="P536" s="95">
        <v>17</v>
      </c>
      <c r="Q536" s="151">
        <v>1907.4193548387116</v>
      </c>
      <c r="R536" s="177">
        <f t="shared" si="683"/>
        <v>112.20113851992421</v>
      </c>
      <c r="S536" s="95">
        <f t="shared" si="675"/>
        <v>12</v>
      </c>
      <c r="T536" s="447"/>
      <c r="U536" s="95">
        <v>17</v>
      </c>
      <c r="V536" s="151">
        <v>1937.7777777777787</v>
      </c>
      <c r="W536" s="177">
        <f t="shared" si="684"/>
        <v>113.98692810457521</v>
      </c>
      <c r="X536" s="95">
        <f t="shared" si="676"/>
        <v>13</v>
      </c>
      <c r="Y536" s="447"/>
      <c r="Z536" s="95">
        <v>17</v>
      </c>
      <c r="AA536" s="151">
        <v>1924.0909090909092</v>
      </c>
      <c r="AB536" s="177">
        <f t="shared" si="685"/>
        <v>113.18181818181819</v>
      </c>
      <c r="AC536" s="95">
        <f t="shared" si="677"/>
        <v>13</v>
      </c>
      <c r="AD536" s="447"/>
      <c r="AE536" s="95">
        <v>17</v>
      </c>
      <c r="AF536" s="151">
        <v>1902.8571428571433</v>
      </c>
      <c r="AG536" s="177">
        <f t="shared" si="686"/>
        <v>111.93277310924373</v>
      </c>
      <c r="AH536" s="95">
        <f t="shared" si="678"/>
        <v>13</v>
      </c>
      <c r="AI536" s="447"/>
      <c r="AJ536" s="95">
        <v>17</v>
      </c>
      <c r="AK536" s="151">
        <v>1905.5555555555566</v>
      </c>
      <c r="AL536" s="177">
        <f t="shared" si="687"/>
        <v>112.09150326797392</v>
      </c>
      <c r="AM536" s="95">
        <f t="shared" si="679"/>
        <v>13</v>
      </c>
      <c r="AN536" s="447"/>
      <c r="AO536" s="95">
        <v>17</v>
      </c>
      <c r="AP536" s="151">
        <v>1922.7419354838687</v>
      </c>
      <c r="AQ536" s="177">
        <f t="shared" si="688"/>
        <v>113.10246679316874</v>
      </c>
      <c r="AR536" s="95">
        <f t="shared" si="680"/>
        <v>13</v>
      </c>
      <c r="AS536" s="447"/>
      <c r="AT536" s="95">
        <v>17</v>
      </c>
      <c r="AU536" s="151">
        <v>1913.1147540983623</v>
      </c>
      <c r="AV536" s="177">
        <f t="shared" si="689"/>
        <v>112.53616200578601</v>
      </c>
      <c r="AW536" s="95">
        <f t="shared" si="681"/>
        <v>13</v>
      </c>
      <c r="AX536" s="447"/>
    </row>
    <row r="537" spans="2:50" hidden="1">
      <c r="B537" s="456"/>
      <c r="C537" s="95">
        <f t="shared" si="690"/>
        <v>6</v>
      </c>
      <c r="D537" s="95" t="s">
        <v>144</v>
      </c>
      <c r="E537" s="95">
        <v>15</v>
      </c>
      <c r="F537" s="95">
        <v>2000</v>
      </c>
      <c r="G537" s="177">
        <f t="shared" si="682"/>
        <v>133.33333333333334</v>
      </c>
      <c r="H537" s="447"/>
      <c r="I537" s="153">
        <f t="shared" si="691"/>
        <v>15</v>
      </c>
      <c r="J537" s="153">
        <f t="shared" si="692"/>
        <v>1931.621584098805</v>
      </c>
      <c r="K537" s="154">
        <f t="shared" si="693"/>
        <v>128.77477227325369</v>
      </c>
      <c r="L537" s="458"/>
      <c r="M537" s="153">
        <f t="shared" si="674"/>
        <v>3</v>
      </c>
      <c r="N537" s="448"/>
      <c r="O537" s="448"/>
      <c r="P537" s="95">
        <v>15</v>
      </c>
      <c r="Q537" s="151">
        <v>1936.3636363636365</v>
      </c>
      <c r="R537" s="177">
        <f t="shared" si="683"/>
        <v>129.09090909090909</v>
      </c>
      <c r="S537" s="95">
        <f t="shared" si="675"/>
        <v>4</v>
      </c>
      <c r="T537" s="447"/>
      <c r="U537" s="95">
        <v>15</v>
      </c>
      <c r="V537" s="151">
        <v>1946.8421052631566</v>
      </c>
      <c r="W537" s="177">
        <f t="shared" si="684"/>
        <v>129.78947368421044</v>
      </c>
      <c r="X537" s="95">
        <f t="shared" si="676"/>
        <v>4</v>
      </c>
      <c r="Y537" s="447"/>
      <c r="Z537" s="95">
        <v>15</v>
      </c>
      <c r="AA537" s="151">
        <v>1933.5483870967712</v>
      </c>
      <c r="AB537" s="177">
        <f t="shared" si="685"/>
        <v>128.90322580645142</v>
      </c>
      <c r="AC537" s="95">
        <f t="shared" si="677"/>
        <v>3</v>
      </c>
      <c r="AD537" s="447"/>
      <c r="AE537" s="95">
        <v>15</v>
      </c>
      <c r="AF537" s="151">
        <v>1951.7647058823504</v>
      </c>
      <c r="AG537" s="177">
        <f t="shared" si="686"/>
        <v>130.11764705882337</v>
      </c>
      <c r="AH537" s="95">
        <f t="shared" si="678"/>
        <v>3</v>
      </c>
      <c r="AI537" s="447"/>
      <c r="AJ537" s="95">
        <v>15</v>
      </c>
      <c r="AK537" s="151">
        <v>1911.6666666666652</v>
      </c>
      <c r="AL537" s="177">
        <f t="shared" si="687"/>
        <v>127.44444444444434</v>
      </c>
      <c r="AM537" s="95">
        <f t="shared" si="679"/>
        <v>4</v>
      </c>
      <c r="AN537" s="447"/>
      <c r="AO537" s="95">
        <v>15</v>
      </c>
      <c r="AP537" s="151">
        <v>1926.3829787234047</v>
      </c>
      <c r="AQ537" s="177">
        <f t="shared" si="688"/>
        <v>128.42553191489364</v>
      </c>
      <c r="AR537" s="95">
        <f t="shared" si="680"/>
        <v>5</v>
      </c>
      <c r="AS537" s="447"/>
      <c r="AT537" s="95">
        <v>15</v>
      </c>
      <c r="AU537" s="151">
        <v>1914.7826086956522</v>
      </c>
      <c r="AV537" s="177">
        <f t="shared" si="689"/>
        <v>127.65217391304348</v>
      </c>
      <c r="AW537" s="95">
        <f t="shared" si="681"/>
        <v>6</v>
      </c>
      <c r="AX537" s="447"/>
    </row>
    <row r="538" spans="2:50" hidden="1">
      <c r="B538" s="456"/>
      <c r="C538" s="95">
        <f t="shared" si="690"/>
        <v>7</v>
      </c>
      <c r="D538" s="95" t="s">
        <v>151</v>
      </c>
      <c r="E538" s="95">
        <v>16</v>
      </c>
      <c r="F538" s="95">
        <v>2000</v>
      </c>
      <c r="G538" s="177">
        <f t="shared" si="682"/>
        <v>125</v>
      </c>
      <c r="H538" s="447"/>
      <c r="I538" s="153">
        <f t="shared" si="691"/>
        <v>16</v>
      </c>
      <c r="J538" s="153">
        <f t="shared" si="692"/>
        <v>1929.7026808923094</v>
      </c>
      <c r="K538" s="154">
        <f t="shared" si="693"/>
        <v>120.60641755576934</v>
      </c>
      <c r="L538" s="458"/>
      <c r="M538" s="153">
        <f t="shared" si="674"/>
        <v>9</v>
      </c>
      <c r="N538" s="448"/>
      <c r="O538" s="448"/>
      <c r="P538" s="95">
        <v>16</v>
      </c>
      <c r="Q538" s="151">
        <v>1922.3999999999976</v>
      </c>
      <c r="R538" s="177">
        <f t="shared" si="683"/>
        <v>120.14999999999985</v>
      </c>
      <c r="S538" s="95">
        <f t="shared" si="675"/>
        <v>9</v>
      </c>
      <c r="T538" s="447"/>
      <c r="U538" s="95">
        <v>16</v>
      </c>
      <c r="V538" s="151">
        <v>1916.5116279069739</v>
      </c>
      <c r="W538" s="177">
        <f t="shared" si="684"/>
        <v>119.78197674418587</v>
      </c>
      <c r="X538" s="95">
        <f t="shared" si="676"/>
        <v>10</v>
      </c>
      <c r="Y538" s="447"/>
      <c r="Z538" s="95">
        <v>16</v>
      </c>
      <c r="AA538" s="151">
        <v>1934.1705069124387</v>
      </c>
      <c r="AB538" s="177">
        <f t="shared" si="685"/>
        <v>120.88565668202742</v>
      </c>
      <c r="AC538" s="95">
        <f t="shared" si="677"/>
        <v>10</v>
      </c>
      <c r="AD538" s="447"/>
      <c r="AE538" s="95">
        <v>16</v>
      </c>
      <c r="AF538" s="151">
        <v>1946.1290322580614</v>
      </c>
      <c r="AG538" s="177">
        <f t="shared" si="686"/>
        <v>121.63306451612884</v>
      </c>
      <c r="AH538" s="95">
        <f t="shared" si="678"/>
        <v>8</v>
      </c>
      <c r="AI538" s="447"/>
      <c r="AJ538" s="95">
        <v>16</v>
      </c>
      <c r="AK538" s="151">
        <v>1937.0276497695834</v>
      </c>
      <c r="AL538" s="177">
        <f t="shared" si="687"/>
        <v>121.06422811059896</v>
      </c>
      <c r="AM538" s="95">
        <f t="shared" si="679"/>
        <v>9</v>
      </c>
      <c r="AN538" s="447"/>
      <c r="AO538" s="95">
        <v>16</v>
      </c>
      <c r="AP538" s="151">
        <v>1921.2713472485757</v>
      </c>
      <c r="AQ538" s="177">
        <f t="shared" si="688"/>
        <v>120.07945920303598</v>
      </c>
      <c r="AR538" s="95">
        <f t="shared" si="680"/>
        <v>10</v>
      </c>
      <c r="AS538" s="447"/>
      <c r="AT538" s="95">
        <v>16</v>
      </c>
      <c r="AU538" s="151">
        <v>1930.4086021505361</v>
      </c>
      <c r="AV538" s="177">
        <f t="shared" si="689"/>
        <v>120.65053763440851</v>
      </c>
      <c r="AW538" s="95">
        <f t="shared" si="681"/>
        <v>9</v>
      </c>
      <c r="AX538" s="447"/>
    </row>
    <row r="539" spans="2:50" hidden="1">
      <c r="B539" s="456"/>
      <c r="C539" s="95">
        <f t="shared" si="690"/>
        <v>8</v>
      </c>
      <c r="D539" s="95" t="s">
        <v>150</v>
      </c>
      <c r="E539" s="95">
        <v>13</v>
      </c>
      <c r="F539" s="95">
        <v>2000</v>
      </c>
      <c r="G539" s="177">
        <f t="shared" si="682"/>
        <v>153.84615384615384</v>
      </c>
      <c r="H539" s="447"/>
      <c r="I539" s="153">
        <f t="shared" si="691"/>
        <v>13</v>
      </c>
      <c r="J539" s="153">
        <f t="shared" si="692"/>
        <v>1921.6665138952628</v>
      </c>
      <c r="K539" s="154">
        <f t="shared" si="693"/>
        <v>147.82050106886638</v>
      </c>
      <c r="L539" s="458"/>
      <c r="M539" s="153">
        <f t="shared" si="674"/>
        <v>1</v>
      </c>
      <c r="N539" s="448"/>
      <c r="O539" s="448"/>
      <c r="P539" s="95">
        <v>13</v>
      </c>
      <c r="Q539" s="151">
        <v>1907.7272727272762</v>
      </c>
      <c r="R539" s="177">
        <f t="shared" si="683"/>
        <v>146.74825174825202</v>
      </c>
      <c r="S539" s="95">
        <f t="shared" si="675"/>
        <v>1</v>
      </c>
      <c r="T539" s="447"/>
      <c r="U539" s="95">
        <v>13</v>
      </c>
      <c r="V539" s="151">
        <v>1906.8531468531496</v>
      </c>
      <c r="W539" s="177">
        <f t="shared" si="684"/>
        <v>146.68101129639612</v>
      </c>
      <c r="X539" s="95">
        <f t="shared" si="676"/>
        <v>1</v>
      </c>
      <c r="Y539" s="447"/>
      <c r="Z539" s="95">
        <v>13</v>
      </c>
      <c r="AA539" s="151">
        <v>1921.2000000000007</v>
      </c>
      <c r="AB539" s="177">
        <f t="shared" si="685"/>
        <v>147.78461538461545</v>
      </c>
      <c r="AC539" s="95">
        <f t="shared" si="677"/>
        <v>1</v>
      </c>
      <c r="AD539" s="447"/>
      <c r="AE539" s="95">
        <v>13</v>
      </c>
      <c r="AF539" s="151">
        <v>1924.8979591836742</v>
      </c>
      <c r="AG539" s="177">
        <f t="shared" si="686"/>
        <v>148.06907378335956</v>
      </c>
      <c r="AH539" s="95">
        <f t="shared" si="678"/>
        <v>1</v>
      </c>
      <c r="AI539" s="447"/>
      <c r="AJ539" s="95">
        <v>13</v>
      </c>
      <c r="AK539" s="151">
        <v>1939.245283018869</v>
      </c>
      <c r="AL539" s="177">
        <f t="shared" si="687"/>
        <v>149.17271407837455</v>
      </c>
      <c r="AM539" s="95">
        <f t="shared" si="679"/>
        <v>1</v>
      </c>
      <c r="AN539" s="447"/>
      <c r="AO539" s="95">
        <v>13</v>
      </c>
      <c r="AP539" s="151">
        <v>1949.7419354838678</v>
      </c>
      <c r="AQ539" s="177">
        <f t="shared" si="688"/>
        <v>149.98014888337445</v>
      </c>
      <c r="AR539" s="95">
        <f t="shared" si="680"/>
        <v>1</v>
      </c>
      <c r="AS539" s="447"/>
      <c r="AT539" s="95">
        <v>13</v>
      </c>
      <c r="AU539" s="151">
        <v>1902.0000000000018</v>
      </c>
      <c r="AV539" s="177">
        <f t="shared" si="689"/>
        <v>146.30769230769243</v>
      </c>
      <c r="AW539" s="95">
        <f t="shared" si="681"/>
        <v>1</v>
      </c>
      <c r="AX539" s="447"/>
    </row>
    <row r="540" spans="2:50" hidden="1">
      <c r="B540" s="456"/>
      <c r="C540" s="95">
        <f t="shared" si="690"/>
        <v>9</v>
      </c>
      <c r="D540" s="95" t="s">
        <v>148</v>
      </c>
      <c r="E540" s="95">
        <v>16</v>
      </c>
      <c r="F540" s="95">
        <v>1500</v>
      </c>
      <c r="G540" s="177">
        <f t="shared" si="682"/>
        <v>93.75</v>
      </c>
      <c r="H540" s="447"/>
      <c r="I540" s="153">
        <f t="shared" si="691"/>
        <v>16</v>
      </c>
      <c r="J540" s="153">
        <f t="shared" si="692"/>
        <v>1440.4727134000557</v>
      </c>
      <c r="K540" s="154">
        <f t="shared" si="693"/>
        <v>90.02954458750348</v>
      </c>
      <c r="L540" s="458"/>
      <c r="M540" s="153">
        <f t="shared" si="674"/>
        <v>18</v>
      </c>
      <c r="N540" s="448"/>
      <c r="O540" s="448"/>
      <c r="P540" s="95">
        <v>16</v>
      </c>
      <c r="Q540" s="151">
        <v>1429.4117647058831</v>
      </c>
      <c r="R540" s="177">
        <f t="shared" si="683"/>
        <v>89.338235294117695</v>
      </c>
      <c r="S540" s="95">
        <f t="shared" si="675"/>
        <v>18</v>
      </c>
      <c r="T540" s="447"/>
      <c r="U540" s="95">
        <v>16</v>
      </c>
      <c r="V540" s="151">
        <v>1435.2000000000003</v>
      </c>
      <c r="W540" s="177">
        <f t="shared" si="684"/>
        <v>89.700000000000017</v>
      </c>
      <c r="X540" s="95">
        <f t="shared" si="676"/>
        <v>18</v>
      </c>
      <c r="Y540" s="447"/>
      <c r="Z540" s="95">
        <v>16</v>
      </c>
      <c r="AA540" s="151">
        <v>1449.7674418604647</v>
      </c>
      <c r="AB540" s="177">
        <f t="shared" si="685"/>
        <v>90.610465116279045</v>
      </c>
      <c r="AC540" s="95">
        <f t="shared" si="677"/>
        <v>18</v>
      </c>
      <c r="AD540" s="447"/>
      <c r="AE540" s="95">
        <v>16</v>
      </c>
      <c r="AF540" s="151">
        <v>1441.2765957446811</v>
      </c>
      <c r="AG540" s="177">
        <f t="shared" si="686"/>
        <v>90.07978723404257</v>
      </c>
      <c r="AH540" s="95">
        <f t="shared" si="678"/>
        <v>18</v>
      </c>
      <c r="AI540" s="447"/>
      <c r="AJ540" s="95">
        <v>16</v>
      </c>
      <c r="AK540" s="151">
        <v>1453.4999999999995</v>
      </c>
      <c r="AL540" s="177">
        <f t="shared" si="687"/>
        <v>90.843749999999972</v>
      </c>
      <c r="AM540" s="95">
        <f t="shared" si="679"/>
        <v>17</v>
      </c>
      <c r="AN540" s="447"/>
      <c r="AO540" s="95">
        <v>16</v>
      </c>
      <c r="AP540" s="151">
        <v>1431.6000000000004</v>
      </c>
      <c r="AQ540" s="177">
        <f t="shared" si="688"/>
        <v>89.475000000000023</v>
      </c>
      <c r="AR540" s="95">
        <f t="shared" si="680"/>
        <v>18</v>
      </c>
      <c r="AS540" s="447"/>
      <c r="AT540" s="95">
        <v>16</v>
      </c>
      <c r="AU540" s="151">
        <v>1442.5531914893618</v>
      </c>
      <c r="AV540" s="177">
        <f t="shared" si="689"/>
        <v>90.159574468085111</v>
      </c>
      <c r="AW540" s="95">
        <f t="shared" si="681"/>
        <v>18</v>
      </c>
      <c r="AX540" s="447"/>
    </row>
    <row r="541" spans="2:50" hidden="1">
      <c r="B541" s="456"/>
      <c r="C541" s="95">
        <f t="shared" si="690"/>
        <v>10</v>
      </c>
      <c r="D541" s="95" t="s">
        <v>149</v>
      </c>
      <c r="E541" s="95">
        <v>15</v>
      </c>
      <c r="F541" s="95">
        <v>2000</v>
      </c>
      <c r="G541" s="177">
        <f t="shared" si="682"/>
        <v>133.33333333333334</v>
      </c>
      <c r="H541" s="447"/>
      <c r="I541" s="153">
        <f t="shared" si="691"/>
        <v>15</v>
      </c>
      <c r="J541" s="153">
        <f t="shared" si="692"/>
        <v>1916.7025831311566</v>
      </c>
      <c r="K541" s="154">
        <f t="shared" si="693"/>
        <v>127.78017220874378</v>
      </c>
      <c r="L541" s="458"/>
      <c r="M541" s="153">
        <f t="shared" si="674"/>
        <v>6</v>
      </c>
      <c r="N541" s="448"/>
      <c r="O541" s="448"/>
      <c r="P541" s="95">
        <v>15</v>
      </c>
      <c r="Q541" s="151">
        <v>1896.730769230772</v>
      </c>
      <c r="R541" s="177">
        <f t="shared" si="683"/>
        <v>126.44871794871814</v>
      </c>
      <c r="S541" s="95">
        <f t="shared" si="675"/>
        <v>7</v>
      </c>
      <c r="T541" s="447"/>
      <c r="U541" s="95">
        <v>15</v>
      </c>
      <c r="V541" s="151">
        <v>1912.5000000000118</v>
      </c>
      <c r="W541" s="177">
        <f t="shared" si="684"/>
        <v>127.50000000000078</v>
      </c>
      <c r="X541" s="95">
        <f t="shared" si="676"/>
        <v>7</v>
      </c>
      <c r="Y541" s="447"/>
      <c r="Z541" s="95">
        <v>15</v>
      </c>
      <c r="AA541" s="151">
        <v>1924.2857142857138</v>
      </c>
      <c r="AB541" s="177">
        <f t="shared" si="685"/>
        <v>128.28571428571425</v>
      </c>
      <c r="AC541" s="95">
        <f t="shared" si="677"/>
        <v>6</v>
      </c>
      <c r="AD541" s="447"/>
      <c r="AE541" s="95">
        <v>15</v>
      </c>
      <c r="AF541" s="151">
        <v>1919.9999999999993</v>
      </c>
      <c r="AG541" s="177">
        <f t="shared" si="686"/>
        <v>127.99999999999996</v>
      </c>
      <c r="AH541" s="95">
        <f t="shared" si="678"/>
        <v>5</v>
      </c>
      <c r="AI541" s="447"/>
      <c r="AJ541" s="95">
        <v>15</v>
      </c>
      <c r="AK541" s="151">
        <v>1928.181818181818</v>
      </c>
      <c r="AL541" s="177">
        <f t="shared" si="687"/>
        <v>128.54545454545453</v>
      </c>
      <c r="AM541" s="95">
        <f t="shared" si="679"/>
        <v>3</v>
      </c>
      <c r="AN541" s="447"/>
      <c r="AO541" s="95">
        <v>15</v>
      </c>
      <c r="AP541" s="151">
        <v>1907.1428571428585</v>
      </c>
      <c r="AQ541" s="177">
        <f t="shared" si="688"/>
        <v>127.14285714285724</v>
      </c>
      <c r="AR541" s="95">
        <f t="shared" si="680"/>
        <v>7</v>
      </c>
      <c r="AS541" s="447"/>
      <c r="AT541" s="95">
        <v>15</v>
      </c>
      <c r="AU541" s="151">
        <v>1928.076923076924</v>
      </c>
      <c r="AV541" s="177">
        <f t="shared" si="689"/>
        <v>128.5384615384616</v>
      </c>
      <c r="AW541" s="95">
        <f t="shared" si="681"/>
        <v>5</v>
      </c>
      <c r="AX541" s="447"/>
    </row>
    <row r="542" spans="2:50" hidden="1">
      <c r="B542" s="456"/>
      <c r="C542" s="95">
        <f t="shared" si="690"/>
        <v>11</v>
      </c>
      <c r="D542" s="95" t="s">
        <v>140</v>
      </c>
      <c r="E542" s="95">
        <v>15</v>
      </c>
      <c r="F542" s="95">
        <v>2000</v>
      </c>
      <c r="G542" s="177">
        <f t="shared" si="682"/>
        <v>133.33333333333334</v>
      </c>
      <c r="H542" s="447"/>
      <c r="I542" s="153">
        <f t="shared" si="691"/>
        <v>15</v>
      </c>
      <c r="J542" s="153">
        <f t="shared" si="692"/>
        <v>1921.5689498981742</v>
      </c>
      <c r="K542" s="154">
        <f t="shared" si="693"/>
        <v>128.10459665987827</v>
      </c>
      <c r="L542" s="458"/>
      <c r="M542" s="153">
        <f t="shared" si="674"/>
        <v>5</v>
      </c>
      <c r="N542" s="448"/>
      <c r="O542" s="448"/>
      <c r="P542" s="95">
        <v>15</v>
      </c>
      <c r="Q542" s="151">
        <v>1912.6530612244874</v>
      </c>
      <c r="R542" s="177">
        <f t="shared" si="683"/>
        <v>127.51020408163249</v>
      </c>
      <c r="S542" s="95">
        <f t="shared" si="675"/>
        <v>5</v>
      </c>
      <c r="T542" s="447"/>
      <c r="U542" s="95">
        <v>15</v>
      </c>
      <c r="V542" s="151">
        <v>1928.7804878048751</v>
      </c>
      <c r="W542" s="177">
        <f t="shared" si="684"/>
        <v>128.58536585365835</v>
      </c>
      <c r="X542" s="95">
        <f t="shared" si="676"/>
        <v>5</v>
      </c>
      <c r="Y542" s="447"/>
      <c r="Z542" s="95">
        <v>15</v>
      </c>
      <c r="AA542" s="151">
        <v>1932.2222222222235</v>
      </c>
      <c r="AB542" s="177">
        <f t="shared" si="685"/>
        <v>128.81481481481489</v>
      </c>
      <c r="AC542" s="95">
        <f t="shared" si="677"/>
        <v>4</v>
      </c>
      <c r="AD542" s="447"/>
      <c r="AE542" s="95">
        <v>15</v>
      </c>
      <c r="AF542" s="151">
        <v>1904.4827586206911</v>
      </c>
      <c r="AG542" s="177">
        <f t="shared" si="686"/>
        <v>126.9655172413794</v>
      </c>
      <c r="AH542" s="95">
        <f t="shared" si="678"/>
        <v>7</v>
      </c>
      <c r="AI542" s="447"/>
      <c r="AJ542" s="95">
        <v>15</v>
      </c>
      <c r="AK542" s="151">
        <v>1906.9565217391284</v>
      </c>
      <c r="AL542" s="177">
        <f t="shared" si="687"/>
        <v>127.13043478260856</v>
      </c>
      <c r="AM542" s="95">
        <f t="shared" si="679"/>
        <v>6</v>
      </c>
      <c r="AN542" s="447"/>
      <c r="AO542" s="95">
        <v>15</v>
      </c>
      <c r="AP542" s="151">
        <v>1931.0028050490869</v>
      </c>
      <c r="AQ542" s="177">
        <f t="shared" si="688"/>
        <v>128.73352033660578</v>
      </c>
      <c r="AR542" s="95">
        <f t="shared" si="680"/>
        <v>4</v>
      </c>
      <c r="AS542" s="447"/>
      <c r="AT542" s="95">
        <v>15</v>
      </c>
      <c r="AU542" s="151">
        <v>1934.8847926267263</v>
      </c>
      <c r="AV542" s="177">
        <f t="shared" si="689"/>
        <v>128.99231950844842</v>
      </c>
      <c r="AW542" s="95">
        <f t="shared" si="681"/>
        <v>3</v>
      </c>
      <c r="AX542" s="447"/>
    </row>
    <row r="543" spans="2:50" hidden="1">
      <c r="B543" s="456"/>
      <c r="C543" s="95">
        <f t="shared" si="690"/>
        <v>12</v>
      </c>
      <c r="D543" s="95" t="s">
        <v>132</v>
      </c>
      <c r="E543" s="95">
        <v>15</v>
      </c>
      <c r="F543" s="95">
        <v>2000</v>
      </c>
      <c r="G543" s="177">
        <f t="shared" si="682"/>
        <v>133.33333333333334</v>
      </c>
      <c r="H543" s="447"/>
      <c r="I543" s="153">
        <f t="shared" si="691"/>
        <v>15</v>
      </c>
      <c r="J543" s="153">
        <f t="shared" si="692"/>
        <v>1930.355045046447</v>
      </c>
      <c r="K543" s="154">
        <f t="shared" si="693"/>
        <v>128.69033633642979</v>
      </c>
      <c r="L543" s="458"/>
      <c r="M543" s="153">
        <f t="shared" si="674"/>
        <v>4</v>
      </c>
      <c r="N543" s="448"/>
      <c r="O543" s="448"/>
      <c r="P543" s="95">
        <v>15</v>
      </c>
      <c r="Q543" s="151">
        <v>1941.5882352941146</v>
      </c>
      <c r="R543" s="177">
        <f t="shared" si="683"/>
        <v>129.43921568627431</v>
      </c>
      <c r="S543" s="95">
        <f t="shared" si="675"/>
        <v>3</v>
      </c>
      <c r="T543" s="447"/>
      <c r="U543" s="95">
        <v>15</v>
      </c>
      <c r="V543" s="151">
        <v>1947.7310924369713</v>
      </c>
      <c r="W543" s="177">
        <f t="shared" si="684"/>
        <v>129.84873949579807</v>
      </c>
      <c r="X543" s="95">
        <f t="shared" si="676"/>
        <v>3</v>
      </c>
      <c r="Y543" s="447"/>
      <c r="Z543" s="95">
        <v>15</v>
      </c>
      <c r="AA543" s="151">
        <v>1929.4117647058831</v>
      </c>
      <c r="AB543" s="177">
        <f t="shared" si="685"/>
        <v>128.62745098039221</v>
      </c>
      <c r="AC543" s="95">
        <f t="shared" si="677"/>
        <v>5</v>
      </c>
      <c r="AD543" s="447"/>
      <c r="AE543" s="95">
        <v>15</v>
      </c>
      <c r="AF543" s="151">
        <v>1931.320754716982</v>
      </c>
      <c r="AG543" s="177">
        <f t="shared" si="686"/>
        <v>128.75471698113213</v>
      </c>
      <c r="AH543" s="95">
        <f t="shared" si="678"/>
        <v>4</v>
      </c>
      <c r="AI543" s="447"/>
      <c r="AJ543" s="95">
        <v>15</v>
      </c>
      <c r="AK543" s="151">
        <v>1907.1428571428585</v>
      </c>
      <c r="AL543" s="177">
        <f t="shared" si="687"/>
        <v>127.14285714285724</v>
      </c>
      <c r="AM543" s="95">
        <f t="shared" si="679"/>
        <v>5</v>
      </c>
      <c r="AN543" s="447"/>
      <c r="AO543" s="95">
        <v>15</v>
      </c>
      <c r="AP543" s="151">
        <v>1925.4545454545473</v>
      </c>
      <c r="AQ543" s="177">
        <f t="shared" si="688"/>
        <v>128.36363636363649</v>
      </c>
      <c r="AR543" s="95">
        <f t="shared" si="680"/>
        <v>6</v>
      </c>
      <c r="AS543" s="447"/>
      <c r="AT543" s="95">
        <v>15</v>
      </c>
      <c r="AU543" s="151">
        <v>1929.8360655737722</v>
      </c>
      <c r="AV543" s="177">
        <f t="shared" si="689"/>
        <v>128.65573770491815</v>
      </c>
      <c r="AW543" s="95">
        <f t="shared" si="681"/>
        <v>4</v>
      </c>
      <c r="AX543" s="447"/>
    </row>
    <row r="544" spans="2:50" hidden="1">
      <c r="B544" s="456"/>
      <c r="C544" s="95">
        <f t="shared" si="690"/>
        <v>13</v>
      </c>
      <c r="D544" s="95" t="s">
        <v>153</v>
      </c>
      <c r="E544" s="95">
        <v>16</v>
      </c>
      <c r="F544" s="95">
        <v>1500</v>
      </c>
      <c r="G544" s="177">
        <f t="shared" si="682"/>
        <v>93.75</v>
      </c>
      <c r="H544" s="447"/>
      <c r="I544" s="153">
        <f t="shared" si="691"/>
        <v>16</v>
      </c>
      <c r="J544" s="153">
        <f t="shared" si="692"/>
        <v>1445.766368358087</v>
      </c>
      <c r="K544" s="154">
        <f t="shared" si="693"/>
        <v>90.360398022380437</v>
      </c>
      <c r="L544" s="458"/>
      <c r="M544" s="153">
        <f t="shared" si="674"/>
        <v>17</v>
      </c>
      <c r="N544" s="448"/>
      <c r="O544" s="448"/>
      <c r="P544" s="95">
        <v>16</v>
      </c>
      <c r="Q544" s="151">
        <v>1448.4236453201961</v>
      </c>
      <c r="R544" s="177">
        <f t="shared" si="683"/>
        <v>90.526477832512256</v>
      </c>
      <c r="S544" s="95">
        <f t="shared" si="675"/>
        <v>17</v>
      </c>
      <c r="T544" s="447"/>
      <c r="U544" s="95">
        <v>16</v>
      </c>
      <c r="V544" s="151">
        <v>1450.0074962518725</v>
      </c>
      <c r="W544" s="177">
        <f t="shared" si="684"/>
        <v>90.625468515742028</v>
      </c>
      <c r="X544" s="95">
        <f t="shared" si="676"/>
        <v>17</v>
      </c>
      <c r="Y544" s="447"/>
      <c r="Z544" s="95">
        <v>16</v>
      </c>
      <c r="AA544" s="151">
        <v>1450.1538461538478</v>
      </c>
      <c r="AB544" s="177">
        <f t="shared" si="685"/>
        <v>90.634615384615486</v>
      </c>
      <c r="AC544" s="95">
        <f t="shared" si="677"/>
        <v>17</v>
      </c>
      <c r="AD544" s="447"/>
      <c r="AE544" s="95">
        <v>16</v>
      </c>
      <c r="AF544" s="151">
        <v>1446.8571428571413</v>
      </c>
      <c r="AG544" s="177">
        <f t="shared" si="686"/>
        <v>90.428571428571331</v>
      </c>
      <c r="AH544" s="95">
        <f t="shared" si="678"/>
        <v>17</v>
      </c>
      <c r="AI544" s="447"/>
      <c r="AJ544" s="95">
        <v>16</v>
      </c>
      <c r="AK544" s="151">
        <v>1430.5263157894726</v>
      </c>
      <c r="AL544" s="177">
        <f t="shared" si="687"/>
        <v>89.407894736842039</v>
      </c>
      <c r="AM544" s="95">
        <f t="shared" si="679"/>
        <v>18</v>
      </c>
      <c r="AN544" s="447"/>
      <c r="AO544" s="95">
        <v>16</v>
      </c>
      <c r="AP544" s="151">
        <v>1451.040650406504</v>
      </c>
      <c r="AQ544" s="177">
        <f t="shared" si="688"/>
        <v>90.690040650406502</v>
      </c>
      <c r="AR544" s="95">
        <f t="shared" si="680"/>
        <v>17</v>
      </c>
      <c r="AS544" s="447"/>
      <c r="AT544" s="95">
        <v>16</v>
      </c>
      <c r="AU544" s="151">
        <v>1443.3554817275744</v>
      </c>
      <c r="AV544" s="177">
        <f t="shared" si="689"/>
        <v>90.209717607973403</v>
      </c>
      <c r="AW544" s="95">
        <f t="shared" si="681"/>
        <v>17</v>
      </c>
      <c r="AX544" s="447"/>
    </row>
    <row r="545" spans="2:50" hidden="1">
      <c r="B545" s="456"/>
      <c r="C545" s="95">
        <f t="shared" si="690"/>
        <v>14</v>
      </c>
      <c r="D545" s="95" t="s">
        <v>155</v>
      </c>
      <c r="E545" s="95">
        <v>22</v>
      </c>
      <c r="F545" s="95">
        <v>2000</v>
      </c>
      <c r="G545" s="177">
        <f t="shared" si="682"/>
        <v>90.909090909090907</v>
      </c>
      <c r="H545" s="447"/>
      <c r="I545" s="153">
        <f t="shared" si="691"/>
        <v>22</v>
      </c>
      <c r="J545" s="153">
        <f t="shared" si="692"/>
        <v>1754.4985910938753</v>
      </c>
      <c r="K545" s="154">
        <f t="shared" si="693"/>
        <v>79.749935958812486</v>
      </c>
      <c r="L545" s="458"/>
      <c r="M545" s="153">
        <f t="shared" si="674"/>
        <v>20</v>
      </c>
      <c r="N545" s="448"/>
      <c r="O545" s="448"/>
      <c r="P545" s="95">
        <v>22</v>
      </c>
      <c r="Q545" s="151">
        <v>1736.4705882352941</v>
      </c>
      <c r="R545" s="177">
        <f t="shared" si="683"/>
        <v>78.930481283422466</v>
      </c>
      <c r="S545" s="95">
        <f t="shared" si="675"/>
        <v>20</v>
      </c>
      <c r="T545" s="447"/>
      <c r="U545" s="95">
        <v>22</v>
      </c>
      <c r="V545" s="151">
        <v>1778.1818181818194</v>
      </c>
      <c r="W545" s="177">
        <f t="shared" si="684"/>
        <v>80.826446280991789</v>
      </c>
      <c r="X545" s="95">
        <f t="shared" si="676"/>
        <v>20</v>
      </c>
      <c r="Y545" s="447"/>
      <c r="Z545" s="95">
        <v>22</v>
      </c>
      <c r="AA545" s="151">
        <v>1729.2857142857156</v>
      </c>
      <c r="AB545" s="177">
        <f t="shared" si="685"/>
        <v>78.603896103896162</v>
      </c>
      <c r="AC545" s="95">
        <f t="shared" si="677"/>
        <v>20</v>
      </c>
      <c r="AD545" s="447"/>
      <c r="AE545" s="95">
        <v>22</v>
      </c>
      <c r="AF545" s="151">
        <v>1772.8301886792462</v>
      </c>
      <c r="AG545" s="177">
        <f t="shared" si="686"/>
        <v>80.583190394511192</v>
      </c>
      <c r="AH545" s="95">
        <f t="shared" si="678"/>
        <v>20</v>
      </c>
      <c r="AI545" s="447"/>
      <c r="AJ545" s="95">
        <v>22</v>
      </c>
      <c r="AK545" s="151">
        <v>1764.8275862068954</v>
      </c>
      <c r="AL545" s="177">
        <f t="shared" si="687"/>
        <v>80.219435736677056</v>
      </c>
      <c r="AM545" s="95">
        <f t="shared" si="679"/>
        <v>20</v>
      </c>
      <c r="AN545" s="447"/>
      <c r="AO545" s="95">
        <v>22</v>
      </c>
      <c r="AP545" s="151">
        <v>1729.4594594594603</v>
      </c>
      <c r="AQ545" s="177">
        <f t="shared" si="688"/>
        <v>78.611793611793644</v>
      </c>
      <c r="AR545" s="95">
        <f t="shared" si="680"/>
        <v>20</v>
      </c>
      <c r="AS545" s="447"/>
      <c r="AT545" s="95">
        <v>22</v>
      </c>
      <c r="AU545" s="151">
        <v>1770.4347826086955</v>
      </c>
      <c r="AV545" s="177">
        <f t="shared" si="689"/>
        <v>80.474308300395251</v>
      </c>
      <c r="AW545" s="95">
        <f t="shared" si="681"/>
        <v>20</v>
      </c>
      <c r="AX545" s="447"/>
    </row>
    <row r="546" spans="2:50" hidden="1">
      <c r="B546" s="456"/>
      <c r="C546" s="95">
        <f t="shared" si="690"/>
        <v>15</v>
      </c>
      <c r="D546" s="95" t="s">
        <v>156</v>
      </c>
      <c r="E546" s="95">
        <v>16</v>
      </c>
      <c r="F546" s="95">
        <v>2000</v>
      </c>
      <c r="G546" s="177">
        <f t="shared" si="682"/>
        <v>125</v>
      </c>
      <c r="H546" s="447"/>
      <c r="I546" s="153">
        <f t="shared" si="691"/>
        <v>16</v>
      </c>
      <c r="J546" s="153">
        <f t="shared" si="692"/>
        <v>1939.6685751524419</v>
      </c>
      <c r="K546" s="154">
        <f t="shared" si="693"/>
        <v>121.22928594702762</v>
      </c>
      <c r="L546" s="458"/>
      <c r="M546" s="153">
        <f t="shared" si="674"/>
        <v>8</v>
      </c>
      <c r="N546" s="448"/>
      <c r="O546" s="448"/>
      <c r="P546" s="95">
        <v>16</v>
      </c>
      <c r="Q546" s="151">
        <v>1925.454545454543</v>
      </c>
      <c r="R546" s="177">
        <f t="shared" si="683"/>
        <v>120.34090909090894</v>
      </c>
      <c r="S546" s="95">
        <f t="shared" si="675"/>
        <v>8</v>
      </c>
      <c r="T546" s="447"/>
      <c r="U546" s="95">
        <v>16</v>
      </c>
      <c r="V546" s="151">
        <v>1950.9090909090883</v>
      </c>
      <c r="W546" s="177">
        <f t="shared" si="684"/>
        <v>121.93181818181802</v>
      </c>
      <c r="X546" s="95">
        <f t="shared" si="676"/>
        <v>8</v>
      </c>
      <c r="Y546" s="447"/>
      <c r="Z546" s="95">
        <v>16</v>
      </c>
      <c r="AA546" s="151">
        <v>1967.4999999999939</v>
      </c>
      <c r="AB546" s="177">
        <f t="shared" si="685"/>
        <v>122.96874999999962</v>
      </c>
      <c r="AC546" s="95">
        <f t="shared" si="677"/>
        <v>8</v>
      </c>
      <c r="AD546" s="447"/>
      <c r="AE546" s="95">
        <v>16</v>
      </c>
      <c r="AF546" s="151">
        <v>1931.1111111111068</v>
      </c>
      <c r="AG546" s="177">
        <f t="shared" si="686"/>
        <v>120.69444444444417</v>
      </c>
      <c r="AH546" s="95">
        <f t="shared" si="678"/>
        <v>9</v>
      </c>
      <c r="AI546" s="447"/>
      <c r="AJ546" s="95">
        <v>16</v>
      </c>
      <c r="AK546" s="151">
        <v>1972.4999999999941</v>
      </c>
      <c r="AL546" s="177">
        <f t="shared" si="687"/>
        <v>123.28124999999963</v>
      </c>
      <c r="AM546" s="95">
        <f t="shared" si="679"/>
        <v>8</v>
      </c>
      <c r="AN546" s="447"/>
      <c r="AO546" s="95">
        <v>16</v>
      </c>
      <c r="AP546" s="151">
        <v>1921.8181818181793</v>
      </c>
      <c r="AQ546" s="177">
        <f t="shared" si="688"/>
        <v>120.1136363636362</v>
      </c>
      <c r="AR546" s="95">
        <f t="shared" si="680"/>
        <v>9</v>
      </c>
      <c r="AS546" s="447"/>
      <c r="AT546" s="95">
        <v>16</v>
      </c>
      <c r="AU546" s="151">
        <v>1908.3870967741905</v>
      </c>
      <c r="AV546" s="177">
        <f t="shared" si="689"/>
        <v>119.2741935483869</v>
      </c>
      <c r="AW546" s="95">
        <f t="shared" si="681"/>
        <v>11</v>
      </c>
      <c r="AX546" s="447"/>
    </row>
    <row r="547" spans="2:50" hidden="1">
      <c r="B547" s="456"/>
      <c r="C547" s="95">
        <f t="shared" si="690"/>
        <v>16</v>
      </c>
      <c r="D547" s="95" t="s">
        <v>157</v>
      </c>
      <c r="E547" s="95">
        <v>20</v>
      </c>
      <c r="F547" s="95">
        <v>2000</v>
      </c>
      <c r="G547" s="177">
        <f t="shared" si="682"/>
        <v>100</v>
      </c>
      <c r="H547" s="447"/>
      <c r="I547" s="153">
        <f t="shared" si="691"/>
        <v>20</v>
      </c>
      <c r="J547" s="153">
        <f t="shared" si="692"/>
        <v>1918.1929713017889</v>
      </c>
      <c r="K547" s="154">
        <f t="shared" si="693"/>
        <v>95.909648565089455</v>
      </c>
      <c r="L547" s="458"/>
      <c r="M547" s="153">
        <f t="shared" si="674"/>
        <v>15</v>
      </c>
      <c r="N547" s="448"/>
      <c r="O547" s="448"/>
      <c r="P547" s="95">
        <v>20</v>
      </c>
      <c r="Q547" s="151">
        <v>1912.3943661971812</v>
      </c>
      <c r="R547" s="177">
        <f t="shared" si="683"/>
        <v>95.619718309859053</v>
      </c>
      <c r="S547" s="95">
        <f t="shared" si="675"/>
        <v>15</v>
      </c>
      <c r="T547" s="447"/>
      <c r="U547" s="95">
        <v>20</v>
      </c>
      <c r="V547" s="151">
        <v>1915.1612903225825</v>
      </c>
      <c r="W547" s="177">
        <f t="shared" si="684"/>
        <v>95.758064516129124</v>
      </c>
      <c r="X547" s="95">
        <f t="shared" si="676"/>
        <v>15</v>
      </c>
      <c r="Y547" s="447"/>
      <c r="Z547" s="95">
        <v>20</v>
      </c>
      <c r="AA547" s="151">
        <v>1900.7547169811332</v>
      </c>
      <c r="AB547" s="177">
        <f t="shared" si="685"/>
        <v>95.037735849056659</v>
      </c>
      <c r="AC547" s="95">
        <f t="shared" si="677"/>
        <v>15</v>
      </c>
      <c r="AD547" s="447"/>
      <c r="AE547" s="95">
        <v>20</v>
      </c>
      <c r="AF547" s="151">
        <v>1933.3333333333342</v>
      </c>
      <c r="AG547" s="177">
        <f t="shared" si="686"/>
        <v>96.666666666666714</v>
      </c>
      <c r="AH547" s="95">
        <f t="shared" si="678"/>
        <v>15</v>
      </c>
      <c r="AI547" s="447"/>
      <c r="AJ547" s="95">
        <v>20</v>
      </c>
      <c r="AK547" s="151">
        <v>1908.0000000000023</v>
      </c>
      <c r="AL547" s="177">
        <f t="shared" si="687"/>
        <v>95.400000000000119</v>
      </c>
      <c r="AM547" s="95">
        <f t="shared" si="679"/>
        <v>15</v>
      </c>
      <c r="AN547" s="447"/>
      <c r="AO547" s="95">
        <v>20</v>
      </c>
      <c r="AP547" s="151">
        <v>1939.1705069124407</v>
      </c>
      <c r="AQ547" s="177">
        <f t="shared" si="688"/>
        <v>96.958525345622036</v>
      </c>
      <c r="AR547" s="95">
        <f t="shared" si="680"/>
        <v>15</v>
      </c>
      <c r="AS547" s="447"/>
      <c r="AT547" s="95">
        <v>20</v>
      </c>
      <c r="AU547" s="151">
        <v>1918.5365853658504</v>
      </c>
      <c r="AV547" s="177">
        <f t="shared" si="689"/>
        <v>95.926829268292522</v>
      </c>
      <c r="AW547" s="95">
        <f t="shared" si="681"/>
        <v>15</v>
      </c>
      <c r="AX547" s="447"/>
    </row>
    <row r="548" spans="2:50" hidden="1">
      <c r="B548" s="456"/>
      <c r="C548" s="95">
        <f t="shared" si="690"/>
        <v>17</v>
      </c>
      <c r="D548" s="95" t="s">
        <v>158</v>
      </c>
      <c r="E548" s="95">
        <v>21</v>
      </c>
      <c r="F548" s="95">
        <v>2000</v>
      </c>
      <c r="G548" s="177">
        <f t="shared" si="682"/>
        <v>95.238095238095241</v>
      </c>
      <c r="H548" s="447"/>
      <c r="I548" s="153">
        <f t="shared" si="691"/>
        <v>21</v>
      </c>
      <c r="J548" s="153">
        <f t="shared" si="692"/>
        <v>1938.6741366139224</v>
      </c>
      <c r="K548" s="154">
        <f t="shared" si="693"/>
        <v>92.317816029234379</v>
      </c>
      <c r="L548" s="458"/>
      <c r="M548" s="153">
        <f t="shared" si="674"/>
        <v>16</v>
      </c>
      <c r="N548" s="448"/>
      <c r="O548" s="448"/>
      <c r="P548" s="95">
        <v>21</v>
      </c>
      <c r="Q548" s="151">
        <v>1923.6734693877556</v>
      </c>
      <c r="R548" s="177">
        <f t="shared" si="683"/>
        <v>91.603498542274082</v>
      </c>
      <c r="S548" s="95">
        <f t="shared" si="675"/>
        <v>16</v>
      </c>
      <c r="T548" s="447"/>
      <c r="U548" s="95">
        <v>21</v>
      </c>
      <c r="V548" s="151">
        <v>1927.2000000000007</v>
      </c>
      <c r="W548" s="177">
        <f t="shared" si="684"/>
        <v>91.771428571428601</v>
      </c>
      <c r="X548" s="95">
        <f t="shared" si="676"/>
        <v>16</v>
      </c>
      <c r="Y548" s="447"/>
      <c r="Z548" s="95">
        <v>21</v>
      </c>
      <c r="AA548" s="151">
        <v>1947.4285714285697</v>
      </c>
      <c r="AB548" s="177">
        <f t="shared" si="685"/>
        <v>92.734693877550939</v>
      </c>
      <c r="AC548" s="95">
        <f t="shared" si="677"/>
        <v>16</v>
      </c>
      <c r="AD548" s="447"/>
      <c r="AE548" s="95">
        <v>21</v>
      </c>
      <c r="AF548" s="151">
        <v>1904.5161290322551</v>
      </c>
      <c r="AG548" s="177">
        <f t="shared" si="686"/>
        <v>90.691244239631189</v>
      </c>
      <c r="AH548" s="95">
        <f t="shared" si="678"/>
        <v>16</v>
      </c>
      <c r="AI548" s="447"/>
      <c r="AJ548" s="95">
        <v>21</v>
      </c>
      <c r="AK548" s="151">
        <v>1969.6551724137889</v>
      </c>
      <c r="AL548" s="177">
        <f t="shared" si="687"/>
        <v>93.793103448275659</v>
      </c>
      <c r="AM548" s="95">
        <f t="shared" si="679"/>
        <v>16</v>
      </c>
      <c r="AN548" s="447"/>
      <c r="AO548" s="95">
        <v>21</v>
      </c>
      <c r="AP548" s="151">
        <v>1951.5789473684194</v>
      </c>
      <c r="AQ548" s="177">
        <f t="shared" si="688"/>
        <v>92.932330827067588</v>
      </c>
      <c r="AR548" s="95">
        <f t="shared" si="680"/>
        <v>16</v>
      </c>
      <c r="AS548" s="447"/>
      <c r="AT548" s="95">
        <v>21</v>
      </c>
      <c r="AU548" s="151">
        <v>1946.6666666666654</v>
      </c>
      <c r="AV548" s="177">
        <f t="shared" si="689"/>
        <v>92.698412698412639</v>
      </c>
      <c r="AW548" s="95">
        <f t="shared" si="681"/>
        <v>16</v>
      </c>
      <c r="AX548" s="447"/>
    </row>
    <row r="549" spans="2:50" hidden="1">
      <c r="B549" s="456"/>
      <c r="C549" s="95">
        <f t="shared" si="690"/>
        <v>18</v>
      </c>
      <c r="D549" s="95" t="s">
        <v>159</v>
      </c>
      <c r="E549" s="95">
        <v>16</v>
      </c>
      <c r="F549" s="95">
        <v>2000</v>
      </c>
      <c r="G549" s="177">
        <f t="shared" si="682"/>
        <v>125</v>
      </c>
      <c r="H549" s="447"/>
      <c r="I549" s="153">
        <f t="shared" si="691"/>
        <v>16</v>
      </c>
      <c r="J549" s="153">
        <f t="shared" si="692"/>
        <v>1919.9083288492018</v>
      </c>
      <c r="K549" s="154">
        <f t="shared" si="693"/>
        <v>119.99427055307511</v>
      </c>
      <c r="L549" s="458"/>
      <c r="M549" s="153">
        <f t="shared" si="674"/>
        <v>10</v>
      </c>
      <c r="N549" s="448"/>
      <c r="O549" s="448"/>
      <c r="P549" s="95">
        <v>16</v>
      </c>
      <c r="Q549" s="151">
        <v>1915.2000000000005</v>
      </c>
      <c r="R549" s="177">
        <f t="shared" si="683"/>
        <v>119.70000000000003</v>
      </c>
      <c r="S549" s="95">
        <f t="shared" si="675"/>
        <v>10</v>
      </c>
      <c r="T549" s="447"/>
      <c r="U549" s="95">
        <v>16</v>
      </c>
      <c r="V549" s="151">
        <v>1932.7659574468087</v>
      </c>
      <c r="W549" s="177">
        <f t="shared" si="684"/>
        <v>120.79787234042554</v>
      </c>
      <c r="X549" s="95">
        <f t="shared" si="676"/>
        <v>9</v>
      </c>
      <c r="Y549" s="447"/>
      <c r="Z549" s="95">
        <v>16</v>
      </c>
      <c r="AA549" s="151">
        <v>1934.2105263157882</v>
      </c>
      <c r="AB549" s="177">
        <f t="shared" si="685"/>
        <v>120.88815789473676</v>
      </c>
      <c r="AC549" s="95">
        <f t="shared" si="677"/>
        <v>9</v>
      </c>
      <c r="AD549" s="447"/>
      <c r="AE549" s="95">
        <v>16</v>
      </c>
      <c r="AF549" s="151">
        <v>1918.1818181818157</v>
      </c>
      <c r="AG549" s="177">
        <f t="shared" si="686"/>
        <v>119.88636363636348</v>
      </c>
      <c r="AH549" s="95">
        <f t="shared" si="678"/>
        <v>10</v>
      </c>
      <c r="AI549" s="447"/>
      <c r="AJ549" s="95">
        <v>16</v>
      </c>
      <c r="AK549" s="151">
        <v>1919.9999999999977</v>
      </c>
      <c r="AL549" s="177">
        <f t="shared" si="687"/>
        <v>119.99999999999986</v>
      </c>
      <c r="AM549" s="95">
        <f t="shared" si="679"/>
        <v>10</v>
      </c>
      <c r="AN549" s="447"/>
      <c r="AO549" s="95">
        <v>16</v>
      </c>
      <c r="AP549" s="151">
        <v>1905</v>
      </c>
      <c r="AQ549" s="177">
        <f t="shared" si="688"/>
        <v>119.0625</v>
      </c>
      <c r="AR549" s="95">
        <f t="shared" si="680"/>
        <v>11</v>
      </c>
      <c r="AS549" s="447"/>
      <c r="AT549" s="95">
        <v>16</v>
      </c>
      <c r="AU549" s="151">
        <v>1913.9999999999993</v>
      </c>
      <c r="AV549" s="177">
        <f t="shared" si="689"/>
        <v>119.62499999999996</v>
      </c>
      <c r="AW549" s="95">
        <f t="shared" si="681"/>
        <v>10</v>
      </c>
      <c r="AX549" s="447"/>
    </row>
    <row r="550" spans="2:50" hidden="1">
      <c r="B550" s="456"/>
      <c r="C550" s="95">
        <f t="shared" si="690"/>
        <v>19</v>
      </c>
      <c r="D550" s="95" t="s">
        <v>160</v>
      </c>
      <c r="E550" s="95">
        <v>25</v>
      </c>
      <c r="F550" s="95">
        <v>2000</v>
      </c>
      <c r="G550" s="177">
        <f t="shared" si="682"/>
        <v>80</v>
      </c>
      <c r="H550" s="447"/>
      <c r="I550" s="153">
        <f t="shared" si="691"/>
        <v>25</v>
      </c>
      <c r="J550" s="153">
        <f t="shared" si="692"/>
        <v>1702.3130211634088</v>
      </c>
      <c r="K550" s="154">
        <f t="shared" si="693"/>
        <v>68.092520846536345</v>
      </c>
      <c r="L550" s="458"/>
      <c r="M550" s="153">
        <f t="shared" si="674"/>
        <v>21</v>
      </c>
      <c r="N550" s="448"/>
      <c r="O550" s="448"/>
      <c r="P550" s="95">
        <v>25</v>
      </c>
      <c r="Q550" s="151">
        <v>1731.5789473684199</v>
      </c>
      <c r="R550" s="177">
        <f t="shared" si="683"/>
        <v>69.263157894736793</v>
      </c>
      <c r="S550" s="95">
        <f t="shared" si="675"/>
        <v>21</v>
      </c>
      <c r="T550" s="447"/>
      <c r="U550" s="95">
        <v>25</v>
      </c>
      <c r="V550" s="151">
        <v>1722.2950819672126</v>
      </c>
      <c r="W550" s="177">
        <f t="shared" si="684"/>
        <v>68.891803278688499</v>
      </c>
      <c r="X550" s="95">
        <f t="shared" si="676"/>
        <v>21</v>
      </c>
      <c r="Y550" s="447"/>
      <c r="Z550" s="95">
        <v>25</v>
      </c>
      <c r="AA550" s="151">
        <v>1706.5573770491796</v>
      </c>
      <c r="AB550" s="177">
        <f t="shared" si="685"/>
        <v>68.262295081967181</v>
      </c>
      <c r="AC550" s="95">
        <f t="shared" si="677"/>
        <v>21</v>
      </c>
      <c r="AD550" s="447"/>
      <c r="AE550" s="95">
        <v>25</v>
      </c>
      <c r="AF550" s="151">
        <v>1683.9344262295076</v>
      </c>
      <c r="AG550" s="177">
        <f t="shared" si="686"/>
        <v>67.3573770491803</v>
      </c>
      <c r="AH550" s="95">
        <f t="shared" si="678"/>
        <v>21</v>
      </c>
      <c r="AI550" s="447"/>
      <c r="AJ550" s="95">
        <v>25</v>
      </c>
      <c r="AK550" s="151">
        <v>1686.9999999999991</v>
      </c>
      <c r="AL550" s="177">
        <f t="shared" si="687"/>
        <v>67.479999999999961</v>
      </c>
      <c r="AM550" s="95">
        <f t="shared" si="679"/>
        <v>21</v>
      </c>
      <c r="AN550" s="447"/>
      <c r="AO550" s="95">
        <v>25</v>
      </c>
      <c r="AP550" s="151">
        <v>1686.233766233767</v>
      </c>
      <c r="AQ550" s="177">
        <f t="shared" si="688"/>
        <v>67.449350649350677</v>
      </c>
      <c r="AR550" s="95">
        <f t="shared" si="680"/>
        <v>21</v>
      </c>
      <c r="AS550" s="447"/>
      <c r="AT550" s="95">
        <v>25</v>
      </c>
      <c r="AU550" s="151">
        <v>1698.5915492957749</v>
      </c>
      <c r="AV550" s="177">
        <f t="shared" si="689"/>
        <v>67.943661971830991</v>
      </c>
      <c r="AW550" s="95">
        <f t="shared" si="681"/>
        <v>21</v>
      </c>
      <c r="AX550" s="447"/>
    </row>
    <row r="551" spans="2:50" hidden="1">
      <c r="B551" s="456"/>
      <c r="C551" s="95">
        <f t="shared" si="690"/>
        <v>20</v>
      </c>
      <c r="D551" s="95" t="s">
        <v>161</v>
      </c>
      <c r="E551" s="95">
        <v>15</v>
      </c>
      <c r="F551" s="95">
        <v>2000</v>
      </c>
      <c r="G551" s="177">
        <f t="shared" ref="G551" si="694">F551/E551</f>
        <v>133.33333333333334</v>
      </c>
      <c r="H551" s="447"/>
      <c r="I551" s="153">
        <f t="shared" ref="I551" si="695">IFERROR(AVERAGE(P551,U551,Z551,AE551,AJ551,AO551,AT551),"")</f>
        <v>15</v>
      </c>
      <c r="J551" s="153">
        <f t="shared" ref="J551" si="696">IFERROR(AVERAGE(Q551,V551,AA551,AF551,AK551,AP551,AU551),"")</f>
        <v>1913.9780813284813</v>
      </c>
      <c r="K551" s="154">
        <f t="shared" ref="K551" si="697">IFERROR(AVERAGE(R551,W551,AB551,AG551,AL551,AQ551,AV551),"")</f>
        <v>127.59853875523208</v>
      </c>
      <c r="L551" s="458"/>
      <c r="M551" s="153">
        <f t="shared" si="674"/>
        <v>7</v>
      </c>
      <c r="N551" s="448"/>
      <c r="O551" s="448"/>
      <c r="P551" s="95">
        <v>15</v>
      </c>
      <c r="Q551" s="151">
        <v>1910.9215686274501</v>
      </c>
      <c r="R551" s="177">
        <f t="shared" ref="R551" si="698">IFERROR(Q551/P551,"")</f>
        <v>127.39477124183001</v>
      </c>
      <c r="S551" s="95">
        <f t="shared" si="675"/>
        <v>6</v>
      </c>
      <c r="T551" s="447"/>
      <c r="U551" s="95">
        <v>15</v>
      </c>
      <c r="V551" s="151">
        <v>1923.242424242424</v>
      </c>
      <c r="W551" s="177">
        <f t="shared" ref="W551" si="699">IFERROR(V551/U551,"")</f>
        <v>128.2161616161616</v>
      </c>
      <c r="X551" s="95">
        <f t="shared" si="676"/>
        <v>6</v>
      </c>
      <c r="Y551" s="447"/>
      <c r="Z551" s="95">
        <v>15</v>
      </c>
      <c r="AA551" s="151">
        <v>1905.7142857142876</v>
      </c>
      <c r="AB551" s="177">
        <f t="shared" ref="AB551" si="700">IFERROR(AA551/Z551,"")</f>
        <v>127.04761904761918</v>
      </c>
      <c r="AC551" s="95">
        <f t="shared" si="677"/>
        <v>7</v>
      </c>
      <c r="AD551" s="447"/>
      <c r="AE551" s="95">
        <v>15</v>
      </c>
      <c r="AF551" s="151">
        <v>1905.3333333333335</v>
      </c>
      <c r="AG551" s="177">
        <f t="shared" ref="AG551" si="701">IFERROR(AF551/AE551,"")</f>
        <v>127.02222222222223</v>
      </c>
      <c r="AH551" s="95">
        <f t="shared" si="678"/>
        <v>6</v>
      </c>
      <c r="AI551" s="447"/>
      <c r="AJ551" s="95">
        <v>15</v>
      </c>
      <c r="AK551" s="151">
        <v>1903.5294117647065</v>
      </c>
      <c r="AL551" s="177">
        <f t="shared" ref="AL551" si="702">IFERROR(AK551/AJ551,"")</f>
        <v>126.90196078431377</v>
      </c>
      <c r="AM551" s="95">
        <f t="shared" si="679"/>
        <v>7</v>
      </c>
      <c r="AN551" s="447"/>
      <c r="AO551" s="95">
        <v>15</v>
      </c>
      <c r="AP551" s="151">
        <v>1935.3846153846121</v>
      </c>
      <c r="AQ551" s="177">
        <f t="shared" ref="AQ551" si="703">IFERROR(AP551/AO551,"")</f>
        <v>129.02564102564079</v>
      </c>
      <c r="AR551" s="95">
        <f t="shared" si="680"/>
        <v>3</v>
      </c>
      <c r="AS551" s="447"/>
      <c r="AT551" s="95">
        <v>15</v>
      </c>
      <c r="AU551" s="151">
        <v>1913.7209302325552</v>
      </c>
      <c r="AV551" s="177">
        <f t="shared" ref="AV551" si="704">IFERROR(AU551/AT551,"")</f>
        <v>127.58139534883702</v>
      </c>
      <c r="AW551" s="95">
        <f t="shared" si="681"/>
        <v>7</v>
      </c>
      <c r="AX551" s="447"/>
    </row>
    <row r="552" spans="2:50" hidden="1">
      <c r="B552" s="456"/>
      <c r="C552" s="95">
        <f t="shared" si="690"/>
        <v>21</v>
      </c>
      <c r="D552" s="95" t="s">
        <v>162</v>
      </c>
      <c r="E552" s="95">
        <v>19</v>
      </c>
      <c r="F552" s="95">
        <v>1700</v>
      </c>
      <c r="G552" s="177">
        <f t="shared" si="682"/>
        <v>89.473684210526315</v>
      </c>
      <c r="H552" s="447"/>
      <c r="I552" s="153">
        <f t="shared" si="691"/>
        <v>19</v>
      </c>
      <c r="J552" s="153">
        <f t="shared" si="692"/>
        <v>1636.0865383642397</v>
      </c>
      <c r="K552" s="154">
        <f t="shared" si="693"/>
        <v>86.109817808644195</v>
      </c>
      <c r="L552" s="459"/>
      <c r="M552" s="153">
        <f t="shared" si="674"/>
        <v>19</v>
      </c>
      <c r="N552" s="448"/>
      <c r="O552" s="448"/>
      <c r="P552" s="95">
        <v>19</v>
      </c>
      <c r="Q552" s="151">
        <v>1636.8750000000005</v>
      </c>
      <c r="R552" s="177">
        <f t="shared" si="683"/>
        <v>86.151315789473713</v>
      </c>
      <c r="S552" s="95">
        <f t="shared" si="675"/>
        <v>19</v>
      </c>
      <c r="T552" s="447"/>
      <c r="U552" s="95">
        <v>19</v>
      </c>
      <c r="V552" s="151">
        <v>1620.5084745762715</v>
      </c>
      <c r="W552" s="177">
        <f t="shared" si="684"/>
        <v>85.289919714540602</v>
      </c>
      <c r="X552" s="95">
        <f t="shared" si="676"/>
        <v>19</v>
      </c>
      <c r="Y552" s="447"/>
      <c r="Z552" s="95">
        <v>19</v>
      </c>
      <c r="AA552" s="151">
        <v>1614.3925233644857</v>
      </c>
      <c r="AB552" s="177">
        <f t="shared" si="685"/>
        <v>84.96802754549924</v>
      </c>
      <c r="AC552" s="95">
        <f t="shared" si="677"/>
        <v>19</v>
      </c>
      <c r="AD552" s="447"/>
      <c r="AE552" s="95">
        <v>19</v>
      </c>
      <c r="AF552" s="151">
        <v>1665.9999999999993</v>
      </c>
      <c r="AG552" s="177">
        <f t="shared" si="686"/>
        <v>87.684210526315752</v>
      </c>
      <c r="AH552" s="95">
        <f t="shared" si="678"/>
        <v>19</v>
      </c>
      <c r="AI552" s="447"/>
      <c r="AJ552" s="95">
        <v>19</v>
      </c>
      <c r="AK552" s="151">
        <v>1640.8695652173915</v>
      </c>
      <c r="AL552" s="177">
        <f t="shared" si="687"/>
        <v>86.361556064073241</v>
      </c>
      <c r="AM552" s="95">
        <f t="shared" si="679"/>
        <v>19</v>
      </c>
      <c r="AN552" s="447"/>
      <c r="AO552" s="95">
        <v>19</v>
      </c>
      <c r="AP552" s="151">
        <v>1653.1707317073176</v>
      </c>
      <c r="AQ552" s="177">
        <f t="shared" si="688"/>
        <v>87.008985879332499</v>
      </c>
      <c r="AR552" s="95">
        <f t="shared" si="680"/>
        <v>19</v>
      </c>
      <c r="AS552" s="447"/>
      <c r="AT552" s="95">
        <v>19</v>
      </c>
      <c r="AU552" s="151">
        <v>1620.7894736842111</v>
      </c>
      <c r="AV552" s="177">
        <f t="shared" si="689"/>
        <v>85.304709141274273</v>
      </c>
      <c r="AW552" s="95">
        <f t="shared" si="681"/>
        <v>19</v>
      </c>
      <c r="AX552" s="447"/>
    </row>
    <row r="553" spans="2:50" ht="15.6" hidden="1">
      <c r="B553" s="460" t="s">
        <v>115</v>
      </c>
      <c r="C553" s="461"/>
      <c r="D553" s="461"/>
      <c r="E553" s="461"/>
      <c r="F553" s="461"/>
      <c r="G553" s="461"/>
      <c r="H553" s="461"/>
      <c r="I553" s="150"/>
      <c r="J553" s="150"/>
      <c r="K553" s="150"/>
      <c r="L553" s="150"/>
      <c r="M553" s="150"/>
      <c r="N553" s="448" t="s">
        <v>116</v>
      </c>
      <c r="O553" s="463" t="s">
        <v>63</v>
      </c>
      <c r="P553" s="465">
        <f>AT527+1</f>
        <v>46049</v>
      </c>
      <c r="Q553" s="456"/>
      <c r="R553" s="456"/>
      <c r="S553" s="456"/>
      <c r="T553" s="456"/>
      <c r="U553" s="465">
        <f>P553+1</f>
        <v>46050</v>
      </c>
      <c r="V553" s="456"/>
      <c r="W553" s="456"/>
      <c r="X553" s="456"/>
      <c r="Y553" s="456"/>
      <c r="Z553" s="465">
        <f>U553+1</f>
        <v>46051</v>
      </c>
      <c r="AA553" s="456"/>
      <c r="AB553" s="456"/>
      <c r="AC553" s="456"/>
      <c r="AD553" s="456"/>
      <c r="AE553" s="465">
        <f>Z553+1</f>
        <v>46052</v>
      </c>
      <c r="AF553" s="456"/>
      <c r="AG553" s="456"/>
      <c r="AH553" s="456"/>
      <c r="AI553" s="456"/>
      <c r="AJ553" s="465">
        <f>AE553+1</f>
        <v>46053</v>
      </c>
      <c r="AK553" s="456"/>
      <c r="AL553" s="456"/>
      <c r="AM553" s="456"/>
      <c r="AN553" s="456"/>
      <c r="AO553" s="465">
        <f>AJ553+1</f>
        <v>46054</v>
      </c>
      <c r="AP553" s="456"/>
      <c r="AQ553" s="456"/>
      <c r="AR553" s="456"/>
      <c r="AS553" s="456"/>
      <c r="AT553" s="465">
        <f>AO553+1</f>
        <v>46055</v>
      </c>
      <c r="AU553" s="456"/>
      <c r="AV553" s="456"/>
      <c r="AW553" s="456"/>
      <c r="AX553" s="456"/>
    </row>
    <row r="554" spans="2:50" ht="15.6" hidden="1">
      <c r="B554" s="462"/>
      <c r="C554" s="462"/>
      <c r="D554" s="462"/>
      <c r="E554" s="462"/>
      <c r="F554" s="462"/>
      <c r="G554" s="462"/>
      <c r="H554" s="462"/>
      <c r="I554" s="150"/>
      <c r="J554" s="150"/>
      <c r="K554" s="150"/>
      <c r="L554" s="150"/>
      <c r="M554" s="150"/>
      <c r="N554" s="448"/>
      <c r="O554" s="464"/>
      <c r="P554" s="465" t="s">
        <v>77</v>
      </c>
      <c r="Q554" s="456"/>
      <c r="R554" s="456"/>
      <c r="S554" s="456"/>
      <c r="T554" s="456"/>
      <c r="U554" s="465" t="s">
        <v>78</v>
      </c>
      <c r="V554" s="456"/>
      <c r="W554" s="456"/>
      <c r="X554" s="456"/>
      <c r="Y554" s="456"/>
      <c r="Z554" s="465" t="s">
        <v>79</v>
      </c>
      <c r="AA554" s="456"/>
      <c r="AB554" s="456"/>
      <c r="AC554" s="456"/>
      <c r="AD554" s="456"/>
      <c r="AE554" s="465" t="s">
        <v>74</v>
      </c>
      <c r="AF554" s="456"/>
      <c r="AG554" s="456"/>
      <c r="AH554" s="456"/>
      <c r="AI554" s="456"/>
      <c r="AJ554" s="465" t="s">
        <v>75</v>
      </c>
      <c r="AK554" s="456"/>
      <c r="AL554" s="456"/>
      <c r="AM554" s="456"/>
      <c r="AN554" s="456"/>
      <c r="AO554" s="465" t="s">
        <v>70</v>
      </c>
      <c r="AP554" s="456"/>
      <c r="AQ554" s="456"/>
      <c r="AR554" s="456"/>
      <c r="AS554" s="456"/>
      <c r="AT554" s="465" t="s">
        <v>76</v>
      </c>
      <c r="AU554" s="456"/>
      <c r="AV554" s="456"/>
      <c r="AW554" s="456"/>
      <c r="AX554" s="456"/>
    </row>
    <row r="555" spans="2:50" hidden="1">
      <c r="B555" s="448" t="s">
        <v>117</v>
      </c>
      <c r="C555" s="448" t="s">
        <v>118</v>
      </c>
      <c r="D555" s="448"/>
      <c r="E555" s="448" t="s">
        <v>119</v>
      </c>
      <c r="F555" s="448"/>
      <c r="G555" s="448"/>
      <c r="H555" s="452" t="s">
        <v>120</v>
      </c>
      <c r="I555" s="455" t="s">
        <v>121</v>
      </c>
      <c r="J555" s="455"/>
      <c r="K555" s="455"/>
      <c r="L555" s="455" t="s">
        <v>120</v>
      </c>
      <c r="M555" s="455" t="s">
        <v>122</v>
      </c>
      <c r="N555" s="448"/>
      <c r="O555" s="448" t="s">
        <v>123</v>
      </c>
      <c r="P555" s="449" t="s">
        <v>124</v>
      </c>
      <c r="Q555" s="450"/>
      <c r="R555" s="450"/>
      <c r="S555" s="451"/>
      <c r="T555" s="448" t="s">
        <v>120</v>
      </c>
      <c r="U555" s="449" t="s">
        <v>124</v>
      </c>
      <c r="V555" s="450"/>
      <c r="W555" s="450"/>
      <c r="X555" s="451"/>
      <c r="Y555" s="448" t="s">
        <v>120</v>
      </c>
      <c r="Z555" s="449" t="s">
        <v>124</v>
      </c>
      <c r="AA555" s="450"/>
      <c r="AB555" s="450"/>
      <c r="AC555" s="451"/>
      <c r="AD555" s="448" t="s">
        <v>120</v>
      </c>
      <c r="AE555" s="449" t="s">
        <v>124</v>
      </c>
      <c r="AF555" s="450"/>
      <c r="AG555" s="450"/>
      <c r="AH555" s="451"/>
      <c r="AI555" s="448" t="s">
        <v>120</v>
      </c>
      <c r="AJ555" s="449" t="s">
        <v>124</v>
      </c>
      <c r="AK555" s="450"/>
      <c r="AL555" s="450"/>
      <c r="AM555" s="451"/>
      <c r="AN555" s="448" t="s">
        <v>120</v>
      </c>
      <c r="AO555" s="449" t="s">
        <v>124</v>
      </c>
      <c r="AP555" s="450"/>
      <c r="AQ555" s="450"/>
      <c r="AR555" s="451"/>
      <c r="AS555" s="448" t="s">
        <v>120</v>
      </c>
      <c r="AT555" s="449" t="s">
        <v>124</v>
      </c>
      <c r="AU555" s="450"/>
      <c r="AV555" s="450"/>
      <c r="AW555" s="451"/>
      <c r="AX555" s="448" t="s">
        <v>120</v>
      </c>
    </row>
    <row r="556" spans="2:50" hidden="1">
      <c r="B556" s="448"/>
      <c r="C556" s="448"/>
      <c r="D556" s="448"/>
      <c r="E556" s="448" t="s">
        <v>125</v>
      </c>
      <c r="F556" s="448"/>
      <c r="G556" s="448"/>
      <c r="H556" s="453"/>
      <c r="I556" s="455" t="s">
        <v>125</v>
      </c>
      <c r="J556" s="455"/>
      <c r="K556" s="455"/>
      <c r="L556" s="455"/>
      <c r="M556" s="455"/>
      <c r="N556" s="448"/>
      <c r="O556" s="448"/>
      <c r="P556" s="449" t="s">
        <v>126</v>
      </c>
      <c r="Q556" s="450"/>
      <c r="R556" s="450"/>
      <c r="S556" s="451"/>
      <c r="T556" s="448"/>
      <c r="U556" s="449" t="s">
        <v>126</v>
      </c>
      <c r="V556" s="450"/>
      <c r="W556" s="450"/>
      <c r="X556" s="451"/>
      <c r="Y556" s="448"/>
      <c r="Z556" s="449" t="s">
        <v>126</v>
      </c>
      <c r="AA556" s="450"/>
      <c r="AB556" s="450"/>
      <c r="AC556" s="451"/>
      <c r="AD556" s="448"/>
      <c r="AE556" s="449" t="s">
        <v>126</v>
      </c>
      <c r="AF556" s="450"/>
      <c r="AG556" s="450"/>
      <c r="AH556" s="451"/>
      <c r="AI556" s="448"/>
      <c r="AJ556" s="449" t="s">
        <v>126</v>
      </c>
      <c r="AK556" s="450"/>
      <c r="AL556" s="450"/>
      <c r="AM556" s="451"/>
      <c r="AN556" s="448"/>
      <c r="AO556" s="449" t="s">
        <v>126</v>
      </c>
      <c r="AP556" s="450"/>
      <c r="AQ556" s="450"/>
      <c r="AR556" s="451"/>
      <c r="AS556" s="448"/>
      <c r="AT556" s="449" t="s">
        <v>126</v>
      </c>
      <c r="AU556" s="450"/>
      <c r="AV556" s="450"/>
      <c r="AW556" s="451"/>
      <c r="AX556" s="448"/>
    </row>
    <row r="557" spans="2:50" hidden="1">
      <c r="B557" s="448"/>
      <c r="C557" s="448"/>
      <c r="D557" s="448"/>
      <c r="E557" s="94" t="s">
        <v>127</v>
      </c>
      <c r="F557" s="94" t="s">
        <v>128</v>
      </c>
      <c r="G557" s="94" t="s">
        <v>129</v>
      </c>
      <c r="H557" s="454"/>
      <c r="I557" s="152" t="s">
        <v>127</v>
      </c>
      <c r="J557" s="152" t="s">
        <v>128</v>
      </c>
      <c r="K557" s="152" t="s">
        <v>129</v>
      </c>
      <c r="L557" s="455"/>
      <c r="M557" s="455"/>
      <c r="N557" s="448"/>
      <c r="O557" s="448"/>
      <c r="P557" s="94" t="s">
        <v>127</v>
      </c>
      <c r="Q557" s="94" t="s">
        <v>128</v>
      </c>
      <c r="R557" s="94" t="s">
        <v>129</v>
      </c>
      <c r="S557" s="94" t="s">
        <v>122</v>
      </c>
      <c r="T557" s="448"/>
      <c r="U557" s="94" t="s">
        <v>127</v>
      </c>
      <c r="V557" s="94" t="s">
        <v>128</v>
      </c>
      <c r="W557" s="94" t="s">
        <v>129</v>
      </c>
      <c r="X557" s="94" t="s">
        <v>122</v>
      </c>
      <c r="Y557" s="448"/>
      <c r="Z557" s="94" t="s">
        <v>127</v>
      </c>
      <c r="AA557" s="94" t="s">
        <v>128</v>
      </c>
      <c r="AB557" s="94" t="s">
        <v>129</v>
      </c>
      <c r="AC557" s="94" t="s">
        <v>122</v>
      </c>
      <c r="AD557" s="448"/>
      <c r="AE557" s="94" t="s">
        <v>127</v>
      </c>
      <c r="AF557" s="94" t="s">
        <v>128</v>
      </c>
      <c r="AG557" s="94" t="s">
        <v>129</v>
      </c>
      <c r="AH557" s="94" t="s">
        <v>122</v>
      </c>
      <c r="AI557" s="448"/>
      <c r="AJ557" s="94" t="s">
        <v>127</v>
      </c>
      <c r="AK557" s="94" t="s">
        <v>128</v>
      </c>
      <c r="AL557" s="94" t="s">
        <v>129</v>
      </c>
      <c r="AM557" s="94" t="s">
        <v>122</v>
      </c>
      <c r="AN557" s="448"/>
      <c r="AO557" s="94" t="s">
        <v>127</v>
      </c>
      <c r="AP557" s="94" t="s">
        <v>128</v>
      </c>
      <c r="AQ557" s="94" t="s">
        <v>129</v>
      </c>
      <c r="AR557" s="94" t="s">
        <v>122</v>
      </c>
      <c r="AS557" s="448"/>
      <c r="AT557" s="94" t="s">
        <v>127</v>
      </c>
      <c r="AU557" s="94" t="s">
        <v>128</v>
      </c>
      <c r="AV557" s="94" t="s">
        <v>129</v>
      </c>
      <c r="AW557" s="94" t="s">
        <v>122</v>
      </c>
      <c r="AX557" s="448"/>
    </row>
    <row r="558" spans="2:50" hidden="1">
      <c r="B558" s="456" t="s">
        <v>130</v>
      </c>
      <c r="C558" s="95">
        <v>1</v>
      </c>
      <c r="D558" s="95" t="s">
        <v>133</v>
      </c>
      <c r="E558" s="95">
        <v>17</v>
      </c>
      <c r="F558" s="95">
        <v>2000</v>
      </c>
      <c r="G558" s="177">
        <f>IFERROR(F558/E558,"")</f>
        <v>117.64705882352941</v>
      </c>
      <c r="H558" s="447">
        <f>AVERAGE(G558:G578)</f>
        <v>117.27798014065151</v>
      </c>
      <c r="I558" s="153">
        <f t="shared" ref="I558:I560" si="705">IFERROR(AVERAGE(P558,U558,Z558,AE558,AJ558,AO558,AT558),"")</f>
        <v>17</v>
      </c>
      <c r="J558" s="153">
        <f t="shared" ref="J558:J560" si="706">IFERROR(AVERAGE(Q558,V558,AA558,AF558,AK558,AP558,AU558),"")</f>
        <v>1925.6114940231471</v>
      </c>
      <c r="K558" s="154">
        <f t="shared" ref="K558:K560" si="707">IFERROR(AVERAGE(R558,W558,AB558,AG558,AL558,AQ558,AV558),"")</f>
        <v>113.27126435430276</v>
      </c>
      <c r="L558" s="457">
        <f>IFERROR(AVERAGE(K558:K578),"-")</f>
        <v>111.67505287659614</v>
      </c>
      <c r="M558" s="153">
        <f>IFERROR(RANK(K558, K558:K578),"")</f>
        <v>12</v>
      </c>
      <c r="N558" s="448"/>
      <c r="O558" s="448"/>
      <c r="P558" s="95">
        <v>17</v>
      </c>
      <c r="Q558" s="151">
        <v>1905.7142857142851</v>
      </c>
      <c r="R558" s="177">
        <f>IFERROR(Q558/P558,"")</f>
        <v>112.10084033613441</v>
      </c>
      <c r="S558" s="95">
        <f>IFERROR(RANK(R558, R558:R578),"")</f>
        <v>12</v>
      </c>
      <c r="T558" s="447">
        <f>AVERAGE(R558:R578)</f>
        <v>111.74265526358775</v>
      </c>
      <c r="U558" s="95">
        <v>17</v>
      </c>
      <c r="V558" s="151">
        <v>1950.7692307692298</v>
      </c>
      <c r="W558" s="177">
        <f>IFERROR(V558/U558,"")</f>
        <v>114.7511312217194</v>
      </c>
      <c r="X558" s="95">
        <f>IFERROR(RANK(W558, W558:W578),"")</f>
        <v>12</v>
      </c>
      <c r="Y558" s="447">
        <f>AVERAGE(W558:W578)</f>
        <v>111.74237087572382</v>
      </c>
      <c r="Z558" s="95">
        <v>17</v>
      </c>
      <c r="AA558" s="151">
        <v>1946.2499999999975</v>
      </c>
      <c r="AB558" s="177">
        <f>IFERROR(AA558/Z558,"")</f>
        <v>114.48529411764692</v>
      </c>
      <c r="AC558" s="95">
        <f>IFERROR(RANK(AB558, AB558:AB578),"")</f>
        <v>12</v>
      </c>
      <c r="AD558" s="447">
        <f>AVERAGE(AB558:AB578)</f>
        <v>111.58402307445033</v>
      </c>
      <c r="AE558" s="95">
        <v>17</v>
      </c>
      <c r="AF558" s="151">
        <v>1903.7837837837824</v>
      </c>
      <c r="AG558" s="177">
        <f>IFERROR(AF558/AE558,"")</f>
        <v>111.98728139904603</v>
      </c>
      <c r="AH558" s="95">
        <f>IFERROR(RANK(AG558, AG558:AG578),"")</f>
        <v>13</v>
      </c>
      <c r="AI558" s="447">
        <f>AVERAGE(AG558:AG578)</f>
        <v>111.46382359200115</v>
      </c>
      <c r="AJ558" s="95">
        <v>17</v>
      </c>
      <c r="AK558" s="151">
        <v>1915.2631578947355</v>
      </c>
      <c r="AL558" s="177">
        <f>IFERROR(AK558/AJ558,"")</f>
        <v>112.66253869969033</v>
      </c>
      <c r="AM558" s="95">
        <f>IFERROR(RANK(AL558, AL558:AL578),"")</f>
        <v>13</v>
      </c>
      <c r="AN558" s="447">
        <f>AVERAGE(AL558:AL578)</f>
        <v>111.8584990356117</v>
      </c>
      <c r="AO558" s="95">
        <v>17</v>
      </c>
      <c r="AP558" s="151">
        <v>1937.5000000000007</v>
      </c>
      <c r="AQ558" s="177">
        <f>IFERROR(AP558/AO558,"")</f>
        <v>113.97058823529416</v>
      </c>
      <c r="AR558" s="95">
        <f>IFERROR(RANK(AQ558, AQ558:AQ578),"")</f>
        <v>12</v>
      </c>
      <c r="AS558" s="447">
        <f>AVERAGE(AQ558:AQ578)</f>
        <v>111.50759427742514</v>
      </c>
      <c r="AT558" s="95">
        <v>17</v>
      </c>
      <c r="AU558" s="151">
        <v>1920</v>
      </c>
      <c r="AV558" s="177">
        <f>IFERROR(AU558/AT558,"")</f>
        <v>112.94117647058823</v>
      </c>
      <c r="AW558" s="95">
        <f>IFERROR(RANK(AV558, AV558:AV578),"")</f>
        <v>13</v>
      </c>
      <c r="AX558" s="447">
        <f>AVERAGE(AV558:AV578)</f>
        <v>111.82640401737301</v>
      </c>
    </row>
    <row r="559" spans="2:50" hidden="1">
      <c r="B559" s="456"/>
      <c r="C559" s="95">
        <f>C558+1</f>
        <v>2</v>
      </c>
      <c r="D559" s="95" t="s">
        <v>135</v>
      </c>
      <c r="E559" s="95">
        <v>19</v>
      </c>
      <c r="F559" s="95">
        <v>2000</v>
      </c>
      <c r="G559" s="177">
        <f t="shared" ref="G559:G578" si="708">IFERROR(F559/E559,"")</f>
        <v>105.26315789473684</v>
      </c>
      <c r="H559" s="447"/>
      <c r="I559" s="153">
        <f t="shared" si="705"/>
        <v>19</v>
      </c>
      <c r="J559" s="153">
        <f t="shared" si="706"/>
        <v>1922.8804785947632</v>
      </c>
      <c r="K559" s="154">
        <f t="shared" si="707"/>
        <v>101.20423571551385</v>
      </c>
      <c r="L559" s="458"/>
      <c r="M559" s="153">
        <f>IFERROR(RANK(K559, K558:K578),"")</f>
        <v>14</v>
      </c>
      <c r="N559" s="448"/>
      <c r="O559" s="448"/>
      <c r="P559" s="95">
        <v>19</v>
      </c>
      <c r="Q559" s="151">
        <v>1934.9999999999991</v>
      </c>
      <c r="R559" s="177">
        <f t="shared" ref="R559:R578" si="709">IFERROR(Q559/P559,"")</f>
        <v>101.84210526315785</v>
      </c>
      <c r="S559" s="95">
        <f>IFERROR(RANK(R559, R558:R578),"")</f>
        <v>14</v>
      </c>
      <c r="T559" s="447"/>
      <c r="U559" s="95">
        <v>19</v>
      </c>
      <c r="V559" s="151">
        <v>1927.6923076923067</v>
      </c>
      <c r="W559" s="177">
        <f t="shared" ref="W559:W578" si="710">IFERROR(V559/U559,"")</f>
        <v>101.45748987854246</v>
      </c>
      <c r="X559" s="95">
        <f>IFERROR(RANK(W559, W558:W578),"")</f>
        <v>14</v>
      </c>
      <c r="Y559" s="447"/>
      <c r="Z559" s="95">
        <v>19</v>
      </c>
      <c r="AA559" s="151">
        <v>1904.9999999999975</v>
      </c>
      <c r="AB559" s="177">
        <f t="shared" ref="AB559:AB578" si="711">IFERROR(AA559/Z559,"")</f>
        <v>100.26315789473671</v>
      </c>
      <c r="AC559" s="95">
        <f>IFERROR(RANK(AB559, AB558:AB578),"")</f>
        <v>14</v>
      </c>
      <c r="AD559" s="447"/>
      <c r="AE559" s="95">
        <v>19</v>
      </c>
      <c r="AF559" s="151">
        <v>1935.4285714285695</v>
      </c>
      <c r="AG559" s="177">
        <f t="shared" ref="AG559:AG578" si="712">IFERROR(AF559/AE559,"")</f>
        <v>101.86466165413523</v>
      </c>
      <c r="AH559" s="95">
        <f>IFERROR(RANK(AG559, AG558:AG578),"")</f>
        <v>14</v>
      </c>
      <c r="AI559" s="447"/>
      <c r="AJ559" s="95">
        <v>19</v>
      </c>
      <c r="AK559" s="151">
        <v>1916.7567567567553</v>
      </c>
      <c r="AL559" s="177">
        <f t="shared" ref="AL559:AL578" si="713">IFERROR(AK559/AJ559,"")</f>
        <v>100.88193456614502</v>
      </c>
      <c r="AM559" s="95">
        <f>IFERROR(RANK(AL559, AL558:AL578),"")</f>
        <v>14</v>
      </c>
      <c r="AN559" s="447"/>
      <c r="AO559" s="95">
        <v>19</v>
      </c>
      <c r="AP559" s="151">
        <v>1916</v>
      </c>
      <c r="AQ559" s="177">
        <f t="shared" ref="AQ559:AQ578" si="714">IFERROR(AP559/AO559,"")</f>
        <v>100.84210526315789</v>
      </c>
      <c r="AR559" s="95">
        <f>IFERROR(RANK(AQ559, AQ558:AQ578),"")</f>
        <v>14</v>
      </c>
      <c r="AS559" s="447"/>
      <c r="AT559" s="95">
        <v>19</v>
      </c>
      <c r="AU559" s="151">
        <v>1924.2857142857138</v>
      </c>
      <c r="AV559" s="177">
        <f t="shared" ref="AV559:AV578" si="715">IFERROR(AU559/AT559,"")</f>
        <v>101.27819548872178</v>
      </c>
      <c r="AW559" s="95">
        <f>IFERROR(RANK(AV559, AV558:AV578),"")</f>
        <v>14</v>
      </c>
      <c r="AX559" s="447"/>
    </row>
    <row r="560" spans="2:50" hidden="1">
      <c r="B560" s="456"/>
      <c r="C560" s="95">
        <f t="shared" ref="C560:C578" si="716">C559+1</f>
        <v>3</v>
      </c>
      <c r="D560" s="95" t="s">
        <v>136</v>
      </c>
      <c r="E560" s="95">
        <v>14</v>
      </c>
      <c r="F560" s="95">
        <v>2000</v>
      </c>
      <c r="G560" s="177">
        <f t="shared" si="708"/>
        <v>142.85714285714286</v>
      </c>
      <c r="H560" s="447"/>
      <c r="I560" s="153">
        <f t="shared" si="705"/>
        <v>14</v>
      </c>
      <c r="J560" s="153">
        <f t="shared" si="706"/>
        <v>1913.0340608927502</v>
      </c>
      <c r="K560" s="154">
        <f t="shared" si="707"/>
        <v>136.64529006376785</v>
      </c>
      <c r="L560" s="458"/>
      <c r="M560" s="153">
        <f>IFERROR(RANK(K560, K558:K578),"")</f>
        <v>2</v>
      </c>
      <c r="N560" s="448"/>
      <c r="O560" s="448"/>
      <c r="P560" s="95">
        <v>14</v>
      </c>
      <c r="Q560" s="151">
        <v>1927.9999999999995</v>
      </c>
      <c r="R560" s="177">
        <f t="shared" si="709"/>
        <v>137.71428571428569</v>
      </c>
      <c r="S560" s="95">
        <f>IFERROR(RANK(R560, R558:R578),"")</f>
        <v>2</v>
      </c>
      <c r="T560" s="447"/>
      <c r="U560" s="95">
        <v>14</v>
      </c>
      <c r="V560" s="151">
        <v>1902.9729729729727</v>
      </c>
      <c r="W560" s="177">
        <f t="shared" si="710"/>
        <v>135.92664092664091</v>
      </c>
      <c r="X560" s="95">
        <f>IFERROR(RANK(W560, W558:W578),"")</f>
        <v>2</v>
      </c>
      <c r="Y560" s="447"/>
      <c r="Z560" s="95">
        <v>14</v>
      </c>
      <c r="AA560" s="151">
        <v>1916.5714285714278</v>
      </c>
      <c r="AB560" s="177">
        <f t="shared" si="711"/>
        <v>136.89795918367341</v>
      </c>
      <c r="AC560" s="95">
        <f>IFERROR(RANK(AB560, AB558:AB578),"")</f>
        <v>2</v>
      </c>
      <c r="AD560" s="447"/>
      <c r="AE560" s="95">
        <v>14</v>
      </c>
      <c r="AF560" s="151">
        <v>1908.5294117647059</v>
      </c>
      <c r="AG560" s="177">
        <f t="shared" si="712"/>
        <v>136.3235294117647</v>
      </c>
      <c r="AH560" s="95">
        <f>IFERROR(RANK(AG560, AG558:AG578),"")</f>
        <v>2</v>
      </c>
      <c r="AI560" s="447"/>
      <c r="AJ560" s="95">
        <v>14</v>
      </c>
      <c r="AK560" s="151">
        <v>1913.0434782608695</v>
      </c>
      <c r="AL560" s="177">
        <f t="shared" si="713"/>
        <v>136.64596273291926</v>
      </c>
      <c r="AM560" s="95">
        <f>IFERROR(RANK(AL560, AL558:AL578),"")</f>
        <v>2</v>
      </c>
      <c r="AN560" s="447"/>
      <c r="AO560" s="95">
        <v>14</v>
      </c>
      <c r="AP560" s="151">
        <v>1903.5164835164828</v>
      </c>
      <c r="AQ560" s="177">
        <f t="shared" si="714"/>
        <v>135.96546310832019</v>
      </c>
      <c r="AR560" s="95">
        <f>IFERROR(RANK(AQ560, AQ558:AQ578),"")</f>
        <v>2</v>
      </c>
      <c r="AS560" s="447"/>
      <c r="AT560" s="95">
        <v>14</v>
      </c>
      <c r="AU560" s="151">
        <v>1918.6046511627912</v>
      </c>
      <c r="AV560" s="177">
        <f t="shared" si="715"/>
        <v>137.04318936877081</v>
      </c>
      <c r="AW560" s="95">
        <f>IFERROR(RANK(AV560, AV558:AV578),"")</f>
        <v>2</v>
      </c>
      <c r="AX560" s="447"/>
    </row>
    <row r="561" spans="2:50" hidden="1">
      <c r="B561" s="456"/>
      <c r="C561" s="95">
        <f t="shared" si="716"/>
        <v>4</v>
      </c>
      <c r="D561" s="95" t="s">
        <v>137</v>
      </c>
      <c r="E561" s="95">
        <v>16</v>
      </c>
      <c r="F561" s="95">
        <v>2000</v>
      </c>
      <c r="G561" s="177">
        <f t="shared" si="708"/>
        <v>125</v>
      </c>
      <c r="H561" s="447"/>
      <c r="I561" s="153">
        <f>IFERROR(AVERAGE(P561,U561,Z561,AE561,AJ561,AO561,AT561),"")</f>
        <v>16</v>
      </c>
      <c r="J561" s="153">
        <f>IFERROR(AVERAGE(Q561,V561,AA561,AF561,AK561,AP561,AU561),"")</f>
        <v>1929.5458610810142</v>
      </c>
      <c r="K561" s="154">
        <f>IFERROR(AVERAGE(R561,W561,AB561,AG561,AL561,AQ561,AV561),"")</f>
        <v>120.59661631756339</v>
      </c>
      <c r="L561" s="458"/>
      <c r="M561" s="153">
        <f>IFERROR(RANK(K561, K558:K578),"")</f>
        <v>10</v>
      </c>
      <c r="N561" s="448"/>
      <c r="O561" s="448"/>
      <c r="P561" s="95">
        <v>16</v>
      </c>
      <c r="Q561" s="151">
        <v>1931.7391304347827</v>
      </c>
      <c r="R561" s="177">
        <f t="shared" si="709"/>
        <v>120.73369565217392</v>
      </c>
      <c r="S561" s="95">
        <f>IFERROR(RANK(R561, R558:R578),"")</f>
        <v>9</v>
      </c>
      <c r="T561" s="447"/>
      <c r="U561" s="95">
        <v>16</v>
      </c>
      <c r="V561" s="151">
        <v>1928.181818181818</v>
      </c>
      <c r="W561" s="177">
        <f t="shared" si="710"/>
        <v>120.51136363636363</v>
      </c>
      <c r="X561" s="95">
        <f>IFERROR(RANK(W561, W558:W578),"")</f>
        <v>10</v>
      </c>
      <c r="Y561" s="447"/>
      <c r="Z561" s="95">
        <v>16</v>
      </c>
      <c r="AA561" s="151">
        <v>1910.6666666666667</v>
      </c>
      <c r="AB561" s="177">
        <f t="shared" si="711"/>
        <v>119.41666666666667</v>
      </c>
      <c r="AC561" s="95">
        <f>IFERROR(RANK(AB561, AB558:AB578),"")</f>
        <v>11</v>
      </c>
      <c r="AD561" s="447"/>
      <c r="AE561" s="95">
        <v>16</v>
      </c>
      <c r="AF561" s="151">
        <v>1924.8648648648636</v>
      </c>
      <c r="AG561" s="177">
        <f t="shared" si="712"/>
        <v>120.30405405405398</v>
      </c>
      <c r="AH561" s="95">
        <f>IFERROR(RANK(AG561, AG558:AG578),"")</f>
        <v>9</v>
      </c>
      <c r="AI561" s="447"/>
      <c r="AJ561" s="95">
        <v>16</v>
      </c>
      <c r="AK561" s="151">
        <v>1932.857142857142</v>
      </c>
      <c r="AL561" s="177">
        <f t="shared" si="713"/>
        <v>120.80357142857137</v>
      </c>
      <c r="AM561" s="95">
        <f>IFERROR(RANK(AL561, AL558:AL578),"")</f>
        <v>10</v>
      </c>
      <c r="AN561" s="447"/>
      <c r="AO561" s="95">
        <v>16</v>
      </c>
      <c r="AP561" s="151">
        <v>1942.0408163265311</v>
      </c>
      <c r="AQ561" s="177">
        <f t="shared" si="714"/>
        <v>121.37755102040819</v>
      </c>
      <c r="AR561" s="95">
        <f>IFERROR(RANK(AQ561, AQ558:AQ578),"")</f>
        <v>8</v>
      </c>
      <c r="AS561" s="447"/>
      <c r="AT561" s="95">
        <v>16</v>
      </c>
      <c r="AU561" s="151">
        <v>1936.4705882352948</v>
      </c>
      <c r="AV561" s="177">
        <f t="shared" si="715"/>
        <v>121.02941176470593</v>
      </c>
      <c r="AW561" s="95">
        <f>IFERROR(RANK(AV561, AV558:AV578),"")</f>
        <v>10</v>
      </c>
      <c r="AX561" s="447"/>
    </row>
    <row r="562" spans="2:50" hidden="1">
      <c r="B562" s="456"/>
      <c r="C562" s="95">
        <f t="shared" si="716"/>
        <v>5</v>
      </c>
      <c r="D562" s="95" t="s">
        <v>143</v>
      </c>
      <c r="E562" s="95">
        <v>17</v>
      </c>
      <c r="F562" s="95">
        <v>2000</v>
      </c>
      <c r="G562" s="177">
        <f t="shared" si="708"/>
        <v>117.64705882352941</v>
      </c>
      <c r="H562" s="447"/>
      <c r="I562" s="153">
        <f t="shared" ref="I562:I578" si="717">IFERROR(AVERAGE(P562,U562,Z562,AE562,AJ562,AO562,AT562),"")</f>
        <v>17</v>
      </c>
      <c r="J562" s="153">
        <f t="shared" ref="J562:J578" si="718">IFERROR(AVERAGE(Q562,V562,AA562,AF562,AK562,AP562,AU562),"")</f>
        <v>1917.609604900699</v>
      </c>
      <c r="K562" s="154">
        <f t="shared" ref="K562:K578" si="719">IFERROR(AVERAGE(R562,W562,AB562,AG562,AL562,AQ562,AV562),"")</f>
        <v>112.80056499415878</v>
      </c>
      <c r="L562" s="458"/>
      <c r="M562" s="153">
        <f>IFERROR(RANK(K562, K558:K578),"")</f>
        <v>13</v>
      </c>
      <c r="N562" s="448"/>
      <c r="O562" s="448"/>
      <c r="P562" s="95">
        <v>17</v>
      </c>
      <c r="Q562" s="151">
        <v>1905.2459016393461</v>
      </c>
      <c r="R562" s="177">
        <f t="shared" si="709"/>
        <v>112.07328833172625</v>
      </c>
      <c r="S562" s="95">
        <f>IFERROR(RANK(R562, R558:R578),"")</f>
        <v>13</v>
      </c>
      <c r="T562" s="447"/>
      <c r="U562" s="95">
        <v>17</v>
      </c>
      <c r="V562" s="151">
        <v>1932.0000000000014</v>
      </c>
      <c r="W562" s="177">
        <f t="shared" si="710"/>
        <v>113.64705882352949</v>
      </c>
      <c r="X562" s="95">
        <f>IFERROR(RANK(W562, W558:W578),"")</f>
        <v>13</v>
      </c>
      <c r="Y562" s="447"/>
      <c r="Z562" s="95">
        <v>17</v>
      </c>
      <c r="AA562" s="151">
        <v>1907.7551020408171</v>
      </c>
      <c r="AB562" s="177">
        <f t="shared" si="711"/>
        <v>112.22088835534218</v>
      </c>
      <c r="AC562" s="95">
        <f>IFERROR(RANK(AB562, AB558:AB578),"")</f>
        <v>13</v>
      </c>
      <c r="AD562" s="447"/>
      <c r="AE562" s="95">
        <v>17</v>
      </c>
      <c r="AF562" s="151">
        <v>1918.8461538461549</v>
      </c>
      <c r="AG562" s="177">
        <f t="shared" si="712"/>
        <v>112.87330316742089</v>
      </c>
      <c r="AH562" s="95">
        <f>IFERROR(RANK(AG562, AG558:AG578),"")</f>
        <v>12</v>
      </c>
      <c r="AI562" s="447"/>
      <c r="AJ562" s="95">
        <v>17</v>
      </c>
      <c r="AK562" s="151">
        <v>1924.5283018867935</v>
      </c>
      <c r="AL562" s="177">
        <f t="shared" si="713"/>
        <v>113.20754716981139</v>
      </c>
      <c r="AM562" s="95">
        <f>IFERROR(RANK(AL562, AL558:AL578),"")</f>
        <v>12</v>
      </c>
      <c r="AN562" s="447"/>
      <c r="AO562" s="95">
        <v>17</v>
      </c>
      <c r="AP562" s="151">
        <v>1907.2727272727293</v>
      </c>
      <c r="AQ562" s="177">
        <f t="shared" si="714"/>
        <v>112.19251336898408</v>
      </c>
      <c r="AR562" s="95">
        <f>IFERROR(RANK(AQ562, AQ558:AQ578),"")</f>
        <v>13</v>
      </c>
      <c r="AS562" s="447"/>
      <c r="AT562" s="95">
        <v>17</v>
      </c>
      <c r="AU562" s="151">
        <v>1927.6190476190498</v>
      </c>
      <c r="AV562" s="177">
        <f t="shared" si="715"/>
        <v>113.38935574229704</v>
      </c>
      <c r="AW562" s="95">
        <f>IFERROR(RANK(AV562, AV558:AV578),"")</f>
        <v>12</v>
      </c>
      <c r="AX562" s="447"/>
    </row>
    <row r="563" spans="2:50" hidden="1">
      <c r="B563" s="456"/>
      <c r="C563" s="95">
        <f t="shared" si="716"/>
        <v>6</v>
      </c>
      <c r="D563" s="95" t="s">
        <v>144</v>
      </c>
      <c r="E563" s="95">
        <v>15</v>
      </c>
      <c r="F563" s="95">
        <v>2000</v>
      </c>
      <c r="G563" s="177">
        <f t="shared" si="708"/>
        <v>133.33333333333334</v>
      </c>
      <c r="H563" s="447"/>
      <c r="I563" s="153">
        <f t="shared" si="717"/>
        <v>15</v>
      </c>
      <c r="J563" s="153">
        <f t="shared" si="718"/>
        <v>1933.2690626077124</v>
      </c>
      <c r="K563" s="154">
        <f t="shared" si="719"/>
        <v>128.88460417384749</v>
      </c>
      <c r="L563" s="458"/>
      <c r="M563" s="153">
        <f>IFERROR(RANK(K563, K558:K578),"")</f>
        <v>3</v>
      </c>
      <c r="N563" s="448"/>
      <c r="O563" s="448"/>
      <c r="P563" s="95">
        <v>15</v>
      </c>
      <c r="Q563" s="151">
        <v>1943.7209302325577</v>
      </c>
      <c r="R563" s="177">
        <f t="shared" si="709"/>
        <v>129.58139534883719</v>
      </c>
      <c r="S563" s="95">
        <f>IFERROR(RANK(R563, R558:R578),"")</f>
        <v>3</v>
      </c>
      <c r="T563" s="447"/>
      <c r="U563" s="95">
        <v>15</v>
      </c>
      <c r="V563" s="151">
        <v>1918.4999999999993</v>
      </c>
      <c r="W563" s="177">
        <f t="shared" si="710"/>
        <v>127.89999999999995</v>
      </c>
      <c r="X563" s="95">
        <f>IFERROR(RANK(W563, W558:W578),"")</f>
        <v>5</v>
      </c>
      <c r="Y563" s="447"/>
      <c r="Z563" s="95">
        <v>15</v>
      </c>
      <c r="AA563" s="151">
        <v>1949.9999999999975</v>
      </c>
      <c r="AB563" s="177">
        <f t="shared" si="711"/>
        <v>129.99999999999983</v>
      </c>
      <c r="AC563" s="95">
        <f>IFERROR(RANK(AB563, AB558:AB578),"")</f>
        <v>3</v>
      </c>
      <c r="AD563" s="447"/>
      <c r="AE563" s="95">
        <v>15</v>
      </c>
      <c r="AF563" s="151">
        <v>1929.7297297297284</v>
      </c>
      <c r="AG563" s="177">
        <f t="shared" si="712"/>
        <v>128.64864864864856</v>
      </c>
      <c r="AH563" s="95">
        <f>IFERROR(RANK(AG563, AG558:AG578),"")</f>
        <v>4</v>
      </c>
      <c r="AI563" s="447"/>
      <c r="AJ563" s="95">
        <v>15</v>
      </c>
      <c r="AK563" s="151">
        <v>1938.3333333333317</v>
      </c>
      <c r="AL563" s="177">
        <f t="shared" si="713"/>
        <v>129.22222222222211</v>
      </c>
      <c r="AM563" s="95">
        <f>IFERROR(RANK(AL563, AL558:AL578),"")</f>
        <v>3</v>
      </c>
      <c r="AN563" s="447"/>
      <c r="AO563" s="95">
        <v>15</v>
      </c>
      <c r="AP563" s="151">
        <v>1940.4255319148938</v>
      </c>
      <c r="AQ563" s="177">
        <f t="shared" si="714"/>
        <v>129.36170212765958</v>
      </c>
      <c r="AR563" s="95">
        <f>IFERROR(RANK(AQ563, AQ558:AQ578),"")</f>
        <v>3</v>
      </c>
      <c r="AS563" s="447"/>
      <c r="AT563" s="95">
        <v>15</v>
      </c>
      <c r="AU563" s="151">
        <v>1912.1739130434783</v>
      </c>
      <c r="AV563" s="177">
        <f t="shared" si="715"/>
        <v>127.47826086956522</v>
      </c>
      <c r="AW563" s="95">
        <f>IFERROR(RANK(AV563, AV558:AV578),"")</f>
        <v>6</v>
      </c>
      <c r="AX563" s="447"/>
    </row>
    <row r="564" spans="2:50" hidden="1">
      <c r="B564" s="456"/>
      <c r="C564" s="95">
        <f t="shared" si="716"/>
        <v>7</v>
      </c>
      <c r="D564" s="95" t="s">
        <v>151</v>
      </c>
      <c r="E564" s="95">
        <v>16</v>
      </c>
      <c r="F564" s="95">
        <v>2000</v>
      </c>
      <c r="G564" s="177">
        <f t="shared" si="708"/>
        <v>125</v>
      </c>
      <c r="H564" s="447"/>
      <c r="I564" s="153">
        <f t="shared" si="717"/>
        <v>16</v>
      </c>
      <c r="J564" s="153">
        <f t="shared" si="718"/>
        <v>1927.380145596889</v>
      </c>
      <c r="K564" s="154">
        <f t="shared" si="719"/>
        <v>120.46125909980556</v>
      </c>
      <c r="L564" s="458"/>
      <c r="M564" s="153">
        <f>IFERROR(RANK(K564, K558:K578),"")</f>
        <v>11</v>
      </c>
      <c r="N564" s="448"/>
      <c r="O564" s="448"/>
      <c r="P564" s="95">
        <v>16</v>
      </c>
      <c r="Q564" s="151">
        <v>1927.0442610652647</v>
      </c>
      <c r="R564" s="177">
        <f t="shared" si="709"/>
        <v>120.44026631657904</v>
      </c>
      <c r="S564" s="95">
        <f>IFERROR(RANK(R564, R558:R578),"")</f>
        <v>10</v>
      </c>
      <c r="T564" s="447"/>
      <c r="U564" s="95">
        <v>16</v>
      </c>
      <c r="V564" s="151">
        <v>1930.1103565365001</v>
      </c>
      <c r="W564" s="177">
        <f t="shared" si="710"/>
        <v>120.63189728353126</v>
      </c>
      <c r="X564" s="95">
        <f>IFERROR(RANK(W564, W558:W578),"")</f>
        <v>9</v>
      </c>
      <c r="Y564" s="447"/>
      <c r="Z564" s="95">
        <v>16</v>
      </c>
      <c r="AA564" s="151">
        <v>1929.6169354838682</v>
      </c>
      <c r="AB564" s="177">
        <f t="shared" si="711"/>
        <v>120.60105846774177</v>
      </c>
      <c r="AC564" s="95">
        <f>IFERROR(RANK(AB564, AB558:AB578),"")</f>
        <v>8</v>
      </c>
      <c r="AD564" s="447"/>
      <c r="AE564" s="95">
        <v>16</v>
      </c>
      <c r="AF564" s="151">
        <v>1918.3133640552971</v>
      </c>
      <c r="AG564" s="177">
        <f t="shared" si="712"/>
        <v>119.89458525345607</v>
      </c>
      <c r="AH564" s="95">
        <f>IFERROR(RANK(AG564, AG558:AG578),"")</f>
        <v>11</v>
      </c>
      <c r="AI564" s="447"/>
      <c r="AJ564" s="95">
        <v>16</v>
      </c>
      <c r="AK564" s="151">
        <v>1927.010228166796</v>
      </c>
      <c r="AL564" s="177">
        <f t="shared" si="713"/>
        <v>120.43813926042475</v>
      </c>
      <c r="AM564" s="95">
        <f>IFERROR(RANK(AL564, AL558:AL578),"")</f>
        <v>11</v>
      </c>
      <c r="AN564" s="447"/>
      <c r="AO564" s="95">
        <v>16</v>
      </c>
      <c r="AP564" s="151">
        <v>1925.4777845404737</v>
      </c>
      <c r="AQ564" s="177">
        <f t="shared" si="714"/>
        <v>120.34236153377961</v>
      </c>
      <c r="AR564" s="95">
        <f>IFERROR(RANK(AQ564, AQ558:AQ578),"")</f>
        <v>10</v>
      </c>
      <c r="AS564" s="447"/>
      <c r="AT564" s="95">
        <v>16</v>
      </c>
      <c r="AU564" s="151">
        <v>1934.0880893300241</v>
      </c>
      <c r="AV564" s="177">
        <f t="shared" si="715"/>
        <v>120.88050558312651</v>
      </c>
      <c r="AW564" s="95">
        <f>IFERROR(RANK(AV564, AV558:AV578),"")</f>
        <v>11</v>
      </c>
      <c r="AX564" s="447"/>
    </row>
    <row r="565" spans="2:50" hidden="1">
      <c r="B565" s="456"/>
      <c r="C565" s="95">
        <f t="shared" si="716"/>
        <v>8</v>
      </c>
      <c r="D565" s="95" t="s">
        <v>150</v>
      </c>
      <c r="E565" s="95">
        <v>13</v>
      </c>
      <c r="F565" s="95">
        <v>2000</v>
      </c>
      <c r="G565" s="177">
        <f t="shared" si="708"/>
        <v>153.84615384615384</v>
      </c>
      <c r="H565" s="447"/>
      <c r="I565" s="153">
        <f t="shared" si="717"/>
        <v>13</v>
      </c>
      <c r="J565" s="153">
        <f t="shared" si="718"/>
        <v>1922.3129862148228</v>
      </c>
      <c r="K565" s="154">
        <f t="shared" si="719"/>
        <v>147.87022970883251</v>
      </c>
      <c r="L565" s="458"/>
      <c r="M565" s="153">
        <f>IFERROR(RANK(K565, K558:K578),"")</f>
        <v>1</v>
      </c>
      <c r="N565" s="448"/>
      <c r="O565" s="448"/>
      <c r="P565" s="95">
        <v>13</v>
      </c>
      <c r="Q565" s="151">
        <v>1921.9354838709694</v>
      </c>
      <c r="R565" s="177">
        <f t="shared" si="709"/>
        <v>147.84119106699765</v>
      </c>
      <c r="S565" s="95">
        <f>IFERROR(RANK(R565, R558:R578),"")</f>
        <v>1</v>
      </c>
      <c r="T565" s="447"/>
      <c r="U565" s="95">
        <v>13</v>
      </c>
      <c r="V565" s="151">
        <v>1919.0000000000018</v>
      </c>
      <c r="W565" s="177">
        <f t="shared" si="710"/>
        <v>147.61538461538476</v>
      </c>
      <c r="X565" s="95">
        <f>IFERROR(RANK(W565, W558:W578),"")</f>
        <v>1</v>
      </c>
      <c r="Y565" s="447"/>
      <c r="Z565" s="95">
        <v>13</v>
      </c>
      <c r="AA565" s="151">
        <v>1927.9245283018877</v>
      </c>
      <c r="AB565" s="177">
        <f t="shared" si="711"/>
        <v>148.3018867924529</v>
      </c>
      <c r="AC565" s="95">
        <f>IFERROR(RANK(AB565, AB558:AB578),"")</f>
        <v>1</v>
      </c>
      <c r="AD565" s="447"/>
      <c r="AE565" s="95">
        <v>13</v>
      </c>
      <c r="AF565" s="151">
        <v>1911.1111111111122</v>
      </c>
      <c r="AG565" s="177">
        <f t="shared" si="712"/>
        <v>147.00854700854708</v>
      </c>
      <c r="AH565" s="95">
        <f>IFERROR(RANK(AG565, AG558:AG578),"")</f>
        <v>1</v>
      </c>
      <c r="AI565" s="447"/>
      <c r="AJ565" s="95">
        <v>13</v>
      </c>
      <c r="AK565" s="151">
        <v>1937.1428571428587</v>
      </c>
      <c r="AL565" s="177">
        <f t="shared" si="713"/>
        <v>149.01098901098914</v>
      </c>
      <c r="AM565" s="95">
        <f>IFERROR(RANK(AL565, AL558:AL578),"")</f>
        <v>1</v>
      </c>
      <c r="AN565" s="447"/>
      <c r="AO565" s="95">
        <v>13</v>
      </c>
      <c r="AP565" s="151">
        <v>1919.0769230769251</v>
      </c>
      <c r="AQ565" s="177">
        <f t="shared" si="714"/>
        <v>147.62130177514808</v>
      </c>
      <c r="AR565" s="95">
        <f>IFERROR(RANK(AQ565, AQ558:AQ578),"")</f>
        <v>1</v>
      </c>
      <c r="AS565" s="447"/>
      <c r="AT565" s="95">
        <v>13</v>
      </c>
      <c r="AU565" s="151">
        <v>1920.0000000000018</v>
      </c>
      <c r="AV565" s="177">
        <f t="shared" si="715"/>
        <v>147.69230769230782</v>
      </c>
      <c r="AW565" s="95">
        <f>IFERROR(RANK(AV565, AV558:AV578),"")</f>
        <v>1</v>
      </c>
      <c r="AX565" s="447"/>
    </row>
    <row r="566" spans="2:50" hidden="1">
      <c r="B566" s="456"/>
      <c r="C566" s="95">
        <f t="shared" si="716"/>
        <v>9</v>
      </c>
      <c r="D566" s="95" t="s">
        <v>148</v>
      </c>
      <c r="E566" s="95">
        <v>16</v>
      </c>
      <c r="F566" s="95">
        <v>1500</v>
      </c>
      <c r="G566" s="177">
        <f t="shared" si="708"/>
        <v>93.75</v>
      </c>
      <c r="H566" s="447"/>
      <c r="I566" s="153">
        <f t="shared" si="717"/>
        <v>16</v>
      </c>
      <c r="J566" s="153">
        <f t="shared" si="718"/>
        <v>1434.2991283495955</v>
      </c>
      <c r="K566" s="154">
        <f t="shared" si="719"/>
        <v>89.643695521849722</v>
      </c>
      <c r="L566" s="458"/>
      <c r="M566" s="153">
        <f>IFERROR(RANK(K566, K558:K578),"")</f>
        <v>19</v>
      </c>
      <c r="N566" s="448"/>
      <c r="O566" s="448"/>
      <c r="P566" s="95">
        <v>16</v>
      </c>
      <c r="Q566" s="151">
        <v>1428.7500000000005</v>
      </c>
      <c r="R566" s="177">
        <f t="shared" si="709"/>
        <v>89.296875000000028</v>
      </c>
      <c r="S566" s="95">
        <f>IFERROR(RANK(R566, R558:R578),"")</f>
        <v>18</v>
      </c>
      <c r="T566" s="447"/>
      <c r="U566" s="95">
        <v>16</v>
      </c>
      <c r="V566" s="151">
        <v>1426.8000000000004</v>
      </c>
      <c r="W566" s="177">
        <f t="shared" si="710"/>
        <v>89.175000000000026</v>
      </c>
      <c r="X566" s="95">
        <f>IFERROR(RANK(W566, W558:W578),"")</f>
        <v>19</v>
      </c>
      <c r="Y566" s="447"/>
      <c r="Z566" s="95">
        <v>16</v>
      </c>
      <c r="AA566" s="151">
        <v>1439.9999999999995</v>
      </c>
      <c r="AB566" s="177">
        <f t="shared" si="711"/>
        <v>89.999999999999972</v>
      </c>
      <c r="AC566" s="95">
        <f>IFERROR(RANK(AB566, AB558:AB578),"")</f>
        <v>18</v>
      </c>
      <c r="AD566" s="447"/>
      <c r="AE566" s="95">
        <v>16</v>
      </c>
      <c r="AF566" s="151">
        <v>1434.8936170212769</v>
      </c>
      <c r="AG566" s="177">
        <f t="shared" si="712"/>
        <v>89.680851063829806</v>
      </c>
      <c r="AH566" s="95">
        <f>IFERROR(RANK(AG566, AG558:AG578),"")</f>
        <v>19</v>
      </c>
      <c r="AI566" s="447"/>
      <c r="AJ566" s="95">
        <v>16</v>
      </c>
      <c r="AK566" s="151">
        <v>1431.2195121951213</v>
      </c>
      <c r="AL566" s="177">
        <f t="shared" si="713"/>
        <v>89.451219512195081</v>
      </c>
      <c r="AM566" s="95">
        <f>IFERROR(RANK(AL566, AL558:AL578),"")</f>
        <v>19</v>
      </c>
      <c r="AN566" s="447"/>
      <c r="AO566" s="95">
        <v>16</v>
      </c>
      <c r="AP566" s="151">
        <v>1449.23076923077</v>
      </c>
      <c r="AQ566" s="177">
        <f t="shared" si="714"/>
        <v>90.576923076923123</v>
      </c>
      <c r="AR566" s="95">
        <f>IFERROR(RANK(AQ566, AQ558:AQ578),"")</f>
        <v>18</v>
      </c>
      <c r="AS566" s="447"/>
      <c r="AT566" s="95">
        <v>16</v>
      </c>
      <c r="AU566" s="151">
        <v>1429.2000000000005</v>
      </c>
      <c r="AV566" s="177">
        <f t="shared" si="715"/>
        <v>89.325000000000031</v>
      </c>
      <c r="AW566" s="95">
        <f>IFERROR(RANK(AV566, AV558:AV578),"")</f>
        <v>19</v>
      </c>
      <c r="AX566" s="447"/>
    </row>
    <row r="567" spans="2:50" hidden="1">
      <c r="B567" s="456"/>
      <c r="C567" s="95">
        <f t="shared" si="716"/>
        <v>10</v>
      </c>
      <c r="D567" s="95" t="s">
        <v>149</v>
      </c>
      <c r="E567" s="95">
        <v>15</v>
      </c>
      <c r="F567" s="95">
        <v>2000</v>
      </c>
      <c r="G567" s="177">
        <f t="shared" si="708"/>
        <v>133.33333333333334</v>
      </c>
      <c r="H567" s="447"/>
      <c r="I567" s="153">
        <f t="shared" si="717"/>
        <v>15</v>
      </c>
      <c r="J567" s="153">
        <f t="shared" si="718"/>
        <v>1922.7492561347015</v>
      </c>
      <c r="K567" s="154">
        <f t="shared" si="719"/>
        <v>128.18328374231342</v>
      </c>
      <c r="L567" s="458"/>
      <c r="M567" s="153">
        <f>IFERROR(RANK(K567, K558:K578),"")</f>
        <v>4</v>
      </c>
      <c r="N567" s="448"/>
      <c r="O567" s="448"/>
      <c r="P567" s="95">
        <v>15</v>
      </c>
      <c r="Q567" s="151">
        <v>1935.0000000000009</v>
      </c>
      <c r="R567" s="177">
        <f t="shared" si="709"/>
        <v>129.00000000000006</v>
      </c>
      <c r="S567" s="95">
        <f>IFERROR(RANK(R567, R558:R578),"")</f>
        <v>4</v>
      </c>
      <c r="T567" s="447"/>
      <c r="U567" s="95">
        <v>15</v>
      </c>
      <c r="V567" s="151">
        <v>1925.6603773584916</v>
      </c>
      <c r="W567" s="177">
        <f t="shared" si="710"/>
        <v>128.37735849056611</v>
      </c>
      <c r="X567" s="95">
        <f>IFERROR(RANK(W567, W558:W578),"")</f>
        <v>3</v>
      </c>
      <c r="Y567" s="447"/>
      <c r="Z567" s="95">
        <v>15</v>
      </c>
      <c r="AA567" s="151">
        <v>1942.8571428571424</v>
      </c>
      <c r="AB567" s="177">
        <f t="shared" si="711"/>
        <v>129.52380952380949</v>
      </c>
      <c r="AC567" s="95">
        <f>IFERROR(RANK(AB567, AB558:AB578),"")</f>
        <v>4</v>
      </c>
      <c r="AD567" s="447"/>
      <c r="AE567" s="95">
        <v>15</v>
      </c>
      <c r="AF567" s="151">
        <v>1929.5454545454545</v>
      </c>
      <c r="AG567" s="177">
        <f t="shared" si="712"/>
        <v>128.63636363636363</v>
      </c>
      <c r="AH567" s="95">
        <f>IFERROR(RANK(AG567, AG558:AG578),"")</f>
        <v>5</v>
      </c>
      <c r="AI567" s="447"/>
      <c r="AJ567" s="95">
        <v>15</v>
      </c>
      <c r="AK567" s="151">
        <v>1920.0000000000005</v>
      </c>
      <c r="AL567" s="177">
        <f t="shared" si="713"/>
        <v>128.00000000000003</v>
      </c>
      <c r="AM567" s="95">
        <f>IFERROR(RANK(AL567, AL558:AL578),"")</f>
        <v>5</v>
      </c>
      <c r="AN567" s="447"/>
      <c r="AO567" s="95">
        <v>15</v>
      </c>
      <c r="AP567" s="151">
        <v>1903.6363636363649</v>
      </c>
      <c r="AQ567" s="177">
        <f t="shared" si="714"/>
        <v>126.90909090909099</v>
      </c>
      <c r="AR567" s="95">
        <f>IFERROR(RANK(AQ567, AQ558:AQ578),"")</f>
        <v>7</v>
      </c>
      <c r="AS567" s="447"/>
      <c r="AT567" s="95">
        <v>15</v>
      </c>
      <c r="AU567" s="151">
        <v>1902.5454545454556</v>
      </c>
      <c r="AV567" s="177">
        <f t="shared" si="715"/>
        <v>126.83636363636371</v>
      </c>
      <c r="AW567" s="95">
        <f>IFERROR(RANK(AV567, AV558:AV578),"")</f>
        <v>7</v>
      </c>
      <c r="AX567" s="447"/>
    </row>
    <row r="568" spans="2:50" hidden="1">
      <c r="B568" s="456"/>
      <c r="C568" s="95">
        <f t="shared" si="716"/>
        <v>11</v>
      </c>
      <c r="D568" s="95" t="s">
        <v>140</v>
      </c>
      <c r="E568" s="95">
        <v>15</v>
      </c>
      <c r="F568" s="95">
        <v>2000</v>
      </c>
      <c r="G568" s="177">
        <f t="shared" si="708"/>
        <v>133.33333333333334</v>
      </c>
      <c r="H568" s="447"/>
      <c r="I568" s="153">
        <f t="shared" si="717"/>
        <v>15</v>
      </c>
      <c r="J568" s="153">
        <f t="shared" si="718"/>
        <v>1922.3390779841397</v>
      </c>
      <c r="K568" s="154">
        <f t="shared" si="719"/>
        <v>128.155938532276</v>
      </c>
      <c r="L568" s="458"/>
      <c r="M568" s="153">
        <f>IFERROR(RANK(K568, K558:K578),"")</f>
        <v>5</v>
      </c>
      <c r="N568" s="448"/>
      <c r="O568" s="448"/>
      <c r="P568" s="95">
        <v>15</v>
      </c>
      <c r="Q568" s="151">
        <v>1909.9300699300738</v>
      </c>
      <c r="R568" s="177">
        <f t="shared" si="709"/>
        <v>127.32867132867159</v>
      </c>
      <c r="S568" s="95">
        <f>IFERROR(RANK(R568, R558:R578),"")</f>
        <v>6</v>
      </c>
      <c r="T568" s="447"/>
      <c r="U568" s="95">
        <v>15</v>
      </c>
      <c r="V568" s="151">
        <v>1923.2954545454581</v>
      </c>
      <c r="W568" s="177">
        <f t="shared" si="710"/>
        <v>128.2196969696972</v>
      </c>
      <c r="X568" s="95">
        <f>IFERROR(RANK(W568, W558:W578),"")</f>
        <v>4</v>
      </c>
      <c r="Y568" s="447"/>
      <c r="Z568" s="95">
        <v>15</v>
      </c>
      <c r="AA568" s="151">
        <v>1930.8196721311492</v>
      </c>
      <c r="AB568" s="177">
        <f t="shared" si="711"/>
        <v>128.72131147540995</v>
      </c>
      <c r="AC568" s="95">
        <f>IFERROR(RANK(AB568, AB558:AB578),"")</f>
        <v>5</v>
      </c>
      <c r="AD568" s="447"/>
      <c r="AE568" s="95">
        <v>15</v>
      </c>
      <c r="AF568" s="151">
        <v>1925.625000000002</v>
      </c>
      <c r="AG568" s="177">
        <f t="shared" si="712"/>
        <v>128.37500000000014</v>
      </c>
      <c r="AH568" s="95">
        <f>IFERROR(RANK(AG568, AG558:AG578),"")</f>
        <v>6</v>
      </c>
      <c r="AI568" s="447"/>
      <c r="AJ568" s="95">
        <v>15</v>
      </c>
      <c r="AK568" s="151">
        <v>1923.5454545454581</v>
      </c>
      <c r="AL568" s="177">
        <f t="shared" si="713"/>
        <v>128.23636363636388</v>
      </c>
      <c r="AM568" s="95">
        <f>IFERROR(RANK(AL568, AL558:AL578),"")</f>
        <v>4</v>
      </c>
      <c r="AN568" s="447"/>
      <c r="AO568" s="95">
        <v>15</v>
      </c>
      <c r="AP568" s="151">
        <v>1925.7894736842086</v>
      </c>
      <c r="AQ568" s="177">
        <f t="shared" si="714"/>
        <v>128.38596491228057</v>
      </c>
      <c r="AR568" s="95">
        <f>IFERROR(RANK(AQ568, AQ558:AQ578),"")</f>
        <v>4</v>
      </c>
      <c r="AS568" s="447"/>
      <c r="AT568" s="95">
        <v>15</v>
      </c>
      <c r="AU568" s="151">
        <v>1917.3684210526294</v>
      </c>
      <c r="AV568" s="177">
        <f t="shared" si="715"/>
        <v>127.82456140350862</v>
      </c>
      <c r="AW568" s="95">
        <f>IFERROR(RANK(AV568, AV558:AV578),"")</f>
        <v>5</v>
      </c>
      <c r="AX568" s="447"/>
    </row>
    <row r="569" spans="2:50" hidden="1">
      <c r="B569" s="456"/>
      <c r="C569" s="95">
        <f t="shared" si="716"/>
        <v>12</v>
      </c>
      <c r="D569" s="95" t="s">
        <v>132</v>
      </c>
      <c r="E569" s="95">
        <v>15</v>
      </c>
      <c r="F569" s="95">
        <v>2000</v>
      </c>
      <c r="G569" s="177">
        <f t="shared" si="708"/>
        <v>133.33333333333334</v>
      </c>
      <c r="H569" s="447"/>
      <c r="I569" s="153">
        <f t="shared" si="717"/>
        <v>15</v>
      </c>
      <c r="J569" s="153">
        <f t="shared" si="718"/>
        <v>1917.2670905140908</v>
      </c>
      <c r="K569" s="154">
        <f t="shared" si="719"/>
        <v>127.81780603427271</v>
      </c>
      <c r="L569" s="458"/>
      <c r="M569" s="153">
        <f>IFERROR(RANK(K569, K558:K578),"")</f>
        <v>7</v>
      </c>
      <c r="N569" s="448"/>
      <c r="O569" s="448"/>
      <c r="P569" s="95">
        <v>15</v>
      </c>
      <c r="Q569" s="151">
        <v>1909.8461538461561</v>
      </c>
      <c r="R569" s="177">
        <f t="shared" si="709"/>
        <v>127.32307692307707</v>
      </c>
      <c r="S569" s="95">
        <f>IFERROR(RANK(R569, R558:R578),"")</f>
        <v>7</v>
      </c>
      <c r="T569" s="447"/>
      <c r="U569" s="95">
        <v>15</v>
      </c>
      <c r="V569" s="151">
        <v>1917.1428571428592</v>
      </c>
      <c r="W569" s="177">
        <f t="shared" si="710"/>
        <v>127.80952380952394</v>
      </c>
      <c r="X569" s="95">
        <f>IFERROR(RANK(W569, W558:W578),"")</f>
        <v>6</v>
      </c>
      <c r="Y569" s="447"/>
      <c r="Z569" s="95">
        <v>15</v>
      </c>
      <c r="AA569" s="151">
        <v>1917.7358490566048</v>
      </c>
      <c r="AB569" s="177">
        <f t="shared" si="711"/>
        <v>127.84905660377366</v>
      </c>
      <c r="AC569" s="95">
        <f>IFERROR(RANK(AB569, AB558:AB578),"")</f>
        <v>6</v>
      </c>
      <c r="AD569" s="447"/>
      <c r="AE569" s="95">
        <v>15</v>
      </c>
      <c r="AF569" s="151">
        <v>1906.6666666666677</v>
      </c>
      <c r="AG569" s="177">
        <f t="shared" si="712"/>
        <v>127.11111111111117</v>
      </c>
      <c r="AH569" s="95">
        <f>IFERROR(RANK(AG569, AG558:AG578),"")</f>
        <v>7</v>
      </c>
      <c r="AI569" s="447"/>
      <c r="AJ569" s="95">
        <v>15</v>
      </c>
      <c r="AK569" s="151">
        <v>1917.9661016949169</v>
      </c>
      <c r="AL569" s="177">
        <f t="shared" si="713"/>
        <v>127.86440677966112</v>
      </c>
      <c r="AM569" s="95">
        <f>IFERROR(RANK(AL569, AL558:AL578),"")</f>
        <v>6</v>
      </c>
      <c r="AN569" s="447"/>
      <c r="AO569" s="95">
        <v>15</v>
      </c>
      <c r="AP569" s="151">
        <v>1924.3478260869547</v>
      </c>
      <c r="AQ569" s="177">
        <f t="shared" si="714"/>
        <v>128.28985507246364</v>
      </c>
      <c r="AR569" s="95">
        <f>IFERROR(RANK(AQ569, AQ558:AQ578),"")</f>
        <v>5</v>
      </c>
      <c r="AS569" s="447"/>
      <c r="AT569" s="95">
        <v>15</v>
      </c>
      <c r="AU569" s="151">
        <v>1927.1641791044751</v>
      </c>
      <c r="AV569" s="177">
        <f t="shared" si="715"/>
        <v>128.47761194029835</v>
      </c>
      <c r="AW569" s="95">
        <f>IFERROR(RANK(AV569, AV558:AV578),"")</f>
        <v>4</v>
      </c>
      <c r="AX569" s="447"/>
    </row>
    <row r="570" spans="2:50" hidden="1">
      <c r="B570" s="456"/>
      <c r="C570" s="95">
        <f t="shared" si="716"/>
        <v>13</v>
      </c>
      <c r="D570" s="95" t="s">
        <v>153</v>
      </c>
      <c r="E570" s="95">
        <v>16</v>
      </c>
      <c r="F570" s="95">
        <v>1500</v>
      </c>
      <c r="G570" s="177">
        <f t="shared" si="708"/>
        <v>93.75</v>
      </c>
      <c r="H570" s="447"/>
      <c r="I570" s="153">
        <f t="shared" si="717"/>
        <v>16</v>
      </c>
      <c r="J570" s="153">
        <f t="shared" si="718"/>
        <v>1436.9577985247161</v>
      </c>
      <c r="K570" s="154">
        <f t="shared" si="719"/>
        <v>89.809862407794753</v>
      </c>
      <c r="L570" s="458"/>
      <c r="M570" s="153">
        <f>IFERROR(RANK(K570, K558:K578),"")</f>
        <v>18</v>
      </c>
      <c r="N570" s="448"/>
      <c r="O570" s="448"/>
      <c r="P570" s="95">
        <v>16</v>
      </c>
      <c r="Q570" s="151">
        <v>1428.1395348837207</v>
      </c>
      <c r="R570" s="177">
        <f t="shared" si="709"/>
        <v>89.258720930232542</v>
      </c>
      <c r="S570" s="95">
        <f>IFERROR(RANK(R570, R558:R578),"")</f>
        <v>19</v>
      </c>
      <c r="T570" s="447"/>
      <c r="U570" s="95">
        <v>16</v>
      </c>
      <c r="V570" s="151">
        <v>1440.7228915662645</v>
      </c>
      <c r="W570" s="177">
        <f t="shared" si="710"/>
        <v>90.04518072289153</v>
      </c>
      <c r="X570" s="95">
        <f>IFERROR(RANK(W570, W558:W578),"")</f>
        <v>18</v>
      </c>
      <c r="Y570" s="447"/>
      <c r="Z570" s="95">
        <v>16</v>
      </c>
      <c r="AA570" s="151">
        <v>1429.9999999999989</v>
      </c>
      <c r="AB570" s="177">
        <f t="shared" si="711"/>
        <v>89.374999999999929</v>
      </c>
      <c r="AC570" s="95">
        <f>IFERROR(RANK(AB570, AB558:AB578),"")</f>
        <v>19</v>
      </c>
      <c r="AD570" s="447"/>
      <c r="AE570" s="95">
        <v>16</v>
      </c>
      <c r="AF570" s="151">
        <v>1441.599999999999</v>
      </c>
      <c r="AG570" s="177">
        <f t="shared" si="712"/>
        <v>90.099999999999937</v>
      </c>
      <c r="AH570" s="95">
        <f>IFERROR(RANK(AG570, AG558:AG578),"")</f>
        <v>18</v>
      </c>
      <c r="AI570" s="447"/>
      <c r="AJ570" s="95">
        <v>16</v>
      </c>
      <c r="AK570" s="151">
        <v>1441.4457831325296</v>
      </c>
      <c r="AL570" s="177">
        <f t="shared" si="713"/>
        <v>90.090361445783103</v>
      </c>
      <c r="AM570" s="95">
        <f>IFERROR(RANK(AL570, AL558:AL578),"")</f>
        <v>18</v>
      </c>
      <c r="AN570" s="447"/>
      <c r="AO570" s="95">
        <v>16</v>
      </c>
      <c r="AP570" s="151">
        <v>1435.3846153846155</v>
      </c>
      <c r="AQ570" s="177">
        <f t="shared" si="714"/>
        <v>89.711538461538467</v>
      </c>
      <c r="AR570" s="95">
        <f>IFERROR(RANK(AQ570, AQ558:AQ578),"")</f>
        <v>19</v>
      </c>
      <c r="AS570" s="447"/>
      <c r="AT570" s="95">
        <v>16</v>
      </c>
      <c r="AU570" s="151">
        <v>1441.4117647058822</v>
      </c>
      <c r="AV570" s="177">
        <f t="shared" si="715"/>
        <v>90.088235294117638</v>
      </c>
      <c r="AW570" s="95">
        <f>IFERROR(RANK(AV570, AV558:AV578),"")</f>
        <v>18</v>
      </c>
      <c r="AX570" s="447"/>
    </row>
    <row r="571" spans="2:50" hidden="1">
      <c r="B571" s="456"/>
      <c r="C571" s="95">
        <f t="shared" si="716"/>
        <v>14</v>
      </c>
      <c r="D571" s="95" t="s">
        <v>155</v>
      </c>
      <c r="E571" s="95">
        <v>22</v>
      </c>
      <c r="F571" s="95">
        <v>2000</v>
      </c>
      <c r="G571" s="177">
        <f t="shared" si="708"/>
        <v>90.909090909090907</v>
      </c>
      <c r="H571" s="447"/>
      <c r="I571" s="153">
        <f t="shared" si="717"/>
        <v>22</v>
      </c>
      <c r="J571" s="153">
        <f t="shared" si="718"/>
        <v>1746.0705586220636</v>
      </c>
      <c r="K571" s="154">
        <f t="shared" si="719"/>
        <v>79.366843573730179</v>
      </c>
      <c r="L571" s="458"/>
      <c r="M571" s="153">
        <f>IFERROR(RANK(K571, K558:K578),"")</f>
        <v>20</v>
      </c>
      <c r="N571" s="448"/>
      <c r="O571" s="448"/>
      <c r="P571" s="95">
        <v>22</v>
      </c>
      <c r="Q571" s="151">
        <v>1772.7272727272727</v>
      </c>
      <c r="R571" s="177">
        <f t="shared" si="709"/>
        <v>80.578512396694222</v>
      </c>
      <c r="S571" s="95">
        <f>IFERROR(RANK(R571, R558:R578),"")</f>
        <v>20</v>
      </c>
      <c r="T571" s="447"/>
      <c r="U571" s="95">
        <v>22</v>
      </c>
      <c r="V571" s="151">
        <v>1765.3124999999995</v>
      </c>
      <c r="W571" s="177">
        <f t="shared" si="710"/>
        <v>80.241477272727252</v>
      </c>
      <c r="X571" s="95">
        <f>IFERROR(RANK(W571, W558:W578),"")</f>
        <v>20</v>
      </c>
      <c r="Y571" s="447"/>
      <c r="Z571" s="95">
        <v>22</v>
      </c>
      <c r="AA571" s="151">
        <v>1716.9999999999991</v>
      </c>
      <c r="AB571" s="177">
        <f t="shared" si="711"/>
        <v>78.045454545454504</v>
      </c>
      <c r="AC571" s="95">
        <f>IFERROR(RANK(AB571, AB558:AB578),"")</f>
        <v>20</v>
      </c>
      <c r="AD571" s="447"/>
      <c r="AE571" s="95">
        <v>22</v>
      </c>
      <c r="AF571" s="151">
        <v>1738.8888888888896</v>
      </c>
      <c r="AG571" s="177">
        <f t="shared" si="712"/>
        <v>79.04040404040407</v>
      </c>
      <c r="AH571" s="95">
        <f>IFERROR(RANK(AG571, AG558:AG578),"")</f>
        <v>20</v>
      </c>
      <c r="AI571" s="447"/>
      <c r="AJ571" s="95">
        <v>22</v>
      </c>
      <c r="AK571" s="151">
        <v>1771.5789473684224</v>
      </c>
      <c r="AL571" s="177">
        <f t="shared" si="713"/>
        <v>80.526315789473742</v>
      </c>
      <c r="AM571" s="95">
        <f>IFERROR(RANK(AL571, AL558:AL578),"")</f>
        <v>20</v>
      </c>
      <c r="AN571" s="447"/>
      <c r="AO571" s="95">
        <v>22</v>
      </c>
      <c r="AP571" s="151">
        <v>1724.3835616438359</v>
      </c>
      <c r="AQ571" s="177">
        <f t="shared" si="714"/>
        <v>78.38107098381073</v>
      </c>
      <c r="AR571" s="95">
        <f>IFERROR(RANK(AQ571, AQ558:AQ578),"")</f>
        <v>20</v>
      </c>
      <c r="AS571" s="447"/>
      <c r="AT571" s="95">
        <v>22</v>
      </c>
      <c r="AU571" s="151">
        <v>1732.6027397260277</v>
      </c>
      <c r="AV571" s="177">
        <f t="shared" si="715"/>
        <v>78.75466998754672</v>
      </c>
      <c r="AW571" s="95">
        <f>IFERROR(RANK(AV571, AV558:AV578),"")</f>
        <v>20</v>
      </c>
      <c r="AX571" s="447"/>
    </row>
    <row r="572" spans="2:50" hidden="1">
      <c r="B572" s="456"/>
      <c r="C572" s="95">
        <f t="shared" si="716"/>
        <v>15</v>
      </c>
      <c r="D572" s="95" t="s">
        <v>156</v>
      </c>
      <c r="E572" s="95">
        <v>16</v>
      </c>
      <c r="F572" s="95">
        <v>2000</v>
      </c>
      <c r="G572" s="177">
        <f t="shared" si="708"/>
        <v>125</v>
      </c>
      <c r="H572" s="447"/>
      <c r="I572" s="153">
        <f t="shared" si="717"/>
        <v>16</v>
      </c>
      <c r="J572" s="153">
        <f t="shared" si="718"/>
        <v>1935.0518680826553</v>
      </c>
      <c r="K572" s="154">
        <f t="shared" si="719"/>
        <v>120.94074175516596</v>
      </c>
      <c r="L572" s="458"/>
      <c r="M572" s="153">
        <f>IFERROR(RANK(K572, K558:K578),"")</f>
        <v>8</v>
      </c>
      <c r="N572" s="448"/>
      <c r="O572" s="448"/>
      <c r="P572" s="95">
        <v>16</v>
      </c>
      <c r="Q572" s="151">
        <v>1961.3793103448238</v>
      </c>
      <c r="R572" s="177">
        <f t="shared" si="709"/>
        <v>122.58620689655149</v>
      </c>
      <c r="S572" s="95">
        <f>IFERROR(RANK(R572, R558:R578),"")</f>
        <v>8</v>
      </c>
      <c r="T572" s="447"/>
      <c r="U572" s="95">
        <v>16</v>
      </c>
      <c r="V572" s="151">
        <v>1919.9999999999959</v>
      </c>
      <c r="W572" s="177">
        <f t="shared" si="710"/>
        <v>119.99999999999974</v>
      </c>
      <c r="X572" s="95">
        <f>IFERROR(RANK(W572, W558:W578),"")</f>
        <v>11</v>
      </c>
      <c r="Y572" s="447"/>
      <c r="Z572" s="95">
        <v>16</v>
      </c>
      <c r="AA572" s="151">
        <v>1929.0000000000068</v>
      </c>
      <c r="AB572" s="177">
        <f t="shared" si="711"/>
        <v>120.56250000000043</v>
      </c>
      <c r="AC572" s="95">
        <f>IFERROR(RANK(AB572, AB558:AB578),"")</f>
        <v>9</v>
      </c>
      <c r="AD572" s="447"/>
      <c r="AE572" s="95">
        <v>16</v>
      </c>
      <c r="AF572" s="151">
        <v>1919.9999999999934</v>
      </c>
      <c r="AG572" s="177">
        <f t="shared" si="712"/>
        <v>119.99999999999959</v>
      </c>
      <c r="AH572" s="95">
        <f>IFERROR(RANK(AG572, AG558:AG578),"")</f>
        <v>10</v>
      </c>
      <c r="AI572" s="447"/>
      <c r="AJ572" s="95">
        <v>16</v>
      </c>
      <c r="AK572" s="151">
        <v>1939.0909090909161</v>
      </c>
      <c r="AL572" s="177">
        <f t="shared" si="713"/>
        <v>121.19318181818225</v>
      </c>
      <c r="AM572" s="95">
        <f>IFERROR(RANK(AL572, AL558:AL578),"")</f>
        <v>9</v>
      </c>
      <c r="AN572" s="447"/>
      <c r="AO572" s="95">
        <v>16</v>
      </c>
      <c r="AP572" s="151">
        <v>1908.7499999999975</v>
      </c>
      <c r="AQ572" s="177">
        <f t="shared" si="714"/>
        <v>119.29687499999984</v>
      </c>
      <c r="AR572" s="95">
        <f>IFERROR(RANK(AQ572, AQ558:AQ578),"")</f>
        <v>11</v>
      </c>
      <c r="AS572" s="447"/>
      <c r="AT572" s="95">
        <v>16</v>
      </c>
      <c r="AU572" s="151">
        <v>1967.1428571428528</v>
      </c>
      <c r="AV572" s="177">
        <f t="shared" si="715"/>
        <v>122.9464285714283</v>
      </c>
      <c r="AW572" s="95">
        <f>IFERROR(RANK(AV572, AV558:AV578),"")</f>
        <v>8</v>
      </c>
      <c r="AX572" s="447"/>
    </row>
    <row r="573" spans="2:50" hidden="1">
      <c r="B573" s="456"/>
      <c r="C573" s="95">
        <f t="shared" si="716"/>
        <v>16</v>
      </c>
      <c r="D573" s="95" t="s">
        <v>157</v>
      </c>
      <c r="E573" s="95">
        <v>20</v>
      </c>
      <c r="F573" s="95">
        <v>2000</v>
      </c>
      <c r="G573" s="177">
        <f t="shared" si="708"/>
        <v>100</v>
      </c>
      <c r="H573" s="447"/>
      <c r="I573" s="153">
        <f t="shared" si="717"/>
        <v>20</v>
      </c>
      <c r="J573" s="153">
        <f t="shared" si="718"/>
        <v>1921.5800486253918</v>
      </c>
      <c r="K573" s="154">
        <f t="shared" si="719"/>
        <v>96.079002431269586</v>
      </c>
      <c r="L573" s="458"/>
      <c r="M573" s="153">
        <f>IFERROR(RANK(K573, K558:K578),"")</f>
        <v>15</v>
      </c>
      <c r="N573" s="448"/>
      <c r="O573" s="448"/>
      <c r="P573" s="95">
        <v>20</v>
      </c>
      <c r="Q573" s="151">
        <v>1897.9934210526271</v>
      </c>
      <c r="R573" s="177">
        <f t="shared" si="709"/>
        <v>94.899671052631362</v>
      </c>
      <c r="S573" s="95">
        <f>IFERROR(RANK(R573, R558:R578),"")</f>
        <v>16</v>
      </c>
      <c r="T573" s="447"/>
      <c r="U573" s="95">
        <v>20</v>
      </c>
      <c r="V573" s="151">
        <v>1900.2906976744125</v>
      </c>
      <c r="W573" s="177">
        <f t="shared" si="710"/>
        <v>95.014534883720628</v>
      </c>
      <c r="X573" s="95">
        <f>IFERROR(RANK(W573, W558:W578),"")</f>
        <v>16</v>
      </c>
      <c r="Y573" s="447"/>
      <c r="Z573" s="95">
        <v>20</v>
      </c>
      <c r="AA573" s="151">
        <v>1908.4615384615395</v>
      </c>
      <c r="AB573" s="177">
        <f t="shared" si="711"/>
        <v>95.423076923076977</v>
      </c>
      <c r="AC573" s="95">
        <f>IFERROR(RANK(AB573, AB558:AB578),"")</f>
        <v>15</v>
      </c>
      <c r="AD573" s="447"/>
      <c r="AE573" s="95">
        <v>20</v>
      </c>
      <c r="AF573" s="151">
        <v>1909.2857142857156</v>
      </c>
      <c r="AG573" s="177">
        <f t="shared" si="712"/>
        <v>95.464285714285779</v>
      </c>
      <c r="AH573" s="95">
        <f>IFERROR(RANK(AG573, AG558:AG578),"")</f>
        <v>15</v>
      </c>
      <c r="AI573" s="447"/>
      <c r="AJ573" s="95">
        <v>20</v>
      </c>
      <c r="AK573" s="151">
        <v>1972.3076923076953</v>
      </c>
      <c r="AL573" s="177">
        <f t="shared" si="713"/>
        <v>98.61538461538477</v>
      </c>
      <c r="AM573" s="95">
        <f>IFERROR(RANK(AL573, AL558:AL578),"")</f>
        <v>15</v>
      </c>
      <c r="AN573" s="447"/>
      <c r="AO573" s="95">
        <v>20</v>
      </c>
      <c r="AP573" s="151">
        <v>1958.2000000000039</v>
      </c>
      <c r="AQ573" s="177">
        <f t="shared" si="714"/>
        <v>97.910000000000196</v>
      </c>
      <c r="AR573" s="95">
        <f>IFERROR(RANK(AQ573, AQ558:AQ578),"")</f>
        <v>15</v>
      </c>
      <c r="AS573" s="447"/>
      <c r="AT573" s="95">
        <v>20</v>
      </c>
      <c r="AU573" s="151">
        <v>1904.5212765957481</v>
      </c>
      <c r="AV573" s="177">
        <f t="shared" si="715"/>
        <v>95.226063829787407</v>
      </c>
      <c r="AW573" s="95">
        <f>IFERROR(RANK(AV573, AV558:AV578),"")</f>
        <v>16</v>
      </c>
      <c r="AX573" s="447"/>
    </row>
    <row r="574" spans="2:50" hidden="1">
      <c r="B574" s="456"/>
      <c r="C574" s="95">
        <f t="shared" si="716"/>
        <v>17</v>
      </c>
      <c r="D574" s="95" t="s">
        <v>158</v>
      </c>
      <c r="E574" s="95">
        <v>21</v>
      </c>
      <c r="F574" s="95">
        <v>2000</v>
      </c>
      <c r="G574" s="177">
        <f t="shared" si="708"/>
        <v>95.238095238095241</v>
      </c>
      <c r="H574" s="447"/>
      <c r="I574" s="153">
        <f t="shared" si="717"/>
        <v>21</v>
      </c>
      <c r="J574" s="153">
        <f t="shared" si="718"/>
        <v>1937.8486716301811</v>
      </c>
      <c r="K574" s="154">
        <f t="shared" si="719"/>
        <v>92.278508172865784</v>
      </c>
      <c r="L574" s="458"/>
      <c r="M574" s="153">
        <f>IFERROR(RANK(K574, K558:K578),"")</f>
        <v>17</v>
      </c>
      <c r="N574" s="448"/>
      <c r="O574" s="448"/>
      <c r="P574" s="95">
        <v>21</v>
      </c>
      <c r="Q574" s="151">
        <v>1914.9999999999986</v>
      </c>
      <c r="R574" s="177">
        <f t="shared" si="709"/>
        <v>91.190476190476119</v>
      </c>
      <c r="S574" s="95">
        <f>IFERROR(RANK(R574, R558:R578),"")</f>
        <v>17</v>
      </c>
      <c r="T574" s="447"/>
      <c r="U574" s="95">
        <v>21</v>
      </c>
      <c r="V574" s="151">
        <v>1944.324324324323</v>
      </c>
      <c r="W574" s="177">
        <f t="shared" si="710"/>
        <v>92.586872586872531</v>
      </c>
      <c r="X574" s="95">
        <f>IFERROR(RANK(W574, W558:W578),"")</f>
        <v>17</v>
      </c>
      <c r="Y574" s="447"/>
      <c r="Z574" s="95">
        <v>21</v>
      </c>
      <c r="AA574" s="151">
        <v>1956.4285714285675</v>
      </c>
      <c r="AB574" s="177">
        <f t="shared" si="711"/>
        <v>93.163265306122256</v>
      </c>
      <c r="AC574" s="95">
        <f>IFERROR(RANK(AB574, AB558:AB578),"")</f>
        <v>16</v>
      </c>
      <c r="AD574" s="447"/>
      <c r="AE574" s="95">
        <v>21</v>
      </c>
      <c r="AF574" s="151">
        <v>1935.5555555555509</v>
      </c>
      <c r="AG574" s="177">
        <f t="shared" si="712"/>
        <v>92.169312169311951</v>
      </c>
      <c r="AH574" s="95">
        <f>IFERROR(RANK(AG574, AG558:AG578),"")</f>
        <v>17</v>
      </c>
      <c r="AI574" s="447"/>
      <c r="AJ574" s="95">
        <v>21</v>
      </c>
      <c r="AK574" s="151">
        <v>1933.8461538461488</v>
      </c>
      <c r="AL574" s="177">
        <f t="shared" si="713"/>
        <v>92.087912087911846</v>
      </c>
      <c r="AM574" s="95">
        <f>IFERROR(RANK(AL574, AL558:AL578),"")</f>
        <v>17</v>
      </c>
      <c r="AN574" s="447"/>
      <c r="AO574" s="95">
        <v>21</v>
      </c>
      <c r="AP574" s="151">
        <v>1927.0588235294092</v>
      </c>
      <c r="AQ574" s="177">
        <f t="shared" si="714"/>
        <v>91.764705882352814</v>
      </c>
      <c r="AR574" s="95">
        <f>IFERROR(RANK(AQ574, AQ558:AQ578),"")</f>
        <v>17</v>
      </c>
      <c r="AS574" s="447"/>
      <c r="AT574" s="95">
        <v>21</v>
      </c>
      <c r="AU574" s="151">
        <v>1952.7272727272702</v>
      </c>
      <c r="AV574" s="177">
        <f t="shared" si="715"/>
        <v>92.987012987012875</v>
      </c>
      <c r="AW574" s="95">
        <f>IFERROR(RANK(AV574, AV558:AV578),"")</f>
        <v>17</v>
      </c>
      <c r="AX574" s="447"/>
    </row>
    <row r="575" spans="2:50" hidden="1">
      <c r="B575" s="456"/>
      <c r="C575" s="95">
        <f t="shared" si="716"/>
        <v>18</v>
      </c>
      <c r="D575" s="95" t="s">
        <v>159</v>
      </c>
      <c r="E575" s="95">
        <v>16</v>
      </c>
      <c r="F575" s="95">
        <v>2000</v>
      </c>
      <c r="G575" s="177">
        <f t="shared" si="708"/>
        <v>125</v>
      </c>
      <c r="H575" s="447"/>
      <c r="I575" s="153">
        <f t="shared" si="717"/>
        <v>16</v>
      </c>
      <c r="J575" s="153">
        <f t="shared" si="718"/>
        <v>1931.6844425549195</v>
      </c>
      <c r="K575" s="154">
        <f t="shared" si="719"/>
        <v>120.73027765968247</v>
      </c>
      <c r="L575" s="458"/>
      <c r="M575" s="153">
        <f>IFERROR(RANK(K575, K558:K578),"")</f>
        <v>9</v>
      </c>
      <c r="N575" s="448"/>
      <c r="O575" s="448"/>
      <c r="P575" s="95">
        <v>16</v>
      </c>
      <c r="Q575" s="151">
        <v>1921.4634146341459</v>
      </c>
      <c r="R575" s="177">
        <f t="shared" si="709"/>
        <v>120.09146341463412</v>
      </c>
      <c r="S575" s="95">
        <f>IFERROR(RANK(R575, R558:R578),"")</f>
        <v>11</v>
      </c>
      <c r="T575" s="447"/>
      <c r="U575" s="95">
        <v>16</v>
      </c>
      <c r="V575" s="151">
        <v>1930.7692307692296</v>
      </c>
      <c r="W575" s="177">
        <f t="shared" si="710"/>
        <v>120.67307692307685</v>
      </c>
      <c r="X575" s="95">
        <f>IFERROR(RANK(W575, W558:W578),"")</f>
        <v>8</v>
      </c>
      <c r="Y575" s="447"/>
      <c r="Z575" s="95">
        <v>16</v>
      </c>
      <c r="AA575" s="151">
        <v>1919.999999999997</v>
      </c>
      <c r="AB575" s="177">
        <f t="shared" si="711"/>
        <v>119.99999999999982</v>
      </c>
      <c r="AC575" s="95">
        <f>IFERROR(RANK(AB575, AB558:AB578),"")</f>
        <v>10</v>
      </c>
      <c r="AD575" s="447"/>
      <c r="AE575" s="95">
        <v>16</v>
      </c>
      <c r="AF575" s="151">
        <v>1926.2068965517205</v>
      </c>
      <c r="AG575" s="177">
        <f t="shared" si="712"/>
        <v>120.38793103448253</v>
      </c>
      <c r="AH575" s="95">
        <f>IFERROR(RANK(AG575, AG558:AG578),"")</f>
        <v>8</v>
      </c>
      <c r="AI575" s="447"/>
      <c r="AJ575" s="95">
        <v>16</v>
      </c>
      <c r="AK575" s="151">
        <v>1951.0344827586166</v>
      </c>
      <c r="AL575" s="177">
        <f t="shared" si="713"/>
        <v>121.93965517241354</v>
      </c>
      <c r="AM575" s="95">
        <f>IFERROR(RANK(AL575, AL558:AL578),"")</f>
        <v>8</v>
      </c>
      <c r="AN575" s="447"/>
      <c r="AO575" s="95">
        <v>16</v>
      </c>
      <c r="AP575" s="151">
        <v>1927.317073170731</v>
      </c>
      <c r="AQ575" s="177">
        <f t="shared" si="714"/>
        <v>120.45731707317069</v>
      </c>
      <c r="AR575" s="95">
        <f>IFERROR(RANK(AQ575, AQ558:AQ578),"")</f>
        <v>9</v>
      </c>
      <c r="AS575" s="447"/>
      <c r="AT575" s="95">
        <v>16</v>
      </c>
      <c r="AU575" s="151">
        <v>1944.9999999999986</v>
      </c>
      <c r="AV575" s="177">
        <f t="shared" si="715"/>
        <v>121.56249999999991</v>
      </c>
      <c r="AW575" s="95">
        <f>IFERROR(RANK(AV575, AV558:AV578),"")</f>
        <v>9</v>
      </c>
      <c r="AX575" s="447"/>
    </row>
    <row r="576" spans="2:50" hidden="1">
      <c r="B576" s="456"/>
      <c r="C576" s="95">
        <f t="shared" si="716"/>
        <v>19</v>
      </c>
      <c r="D576" s="95" t="s">
        <v>160</v>
      </c>
      <c r="E576" s="95">
        <v>25</v>
      </c>
      <c r="F576" s="95">
        <v>2000</v>
      </c>
      <c r="G576" s="177">
        <f t="shared" si="708"/>
        <v>80</v>
      </c>
      <c r="H576" s="447"/>
      <c r="I576" s="153">
        <f t="shared" si="717"/>
        <v>25</v>
      </c>
      <c r="J576" s="153">
        <f t="shared" si="718"/>
        <v>1695.3572848496665</v>
      </c>
      <c r="K576" s="154">
        <f t="shared" si="719"/>
        <v>67.814291393986665</v>
      </c>
      <c r="L576" s="458"/>
      <c r="M576" s="153">
        <f>IFERROR(RANK(K576, K558:K578),"")</f>
        <v>21</v>
      </c>
      <c r="N576" s="448"/>
      <c r="O576" s="448"/>
      <c r="P576" s="95">
        <v>25</v>
      </c>
      <c r="Q576" s="151">
        <v>1707.6923076923074</v>
      </c>
      <c r="R576" s="177">
        <f t="shared" si="709"/>
        <v>68.307692307692292</v>
      </c>
      <c r="S576" s="95">
        <f>IFERROR(RANK(R576, R558:R578),"")</f>
        <v>21</v>
      </c>
      <c r="T576" s="447"/>
      <c r="U576" s="95">
        <v>25</v>
      </c>
      <c r="V576" s="151">
        <v>1718.7096774193542</v>
      </c>
      <c r="W576" s="177">
        <f t="shared" si="710"/>
        <v>68.748387096774167</v>
      </c>
      <c r="X576" s="95">
        <f>IFERROR(RANK(W576, W558:W578),"")</f>
        <v>21</v>
      </c>
      <c r="Y576" s="447"/>
      <c r="Z576" s="95">
        <v>25</v>
      </c>
      <c r="AA576" s="151">
        <v>1704.4067796610161</v>
      </c>
      <c r="AB576" s="177">
        <f t="shared" si="711"/>
        <v>68.176271186440644</v>
      </c>
      <c r="AC576" s="95">
        <f>IFERROR(RANK(AB576, AB558:AB578),"")</f>
        <v>21</v>
      </c>
      <c r="AD576" s="447"/>
      <c r="AE576" s="95">
        <v>25</v>
      </c>
      <c r="AF576" s="151">
        <v>1696.6666666666677</v>
      </c>
      <c r="AG576" s="177">
        <f t="shared" si="712"/>
        <v>67.866666666666703</v>
      </c>
      <c r="AH576" s="95">
        <f>IFERROR(RANK(AG576, AG558:AG578),"")</f>
        <v>21</v>
      </c>
      <c r="AI576" s="447"/>
      <c r="AJ576" s="95">
        <v>25</v>
      </c>
      <c r="AK576" s="151">
        <v>1670.6896551724128</v>
      </c>
      <c r="AL576" s="177">
        <f t="shared" si="713"/>
        <v>66.827586206896513</v>
      </c>
      <c r="AM576" s="95">
        <f>IFERROR(RANK(AL576, AL558:AL578),"")</f>
        <v>21</v>
      </c>
      <c r="AN576" s="447"/>
      <c r="AO576" s="95">
        <v>25</v>
      </c>
      <c r="AP576" s="151">
        <v>1681.6216216216224</v>
      </c>
      <c r="AQ576" s="177">
        <f t="shared" si="714"/>
        <v>67.26486486486489</v>
      </c>
      <c r="AR576" s="95">
        <f>IFERROR(RANK(AQ576, AQ558:AQ578),"")</f>
        <v>21</v>
      </c>
      <c r="AS576" s="447"/>
      <c r="AT576" s="95">
        <v>25</v>
      </c>
      <c r="AU576" s="151">
        <v>1687.714285714286</v>
      </c>
      <c r="AV576" s="177">
        <f t="shared" si="715"/>
        <v>67.508571428571443</v>
      </c>
      <c r="AW576" s="95">
        <f>IFERROR(RANK(AV576, AV558:AV578),"")</f>
        <v>21</v>
      </c>
      <c r="AX576" s="447"/>
    </row>
    <row r="577" spans="2:50" hidden="1">
      <c r="B577" s="456"/>
      <c r="C577" s="95">
        <f t="shared" si="716"/>
        <v>20</v>
      </c>
      <c r="D577" s="95" t="s">
        <v>161</v>
      </c>
      <c r="E577" s="95">
        <v>15</v>
      </c>
      <c r="F577" s="95">
        <v>2000</v>
      </c>
      <c r="G577" s="177">
        <f t="shared" si="708"/>
        <v>133.33333333333334</v>
      </c>
      <c r="H577" s="447"/>
      <c r="I577" s="153">
        <f t="shared" ref="I577" si="720">IFERROR(AVERAGE(P577,U577,Z577,AE577,AJ577,AO577,AT577),"")</f>
        <v>15</v>
      </c>
      <c r="J577" s="153">
        <f t="shared" ref="J577" si="721">IFERROR(AVERAGE(Q577,V577,AA577,AF577,AK577,AP577,AU577),"")</f>
        <v>1919.6496052182026</v>
      </c>
      <c r="K577" s="154">
        <f t="shared" ref="K577" si="722">IFERROR(AVERAGE(R577,W577,AB577,AG577,AL577,AQ577,AV577),"")</f>
        <v>127.97664034788019</v>
      </c>
      <c r="L577" s="458"/>
      <c r="M577" s="153">
        <f>IFERROR(RANK(K577, K557:K577),"")</f>
        <v>6</v>
      </c>
      <c r="N577" s="448"/>
      <c r="O577" s="448"/>
      <c r="P577" s="95">
        <v>15</v>
      </c>
      <c r="Q577" s="151">
        <v>1924.0909090909126</v>
      </c>
      <c r="R577" s="177">
        <f t="shared" ref="R577" si="723">IFERROR(Q577/P577,"")</f>
        <v>128.27272727272751</v>
      </c>
      <c r="S577" s="95">
        <f>IFERROR(RANK(R577, R557:R577),"")</f>
        <v>5</v>
      </c>
      <c r="T577" s="447"/>
      <c r="U577" s="95">
        <v>15</v>
      </c>
      <c r="V577" s="151">
        <v>1906.5789473684235</v>
      </c>
      <c r="W577" s="177">
        <f t="shared" ref="W577" si="724">IFERROR(V577/U577,"")</f>
        <v>127.1052631578949</v>
      </c>
      <c r="X577" s="95">
        <f>IFERROR(RANK(W577, W557:W577),"")</f>
        <v>7</v>
      </c>
      <c r="Y577" s="447"/>
      <c r="Z577" s="95">
        <v>15</v>
      </c>
      <c r="AA577" s="151">
        <v>1913.0232558139533</v>
      </c>
      <c r="AB577" s="177">
        <f t="shared" ref="AB577" si="725">IFERROR(AA577/Z577,"")</f>
        <v>127.53488372093021</v>
      </c>
      <c r="AC577" s="95">
        <f>IFERROR(RANK(AB577, AB557:AB577),"")</f>
        <v>7</v>
      </c>
      <c r="AD577" s="447"/>
      <c r="AE577" s="95">
        <v>15</v>
      </c>
      <c r="AF577" s="151">
        <v>1945.7142857142849</v>
      </c>
      <c r="AG577" s="177">
        <f t="shared" ref="AG577" si="726">IFERROR(AF577/AE577,"")</f>
        <v>129.71428571428567</v>
      </c>
      <c r="AH577" s="95">
        <f>IFERROR(RANK(AG577, AG557:AG577),"")</f>
        <v>3</v>
      </c>
      <c r="AI577" s="447"/>
      <c r="AJ577" s="95">
        <v>15</v>
      </c>
      <c r="AK577" s="151">
        <v>1906.1454545454553</v>
      </c>
      <c r="AL577" s="177">
        <f t="shared" ref="AL577" si="727">IFERROR(AK577/AJ577,"")</f>
        <v>127.07636363636369</v>
      </c>
      <c r="AM577" s="95">
        <f>IFERROR(RANK(AL577, AL557:AL577),"")</f>
        <v>7</v>
      </c>
      <c r="AN577" s="447"/>
      <c r="AO577" s="95">
        <v>15</v>
      </c>
      <c r="AP577" s="151">
        <v>1913.7346437346464</v>
      </c>
      <c r="AQ577" s="177">
        <f t="shared" ref="AQ577" si="728">IFERROR(AP577/AO577,"")</f>
        <v>127.58230958230976</v>
      </c>
      <c r="AR577" s="95">
        <f>IFERROR(RANK(AQ577, AQ557:AQ577),"")</f>
        <v>6</v>
      </c>
      <c r="AS577" s="447"/>
      <c r="AT577" s="95">
        <v>15</v>
      </c>
      <c r="AU577" s="151">
        <v>1928.2597402597428</v>
      </c>
      <c r="AV577" s="177">
        <f t="shared" ref="AV577" si="729">IFERROR(AU577/AT577,"")</f>
        <v>128.55064935064951</v>
      </c>
      <c r="AW577" s="95">
        <f>IFERROR(RANK(AV577, AV557:AV577),"")</f>
        <v>3</v>
      </c>
      <c r="AX577" s="447"/>
    </row>
    <row r="578" spans="2:50" hidden="1">
      <c r="B578" s="456"/>
      <c r="C578" s="95">
        <f t="shared" si="716"/>
        <v>21</v>
      </c>
      <c r="D578" s="95" t="s">
        <v>162</v>
      </c>
      <c r="E578" s="95">
        <v>19</v>
      </c>
      <c r="F578" s="95">
        <v>2000</v>
      </c>
      <c r="G578" s="177">
        <f t="shared" si="708"/>
        <v>105.26315789473684</v>
      </c>
      <c r="H578" s="447"/>
      <c r="I578" s="153">
        <f t="shared" si="717"/>
        <v>19</v>
      </c>
      <c r="J578" s="153">
        <f t="shared" si="718"/>
        <v>1798.2579337451441</v>
      </c>
      <c r="K578" s="154">
        <f t="shared" si="719"/>
        <v>94.64515440763914</v>
      </c>
      <c r="L578" s="459"/>
      <c r="M578" s="153">
        <f>IFERROR(RANK(K578, K558:K578),"")</f>
        <v>16</v>
      </c>
      <c r="N578" s="448"/>
      <c r="O578" s="448"/>
      <c r="P578" s="95">
        <v>19</v>
      </c>
      <c r="Q578" s="151">
        <v>1826.5573770491796</v>
      </c>
      <c r="R578" s="177">
        <f t="shared" si="709"/>
        <v>96.134598792062093</v>
      </c>
      <c r="S578" s="95">
        <f>IFERROR(RANK(R578, R558:R578),"")</f>
        <v>15</v>
      </c>
      <c r="T578" s="447"/>
      <c r="U578" s="95">
        <v>19</v>
      </c>
      <c r="V578" s="151">
        <v>1826.8965517241368</v>
      </c>
      <c r="W578" s="177">
        <f t="shared" si="710"/>
        <v>96.15245009074404</v>
      </c>
      <c r="X578" s="95">
        <f>IFERROR(RANK(W578, W558:W578),"")</f>
        <v>15</v>
      </c>
      <c r="Y578" s="447"/>
      <c r="Z578" s="95">
        <v>19</v>
      </c>
      <c r="AA578" s="151">
        <v>1761.3559322033889</v>
      </c>
      <c r="AB578" s="177">
        <f t="shared" si="711"/>
        <v>92.70294380017836</v>
      </c>
      <c r="AC578" s="95">
        <f>IFERROR(RANK(AB578, AB558:AB578),"")</f>
        <v>17</v>
      </c>
      <c r="AD578" s="447"/>
      <c r="AE578" s="95">
        <v>19</v>
      </c>
      <c r="AF578" s="151">
        <v>1772.5000000000002</v>
      </c>
      <c r="AG578" s="177">
        <f t="shared" si="712"/>
        <v>93.289473684210535</v>
      </c>
      <c r="AH578" s="95">
        <f>IFERROR(RANK(AG578, AG558:AG578),"")</f>
        <v>16</v>
      </c>
      <c r="AI578" s="447"/>
      <c r="AJ578" s="95">
        <v>19</v>
      </c>
      <c r="AK578" s="151">
        <v>1790.6896551724128</v>
      </c>
      <c r="AL578" s="177">
        <f t="shared" si="713"/>
        <v>94.246823956442782</v>
      </c>
      <c r="AM578" s="95">
        <f>IFERROR(RANK(AL578, AL558:AL578),"")</f>
        <v>16</v>
      </c>
      <c r="AN578" s="447"/>
      <c r="AO578" s="95">
        <v>19</v>
      </c>
      <c r="AP578" s="151">
        <v>1775.6521739130435</v>
      </c>
      <c r="AQ578" s="177">
        <f t="shared" si="714"/>
        <v>93.455377574370715</v>
      </c>
      <c r="AR578" s="95">
        <f>IFERROR(RANK(AQ578, AQ558:AQ578),"")</f>
        <v>16</v>
      </c>
      <c r="AS578" s="447"/>
      <c r="AT578" s="95">
        <v>19</v>
      </c>
      <c r="AU578" s="151">
        <v>1834.1538461538457</v>
      </c>
      <c r="AV578" s="177">
        <f t="shared" si="715"/>
        <v>96.534412955465569</v>
      </c>
      <c r="AW578" s="95">
        <f>IFERROR(RANK(AV578, AV558:AV578),"")</f>
        <v>15</v>
      </c>
      <c r="AX578" s="447"/>
    </row>
    <row r="579" spans="2:50" ht="15.6">
      <c r="B579" s="460" t="s">
        <v>115</v>
      </c>
      <c r="C579" s="461"/>
      <c r="D579" s="461"/>
      <c r="E579" s="461"/>
      <c r="F579" s="461"/>
      <c r="G579" s="461"/>
      <c r="H579" s="461"/>
      <c r="I579" s="150"/>
      <c r="J579" s="150"/>
      <c r="K579" s="150"/>
      <c r="L579" s="150"/>
      <c r="M579" s="150"/>
      <c r="N579" s="448" t="s">
        <v>116</v>
      </c>
      <c r="O579" s="463" t="s">
        <v>63</v>
      </c>
      <c r="P579" s="465">
        <f>AT553+1</f>
        <v>46056</v>
      </c>
      <c r="Q579" s="456"/>
      <c r="R579" s="456"/>
      <c r="S579" s="456"/>
      <c r="T579" s="456"/>
      <c r="U579" s="465">
        <f>P579+1</f>
        <v>46057</v>
      </c>
      <c r="V579" s="456"/>
      <c r="W579" s="456"/>
      <c r="X579" s="456"/>
      <c r="Y579" s="456"/>
      <c r="Z579" s="465">
        <f>U579+1</f>
        <v>46058</v>
      </c>
      <c r="AA579" s="456"/>
      <c r="AB579" s="456"/>
      <c r="AC579" s="456"/>
      <c r="AD579" s="456"/>
      <c r="AE579" s="465">
        <f>Z579+1</f>
        <v>46059</v>
      </c>
      <c r="AF579" s="456"/>
      <c r="AG579" s="456"/>
      <c r="AH579" s="456"/>
      <c r="AI579" s="456"/>
      <c r="AJ579" s="465">
        <f>AE579+1</f>
        <v>46060</v>
      </c>
      <c r="AK579" s="456"/>
      <c r="AL579" s="456"/>
      <c r="AM579" s="456"/>
      <c r="AN579" s="456"/>
      <c r="AO579" s="465">
        <f>AJ579+1</f>
        <v>46061</v>
      </c>
      <c r="AP579" s="456"/>
      <c r="AQ579" s="456"/>
      <c r="AR579" s="456"/>
      <c r="AS579" s="456"/>
      <c r="AT579" s="465">
        <f>AO579+1</f>
        <v>46062</v>
      </c>
      <c r="AU579" s="456"/>
      <c r="AV579" s="456"/>
      <c r="AW579" s="456"/>
      <c r="AX579" s="456"/>
    </row>
    <row r="580" spans="2:50" ht="15.6">
      <c r="B580" s="462"/>
      <c r="C580" s="462"/>
      <c r="D580" s="462"/>
      <c r="E580" s="462"/>
      <c r="F580" s="462"/>
      <c r="G580" s="462"/>
      <c r="H580" s="462"/>
      <c r="I580" s="150"/>
      <c r="J580" s="150"/>
      <c r="K580" s="150"/>
      <c r="L580" s="150"/>
      <c r="M580" s="150"/>
      <c r="N580" s="448"/>
      <c r="O580" s="464"/>
      <c r="P580" s="465" t="s">
        <v>77</v>
      </c>
      <c r="Q580" s="456"/>
      <c r="R580" s="456"/>
      <c r="S580" s="456"/>
      <c r="T580" s="456"/>
      <c r="U580" s="465" t="s">
        <v>78</v>
      </c>
      <c r="V580" s="456"/>
      <c r="W580" s="456"/>
      <c r="X580" s="456"/>
      <c r="Y580" s="456"/>
      <c r="Z580" s="465" t="s">
        <v>79</v>
      </c>
      <c r="AA580" s="456"/>
      <c r="AB580" s="456"/>
      <c r="AC580" s="456"/>
      <c r="AD580" s="456"/>
      <c r="AE580" s="465" t="s">
        <v>74</v>
      </c>
      <c r="AF580" s="456"/>
      <c r="AG580" s="456"/>
      <c r="AH580" s="456"/>
      <c r="AI580" s="456"/>
      <c r="AJ580" s="465" t="s">
        <v>75</v>
      </c>
      <c r="AK580" s="456"/>
      <c r="AL580" s="456"/>
      <c r="AM580" s="456"/>
      <c r="AN580" s="456"/>
      <c r="AO580" s="465" t="s">
        <v>70</v>
      </c>
      <c r="AP580" s="456"/>
      <c r="AQ580" s="456"/>
      <c r="AR580" s="456"/>
      <c r="AS580" s="456"/>
      <c r="AT580" s="465" t="s">
        <v>76</v>
      </c>
      <c r="AU580" s="456"/>
      <c r="AV580" s="456"/>
      <c r="AW580" s="456"/>
      <c r="AX580" s="456"/>
    </row>
    <row r="581" spans="2:50">
      <c r="B581" s="448" t="s">
        <v>117</v>
      </c>
      <c r="C581" s="448" t="s">
        <v>118</v>
      </c>
      <c r="D581" s="448"/>
      <c r="E581" s="448" t="s">
        <v>119</v>
      </c>
      <c r="F581" s="448"/>
      <c r="G581" s="448"/>
      <c r="H581" s="452" t="s">
        <v>120</v>
      </c>
      <c r="I581" s="455" t="s">
        <v>121</v>
      </c>
      <c r="J581" s="455"/>
      <c r="K581" s="455"/>
      <c r="L581" s="455" t="s">
        <v>120</v>
      </c>
      <c r="M581" s="455" t="s">
        <v>122</v>
      </c>
      <c r="N581" s="448"/>
      <c r="O581" s="448" t="s">
        <v>123</v>
      </c>
      <c r="P581" s="449" t="s">
        <v>124</v>
      </c>
      <c r="Q581" s="450"/>
      <c r="R581" s="450"/>
      <c r="S581" s="451"/>
      <c r="T581" s="448" t="s">
        <v>120</v>
      </c>
      <c r="U581" s="449" t="s">
        <v>124</v>
      </c>
      <c r="V581" s="450"/>
      <c r="W581" s="450"/>
      <c r="X581" s="451"/>
      <c r="Y581" s="448" t="s">
        <v>120</v>
      </c>
      <c r="Z581" s="449" t="s">
        <v>124</v>
      </c>
      <c r="AA581" s="450"/>
      <c r="AB581" s="450"/>
      <c r="AC581" s="451"/>
      <c r="AD581" s="448" t="s">
        <v>120</v>
      </c>
      <c r="AE581" s="449" t="s">
        <v>124</v>
      </c>
      <c r="AF581" s="450"/>
      <c r="AG581" s="450"/>
      <c r="AH581" s="451"/>
      <c r="AI581" s="448" t="s">
        <v>120</v>
      </c>
      <c r="AJ581" s="449" t="s">
        <v>124</v>
      </c>
      <c r="AK581" s="450"/>
      <c r="AL581" s="450"/>
      <c r="AM581" s="451"/>
      <c r="AN581" s="448" t="s">
        <v>120</v>
      </c>
      <c r="AO581" s="449" t="s">
        <v>124</v>
      </c>
      <c r="AP581" s="450"/>
      <c r="AQ581" s="450"/>
      <c r="AR581" s="451"/>
      <c r="AS581" s="448" t="s">
        <v>120</v>
      </c>
      <c r="AT581" s="449" t="s">
        <v>124</v>
      </c>
      <c r="AU581" s="450"/>
      <c r="AV581" s="450"/>
      <c r="AW581" s="451"/>
      <c r="AX581" s="448" t="s">
        <v>120</v>
      </c>
    </row>
    <row r="582" spans="2:50">
      <c r="B582" s="448"/>
      <c r="C582" s="448"/>
      <c r="D582" s="448"/>
      <c r="E582" s="448" t="s">
        <v>125</v>
      </c>
      <c r="F582" s="448"/>
      <c r="G582" s="448"/>
      <c r="H582" s="453"/>
      <c r="I582" s="455" t="s">
        <v>125</v>
      </c>
      <c r="J582" s="455"/>
      <c r="K582" s="455"/>
      <c r="L582" s="455"/>
      <c r="M582" s="455"/>
      <c r="N582" s="448"/>
      <c r="O582" s="448"/>
      <c r="P582" s="449" t="s">
        <v>126</v>
      </c>
      <c r="Q582" s="450"/>
      <c r="R582" s="450"/>
      <c r="S582" s="451"/>
      <c r="T582" s="448"/>
      <c r="U582" s="449" t="s">
        <v>126</v>
      </c>
      <c r="V582" s="450"/>
      <c r="W582" s="450"/>
      <c r="X582" s="451"/>
      <c r="Y582" s="448"/>
      <c r="Z582" s="449" t="s">
        <v>126</v>
      </c>
      <c r="AA582" s="450"/>
      <c r="AB582" s="450"/>
      <c r="AC582" s="451"/>
      <c r="AD582" s="448"/>
      <c r="AE582" s="449" t="s">
        <v>126</v>
      </c>
      <c r="AF582" s="450"/>
      <c r="AG582" s="450"/>
      <c r="AH582" s="451"/>
      <c r="AI582" s="448"/>
      <c r="AJ582" s="449" t="s">
        <v>126</v>
      </c>
      <c r="AK582" s="450"/>
      <c r="AL582" s="450"/>
      <c r="AM582" s="451"/>
      <c r="AN582" s="448"/>
      <c r="AO582" s="449" t="s">
        <v>126</v>
      </c>
      <c r="AP582" s="450"/>
      <c r="AQ582" s="450"/>
      <c r="AR582" s="451"/>
      <c r="AS582" s="448"/>
      <c r="AT582" s="449" t="s">
        <v>126</v>
      </c>
      <c r="AU582" s="450"/>
      <c r="AV582" s="450"/>
      <c r="AW582" s="451"/>
      <c r="AX582" s="448"/>
    </row>
    <row r="583" spans="2:50">
      <c r="B583" s="448"/>
      <c r="C583" s="448"/>
      <c r="D583" s="448"/>
      <c r="E583" s="94" t="s">
        <v>127</v>
      </c>
      <c r="F583" s="94" t="s">
        <v>128</v>
      </c>
      <c r="G583" s="94" t="s">
        <v>129</v>
      </c>
      <c r="H583" s="454"/>
      <c r="I583" s="152" t="s">
        <v>127</v>
      </c>
      <c r="J583" s="152" t="s">
        <v>128</v>
      </c>
      <c r="K583" s="152" t="s">
        <v>129</v>
      </c>
      <c r="L583" s="455"/>
      <c r="M583" s="455"/>
      <c r="N583" s="448"/>
      <c r="O583" s="448"/>
      <c r="P583" s="94" t="s">
        <v>127</v>
      </c>
      <c r="Q583" s="94" t="s">
        <v>128</v>
      </c>
      <c r="R583" s="94" t="s">
        <v>129</v>
      </c>
      <c r="S583" s="94" t="s">
        <v>122</v>
      </c>
      <c r="T583" s="448"/>
      <c r="U583" s="94" t="s">
        <v>127</v>
      </c>
      <c r="V583" s="94" t="s">
        <v>128</v>
      </c>
      <c r="W583" s="94" t="s">
        <v>129</v>
      </c>
      <c r="X583" s="94" t="s">
        <v>122</v>
      </c>
      <c r="Y583" s="448"/>
      <c r="Z583" s="94" t="s">
        <v>127</v>
      </c>
      <c r="AA583" s="94" t="s">
        <v>128</v>
      </c>
      <c r="AB583" s="94" t="s">
        <v>129</v>
      </c>
      <c r="AC583" s="94" t="s">
        <v>122</v>
      </c>
      <c r="AD583" s="448"/>
      <c r="AE583" s="94" t="s">
        <v>127</v>
      </c>
      <c r="AF583" s="94" t="s">
        <v>128</v>
      </c>
      <c r="AG583" s="94" t="s">
        <v>129</v>
      </c>
      <c r="AH583" s="94" t="s">
        <v>122</v>
      </c>
      <c r="AI583" s="448"/>
      <c r="AJ583" s="94" t="s">
        <v>127</v>
      </c>
      <c r="AK583" s="94" t="s">
        <v>128</v>
      </c>
      <c r="AL583" s="94" t="s">
        <v>129</v>
      </c>
      <c r="AM583" s="94" t="s">
        <v>122</v>
      </c>
      <c r="AN583" s="448"/>
      <c r="AO583" s="94" t="s">
        <v>127</v>
      </c>
      <c r="AP583" s="94" t="s">
        <v>128</v>
      </c>
      <c r="AQ583" s="94" t="s">
        <v>129</v>
      </c>
      <c r="AR583" s="94" t="s">
        <v>122</v>
      </c>
      <c r="AS583" s="448"/>
      <c r="AT583" s="94" t="s">
        <v>127</v>
      </c>
      <c r="AU583" s="94" t="s">
        <v>128</v>
      </c>
      <c r="AV583" s="94" t="s">
        <v>129</v>
      </c>
      <c r="AW583" s="94" t="s">
        <v>122</v>
      </c>
      <c r="AX583" s="448"/>
    </row>
    <row r="584" spans="2:50">
      <c r="B584" s="456" t="s">
        <v>130</v>
      </c>
      <c r="C584" s="95">
        <v>1</v>
      </c>
      <c r="D584" s="95" t="s">
        <v>133</v>
      </c>
      <c r="E584" s="95">
        <v>17</v>
      </c>
      <c r="F584" s="95">
        <v>2000</v>
      </c>
      <c r="G584" s="177">
        <f>IFERROR(F584/E584,"")</f>
        <v>117.64705882352941</v>
      </c>
      <c r="H584" s="447">
        <f>AVERAGE(G584:G604)</f>
        <v>117.27798014065151</v>
      </c>
      <c r="I584" s="153">
        <f t="shared" ref="I584:I586" si="730">IFERROR(AVERAGE(P584,U584,Z584,AE584,AJ584,AO584,AT584),"")</f>
        <v>17</v>
      </c>
      <c r="J584" s="153">
        <f t="shared" ref="J584:J586" si="731">IFERROR(AVERAGE(Q584,V584,AA584,AF584,AK584,AP584,AU584),"")</f>
        <v>1919.3966962278978</v>
      </c>
      <c r="K584" s="154">
        <f t="shared" ref="K584:K586" si="732">IFERROR(AVERAGE(R584,W584,AB584,AG584,AL584,AQ584,AV584),"")</f>
        <v>112.90568801340575</v>
      </c>
      <c r="L584" s="457">
        <f>IFERROR(AVERAGE(K584:K604),"-")</f>
        <v>111.83812138395722</v>
      </c>
      <c r="M584" s="153">
        <f>IFERROR(RANK(K584, K584:K604),"")</f>
        <v>12</v>
      </c>
      <c r="N584" s="448"/>
      <c r="O584" s="448"/>
      <c r="P584" s="95">
        <v>17</v>
      </c>
      <c r="Q584" s="151">
        <v>1910.8695652173915</v>
      </c>
      <c r="R584" s="177">
        <f>IFERROR(Q584/P584,"")</f>
        <v>112.40409207161126</v>
      </c>
      <c r="S584" s="95">
        <f>IFERROR(RANK(R584, R584:R604),"")</f>
        <v>13</v>
      </c>
      <c r="T584" s="447">
        <f>AVERAGE(R584:R604)</f>
        <v>111.84048475654613</v>
      </c>
      <c r="U584" s="95">
        <v>17</v>
      </c>
      <c r="V584" s="151">
        <v>1913.1818181818182</v>
      </c>
      <c r="W584" s="177">
        <f>IFERROR(V584/U584,"")</f>
        <v>112.54010695187166</v>
      </c>
      <c r="X584" s="95">
        <f>IFERROR(RANK(W584, W584:W604),"")</f>
        <v>13</v>
      </c>
      <c r="Y584" s="447">
        <f>AVERAGE(W584:W604)</f>
        <v>111.63711750291471</v>
      </c>
      <c r="Z584" s="95">
        <v>17</v>
      </c>
      <c r="AA584" s="151">
        <v>1932.3529411764682</v>
      </c>
      <c r="AB584" s="177">
        <f>IFERROR(AA584/Z584,"")</f>
        <v>113.66782006920401</v>
      </c>
      <c r="AC584" s="95">
        <f>IFERROR(RANK(AB584, AB584:AB604),"")</f>
        <v>12</v>
      </c>
      <c r="AD584" s="447">
        <f>AVERAGE(AB584:AB604)</f>
        <v>111.85945711542911</v>
      </c>
      <c r="AE584" s="95">
        <v>17</v>
      </c>
      <c r="AF584" s="151">
        <v>1919.9999999999984</v>
      </c>
      <c r="AG584" s="177">
        <f>IFERROR(AF584/AE584,"")</f>
        <v>112.94117647058815</v>
      </c>
      <c r="AH584" s="95">
        <f>IFERROR(RANK(AG584, AG584:AG604),"")</f>
        <v>12</v>
      </c>
      <c r="AI584" s="447">
        <f>AVERAGE(AG584:AG604)</f>
        <v>111.9644061205566</v>
      </c>
      <c r="AJ584" s="95">
        <v>17</v>
      </c>
      <c r="AK584" s="151">
        <v>1931.9999999999993</v>
      </c>
      <c r="AL584" s="177">
        <f>IFERROR(AK584/AJ584,"")</f>
        <v>113.64705882352938</v>
      </c>
      <c r="AM584" s="95">
        <f>IFERROR(RANK(AL584, AL584:AL604),"")</f>
        <v>12</v>
      </c>
      <c r="AN584" s="447">
        <f>AVERAGE(AL584:AL604)</f>
        <v>112.09828412612474</v>
      </c>
      <c r="AO584" s="95">
        <v>17</v>
      </c>
      <c r="AP584" s="151">
        <v>1904.7058823529419</v>
      </c>
      <c r="AQ584" s="177">
        <f>IFERROR(AP584/AO584,"")</f>
        <v>112.04152249134953</v>
      </c>
      <c r="AR584" s="95">
        <f>IFERROR(RANK(AQ584, AQ584:AQ604),"")</f>
        <v>13</v>
      </c>
      <c r="AS584" s="447">
        <f>AVERAGE(AQ584:AQ604)</f>
        <v>111.68142066233267</v>
      </c>
      <c r="AT584" s="95">
        <v>17</v>
      </c>
      <c r="AU584" s="151">
        <v>1922.6666666666667</v>
      </c>
      <c r="AV584" s="177">
        <f>IFERROR(AU584/AT584,"")</f>
        <v>113.09803921568628</v>
      </c>
      <c r="AW584" s="95">
        <f>IFERROR(RANK(AV584, AV584:AV604),"")</f>
        <v>13</v>
      </c>
      <c r="AX584" s="447">
        <f>AVERAGE(AV584:AV604)</f>
        <v>111.78567940379638</v>
      </c>
    </row>
    <row r="585" spans="2:50">
      <c r="B585" s="456"/>
      <c r="C585" s="95">
        <f>C584+1</f>
        <v>2</v>
      </c>
      <c r="D585" s="95" t="s">
        <v>135</v>
      </c>
      <c r="E585" s="95">
        <v>19</v>
      </c>
      <c r="F585" s="95">
        <v>2000</v>
      </c>
      <c r="G585" s="177">
        <f t="shared" ref="G585:G604" si="733">IFERROR(F585/E585,"")</f>
        <v>105.26315789473684</v>
      </c>
      <c r="H585" s="447"/>
      <c r="I585" s="153">
        <f t="shared" si="730"/>
        <v>19</v>
      </c>
      <c r="J585" s="153">
        <f t="shared" si="731"/>
        <v>1935.9469333187806</v>
      </c>
      <c r="K585" s="154">
        <f t="shared" si="732"/>
        <v>101.8919438588832</v>
      </c>
      <c r="L585" s="458"/>
      <c r="M585" s="153">
        <f>IFERROR(RANK(K585, K584:K604),"")</f>
        <v>14</v>
      </c>
      <c r="N585" s="448"/>
      <c r="O585" s="448"/>
      <c r="P585" s="95">
        <v>19</v>
      </c>
      <c r="Q585" s="151">
        <v>1942.8571428571424</v>
      </c>
      <c r="R585" s="177">
        <f t="shared" ref="R585:R604" si="734">IFERROR(Q585/P585,"")</f>
        <v>102.25563909774434</v>
      </c>
      <c r="S585" s="95">
        <f>IFERROR(RANK(R585, R584:R604),"")</f>
        <v>14</v>
      </c>
      <c r="T585" s="447"/>
      <c r="U585" s="95">
        <v>19</v>
      </c>
      <c r="V585" s="151">
        <v>1942.4999999999991</v>
      </c>
      <c r="W585" s="177">
        <f t="shared" ref="W585:W604" si="735">IFERROR(V585/U585,"")</f>
        <v>102.23684210526311</v>
      </c>
      <c r="X585" s="95">
        <f>IFERROR(RANK(W585, W584:W604),"")</f>
        <v>14</v>
      </c>
      <c r="Y585" s="447"/>
      <c r="Z585" s="95">
        <v>19</v>
      </c>
      <c r="AA585" s="151">
        <v>1931.2499999999975</v>
      </c>
      <c r="AB585" s="177">
        <f t="shared" ref="AB585:AB604" si="736">IFERROR(AA585/Z585,"")</f>
        <v>101.64473684210513</v>
      </c>
      <c r="AC585" s="95">
        <f>IFERROR(RANK(AB585, AB584:AB604),"")</f>
        <v>14</v>
      </c>
      <c r="AD585" s="447"/>
      <c r="AE585" s="95">
        <v>19</v>
      </c>
      <c r="AF585" s="151">
        <v>1939.9999999999975</v>
      </c>
      <c r="AG585" s="177">
        <f t="shared" ref="AG585:AG604" si="737">IFERROR(AF585/AE585,"")</f>
        <v>102.10526315789461</v>
      </c>
      <c r="AH585" s="95">
        <f>IFERROR(RANK(AG585, AG584:AG604),"")</f>
        <v>14</v>
      </c>
      <c r="AI585" s="447"/>
      <c r="AJ585" s="95">
        <v>19</v>
      </c>
      <c r="AK585" s="151">
        <v>1955.2941176470565</v>
      </c>
      <c r="AL585" s="177">
        <f t="shared" ref="AL585:AL604" si="738">IFERROR(AK585/AJ585,"")</f>
        <v>102.91021671826613</v>
      </c>
      <c r="AM585" s="95">
        <f>IFERROR(RANK(AL585, AL584:AL604),"")</f>
        <v>14</v>
      </c>
      <c r="AN585" s="447"/>
      <c r="AO585" s="95">
        <v>19</v>
      </c>
      <c r="AP585" s="151">
        <v>1907.7272727272727</v>
      </c>
      <c r="AQ585" s="177">
        <f t="shared" ref="AQ585:AQ604" si="739">IFERROR(AP585/AO585,"")</f>
        <v>100.4066985645933</v>
      </c>
      <c r="AR585" s="95">
        <f>IFERROR(RANK(AQ585, AQ584:AQ604),"")</f>
        <v>14</v>
      </c>
      <c r="AS585" s="447"/>
      <c r="AT585" s="95">
        <v>19</v>
      </c>
      <c r="AU585" s="151">
        <v>1931.9999999999993</v>
      </c>
      <c r="AV585" s="177">
        <f t="shared" ref="AV585:AV604" si="740">IFERROR(AU585/AT585,"")</f>
        <v>101.68421052631575</v>
      </c>
      <c r="AW585" s="95">
        <f>IFERROR(RANK(AV585, AV584:AV604),"")</f>
        <v>14</v>
      </c>
      <c r="AX585" s="447"/>
    </row>
    <row r="586" spans="2:50">
      <c r="B586" s="456"/>
      <c r="C586" s="95">
        <f t="shared" ref="C586:C604" si="741">C585+1</f>
        <v>3</v>
      </c>
      <c r="D586" s="95" t="s">
        <v>136</v>
      </c>
      <c r="E586" s="95">
        <v>14</v>
      </c>
      <c r="F586" s="95">
        <v>2000</v>
      </c>
      <c r="G586" s="177">
        <f t="shared" si="733"/>
        <v>142.85714285714286</v>
      </c>
      <c r="H586" s="447"/>
      <c r="I586" s="153">
        <f t="shared" si="730"/>
        <v>14</v>
      </c>
      <c r="J586" s="153">
        <f t="shared" si="731"/>
        <v>1917.4796833804369</v>
      </c>
      <c r="K586" s="154">
        <f t="shared" si="732"/>
        <v>136.96283452717407</v>
      </c>
      <c r="L586" s="458"/>
      <c r="M586" s="153">
        <f>IFERROR(RANK(K586, K584:K604),"")</f>
        <v>2</v>
      </c>
      <c r="N586" s="448"/>
      <c r="O586" s="448"/>
      <c r="P586" s="95">
        <v>14</v>
      </c>
      <c r="Q586" s="151">
        <v>1907.2941176470595</v>
      </c>
      <c r="R586" s="177">
        <f t="shared" si="734"/>
        <v>136.2352941176471</v>
      </c>
      <c r="S586" s="95">
        <f>IFERROR(RANK(R586, R584:R604),"")</f>
        <v>2</v>
      </c>
      <c r="T586" s="447"/>
      <c r="U586" s="95">
        <v>14</v>
      </c>
      <c r="V586" s="151">
        <v>1912.7999999999997</v>
      </c>
      <c r="W586" s="177">
        <f t="shared" si="735"/>
        <v>136.62857142857141</v>
      </c>
      <c r="X586" s="95">
        <f>IFERROR(RANK(W586, W584:W604),"")</f>
        <v>2</v>
      </c>
      <c r="Y586" s="447"/>
      <c r="Z586" s="95">
        <v>14</v>
      </c>
      <c r="AA586" s="151">
        <v>1921.7391304347839</v>
      </c>
      <c r="AB586" s="177">
        <f t="shared" si="736"/>
        <v>137.2670807453417</v>
      </c>
      <c r="AC586" s="95">
        <f>IFERROR(RANK(AB586, AB584:AB604),"")</f>
        <v>2</v>
      </c>
      <c r="AD586" s="447"/>
      <c r="AE586" s="95">
        <v>14</v>
      </c>
      <c r="AF586" s="151">
        <v>1931.0769230769238</v>
      </c>
      <c r="AG586" s="177">
        <f t="shared" si="737"/>
        <v>137.93406593406598</v>
      </c>
      <c r="AH586" s="95">
        <f>IFERROR(RANK(AG586, AG584:AG604),"")</f>
        <v>2</v>
      </c>
      <c r="AI586" s="447"/>
      <c r="AJ586" s="95">
        <v>14</v>
      </c>
      <c r="AK586" s="151">
        <v>1919.1549295774639</v>
      </c>
      <c r="AL586" s="177">
        <f t="shared" si="738"/>
        <v>137.08249496981884</v>
      </c>
      <c r="AM586" s="95">
        <f>IFERROR(RANK(AL586, AL584:AL604),"")</f>
        <v>2</v>
      </c>
      <c r="AN586" s="447"/>
      <c r="AO586" s="95">
        <v>14</v>
      </c>
      <c r="AP586" s="151">
        <v>1921.9999999999991</v>
      </c>
      <c r="AQ586" s="177">
        <f t="shared" si="739"/>
        <v>137.28571428571422</v>
      </c>
      <c r="AR586" s="95">
        <f>IFERROR(RANK(AQ586, AQ584:AQ604),"")</f>
        <v>2</v>
      </c>
      <c r="AS586" s="447"/>
      <c r="AT586" s="95">
        <v>14</v>
      </c>
      <c r="AU586" s="151">
        <v>1908.2926829268297</v>
      </c>
      <c r="AV586" s="177">
        <f t="shared" si="740"/>
        <v>136.30662020905928</v>
      </c>
      <c r="AW586" s="95">
        <f>IFERROR(RANK(AV586, AV584:AV604),"")</f>
        <v>2</v>
      </c>
      <c r="AX586" s="447"/>
    </row>
    <row r="587" spans="2:50">
      <c r="B587" s="456"/>
      <c r="C587" s="95">
        <f t="shared" si="741"/>
        <v>4</v>
      </c>
      <c r="D587" s="95" t="s">
        <v>137</v>
      </c>
      <c r="E587" s="95">
        <v>16</v>
      </c>
      <c r="F587" s="95">
        <v>2000</v>
      </c>
      <c r="G587" s="177">
        <f t="shared" si="733"/>
        <v>125</v>
      </c>
      <c r="H587" s="447"/>
      <c r="I587" s="153">
        <f>IFERROR(AVERAGE(P587,U587,Z587,AE587,AJ587,AO587,AT587),"")</f>
        <v>16</v>
      </c>
      <c r="J587" s="153">
        <f>IFERROR(AVERAGE(Q587,V587,AA587,AF587,AK587,AP587,AU587),"")</f>
        <v>1915.0286043941712</v>
      </c>
      <c r="K587" s="154">
        <f>IFERROR(AVERAGE(R587,W587,AB587,AG587,AL587,AQ587,AV587),"")</f>
        <v>119.6892877746357</v>
      </c>
      <c r="L587" s="458"/>
      <c r="M587" s="153">
        <f>IFERROR(RANK(K587, K584:K604),"")</f>
        <v>11</v>
      </c>
      <c r="N587" s="448"/>
      <c r="O587" s="448"/>
      <c r="P587" s="95">
        <v>16</v>
      </c>
      <c r="Q587" s="151">
        <v>1912.8000000000006</v>
      </c>
      <c r="R587" s="177">
        <f t="shared" si="734"/>
        <v>119.55000000000004</v>
      </c>
      <c r="S587" s="95">
        <f>IFERROR(RANK(R587, R584:R604),"")</f>
        <v>11</v>
      </c>
      <c r="T587" s="447"/>
      <c r="U587" s="95">
        <v>16</v>
      </c>
      <c r="V587" s="151">
        <v>1915.0000000000005</v>
      </c>
      <c r="W587" s="177">
        <f t="shared" si="735"/>
        <v>119.68750000000003</v>
      </c>
      <c r="X587" s="95">
        <f>IFERROR(RANK(W587, W584:W604),"")</f>
        <v>11</v>
      </c>
      <c r="Y587" s="447"/>
      <c r="Z587" s="95">
        <v>16</v>
      </c>
      <c r="AA587" s="151">
        <v>1903.6363636363635</v>
      </c>
      <c r="AB587" s="177">
        <f t="shared" si="736"/>
        <v>118.97727272727272</v>
      </c>
      <c r="AC587" s="95">
        <f>IFERROR(RANK(AB587, AB584:AB604),"")</f>
        <v>11</v>
      </c>
      <c r="AD587" s="447"/>
      <c r="AE587" s="95">
        <v>16</v>
      </c>
      <c r="AF587" s="151">
        <v>1928.8235294117621</v>
      </c>
      <c r="AG587" s="177">
        <f t="shared" si="737"/>
        <v>120.55147058823513</v>
      </c>
      <c r="AH587" s="95">
        <f>IFERROR(RANK(AG587, AG584:AG604),"")</f>
        <v>10</v>
      </c>
      <c r="AI587" s="447"/>
      <c r="AJ587" s="95">
        <v>16</v>
      </c>
      <c r="AK587" s="151">
        <v>1921.4634146341459</v>
      </c>
      <c r="AL587" s="177">
        <f t="shared" si="738"/>
        <v>120.09146341463412</v>
      </c>
      <c r="AM587" s="95">
        <f>IFERROR(RANK(AL587, AL584:AL604),"")</f>
        <v>11</v>
      </c>
      <c r="AN587" s="447"/>
      <c r="AO587" s="95">
        <v>16</v>
      </c>
      <c r="AP587" s="151">
        <v>1910.4000000000005</v>
      </c>
      <c r="AQ587" s="177">
        <f t="shared" si="739"/>
        <v>119.40000000000003</v>
      </c>
      <c r="AR587" s="95">
        <f>IFERROR(RANK(AQ587, AQ584:AQ604),"")</f>
        <v>10</v>
      </c>
      <c r="AS587" s="447"/>
      <c r="AT587" s="95">
        <v>16</v>
      </c>
      <c r="AU587" s="151">
        <v>1913.076923076924</v>
      </c>
      <c r="AV587" s="177">
        <f t="shared" si="740"/>
        <v>119.56730769230775</v>
      </c>
      <c r="AW587" s="95">
        <f>IFERROR(RANK(AV587, AV584:AV604),"")</f>
        <v>10</v>
      </c>
      <c r="AX587" s="447"/>
    </row>
    <row r="588" spans="2:50">
      <c r="B588" s="456"/>
      <c r="C588" s="95">
        <f t="shared" si="741"/>
        <v>5</v>
      </c>
      <c r="D588" s="95" t="s">
        <v>143</v>
      </c>
      <c r="E588" s="95">
        <v>17</v>
      </c>
      <c r="F588" s="95">
        <v>2000</v>
      </c>
      <c r="G588" s="177">
        <f t="shared" si="733"/>
        <v>117.64705882352941</v>
      </c>
      <c r="H588" s="447"/>
      <c r="I588" s="153">
        <f t="shared" ref="I588:I604" si="742">IFERROR(AVERAGE(P588,U588,Z588,AE588,AJ588,AO588,AT588),"")</f>
        <v>17</v>
      </c>
      <c r="J588" s="153">
        <f t="shared" ref="J588:J604" si="743">IFERROR(AVERAGE(Q588,V588,AA588,AF588,AK588,AP588,AU588),"")</f>
        <v>1916.023225204782</v>
      </c>
      <c r="K588" s="154">
        <f t="shared" ref="K588:K604" si="744">IFERROR(AVERAGE(R588,W588,AB588,AG588,AL588,AQ588,AV588),"")</f>
        <v>112.70724854145776</v>
      </c>
      <c r="L588" s="458"/>
      <c r="M588" s="153">
        <f>IFERROR(RANK(K588, K584:K604),"")</f>
        <v>13</v>
      </c>
      <c r="N588" s="448"/>
      <c r="O588" s="448"/>
      <c r="P588" s="95">
        <v>17</v>
      </c>
      <c r="Q588" s="151">
        <v>1920.937500000002</v>
      </c>
      <c r="R588" s="177">
        <f t="shared" si="734"/>
        <v>112.99632352941188</v>
      </c>
      <c r="S588" s="95">
        <f>IFERROR(RANK(R588, R584:R604),"")</f>
        <v>12</v>
      </c>
      <c r="T588" s="447"/>
      <c r="U588" s="95">
        <v>17</v>
      </c>
      <c r="V588" s="151">
        <v>1921.0526315789486</v>
      </c>
      <c r="W588" s="177">
        <f t="shared" si="735"/>
        <v>113.00309597523227</v>
      </c>
      <c r="X588" s="95">
        <f>IFERROR(RANK(W588, W584:W604),"")</f>
        <v>12</v>
      </c>
      <c r="Y588" s="447"/>
      <c r="Z588" s="95">
        <v>17</v>
      </c>
      <c r="AA588" s="151">
        <v>1922.3529411764714</v>
      </c>
      <c r="AB588" s="177">
        <f t="shared" si="736"/>
        <v>113.07958477508656</v>
      </c>
      <c r="AC588" s="95">
        <f>IFERROR(RANK(AB588, AB584:AB604),"")</f>
        <v>13</v>
      </c>
      <c r="AD588" s="447"/>
      <c r="AE588" s="95">
        <v>17</v>
      </c>
      <c r="AF588" s="151">
        <v>1908.9795918367354</v>
      </c>
      <c r="AG588" s="177">
        <f t="shared" si="737"/>
        <v>112.29291716686679</v>
      </c>
      <c r="AH588" s="95">
        <f>IFERROR(RANK(AG588, AG584:AG604),"")</f>
        <v>13</v>
      </c>
      <c r="AI588" s="447"/>
      <c r="AJ588" s="95">
        <v>17</v>
      </c>
      <c r="AK588" s="151">
        <v>1907.1428571428585</v>
      </c>
      <c r="AL588" s="177">
        <f t="shared" si="738"/>
        <v>112.18487394957991</v>
      </c>
      <c r="AM588" s="95">
        <f>IFERROR(RANK(AL588, AL584:AL604),"")</f>
        <v>13</v>
      </c>
      <c r="AN588" s="447"/>
      <c r="AO588" s="95">
        <v>17</v>
      </c>
      <c r="AP588" s="151">
        <v>1907.8260869565199</v>
      </c>
      <c r="AQ588" s="177">
        <f t="shared" si="739"/>
        <v>112.22506393861882</v>
      </c>
      <c r="AR588" s="95">
        <f>IFERROR(RANK(AQ588, AQ584:AQ604),"")</f>
        <v>12</v>
      </c>
      <c r="AS588" s="447"/>
      <c r="AT588" s="95">
        <v>17</v>
      </c>
      <c r="AU588" s="151">
        <v>1923.870967741937</v>
      </c>
      <c r="AV588" s="177">
        <f t="shared" si="740"/>
        <v>113.16888045540806</v>
      </c>
      <c r="AW588" s="95">
        <f>IFERROR(RANK(AV588, AV584:AV604),"")</f>
        <v>12</v>
      </c>
      <c r="AX588" s="447"/>
    </row>
    <row r="589" spans="2:50">
      <c r="B589" s="456"/>
      <c r="C589" s="95">
        <f t="shared" si="741"/>
        <v>6</v>
      </c>
      <c r="D589" s="95" t="s">
        <v>144</v>
      </c>
      <c r="E589" s="95">
        <v>15</v>
      </c>
      <c r="F589" s="95">
        <v>2000</v>
      </c>
      <c r="G589" s="177">
        <f t="shared" si="733"/>
        <v>133.33333333333334</v>
      </c>
      <c r="H589" s="447"/>
      <c r="I589" s="153">
        <f t="shared" si="742"/>
        <v>15</v>
      </c>
      <c r="J589" s="153">
        <f t="shared" si="743"/>
        <v>1933.1318713375599</v>
      </c>
      <c r="K589" s="154">
        <f t="shared" si="744"/>
        <v>128.87545808917065</v>
      </c>
      <c r="L589" s="458"/>
      <c r="M589" s="153">
        <f>IFERROR(RANK(K589, K584:K604),"")</f>
        <v>3</v>
      </c>
      <c r="N589" s="448"/>
      <c r="O589" s="448"/>
      <c r="P589" s="95">
        <v>15</v>
      </c>
      <c r="Q589" s="151">
        <v>1940.4255319148938</v>
      </c>
      <c r="R589" s="177">
        <f t="shared" si="734"/>
        <v>129.36170212765958</v>
      </c>
      <c r="S589" s="95">
        <f>IFERROR(RANK(R589, R584:R604),"")</f>
        <v>3</v>
      </c>
      <c r="T589" s="447"/>
      <c r="U589" s="95">
        <v>15</v>
      </c>
      <c r="V589" s="151">
        <v>1935.7142857142851</v>
      </c>
      <c r="W589" s="177">
        <f t="shared" si="735"/>
        <v>129.04761904761901</v>
      </c>
      <c r="X589" s="95">
        <f>IFERROR(RANK(W589, W584:W604),"")</f>
        <v>3</v>
      </c>
      <c r="Y589" s="447"/>
      <c r="Z589" s="95">
        <v>15</v>
      </c>
      <c r="AA589" s="151">
        <v>1918.2352941176446</v>
      </c>
      <c r="AB589" s="177">
        <f t="shared" si="736"/>
        <v>127.88235294117631</v>
      </c>
      <c r="AC589" s="95">
        <f>IFERROR(RANK(AB589, AB584:AB604),"")</f>
        <v>5</v>
      </c>
      <c r="AD589" s="447"/>
      <c r="AE589" s="95">
        <v>15</v>
      </c>
      <c r="AF589" s="151">
        <v>1944.7058823529387</v>
      </c>
      <c r="AG589" s="177">
        <f t="shared" si="737"/>
        <v>129.64705882352925</v>
      </c>
      <c r="AH589" s="95">
        <f>IFERROR(RANK(AG589, AG584:AG604),"")</f>
        <v>3</v>
      </c>
      <c r="AI589" s="447"/>
      <c r="AJ589" s="95">
        <v>15</v>
      </c>
      <c r="AK589" s="151">
        <v>1946.8421052631566</v>
      </c>
      <c r="AL589" s="177">
        <f t="shared" si="738"/>
        <v>129.78947368421044</v>
      </c>
      <c r="AM589" s="95">
        <f>IFERROR(RANK(AL589, AL584:AL604),"")</f>
        <v>3</v>
      </c>
      <c r="AN589" s="447"/>
      <c r="AO589" s="95">
        <v>15</v>
      </c>
      <c r="AP589" s="151">
        <v>1938.0000000000007</v>
      </c>
      <c r="AQ589" s="177">
        <f t="shared" si="739"/>
        <v>129.20000000000005</v>
      </c>
      <c r="AR589" s="95">
        <f>IFERROR(RANK(AQ589, AQ584:AQ604),"")</f>
        <v>3</v>
      </c>
      <c r="AS589" s="447"/>
      <c r="AT589" s="95">
        <v>15</v>
      </c>
      <c r="AU589" s="151">
        <v>1908</v>
      </c>
      <c r="AV589" s="177">
        <f t="shared" si="740"/>
        <v>127.2</v>
      </c>
      <c r="AW589" s="95">
        <f>IFERROR(RANK(AV589, AV584:AV604),"")</f>
        <v>7</v>
      </c>
      <c r="AX589" s="447"/>
    </row>
    <row r="590" spans="2:50">
      <c r="B590" s="456"/>
      <c r="C590" s="95">
        <f t="shared" si="741"/>
        <v>7</v>
      </c>
      <c r="D590" s="95" t="s">
        <v>151</v>
      </c>
      <c r="E590" s="95">
        <v>16</v>
      </c>
      <c r="F590" s="95">
        <v>2000</v>
      </c>
      <c r="G590" s="177">
        <f t="shared" si="733"/>
        <v>125</v>
      </c>
      <c r="H590" s="447"/>
      <c r="I590" s="153">
        <f t="shared" si="742"/>
        <v>16</v>
      </c>
      <c r="J590" s="153">
        <f t="shared" si="743"/>
        <v>1925.8517663700957</v>
      </c>
      <c r="K590" s="154">
        <f t="shared" si="744"/>
        <v>120.36573539813098</v>
      </c>
      <c r="L590" s="458"/>
      <c r="M590" s="153">
        <f>IFERROR(RANK(K590, K584:K604),"")</f>
        <v>10</v>
      </c>
      <c r="N590" s="448"/>
      <c r="O590" s="448"/>
      <c r="P590" s="95">
        <v>16</v>
      </c>
      <c r="Q590" s="151">
        <v>1926.5880893300239</v>
      </c>
      <c r="R590" s="177">
        <f t="shared" si="734"/>
        <v>120.41175558312649</v>
      </c>
      <c r="S590" s="95">
        <f>IFERROR(RANK(R590, R584:R604),"")</f>
        <v>10</v>
      </c>
      <c r="T590" s="447"/>
      <c r="U590" s="95">
        <v>16</v>
      </c>
      <c r="V590" s="151">
        <v>1927.0276497695834</v>
      </c>
      <c r="W590" s="177">
        <f t="shared" si="735"/>
        <v>120.43922811059896</v>
      </c>
      <c r="X590" s="95">
        <f>IFERROR(RANK(W590, W584:W604),"")</f>
        <v>10</v>
      </c>
      <c r="Y590" s="447"/>
      <c r="Z590" s="95">
        <v>16</v>
      </c>
      <c r="AA590" s="151">
        <v>1920.0000000000018</v>
      </c>
      <c r="AB590" s="177">
        <f t="shared" si="736"/>
        <v>120.00000000000011</v>
      </c>
      <c r="AC590" s="95">
        <f>IFERROR(RANK(AB590, AB584:AB604),"")</f>
        <v>9</v>
      </c>
      <c r="AD590" s="447"/>
      <c r="AE590" s="95">
        <v>16</v>
      </c>
      <c r="AF590" s="151">
        <v>1926.562500000002</v>
      </c>
      <c r="AG590" s="177">
        <f t="shared" si="737"/>
        <v>120.41015625000013</v>
      </c>
      <c r="AH590" s="95">
        <f>IFERROR(RANK(AG590, AG584:AG604),"")</f>
        <v>11</v>
      </c>
      <c r="AI590" s="447"/>
      <c r="AJ590" s="95">
        <v>16</v>
      </c>
      <c r="AK590" s="151">
        <v>1921.6055718475059</v>
      </c>
      <c r="AL590" s="177">
        <f t="shared" si="738"/>
        <v>120.10034824046912</v>
      </c>
      <c r="AM590" s="95">
        <f>IFERROR(RANK(AL590, AL584:AL604),"")</f>
        <v>10</v>
      </c>
      <c r="AN590" s="447"/>
      <c r="AO590" s="95">
        <v>16</v>
      </c>
      <c r="AP590" s="151">
        <v>1934.8328445747793</v>
      </c>
      <c r="AQ590" s="177">
        <f t="shared" si="739"/>
        <v>120.92705278592371</v>
      </c>
      <c r="AR590" s="95">
        <f>IFERROR(RANK(AQ590, AQ584:AQ604),"")</f>
        <v>9</v>
      </c>
      <c r="AS590" s="447"/>
      <c r="AT590" s="95">
        <v>16</v>
      </c>
      <c r="AU590" s="151">
        <v>1924.3457090687757</v>
      </c>
      <c r="AV590" s="177">
        <f t="shared" si="740"/>
        <v>120.27160681679848</v>
      </c>
      <c r="AW590" s="95">
        <f>IFERROR(RANK(AV590, AV584:AV604),"")</f>
        <v>9</v>
      </c>
      <c r="AX590" s="447"/>
    </row>
    <row r="591" spans="2:50">
      <c r="B591" s="456"/>
      <c r="C591" s="95">
        <f t="shared" si="741"/>
        <v>8</v>
      </c>
      <c r="D591" s="95" t="s">
        <v>150</v>
      </c>
      <c r="E591" s="95">
        <v>13</v>
      </c>
      <c r="F591" s="95">
        <v>2000</v>
      </c>
      <c r="G591" s="177">
        <f t="shared" si="733"/>
        <v>153.84615384615384</v>
      </c>
      <c r="H591" s="447"/>
      <c r="I591" s="153">
        <f t="shared" si="742"/>
        <v>13</v>
      </c>
      <c r="J591" s="153">
        <f t="shared" si="743"/>
        <v>1911.7819170800196</v>
      </c>
      <c r="K591" s="154">
        <f t="shared" si="744"/>
        <v>147.06014746769384</v>
      </c>
      <c r="L591" s="458"/>
      <c r="M591" s="153">
        <f>IFERROR(RANK(K591, K584:K604),"")</f>
        <v>1</v>
      </c>
      <c r="N591" s="448"/>
      <c r="O591" s="448"/>
      <c r="P591" s="95">
        <v>13</v>
      </c>
      <c r="Q591" s="151">
        <v>1919.9999999999977</v>
      </c>
      <c r="R591" s="177">
        <f t="shared" si="734"/>
        <v>147.69230769230751</v>
      </c>
      <c r="S591" s="95">
        <f>IFERROR(RANK(R591, R584:R604),"")</f>
        <v>1</v>
      </c>
      <c r="T591" s="447"/>
      <c r="U591" s="95">
        <v>13</v>
      </c>
      <c r="V591" s="151">
        <v>1914.2857142857163</v>
      </c>
      <c r="W591" s="177">
        <f t="shared" si="735"/>
        <v>147.25274725274741</v>
      </c>
      <c r="X591" s="95">
        <f>IFERROR(RANK(W591, W584:W604),"")</f>
        <v>1</v>
      </c>
      <c r="Y591" s="447"/>
      <c r="Z591" s="95">
        <v>13</v>
      </c>
      <c r="AA591" s="151">
        <v>1902.3529411764712</v>
      </c>
      <c r="AB591" s="177">
        <f t="shared" si="736"/>
        <v>146.33484162895931</v>
      </c>
      <c r="AC591" s="95">
        <f>IFERROR(RANK(AB591, AB584:AB604),"")</f>
        <v>1</v>
      </c>
      <c r="AD591" s="447"/>
      <c r="AE591" s="95">
        <v>13</v>
      </c>
      <c r="AF591" s="151">
        <v>1907.5471698113217</v>
      </c>
      <c r="AG591" s="177">
        <f t="shared" si="737"/>
        <v>146.73439767779399</v>
      </c>
      <c r="AH591" s="95">
        <f>IFERROR(RANK(AG591, AG584:AG604),"")</f>
        <v>1</v>
      </c>
      <c r="AI591" s="447"/>
      <c r="AJ591" s="95">
        <v>13</v>
      </c>
      <c r="AK591" s="151">
        <v>1923.3333333333344</v>
      </c>
      <c r="AL591" s="177">
        <f t="shared" si="738"/>
        <v>147.94871794871804</v>
      </c>
      <c r="AM591" s="95">
        <f>IFERROR(RANK(AL591, AL584:AL604),"")</f>
        <v>1</v>
      </c>
      <c r="AN591" s="447"/>
      <c r="AO591" s="95">
        <v>13</v>
      </c>
      <c r="AP591" s="151">
        <v>1906.5671641791021</v>
      </c>
      <c r="AQ591" s="177">
        <f t="shared" si="739"/>
        <v>146.65901262916171</v>
      </c>
      <c r="AR591" s="95">
        <f>IFERROR(RANK(AQ591, AQ584:AQ604),"")</f>
        <v>1</v>
      </c>
      <c r="AS591" s="447"/>
      <c r="AT591" s="95">
        <v>13</v>
      </c>
      <c r="AU591" s="151">
        <v>1908.3870967741955</v>
      </c>
      <c r="AV591" s="177">
        <f t="shared" si="740"/>
        <v>146.79900744416889</v>
      </c>
      <c r="AW591" s="95">
        <f>IFERROR(RANK(AV591, AV584:AV604),"")</f>
        <v>1</v>
      </c>
      <c r="AX591" s="447"/>
    </row>
    <row r="592" spans="2:50">
      <c r="B592" s="456"/>
      <c r="C592" s="95">
        <f t="shared" si="741"/>
        <v>9</v>
      </c>
      <c r="D592" s="95" t="s">
        <v>148</v>
      </c>
      <c r="E592" s="95">
        <v>16</v>
      </c>
      <c r="F592" s="95">
        <v>1500</v>
      </c>
      <c r="G592" s="177">
        <f t="shared" si="733"/>
        <v>93.75</v>
      </c>
      <c r="H592" s="447"/>
      <c r="I592" s="153">
        <f t="shared" si="742"/>
        <v>16</v>
      </c>
      <c r="J592" s="153">
        <f t="shared" si="743"/>
        <v>1442.1474655796389</v>
      </c>
      <c r="K592" s="154">
        <f t="shared" si="744"/>
        <v>90.134216598727434</v>
      </c>
      <c r="L592" s="458"/>
      <c r="M592" s="153">
        <f>IFERROR(RANK(K592, K584:K604),"")</f>
        <v>18</v>
      </c>
      <c r="N592" s="448"/>
      <c r="O592" s="448"/>
      <c r="P592" s="95">
        <v>16</v>
      </c>
      <c r="Q592" s="151">
        <v>1451.5384615384623</v>
      </c>
      <c r="R592" s="177">
        <f t="shared" si="734"/>
        <v>90.721153846153896</v>
      </c>
      <c r="S592" s="95">
        <f>IFERROR(RANK(R592, R584:R604),"")</f>
        <v>18</v>
      </c>
      <c r="T592" s="447"/>
      <c r="U592" s="95">
        <v>16</v>
      </c>
      <c r="V592" s="151">
        <v>1440.0000000000007</v>
      </c>
      <c r="W592" s="177">
        <f t="shared" si="735"/>
        <v>90.000000000000043</v>
      </c>
      <c r="X592" s="95">
        <f>IFERROR(RANK(W592, W584:W604),"")</f>
        <v>18</v>
      </c>
      <c r="Y592" s="447"/>
      <c r="Z592" s="95">
        <v>16</v>
      </c>
      <c r="AA592" s="151">
        <v>1430.9999999999995</v>
      </c>
      <c r="AB592" s="177">
        <f t="shared" si="736"/>
        <v>89.437499999999972</v>
      </c>
      <c r="AC592" s="95">
        <f>IFERROR(RANK(AB592, AB584:AB604),"")</f>
        <v>19</v>
      </c>
      <c r="AD592" s="447"/>
      <c r="AE592" s="95">
        <v>16</v>
      </c>
      <c r="AF592" s="151">
        <v>1434.6666666666667</v>
      </c>
      <c r="AG592" s="177">
        <f t="shared" si="737"/>
        <v>89.666666666666671</v>
      </c>
      <c r="AH592" s="95">
        <f>IFERROR(RANK(AG592, AG584:AG604),"")</f>
        <v>19</v>
      </c>
      <c r="AI592" s="447"/>
      <c r="AJ592" s="95">
        <v>16</v>
      </c>
      <c r="AK592" s="151">
        <v>1438.571428571428</v>
      </c>
      <c r="AL592" s="177">
        <f t="shared" si="738"/>
        <v>89.910714285714249</v>
      </c>
      <c r="AM592" s="95">
        <f>IFERROR(RANK(AL592, AL584:AL604),"")</f>
        <v>19</v>
      </c>
      <c r="AN592" s="447"/>
      <c r="AO592" s="95">
        <v>16</v>
      </c>
      <c r="AP592" s="151">
        <v>1448.2352941176478</v>
      </c>
      <c r="AQ592" s="177">
        <f t="shared" si="739"/>
        <v>90.514705882352985</v>
      </c>
      <c r="AR592" s="95">
        <f>IFERROR(RANK(AQ592, AQ584:AQ604),"")</f>
        <v>18</v>
      </c>
      <c r="AS592" s="447"/>
      <c r="AT592" s="95">
        <v>16</v>
      </c>
      <c r="AU592" s="151">
        <v>1451.0204081632658</v>
      </c>
      <c r="AV592" s="177">
        <f t="shared" si="740"/>
        <v>90.68877551020411</v>
      </c>
      <c r="AW592" s="95">
        <f>IFERROR(RANK(AV592, AV584:AV604),"")</f>
        <v>18</v>
      </c>
      <c r="AX592" s="447"/>
    </row>
    <row r="593" spans="2:50">
      <c r="B593" s="456"/>
      <c r="C593" s="95">
        <f t="shared" si="741"/>
        <v>10</v>
      </c>
      <c r="D593" s="95" t="s">
        <v>149</v>
      </c>
      <c r="E593" s="95">
        <v>15</v>
      </c>
      <c r="F593" s="95">
        <v>2000</v>
      </c>
      <c r="G593" s="177">
        <f t="shared" si="733"/>
        <v>133.33333333333334</v>
      </c>
      <c r="H593" s="447"/>
      <c r="I593" s="153">
        <f t="shared" si="742"/>
        <v>15</v>
      </c>
      <c r="J593" s="153">
        <f t="shared" si="743"/>
        <v>1916.8767541501895</v>
      </c>
      <c r="K593" s="154">
        <f t="shared" si="744"/>
        <v>127.79178361001264</v>
      </c>
      <c r="L593" s="458"/>
      <c r="M593" s="153">
        <f>IFERROR(RANK(K593, K584:K604),"")</f>
        <v>7</v>
      </c>
      <c r="N593" s="448"/>
      <c r="O593" s="448"/>
      <c r="P593" s="95">
        <v>15</v>
      </c>
      <c r="Q593" s="151">
        <v>1921.07142857143</v>
      </c>
      <c r="R593" s="177">
        <f t="shared" si="734"/>
        <v>128.07142857142867</v>
      </c>
      <c r="S593" s="95">
        <f>IFERROR(RANK(R593, R584:R604),"")</f>
        <v>4</v>
      </c>
      <c r="T593" s="447"/>
      <c r="U593" s="95">
        <v>15</v>
      </c>
      <c r="V593" s="151">
        <v>1907.7777777777787</v>
      </c>
      <c r="W593" s="177">
        <f t="shared" si="735"/>
        <v>127.18518518518525</v>
      </c>
      <c r="X593" s="95">
        <f>IFERROR(RANK(W593, W584:W604),"")</f>
        <v>7</v>
      </c>
      <c r="Y593" s="447"/>
      <c r="Z593" s="95">
        <v>15</v>
      </c>
      <c r="AA593" s="151">
        <v>1932.857142857142</v>
      </c>
      <c r="AB593" s="177">
        <f t="shared" si="736"/>
        <v>128.8571428571428</v>
      </c>
      <c r="AC593" s="95">
        <f>IFERROR(RANK(AB593, AB584:AB604),"")</f>
        <v>3</v>
      </c>
      <c r="AD593" s="447"/>
      <c r="AE593" s="95">
        <v>15</v>
      </c>
      <c r="AF593" s="151">
        <v>1909.090909090909</v>
      </c>
      <c r="AG593" s="177">
        <f t="shared" si="737"/>
        <v>127.27272727272727</v>
      </c>
      <c r="AH593" s="95">
        <f>IFERROR(RANK(AG593, AG584:AG604),"")</f>
        <v>7</v>
      </c>
      <c r="AI593" s="447"/>
      <c r="AJ593" s="95">
        <v>15</v>
      </c>
      <c r="AK593" s="151">
        <v>1905.3061224489802</v>
      </c>
      <c r="AL593" s="177">
        <f t="shared" si="738"/>
        <v>127.02040816326534</v>
      </c>
      <c r="AM593" s="95">
        <f>IFERROR(RANK(AL593, AL584:AL604),"")</f>
        <v>7</v>
      </c>
      <c r="AN593" s="447"/>
      <c r="AO593" s="95">
        <v>15</v>
      </c>
      <c r="AP593" s="151">
        <v>1922.0338983050865</v>
      </c>
      <c r="AQ593" s="177">
        <f t="shared" si="739"/>
        <v>128.1355932203391</v>
      </c>
      <c r="AR593" s="95">
        <f>IFERROR(RANK(AQ593, AQ584:AQ604),"")</f>
        <v>6</v>
      </c>
      <c r="AS593" s="447"/>
      <c r="AT593" s="95">
        <v>15</v>
      </c>
      <c r="AU593" s="151">
        <v>1920.0000000000009</v>
      </c>
      <c r="AV593" s="177">
        <f t="shared" si="740"/>
        <v>128.00000000000006</v>
      </c>
      <c r="AW593" s="95">
        <f>IFERROR(RANK(AV593, AV584:AV604),"")</f>
        <v>5</v>
      </c>
      <c r="AX593" s="447"/>
    </row>
    <row r="594" spans="2:50">
      <c r="B594" s="456"/>
      <c r="C594" s="95">
        <f t="shared" si="741"/>
        <v>11</v>
      </c>
      <c r="D594" s="95" t="s">
        <v>140</v>
      </c>
      <c r="E594" s="95">
        <v>15</v>
      </c>
      <c r="F594" s="95">
        <v>2000</v>
      </c>
      <c r="G594" s="177">
        <f t="shared" si="733"/>
        <v>133.33333333333334</v>
      </c>
      <c r="H594" s="447"/>
      <c r="I594" s="153">
        <f t="shared" si="742"/>
        <v>15</v>
      </c>
      <c r="J594" s="153">
        <f t="shared" si="743"/>
        <v>1921.6378476968514</v>
      </c>
      <c r="K594" s="154">
        <f t="shared" si="744"/>
        <v>128.10918984645676</v>
      </c>
      <c r="L594" s="458"/>
      <c r="M594" s="153">
        <f>IFERROR(RANK(K594, K584:K604),"")</f>
        <v>5</v>
      </c>
      <c r="N594" s="448"/>
      <c r="O594" s="448"/>
      <c r="P594" s="95">
        <v>15</v>
      </c>
      <c r="Q594" s="151">
        <v>1918.9285714285695</v>
      </c>
      <c r="R594" s="177">
        <f t="shared" si="734"/>
        <v>127.9285714285713</v>
      </c>
      <c r="S594" s="95">
        <f>IFERROR(RANK(R594, R584:R604),"")</f>
        <v>5</v>
      </c>
      <c r="T594" s="447"/>
      <c r="U594" s="95">
        <v>15</v>
      </c>
      <c r="V594" s="151">
        <v>1929.7826086956495</v>
      </c>
      <c r="W594" s="177">
        <f t="shared" si="735"/>
        <v>128.6521739130433</v>
      </c>
      <c r="X594" s="95">
        <f>IFERROR(RANK(W594, W584:W604),"")</f>
        <v>4</v>
      </c>
      <c r="Y594" s="447"/>
      <c r="Z594" s="95">
        <v>15</v>
      </c>
      <c r="AA594" s="151">
        <v>1915.9459459459426</v>
      </c>
      <c r="AB594" s="177">
        <f t="shared" si="736"/>
        <v>127.72972972972951</v>
      </c>
      <c r="AC594" s="95">
        <f>IFERROR(RANK(AB594, AB584:AB604),"")</f>
        <v>6</v>
      </c>
      <c r="AD594" s="447"/>
      <c r="AE594" s="95">
        <v>15</v>
      </c>
      <c r="AF594" s="151">
        <v>1928.9189189189153</v>
      </c>
      <c r="AG594" s="177">
        <f t="shared" si="737"/>
        <v>128.59459459459435</v>
      </c>
      <c r="AH594" s="95">
        <f>IFERROR(RANK(AG594, AG584:AG604),"")</f>
        <v>4</v>
      </c>
      <c r="AI594" s="447"/>
      <c r="AJ594" s="95">
        <v>15</v>
      </c>
      <c r="AK594" s="151">
        <v>1916.9999999999975</v>
      </c>
      <c r="AL594" s="177">
        <f t="shared" si="738"/>
        <v>127.79999999999983</v>
      </c>
      <c r="AM594" s="95">
        <f>IFERROR(RANK(AL594, AL584:AL604),"")</f>
        <v>6</v>
      </c>
      <c r="AN594" s="447"/>
      <c r="AO594" s="95">
        <v>15</v>
      </c>
      <c r="AP594" s="151">
        <v>1926.9999999999982</v>
      </c>
      <c r="AQ594" s="177">
        <f t="shared" si="739"/>
        <v>128.46666666666655</v>
      </c>
      <c r="AR594" s="95">
        <f>IFERROR(RANK(AQ594, AQ584:AQ604),"")</f>
        <v>4</v>
      </c>
      <c r="AS594" s="447"/>
      <c r="AT594" s="95">
        <v>15</v>
      </c>
      <c r="AU594" s="151">
        <v>1913.8888888888866</v>
      </c>
      <c r="AV594" s="177">
        <f t="shared" si="740"/>
        <v>127.59259259259244</v>
      </c>
      <c r="AW594" s="95">
        <f>IFERROR(RANK(AV594, AV584:AV604),"")</f>
        <v>6</v>
      </c>
      <c r="AX594" s="447"/>
    </row>
    <row r="595" spans="2:50">
      <c r="B595" s="456"/>
      <c r="C595" s="95">
        <f t="shared" si="741"/>
        <v>12</v>
      </c>
      <c r="D595" s="95" t="s">
        <v>132</v>
      </c>
      <c r="E595" s="95">
        <v>15</v>
      </c>
      <c r="F595" s="95">
        <v>2000</v>
      </c>
      <c r="G595" s="177">
        <f t="shared" si="733"/>
        <v>133.33333333333334</v>
      </c>
      <c r="H595" s="447"/>
      <c r="I595" s="153">
        <f t="shared" si="742"/>
        <v>15</v>
      </c>
      <c r="J595" s="153">
        <f t="shared" si="743"/>
        <v>1920.5447543815533</v>
      </c>
      <c r="K595" s="154">
        <f t="shared" si="744"/>
        <v>128.03631695877021</v>
      </c>
      <c r="L595" s="458"/>
      <c r="M595" s="153">
        <f>IFERROR(RANK(K595, K584:K604),"")</f>
        <v>6</v>
      </c>
      <c r="N595" s="448"/>
      <c r="O595" s="448"/>
      <c r="P595" s="95">
        <v>15</v>
      </c>
      <c r="Q595" s="151">
        <v>1918.3098591549276</v>
      </c>
      <c r="R595" s="177">
        <f t="shared" si="734"/>
        <v>127.88732394366184</v>
      </c>
      <c r="S595" s="95">
        <f>IFERROR(RANK(R595, R584:R604),"")</f>
        <v>6</v>
      </c>
      <c r="T595" s="447"/>
      <c r="U595" s="95">
        <v>15</v>
      </c>
      <c r="V595" s="151">
        <v>1910.909090909093</v>
      </c>
      <c r="W595" s="177">
        <f t="shared" si="735"/>
        <v>127.39393939393953</v>
      </c>
      <c r="X595" s="95">
        <f>IFERROR(RANK(W595, W584:W604),"")</f>
        <v>6</v>
      </c>
      <c r="Y595" s="447"/>
      <c r="Z595" s="95">
        <v>15</v>
      </c>
      <c r="AA595" s="151">
        <v>1913.3333333333344</v>
      </c>
      <c r="AB595" s="177">
        <f t="shared" si="736"/>
        <v>127.55555555555563</v>
      </c>
      <c r="AC595" s="95">
        <f>IFERROR(RANK(AB595, AB584:AB604),"")</f>
        <v>7</v>
      </c>
      <c r="AD595" s="447"/>
      <c r="AE595" s="95">
        <v>15</v>
      </c>
      <c r="AF595" s="151">
        <v>1927.7777777777787</v>
      </c>
      <c r="AG595" s="177">
        <f t="shared" si="737"/>
        <v>128.51851851851859</v>
      </c>
      <c r="AH595" s="95">
        <f>IFERROR(RANK(AG595, AG584:AG604),"")</f>
        <v>5</v>
      </c>
      <c r="AI595" s="447"/>
      <c r="AJ595" s="95">
        <v>15</v>
      </c>
      <c r="AK595" s="151">
        <v>1924.0677966101709</v>
      </c>
      <c r="AL595" s="177">
        <f t="shared" si="738"/>
        <v>128.27118644067806</v>
      </c>
      <c r="AM595" s="95">
        <f>IFERROR(RANK(AL595, AL584:AL604),"")</f>
        <v>5</v>
      </c>
      <c r="AN595" s="447"/>
      <c r="AO595" s="95">
        <v>15</v>
      </c>
      <c r="AP595" s="151">
        <v>1925.8333333333321</v>
      </c>
      <c r="AQ595" s="177">
        <f t="shared" si="739"/>
        <v>128.3888888888888</v>
      </c>
      <c r="AR595" s="95">
        <f>IFERROR(RANK(AQ595, AQ584:AQ604),"")</f>
        <v>5</v>
      </c>
      <c r="AS595" s="447"/>
      <c r="AT595" s="95">
        <v>15</v>
      </c>
      <c r="AU595" s="151">
        <v>1923.5820895522363</v>
      </c>
      <c r="AV595" s="177">
        <f t="shared" si="740"/>
        <v>128.23880597014909</v>
      </c>
      <c r="AW595" s="95">
        <f>IFERROR(RANK(AV595, AV584:AV604),"")</f>
        <v>4</v>
      </c>
      <c r="AX595" s="447"/>
    </row>
    <row r="596" spans="2:50">
      <c r="B596" s="456"/>
      <c r="C596" s="95">
        <f t="shared" si="741"/>
        <v>13</v>
      </c>
      <c r="D596" s="95" t="s">
        <v>153</v>
      </c>
      <c r="E596" s="95">
        <v>16</v>
      </c>
      <c r="F596" s="95">
        <v>1500</v>
      </c>
      <c r="G596" s="177">
        <f t="shared" si="733"/>
        <v>93.75</v>
      </c>
      <c r="H596" s="447"/>
      <c r="I596" s="153">
        <f t="shared" si="742"/>
        <v>16</v>
      </c>
      <c r="J596" s="153">
        <f t="shared" si="743"/>
        <v>1437.6551125531569</v>
      </c>
      <c r="K596" s="154">
        <f t="shared" si="744"/>
        <v>89.853444534572304</v>
      </c>
      <c r="L596" s="458"/>
      <c r="M596" s="153">
        <f>IFERROR(RANK(K596, K584:K604),"")</f>
        <v>19</v>
      </c>
      <c r="N596" s="448"/>
      <c r="O596" s="448"/>
      <c r="P596" s="95">
        <v>16</v>
      </c>
      <c r="Q596" s="151">
        <v>1438</v>
      </c>
      <c r="R596" s="177">
        <f t="shared" si="734"/>
        <v>89.875</v>
      </c>
      <c r="S596" s="95">
        <f>IFERROR(RANK(R596, R584:R604),"")</f>
        <v>19</v>
      </c>
      <c r="T596" s="447"/>
      <c r="U596" s="95">
        <v>16</v>
      </c>
      <c r="V596" s="151">
        <v>1429.9999999999995</v>
      </c>
      <c r="W596" s="177">
        <f t="shared" si="735"/>
        <v>89.374999999999972</v>
      </c>
      <c r="X596" s="95">
        <f>IFERROR(RANK(W596, W584:W604),"")</f>
        <v>19</v>
      </c>
      <c r="Y596" s="447"/>
      <c r="Z596" s="95">
        <v>16</v>
      </c>
      <c r="AA596" s="151">
        <v>1444.411764705884</v>
      </c>
      <c r="AB596" s="177">
        <f t="shared" si="736"/>
        <v>90.275735294117752</v>
      </c>
      <c r="AC596" s="95">
        <f>IFERROR(RANK(AB596, AB584:AB604),"")</f>
        <v>18</v>
      </c>
      <c r="AD596" s="447"/>
      <c r="AE596" s="95">
        <v>16</v>
      </c>
      <c r="AF596" s="151">
        <v>1435.7746478873223</v>
      </c>
      <c r="AG596" s="177">
        <f t="shared" si="737"/>
        <v>89.735915492957645</v>
      </c>
      <c r="AH596" s="95">
        <f>IFERROR(RANK(AG596, AG584:AG604),"")</f>
        <v>18</v>
      </c>
      <c r="AI596" s="447"/>
      <c r="AJ596" s="95">
        <v>16</v>
      </c>
      <c r="AK596" s="151">
        <v>1440.7407407407402</v>
      </c>
      <c r="AL596" s="177">
        <f t="shared" si="738"/>
        <v>90.046296296296262</v>
      </c>
      <c r="AM596" s="95">
        <f>IFERROR(RANK(AL596, AL584:AL604),"")</f>
        <v>18</v>
      </c>
      <c r="AN596" s="447"/>
      <c r="AO596" s="95">
        <v>16</v>
      </c>
      <c r="AP596" s="151">
        <v>1443.3333333333335</v>
      </c>
      <c r="AQ596" s="177">
        <f t="shared" si="739"/>
        <v>90.208333333333343</v>
      </c>
      <c r="AR596" s="95">
        <f>IFERROR(RANK(AQ596, AQ584:AQ604),"")</f>
        <v>19</v>
      </c>
      <c r="AS596" s="447"/>
      <c r="AT596" s="95">
        <v>16</v>
      </c>
      <c r="AU596" s="151">
        <v>1431.3253012048187</v>
      </c>
      <c r="AV596" s="177">
        <f t="shared" si="740"/>
        <v>89.457831325301171</v>
      </c>
      <c r="AW596" s="95">
        <f>IFERROR(RANK(AV596, AV584:AV604),"")</f>
        <v>19</v>
      </c>
      <c r="AX596" s="447"/>
    </row>
    <row r="597" spans="2:50">
      <c r="B597" s="456"/>
      <c r="C597" s="95">
        <f t="shared" si="741"/>
        <v>14</v>
      </c>
      <c r="D597" s="95" t="s">
        <v>155</v>
      </c>
      <c r="E597" s="95">
        <v>22</v>
      </c>
      <c r="F597" s="95">
        <v>2000</v>
      </c>
      <c r="G597" s="177">
        <f t="shared" si="733"/>
        <v>90.909090909090907</v>
      </c>
      <c r="H597" s="447"/>
      <c r="I597" s="153">
        <f t="shared" si="742"/>
        <v>22</v>
      </c>
      <c r="J597" s="153">
        <f t="shared" si="743"/>
        <v>1754.2739543015589</v>
      </c>
      <c r="K597" s="154">
        <f t="shared" si="744"/>
        <v>79.739725195525395</v>
      </c>
      <c r="L597" s="458"/>
      <c r="M597" s="153">
        <f>IFERROR(RANK(K597, K584:K604),"")</f>
        <v>20</v>
      </c>
      <c r="N597" s="448"/>
      <c r="O597" s="448"/>
      <c r="P597" s="95">
        <v>22</v>
      </c>
      <c r="Q597" s="151">
        <v>1753.913043478261</v>
      </c>
      <c r="R597" s="177">
        <f t="shared" si="734"/>
        <v>79.723320158102766</v>
      </c>
      <c r="S597" s="95">
        <f>IFERROR(RANK(R597, R584:R604),"")</f>
        <v>20</v>
      </c>
      <c r="T597" s="447"/>
      <c r="U597" s="95">
        <v>22</v>
      </c>
      <c r="V597" s="151">
        <v>1745.6249999999995</v>
      </c>
      <c r="W597" s="177">
        <f t="shared" si="735"/>
        <v>79.346590909090892</v>
      </c>
      <c r="X597" s="95">
        <f>IFERROR(RANK(W597, W584:W604),"")</f>
        <v>20</v>
      </c>
      <c r="Y597" s="447"/>
      <c r="Z597" s="95">
        <v>22</v>
      </c>
      <c r="AA597" s="151">
        <v>1768.9655172413782</v>
      </c>
      <c r="AB597" s="177">
        <f t="shared" si="736"/>
        <v>80.407523510971728</v>
      </c>
      <c r="AC597" s="95">
        <f>IFERROR(RANK(AB597, AB584:AB604),"")</f>
        <v>20</v>
      </c>
      <c r="AD597" s="447"/>
      <c r="AE597" s="95">
        <v>22</v>
      </c>
      <c r="AF597" s="151">
        <v>1752.941176470589</v>
      </c>
      <c r="AG597" s="177">
        <f t="shared" si="737"/>
        <v>79.679144385026774</v>
      </c>
      <c r="AH597" s="95">
        <f>IFERROR(RANK(AG597, AG584:AG604),"")</f>
        <v>20</v>
      </c>
      <c r="AI597" s="447"/>
      <c r="AJ597" s="95">
        <v>22</v>
      </c>
      <c r="AK597" s="151">
        <v>1733.6842105263172</v>
      </c>
      <c r="AL597" s="177">
        <f t="shared" si="738"/>
        <v>78.803827751196238</v>
      </c>
      <c r="AM597" s="95">
        <f>IFERROR(RANK(AL597, AL584:AL604),"")</f>
        <v>20</v>
      </c>
      <c r="AN597" s="447"/>
      <c r="AO597" s="95">
        <v>22</v>
      </c>
      <c r="AP597" s="151">
        <v>1776.3380281690145</v>
      </c>
      <c r="AQ597" s="177">
        <f t="shared" si="739"/>
        <v>80.742637644046113</v>
      </c>
      <c r="AR597" s="95">
        <f>IFERROR(RANK(AQ597, AQ584:AQ604),"")</f>
        <v>20</v>
      </c>
      <c r="AS597" s="447"/>
      <c r="AT597" s="95">
        <v>22</v>
      </c>
      <c r="AU597" s="151">
        <v>1748.4507042253524</v>
      </c>
      <c r="AV597" s="177">
        <f t="shared" si="740"/>
        <v>79.475032010243297</v>
      </c>
      <c r="AW597" s="95">
        <f>IFERROR(RANK(AV597, AV584:AV604),"")</f>
        <v>20</v>
      </c>
      <c r="AX597" s="447"/>
    </row>
    <row r="598" spans="2:50">
      <c r="B598" s="456"/>
      <c r="C598" s="95">
        <f t="shared" si="741"/>
        <v>15</v>
      </c>
      <c r="D598" s="95" t="s">
        <v>156</v>
      </c>
      <c r="E598" s="95">
        <v>16</v>
      </c>
      <c r="F598" s="95">
        <v>2000</v>
      </c>
      <c r="G598" s="177">
        <f t="shared" si="733"/>
        <v>125</v>
      </c>
      <c r="H598" s="447"/>
      <c r="I598" s="153">
        <f t="shared" si="742"/>
        <v>16</v>
      </c>
      <c r="J598" s="153">
        <f t="shared" si="743"/>
        <v>1960.1994946426619</v>
      </c>
      <c r="K598" s="154">
        <f t="shared" si="744"/>
        <v>122.51246841516637</v>
      </c>
      <c r="L598" s="458"/>
      <c r="M598" s="153">
        <f>IFERROR(RANK(K598, K584:K604),"")</f>
        <v>8</v>
      </c>
      <c r="N598" s="448"/>
      <c r="O598" s="448"/>
      <c r="P598" s="95">
        <v>16</v>
      </c>
      <c r="Q598" s="151">
        <v>1937.7777777777733</v>
      </c>
      <c r="R598" s="177">
        <f t="shared" si="734"/>
        <v>121.11111111111083</v>
      </c>
      <c r="S598" s="95">
        <f>IFERROR(RANK(R598, R584:R604),"")</f>
        <v>8</v>
      </c>
      <c r="T598" s="447"/>
      <c r="U598" s="95">
        <v>16</v>
      </c>
      <c r="V598" s="151">
        <v>1936.1538461538412</v>
      </c>
      <c r="W598" s="177">
        <f t="shared" si="735"/>
        <v>121.00961538461507</v>
      </c>
      <c r="X598" s="95">
        <f>IFERROR(RANK(W598, W584:W604),"")</f>
        <v>9</v>
      </c>
      <c r="Y598" s="447"/>
      <c r="Z598" s="95">
        <v>16</v>
      </c>
      <c r="AA598" s="151">
        <v>1987.058823529419</v>
      </c>
      <c r="AB598" s="177">
        <f t="shared" si="736"/>
        <v>124.19117647058869</v>
      </c>
      <c r="AC598" s="95">
        <f>IFERROR(RANK(AB598, AB584:AB604),"")</f>
        <v>8</v>
      </c>
      <c r="AD598" s="447"/>
      <c r="AE598" s="95">
        <v>16</v>
      </c>
      <c r="AF598" s="151">
        <v>1989.4736842105335</v>
      </c>
      <c r="AG598" s="177">
        <f t="shared" si="737"/>
        <v>124.34210526315834</v>
      </c>
      <c r="AH598" s="95">
        <f>IFERROR(RANK(AG598, AG584:AG604),"")</f>
        <v>8</v>
      </c>
      <c r="AI598" s="447"/>
      <c r="AJ598" s="95">
        <v>16</v>
      </c>
      <c r="AK598" s="151">
        <v>1995.7894736842177</v>
      </c>
      <c r="AL598" s="177">
        <f t="shared" si="738"/>
        <v>124.73684210526361</v>
      </c>
      <c r="AM598" s="95">
        <f>IFERROR(RANK(AL598, AL584:AL604),"")</f>
        <v>8</v>
      </c>
      <c r="AN598" s="447"/>
      <c r="AO598" s="95">
        <v>16</v>
      </c>
      <c r="AP598" s="151">
        <v>1907.142857142853</v>
      </c>
      <c r="AQ598" s="177">
        <f t="shared" si="739"/>
        <v>119.19642857142831</v>
      </c>
      <c r="AR598" s="95">
        <f>IFERROR(RANK(AQ598, AQ584:AQ604),"")</f>
        <v>11</v>
      </c>
      <c r="AS598" s="447"/>
      <c r="AT598" s="95">
        <v>16</v>
      </c>
      <c r="AU598" s="151">
        <v>1967.9999999999943</v>
      </c>
      <c r="AV598" s="177">
        <f t="shared" si="740"/>
        <v>122.99999999999964</v>
      </c>
      <c r="AW598" s="95">
        <f>IFERROR(RANK(AV598, AV584:AV604),"")</f>
        <v>8</v>
      </c>
      <c r="AX598" s="447"/>
    </row>
    <row r="599" spans="2:50">
      <c r="B599" s="456"/>
      <c r="C599" s="95">
        <f t="shared" si="741"/>
        <v>16</v>
      </c>
      <c r="D599" s="95" t="s">
        <v>157</v>
      </c>
      <c r="E599" s="95">
        <v>20</v>
      </c>
      <c r="F599" s="95">
        <v>2000</v>
      </c>
      <c r="G599" s="177">
        <f t="shared" si="733"/>
        <v>100</v>
      </c>
      <c r="H599" s="447"/>
      <c r="I599" s="153">
        <f t="shared" si="742"/>
        <v>20</v>
      </c>
      <c r="J599" s="153">
        <f t="shared" si="743"/>
        <v>1909.1344330300108</v>
      </c>
      <c r="K599" s="154">
        <f t="shared" si="744"/>
        <v>95.456721651500544</v>
      </c>
      <c r="L599" s="458"/>
      <c r="M599" s="153">
        <f>IFERROR(RANK(K599, K584:K604),"")</f>
        <v>16</v>
      </c>
      <c r="N599" s="448"/>
      <c r="O599" s="448"/>
      <c r="P599" s="95">
        <v>20</v>
      </c>
      <c r="Q599" s="151">
        <v>1903.3695652173853</v>
      </c>
      <c r="R599" s="177">
        <f t="shared" si="734"/>
        <v>95.168478260869264</v>
      </c>
      <c r="S599" s="95">
        <f>IFERROR(RANK(R599, R584:R604),"")</f>
        <v>16</v>
      </c>
      <c r="T599" s="447"/>
      <c r="U599" s="95">
        <v>20</v>
      </c>
      <c r="V599" s="151">
        <v>1890.1829268292713</v>
      </c>
      <c r="W599" s="177">
        <f t="shared" si="735"/>
        <v>94.509146341463563</v>
      </c>
      <c r="X599" s="95">
        <f>IFERROR(RANK(W599, W584:W604),"")</f>
        <v>16</v>
      </c>
      <c r="Y599" s="447"/>
      <c r="Z599" s="95">
        <v>20</v>
      </c>
      <c r="AA599" s="151">
        <v>1916.0869565217392</v>
      </c>
      <c r="AB599" s="177">
        <f t="shared" si="736"/>
        <v>95.804347826086968</v>
      </c>
      <c r="AC599" s="95">
        <f>IFERROR(RANK(AB599, AB584:AB604),"")</f>
        <v>16</v>
      </c>
      <c r="AD599" s="447"/>
      <c r="AE599" s="95">
        <v>20</v>
      </c>
      <c r="AF599" s="151">
        <v>1916.0869565217392</v>
      </c>
      <c r="AG599" s="177">
        <f t="shared" si="737"/>
        <v>95.804347826086968</v>
      </c>
      <c r="AH599" s="95">
        <f>IFERROR(RANK(AG599, AG584:AG604),"")</f>
        <v>16</v>
      </c>
      <c r="AI599" s="447"/>
      <c r="AJ599" s="95">
        <v>20</v>
      </c>
      <c r="AK599" s="151">
        <v>1906.1538461538473</v>
      </c>
      <c r="AL599" s="177">
        <f t="shared" si="738"/>
        <v>95.307692307692363</v>
      </c>
      <c r="AM599" s="95">
        <f>IFERROR(RANK(AL599, AL584:AL604),"")</f>
        <v>16</v>
      </c>
      <c r="AN599" s="447"/>
      <c r="AO599" s="95">
        <v>20</v>
      </c>
      <c r="AP599" s="151">
        <v>1908.6917960088722</v>
      </c>
      <c r="AQ599" s="177">
        <f t="shared" si="739"/>
        <v>95.434589800443604</v>
      </c>
      <c r="AR599" s="95">
        <f>IFERROR(RANK(AQ599, AQ584:AQ604),"")</f>
        <v>16</v>
      </c>
      <c r="AS599" s="447"/>
      <c r="AT599" s="95">
        <v>20</v>
      </c>
      <c r="AU599" s="151">
        <v>1923.3689839572214</v>
      </c>
      <c r="AV599" s="177">
        <f t="shared" si="740"/>
        <v>96.168449197861065</v>
      </c>
      <c r="AW599" s="95">
        <f>IFERROR(RANK(AV599, AV584:AV604),"")</f>
        <v>16</v>
      </c>
      <c r="AX599" s="447"/>
    </row>
    <row r="600" spans="2:50">
      <c r="B600" s="456"/>
      <c r="C600" s="95">
        <f t="shared" si="741"/>
        <v>17</v>
      </c>
      <c r="D600" s="95" t="s">
        <v>158</v>
      </c>
      <c r="E600" s="95">
        <v>21</v>
      </c>
      <c r="F600" s="95">
        <v>2000</v>
      </c>
      <c r="G600" s="177">
        <f t="shared" si="733"/>
        <v>95.238095238095241</v>
      </c>
      <c r="H600" s="447"/>
      <c r="I600" s="153">
        <f t="shared" si="742"/>
        <v>21</v>
      </c>
      <c r="J600" s="153">
        <f t="shared" si="743"/>
        <v>1925.2150065729568</v>
      </c>
      <c r="K600" s="154">
        <f t="shared" si="744"/>
        <v>91.67690507490272</v>
      </c>
      <c r="L600" s="458"/>
      <c r="M600" s="153">
        <f>IFERROR(RANK(K600, K584:K604),"")</f>
        <v>17</v>
      </c>
      <c r="N600" s="448"/>
      <c r="O600" s="448"/>
      <c r="P600" s="95">
        <v>21</v>
      </c>
      <c r="Q600" s="151">
        <v>1950.9677419354809</v>
      </c>
      <c r="R600" s="177">
        <f t="shared" si="734"/>
        <v>92.903225806451474</v>
      </c>
      <c r="S600" s="95">
        <f>IFERROR(RANK(R600, R584:R604),"")</f>
        <v>17</v>
      </c>
      <c r="T600" s="447"/>
      <c r="U600" s="95">
        <v>21</v>
      </c>
      <c r="V600" s="151">
        <v>1938.1818181818157</v>
      </c>
      <c r="W600" s="177">
        <f t="shared" si="735"/>
        <v>92.294372294372181</v>
      </c>
      <c r="X600" s="95">
        <f>IFERROR(RANK(W600, W584:W604),"")</f>
        <v>17</v>
      </c>
      <c r="Y600" s="447"/>
      <c r="Z600" s="95">
        <v>21</v>
      </c>
      <c r="AA600" s="151">
        <v>1919.9999999999941</v>
      </c>
      <c r="AB600" s="177">
        <f t="shared" si="736"/>
        <v>91.428571428571146</v>
      </c>
      <c r="AC600" s="95">
        <f>IFERROR(RANK(AB600, AB584:AB604),"")</f>
        <v>17</v>
      </c>
      <c r="AD600" s="447"/>
      <c r="AE600" s="95">
        <v>21</v>
      </c>
      <c r="AF600" s="151">
        <v>1909.9999999999939</v>
      </c>
      <c r="AG600" s="177">
        <f t="shared" si="737"/>
        <v>90.952380952380665</v>
      </c>
      <c r="AH600" s="95">
        <f>IFERROR(RANK(AG600, AG584:AG604),"")</f>
        <v>17</v>
      </c>
      <c r="AI600" s="447"/>
      <c r="AJ600" s="95">
        <v>21</v>
      </c>
      <c r="AK600" s="151">
        <v>1917.2727272727341</v>
      </c>
      <c r="AL600" s="177">
        <f t="shared" si="738"/>
        <v>91.298701298701616</v>
      </c>
      <c r="AM600" s="95">
        <f>IFERROR(RANK(AL600, AL584:AL604),"")</f>
        <v>17</v>
      </c>
      <c r="AN600" s="447"/>
      <c r="AO600" s="95">
        <v>21</v>
      </c>
      <c r="AP600" s="151">
        <v>1934.4827586206857</v>
      </c>
      <c r="AQ600" s="177">
        <f t="shared" si="739"/>
        <v>92.118226600985025</v>
      </c>
      <c r="AR600" s="95">
        <f>IFERROR(RANK(AQ600, AQ584:AQ604),"")</f>
        <v>17</v>
      </c>
      <c r="AS600" s="447"/>
      <c r="AT600" s="95">
        <v>21</v>
      </c>
      <c r="AU600" s="151">
        <v>1905.5999999999945</v>
      </c>
      <c r="AV600" s="177">
        <f t="shared" si="740"/>
        <v>90.742857142856877</v>
      </c>
      <c r="AW600" s="95">
        <f>IFERROR(RANK(AV600, AV584:AV604),"")</f>
        <v>17</v>
      </c>
      <c r="AX600" s="447"/>
    </row>
    <row r="601" spans="2:50">
      <c r="B601" s="456"/>
      <c r="C601" s="95">
        <f t="shared" si="741"/>
        <v>18</v>
      </c>
      <c r="D601" s="95" t="s">
        <v>159</v>
      </c>
      <c r="E601" s="95">
        <v>16</v>
      </c>
      <c r="F601" s="95">
        <v>2000</v>
      </c>
      <c r="G601" s="177">
        <f t="shared" si="733"/>
        <v>125</v>
      </c>
      <c r="H601" s="447"/>
      <c r="I601" s="153">
        <f t="shared" si="742"/>
        <v>16</v>
      </c>
      <c r="J601" s="153">
        <f t="shared" si="743"/>
        <v>1933.0666827176615</v>
      </c>
      <c r="K601" s="154">
        <f t="shared" si="744"/>
        <v>120.81666766985384</v>
      </c>
      <c r="L601" s="458"/>
      <c r="M601" s="153">
        <f>IFERROR(RANK(K601, K584:K604),"")</f>
        <v>9</v>
      </c>
      <c r="N601" s="448"/>
      <c r="O601" s="448"/>
      <c r="P601" s="95">
        <v>16</v>
      </c>
      <c r="Q601" s="151">
        <v>1934.2105263157882</v>
      </c>
      <c r="R601" s="177">
        <f t="shared" si="734"/>
        <v>120.88815789473676</v>
      </c>
      <c r="S601" s="95">
        <f>IFERROR(RANK(R601, R584:R604),"")</f>
        <v>9</v>
      </c>
      <c r="T601" s="447"/>
      <c r="U601" s="95">
        <v>16</v>
      </c>
      <c r="V601" s="151">
        <v>1947.4285714285697</v>
      </c>
      <c r="W601" s="177">
        <f t="shared" si="735"/>
        <v>121.71428571428561</v>
      </c>
      <c r="X601" s="95">
        <f>IFERROR(RANK(W601, W584:W604),"")</f>
        <v>8</v>
      </c>
      <c r="Y601" s="447"/>
      <c r="Z601" s="95">
        <v>16</v>
      </c>
      <c r="AA601" s="151">
        <v>1909.9999999999939</v>
      </c>
      <c r="AB601" s="177">
        <f t="shared" si="736"/>
        <v>119.37499999999962</v>
      </c>
      <c r="AC601" s="95">
        <f>IFERROR(RANK(AB601, AB584:AB604),"")</f>
        <v>10</v>
      </c>
      <c r="AD601" s="447"/>
      <c r="AE601" s="95">
        <v>16</v>
      </c>
      <c r="AF601" s="151">
        <v>1936.1538461538412</v>
      </c>
      <c r="AG601" s="177">
        <f t="shared" si="737"/>
        <v>121.00961538461507</v>
      </c>
      <c r="AH601" s="95">
        <f>IFERROR(RANK(AG601, AG584:AG604),"")</f>
        <v>9</v>
      </c>
      <c r="AI601" s="447"/>
      <c r="AJ601" s="95">
        <v>16</v>
      </c>
      <c r="AK601" s="151">
        <v>1962.2222222222174</v>
      </c>
      <c r="AL601" s="177">
        <f t="shared" si="738"/>
        <v>122.63888888888859</v>
      </c>
      <c r="AM601" s="95">
        <f>IFERROR(RANK(AL601, AL584:AL604),"")</f>
        <v>9</v>
      </c>
      <c r="AN601" s="447"/>
      <c r="AO601" s="95">
        <v>16</v>
      </c>
      <c r="AP601" s="151">
        <v>1934.9999999999982</v>
      </c>
      <c r="AQ601" s="177">
        <f t="shared" si="739"/>
        <v>120.93749999999989</v>
      </c>
      <c r="AR601" s="95">
        <f>IFERROR(RANK(AQ601, AQ584:AQ604),"")</f>
        <v>8</v>
      </c>
      <c r="AS601" s="447"/>
      <c r="AT601" s="95">
        <v>16</v>
      </c>
      <c r="AU601" s="151">
        <v>1906.4516129032227</v>
      </c>
      <c r="AV601" s="177">
        <f t="shared" si="740"/>
        <v>119.15322580645142</v>
      </c>
      <c r="AW601" s="95">
        <f>IFERROR(RANK(AV601, AV584:AV604),"")</f>
        <v>11</v>
      </c>
      <c r="AX601" s="447"/>
    </row>
    <row r="602" spans="2:50">
      <c r="B602" s="456"/>
      <c r="C602" s="95">
        <f t="shared" si="741"/>
        <v>19</v>
      </c>
      <c r="D602" s="95" t="s">
        <v>160</v>
      </c>
      <c r="E602" s="95">
        <v>25</v>
      </c>
      <c r="F602" s="95">
        <v>2000</v>
      </c>
      <c r="G602" s="177">
        <f t="shared" si="733"/>
        <v>80</v>
      </c>
      <c r="H602" s="447"/>
      <c r="I602" s="153">
        <f t="shared" si="742"/>
        <v>25</v>
      </c>
      <c r="J602" s="153">
        <f t="shared" si="743"/>
        <v>1707.6553761666389</v>
      </c>
      <c r="K602" s="154">
        <f t="shared" si="744"/>
        <v>68.306215046665571</v>
      </c>
      <c r="L602" s="458"/>
      <c r="M602" s="153">
        <f>IFERROR(RANK(K602, K584:K604),"")</f>
        <v>21</v>
      </c>
      <c r="N602" s="448"/>
      <c r="O602" s="448"/>
      <c r="P602" s="95">
        <v>25</v>
      </c>
      <c r="Q602" s="151">
        <v>1736.2499999999995</v>
      </c>
      <c r="R602" s="177">
        <f t="shared" si="734"/>
        <v>69.449999999999989</v>
      </c>
      <c r="S602" s="95">
        <f>IFERROR(RANK(R602, R584:R604),"")</f>
        <v>21</v>
      </c>
      <c r="T602" s="447"/>
      <c r="U602" s="95">
        <v>25</v>
      </c>
      <c r="V602" s="151">
        <v>1674.2857142857138</v>
      </c>
      <c r="W602" s="177">
        <f t="shared" si="735"/>
        <v>66.971428571428547</v>
      </c>
      <c r="X602" s="95">
        <f>IFERROR(RANK(W602, W584:W604),"")</f>
        <v>21</v>
      </c>
      <c r="Y602" s="447"/>
      <c r="Z602" s="95">
        <v>25</v>
      </c>
      <c r="AA602" s="151">
        <v>1715.3571428571418</v>
      </c>
      <c r="AB602" s="177">
        <f t="shared" si="736"/>
        <v>68.614285714285671</v>
      </c>
      <c r="AC602" s="95">
        <f>IFERROR(RANK(AB602, AB584:AB604),"")</f>
        <v>21</v>
      </c>
      <c r="AD602" s="447"/>
      <c r="AE602" s="95">
        <v>25</v>
      </c>
      <c r="AF602" s="151">
        <v>1703.2653061224494</v>
      </c>
      <c r="AG602" s="177">
        <f t="shared" si="737"/>
        <v>68.130612244897975</v>
      </c>
      <c r="AH602" s="95">
        <f>IFERROR(RANK(AG602, AG584:AG604),"")</f>
        <v>21</v>
      </c>
      <c r="AI602" s="447"/>
      <c r="AJ602" s="95">
        <v>25</v>
      </c>
      <c r="AK602" s="151">
        <v>1704.9056603773593</v>
      </c>
      <c r="AL602" s="177">
        <f t="shared" si="738"/>
        <v>68.196226415094372</v>
      </c>
      <c r="AM602" s="95">
        <f>IFERROR(RANK(AL602, AL584:AL604),"")</f>
        <v>21</v>
      </c>
      <c r="AN602" s="447"/>
      <c r="AO602" s="95">
        <v>25</v>
      </c>
      <c r="AP602" s="151">
        <v>1710</v>
      </c>
      <c r="AQ602" s="177">
        <f t="shared" si="739"/>
        <v>68.400000000000006</v>
      </c>
      <c r="AR602" s="95">
        <f>IFERROR(RANK(AQ602, AQ584:AQ604),"")</f>
        <v>21</v>
      </c>
      <c r="AS602" s="447"/>
      <c r="AT602" s="95">
        <v>25</v>
      </c>
      <c r="AU602" s="151">
        <v>1709.5238095238092</v>
      </c>
      <c r="AV602" s="177">
        <f t="shared" si="740"/>
        <v>68.380952380952365</v>
      </c>
      <c r="AW602" s="95">
        <f>IFERROR(RANK(AV602, AV584:AV604),"")</f>
        <v>21</v>
      </c>
      <c r="AX602" s="447"/>
    </row>
    <row r="603" spans="2:50">
      <c r="B603" s="456"/>
      <c r="C603" s="95">
        <f t="shared" si="741"/>
        <v>20</v>
      </c>
      <c r="D603" s="95" t="s">
        <v>161</v>
      </c>
      <c r="E603" s="95">
        <v>15</v>
      </c>
      <c r="F603" s="95">
        <v>2000</v>
      </c>
      <c r="G603" s="177">
        <f t="shared" si="733"/>
        <v>133.33333333333334</v>
      </c>
      <c r="H603" s="447"/>
      <c r="I603" s="153">
        <f t="shared" si="742"/>
        <v>15</v>
      </c>
      <c r="J603" s="153">
        <f t="shared" si="743"/>
        <v>1923.1264712710974</v>
      </c>
      <c r="K603" s="154">
        <f t="shared" si="744"/>
        <v>128.20843141807316</v>
      </c>
      <c r="L603" s="458"/>
      <c r="M603" s="153">
        <f>IFERROR(RANK(K603, K583:K603),"")</f>
        <v>4</v>
      </c>
      <c r="N603" s="448"/>
      <c r="O603" s="448"/>
      <c r="P603" s="95">
        <v>15</v>
      </c>
      <c r="Q603" s="151">
        <v>1911.9838056680192</v>
      </c>
      <c r="R603" s="177">
        <f t="shared" si="734"/>
        <v>127.46558704453462</v>
      </c>
      <c r="S603" s="95">
        <f>IFERROR(RANK(R603, R583:R603),"")</f>
        <v>7</v>
      </c>
      <c r="T603" s="447"/>
      <c r="U603" s="95">
        <v>15</v>
      </c>
      <c r="V603" s="151">
        <v>1912.6184210526346</v>
      </c>
      <c r="W603" s="177">
        <f t="shared" si="735"/>
        <v>127.5078947368423</v>
      </c>
      <c r="X603" s="95">
        <f>IFERROR(RANK(W603, W583:W603),"")</f>
        <v>5</v>
      </c>
      <c r="Y603" s="447"/>
      <c r="Z603" s="95">
        <v>15</v>
      </c>
      <c r="AA603" s="151">
        <v>1924.0909090909092</v>
      </c>
      <c r="AB603" s="177">
        <f t="shared" si="736"/>
        <v>128.27272727272728</v>
      </c>
      <c r="AC603" s="95">
        <f>IFERROR(RANK(AB603, AB583:AB603),"")</f>
        <v>4</v>
      </c>
      <c r="AD603" s="447"/>
      <c r="AE603" s="95">
        <v>15</v>
      </c>
      <c r="AF603" s="151">
        <v>1927.6923076923067</v>
      </c>
      <c r="AG603" s="177">
        <f t="shared" si="737"/>
        <v>128.51282051282044</v>
      </c>
      <c r="AH603" s="95">
        <f>IFERROR(RANK(AG603, AG583:AG603),"")</f>
        <v>6</v>
      </c>
      <c r="AI603" s="447"/>
      <c r="AJ603" s="95">
        <v>15</v>
      </c>
      <c r="AK603" s="151">
        <v>1928.7804878048773</v>
      </c>
      <c r="AL603" s="177">
        <f t="shared" si="738"/>
        <v>128.58536585365849</v>
      </c>
      <c r="AM603" s="95">
        <f>IFERROR(RANK(AL603, AL583:AL603),"")</f>
        <v>4</v>
      </c>
      <c r="AN603" s="447"/>
      <c r="AO603" s="95">
        <v>15</v>
      </c>
      <c r="AP603" s="151">
        <v>1914.5454545454559</v>
      </c>
      <c r="AQ603" s="177">
        <f t="shared" si="739"/>
        <v>127.63636363636373</v>
      </c>
      <c r="AR603" s="95">
        <f>IFERROR(RANK(AQ603, AQ583:AQ603),"")</f>
        <v>7</v>
      </c>
      <c r="AS603" s="447"/>
      <c r="AT603" s="95">
        <v>15</v>
      </c>
      <c r="AU603" s="151">
        <v>1942.1739130434783</v>
      </c>
      <c r="AV603" s="177">
        <f t="shared" si="740"/>
        <v>129.47826086956522</v>
      </c>
      <c r="AW603" s="95">
        <f>IFERROR(RANK(AV603, AV583:AV603),"")</f>
        <v>3</v>
      </c>
      <c r="AX603" s="447"/>
    </row>
    <row r="604" spans="2:50">
      <c r="B604" s="456"/>
      <c r="C604" s="95">
        <f t="shared" si="741"/>
        <v>21</v>
      </c>
      <c r="D604" s="95" t="s">
        <v>162</v>
      </c>
      <c r="E604" s="95">
        <v>19</v>
      </c>
      <c r="F604" s="95">
        <v>2000</v>
      </c>
      <c r="G604" s="177">
        <f t="shared" si="733"/>
        <v>105.26315789473684</v>
      </c>
      <c r="H604" s="447"/>
      <c r="I604" s="153">
        <f t="shared" si="742"/>
        <v>19</v>
      </c>
      <c r="J604" s="153">
        <f t="shared" si="743"/>
        <v>1852.5022680741247</v>
      </c>
      <c r="K604" s="154">
        <f t="shared" si="744"/>
        <v>97.500119372322374</v>
      </c>
      <c r="L604" s="459"/>
      <c r="M604" s="153">
        <f>IFERROR(RANK(K604, K584:K604),"")</f>
        <v>15</v>
      </c>
      <c r="N604" s="448"/>
      <c r="O604" s="448"/>
      <c r="P604" s="95">
        <v>19</v>
      </c>
      <c r="Q604" s="151">
        <v>1834.4444444444455</v>
      </c>
      <c r="R604" s="177">
        <f t="shared" si="734"/>
        <v>96.54970760233924</v>
      </c>
      <c r="S604" s="95">
        <f>IFERROR(RANK(R604, R584:R604),"")</f>
        <v>15</v>
      </c>
      <c r="T604" s="447"/>
      <c r="U604" s="95">
        <v>19</v>
      </c>
      <c r="V604" s="151">
        <v>1854.0983606557372</v>
      </c>
      <c r="W604" s="177">
        <f t="shared" si="735"/>
        <v>97.584124245038808</v>
      </c>
      <c r="X604" s="95">
        <f>IFERROR(RANK(W604, W584:W604),"")</f>
        <v>15</v>
      </c>
      <c r="Y604" s="447"/>
      <c r="Z604" s="95">
        <v>19</v>
      </c>
      <c r="AA604" s="151">
        <v>1866.6666666666677</v>
      </c>
      <c r="AB604" s="177">
        <f t="shared" si="736"/>
        <v>98.245614035087769</v>
      </c>
      <c r="AC604" s="95">
        <f>IFERROR(RANK(AB604, AB584:AB604),"")</f>
        <v>15</v>
      </c>
      <c r="AD604" s="447"/>
      <c r="AE604" s="95">
        <v>19</v>
      </c>
      <c r="AF604" s="151">
        <v>1831.9148936170216</v>
      </c>
      <c r="AG604" s="177">
        <f t="shared" si="737"/>
        <v>96.416573348264293</v>
      </c>
      <c r="AH604" s="95">
        <f>IFERROR(RANK(AG604, AG584:AG604),"")</f>
        <v>15</v>
      </c>
      <c r="AI604" s="447"/>
      <c r="AJ604" s="95">
        <v>19</v>
      </c>
      <c r="AK604" s="151">
        <v>1856.1702127659578</v>
      </c>
      <c r="AL604" s="177">
        <f t="shared" si="738"/>
        <v>97.693169092945141</v>
      </c>
      <c r="AM604" s="95">
        <f>IFERROR(RANK(AL604, AL584:AL604),"")</f>
        <v>15</v>
      </c>
      <c r="AN604" s="447"/>
      <c r="AO604" s="95">
        <v>19</v>
      </c>
      <c r="AP604" s="151">
        <v>1842.7118644067789</v>
      </c>
      <c r="AQ604" s="177">
        <f t="shared" si="739"/>
        <v>96.984834968777832</v>
      </c>
      <c r="AR604" s="95">
        <f>IFERROR(RANK(AQ604, AQ584:AQ604),"")</f>
        <v>15</v>
      </c>
      <c r="AS604" s="447"/>
      <c r="AT604" s="95">
        <v>19</v>
      </c>
      <c r="AU604" s="151">
        <v>1881.5094339622651</v>
      </c>
      <c r="AV604" s="177">
        <f t="shared" si="740"/>
        <v>99.026812313803433</v>
      </c>
      <c r="AW604" s="95">
        <f>IFERROR(RANK(AV604, AV584:AV604),"")</f>
        <v>15</v>
      </c>
      <c r="AX604" s="447"/>
    </row>
    <row r="605" spans="2:50" ht="15.6">
      <c r="B605" s="460" t="s">
        <v>115</v>
      </c>
      <c r="C605" s="461"/>
      <c r="D605" s="461"/>
      <c r="E605" s="461"/>
      <c r="F605" s="461"/>
      <c r="G605" s="461"/>
      <c r="H605" s="461"/>
      <c r="I605" s="150"/>
      <c r="J605" s="150"/>
      <c r="K605" s="150"/>
      <c r="L605" s="150"/>
      <c r="M605" s="150"/>
      <c r="N605" s="448" t="s">
        <v>116</v>
      </c>
      <c r="O605" s="463" t="s">
        <v>63</v>
      </c>
      <c r="P605" s="465">
        <f>AT579+1</f>
        <v>46063</v>
      </c>
      <c r="Q605" s="456"/>
      <c r="R605" s="456"/>
      <c r="S605" s="456"/>
      <c r="T605" s="456"/>
      <c r="U605" s="465">
        <f>P605+1</f>
        <v>46064</v>
      </c>
      <c r="V605" s="456"/>
      <c r="W605" s="456"/>
      <c r="X605" s="456"/>
      <c r="Y605" s="456"/>
      <c r="Z605" s="465">
        <f>U605+1</f>
        <v>46065</v>
      </c>
      <c r="AA605" s="456"/>
      <c r="AB605" s="456"/>
      <c r="AC605" s="456"/>
      <c r="AD605" s="456"/>
      <c r="AE605" s="465">
        <f>Z605+1</f>
        <v>46066</v>
      </c>
      <c r="AF605" s="456"/>
      <c r="AG605" s="456"/>
      <c r="AH605" s="456"/>
      <c r="AI605" s="456"/>
      <c r="AJ605" s="465">
        <f>AE605+1</f>
        <v>46067</v>
      </c>
      <c r="AK605" s="456"/>
      <c r="AL605" s="456"/>
      <c r="AM605" s="456"/>
      <c r="AN605" s="456"/>
      <c r="AO605" s="465">
        <f>AJ605+1</f>
        <v>46068</v>
      </c>
      <c r="AP605" s="456"/>
      <c r="AQ605" s="456"/>
      <c r="AR605" s="456"/>
      <c r="AS605" s="456"/>
      <c r="AT605" s="465">
        <f>AO605+1</f>
        <v>46069</v>
      </c>
      <c r="AU605" s="456"/>
      <c r="AV605" s="456"/>
      <c r="AW605" s="456"/>
      <c r="AX605" s="456"/>
    </row>
    <row r="606" spans="2:50" ht="15.6">
      <c r="B606" s="462"/>
      <c r="C606" s="462"/>
      <c r="D606" s="462"/>
      <c r="E606" s="462"/>
      <c r="F606" s="462"/>
      <c r="G606" s="462"/>
      <c r="H606" s="462"/>
      <c r="I606" s="150"/>
      <c r="J606" s="150"/>
      <c r="K606" s="150"/>
      <c r="L606" s="150"/>
      <c r="M606" s="150"/>
      <c r="N606" s="448"/>
      <c r="O606" s="464"/>
      <c r="P606" s="465" t="s">
        <v>77</v>
      </c>
      <c r="Q606" s="456"/>
      <c r="R606" s="456"/>
      <c r="S606" s="456"/>
      <c r="T606" s="456"/>
      <c r="U606" s="465" t="s">
        <v>78</v>
      </c>
      <c r="V606" s="456"/>
      <c r="W606" s="456"/>
      <c r="X606" s="456"/>
      <c r="Y606" s="456"/>
      <c r="Z606" s="465" t="s">
        <v>79</v>
      </c>
      <c r="AA606" s="456"/>
      <c r="AB606" s="456"/>
      <c r="AC606" s="456"/>
      <c r="AD606" s="456"/>
      <c r="AE606" s="465" t="s">
        <v>74</v>
      </c>
      <c r="AF606" s="456"/>
      <c r="AG606" s="456"/>
      <c r="AH606" s="456"/>
      <c r="AI606" s="456"/>
      <c r="AJ606" s="465" t="s">
        <v>75</v>
      </c>
      <c r="AK606" s="456"/>
      <c r="AL606" s="456"/>
      <c r="AM606" s="456"/>
      <c r="AN606" s="456"/>
      <c r="AO606" s="465" t="s">
        <v>70</v>
      </c>
      <c r="AP606" s="456"/>
      <c r="AQ606" s="456"/>
      <c r="AR606" s="456"/>
      <c r="AS606" s="456"/>
      <c r="AT606" s="465" t="s">
        <v>76</v>
      </c>
      <c r="AU606" s="456"/>
      <c r="AV606" s="456"/>
      <c r="AW606" s="456"/>
      <c r="AX606" s="456"/>
    </row>
    <row r="607" spans="2:50">
      <c r="B607" s="448" t="s">
        <v>117</v>
      </c>
      <c r="C607" s="448" t="s">
        <v>118</v>
      </c>
      <c r="D607" s="448"/>
      <c r="E607" s="448" t="s">
        <v>119</v>
      </c>
      <c r="F607" s="448"/>
      <c r="G607" s="448"/>
      <c r="H607" s="452" t="s">
        <v>120</v>
      </c>
      <c r="I607" s="455" t="s">
        <v>121</v>
      </c>
      <c r="J607" s="455"/>
      <c r="K607" s="455"/>
      <c r="L607" s="455" t="s">
        <v>120</v>
      </c>
      <c r="M607" s="455" t="s">
        <v>122</v>
      </c>
      <c r="N607" s="448"/>
      <c r="O607" s="448" t="s">
        <v>123</v>
      </c>
      <c r="P607" s="449" t="s">
        <v>124</v>
      </c>
      <c r="Q607" s="450"/>
      <c r="R607" s="450"/>
      <c r="S607" s="451"/>
      <c r="T607" s="448" t="s">
        <v>120</v>
      </c>
      <c r="U607" s="449" t="s">
        <v>124</v>
      </c>
      <c r="V607" s="450"/>
      <c r="W607" s="450"/>
      <c r="X607" s="451"/>
      <c r="Y607" s="448" t="s">
        <v>120</v>
      </c>
      <c r="Z607" s="449" t="s">
        <v>124</v>
      </c>
      <c r="AA607" s="450"/>
      <c r="AB607" s="450"/>
      <c r="AC607" s="451"/>
      <c r="AD607" s="448" t="s">
        <v>120</v>
      </c>
      <c r="AE607" s="449" t="s">
        <v>124</v>
      </c>
      <c r="AF607" s="450"/>
      <c r="AG607" s="450"/>
      <c r="AH607" s="451"/>
      <c r="AI607" s="448" t="s">
        <v>120</v>
      </c>
      <c r="AJ607" s="449" t="s">
        <v>124</v>
      </c>
      <c r="AK607" s="450"/>
      <c r="AL607" s="450"/>
      <c r="AM607" s="451"/>
      <c r="AN607" s="448" t="s">
        <v>120</v>
      </c>
      <c r="AO607" s="449" t="s">
        <v>124</v>
      </c>
      <c r="AP607" s="450"/>
      <c r="AQ607" s="450"/>
      <c r="AR607" s="451"/>
      <c r="AS607" s="448" t="s">
        <v>120</v>
      </c>
      <c r="AT607" s="449" t="s">
        <v>124</v>
      </c>
      <c r="AU607" s="450"/>
      <c r="AV607" s="450"/>
      <c r="AW607" s="451"/>
      <c r="AX607" s="448" t="s">
        <v>120</v>
      </c>
    </row>
    <row r="608" spans="2:50">
      <c r="B608" s="448"/>
      <c r="C608" s="448"/>
      <c r="D608" s="448"/>
      <c r="E608" s="448" t="s">
        <v>125</v>
      </c>
      <c r="F608" s="448"/>
      <c r="G608" s="448"/>
      <c r="H608" s="453"/>
      <c r="I608" s="455" t="s">
        <v>125</v>
      </c>
      <c r="J608" s="455"/>
      <c r="K608" s="455"/>
      <c r="L608" s="455"/>
      <c r="M608" s="455"/>
      <c r="N608" s="448"/>
      <c r="O608" s="448"/>
      <c r="P608" s="449" t="s">
        <v>126</v>
      </c>
      <c r="Q608" s="450"/>
      <c r="R608" s="450"/>
      <c r="S608" s="451"/>
      <c r="T608" s="448"/>
      <c r="U608" s="449" t="s">
        <v>126</v>
      </c>
      <c r="V608" s="450"/>
      <c r="W608" s="450"/>
      <c r="X608" s="451"/>
      <c r="Y608" s="448"/>
      <c r="Z608" s="449" t="s">
        <v>126</v>
      </c>
      <c r="AA608" s="450"/>
      <c r="AB608" s="450"/>
      <c r="AC608" s="451"/>
      <c r="AD608" s="448"/>
      <c r="AE608" s="449" t="s">
        <v>126</v>
      </c>
      <c r="AF608" s="450"/>
      <c r="AG608" s="450"/>
      <c r="AH608" s="451"/>
      <c r="AI608" s="448"/>
      <c r="AJ608" s="449" t="s">
        <v>126</v>
      </c>
      <c r="AK608" s="450"/>
      <c r="AL608" s="450"/>
      <c r="AM608" s="451"/>
      <c r="AN608" s="448"/>
      <c r="AO608" s="449" t="s">
        <v>126</v>
      </c>
      <c r="AP608" s="450"/>
      <c r="AQ608" s="450"/>
      <c r="AR608" s="451"/>
      <c r="AS608" s="448"/>
      <c r="AT608" s="449" t="s">
        <v>126</v>
      </c>
      <c r="AU608" s="450"/>
      <c r="AV608" s="450"/>
      <c r="AW608" s="451"/>
      <c r="AX608" s="448"/>
    </row>
    <row r="609" spans="2:50">
      <c r="B609" s="448"/>
      <c r="C609" s="448"/>
      <c r="D609" s="448"/>
      <c r="E609" s="94" t="s">
        <v>127</v>
      </c>
      <c r="F609" s="94" t="s">
        <v>128</v>
      </c>
      <c r="G609" s="94" t="s">
        <v>129</v>
      </c>
      <c r="H609" s="454"/>
      <c r="I609" s="152" t="s">
        <v>127</v>
      </c>
      <c r="J609" s="152" t="s">
        <v>128</v>
      </c>
      <c r="K609" s="152" t="s">
        <v>129</v>
      </c>
      <c r="L609" s="455"/>
      <c r="M609" s="455"/>
      <c r="N609" s="448"/>
      <c r="O609" s="448"/>
      <c r="P609" s="94" t="s">
        <v>127</v>
      </c>
      <c r="Q609" s="94" t="s">
        <v>128</v>
      </c>
      <c r="R609" s="94" t="s">
        <v>129</v>
      </c>
      <c r="S609" s="94" t="s">
        <v>122</v>
      </c>
      <c r="T609" s="448"/>
      <c r="U609" s="94" t="s">
        <v>127</v>
      </c>
      <c r="V609" s="94" t="s">
        <v>128</v>
      </c>
      <c r="W609" s="94" t="s">
        <v>129</v>
      </c>
      <c r="X609" s="94" t="s">
        <v>122</v>
      </c>
      <c r="Y609" s="448"/>
      <c r="Z609" s="94" t="s">
        <v>127</v>
      </c>
      <c r="AA609" s="94" t="s">
        <v>128</v>
      </c>
      <c r="AB609" s="94" t="s">
        <v>129</v>
      </c>
      <c r="AC609" s="94" t="s">
        <v>122</v>
      </c>
      <c r="AD609" s="448"/>
      <c r="AE609" s="94" t="s">
        <v>127</v>
      </c>
      <c r="AF609" s="94" t="s">
        <v>128</v>
      </c>
      <c r="AG609" s="94" t="s">
        <v>129</v>
      </c>
      <c r="AH609" s="94" t="s">
        <v>122</v>
      </c>
      <c r="AI609" s="448"/>
      <c r="AJ609" s="94" t="s">
        <v>127</v>
      </c>
      <c r="AK609" s="94" t="s">
        <v>128</v>
      </c>
      <c r="AL609" s="94" t="s">
        <v>129</v>
      </c>
      <c r="AM609" s="94" t="s">
        <v>122</v>
      </c>
      <c r="AN609" s="448"/>
      <c r="AO609" s="94" t="s">
        <v>127</v>
      </c>
      <c r="AP609" s="94" t="s">
        <v>128</v>
      </c>
      <c r="AQ609" s="94" t="s">
        <v>129</v>
      </c>
      <c r="AR609" s="94" t="s">
        <v>122</v>
      </c>
      <c r="AS609" s="448"/>
      <c r="AT609" s="94" t="s">
        <v>127</v>
      </c>
      <c r="AU609" s="94" t="s">
        <v>128</v>
      </c>
      <c r="AV609" s="94" t="s">
        <v>129</v>
      </c>
      <c r="AW609" s="94" t="s">
        <v>122</v>
      </c>
      <c r="AX609" s="448"/>
    </row>
    <row r="610" spans="2:50">
      <c r="B610" s="456" t="s">
        <v>130</v>
      </c>
      <c r="C610" s="95">
        <v>1</v>
      </c>
      <c r="D610" s="95" t="s">
        <v>133</v>
      </c>
      <c r="E610" s="95">
        <v>17</v>
      </c>
      <c r="F610" s="95">
        <v>2000</v>
      </c>
      <c r="G610" s="177">
        <f>IFERROR(F610/E610,"")</f>
        <v>117.64705882352941</v>
      </c>
      <c r="H610" s="447">
        <f>AVERAGE(G610:G630)</f>
        <v>117.27798014065151</v>
      </c>
      <c r="I610" s="153">
        <f t="shared" ref="I610:I612" si="745">IFERROR(AVERAGE(P610,U610,Z610,AE610,AJ610,AO610,AT610),"")</f>
        <v>17</v>
      </c>
      <c r="J610" s="153">
        <f t="shared" ref="J610:J612" si="746">IFERROR(AVERAGE(Q610,V610,AA610,AF610,AK610,AP610,AU610),"")</f>
        <v>1927.0938730259281</v>
      </c>
      <c r="K610" s="154">
        <f t="shared" ref="K610:K612" si="747">IFERROR(AVERAGE(R610,W610,AB610,AG610,AL610,AQ610,AV610),"")</f>
        <v>113.35846311917226</v>
      </c>
      <c r="L610" s="457">
        <f>IFERROR(AVERAGE(K610:K630),"-")</f>
        <v>111.98619179383414</v>
      </c>
      <c r="M610" s="153">
        <f>IFERROR(RANK(K610, K610:K630),"")</f>
        <v>12</v>
      </c>
      <c r="N610" s="448"/>
      <c r="O610" s="448"/>
      <c r="P610" s="95">
        <v>17</v>
      </c>
      <c r="Q610" s="151">
        <v>1934.2857142857135</v>
      </c>
      <c r="R610" s="177">
        <f>IFERROR(Q610/P610,"")</f>
        <v>113.78151260504197</v>
      </c>
      <c r="S610" s="95">
        <f>IFERROR(RANK(R610, R610:R630),"")</f>
        <v>12</v>
      </c>
      <c r="T610" s="447">
        <f>AVERAGE(R610:R630)</f>
        <v>111.73711246340297</v>
      </c>
      <c r="U610" s="95">
        <v>17</v>
      </c>
      <c r="V610" s="151">
        <v>1909.090909090909</v>
      </c>
      <c r="W610" s="177">
        <f>IFERROR(V610/U610,"")</f>
        <v>112.29946524064171</v>
      </c>
      <c r="X610" s="95">
        <f>IFERROR(RANK(W610, W610:W630),"")</f>
        <v>13</v>
      </c>
      <c r="Y610" s="447">
        <f>AVERAGE(W610:W630)</f>
        <v>111.83794056613806</v>
      </c>
      <c r="Z610" s="95">
        <v>17</v>
      </c>
      <c r="AA610" s="151">
        <v>1946.9999999999993</v>
      </c>
      <c r="AB610" s="177">
        <f>IFERROR(AA610/Z610,"")</f>
        <v>114.52941176470584</v>
      </c>
      <c r="AC610" s="95">
        <f>IFERROR(RANK(AB610, AB610:AB630),"")</f>
        <v>12</v>
      </c>
      <c r="AD610" s="447">
        <f>AVERAGE(AB610:AB630)</f>
        <v>112.01804854789923</v>
      </c>
      <c r="AE610" s="95">
        <v>17</v>
      </c>
      <c r="AF610" s="151">
        <v>1940.4878048780481</v>
      </c>
      <c r="AG610" s="177">
        <f>IFERROR(AF610/AE610,"")</f>
        <v>114.1463414634146</v>
      </c>
      <c r="AH610" s="95">
        <f>IFERROR(RANK(AG610, AG610:AG630),"")</f>
        <v>12</v>
      </c>
      <c r="AI610" s="447">
        <f>AVERAGE(AG610:AG630)</f>
        <v>112.20387240854392</v>
      </c>
      <c r="AJ610" s="95">
        <v>17</v>
      </c>
      <c r="AK610" s="151">
        <v>1919.9999999999989</v>
      </c>
      <c r="AL610" s="177">
        <f>IFERROR(AK610/AJ610,"")</f>
        <v>112.94117647058818</v>
      </c>
      <c r="AM610" s="95">
        <f>IFERROR(RANK(AL610, AL610:AL630),"")</f>
        <v>12</v>
      </c>
      <c r="AN610" s="447">
        <f>AVERAGE(AL610:AL630)</f>
        <v>111.82044345141358</v>
      </c>
      <c r="AO610" s="95">
        <v>17</v>
      </c>
      <c r="AP610" s="151">
        <v>1908.2926829268285</v>
      </c>
      <c r="AQ610" s="177">
        <f>IFERROR(AP610/AO610,"")</f>
        <v>112.25251076040168</v>
      </c>
      <c r="AR610" s="95">
        <f>IFERROR(RANK(AQ610, AQ610:AQ630),"")</f>
        <v>13</v>
      </c>
      <c r="AS610" s="447">
        <f>AVERAGE(AQ610:AQ630)</f>
        <v>111.95536400755299</v>
      </c>
      <c r="AT610" s="95">
        <v>17</v>
      </c>
      <c r="AU610" s="151">
        <v>1930.4999999999993</v>
      </c>
      <c r="AV610" s="177">
        <f>IFERROR(AU610/AT610,"")</f>
        <v>113.55882352941173</v>
      </c>
      <c r="AW610" s="95">
        <f>IFERROR(RANK(AV610, AV610:AV630),"")</f>
        <v>12</v>
      </c>
      <c r="AX610" s="447">
        <f>AVERAGE(AV610:AV630)</f>
        <v>112.33056111188831</v>
      </c>
    </row>
    <row r="611" spans="2:50">
      <c r="B611" s="456"/>
      <c r="C611" s="95">
        <f>C610+1</f>
        <v>2</v>
      </c>
      <c r="D611" s="95" t="s">
        <v>135</v>
      </c>
      <c r="E611" s="95">
        <v>19</v>
      </c>
      <c r="F611" s="95">
        <v>2000</v>
      </c>
      <c r="G611" s="177">
        <f t="shared" ref="G611:G630" si="748">IFERROR(F611/E611,"")</f>
        <v>105.26315789473684</v>
      </c>
      <c r="H611" s="447"/>
      <c r="I611" s="153">
        <f t="shared" si="745"/>
        <v>19</v>
      </c>
      <c r="J611" s="153">
        <f t="shared" si="746"/>
        <v>1935.8730803843571</v>
      </c>
      <c r="K611" s="154">
        <f t="shared" si="747"/>
        <v>101.88805686233458</v>
      </c>
      <c r="L611" s="458"/>
      <c r="M611" s="153">
        <f>IFERROR(RANK(K611, K610:K630),"")</f>
        <v>14</v>
      </c>
      <c r="N611" s="448"/>
      <c r="O611" s="448"/>
      <c r="P611" s="95">
        <v>19</v>
      </c>
      <c r="Q611" s="151">
        <v>1923.1578947368405</v>
      </c>
      <c r="R611" s="177">
        <f t="shared" ref="R611:R630" si="749">IFERROR(Q611/P611,"")</f>
        <v>101.21883656509686</v>
      </c>
      <c r="S611" s="95">
        <f>IFERROR(RANK(R611, R610:R630),"")</f>
        <v>14</v>
      </c>
      <c r="T611" s="447"/>
      <c r="U611" s="95">
        <v>19</v>
      </c>
      <c r="V611" s="151">
        <v>1919.9999999999993</v>
      </c>
      <c r="W611" s="177">
        <f t="shared" ref="W611:W630" si="750">IFERROR(V611/U611,"")</f>
        <v>101.05263157894733</v>
      </c>
      <c r="X611" s="95">
        <f>IFERROR(RANK(W611, W610:W630),"")</f>
        <v>14</v>
      </c>
      <c r="Y611" s="447"/>
      <c r="Z611" s="95">
        <v>19</v>
      </c>
      <c r="AA611" s="151">
        <v>1936.2162162162147</v>
      </c>
      <c r="AB611" s="177">
        <f t="shared" ref="AB611:AB630" si="751">IFERROR(AA611/Z611,"")</f>
        <v>101.90611664295866</v>
      </c>
      <c r="AC611" s="95">
        <f>IFERROR(RANK(AB611, AB610:AB630),"")</f>
        <v>14</v>
      </c>
      <c r="AD611" s="447"/>
      <c r="AE611" s="95">
        <v>19</v>
      </c>
      <c r="AF611" s="151">
        <v>1950.8108108108092</v>
      </c>
      <c r="AG611" s="177">
        <f t="shared" ref="AG611:AG630" si="752">IFERROR(AF611/AE611,"")</f>
        <v>102.67425320056891</v>
      </c>
      <c r="AH611" s="95">
        <f>IFERROR(RANK(AG611, AG610:AG630),"")</f>
        <v>14</v>
      </c>
      <c r="AI611" s="447"/>
      <c r="AJ611" s="95">
        <v>19</v>
      </c>
      <c r="AK611" s="151">
        <v>1934.5945945945932</v>
      </c>
      <c r="AL611" s="177">
        <f t="shared" ref="AL611:AL630" si="753">IFERROR(AK611/AJ611,"")</f>
        <v>101.82076813655753</v>
      </c>
      <c r="AM611" s="95">
        <f>IFERROR(RANK(AL611, AL610:AL630),"")</f>
        <v>14</v>
      </c>
      <c r="AN611" s="447"/>
      <c r="AO611" s="95">
        <v>19</v>
      </c>
      <c r="AP611" s="151">
        <v>1949.1891891891878</v>
      </c>
      <c r="AQ611" s="177">
        <f t="shared" ref="AQ611:AQ630" si="754">IFERROR(AP611/AO611,"")</f>
        <v>102.58890469416778</v>
      </c>
      <c r="AR611" s="95">
        <f>IFERROR(RANK(AQ611, AQ610:AQ630),"")</f>
        <v>14</v>
      </c>
      <c r="AS611" s="447"/>
      <c r="AT611" s="95">
        <v>19</v>
      </c>
      <c r="AU611" s="151">
        <v>1937.1428571428553</v>
      </c>
      <c r="AV611" s="177">
        <f t="shared" ref="AV611:AV630" si="755">IFERROR(AU611/AT611,"")</f>
        <v>101.95488721804502</v>
      </c>
      <c r="AW611" s="95">
        <f>IFERROR(RANK(AV611, AV610:AV630),"")</f>
        <v>14</v>
      </c>
      <c r="AX611" s="447"/>
    </row>
    <row r="612" spans="2:50">
      <c r="B612" s="456"/>
      <c r="C612" s="95">
        <f t="shared" ref="C612:C630" si="756">C611+1</f>
        <v>3</v>
      </c>
      <c r="D612" s="95" t="s">
        <v>136</v>
      </c>
      <c r="E612" s="95">
        <v>14</v>
      </c>
      <c r="F612" s="95">
        <v>2000</v>
      </c>
      <c r="G612" s="177">
        <f t="shared" si="748"/>
        <v>142.85714285714286</v>
      </c>
      <c r="H612" s="447"/>
      <c r="I612" s="153">
        <f t="shared" si="745"/>
        <v>14</v>
      </c>
      <c r="J612" s="153">
        <f t="shared" si="746"/>
        <v>1918.9525540924965</v>
      </c>
      <c r="K612" s="154">
        <f t="shared" si="747"/>
        <v>137.06803957803547</v>
      </c>
      <c r="L612" s="458"/>
      <c r="M612" s="153">
        <f>IFERROR(RANK(K612, K610:K630),"")</f>
        <v>2</v>
      </c>
      <c r="N612" s="448"/>
      <c r="O612" s="448"/>
      <c r="P612" s="95">
        <v>14</v>
      </c>
      <c r="Q612" s="151">
        <v>1914.6153846153845</v>
      </c>
      <c r="R612" s="177">
        <f t="shared" si="749"/>
        <v>136.75824175824175</v>
      </c>
      <c r="S612" s="95">
        <f>IFERROR(RANK(R612, R610:R630),"")</f>
        <v>2</v>
      </c>
      <c r="T612" s="447"/>
      <c r="U612" s="95">
        <v>14</v>
      </c>
      <c r="V612" s="151">
        <v>1908.8571428571422</v>
      </c>
      <c r="W612" s="177">
        <f t="shared" si="750"/>
        <v>136.34693877551015</v>
      </c>
      <c r="X612" s="95">
        <f>IFERROR(RANK(W612, W610:W630),"")</f>
        <v>2</v>
      </c>
      <c r="Y612" s="447"/>
      <c r="Z612" s="95">
        <v>14</v>
      </c>
      <c r="AA612" s="151">
        <v>1928.0597014925386</v>
      </c>
      <c r="AB612" s="177">
        <f t="shared" si="751"/>
        <v>137.71855010660991</v>
      </c>
      <c r="AC612" s="95">
        <f>IFERROR(RANK(AB612, AB610:AB630),"")</f>
        <v>2</v>
      </c>
      <c r="AD612" s="447"/>
      <c r="AE612" s="95">
        <v>14</v>
      </c>
      <c r="AF612" s="151">
        <v>1928.4375000000009</v>
      </c>
      <c r="AG612" s="177">
        <f t="shared" si="752"/>
        <v>137.74553571428578</v>
      </c>
      <c r="AH612" s="95">
        <f>IFERROR(RANK(AG612, AG610:AG630),"")</f>
        <v>2</v>
      </c>
      <c r="AI612" s="447"/>
      <c r="AJ612" s="95">
        <v>14</v>
      </c>
      <c r="AK612" s="151">
        <v>1916.6197183098584</v>
      </c>
      <c r="AL612" s="177">
        <f t="shared" si="753"/>
        <v>136.90140845070417</v>
      </c>
      <c r="AM612" s="95">
        <f>IFERROR(RANK(AL612, AL610:AL630),"")</f>
        <v>2</v>
      </c>
      <c r="AN612" s="447"/>
      <c r="AO612" s="95">
        <v>14</v>
      </c>
      <c r="AP612" s="151">
        <v>1909.4117647058833</v>
      </c>
      <c r="AQ612" s="177">
        <f t="shared" si="754"/>
        <v>136.3865546218488</v>
      </c>
      <c r="AR612" s="95">
        <f>IFERROR(RANK(AQ612, AQ610:AQ630),"")</f>
        <v>2</v>
      </c>
      <c r="AS612" s="447"/>
      <c r="AT612" s="95">
        <v>14</v>
      </c>
      <c r="AU612" s="151">
        <v>1926.6666666666672</v>
      </c>
      <c r="AV612" s="177">
        <f t="shared" si="755"/>
        <v>137.61904761904765</v>
      </c>
      <c r="AW612" s="95">
        <f>IFERROR(RANK(AV612, AV610:AV630),"")</f>
        <v>2</v>
      </c>
      <c r="AX612" s="447"/>
    </row>
    <row r="613" spans="2:50">
      <c r="B613" s="456"/>
      <c r="C613" s="95">
        <f t="shared" si="756"/>
        <v>4</v>
      </c>
      <c r="D613" s="95" t="s">
        <v>137</v>
      </c>
      <c r="E613" s="95">
        <v>16</v>
      </c>
      <c r="F613" s="95">
        <v>2000</v>
      </c>
      <c r="G613" s="177">
        <f t="shared" si="748"/>
        <v>125</v>
      </c>
      <c r="H613" s="447"/>
      <c r="I613" s="153">
        <f>IFERROR(AVERAGE(P613,U613,Z613,AE613,AJ613,AO613,AT613),"")</f>
        <v>16</v>
      </c>
      <c r="J613" s="153">
        <f>IFERROR(AVERAGE(Q613,V613,AA613,AF613,AK613,AP613,AU613),"")</f>
        <v>1931.5556683447044</v>
      </c>
      <c r="K613" s="154">
        <f>IFERROR(AVERAGE(R613,W613,AB613,AG613,AL613,AQ613,AV613),"")</f>
        <v>120.72222927154402</v>
      </c>
      <c r="L613" s="458"/>
      <c r="M613" s="153">
        <f>IFERROR(RANK(K613, K610:K630),"")</f>
        <v>10</v>
      </c>
      <c r="N613" s="448"/>
      <c r="O613" s="448"/>
      <c r="P613" s="95">
        <v>16</v>
      </c>
      <c r="Q613" s="151">
        <v>1946.6666666666665</v>
      </c>
      <c r="R613" s="177">
        <f t="shared" si="749"/>
        <v>121.66666666666666</v>
      </c>
      <c r="S613" s="95">
        <f>IFERROR(RANK(R613, R610:R630),"")</f>
        <v>8</v>
      </c>
      <c r="T613" s="447"/>
      <c r="U613" s="95">
        <v>16</v>
      </c>
      <c r="V613" s="151">
        <v>1941.4285714285709</v>
      </c>
      <c r="W613" s="177">
        <f t="shared" si="750"/>
        <v>121.33928571428568</v>
      </c>
      <c r="X613" s="95">
        <f>IFERROR(RANK(W613, W610:W630),"")</f>
        <v>9</v>
      </c>
      <c r="Y613" s="447"/>
      <c r="Z613" s="95">
        <v>16</v>
      </c>
      <c r="AA613" s="151">
        <v>1907.441860465116</v>
      </c>
      <c r="AB613" s="177">
        <f t="shared" si="751"/>
        <v>119.21511627906975</v>
      </c>
      <c r="AC613" s="95">
        <f>IFERROR(RANK(AB613, AB610:AB630),"")</f>
        <v>11</v>
      </c>
      <c r="AD613" s="447"/>
      <c r="AE613" s="95">
        <v>16</v>
      </c>
      <c r="AF613" s="151">
        <v>1939.9999999999989</v>
      </c>
      <c r="AG613" s="177">
        <f t="shared" si="752"/>
        <v>121.24999999999993</v>
      </c>
      <c r="AH613" s="95">
        <f>IFERROR(RANK(AG613, AG610:AG630),"")</f>
        <v>10</v>
      </c>
      <c r="AI613" s="447"/>
      <c r="AJ613" s="95">
        <v>16</v>
      </c>
      <c r="AK613" s="151">
        <v>1903.6363636363635</v>
      </c>
      <c r="AL613" s="177">
        <f t="shared" si="753"/>
        <v>118.97727272727272</v>
      </c>
      <c r="AM613" s="95">
        <f>IFERROR(RANK(AL613, AL610:AL630),"")</f>
        <v>10</v>
      </c>
      <c r="AN613" s="447"/>
      <c r="AO613" s="95">
        <v>16</v>
      </c>
      <c r="AP613" s="151">
        <v>1945.4999999999993</v>
      </c>
      <c r="AQ613" s="177">
        <f t="shared" si="754"/>
        <v>121.59374999999996</v>
      </c>
      <c r="AR613" s="95">
        <f>IFERROR(RANK(AQ613, AQ610:AQ630),"")</f>
        <v>8</v>
      </c>
      <c r="AS613" s="447"/>
      <c r="AT613" s="95">
        <v>16</v>
      </c>
      <c r="AU613" s="151">
        <v>1936.2162162162147</v>
      </c>
      <c r="AV613" s="177">
        <f t="shared" si="755"/>
        <v>121.01351351351342</v>
      </c>
      <c r="AW613" s="95">
        <f>IFERROR(RANK(AV613, AV610:AV630),"")</f>
        <v>10</v>
      </c>
      <c r="AX613" s="447"/>
    </row>
    <row r="614" spans="2:50">
      <c r="B614" s="456"/>
      <c r="C614" s="95">
        <f t="shared" si="756"/>
        <v>5</v>
      </c>
      <c r="D614" s="95" t="s">
        <v>143</v>
      </c>
      <c r="E614" s="95">
        <v>17</v>
      </c>
      <c r="F614" s="95">
        <v>2000</v>
      </c>
      <c r="G614" s="177">
        <f t="shared" si="748"/>
        <v>117.64705882352941</v>
      </c>
      <c r="H614" s="447"/>
      <c r="I614" s="153">
        <f t="shared" ref="I614:I630" si="757">IFERROR(AVERAGE(P614,U614,Z614,AE614,AJ614,AO614,AT614),"")</f>
        <v>17</v>
      </c>
      <c r="J614" s="153">
        <f t="shared" ref="J614:J630" si="758">IFERROR(AVERAGE(Q614,V614,AA614,AF614,AK614,AP614,AU614),"")</f>
        <v>1917.1852736005826</v>
      </c>
      <c r="K614" s="154">
        <f t="shared" ref="K614:K630" si="759">IFERROR(AVERAGE(R614,W614,AB614,AG614,AL614,AQ614,AV614),"")</f>
        <v>112.77560432944604</v>
      </c>
      <c r="L614" s="458"/>
      <c r="M614" s="153">
        <f>IFERROR(RANK(K614, K610:K630),"")</f>
        <v>13</v>
      </c>
      <c r="N614" s="448"/>
      <c r="O614" s="448"/>
      <c r="P614" s="95">
        <v>17</v>
      </c>
      <c r="Q614" s="151">
        <v>1904.2622950819689</v>
      </c>
      <c r="R614" s="177">
        <f t="shared" si="749"/>
        <v>112.01542912246876</v>
      </c>
      <c r="S614" s="95">
        <f>IFERROR(RANK(R614, R610:R630),"")</f>
        <v>13</v>
      </c>
      <c r="T614" s="447"/>
      <c r="U614" s="95">
        <v>17</v>
      </c>
      <c r="V614" s="151">
        <v>1916.0655737704935</v>
      </c>
      <c r="W614" s="177">
        <f t="shared" si="750"/>
        <v>112.70973963355844</v>
      </c>
      <c r="X614" s="95">
        <f>IFERROR(RANK(W614, W610:W630),"")</f>
        <v>12</v>
      </c>
      <c r="Y614" s="447"/>
      <c r="Z614" s="95">
        <v>17</v>
      </c>
      <c r="AA614" s="151">
        <v>1926.2068965517255</v>
      </c>
      <c r="AB614" s="177">
        <f t="shared" si="751"/>
        <v>113.30628803245445</v>
      </c>
      <c r="AC614" s="95">
        <f>IFERROR(RANK(AB614, AB610:AB630),"")</f>
        <v>13</v>
      </c>
      <c r="AD614" s="447"/>
      <c r="AE614" s="95">
        <v>17</v>
      </c>
      <c r="AF614" s="151">
        <v>1912.3636363636376</v>
      </c>
      <c r="AG614" s="177">
        <f t="shared" si="752"/>
        <v>112.49197860962575</v>
      </c>
      <c r="AH614" s="95">
        <f>IFERROR(RANK(AG614, AG610:AG630),"")</f>
        <v>13</v>
      </c>
      <c r="AI614" s="447"/>
      <c r="AJ614" s="95">
        <v>17</v>
      </c>
      <c r="AK614" s="151">
        <v>1911.2727272727286</v>
      </c>
      <c r="AL614" s="177">
        <f t="shared" si="753"/>
        <v>112.4278074866311</v>
      </c>
      <c r="AM614" s="95">
        <f>IFERROR(RANK(AL614, AL610:AL630),"")</f>
        <v>13</v>
      </c>
      <c r="AN614" s="447"/>
      <c r="AO614" s="95">
        <v>17</v>
      </c>
      <c r="AP614" s="151">
        <v>1923.3333333333344</v>
      </c>
      <c r="AQ614" s="177">
        <f t="shared" si="754"/>
        <v>113.13725490196084</v>
      </c>
      <c r="AR614" s="95">
        <f>IFERROR(RANK(AQ614, AQ610:AQ630),"")</f>
        <v>12</v>
      </c>
      <c r="AS614" s="447"/>
      <c r="AT614" s="95">
        <v>17</v>
      </c>
      <c r="AU614" s="151">
        <v>1926.7924528301896</v>
      </c>
      <c r="AV614" s="177">
        <f t="shared" si="755"/>
        <v>113.34073251942291</v>
      </c>
      <c r="AW614" s="95">
        <f>IFERROR(RANK(AV614, AV610:AV630),"")</f>
        <v>13</v>
      </c>
      <c r="AX614" s="447"/>
    </row>
    <row r="615" spans="2:50">
      <c r="B615" s="456"/>
      <c r="C615" s="95">
        <f t="shared" si="756"/>
        <v>6</v>
      </c>
      <c r="D615" s="95" t="s">
        <v>144</v>
      </c>
      <c r="E615" s="95">
        <v>15</v>
      </c>
      <c r="F615" s="95">
        <v>2000</v>
      </c>
      <c r="G615" s="177">
        <f t="shared" si="748"/>
        <v>133.33333333333334</v>
      </c>
      <c r="H615" s="447"/>
      <c r="I615" s="153">
        <f t="shared" si="757"/>
        <v>15</v>
      </c>
      <c r="J615" s="153">
        <f t="shared" si="758"/>
        <v>1931.8488928536433</v>
      </c>
      <c r="K615" s="154">
        <f t="shared" si="759"/>
        <v>128.78992619024288</v>
      </c>
      <c r="L615" s="458"/>
      <c r="M615" s="153">
        <f>IFERROR(RANK(K615, K610:K630),"")</f>
        <v>3</v>
      </c>
      <c r="N615" s="448"/>
      <c r="O615" s="448"/>
      <c r="P615" s="95">
        <v>15</v>
      </c>
      <c r="Q615" s="151">
        <v>1913.0232558139533</v>
      </c>
      <c r="R615" s="177">
        <f t="shared" si="749"/>
        <v>127.53488372093021</v>
      </c>
      <c r="S615" s="95">
        <f>IFERROR(RANK(R615, R610:R630),"")</f>
        <v>6</v>
      </c>
      <c r="T615" s="447"/>
      <c r="U615" s="95">
        <v>15</v>
      </c>
      <c r="V615" s="151">
        <v>1903.2558139534881</v>
      </c>
      <c r="W615" s="177">
        <f t="shared" si="750"/>
        <v>126.88372093023254</v>
      </c>
      <c r="X615" s="95">
        <f>IFERROR(RANK(W615, W610:W630),"")</f>
        <v>7</v>
      </c>
      <c r="Y615" s="447"/>
      <c r="Z615" s="95">
        <v>15</v>
      </c>
      <c r="AA615" s="151">
        <v>1945.9459459459445</v>
      </c>
      <c r="AB615" s="177">
        <f t="shared" si="751"/>
        <v>129.72972972972963</v>
      </c>
      <c r="AC615" s="95">
        <f>IFERROR(RANK(AB615, AB610:AB630),"")</f>
        <v>3</v>
      </c>
      <c r="AD615" s="447"/>
      <c r="AE615" s="95">
        <v>15</v>
      </c>
      <c r="AF615" s="151">
        <v>1924.7368421052615</v>
      </c>
      <c r="AG615" s="177">
        <f t="shared" si="752"/>
        <v>128.31578947368411</v>
      </c>
      <c r="AH615" s="95">
        <f>IFERROR(RANK(AG615, AG610:AG630),"")</f>
        <v>6</v>
      </c>
      <c r="AI615" s="447"/>
      <c r="AJ615" s="95">
        <v>15</v>
      </c>
      <c r="AK615" s="151">
        <v>1948.3333333333321</v>
      </c>
      <c r="AL615" s="177">
        <f t="shared" si="753"/>
        <v>129.8888888888888</v>
      </c>
      <c r="AM615" s="95">
        <f>IFERROR(RANK(AL615, AL610:AL630),"")</f>
        <v>3</v>
      </c>
      <c r="AN615" s="447"/>
      <c r="AO615" s="95">
        <v>15</v>
      </c>
      <c r="AP615" s="151">
        <v>1946.4705882352919</v>
      </c>
      <c r="AQ615" s="177">
        <f t="shared" si="754"/>
        <v>129.76470588235279</v>
      </c>
      <c r="AR615" s="95">
        <f>IFERROR(RANK(AQ615, AQ610:AQ630),"")</f>
        <v>3</v>
      </c>
      <c r="AS615" s="447"/>
      <c r="AT615" s="95">
        <v>15</v>
      </c>
      <c r="AU615" s="151">
        <v>1941.1764705882326</v>
      </c>
      <c r="AV615" s="177">
        <f t="shared" si="755"/>
        <v>129.41176470588218</v>
      </c>
      <c r="AW615" s="95">
        <f>IFERROR(RANK(AV615, AV610:AV630),"")</f>
        <v>3</v>
      </c>
      <c r="AX615" s="447"/>
    </row>
    <row r="616" spans="2:50">
      <c r="B616" s="456"/>
      <c r="C616" s="95">
        <f t="shared" si="756"/>
        <v>7</v>
      </c>
      <c r="D616" s="95" t="s">
        <v>151</v>
      </c>
      <c r="E616" s="95">
        <v>16</v>
      </c>
      <c r="F616" s="95">
        <v>2000</v>
      </c>
      <c r="G616" s="177">
        <f t="shared" si="748"/>
        <v>125</v>
      </c>
      <c r="H616" s="447"/>
      <c r="I616" s="153">
        <f t="shared" si="757"/>
        <v>16</v>
      </c>
      <c r="J616" s="153">
        <f t="shared" si="758"/>
        <v>1918.5819142249952</v>
      </c>
      <c r="K616" s="154">
        <f t="shared" si="759"/>
        <v>119.9113696390622</v>
      </c>
      <c r="L616" s="458"/>
      <c r="M616" s="153">
        <f>IFERROR(RANK(K616, K610:K630),"")</f>
        <v>11</v>
      </c>
      <c r="N616" s="448"/>
      <c r="O616" s="448"/>
      <c r="P616" s="95">
        <v>16</v>
      </c>
      <c r="Q616" s="151">
        <v>1933.8643844634616</v>
      </c>
      <c r="R616" s="177">
        <f t="shared" si="749"/>
        <v>120.86652402896635</v>
      </c>
      <c r="S616" s="95">
        <f>IFERROR(RANK(R616, R610:R630),"")</f>
        <v>11</v>
      </c>
      <c r="T616" s="447"/>
      <c r="U616" s="95">
        <v>16</v>
      </c>
      <c r="V616" s="151">
        <v>1930.1419354838699</v>
      </c>
      <c r="W616" s="177">
        <f t="shared" si="750"/>
        <v>120.63387096774187</v>
      </c>
      <c r="X616" s="95">
        <f>IFERROR(RANK(W616, W610:W630),"")</f>
        <v>10</v>
      </c>
      <c r="Y616" s="447"/>
      <c r="Z616" s="95">
        <v>16</v>
      </c>
      <c r="AA616" s="151">
        <v>1911.1999999999987</v>
      </c>
      <c r="AB616" s="177">
        <f t="shared" si="751"/>
        <v>119.44999999999992</v>
      </c>
      <c r="AC616" s="95">
        <f>IFERROR(RANK(AB616, AB610:AB630),"")</f>
        <v>10</v>
      </c>
      <c r="AD616" s="447"/>
      <c r="AE616" s="95">
        <v>16</v>
      </c>
      <c r="AF616" s="151">
        <v>1927.2972972972959</v>
      </c>
      <c r="AG616" s="177">
        <f t="shared" si="752"/>
        <v>120.456081081081</v>
      </c>
      <c r="AH616" s="95">
        <f>IFERROR(RANK(AG616, AG610:AG630),"")</f>
        <v>11</v>
      </c>
      <c r="AI616" s="447"/>
      <c r="AJ616" s="95">
        <v>16</v>
      </c>
      <c r="AK616" s="151">
        <v>1909.0909090909079</v>
      </c>
      <c r="AL616" s="177">
        <f t="shared" si="753"/>
        <v>119.31818181818174</v>
      </c>
      <c r="AM616" s="95">
        <f>IFERROR(RANK(AL616, AL610:AL630),"")</f>
        <v>9</v>
      </c>
      <c r="AN616" s="447"/>
      <c r="AO616" s="95">
        <v>16</v>
      </c>
      <c r="AP616" s="151">
        <v>1911.9999999999986</v>
      </c>
      <c r="AQ616" s="177">
        <f t="shared" si="754"/>
        <v>119.49999999999991</v>
      </c>
      <c r="AR616" s="95">
        <f>IFERROR(RANK(AQ616, AQ610:AQ630),"")</f>
        <v>11</v>
      </c>
      <c r="AS616" s="447"/>
      <c r="AT616" s="95">
        <v>16</v>
      </c>
      <c r="AU616" s="151">
        <v>1906.4788732394347</v>
      </c>
      <c r="AV616" s="177">
        <f t="shared" si="755"/>
        <v>119.15492957746467</v>
      </c>
      <c r="AW616" s="95">
        <f>IFERROR(RANK(AV616, AV610:AV630),"")</f>
        <v>11</v>
      </c>
      <c r="AX616" s="447"/>
    </row>
    <row r="617" spans="2:50">
      <c r="B617" s="456"/>
      <c r="C617" s="95">
        <f t="shared" si="756"/>
        <v>8</v>
      </c>
      <c r="D617" s="95" t="s">
        <v>150</v>
      </c>
      <c r="E617" s="95">
        <v>13</v>
      </c>
      <c r="F617" s="95">
        <v>2000</v>
      </c>
      <c r="G617" s="177">
        <f t="shared" si="748"/>
        <v>153.84615384615384</v>
      </c>
      <c r="H617" s="447"/>
      <c r="I617" s="153">
        <f t="shared" si="757"/>
        <v>13</v>
      </c>
      <c r="J617" s="153">
        <f t="shared" si="758"/>
        <v>1920.1088287366679</v>
      </c>
      <c r="K617" s="154">
        <f t="shared" si="759"/>
        <v>147.70067913358983</v>
      </c>
      <c r="L617" s="458"/>
      <c r="M617" s="153">
        <f>IFERROR(RANK(K617, K610:K630),"")</f>
        <v>1</v>
      </c>
      <c r="N617" s="448"/>
      <c r="O617" s="448"/>
      <c r="P617" s="95">
        <v>13</v>
      </c>
      <c r="Q617" s="151">
        <v>1930.8196721311492</v>
      </c>
      <c r="R617" s="177">
        <f t="shared" si="749"/>
        <v>148.52459016393456</v>
      </c>
      <c r="S617" s="95">
        <f>IFERROR(RANK(R617, R610:R630),"")</f>
        <v>1</v>
      </c>
      <c r="T617" s="447"/>
      <c r="U617" s="95">
        <v>13</v>
      </c>
      <c r="V617" s="151">
        <v>1930.5882352941182</v>
      </c>
      <c r="W617" s="177">
        <f t="shared" si="750"/>
        <v>148.5067873303168</v>
      </c>
      <c r="X617" s="95">
        <f>IFERROR(RANK(W617, W610:W630),"")</f>
        <v>1</v>
      </c>
      <c r="Y617" s="447"/>
      <c r="Z617" s="95">
        <v>13</v>
      </c>
      <c r="AA617" s="151">
        <v>1922.6086956521738</v>
      </c>
      <c r="AB617" s="177">
        <f t="shared" si="751"/>
        <v>147.89297658862876</v>
      </c>
      <c r="AC617" s="95">
        <f>IFERROR(RANK(AB617, AB610:AB630),"")</f>
        <v>1</v>
      </c>
      <c r="AD617" s="447"/>
      <c r="AE617" s="95">
        <v>13</v>
      </c>
      <c r="AF617" s="151">
        <v>1914.1176470588243</v>
      </c>
      <c r="AG617" s="177">
        <f t="shared" si="752"/>
        <v>147.23981900452495</v>
      </c>
      <c r="AH617" s="95">
        <f>IFERROR(RANK(AG617, AG610:AG630),"")</f>
        <v>1</v>
      </c>
      <c r="AI617" s="447"/>
      <c r="AJ617" s="95">
        <v>13</v>
      </c>
      <c r="AK617" s="151">
        <v>1908.9795918367354</v>
      </c>
      <c r="AL617" s="177">
        <f t="shared" si="753"/>
        <v>146.84458398744118</v>
      </c>
      <c r="AM617" s="95">
        <f>IFERROR(RANK(AL617, AL610:AL630),"")</f>
        <v>1</v>
      </c>
      <c r="AN617" s="447"/>
      <c r="AO617" s="95">
        <v>13</v>
      </c>
      <c r="AP617" s="151">
        <v>1908.7500000000007</v>
      </c>
      <c r="AQ617" s="177">
        <f t="shared" si="754"/>
        <v>146.82692307692312</v>
      </c>
      <c r="AR617" s="95">
        <f>IFERROR(RANK(AQ617, AQ610:AQ630),"")</f>
        <v>1</v>
      </c>
      <c r="AS617" s="447"/>
      <c r="AT617" s="95">
        <v>13</v>
      </c>
      <c r="AU617" s="151">
        <v>1924.8979591836742</v>
      </c>
      <c r="AV617" s="177">
        <f t="shared" si="755"/>
        <v>148.06907378335956</v>
      </c>
      <c r="AW617" s="95">
        <f>IFERROR(RANK(AV617, AV610:AV630),"")</f>
        <v>1</v>
      </c>
      <c r="AX617" s="447"/>
    </row>
    <row r="618" spans="2:50">
      <c r="B618" s="456"/>
      <c r="C618" s="95">
        <f t="shared" si="756"/>
        <v>9</v>
      </c>
      <c r="D618" s="95" t="s">
        <v>148</v>
      </c>
      <c r="E618" s="95">
        <v>16</v>
      </c>
      <c r="F618" s="95">
        <v>1500</v>
      </c>
      <c r="G618" s="177">
        <f t="shared" si="748"/>
        <v>93.75</v>
      </c>
      <c r="H618" s="447"/>
      <c r="I618" s="153">
        <f t="shared" si="757"/>
        <v>16</v>
      </c>
      <c r="J618" s="153">
        <f t="shared" si="758"/>
        <v>1442.3476533119388</v>
      </c>
      <c r="K618" s="154">
        <f t="shared" si="759"/>
        <v>90.146728331996172</v>
      </c>
      <c r="L618" s="458"/>
      <c r="M618" s="153">
        <f>IFERROR(RANK(K618, K610:K630),"")</f>
        <v>18</v>
      </c>
      <c r="N618" s="448"/>
      <c r="O618" s="448"/>
      <c r="P618" s="95">
        <v>16</v>
      </c>
      <c r="Q618" s="151">
        <v>1443.7500000000005</v>
      </c>
      <c r="R618" s="177">
        <f t="shared" si="749"/>
        <v>90.234375000000028</v>
      </c>
      <c r="S618" s="95">
        <f>IFERROR(RANK(R618, R610:R630),"")</f>
        <v>18</v>
      </c>
      <c r="T618" s="447"/>
      <c r="U618" s="95">
        <v>16</v>
      </c>
      <c r="V618" s="151">
        <v>1459.9999999999993</v>
      </c>
      <c r="W618" s="177">
        <f t="shared" si="750"/>
        <v>91.249999999999957</v>
      </c>
      <c r="X618" s="95">
        <f>IFERROR(RANK(W618, W610:W630),"")</f>
        <v>18</v>
      </c>
      <c r="Y618" s="447"/>
      <c r="Z618" s="95">
        <v>16</v>
      </c>
      <c r="AA618" s="151">
        <v>1438.3783783783772</v>
      </c>
      <c r="AB618" s="177">
        <f t="shared" si="751"/>
        <v>89.898648648648575</v>
      </c>
      <c r="AC618" s="95">
        <f>IFERROR(RANK(AB618, AB610:AB630),"")</f>
        <v>18</v>
      </c>
      <c r="AD618" s="447"/>
      <c r="AE618" s="95">
        <v>16</v>
      </c>
      <c r="AF618" s="151">
        <v>1429.090909090909</v>
      </c>
      <c r="AG618" s="177">
        <f t="shared" si="752"/>
        <v>89.318181818181813</v>
      </c>
      <c r="AH618" s="95">
        <f>IFERROR(RANK(AG618, AG610:AG630),"")</f>
        <v>19</v>
      </c>
      <c r="AI618" s="447"/>
      <c r="AJ618" s="95">
        <v>16</v>
      </c>
      <c r="AK618" s="151">
        <v>1425.7142857142851</v>
      </c>
      <c r="AL618" s="177">
        <f t="shared" si="753"/>
        <v>89.107142857142819</v>
      </c>
      <c r="AM618" s="95">
        <f>IFERROR(RANK(AL618, AL610:AL630),"")</f>
        <v>19</v>
      </c>
      <c r="AN618" s="447"/>
      <c r="AO618" s="95">
        <v>16</v>
      </c>
      <c r="AP618" s="151">
        <v>1459.4999999999995</v>
      </c>
      <c r="AQ618" s="177">
        <f t="shared" si="754"/>
        <v>91.218749999999972</v>
      </c>
      <c r="AR618" s="95">
        <f>IFERROR(RANK(AQ618, AQ610:AQ630),"")</f>
        <v>18</v>
      </c>
      <c r="AS618" s="447"/>
      <c r="AT618" s="95">
        <v>16</v>
      </c>
      <c r="AU618" s="151">
        <v>1439.9999999999995</v>
      </c>
      <c r="AV618" s="177">
        <f t="shared" si="755"/>
        <v>89.999999999999972</v>
      </c>
      <c r="AW618" s="95">
        <f>IFERROR(RANK(AV618, AV610:AV630),"")</f>
        <v>18</v>
      </c>
      <c r="AX618" s="447"/>
    </row>
    <row r="619" spans="2:50">
      <c r="B619" s="456"/>
      <c r="C619" s="95">
        <f t="shared" si="756"/>
        <v>10</v>
      </c>
      <c r="D619" s="95" t="s">
        <v>149</v>
      </c>
      <c r="E619" s="95">
        <v>15</v>
      </c>
      <c r="F619" s="95">
        <v>2000</v>
      </c>
      <c r="G619" s="177">
        <f t="shared" si="748"/>
        <v>133.33333333333334</v>
      </c>
      <c r="H619" s="447"/>
      <c r="I619" s="153">
        <f t="shared" si="757"/>
        <v>15</v>
      </c>
      <c r="J619" s="153">
        <f t="shared" si="758"/>
        <v>1928.8947374731345</v>
      </c>
      <c r="K619" s="154">
        <f t="shared" si="759"/>
        <v>128.59298249820895</v>
      </c>
      <c r="L619" s="458"/>
      <c r="M619" s="153">
        <f>IFERROR(RANK(K619, K610:K630),"")</f>
        <v>4</v>
      </c>
      <c r="N619" s="448"/>
      <c r="O619" s="448"/>
      <c r="P619" s="95">
        <v>15</v>
      </c>
      <c r="Q619" s="151">
        <v>1924.4444444444455</v>
      </c>
      <c r="R619" s="177">
        <f t="shared" si="749"/>
        <v>128.29629629629636</v>
      </c>
      <c r="S619" s="95">
        <f>IFERROR(RANK(R619, R610:R630),"")</f>
        <v>4</v>
      </c>
      <c r="T619" s="447"/>
      <c r="U619" s="95">
        <v>15</v>
      </c>
      <c r="V619" s="151">
        <v>1941.818181818182</v>
      </c>
      <c r="W619" s="177">
        <f t="shared" si="750"/>
        <v>129.45454545454547</v>
      </c>
      <c r="X619" s="95">
        <f>IFERROR(RANK(W619, W610:W630),"")</f>
        <v>3</v>
      </c>
      <c r="Y619" s="447"/>
      <c r="Z619" s="95">
        <v>15</v>
      </c>
      <c r="AA619" s="151">
        <v>1926.1538461538453</v>
      </c>
      <c r="AB619" s="177">
        <f t="shared" si="751"/>
        <v>128.41025641025635</v>
      </c>
      <c r="AC619" s="95">
        <f>IFERROR(RANK(AB619, AB610:AB630),"")</f>
        <v>5</v>
      </c>
      <c r="AD619" s="447"/>
      <c r="AE619" s="95">
        <v>15</v>
      </c>
      <c r="AF619" s="151">
        <v>1931.7073170731699</v>
      </c>
      <c r="AG619" s="177">
        <f t="shared" si="752"/>
        <v>128.78048780487799</v>
      </c>
      <c r="AH619" s="95">
        <f>IFERROR(RANK(AG619, AG610:AG630),"")</f>
        <v>3</v>
      </c>
      <c r="AI619" s="447"/>
      <c r="AJ619" s="95">
        <v>15</v>
      </c>
      <c r="AK619" s="151">
        <v>1937.9999999999993</v>
      </c>
      <c r="AL619" s="177">
        <f t="shared" si="753"/>
        <v>129.19999999999996</v>
      </c>
      <c r="AM619" s="95">
        <f>IFERROR(RANK(AL619, AL610:AL630),"")</f>
        <v>5</v>
      </c>
      <c r="AN619" s="447"/>
      <c r="AO619" s="95">
        <v>15</v>
      </c>
      <c r="AP619" s="151">
        <v>1925.8536585365848</v>
      </c>
      <c r="AQ619" s="177">
        <f t="shared" si="754"/>
        <v>128.39024390243898</v>
      </c>
      <c r="AR619" s="95">
        <f>IFERROR(RANK(AQ619, AQ610:AQ630),"")</f>
        <v>4</v>
      </c>
      <c r="AS619" s="447"/>
      <c r="AT619" s="95">
        <v>15</v>
      </c>
      <c r="AU619" s="151">
        <v>1914.2857142857138</v>
      </c>
      <c r="AV619" s="177">
        <f t="shared" si="755"/>
        <v>127.61904761904758</v>
      </c>
      <c r="AW619" s="95">
        <f>IFERROR(RANK(AV619, AV610:AV630),"")</f>
        <v>7</v>
      </c>
      <c r="AX619" s="447"/>
    </row>
    <row r="620" spans="2:50">
      <c r="B620" s="456"/>
      <c r="C620" s="95">
        <f t="shared" si="756"/>
        <v>11</v>
      </c>
      <c r="D620" s="95" t="s">
        <v>140</v>
      </c>
      <c r="E620" s="95">
        <v>15</v>
      </c>
      <c r="F620" s="95">
        <v>2000</v>
      </c>
      <c r="G620" s="177">
        <f t="shared" si="748"/>
        <v>133.33333333333334</v>
      </c>
      <c r="H620" s="447"/>
      <c r="I620" s="153">
        <f t="shared" si="757"/>
        <v>15</v>
      </c>
      <c r="J620" s="153">
        <f t="shared" si="758"/>
        <v>1919.9825391162105</v>
      </c>
      <c r="K620" s="154">
        <f t="shared" si="759"/>
        <v>127.99883594108069</v>
      </c>
      <c r="L620" s="458"/>
      <c r="M620" s="153">
        <f>IFERROR(RANK(K620, K610:K630),"")</f>
        <v>7</v>
      </c>
      <c r="N620" s="448"/>
      <c r="O620" s="448"/>
      <c r="P620" s="95">
        <v>15</v>
      </c>
      <c r="Q620" s="151">
        <v>1918.8461538461515</v>
      </c>
      <c r="R620" s="177">
        <f t="shared" si="749"/>
        <v>127.92307692307676</v>
      </c>
      <c r="S620" s="95">
        <f>IFERROR(RANK(R620, R610:R630),"")</f>
        <v>5</v>
      </c>
      <c r="T620" s="447"/>
      <c r="U620" s="95">
        <v>15</v>
      </c>
      <c r="V620" s="151">
        <v>1918.3636363636342</v>
      </c>
      <c r="W620" s="177">
        <f t="shared" si="750"/>
        <v>127.89090909090895</v>
      </c>
      <c r="X620" s="95">
        <f>IFERROR(RANK(W620, W610:W630),"")</f>
        <v>6</v>
      </c>
      <c r="Y620" s="447"/>
      <c r="Z620" s="95">
        <v>15</v>
      </c>
      <c r="AA620" s="151">
        <v>1912.2222222222199</v>
      </c>
      <c r="AB620" s="177">
        <f t="shared" si="751"/>
        <v>127.48148148148132</v>
      </c>
      <c r="AC620" s="95">
        <f>IFERROR(RANK(AB620, AB610:AB630),"")</f>
        <v>7</v>
      </c>
      <c r="AD620" s="447"/>
      <c r="AE620" s="95">
        <v>15</v>
      </c>
      <c r="AF620" s="151">
        <v>1925.7692307692284</v>
      </c>
      <c r="AG620" s="177">
        <f t="shared" si="752"/>
        <v>128.38461538461522</v>
      </c>
      <c r="AH620" s="95">
        <f>IFERROR(RANK(AG620, AG610:AG630),"")</f>
        <v>4</v>
      </c>
      <c r="AI620" s="447"/>
      <c r="AJ620" s="95">
        <v>15</v>
      </c>
      <c r="AK620" s="151">
        <v>1929.5999999999976</v>
      </c>
      <c r="AL620" s="177">
        <f t="shared" si="753"/>
        <v>128.63999999999984</v>
      </c>
      <c r="AM620" s="95">
        <f>IFERROR(RANK(AL620, AL610:AL630),"")</f>
        <v>6</v>
      </c>
      <c r="AN620" s="447"/>
      <c r="AO620" s="95">
        <v>15</v>
      </c>
      <c r="AP620" s="151">
        <v>1916.3265306122425</v>
      </c>
      <c r="AQ620" s="177">
        <f t="shared" si="754"/>
        <v>127.75510204081617</v>
      </c>
      <c r="AR620" s="95">
        <f>IFERROR(RANK(AQ620, AQ610:AQ630),"")</f>
        <v>5</v>
      </c>
      <c r="AS620" s="447"/>
      <c r="AT620" s="95">
        <v>15</v>
      </c>
      <c r="AU620" s="151">
        <v>1918.7499999999975</v>
      </c>
      <c r="AV620" s="177">
        <f t="shared" si="755"/>
        <v>127.9166666666665</v>
      </c>
      <c r="AW620" s="95">
        <f>IFERROR(RANK(AV620, AV610:AV630),"")</f>
        <v>6</v>
      </c>
      <c r="AX620" s="447"/>
    </row>
    <row r="621" spans="2:50">
      <c r="B621" s="456"/>
      <c r="C621" s="95">
        <f t="shared" si="756"/>
        <v>12</v>
      </c>
      <c r="D621" s="95" t="s">
        <v>132</v>
      </c>
      <c r="E621" s="95">
        <v>15</v>
      </c>
      <c r="F621" s="95">
        <v>2000</v>
      </c>
      <c r="G621" s="177">
        <f t="shared" si="748"/>
        <v>133.33333333333334</v>
      </c>
      <c r="H621" s="447"/>
      <c r="I621" s="153">
        <f t="shared" si="757"/>
        <v>15</v>
      </c>
      <c r="J621" s="153">
        <f t="shared" si="758"/>
        <v>1921.2037642757716</v>
      </c>
      <c r="K621" s="154">
        <f t="shared" si="759"/>
        <v>128.08025095171811</v>
      </c>
      <c r="L621" s="458"/>
      <c r="M621" s="153">
        <f>IFERROR(RANK(K621, K610:K630),"")</f>
        <v>6</v>
      </c>
      <c r="N621" s="448"/>
      <c r="O621" s="448"/>
      <c r="P621" s="95">
        <v>15</v>
      </c>
      <c r="Q621" s="151">
        <v>1908.9230769230792</v>
      </c>
      <c r="R621" s="177">
        <f t="shared" si="749"/>
        <v>127.26153846153861</v>
      </c>
      <c r="S621" s="95">
        <f>IFERROR(RANK(R621, R610:R630),"")</f>
        <v>7</v>
      </c>
      <c r="T621" s="447"/>
      <c r="U621" s="95">
        <v>15</v>
      </c>
      <c r="V621" s="151">
        <v>1933.5849056603786</v>
      </c>
      <c r="W621" s="177">
        <f t="shared" si="750"/>
        <v>128.90566037735857</v>
      </c>
      <c r="X621" s="95">
        <f>IFERROR(RANK(W621, W610:W630),"")</f>
        <v>4</v>
      </c>
      <c r="Y621" s="447"/>
      <c r="Z621" s="95">
        <v>15</v>
      </c>
      <c r="AA621" s="151">
        <v>1938.3673469387761</v>
      </c>
      <c r="AB621" s="177">
        <f t="shared" si="751"/>
        <v>129.2244897959184</v>
      </c>
      <c r="AC621" s="95">
        <f>IFERROR(RANK(AB621, AB610:AB630),"")</f>
        <v>4</v>
      </c>
      <c r="AD621" s="447"/>
      <c r="AE621" s="95">
        <v>15</v>
      </c>
      <c r="AF621" s="151">
        <v>1910.0000000000009</v>
      </c>
      <c r="AG621" s="177">
        <f t="shared" si="752"/>
        <v>127.3333333333334</v>
      </c>
      <c r="AH621" s="95">
        <f>IFERROR(RANK(AG621, AG610:AG630),"")</f>
        <v>7</v>
      </c>
      <c r="AI621" s="447"/>
      <c r="AJ621" s="95">
        <v>15</v>
      </c>
      <c r="AK621" s="151">
        <v>1920.0000000000005</v>
      </c>
      <c r="AL621" s="177">
        <f t="shared" si="753"/>
        <v>128.00000000000003</v>
      </c>
      <c r="AM621" s="95">
        <f>IFERROR(RANK(AL621, AL610:AL630),"")</f>
        <v>7</v>
      </c>
      <c r="AN621" s="447"/>
      <c r="AO621" s="95">
        <v>15</v>
      </c>
      <c r="AP621" s="151">
        <v>1907.7551020408171</v>
      </c>
      <c r="AQ621" s="177">
        <f t="shared" si="754"/>
        <v>127.1836734693878</v>
      </c>
      <c r="AR621" s="95">
        <f>IFERROR(RANK(AQ621, AQ610:AQ630),"")</f>
        <v>7</v>
      </c>
      <c r="AS621" s="447"/>
      <c r="AT621" s="95">
        <v>15</v>
      </c>
      <c r="AU621" s="151">
        <v>1929.7959183673477</v>
      </c>
      <c r="AV621" s="177">
        <f t="shared" si="755"/>
        <v>128.65306122448985</v>
      </c>
      <c r="AW621" s="95">
        <f>IFERROR(RANK(AV621, AV610:AV630),"")</f>
        <v>5</v>
      </c>
      <c r="AX621" s="447"/>
    </row>
    <row r="622" spans="2:50">
      <c r="B622" s="456"/>
      <c r="C622" s="95">
        <f t="shared" si="756"/>
        <v>13</v>
      </c>
      <c r="D622" s="95" t="s">
        <v>153</v>
      </c>
      <c r="E622" s="95">
        <v>16</v>
      </c>
      <c r="F622" s="95">
        <v>1500</v>
      </c>
      <c r="G622" s="177">
        <f t="shared" si="748"/>
        <v>93.75</v>
      </c>
      <c r="H622" s="447"/>
      <c r="I622" s="153">
        <f t="shared" si="757"/>
        <v>16</v>
      </c>
      <c r="J622" s="153">
        <f t="shared" si="758"/>
        <v>1435.1919882908967</v>
      </c>
      <c r="K622" s="154">
        <f t="shared" si="759"/>
        <v>89.699499268181043</v>
      </c>
      <c r="L622" s="458"/>
      <c r="M622" s="153">
        <f>IFERROR(RANK(K622, K610:K630),"")</f>
        <v>19</v>
      </c>
      <c r="N622" s="448"/>
      <c r="O622" s="448"/>
      <c r="P622" s="95">
        <v>16</v>
      </c>
      <c r="Q622" s="151">
        <v>1443.6585365853653</v>
      </c>
      <c r="R622" s="177">
        <f t="shared" si="749"/>
        <v>90.228658536585328</v>
      </c>
      <c r="S622" s="95">
        <f>IFERROR(RANK(R622, R610:R630),"")</f>
        <v>19</v>
      </c>
      <c r="T622" s="447"/>
      <c r="U622" s="95">
        <v>16</v>
      </c>
      <c r="V622" s="151">
        <v>1436.8831168831159</v>
      </c>
      <c r="W622" s="177">
        <f t="shared" si="750"/>
        <v>89.805194805194745</v>
      </c>
      <c r="X622" s="95">
        <f>IFERROR(RANK(W622, W610:W630),"")</f>
        <v>19</v>
      </c>
      <c r="Y622" s="447"/>
      <c r="Z622" s="95">
        <v>16</v>
      </c>
      <c r="AA622" s="151">
        <v>1426.7647058823547</v>
      </c>
      <c r="AB622" s="177">
        <f t="shared" si="751"/>
        <v>89.172794117647172</v>
      </c>
      <c r="AC622" s="95">
        <f>IFERROR(RANK(AB622, AB610:AB630),"")</f>
        <v>19</v>
      </c>
      <c r="AD622" s="447"/>
      <c r="AE622" s="95">
        <v>16</v>
      </c>
      <c r="AF622" s="151">
        <v>1445.8333333333321</v>
      </c>
      <c r="AG622" s="177">
        <f t="shared" si="752"/>
        <v>90.364583333333258</v>
      </c>
      <c r="AH622" s="95">
        <f>IFERROR(RANK(AG622, AG610:AG630),"")</f>
        <v>18</v>
      </c>
      <c r="AI622" s="447"/>
      <c r="AJ622" s="95">
        <v>16</v>
      </c>
      <c r="AK622" s="151">
        <v>1425.8333333333323</v>
      </c>
      <c r="AL622" s="177">
        <f t="shared" si="753"/>
        <v>89.114583333333272</v>
      </c>
      <c r="AM622" s="95">
        <f>IFERROR(RANK(AL622, AL610:AL630),"")</f>
        <v>18</v>
      </c>
      <c r="AN622" s="447"/>
      <c r="AO622" s="95">
        <v>16</v>
      </c>
      <c r="AP622" s="151">
        <v>1436.6666666666656</v>
      </c>
      <c r="AQ622" s="177">
        <f t="shared" si="754"/>
        <v>89.7916666666666</v>
      </c>
      <c r="AR622" s="95">
        <f>IFERROR(RANK(AQ622, AQ610:AQ630),"")</f>
        <v>19</v>
      </c>
      <c r="AS622" s="447"/>
      <c r="AT622" s="95">
        <v>16</v>
      </c>
      <c r="AU622" s="151">
        <v>1430.7042253521113</v>
      </c>
      <c r="AV622" s="177">
        <f t="shared" si="755"/>
        <v>89.419014084506955</v>
      </c>
      <c r="AW622" s="95">
        <f>IFERROR(RANK(AV622, AV610:AV630),"")</f>
        <v>19</v>
      </c>
      <c r="AX622" s="447"/>
    </row>
    <row r="623" spans="2:50">
      <c r="B623" s="456"/>
      <c r="C623" s="95">
        <f t="shared" si="756"/>
        <v>14</v>
      </c>
      <c r="D623" s="95" t="s">
        <v>155</v>
      </c>
      <c r="E623" s="95">
        <v>22</v>
      </c>
      <c r="F623" s="95">
        <v>2000</v>
      </c>
      <c r="G623" s="177">
        <f t="shared" si="748"/>
        <v>90.909090909090907</v>
      </c>
      <c r="H623" s="447"/>
      <c r="I623" s="153">
        <f t="shared" si="757"/>
        <v>22</v>
      </c>
      <c r="J623" s="153">
        <f t="shared" si="758"/>
        <v>1744.2636100160123</v>
      </c>
      <c r="K623" s="154">
        <f t="shared" si="759"/>
        <v>79.28470954618237</v>
      </c>
      <c r="L623" s="458"/>
      <c r="M623" s="153">
        <f>IFERROR(RANK(K623, K610:K630),"")</f>
        <v>20</v>
      </c>
      <c r="N623" s="448"/>
      <c r="O623" s="448"/>
      <c r="P623" s="95">
        <v>22</v>
      </c>
      <c r="Q623" s="151">
        <v>1711.818181818182</v>
      </c>
      <c r="R623" s="177">
        <f t="shared" si="749"/>
        <v>77.809917355371908</v>
      </c>
      <c r="S623" s="95">
        <f>IFERROR(RANK(R623, R610:R630),"")</f>
        <v>20</v>
      </c>
      <c r="T623" s="447"/>
      <c r="U623" s="95">
        <v>22</v>
      </c>
      <c r="V623" s="151">
        <v>1713.442622950819</v>
      </c>
      <c r="W623" s="177">
        <f t="shared" si="750"/>
        <v>77.883755588673594</v>
      </c>
      <c r="X623" s="95">
        <f>IFERROR(RANK(W623, W610:W630),"")</f>
        <v>20</v>
      </c>
      <c r="Y623" s="447"/>
      <c r="Z623" s="95">
        <v>22</v>
      </c>
      <c r="AA623" s="151">
        <v>1713.103448275861</v>
      </c>
      <c r="AB623" s="177">
        <f t="shared" si="751"/>
        <v>77.868338557993681</v>
      </c>
      <c r="AC623" s="95">
        <f>IFERROR(RANK(AB623, AB610:AB630),"")</f>
        <v>20</v>
      </c>
      <c r="AD623" s="447"/>
      <c r="AE623" s="95">
        <v>22</v>
      </c>
      <c r="AF623" s="151">
        <v>1771.111111111112</v>
      </c>
      <c r="AG623" s="177">
        <f t="shared" si="752"/>
        <v>80.505050505050548</v>
      </c>
      <c r="AH623" s="95">
        <f>IFERROR(RANK(AG623, AG610:AG630),"")</f>
        <v>20</v>
      </c>
      <c r="AI623" s="447"/>
      <c r="AJ623" s="95">
        <v>22</v>
      </c>
      <c r="AK623" s="151">
        <v>1788.6206896551714</v>
      </c>
      <c r="AL623" s="177">
        <f t="shared" si="753"/>
        <v>81.300940438871422</v>
      </c>
      <c r="AM623" s="95">
        <f>IFERROR(RANK(AL623, AL610:AL630),"")</f>
        <v>20</v>
      </c>
      <c r="AN623" s="447"/>
      <c r="AO623" s="95">
        <v>22</v>
      </c>
      <c r="AP623" s="151">
        <v>1737.9310344827575</v>
      </c>
      <c r="AQ623" s="177">
        <f t="shared" si="754"/>
        <v>78.996865203761701</v>
      </c>
      <c r="AR623" s="95">
        <f>IFERROR(RANK(AQ623, AQ610:AQ630),"")</f>
        <v>20</v>
      </c>
      <c r="AS623" s="447"/>
      <c r="AT623" s="95">
        <v>22</v>
      </c>
      <c r="AU623" s="151">
        <v>1773.8181818181831</v>
      </c>
      <c r="AV623" s="177">
        <f t="shared" si="755"/>
        <v>80.628099173553778</v>
      </c>
      <c r="AW623" s="95">
        <f>IFERROR(RANK(AV623, AV610:AV630),"")</f>
        <v>20</v>
      </c>
      <c r="AX623" s="447"/>
    </row>
    <row r="624" spans="2:50">
      <c r="B624" s="456"/>
      <c r="C624" s="95">
        <f t="shared" si="756"/>
        <v>15</v>
      </c>
      <c r="D624" s="95" t="s">
        <v>156</v>
      </c>
      <c r="E624" s="95">
        <v>16</v>
      </c>
      <c r="F624" s="95">
        <v>2000</v>
      </c>
      <c r="G624" s="177">
        <f t="shared" si="748"/>
        <v>125</v>
      </c>
      <c r="H624" s="447"/>
      <c r="I624" s="153">
        <f t="shared" si="757"/>
        <v>16</v>
      </c>
      <c r="J624" s="153">
        <f t="shared" si="758"/>
        <v>1932.5046902971749</v>
      </c>
      <c r="K624" s="154">
        <f t="shared" si="759"/>
        <v>120.78154314357343</v>
      </c>
      <c r="L624" s="458"/>
      <c r="M624" s="153">
        <f>IFERROR(RANK(K624, K610:K630),"")</f>
        <v>9</v>
      </c>
      <c r="N624" s="448"/>
      <c r="O624" s="448"/>
      <c r="P624" s="95">
        <v>16</v>
      </c>
      <c r="Q624" s="151">
        <v>1934.3999999999946</v>
      </c>
      <c r="R624" s="177">
        <f t="shared" si="749"/>
        <v>120.89999999999966</v>
      </c>
      <c r="S624" s="95">
        <f>IFERROR(RANK(R624, R610:R630),"")</f>
        <v>10</v>
      </c>
      <c r="T624" s="447"/>
      <c r="U624" s="95">
        <v>16</v>
      </c>
      <c r="V624" s="151">
        <v>1914.9999999999941</v>
      </c>
      <c r="W624" s="177">
        <f t="shared" si="750"/>
        <v>119.68749999999963</v>
      </c>
      <c r="X624" s="95">
        <f>IFERROR(RANK(W624, W610:W630),"")</f>
        <v>11</v>
      </c>
      <c r="Y624" s="447"/>
      <c r="Z624" s="95">
        <v>16</v>
      </c>
      <c r="AA624" s="151">
        <v>1935.0000000000068</v>
      </c>
      <c r="AB624" s="177">
        <f t="shared" si="751"/>
        <v>120.93750000000043</v>
      </c>
      <c r="AC624" s="95">
        <f>IFERROR(RANK(AB624, AB610:AB630),"")</f>
        <v>9</v>
      </c>
      <c r="AD624" s="447"/>
      <c r="AE624" s="95">
        <v>16</v>
      </c>
      <c r="AF624" s="151">
        <v>1948.5714285714353</v>
      </c>
      <c r="AG624" s="177">
        <f t="shared" si="752"/>
        <v>121.7857142857147</v>
      </c>
      <c r="AH624" s="95">
        <f>IFERROR(RANK(AG624, AG610:AG630),"")</f>
        <v>9</v>
      </c>
      <c r="AI624" s="447"/>
      <c r="AJ624" s="95">
        <v>16</v>
      </c>
      <c r="AK624" s="151">
        <v>1897.894736842112</v>
      </c>
      <c r="AL624" s="177">
        <f t="shared" si="753"/>
        <v>118.618421052632</v>
      </c>
      <c r="AM624" s="95">
        <f>IFERROR(RANK(AL624, AL610:AL630),"")</f>
        <v>11</v>
      </c>
      <c r="AN624" s="447"/>
      <c r="AO624" s="95">
        <v>16</v>
      </c>
      <c r="AP624" s="151">
        <v>1940.000000000007</v>
      </c>
      <c r="AQ624" s="177">
        <f t="shared" si="754"/>
        <v>121.25000000000044</v>
      </c>
      <c r="AR624" s="95">
        <f>IFERROR(RANK(AQ624, AQ610:AQ630),"")</f>
        <v>10</v>
      </c>
      <c r="AS624" s="447"/>
      <c r="AT624" s="95">
        <v>16</v>
      </c>
      <c r="AU624" s="151">
        <v>1956.6666666666738</v>
      </c>
      <c r="AV624" s="177">
        <f t="shared" si="755"/>
        <v>122.29166666666711</v>
      </c>
      <c r="AW624" s="95">
        <f>IFERROR(RANK(AV624, AV610:AV630),"")</f>
        <v>8</v>
      </c>
      <c r="AX624" s="447"/>
    </row>
    <row r="625" spans="2:50">
      <c r="B625" s="456"/>
      <c r="C625" s="95">
        <f t="shared" si="756"/>
        <v>16</v>
      </c>
      <c r="D625" s="95" t="s">
        <v>157</v>
      </c>
      <c r="E625" s="95">
        <v>20</v>
      </c>
      <c r="F625" s="95">
        <v>2000</v>
      </c>
      <c r="G625" s="177">
        <f t="shared" si="748"/>
        <v>100</v>
      </c>
      <c r="H625" s="447"/>
      <c r="I625" s="153">
        <f t="shared" si="757"/>
        <v>20</v>
      </c>
      <c r="J625" s="153">
        <f t="shared" si="758"/>
        <v>1923.5326891708162</v>
      </c>
      <c r="K625" s="154">
        <f t="shared" si="759"/>
        <v>96.176634458540804</v>
      </c>
      <c r="L625" s="458"/>
      <c r="M625" s="153">
        <f>IFERROR(RANK(K625, K610:K630),"")</f>
        <v>16</v>
      </c>
      <c r="N625" s="448"/>
      <c r="O625" s="448"/>
      <c r="P625" s="95">
        <v>20</v>
      </c>
      <c r="Q625" s="151">
        <v>1911.5454545454563</v>
      </c>
      <c r="R625" s="177">
        <f t="shared" si="749"/>
        <v>95.577272727272813</v>
      </c>
      <c r="S625" s="95">
        <f>IFERROR(RANK(R625, R610:R630),"")</f>
        <v>16</v>
      </c>
      <c r="T625" s="447"/>
      <c r="U625" s="95">
        <v>20</v>
      </c>
      <c r="V625" s="151">
        <v>1932.93255131965</v>
      </c>
      <c r="W625" s="177">
        <f t="shared" si="750"/>
        <v>96.646627565982499</v>
      </c>
      <c r="X625" s="95">
        <f>IFERROR(RANK(W625, W610:W630),"")</f>
        <v>15</v>
      </c>
      <c r="Y625" s="447"/>
      <c r="Z625" s="95">
        <v>20</v>
      </c>
      <c r="AA625" s="151">
        <v>1917.6923076923088</v>
      </c>
      <c r="AB625" s="177">
        <f t="shared" si="751"/>
        <v>95.884615384615444</v>
      </c>
      <c r="AC625" s="95">
        <f>IFERROR(RANK(AB625, AB610:AB630),"")</f>
        <v>16</v>
      </c>
      <c r="AD625" s="447"/>
      <c r="AE625" s="95">
        <v>20</v>
      </c>
      <c r="AF625" s="151">
        <v>1903.7500000000005</v>
      </c>
      <c r="AG625" s="177">
        <f t="shared" si="752"/>
        <v>95.187500000000028</v>
      </c>
      <c r="AH625" s="95">
        <f>IFERROR(RANK(AG625, AG610:AG630),"")</f>
        <v>16</v>
      </c>
      <c r="AI625" s="447"/>
      <c r="AJ625" s="95">
        <v>20</v>
      </c>
      <c r="AK625" s="151">
        <v>1928.9361702127662</v>
      </c>
      <c r="AL625" s="177">
        <f t="shared" si="753"/>
        <v>96.446808510638306</v>
      </c>
      <c r="AM625" s="95">
        <f>IFERROR(RANK(AL625, AL610:AL630),"")</f>
        <v>16</v>
      </c>
      <c r="AN625" s="447"/>
      <c r="AO625" s="95">
        <v>20</v>
      </c>
      <c r="AP625" s="151">
        <v>1937.872340425532</v>
      </c>
      <c r="AQ625" s="177">
        <f t="shared" si="754"/>
        <v>96.893617021276597</v>
      </c>
      <c r="AR625" s="95">
        <f>IFERROR(RANK(AQ625, AQ610:AQ630),"")</f>
        <v>15</v>
      </c>
      <c r="AS625" s="447"/>
      <c r="AT625" s="95">
        <v>20</v>
      </c>
      <c r="AU625" s="151">
        <v>1932.0000000000002</v>
      </c>
      <c r="AV625" s="177">
        <f t="shared" si="755"/>
        <v>96.600000000000009</v>
      </c>
      <c r="AW625" s="95">
        <f>IFERROR(RANK(AV625, AV610:AV630),"")</f>
        <v>16</v>
      </c>
      <c r="AX625" s="447"/>
    </row>
    <row r="626" spans="2:50">
      <c r="B626" s="456"/>
      <c r="C626" s="95">
        <f t="shared" si="756"/>
        <v>17</v>
      </c>
      <c r="D626" s="95" t="s">
        <v>158</v>
      </c>
      <c r="E626" s="95">
        <v>21</v>
      </c>
      <c r="F626" s="95">
        <v>2000</v>
      </c>
      <c r="G626" s="177">
        <f t="shared" si="748"/>
        <v>95.238095238095241</v>
      </c>
      <c r="H626" s="447"/>
      <c r="I626" s="153">
        <f t="shared" si="757"/>
        <v>21</v>
      </c>
      <c r="J626" s="153">
        <f t="shared" si="758"/>
        <v>1959.1066233191891</v>
      </c>
      <c r="K626" s="154">
        <f t="shared" si="759"/>
        <v>93.29079158662806</v>
      </c>
      <c r="L626" s="458"/>
      <c r="M626" s="153">
        <f>IFERROR(RANK(K626, K610:K630),"")</f>
        <v>17</v>
      </c>
      <c r="N626" s="448"/>
      <c r="O626" s="448"/>
      <c r="P626" s="95">
        <v>21</v>
      </c>
      <c r="Q626" s="151">
        <v>1948.7999999999943</v>
      </c>
      <c r="R626" s="177">
        <f t="shared" si="749"/>
        <v>92.799999999999727</v>
      </c>
      <c r="S626" s="95">
        <f>IFERROR(RANK(R626, R610:R630),"")</f>
        <v>17</v>
      </c>
      <c r="T626" s="447"/>
      <c r="U626" s="95">
        <v>21</v>
      </c>
      <c r="V626" s="151">
        <v>1962.8571428571497</v>
      </c>
      <c r="W626" s="177">
        <f t="shared" si="750"/>
        <v>93.46938775510236</v>
      </c>
      <c r="X626" s="95">
        <f>IFERROR(RANK(W626, W610:W630),"")</f>
        <v>17</v>
      </c>
      <c r="Y626" s="447"/>
      <c r="Z626" s="95">
        <v>21</v>
      </c>
      <c r="AA626" s="151">
        <v>1923.5294117647129</v>
      </c>
      <c r="AB626" s="177">
        <f t="shared" si="751"/>
        <v>91.596638655462513</v>
      </c>
      <c r="AC626" s="95">
        <f>IFERROR(RANK(AB626, AB610:AB630),"")</f>
        <v>17</v>
      </c>
      <c r="AD626" s="447"/>
      <c r="AE626" s="95">
        <v>21</v>
      </c>
      <c r="AF626" s="151">
        <v>1925.4545454545523</v>
      </c>
      <c r="AG626" s="177">
        <f t="shared" si="752"/>
        <v>91.688311688312012</v>
      </c>
      <c r="AH626" s="95">
        <f>IFERROR(RANK(AG626, AG610:AG630),"")</f>
        <v>17</v>
      </c>
      <c r="AI626" s="447"/>
      <c r="AJ626" s="95">
        <v>21</v>
      </c>
      <c r="AK626" s="151">
        <v>1971.0000000000068</v>
      </c>
      <c r="AL626" s="177">
        <f t="shared" si="753"/>
        <v>93.857142857143188</v>
      </c>
      <c r="AM626" s="95">
        <f>IFERROR(RANK(AL626, AL610:AL630),"")</f>
        <v>17</v>
      </c>
      <c r="AN626" s="447"/>
      <c r="AO626" s="95">
        <v>21</v>
      </c>
      <c r="AP626" s="151">
        <v>1995.7894736842177</v>
      </c>
      <c r="AQ626" s="177">
        <f t="shared" si="754"/>
        <v>95.03759398496274</v>
      </c>
      <c r="AR626" s="95">
        <f>IFERROR(RANK(AQ626, AQ610:AQ630),"")</f>
        <v>17</v>
      </c>
      <c r="AS626" s="447"/>
      <c r="AT626" s="95">
        <v>21</v>
      </c>
      <c r="AU626" s="151">
        <v>1986.3157894736912</v>
      </c>
      <c r="AV626" s="177">
        <f t="shared" si="755"/>
        <v>94.586466165413867</v>
      </c>
      <c r="AW626" s="95">
        <f>IFERROR(RANK(AV626, AV610:AV630),"")</f>
        <v>17</v>
      </c>
      <c r="AX626" s="447"/>
    </row>
    <row r="627" spans="2:50">
      <c r="B627" s="456"/>
      <c r="C627" s="95">
        <f t="shared" si="756"/>
        <v>18</v>
      </c>
      <c r="D627" s="95" t="s">
        <v>159</v>
      </c>
      <c r="E627" s="95">
        <v>16</v>
      </c>
      <c r="F627" s="95">
        <v>2000</v>
      </c>
      <c r="G627" s="177">
        <f t="shared" si="748"/>
        <v>125</v>
      </c>
      <c r="H627" s="447"/>
      <c r="I627" s="153">
        <f t="shared" si="757"/>
        <v>16</v>
      </c>
      <c r="J627" s="153">
        <f t="shared" si="758"/>
        <v>1952.8481907237624</v>
      </c>
      <c r="K627" s="154">
        <f t="shared" si="759"/>
        <v>122.05301192023515</v>
      </c>
      <c r="L627" s="458"/>
      <c r="M627" s="153">
        <f>IFERROR(RANK(K627, K610:K630),"")</f>
        <v>8</v>
      </c>
      <c r="N627" s="448"/>
      <c r="O627" s="448"/>
      <c r="P627" s="95">
        <v>16</v>
      </c>
      <c r="Q627" s="151">
        <v>1945.1612903225773</v>
      </c>
      <c r="R627" s="177">
        <f t="shared" si="749"/>
        <v>121.57258064516108</v>
      </c>
      <c r="S627" s="95">
        <f>IFERROR(RANK(R627, R610:R630),"")</f>
        <v>9</v>
      </c>
      <c r="T627" s="447"/>
      <c r="U627" s="95">
        <v>16</v>
      </c>
      <c r="V627" s="151">
        <v>1950.9677419354809</v>
      </c>
      <c r="W627" s="177">
        <f t="shared" si="750"/>
        <v>121.93548387096756</v>
      </c>
      <c r="X627" s="95">
        <f>IFERROR(RANK(W627, W610:W630),"")</f>
        <v>8</v>
      </c>
      <c r="Y627" s="447"/>
      <c r="Z627" s="95">
        <v>16</v>
      </c>
      <c r="AA627" s="151">
        <v>1961.5384615384564</v>
      </c>
      <c r="AB627" s="177">
        <f t="shared" si="751"/>
        <v>122.59615384615353</v>
      </c>
      <c r="AC627" s="95">
        <f>IFERROR(RANK(AB627, AB610:AB630),"")</f>
        <v>8</v>
      </c>
      <c r="AD627" s="447"/>
      <c r="AE627" s="95">
        <v>16</v>
      </c>
      <c r="AF627" s="151">
        <v>1960.7142857142817</v>
      </c>
      <c r="AG627" s="177">
        <f t="shared" si="752"/>
        <v>122.54464285714261</v>
      </c>
      <c r="AH627" s="95">
        <f>IFERROR(RANK(AG627, AG610:AG630),"")</f>
        <v>8</v>
      </c>
      <c r="AI627" s="447"/>
      <c r="AJ627" s="95">
        <v>16</v>
      </c>
      <c r="AK627" s="151">
        <v>1953.3333333333287</v>
      </c>
      <c r="AL627" s="177">
        <f t="shared" si="753"/>
        <v>122.08333333333304</v>
      </c>
      <c r="AM627" s="95">
        <f>IFERROR(RANK(AL627, AL610:AL630),"")</f>
        <v>8</v>
      </c>
      <c r="AN627" s="447"/>
      <c r="AO627" s="95">
        <v>16</v>
      </c>
      <c r="AP627" s="151">
        <v>1942.2222222222176</v>
      </c>
      <c r="AQ627" s="177">
        <f t="shared" si="754"/>
        <v>121.3888888888886</v>
      </c>
      <c r="AR627" s="95">
        <f>IFERROR(RANK(AQ627, AQ610:AQ630),"")</f>
        <v>9</v>
      </c>
      <c r="AS627" s="447"/>
      <c r="AT627" s="95">
        <v>16</v>
      </c>
      <c r="AU627" s="151">
        <v>1955.9999999999945</v>
      </c>
      <c r="AV627" s="177">
        <f t="shared" si="755"/>
        <v>122.24999999999966</v>
      </c>
      <c r="AW627" s="95">
        <f>IFERROR(RANK(AV627, AV610:AV630),"")</f>
        <v>9</v>
      </c>
      <c r="AX627" s="447"/>
    </row>
    <row r="628" spans="2:50">
      <c r="B628" s="456"/>
      <c r="C628" s="95">
        <f t="shared" si="756"/>
        <v>19</v>
      </c>
      <c r="D628" s="95" t="s">
        <v>160</v>
      </c>
      <c r="E628" s="95">
        <v>25</v>
      </c>
      <c r="F628" s="95">
        <v>2000</v>
      </c>
      <c r="G628" s="177">
        <f t="shared" si="748"/>
        <v>80</v>
      </c>
      <c r="H628" s="447"/>
      <c r="I628" s="153">
        <f t="shared" si="757"/>
        <v>25</v>
      </c>
      <c r="J628" s="153">
        <f t="shared" si="758"/>
        <v>1685.1321105428283</v>
      </c>
      <c r="K628" s="154">
        <f t="shared" si="759"/>
        <v>67.405284421713134</v>
      </c>
      <c r="L628" s="458"/>
      <c r="M628" s="153">
        <f>IFERROR(RANK(K628, K610:K630),"")</f>
        <v>21</v>
      </c>
      <c r="N628" s="448"/>
      <c r="O628" s="448"/>
      <c r="P628" s="95">
        <v>25</v>
      </c>
      <c r="Q628" s="151">
        <v>1663.7288135593212</v>
      </c>
      <c r="R628" s="177">
        <f t="shared" si="749"/>
        <v>66.549152542372852</v>
      </c>
      <c r="S628" s="95">
        <f>IFERROR(RANK(R628, R610:R630),"")</f>
        <v>21</v>
      </c>
      <c r="T628" s="447"/>
      <c r="U628" s="95">
        <v>25</v>
      </c>
      <c r="V628" s="151">
        <v>1676.7272727272739</v>
      </c>
      <c r="W628" s="177">
        <f t="shared" si="750"/>
        <v>67.06909090909096</v>
      </c>
      <c r="X628" s="95">
        <f>IFERROR(RANK(W628, W610:W630),"")</f>
        <v>21</v>
      </c>
      <c r="Y628" s="447"/>
      <c r="Z628" s="95">
        <v>25</v>
      </c>
      <c r="AA628" s="151">
        <v>1716.4705882352948</v>
      </c>
      <c r="AB628" s="177">
        <f t="shared" si="751"/>
        <v>68.658823529411791</v>
      </c>
      <c r="AC628" s="95">
        <f>IFERROR(RANK(AB628, AB610:AB630),"")</f>
        <v>21</v>
      </c>
      <c r="AD628" s="447"/>
      <c r="AE628" s="95">
        <v>25</v>
      </c>
      <c r="AF628" s="151">
        <v>1700.7692307692316</v>
      </c>
      <c r="AG628" s="177">
        <f t="shared" si="752"/>
        <v>68.030769230769266</v>
      </c>
      <c r="AH628" s="95">
        <f>IFERROR(RANK(AG628, AG610:AG630),"")</f>
        <v>21</v>
      </c>
      <c r="AI628" s="447"/>
      <c r="AJ628" s="95">
        <v>25</v>
      </c>
      <c r="AK628" s="151">
        <v>1670.5263157894749</v>
      </c>
      <c r="AL628" s="177">
        <f t="shared" si="753"/>
        <v>66.821052631578993</v>
      </c>
      <c r="AM628" s="95">
        <f>IFERROR(RANK(AL628, AL610:AL630),"")</f>
        <v>21</v>
      </c>
      <c r="AN628" s="447"/>
      <c r="AO628" s="95">
        <v>25</v>
      </c>
      <c r="AP628" s="151">
        <v>1693.5849056603784</v>
      </c>
      <c r="AQ628" s="177">
        <f t="shared" si="754"/>
        <v>67.743396226415129</v>
      </c>
      <c r="AR628" s="95">
        <f>IFERROR(RANK(AQ628, AQ610:AQ630),"")</f>
        <v>21</v>
      </c>
      <c r="AS628" s="447"/>
      <c r="AT628" s="95">
        <v>25</v>
      </c>
      <c r="AU628" s="151">
        <v>1674.1176470588241</v>
      </c>
      <c r="AV628" s="177">
        <f t="shared" si="755"/>
        <v>66.964705882352959</v>
      </c>
      <c r="AW628" s="95">
        <f>IFERROR(RANK(AV628, AV610:AV630),"")</f>
        <v>21</v>
      </c>
      <c r="AX628" s="447"/>
    </row>
    <row r="629" spans="2:50">
      <c r="B629" s="456"/>
      <c r="C629" s="95">
        <f t="shared" si="756"/>
        <v>20</v>
      </c>
      <c r="D629" s="95" t="s">
        <v>161</v>
      </c>
      <c r="E629" s="95">
        <v>15</v>
      </c>
      <c r="F629" s="95">
        <v>2000</v>
      </c>
      <c r="G629" s="177">
        <f t="shared" si="748"/>
        <v>133.33333333333334</v>
      </c>
      <c r="H629" s="447"/>
      <c r="I629" s="153">
        <f t="shared" si="757"/>
        <v>15</v>
      </c>
      <c r="J629" s="153">
        <f t="shared" si="758"/>
        <v>1926.2769340294253</v>
      </c>
      <c r="K629" s="154">
        <f t="shared" si="759"/>
        <v>128.41846226862836</v>
      </c>
      <c r="L629" s="458"/>
      <c r="M629" s="153">
        <f>IFERROR(RANK(K629, K609:K629),"")</f>
        <v>5</v>
      </c>
      <c r="N629" s="448"/>
      <c r="O629" s="448"/>
      <c r="P629" s="95">
        <v>15</v>
      </c>
      <c r="Q629" s="151">
        <v>1926.818181818182</v>
      </c>
      <c r="R629" s="177">
        <f t="shared" si="749"/>
        <v>128.45454545454547</v>
      </c>
      <c r="S629" s="95">
        <f>IFERROR(RANK(R629, R609:R629),"")</f>
        <v>3</v>
      </c>
      <c r="T629" s="447"/>
      <c r="U629" s="95">
        <v>15</v>
      </c>
      <c r="V629" s="151">
        <v>1928.181818181818</v>
      </c>
      <c r="W629" s="177">
        <f t="shared" si="750"/>
        <v>128.54545454545453</v>
      </c>
      <c r="X629" s="95">
        <f>IFERROR(RANK(W629, W609:W629),"")</f>
        <v>5</v>
      </c>
      <c r="Y629" s="447"/>
      <c r="Z629" s="95">
        <v>15</v>
      </c>
      <c r="AA629" s="151">
        <v>1918.5714285714278</v>
      </c>
      <c r="AB629" s="177">
        <f t="shared" si="751"/>
        <v>127.90476190476186</v>
      </c>
      <c r="AC629" s="95">
        <f>IFERROR(RANK(AB629, AB609:AB629),"")</f>
        <v>6</v>
      </c>
      <c r="AD629" s="447"/>
      <c r="AE629" s="95">
        <v>15</v>
      </c>
      <c r="AF629" s="151">
        <v>1925.5813953488368</v>
      </c>
      <c r="AG629" s="177">
        <f t="shared" si="752"/>
        <v>128.37209302325579</v>
      </c>
      <c r="AH629" s="95">
        <f>IFERROR(RANK(AG629, AG609:AG629),"")</f>
        <v>5</v>
      </c>
      <c r="AI629" s="447"/>
      <c r="AJ629" s="95">
        <v>15</v>
      </c>
      <c r="AK629" s="151">
        <v>1941.4285714285709</v>
      </c>
      <c r="AL629" s="177">
        <f t="shared" si="753"/>
        <v>129.42857142857139</v>
      </c>
      <c r="AM629" s="95">
        <f>IFERROR(RANK(AL629, AL609:AL629),"")</f>
        <v>4</v>
      </c>
      <c r="AN629" s="447"/>
      <c r="AO629" s="95">
        <v>15</v>
      </c>
      <c r="AP629" s="151">
        <v>1912.8571428571422</v>
      </c>
      <c r="AQ629" s="177">
        <f t="shared" si="754"/>
        <v>127.52380952380948</v>
      </c>
      <c r="AR629" s="95">
        <f>IFERROR(RANK(AQ629, AQ609:AQ629),"")</f>
        <v>6</v>
      </c>
      <c r="AS629" s="447"/>
      <c r="AT629" s="95">
        <v>15</v>
      </c>
      <c r="AU629" s="151">
        <v>1930.4999999999993</v>
      </c>
      <c r="AV629" s="177">
        <f t="shared" si="755"/>
        <v>128.69999999999996</v>
      </c>
      <c r="AW629" s="95">
        <f>IFERROR(RANK(AV629, AV609:AV629),"")</f>
        <v>4</v>
      </c>
      <c r="AX629" s="447"/>
    </row>
    <row r="630" spans="2:50">
      <c r="B630" s="456"/>
      <c r="C630" s="95">
        <f t="shared" si="756"/>
        <v>21</v>
      </c>
      <c r="D630" s="95" t="s">
        <v>162</v>
      </c>
      <c r="E630" s="95">
        <v>19</v>
      </c>
      <c r="F630" s="95">
        <v>2000</v>
      </c>
      <c r="G630" s="177">
        <f t="shared" si="748"/>
        <v>105.26315789473684</v>
      </c>
      <c r="H630" s="447"/>
      <c r="I630" s="153">
        <f t="shared" si="757"/>
        <v>19</v>
      </c>
      <c r="J630" s="153">
        <f t="shared" si="758"/>
        <v>1853.7715789976705</v>
      </c>
      <c r="K630" s="154">
        <f t="shared" si="759"/>
        <v>97.566925210403724</v>
      </c>
      <c r="L630" s="459"/>
      <c r="M630" s="153">
        <f>IFERROR(RANK(K630, K610:K630),"")</f>
        <v>15</v>
      </c>
      <c r="N630" s="448"/>
      <c r="O630" s="448"/>
      <c r="P630" s="95">
        <v>19</v>
      </c>
      <c r="Q630" s="151">
        <v>1833.6000000000006</v>
      </c>
      <c r="R630" s="177">
        <f t="shared" si="749"/>
        <v>96.505263157894774</v>
      </c>
      <c r="S630" s="95">
        <f>IFERROR(RANK(R630, R610:R630),"")</f>
        <v>15</v>
      </c>
      <c r="T630" s="447"/>
      <c r="U630" s="95">
        <v>19</v>
      </c>
      <c r="V630" s="151">
        <v>1829.3333333333333</v>
      </c>
      <c r="W630" s="177">
        <f t="shared" si="750"/>
        <v>96.280701754385959</v>
      </c>
      <c r="X630" s="95">
        <f>IFERROR(RANK(W630, W610:W630),"")</f>
        <v>16</v>
      </c>
      <c r="Y630" s="447"/>
      <c r="Z630" s="95">
        <v>19</v>
      </c>
      <c r="AA630" s="151">
        <v>1880.9302325581393</v>
      </c>
      <c r="AB630" s="177">
        <f t="shared" si="751"/>
        <v>98.996328029375761</v>
      </c>
      <c r="AC630" s="95">
        <f>IFERROR(RANK(AB630, AB610:AB630),"")</f>
        <v>15</v>
      </c>
      <c r="AD630" s="447"/>
      <c r="AE630" s="95">
        <v>19</v>
      </c>
      <c r="AF630" s="151">
        <v>1893.6585365853653</v>
      </c>
      <c r="AG630" s="177">
        <f t="shared" si="752"/>
        <v>99.666238767650796</v>
      </c>
      <c r="AH630" s="95">
        <f>IFERROR(RANK(AG630, AG610:AG630),"")</f>
        <v>15</v>
      </c>
      <c r="AI630" s="447"/>
      <c r="AJ630" s="95">
        <v>19</v>
      </c>
      <c r="AK630" s="151">
        <v>1833.3333333333335</v>
      </c>
      <c r="AL630" s="177">
        <f t="shared" si="753"/>
        <v>96.491228070175453</v>
      </c>
      <c r="AM630" s="95">
        <f>IFERROR(RANK(AL630, AL610:AL630),"")</f>
        <v>15</v>
      </c>
      <c r="AN630" s="447"/>
      <c r="AO630" s="95">
        <v>19</v>
      </c>
      <c r="AP630" s="151">
        <v>1820.9302325581393</v>
      </c>
      <c r="AQ630" s="177">
        <f t="shared" si="754"/>
        <v>95.838433292533651</v>
      </c>
      <c r="AR630" s="95">
        <f>IFERROR(RANK(AQ630, AQ610:AQ630),"")</f>
        <v>16</v>
      </c>
      <c r="AS630" s="447"/>
      <c r="AT630" s="95">
        <v>19</v>
      </c>
      <c r="AU630" s="151">
        <v>1884.6153846153836</v>
      </c>
      <c r="AV630" s="177">
        <f t="shared" si="755"/>
        <v>99.190283400809662</v>
      </c>
      <c r="AW630" s="95">
        <f>IFERROR(RANK(AV630, AV610:AV630),"")</f>
        <v>15</v>
      </c>
      <c r="AX630" s="447"/>
    </row>
    <row r="631" spans="2:50" ht="15.6">
      <c r="B631" s="460" t="s">
        <v>115</v>
      </c>
      <c r="C631" s="461"/>
      <c r="D631" s="461"/>
      <c r="E631" s="461"/>
      <c r="F631" s="461"/>
      <c r="G631" s="461"/>
      <c r="H631" s="461"/>
      <c r="I631" s="150"/>
      <c r="J631" s="150"/>
      <c r="K631" s="150"/>
      <c r="L631" s="150"/>
      <c r="M631" s="150"/>
      <c r="N631" s="448" t="s">
        <v>116</v>
      </c>
      <c r="O631" s="463" t="s">
        <v>63</v>
      </c>
      <c r="P631" s="465">
        <f>AT605+1</f>
        <v>46070</v>
      </c>
      <c r="Q631" s="456"/>
      <c r="R631" s="456"/>
      <c r="S631" s="456"/>
      <c r="T631" s="456"/>
      <c r="U631" s="465">
        <f>P631+1</f>
        <v>46071</v>
      </c>
      <c r="V631" s="456"/>
      <c r="W631" s="456"/>
      <c r="X631" s="456"/>
      <c r="Y631" s="456"/>
      <c r="Z631" s="465">
        <f>U631+1</f>
        <v>46072</v>
      </c>
      <c r="AA631" s="456"/>
      <c r="AB631" s="456"/>
      <c r="AC631" s="456"/>
      <c r="AD631" s="456"/>
      <c r="AE631" s="465">
        <f>Z631+1</f>
        <v>46073</v>
      </c>
      <c r="AF631" s="456"/>
      <c r="AG631" s="456"/>
      <c r="AH631" s="456"/>
      <c r="AI631" s="456"/>
      <c r="AJ631" s="465">
        <f>AE631+1</f>
        <v>46074</v>
      </c>
      <c r="AK631" s="456"/>
      <c r="AL631" s="456"/>
      <c r="AM631" s="456"/>
      <c r="AN631" s="456"/>
      <c r="AO631" s="465">
        <f>AJ631+1</f>
        <v>46075</v>
      </c>
      <c r="AP631" s="456"/>
      <c r="AQ631" s="456"/>
      <c r="AR631" s="456"/>
      <c r="AS631" s="456"/>
      <c r="AT631" s="465">
        <f>AO631+1</f>
        <v>46076</v>
      </c>
      <c r="AU631" s="456"/>
      <c r="AV631" s="456"/>
      <c r="AW631" s="456"/>
      <c r="AX631" s="456"/>
    </row>
    <row r="632" spans="2:50" ht="15.6">
      <c r="B632" s="462"/>
      <c r="C632" s="462"/>
      <c r="D632" s="462"/>
      <c r="E632" s="462"/>
      <c r="F632" s="462"/>
      <c r="G632" s="462"/>
      <c r="H632" s="462"/>
      <c r="I632" s="150"/>
      <c r="J632" s="150"/>
      <c r="K632" s="150"/>
      <c r="L632" s="150"/>
      <c r="M632" s="150"/>
      <c r="N632" s="448"/>
      <c r="O632" s="464"/>
      <c r="P632" s="465" t="s">
        <v>77</v>
      </c>
      <c r="Q632" s="456"/>
      <c r="R632" s="456"/>
      <c r="S632" s="456"/>
      <c r="T632" s="456"/>
      <c r="U632" s="465" t="s">
        <v>78</v>
      </c>
      <c r="V632" s="456"/>
      <c r="W632" s="456"/>
      <c r="X632" s="456"/>
      <c r="Y632" s="456"/>
      <c r="Z632" s="465" t="s">
        <v>79</v>
      </c>
      <c r="AA632" s="456"/>
      <c r="AB632" s="456"/>
      <c r="AC632" s="456"/>
      <c r="AD632" s="456"/>
      <c r="AE632" s="465" t="s">
        <v>74</v>
      </c>
      <c r="AF632" s="456"/>
      <c r="AG632" s="456"/>
      <c r="AH632" s="456"/>
      <c r="AI632" s="456"/>
      <c r="AJ632" s="465" t="s">
        <v>75</v>
      </c>
      <c r="AK632" s="456"/>
      <c r="AL632" s="456"/>
      <c r="AM632" s="456"/>
      <c r="AN632" s="456"/>
      <c r="AO632" s="465" t="s">
        <v>70</v>
      </c>
      <c r="AP632" s="456"/>
      <c r="AQ632" s="456"/>
      <c r="AR632" s="456"/>
      <c r="AS632" s="456"/>
      <c r="AT632" s="465" t="s">
        <v>76</v>
      </c>
      <c r="AU632" s="456"/>
      <c r="AV632" s="456"/>
      <c r="AW632" s="456"/>
      <c r="AX632" s="456"/>
    </row>
    <row r="633" spans="2:50">
      <c r="B633" s="448" t="s">
        <v>117</v>
      </c>
      <c r="C633" s="448" t="s">
        <v>118</v>
      </c>
      <c r="D633" s="448"/>
      <c r="E633" s="448" t="s">
        <v>119</v>
      </c>
      <c r="F633" s="448"/>
      <c r="G633" s="448"/>
      <c r="H633" s="452" t="s">
        <v>120</v>
      </c>
      <c r="I633" s="455" t="s">
        <v>121</v>
      </c>
      <c r="J633" s="455"/>
      <c r="K633" s="455"/>
      <c r="L633" s="455" t="s">
        <v>120</v>
      </c>
      <c r="M633" s="455" t="s">
        <v>122</v>
      </c>
      <c r="N633" s="448"/>
      <c r="O633" s="448" t="s">
        <v>123</v>
      </c>
      <c r="P633" s="449" t="s">
        <v>124</v>
      </c>
      <c r="Q633" s="450"/>
      <c r="R633" s="450"/>
      <c r="S633" s="451"/>
      <c r="T633" s="448" t="s">
        <v>120</v>
      </c>
      <c r="U633" s="449" t="s">
        <v>124</v>
      </c>
      <c r="V633" s="450"/>
      <c r="W633" s="450"/>
      <c r="X633" s="451"/>
      <c r="Y633" s="448" t="s">
        <v>120</v>
      </c>
      <c r="Z633" s="449" t="s">
        <v>124</v>
      </c>
      <c r="AA633" s="450"/>
      <c r="AB633" s="450"/>
      <c r="AC633" s="451"/>
      <c r="AD633" s="448" t="s">
        <v>120</v>
      </c>
      <c r="AE633" s="449" t="s">
        <v>124</v>
      </c>
      <c r="AF633" s="450"/>
      <c r="AG633" s="450"/>
      <c r="AH633" s="451"/>
      <c r="AI633" s="448" t="s">
        <v>120</v>
      </c>
      <c r="AJ633" s="449" t="s">
        <v>124</v>
      </c>
      <c r="AK633" s="450"/>
      <c r="AL633" s="450"/>
      <c r="AM633" s="451"/>
      <c r="AN633" s="448" t="s">
        <v>120</v>
      </c>
      <c r="AO633" s="449" t="s">
        <v>124</v>
      </c>
      <c r="AP633" s="450"/>
      <c r="AQ633" s="450"/>
      <c r="AR633" s="451"/>
      <c r="AS633" s="448" t="s">
        <v>120</v>
      </c>
      <c r="AT633" s="449" t="s">
        <v>124</v>
      </c>
      <c r="AU633" s="450"/>
      <c r="AV633" s="450"/>
      <c r="AW633" s="451"/>
      <c r="AX633" s="448" t="s">
        <v>120</v>
      </c>
    </row>
    <row r="634" spans="2:50">
      <c r="B634" s="448"/>
      <c r="C634" s="448"/>
      <c r="D634" s="448"/>
      <c r="E634" s="448" t="s">
        <v>125</v>
      </c>
      <c r="F634" s="448"/>
      <c r="G634" s="448"/>
      <c r="H634" s="453"/>
      <c r="I634" s="455" t="s">
        <v>125</v>
      </c>
      <c r="J634" s="455"/>
      <c r="K634" s="455"/>
      <c r="L634" s="455"/>
      <c r="M634" s="455"/>
      <c r="N634" s="448"/>
      <c r="O634" s="448"/>
      <c r="P634" s="449" t="s">
        <v>126</v>
      </c>
      <c r="Q634" s="450"/>
      <c r="R634" s="450"/>
      <c r="S634" s="451"/>
      <c r="T634" s="448"/>
      <c r="U634" s="449" t="s">
        <v>126</v>
      </c>
      <c r="V634" s="450"/>
      <c r="W634" s="450"/>
      <c r="X634" s="451"/>
      <c r="Y634" s="448"/>
      <c r="Z634" s="449" t="s">
        <v>126</v>
      </c>
      <c r="AA634" s="450"/>
      <c r="AB634" s="450"/>
      <c r="AC634" s="451"/>
      <c r="AD634" s="448"/>
      <c r="AE634" s="449" t="s">
        <v>126</v>
      </c>
      <c r="AF634" s="450"/>
      <c r="AG634" s="450"/>
      <c r="AH634" s="451"/>
      <c r="AI634" s="448"/>
      <c r="AJ634" s="449" t="s">
        <v>126</v>
      </c>
      <c r="AK634" s="450"/>
      <c r="AL634" s="450"/>
      <c r="AM634" s="451"/>
      <c r="AN634" s="448"/>
      <c r="AO634" s="449" t="s">
        <v>126</v>
      </c>
      <c r="AP634" s="450"/>
      <c r="AQ634" s="450"/>
      <c r="AR634" s="451"/>
      <c r="AS634" s="448"/>
      <c r="AT634" s="449" t="s">
        <v>126</v>
      </c>
      <c r="AU634" s="450"/>
      <c r="AV634" s="450"/>
      <c r="AW634" s="451"/>
      <c r="AX634" s="448"/>
    </row>
    <row r="635" spans="2:50">
      <c r="B635" s="448"/>
      <c r="C635" s="448"/>
      <c r="D635" s="448"/>
      <c r="E635" s="94" t="s">
        <v>127</v>
      </c>
      <c r="F635" s="94" t="s">
        <v>128</v>
      </c>
      <c r="G635" s="94" t="s">
        <v>129</v>
      </c>
      <c r="H635" s="454"/>
      <c r="I635" s="152" t="s">
        <v>127</v>
      </c>
      <c r="J635" s="152" t="s">
        <v>128</v>
      </c>
      <c r="K635" s="152" t="s">
        <v>129</v>
      </c>
      <c r="L635" s="455"/>
      <c r="M635" s="455"/>
      <c r="N635" s="448"/>
      <c r="O635" s="448"/>
      <c r="P635" s="94" t="s">
        <v>127</v>
      </c>
      <c r="Q635" s="94" t="s">
        <v>128</v>
      </c>
      <c r="R635" s="94" t="s">
        <v>129</v>
      </c>
      <c r="S635" s="94" t="s">
        <v>122</v>
      </c>
      <c r="T635" s="448"/>
      <c r="U635" s="94" t="s">
        <v>127</v>
      </c>
      <c r="V635" s="94" t="s">
        <v>128</v>
      </c>
      <c r="W635" s="94" t="s">
        <v>129</v>
      </c>
      <c r="X635" s="94" t="s">
        <v>122</v>
      </c>
      <c r="Y635" s="448"/>
      <c r="Z635" s="94" t="s">
        <v>127</v>
      </c>
      <c r="AA635" s="94" t="s">
        <v>128</v>
      </c>
      <c r="AB635" s="94" t="s">
        <v>129</v>
      </c>
      <c r="AC635" s="94" t="s">
        <v>122</v>
      </c>
      <c r="AD635" s="448"/>
      <c r="AE635" s="94" t="s">
        <v>127</v>
      </c>
      <c r="AF635" s="94" t="s">
        <v>128</v>
      </c>
      <c r="AG635" s="94" t="s">
        <v>129</v>
      </c>
      <c r="AH635" s="94" t="s">
        <v>122</v>
      </c>
      <c r="AI635" s="448"/>
      <c r="AJ635" s="94" t="s">
        <v>127</v>
      </c>
      <c r="AK635" s="94" t="s">
        <v>128</v>
      </c>
      <c r="AL635" s="94" t="s">
        <v>129</v>
      </c>
      <c r="AM635" s="94" t="s">
        <v>122</v>
      </c>
      <c r="AN635" s="448"/>
      <c r="AO635" s="94" t="s">
        <v>127</v>
      </c>
      <c r="AP635" s="94" t="s">
        <v>128</v>
      </c>
      <c r="AQ635" s="94" t="s">
        <v>129</v>
      </c>
      <c r="AR635" s="94" t="s">
        <v>122</v>
      </c>
      <c r="AS635" s="448"/>
      <c r="AT635" s="94" t="s">
        <v>127</v>
      </c>
      <c r="AU635" s="94" t="s">
        <v>128</v>
      </c>
      <c r="AV635" s="94" t="s">
        <v>129</v>
      </c>
      <c r="AW635" s="94" t="s">
        <v>122</v>
      </c>
      <c r="AX635" s="448"/>
    </row>
    <row r="636" spans="2:50">
      <c r="B636" s="456" t="s">
        <v>130</v>
      </c>
      <c r="C636" s="95">
        <v>1</v>
      </c>
      <c r="D636" s="95" t="s">
        <v>133</v>
      </c>
      <c r="E636" s="95">
        <v>17</v>
      </c>
      <c r="F636" s="95">
        <v>2000</v>
      </c>
      <c r="G636" s="177">
        <f>IFERROR(F636/E636,"")</f>
        <v>117.64705882352941</v>
      </c>
      <c r="H636" s="447">
        <f>AVERAGE(G636:G656)</f>
        <v>117.27798014065151</v>
      </c>
      <c r="I636" s="153">
        <f t="shared" ref="I636:I638" si="760">IFERROR(AVERAGE(P636,U636,Z636,AE636,AJ636,AO636,AT636),"")</f>
        <v>17</v>
      </c>
      <c r="J636" s="153">
        <f t="shared" ref="J636:J638" si="761">IFERROR(AVERAGE(Q636,V636,AA636,AF636,AK636,AP636,AU636),"")</f>
        <v>1924.5173098518449</v>
      </c>
      <c r="K636" s="154">
        <f t="shared" ref="K636:K638" si="762">IFERROR(AVERAGE(R636,W636,AB636,AG636,AL636,AQ636,AV636),"")</f>
        <v>113.20690057952029</v>
      </c>
      <c r="L636" s="457">
        <f>IFERROR(AVERAGE(K636:K656),"-")</f>
        <v>111.96542131457251</v>
      </c>
      <c r="M636" s="153">
        <f>IFERROR(RANK(K636, K636:K656),"")</f>
        <v>13</v>
      </c>
      <c r="N636" s="448"/>
      <c r="O636" s="448"/>
      <c r="P636" s="95">
        <v>17</v>
      </c>
      <c r="Q636" s="151">
        <v>1926.3829787234047</v>
      </c>
      <c r="R636" s="177">
        <f>IFERROR(Q636/P636,"")</f>
        <v>113.31664580725909</v>
      </c>
      <c r="S636" s="95">
        <f>IFERROR(RANK(R636, R636:R656),"")</f>
        <v>13</v>
      </c>
      <c r="T636" s="447">
        <f>AVERAGE(R636:R656)</f>
        <v>111.92324441333849</v>
      </c>
      <c r="U636" s="95">
        <v>17</v>
      </c>
      <c r="V636" s="151">
        <v>1903.4042553191491</v>
      </c>
      <c r="W636" s="177">
        <f>IFERROR(V636/U636,"")</f>
        <v>111.96495619524407</v>
      </c>
      <c r="X636" s="95">
        <f>IFERROR(RANK(W636, W636:W656),"")</f>
        <v>13</v>
      </c>
      <c r="Y636" s="447">
        <f>AVERAGE(W636:W656)</f>
        <v>111.85986626621951</v>
      </c>
      <c r="Z636" s="95">
        <v>17</v>
      </c>
      <c r="AA636" s="151">
        <v>1939.5348837209301</v>
      </c>
      <c r="AB636" s="177">
        <f>IFERROR(AA636/Z636,"")</f>
        <v>114.09028727770178</v>
      </c>
      <c r="AC636" s="95">
        <f>IFERROR(RANK(AB636, AB636:AB656),"")</f>
        <v>12</v>
      </c>
      <c r="AD636" s="447">
        <f>AVERAGE(AB636:AB656)</f>
        <v>112.01436093418046</v>
      </c>
      <c r="AE636" s="95">
        <v>17</v>
      </c>
      <c r="AF636" s="151">
        <v>1921.224489795919</v>
      </c>
      <c r="AG636" s="177">
        <f>IFERROR(AF636/AE636,"")</f>
        <v>113.01320528211288</v>
      </c>
      <c r="AH636" s="95">
        <f>IFERROR(RANK(AG636, AG636:AG656),"")</f>
        <v>13</v>
      </c>
      <c r="AI636" s="447">
        <f>AVERAGE(AG636:AG656)</f>
        <v>112.12460276069757</v>
      </c>
      <c r="AJ636" s="95">
        <v>17</v>
      </c>
      <c r="AK636" s="151">
        <v>1931.2500000000005</v>
      </c>
      <c r="AL636" s="177">
        <f>IFERROR(AK636/AJ636,"")</f>
        <v>113.60294117647061</v>
      </c>
      <c r="AM636" s="95">
        <f>IFERROR(RANK(AL636, AL636:AL656),"")</f>
        <v>13</v>
      </c>
      <c r="AN636" s="447">
        <f>AVERAGE(AL636:AL656)</f>
        <v>112.25817830306265</v>
      </c>
      <c r="AO636" s="95">
        <v>17</v>
      </c>
      <c r="AP636" s="151">
        <v>1923.1578947368434</v>
      </c>
      <c r="AQ636" s="177">
        <f>IFERROR(AP636/AO636,"")</f>
        <v>113.1269349845202</v>
      </c>
      <c r="AR636" s="95">
        <f>IFERROR(RANK(AQ636, AQ636:AQ656),"")</f>
        <v>13</v>
      </c>
      <c r="AS636" s="447">
        <f>AVERAGE(AQ636:AQ656)</f>
        <v>111.74243936905721</v>
      </c>
      <c r="AT636" s="95">
        <v>17</v>
      </c>
      <c r="AU636" s="151">
        <v>1926.6666666666677</v>
      </c>
      <c r="AV636" s="177">
        <f>IFERROR(AU636/AT636,"")</f>
        <v>113.33333333333339</v>
      </c>
      <c r="AW636" s="95">
        <f>IFERROR(RANK(AV636, AV636:AV656),"")</f>
        <v>12</v>
      </c>
      <c r="AX636" s="447">
        <f>AVERAGE(AV636:AV656)</f>
        <v>111.83525715545181</v>
      </c>
    </row>
    <row r="637" spans="2:50">
      <c r="B637" s="456"/>
      <c r="C637" s="95">
        <f>C636+1</f>
        <v>2</v>
      </c>
      <c r="D637" s="95" t="s">
        <v>135</v>
      </c>
      <c r="E637" s="95">
        <v>19</v>
      </c>
      <c r="F637" s="95">
        <v>2000</v>
      </c>
      <c r="G637" s="177">
        <f t="shared" ref="G637:G656" si="763">IFERROR(F637/E637,"")</f>
        <v>105.26315789473684</v>
      </c>
      <c r="H637" s="447"/>
      <c r="I637" s="153">
        <f t="shared" si="760"/>
        <v>19</v>
      </c>
      <c r="J637" s="153">
        <f t="shared" si="761"/>
        <v>1926.9824838455947</v>
      </c>
      <c r="K637" s="154">
        <f t="shared" si="762"/>
        <v>101.42013072871552</v>
      </c>
      <c r="L637" s="458"/>
      <c r="M637" s="153">
        <f>IFERROR(RANK(K637, K636:K656),"")</f>
        <v>14</v>
      </c>
      <c r="N637" s="448"/>
      <c r="O637" s="448"/>
      <c r="P637" s="95">
        <v>19</v>
      </c>
      <c r="Q637" s="151">
        <v>1917.1428571428564</v>
      </c>
      <c r="R637" s="177">
        <f t="shared" ref="R637:R656" si="764">IFERROR(Q637/P637,"")</f>
        <v>100.9022556390977</v>
      </c>
      <c r="S637" s="95">
        <f>IFERROR(RANK(R637, R636:R656),"")</f>
        <v>14</v>
      </c>
      <c r="T637" s="447"/>
      <c r="U637" s="95">
        <v>19</v>
      </c>
      <c r="V637" s="151">
        <v>1912.6829268292677</v>
      </c>
      <c r="W637" s="177">
        <f t="shared" ref="W637:W656" si="765">IFERROR(V637/U637,"")</f>
        <v>100.66752246469829</v>
      </c>
      <c r="X637" s="95">
        <f>IFERROR(RANK(W637, W636:W656),"")</f>
        <v>14</v>
      </c>
      <c r="Y637" s="447"/>
      <c r="Z637" s="95">
        <v>19</v>
      </c>
      <c r="AA637" s="151">
        <v>1933.3333333333321</v>
      </c>
      <c r="AB637" s="177">
        <f t="shared" ref="AB637:AB656" si="766">IFERROR(AA637/Z637,"")</f>
        <v>101.75438596491222</v>
      </c>
      <c r="AC637" s="95">
        <f>IFERROR(RANK(AB637, AB636:AB656),"")</f>
        <v>14</v>
      </c>
      <c r="AD637" s="447"/>
      <c r="AE637" s="95">
        <v>19</v>
      </c>
      <c r="AF637" s="151">
        <v>1940.4878048780481</v>
      </c>
      <c r="AG637" s="177">
        <f t="shared" ref="AG637:AG656" si="767">IFERROR(AF637/AE637,"")</f>
        <v>102.13093709884464</v>
      </c>
      <c r="AH637" s="95">
        <f>IFERROR(RANK(AG637, AG636:AG656),"")</f>
        <v>14</v>
      </c>
      <c r="AI637" s="447"/>
      <c r="AJ637" s="95">
        <v>19</v>
      </c>
      <c r="AK637" s="151">
        <v>1938.4615384615377</v>
      </c>
      <c r="AL637" s="177">
        <f t="shared" ref="AL637:AL656" si="768">IFERROR(AK637/AJ637,"")</f>
        <v>102.02429149797567</v>
      </c>
      <c r="AM637" s="95">
        <f>IFERROR(RANK(AL637, AL636:AL656),"")</f>
        <v>14</v>
      </c>
      <c r="AN637" s="447"/>
      <c r="AO637" s="95">
        <v>19</v>
      </c>
      <c r="AP637" s="151">
        <v>1907.2340425531918</v>
      </c>
      <c r="AQ637" s="177">
        <f t="shared" ref="AQ637:AQ656" si="769">IFERROR(AP637/AO637,"")</f>
        <v>100.38073908174694</v>
      </c>
      <c r="AR637" s="95">
        <f>IFERROR(RANK(AQ637, AQ636:AQ656),"")</f>
        <v>14</v>
      </c>
      <c r="AS637" s="447"/>
      <c r="AT637" s="95">
        <v>19</v>
      </c>
      <c r="AU637" s="151">
        <v>1939.5348837209301</v>
      </c>
      <c r="AV637" s="177">
        <f t="shared" ref="AV637:AV656" si="770">IFERROR(AU637/AT637,"")</f>
        <v>102.08078335373317</v>
      </c>
      <c r="AW637" s="95">
        <f>IFERROR(RANK(AV637, AV636:AV656),"")</f>
        <v>14</v>
      </c>
      <c r="AX637" s="447"/>
    </row>
    <row r="638" spans="2:50">
      <c r="B638" s="456"/>
      <c r="C638" s="95">
        <f t="shared" ref="C638:C656" si="771">C637+1</f>
        <v>3</v>
      </c>
      <c r="D638" s="95" t="s">
        <v>136</v>
      </c>
      <c r="E638" s="95">
        <v>14</v>
      </c>
      <c r="F638" s="95">
        <v>2000</v>
      </c>
      <c r="G638" s="177">
        <f t="shared" si="763"/>
        <v>142.85714285714286</v>
      </c>
      <c r="H638" s="447"/>
      <c r="I638" s="153">
        <f t="shared" si="760"/>
        <v>14</v>
      </c>
      <c r="J638" s="153">
        <f t="shared" si="761"/>
        <v>1919.1687614688788</v>
      </c>
      <c r="K638" s="154">
        <f t="shared" si="762"/>
        <v>137.08348296206276</v>
      </c>
      <c r="L638" s="458"/>
      <c r="M638" s="153">
        <f>IFERROR(RANK(K638, K636:K656),"")</f>
        <v>2</v>
      </c>
      <c r="N638" s="448"/>
      <c r="O638" s="448"/>
      <c r="P638" s="95">
        <v>14</v>
      </c>
      <c r="Q638" s="151">
        <v>1924.4117647058833</v>
      </c>
      <c r="R638" s="177">
        <f t="shared" si="764"/>
        <v>137.45798319327739</v>
      </c>
      <c r="S638" s="95">
        <f>IFERROR(RANK(R638, R636:R656),"")</f>
        <v>2</v>
      </c>
      <c r="T638" s="447"/>
      <c r="U638" s="95">
        <v>14</v>
      </c>
      <c r="V638" s="151">
        <v>1912.9411764705897</v>
      </c>
      <c r="W638" s="177">
        <f t="shared" si="765"/>
        <v>136.63865546218497</v>
      </c>
      <c r="X638" s="95">
        <f>IFERROR(RANK(W638, W636:W656),"")</f>
        <v>2</v>
      </c>
      <c r="Y638" s="447"/>
      <c r="Z638" s="95">
        <v>14</v>
      </c>
      <c r="AA638" s="151">
        <v>1924.2857142857133</v>
      </c>
      <c r="AB638" s="177">
        <f t="shared" si="766"/>
        <v>137.44897959183666</v>
      </c>
      <c r="AC638" s="95">
        <f>IFERROR(RANK(AB638, AB636:AB656),"")</f>
        <v>2</v>
      </c>
      <c r="AD638" s="447"/>
      <c r="AE638" s="95">
        <v>14</v>
      </c>
      <c r="AF638" s="151">
        <v>1919.1666666666661</v>
      </c>
      <c r="AG638" s="177">
        <f t="shared" si="767"/>
        <v>137.08333333333329</v>
      </c>
      <c r="AH638" s="95">
        <f>IFERROR(RANK(AG638, AG636:AG656),"")</f>
        <v>2</v>
      </c>
      <c r="AI638" s="447"/>
      <c r="AJ638" s="95">
        <v>14</v>
      </c>
      <c r="AK638" s="151">
        <v>1923.9473684210523</v>
      </c>
      <c r="AL638" s="177">
        <f t="shared" si="768"/>
        <v>137.42481203007517</v>
      </c>
      <c r="AM638" s="95">
        <f>IFERROR(RANK(AL638, AL636:AL656),"")</f>
        <v>2</v>
      </c>
      <c r="AN638" s="447"/>
      <c r="AO638" s="95">
        <v>14</v>
      </c>
      <c r="AP638" s="151">
        <v>1916.1702127659569</v>
      </c>
      <c r="AQ638" s="177">
        <f t="shared" si="769"/>
        <v>136.86930091185405</v>
      </c>
      <c r="AR638" s="95">
        <f>IFERROR(RANK(AQ638, AQ636:AQ656),"")</f>
        <v>2</v>
      </c>
      <c r="AS638" s="447"/>
      <c r="AT638" s="95">
        <v>14</v>
      </c>
      <c r="AU638" s="151">
        <v>1913.2584269662912</v>
      </c>
      <c r="AV638" s="177">
        <f t="shared" si="770"/>
        <v>136.66131621187793</v>
      </c>
      <c r="AW638" s="95">
        <f>IFERROR(RANK(AV638, AV636:AV656),"")</f>
        <v>2</v>
      </c>
      <c r="AX638" s="447"/>
    </row>
    <row r="639" spans="2:50">
      <c r="B639" s="456"/>
      <c r="C639" s="95">
        <f t="shared" si="771"/>
        <v>4</v>
      </c>
      <c r="D639" s="95" t="s">
        <v>137</v>
      </c>
      <c r="E639" s="95">
        <v>16</v>
      </c>
      <c r="F639" s="95">
        <v>2000</v>
      </c>
      <c r="G639" s="177">
        <f t="shared" si="763"/>
        <v>125</v>
      </c>
      <c r="H639" s="447"/>
      <c r="I639" s="153">
        <f>IFERROR(AVERAGE(P639,U639,Z639,AE639,AJ639,AO639,AT639),"")</f>
        <v>16</v>
      </c>
      <c r="J639" s="153">
        <f>IFERROR(AVERAGE(Q639,V639,AA639,AF639,AK639,AP639,AU639),"")</f>
        <v>1921.6292682926833</v>
      </c>
      <c r="K639" s="154">
        <f>IFERROR(AVERAGE(R639,W639,AB639,AG639,AL639,AQ639,AV639),"")</f>
        <v>120.1018292682927</v>
      </c>
      <c r="L639" s="458"/>
      <c r="M639" s="153">
        <f>IFERROR(RANK(K639, K636:K656),"")</f>
        <v>10</v>
      </c>
      <c r="N639" s="448"/>
      <c r="O639" s="448"/>
      <c r="P639" s="95">
        <v>16</v>
      </c>
      <c r="Q639" s="151">
        <v>1947.80487804878</v>
      </c>
      <c r="R639" s="177">
        <f t="shared" si="764"/>
        <v>121.73780487804875</v>
      </c>
      <c r="S639" s="95">
        <f>IFERROR(RANK(R639, R636:R656),"")</f>
        <v>9</v>
      </c>
      <c r="T639" s="447"/>
      <c r="U639" s="95">
        <v>16</v>
      </c>
      <c r="V639" s="151">
        <v>1930.4999999999993</v>
      </c>
      <c r="W639" s="177">
        <f t="shared" si="765"/>
        <v>120.65624999999996</v>
      </c>
      <c r="X639" s="95">
        <f>IFERROR(RANK(W639, W636:W656),"")</f>
        <v>9</v>
      </c>
      <c r="Y639" s="447"/>
      <c r="Z639" s="95">
        <v>16</v>
      </c>
      <c r="AA639" s="151">
        <v>1905.7142857142851</v>
      </c>
      <c r="AB639" s="177">
        <f t="shared" si="766"/>
        <v>119.10714285714282</v>
      </c>
      <c r="AC639" s="95">
        <f>IFERROR(RANK(AB639, AB636:AB656),"")</f>
        <v>11</v>
      </c>
      <c r="AD639" s="447"/>
      <c r="AE639" s="95">
        <v>16</v>
      </c>
      <c r="AF639" s="151">
        <v>1905.7142857142851</v>
      </c>
      <c r="AG639" s="177">
        <f t="shared" si="767"/>
        <v>119.10714285714282</v>
      </c>
      <c r="AH639" s="95">
        <f>IFERROR(RANK(AG639, AG636:AG656),"")</f>
        <v>10</v>
      </c>
      <c r="AI639" s="447"/>
      <c r="AJ639" s="95">
        <v>16</v>
      </c>
      <c r="AK639" s="151">
        <v>1905.6000000000006</v>
      </c>
      <c r="AL639" s="177">
        <f t="shared" si="768"/>
        <v>119.10000000000004</v>
      </c>
      <c r="AM639" s="95">
        <f>IFERROR(RANK(AL639, AL636:AL656),"")</f>
        <v>11</v>
      </c>
      <c r="AN639" s="447"/>
      <c r="AO639" s="95">
        <v>16</v>
      </c>
      <c r="AP639" s="151">
        <v>1932.8571428571443</v>
      </c>
      <c r="AQ639" s="177">
        <f t="shared" si="769"/>
        <v>120.80357142857152</v>
      </c>
      <c r="AR639" s="95">
        <f>IFERROR(RANK(AQ639, AQ636:AQ656),"")</f>
        <v>9</v>
      </c>
      <c r="AS639" s="447"/>
      <c r="AT639" s="95">
        <v>16</v>
      </c>
      <c r="AU639" s="151">
        <v>1923.2142857142871</v>
      </c>
      <c r="AV639" s="177">
        <f t="shared" si="770"/>
        <v>120.20089285714295</v>
      </c>
      <c r="AW639" s="95">
        <f>IFERROR(RANK(AV639, AV636:AV656),"")</f>
        <v>10</v>
      </c>
      <c r="AX639" s="447"/>
    </row>
    <row r="640" spans="2:50">
      <c r="B640" s="456"/>
      <c r="C640" s="95">
        <f t="shared" si="771"/>
        <v>5</v>
      </c>
      <c r="D640" s="95" t="s">
        <v>143</v>
      </c>
      <c r="E640" s="95">
        <v>17</v>
      </c>
      <c r="F640" s="95">
        <v>2000</v>
      </c>
      <c r="G640" s="177">
        <f t="shared" si="763"/>
        <v>117.64705882352941</v>
      </c>
      <c r="H640" s="447"/>
      <c r="I640" s="153">
        <f t="shared" ref="I640:I656" si="772">IFERROR(AVERAGE(P640,U640,Z640,AE640,AJ640,AO640,AT640),"")</f>
        <v>17</v>
      </c>
      <c r="J640" s="153">
        <f t="shared" ref="J640:J656" si="773">IFERROR(AVERAGE(Q640,V640,AA640,AF640,AK640,AP640,AU640),"")</f>
        <v>1933.2640527120427</v>
      </c>
      <c r="K640" s="154">
        <f t="shared" ref="K640:K656" si="774">IFERROR(AVERAGE(R640,W640,AB640,AG640,AL640,AQ640,AV640),"")</f>
        <v>113.72141486541429</v>
      </c>
      <c r="L640" s="458"/>
      <c r="M640" s="153">
        <f>IFERROR(RANK(K640, K636:K656),"")</f>
        <v>12</v>
      </c>
      <c r="N640" s="448"/>
      <c r="O640" s="448"/>
      <c r="P640" s="95">
        <v>17</v>
      </c>
      <c r="Q640" s="151">
        <v>1936.0177975528331</v>
      </c>
      <c r="R640" s="177">
        <f t="shared" si="764"/>
        <v>113.88339985604901</v>
      </c>
      <c r="S640" s="95">
        <f>IFERROR(RANK(R640, R636:R656),"")</f>
        <v>12</v>
      </c>
      <c r="T640" s="447"/>
      <c r="U640" s="95">
        <v>17</v>
      </c>
      <c r="V640" s="151">
        <v>1941.741935483868</v>
      </c>
      <c r="W640" s="177">
        <f t="shared" si="765"/>
        <v>114.22011385199224</v>
      </c>
      <c r="X640" s="95">
        <f>IFERROR(RANK(W640, W636:W656),"")</f>
        <v>12</v>
      </c>
      <c r="Y640" s="447"/>
      <c r="Z640" s="95">
        <v>17</v>
      </c>
      <c r="AA640" s="151">
        <v>1915.0819672131165</v>
      </c>
      <c r="AB640" s="177">
        <f t="shared" si="766"/>
        <v>112.65188042430097</v>
      </c>
      <c r="AC640" s="95">
        <f>IFERROR(RANK(AB640, AB636:AB656),"")</f>
        <v>13</v>
      </c>
      <c r="AD640" s="447"/>
      <c r="AE640" s="95">
        <v>17</v>
      </c>
      <c r="AF640" s="151">
        <v>1934.3044354838682</v>
      </c>
      <c r="AG640" s="177">
        <f t="shared" si="767"/>
        <v>113.78261385199225</v>
      </c>
      <c r="AH640" s="95">
        <f>IFERROR(RANK(AG640, AG636:AG656),"")</f>
        <v>12</v>
      </c>
      <c r="AI640" s="447"/>
      <c r="AJ640" s="95">
        <v>17</v>
      </c>
      <c r="AK640" s="151">
        <v>1948.064516129029</v>
      </c>
      <c r="AL640" s="177">
        <f t="shared" si="768"/>
        <v>114.59203036053111</v>
      </c>
      <c r="AM640" s="95">
        <f>IFERROR(RANK(AL640, AL636:AL656),"")</f>
        <v>12</v>
      </c>
      <c r="AN640" s="447"/>
      <c r="AO640" s="95">
        <v>17</v>
      </c>
      <c r="AP640" s="151">
        <v>1933.7419354838696</v>
      </c>
      <c r="AQ640" s="177">
        <f t="shared" si="769"/>
        <v>113.74952561669821</v>
      </c>
      <c r="AR640" s="95">
        <f>IFERROR(RANK(AQ640, AQ636:AQ656),"")</f>
        <v>12</v>
      </c>
      <c r="AS640" s="447"/>
      <c r="AT640" s="95">
        <v>17</v>
      </c>
      <c r="AU640" s="151">
        <v>1923.8957816377151</v>
      </c>
      <c r="AV640" s="177">
        <f t="shared" si="770"/>
        <v>113.17034009633619</v>
      </c>
      <c r="AW640" s="95">
        <f>IFERROR(RANK(AV640, AV636:AV656),"")</f>
        <v>13</v>
      </c>
      <c r="AX640" s="447"/>
    </row>
    <row r="641" spans="2:50">
      <c r="B641" s="456"/>
      <c r="C641" s="95">
        <f t="shared" si="771"/>
        <v>6</v>
      </c>
      <c r="D641" s="95" t="s">
        <v>144</v>
      </c>
      <c r="E641" s="95">
        <v>15</v>
      </c>
      <c r="F641" s="95">
        <v>2000</v>
      </c>
      <c r="G641" s="177">
        <f t="shared" si="763"/>
        <v>133.33333333333334</v>
      </c>
      <c r="H641" s="447"/>
      <c r="I641" s="153">
        <f t="shared" si="772"/>
        <v>15</v>
      </c>
      <c r="J641" s="153">
        <f t="shared" si="773"/>
        <v>1932.7082815144038</v>
      </c>
      <c r="K641" s="154">
        <f t="shared" si="774"/>
        <v>128.84721876762691</v>
      </c>
      <c r="L641" s="458"/>
      <c r="M641" s="153">
        <f>IFERROR(RANK(K641, K636:K656),"")</f>
        <v>3</v>
      </c>
      <c r="N641" s="448"/>
      <c r="O641" s="448"/>
      <c r="P641" s="95">
        <v>15</v>
      </c>
      <c r="Q641" s="151">
        <v>1942.4999999999991</v>
      </c>
      <c r="R641" s="177">
        <f t="shared" si="764"/>
        <v>129.49999999999994</v>
      </c>
      <c r="S641" s="95">
        <f>IFERROR(RANK(R641, R636:R656),"")</f>
        <v>3</v>
      </c>
      <c r="T641" s="447"/>
      <c r="U641" s="95">
        <v>15</v>
      </c>
      <c r="V641" s="151">
        <v>1943.9999999999995</v>
      </c>
      <c r="W641" s="177">
        <f t="shared" si="765"/>
        <v>129.59999999999997</v>
      </c>
      <c r="X641" s="95">
        <f>IFERROR(RANK(W641, W636:W656),"")</f>
        <v>3</v>
      </c>
      <c r="Y641" s="447"/>
      <c r="Z641" s="95">
        <v>15</v>
      </c>
      <c r="AA641" s="151">
        <v>1932.3076923076915</v>
      </c>
      <c r="AB641" s="177">
        <f t="shared" si="766"/>
        <v>128.82051282051276</v>
      </c>
      <c r="AC641" s="95">
        <f>IFERROR(RANK(AB641, AB636:AB656),"")</f>
        <v>4</v>
      </c>
      <c r="AD641" s="447"/>
      <c r="AE641" s="95">
        <v>15</v>
      </c>
      <c r="AF641" s="151">
        <v>1939.0909090909092</v>
      </c>
      <c r="AG641" s="177">
        <f t="shared" si="767"/>
        <v>129.27272727272728</v>
      </c>
      <c r="AH641" s="95">
        <f>IFERROR(RANK(AG641, AG636:AG656),"")</f>
        <v>3</v>
      </c>
      <c r="AI641" s="447"/>
      <c r="AJ641" s="95">
        <v>15</v>
      </c>
      <c r="AK641" s="151">
        <v>1945.9090909090908</v>
      </c>
      <c r="AL641" s="177">
        <f t="shared" si="768"/>
        <v>129.72727272727272</v>
      </c>
      <c r="AM641" s="95">
        <f>IFERROR(RANK(AL641, AL636:AL656),"")</f>
        <v>3</v>
      </c>
      <c r="AN641" s="447"/>
      <c r="AO641" s="95">
        <v>15</v>
      </c>
      <c r="AP641" s="151">
        <v>1911.2727272727286</v>
      </c>
      <c r="AQ641" s="177">
        <f t="shared" si="769"/>
        <v>127.41818181818191</v>
      </c>
      <c r="AR641" s="95">
        <f>IFERROR(RANK(AQ641, AQ636:AQ656),"")</f>
        <v>6</v>
      </c>
      <c r="AS641" s="447"/>
      <c r="AT641" s="95">
        <v>15</v>
      </c>
      <c r="AU641" s="151">
        <v>1913.8775510204086</v>
      </c>
      <c r="AV641" s="177">
        <f t="shared" si="770"/>
        <v>127.59183673469391</v>
      </c>
      <c r="AW641" s="95">
        <f>IFERROR(RANK(AV641, AV636:AV656),"")</f>
        <v>7</v>
      </c>
      <c r="AX641" s="447"/>
    </row>
    <row r="642" spans="2:50">
      <c r="B642" s="456"/>
      <c r="C642" s="95">
        <f t="shared" si="771"/>
        <v>7</v>
      </c>
      <c r="D642" s="95" t="s">
        <v>151</v>
      </c>
      <c r="E642" s="95">
        <v>16</v>
      </c>
      <c r="F642" s="95">
        <v>2000</v>
      </c>
      <c r="G642" s="177">
        <f t="shared" si="763"/>
        <v>125</v>
      </c>
      <c r="H642" s="447"/>
      <c r="I642" s="153">
        <f t="shared" si="772"/>
        <v>16</v>
      </c>
      <c r="J642" s="153">
        <f t="shared" si="773"/>
        <v>1917.7527348857452</v>
      </c>
      <c r="K642" s="154">
        <f t="shared" si="774"/>
        <v>119.85954593035908</v>
      </c>
      <c r="L642" s="458"/>
      <c r="M642" s="153">
        <f>IFERROR(RANK(K642, K636:K656),"")</f>
        <v>11</v>
      </c>
      <c r="N642" s="448"/>
      <c r="O642" s="448"/>
      <c r="P642" s="95">
        <v>16</v>
      </c>
      <c r="Q642" s="151">
        <v>1907.6923076923067</v>
      </c>
      <c r="R642" s="177">
        <f t="shared" si="764"/>
        <v>119.23076923076917</v>
      </c>
      <c r="S642" s="95">
        <f>IFERROR(RANK(R642, R636:R656),"")</f>
        <v>11</v>
      </c>
      <c r="T642" s="447"/>
      <c r="U642" s="95">
        <v>16</v>
      </c>
      <c r="V642" s="151">
        <v>1923.7974683544294</v>
      </c>
      <c r="W642" s="177">
        <f t="shared" si="765"/>
        <v>120.23734177215184</v>
      </c>
      <c r="X642" s="95">
        <f>IFERROR(RANK(W642, W636:W656),"")</f>
        <v>10</v>
      </c>
      <c r="Y642" s="447"/>
      <c r="Z642" s="95">
        <v>16</v>
      </c>
      <c r="AA642" s="151">
        <v>1919.2499999999993</v>
      </c>
      <c r="AB642" s="177">
        <f t="shared" si="766"/>
        <v>119.95312499999996</v>
      </c>
      <c r="AC642" s="95">
        <f>IFERROR(RANK(AB642, AB636:AB656),"")</f>
        <v>10</v>
      </c>
      <c r="AD642" s="447"/>
      <c r="AE642" s="95">
        <v>16</v>
      </c>
      <c r="AF642" s="151">
        <v>1904.2857142857135</v>
      </c>
      <c r="AG642" s="177">
        <f t="shared" si="767"/>
        <v>119.0178571428571</v>
      </c>
      <c r="AH642" s="95">
        <f>IFERROR(RANK(AG642, AG636:AG656),"")</f>
        <v>11</v>
      </c>
      <c r="AI642" s="447"/>
      <c r="AJ642" s="95">
        <v>16</v>
      </c>
      <c r="AK642" s="151">
        <v>1910.4878048780481</v>
      </c>
      <c r="AL642" s="177">
        <f t="shared" si="768"/>
        <v>119.40548780487801</v>
      </c>
      <c r="AM642" s="95">
        <f>IFERROR(RANK(AL642, AL636:AL656),"")</f>
        <v>10</v>
      </c>
      <c r="AN642" s="447"/>
      <c r="AO642" s="95">
        <v>16</v>
      </c>
      <c r="AP642" s="151">
        <v>1924.0496277915629</v>
      </c>
      <c r="AQ642" s="177">
        <f t="shared" si="769"/>
        <v>120.25310173697268</v>
      </c>
      <c r="AR642" s="95">
        <f>IFERROR(RANK(AQ642, AQ636:AQ656),"")</f>
        <v>10</v>
      </c>
      <c r="AS642" s="447"/>
      <c r="AT642" s="95">
        <v>16</v>
      </c>
      <c r="AU642" s="151">
        <v>1934.7062211981561</v>
      </c>
      <c r="AV642" s="177">
        <f t="shared" si="770"/>
        <v>120.91913882488475</v>
      </c>
      <c r="AW642" s="95">
        <f>IFERROR(RANK(AV642, AV636:AV656),"")</f>
        <v>9</v>
      </c>
      <c r="AX642" s="447"/>
    </row>
    <row r="643" spans="2:50">
      <c r="B643" s="456"/>
      <c r="C643" s="95">
        <f t="shared" si="771"/>
        <v>8</v>
      </c>
      <c r="D643" s="95" t="s">
        <v>150</v>
      </c>
      <c r="E643" s="95">
        <v>13</v>
      </c>
      <c r="F643" s="95">
        <v>2000</v>
      </c>
      <c r="G643" s="177">
        <f t="shared" si="763"/>
        <v>153.84615384615384</v>
      </c>
      <c r="H643" s="447"/>
      <c r="I643" s="153">
        <f t="shared" si="772"/>
        <v>13</v>
      </c>
      <c r="J643" s="153">
        <f t="shared" si="773"/>
        <v>1916.9194730075953</v>
      </c>
      <c r="K643" s="154">
        <f t="shared" si="774"/>
        <v>147.45534407750736</v>
      </c>
      <c r="L643" s="458"/>
      <c r="M643" s="153">
        <f>IFERROR(RANK(K643, K636:K656),"")</f>
        <v>1</v>
      </c>
      <c r="N643" s="448"/>
      <c r="O643" s="448"/>
      <c r="P643" s="95">
        <v>13</v>
      </c>
      <c r="Q643" s="151">
        <v>1916.6666666666677</v>
      </c>
      <c r="R643" s="177">
        <f t="shared" si="764"/>
        <v>147.43589743589752</v>
      </c>
      <c r="S643" s="95">
        <f>IFERROR(RANK(R643, R636:R656),"")</f>
        <v>1</v>
      </c>
      <c r="T643" s="447"/>
      <c r="U643" s="95">
        <v>13</v>
      </c>
      <c r="V643" s="151">
        <v>1910.5882352941185</v>
      </c>
      <c r="W643" s="177">
        <f t="shared" si="765"/>
        <v>146.96832579185528</v>
      </c>
      <c r="X643" s="95">
        <f>IFERROR(RANK(W643, W636:W656),"")</f>
        <v>1</v>
      </c>
      <c r="Y643" s="447"/>
      <c r="Z643" s="95">
        <v>13</v>
      </c>
      <c r="AA643" s="151">
        <v>1909.5652173913043</v>
      </c>
      <c r="AB643" s="177">
        <f t="shared" si="766"/>
        <v>146.8896321070234</v>
      </c>
      <c r="AC643" s="95">
        <f>IFERROR(RANK(AB643, AB636:AB656),"")</f>
        <v>1</v>
      </c>
      <c r="AD643" s="447"/>
      <c r="AE643" s="95">
        <v>13</v>
      </c>
      <c r="AF643" s="151">
        <v>1926.5454545454559</v>
      </c>
      <c r="AG643" s="177">
        <f t="shared" si="767"/>
        <v>148.1958041958043</v>
      </c>
      <c r="AH643" s="95">
        <f>IFERROR(RANK(AG643, AG636:AG656),"")</f>
        <v>1</v>
      </c>
      <c r="AI643" s="447"/>
      <c r="AJ643" s="95">
        <v>13</v>
      </c>
      <c r="AK643" s="151">
        <v>1918.2352941176496</v>
      </c>
      <c r="AL643" s="177">
        <f t="shared" si="768"/>
        <v>147.55656108597304</v>
      </c>
      <c r="AM643" s="95">
        <f>IFERROR(RANK(AL643, AL636:AL656),"")</f>
        <v>1</v>
      </c>
      <c r="AN643" s="447"/>
      <c r="AO643" s="95">
        <v>13</v>
      </c>
      <c r="AP643" s="151">
        <v>1926.8354430379738</v>
      </c>
      <c r="AQ643" s="177">
        <f t="shared" si="769"/>
        <v>148.21811100292106</v>
      </c>
      <c r="AR643" s="95">
        <f>IFERROR(RANK(AQ643, AQ636:AQ656),"")</f>
        <v>1</v>
      </c>
      <c r="AS643" s="447"/>
      <c r="AT643" s="95">
        <v>13</v>
      </c>
      <c r="AU643" s="151">
        <v>1909.9999999999984</v>
      </c>
      <c r="AV643" s="177">
        <f t="shared" si="770"/>
        <v>146.92307692307679</v>
      </c>
      <c r="AW643" s="95">
        <f>IFERROR(RANK(AV643, AV636:AV656),"")</f>
        <v>1</v>
      </c>
      <c r="AX643" s="447"/>
    </row>
    <row r="644" spans="2:50">
      <c r="B644" s="456"/>
      <c r="C644" s="95">
        <f t="shared" si="771"/>
        <v>9</v>
      </c>
      <c r="D644" s="95" t="s">
        <v>148</v>
      </c>
      <c r="E644" s="95">
        <v>16</v>
      </c>
      <c r="F644" s="95">
        <v>1500</v>
      </c>
      <c r="G644" s="177">
        <f t="shared" si="763"/>
        <v>93.75</v>
      </c>
      <c r="H644" s="447"/>
      <c r="I644" s="153">
        <f t="shared" si="772"/>
        <v>16</v>
      </c>
      <c r="J644" s="153">
        <f t="shared" si="773"/>
        <v>1445.561993708498</v>
      </c>
      <c r="K644" s="154">
        <f t="shared" si="774"/>
        <v>90.347624606781125</v>
      </c>
      <c r="L644" s="458"/>
      <c r="M644" s="153">
        <f>IFERROR(RANK(K644, K636:K656),"")</f>
        <v>18</v>
      </c>
      <c r="N644" s="448"/>
      <c r="O644" s="448"/>
      <c r="P644" s="95">
        <v>16</v>
      </c>
      <c r="Q644" s="151">
        <v>1451.7391304347825</v>
      </c>
      <c r="R644" s="177">
        <f t="shared" si="764"/>
        <v>90.733695652173907</v>
      </c>
      <c r="S644" s="95">
        <f>IFERROR(RANK(R644, R636:R656),"")</f>
        <v>18</v>
      </c>
      <c r="T644" s="447"/>
      <c r="U644" s="95">
        <v>16</v>
      </c>
      <c r="V644" s="151">
        <v>1460</v>
      </c>
      <c r="W644" s="177">
        <f t="shared" si="765"/>
        <v>91.25</v>
      </c>
      <c r="X644" s="95">
        <f>IFERROR(RANK(W644, W636:W656),"")</f>
        <v>18</v>
      </c>
      <c r="Y644" s="447"/>
      <c r="Z644" s="95">
        <v>16</v>
      </c>
      <c r="AA644" s="151">
        <v>1436.923076923076</v>
      </c>
      <c r="AB644" s="177">
        <f t="shared" si="766"/>
        <v>89.80769230769225</v>
      </c>
      <c r="AC644" s="95">
        <f>IFERROR(RANK(AB644, AB636:AB656),"")</f>
        <v>19</v>
      </c>
      <c r="AD644" s="447"/>
      <c r="AE644" s="95">
        <v>16</v>
      </c>
      <c r="AF644" s="151">
        <v>1434.0000000000005</v>
      </c>
      <c r="AG644" s="177">
        <f t="shared" si="767"/>
        <v>89.625000000000028</v>
      </c>
      <c r="AH644" s="95">
        <f>IFERROR(RANK(AG644, AG636:AG656),"")</f>
        <v>19</v>
      </c>
      <c r="AI644" s="447"/>
      <c r="AJ644" s="95">
        <v>16</v>
      </c>
      <c r="AK644" s="151">
        <v>1451.1111111111118</v>
      </c>
      <c r="AL644" s="177">
        <f t="shared" si="768"/>
        <v>90.694444444444485</v>
      </c>
      <c r="AM644" s="95">
        <f>IFERROR(RANK(AL644, AL636:AL656),"")</f>
        <v>18</v>
      </c>
      <c r="AN644" s="447"/>
      <c r="AO644" s="95">
        <v>16</v>
      </c>
      <c r="AP644" s="151">
        <v>1431.9402985074644</v>
      </c>
      <c r="AQ644" s="177">
        <f t="shared" si="769"/>
        <v>89.496268656716524</v>
      </c>
      <c r="AR644" s="95">
        <f>IFERROR(RANK(AQ644, AQ636:AQ656),"")</f>
        <v>19</v>
      </c>
      <c r="AS644" s="447"/>
      <c r="AT644" s="95">
        <v>16</v>
      </c>
      <c r="AU644" s="151">
        <v>1453.2203389830522</v>
      </c>
      <c r="AV644" s="177">
        <f t="shared" si="770"/>
        <v>90.826271186440763</v>
      </c>
      <c r="AW644" s="95">
        <f>IFERROR(RANK(AV644, AV636:AV656),"")</f>
        <v>18</v>
      </c>
      <c r="AX644" s="447"/>
    </row>
    <row r="645" spans="2:50">
      <c r="B645" s="456"/>
      <c r="C645" s="95">
        <f t="shared" si="771"/>
        <v>10</v>
      </c>
      <c r="D645" s="95" t="s">
        <v>149</v>
      </c>
      <c r="E645" s="95">
        <v>15</v>
      </c>
      <c r="F645" s="95">
        <v>2000</v>
      </c>
      <c r="G645" s="177">
        <f t="shared" si="763"/>
        <v>133.33333333333334</v>
      </c>
      <c r="H645" s="447"/>
      <c r="I645" s="153">
        <f t="shared" si="772"/>
        <v>15</v>
      </c>
      <c r="J645" s="153">
        <f t="shared" si="773"/>
        <v>1920.8896952997966</v>
      </c>
      <c r="K645" s="154">
        <f t="shared" si="774"/>
        <v>128.05931301998643</v>
      </c>
      <c r="L645" s="458"/>
      <c r="M645" s="153">
        <f>IFERROR(RANK(K645, K636:K656),"")</f>
        <v>6</v>
      </c>
      <c r="N645" s="448"/>
      <c r="O645" s="448"/>
      <c r="P645" s="95">
        <v>15</v>
      </c>
      <c r="Q645" s="151">
        <v>1914.5454545454545</v>
      </c>
      <c r="R645" s="177">
        <f t="shared" si="764"/>
        <v>127.63636363636364</v>
      </c>
      <c r="S645" s="95">
        <f>IFERROR(RANK(R645, R636:R656),"")</f>
        <v>5</v>
      </c>
      <c r="T645" s="447"/>
      <c r="U645" s="95">
        <v>15</v>
      </c>
      <c r="V645" s="151">
        <v>1939.4999999999993</v>
      </c>
      <c r="W645" s="177">
        <f t="shared" si="765"/>
        <v>129.29999999999995</v>
      </c>
      <c r="X645" s="95">
        <f>IFERROR(RANK(W645, W636:W656),"")</f>
        <v>4</v>
      </c>
      <c r="Y645" s="447"/>
      <c r="Z645" s="95">
        <v>15</v>
      </c>
      <c r="AA645" s="151">
        <v>1915.2631578947355</v>
      </c>
      <c r="AB645" s="177">
        <f t="shared" si="766"/>
        <v>127.6842105263157</v>
      </c>
      <c r="AC645" s="95">
        <f>IFERROR(RANK(AB645, AB636:AB656),"")</f>
        <v>6</v>
      </c>
      <c r="AD645" s="447"/>
      <c r="AE645" s="95">
        <v>15</v>
      </c>
      <c r="AF645" s="151">
        <v>1930.6666666666665</v>
      </c>
      <c r="AG645" s="177">
        <f t="shared" si="767"/>
        <v>128.71111111111111</v>
      </c>
      <c r="AH645" s="95">
        <f>IFERROR(RANK(AG645, AG636:AG656),"")</f>
        <v>4</v>
      </c>
      <c r="AI645" s="447"/>
      <c r="AJ645" s="95">
        <v>15</v>
      </c>
      <c r="AK645" s="151">
        <v>1920.0000000000014</v>
      </c>
      <c r="AL645" s="177">
        <f t="shared" si="768"/>
        <v>128.00000000000009</v>
      </c>
      <c r="AM645" s="95">
        <f>IFERROR(RANK(AL645, AL636:AL656),"")</f>
        <v>5</v>
      </c>
      <c r="AN645" s="447"/>
      <c r="AO645" s="95">
        <v>15</v>
      </c>
      <c r="AP645" s="151">
        <v>1904.3478260869547</v>
      </c>
      <c r="AQ645" s="177">
        <f t="shared" si="769"/>
        <v>126.95652173913031</v>
      </c>
      <c r="AR645" s="95">
        <f>IFERROR(RANK(AQ645, AQ636:AQ656),"")</f>
        <v>7</v>
      </c>
      <c r="AS645" s="447"/>
      <c r="AT645" s="95">
        <v>15</v>
      </c>
      <c r="AU645" s="151">
        <v>1921.904761904764</v>
      </c>
      <c r="AV645" s="177">
        <f t="shared" si="770"/>
        <v>128.12698412698427</v>
      </c>
      <c r="AW645" s="95">
        <f>IFERROR(RANK(AV645, AV636:AV656),"")</f>
        <v>5</v>
      </c>
      <c r="AX645" s="447"/>
    </row>
    <row r="646" spans="2:50">
      <c r="B646" s="456"/>
      <c r="C646" s="95">
        <f t="shared" si="771"/>
        <v>11</v>
      </c>
      <c r="D646" s="95" t="s">
        <v>140</v>
      </c>
      <c r="E646" s="95">
        <v>15</v>
      </c>
      <c r="F646" s="95">
        <v>2000</v>
      </c>
      <c r="G646" s="177">
        <f t="shared" si="763"/>
        <v>133.33333333333334</v>
      </c>
      <c r="H646" s="447"/>
      <c r="I646" s="153">
        <f t="shared" si="772"/>
        <v>15</v>
      </c>
      <c r="J646" s="153">
        <f t="shared" si="773"/>
        <v>1923.2784713269762</v>
      </c>
      <c r="K646" s="154">
        <f t="shared" si="774"/>
        <v>128.21856475513175</v>
      </c>
      <c r="L646" s="458"/>
      <c r="M646" s="153">
        <f>IFERROR(RANK(K646, K636:K656),"")</f>
        <v>5</v>
      </c>
      <c r="N646" s="448"/>
      <c r="O646" s="448"/>
      <c r="P646" s="95">
        <v>15</v>
      </c>
      <c r="Q646" s="151">
        <v>1924.5283018867904</v>
      </c>
      <c r="R646" s="177">
        <f t="shared" si="764"/>
        <v>128.30188679245268</v>
      </c>
      <c r="S646" s="95">
        <f>IFERROR(RANK(R646, R636:R656),"")</f>
        <v>4</v>
      </c>
      <c r="T646" s="447"/>
      <c r="U646" s="95">
        <v>15</v>
      </c>
      <c r="V646" s="151">
        <v>1919.4339622641487</v>
      </c>
      <c r="W646" s="177">
        <f t="shared" si="765"/>
        <v>127.96226415094324</v>
      </c>
      <c r="X646" s="95">
        <f>IFERROR(RANK(W646, W636:W656),"")</f>
        <v>6</v>
      </c>
      <c r="Y646" s="447"/>
      <c r="Z646" s="95">
        <v>15</v>
      </c>
      <c r="AA646" s="151">
        <v>1911.3157894736828</v>
      </c>
      <c r="AB646" s="177">
        <f t="shared" si="766"/>
        <v>127.42105263157886</v>
      </c>
      <c r="AC646" s="95">
        <f>IFERROR(RANK(AB646, AB636:AB656),"")</f>
        <v>7</v>
      </c>
      <c r="AD646" s="447"/>
      <c r="AE646" s="95">
        <v>15</v>
      </c>
      <c r="AF646" s="151">
        <v>1930.0948766603406</v>
      </c>
      <c r="AG646" s="177">
        <f t="shared" si="767"/>
        <v>128.67299177735603</v>
      </c>
      <c r="AH646" s="95">
        <f>IFERROR(RANK(AG646, AG636:AG656),"")</f>
        <v>6</v>
      </c>
      <c r="AI646" s="447"/>
      <c r="AJ646" s="95">
        <v>15</v>
      </c>
      <c r="AK646" s="151">
        <v>1917.8947368421032</v>
      </c>
      <c r="AL646" s="177">
        <f t="shared" si="768"/>
        <v>127.85964912280687</v>
      </c>
      <c r="AM646" s="95">
        <f>IFERROR(RANK(AL646, AL636:AL656),"")</f>
        <v>6</v>
      </c>
      <c r="AN646" s="447"/>
      <c r="AO646" s="95">
        <v>15</v>
      </c>
      <c r="AP646" s="151">
        <v>1928.1896966778982</v>
      </c>
      <c r="AQ646" s="177">
        <f t="shared" si="769"/>
        <v>128.54597977852654</v>
      </c>
      <c r="AR646" s="95">
        <f>IFERROR(RANK(AQ646, AQ636:AQ656),"")</f>
        <v>3</v>
      </c>
      <c r="AS646" s="447"/>
      <c r="AT646" s="95">
        <v>15</v>
      </c>
      <c r="AU646" s="151">
        <v>1931.4919354838703</v>
      </c>
      <c r="AV646" s="177">
        <f t="shared" si="770"/>
        <v>128.76612903225802</v>
      </c>
      <c r="AW646" s="95">
        <f>IFERROR(RANK(AV646, AV636:AV656),"")</f>
        <v>3</v>
      </c>
      <c r="AX646" s="447"/>
    </row>
    <row r="647" spans="2:50">
      <c r="B647" s="456"/>
      <c r="C647" s="95">
        <f t="shared" si="771"/>
        <v>12</v>
      </c>
      <c r="D647" s="95" t="s">
        <v>132</v>
      </c>
      <c r="E647" s="95">
        <v>15</v>
      </c>
      <c r="F647" s="95">
        <v>2000</v>
      </c>
      <c r="G647" s="177">
        <f t="shared" si="763"/>
        <v>133.33333333333334</v>
      </c>
      <c r="H647" s="447"/>
      <c r="I647" s="153">
        <f t="shared" si="772"/>
        <v>15</v>
      </c>
      <c r="J647" s="153">
        <f t="shared" si="773"/>
        <v>1924.2626044875433</v>
      </c>
      <c r="K647" s="154">
        <f t="shared" si="774"/>
        <v>128.2841736325029</v>
      </c>
      <c r="L647" s="458"/>
      <c r="M647" s="153">
        <f>IFERROR(RANK(K647, K636:K656),"")</f>
        <v>4</v>
      </c>
      <c r="N647" s="448"/>
      <c r="O647" s="448"/>
      <c r="P647" s="95">
        <v>15</v>
      </c>
      <c r="Q647" s="151">
        <v>1908.4210526315803</v>
      </c>
      <c r="R647" s="177">
        <f t="shared" si="764"/>
        <v>127.22807017543869</v>
      </c>
      <c r="S647" s="95">
        <f>IFERROR(RANK(R647, R636:R656),"")</f>
        <v>6</v>
      </c>
      <c r="T647" s="447"/>
      <c r="U647" s="95">
        <v>15</v>
      </c>
      <c r="V647" s="151">
        <v>1921.1320754716994</v>
      </c>
      <c r="W647" s="177">
        <f t="shared" si="765"/>
        <v>128.07547169811329</v>
      </c>
      <c r="X647" s="95">
        <f>IFERROR(RANK(W647, W636:W656),"")</f>
        <v>5</v>
      </c>
      <c r="Y647" s="447"/>
      <c r="Z647" s="95">
        <v>15</v>
      </c>
      <c r="AA647" s="151">
        <v>1927.5000000000005</v>
      </c>
      <c r="AB647" s="177">
        <f t="shared" si="766"/>
        <v>128.50000000000003</v>
      </c>
      <c r="AC647" s="95">
        <f>IFERROR(RANK(AB647, AB636:AB656),"")</f>
        <v>5</v>
      </c>
      <c r="AD647" s="447"/>
      <c r="AE647" s="95">
        <v>15</v>
      </c>
      <c r="AF647" s="151">
        <v>1927.241379310346</v>
      </c>
      <c r="AG647" s="177">
        <f t="shared" si="767"/>
        <v>128.48275862068974</v>
      </c>
      <c r="AH647" s="95">
        <f>IFERROR(RANK(AG647, AG636:AG656),"")</f>
        <v>7</v>
      </c>
      <c r="AI647" s="447"/>
      <c r="AJ647" s="95">
        <v>15</v>
      </c>
      <c r="AK647" s="151">
        <v>1931.2303075768928</v>
      </c>
      <c r="AL647" s="177">
        <f t="shared" si="768"/>
        <v>128.74868717179285</v>
      </c>
      <c r="AM647" s="95">
        <f>IFERROR(RANK(AL647, AL636:AL656),"")</f>
        <v>4</v>
      </c>
      <c r="AN647" s="447"/>
      <c r="AO647" s="95">
        <v>15</v>
      </c>
      <c r="AP647" s="151">
        <v>1927.1964809384156</v>
      </c>
      <c r="AQ647" s="177">
        <f t="shared" si="769"/>
        <v>128.47976539589436</v>
      </c>
      <c r="AR647" s="95">
        <f>IFERROR(RANK(AQ647, AQ636:AQ656),"")</f>
        <v>4</v>
      </c>
      <c r="AS647" s="447"/>
      <c r="AT647" s="95">
        <v>15</v>
      </c>
      <c r="AU647" s="151">
        <v>1927.1169354838698</v>
      </c>
      <c r="AV647" s="177">
        <f t="shared" si="770"/>
        <v>128.47446236559134</v>
      </c>
      <c r="AW647" s="95">
        <f>IFERROR(RANK(AV647, AV636:AV656),"")</f>
        <v>4</v>
      </c>
      <c r="AX647" s="447"/>
    </row>
    <row r="648" spans="2:50">
      <c r="B648" s="456"/>
      <c r="C648" s="95">
        <f t="shared" si="771"/>
        <v>13</v>
      </c>
      <c r="D648" s="95" t="s">
        <v>153</v>
      </c>
      <c r="E648" s="95">
        <v>16</v>
      </c>
      <c r="F648" s="95">
        <v>1500</v>
      </c>
      <c r="G648" s="177">
        <f t="shared" si="763"/>
        <v>93.75</v>
      </c>
      <c r="H648" s="447"/>
      <c r="I648" s="153">
        <f t="shared" si="772"/>
        <v>16</v>
      </c>
      <c r="J648" s="153">
        <f t="shared" si="773"/>
        <v>1438.7226165274865</v>
      </c>
      <c r="K648" s="154">
        <f t="shared" si="774"/>
        <v>89.920163532967905</v>
      </c>
      <c r="L648" s="458"/>
      <c r="M648" s="153">
        <f>IFERROR(RANK(K648, K636:K656),"")</f>
        <v>19</v>
      </c>
      <c r="N648" s="448"/>
      <c r="O648" s="448"/>
      <c r="P648" s="95">
        <v>16</v>
      </c>
      <c r="Q648" s="151">
        <v>1439.1780821917798</v>
      </c>
      <c r="R648" s="177">
        <f t="shared" si="764"/>
        <v>89.948630136986239</v>
      </c>
      <c r="S648" s="95">
        <f>IFERROR(RANK(R648, R636:R656),"")</f>
        <v>19</v>
      </c>
      <c r="T648" s="447"/>
      <c r="U648" s="95">
        <v>16</v>
      </c>
      <c r="V648" s="151">
        <v>1442.4324324324314</v>
      </c>
      <c r="W648" s="177">
        <f t="shared" si="765"/>
        <v>90.152027027026961</v>
      </c>
      <c r="X648" s="95">
        <f>IFERROR(RANK(W648, W636:W656),"")</f>
        <v>19</v>
      </c>
      <c r="Y648" s="447"/>
      <c r="Z648" s="95">
        <v>16</v>
      </c>
      <c r="AA648" s="151">
        <v>1437.4647887323929</v>
      </c>
      <c r="AB648" s="177">
        <f t="shared" si="766"/>
        <v>89.841549295774556</v>
      </c>
      <c r="AC648" s="95">
        <f>IFERROR(RANK(AB648, AB636:AB656),"")</f>
        <v>18</v>
      </c>
      <c r="AD648" s="447"/>
      <c r="AE648" s="95">
        <v>16</v>
      </c>
      <c r="AF648" s="151">
        <v>1444.7999999999988</v>
      </c>
      <c r="AG648" s="177">
        <f t="shared" si="767"/>
        <v>90.299999999999926</v>
      </c>
      <c r="AH648" s="95">
        <f>IFERROR(RANK(AG648, AG636:AG656),"")</f>
        <v>18</v>
      </c>
      <c r="AI648" s="447"/>
      <c r="AJ648" s="95">
        <v>16</v>
      </c>
      <c r="AK648" s="151">
        <v>1434.4827586206893</v>
      </c>
      <c r="AL648" s="177">
        <f t="shared" si="768"/>
        <v>89.655172413793082</v>
      </c>
      <c r="AM648" s="95">
        <f>IFERROR(RANK(AL648, AL636:AL656),"")</f>
        <v>19</v>
      </c>
      <c r="AN648" s="447"/>
      <c r="AO648" s="95">
        <v>16</v>
      </c>
      <c r="AP648" s="151">
        <v>1437.41935483871</v>
      </c>
      <c r="AQ648" s="177">
        <f t="shared" si="769"/>
        <v>89.838709677419374</v>
      </c>
      <c r="AR648" s="95">
        <f>IFERROR(RANK(AQ648, AQ636:AQ656),"")</f>
        <v>18</v>
      </c>
      <c r="AS648" s="447"/>
      <c r="AT648" s="95">
        <v>16</v>
      </c>
      <c r="AU648" s="151">
        <v>1435.2808988764045</v>
      </c>
      <c r="AV648" s="177">
        <f t="shared" si="770"/>
        <v>89.705056179775283</v>
      </c>
      <c r="AW648" s="95">
        <f>IFERROR(RANK(AV648, AV636:AV656),"")</f>
        <v>19</v>
      </c>
      <c r="AX648" s="447"/>
    </row>
    <row r="649" spans="2:50">
      <c r="B649" s="456"/>
      <c r="C649" s="95">
        <f t="shared" si="771"/>
        <v>14</v>
      </c>
      <c r="D649" s="95" t="s">
        <v>155</v>
      </c>
      <c r="E649" s="95">
        <v>22</v>
      </c>
      <c r="F649" s="95">
        <v>2000</v>
      </c>
      <c r="G649" s="177">
        <f t="shared" si="763"/>
        <v>90.909090909090907</v>
      </c>
      <c r="H649" s="447"/>
      <c r="I649" s="153">
        <f t="shared" si="772"/>
        <v>22</v>
      </c>
      <c r="J649" s="153">
        <f t="shared" si="773"/>
        <v>1747.3615859647416</v>
      </c>
      <c r="K649" s="154">
        <f t="shared" si="774"/>
        <v>79.425526634760971</v>
      </c>
      <c r="L649" s="458"/>
      <c r="M649" s="153">
        <f>IFERROR(RANK(K649, K636:K656),"")</f>
        <v>20</v>
      </c>
      <c r="N649" s="448"/>
      <c r="O649" s="448"/>
      <c r="P649" s="95">
        <v>22</v>
      </c>
      <c r="Q649" s="151">
        <v>1774.57627118644</v>
      </c>
      <c r="R649" s="177">
        <f t="shared" si="764"/>
        <v>80.662557781201812</v>
      </c>
      <c r="S649" s="95">
        <f>IFERROR(RANK(R649, R636:R656),"")</f>
        <v>20</v>
      </c>
      <c r="T649" s="447"/>
      <c r="U649" s="95">
        <v>22</v>
      </c>
      <c r="V649" s="151">
        <v>1743.103448275861</v>
      </c>
      <c r="W649" s="177">
        <f t="shared" si="765"/>
        <v>79.231974921630041</v>
      </c>
      <c r="X649" s="95">
        <f>IFERROR(RANK(W649, W636:W656),"")</f>
        <v>20</v>
      </c>
      <c r="Y649" s="447"/>
      <c r="Z649" s="95">
        <v>22</v>
      </c>
      <c r="AA649" s="151">
        <v>1762.7586206896542</v>
      </c>
      <c r="AB649" s="177">
        <f t="shared" si="766"/>
        <v>80.125391849529734</v>
      </c>
      <c r="AC649" s="95">
        <f>IFERROR(RANK(AB649, AB636:AB656),"")</f>
        <v>20</v>
      </c>
      <c r="AD649" s="447"/>
      <c r="AE649" s="95">
        <v>22</v>
      </c>
      <c r="AF649" s="151">
        <v>1728.8135593220331</v>
      </c>
      <c r="AG649" s="177">
        <f t="shared" si="767"/>
        <v>78.582434514637868</v>
      </c>
      <c r="AH649" s="95">
        <f>IFERROR(RANK(AG649, AG636:AG656),"")</f>
        <v>20</v>
      </c>
      <c r="AI649" s="447"/>
      <c r="AJ649" s="95">
        <v>22</v>
      </c>
      <c r="AK649" s="151">
        <v>1772.3076923076919</v>
      </c>
      <c r="AL649" s="177">
        <f t="shared" si="768"/>
        <v>80.559440559440546</v>
      </c>
      <c r="AM649" s="95">
        <f>IFERROR(RANK(AL649, AL636:AL656),"")</f>
        <v>20</v>
      </c>
      <c r="AN649" s="447"/>
      <c r="AO649" s="95">
        <v>22</v>
      </c>
      <c r="AP649" s="151">
        <v>1720.7407407407402</v>
      </c>
      <c r="AQ649" s="177">
        <f t="shared" si="769"/>
        <v>78.215488215488193</v>
      </c>
      <c r="AR649" s="95">
        <f>IFERROR(RANK(AQ649, AQ636:AQ656),"")</f>
        <v>20</v>
      </c>
      <c r="AS649" s="447"/>
      <c r="AT649" s="95">
        <v>22</v>
      </c>
      <c r="AU649" s="151">
        <v>1729.2307692307702</v>
      </c>
      <c r="AV649" s="177">
        <f t="shared" si="770"/>
        <v>78.601398601398643</v>
      </c>
      <c r="AW649" s="95">
        <f>IFERROR(RANK(AV649, AV636:AV656),"")</f>
        <v>20</v>
      </c>
      <c r="AX649" s="447"/>
    </row>
    <row r="650" spans="2:50">
      <c r="B650" s="456"/>
      <c r="C650" s="95">
        <f t="shared" si="771"/>
        <v>15</v>
      </c>
      <c r="D650" s="95" t="s">
        <v>156</v>
      </c>
      <c r="E650" s="95">
        <v>16</v>
      </c>
      <c r="F650" s="95">
        <v>2000</v>
      </c>
      <c r="G650" s="177">
        <f t="shared" si="763"/>
        <v>125</v>
      </c>
      <c r="H650" s="447"/>
      <c r="I650" s="153">
        <f t="shared" si="772"/>
        <v>16</v>
      </c>
      <c r="J650" s="153">
        <f t="shared" si="773"/>
        <v>1943.148986596932</v>
      </c>
      <c r="K650" s="154">
        <f t="shared" si="774"/>
        <v>121.44681166230825</v>
      </c>
      <c r="L650" s="458"/>
      <c r="M650" s="153">
        <f>IFERROR(RANK(K650, K636:K656),"")</f>
        <v>9</v>
      </c>
      <c r="N650" s="448"/>
      <c r="O650" s="448"/>
      <c r="P650" s="95">
        <v>16</v>
      </c>
      <c r="Q650" s="151">
        <v>1913.6842105263227</v>
      </c>
      <c r="R650" s="177">
        <f t="shared" si="764"/>
        <v>119.60526315789517</v>
      </c>
      <c r="S650" s="95">
        <f>IFERROR(RANK(R650, R636:R656),"")</f>
        <v>10</v>
      </c>
      <c r="T650" s="447"/>
      <c r="U650" s="95">
        <v>16</v>
      </c>
      <c r="V650" s="151">
        <v>1904.2105263157962</v>
      </c>
      <c r="W650" s="177">
        <f t="shared" si="765"/>
        <v>119.01315789473726</v>
      </c>
      <c r="X650" s="95">
        <f>IFERROR(RANK(W650, W636:W656),"")</f>
        <v>11</v>
      </c>
      <c r="Y650" s="447"/>
      <c r="Z650" s="95">
        <v>16</v>
      </c>
      <c r="AA650" s="151">
        <v>1923.7500000000068</v>
      </c>
      <c r="AB650" s="177">
        <f t="shared" si="766"/>
        <v>120.23437500000043</v>
      </c>
      <c r="AC650" s="95">
        <f>IFERROR(RANK(AB650, AB636:AB656),"")</f>
        <v>9</v>
      </c>
      <c r="AD650" s="447"/>
      <c r="AE650" s="95">
        <v>16</v>
      </c>
      <c r="AF650" s="151">
        <v>1995.7894736842177</v>
      </c>
      <c r="AG650" s="177">
        <f t="shared" si="767"/>
        <v>124.73684210526361</v>
      </c>
      <c r="AH650" s="95">
        <f>IFERROR(RANK(AG650, AG636:AG656),"")</f>
        <v>8</v>
      </c>
      <c r="AI650" s="447"/>
      <c r="AJ650" s="95">
        <v>16</v>
      </c>
      <c r="AK650" s="151">
        <v>1980.0000000000068</v>
      </c>
      <c r="AL650" s="177">
        <f t="shared" si="768"/>
        <v>123.75000000000043</v>
      </c>
      <c r="AM650" s="95">
        <f>IFERROR(RANK(AL650, AL636:AL656),"")</f>
        <v>8</v>
      </c>
      <c r="AN650" s="447"/>
      <c r="AO650" s="95">
        <v>16</v>
      </c>
      <c r="AP650" s="151">
        <v>1982.6086956521674</v>
      </c>
      <c r="AQ650" s="177">
        <f t="shared" si="769"/>
        <v>123.91304347826046</v>
      </c>
      <c r="AR650" s="95">
        <f>IFERROR(RANK(AQ650, AQ636:AQ656),"")</f>
        <v>8</v>
      </c>
      <c r="AS650" s="447"/>
      <c r="AT650" s="95">
        <v>16</v>
      </c>
      <c r="AU650" s="151">
        <v>1902.0000000000068</v>
      </c>
      <c r="AV650" s="177">
        <f t="shared" si="770"/>
        <v>118.87500000000043</v>
      </c>
      <c r="AW650" s="95">
        <f>IFERROR(RANK(AV650, AV636:AV656),"")</f>
        <v>11</v>
      </c>
      <c r="AX650" s="447"/>
    </row>
    <row r="651" spans="2:50">
      <c r="B651" s="456"/>
      <c r="C651" s="95">
        <f t="shared" si="771"/>
        <v>16</v>
      </c>
      <c r="D651" s="95" t="s">
        <v>157</v>
      </c>
      <c r="E651" s="95">
        <v>20</v>
      </c>
      <c r="F651" s="95">
        <v>2000</v>
      </c>
      <c r="G651" s="177">
        <f t="shared" si="763"/>
        <v>100</v>
      </c>
      <c r="H651" s="447"/>
      <c r="I651" s="153">
        <f t="shared" si="772"/>
        <v>20</v>
      </c>
      <c r="J651" s="153">
        <f t="shared" si="773"/>
        <v>1920.5496150108404</v>
      </c>
      <c r="K651" s="154">
        <f t="shared" si="774"/>
        <v>96.027480750542026</v>
      </c>
      <c r="L651" s="458"/>
      <c r="M651" s="153">
        <f>IFERROR(RANK(K651, K636:K656),"")</f>
        <v>16</v>
      </c>
      <c r="N651" s="448"/>
      <c r="O651" s="448"/>
      <c r="P651" s="95">
        <v>20</v>
      </c>
      <c r="Q651" s="151">
        <v>1926.0000000000005</v>
      </c>
      <c r="R651" s="177">
        <f t="shared" si="764"/>
        <v>96.300000000000026</v>
      </c>
      <c r="S651" s="95">
        <f>IFERROR(RANK(R651, R636:R656),"")</f>
        <v>16</v>
      </c>
      <c r="T651" s="447"/>
      <c r="U651" s="95">
        <v>20</v>
      </c>
      <c r="V651" s="151">
        <v>1918.7755102040821</v>
      </c>
      <c r="W651" s="177">
        <f t="shared" si="765"/>
        <v>95.93877551020411</v>
      </c>
      <c r="X651" s="95">
        <f>IFERROR(RANK(W651, W636:W656),"")</f>
        <v>16</v>
      </c>
      <c r="Y651" s="447"/>
      <c r="Z651" s="95">
        <v>20</v>
      </c>
      <c r="AA651" s="151">
        <v>1933.3333333333333</v>
      </c>
      <c r="AB651" s="177">
        <f t="shared" si="766"/>
        <v>96.666666666666657</v>
      </c>
      <c r="AC651" s="95">
        <f>IFERROR(RANK(AB651, AB636:AB656),"")</f>
        <v>16</v>
      </c>
      <c r="AD651" s="447"/>
      <c r="AE651" s="95">
        <v>20</v>
      </c>
      <c r="AF651" s="151">
        <v>1923.6000000000006</v>
      </c>
      <c r="AG651" s="177">
        <f t="shared" si="767"/>
        <v>96.180000000000035</v>
      </c>
      <c r="AH651" s="95">
        <f>IFERROR(RANK(AG651, AG636:AG656),"")</f>
        <v>16</v>
      </c>
      <c r="AI651" s="447"/>
      <c r="AJ651" s="95">
        <v>20</v>
      </c>
      <c r="AK651" s="151">
        <v>1917.5000000000005</v>
      </c>
      <c r="AL651" s="177">
        <f t="shared" si="768"/>
        <v>95.875000000000028</v>
      </c>
      <c r="AM651" s="95">
        <f>IFERROR(RANK(AL651, AL636:AL656),"")</f>
        <v>16</v>
      </c>
      <c r="AN651" s="447"/>
      <c r="AO651" s="95">
        <v>20</v>
      </c>
      <c r="AP651" s="151">
        <v>1889.0384615384642</v>
      </c>
      <c r="AQ651" s="177">
        <f t="shared" si="769"/>
        <v>94.451923076923208</v>
      </c>
      <c r="AR651" s="95">
        <f>IFERROR(RANK(AQ651, AQ636:AQ656),"")</f>
        <v>16</v>
      </c>
      <c r="AS651" s="447"/>
      <c r="AT651" s="95">
        <v>20</v>
      </c>
      <c r="AU651" s="151">
        <v>1935.6000000000008</v>
      </c>
      <c r="AV651" s="177">
        <f t="shared" si="770"/>
        <v>96.780000000000044</v>
      </c>
      <c r="AW651" s="95">
        <f>IFERROR(RANK(AV651, AV636:AV656),"")</f>
        <v>16</v>
      </c>
      <c r="AX651" s="447"/>
    </row>
    <row r="652" spans="2:50">
      <c r="B652" s="456"/>
      <c r="C652" s="95">
        <f t="shared" si="771"/>
        <v>17</v>
      </c>
      <c r="D652" s="95" t="s">
        <v>158</v>
      </c>
      <c r="E652" s="95">
        <v>21</v>
      </c>
      <c r="F652" s="95">
        <v>2000</v>
      </c>
      <c r="G652" s="177">
        <f t="shared" si="763"/>
        <v>95.238095238095241</v>
      </c>
      <c r="H652" s="447"/>
      <c r="I652" s="153">
        <f t="shared" si="772"/>
        <v>21</v>
      </c>
      <c r="J652" s="153">
        <f t="shared" si="773"/>
        <v>1936.5612244898009</v>
      </c>
      <c r="K652" s="154">
        <f t="shared" si="774"/>
        <v>92.217201166180999</v>
      </c>
      <c r="L652" s="458"/>
      <c r="M652" s="153">
        <f>IFERROR(RANK(K652, K636:K656),"")</f>
        <v>17</v>
      </c>
      <c r="N652" s="448"/>
      <c r="O652" s="448"/>
      <c r="P652" s="95">
        <v>21</v>
      </c>
      <c r="Q652" s="151">
        <v>1941.0000000000068</v>
      </c>
      <c r="R652" s="177">
        <f t="shared" si="764"/>
        <v>92.428571428571757</v>
      </c>
      <c r="S652" s="95">
        <f>IFERROR(RANK(R652, R636:R656),"")</f>
        <v>17</v>
      </c>
      <c r="T652" s="447"/>
      <c r="U652" s="95">
        <v>21</v>
      </c>
      <c r="V652" s="151">
        <v>1938.000000000007</v>
      </c>
      <c r="W652" s="177">
        <f t="shared" si="765"/>
        <v>92.285714285714619</v>
      </c>
      <c r="X652" s="95">
        <f>IFERROR(RANK(W652, W636:W656),"")</f>
        <v>17</v>
      </c>
      <c r="Y652" s="447"/>
      <c r="Z652" s="95">
        <v>21</v>
      </c>
      <c r="AA652" s="151">
        <v>1980.0000000000068</v>
      </c>
      <c r="AB652" s="177">
        <f t="shared" si="766"/>
        <v>94.285714285714604</v>
      </c>
      <c r="AC652" s="95">
        <f>IFERROR(RANK(AB652, AB636:AB656),"")</f>
        <v>17</v>
      </c>
      <c r="AD652" s="447"/>
      <c r="AE652" s="95">
        <v>21</v>
      </c>
      <c r="AF652" s="151">
        <v>1917.1428571428639</v>
      </c>
      <c r="AG652" s="177">
        <f t="shared" si="767"/>
        <v>91.292517006803038</v>
      </c>
      <c r="AH652" s="95">
        <f>IFERROR(RANK(AG652, AG636:AG656),"")</f>
        <v>17</v>
      </c>
      <c r="AI652" s="447"/>
      <c r="AJ652" s="95">
        <v>21</v>
      </c>
      <c r="AK652" s="151">
        <v>1914.285714285721</v>
      </c>
      <c r="AL652" s="177">
        <f t="shared" si="768"/>
        <v>91.156462585034333</v>
      </c>
      <c r="AM652" s="95">
        <f>IFERROR(RANK(AL652, AL636:AL656),"")</f>
        <v>17</v>
      </c>
      <c r="AN652" s="447"/>
      <c r="AO652" s="95">
        <v>21</v>
      </c>
      <c r="AP652" s="151">
        <v>1912.4999999999941</v>
      </c>
      <c r="AQ652" s="177">
        <f t="shared" si="769"/>
        <v>91.071428571428285</v>
      </c>
      <c r="AR652" s="95">
        <f>IFERROR(RANK(AQ652, AQ636:AQ656),"")</f>
        <v>17</v>
      </c>
      <c r="AS652" s="447"/>
      <c r="AT652" s="95">
        <v>21</v>
      </c>
      <c r="AU652" s="151">
        <v>1953.000000000007</v>
      </c>
      <c r="AV652" s="177">
        <f t="shared" si="770"/>
        <v>93.000000000000341</v>
      </c>
      <c r="AW652" s="95">
        <f>IFERROR(RANK(AV652, AV636:AV656),"")</f>
        <v>17</v>
      </c>
      <c r="AX652" s="447"/>
    </row>
    <row r="653" spans="2:50">
      <c r="B653" s="456"/>
      <c r="C653" s="95">
        <f t="shared" si="771"/>
        <v>18</v>
      </c>
      <c r="D653" s="95" t="s">
        <v>159</v>
      </c>
      <c r="E653" s="95">
        <v>16</v>
      </c>
      <c r="F653" s="95">
        <v>2000</v>
      </c>
      <c r="G653" s="177">
        <f t="shared" si="763"/>
        <v>125</v>
      </c>
      <c r="H653" s="447"/>
      <c r="I653" s="153">
        <f t="shared" si="772"/>
        <v>16</v>
      </c>
      <c r="J653" s="153">
        <f t="shared" si="773"/>
        <v>1943.6584007196393</v>
      </c>
      <c r="K653" s="154">
        <f t="shared" si="774"/>
        <v>121.47865004497746</v>
      </c>
      <c r="L653" s="458"/>
      <c r="M653" s="153">
        <f>IFERROR(RANK(K653, K636:K656),"")</f>
        <v>8</v>
      </c>
      <c r="N653" s="448"/>
      <c r="O653" s="448"/>
      <c r="P653" s="95">
        <v>16</v>
      </c>
      <c r="Q653" s="151">
        <v>1953.103448275858</v>
      </c>
      <c r="R653" s="177">
        <f t="shared" si="764"/>
        <v>122.06896551724112</v>
      </c>
      <c r="S653" s="95">
        <f>IFERROR(RANK(R653, R636:R656),"")</f>
        <v>8</v>
      </c>
      <c r="T653" s="447"/>
      <c r="U653" s="95">
        <v>16</v>
      </c>
      <c r="V653" s="151">
        <v>1954.2857142857099</v>
      </c>
      <c r="W653" s="177">
        <f t="shared" si="765"/>
        <v>122.14285714285687</v>
      </c>
      <c r="X653" s="95">
        <f>IFERROR(RANK(W653, W636:W656),"")</f>
        <v>8</v>
      </c>
      <c r="Y653" s="447"/>
      <c r="Z653" s="95">
        <v>16</v>
      </c>
      <c r="AA653" s="151">
        <v>1946.3999999999944</v>
      </c>
      <c r="AB653" s="177">
        <f t="shared" si="766"/>
        <v>121.64999999999965</v>
      </c>
      <c r="AC653" s="95">
        <f>IFERROR(RANK(AB653, AB636:AB656),"")</f>
        <v>8</v>
      </c>
      <c r="AD653" s="447"/>
      <c r="AE653" s="95">
        <v>16</v>
      </c>
      <c r="AF653" s="151">
        <v>1953.103448275858</v>
      </c>
      <c r="AG653" s="177">
        <f t="shared" si="767"/>
        <v>122.06896551724112</v>
      </c>
      <c r="AH653" s="95">
        <f>IFERROR(RANK(AG653, AG636:AG656),"")</f>
        <v>9</v>
      </c>
      <c r="AI653" s="447"/>
      <c r="AJ653" s="95">
        <v>16</v>
      </c>
      <c r="AK653" s="151">
        <v>1957.7777777777733</v>
      </c>
      <c r="AL653" s="177">
        <f t="shared" si="768"/>
        <v>122.36111111111083</v>
      </c>
      <c r="AM653" s="95">
        <f>IFERROR(RANK(AL653, AL636:AL656),"")</f>
        <v>9</v>
      </c>
      <c r="AN653" s="447"/>
      <c r="AO653" s="95">
        <v>16</v>
      </c>
      <c r="AP653" s="151">
        <v>1905.454545454543</v>
      </c>
      <c r="AQ653" s="177">
        <f t="shared" si="769"/>
        <v>119.09090909090894</v>
      </c>
      <c r="AR653" s="95">
        <f>IFERROR(RANK(AQ653, AQ636:AQ656),"")</f>
        <v>11</v>
      </c>
      <c r="AS653" s="447"/>
      <c r="AT653" s="95">
        <v>16</v>
      </c>
      <c r="AU653" s="151">
        <v>1935.483870967739</v>
      </c>
      <c r="AV653" s="177">
        <f t="shared" si="770"/>
        <v>120.96774193548369</v>
      </c>
      <c r="AW653" s="95">
        <f>IFERROR(RANK(AV653, AV636:AV656),"")</f>
        <v>8</v>
      </c>
      <c r="AX653" s="447"/>
    </row>
    <row r="654" spans="2:50">
      <c r="B654" s="456"/>
      <c r="C654" s="95">
        <f t="shared" si="771"/>
        <v>19</v>
      </c>
      <c r="D654" s="95" t="s">
        <v>160</v>
      </c>
      <c r="E654" s="95">
        <v>25</v>
      </c>
      <c r="F654" s="95">
        <v>2000</v>
      </c>
      <c r="G654" s="177">
        <f t="shared" si="763"/>
        <v>80</v>
      </c>
      <c r="H654" s="447"/>
      <c r="I654" s="153">
        <f t="shared" si="772"/>
        <v>25</v>
      </c>
      <c r="J654" s="153">
        <f t="shared" si="773"/>
        <v>1700.6662776682717</v>
      </c>
      <c r="K654" s="154">
        <f t="shared" si="774"/>
        <v>68.026651106730881</v>
      </c>
      <c r="L654" s="458"/>
      <c r="M654" s="153">
        <f>IFERROR(RANK(K654, K636:K656),"")</f>
        <v>21</v>
      </c>
      <c r="N654" s="448"/>
      <c r="O654" s="448"/>
      <c r="P654" s="95">
        <v>25</v>
      </c>
      <c r="Q654" s="151">
        <v>1675.2941176470595</v>
      </c>
      <c r="R654" s="177">
        <f t="shared" si="764"/>
        <v>67.011764705882385</v>
      </c>
      <c r="S654" s="95">
        <f>IFERROR(RANK(R654, R636:R656),"")</f>
        <v>21</v>
      </c>
      <c r="T654" s="447"/>
      <c r="U654" s="95">
        <v>25</v>
      </c>
      <c r="V654" s="151">
        <v>1684.3636363636374</v>
      </c>
      <c r="W654" s="177">
        <f t="shared" si="765"/>
        <v>67.374545454545498</v>
      </c>
      <c r="X654" s="95">
        <f>IFERROR(RANK(W654, W636:W656),"")</f>
        <v>21</v>
      </c>
      <c r="Y654" s="447"/>
      <c r="Z654" s="95">
        <v>25</v>
      </c>
      <c r="AA654" s="151">
        <v>1685.5555555555563</v>
      </c>
      <c r="AB654" s="177">
        <f t="shared" si="766"/>
        <v>67.42222222222226</v>
      </c>
      <c r="AC654" s="95">
        <f>IFERROR(RANK(AB654, AB636:AB656),"")</f>
        <v>21</v>
      </c>
      <c r="AD654" s="447"/>
      <c r="AE654" s="95">
        <v>25</v>
      </c>
      <c r="AF654" s="151">
        <v>1736.5384615384623</v>
      </c>
      <c r="AG654" s="177">
        <f t="shared" si="767"/>
        <v>69.461538461538495</v>
      </c>
      <c r="AH654" s="95">
        <f>IFERROR(RANK(AG654, AG636:AG656),"")</f>
        <v>21</v>
      </c>
      <c r="AI654" s="447"/>
      <c r="AJ654" s="95">
        <v>25</v>
      </c>
      <c r="AK654" s="151">
        <v>1707.4576271186434</v>
      </c>
      <c r="AL654" s="177">
        <f t="shared" si="768"/>
        <v>68.298305084745735</v>
      </c>
      <c r="AM654" s="95">
        <f>IFERROR(RANK(AL654, AL636:AL656),"")</f>
        <v>21</v>
      </c>
      <c r="AN654" s="447"/>
      <c r="AO654" s="95">
        <v>25</v>
      </c>
      <c r="AP654" s="151">
        <v>1722.7272727272727</v>
      </c>
      <c r="AQ654" s="177">
        <f t="shared" si="769"/>
        <v>68.909090909090907</v>
      </c>
      <c r="AR654" s="95">
        <f>IFERROR(RANK(AQ654, AQ636:AQ656),"")</f>
        <v>21</v>
      </c>
      <c r="AS654" s="447"/>
      <c r="AT654" s="95">
        <v>25</v>
      </c>
      <c r="AU654" s="151">
        <v>1692.7272727272727</v>
      </c>
      <c r="AV654" s="177">
        <f t="shared" si="770"/>
        <v>67.709090909090904</v>
      </c>
      <c r="AW654" s="95">
        <f>IFERROR(RANK(AV654, AV636:AV656),"")</f>
        <v>21</v>
      </c>
      <c r="AX654" s="447"/>
    </row>
    <row r="655" spans="2:50">
      <c r="B655" s="456"/>
      <c r="C655" s="95">
        <f t="shared" si="771"/>
        <v>20</v>
      </c>
      <c r="D655" s="95" t="s">
        <v>161</v>
      </c>
      <c r="E655" s="95">
        <v>15</v>
      </c>
      <c r="F655" s="95">
        <v>2000</v>
      </c>
      <c r="G655" s="177">
        <f t="shared" si="763"/>
        <v>133.33333333333334</v>
      </c>
      <c r="H655" s="447"/>
      <c r="I655" s="153">
        <f t="shared" si="772"/>
        <v>15</v>
      </c>
      <c r="J655" s="153">
        <f t="shared" si="773"/>
        <v>1920.7688620902902</v>
      </c>
      <c r="K655" s="154">
        <f t="shared" si="774"/>
        <v>128.05125747268602</v>
      </c>
      <c r="L655" s="458"/>
      <c r="M655" s="153">
        <f>IFERROR(RANK(K655, K635:K655),"")</f>
        <v>7</v>
      </c>
      <c r="N655" s="448"/>
      <c r="O655" s="448"/>
      <c r="P655" s="95">
        <v>15</v>
      </c>
      <c r="Q655" s="151">
        <v>1907.7272727272727</v>
      </c>
      <c r="R655" s="177">
        <f t="shared" si="764"/>
        <v>127.18181818181819</v>
      </c>
      <c r="S655" s="95">
        <f>IFERROR(RANK(R655, R635:R655),"")</f>
        <v>7</v>
      </c>
      <c r="T655" s="447"/>
      <c r="U655" s="95">
        <v>15</v>
      </c>
      <c r="V655" s="151">
        <v>1914.6666666666667</v>
      </c>
      <c r="W655" s="177">
        <f t="shared" si="765"/>
        <v>127.64444444444445</v>
      </c>
      <c r="X655" s="95">
        <f>IFERROR(RANK(W655, W635:W655),"")</f>
        <v>7</v>
      </c>
      <c r="Y655" s="447"/>
      <c r="Z655" s="95">
        <v>15</v>
      </c>
      <c r="AA655" s="151">
        <v>1932.857142857142</v>
      </c>
      <c r="AB655" s="177">
        <f t="shared" si="766"/>
        <v>128.8571428571428</v>
      </c>
      <c r="AC655" s="95">
        <f>IFERROR(RANK(AB655, AB635:AB655),"")</f>
        <v>3</v>
      </c>
      <c r="AD655" s="447"/>
      <c r="AE655" s="95">
        <v>15</v>
      </c>
      <c r="AF655" s="151">
        <v>1930.6666666666665</v>
      </c>
      <c r="AG655" s="177">
        <f t="shared" si="767"/>
        <v>128.71111111111111</v>
      </c>
      <c r="AH655" s="95">
        <f>IFERROR(RANK(AG655, AG635:AG655),"")</f>
        <v>4</v>
      </c>
      <c r="AI655" s="447"/>
      <c r="AJ655" s="95">
        <v>15</v>
      </c>
      <c r="AK655" s="151">
        <v>1915.7142857142849</v>
      </c>
      <c r="AL655" s="177">
        <f t="shared" si="768"/>
        <v>127.71428571428565</v>
      </c>
      <c r="AM655" s="95">
        <f>IFERROR(RANK(AL655, AL635:AL655),"")</f>
        <v>7</v>
      </c>
      <c r="AN655" s="447"/>
      <c r="AO655" s="95">
        <v>15</v>
      </c>
      <c r="AP655" s="151">
        <v>1923.7500000000005</v>
      </c>
      <c r="AQ655" s="177">
        <f t="shared" si="769"/>
        <v>128.25000000000003</v>
      </c>
      <c r="AR655" s="95">
        <f>IFERROR(RANK(AQ655, AQ635:AQ655),"")</f>
        <v>5</v>
      </c>
      <c r="AS655" s="447"/>
      <c r="AT655" s="95">
        <v>15</v>
      </c>
      <c r="AU655" s="151">
        <v>1919.9999999999998</v>
      </c>
      <c r="AV655" s="177">
        <f t="shared" si="770"/>
        <v>127.99999999999999</v>
      </c>
      <c r="AW655" s="95">
        <f>IFERROR(RANK(AV655, AV635:AV655),"")</f>
        <v>6</v>
      </c>
      <c r="AX655" s="447"/>
    </row>
    <row r="656" spans="2:50">
      <c r="B656" s="456"/>
      <c r="C656" s="95">
        <f t="shared" si="771"/>
        <v>21</v>
      </c>
      <c r="D656" s="95" t="s">
        <v>162</v>
      </c>
      <c r="E656" s="95">
        <v>19</v>
      </c>
      <c r="F656" s="95">
        <v>2000</v>
      </c>
      <c r="G656" s="177">
        <f t="shared" si="763"/>
        <v>105.26315789473684</v>
      </c>
      <c r="H656" s="447"/>
      <c r="I656" s="153">
        <f t="shared" si="772"/>
        <v>19</v>
      </c>
      <c r="J656" s="153">
        <f t="shared" si="773"/>
        <v>1863.4166787783802</v>
      </c>
      <c r="K656" s="154">
        <f t="shared" si="774"/>
        <v>98.074562040967393</v>
      </c>
      <c r="L656" s="459"/>
      <c r="M656" s="153">
        <f>IFERROR(RANK(K656, K636:K656),"")</f>
        <v>15</v>
      </c>
      <c r="N656" s="448"/>
      <c r="O656" s="448"/>
      <c r="P656" s="95">
        <v>19</v>
      </c>
      <c r="Q656" s="151">
        <v>1858.4999999999995</v>
      </c>
      <c r="R656" s="177">
        <f t="shared" si="764"/>
        <v>97.815789473684191</v>
      </c>
      <c r="S656" s="95">
        <f>IFERROR(RANK(R656, R636:R656),"")</f>
        <v>15</v>
      </c>
      <c r="T656" s="447"/>
      <c r="U656" s="95">
        <v>19</v>
      </c>
      <c r="V656" s="151">
        <v>1856.9230769230758</v>
      </c>
      <c r="W656" s="177">
        <f t="shared" si="765"/>
        <v>97.732793522267144</v>
      </c>
      <c r="X656" s="95">
        <f>IFERROR(RANK(W656, W636:W656),"")</f>
        <v>15</v>
      </c>
      <c r="Y656" s="447"/>
      <c r="Z656" s="95">
        <v>19</v>
      </c>
      <c r="AA656" s="151">
        <v>1882.7027027027013</v>
      </c>
      <c r="AB656" s="177">
        <f t="shared" si="766"/>
        <v>99.089615931721127</v>
      </c>
      <c r="AC656" s="95">
        <f>IFERROR(RANK(AB656, AB636:AB656),"")</f>
        <v>15</v>
      </c>
      <c r="AD656" s="447"/>
      <c r="AE656" s="95">
        <v>19</v>
      </c>
      <c r="AF656" s="151">
        <v>1827.5675675675661</v>
      </c>
      <c r="AG656" s="177">
        <f t="shared" si="767"/>
        <v>96.187766714082429</v>
      </c>
      <c r="AH656" s="95">
        <f>IFERROR(RANK(AG656, AG636:AG656),"")</f>
        <v>15</v>
      </c>
      <c r="AI656" s="447"/>
      <c r="AJ656" s="95">
        <v>19</v>
      </c>
      <c r="AK656" s="151">
        <v>1886.9999999999993</v>
      </c>
      <c r="AL656" s="177">
        <f t="shared" si="768"/>
        <v>99.315789473684177</v>
      </c>
      <c r="AM656" s="95">
        <f>IFERROR(RANK(AL656, AL636:AL656),"")</f>
        <v>15</v>
      </c>
      <c r="AN656" s="447"/>
      <c r="AO656" s="95">
        <v>19</v>
      </c>
      <c r="AP656" s="151">
        <v>1872.5000000000005</v>
      </c>
      <c r="AQ656" s="177">
        <f t="shared" si="769"/>
        <v>98.552631578947398</v>
      </c>
      <c r="AR656" s="95">
        <f>IFERROR(RANK(AQ656, AQ636:AQ656),"")</f>
        <v>15</v>
      </c>
      <c r="AS656" s="447"/>
      <c r="AT656" s="95">
        <v>19</v>
      </c>
      <c r="AU656" s="151">
        <v>1858.7234042553193</v>
      </c>
      <c r="AV656" s="177">
        <f t="shared" si="770"/>
        <v>97.82754759238523</v>
      </c>
      <c r="AW656" s="95">
        <f>IFERROR(RANK(AV656, AV636:AV656),"")</f>
        <v>15</v>
      </c>
      <c r="AX656" s="447"/>
    </row>
    <row r="657" spans="2:50" ht="15.6">
      <c r="B657" s="460" t="s">
        <v>115</v>
      </c>
      <c r="C657" s="461"/>
      <c r="D657" s="461"/>
      <c r="E657" s="461"/>
      <c r="F657" s="461"/>
      <c r="G657" s="461"/>
      <c r="H657" s="461"/>
      <c r="I657" s="150"/>
      <c r="J657" s="150"/>
      <c r="K657" s="150"/>
      <c r="L657" s="150"/>
      <c r="M657" s="150"/>
      <c r="N657" s="448" t="s">
        <v>116</v>
      </c>
      <c r="O657" s="463" t="s">
        <v>63</v>
      </c>
      <c r="P657" s="465">
        <f>AT631+1</f>
        <v>46077</v>
      </c>
      <c r="Q657" s="456"/>
      <c r="R657" s="456"/>
      <c r="S657" s="456"/>
      <c r="T657" s="456"/>
      <c r="U657" s="465">
        <f>P657+1</f>
        <v>46078</v>
      </c>
      <c r="V657" s="456"/>
      <c r="W657" s="456"/>
      <c r="X657" s="456"/>
      <c r="Y657" s="456"/>
      <c r="Z657" s="465">
        <f>U657+1</f>
        <v>46079</v>
      </c>
      <c r="AA657" s="456"/>
      <c r="AB657" s="456"/>
      <c r="AC657" s="456"/>
      <c r="AD657" s="456"/>
      <c r="AE657" s="465">
        <f>Z657+1</f>
        <v>46080</v>
      </c>
      <c r="AF657" s="456"/>
      <c r="AG657" s="456"/>
      <c r="AH657" s="456"/>
      <c r="AI657" s="456"/>
      <c r="AJ657" s="465">
        <f>AE657+1</f>
        <v>46081</v>
      </c>
      <c r="AK657" s="456"/>
      <c r="AL657" s="456"/>
      <c r="AM657" s="456"/>
      <c r="AN657" s="456"/>
      <c r="AO657" s="465">
        <f>AJ657+1</f>
        <v>46082</v>
      </c>
      <c r="AP657" s="456"/>
      <c r="AQ657" s="456"/>
      <c r="AR657" s="456"/>
      <c r="AS657" s="456"/>
      <c r="AT657" s="465">
        <f>AO657+1</f>
        <v>46083</v>
      </c>
      <c r="AU657" s="456"/>
      <c r="AV657" s="456"/>
      <c r="AW657" s="456"/>
      <c r="AX657" s="456"/>
    </row>
    <row r="658" spans="2:50" ht="15.6">
      <c r="B658" s="462"/>
      <c r="C658" s="462"/>
      <c r="D658" s="462"/>
      <c r="E658" s="462"/>
      <c r="F658" s="462"/>
      <c r="G658" s="462"/>
      <c r="H658" s="462"/>
      <c r="I658" s="150"/>
      <c r="J658" s="150"/>
      <c r="K658" s="150"/>
      <c r="L658" s="150"/>
      <c r="M658" s="150"/>
      <c r="N658" s="448"/>
      <c r="O658" s="464"/>
      <c r="P658" s="465" t="s">
        <v>77</v>
      </c>
      <c r="Q658" s="456"/>
      <c r="R658" s="456"/>
      <c r="S658" s="456"/>
      <c r="T658" s="456"/>
      <c r="U658" s="465" t="s">
        <v>78</v>
      </c>
      <c r="V658" s="456"/>
      <c r="W658" s="456"/>
      <c r="X658" s="456"/>
      <c r="Y658" s="456"/>
      <c r="Z658" s="465" t="s">
        <v>79</v>
      </c>
      <c r="AA658" s="456"/>
      <c r="AB658" s="456"/>
      <c r="AC658" s="456"/>
      <c r="AD658" s="456"/>
      <c r="AE658" s="465" t="s">
        <v>74</v>
      </c>
      <c r="AF658" s="456"/>
      <c r="AG658" s="456"/>
      <c r="AH658" s="456"/>
      <c r="AI658" s="456"/>
      <c r="AJ658" s="465" t="s">
        <v>75</v>
      </c>
      <c r="AK658" s="456"/>
      <c r="AL658" s="456"/>
      <c r="AM658" s="456"/>
      <c r="AN658" s="456"/>
      <c r="AO658" s="465" t="s">
        <v>70</v>
      </c>
      <c r="AP658" s="456"/>
      <c r="AQ658" s="456"/>
      <c r="AR658" s="456"/>
      <c r="AS658" s="456"/>
      <c r="AT658" s="465" t="s">
        <v>76</v>
      </c>
      <c r="AU658" s="456"/>
      <c r="AV658" s="456"/>
      <c r="AW658" s="456"/>
      <c r="AX658" s="456"/>
    </row>
    <row r="659" spans="2:50">
      <c r="B659" s="448" t="s">
        <v>117</v>
      </c>
      <c r="C659" s="448" t="s">
        <v>118</v>
      </c>
      <c r="D659" s="448"/>
      <c r="E659" s="448" t="s">
        <v>119</v>
      </c>
      <c r="F659" s="448"/>
      <c r="G659" s="448"/>
      <c r="H659" s="452" t="s">
        <v>120</v>
      </c>
      <c r="I659" s="455" t="s">
        <v>121</v>
      </c>
      <c r="J659" s="455"/>
      <c r="K659" s="455"/>
      <c r="L659" s="455" t="s">
        <v>120</v>
      </c>
      <c r="M659" s="455" t="s">
        <v>122</v>
      </c>
      <c r="N659" s="448"/>
      <c r="O659" s="448" t="s">
        <v>123</v>
      </c>
      <c r="P659" s="449" t="s">
        <v>124</v>
      </c>
      <c r="Q659" s="450"/>
      <c r="R659" s="450"/>
      <c r="S659" s="451"/>
      <c r="T659" s="448" t="s">
        <v>120</v>
      </c>
      <c r="U659" s="449" t="s">
        <v>124</v>
      </c>
      <c r="V659" s="450"/>
      <c r="W659" s="450"/>
      <c r="X659" s="451"/>
      <c r="Y659" s="448" t="s">
        <v>120</v>
      </c>
      <c r="Z659" s="449" t="s">
        <v>124</v>
      </c>
      <c r="AA659" s="450"/>
      <c r="AB659" s="450"/>
      <c r="AC659" s="451"/>
      <c r="AD659" s="448" t="s">
        <v>120</v>
      </c>
      <c r="AE659" s="449" t="s">
        <v>124</v>
      </c>
      <c r="AF659" s="450"/>
      <c r="AG659" s="450"/>
      <c r="AH659" s="451"/>
      <c r="AI659" s="448" t="s">
        <v>120</v>
      </c>
      <c r="AJ659" s="449" t="s">
        <v>124</v>
      </c>
      <c r="AK659" s="450"/>
      <c r="AL659" s="450"/>
      <c r="AM659" s="451"/>
      <c r="AN659" s="448" t="s">
        <v>120</v>
      </c>
      <c r="AO659" s="449" t="s">
        <v>124</v>
      </c>
      <c r="AP659" s="450"/>
      <c r="AQ659" s="450"/>
      <c r="AR659" s="451"/>
      <c r="AS659" s="448" t="s">
        <v>120</v>
      </c>
      <c r="AT659" s="449" t="s">
        <v>124</v>
      </c>
      <c r="AU659" s="450"/>
      <c r="AV659" s="450"/>
      <c r="AW659" s="451"/>
      <c r="AX659" s="448" t="s">
        <v>120</v>
      </c>
    </row>
    <row r="660" spans="2:50">
      <c r="B660" s="448"/>
      <c r="C660" s="448"/>
      <c r="D660" s="448"/>
      <c r="E660" s="448" t="s">
        <v>125</v>
      </c>
      <c r="F660" s="448"/>
      <c r="G660" s="448"/>
      <c r="H660" s="453"/>
      <c r="I660" s="455" t="s">
        <v>125</v>
      </c>
      <c r="J660" s="455"/>
      <c r="K660" s="455"/>
      <c r="L660" s="455"/>
      <c r="M660" s="455"/>
      <c r="N660" s="448"/>
      <c r="O660" s="448"/>
      <c r="P660" s="449" t="s">
        <v>126</v>
      </c>
      <c r="Q660" s="450"/>
      <c r="R660" s="450"/>
      <c r="S660" s="451"/>
      <c r="T660" s="448"/>
      <c r="U660" s="449" t="s">
        <v>126</v>
      </c>
      <c r="V660" s="450"/>
      <c r="W660" s="450"/>
      <c r="X660" s="451"/>
      <c r="Y660" s="448"/>
      <c r="Z660" s="449" t="s">
        <v>126</v>
      </c>
      <c r="AA660" s="450"/>
      <c r="AB660" s="450"/>
      <c r="AC660" s="451"/>
      <c r="AD660" s="448"/>
      <c r="AE660" s="449" t="s">
        <v>126</v>
      </c>
      <c r="AF660" s="450"/>
      <c r="AG660" s="450"/>
      <c r="AH660" s="451"/>
      <c r="AI660" s="448"/>
      <c r="AJ660" s="449" t="s">
        <v>126</v>
      </c>
      <c r="AK660" s="450"/>
      <c r="AL660" s="450"/>
      <c r="AM660" s="451"/>
      <c r="AN660" s="448"/>
      <c r="AO660" s="449" t="s">
        <v>126</v>
      </c>
      <c r="AP660" s="450"/>
      <c r="AQ660" s="450"/>
      <c r="AR660" s="451"/>
      <c r="AS660" s="448"/>
      <c r="AT660" s="449" t="s">
        <v>126</v>
      </c>
      <c r="AU660" s="450"/>
      <c r="AV660" s="450"/>
      <c r="AW660" s="451"/>
      <c r="AX660" s="448"/>
    </row>
    <row r="661" spans="2:50">
      <c r="B661" s="448"/>
      <c r="C661" s="448"/>
      <c r="D661" s="448"/>
      <c r="E661" s="94" t="s">
        <v>127</v>
      </c>
      <c r="F661" s="94" t="s">
        <v>128</v>
      </c>
      <c r="G661" s="94" t="s">
        <v>129</v>
      </c>
      <c r="H661" s="454"/>
      <c r="I661" s="152" t="s">
        <v>127</v>
      </c>
      <c r="J661" s="152" t="s">
        <v>128</v>
      </c>
      <c r="K661" s="152" t="s">
        <v>129</v>
      </c>
      <c r="L661" s="455"/>
      <c r="M661" s="455"/>
      <c r="N661" s="448"/>
      <c r="O661" s="448"/>
      <c r="P661" s="94" t="s">
        <v>127</v>
      </c>
      <c r="Q661" s="94" t="s">
        <v>128</v>
      </c>
      <c r="R661" s="94" t="s">
        <v>129</v>
      </c>
      <c r="S661" s="94" t="s">
        <v>122</v>
      </c>
      <c r="T661" s="448"/>
      <c r="U661" s="94" t="s">
        <v>127</v>
      </c>
      <c r="V661" s="94" t="s">
        <v>128</v>
      </c>
      <c r="W661" s="94" t="s">
        <v>129</v>
      </c>
      <c r="X661" s="94" t="s">
        <v>122</v>
      </c>
      <c r="Y661" s="448"/>
      <c r="Z661" s="94" t="s">
        <v>127</v>
      </c>
      <c r="AA661" s="94" t="s">
        <v>128</v>
      </c>
      <c r="AB661" s="94" t="s">
        <v>129</v>
      </c>
      <c r="AC661" s="94" t="s">
        <v>122</v>
      </c>
      <c r="AD661" s="448"/>
      <c r="AE661" s="94" t="s">
        <v>127</v>
      </c>
      <c r="AF661" s="94" t="s">
        <v>128</v>
      </c>
      <c r="AG661" s="94" t="s">
        <v>129</v>
      </c>
      <c r="AH661" s="94" t="s">
        <v>122</v>
      </c>
      <c r="AI661" s="448"/>
      <c r="AJ661" s="94" t="s">
        <v>127</v>
      </c>
      <c r="AK661" s="94" t="s">
        <v>128</v>
      </c>
      <c r="AL661" s="94" t="s">
        <v>129</v>
      </c>
      <c r="AM661" s="94" t="s">
        <v>122</v>
      </c>
      <c r="AN661" s="448"/>
      <c r="AO661" s="94" t="s">
        <v>127</v>
      </c>
      <c r="AP661" s="94" t="s">
        <v>128</v>
      </c>
      <c r="AQ661" s="94" t="s">
        <v>129</v>
      </c>
      <c r="AR661" s="94" t="s">
        <v>122</v>
      </c>
      <c r="AS661" s="448"/>
      <c r="AT661" s="94" t="s">
        <v>127</v>
      </c>
      <c r="AU661" s="94" t="s">
        <v>128</v>
      </c>
      <c r="AV661" s="94" t="s">
        <v>129</v>
      </c>
      <c r="AW661" s="94" t="s">
        <v>122</v>
      </c>
      <c r="AX661" s="448"/>
    </row>
    <row r="662" spans="2:50">
      <c r="B662" s="456" t="s">
        <v>130</v>
      </c>
      <c r="C662" s="95">
        <v>1</v>
      </c>
      <c r="D662" s="95" t="s">
        <v>133</v>
      </c>
      <c r="E662" s="95">
        <v>17</v>
      </c>
      <c r="F662" s="95">
        <v>2000</v>
      </c>
      <c r="G662" s="177">
        <f>IFERROR(F662/E662,"")</f>
        <v>117.64705882352941</v>
      </c>
      <c r="H662" s="447">
        <f>AVERAGE(G662:G682)</f>
        <v>117.27798014065151</v>
      </c>
      <c r="I662" s="153">
        <f t="shared" ref="I662:I664" si="775">IFERROR(AVERAGE(P662,U662,Z662,AE662,AJ662,AO662,AT662),"")</f>
        <v>17</v>
      </c>
      <c r="J662" s="153">
        <f t="shared" ref="J662:J664" si="776">IFERROR(AVERAGE(Q662,V662,AA662,AF662,AK662,AP662,AU662),"")</f>
        <v>1921.4119629749075</v>
      </c>
      <c r="K662" s="154">
        <f t="shared" ref="K662:K664" si="777">IFERROR(AVERAGE(R662,W662,AB662,AG662,AL662,AQ662,AV662),"")</f>
        <v>113.02423311617102</v>
      </c>
      <c r="L662" s="457">
        <f>IFERROR(AVERAGE(K662:K682),"-")</f>
        <v>112.26001734195609</v>
      </c>
      <c r="M662" s="153">
        <f>IFERROR(RANK(K662, K662:K682),"")</f>
        <v>12</v>
      </c>
      <c r="N662" s="448"/>
      <c r="O662" s="448"/>
      <c r="P662" s="95">
        <v>17</v>
      </c>
      <c r="Q662" s="151">
        <v>1903.5294117647065</v>
      </c>
      <c r="R662" s="177">
        <f>IFERROR(Q662/P662,"")</f>
        <v>111.97231833910038</v>
      </c>
      <c r="S662" s="95">
        <f>IFERROR(RANK(R662, R662:R682),"")</f>
        <v>13</v>
      </c>
      <c r="T662" s="447">
        <f>AVERAGE(R662:R682)</f>
        <v>112.1740716162584</v>
      </c>
      <c r="U662" s="95">
        <v>17</v>
      </c>
      <c r="V662" s="151">
        <v>1932.5581395348834</v>
      </c>
      <c r="W662" s="177">
        <f>IFERROR(V662/U662,"")</f>
        <v>113.67989056087549</v>
      </c>
      <c r="X662" s="95">
        <f>IFERROR(RANK(W662, W662:W682),"")</f>
        <v>12</v>
      </c>
      <c r="Y662" s="447">
        <f>AVERAGE(W662:W682)</f>
        <v>112.48175185660929</v>
      </c>
      <c r="Z662" s="95">
        <v>17</v>
      </c>
      <c r="AA662" s="151">
        <v>1952.307692307691</v>
      </c>
      <c r="AB662" s="177">
        <f>IFERROR(AA662/Z662,"")</f>
        <v>114.84162895927594</v>
      </c>
      <c r="AC662" s="95">
        <f>IFERROR(RANK(AB662, AB662:AB682),"")</f>
        <v>11</v>
      </c>
      <c r="AD662" s="447">
        <f>AVERAGE(AB662:AB682)</f>
        <v>111.53116753551157</v>
      </c>
      <c r="AE662" s="95">
        <v>17</v>
      </c>
      <c r="AF662" s="151">
        <v>1907.7272727272727</v>
      </c>
      <c r="AG662" s="177">
        <f>IFERROR(AF662/AE662,"")</f>
        <v>112.2192513368984</v>
      </c>
      <c r="AH662" s="95">
        <f>IFERROR(RANK(AG662, AG662:AG682),"")</f>
        <v>12</v>
      </c>
      <c r="AI662" s="447">
        <f>AVERAGE(AG662:AG682)</f>
        <v>111.75556526523799</v>
      </c>
      <c r="AJ662" s="95">
        <v>17</v>
      </c>
      <c r="AK662" s="151">
        <v>1918.7755102040821</v>
      </c>
      <c r="AL662" s="177">
        <f>IFERROR(AK662/AJ662,"")</f>
        <v>112.86914765906366</v>
      </c>
      <c r="AM662" s="95">
        <f>IFERROR(RANK(AL662, AL662:AL682),"")</f>
        <v>11</v>
      </c>
      <c r="AN662" s="447">
        <f>AVERAGE(AL662:AL682)</f>
        <v>111.05980051872298</v>
      </c>
      <c r="AO662" s="95">
        <v>17</v>
      </c>
      <c r="AP662" s="151">
        <v>1901.7857142857156</v>
      </c>
      <c r="AQ662" s="177">
        <f>IFERROR(AP662/AO662,"")</f>
        <v>111.86974789915973</v>
      </c>
      <c r="AR662" s="95">
        <f>IFERROR(RANK(AQ662, AQ662:AQ682),"")</f>
        <v>12</v>
      </c>
      <c r="AS662" s="447">
        <f>AVERAGE(AQ662:AQ682)</f>
        <v>111.26460269368911</v>
      </c>
      <c r="AT662" s="95">
        <v>17</v>
      </c>
      <c r="AU662" s="151">
        <v>1933.2000000000003</v>
      </c>
      <c r="AV662" s="177">
        <f>IFERROR(AU662/AT662,"")</f>
        <v>113.71764705882354</v>
      </c>
      <c r="AW662" s="95">
        <f>IFERROR(RANK(AV662, AV662:AV682),"")</f>
        <v>11</v>
      </c>
      <c r="AX662" s="447">
        <f>AVERAGE(AV662:AV682)</f>
        <v>111.57828270482075</v>
      </c>
    </row>
    <row r="663" spans="2:50">
      <c r="B663" s="456"/>
      <c r="C663" s="95">
        <f>C662+1</f>
        <v>2</v>
      </c>
      <c r="D663" s="95" t="s">
        <v>135</v>
      </c>
      <c r="E663" s="95">
        <v>19</v>
      </c>
      <c r="F663" s="95">
        <v>2000</v>
      </c>
      <c r="G663" s="177">
        <f t="shared" ref="G663:G682" si="778">IFERROR(F663/E663,"")</f>
        <v>105.26315789473684</v>
      </c>
      <c r="H663" s="447"/>
      <c r="I663" s="153">
        <f t="shared" si="775"/>
        <v>19</v>
      </c>
      <c r="J663" s="153">
        <f t="shared" si="776"/>
        <v>1926.8986102785134</v>
      </c>
      <c r="K663" s="154">
        <f t="shared" si="777"/>
        <v>101.41571633044808</v>
      </c>
      <c r="L663" s="458"/>
      <c r="M663" s="153">
        <f>IFERROR(RANK(K663, K662:K682),"")</f>
        <v>14</v>
      </c>
      <c r="N663" s="448"/>
      <c r="O663" s="448"/>
      <c r="P663" s="95">
        <v>19</v>
      </c>
      <c r="Q663" s="151">
        <v>1934.6341463414628</v>
      </c>
      <c r="R663" s="177">
        <f t="shared" ref="R663:R682" si="779">IFERROR(Q663/P663,"")</f>
        <v>101.82284980744541</v>
      </c>
      <c r="S663" s="95">
        <f>IFERROR(RANK(R663, R662:R682),"")</f>
        <v>14</v>
      </c>
      <c r="T663" s="447"/>
      <c r="U663" s="95">
        <v>19</v>
      </c>
      <c r="V663" s="151">
        <v>1909.7142857142837</v>
      </c>
      <c r="W663" s="177">
        <f t="shared" ref="W663:W682" si="780">IFERROR(V663/U663,"")</f>
        <v>100.51127819548861</v>
      </c>
      <c r="X663" s="95">
        <f>IFERROR(RANK(W663, W662:W682),"")</f>
        <v>14</v>
      </c>
      <c r="Y663" s="447"/>
      <c r="Z663" s="95">
        <v>19</v>
      </c>
      <c r="AA663" s="151">
        <v>1909.4117647058802</v>
      </c>
      <c r="AB663" s="177">
        <f t="shared" ref="AB663:AB682" si="781">IFERROR(AA663/Z663,"")</f>
        <v>100.49535603715158</v>
      </c>
      <c r="AC663" s="95">
        <f>IFERROR(RANK(AB663, AB662:AB682),"")</f>
        <v>13</v>
      </c>
      <c r="AD663" s="447"/>
      <c r="AE663" s="95">
        <v>19</v>
      </c>
      <c r="AF663" s="151">
        <v>1926.3157894736828</v>
      </c>
      <c r="AG663" s="177">
        <f t="shared" ref="AG663:AG682" si="782">IFERROR(AF663/AE663,"")</f>
        <v>101.38504155124646</v>
      </c>
      <c r="AH663" s="95">
        <f>IFERROR(RANK(AG663, AG662:AG682),"")</f>
        <v>13</v>
      </c>
      <c r="AI663" s="447"/>
      <c r="AJ663" s="95">
        <v>19</v>
      </c>
      <c r="AK663" s="151">
        <v>1935.7142857142851</v>
      </c>
      <c r="AL663" s="177">
        <f t="shared" ref="AL663:AL682" si="783">IFERROR(AK663/AJ663,"")</f>
        <v>101.87969924812028</v>
      </c>
      <c r="AM663" s="95">
        <f>IFERROR(RANK(AL663, AL662:AL682),"")</f>
        <v>13</v>
      </c>
      <c r="AN663" s="447"/>
      <c r="AO663" s="95">
        <v>19</v>
      </c>
      <c r="AP663" s="151">
        <v>1932.5000000000005</v>
      </c>
      <c r="AQ663" s="177">
        <f t="shared" ref="AQ663:AQ682" si="784">IFERROR(AP663/AO663,"")</f>
        <v>101.71052631578949</v>
      </c>
      <c r="AR663" s="95">
        <f>IFERROR(RANK(AQ663, AQ662:AQ682),"")</f>
        <v>13</v>
      </c>
      <c r="AS663" s="447"/>
      <c r="AT663" s="95">
        <v>19</v>
      </c>
      <c r="AU663" s="151">
        <v>1939.9999999999993</v>
      </c>
      <c r="AV663" s="177">
        <f t="shared" ref="AV663:AV682" si="785">IFERROR(AU663/AT663,"")</f>
        <v>102.1052631578947</v>
      </c>
      <c r="AW663" s="95">
        <f>IFERROR(RANK(AV663, AV662:AV682),"")</f>
        <v>13</v>
      </c>
      <c r="AX663" s="447"/>
    </row>
    <row r="664" spans="2:50">
      <c r="B664" s="456"/>
      <c r="C664" s="95">
        <f t="shared" ref="C664:C682" si="786">C663+1</f>
        <v>3</v>
      </c>
      <c r="D664" s="95" t="s">
        <v>136</v>
      </c>
      <c r="E664" s="95">
        <v>14</v>
      </c>
      <c r="F664" s="95">
        <v>2000</v>
      </c>
      <c r="G664" s="177">
        <f t="shared" si="778"/>
        <v>142.85714285714286</v>
      </c>
      <c r="H664" s="447"/>
      <c r="I664" s="153">
        <f t="shared" si="775"/>
        <v>14</v>
      </c>
      <c r="J664" s="153">
        <f t="shared" si="776"/>
        <v>1915.5781409660278</v>
      </c>
      <c r="K664" s="154">
        <f t="shared" si="777"/>
        <v>136.82701006900194</v>
      </c>
      <c r="L664" s="458"/>
      <c r="M664" s="153">
        <f>IFERROR(RANK(K664, K662:K682),"")</f>
        <v>2</v>
      </c>
      <c r="N664" s="448"/>
      <c r="O664" s="448"/>
      <c r="P664" s="95">
        <v>14</v>
      </c>
      <c r="Q664" s="151">
        <v>1915.0515463917525</v>
      </c>
      <c r="R664" s="177">
        <f t="shared" si="779"/>
        <v>136.78939617083947</v>
      </c>
      <c r="S664" s="95">
        <f>IFERROR(RANK(R664, R662:R682),"")</f>
        <v>2</v>
      </c>
      <c r="T664" s="447"/>
      <c r="U664" s="95">
        <v>14</v>
      </c>
      <c r="V664" s="151">
        <v>1920.0000000000005</v>
      </c>
      <c r="W664" s="177">
        <f t="shared" si="780"/>
        <v>137.14285714285717</v>
      </c>
      <c r="X664" s="95">
        <f>IFERROR(RANK(W664, W662:W682),"")</f>
        <v>2</v>
      </c>
      <c r="Y664" s="447"/>
      <c r="Z664" s="95">
        <v>14</v>
      </c>
      <c r="AA664" s="151">
        <v>1927.6923076923078</v>
      </c>
      <c r="AB664" s="177">
        <f t="shared" si="781"/>
        <v>137.69230769230771</v>
      </c>
      <c r="AC664" s="95">
        <f>IFERROR(RANK(AB664, AB662:AB682),"")</f>
        <v>2</v>
      </c>
      <c r="AD664" s="447"/>
      <c r="AE664" s="95">
        <v>14</v>
      </c>
      <c r="AF664" s="151">
        <v>1905.405405405405</v>
      </c>
      <c r="AG664" s="177">
        <f t="shared" si="782"/>
        <v>136.10038610038606</v>
      </c>
      <c r="AH664" s="95">
        <f>IFERROR(RANK(AG664, AG662:AG682),"")</f>
        <v>2</v>
      </c>
      <c r="AI664" s="447"/>
      <c r="AJ664" s="95">
        <v>14</v>
      </c>
      <c r="AK664" s="151">
        <v>1923.75</v>
      </c>
      <c r="AL664" s="177">
        <f t="shared" si="783"/>
        <v>137.41071428571428</v>
      </c>
      <c r="AM664" s="95">
        <f>IFERROR(RANK(AL664, AL662:AL682),"")</f>
        <v>2</v>
      </c>
      <c r="AN664" s="447"/>
      <c r="AO664" s="95">
        <v>14</v>
      </c>
      <c r="AP664" s="151">
        <v>1905.2727272727277</v>
      </c>
      <c r="AQ664" s="177">
        <f t="shared" si="784"/>
        <v>136.09090909090912</v>
      </c>
      <c r="AR664" s="95">
        <f>IFERROR(RANK(AQ664, AQ662:AQ682),"")</f>
        <v>2</v>
      </c>
      <c r="AS664" s="447"/>
      <c r="AT664" s="95">
        <v>14</v>
      </c>
      <c r="AU664" s="151">
        <v>1911.8749999999998</v>
      </c>
      <c r="AV664" s="177">
        <f t="shared" si="785"/>
        <v>136.56249999999997</v>
      </c>
      <c r="AW664" s="95">
        <f>IFERROR(RANK(AV664, AV662:AV682),"")</f>
        <v>2</v>
      </c>
      <c r="AX664" s="447"/>
    </row>
    <row r="665" spans="2:50">
      <c r="B665" s="456"/>
      <c r="C665" s="95">
        <f t="shared" si="786"/>
        <v>4</v>
      </c>
      <c r="D665" s="95" t="s">
        <v>137</v>
      </c>
      <c r="E665" s="95">
        <v>16</v>
      </c>
      <c r="F665" s="95">
        <v>2000</v>
      </c>
      <c r="G665" s="177">
        <f t="shared" si="778"/>
        <v>125</v>
      </c>
      <c r="H665" s="447"/>
      <c r="I665" s="153">
        <f>IFERROR(AVERAGE(P665,U665,Z665,AE665,AJ665,AO665,AT665),"")</f>
        <v>16</v>
      </c>
      <c r="J665" s="153">
        <f>IFERROR(AVERAGE(Q665,V665,AA665,AF665,AK665,AP665,AU665),"")</f>
        <v>1920.9619435969842</v>
      </c>
      <c r="K665" s="154">
        <f>IFERROR(AVERAGE(R665,W665,AB665,AG665,AL665,AQ665,AV665),"")</f>
        <v>120.06012147481151</v>
      </c>
      <c r="L665" s="458"/>
      <c r="M665" s="153">
        <f>IFERROR(RANK(K665, K662:K682),"")</f>
        <v>11</v>
      </c>
      <c r="N665" s="448"/>
      <c r="O665" s="448"/>
      <c r="P665" s="95">
        <v>16</v>
      </c>
      <c r="Q665" s="151">
        <v>1924.8000000000006</v>
      </c>
      <c r="R665" s="177">
        <f t="shared" si="779"/>
        <v>120.30000000000004</v>
      </c>
      <c r="S665" s="95">
        <f>IFERROR(RANK(R665, R662:R682),"")</f>
        <v>9</v>
      </c>
      <c r="T665" s="447"/>
      <c r="U665" s="95">
        <v>16</v>
      </c>
      <c r="V665" s="151">
        <v>1917.3333333333333</v>
      </c>
      <c r="W665" s="177">
        <f t="shared" si="780"/>
        <v>119.83333333333333</v>
      </c>
      <c r="X665" s="95">
        <f>IFERROR(RANK(W665, W662:W682),"")</f>
        <v>10</v>
      </c>
      <c r="Y665" s="447"/>
      <c r="Z665" s="95">
        <v>16</v>
      </c>
      <c r="AA665" s="151">
        <v>1905.7142857142851</v>
      </c>
      <c r="AB665" s="177">
        <f t="shared" si="781"/>
        <v>119.10714285714282</v>
      </c>
      <c r="AC665" s="95">
        <f>IFERROR(RANK(AB665, AB662:AB682),"")</f>
        <v>10</v>
      </c>
      <c r="AD665" s="447"/>
      <c r="AE665" s="95">
        <v>16</v>
      </c>
      <c r="AF665" s="151">
        <v>1933.8461538461527</v>
      </c>
      <c r="AG665" s="177">
        <f t="shared" si="782"/>
        <v>120.86538461538454</v>
      </c>
      <c r="AH665" s="95">
        <f>IFERROR(RANK(AG665, AG662:AG682),"")</f>
        <v>9</v>
      </c>
      <c r="AI665" s="447"/>
      <c r="AJ665" s="95">
        <v>16</v>
      </c>
      <c r="AK665" s="151">
        <v>1925.3333333333333</v>
      </c>
      <c r="AL665" s="177">
        <f t="shared" si="783"/>
        <v>120.33333333333333</v>
      </c>
      <c r="AM665" s="95">
        <f>IFERROR(RANK(AL665, AL662:AL682),"")</f>
        <v>9</v>
      </c>
      <c r="AN665" s="447"/>
      <c r="AO665" s="95">
        <v>16</v>
      </c>
      <c r="AP665" s="151">
        <v>1935.5555555555563</v>
      </c>
      <c r="AQ665" s="177">
        <f t="shared" si="784"/>
        <v>120.97222222222227</v>
      </c>
      <c r="AR665" s="95">
        <f>IFERROR(RANK(AQ665, AQ662:AQ682),"")</f>
        <v>8</v>
      </c>
      <c r="AS665" s="447"/>
      <c r="AT665" s="95">
        <v>16</v>
      </c>
      <c r="AU665" s="151">
        <v>1904.1509433962274</v>
      </c>
      <c r="AV665" s="177">
        <f t="shared" si="785"/>
        <v>119.00943396226421</v>
      </c>
      <c r="AW665" s="95">
        <f>IFERROR(RANK(AV665, AV662:AV682),"")</f>
        <v>10</v>
      </c>
      <c r="AX665" s="447"/>
    </row>
    <row r="666" spans="2:50">
      <c r="B666" s="456"/>
      <c r="C666" s="95">
        <f t="shared" si="786"/>
        <v>5</v>
      </c>
      <c r="D666" s="95" t="s">
        <v>143</v>
      </c>
      <c r="E666" s="95">
        <v>17</v>
      </c>
      <c r="F666" s="95">
        <v>2000</v>
      </c>
      <c r="G666" s="177">
        <f t="shared" si="778"/>
        <v>117.64705882352941</v>
      </c>
      <c r="H666" s="447"/>
      <c r="I666" s="153">
        <f t="shared" ref="I666:I682" si="787">IFERROR(AVERAGE(P666,U666,Z666,AE666,AJ666,AO666,AT666),"")</f>
        <v>17</v>
      </c>
      <c r="J666" s="153">
        <f t="shared" ref="J666:J682" si="788">IFERROR(AVERAGE(Q666,V666,AA666,AF666,AK666,AP666,AU666),"")</f>
        <v>1912.5475950889745</v>
      </c>
      <c r="K666" s="154">
        <f t="shared" ref="K666:K682" si="789">IFERROR(AVERAGE(R666,W666,AB666,AG666,AL666,AQ666,AV666),"")</f>
        <v>112.50279971111615</v>
      </c>
      <c r="L666" s="458"/>
      <c r="M666" s="153">
        <f>IFERROR(RANK(K666, K662:K682),"")</f>
        <v>13</v>
      </c>
      <c r="N666" s="448"/>
      <c r="O666" s="448"/>
      <c r="P666" s="95">
        <v>17</v>
      </c>
      <c r="Q666" s="151">
        <v>1919.8007590132802</v>
      </c>
      <c r="R666" s="177">
        <f t="shared" si="779"/>
        <v>112.92945641254589</v>
      </c>
      <c r="S666" s="95">
        <f>IFERROR(RANK(R666, R662:R682),"")</f>
        <v>12</v>
      </c>
      <c r="T666" s="447"/>
      <c r="U666" s="95">
        <v>17</v>
      </c>
      <c r="V666" s="151">
        <v>1903.1578947368434</v>
      </c>
      <c r="W666" s="177">
        <f t="shared" si="780"/>
        <v>111.95046439628491</v>
      </c>
      <c r="X666" s="95">
        <f>IFERROR(RANK(W666, W662:W682),"")</f>
        <v>13</v>
      </c>
      <c r="Y666" s="447"/>
      <c r="Z666" s="95">
        <v>17</v>
      </c>
      <c r="AA666" s="151">
        <v>1911.923076923078</v>
      </c>
      <c r="AB666" s="177">
        <f t="shared" si="781"/>
        <v>112.46606334841636</v>
      </c>
      <c r="AC666" s="95">
        <f>IFERROR(RANK(AB666, AB662:AB682),"")</f>
        <v>12</v>
      </c>
      <c r="AD666" s="447"/>
      <c r="AE666" s="95">
        <v>17</v>
      </c>
      <c r="AF666" s="151">
        <v>1930.7142857142871</v>
      </c>
      <c r="AG666" s="177">
        <f t="shared" si="782"/>
        <v>113.57142857142865</v>
      </c>
      <c r="AH666" s="95">
        <f>IFERROR(RANK(AG666, AG662:AG682),"")</f>
        <v>11</v>
      </c>
      <c r="AI666" s="447"/>
      <c r="AJ666" s="95">
        <v>17</v>
      </c>
      <c r="AK666" s="151">
        <v>1893.7500000000036</v>
      </c>
      <c r="AL666" s="177">
        <f t="shared" si="783"/>
        <v>111.39705882352962</v>
      </c>
      <c r="AM666" s="95">
        <f>IFERROR(RANK(AL666, AL662:AL682),"")</f>
        <v>12</v>
      </c>
      <c r="AN666" s="447"/>
      <c r="AO666" s="95">
        <v>17</v>
      </c>
      <c r="AP666" s="151">
        <v>1902.2836752899238</v>
      </c>
      <c r="AQ666" s="177">
        <f t="shared" si="784"/>
        <v>111.89903972293669</v>
      </c>
      <c r="AR666" s="95">
        <f>IFERROR(RANK(AQ666, AQ662:AQ682),"")</f>
        <v>11</v>
      </c>
      <c r="AS666" s="447"/>
      <c r="AT666" s="95">
        <v>17</v>
      </c>
      <c r="AU666" s="151">
        <v>1926.2034739454075</v>
      </c>
      <c r="AV666" s="177">
        <f t="shared" si="785"/>
        <v>113.30608670267102</v>
      </c>
      <c r="AW666" s="95">
        <f>IFERROR(RANK(AV666, AV662:AV682),"")</f>
        <v>12</v>
      </c>
      <c r="AX666" s="447"/>
    </row>
    <row r="667" spans="2:50">
      <c r="B667" s="456"/>
      <c r="C667" s="95">
        <f t="shared" si="786"/>
        <v>6</v>
      </c>
      <c r="D667" s="95" t="s">
        <v>144</v>
      </c>
      <c r="E667" s="95">
        <v>15</v>
      </c>
      <c r="F667" s="95">
        <v>2000</v>
      </c>
      <c r="G667" s="177">
        <f t="shared" si="778"/>
        <v>133.33333333333334</v>
      </c>
      <c r="H667" s="447"/>
      <c r="I667" s="153">
        <f t="shared" si="787"/>
        <v>15</v>
      </c>
      <c r="J667" s="153">
        <f t="shared" si="788"/>
        <v>1931.7100389476036</v>
      </c>
      <c r="K667" s="154">
        <f t="shared" si="789"/>
        <v>128.78066926317359</v>
      </c>
      <c r="L667" s="458"/>
      <c r="M667" s="153">
        <f>IFERROR(RANK(K667, K662:K682),"")</f>
        <v>3</v>
      </c>
      <c r="N667" s="448"/>
      <c r="O667" s="448"/>
      <c r="P667" s="95">
        <v>15</v>
      </c>
      <c r="Q667" s="151">
        <v>1940.8695652173915</v>
      </c>
      <c r="R667" s="177">
        <f t="shared" si="779"/>
        <v>129.39130434782609</v>
      </c>
      <c r="S667" s="95">
        <f>IFERROR(RANK(R667, R662:R682),"")</f>
        <v>3</v>
      </c>
      <c r="T667" s="447"/>
      <c r="U667" s="95">
        <v>15</v>
      </c>
      <c r="V667" s="151">
        <v>1921.4999999999995</v>
      </c>
      <c r="W667" s="177">
        <f t="shared" si="780"/>
        <v>128.09999999999997</v>
      </c>
      <c r="X667" s="95">
        <f>IFERROR(RANK(W667, W662:W682),"")</f>
        <v>6</v>
      </c>
      <c r="Y667" s="447"/>
      <c r="Z667" s="95">
        <v>15</v>
      </c>
      <c r="AA667" s="151">
        <v>1956.6666666666652</v>
      </c>
      <c r="AB667" s="177">
        <f t="shared" si="781"/>
        <v>130.44444444444434</v>
      </c>
      <c r="AC667" s="95">
        <f>IFERROR(RANK(AB667, AB662:AB682),"")</f>
        <v>3</v>
      </c>
      <c r="AD667" s="447"/>
      <c r="AE667" s="95">
        <v>15</v>
      </c>
      <c r="AF667" s="151">
        <v>1947.6923076923067</v>
      </c>
      <c r="AG667" s="177">
        <f t="shared" si="782"/>
        <v>129.84615384615378</v>
      </c>
      <c r="AH667" s="95">
        <f>IFERROR(RANK(AG667, AG662:AG682),"")</f>
        <v>3</v>
      </c>
      <c r="AI667" s="447"/>
      <c r="AJ667" s="95">
        <v>15</v>
      </c>
      <c r="AK667" s="151">
        <v>1907.7551020408171</v>
      </c>
      <c r="AL667" s="177">
        <f t="shared" si="783"/>
        <v>127.1836734693878</v>
      </c>
      <c r="AM667" s="95">
        <f>IFERROR(RANK(AL667, AL662:AL682),"")</f>
        <v>5</v>
      </c>
      <c r="AN667" s="447"/>
      <c r="AO667" s="95">
        <v>15</v>
      </c>
      <c r="AP667" s="151">
        <v>1914.5454545454559</v>
      </c>
      <c r="AQ667" s="177">
        <f t="shared" si="784"/>
        <v>127.63636363636373</v>
      </c>
      <c r="AR667" s="95">
        <f>IFERROR(RANK(AQ667, AQ662:AQ682),"")</f>
        <v>4</v>
      </c>
      <c r="AS667" s="447"/>
      <c r="AT667" s="95">
        <v>15</v>
      </c>
      <c r="AU667" s="151">
        <v>1932.9411764705892</v>
      </c>
      <c r="AV667" s="177">
        <f t="shared" si="785"/>
        <v>128.86274509803928</v>
      </c>
      <c r="AW667" s="95">
        <f>IFERROR(RANK(AV667, AV662:AV682),"")</f>
        <v>3</v>
      </c>
      <c r="AX667" s="447"/>
    </row>
    <row r="668" spans="2:50">
      <c r="B668" s="456"/>
      <c r="C668" s="95">
        <f t="shared" si="786"/>
        <v>7</v>
      </c>
      <c r="D668" s="95" t="s">
        <v>151</v>
      </c>
      <c r="E668" s="95">
        <v>16</v>
      </c>
      <c r="F668" s="95">
        <v>2000</v>
      </c>
      <c r="G668" s="177">
        <f t="shared" si="778"/>
        <v>125</v>
      </c>
      <c r="H668" s="447"/>
      <c r="I668" s="153">
        <f t="shared" si="787"/>
        <v>16</v>
      </c>
      <c r="J668" s="153">
        <f t="shared" si="788"/>
        <v>1922.3188928464829</v>
      </c>
      <c r="K668" s="154">
        <f t="shared" si="789"/>
        <v>120.14493080290518</v>
      </c>
      <c r="L668" s="458"/>
      <c r="M668" s="153">
        <f>IFERROR(RANK(K668, K662:K682),"")</f>
        <v>10</v>
      </c>
      <c r="N668" s="448"/>
      <c r="O668" s="448"/>
      <c r="P668" s="95">
        <v>16</v>
      </c>
      <c r="Q668" s="151">
        <v>1922.6355525051463</v>
      </c>
      <c r="R668" s="177">
        <f t="shared" si="779"/>
        <v>120.16472203157164</v>
      </c>
      <c r="S668" s="95">
        <f>IFERROR(RANK(R668, R662:R682),"")</f>
        <v>10</v>
      </c>
      <c r="T668" s="447"/>
      <c r="U668" s="95">
        <v>16</v>
      </c>
      <c r="V668" s="151">
        <v>1924.4117647058847</v>
      </c>
      <c r="W668" s="177">
        <f t="shared" si="780"/>
        <v>120.27573529411779</v>
      </c>
      <c r="X668" s="95">
        <f>IFERROR(RANK(W668, W662:W682),"")</f>
        <v>9</v>
      </c>
      <c r="Y668" s="447"/>
      <c r="Z668" s="95">
        <v>16</v>
      </c>
      <c r="AA668" s="151">
        <v>1916.4705882352964</v>
      </c>
      <c r="AB668" s="177">
        <f t="shared" si="781"/>
        <v>119.77941176470603</v>
      </c>
      <c r="AC668" s="95">
        <f>IFERROR(RANK(AB668, AB662:AB682),"")</f>
        <v>8</v>
      </c>
      <c r="AD668" s="447"/>
      <c r="AE668" s="95">
        <v>16</v>
      </c>
      <c r="AF668" s="151">
        <v>1931.4705882352964</v>
      </c>
      <c r="AG668" s="177">
        <f t="shared" si="782"/>
        <v>120.71691176470603</v>
      </c>
      <c r="AH668" s="95">
        <f>IFERROR(RANK(AG668, AG662:AG682),"")</f>
        <v>10</v>
      </c>
      <c r="AI668" s="447"/>
      <c r="AJ668" s="95">
        <v>16</v>
      </c>
      <c r="AK668" s="151">
        <v>1927.0129870129861</v>
      </c>
      <c r="AL668" s="177">
        <f t="shared" si="783"/>
        <v>120.43831168831163</v>
      </c>
      <c r="AM668" s="95">
        <f>IFERROR(RANK(AL668, AL662:AL682),"")</f>
        <v>8</v>
      </c>
      <c r="AN668" s="447"/>
      <c r="AO668" s="95">
        <v>16</v>
      </c>
      <c r="AP668" s="151">
        <v>1912.0879120879122</v>
      </c>
      <c r="AQ668" s="177">
        <f t="shared" si="784"/>
        <v>119.50549450549451</v>
      </c>
      <c r="AR668" s="95">
        <f>IFERROR(RANK(AQ668, AQ662:AQ682),"")</f>
        <v>10</v>
      </c>
      <c r="AS668" s="447"/>
      <c r="AT668" s="95">
        <v>16</v>
      </c>
      <c r="AU668" s="151">
        <v>1922.1428571428567</v>
      </c>
      <c r="AV668" s="177">
        <f t="shared" si="785"/>
        <v>120.13392857142854</v>
      </c>
      <c r="AW668" s="95">
        <f>IFERROR(RANK(AV668, AV662:AV682),"")</f>
        <v>9</v>
      </c>
      <c r="AX668" s="447"/>
    </row>
    <row r="669" spans="2:50">
      <c r="B669" s="456"/>
      <c r="C669" s="95">
        <f t="shared" si="786"/>
        <v>8</v>
      </c>
      <c r="D669" s="95" t="s">
        <v>150</v>
      </c>
      <c r="E669" s="95">
        <v>13</v>
      </c>
      <c r="F669" s="95">
        <v>2000</v>
      </c>
      <c r="G669" s="177">
        <f t="shared" si="778"/>
        <v>153.84615384615384</v>
      </c>
      <c r="H669" s="447"/>
      <c r="I669" s="153">
        <f t="shared" si="787"/>
        <v>13</v>
      </c>
      <c r="J669" s="153">
        <f t="shared" si="788"/>
        <v>1922.8636044675072</v>
      </c>
      <c r="K669" s="154">
        <f t="shared" si="789"/>
        <v>147.91258495903898</v>
      </c>
      <c r="L669" s="458"/>
      <c r="M669" s="153">
        <f>IFERROR(RANK(K669, K662:K682),"")</f>
        <v>1</v>
      </c>
      <c r="N669" s="448"/>
      <c r="O669" s="448"/>
      <c r="P669" s="95">
        <v>13</v>
      </c>
      <c r="Q669" s="151">
        <v>1921.8181818181793</v>
      </c>
      <c r="R669" s="177">
        <f t="shared" si="779"/>
        <v>147.83216783216764</v>
      </c>
      <c r="S669" s="95">
        <f>IFERROR(RANK(R669, R662:R682),"")</f>
        <v>1</v>
      </c>
      <c r="T669" s="447"/>
      <c r="U669" s="95">
        <v>13</v>
      </c>
      <c r="V669" s="151">
        <v>1917.6470588235302</v>
      </c>
      <c r="W669" s="177">
        <f t="shared" si="780"/>
        <v>147.51131221719464</v>
      </c>
      <c r="X669" s="95">
        <f>IFERROR(RANK(W669, W662:W682),"")</f>
        <v>1</v>
      </c>
      <c r="Y669" s="447"/>
      <c r="Z669" s="95">
        <v>13</v>
      </c>
      <c r="AA669" s="151">
        <v>1918.6363636363635</v>
      </c>
      <c r="AB669" s="177">
        <f t="shared" si="781"/>
        <v>147.58741258741259</v>
      </c>
      <c r="AC669" s="95">
        <f>IFERROR(RANK(AB669, AB662:AB682),"")</f>
        <v>1</v>
      </c>
      <c r="AD669" s="447"/>
      <c r="AE669" s="95">
        <v>13</v>
      </c>
      <c r="AF669" s="151">
        <v>1942.6666666666667</v>
      </c>
      <c r="AG669" s="177">
        <f t="shared" si="782"/>
        <v>149.43589743589743</v>
      </c>
      <c r="AH669" s="95">
        <f>IFERROR(RANK(AG669, AG662:AG682),"")</f>
        <v>1</v>
      </c>
      <c r="AI669" s="447"/>
      <c r="AJ669" s="95">
        <v>13</v>
      </c>
      <c r="AK669" s="151">
        <v>1912.881355932205</v>
      </c>
      <c r="AL669" s="177">
        <f t="shared" si="783"/>
        <v>147.1447196870927</v>
      </c>
      <c r="AM669" s="95">
        <f>IFERROR(RANK(AL669, AL662:AL682),"")</f>
        <v>1</v>
      </c>
      <c r="AN669" s="447"/>
      <c r="AO669" s="95">
        <v>13</v>
      </c>
      <c r="AP669" s="151">
        <v>1920.8571428571411</v>
      </c>
      <c r="AQ669" s="177">
        <f t="shared" si="784"/>
        <v>147.75824175824161</v>
      </c>
      <c r="AR669" s="95">
        <f>IFERROR(RANK(AQ669, AQ662:AQ682),"")</f>
        <v>1</v>
      </c>
      <c r="AS669" s="447"/>
      <c r="AT669" s="95">
        <v>13</v>
      </c>
      <c r="AU669" s="151">
        <v>1925.5384615384637</v>
      </c>
      <c r="AV669" s="177">
        <f t="shared" si="785"/>
        <v>148.11834319526645</v>
      </c>
      <c r="AW669" s="95">
        <f>IFERROR(RANK(AV669, AV662:AV682),"")</f>
        <v>1</v>
      </c>
      <c r="AX669" s="447"/>
    </row>
    <row r="670" spans="2:50">
      <c r="B670" s="456"/>
      <c r="C670" s="95">
        <f t="shared" si="786"/>
        <v>9</v>
      </c>
      <c r="D670" s="95" t="s">
        <v>148</v>
      </c>
      <c r="E670" s="95">
        <v>16</v>
      </c>
      <c r="F670" s="95">
        <v>1500</v>
      </c>
      <c r="G670" s="177">
        <f t="shared" si="778"/>
        <v>93.75</v>
      </c>
      <c r="H670" s="447"/>
      <c r="I670" s="153">
        <f t="shared" si="787"/>
        <v>16</v>
      </c>
      <c r="J670" s="153">
        <f t="shared" si="788"/>
        <v>1440.7959890928687</v>
      </c>
      <c r="K670" s="154">
        <f t="shared" si="789"/>
        <v>90.049749318304293</v>
      </c>
      <c r="L670" s="458"/>
      <c r="M670" s="153">
        <f>IFERROR(RANK(K670, K662:K682),"")</f>
        <v>18</v>
      </c>
      <c r="N670" s="448"/>
      <c r="O670" s="448"/>
      <c r="P670" s="95">
        <v>16</v>
      </c>
      <c r="Q670" s="151">
        <v>1430.1818181818189</v>
      </c>
      <c r="R670" s="177">
        <f t="shared" si="779"/>
        <v>89.386363636363683</v>
      </c>
      <c r="S670" s="95">
        <f>IFERROR(RANK(R670, R662:R682),"")</f>
        <v>19</v>
      </c>
      <c r="T670" s="447"/>
      <c r="U670" s="95">
        <v>16</v>
      </c>
      <c r="V670" s="151">
        <v>1456.7441860465115</v>
      </c>
      <c r="W670" s="177">
        <f t="shared" si="780"/>
        <v>91.046511627906966</v>
      </c>
      <c r="X670" s="95">
        <f>IFERROR(RANK(W670, W662:W682),"")</f>
        <v>18</v>
      </c>
      <c r="Y670" s="447"/>
      <c r="Z670" s="95">
        <v>16</v>
      </c>
      <c r="AA670" s="151">
        <v>1429.9999999999989</v>
      </c>
      <c r="AB670" s="177">
        <f t="shared" si="781"/>
        <v>89.374999999999929</v>
      </c>
      <c r="AC670" s="95">
        <f>IFERROR(RANK(AB670, AB662:AB682),"")</f>
        <v>18</v>
      </c>
      <c r="AD670" s="447"/>
      <c r="AE670" s="95">
        <v>16</v>
      </c>
      <c r="AF670" s="151">
        <v>1459.024390243902</v>
      </c>
      <c r="AG670" s="177">
        <f t="shared" si="782"/>
        <v>91.189024390243873</v>
      </c>
      <c r="AH670" s="95">
        <f>IFERROR(RANK(AG670, AG662:AG682),"")</f>
        <v>17</v>
      </c>
      <c r="AI670" s="447"/>
      <c r="AJ670" s="95">
        <v>16</v>
      </c>
      <c r="AK670" s="151">
        <v>1433.4782608695652</v>
      </c>
      <c r="AL670" s="177">
        <f t="shared" si="783"/>
        <v>89.592391304347828</v>
      </c>
      <c r="AM670" s="95">
        <f>IFERROR(RANK(AL670, AL662:AL682),"")</f>
        <v>18</v>
      </c>
      <c r="AN670" s="447"/>
      <c r="AO670" s="95">
        <v>16</v>
      </c>
      <c r="AP670" s="151">
        <v>1444.0677966101707</v>
      </c>
      <c r="AQ670" s="177">
        <f t="shared" si="784"/>
        <v>90.25423728813567</v>
      </c>
      <c r="AR670" s="95">
        <f>IFERROR(RANK(AQ670, AQ662:AQ682),"")</f>
        <v>18</v>
      </c>
      <c r="AS670" s="447"/>
      <c r="AT670" s="95">
        <v>16</v>
      </c>
      <c r="AU670" s="151">
        <v>1432.0754716981139</v>
      </c>
      <c r="AV670" s="177">
        <f t="shared" si="785"/>
        <v>89.50471698113212</v>
      </c>
      <c r="AW670" s="95">
        <f>IFERROR(RANK(AV670, AV662:AV682),"")</f>
        <v>18</v>
      </c>
      <c r="AX670" s="447"/>
    </row>
    <row r="671" spans="2:50">
      <c r="B671" s="456"/>
      <c r="C671" s="95">
        <f t="shared" si="786"/>
        <v>10</v>
      </c>
      <c r="D671" s="95" t="s">
        <v>149</v>
      </c>
      <c r="E671" s="95">
        <v>15</v>
      </c>
      <c r="F671" s="95">
        <v>2000</v>
      </c>
      <c r="G671" s="177">
        <f t="shared" si="778"/>
        <v>133.33333333333334</v>
      </c>
      <c r="H671" s="447"/>
      <c r="I671" s="153">
        <f t="shared" si="787"/>
        <v>15</v>
      </c>
      <c r="J671" s="153">
        <f t="shared" si="788"/>
        <v>1920.6605364105567</v>
      </c>
      <c r="K671" s="154">
        <f t="shared" si="789"/>
        <v>128.04403576070379</v>
      </c>
      <c r="L671" s="458"/>
      <c r="M671" s="153">
        <f>IFERROR(RANK(K671, K662:K682),"")</f>
        <v>5</v>
      </c>
      <c r="N671" s="448"/>
      <c r="O671" s="448"/>
      <c r="P671" s="95">
        <v>15</v>
      </c>
      <c r="Q671" s="151">
        <v>1924.210526315791</v>
      </c>
      <c r="R671" s="177">
        <f t="shared" si="779"/>
        <v>128.28070175438606</v>
      </c>
      <c r="S671" s="95">
        <f>IFERROR(RANK(R671, R662:R682),"")</f>
        <v>5</v>
      </c>
      <c r="T671" s="447"/>
      <c r="U671" s="95">
        <v>15</v>
      </c>
      <c r="V671" s="151">
        <v>1928</v>
      </c>
      <c r="W671" s="177">
        <f t="shared" si="780"/>
        <v>128.53333333333333</v>
      </c>
      <c r="X671" s="95">
        <f>IFERROR(RANK(W671, W662:W682),"")</f>
        <v>4</v>
      </c>
      <c r="Y671" s="447"/>
      <c r="Z671" s="95">
        <v>15</v>
      </c>
      <c r="AA671" s="151">
        <v>1937.3684210526299</v>
      </c>
      <c r="AB671" s="177">
        <f t="shared" si="781"/>
        <v>129.157894736842</v>
      </c>
      <c r="AC671" s="95">
        <f>IFERROR(RANK(AB671, AB662:AB682),"")</f>
        <v>4</v>
      </c>
      <c r="AD671" s="447"/>
      <c r="AE671" s="95">
        <v>15</v>
      </c>
      <c r="AF671" s="151">
        <v>1908.2926829268285</v>
      </c>
      <c r="AG671" s="177">
        <f t="shared" si="782"/>
        <v>127.21951219512191</v>
      </c>
      <c r="AH671" s="95">
        <f>IFERROR(RANK(AG671, AG662:AG682),"")</f>
        <v>5</v>
      </c>
      <c r="AI671" s="447"/>
      <c r="AJ671" s="95">
        <v>15</v>
      </c>
      <c r="AK671" s="151">
        <v>1907.0588235294126</v>
      </c>
      <c r="AL671" s="177">
        <f t="shared" si="783"/>
        <v>127.13725490196084</v>
      </c>
      <c r="AM671" s="95">
        <f>IFERROR(RANK(AL671, AL662:AL682),"")</f>
        <v>6</v>
      </c>
      <c r="AN671" s="447"/>
      <c r="AO671" s="95">
        <v>15</v>
      </c>
      <c r="AP671" s="151">
        <v>1909.5238095238115</v>
      </c>
      <c r="AQ671" s="177">
        <f t="shared" si="784"/>
        <v>127.30158730158743</v>
      </c>
      <c r="AR671" s="95">
        <f>IFERROR(RANK(AQ671, AQ662:AQ682),"")</f>
        <v>5</v>
      </c>
      <c r="AS671" s="447"/>
      <c r="AT671" s="95">
        <v>15</v>
      </c>
      <c r="AU671" s="151">
        <v>1930.1694915254254</v>
      </c>
      <c r="AV671" s="177">
        <f t="shared" si="785"/>
        <v>128.67796610169503</v>
      </c>
      <c r="AW671" s="95">
        <f>IFERROR(RANK(AV671, AV662:AV682),"")</f>
        <v>5</v>
      </c>
      <c r="AX671" s="447"/>
    </row>
    <row r="672" spans="2:50">
      <c r="B672" s="456"/>
      <c r="C672" s="95">
        <f t="shared" si="786"/>
        <v>11</v>
      </c>
      <c r="D672" s="95" t="s">
        <v>140</v>
      </c>
      <c r="E672" s="95">
        <v>15</v>
      </c>
      <c r="F672" s="95">
        <v>2000</v>
      </c>
      <c r="G672" s="177">
        <f t="shared" si="778"/>
        <v>133.33333333333334</v>
      </c>
      <c r="H672" s="447"/>
      <c r="I672" s="153">
        <f t="shared" si="787"/>
        <v>15</v>
      </c>
      <c r="J672" s="153">
        <f t="shared" si="788"/>
        <v>1917.1115323767833</v>
      </c>
      <c r="K672" s="154">
        <f t="shared" si="789"/>
        <v>127.80743549178554</v>
      </c>
      <c r="L672" s="458"/>
      <c r="M672" s="153">
        <f>IFERROR(RANK(K672, K662:K682),"")</f>
        <v>6</v>
      </c>
      <c r="N672" s="448"/>
      <c r="O672" s="448"/>
      <c r="P672" s="95">
        <v>15</v>
      </c>
      <c r="Q672" s="151">
        <v>1920.5419354838698</v>
      </c>
      <c r="R672" s="177">
        <f t="shared" si="779"/>
        <v>128.03612903225797</v>
      </c>
      <c r="S672" s="95">
        <f>IFERROR(RANK(R672, R662:R682),"")</f>
        <v>6</v>
      </c>
      <c r="T672" s="447"/>
      <c r="U672" s="95">
        <v>15</v>
      </c>
      <c r="V672" s="151">
        <v>1907.647058823532</v>
      </c>
      <c r="W672" s="177">
        <f t="shared" si="780"/>
        <v>127.17647058823546</v>
      </c>
      <c r="X672" s="95">
        <f>IFERROR(RANK(W672, W662:W682),"")</f>
        <v>7</v>
      </c>
      <c r="Y672" s="447"/>
      <c r="Z672" s="95">
        <v>15</v>
      </c>
      <c r="AA672" s="151">
        <v>1910.4761904761924</v>
      </c>
      <c r="AB672" s="177">
        <f t="shared" si="781"/>
        <v>127.3650793650795</v>
      </c>
      <c r="AC672" s="95">
        <f>IFERROR(RANK(AB672, AB662:AB682),"")</f>
        <v>6</v>
      </c>
      <c r="AD672" s="447"/>
      <c r="AE672" s="95">
        <v>15</v>
      </c>
      <c r="AF672" s="151">
        <v>1911.0447761194055</v>
      </c>
      <c r="AG672" s="177">
        <f t="shared" si="782"/>
        <v>127.40298507462703</v>
      </c>
      <c r="AH672" s="95">
        <f>IFERROR(RANK(AG672, AG662:AG682),"")</f>
        <v>4</v>
      </c>
      <c r="AI672" s="447"/>
      <c r="AJ672" s="95">
        <v>15</v>
      </c>
      <c r="AK672" s="151">
        <v>1920.8219178082179</v>
      </c>
      <c r="AL672" s="177">
        <f t="shared" si="783"/>
        <v>128.05479452054786</v>
      </c>
      <c r="AM672" s="95">
        <f>IFERROR(RANK(AL672, AL662:AL682),"")</f>
        <v>4</v>
      </c>
      <c r="AN672" s="447"/>
      <c r="AO672" s="95">
        <v>15</v>
      </c>
      <c r="AP672" s="151">
        <v>1918.9631336405519</v>
      </c>
      <c r="AQ672" s="177">
        <f t="shared" si="784"/>
        <v>127.9308755760368</v>
      </c>
      <c r="AR672" s="95">
        <f>IFERROR(RANK(AQ672, AQ662:AQ682),"")</f>
        <v>3</v>
      </c>
      <c r="AS672" s="447"/>
      <c r="AT672" s="95">
        <v>15</v>
      </c>
      <c r="AU672" s="151">
        <v>1930.2857142857129</v>
      </c>
      <c r="AV672" s="177">
        <f t="shared" si="785"/>
        <v>128.6857142857142</v>
      </c>
      <c r="AW672" s="95">
        <f>IFERROR(RANK(AV672, AV662:AV682),"")</f>
        <v>4</v>
      </c>
      <c r="AX672" s="447"/>
    </row>
    <row r="673" spans="2:50">
      <c r="B673" s="456"/>
      <c r="C673" s="95">
        <f t="shared" si="786"/>
        <v>12</v>
      </c>
      <c r="D673" s="95" t="s">
        <v>132</v>
      </c>
      <c r="E673" s="95">
        <v>15</v>
      </c>
      <c r="F673" s="95">
        <v>2000</v>
      </c>
      <c r="G673" s="177">
        <f t="shared" si="778"/>
        <v>133.33333333333334</v>
      </c>
      <c r="H673" s="447"/>
      <c r="I673" s="153">
        <f t="shared" si="787"/>
        <v>15</v>
      </c>
      <c r="J673" s="153">
        <f t="shared" si="788"/>
        <v>1916.423137857839</v>
      </c>
      <c r="K673" s="154">
        <f t="shared" si="789"/>
        <v>127.76154252385595</v>
      </c>
      <c r="L673" s="458"/>
      <c r="M673" s="153">
        <f>IFERROR(RANK(K673, K662:K682),"")</f>
        <v>7</v>
      </c>
      <c r="N673" s="448"/>
      <c r="O673" s="448"/>
      <c r="P673" s="95">
        <v>15</v>
      </c>
      <c r="Q673" s="151">
        <v>1935.2419354838689</v>
      </c>
      <c r="R673" s="177">
        <f t="shared" si="779"/>
        <v>129.01612903225794</v>
      </c>
      <c r="S673" s="95">
        <f>IFERROR(RANK(R673, R662:R682),"")</f>
        <v>4</v>
      </c>
      <c r="T673" s="447"/>
      <c r="U673" s="95">
        <v>15</v>
      </c>
      <c r="V673" s="151">
        <v>1922.0689655172428</v>
      </c>
      <c r="W673" s="177">
        <f t="shared" si="780"/>
        <v>128.13793103448285</v>
      </c>
      <c r="X673" s="95">
        <f>IFERROR(RANK(W673, W662:W682),"")</f>
        <v>5</v>
      </c>
      <c r="Y673" s="447"/>
      <c r="Z673" s="95">
        <v>15</v>
      </c>
      <c r="AA673" s="151">
        <v>1911.6000000000006</v>
      </c>
      <c r="AB673" s="177">
        <f t="shared" si="781"/>
        <v>127.44000000000004</v>
      </c>
      <c r="AC673" s="95">
        <f>IFERROR(RANK(AB673, AB662:AB682),"")</f>
        <v>5</v>
      </c>
      <c r="AD673" s="447"/>
      <c r="AE673" s="95">
        <v>15</v>
      </c>
      <c r="AF673" s="151">
        <v>1906.4150943396237</v>
      </c>
      <c r="AG673" s="177">
        <f t="shared" si="782"/>
        <v>127.09433962264158</v>
      </c>
      <c r="AH673" s="95">
        <f>IFERROR(RANK(AG673, AG662:AG682),"")</f>
        <v>6</v>
      </c>
      <c r="AI673" s="447"/>
      <c r="AJ673" s="95">
        <v>15</v>
      </c>
      <c r="AK673" s="151">
        <v>1931.0769230769251</v>
      </c>
      <c r="AL673" s="177">
        <f t="shared" si="783"/>
        <v>128.73846153846168</v>
      </c>
      <c r="AM673" s="95">
        <f>IFERROR(RANK(AL673, AL662:AL682),"")</f>
        <v>3</v>
      </c>
      <c r="AN673" s="447"/>
      <c r="AO673" s="95">
        <v>15</v>
      </c>
      <c r="AP673" s="151">
        <v>1904.6153846153836</v>
      </c>
      <c r="AQ673" s="177">
        <f t="shared" si="784"/>
        <v>126.97435897435891</v>
      </c>
      <c r="AR673" s="95">
        <f>IFERROR(RANK(AQ673, AQ662:AQ682),"")</f>
        <v>6</v>
      </c>
      <c r="AS673" s="447"/>
      <c r="AT673" s="95">
        <v>15</v>
      </c>
      <c r="AU673" s="151">
        <v>1903.9436619718292</v>
      </c>
      <c r="AV673" s="177">
        <f t="shared" si="785"/>
        <v>126.92957746478861</v>
      </c>
      <c r="AW673" s="95">
        <f>IFERROR(RANK(AV673, AV662:AV682),"")</f>
        <v>6</v>
      </c>
      <c r="AX673" s="447"/>
    </row>
    <row r="674" spans="2:50">
      <c r="B674" s="456"/>
      <c r="C674" s="95">
        <f t="shared" si="786"/>
        <v>13</v>
      </c>
      <c r="D674" s="95" t="s">
        <v>153</v>
      </c>
      <c r="E674" s="95">
        <v>16</v>
      </c>
      <c r="F674" s="95">
        <v>1500</v>
      </c>
      <c r="G674" s="177">
        <f t="shared" si="778"/>
        <v>93.75</v>
      </c>
      <c r="H674" s="447"/>
      <c r="I674" s="153">
        <f t="shared" si="787"/>
        <v>16</v>
      </c>
      <c r="J674" s="153">
        <f t="shared" si="788"/>
        <v>1440.6722352814068</v>
      </c>
      <c r="K674" s="154">
        <f t="shared" si="789"/>
        <v>90.042014705087922</v>
      </c>
      <c r="L674" s="458"/>
      <c r="M674" s="153">
        <f>IFERROR(RANK(K674, K662:K682),"")</f>
        <v>19</v>
      </c>
      <c r="N674" s="448"/>
      <c r="O674" s="448"/>
      <c r="P674" s="95">
        <v>16</v>
      </c>
      <c r="Q674" s="151">
        <v>1435.6626506024093</v>
      </c>
      <c r="R674" s="177">
        <f t="shared" si="779"/>
        <v>89.728915662650579</v>
      </c>
      <c r="S674" s="95">
        <f>IFERROR(RANK(R674, R662:R682),"")</f>
        <v>18</v>
      </c>
      <c r="T674" s="447"/>
      <c r="U674" s="95">
        <v>16</v>
      </c>
      <c r="V674" s="151">
        <v>1432.8358208955242</v>
      </c>
      <c r="W674" s="177">
        <f t="shared" si="780"/>
        <v>89.552238805970262</v>
      </c>
      <c r="X674" s="95">
        <f>IFERROR(RANK(W674, W662:W682),"")</f>
        <v>19</v>
      </c>
      <c r="Y674" s="447"/>
      <c r="Z674" s="95">
        <v>16</v>
      </c>
      <c r="AA674" s="151">
        <v>1435.1612903225821</v>
      </c>
      <c r="AB674" s="177">
        <f t="shared" si="781"/>
        <v>89.697580645161381</v>
      </c>
      <c r="AC674" s="95">
        <f>IFERROR(RANK(AB674, AB662:AB682),"")</f>
        <v>17</v>
      </c>
      <c r="AD674" s="447"/>
      <c r="AE674" s="95">
        <v>16</v>
      </c>
      <c r="AF674" s="151">
        <v>1446.4615384615402</v>
      </c>
      <c r="AG674" s="177">
        <f t="shared" si="782"/>
        <v>90.40384615384626</v>
      </c>
      <c r="AH674" s="95">
        <f>IFERROR(RANK(AG674, AG662:AG682),"")</f>
        <v>18</v>
      </c>
      <c r="AI674" s="447"/>
      <c r="AJ674" s="95">
        <v>16</v>
      </c>
      <c r="AK674" s="151">
        <v>1442.3376623376616</v>
      </c>
      <c r="AL674" s="177">
        <f t="shared" si="783"/>
        <v>90.146103896103853</v>
      </c>
      <c r="AM674" s="95">
        <f>IFERROR(RANK(AL674, AL662:AL682),"")</f>
        <v>17</v>
      </c>
      <c r="AN674" s="447"/>
      <c r="AO674" s="95">
        <v>16</v>
      </c>
      <c r="AP674" s="151">
        <v>1445.5225464190976</v>
      </c>
      <c r="AQ674" s="177">
        <f t="shared" si="784"/>
        <v>90.345159151193599</v>
      </c>
      <c r="AR674" s="95">
        <f>IFERROR(RANK(AQ674, AQ662:AQ682),"")</f>
        <v>17</v>
      </c>
      <c r="AS674" s="447"/>
      <c r="AT674" s="95">
        <v>16</v>
      </c>
      <c r="AU674" s="151">
        <v>1446.7241379310335</v>
      </c>
      <c r="AV674" s="177">
        <f t="shared" si="785"/>
        <v>90.420258620689594</v>
      </c>
      <c r="AW674" s="95">
        <f>IFERROR(RANK(AV674, AV662:AV682),"")</f>
        <v>17</v>
      </c>
      <c r="AX674" s="447"/>
    </row>
    <row r="675" spans="2:50">
      <c r="B675" s="456"/>
      <c r="C675" s="95">
        <f t="shared" si="786"/>
        <v>14</v>
      </c>
      <c r="D675" s="95" t="s">
        <v>155</v>
      </c>
      <c r="E675" s="95">
        <v>22</v>
      </c>
      <c r="F675" s="95">
        <v>2000</v>
      </c>
      <c r="G675" s="177">
        <f t="shared" si="778"/>
        <v>90.909090909090907</v>
      </c>
      <c r="H675" s="447"/>
      <c r="I675" s="153">
        <f t="shared" si="787"/>
        <v>22</v>
      </c>
      <c r="J675" s="153">
        <f t="shared" si="788"/>
        <v>1822.3137420300477</v>
      </c>
      <c r="K675" s="154">
        <f t="shared" si="789"/>
        <v>82.832442819547609</v>
      </c>
      <c r="L675" s="458"/>
      <c r="M675" s="153">
        <f>IFERROR(RANK(K675, K662:K682),"")</f>
        <v>20</v>
      </c>
      <c r="N675" s="448"/>
      <c r="O675" s="448"/>
      <c r="P675" s="95">
        <v>22</v>
      </c>
      <c r="Q675" s="151">
        <v>1815.4285714285718</v>
      </c>
      <c r="R675" s="177">
        <f t="shared" si="779"/>
        <v>82.519480519480538</v>
      </c>
      <c r="S675" s="95">
        <f>IFERROR(RANK(R675, R662:R682),"")</f>
        <v>20</v>
      </c>
      <c r="T675" s="447"/>
      <c r="U675" s="95">
        <v>22</v>
      </c>
      <c r="V675" s="151">
        <v>1838.9999999999991</v>
      </c>
      <c r="W675" s="177">
        <f t="shared" si="780"/>
        <v>83.590909090909051</v>
      </c>
      <c r="X675" s="95">
        <f>IFERROR(RANK(W675, W662:W682),"")</f>
        <v>20</v>
      </c>
      <c r="Y675" s="447"/>
      <c r="Z675" s="95">
        <v>22</v>
      </c>
      <c r="AA675" s="151">
        <v>1829.4339622641505</v>
      </c>
      <c r="AB675" s="177">
        <f t="shared" si="781"/>
        <v>83.156089193825025</v>
      </c>
      <c r="AC675" s="95">
        <f>IFERROR(RANK(AB675, AB662:AB682),"")</f>
        <v>19</v>
      </c>
      <c r="AD675" s="447"/>
      <c r="AE675" s="95">
        <v>22</v>
      </c>
      <c r="AF675" s="151">
        <v>1833.9622641509443</v>
      </c>
      <c r="AG675" s="177">
        <f t="shared" si="782"/>
        <v>83.361921097770193</v>
      </c>
      <c r="AH675" s="95">
        <f>IFERROR(RANK(AG675, AG662:AG682),"")</f>
        <v>19</v>
      </c>
      <c r="AI675" s="447"/>
      <c r="AJ675" s="95">
        <v>22</v>
      </c>
      <c r="AK675" s="151">
        <v>1805.2631578947369</v>
      </c>
      <c r="AL675" s="177">
        <f t="shared" si="783"/>
        <v>82.057416267942585</v>
      </c>
      <c r="AM675" s="95">
        <f>IFERROR(RANK(AL675, AL662:AL682),"")</f>
        <v>19</v>
      </c>
      <c r="AN675" s="447"/>
      <c r="AO675" s="95">
        <v>22</v>
      </c>
      <c r="AP675" s="151">
        <v>1824.6575342465758</v>
      </c>
      <c r="AQ675" s="177">
        <f t="shared" si="784"/>
        <v>82.938978829389811</v>
      </c>
      <c r="AR675" s="95">
        <f>IFERROR(RANK(AQ675, AQ662:AQ682),"")</f>
        <v>19</v>
      </c>
      <c r="AS675" s="447"/>
      <c r="AT675" s="95">
        <v>22</v>
      </c>
      <c r="AU675" s="151">
        <v>1808.4507042253526</v>
      </c>
      <c r="AV675" s="177">
        <f t="shared" si="785"/>
        <v>82.20230473751603</v>
      </c>
      <c r="AW675" s="95">
        <f>IFERROR(RANK(AV675, AV662:AV682),"")</f>
        <v>19</v>
      </c>
      <c r="AX675" s="447"/>
    </row>
    <row r="676" spans="2:50">
      <c r="B676" s="456"/>
      <c r="C676" s="95">
        <f t="shared" si="786"/>
        <v>15</v>
      </c>
      <c r="D676" s="95" t="s">
        <v>156</v>
      </c>
      <c r="E676" s="95">
        <v>16</v>
      </c>
      <c r="F676" s="95">
        <v>2000</v>
      </c>
      <c r="G676" s="177">
        <f t="shared" si="778"/>
        <v>125</v>
      </c>
      <c r="H676" s="447"/>
      <c r="I676" s="153">
        <f t="shared" si="787"/>
        <v>16</v>
      </c>
      <c r="J676" s="153">
        <f t="shared" si="788"/>
        <v>1944.0274571367079</v>
      </c>
      <c r="K676" s="154">
        <f t="shared" si="789"/>
        <v>121.50171607104424</v>
      </c>
      <c r="L676" s="458"/>
      <c r="M676" s="153">
        <f>IFERROR(RANK(K676, K662:K682),"")</f>
        <v>8</v>
      </c>
      <c r="N676" s="448"/>
      <c r="O676" s="448"/>
      <c r="P676" s="95">
        <v>16</v>
      </c>
      <c r="Q676" s="151">
        <v>1976.4705882353012</v>
      </c>
      <c r="R676" s="177">
        <f t="shared" si="779"/>
        <v>123.52941176470632</v>
      </c>
      <c r="S676" s="95">
        <f>IFERROR(RANK(R676, R662:R682),"")</f>
        <v>8</v>
      </c>
      <c r="T676" s="447"/>
      <c r="U676" s="95">
        <v>16</v>
      </c>
      <c r="V676" s="151">
        <v>1904.0000000000066</v>
      </c>
      <c r="W676" s="177">
        <f t="shared" si="780"/>
        <v>119.00000000000041</v>
      </c>
      <c r="X676" s="95">
        <f>IFERROR(RANK(W676, W662:W682),"")</f>
        <v>11</v>
      </c>
      <c r="Y676" s="447"/>
      <c r="Z676" s="95">
        <v>16</v>
      </c>
      <c r="AA676" s="151">
        <v>1910.7692307692375</v>
      </c>
      <c r="AB676" s="177">
        <f t="shared" si="781"/>
        <v>119.42307692307735</v>
      </c>
      <c r="AC676" s="95">
        <f>IFERROR(RANK(AB676, AB662:AB682),"")</f>
        <v>9</v>
      </c>
      <c r="AD676" s="447"/>
      <c r="AE676" s="95">
        <v>16</v>
      </c>
      <c r="AF676" s="151">
        <v>1996.0000000000073</v>
      </c>
      <c r="AG676" s="177">
        <f t="shared" si="782"/>
        <v>124.75000000000045</v>
      </c>
      <c r="AH676" s="95">
        <f>IFERROR(RANK(AG676, AG662:AG682),"")</f>
        <v>7</v>
      </c>
      <c r="AI676" s="447"/>
      <c r="AJ676" s="95">
        <v>16</v>
      </c>
      <c r="AK676" s="151">
        <v>1913.3333333333401</v>
      </c>
      <c r="AL676" s="177">
        <f t="shared" si="783"/>
        <v>119.58333333333375</v>
      </c>
      <c r="AM676" s="95">
        <f>IFERROR(RANK(AL676, AL662:AL682),"")</f>
        <v>10</v>
      </c>
      <c r="AN676" s="447"/>
      <c r="AO676" s="95">
        <v>16</v>
      </c>
      <c r="AP676" s="151">
        <v>1914.285714285721</v>
      </c>
      <c r="AQ676" s="177">
        <f t="shared" si="784"/>
        <v>119.64285714285757</v>
      </c>
      <c r="AR676" s="95">
        <f>IFERROR(RANK(AQ676, AQ662:AQ682),"")</f>
        <v>9</v>
      </c>
      <c r="AS676" s="447"/>
      <c r="AT676" s="95">
        <v>16</v>
      </c>
      <c r="AU676" s="151">
        <v>1993.3333333333405</v>
      </c>
      <c r="AV676" s="177">
        <f t="shared" si="785"/>
        <v>124.58333333333378</v>
      </c>
      <c r="AW676" s="95">
        <f>IFERROR(RANK(AV676, AV662:AV682),"")</f>
        <v>7</v>
      </c>
      <c r="AX676" s="447"/>
    </row>
    <row r="677" spans="2:50">
      <c r="B677" s="456"/>
      <c r="C677" s="95">
        <f t="shared" si="786"/>
        <v>16</v>
      </c>
      <c r="D677" s="95" t="s">
        <v>157</v>
      </c>
      <c r="E677" s="95">
        <v>20</v>
      </c>
      <c r="F677" s="95">
        <v>2000</v>
      </c>
      <c r="G677" s="177">
        <f t="shared" si="778"/>
        <v>100</v>
      </c>
      <c r="H677" s="447"/>
      <c r="I677" s="153">
        <f t="shared" si="787"/>
        <v>20</v>
      </c>
      <c r="J677" s="153">
        <f t="shared" si="788"/>
        <v>1925.0725945991348</v>
      </c>
      <c r="K677" s="154">
        <f t="shared" si="789"/>
        <v>96.253629729956742</v>
      </c>
      <c r="L677" s="458"/>
      <c r="M677" s="153">
        <f>IFERROR(RANK(K677, K662:K682),"")</f>
        <v>16</v>
      </c>
      <c r="N677" s="448"/>
      <c r="O677" s="448"/>
      <c r="P677" s="95">
        <v>20</v>
      </c>
      <c r="Q677" s="151">
        <v>1907.7551020408171</v>
      </c>
      <c r="R677" s="177">
        <f t="shared" si="779"/>
        <v>95.387755102040856</v>
      </c>
      <c r="S677" s="95">
        <f>IFERROR(RANK(R677, R662:R682),"")</f>
        <v>16</v>
      </c>
      <c r="T677" s="447"/>
      <c r="U677" s="95">
        <v>20</v>
      </c>
      <c r="V677" s="151">
        <v>1941.5384615384605</v>
      </c>
      <c r="W677" s="177">
        <f t="shared" si="780"/>
        <v>97.076923076923023</v>
      </c>
      <c r="X677" s="95">
        <f>IFERROR(RANK(W677, W662:W682),"")</f>
        <v>16</v>
      </c>
      <c r="Y677" s="447"/>
      <c r="Z677" s="95">
        <v>20</v>
      </c>
      <c r="AA677" s="151">
        <v>1933.8461538461527</v>
      </c>
      <c r="AB677" s="177">
        <f t="shared" si="781"/>
        <v>96.692307692307637</v>
      </c>
      <c r="AC677" s="95">
        <f>IFERROR(RANK(AB677, AB662:AB682),"")</f>
        <v>15</v>
      </c>
      <c r="AD677" s="447"/>
      <c r="AE677" s="95">
        <v>20</v>
      </c>
      <c r="AF677" s="151">
        <v>1922.8571428571422</v>
      </c>
      <c r="AG677" s="177">
        <f t="shared" si="782"/>
        <v>96.14285714285711</v>
      </c>
      <c r="AH677" s="95">
        <f>IFERROR(RANK(AG677, AG662:AG682),"")</f>
        <v>15</v>
      </c>
      <c r="AI677" s="447"/>
      <c r="AJ677" s="95">
        <v>20</v>
      </c>
      <c r="AK677" s="151">
        <v>1903.4042553191491</v>
      </c>
      <c r="AL677" s="177">
        <f t="shared" si="783"/>
        <v>95.170212765957459</v>
      </c>
      <c r="AM677" s="95">
        <f>IFERROR(RANK(AL677, AL662:AL682),"")</f>
        <v>15</v>
      </c>
      <c r="AN677" s="447"/>
      <c r="AO677" s="95">
        <v>20</v>
      </c>
      <c r="AP677" s="151">
        <v>1930.188679245284</v>
      </c>
      <c r="AQ677" s="177">
        <f t="shared" si="784"/>
        <v>96.509433962264197</v>
      </c>
      <c r="AR677" s="95">
        <f>IFERROR(RANK(AQ677, AQ662:AQ682),"")</f>
        <v>15</v>
      </c>
      <c r="AS677" s="447"/>
      <c r="AT677" s="95">
        <v>20</v>
      </c>
      <c r="AU677" s="151">
        <v>1935.9183673469395</v>
      </c>
      <c r="AV677" s="177">
        <f t="shared" si="785"/>
        <v>96.795918367346971</v>
      </c>
      <c r="AW677" s="95">
        <f>IFERROR(RANK(AV677, AV662:AV682),"")</f>
        <v>15</v>
      </c>
      <c r="AX677" s="447"/>
    </row>
    <row r="678" spans="2:50">
      <c r="B678" s="456"/>
      <c r="C678" s="95">
        <f t="shared" si="786"/>
        <v>17</v>
      </c>
      <c r="D678" s="95" t="s">
        <v>158</v>
      </c>
      <c r="E678" s="95">
        <v>21</v>
      </c>
      <c r="F678" s="95">
        <v>2000</v>
      </c>
      <c r="G678" s="177">
        <f t="shared" si="778"/>
        <v>95.238095238095241</v>
      </c>
      <c r="H678" s="447"/>
      <c r="I678" s="153">
        <f t="shared" si="787"/>
        <v>21</v>
      </c>
      <c r="J678" s="153">
        <f t="shared" si="788"/>
        <v>1937.9366928957891</v>
      </c>
      <c r="K678" s="154">
        <f t="shared" si="789"/>
        <v>92.282699661704228</v>
      </c>
      <c r="L678" s="458"/>
      <c r="M678" s="153">
        <f>IFERROR(RANK(K678, K662:K682),"")</f>
        <v>17</v>
      </c>
      <c r="N678" s="448"/>
      <c r="O678" s="448"/>
      <c r="P678" s="95">
        <v>21</v>
      </c>
      <c r="Q678" s="151">
        <v>1934.2857142857213</v>
      </c>
      <c r="R678" s="177">
        <f t="shared" si="779"/>
        <v>92.108843537415297</v>
      </c>
      <c r="S678" s="95">
        <f>IFERROR(RANK(R678, R662:R682),"")</f>
        <v>17</v>
      </c>
      <c r="T678" s="447"/>
      <c r="U678" s="95">
        <v>21</v>
      </c>
      <c r="V678" s="151">
        <v>1972.5000000000068</v>
      </c>
      <c r="W678" s="177">
        <f t="shared" si="780"/>
        <v>93.928571428571757</v>
      </c>
      <c r="X678" s="95">
        <f>IFERROR(RANK(W678, W662:W682),"")</f>
        <v>17</v>
      </c>
      <c r="Y678" s="447"/>
      <c r="Z678" s="95">
        <v>21</v>
      </c>
      <c r="AA678" s="151">
        <v>1938.4615384615452</v>
      </c>
      <c r="AB678" s="177">
        <f t="shared" si="781"/>
        <v>92.307692307692633</v>
      </c>
      <c r="AC678" s="95">
        <f>IFERROR(RANK(AB678, AB662:AB682),"")</f>
        <v>16</v>
      </c>
      <c r="AD678" s="447"/>
      <c r="AE678" s="95">
        <v>21</v>
      </c>
      <c r="AF678" s="151">
        <v>1916.470588235301</v>
      </c>
      <c r="AG678" s="177">
        <f t="shared" si="782"/>
        <v>91.260504201681002</v>
      </c>
      <c r="AH678" s="95">
        <f>IFERROR(RANK(AG678, AG662:AG682),"")</f>
        <v>16</v>
      </c>
      <c r="AI678" s="447"/>
      <c r="AJ678" s="95">
        <v>21</v>
      </c>
      <c r="AK678" s="151">
        <v>1916.470588235301</v>
      </c>
      <c r="AL678" s="177">
        <f t="shared" si="783"/>
        <v>91.260504201681002</v>
      </c>
      <c r="AM678" s="95">
        <f>IFERROR(RANK(AL678, AL662:AL682),"")</f>
        <v>16</v>
      </c>
      <c r="AN678" s="447"/>
      <c r="AO678" s="95">
        <v>21</v>
      </c>
      <c r="AP678" s="151">
        <v>1967.3684210526385</v>
      </c>
      <c r="AQ678" s="177">
        <f t="shared" si="784"/>
        <v>93.684210526316122</v>
      </c>
      <c r="AR678" s="95">
        <f>IFERROR(RANK(AQ678, AQ662:AQ682),"")</f>
        <v>16</v>
      </c>
      <c r="AS678" s="447"/>
      <c r="AT678" s="95">
        <v>21</v>
      </c>
      <c r="AU678" s="151">
        <v>1920.0000000000068</v>
      </c>
      <c r="AV678" s="177">
        <f t="shared" si="785"/>
        <v>91.428571428571757</v>
      </c>
      <c r="AW678" s="95">
        <f>IFERROR(RANK(AV678, AV662:AV682),"")</f>
        <v>16</v>
      </c>
      <c r="AX678" s="447"/>
    </row>
    <row r="679" spans="2:50">
      <c r="B679" s="456"/>
      <c r="C679" s="95">
        <f t="shared" si="786"/>
        <v>18</v>
      </c>
      <c r="D679" s="95" t="s">
        <v>159</v>
      </c>
      <c r="E679" s="95">
        <v>16</v>
      </c>
      <c r="F679" s="95">
        <v>2000</v>
      </c>
      <c r="G679" s="177">
        <f t="shared" si="778"/>
        <v>125</v>
      </c>
      <c r="H679" s="447"/>
      <c r="I679" s="153">
        <f t="shared" si="787"/>
        <v>16</v>
      </c>
      <c r="J679" s="153">
        <f t="shared" si="788"/>
        <v>1942.8490119049934</v>
      </c>
      <c r="K679" s="154">
        <f t="shared" si="789"/>
        <v>121.42806324406209</v>
      </c>
      <c r="L679" s="458"/>
      <c r="M679" s="153">
        <f>IFERROR(RANK(K679, K662:K682),"")</f>
        <v>9</v>
      </c>
      <c r="N679" s="448"/>
      <c r="O679" s="448"/>
      <c r="P679" s="95">
        <v>16</v>
      </c>
      <c r="Q679" s="151">
        <v>1915.7142857142817</v>
      </c>
      <c r="R679" s="177">
        <f t="shared" si="779"/>
        <v>119.73214285714261</v>
      </c>
      <c r="S679" s="95">
        <f>IFERROR(RANK(R679, R662:R682),"")</f>
        <v>11</v>
      </c>
      <c r="T679" s="447"/>
      <c r="U679" s="95">
        <v>16</v>
      </c>
      <c r="V679" s="151">
        <v>1964.3478260869497</v>
      </c>
      <c r="W679" s="177">
        <f t="shared" si="780"/>
        <v>122.77173913043436</v>
      </c>
      <c r="X679" s="95">
        <f>IFERROR(RANK(W679, W662:W682),"")</f>
        <v>8</v>
      </c>
      <c r="Y679" s="447"/>
      <c r="Z679" s="95">
        <v>16</v>
      </c>
      <c r="AA679" s="151">
        <v>1973.6842105263229</v>
      </c>
      <c r="AB679" s="177">
        <f t="shared" si="781"/>
        <v>123.35526315789518</v>
      </c>
      <c r="AC679" s="95">
        <f>IFERROR(RANK(AB679, AB662:AB682),"")</f>
        <v>7</v>
      </c>
      <c r="AD679" s="447"/>
      <c r="AE679" s="95">
        <v>16</v>
      </c>
      <c r="AF679" s="151">
        <v>1943.4782608695587</v>
      </c>
      <c r="AG679" s="177">
        <f t="shared" si="782"/>
        <v>121.46739130434742</v>
      </c>
      <c r="AH679" s="95">
        <f>IFERROR(RANK(AG679, AG662:AG682),"")</f>
        <v>8</v>
      </c>
      <c r="AI679" s="447"/>
      <c r="AJ679" s="95">
        <v>16</v>
      </c>
      <c r="AK679" s="151">
        <v>1943.0769230769181</v>
      </c>
      <c r="AL679" s="177">
        <f t="shared" si="783"/>
        <v>121.44230769230738</v>
      </c>
      <c r="AM679" s="95">
        <f>IFERROR(RANK(AL679, AL662:AL682),"")</f>
        <v>7</v>
      </c>
      <c r="AN679" s="447"/>
      <c r="AO679" s="95">
        <v>16</v>
      </c>
      <c r="AP679" s="151">
        <v>1937.4193548387066</v>
      </c>
      <c r="AQ679" s="177">
        <f t="shared" si="784"/>
        <v>121.08870967741916</v>
      </c>
      <c r="AR679" s="95">
        <f>IFERROR(RANK(AQ679, AQ662:AQ682),"")</f>
        <v>7</v>
      </c>
      <c r="AS679" s="447"/>
      <c r="AT679" s="95">
        <v>16</v>
      </c>
      <c r="AU679" s="151">
        <v>1922.2222222222176</v>
      </c>
      <c r="AV679" s="177">
        <f t="shared" si="785"/>
        <v>120.1388888888886</v>
      </c>
      <c r="AW679" s="95">
        <f>IFERROR(RANK(AV679, AV662:AV682),"")</f>
        <v>8</v>
      </c>
      <c r="AX679" s="447"/>
    </row>
    <row r="680" spans="2:50">
      <c r="B680" s="456"/>
      <c r="C680" s="95">
        <f t="shared" si="786"/>
        <v>19</v>
      </c>
      <c r="D680" s="95" t="s">
        <v>160</v>
      </c>
      <c r="E680" s="95">
        <v>25</v>
      </c>
      <c r="F680" s="95">
        <v>2000</v>
      </c>
      <c r="G680" s="177">
        <f t="shared" si="778"/>
        <v>80</v>
      </c>
      <c r="H680" s="447"/>
      <c r="I680" s="153">
        <f t="shared" si="787"/>
        <v>25</v>
      </c>
      <c r="J680" s="153">
        <f t="shared" si="788"/>
        <v>1825.721248657949</v>
      </c>
      <c r="K680" s="154">
        <f t="shared" si="789"/>
        <v>73.028849946317962</v>
      </c>
      <c r="L680" s="458"/>
      <c r="M680" s="153">
        <f>IFERROR(RANK(K680, K662:K682),"")</f>
        <v>21</v>
      </c>
      <c r="N680" s="448"/>
      <c r="O680" s="448"/>
      <c r="P680" s="95">
        <v>25</v>
      </c>
      <c r="Q680" s="151">
        <v>1840.7142857142871</v>
      </c>
      <c r="R680" s="177">
        <f t="shared" si="779"/>
        <v>73.62857142857149</v>
      </c>
      <c r="S680" s="95">
        <f>IFERROR(RANK(R680, R662:R682),"")</f>
        <v>21</v>
      </c>
      <c r="T680" s="447"/>
      <c r="U680" s="95">
        <v>25</v>
      </c>
      <c r="V680" s="151">
        <v>1847.7551020408168</v>
      </c>
      <c r="W680" s="177">
        <f t="shared" si="780"/>
        <v>73.910204081632671</v>
      </c>
      <c r="X680" s="95">
        <f>IFERROR(RANK(W680, W662:W682),"")</f>
        <v>21</v>
      </c>
      <c r="Y680" s="447"/>
      <c r="Z680" s="95">
        <v>25</v>
      </c>
      <c r="AA680" s="151">
        <v>1826.6666666666665</v>
      </c>
      <c r="AB680" s="177">
        <f t="shared" si="781"/>
        <v>73.066666666666663</v>
      </c>
      <c r="AC680" s="95">
        <f>IFERROR(RANK(AB680, AB662:AB682),"")</f>
        <v>20</v>
      </c>
      <c r="AD680" s="447"/>
      <c r="AE680" s="95">
        <v>25</v>
      </c>
      <c r="AF680" s="151">
        <v>1809.5454545454545</v>
      </c>
      <c r="AG680" s="177">
        <f t="shared" si="782"/>
        <v>72.381818181818176</v>
      </c>
      <c r="AH680" s="95">
        <f>IFERROR(RANK(AG680, AG662:AG682),"")</f>
        <v>20</v>
      </c>
      <c r="AI680" s="447"/>
      <c r="AJ680" s="95">
        <v>25</v>
      </c>
      <c r="AK680" s="151">
        <v>1826.6666666666665</v>
      </c>
      <c r="AL680" s="177">
        <f t="shared" si="783"/>
        <v>73.066666666666663</v>
      </c>
      <c r="AM680" s="95">
        <f>IFERROR(RANK(AL680, AL662:AL682),"")</f>
        <v>20</v>
      </c>
      <c r="AN680" s="447"/>
      <c r="AO680" s="95">
        <v>25</v>
      </c>
      <c r="AP680" s="151">
        <v>1802.0338983050838</v>
      </c>
      <c r="AQ680" s="177">
        <f t="shared" si="784"/>
        <v>72.081355932203351</v>
      </c>
      <c r="AR680" s="95">
        <f>IFERROR(RANK(AQ680, AQ662:AQ682),"")</f>
        <v>20</v>
      </c>
      <c r="AS680" s="447"/>
      <c r="AT680" s="95">
        <v>25</v>
      </c>
      <c r="AU680" s="151">
        <v>1826.6666666666677</v>
      </c>
      <c r="AV680" s="177">
        <f t="shared" si="785"/>
        <v>73.066666666666706</v>
      </c>
      <c r="AW680" s="95">
        <f>IFERROR(RANK(AV680, AV662:AV682),"")</f>
        <v>20</v>
      </c>
      <c r="AX680" s="447"/>
    </row>
    <row r="681" spans="2:50">
      <c r="B681" s="456"/>
      <c r="C681" s="95">
        <f t="shared" si="786"/>
        <v>20</v>
      </c>
      <c r="D681" s="95" t="s">
        <v>161</v>
      </c>
      <c r="E681" s="95">
        <v>15</v>
      </c>
      <c r="F681" s="95">
        <v>2000</v>
      </c>
      <c r="G681" s="177">
        <f t="shared" si="778"/>
        <v>133.33333333333334</v>
      </c>
      <c r="H681" s="447"/>
      <c r="I681" s="153">
        <f t="shared" si="787"/>
        <v>15</v>
      </c>
      <c r="J681" s="153">
        <f t="shared" si="788"/>
        <v>1921.9856459330124</v>
      </c>
      <c r="K681" s="154">
        <f t="shared" si="789"/>
        <v>128.13237639553415</v>
      </c>
      <c r="L681" s="458"/>
      <c r="M681" s="153">
        <f>IFERROR(RANK(K681, K661:K681),"")</f>
        <v>4</v>
      </c>
      <c r="N681" s="448"/>
      <c r="O681" s="448"/>
      <c r="P681" s="95">
        <v>15</v>
      </c>
      <c r="Q681" s="151">
        <v>1905.789473684209</v>
      </c>
      <c r="R681" s="177">
        <f t="shared" si="779"/>
        <v>127.05263157894727</v>
      </c>
      <c r="S681" s="95">
        <f>IFERROR(RANK(R681, R661:R681),"")</f>
        <v>7</v>
      </c>
      <c r="T681" s="447"/>
      <c r="U681" s="95">
        <v>15</v>
      </c>
      <c r="V681" s="151">
        <v>1938.1818181818157</v>
      </c>
      <c r="W681" s="177">
        <f t="shared" si="780"/>
        <v>129.21212121212105</v>
      </c>
      <c r="X681" s="95">
        <f>IFERROR(RANK(W681, W661:W681),"")</f>
        <v>3</v>
      </c>
      <c r="Y681" s="447"/>
      <c r="Z681" s="288"/>
      <c r="AA681" s="290"/>
      <c r="AB681" s="290" t="str">
        <f t="shared" si="781"/>
        <v/>
      </c>
      <c r="AC681" s="288" t="str">
        <f>IFERROR(RANK(AB681, AB661:AB681),"")</f>
        <v/>
      </c>
      <c r="AD681" s="447"/>
      <c r="AE681" s="288"/>
      <c r="AF681" s="290"/>
      <c r="AG681" s="290" t="str">
        <f t="shared" si="782"/>
        <v/>
      </c>
      <c r="AH681" s="288" t="str">
        <f>IFERROR(RANK(AG681, AG661:AG681),"")</f>
        <v/>
      </c>
      <c r="AI681" s="447"/>
      <c r="AJ681" s="288"/>
      <c r="AK681" s="290"/>
      <c r="AL681" s="290" t="str">
        <f t="shared" si="783"/>
        <v/>
      </c>
      <c r="AM681" s="288" t="str">
        <f>IFERROR(RANK(AL681, AL661:AL681),"")</f>
        <v/>
      </c>
      <c r="AN681" s="447"/>
      <c r="AO681" s="288"/>
      <c r="AP681" s="290"/>
      <c r="AQ681" s="290" t="str">
        <f t="shared" si="784"/>
        <v/>
      </c>
      <c r="AR681" s="288" t="str">
        <f>IFERROR(RANK(AQ681, AQ661:AQ681),"")</f>
        <v/>
      </c>
      <c r="AS681" s="447"/>
      <c r="AT681" s="288"/>
      <c r="AU681" s="290"/>
      <c r="AV681" s="290" t="str">
        <f t="shared" si="785"/>
        <v/>
      </c>
      <c r="AW681" s="288" t="str">
        <f>IFERROR(RANK(AV681, AV661:AV681),"")</f>
        <v/>
      </c>
      <c r="AX681" s="447"/>
    </row>
    <row r="682" spans="2:50">
      <c r="B682" s="456"/>
      <c r="C682" s="95">
        <f t="shared" si="786"/>
        <v>21</v>
      </c>
      <c r="D682" s="95" t="s">
        <v>162</v>
      </c>
      <c r="E682" s="95">
        <v>19</v>
      </c>
      <c r="F682" s="95">
        <v>2000</v>
      </c>
      <c r="G682" s="177">
        <f t="shared" si="778"/>
        <v>105.26315789473684</v>
      </c>
      <c r="H682" s="447"/>
      <c r="I682" s="153">
        <f t="shared" si="787"/>
        <v>19</v>
      </c>
      <c r="J682" s="153">
        <f t="shared" si="788"/>
        <v>1854.9271129436202</v>
      </c>
      <c r="K682" s="154">
        <f t="shared" si="789"/>
        <v>97.627742786506317</v>
      </c>
      <c r="L682" s="459"/>
      <c r="M682" s="153">
        <f>IFERROR(RANK(K682, K662:K682),"")</f>
        <v>15</v>
      </c>
      <c r="N682" s="448"/>
      <c r="O682" s="448"/>
      <c r="P682" s="95">
        <v>19</v>
      </c>
      <c r="Q682" s="151">
        <v>1824.8780487804872</v>
      </c>
      <c r="R682" s="177">
        <f t="shared" si="779"/>
        <v>96.046213093709852</v>
      </c>
      <c r="S682" s="95">
        <f>IFERROR(RANK(R682, R662:R682),"")</f>
        <v>15</v>
      </c>
      <c r="T682" s="447"/>
      <c r="U682" s="95">
        <v>19</v>
      </c>
      <c r="V682" s="151">
        <v>1884.324324324323</v>
      </c>
      <c r="W682" s="177">
        <f t="shared" si="780"/>
        <v>99.174964438122259</v>
      </c>
      <c r="X682" s="95">
        <f>IFERROR(RANK(W682, W662:W682),"")</f>
        <v>15</v>
      </c>
      <c r="Y682" s="447"/>
      <c r="Z682" s="95">
        <v>19</v>
      </c>
      <c r="AA682" s="151">
        <v>1846.2857142857124</v>
      </c>
      <c r="AB682" s="177">
        <f t="shared" si="781"/>
        <v>97.172932330826967</v>
      </c>
      <c r="AC682" s="95">
        <f>IFERROR(RANK(AB682, AB662:AB682),"")</f>
        <v>14</v>
      </c>
      <c r="AD682" s="447"/>
      <c r="AE682" s="95">
        <v>19</v>
      </c>
      <c r="AF682" s="151">
        <v>1867.6363636363649</v>
      </c>
      <c r="AG682" s="177">
        <f t="shared" si="782"/>
        <v>98.296650717703415</v>
      </c>
      <c r="AH682" s="95">
        <f>IFERROR(RANK(AG682, AG662:AG682),"")</f>
        <v>14</v>
      </c>
      <c r="AI682" s="447"/>
      <c r="AJ682" s="95">
        <v>19</v>
      </c>
      <c r="AK682" s="151">
        <v>1829.5081967213109</v>
      </c>
      <c r="AL682" s="177">
        <f t="shared" si="783"/>
        <v>96.289905090595312</v>
      </c>
      <c r="AM682" s="95">
        <f>IFERROR(RANK(AL682, AL662:AL682),"")</f>
        <v>14</v>
      </c>
      <c r="AN682" s="447"/>
      <c r="AO682" s="95">
        <v>19</v>
      </c>
      <c r="AP682" s="151">
        <v>1882.8571428571424</v>
      </c>
      <c r="AQ682" s="177">
        <f t="shared" si="784"/>
        <v>99.09774436090224</v>
      </c>
      <c r="AR682" s="95">
        <f>IFERROR(RANK(AQ682, AQ662:AQ682),"")</f>
        <v>14</v>
      </c>
      <c r="AS682" s="447"/>
      <c r="AT682" s="95">
        <v>19</v>
      </c>
      <c r="AU682" s="151">
        <v>1848.9999999999991</v>
      </c>
      <c r="AV682" s="177">
        <f t="shared" si="785"/>
        <v>97.315789473684163</v>
      </c>
      <c r="AW682" s="95">
        <f>IFERROR(RANK(AV682, AV662:AV682),"")</f>
        <v>14</v>
      </c>
      <c r="AX682" s="447"/>
    </row>
  </sheetData>
  <mergeCells count="1829">
    <mergeCell ref="AJ659:AM659"/>
    <mergeCell ref="AN659:AN661"/>
    <mergeCell ref="AO659:AR659"/>
    <mergeCell ref="AS659:AS661"/>
    <mergeCell ref="AT659:AW659"/>
    <mergeCell ref="AX659:AX661"/>
    <mergeCell ref="E660:G660"/>
    <mergeCell ref="I660:K660"/>
    <mergeCell ref="P660:S660"/>
    <mergeCell ref="U660:X660"/>
    <mergeCell ref="Z660:AC660"/>
    <mergeCell ref="AE660:AH660"/>
    <mergeCell ref="AJ660:AM660"/>
    <mergeCell ref="AO660:AR660"/>
    <mergeCell ref="AT660:AW660"/>
    <mergeCell ref="B662:B682"/>
    <mergeCell ref="H662:H682"/>
    <mergeCell ref="L662:L682"/>
    <mergeCell ref="T662:T682"/>
    <mergeCell ref="Y662:Y682"/>
    <mergeCell ref="AD662:AD682"/>
    <mergeCell ref="AI662:AI682"/>
    <mergeCell ref="AN662:AN682"/>
    <mergeCell ref="AS662:AS682"/>
    <mergeCell ref="AX662:AX682"/>
    <mergeCell ref="B659:B661"/>
    <mergeCell ref="C659:D661"/>
    <mergeCell ref="E659:G659"/>
    <mergeCell ref="H659:H661"/>
    <mergeCell ref="I659:K659"/>
    <mergeCell ref="L659:L661"/>
    <mergeCell ref="M659:M661"/>
    <mergeCell ref="N659:N682"/>
    <mergeCell ref="O659:O682"/>
    <mergeCell ref="P659:S659"/>
    <mergeCell ref="T659:T661"/>
    <mergeCell ref="U659:X659"/>
    <mergeCell ref="Y659:Y661"/>
    <mergeCell ref="Z659:AC659"/>
    <mergeCell ref="AD659:AD661"/>
    <mergeCell ref="AE659:AH659"/>
    <mergeCell ref="AI659:AI661"/>
    <mergeCell ref="B657:H658"/>
    <mergeCell ref="N657:N658"/>
    <mergeCell ref="O657:O658"/>
    <mergeCell ref="P657:T657"/>
    <mergeCell ref="U657:Y657"/>
    <mergeCell ref="Z657:AD657"/>
    <mergeCell ref="AE657:AI657"/>
    <mergeCell ref="AJ657:AN657"/>
    <mergeCell ref="AO657:AS657"/>
    <mergeCell ref="AT657:AX657"/>
    <mergeCell ref="P658:T658"/>
    <mergeCell ref="U658:Y658"/>
    <mergeCell ref="Z658:AD658"/>
    <mergeCell ref="AE658:AI658"/>
    <mergeCell ref="AJ658:AN658"/>
    <mergeCell ref="AO658:AS658"/>
    <mergeCell ref="AT658:AX658"/>
    <mergeCell ref="AJ633:AM633"/>
    <mergeCell ref="AN633:AN635"/>
    <mergeCell ref="AO633:AR633"/>
    <mergeCell ref="AS633:AS635"/>
    <mergeCell ref="AT633:AW633"/>
    <mergeCell ref="AX633:AX635"/>
    <mergeCell ref="E634:G634"/>
    <mergeCell ref="I634:K634"/>
    <mergeCell ref="P634:S634"/>
    <mergeCell ref="U634:X634"/>
    <mergeCell ref="Z634:AC634"/>
    <mergeCell ref="AE634:AH634"/>
    <mergeCell ref="AJ634:AM634"/>
    <mergeCell ref="AO634:AR634"/>
    <mergeCell ref="AT634:AW634"/>
    <mergeCell ref="B636:B656"/>
    <mergeCell ref="H636:H656"/>
    <mergeCell ref="L636:L656"/>
    <mergeCell ref="T636:T656"/>
    <mergeCell ref="Y636:Y656"/>
    <mergeCell ref="AD636:AD656"/>
    <mergeCell ref="AI636:AI656"/>
    <mergeCell ref="AN636:AN656"/>
    <mergeCell ref="AS636:AS656"/>
    <mergeCell ref="AX636:AX656"/>
    <mergeCell ref="B633:B635"/>
    <mergeCell ref="C633:D635"/>
    <mergeCell ref="E633:G633"/>
    <mergeCell ref="H633:H635"/>
    <mergeCell ref="I633:K633"/>
    <mergeCell ref="L633:L635"/>
    <mergeCell ref="M633:M635"/>
    <mergeCell ref="N633:N656"/>
    <mergeCell ref="O633:O656"/>
    <mergeCell ref="P633:S633"/>
    <mergeCell ref="T633:T635"/>
    <mergeCell ref="U633:X633"/>
    <mergeCell ref="Y633:Y635"/>
    <mergeCell ref="Z633:AC633"/>
    <mergeCell ref="AD633:AD635"/>
    <mergeCell ref="AE633:AH633"/>
    <mergeCell ref="AI633:AI635"/>
    <mergeCell ref="B631:H632"/>
    <mergeCell ref="N631:N632"/>
    <mergeCell ref="O631:O632"/>
    <mergeCell ref="P631:T631"/>
    <mergeCell ref="U631:Y631"/>
    <mergeCell ref="Z631:AD631"/>
    <mergeCell ref="AE631:AI631"/>
    <mergeCell ref="AJ631:AN631"/>
    <mergeCell ref="AO631:AS631"/>
    <mergeCell ref="AT631:AX631"/>
    <mergeCell ref="P632:T632"/>
    <mergeCell ref="U632:Y632"/>
    <mergeCell ref="Z632:AD632"/>
    <mergeCell ref="AE632:AI632"/>
    <mergeCell ref="AJ632:AN632"/>
    <mergeCell ref="AO632:AS632"/>
    <mergeCell ref="AT632:AX632"/>
    <mergeCell ref="AJ607:AM607"/>
    <mergeCell ref="AN607:AN609"/>
    <mergeCell ref="AO607:AR607"/>
    <mergeCell ref="AS607:AS609"/>
    <mergeCell ref="AT607:AW607"/>
    <mergeCell ref="AX607:AX609"/>
    <mergeCell ref="E608:G608"/>
    <mergeCell ref="I608:K608"/>
    <mergeCell ref="P608:S608"/>
    <mergeCell ref="U608:X608"/>
    <mergeCell ref="Z608:AC608"/>
    <mergeCell ref="AE608:AH608"/>
    <mergeCell ref="AJ608:AM608"/>
    <mergeCell ref="AO608:AR608"/>
    <mergeCell ref="AT608:AW608"/>
    <mergeCell ref="B610:B630"/>
    <mergeCell ref="H610:H630"/>
    <mergeCell ref="L610:L630"/>
    <mergeCell ref="T610:T630"/>
    <mergeCell ref="Y610:Y630"/>
    <mergeCell ref="AD610:AD630"/>
    <mergeCell ref="AI610:AI630"/>
    <mergeCell ref="AN610:AN630"/>
    <mergeCell ref="AS610:AS630"/>
    <mergeCell ref="AX610:AX630"/>
    <mergeCell ref="B607:B609"/>
    <mergeCell ref="C607:D609"/>
    <mergeCell ref="E607:G607"/>
    <mergeCell ref="H607:H609"/>
    <mergeCell ref="I607:K607"/>
    <mergeCell ref="L607:L609"/>
    <mergeCell ref="M607:M609"/>
    <mergeCell ref="N607:N630"/>
    <mergeCell ref="O607:O630"/>
    <mergeCell ref="P607:S607"/>
    <mergeCell ref="T607:T609"/>
    <mergeCell ref="U607:X607"/>
    <mergeCell ref="Y607:Y609"/>
    <mergeCell ref="Z607:AC607"/>
    <mergeCell ref="AD607:AD609"/>
    <mergeCell ref="AE607:AH607"/>
    <mergeCell ref="AI607:AI609"/>
    <mergeCell ref="B605:H606"/>
    <mergeCell ref="N605:N606"/>
    <mergeCell ref="O605:O606"/>
    <mergeCell ref="P605:T605"/>
    <mergeCell ref="U605:Y605"/>
    <mergeCell ref="Z605:AD605"/>
    <mergeCell ref="AE605:AI605"/>
    <mergeCell ref="AJ605:AN605"/>
    <mergeCell ref="AO605:AS605"/>
    <mergeCell ref="AT605:AX605"/>
    <mergeCell ref="P606:T606"/>
    <mergeCell ref="U606:Y606"/>
    <mergeCell ref="Z606:AD606"/>
    <mergeCell ref="AE606:AI606"/>
    <mergeCell ref="AJ606:AN606"/>
    <mergeCell ref="AO606:AS606"/>
    <mergeCell ref="AT606:AX606"/>
    <mergeCell ref="AJ581:AM581"/>
    <mergeCell ref="AN581:AN583"/>
    <mergeCell ref="AO581:AR581"/>
    <mergeCell ref="AS581:AS583"/>
    <mergeCell ref="AT581:AW581"/>
    <mergeCell ref="AX581:AX583"/>
    <mergeCell ref="E582:G582"/>
    <mergeCell ref="I582:K582"/>
    <mergeCell ref="P582:S582"/>
    <mergeCell ref="U582:X582"/>
    <mergeCell ref="Z582:AC582"/>
    <mergeCell ref="AE582:AH582"/>
    <mergeCell ref="AJ582:AM582"/>
    <mergeCell ref="AO582:AR582"/>
    <mergeCell ref="AT582:AW582"/>
    <mergeCell ref="B584:B604"/>
    <mergeCell ref="H584:H604"/>
    <mergeCell ref="L584:L604"/>
    <mergeCell ref="T584:T604"/>
    <mergeCell ref="Y584:Y604"/>
    <mergeCell ref="AD584:AD604"/>
    <mergeCell ref="AI584:AI604"/>
    <mergeCell ref="AN584:AN604"/>
    <mergeCell ref="AS584:AS604"/>
    <mergeCell ref="AX584:AX604"/>
    <mergeCell ref="B581:B583"/>
    <mergeCell ref="C581:D583"/>
    <mergeCell ref="E581:G581"/>
    <mergeCell ref="H581:H583"/>
    <mergeCell ref="I581:K581"/>
    <mergeCell ref="L581:L583"/>
    <mergeCell ref="M581:M583"/>
    <mergeCell ref="N581:N604"/>
    <mergeCell ref="O581:O604"/>
    <mergeCell ref="P581:S581"/>
    <mergeCell ref="T581:T583"/>
    <mergeCell ref="U581:X581"/>
    <mergeCell ref="Y581:Y583"/>
    <mergeCell ref="Z581:AC581"/>
    <mergeCell ref="AD581:AD583"/>
    <mergeCell ref="AE581:AH581"/>
    <mergeCell ref="AI581:AI583"/>
    <mergeCell ref="B579:H580"/>
    <mergeCell ref="N579:N580"/>
    <mergeCell ref="O579:O580"/>
    <mergeCell ref="P579:T579"/>
    <mergeCell ref="U579:Y579"/>
    <mergeCell ref="Z579:AD579"/>
    <mergeCell ref="AE579:AI579"/>
    <mergeCell ref="AJ579:AN579"/>
    <mergeCell ref="AO579:AS579"/>
    <mergeCell ref="AT579:AX579"/>
    <mergeCell ref="P580:T580"/>
    <mergeCell ref="U580:Y580"/>
    <mergeCell ref="Z580:AD580"/>
    <mergeCell ref="AE580:AI580"/>
    <mergeCell ref="AJ580:AN580"/>
    <mergeCell ref="AO580:AS580"/>
    <mergeCell ref="AT580:AX580"/>
    <mergeCell ref="AJ555:AM555"/>
    <mergeCell ref="AN555:AN557"/>
    <mergeCell ref="AO555:AR555"/>
    <mergeCell ref="AS555:AS557"/>
    <mergeCell ref="AT555:AW555"/>
    <mergeCell ref="AX555:AX557"/>
    <mergeCell ref="E556:G556"/>
    <mergeCell ref="I556:K556"/>
    <mergeCell ref="P556:S556"/>
    <mergeCell ref="U556:X556"/>
    <mergeCell ref="Z556:AC556"/>
    <mergeCell ref="AE556:AH556"/>
    <mergeCell ref="AJ556:AM556"/>
    <mergeCell ref="AO556:AR556"/>
    <mergeCell ref="AT556:AW556"/>
    <mergeCell ref="B558:B578"/>
    <mergeCell ref="H558:H578"/>
    <mergeCell ref="L558:L578"/>
    <mergeCell ref="T558:T578"/>
    <mergeCell ref="Y558:Y578"/>
    <mergeCell ref="AD558:AD578"/>
    <mergeCell ref="AI558:AI578"/>
    <mergeCell ref="AN558:AN578"/>
    <mergeCell ref="AS558:AS578"/>
    <mergeCell ref="AX558:AX578"/>
    <mergeCell ref="B555:B557"/>
    <mergeCell ref="C555:D557"/>
    <mergeCell ref="E555:G555"/>
    <mergeCell ref="H555:H557"/>
    <mergeCell ref="I555:K555"/>
    <mergeCell ref="L555:L557"/>
    <mergeCell ref="M555:M557"/>
    <mergeCell ref="N555:N578"/>
    <mergeCell ref="O555:O578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B553:H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J529:AM529"/>
    <mergeCell ref="AN529:AN531"/>
    <mergeCell ref="AO529:AR529"/>
    <mergeCell ref="AS529:AS531"/>
    <mergeCell ref="AT529:AW529"/>
    <mergeCell ref="AX529:AX531"/>
    <mergeCell ref="E530:G530"/>
    <mergeCell ref="I530:K530"/>
    <mergeCell ref="P530:S530"/>
    <mergeCell ref="U530:X530"/>
    <mergeCell ref="Z530:AC530"/>
    <mergeCell ref="AE530:AH530"/>
    <mergeCell ref="AJ530:AM530"/>
    <mergeCell ref="AO530:AR530"/>
    <mergeCell ref="AT530:AW530"/>
    <mergeCell ref="B532:B552"/>
    <mergeCell ref="H532:H552"/>
    <mergeCell ref="L532:L552"/>
    <mergeCell ref="T532:T552"/>
    <mergeCell ref="Y532:Y552"/>
    <mergeCell ref="AD532:AD552"/>
    <mergeCell ref="AI532:AI552"/>
    <mergeCell ref="AN532:AN552"/>
    <mergeCell ref="AS532:AS552"/>
    <mergeCell ref="AX532:AX552"/>
    <mergeCell ref="B529:B531"/>
    <mergeCell ref="C529:D531"/>
    <mergeCell ref="E529:G529"/>
    <mergeCell ref="H529:H531"/>
    <mergeCell ref="I529:K529"/>
    <mergeCell ref="L529:L531"/>
    <mergeCell ref="M529:M531"/>
    <mergeCell ref="N529:N552"/>
    <mergeCell ref="O529:O552"/>
    <mergeCell ref="P529:S529"/>
    <mergeCell ref="T529:T531"/>
    <mergeCell ref="U529:X529"/>
    <mergeCell ref="Y529:Y531"/>
    <mergeCell ref="Z529:AC529"/>
    <mergeCell ref="AD529:AD531"/>
    <mergeCell ref="AE529:AH529"/>
    <mergeCell ref="AI529:AI531"/>
    <mergeCell ref="B527:H528"/>
    <mergeCell ref="N527:N528"/>
    <mergeCell ref="O527:O528"/>
    <mergeCell ref="P527:T527"/>
    <mergeCell ref="U527:Y527"/>
    <mergeCell ref="Z527:AD527"/>
    <mergeCell ref="AE527:AI527"/>
    <mergeCell ref="AJ527:AN527"/>
    <mergeCell ref="AO527:AS527"/>
    <mergeCell ref="AT527:AX527"/>
    <mergeCell ref="P528:T528"/>
    <mergeCell ref="U528:Y528"/>
    <mergeCell ref="Z528:AD528"/>
    <mergeCell ref="AE528:AI528"/>
    <mergeCell ref="AJ528:AN528"/>
    <mergeCell ref="AO528:AS528"/>
    <mergeCell ref="AT528:AX528"/>
    <mergeCell ref="AJ503:AM503"/>
    <mergeCell ref="AN503:AN505"/>
    <mergeCell ref="AO503:AR503"/>
    <mergeCell ref="AS503:AS505"/>
    <mergeCell ref="AT503:AW503"/>
    <mergeCell ref="AX503:AX505"/>
    <mergeCell ref="E504:G504"/>
    <mergeCell ref="I504:K504"/>
    <mergeCell ref="P504:S504"/>
    <mergeCell ref="U504:X504"/>
    <mergeCell ref="Z504:AC504"/>
    <mergeCell ref="AE504:AH504"/>
    <mergeCell ref="AJ504:AM504"/>
    <mergeCell ref="AO504:AR504"/>
    <mergeCell ref="AT504:AW504"/>
    <mergeCell ref="B506:B526"/>
    <mergeCell ref="H506:H526"/>
    <mergeCell ref="L506:L526"/>
    <mergeCell ref="T506:T526"/>
    <mergeCell ref="Y506:Y526"/>
    <mergeCell ref="AD506:AD526"/>
    <mergeCell ref="AI506:AI526"/>
    <mergeCell ref="AN506:AN526"/>
    <mergeCell ref="AS506:AS526"/>
    <mergeCell ref="AX506:AX526"/>
    <mergeCell ref="B503:B505"/>
    <mergeCell ref="C503:D505"/>
    <mergeCell ref="E503:G503"/>
    <mergeCell ref="H503:H505"/>
    <mergeCell ref="I503:K503"/>
    <mergeCell ref="L503:L505"/>
    <mergeCell ref="M503:M505"/>
    <mergeCell ref="N503:N526"/>
    <mergeCell ref="O503:O526"/>
    <mergeCell ref="P503:S503"/>
    <mergeCell ref="T503:T505"/>
    <mergeCell ref="U503:X503"/>
    <mergeCell ref="Y503:Y505"/>
    <mergeCell ref="Z503:AC503"/>
    <mergeCell ref="AD503:AD505"/>
    <mergeCell ref="AE503:AH503"/>
    <mergeCell ref="AI503:AI505"/>
    <mergeCell ref="B501:H502"/>
    <mergeCell ref="N501:N502"/>
    <mergeCell ref="O501:O502"/>
    <mergeCell ref="P501:T501"/>
    <mergeCell ref="U501:Y501"/>
    <mergeCell ref="Z501:AD501"/>
    <mergeCell ref="AE501:AI501"/>
    <mergeCell ref="AJ501:AN501"/>
    <mergeCell ref="AO501:AS501"/>
    <mergeCell ref="AT501:AX501"/>
    <mergeCell ref="P502:T502"/>
    <mergeCell ref="U502:Y502"/>
    <mergeCell ref="Z502:AD502"/>
    <mergeCell ref="AE502:AI502"/>
    <mergeCell ref="AJ502:AN502"/>
    <mergeCell ref="AO502:AS502"/>
    <mergeCell ref="AT502:AX502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500"/>
    <mergeCell ref="H481:H500"/>
    <mergeCell ref="L481:L500"/>
    <mergeCell ref="T481:T500"/>
    <mergeCell ref="Y481:Y500"/>
    <mergeCell ref="AD481:AD500"/>
    <mergeCell ref="AI481:AI500"/>
    <mergeCell ref="AN481:AN500"/>
    <mergeCell ref="AS481:AS500"/>
    <mergeCell ref="AX481:AX500"/>
    <mergeCell ref="B478:B480"/>
    <mergeCell ref="C478:D480"/>
    <mergeCell ref="E478:G478"/>
    <mergeCell ref="H478:H480"/>
    <mergeCell ref="I478:K478"/>
    <mergeCell ref="L478:L480"/>
    <mergeCell ref="M478:M480"/>
    <mergeCell ref="N478:N500"/>
    <mergeCell ref="O478:O500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 t="e">
        <f>AVERAGE(L547,L567,L587,L607)</f>
        <v>#DIV/0!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48" t="s">
        <v>45</v>
      </c>
      <c r="C7" s="95">
        <v>1</v>
      </c>
      <c r="D7" s="95"/>
      <c r="E7" s="151"/>
      <c r="F7" s="95"/>
      <c r="G7" s="177" t="e">
        <f>F7/E7</f>
        <v>#DIV/0!</v>
      </c>
      <c r="H7" s="447" t="e">
        <f>AVERAGE(G7:G21)</f>
        <v>#DIV/0!</v>
      </c>
      <c r="I7" s="153" t="str">
        <f t="shared" ref="I7:K9" si="0">IFERROR(AVERAGE(P7,U7,Z7,AE7,AJ7,AO7,AT7),"")</f>
        <v/>
      </c>
      <c r="J7" s="153" t="str">
        <f t="shared" si="0"/>
        <v/>
      </c>
      <c r="K7" s="154" t="str">
        <f t="shared" si="0"/>
        <v/>
      </c>
      <c r="L7" s="457" t="str">
        <f>IFERROR(AVERAGE(K7:K21),"-")</f>
        <v>-</v>
      </c>
      <c r="M7" s="153" t="str">
        <f>IFERROR(RANK(K7, K$7:K$21),"")</f>
        <v/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95"/>
      <c r="AF7" s="151"/>
      <c r="AG7" s="177" t="str">
        <f>IFERROR(AF7/AE7,"")</f>
        <v/>
      </c>
      <c r="AH7" s="95" t="str">
        <f>IFERROR(RANK(AG7, AG$47:AG$61),"")</f>
        <v/>
      </c>
      <c r="AI7" s="447" t="e">
        <f>AVERAGE(AG7:AG21)</f>
        <v>#DIV/0!</v>
      </c>
      <c r="AJ7" s="95"/>
      <c r="AK7" s="151"/>
      <c r="AL7" s="177" t="str">
        <f>IFERROR(AK7/AJ7,"")</f>
        <v/>
      </c>
      <c r="AM7" s="95" t="str">
        <f>IFERROR(RANK(AL7, AL$47:AL$61),"")</f>
        <v/>
      </c>
      <c r="AN7" s="447" t="e">
        <f>AVERAGE(AL7:AL21)</f>
        <v>#DIV/0!</v>
      </c>
      <c r="AO7" s="95"/>
      <c r="AP7" s="151"/>
      <c r="AQ7" s="177" t="str">
        <f>IFERROR(AP7/AO7,"")</f>
        <v/>
      </c>
      <c r="AR7" s="95" t="str">
        <f>IFERROR(RANK(AQ7, AQ$47:AQ$61),"")</f>
        <v/>
      </c>
      <c r="AS7" s="447" t="e">
        <f>AVERAGE(AQ7:AQ21)</f>
        <v>#DIV/0!</v>
      </c>
      <c r="AT7" s="95"/>
      <c r="AU7" s="151"/>
      <c r="AV7" s="177" t="str">
        <f>IFERROR(AU7/AT7,"")</f>
        <v/>
      </c>
      <c r="AW7" s="95" t="str">
        <f>IFERROR(RANK(AV7, AV$47:AV$61),"")</f>
        <v/>
      </c>
      <c r="AX7" s="447" t="e">
        <f>AVERAGE(AV7:AV21)</f>
        <v>#DIV/0!</v>
      </c>
    </row>
    <row r="8" spans="1:50" ht="15" hidden="1" customHeight="1">
      <c r="A8" s="76"/>
      <c r="B8" s="456"/>
      <c r="C8" s="95">
        <v>2</v>
      </c>
      <c r="D8" s="95"/>
      <c r="E8" s="151"/>
      <c r="F8" s="95"/>
      <c r="G8" s="177" t="e">
        <f t="shared" ref="G8:G21" si="1">F8/E8</f>
        <v>#DIV/0!</v>
      </c>
      <c r="H8" s="447"/>
      <c r="I8" s="153" t="str">
        <f t="shared" si="0"/>
        <v/>
      </c>
      <c r="J8" s="153" t="str">
        <f t="shared" si="0"/>
        <v/>
      </c>
      <c r="K8" s="154" t="str">
        <f t="shared" si="0"/>
        <v/>
      </c>
      <c r="L8" s="458"/>
      <c r="M8" s="153" t="str">
        <f t="shared" ref="M8:M21" si="2">IFERROR(RANK(K8, K$7:K$21),"")</f>
        <v/>
      </c>
      <c r="N8" s="448"/>
      <c r="O8" s="448"/>
      <c r="P8" s="151"/>
      <c r="Q8" s="151"/>
      <c r="R8" s="177" t="str">
        <f t="shared" ref="R8:R21" si="3">IFERROR(Q8/P8,"")</f>
        <v/>
      </c>
      <c r="S8" s="95" t="str">
        <f t="shared" ref="S8:S21" si="4">IFERROR(RANK(R8, R$7:R$21),"")</f>
        <v/>
      </c>
      <c r="T8" s="447"/>
      <c r="U8" s="151"/>
      <c r="V8" s="151"/>
      <c r="W8" s="177" t="str">
        <f t="shared" ref="W8:W21" si="5">IFERROR(V8/U8,"")</f>
        <v/>
      </c>
      <c r="X8" s="95" t="str">
        <f t="shared" ref="X8:X21" si="6">IFERROR(RANK(W8, W$7:W$21),"")</f>
        <v/>
      </c>
      <c r="Y8" s="447"/>
      <c r="Z8" s="151"/>
      <c r="AA8" s="151"/>
      <c r="AB8" s="177" t="str">
        <f t="shared" ref="AB8:AB21" si="7">IFERROR(AA8/Z8,"")</f>
        <v/>
      </c>
      <c r="AC8" s="95" t="str">
        <f t="shared" ref="AC8:AC21" si="8">IFERROR(RANK(AB8, AB$7:AB$21),"")</f>
        <v/>
      </c>
      <c r="AD8" s="447"/>
      <c r="AE8" s="95"/>
      <c r="AF8" s="151"/>
      <c r="AG8" s="177" t="str">
        <f t="shared" ref="AG8:AG21" si="9">IFERROR(AF8/AE8,"")</f>
        <v/>
      </c>
      <c r="AH8" s="95" t="str">
        <f t="shared" ref="AH8:AH21" si="10">IFERROR(RANK(AG8, AG$47:AG$61),"")</f>
        <v/>
      </c>
      <c r="AI8" s="447"/>
      <c r="AJ8" s="95"/>
      <c r="AK8" s="151"/>
      <c r="AL8" s="177" t="str">
        <f t="shared" ref="AL8:AL21" si="11">IFERROR(AK8/AJ8,"")</f>
        <v/>
      </c>
      <c r="AM8" s="95" t="str">
        <f t="shared" ref="AM8:AM21" si="12">IFERROR(RANK(AL8, AL$47:AL$61),"")</f>
        <v/>
      </c>
      <c r="AN8" s="447"/>
      <c r="AO8" s="95"/>
      <c r="AP8" s="151"/>
      <c r="AQ8" s="177" t="str">
        <f t="shared" ref="AQ8:AQ21" si="13">IFERROR(AP8/AO8,"")</f>
        <v/>
      </c>
      <c r="AR8" s="95" t="str">
        <f t="shared" ref="AR8:AR21" si="14">IFERROR(RANK(AQ8, AQ$47:AQ$61),"")</f>
        <v/>
      </c>
      <c r="AS8" s="447"/>
      <c r="AT8" s="95"/>
      <c r="AU8" s="151"/>
      <c r="AV8" s="177" t="str">
        <f t="shared" ref="AV8:AV21" si="15">IFERROR(AU8/AT8,"")</f>
        <v/>
      </c>
      <c r="AW8" s="95" t="str">
        <f t="shared" ref="AW8:AW21" si="16">IFERROR(RANK(AV8, AV$47:AV$61),"")</f>
        <v/>
      </c>
      <c r="AX8" s="447"/>
    </row>
    <row r="9" spans="1:50" ht="13.5" hidden="1">
      <c r="A9" s="76"/>
      <c r="B9" s="456"/>
      <c r="C9" s="95">
        <v>3</v>
      </c>
      <c r="D9" s="95"/>
      <c r="E9" s="151"/>
      <c r="F9" s="95"/>
      <c r="G9" s="177" t="e">
        <f t="shared" si="1"/>
        <v>#DIV/0!</v>
      </c>
      <c r="H9" s="447"/>
      <c r="I9" s="153" t="str">
        <f t="shared" si="0"/>
        <v/>
      </c>
      <c r="J9" s="153" t="str">
        <f t="shared" si="0"/>
        <v/>
      </c>
      <c r="K9" s="154" t="str">
        <f t="shared" si="0"/>
        <v/>
      </c>
      <c r="L9" s="458"/>
      <c r="M9" s="153" t="str">
        <f t="shared" si="2"/>
        <v/>
      </c>
      <c r="N9" s="448"/>
      <c r="O9" s="448"/>
      <c r="P9" s="151"/>
      <c r="Q9" s="151"/>
      <c r="R9" s="177" t="str">
        <f t="shared" si="3"/>
        <v/>
      </c>
      <c r="S9" s="95" t="str">
        <f t="shared" si="4"/>
        <v/>
      </c>
      <c r="T9" s="447"/>
      <c r="U9" s="151"/>
      <c r="V9" s="151"/>
      <c r="W9" s="177" t="str">
        <f t="shared" si="5"/>
        <v/>
      </c>
      <c r="X9" s="95" t="str">
        <f t="shared" si="6"/>
        <v/>
      </c>
      <c r="Y9" s="447"/>
      <c r="Z9" s="151"/>
      <c r="AA9" s="151"/>
      <c r="AB9" s="177" t="str">
        <f t="shared" si="7"/>
        <v/>
      </c>
      <c r="AC9" s="95" t="str">
        <f t="shared" si="8"/>
        <v/>
      </c>
      <c r="AD9" s="447"/>
      <c r="AE9" s="95"/>
      <c r="AF9" s="151"/>
      <c r="AG9" s="177" t="str">
        <f t="shared" si="9"/>
        <v/>
      </c>
      <c r="AH9" s="95" t="str">
        <f t="shared" si="10"/>
        <v/>
      </c>
      <c r="AI9" s="447"/>
      <c r="AJ9" s="95"/>
      <c r="AK9" s="151"/>
      <c r="AL9" s="177" t="str">
        <f t="shared" si="11"/>
        <v/>
      </c>
      <c r="AM9" s="95" t="str">
        <f t="shared" si="12"/>
        <v/>
      </c>
      <c r="AN9" s="447"/>
      <c r="AO9" s="95"/>
      <c r="AP9" s="151"/>
      <c r="AQ9" s="177" t="str">
        <f t="shared" si="13"/>
        <v/>
      </c>
      <c r="AR9" s="95" t="str">
        <f t="shared" si="14"/>
        <v/>
      </c>
      <c r="AS9" s="447"/>
      <c r="AT9" s="95"/>
      <c r="AU9" s="151"/>
      <c r="AV9" s="177" t="str">
        <f t="shared" si="15"/>
        <v/>
      </c>
      <c r="AW9" s="95" t="str">
        <f t="shared" si="16"/>
        <v/>
      </c>
      <c r="AX9" s="447"/>
    </row>
    <row r="10" spans="1:50" ht="13.5" hidden="1">
      <c r="A10" s="76"/>
      <c r="B10" s="456"/>
      <c r="C10" s="95">
        <v>4</v>
      </c>
      <c r="D10" s="95"/>
      <c r="E10" s="151"/>
      <c r="F10" s="95"/>
      <c r="G10" s="177" t="e">
        <f t="shared" si="1"/>
        <v>#DIV/0!</v>
      </c>
      <c r="H10" s="447"/>
      <c r="I10" s="153" t="str">
        <f>IFERROR(AVERAGE(P10,U10,Z10,AE10,AJ10,AO10,AT10),"")</f>
        <v/>
      </c>
      <c r="J10" s="153" t="str">
        <f>IFERROR(AVERAGE(Q10,V10,AA10,AF10,AK10,AP10,AU10),"")</f>
        <v/>
      </c>
      <c r="K10" s="154" t="str">
        <f>IFERROR(AVERAGE(R10,W10,AB10,AG10,AL10,AQ10,AV10),"")</f>
        <v/>
      </c>
      <c r="L10" s="458"/>
      <c r="M10" s="153" t="str">
        <f t="shared" si="2"/>
        <v/>
      </c>
      <c r="N10" s="448"/>
      <c r="O10" s="448"/>
      <c r="P10" s="151"/>
      <c r="Q10" s="151"/>
      <c r="R10" s="177" t="str">
        <f t="shared" si="3"/>
        <v/>
      </c>
      <c r="S10" s="95" t="str">
        <f t="shared" si="4"/>
        <v/>
      </c>
      <c r="T10" s="447"/>
      <c r="U10" s="151"/>
      <c r="V10" s="151"/>
      <c r="W10" s="177" t="str">
        <f t="shared" si="5"/>
        <v/>
      </c>
      <c r="X10" s="95" t="str">
        <f t="shared" si="6"/>
        <v/>
      </c>
      <c r="Y10" s="447"/>
      <c r="Z10" s="151"/>
      <c r="AA10" s="151"/>
      <c r="AB10" s="177" t="str">
        <f t="shared" si="7"/>
        <v/>
      </c>
      <c r="AC10" s="95" t="str">
        <f t="shared" si="8"/>
        <v/>
      </c>
      <c r="AD10" s="447"/>
      <c r="AE10" s="95"/>
      <c r="AF10" s="151"/>
      <c r="AG10" s="177" t="str">
        <f t="shared" si="9"/>
        <v/>
      </c>
      <c r="AH10" s="95" t="str">
        <f t="shared" si="10"/>
        <v/>
      </c>
      <c r="AI10" s="447"/>
      <c r="AJ10" s="95"/>
      <c r="AK10" s="151"/>
      <c r="AL10" s="177" t="str">
        <f t="shared" si="11"/>
        <v/>
      </c>
      <c r="AM10" s="95" t="str">
        <f t="shared" si="12"/>
        <v/>
      </c>
      <c r="AN10" s="447"/>
      <c r="AO10" s="95"/>
      <c r="AP10" s="151"/>
      <c r="AQ10" s="177" t="str">
        <f t="shared" si="13"/>
        <v/>
      </c>
      <c r="AR10" s="95" t="str">
        <f t="shared" si="14"/>
        <v/>
      </c>
      <c r="AS10" s="447"/>
      <c r="AT10" s="95"/>
      <c r="AU10" s="151"/>
      <c r="AV10" s="177" t="str">
        <f t="shared" si="15"/>
        <v/>
      </c>
      <c r="AW10" s="95" t="str">
        <f t="shared" si="16"/>
        <v/>
      </c>
      <c r="AX10" s="447"/>
    </row>
    <row r="11" spans="1:50" ht="13.5" hidden="1">
      <c r="A11" s="76"/>
      <c r="B11" s="456"/>
      <c r="C11" s="95">
        <v>5</v>
      </c>
      <c r="D11" s="95"/>
      <c r="E11" s="151"/>
      <c r="F11" s="95"/>
      <c r="G11" s="177" t="e">
        <f t="shared" si="1"/>
        <v>#DIV/0!</v>
      </c>
      <c r="H11" s="447"/>
      <c r="I11" s="153" t="str">
        <f t="shared" ref="I11:K21" si="17">IFERROR(AVERAGE(P11,U11,Z11,AE11,AJ11,AO11,AT11),"")</f>
        <v/>
      </c>
      <c r="J11" s="153" t="str">
        <f t="shared" si="17"/>
        <v/>
      </c>
      <c r="K11" s="154" t="str">
        <f t="shared" si="17"/>
        <v/>
      </c>
      <c r="L11" s="458"/>
      <c r="M11" s="153" t="str">
        <f t="shared" si="2"/>
        <v/>
      </c>
      <c r="N11" s="448"/>
      <c r="O11" s="448"/>
      <c r="P11" s="151"/>
      <c r="Q11" s="151"/>
      <c r="R11" s="177" t="str">
        <f t="shared" si="3"/>
        <v/>
      </c>
      <c r="S11" s="95" t="str">
        <f t="shared" si="4"/>
        <v/>
      </c>
      <c r="T11" s="447"/>
      <c r="U11" s="151"/>
      <c r="V11" s="151"/>
      <c r="W11" s="177" t="str">
        <f t="shared" si="5"/>
        <v/>
      </c>
      <c r="X11" s="95" t="str">
        <f t="shared" si="6"/>
        <v/>
      </c>
      <c r="Y11" s="447"/>
      <c r="Z11" s="151"/>
      <c r="AA11" s="151"/>
      <c r="AB11" s="177" t="str">
        <f t="shared" si="7"/>
        <v/>
      </c>
      <c r="AC11" s="95" t="str">
        <f t="shared" si="8"/>
        <v/>
      </c>
      <c r="AD11" s="447"/>
      <c r="AE11" s="95"/>
      <c r="AF11" s="151"/>
      <c r="AG11" s="177" t="str">
        <f t="shared" si="9"/>
        <v/>
      </c>
      <c r="AH11" s="95" t="str">
        <f t="shared" si="10"/>
        <v/>
      </c>
      <c r="AI11" s="447"/>
      <c r="AJ11" s="95"/>
      <c r="AK11" s="151"/>
      <c r="AL11" s="177" t="str">
        <f t="shared" si="11"/>
        <v/>
      </c>
      <c r="AM11" s="95" t="str">
        <f t="shared" si="12"/>
        <v/>
      </c>
      <c r="AN11" s="447"/>
      <c r="AO11" s="95"/>
      <c r="AP11" s="151"/>
      <c r="AQ11" s="177" t="str">
        <f t="shared" si="13"/>
        <v/>
      </c>
      <c r="AR11" s="95" t="str">
        <f t="shared" si="14"/>
        <v/>
      </c>
      <c r="AS11" s="447"/>
      <c r="AT11" s="95"/>
      <c r="AU11" s="151"/>
      <c r="AV11" s="177" t="str">
        <f t="shared" si="15"/>
        <v/>
      </c>
      <c r="AW11" s="95" t="str">
        <f t="shared" si="16"/>
        <v/>
      </c>
      <c r="AX11" s="447"/>
    </row>
    <row r="12" spans="1:50" ht="13.5" hidden="1">
      <c r="A12" s="76"/>
      <c r="B12" s="456"/>
      <c r="C12" s="95">
        <v>6</v>
      </c>
      <c r="D12" s="95"/>
      <c r="E12" s="151"/>
      <c r="F12" s="95"/>
      <c r="G12" s="177" t="e">
        <f t="shared" si="1"/>
        <v>#DIV/0!</v>
      </c>
      <c r="H12" s="447"/>
      <c r="I12" s="153" t="str">
        <f t="shared" si="17"/>
        <v/>
      </c>
      <c r="J12" s="153" t="str">
        <f t="shared" si="17"/>
        <v/>
      </c>
      <c r="K12" s="154" t="str">
        <f t="shared" si="17"/>
        <v/>
      </c>
      <c r="L12" s="458"/>
      <c r="M12" s="153" t="str">
        <f t="shared" si="2"/>
        <v/>
      </c>
      <c r="N12" s="448"/>
      <c r="O12" s="448"/>
      <c r="P12" s="151"/>
      <c r="Q12" s="151"/>
      <c r="R12" s="177" t="str">
        <f t="shared" si="3"/>
        <v/>
      </c>
      <c r="S12" s="95" t="str">
        <f t="shared" si="4"/>
        <v/>
      </c>
      <c r="T12" s="447"/>
      <c r="U12" s="151"/>
      <c r="V12" s="151"/>
      <c r="W12" s="177" t="str">
        <f t="shared" si="5"/>
        <v/>
      </c>
      <c r="X12" s="95" t="str">
        <f t="shared" si="6"/>
        <v/>
      </c>
      <c r="Y12" s="447"/>
      <c r="Z12" s="151"/>
      <c r="AA12" s="151"/>
      <c r="AB12" s="177" t="str">
        <f t="shared" si="7"/>
        <v/>
      </c>
      <c r="AC12" s="95" t="str">
        <f t="shared" si="8"/>
        <v/>
      </c>
      <c r="AD12" s="447"/>
      <c r="AE12" s="95"/>
      <c r="AF12" s="151"/>
      <c r="AG12" s="177" t="str">
        <f t="shared" si="9"/>
        <v/>
      </c>
      <c r="AH12" s="95" t="str">
        <f t="shared" si="10"/>
        <v/>
      </c>
      <c r="AI12" s="447"/>
      <c r="AJ12" s="95"/>
      <c r="AK12" s="151"/>
      <c r="AL12" s="177" t="str">
        <f t="shared" si="11"/>
        <v/>
      </c>
      <c r="AM12" s="95" t="str">
        <f t="shared" si="12"/>
        <v/>
      </c>
      <c r="AN12" s="447"/>
      <c r="AO12" s="95"/>
      <c r="AP12" s="151"/>
      <c r="AQ12" s="177" t="str">
        <f t="shared" si="13"/>
        <v/>
      </c>
      <c r="AR12" s="95" t="str">
        <f t="shared" si="14"/>
        <v/>
      </c>
      <c r="AS12" s="447"/>
      <c r="AT12" s="95"/>
      <c r="AU12" s="151"/>
      <c r="AV12" s="177" t="str">
        <f t="shared" si="15"/>
        <v/>
      </c>
      <c r="AW12" s="95" t="str">
        <f t="shared" si="16"/>
        <v/>
      </c>
      <c r="AX12" s="447"/>
    </row>
    <row r="13" spans="1:50" ht="13.5" hidden="1">
      <c r="A13" s="76"/>
      <c r="B13" s="456"/>
      <c r="C13" s="95">
        <v>7</v>
      </c>
      <c r="D13" s="95"/>
      <c r="E13" s="151"/>
      <c r="F13" s="95"/>
      <c r="G13" s="177" t="e">
        <f t="shared" si="1"/>
        <v>#DIV/0!</v>
      </c>
      <c r="H13" s="447"/>
      <c r="I13" s="153" t="str">
        <f t="shared" si="17"/>
        <v/>
      </c>
      <c r="J13" s="153" t="str">
        <f t="shared" si="17"/>
        <v/>
      </c>
      <c r="K13" s="154" t="str">
        <f t="shared" si="17"/>
        <v/>
      </c>
      <c r="L13" s="458"/>
      <c r="M13" s="153" t="str">
        <f t="shared" si="2"/>
        <v/>
      </c>
      <c r="N13" s="448"/>
      <c r="O13" s="448"/>
      <c r="P13" s="151"/>
      <c r="Q13" s="151"/>
      <c r="R13" s="177" t="str">
        <f t="shared" si="3"/>
        <v/>
      </c>
      <c r="S13" s="95" t="str">
        <f t="shared" si="4"/>
        <v/>
      </c>
      <c r="T13" s="447"/>
      <c r="U13" s="151"/>
      <c r="V13" s="151"/>
      <c r="W13" s="177" t="str">
        <f t="shared" si="5"/>
        <v/>
      </c>
      <c r="X13" s="95" t="str">
        <f t="shared" si="6"/>
        <v/>
      </c>
      <c r="Y13" s="447"/>
      <c r="Z13" s="151"/>
      <c r="AA13" s="151"/>
      <c r="AB13" s="177" t="str">
        <f t="shared" si="7"/>
        <v/>
      </c>
      <c r="AC13" s="95" t="str">
        <f t="shared" si="8"/>
        <v/>
      </c>
      <c r="AD13" s="447"/>
      <c r="AE13" s="95"/>
      <c r="AF13" s="151"/>
      <c r="AG13" s="177" t="str">
        <f t="shared" si="9"/>
        <v/>
      </c>
      <c r="AH13" s="95" t="str">
        <f t="shared" si="10"/>
        <v/>
      </c>
      <c r="AI13" s="447"/>
      <c r="AJ13" s="95"/>
      <c r="AK13" s="151"/>
      <c r="AL13" s="177" t="str">
        <f t="shared" si="11"/>
        <v/>
      </c>
      <c r="AM13" s="95" t="str">
        <f t="shared" si="12"/>
        <v/>
      </c>
      <c r="AN13" s="447"/>
      <c r="AO13" s="95"/>
      <c r="AP13" s="151"/>
      <c r="AQ13" s="177" t="str">
        <f t="shared" si="13"/>
        <v/>
      </c>
      <c r="AR13" s="95" t="str">
        <f t="shared" si="14"/>
        <v/>
      </c>
      <c r="AS13" s="447"/>
      <c r="AT13" s="95"/>
      <c r="AU13" s="151"/>
      <c r="AV13" s="177" t="str">
        <f t="shared" si="15"/>
        <v/>
      </c>
      <c r="AW13" s="95" t="str">
        <f t="shared" si="16"/>
        <v/>
      </c>
      <c r="AX13" s="447"/>
    </row>
    <row r="14" spans="1:50" ht="13.5" hidden="1">
      <c r="A14" s="76"/>
      <c r="B14" s="456"/>
      <c r="C14" s="95">
        <v>8</v>
      </c>
      <c r="D14" s="95"/>
      <c r="E14" s="151"/>
      <c r="F14" s="95"/>
      <c r="G14" s="177" t="e">
        <f t="shared" si="1"/>
        <v>#DIV/0!</v>
      </c>
      <c r="H14" s="447"/>
      <c r="I14" s="153" t="str">
        <f t="shared" si="17"/>
        <v/>
      </c>
      <c r="J14" s="153" t="str">
        <f t="shared" si="17"/>
        <v/>
      </c>
      <c r="K14" s="154" t="str">
        <f t="shared" si="17"/>
        <v/>
      </c>
      <c r="L14" s="458"/>
      <c r="M14" s="153" t="str">
        <f t="shared" si="2"/>
        <v/>
      </c>
      <c r="N14" s="448"/>
      <c r="O14" s="448"/>
      <c r="P14" s="151"/>
      <c r="Q14" s="151"/>
      <c r="R14" s="177" t="str">
        <f t="shared" si="3"/>
        <v/>
      </c>
      <c r="S14" s="95" t="str">
        <f t="shared" si="4"/>
        <v/>
      </c>
      <c r="T14" s="447"/>
      <c r="U14" s="151"/>
      <c r="V14" s="151"/>
      <c r="W14" s="177" t="str">
        <f t="shared" si="5"/>
        <v/>
      </c>
      <c r="X14" s="95" t="str">
        <f t="shared" si="6"/>
        <v/>
      </c>
      <c r="Y14" s="447"/>
      <c r="Z14" s="151"/>
      <c r="AA14" s="151"/>
      <c r="AB14" s="177" t="str">
        <f t="shared" si="7"/>
        <v/>
      </c>
      <c r="AC14" s="95" t="str">
        <f t="shared" si="8"/>
        <v/>
      </c>
      <c r="AD14" s="447"/>
      <c r="AE14" s="95"/>
      <c r="AF14" s="151"/>
      <c r="AG14" s="177" t="str">
        <f t="shared" si="9"/>
        <v/>
      </c>
      <c r="AH14" s="95" t="str">
        <f t="shared" si="10"/>
        <v/>
      </c>
      <c r="AI14" s="447"/>
      <c r="AJ14" s="95"/>
      <c r="AK14" s="151"/>
      <c r="AL14" s="177" t="str">
        <f t="shared" si="11"/>
        <v/>
      </c>
      <c r="AM14" s="95" t="str">
        <f t="shared" si="12"/>
        <v/>
      </c>
      <c r="AN14" s="447"/>
      <c r="AO14" s="95"/>
      <c r="AP14" s="151"/>
      <c r="AQ14" s="177" t="str">
        <f t="shared" si="13"/>
        <v/>
      </c>
      <c r="AR14" s="95" t="str">
        <f t="shared" si="14"/>
        <v/>
      </c>
      <c r="AS14" s="447"/>
      <c r="AT14" s="95"/>
      <c r="AU14" s="151"/>
      <c r="AV14" s="177" t="str">
        <f t="shared" si="15"/>
        <v/>
      </c>
      <c r="AW14" s="95" t="str">
        <f t="shared" si="16"/>
        <v/>
      </c>
      <c r="AX14" s="447"/>
    </row>
    <row r="15" spans="1:50" ht="13.5" hidden="1">
      <c r="A15" s="76"/>
      <c r="B15" s="456"/>
      <c r="C15" s="95">
        <v>9</v>
      </c>
      <c r="D15" s="95"/>
      <c r="E15" s="151"/>
      <c r="F15" s="95"/>
      <c r="G15" s="177" t="e">
        <f t="shared" si="1"/>
        <v>#DIV/0!</v>
      </c>
      <c r="H15" s="447"/>
      <c r="I15" s="153" t="str">
        <f t="shared" si="17"/>
        <v/>
      </c>
      <c r="J15" s="153" t="str">
        <f t="shared" si="17"/>
        <v/>
      </c>
      <c r="K15" s="154" t="str">
        <f t="shared" si="17"/>
        <v/>
      </c>
      <c r="L15" s="458"/>
      <c r="M15" s="153" t="str">
        <f t="shared" si="2"/>
        <v/>
      </c>
      <c r="N15" s="448"/>
      <c r="O15" s="448"/>
      <c r="P15" s="151"/>
      <c r="Q15" s="151"/>
      <c r="R15" s="177" t="str">
        <f t="shared" si="3"/>
        <v/>
      </c>
      <c r="S15" s="95" t="str">
        <f t="shared" si="4"/>
        <v/>
      </c>
      <c r="T15" s="447"/>
      <c r="U15" s="151"/>
      <c r="V15" s="151"/>
      <c r="W15" s="177" t="str">
        <f t="shared" si="5"/>
        <v/>
      </c>
      <c r="X15" s="95" t="str">
        <f t="shared" si="6"/>
        <v/>
      </c>
      <c r="Y15" s="447"/>
      <c r="Z15" s="151"/>
      <c r="AA15" s="151"/>
      <c r="AB15" s="177" t="str">
        <f t="shared" si="7"/>
        <v/>
      </c>
      <c r="AC15" s="95" t="str">
        <f t="shared" si="8"/>
        <v/>
      </c>
      <c r="AD15" s="447"/>
      <c r="AE15" s="95"/>
      <c r="AF15" s="151"/>
      <c r="AG15" s="177" t="str">
        <f t="shared" si="9"/>
        <v/>
      </c>
      <c r="AH15" s="95" t="str">
        <f t="shared" si="10"/>
        <v/>
      </c>
      <c r="AI15" s="447"/>
      <c r="AJ15" s="95"/>
      <c r="AK15" s="151"/>
      <c r="AL15" s="177" t="str">
        <f t="shared" si="11"/>
        <v/>
      </c>
      <c r="AM15" s="95" t="str">
        <f t="shared" si="12"/>
        <v/>
      </c>
      <c r="AN15" s="447"/>
      <c r="AO15" s="95"/>
      <c r="AP15" s="151"/>
      <c r="AQ15" s="177" t="str">
        <f t="shared" si="13"/>
        <v/>
      </c>
      <c r="AR15" s="95" t="str">
        <f t="shared" si="14"/>
        <v/>
      </c>
      <c r="AS15" s="447"/>
      <c r="AT15" s="95"/>
      <c r="AU15" s="151"/>
      <c r="AV15" s="177" t="str">
        <f t="shared" si="15"/>
        <v/>
      </c>
      <c r="AW15" s="95" t="str">
        <f t="shared" si="16"/>
        <v/>
      </c>
      <c r="AX15" s="447"/>
    </row>
    <row r="16" spans="1:50" ht="13.5" hidden="1">
      <c r="A16" s="76"/>
      <c r="B16" s="456"/>
      <c r="C16" s="95">
        <v>10</v>
      </c>
      <c r="D16" s="95"/>
      <c r="E16" s="151"/>
      <c r="F16" s="95"/>
      <c r="G16" s="177" t="e">
        <f t="shared" si="1"/>
        <v>#DIV/0!</v>
      </c>
      <c r="H16" s="447"/>
      <c r="I16" s="153" t="str">
        <f t="shared" si="17"/>
        <v/>
      </c>
      <c r="J16" s="153" t="str">
        <f t="shared" si="17"/>
        <v/>
      </c>
      <c r="K16" s="154" t="str">
        <f t="shared" si="17"/>
        <v/>
      </c>
      <c r="L16" s="458"/>
      <c r="M16" s="153" t="str">
        <f t="shared" si="2"/>
        <v/>
      </c>
      <c r="N16" s="448"/>
      <c r="O16" s="448"/>
      <c r="P16" s="151"/>
      <c r="Q16" s="151"/>
      <c r="R16" s="177" t="str">
        <f t="shared" si="3"/>
        <v/>
      </c>
      <c r="S16" s="95" t="str">
        <f t="shared" si="4"/>
        <v/>
      </c>
      <c r="T16" s="447"/>
      <c r="U16" s="151"/>
      <c r="V16" s="151"/>
      <c r="W16" s="177" t="str">
        <f t="shared" si="5"/>
        <v/>
      </c>
      <c r="X16" s="95" t="str">
        <f t="shared" si="6"/>
        <v/>
      </c>
      <c r="Y16" s="447"/>
      <c r="Z16" s="151"/>
      <c r="AA16" s="151"/>
      <c r="AB16" s="177" t="str">
        <f t="shared" si="7"/>
        <v/>
      </c>
      <c r="AC16" s="95" t="str">
        <f t="shared" si="8"/>
        <v/>
      </c>
      <c r="AD16" s="447"/>
      <c r="AE16" s="95"/>
      <c r="AF16" s="151"/>
      <c r="AG16" s="177" t="str">
        <f t="shared" si="9"/>
        <v/>
      </c>
      <c r="AH16" s="95" t="str">
        <f t="shared" si="10"/>
        <v/>
      </c>
      <c r="AI16" s="447"/>
      <c r="AJ16" s="95"/>
      <c r="AK16" s="151"/>
      <c r="AL16" s="177" t="str">
        <f t="shared" si="11"/>
        <v/>
      </c>
      <c r="AM16" s="95" t="str">
        <f t="shared" si="12"/>
        <v/>
      </c>
      <c r="AN16" s="447"/>
      <c r="AO16" s="95"/>
      <c r="AP16" s="151"/>
      <c r="AQ16" s="177" t="str">
        <f t="shared" si="13"/>
        <v/>
      </c>
      <c r="AR16" s="95" t="str">
        <f t="shared" si="14"/>
        <v/>
      </c>
      <c r="AS16" s="447"/>
      <c r="AT16" s="95"/>
      <c r="AU16" s="151"/>
      <c r="AV16" s="177" t="str">
        <f t="shared" si="15"/>
        <v/>
      </c>
      <c r="AW16" s="95" t="str">
        <f t="shared" si="16"/>
        <v/>
      </c>
      <c r="AX16" s="447"/>
    </row>
    <row r="17" spans="2:50" hidden="1">
      <c r="B17" s="456"/>
      <c r="C17" s="95">
        <v>11</v>
      </c>
      <c r="D17" s="95"/>
      <c r="E17" s="95"/>
      <c r="F17" s="95"/>
      <c r="G17" s="177" t="e">
        <f t="shared" si="1"/>
        <v>#DIV/0!</v>
      </c>
      <c r="H17" s="447"/>
      <c r="I17" s="153" t="str">
        <f t="shared" si="17"/>
        <v/>
      </c>
      <c r="J17" s="153" t="str">
        <f t="shared" si="17"/>
        <v/>
      </c>
      <c r="K17" s="154" t="str">
        <f t="shared" si="17"/>
        <v/>
      </c>
      <c r="L17" s="458"/>
      <c r="M17" s="153" t="str">
        <f t="shared" si="2"/>
        <v/>
      </c>
      <c r="N17" s="448"/>
      <c r="O17" s="448"/>
      <c r="P17" s="95"/>
      <c r="Q17" s="95"/>
      <c r="R17" s="177" t="str">
        <f t="shared" si="3"/>
        <v/>
      </c>
      <c r="S17" s="95" t="str">
        <f t="shared" si="4"/>
        <v/>
      </c>
      <c r="T17" s="447"/>
      <c r="U17" s="95"/>
      <c r="V17" s="95"/>
      <c r="W17" s="177" t="str">
        <f t="shared" si="5"/>
        <v/>
      </c>
      <c r="X17" s="95" t="str">
        <f t="shared" si="6"/>
        <v/>
      </c>
      <c r="Y17" s="447"/>
      <c r="Z17" s="95"/>
      <c r="AA17" s="95"/>
      <c r="AB17" s="177" t="str">
        <f t="shared" si="7"/>
        <v/>
      </c>
      <c r="AC17" s="95" t="str">
        <f t="shared" si="8"/>
        <v/>
      </c>
      <c r="AD17" s="447"/>
      <c r="AE17" s="95"/>
      <c r="AF17" s="151"/>
      <c r="AG17" s="177" t="str">
        <f t="shared" si="9"/>
        <v/>
      </c>
      <c r="AH17" s="95" t="str">
        <f t="shared" si="10"/>
        <v/>
      </c>
      <c r="AI17" s="447"/>
      <c r="AJ17" s="95"/>
      <c r="AK17" s="151"/>
      <c r="AL17" s="177" t="str">
        <f t="shared" si="11"/>
        <v/>
      </c>
      <c r="AM17" s="95" t="str">
        <f t="shared" si="12"/>
        <v/>
      </c>
      <c r="AN17" s="447"/>
      <c r="AO17" s="95"/>
      <c r="AP17" s="151"/>
      <c r="AQ17" s="177" t="str">
        <f t="shared" si="13"/>
        <v/>
      </c>
      <c r="AR17" s="95" t="str">
        <f t="shared" si="14"/>
        <v/>
      </c>
      <c r="AS17" s="447"/>
      <c r="AT17" s="95"/>
      <c r="AU17" s="151"/>
      <c r="AV17" s="177" t="str">
        <f t="shared" si="15"/>
        <v/>
      </c>
      <c r="AW17" s="95" t="str">
        <f t="shared" si="16"/>
        <v/>
      </c>
      <c r="AX17" s="447"/>
    </row>
    <row r="18" spans="2:50" hidden="1">
      <c r="B18" s="456"/>
      <c r="C18" s="95">
        <v>12</v>
      </c>
      <c r="D18" s="95"/>
      <c r="E18" s="95"/>
      <c r="F18" s="95"/>
      <c r="G18" s="177" t="e">
        <f t="shared" si="1"/>
        <v>#DIV/0!</v>
      </c>
      <c r="H18" s="447"/>
      <c r="I18" s="153" t="str">
        <f t="shared" si="17"/>
        <v/>
      </c>
      <c r="J18" s="153" t="str">
        <f t="shared" si="17"/>
        <v/>
      </c>
      <c r="K18" s="154" t="str">
        <f t="shared" si="17"/>
        <v/>
      </c>
      <c r="L18" s="458"/>
      <c r="M18" s="153" t="str">
        <f t="shared" si="2"/>
        <v/>
      </c>
      <c r="N18" s="448"/>
      <c r="O18" s="448"/>
      <c r="P18" s="95"/>
      <c r="Q18" s="95"/>
      <c r="R18" s="177" t="str">
        <f t="shared" si="3"/>
        <v/>
      </c>
      <c r="S18" s="95" t="str">
        <f t="shared" si="4"/>
        <v/>
      </c>
      <c r="T18" s="447"/>
      <c r="U18" s="95"/>
      <c r="V18" s="95"/>
      <c r="W18" s="177" t="str">
        <f t="shared" si="5"/>
        <v/>
      </c>
      <c r="X18" s="95" t="str">
        <f t="shared" si="6"/>
        <v/>
      </c>
      <c r="Y18" s="447"/>
      <c r="Z18" s="95"/>
      <c r="AA18" s="95"/>
      <c r="AB18" s="177" t="str">
        <f t="shared" si="7"/>
        <v/>
      </c>
      <c r="AC18" s="95" t="str">
        <f t="shared" si="8"/>
        <v/>
      </c>
      <c r="AD18" s="447"/>
      <c r="AE18" s="95"/>
      <c r="AF18" s="151"/>
      <c r="AG18" s="177" t="str">
        <f t="shared" si="9"/>
        <v/>
      </c>
      <c r="AH18" s="95" t="str">
        <f t="shared" si="10"/>
        <v/>
      </c>
      <c r="AI18" s="447"/>
      <c r="AJ18" s="95"/>
      <c r="AK18" s="151"/>
      <c r="AL18" s="177" t="str">
        <f t="shared" si="11"/>
        <v/>
      </c>
      <c r="AM18" s="95" t="str">
        <f t="shared" si="12"/>
        <v/>
      </c>
      <c r="AN18" s="447"/>
      <c r="AO18" s="95"/>
      <c r="AP18" s="151"/>
      <c r="AQ18" s="177" t="str">
        <f t="shared" si="13"/>
        <v/>
      </c>
      <c r="AR18" s="95" t="str">
        <f t="shared" si="14"/>
        <v/>
      </c>
      <c r="AS18" s="447"/>
      <c r="AT18" s="95"/>
      <c r="AU18" s="151"/>
      <c r="AV18" s="177" t="str">
        <f t="shared" si="15"/>
        <v/>
      </c>
      <c r="AW18" s="95" t="str">
        <f t="shared" si="16"/>
        <v/>
      </c>
      <c r="AX18" s="447"/>
    </row>
    <row r="19" spans="2:50" hidden="1">
      <c r="B19" s="456"/>
      <c r="C19" s="95">
        <v>13</v>
      </c>
      <c r="D19" s="95"/>
      <c r="E19" s="95"/>
      <c r="F19" s="95"/>
      <c r="G19" s="177" t="e">
        <f t="shared" si="1"/>
        <v>#DIV/0!</v>
      </c>
      <c r="H19" s="447"/>
      <c r="I19" s="153" t="str">
        <f t="shared" si="17"/>
        <v/>
      </c>
      <c r="J19" s="153" t="str">
        <f t="shared" si="17"/>
        <v/>
      </c>
      <c r="K19" s="154" t="str">
        <f t="shared" si="17"/>
        <v/>
      </c>
      <c r="L19" s="458"/>
      <c r="M19" s="153" t="str">
        <f t="shared" si="2"/>
        <v/>
      </c>
      <c r="N19" s="448"/>
      <c r="O19" s="448"/>
      <c r="P19" s="95"/>
      <c r="Q19" s="95"/>
      <c r="R19" s="177" t="str">
        <f t="shared" si="3"/>
        <v/>
      </c>
      <c r="S19" s="95" t="str">
        <f t="shared" si="4"/>
        <v/>
      </c>
      <c r="T19" s="447"/>
      <c r="U19" s="95"/>
      <c r="V19" s="95"/>
      <c r="W19" s="177" t="str">
        <f t="shared" si="5"/>
        <v/>
      </c>
      <c r="X19" s="95" t="str">
        <f t="shared" si="6"/>
        <v/>
      </c>
      <c r="Y19" s="447"/>
      <c r="Z19" s="95"/>
      <c r="AA19" s="95"/>
      <c r="AB19" s="177" t="str">
        <f t="shared" si="7"/>
        <v/>
      </c>
      <c r="AC19" s="95" t="str">
        <f t="shared" si="8"/>
        <v/>
      </c>
      <c r="AD19" s="447"/>
      <c r="AE19" s="95"/>
      <c r="AF19" s="151"/>
      <c r="AG19" s="177" t="str">
        <f t="shared" si="9"/>
        <v/>
      </c>
      <c r="AH19" s="95" t="str">
        <f t="shared" si="10"/>
        <v/>
      </c>
      <c r="AI19" s="447"/>
      <c r="AJ19" s="95"/>
      <c r="AK19" s="151"/>
      <c r="AL19" s="177" t="str">
        <f t="shared" si="11"/>
        <v/>
      </c>
      <c r="AM19" s="95" t="str">
        <f t="shared" si="12"/>
        <v/>
      </c>
      <c r="AN19" s="447"/>
      <c r="AO19" s="95"/>
      <c r="AP19" s="151"/>
      <c r="AQ19" s="177" t="str">
        <f t="shared" si="13"/>
        <v/>
      </c>
      <c r="AR19" s="95" t="str">
        <f t="shared" si="14"/>
        <v/>
      </c>
      <c r="AS19" s="447"/>
      <c r="AT19" s="95"/>
      <c r="AU19" s="151"/>
      <c r="AV19" s="177" t="str">
        <f t="shared" si="15"/>
        <v/>
      </c>
      <c r="AW19" s="95" t="str">
        <f t="shared" si="16"/>
        <v/>
      </c>
      <c r="AX19" s="447"/>
    </row>
    <row r="20" spans="2:50" hidden="1">
      <c r="B20" s="456"/>
      <c r="C20" s="95">
        <v>14</v>
      </c>
      <c r="D20" s="95"/>
      <c r="E20" s="95"/>
      <c r="F20" s="95"/>
      <c r="G20" s="177" t="e">
        <f t="shared" si="1"/>
        <v>#DIV/0!</v>
      </c>
      <c r="H20" s="447"/>
      <c r="I20" s="153" t="str">
        <f t="shared" si="17"/>
        <v/>
      </c>
      <c r="J20" s="153" t="str">
        <f t="shared" si="17"/>
        <v/>
      </c>
      <c r="K20" s="154" t="str">
        <f t="shared" si="17"/>
        <v/>
      </c>
      <c r="L20" s="458"/>
      <c r="M20" s="153" t="str">
        <f t="shared" si="2"/>
        <v/>
      </c>
      <c r="N20" s="448"/>
      <c r="O20" s="448"/>
      <c r="P20" s="95"/>
      <c r="Q20" s="95"/>
      <c r="R20" s="177" t="str">
        <f t="shared" si="3"/>
        <v/>
      </c>
      <c r="S20" s="95" t="str">
        <f t="shared" si="4"/>
        <v/>
      </c>
      <c r="T20" s="447"/>
      <c r="U20" s="95"/>
      <c r="V20" s="95"/>
      <c r="W20" s="177" t="str">
        <f t="shared" si="5"/>
        <v/>
      </c>
      <c r="X20" s="95" t="str">
        <f t="shared" si="6"/>
        <v/>
      </c>
      <c r="Y20" s="447"/>
      <c r="Z20" s="95"/>
      <c r="AA20" s="95"/>
      <c r="AB20" s="177" t="str">
        <f t="shared" si="7"/>
        <v/>
      </c>
      <c r="AC20" s="95" t="str">
        <f t="shared" si="8"/>
        <v/>
      </c>
      <c r="AD20" s="447"/>
      <c r="AE20" s="95"/>
      <c r="AF20" s="151"/>
      <c r="AG20" s="177" t="str">
        <f t="shared" si="9"/>
        <v/>
      </c>
      <c r="AH20" s="95" t="str">
        <f t="shared" si="10"/>
        <v/>
      </c>
      <c r="AI20" s="447"/>
      <c r="AJ20" s="95"/>
      <c r="AK20" s="151"/>
      <c r="AL20" s="177" t="str">
        <f t="shared" si="11"/>
        <v/>
      </c>
      <c r="AM20" s="95" t="str">
        <f t="shared" si="12"/>
        <v/>
      </c>
      <c r="AN20" s="447"/>
      <c r="AO20" s="95"/>
      <c r="AP20" s="151"/>
      <c r="AQ20" s="177" t="str">
        <f t="shared" si="13"/>
        <v/>
      </c>
      <c r="AR20" s="95" t="str">
        <f t="shared" si="14"/>
        <v/>
      </c>
      <c r="AS20" s="447"/>
      <c r="AT20" s="95"/>
      <c r="AU20" s="151"/>
      <c r="AV20" s="177" t="str">
        <f t="shared" si="15"/>
        <v/>
      </c>
      <c r="AW20" s="95" t="str">
        <f t="shared" si="16"/>
        <v/>
      </c>
      <c r="AX20" s="447"/>
    </row>
    <row r="21" spans="2:50" hidden="1">
      <c r="B21" s="456"/>
      <c r="C21" s="95">
        <v>15</v>
      </c>
      <c r="D21" s="95"/>
      <c r="E21" s="95"/>
      <c r="F21" s="95"/>
      <c r="G21" s="177" t="e">
        <f t="shared" si="1"/>
        <v>#DIV/0!</v>
      </c>
      <c r="H21" s="447"/>
      <c r="I21" s="153" t="str">
        <f t="shared" si="17"/>
        <v/>
      </c>
      <c r="J21" s="153" t="str">
        <f t="shared" si="17"/>
        <v/>
      </c>
      <c r="K21" s="154" t="str">
        <f t="shared" si="17"/>
        <v/>
      </c>
      <c r="L21" s="459"/>
      <c r="M21" s="153" t="str">
        <f t="shared" si="2"/>
        <v/>
      </c>
      <c r="N21" s="448"/>
      <c r="O21" s="448"/>
      <c r="P21" s="95"/>
      <c r="Q21" s="95"/>
      <c r="R21" s="177" t="str">
        <f t="shared" si="3"/>
        <v/>
      </c>
      <c r="S21" s="95" t="str">
        <f t="shared" si="4"/>
        <v/>
      </c>
      <c r="T21" s="447"/>
      <c r="U21" s="95"/>
      <c r="V21" s="95"/>
      <c r="W21" s="177" t="str">
        <f t="shared" si="5"/>
        <v/>
      </c>
      <c r="X21" s="95" t="str">
        <f t="shared" si="6"/>
        <v/>
      </c>
      <c r="Y21" s="447"/>
      <c r="Z21" s="95"/>
      <c r="AA21" s="95"/>
      <c r="AB21" s="177" t="str">
        <f t="shared" si="7"/>
        <v/>
      </c>
      <c r="AC21" s="95" t="str">
        <f t="shared" si="8"/>
        <v/>
      </c>
      <c r="AD21" s="447"/>
      <c r="AE21" s="95"/>
      <c r="AF21" s="151"/>
      <c r="AG21" s="177" t="str">
        <f t="shared" si="9"/>
        <v/>
      </c>
      <c r="AH21" s="95" t="str">
        <f t="shared" si="10"/>
        <v/>
      </c>
      <c r="AI21" s="447"/>
      <c r="AJ21" s="95"/>
      <c r="AK21" s="151"/>
      <c r="AL21" s="177" t="str">
        <f t="shared" si="11"/>
        <v/>
      </c>
      <c r="AM21" s="95" t="str">
        <f t="shared" si="12"/>
        <v/>
      </c>
      <c r="AN21" s="447"/>
      <c r="AO21" s="95"/>
      <c r="AP21" s="151"/>
      <c r="AQ21" s="177" t="str">
        <f t="shared" si="13"/>
        <v/>
      </c>
      <c r="AR21" s="95" t="str">
        <f t="shared" si="14"/>
        <v/>
      </c>
      <c r="AS21" s="447"/>
      <c r="AT21" s="95"/>
      <c r="AU21" s="151"/>
      <c r="AV21" s="177" t="str">
        <f t="shared" si="15"/>
        <v/>
      </c>
      <c r="AW21" s="95" t="str">
        <f t="shared" si="16"/>
        <v/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48" t="s">
        <v>45</v>
      </c>
      <c r="C27" s="95">
        <v>1</v>
      </c>
      <c r="D27" s="95"/>
      <c r="E27" s="95"/>
      <c r="F27" s="95"/>
      <c r="G27" s="177" t="e">
        <f>F27/E27</f>
        <v>#DIV/0!</v>
      </c>
      <c r="H27" s="447" t="e">
        <f>AVERAGE(G27:G41)</f>
        <v>#DIV/0!</v>
      </c>
      <c r="I27" s="153" t="str">
        <f t="shared" ref="I27:I29" si="18">IFERROR(AVERAGE(P27,U27,Z27,AE27,AJ27,AO27,AT27),"")</f>
        <v/>
      </c>
      <c r="J27" s="153" t="str">
        <f t="shared" ref="J27:J29" si="19">IFERROR(AVERAGE(Q27,V27,AA27,AF27,AK27,AP27,AU27),"")</f>
        <v/>
      </c>
      <c r="K27" s="154" t="str">
        <f t="shared" ref="K27:K29" si="20">IFERROR(AVERAGE(R27,W27,AB27,AG27,AL27,AQ27,AV27),"")</f>
        <v/>
      </c>
      <c r="L27" s="457" t="str">
        <f>IFERROR(AVERAGE(K27:K41),"-")</f>
        <v>-</v>
      </c>
      <c r="M27" s="153" t="str">
        <f>IFERROR(RANK(K27, K$7:K$21),"")</f>
        <v/>
      </c>
      <c r="N27" s="448"/>
      <c r="O27" s="448"/>
      <c r="P27" s="95"/>
      <c r="Q27" s="151"/>
      <c r="R27" s="177" t="str">
        <f>IFERROR(Q27/P27,"")</f>
        <v/>
      </c>
      <c r="S27" s="95" t="str">
        <f>IFERROR(RANK(R27, R$27:R$41),"")</f>
        <v/>
      </c>
      <c r="T27" s="447" t="e">
        <f>AVERAGE(R27:R41)</f>
        <v>#DIV/0!</v>
      </c>
      <c r="U27" s="95"/>
      <c r="V27" s="151"/>
      <c r="W27" s="177" t="str">
        <f>IFERROR(V27/U27,"")</f>
        <v/>
      </c>
      <c r="X27" s="95" t="str">
        <f>IFERROR(RANK(W27, W$47:W$61),"")</f>
        <v/>
      </c>
      <c r="Y27" s="447" t="e">
        <f>AVERAGE(W27:W41)</f>
        <v>#DIV/0!</v>
      </c>
      <c r="Z27" s="95"/>
      <c r="AA27" s="151"/>
      <c r="AB27" s="177" t="str">
        <f>IFERROR(AA27/Z27,"")</f>
        <v/>
      </c>
      <c r="AC27" s="95" t="str">
        <f>IFERROR(RANK(AB27, AB$47:AB$61),"")</f>
        <v/>
      </c>
      <c r="AD27" s="447" t="e">
        <f>AVERAGE(AB27:AB41)</f>
        <v>#DIV/0!</v>
      </c>
      <c r="AE27" s="95"/>
      <c r="AF27" s="151"/>
      <c r="AG27" s="177" t="str">
        <f>IFERROR(AF27/AE27,"")</f>
        <v/>
      </c>
      <c r="AH27" s="95" t="str">
        <f>IFERROR(RANK(AG27, AG$47:AG$61),"")</f>
        <v/>
      </c>
      <c r="AI27" s="447" t="e">
        <f>AVERAGE(AG27:AG41)</f>
        <v>#DIV/0!</v>
      </c>
      <c r="AJ27" s="95"/>
      <c r="AK27" s="151"/>
      <c r="AL27" s="177" t="str">
        <f>IFERROR(AK27/AJ27,"")</f>
        <v/>
      </c>
      <c r="AM27" s="95" t="str">
        <f>IFERROR(RANK(AL27, AL$47:AL$61),"")</f>
        <v/>
      </c>
      <c r="AN27" s="447" t="e">
        <f>AVERAGE(AL27:AL41)</f>
        <v>#DIV/0!</v>
      </c>
      <c r="AO27" s="95"/>
      <c r="AP27" s="151"/>
      <c r="AQ27" s="177" t="str">
        <f>IFERROR(AP27/AO27,"")</f>
        <v/>
      </c>
      <c r="AR27" s="95" t="str">
        <f>IFERROR(RANK(AQ27, AQ$47:AQ$61),"")</f>
        <v/>
      </c>
      <c r="AS27" s="447" t="e">
        <f>AVERAGE(AQ27:AQ41)</f>
        <v>#DIV/0!</v>
      </c>
      <c r="AT27" s="95"/>
      <c r="AU27" s="151"/>
      <c r="AV27" s="177" t="str">
        <f>IFERROR(AU27/AT27,"")</f>
        <v/>
      </c>
      <c r="AW27" s="95" t="str">
        <f>IFERROR(RANK(AV27, AV$47:AV$61),"")</f>
        <v/>
      </c>
      <c r="AX27" s="447" t="e">
        <f>AVERAGE(AV27:AV41)</f>
        <v>#DIV/0!</v>
      </c>
    </row>
    <row r="28" spans="2:50" hidden="1">
      <c r="B28" s="456"/>
      <c r="C28" s="95">
        <v>2</v>
      </c>
      <c r="D28" s="95"/>
      <c r="E28" s="95"/>
      <c r="F28" s="95"/>
      <c r="G28" s="177" t="e">
        <f t="shared" ref="G28:G41" si="21">F28/E28</f>
        <v>#DIV/0!</v>
      </c>
      <c r="H28" s="447"/>
      <c r="I28" s="153" t="str">
        <f t="shared" si="18"/>
        <v/>
      </c>
      <c r="J28" s="153" t="str">
        <f t="shared" si="19"/>
        <v/>
      </c>
      <c r="K28" s="154" t="str">
        <f t="shared" si="20"/>
        <v/>
      </c>
      <c r="L28" s="458"/>
      <c r="M28" s="153" t="str">
        <f t="shared" ref="M28:M41" si="22">IFERROR(RANK(K28, K$7:K$21),"")</f>
        <v/>
      </c>
      <c r="N28" s="448"/>
      <c r="O28" s="448"/>
      <c r="P28" s="95"/>
      <c r="Q28" s="151"/>
      <c r="R28" s="177" t="str">
        <f t="shared" ref="R28:R41" si="23">IFERROR(Q28/P28,"")</f>
        <v/>
      </c>
      <c r="S28" s="95" t="str">
        <f t="shared" ref="S28:S41" si="24">IFERROR(RANK(R28, R$27:R$41),"")</f>
        <v/>
      </c>
      <c r="T28" s="447"/>
      <c r="U28" s="95"/>
      <c r="V28" s="151"/>
      <c r="W28" s="177" t="str">
        <f t="shared" ref="W28:W41" si="25">IFERROR(V28/U28,"")</f>
        <v/>
      </c>
      <c r="X28" s="95" t="str">
        <f t="shared" ref="X28:X41" si="26">IFERROR(RANK(W28, W$47:W$61),"")</f>
        <v/>
      </c>
      <c r="Y28" s="447"/>
      <c r="Z28" s="95"/>
      <c r="AA28" s="151"/>
      <c r="AB28" s="177" t="str">
        <f t="shared" ref="AB28:AB41" si="27">IFERROR(AA28/Z28,"")</f>
        <v/>
      </c>
      <c r="AC28" s="95" t="str">
        <f t="shared" ref="AC28:AC41" si="28">IFERROR(RANK(AB28, AB$47:AB$61),"")</f>
        <v/>
      </c>
      <c r="AD28" s="447"/>
      <c r="AE28" s="95"/>
      <c r="AF28" s="151"/>
      <c r="AG28" s="177" t="str">
        <f t="shared" ref="AG28:AG41" si="29">IFERROR(AF28/AE28,"")</f>
        <v/>
      </c>
      <c r="AH28" s="95" t="str">
        <f t="shared" ref="AH28:AH41" si="30">IFERROR(RANK(AG28, AG$47:AG$61),"")</f>
        <v/>
      </c>
      <c r="AI28" s="447"/>
      <c r="AJ28" s="95"/>
      <c r="AK28" s="151"/>
      <c r="AL28" s="177" t="str">
        <f t="shared" ref="AL28:AL41" si="31">IFERROR(AK28/AJ28,"")</f>
        <v/>
      </c>
      <c r="AM28" s="95" t="str">
        <f t="shared" ref="AM28:AM41" si="32">IFERROR(RANK(AL28, AL$47:AL$61),"")</f>
        <v/>
      </c>
      <c r="AN28" s="447"/>
      <c r="AO28" s="95"/>
      <c r="AP28" s="151"/>
      <c r="AQ28" s="177" t="str">
        <f t="shared" ref="AQ28:AQ41" si="33">IFERROR(AP28/AO28,"")</f>
        <v/>
      </c>
      <c r="AR28" s="95" t="str">
        <f t="shared" ref="AR28:AR41" si="34">IFERROR(RANK(AQ28, AQ$47:AQ$61),"")</f>
        <v/>
      </c>
      <c r="AS28" s="447"/>
      <c r="AT28" s="95"/>
      <c r="AU28" s="151"/>
      <c r="AV28" s="177" t="str">
        <f t="shared" ref="AV28:AV41" si="35">IFERROR(AU28/AT28,"")</f>
        <v/>
      </c>
      <c r="AW28" s="95" t="str">
        <f t="shared" ref="AW28:AW41" si="36">IFERROR(RANK(AV28, AV$47:AV$61),"")</f>
        <v/>
      </c>
      <c r="AX28" s="447"/>
    </row>
    <row r="29" spans="2:50" hidden="1">
      <c r="B29" s="456"/>
      <c r="C29" s="95">
        <v>3</v>
      </c>
      <c r="D29" s="95"/>
      <c r="E29" s="95"/>
      <c r="F29" s="95"/>
      <c r="G29" s="177" t="e">
        <f t="shared" si="21"/>
        <v>#DIV/0!</v>
      </c>
      <c r="H29" s="447"/>
      <c r="I29" s="153" t="str">
        <f t="shared" si="18"/>
        <v/>
      </c>
      <c r="J29" s="153" t="str">
        <f t="shared" si="19"/>
        <v/>
      </c>
      <c r="K29" s="154" t="str">
        <f t="shared" si="20"/>
        <v/>
      </c>
      <c r="L29" s="458"/>
      <c r="M29" s="153" t="str">
        <f t="shared" si="22"/>
        <v/>
      </c>
      <c r="N29" s="448"/>
      <c r="O29" s="448"/>
      <c r="P29" s="95"/>
      <c r="Q29" s="151"/>
      <c r="R29" s="177" t="str">
        <f t="shared" si="23"/>
        <v/>
      </c>
      <c r="S29" s="95" t="str">
        <f t="shared" si="24"/>
        <v/>
      </c>
      <c r="T29" s="447"/>
      <c r="U29" s="95"/>
      <c r="V29" s="151"/>
      <c r="W29" s="177" t="str">
        <f t="shared" si="25"/>
        <v/>
      </c>
      <c r="X29" s="95" t="str">
        <f t="shared" si="26"/>
        <v/>
      </c>
      <c r="Y29" s="447"/>
      <c r="Z29" s="95"/>
      <c r="AA29" s="151"/>
      <c r="AB29" s="177" t="str">
        <f t="shared" si="27"/>
        <v/>
      </c>
      <c r="AC29" s="95" t="str">
        <f t="shared" si="28"/>
        <v/>
      </c>
      <c r="AD29" s="447"/>
      <c r="AE29" s="95"/>
      <c r="AF29" s="151"/>
      <c r="AG29" s="177" t="str">
        <f t="shared" si="29"/>
        <v/>
      </c>
      <c r="AH29" s="95" t="str">
        <f t="shared" si="30"/>
        <v/>
      </c>
      <c r="AI29" s="447"/>
      <c r="AJ29" s="95"/>
      <c r="AK29" s="151"/>
      <c r="AL29" s="177" t="str">
        <f t="shared" si="31"/>
        <v/>
      </c>
      <c r="AM29" s="95" t="str">
        <f t="shared" si="32"/>
        <v/>
      </c>
      <c r="AN29" s="447"/>
      <c r="AO29" s="95"/>
      <c r="AP29" s="151"/>
      <c r="AQ29" s="177" t="str">
        <f t="shared" si="33"/>
        <v/>
      </c>
      <c r="AR29" s="95" t="str">
        <f t="shared" si="34"/>
        <v/>
      </c>
      <c r="AS29" s="447"/>
      <c r="AT29" s="95"/>
      <c r="AU29" s="151"/>
      <c r="AV29" s="177" t="str">
        <f t="shared" si="35"/>
        <v/>
      </c>
      <c r="AW29" s="95" t="str">
        <f t="shared" si="36"/>
        <v/>
      </c>
      <c r="AX29" s="447"/>
    </row>
    <row r="30" spans="2:50" hidden="1">
      <c r="B30" s="456"/>
      <c r="C30" s="95">
        <v>4</v>
      </c>
      <c r="D30" s="95"/>
      <c r="E30" s="95"/>
      <c r="F30" s="95"/>
      <c r="G30" s="177" t="e">
        <f t="shared" si="21"/>
        <v>#DIV/0!</v>
      </c>
      <c r="H30" s="447"/>
      <c r="I30" s="153" t="str">
        <f>IFERROR(AVERAGE(P30,U30,Z30,AE30,AJ30,AO30,AT30),"")</f>
        <v/>
      </c>
      <c r="J30" s="153" t="str">
        <f>IFERROR(AVERAGE(Q30,V30,AA30,AF30,AK30,AP30,AU30),"")</f>
        <v/>
      </c>
      <c r="K30" s="154" t="str">
        <f>IFERROR(AVERAGE(R30,W30,AB30,AG30,AL30,AQ30,AV30),"")</f>
        <v/>
      </c>
      <c r="L30" s="458"/>
      <c r="M30" s="153" t="str">
        <f t="shared" si="22"/>
        <v/>
      </c>
      <c r="N30" s="448"/>
      <c r="O30" s="448"/>
      <c r="P30" s="95"/>
      <c r="Q30" s="151"/>
      <c r="R30" s="177" t="str">
        <f t="shared" si="23"/>
        <v/>
      </c>
      <c r="S30" s="95" t="str">
        <f t="shared" si="24"/>
        <v/>
      </c>
      <c r="T30" s="447"/>
      <c r="U30" s="95"/>
      <c r="V30" s="151"/>
      <c r="W30" s="177" t="str">
        <f t="shared" si="25"/>
        <v/>
      </c>
      <c r="X30" s="95" t="str">
        <f t="shared" si="26"/>
        <v/>
      </c>
      <c r="Y30" s="447"/>
      <c r="Z30" s="95"/>
      <c r="AA30" s="151"/>
      <c r="AB30" s="177" t="str">
        <f t="shared" si="27"/>
        <v/>
      </c>
      <c r="AC30" s="95" t="str">
        <f t="shared" si="28"/>
        <v/>
      </c>
      <c r="AD30" s="447"/>
      <c r="AE30" s="95"/>
      <c r="AF30" s="151"/>
      <c r="AG30" s="177" t="str">
        <f t="shared" si="29"/>
        <v/>
      </c>
      <c r="AH30" s="95" t="str">
        <f t="shared" si="30"/>
        <v/>
      </c>
      <c r="AI30" s="447"/>
      <c r="AJ30" s="95"/>
      <c r="AK30" s="151"/>
      <c r="AL30" s="177" t="str">
        <f t="shared" si="31"/>
        <v/>
      </c>
      <c r="AM30" s="95" t="str">
        <f t="shared" si="32"/>
        <v/>
      </c>
      <c r="AN30" s="447"/>
      <c r="AO30" s="95"/>
      <c r="AP30" s="151"/>
      <c r="AQ30" s="177" t="str">
        <f t="shared" si="33"/>
        <v/>
      </c>
      <c r="AR30" s="95" t="str">
        <f t="shared" si="34"/>
        <v/>
      </c>
      <c r="AS30" s="447"/>
      <c r="AT30" s="95"/>
      <c r="AU30" s="151"/>
      <c r="AV30" s="177" t="str">
        <f t="shared" si="35"/>
        <v/>
      </c>
      <c r="AW30" s="95" t="str">
        <f t="shared" si="36"/>
        <v/>
      </c>
      <c r="AX30" s="447"/>
    </row>
    <row r="31" spans="2:50" hidden="1">
      <c r="B31" s="456"/>
      <c r="C31" s="95">
        <v>5</v>
      </c>
      <c r="D31" s="95"/>
      <c r="E31" s="95"/>
      <c r="F31" s="95"/>
      <c r="G31" s="177" t="e">
        <f t="shared" si="21"/>
        <v>#DIV/0!</v>
      </c>
      <c r="H31" s="447"/>
      <c r="I31" s="153" t="str">
        <f t="shared" ref="I31:I41" si="37">IFERROR(AVERAGE(P31,U31,Z31,AE31,AJ31,AO31,AT31),"")</f>
        <v/>
      </c>
      <c r="J31" s="153" t="str">
        <f t="shared" ref="J31:J41" si="38">IFERROR(AVERAGE(Q31,V31,AA31,AF31,AK31,AP31,AU31),"")</f>
        <v/>
      </c>
      <c r="K31" s="154" t="str">
        <f t="shared" ref="K31:K41" si="39">IFERROR(AVERAGE(R31,W31,AB31,AG31,AL31,AQ31,AV31),"")</f>
        <v/>
      </c>
      <c r="L31" s="458"/>
      <c r="M31" s="153" t="str">
        <f t="shared" si="22"/>
        <v/>
      </c>
      <c r="N31" s="448"/>
      <c r="O31" s="448"/>
      <c r="P31" s="95"/>
      <c r="Q31" s="151"/>
      <c r="R31" s="177" t="str">
        <f t="shared" si="23"/>
        <v/>
      </c>
      <c r="S31" s="95" t="str">
        <f t="shared" si="24"/>
        <v/>
      </c>
      <c r="T31" s="447"/>
      <c r="U31" s="95"/>
      <c r="V31" s="151"/>
      <c r="W31" s="177" t="str">
        <f t="shared" si="25"/>
        <v/>
      </c>
      <c r="X31" s="95" t="str">
        <f t="shared" si="26"/>
        <v/>
      </c>
      <c r="Y31" s="447"/>
      <c r="Z31" s="95"/>
      <c r="AA31" s="151"/>
      <c r="AB31" s="177" t="str">
        <f t="shared" si="27"/>
        <v/>
      </c>
      <c r="AC31" s="95" t="str">
        <f t="shared" si="28"/>
        <v/>
      </c>
      <c r="AD31" s="447"/>
      <c r="AE31" s="95"/>
      <c r="AF31" s="151"/>
      <c r="AG31" s="177" t="str">
        <f t="shared" si="29"/>
        <v/>
      </c>
      <c r="AH31" s="95" t="str">
        <f t="shared" si="30"/>
        <v/>
      </c>
      <c r="AI31" s="447"/>
      <c r="AJ31" s="95"/>
      <c r="AK31" s="151"/>
      <c r="AL31" s="177" t="str">
        <f t="shared" si="31"/>
        <v/>
      </c>
      <c r="AM31" s="95" t="str">
        <f t="shared" si="32"/>
        <v/>
      </c>
      <c r="AN31" s="447"/>
      <c r="AO31" s="95"/>
      <c r="AP31" s="151"/>
      <c r="AQ31" s="177" t="str">
        <f t="shared" si="33"/>
        <v/>
      </c>
      <c r="AR31" s="95" t="str">
        <f t="shared" si="34"/>
        <v/>
      </c>
      <c r="AS31" s="447"/>
      <c r="AT31" s="95"/>
      <c r="AU31" s="151"/>
      <c r="AV31" s="177" t="str">
        <f t="shared" si="35"/>
        <v/>
      </c>
      <c r="AW31" s="95" t="str">
        <f t="shared" si="36"/>
        <v/>
      </c>
      <c r="AX31" s="447"/>
    </row>
    <row r="32" spans="2:50" hidden="1">
      <c r="B32" s="456"/>
      <c r="C32" s="95">
        <v>6</v>
      </c>
      <c r="D32" s="95"/>
      <c r="E32" s="95"/>
      <c r="F32" s="95"/>
      <c r="G32" s="177" t="e">
        <f t="shared" si="21"/>
        <v>#DIV/0!</v>
      </c>
      <c r="H32" s="447"/>
      <c r="I32" s="153" t="str">
        <f t="shared" si="37"/>
        <v/>
      </c>
      <c r="J32" s="153" t="str">
        <f t="shared" si="38"/>
        <v/>
      </c>
      <c r="K32" s="154" t="str">
        <f t="shared" si="39"/>
        <v/>
      </c>
      <c r="L32" s="458"/>
      <c r="M32" s="153" t="str">
        <f t="shared" si="22"/>
        <v/>
      </c>
      <c r="N32" s="448"/>
      <c r="O32" s="448"/>
      <c r="P32" s="95"/>
      <c r="Q32" s="151"/>
      <c r="R32" s="177" t="str">
        <f t="shared" si="23"/>
        <v/>
      </c>
      <c r="S32" s="95" t="str">
        <f t="shared" si="24"/>
        <v/>
      </c>
      <c r="T32" s="447"/>
      <c r="U32" s="95"/>
      <c r="V32" s="151"/>
      <c r="W32" s="177" t="str">
        <f t="shared" si="25"/>
        <v/>
      </c>
      <c r="X32" s="95" t="str">
        <f t="shared" si="26"/>
        <v/>
      </c>
      <c r="Y32" s="447"/>
      <c r="Z32" s="95"/>
      <c r="AA32" s="151"/>
      <c r="AB32" s="177" t="str">
        <f t="shared" si="27"/>
        <v/>
      </c>
      <c r="AC32" s="95" t="str">
        <f t="shared" si="28"/>
        <v/>
      </c>
      <c r="AD32" s="447"/>
      <c r="AE32" s="95"/>
      <c r="AF32" s="151"/>
      <c r="AG32" s="177" t="str">
        <f t="shared" si="29"/>
        <v/>
      </c>
      <c r="AH32" s="95" t="str">
        <f t="shared" si="30"/>
        <v/>
      </c>
      <c r="AI32" s="447"/>
      <c r="AJ32" s="95"/>
      <c r="AK32" s="151"/>
      <c r="AL32" s="177" t="str">
        <f t="shared" si="31"/>
        <v/>
      </c>
      <c r="AM32" s="95" t="str">
        <f t="shared" si="32"/>
        <v/>
      </c>
      <c r="AN32" s="447"/>
      <c r="AO32" s="95"/>
      <c r="AP32" s="151"/>
      <c r="AQ32" s="177" t="str">
        <f t="shared" si="33"/>
        <v/>
      </c>
      <c r="AR32" s="95" t="str">
        <f t="shared" si="34"/>
        <v/>
      </c>
      <c r="AS32" s="447"/>
      <c r="AT32" s="95"/>
      <c r="AU32" s="151"/>
      <c r="AV32" s="177" t="str">
        <f t="shared" si="35"/>
        <v/>
      </c>
      <c r="AW32" s="95" t="str">
        <f t="shared" si="36"/>
        <v/>
      </c>
      <c r="AX32" s="447"/>
    </row>
    <row r="33" spans="2:50" hidden="1">
      <c r="B33" s="456"/>
      <c r="C33" s="95">
        <v>7</v>
      </c>
      <c r="D33" s="95"/>
      <c r="E33" s="95"/>
      <c r="F33" s="95"/>
      <c r="G33" s="177" t="e">
        <f t="shared" si="21"/>
        <v>#DIV/0!</v>
      </c>
      <c r="H33" s="447"/>
      <c r="I33" s="153" t="str">
        <f t="shared" si="37"/>
        <v/>
      </c>
      <c r="J33" s="153" t="str">
        <f t="shared" si="38"/>
        <v/>
      </c>
      <c r="K33" s="154" t="str">
        <f t="shared" si="39"/>
        <v/>
      </c>
      <c r="L33" s="458"/>
      <c r="M33" s="153" t="str">
        <f t="shared" si="22"/>
        <v/>
      </c>
      <c r="N33" s="448"/>
      <c r="O33" s="448"/>
      <c r="P33" s="95"/>
      <c r="Q33" s="151"/>
      <c r="R33" s="177" t="str">
        <f t="shared" si="23"/>
        <v/>
      </c>
      <c r="S33" s="95" t="str">
        <f t="shared" si="24"/>
        <v/>
      </c>
      <c r="T33" s="447"/>
      <c r="U33" s="95"/>
      <c r="V33" s="151"/>
      <c r="W33" s="177" t="str">
        <f t="shared" si="25"/>
        <v/>
      </c>
      <c r="X33" s="95" t="str">
        <f t="shared" si="26"/>
        <v/>
      </c>
      <c r="Y33" s="447"/>
      <c r="Z33" s="95"/>
      <c r="AA33" s="151"/>
      <c r="AB33" s="177" t="str">
        <f t="shared" si="27"/>
        <v/>
      </c>
      <c r="AC33" s="95" t="str">
        <f t="shared" si="28"/>
        <v/>
      </c>
      <c r="AD33" s="447"/>
      <c r="AE33" s="95"/>
      <c r="AF33" s="151"/>
      <c r="AG33" s="177" t="str">
        <f t="shared" si="29"/>
        <v/>
      </c>
      <c r="AH33" s="95" t="str">
        <f t="shared" si="30"/>
        <v/>
      </c>
      <c r="AI33" s="447"/>
      <c r="AJ33" s="95"/>
      <c r="AK33" s="151"/>
      <c r="AL33" s="177" t="str">
        <f t="shared" si="31"/>
        <v/>
      </c>
      <c r="AM33" s="95" t="str">
        <f t="shared" si="32"/>
        <v/>
      </c>
      <c r="AN33" s="447"/>
      <c r="AO33" s="95"/>
      <c r="AP33" s="151"/>
      <c r="AQ33" s="177" t="str">
        <f t="shared" si="33"/>
        <v/>
      </c>
      <c r="AR33" s="95" t="str">
        <f t="shared" si="34"/>
        <v/>
      </c>
      <c r="AS33" s="447"/>
      <c r="AT33" s="95"/>
      <c r="AU33" s="151"/>
      <c r="AV33" s="177" t="str">
        <f t="shared" si="35"/>
        <v/>
      </c>
      <c r="AW33" s="95" t="str">
        <f t="shared" si="36"/>
        <v/>
      </c>
      <c r="AX33" s="447"/>
    </row>
    <row r="34" spans="2:50" hidden="1">
      <c r="B34" s="456"/>
      <c r="C34" s="95">
        <v>8</v>
      </c>
      <c r="D34" s="95"/>
      <c r="E34" s="95"/>
      <c r="F34" s="95"/>
      <c r="G34" s="177" t="e">
        <f t="shared" si="21"/>
        <v>#DIV/0!</v>
      </c>
      <c r="H34" s="447"/>
      <c r="I34" s="153" t="str">
        <f t="shared" si="37"/>
        <v/>
      </c>
      <c r="J34" s="153" t="str">
        <f t="shared" si="38"/>
        <v/>
      </c>
      <c r="K34" s="154" t="str">
        <f t="shared" si="39"/>
        <v/>
      </c>
      <c r="L34" s="458"/>
      <c r="M34" s="153" t="str">
        <f t="shared" si="22"/>
        <v/>
      </c>
      <c r="N34" s="448"/>
      <c r="O34" s="448"/>
      <c r="P34" s="95"/>
      <c r="Q34" s="151"/>
      <c r="R34" s="177" t="str">
        <f t="shared" si="23"/>
        <v/>
      </c>
      <c r="S34" s="95" t="str">
        <f t="shared" si="24"/>
        <v/>
      </c>
      <c r="T34" s="447"/>
      <c r="U34" s="95"/>
      <c r="V34" s="151"/>
      <c r="W34" s="177" t="str">
        <f t="shared" si="25"/>
        <v/>
      </c>
      <c r="X34" s="95" t="str">
        <f t="shared" si="26"/>
        <v/>
      </c>
      <c r="Y34" s="447"/>
      <c r="Z34" s="95"/>
      <c r="AA34" s="151"/>
      <c r="AB34" s="177" t="str">
        <f t="shared" si="27"/>
        <v/>
      </c>
      <c r="AC34" s="95" t="str">
        <f t="shared" si="28"/>
        <v/>
      </c>
      <c r="AD34" s="447"/>
      <c r="AE34" s="95"/>
      <c r="AF34" s="151"/>
      <c r="AG34" s="177" t="str">
        <f t="shared" si="29"/>
        <v/>
      </c>
      <c r="AH34" s="95" t="str">
        <f t="shared" si="30"/>
        <v/>
      </c>
      <c r="AI34" s="447"/>
      <c r="AJ34" s="95"/>
      <c r="AK34" s="151"/>
      <c r="AL34" s="177" t="str">
        <f t="shared" si="31"/>
        <v/>
      </c>
      <c r="AM34" s="95" t="str">
        <f t="shared" si="32"/>
        <v/>
      </c>
      <c r="AN34" s="447"/>
      <c r="AO34" s="95"/>
      <c r="AP34" s="151"/>
      <c r="AQ34" s="177" t="str">
        <f t="shared" si="33"/>
        <v/>
      </c>
      <c r="AR34" s="95" t="str">
        <f t="shared" si="34"/>
        <v/>
      </c>
      <c r="AS34" s="447"/>
      <c r="AT34" s="95"/>
      <c r="AU34" s="151"/>
      <c r="AV34" s="177" t="str">
        <f t="shared" si="35"/>
        <v/>
      </c>
      <c r="AW34" s="95" t="str">
        <f t="shared" si="36"/>
        <v/>
      </c>
      <c r="AX34" s="447"/>
    </row>
    <row r="35" spans="2:50" hidden="1">
      <c r="B35" s="456"/>
      <c r="C35" s="95">
        <v>9</v>
      </c>
      <c r="D35" s="95"/>
      <c r="E35" s="95"/>
      <c r="F35" s="95"/>
      <c r="G35" s="177" t="e">
        <f t="shared" si="21"/>
        <v>#DIV/0!</v>
      </c>
      <c r="H35" s="447"/>
      <c r="I35" s="153" t="str">
        <f t="shared" si="37"/>
        <v/>
      </c>
      <c r="J35" s="153" t="str">
        <f t="shared" si="38"/>
        <v/>
      </c>
      <c r="K35" s="154" t="str">
        <f t="shared" si="39"/>
        <v/>
      </c>
      <c r="L35" s="458"/>
      <c r="M35" s="153" t="str">
        <f t="shared" si="22"/>
        <v/>
      </c>
      <c r="N35" s="448"/>
      <c r="O35" s="448"/>
      <c r="P35" s="95"/>
      <c r="Q35" s="151"/>
      <c r="R35" s="177" t="str">
        <f t="shared" si="23"/>
        <v/>
      </c>
      <c r="S35" s="95" t="str">
        <f t="shared" si="24"/>
        <v/>
      </c>
      <c r="T35" s="447"/>
      <c r="U35" s="95"/>
      <c r="V35" s="151"/>
      <c r="W35" s="177" t="str">
        <f t="shared" si="25"/>
        <v/>
      </c>
      <c r="X35" s="95" t="str">
        <f t="shared" si="26"/>
        <v/>
      </c>
      <c r="Y35" s="447"/>
      <c r="Z35" s="95"/>
      <c r="AA35" s="151"/>
      <c r="AB35" s="177" t="str">
        <f t="shared" si="27"/>
        <v/>
      </c>
      <c r="AC35" s="95" t="str">
        <f t="shared" si="28"/>
        <v/>
      </c>
      <c r="AD35" s="447"/>
      <c r="AE35" s="95"/>
      <c r="AF35" s="151"/>
      <c r="AG35" s="177" t="str">
        <f t="shared" si="29"/>
        <v/>
      </c>
      <c r="AH35" s="95" t="str">
        <f t="shared" si="30"/>
        <v/>
      </c>
      <c r="AI35" s="447"/>
      <c r="AJ35" s="95"/>
      <c r="AK35" s="151"/>
      <c r="AL35" s="177" t="str">
        <f t="shared" si="31"/>
        <v/>
      </c>
      <c r="AM35" s="95" t="str">
        <f t="shared" si="32"/>
        <v/>
      </c>
      <c r="AN35" s="447"/>
      <c r="AO35" s="95"/>
      <c r="AP35" s="151"/>
      <c r="AQ35" s="177" t="str">
        <f t="shared" si="33"/>
        <v/>
      </c>
      <c r="AR35" s="95" t="str">
        <f t="shared" si="34"/>
        <v/>
      </c>
      <c r="AS35" s="447"/>
      <c r="AT35" s="95"/>
      <c r="AU35" s="151"/>
      <c r="AV35" s="177" t="str">
        <f t="shared" si="35"/>
        <v/>
      </c>
      <c r="AW35" s="95" t="str">
        <f t="shared" si="36"/>
        <v/>
      </c>
      <c r="AX35" s="447"/>
    </row>
    <row r="36" spans="2:50" hidden="1">
      <c r="B36" s="456"/>
      <c r="C36" s="95">
        <v>10</v>
      </c>
      <c r="D36" s="95"/>
      <c r="E36" s="95"/>
      <c r="F36" s="95"/>
      <c r="G36" s="177" t="e">
        <f t="shared" si="21"/>
        <v>#DIV/0!</v>
      </c>
      <c r="H36" s="447"/>
      <c r="I36" s="153" t="str">
        <f t="shared" si="37"/>
        <v/>
      </c>
      <c r="J36" s="153" t="str">
        <f t="shared" si="38"/>
        <v/>
      </c>
      <c r="K36" s="154" t="str">
        <f t="shared" si="39"/>
        <v/>
      </c>
      <c r="L36" s="458"/>
      <c r="M36" s="153" t="str">
        <f t="shared" si="22"/>
        <v/>
      </c>
      <c r="N36" s="448"/>
      <c r="O36" s="448"/>
      <c r="P36" s="95"/>
      <c r="Q36" s="151"/>
      <c r="R36" s="177" t="str">
        <f t="shared" si="23"/>
        <v/>
      </c>
      <c r="S36" s="95" t="str">
        <f t="shared" si="24"/>
        <v/>
      </c>
      <c r="T36" s="447"/>
      <c r="U36" s="95"/>
      <c r="V36" s="151"/>
      <c r="W36" s="177" t="str">
        <f t="shared" si="25"/>
        <v/>
      </c>
      <c r="X36" s="95" t="str">
        <f t="shared" si="26"/>
        <v/>
      </c>
      <c r="Y36" s="447"/>
      <c r="Z36" s="95"/>
      <c r="AA36" s="151"/>
      <c r="AB36" s="177" t="str">
        <f t="shared" si="27"/>
        <v/>
      </c>
      <c r="AC36" s="95" t="str">
        <f t="shared" si="28"/>
        <v/>
      </c>
      <c r="AD36" s="447"/>
      <c r="AE36" s="95"/>
      <c r="AF36" s="151"/>
      <c r="AG36" s="177" t="str">
        <f t="shared" si="29"/>
        <v/>
      </c>
      <c r="AH36" s="95" t="str">
        <f t="shared" si="30"/>
        <v/>
      </c>
      <c r="AI36" s="447"/>
      <c r="AJ36" s="95"/>
      <c r="AK36" s="151"/>
      <c r="AL36" s="177" t="str">
        <f t="shared" si="31"/>
        <v/>
      </c>
      <c r="AM36" s="95" t="str">
        <f t="shared" si="32"/>
        <v/>
      </c>
      <c r="AN36" s="447"/>
      <c r="AO36" s="95"/>
      <c r="AP36" s="151"/>
      <c r="AQ36" s="177" t="str">
        <f t="shared" si="33"/>
        <v/>
      </c>
      <c r="AR36" s="95" t="str">
        <f t="shared" si="34"/>
        <v/>
      </c>
      <c r="AS36" s="447"/>
      <c r="AT36" s="95"/>
      <c r="AU36" s="151"/>
      <c r="AV36" s="177" t="str">
        <f t="shared" si="35"/>
        <v/>
      </c>
      <c r="AW36" s="95" t="str">
        <f t="shared" si="36"/>
        <v/>
      </c>
      <c r="AX36" s="447"/>
    </row>
    <row r="37" spans="2:50" hidden="1">
      <c r="B37" s="456"/>
      <c r="C37" s="95">
        <v>11</v>
      </c>
      <c r="D37" s="95"/>
      <c r="E37" s="95"/>
      <c r="F37" s="95"/>
      <c r="G37" s="177" t="e">
        <f t="shared" si="21"/>
        <v>#DIV/0!</v>
      </c>
      <c r="H37" s="447"/>
      <c r="I37" s="153" t="str">
        <f t="shared" si="37"/>
        <v/>
      </c>
      <c r="J37" s="153" t="str">
        <f t="shared" si="38"/>
        <v/>
      </c>
      <c r="K37" s="154" t="str">
        <f t="shared" si="39"/>
        <v/>
      </c>
      <c r="L37" s="458"/>
      <c r="M37" s="153" t="str">
        <f t="shared" si="22"/>
        <v/>
      </c>
      <c r="N37" s="448"/>
      <c r="O37" s="448"/>
      <c r="P37" s="95"/>
      <c r="Q37" s="151"/>
      <c r="R37" s="177" t="str">
        <f t="shared" si="23"/>
        <v/>
      </c>
      <c r="S37" s="95" t="str">
        <f t="shared" si="24"/>
        <v/>
      </c>
      <c r="T37" s="447"/>
      <c r="U37" s="95"/>
      <c r="V37" s="151"/>
      <c r="W37" s="177" t="str">
        <f t="shared" si="25"/>
        <v/>
      </c>
      <c r="X37" s="95" t="str">
        <f t="shared" si="26"/>
        <v/>
      </c>
      <c r="Y37" s="447"/>
      <c r="Z37" s="95"/>
      <c r="AA37" s="151"/>
      <c r="AB37" s="177" t="str">
        <f t="shared" si="27"/>
        <v/>
      </c>
      <c r="AC37" s="95" t="str">
        <f t="shared" si="28"/>
        <v/>
      </c>
      <c r="AD37" s="447"/>
      <c r="AE37" s="95"/>
      <c r="AF37" s="151"/>
      <c r="AG37" s="177" t="str">
        <f t="shared" si="29"/>
        <v/>
      </c>
      <c r="AH37" s="95" t="str">
        <f t="shared" si="30"/>
        <v/>
      </c>
      <c r="AI37" s="447"/>
      <c r="AJ37" s="95"/>
      <c r="AK37" s="151"/>
      <c r="AL37" s="177" t="str">
        <f t="shared" si="31"/>
        <v/>
      </c>
      <c r="AM37" s="95" t="str">
        <f t="shared" si="32"/>
        <v/>
      </c>
      <c r="AN37" s="447"/>
      <c r="AO37" s="95"/>
      <c r="AP37" s="151"/>
      <c r="AQ37" s="177" t="str">
        <f t="shared" si="33"/>
        <v/>
      </c>
      <c r="AR37" s="95" t="str">
        <f t="shared" si="34"/>
        <v/>
      </c>
      <c r="AS37" s="447"/>
      <c r="AT37" s="95"/>
      <c r="AU37" s="151"/>
      <c r="AV37" s="177" t="str">
        <f t="shared" si="35"/>
        <v/>
      </c>
      <c r="AW37" s="95" t="str">
        <f t="shared" si="36"/>
        <v/>
      </c>
      <c r="AX37" s="447"/>
    </row>
    <row r="38" spans="2:50" hidden="1">
      <c r="B38" s="456"/>
      <c r="C38" s="95">
        <v>12</v>
      </c>
      <c r="D38" s="95"/>
      <c r="E38" s="95"/>
      <c r="F38" s="95"/>
      <c r="G38" s="177" t="e">
        <f t="shared" si="21"/>
        <v>#DIV/0!</v>
      </c>
      <c r="H38" s="447"/>
      <c r="I38" s="153" t="str">
        <f t="shared" si="37"/>
        <v/>
      </c>
      <c r="J38" s="153" t="str">
        <f t="shared" si="38"/>
        <v/>
      </c>
      <c r="K38" s="154" t="str">
        <f t="shared" si="39"/>
        <v/>
      </c>
      <c r="L38" s="458"/>
      <c r="M38" s="153" t="str">
        <f t="shared" si="22"/>
        <v/>
      </c>
      <c r="N38" s="448"/>
      <c r="O38" s="448"/>
      <c r="P38" s="95"/>
      <c r="Q38" s="151"/>
      <c r="R38" s="177" t="str">
        <f t="shared" si="23"/>
        <v/>
      </c>
      <c r="S38" s="95" t="str">
        <f t="shared" si="24"/>
        <v/>
      </c>
      <c r="T38" s="447"/>
      <c r="U38" s="95"/>
      <c r="V38" s="151"/>
      <c r="W38" s="177" t="str">
        <f t="shared" si="25"/>
        <v/>
      </c>
      <c r="X38" s="95" t="str">
        <f t="shared" si="26"/>
        <v/>
      </c>
      <c r="Y38" s="447"/>
      <c r="Z38" s="95"/>
      <c r="AA38" s="151"/>
      <c r="AB38" s="177" t="str">
        <f t="shared" si="27"/>
        <v/>
      </c>
      <c r="AC38" s="95" t="str">
        <f t="shared" si="28"/>
        <v/>
      </c>
      <c r="AD38" s="447"/>
      <c r="AE38" s="95"/>
      <c r="AF38" s="151"/>
      <c r="AG38" s="177" t="str">
        <f t="shared" si="29"/>
        <v/>
      </c>
      <c r="AH38" s="95" t="str">
        <f t="shared" si="30"/>
        <v/>
      </c>
      <c r="AI38" s="447"/>
      <c r="AJ38" s="95"/>
      <c r="AK38" s="151"/>
      <c r="AL38" s="177" t="str">
        <f t="shared" si="31"/>
        <v/>
      </c>
      <c r="AM38" s="95" t="str">
        <f t="shared" si="32"/>
        <v/>
      </c>
      <c r="AN38" s="447"/>
      <c r="AO38" s="95"/>
      <c r="AP38" s="151"/>
      <c r="AQ38" s="177" t="str">
        <f t="shared" si="33"/>
        <v/>
      </c>
      <c r="AR38" s="95" t="str">
        <f t="shared" si="34"/>
        <v/>
      </c>
      <c r="AS38" s="447"/>
      <c r="AT38" s="95"/>
      <c r="AU38" s="151"/>
      <c r="AV38" s="177" t="str">
        <f t="shared" si="35"/>
        <v/>
      </c>
      <c r="AW38" s="95" t="str">
        <f t="shared" si="36"/>
        <v/>
      </c>
      <c r="AX38" s="447"/>
    </row>
    <row r="39" spans="2:50" hidden="1">
      <c r="B39" s="456"/>
      <c r="C39" s="95">
        <v>13</v>
      </c>
      <c r="D39" s="95"/>
      <c r="E39" s="95"/>
      <c r="F39" s="95"/>
      <c r="G39" s="177" t="e">
        <f t="shared" si="21"/>
        <v>#DIV/0!</v>
      </c>
      <c r="H39" s="447"/>
      <c r="I39" s="153" t="str">
        <f t="shared" si="37"/>
        <v/>
      </c>
      <c r="J39" s="153" t="str">
        <f t="shared" si="38"/>
        <v/>
      </c>
      <c r="K39" s="154" t="str">
        <f t="shared" si="39"/>
        <v/>
      </c>
      <c r="L39" s="458"/>
      <c r="M39" s="153" t="str">
        <f t="shared" si="22"/>
        <v/>
      </c>
      <c r="N39" s="448"/>
      <c r="O39" s="448"/>
      <c r="P39" s="95"/>
      <c r="Q39" s="151"/>
      <c r="R39" s="177" t="str">
        <f t="shared" si="23"/>
        <v/>
      </c>
      <c r="S39" s="95" t="str">
        <f t="shared" si="24"/>
        <v/>
      </c>
      <c r="T39" s="447"/>
      <c r="U39" s="95"/>
      <c r="V39" s="151"/>
      <c r="W39" s="177" t="str">
        <f t="shared" si="25"/>
        <v/>
      </c>
      <c r="X39" s="95" t="str">
        <f t="shared" si="26"/>
        <v/>
      </c>
      <c r="Y39" s="447"/>
      <c r="Z39" s="95"/>
      <c r="AA39" s="151"/>
      <c r="AB39" s="177" t="str">
        <f t="shared" si="27"/>
        <v/>
      </c>
      <c r="AC39" s="95" t="str">
        <f t="shared" si="28"/>
        <v/>
      </c>
      <c r="AD39" s="447"/>
      <c r="AE39" s="95"/>
      <c r="AF39" s="151"/>
      <c r="AG39" s="177" t="str">
        <f t="shared" si="29"/>
        <v/>
      </c>
      <c r="AH39" s="95" t="str">
        <f t="shared" si="30"/>
        <v/>
      </c>
      <c r="AI39" s="447"/>
      <c r="AJ39" s="95"/>
      <c r="AK39" s="151"/>
      <c r="AL39" s="177" t="str">
        <f t="shared" si="31"/>
        <v/>
      </c>
      <c r="AM39" s="95" t="str">
        <f t="shared" si="32"/>
        <v/>
      </c>
      <c r="AN39" s="447"/>
      <c r="AO39" s="95"/>
      <c r="AP39" s="151"/>
      <c r="AQ39" s="177" t="str">
        <f t="shared" si="33"/>
        <v/>
      </c>
      <c r="AR39" s="95" t="str">
        <f t="shared" si="34"/>
        <v/>
      </c>
      <c r="AS39" s="447"/>
      <c r="AT39" s="95"/>
      <c r="AU39" s="151"/>
      <c r="AV39" s="177" t="str">
        <f t="shared" si="35"/>
        <v/>
      </c>
      <c r="AW39" s="95" t="str">
        <f t="shared" si="36"/>
        <v/>
      </c>
      <c r="AX39" s="447"/>
    </row>
    <row r="40" spans="2:50" hidden="1">
      <c r="B40" s="456"/>
      <c r="C40" s="95">
        <v>14</v>
      </c>
      <c r="D40" s="95"/>
      <c r="E40" s="95"/>
      <c r="F40" s="95"/>
      <c r="G40" s="177" t="e">
        <f t="shared" si="21"/>
        <v>#DIV/0!</v>
      </c>
      <c r="H40" s="447"/>
      <c r="I40" s="153" t="str">
        <f t="shared" si="37"/>
        <v/>
      </c>
      <c r="J40" s="153" t="str">
        <f t="shared" si="38"/>
        <v/>
      </c>
      <c r="K40" s="154" t="str">
        <f t="shared" si="39"/>
        <v/>
      </c>
      <c r="L40" s="458"/>
      <c r="M40" s="153" t="str">
        <f t="shared" si="22"/>
        <v/>
      </c>
      <c r="N40" s="448"/>
      <c r="O40" s="448"/>
      <c r="P40" s="95"/>
      <c r="Q40" s="151"/>
      <c r="R40" s="177" t="str">
        <f t="shared" si="23"/>
        <v/>
      </c>
      <c r="S40" s="95" t="str">
        <f t="shared" si="24"/>
        <v/>
      </c>
      <c r="T40" s="447"/>
      <c r="U40" s="95"/>
      <c r="V40" s="151"/>
      <c r="W40" s="177" t="str">
        <f t="shared" si="25"/>
        <v/>
      </c>
      <c r="X40" s="95" t="str">
        <f t="shared" si="26"/>
        <v/>
      </c>
      <c r="Y40" s="447"/>
      <c r="Z40" s="95"/>
      <c r="AA40" s="151"/>
      <c r="AB40" s="177" t="str">
        <f t="shared" si="27"/>
        <v/>
      </c>
      <c r="AC40" s="95" t="str">
        <f t="shared" si="28"/>
        <v/>
      </c>
      <c r="AD40" s="447"/>
      <c r="AE40" s="95"/>
      <c r="AF40" s="151"/>
      <c r="AG40" s="177" t="str">
        <f t="shared" si="29"/>
        <v/>
      </c>
      <c r="AH40" s="95" t="str">
        <f t="shared" si="30"/>
        <v/>
      </c>
      <c r="AI40" s="447"/>
      <c r="AJ40" s="95"/>
      <c r="AK40" s="151"/>
      <c r="AL40" s="177" t="str">
        <f t="shared" si="31"/>
        <v/>
      </c>
      <c r="AM40" s="95" t="str">
        <f t="shared" si="32"/>
        <v/>
      </c>
      <c r="AN40" s="447"/>
      <c r="AO40" s="95"/>
      <c r="AP40" s="151"/>
      <c r="AQ40" s="177" t="str">
        <f t="shared" si="33"/>
        <v/>
      </c>
      <c r="AR40" s="95" t="str">
        <f t="shared" si="34"/>
        <v/>
      </c>
      <c r="AS40" s="447"/>
      <c r="AT40" s="95"/>
      <c r="AU40" s="151"/>
      <c r="AV40" s="177" t="str">
        <f t="shared" si="35"/>
        <v/>
      </c>
      <c r="AW40" s="95" t="str">
        <f t="shared" si="36"/>
        <v/>
      </c>
      <c r="AX40" s="447"/>
    </row>
    <row r="41" spans="2:50" hidden="1">
      <c r="B41" s="456"/>
      <c r="C41" s="95">
        <v>15</v>
      </c>
      <c r="D41" s="95"/>
      <c r="E41" s="95"/>
      <c r="F41" s="95"/>
      <c r="G41" s="177" t="e">
        <f t="shared" si="21"/>
        <v>#DIV/0!</v>
      </c>
      <c r="H41" s="447"/>
      <c r="I41" s="153" t="str">
        <f t="shared" si="37"/>
        <v/>
      </c>
      <c r="J41" s="153" t="str">
        <f t="shared" si="38"/>
        <v/>
      </c>
      <c r="K41" s="154" t="str">
        <f t="shared" si="39"/>
        <v/>
      </c>
      <c r="L41" s="459"/>
      <c r="M41" s="153" t="str">
        <f t="shared" si="22"/>
        <v/>
      </c>
      <c r="N41" s="448"/>
      <c r="O41" s="448"/>
      <c r="P41" s="95"/>
      <c r="Q41" s="151"/>
      <c r="R41" s="177" t="str">
        <f t="shared" si="23"/>
        <v/>
      </c>
      <c r="S41" s="95" t="str">
        <f t="shared" si="24"/>
        <v/>
      </c>
      <c r="T41" s="447"/>
      <c r="U41" s="95"/>
      <c r="V41" s="151"/>
      <c r="W41" s="177" t="str">
        <f t="shared" si="25"/>
        <v/>
      </c>
      <c r="X41" s="95" t="str">
        <f t="shared" si="26"/>
        <v/>
      </c>
      <c r="Y41" s="447"/>
      <c r="Z41" s="95"/>
      <c r="AA41" s="151"/>
      <c r="AB41" s="177" t="str">
        <f t="shared" si="27"/>
        <v/>
      </c>
      <c r="AC41" s="95" t="str">
        <f t="shared" si="28"/>
        <v/>
      </c>
      <c r="AD41" s="447"/>
      <c r="AE41" s="95"/>
      <c r="AF41" s="151"/>
      <c r="AG41" s="177" t="str">
        <f t="shared" si="29"/>
        <v/>
      </c>
      <c r="AH41" s="95" t="str">
        <f t="shared" si="30"/>
        <v/>
      </c>
      <c r="AI41" s="447"/>
      <c r="AJ41" s="95"/>
      <c r="AK41" s="151"/>
      <c r="AL41" s="177" t="str">
        <f t="shared" si="31"/>
        <v/>
      </c>
      <c r="AM41" s="95" t="str">
        <f t="shared" si="32"/>
        <v/>
      </c>
      <c r="AN41" s="447"/>
      <c r="AO41" s="95"/>
      <c r="AP41" s="151"/>
      <c r="AQ41" s="177" t="str">
        <f t="shared" si="33"/>
        <v/>
      </c>
      <c r="AR41" s="95" t="str">
        <f t="shared" si="34"/>
        <v/>
      </c>
      <c r="AS41" s="447"/>
      <c r="AT41" s="95"/>
      <c r="AU41" s="151"/>
      <c r="AV41" s="177" t="str">
        <f t="shared" si="35"/>
        <v/>
      </c>
      <c r="AW41" s="95" t="str">
        <f t="shared" si="36"/>
        <v/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48" t="s">
        <v>45</v>
      </c>
      <c r="C47" s="95">
        <v>1</v>
      </c>
      <c r="D47" s="95"/>
      <c r="E47" s="95"/>
      <c r="F47" s="95"/>
      <c r="G47" s="177" t="e">
        <f>F47/E47</f>
        <v>#DIV/0!</v>
      </c>
      <c r="H47" s="447" t="e">
        <f>AVERAGE(G47:G61)</f>
        <v>#DIV/0!</v>
      </c>
      <c r="I47" s="153" t="str">
        <f t="shared" ref="I47:I49" si="40">IFERROR(AVERAGE(P47,U47,Z47,AE47,AJ47,AO47,AT47),"")</f>
        <v/>
      </c>
      <c r="J47" s="153" t="str">
        <f t="shared" ref="J47:J49" si="41">IFERROR(AVERAGE(Q47,V47,AA47,AF47,AK47,AP47,AU47),"")</f>
        <v/>
      </c>
      <c r="K47" s="154" t="str">
        <f t="shared" ref="K47:K49" si="42">IFERROR(AVERAGE(R47,W47,AB47,AG47,AL47,AQ47,AV47),"")</f>
        <v/>
      </c>
      <c r="L47" s="457" t="str">
        <f>IFERROR(AVERAGE(K47:K61),"-")</f>
        <v>-</v>
      </c>
      <c r="M47" s="153" t="str">
        <f>IFERROR(RANK(K47, K$7:K$21),"")</f>
        <v/>
      </c>
      <c r="N47" s="448"/>
      <c r="O47" s="448"/>
      <c r="P47" s="95"/>
      <c r="Q47" s="151"/>
      <c r="R47" s="177" t="str">
        <f>IFERROR(Q47/P47,"")</f>
        <v/>
      </c>
      <c r="S47" s="95" t="str">
        <f>IFERROR(RANK(R47, R$47:R$61),"")</f>
        <v/>
      </c>
      <c r="T47" s="447" t="e">
        <f>AVERAGE(R47:R61)</f>
        <v>#DIV/0!</v>
      </c>
      <c r="U47" s="95"/>
      <c r="V47" s="151"/>
      <c r="W47" s="177" t="str">
        <f>IFERROR(V47/U47,"")</f>
        <v/>
      </c>
      <c r="X47" s="95" t="str">
        <f>IFERROR(RANK(W47, W$47:W$61),"")</f>
        <v/>
      </c>
      <c r="Y47" s="447" t="e">
        <f>AVERAGE(W47:W61)</f>
        <v>#DIV/0!</v>
      </c>
      <c r="Z47" s="95"/>
      <c r="AA47" s="151"/>
      <c r="AB47" s="177" t="str">
        <f>IFERROR(AA47/Z47,"")</f>
        <v/>
      </c>
      <c r="AC47" s="95" t="str">
        <f>IFERROR(RANK(AB47, AB$47:AB$61),"")</f>
        <v/>
      </c>
      <c r="AD47" s="447" t="e">
        <f>AVERAGE(AB47:AB61)</f>
        <v>#DIV/0!</v>
      </c>
      <c r="AE47" s="95"/>
      <c r="AF47" s="151"/>
      <c r="AG47" s="177" t="str">
        <f>IFERROR(AF47/AE47,"")</f>
        <v/>
      </c>
      <c r="AH47" s="95" t="str">
        <f>IFERROR(RANK(AG47, AG$47:AG$61),"")</f>
        <v/>
      </c>
      <c r="AI47" s="447" t="e">
        <f>AVERAGE(AG47:AG61)</f>
        <v>#DIV/0!</v>
      </c>
      <c r="AJ47" s="95"/>
      <c r="AK47" s="151"/>
      <c r="AL47" s="177" t="str">
        <f>IFERROR(AK47/AJ47,"")</f>
        <v/>
      </c>
      <c r="AM47" s="95" t="str">
        <f>IFERROR(RANK(AL47, AL$47:AL$61),"")</f>
        <v/>
      </c>
      <c r="AN47" s="447" t="e">
        <f>AVERAGE(AL47:AL61)</f>
        <v>#DIV/0!</v>
      </c>
      <c r="AO47" s="95"/>
      <c r="AP47" s="151"/>
      <c r="AQ47" s="177" t="str">
        <f>IFERROR(AP47/AO47,"")</f>
        <v/>
      </c>
      <c r="AR47" s="95" t="str">
        <f>IFERROR(RANK(AQ47, AQ$47:AQ$61),"")</f>
        <v/>
      </c>
      <c r="AS47" s="447" t="e">
        <f>AVERAGE(AQ47:AQ61)</f>
        <v>#DIV/0!</v>
      </c>
      <c r="AT47" s="95"/>
      <c r="AU47" s="151"/>
      <c r="AV47" s="177" t="str">
        <f>IFERROR(AU47/AT47,"")</f>
        <v/>
      </c>
      <c r="AW47" s="95" t="str">
        <f>IFERROR(RANK(AV47, AV$47:AV$61),"")</f>
        <v/>
      </c>
      <c r="AX47" s="447" t="e">
        <f>AVERAGE(AV47:AV61)</f>
        <v>#DIV/0!</v>
      </c>
    </row>
    <row r="48" spans="2:50" hidden="1">
      <c r="B48" s="456"/>
      <c r="C48" s="95">
        <v>2</v>
      </c>
      <c r="D48" s="95"/>
      <c r="E48" s="95"/>
      <c r="F48" s="95"/>
      <c r="G48" s="177" t="e">
        <f t="shared" ref="G48:G61" si="43">F48/E48</f>
        <v>#DIV/0!</v>
      </c>
      <c r="H48" s="447"/>
      <c r="I48" s="153" t="str">
        <f t="shared" si="40"/>
        <v/>
      </c>
      <c r="J48" s="153" t="str">
        <f t="shared" si="41"/>
        <v/>
      </c>
      <c r="K48" s="154" t="str">
        <f t="shared" si="42"/>
        <v/>
      </c>
      <c r="L48" s="458"/>
      <c r="M48" s="153" t="str">
        <f t="shared" ref="M48:M61" si="44">IFERROR(RANK(K48, K$7:K$21),"")</f>
        <v/>
      </c>
      <c r="N48" s="448"/>
      <c r="O48" s="448"/>
      <c r="P48" s="95"/>
      <c r="Q48" s="151"/>
      <c r="R48" s="177" t="str">
        <f t="shared" ref="R48:R61" si="45">IFERROR(Q48/P48,"")</f>
        <v/>
      </c>
      <c r="S48" s="95" t="str">
        <f t="shared" ref="S48:S61" si="46">IFERROR(RANK(R48, R$47:R$61),"")</f>
        <v/>
      </c>
      <c r="T48" s="447"/>
      <c r="U48" s="95"/>
      <c r="V48" s="151"/>
      <c r="W48" s="177" t="str">
        <f t="shared" ref="W48:W61" si="47">IFERROR(V48/U48,"")</f>
        <v/>
      </c>
      <c r="X48" s="95" t="str">
        <f t="shared" ref="X48:X61" si="48">IFERROR(RANK(W48, W$47:W$61),"")</f>
        <v/>
      </c>
      <c r="Y48" s="447"/>
      <c r="Z48" s="95"/>
      <c r="AA48" s="151"/>
      <c r="AB48" s="177" t="str">
        <f t="shared" ref="AB48:AB61" si="49">IFERROR(AA48/Z48,"")</f>
        <v/>
      </c>
      <c r="AC48" s="95" t="str">
        <f t="shared" ref="AC48:AC61" si="50">IFERROR(RANK(AB48, AB$47:AB$61),"")</f>
        <v/>
      </c>
      <c r="AD48" s="447"/>
      <c r="AE48" s="95"/>
      <c r="AF48" s="151"/>
      <c r="AG48" s="177" t="str">
        <f t="shared" ref="AG48:AG61" si="51">IFERROR(AF48/AE48,"")</f>
        <v/>
      </c>
      <c r="AH48" s="95" t="str">
        <f t="shared" ref="AH48:AH61" si="52">IFERROR(RANK(AG48, AG$47:AG$61),"")</f>
        <v/>
      </c>
      <c r="AI48" s="447"/>
      <c r="AJ48" s="95"/>
      <c r="AK48" s="151"/>
      <c r="AL48" s="177" t="str">
        <f t="shared" ref="AL48:AL61" si="53">IFERROR(AK48/AJ48,"")</f>
        <v/>
      </c>
      <c r="AM48" s="95" t="str">
        <f t="shared" ref="AM48:AM61" si="54">IFERROR(RANK(AL48, AL$47:AL$61),"")</f>
        <v/>
      </c>
      <c r="AN48" s="447"/>
      <c r="AO48" s="95"/>
      <c r="AP48" s="151"/>
      <c r="AQ48" s="177" t="str">
        <f t="shared" ref="AQ48:AQ61" si="55">IFERROR(AP48/AO48,"")</f>
        <v/>
      </c>
      <c r="AR48" s="95" t="str">
        <f t="shared" ref="AR48:AR61" si="56">IFERROR(RANK(AQ48, AQ$47:AQ$61),"")</f>
        <v/>
      </c>
      <c r="AS48" s="447"/>
      <c r="AT48" s="95"/>
      <c r="AU48" s="151"/>
      <c r="AV48" s="177" t="str">
        <f t="shared" ref="AV48:AV61" si="57">IFERROR(AU48/AT48,"")</f>
        <v/>
      </c>
      <c r="AW48" s="95" t="str">
        <f t="shared" ref="AW48:AW61" si="58">IFERROR(RANK(AV48, AV$47:AV$61),"")</f>
        <v/>
      </c>
      <c r="AX48" s="447"/>
    </row>
    <row r="49" spans="2:50" hidden="1">
      <c r="B49" s="456"/>
      <c r="C49" s="95">
        <v>3</v>
      </c>
      <c r="D49" s="95"/>
      <c r="E49" s="95"/>
      <c r="F49" s="95"/>
      <c r="G49" s="177" t="e">
        <f t="shared" si="43"/>
        <v>#DIV/0!</v>
      </c>
      <c r="H49" s="447"/>
      <c r="I49" s="153" t="str">
        <f t="shared" si="40"/>
        <v/>
      </c>
      <c r="J49" s="153" t="str">
        <f t="shared" si="41"/>
        <v/>
      </c>
      <c r="K49" s="154" t="str">
        <f t="shared" si="42"/>
        <v/>
      </c>
      <c r="L49" s="458"/>
      <c r="M49" s="153" t="str">
        <f t="shared" si="44"/>
        <v/>
      </c>
      <c r="N49" s="448"/>
      <c r="O49" s="448"/>
      <c r="P49" s="95"/>
      <c r="Q49" s="151"/>
      <c r="R49" s="177" t="str">
        <f t="shared" si="45"/>
        <v/>
      </c>
      <c r="S49" s="95" t="str">
        <f t="shared" si="46"/>
        <v/>
      </c>
      <c r="T49" s="447"/>
      <c r="U49" s="95"/>
      <c r="V49" s="151"/>
      <c r="W49" s="177" t="str">
        <f t="shared" si="47"/>
        <v/>
      </c>
      <c r="X49" s="95" t="str">
        <f t="shared" si="48"/>
        <v/>
      </c>
      <c r="Y49" s="447"/>
      <c r="Z49" s="95"/>
      <c r="AA49" s="151"/>
      <c r="AB49" s="177" t="str">
        <f t="shared" si="49"/>
        <v/>
      </c>
      <c r="AC49" s="95" t="str">
        <f t="shared" si="50"/>
        <v/>
      </c>
      <c r="AD49" s="447"/>
      <c r="AE49" s="95"/>
      <c r="AF49" s="151"/>
      <c r="AG49" s="177" t="str">
        <f t="shared" si="51"/>
        <v/>
      </c>
      <c r="AH49" s="95" t="str">
        <f t="shared" si="52"/>
        <v/>
      </c>
      <c r="AI49" s="447"/>
      <c r="AJ49" s="95"/>
      <c r="AK49" s="151"/>
      <c r="AL49" s="177" t="str">
        <f t="shared" si="53"/>
        <v/>
      </c>
      <c r="AM49" s="95" t="str">
        <f t="shared" si="54"/>
        <v/>
      </c>
      <c r="AN49" s="447"/>
      <c r="AO49" s="95"/>
      <c r="AP49" s="151"/>
      <c r="AQ49" s="177" t="str">
        <f t="shared" si="55"/>
        <v/>
      </c>
      <c r="AR49" s="95" t="str">
        <f t="shared" si="56"/>
        <v/>
      </c>
      <c r="AS49" s="447"/>
      <c r="AT49" s="95"/>
      <c r="AU49" s="151"/>
      <c r="AV49" s="177" t="str">
        <f t="shared" si="57"/>
        <v/>
      </c>
      <c r="AW49" s="95" t="str">
        <f t="shared" si="58"/>
        <v/>
      </c>
      <c r="AX49" s="447"/>
    </row>
    <row r="50" spans="2:50" hidden="1">
      <c r="B50" s="456"/>
      <c r="C50" s="95">
        <v>4</v>
      </c>
      <c r="D50" s="95"/>
      <c r="E50" s="95"/>
      <c r="F50" s="95"/>
      <c r="G50" s="177" t="e">
        <f t="shared" si="43"/>
        <v>#DIV/0!</v>
      </c>
      <c r="H50" s="447"/>
      <c r="I50" s="153" t="str">
        <f>IFERROR(AVERAGE(P50,U50,Z50,AE50,AJ50,AO50,AT50),"")</f>
        <v/>
      </c>
      <c r="J50" s="153" t="str">
        <f>IFERROR(AVERAGE(Q50,V50,AA50,AF50,AK50,AP50,AU50),"")</f>
        <v/>
      </c>
      <c r="K50" s="154" t="str">
        <f>IFERROR(AVERAGE(R50,W50,AB50,AG50,AL50,AQ50,AV50),"")</f>
        <v/>
      </c>
      <c r="L50" s="458"/>
      <c r="M50" s="153" t="str">
        <f t="shared" si="44"/>
        <v/>
      </c>
      <c r="N50" s="448"/>
      <c r="O50" s="448"/>
      <c r="P50" s="95"/>
      <c r="Q50" s="151"/>
      <c r="R50" s="177" t="str">
        <f t="shared" si="45"/>
        <v/>
      </c>
      <c r="S50" s="95" t="str">
        <f t="shared" si="46"/>
        <v/>
      </c>
      <c r="T50" s="447"/>
      <c r="U50" s="95"/>
      <c r="V50" s="151"/>
      <c r="W50" s="177" t="str">
        <f t="shared" si="47"/>
        <v/>
      </c>
      <c r="X50" s="95" t="str">
        <f t="shared" si="48"/>
        <v/>
      </c>
      <c r="Y50" s="447"/>
      <c r="Z50" s="95"/>
      <c r="AA50" s="151"/>
      <c r="AB50" s="177" t="str">
        <f t="shared" si="49"/>
        <v/>
      </c>
      <c r="AC50" s="95" t="str">
        <f t="shared" si="50"/>
        <v/>
      </c>
      <c r="AD50" s="447"/>
      <c r="AE50" s="95"/>
      <c r="AF50" s="151"/>
      <c r="AG50" s="177" t="str">
        <f t="shared" si="51"/>
        <v/>
      </c>
      <c r="AH50" s="95" t="str">
        <f t="shared" si="52"/>
        <v/>
      </c>
      <c r="AI50" s="447"/>
      <c r="AJ50" s="95"/>
      <c r="AK50" s="151"/>
      <c r="AL50" s="177" t="str">
        <f t="shared" si="53"/>
        <v/>
      </c>
      <c r="AM50" s="95" t="str">
        <f t="shared" si="54"/>
        <v/>
      </c>
      <c r="AN50" s="447"/>
      <c r="AO50" s="95"/>
      <c r="AP50" s="151"/>
      <c r="AQ50" s="177" t="str">
        <f t="shared" si="55"/>
        <v/>
      </c>
      <c r="AR50" s="95" t="str">
        <f t="shared" si="56"/>
        <v/>
      </c>
      <c r="AS50" s="447"/>
      <c r="AT50" s="95"/>
      <c r="AU50" s="151"/>
      <c r="AV50" s="177" t="str">
        <f t="shared" si="57"/>
        <v/>
      </c>
      <c r="AW50" s="95" t="str">
        <f t="shared" si="58"/>
        <v/>
      </c>
      <c r="AX50" s="447"/>
    </row>
    <row r="51" spans="2:50" hidden="1">
      <c r="B51" s="456"/>
      <c r="C51" s="95">
        <v>5</v>
      </c>
      <c r="D51" s="95"/>
      <c r="E51" s="95"/>
      <c r="F51" s="95"/>
      <c r="G51" s="177" t="e">
        <f t="shared" si="43"/>
        <v>#DIV/0!</v>
      </c>
      <c r="H51" s="447"/>
      <c r="I51" s="153" t="str">
        <f t="shared" ref="I51:I61" si="59">IFERROR(AVERAGE(P51,U51,Z51,AE51,AJ51,AO51,AT51),"")</f>
        <v/>
      </c>
      <c r="J51" s="153" t="str">
        <f t="shared" ref="J51:J61" si="60">IFERROR(AVERAGE(Q51,V51,AA51,AF51,AK51,AP51,AU51),"")</f>
        <v/>
      </c>
      <c r="K51" s="154" t="str">
        <f t="shared" ref="K51:K61" si="61">IFERROR(AVERAGE(R51,W51,AB51,AG51,AL51,AQ51,AV51),"")</f>
        <v/>
      </c>
      <c r="L51" s="458"/>
      <c r="M51" s="153" t="str">
        <f t="shared" si="44"/>
        <v/>
      </c>
      <c r="N51" s="448"/>
      <c r="O51" s="448"/>
      <c r="P51" s="95"/>
      <c r="Q51" s="151"/>
      <c r="R51" s="177" t="str">
        <f t="shared" si="45"/>
        <v/>
      </c>
      <c r="S51" s="95" t="str">
        <f t="shared" si="46"/>
        <v/>
      </c>
      <c r="T51" s="447"/>
      <c r="U51" s="95"/>
      <c r="V51" s="151"/>
      <c r="W51" s="177" t="str">
        <f t="shared" si="47"/>
        <v/>
      </c>
      <c r="X51" s="95" t="str">
        <f t="shared" si="48"/>
        <v/>
      </c>
      <c r="Y51" s="447"/>
      <c r="Z51" s="95"/>
      <c r="AA51" s="151"/>
      <c r="AB51" s="177" t="str">
        <f t="shared" si="49"/>
        <v/>
      </c>
      <c r="AC51" s="95" t="str">
        <f t="shared" si="50"/>
        <v/>
      </c>
      <c r="AD51" s="447"/>
      <c r="AE51" s="95"/>
      <c r="AF51" s="151"/>
      <c r="AG51" s="177" t="str">
        <f t="shared" si="51"/>
        <v/>
      </c>
      <c r="AH51" s="95" t="str">
        <f t="shared" si="52"/>
        <v/>
      </c>
      <c r="AI51" s="447"/>
      <c r="AJ51" s="95"/>
      <c r="AK51" s="151"/>
      <c r="AL51" s="177" t="str">
        <f t="shared" si="53"/>
        <v/>
      </c>
      <c r="AM51" s="95" t="str">
        <f t="shared" si="54"/>
        <v/>
      </c>
      <c r="AN51" s="447"/>
      <c r="AO51" s="95"/>
      <c r="AP51" s="151"/>
      <c r="AQ51" s="177" t="str">
        <f t="shared" si="55"/>
        <v/>
      </c>
      <c r="AR51" s="95" t="str">
        <f t="shared" si="56"/>
        <v/>
      </c>
      <c r="AS51" s="447"/>
      <c r="AT51" s="95"/>
      <c r="AU51" s="151"/>
      <c r="AV51" s="177" t="str">
        <f t="shared" si="57"/>
        <v/>
      </c>
      <c r="AW51" s="95" t="str">
        <f t="shared" si="58"/>
        <v/>
      </c>
      <c r="AX51" s="447"/>
    </row>
    <row r="52" spans="2:50" hidden="1">
      <c r="B52" s="456"/>
      <c r="C52" s="95">
        <v>6</v>
      </c>
      <c r="D52" s="95"/>
      <c r="E52" s="95"/>
      <c r="F52" s="95"/>
      <c r="G52" s="177" t="e">
        <f t="shared" si="43"/>
        <v>#DIV/0!</v>
      </c>
      <c r="H52" s="447"/>
      <c r="I52" s="153" t="str">
        <f t="shared" si="59"/>
        <v/>
      </c>
      <c r="J52" s="153" t="str">
        <f t="shared" si="60"/>
        <v/>
      </c>
      <c r="K52" s="154" t="str">
        <f t="shared" si="61"/>
        <v/>
      </c>
      <c r="L52" s="458"/>
      <c r="M52" s="153" t="str">
        <f t="shared" si="44"/>
        <v/>
      </c>
      <c r="N52" s="448"/>
      <c r="O52" s="448"/>
      <c r="P52" s="95"/>
      <c r="Q52" s="151"/>
      <c r="R52" s="177" t="str">
        <f t="shared" si="45"/>
        <v/>
      </c>
      <c r="S52" s="95" t="str">
        <f t="shared" si="46"/>
        <v/>
      </c>
      <c r="T52" s="447"/>
      <c r="U52" s="95"/>
      <c r="V52" s="151"/>
      <c r="W52" s="177" t="str">
        <f t="shared" si="47"/>
        <v/>
      </c>
      <c r="X52" s="95" t="str">
        <f t="shared" si="48"/>
        <v/>
      </c>
      <c r="Y52" s="447"/>
      <c r="Z52" s="95"/>
      <c r="AA52" s="151"/>
      <c r="AB52" s="177" t="str">
        <f t="shared" si="49"/>
        <v/>
      </c>
      <c r="AC52" s="95" t="str">
        <f t="shared" si="50"/>
        <v/>
      </c>
      <c r="AD52" s="447"/>
      <c r="AE52" s="95"/>
      <c r="AF52" s="151"/>
      <c r="AG52" s="177" t="str">
        <f t="shared" si="51"/>
        <v/>
      </c>
      <c r="AH52" s="95" t="str">
        <f t="shared" si="52"/>
        <v/>
      </c>
      <c r="AI52" s="447"/>
      <c r="AJ52" s="95"/>
      <c r="AK52" s="151"/>
      <c r="AL52" s="177" t="str">
        <f t="shared" si="53"/>
        <v/>
      </c>
      <c r="AM52" s="95" t="str">
        <f t="shared" si="54"/>
        <v/>
      </c>
      <c r="AN52" s="447"/>
      <c r="AO52" s="95"/>
      <c r="AP52" s="151"/>
      <c r="AQ52" s="177" t="str">
        <f t="shared" si="55"/>
        <v/>
      </c>
      <c r="AR52" s="95" t="str">
        <f t="shared" si="56"/>
        <v/>
      </c>
      <c r="AS52" s="447"/>
      <c r="AT52" s="95"/>
      <c r="AU52" s="151"/>
      <c r="AV52" s="177" t="str">
        <f t="shared" si="57"/>
        <v/>
      </c>
      <c r="AW52" s="95" t="str">
        <f t="shared" si="58"/>
        <v/>
      </c>
      <c r="AX52" s="447"/>
    </row>
    <row r="53" spans="2:50" hidden="1">
      <c r="B53" s="456"/>
      <c r="C53" s="95">
        <v>7</v>
      </c>
      <c r="D53" s="95"/>
      <c r="E53" s="95"/>
      <c r="F53" s="95"/>
      <c r="G53" s="177" t="e">
        <f t="shared" si="43"/>
        <v>#DIV/0!</v>
      </c>
      <c r="H53" s="447"/>
      <c r="I53" s="153" t="str">
        <f t="shared" si="59"/>
        <v/>
      </c>
      <c r="J53" s="153" t="str">
        <f t="shared" si="60"/>
        <v/>
      </c>
      <c r="K53" s="154" t="str">
        <f t="shared" si="61"/>
        <v/>
      </c>
      <c r="L53" s="458"/>
      <c r="M53" s="153" t="str">
        <f t="shared" si="44"/>
        <v/>
      </c>
      <c r="N53" s="448"/>
      <c r="O53" s="448"/>
      <c r="P53" s="95"/>
      <c r="Q53" s="151"/>
      <c r="R53" s="177" t="str">
        <f t="shared" si="45"/>
        <v/>
      </c>
      <c r="S53" s="95" t="str">
        <f t="shared" si="46"/>
        <v/>
      </c>
      <c r="T53" s="447"/>
      <c r="U53" s="95"/>
      <c r="V53" s="151"/>
      <c r="W53" s="177" t="str">
        <f t="shared" si="47"/>
        <v/>
      </c>
      <c r="X53" s="95" t="str">
        <f t="shared" si="48"/>
        <v/>
      </c>
      <c r="Y53" s="447"/>
      <c r="Z53" s="95"/>
      <c r="AA53" s="151"/>
      <c r="AB53" s="177" t="str">
        <f t="shared" si="49"/>
        <v/>
      </c>
      <c r="AC53" s="95" t="str">
        <f t="shared" si="50"/>
        <v/>
      </c>
      <c r="AD53" s="447"/>
      <c r="AE53" s="95"/>
      <c r="AF53" s="151"/>
      <c r="AG53" s="177" t="str">
        <f t="shared" si="51"/>
        <v/>
      </c>
      <c r="AH53" s="95" t="str">
        <f t="shared" si="52"/>
        <v/>
      </c>
      <c r="AI53" s="447"/>
      <c r="AJ53" s="95"/>
      <c r="AK53" s="151"/>
      <c r="AL53" s="177" t="str">
        <f t="shared" si="53"/>
        <v/>
      </c>
      <c r="AM53" s="95" t="str">
        <f t="shared" si="54"/>
        <v/>
      </c>
      <c r="AN53" s="447"/>
      <c r="AO53" s="95"/>
      <c r="AP53" s="151"/>
      <c r="AQ53" s="177" t="str">
        <f t="shared" si="55"/>
        <v/>
      </c>
      <c r="AR53" s="95" t="str">
        <f t="shared" si="56"/>
        <v/>
      </c>
      <c r="AS53" s="447"/>
      <c r="AT53" s="95"/>
      <c r="AU53" s="151"/>
      <c r="AV53" s="177" t="str">
        <f t="shared" si="57"/>
        <v/>
      </c>
      <c r="AW53" s="95" t="str">
        <f t="shared" si="58"/>
        <v/>
      </c>
      <c r="AX53" s="447"/>
    </row>
    <row r="54" spans="2:50" hidden="1">
      <c r="B54" s="456"/>
      <c r="C54" s="95">
        <v>8</v>
      </c>
      <c r="D54" s="95"/>
      <c r="E54" s="95"/>
      <c r="F54" s="95"/>
      <c r="G54" s="177" t="e">
        <f t="shared" si="43"/>
        <v>#DIV/0!</v>
      </c>
      <c r="H54" s="447"/>
      <c r="I54" s="153" t="str">
        <f t="shared" si="59"/>
        <v/>
      </c>
      <c r="J54" s="153" t="str">
        <f t="shared" si="60"/>
        <v/>
      </c>
      <c r="K54" s="154" t="str">
        <f t="shared" si="61"/>
        <v/>
      </c>
      <c r="L54" s="458"/>
      <c r="M54" s="153" t="str">
        <f t="shared" si="44"/>
        <v/>
      </c>
      <c r="N54" s="448"/>
      <c r="O54" s="448"/>
      <c r="P54" s="95"/>
      <c r="Q54" s="151"/>
      <c r="R54" s="177" t="str">
        <f t="shared" si="45"/>
        <v/>
      </c>
      <c r="S54" s="95" t="str">
        <f t="shared" si="46"/>
        <v/>
      </c>
      <c r="T54" s="447"/>
      <c r="U54" s="95"/>
      <c r="V54" s="151"/>
      <c r="W54" s="177" t="str">
        <f t="shared" si="47"/>
        <v/>
      </c>
      <c r="X54" s="95" t="str">
        <f t="shared" si="48"/>
        <v/>
      </c>
      <c r="Y54" s="447"/>
      <c r="Z54" s="95"/>
      <c r="AA54" s="151"/>
      <c r="AB54" s="177" t="str">
        <f t="shared" si="49"/>
        <v/>
      </c>
      <c r="AC54" s="95" t="str">
        <f t="shared" si="50"/>
        <v/>
      </c>
      <c r="AD54" s="447"/>
      <c r="AE54" s="95"/>
      <c r="AF54" s="151"/>
      <c r="AG54" s="177" t="str">
        <f t="shared" si="51"/>
        <v/>
      </c>
      <c r="AH54" s="95" t="str">
        <f t="shared" si="52"/>
        <v/>
      </c>
      <c r="AI54" s="447"/>
      <c r="AJ54" s="95"/>
      <c r="AK54" s="151"/>
      <c r="AL54" s="177" t="str">
        <f t="shared" si="53"/>
        <v/>
      </c>
      <c r="AM54" s="95" t="str">
        <f t="shared" si="54"/>
        <v/>
      </c>
      <c r="AN54" s="447"/>
      <c r="AO54" s="95"/>
      <c r="AP54" s="151"/>
      <c r="AQ54" s="177" t="str">
        <f t="shared" si="55"/>
        <v/>
      </c>
      <c r="AR54" s="95" t="str">
        <f t="shared" si="56"/>
        <v/>
      </c>
      <c r="AS54" s="447"/>
      <c r="AT54" s="95"/>
      <c r="AU54" s="151"/>
      <c r="AV54" s="177" t="str">
        <f t="shared" si="57"/>
        <v/>
      </c>
      <c r="AW54" s="95" t="str">
        <f t="shared" si="58"/>
        <v/>
      </c>
      <c r="AX54" s="447"/>
    </row>
    <row r="55" spans="2:50" hidden="1">
      <c r="B55" s="456"/>
      <c r="C55" s="95">
        <v>9</v>
      </c>
      <c r="D55" s="95"/>
      <c r="E55" s="95"/>
      <c r="F55" s="95"/>
      <c r="G55" s="177" t="e">
        <f t="shared" si="43"/>
        <v>#DIV/0!</v>
      </c>
      <c r="H55" s="447"/>
      <c r="I55" s="153" t="str">
        <f t="shared" si="59"/>
        <v/>
      </c>
      <c r="J55" s="153" t="str">
        <f t="shared" si="60"/>
        <v/>
      </c>
      <c r="K55" s="154" t="str">
        <f t="shared" si="61"/>
        <v/>
      </c>
      <c r="L55" s="458"/>
      <c r="M55" s="153" t="str">
        <f t="shared" si="44"/>
        <v/>
      </c>
      <c r="N55" s="448"/>
      <c r="O55" s="448"/>
      <c r="P55" s="95"/>
      <c r="Q55" s="151"/>
      <c r="R55" s="177" t="str">
        <f t="shared" si="45"/>
        <v/>
      </c>
      <c r="S55" s="95" t="str">
        <f t="shared" si="46"/>
        <v/>
      </c>
      <c r="T55" s="447"/>
      <c r="U55" s="95"/>
      <c r="V55" s="151"/>
      <c r="W55" s="177" t="str">
        <f t="shared" si="47"/>
        <v/>
      </c>
      <c r="X55" s="95" t="str">
        <f t="shared" si="48"/>
        <v/>
      </c>
      <c r="Y55" s="447"/>
      <c r="Z55" s="95"/>
      <c r="AA55" s="151"/>
      <c r="AB55" s="177" t="str">
        <f t="shared" si="49"/>
        <v/>
      </c>
      <c r="AC55" s="95" t="str">
        <f t="shared" si="50"/>
        <v/>
      </c>
      <c r="AD55" s="447"/>
      <c r="AE55" s="95"/>
      <c r="AF55" s="151"/>
      <c r="AG55" s="177" t="str">
        <f t="shared" si="51"/>
        <v/>
      </c>
      <c r="AH55" s="95" t="str">
        <f t="shared" si="52"/>
        <v/>
      </c>
      <c r="AI55" s="447"/>
      <c r="AJ55" s="95"/>
      <c r="AK55" s="151"/>
      <c r="AL55" s="177" t="str">
        <f t="shared" si="53"/>
        <v/>
      </c>
      <c r="AM55" s="95" t="str">
        <f t="shared" si="54"/>
        <v/>
      </c>
      <c r="AN55" s="447"/>
      <c r="AO55" s="95"/>
      <c r="AP55" s="151"/>
      <c r="AQ55" s="177" t="str">
        <f t="shared" si="55"/>
        <v/>
      </c>
      <c r="AR55" s="95" t="str">
        <f t="shared" si="56"/>
        <v/>
      </c>
      <c r="AS55" s="447"/>
      <c r="AT55" s="95"/>
      <c r="AU55" s="151"/>
      <c r="AV55" s="177" t="str">
        <f t="shared" si="57"/>
        <v/>
      </c>
      <c r="AW55" s="95" t="str">
        <f t="shared" si="58"/>
        <v/>
      </c>
      <c r="AX55" s="447"/>
    </row>
    <row r="56" spans="2:50" hidden="1">
      <c r="B56" s="456"/>
      <c r="C56" s="95">
        <v>10</v>
      </c>
      <c r="D56" s="95"/>
      <c r="E56" s="95"/>
      <c r="F56" s="95"/>
      <c r="G56" s="177" t="e">
        <f t="shared" si="43"/>
        <v>#DIV/0!</v>
      </c>
      <c r="H56" s="447"/>
      <c r="I56" s="153" t="str">
        <f t="shared" si="59"/>
        <v/>
      </c>
      <c r="J56" s="153" t="str">
        <f t="shared" si="60"/>
        <v/>
      </c>
      <c r="K56" s="154" t="str">
        <f t="shared" si="61"/>
        <v/>
      </c>
      <c r="L56" s="458"/>
      <c r="M56" s="153" t="str">
        <f t="shared" si="44"/>
        <v/>
      </c>
      <c r="N56" s="448"/>
      <c r="O56" s="448"/>
      <c r="P56" s="95"/>
      <c r="Q56" s="151"/>
      <c r="R56" s="177" t="str">
        <f t="shared" si="45"/>
        <v/>
      </c>
      <c r="S56" s="95" t="str">
        <f t="shared" si="46"/>
        <v/>
      </c>
      <c r="T56" s="447"/>
      <c r="U56" s="95"/>
      <c r="V56" s="151"/>
      <c r="W56" s="177" t="str">
        <f t="shared" si="47"/>
        <v/>
      </c>
      <c r="X56" s="95" t="str">
        <f t="shared" si="48"/>
        <v/>
      </c>
      <c r="Y56" s="447"/>
      <c r="Z56" s="95"/>
      <c r="AA56" s="151"/>
      <c r="AB56" s="177" t="str">
        <f t="shared" si="49"/>
        <v/>
      </c>
      <c r="AC56" s="95" t="str">
        <f t="shared" si="50"/>
        <v/>
      </c>
      <c r="AD56" s="447"/>
      <c r="AE56" s="95"/>
      <c r="AF56" s="151"/>
      <c r="AG56" s="177" t="str">
        <f t="shared" si="51"/>
        <v/>
      </c>
      <c r="AH56" s="95" t="str">
        <f t="shared" si="52"/>
        <v/>
      </c>
      <c r="AI56" s="447"/>
      <c r="AJ56" s="95"/>
      <c r="AK56" s="151"/>
      <c r="AL56" s="177" t="str">
        <f t="shared" si="53"/>
        <v/>
      </c>
      <c r="AM56" s="95" t="str">
        <f t="shared" si="54"/>
        <v/>
      </c>
      <c r="AN56" s="447"/>
      <c r="AO56" s="95"/>
      <c r="AP56" s="151"/>
      <c r="AQ56" s="177" t="str">
        <f t="shared" si="55"/>
        <v/>
      </c>
      <c r="AR56" s="95" t="str">
        <f t="shared" si="56"/>
        <v/>
      </c>
      <c r="AS56" s="447"/>
      <c r="AT56" s="95"/>
      <c r="AU56" s="151"/>
      <c r="AV56" s="177" t="str">
        <f t="shared" si="57"/>
        <v/>
      </c>
      <c r="AW56" s="95" t="str">
        <f t="shared" si="58"/>
        <v/>
      </c>
      <c r="AX56" s="447"/>
    </row>
    <row r="57" spans="2:50" hidden="1">
      <c r="B57" s="456"/>
      <c r="C57" s="95">
        <v>11</v>
      </c>
      <c r="D57" s="95"/>
      <c r="E57" s="95"/>
      <c r="F57" s="95"/>
      <c r="G57" s="177" t="e">
        <f t="shared" si="43"/>
        <v>#DIV/0!</v>
      </c>
      <c r="H57" s="447"/>
      <c r="I57" s="153" t="str">
        <f t="shared" si="59"/>
        <v/>
      </c>
      <c r="J57" s="153" t="str">
        <f t="shared" si="60"/>
        <v/>
      </c>
      <c r="K57" s="154" t="str">
        <f t="shared" si="61"/>
        <v/>
      </c>
      <c r="L57" s="458"/>
      <c r="M57" s="153" t="str">
        <f t="shared" si="44"/>
        <v/>
      </c>
      <c r="N57" s="448"/>
      <c r="O57" s="448"/>
      <c r="P57" s="95"/>
      <c r="Q57" s="151"/>
      <c r="R57" s="177" t="str">
        <f t="shared" si="45"/>
        <v/>
      </c>
      <c r="S57" s="95" t="str">
        <f t="shared" si="46"/>
        <v/>
      </c>
      <c r="T57" s="447"/>
      <c r="U57" s="95"/>
      <c r="V57" s="151"/>
      <c r="W57" s="177" t="str">
        <f t="shared" si="47"/>
        <v/>
      </c>
      <c r="X57" s="95" t="str">
        <f t="shared" si="48"/>
        <v/>
      </c>
      <c r="Y57" s="447"/>
      <c r="Z57" s="95"/>
      <c r="AA57" s="151"/>
      <c r="AB57" s="177" t="str">
        <f t="shared" si="49"/>
        <v/>
      </c>
      <c r="AC57" s="95" t="str">
        <f t="shared" si="50"/>
        <v/>
      </c>
      <c r="AD57" s="447"/>
      <c r="AE57" s="95"/>
      <c r="AF57" s="151"/>
      <c r="AG57" s="177" t="str">
        <f t="shared" si="51"/>
        <v/>
      </c>
      <c r="AH57" s="95" t="str">
        <f t="shared" si="52"/>
        <v/>
      </c>
      <c r="AI57" s="447"/>
      <c r="AJ57" s="95"/>
      <c r="AK57" s="151"/>
      <c r="AL57" s="177" t="str">
        <f t="shared" si="53"/>
        <v/>
      </c>
      <c r="AM57" s="95" t="str">
        <f t="shared" si="54"/>
        <v/>
      </c>
      <c r="AN57" s="447"/>
      <c r="AO57" s="95"/>
      <c r="AP57" s="151"/>
      <c r="AQ57" s="177" t="str">
        <f t="shared" si="55"/>
        <v/>
      </c>
      <c r="AR57" s="95" t="str">
        <f t="shared" si="56"/>
        <v/>
      </c>
      <c r="AS57" s="447"/>
      <c r="AT57" s="95"/>
      <c r="AU57" s="151"/>
      <c r="AV57" s="177" t="str">
        <f t="shared" si="57"/>
        <v/>
      </c>
      <c r="AW57" s="95" t="str">
        <f t="shared" si="58"/>
        <v/>
      </c>
      <c r="AX57" s="447"/>
    </row>
    <row r="58" spans="2:50" hidden="1">
      <c r="B58" s="456"/>
      <c r="C58" s="95">
        <v>12</v>
      </c>
      <c r="D58" s="95"/>
      <c r="E58" s="95"/>
      <c r="F58" s="95"/>
      <c r="G58" s="177" t="e">
        <f t="shared" si="43"/>
        <v>#DIV/0!</v>
      </c>
      <c r="H58" s="447"/>
      <c r="I58" s="153" t="str">
        <f t="shared" si="59"/>
        <v/>
      </c>
      <c r="J58" s="153" t="str">
        <f t="shared" si="60"/>
        <v/>
      </c>
      <c r="K58" s="154" t="str">
        <f t="shared" si="61"/>
        <v/>
      </c>
      <c r="L58" s="458"/>
      <c r="M58" s="153" t="str">
        <f t="shared" si="44"/>
        <v/>
      </c>
      <c r="N58" s="448"/>
      <c r="O58" s="448"/>
      <c r="P58" s="95"/>
      <c r="Q58" s="151"/>
      <c r="R58" s="177" t="str">
        <f t="shared" si="45"/>
        <v/>
      </c>
      <c r="S58" s="95" t="str">
        <f t="shared" si="46"/>
        <v/>
      </c>
      <c r="T58" s="447"/>
      <c r="U58" s="95"/>
      <c r="V58" s="151"/>
      <c r="W58" s="177" t="str">
        <f t="shared" si="47"/>
        <v/>
      </c>
      <c r="X58" s="95" t="str">
        <f t="shared" si="48"/>
        <v/>
      </c>
      <c r="Y58" s="447"/>
      <c r="Z58" s="95"/>
      <c r="AA58" s="151"/>
      <c r="AB58" s="177" t="str">
        <f t="shared" si="49"/>
        <v/>
      </c>
      <c r="AC58" s="95" t="str">
        <f t="shared" si="50"/>
        <v/>
      </c>
      <c r="AD58" s="447"/>
      <c r="AE58" s="95"/>
      <c r="AF58" s="151"/>
      <c r="AG58" s="177" t="str">
        <f t="shared" si="51"/>
        <v/>
      </c>
      <c r="AH58" s="95" t="str">
        <f t="shared" si="52"/>
        <v/>
      </c>
      <c r="AI58" s="447"/>
      <c r="AJ58" s="95"/>
      <c r="AK58" s="151"/>
      <c r="AL58" s="177" t="str">
        <f t="shared" si="53"/>
        <v/>
      </c>
      <c r="AM58" s="95" t="str">
        <f t="shared" si="54"/>
        <v/>
      </c>
      <c r="AN58" s="447"/>
      <c r="AO58" s="95"/>
      <c r="AP58" s="151"/>
      <c r="AQ58" s="177" t="str">
        <f t="shared" si="55"/>
        <v/>
      </c>
      <c r="AR58" s="95" t="str">
        <f t="shared" si="56"/>
        <v/>
      </c>
      <c r="AS58" s="447"/>
      <c r="AT58" s="95"/>
      <c r="AU58" s="151"/>
      <c r="AV58" s="177" t="str">
        <f t="shared" si="57"/>
        <v/>
      </c>
      <c r="AW58" s="95" t="str">
        <f t="shared" si="58"/>
        <v/>
      </c>
      <c r="AX58" s="447"/>
    </row>
    <row r="59" spans="2:50" hidden="1">
      <c r="B59" s="456"/>
      <c r="C59" s="95">
        <v>13</v>
      </c>
      <c r="D59" s="95"/>
      <c r="E59" s="95"/>
      <c r="F59" s="95"/>
      <c r="G59" s="177" t="e">
        <f t="shared" si="43"/>
        <v>#DIV/0!</v>
      </c>
      <c r="H59" s="447"/>
      <c r="I59" s="153" t="str">
        <f t="shared" si="59"/>
        <v/>
      </c>
      <c r="J59" s="153" t="str">
        <f t="shared" si="60"/>
        <v/>
      </c>
      <c r="K59" s="154" t="str">
        <f t="shared" si="61"/>
        <v/>
      </c>
      <c r="L59" s="458"/>
      <c r="M59" s="153" t="str">
        <f t="shared" si="44"/>
        <v/>
      </c>
      <c r="N59" s="448"/>
      <c r="O59" s="448"/>
      <c r="P59" s="95"/>
      <c r="Q59" s="151"/>
      <c r="R59" s="177" t="str">
        <f t="shared" si="45"/>
        <v/>
      </c>
      <c r="S59" s="95" t="str">
        <f t="shared" si="46"/>
        <v/>
      </c>
      <c r="T59" s="447"/>
      <c r="U59" s="95"/>
      <c r="V59" s="151"/>
      <c r="W59" s="177" t="str">
        <f t="shared" si="47"/>
        <v/>
      </c>
      <c r="X59" s="95" t="str">
        <f t="shared" si="48"/>
        <v/>
      </c>
      <c r="Y59" s="447"/>
      <c r="Z59" s="95"/>
      <c r="AA59" s="151"/>
      <c r="AB59" s="177" t="str">
        <f t="shared" si="49"/>
        <v/>
      </c>
      <c r="AC59" s="95" t="str">
        <f t="shared" si="50"/>
        <v/>
      </c>
      <c r="AD59" s="447"/>
      <c r="AE59" s="95"/>
      <c r="AF59" s="151"/>
      <c r="AG59" s="177" t="str">
        <f t="shared" si="51"/>
        <v/>
      </c>
      <c r="AH59" s="95" t="str">
        <f t="shared" si="52"/>
        <v/>
      </c>
      <c r="AI59" s="447"/>
      <c r="AJ59" s="95"/>
      <c r="AK59" s="151"/>
      <c r="AL59" s="177" t="str">
        <f t="shared" si="53"/>
        <v/>
      </c>
      <c r="AM59" s="95" t="str">
        <f t="shared" si="54"/>
        <v/>
      </c>
      <c r="AN59" s="447"/>
      <c r="AO59" s="95"/>
      <c r="AP59" s="151"/>
      <c r="AQ59" s="177" t="str">
        <f t="shared" si="55"/>
        <v/>
      </c>
      <c r="AR59" s="95" t="str">
        <f t="shared" si="56"/>
        <v/>
      </c>
      <c r="AS59" s="447"/>
      <c r="AT59" s="95"/>
      <c r="AU59" s="151"/>
      <c r="AV59" s="177" t="str">
        <f t="shared" si="57"/>
        <v/>
      </c>
      <c r="AW59" s="95" t="str">
        <f t="shared" si="58"/>
        <v/>
      </c>
      <c r="AX59" s="447"/>
    </row>
    <row r="60" spans="2:50" hidden="1">
      <c r="B60" s="456"/>
      <c r="C60" s="95">
        <v>14</v>
      </c>
      <c r="D60" s="95"/>
      <c r="E60" s="95"/>
      <c r="F60" s="95"/>
      <c r="G60" s="177" t="e">
        <f t="shared" si="43"/>
        <v>#DIV/0!</v>
      </c>
      <c r="H60" s="447"/>
      <c r="I60" s="153" t="str">
        <f t="shared" si="59"/>
        <v/>
      </c>
      <c r="J60" s="153" t="str">
        <f t="shared" si="60"/>
        <v/>
      </c>
      <c r="K60" s="154" t="str">
        <f t="shared" si="61"/>
        <v/>
      </c>
      <c r="L60" s="458"/>
      <c r="M60" s="153" t="str">
        <f t="shared" si="44"/>
        <v/>
      </c>
      <c r="N60" s="448"/>
      <c r="O60" s="448"/>
      <c r="P60" s="95"/>
      <c r="Q60" s="151"/>
      <c r="R60" s="177" t="str">
        <f t="shared" si="45"/>
        <v/>
      </c>
      <c r="S60" s="95" t="str">
        <f t="shared" si="46"/>
        <v/>
      </c>
      <c r="T60" s="447"/>
      <c r="U60" s="95"/>
      <c r="V60" s="151"/>
      <c r="W60" s="177" t="str">
        <f t="shared" si="47"/>
        <v/>
      </c>
      <c r="X60" s="95" t="str">
        <f t="shared" si="48"/>
        <v/>
      </c>
      <c r="Y60" s="447"/>
      <c r="Z60" s="95"/>
      <c r="AA60" s="151"/>
      <c r="AB60" s="177" t="str">
        <f t="shared" si="49"/>
        <v/>
      </c>
      <c r="AC60" s="95" t="str">
        <f t="shared" si="50"/>
        <v/>
      </c>
      <c r="AD60" s="447"/>
      <c r="AE60" s="95"/>
      <c r="AF60" s="151"/>
      <c r="AG60" s="177" t="str">
        <f t="shared" si="51"/>
        <v/>
      </c>
      <c r="AH60" s="95" t="str">
        <f t="shared" si="52"/>
        <v/>
      </c>
      <c r="AI60" s="447"/>
      <c r="AJ60" s="95"/>
      <c r="AK60" s="151"/>
      <c r="AL60" s="177" t="str">
        <f t="shared" si="53"/>
        <v/>
      </c>
      <c r="AM60" s="95" t="str">
        <f t="shared" si="54"/>
        <v/>
      </c>
      <c r="AN60" s="447"/>
      <c r="AO60" s="95"/>
      <c r="AP60" s="151"/>
      <c r="AQ60" s="177" t="str">
        <f t="shared" si="55"/>
        <v/>
      </c>
      <c r="AR60" s="95" t="str">
        <f t="shared" si="56"/>
        <v/>
      </c>
      <c r="AS60" s="447"/>
      <c r="AT60" s="95"/>
      <c r="AU60" s="151"/>
      <c r="AV60" s="177" t="str">
        <f t="shared" si="57"/>
        <v/>
      </c>
      <c r="AW60" s="95" t="str">
        <f t="shared" si="58"/>
        <v/>
      </c>
      <c r="AX60" s="447"/>
    </row>
    <row r="61" spans="2:50" hidden="1">
      <c r="B61" s="456"/>
      <c r="C61" s="95">
        <v>15</v>
      </c>
      <c r="D61" s="95"/>
      <c r="E61" s="95"/>
      <c r="F61" s="95"/>
      <c r="G61" s="177" t="e">
        <f t="shared" si="43"/>
        <v>#DIV/0!</v>
      </c>
      <c r="H61" s="447"/>
      <c r="I61" s="153" t="str">
        <f t="shared" si="59"/>
        <v/>
      </c>
      <c r="J61" s="153" t="str">
        <f t="shared" si="60"/>
        <v/>
      </c>
      <c r="K61" s="154" t="str">
        <f t="shared" si="61"/>
        <v/>
      </c>
      <c r="L61" s="459"/>
      <c r="M61" s="153" t="str">
        <f t="shared" si="44"/>
        <v/>
      </c>
      <c r="N61" s="448"/>
      <c r="O61" s="448"/>
      <c r="P61" s="95"/>
      <c r="Q61" s="151"/>
      <c r="R61" s="177" t="str">
        <f t="shared" si="45"/>
        <v/>
      </c>
      <c r="S61" s="95" t="str">
        <f t="shared" si="46"/>
        <v/>
      </c>
      <c r="T61" s="447"/>
      <c r="U61" s="95"/>
      <c r="V61" s="151"/>
      <c r="W61" s="177" t="str">
        <f t="shared" si="47"/>
        <v/>
      </c>
      <c r="X61" s="95" t="str">
        <f t="shared" si="48"/>
        <v/>
      </c>
      <c r="Y61" s="447"/>
      <c r="Z61" s="95"/>
      <c r="AA61" s="151"/>
      <c r="AB61" s="177" t="str">
        <f t="shared" si="49"/>
        <v/>
      </c>
      <c r="AC61" s="95" t="str">
        <f t="shared" si="50"/>
        <v/>
      </c>
      <c r="AD61" s="447"/>
      <c r="AE61" s="95"/>
      <c r="AF61" s="151"/>
      <c r="AG61" s="177" t="str">
        <f t="shared" si="51"/>
        <v/>
      </c>
      <c r="AH61" s="95" t="str">
        <f t="shared" si="52"/>
        <v/>
      </c>
      <c r="AI61" s="447"/>
      <c r="AJ61" s="95"/>
      <c r="AK61" s="151"/>
      <c r="AL61" s="177" t="str">
        <f t="shared" si="53"/>
        <v/>
      </c>
      <c r="AM61" s="95" t="str">
        <f t="shared" si="54"/>
        <v/>
      </c>
      <c r="AN61" s="447"/>
      <c r="AO61" s="95"/>
      <c r="AP61" s="151"/>
      <c r="AQ61" s="177" t="str">
        <f t="shared" si="55"/>
        <v/>
      </c>
      <c r="AR61" s="95" t="str">
        <f t="shared" si="56"/>
        <v/>
      </c>
      <c r="AS61" s="447"/>
      <c r="AT61" s="95"/>
      <c r="AU61" s="151"/>
      <c r="AV61" s="177" t="str">
        <f t="shared" si="57"/>
        <v/>
      </c>
      <c r="AW61" s="95" t="str">
        <f t="shared" si="58"/>
        <v/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48" t="s">
        <v>45</v>
      </c>
      <c r="C67" s="95">
        <v>1</v>
      </c>
      <c r="D67" s="95" t="s">
        <v>163</v>
      </c>
      <c r="E67" s="95">
        <v>17</v>
      </c>
      <c r="F67" s="95">
        <v>2400</v>
      </c>
      <c r="G67" s="177">
        <f>F67/E67</f>
        <v>141.1764705882353</v>
      </c>
      <c r="H67" s="447">
        <f>AVERAGE(G67:G81)</f>
        <v>141.1764705882353</v>
      </c>
      <c r="I67" s="153">
        <f t="shared" ref="I67:K69" si="62">IFERROR(AVERAGE(P67,U67,Z67,AE67,AJ67,AO67,AT67),"")</f>
        <v>17</v>
      </c>
      <c r="J67" s="153">
        <f t="shared" si="62"/>
        <v>2229.0527449966958</v>
      </c>
      <c r="K67" s="154">
        <f t="shared" si="62"/>
        <v>131.12074970568796</v>
      </c>
      <c r="L67" s="457">
        <f>IFERROR(AVERAGE(K67:K81),"-")</f>
        <v>131.12074970568796</v>
      </c>
      <c r="M67" s="153">
        <f>IFERROR(RANK(K67, K$67:K$81),"")</f>
        <v>1</v>
      </c>
      <c r="N67" s="448"/>
      <c r="O67" s="448"/>
      <c r="P67" s="95">
        <v>17</v>
      </c>
      <c r="Q67" s="151">
        <v>2223.8562091503272</v>
      </c>
      <c r="R67" s="177">
        <f>IFERROR(Q67/P67,"")</f>
        <v>130.81507112648984</v>
      </c>
      <c r="S67" s="95">
        <f>IFERROR(RANK(R67, R$67:R$81),"")</f>
        <v>1</v>
      </c>
      <c r="T67" s="447">
        <f>AVERAGE(R67:R81)</f>
        <v>130.81507112648984</v>
      </c>
      <c r="U67" s="95">
        <v>17</v>
      </c>
      <c r="V67" s="151">
        <v>2234.5804988662135</v>
      </c>
      <c r="W67" s="177">
        <f>IFERROR(V67/U67,"")</f>
        <v>131.44591169801257</v>
      </c>
      <c r="X67" s="95">
        <f>IFERROR(RANK(W67, W$67:W$81),"")</f>
        <v>1</v>
      </c>
      <c r="Y67" s="447">
        <f>AVERAGE(W67:W81)</f>
        <v>131.44591169801257</v>
      </c>
      <c r="Z67" s="95">
        <v>17</v>
      </c>
      <c r="AA67" s="151">
        <v>2232.1637426900593</v>
      </c>
      <c r="AB67" s="177">
        <f>IFERROR(AA67/Z67,"")</f>
        <v>131.30374957000348</v>
      </c>
      <c r="AC67" s="95">
        <f>IFERROR(RANK(AB67, AB$67:AB$81),"")</f>
        <v>1</v>
      </c>
      <c r="AD67" s="447">
        <f>AVERAGE(AB67:AB81)</f>
        <v>131.30374957000348</v>
      </c>
      <c r="AE67" s="95">
        <v>17</v>
      </c>
      <c r="AF67" s="151">
        <v>2231.1475409836066</v>
      </c>
      <c r="AG67" s="177">
        <f>IFERROR(AF67/AE67,"")</f>
        <v>131.24397299903569</v>
      </c>
      <c r="AH67" s="95">
        <f>IFERROR(RANK(AG67, AG$67:AG$81),"")</f>
        <v>1</v>
      </c>
      <c r="AI67" s="447">
        <f>AVERAGE(AG67:AG81)</f>
        <v>131.24397299903569</v>
      </c>
      <c r="AJ67" s="95">
        <v>17</v>
      </c>
      <c r="AK67" s="151">
        <v>2231.1864406779664</v>
      </c>
      <c r="AL67" s="177">
        <f>IFERROR(AK67/AJ67,"")</f>
        <v>131.24626121635097</v>
      </c>
      <c r="AM67" s="95">
        <f>IFERROR(RANK(AL67, AL$67:AL$81),"")</f>
        <v>1</v>
      </c>
      <c r="AN67" s="447">
        <f>AVERAGE(AL67:AL81)</f>
        <v>131.24626121635097</v>
      </c>
      <c r="AO67" s="95">
        <v>17</v>
      </c>
      <c r="AP67" s="151">
        <v>2219.9999999999995</v>
      </c>
      <c r="AQ67" s="177">
        <f>IFERROR(AP67/AO67,"")</f>
        <v>130.58823529411762</v>
      </c>
      <c r="AR67" s="95">
        <f>IFERROR(RANK(AQ67, AQ$67:AQ$81),"")</f>
        <v>1</v>
      </c>
      <c r="AS67" s="447">
        <f>AVERAGE(AQ67:AQ81)</f>
        <v>130.58823529411762</v>
      </c>
      <c r="AT67" s="95">
        <v>17</v>
      </c>
      <c r="AU67" s="151">
        <v>2230.434782608696</v>
      </c>
      <c r="AV67" s="177">
        <f>IFERROR(AU67/AT67,"")</f>
        <v>131.20204603580564</v>
      </c>
      <c r="AW67" s="95">
        <f>IFERROR(RANK(AV67, AV$67:AV$81),"")</f>
        <v>1</v>
      </c>
      <c r="AX67" s="447">
        <f>AVERAGE(AV67:AV81)</f>
        <v>131.20204603580564</v>
      </c>
    </row>
    <row r="68" spans="2:50" hidden="1">
      <c r="B68" s="456"/>
      <c r="C68" s="95">
        <v>2</v>
      </c>
      <c r="D68" s="95"/>
      <c r="E68" s="95"/>
      <c r="F68" s="95"/>
      <c r="G68" s="177"/>
      <c r="H68" s="447"/>
      <c r="I68" s="153" t="str">
        <f t="shared" si="62"/>
        <v/>
      </c>
      <c r="J68" s="153" t="str">
        <f t="shared" si="62"/>
        <v/>
      </c>
      <c r="K68" s="154" t="str">
        <f t="shared" si="62"/>
        <v/>
      </c>
      <c r="L68" s="458"/>
      <c r="M68" s="153" t="str">
        <f t="shared" ref="M68:M81" si="63">IFERROR(RANK(K68, K$67:K$81),"")</f>
        <v/>
      </c>
      <c r="N68" s="448"/>
      <c r="O68" s="448"/>
      <c r="P68" s="95"/>
      <c r="Q68" s="151"/>
      <c r="R68" s="177" t="str">
        <f t="shared" ref="R68:R81" si="64">IFERROR(Q68/P68,"")</f>
        <v/>
      </c>
      <c r="S68" s="95" t="str">
        <f t="shared" ref="S68:S81" si="65">IFERROR(RANK(R68, R$67:R$81),"")</f>
        <v/>
      </c>
      <c r="T68" s="447"/>
      <c r="U68" s="95"/>
      <c r="V68" s="151"/>
      <c r="W68" s="177" t="str">
        <f t="shared" ref="W68:W81" si="66">IFERROR(V68/U68,"")</f>
        <v/>
      </c>
      <c r="X68" s="95" t="str">
        <f t="shared" ref="X68:X81" si="67">IFERROR(RANK(W68, W$67:W$81),"")</f>
        <v/>
      </c>
      <c r="Y68" s="447"/>
      <c r="Z68" s="95"/>
      <c r="AA68" s="151"/>
      <c r="AB68" s="177" t="str">
        <f t="shared" ref="AB68:AB81" si="68">IFERROR(AA68/Z68,"")</f>
        <v/>
      </c>
      <c r="AC68" s="95" t="str">
        <f t="shared" ref="AC68:AC81" si="69">IFERROR(RANK(AB68, AB$67:AB$81),"")</f>
        <v/>
      </c>
      <c r="AD68" s="447"/>
      <c r="AE68" s="95"/>
      <c r="AF68" s="151"/>
      <c r="AG68" s="177" t="str">
        <f t="shared" ref="AG68:AG81" si="70">IFERROR(AF68/AE68,"")</f>
        <v/>
      </c>
      <c r="AH68" s="95" t="str">
        <f t="shared" ref="AH68:AH81" si="71">IFERROR(RANK(AG68, AG$67:AG$81),"")</f>
        <v/>
      </c>
      <c r="AI68" s="447"/>
      <c r="AJ68" s="95"/>
      <c r="AK68" s="151"/>
      <c r="AL68" s="177" t="str">
        <f t="shared" ref="AL68:AL81" si="72">IFERROR(AK68/AJ68,"")</f>
        <v/>
      </c>
      <c r="AM68" s="95" t="str">
        <f t="shared" ref="AM68:AM81" si="73">IFERROR(RANK(AL68, AL$67:AL$81),"")</f>
        <v/>
      </c>
      <c r="AN68" s="447"/>
      <c r="AO68" s="95"/>
      <c r="AP68" s="151"/>
      <c r="AQ68" s="177" t="str">
        <f t="shared" ref="AQ68:AQ81" si="74">IFERROR(AP68/AO68,"")</f>
        <v/>
      </c>
      <c r="AR68" s="95" t="str">
        <f t="shared" ref="AR68:AR81" si="75">IFERROR(RANK(AQ68, AQ$67:AQ$81),"")</f>
        <v/>
      </c>
      <c r="AS68" s="447"/>
      <c r="AT68" s="95"/>
      <c r="AU68" s="151"/>
      <c r="AV68" s="177" t="str">
        <f t="shared" ref="AV68:AV81" si="76">IFERROR(AU68/AT68,"")</f>
        <v/>
      </c>
      <c r="AW68" s="95" t="str">
        <f t="shared" ref="AW68:AW81" si="77">IFERROR(RANK(AV68, AV$67:AV$81),"")</f>
        <v/>
      </c>
      <c r="AX68" s="447"/>
    </row>
    <row r="69" spans="2:50" hidden="1">
      <c r="B69" s="456"/>
      <c r="C69" s="95">
        <v>3</v>
      </c>
      <c r="D69" s="95"/>
      <c r="E69" s="95"/>
      <c r="F69" s="95"/>
      <c r="G69" s="177"/>
      <c r="H69" s="447"/>
      <c r="I69" s="153" t="str">
        <f t="shared" si="62"/>
        <v/>
      </c>
      <c r="J69" s="153" t="str">
        <f t="shared" si="62"/>
        <v/>
      </c>
      <c r="K69" s="154" t="str">
        <f t="shared" si="62"/>
        <v/>
      </c>
      <c r="L69" s="458"/>
      <c r="M69" s="153" t="str">
        <f t="shared" si="63"/>
        <v/>
      </c>
      <c r="N69" s="448"/>
      <c r="O69" s="448"/>
      <c r="P69" s="95"/>
      <c r="Q69" s="151"/>
      <c r="R69" s="177" t="str">
        <f t="shared" si="64"/>
        <v/>
      </c>
      <c r="S69" s="95" t="str">
        <f t="shared" si="65"/>
        <v/>
      </c>
      <c r="T69" s="447"/>
      <c r="U69" s="95"/>
      <c r="V69" s="151"/>
      <c r="W69" s="177" t="str">
        <f t="shared" si="66"/>
        <v/>
      </c>
      <c r="X69" s="95" t="str">
        <f t="shared" si="67"/>
        <v/>
      </c>
      <c r="Y69" s="447"/>
      <c r="Z69" s="95"/>
      <c r="AA69" s="151"/>
      <c r="AB69" s="177" t="str">
        <f t="shared" si="68"/>
        <v/>
      </c>
      <c r="AC69" s="95" t="str">
        <f t="shared" si="69"/>
        <v/>
      </c>
      <c r="AD69" s="447"/>
      <c r="AE69" s="95"/>
      <c r="AF69" s="151"/>
      <c r="AG69" s="177" t="str">
        <f t="shared" si="70"/>
        <v/>
      </c>
      <c r="AH69" s="95" t="str">
        <f t="shared" si="71"/>
        <v/>
      </c>
      <c r="AI69" s="447"/>
      <c r="AJ69" s="95"/>
      <c r="AK69" s="151"/>
      <c r="AL69" s="177" t="str">
        <f t="shared" si="72"/>
        <v/>
      </c>
      <c r="AM69" s="95" t="str">
        <f t="shared" si="73"/>
        <v/>
      </c>
      <c r="AN69" s="447"/>
      <c r="AO69" s="95"/>
      <c r="AP69" s="151"/>
      <c r="AQ69" s="177" t="str">
        <f t="shared" si="74"/>
        <v/>
      </c>
      <c r="AR69" s="95" t="str">
        <f t="shared" si="75"/>
        <v/>
      </c>
      <c r="AS69" s="447"/>
      <c r="AT69" s="95"/>
      <c r="AU69" s="151"/>
      <c r="AV69" s="177" t="str">
        <f t="shared" si="76"/>
        <v/>
      </c>
      <c r="AW69" s="95" t="str">
        <f t="shared" si="77"/>
        <v/>
      </c>
      <c r="AX69" s="447"/>
    </row>
    <row r="70" spans="2:50" hidden="1">
      <c r="B70" s="456"/>
      <c r="C70" s="95">
        <v>4</v>
      </c>
      <c r="D70" s="95"/>
      <c r="E70" s="95"/>
      <c r="F70" s="95"/>
      <c r="G70" s="177"/>
      <c r="H70" s="447"/>
      <c r="I70" s="153" t="str">
        <f>IFERROR(AVERAGE(P70,U70,Z70,AE70,AJ70,AO70,AT70),"")</f>
        <v/>
      </c>
      <c r="J70" s="153" t="str">
        <f>IFERROR(AVERAGE(Q70,V70,AA70,AF70,AK70,AP70,AU70),"")</f>
        <v/>
      </c>
      <c r="K70" s="154" t="str">
        <f>IFERROR(AVERAGE(R70,W70,AB70,AG70,AL70,AQ70,AV70),"")</f>
        <v/>
      </c>
      <c r="L70" s="458"/>
      <c r="M70" s="153" t="str">
        <f t="shared" si="63"/>
        <v/>
      </c>
      <c r="N70" s="448"/>
      <c r="O70" s="448"/>
      <c r="P70" s="95"/>
      <c r="Q70" s="151"/>
      <c r="R70" s="177" t="str">
        <f t="shared" si="64"/>
        <v/>
      </c>
      <c r="S70" s="95" t="str">
        <f t="shared" si="65"/>
        <v/>
      </c>
      <c r="T70" s="447"/>
      <c r="U70" s="95"/>
      <c r="V70" s="151"/>
      <c r="W70" s="177" t="str">
        <f t="shared" si="66"/>
        <v/>
      </c>
      <c r="X70" s="95" t="str">
        <f t="shared" si="67"/>
        <v/>
      </c>
      <c r="Y70" s="447"/>
      <c r="Z70" s="95"/>
      <c r="AA70" s="151"/>
      <c r="AB70" s="177" t="str">
        <f t="shared" si="68"/>
        <v/>
      </c>
      <c r="AC70" s="95" t="str">
        <f t="shared" si="69"/>
        <v/>
      </c>
      <c r="AD70" s="447"/>
      <c r="AE70" s="95"/>
      <c r="AF70" s="151"/>
      <c r="AG70" s="177" t="str">
        <f t="shared" si="70"/>
        <v/>
      </c>
      <c r="AH70" s="95" t="str">
        <f t="shared" si="71"/>
        <v/>
      </c>
      <c r="AI70" s="447"/>
      <c r="AJ70" s="95"/>
      <c r="AK70" s="151"/>
      <c r="AL70" s="177" t="str">
        <f t="shared" si="72"/>
        <v/>
      </c>
      <c r="AM70" s="95" t="str">
        <f t="shared" si="73"/>
        <v/>
      </c>
      <c r="AN70" s="447"/>
      <c r="AO70" s="95"/>
      <c r="AP70" s="151"/>
      <c r="AQ70" s="177" t="str">
        <f t="shared" si="74"/>
        <v/>
      </c>
      <c r="AR70" s="95" t="str">
        <f t="shared" si="75"/>
        <v/>
      </c>
      <c r="AS70" s="447"/>
      <c r="AT70" s="95"/>
      <c r="AU70" s="151"/>
      <c r="AV70" s="177" t="str">
        <f t="shared" si="76"/>
        <v/>
      </c>
      <c r="AW70" s="95" t="str">
        <f t="shared" si="77"/>
        <v/>
      </c>
      <c r="AX70" s="447"/>
    </row>
    <row r="71" spans="2:50" hidden="1">
      <c r="B71" s="456"/>
      <c r="C71" s="95">
        <v>5</v>
      </c>
      <c r="D71" s="95"/>
      <c r="E71" s="95"/>
      <c r="F71" s="95"/>
      <c r="G71" s="177"/>
      <c r="H71" s="447"/>
      <c r="I71" s="153" t="str">
        <f t="shared" ref="I71:K81" si="78">IFERROR(AVERAGE(P71,U71,Z71,AE71,AJ71,AO71,AT71),"")</f>
        <v/>
      </c>
      <c r="J71" s="153" t="str">
        <f t="shared" si="78"/>
        <v/>
      </c>
      <c r="K71" s="154" t="str">
        <f t="shared" si="78"/>
        <v/>
      </c>
      <c r="L71" s="458"/>
      <c r="M71" s="153" t="str">
        <f t="shared" si="63"/>
        <v/>
      </c>
      <c r="N71" s="448"/>
      <c r="O71" s="448"/>
      <c r="P71" s="95"/>
      <c r="Q71" s="151"/>
      <c r="R71" s="177" t="str">
        <f t="shared" si="64"/>
        <v/>
      </c>
      <c r="S71" s="95" t="str">
        <f t="shared" si="65"/>
        <v/>
      </c>
      <c r="T71" s="447"/>
      <c r="U71" s="95"/>
      <c r="V71" s="151"/>
      <c r="W71" s="177" t="str">
        <f t="shared" si="66"/>
        <v/>
      </c>
      <c r="X71" s="95" t="str">
        <f t="shared" si="67"/>
        <v/>
      </c>
      <c r="Y71" s="447"/>
      <c r="Z71" s="95"/>
      <c r="AA71" s="151"/>
      <c r="AB71" s="177" t="str">
        <f t="shared" si="68"/>
        <v/>
      </c>
      <c r="AC71" s="95" t="str">
        <f t="shared" si="69"/>
        <v/>
      </c>
      <c r="AD71" s="447"/>
      <c r="AE71" s="95"/>
      <c r="AF71" s="151"/>
      <c r="AG71" s="177" t="str">
        <f t="shared" si="70"/>
        <v/>
      </c>
      <c r="AH71" s="95" t="str">
        <f t="shared" si="71"/>
        <v/>
      </c>
      <c r="AI71" s="447"/>
      <c r="AJ71" s="95"/>
      <c r="AK71" s="151"/>
      <c r="AL71" s="177" t="str">
        <f t="shared" si="72"/>
        <v/>
      </c>
      <c r="AM71" s="95" t="str">
        <f t="shared" si="73"/>
        <v/>
      </c>
      <c r="AN71" s="447"/>
      <c r="AO71" s="95"/>
      <c r="AP71" s="151"/>
      <c r="AQ71" s="177" t="str">
        <f t="shared" si="74"/>
        <v/>
      </c>
      <c r="AR71" s="95" t="str">
        <f t="shared" si="75"/>
        <v/>
      </c>
      <c r="AS71" s="447"/>
      <c r="AT71" s="95"/>
      <c r="AU71" s="151"/>
      <c r="AV71" s="177" t="str">
        <f t="shared" si="76"/>
        <v/>
      </c>
      <c r="AW71" s="95" t="str">
        <f t="shared" si="77"/>
        <v/>
      </c>
      <c r="AX71" s="447"/>
    </row>
    <row r="72" spans="2:50" hidden="1">
      <c r="B72" s="456"/>
      <c r="C72" s="95">
        <v>6</v>
      </c>
      <c r="D72" s="95"/>
      <c r="E72" s="95"/>
      <c r="F72" s="95"/>
      <c r="G72" s="177"/>
      <c r="H72" s="447"/>
      <c r="I72" s="153" t="str">
        <f t="shared" si="78"/>
        <v/>
      </c>
      <c r="J72" s="153" t="str">
        <f t="shared" si="78"/>
        <v/>
      </c>
      <c r="K72" s="154" t="str">
        <f t="shared" si="78"/>
        <v/>
      </c>
      <c r="L72" s="458"/>
      <c r="M72" s="153" t="str">
        <f t="shared" si="63"/>
        <v/>
      </c>
      <c r="N72" s="448"/>
      <c r="O72" s="448"/>
      <c r="P72" s="95"/>
      <c r="Q72" s="151"/>
      <c r="R72" s="177" t="str">
        <f t="shared" si="64"/>
        <v/>
      </c>
      <c r="S72" s="95" t="str">
        <f t="shared" si="65"/>
        <v/>
      </c>
      <c r="T72" s="447"/>
      <c r="U72" s="95"/>
      <c r="V72" s="151"/>
      <c r="W72" s="177" t="str">
        <f t="shared" si="66"/>
        <v/>
      </c>
      <c r="X72" s="95" t="str">
        <f t="shared" si="67"/>
        <v/>
      </c>
      <c r="Y72" s="447"/>
      <c r="Z72" s="95"/>
      <c r="AA72" s="151"/>
      <c r="AB72" s="177" t="str">
        <f t="shared" si="68"/>
        <v/>
      </c>
      <c r="AC72" s="95" t="str">
        <f t="shared" si="69"/>
        <v/>
      </c>
      <c r="AD72" s="447"/>
      <c r="AE72" s="95"/>
      <c r="AF72" s="151"/>
      <c r="AG72" s="177" t="str">
        <f t="shared" si="70"/>
        <v/>
      </c>
      <c r="AH72" s="95" t="str">
        <f t="shared" si="71"/>
        <v/>
      </c>
      <c r="AI72" s="447"/>
      <c r="AJ72" s="95"/>
      <c r="AK72" s="151"/>
      <c r="AL72" s="177" t="str">
        <f t="shared" si="72"/>
        <v/>
      </c>
      <c r="AM72" s="95" t="str">
        <f t="shared" si="73"/>
        <v/>
      </c>
      <c r="AN72" s="447"/>
      <c r="AO72" s="95"/>
      <c r="AP72" s="151"/>
      <c r="AQ72" s="177" t="str">
        <f t="shared" si="74"/>
        <v/>
      </c>
      <c r="AR72" s="95" t="str">
        <f t="shared" si="75"/>
        <v/>
      </c>
      <c r="AS72" s="447"/>
      <c r="AT72" s="95"/>
      <c r="AU72" s="151"/>
      <c r="AV72" s="177" t="str">
        <f t="shared" si="76"/>
        <v/>
      </c>
      <c r="AW72" s="95" t="str">
        <f t="shared" si="77"/>
        <v/>
      </c>
      <c r="AX72" s="447"/>
    </row>
    <row r="73" spans="2:50" hidden="1">
      <c r="B73" s="456"/>
      <c r="C73" s="95">
        <v>7</v>
      </c>
      <c r="D73" s="95"/>
      <c r="E73" s="95"/>
      <c r="F73" s="95"/>
      <c r="G73" s="177"/>
      <c r="H73" s="447"/>
      <c r="I73" s="153" t="str">
        <f t="shared" si="78"/>
        <v/>
      </c>
      <c r="J73" s="153" t="str">
        <f t="shared" si="78"/>
        <v/>
      </c>
      <c r="K73" s="154" t="str">
        <f t="shared" si="78"/>
        <v/>
      </c>
      <c r="L73" s="458"/>
      <c r="M73" s="153" t="str">
        <f t="shared" si="63"/>
        <v/>
      </c>
      <c r="N73" s="448"/>
      <c r="O73" s="448"/>
      <c r="P73" s="95"/>
      <c r="Q73" s="151"/>
      <c r="R73" s="177" t="str">
        <f t="shared" si="64"/>
        <v/>
      </c>
      <c r="S73" s="95" t="str">
        <f t="shared" si="65"/>
        <v/>
      </c>
      <c r="T73" s="447"/>
      <c r="U73" s="95"/>
      <c r="V73" s="151"/>
      <c r="W73" s="177" t="str">
        <f t="shared" si="66"/>
        <v/>
      </c>
      <c r="X73" s="95" t="str">
        <f t="shared" si="67"/>
        <v/>
      </c>
      <c r="Y73" s="447"/>
      <c r="Z73" s="95"/>
      <c r="AA73" s="151"/>
      <c r="AB73" s="177" t="str">
        <f t="shared" si="68"/>
        <v/>
      </c>
      <c r="AC73" s="95" t="str">
        <f t="shared" si="69"/>
        <v/>
      </c>
      <c r="AD73" s="447"/>
      <c r="AE73" s="95"/>
      <c r="AF73" s="151"/>
      <c r="AG73" s="177" t="str">
        <f t="shared" si="70"/>
        <v/>
      </c>
      <c r="AH73" s="95" t="str">
        <f t="shared" si="71"/>
        <v/>
      </c>
      <c r="AI73" s="447"/>
      <c r="AJ73" s="95"/>
      <c r="AK73" s="151"/>
      <c r="AL73" s="177" t="str">
        <f t="shared" si="72"/>
        <v/>
      </c>
      <c r="AM73" s="95" t="str">
        <f t="shared" si="73"/>
        <v/>
      </c>
      <c r="AN73" s="447"/>
      <c r="AO73" s="95"/>
      <c r="AP73" s="151"/>
      <c r="AQ73" s="177" t="str">
        <f t="shared" si="74"/>
        <v/>
      </c>
      <c r="AR73" s="95" t="str">
        <f t="shared" si="75"/>
        <v/>
      </c>
      <c r="AS73" s="447"/>
      <c r="AT73" s="95"/>
      <c r="AU73" s="151"/>
      <c r="AV73" s="177" t="str">
        <f t="shared" si="76"/>
        <v/>
      </c>
      <c r="AW73" s="95" t="str">
        <f t="shared" si="77"/>
        <v/>
      </c>
      <c r="AX73" s="447"/>
    </row>
    <row r="74" spans="2:50" hidden="1">
      <c r="B74" s="456"/>
      <c r="C74" s="95">
        <v>8</v>
      </c>
      <c r="D74" s="95"/>
      <c r="E74" s="95"/>
      <c r="F74" s="95"/>
      <c r="G74" s="177"/>
      <c r="H74" s="447"/>
      <c r="I74" s="153" t="str">
        <f t="shared" si="78"/>
        <v/>
      </c>
      <c r="J74" s="153" t="str">
        <f t="shared" si="78"/>
        <v/>
      </c>
      <c r="K74" s="154" t="str">
        <f t="shared" si="78"/>
        <v/>
      </c>
      <c r="L74" s="458"/>
      <c r="M74" s="153" t="str">
        <f t="shared" si="63"/>
        <v/>
      </c>
      <c r="N74" s="448"/>
      <c r="O74" s="448"/>
      <c r="P74" s="95"/>
      <c r="Q74" s="151"/>
      <c r="R74" s="177" t="str">
        <f t="shared" si="64"/>
        <v/>
      </c>
      <c r="S74" s="95" t="str">
        <f t="shared" si="65"/>
        <v/>
      </c>
      <c r="T74" s="447"/>
      <c r="U74" s="95"/>
      <c r="V74" s="151"/>
      <c r="W74" s="177" t="str">
        <f t="shared" si="66"/>
        <v/>
      </c>
      <c r="X74" s="95" t="str">
        <f t="shared" si="67"/>
        <v/>
      </c>
      <c r="Y74" s="447"/>
      <c r="Z74" s="95"/>
      <c r="AA74" s="151"/>
      <c r="AB74" s="177" t="str">
        <f t="shared" si="68"/>
        <v/>
      </c>
      <c r="AC74" s="95" t="str">
        <f t="shared" si="69"/>
        <v/>
      </c>
      <c r="AD74" s="447"/>
      <c r="AE74" s="95"/>
      <c r="AF74" s="151"/>
      <c r="AG74" s="177" t="str">
        <f t="shared" si="70"/>
        <v/>
      </c>
      <c r="AH74" s="95" t="str">
        <f t="shared" si="71"/>
        <v/>
      </c>
      <c r="AI74" s="447"/>
      <c r="AJ74" s="95"/>
      <c r="AK74" s="151"/>
      <c r="AL74" s="177" t="str">
        <f t="shared" si="72"/>
        <v/>
      </c>
      <c r="AM74" s="95" t="str">
        <f t="shared" si="73"/>
        <v/>
      </c>
      <c r="AN74" s="447"/>
      <c r="AO74" s="95"/>
      <c r="AP74" s="151"/>
      <c r="AQ74" s="177" t="str">
        <f t="shared" si="74"/>
        <v/>
      </c>
      <c r="AR74" s="95" t="str">
        <f t="shared" si="75"/>
        <v/>
      </c>
      <c r="AS74" s="447"/>
      <c r="AT74" s="95"/>
      <c r="AU74" s="151"/>
      <c r="AV74" s="177" t="str">
        <f t="shared" si="76"/>
        <v/>
      </c>
      <c r="AW74" s="95" t="str">
        <f t="shared" si="77"/>
        <v/>
      </c>
      <c r="AX74" s="447"/>
    </row>
    <row r="75" spans="2:50" hidden="1">
      <c r="B75" s="456"/>
      <c r="C75" s="95">
        <v>9</v>
      </c>
      <c r="D75" s="95"/>
      <c r="E75" s="95"/>
      <c r="F75" s="95"/>
      <c r="G75" s="177"/>
      <c r="H75" s="447"/>
      <c r="I75" s="153" t="str">
        <f t="shared" si="78"/>
        <v/>
      </c>
      <c r="J75" s="153" t="str">
        <f t="shared" si="78"/>
        <v/>
      </c>
      <c r="K75" s="154" t="str">
        <f t="shared" si="78"/>
        <v/>
      </c>
      <c r="L75" s="458"/>
      <c r="M75" s="153" t="str">
        <f t="shared" si="63"/>
        <v/>
      </c>
      <c r="N75" s="448"/>
      <c r="O75" s="448"/>
      <c r="P75" s="95"/>
      <c r="Q75" s="151"/>
      <c r="R75" s="177" t="str">
        <f t="shared" si="64"/>
        <v/>
      </c>
      <c r="S75" s="95" t="str">
        <f t="shared" si="65"/>
        <v/>
      </c>
      <c r="T75" s="447"/>
      <c r="U75" s="95"/>
      <c r="V75" s="151"/>
      <c r="W75" s="177" t="str">
        <f t="shared" si="66"/>
        <v/>
      </c>
      <c r="X75" s="95" t="str">
        <f t="shared" si="67"/>
        <v/>
      </c>
      <c r="Y75" s="447"/>
      <c r="Z75" s="95"/>
      <c r="AA75" s="151"/>
      <c r="AB75" s="177" t="str">
        <f t="shared" si="68"/>
        <v/>
      </c>
      <c r="AC75" s="95" t="str">
        <f t="shared" si="69"/>
        <v/>
      </c>
      <c r="AD75" s="447"/>
      <c r="AE75" s="95"/>
      <c r="AF75" s="151"/>
      <c r="AG75" s="177" t="str">
        <f t="shared" si="70"/>
        <v/>
      </c>
      <c r="AH75" s="95" t="str">
        <f t="shared" si="71"/>
        <v/>
      </c>
      <c r="AI75" s="447"/>
      <c r="AJ75" s="95"/>
      <c r="AK75" s="151"/>
      <c r="AL75" s="177" t="str">
        <f t="shared" si="72"/>
        <v/>
      </c>
      <c r="AM75" s="95" t="str">
        <f t="shared" si="73"/>
        <v/>
      </c>
      <c r="AN75" s="447"/>
      <c r="AO75" s="95"/>
      <c r="AP75" s="151"/>
      <c r="AQ75" s="177" t="str">
        <f t="shared" si="74"/>
        <v/>
      </c>
      <c r="AR75" s="95" t="str">
        <f t="shared" si="75"/>
        <v/>
      </c>
      <c r="AS75" s="447"/>
      <c r="AT75" s="95"/>
      <c r="AU75" s="151"/>
      <c r="AV75" s="177" t="str">
        <f t="shared" si="76"/>
        <v/>
      </c>
      <c r="AW75" s="95" t="str">
        <f t="shared" si="77"/>
        <v/>
      </c>
      <c r="AX75" s="447"/>
    </row>
    <row r="76" spans="2:50" hidden="1">
      <c r="B76" s="456"/>
      <c r="C76" s="95">
        <v>10</v>
      </c>
      <c r="D76" s="95"/>
      <c r="E76" s="95"/>
      <c r="F76" s="95"/>
      <c r="G76" s="177"/>
      <c r="H76" s="447"/>
      <c r="I76" s="153" t="str">
        <f t="shared" si="78"/>
        <v/>
      </c>
      <c r="J76" s="153" t="str">
        <f t="shared" si="78"/>
        <v/>
      </c>
      <c r="K76" s="154" t="str">
        <f t="shared" si="78"/>
        <v/>
      </c>
      <c r="L76" s="458"/>
      <c r="M76" s="153" t="str">
        <f t="shared" si="63"/>
        <v/>
      </c>
      <c r="N76" s="448"/>
      <c r="O76" s="448"/>
      <c r="P76" s="95"/>
      <c r="Q76" s="151"/>
      <c r="R76" s="177" t="str">
        <f t="shared" si="64"/>
        <v/>
      </c>
      <c r="S76" s="95" t="str">
        <f t="shared" si="65"/>
        <v/>
      </c>
      <c r="T76" s="447"/>
      <c r="U76" s="95"/>
      <c r="V76" s="151"/>
      <c r="W76" s="177" t="str">
        <f t="shared" si="66"/>
        <v/>
      </c>
      <c r="X76" s="95" t="str">
        <f t="shared" si="67"/>
        <v/>
      </c>
      <c r="Y76" s="447"/>
      <c r="Z76" s="95"/>
      <c r="AA76" s="151"/>
      <c r="AB76" s="177" t="str">
        <f t="shared" si="68"/>
        <v/>
      </c>
      <c r="AC76" s="95" t="str">
        <f t="shared" si="69"/>
        <v/>
      </c>
      <c r="AD76" s="447"/>
      <c r="AE76" s="95"/>
      <c r="AF76" s="151"/>
      <c r="AG76" s="177" t="str">
        <f t="shared" si="70"/>
        <v/>
      </c>
      <c r="AH76" s="95" t="str">
        <f t="shared" si="71"/>
        <v/>
      </c>
      <c r="AI76" s="447"/>
      <c r="AJ76" s="95"/>
      <c r="AK76" s="151"/>
      <c r="AL76" s="177" t="str">
        <f t="shared" si="72"/>
        <v/>
      </c>
      <c r="AM76" s="95" t="str">
        <f t="shared" si="73"/>
        <v/>
      </c>
      <c r="AN76" s="447"/>
      <c r="AO76" s="95"/>
      <c r="AP76" s="151"/>
      <c r="AQ76" s="177" t="str">
        <f t="shared" si="74"/>
        <v/>
      </c>
      <c r="AR76" s="95" t="str">
        <f t="shared" si="75"/>
        <v/>
      </c>
      <c r="AS76" s="447"/>
      <c r="AT76" s="95"/>
      <c r="AU76" s="151"/>
      <c r="AV76" s="177" t="str">
        <f t="shared" si="76"/>
        <v/>
      </c>
      <c r="AW76" s="95" t="str">
        <f t="shared" si="77"/>
        <v/>
      </c>
      <c r="AX76" s="447"/>
    </row>
    <row r="77" spans="2:50" hidden="1">
      <c r="B77" s="456"/>
      <c r="C77" s="95">
        <v>11</v>
      </c>
      <c r="D77" s="95"/>
      <c r="E77" s="95"/>
      <c r="F77" s="95"/>
      <c r="G77" s="177"/>
      <c r="H77" s="447"/>
      <c r="I77" s="153" t="str">
        <f t="shared" si="78"/>
        <v/>
      </c>
      <c r="J77" s="153" t="str">
        <f t="shared" si="78"/>
        <v/>
      </c>
      <c r="K77" s="154" t="str">
        <f t="shared" si="78"/>
        <v/>
      </c>
      <c r="L77" s="458"/>
      <c r="M77" s="153" t="str">
        <f t="shared" si="63"/>
        <v/>
      </c>
      <c r="N77" s="448"/>
      <c r="O77" s="448"/>
      <c r="P77" s="95"/>
      <c r="Q77" s="151"/>
      <c r="R77" s="177" t="str">
        <f t="shared" si="64"/>
        <v/>
      </c>
      <c r="S77" s="95" t="str">
        <f t="shared" si="65"/>
        <v/>
      </c>
      <c r="T77" s="447"/>
      <c r="U77" s="95"/>
      <c r="V77" s="151"/>
      <c r="W77" s="177" t="str">
        <f t="shared" si="66"/>
        <v/>
      </c>
      <c r="X77" s="95" t="str">
        <f t="shared" si="67"/>
        <v/>
      </c>
      <c r="Y77" s="447"/>
      <c r="Z77" s="95"/>
      <c r="AA77" s="151"/>
      <c r="AB77" s="177" t="str">
        <f t="shared" si="68"/>
        <v/>
      </c>
      <c r="AC77" s="95" t="str">
        <f t="shared" si="69"/>
        <v/>
      </c>
      <c r="AD77" s="447"/>
      <c r="AE77" s="95"/>
      <c r="AF77" s="151"/>
      <c r="AG77" s="177" t="str">
        <f t="shared" si="70"/>
        <v/>
      </c>
      <c r="AH77" s="95" t="str">
        <f t="shared" si="71"/>
        <v/>
      </c>
      <c r="AI77" s="447"/>
      <c r="AJ77" s="95"/>
      <c r="AK77" s="151"/>
      <c r="AL77" s="177" t="str">
        <f t="shared" si="72"/>
        <v/>
      </c>
      <c r="AM77" s="95" t="str">
        <f t="shared" si="73"/>
        <v/>
      </c>
      <c r="AN77" s="447"/>
      <c r="AO77" s="95"/>
      <c r="AP77" s="151"/>
      <c r="AQ77" s="177" t="str">
        <f t="shared" si="74"/>
        <v/>
      </c>
      <c r="AR77" s="95" t="str">
        <f t="shared" si="75"/>
        <v/>
      </c>
      <c r="AS77" s="447"/>
      <c r="AT77" s="95"/>
      <c r="AU77" s="151"/>
      <c r="AV77" s="177" t="str">
        <f t="shared" si="76"/>
        <v/>
      </c>
      <c r="AW77" s="95" t="str">
        <f t="shared" si="77"/>
        <v/>
      </c>
      <c r="AX77" s="447"/>
    </row>
    <row r="78" spans="2:50" hidden="1">
      <c r="B78" s="456"/>
      <c r="C78" s="95">
        <v>12</v>
      </c>
      <c r="D78" s="95"/>
      <c r="E78" s="95"/>
      <c r="F78" s="95"/>
      <c r="G78" s="177"/>
      <c r="H78" s="447"/>
      <c r="I78" s="153" t="str">
        <f t="shared" si="78"/>
        <v/>
      </c>
      <c r="J78" s="153" t="str">
        <f t="shared" si="78"/>
        <v/>
      </c>
      <c r="K78" s="154" t="str">
        <f t="shared" si="78"/>
        <v/>
      </c>
      <c r="L78" s="458"/>
      <c r="M78" s="153" t="str">
        <f t="shared" si="63"/>
        <v/>
      </c>
      <c r="N78" s="448"/>
      <c r="O78" s="448"/>
      <c r="P78" s="95"/>
      <c r="Q78" s="151"/>
      <c r="R78" s="177" t="str">
        <f t="shared" si="64"/>
        <v/>
      </c>
      <c r="S78" s="95" t="str">
        <f t="shared" si="65"/>
        <v/>
      </c>
      <c r="T78" s="447"/>
      <c r="U78" s="95"/>
      <c r="V78" s="151"/>
      <c r="W78" s="177" t="str">
        <f t="shared" si="66"/>
        <v/>
      </c>
      <c r="X78" s="95" t="str">
        <f t="shared" si="67"/>
        <v/>
      </c>
      <c r="Y78" s="447"/>
      <c r="Z78" s="95"/>
      <c r="AA78" s="151"/>
      <c r="AB78" s="177" t="str">
        <f t="shared" si="68"/>
        <v/>
      </c>
      <c r="AC78" s="95" t="str">
        <f t="shared" si="69"/>
        <v/>
      </c>
      <c r="AD78" s="447"/>
      <c r="AE78" s="95"/>
      <c r="AF78" s="151"/>
      <c r="AG78" s="177" t="str">
        <f t="shared" si="70"/>
        <v/>
      </c>
      <c r="AH78" s="95" t="str">
        <f t="shared" si="71"/>
        <v/>
      </c>
      <c r="AI78" s="447"/>
      <c r="AJ78" s="95"/>
      <c r="AK78" s="151"/>
      <c r="AL78" s="177" t="str">
        <f t="shared" si="72"/>
        <v/>
      </c>
      <c r="AM78" s="95" t="str">
        <f t="shared" si="73"/>
        <v/>
      </c>
      <c r="AN78" s="447"/>
      <c r="AO78" s="95"/>
      <c r="AP78" s="151"/>
      <c r="AQ78" s="177" t="str">
        <f t="shared" si="74"/>
        <v/>
      </c>
      <c r="AR78" s="95" t="str">
        <f t="shared" si="75"/>
        <v/>
      </c>
      <c r="AS78" s="447"/>
      <c r="AT78" s="95"/>
      <c r="AU78" s="151"/>
      <c r="AV78" s="177" t="str">
        <f t="shared" si="76"/>
        <v/>
      </c>
      <c r="AW78" s="95" t="str">
        <f t="shared" si="77"/>
        <v/>
      </c>
      <c r="AX78" s="447"/>
    </row>
    <row r="79" spans="2:50" hidden="1">
      <c r="B79" s="456"/>
      <c r="C79" s="95">
        <v>13</v>
      </c>
      <c r="D79" s="95"/>
      <c r="E79" s="95"/>
      <c r="F79" s="95"/>
      <c r="G79" s="177"/>
      <c r="H79" s="447"/>
      <c r="I79" s="153" t="str">
        <f t="shared" si="78"/>
        <v/>
      </c>
      <c r="J79" s="153" t="str">
        <f t="shared" si="78"/>
        <v/>
      </c>
      <c r="K79" s="154" t="str">
        <f t="shared" si="78"/>
        <v/>
      </c>
      <c r="L79" s="458"/>
      <c r="M79" s="153" t="str">
        <f t="shared" si="63"/>
        <v/>
      </c>
      <c r="N79" s="448"/>
      <c r="O79" s="448"/>
      <c r="P79" s="95"/>
      <c r="Q79" s="151"/>
      <c r="R79" s="177" t="str">
        <f t="shared" si="64"/>
        <v/>
      </c>
      <c r="S79" s="95" t="str">
        <f t="shared" si="65"/>
        <v/>
      </c>
      <c r="T79" s="447"/>
      <c r="U79" s="95"/>
      <c r="V79" s="151"/>
      <c r="W79" s="177" t="str">
        <f t="shared" si="66"/>
        <v/>
      </c>
      <c r="X79" s="95" t="str">
        <f t="shared" si="67"/>
        <v/>
      </c>
      <c r="Y79" s="447"/>
      <c r="Z79" s="95"/>
      <c r="AA79" s="151"/>
      <c r="AB79" s="177" t="str">
        <f t="shared" si="68"/>
        <v/>
      </c>
      <c r="AC79" s="95" t="str">
        <f t="shared" si="69"/>
        <v/>
      </c>
      <c r="AD79" s="447"/>
      <c r="AE79" s="95"/>
      <c r="AF79" s="151"/>
      <c r="AG79" s="177" t="str">
        <f t="shared" si="70"/>
        <v/>
      </c>
      <c r="AH79" s="95" t="str">
        <f t="shared" si="71"/>
        <v/>
      </c>
      <c r="AI79" s="447"/>
      <c r="AJ79" s="95"/>
      <c r="AK79" s="151"/>
      <c r="AL79" s="177" t="str">
        <f t="shared" si="72"/>
        <v/>
      </c>
      <c r="AM79" s="95" t="str">
        <f t="shared" si="73"/>
        <v/>
      </c>
      <c r="AN79" s="447"/>
      <c r="AO79" s="95"/>
      <c r="AP79" s="151"/>
      <c r="AQ79" s="177" t="str">
        <f t="shared" si="74"/>
        <v/>
      </c>
      <c r="AR79" s="95" t="str">
        <f t="shared" si="75"/>
        <v/>
      </c>
      <c r="AS79" s="447"/>
      <c r="AT79" s="95"/>
      <c r="AU79" s="151"/>
      <c r="AV79" s="177" t="str">
        <f t="shared" si="76"/>
        <v/>
      </c>
      <c r="AW79" s="95" t="str">
        <f t="shared" si="77"/>
        <v/>
      </c>
      <c r="AX79" s="447"/>
    </row>
    <row r="80" spans="2:50" hidden="1">
      <c r="B80" s="456"/>
      <c r="C80" s="95">
        <v>14</v>
      </c>
      <c r="D80" s="95"/>
      <c r="E80" s="95"/>
      <c r="F80" s="95"/>
      <c r="G80" s="177"/>
      <c r="H80" s="447"/>
      <c r="I80" s="153" t="str">
        <f t="shared" si="78"/>
        <v/>
      </c>
      <c r="J80" s="153" t="str">
        <f t="shared" si="78"/>
        <v/>
      </c>
      <c r="K80" s="154" t="str">
        <f t="shared" si="78"/>
        <v/>
      </c>
      <c r="L80" s="458"/>
      <c r="M80" s="153" t="str">
        <f t="shared" si="63"/>
        <v/>
      </c>
      <c r="N80" s="448"/>
      <c r="O80" s="448"/>
      <c r="P80" s="95"/>
      <c r="Q80" s="151"/>
      <c r="R80" s="177" t="str">
        <f t="shared" si="64"/>
        <v/>
      </c>
      <c r="S80" s="95" t="str">
        <f t="shared" si="65"/>
        <v/>
      </c>
      <c r="T80" s="447"/>
      <c r="U80" s="95"/>
      <c r="V80" s="151"/>
      <c r="W80" s="177" t="str">
        <f t="shared" si="66"/>
        <v/>
      </c>
      <c r="X80" s="95" t="str">
        <f t="shared" si="67"/>
        <v/>
      </c>
      <c r="Y80" s="447"/>
      <c r="Z80" s="95"/>
      <c r="AA80" s="151"/>
      <c r="AB80" s="177" t="str">
        <f t="shared" si="68"/>
        <v/>
      </c>
      <c r="AC80" s="95" t="str">
        <f t="shared" si="69"/>
        <v/>
      </c>
      <c r="AD80" s="447"/>
      <c r="AE80" s="95"/>
      <c r="AF80" s="151"/>
      <c r="AG80" s="177" t="str">
        <f t="shared" si="70"/>
        <v/>
      </c>
      <c r="AH80" s="95" t="str">
        <f t="shared" si="71"/>
        <v/>
      </c>
      <c r="AI80" s="447"/>
      <c r="AJ80" s="95"/>
      <c r="AK80" s="151"/>
      <c r="AL80" s="177" t="str">
        <f t="shared" si="72"/>
        <v/>
      </c>
      <c r="AM80" s="95" t="str">
        <f t="shared" si="73"/>
        <v/>
      </c>
      <c r="AN80" s="447"/>
      <c r="AO80" s="95"/>
      <c r="AP80" s="151"/>
      <c r="AQ80" s="177" t="str">
        <f t="shared" si="74"/>
        <v/>
      </c>
      <c r="AR80" s="95" t="str">
        <f t="shared" si="75"/>
        <v/>
      </c>
      <c r="AS80" s="447"/>
      <c r="AT80" s="95"/>
      <c r="AU80" s="151"/>
      <c r="AV80" s="177" t="str">
        <f t="shared" si="76"/>
        <v/>
      </c>
      <c r="AW80" s="95" t="str">
        <f t="shared" si="77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177"/>
      <c r="H81" s="447"/>
      <c r="I81" s="153" t="str">
        <f t="shared" si="78"/>
        <v/>
      </c>
      <c r="J81" s="153" t="str">
        <f t="shared" si="78"/>
        <v/>
      </c>
      <c r="K81" s="154" t="str">
        <f t="shared" si="78"/>
        <v/>
      </c>
      <c r="L81" s="459"/>
      <c r="M81" s="153" t="str">
        <f t="shared" si="63"/>
        <v/>
      </c>
      <c r="N81" s="448"/>
      <c r="O81" s="448"/>
      <c r="P81" s="95"/>
      <c r="Q81" s="151"/>
      <c r="R81" s="177" t="str">
        <f t="shared" si="64"/>
        <v/>
      </c>
      <c r="S81" s="95" t="str">
        <f t="shared" si="65"/>
        <v/>
      </c>
      <c r="T81" s="447"/>
      <c r="U81" s="95"/>
      <c r="V81" s="151"/>
      <c r="W81" s="177" t="str">
        <f t="shared" si="66"/>
        <v/>
      </c>
      <c r="X81" s="95" t="str">
        <f t="shared" si="67"/>
        <v/>
      </c>
      <c r="Y81" s="447"/>
      <c r="Z81" s="95"/>
      <c r="AA81" s="151"/>
      <c r="AB81" s="177" t="str">
        <f t="shared" si="68"/>
        <v/>
      </c>
      <c r="AC81" s="95" t="str">
        <f t="shared" si="69"/>
        <v/>
      </c>
      <c r="AD81" s="447"/>
      <c r="AE81" s="95"/>
      <c r="AF81" s="151"/>
      <c r="AG81" s="177" t="str">
        <f t="shared" si="70"/>
        <v/>
      </c>
      <c r="AH81" s="95" t="str">
        <f t="shared" si="71"/>
        <v/>
      </c>
      <c r="AI81" s="447"/>
      <c r="AJ81" s="95"/>
      <c r="AK81" s="151"/>
      <c r="AL81" s="177" t="str">
        <f t="shared" si="72"/>
        <v/>
      </c>
      <c r="AM81" s="95" t="str">
        <f t="shared" si="73"/>
        <v/>
      </c>
      <c r="AN81" s="447"/>
      <c r="AO81" s="95"/>
      <c r="AP81" s="151"/>
      <c r="AQ81" s="177" t="str">
        <f t="shared" si="74"/>
        <v/>
      </c>
      <c r="AR81" s="95" t="str">
        <f t="shared" si="75"/>
        <v/>
      </c>
      <c r="AS81" s="447"/>
      <c r="AT81" s="95"/>
      <c r="AU81" s="151"/>
      <c r="AV81" s="177" t="str">
        <f t="shared" si="76"/>
        <v/>
      </c>
      <c r="AW81" s="95" t="str">
        <f t="shared" si="77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48" t="s">
        <v>45</v>
      </c>
      <c r="C87" s="95">
        <v>1</v>
      </c>
      <c r="D87" s="95" t="s">
        <v>163</v>
      </c>
      <c r="E87" s="95">
        <v>17</v>
      </c>
      <c r="F87" s="95">
        <v>2400</v>
      </c>
      <c r="G87" s="177">
        <f>F87/E87</f>
        <v>141.1764705882353</v>
      </c>
      <c r="H87" s="447">
        <f>AVERAGE(G87:G101)</f>
        <v>141.1764705882353</v>
      </c>
      <c r="I87" s="153">
        <f t="shared" ref="I87:K89" si="79">IFERROR(AVERAGE(P87,U87,Z87,AE87,AJ87,AO87,AT87),"")</f>
        <v>17</v>
      </c>
      <c r="J87" s="153">
        <f t="shared" si="79"/>
        <v>2248.5660431546344</v>
      </c>
      <c r="K87" s="154">
        <f t="shared" si="79"/>
        <v>132.26859077380203</v>
      </c>
      <c r="L87" s="457">
        <f>IFERROR(AVERAGE(K87:K101),"-")</f>
        <v>132.26859077380203</v>
      </c>
      <c r="M87" s="153">
        <f>IFERROR(RANK(K87, K$87:K$101),"")</f>
        <v>1</v>
      </c>
      <c r="N87" s="448"/>
      <c r="O87" s="448"/>
      <c r="P87" s="95">
        <v>17</v>
      </c>
      <c r="Q87" s="95">
        <v>2245.6250000000005</v>
      </c>
      <c r="R87" s="177">
        <f>IFERROR(Q87/P87,"")</f>
        <v>132.09558823529414</v>
      </c>
      <c r="S87" s="95">
        <f>IFERROR(RANK(R87, R$87:R$101),"")</f>
        <v>1</v>
      </c>
      <c r="T87" s="447">
        <f>AVERAGE(R87:R101)</f>
        <v>132.09558823529414</v>
      </c>
      <c r="U87" s="95">
        <v>17</v>
      </c>
      <c r="V87" s="95">
        <v>2232.3711340206191</v>
      </c>
      <c r="W87" s="177">
        <f>IFERROR(V87/U87,"")</f>
        <v>131.31594906003642</v>
      </c>
      <c r="X87" s="95">
        <f>IFERROR(RANK(W87, W$87:W$101),"")</f>
        <v>1</v>
      </c>
      <c r="Y87" s="447">
        <f>AVERAGE(W87:W101)</f>
        <v>131.31594906003642</v>
      </c>
      <c r="Z87" s="95">
        <v>17</v>
      </c>
      <c r="AA87" s="95">
        <v>2237.3195876288669</v>
      </c>
      <c r="AB87" s="177">
        <f>IFERROR(AA87/Z87,"")</f>
        <v>131.60703456640394</v>
      </c>
      <c r="AC87" s="95">
        <f>IFERROR(RANK(AB87, AB$87:AB$101),"")</f>
        <v>1</v>
      </c>
      <c r="AD87" s="447">
        <f>AVERAGE(AB87:AB101)</f>
        <v>131.60703456640394</v>
      </c>
      <c r="AE87" s="95">
        <v>17</v>
      </c>
      <c r="AF87" s="95">
        <v>2255.8536585365855</v>
      </c>
      <c r="AG87" s="177">
        <f>IFERROR(AF87/AE87,"")</f>
        <v>132.69727403156386</v>
      </c>
      <c r="AH87" s="95">
        <f>IFERROR(RANK(AG87, AG$87:AG$101),"")</f>
        <v>1</v>
      </c>
      <c r="AI87" s="447">
        <f>AVERAGE(AG87:AG101)</f>
        <v>132.69727403156386</v>
      </c>
      <c r="AJ87" s="95">
        <v>17</v>
      </c>
      <c r="AK87" s="95">
        <v>2241.0389610389611</v>
      </c>
      <c r="AL87" s="177">
        <f>IFERROR(AK87/AJ87,"")</f>
        <v>131.82582123758596</v>
      </c>
      <c r="AM87" s="95">
        <f>IFERROR(RANK(AL87, AL$87:AL$101),"")</f>
        <v>1</v>
      </c>
      <c r="AN87" s="447">
        <f>AVERAGE(AL87:AL101)</f>
        <v>131.82582123758596</v>
      </c>
      <c r="AO87" s="95">
        <v>17</v>
      </c>
      <c r="AP87" s="95">
        <v>2255.8620689655172</v>
      </c>
      <c r="AQ87" s="177">
        <f>IFERROR(AP87/AO87,"")</f>
        <v>132.69776876267747</v>
      </c>
      <c r="AR87" s="95">
        <f>IFERROR(RANK(AQ87, AQ$87:AQ$101),"")</f>
        <v>1</v>
      </c>
      <c r="AS87" s="447">
        <f>AVERAGE(AQ87:AQ101)</f>
        <v>132.69776876267747</v>
      </c>
      <c r="AT87" s="95">
        <v>17</v>
      </c>
      <c r="AU87" s="95">
        <v>2271.8918918918912</v>
      </c>
      <c r="AV87" s="177">
        <f>IFERROR(AU87/AT87,"")</f>
        <v>133.64069952305243</v>
      </c>
      <c r="AW87" s="95">
        <f>IFERROR(RANK(AV87, AV$87:AV$101),"")</f>
        <v>1</v>
      </c>
      <c r="AX87" s="447">
        <f>AVERAGE(AV87:AV101)</f>
        <v>133.64069952305243</v>
      </c>
    </row>
    <row r="88" spans="2:50" hidden="1">
      <c r="B88" s="456"/>
      <c r="C88" s="95">
        <v>2</v>
      </c>
      <c r="D88" s="95"/>
      <c r="E88" s="95"/>
      <c r="F88" s="95"/>
      <c r="G88" s="177"/>
      <c r="H88" s="447"/>
      <c r="I88" s="153" t="str">
        <f t="shared" si="79"/>
        <v/>
      </c>
      <c r="J88" s="153" t="str">
        <f t="shared" si="79"/>
        <v/>
      </c>
      <c r="K88" s="154" t="str">
        <f t="shared" si="79"/>
        <v/>
      </c>
      <c r="L88" s="458"/>
      <c r="M88" s="153" t="str">
        <f t="shared" ref="M88:M101" si="80">IFERROR(RANK(K88, K$87:K$101),"")</f>
        <v/>
      </c>
      <c r="N88" s="448"/>
      <c r="O88" s="448"/>
      <c r="P88" s="95"/>
      <c r="Q88" s="95"/>
      <c r="R88" s="177" t="str">
        <f t="shared" ref="R88:R101" si="81">IFERROR(Q88/P88,"")</f>
        <v/>
      </c>
      <c r="S88" s="95" t="str">
        <f t="shared" ref="S88:S101" si="82">IFERROR(RANK(R88, R$87:R$101),"")</f>
        <v/>
      </c>
      <c r="T88" s="447"/>
      <c r="U88" s="95"/>
      <c r="V88" s="95"/>
      <c r="W88" s="177" t="str">
        <f t="shared" ref="W88:W101" si="83">IFERROR(V88/U88,"")</f>
        <v/>
      </c>
      <c r="X88" s="95" t="str">
        <f t="shared" ref="X88:X101" si="84">IFERROR(RANK(W88, W$87:W$101),"")</f>
        <v/>
      </c>
      <c r="Y88" s="447"/>
      <c r="Z88" s="95"/>
      <c r="AA88" s="95"/>
      <c r="AB88" s="177" t="str">
        <f t="shared" ref="AB88:AB101" si="85">IFERROR(AA88/Z88,"")</f>
        <v/>
      </c>
      <c r="AC88" s="95" t="str">
        <f t="shared" ref="AC88:AC101" si="86">IFERROR(RANK(AB88, AB$87:AB$101),"")</f>
        <v/>
      </c>
      <c r="AD88" s="447"/>
      <c r="AE88" s="95"/>
      <c r="AF88" s="95"/>
      <c r="AG88" s="177" t="str">
        <f t="shared" ref="AG88:AG101" si="87">IFERROR(AF88/AE88,"")</f>
        <v/>
      </c>
      <c r="AH88" s="95" t="str">
        <f t="shared" ref="AH88:AH101" si="88">IFERROR(RANK(AG88, AG$87:AG$101),"")</f>
        <v/>
      </c>
      <c r="AI88" s="447"/>
      <c r="AJ88" s="95"/>
      <c r="AK88" s="95"/>
      <c r="AL88" s="177" t="str">
        <f t="shared" ref="AL88:AL101" si="89">IFERROR(AK88/AJ88,"")</f>
        <v/>
      </c>
      <c r="AM88" s="95" t="str">
        <f t="shared" ref="AM88:AM101" si="90">IFERROR(RANK(AL88, AL$87:AL$101),"")</f>
        <v/>
      </c>
      <c r="AN88" s="447"/>
      <c r="AO88" s="95"/>
      <c r="AP88" s="95"/>
      <c r="AQ88" s="177" t="str">
        <f t="shared" ref="AQ88:AQ101" si="91">IFERROR(AP88/AO88,"")</f>
        <v/>
      </c>
      <c r="AR88" s="95" t="str">
        <f t="shared" ref="AR88:AR101" si="92">IFERROR(RANK(AQ88, AQ$87:AQ$101),"")</f>
        <v/>
      </c>
      <c r="AS88" s="447"/>
      <c r="AT88" s="95"/>
      <c r="AU88" s="95"/>
      <c r="AV88" s="177" t="str">
        <f t="shared" ref="AV88:AV101" si="93">IFERROR(AU88/AT88,"")</f>
        <v/>
      </c>
      <c r="AW88" s="95" t="str">
        <f t="shared" ref="AW88:AW101" si="94">IFERROR(RANK(AV88, AV$87:AV$101),"")</f>
        <v/>
      </c>
      <c r="AX88" s="447"/>
    </row>
    <row r="89" spans="2:50" hidden="1">
      <c r="B89" s="456"/>
      <c r="C89" s="95">
        <v>3</v>
      </c>
      <c r="D89" s="95"/>
      <c r="E89" s="95"/>
      <c r="F89" s="95"/>
      <c r="G89" s="177"/>
      <c r="H89" s="447"/>
      <c r="I89" s="153" t="str">
        <f t="shared" si="79"/>
        <v/>
      </c>
      <c r="J89" s="153" t="str">
        <f t="shared" si="79"/>
        <v/>
      </c>
      <c r="K89" s="154" t="str">
        <f t="shared" si="79"/>
        <v/>
      </c>
      <c r="L89" s="458"/>
      <c r="M89" s="153" t="str">
        <f t="shared" si="80"/>
        <v/>
      </c>
      <c r="N89" s="448"/>
      <c r="O89" s="448"/>
      <c r="P89" s="95"/>
      <c r="Q89" s="95"/>
      <c r="R89" s="177" t="str">
        <f t="shared" si="81"/>
        <v/>
      </c>
      <c r="S89" s="95" t="str">
        <f t="shared" si="82"/>
        <v/>
      </c>
      <c r="T89" s="447"/>
      <c r="U89" s="95"/>
      <c r="V89" s="95"/>
      <c r="W89" s="177" t="str">
        <f t="shared" si="83"/>
        <v/>
      </c>
      <c r="X89" s="95" t="str">
        <f t="shared" si="84"/>
        <v/>
      </c>
      <c r="Y89" s="447"/>
      <c r="Z89" s="95"/>
      <c r="AA89" s="95"/>
      <c r="AB89" s="177" t="str">
        <f t="shared" si="85"/>
        <v/>
      </c>
      <c r="AC89" s="95" t="str">
        <f t="shared" si="86"/>
        <v/>
      </c>
      <c r="AD89" s="447"/>
      <c r="AE89" s="95"/>
      <c r="AF89" s="95"/>
      <c r="AG89" s="177" t="str">
        <f t="shared" si="87"/>
        <v/>
      </c>
      <c r="AH89" s="95" t="str">
        <f t="shared" si="88"/>
        <v/>
      </c>
      <c r="AI89" s="447"/>
      <c r="AJ89" s="95"/>
      <c r="AK89" s="95"/>
      <c r="AL89" s="177" t="str">
        <f t="shared" si="89"/>
        <v/>
      </c>
      <c r="AM89" s="95" t="str">
        <f t="shared" si="90"/>
        <v/>
      </c>
      <c r="AN89" s="447"/>
      <c r="AO89" s="95"/>
      <c r="AP89" s="95"/>
      <c r="AQ89" s="177" t="str">
        <f t="shared" si="91"/>
        <v/>
      </c>
      <c r="AR89" s="95" t="str">
        <f t="shared" si="92"/>
        <v/>
      </c>
      <c r="AS89" s="447"/>
      <c r="AT89" s="95"/>
      <c r="AU89" s="95"/>
      <c r="AV89" s="177" t="str">
        <f t="shared" si="93"/>
        <v/>
      </c>
      <c r="AW89" s="95" t="str">
        <f t="shared" si="94"/>
        <v/>
      </c>
      <c r="AX89" s="447"/>
    </row>
    <row r="90" spans="2:50" hidden="1">
      <c r="B90" s="456"/>
      <c r="C90" s="95">
        <v>4</v>
      </c>
      <c r="D90" s="95"/>
      <c r="E90" s="95"/>
      <c r="F90" s="95"/>
      <c r="G90" s="177"/>
      <c r="H90" s="447"/>
      <c r="I90" s="153" t="str">
        <f>IFERROR(AVERAGE(P90,U90,Z90,AE90,AJ90,AO90,AT90),"")</f>
        <v/>
      </c>
      <c r="J90" s="153" t="str">
        <f>IFERROR(AVERAGE(Q90,V90,AA90,AF90,AK90,AP90,AU90),"")</f>
        <v/>
      </c>
      <c r="K90" s="154" t="str">
        <f>IFERROR(AVERAGE(R90,W90,AB90,AG90,AL90,AQ90,AV90),"")</f>
        <v/>
      </c>
      <c r="L90" s="458"/>
      <c r="M90" s="153" t="str">
        <f t="shared" si="80"/>
        <v/>
      </c>
      <c r="N90" s="448"/>
      <c r="O90" s="448"/>
      <c r="P90" s="95"/>
      <c r="Q90" s="95"/>
      <c r="R90" s="177" t="str">
        <f t="shared" si="81"/>
        <v/>
      </c>
      <c r="S90" s="95" t="str">
        <f t="shared" si="82"/>
        <v/>
      </c>
      <c r="T90" s="447"/>
      <c r="U90" s="95"/>
      <c r="V90" s="95"/>
      <c r="W90" s="177" t="str">
        <f t="shared" si="83"/>
        <v/>
      </c>
      <c r="X90" s="95" t="str">
        <f t="shared" si="84"/>
        <v/>
      </c>
      <c r="Y90" s="447"/>
      <c r="Z90" s="95"/>
      <c r="AA90" s="95"/>
      <c r="AB90" s="177" t="str">
        <f t="shared" si="85"/>
        <v/>
      </c>
      <c r="AC90" s="95" t="str">
        <f t="shared" si="86"/>
        <v/>
      </c>
      <c r="AD90" s="447"/>
      <c r="AE90" s="95"/>
      <c r="AF90" s="95"/>
      <c r="AG90" s="177" t="str">
        <f t="shared" si="87"/>
        <v/>
      </c>
      <c r="AH90" s="95" t="str">
        <f t="shared" si="88"/>
        <v/>
      </c>
      <c r="AI90" s="447"/>
      <c r="AJ90" s="95"/>
      <c r="AK90" s="95"/>
      <c r="AL90" s="177" t="str">
        <f t="shared" si="89"/>
        <v/>
      </c>
      <c r="AM90" s="95" t="str">
        <f t="shared" si="90"/>
        <v/>
      </c>
      <c r="AN90" s="447"/>
      <c r="AO90" s="95"/>
      <c r="AP90" s="95"/>
      <c r="AQ90" s="177" t="str">
        <f t="shared" si="91"/>
        <v/>
      </c>
      <c r="AR90" s="95" t="str">
        <f t="shared" si="92"/>
        <v/>
      </c>
      <c r="AS90" s="447"/>
      <c r="AT90" s="95"/>
      <c r="AU90" s="95"/>
      <c r="AV90" s="177" t="str">
        <f t="shared" si="93"/>
        <v/>
      </c>
      <c r="AW90" s="95" t="str">
        <f t="shared" si="94"/>
        <v/>
      </c>
      <c r="AX90" s="447"/>
    </row>
    <row r="91" spans="2:50" hidden="1">
      <c r="B91" s="456"/>
      <c r="C91" s="95">
        <v>5</v>
      </c>
      <c r="D91" s="95"/>
      <c r="E91" s="95"/>
      <c r="F91" s="95"/>
      <c r="G91" s="177"/>
      <c r="H91" s="447"/>
      <c r="I91" s="153" t="str">
        <f t="shared" ref="I91:K101" si="95">IFERROR(AVERAGE(P91,U91,Z91,AE91,AJ91,AO91,AT91),"")</f>
        <v/>
      </c>
      <c r="J91" s="153" t="str">
        <f t="shared" si="95"/>
        <v/>
      </c>
      <c r="K91" s="154" t="str">
        <f t="shared" si="95"/>
        <v/>
      </c>
      <c r="L91" s="458"/>
      <c r="M91" s="153" t="str">
        <f t="shared" si="80"/>
        <v/>
      </c>
      <c r="N91" s="448"/>
      <c r="O91" s="448"/>
      <c r="P91" s="95"/>
      <c r="Q91" s="95"/>
      <c r="R91" s="177" t="str">
        <f t="shared" si="81"/>
        <v/>
      </c>
      <c r="S91" s="95" t="str">
        <f t="shared" si="82"/>
        <v/>
      </c>
      <c r="T91" s="447"/>
      <c r="U91" s="95"/>
      <c r="V91" s="95"/>
      <c r="W91" s="177" t="str">
        <f t="shared" si="83"/>
        <v/>
      </c>
      <c r="X91" s="95" t="str">
        <f t="shared" si="84"/>
        <v/>
      </c>
      <c r="Y91" s="447"/>
      <c r="Z91" s="95"/>
      <c r="AA91" s="95"/>
      <c r="AB91" s="177" t="str">
        <f t="shared" si="85"/>
        <v/>
      </c>
      <c r="AC91" s="95" t="str">
        <f t="shared" si="86"/>
        <v/>
      </c>
      <c r="AD91" s="447"/>
      <c r="AE91" s="95"/>
      <c r="AF91" s="95"/>
      <c r="AG91" s="177" t="str">
        <f t="shared" si="87"/>
        <v/>
      </c>
      <c r="AH91" s="95" t="str">
        <f t="shared" si="88"/>
        <v/>
      </c>
      <c r="AI91" s="447"/>
      <c r="AJ91" s="95"/>
      <c r="AK91" s="95"/>
      <c r="AL91" s="177" t="str">
        <f t="shared" si="89"/>
        <v/>
      </c>
      <c r="AM91" s="95" t="str">
        <f t="shared" si="90"/>
        <v/>
      </c>
      <c r="AN91" s="447"/>
      <c r="AO91" s="95"/>
      <c r="AP91" s="95"/>
      <c r="AQ91" s="177" t="str">
        <f t="shared" si="91"/>
        <v/>
      </c>
      <c r="AR91" s="95" t="str">
        <f t="shared" si="92"/>
        <v/>
      </c>
      <c r="AS91" s="447"/>
      <c r="AT91" s="95"/>
      <c r="AU91" s="95"/>
      <c r="AV91" s="177" t="str">
        <f t="shared" si="93"/>
        <v/>
      </c>
      <c r="AW91" s="95" t="str">
        <f t="shared" si="94"/>
        <v/>
      </c>
      <c r="AX91" s="447"/>
    </row>
    <row r="92" spans="2:50" hidden="1">
      <c r="B92" s="456"/>
      <c r="C92" s="95">
        <v>6</v>
      </c>
      <c r="D92" s="95"/>
      <c r="E92" s="95"/>
      <c r="F92" s="95"/>
      <c r="G92" s="177"/>
      <c r="H92" s="447"/>
      <c r="I92" s="153" t="str">
        <f t="shared" si="95"/>
        <v/>
      </c>
      <c r="J92" s="153" t="str">
        <f t="shared" si="95"/>
        <v/>
      </c>
      <c r="K92" s="154" t="str">
        <f t="shared" si="95"/>
        <v/>
      </c>
      <c r="L92" s="458"/>
      <c r="M92" s="153" t="str">
        <f t="shared" si="80"/>
        <v/>
      </c>
      <c r="N92" s="448"/>
      <c r="O92" s="448"/>
      <c r="P92" s="95"/>
      <c r="Q92" s="95"/>
      <c r="R92" s="177" t="str">
        <f t="shared" si="81"/>
        <v/>
      </c>
      <c r="S92" s="95" t="str">
        <f t="shared" si="82"/>
        <v/>
      </c>
      <c r="T92" s="447"/>
      <c r="U92" s="95"/>
      <c r="V92" s="95"/>
      <c r="W92" s="177" t="str">
        <f t="shared" si="83"/>
        <v/>
      </c>
      <c r="X92" s="95" t="str">
        <f t="shared" si="84"/>
        <v/>
      </c>
      <c r="Y92" s="447"/>
      <c r="Z92" s="95"/>
      <c r="AA92" s="95"/>
      <c r="AB92" s="177" t="str">
        <f t="shared" si="85"/>
        <v/>
      </c>
      <c r="AC92" s="95" t="str">
        <f t="shared" si="86"/>
        <v/>
      </c>
      <c r="AD92" s="447"/>
      <c r="AE92" s="95"/>
      <c r="AF92" s="95"/>
      <c r="AG92" s="177" t="str">
        <f t="shared" si="87"/>
        <v/>
      </c>
      <c r="AH92" s="95" t="str">
        <f t="shared" si="88"/>
        <v/>
      </c>
      <c r="AI92" s="447"/>
      <c r="AJ92" s="95"/>
      <c r="AK92" s="95"/>
      <c r="AL92" s="177" t="str">
        <f t="shared" si="89"/>
        <v/>
      </c>
      <c r="AM92" s="95" t="str">
        <f t="shared" si="90"/>
        <v/>
      </c>
      <c r="AN92" s="447"/>
      <c r="AO92" s="95"/>
      <c r="AP92" s="95"/>
      <c r="AQ92" s="177" t="str">
        <f t="shared" si="91"/>
        <v/>
      </c>
      <c r="AR92" s="95" t="str">
        <f t="shared" si="92"/>
        <v/>
      </c>
      <c r="AS92" s="447"/>
      <c r="AT92" s="95"/>
      <c r="AU92" s="95"/>
      <c r="AV92" s="177" t="str">
        <f t="shared" si="93"/>
        <v/>
      </c>
      <c r="AW92" s="95" t="str">
        <f t="shared" si="94"/>
        <v/>
      </c>
      <c r="AX92" s="447"/>
    </row>
    <row r="93" spans="2:50" hidden="1">
      <c r="B93" s="456"/>
      <c r="C93" s="95">
        <v>7</v>
      </c>
      <c r="D93" s="95"/>
      <c r="E93" s="95"/>
      <c r="F93" s="95"/>
      <c r="G93" s="177"/>
      <c r="H93" s="447"/>
      <c r="I93" s="153" t="str">
        <f t="shared" si="95"/>
        <v/>
      </c>
      <c r="J93" s="153" t="str">
        <f t="shared" si="95"/>
        <v/>
      </c>
      <c r="K93" s="154" t="str">
        <f t="shared" si="95"/>
        <v/>
      </c>
      <c r="L93" s="458"/>
      <c r="M93" s="153" t="str">
        <f t="shared" si="80"/>
        <v/>
      </c>
      <c r="N93" s="448"/>
      <c r="O93" s="448"/>
      <c r="P93" s="95"/>
      <c r="Q93" s="95"/>
      <c r="R93" s="177" t="str">
        <f t="shared" si="81"/>
        <v/>
      </c>
      <c r="S93" s="95" t="str">
        <f t="shared" si="82"/>
        <v/>
      </c>
      <c r="T93" s="447"/>
      <c r="U93" s="95"/>
      <c r="V93" s="95"/>
      <c r="W93" s="177" t="str">
        <f t="shared" si="83"/>
        <v/>
      </c>
      <c r="X93" s="95" t="str">
        <f t="shared" si="84"/>
        <v/>
      </c>
      <c r="Y93" s="447"/>
      <c r="Z93" s="95"/>
      <c r="AA93" s="95"/>
      <c r="AB93" s="177" t="str">
        <f t="shared" si="85"/>
        <v/>
      </c>
      <c r="AC93" s="95" t="str">
        <f t="shared" si="86"/>
        <v/>
      </c>
      <c r="AD93" s="447"/>
      <c r="AE93" s="95"/>
      <c r="AF93" s="95"/>
      <c r="AG93" s="177" t="str">
        <f t="shared" si="87"/>
        <v/>
      </c>
      <c r="AH93" s="95" t="str">
        <f t="shared" si="88"/>
        <v/>
      </c>
      <c r="AI93" s="447"/>
      <c r="AJ93" s="95"/>
      <c r="AK93" s="95"/>
      <c r="AL93" s="177" t="str">
        <f t="shared" si="89"/>
        <v/>
      </c>
      <c r="AM93" s="95" t="str">
        <f t="shared" si="90"/>
        <v/>
      </c>
      <c r="AN93" s="447"/>
      <c r="AO93" s="95"/>
      <c r="AP93" s="95"/>
      <c r="AQ93" s="177" t="str">
        <f t="shared" si="91"/>
        <v/>
      </c>
      <c r="AR93" s="95" t="str">
        <f t="shared" si="92"/>
        <v/>
      </c>
      <c r="AS93" s="447"/>
      <c r="AT93" s="95"/>
      <c r="AU93" s="95"/>
      <c r="AV93" s="177" t="str">
        <f t="shared" si="93"/>
        <v/>
      </c>
      <c r="AW93" s="95" t="str">
        <f t="shared" si="94"/>
        <v/>
      </c>
      <c r="AX93" s="447"/>
    </row>
    <row r="94" spans="2:50" hidden="1">
      <c r="B94" s="456"/>
      <c r="C94" s="95">
        <v>8</v>
      </c>
      <c r="D94" s="95"/>
      <c r="E94" s="95"/>
      <c r="F94" s="95"/>
      <c r="G94" s="177"/>
      <c r="H94" s="447"/>
      <c r="I94" s="153" t="str">
        <f t="shared" si="95"/>
        <v/>
      </c>
      <c r="J94" s="153" t="str">
        <f t="shared" si="95"/>
        <v/>
      </c>
      <c r="K94" s="154" t="str">
        <f t="shared" si="95"/>
        <v/>
      </c>
      <c r="L94" s="458"/>
      <c r="M94" s="153" t="str">
        <f t="shared" si="80"/>
        <v/>
      </c>
      <c r="N94" s="448"/>
      <c r="O94" s="448"/>
      <c r="P94" s="95"/>
      <c r="Q94" s="95"/>
      <c r="R94" s="177" t="str">
        <f t="shared" si="81"/>
        <v/>
      </c>
      <c r="S94" s="95" t="str">
        <f t="shared" si="82"/>
        <v/>
      </c>
      <c r="T94" s="447"/>
      <c r="U94" s="95"/>
      <c r="V94" s="95"/>
      <c r="W94" s="177" t="str">
        <f t="shared" si="83"/>
        <v/>
      </c>
      <c r="X94" s="95" t="str">
        <f t="shared" si="84"/>
        <v/>
      </c>
      <c r="Y94" s="447"/>
      <c r="Z94" s="95"/>
      <c r="AA94" s="95"/>
      <c r="AB94" s="177" t="str">
        <f t="shared" si="85"/>
        <v/>
      </c>
      <c r="AC94" s="95" t="str">
        <f t="shared" si="86"/>
        <v/>
      </c>
      <c r="AD94" s="447"/>
      <c r="AE94" s="95"/>
      <c r="AF94" s="95"/>
      <c r="AG94" s="177" t="str">
        <f t="shared" si="87"/>
        <v/>
      </c>
      <c r="AH94" s="95" t="str">
        <f t="shared" si="88"/>
        <v/>
      </c>
      <c r="AI94" s="447"/>
      <c r="AJ94" s="95"/>
      <c r="AK94" s="95"/>
      <c r="AL94" s="177" t="str">
        <f t="shared" si="89"/>
        <v/>
      </c>
      <c r="AM94" s="95" t="str">
        <f t="shared" si="90"/>
        <v/>
      </c>
      <c r="AN94" s="447"/>
      <c r="AO94" s="95"/>
      <c r="AP94" s="95"/>
      <c r="AQ94" s="177" t="str">
        <f t="shared" si="91"/>
        <v/>
      </c>
      <c r="AR94" s="95" t="str">
        <f t="shared" si="92"/>
        <v/>
      </c>
      <c r="AS94" s="447"/>
      <c r="AT94" s="95"/>
      <c r="AU94" s="95"/>
      <c r="AV94" s="177" t="str">
        <f t="shared" si="93"/>
        <v/>
      </c>
      <c r="AW94" s="95" t="str">
        <f t="shared" si="94"/>
        <v/>
      </c>
      <c r="AX94" s="447"/>
    </row>
    <row r="95" spans="2:50" hidden="1">
      <c r="B95" s="456"/>
      <c r="C95" s="95">
        <v>9</v>
      </c>
      <c r="D95" s="95"/>
      <c r="E95" s="95"/>
      <c r="F95" s="95"/>
      <c r="G95" s="177"/>
      <c r="H95" s="447"/>
      <c r="I95" s="153" t="str">
        <f t="shared" si="95"/>
        <v/>
      </c>
      <c r="J95" s="153" t="str">
        <f t="shared" si="95"/>
        <v/>
      </c>
      <c r="K95" s="154" t="str">
        <f t="shared" si="95"/>
        <v/>
      </c>
      <c r="L95" s="458"/>
      <c r="M95" s="153" t="str">
        <f t="shared" si="80"/>
        <v/>
      </c>
      <c r="N95" s="448"/>
      <c r="O95" s="448"/>
      <c r="P95" s="95"/>
      <c r="Q95" s="95"/>
      <c r="R95" s="177" t="str">
        <f t="shared" si="81"/>
        <v/>
      </c>
      <c r="S95" s="95" t="str">
        <f t="shared" si="82"/>
        <v/>
      </c>
      <c r="T95" s="447"/>
      <c r="U95" s="95"/>
      <c r="V95" s="95"/>
      <c r="W95" s="177" t="str">
        <f t="shared" si="83"/>
        <v/>
      </c>
      <c r="X95" s="95" t="str">
        <f t="shared" si="84"/>
        <v/>
      </c>
      <c r="Y95" s="447"/>
      <c r="Z95" s="95"/>
      <c r="AA95" s="95"/>
      <c r="AB95" s="177" t="str">
        <f t="shared" si="85"/>
        <v/>
      </c>
      <c r="AC95" s="95" t="str">
        <f t="shared" si="86"/>
        <v/>
      </c>
      <c r="AD95" s="447"/>
      <c r="AE95" s="95"/>
      <c r="AF95" s="95"/>
      <c r="AG95" s="177" t="str">
        <f t="shared" si="87"/>
        <v/>
      </c>
      <c r="AH95" s="95" t="str">
        <f t="shared" si="88"/>
        <v/>
      </c>
      <c r="AI95" s="447"/>
      <c r="AJ95" s="95"/>
      <c r="AK95" s="95"/>
      <c r="AL95" s="177" t="str">
        <f t="shared" si="89"/>
        <v/>
      </c>
      <c r="AM95" s="95" t="str">
        <f t="shared" si="90"/>
        <v/>
      </c>
      <c r="AN95" s="447"/>
      <c r="AO95" s="95"/>
      <c r="AP95" s="95"/>
      <c r="AQ95" s="177" t="str">
        <f t="shared" si="91"/>
        <v/>
      </c>
      <c r="AR95" s="95" t="str">
        <f t="shared" si="92"/>
        <v/>
      </c>
      <c r="AS95" s="447"/>
      <c r="AT95" s="95"/>
      <c r="AU95" s="95"/>
      <c r="AV95" s="177" t="str">
        <f t="shared" si="93"/>
        <v/>
      </c>
      <c r="AW95" s="95" t="str">
        <f t="shared" si="94"/>
        <v/>
      </c>
      <c r="AX95" s="447"/>
    </row>
    <row r="96" spans="2:50" hidden="1">
      <c r="B96" s="456"/>
      <c r="C96" s="95">
        <v>10</v>
      </c>
      <c r="D96" s="95"/>
      <c r="E96" s="95"/>
      <c r="F96" s="95"/>
      <c r="G96" s="177"/>
      <c r="H96" s="447"/>
      <c r="I96" s="153" t="str">
        <f t="shared" si="95"/>
        <v/>
      </c>
      <c r="J96" s="153" t="str">
        <f t="shared" si="95"/>
        <v/>
      </c>
      <c r="K96" s="154" t="str">
        <f t="shared" si="95"/>
        <v/>
      </c>
      <c r="L96" s="458"/>
      <c r="M96" s="153" t="str">
        <f t="shared" si="80"/>
        <v/>
      </c>
      <c r="N96" s="448"/>
      <c r="O96" s="448"/>
      <c r="P96" s="95"/>
      <c r="Q96" s="95"/>
      <c r="R96" s="177" t="str">
        <f t="shared" si="81"/>
        <v/>
      </c>
      <c r="S96" s="95" t="str">
        <f t="shared" si="82"/>
        <v/>
      </c>
      <c r="T96" s="447"/>
      <c r="U96" s="95"/>
      <c r="V96" s="95"/>
      <c r="W96" s="177" t="str">
        <f t="shared" si="83"/>
        <v/>
      </c>
      <c r="X96" s="95" t="str">
        <f t="shared" si="84"/>
        <v/>
      </c>
      <c r="Y96" s="447"/>
      <c r="Z96" s="95"/>
      <c r="AA96" s="95"/>
      <c r="AB96" s="177" t="str">
        <f t="shared" si="85"/>
        <v/>
      </c>
      <c r="AC96" s="95" t="str">
        <f t="shared" si="86"/>
        <v/>
      </c>
      <c r="AD96" s="447"/>
      <c r="AE96" s="95"/>
      <c r="AF96" s="95"/>
      <c r="AG96" s="177" t="str">
        <f t="shared" si="87"/>
        <v/>
      </c>
      <c r="AH96" s="95" t="str">
        <f t="shared" si="88"/>
        <v/>
      </c>
      <c r="AI96" s="447"/>
      <c r="AJ96" s="95"/>
      <c r="AK96" s="95"/>
      <c r="AL96" s="177" t="str">
        <f t="shared" si="89"/>
        <v/>
      </c>
      <c r="AM96" s="95" t="str">
        <f t="shared" si="90"/>
        <v/>
      </c>
      <c r="AN96" s="447"/>
      <c r="AO96" s="95"/>
      <c r="AP96" s="95"/>
      <c r="AQ96" s="177" t="str">
        <f t="shared" si="91"/>
        <v/>
      </c>
      <c r="AR96" s="95" t="str">
        <f t="shared" si="92"/>
        <v/>
      </c>
      <c r="AS96" s="447"/>
      <c r="AT96" s="95"/>
      <c r="AU96" s="95"/>
      <c r="AV96" s="177" t="str">
        <f t="shared" si="93"/>
        <v/>
      </c>
      <c r="AW96" s="95" t="str">
        <f t="shared" si="94"/>
        <v/>
      </c>
      <c r="AX96" s="447"/>
    </row>
    <row r="97" spans="2:50" hidden="1">
      <c r="B97" s="456"/>
      <c r="C97" s="95">
        <v>11</v>
      </c>
      <c r="D97" s="95"/>
      <c r="E97" s="95"/>
      <c r="F97" s="95"/>
      <c r="G97" s="177"/>
      <c r="H97" s="447"/>
      <c r="I97" s="153" t="str">
        <f t="shared" si="95"/>
        <v/>
      </c>
      <c r="J97" s="153" t="str">
        <f t="shared" si="95"/>
        <v/>
      </c>
      <c r="K97" s="154" t="str">
        <f t="shared" si="95"/>
        <v/>
      </c>
      <c r="L97" s="458"/>
      <c r="M97" s="153" t="str">
        <f t="shared" si="80"/>
        <v/>
      </c>
      <c r="N97" s="448"/>
      <c r="O97" s="448"/>
      <c r="P97" s="95"/>
      <c r="Q97" s="95"/>
      <c r="R97" s="177" t="str">
        <f t="shared" si="81"/>
        <v/>
      </c>
      <c r="S97" s="95" t="str">
        <f t="shared" si="82"/>
        <v/>
      </c>
      <c r="T97" s="447"/>
      <c r="U97" s="95"/>
      <c r="V97" s="95"/>
      <c r="W97" s="177" t="str">
        <f t="shared" si="83"/>
        <v/>
      </c>
      <c r="X97" s="95" t="str">
        <f t="shared" si="84"/>
        <v/>
      </c>
      <c r="Y97" s="447"/>
      <c r="Z97" s="95"/>
      <c r="AA97" s="95"/>
      <c r="AB97" s="177" t="str">
        <f t="shared" si="85"/>
        <v/>
      </c>
      <c r="AC97" s="95" t="str">
        <f t="shared" si="86"/>
        <v/>
      </c>
      <c r="AD97" s="447"/>
      <c r="AE97" s="95"/>
      <c r="AF97" s="95"/>
      <c r="AG97" s="177" t="str">
        <f t="shared" si="87"/>
        <v/>
      </c>
      <c r="AH97" s="95" t="str">
        <f t="shared" si="88"/>
        <v/>
      </c>
      <c r="AI97" s="447"/>
      <c r="AJ97" s="95"/>
      <c r="AK97" s="95"/>
      <c r="AL97" s="177" t="str">
        <f t="shared" si="89"/>
        <v/>
      </c>
      <c r="AM97" s="95" t="str">
        <f t="shared" si="90"/>
        <v/>
      </c>
      <c r="AN97" s="447"/>
      <c r="AO97" s="95"/>
      <c r="AP97" s="95"/>
      <c r="AQ97" s="177" t="str">
        <f t="shared" si="91"/>
        <v/>
      </c>
      <c r="AR97" s="95" t="str">
        <f t="shared" si="92"/>
        <v/>
      </c>
      <c r="AS97" s="447"/>
      <c r="AT97" s="95"/>
      <c r="AU97" s="95"/>
      <c r="AV97" s="177" t="str">
        <f t="shared" si="93"/>
        <v/>
      </c>
      <c r="AW97" s="95" t="str">
        <f t="shared" si="94"/>
        <v/>
      </c>
      <c r="AX97" s="447"/>
    </row>
    <row r="98" spans="2:50" hidden="1">
      <c r="B98" s="456"/>
      <c r="C98" s="95">
        <v>12</v>
      </c>
      <c r="D98" s="95"/>
      <c r="E98" s="95"/>
      <c r="F98" s="95"/>
      <c r="G98" s="177"/>
      <c r="H98" s="447"/>
      <c r="I98" s="153" t="str">
        <f t="shared" si="95"/>
        <v/>
      </c>
      <c r="J98" s="153" t="str">
        <f t="shared" si="95"/>
        <v/>
      </c>
      <c r="K98" s="154" t="str">
        <f t="shared" si="95"/>
        <v/>
      </c>
      <c r="L98" s="458"/>
      <c r="M98" s="153" t="str">
        <f t="shared" si="80"/>
        <v/>
      </c>
      <c r="N98" s="448"/>
      <c r="O98" s="448"/>
      <c r="P98" s="95"/>
      <c r="Q98" s="95"/>
      <c r="R98" s="177" t="str">
        <f t="shared" si="81"/>
        <v/>
      </c>
      <c r="S98" s="95" t="str">
        <f t="shared" si="82"/>
        <v/>
      </c>
      <c r="T98" s="447"/>
      <c r="U98" s="95"/>
      <c r="V98" s="95"/>
      <c r="W98" s="177" t="str">
        <f t="shared" si="83"/>
        <v/>
      </c>
      <c r="X98" s="95" t="str">
        <f t="shared" si="84"/>
        <v/>
      </c>
      <c r="Y98" s="447"/>
      <c r="Z98" s="95"/>
      <c r="AA98" s="95"/>
      <c r="AB98" s="177" t="str">
        <f t="shared" si="85"/>
        <v/>
      </c>
      <c r="AC98" s="95" t="str">
        <f t="shared" si="86"/>
        <v/>
      </c>
      <c r="AD98" s="447"/>
      <c r="AE98" s="95"/>
      <c r="AF98" s="95"/>
      <c r="AG98" s="177" t="str">
        <f t="shared" si="87"/>
        <v/>
      </c>
      <c r="AH98" s="95" t="str">
        <f t="shared" si="88"/>
        <v/>
      </c>
      <c r="AI98" s="447"/>
      <c r="AJ98" s="95"/>
      <c r="AK98" s="95"/>
      <c r="AL98" s="177" t="str">
        <f t="shared" si="89"/>
        <v/>
      </c>
      <c r="AM98" s="95" t="str">
        <f t="shared" si="90"/>
        <v/>
      </c>
      <c r="AN98" s="447"/>
      <c r="AO98" s="95"/>
      <c r="AP98" s="95"/>
      <c r="AQ98" s="177" t="str">
        <f t="shared" si="91"/>
        <v/>
      </c>
      <c r="AR98" s="95" t="str">
        <f t="shared" si="92"/>
        <v/>
      </c>
      <c r="AS98" s="447"/>
      <c r="AT98" s="95"/>
      <c r="AU98" s="95"/>
      <c r="AV98" s="177" t="str">
        <f t="shared" si="93"/>
        <v/>
      </c>
      <c r="AW98" s="95" t="str">
        <f t="shared" si="94"/>
        <v/>
      </c>
      <c r="AX98" s="447"/>
    </row>
    <row r="99" spans="2:50" hidden="1">
      <c r="B99" s="456"/>
      <c r="C99" s="95">
        <v>13</v>
      </c>
      <c r="D99" s="95"/>
      <c r="E99" s="95"/>
      <c r="F99" s="95"/>
      <c r="G99" s="177"/>
      <c r="H99" s="447"/>
      <c r="I99" s="153" t="str">
        <f t="shared" si="95"/>
        <v/>
      </c>
      <c r="J99" s="153" t="str">
        <f t="shared" si="95"/>
        <v/>
      </c>
      <c r="K99" s="154" t="str">
        <f t="shared" si="95"/>
        <v/>
      </c>
      <c r="L99" s="458"/>
      <c r="M99" s="153" t="str">
        <f t="shared" si="80"/>
        <v/>
      </c>
      <c r="N99" s="448"/>
      <c r="O99" s="448"/>
      <c r="P99" s="95"/>
      <c r="Q99" s="95"/>
      <c r="R99" s="177" t="str">
        <f t="shared" si="81"/>
        <v/>
      </c>
      <c r="S99" s="95" t="str">
        <f t="shared" si="82"/>
        <v/>
      </c>
      <c r="T99" s="447"/>
      <c r="U99" s="95"/>
      <c r="V99" s="95"/>
      <c r="W99" s="177" t="str">
        <f t="shared" si="83"/>
        <v/>
      </c>
      <c r="X99" s="95" t="str">
        <f t="shared" si="84"/>
        <v/>
      </c>
      <c r="Y99" s="447"/>
      <c r="Z99" s="95"/>
      <c r="AA99" s="95"/>
      <c r="AB99" s="177" t="str">
        <f t="shared" si="85"/>
        <v/>
      </c>
      <c r="AC99" s="95" t="str">
        <f t="shared" si="86"/>
        <v/>
      </c>
      <c r="AD99" s="447"/>
      <c r="AE99" s="95"/>
      <c r="AF99" s="95"/>
      <c r="AG99" s="177" t="str">
        <f t="shared" si="87"/>
        <v/>
      </c>
      <c r="AH99" s="95" t="str">
        <f t="shared" si="88"/>
        <v/>
      </c>
      <c r="AI99" s="447"/>
      <c r="AJ99" s="95"/>
      <c r="AK99" s="95"/>
      <c r="AL99" s="177" t="str">
        <f t="shared" si="89"/>
        <v/>
      </c>
      <c r="AM99" s="95" t="str">
        <f t="shared" si="90"/>
        <v/>
      </c>
      <c r="AN99" s="447"/>
      <c r="AO99" s="95"/>
      <c r="AP99" s="95"/>
      <c r="AQ99" s="177" t="str">
        <f t="shared" si="91"/>
        <v/>
      </c>
      <c r="AR99" s="95" t="str">
        <f t="shared" si="92"/>
        <v/>
      </c>
      <c r="AS99" s="447"/>
      <c r="AT99" s="95"/>
      <c r="AU99" s="95"/>
      <c r="AV99" s="177" t="str">
        <f t="shared" si="93"/>
        <v/>
      </c>
      <c r="AW99" s="95" t="str">
        <f t="shared" si="94"/>
        <v/>
      </c>
      <c r="AX99" s="447"/>
    </row>
    <row r="100" spans="2:50" hidden="1">
      <c r="B100" s="456"/>
      <c r="C100" s="95">
        <v>14</v>
      </c>
      <c r="D100" s="95"/>
      <c r="E100" s="95"/>
      <c r="F100" s="95"/>
      <c r="G100" s="177"/>
      <c r="H100" s="447"/>
      <c r="I100" s="153" t="str">
        <f t="shared" si="95"/>
        <v/>
      </c>
      <c r="J100" s="153" t="str">
        <f t="shared" si="95"/>
        <v/>
      </c>
      <c r="K100" s="154" t="str">
        <f t="shared" si="95"/>
        <v/>
      </c>
      <c r="L100" s="458"/>
      <c r="M100" s="153" t="str">
        <f t="shared" si="80"/>
        <v/>
      </c>
      <c r="N100" s="448"/>
      <c r="O100" s="448"/>
      <c r="P100" s="95"/>
      <c r="Q100" s="95"/>
      <c r="R100" s="177" t="str">
        <f t="shared" si="81"/>
        <v/>
      </c>
      <c r="S100" s="95" t="str">
        <f t="shared" si="82"/>
        <v/>
      </c>
      <c r="T100" s="447"/>
      <c r="U100" s="95"/>
      <c r="V100" s="95"/>
      <c r="W100" s="177" t="str">
        <f t="shared" si="83"/>
        <v/>
      </c>
      <c r="X100" s="95" t="str">
        <f t="shared" si="84"/>
        <v/>
      </c>
      <c r="Y100" s="447"/>
      <c r="Z100" s="95"/>
      <c r="AA100" s="95"/>
      <c r="AB100" s="177" t="str">
        <f t="shared" si="85"/>
        <v/>
      </c>
      <c r="AC100" s="95" t="str">
        <f t="shared" si="86"/>
        <v/>
      </c>
      <c r="AD100" s="447"/>
      <c r="AE100" s="95"/>
      <c r="AF100" s="95"/>
      <c r="AG100" s="177" t="str">
        <f t="shared" si="87"/>
        <v/>
      </c>
      <c r="AH100" s="95" t="str">
        <f t="shared" si="88"/>
        <v/>
      </c>
      <c r="AI100" s="447"/>
      <c r="AJ100" s="95"/>
      <c r="AK100" s="95"/>
      <c r="AL100" s="177" t="str">
        <f t="shared" si="89"/>
        <v/>
      </c>
      <c r="AM100" s="95" t="str">
        <f t="shared" si="90"/>
        <v/>
      </c>
      <c r="AN100" s="447"/>
      <c r="AO100" s="95"/>
      <c r="AP100" s="95"/>
      <c r="AQ100" s="177" t="str">
        <f t="shared" si="91"/>
        <v/>
      </c>
      <c r="AR100" s="95" t="str">
        <f t="shared" si="92"/>
        <v/>
      </c>
      <c r="AS100" s="447"/>
      <c r="AT100" s="95"/>
      <c r="AU100" s="95"/>
      <c r="AV100" s="177" t="str">
        <f t="shared" si="93"/>
        <v/>
      </c>
      <c r="AW100" s="95" t="str">
        <f t="shared" si="94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177"/>
      <c r="H101" s="447"/>
      <c r="I101" s="153" t="str">
        <f t="shared" si="95"/>
        <v/>
      </c>
      <c r="J101" s="153" t="str">
        <f t="shared" si="95"/>
        <v/>
      </c>
      <c r="K101" s="154" t="str">
        <f t="shared" si="95"/>
        <v/>
      </c>
      <c r="L101" s="459"/>
      <c r="M101" s="153" t="str">
        <f t="shared" si="80"/>
        <v/>
      </c>
      <c r="N101" s="448"/>
      <c r="O101" s="448"/>
      <c r="P101" s="95"/>
      <c r="Q101" s="95"/>
      <c r="R101" s="177" t="str">
        <f t="shared" si="81"/>
        <v/>
      </c>
      <c r="S101" s="95" t="str">
        <f t="shared" si="82"/>
        <v/>
      </c>
      <c r="T101" s="447"/>
      <c r="U101" s="95"/>
      <c r="V101" s="95"/>
      <c r="W101" s="177" t="str">
        <f t="shared" si="83"/>
        <v/>
      </c>
      <c r="X101" s="95" t="str">
        <f t="shared" si="84"/>
        <v/>
      </c>
      <c r="Y101" s="447"/>
      <c r="Z101" s="95"/>
      <c r="AA101" s="95"/>
      <c r="AB101" s="177" t="str">
        <f t="shared" si="85"/>
        <v/>
      </c>
      <c r="AC101" s="95" t="str">
        <f t="shared" si="86"/>
        <v/>
      </c>
      <c r="AD101" s="447"/>
      <c r="AE101" s="95"/>
      <c r="AF101" s="95"/>
      <c r="AG101" s="177" t="str">
        <f t="shared" si="87"/>
        <v/>
      </c>
      <c r="AH101" s="95" t="str">
        <f t="shared" si="88"/>
        <v/>
      </c>
      <c r="AI101" s="447"/>
      <c r="AJ101" s="95"/>
      <c r="AK101" s="95"/>
      <c r="AL101" s="177" t="str">
        <f t="shared" si="89"/>
        <v/>
      </c>
      <c r="AM101" s="95" t="str">
        <f t="shared" si="90"/>
        <v/>
      </c>
      <c r="AN101" s="447"/>
      <c r="AO101" s="95"/>
      <c r="AP101" s="95"/>
      <c r="AQ101" s="177" t="str">
        <f t="shared" si="91"/>
        <v/>
      </c>
      <c r="AR101" s="95" t="str">
        <f t="shared" si="92"/>
        <v/>
      </c>
      <c r="AS101" s="447"/>
      <c r="AT101" s="95"/>
      <c r="AU101" s="95"/>
      <c r="AV101" s="177" t="str">
        <f t="shared" si="93"/>
        <v/>
      </c>
      <c r="AW101" s="95" t="str">
        <f t="shared" si="94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48" t="s">
        <v>45</v>
      </c>
      <c r="C107" s="95">
        <v>1</v>
      </c>
      <c r="D107" s="95" t="s">
        <v>163</v>
      </c>
      <c r="E107" s="95">
        <v>17</v>
      </c>
      <c r="F107" s="95">
        <v>2400</v>
      </c>
      <c r="G107" s="177">
        <f>F107/E107</f>
        <v>141.1764705882353</v>
      </c>
      <c r="H107" s="447">
        <f>AVERAGE(G107:G121)</f>
        <v>141.1764705882353</v>
      </c>
      <c r="I107" s="153">
        <f t="shared" ref="I107:I109" si="96">IFERROR(AVERAGE(P107,U107,Z107,AE107,AJ107,AO107,AT107),"")</f>
        <v>17</v>
      </c>
      <c r="J107" s="153">
        <f t="shared" ref="J107:J109" si="97">IFERROR(AVERAGE(Q107,V107,AA107,AF107,AK107,AP107,AU107),"")</f>
        <v>2263.562803516596</v>
      </c>
      <c r="K107" s="154">
        <f t="shared" ref="K107:K109" si="98">IFERROR(AVERAGE(R107,W107,AB107,AG107,AL107,AQ107,AV107),"")</f>
        <v>133.15075314803505</v>
      </c>
      <c r="L107" s="457">
        <f>IFERROR(AVERAGE(K107:K121),"-")</f>
        <v>133.15075314803505</v>
      </c>
      <c r="M107" s="153">
        <f>IFERROR(RANK(K107, K$107:K$121),"")</f>
        <v>1</v>
      </c>
      <c r="N107" s="448"/>
      <c r="O107" s="448"/>
      <c r="P107" s="95">
        <v>17</v>
      </c>
      <c r="Q107" s="95">
        <v>2249.538461538461</v>
      </c>
      <c r="R107" s="177">
        <f>IFERROR(Q107/P107,"")</f>
        <v>132.32579185520359</v>
      </c>
      <c r="S107" s="95">
        <f>IFERROR(RANK(R107, R$107:R$121),"")</f>
        <v>1</v>
      </c>
      <c r="T107" s="447">
        <f>AVERAGE(R107:R121)</f>
        <v>132.32579185520359</v>
      </c>
      <c r="U107" s="95">
        <v>17</v>
      </c>
      <c r="V107" s="95">
        <v>2273.2075471698108</v>
      </c>
      <c r="W107" s="177">
        <f>IFERROR(V107/U107,"")</f>
        <v>133.71809100998888</v>
      </c>
      <c r="X107" s="95">
        <f>IFERROR(RANK(W107, W$107:W$121),"")</f>
        <v>1</v>
      </c>
      <c r="Y107" s="447">
        <f>AVERAGE(W107:W121)</f>
        <v>133.71809100998888</v>
      </c>
      <c r="Z107" s="95">
        <v>17</v>
      </c>
      <c r="AA107" s="95">
        <v>2257.9591836734703</v>
      </c>
      <c r="AB107" s="177">
        <f>IFERROR(AA107/Z107,"")</f>
        <v>132.82112845138062</v>
      </c>
      <c r="AC107" s="95">
        <f>IFERROR(RANK(AB107, AB$107:AB$121),"")</f>
        <v>1</v>
      </c>
      <c r="AD107" s="447">
        <f>AVERAGE(AB107:AB121)</f>
        <v>132.82112845138062</v>
      </c>
      <c r="AE107" s="95">
        <v>17</v>
      </c>
      <c r="AF107" s="95">
        <v>2278.5714285714275</v>
      </c>
      <c r="AG107" s="177">
        <f>IFERROR(AF107/AE107,"")</f>
        <v>134.03361344537808</v>
      </c>
      <c r="AH107" s="95">
        <f>IFERROR(RANK(AG107, AG$107:AG$121),"")</f>
        <v>1</v>
      </c>
      <c r="AI107" s="447">
        <f>AVERAGE(AG107:AG121)</f>
        <v>134.03361344537808</v>
      </c>
      <c r="AJ107" s="95">
        <v>17</v>
      </c>
      <c r="AK107" s="95">
        <v>2265.7142857142853</v>
      </c>
      <c r="AL107" s="177">
        <f>IFERROR(AK107/AJ107,"")</f>
        <v>133.27731092436971</v>
      </c>
      <c r="AM107" s="95">
        <f>IFERROR(RANK(AL107, AL$107:AL$121),"")</f>
        <v>1</v>
      </c>
      <c r="AN107" s="447">
        <f>AVERAGE(AL107:AL121)</f>
        <v>133.27731092436971</v>
      </c>
      <c r="AO107" s="95">
        <v>17</v>
      </c>
      <c r="AP107" s="95">
        <v>2254.6153846153838</v>
      </c>
      <c r="AQ107" s="177">
        <f>IFERROR(AP107/AO107,"")</f>
        <v>132.62443438914022</v>
      </c>
      <c r="AR107" s="95">
        <f>IFERROR(RANK(AQ107, AQ$107:AQ$121),"")</f>
        <v>1</v>
      </c>
      <c r="AS107" s="447">
        <f>AVERAGE(AQ107:AQ121)</f>
        <v>132.62443438914022</v>
      </c>
      <c r="AT107" s="95">
        <v>17</v>
      </c>
      <c r="AU107" s="95">
        <v>2265.333333333333</v>
      </c>
      <c r="AV107" s="177">
        <f>IFERROR(AU107/AT107,"")</f>
        <v>133.25490196078431</v>
      </c>
      <c r="AW107" s="95">
        <f>IFERROR(RANK(AV107, AV$107:AV$121),"")</f>
        <v>1</v>
      </c>
      <c r="AX107" s="447">
        <f>AVERAGE(AV107:AV121)</f>
        <v>133.25490196078431</v>
      </c>
    </row>
    <row r="108" spans="2:50" hidden="1">
      <c r="B108" s="456"/>
      <c r="C108" s="95">
        <v>2</v>
      </c>
      <c r="D108" s="95"/>
      <c r="E108" s="95"/>
      <c r="F108" s="95"/>
      <c r="G108" s="177"/>
      <c r="H108" s="447"/>
      <c r="I108" s="153" t="str">
        <f t="shared" si="96"/>
        <v/>
      </c>
      <c r="J108" s="153" t="str">
        <f t="shared" si="97"/>
        <v/>
      </c>
      <c r="K108" s="154" t="str">
        <f t="shared" si="98"/>
        <v/>
      </c>
      <c r="L108" s="458"/>
      <c r="M108" s="153" t="str">
        <f t="shared" ref="M108:M121" si="99">IFERROR(RANK(K108, K$107:K$121),"")</f>
        <v/>
      </c>
      <c r="N108" s="448"/>
      <c r="O108" s="448"/>
      <c r="P108" s="95"/>
      <c r="Q108" s="95"/>
      <c r="R108" s="177" t="str">
        <f t="shared" ref="R108:R121" si="100">IFERROR(Q108/P108,"")</f>
        <v/>
      </c>
      <c r="S108" s="95" t="str">
        <f t="shared" ref="S108:S121" si="101">IFERROR(RANK(R108, R$107:R$121),"")</f>
        <v/>
      </c>
      <c r="T108" s="447"/>
      <c r="U108" s="95"/>
      <c r="V108" s="95"/>
      <c r="W108" s="177" t="str">
        <f t="shared" ref="W108:W121" si="102">IFERROR(V108/U108,"")</f>
        <v/>
      </c>
      <c r="X108" s="95" t="str">
        <f t="shared" ref="X108:X121" si="103">IFERROR(RANK(W108, W$107:W$121),"")</f>
        <v/>
      </c>
      <c r="Y108" s="447"/>
      <c r="Z108" s="95"/>
      <c r="AA108" s="95"/>
      <c r="AB108" s="177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47"/>
      <c r="AE108" s="95"/>
      <c r="AF108" s="95"/>
      <c r="AG108" s="177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47"/>
      <c r="AJ108" s="95"/>
      <c r="AK108" s="95"/>
      <c r="AL108" s="177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47"/>
      <c r="AO108" s="95"/>
      <c r="AP108" s="95"/>
      <c r="AQ108" s="177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47"/>
      <c r="AT108" s="95"/>
      <c r="AU108" s="95"/>
      <c r="AV108" s="177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47"/>
    </row>
    <row r="109" spans="2:50" hidden="1">
      <c r="B109" s="456"/>
      <c r="C109" s="95">
        <v>3</v>
      </c>
      <c r="D109" s="95"/>
      <c r="E109" s="95"/>
      <c r="F109" s="95"/>
      <c r="G109" s="177"/>
      <c r="H109" s="447"/>
      <c r="I109" s="153" t="str">
        <f t="shared" si="96"/>
        <v/>
      </c>
      <c r="J109" s="153" t="str">
        <f t="shared" si="97"/>
        <v/>
      </c>
      <c r="K109" s="154" t="str">
        <f t="shared" si="98"/>
        <v/>
      </c>
      <c r="L109" s="458"/>
      <c r="M109" s="153" t="str">
        <f t="shared" si="99"/>
        <v/>
      </c>
      <c r="N109" s="448"/>
      <c r="O109" s="448"/>
      <c r="P109" s="95"/>
      <c r="Q109" s="95"/>
      <c r="R109" s="177" t="str">
        <f t="shared" si="100"/>
        <v/>
      </c>
      <c r="S109" s="95" t="str">
        <f t="shared" si="101"/>
        <v/>
      </c>
      <c r="T109" s="447"/>
      <c r="U109" s="95"/>
      <c r="V109" s="95"/>
      <c r="W109" s="177" t="str">
        <f t="shared" si="102"/>
        <v/>
      </c>
      <c r="X109" s="95" t="str">
        <f t="shared" si="103"/>
        <v/>
      </c>
      <c r="Y109" s="447"/>
      <c r="Z109" s="95"/>
      <c r="AA109" s="95"/>
      <c r="AB109" s="177" t="str">
        <f t="shared" si="104"/>
        <v/>
      </c>
      <c r="AC109" s="95" t="str">
        <f t="shared" si="105"/>
        <v/>
      </c>
      <c r="AD109" s="447"/>
      <c r="AE109" s="95"/>
      <c r="AF109" s="95"/>
      <c r="AG109" s="177" t="str">
        <f t="shared" si="106"/>
        <v/>
      </c>
      <c r="AH109" s="95" t="str">
        <f t="shared" si="107"/>
        <v/>
      </c>
      <c r="AI109" s="447"/>
      <c r="AJ109" s="95"/>
      <c r="AK109" s="95"/>
      <c r="AL109" s="177" t="str">
        <f t="shared" si="108"/>
        <v/>
      </c>
      <c r="AM109" s="95" t="str">
        <f t="shared" si="109"/>
        <v/>
      </c>
      <c r="AN109" s="447"/>
      <c r="AO109" s="95"/>
      <c r="AP109" s="95"/>
      <c r="AQ109" s="177" t="str">
        <f t="shared" si="110"/>
        <v/>
      </c>
      <c r="AR109" s="95" t="str">
        <f t="shared" si="111"/>
        <v/>
      </c>
      <c r="AS109" s="447"/>
      <c r="AT109" s="95"/>
      <c r="AU109" s="95"/>
      <c r="AV109" s="177" t="str">
        <f t="shared" si="112"/>
        <v/>
      </c>
      <c r="AW109" s="95" t="str">
        <f t="shared" si="113"/>
        <v/>
      </c>
      <c r="AX109" s="447"/>
    </row>
    <row r="110" spans="2:50" hidden="1">
      <c r="B110" s="456"/>
      <c r="C110" s="95">
        <v>4</v>
      </c>
      <c r="D110" s="95"/>
      <c r="E110" s="95"/>
      <c r="F110" s="95"/>
      <c r="G110" s="177"/>
      <c r="H110" s="447"/>
      <c r="I110" s="153" t="str">
        <f>IFERROR(AVERAGE(P110,U110,Z110,AE110,AJ110,AO110,AT110),"")</f>
        <v/>
      </c>
      <c r="J110" s="153" t="str">
        <f>IFERROR(AVERAGE(Q110,V110,AA110,AF110,AK110,AP110,AU110),"")</f>
        <v/>
      </c>
      <c r="K110" s="154" t="str">
        <f>IFERROR(AVERAGE(R110,W110,AB110,AG110,AL110,AQ110,AV110),"")</f>
        <v/>
      </c>
      <c r="L110" s="458"/>
      <c r="M110" s="153" t="str">
        <f t="shared" si="99"/>
        <v/>
      </c>
      <c r="N110" s="448"/>
      <c r="O110" s="448"/>
      <c r="P110" s="95"/>
      <c r="Q110" s="95"/>
      <c r="R110" s="177" t="str">
        <f t="shared" si="100"/>
        <v/>
      </c>
      <c r="S110" s="95" t="str">
        <f t="shared" si="101"/>
        <v/>
      </c>
      <c r="T110" s="447"/>
      <c r="U110" s="95"/>
      <c r="V110" s="95"/>
      <c r="W110" s="177" t="str">
        <f t="shared" si="102"/>
        <v/>
      </c>
      <c r="X110" s="95" t="str">
        <f t="shared" si="103"/>
        <v/>
      </c>
      <c r="Y110" s="447"/>
      <c r="Z110" s="95"/>
      <c r="AA110" s="95"/>
      <c r="AB110" s="177" t="str">
        <f t="shared" si="104"/>
        <v/>
      </c>
      <c r="AC110" s="95" t="str">
        <f t="shared" si="105"/>
        <v/>
      </c>
      <c r="AD110" s="447"/>
      <c r="AE110" s="95"/>
      <c r="AF110" s="95"/>
      <c r="AG110" s="177" t="str">
        <f t="shared" si="106"/>
        <v/>
      </c>
      <c r="AH110" s="95" t="str">
        <f t="shared" si="107"/>
        <v/>
      </c>
      <c r="AI110" s="447"/>
      <c r="AJ110" s="95"/>
      <c r="AK110" s="95"/>
      <c r="AL110" s="177" t="str">
        <f t="shared" si="108"/>
        <v/>
      </c>
      <c r="AM110" s="95" t="str">
        <f t="shared" si="109"/>
        <v/>
      </c>
      <c r="AN110" s="447"/>
      <c r="AO110" s="95"/>
      <c r="AP110" s="95"/>
      <c r="AQ110" s="177" t="str">
        <f t="shared" si="110"/>
        <v/>
      </c>
      <c r="AR110" s="95" t="str">
        <f t="shared" si="111"/>
        <v/>
      </c>
      <c r="AS110" s="447"/>
      <c r="AT110" s="95"/>
      <c r="AU110" s="95"/>
      <c r="AV110" s="177" t="str">
        <f t="shared" si="112"/>
        <v/>
      </c>
      <c r="AW110" s="95" t="str">
        <f t="shared" si="113"/>
        <v/>
      </c>
      <c r="AX110" s="447"/>
    </row>
    <row r="111" spans="2:50" hidden="1">
      <c r="B111" s="456"/>
      <c r="C111" s="95">
        <v>5</v>
      </c>
      <c r="D111" s="95"/>
      <c r="E111" s="95"/>
      <c r="F111" s="95"/>
      <c r="G111" s="177"/>
      <c r="H111" s="447"/>
      <c r="I111" s="153" t="str">
        <f t="shared" ref="I111:I121" si="114">IFERROR(AVERAGE(P111,U111,Z111,AE111,AJ111,AO111,AT111),"")</f>
        <v/>
      </c>
      <c r="J111" s="153" t="str">
        <f t="shared" ref="J111:J121" si="115">IFERROR(AVERAGE(Q111,V111,AA111,AF111,AK111,AP111,AU111),"")</f>
        <v/>
      </c>
      <c r="K111" s="154" t="str">
        <f t="shared" ref="K111:K121" si="116">IFERROR(AVERAGE(R111,W111,AB111,AG111,AL111,AQ111,AV111),"")</f>
        <v/>
      </c>
      <c r="L111" s="458"/>
      <c r="M111" s="153" t="str">
        <f t="shared" si="99"/>
        <v/>
      </c>
      <c r="N111" s="448"/>
      <c r="O111" s="448"/>
      <c r="P111" s="95"/>
      <c r="Q111" s="95"/>
      <c r="R111" s="177" t="str">
        <f t="shared" si="100"/>
        <v/>
      </c>
      <c r="S111" s="95" t="str">
        <f t="shared" si="101"/>
        <v/>
      </c>
      <c r="T111" s="447"/>
      <c r="U111" s="95"/>
      <c r="V111" s="95"/>
      <c r="W111" s="177" t="str">
        <f t="shared" si="102"/>
        <v/>
      </c>
      <c r="X111" s="95" t="str">
        <f t="shared" si="103"/>
        <v/>
      </c>
      <c r="Y111" s="447"/>
      <c r="Z111" s="95"/>
      <c r="AA111" s="95"/>
      <c r="AB111" s="177" t="str">
        <f t="shared" si="104"/>
        <v/>
      </c>
      <c r="AC111" s="95" t="str">
        <f t="shared" si="105"/>
        <v/>
      </c>
      <c r="AD111" s="447"/>
      <c r="AE111" s="95"/>
      <c r="AF111" s="95"/>
      <c r="AG111" s="177" t="str">
        <f t="shared" si="106"/>
        <v/>
      </c>
      <c r="AH111" s="95" t="str">
        <f t="shared" si="107"/>
        <v/>
      </c>
      <c r="AI111" s="447"/>
      <c r="AJ111" s="95"/>
      <c r="AK111" s="95"/>
      <c r="AL111" s="177" t="str">
        <f t="shared" si="108"/>
        <v/>
      </c>
      <c r="AM111" s="95" t="str">
        <f t="shared" si="109"/>
        <v/>
      </c>
      <c r="AN111" s="447"/>
      <c r="AO111" s="95"/>
      <c r="AP111" s="95"/>
      <c r="AQ111" s="177" t="str">
        <f t="shared" si="110"/>
        <v/>
      </c>
      <c r="AR111" s="95" t="str">
        <f t="shared" si="111"/>
        <v/>
      </c>
      <c r="AS111" s="447"/>
      <c r="AT111" s="95"/>
      <c r="AU111" s="95"/>
      <c r="AV111" s="177" t="str">
        <f t="shared" si="112"/>
        <v/>
      </c>
      <c r="AW111" s="95" t="str">
        <f t="shared" si="113"/>
        <v/>
      </c>
      <c r="AX111" s="447"/>
    </row>
    <row r="112" spans="2:50" hidden="1">
      <c r="B112" s="456"/>
      <c r="C112" s="95">
        <v>6</v>
      </c>
      <c r="D112" s="95"/>
      <c r="E112" s="95"/>
      <c r="F112" s="95"/>
      <c r="G112" s="177"/>
      <c r="H112" s="447"/>
      <c r="I112" s="153" t="str">
        <f t="shared" si="114"/>
        <v/>
      </c>
      <c r="J112" s="153" t="str">
        <f t="shared" si="115"/>
        <v/>
      </c>
      <c r="K112" s="154" t="str">
        <f t="shared" si="116"/>
        <v/>
      </c>
      <c r="L112" s="458"/>
      <c r="M112" s="153" t="str">
        <f t="shared" si="99"/>
        <v/>
      </c>
      <c r="N112" s="448"/>
      <c r="O112" s="448"/>
      <c r="P112" s="95"/>
      <c r="Q112" s="95"/>
      <c r="R112" s="177" t="str">
        <f t="shared" si="100"/>
        <v/>
      </c>
      <c r="S112" s="95" t="str">
        <f t="shared" si="101"/>
        <v/>
      </c>
      <c r="T112" s="447"/>
      <c r="U112" s="95"/>
      <c r="V112" s="95"/>
      <c r="W112" s="177" t="str">
        <f t="shared" si="102"/>
        <v/>
      </c>
      <c r="X112" s="95" t="str">
        <f t="shared" si="103"/>
        <v/>
      </c>
      <c r="Y112" s="447"/>
      <c r="Z112" s="95"/>
      <c r="AA112" s="95"/>
      <c r="AB112" s="177" t="str">
        <f t="shared" si="104"/>
        <v/>
      </c>
      <c r="AC112" s="95" t="str">
        <f t="shared" si="105"/>
        <v/>
      </c>
      <c r="AD112" s="447"/>
      <c r="AE112" s="95"/>
      <c r="AF112" s="95"/>
      <c r="AG112" s="177" t="str">
        <f t="shared" si="106"/>
        <v/>
      </c>
      <c r="AH112" s="95" t="str">
        <f t="shared" si="107"/>
        <v/>
      </c>
      <c r="AI112" s="447"/>
      <c r="AJ112" s="95"/>
      <c r="AK112" s="95"/>
      <c r="AL112" s="177" t="str">
        <f t="shared" si="108"/>
        <v/>
      </c>
      <c r="AM112" s="95" t="str">
        <f t="shared" si="109"/>
        <v/>
      </c>
      <c r="AN112" s="447"/>
      <c r="AO112" s="95"/>
      <c r="AP112" s="95"/>
      <c r="AQ112" s="177" t="str">
        <f t="shared" si="110"/>
        <v/>
      </c>
      <c r="AR112" s="95" t="str">
        <f t="shared" si="111"/>
        <v/>
      </c>
      <c r="AS112" s="447"/>
      <c r="AT112" s="95"/>
      <c r="AU112" s="95"/>
      <c r="AV112" s="177" t="str">
        <f t="shared" si="112"/>
        <v/>
      </c>
      <c r="AW112" s="95" t="str">
        <f t="shared" si="113"/>
        <v/>
      </c>
      <c r="AX112" s="447"/>
    </row>
    <row r="113" spans="2:50" hidden="1">
      <c r="B113" s="456"/>
      <c r="C113" s="95">
        <v>7</v>
      </c>
      <c r="D113" s="95"/>
      <c r="E113" s="95"/>
      <c r="F113" s="95"/>
      <c r="G113" s="177"/>
      <c r="H113" s="447"/>
      <c r="I113" s="153" t="str">
        <f t="shared" si="114"/>
        <v/>
      </c>
      <c r="J113" s="153" t="str">
        <f t="shared" si="115"/>
        <v/>
      </c>
      <c r="K113" s="154" t="str">
        <f t="shared" si="116"/>
        <v/>
      </c>
      <c r="L113" s="458"/>
      <c r="M113" s="153" t="str">
        <f t="shared" si="99"/>
        <v/>
      </c>
      <c r="N113" s="448"/>
      <c r="O113" s="448"/>
      <c r="P113" s="95"/>
      <c r="Q113" s="95"/>
      <c r="R113" s="177" t="str">
        <f t="shared" si="100"/>
        <v/>
      </c>
      <c r="S113" s="95" t="str">
        <f t="shared" si="101"/>
        <v/>
      </c>
      <c r="T113" s="447"/>
      <c r="U113" s="95"/>
      <c r="V113" s="95"/>
      <c r="W113" s="177" t="str">
        <f t="shared" si="102"/>
        <v/>
      </c>
      <c r="X113" s="95" t="str">
        <f t="shared" si="103"/>
        <v/>
      </c>
      <c r="Y113" s="447"/>
      <c r="Z113" s="95"/>
      <c r="AA113" s="95"/>
      <c r="AB113" s="177" t="str">
        <f t="shared" si="104"/>
        <v/>
      </c>
      <c r="AC113" s="95" t="str">
        <f t="shared" si="105"/>
        <v/>
      </c>
      <c r="AD113" s="447"/>
      <c r="AE113" s="95"/>
      <c r="AF113" s="95"/>
      <c r="AG113" s="177" t="str">
        <f t="shared" si="106"/>
        <v/>
      </c>
      <c r="AH113" s="95" t="str">
        <f t="shared" si="107"/>
        <v/>
      </c>
      <c r="AI113" s="447"/>
      <c r="AJ113" s="95"/>
      <c r="AK113" s="95"/>
      <c r="AL113" s="177" t="str">
        <f t="shared" si="108"/>
        <v/>
      </c>
      <c r="AM113" s="95" t="str">
        <f t="shared" si="109"/>
        <v/>
      </c>
      <c r="AN113" s="447"/>
      <c r="AO113" s="95"/>
      <c r="AP113" s="95"/>
      <c r="AQ113" s="177" t="str">
        <f t="shared" si="110"/>
        <v/>
      </c>
      <c r="AR113" s="95" t="str">
        <f t="shared" si="111"/>
        <v/>
      </c>
      <c r="AS113" s="447"/>
      <c r="AT113" s="95"/>
      <c r="AU113" s="95"/>
      <c r="AV113" s="177" t="str">
        <f t="shared" si="112"/>
        <v/>
      </c>
      <c r="AW113" s="95" t="str">
        <f t="shared" si="113"/>
        <v/>
      </c>
      <c r="AX113" s="447"/>
    </row>
    <row r="114" spans="2:50" hidden="1">
      <c r="B114" s="456"/>
      <c r="C114" s="95">
        <v>8</v>
      </c>
      <c r="D114" s="95"/>
      <c r="E114" s="95"/>
      <c r="F114" s="95"/>
      <c r="G114" s="177"/>
      <c r="H114" s="447"/>
      <c r="I114" s="153" t="str">
        <f t="shared" si="114"/>
        <v/>
      </c>
      <c r="J114" s="153" t="str">
        <f t="shared" si="115"/>
        <v/>
      </c>
      <c r="K114" s="154" t="str">
        <f t="shared" si="116"/>
        <v/>
      </c>
      <c r="L114" s="458"/>
      <c r="M114" s="153" t="str">
        <f t="shared" si="99"/>
        <v/>
      </c>
      <c r="N114" s="448"/>
      <c r="O114" s="448"/>
      <c r="P114" s="95"/>
      <c r="Q114" s="95"/>
      <c r="R114" s="177" t="str">
        <f t="shared" si="100"/>
        <v/>
      </c>
      <c r="S114" s="95" t="str">
        <f t="shared" si="101"/>
        <v/>
      </c>
      <c r="T114" s="447"/>
      <c r="U114" s="95"/>
      <c r="V114" s="95"/>
      <c r="W114" s="177" t="str">
        <f t="shared" si="102"/>
        <v/>
      </c>
      <c r="X114" s="95" t="str">
        <f t="shared" si="103"/>
        <v/>
      </c>
      <c r="Y114" s="447"/>
      <c r="Z114" s="95"/>
      <c r="AA114" s="95"/>
      <c r="AB114" s="177" t="str">
        <f t="shared" si="104"/>
        <v/>
      </c>
      <c r="AC114" s="95" t="str">
        <f t="shared" si="105"/>
        <v/>
      </c>
      <c r="AD114" s="447"/>
      <c r="AE114" s="95"/>
      <c r="AF114" s="95"/>
      <c r="AG114" s="177" t="str">
        <f t="shared" si="106"/>
        <v/>
      </c>
      <c r="AH114" s="95" t="str">
        <f t="shared" si="107"/>
        <v/>
      </c>
      <c r="AI114" s="447"/>
      <c r="AJ114" s="95"/>
      <c r="AK114" s="95"/>
      <c r="AL114" s="177" t="str">
        <f t="shared" si="108"/>
        <v/>
      </c>
      <c r="AM114" s="95" t="str">
        <f t="shared" si="109"/>
        <v/>
      </c>
      <c r="AN114" s="447"/>
      <c r="AO114" s="95"/>
      <c r="AP114" s="95"/>
      <c r="AQ114" s="177" t="str">
        <f t="shared" si="110"/>
        <v/>
      </c>
      <c r="AR114" s="95" t="str">
        <f t="shared" si="111"/>
        <v/>
      </c>
      <c r="AS114" s="447"/>
      <c r="AT114" s="95"/>
      <c r="AU114" s="95"/>
      <c r="AV114" s="177" t="str">
        <f t="shared" si="112"/>
        <v/>
      </c>
      <c r="AW114" s="95" t="str">
        <f t="shared" si="113"/>
        <v/>
      </c>
      <c r="AX114" s="447"/>
    </row>
    <row r="115" spans="2:50" hidden="1">
      <c r="B115" s="456"/>
      <c r="C115" s="95">
        <v>9</v>
      </c>
      <c r="D115" s="95"/>
      <c r="E115" s="95"/>
      <c r="F115" s="95"/>
      <c r="G115" s="177"/>
      <c r="H115" s="447"/>
      <c r="I115" s="153" t="str">
        <f t="shared" si="114"/>
        <v/>
      </c>
      <c r="J115" s="153" t="str">
        <f t="shared" si="115"/>
        <v/>
      </c>
      <c r="K115" s="154" t="str">
        <f t="shared" si="116"/>
        <v/>
      </c>
      <c r="L115" s="458"/>
      <c r="M115" s="153" t="str">
        <f t="shared" si="99"/>
        <v/>
      </c>
      <c r="N115" s="448"/>
      <c r="O115" s="448"/>
      <c r="P115" s="95"/>
      <c r="Q115" s="95"/>
      <c r="R115" s="177" t="str">
        <f t="shared" si="100"/>
        <v/>
      </c>
      <c r="S115" s="95" t="str">
        <f t="shared" si="101"/>
        <v/>
      </c>
      <c r="T115" s="447"/>
      <c r="U115" s="95"/>
      <c r="V115" s="95"/>
      <c r="W115" s="177" t="str">
        <f t="shared" si="102"/>
        <v/>
      </c>
      <c r="X115" s="95" t="str">
        <f t="shared" si="103"/>
        <v/>
      </c>
      <c r="Y115" s="447"/>
      <c r="Z115" s="95"/>
      <c r="AA115" s="95"/>
      <c r="AB115" s="177" t="str">
        <f t="shared" si="104"/>
        <v/>
      </c>
      <c r="AC115" s="95" t="str">
        <f t="shared" si="105"/>
        <v/>
      </c>
      <c r="AD115" s="447"/>
      <c r="AE115" s="95"/>
      <c r="AF115" s="95"/>
      <c r="AG115" s="177" t="str">
        <f t="shared" si="106"/>
        <v/>
      </c>
      <c r="AH115" s="95" t="str">
        <f t="shared" si="107"/>
        <v/>
      </c>
      <c r="AI115" s="447"/>
      <c r="AJ115" s="95"/>
      <c r="AK115" s="95"/>
      <c r="AL115" s="177" t="str">
        <f t="shared" si="108"/>
        <v/>
      </c>
      <c r="AM115" s="95" t="str">
        <f t="shared" si="109"/>
        <v/>
      </c>
      <c r="AN115" s="447"/>
      <c r="AO115" s="95"/>
      <c r="AP115" s="95"/>
      <c r="AQ115" s="177" t="str">
        <f t="shared" si="110"/>
        <v/>
      </c>
      <c r="AR115" s="95" t="str">
        <f t="shared" si="111"/>
        <v/>
      </c>
      <c r="AS115" s="447"/>
      <c r="AT115" s="95"/>
      <c r="AU115" s="95"/>
      <c r="AV115" s="177" t="str">
        <f t="shared" si="112"/>
        <v/>
      </c>
      <c r="AW115" s="95" t="str">
        <f t="shared" si="113"/>
        <v/>
      </c>
      <c r="AX115" s="447"/>
    </row>
    <row r="116" spans="2:50" hidden="1">
      <c r="B116" s="456"/>
      <c r="C116" s="95">
        <v>10</v>
      </c>
      <c r="D116" s="95"/>
      <c r="E116" s="95"/>
      <c r="F116" s="95"/>
      <c r="G116" s="177"/>
      <c r="H116" s="447"/>
      <c r="I116" s="153" t="str">
        <f t="shared" si="114"/>
        <v/>
      </c>
      <c r="J116" s="153" t="str">
        <f t="shared" si="115"/>
        <v/>
      </c>
      <c r="K116" s="154" t="str">
        <f t="shared" si="116"/>
        <v/>
      </c>
      <c r="L116" s="458"/>
      <c r="M116" s="153" t="str">
        <f t="shared" si="99"/>
        <v/>
      </c>
      <c r="N116" s="448"/>
      <c r="O116" s="448"/>
      <c r="P116" s="95"/>
      <c r="Q116" s="95"/>
      <c r="R116" s="177" t="str">
        <f t="shared" si="100"/>
        <v/>
      </c>
      <c r="S116" s="95" t="str">
        <f t="shared" si="101"/>
        <v/>
      </c>
      <c r="T116" s="447"/>
      <c r="U116" s="95"/>
      <c r="V116" s="95"/>
      <c r="W116" s="177" t="str">
        <f t="shared" si="102"/>
        <v/>
      </c>
      <c r="X116" s="95" t="str">
        <f t="shared" si="103"/>
        <v/>
      </c>
      <c r="Y116" s="447"/>
      <c r="Z116" s="95"/>
      <c r="AA116" s="95"/>
      <c r="AB116" s="177" t="str">
        <f t="shared" si="104"/>
        <v/>
      </c>
      <c r="AC116" s="95" t="str">
        <f t="shared" si="105"/>
        <v/>
      </c>
      <c r="AD116" s="447"/>
      <c r="AE116" s="95"/>
      <c r="AF116" s="95"/>
      <c r="AG116" s="177" t="str">
        <f t="shared" si="106"/>
        <v/>
      </c>
      <c r="AH116" s="95" t="str">
        <f t="shared" si="107"/>
        <v/>
      </c>
      <c r="AI116" s="447"/>
      <c r="AJ116" s="95"/>
      <c r="AK116" s="95"/>
      <c r="AL116" s="177" t="str">
        <f t="shared" si="108"/>
        <v/>
      </c>
      <c r="AM116" s="95" t="str">
        <f t="shared" si="109"/>
        <v/>
      </c>
      <c r="AN116" s="447"/>
      <c r="AO116" s="95"/>
      <c r="AP116" s="95"/>
      <c r="AQ116" s="177" t="str">
        <f t="shared" si="110"/>
        <v/>
      </c>
      <c r="AR116" s="95" t="str">
        <f t="shared" si="111"/>
        <v/>
      </c>
      <c r="AS116" s="447"/>
      <c r="AT116" s="95"/>
      <c r="AU116" s="95"/>
      <c r="AV116" s="177" t="str">
        <f t="shared" si="112"/>
        <v/>
      </c>
      <c r="AW116" s="95" t="str">
        <f t="shared" si="113"/>
        <v/>
      </c>
      <c r="AX116" s="447"/>
    </row>
    <row r="117" spans="2:50" hidden="1">
      <c r="B117" s="456"/>
      <c r="C117" s="95">
        <v>11</v>
      </c>
      <c r="D117" s="95"/>
      <c r="E117" s="95"/>
      <c r="F117" s="95"/>
      <c r="G117" s="177"/>
      <c r="H117" s="447"/>
      <c r="I117" s="153" t="str">
        <f t="shared" si="114"/>
        <v/>
      </c>
      <c r="J117" s="153" t="str">
        <f t="shared" si="115"/>
        <v/>
      </c>
      <c r="K117" s="154" t="str">
        <f t="shared" si="116"/>
        <v/>
      </c>
      <c r="L117" s="458"/>
      <c r="M117" s="153" t="str">
        <f t="shared" si="99"/>
        <v/>
      </c>
      <c r="N117" s="448"/>
      <c r="O117" s="448"/>
      <c r="P117" s="95"/>
      <c r="Q117" s="95"/>
      <c r="R117" s="177" t="str">
        <f t="shared" si="100"/>
        <v/>
      </c>
      <c r="S117" s="95" t="str">
        <f t="shared" si="101"/>
        <v/>
      </c>
      <c r="T117" s="447"/>
      <c r="U117" s="95"/>
      <c r="V117" s="95"/>
      <c r="W117" s="177" t="str">
        <f t="shared" si="102"/>
        <v/>
      </c>
      <c r="X117" s="95" t="str">
        <f t="shared" si="103"/>
        <v/>
      </c>
      <c r="Y117" s="447"/>
      <c r="Z117" s="95"/>
      <c r="AA117" s="95"/>
      <c r="AB117" s="177" t="str">
        <f t="shared" si="104"/>
        <v/>
      </c>
      <c r="AC117" s="95" t="str">
        <f t="shared" si="105"/>
        <v/>
      </c>
      <c r="AD117" s="447"/>
      <c r="AE117" s="95"/>
      <c r="AF117" s="95"/>
      <c r="AG117" s="177" t="str">
        <f t="shared" si="106"/>
        <v/>
      </c>
      <c r="AH117" s="95" t="str">
        <f t="shared" si="107"/>
        <v/>
      </c>
      <c r="AI117" s="447"/>
      <c r="AJ117" s="95"/>
      <c r="AK117" s="95"/>
      <c r="AL117" s="177" t="str">
        <f t="shared" si="108"/>
        <v/>
      </c>
      <c r="AM117" s="95" t="str">
        <f t="shared" si="109"/>
        <v/>
      </c>
      <c r="AN117" s="447"/>
      <c r="AO117" s="95"/>
      <c r="AP117" s="95"/>
      <c r="AQ117" s="177" t="str">
        <f t="shared" si="110"/>
        <v/>
      </c>
      <c r="AR117" s="95" t="str">
        <f t="shared" si="111"/>
        <v/>
      </c>
      <c r="AS117" s="447"/>
      <c r="AT117" s="95"/>
      <c r="AU117" s="95"/>
      <c r="AV117" s="177" t="str">
        <f t="shared" si="112"/>
        <v/>
      </c>
      <c r="AW117" s="95" t="str">
        <f t="shared" si="113"/>
        <v/>
      </c>
      <c r="AX117" s="447"/>
    </row>
    <row r="118" spans="2:50" hidden="1">
      <c r="B118" s="456"/>
      <c r="C118" s="95">
        <v>12</v>
      </c>
      <c r="D118" s="95"/>
      <c r="E118" s="95"/>
      <c r="F118" s="95"/>
      <c r="G118" s="177"/>
      <c r="H118" s="447"/>
      <c r="I118" s="153" t="str">
        <f t="shared" si="114"/>
        <v/>
      </c>
      <c r="J118" s="153" t="str">
        <f t="shared" si="115"/>
        <v/>
      </c>
      <c r="K118" s="154" t="str">
        <f t="shared" si="116"/>
        <v/>
      </c>
      <c r="L118" s="458"/>
      <c r="M118" s="153" t="str">
        <f t="shared" si="99"/>
        <v/>
      </c>
      <c r="N118" s="448"/>
      <c r="O118" s="448"/>
      <c r="P118" s="95"/>
      <c r="Q118" s="95"/>
      <c r="R118" s="177" t="str">
        <f t="shared" si="100"/>
        <v/>
      </c>
      <c r="S118" s="95" t="str">
        <f t="shared" si="101"/>
        <v/>
      </c>
      <c r="T118" s="447"/>
      <c r="U118" s="95"/>
      <c r="V118" s="95"/>
      <c r="W118" s="177" t="str">
        <f t="shared" si="102"/>
        <v/>
      </c>
      <c r="X118" s="95" t="str">
        <f t="shared" si="103"/>
        <v/>
      </c>
      <c r="Y118" s="447"/>
      <c r="Z118" s="95"/>
      <c r="AA118" s="95"/>
      <c r="AB118" s="177" t="str">
        <f t="shared" si="104"/>
        <v/>
      </c>
      <c r="AC118" s="95" t="str">
        <f t="shared" si="105"/>
        <v/>
      </c>
      <c r="AD118" s="447"/>
      <c r="AE118" s="95"/>
      <c r="AF118" s="95"/>
      <c r="AG118" s="177" t="str">
        <f t="shared" si="106"/>
        <v/>
      </c>
      <c r="AH118" s="95" t="str">
        <f t="shared" si="107"/>
        <v/>
      </c>
      <c r="AI118" s="447"/>
      <c r="AJ118" s="95"/>
      <c r="AK118" s="95"/>
      <c r="AL118" s="177" t="str">
        <f t="shared" si="108"/>
        <v/>
      </c>
      <c r="AM118" s="95" t="str">
        <f t="shared" si="109"/>
        <v/>
      </c>
      <c r="AN118" s="447"/>
      <c r="AO118" s="95"/>
      <c r="AP118" s="95"/>
      <c r="AQ118" s="177" t="str">
        <f t="shared" si="110"/>
        <v/>
      </c>
      <c r="AR118" s="95" t="str">
        <f t="shared" si="111"/>
        <v/>
      </c>
      <c r="AS118" s="447"/>
      <c r="AT118" s="95"/>
      <c r="AU118" s="95"/>
      <c r="AV118" s="177" t="str">
        <f t="shared" si="112"/>
        <v/>
      </c>
      <c r="AW118" s="95" t="str">
        <f t="shared" si="113"/>
        <v/>
      </c>
      <c r="AX118" s="447"/>
    </row>
    <row r="119" spans="2:50" hidden="1">
      <c r="B119" s="456"/>
      <c r="C119" s="95">
        <v>13</v>
      </c>
      <c r="D119" s="95"/>
      <c r="E119" s="95"/>
      <c r="F119" s="95"/>
      <c r="G119" s="177"/>
      <c r="H119" s="447"/>
      <c r="I119" s="153" t="str">
        <f t="shared" si="114"/>
        <v/>
      </c>
      <c r="J119" s="153" t="str">
        <f t="shared" si="115"/>
        <v/>
      </c>
      <c r="K119" s="154" t="str">
        <f t="shared" si="116"/>
        <v/>
      </c>
      <c r="L119" s="458"/>
      <c r="M119" s="153" t="str">
        <f t="shared" si="99"/>
        <v/>
      </c>
      <c r="N119" s="448"/>
      <c r="O119" s="448"/>
      <c r="P119" s="95"/>
      <c r="Q119" s="95"/>
      <c r="R119" s="177" t="str">
        <f t="shared" si="100"/>
        <v/>
      </c>
      <c r="S119" s="95" t="str">
        <f t="shared" si="101"/>
        <v/>
      </c>
      <c r="T119" s="447"/>
      <c r="U119" s="95"/>
      <c r="V119" s="95"/>
      <c r="W119" s="177" t="str">
        <f t="shared" si="102"/>
        <v/>
      </c>
      <c r="X119" s="95" t="str">
        <f t="shared" si="103"/>
        <v/>
      </c>
      <c r="Y119" s="447"/>
      <c r="Z119" s="95"/>
      <c r="AA119" s="95"/>
      <c r="AB119" s="177" t="str">
        <f t="shared" si="104"/>
        <v/>
      </c>
      <c r="AC119" s="95" t="str">
        <f t="shared" si="105"/>
        <v/>
      </c>
      <c r="AD119" s="447"/>
      <c r="AE119" s="95"/>
      <c r="AF119" s="95"/>
      <c r="AG119" s="177" t="str">
        <f t="shared" si="106"/>
        <v/>
      </c>
      <c r="AH119" s="95" t="str">
        <f t="shared" si="107"/>
        <v/>
      </c>
      <c r="AI119" s="447"/>
      <c r="AJ119" s="95"/>
      <c r="AK119" s="95"/>
      <c r="AL119" s="177" t="str">
        <f t="shared" si="108"/>
        <v/>
      </c>
      <c r="AM119" s="95" t="str">
        <f t="shared" si="109"/>
        <v/>
      </c>
      <c r="AN119" s="447"/>
      <c r="AO119" s="95"/>
      <c r="AP119" s="95"/>
      <c r="AQ119" s="177" t="str">
        <f t="shared" si="110"/>
        <v/>
      </c>
      <c r="AR119" s="95" t="str">
        <f t="shared" si="111"/>
        <v/>
      </c>
      <c r="AS119" s="447"/>
      <c r="AT119" s="95"/>
      <c r="AU119" s="95"/>
      <c r="AV119" s="177" t="str">
        <f t="shared" si="112"/>
        <v/>
      </c>
      <c r="AW119" s="95" t="str">
        <f t="shared" si="113"/>
        <v/>
      </c>
      <c r="AX119" s="447"/>
    </row>
    <row r="120" spans="2:50" hidden="1">
      <c r="B120" s="456"/>
      <c r="C120" s="95">
        <v>14</v>
      </c>
      <c r="D120" s="95"/>
      <c r="E120" s="95"/>
      <c r="F120" s="95"/>
      <c r="G120" s="177"/>
      <c r="H120" s="447"/>
      <c r="I120" s="153" t="str">
        <f t="shared" si="114"/>
        <v/>
      </c>
      <c r="J120" s="153" t="str">
        <f t="shared" si="115"/>
        <v/>
      </c>
      <c r="K120" s="154" t="str">
        <f t="shared" si="116"/>
        <v/>
      </c>
      <c r="L120" s="458"/>
      <c r="M120" s="153" t="str">
        <f t="shared" si="99"/>
        <v/>
      </c>
      <c r="N120" s="448"/>
      <c r="O120" s="448"/>
      <c r="P120" s="95"/>
      <c r="Q120" s="95"/>
      <c r="R120" s="177" t="str">
        <f t="shared" si="100"/>
        <v/>
      </c>
      <c r="S120" s="95" t="str">
        <f t="shared" si="101"/>
        <v/>
      </c>
      <c r="T120" s="447"/>
      <c r="U120" s="95"/>
      <c r="V120" s="95"/>
      <c r="W120" s="177" t="str">
        <f t="shared" si="102"/>
        <v/>
      </c>
      <c r="X120" s="95" t="str">
        <f t="shared" si="103"/>
        <v/>
      </c>
      <c r="Y120" s="447"/>
      <c r="Z120" s="95"/>
      <c r="AA120" s="95"/>
      <c r="AB120" s="177" t="str">
        <f t="shared" si="104"/>
        <v/>
      </c>
      <c r="AC120" s="95" t="str">
        <f t="shared" si="105"/>
        <v/>
      </c>
      <c r="AD120" s="447"/>
      <c r="AE120" s="95"/>
      <c r="AF120" s="95"/>
      <c r="AG120" s="177" t="str">
        <f t="shared" si="106"/>
        <v/>
      </c>
      <c r="AH120" s="95" t="str">
        <f t="shared" si="107"/>
        <v/>
      </c>
      <c r="AI120" s="447"/>
      <c r="AJ120" s="95"/>
      <c r="AK120" s="95"/>
      <c r="AL120" s="177" t="str">
        <f t="shared" si="108"/>
        <v/>
      </c>
      <c r="AM120" s="95" t="str">
        <f t="shared" si="109"/>
        <v/>
      </c>
      <c r="AN120" s="447"/>
      <c r="AO120" s="95"/>
      <c r="AP120" s="95"/>
      <c r="AQ120" s="177" t="str">
        <f t="shared" si="110"/>
        <v/>
      </c>
      <c r="AR120" s="95" t="str">
        <f t="shared" si="111"/>
        <v/>
      </c>
      <c r="AS120" s="447"/>
      <c r="AT120" s="95"/>
      <c r="AU120" s="95"/>
      <c r="AV120" s="177" t="str">
        <f t="shared" si="112"/>
        <v/>
      </c>
      <c r="AW120" s="95" t="str">
        <f t="shared" si="113"/>
        <v/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177"/>
      <c r="H121" s="447"/>
      <c r="I121" s="153" t="str">
        <f t="shared" si="114"/>
        <v/>
      </c>
      <c r="J121" s="153" t="str">
        <f t="shared" si="115"/>
        <v/>
      </c>
      <c r="K121" s="154" t="str">
        <f t="shared" si="116"/>
        <v/>
      </c>
      <c r="L121" s="459"/>
      <c r="M121" s="153" t="str">
        <f t="shared" si="99"/>
        <v/>
      </c>
      <c r="N121" s="448"/>
      <c r="O121" s="448"/>
      <c r="P121" s="95"/>
      <c r="Q121" s="95"/>
      <c r="R121" s="177" t="str">
        <f t="shared" si="100"/>
        <v/>
      </c>
      <c r="S121" s="95" t="str">
        <f t="shared" si="101"/>
        <v/>
      </c>
      <c r="T121" s="447"/>
      <c r="U121" s="95"/>
      <c r="V121" s="95"/>
      <c r="W121" s="177" t="str">
        <f t="shared" si="102"/>
        <v/>
      </c>
      <c r="X121" s="95" t="str">
        <f t="shared" si="103"/>
        <v/>
      </c>
      <c r="Y121" s="447"/>
      <c r="Z121" s="95"/>
      <c r="AA121" s="95"/>
      <c r="AB121" s="177" t="str">
        <f t="shared" si="104"/>
        <v/>
      </c>
      <c r="AC121" s="95" t="str">
        <f t="shared" si="105"/>
        <v/>
      </c>
      <c r="AD121" s="447"/>
      <c r="AE121" s="95"/>
      <c r="AF121" s="95"/>
      <c r="AG121" s="177" t="str">
        <f t="shared" si="106"/>
        <v/>
      </c>
      <c r="AH121" s="95" t="str">
        <f t="shared" si="107"/>
        <v/>
      </c>
      <c r="AI121" s="447"/>
      <c r="AJ121" s="95"/>
      <c r="AK121" s="95"/>
      <c r="AL121" s="177" t="str">
        <f t="shared" si="108"/>
        <v/>
      </c>
      <c r="AM121" s="95" t="str">
        <f t="shared" si="109"/>
        <v/>
      </c>
      <c r="AN121" s="447"/>
      <c r="AO121" s="95"/>
      <c r="AP121" s="95"/>
      <c r="AQ121" s="177" t="str">
        <f t="shared" si="110"/>
        <v/>
      </c>
      <c r="AR121" s="95" t="str">
        <f t="shared" si="111"/>
        <v/>
      </c>
      <c r="AS121" s="447"/>
      <c r="AT121" s="95"/>
      <c r="AU121" s="95"/>
      <c r="AV121" s="177" t="str">
        <f t="shared" si="112"/>
        <v/>
      </c>
      <c r="AW121" s="95" t="str">
        <f t="shared" si="113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48" t="s">
        <v>45</v>
      </c>
      <c r="C127" s="95">
        <v>1</v>
      </c>
      <c r="D127" s="95" t="s">
        <v>163</v>
      </c>
      <c r="E127" s="95">
        <v>17</v>
      </c>
      <c r="F127" s="95">
        <v>2400</v>
      </c>
      <c r="G127" s="177">
        <f>F127/E127</f>
        <v>141.1764705882353</v>
      </c>
      <c r="H127" s="447">
        <f>AVERAGE(G127:G141)</f>
        <v>141.1764705882353</v>
      </c>
      <c r="I127" s="153">
        <f t="shared" ref="I127:I129" si="117">IFERROR(AVERAGE(P127,U127,Z127,AE127,AJ127,AO127,AT127),"")</f>
        <v>17</v>
      </c>
      <c r="J127" s="153">
        <f t="shared" ref="J127:J129" si="118">IFERROR(AVERAGE(Q127,V127,AA127,AF127,AK127,AP127,AU127),"")</f>
        <v>2297.038560919103</v>
      </c>
      <c r="K127" s="154">
        <f t="shared" ref="K127:K129" si="119">IFERROR(AVERAGE(R127,W127,AB127,AG127,AL127,AQ127,AV127),"")</f>
        <v>135.11991534818253</v>
      </c>
      <c r="L127" s="457">
        <f>IFERROR(AVERAGE(K127:K141),"-")</f>
        <v>135.11991534818253</v>
      </c>
      <c r="M127" s="153">
        <f>IFERROR(RANK(K127, K$127:K$141),"")</f>
        <v>1</v>
      </c>
      <c r="N127" s="448"/>
      <c r="O127" s="448"/>
      <c r="P127" s="95">
        <v>17</v>
      </c>
      <c r="Q127" s="95">
        <v>2304.0000000000014</v>
      </c>
      <c r="R127" s="177">
        <f>IFERROR(Q127/P127,"")</f>
        <v>135.52941176470597</v>
      </c>
      <c r="S127" s="95">
        <f>IFERROR(RANK(R127, R$127:R$141),"")</f>
        <v>1</v>
      </c>
      <c r="T127" s="447">
        <f>AVERAGE(R127:R141)</f>
        <v>135.52941176470597</v>
      </c>
      <c r="U127" s="95">
        <v>17</v>
      </c>
      <c r="V127" s="95">
        <v>2291.2499999999995</v>
      </c>
      <c r="W127" s="177">
        <f>IFERROR(V127/U127,"")</f>
        <v>134.77941176470586</v>
      </c>
      <c r="X127" s="95">
        <f>IFERROR(RANK(W127, W$127:W$141),"")</f>
        <v>1</v>
      </c>
      <c r="Y127" s="447">
        <f>AVERAGE(W127:W141)</f>
        <v>134.77941176470586</v>
      </c>
      <c r="Z127" s="95">
        <v>17</v>
      </c>
      <c r="AA127" s="95">
        <v>2314.2857142857124</v>
      </c>
      <c r="AB127" s="177">
        <f>IFERROR(AA127/Z127,"")</f>
        <v>136.13445378151249</v>
      </c>
      <c r="AC127" s="95">
        <f>IFERROR(RANK(AB127, AB$127:AB$141),"")</f>
        <v>1</v>
      </c>
      <c r="AD127" s="447">
        <f>AVERAGE(AB127:AB141)</f>
        <v>136.13445378151249</v>
      </c>
      <c r="AE127" s="95">
        <v>17</v>
      </c>
      <c r="AF127" s="95">
        <v>2291.5384615384628</v>
      </c>
      <c r="AG127" s="177">
        <f>IFERROR(AF127/AE127,"")</f>
        <v>134.79638009049782</v>
      </c>
      <c r="AH127" s="95">
        <f>IFERROR(RANK(AG127, AG$127:AG$141),"")</f>
        <v>1</v>
      </c>
      <c r="AI127" s="447">
        <f>AVERAGE(AG127:AG141)</f>
        <v>134.79638009049782</v>
      </c>
      <c r="AJ127" s="95">
        <v>17</v>
      </c>
      <c r="AK127" s="95">
        <v>2331.1111111111122</v>
      </c>
      <c r="AL127" s="177">
        <f>IFERROR(AK127/AJ127,"")</f>
        <v>137.12418300653601</v>
      </c>
      <c r="AM127" s="95">
        <f>IFERROR(RANK(AL127, AL$127:AL$141),"")</f>
        <v>1</v>
      </c>
      <c r="AN127" s="447">
        <f>AVERAGE(AL127:AL141)</f>
        <v>137.12418300653601</v>
      </c>
      <c r="AO127" s="95">
        <v>17</v>
      </c>
      <c r="AP127" s="95">
        <v>2283.636363636364</v>
      </c>
      <c r="AQ127" s="177">
        <f>IFERROR(AP127/AO127,"")</f>
        <v>134.33155080213905</v>
      </c>
      <c r="AR127" s="95">
        <f>IFERROR(RANK(AQ127, AQ$127:AQ$141),"")</f>
        <v>1</v>
      </c>
      <c r="AS127" s="447">
        <f>AVERAGE(AQ127:AQ141)</f>
        <v>134.33155080213905</v>
      </c>
      <c r="AT127" s="95">
        <v>17</v>
      </c>
      <c r="AU127" s="95">
        <v>2263.4482758620679</v>
      </c>
      <c r="AV127" s="177">
        <f>IFERROR(AU127/AT127,"")</f>
        <v>133.14401622718046</v>
      </c>
      <c r="AW127" s="95">
        <f>IFERROR(RANK(AV127, AV$127:AV$141),"")</f>
        <v>1</v>
      </c>
      <c r="AX127" s="447">
        <f>AVERAGE(AV127:AV141)</f>
        <v>133.14401622718046</v>
      </c>
    </row>
    <row r="128" spans="2:50" hidden="1">
      <c r="B128" s="456"/>
      <c r="C128" s="95">
        <v>2</v>
      </c>
      <c r="D128" s="95"/>
      <c r="E128" s="95"/>
      <c r="F128" s="95"/>
      <c r="G128" s="177"/>
      <c r="H128" s="447"/>
      <c r="I128" s="153" t="str">
        <f t="shared" si="117"/>
        <v/>
      </c>
      <c r="J128" s="153" t="str">
        <f t="shared" si="118"/>
        <v/>
      </c>
      <c r="K128" s="154" t="str">
        <f t="shared" si="119"/>
        <v/>
      </c>
      <c r="L128" s="458"/>
      <c r="M128" s="153" t="str">
        <f t="shared" ref="M128:M141" si="120">IFERROR(RANK(K128, K$127:K$141),"")</f>
        <v/>
      </c>
      <c r="N128" s="448"/>
      <c r="O128" s="448"/>
      <c r="P128" s="95"/>
      <c r="Q128" s="95"/>
      <c r="R128" s="177" t="str">
        <f t="shared" ref="R128:R141" si="121">IFERROR(Q128/P128,"")</f>
        <v/>
      </c>
      <c r="S128" s="95" t="str">
        <f t="shared" ref="S128:S141" si="122">IFERROR(RANK(R128, R$127:R$141),"")</f>
        <v/>
      </c>
      <c r="T128" s="447"/>
      <c r="U128" s="95"/>
      <c r="V128" s="95"/>
      <c r="W128" s="177" t="str">
        <f t="shared" ref="W128:W141" si="123">IFERROR(V128/U128,"")</f>
        <v/>
      </c>
      <c r="X128" s="95" t="str">
        <f t="shared" ref="X128:X141" si="124">IFERROR(RANK(W128, W$127:W$141),"")</f>
        <v/>
      </c>
      <c r="Y128" s="447"/>
      <c r="Z128" s="95"/>
      <c r="AA128" s="95"/>
      <c r="AB128" s="177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47"/>
      <c r="AE128" s="95"/>
      <c r="AF128" s="95"/>
      <c r="AG128" s="177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47"/>
      <c r="AJ128" s="95"/>
      <c r="AK128" s="95"/>
      <c r="AL128" s="177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47"/>
      <c r="AO128" s="95"/>
      <c r="AP128" s="95"/>
      <c r="AQ128" s="177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47"/>
      <c r="AT128" s="95"/>
      <c r="AU128" s="95"/>
      <c r="AV128" s="177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47"/>
    </row>
    <row r="129" spans="2:50" hidden="1">
      <c r="B129" s="456"/>
      <c r="C129" s="95">
        <v>3</v>
      </c>
      <c r="D129" s="95"/>
      <c r="E129" s="95"/>
      <c r="F129" s="95"/>
      <c r="G129" s="177"/>
      <c r="H129" s="447"/>
      <c r="I129" s="153" t="str">
        <f t="shared" si="117"/>
        <v/>
      </c>
      <c r="J129" s="153" t="str">
        <f t="shared" si="118"/>
        <v/>
      </c>
      <c r="K129" s="154" t="str">
        <f t="shared" si="119"/>
        <v/>
      </c>
      <c r="L129" s="458"/>
      <c r="M129" s="153" t="str">
        <f t="shared" si="120"/>
        <v/>
      </c>
      <c r="N129" s="448"/>
      <c r="O129" s="448"/>
      <c r="P129" s="95"/>
      <c r="Q129" s="95"/>
      <c r="R129" s="177" t="str">
        <f t="shared" si="121"/>
        <v/>
      </c>
      <c r="S129" s="95" t="str">
        <f t="shared" si="122"/>
        <v/>
      </c>
      <c r="T129" s="447"/>
      <c r="U129" s="95"/>
      <c r="V129" s="95"/>
      <c r="W129" s="177" t="str">
        <f t="shared" si="123"/>
        <v/>
      </c>
      <c r="X129" s="95" t="str">
        <f t="shared" si="124"/>
        <v/>
      </c>
      <c r="Y129" s="447"/>
      <c r="Z129" s="95"/>
      <c r="AA129" s="95"/>
      <c r="AB129" s="177" t="str">
        <f t="shared" si="125"/>
        <v/>
      </c>
      <c r="AC129" s="95" t="str">
        <f t="shared" si="126"/>
        <v/>
      </c>
      <c r="AD129" s="447"/>
      <c r="AE129" s="95"/>
      <c r="AF129" s="95"/>
      <c r="AG129" s="177" t="str">
        <f t="shared" si="127"/>
        <v/>
      </c>
      <c r="AH129" s="95" t="str">
        <f t="shared" si="128"/>
        <v/>
      </c>
      <c r="AI129" s="447"/>
      <c r="AJ129" s="95"/>
      <c r="AK129" s="95"/>
      <c r="AL129" s="177" t="str">
        <f t="shared" si="129"/>
        <v/>
      </c>
      <c r="AM129" s="95" t="str">
        <f t="shared" si="130"/>
        <v/>
      </c>
      <c r="AN129" s="447"/>
      <c r="AO129" s="95"/>
      <c r="AP129" s="95"/>
      <c r="AQ129" s="177" t="str">
        <f t="shared" si="131"/>
        <v/>
      </c>
      <c r="AR129" s="95" t="str">
        <f t="shared" si="132"/>
        <v/>
      </c>
      <c r="AS129" s="447"/>
      <c r="AT129" s="95"/>
      <c r="AU129" s="95"/>
      <c r="AV129" s="177" t="str">
        <f t="shared" si="133"/>
        <v/>
      </c>
      <c r="AW129" s="95" t="str">
        <f t="shared" si="134"/>
        <v/>
      </c>
      <c r="AX129" s="447"/>
    </row>
    <row r="130" spans="2:50" hidden="1">
      <c r="B130" s="456"/>
      <c r="C130" s="95">
        <v>4</v>
      </c>
      <c r="D130" s="95"/>
      <c r="E130" s="95"/>
      <c r="F130" s="95"/>
      <c r="G130" s="177"/>
      <c r="H130" s="447"/>
      <c r="I130" s="153" t="str">
        <f>IFERROR(AVERAGE(P130,U130,Z130,AE130,AJ130,AO130,AT130),"")</f>
        <v/>
      </c>
      <c r="J130" s="153" t="str">
        <f>IFERROR(AVERAGE(Q130,V130,AA130,AF130,AK130,AP130,AU130),"")</f>
        <v/>
      </c>
      <c r="K130" s="154" t="str">
        <f>IFERROR(AVERAGE(R130,W130,AB130,AG130,AL130,AQ130,AV130),"")</f>
        <v/>
      </c>
      <c r="L130" s="458"/>
      <c r="M130" s="153" t="str">
        <f t="shared" si="120"/>
        <v/>
      </c>
      <c r="N130" s="448"/>
      <c r="O130" s="448"/>
      <c r="P130" s="95"/>
      <c r="Q130" s="95"/>
      <c r="R130" s="177" t="str">
        <f t="shared" si="121"/>
        <v/>
      </c>
      <c r="S130" s="95" t="str">
        <f t="shared" si="122"/>
        <v/>
      </c>
      <c r="T130" s="447"/>
      <c r="U130" s="95"/>
      <c r="V130" s="95"/>
      <c r="W130" s="177" t="str">
        <f t="shared" si="123"/>
        <v/>
      </c>
      <c r="X130" s="95" t="str">
        <f t="shared" si="124"/>
        <v/>
      </c>
      <c r="Y130" s="447"/>
      <c r="Z130" s="95"/>
      <c r="AA130" s="95"/>
      <c r="AB130" s="177" t="str">
        <f t="shared" si="125"/>
        <v/>
      </c>
      <c r="AC130" s="95" t="str">
        <f t="shared" si="126"/>
        <v/>
      </c>
      <c r="AD130" s="447"/>
      <c r="AE130" s="95"/>
      <c r="AF130" s="95"/>
      <c r="AG130" s="177" t="str">
        <f t="shared" si="127"/>
        <v/>
      </c>
      <c r="AH130" s="95" t="str">
        <f t="shared" si="128"/>
        <v/>
      </c>
      <c r="AI130" s="447"/>
      <c r="AJ130" s="95"/>
      <c r="AK130" s="95"/>
      <c r="AL130" s="177" t="str">
        <f t="shared" si="129"/>
        <v/>
      </c>
      <c r="AM130" s="95" t="str">
        <f t="shared" si="130"/>
        <v/>
      </c>
      <c r="AN130" s="447"/>
      <c r="AO130" s="95"/>
      <c r="AP130" s="95"/>
      <c r="AQ130" s="177" t="str">
        <f t="shared" si="131"/>
        <v/>
      </c>
      <c r="AR130" s="95" t="str">
        <f t="shared" si="132"/>
        <v/>
      </c>
      <c r="AS130" s="447"/>
      <c r="AT130" s="95"/>
      <c r="AU130" s="95"/>
      <c r="AV130" s="177" t="str">
        <f t="shared" si="133"/>
        <v/>
      </c>
      <c r="AW130" s="95" t="str">
        <f t="shared" si="134"/>
        <v/>
      </c>
      <c r="AX130" s="447"/>
    </row>
    <row r="131" spans="2:50" hidden="1">
      <c r="B131" s="456"/>
      <c r="C131" s="95">
        <v>5</v>
      </c>
      <c r="D131" s="95"/>
      <c r="E131" s="95"/>
      <c r="F131" s="95"/>
      <c r="G131" s="177"/>
      <c r="H131" s="447"/>
      <c r="I131" s="153" t="str">
        <f t="shared" ref="I131:I141" si="135">IFERROR(AVERAGE(P131,U131,Z131,AE131,AJ131,AO131,AT131),"")</f>
        <v/>
      </c>
      <c r="J131" s="153" t="str">
        <f t="shared" ref="J131:J141" si="136">IFERROR(AVERAGE(Q131,V131,AA131,AF131,AK131,AP131,AU131),"")</f>
        <v/>
      </c>
      <c r="K131" s="154" t="str">
        <f t="shared" ref="K131:K141" si="137">IFERROR(AVERAGE(R131,W131,AB131,AG131,AL131,AQ131,AV131),"")</f>
        <v/>
      </c>
      <c r="L131" s="458"/>
      <c r="M131" s="153" t="str">
        <f t="shared" si="120"/>
        <v/>
      </c>
      <c r="N131" s="448"/>
      <c r="O131" s="448"/>
      <c r="P131" s="95"/>
      <c r="Q131" s="95"/>
      <c r="R131" s="177" t="str">
        <f t="shared" si="121"/>
        <v/>
      </c>
      <c r="S131" s="95" t="str">
        <f t="shared" si="122"/>
        <v/>
      </c>
      <c r="T131" s="447"/>
      <c r="U131" s="95"/>
      <c r="V131" s="95"/>
      <c r="W131" s="177" t="str">
        <f t="shared" si="123"/>
        <v/>
      </c>
      <c r="X131" s="95" t="str">
        <f t="shared" si="124"/>
        <v/>
      </c>
      <c r="Y131" s="447"/>
      <c r="Z131" s="95"/>
      <c r="AA131" s="95"/>
      <c r="AB131" s="177" t="str">
        <f t="shared" si="125"/>
        <v/>
      </c>
      <c r="AC131" s="95" t="str">
        <f t="shared" si="126"/>
        <v/>
      </c>
      <c r="AD131" s="447"/>
      <c r="AE131" s="95"/>
      <c r="AF131" s="95"/>
      <c r="AG131" s="177" t="str">
        <f t="shared" si="127"/>
        <v/>
      </c>
      <c r="AH131" s="95" t="str">
        <f t="shared" si="128"/>
        <v/>
      </c>
      <c r="AI131" s="447"/>
      <c r="AJ131" s="95"/>
      <c r="AK131" s="95"/>
      <c r="AL131" s="177" t="str">
        <f t="shared" si="129"/>
        <v/>
      </c>
      <c r="AM131" s="95" t="str">
        <f t="shared" si="130"/>
        <v/>
      </c>
      <c r="AN131" s="447"/>
      <c r="AO131" s="95"/>
      <c r="AP131" s="95"/>
      <c r="AQ131" s="177" t="str">
        <f t="shared" si="131"/>
        <v/>
      </c>
      <c r="AR131" s="95" t="str">
        <f t="shared" si="132"/>
        <v/>
      </c>
      <c r="AS131" s="447"/>
      <c r="AT131" s="95"/>
      <c r="AU131" s="95"/>
      <c r="AV131" s="177" t="str">
        <f t="shared" si="133"/>
        <v/>
      </c>
      <c r="AW131" s="95" t="str">
        <f t="shared" si="134"/>
        <v/>
      </c>
      <c r="AX131" s="447"/>
    </row>
    <row r="132" spans="2:50" hidden="1">
      <c r="B132" s="456"/>
      <c r="C132" s="95">
        <v>6</v>
      </c>
      <c r="D132" s="95"/>
      <c r="E132" s="95"/>
      <c r="F132" s="95"/>
      <c r="G132" s="177"/>
      <c r="H132" s="447"/>
      <c r="I132" s="153" t="str">
        <f t="shared" si="135"/>
        <v/>
      </c>
      <c r="J132" s="153" t="str">
        <f t="shared" si="136"/>
        <v/>
      </c>
      <c r="K132" s="154" t="str">
        <f t="shared" si="137"/>
        <v/>
      </c>
      <c r="L132" s="458"/>
      <c r="M132" s="153" t="str">
        <f t="shared" si="120"/>
        <v/>
      </c>
      <c r="N132" s="448"/>
      <c r="O132" s="448"/>
      <c r="P132" s="95"/>
      <c r="Q132" s="95"/>
      <c r="R132" s="177" t="str">
        <f t="shared" si="121"/>
        <v/>
      </c>
      <c r="S132" s="95" t="str">
        <f t="shared" si="122"/>
        <v/>
      </c>
      <c r="T132" s="447"/>
      <c r="U132" s="95"/>
      <c r="V132" s="95"/>
      <c r="W132" s="177" t="str">
        <f t="shared" si="123"/>
        <v/>
      </c>
      <c r="X132" s="95" t="str">
        <f t="shared" si="124"/>
        <v/>
      </c>
      <c r="Y132" s="447"/>
      <c r="Z132" s="95"/>
      <c r="AA132" s="95"/>
      <c r="AB132" s="177" t="str">
        <f t="shared" si="125"/>
        <v/>
      </c>
      <c r="AC132" s="95" t="str">
        <f t="shared" si="126"/>
        <v/>
      </c>
      <c r="AD132" s="447"/>
      <c r="AE132" s="95"/>
      <c r="AF132" s="95"/>
      <c r="AG132" s="177" t="str">
        <f t="shared" si="127"/>
        <v/>
      </c>
      <c r="AH132" s="95" t="str">
        <f t="shared" si="128"/>
        <v/>
      </c>
      <c r="AI132" s="447"/>
      <c r="AJ132" s="95"/>
      <c r="AK132" s="95"/>
      <c r="AL132" s="177" t="str">
        <f t="shared" si="129"/>
        <v/>
      </c>
      <c r="AM132" s="95" t="str">
        <f t="shared" si="130"/>
        <v/>
      </c>
      <c r="AN132" s="447"/>
      <c r="AO132" s="95"/>
      <c r="AP132" s="95"/>
      <c r="AQ132" s="177" t="str">
        <f t="shared" si="131"/>
        <v/>
      </c>
      <c r="AR132" s="95" t="str">
        <f t="shared" si="132"/>
        <v/>
      </c>
      <c r="AS132" s="447"/>
      <c r="AT132" s="95"/>
      <c r="AU132" s="95"/>
      <c r="AV132" s="177" t="str">
        <f t="shared" si="133"/>
        <v/>
      </c>
      <c r="AW132" s="95" t="str">
        <f t="shared" si="134"/>
        <v/>
      </c>
      <c r="AX132" s="447"/>
    </row>
    <row r="133" spans="2:50" hidden="1">
      <c r="B133" s="456"/>
      <c r="C133" s="95">
        <v>7</v>
      </c>
      <c r="D133" s="95"/>
      <c r="E133" s="95"/>
      <c r="F133" s="95"/>
      <c r="G133" s="177"/>
      <c r="H133" s="447"/>
      <c r="I133" s="153" t="str">
        <f t="shared" si="135"/>
        <v/>
      </c>
      <c r="J133" s="153" t="str">
        <f t="shared" si="136"/>
        <v/>
      </c>
      <c r="K133" s="154" t="str">
        <f t="shared" si="137"/>
        <v/>
      </c>
      <c r="L133" s="458"/>
      <c r="M133" s="153" t="str">
        <f t="shared" si="120"/>
        <v/>
      </c>
      <c r="N133" s="448"/>
      <c r="O133" s="448"/>
      <c r="P133" s="95"/>
      <c r="Q133" s="95"/>
      <c r="R133" s="177" t="str">
        <f t="shared" si="121"/>
        <v/>
      </c>
      <c r="S133" s="95" t="str">
        <f t="shared" si="122"/>
        <v/>
      </c>
      <c r="T133" s="447"/>
      <c r="U133" s="95"/>
      <c r="V133" s="95"/>
      <c r="W133" s="177" t="str">
        <f t="shared" si="123"/>
        <v/>
      </c>
      <c r="X133" s="95" t="str">
        <f t="shared" si="124"/>
        <v/>
      </c>
      <c r="Y133" s="447"/>
      <c r="Z133" s="95"/>
      <c r="AA133" s="95"/>
      <c r="AB133" s="177" t="str">
        <f t="shared" si="125"/>
        <v/>
      </c>
      <c r="AC133" s="95" t="str">
        <f t="shared" si="126"/>
        <v/>
      </c>
      <c r="AD133" s="447"/>
      <c r="AE133" s="95"/>
      <c r="AF133" s="95"/>
      <c r="AG133" s="177" t="str">
        <f t="shared" si="127"/>
        <v/>
      </c>
      <c r="AH133" s="95" t="str">
        <f t="shared" si="128"/>
        <v/>
      </c>
      <c r="AI133" s="447"/>
      <c r="AJ133" s="95"/>
      <c r="AK133" s="95"/>
      <c r="AL133" s="177" t="str">
        <f t="shared" si="129"/>
        <v/>
      </c>
      <c r="AM133" s="95" t="str">
        <f t="shared" si="130"/>
        <v/>
      </c>
      <c r="AN133" s="447"/>
      <c r="AO133" s="95"/>
      <c r="AP133" s="95"/>
      <c r="AQ133" s="177" t="str">
        <f t="shared" si="131"/>
        <v/>
      </c>
      <c r="AR133" s="95" t="str">
        <f t="shared" si="132"/>
        <v/>
      </c>
      <c r="AS133" s="447"/>
      <c r="AT133" s="95"/>
      <c r="AU133" s="95"/>
      <c r="AV133" s="177" t="str">
        <f t="shared" si="133"/>
        <v/>
      </c>
      <c r="AW133" s="95" t="str">
        <f t="shared" si="134"/>
        <v/>
      </c>
      <c r="AX133" s="447"/>
    </row>
    <row r="134" spans="2:50" hidden="1">
      <c r="B134" s="456"/>
      <c r="C134" s="95">
        <v>8</v>
      </c>
      <c r="D134" s="95"/>
      <c r="E134" s="95"/>
      <c r="F134" s="95"/>
      <c r="G134" s="177"/>
      <c r="H134" s="447"/>
      <c r="I134" s="153" t="str">
        <f t="shared" si="135"/>
        <v/>
      </c>
      <c r="J134" s="153" t="str">
        <f t="shared" si="136"/>
        <v/>
      </c>
      <c r="K134" s="154" t="str">
        <f t="shared" si="137"/>
        <v/>
      </c>
      <c r="L134" s="458"/>
      <c r="M134" s="153" t="str">
        <f t="shared" si="120"/>
        <v/>
      </c>
      <c r="N134" s="448"/>
      <c r="O134" s="448"/>
      <c r="P134" s="95"/>
      <c r="Q134" s="95"/>
      <c r="R134" s="177" t="str">
        <f t="shared" si="121"/>
        <v/>
      </c>
      <c r="S134" s="95" t="str">
        <f t="shared" si="122"/>
        <v/>
      </c>
      <c r="T134" s="447"/>
      <c r="U134" s="95"/>
      <c r="V134" s="95"/>
      <c r="W134" s="177" t="str">
        <f t="shared" si="123"/>
        <v/>
      </c>
      <c r="X134" s="95" t="str">
        <f t="shared" si="124"/>
        <v/>
      </c>
      <c r="Y134" s="447"/>
      <c r="Z134" s="95"/>
      <c r="AA134" s="95"/>
      <c r="AB134" s="177" t="str">
        <f t="shared" si="125"/>
        <v/>
      </c>
      <c r="AC134" s="95" t="str">
        <f t="shared" si="126"/>
        <v/>
      </c>
      <c r="AD134" s="447"/>
      <c r="AE134" s="95"/>
      <c r="AF134" s="95"/>
      <c r="AG134" s="177" t="str">
        <f t="shared" si="127"/>
        <v/>
      </c>
      <c r="AH134" s="95" t="str">
        <f t="shared" si="128"/>
        <v/>
      </c>
      <c r="AI134" s="447"/>
      <c r="AJ134" s="95"/>
      <c r="AK134" s="95"/>
      <c r="AL134" s="177" t="str">
        <f t="shared" si="129"/>
        <v/>
      </c>
      <c r="AM134" s="95" t="str">
        <f t="shared" si="130"/>
        <v/>
      </c>
      <c r="AN134" s="447"/>
      <c r="AO134" s="95"/>
      <c r="AP134" s="95"/>
      <c r="AQ134" s="177" t="str">
        <f t="shared" si="131"/>
        <v/>
      </c>
      <c r="AR134" s="95" t="str">
        <f t="shared" si="132"/>
        <v/>
      </c>
      <c r="AS134" s="447"/>
      <c r="AT134" s="95"/>
      <c r="AU134" s="95"/>
      <c r="AV134" s="177" t="str">
        <f t="shared" si="133"/>
        <v/>
      </c>
      <c r="AW134" s="95" t="str">
        <f t="shared" si="134"/>
        <v/>
      </c>
      <c r="AX134" s="447"/>
    </row>
    <row r="135" spans="2:50" hidden="1">
      <c r="B135" s="456"/>
      <c r="C135" s="95">
        <v>9</v>
      </c>
      <c r="D135" s="95"/>
      <c r="E135" s="95"/>
      <c r="F135" s="95"/>
      <c r="G135" s="177"/>
      <c r="H135" s="447"/>
      <c r="I135" s="153" t="str">
        <f t="shared" si="135"/>
        <v/>
      </c>
      <c r="J135" s="153" t="str">
        <f t="shared" si="136"/>
        <v/>
      </c>
      <c r="K135" s="154" t="str">
        <f t="shared" si="137"/>
        <v/>
      </c>
      <c r="L135" s="458"/>
      <c r="M135" s="153" t="str">
        <f t="shared" si="120"/>
        <v/>
      </c>
      <c r="N135" s="448"/>
      <c r="O135" s="448"/>
      <c r="P135" s="95"/>
      <c r="Q135" s="95"/>
      <c r="R135" s="177" t="str">
        <f t="shared" si="121"/>
        <v/>
      </c>
      <c r="S135" s="95" t="str">
        <f t="shared" si="122"/>
        <v/>
      </c>
      <c r="T135" s="447"/>
      <c r="U135" s="95"/>
      <c r="V135" s="95"/>
      <c r="W135" s="177" t="str">
        <f t="shared" si="123"/>
        <v/>
      </c>
      <c r="X135" s="95" t="str">
        <f t="shared" si="124"/>
        <v/>
      </c>
      <c r="Y135" s="447"/>
      <c r="Z135" s="95"/>
      <c r="AA135" s="95"/>
      <c r="AB135" s="177" t="str">
        <f t="shared" si="125"/>
        <v/>
      </c>
      <c r="AC135" s="95" t="str">
        <f t="shared" si="126"/>
        <v/>
      </c>
      <c r="AD135" s="447"/>
      <c r="AE135" s="95"/>
      <c r="AF135" s="95"/>
      <c r="AG135" s="177" t="str">
        <f t="shared" si="127"/>
        <v/>
      </c>
      <c r="AH135" s="95" t="str">
        <f t="shared" si="128"/>
        <v/>
      </c>
      <c r="AI135" s="447"/>
      <c r="AJ135" s="95"/>
      <c r="AK135" s="95"/>
      <c r="AL135" s="177" t="str">
        <f t="shared" si="129"/>
        <v/>
      </c>
      <c r="AM135" s="95" t="str">
        <f t="shared" si="130"/>
        <v/>
      </c>
      <c r="AN135" s="447"/>
      <c r="AO135" s="95"/>
      <c r="AP135" s="95"/>
      <c r="AQ135" s="177" t="str">
        <f t="shared" si="131"/>
        <v/>
      </c>
      <c r="AR135" s="95" t="str">
        <f t="shared" si="132"/>
        <v/>
      </c>
      <c r="AS135" s="447"/>
      <c r="AT135" s="95"/>
      <c r="AU135" s="95"/>
      <c r="AV135" s="177" t="str">
        <f t="shared" si="133"/>
        <v/>
      </c>
      <c r="AW135" s="95" t="str">
        <f t="shared" si="134"/>
        <v/>
      </c>
      <c r="AX135" s="447"/>
    </row>
    <row r="136" spans="2:50" hidden="1">
      <c r="B136" s="456"/>
      <c r="C136" s="95">
        <v>10</v>
      </c>
      <c r="D136" s="95"/>
      <c r="E136" s="95"/>
      <c r="F136" s="95"/>
      <c r="G136" s="177"/>
      <c r="H136" s="447"/>
      <c r="I136" s="153" t="str">
        <f t="shared" si="135"/>
        <v/>
      </c>
      <c r="J136" s="153" t="str">
        <f t="shared" si="136"/>
        <v/>
      </c>
      <c r="K136" s="154" t="str">
        <f t="shared" si="137"/>
        <v/>
      </c>
      <c r="L136" s="458"/>
      <c r="M136" s="153" t="str">
        <f t="shared" si="120"/>
        <v/>
      </c>
      <c r="N136" s="448"/>
      <c r="O136" s="448"/>
      <c r="P136" s="95"/>
      <c r="Q136" s="95"/>
      <c r="R136" s="177" t="str">
        <f t="shared" si="121"/>
        <v/>
      </c>
      <c r="S136" s="95" t="str">
        <f t="shared" si="122"/>
        <v/>
      </c>
      <c r="T136" s="447"/>
      <c r="U136" s="95"/>
      <c r="V136" s="95"/>
      <c r="W136" s="177" t="str">
        <f t="shared" si="123"/>
        <v/>
      </c>
      <c r="X136" s="95" t="str">
        <f t="shared" si="124"/>
        <v/>
      </c>
      <c r="Y136" s="447"/>
      <c r="Z136" s="95"/>
      <c r="AA136" s="95"/>
      <c r="AB136" s="177" t="str">
        <f t="shared" si="125"/>
        <v/>
      </c>
      <c r="AC136" s="95" t="str">
        <f t="shared" si="126"/>
        <v/>
      </c>
      <c r="AD136" s="447"/>
      <c r="AE136" s="95"/>
      <c r="AF136" s="95"/>
      <c r="AG136" s="177" t="str">
        <f t="shared" si="127"/>
        <v/>
      </c>
      <c r="AH136" s="95" t="str">
        <f t="shared" si="128"/>
        <v/>
      </c>
      <c r="AI136" s="447"/>
      <c r="AJ136" s="95"/>
      <c r="AK136" s="95"/>
      <c r="AL136" s="177" t="str">
        <f t="shared" si="129"/>
        <v/>
      </c>
      <c r="AM136" s="95" t="str">
        <f t="shared" si="130"/>
        <v/>
      </c>
      <c r="AN136" s="447"/>
      <c r="AO136" s="95"/>
      <c r="AP136" s="95"/>
      <c r="AQ136" s="177" t="str">
        <f t="shared" si="131"/>
        <v/>
      </c>
      <c r="AR136" s="95" t="str">
        <f t="shared" si="132"/>
        <v/>
      </c>
      <c r="AS136" s="447"/>
      <c r="AT136" s="95"/>
      <c r="AU136" s="95"/>
      <c r="AV136" s="177" t="str">
        <f t="shared" si="133"/>
        <v/>
      </c>
      <c r="AW136" s="95" t="str">
        <f t="shared" si="134"/>
        <v/>
      </c>
      <c r="AX136" s="447"/>
    </row>
    <row r="137" spans="2:50" hidden="1">
      <c r="B137" s="456"/>
      <c r="C137" s="95">
        <v>11</v>
      </c>
      <c r="D137" s="95"/>
      <c r="E137" s="95"/>
      <c r="F137" s="95"/>
      <c r="G137" s="177"/>
      <c r="H137" s="447"/>
      <c r="I137" s="153" t="str">
        <f t="shared" si="135"/>
        <v/>
      </c>
      <c r="J137" s="153" t="str">
        <f t="shared" si="136"/>
        <v/>
      </c>
      <c r="K137" s="154" t="str">
        <f t="shared" si="137"/>
        <v/>
      </c>
      <c r="L137" s="458"/>
      <c r="M137" s="153" t="str">
        <f t="shared" si="120"/>
        <v/>
      </c>
      <c r="N137" s="448"/>
      <c r="O137" s="448"/>
      <c r="P137" s="95"/>
      <c r="Q137" s="95"/>
      <c r="R137" s="177" t="str">
        <f t="shared" si="121"/>
        <v/>
      </c>
      <c r="S137" s="95" t="str">
        <f t="shared" si="122"/>
        <v/>
      </c>
      <c r="T137" s="447"/>
      <c r="U137" s="95"/>
      <c r="V137" s="95"/>
      <c r="W137" s="177" t="str">
        <f t="shared" si="123"/>
        <v/>
      </c>
      <c r="X137" s="95" t="str">
        <f t="shared" si="124"/>
        <v/>
      </c>
      <c r="Y137" s="447"/>
      <c r="Z137" s="95"/>
      <c r="AA137" s="95"/>
      <c r="AB137" s="177" t="str">
        <f t="shared" si="125"/>
        <v/>
      </c>
      <c r="AC137" s="95" t="str">
        <f t="shared" si="126"/>
        <v/>
      </c>
      <c r="AD137" s="447"/>
      <c r="AE137" s="95"/>
      <c r="AF137" s="95"/>
      <c r="AG137" s="177" t="str">
        <f t="shared" si="127"/>
        <v/>
      </c>
      <c r="AH137" s="95" t="str">
        <f t="shared" si="128"/>
        <v/>
      </c>
      <c r="AI137" s="447"/>
      <c r="AJ137" s="95"/>
      <c r="AK137" s="95"/>
      <c r="AL137" s="177" t="str">
        <f t="shared" si="129"/>
        <v/>
      </c>
      <c r="AM137" s="95" t="str">
        <f t="shared" si="130"/>
        <v/>
      </c>
      <c r="AN137" s="447"/>
      <c r="AO137" s="95"/>
      <c r="AP137" s="95"/>
      <c r="AQ137" s="177" t="str">
        <f t="shared" si="131"/>
        <v/>
      </c>
      <c r="AR137" s="95" t="str">
        <f t="shared" si="132"/>
        <v/>
      </c>
      <c r="AS137" s="447"/>
      <c r="AT137" s="95"/>
      <c r="AU137" s="95"/>
      <c r="AV137" s="177" t="str">
        <f t="shared" si="133"/>
        <v/>
      </c>
      <c r="AW137" s="95" t="str">
        <f t="shared" si="134"/>
        <v/>
      </c>
      <c r="AX137" s="447"/>
    </row>
    <row r="138" spans="2:50" hidden="1">
      <c r="B138" s="456"/>
      <c r="C138" s="95">
        <v>12</v>
      </c>
      <c r="D138" s="95"/>
      <c r="E138" s="95"/>
      <c r="F138" s="95"/>
      <c r="G138" s="177"/>
      <c r="H138" s="447"/>
      <c r="I138" s="153" t="str">
        <f t="shared" si="135"/>
        <v/>
      </c>
      <c r="J138" s="153" t="str">
        <f t="shared" si="136"/>
        <v/>
      </c>
      <c r="K138" s="154" t="str">
        <f t="shared" si="137"/>
        <v/>
      </c>
      <c r="L138" s="458"/>
      <c r="M138" s="153" t="str">
        <f t="shared" si="120"/>
        <v/>
      </c>
      <c r="N138" s="448"/>
      <c r="O138" s="448"/>
      <c r="P138" s="95"/>
      <c r="Q138" s="95"/>
      <c r="R138" s="177" t="str">
        <f t="shared" si="121"/>
        <v/>
      </c>
      <c r="S138" s="95" t="str">
        <f t="shared" si="122"/>
        <v/>
      </c>
      <c r="T138" s="447"/>
      <c r="U138" s="95"/>
      <c r="V138" s="95"/>
      <c r="W138" s="177" t="str">
        <f t="shared" si="123"/>
        <v/>
      </c>
      <c r="X138" s="95" t="str">
        <f t="shared" si="124"/>
        <v/>
      </c>
      <c r="Y138" s="447"/>
      <c r="Z138" s="95"/>
      <c r="AA138" s="95"/>
      <c r="AB138" s="177" t="str">
        <f t="shared" si="125"/>
        <v/>
      </c>
      <c r="AC138" s="95" t="str">
        <f t="shared" si="126"/>
        <v/>
      </c>
      <c r="AD138" s="447"/>
      <c r="AE138" s="95"/>
      <c r="AF138" s="95"/>
      <c r="AG138" s="177" t="str">
        <f t="shared" si="127"/>
        <v/>
      </c>
      <c r="AH138" s="95" t="str">
        <f t="shared" si="128"/>
        <v/>
      </c>
      <c r="AI138" s="447"/>
      <c r="AJ138" s="95"/>
      <c r="AK138" s="95"/>
      <c r="AL138" s="177" t="str">
        <f t="shared" si="129"/>
        <v/>
      </c>
      <c r="AM138" s="95" t="str">
        <f t="shared" si="130"/>
        <v/>
      </c>
      <c r="AN138" s="447"/>
      <c r="AO138" s="95"/>
      <c r="AP138" s="95"/>
      <c r="AQ138" s="177" t="str">
        <f t="shared" si="131"/>
        <v/>
      </c>
      <c r="AR138" s="95" t="str">
        <f t="shared" si="132"/>
        <v/>
      </c>
      <c r="AS138" s="447"/>
      <c r="AT138" s="95"/>
      <c r="AU138" s="95"/>
      <c r="AV138" s="177" t="str">
        <f t="shared" si="133"/>
        <v/>
      </c>
      <c r="AW138" s="95" t="str">
        <f t="shared" si="134"/>
        <v/>
      </c>
      <c r="AX138" s="447"/>
    </row>
    <row r="139" spans="2:50" hidden="1">
      <c r="B139" s="456"/>
      <c r="C139" s="95">
        <v>13</v>
      </c>
      <c r="D139" s="95"/>
      <c r="E139" s="95"/>
      <c r="F139" s="95"/>
      <c r="G139" s="177"/>
      <c r="H139" s="447"/>
      <c r="I139" s="153" t="str">
        <f t="shared" si="135"/>
        <v/>
      </c>
      <c r="J139" s="153" t="str">
        <f t="shared" si="136"/>
        <v/>
      </c>
      <c r="K139" s="154" t="str">
        <f t="shared" si="137"/>
        <v/>
      </c>
      <c r="L139" s="458"/>
      <c r="M139" s="153" t="str">
        <f t="shared" si="120"/>
        <v/>
      </c>
      <c r="N139" s="448"/>
      <c r="O139" s="448"/>
      <c r="P139" s="95"/>
      <c r="Q139" s="95"/>
      <c r="R139" s="177" t="str">
        <f t="shared" si="121"/>
        <v/>
      </c>
      <c r="S139" s="95" t="str">
        <f t="shared" si="122"/>
        <v/>
      </c>
      <c r="T139" s="447"/>
      <c r="U139" s="95"/>
      <c r="V139" s="95"/>
      <c r="W139" s="177" t="str">
        <f t="shared" si="123"/>
        <v/>
      </c>
      <c r="X139" s="95" t="str">
        <f t="shared" si="124"/>
        <v/>
      </c>
      <c r="Y139" s="447"/>
      <c r="Z139" s="95"/>
      <c r="AA139" s="95"/>
      <c r="AB139" s="177" t="str">
        <f t="shared" si="125"/>
        <v/>
      </c>
      <c r="AC139" s="95" t="str">
        <f t="shared" si="126"/>
        <v/>
      </c>
      <c r="AD139" s="447"/>
      <c r="AE139" s="95"/>
      <c r="AF139" s="95"/>
      <c r="AG139" s="177" t="str">
        <f t="shared" si="127"/>
        <v/>
      </c>
      <c r="AH139" s="95" t="str">
        <f t="shared" si="128"/>
        <v/>
      </c>
      <c r="AI139" s="447"/>
      <c r="AJ139" s="95"/>
      <c r="AK139" s="95"/>
      <c r="AL139" s="177" t="str">
        <f t="shared" si="129"/>
        <v/>
      </c>
      <c r="AM139" s="95" t="str">
        <f t="shared" si="130"/>
        <v/>
      </c>
      <c r="AN139" s="447"/>
      <c r="AO139" s="95"/>
      <c r="AP139" s="95"/>
      <c r="AQ139" s="177" t="str">
        <f t="shared" si="131"/>
        <v/>
      </c>
      <c r="AR139" s="95" t="str">
        <f t="shared" si="132"/>
        <v/>
      </c>
      <c r="AS139" s="447"/>
      <c r="AT139" s="95"/>
      <c r="AU139" s="95"/>
      <c r="AV139" s="177" t="str">
        <f t="shared" si="133"/>
        <v/>
      </c>
      <c r="AW139" s="95" t="str">
        <f t="shared" si="134"/>
        <v/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177"/>
      <c r="H140" s="447"/>
      <c r="I140" s="153" t="str">
        <f t="shared" si="135"/>
        <v/>
      </c>
      <c r="J140" s="153" t="str">
        <f t="shared" si="136"/>
        <v/>
      </c>
      <c r="K140" s="154" t="str">
        <f t="shared" si="137"/>
        <v/>
      </c>
      <c r="L140" s="458"/>
      <c r="M140" s="153" t="str">
        <f t="shared" si="120"/>
        <v/>
      </c>
      <c r="N140" s="448"/>
      <c r="O140" s="448"/>
      <c r="P140" s="95"/>
      <c r="Q140" s="95"/>
      <c r="R140" s="177" t="str">
        <f t="shared" si="121"/>
        <v/>
      </c>
      <c r="S140" s="95" t="str">
        <f t="shared" si="122"/>
        <v/>
      </c>
      <c r="T140" s="447"/>
      <c r="U140" s="95"/>
      <c r="V140" s="95"/>
      <c r="W140" s="177" t="str">
        <f t="shared" si="123"/>
        <v/>
      </c>
      <c r="X140" s="95" t="str">
        <f t="shared" si="124"/>
        <v/>
      </c>
      <c r="Y140" s="447"/>
      <c r="Z140" s="95"/>
      <c r="AA140" s="95"/>
      <c r="AB140" s="177" t="str">
        <f t="shared" si="125"/>
        <v/>
      </c>
      <c r="AC140" s="95" t="str">
        <f t="shared" si="126"/>
        <v/>
      </c>
      <c r="AD140" s="447"/>
      <c r="AE140" s="95"/>
      <c r="AF140" s="95"/>
      <c r="AG140" s="177" t="str">
        <f t="shared" si="127"/>
        <v/>
      </c>
      <c r="AH140" s="95" t="str">
        <f t="shared" si="128"/>
        <v/>
      </c>
      <c r="AI140" s="447"/>
      <c r="AJ140" s="95"/>
      <c r="AK140" s="95"/>
      <c r="AL140" s="177" t="str">
        <f t="shared" si="129"/>
        <v/>
      </c>
      <c r="AM140" s="95" t="str">
        <f t="shared" si="130"/>
        <v/>
      </c>
      <c r="AN140" s="447"/>
      <c r="AO140" s="95"/>
      <c r="AP140" s="95"/>
      <c r="AQ140" s="177" t="str">
        <f t="shared" si="131"/>
        <v/>
      </c>
      <c r="AR140" s="95" t="str">
        <f t="shared" si="132"/>
        <v/>
      </c>
      <c r="AS140" s="447"/>
      <c r="AT140" s="95"/>
      <c r="AU140" s="95"/>
      <c r="AV140" s="177" t="str">
        <f t="shared" si="133"/>
        <v/>
      </c>
      <c r="AW140" s="95" t="str">
        <f t="shared" si="134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177"/>
      <c r="H141" s="447"/>
      <c r="I141" s="153" t="str">
        <f t="shared" si="135"/>
        <v/>
      </c>
      <c r="J141" s="153" t="str">
        <f t="shared" si="136"/>
        <v/>
      </c>
      <c r="K141" s="154" t="str">
        <f t="shared" si="137"/>
        <v/>
      </c>
      <c r="L141" s="459"/>
      <c r="M141" s="153" t="str">
        <f t="shared" si="120"/>
        <v/>
      </c>
      <c r="N141" s="448"/>
      <c r="O141" s="448"/>
      <c r="P141" s="95"/>
      <c r="Q141" s="95"/>
      <c r="R141" s="177" t="str">
        <f t="shared" si="121"/>
        <v/>
      </c>
      <c r="S141" s="95" t="str">
        <f t="shared" si="122"/>
        <v/>
      </c>
      <c r="T141" s="447"/>
      <c r="U141" s="95"/>
      <c r="V141" s="95"/>
      <c r="W141" s="177" t="str">
        <f t="shared" si="123"/>
        <v/>
      </c>
      <c r="X141" s="95" t="str">
        <f t="shared" si="124"/>
        <v/>
      </c>
      <c r="Y141" s="447"/>
      <c r="Z141" s="95"/>
      <c r="AA141" s="95"/>
      <c r="AB141" s="177" t="str">
        <f t="shared" si="125"/>
        <v/>
      </c>
      <c r="AC141" s="95" t="str">
        <f t="shared" si="126"/>
        <v/>
      </c>
      <c r="AD141" s="447"/>
      <c r="AE141" s="95"/>
      <c r="AF141" s="95"/>
      <c r="AG141" s="177" t="str">
        <f t="shared" si="127"/>
        <v/>
      </c>
      <c r="AH141" s="95" t="str">
        <f t="shared" si="128"/>
        <v/>
      </c>
      <c r="AI141" s="447"/>
      <c r="AJ141" s="95"/>
      <c r="AK141" s="95"/>
      <c r="AL141" s="177" t="str">
        <f t="shared" si="129"/>
        <v/>
      </c>
      <c r="AM141" s="95" t="str">
        <f t="shared" si="130"/>
        <v/>
      </c>
      <c r="AN141" s="447"/>
      <c r="AO141" s="95"/>
      <c r="AP141" s="95"/>
      <c r="AQ141" s="177" t="str">
        <f t="shared" si="131"/>
        <v/>
      </c>
      <c r="AR141" s="95" t="str">
        <f t="shared" si="132"/>
        <v/>
      </c>
      <c r="AS141" s="447"/>
      <c r="AT141" s="95"/>
      <c r="AU141" s="95"/>
      <c r="AV141" s="177" t="str">
        <f t="shared" si="133"/>
        <v/>
      </c>
      <c r="AW141" s="95" t="str">
        <f t="shared" si="134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48" t="s">
        <v>45</v>
      </c>
      <c r="C147" s="95">
        <v>1</v>
      </c>
      <c r="D147" s="95"/>
      <c r="E147" s="95"/>
      <c r="F147" s="95"/>
      <c r="G147" s="177" t="e">
        <f>F147/E147</f>
        <v>#DIV/0!</v>
      </c>
      <c r="H147" s="447" t="e">
        <f>AVERAGE(G147:G161)</f>
        <v>#DIV/0!</v>
      </c>
      <c r="I147" s="153" t="str">
        <f t="shared" ref="I147:I149" si="138">IFERROR(AVERAGE(P147,U147,Z147,AE147,AJ147,AO147,AT147),"")</f>
        <v/>
      </c>
      <c r="J147" s="153" t="str">
        <f t="shared" ref="J147:J149" si="139">IFERROR(AVERAGE(Q147,V147,AA147,AF147,AK147,AP147,AU147),"")</f>
        <v/>
      </c>
      <c r="K147" s="154" t="str">
        <f t="shared" ref="K147:K149" si="140">IFERROR(AVERAGE(R147,W147,AB147,AG147,AL147,AQ147,AV147),"")</f>
        <v/>
      </c>
      <c r="L147" s="457" t="str">
        <f>IFERROR(AVERAGE(K147:K161),"-")</f>
        <v>-</v>
      </c>
      <c r="M147" s="153" t="str">
        <f>IFERROR(RANK(K147, K$147:K$161),"")</f>
        <v/>
      </c>
      <c r="N147" s="448"/>
      <c r="O147" s="448"/>
      <c r="P147" s="95"/>
      <c r="Q147" s="95"/>
      <c r="R147" s="177" t="str">
        <f>IFERROR(Q147/P147,"")</f>
        <v/>
      </c>
      <c r="S147" s="95" t="str">
        <f>IFERROR(RANK(R147, R$147:R$161),"")</f>
        <v/>
      </c>
      <c r="T147" s="447" t="e">
        <f>AVERAGE(R147:R161)</f>
        <v>#DIV/0!</v>
      </c>
      <c r="U147" s="95"/>
      <c r="V147" s="95"/>
      <c r="W147" s="177" t="str">
        <f>IFERROR(V147/U147,"")</f>
        <v/>
      </c>
      <c r="X147" s="95" t="str">
        <f>IFERROR(RANK(W147, W$147:W$161),"")</f>
        <v/>
      </c>
      <c r="Y147" s="447" t="e">
        <f>AVERAGE(W147:W161)</f>
        <v>#DIV/0!</v>
      </c>
      <c r="Z147" s="95"/>
      <c r="AA147" s="95"/>
      <c r="AB147" s="177" t="str">
        <f>IFERROR(AA147/Z147,"")</f>
        <v/>
      </c>
      <c r="AC147" s="95" t="str">
        <f>IFERROR(RANK(AB147, AB$147:AB$161),"")</f>
        <v/>
      </c>
      <c r="AD147" s="447" t="e">
        <f>AVERAGE(AB147:AB161)</f>
        <v>#DIV/0!</v>
      </c>
      <c r="AE147" s="95"/>
      <c r="AF147" s="95"/>
      <c r="AG147" s="177" t="str">
        <f>IFERROR(AF147/AE147,"")</f>
        <v/>
      </c>
      <c r="AH147" s="95" t="str">
        <f>IFERROR(RANK(AG147, AG$147:AG$161),"")</f>
        <v/>
      </c>
      <c r="AI147" s="447" t="e">
        <f>AVERAGE(AG147:AG161)</f>
        <v>#DIV/0!</v>
      </c>
      <c r="AJ147" s="95"/>
      <c r="AK147" s="95"/>
      <c r="AL147" s="177" t="str">
        <f>IFERROR(AK147/AJ147,"")</f>
        <v/>
      </c>
      <c r="AM147" s="95" t="str">
        <f>IFERROR(RANK(AL147, AL$147:AL$161),"")</f>
        <v/>
      </c>
      <c r="AN147" s="447" t="e">
        <f>AVERAGE(AL147:AL161)</f>
        <v>#DIV/0!</v>
      </c>
      <c r="AO147" s="95"/>
      <c r="AP147" s="95"/>
      <c r="AQ147" s="177" t="str">
        <f>IFERROR(AP147/AO147,"")</f>
        <v/>
      </c>
      <c r="AR147" s="95" t="str">
        <f>IFERROR(RANK(AQ147, AQ$147:AQ$161),"")</f>
        <v/>
      </c>
      <c r="AS147" s="447" t="e">
        <f>AVERAGE(AQ147:AQ161)</f>
        <v>#DIV/0!</v>
      </c>
      <c r="AT147" s="95"/>
      <c r="AU147" s="95"/>
      <c r="AV147" s="177" t="str">
        <f>IFERROR(AU147/AT147,"")</f>
        <v/>
      </c>
      <c r="AW147" s="95" t="str">
        <f>IFERROR(RANK(AV147, AV$147:AV$161),"")</f>
        <v/>
      </c>
      <c r="AX147" s="447" t="e">
        <f>AVERAGE(AV147:AV161)</f>
        <v>#DIV/0!</v>
      </c>
    </row>
    <row r="148" spans="2:50" hidden="1">
      <c r="B148" s="456"/>
      <c r="C148" s="95">
        <v>2</v>
      </c>
      <c r="D148" s="95"/>
      <c r="E148" s="95"/>
      <c r="F148" s="95"/>
      <c r="G148" s="177"/>
      <c r="H148" s="447"/>
      <c r="I148" s="153" t="str">
        <f t="shared" si="138"/>
        <v/>
      </c>
      <c r="J148" s="153" t="str">
        <f t="shared" si="139"/>
        <v/>
      </c>
      <c r="K148" s="154" t="str">
        <f t="shared" si="140"/>
        <v/>
      </c>
      <c r="L148" s="458"/>
      <c r="M148" s="153" t="str">
        <f t="shared" ref="M148:M161" si="141">IFERROR(RANK(K148, K$147:K$161),"")</f>
        <v/>
      </c>
      <c r="N148" s="448"/>
      <c r="O148" s="448"/>
      <c r="P148" s="95"/>
      <c r="Q148" s="95"/>
      <c r="R148" s="177" t="str">
        <f t="shared" ref="R148:R161" si="142">IFERROR(Q148/P148,"")</f>
        <v/>
      </c>
      <c r="S148" s="95" t="str">
        <f t="shared" ref="S148:S161" si="143">IFERROR(RANK(R148, R$147:R$161),"")</f>
        <v/>
      </c>
      <c r="T148" s="447"/>
      <c r="U148" s="95"/>
      <c r="V148" s="95"/>
      <c r="W148" s="177" t="str">
        <f t="shared" ref="W148:W161" si="144">IFERROR(V148/U148,"")</f>
        <v/>
      </c>
      <c r="X148" s="95" t="str">
        <f t="shared" ref="X148:X161" si="145">IFERROR(RANK(W148, W$147:W$161),"")</f>
        <v/>
      </c>
      <c r="Y148" s="447"/>
      <c r="Z148" s="95"/>
      <c r="AA148" s="95"/>
      <c r="AB148" s="177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47"/>
      <c r="AE148" s="95"/>
      <c r="AF148" s="95"/>
      <c r="AG148" s="177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47"/>
      <c r="AJ148" s="95"/>
      <c r="AK148" s="95"/>
      <c r="AL148" s="177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47"/>
      <c r="AO148" s="95"/>
      <c r="AP148" s="95"/>
      <c r="AQ148" s="177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47"/>
      <c r="AT148" s="95"/>
      <c r="AU148" s="95"/>
      <c r="AV148" s="177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47"/>
    </row>
    <row r="149" spans="2:50" hidden="1">
      <c r="B149" s="456"/>
      <c r="C149" s="95">
        <v>3</v>
      </c>
      <c r="D149" s="95"/>
      <c r="E149" s="95"/>
      <c r="F149" s="95"/>
      <c r="G149" s="177"/>
      <c r="H149" s="447"/>
      <c r="I149" s="153" t="str">
        <f t="shared" si="138"/>
        <v/>
      </c>
      <c r="J149" s="153" t="str">
        <f t="shared" si="139"/>
        <v/>
      </c>
      <c r="K149" s="154" t="str">
        <f t="shared" si="140"/>
        <v/>
      </c>
      <c r="L149" s="458"/>
      <c r="M149" s="153" t="str">
        <f t="shared" si="141"/>
        <v/>
      </c>
      <c r="N149" s="448"/>
      <c r="O149" s="448"/>
      <c r="P149" s="95"/>
      <c r="Q149" s="95"/>
      <c r="R149" s="177" t="str">
        <f t="shared" si="142"/>
        <v/>
      </c>
      <c r="S149" s="95" t="str">
        <f t="shared" si="143"/>
        <v/>
      </c>
      <c r="T149" s="447"/>
      <c r="U149" s="95"/>
      <c r="V149" s="95"/>
      <c r="W149" s="177" t="str">
        <f t="shared" si="144"/>
        <v/>
      </c>
      <c r="X149" s="95" t="str">
        <f t="shared" si="145"/>
        <v/>
      </c>
      <c r="Y149" s="447"/>
      <c r="Z149" s="95"/>
      <c r="AA149" s="95"/>
      <c r="AB149" s="177" t="str">
        <f t="shared" si="146"/>
        <v/>
      </c>
      <c r="AC149" s="95" t="str">
        <f t="shared" si="147"/>
        <v/>
      </c>
      <c r="AD149" s="447"/>
      <c r="AE149" s="95"/>
      <c r="AF149" s="95"/>
      <c r="AG149" s="177" t="str">
        <f t="shared" si="148"/>
        <v/>
      </c>
      <c r="AH149" s="95" t="str">
        <f t="shared" si="149"/>
        <v/>
      </c>
      <c r="AI149" s="447"/>
      <c r="AJ149" s="95"/>
      <c r="AK149" s="95"/>
      <c r="AL149" s="177" t="str">
        <f t="shared" si="150"/>
        <v/>
      </c>
      <c r="AM149" s="95" t="str">
        <f t="shared" si="151"/>
        <v/>
      </c>
      <c r="AN149" s="447"/>
      <c r="AO149" s="95"/>
      <c r="AP149" s="95"/>
      <c r="AQ149" s="177" t="str">
        <f t="shared" si="152"/>
        <v/>
      </c>
      <c r="AR149" s="95" t="str">
        <f t="shared" si="153"/>
        <v/>
      </c>
      <c r="AS149" s="447"/>
      <c r="AT149" s="95"/>
      <c r="AU149" s="95"/>
      <c r="AV149" s="177" t="str">
        <f t="shared" si="154"/>
        <v/>
      </c>
      <c r="AW149" s="95" t="str">
        <f t="shared" si="155"/>
        <v/>
      </c>
      <c r="AX149" s="447"/>
    </row>
    <row r="150" spans="2:50" hidden="1">
      <c r="B150" s="456"/>
      <c r="C150" s="95">
        <v>4</v>
      </c>
      <c r="D150" s="95"/>
      <c r="E150" s="95"/>
      <c r="F150" s="95"/>
      <c r="G150" s="177"/>
      <c r="H150" s="447"/>
      <c r="I150" s="153" t="str">
        <f>IFERROR(AVERAGE(P150,U150,Z150,AE150,AJ150,AO150,AT150),"")</f>
        <v/>
      </c>
      <c r="J150" s="153" t="str">
        <f>IFERROR(AVERAGE(Q150,V150,AA150,AF150,AK150,AP150,AU150),"")</f>
        <v/>
      </c>
      <c r="K150" s="154" t="str">
        <f>IFERROR(AVERAGE(R150,W150,AB150,AG150,AL150,AQ150,AV150),"")</f>
        <v/>
      </c>
      <c r="L150" s="458"/>
      <c r="M150" s="153" t="str">
        <f t="shared" si="141"/>
        <v/>
      </c>
      <c r="N150" s="448"/>
      <c r="O150" s="448"/>
      <c r="P150" s="95"/>
      <c r="Q150" s="95"/>
      <c r="R150" s="177" t="str">
        <f t="shared" si="142"/>
        <v/>
      </c>
      <c r="S150" s="95" t="str">
        <f t="shared" si="143"/>
        <v/>
      </c>
      <c r="T150" s="447"/>
      <c r="U150" s="95"/>
      <c r="V150" s="95"/>
      <c r="W150" s="177" t="str">
        <f t="shared" si="144"/>
        <v/>
      </c>
      <c r="X150" s="95" t="str">
        <f t="shared" si="145"/>
        <v/>
      </c>
      <c r="Y150" s="447"/>
      <c r="Z150" s="95"/>
      <c r="AA150" s="95"/>
      <c r="AB150" s="177" t="str">
        <f t="shared" si="146"/>
        <v/>
      </c>
      <c r="AC150" s="95" t="str">
        <f t="shared" si="147"/>
        <v/>
      </c>
      <c r="AD150" s="447"/>
      <c r="AE150" s="95"/>
      <c r="AF150" s="95"/>
      <c r="AG150" s="177" t="str">
        <f t="shared" si="148"/>
        <v/>
      </c>
      <c r="AH150" s="95" t="str">
        <f t="shared" si="149"/>
        <v/>
      </c>
      <c r="AI150" s="447"/>
      <c r="AJ150" s="95"/>
      <c r="AK150" s="95"/>
      <c r="AL150" s="177" t="str">
        <f t="shared" si="150"/>
        <v/>
      </c>
      <c r="AM150" s="95" t="str">
        <f t="shared" si="151"/>
        <v/>
      </c>
      <c r="AN150" s="447"/>
      <c r="AO150" s="95"/>
      <c r="AP150" s="95"/>
      <c r="AQ150" s="177" t="str">
        <f t="shared" si="152"/>
        <v/>
      </c>
      <c r="AR150" s="95" t="str">
        <f t="shared" si="153"/>
        <v/>
      </c>
      <c r="AS150" s="447"/>
      <c r="AT150" s="95"/>
      <c r="AU150" s="95"/>
      <c r="AV150" s="177" t="str">
        <f t="shared" si="154"/>
        <v/>
      </c>
      <c r="AW150" s="95" t="str">
        <f t="shared" si="155"/>
        <v/>
      </c>
      <c r="AX150" s="447"/>
    </row>
    <row r="151" spans="2:50" hidden="1">
      <c r="B151" s="456"/>
      <c r="C151" s="95">
        <v>5</v>
      </c>
      <c r="D151" s="95"/>
      <c r="E151" s="95"/>
      <c r="F151" s="95"/>
      <c r="G151" s="177"/>
      <c r="H151" s="447"/>
      <c r="I151" s="153" t="str">
        <f t="shared" ref="I151:I161" si="156">IFERROR(AVERAGE(P151,U151,Z151,AE151,AJ151,AO151,AT151),"")</f>
        <v/>
      </c>
      <c r="J151" s="153" t="str">
        <f t="shared" ref="J151:J161" si="157">IFERROR(AVERAGE(Q151,V151,AA151,AF151,AK151,AP151,AU151),"")</f>
        <v/>
      </c>
      <c r="K151" s="154" t="str">
        <f t="shared" ref="K151:K161" si="158">IFERROR(AVERAGE(R151,W151,AB151,AG151,AL151,AQ151,AV151),"")</f>
        <v/>
      </c>
      <c r="L151" s="458"/>
      <c r="M151" s="153" t="str">
        <f t="shared" si="141"/>
        <v/>
      </c>
      <c r="N151" s="448"/>
      <c r="O151" s="448"/>
      <c r="P151" s="95"/>
      <c r="Q151" s="95"/>
      <c r="R151" s="177" t="str">
        <f t="shared" si="142"/>
        <v/>
      </c>
      <c r="S151" s="95" t="str">
        <f t="shared" si="143"/>
        <v/>
      </c>
      <c r="T151" s="447"/>
      <c r="U151" s="95"/>
      <c r="V151" s="95"/>
      <c r="W151" s="177" t="str">
        <f t="shared" si="144"/>
        <v/>
      </c>
      <c r="X151" s="95" t="str">
        <f t="shared" si="145"/>
        <v/>
      </c>
      <c r="Y151" s="447"/>
      <c r="Z151" s="95"/>
      <c r="AA151" s="95"/>
      <c r="AB151" s="177" t="str">
        <f t="shared" si="146"/>
        <v/>
      </c>
      <c r="AC151" s="95" t="str">
        <f t="shared" si="147"/>
        <v/>
      </c>
      <c r="AD151" s="447"/>
      <c r="AE151" s="95"/>
      <c r="AF151" s="95"/>
      <c r="AG151" s="177" t="str">
        <f t="shared" si="148"/>
        <v/>
      </c>
      <c r="AH151" s="95" t="str">
        <f t="shared" si="149"/>
        <v/>
      </c>
      <c r="AI151" s="447"/>
      <c r="AJ151" s="95"/>
      <c r="AK151" s="95"/>
      <c r="AL151" s="177" t="str">
        <f t="shared" si="150"/>
        <v/>
      </c>
      <c r="AM151" s="95" t="str">
        <f t="shared" si="151"/>
        <v/>
      </c>
      <c r="AN151" s="447"/>
      <c r="AO151" s="95"/>
      <c r="AP151" s="95"/>
      <c r="AQ151" s="177" t="str">
        <f t="shared" si="152"/>
        <v/>
      </c>
      <c r="AR151" s="95" t="str">
        <f t="shared" si="153"/>
        <v/>
      </c>
      <c r="AS151" s="447"/>
      <c r="AT151" s="95"/>
      <c r="AU151" s="95"/>
      <c r="AV151" s="177" t="str">
        <f t="shared" si="154"/>
        <v/>
      </c>
      <c r="AW151" s="95" t="str">
        <f t="shared" si="155"/>
        <v/>
      </c>
      <c r="AX151" s="447"/>
    </row>
    <row r="152" spans="2:50" hidden="1">
      <c r="B152" s="456"/>
      <c r="C152" s="95">
        <v>6</v>
      </c>
      <c r="D152" s="95"/>
      <c r="E152" s="95"/>
      <c r="F152" s="95"/>
      <c r="G152" s="177"/>
      <c r="H152" s="447"/>
      <c r="I152" s="153" t="str">
        <f t="shared" si="156"/>
        <v/>
      </c>
      <c r="J152" s="153" t="str">
        <f t="shared" si="157"/>
        <v/>
      </c>
      <c r="K152" s="154" t="str">
        <f t="shared" si="158"/>
        <v/>
      </c>
      <c r="L152" s="458"/>
      <c r="M152" s="153" t="str">
        <f t="shared" si="141"/>
        <v/>
      </c>
      <c r="N152" s="448"/>
      <c r="O152" s="448"/>
      <c r="P152" s="95"/>
      <c r="Q152" s="95"/>
      <c r="R152" s="177" t="str">
        <f t="shared" si="142"/>
        <v/>
      </c>
      <c r="S152" s="95" t="str">
        <f t="shared" si="143"/>
        <v/>
      </c>
      <c r="T152" s="447"/>
      <c r="U152" s="95"/>
      <c r="V152" s="95"/>
      <c r="W152" s="177" t="str">
        <f t="shared" si="144"/>
        <v/>
      </c>
      <c r="X152" s="95" t="str">
        <f t="shared" si="145"/>
        <v/>
      </c>
      <c r="Y152" s="447"/>
      <c r="Z152" s="95"/>
      <c r="AA152" s="95"/>
      <c r="AB152" s="177" t="str">
        <f t="shared" si="146"/>
        <v/>
      </c>
      <c r="AC152" s="95" t="str">
        <f t="shared" si="147"/>
        <v/>
      </c>
      <c r="AD152" s="447"/>
      <c r="AE152" s="95"/>
      <c r="AF152" s="95"/>
      <c r="AG152" s="177" t="str">
        <f t="shared" si="148"/>
        <v/>
      </c>
      <c r="AH152" s="95" t="str">
        <f t="shared" si="149"/>
        <v/>
      </c>
      <c r="AI152" s="447"/>
      <c r="AJ152" s="95"/>
      <c r="AK152" s="95"/>
      <c r="AL152" s="177" t="str">
        <f t="shared" si="150"/>
        <v/>
      </c>
      <c r="AM152" s="95" t="str">
        <f t="shared" si="151"/>
        <v/>
      </c>
      <c r="AN152" s="447"/>
      <c r="AO152" s="95"/>
      <c r="AP152" s="95"/>
      <c r="AQ152" s="177" t="str">
        <f t="shared" si="152"/>
        <v/>
      </c>
      <c r="AR152" s="95" t="str">
        <f t="shared" si="153"/>
        <v/>
      </c>
      <c r="AS152" s="447"/>
      <c r="AT152" s="95"/>
      <c r="AU152" s="95"/>
      <c r="AV152" s="177" t="str">
        <f t="shared" si="154"/>
        <v/>
      </c>
      <c r="AW152" s="95" t="str">
        <f t="shared" si="155"/>
        <v/>
      </c>
      <c r="AX152" s="447"/>
    </row>
    <row r="153" spans="2:50" hidden="1">
      <c r="B153" s="456"/>
      <c r="C153" s="95">
        <v>7</v>
      </c>
      <c r="D153" s="95"/>
      <c r="E153" s="95"/>
      <c r="F153" s="95"/>
      <c r="G153" s="177"/>
      <c r="H153" s="447"/>
      <c r="I153" s="153" t="str">
        <f t="shared" si="156"/>
        <v/>
      </c>
      <c r="J153" s="153" t="str">
        <f t="shared" si="157"/>
        <v/>
      </c>
      <c r="K153" s="154" t="str">
        <f t="shared" si="158"/>
        <v/>
      </c>
      <c r="L153" s="458"/>
      <c r="M153" s="153" t="str">
        <f t="shared" si="141"/>
        <v/>
      </c>
      <c r="N153" s="448"/>
      <c r="O153" s="448"/>
      <c r="P153" s="95"/>
      <c r="Q153" s="95"/>
      <c r="R153" s="177" t="str">
        <f t="shared" si="142"/>
        <v/>
      </c>
      <c r="S153" s="95" t="str">
        <f t="shared" si="143"/>
        <v/>
      </c>
      <c r="T153" s="447"/>
      <c r="U153" s="95"/>
      <c r="V153" s="95"/>
      <c r="W153" s="177" t="str">
        <f t="shared" si="144"/>
        <v/>
      </c>
      <c r="X153" s="95" t="str">
        <f t="shared" si="145"/>
        <v/>
      </c>
      <c r="Y153" s="447"/>
      <c r="Z153" s="95"/>
      <c r="AA153" s="95"/>
      <c r="AB153" s="177" t="str">
        <f t="shared" si="146"/>
        <v/>
      </c>
      <c r="AC153" s="95" t="str">
        <f t="shared" si="147"/>
        <v/>
      </c>
      <c r="AD153" s="447"/>
      <c r="AE153" s="95"/>
      <c r="AF153" s="95"/>
      <c r="AG153" s="177" t="str">
        <f t="shared" si="148"/>
        <v/>
      </c>
      <c r="AH153" s="95" t="str">
        <f t="shared" si="149"/>
        <v/>
      </c>
      <c r="AI153" s="447"/>
      <c r="AJ153" s="95"/>
      <c r="AK153" s="95"/>
      <c r="AL153" s="177" t="str">
        <f t="shared" si="150"/>
        <v/>
      </c>
      <c r="AM153" s="95" t="str">
        <f t="shared" si="151"/>
        <v/>
      </c>
      <c r="AN153" s="447"/>
      <c r="AO153" s="95"/>
      <c r="AP153" s="95"/>
      <c r="AQ153" s="177" t="str">
        <f t="shared" si="152"/>
        <v/>
      </c>
      <c r="AR153" s="95" t="str">
        <f t="shared" si="153"/>
        <v/>
      </c>
      <c r="AS153" s="447"/>
      <c r="AT153" s="95"/>
      <c r="AU153" s="95"/>
      <c r="AV153" s="177" t="str">
        <f t="shared" si="154"/>
        <v/>
      </c>
      <c r="AW153" s="95" t="str">
        <f t="shared" si="155"/>
        <v/>
      </c>
      <c r="AX153" s="447"/>
    </row>
    <row r="154" spans="2:50" hidden="1">
      <c r="B154" s="456"/>
      <c r="C154" s="95">
        <v>8</v>
      </c>
      <c r="D154" s="95"/>
      <c r="E154" s="95"/>
      <c r="F154" s="95"/>
      <c r="G154" s="177"/>
      <c r="H154" s="447"/>
      <c r="I154" s="153" t="str">
        <f t="shared" si="156"/>
        <v/>
      </c>
      <c r="J154" s="153" t="str">
        <f t="shared" si="157"/>
        <v/>
      </c>
      <c r="K154" s="154" t="str">
        <f t="shared" si="158"/>
        <v/>
      </c>
      <c r="L154" s="458"/>
      <c r="M154" s="153" t="str">
        <f t="shared" si="141"/>
        <v/>
      </c>
      <c r="N154" s="448"/>
      <c r="O154" s="448"/>
      <c r="P154" s="95"/>
      <c r="Q154" s="95"/>
      <c r="R154" s="177" t="str">
        <f t="shared" si="142"/>
        <v/>
      </c>
      <c r="S154" s="95" t="str">
        <f t="shared" si="143"/>
        <v/>
      </c>
      <c r="T154" s="447"/>
      <c r="U154" s="95"/>
      <c r="V154" s="95"/>
      <c r="W154" s="177" t="str">
        <f t="shared" si="144"/>
        <v/>
      </c>
      <c r="X154" s="95" t="str">
        <f t="shared" si="145"/>
        <v/>
      </c>
      <c r="Y154" s="447"/>
      <c r="Z154" s="95"/>
      <c r="AA154" s="95"/>
      <c r="AB154" s="177" t="str">
        <f t="shared" si="146"/>
        <v/>
      </c>
      <c r="AC154" s="95" t="str">
        <f t="shared" si="147"/>
        <v/>
      </c>
      <c r="AD154" s="447"/>
      <c r="AE154" s="95"/>
      <c r="AF154" s="95"/>
      <c r="AG154" s="177" t="str">
        <f t="shared" si="148"/>
        <v/>
      </c>
      <c r="AH154" s="95" t="str">
        <f t="shared" si="149"/>
        <v/>
      </c>
      <c r="AI154" s="447"/>
      <c r="AJ154" s="95"/>
      <c r="AK154" s="95"/>
      <c r="AL154" s="177" t="str">
        <f t="shared" si="150"/>
        <v/>
      </c>
      <c r="AM154" s="95" t="str">
        <f t="shared" si="151"/>
        <v/>
      </c>
      <c r="AN154" s="447"/>
      <c r="AO154" s="95"/>
      <c r="AP154" s="95"/>
      <c r="AQ154" s="177" t="str">
        <f t="shared" si="152"/>
        <v/>
      </c>
      <c r="AR154" s="95" t="str">
        <f t="shared" si="153"/>
        <v/>
      </c>
      <c r="AS154" s="447"/>
      <c r="AT154" s="95"/>
      <c r="AU154" s="95"/>
      <c r="AV154" s="177" t="str">
        <f t="shared" si="154"/>
        <v/>
      </c>
      <c r="AW154" s="95" t="str">
        <f t="shared" si="155"/>
        <v/>
      </c>
      <c r="AX154" s="447"/>
    </row>
    <row r="155" spans="2:50" hidden="1">
      <c r="B155" s="456"/>
      <c r="C155" s="95">
        <v>9</v>
      </c>
      <c r="D155" s="95"/>
      <c r="E155" s="95"/>
      <c r="F155" s="95"/>
      <c r="G155" s="177"/>
      <c r="H155" s="447"/>
      <c r="I155" s="153" t="str">
        <f t="shared" si="156"/>
        <v/>
      </c>
      <c r="J155" s="153" t="str">
        <f t="shared" si="157"/>
        <v/>
      </c>
      <c r="K155" s="154" t="str">
        <f t="shared" si="158"/>
        <v/>
      </c>
      <c r="L155" s="458"/>
      <c r="M155" s="153" t="str">
        <f t="shared" si="141"/>
        <v/>
      </c>
      <c r="N155" s="448"/>
      <c r="O155" s="448"/>
      <c r="P155" s="95"/>
      <c r="Q155" s="95"/>
      <c r="R155" s="177" t="str">
        <f t="shared" si="142"/>
        <v/>
      </c>
      <c r="S155" s="95" t="str">
        <f t="shared" si="143"/>
        <v/>
      </c>
      <c r="T155" s="447"/>
      <c r="U155" s="95"/>
      <c r="V155" s="95"/>
      <c r="W155" s="177" t="str">
        <f t="shared" si="144"/>
        <v/>
      </c>
      <c r="X155" s="95" t="str">
        <f t="shared" si="145"/>
        <v/>
      </c>
      <c r="Y155" s="447"/>
      <c r="Z155" s="95"/>
      <c r="AA155" s="95"/>
      <c r="AB155" s="177" t="str">
        <f t="shared" si="146"/>
        <v/>
      </c>
      <c r="AC155" s="95" t="str">
        <f t="shared" si="147"/>
        <v/>
      </c>
      <c r="AD155" s="447"/>
      <c r="AE155" s="95"/>
      <c r="AF155" s="95"/>
      <c r="AG155" s="177" t="str">
        <f t="shared" si="148"/>
        <v/>
      </c>
      <c r="AH155" s="95" t="str">
        <f t="shared" si="149"/>
        <v/>
      </c>
      <c r="AI155" s="447"/>
      <c r="AJ155" s="95"/>
      <c r="AK155" s="95"/>
      <c r="AL155" s="177" t="str">
        <f t="shared" si="150"/>
        <v/>
      </c>
      <c r="AM155" s="95" t="str">
        <f t="shared" si="151"/>
        <v/>
      </c>
      <c r="AN155" s="447"/>
      <c r="AO155" s="95"/>
      <c r="AP155" s="95"/>
      <c r="AQ155" s="177" t="str">
        <f t="shared" si="152"/>
        <v/>
      </c>
      <c r="AR155" s="95" t="str">
        <f t="shared" si="153"/>
        <v/>
      </c>
      <c r="AS155" s="447"/>
      <c r="AT155" s="95"/>
      <c r="AU155" s="95"/>
      <c r="AV155" s="177" t="str">
        <f t="shared" si="154"/>
        <v/>
      </c>
      <c r="AW155" s="95" t="str">
        <f t="shared" si="155"/>
        <v/>
      </c>
      <c r="AX155" s="447"/>
    </row>
    <row r="156" spans="2:50" hidden="1">
      <c r="B156" s="456"/>
      <c r="C156" s="95">
        <v>10</v>
      </c>
      <c r="D156" s="95"/>
      <c r="E156" s="95"/>
      <c r="F156" s="95"/>
      <c r="G156" s="177"/>
      <c r="H156" s="447"/>
      <c r="I156" s="153" t="str">
        <f t="shared" si="156"/>
        <v/>
      </c>
      <c r="J156" s="153" t="str">
        <f t="shared" si="157"/>
        <v/>
      </c>
      <c r="K156" s="154" t="str">
        <f t="shared" si="158"/>
        <v/>
      </c>
      <c r="L156" s="458"/>
      <c r="M156" s="153" t="str">
        <f t="shared" si="141"/>
        <v/>
      </c>
      <c r="N156" s="448"/>
      <c r="O156" s="448"/>
      <c r="P156" s="95"/>
      <c r="Q156" s="95"/>
      <c r="R156" s="177" t="str">
        <f t="shared" si="142"/>
        <v/>
      </c>
      <c r="S156" s="95" t="str">
        <f t="shared" si="143"/>
        <v/>
      </c>
      <c r="T156" s="447"/>
      <c r="U156" s="95"/>
      <c r="V156" s="95"/>
      <c r="W156" s="177" t="str">
        <f t="shared" si="144"/>
        <v/>
      </c>
      <c r="X156" s="95" t="str">
        <f t="shared" si="145"/>
        <v/>
      </c>
      <c r="Y156" s="447"/>
      <c r="Z156" s="95"/>
      <c r="AA156" s="95"/>
      <c r="AB156" s="177" t="str">
        <f t="shared" si="146"/>
        <v/>
      </c>
      <c r="AC156" s="95" t="str">
        <f t="shared" si="147"/>
        <v/>
      </c>
      <c r="AD156" s="447"/>
      <c r="AE156" s="95"/>
      <c r="AF156" s="95"/>
      <c r="AG156" s="177" t="str">
        <f t="shared" si="148"/>
        <v/>
      </c>
      <c r="AH156" s="95" t="str">
        <f t="shared" si="149"/>
        <v/>
      </c>
      <c r="AI156" s="447"/>
      <c r="AJ156" s="95"/>
      <c r="AK156" s="95"/>
      <c r="AL156" s="177" t="str">
        <f t="shared" si="150"/>
        <v/>
      </c>
      <c r="AM156" s="95" t="str">
        <f t="shared" si="151"/>
        <v/>
      </c>
      <c r="AN156" s="447"/>
      <c r="AO156" s="95"/>
      <c r="AP156" s="95"/>
      <c r="AQ156" s="177" t="str">
        <f t="shared" si="152"/>
        <v/>
      </c>
      <c r="AR156" s="95" t="str">
        <f t="shared" si="153"/>
        <v/>
      </c>
      <c r="AS156" s="447"/>
      <c r="AT156" s="95"/>
      <c r="AU156" s="95"/>
      <c r="AV156" s="177" t="str">
        <f t="shared" si="154"/>
        <v/>
      </c>
      <c r="AW156" s="95" t="str">
        <f t="shared" si="155"/>
        <v/>
      </c>
      <c r="AX156" s="447"/>
    </row>
    <row r="157" spans="2:50" hidden="1">
      <c r="B157" s="456"/>
      <c r="C157" s="95">
        <v>11</v>
      </c>
      <c r="D157" s="95"/>
      <c r="E157" s="95"/>
      <c r="F157" s="95"/>
      <c r="G157" s="177"/>
      <c r="H157" s="447"/>
      <c r="I157" s="153" t="str">
        <f t="shared" si="156"/>
        <v/>
      </c>
      <c r="J157" s="153" t="str">
        <f t="shared" si="157"/>
        <v/>
      </c>
      <c r="K157" s="154" t="str">
        <f t="shared" si="158"/>
        <v/>
      </c>
      <c r="L157" s="458"/>
      <c r="M157" s="153" t="str">
        <f t="shared" si="141"/>
        <v/>
      </c>
      <c r="N157" s="448"/>
      <c r="O157" s="448"/>
      <c r="P157" s="95"/>
      <c r="Q157" s="95"/>
      <c r="R157" s="177" t="str">
        <f t="shared" si="142"/>
        <v/>
      </c>
      <c r="S157" s="95" t="str">
        <f t="shared" si="143"/>
        <v/>
      </c>
      <c r="T157" s="447"/>
      <c r="U157" s="95"/>
      <c r="V157" s="95"/>
      <c r="W157" s="177" t="str">
        <f t="shared" si="144"/>
        <v/>
      </c>
      <c r="X157" s="95" t="str">
        <f t="shared" si="145"/>
        <v/>
      </c>
      <c r="Y157" s="447"/>
      <c r="Z157" s="95"/>
      <c r="AA157" s="95"/>
      <c r="AB157" s="177" t="str">
        <f t="shared" si="146"/>
        <v/>
      </c>
      <c r="AC157" s="95" t="str">
        <f t="shared" si="147"/>
        <v/>
      </c>
      <c r="AD157" s="447"/>
      <c r="AE157" s="95"/>
      <c r="AF157" s="95"/>
      <c r="AG157" s="177" t="str">
        <f t="shared" si="148"/>
        <v/>
      </c>
      <c r="AH157" s="95" t="str">
        <f t="shared" si="149"/>
        <v/>
      </c>
      <c r="AI157" s="447"/>
      <c r="AJ157" s="95"/>
      <c r="AK157" s="95"/>
      <c r="AL157" s="177" t="str">
        <f t="shared" si="150"/>
        <v/>
      </c>
      <c r="AM157" s="95" t="str">
        <f t="shared" si="151"/>
        <v/>
      </c>
      <c r="AN157" s="447"/>
      <c r="AO157" s="95"/>
      <c r="AP157" s="95"/>
      <c r="AQ157" s="177" t="str">
        <f t="shared" si="152"/>
        <v/>
      </c>
      <c r="AR157" s="95" t="str">
        <f t="shared" si="153"/>
        <v/>
      </c>
      <c r="AS157" s="447"/>
      <c r="AT157" s="95"/>
      <c r="AU157" s="95"/>
      <c r="AV157" s="177" t="str">
        <f t="shared" si="154"/>
        <v/>
      </c>
      <c r="AW157" s="95" t="str">
        <f t="shared" si="155"/>
        <v/>
      </c>
      <c r="AX157" s="447"/>
    </row>
    <row r="158" spans="2:50" hidden="1">
      <c r="B158" s="456"/>
      <c r="C158" s="95">
        <v>12</v>
      </c>
      <c r="D158" s="95"/>
      <c r="E158" s="95"/>
      <c r="F158" s="95"/>
      <c r="G158" s="177"/>
      <c r="H158" s="447"/>
      <c r="I158" s="153" t="str">
        <f t="shared" si="156"/>
        <v/>
      </c>
      <c r="J158" s="153" t="str">
        <f t="shared" si="157"/>
        <v/>
      </c>
      <c r="K158" s="154" t="str">
        <f t="shared" si="158"/>
        <v/>
      </c>
      <c r="L158" s="458"/>
      <c r="M158" s="153" t="str">
        <f t="shared" si="141"/>
        <v/>
      </c>
      <c r="N158" s="448"/>
      <c r="O158" s="448"/>
      <c r="P158" s="95"/>
      <c r="Q158" s="95"/>
      <c r="R158" s="177" t="str">
        <f t="shared" si="142"/>
        <v/>
      </c>
      <c r="S158" s="95" t="str">
        <f t="shared" si="143"/>
        <v/>
      </c>
      <c r="T158" s="447"/>
      <c r="U158" s="95"/>
      <c r="V158" s="95"/>
      <c r="W158" s="177" t="str">
        <f t="shared" si="144"/>
        <v/>
      </c>
      <c r="X158" s="95" t="str">
        <f t="shared" si="145"/>
        <v/>
      </c>
      <c r="Y158" s="447"/>
      <c r="Z158" s="95"/>
      <c r="AA158" s="95"/>
      <c r="AB158" s="177" t="str">
        <f t="shared" si="146"/>
        <v/>
      </c>
      <c r="AC158" s="95" t="str">
        <f t="shared" si="147"/>
        <v/>
      </c>
      <c r="AD158" s="447"/>
      <c r="AE158" s="95"/>
      <c r="AF158" s="95"/>
      <c r="AG158" s="177" t="str">
        <f t="shared" si="148"/>
        <v/>
      </c>
      <c r="AH158" s="95" t="str">
        <f t="shared" si="149"/>
        <v/>
      </c>
      <c r="AI158" s="447"/>
      <c r="AJ158" s="95"/>
      <c r="AK158" s="95"/>
      <c r="AL158" s="177" t="str">
        <f t="shared" si="150"/>
        <v/>
      </c>
      <c r="AM158" s="95" t="str">
        <f t="shared" si="151"/>
        <v/>
      </c>
      <c r="AN158" s="447"/>
      <c r="AO158" s="95"/>
      <c r="AP158" s="95"/>
      <c r="AQ158" s="177" t="str">
        <f t="shared" si="152"/>
        <v/>
      </c>
      <c r="AR158" s="95" t="str">
        <f t="shared" si="153"/>
        <v/>
      </c>
      <c r="AS158" s="447"/>
      <c r="AT158" s="95"/>
      <c r="AU158" s="95"/>
      <c r="AV158" s="177" t="str">
        <f t="shared" si="154"/>
        <v/>
      </c>
      <c r="AW158" s="95" t="str">
        <f t="shared" si="155"/>
        <v/>
      </c>
      <c r="AX158" s="447"/>
    </row>
    <row r="159" spans="2:50" hidden="1">
      <c r="B159" s="456"/>
      <c r="C159" s="95">
        <v>13</v>
      </c>
      <c r="D159" s="95"/>
      <c r="E159" s="95"/>
      <c r="F159" s="95"/>
      <c r="G159" s="177"/>
      <c r="H159" s="447"/>
      <c r="I159" s="153" t="str">
        <f t="shared" si="156"/>
        <v/>
      </c>
      <c r="J159" s="153" t="str">
        <f t="shared" si="157"/>
        <v/>
      </c>
      <c r="K159" s="154" t="str">
        <f t="shared" si="158"/>
        <v/>
      </c>
      <c r="L159" s="458"/>
      <c r="M159" s="153" t="str">
        <f t="shared" si="141"/>
        <v/>
      </c>
      <c r="N159" s="448"/>
      <c r="O159" s="448"/>
      <c r="P159" s="95"/>
      <c r="Q159" s="95"/>
      <c r="R159" s="177" t="str">
        <f t="shared" si="142"/>
        <v/>
      </c>
      <c r="S159" s="95" t="str">
        <f t="shared" si="143"/>
        <v/>
      </c>
      <c r="T159" s="447"/>
      <c r="U159" s="95"/>
      <c r="V159" s="95"/>
      <c r="W159" s="177" t="str">
        <f t="shared" si="144"/>
        <v/>
      </c>
      <c r="X159" s="95" t="str">
        <f t="shared" si="145"/>
        <v/>
      </c>
      <c r="Y159" s="447"/>
      <c r="Z159" s="95"/>
      <c r="AA159" s="95"/>
      <c r="AB159" s="177" t="str">
        <f t="shared" si="146"/>
        <v/>
      </c>
      <c r="AC159" s="95" t="str">
        <f t="shared" si="147"/>
        <v/>
      </c>
      <c r="AD159" s="447"/>
      <c r="AE159" s="95"/>
      <c r="AF159" s="95"/>
      <c r="AG159" s="177" t="str">
        <f t="shared" si="148"/>
        <v/>
      </c>
      <c r="AH159" s="95" t="str">
        <f t="shared" si="149"/>
        <v/>
      </c>
      <c r="AI159" s="447"/>
      <c r="AJ159" s="95"/>
      <c r="AK159" s="95"/>
      <c r="AL159" s="177" t="str">
        <f t="shared" si="150"/>
        <v/>
      </c>
      <c r="AM159" s="95" t="str">
        <f t="shared" si="151"/>
        <v/>
      </c>
      <c r="AN159" s="447"/>
      <c r="AO159" s="95"/>
      <c r="AP159" s="95"/>
      <c r="AQ159" s="177" t="str">
        <f t="shared" si="152"/>
        <v/>
      </c>
      <c r="AR159" s="95" t="str">
        <f t="shared" si="153"/>
        <v/>
      </c>
      <c r="AS159" s="447"/>
      <c r="AT159" s="95"/>
      <c r="AU159" s="95"/>
      <c r="AV159" s="177" t="str">
        <f t="shared" si="154"/>
        <v/>
      </c>
      <c r="AW159" s="95" t="str">
        <f t="shared" si="155"/>
        <v/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177"/>
      <c r="H160" s="447"/>
      <c r="I160" s="153" t="str">
        <f t="shared" si="156"/>
        <v/>
      </c>
      <c r="J160" s="153" t="str">
        <f t="shared" si="157"/>
        <v/>
      </c>
      <c r="K160" s="154" t="str">
        <f t="shared" si="158"/>
        <v/>
      </c>
      <c r="L160" s="458"/>
      <c r="M160" s="153" t="str">
        <f t="shared" si="141"/>
        <v/>
      </c>
      <c r="N160" s="448"/>
      <c r="O160" s="448"/>
      <c r="P160" s="95"/>
      <c r="Q160" s="95"/>
      <c r="R160" s="177" t="str">
        <f t="shared" si="142"/>
        <v/>
      </c>
      <c r="S160" s="95" t="str">
        <f t="shared" si="143"/>
        <v/>
      </c>
      <c r="T160" s="447"/>
      <c r="U160" s="95"/>
      <c r="V160" s="95"/>
      <c r="W160" s="177" t="str">
        <f t="shared" si="144"/>
        <v/>
      </c>
      <c r="X160" s="95" t="str">
        <f t="shared" si="145"/>
        <v/>
      </c>
      <c r="Y160" s="447"/>
      <c r="Z160" s="95"/>
      <c r="AA160" s="95"/>
      <c r="AB160" s="177" t="str">
        <f t="shared" si="146"/>
        <v/>
      </c>
      <c r="AC160" s="95" t="str">
        <f t="shared" si="147"/>
        <v/>
      </c>
      <c r="AD160" s="447"/>
      <c r="AE160" s="95"/>
      <c r="AF160" s="95"/>
      <c r="AG160" s="177" t="str">
        <f t="shared" si="148"/>
        <v/>
      </c>
      <c r="AH160" s="95" t="str">
        <f t="shared" si="149"/>
        <v/>
      </c>
      <c r="AI160" s="447"/>
      <c r="AJ160" s="95"/>
      <c r="AK160" s="95"/>
      <c r="AL160" s="177" t="str">
        <f t="shared" si="150"/>
        <v/>
      </c>
      <c r="AM160" s="95" t="str">
        <f t="shared" si="151"/>
        <v/>
      </c>
      <c r="AN160" s="447"/>
      <c r="AO160" s="95"/>
      <c r="AP160" s="95"/>
      <c r="AQ160" s="177" t="str">
        <f t="shared" si="152"/>
        <v/>
      </c>
      <c r="AR160" s="95" t="str">
        <f t="shared" si="153"/>
        <v/>
      </c>
      <c r="AS160" s="447"/>
      <c r="AT160" s="95"/>
      <c r="AU160" s="95"/>
      <c r="AV160" s="177" t="str">
        <f t="shared" si="154"/>
        <v/>
      </c>
      <c r="AW160" s="95" t="str">
        <f t="shared" si="155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177"/>
      <c r="H161" s="447"/>
      <c r="I161" s="153" t="str">
        <f t="shared" si="156"/>
        <v/>
      </c>
      <c r="J161" s="153" t="str">
        <f t="shared" si="157"/>
        <v/>
      </c>
      <c r="K161" s="154" t="str">
        <f t="shared" si="158"/>
        <v/>
      </c>
      <c r="L161" s="459"/>
      <c r="M161" s="153" t="str">
        <f t="shared" si="141"/>
        <v/>
      </c>
      <c r="N161" s="448"/>
      <c r="O161" s="448"/>
      <c r="P161" s="95"/>
      <c r="Q161" s="95"/>
      <c r="R161" s="177" t="str">
        <f t="shared" si="142"/>
        <v/>
      </c>
      <c r="S161" s="95" t="str">
        <f t="shared" si="143"/>
        <v/>
      </c>
      <c r="T161" s="447"/>
      <c r="U161" s="95"/>
      <c r="V161" s="95"/>
      <c r="W161" s="177" t="str">
        <f t="shared" si="144"/>
        <v/>
      </c>
      <c r="X161" s="95" t="str">
        <f t="shared" si="145"/>
        <v/>
      </c>
      <c r="Y161" s="447"/>
      <c r="Z161" s="95"/>
      <c r="AA161" s="95"/>
      <c r="AB161" s="177" t="str">
        <f t="shared" si="146"/>
        <v/>
      </c>
      <c r="AC161" s="95" t="str">
        <f t="shared" si="147"/>
        <v/>
      </c>
      <c r="AD161" s="447"/>
      <c r="AE161" s="95"/>
      <c r="AF161" s="95"/>
      <c r="AG161" s="177" t="str">
        <f t="shared" si="148"/>
        <v/>
      </c>
      <c r="AH161" s="95" t="str">
        <f t="shared" si="149"/>
        <v/>
      </c>
      <c r="AI161" s="447"/>
      <c r="AJ161" s="95"/>
      <c r="AK161" s="95"/>
      <c r="AL161" s="177" t="str">
        <f t="shared" si="150"/>
        <v/>
      </c>
      <c r="AM161" s="95" t="str">
        <f t="shared" si="151"/>
        <v/>
      </c>
      <c r="AN161" s="447"/>
      <c r="AO161" s="95"/>
      <c r="AP161" s="95"/>
      <c r="AQ161" s="177" t="str">
        <f t="shared" si="152"/>
        <v/>
      </c>
      <c r="AR161" s="95" t="str">
        <f t="shared" si="153"/>
        <v/>
      </c>
      <c r="AS161" s="447"/>
      <c r="AT161" s="95"/>
      <c r="AU161" s="95"/>
      <c r="AV161" s="177" t="str">
        <f t="shared" si="154"/>
        <v/>
      </c>
      <c r="AW161" s="95" t="str">
        <f t="shared" si="155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48" t="s">
        <v>45</v>
      </c>
      <c r="C167" s="95">
        <v>1</v>
      </c>
      <c r="D167" s="95"/>
      <c r="E167" s="95"/>
      <c r="F167" s="95"/>
      <c r="G167" s="177" t="e">
        <f>F167/E167</f>
        <v>#DIV/0!</v>
      </c>
      <c r="H167" s="447" t="e">
        <f>AVERAGE(G167:G181)</f>
        <v>#DIV/0!</v>
      </c>
      <c r="I167" s="153" t="str">
        <f t="shared" ref="I167:I169" si="159">IFERROR(AVERAGE(P167,U167,Z167,AE167,AJ167,AO167,AT167),"")</f>
        <v/>
      </c>
      <c r="J167" s="153" t="str">
        <f t="shared" ref="J167:J169" si="160">IFERROR(AVERAGE(Q167,V167,AA167,AF167,AK167,AP167,AU167),"")</f>
        <v/>
      </c>
      <c r="K167" s="154" t="str">
        <f t="shared" ref="K167:K169" si="161">IFERROR(AVERAGE(R167,W167,AB167,AG167,AL167,AQ167,AV167),"")</f>
        <v/>
      </c>
      <c r="L167" s="457" t="str">
        <f>IFERROR(AVERAGE(K167:K181),"-")</f>
        <v>-</v>
      </c>
      <c r="M167" s="153" t="str">
        <f>IFERROR(RANK(K167, K$167:K$181),"")</f>
        <v/>
      </c>
      <c r="N167" s="448"/>
      <c r="O167" s="448"/>
      <c r="P167" s="95"/>
      <c r="Q167" s="95"/>
      <c r="R167" s="177" t="str">
        <f>IFERROR(Q167/P167,"")</f>
        <v/>
      </c>
      <c r="S167" s="95" t="str">
        <f>IFERROR(RANK(R167, R$167:R$181),"")</f>
        <v/>
      </c>
      <c r="T167" s="447" t="e">
        <f>AVERAGE(R167:R181)</f>
        <v>#DIV/0!</v>
      </c>
      <c r="U167" s="95"/>
      <c r="V167" s="95"/>
      <c r="W167" s="177" t="str">
        <f>IFERROR(V167/U167,"")</f>
        <v/>
      </c>
      <c r="X167" s="95" t="str">
        <f>IFERROR(RANK(W167, W$167:W$181),"")</f>
        <v/>
      </c>
      <c r="Y167" s="447" t="e">
        <f>AVERAGE(W167:W181)</f>
        <v>#DIV/0!</v>
      </c>
      <c r="Z167" s="95"/>
      <c r="AA167" s="95"/>
      <c r="AB167" s="177" t="str">
        <f>IFERROR(AA167/Z167,"")</f>
        <v/>
      </c>
      <c r="AC167" s="95" t="str">
        <f>IFERROR(RANK(AB167, AB$167:AB$181),"")</f>
        <v/>
      </c>
      <c r="AD167" s="447" t="e">
        <f>AVERAGE(AB167:AB181)</f>
        <v>#DIV/0!</v>
      </c>
      <c r="AE167" s="95"/>
      <c r="AF167" s="95"/>
      <c r="AG167" s="177" t="str">
        <f>IFERROR(AF167/AE167,"")</f>
        <v/>
      </c>
      <c r="AH167" s="95" t="str">
        <f>IFERROR(RANK(AG167, AG$167:AG$181),"")</f>
        <v/>
      </c>
      <c r="AI167" s="447" t="e">
        <f>AVERAGE(AG167:AG181)</f>
        <v>#DIV/0!</v>
      </c>
      <c r="AJ167" s="95"/>
      <c r="AK167" s="95"/>
      <c r="AL167" s="177" t="str">
        <f>IFERROR(AK167/AJ167,"")</f>
        <v/>
      </c>
      <c r="AM167" s="95" t="str">
        <f>IFERROR(RANK(AL167, AL$167:AL$181),"")</f>
        <v/>
      </c>
      <c r="AN167" s="447" t="e">
        <f>AVERAGE(AL167:AL181)</f>
        <v>#DIV/0!</v>
      </c>
      <c r="AO167" s="95"/>
      <c r="AP167" s="95"/>
      <c r="AQ167" s="177" t="str">
        <f>IFERROR(AP167/AO167,"")</f>
        <v/>
      </c>
      <c r="AR167" s="95" t="str">
        <f>IFERROR(RANK(AQ167, AQ$167:AQ$181),"")</f>
        <v/>
      </c>
      <c r="AS167" s="447" t="e">
        <f>AVERAGE(AQ167:AQ181)</f>
        <v>#DIV/0!</v>
      </c>
      <c r="AT167" s="95"/>
      <c r="AU167" s="95"/>
      <c r="AV167" s="177" t="str">
        <f>IFERROR(AU167/AT167,"")</f>
        <v/>
      </c>
      <c r="AW167" s="95" t="str">
        <f>IFERROR(RANK(AV167, AV$167:AV$181),"")</f>
        <v/>
      </c>
      <c r="AX167" s="447" t="e">
        <f>AVERAGE(AV167:AV181)</f>
        <v>#DIV/0!</v>
      </c>
    </row>
    <row r="168" spans="2:50" hidden="1">
      <c r="B168" s="456"/>
      <c r="C168" s="95">
        <v>2</v>
      </c>
      <c r="D168" s="95"/>
      <c r="E168" s="95"/>
      <c r="F168" s="95"/>
      <c r="G168" s="177"/>
      <c r="H168" s="447"/>
      <c r="I168" s="153" t="str">
        <f t="shared" si="159"/>
        <v/>
      </c>
      <c r="J168" s="153" t="str">
        <f t="shared" si="160"/>
        <v/>
      </c>
      <c r="K168" s="154" t="str">
        <f t="shared" si="161"/>
        <v/>
      </c>
      <c r="L168" s="458"/>
      <c r="M168" s="153" t="str">
        <f t="shared" ref="M168:M181" si="162">IFERROR(RANK(K168, K$167:K$181),"")</f>
        <v/>
      </c>
      <c r="N168" s="448"/>
      <c r="O168" s="448"/>
      <c r="P168" s="95"/>
      <c r="Q168" s="95"/>
      <c r="R168" s="177" t="str">
        <f t="shared" ref="R168:R181" si="163">IFERROR(Q168/P168,"")</f>
        <v/>
      </c>
      <c r="S168" s="95" t="str">
        <f t="shared" ref="S168:S181" si="164">IFERROR(RANK(R168, R$167:R$181),"")</f>
        <v/>
      </c>
      <c r="T168" s="447"/>
      <c r="U168" s="95"/>
      <c r="V168" s="95"/>
      <c r="W168" s="177" t="str">
        <f t="shared" ref="W168:W181" si="165">IFERROR(V168/U168,"")</f>
        <v/>
      </c>
      <c r="X168" s="95" t="str">
        <f t="shared" ref="X168:X181" si="166">IFERROR(RANK(W168, W$167:W$181),"")</f>
        <v/>
      </c>
      <c r="Y168" s="447"/>
      <c r="Z168" s="95"/>
      <c r="AA168" s="95"/>
      <c r="AB168" s="177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47"/>
      <c r="AE168" s="95"/>
      <c r="AF168" s="95"/>
      <c r="AG168" s="177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47"/>
      <c r="AJ168" s="95"/>
      <c r="AK168" s="95"/>
      <c r="AL168" s="177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47"/>
      <c r="AO168" s="95"/>
      <c r="AP168" s="95"/>
      <c r="AQ168" s="177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47"/>
      <c r="AT168" s="95"/>
      <c r="AU168" s="95"/>
      <c r="AV168" s="177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47"/>
    </row>
    <row r="169" spans="2:50" hidden="1">
      <c r="B169" s="456"/>
      <c r="C169" s="95">
        <v>3</v>
      </c>
      <c r="D169" s="95"/>
      <c r="E169" s="95"/>
      <c r="F169" s="95"/>
      <c r="G169" s="177"/>
      <c r="H169" s="447"/>
      <c r="I169" s="153" t="str">
        <f t="shared" si="159"/>
        <v/>
      </c>
      <c r="J169" s="153" t="str">
        <f t="shared" si="160"/>
        <v/>
      </c>
      <c r="K169" s="154" t="str">
        <f t="shared" si="161"/>
        <v/>
      </c>
      <c r="L169" s="458"/>
      <c r="M169" s="153" t="str">
        <f t="shared" si="162"/>
        <v/>
      </c>
      <c r="N169" s="448"/>
      <c r="O169" s="448"/>
      <c r="P169" s="95"/>
      <c r="Q169" s="95"/>
      <c r="R169" s="177" t="str">
        <f t="shared" si="163"/>
        <v/>
      </c>
      <c r="S169" s="95" t="str">
        <f t="shared" si="164"/>
        <v/>
      </c>
      <c r="T169" s="447"/>
      <c r="U169" s="95"/>
      <c r="V169" s="95"/>
      <c r="W169" s="177" t="str">
        <f t="shared" si="165"/>
        <v/>
      </c>
      <c r="X169" s="95" t="str">
        <f t="shared" si="166"/>
        <v/>
      </c>
      <c r="Y169" s="447"/>
      <c r="Z169" s="95"/>
      <c r="AA169" s="95"/>
      <c r="AB169" s="177" t="str">
        <f t="shared" si="167"/>
        <v/>
      </c>
      <c r="AC169" s="95" t="str">
        <f t="shared" si="168"/>
        <v/>
      </c>
      <c r="AD169" s="447"/>
      <c r="AE169" s="95"/>
      <c r="AF169" s="95"/>
      <c r="AG169" s="177" t="str">
        <f t="shared" si="169"/>
        <v/>
      </c>
      <c r="AH169" s="95" t="str">
        <f t="shared" si="170"/>
        <v/>
      </c>
      <c r="AI169" s="447"/>
      <c r="AJ169" s="95"/>
      <c r="AK169" s="95"/>
      <c r="AL169" s="177" t="str">
        <f t="shared" si="171"/>
        <v/>
      </c>
      <c r="AM169" s="95" t="str">
        <f t="shared" si="172"/>
        <v/>
      </c>
      <c r="AN169" s="447"/>
      <c r="AO169" s="95"/>
      <c r="AP169" s="95"/>
      <c r="AQ169" s="177" t="str">
        <f t="shared" si="173"/>
        <v/>
      </c>
      <c r="AR169" s="95" t="str">
        <f t="shared" si="174"/>
        <v/>
      </c>
      <c r="AS169" s="447"/>
      <c r="AT169" s="95"/>
      <c r="AU169" s="95"/>
      <c r="AV169" s="177" t="str">
        <f t="shared" si="175"/>
        <v/>
      </c>
      <c r="AW169" s="95" t="str">
        <f t="shared" si="176"/>
        <v/>
      </c>
      <c r="AX169" s="447"/>
    </row>
    <row r="170" spans="2:50" hidden="1">
      <c r="B170" s="456"/>
      <c r="C170" s="95">
        <v>4</v>
      </c>
      <c r="D170" s="95"/>
      <c r="E170" s="95"/>
      <c r="F170" s="95"/>
      <c r="G170" s="177"/>
      <c r="H170" s="447"/>
      <c r="I170" s="153" t="str">
        <f>IFERROR(AVERAGE(P170,U170,Z170,AE170,AJ170,AO170,AT170),"")</f>
        <v/>
      </c>
      <c r="J170" s="153" t="str">
        <f>IFERROR(AVERAGE(Q170,V170,AA170,AF170,AK170,AP170,AU170),"")</f>
        <v/>
      </c>
      <c r="K170" s="154" t="str">
        <f>IFERROR(AVERAGE(R170,W170,AB170,AG170,AL170,AQ170,AV170),"")</f>
        <v/>
      </c>
      <c r="L170" s="458"/>
      <c r="M170" s="153" t="str">
        <f t="shared" si="162"/>
        <v/>
      </c>
      <c r="N170" s="448"/>
      <c r="O170" s="448"/>
      <c r="P170" s="95"/>
      <c r="Q170" s="95"/>
      <c r="R170" s="177" t="str">
        <f t="shared" si="163"/>
        <v/>
      </c>
      <c r="S170" s="95" t="str">
        <f t="shared" si="164"/>
        <v/>
      </c>
      <c r="T170" s="447"/>
      <c r="U170" s="95"/>
      <c r="V170" s="95"/>
      <c r="W170" s="177" t="str">
        <f t="shared" si="165"/>
        <v/>
      </c>
      <c r="X170" s="95" t="str">
        <f t="shared" si="166"/>
        <v/>
      </c>
      <c r="Y170" s="447"/>
      <c r="Z170" s="95"/>
      <c r="AA170" s="95"/>
      <c r="AB170" s="177" t="str">
        <f t="shared" si="167"/>
        <v/>
      </c>
      <c r="AC170" s="95" t="str">
        <f t="shared" si="168"/>
        <v/>
      </c>
      <c r="AD170" s="447"/>
      <c r="AE170" s="95"/>
      <c r="AF170" s="95"/>
      <c r="AG170" s="177" t="str">
        <f t="shared" si="169"/>
        <v/>
      </c>
      <c r="AH170" s="95" t="str">
        <f t="shared" si="170"/>
        <v/>
      </c>
      <c r="AI170" s="447"/>
      <c r="AJ170" s="95"/>
      <c r="AK170" s="95"/>
      <c r="AL170" s="177" t="str">
        <f t="shared" si="171"/>
        <v/>
      </c>
      <c r="AM170" s="95" t="str">
        <f t="shared" si="172"/>
        <v/>
      </c>
      <c r="AN170" s="447"/>
      <c r="AO170" s="95"/>
      <c r="AP170" s="95"/>
      <c r="AQ170" s="177" t="str">
        <f t="shared" si="173"/>
        <v/>
      </c>
      <c r="AR170" s="95" t="str">
        <f t="shared" si="174"/>
        <v/>
      </c>
      <c r="AS170" s="447"/>
      <c r="AT170" s="95"/>
      <c r="AU170" s="95"/>
      <c r="AV170" s="177" t="str">
        <f t="shared" si="175"/>
        <v/>
      </c>
      <c r="AW170" s="95" t="str">
        <f t="shared" si="176"/>
        <v/>
      </c>
      <c r="AX170" s="447"/>
    </row>
    <row r="171" spans="2:50" hidden="1">
      <c r="B171" s="456"/>
      <c r="C171" s="95">
        <v>5</v>
      </c>
      <c r="D171" s="95"/>
      <c r="E171" s="95"/>
      <c r="F171" s="95"/>
      <c r="G171" s="177"/>
      <c r="H171" s="447"/>
      <c r="I171" s="153" t="str">
        <f t="shared" ref="I171:I181" si="177">IFERROR(AVERAGE(P171,U171,Z171,AE171,AJ171,AO171,AT171),"")</f>
        <v/>
      </c>
      <c r="J171" s="153" t="str">
        <f t="shared" ref="J171:J181" si="178">IFERROR(AVERAGE(Q171,V171,AA171,AF171,AK171,AP171,AU171),"")</f>
        <v/>
      </c>
      <c r="K171" s="154" t="str">
        <f t="shared" ref="K171:K181" si="179">IFERROR(AVERAGE(R171,W171,AB171,AG171,AL171,AQ171,AV171),"")</f>
        <v/>
      </c>
      <c r="L171" s="458"/>
      <c r="M171" s="153" t="str">
        <f t="shared" si="162"/>
        <v/>
      </c>
      <c r="N171" s="448"/>
      <c r="O171" s="448"/>
      <c r="P171" s="95"/>
      <c r="Q171" s="95"/>
      <c r="R171" s="177" t="str">
        <f t="shared" si="163"/>
        <v/>
      </c>
      <c r="S171" s="95" t="str">
        <f t="shared" si="164"/>
        <v/>
      </c>
      <c r="T171" s="447"/>
      <c r="U171" s="95"/>
      <c r="V171" s="95"/>
      <c r="W171" s="177" t="str">
        <f t="shared" si="165"/>
        <v/>
      </c>
      <c r="X171" s="95" t="str">
        <f t="shared" si="166"/>
        <v/>
      </c>
      <c r="Y171" s="447"/>
      <c r="Z171" s="95"/>
      <c r="AA171" s="95"/>
      <c r="AB171" s="177" t="str">
        <f t="shared" si="167"/>
        <v/>
      </c>
      <c r="AC171" s="95" t="str">
        <f t="shared" si="168"/>
        <v/>
      </c>
      <c r="AD171" s="447"/>
      <c r="AE171" s="95"/>
      <c r="AF171" s="95"/>
      <c r="AG171" s="177" t="str">
        <f t="shared" si="169"/>
        <v/>
      </c>
      <c r="AH171" s="95" t="str">
        <f t="shared" si="170"/>
        <v/>
      </c>
      <c r="AI171" s="447"/>
      <c r="AJ171" s="95"/>
      <c r="AK171" s="95"/>
      <c r="AL171" s="177" t="str">
        <f t="shared" si="171"/>
        <v/>
      </c>
      <c r="AM171" s="95" t="str">
        <f t="shared" si="172"/>
        <v/>
      </c>
      <c r="AN171" s="447"/>
      <c r="AO171" s="95"/>
      <c r="AP171" s="95"/>
      <c r="AQ171" s="177" t="str">
        <f t="shared" si="173"/>
        <v/>
      </c>
      <c r="AR171" s="95" t="str">
        <f t="shared" si="174"/>
        <v/>
      </c>
      <c r="AS171" s="447"/>
      <c r="AT171" s="95"/>
      <c r="AU171" s="95"/>
      <c r="AV171" s="177" t="str">
        <f t="shared" si="175"/>
        <v/>
      </c>
      <c r="AW171" s="95" t="str">
        <f t="shared" si="176"/>
        <v/>
      </c>
      <c r="AX171" s="447"/>
    </row>
    <row r="172" spans="2:50" hidden="1">
      <c r="B172" s="456"/>
      <c r="C172" s="95">
        <v>6</v>
      </c>
      <c r="D172" s="95"/>
      <c r="E172" s="95"/>
      <c r="F172" s="95"/>
      <c r="G172" s="177"/>
      <c r="H172" s="447"/>
      <c r="I172" s="153" t="str">
        <f t="shared" si="177"/>
        <v/>
      </c>
      <c r="J172" s="153" t="str">
        <f t="shared" si="178"/>
        <v/>
      </c>
      <c r="K172" s="154" t="str">
        <f t="shared" si="179"/>
        <v/>
      </c>
      <c r="L172" s="458"/>
      <c r="M172" s="153" t="str">
        <f t="shared" si="162"/>
        <v/>
      </c>
      <c r="N172" s="448"/>
      <c r="O172" s="448"/>
      <c r="P172" s="95"/>
      <c r="Q172" s="95"/>
      <c r="R172" s="177" t="str">
        <f t="shared" si="163"/>
        <v/>
      </c>
      <c r="S172" s="95" t="str">
        <f t="shared" si="164"/>
        <v/>
      </c>
      <c r="T172" s="447"/>
      <c r="U172" s="95"/>
      <c r="V172" s="95"/>
      <c r="W172" s="177" t="str">
        <f t="shared" si="165"/>
        <v/>
      </c>
      <c r="X172" s="95" t="str">
        <f t="shared" si="166"/>
        <v/>
      </c>
      <c r="Y172" s="447"/>
      <c r="Z172" s="95"/>
      <c r="AA172" s="95"/>
      <c r="AB172" s="177" t="str">
        <f t="shared" si="167"/>
        <v/>
      </c>
      <c r="AC172" s="95" t="str">
        <f t="shared" si="168"/>
        <v/>
      </c>
      <c r="AD172" s="447"/>
      <c r="AE172" s="95"/>
      <c r="AF172" s="95"/>
      <c r="AG172" s="177" t="str">
        <f t="shared" si="169"/>
        <v/>
      </c>
      <c r="AH172" s="95" t="str">
        <f t="shared" si="170"/>
        <v/>
      </c>
      <c r="AI172" s="447"/>
      <c r="AJ172" s="95"/>
      <c r="AK172" s="95"/>
      <c r="AL172" s="177" t="str">
        <f t="shared" si="171"/>
        <v/>
      </c>
      <c r="AM172" s="95" t="str">
        <f t="shared" si="172"/>
        <v/>
      </c>
      <c r="AN172" s="447"/>
      <c r="AO172" s="95"/>
      <c r="AP172" s="95"/>
      <c r="AQ172" s="177" t="str">
        <f t="shared" si="173"/>
        <v/>
      </c>
      <c r="AR172" s="95" t="str">
        <f t="shared" si="174"/>
        <v/>
      </c>
      <c r="AS172" s="447"/>
      <c r="AT172" s="95"/>
      <c r="AU172" s="95"/>
      <c r="AV172" s="177" t="str">
        <f t="shared" si="175"/>
        <v/>
      </c>
      <c r="AW172" s="95" t="str">
        <f t="shared" si="176"/>
        <v/>
      </c>
      <c r="AX172" s="447"/>
    </row>
    <row r="173" spans="2:50" hidden="1">
      <c r="B173" s="456"/>
      <c r="C173" s="95">
        <v>7</v>
      </c>
      <c r="D173" s="95"/>
      <c r="E173" s="95"/>
      <c r="F173" s="95"/>
      <c r="G173" s="177"/>
      <c r="H173" s="447"/>
      <c r="I173" s="153" t="str">
        <f t="shared" si="177"/>
        <v/>
      </c>
      <c r="J173" s="153" t="str">
        <f t="shared" si="178"/>
        <v/>
      </c>
      <c r="K173" s="154" t="str">
        <f t="shared" si="179"/>
        <v/>
      </c>
      <c r="L173" s="458"/>
      <c r="M173" s="153" t="str">
        <f t="shared" si="162"/>
        <v/>
      </c>
      <c r="N173" s="448"/>
      <c r="O173" s="448"/>
      <c r="P173" s="95"/>
      <c r="Q173" s="95"/>
      <c r="R173" s="177" t="str">
        <f t="shared" si="163"/>
        <v/>
      </c>
      <c r="S173" s="95" t="str">
        <f t="shared" si="164"/>
        <v/>
      </c>
      <c r="T173" s="447"/>
      <c r="U173" s="95"/>
      <c r="V173" s="95"/>
      <c r="W173" s="177" t="str">
        <f t="shared" si="165"/>
        <v/>
      </c>
      <c r="X173" s="95" t="str">
        <f t="shared" si="166"/>
        <v/>
      </c>
      <c r="Y173" s="447"/>
      <c r="Z173" s="95"/>
      <c r="AA173" s="95"/>
      <c r="AB173" s="177" t="str">
        <f t="shared" si="167"/>
        <v/>
      </c>
      <c r="AC173" s="95" t="str">
        <f t="shared" si="168"/>
        <v/>
      </c>
      <c r="AD173" s="447"/>
      <c r="AE173" s="95"/>
      <c r="AF173" s="95"/>
      <c r="AG173" s="177" t="str">
        <f t="shared" si="169"/>
        <v/>
      </c>
      <c r="AH173" s="95" t="str">
        <f t="shared" si="170"/>
        <v/>
      </c>
      <c r="AI173" s="447"/>
      <c r="AJ173" s="95"/>
      <c r="AK173" s="95"/>
      <c r="AL173" s="177" t="str">
        <f t="shared" si="171"/>
        <v/>
      </c>
      <c r="AM173" s="95" t="str">
        <f t="shared" si="172"/>
        <v/>
      </c>
      <c r="AN173" s="447"/>
      <c r="AO173" s="95"/>
      <c r="AP173" s="95"/>
      <c r="AQ173" s="177" t="str">
        <f t="shared" si="173"/>
        <v/>
      </c>
      <c r="AR173" s="95" t="str">
        <f t="shared" si="174"/>
        <v/>
      </c>
      <c r="AS173" s="447"/>
      <c r="AT173" s="95"/>
      <c r="AU173" s="95"/>
      <c r="AV173" s="177" t="str">
        <f t="shared" si="175"/>
        <v/>
      </c>
      <c r="AW173" s="95" t="str">
        <f t="shared" si="176"/>
        <v/>
      </c>
      <c r="AX173" s="447"/>
    </row>
    <row r="174" spans="2:50" hidden="1">
      <c r="B174" s="456"/>
      <c r="C174" s="95">
        <v>8</v>
      </c>
      <c r="D174" s="95"/>
      <c r="E174" s="95"/>
      <c r="F174" s="95"/>
      <c r="G174" s="177"/>
      <c r="H174" s="447"/>
      <c r="I174" s="153" t="str">
        <f t="shared" si="177"/>
        <v/>
      </c>
      <c r="J174" s="153" t="str">
        <f t="shared" si="178"/>
        <v/>
      </c>
      <c r="K174" s="154" t="str">
        <f t="shared" si="179"/>
        <v/>
      </c>
      <c r="L174" s="458"/>
      <c r="M174" s="153" t="str">
        <f t="shared" si="162"/>
        <v/>
      </c>
      <c r="N174" s="448"/>
      <c r="O174" s="448"/>
      <c r="P174" s="95"/>
      <c r="Q174" s="95"/>
      <c r="R174" s="177" t="str">
        <f t="shared" si="163"/>
        <v/>
      </c>
      <c r="S174" s="95" t="str">
        <f t="shared" si="164"/>
        <v/>
      </c>
      <c r="T174" s="447"/>
      <c r="U174" s="95"/>
      <c r="V174" s="95"/>
      <c r="W174" s="177" t="str">
        <f t="shared" si="165"/>
        <v/>
      </c>
      <c r="X174" s="95" t="str">
        <f t="shared" si="166"/>
        <v/>
      </c>
      <c r="Y174" s="447"/>
      <c r="Z174" s="95"/>
      <c r="AA174" s="95"/>
      <c r="AB174" s="177" t="str">
        <f t="shared" si="167"/>
        <v/>
      </c>
      <c r="AC174" s="95" t="str">
        <f t="shared" si="168"/>
        <v/>
      </c>
      <c r="AD174" s="447"/>
      <c r="AE174" s="95"/>
      <c r="AF174" s="95"/>
      <c r="AG174" s="177" t="str">
        <f t="shared" si="169"/>
        <v/>
      </c>
      <c r="AH174" s="95" t="str">
        <f t="shared" si="170"/>
        <v/>
      </c>
      <c r="AI174" s="447"/>
      <c r="AJ174" s="95"/>
      <c r="AK174" s="95"/>
      <c r="AL174" s="177" t="str">
        <f t="shared" si="171"/>
        <v/>
      </c>
      <c r="AM174" s="95" t="str">
        <f t="shared" si="172"/>
        <v/>
      </c>
      <c r="AN174" s="447"/>
      <c r="AO174" s="95"/>
      <c r="AP174" s="95"/>
      <c r="AQ174" s="177" t="str">
        <f t="shared" si="173"/>
        <v/>
      </c>
      <c r="AR174" s="95" t="str">
        <f t="shared" si="174"/>
        <v/>
      </c>
      <c r="AS174" s="447"/>
      <c r="AT174" s="95"/>
      <c r="AU174" s="95"/>
      <c r="AV174" s="177" t="str">
        <f t="shared" si="175"/>
        <v/>
      </c>
      <c r="AW174" s="95" t="str">
        <f t="shared" si="176"/>
        <v/>
      </c>
      <c r="AX174" s="447"/>
    </row>
    <row r="175" spans="2:50" hidden="1">
      <c r="B175" s="456"/>
      <c r="C175" s="95">
        <v>9</v>
      </c>
      <c r="D175" s="95"/>
      <c r="E175" s="95"/>
      <c r="F175" s="95"/>
      <c r="G175" s="177"/>
      <c r="H175" s="447"/>
      <c r="I175" s="153" t="str">
        <f t="shared" si="177"/>
        <v/>
      </c>
      <c r="J175" s="153" t="str">
        <f t="shared" si="178"/>
        <v/>
      </c>
      <c r="K175" s="154" t="str">
        <f t="shared" si="179"/>
        <v/>
      </c>
      <c r="L175" s="458"/>
      <c r="M175" s="153" t="str">
        <f t="shared" si="162"/>
        <v/>
      </c>
      <c r="N175" s="448"/>
      <c r="O175" s="448"/>
      <c r="P175" s="95"/>
      <c r="Q175" s="95"/>
      <c r="R175" s="177" t="str">
        <f t="shared" si="163"/>
        <v/>
      </c>
      <c r="S175" s="95" t="str">
        <f t="shared" si="164"/>
        <v/>
      </c>
      <c r="T175" s="447"/>
      <c r="U175" s="95"/>
      <c r="V175" s="95"/>
      <c r="W175" s="177" t="str">
        <f t="shared" si="165"/>
        <v/>
      </c>
      <c r="X175" s="95" t="str">
        <f t="shared" si="166"/>
        <v/>
      </c>
      <c r="Y175" s="447"/>
      <c r="Z175" s="95"/>
      <c r="AA175" s="95"/>
      <c r="AB175" s="177" t="str">
        <f t="shared" si="167"/>
        <v/>
      </c>
      <c r="AC175" s="95" t="str">
        <f t="shared" si="168"/>
        <v/>
      </c>
      <c r="AD175" s="447"/>
      <c r="AE175" s="95"/>
      <c r="AF175" s="95"/>
      <c r="AG175" s="177" t="str">
        <f t="shared" si="169"/>
        <v/>
      </c>
      <c r="AH175" s="95" t="str">
        <f t="shared" si="170"/>
        <v/>
      </c>
      <c r="AI175" s="447"/>
      <c r="AJ175" s="95"/>
      <c r="AK175" s="95"/>
      <c r="AL175" s="177" t="str">
        <f t="shared" si="171"/>
        <v/>
      </c>
      <c r="AM175" s="95" t="str">
        <f t="shared" si="172"/>
        <v/>
      </c>
      <c r="AN175" s="447"/>
      <c r="AO175" s="95"/>
      <c r="AP175" s="95"/>
      <c r="AQ175" s="177" t="str">
        <f t="shared" si="173"/>
        <v/>
      </c>
      <c r="AR175" s="95" t="str">
        <f t="shared" si="174"/>
        <v/>
      </c>
      <c r="AS175" s="447"/>
      <c r="AT175" s="95"/>
      <c r="AU175" s="95"/>
      <c r="AV175" s="177" t="str">
        <f t="shared" si="175"/>
        <v/>
      </c>
      <c r="AW175" s="95" t="str">
        <f t="shared" si="176"/>
        <v/>
      </c>
      <c r="AX175" s="447"/>
    </row>
    <row r="176" spans="2:50" hidden="1">
      <c r="B176" s="456"/>
      <c r="C176" s="95">
        <v>10</v>
      </c>
      <c r="D176" s="95"/>
      <c r="E176" s="95"/>
      <c r="F176" s="95"/>
      <c r="G176" s="177"/>
      <c r="H176" s="447"/>
      <c r="I176" s="153" t="str">
        <f t="shared" si="177"/>
        <v/>
      </c>
      <c r="J176" s="153" t="str">
        <f t="shared" si="178"/>
        <v/>
      </c>
      <c r="K176" s="154" t="str">
        <f t="shared" si="179"/>
        <v/>
      </c>
      <c r="L176" s="458"/>
      <c r="M176" s="153" t="str">
        <f t="shared" si="162"/>
        <v/>
      </c>
      <c r="N176" s="448"/>
      <c r="O176" s="448"/>
      <c r="P176" s="95"/>
      <c r="Q176" s="95"/>
      <c r="R176" s="177" t="str">
        <f t="shared" si="163"/>
        <v/>
      </c>
      <c r="S176" s="95" t="str">
        <f t="shared" si="164"/>
        <v/>
      </c>
      <c r="T176" s="447"/>
      <c r="U176" s="95"/>
      <c r="V176" s="95"/>
      <c r="W176" s="177" t="str">
        <f t="shared" si="165"/>
        <v/>
      </c>
      <c r="X176" s="95" t="str">
        <f t="shared" si="166"/>
        <v/>
      </c>
      <c r="Y176" s="447"/>
      <c r="Z176" s="95"/>
      <c r="AA176" s="95"/>
      <c r="AB176" s="177" t="str">
        <f t="shared" si="167"/>
        <v/>
      </c>
      <c r="AC176" s="95" t="str">
        <f t="shared" si="168"/>
        <v/>
      </c>
      <c r="AD176" s="447"/>
      <c r="AE176" s="95"/>
      <c r="AF176" s="95"/>
      <c r="AG176" s="177" t="str">
        <f t="shared" si="169"/>
        <v/>
      </c>
      <c r="AH176" s="95" t="str">
        <f t="shared" si="170"/>
        <v/>
      </c>
      <c r="AI176" s="447"/>
      <c r="AJ176" s="95"/>
      <c r="AK176" s="95"/>
      <c r="AL176" s="177" t="str">
        <f t="shared" si="171"/>
        <v/>
      </c>
      <c r="AM176" s="95" t="str">
        <f t="shared" si="172"/>
        <v/>
      </c>
      <c r="AN176" s="447"/>
      <c r="AO176" s="95"/>
      <c r="AP176" s="95"/>
      <c r="AQ176" s="177" t="str">
        <f t="shared" si="173"/>
        <v/>
      </c>
      <c r="AR176" s="95" t="str">
        <f t="shared" si="174"/>
        <v/>
      </c>
      <c r="AS176" s="447"/>
      <c r="AT176" s="95"/>
      <c r="AU176" s="95"/>
      <c r="AV176" s="177" t="str">
        <f t="shared" si="175"/>
        <v/>
      </c>
      <c r="AW176" s="95" t="str">
        <f t="shared" si="176"/>
        <v/>
      </c>
      <c r="AX176" s="447"/>
    </row>
    <row r="177" spans="2:50" hidden="1">
      <c r="B177" s="456"/>
      <c r="C177" s="95">
        <v>11</v>
      </c>
      <c r="D177" s="95"/>
      <c r="E177" s="95"/>
      <c r="F177" s="95"/>
      <c r="G177" s="177"/>
      <c r="H177" s="447"/>
      <c r="I177" s="153" t="str">
        <f t="shared" si="177"/>
        <v/>
      </c>
      <c r="J177" s="153" t="str">
        <f t="shared" si="178"/>
        <v/>
      </c>
      <c r="K177" s="154" t="str">
        <f t="shared" si="179"/>
        <v/>
      </c>
      <c r="L177" s="458"/>
      <c r="M177" s="153" t="str">
        <f t="shared" si="162"/>
        <v/>
      </c>
      <c r="N177" s="448"/>
      <c r="O177" s="448"/>
      <c r="P177" s="95"/>
      <c r="Q177" s="95"/>
      <c r="R177" s="177" t="str">
        <f t="shared" si="163"/>
        <v/>
      </c>
      <c r="S177" s="95" t="str">
        <f t="shared" si="164"/>
        <v/>
      </c>
      <c r="T177" s="447"/>
      <c r="U177" s="95"/>
      <c r="V177" s="95"/>
      <c r="W177" s="177" t="str">
        <f t="shared" si="165"/>
        <v/>
      </c>
      <c r="X177" s="95" t="str">
        <f t="shared" si="166"/>
        <v/>
      </c>
      <c r="Y177" s="447"/>
      <c r="Z177" s="95"/>
      <c r="AA177" s="95"/>
      <c r="AB177" s="177" t="str">
        <f t="shared" si="167"/>
        <v/>
      </c>
      <c r="AC177" s="95" t="str">
        <f t="shared" si="168"/>
        <v/>
      </c>
      <c r="AD177" s="447"/>
      <c r="AE177" s="95"/>
      <c r="AF177" s="95"/>
      <c r="AG177" s="177" t="str">
        <f t="shared" si="169"/>
        <v/>
      </c>
      <c r="AH177" s="95" t="str">
        <f t="shared" si="170"/>
        <v/>
      </c>
      <c r="AI177" s="447"/>
      <c r="AJ177" s="95"/>
      <c r="AK177" s="95"/>
      <c r="AL177" s="177" t="str">
        <f t="shared" si="171"/>
        <v/>
      </c>
      <c r="AM177" s="95" t="str">
        <f t="shared" si="172"/>
        <v/>
      </c>
      <c r="AN177" s="447"/>
      <c r="AO177" s="95"/>
      <c r="AP177" s="95"/>
      <c r="AQ177" s="177" t="str">
        <f t="shared" si="173"/>
        <v/>
      </c>
      <c r="AR177" s="95" t="str">
        <f t="shared" si="174"/>
        <v/>
      </c>
      <c r="AS177" s="447"/>
      <c r="AT177" s="95"/>
      <c r="AU177" s="95"/>
      <c r="AV177" s="177" t="str">
        <f t="shared" si="175"/>
        <v/>
      </c>
      <c r="AW177" s="95" t="str">
        <f t="shared" si="176"/>
        <v/>
      </c>
      <c r="AX177" s="447"/>
    </row>
    <row r="178" spans="2:50" hidden="1">
      <c r="B178" s="456"/>
      <c r="C178" s="95">
        <v>12</v>
      </c>
      <c r="D178" s="95"/>
      <c r="E178" s="95"/>
      <c r="F178" s="95"/>
      <c r="G178" s="177"/>
      <c r="H178" s="447"/>
      <c r="I178" s="153" t="str">
        <f t="shared" si="177"/>
        <v/>
      </c>
      <c r="J178" s="153" t="str">
        <f t="shared" si="178"/>
        <v/>
      </c>
      <c r="K178" s="154" t="str">
        <f t="shared" si="179"/>
        <v/>
      </c>
      <c r="L178" s="458"/>
      <c r="M178" s="153" t="str">
        <f t="shared" si="162"/>
        <v/>
      </c>
      <c r="N178" s="448"/>
      <c r="O178" s="448"/>
      <c r="P178" s="95"/>
      <c r="Q178" s="95"/>
      <c r="R178" s="177" t="str">
        <f t="shared" si="163"/>
        <v/>
      </c>
      <c r="S178" s="95" t="str">
        <f t="shared" si="164"/>
        <v/>
      </c>
      <c r="T178" s="447"/>
      <c r="U178" s="95"/>
      <c r="V178" s="95"/>
      <c r="W178" s="177" t="str">
        <f t="shared" si="165"/>
        <v/>
      </c>
      <c r="X178" s="95" t="str">
        <f t="shared" si="166"/>
        <v/>
      </c>
      <c r="Y178" s="447"/>
      <c r="Z178" s="95"/>
      <c r="AA178" s="95"/>
      <c r="AB178" s="177" t="str">
        <f t="shared" si="167"/>
        <v/>
      </c>
      <c r="AC178" s="95" t="str">
        <f t="shared" si="168"/>
        <v/>
      </c>
      <c r="AD178" s="447"/>
      <c r="AE178" s="95"/>
      <c r="AF178" s="95"/>
      <c r="AG178" s="177" t="str">
        <f t="shared" si="169"/>
        <v/>
      </c>
      <c r="AH178" s="95" t="str">
        <f t="shared" si="170"/>
        <v/>
      </c>
      <c r="AI178" s="447"/>
      <c r="AJ178" s="95"/>
      <c r="AK178" s="95"/>
      <c r="AL178" s="177" t="str">
        <f t="shared" si="171"/>
        <v/>
      </c>
      <c r="AM178" s="95" t="str">
        <f t="shared" si="172"/>
        <v/>
      </c>
      <c r="AN178" s="447"/>
      <c r="AO178" s="95"/>
      <c r="AP178" s="95"/>
      <c r="AQ178" s="177" t="str">
        <f t="shared" si="173"/>
        <v/>
      </c>
      <c r="AR178" s="95" t="str">
        <f t="shared" si="174"/>
        <v/>
      </c>
      <c r="AS178" s="447"/>
      <c r="AT178" s="95"/>
      <c r="AU178" s="95"/>
      <c r="AV178" s="177" t="str">
        <f t="shared" si="175"/>
        <v/>
      </c>
      <c r="AW178" s="95" t="str">
        <f t="shared" si="176"/>
        <v/>
      </c>
      <c r="AX178" s="447"/>
    </row>
    <row r="179" spans="2:50" hidden="1">
      <c r="B179" s="456"/>
      <c r="C179" s="95">
        <v>13</v>
      </c>
      <c r="D179" s="95"/>
      <c r="E179" s="95"/>
      <c r="F179" s="95"/>
      <c r="G179" s="177"/>
      <c r="H179" s="447"/>
      <c r="I179" s="153" t="str">
        <f t="shared" si="177"/>
        <v/>
      </c>
      <c r="J179" s="153" t="str">
        <f t="shared" si="178"/>
        <v/>
      </c>
      <c r="K179" s="154" t="str">
        <f t="shared" si="179"/>
        <v/>
      </c>
      <c r="L179" s="458"/>
      <c r="M179" s="153" t="str">
        <f t="shared" si="162"/>
        <v/>
      </c>
      <c r="N179" s="448"/>
      <c r="O179" s="448"/>
      <c r="P179" s="95"/>
      <c r="Q179" s="95"/>
      <c r="R179" s="177" t="str">
        <f t="shared" si="163"/>
        <v/>
      </c>
      <c r="S179" s="95" t="str">
        <f t="shared" si="164"/>
        <v/>
      </c>
      <c r="T179" s="447"/>
      <c r="U179" s="95"/>
      <c r="V179" s="95"/>
      <c r="W179" s="177" t="str">
        <f t="shared" si="165"/>
        <v/>
      </c>
      <c r="X179" s="95" t="str">
        <f t="shared" si="166"/>
        <v/>
      </c>
      <c r="Y179" s="447"/>
      <c r="Z179" s="95"/>
      <c r="AA179" s="95"/>
      <c r="AB179" s="177" t="str">
        <f t="shared" si="167"/>
        <v/>
      </c>
      <c r="AC179" s="95" t="str">
        <f t="shared" si="168"/>
        <v/>
      </c>
      <c r="AD179" s="447"/>
      <c r="AE179" s="95"/>
      <c r="AF179" s="95"/>
      <c r="AG179" s="177" t="str">
        <f t="shared" si="169"/>
        <v/>
      </c>
      <c r="AH179" s="95" t="str">
        <f t="shared" si="170"/>
        <v/>
      </c>
      <c r="AI179" s="447"/>
      <c r="AJ179" s="95"/>
      <c r="AK179" s="95"/>
      <c r="AL179" s="177" t="str">
        <f t="shared" si="171"/>
        <v/>
      </c>
      <c r="AM179" s="95" t="str">
        <f t="shared" si="172"/>
        <v/>
      </c>
      <c r="AN179" s="447"/>
      <c r="AO179" s="95"/>
      <c r="AP179" s="95"/>
      <c r="AQ179" s="177" t="str">
        <f t="shared" si="173"/>
        <v/>
      </c>
      <c r="AR179" s="95" t="str">
        <f t="shared" si="174"/>
        <v/>
      </c>
      <c r="AS179" s="447"/>
      <c r="AT179" s="95"/>
      <c r="AU179" s="95"/>
      <c r="AV179" s="177" t="str">
        <f t="shared" si="175"/>
        <v/>
      </c>
      <c r="AW179" s="95" t="str">
        <f t="shared" si="176"/>
        <v/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177"/>
      <c r="H180" s="447"/>
      <c r="I180" s="153" t="str">
        <f t="shared" si="177"/>
        <v/>
      </c>
      <c r="J180" s="153" t="str">
        <f t="shared" si="178"/>
        <v/>
      </c>
      <c r="K180" s="154" t="str">
        <f t="shared" si="179"/>
        <v/>
      </c>
      <c r="L180" s="458"/>
      <c r="M180" s="153" t="str">
        <f t="shared" si="162"/>
        <v/>
      </c>
      <c r="N180" s="448"/>
      <c r="O180" s="448"/>
      <c r="P180" s="95"/>
      <c r="Q180" s="95"/>
      <c r="R180" s="177" t="str">
        <f t="shared" si="163"/>
        <v/>
      </c>
      <c r="S180" s="95" t="str">
        <f t="shared" si="164"/>
        <v/>
      </c>
      <c r="T180" s="447"/>
      <c r="U180" s="95"/>
      <c r="V180" s="95"/>
      <c r="W180" s="177" t="str">
        <f t="shared" si="165"/>
        <v/>
      </c>
      <c r="X180" s="95" t="str">
        <f t="shared" si="166"/>
        <v/>
      </c>
      <c r="Y180" s="447"/>
      <c r="Z180" s="95"/>
      <c r="AA180" s="95"/>
      <c r="AB180" s="177" t="str">
        <f t="shared" si="167"/>
        <v/>
      </c>
      <c r="AC180" s="95" t="str">
        <f t="shared" si="168"/>
        <v/>
      </c>
      <c r="AD180" s="447"/>
      <c r="AE180" s="95"/>
      <c r="AF180" s="95"/>
      <c r="AG180" s="177" t="str">
        <f t="shared" si="169"/>
        <v/>
      </c>
      <c r="AH180" s="95" t="str">
        <f t="shared" si="170"/>
        <v/>
      </c>
      <c r="AI180" s="447"/>
      <c r="AJ180" s="95"/>
      <c r="AK180" s="95"/>
      <c r="AL180" s="177" t="str">
        <f t="shared" si="171"/>
        <v/>
      </c>
      <c r="AM180" s="95" t="str">
        <f t="shared" si="172"/>
        <v/>
      </c>
      <c r="AN180" s="447"/>
      <c r="AO180" s="95"/>
      <c r="AP180" s="95"/>
      <c r="AQ180" s="177" t="str">
        <f t="shared" si="173"/>
        <v/>
      </c>
      <c r="AR180" s="95" t="str">
        <f t="shared" si="174"/>
        <v/>
      </c>
      <c r="AS180" s="447"/>
      <c r="AT180" s="95"/>
      <c r="AU180" s="95"/>
      <c r="AV180" s="177" t="str">
        <f t="shared" si="175"/>
        <v/>
      </c>
      <c r="AW180" s="95" t="str">
        <f t="shared" si="176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177"/>
      <c r="H181" s="447"/>
      <c r="I181" s="153" t="str">
        <f t="shared" si="177"/>
        <v/>
      </c>
      <c r="J181" s="153" t="str">
        <f t="shared" si="178"/>
        <v/>
      </c>
      <c r="K181" s="154" t="str">
        <f t="shared" si="179"/>
        <v/>
      </c>
      <c r="L181" s="459"/>
      <c r="M181" s="153" t="str">
        <f t="shared" si="162"/>
        <v/>
      </c>
      <c r="N181" s="448"/>
      <c r="O181" s="448"/>
      <c r="P181" s="95"/>
      <c r="Q181" s="95"/>
      <c r="R181" s="177" t="str">
        <f t="shared" si="163"/>
        <v/>
      </c>
      <c r="S181" s="95" t="str">
        <f t="shared" si="164"/>
        <v/>
      </c>
      <c r="T181" s="447"/>
      <c r="U181" s="95"/>
      <c r="V181" s="95"/>
      <c r="W181" s="177" t="str">
        <f t="shared" si="165"/>
        <v/>
      </c>
      <c r="X181" s="95" t="str">
        <f t="shared" si="166"/>
        <v/>
      </c>
      <c r="Y181" s="447"/>
      <c r="Z181" s="95"/>
      <c r="AA181" s="95"/>
      <c r="AB181" s="177" t="str">
        <f t="shared" si="167"/>
        <v/>
      </c>
      <c r="AC181" s="95" t="str">
        <f t="shared" si="168"/>
        <v/>
      </c>
      <c r="AD181" s="447"/>
      <c r="AE181" s="95"/>
      <c r="AF181" s="95"/>
      <c r="AG181" s="177" t="str">
        <f t="shared" si="169"/>
        <v/>
      </c>
      <c r="AH181" s="95" t="str">
        <f t="shared" si="170"/>
        <v/>
      </c>
      <c r="AI181" s="447"/>
      <c r="AJ181" s="95"/>
      <c r="AK181" s="95"/>
      <c r="AL181" s="177" t="str">
        <f t="shared" si="171"/>
        <v/>
      </c>
      <c r="AM181" s="95" t="str">
        <f t="shared" si="172"/>
        <v/>
      </c>
      <c r="AN181" s="447"/>
      <c r="AO181" s="95"/>
      <c r="AP181" s="95"/>
      <c r="AQ181" s="177" t="str">
        <f t="shared" si="173"/>
        <v/>
      </c>
      <c r="AR181" s="95" t="str">
        <f t="shared" si="174"/>
        <v/>
      </c>
      <c r="AS181" s="447"/>
      <c r="AT181" s="95"/>
      <c r="AU181" s="95"/>
      <c r="AV181" s="177" t="str">
        <f t="shared" si="175"/>
        <v/>
      </c>
      <c r="AW181" s="95" t="str">
        <f t="shared" si="176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48" t="s">
        <v>45</v>
      </c>
      <c r="C187" s="95">
        <v>1</v>
      </c>
      <c r="D187" s="95"/>
      <c r="E187" s="95"/>
      <c r="F187" s="95"/>
      <c r="G187" s="177" t="e">
        <f>F187/E187</f>
        <v>#DIV/0!</v>
      </c>
      <c r="H187" s="447" t="e">
        <f>AVERAGE(G187:G201)</f>
        <v>#DIV/0!</v>
      </c>
      <c r="I187" s="153" t="str">
        <f t="shared" ref="I187:I189" si="180">IFERROR(AVERAGE(P187,U187,Z187,AE187,AJ187,AO187,AT187),"")</f>
        <v/>
      </c>
      <c r="J187" s="153" t="str">
        <f t="shared" ref="J187:J189" si="181">IFERROR(AVERAGE(Q187,V187,AA187,AF187,AK187,AP187,AU187),"")</f>
        <v/>
      </c>
      <c r="K187" s="154" t="str">
        <f t="shared" ref="K187:K189" si="182">IFERROR(AVERAGE(R187,W187,AB187,AG187,AL187,AQ187,AV187),"")</f>
        <v/>
      </c>
      <c r="L187" s="457" t="str">
        <f>IFERROR(AVERAGE(K187:K201),"-")</f>
        <v>-</v>
      </c>
      <c r="M187" s="153" t="str">
        <f>IFERROR(RANK(K187, K$187:K$201),"")</f>
        <v/>
      </c>
      <c r="N187" s="448"/>
      <c r="O187" s="448"/>
      <c r="P187" s="95"/>
      <c r="Q187" s="95"/>
      <c r="R187" s="177" t="str">
        <f>IFERROR(Q187/P187,"")</f>
        <v/>
      </c>
      <c r="S187" s="95" t="str">
        <f>IFERROR(RANK(R187, R$187:R$201),"")</f>
        <v/>
      </c>
      <c r="T187" s="447" t="e">
        <f>AVERAGE(R187:R201)</f>
        <v>#DIV/0!</v>
      </c>
      <c r="U187" s="95"/>
      <c r="V187" s="95"/>
      <c r="W187" s="177" t="str">
        <f>IFERROR(V187/U187,"")</f>
        <v/>
      </c>
      <c r="X187" s="95" t="str">
        <f>IFERROR(RANK(W187, W$187:W$201),"")</f>
        <v/>
      </c>
      <c r="Y187" s="447" t="e">
        <f>AVERAGE(W187:W201)</f>
        <v>#DIV/0!</v>
      </c>
      <c r="Z187" s="95"/>
      <c r="AA187" s="95"/>
      <c r="AB187" s="177" t="str">
        <f>IFERROR(AA187/Z187,"")</f>
        <v/>
      </c>
      <c r="AC187" s="95" t="str">
        <f>IFERROR(RANK(AB187, AB$187:AB$201),"")</f>
        <v/>
      </c>
      <c r="AD187" s="447" t="e">
        <f>AVERAGE(AB187:AB201)</f>
        <v>#DIV/0!</v>
      </c>
      <c r="AE187" s="95"/>
      <c r="AF187" s="95"/>
      <c r="AG187" s="177" t="str">
        <f>IFERROR(AF187/AE187,"")</f>
        <v/>
      </c>
      <c r="AH187" s="95" t="str">
        <f>IFERROR(RANK(AG187, AG$187:AG$201),"")</f>
        <v/>
      </c>
      <c r="AI187" s="447" t="e">
        <f>AVERAGE(AG187:AG201)</f>
        <v>#DIV/0!</v>
      </c>
      <c r="AJ187" s="95"/>
      <c r="AK187" s="95"/>
      <c r="AL187" s="177" t="str">
        <f>IFERROR(AK187/AJ187,"")</f>
        <v/>
      </c>
      <c r="AM187" s="95" t="str">
        <f>IFERROR(RANK(AL187, AL$187:AL$201),"")</f>
        <v/>
      </c>
      <c r="AN187" s="447" t="e">
        <f>AVERAGE(AL187:AL201)</f>
        <v>#DIV/0!</v>
      </c>
      <c r="AO187" s="95"/>
      <c r="AP187" s="95"/>
      <c r="AQ187" s="177" t="str">
        <f>IFERROR(AP187/AO187,"")</f>
        <v/>
      </c>
      <c r="AR187" s="95" t="str">
        <f>IFERROR(RANK(AQ187, AQ$187:AQ$201),"")</f>
        <v/>
      </c>
      <c r="AS187" s="447" t="e">
        <f>AVERAGE(AQ187:AQ201)</f>
        <v>#DIV/0!</v>
      </c>
      <c r="AT187" s="95"/>
      <c r="AU187" s="95"/>
      <c r="AV187" s="177" t="str">
        <f>IFERROR(AU187/AT187,"")</f>
        <v/>
      </c>
      <c r="AW187" s="95" t="str">
        <f>IFERROR(RANK(AV187, AV$187:AV$201),"")</f>
        <v/>
      </c>
      <c r="AX187" s="447" t="e">
        <f>AVERAGE(AV187:AV201)</f>
        <v>#DIV/0!</v>
      </c>
    </row>
    <row r="188" spans="2:50" hidden="1">
      <c r="B188" s="456"/>
      <c r="C188" s="95">
        <v>2</v>
      </c>
      <c r="D188" s="95"/>
      <c r="E188" s="95"/>
      <c r="F188" s="95"/>
      <c r="G188" s="177"/>
      <c r="H188" s="447"/>
      <c r="I188" s="153" t="str">
        <f t="shared" si="180"/>
        <v/>
      </c>
      <c r="J188" s="153" t="str">
        <f t="shared" si="181"/>
        <v/>
      </c>
      <c r="K188" s="154" t="str">
        <f t="shared" si="182"/>
        <v/>
      </c>
      <c r="L188" s="458"/>
      <c r="M188" s="153" t="str">
        <f t="shared" ref="M188:M201" si="183">IFERROR(RANK(K188, K$187:K$201),"")</f>
        <v/>
      </c>
      <c r="N188" s="448"/>
      <c r="O188" s="448"/>
      <c r="P188" s="95"/>
      <c r="Q188" s="95"/>
      <c r="R188" s="177" t="str">
        <f t="shared" ref="R188:R201" si="184">IFERROR(Q188/P188,"")</f>
        <v/>
      </c>
      <c r="S188" s="95" t="str">
        <f t="shared" ref="S188:S201" si="185">IFERROR(RANK(R188, R$187:R$201),"")</f>
        <v/>
      </c>
      <c r="T188" s="447"/>
      <c r="U188" s="95"/>
      <c r="V188" s="95"/>
      <c r="W188" s="177" t="str">
        <f t="shared" ref="W188:W201" si="186">IFERROR(V188/U188,"")</f>
        <v/>
      </c>
      <c r="X188" s="95" t="str">
        <f t="shared" ref="X188:X201" si="187">IFERROR(RANK(W188, W$187:W$201),"")</f>
        <v/>
      </c>
      <c r="Y188" s="447"/>
      <c r="Z188" s="95"/>
      <c r="AA188" s="95"/>
      <c r="AB188" s="177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47"/>
      <c r="AE188" s="95"/>
      <c r="AF188" s="95"/>
      <c r="AG188" s="177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47"/>
      <c r="AJ188" s="95"/>
      <c r="AK188" s="95"/>
      <c r="AL188" s="177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47"/>
      <c r="AO188" s="95"/>
      <c r="AP188" s="95"/>
      <c r="AQ188" s="177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47"/>
      <c r="AT188" s="95"/>
      <c r="AU188" s="95"/>
      <c r="AV188" s="177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47"/>
    </row>
    <row r="189" spans="2:50" hidden="1">
      <c r="B189" s="456"/>
      <c r="C189" s="95">
        <v>3</v>
      </c>
      <c r="D189" s="95"/>
      <c r="E189" s="95"/>
      <c r="F189" s="95"/>
      <c r="G189" s="177"/>
      <c r="H189" s="447"/>
      <c r="I189" s="153" t="str">
        <f t="shared" si="180"/>
        <v/>
      </c>
      <c r="J189" s="153" t="str">
        <f t="shared" si="181"/>
        <v/>
      </c>
      <c r="K189" s="154" t="str">
        <f t="shared" si="182"/>
        <v/>
      </c>
      <c r="L189" s="458"/>
      <c r="M189" s="153" t="str">
        <f t="shared" si="183"/>
        <v/>
      </c>
      <c r="N189" s="448"/>
      <c r="O189" s="448"/>
      <c r="P189" s="95"/>
      <c r="Q189" s="95"/>
      <c r="R189" s="177" t="str">
        <f t="shared" si="184"/>
        <v/>
      </c>
      <c r="S189" s="95" t="str">
        <f t="shared" si="185"/>
        <v/>
      </c>
      <c r="T189" s="447"/>
      <c r="U189" s="95"/>
      <c r="V189" s="95"/>
      <c r="W189" s="177" t="str">
        <f t="shared" si="186"/>
        <v/>
      </c>
      <c r="X189" s="95" t="str">
        <f t="shared" si="187"/>
        <v/>
      </c>
      <c r="Y189" s="447"/>
      <c r="Z189" s="95"/>
      <c r="AA189" s="95"/>
      <c r="AB189" s="177" t="str">
        <f t="shared" si="188"/>
        <v/>
      </c>
      <c r="AC189" s="95" t="str">
        <f t="shared" si="189"/>
        <v/>
      </c>
      <c r="AD189" s="447"/>
      <c r="AE189" s="95"/>
      <c r="AF189" s="95"/>
      <c r="AG189" s="177" t="str">
        <f t="shared" si="190"/>
        <v/>
      </c>
      <c r="AH189" s="95" t="str">
        <f t="shared" si="191"/>
        <v/>
      </c>
      <c r="AI189" s="447"/>
      <c r="AJ189" s="95"/>
      <c r="AK189" s="95"/>
      <c r="AL189" s="177" t="str">
        <f t="shared" si="192"/>
        <v/>
      </c>
      <c r="AM189" s="95" t="str">
        <f t="shared" si="193"/>
        <v/>
      </c>
      <c r="AN189" s="447"/>
      <c r="AO189" s="95"/>
      <c r="AP189" s="95"/>
      <c r="AQ189" s="177" t="str">
        <f t="shared" si="194"/>
        <v/>
      </c>
      <c r="AR189" s="95" t="str">
        <f t="shared" si="195"/>
        <v/>
      </c>
      <c r="AS189" s="447"/>
      <c r="AT189" s="95"/>
      <c r="AU189" s="95"/>
      <c r="AV189" s="177" t="str">
        <f t="shared" si="196"/>
        <v/>
      </c>
      <c r="AW189" s="95" t="str">
        <f t="shared" si="197"/>
        <v/>
      </c>
      <c r="AX189" s="447"/>
    </row>
    <row r="190" spans="2:50" hidden="1">
      <c r="B190" s="456"/>
      <c r="C190" s="95">
        <v>4</v>
      </c>
      <c r="D190" s="95"/>
      <c r="E190" s="95"/>
      <c r="F190" s="95"/>
      <c r="G190" s="177"/>
      <c r="H190" s="447"/>
      <c r="I190" s="153" t="str">
        <f>IFERROR(AVERAGE(P190,U190,Z190,AE190,AJ190,AO190,AT190),"")</f>
        <v/>
      </c>
      <c r="J190" s="153" t="str">
        <f>IFERROR(AVERAGE(Q190,V190,AA190,AF190,AK190,AP190,AU190),"")</f>
        <v/>
      </c>
      <c r="K190" s="154" t="str">
        <f>IFERROR(AVERAGE(R190,W190,AB190,AG190,AL190,AQ190,AV190),"")</f>
        <v/>
      </c>
      <c r="L190" s="458"/>
      <c r="M190" s="153" t="str">
        <f t="shared" si="183"/>
        <v/>
      </c>
      <c r="N190" s="448"/>
      <c r="O190" s="448"/>
      <c r="P190" s="95"/>
      <c r="Q190" s="95"/>
      <c r="R190" s="177" t="str">
        <f t="shared" si="184"/>
        <v/>
      </c>
      <c r="S190" s="95" t="str">
        <f t="shared" si="185"/>
        <v/>
      </c>
      <c r="T190" s="447"/>
      <c r="U190" s="95"/>
      <c r="V190" s="95"/>
      <c r="W190" s="177" t="str">
        <f t="shared" si="186"/>
        <v/>
      </c>
      <c r="X190" s="95" t="str">
        <f t="shared" si="187"/>
        <v/>
      </c>
      <c r="Y190" s="447"/>
      <c r="Z190" s="95"/>
      <c r="AA190" s="95"/>
      <c r="AB190" s="177" t="str">
        <f t="shared" si="188"/>
        <v/>
      </c>
      <c r="AC190" s="95" t="str">
        <f t="shared" si="189"/>
        <v/>
      </c>
      <c r="AD190" s="447"/>
      <c r="AE190" s="95"/>
      <c r="AF190" s="95"/>
      <c r="AG190" s="177" t="str">
        <f t="shared" si="190"/>
        <v/>
      </c>
      <c r="AH190" s="95" t="str">
        <f t="shared" si="191"/>
        <v/>
      </c>
      <c r="AI190" s="447"/>
      <c r="AJ190" s="95"/>
      <c r="AK190" s="95"/>
      <c r="AL190" s="177" t="str">
        <f t="shared" si="192"/>
        <v/>
      </c>
      <c r="AM190" s="95" t="str">
        <f t="shared" si="193"/>
        <v/>
      </c>
      <c r="AN190" s="447"/>
      <c r="AO190" s="95"/>
      <c r="AP190" s="95"/>
      <c r="AQ190" s="177" t="str">
        <f t="shared" si="194"/>
        <v/>
      </c>
      <c r="AR190" s="95" t="str">
        <f t="shared" si="195"/>
        <v/>
      </c>
      <c r="AS190" s="447"/>
      <c r="AT190" s="95"/>
      <c r="AU190" s="95"/>
      <c r="AV190" s="177" t="str">
        <f t="shared" si="196"/>
        <v/>
      </c>
      <c r="AW190" s="95" t="str">
        <f t="shared" si="197"/>
        <v/>
      </c>
      <c r="AX190" s="447"/>
    </row>
    <row r="191" spans="2:50" hidden="1">
      <c r="B191" s="456"/>
      <c r="C191" s="95">
        <v>5</v>
      </c>
      <c r="D191" s="95"/>
      <c r="E191" s="95"/>
      <c r="F191" s="95"/>
      <c r="G191" s="177"/>
      <c r="H191" s="447"/>
      <c r="I191" s="153" t="str">
        <f t="shared" ref="I191:I201" si="198">IFERROR(AVERAGE(P191,U191,Z191,AE191,AJ191,AO191,AT191),"")</f>
        <v/>
      </c>
      <c r="J191" s="153" t="str">
        <f t="shared" ref="J191:J201" si="199">IFERROR(AVERAGE(Q191,V191,AA191,AF191,AK191,AP191,AU191),"")</f>
        <v/>
      </c>
      <c r="K191" s="154" t="str">
        <f t="shared" ref="K191:K201" si="200">IFERROR(AVERAGE(R191,W191,AB191,AG191,AL191,AQ191,AV191),"")</f>
        <v/>
      </c>
      <c r="L191" s="458"/>
      <c r="M191" s="153" t="str">
        <f t="shared" si="183"/>
        <v/>
      </c>
      <c r="N191" s="448"/>
      <c r="O191" s="448"/>
      <c r="P191" s="95"/>
      <c r="Q191" s="95"/>
      <c r="R191" s="177" t="str">
        <f t="shared" si="184"/>
        <v/>
      </c>
      <c r="S191" s="95" t="str">
        <f t="shared" si="185"/>
        <v/>
      </c>
      <c r="T191" s="447"/>
      <c r="U191" s="95"/>
      <c r="V191" s="95"/>
      <c r="W191" s="177" t="str">
        <f t="shared" si="186"/>
        <v/>
      </c>
      <c r="X191" s="95" t="str">
        <f t="shared" si="187"/>
        <v/>
      </c>
      <c r="Y191" s="447"/>
      <c r="Z191" s="95"/>
      <c r="AA191" s="95"/>
      <c r="AB191" s="177" t="str">
        <f t="shared" si="188"/>
        <v/>
      </c>
      <c r="AC191" s="95" t="str">
        <f t="shared" si="189"/>
        <v/>
      </c>
      <c r="AD191" s="447"/>
      <c r="AE191" s="95"/>
      <c r="AF191" s="95"/>
      <c r="AG191" s="177" t="str">
        <f t="shared" si="190"/>
        <v/>
      </c>
      <c r="AH191" s="95" t="str">
        <f t="shared" si="191"/>
        <v/>
      </c>
      <c r="AI191" s="447"/>
      <c r="AJ191" s="95"/>
      <c r="AK191" s="95"/>
      <c r="AL191" s="177" t="str">
        <f t="shared" si="192"/>
        <v/>
      </c>
      <c r="AM191" s="95" t="str">
        <f t="shared" si="193"/>
        <v/>
      </c>
      <c r="AN191" s="447"/>
      <c r="AO191" s="95"/>
      <c r="AP191" s="95"/>
      <c r="AQ191" s="177" t="str">
        <f t="shared" si="194"/>
        <v/>
      </c>
      <c r="AR191" s="95" t="str">
        <f t="shared" si="195"/>
        <v/>
      </c>
      <c r="AS191" s="447"/>
      <c r="AT191" s="95"/>
      <c r="AU191" s="95"/>
      <c r="AV191" s="177" t="str">
        <f t="shared" si="196"/>
        <v/>
      </c>
      <c r="AW191" s="95" t="str">
        <f t="shared" si="197"/>
        <v/>
      </c>
      <c r="AX191" s="447"/>
    </row>
    <row r="192" spans="2:50" hidden="1">
      <c r="B192" s="456"/>
      <c r="C192" s="95">
        <v>6</v>
      </c>
      <c r="D192" s="95"/>
      <c r="E192" s="95"/>
      <c r="F192" s="95"/>
      <c r="G192" s="177"/>
      <c r="H192" s="447"/>
      <c r="I192" s="153" t="str">
        <f t="shared" si="198"/>
        <v/>
      </c>
      <c r="J192" s="153" t="str">
        <f t="shared" si="199"/>
        <v/>
      </c>
      <c r="K192" s="154" t="str">
        <f t="shared" si="200"/>
        <v/>
      </c>
      <c r="L192" s="458"/>
      <c r="M192" s="153" t="str">
        <f t="shared" si="183"/>
        <v/>
      </c>
      <c r="N192" s="448"/>
      <c r="O192" s="448"/>
      <c r="P192" s="95"/>
      <c r="Q192" s="95"/>
      <c r="R192" s="177" t="str">
        <f t="shared" si="184"/>
        <v/>
      </c>
      <c r="S192" s="95" t="str">
        <f t="shared" si="185"/>
        <v/>
      </c>
      <c r="T192" s="447"/>
      <c r="U192" s="95"/>
      <c r="V192" s="95"/>
      <c r="W192" s="177" t="str">
        <f t="shared" si="186"/>
        <v/>
      </c>
      <c r="X192" s="95" t="str">
        <f t="shared" si="187"/>
        <v/>
      </c>
      <c r="Y192" s="447"/>
      <c r="Z192" s="95"/>
      <c r="AA192" s="95"/>
      <c r="AB192" s="177" t="str">
        <f t="shared" si="188"/>
        <v/>
      </c>
      <c r="AC192" s="95" t="str">
        <f t="shared" si="189"/>
        <v/>
      </c>
      <c r="AD192" s="447"/>
      <c r="AE192" s="95"/>
      <c r="AF192" s="95"/>
      <c r="AG192" s="177" t="str">
        <f t="shared" si="190"/>
        <v/>
      </c>
      <c r="AH192" s="95" t="str">
        <f t="shared" si="191"/>
        <v/>
      </c>
      <c r="AI192" s="447"/>
      <c r="AJ192" s="95"/>
      <c r="AK192" s="95"/>
      <c r="AL192" s="177" t="str">
        <f t="shared" si="192"/>
        <v/>
      </c>
      <c r="AM192" s="95" t="str">
        <f t="shared" si="193"/>
        <v/>
      </c>
      <c r="AN192" s="447"/>
      <c r="AO192" s="95"/>
      <c r="AP192" s="95"/>
      <c r="AQ192" s="177" t="str">
        <f t="shared" si="194"/>
        <v/>
      </c>
      <c r="AR192" s="95" t="str">
        <f t="shared" si="195"/>
        <v/>
      </c>
      <c r="AS192" s="447"/>
      <c r="AT192" s="95"/>
      <c r="AU192" s="95"/>
      <c r="AV192" s="177" t="str">
        <f t="shared" si="196"/>
        <v/>
      </c>
      <c r="AW192" s="95" t="str">
        <f t="shared" si="197"/>
        <v/>
      </c>
      <c r="AX192" s="447"/>
    </row>
    <row r="193" spans="2:50" hidden="1">
      <c r="B193" s="456"/>
      <c r="C193" s="95">
        <v>7</v>
      </c>
      <c r="D193" s="95"/>
      <c r="E193" s="95"/>
      <c r="F193" s="95"/>
      <c r="G193" s="177"/>
      <c r="H193" s="447"/>
      <c r="I193" s="153" t="str">
        <f t="shared" si="198"/>
        <v/>
      </c>
      <c r="J193" s="153" t="str">
        <f t="shared" si="199"/>
        <v/>
      </c>
      <c r="K193" s="154" t="str">
        <f t="shared" si="200"/>
        <v/>
      </c>
      <c r="L193" s="458"/>
      <c r="M193" s="153" t="str">
        <f t="shared" si="183"/>
        <v/>
      </c>
      <c r="N193" s="448"/>
      <c r="O193" s="448"/>
      <c r="P193" s="95"/>
      <c r="Q193" s="95"/>
      <c r="R193" s="177" t="str">
        <f t="shared" si="184"/>
        <v/>
      </c>
      <c r="S193" s="95" t="str">
        <f t="shared" si="185"/>
        <v/>
      </c>
      <c r="T193" s="447"/>
      <c r="U193" s="95"/>
      <c r="V193" s="95"/>
      <c r="W193" s="177" t="str">
        <f t="shared" si="186"/>
        <v/>
      </c>
      <c r="X193" s="95" t="str">
        <f t="shared" si="187"/>
        <v/>
      </c>
      <c r="Y193" s="447"/>
      <c r="Z193" s="95"/>
      <c r="AA193" s="95"/>
      <c r="AB193" s="177" t="str">
        <f t="shared" si="188"/>
        <v/>
      </c>
      <c r="AC193" s="95" t="str">
        <f t="shared" si="189"/>
        <v/>
      </c>
      <c r="AD193" s="447"/>
      <c r="AE193" s="95"/>
      <c r="AF193" s="95"/>
      <c r="AG193" s="177" t="str">
        <f t="shared" si="190"/>
        <v/>
      </c>
      <c r="AH193" s="95" t="str">
        <f t="shared" si="191"/>
        <v/>
      </c>
      <c r="AI193" s="447"/>
      <c r="AJ193" s="95"/>
      <c r="AK193" s="95"/>
      <c r="AL193" s="177" t="str">
        <f t="shared" si="192"/>
        <v/>
      </c>
      <c r="AM193" s="95" t="str">
        <f t="shared" si="193"/>
        <v/>
      </c>
      <c r="AN193" s="447"/>
      <c r="AO193" s="95"/>
      <c r="AP193" s="95"/>
      <c r="AQ193" s="177" t="str">
        <f t="shared" si="194"/>
        <v/>
      </c>
      <c r="AR193" s="95" t="str">
        <f t="shared" si="195"/>
        <v/>
      </c>
      <c r="AS193" s="447"/>
      <c r="AT193" s="95"/>
      <c r="AU193" s="95"/>
      <c r="AV193" s="177" t="str">
        <f t="shared" si="196"/>
        <v/>
      </c>
      <c r="AW193" s="95" t="str">
        <f t="shared" si="197"/>
        <v/>
      </c>
      <c r="AX193" s="447"/>
    </row>
    <row r="194" spans="2:50" hidden="1">
      <c r="B194" s="456"/>
      <c r="C194" s="95">
        <v>8</v>
      </c>
      <c r="D194" s="95"/>
      <c r="E194" s="95"/>
      <c r="F194" s="95"/>
      <c r="G194" s="177"/>
      <c r="H194" s="447"/>
      <c r="I194" s="153" t="str">
        <f t="shared" si="198"/>
        <v/>
      </c>
      <c r="J194" s="153" t="str">
        <f t="shared" si="199"/>
        <v/>
      </c>
      <c r="K194" s="154" t="str">
        <f t="shared" si="200"/>
        <v/>
      </c>
      <c r="L194" s="458"/>
      <c r="M194" s="153" t="str">
        <f t="shared" si="183"/>
        <v/>
      </c>
      <c r="N194" s="448"/>
      <c r="O194" s="448"/>
      <c r="P194" s="95"/>
      <c r="Q194" s="95"/>
      <c r="R194" s="177" t="str">
        <f t="shared" si="184"/>
        <v/>
      </c>
      <c r="S194" s="95" t="str">
        <f t="shared" si="185"/>
        <v/>
      </c>
      <c r="T194" s="447"/>
      <c r="U194" s="95"/>
      <c r="V194" s="95"/>
      <c r="W194" s="177" t="str">
        <f t="shared" si="186"/>
        <v/>
      </c>
      <c r="X194" s="95" t="str">
        <f t="shared" si="187"/>
        <v/>
      </c>
      <c r="Y194" s="447"/>
      <c r="Z194" s="95"/>
      <c r="AA194" s="95"/>
      <c r="AB194" s="177" t="str">
        <f t="shared" si="188"/>
        <v/>
      </c>
      <c r="AC194" s="95" t="str">
        <f t="shared" si="189"/>
        <v/>
      </c>
      <c r="AD194" s="447"/>
      <c r="AE194" s="95"/>
      <c r="AF194" s="95"/>
      <c r="AG194" s="177" t="str">
        <f t="shared" si="190"/>
        <v/>
      </c>
      <c r="AH194" s="95" t="str">
        <f t="shared" si="191"/>
        <v/>
      </c>
      <c r="AI194" s="447"/>
      <c r="AJ194" s="95"/>
      <c r="AK194" s="95"/>
      <c r="AL194" s="177" t="str">
        <f t="shared" si="192"/>
        <v/>
      </c>
      <c r="AM194" s="95" t="str">
        <f t="shared" si="193"/>
        <v/>
      </c>
      <c r="AN194" s="447"/>
      <c r="AO194" s="95"/>
      <c r="AP194" s="95"/>
      <c r="AQ194" s="177" t="str">
        <f t="shared" si="194"/>
        <v/>
      </c>
      <c r="AR194" s="95" t="str">
        <f t="shared" si="195"/>
        <v/>
      </c>
      <c r="AS194" s="447"/>
      <c r="AT194" s="95"/>
      <c r="AU194" s="95"/>
      <c r="AV194" s="177" t="str">
        <f t="shared" si="196"/>
        <v/>
      </c>
      <c r="AW194" s="95" t="str">
        <f t="shared" si="197"/>
        <v/>
      </c>
      <c r="AX194" s="447"/>
    </row>
    <row r="195" spans="2:50" hidden="1">
      <c r="B195" s="456"/>
      <c r="C195" s="95">
        <v>9</v>
      </c>
      <c r="D195" s="95"/>
      <c r="E195" s="95"/>
      <c r="F195" s="95"/>
      <c r="G195" s="177"/>
      <c r="H195" s="447"/>
      <c r="I195" s="153" t="str">
        <f t="shared" si="198"/>
        <v/>
      </c>
      <c r="J195" s="153" t="str">
        <f t="shared" si="199"/>
        <v/>
      </c>
      <c r="K195" s="154" t="str">
        <f t="shared" si="200"/>
        <v/>
      </c>
      <c r="L195" s="458"/>
      <c r="M195" s="153" t="str">
        <f t="shared" si="183"/>
        <v/>
      </c>
      <c r="N195" s="448"/>
      <c r="O195" s="448"/>
      <c r="P195" s="95"/>
      <c r="Q195" s="95"/>
      <c r="R195" s="177" t="str">
        <f t="shared" si="184"/>
        <v/>
      </c>
      <c r="S195" s="95" t="str">
        <f t="shared" si="185"/>
        <v/>
      </c>
      <c r="T195" s="447"/>
      <c r="U195" s="95"/>
      <c r="V195" s="95"/>
      <c r="W195" s="177" t="str">
        <f t="shared" si="186"/>
        <v/>
      </c>
      <c r="X195" s="95" t="str">
        <f t="shared" si="187"/>
        <v/>
      </c>
      <c r="Y195" s="447"/>
      <c r="Z195" s="95"/>
      <c r="AA195" s="95"/>
      <c r="AB195" s="177" t="str">
        <f t="shared" si="188"/>
        <v/>
      </c>
      <c r="AC195" s="95" t="str">
        <f t="shared" si="189"/>
        <v/>
      </c>
      <c r="AD195" s="447"/>
      <c r="AE195" s="95"/>
      <c r="AF195" s="95"/>
      <c r="AG195" s="177" t="str">
        <f t="shared" si="190"/>
        <v/>
      </c>
      <c r="AH195" s="95" t="str">
        <f t="shared" si="191"/>
        <v/>
      </c>
      <c r="AI195" s="447"/>
      <c r="AJ195" s="95"/>
      <c r="AK195" s="95"/>
      <c r="AL195" s="177" t="str">
        <f t="shared" si="192"/>
        <v/>
      </c>
      <c r="AM195" s="95" t="str">
        <f t="shared" si="193"/>
        <v/>
      </c>
      <c r="AN195" s="447"/>
      <c r="AO195" s="95"/>
      <c r="AP195" s="95"/>
      <c r="AQ195" s="177" t="str">
        <f t="shared" si="194"/>
        <v/>
      </c>
      <c r="AR195" s="95" t="str">
        <f t="shared" si="195"/>
        <v/>
      </c>
      <c r="AS195" s="447"/>
      <c r="AT195" s="95"/>
      <c r="AU195" s="95"/>
      <c r="AV195" s="177" t="str">
        <f t="shared" si="196"/>
        <v/>
      </c>
      <c r="AW195" s="95" t="str">
        <f t="shared" si="197"/>
        <v/>
      </c>
      <c r="AX195" s="447"/>
    </row>
    <row r="196" spans="2:50" hidden="1">
      <c r="B196" s="456"/>
      <c r="C196" s="95">
        <v>10</v>
      </c>
      <c r="D196" s="95"/>
      <c r="E196" s="95"/>
      <c r="F196" s="95"/>
      <c r="G196" s="177"/>
      <c r="H196" s="447"/>
      <c r="I196" s="153" t="str">
        <f t="shared" si="198"/>
        <v/>
      </c>
      <c r="J196" s="153" t="str">
        <f t="shared" si="199"/>
        <v/>
      </c>
      <c r="K196" s="154" t="str">
        <f t="shared" si="200"/>
        <v/>
      </c>
      <c r="L196" s="458"/>
      <c r="M196" s="153" t="str">
        <f t="shared" si="183"/>
        <v/>
      </c>
      <c r="N196" s="448"/>
      <c r="O196" s="448"/>
      <c r="P196" s="95"/>
      <c r="Q196" s="95"/>
      <c r="R196" s="177" t="str">
        <f t="shared" si="184"/>
        <v/>
      </c>
      <c r="S196" s="95" t="str">
        <f t="shared" si="185"/>
        <v/>
      </c>
      <c r="T196" s="447"/>
      <c r="U196" s="95"/>
      <c r="V196" s="95"/>
      <c r="W196" s="177" t="str">
        <f t="shared" si="186"/>
        <v/>
      </c>
      <c r="X196" s="95" t="str">
        <f t="shared" si="187"/>
        <v/>
      </c>
      <c r="Y196" s="447"/>
      <c r="Z196" s="95"/>
      <c r="AA196" s="95"/>
      <c r="AB196" s="177" t="str">
        <f t="shared" si="188"/>
        <v/>
      </c>
      <c r="AC196" s="95" t="str">
        <f t="shared" si="189"/>
        <v/>
      </c>
      <c r="AD196" s="447"/>
      <c r="AE196" s="95"/>
      <c r="AF196" s="95"/>
      <c r="AG196" s="177" t="str">
        <f t="shared" si="190"/>
        <v/>
      </c>
      <c r="AH196" s="95" t="str">
        <f t="shared" si="191"/>
        <v/>
      </c>
      <c r="AI196" s="447"/>
      <c r="AJ196" s="95"/>
      <c r="AK196" s="95"/>
      <c r="AL196" s="177" t="str">
        <f t="shared" si="192"/>
        <v/>
      </c>
      <c r="AM196" s="95" t="str">
        <f t="shared" si="193"/>
        <v/>
      </c>
      <c r="AN196" s="447"/>
      <c r="AO196" s="95"/>
      <c r="AP196" s="95"/>
      <c r="AQ196" s="177" t="str">
        <f t="shared" si="194"/>
        <v/>
      </c>
      <c r="AR196" s="95" t="str">
        <f t="shared" si="195"/>
        <v/>
      </c>
      <c r="AS196" s="447"/>
      <c r="AT196" s="95"/>
      <c r="AU196" s="95"/>
      <c r="AV196" s="177" t="str">
        <f t="shared" si="196"/>
        <v/>
      </c>
      <c r="AW196" s="95" t="str">
        <f t="shared" si="197"/>
        <v/>
      </c>
      <c r="AX196" s="447"/>
    </row>
    <row r="197" spans="2:50" hidden="1">
      <c r="B197" s="456"/>
      <c r="C197" s="95">
        <v>11</v>
      </c>
      <c r="D197" s="95"/>
      <c r="E197" s="95"/>
      <c r="F197" s="95"/>
      <c r="G197" s="177"/>
      <c r="H197" s="447"/>
      <c r="I197" s="153" t="str">
        <f t="shared" si="198"/>
        <v/>
      </c>
      <c r="J197" s="153" t="str">
        <f t="shared" si="199"/>
        <v/>
      </c>
      <c r="K197" s="154" t="str">
        <f t="shared" si="200"/>
        <v/>
      </c>
      <c r="L197" s="458"/>
      <c r="M197" s="153" t="str">
        <f t="shared" si="183"/>
        <v/>
      </c>
      <c r="N197" s="448"/>
      <c r="O197" s="448"/>
      <c r="P197" s="95"/>
      <c r="Q197" s="95"/>
      <c r="R197" s="177" t="str">
        <f t="shared" si="184"/>
        <v/>
      </c>
      <c r="S197" s="95" t="str">
        <f t="shared" si="185"/>
        <v/>
      </c>
      <c r="T197" s="447"/>
      <c r="U197" s="95"/>
      <c r="V197" s="95"/>
      <c r="W197" s="177" t="str">
        <f t="shared" si="186"/>
        <v/>
      </c>
      <c r="X197" s="95" t="str">
        <f t="shared" si="187"/>
        <v/>
      </c>
      <c r="Y197" s="447"/>
      <c r="Z197" s="95"/>
      <c r="AA197" s="95"/>
      <c r="AB197" s="177" t="str">
        <f t="shared" si="188"/>
        <v/>
      </c>
      <c r="AC197" s="95" t="str">
        <f t="shared" si="189"/>
        <v/>
      </c>
      <c r="AD197" s="447"/>
      <c r="AE197" s="95"/>
      <c r="AF197" s="95"/>
      <c r="AG197" s="177" t="str">
        <f t="shared" si="190"/>
        <v/>
      </c>
      <c r="AH197" s="95" t="str">
        <f t="shared" si="191"/>
        <v/>
      </c>
      <c r="AI197" s="447"/>
      <c r="AJ197" s="95"/>
      <c r="AK197" s="95"/>
      <c r="AL197" s="177" t="str">
        <f t="shared" si="192"/>
        <v/>
      </c>
      <c r="AM197" s="95" t="str">
        <f t="shared" si="193"/>
        <v/>
      </c>
      <c r="AN197" s="447"/>
      <c r="AO197" s="95"/>
      <c r="AP197" s="95"/>
      <c r="AQ197" s="177" t="str">
        <f t="shared" si="194"/>
        <v/>
      </c>
      <c r="AR197" s="95" t="str">
        <f t="shared" si="195"/>
        <v/>
      </c>
      <c r="AS197" s="447"/>
      <c r="AT197" s="95"/>
      <c r="AU197" s="95"/>
      <c r="AV197" s="177" t="str">
        <f t="shared" si="196"/>
        <v/>
      </c>
      <c r="AW197" s="95" t="str">
        <f t="shared" si="197"/>
        <v/>
      </c>
      <c r="AX197" s="447"/>
    </row>
    <row r="198" spans="2:50" hidden="1">
      <c r="B198" s="456"/>
      <c r="C198" s="95">
        <v>12</v>
      </c>
      <c r="D198" s="95"/>
      <c r="E198" s="95"/>
      <c r="F198" s="95"/>
      <c r="G198" s="177"/>
      <c r="H198" s="447"/>
      <c r="I198" s="153" t="str">
        <f t="shared" si="198"/>
        <v/>
      </c>
      <c r="J198" s="153" t="str">
        <f t="shared" si="199"/>
        <v/>
      </c>
      <c r="K198" s="154" t="str">
        <f t="shared" si="200"/>
        <v/>
      </c>
      <c r="L198" s="458"/>
      <c r="M198" s="153" t="str">
        <f t="shared" si="183"/>
        <v/>
      </c>
      <c r="N198" s="448"/>
      <c r="O198" s="448"/>
      <c r="P198" s="95"/>
      <c r="Q198" s="95"/>
      <c r="R198" s="177" t="str">
        <f t="shared" si="184"/>
        <v/>
      </c>
      <c r="S198" s="95" t="str">
        <f t="shared" si="185"/>
        <v/>
      </c>
      <c r="T198" s="447"/>
      <c r="U198" s="95"/>
      <c r="V198" s="95"/>
      <c r="W198" s="177" t="str">
        <f t="shared" si="186"/>
        <v/>
      </c>
      <c r="X198" s="95" t="str">
        <f t="shared" si="187"/>
        <v/>
      </c>
      <c r="Y198" s="447"/>
      <c r="Z198" s="95"/>
      <c r="AA198" s="95"/>
      <c r="AB198" s="177" t="str">
        <f t="shared" si="188"/>
        <v/>
      </c>
      <c r="AC198" s="95" t="str">
        <f t="shared" si="189"/>
        <v/>
      </c>
      <c r="AD198" s="447"/>
      <c r="AE198" s="95"/>
      <c r="AF198" s="95"/>
      <c r="AG198" s="177" t="str">
        <f t="shared" si="190"/>
        <v/>
      </c>
      <c r="AH198" s="95" t="str">
        <f t="shared" si="191"/>
        <v/>
      </c>
      <c r="AI198" s="447"/>
      <c r="AJ198" s="95"/>
      <c r="AK198" s="95"/>
      <c r="AL198" s="177" t="str">
        <f t="shared" si="192"/>
        <v/>
      </c>
      <c r="AM198" s="95" t="str">
        <f t="shared" si="193"/>
        <v/>
      </c>
      <c r="AN198" s="447"/>
      <c r="AO198" s="95"/>
      <c r="AP198" s="95"/>
      <c r="AQ198" s="177" t="str">
        <f t="shared" si="194"/>
        <v/>
      </c>
      <c r="AR198" s="95" t="str">
        <f t="shared" si="195"/>
        <v/>
      </c>
      <c r="AS198" s="447"/>
      <c r="AT198" s="95"/>
      <c r="AU198" s="95"/>
      <c r="AV198" s="177" t="str">
        <f t="shared" si="196"/>
        <v/>
      </c>
      <c r="AW198" s="95" t="str">
        <f t="shared" si="197"/>
        <v/>
      </c>
      <c r="AX198" s="447"/>
    </row>
    <row r="199" spans="2:50" hidden="1">
      <c r="B199" s="456"/>
      <c r="C199" s="95">
        <v>13</v>
      </c>
      <c r="D199" s="95"/>
      <c r="E199" s="95"/>
      <c r="F199" s="95"/>
      <c r="G199" s="177"/>
      <c r="H199" s="447"/>
      <c r="I199" s="153" t="str">
        <f t="shared" si="198"/>
        <v/>
      </c>
      <c r="J199" s="153" t="str">
        <f t="shared" si="199"/>
        <v/>
      </c>
      <c r="K199" s="154" t="str">
        <f t="shared" si="200"/>
        <v/>
      </c>
      <c r="L199" s="458"/>
      <c r="M199" s="153" t="str">
        <f t="shared" si="183"/>
        <v/>
      </c>
      <c r="N199" s="448"/>
      <c r="O199" s="448"/>
      <c r="P199" s="95"/>
      <c r="Q199" s="95"/>
      <c r="R199" s="177" t="str">
        <f t="shared" si="184"/>
        <v/>
      </c>
      <c r="S199" s="95" t="str">
        <f t="shared" si="185"/>
        <v/>
      </c>
      <c r="T199" s="447"/>
      <c r="U199" s="95"/>
      <c r="V199" s="95"/>
      <c r="W199" s="177" t="str">
        <f t="shared" si="186"/>
        <v/>
      </c>
      <c r="X199" s="95" t="str">
        <f t="shared" si="187"/>
        <v/>
      </c>
      <c r="Y199" s="447"/>
      <c r="Z199" s="95"/>
      <c r="AA199" s="95"/>
      <c r="AB199" s="177" t="str">
        <f t="shared" si="188"/>
        <v/>
      </c>
      <c r="AC199" s="95" t="str">
        <f t="shared" si="189"/>
        <v/>
      </c>
      <c r="AD199" s="447"/>
      <c r="AE199" s="95"/>
      <c r="AF199" s="95"/>
      <c r="AG199" s="177" t="str">
        <f t="shared" si="190"/>
        <v/>
      </c>
      <c r="AH199" s="95" t="str">
        <f t="shared" si="191"/>
        <v/>
      </c>
      <c r="AI199" s="447"/>
      <c r="AJ199" s="95"/>
      <c r="AK199" s="95"/>
      <c r="AL199" s="177" t="str">
        <f t="shared" si="192"/>
        <v/>
      </c>
      <c r="AM199" s="95" t="str">
        <f t="shared" si="193"/>
        <v/>
      </c>
      <c r="AN199" s="447"/>
      <c r="AO199" s="95"/>
      <c r="AP199" s="95"/>
      <c r="AQ199" s="177" t="str">
        <f t="shared" si="194"/>
        <v/>
      </c>
      <c r="AR199" s="95" t="str">
        <f t="shared" si="195"/>
        <v/>
      </c>
      <c r="AS199" s="447"/>
      <c r="AT199" s="95"/>
      <c r="AU199" s="95"/>
      <c r="AV199" s="177" t="str">
        <f t="shared" si="196"/>
        <v/>
      </c>
      <c r="AW199" s="95" t="str">
        <f t="shared" si="197"/>
        <v/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177"/>
      <c r="H200" s="447"/>
      <c r="I200" s="153" t="str">
        <f t="shared" si="198"/>
        <v/>
      </c>
      <c r="J200" s="153" t="str">
        <f t="shared" si="199"/>
        <v/>
      </c>
      <c r="K200" s="154" t="str">
        <f t="shared" si="200"/>
        <v/>
      </c>
      <c r="L200" s="458"/>
      <c r="M200" s="153" t="str">
        <f t="shared" si="183"/>
        <v/>
      </c>
      <c r="N200" s="448"/>
      <c r="O200" s="448"/>
      <c r="P200" s="95"/>
      <c r="Q200" s="95"/>
      <c r="R200" s="177" t="str">
        <f t="shared" si="184"/>
        <v/>
      </c>
      <c r="S200" s="95" t="str">
        <f t="shared" si="185"/>
        <v/>
      </c>
      <c r="T200" s="447"/>
      <c r="U200" s="95"/>
      <c r="V200" s="95"/>
      <c r="W200" s="177" t="str">
        <f t="shared" si="186"/>
        <v/>
      </c>
      <c r="X200" s="95" t="str">
        <f t="shared" si="187"/>
        <v/>
      </c>
      <c r="Y200" s="447"/>
      <c r="Z200" s="95"/>
      <c r="AA200" s="95"/>
      <c r="AB200" s="177" t="str">
        <f t="shared" si="188"/>
        <v/>
      </c>
      <c r="AC200" s="95" t="str">
        <f t="shared" si="189"/>
        <v/>
      </c>
      <c r="AD200" s="447"/>
      <c r="AE200" s="95"/>
      <c r="AF200" s="95"/>
      <c r="AG200" s="177" t="str">
        <f t="shared" si="190"/>
        <v/>
      </c>
      <c r="AH200" s="95" t="str">
        <f t="shared" si="191"/>
        <v/>
      </c>
      <c r="AI200" s="447"/>
      <c r="AJ200" s="95"/>
      <c r="AK200" s="95"/>
      <c r="AL200" s="177" t="str">
        <f t="shared" si="192"/>
        <v/>
      </c>
      <c r="AM200" s="95" t="str">
        <f t="shared" si="193"/>
        <v/>
      </c>
      <c r="AN200" s="447"/>
      <c r="AO200" s="95"/>
      <c r="AP200" s="95"/>
      <c r="AQ200" s="177" t="str">
        <f t="shared" si="194"/>
        <v/>
      </c>
      <c r="AR200" s="95" t="str">
        <f t="shared" si="195"/>
        <v/>
      </c>
      <c r="AS200" s="447"/>
      <c r="AT200" s="95"/>
      <c r="AU200" s="95"/>
      <c r="AV200" s="177" t="str">
        <f t="shared" si="196"/>
        <v/>
      </c>
      <c r="AW200" s="95" t="str">
        <f t="shared" si="197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177"/>
      <c r="H201" s="447"/>
      <c r="I201" s="153" t="str">
        <f t="shared" si="198"/>
        <v/>
      </c>
      <c r="J201" s="153" t="str">
        <f t="shared" si="199"/>
        <v/>
      </c>
      <c r="K201" s="154" t="str">
        <f t="shared" si="200"/>
        <v/>
      </c>
      <c r="L201" s="459"/>
      <c r="M201" s="153" t="str">
        <f t="shared" si="183"/>
        <v/>
      </c>
      <c r="N201" s="448"/>
      <c r="O201" s="448"/>
      <c r="P201" s="95"/>
      <c r="Q201" s="95"/>
      <c r="R201" s="177" t="str">
        <f t="shared" si="184"/>
        <v/>
      </c>
      <c r="S201" s="95" t="str">
        <f t="shared" si="185"/>
        <v/>
      </c>
      <c r="T201" s="447"/>
      <c r="U201" s="95"/>
      <c r="V201" s="95"/>
      <c r="W201" s="177" t="str">
        <f t="shared" si="186"/>
        <v/>
      </c>
      <c r="X201" s="95" t="str">
        <f t="shared" si="187"/>
        <v/>
      </c>
      <c r="Y201" s="447"/>
      <c r="Z201" s="95"/>
      <c r="AA201" s="95"/>
      <c r="AB201" s="177" t="str">
        <f t="shared" si="188"/>
        <v/>
      </c>
      <c r="AC201" s="95" t="str">
        <f t="shared" si="189"/>
        <v/>
      </c>
      <c r="AD201" s="447"/>
      <c r="AE201" s="95"/>
      <c r="AF201" s="95"/>
      <c r="AG201" s="177" t="str">
        <f t="shared" si="190"/>
        <v/>
      </c>
      <c r="AH201" s="95" t="str">
        <f t="shared" si="191"/>
        <v/>
      </c>
      <c r="AI201" s="447"/>
      <c r="AJ201" s="95"/>
      <c r="AK201" s="95"/>
      <c r="AL201" s="177" t="str">
        <f t="shared" si="192"/>
        <v/>
      </c>
      <c r="AM201" s="95" t="str">
        <f t="shared" si="193"/>
        <v/>
      </c>
      <c r="AN201" s="447"/>
      <c r="AO201" s="95"/>
      <c r="AP201" s="95"/>
      <c r="AQ201" s="177" t="str">
        <f t="shared" si="194"/>
        <v/>
      </c>
      <c r="AR201" s="95" t="str">
        <f t="shared" si="195"/>
        <v/>
      </c>
      <c r="AS201" s="447"/>
      <c r="AT201" s="95"/>
      <c r="AU201" s="95"/>
      <c r="AV201" s="177" t="str">
        <f t="shared" si="196"/>
        <v/>
      </c>
      <c r="AW201" s="95" t="str">
        <f t="shared" si="197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48" t="s">
        <v>45</v>
      </c>
      <c r="C207" s="95">
        <f>C187</f>
        <v>1</v>
      </c>
      <c r="D207" s="95"/>
      <c r="E207" s="95"/>
      <c r="F207" s="95"/>
      <c r="G207" s="177" t="e">
        <f>F207/E207</f>
        <v>#DIV/0!</v>
      </c>
      <c r="H207" s="447" t="e">
        <f>AVERAGE(G207:G221)</f>
        <v>#DIV/0!</v>
      </c>
      <c r="I207" s="153" t="str">
        <f t="shared" ref="I207:I209" si="201">IFERROR(AVERAGE(P207,U207,Z207,AE207,AJ207,AO207,AT207),"")</f>
        <v/>
      </c>
      <c r="J207" s="153" t="str">
        <f t="shared" ref="J207:J209" si="202">IFERROR(AVERAGE(Q207,V207,AA207,AF207,AK207,AP207,AU207),"")</f>
        <v/>
      </c>
      <c r="K207" s="154" t="str">
        <f t="shared" ref="K207:K209" si="203">IFERROR(AVERAGE(R207,W207,AB207,AG207,AL207,AQ207,AV207),"")</f>
        <v/>
      </c>
      <c r="L207" s="457" t="str">
        <f>IFERROR(AVERAGE(K207:K221),"-")</f>
        <v>-</v>
      </c>
      <c r="M207" s="153" t="str">
        <f>IFERROR(RANK(K207, K$207:K$221),"")</f>
        <v/>
      </c>
      <c r="N207" s="448"/>
      <c r="O207" s="448"/>
      <c r="P207" s="95"/>
      <c r="Q207" s="95"/>
      <c r="R207" s="177" t="str">
        <f>IFERROR(Q207/P207,"")</f>
        <v/>
      </c>
      <c r="S207" s="95" t="str">
        <f>IFERROR(RANK(R207, R$207:R$221),"")</f>
        <v/>
      </c>
      <c r="T207" s="447" t="e">
        <f>AVERAGE(R207:R221)</f>
        <v>#DIV/0!</v>
      </c>
      <c r="U207" s="95"/>
      <c r="V207" s="95"/>
      <c r="W207" s="177" t="str">
        <f>IFERROR(V207/U207,"")</f>
        <v/>
      </c>
      <c r="X207" s="95" t="str">
        <f>IFERROR(RANK(W207, W$207:W$221),"")</f>
        <v/>
      </c>
      <c r="Y207" s="447" t="e">
        <f>AVERAGE(W207:W221)</f>
        <v>#DIV/0!</v>
      </c>
      <c r="Z207" s="95"/>
      <c r="AA207" s="95"/>
      <c r="AB207" s="177" t="str">
        <f>IFERROR(AA207/Z207,"")</f>
        <v/>
      </c>
      <c r="AC207" s="95" t="str">
        <f>IFERROR(RANK(AB207, AB$207:AB$221),"")</f>
        <v/>
      </c>
      <c r="AD207" s="447" t="e">
        <f>AVERAGE(AB207:AB221)</f>
        <v>#DIV/0!</v>
      </c>
      <c r="AE207" s="95"/>
      <c r="AF207" s="95"/>
      <c r="AG207" s="177" t="str">
        <f>IFERROR(AF207/AE207,"")</f>
        <v/>
      </c>
      <c r="AH207" s="95" t="str">
        <f>IFERROR(RANK(AG207, AG$207:AG$221),"")</f>
        <v/>
      </c>
      <c r="AI207" s="447" t="e">
        <f>AVERAGE(AG207:AG221)</f>
        <v>#DIV/0!</v>
      </c>
      <c r="AJ207" s="95"/>
      <c r="AK207" s="95"/>
      <c r="AL207" s="177" t="str">
        <f>IFERROR(AK207/AJ207,"")</f>
        <v/>
      </c>
      <c r="AM207" s="95" t="str">
        <f>IFERROR(RANK(AL207, AL$207:AL$221),"")</f>
        <v/>
      </c>
      <c r="AN207" s="447" t="e">
        <f>AVERAGE(AL207:AL221)</f>
        <v>#DIV/0!</v>
      </c>
      <c r="AO207" s="95"/>
      <c r="AP207" s="95"/>
      <c r="AQ207" s="177" t="str">
        <f>IFERROR(AP207/AO207,"")</f>
        <v/>
      </c>
      <c r="AR207" s="95" t="str">
        <f>IFERROR(RANK(AQ207, AQ$207:AQ$221),"")</f>
        <v/>
      </c>
      <c r="AS207" s="447" t="e">
        <f>AVERAGE(AQ207:AQ221)</f>
        <v>#DIV/0!</v>
      </c>
      <c r="AT207" s="95"/>
      <c r="AU207" s="95"/>
      <c r="AV207" s="177" t="str">
        <f>IFERROR(AU207/AT207,"")</f>
        <v/>
      </c>
      <c r="AW207" s="95" t="str">
        <f>IFERROR(RANK(AV207, AV$207:AV$221),"")</f>
        <v/>
      </c>
      <c r="AX207" s="447" t="e">
        <f>AVERAGE(AV207:AV221)</f>
        <v>#DIV/0!</v>
      </c>
    </row>
    <row r="208" spans="2:50" hidden="1">
      <c r="B208" s="456"/>
      <c r="C208" s="95">
        <f t="shared" ref="C208:C221" si="204">C188</f>
        <v>2</v>
      </c>
      <c r="D208" s="95"/>
      <c r="E208" s="95"/>
      <c r="F208" s="95"/>
      <c r="G208" s="177"/>
      <c r="H208" s="447"/>
      <c r="I208" s="153" t="str">
        <f t="shared" si="201"/>
        <v/>
      </c>
      <c r="J208" s="153" t="str">
        <f t="shared" si="202"/>
        <v/>
      </c>
      <c r="K208" s="154" t="str">
        <f t="shared" si="203"/>
        <v/>
      </c>
      <c r="L208" s="458"/>
      <c r="M208" s="153" t="str">
        <f t="shared" ref="M208:M221" si="205">IFERROR(RANK(K208, K$207:K$221),"")</f>
        <v/>
      </c>
      <c r="N208" s="448"/>
      <c r="O208" s="448"/>
      <c r="P208" s="95"/>
      <c r="Q208" s="95"/>
      <c r="R208" s="177" t="str">
        <f t="shared" ref="R208:R221" si="206">IFERROR(Q208/P208,"")</f>
        <v/>
      </c>
      <c r="S208" s="95" t="str">
        <f t="shared" ref="S208:S221" si="207">IFERROR(RANK(R208, R$207:R$221),"")</f>
        <v/>
      </c>
      <c r="T208" s="447"/>
      <c r="U208" s="95"/>
      <c r="V208" s="95"/>
      <c r="W208" s="177" t="str">
        <f t="shared" ref="W208:W221" si="208">IFERROR(V208/U208,"")</f>
        <v/>
      </c>
      <c r="X208" s="95" t="str">
        <f t="shared" ref="X208:X221" si="209">IFERROR(RANK(W208, W$207:W$221),"")</f>
        <v/>
      </c>
      <c r="Y208" s="447"/>
      <c r="Z208" s="95"/>
      <c r="AA208" s="95"/>
      <c r="AB208" s="177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47"/>
      <c r="AE208" s="95"/>
      <c r="AF208" s="95"/>
      <c r="AG208" s="177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47"/>
      <c r="AJ208" s="95"/>
      <c r="AK208" s="95"/>
      <c r="AL208" s="177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47"/>
      <c r="AO208" s="95"/>
      <c r="AP208" s="95"/>
      <c r="AQ208" s="177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47"/>
      <c r="AT208" s="95"/>
      <c r="AU208" s="95"/>
      <c r="AV208" s="177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47"/>
    </row>
    <row r="209" spans="2:50" hidden="1">
      <c r="B209" s="456"/>
      <c r="C209" s="95">
        <f t="shared" si="204"/>
        <v>3</v>
      </c>
      <c r="D209" s="95"/>
      <c r="E209" s="95"/>
      <c r="F209" s="95"/>
      <c r="G209" s="177"/>
      <c r="H209" s="447"/>
      <c r="I209" s="153" t="str">
        <f t="shared" si="201"/>
        <v/>
      </c>
      <c r="J209" s="153" t="str">
        <f t="shared" si="202"/>
        <v/>
      </c>
      <c r="K209" s="154" t="str">
        <f t="shared" si="203"/>
        <v/>
      </c>
      <c r="L209" s="458"/>
      <c r="M209" s="153" t="str">
        <f t="shared" si="205"/>
        <v/>
      </c>
      <c r="N209" s="448"/>
      <c r="O209" s="448"/>
      <c r="P209" s="95"/>
      <c r="Q209" s="95"/>
      <c r="R209" s="177" t="str">
        <f t="shared" si="206"/>
        <v/>
      </c>
      <c r="S209" s="95" t="str">
        <f t="shared" si="207"/>
        <v/>
      </c>
      <c r="T209" s="447"/>
      <c r="U209" s="95"/>
      <c r="V209" s="95"/>
      <c r="W209" s="177" t="str">
        <f t="shared" si="208"/>
        <v/>
      </c>
      <c r="X209" s="95" t="str">
        <f t="shared" si="209"/>
        <v/>
      </c>
      <c r="Y209" s="447"/>
      <c r="Z209" s="95"/>
      <c r="AA209" s="95"/>
      <c r="AB209" s="177" t="str">
        <f t="shared" si="210"/>
        <v/>
      </c>
      <c r="AC209" s="95" t="str">
        <f t="shared" si="211"/>
        <v/>
      </c>
      <c r="AD209" s="447"/>
      <c r="AE209" s="95"/>
      <c r="AF209" s="95"/>
      <c r="AG209" s="177" t="str">
        <f t="shared" si="212"/>
        <v/>
      </c>
      <c r="AH209" s="95" t="str">
        <f t="shared" si="213"/>
        <v/>
      </c>
      <c r="AI209" s="447"/>
      <c r="AJ209" s="95"/>
      <c r="AK209" s="95"/>
      <c r="AL209" s="177" t="str">
        <f t="shared" si="214"/>
        <v/>
      </c>
      <c r="AM209" s="95" t="str">
        <f t="shared" si="215"/>
        <v/>
      </c>
      <c r="AN209" s="447"/>
      <c r="AO209" s="95"/>
      <c r="AP209" s="95"/>
      <c r="AQ209" s="177" t="str">
        <f t="shared" si="216"/>
        <v/>
      </c>
      <c r="AR209" s="95" t="str">
        <f t="shared" si="217"/>
        <v/>
      </c>
      <c r="AS209" s="447"/>
      <c r="AT209" s="95"/>
      <c r="AU209" s="95"/>
      <c r="AV209" s="177" t="str">
        <f t="shared" si="218"/>
        <v/>
      </c>
      <c r="AW209" s="95" t="str">
        <f t="shared" si="219"/>
        <v/>
      </c>
      <c r="AX209" s="447"/>
    </row>
    <row r="210" spans="2:50" hidden="1">
      <c r="B210" s="456"/>
      <c r="C210" s="95">
        <f t="shared" si="204"/>
        <v>4</v>
      </c>
      <c r="D210" s="95"/>
      <c r="E210" s="95"/>
      <c r="F210" s="95"/>
      <c r="G210" s="177"/>
      <c r="H210" s="447"/>
      <c r="I210" s="153" t="str">
        <f>IFERROR(AVERAGE(P210,U210,Z210,AE210,AJ210,AO210,AT210),"")</f>
        <v/>
      </c>
      <c r="J210" s="153" t="str">
        <f>IFERROR(AVERAGE(Q210,V210,AA210,AF210,AK210,AP210,AU210),"")</f>
        <v/>
      </c>
      <c r="K210" s="154" t="str">
        <f>IFERROR(AVERAGE(R210,W210,AB210,AG210,AL210,AQ210,AV210),"")</f>
        <v/>
      </c>
      <c r="L210" s="458"/>
      <c r="M210" s="153" t="str">
        <f t="shared" si="205"/>
        <v/>
      </c>
      <c r="N210" s="448"/>
      <c r="O210" s="448"/>
      <c r="P210" s="95"/>
      <c r="Q210" s="95"/>
      <c r="R210" s="177" t="str">
        <f t="shared" si="206"/>
        <v/>
      </c>
      <c r="S210" s="95" t="str">
        <f t="shared" si="207"/>
        <v/>
      </c>
      <c r="T210" s="447"/>
      <c r="U210" s="95"/>
      <c r="V210" s="95"/>
      <c r="W210" s="177" t="str">
        <f t="shared" si="208"/>
        <v/>
      </c>
      <c r="X210" s="95" t="str">
        <f t="shared" si="209"/>
        <v/>
      </c>
      <c r="Y210" s="447"/>
      <c r="Z210" s="95"/>
      <c r="AA210" s="95"/>
      <c r="AB210" s="177" t="str">
        <f t="shared" si="210"/>
        <v/>
      </c>
      <c r="AC210" s="95" t="str">
        <f t="shared" si="211"/>
        <v/>
      </c>
      <c r="AD210" s="447"/>
      <c r="AE210" s="95"/>
      <c r="AF210" s="95"/>
      <c r="AG210" s="177" t="str">
        <f t="shared" si="212"/>
        <v/>
      </c>
      <c r="AH210" s="95" t="str">
        <f t="shared" si="213"/>
        <v/>
      </c>
      <c r="AI210" s="447"/>
      <c r="AJ210" s="95"/>
      <c r="AK210" s="95"/>
      <c r="AL210" s="177" t="str">
        <f t="shared" si="214"/>
        <v/>
      </c>
      <c r="AM210" s="95" t="str">
        <f t="shared" si="215"/>
        <v/>
      </c>
      <c r="AN210" s="447"/>
      <c r="AO210" s="95"/>
      <c r="AP210" s="95"/>
      <c r="AQ210" s="177" t="str">
        <f t="shared" si="216"/>
        <v/>
      </c>
      <c r="AR210" s="95" t="str">
        <f t="shared" si="217"/>
        <v/>
      </c>
      <c r="AS210" s="447"/>
      <c r="AT210" s="95"/>
      <c r="AU210" s="95"/>
      <c r="AV210" s="177" t="str">
        <f t="shared" si="218"/>
        <v/>
      </c>
      <c r="AW210" s="95" t="str">
        <f t="shared" si="219"/>
        <v/>
      </c>
      <c r="AX210" s="447"/>
    </row>
    <row r="211" spans="2:50" hidden="1">
      <c r="B211" s="456"/>
      <c r="C211" s="95">
        <f t="shared" si="204"/>
        <v>5</v>
      </c>
      <c r="D211" s="95"/>
      <c r="E211" s="95"/>
      <c r="F211" s="95"/>
      <c r="G211" s="177"/>
      <c r="H211" s="447"/>
      <c r="I211" s="153" t="str">
        <f t="shared" ref="I211:I221" si="220">IFERROR(AVERAGE(P211,U211,Z211,AE211,AJ211,AO211,AT211),"")</f>
        <v/>
      </c>
      <c r="J211" s="153" t="str">
        <f t="shared" ref="J211:J221" si="221">IFERROR(AVERAGE(Q211,V211,AA211,AF211,AK211,AP211,AU211),"")</f>
        <v/>
      </c>
      <c r="K211" s="154" t="str">
        <f t="shared" ref="K211:K221" si="222">IFERROR(AVERAGE(R211,W211,AB211,AG211,AL211,AQ211,AV211),"")</f>
        <v/>
      </c>
      <c r="L211" s="458"/>
      <c r="M211" s="153" t="str">
        <f t="shared" si="205"/>
        <v/>
      </c>
      <c r="N211" s="448"/>
      <c r="O211" s="448"/>
      <c r="P211" s="95"/>
      <c r="Q211" s="95"/>
      <c r="R211" s="177" t="str">
        <f t="shared" si="206"/>
        <v/>
      </c>
      <c r="S211" s="95" t="str">
        <f t="shared" si="207"/>
        <v/>
      </c>
      <c r="T211" s="447"/>
      <c r="U211" s="95"/>
      <c r="V211" s="95"/>
      <c r="W211" s="177" t="str">
        <f t="shared" si="208"/>
        <v/>
      </c>
      <c r="X211" s="95" t="str">
        <f t="shared" si="209"/>
        <v/>
      </c>
      <c r="Y211" s="447"/>
      <c r="Z211" s="95"/>
      <c r="AA211" s="95"/>
      <c r="AB211" s="177" t="str">
        <f t="shared" si="210"/>
        <v/>
      </c>
      <c r="AC211" s="95" t="str">
        <f t="shared" si="211"/>
        <v/>
      </c>
      <c r="AD211" s="447"/>
      <c r="AE211" s="95"/>
      <c r="AF211" s="95"/>
      <c r="AG211" s="177" t="str">
        <f t="shared" si="212"/>
        <v/>
      </c>
      <c r="AH211" s="95" t="str">
        <f t="shared" si="213"/>
        <v/>
      </c>
      <c r="AI211" s="447"/>
      <c r="AJ211" s="95"/>
      <c r="AK211" s="95"/>
      <c r="AL211" s="177" t="str">
        <f t="shared" si="214"/>
        <v/>
      </c>
      <c r="AM211" s="95" t="str">
        <f t="shared" si="215"/>
        <v/>
      </c>
      <c r="AN211" s="447"/>
      <c r="AO211" s="95"/>
      <c r="AP211" s="95"/>
      <c r="AQ211" s="177" t="str">
        <f t="shared" si="216"/>
        <v/>
      </c>
      <c r="AR211" s="95" t="str">
        <f t="shared" si="217"/>
        <v/>
      </c>
      <c r="AS211" s="447"/>
      <c r="AT211" s="95"/>
      <c r="AU211" s="95"/>
      <c r="AV211" s="177" t="str">
        <f t="shared" si="218"/>
        <v/>
      </c>
      <c r="AW211" s="95" t="str">
        <f t="shared" si="219"/>
        <v/>
      </c>
      <c r="AX211" s="447"/>
    </row>
    <row r="212" spans="2:50" hidden="1">
      <c r="B212" s="456"/>
      <c r="C212" s="95">
        <f t="shared" si="204"/>
        <v>6</v>
      </c>
      <c r="D212" s="95"/>
      <c r="E212" s="95"/>
      <c r="F212" s="95"/>
      <c r="G212" s="177"/>
      <c r="H212" s="447"/>
      <c r="I212" s="153" t="str">
        <f t="shared" si="220"/>
        <v/>
      </c>
      <c r="J212" s="153" t="str">
        <f t="shared" si="221"/>
        <v/>
      </c>
      <c r="K212" s="154" t="str">
        <f t="shared" si="222"/>
        <v/>
      </c>
      <c r="L212" s="458"/>
      <c r="M212" s="153" t="str">
        <f t="shared" si="205"/>
        <v/>
      </c>
      <c r="N212" s="448"/>
      <c r="O212" s="448"/>
      <c r="P212" s="95"/>
      <c r="Q212" s="95"/>
      <c r="R212" s="177" t="str">
        <f t="shared" si="206"/>
        <v/>
      </c>
      <c r="S212" s="95" t="str">
        <f t="shared" si="207"/>
        <v/>
      </c>
      <c r="T212" s="447"/>
      <c r="U212" s="95"/>
      <c r="V212" s="95"/>
      <c r="W212" s="177" t="str">
        <f t="shared" si="208"/>
        <v/>
      </c>
      <c r="X212" s="95" t="str">
        <f t="shared" si="209"/>
        <v/>
      </c>
      <c r="Y212" s="447"/>
      <c r="Z212" s="95"/>
      <c r="AA212" s="95"/>
      <c r="AB212" s="177" t="str">
        <f t="shared" si="210"/>
        <v/>
      </c>
      <c r="AC212" s="95" t="str">
        <f t="shared" si="211"/>
        <v/>
      </c>
      <c r="AD212" s="447"/>
      <c r="AE212" s="95"/>
      <c r="AF212" s="95"/>
      <c r="AG212" s="177" t="str">
        <f t="shared" si="212"/>
        <v/>
      </c>
      <c r="AH212" s="95" t="str">
        <f t="shared" si="213"/>
        <v/>
      </c>
      <c r="AI212" s="447"/>
      <c r="AJ212" s="95"/>
      <c r="AK212" s="95"/>
      <c r="AL212" s="177" t="str">
        <f t="shared" si="214"/>
        <v/>
      </c>
      <c r="AM212" s="95" t="str">
        <f t="shared" si="215"/>
        <v/>
      </c>
      <c r="AN212" s="447"/>
      <c r="AO212" s="95"/>
      <c r="AP212" s="95"/>
      <c r="AQ212" s="177" t="str">
        <f t="shared" si="216"/>
        <v/>
      </c>
      <c r="AR212" s="95" t="str">
        <f t="shared" si="217"/>
        <v/>
      </c>
      <c r="AS212" s="447"/>
      <c r="AT212" s="95"/>
      <c r="AU212" s="95"/>
      <c r="AV212" s="177" t="str">
        <f t="shared" si="218"/>
        <v/>
      </c>
      <c r="AW212" s="95" t="str">
        <f t="shared" si="219"/>
        <v/>
      </c>
      <c r="AX212" s="447"/>
    </row>
    <row r="213" spans="2:50" hidden="1">
      <c r="B213" s="456"/>
      <c r="C213" s="95">
        <f t="shared" si="204"/>
        <v>7</v>
      </c>
      <c r="D213" s="95"/>
      <c r="E213" s="95"/>
      <c r="F213" s="95"/>
      <c r="G213" s="177"/>
      <c r="H213" s="447"/>
      <c r="I213" s="153" t="str">
        <f t="shared" si="220"/>
        <v/>
      </c>
      <c r="J213" s="153" t="str">
        <f t="shared" si="221"/>
        <v/>
      </c>
      <c r="K213" s="154" t="str">
        <f t="shared" si="222"/>
        <v/>
      </c>
      <c r="L213" s="458"/>
      <c r="M213" s="153" t="str">
        <f t="shared" si="205"/>
        <v/>
      </c>
      <c r="N213" s="448"/>
      <c r="O213" s="448"/>
      <c r="P213" s="95"/>
      <c r="Q213" s="95"/>
      <c r="R213" s="177" t="str">
        <f t="shared" si="206"/>
        <v/>
      </c>
      <c r="S213" s="95" t="str">
        <f t="shared" si="207"/>
        <v/>
      </c>
      <c r="T213" s="447"/>
      <c r="U213" s="95"/>
      <c r="V213" s="95"/>
      <c r="W213" s="177" t="str">
        <f t="shared" si="208"/>
        <v/>
      </c>
      <c r="X213" s="95" t="str">
        <f t="shared" si="209"/>
        <v/>
      </c>
      <c r="Y213" s="447"/>
      <c r="Z213" s="95"/>
      <c r="AA213" s="95"/>
      <c r="AB213" s="177" t="str">
        <f t="shared" si="210"/>
        <v/>
      </c>
      <c r="AC213" s="95" t="str">
        <f t="shared" si="211"/>
        <v/>
      </c>
      <c r="AD213" s="447"/>
      <c r="AE213" s="95"/>
      <c r="AF213" s="95"/>
      <c r="AG213" s="177" t="str">
        <f t="shared" si="212"/>
        <v/>
      </c>
      <c r="AH213" s="95" t="str">
        <f t="shared" si="213"/>
        <v/>
      </c>
      <c r="AI213" s="447"/>
      <c r="AJ213" s="95"/>
      <c r="AK213" s="95"/>
      <c r="AL213" s="177" t="str">
        <f t="shared" si="214"/>
        <v/>
      </c>
      <c r="AM213" s="95" t="str">
        <f t="shared" si="215"/>
        <v/>
      </c>
      <c r="AN213" s="447"/>
      <c r="AO213" s="95"/>
      <c r="AP213" s="95"/>
      <c r="AQ213" s="177" t="str">
        <f t="shared" si="216"/>
        <v/>
      </c>
      <c r="AR213" s="95" t="str">
        <f t="shared" si="217"/>
        <v/>
      </c>
      <c r="AS213" s="447"/>
      <c r="AT213" s="95"/>
      <c r="AU213" s="95"/>
      <c r="AV213" s="177" t="str">
        <f t="shared" si="218"/>
        <v/>
      </c>
      <c r="AW213" s="95" t="str">
        <f t="shared" si="219"/>
        <v/>
      </c>
      <c r="AX213" s="447"/>
    </row>
    <row r="214" spans="2:50" hidden="1">
      <c r="B214" s="456"/>
      <c r="C214" s="95">
        <f t="shared" si="204"/>
        <v>8</v>
      </c>
      <c r="D214" s="95"/>
      <c r="E214" s="95"/>
      <c r="F214" s="95"/>
      <c r="G214" s="177"/>
      <c r="H214" s="447"/>
      <c r="I214" s="153" t="str">
        <f t="shared" si="220"/>
        <v/>
      </c>
      <c r="J214" s="153" t="str">
        <f t="shared" si="221"/>
        <v/>
      </c>
      <c r="K214" s="154" t="str">
        <f t="shared" si="222"/>
        <v/>
      </c>
      <c r="L214" s="458"/>
      <c r="M214" s="153" t="str">
        <f t="shared" si="205"/>
        <v/>
      </c>
      <c r="N214" s="448"/>
      <c r="O214" s="448"/>
      <c r="P214" s="95"/>
      <c r="Q214" s="95"/>
      <c r="R214" s="177" t="str">
        <f t="shared" si="206"/>
        <v/>
      </c>
      <c r="S214" s="95" t="str">
        <f t="shared" si="207"/>
        <v/>
      </c>
      <c r="T214" s="447"/>
      <c r="U214" s="95"/>
      <c r="V214" s="95"/>
      <c r="W214" s="177" t="str">
        <f t="shared" si="208"/>
        <v/>
      </c>
      <c r="X214" s="95" t="str">
        <f t="shared" si="209"/>
        <v/>
      </c>
      <c r="Y214" s="447"/>
      <c r="Z214" s="95"/>
      <c r="AA214" s="95"/>
      <c r="AB214" s="177" t="str">
        <f t="shared" si="210"/>
        <v/>
      </c>
      <c r="AC214" s="95" t="str">
        <f t="shared" si="211"/>
        <v/>
      </c>
      <c r="AD214" s="447"/>
      <c r="AE214" s="95"/>
      <c r="AF214" s="95"/>
      <c r="AG214" s="177" t="str">
        <f t="shared" si="212"/>
        <v/>
      </c>
      <c r="AH214" s="95" t="str">
        <f t="shared" si="213"/>
        <v/>
      </c>
      <c r="AI214" s="447"/>
      <c r="AJ214" s="95"/>
      <c r="AK214" s="95"/>
      <c r="AL214" s="177" t="str">
        <f t="shared" si="214"/>
        <v/>
      </c>
      <c r="AM214" s="95" t="str">
        <f t="shared" si="215"/>
        <v/>
      </c>
      <c r="AN214" s="447"/>
      <c r="AO214" s="95"/>
      <c r="AP214" s="95"/>
      <c r="AQ214" s="177" t="str">
        <f t="shared" si="216"/>
        <v/>
      </c>
      <c r="AR214" s="95" t="str">
        <f t="shared" si="217"/>
        <v/>
      </c>
      <c r="AS214" s="447"/>
      <c r="AT214" s="95"/>
      <c r="AU214" s="95"/>
      <c r="AV214" s="177" t="str">
        <f t="shared" si="218"/>
        <v/>
      </c>
      <c r="AW214" s="95" t="str">
        <f t="shared" si="219"/>
        <v/>
      </c>
      <c r="AX214" s="447"/>
    </row>
    <row r="215" spans="2:50" hidden="1">
      <c r="B215" s="456"/>
      <c r="C215" s="95">
        <f t="shared" si="204"/>
        <v>9</v>
      </c>
      <c r="D215" s="95"/>
      <c r="E215" s="95"/>
      <c r="F215" s="95"/>
      <c r="G215" s="177"/>
      <c r="H215" s="447"/>
      <c r="I215" s="153" t="str">
        <f t="shared" si="220"/>
        <v/>
      </c>
      <c r="J215" s="153" t="str">
        <f t="shared" si="221"/>
        <v/>
      </c>
      <c r="K215" s="154" t="str">
        <f t="shared" si="222"/>
        <v/>
      </c>
      <c r="L215" s="458"/>
      <c r="M215" s="153" t="str">
        <f t="shared" si="205"/>
        <v/>
      </c>
      <c r="N215" s="448"/>
      <c r="O215" s="448"/>
      <c r="P215" s="95"/>
      <c r="Q215" s="95"/>
      <c r="R215" s="177" t="str">
        <f t="shared" si="206"/>
        <v/>
      </c>
      <c r="S215" s="95" t="str">
        <f t="shared" si="207"/>
        <v/>
      </c>
      <c r="T215" s="447"/>
      <c r="U215" s="95"/>
      <c r="V215" s="95"/>
      <c r="W215" s="177" t="str">
        <f t="shared" si="208"/>
        <v/>
      </c>
      <c r="X215" s="95" t="str">
        <f t="shared" si="209"/>
        <v/>
      </c>
      <c r="Y215" s="447"/>
      <c r="Z215" s="95"/>
      <c r="AA215" s="95"/>
      <c r="AB215" s="177" t="str">
        <f t="shared" si="210"/>
        <v/>
      </c>
      <c r="AC215" s="95" t="str">
        <f t="shared" si="211"/>
        <v/>
      </c>
      <c r="AD215" s="447"/>
      <c r="AE215" s="95"/>
      <c r="AF215" s="95"/>
      <c r="AG215" s="177" t="str">
        <f t="shared" si="212"/>
        <v/>
      </c>
      <c r="AH215" s="95" t="str">
        <f t="shared" si="213"/>
        <v/>
      </c>
      <c r="AI215" s="447"/>
      <c r="AJ215" s="95"/>
      <c r="AK215" s="95"/>
      <c r="AL215" s="177" t="str">
        <f t="shared" si="214"/>
        <v/>
      </c>
      <c r="AM215" s="95" t="str">
        <f t="shared" si="215"/>
        <v/>
      </c>
      <c r="AN215" s="447"/>
      <c r="AO215" s="95"/>
      <c r="AP215" s="95"/>
      <c r="AQ215" s="177" t="str">
        <f t="shared" si="216"/>
        <v/>
      </c>
      <c r="AR215" s="95" t="str">
        <f t="shared" si="217"/>
        <v/>
      </c>
      <c r="AS215" s="447"/>
      <c r="AT215" s="95"/>
      <c r="AU215" s="95"/>
      <c r="AV215" s="177" t="str">
        <f t="shared" si="218"/>
        <v/>
      </c>
      <c r="AW215" s="95" t="str">
        <f t="shared" si="219"/>
        <v/>
      </c>
      <c r="AX215" s="447"/>
    </row>
    <row r="216" spans="2:50" hidden="1">
      <c r="B216" s="456"/>
      <c r="C216" s="95">
        <f t="shared" si="204"/>
        <v>10</v>
      </c>
      <c r="D216" s="95"/>
      <c r="E216" s="95"/>
      <c r="F216" s="95"/>
      <c r="G216" s="177"/>
      <c r="H216" s="447"/>
      <c r="I216" s="153" t="str">
        <f t="shared" si="220"/>
        <v/>
      </c>
      <c r="J216" s="153" t="str">
        <f t="shared" si="221"/>
        <v/>
      </c>
      <c r="K216" s="154" t="str">
        <f t="shared" si="222"/>
        <v/>
      </c>
      <c r="L216" s="458"/>
      <c r="M216" s="153" t="str">
        <f t="shared" si="205"/>
        <v/>
      </c>
      <c r="N216" s="448"/>
      <c r="O216" s="448"/>
      <c r="P216" s="95"/>
      <c r="Q216" s="95"/>
      <c r="R216" s="177" t="str">
        <f t="shared" si="206"/>
        <v/>
      </c>
      <c r="S216" s="95" t="str">
        <f t="shared" si="207"/>
        <v/>
      </c>
      <c r="T216" s="447"/>
      <c r="U216" s="95"/>
      <c r="V216" s="95"/>
      <c r="W216" s="177" t="str">
        <f t="shared" si="208"/>
        <v/>
      </c>
      <c r="X216" s="95" t="str">
        <f t="shared" si="209"/>
        <v/>
      </c>
      <c r="Y216" s="447"/>
      <c r="Z216" s="95"/>
      <c r="AA216" s="95"/>
      <c r="AB216" s="177" t="str">
        <f t="shared" si="210"/>
        <v/>
      </c>
      <c r="AC216" s="95" t="str">
        <f t="shared" si="211"/>
        <v/>
      </c>
      <c r="AD216" s="447"/>
      <c r="AE216" s="95"/>
      <c r="AF216" s="95"/>
      <c r="AG216" s="177" t="str">
        <f t="shared" si="212"/>
        <v/>
      </c>
      <c r="AH216" s="95" t="str">
        <f t="shared" si="213"/>
        <v/>
      </c>
      <c r="AI216" s="447"/>
      <c r="AJ216" s="95"/>
      <c r="AK216" s="95"/>
      <c r="AL216" s="177" t="str">
        <f t="shared" si="214"/>
        <v/>
      </c>
      <c r="AM216" s="95" t="str">
        <f t="shared" si="215"/>
        <v/>
      </c>
      <c r="AN216" s="447"/>
      <c r="AO216" s="95"/>
      <c r="AP216" s="95"/>
      <c r="AQ216" s="177" t="str">
        <f t="shared" si="216"/>
        <v/>
      </c>
      <c r="AR216" s="95" t="str">
        <f t="shared" si="217"/>
        <v/>
      </c>
      <c r="AS216" s="447"/>
      <c r="AT216" s="95"/>
      <c r="AU216" s="95"/>
      <c r="AV216" s="177" t="str">
        <f t="shared" si="218"/>
        <v/>
      </c>
      <c r="AW216" s="95" t="str">
        <f t="shared" si="219"/>
        <v/>
      </c>
      <c r="AX216" s="447"/>
    </row>
    <row r="217" spans="2:50" hidden="1">
      <c r="B217" s="456"/>
      <c r="C217" s="95">
        <f t="shared" si="204"/>
        <v>11</v>
      </c>
      <c r="D217" s="95"/>
      <c r="E217" s="95"/>
      <c r="F217" s="95"/>
      <c r="G217" s="177"/>
      <c r="H217" s="447"/>
      <c r="I217" s="153" t="str">
        <f t="shared" si="220"/>
        <v/>
      </c>
      <c r="J217" s="153" t="str">
        <f t="shared" si="221"/>
        <v/>
      </c>
      <c r="K217" s="154" t="str">
        <f t="shared" si="222"/>
        <v/>
      </c>
      <c r="L217" s="458"/>
      <c r="M217" s="153" t="str">
        <f t="shared" si="205"/>
        <v/>
      </c>
      <c r="N217" s="448"/>
      <c r="O217" s="448"/>
      <c r="P217" s="95"/>
      <c r="Q217" s="95"/>
      <c r="R217" s="177" t="str">
        <f t="shared" si="206"/>
        <v/>
      </c>
      <c r="S217" s="95" t="str">
        <f t="shared" si="207"/>
        <v/>
      </c>
      <c r="T217" s="447"/>
      <c r="U217" s="95"/>
      <c r="V217" s="95"/>
      <c r="W217" s="177" t="str">
        <f t="shared" si="208"/>
        <v/>
      </c>
      <c r="X217" s="95" t="str">
        <f t="shared" si="209"/>
        <v/>
      </c>
      <c r="Y217" s="447"/>
      <c r="Z217" s="95"/>
      <c r="AA217" s="95"/>
      <c r="AB217" s="177" t="str">
        <f t="shared" si="210"/>
        <v/>
      </c>
      <c r="AC217" s="95" t="str">
        <f t="shared" si="211"/>
        <v/>
      </c>
      <c r="AD217" s="447"/>
      <c r="AE217" s="95"/>
      <c r="AF217" s="95"/>
      <c r="AG217" s="177" t="str">
        <f t="shared" si="212"/>
        <v/>
      </c>
      <c r="AH217" s="95" t="str">
        <f t="shared" si="213"/>
        <v/>
      </c>
      <c r="AI217" s="447"/>
      <c r="AJ217" s="95"/>
      <c r="AK217" s="95"/>
      <c r="AL217" s="177" t="str">
        <f t="shared" si="214"/>
        <v/>
      </c>
      <c r="AM217" s="95" t="str">
        <f t="shared" si="215"/>
        <v/>
      </c>
      <c r="AN217" s="447"/>
      <c r="AO217" s="95"/>
      <c r="AP217" s="95"/>
      <c r="AQ217" s="177" t="str">
        <f t="shared" si="216"/>
        <v/>
      </c>
      <c r="AR217" s="95" t="str">
        <f t="shared" si="217"/>
        <v/>
      </c>
      <c r="AS217" s="447"/>
      <c r="AT217" s="95"/>
      <c r="AU217" s="95"/>
      <c r="AV217" s="177" t="str">
        <f t="shared" si="218"/>
        <v/>
      </c>
      <c r="AW217" s="95" t="str">
        <f t="shared" si="219"/>
        <v/>
      </c>
      <c r="AX217" s="447"/>
    </row>
    <row r="218" spans="2:50" hidden="1">
      <c r="B218" s="456"/>
      <c r="C218" s="95">
        <f t="shared" si="204"/>
        <v>12</v>
      </c>
      <c r="D218" s="95"/>
      <c r="E218" s="95"/>
      <c r="F218" s="95"/>
      <c r="G218" s="177"/>
      <c r="H218" s="447"/>
      <c r="I218" s="153" t="str">
        <f t="shared" si="220"/>
        <v/>
      </c>
      <c r="J218" s="153" t="str">
        <f t="shared" si="221"/>
        <v/>
      </c>
      <c r="K218" s="154" t="str">
        <f t="shared" si="222"/>
        <v/>
      </c>
      <c r="L218" s="458"/>
      <c r="M218" s="153" t="str">
        <f t="shared" si="205"/>
        <v/>
      </c>
      <c r="N218" s="448"/>
      <c r="O218" s="448"/>
      <c r="P218" s="95"/>
      <c r="Q218" s="95"/>
      <c r="R218" s="177" t="str">
        <f t="shared" si="206"/>
        <v/>
      </c>
      <c r="S218" s="95" t="str">
        <f t="shared" si="207"/>
        <v/>
      </c>
      <c r="T218" s="447"/>
      <c r="U218" s="95"/>
      <c r="V218" s="95"/>
      <c r="W218" s="177" t="str">
        <f t="shared" si="208"/>
        <v/>
      </c>
      <c r="X218" s="95" t="str">
        <f t="shared" si="209"/>
        <v/>
      </c>
      <c r="Y218" s="447"/>
      <c r="Z218" s="95"/>
      <c r="AA218" s="95"/>
      <c r="AB218" s="177" t="str">
        <f t="shared" si="210"/>
        <v/>
      </c>
      <c r="AC218" s="95" t="str">
        <f t="shared" si="211"/>
        <v/>
      </c>
      <c r="AD218" s="447"/>
      <c r="AE218" s="95"/>
      <c r="AF218" s="95"/>
      <c r="AG218" s="177" t="str">
        <f t="shared" si="212"/>
        <v/>
      </c>
      <c r="AH218" s="95" t="str">
        <f t="shared" si="213"/>
        <v/>
      </c>
      <c r="AI218" s="447"/>
      <c r="AJ218" s="95"/>
      <c r="AK218" s="95"/>
      <c r="AL218" s="177" t="str">
        <f t="shared" si="214"/>
        <v/>
      </c>
      <c r="AM218" s="95" t="str">
        <f t="shared" si="215"/>
        <v/>
      </c>
      <c r="AN218" s="447"/>
      <c r="AO218" s="95"/>
      <c r="AP218" s="95"/>
      <c r="AQ218" s="177" t="str">
        <f t="shared" si="216"/>
        <v/>
      </c>
      <c r="AR218" s="95" t="str">
        <f t="shared" si="217"/>
        <v/>
      </c>
      <c r="AS218" s="447"/>
      <c r="AT218" s="95"/>
      <c r="AU218" s="95"/>
      <c r="AV218" s="177" t="str">
        <f t="shared" si="218"/>
        <v/>
      </c>
      <c r="AW218" s="95" t="str">
        <f t="shared" si="219"/>
        <v/>
      </c>
      <c r="AX218" s="447"/>
    </row>
    <row r="219" spans="2:50" hidden="1">
      <c r="B219" s="456"/>
      <c r="C219" s="95">
        <f t="shared" si="204"/>
        <v>13</v>
      </c>
      <c r="D219" s="95"/>
      <c r="E219" s="95"/>
      <c r="F219" s="95"/>
      <c r="G219" s="177"/>
      <c r="H219" s="447"/>
      <c r="I219" s="153" t="str">
        <f t="shared" si="220"/>
        <v/>
      </c>
      <c r="J219" s="153" t="str">
        <f t="shared" si="221"/>
        <v/>
      </c>
      <c r="K219" s="154" t="str">
        <f t="shared" si="222"/>
        <v/>
      </c>
      <c r="L219" s="458"/>
      <c r="M219" s="153" t="str">
        <f t="shared" si="205"/>
        <v/>
      </c>
      <c r="N219" s="448"/>
      <c r="O219" s="448"/>
      <c r="P219" s="95"/>
      <c r="Q219" s="95"/>
      <c r="R219" s="177" t="str">
        <f t="shared" si="206"/>
        <v/>
      </c>
      <c r="S219" s="95" t="str">
        <f t="shared" si="207"/>
        <v/>
      </c>
      <c r="T219" s="447"/>
      <c r="U219" s="95"/>
      <c r="V219" s="95"/>
      <c r="W219" s="177" t="str">
        <f t="shared" si="208"/>
        <v/>
      </c>
      <c r="X219" s="95" t="str">
        <f t="shared" si="209"/>
        <v/>
      </c>
      <c r="Y219" s="447"/>
      <c r="Z219" s="95"/>
      <c r="AA219" s="95"/>
      <c r="AB219" s="177" t="str">
        <f t="shared" si="210"/>
        <v/>
      </c>
      <c r="AC219" s="95" t="str">
        <f t="shared" si="211"/>
        <v/>
      </c>
      <c r="AD219" s="447"/>
      <c r="AE219" s="95"/>
      <c r="AF219" s="95"/>
      <c r="AG219" s="177" t="str">
        <f t="shared" si="212"/>
        <v/>
      </c>
      <c r="AH219" s="95" t="str">
        <f t="shared" si="213"/>
        <v/>
      </c>
      <c r="AI219" s="447"/>
      <c r="AJ219" s="95"/>
      <c r="AK219" s="95"/>
      <c r="AL219" s="177" t="str">
        <f t="shared" si="214"/>
        <v/>
      </c>
      <c r="AM219" s="95" t="str">
        <f t="shared" si="215"/>
        <v/>
      </c>
      <c r="AN219" s="447"/>
      <c r="AO219" s="95"/>
      <c r="AP219" s="95"/>
      <c r="AQ219" s="177" t="str">
        <f t="shared" si="216"/>
        <v/>
      </c>
      <c r="AR219" s="95" t="str">
        <f t="shared" si="217"/>
        <v/>
      </c>
      <c r="AS219" s="447"/>
      <c r="AT219" s="95"/>
      <c r="AU219" s="95"/>
      <c r="AV219" s="177" t="str">
        <f t="shared" si="218"/>
        <v/>
      </c>
      <c r="AW219" s="95" t="str">
        <f t="shared" si="219"/>
        <v/>
      </c>
      <c r="AX219" s="447"/>
    </row>
    <row r="220" spans="2:50" hidden="1">
      <c r="B220" s="456"/>
      <c r="C220" s="95">
        <f t="shared" si="204"/>
        <v>14</v>
      </c>
      <c r="D220" s="95"/>
      <c r="E220" s="95"/>
      <c r="F220" s="95"/>
      <c r="G220" s="177"/>
      <c r="H220" s="447"/>
      <c r="I220" s="153" t="str">
        <f t="shared" si="220"/>
        <v/>
      </c>
      <c r="J220" s="153" t="str">
        <f t="shared" si="221"/>
        <v/>
      </c>
      <c r="K220" s="154" t="str">
        <f t="shared" si="222"/>
        <v/>
      </c>
      <c r="L220" s="458"/>
      <c r="M220" s="153" t="str">
        <f t="shared" si="205"/>
        <v/>
      </c>
      <c r="N220" s="448"/>
      <c r="O220" s="448"/>
      <c r="P220" s="95"/>
      <c r="Q220" s="95"/>
      <c r="R220" s="177" t="str">
        <f t="shared" si="206"/>
        <v/>
      </c>
      <c r="S220" s="95" t="str">
        <f t="shared" si="207"/>
        <v/>
      </c>
      <c r="T220" s="447"/>
      <c r="U220" s="95"/>
      <c r="V220" s="95"/>
      <c r="W220" s="177" t="str">
        <f t="shared" si="208"/>
        <v/>
      </c>
      <c r="X220" s="95" t="str">
        <f t="shared" si="209"/>
        <v/>
      </c>
      <c r="Y220" s="447"/>
      <c r="Z220" s="95"/>
      <c r="AA220" s="95"/>
      <c r="AB220" s="177" t="str">
        <f t="shared" si="210"/>
        <v/>
      </c>
      <c r="AC220" s="95" t="str">
        <f t="shared" si="211"/>
        <v/>
      </c>
      <c r="AD220" s="447"/>
      <c r="AE220" s="95"/>
      <c r="AF220" s="95"/>
      <c r="AG220" s="177" t="str">
        <f t="shared" si="212"/>
        <v/>
      </c>
      <c r="AH220" s="95" t="str">
        <f t="shared" si="213"/>
        <v/>
      </c>
      <c r="AI220" s="447"/>
      <c r="AJ220" s="95"/>
      <c r="AK220" s="95"/>
      <c r="AL220" s="177" t="str">
        <f t="shared" si="214"/>
        <v/>
      </c>
      <c r="AM220" s="95" t="str">
        <f t="shared" si="215"/>
        <v/>
      </c>
      <c r="AN220" s="447"/>
      <c r="AO220" s="95"/>
      <c r="AP220" s="95"/>
      <c r="AQ220" s="177" t="str">
        <f t="shared" si="216"/>
        <v/>
      </c>
      <c r="AR220" s="95" t="str">
        <f t="shared" si="217"/>
        <v/>
      </c>
      <c r="AS220" s="447"/>
      <c r="AT220" s="95"/>
      <c r="AU220" s="95"/>
      <c r="AV220" s="177" t="str">
        <f t="shared" si="218"/>
        <v/>
      </c>
      <c r="AW220" s="95" t="str">
        <f t="shared" si="219"/>
        <v/>
      </c>
      <c r="AX220" s="447"/>
    </row>
    <row r="221" spans="2:50" hidden="1">
      <c r="B221" s="456"/>
      <c r="C221" s="95">
        <f t="shared" si="204"/>
        <v>15</v>
      </c>
      <c r="D221" s="95"/>
      <c r="E221" s="95"/>
      <c r="F221" s="95"/>
      <c r="G221" s="177"/>
      <c r="H221" s="447"/>
      <c r="I221" s="153" t="str">
        <f t="shared" si="220"/>
        <v/>
      </c>
      <c r="J221" s="153" t="str">
        <f t="shared" si="221"/>
        <v/>
      </c>
      <c r="K221" s="154" t="str">
        <f t="shared" si="222"/>
        <v/>
      </c>
      <c r="L221" s="459"/>
      <c r="M221" s="153" t="str">
        <f t="shared" si="205"/>
        <v/>
      </c>
      <c r="N221" s="448"/>
      <c r="O221" s="448"/>
      <c r="P221" s="95"/>
      <c r="Q221" s="95"/>
      <c r="R221" s="177" t="str">
        <f t="shared" si="206"/>
        <v/>
      </c>
      <c r="S221" s="95" t="str">
        <f t="shared" si="207"/>
        <v/>
      </c>
      <c r="T221" s="447"/>
      <c r="U221" s="95"/>
      <c r="V221" s="95"/>
      <c r="W221" s="177" t="str">
        <f t="shared" si="208"/>
        <v/>
      </c>
      <c r="X221" s="95" t="str">
        <f t="shared" si="209"/>
        <v/>
      </c>
      <c r="Y221" s="447"/>
      <c r="Z221" s="95"/>
      <c r="AA221" s="95"/>
      <c r="AB221" s="177" t="str">
        <f t="shared" si="210"/>
        <v/>
      </c>
      <c r="AC221" s="95" t="str">
        <f t="shared" si="211"/>
        <v/>
      </c>
      <c r="AD221" s="447"/>
      <c r="AE221" s="95"/>
      <c r="AF221" s="95"/>
      <c r="AG221" s="177" t="str">
        <f t="shared" si="212"/>
        <v/>
      </c>
      <c r="AH221" s="95" t="str">
        <f t="shared" si="213"/>
        <v/>
      </c>
      <c r="AI221" s="447"/>
      <c r="AJ221" s="95"/>
      <c r="AK221" s="95"/>
      <c r="AL221" s="177" t="str">
        <f t="shared" si="214"/>
        <v/>
      </c>
      <c r="AM221" s="95" t="str">
        <f t="shared" si="215"/>
        <v/>
      </c>
      <c r="AN221" s="447"/>
      <c r="AO221" s="95"/>
      <c r="AP221" s="95"/>
      <c r="AQ221" s="177" t="str">
        <f t="shared" si="216"/>
        <v/>
      </c>
      <c r="AR221" s="95" t="str">
        <f t="shared" si="217"/>
        <v/>
      </c>
      <c r="AS221" s="447"/>
      <c r="AT221" s="95"/>
      <c r="AU221" s="95"/>
      <c r="AV221" s="177" t="str">
        <f t="shared" si="218"/>
        <v/>
      </c>
      <c r="AW221" s="95" t="str">
        <f t="shared" si="219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48" t="s">
        <v>45</v>
      </c>
      <c r="C227" s="95">
        <f>C207</f>
        <v>1</v>
      </c>
      <c r="D227" s="95"/>
      <c r="E227" s="95"/>
      <c r="F227" s="95"/>
      <c r="G227" s="177" t="e">
        <f>F227/E227</f>
        <v>#DIV/0!</v>
      </c>
      <c r="H227" s="447" t="e">
        <f>AVERAGE(G227:G241)</f>
        <v>#DIV/0!</v>
      </c>
      <c r="I227" s="153" t="str">
        <f t="shared" ref="I227:I229" si="223">IFERROR(AVERAGE(P227,U227,Z227,AE227,AJ227,AO227,AT227),"")</f>
        <v/>
      </c>
      <c r="J227" s="153" t="str">
        <f t="shared" ref="J227:J229" si="224">IFERROR(AVERAGE(Q227,V227,AA227,AF227,AK227,AP227,AU227),"")</f>
        <v/>
      </c>
      <c r="K227" s="154" t="str">
        <f t="shared" ref="K227:K229" si="225">IFERROR(AVERAGE(R227,W227,AB227,AG227,AL227,AQ227,AV227),"")</f>
        <v/>
      </c>
      <c r="L227" s="457" t="str">
        <f>IFERROR(AVERAGE(K227:K241),"-")</f>
        <v>-</v>
      </c>
      <c r="M227" s="153" t="str">
        <f>IFERROR(RANK(K227, K$227:K$241),"")</f>
        <v/>
      </c>
      <c r="N227" s="448"/>
      <c r="O227" s="448"/>
      <c r="P227" s="95"/>
      <c r="Q227" s="95"/>
      <c r="R227" s="177" t="str">
        <f>IFERROR(Q227/P227,"")</f>
        <v/>
      </c>
      <c r="S227" s="95" t="str">
        <f>IFERROR(RANK(R227, R$227:R$241),"")</f>
        <v/>
      </c>
      <c r="T227" s="447" t="e">
        <f>AVERAGE(R227:R241)</f>
        <v>#DIV/0!</v>
      </c>
      <c r="U227" s="95"/>
      <c r="V227" s="95"/>
      <c r="W227" s="177" t="str">
        <f>IFERROR(V227/U227,"")</f>
        <v/>
      </c>
      <c r="X227" s="95" t="str">
        <f>IFERROR(RANK(W227, W$227:W$241),"")</f>
        <v/>
      </c>
      <c r="Y227" s="447" t="e">
        <f>AVERAGE(W227:W241)</f>
        <v>#DIV/0!</v>
      </c>
      <c r="Z227" s="95"/>
      <c r="AA227" s="95"/>
      <c r="AB227" s="177" t="str">
        <f>IFERROR(AA227/Z227,"")</f>
        <v/>
      </c>
      <c r="AC227" s="95" t="str">
        <f>IFERROR(RANK(AB227, AB$227:AB$241),"")</f>
        <v/>
      </c>
      <c r="AD227" s="447" t="e">
        <f>AVERAGE(AB227:AB241)</f>
        <v>#DIV/0!</v>
      </c>
      <c r="AE227" s="95"/>
      <c r="AF227" s="95"/>
      <c r="AG227" s="177" t="str">
        <f>IFERROR(AF227/AE227,"")</f>
        <v/>
      </c>
      <c r="AH227" s="95" t="str">
        <f>IFERROR(RANK(AG227, AG$227:AG$241),"")</f>
        <v/>
      </c>
      <c r="AI227" s="447" t="e">
        <f>AVERAGE(AG227:AG241)</f>
        <v>#DIV/0!</v>
      </c>
      <c r="AJ227" s="95"/>
      <c r="AK227" s="95"/>
      <c r="AL227" s="177" t="str">
        <f>IFERROR(AK227/AJ227,"")</f>
        <v/>
      </c>
      <c r="AM227" s="95" t="str">
        <f>IFERROR(RANK(AL227, AL$227:AL$241),"")</f>
        <v/>
      </c>
      <c r="AN227" s="447" t="e">
        <f>AVERAGE(AL227:AL241)</f>
        <v>#DIV/0!</v>
      </c>
      <c r="AO227" s="95"/>
      <c r="AP227" s="95"/>
      <c r="AQ227" s="177" t="str">
        <f>IFERROR(AP227/AO227,"")</f>
        <v/>
      </c>
      <c r="AR227" s="95" t="str">
        <f>IFERROR(RANK(AQ227, AQ$227:AQ$241),"")</f>
        <v/>
      </c>
      <c r="AS227" s="447" t="e">
        <f>AVERAGE(AQ227:AQ241)</f>
        <v>#DIV/0!</v>
      </c>
      <c r="AT227" s="95"/>
      <c r="AU227" s="95"/>
      <c r="AV227" s="177" t="str">
        <f>IFERROR(AU227/AT227,"")</f>
        <v/>
      </c>
      <c r="AW227" s="95" t="str">
        <f>IFERROR(RANK(AV227, AV$227:AV$241),"")</f>
        <v/>
      </c>
      <c r="AX227" s="447" t="e">
        <f>AVERAGE(AV227:AV241)</f>
        <v>#DIV/0!</v>
      </c>
    </row>
    <row r="228" spans="2:50" hidden="1">
      <c r="B228" s="456"/>
      <c r="C228" s="95">
        <f t="shared" ref="C228:C241" si="226">C208</f>
        <v>2</v>
      </c>
      <c r="D228" s="95"/>
      <c r="E228" s="95"/>
      <c r="F228" s="95"/>
      <c r="G228" s="177"/>
      <c r="H228" s="447"/>
      <c r="I228" s="153" t="str">
        <f t="shared" si="223"/>
        <v/>
      </c>
      <c r="J228" s="153" t="str">
        <f t="shared" si="224"/>
        <v/>
      </c>
      <c r="K228" s="154" t="str">
        <f t="shared" si="225"/>
        <v/>
      </c>
      <c r="L228" s="458"/>
      <c r="M228" s="153" t="str">
        <f t="shared" ref="M228:M241" si="227">IFERROR(RANK(K228, K$227:K$241),"")</f>
        <v/>
      </c>
      <c r="N228" s="448"/>
      <c r="O228" s="448"/>
      <c r="P228" s="95"/>
      <c r="Q228" s="95"/>
      <c r="R228" s="177" t="str">
        <f t="shared" ref="R228:R241" si="228">IFERROR(Q228/P228,"")</f>
        <v/>
      </c>
      <c r="S228" s="95" t="str">
        <f t="shared" ref="S228:S241" si="229">IFERROR(RANK(R228, R$227:R$241),"")</f>
        <v/>
      </c>
      <c r="T228" s="447"/>
      <c r="U228" s="95"/>
      <c r="V228" s="95"/>
      <c r="W228" s="177" t="str">
        <f t="shared" ref="W228:W241" si="230">IFERROR(V228/U228,"")</f>
        <v/>
      </c>
      <c r="X228" s="95" t="str">
        <f t="shared" ref="X228:X241" si="231">IFERROR(RANK(W228, W$227:W$241),"")</f>
        <v/>
      </c>
      <c r="Y228" s="447"/>
      <c r="Z228" s="95"/>
      <c r="AA228" s="95"/>
      <c r="AB228" s="177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47"/>
      <c r="AE228" s="95"/>
      <c r="AF228" s="95"/>
      <c r="AG228" s="177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47"/>
      <c r="AJ228" s="95"/>
      <c r="AK228" s="95"/>
      <c r="AL228" s="177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47"/>
      <c r="AO228" s="95"/>
      <c r="AP228" s="95"/>
      <c r="AQ228" s="177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47"/>
      <c r="AT228" s="95"/>
      <c r="AU228" s="95"/>
      <c r="AV228" s="177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47"/>
    </row>
    <row r="229" spans="2:50" hidden="1">
      <c r="B229" s="456"/>
      <c r="C229" s="95">
        <f t="shared" si="226"/>
        <v>3</v>
      </c>
      <c r="D229" s="95"/>
      <c r="E229" s="95"/>
      <c r="F229" s="95"/>
      <c r="G229" s="177"/>
      <c r="H229" s="447"/>
      <c r="I229" s="153" t="str">
        <f t="shared" si="223"/>
        <v/>
      </c>
      <c r="J229" s="153" t="str">
        <f t="shared" si="224"/>
        <v/>
      </c>
      <c r="K229" s="154" t="str">
        <f t="shared" si="225"/>
        <v/>
      </c>
      <c r="L229" s="458"/>
      <c r="M229" s="153" t="str">
        <f t="shared" si="227"/>
        <v/>
      </c>
      <c r="N229" s="448"/>
      <c r="O229" s="448"/>
      <c r="P229" s="95"/>
      <c r="Q229" s="95"/>
      <c r="R229" s="177" t="str">
        <f t="shared" si="228"/>
        <v/>
      </c>
      <c r="S229" s="95" t="str">
        <f t="shared" si="229"/>
        <v/>
      </c>
      <c r="T229" s="447"/>
      <c r="U229" s="95"/>
      <c r="V229" s="95"/>
      <c r="W229" s="177" t="str">
        <f t="shared" si="230"/>
        <v/>
      </c>
      <c r="X229" s="95" t="str">
        <f t="shared" si="231"/>
        <v/>
      </c>
      <c r="Y229" s="447"/>
      <c r="Z229" s="95"/>
      <c r="AA229" s="95"/>
      <c r="AB229" s="177" t="str">
        <f t="shared" si="232"/>
        <v/>
      </c>
      <c r="AC229" s="95" t="str">
        <f t="shared" si="233"/>
        <v/>
      </c>
      <c r="AD229" s="447"/>
      <c r="AE229" s="95"/>
      <c r="AF229" s="95"/>
      <c r="AG229" s="177" t="str">
        <f t="shared" si="234"/>
        <v/>
      </c>
      <c r="AH229" s="95" t="str">
        <f t="shared" si="235"/>
        <v/>
      </c>
      <c r="AI229" s="447"/>
      <c r="AJ229" s="95"/>
      <c r="AK229" s="95"/>
      <c r="AL229" s="177" t="str">
        <f t="shared" si="236"/>
        <v/>
      </c>
      <c r="AM229" s="95" t="str">
        <f t="shared" si="237"/>
        <v/>
      </c>
      <c r="AN229" s="447"/>
      <c r="AO229" s="95"/>
      <c r="AP229" s="95"/>
      <c r="AQ229" s="177" t="str">
        <f t="shared" si="238"/>
        <v/>
      </c>
      <c r="AR229" s="95" t="str">
        <f t="shared" si="239"/>
        <v/>
      </c>
      <c r="AS229" s="447"/>
      <c r="AT229" s="95"/>
      <c r="AU229" s="95"/>
      <c r="AV229" s="177" t="str">
        <f t="shared" si="240"/>
        <v/>
      </c>
      <c r="AW229" s="95" t="str">
        <f t="shared" si="241"/>
        <v/>
      </c>
      <c r="AX229" s="447"/>
    </row>
    <row r="230" spans="2:50" hidden="1">
      <c r="B230" s="456"/>
      <c r="C230" s="95">
        <f t="shared" si="226"/>
        <v>4</v>
      </c>
      <c r="D230" s="95"/>
      <c r="E230" s="95"/>
      <c r="F230" s="95"/>
      <c r="G230" s="177"/>
      <c r="H230" s="447"/>
      <c r="I230" s="153" t="str">
        <f>IFERROR(AVERAGE(P230,U230,Z230,AE230,AJ230,AO230,AT230),"")</f>
        <v/>
      </c>
      <c r="J230" s="153" t="str">
        <f>IFERROR(AVERAGE(Q230,V230,AA230,AF230,AK230,AP230,AU230),"")</f>
        <v/>
      </c>
      <c r="K230" s="154" t="str">
        <f>IFERROR(AVERAGE(R230,W230,AB230,AG230,AL230,AQ230,AV230),"")</f>
        <v/>
      </c>
      <c r="L230" s="458"/>
      <c r="M230" s="153" t="str">
        <f t="shared" si="227"/>
        <v/>
      </c>
      <c r="N230" s="448"/>
      <c r="O230" s="448"/>
      <c r="P230" s="95"/>
      <c r="Q230" s="95"/>
      <c r="R230" s="177" t="str">
        <f t="shared" si="228"/>
        <v/>
      </c>
      <c r="S230" s="95" t="str">
        <f t="shared" si="229"/>
        <v/>
      </c>
      <c r="T230" s="447"/>
      <c r="U230" s="95"/>
      <c r="V230" s="95"/>
      <c r="W230" s="177" t="str">
        <f t="shared" si="230"/>
        <v/>
      </c>
      <c r="X230" s="95" t="str">
        <f t="shared" si="231"/>
        <v/>
      </c>
      <c r="Y230" s="447"/>
      <c r="Z230" s="95"/>
      <c r="AA230" s="95"/>
      <c r="AB230" s="177" t="str">
        <f t="shared" si="232"/>
        <v/>
      </c>
      <c r="AC230" s="95" t="str">
        <f t="shared" si="233"/>
        <v/>
      </c>
      <c r="AD230" s="447"/>
      <c r="AE230" s="95"/>
      <c r="AF230" s="95"/>
      <c r="AG230" s="177" t="str">
        <f t="shared" si="234"/>
        <v/>
      </c>
      <c r="AH230" s="95" t="str">
        <f t="shared" si="235"/>
        <v/>
      </c>
      <c r="AI230" s="447"/>
      <c r="AJ230" s="95"/>
      <c r="AK230" s="95"/>
      <c r="AL230" s="177" t="str">
        <f t="shared" si="236"/>
        <v/>
      </c>
      <c r="AM230" s="95" t="str">
        <f t="shared" si="237"/>
        <v/>
      </c>
      <c r="AN230" s="447"/>
      <c r="AO230" s="95"/>
      <c r="AP230" s="95"/>
      <c r="AQ230" s="177" t="str">
        <f t="shared" si="238"/>
        <v/>
      </c>
      <c r="AR230" s="95" t="str">
        <f t="shared" si="239"/>
        <v/>
      </c>
      <c r="AS230" s="447"/>
      <c r="AT230" s="95"/>
      <c r="AU230" s="95"/>
      <c r="AV230" s="177" t="str">
        <f t="shared" si="240"/>
        <v/>
      </c>
      <c r="AW230" s="95" t="str">
        <f t="shared" si="241"/>
        <v/>
      </c>
      <c r="AX230" s="447"/>
    </row>
    <row r="231" spans="2:50" hidden="1">
      <c r="B231" s="456"/>
      <c r="C231" s="95">
        <f t="shared" si="226"/>
        <v>5</v>
      </c>
      <c r="D231" s="95"/>
      <c r="E231" s="95"/>
      <c r="F231" s="95"/>
      <c r="G231" s="177"/>
      <c r="H231" s="447"/>
      <c r="I231" s="153" t="str">
        <f t="shared" ref="I231:I241" si="242">IFERROR(AVERAGE(P231,U231,Z231,AE231,AJ231,AO231,AT231),"")</f>
        <v/>
      </c>
      <c r="J231" s="153" t="str">
        <f t="shared" ref="J231:J241" si="243">IFERROR(AVERAGE(Q231,V231,AA231,AF231,AK231,AP231,AU231),"")</f>
        <v/>
      </c>
      <c r="K231" s="154" t="str">
        <f t="shared" ref="K231:K241" si="244">IFERROR(AVERAGE(R231,W231,AB231,AG231,AL231,AQ231,AV231),"")</f>
        <v/>
      </c>
      <c r="L231" s="458"/>
      <c r="M231" s="153" t="str">
        <f t="shared" si="227"/>
        <v/>
      </c>
      <c r="N231" s="448"/>
      <c r="O231" s="448"/>
      <c r="P231" s="95"/>
      <c r="Q231" s="95"/>
      <c r="R231" s="177" t="str">
        <f t="shared" si="228"/>
        <v/>
      </c>
      <c r="S231" s="95" t="str">
        <f t="shared" si="229"/>
        <v/>
      </c>
      <c r="T231" s="447"/>
      <c r="U231" s="95"/>
      <c r="V231" s="95"/>
      <c r="W231" s="177" t="str">
        <f t="shared" si="230"/>
        <v/>
      </c>
      <c r="X231" s="95" t="str">
        <f t="shared" si="231"/>
        <v/>
      </c>
      <c r="Y231" s="447"/>
      <c r="Z231" s="95"/>
      <c r="AA231" s="95"/>
      <c r="AB231" s="177" t="str">
        <f t="shared" si="232"/>
        <v/>
      </c>
      <c r="AC231" s="95" t="str">
        <f t="shared" si="233"/>
        <v/>
      </c>
      <c r="AD231" s="447"/>
      <c r="AE231" s="95"/>
      <c r="AF231" s="95"/>
      <c r="AG231" s="177" t="str">
        <f t="shared" si="234"/>
        <v/>
      </c>
      <c r="AH231" s="95" t="str">
        <f t="shared" si="235"/>
        <v/>
      </c>
      <c r="AI231" s="447"/>
      <c r="AJ231" s="95"/>
      <c r="AK231" s="95"/>
      <c r="AL231" s="177" t="str">
        <f t="shared" si="236"/>
        <v/>
      </c>
      <c r="AM231" s="95" t="str">
        <f t="shared" si="237"/>
        <v/>
      </c>
      <c r="AN231" s="447"/>
      <c r="AO231" s="95"/>
      <c r="AP231" s="95"/>
      <c r="AQ231" s="177" t="str">
        <f t="shared" si="238"/>
        <v/>
      </c>
      <c r="AR231" s="95" t="str">
        <f t="shared" si="239"/>
        <v/>
      </c>
      <c r="AS231" s="447"/>
      <c r="AT231" s="95"/>
      <c r="AU231" s="95"/>
      <c r="AV231" s="177" t="str">
        <f t="shared" si="240"/>
        <v/>
      </c>
      <c r="AW231" s="95" t="str">
        <f t="shared" si="241"/>
        <v/>
      </c>
      <c r="AX231" s="447"/>
    </row>
    <row r="232" spans="2:50" hidden="1">
      <c r="B232" s="456"/>
      <c r="C232" s="95">
        <f t="shared" si="226"/>
        <v>6</v>
      </c>
      <c r="D232" s="95"/>
      <c r="E232" s="95"/>
      <c r="F232" s="95"/>
      <c r="G232" s="177"/>
      <c r="H232" s="447"/>
      <c r="I232" s="153" t="str">
        <f t="shared" si="242"/>
        <v/>
      </c>
      <c r="J232" s="153" t="str">
        <f t="shared" si="243"/>
        <v/>
      </c>
      <c r="K232" s="154" t="str">
        <f t="shared" si="244"/>
        <v/>
      </c>
      <c r="L232" s="458"/>
      <c r="M232" s="153" t="str">
        <f t="shared" si="227"/>
        <v/>
      </c>
      <c r="N232" s="448"/>
      <c r="O232" s="448"/>
      <c r="P232" s="95"/>
      <c r="Q232" s="95"/>
      <c r="R232" s="177" t="str">
        <f t="shared" si="228"/>
        <v/>
      </c>
      <c r="S232" s="95" t="str">
        <f t="shared" si="229"/>
        <v/>
      </c>
      <c r="T232" s="447"/>
      <c r="U232" s="95"/>
      <c r="V232" s="95"/>
      <c r="W232" s="177" t="str">
        <f t="shared" si="230"/>
        <v/>
      </c>
      <c r="X232" s="95" t="str">
        <f t="shared" si="231"/>
        <v/>
      </c>
      <c r="Y232" s="447"/>
      <c r="Z232" s="95"/>
      <c r="AA232" s="95"/>
      <c r="AB232" s="177" t="str">
        <f t="shared" si="232"/>
        <v/>
      </c>
      <c r="AC232" s="95" t="str">
        <f t="shared" si="233"/>
        <v/>
      </c>
      <c r="AD232" s="447"/>
      <c r="AE232" s="95"/>
      <c r="AF232" s="95"/>
      <c r="AG232" s="177" t="str">
        <f t="shared" si="234"/>
        <v/>
      </c>
      <c r="AH232" s="95" t="str">
        <f t="shared" si="235"/>
        <v/>
      </c>
      <c r="AI232" s="447"/>
      <c r="AJ232" s="95"/>
      <c r="AK232" s="95"/>
      <c r="AL232" s="177" t="str">
        <f t="shared" si="236"/>
        <v/>
      </c>
      <c r="AM232" s="95" t="str">
        <f t="shared" si="237"/>
        <v/>
      </c>
      <c r="AN232" s="447"/>
      <c r="AO232" s="95"/>
      <c r="AP232" s="95"/>
      <c r="AQ232" s="177" t="str">
        <f t="shared" si="238"/>
        <v/>
      </c>
      <c r="AR232" s="95" t="str">
        <f t="shared" si="239"/>
        <v/>
      </c>
      <c r="AS232" s="447"/>
      <c r="AT232" s="95"/>
      <c r="AU232" s="95"/>
      <c r="AV232" s="177" t="str">
        <f t="shared" si="240"/>
        <v/>
      </c>
      <c r="AW232" s="95" t="str">
        <f t="shared" si="241"/>
        <v/>
      </c>
      <c r="AX232" s="447"/>
    </row>
    <row r="233" spans="2:50" hidden="1">
      <c r="B233" s="456"/>
      <c r="C233" s="95">
        <f t="shared" si="226"/>
        <v>7</v>
      </c>
      <c r="D233" s="95"/>
      <c r="E233" s="95"/>
      <c r="F233" s="95"/>
      <c r="G233" s="177"/>
      <c r="H233" s="447"/>
      <c r="I233" s="153" t="str">
        <f t="shared" si="242"/>
        <v/>
      </c>
      <c r="J233" s="153" t="str">
        <f t="shared" si="243"/>
        <v/>
      </c>
      <c r="K233" s="154" t="str">
        <f t="shared" si="244"/>
        <v/>
      </c>
      <c r="L233" s="458"/>
      <c r="M233" s="153" t="str">
        <f t="shared" si="227"/>
        <v/>
      </c>
      <c r="N233" s="448"/>
      <c r="O233" s="448"/>
      <c r="P233" s="95"/>
      <c r="Q233" s="95"/>
      <c r="R233" s="177" t="str">
        <f t="shared" si="228"/>
        <v/>
      </c>
      <c r="S233" s="95" t="str">
        <f t="shared" si="229"/>
        <v/>
      </c>
      <c r="T233" s="447"/>
      <c r="U233" s="95"/>
      <c r="V233" s="95"/>
      <c r="W233" s="177" t="str">
        <f t="shared" si="230"/>
        <v/>
      </c>
      <c r="X233" s="95" t="str">
        <f t="shared" si="231"/>
        <v/>
      </c>
      <c r="Y233" s="447"/>
      <c r="Z233" s="95"/>
      <c r="AA233" s="95"/>
      <c r="AB233" s="177" t="str">
        <f t="shared" si="232"/>
        <v/>
      </c>
      <c r="AC233" s="95" t="str">
        <f t="shared" si="233"/>
        <v/>
      </c>
      <c r="AD233" s="447"/>
      <c r="AE233" s="95"/>
      <c r="AF233" s="95"/>
      <c r="AG233" s="177" t="str">
        <f t="shared" si="234"/>
        <v/>
      </c>
      <c r="AH233" s="95" t="str">
        <f t="shared" si="235"/>
        <v/>
      </c>
      <c r="AI233" s="447"/>
      <c r="AJ233" s="95"/>
      <c r="AK233" s="95"/>
      <c r="AL233" s="177" t="str">
        <f t="shared" si="236"/>
        <v/>
      </c>
      <c r="AM233" s="95" t="str">
        <f t="shared" si="237"/>
        <v/>
      </c>
      <c r="AN233" s="447"/>
      <c r="AO233" s="95"/>
      <c r="AP233" s="95"/>
      <c r="AQ233" s="177" t="str">
        <f t="shared" si="238"/>
        <v/>
      </c>
      <c r="AR233" s="95" t="str">
        <f t="shared" si="239"/>
        <v/>
      </c>
      <c r="AS233" s="447"/>
      <c r="AT233" s="95"/>
      <c r="AU233" s="95"/>
      <c r="AV233" s="177" t="str">
        <f t="shared" si="240"/>
        <v/>
      </c>
      <c r="AW233" s="95" t="str">
        <f t="shared" si="241"/>
        <v/>
      </c>
      <c r="AX233" s="447"/>
    </row>
    <row r="234" spans="2:50" hidden="1">
      <c r="B234" s="456"/>
      <c r="C234" s="95">
        <f t="shared" si="226"/>
        <v>8</v>
      </c>
      <c r="D234" s="95"/>
      <c r="E234" s="95"/>
      <c r="F234" s="95"/>
      <c r="G234" s="177"/>
      <c r="H234" s="447"/>
      <c r="I234" s="153" t="str">
        <f t="shared" si="242"/>
        <v/>
      </c>
      <c r="J234" s="153" t="str">
        <f t="shared" si="243"/>
        <v/>
      </c>
      <c r="K234" s="154" t="str">
        <f t="shared" si="244"/>
        <v/>
      </c>
      <c r="L234" s="458"/>
      <c r="M234" s="153" t="str">
        <f t="shared" si="227"/>
        <v/>
      </c>
      <c r="N234" s="448"/>
      <c r="O234" s="448"/>
      <c r="P234" s="95"/>
      <c r="Q234" s="95"/>
      <c r="R234" s="177" t="str">
        <f t="shared" si="228"/>
        <v/>
      </c>
      <c r="S234" s="95" t="str">
        <f t="shared" si="229"/>
        <v/>
      </c>
      <c r="T234" s="447"/>
      <c r="U234" s="95"/>
      <c r="V234" s="95"/>
      <c r="W234" s="177" t="str">
        <f t="shared" si="230"/>
        <v/>
      </c>
      <c r="X234" s="95" t="str">
        <f t="shared" si="231"/>
        <v/>
      </c>
      <c r="Y234" s="447"/>
      <c r="Z234" s="95"/>
      <c r="AA234" s="95"/>
      <c r="AB234" s="177" t="str">
        <f t="shared" si="232"/>
        <v/>
      </c>
      <c r="AC234" s="95" t="str">
        <f t="shared" si="233"/>
        <v/>
      </c>
      <c r="AD234" s="447"/>
      <c r="AE234" s="95"/>
      <c r="AF234" s="95"/>
      <c r="AG234" s="177" t="str">
        <f t="shared" si="234"/>
        <v/>
      </c>
      <c r="AH234" s="95" t="str">
        <f t="shared" si="235"/>
        <v/>
      </c>
      <c r="AI234" s="447"/>
      <c r="AJ234" s="95"/>
      <c r="AK234" s="95"/>
      <c r="AL234" s="177" t="str">
        <f t="shared" si="236"/>
        <v/>
      </c>
      <c r="AM234" s="95" t="str">
        <f t="shared" si="237"/>
        <v/>
      </c>
      <c r="AN234" s="447"/>
      <c r="AO234" s="95"/>
      <c r="AP234" s="95"/>
      <c r="AQ234" s="177" t="str">
        <f t="shared" si="238"/>
        <v/>
      </c>
      <c r="AR234" s="95" t="str">
        <f t="shared" si="239"/>
        <v/>
      </c>
      <c r="AS234" s="447"/>
      <c r="AT234" s="95"/>
      <c r="AU234" s="95"/>
      <c r="AV234" s="177" t="str">
        <f t="shared" si="240"/>
        <v/>
      </c>
      <c r="AW234" s="95" t="str">
        <f t="shared" si="241"/>
        <v/>
      </c>
      <c r="AX234" s="447"/>
    </row>
    <row r="235" spans="2:50" hidden="1">
      <c r="B235" s="456"/>
      <c r="C235" s="95">
        <f t="shared" si="226"/>
        <v>9</v>
      </c>
      <c r="D235" s="95"/>
      <c r="E235" s="95"/>
      <c r="F235" s="95"/>
      <c r="G235" s="177"/>
      <c r="H235" s="447"/>
      <c r="I235" s="153" t="str">
        <f t="shared" si="242"/>
        <v/>
      </c>
      <c r="J235" s="153" t="str">
        <f t="shared" si="243"/>
        <v/>
      </c>
      <c r="K235" s="154" t="str">
        <f t="shared" si="244"/>
        <v/>
      </c>
      <c r="L235" s="458"/>
      <c r="M235" s="153" t="str">
        <f t="shared" si="227"/>
        <v/>
      </c>
      <c r="N235" s="448"/>
      <c r="O235" s="448"/>
      <c r="P235" s="95"/>
      <c r="Q235" s="95"/>
      <c r="R235" s="177" t="str">
        <f t="shared" si="228"/>
        <v/>
      </c>
      <c r="S235" s="95" t="str">
        <f t="shared" si="229"/>
        <v/>
      </c>
      <c r="T235" s="447"/>
      <c r="U235" s="95"/>
      <c r="V235" s="95"/>
      <c r="W235" s="177" t="str">
        <f t="shared" si="230"/>
        <v/>
      </c>
      <c r="X235" s="95" t="str">
        <f t="shared" si="231"/>
        <v/>
      </c>
      <c r="Y235" s="447"/>
      <c r="Z235" s="95"/>
      <c r="AA235" s="95"/>
      <c r="AB235" s="177" t="str">
        <f t="shared" si="232"/>
        <v/>
      </c>
      <c r="AC235" s="95" t="str">
        <f t="shared" si="233"/>
        <v/>
      </c>
      <c r="AD235" s="447"/>
      <c r="AE235" s="95"/>
      <c r="AF235" s="95"/>
      <c r="AG235" s="177" t="str">
        <f t="shared" si="234"/>
        <v/>
      </c>
      <c r="AH235" s="95" t="str">
        <f t="shared" si="235"/>
        <v/>
      </c>
      <c r="AI235" s="447"/>
      <c r="AJ235" s="95"/>
      <c r="AK235" s="95"/>
      <c r="AL235" s="177" t="str">
        <f t="shared" si="236"/>
        <v/>
      </c>
      <c r="AM235" s="95" t="str">
        <f t="shared" si="237"/>
        <v/>
      </c>
      <c r="AN235" s="447"/>
      <c r="AO235" s="95"/>
      <c r="AP235" s="95"/>
      <c r="AQ235" s="177" t="str">
        <f t="shared" si="238"/>
        <v/>
      </c>
      <c r="AR235" s="95" t="str">
        <f t="shared" si="239"/>
        <v/>
      </c>
      <c r="AS235" s="447"/>
      <c r="AT235" s="95"/>
      <c r="AU235" s="95"/>
      <c r="AV235" s="177" t="str">
        <f t="shared" si="240"/>
        <v/>
      </c>
      <c r="AW235" s="95" t="str">
        <f t="shared" si="241"/>
        <v/>
      </c>
      <c r="AX235" s="447"/>
    </row>
    <row r="236" spans="2:50" hidden="1">
      <c r="B236" s="456"/>
      <c r="C236" s="95">
        <f t="shared" si="226"/>
        <v>10</v>
      </c>
      <c r="D236" s="95"/>
      <c r="E236" s="95"/>
      <c r="F236" s="95"/>
      <c r="G236" s="177"/>
      <c r="H236" s="447"/>
      <c r="I236" s="153" t="str">
        <f t="shared" si="242"/>
        <v/>
      </c>
      <c r="J236" s="153" t="str">
        <f t="shared" si="243"/>
        <v/>
      </c>
      <c r="K236" s="154" t="str">
        <f t="shared" si="244"/>
        <v/>
      </c>
      <c r="L236" s="458"/>
      <c r="M236" s="153" t="str">
        <f t="shared" si="227"/>
        <v/>
      </c>
      <c r="N236" s="448"/>
      <c r="O236" s="448"/>
      <c r="P236" s="95"/>
      <c r="Q236" s="95"/>
      <c r="R236" s="177" t="str">
        <f t="shared" si="228"/>
        <v/>
      </c>
      <c r="S236" s="95" t="str">
        <f t="shared" si="229"/>
        <v/>
      </c>
      <c r="T236" s="447"/>
      <c r="U236" s="95"/>
      <c r="V236" s="95"/>
      <c r="W236" s="177" t="str">
        <f t="shared" si="230"/>
        <v/>
      </c>
      <c r="X236" s="95" t="str">
        <f t="shared" si="231"/>
        <v/>
      </c>
      <c r="Y236" s="447"/>
      <c r="Z236" s="95"/>
      <c r="AA236" s="95"/>
      <c r="AB236" s="177" t="str">
        <f t="shared" si="232"/>
        <v/>
      </c>
      <c r="AC236" s="95" t="str">
        <f t="shared" si="233"/>
        <v/>
      </c>
      <c r="AD236" s="447"/>
      <c r="AE236" s="95"/>
      <c r="AF236" s="95"/>
      <c r="AG236" s="177" t="str">
        <f t="shared" si="234"/>
        <v/>
      </c>
      <c r="AH236" s="95" t="str">
        <f t="shared" si="235"/>
        <v/>
      </c>
      <c r="AI236" s="447"/>
      <c r="AJ236" s="95"/>
      <c r="AK236" s="95"/>
      <c r="AL236" s="177" t="str">
        <f t="shared" si="236"/>
        <v/>
      </c>
      <c r="AM236" s="95" t="str">
        <f t="shared" si="237"/>
        <v/>
      </c>
      <c r="AN236" s="447"/>
      <c r="AO236" s="95"/>
      <c r="AP236" s="95"/>
      <c r="AQ236" s="177" t="str">
        <f t="shared" si="238"/>
        <v/>
      </c>
      <c r="AR236" s="95" t="str">
        <f t="shared" si="239"/>
        <v/>
      </c>
      <c r="AS236" s="447"/>
      <c r="AT236" s="95"/>
      <c r="AU236" s="95"/>
      <c r="AV236" s="177" t="str">
        <f t="shared" si="240"/>
        <v/>
      </c>
      <c r="AW236" s="95" t="str">
        <f t="shared" si="241"/>
        <v/>
      </c>
      <c r="AX236" s="447"/>
    </row>
    <row r="237" spans="2:50" hidden="1">
      <c r="B237" s="456"/>
      <c r="C237" s="95">
        <f t="shared" si="226"/>
        <v>11</v>
      </c>
      <c r="D237" s="95"/>
      <c r="E237" s="95"/>
      <c r="F237" s="95"/>
      <c r="G237" s="177"/>
      <c r="H237" s="447"/>
      <c r="I237" s="153" t="str">
        <f t="shared" si="242"/>
        <v/>
      </c>
      <c r="J237" s="153" t="str">
        <f t="shared" si="243"/>
        <v/>
      </c>
      <c r="K237" s="154" t="str">
        <f t="shared" si="244"/>
        <v/>
      </c>
      <c r="L237" s="458"/>
      <c r="M237" s="153" t="str">
        <f t="shared" si="227"/>
        <v/>
      </c>
      <c r="N237" s="448"/>
      <c r="O237" s="448"/>
      <c r="P237" s="95"/>
      <c r="Q237" s="95"/>
      <c r="R237" s="177" t="str">
        <f t="shared" si="228"/>
        <v/>
      </c>
      <c r="S237" s="95" t="str">
        <f t="shared" si="229"/>
        <v/>
      </c>
      <c r="T237" s="447"/>
      <c r="U237" s="95"/>
      <c r="V237" s="95"/>
      <c r="W237" s="177" t="str">
        <f t="shared" si="230"/>
        <v/>
      </c>
      <c r="X237" s="95" t="str">
        <f t="shared" si="231"/>
        <v/>
      </c>
      <c r="Y237" s="447"/>
      <c r="Z237" s="95"/>
      <c r="AA237" s="95"/>
      <c r="AB237" s="177" t="str">
        <f t="shared" si="232"/>
        <v/>
      </c>
      <c r="AC237" s="95" t="str">
        <f t="shared" si="233"/>
        <v/>
      </c>
      <c r="AD237" s="447"/>
      <c r="AE237" s="95"/>
      <c r="AF237" s="95"/>
      <c r="AG237" s="177" t="str">
        <f t="shared" si="234"/>
        <v/>
      </c>
      <c r="AH237" s="95" t="str">
        <f t="shared" si="235"/>
        <v/>
      </c>
      <c r="AI237" s="447"/>
      <c r="AJ237" s="95"/>
      <c r="AK237" s="95"/>
      <c r="AL237" s="177" t="str">
        <f t="shared" si="236"/>
        <v/>
      </c>
      <c r="AM237" s="95" t="str">
        <f t="shared" si="237"/>
        <v/>
      </c>
      <c r="AN237" s="447"/>
      <c r="AO237" s="95"/>
      <c r="AP237" s="95"/>
      <c r="AQ237" s="177" t="str">
        <f t="shared" si="238"/>
        <v/>
      </c>
      <c r="AR237" s="95" t="str">
        <f t="shared" si="239"/>
        <v/>
      </c>
      <c r="AS237" s="447"/>
      <c r="AT237" s="95"/>
      <c r="AU237" s="95"/>
      <c r="AV237" s="177" t="str">
        <f t="shared" si="240"/>
        <v/>
      </c>
      <c r="AW237" s="95" t="str">
        <f t="shared" si="241"/>
        <v/>
      </c>
      <c r="AX237" s="447"/>
    </row>
    <row r="238" spans="2:50" hidden="1">
      <c r="B238" s="456"/>
      <c r="C238" s="95">
        <f t="shared" si="226"/>
        <v>12</v>
      </c>
      <c r="D238" s="95"/>
      <c r="E238" s="95"/>
      <c r="F238" s="95"/>
      <c r="G238" s="177"/>
      <c r="H238" s="447"/>
      <c r="I238" s="153" t="str">
        <f t="shared" si="242"/>
        <v/>
      </c>
      <c r="J238" s="153" t="str">
        <f t="shared" si="243"/>
        <v/>
      </c>
      <c r="K238" s="154" t="str">
        <f t="shared" si="244"/>
        <v/>
      </c>
      <c r="L238" s="458"/>
      <c r="M238" s="153" t="str">
        <f t="shared" si="227"/>
        <v/>
      </c>
      <c r="N238" s="448"/>
      <c r="O238" s="448"/>
      <c r="P238" s="95"/>
      <c r="Q238" s="95"/>
      <c r="R238" s="177" t="str">
        <f t="shared" si="228"/>
        <v/>
      </c>
      <c r="S238" s="95" t="str">
        <f t="shared" si="229"/>
        <v/>
      </c>
      <c r="T238" s="447"/>
      <c r="U238" s="95"/>
      <c r="V238" s="95"/>
      <c r="W238" s="177" t="str">
        <f t="shared" si="230"/>
        <v/>
      </c>
      <c r="X238" s="95" t="str">
        <f t="shared" si="231"/>
        <v/>
      </c>
      <c r="Y238" s="447"/>
      <c r="Z238" s="95"/>
      <c r="AA238" s="95"/>
      <c r="AB238" s="177" t="str">
        <f t="shared" si="232"/>
        <v/>
      </c>
      <c r="AC238" s="95" t="str">
        <f t="shared" si="233"/>
        <v/>
      </c>
      <c r="AD238" s="447"/>
      <c r="AE238" s="95"/>
      <c r="AF238" s="95"/>
      <c r="AG238" s="177" t="str">
        <f t="shared" si="234"/>
        <v/>
      </c>
      <c r="AH238" s="95" t="str">
        <f t="shared" si="235"/>
        <v/>
      </c>
      <c r="AI238" s="447"/>
      <c r="AJ238" s="95"/>
      <c r="AK238" s="95"/>
      <c r="AL238" s="177" t="str">
        <f t="shared" si="236"/>
        <v/>
      </c>
      <c r="AM238" s="95" t="str">
        <f t="shared" si="237"/>
        <v/>
      </c>
      <c r="AN238" s="447"/>
      <c r="AO238" s="95"/>
      <c r="AP238" s="95"/>
      <c r="AQ238" s="177" t="str">
        <f t="shared" si="238"/>
        <v/>
      </c>
      <c r="AR238" s="95" t="str">
        <f t="shared" si="239"/>
        <v/>
      </c>
      <c r="AS238" s="447"/>
      <c r="AT238" s="95"/>
      <c r="AU238" s="95"/>
      <c r="AV238" s="177" t="str">
        <f t="shared" si="240"/>
        <v/>
      </c>
      <c r="AW238" s="95" t="str">
        <f t="shared" si="241"/>
        <v/>
      </c>
      <c r="AX238" s="447"/>
    </row>
    <row r="239" spans="2:50" hidden="1">
      <c r="B239" s="456"/>
      <c r="C239" s="95">
        <f t="shared" si="226"/>
        <v>13</v>
      </c>
      <c r="D239" s="95"/>
      <c r="E239" s="95"/>
      <c r="F239" s="95"/>
      <c r="G239" s="177"/>
      <c r="H239" s="447"/>
      <c r="I239" s="153" t="str">
        <f t="shared" si="242"/>
        <v/>
      </c>
      <c r="J239" s="153" t="str">
        <f t="shared" si="243"/>
        <v/>
      </c>
      <c r="K239" s="154" t="str">
        <f t="shared" si="244"/>
        <v/>
      </c>
      <c r="L239" s="458"/>
      <c r="M239" s="153" t="str">
        <f t="shared" si="227"/>
        <v/>
      </c>
      <c r="N239" s="448"/>
      <c r="O239" s="448"/>
      <c r="P239" s="95"/>
      <c r="Q239" s="95"/>
      <c r="R239" s="177" t="str">
        <f t="shared" si="228"/>
        <v/>
      </c>
      <c r="S239" s="95" t="str">
        <f t="shared" si="229"/>
        <v/>
      </c>
      <c r="T239" s="447"/>
      <c r="U239" s="95"/>
      <c r="V239" s="95"/>
      <c r="W239" s="177" t="str">
        <f t="shared" si="230"/>
        <v/>
      </c>
      <c r="X239" s="95" t="str">
        <f t="shared" si="231"/>
        <v/>
      </c>
      <c r="Y239" s="447"/>
      <c r="Z239" s="95"/>
      <c r="AA239" s="95"/>
      <c r="AB239" s="177" t="str">
        <f t="shared" si="232"/>
        <v/>
      </c>
      <c r="AC239" s="95" t="str">
        <f t="shared" si="233"/>
        <v/>
      </c>
      <c r="AD239" s="447"/>
      <c r="AE239" s="95"/>
      <c r="AF239" s="95"/>
      <c r="AG239" s="177" t="str">
        <f t="shared" si="234"/>
        <v/>
      </c>
      <c r="AH239" s="95" t="str">
        <f t="shared" si="235"/>
        <v/>
      </c>
      <c r="AI239" s="447"/>
      <c r="AJ239" s="95"/>
      <c r="AK239" s="95"/>
      <c r="AL239" s="177" t="str">
        <f t="shared" si="236"/>
        <v/>
      </c>
      <c r="AM239" s="95" t="str">
        <f t="shared" si="237"/>
        <v/>
      </c>
      <c r="AN239" s="447"/>
      <c r="AO239" s="95"/>
      <c r="AP239" s="95"/>
      <c r="AQ239" s="177" t="str">
        <f t="shared" si="238"/>
        <v/>
      </c>
      <c r="AR239" s="95" t="str">
        <f t="shared" si="239"/>
        <v/>
      </c>
      <c r="AS239" s="447"/>
      <c r="AT239" s="95"/>
      <c r="AU239" s="95"/>
      <c r="AV239" s="177" t="str">
        <f t="shared" si="240"/>
        <v/>
      </c>
      <c r="AW239" s="95" t="str">
        <f t="shared" si="241"/>
        <v/>
      </c>
      <c r="AX239" s="447"/>
    </row>
    <row r="240" spans="2:50" hidden="1">
      <c r="B240" s="456"/>
      <c r="C240" s="95">
        <f t="shared" si="226"/>
        <v>14</v>
      </c>
      <c r="D240" s="95"/>
      <c r="E240" s="95"/>
      <c r="F240" s="95"/>
      <c r="G240" s="177"/>
      <c r="H240" s="447"/>
      <c r="I240" s="153" t="str">
        <f t="shared" si="242"/>
        <v/>
      </c>
      <c r="J240" s="153" t="str">
        <f t="shared" si="243"/>
        <v/>
      </c>
      <c r="K240" s="154" t="str">
        <f t="shared" si="244"/>
        <v/>
      </c>
      <c r="L240" s="458"/>
      <c r="M240" s="153" t="str">
        <f t="shared" si="227"/>
        <v/>
      </c>
      <c r="N240" s="448"/>
      <c r="O240" s="448"/>
      <c r="P240" s="95"/>
      <c r="Q240" s="95"/>
      <c r="R240" s="177" t="str">
        <f t="shared" si="228"/>
        <v/>
      </c>
      <c r="S240" s="95" t="str">
        <f t="shared" si="229"/>
        <v/>
      </c>
      <c r="T240" s="447"/>
      <c r="U240" s="95"/>
      <c r="V240" s="95"/>
      <c r="W240" s="177" t="str">
        <f t="shared" si="230"/>
        <v/>
      </c>
      <c r="X240" s="95" t="str">
        <f t="shared" si="231"/>
        <v/>
      </c>
      <c r="Y240" s="447"/>
      <c r="Z240" s="95"/>
      <c r="AA240" s="95"/>
      <c r="AB240" s="177" t="str">
        <f t="shared" si="232"/>
        <v/>
      </c>
      <c r="AC240" s="95" t="str">
        <f t="shared" si="233"/>
        <v/>
      </c>
      <c r="AD240" s="447"/>
      <c r="AE240" s="95"/>
      <c r="AF240" s="95"/>
      <c r="AG240" s="177" t="str">
        <f t="shared" si="234"/>
        <v/>
      </c>
      <c r="AH240" s="95" t="str">
        <f t="shared" si="235"/>
        <v/>
      </c>
      <c r="AI240" s="447"/>
      <c r="AJ240" s="95"/>
      <c r="AK240" s="95"/>
      <c r="AL240" s="177" t="str">
        <f t="shared" si="236"/>
        <v/>
      </c>
      <c r="AM240" s="95" t="str">
        <f t="shared" si="237"/>
        <v/>
      </c>
      <c r="AN240" s="447"/>
      <c r="AO240" s="95"/>
      <c r="AP240" s="95"/>
      <c r="AQ240" s="177" t="str">
        <f t="shared" si="238"/>
        <v/>
      </c>
      <c r="AR240" s="95" t="str">
        <f t="shared" si="239"/>
        <v/>
      </c>
      <c r="AS240" s="447"/>
      <c r="AT240" s="95"/>
      <c r="AU240" s="95"/>
      <c r="AV240" s="177" t="str">
        <f t="shared" si="240"/>
        <v/>
      </c>
      <c r="AW240" s="95" t="str">
        <f t="shared" si="241"/>
        <v/>
      </c>
      <c r="AX240" s="447"/>
    </row>
    <row r="241" spans="2:50" hidden="1">
      <c r="B241" s="456"/>
      <c r="C241" s="95">
        <f t="shared" si="226"/>
        <v>15</v>
      </c>
      <c r="D241" s="95"/>
      <c r="E241" s="95"/>
      <c r="F241" s="95"/>
      <c r="G241" s="177"/>
      <c r="H241" s="447"/>
      <c r="I241" s="153" t="str">
        <f t="shared" si="242"/>
        <v/>
      </c>
      <c r="J241" s="153" t="str">
        <f t="shared" si="243"/>
        <v/>
      </c>
      <c r="K241" s="154" t="str">
        <f t="shared" si="244"/>
        <v/>
      </c>
      <c r="L241" s="459"/>
      <c r="M241" s="153" t="str">
        <f t="shared" si="227"/>
        <v/>
      </c>
      <c r="N241" s="448"/>
      <c r="O241" s="448"/>
      <c r="P241" s="95"/>
      <c r="Q241" s="95"/>
      <c r="R241" s="177" t="str">
        <f t="shared" si="228"/>
        <v/>
      </c>
      <c r="S241" s="95" t="str">
        <f t="shared" si="229"/>
        <v/>
      </c>
      <c r="T241" s="447"/>
      <c r="U241" s="95"/>
      <c r="V241" s="95"/>
      <c r="W241" s="177" t="str">
        <f t="shared" si="230"/>
        <v/>
      </c>
      <c r="X241" s="95" t="str">
        <f t="shared" si="231"/>
        <v/>
      </c>
      <c r="Y241" s="447"/>
      <c r="Z241" s="95"/>
      <c r="AA241" s="95"/>
      <c r="AB241" s="177" t="str">
        <f t="shared" si="232"/>
        <v/>
      </c>
      <c r="AC241" s="95" t="str">
        <f t="shared" si="233"/>
        <v/>
      </c>
      <c r="AD241" s="447"/>
      <c r="AE241" s="95"/>
      <c r="AF241" s="95"/>
      <c r="AG241" s="177" t="str">
        <f t="shared" si="234"/>
        <v/>
      </c>
      <c r="AH241" s="95" t="str">
        <f t="shared" si="235"/>
        <v/>
      </c>
      <c r="AI241" s="447"/>
      <c r="AJ241" s="95"/>
      <c r="AK241" s="95"/>
      <c r="AL241" s="177" t="str">
        <f t="shared" si="236"/>
        <v/>
      </c>
      <c r="AM241" s="95" t="str">
        <f t="shared" si="237"/>
        <v/>
      </c>
      <c r="AN241" s="447"/>
      <c r="AO241" s="95"/>
      <c r="AP241" s="95"/>
      <c r="AQ241" s="177" t="str">
        <f t="shared" si="238"/>
        <v/>
      </c>
      <c r="AR241" s="95" t="str">
        <f t="shared" si="239"/>
        <v/>
      </c>
      <c r="AS241" s="447"/>
      <c r="AT241" s="95"/>
      <c r="AU241" s="95"/>
      <c r="AV241" s="177" t="str">
        <f t="shared" si="240"/>
        <v/>
      </c>
      <c r="AW241" s="95" t="str">
        <f t="shared" si="241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48" t="s">
        <v>45</v>
      </c>
      <c r="C247" s="95">
        <f>C227</f>
        <v>1</v>
      </c>
      <c r="D247" s="95"/>
      <c r="E247" s="95"/>
      <c r="F247" s="95"/>
      <c r="G247" s="177" t="e">
        <f>F247/E247</f>
        <v>#DIV/0!</v>
      </c>
      <c r="H247" s="447" t="e">
        <f>AVERAGE(G247:G261)</f>
        <v>#DIV/0!</v>
      </c>
      <c r="I247" s="153" t="str">
        <f t="shared" ref="I247:I249" si="245">IFERROR(AVERAGE(P247,U247,Z247,AE247,AJ247,AO247,AT247),"")</f>
        <v/>
      </c>
      <c r="J247" s="153" t="str">
        <f t="shared" ref="J247:J249" si="246">IFERROR(AVERAGE(Q247,V247,AA247,AF247,AK247,AP247,AU247),"")</f>
        <v/>
      </c>
      <c r="K247" s="154" t="str">
        <f t="shared" ref="K247:K249" si="247">IFERROR(AVERAGE(R247,W247,AB247,AG247,AL247,AQ247,AV247),"")</f>
        <v/>
      </c>
      <c r="L247" s="457" t="str">
        <f>IFERROR(AVERAGE(K247:K261),"-")</f>
        <v>-</v>
      </c>
      <c r="M247" s="153" t="str">
        <f>IFERROR(RANK(K247, K$247:K$261),"")</f>
        <v/>
      </c>
      <c r="N247" s="448"/>
      <c r="O247" s="448"/>
      <c r="P247" s="95"/>
      <c r="Q247" s="95"/>
      <c r="R247" s="177" t="str">
        <f>IFERROR(Q247/P247,"")</f>
        <v/>
      </c>
      <c r="S247" s="95" t="str">
        <f>IFERROR(RANK(R247, R$247:R$261),"")</f>
        <v/>
      </c>
      <c r="T247" s="447" t="e">
        <f>AVERAGE(R247:R261)</f>
        <v>#DIV/0!</v>
      </c>
      <c r="U247" s="95"/>
      <c r="V247" s="95"/>
      <c r="W247" s="177" t="str">
        <f>IFERROR(V247/U247,"")</f>
        <v/>
      </c>
      <c r="X247" s="95" t="str">
        <f>IFERROR(RANK(W247, W$247:W$261),"")</f>
        <v/>
      </c>
      <c r="Y247" s="447" t="e">
        <f>AVERAGE(W247:W261)</f>
        <v>#DIV/0!</v>
      </c>
      <c r="Z247" s="95"/>
      <c r="AA247" s="95"/>
      <c r="AB247" s="177" t="str">
        <f>IFERROR(AA247/Z247,"")</f>
        <v/>
      </c>
      <c r="AC247" s="95" t="str">
        <f>IFERROR(RANK(AB247, AB$247:AB$261),"")</f>
        <v/>
      </c>
      <c r="AD247" s="447" t="e">
        <f>AVERAGE(AB247:AB261)</f>
        <v>#DIV/0!</v>
      </c>
      <c r="AE247" s="95"/>
      <c r="AF247" s="95"/>
      <c r="AG247" s="177" t="str">
        <f>IFERROR(AF247/AE247,"")</f>
        <v/>
      </c>
      <c r="AH247" s="95" t="str">
        <f>IFERROR(RANK(AG247, AG$247:AG$261),"")</f>
        <v/>
      </c>
      <c r="AI247" s="447" t="e">
        <f>AVERAGE(AG247:AG261)</f>
        <v>#DIV/0!</v>
      </c>
      <c r="AJ247" s="95"/>
      <c r="AK247" s="95"/>
      <c r="AL247" s="177" t="str">
        <f>IFERROR(AK247/AJ247,"")</f>
        <v/>
      </c>
      <c r="AM247" s="95" t="str">
        <f>IFERROR(RANK(AL247, AL$247:AL$261),"")</f>
        <v/>
      </c>
      <c r="AN247" s="447" t="e">
        <f>AVERAGE(AL247:AL261)</f>
        <v>#DIV/0!</v>
      </c>
      <c r="AO247" s="95"/>
      <c r="AP247" s="95"/>
      <c r="AQ247" s="177" t="str">
        <f>IFERROR(AP247/AO247,"")</f>
        <v/>
      </c>
      <c r="AR247" s="95" t="str">
        <f>IFERROR(RANK(AQ247, AQ$247:AQ$261),"")</f>
        <v/>
      </c>
      <c r="AS247" s="447" t="e">
        <f>AVERAGE(AQ247:AQ261)</f>
        <v>#DIV/0!</v>
      </c>
      <c r="AT247" s="95"/>
      <c r="AU247" s="95"/>
      <c r="AV247" s="177" t="str">
        <f>IFERROR(AU247/AT247,"")</f>
        <v/>
      </c>
      <c r="AW247" s="95" t="str">
        <f>IFERROR(RANK(AV247, AV$247:AV$261),"")</f>
        <v/>
      </c>
      <c r="AX247" s="447" t="e">
        <f>AVERAGE(AV247:AV261)</f>
        <v>#DIV/0!</v>
      </c>
    </row>
    <row r="248" spans="2:50" hidden="1">
      <c r="B248" s="456"/>
      <c r="C248" s="95">
        <f t="shared" ref="C248:C261" si="248">C228</f>
        <v>2</v>
      </c>
      <c r="D248" s="95"/>
      <c r="E248" s="95"/>
      <c r="F248" s="95"/>
      <c r="G248" s="177"/>
      <c r="H248" s="447"/>
      <c r="I248" s="153" t="str">
        <f t="shared" si="245"/>
        <v/>
      </c>
      <c r="J248" s="153" t="str">
        <f t="shared" si="246"/>
        <v/>
      </c>
      <c r="K248" s="154" t="str">
        <f t="shared" si="247"/>
        <v/>
      </c>
      <c r="L248" s="458"/>
      <c r="M248" s="153" t="str">
        <f t="shared" ref="M248:M261" si="249">IFERROR(RANK(K248, K$247:K$261),"")</f>
        <v/>
      </c>
      <c r="N248" s="448"/>
      <c r="O248" s="448"/>
      <c r="P248" s="95"/>
      <c r="Q248" s="95"/>
      <c r="R248" s="177" t="str">
        <f t="shared" ref="R248:R261" si="250">IFERROR(Q248/P248,"")</f>
        <v/>
      </c>
      <c r="S248" s="95" t="str">
        <f t="shared" ref="S248:S261" si="251">IFERROR(RANK(R248, R$247:R$261),"")</f>
        <v/>
      </c>
      <c r="T248" s="447"/>
      <c r="U248" s="95"/>
      <c r="V248" s="95"/>
      <c r="W248" s="177" t="str">
        <f t="shared" ref="W248:W261" si="252">IFERROR(V248/U248,"")</f>
        <v/>
      </c>
      <c r="X248" s="95" t="str">
        <f t="shared" ref="X248:X261" si="253">IFERROR(RANK(W248, W$247:W$261),"")</f>
        <v/>
      </c>
      <c r="Y248" s="447"/>
      <c r="Z248" s="95"/>
      <c r="AA248" s="95"/>
      <c r="AB248" s="177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47"/>
      <c r="AE248" s="95"/>
      <c r="AF248" s="95"/>
      <c r="AG248" s="177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47"/>
      <c r="AJ248" s="95"/>
      <c r="AK248" s="95"/>
      <c r="AL248" s="177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47"/>
      <c r="AO248" s="95"/>
      <c r="AP248" s="95"/>
      <c r="AQ248" s="177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47"/>
      <c r="AT248" s="95"/>
      <c r="AU248" s="95"/>
      <c r="AV248" s="177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47"/>
    </row>
    <row r="249" spans="2:50" hidden="1">
      <c r="B249" s="456"/>
      <c r="C249" s="95">
        <f t="shared" si="248"/>
        <v>3</v>
      </c>
      <c r="D249" s="95"/>
      <c r="E249" s="95"/>
      <c r="F249" s="95"/>
      <c r="G249" s="177"/>
      <c r="H249" s="447"/>
      <c r="I249" s="153" t="str">
        <f t="shared" si="245"/>
        <v/>
      </c>
      <c r="J249" s="153" t="str">
        <f t="shared" si="246"/>
        <v/>
      </c>
      <c r="K249" s="154" t="str">
        <f t="shared" si="247"/>
        <v/>
      </c>
      <c r="L249" s="458"/>
      <c r="M249" s="153" t="str">
        <f t="shared" si="249"/>
        <v/>
      </c>
      <c r="N249" s="448"/>
      <c r="O249" s="448"/>
      <c r="P249" s="95"/>
      <c r="Q249" s="95"/>
      <c r="R249" s="177" t="str">
        <f t="shared" si="250"/>
        <v/>
      </c>
      <c r="S249" s="95" t="str">
        <f t="shared" si="251"/>
        <v/>
      </c>
      <c r="T249" s="447"/>
      <c r="U249" s="95"/>
      <c r="V249" s="95"/>
      <c r="W249" s="177" t="str">
        <f t="shared" si="252"/>
        <v/>
      </c>
      <c r="X249" s="95" t="str">
        <f t="shared" si="253"/>
        <v/>
      </c>
      <c r="Y249" s="447"/>
      <c r="Z249" s="95"/>
      <c r="AA249" s="95"/>
      <c r="AB249" s="177" t="str">
        <f t="shared" si="254"/>
        <v/>
      </c>
      <c r="AC249" s="95" t="str">
        <f t="shared" si="255"/>
        <v/>
      </c>
      <c r="AD249" s="447"/>
      <c r="AE249" s="95"/>
      <c r="AF249" s="95"/>
      <c r="AG249" s="177" t="str">
        <f t="shared" si="256"/>
        <v/>
      </c>
      <c r="AH249" s="95" t="str">
        <f t="shared" si="257"/>
        <v/>
      </c>
      <c r="AI249" s="447"/>
      <c r="AJ249" s="95"/>
      <c r="AK249" s="95"/>
      <c r="AL249" s="177" t="str">
        <f t="shared" si="258"/>
        <v/>
      </c>
      <c r="AM249" s="95" t="str">
        <f t="shared" si="259"/>
        <v/>
      </c>
      <c r="AN249" s="447"/>
      <c r="AO249" s="95"/>
      <c r="AP249" s="95"/>
      <c r="AQ249" s="177" t="str">
        <f t="shared" si="260"/>
        <v/>
      </c>
      <c r="AR249" s="95" t="str">
        <f t="shared" si="261"/>
        <v/>
      </c>
      <c r="AS249" s="447"/>
      <c r="AT249" s="95"/>
      <c r="AU249" s="95"/>
      <c r="AV249" s="177" t="str">
        <f t="shared" si="262"/>
        <v/>
      </c>
      <c r="AW249" s="95" t="str">
        <f t="shared" si="263"/>
        <v/>
      </c>
      <c r="AX249" s="447"/>
    </row>
    <row r="250" spans="2:50" hidden="1">
      <c r="B250" s="456"/>
      <c r="C250" s="95">
        <f t="shared" si="248"/>
        <v>4</v>
      </c>
      <c r="D250" s="95"/>
      <c r="E250" s="95"/>
      <c r="F250" s="95"/>
      <c r="G250" s="177"/>
      <c r="H250" s="447"/>
      <c r="I250" s="153" t="str">
        <f>IFERROR(AVERAGE(P250,U250,Z250,AE250,AJ250,AO250,AT250),"")</f>
        <v/>
      </c>
      <c r="J250" s="153" t="str">
        <f>IFERROR(AVERAGE(Q250,V250,AA250,AF250,AK250,AP250,AU250),"")</f>
        <v/>
      </c>
      <c r="K250" s="154" t="str">
        <f>IFERROR(AVERAGE(R250,W250,AB250,AG250,AL250,AQ250,AV250),"")</f>
        <v/>
      </c>
      <c r="L250" s="458"/>
      <c r="M250" s="153" t="str">
        <f t="shared" si="249"/>
        <v/>
      </c>
      <c r="N250" s="448"/>
      <c r="O250" s="448"/>
      <c r="P250" s="95"/>
      <c r="Q250" s="95"/>
      <c r="R250" s="177" t="str">
        <f t="shared" si="250"/>
        <v/>
      </c>
      <c r="S250" s="95" t="str">
        <f t="shared" si="251"/>
        <v/>
      </c>
      <c r="T250" s="447"/>
      <c r="U250" s="95"/>
      <c r="V250" s="95"/>
      <c r="W250" s="177" t="str">
        <f t="shared" si="252"/>
        <v/>
      </c>
      <c r="X250" s="95" t="str">
        <f t="shared" si="253"/>
        <v/>
      </c>
      <c r="Y250" s="447"/>
      <c r="Z250" s="95"/>
      <c r="AA250" s="95"/>
      <c r="AB250" s="177" t="str">
        <f t="shared" si="254"/>
        <v/>
      </c>
      <c r="AC250" s="95" t="str">
        <f t="shared" si="255"/>
        <v/>
      </c>
      <c r="AD250" s="447"/>
      <c r="AE250" s="95"/>
      <c r="AF250" s="95"/>
      <c r="AG250" s="177" t="str">
        <f t="shared" si="256"/>
        <v/>
      </c>
      <c r="AH250" s="95" t="str">
        <f t="shared" si="257"/>
        <v/>
      </c>
      <c r="AI250" s="447"/>
      <c r="AJ250" s="95"/>
      <c r="AK250" s="95"/>
      <c r="AL250" s="177" t="str">
        <f t="shared" si="258"/>
        <v/>
      </c>
      <c r="AM250" s="95" t="str">
        <f t="shared" si="259"/>
        <v/>
      </c>
      <c r="AN250" s="447"/>
      <c r="AO250" s="95"/>
      <c r="AP250" s="95"/>
      <c r="AQ250" s="177" t="str">
        <f t="shared" si="260"/>
        <v/>
      </c>
      <c r="AR250" s="95" t="str">
        <f t="shared" si="261"/>
        <v/>
      </c>
      <c r="AS250" s="447"/>
      <c r="AT250" s="95"/>
      <c r="AU250" s="95"/>
      <c r="AV250" s="177" t="str">
        <f t="shared" si="262"/>
        <v/>
      </c>
      <c r="AW250" s="95" t="str">
        <f t="shared" si="263"/>
        <v/>
      </c>
      <c r="AX250" s="447"/>
    </row>
    <row r="251" spans="2:50" hidden="1">
      <c r="B251" s="456"/>
      <c r="C251" s="95">
        <f t="shared" si="248"/>
        <v>5</v>
      </c>
      <c r="D251" s="95"/>
      <c r="E251" s="95"/>
      <c r="F251" s="95"/>
      <c r="G251" s="177"/>
      <c r="H251" s="447"/>
      <c r="I251" s="153" t="str">
        <f t="shared" ref="I251:I261" si="264">IFERROR(AVERAGE(P251,U251,Z251,AE251,AJ251,AO251,AT251),"")</f>
        <v/>
      </c>
      <c r="J251" s="153" t="str">
        <f t="shared" ref="J251:J261" si="265">IFERROR(AVERAGE(Q251,V251,AA251,AF251,AK251,AP251,AU251),"")</f>
        <v/>
      </c>
      <c r="K251" s="154" t="str">
        <f t="shared" ref="K251:K261" si="266">IFERROR(AVERAGE(R251,W251,AB251,AG251,AL251,AQ251,AV251),"")</f>
        <v/>
      </c>
      <c r="L251" s="458"/>
      <c r="M251" s="153" t="str">
        <f t="shared" si="249"/>
        <v/>
      </c>
      <c r="N251" s="448"/>
      <c r="O251" s="448"/>
      <c r="P251" s="95"/>
      <c r="Q251" s="95"/>
      <c r="R251" s="177" t="str">
        <f t="shared" si="250"/>
        <v/>
      </c>
      <c r="S251" s="95" t="str">
        <f t="shared" si="251"/>
        <v/>
      </c>
      <c r="T251" s="447"/>
      <c r="U251" s="95"/>
      <c r="V251" s="95"/>
      <c r="W251" s="177" t="str">
        <f t="shared" si="252"/>
        <v/>
      </c>
      <c r="X251" s="95" t="str">
        <f t="shared" si="253"/>
        <v/>
      </c>
      <c r="Y251" s="447"/>
      <c r="Z251" s="95"/>
      <c r="AA251" s="95"/>
      <c r="AB251" s="177" t="str">
        <f t="shared" si="254"/>
        <v/>
      </c>
      <c r="AC251" s="95" t="str">
        <f t="shared" si="255"/>
        <v/>
      </c>
      <c r="AD251" s="447"/>
      <c r="AE251" s="95"/>
      <c r="AF251" s="95"/>
      <c r="AG251" s="177" t="str">
        <f t="shared" si="256"/>
        <v/>
      </c>
      <c r="AH251" s="95" t="str">
        <f t="shared" si="257"/>
        <v/>
      </c>
      <c r="AI251" s="447"/>
      <c r="AJ251" s="95"/>
      <c r="AK251" s="95"/>
      <c r="AL251" s="177" t="str">
        <f t="shared" si="258"/>
        <v/>
      </c>
      <c r="AM251" s="95" t="str">
        <f t="shared" si="259"/>
        <v/>
      </c>
      <c r="AN251" s="447"/>
      <c r="AO251" s="95"/>
      <c r="AP251" s="95"/>
      <c r="AQ251" s="177" t="str">
        <f t="shared" si="260"/>
        <v/>
      </c>
      <c r="AR251" s="95" t="str">
        <f t="shared" si="261"/>
        <v/>
      </c>
      <c r="AS251" s="447"/>
      <c r="AT251" s="95"/>
      <c r="AU251" s="95"/>
      <c r="AV251" s="177" t="str">
        <f t="shared" si="262"/>
        <v/>
      </c>
      <c r="AW251" s="95" t="str">
        <f t="shared" si="263"/>
        <v/>
      </c>
      <c r="AX251" s="447"/>
    </row>
    <row r="252" spans="2:50" hidden="1">
      <c r="B252" s="456"/>
      <c r="C252" s="95">
        <f t="shared" si="248"/>
        <v>6</v>
      </c>
      <c r="D252" s="95"/>
      <c r="E252" s="95"/>
      <c r="F252" s="95"/>
      <c r="G252" s="177"/>
      <c r="H252" s="447"/>
      <c r="I252" s="153" t="str">
        <f t="shared" si="264"/>
        <v/>
      </c>
      <c r="J252" s="153" t="str">
        <f t="shared" si="265"/>
        <v/>
      </c>
      <c r="K252" s="154" t="str">
        <f t="shared" si="266"/>
        <v/>
      </c>
      <c r="L252" s="458"/>
      <c r="M252" s="153" t="str">
        <f t="shared" si="249"/>
        <v/>
      </c>
      <c r="N252" s="448"/>
      <c r="O252" s="448"/>
      <c r="P252" s="95"/>
      <c r="Q252" s="95"/>
      <c r="R252" s="177" t="str">
        <f t="shared" si="250"/>
        <v/>
      </c>
      <c r="S252" s="95" t="str">
        <f t="shared" si="251"/>
        <v/>
      </c>
      <c r="T252" s="447"/>
      <c r="U252" s="95"/>
      <c r="V252" s="95"/>
      <c r="W252" s="177" t="str">
        <f t="shared" si="252"/>
        <v/>
      </c>
      <c r="X252" s="95" t="str">
        <f t="shared" si="253"/>
        <v/>
      </c>
      <c r="Y252" s="447"/>
      <c r="Z252" s="95"/>
      <c r="AA252" s="95"/>
      <c r="AB252" s="177" t="str">
        <f t="shared" si="254"/>
        <v/>
      </c>
      <c r="AC252" s="95" t="str">
        <f t="shared" si="255"/>
        <v/>
      </c>
      <c r="AD252" s="447"/>
      <c r="AE252" s="95"/>
      <c r="AF252" s="95"/>
      <c r="AG252" s="177" t="str">
        <f t="shared" si="256"/>
        <v/>
      </c>
      <c r="AH252" s="95" t="str">
        <f t="shared" si="257"/>
        <v/>
      </c>
      <c r="AI252" s="447"/>
      <c r="AJ252" s="95"/>
      <c r="AK252" s="95"/>
      <c r="AL252" s="177" t="str">
        <f t="shared" si="258"/>
        <v/>
      </c>
      <c r="AM252" s="95" t="str">
        <f t="shared" si="259"/>
        <v/>
      </c>
      <c r="AN252" s="447"/>
      <c r="AO252" s="95"/>
      <c r="AP252" s="95"/>
      <c r="AQ252" s="177" t="str">
        <f t="shared" si="260"/>
        <v/>
      </c>
      <c r="AR252" s="95" t="str">
        <f t="shared" si="261"/>
        <v/>
      </c>
      <c r="AS252" s="447"/>
      <c r="AT252" s="95"/>
      <c r="AU252" s="95"/>
      <c r="AV252" s="177" t="str">
        <f t="shared" si="262"/>
        <v/>
      </c>
      <c r="AW252" s="95" t="str">
        <f t="shared" si="263"/>
        <v/>
      </c>
      <c r="AX252" s="447"/>
    </row>
    <row r="253" spans="2:50" hidden="1">
      <c r="B253" s="456"/>
      <c r="C253" s="95">
        <f t="shared" si="248"/>
        <v>7</v>
      </c>
      <c r="D253" s="95"/>
      <c r="E253" s="95"/>
      <c r="F253" s="95"/>
      <c r="G253" s="177"/>
      <c r="H253" s="447"/>
      <c r="I253" s="153" t="str">
        <f t="shared" si="264"/>
        <v/>
      </c>
      <c r="J253" s="153" t="str">
        <f t="shared" si="265"/>
        <v/>
      </c>
      <c r="K253" s="154" t="str">
        <f t="shared" si="266"/>
        <v/>
      </c>
      <c r="L253" s="458"/>
      <c r="M253" s="153" t="str">
        <f t="shared" si="249"/>
        <v/>
      </c>
      <c r="N253" s="448"/>
      <c r="O253" s="448"/>
      <c r="P253" s="95"/>
      <c r="Q253" s="95"/>
      <c r="R253" s="177" t="str">
        <f t="shared" si="250"/>
        <v/>
      </c>
      <c r="S253" s="95" t="str">
        <f t="shared" si="251"/>
        <v/>
      </c>
      <c r="T253" s="447"/>
      <c r="U253" s="95"/>
      <c r="V253" s="95"/>
      <c r="W253" s="177" t="str">
        <f t="shared" si="252"/>
        <v/>
      </c>
      <c r="X253" s="95" t="str">
        <f t="shared" si="253"/>
        <v/>
      </c>
      <c r="Y253" s="447"/>
      <c r="Z253" s="95"/>
      <c r="AA253" s="95"/>
      <c r="AB253" s="177" t="str">
        <f t="shared" si="254"/>
        <v/>
      </c>
      <c r="AC253" s="95" t="str">
        <f t="shared" si="255"/>
        <v/>
      </c>
      <c r="AD253" s="447"/>
      <c r="AE253" s="95"/>
      <c r="AF253" s="95"/>
      <c r="AG253" s="177" t="str">
        <f t="shared" si="256"/>
        <v/>
      </c>
      <c r="AH253" s="95" t="str">
        <f t="shared" si="257"/>
        <v/>
      </c>
      <c r="AI253" s="447"/>
      <c r="AJ253" s="95"/>
      <c r="AK253" s="95"/>
      <c r="AL253" s="177" t="str">
        <f t="shared" si="258"/>
        <v/>
      </c>
      <c r="AM253" s="95" t="str">
        <f t="shared" si="259"/>
        <v/>
      </c>
      <c r="AN253" s="447"/>
      <c r="AO253" s="95"/>
      <c r="AP253" s="95"/>
      <c r="AQ253" s="177" t="str">
        <f t="shared" si="260"/>
        <v/>
      </c>
      <c r="AR253" s="95" t="str">
        <f t="shared" si="261"/>
        <v/>
      </c>
      <c r="AS253" s="447"/>
      <c r="AT253" s="95"/>
      <c r="AU253" s="95"/>
      <c r="AV253" s="177" t="str">
        <f t="shared" si="262"/>
        <v/>
      </c>
      <c r="AW253" s="95" t="str">
        <f t="shared" si="263"/>
        <v/>
      </c>
      <c r="AX253" s="447"/>
    </row>
    <row r="254" spans="2:50" hidden="1">
      <c r="B254" s="456"/>
      <c r="C254" s="95">
        <f t="shared" si="248"/>
        <v>8</v>
      </c>
      <c r="D254" s="95"/>
      <c r="E254" s="95"/>
      <c r="F254" s="95"/>
      <c r="G254" s="177"/>
      <c r="H254" s="447"/>
      <c r="I254" s="153" t="str">
        <f t="shared" si="264"/>
        <v/>
      </c>
      <c r="J254" s="153" t="str">
        <f t="shared" si="265"/>
        <v/>
      </c>
      <c r="K254" s="154" t="str">
        <f t="shared" si="266"/>
        <v/>
      </c>
      <c r="L254" s="458"/>
      <c r="M254" s="153" t="str">
        <f t="shared" si="249"/>
        <v/>
      </c>
      <c r="N254" s="448"/>
      <c r="O254" s="448"/>
      <c r="P254" s="95"/>
      <c r="Q254" s="95"/>
      <c r="R254" s="177" t="str">
        <f t="shared" si="250"/>
        <v/>
      </c>
      <c r="S254" s="95" t="str">
        <f t="shared" si="251"/>
        <v/>
      </c>
      <c r="T254" s="447"/>
      <c r="U254" s="95"/>
      <c r="V254" s="95"/>
      <c r="W254" s="177" t="str">
        <f t="shared" si="252"/>
        <v/>
      </c>
      <c r="X254" s="95" t="str">
        <f t="shared" si="253"/>
        <v/>
      </c>
      <c r="Y254" s="447"/>
      <c r="Z254" s="95"/>
      <c r="AA254" s="95"/>
      <c r="AB254" s="177" t="str">
        <f t="shared" si="254"/>
        <v/>
      </c>
      <c r="AC254" s="95" t="str">
        <f t="shared" si="255"/>
        <v/>
      </c>
      <c r="AD254" s="447"/>
      <c r="AE254" s="95"/>
      <c r="AF254" s="95"/>
      <c r="AG254" s="177" t="str">
        <f t="shared" si="256"/>
        <v/>
      </c>
      <c r="AH254" s="95" t="str">
        <f t="shared" si="257"/>
        <v/>
      </c>
      <c r="AI254" s="447"/>
      <c r="AJ254" s="95"/>
      <c r="AK254" s="95"/>
      <c r="AL254" s="177" t="str">
        <f t="shared" si="258"/>
        <v/>
      </c>
      <c r="AM254" s="95" t="str">
        <f t="shared" si="259"/>
        <v/>
      </c>
      <c r="AN254" s="447"/>
      <c r="AO254" s="95"/>
      <c r="AP254" s="95"/>
      <c r="AQ254" s="177" t="str">
        <f t="shared" si="260"/>
        <v/>
      </c>
      <c r="AR254" s="95" t="str">
        <f t="shared" si="261"/>
        <v/>
      </c>
      <c r="AS254" s="447"/>
      <c r="AT254" s="95"/>
      <c r="AU254" s="95"/>
      <c r="AV254" s="177" t="str">
        <f t="shared" si="262"/>
        <v/>
      </c>
      <c r="AW254" s="95" t="str">
        <f t="shared" si="263"/>
        <v/>
      </c>
      <c r="AX254" s="447"/>
    </row>
    <row r="255" spans="2:50" hidden="1">
      <c r="B255" s="456"/>
      <c r="C255" s="95">
        <f t="shared" si="248"/>
        <v>9</v>
      </c>
      <c r="D255" s="95"/>
      <c r="E255" s="95"/>
      <c r="F255" s="95"/>
      <c r="G255" s="177"/>
      <c r="H255" s="447"/>
      <c r="I255" s="153" t="str">
        <f t="shared" si="264"/>
        <v/>
      </c>
      <c r="J255" s="153" t="str">
        <f t="shared" si="265"/>
        <v/>
      </c>
      <c r="K255" s="154" t="str">
        <f t="shared" si="266"/>
        <v/>
      </c>
      <c r="L255" s="458"/>
      <c r="M255" s="153" t="str">
        <f t="shared" si="249"/>
        <v/>
      </c>
      <c r="N255" s="448"/>
      <c r="O255" s="448"/>
      <c r="P255" s="95"/>
      <c r="Q255" s="95"/>
      <c r="R255" s="177" t="str">
        <f t="shared" si="250"/>
        <v/>
      </c>
      <c r="S255" s="95" t="str">
        <f t="shared" si="251"/>
        <v/>
      </c>
      <c r="T255" s="447"/>
      <c r="U255" s="95"/>
      <c r="V255" s="95"/>
      <c r="W255" s="177" t="str">
        <f t="shared" si="252"/>
        <v/>
      </c>
      <c r="X255" s="95" t="str">
        <f t="shared" si="253"/>
        <v/>
      </c>
      <c r="Y255" s="447"/>
      <c r="Z255" s="95"/>
      <c r="AA255" s="95"/>
      <c r="AB255" s="177" t="str">
        <f t="shared" si="254"/>
        <v/>
      </c>
      <c r="AC255" s="95" t="str">
        <f t="shared" si="255"/>
        <v/>
      </c>
      <c r="AD255" s="447"/>
      <c r="AE255" s="95"/>
      <c r="AF255" s="95"/>
      <c r="AG255" s="177" t="str">
        <f t="shared" si="256"/>
        <v/>
      </c>
      <c r="AH255" s="95" t="str">
        <f t="shared" si="257"/>
        <v/>
      </c>
      <c r="AI255" s="447"/>
      <c r="AJ255" s="95"/>
      <c r="AK255" s="95"/>
      <c r="AL255" s="177" t="str">
        <f t="shared" si="258"/>
        <v/>
      </c>
      <c r="AM255" s="95" t="str">
        <f t="shared" si="259"/>
        <v/>
      </c>
      <c r="AN255" s="447"/>
      <c r="AO255" s="95"/>
      <c r="AP255" s="95"/>
      <c r="AQ255" s="177" t="str">
        <f t="shared" si="260"/>
        <v/>
      </c>
      <c r="AR255" s="95" t="str">
        <f t="shared" si="261"/>
        <v/>
      </c>
      <c r="AS255" s="447"/>
      <c r="AT255" s="95"/>
      <c r="AU255" s="95"/>
      <c r="AV255" s="177" t="str">
        <f t="shared" si="262"/>
        <v/>
      </c>
      <c r="AW255" s="95" t="str">
        <f t="shared" si="263"/>
        <v/>
      </c>
      <c r="AX255" s="447"/>
    </row>
    <row r="256" spans="2:50" hidden="1">
      <c r="B256" s="456"/>
      <c r="C256" s="95">
        <f t="shared" si="248"/>
        <v>10</v>
      </c>
      <c r="D256" s="95"/>
      <c r="E256" s="95"/>
      <c r="F256" s="95"/>
      <c r="G256" s="177"/>
      <c r="H256" s="447"/>
      <c r="I256" s="153" t="str">
        <f t="shared" si="264"/>
        <v/>
      </c>
      <c r="J256" s="153" t="str">
        <f t="shared" si="265"/>
        <v/>
      </c>
      <c r="K256" s="154" t="str">
        <f t="shared" si="266"/>
        <v/>
      </c>
      <c r="L256" s="458"/>
      <c r="M256" s="153" t="str">
        <f t="shared" si="249"/>
        <v/>
      </c>
      <c r="N256" s="448"/>
      <c r="O256" s="448"/>
      <c r="P256" s="95"/>
      <c r="Q256" s="95"/>
      <c r="R256" s="177" t="str">
        <f t="shared" si="250"/>
        <v/>
      </c>
      <c r="S256" s="95" t="str">
        <f t="shared" si="251"/>
        <v/>
      </c>
      <c r="T256" s="447"/>
      <c r="U256" s="95"/>
      <c r="V256" s="95"/>
      <c r="W256" s="177" t="str">
        <f t="shared" si="252"/>
        <v/>
      </c>
      <c r="X256" s="95" t="str">
        <f t="shared" si="253"/>
        <v/>
      </c>
      <c r="Y256" s="447"/>
      <c r="Z256" s="95"/>
      <c r="AA256" s="95"/>
      <c r="AB256" s="177" t="str">
        <f t="shared" si="254"/>
        <v/>
      </c>
      <c r="AC256" s="95" t="str">
        <f t="shared" si="255"/>
        <v/>
      </c>
      <c r="AD256" s="447"/>
      <c r="AE256" s="95"/>
      <c r="AF256" s="95"/>
      <c r="AG256" s="177" t="str">
        <f t="shared" si="256"/>
        <v/>
      </c>
      <c r="AH256" s="95" t="str">
        <f t="shared" si="257"/>
        <v/>
      </c>
      <c r="AI256" s="447"/>
      <c r="AJ256" s="95"/>
      <c r="AK256" s="95"/>
      <c r="AL256" s="177" t="str">
        <f t="shared" si="258"/>
        <v/>
      </c>
      <c r="AM256" s="95" t="str">
        <f t="shared" si="259"/>
        <v/>
      </c>
      <c r="AN256" s="447"/>
      <c r="AO256" s="95"/>
      <c r="AP256" s="95"/>
      <c r="AQ256" s="177" t="str">
        <f t="shared" si="260"/>
        <v/>
      </c>
      <c r="AR256" s="95" t="str">
        <f t="shared" si="261"/>
        <v/>
      </c>
      <c r="AS256" s="447"/>
      <c r="AT256" s="95"/>
      <c r="AU256" s="95"/>
      <c r="AV256" s="177" t="str">
        <f t="shared" si="262"/>
        <v/>
      </c>
      <c r="AW256" s="95" t="str">
        <f t="shared" si="263"/>
        <v/>
      </c>
      <c r="AX256" s="447"/>
    </row>
    <row r="257" spans="2:50" hidden="1">
      <c r="B257" s="456"/>
      <c r="C257" s="95">
        <f t="shared" si="248"/>
        <v>11</v>
      </c>
      <c r="D257" s="95"/>
      <c r="E257" s="95"/>
      <c r="F257" s="95"/>
      <c r="G257" s="177"/>
      <c r="H257" s="447"/>
      <c r="I257" s="153" t="str">
        <f t="shared" si="264"/>
        <v/>
      </c>
      <c r="J257" s="153" t="str">
        <f t="shared" si="265"/>
        <v/>
      </c>
      <c r="K257" s="154" t="str">
        <f t="shared" si="266"/>
        <v/>
      </c>
      <c r="L257" s="458"/>
      <c r="M257" s="153" t="str">
        <f t="shared" si="249"/>
        <v/>
      </c>
      <c r="N257" s="448"/>
      <c r="O257" s="448"/>
      <c r="P257" s="95"/>
      <c r="Q257" s="95"/>
      <c r="R257" s="177" t="str">
        <f t="shared" si="250"/>
        <v/>
      </c>
      <c r="S257" s="95" t="str">
        <f t="shared" si="251"/>
        <v/>
      </c>
      <c r="T257" s="447"/>
      <c r="U257" s="95"/>
      <c r="V257" s="95"/>
      <c r="W257" s="177" t="str">
        <f t="shared" si="252"/>
        <v/>
      </c>
      <c r="X257" s="95" t="str">
        <f t="shared" si="253"/>
        <v/>
      </c>
      <c r="Y257" s="447"/>
      <c r="Z257" s="95"/>
      <c r="AA257" s="95"/>
      <c r="AB257" s="177" t="str">
        <f t="shared" si="254"/>
        <v/>
      </c>
      <c r="AC257" s="95" t="str">
        <f t="shared" si="255"/>
        <v/>
      </c>
      <c r="AD257" s="447"/>
      <c r="AE257" s="95"/>
      <c r="AF257" s="95"/>
      <c r="AG257" s="177" t="str">
        <f t="shared" si="256"/>
        <v/>
      </c>
      <c r="AH257" s="95" t="str">
        <f t="shared" si="257"/>
        <v/>
      </c>
      <c r="AI257" s="447"/>
      <c r="AJ257" s="95"/>
      <c r="AK257" s="95"/>
      <c r="AL257" s="177" t="str">
        <f t="shared" si="258"/>
        <v/>
      </c>
      <c r="AM257" s="95" t="str">
        <f t="shared" si="259"/>
        <v/>
      </c>
      <c r="AN257" s="447"/>
      <c r="AO257" s="95"/>
      <c r="AP257" s="95"/>
      <c r="AQ257" s="177" t="str">
        <f t="shared" si="260"/>
        <v/>
      </c>
      <c r="AR257" s="95" t="str">
        <f t="shared" si="261"/>
        <v/>
      </c>
      <c r="AS257" s="447"/>
      <c r="AT257" s="95"/>
      <c r="AU257" s="95"/>
      <c r="AV257" s="177" t="str">
        <f t="shared" si="262"/>
        <v/>
      </c>
      <c r="AW257" s="95" t="str">
        <f t="shared" si="263"/>
        <v/>
      </c>
      <c r="AX257" s="447"/>
    </row>
    <row r="258" spans="2:50" hidden="1">
      <c r="B258" s="456"/>
      <c r="C258" s="95">
        <f t="shared" si="248"/>
        <v>12</v>
      </c>
      <c r="D258" s="95"/>
      <c r="E258" s="95"/>
      <c r="F258" s="95"/>
      <c r="G258" s="177"/>
      <c r="H258" s="447"/>
      <c r="I258" s="153" t="str">
        <f t="shared" si="264"/>
        <v/>
      </c>
      <c r="J258" s="153" t="str">
        <f t="shared" si="265"/>
        <v/>
      </c>
      <c r="K258" s="154" t="str">
        <f t="shared" si="266"/>
        <v/>
      </c>
      <c r="L258" s="458"/>
      <c r="M258" s="153" t="str">
        <f t="shared" si="249"/>
        <v/>
      </c>
      <c r="N258" s="448"/>
      <c r="O258" s="448"/>
      <c r="P258" s="95"/>
      <c r="Q258" s="95"/>
      <c r="R258" s="177" t="str">
        <f t="shared" si="250"/>
        <v/>
      </c>
      <c r="S258" s="95" t="str">
        <f t="shared" si="251"/>
        <v/>
      </c>
      <c r="T258" s="447"/>
      <c r="U258" s="95"/>
      <c r="V258" s="95"/>
      <c r="W258" s="177" t="str">
        <f t="shared" si="252"/>
        <v/>
      </c>
      <c r="X258" s="95" t="str">
        <f t="shared" si="253"/>
        <v/>
      </c>
      <c r="Y258" s="447"/>
      <c r="Z258" s="95"/>
      <c r="AA258" s="95"/>
      <c r="AB258" s="177" t="str">
        <f t="shared" si="254"/>
        <v/>
      </c>
      <c r="AC258" s="95" t="str">
        <f t="shared" si="255"/>
        <v/>
      </c>
      <c r="AD258" s="447"/>
      <c r="AE258" s="95"/>
      <c r="AF258" s="95"/>
      <c r="AG258" s="177" t="str">
        <f t="shared" si="256"/>
        <v/>
      </c>
      <c r="AH258" s="95" t="str">
        <f t="shared" si="257"/>
        <v/>
      </c>
      <c r="AI258" s="447"/>
      <c r="AJ258" s="95"/>
      <c r="AK258" s="95"/>
      <c r="AL258" s="177" t="str">
        <f t="shared" si="258"/>
        <v/>
      </c>
      <c r="AM258" s="95" t="str">
        <f t="shared" si="259"/>
        <v/>
      </c>
      <c r="AN258" s="447"/>
      <c r="AO258" s="95"/>
      <c r="AP258" s="95"/>
      <c r="AQ258" s="177" t="str">
        <f t="shared" si="260"/>
        <v/>
      </c>
      <c r="AR258" s="95" t="str">
        <f t="shared" si="261"/>
        <v/>
      </c>
      <c r="AS258" s="447"/>
      <c r="AT258" s="95"/>
      <c r="AU258" s="95"/>
      <c r="AV258" s="177" t="str">
        <f t="shared" si="262"/>
        <v/>
      </c>
      <c r="AW258" s="95" t="str">
        <f t="shared" si="263"/>
        <v/>
      </c>
      <c r="AX258" s="447"/>
    </row>
    <row r="259" spans="2:50" hidden="1">
      <c r="B259" s="456"/>
      <c r="C259" s="95">
        <f t="shared" si="248"/>
        <v>13</v>
      </c>
      <c r="D259" s="95"/>
      <c r="E259" s="95"/>
      <c r="F259" s="95"/>
      <c r="G259" s="177"/>
      <c r="H259" s="447"/>
      <c r="I259" s="153" t="str">
        <f t="shared" si="264"/>
        <v/>
      </c>
      <c r="J259" s="153" t="str">
        <f t="shared" si="265"/>
        <v/>
      </c>
      <c r="K259" s="154" t="str">
        <f t="shared" si="266"/>
        <v/>
      </c>
      <c r="L259" s="458"/>
      <c r="M259" s="153" t="str">
        <f t="shared" si="249"/>
        <v/>
      </c>
      <c r="N259" s="448"/>
      <c r="O259" s="448"/>
      <c r="P259" s="95"/>
      <c r="Q259" s="95"/>
      <c r="R259" s="177" t="str">
        <f t="shared" si="250"/>
        <v/>
      </c>
      <c r="S259" s="95" t="str">
        <f t="shared" si="251"/>
        <v/>
      </c>
      <c r="T259" s="447"/>
      <c r="U259" s="95"/>
      <c r="V259" s="95"/>
      <c r="W259" s="177" t="str">
        <f t="shared" si="252"/>
        <v/>
      </c>
      <c r="X259" s="95" t="str">
        <f t="shared" si="253"/>
        <v/>
      </c>
      <c r="Y259" s="447"/>
      <c r="Z259" s="95"/>
      <c r="AA259" s="95"/>
      <c r="AB259" s="177" t="str">
        <f t="shared" si="254"/>
        <v/>
      </c>
      <c r="AC259" s="95" t="str">
        <f t="shared" si="255"/>
        <v/>
      </c>
      <c r="AD259" s="447"/>
      <c r="AE259" s="95"/>
      <c r="AF259" s="95"/>
      <c r="AG259" s="177" t="str">
        <f t="shared" si="256"/>
        <v/>
      </c>
      <c r="AH259" s="95" t="str">
        <f t="shared" si="257"/>
        <v/>
      </c>
      <c r="AI259" s="447"/>
      <c r="AJ259" s="95"/>
      <c r="AK259" s="95"/>
      <c r="AL259" s="177" t="str">
        <f t="shared" si="258"/>
        <v/>
      </c>
      <c r="AM259" s="95" t="str">
        <f t="shared" si="259"/>
        <v/>
      </c>
      <c r="AN259" s="447"/>
      <c r="AO259" s="95"/>
      <c r="AP259" s="95"/>
      <c r="AQ259" s="177" t="str">
        <f t="shared" si="260"/>
        <v/>
      </c>
      <c r="AR259" s="95" t="str">
        <f t="shared" si="261"/>
        <v/>
      </c>
      <c r="AS259" s="447"/>
      <c r="AT259" s="95"/>
      <c r="AU259" s="95"/>
      <c r="AV259" s="177" t="str">
        <f t="shared" si="262"/>
        <v/>
      </c>
      <c r="AW259" s="95" t="str">
        <f t="shared" si="263"/>
        <v/>
      </c>
      <c r="AX259" s="447"/>
    </row>
    <row r="260" spans="2:50" hidden="1">
      <c r="B260" s="456"/>
      <c r="C260" s="95">
        <f t="shared" si="248"/>
        <v>14</v>
      </c>
      <c r="D260" s="95"/>
      <c r="E260" s="95"/>
      <c r="F260" s="95"/>
      <c r="G260" s="177"/>
      <c r="H260" s="447"/>
      <c r="I260" s="153" t="str">
        <f t="shared" si="264"/>
        <v/>
      </c>
      <c r="J260" s="153" t="str">
        <f t="shared" si="265"/>
        <v/>
      </c>
      <c r="K260" s="154" t="str">
        <f t="shared" si="266"/>
        <v/>
      </c>
      <c r="L260" s="458"/>
      <c r="M260" s="153" t="str">
        <f t="shared" si="249"/>
        <v/>
      </c>
      <c r="N260" s="448"/>
      <c r="O260" s="448"/>
      <c r="P260" s="95"/>
      <c r="Q260" s="95"/>
      <c r="R260" s="177" t="str">
        <f t="shared" si="250"/>
        <v/>
      </c>
      <c r="S260" s="95" t="str">
        <f t="shared" si="251"/>
        <v/>
      </c>
      <c r="T260" s="447"/>
      <c r="U260" s="95"/>
      <c r="V260" s="95"/>
      <c r="W260" s="177" t="str">
        <f t="shared" si="252"/>
        <v/>
      </c>
      <c r="X260" s="95" t="str">
        <f t="shared" si="253"/>
        <v/>
      </c>
      <c r="Y260" s="447"/>
      <c r="Z260" s="95"/>
      <c r="AA260" s="95"/>
      <c r="AB260" s="177" t="str">
        <f t="shared" si="254"/>
        <v/>
      </c>
      <c r="AC260" s="95" t="str">
        <f t="shared" si="255"/>
        <v/>
      </c>
      <c r="AD260" s="447"/>
      <c r="AE260" s="95"/>
      <c r="AF260" s="95"/>
      <c r="AG260" s="177" t="str">
        <f t="shared" si="256"/>
        <v/>
      </c>
      <c r="AH260" s="95" t="str">
        <f t="shared" si="257"/>
        <v/>
      </c>
      <c r="AI260" s="447"/>
      <c r="AJ260" s="95"/>
      <c r="AK260" s="95"/>
      <c r="AL260" s="177" t="str">
        <f t="shared" si="258"/>
        <v/>
      </c>
      <c r="AM260" s="95" t="str">
        <f t="shared" si="259"/>
        <v/>
      </c>
      <c r="AN260" s="447"/>
      <c r="AO260" s="95"/>
      <c r="AP260" s="95"/>
      <c r="AQ260" s="177" t="str">
        <f t="shared" si="260"/>
        <v/>
      </c>
      <c r="AR260" s="95" t="str">
        <f t="shared" si="261"/>
        <v/>
      </c>
      <c r="AS260" s="447"/>
      <c r="AT260" s="95"/>
      <c r="AU260" s="95"/>
      <c r="AV260" s="177" t="str">
        <f t="shared" si="262"/>
        <v/>
      </c>
      <c r="AW260" s="95" t="str">
        <f t="shared" si="263"/>
        <v/>
      </c>
      <c r="AX260" s="447"/>
    </row>
    <row r="261" spans="2:50" hidden="1">
      <c r="B261" s="456"/>
      <c r="C261" s="95">
        <f t="shared" si="248"/>
        <v>15</v>
      </c>
      <c r="D261" s="95"/>
      <c r="E261" s="95"/>
      <c r="F261" s="95"/>
      <c r="G261" s="177"/>
      <c r="H261" s="447"/>
      <c r="I261" s="153" t="str">
        <f t="shared" si="264"/>
        <v/>
      </c>
      <c r="J261" s="153" t="str">
        <f t="shared" si="265"/>
        <v/>
      </c>
      <c r="K261" s="154" t="str">
        <f t="shared" si="266"/>
        <v/>
      </c>
      <c r="L261" s="459"/>
      <c r="M261" s="153" t="str">
        <f t="shared" si="249"/>
        <v/>
      </c>
      <c r="N261" s="448"/>
      <c r="O261" s="448"/>
      <c r="P261" s="95"/>
      <c r="Q261" s="95"/>
      <c r="R261" s="177" t="str">
        <f t="shared" si="250"/>
        <v/>
      </c>
      <c r="S261" s="95" t="str">
        <f t="shared" si="251"/>
        <v/>
      </c>
      <c r="T261" s="447"/>
      <c r="U261" s="95"/>
      <c r="V261" s="95"/>
      <c r="W261" s="177" t="str">
        <f t="shared" si="252"/>
        <v/>
      </c>
      <c r="X261" s="95" t="str">
        <f t="shared" si="253"/>
        <v/>
      </c>
      <c r="Y261" s="447"/>
      <c r="Z261" s="95"/>
      <c r="AA261" s="95"/>
      <c r="AB261" s="177" t="str">
        <f t="shared" si="254"/>
        <v/>
      </c>
      <c r="AC261" s="95" t="str">
        <f t="shared" si="255"/>
        <v/>
      </c>
      <c r="AD261" s="447"/>
      <c r="AE261" s="95"/>
      <c r="AF261" s="95"/>
      <c r="AG261" s="177" t="str">
        <f t="shared" si="256"/>
        <v/>
      </c>
      <c r="AH261" s="95" t="str">
        <f t="shared" si="257"/>
        <v/>
      </c>
      <c r="AI261" s="447"/>
      <c r="AJ261" s="95"/>
      <c r="AK261" s="95"/>
      <c r="AL261" s="177" t="str">
        <f t="shared" si="258"/>
        <v/>
      </c>
      <c r="AM261" s="95" t="str">
        <f t="shared" si="259"/>
        <v/>
      </c>
      <c r="AN261" s="447"/>
      <c r="AO261" s="95"/>
      <c r="AP261" s="95"/>
      <c r="AQ261" s="177" t="str">
        <f t="shared" si="260"/>
        <v/>
      </c>
      <c r="AR261" s="95" t="str">
        <f t="shared" si="261"/>
        <v/>
      </c>
      <c r="AS261" s="447"/>
      <c r="AT261" s="95"/>
      <c r="AU261" s="95"/>
      <c r="AV261" s="177" t="str">
        <f t="shared" si="262"/>
        <v/>
      </c>
      <c r="AW261" s="95" t="str">
        <f t="shared" si="263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48" t="s">
        <v>45</v>
      </c>
      <c r="C267" s="95">
        <f>C247</f>
        <v>1</v>
      </c>
      <c r="D267" s="95"/>
      <c r="E267" s="95"/>
      <c r="F267" s="95"/>
      <c r="G267" s="177" t="e">
        <f>F267/E267</f>
        <v>#DIV/0!</v>
      </c>
      <c r="H267" s="447" t="e">
        <f>AVERAGE(G267:G281)</f>
        <v>#DIV/0!</v>
      </c>
      <c r="I267" s="153" t="str">
        <f t="shared" ref="I267:I269" si="267">IFERROR(AVERAGE(P267,U267,Z267,AE267,AJ267,AO267,AT267),"")</f>
        <v/>
      </c>
      <c r="J267" s="153" t="str">
        <f t="shared" ref="J267:J269" si="268">IFERROR(AVERAGE(Q267,V267,AA267,AF267,AK267,AP267,AU267),"")</f>
        <v/>
      </c>
      <c r="K267" s="154" t="str">
        <f t="shared" ref="K267:K269" si="269">IFERROR(AVERAGE(R267,W267,AB267,AG267,AL267,AQ267,AV267),"")</f>
        <v/>
      </c>
      <c r="L267" s="457" t="str">
        <f>IFERROR(AVERAGE(K267:K281),"-")</f>
        <v>-</v>
      </c>
      <c r="M267" s="153" t="str">
        <f>IFERROR(RANK(K267, K$267:K$281),"")</f>
        <v/>
      </c>
      <c r="N267" s="448"/>
      <c r="O267" s="448"/>
      <c r="P267" s="95"/>
      <c r="Q267" s="95"/>
      <c r="R267" s="177" t="str">
        <f>IFERROR(Q267/P267,"")</f>
        <v/>
      </c>
      <c r="S267" s="95" t="str">
        <f>IFERROR(RANK(R267, R$267:R$281),"")</f>
        <v/>
      </c>
      <c r="T267" s="447" t="e">
        <f>AVERAGE(R267:R281)</f>
        <v>#DIV/0!</v>
      </c>
      <c r="U267" s="95"/>
      <c r="V267" s="95"/>
      <c r="W267" s="177" t="str">
        <f>IFERROR(V267/U267,"")</f>
        <v/>
      </c>
      <c r="X267" s="95" t="str">
        <f>IFERROR(RANK(W267, W$267:W$281),"")</f>
        <v/>
      </c>
      <c r="Y267" s="447" t="e">
        <f>AVERAGE(W267:W281)</f>
        <v>#DIV/0!</v>
      </c>
      <c r="Z267" s="95"/>
      <c r="AA267" s="95"/>
      <c r="AB267" s="177" t="str">
        <f>IFERROR(AA267/Z267,"")</f>
        <v/>
      </c>
      <c r="AC267" s="95" t="str">
        <f>IFERROR(RANK(AB267, AB$267:AB$281),"")</f>
        <v/>
      </c>
      <c r="AD267" s="447" t="e">
        <f>AVERAGE(AB267:AB281)</f>
        <v>#DIV/0!</v>
      </c>
      <c r="AE267" s="95"/>
      <c r="AF267" s="95"/>
      <c r="AG267" s="177" t="str">
        <f>IFERROR(AF267/AE267,"")</f>
        <v/>
      </c>
      <c r="AH267" s="95" t="str">
        <f>IFERROR(RANK(AG267, AG$267:AG$281),"")</f>
        <v/>
      </c>
      <c r="AI267" s="447" t="e">
        <f>AVERAGE(AG267:AG281)</f>
        <v>#DIV/0!</v>
      </c>
      <c r="AJ267" s="95"/>
      <c r="AK267" s="95"/>
      <c r="AL267" s="177" t="str">
        <f>IFERROR(AK267/AJ267,"")</f>
        <v/>
      </c>
      <c r="AM267" s="95" t="str">
        <f>IFERROR(RANK(AL267, AL$267:AL$281),"")</f>
        <v/>
      </c>
      <c r="AN267" s="447" t="e">
        <f>AVERAGE(AL267:AL281)</f>
        <v>#DIV/0!</v>
      </c>
      <c r="AO267" s="95"/>
      <c r="AP267" s="95"/>
      <c r="AQ267" s="177" t="str">
        <f>IFERROR(AP267/AO267,"")</f>
        <v/>
      </c>
      <c r="AR267" s="95" t="str">
        <f>IFERROR(RANK(AQ267, AQ$267:AQ$281),"")</f>
        <v/>
      </c>
      <c r="AS267" s="447" t="e">
        <f>AVERAGE(AQ267:AQ281)</f>
        <v>#DIV/0!</v>
      </c>
      <c r="AT267" s="95"/>
      <c r="AU267" s="95"/>
      <c r="AV267" s="177" t="str">
        <f>IFERROR(AU267/AT267,"")</f>
        <v/>
      </c>
      <c r="AW267" s="95" t="str">
        <f>IFERROR(RANK(AV267, AV$267:AV$281),"")</f>
        <v/>
      </c>
      <c r="AX267" s="447" t="e">
        <f>AVERAGE(AV267:AV281)</f>
        <v>#DIV/0!</v>
      </c>
    </row>
    <row r="268" spans="2:50" hidden="1">
      <c r="B268" s="456"/>
      <c r="C268" s="95">
        <f t="shared" ref="C268:C281" si="270">C248</f>
        <v>2</v>
      </c>
      <c r="D268" s="95"/>
      <c r="E268" s="95"/>
      <c r="F268" s="95"/>
      <c r="G268" s="177"/>
      <c r="H268" s="447"/>
      <c r="I268" s="153" t="str">
        <f t="shared" si="267"/>
        <v/>
      </c>
      <c r="J268" s="153" t="str">
        <f t="shared" si="268"/>
        <v/>
      </c>
      <c r="K268" s="154" t="str">
        <f t="shared" si="269"/>
        <v/>
      </c>
      <c r="L268" s="458"/>
      <c r="M268" s="153" t="str">
        <f t="shared" ref="M268:M281" si="271">IFERROR(RANK(K268, K$267:K$281),"")</f>
        <v/>
      </c>
      <c r="N268" s="448"/>
      <c r="O268" s="448"/>
      <c r="P268" s="95"/>
      <c r="Q268" s="95"/>
      <c r="R268" s="177" t="str">
        <f t="shared" ref="R268:R281" si="272">IFERROR(Q268/P268,"")</f>
        <v/>
      </c>
      <c r="S268" s="95" t="str">
        <f t="shared" ref="S268:S281" si="273">IFERROR(RANK(R268, R$267:R$281),"")</f>
        <v/>
      </c>
      <c r="T268" s="447"/>
      <c r="U268" s="95"/>
      <c r="V268" s="95"/>
      <c r="W268" s="177" t="str">
        <f t="shared" ref="W268:W281" si="274">IFERROR(V268/U268,"")</f>
        <v/>
      </c>
      <c r="X268" s="95" t="str">
        <f t="shared" ref="X268:X281" si="275">IFERROR(RANK(W268, W$267:W$281),"")</f>
        <v/>
      </c>
      <c r="Y268" s="447"/>
      <c r="Z268" s="95"/>
      <c r="AA268" s="95"/>
      <c r="AB268" s="177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47"/>
      <c r="AE268" s="95"/>
      <c r="AF268" s="95"/>
      <c r="AG268" s="177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47"/>
      <c r="AJ268" s="95"/>
      <c r="AK268" s="95"/>
      <c r="AL268" s="177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47"/>
      <c r="AO268" s="95"/>
      <c r="AP268" s="95"/>
      <c r="AQ268" s="177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47"/>
      <c r="AT268" s="95"/>
      <c r="AU268" s="95"/>
      <c r="AV268" s="177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47"/>
    </row>
    <row r="269" spans="2:50" hidden="1">
      <c r="B269" s="456"/>
      <c r="C269" s="95">
        <f t="shared" si="270"/>
        <v>3</v>
      </c>
      <c r="D269" s="95"/>
      <c r="E269" s="95"/>
      <c r="F269" s="95"/>
      <c r="G269" s="177"/>
      <c r="H269" s="447"/>
      <c r="I269" s="153" t="str">
        <f t="shared" si="267"/>
        <v/>
      </c>
      <c r="J269" s="153" t="str">
        <f t="shared" si="268"/>
        <v/>
      </c>
      <c r="K269" s="154" t="str">
        <f t="shared" si="269"/>
        <v/>
      </c>
      <c r="L269" s="458"/>
      <c r="M269" s="153" t="str">
        <f t="shared" si="271"/>
        <v/>
      </c>
      <c r="N269" s="448"/>
      <c r="O269" s="448"/>
      <c r="P269" s="95"/>
      <c r="Q269" s="95"/>
      <c r="R269" s="177" t="str">
        <f t="shared" si="272"/>
        <v/>
      </c>
      <c r="S269" s="95" t="str">
        <f t="shared" si="273"/>
        <v/>
      </c>
      <c r="T269" s="447"/>
      <c r="U269" s="95"/>
      <c r="V269" s="95"/>
      <c r="W269" s="177" t="str">
        <f t="shared" si="274"/>
        <v/>
      </c>
      <c r="X269" s="95" t="str">
        <f t="shared" si="275"/>
        <v/>
      </c>
      <c r="Y269" s="447"/>
      <c r="Z269" s="95"/>
      <c r="AA269" s="95"/>
      <c r="AB269" s="177" t="str">
        <f t="shared" si="276"/>
        <v/>
      </c>
      <c r="AC269" s="95" t="str">
        <f t="shared" si="277"/>
        <v/>
      </c>
      <c r="AD269" s="447"/>
      <c r="AE269" s="95"/>
      <c r="AF269" s="95"/>
      <c r="AG269" s="177" t="str">
        <f t="shared" si="278"/>
        <v/>
      </c>
      <c r="AH269" s="95" t="str">
        <f t="shared" si="279"/>
        <v/>
      </c>
      <c r="AI269" s="447"/>
      <c r="AJ269" s="95"/>
      <c r="AK269" s="95"/>
      <c r="AL269" s="177" t="str">
        <f t="shared" si="280"/>
        <v/>
      </c>
      <c r="AM269" s="95" t="str">
        <f t="shared" si="281"/>
        <v/>
      </c>
      <c r="AN269" s="447"/>
      <c r="AO269" s="95"/>
      <c r="AP269" s="95"/>
      <c r="AQ269" s="177" t="str">
        <f t="shared" si="282"/>
        <v/>
      </c>
      <c r="AR269" s="95" t="str">
        <f t="shared" si="283"/>
        <v/>
      </c>
      <c r="AS269" s="447"/>
      <c r="AT269" s="95"/>
      <c r="AU269" s="95"/>
      <c r="AV269" s="177" t="str">
        <f t="shared" si="284"/>
        <v/>
      </c>
      <c r="AW269" s="95" t="str">
        <f t="shared" si="285"/>
        <v/>
      </c>
      <c r="AX269" s="447"/>
    </row>
    <row r="270" spans="2:50" hidden="1">
      <c r="B270" s="456"/>
      <c r="C270" s="95">
        <f t="shared" si="270"/>
        <v>4</v>
      </c>
      <c r="D270" s="95"/>
      <c r="E270" s="95"/>
      <c r="F270" s="95"/>
      <c r="G270" s="177"/>
      <c r="H270" s="447"/>
      <c r="I270" s="153" t="str">
        <f>IFERROR(AVERAGE(P270,U270,Z270,AE270,AJ270,AO270,AT270),"")</f>
        <v/>
      </c>
      <c r="J270" s="153" t="str">
        <f>IFERROR(AVERAGE(Q270,V270,AA270,AF270,AK270,AP270,AU270),"")</f>
        <v/>
      </c>
      <c r="K270" s="154" t="str">
        <f>IFERROR(AVERAGE(R270,W270,AB270,AG270,AL270,AQ270,AV270),"")</f>
        <v/>
      </c>
      <c r="L270" s="458"/>
      <c r="M270" s="153" t="str">
        <f t="shared" si="271"/>
        <v/>
      </c>
      <c r="N270" s="448"/>
      <c r="O270" s="448"/>
      <c r="P270" s="95"/>
      <c r="Q270" s="95"/>
      <c r="R270" s="177" t="str">
        <f t="shared" si="272"/>
        <v/>
      </c>
      <c r="S270" s="95" t="str">
        <f t="shared" si="273"/>
        <v/>
      </c>
      <c r="T270" s="447"/>
      <c r="U270" s="95"/>
      <c r="V270" s="95"/>
      <c r="W270" s="177" t="str">
        <f t="shared" si="274"/>
        <v/>
      </c>
      <c r="X270" s="95" t="str">
        <f t="shared" si="275"/>
        <v/>
      </c>
      <c r="Y270" s="447"/>
      <c r="Z270" s="95"/>
      <c r="AA270" s="95"/>
      <c r="AB270" s="177" t="str">
        <f t="shared" si="276"/>
        <v/>
      </c>
      <c r="AC270" s="95" t="str">
        <f t="shared" si="277"/>
        <v/>
      </c>
      <c r="AD270" s="447"/>
      <c r="AE270" s="95"/>
      <c r="AF270" s="95"/>
      <c r="AG270" s="177" t="str">
        <f t="shared" si="278"/>
        <v/>
      </c>
      <c r="AH270" s="95" t="str">
        <f t="shared" si="279"/>
        <v/>
      </c>
      <c r="AI270" s="447"/>
      <c r="AJ270" s="95"/>
      <c r="AK270" s="95"/>
      <c r="AL270" s="177" t="str">
        <f t="shared" si="280"/>
        <v/>
      </c>
      <c r="AM270" s="95" t="str">
        <f t="shared" si="281"/>
        <v/>
      </c>
      <c r="AN270" s="447"/>
      <c r="AO270" s="95"/>
      <c r="AP270" s="95"/>
      <c r="AQ270" s="177" t="str">
        <f t="shared" si="282"/>
        <v/>
      </c>
      <c r="AR270" s="95" t="str">
        <f t="shared" si="283"/>
        <v/>
      </c>
      <c r="AS270" s="447"/>
      <c r="AT270" s="95"/>
      <c r="AU270" s="95"/>
      <c r="AV270" s="177" t="str">
        <f t="shared" si="284"/>
        <v/>
      </c>
      <c r="AW270" s="95" t="str">
        <f t="shared" si="285"/>
        <v/>
      </c>
      <c r="AX270" s="447"/>
    </row>
    <row r="271" spans="2:50" hidden="1">
      <c r="B271" s="456"/>
      <c r="C271" s="95">
        <f t="shared" si="270"/>
        <v>5</v>
      </c>
      <c r="D271" s="95"/>
      <c r="E271" s="95"/>
      <c r="F271" s="95"/>
      <c r="G271" s="177"/>
      <c r="H271" s="447"/>
      <c r="I271" s="153" t="str">
        <f t="shared" ref="I271:I281" si="286">IFERROR(AVERAGE(P271,U271,Z271,AE271,AJ271,AO271,AT271),"")</f>
        <v/>
      </c>
      <c r="J271" s="153" t="str">
        <f t="shared" ref="J271:J281" si="287">IFERROR(AVERAGE(Q271,V271,AA271,AF271,AK271,AP271,AU271),"")</f>
        <v/>
      </c>
      <c r="K271" s="154" t="str">
        <f t="shared" ref="K271:K281" si="288">IFERROR(AVERAGE(R271,W271,AB271,AG271,AL271,AQ271,AV271),"")</f>
        <v/>
      </c>
      <c r="L271" s="458"/>
      <c r="M271" s="153" t="str">
        <f t="shared" si="271"/>
        <v/>
      </c>
      <c r="N271" s="448"/>
      <c r="O271" s="448"/>
      <c r="P271" s="95"/>
      <c r="Q271" s="95"/>
      <c r="R271" s="177" t="str">
        <f t="shared" si="272"/>
        <v/>
      </c>
      <c r="S271" s="95" t="str">
        <f t="shared" si="273"/>
        <v/>
      </c>
      <c r="T271" s="447"/>
      <c r="U271" s="95"/>
      <c r="V271" s="95"/>
      <c r="W271" s="177" t="str">
        <f t="shared" si="274"/>
        <v/>
      </c>
      <c r="X271" s="95" t="str">
        <f t="shared" si="275"/>
        <v/>
      </c>
      <c r="Y271" s="447"/>
      <c r="Z271" s="95"/>
      <c r="AA271" s="95"/>
      <c r="AB271" s="177" t="str">
        <f t="shared" si="276"/>
        <v/>
      </c>
      <c r="AC271" s="95" t="str">
        <f t="shared" si="277"/>
        <v/>
      </c>
      <c r="AD271" s="447"/>
      <c r="AE271" s="95"/>
      <c r="AF271" s="95"/>
      <c r="AG271" s="177" t="str">
        <f t="shared" si="278"/>
        <v/>
      </c>
      <c r="AH271" s="95" t="str">
        <f t="shared" si="279"/>
        <v/>
      </c>
      <c r="AI271" s="447"/>
      <c r="AJ271" s="95"/>
      <c r="AK271" s="95"/>
      <c r="AL271" s="177" t="str">
        <f t="shared" si="280"/>
        <v/>
      </c>
      <c r="AM271" s="95" t="str">
        <f t="shared" si="281"/>
        <v/>
      </c>
      <c r="AN271" s="447"/>
      <c r="AO271" s="95"/>
      <c r="AP271" s="95"/>
      <c r="AQ271" s="177" t="str">
        <f t="shared" si="282"/>
        <v/>
      </c>
      <c r="AR271" s="95" t="str">
        <f t="shared" si="283"/>
        <v/>
      </c>
      <c r="AS271" s="447"/>
      <c r="AT271" s="95"/>
      <c r="AU271" s="95"/>
      <c r="AV271" s="177" t="str">
        <f t="shared" si="284"/>
        <v/>
      </c>
      <c r="AW271" s="95" t="str">
        <f t="shared" si="285"/>
        <v/>
      </c>
      <c r="AX271" s="447"/>
    </row>
    <row r="272" spans="2:50" hidden="1">
      <c r="B272" s="456"/>
      <c r="C272" s="95">
        <f t="shared" si="270"/>
        <v>6</v>
      </c>
      <c r="D272" s="95"/>
      <c r="E272" s="95"/>
      <c r="F272" s="95"/>
      <c r="G272" s="177"/>
      <c r="H272" s="447"/>
      <c r="I272" s="153" t="str">
        <f t="shared" si="286"/>
        <v/>
      </c>
      <c r="J272" s="153" t="str">
        <f t="shared" si="287"/>
        <v/>
      </c>
      <c r="K272" s="154" t="str">
        <f t="shared" si="288"/>
        <v/>
      </c>
      <c r="L272" s="458"/>
      <c r="M272" s="153" t="str">
        <f t="shared" si="271"/>
        <v/>
      </c>
      <c r="N272" s="448"/>
      <c r="O272" s="448"/>
      <c r="P272" s="95"/>
      <c r="Q272" s="95"/>
      <c r="R272" s="177" t="str">
        <f t="shared" si="272"/>
        <v/>
      </c>
      <c r="S272" s="95" t="str">
        <f t="shared" si="273"/>
        <v/>
      </c>
      <c r="T272" s="447"/>
      <c r="U272" s="95"/>
      <c r="V272" s="95"/>
      <c r="W272" s="177" t="str">
        <f t="shared" si="274"/>
        <v/>
      </c>
      <c r="X272" s="95" t="str">
        <f t="shared" si="275"/>
        <v/>
      </c>
      <c r="Y272" s="447"/>
      <c r="Z272" s="95"/>
      <c r="AA272" s="95"/>
      <c r="AB272" s="177" t="str">
        <f t="shared" si="276"/>
        <v/>
      </c>
      <c r="AC272" s="95" t="str">
        <f t="shared" si="277"/>
        <v/>
      </c>
      <c r="AD272" s="447"/>
      <c r="AE272" s="95"/>
      <c r="AF272" s="95"/>
      <c r="AG272" s="177" t="str">
        <f t="shared" si="278"/>
        <v/>
      </c>
      <c r="AH272" s="95" t="str">
        <f t="shared" si="279"/>
        <v/>
      </c>
      <c r="AI272" s="447"/>
      <c r="AJ272" s="95"/>
      <c r="AK272" s="95"/>
      <c r="AL272" s="177" t="str">
        <f t="shared" si="280"/>
        <v/>
      </c>
      <c r="AM272" s="95" t="str">
        <f t="shared" si="281"/>
        <v/>
      </c>
      <c r="AN272" s="447"/>
      <c r="AO272" s="95"/>
      <c r="AP272" s="95"/>
      <c r="AQ272" s="177" t="str">
        <f t="shared" si="282"/>
        <v/>
      </c>
      <c r="AR272" s="95" t="str">
        <f t="shared" si="283"/>
        <v/>
      </c>
      <c r="AS272" s="447"/>
      <c r="AT272" s="95"/>
      <c r="AU272" s="95"/>
      <c r="AV272" s="177" t="str">
        <f t="shared" si="284"/>
        <v/>
      </c>
      <c r="AW272" s="95" t="str">
        <f t="shared" si="285"/>
        <v/>
      </c>
      <c r="AX272" s="447"/>
    </row>
    <row r="273" spans="2:50" hidden="1">
      <c r="B273" s="456"/>
      <c r="C273" s="95">
        <f t="shared" si="270"/>
        <v>7</v>
      </c>
      <c r="D273" s="95"/>
      <c r="E273" s="95"/>
      <c r="F273" s="95"/>
      <c r="G273" s="177"/>
      <c r="H273" s="447"/>
      <c r="I273" s="153" t="str">
        <f t="shared" si="286"/>
        <v/>
      </c>
      <c r="J273" s="153" t="str">
        <f t="shared" si="287"/>
        <v/>
      </c>
      <c r="K273" s="154" t="str">
        <f t="shared" si="288"/>
        <v/>
      </c>
      <c r="L273" s="458"/>
      <c r="M273" s="153" t="str">
        <f t="shared" si="271"/>
        <v/>
      </c>
      <c r="N273" s="448"/>
      <c r="O273" s="448"/>
      <c r="P273" s="95"/>
      <c r="Q273" s="95"/>
      <c r="R273" s="177" t="str">
        <f t="shared" si="272"/>
        <v/>
      </c>
      <c r="S273" s="95" t="str">
        <f t="shared" si="273"/>
        <v/>
      </c>
      <c r="T273" s="447"/>
      <c r="U273" s="95"/>
      <c r="V273" s="95"/>
      <c r="W273" s="177" t="str">
        <f t="shared" si="274"/>
        <v/>
      </c>
      <c r="X273" s="95" t="str">
        <f t="shared" si="275"/>
        <v/>
      </c>
      <c r="Y273" s="447"/>
      <c r="Z273" s="95"/>
      <c r="AA273" s="95"/>
      <c r="AB273" s="177" t="str">
        <f t="shared" si="276"/>
        <v/>
      </c>
      <c r="AC273" s="95" t="str">
        <f t="shared" si="277"/>
        <v/>
      </c>
      <c r="AD273" s="447"/>
      <c r="AE273" s="95"/>
      <c r="AF273" s="95"/>
      <c r="AG273" s="177" t="str">
        <f t="shared" si="278"/>
        <v/>
      </c>
      <c r="AH273" s="95" t="str">
        <f t="shared" si="279"/>
        <v/>
      </c>
      <c r="AI273" s="447"/>
      <c r="AJ273" s="95"/>
      <c r="AK273" s="95"/>
      <c r="AL273" s="177" t="str">
        <f t="shared" si="280"/>
        <v/>
      </c>
      <c r="AM273" s="95" t="str">
        <f t="shared" si="281"/>
        <v/>
      </c>
      <c r="AN273" s="447"/>
      <c r="AO273" s="95"/>
      <c r="AP273" s="95"/>
      <c r="AQ273" s="177" t="str">
        <f t="shared" si="282"/>
        <v/>
      </c>
      <c r="AR273" s="95" t="str">
        <f t="shared" si="283"/>
        <v/>
      </c>
      <c r="AS273" s="447"/>
      <c r="AT273" s="95"/>
      <c r="AU273" s="95"/>
      <c r="AV273" s="177" t="str">
        <f t="shared" si="284"/>
        <v/>
      </c>
      <c r="AW273" s="95" t="str">
        <f t="shared" si="285"/>
        <v/>
      </c>
      <c r="AX273" s="447"/>
    </row>
    <row r="274" spans="2:50" hidden="1">
      <c r="B274" s="456"/>
      <c r="C274" s="95">
        <f t="shared" si="270"/>
        <v>8</v>
      </c>
      <c r="D274" s="95"/>
      <c r="E274" s="95"/>
      <c r="F274" s="95"/>
      <c r="G274" s="177"/>
      <c r="H274" s="447"/>
      <c r="I274" s="153" t="str">
        <f t="shared" si="286"/>
        <v/>
      </c>
      <c r="J274" s="153" t="str">
        <f t="shared" si="287"/>
        <v/>
      </c>
      <c r="K274" s="154" t="str">
        <f t="shared" si="288"/>
        <v/>
      </c>
      <c r="L274" s="458"/>
      <c r="M274" s="153" t="str">
        <f t="shared" si="271"/>
        <v/>
      </c>
      <c r="N274" s="448"/>
      <c r="O274" s="448"/>
      <c r="P274" s="95"/>
      <c r="Q274" s="95"/>
      <c r="R274" s="177" t="str">
        <f t="shared" si="272"/>
        <v/>
      </c>
      <c r="S274" s="95" t="str">
        <f t="shared" si="273"/>
        <v/>
      </c>
      <c r="T274" s="447"/>
      <c r="U274" s="95"/>
      <c r="V274" s="95"/>
      <c r="W274" s="177" t="str">
        <f t="shared" si="274"/>
        <v/>
      </c>
      <c r="X274" s="95" t="str">
        <f t="shared" si="275"/>
        <v/>
      </c>
      <c r="Y274" s="447"/>
      <c r="Z274" s="95"/>
      <c r="AA274" s="95"/>
      <c r="AB274" s="177" t="str">
        <f t="shared" si="276"/>
        <v/>
      </c>
      <c r="AC274" s="95" t="str">
        <f t="shared" si="277"/>
        <v/>
      </c>
      <c r="AD274" s="447"/>
      <c r="AE274" s="95"/>
      <c r="AF274" s="95"/>
      <c r="AG274" s="177" t="str">
        <f t="shared" si="278"/>
        <v/>
      </c>
      <c r="AH274" s="95" t="str">
        <f t="shared" si="279"/>
        <v/>
      </c>
      <c r="AI274" s="447"/>
      <c r="AJ274" s="95"/>
      <c r="AK274" s="95"/>
      <c r="AL274" s="177" t="str">
        <f t="shared" si="280"/>
        <v/>
      </c>
      <c r="AM274" s="95" t="str">
        <f t="shared" si="281"/>
        <v/>
      </c>
      <c r="AN274" s="447"/>
      <c r="AO274" s="95"/>
      <c r="AP274" s="95"/>
      <c r="AQ274" s="177" t="str">
        <f t="shared" si="282"/>
        <v/>
      </c>
      <c r="AR274" s="95" t="str">
        <f t="shared" si="283"/>
        <v/>
      </c>
      <c r="AS274" s="447"/>
      <c r="AT274" s="95"/>
      <c r="AU274" s="95"/>
      <c r="AV274" s="177" t="str">
        <f t="shared" si="284"/>
        <v/>
      </c>
      <c r="AW274" s="95" t="str">
        <f t="shared" si="285"/>
        <v/>
      </c>
      <c r="AX274" s="447"/>
    </row>
    <row r="275" spans="2:50" hidden="1">
      <c r="B275" s="456"/>
      <c r="C275" s="95">
        <f t="shared" si="270"/>
        <v>9</v>
      </c>
      <c r="D275" s="95"/>
      <c r="E275" s="95"/>
      <c r="F275" s="95"/>
      <c r="G275" s="177"/>
      <c r="H275" s="447"/>
      <c r="I275" s="153" t="str">
        <f t="shared" si="286"/>
        <v/>
      </c>
      <c r="J275" s="153" t="str">
        <f t="shared" si="287"/>
        <v/>
      </c>
      <c r="K275" s="154" t="str">
        <f t="shared" si="288"/>
        <v/>
      </c>
      <c r="L275" s="458"/>
      <c r="M275" s="153" t="str">
        <f t="shared" si="271"/>
        <v/>
      </c>
      <c r="N275" s="448"/>
      <c r="O275" s="448"/>
      <c r="P275" s="95"/>
      <c r="Q275" s="95"/>
      <c r="R275" s="177" t="str">
        <f t="shared" si="272"/>
        <v/>
      </c>
      <c r="S275" s="95" t="str">
        <f t="shared" si="273"/>
        <v/>
      </c>
      <c r="T275" s="447"/>
      <c r="U275" s="95"/>
      <c r="V275" s="95"/>
      <c r="W275" s="177" t="str">
        <f t="shared" si="274"/>
        <v/>
      </c>
      <c r="X275" s="95" t="str">
        <f t="shared" si="275"/>
        <v/>
      </c>
      <c r="Y275" s="447"/>
      <c r="Z275" s="95"/>
      <c r="AA275" s="95"/>
      <c r="AB275" s="177" t="str">
        <f t="shared" si="276"/>
        <v/>
      </c>
      <c r="AC275" s="95" t="str">
        <f t="shared" si="277"/>
        <v/>
      </c>
      <c r="AD275" s="447"/>
      <c r="AE275" s="95"/>
      <c r="AF275" s="95"/>
      <c r="AG275" s="177" t="str">
        <f t="shared" si="278"/>
        <v/>
      </c>
      <c r="AH275" s="95" t="str">
        <f t="shared" si="279"/>
        <v/>
      </c>
      <c r="AI275" s="447"/>
      <c r="AJ275" s="95"/>
      <c r="AK275" s="95"/>
      <c r="AL275" s="177" t="str">
        <f t="shared" si="280"/>
        <v/>
      </c>
      <c r="AM275" s="95" t="str">
        <f t="shared" si="281"/>
        <v/>
      </c>
      <c r="AN275" s="447"/>
      <c r="AO275" s="95"/>
      <c r="AP275" s="95"/>
      <c r="AQ275" s="177" t="str">
        <f t="shared" si="282"/>
        <v/>
      </c>
      <c r="AR275" s="95" t="str">
        <f t="shared" si="283"/>
        <v/>
      </c>
      <c r="AS275" s="447"/>
      <c r="AT275" s="95"/>
      <c r="AU275" s="95"/>
      <c r="AV275" s="177" t="str">
        <f t="shared" si="284"/>
        <v/>
      </c>
      <c r="AW275" s="95" t="str">
        <f t="shared" si="285"/>
        <v/>
      </c>
      <c r="AX275" s="447"/>
    </row>
    <row r="276" spans="2:50" hidden="1">
      <c r="B276" s="456"/>
      <c r="C276" s="95">
        <f t="shared" si="270"/>
        <v>10</v>
      </c>
      <c r="D276" s="95"/>
      <c r="E276" s="95"/>
      <c r="F276" s="95"/>
      <c r="G276" s="177"/>
      <c r="H276" s="447"/>
      <c r="I276" s="153" t="str">
        <f t="shared" si="286"/>
        <v/>
      </c>
      <c r="J276" s="153" t="str">
        <f t="shared" si="287"/>
        <v/>
      </c>
      <c r="K276" s="154" t="str">
        <f t="shared" si="288"/>
        <v/>
      </c>
      <c r="L276" s="458"/>
      <c r="M276" s="153" t="str">
        <f t="shared" si="271"/>
        <v/>
      </c>
      <c r="N276" s="448"/>
      <c r="O276" s="448"/>
      <c r="P276" s="95"/>
      <c r="Q276" s="95"/>
      <c r="R276" s="177" t="str">
        <f t="shared" si="272"/>
        <v/>
      </c>
      <c r="S276" s="95" t="str">
        <f t="shared" si="273"/>
        <v/>
      </c>
      <c r="T276" s="447"/>
      <c r="U276" s="95"/>
      <c r="V276" s="95"/>
      <c r="W276" s="177" t="str">
        <f t="shared" si="274"/>
        <v/>
      </c>
      <c r="X276" s="95" t="str">
        <f t="shared" si="275"/>
        <v/>
      </c>
      <c r="Y276" s="447"/>
      <c r="Z276" s="95"/>
      <c r="AA276" s="95"/>
      <c r="AB276" s="177" t="str">
        <f t="shared" si="276"/>
        <v/>
      </c>
      <c r="AC276" s="95" t="str">
        <f t="shared" si="277"/>
        <v/>
      </c>
      <c r="AD276" s="447"/>
      <c r="AE276" s="95"/>
      <c r="AF276" s="95"/>
      <c r="AG276" s="177" t="str">
        <f t="shared" si="278"/>
        <v/>
      </c>
      <c r="AH276" s="95" t="str">
        <f t="shared" si="279"/>
        <v/>
      </c>
      <c r="AI276" s="447"/>
      <c r="AJ276" s="95"/>
      <c r="AK276" s="95"/>
      <c r="AL276" s="177" t="str">
        <f t="shared" si="280"/>
        <v/>
      </c>
      <c r="AM276" s="95" t="str">
        <f t="shared" si="281"/>
        <v/>
      </c>
      <c r="AN276" s="447"/>
      <c r="AO276" s="95"/>
      <c r="AP276" s="95"/>
      <c r="AQ276" s="177" t="str">
        <f t="shared" si="282"/>
        <v/>
      </c>
      <c r="AR276" s="95" t="str">
        <f t="shared" si="283"/>
        <v/>
      </c>
      <c r="AS276" s="447"/>
      <c r="AT276" s="95"/>
      <c r="AU276" s="95"/>
      <c r="AV276" s="177" t="str">
        <f t="shared" si="284"/>
        <v/>
      </c>
      <c r="AW276" s="95" t="str">
        <f t="shared" si="285"/>
        <v/>
      </c>
      <c r="AX276" s="447"/>
    </row>
    <row r="277" spans="2:50" hidden="1">
      <c r="B277" s="456"/>
      <c r="C277" s="95">
        <f t="shared" si="270"/>
        <v>11</v>
      </c>
      <c r="D277" s="95"/>
      <c r="E277" s="95"/>
      <c r="F277" s="95"/>
      <c r="G277" s="177"/>
      <c r="H277" s="447"/>
      <c r="I277" s="153" t="str">
        <f t="shared" si="286"/>
        <v/>
      </c>
      <c r="J277" s="153" t="str">
        <f t="shared" si="287"/>
        <v/>
      </c>
      <c r="K277" s="154" t="str">
        <f t="shared" si="288"/>
        <v/>
      </c>
      <c r="L277" s="458"/>
      <c r="M277" s="153" t="str">
        <f t="shared" si="271"/>
        <v/>
      </c>
      <c r="N277" s="448"/>
      <c r="O277" s="448"/>
      <c r="P277" s="95"/>
      <c r="Q277" s="95"/>
      <c r="R277" s="177" t="str">
        <f t="shared" si="272"/>
        <v/>
      </c>
      <c r="S277" s="95" t="str">
        <f t="shared" si="273"/>
        <v/>
      </c>
      <c r="T277" s="447"/>
      <c r="U277" s="95"/>
      <c r="V277" s="95"/>
      <c r="W277" s="177" t="str">
        <f t="shared" si="274"/>
        <v/>
      </c>
      <c r="X277" s="95" t="str">
        <f t="shared" si="275"/>
        <v/>
      </c>
      <c r="Y277" s="447"/>
      <c r="Z277" s="95"/>
      <c r="AA277" s="95"/>
      <c r="AB277" s="177" t="str">
        <f t="shared" si="276"/>
        <v/>
      </c>
      <c r="AC277" s="95" t="str">
        <f t="shared" si="277"/>
        <v/>
      </c>
      <c r="AD277" s="447"/>
      <c r="AE277" s="95"/>
      <c r="AF277" s="95"/>
      <c r="AG277" s="177" t="str">
        <f t="shared" si="278"/>
        <v/>
      </c>
      <c r="AH277" s="95" t="str">
        <f t="shared" si="279"/>
        <v/>
      </c>
      <c r="AI277" s="447"/>
      <c r="AJ277" s="95"/>
      <c r="AK277" s="95"/>
      <c r="AL277" s="177" t="str">
        <f t="shared" si="280"/>
        <v/>
      </c>
      <c r="AM277" s="95" t="str">
        <f t="shared" si="281"/>
        <v/>
      </c>
      <c r="AN277" s="447"/>
      <c r="AO277" s="95"/>
      <c r="AP277" s="95"/>
      <c r="AQ277" s="177" t="str">
        <f t="shared" si="282"/>
        <v/>
      </c>
      <c r="AR277" s="95" t="str">
        <f t="shared" si="283"/>
        <v/>
      </c>
      <c r="AS277" s="447"/>
      <c r="AT277" s="95"/>
      <c r="AU277" s="95"/>
      <c r="AV277" s="177" t="str">
        <f t="shared" si="284"/>
        <v/>
      </c>
      <c r="AW277" s="95" t="str">
        <f t="shared" si="285"/>
        <v/>
      </c>
      <c r="AX277" s="447"/>
    </row>
    <row r="278" spans="2:50" hidden="1">
      <c r="B278" s="456"/>
      <c r="C278" s="95">
        <f t="shared" si="270"/>
        <v>12</v>
      </c>
      <c r="D278" s="95"/>
      <c r="E278" s="95"/>
      <c r="F278" s="95"/>
      <c r="G278" s="177"/>
      <c r="H278" s="447"/>
      <c r="I278" s="153" t="str">
        <f t="shared" si="286"/>
        <v/>
      </c>
      <c r="J278" s="153" t="str">
        <f t="shared" si="287"/>
        <v/>
      </c>
      <c r="K278" s="154" t="str">
        <f t="shared" si="288"/>
        <v/>
      </c>
      <c r="L278" s="458"/>
      <c r="M278" s="153" t="str">
        <f t="shared" si="271"/>
        <v/>
      </c>
      <c r="N278" s="448"/>
      <c r="O278" s="448"/>
      <c r="P278" s="95"/>
      <c r="Q278" s="95"/>
      <c r="R278" s="177" t="str">
        <f t="shared" si="272"/>
        <v/>
      </c>
      <c r="S278" s="95" t="str">
        <f t="shared" si="273"/>
        <v/>
      </c>
      <c r="T278" s="447"/>
      <c r="U278" s="95"/>
      <c r="V278" s="95"/>
      <c r="W278" s="177" t="str">
        <f t="shared" si="274"/>
        <v/>
      </c>
      <c r="X278" s="95" t="str">
        <f t="shared" si="275"/>
        <v/>
      </c>
      <c r="Y278" s="447"/>
      <c r="Z278" s="95"/>
      <c r="AA278" s="95"/>
      <c r="AB278" s="177" t="str">
        <f t="shared" si="276"/>
        <v/>
      </c>
      <c r="AC278" s="95" t="str">
        <f t="shared" si="277"/>
        <v/>
      </c>
      <c r="AD278" s="447"/>
      <c r="AE278" s="95"/>
      <c r="AF278" s="95"/>
      <c r="AG278" s="177" t="str">
        <f t="shared" si="278"/>
        <v/>
      </c>
      <c r="AH278" s="95" t="str">
        <f t="shared" si="279"/>
        <v/>
      </c>
      <c r="AI278" s="447"/>
      <c r="AJ278" s="95"/>
      <c r="AK278" s="95"/>
      <c r="AL278" s="177" t="str">
        <f t="shared" si="280"/>
        <v/>
      </c>
      <c r="AM278" s="95" t="str">
        <f t="shared" si="281"/>
        <v/>
      </c>
      <c r="AN278" s="447"/>
      <c r="AO278" s="95"/>
      <c r="AP278" s="95"/>
      <c r="AQ278" s="177" t="str">
        <f t="shared" si="282"/>
        <v/>
      </c>
      <c r="AR278" s="95" t="str">
        <f t="shared" si="283"/>
        <v/>
      </c>
      <c r="AS278" s="447"/>
      <c r="AT278" s="95"/>
      <c r="AU278" s="95"/>
      <c r="AV278" s="177" t="str">
        <f t="shared" si="284"/>
        <v/>
      </c>
      <c r="AW278" s="95" t="str">
        <f t="shared" si="285"/>
        <v/>
      </c>
      <c r="AX278" s="447"/>
    </row>
    <row r="279" spans="2:50" hidden="1">
      <c r="B279" s="456"/>
      <c r="C279" s="95">
        <f t="shared" si="270"/>
        <v>13</v>
      </c>
      <c r="D279" s="95"/>
      <c r="E279" s="95"/>
      <c r="F279" s="95"/>
      <c r="G279" s="177"/>
      <c r="H279" s="447"/>
      <c r="I279" s="153" t="str">
        <f t="shared" si="286"/>
        <v/>
      </c>
      <c r="J279" s="153" t="str">
        <f t="shared" si="287"/>
        <v/>
      </c>
      <c r="K279" s="154" t="str">
        <f t="shared" si="288"/>
        <v/>
      </c>
      <c r="L279" s="458"/>
      <c r="M279" s="153" t="str">
        <f t="shared" si="271"/>
        <v/>
      </c>
      <c r="N279" s="448"/>
      <c r="O279" s="448"/>
      <c r="P279" s="95"/>
      <c r="Q279" s="95"/>
      <c r="R279" s="177" t="str">
        <f t="shared" si="272"/>
        <v/>
      </c>
      <c r="S279" s="95" t="str">
        <f t="shared" si="273"/>
        <v/>
      </c>
      <c r="T279" s="447"/>
      <c r="U279" s="95"/>
      <c r="V279" s="95"/>
      <c r="W279" s="177" t="str">
        <f t="shared" si="274"/>
        <v/>
      </c>
      <c r="X279" s="95" t="str">
        <f t="shared" si="275"/>
        <v/>
      </c>
      <c r="Y279" s="447"/>
      <c r="Z279" s="95"/>
      <c r="AA279" s="95"/>
      <c r="AB279" s="177" t="str">
        <f t="shared" si="276"/>
        <v/>
      </c>
      <c r="AC279" s="95" t="str">
        <f t="shared" si="277"/>
        <v/>
      </c>
      <c r="AD279" s="447"/>
      <c r="AE279" s="95"/>
      <c r="AF279" s="95"/>
      <c r="AG279" s="177" t="str">
        <f t="shared" si="278"/>
        <v/>
      </c>
      <c r="AH279" s="95" t="str">
        <f t="shared" si="279"/>
        <v/>
      </c>
      <c r="AI279" s="447"/>
      <c r="AJ279" s="95"/>
      <c r="AK279" s="95"/>
      <c r="AL279" s="177" t="str">
        <f t="shared" si="280"/>
        <v/>
      </c>
      <c r="AM279" s="95" t="str">
        <f t="shared" si="281"/>
        <v/>
      </c>
      <c r="AN279" s="447"/>
      <c r="AO279" s="95"/>
      <c r="AP279" s="95"/>
      <c r="AQ279" s="177" t="str">
        <f t="shared" si="282"/>
        <v/>
      </c>
      <c r="AR279" s="95" t="str">
        <f t="shared" si="283"/>
        <v/>
      </c>
      <c r="AS279" s="447"/>
      <c r="AT279" s="95"/>
      <c r="AU279" s="95"/>
      <c r="AV279" s="177" t="str">
        <f t="shared" si="284"/>
        <v/>
      </c>
      <c r="AW279" s="95" t="str">
        <f t="shared" si="285"/>
        <v/>
      </c>
      <c r="AX279" s="447"/>
    </row>
    <row r="280" spans="2:50" hidden="1">
      <c r="B280" s="456"/>
      <c r="C280" s="95">
        <f t="shared" si="270"/>
        <v>14</v>
      </c>
      <c r="D280" s="95"/>
      <c r="E280" s="95"/>
      <c r="F280" s="95"/>
      <c r="G280" s="177"/>
      <c r="H280" s="447"/>
      <c r="I280" s="153" t="str">
        <f t="shared" si="286"/>
        <v/>
      </c>
      <c r="J280" s="153" t="str">
        <f t="shared" si="287"/>
        <v/>
      </c>
      <c r="K280" s="154" t="str">
        <f t="shared" si="288"/>
        <v/>
      </c>
      <c r="L280" s="458"/>
      <c r="M280" s="153" t="str">
        <f t="shared" si="271"/>
        <v/>
      </c>
      <c r="N280" s="448"/>
      <c r="O280" s="448"/>
      <c r="P280" s="95"/>
      <c r="Q280" s="95"/>
      <c r="R280" s="177" t="str">
        <f t="shared" si="272"/>
        <v/>
      </c>
      <c r="S280" s="95" t="str">
        <f t="shared" si="273"/>
        <v/>
      </c>
      <c r="T280" s="447"/>
      <c r="U280" s="95"/>
      <c r="V280" s="95"/>
      <c r="W280" s="177" t="str">
        <f t="shared" si="274"/>
        <v/>
      </c>
      <c r="X280" s="95" t="str">
        <f t="shared" si="275"/>
        <v/>
      </c>
      <c r="Y280" s="447"/>
      <c r="Z280" s="95"/>
      <c r="AA280" s="95"/>
      <c r="AB280" s="177" t="str">
        <f t="shared" si="276"/>
        <v/>
      </c>
      <c r="AC280" s="95" t="str">
        <f t="shared" si="277"/>
        <v/>
      </c>
      <c r="AD280" s="447"/>
      <c r="AE280" s="95"/>
      <c r="AF280" s="95"/>
      <c r="AG280" s="177" t="str">
        <f t="shared" si="278"/>
        <v/>
      </c>
      <c r="AH280" s="95" t="str">
        <f t="shared" si="279"/>
        <v/>
      </c>
      <c r="AI280" s="447"/>
      <c r="AJ280" s="95"/>
      <c r="AK280" s="95"/>
      <c r="AL280" s="177" t="str">
        <f t="shared" si="280"/>
        <v/>
      </c>
      <c r="AM280" s="95" t="str">
        <f t="shared" si="281"/>
        <v/>
      </c>
      <c r="AN280" s="447"/>
      <c r="AO280" s="95"/>
      <c r="AP280" s="95"/>
      <c r="AQ280" s="177" t="str">
        <f t="shared" si="282"/>
        <v/>
      </c>
      <c r="AR280" s="95" t="str">
        <f t="shared" si="283"/>
        <v/>
      </c>
      <c r="AS280" s="447"/>
      <c r="AT280" s="95"/>
      <c r="AU280" s="95"/>
      <c r="AV280" s="177" t="str">
        <f t="shared" si="284"/>
        <v/>
      </c>
      <c r="AW280" s="95" t="str">
        <f t="shared" si="285"/>
        <v/>
      </c>
      <c r="AX280" s="447"/>
    </row>
    <row r="281" spans="2:50" hidden="1">
      <c r="B281" s="456"/>
      <c r="C281" s="95">
        <f t="shared" si="270"/>
        <v>15</v>
      </c>
      <c r="D281" s="95"/>
      <c r="E281" s="95"/>
      <c r="F281" s="95"/>
      <c r="G281" s="177"/>
      <c r="H281" s="447"/>
      <c r="I281" s="153" t="str">
        <f t="shared" si="286"/>
        <v/>
      </c>
      <c r="J281" s="153" t="str">
        <f t="shared" si="287"/>
        <v/>
      </c>
      <c r="K281" s="154" t="str">
        <f t="shared" si="288"/>
        <v/>
      </c>
      <c r="L281" s="459"/>
      <c r="M281" s="153" t="str">
        <f t="shared" si="271"/>
        <v/>
      </c>
      <c r="N281" s="448"/>
      <c r="O281" s="448"/>
      <c r="P281" s="95"/>
      <c r="Q281" s="95"/>
      <c r="R281" s="177" t="str">
        <f t="shared" si="272"/>
        <v/>
      </c>
      <c r="S281" s="95" t="str">
        <f t="shared" si="273"/>
        <v/>
      </c>
      <c r="T281" s="447"/>
      <c r="U281" s="95"/>
      <c r="V281" s="95"/>
      <c r="W281" s="177" t="str">
        <f t="shared" si="274"/>
        <v/>
      </c>
      <c r="X281" s="95" t="str">
        <f t="shared" si="275"/>
        <v/>
      </c>
      <c r="Y281" s="447"/>
      <c r="Z281" s="95"/>
      <c r="AA281" s="95"/>
      <c r="AB281" s="177" t="str">
        <f t="shared" si="276"/>
        <v/>
      </c>
      <c r="AC281" s="95" t="str">
        <f t="shared" si="277"/>
        <v/>
      </c>
      <c r="AD281" s="447"/>
      <c r="AE281" s="95"/>
      <c r="AF281" s="95"/>
      <c r="AG281" s="177" t="str">
        <f t="shared" si="278"/>
        <v/>
      </c>
      <c r="AH281" s="95" t="str">
        <f t="shared" si="279"/>
        <v/>
      </c>
      <c r="AI281" s="447"/>
      <c r="AJ281" s="95"/>
      <c r="AK281" s="95"/>
      <c r="AL281" s="177" t="str">
        <f t="shared" si="280"/>
        <v/>
      </c>
      <c r="AM281" s="95" t="str">
        <f t="shared" si="281"/>
        <v/>
      </c>
      <c r="AN281" s="447"/>
      <c r="AO281" s="95"/>
      <c r="AP281" s="95"/>
      <c r="AQ281" s="177" t="str">
        <f t="shared" si="282"/>
        <v/>
      </c>
      <c r="AR281" s="95" t="str">
        <f t="shared" si="283"/>
        <v/>
      </c>
      <c r="AS281" s="447"/>
      <c r="AT281" s="95"/>
      <c r="AU281" s="95"/>
      <c r="AV281" s="177" t="str">
        <f t="shared" si="284"/>
        <v/>
      </c>
      <c r="AW281" s="95" t="str">
        <f t="shared" si="285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48" t="s">
        <v>45</v>
      </c>
      <c r="C287" s="95">
        <f>C267</f>
        <v>1</v>
      </c>
      <c r="D287" s="95"/>
      <c r="E287" s="95"/>
      <c r="F287" s="95"/>
      <c r="G287" s="177" t="e">
        <f>F287/E287</f>
        <v>#DIV/0!</v>
      </c>
      <c r="H287" s="447" t="e">
        <f>AVERAGE(G287:G301)</f>
        <v>#DIV/0!</v>
      </c>
      <c r="I287" s="153" t="str">
        <f t="shared" ref="I287:I289" si="289">IFERROR(AVERAGE(P287,U287,Z287,AE287,AJ287,AO287,AT287),"")</f>
        <v/>
      </c>
      <c r="J287" s="153" t="str">
        <f t="shared" ref="J287:J289" si="290">IFERROR(AVERAGE(Q287,V287,AA287,AF287,AK287,AP287,AU287),"")</f>
        <v/>
      </c>
      <c r="K287" s="154" t="str">
        <f t="shared" ref="K287:K289" si="291">IFERROR(AVERAGE(R287,W287,AB287,AG287,AL287,AQ287,AV287),"")</f>
        <v/>
      </c>
      <c r="L287" s="457" t="str">
        <f>IFERROR(AVERAGE(K287:K301),"-")</f>
        <v>-</v>
      </c>
      <c r="M287" s="153" t="str">
        <f>IFERROR(RANK(K287, K$287:K$301),"")</f>
        <v/>
      </c>
      <c r="N287" s="448"/>
      <c r="O287" s="448"/>
      <c r="P287" s="95"/>
      <c r="Q287" s="95"/>
      <c r="R287" s="177" t="str">
        <f>IFERROR(Q287/P287,"")</f>
        <v/>
      </c>
      <c r="S287" s="95" t="str">
        <f>IFERROR(RANK(R287, R$287:R$301),"")</f>
        <v/>
      </c>
      <c r="T287" s="447" t="e">
        <f>AVERAGE(R287:R301)</f>
        <v>#DIV/0!</v>
      </c>
      <c r="U287" s="95"/>
      <c r="V287" s="95"/>
      <c r="W287" s="177" t="str">
        <f>IFERROR(V287/U287,"")</f>
        <v/>
      </c>
      <c r="X287" s="95" t="str">
        <f>IFERROR(RANK(W287, W$287:W$301),"")</f>
        <v/>
      </c>
      <c r="Y287" s="447" t="e">
        <f>AVERAGE(W287:W301)</f>
        <v>#DIV/0!</v>
      </c>
      <c r="Z287" s="95"/>
      <c r="AA287" s="95"/>
      <c r="AB287" s="177" t="str">
        <f>IFERROR(AA287/Z287,"")</f>
        <v/>
      </c>
      <c r="AC287" s="95" t="str">
        <f>IFERROR(RANK(AB287, AB$287:AB$301),"")</f>
        <v/>
      </c>
      <c r="AD287" s="447" t="e">
        <f>AVERAGE(AB287:AB301)</f>
        <v>#DIV/0!</v>
      </c>
      <c r="AE287" s="95"/>
      <c r="AF287" s="95"/>
      <c r="AG287" s="177" t="str">
        <f>IFERROR(AF287/AE287,"")</f>
        <v/>
      </c>
      <c r="AH287" s="95" t="str">
        <f>IFERROR(RANK(AG287, AG$287:AG$301),"")</f>
        <v/>
      </c>
      <c r="AI287" s="447" t="e">
        <f>AVERAGE(AG287:AG301)</f>
        <v>#DIV/0!</v>
      </c>
      <c r="AJ287" s="95"/>
      <c r="AK287" s="95"/>
      <c r="AL287" s="177" t="str">
        <f>IFERROR(AK287/AJ287,"")</f>
        <v/>
      </c>
      <c r="AM287" s="95" t="str">
        <f>IFERROR(RANK(AL287, AL$287:AL$301),"")</f>
        <v/>
      </c>
      <c r="AN287" s="447" t="e">
        <f>AVERAGE(AL287:AL301)</f>
        <v>#DIV/0!</v>
      </c>
      <c r="AO287" s="95"/>
      <c r="AP287" s="95"/>
      <c r="AQ287" s="177" t="str">
        <f>IFERROR(AP287/AO287,"")</f>
        <v/>
      </c>
      <c r="AR287" s="95" t="str">
        <f>IFERROR(RANK(AQ287, AQ$287:AQ$301),"")</f>
        <v/>
      </c>
      <c r="AS287" s="447" t="e">
        <f>AVERAGE(AQ287:AQ301)</f>
        <v>#DIV/0!</v>
      </c>
      <c r="AT287" s="95"/>
      <c r="AU287" s="95"/>
      <c r="AV287" s="177" t="str">
        <f>IFERROR(AU287/AT287,"")</f>
        <v/>
      </c>
      <c r="AW287" s="95" t="str">
        <f>IFERROR(RANK(AV287, AV$287:AV$301),"")</f>
        <v/>
      </c>
      <c r="AX287" s="447" t="e">
        <f>AVERAGE(AV287:AV301)</f>
        <v>#DIV/0!</v>
      </c>
    </row>
    <row r="288" spans="2:50" hidden="1">
      <c r="B288" s="456"/>
      <c r="C288" s="95">
        <f t="shared" ref="C288:C301" si="292">C268</f>
        <v>2</v>
      </c>
      <c r="D288" s="95"/>
      <c r="E288" s="95"/>
      <c r="F288" s="95"/>
      <c r="G288" s="177"/>
      <c r="H288" s="447"/>
      <c r="I288" s="153" t="str">
        <f t="shared" si="289"/>
        <v/>
      </c>
      <c r="J288" s="153" t="str">
        <f t="shared" si="290"/>
        <v/>
      </c>
      <c r="K288" s="154" t="str">
        <f t="shared" si="291"/>
        <v/>
      </c>
      <c r="L288" s="458"/>
      <c r="M288" s="153" t="str">
        <f t="shared" ref="M288:M301" si="293">IFERROR(RANK(K288, K$287:K$301),"")</f>
        <v/>
      </c>
      <c r="N288" s="448"/>
      <c r="O288" s="448"/>
      <c r="P288" s="95"/>
      <c r="Q288" s="95"/>
      <c r="R288" s="177" t="str">
        <f t="shared" ref="R288:R301" si="294">IFERROR(Q288/P288,"")</f>
        <v/>
      </c>
      <c r="S288" s="95" t="str">
        <f t="shared" ref="S288:S301" si="295">IFERROR(RANK(R288, R$287:R$301),"")</f>
        <v/>
      </c>
      <c r="T288" s="447"/>
      <c r="U288" s="95"/>
      <c r="V288" s="95"/>
      <c r="W288" s="177" t="str">
        <f t="shared" ref="W288:W301" si="296">IFERROR(V288/U288,"")</f>
        <v/>
      </c>
      <c r="X288" s="95" t="str">
        <f t="shared" ref="X288:X301" si="297">IFERROR(RANK(W288, W$287:W$301),"")</f>
        <v/>
      </c>
      <c r="Y288" s="447"/>
      <c r="Z288" s="95"/>
      <c r="AA288" s="95"/>
      <c r="AB288" s="177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47"/>
      <c r="AE288" s="95"/>
      <c r="AF288" s="95"/>
      <c r="AG288" s="177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47"/>
      <c r="AJ288" s="95"/>
      <c r="AK288" s="95"/>
      <c r="AL288" s="177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47"/>
      <c r="AO288" s="95"/>
      <c r="AP288" s="95"/>
      <c r="AQ288" s="177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47"/>
      <c r="AT288" s="95"/>
      <c r="AU288" s="95"/>
      <c r="AV288" s="177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47"/>
    </row>
    <row r="289" spans="2:50" hidden="1">
      <c r="B289" s="456"/>
      <c r="C289" s="95">
        <f t="shared" si="292"/>
        <v>3</v>
      </c>
      <c r="D289" s="95"/>
      <c r="E289" s="95"/>
      <c r="F289" s="95"/>
      <c r="G289" s="177"/>
      <c r="H289" s="447"/>
      <c r="I289" s="153" t="str">
        <f t="shared" si="289"/>
        <v/>
      </c>
      <c r="J289" s="153" t="str">
        <f t="shared" si="290"/>
        <v/>
      </c>
      <c r="K289" s="154" t="str">
        <f t="shared" si="291"/>
        <v/>
      </c>
      <c r="L289" s="458"/>
      <c r="M289" s="153" t="str">
        <f t="shared" si="293"/>
        <v/>
      </c>
      <c r="N289" s="448"/>
      <c r="O289" s="448"/>
      <c r="P289" s="95"/>
      <c r="Q289" s="95"/>
      <c r="R289" s="177" t="str">
        <f t="shared" si="294"/>
        <v/>
      </c>
      <c r="S289" s="95" t="str">
        <f t="shared" si="295"/>
        <v/>
      </c>
      <c r="T289" s="447"/>
      <c r="U289" s="95"/>
      <c r="V289" s="95"/>
      <c r="W289" s="177" t="str">
        <f t="shared" si="296"/>
        <v/>
      </c>
      <c r="X289" s="95" t="str">
        <f t="shared" si="297"/>
        <v/>
      </c>
      <c r="Y289" s="447"/>
      <c r="Z289" s="95"/>
      <c r="AA289" s="95"/>
      <c r="AB289" s="177" t="str">
        <f t="shared" si="298"/>
        <v/>
      </c>
      <c r="AC289" s="95" t="str">
        <f t="shared" si="299"/>
        <v/>
      </c>
      <c r="AD289" s="447"/>
      <c r="AE289" s="95"/>
      <c r="AF289" s="95"/>
      <c r="AG289" s="177" t="str">
        <f t="shared" si="300"/>
        <v/>
      </c>
      <c r="AH289" s="95" t="str">
        <f t="shared" si="301"/>
        <v/>
      </c>
      <c r="AI289" s="447"/>
      <c r="AJ289" s="95"/>
      <c r="AK289" s="95"/>
      <c r="AL289" s="177" t="str">
        <f t="shared" si="302"/>
        <v/>
      </c>
      <c r="AM289" s="95" t="str">
        <f t="shared" si="303"/>
        <v/>
      </c>
      <c r="AN289" s="447"/>
      <c r="AO289" s="95"/>
      <c r="AP289" s="95"/>
      <c r="AQ289" s="177" t="str">
        <f t="shared" si="304"/>
        <v/>
      </c>
      <c r="AR289" s="95" t="str">
        <f t="shared" si="305"/>
        <v/>
      </c>
      <c r="AS289" s="447"/>
      <c r="AT289" s="95"/>
      <c r="AU289" s="95"/>
      <c r="AV289" s="177" t="str">
        <f t="shared" si="306"/>
        <v/>
      </c>
      <c r="AW289" s="95" t="str">
        <f t="shared" si="307"/>
        <v/>
      </c>
      <c r="AX289" s="447"/>
    </row>
    <row r="290" spans="2:50" hidden="1">
      <c r="B290" s="456"/>
      <c r="C290" s="95">
        <f t="shared" si="292"/>
        <v>4</v>
      </c>
      <c r="D290" s="95"/>
      <c r="E290" s="95"/>
      <c r="F290" s="95"/>
      <c r="G290" s="177"/>
      <c r="H290" s="447"/>
      <c r="I290" s="153" t="str">
        <f>IFERROR(AVERAGE(P290,U290,Z290,AE290,AJ290,AO290,AT290),"")</f>
        <v/>
      </c>
      <c r="J290" s="153" t="str">
        <f>IFERROR(AVERAGE(Q290,V290,AA290,AF290,AK290,AP290,AU290),"")</f>
        <v/>
      </c>
      <c r="K290" s="154" t="str">
        <f>IFERROR(AVERAGE(R290,W290,AB290,AG290,AL290,AQ290,AV290),"")</f>
        <v/>
      </c>
      <c r="L290" s="458"/>
      <c r="M290" s="153" t="str">
        <f t="shared" si="293"/>
        <v/>
      </c>
      <c r="N290" s="448"/>
      <c r="O290" s="448"/>
      <c r="P290" s="95"/>
      <c r="Q290" s="95"/>
      <c r="R290" s="177" t="str">
        <f t="shared" si="294"/>
        <v/>
      </c>
      <c r="S290" s="95" t="str">
        <f t="shared" si="295"/>
        <v/>
      </c>
      <c r="T290" s="447"/>
      <c r="U290" s="95"/>
      <c r="V290" s="95"/>
      <c r="W290" s="177" t="str">
        <f t="shared" si="296"/>
        <v/>
      </c>
      <c r="X290" s="95" t="str">
        <f t="shared" si="297"/>
        <v/>
      </c>
      <c r="Y290" s="447"/>
      <c r="Z290" s="95"/>
      <c r="AA290" s="95"/>
      <c r="AB290" s="177" t="str">
        <f t="shared" si="298"/>
        <v/>
      </c>
      <c r="AC290" s="95" t="str">
        <f t="shared" si="299"/>
        <v/>
      </c>
      <c r="AD290" s="447"/>
      <c r="AE290" s="95"/>
      <c r="AF290" s="95"/>
      <c r="AG290" s="177" t="str">
        <f t="shared" si="300"/>
        <v/>
      </c>
      <c r="AH290" s="95" t="str">
        <f t="shared" si="301"/>
        <v/>
      </c>
      <c r="AI290" s="447"/>
      <c r="AJ290" s="95"/>
      <c r="AK290" s="95"/>
      <c r="AL290" s="177" t="str">
        <f t="shared" si="302"/>
        <v/>
      </c>
      <c r="AM290" s="95" t="str">
        <f t="shared" si="303"/>
        <v/>
      </c>
      <c r="AN290" s="447"/>
      <c r="AO290" s="95"/>
      <c r="AP290" s="95"/>
      <c r="AQ290" s="177" t="str">
        <f t="shared" si="304"/>
        <v/>
      </c>
      <c r="AR290" s="95" t="str">
        <f t="shared" si="305"/>
        <v/>
      </c>
      <c r="AS290" s="447"/>
      <c r="AT290" s="95"/>
      <c r="AU290" s="95"/>
      <c r="AV290" s="177" t="str">
        <f t="shared" si="306"/>
        <v/>
      </c>
      <c r="AW290" s="95" t="str">
        <f t="shared" si="307"/>
        <v/>
      </c>
      <c r="AX290" s="447"/>
    </row>
    <row r="291" spans="2:50" hidden="1">
      <c r="B291" s="456"/>
      <c r="C291" s="95">
        <f t="shared" si="292"/>
        <v>5</v>
      </c>
      <c r="D291" s="95"/>
      <c r="E291" s="95"/>
      <c r="F291" s="95"/>
      <c r="G291" s="177"/>
      <c r="H291" s="447"/>
      <c r="I291" s="153" t="str">
        <f t="shared" ref="I291:I301" si="308">IFERROR(AVERAGE(P291,U291,Z291,AE291,AJ291,AO291,AT291),"")</f>
        <v/>
      </c>
      <c r="J291" s="153" t="str">
        <f t="shared" ref="J291:J301" si="309">IFERROR(AVERAGE(Q291,V291,AA291,AF291,AK291,AP291,AU291),"")</f>
        <v/>
      </c>
      <c r="K291" s="154" t="str">
        <f t="shared" ref="K291:K301" si="310">IFERROR(AVERAGE(R291,W291,AB291,AG291,AL291,AQ291,AV291),"")</f>
        <v/>
      </c>
      <c r="L291" s="458"/>
      <c r="M291" s="153" t="str">
        <f t="shared" si="293"/>
        <v/>
      </c>
      <c r="N291" s="448"/>
      <c r="O291" s="448"/>
      <c r="P291" s="95"/>
      <c r="Q291" s="95"/>
      <c r="R291" s="177" t="str">
        <f t="shared" si="294"/>
        <v/>
      </c>
      <c r="S291" s="95" t="str">
        <f t="shared" si="295"/>
        <v/>
      </c>
      <c r="T291" s="447"/>
      <c r="U291" s="95"/>
      <c r="V291" s="95"/>
      <c r="W291" s="177" t="str">
        <f t="shared" si="296"/>
        <v/>
      </c>
      <c r="X291" s="95" t="str">
        <f t="shared" si="297"/>
        <v/>
      </c>
      <c r="Y291" s="447"/>
      <c r="Z291" s="95"/>
      <c r="AA291" s="95"/>
      <c r="AB291" s="177" t="str">
        <f t="shared" si="298"/>
        <v/>
      </c>
      <c r="AC291" s="95" t="str">
        <f t="shared" si="299"/>
        <v/>
      </c>
      <c r="AD291" s="447"/>
      <c r="AE291" s="95"/>
      <c r="AF291" s="95"/>
      <c r="AG291" s="177" t="str">
        <f t="shared" si="300"/>
        <v/>
      </c>
      <c r="AH291" s="95" t="str">
        <f t="shared" si="301"/>
        <v/>
      </c>
      <c r="AI291" s="447"/>
      <c r="AJ291" s="95"/>
      <c r="AK291" s="95"/>
      <c r="AL291" s="177" t="str">
        <f t="shared" si="302"/>
        <v/>
      </c>
      <c r="AM291" s="95" t="str">
        <f t="shared" si="303"/>
        <v/>
      </c>
      <c r="AN291" s="447"/>
      <c r="AO291" s="95"/>
      <c r="AP291" s="95"/>
      <c r="AQ291" s="177" t="str">
        <f t="shared" si="304"/>
        <v/>
      </c>
      <c r="AR291" s="95" t="str">
        <f t="shared" si="305"/>
        <v/>
      </c>
      <c r="AS291" s="447"/>
      <c r="AT291" s="95"/>
      <c r="AU291" s="95"/>
      <c r="AV291" s="177" t="str">
        <f t="shared" si="306"/>
        <v/>
      </c>
      <c r="AW291" s="95" t="str">
        <f t="shared" si="307"/>
        <v/>
      </c>
      <c r="AX291" s="447"/>
    </row>
    <row r="292" spans="2:50" hidden="1">
      <c r="B292" s="456"/>
      <c r="C292" s="95">
        <f t="shared" si="292"/>
        <v>6</v>
      </c>
      <c r="D292" s="95"/>
      <c r="E292" s="95"/>
      <c r="F292" s="95"/>
      <c r="G292" s="177"/>
      <c r="H292" s="447"/>
      <c r="I292" s="153" t="str">
        <f t="shared" si="308"/>
        <v/>
      </c>
      <c r="J292" s="153" t="str">
        <f t="shared" si="309"/>
        <v/>
      </c>
      <c r="K292" s="154" t="str">
        <f t="shared" si="310"/>
        <v/>
      </c>
      <c r="L292" s="458"/>
      <c r="M292" s="153" t="str">
        <f t="shared" si="293"/>
        <v/>
      </c>
      <c r="N292" s="448"/>
      <c r="O292" s="448"/>
      <c r="P292" s="95"/>
      <c r="Q292" s="95"/>
      <c r="R292" s="177" t="str">
        <f t="shared" si="294"/>
        <v/>
      </c>
      <c r="S292" s="95" t="str">
        <f t="shared" si="295"/>
        <v/>
      </c>
      <c r="T292" s="447"/>
      <c r="U292" s="95"/>
      <c r="V292" s="95"/>
      <c r="W292" s="177" t="str">
        <f t="shared" si="296"/>
        <v/>
      </c>
      <c r="X292" s="95" t="str">
        <f t="shared" si="297"/>
        <v/>
      </c>
      <c r="Y292" s="447"/>
      <c r="Z292" s="95"/>
      <c r="AA292" s="95"/>
      <c r="AB292" s="177" t="str">
        <f t="shared" si="298"/>
        <v/>
      </c>
      <c r="AC292" s="95" t="str">
        <f t="shared" si="299"/>
        <v/>
      </c>
      <c r="AD292" s="447"/>
      <c r="AE292" s="95"/>
      <c r="AF292" s="95"/>
      <c r="AG292" s="177" t="str">
        <f t="shared" si="300"/>
        <v/>
      </c>
      <c r="AH292" s="95" t="str">
        <f t="shared" si="301"/>
        <v/>
      </c>
      <c r="AI292" s="447"/>
      <c r="AJ292" s="95"/>
      <c r="AK292" s="95"/>
      <c r="AL292" s="177" t="str">
        <f t="shared" si="302"/>
        <v/>
      </c>
      <c r="AM292" s="95" t="str">
        <f t="shared" si="303"/>
        <v/>
      </c>
      <c r="AN292" s="447"/>
      <c r="AO292" s="95"/>
      <c r="AP292" s="95"/>
      <c r="AQ292" s="177" t="str">
        <f t="shared" si="304"/>
        <v/>
      </c>
      <c r="AR292" s="95" t="str">
        <f t="shared" si="305"/>
        <v/>
      </c>
      <c r="AS292" s="447"/>
      <c r="AT292" s="95"/>
      <c r="AU292" s="95"/>
      <c r="AV292" s="177" t="str">
        <f t="shared" si="306"/>
        <v/>
      </c>
      <c r="AW292" s="95" t="str">
        <f t="shared" si="307"/>
        <v/>
      </c>
      <c r="AX292" s="447"/>
    </row>
    <row r="293" spans="2:50" hidden="1">
      <c r="B293" s="456"/>
      <c r="C293" s="95">
        <f t="shared" si="292"/>
        <v>7</v>
      </c>
      <c r="D293" s="95"/>
      <c r="E293" s="95"/>
      <c r="F293" s="95"/>
      <c r="G293" s="177"/>
      <c r="H293" s="447"/>
      <c r="I293" s="153" t="str">
        <f t="shared" si="308"/>
        <v/>
      </c>
      <c r="J293" s="153" t="str">
        <f t="shared" si="309"/>
        <v/>
      </c>
      <c r="K293" s="154" t="str">
        <f t="shared" si="310"/>
        <v/>
      </c>
      <c r="L293" s="458"/>
      <c r="M293" s="153" t="str">
        <f t="shared" si="293"/>
        <v/>
      </c>
      <c r="N293" s="448"/>
      <c r="O293" s="448"/>
      <c r="P293" s="95"/>
      <c r="Q293" s="95"/>
      <c r="R293" s="177" t="str">
        <f t="shared" si="294"/>
        <v/>
      </c>
      <c r="S293" s="95" t="str">
        <f t="shared" si="295"/>
        <v/>
      </c>
      <c r="T293" s="447"/>
      <c r="U293" s="95"/>
      <c r="V293" s="95"/>
      <c r="W293" s="177" t="str">
        <f t="shared" si="296"/>
        <v/>
      </c>
      <c r="X293" s="95" t="str">
        <f t="shared" si="297"/>
        <v/>
      </c>
      <c r="Y293" s="447"/>
      <c r="Z293" s="95"/>
      <c r="AA293" s="95"/>
      <c r="AB293" s="177" t="str">
        <f t="shared" si="298"/>
        <v/>
      </c>
      <c r="AC293" s="95" t="str">
        <f t="shared" si="299"/>
        <v/>
      </c>
      <c r="AD293" s="447"/>
      <c r="AE293" s="95"/>
      <c r="AF293" s="95"/>
      <c r="AG293" s="177" t="str">
        <f t="shared" si="300"/>
        <v/>
      </c>
      <c r="AH293" s="95" t="str">
        <f t="shared" si="301"/>
        <v/>
      </c>
      <c r="AI293" s="447"/>
      <c r="AJ293" s="95"/>
      <c r="AK293" s="95"/>
      <c r="AL293" s="177" t="str">
        <f t="shared" si="302"/>
        <v/>
      </c>
      <c r="AM293" s="95" t="str">
        <f t="shared" si="303"/>
        <v/>
      </c>
      <c r="AN293" s="447"/>
      <c r="AO293" s="95"/>
      <c r="AP293" s="95"/>
      <c r="AQ293" s="177" t="str">
        <f t="shared" si="304"/>
        <v/>
      </c>
      <c r="AR293" s="95" t="str">
        <f t="shared" si="305"/>
        <v/>
      </c>
      <c r="AS293" s="447"/>
      <c r="AT293" s="95"/>
      <c r="AU293" s="95"/>
      <c r="AV293" s="177" t="str">
        <f t="shared" si="306"/>
        <v/>
      </c>
      <c r="AW293" s="95" t="str">
        <f t="shared" si="307"/>
        <v/>
      </c>
      <c r="AX293" s="447"/>
    </row>
    <row r="294" spans="2:50" hidden="1">
      <c r="B294" s="456"/>
      <c r="C294" s="95">
        <f t="shared" si="292"/>
        <v>8</v>
      </c>
      <c r="D294" s="95"/>
      <c r="E294" s="95"/>
      <c r="F294" s="95"/>
      <c r="G294" s="177"/>
      <c r="H294" s="447"/>
      <c r="I294" s="153" t="str">
        <f t="shared" si="308"/>
        <v/>
      </c>
      <c r="J294" s="153" t="str">
        <f t="shared" si="309"/>
        <v/>
      </c>
      <c r="K294" s="154" t="str">
        <f t="shared" si="310"/>
        <v/>
      </c>
      <c r="L294" s="458"/>
      <c r="M294" s="153" t="str">
        <f t="shared" si="293"/>
        <v/>
      </c>
      <c r="N294" s="448"/>
      <c r="O294" s="448"/>
      <c r="P294" s="95"/>
      <c r="Q294" s="95"/>
      <c r="R294" s="177" t="str">
        <f t="shared" si="294"/>
        <v/>
      </c>
      <c r="S294" s="95" t="str">
        <f t="shared" si="295"/>
        <v/>
      </c>
      <c r="T294" s="447"/>
      <c r="U294" s="95"/>
      <c r="V294" s="95"/>
      <c r="W294" s="177" t="str">
        <f t="shared" si="296"/>
        <v/>
      </c>
      <c r="X294" s="95" t="str">
        <f t="shared" si="297"/>
        <v/>
      </c>
      <c r="Y294" s="447"/>
      <c r="Z294" s="95"/>
      <c r="AA294" s="95"/>
      <c r="AB294" s="177" t="str">
        <f t="shared" si="298"/>
        <v/>
      </c>
      <c r="AC294" s="95" t="str">
        <f t="shared" si="299"/>
        <v/>
      </c>
      <c r="AD294" s="447"/>
      <c r="AE294" s="95"/>
      <c r="AF294" s="95"/>
      <c r="AG294" s="177" t="str">
        <f t="shared" si="300"/>
        <v/>
      </c>
      <c r="AH294" s="95" t="str">
        <f t="shared" si="301"/>
        <v/>
      </c>
      <c r="AI294" s="447"/>
      <c r="AJ294" s="95"/>
      <c r="AK294" s="95"/>
      <c r="AL294" s="177" t="str">
        <f t="shared" si="302"/>
        <v/>
      </c>
      <c r="AM294" s="95" t="str">
        <f t="shared" si="303"/>
        <v/>
      </c>
      <c r="AN294" s="447"/>
      <c r="AO294" s="95"/>
      <c r="AP294" s="95"/>
      <c r="AQ294" s="177" t="str">
        <f t="shared" si="304"/>
        <v/>
      </c>
      <c r="AR294" s="95" t="str">
        <f t="shared" si="305"/>
        <v/>
      </c>
      <c r="AS294" s="447"/>
      <c r="AT294" s="95"/>
      <c r="AU294" s="95"/>
      <c r="AV294" s="177" t="str">
        <f t="shared" si="306"/>
        <v/>
      </c>
      <c r="AW294" s="95" t="str">
        <f t="shared" si="307"/>
        <v/>
      </c>
      <c r="AX294" s="447"/>
    </row>
    <row r="295" spans="2:50" hidden="1">
      <c r="B295" s="456"/>
      <c r="C295" s="95">
        <f t="shared" si="292"/>
        <v>9</v>
      </c>
      <c r="D295" s="95"/>
      <c r="E295" s="95"/>
      <c r="F295" s="95"/>
      <c r="G295" s="177"/>
      <c r="H295" s="447"/>
      <c r="I295" s="153" t="str">
        <f t="shared" si="308"/>
        <v/>
      </c>
      <c r="J295" s="153" t="str">
        <f t="shared" si="309"/>
        <v/>
      </c>
      <c r="K295" s="154" t="str">
        <f t="shared" si="310"/>
        <v/>
      </c>
      <c r="L295" s="458"/>
      <c r="M295" s="153" t="str">
        <f t="shared" si="293"/>
        <v/>
      </c>
      <c r="N295" s="448"/>
      <c r="O295" s="448"/>
      <c r="P295" s="95"/>
      <c r="Q295" s="95"/>
      <c r="R295" s="177" t="str">
        <f t="shared" si="294"/>
        <v/>
      </c>
      <c r="S295" s="95" t="str">
        <f t="shared" si="295"/>
        <v/>
      </c>
      <c r="T295" s="447"/>
      <c r="U295" s="95"/>
      <c r="V295" s="95"/>
      <c r="W295" s="177" t="str">
        <f t="shared" si="296"/>
        <v/>
      </c>
      <c r="X295" s="95" t="str">
        <f t="shared" si="297"/>
        <v/>
      </c>
      <c r="Y295" s="447"/>
      <c r="Z295" s="95"/>
      <c r="AA295" s="95"/>
      <c r="AB295" s="177" t="str">
        <f t="shared" si="298"/>
        <v/>
      </c>
      <c r="AC295" s="95" t="str">
        <f t="shared" si="299"/>
        <v/>
      </c>
      <c r="AD295" s="447"/>
      <c r="AE295" s="95"/>
      <c r="AF295" s="95"/>
      <c r="AG295" s="177" t="str">
        <f t="shared" si="300"/>
        <v/>
      </c>
      <c r="AH295" s="95" t="str">
        <f t="shared" si="301"/>
        <v/>
      </c>
      <c r="AI295" s="447"/>
      <c r="AJ295" s="95"/>
      <c r="AK295" s="95"/>
      <c r="AL295" s="177" t="str">
        <f t="shared" si="302"/>
        <v/>
      </c>
      <c r="AM295" s="95" t="str">
        <f t="shared" si="303"/>
        <v/>
      </c>
      <c r="AN295" s="447"/>
      <c r="AO295" s="95"/>
      <c r="AP295" s="95"/>
      <c r="AQ295" s="177" t="str">
        <f t="shared" si="304"/>
        <v/>
      </c>
      <c r="AR295" s="95" t="str">
        <f t="shared" si="305"/>
        <v/>
      </c>
      <c r="AS295" s="447"/>
      <c r="AT295" s="95"/>
      <c r="AU295" s="95"/>
      <c r="AV295" s="177" t="str">
        <f t="shared" si="306"/>
        <v/>
      </c>
      <c r="AW295" s="95" t="str">
        <f t="shared" si="307"/>
        <v/>
      </c>
      <c r="AX295" s="447"/>
    </row>
    <row r="296" spans="2:50" hidden="1">
      <c r="B296" s="456"/>
      <c r="C296" s="95">
        <f t="shared" si="292"/>
        <v>10</v>
      </c>
      <c r="D296" s="95"/>
      <c r="E296" s="95"/>
      <c r="F296" s="95"/>
      <c r="G296" s="177"/>
      <c r="H296" s="447"/>
      <c r="I296" s="153" t="str">
        <f t="shared" si="308"/>
        <v/>
      </c>
      <c r="J296" s="153" t="str">
        <f t="shared" si="309"/>
        <v/>
      </c>
      <c r="K296" s="154" t="str">
        <f t="shared" si="310"/>
        <v/>
      </c>
      <c r="L296" s="458"/>
      <c r="M296" s="153" t="str">
        <f t="shared" si="293"/>
        <v/>
      </c>
      <c r="N296" s="448"/>
      <c r="O296" s="448"/>
      <c r="P296" s="95"/>
      <c r="Q296" s="95"/>
      <c r="R296" s="177" t="str">
        <f t="shared" si="294"/>
        <v/>
      </c>
      <c r="S296" s="95" t="str">
        <f t="shared" si="295"/>
        <v/>
      </c>
      <c r="T296" s="447"/>
      <c r="U296" s="95"/>
      <c r="V296" s="95"/>
      <c r="W296" s="177" t="str">
        <f t="shared" si="296"/>
        <v/>
      </c>
      <c r="X296" s="95" t="str">
        <f t="shared" si="297"/>
        <v/>
      </c>
      <c r="Y296" s="447"/>
      <c r="Z296" s="95"/>
      <c r="AA296" s="95"/>
      <c r="AB296" s="177" t="str">
        <f t="shared" si="298"/>
        <v/>
      </c>
      <c r="AC296" s="95" t="str">
        <f t="shared" si="299"/>
        <v/>
      </c>
      <c r="AD296" s="447"/>
      <c r="AE296" s="95"/>
      <c r="AF296" s="95"/>
      <c r="AG296" s="177" t="str">
        <f t="shared" si="300"/>
        <v/>
      </c>
      <c r="AH296" s="95" t="str">
        <f t="shared" si="301"/>
        <v/>
      </c>
      <c r="AI296" s="447"/>
      <c r="AJ296" s="95"/>
      <c r="AK296" s="95"/>
      <c r="AL296" s="177" t="str">
        <f t="shared" si="302"/>
        <v/>
      </c>
      <c r="AM296" s="95" t="str">
        <f t="shared" si="303"/>
        <v/>
      </c>
      <c r="AN296" s="447"/>
      <c r="AO296" s="95"/>
      <c r="AP296" s="95"/>
      <c r="AQ296" s="177" t="str">
        <f t="shared" si="304"/>
        <v/>
      </c>
      <c r="AR296" s="95" t="str">
        <f t="shared" si="305"/>
        <v/>
      </c>
      <c r="AS296" s="447"/>
      <c r="AT296" s="95"/>
      <c r="AU296" s="95"/>
      <c r="AV296" s="177" t="str">
        <f t="shared" si="306"/>
        <v/>
      </c>
      <c r="AW296" s="95" t="str">
        <f t="shared" si="307"/>
        <v/>
      </c>
      <c r="AX296" s="447"/>
    </row>
    <row r="297" spans="2:50" hidden="1">
      <c r="B297" s="456"/>
      <c r="C297" s="95">
        <f t="shared" si="292"/>
        <v>11</v>
      </c>
      <c r="D297" s="95"/>
      <c r="E297" s="95"/>
      <c r="F297" s="95"/>
      <c r="G297" s="177"/>
      <c r="H297" s="447"/>
      <c r="I297" s="153" t="str">
        <f t="shared" si="308"/>
        <v/>
      </c>
      <c r="J297" s="153" t="str">
        <f t="shared" si="309"/>
        <v/>
      </c>
      <c r="K297" s="154" t="str">
        <f t="shared" si="310"/>
        <v/>
      </c>
      <c r="L297" s="458"/>
      <c r="M297" s="153" t="str">
        <f t="shared" si="293"/>
        <v/>
      </c>
      <c r="N297" s="448"/>
      <c r="O297" s="448"/>
      <c r="P297" s="95"/>
      <c r="Q297" s="95"/>
      <c r="R297" s="177" t="str">
        <f t="shared" si="294"/>
        <v/>
      </c>
      <c r="S297" s="95" t="str">
        <f t="shared" si="295"/>
        <v/>
      </c>
      <c r="T297" s="447"/>
      <c r="U297" s="95"/>
      <c r="V297" s="95"/>
      <c r="W297" s="177" t="str">
        <f t="shared" si="296"/>
        <v/>
      </c>
      <c r="X297" s="95" t="str">
        <f t="shared" si="297"/>
        <v/>
      </c>
      <c r="Y297" s="447"/>
      <c r="Z297" s="95"/>
      <c r="AA297" s="95"/>
      <c r="AB297" s="177" t="str">
        <f t="shared" si="298"/>
        <v/>
      </c>
      <c r="AC297" s="95" t="str">
        <f t="shared" si="299"/>
        <v/>
      </c>
      <c r="AD297" s="447"/>
      <c r="AE297" s="95"/>
      <c r="AF297" s="95"/>
      <c r="AG297" s="177" t="str">
        <f t="shared" si="300"/>
        <v/>
      </c>
      <c r="AH297" s="95" t="str">
        <f t="shared" si="301"/>
        <v/>
      </c>
      <c r="AI297" s="447"/>
      <c r="AJ297" s="95"/>
      <c r="AK297" s="95"/>
      <c r="AL297" s="177" t="str">
        <f t="shared" si="302"/>
        <v/>
      </c>
      <c r="AM297" s="95" t="str">
        <f t="shared" si="303"/>
        <v/>
      </c>
      <c r="AN297" s="447"/>
      <c r="AO297" s="95"/>
      <c r="AP297" s="95"/>
      <c r="AQ297" s="177" t="str">
        <f t="shared" si="304"/>
        <v/>
      </c>
      <c r="AR297" s="95" t="str">
        <f t="shared" si="305"/>
        <v/>
      </c>
      <c r="AS297" s="447"/>
      <c r="AT297" s="95"/>
      <c r="AU297" s="95"/>
      <c r="AV297" s="177" t="str">
        <f t="shared" si="306"/>
        <v/>
      </c>
      <c r="AW297" s="95" t="str">
        <f t="shared" si="307"/>
        <v/>
      </c>
      <c r="AX297" s="447"/>
    </row>
    <row r="298" spans="2:50" hidden="1">
      <c r="B298" s="456"/>
      <c r="C298" s="95">
        <f t="shared" si="292"/>
        <v>12</v>
      </c>
      <c r="D298" s="95"/>
      <c r="E298" s="95"/>
      <c r="F298" s="95"/>
      <c r="G298" s="177"/>
      <c r="H298" s="447"/>
      <c r="I298" s="153" t="str">
        <f t="shared" si="308"/>
        <v/>
      </c>
      <c r="J298" s="153" t="str">
        <f t="shared" si="309"/>
        <v/>
      </c>
      <c r="K298" s="154" t="str">
        <f t="shared" si="310"/>
        <v/>
      </c>
      <c r="L298" s="458"/>
      <c r="M298" s="153" t="str">
        <f t="shared" si="293"/>
        <v/>
      </c>
      <c r="N298" s="448"/>
      <c r="O298" s="448"/>
      <c r="P298" s="95"/>
      <c r="Q298" s="95"/>
      <c r="R298" s="177" t="str">
        <f t="shared" si="294"/>
        <v/>
      </c>
      <c r="S298" s="95" t="str">
        <f t="shared" si="295"/>
        <v/>
      </c>
      <c r="T298" s="447"/>
      <c r="U298" s="95"/>
      <c r="V298" s="95"/>
      <c r="W298" s="177" t="str">
        <f t="shared" si="296"/>
        <v/>
      </c>
      <c r="X298" s="95" t="str">
        <f t="shared" si="297"/>
        <v/>
      </c>
      <c r="Y298" s="447"/>
      <c r="Z298" s="95"/>
      <c r="AA298" s="95"/>
      <c r="AB298" s="177" t="str">
        <f t="shared" si="298"/>
        <v/>
      </c>
      <c r="AC298" s="95" t="str">
        <f t="shared" si="299"/>
        <v/>
      </c>
      <c r="AD298" s="447"/>
      <c r="AE298" s="95"/>
      <c r="AF298" s="95"/>
      <c r="AG298" s="177" t="str">
        <f t="shared" si="300"/>
        <v/>
      </c>
      <c r="AH298" s="95" t="str">
        <f t="shared" si="301"/>
        <v/>
      </c>
      <c r="AI298" s="447"/>
      <c r="AJ298" s="95"/>
      <c r="AK298" s="95"/>
      <c r="AL298" s="177" t="str">
        <f t="shared" si="302"/>
        <v/>
      </c>
      <c r="AM298" s="95" t="str">
        <f t="shared" si="303"/>
        <v/>
      </c>
      <c r="AN298" s="447"/>
      <c r="AO298" s="95"/>
      <c r="AP298" s="95"/>
      <c r="AQ298" s="177" t="str">
        <f t="shared" si="304"/>
        <v/>
      </c>
      <c r="AR298" s="95" t="str">
        <f t="shared" si="305"/>
        <v/>
      </c>
      <c r="AS298" s="447"/>
      <c r="AT298" s="95"/>
      <c r="AU298" s="95"/>
      <c r="AV298" s="177" t="str">
        <f t="shared" si="306"/>
        <v/>
      </c>
      <c r="AW298" s="95" t="str">
        <f t="shared" si="307"/>
        <v/>
      </c>
      <c r="AX298" s="447"/>
    </row>
    <row r="299" spans="2:50" hidden="1">
      <c r="B299" s="456"/>
      <c r="C299" s="95">
        <f t="shared" si="292"/>
        <v>13</v>
      </c>
      <c r="D299" s="95"/>
      <c r="E299" s="95"/>
      <c r="F299" s="95"/>
      <c r="G299" s="177"/>
      <c r="H299" s="447"/>
      <c r="I299" s="153" t="str">
        <f t="shared" si="308"/>
        <v/>
      </c>
      <c r="J299" s="153" t="str">
        <f t="shared" si="309"/>
        <v/>
      </c>
      <c r="K299" s="154" t="str">
        <f t="shared" si="310"/>
        <v/>
      </c>
      <c r="L299" s="458"/>
      <c r="M299" s="153" t="str">
        <f t="shared" si="293"/>
        <v/>
      </c>
      <c r="N299" s="448"/>
      <c r="O299" s="448"/>
      <c r="P299" s="95"/>
      <c r="Q299" s="95"/>
      <c r="R299" s="177" t="str">
        <f t="shared" si="294"/>
        <v/>
      </c>
      <c r="S299" s="95" t="str">
        <f t="shared" si="295"/>
        <v/>
      </c>
      <c r="T299" s="447"/>
      <c r="U299" s="95"/>
      <c r="V299" s="95"/>
      <c r="W299" s="177" t="str">
        <f t="shared" si="296"/>
        <v/>
      </c>
      <c r="X299" s="95" t="str">
        <f t="shared" si="297"/>
        <v/>
      </c>
      <c r="Y299" s="447"/>
      <c r="Z299" s="95"/>
      <c r="AA299" s="95"/>
      <c r="AB299" s="177" t="str">
        <f t="shared" si="298"/>
        <v/>
      </c>
      <c r="AC299" s="95" t="str">
        <f t="shared" si="299"/>
        <v/>
      </c>
      <c r="AD299" s="447"/>
      <c r="AE299" s="95"/>
      <c r="AF299" s="95"/>
      <c r="AG299" s="177" t="str">
        <f t="shared" si="300"/>
        <v/>
      </c>
      <c r="AH299" s="95" t="str">
        <f t="shared" si="301"/>
        <v/>
      </c>
      <c r="AI299" s="447"/>
      <c r="AJ299" s="95"/>
      <c r="AK299" s="95"/>
      <c r="AL299" s="177" t="str">
        <f t="shared" si="302"/>
        <v/>
      </c>
      <c r="AM299" s="95" t="str">
        <f t="shared" si="303"/>
        <v/>
      </c>
      <c r="AN299" s="447"/>
      <c r="AO299" s="95"/>
      <c r="AP299" s="95"/>
      <c r="AQ299" s="177" t="str">
        <f t="shared" si="304"/>
        <v/>
      </c>
      <c r="AR299" s="95" t="str">
        <f t="shared" si="305"/>
        <v/>
      </c>
      <c r="AS299" s="447"/>
      <c r="AT299" s="95"/>
      <c r="AU299" s="95"/>
      <c r="AV299" s="177" t="str">
        <f t="shared" si="306"/>
        <v/>
      </c>
      <c r="AW299" s="95" t="str">
        <f t="shared" si="307"/>
        <v/>
      </c>
      <c r="AX299" s="447"/>
    </row>
    <row r="300" spans="2:50" hidden="1">
      <c r="B300" s="456"/>
      <c r="C300" s="95">
        <f t="shared" si="292"/>
        <v>14</v>
      </c>
      <c r="D300" s="95"/>
      <c r="E300" s="95"/>
      <c r="F300" s="95"/>
      <c r="G300" s="177"/>
      <c r="H300" s="447"/>
      <c r="I300" s="153" t="str">
        <f t="shared" si="308"/>
        <v/>
      </c>
      <c r="J300" s="153" t="str">
        <f t="shared" si="309"/>
        <v/>
      </c>
      <c r="K300" s="154" t="str">
        <f t="shared" si="310"/>
        <v/>
      </c>
      <c r="L300" s="458"/>
      <c r="M300" s="153" t="str">
        <f t="shared" si="293"/>
        <v/>
      </c>
      <c r="N300" s="448"/>
      <c r="O300" s="448"/>
      <c r="P300" s="95"/>
      <c r="Q300" s="95"/>
      <c r="R300" s="177" t="str">
        <f t="shared" si="294"/>
        <v/>
      </c>
      <c r="S300" s="95" t="str">
        <f t="shared" si="295"/>
        <v/>
      </c>
      <c r="T300" s="447"/>
      <c r="U300" s="95"/>
      <c r="V300" s="95"/>
      <c r="W300" s="177" t="str">
        <f t="shared" si="296"/>
        <v/>
      </c>
      <c r="X300" s="95" t="str">
        <f t="shared" si="297"/>
        <v/>
      </c>
      <c r="Y300" s="447"/>
      <c r="Z300" s="95"/>
      <c r="AA300" s="95"/>
      <c r="AB300" s="177" t="str">
        <f t="shared" si="298"/>
        <v/>
      </c>
      <c r="AC300" s="95" t="str">
        <f t="shared" si="299"/>
        <v/>
      </c>
      <c r="AD300" s="447"/>
      <c r="AE300" s="95"/>
      <c r="AF300" s="95"/>
      <c r="AG300" s="177" t="str">
        <f t="shared" si="300"/>
        <v/>
      </c>
      <c r="AH300" s="95" t="str">
        <f t="shared" si="301"/>
        <v/>
      </c>
      <c r="AI300" s="447"/>
      <c r="AJ300" s="95"/>
      <c r="AK300" s="95"/>
      <c r="AL300" s="177" t="str">
        <f t="shared" si="302"/>
        <v/>
      </c>
      <c r="AM300" s="95" t="str">
        <f t="shared" si="303"/>
        <v/>
      </c>
      <c r="AN300" s="447"/>
      <c r="AO300" s="95"/>
      <c r="AP300" s="95"/>
      <c r="AQ300" s="177" t="str">
        <f t="shared" si="304"/>
        <v/>
      </c>
      <c r="AR300" s="95" t="str">
        <f t="shared" si="305"/>
        <v/>
      </c>
      <c r="AS300" s="447"/>
      <c r="AT300" s="95"/>
      <c r="AU300" s="95"/>
      <c r="AV300" s="177" t="str">
        <f t="shared" si="306"/>
        <v/>
      </c>
      <c r="AW300" s="95" t="str">
        <f t="shared" si="307"/>
        <v/>
      </c>
      <c r="AX300" s="447"/>
    </row>
    <row r="301" spans="2:50" hidden="1">
      <c r="B301" s="456"/>
      <c r="C301" s="95">
        <f t="shared" si="292"/>
        <v>15</v>
      </c>
      <c r="D301" s="95"/>
      <c r="E301" s="95"/>
      <c r="F301" s="95"/>
      <c r="G301" s="177"/>
      <c r="H301" s="447"/>
      <c r="I301" s="153" t="str">
        <f t="shared" si="308"/>
        <v/>
      </c>
      <c r="J301" s="153" t="str">
        <f t="shared" si="309"/>
        <v/>
      </c>
      <c r="K301" s="154" t="str">
        <f t="shared" si="310"/>
        <v/>
      </c>
      <c r="L301" s="459"/>
      <c r="M301" s="153" t="str">
        <f t="shared" si="293"/>
        <v/>
      </c>
      <c r="N301" s="448"/>
      <c r="O301" s="448"/>
      <c r="P301" s="95"/>
      <c r="Q301" s="95"/>
      <c r="R301" s="177" t="str">
        <f t="shared" si="294"/>
        <v/>
      </c>
      <c r="S301" s="95" t="str">
        <f t="shared" si="295"/>
        <v/>
      </c>
      <c r="T301" s="447"/>
      <c r="U301" s="95"/>
      <c r="V301" s="95"/>
      <c r="W301" s="177" t="str">
        <f t="shared" si="296"/>
        <v/>
      </c>
      <c r="X301" s="95" t="str">
        <f t="shared" si="297"/>
        <v/>
      </c>
      <c r="Y301" s="447"/>
      <c r="Z301" s="95"/>
      <c r="AA301" s="95"/>
      <c r="AB301" s="177" t="str">
        <f t="shared" si="298"/>
        <v/>
      </c>
      <c r="AC301" s="95" t="str">
        <f t="shared" si="299"/>
        <v/>
      </c>
      <c r="AD301" s="447"/>
      <c r="AE301" s="95"/>
      <c r="AF301" s="95"/>
      <c r="AG301" s="177" t="str">
        <f t="shared" si="300"/>
        <v/>
      </c>
      <c r="AH301" s="95" t="str">
        <f t="shared" si="301"/>
        <v/>
      </c>
      <c r="AI301" s="447"/>
      <c r="AJ301" s="95"/>
      <c r="AK301" s="95"/>
      <c r="AL301" s="177" t="str">
        <f t="shared" si="302"/>
        <v/>
      </c>
      <c r="AM301" s="95" t="str">
        <f t="shared" si="303"/>
        <v/>
      </c>
      <c r="AN301" s="447"/>
      <c r="AO301" s="95"/>
      <c r="AP301" s="95"/>
      <c r="AQ301" s="177" t="str">
        <f t="shared" si="304"/>
        <v/>
      </c>
      <c r="AR301" s="95" t="str">
        <f t="shared" si="305"/>
        <v/>
      </c>
      <c r="AS301" s="447"/>
      <c r="AT301" s="95"/>
      <c r="AU301" s="95"/>
      <c r="AV301" s="177" t="str">
        <f t="shared" si="306"/>
        <v/>
      </c>
      <c r="AW301" s="95" t="str">
        <f t="shared" si="307"/>
        <v/>
      </c>
      <c r="AX301" s="447"/>
    </row>
    <row r="302" spans="2:50" ht="15.6" hidden="1">
      <c r="B302" s="460" t="s">
        <v>115</v>
      </c>
      <c r="C302" s="461"/>
      <c r="D302" s="461"/>
      <c r="E302" s="461"/>
      <c r="F302" s="461"/>
      <c r="G302" s="461"/>
      <c r="H302" s="461"/>
      <c r="I302" s="150"/>
      <c r="J302" s="150"/>
      <c r="K302" s="150"/>
      <c r="L302" s="150"/>
      <c r="M302" s="150"/>
      <c r="N302" s="448" t="s">
        <v>116</v>
      </c>
      <c r="O302" s="463" t="s">
        <v>63</v>
      </c>
      <c r="P302" s="465">
        <f>AT282+1</f>
        <v>45972</v>
      </c>
      <c r="Q302" s="456"/>
      <c r="R302" s="456"/>
      <c r="S302" s="456"/>
      <c r="T302" s="456"/>
      <c r="U302" s="465">
        <f>P302+1</f>
        <v>45973</v>
      </c>
      <c r="V302" s="456"/>
      <c r="W302" s="456"/>
      <c r="X302" s="456"/>
      <c r="Y302" s="456"/>
      <c r="Z302" s="465">
        <f>U302+1</f>
        <v>45974</v>
      </c>
      <c r="AA302" s="456"/>
      <c r="AB302" s="456"/>
      <c r="AC302" s="456"/>
      <c r="AD302" s="456"/>
      <c r="AE302" s="465">
        <f>Z302+1</f>
        <v>45975</v>
      </c>
      <c r="AF302" s="456"/>
      <c r="AG302" s="456"/>
      <c r="AH302" s="456"/>
      <c r="AI302" s="456"/>
      <c r="AJ302" s="465">
        <f>AE302+1</f>
        <v>45976</v>
      </c>
      <c r="AK302" s="456"/>
      <c r="AL302" s="456"/>
      <c r="AM302" s="456"/>
      <c r="AN302" s="456"/>
      <c r="AO302" s="465">
        <f>AJ302+1</f>
        <v>45977</v>
      </c>
      <c r="AP302" s="456"/>
      <c r="AQ302" s="456"/>
      <c r="AR302" s="456"/>
      <c r="AS302" s="456"/>
      <c r="AT302" s="465">
        <f>AO302+1</f>
        <v>45978</v>
      </c>
      <c r="AU302" s="456"/>
      <c r="AV302" s="456"/>
      <c r="AW302" s="456"/>
      <c r="AX302" s="456"/>
    </row>
    <row r="303" spans="2:50" ht="15.6" hidden="1">
      <c r="B303" s="462"/>
      <c r="C303" s="462"/>
      <c r="D303" s="462"/>
      <c r="E303" s="462"/>
      <c r="F303" s="462"/>
      <c r="G303" s="462"/>
      <c r="H303" s="462"/>
      <c r="I303" s="150"/>
      <c r="J303" s="150"/>
      <c r="K303" s="150"/>
      <c r="L303" s="150"/>
      <c r="M303" s="150"/>
      <c r="N303" s="448"/>
      <c r="O303" s="464"/>
      <c r="P303" s="465" t="s">
        <v>77</v>
      </c>
      <c r="Q303" s="456"/>
      <c r="R303" s="456"/>
      <c r="S303" s="456"/>
      <c r="T303" s="456"/>
      <c r="U303" s="465" t="s">
        <v>78</v>
      </c>
      <c r="V303" s="456"/>
      <c r="W303" s="456"/>
      <c r="X303" s="456"/>
      <c r="Y303" s="456"/>
      <c r="Z303" s="465" t="s">
        <v>79</v>
      </c>
      <c r="AA303" s="456"/>
      <c r="AB303" s="456"/>
      <c r="AC303" s="456"/>
      <c r="AD303" s="456"/>
      <c r="AE303" s="465" t="s">
        <v>74</v>
      </c>
      <c r="AF303" s="456"/>
      <c r="AG303" s="456"/>
      <c r="AH303" s="456"/>
      <c r="AI303" s="456"/>
      <c r="AJ303" s="465" t="s">
        <v>75</v>
      </c>
      <c r="AK303" s="456"/>
      <c r="AL303" s="456"/>
      <c r="AM303" s="456"/>
      <c r="AN303" s="456"/>
      <c r="AO303" s="465" t="s">
        <v>70</v>
      </c>
      <c r="AP303" s="456"/>
      <c r="AQ303" s="456"/>
      <c r="AR303" s="456"/>
      <c r="AS303" s="456"/>
      <c r="AT303" s="465" t="s">
        <v>76</v>
      </c>
      <c r="AU303" s="456"/>
      <c r="AV303" s="456"/>
      <c r="AW303" s="456"/>
      <c r="AX303" s="456"/>
    </row>
    <row r="304" spans="2:50" hidden="1">
      <c r="B304" s="448" t="s">
        <v>117</v>
      </c>
      <c r="C304" s="448" t="s">
        <v>118</v>
      </c>
      <c r="D304" s="448"/>
      <c r="E304" s="448" t="s">
        <v>119</v>
      </c>
      <c r="F304" s="448"/>
      <c r="G304" s="448"/>
      <c r="H304" s="452" t="s">
        <v>120</v>
      </c>
      <c r="I304" s="455" t="s">
        <v>121</v>
      </c>
      <c r="J304" s="455"/>
      <c r="K304" s="455"/>
      <c r="L304" s="455" t="s">
        <v>120</v>
      </c>
      <c r="M304" s="455" t="s">
        <v>122</v>
      </c>
      <c r="N304" s="448"/>
      <c r="O304" s="448" t="s">
        <v>123</v>
      </c>
      <c r="P304" s="449" t="s">
        <v>124</v>
      </c>
      <c r="Q304" s="450"/>
      <c r="R304" s="450"/>
      <c r="S304" s="451"/>
      <c r="T304" s="448" t="s">
        <v>120</v>
      </c>
      <c r="U304" s="449" t="s">
        <v>124</v>
      </c>
      <c r="V304" s="450"/>
      <c r="W304" s="450"/>
      <c r="X304" s="451"/>
      <c r="Y304" s="448" t="s">
        <v>120</v>
      </c>
      <c r="Z304" s="449" t="s">
        <v>124</v>
      </c>
      <c r="AA304" s="450"/>
      <c r="AB304" s="450"/>
      <c r="AC304" s="451"/>
      <c r="AD304" s="448" t="s">
        <v>120</v>
      </c>
      <c r="AE304" s="449" t="s">
        <v>124</v>
      </c>
      <c r="AF304" s="450"/>
      <c r="AG304" s="450"/>
      <c r="AH304" s="451"/>
      <c r="AI304" s="448" t="s">
        <v>120</v>
      </c>
      <c r="AJ304" s="449" t="s">
        <v>124</v>
      </c>
      <c r="AK304" s="450"/>
      <c r="AL304" s="450"/>
      <c r="AM304" s="451"/>
      <c r="AN304" s="448" t="s">
        <v>120</v>
      </c>
      <c r="AO304" s="449" t="s">
        <v>124</v>
      </c>
      <c r="AP304" s="450"/>
      <c r="AQ304" s="450"/>
      <c r="AR304" s="451"/>
      <c r="AS304" s="448" t="s">
        <v>120</v>
      </c>
      <c r="AT304" s="449" t="s">
        <v>124</v>
      </c>
      <c r="AU304" s="450"/>
      <c r="AV304" s="450"/>
      <c r="AW304" s="451"/>
      <c r="AX304" s="448" t="s">
        <v>120</v>
      </c>
    </row>
    <row r="305" spans="2:50" hidden="1">
      <c r="B305" s="448"/>
      <c r="C305" s="448"/>
      <c r="D305" s="448"/>
      <c r="E305" s="448" t="s">
        <v>125</v>
      </c>
      <c r="F305" s="448"/>
      <c r="G305" s="448"/>
      <c r="H305" s="453"/>
      <c r="I305" s="455" t="s">
        <v>125</v>
      </c>
      <c r="J305" s="455"/>
      <c r="K305" s="455"/>
      <c r="L305" s="455"/>
      <c r="M305" s="455"/>
      <c r="N305" s="448"/>
      <c r="O305" s="448"/>
      <c r="P305" s="449" t="s">
        <v>126</v>
      </c>
      <c r="Q305" s="450"/>
      <c r="R305" s="450"/>
      <c r="S305" s="451"/>
      <c r="T305" s="448"/>
      <c r="U305" s="449" t="s">
        <v>126</v>
      </c>
      <c r="V305" s="450"/>
      <c r="W305" s="450"/>
      <c r="X305" s="451"/>
      <c r="Y305" s="448"/>
      <c r="Z305" s="449" t="s">
        <v>126</v>
      </c>
      <c r="AA305" s="450"/>
      <c r="AB305" s="450"/>
      <c r="AC305" s="451"/>
      <c r="AD305" s="448"/>
      <c r="AE305" s="449" t="s">
        <v>126</v>
      </c>
      <c r="AF305" s="450"/>
      <c r="AG305" s="450"/>
      <c r="AH305" s="451"/>
      <c r="AI305" s="448"/>
      <c r="AJ305" s="449" t="s">
        <v>126</v>
      </c>
      <c r="AK305" s="450"/>
      <c r="AL305" s="450"/>
      <c r="AM305" s="451"/>
      <c r="AN305" s="448"/>
      <c r="AO305" s="449" t="s">
        <v>126</v>
      </c>
      <c r="AP305" s="450"/>
      <c r="AQ305" s="450"/>
      <c r="AR305" s="451"/>
      <c r="AS305" s="448"/>
      <c r="AT305" s="449" t="s">
        <v>126</v>
      </c>
      <c r="AU305" s="450"/>
      <c r="AV305" s="450"/>
      <c r="AW305" s="451"/>
      <c r="AX305" s="448"/>
    </row>
    <row r="306" spans="2:50" hidden="1">
      <c r="B306" s="448"/>
      <c r="C306" s="448"/>
      <c r="D306" s="448"/>
      <c r="E306" s="94" t="s">
        <v>127</v>
      </c>
      <c r="F306" s="94" t="s">
        <v>128</v>
      </c>
      <c r="G306" s="94" t="s">
        <v>129</v>
      </c>
      <c r="H306" s="454"/>
      <c r="I306" s="152" t="s">
        <v>127</v>
      </c>
      <c r="J306" s="152" t="s">
        <v>128</v>
      </c>
      <c r="K306" s="152" t="s">
        <v>129</v>
      </c>
      <c r="L306" s="455"/>
      <c r="M306" s="455"/>
      <c r="N306" s="448"/>
      <c r="O306" s="448"/>
      <c r="P306" s="94" t="s">
        <v>127</v>
      </c>
      <c r="Q306" s="94" t="s">
        <v>128</v>
      </c>
      <c r="R306" s="94" t="s">
        <v>129</v>
      </c>
      <c r="S306" s="94" t="s">
        <v>122</v>
      </c>
      <c r="T306" s="448"/>
      <c r="U306" s="94" t="s">
        <v>127</v>
      </c>
      <c r="V306" s="94" t="s">
        <v>128</v>
      </c>
      <c r="W306" s="94" t="s">
        <v>129</v>
      </c>
      <c r="X306" s="94" t="s">
        <v>122</v>
      </c>
      <c r="Y306" s="448"/>
      <c r="Z306" s="94" t="s">
        <v>127</v>
      </c>
      <c r="AA306" s="94" t="s">
        <v>128</v>
      </c>
      <c r="AB306" s="94" t="s">
        <v>129</v>
      </c>
      <c r="AC306" s="94" t="s">
        <v>122</v>
      </c>
      <c r="AD306" s="448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8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8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8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8"/>
    </row>
    <row r="307" spans="2:50" hidden="1">
      <c r="B307" s="448" t="s">
        <v>45</v>
      </c>
      <c r="C307" s="95">
        <f>C287</f>
        <v>1</v>
      </c>
      <c r="D307" s="95"/>
      <c r="E307" s="95"/>
      <c r="F307" s="95"/>
      <c r="G307" s="177" t="e">
        <f>F307/E307</f>
        <v>#DIV/0!</v>
      </c>
      <c r="H307" s="447" t="e">
        <f>AVERAGE(G307:G321)</f>
        <v>#DIV/0!</v>
      </c>
      <c r="I307" s="153" t="str">
        <f t="shared" ref="I307:I309" si="311">IFERROR(AVERAGE(P307,U307,Z307,AE307,AJ307,AO307,AT307),"")</f>
        <v/>
      </c>
      <c r="J307" s="153" t="str">
        <f t="shared" ref="J307:J309" si="312">IFERROR(AVERAGE(Q307,V307,AA307,AF307,AK307,AP307,AU307),"")</f>
        <v/>
      </c>
      <c r="K307" s="154" t="str">
        <f t="shared" ref="K307:K309" si="313">IFERROR(AVERAGE(R307,W307,AB307,AG307,AL307,AQ307,AV307),"")</f>
        <v/>
      </c>
      <c r="L307" s="457" t="str">
        <f>IFERROR(AVERAGE(K307:K321),"-")</f>
        <v>-</v>
      </c>
      <c r="M307" s="153" t="str">
        <f>IFERROR(RANK(K307, K$307:K$321),"")</f>
        <v/>
      </c>
      <c r="N307" s="448"/>
      <c r="O307" s="448"/>
      <c r="P307" s="95"/>
      <c r="Q307" s="95"/>
      <c r="R307" s="177" t="str">
        <f>IFERROR(Q307/P307,"")</f>
        <v/>
      </c>
      <c r="S307" s="95" t="str">
        <f>IFERROR(RANK(R307, R$307:R$321),"")</f>
        <v/>
      </c>
      <c r="T307" s="447" t="e">
        <f>AVERAGE(R307:R321)</f>
        <v>#DIV/0!</v>
      </c>
      <c r="U307" s="95"/>
      <c r="V307" s="95"/>
      <c r="W307" s="177" t="str">
        <f>IFERROR(V307/U307,"")</f>
        <v/>
      </c>
      <c r="X307" s="95" t="str">
        <f>IFERROR(RANK(W307, W$307:W$321),"")</f>
        <v/>
      </c>
      <c r="Y307" s="447" t="e">
        <f>AVERAGE(W307:W321)</f>
        <v>#DIV/0!</v>
      </c>
      <c r="Z307" s="95"/>
      <c r="AA307" s="95"/>
      <c r="AB307" s="177" t="str">
        <f>IFERROR(AA307/Z307,"")</f>
        <v/>
      </c>
      <c r="AC307" s="95" t="str">
        <f>IFERROR(RANK(AB307, AB$307:AB$321),"")</f>
        <v/>
      </c>
      <c r="AD307" s="447" t="e">
        <f>AVERAGE(AB307:AB321)</f>
        <v>#DIV/0!</v>
      </c>
      <c r="AE307" s="95"/>
      <c r="AF307" s="95"/>
      <c r="AG307" s="177" t="str">
        <f>IFERROR(AF307/AE307,"")</f>
        <v/>
      </c>
      <c r="AH307" s="95" t="str">
        <f>IFERROR(RANK(AG307, AG$307:AG$321),"")</f>
        <v/>
      </c>
      <c r="AI307" s="447" t="e">
        <f>AVERAGE(AG307:AG321)</f>
        <v>#DIV/0!</v>
      </c>
      <c r="AJ307" s="95"/>
      <c r="AK307" s="95"/>
      <c r="AL307" s="177" t="str">
        <f>IFERROR(AK307/AJ307,"")</f>
        <v/>
      </c>
      <c r="AM307" s="95" t="str">
        <f>IFERROR(RANK(AL307, AL$307:AL$321),"")</f>
        <v/>
      </c>
      <c r="AN307" s="447" t="e">
        <f>AVERAGE(AL307:AL321)</f>
        <v>#DIV/0!</v>
      </c>
      <c r="AO307" s="95"/>
      <c r="AP307" s="95"/>
      <c r="AQ307" s="177" t="str">
        <f>IFERROR(AP307/AO307,"")</f>
        <v/>
      </c>
      <c r="AR307" s="95" t="str">
        <f>IFERROR(RANK(AQ307, AQ$307:AQ$321),"")</f>
        <v/>
      </c>
      <c r="AS307" s="447" t="e">
        <f>AVERAGE(AQ307:AQ321)</f>
        <v>#DIV/0!</v>
      </c>
      <c r="AT307" s="95"/>
      <c r="AU307" s="95"/>
      <c r="AV307" s="177" t="str">
        <f>IFERROR(AU307/AT307,"")</f>
        <v/>
      </c>
      <c r="AW307" s="95" t="str">
        <f>IFERROR(RANK(AV307, AV$307:AV$321),"")</f>
        <v/>
      </c>
      <c r="AX307" s="447" t="e">
        <f>AVERAGE(AV307:AV321)</f>
        <v>#DIV/0!</v>
      </c>
    </row>
    <row r="308" spans="2:50" hidden="1">
      <c r="B308" s="456"/>
      <c r="C308" s="95">
        <f t="shared" ref="C308:C321" si="314">C288</f>
        <v>2</v>
      </c>
      <c r="D308" s="95"/>
      <c r="E308" s="95"/>
      <c r="F308" s="95"/>
      <c r="G308" s="177"/>
      <c r="H308" s="447"/>
      <c r="I308" s="153" t="str">
        <f t="shared" si="311"/>
        <v/>
      </c>
      <c r="J308" s="153" t="str">
        <f t="shared" si="312"/>
        <v/>
      </c>
      <c r="K308" s="154" t="str">
        <f t="shared" si="313"/>
        <v/>
      </c>
      <c r="L308" s="458"/>
      <c r="M308" s="153" t="str">
        <f t="shared" ref="M308:M321" si="315">IFERROR(RANK(K308, K$307:K$321),"")</f>
        <v/>
      </c>
      <c r="N308" s="448"/>
      <c r="O308" s="448"/>
      <c r="P308" s="95"/>
      <c r="Q308" s="95"/>
      <c r="R308" s="177" t="str">
        <f t="shared" ref="R308:R321" si="316">IFERROR(Q308/P308,"")</f>
        <v/>
      </c>
      <c r="S308" s="95" t="str">
        <f t="shared" ref="S308:S321" si="317">IFERROR(RANK(R308, R$307:R$321),"")</f>
        <v/>
      </c>
      <c r="T308" s="447"/>
      <c r="U308" s="95"/>
      <c r="V308" s="95"/>
      <c r="W308" s="177" t="str">
        <f t="shared" ref="W308:W321" si="318">IFERROR(V308/U308,"")</f>
        <v/>
      </c>
      <c r="X308" s="95" t="str">
        <f t="shared" ref="X308:X321" si="319">IFERROR(RANK(W308, W$307:W$321),"")</f>
        <v/>
      </c>
      <c r="Y308" s="447"/>
      <c r="Z308" s="95"/>
      <c r="AA308" s="95"/>
      <c r="AB308" s="177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47"/>
      <c r="AE308" s="95"/>
      <c r="AF308" s="95"/>
      <c r="AG308" s="177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47"/>
      <c r="AJ308" s="95"/>
      <c r="AK308" s="95"/>
      <c r="AL308" s="177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47"/>
      <c r="AO308" s="95"/>
      <c r="AP308" s="95"/>
      <c r="AQ308" s="177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47"/>
      <c r="AT308" s="95"/>
      <c r="AU308" s="95"/>
      <c r="AV308" s="177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47"/>
    </row>
    <row r="309" spans="2:50" hidden="1">
      <c r="B309" s="456"/>
      <c r="C309" s="95">
        <f t="shared" si="314"/>
        <v>3</v>
      </c>
      <c r="D309" s="95"/>
      <c r="E309" s="95"/>
      <c r="F309" s="95"/>
      <c r="G309" s="177"/>
      <c r="H309" s="447"/>
      <c r="I309" s="153" t="str">
        <f t="shared" si="311"/>
        <v/>
      </c>
      <c r="J309" s="153" t="str">
        <f t="shared" si="312"/>
        <v/>
      </c>
      <c r="K309" s="154" t="str">
        <f t="shared" si="313"/>
        <v/>
      </c>
      <c r="L309" s="458"/>
      <c r="M309" s="153" t="str">
        <f t="shared" si="315"/>
        <v/>
      </c>
      <c r="N309" s="448"/>
      <c r="O309" s="448"/>
      <c r="P309" s="95"/>
      <c r="Q309" s="95"/>
      <c r="R309" s="177" t="str">
        <f t="shared" si="316"/>
        <v/>
      </c>
      <c r="S309" s="95" t="str">
        <f t="shared" si="317"/>
        <v/>
      </c>
      <c r="T309" s="447"/>
      <c r="U309" s="95"/>
      <c r="V309" s="95"/>
      <c r="W309" s="177" t="str">
        <f t="shared" si="318"/>
        <v/>
      </c>
      <c r="X309" s="95" t="str">
        <f t="shared" si="319"/>
        <v/>
      </c>
      <c r="Y309" s="447"/>
      <c r="Z309" s="95"/>
      <c r="AA309" s="95"/>
      <c r="AB309" s="177" t="str">
        <f t="shared" si="320"/>
        <v/>
      </c>
      <c r="AC309" s="95" t="str">
        <f t="shared" si="321"/>
        <v/>
      </c>
      <c r="AD309" s="447"/>
      <c r="AE309" s="95"/>
      <c r="AF309" s="95"/>
      <c r="AG309" s="177" t="str">
        <f t="shared" si="322"/>
        <v/>
      </c>
      <c r="AH309" s="95" t="str">
        <f t="shared" si="323"/>
        <v/>
      </c>
      <c r="AI309" s="447"/>
      <c r="AJ309" s="95"/>
      <c r="AK309" s="95"/>
      <c r="AL309" s="177" t="str">
        <f t="shared" si="324"/>
        <v/>
      </c>
      <c r="AM309" s="95" t="str">
        <f t="shared" si="325"/>
        <v/>
      </c>
      <c r="AN309" s="447"/>
      <c r="AO309" s="95"/>
      <c r="AP309" s="95"/>
      <c r="AQ309" s="177" t="str">
        <f t="shared" si="326"/>
        <v/>
      </c>
      <c r="AR309" s="95" t="str">
        <f t="shared" si="327"/>
        <v/>
      </c>
      <c r="AS309" s="447"/>
      <c r="AT309" s="95"/>
      <c r="AU309" s="95"/>
      <c r="AV309" s="177" t="str">
        <f t="shared" si="328"/>
        <v/>
      </c>
      <c r="AW309" s="95" t="str">
        <f t="shared" si="329"/>
        <v/>
      </c>
      <c r="AX309" s="447"/>
    </row>
    <row r="310" spans="2:50" hidden="1">
      <c r="B310" s="456"/>
      <c r="C310" s="95">
        <f t="shared" si="314"/>
        <v>4</v>
      </c>
      <c r="D310" s="95"/>
      <c r="E310" s="95"/>
      <c r="F310" s="95"/>
      <c r="G310" s="177"/>
      <c r="H310" s="447"/>
      <c r="I310" s="153" t="str">
        <f>IFERROR(AVERAGE(P310,U310,Z310,AE310,AJ310,AO310,AT310),"")</f>
        <v/>
      </c>
      <c r="J310" s="153" t="str">
        <f>IFERROR(AVERAGE(Q310,V310,AA310,AF310,AK310,AP310,AU310),"")</f>
        <v/>
      </c>
      <c r="K310" s="154" t="str">
        <f>IFERROR(AVERAGE(R310,W310,AB310,AG310,AL310,AQ310,AV310),"")</f>
        <v/>
      </c>
      <c r="L310" s="458"/>
      <c r="M310" s="153" t="str">
        <f t="shared" si="315"/>
        <v/>
      </c>
      <c r="N310" s="448"/>
      <c r="O310" s="448"/>
      <c r="P310" s="95"/>
      <c r="Q310" s="95"/>
      <c r="R310" s="177" t="str">
        <f t="shared" si="316"/>
        <v/>
      </c>
      <c r="S310" s="95" t="str">
        <f t="shared" si="317"/>
        <v/>
      </c>
      <c r="T310" s="447"/>
      <c r="U310" s="95"/>
      <c r="V310" s="95"/>
      <c r="W310" s="177" t="str">
        <f t="shared" si="318"/>
        <v/>
      </c>
      <c r="X310" s="95" t="str">
        <f t="shared" si="319"/>
        <v/>
      </c>
      <c r="Y310" s="447"/>
      <c r="Z310" s="95"/>
      <c r="AA310" s="95"/>
      <c r="AB310" s="177" t="str">
        <f t="shared" si="320"/>
        <v/>
      </c>
      <c r="AC310" s="95" t="str">
        <f t="shared" si="321"/>
        <v/>
      </c>
      <c r="AD310" s="447"/>
      <c r="AE310" s="95"/>
      <c r="AF310" s="95"/>
      <c r="AG310" s="177" t="str">
        <f t="shared" si="322"/>
        <v/>
      </c>
      <c r="AH310" s="95" t="str">
        <f t="shared" si="323"/>
        <v/>
      </c>
      <c r="AI310" s="447"/>
      <c r="AJ310" s="95"/>
      <c r="AK310" s="95"/>
      <c r="AL310" s="177" t="str">
        <f t="shared" si="324"/>
        <v/>
      </c>
      <c r="AM310" s="95" t="str">
        <f t="shared" si="325"/>
        <v/>
      </c>
      <c r="AN310" s="447"/>
      <c r="AO310" s="95"/>
      <c r="AP310" s="95"/>
      <c r="AQ310" s="177" t="str">
        <f t="shared" si="326"/>
        <v/>
      </c>
      <c r="AR310" s="95" t="str">
        <f t="shared" si="327"/>
        <v/>
      </c>
      <c r="AS310" s="447"/>
      <c r="AT310" s="95"/>
      <c r="AU310" s="95"/>
      <c r="AV310" s="177" t="str">
        <f t="shared" si="328"/>
        <v/>
      </c>
      <c r="AW310" s="95" t="str">
        <f t="shared" si="329"/>
        <v/>
      </c>
      <c r="AX310" s="447"/>
    </row>
    <row r="311" spans="2:50" hidden="1">
      <c r="B311" s="456"/>
      <c r="C311" s="95">
        <f t="shared" si="314"/>
        <v>5</v>
      </c>
      <c r="D311" s="95"/>
      <c r="E311" s="95"/>
      <c r="F311" s="95"/>
      <c r="G311" s="177"/>
      <c r="H311" s="447"/>
      <c r="I311" s="153" t="str">
        <f t="shared" ref="I311:I321" si="330">IFERROR(AVERAGE(P311,U311,Z311,AE311,AJ311,AO311,AT311),"")</f>
        <v/>
      </c>
      <c r="J311" s="153" t="str">
        <f t="shared" ref="J311:J321" si="331">IFERROR(AVERAGE(Q311,V311,AA311,AF311,AK311,AP311,AU311),"")</f>
        <v/>
      </c>
      <c r="K311" s="154" t="str">
        <f t="shared" ref="K311:K321" si="332">IFERROR(AVERAGE(R311,W311,AB311,AG311,AL311,AQ311,AV311),"")</f>
        <v/>
      </c>
      <c r="L311" s="458"/>
      <c r="M311" s="153" t="str">
        <f t="shared" si="315"/>
        <v/>
      </c>
      <c r="N311" s="448"/>
      <c r="O311" s="448"/>
      <c r="P311" s="95"/>
      <c r="Q311" s="95"/>
      <c r="R311" s="177" t="str">
        <f t="shared" si="316"/>
        <v/>
      </c>
      <c r="S311" s="95" t="str">
        <f t="shared" si="317"/>
        <v/>
      </c>
      <c r="T311" s="447"/>
      <c r="U311" s="95"/>
      <c r="V311" s="95"/>
      <c r="W311" s="177" t="str">
        <f t="shared" si="318"/>
        <v/>
      </c>
      <c r="X311" s="95" t="str">
        <f t="shared" si="319"/>
        <v/>
      </c>
      <c r="Y311" s="447"/>
      <c r="Z311" s="95"/>
      <c r="AA311" s="95"/>
      <c r="AB311" s="177" t="str">
        <f t="shared" si="320"/>
        <v/>
      </c>
      <c r="AC311" s="95" t="str">
        <f t="shared" si="321"/>
        <v/>
      </c>
      <c r="AD311" s="447"/>
      <c r="AE311" s="95"/>
      <c r="AF311" s="95"/>
      <c r="AG311" s="177" t="str">
        <f t="shared" si="322"/>
        <v/>
      </c>
      <c r="AH311" s="95" t="str">
        <f t="shared" si="323"/>
        <v/>
      </c>
      <c r="AI311" s="447"/>
      <c r="AJ311" s="95"/>
      <c r="AK311" s="95"/>
      <c r="AL311" s="177" t="str">
        <f t="shared" si="324"/>
        <v/>
      </c>
      <c r="AM311" s="95" t="str">
        <f t="shared" si="325"/>
        <v/>
      </c>
      <c r="AN311" s="447"/>
      <c r="AO311" s="95"/>
      <c r="AP311" s="95"/>
      <c r="AQ311" s="177" t="str">
        <f t="shared" si="326"/>
        <v/>
      </c>
      <c r="AR311" s="95" t="str">
        <f t="shared" si="327"/>
        <v/>
      </c>
      <c r="AS311" s="447"/>
      <c r="AT311" s="95"/>
      <c r="AU311" s="95"/>
      <c r="AV311" s="177" t="str">
        <f t="shared" si="328"/>
        <v/>
      </c>
      <c r="AW311" s="95" t="str">
        <f t="shared" si="329"/>
        <v/>
      </c>
      <c r="AX311" s="447"/>
    </row>
    <row r="312" spans="2:50" hidden="1">
      <c r="B312" s="456"/>
      <c r="C312" s="95">
        <f t="shared" si="314"/>
        <v>6</v>
      </c>
      <c r="D312" s="95"/>
      <c r="E312" s="95"/>
      <c r="F312" s="95"/>
      <c r="G312" s="177"/>
      <c r="H312" s="447"/>
      <c r="I312" s="153" t="str">
        <f t="shared" si="330"/>
        <v/>
      </c>
      <c r="J312" s="153" t="str">
        <f t="shared" si="331"/>
        <v/>
      </c>
      <c r="K312" s="154" t="str">
        <f t="shared" si="332"/>
        <v/>
      </c>
      <c r="L312" s="458"/>
      <c r="M312" s="153" t="str">
        <f t="shared" si="315"/>
        <v/>
      </c>
      <c r="N312" s="448"/>
      <c r="O312" s="448"/>
      <c r="P312" s="95"/>
      <c r="Q312" s="95"/>
      <c r="R312" s="177" t="str">
        <f t="shared" si="316"/>
        <v/>
      </c>
      <c r="S312" s="95" t="str">
        <f t="shared" si="317"/>
        <v/>
      </c>
      <c r="T312" s="447"/>
      <c r="U312" s="95"/>
      <c r="V312" s="95"/>
      <c r="W312" s="177" t="str">
        <f t="shared" si="318"/>
        <v/>
      </c>
      <c r="X312" s="95" t="str">
        <f t="shared" si="319"/>
        <v/>
      </c>
      <c r="Y312" s="447"/>
      <c r="Z312" s="95"/>
      <c r="AA312" s="95"/>
      <c r="AB312" s="177" t="str">
        <f t="shared" si="320"/>
        <v/>
      </c>
      <c r="AC312" s="95" t="str">
        <f t="shared" si="321"/>
        <v/>
      </c>
      <c r="AD312" s="447"/>
      <c r="AE312" s="95"/>
      <c r="AF312" s="95"/>
      <c r="AG312" s="177" t="str">
        <f t="shared" si="322"/>
        <v/>
      </c>
      <c r="AH312" s="95" t="str">
        <f t="shared" si="323"/>
        <v/>
      </c>
      <c r="AI312" s="447"/>
      <c r="AJ312" s="95"/>
      <c r="AK312" s="95"/>
      <c r="AL312" s="177" t="str">
        <f t="shared" si="324"/>
        <v/>
      </c>
      <c r="AM312" s="95" t="str">
        <f t="shared" si="325"/>
        <v/>
      </c>
      <c r="AN312" s="447"/>
      <c r="AO312" s="95"/>
      <c r="AP312" s="95"/>
      <c r="AQ312" s="177" t="str">
        <f t="shared" si="326"/>
        <v/>
      </c>
      <c r="AR312" s="95" t="str">
        <f t="shared" si="327"/>
        <v/>
      </c>
      <c r="AS312" s="447"/>
      <c r="AT312" s="95"/>
      <c r="AU312" s="95"/>
      <c r="AV312" s="177" t="str">
        <f t="shared" si="328"/>
        <v/>
      </c>
      <c r="AW312" s="95" t="str">
        <f t="shared" si="329"/>
        <v/>
      </c>
      <c r="AX312" s="447"/>
    </row>
    <row r="313" spans="2:50" hidden="1">
      <c r="B313" s="456"/>
      <c r="C313" s="95">
        <f t="shared" si="314"/>
        <v>7</v>
      </c>
      <c r="D313" s="95"/>
      <c r="E313" s="95"/>
      <c r="F313" s="95"/>
      <c r="G313" s="177"/>
      <c r="H313" s="447"/>
      <c r="I313" s="153" t="str">
        <f t="shared" si="330"/>
        <v/>
      </c>
      <c r="J313" s="153" t="str">
        <f t="shared" si="331"/>
        <v/>
      </c>
      <c r="K313" s="154" t="str">
        <f t="shared" si="332"/>
        <v/>
      </c>
      <c r="L313" s="458"/>
      <c r="M313" s="153" t="str">
        <f t="shared" si="315"/>
        <v/>
      </c>
      <c r="N313" s="448"/>
      <c r="O313" s="448"/>
      <c r="P313" s="95"/>
      <c r="Q313" s="95"/>
      <c r="R313" s="177" t="str">
        <f t="shared" si="316"/>
        <v/>
      </c>
      <c r="S313" s="95" t="str">
        <f t="shared" si="317"/>
        <v/>
      </c>
      <c r="T313" s="447"/>
      <c r="U313" s="95"/>
      <c r="V313" s="95"/>
      <c r="W313" s="177" t="str">
        <f t="shared" si="318"/>
        <v/>
      </c>
      <c r="X313" s="95" t="str">
        <f t="shared" si="319"/>
        <v/>
      </c>
      <c r="Y313" s="447"/>
      <c r="Z313" s="95"/>
      <c r="AA313" s="95"/>
      <c r="AB313" s="177" t="str">
        <f t="shared" si="320"/>
        <v/>
      </c>
      <c r="AC313" s="95" t="str">
        <f t="shared" si="321"/>
        <v/>
      </c>
      <c r="AD313" s="447"/>
      <c r="AE313" s="95"/>
      <c r="AF313" s="95"/>
      <c r="AG313" s="177" t="str">
        <f t="shared" si="322"/>
        <v/>
      </c>
      <c r="AH313" s="95" t="str">
        <f t="shared" si="323"/>
        <v/>
      </c>
      <c r="AI313" s="447"/>
      <c r="AJ313" s="95"/>
      <c r="AK313" s="95"/>
      <c r="AL313" s="177" t="str">
        <f t="shared" si="324"/>
        <v/>
      </c>
      <c r="AM313" s="95" t="str">
        <f t="shared" si="325"/>
        <v/>
      </c>
      <c r="AN313" s="447"/>
      <c r="AO313" s="95"/>
      <c r="AP313" s="95"/>
      <c r="AQ313" s="177" t="str">
        <f t="shared" si="326"/>
        <v/>
      </c>
      <c r="AR313" s="95" t="str">
        <f t="shared" si="327"/>
        <v/>
      </c>
      <c r="AS313" s="447"/>
      <c r="AT313" s="95"/>
      <c r="AU313" s="95"/>
      <c r="AV313" s="177" t="str">
        <f t="shared" si="328"/>
        <v/>
      </c>
      <c r="AW313" s="95" t="str">
        <f t="shared" si="329"/>
        <v/>
      </c>
      <c r="AX313" s="447"/>
    </row>
    <row r="314" spans="2:50" hidden="1">
      <c r="B314" s="456"/>
      <c r="C314" s="95">
        <f t="shared" si="314"/>
        <v>8</v>
      </c>
      <c r="D314" s="95"/>
      <c r="E314" s="95"/>
      <c r="F314" s="95"/>
      <c r="G314" s="177"/>
      <c r="H314" s="447"/>
      <c r="I314" s="153" t="str">
        <f t="shared" si="330"/>
        <v/>
      </c>
      <c r="J314" s="153" t="str">
        <f t="shared" si="331"/>
        <v/>
      </c>
      <c r="K314" s="154" t="str">
        <f t="shared" si="332"/>
        <v/>
      </c>
      <c r="L314" s="458"/>
      <c r="M314" s="153" t="str">
        <f t="shared" si="315"/>
        <v/>
      </c>
      <c r="N314" s="448"/>
      <c r="O314" s="448"/>
      <c r="P314" s="95"/>
      <c r="Q314" s="95"/>
      <c r="R314" s="177" t="str">
        <f t="shared" si="316"/>
        <v/>
      </c>
      <c r="S314" s="95" t="str">
        <f t="shared" si="317"/>
        <v/>
      </c>
      <c r="T314" s="447"/>
      <c r="U314" s="95"/>
      <c r="V314" s="95"/>
      <c r="W314" s="177" t="str">
        <f t="shared" si="318"/>
        <v/>
      </c>
      <c r="X314" s="95" t="str">
        <f t="shared" si="319"/>
        <v/>
      </c>
      <c r="Y314" s="447"/>
      <c r="Z314" s="95"/>
      <c r="AA314" s="95"/>
      <c r="AB314" s="177" t="str">
        <f t="shared" si="320"/>
        <v/>
      </c>
      <c r="AC314" s="95" t="str">
        <f t="shared" si="321"/>
        <v/>
      </c>
      <c r="AD314" s="447"/>
      <c r="AE314" s="95"/>
      <c r="AF314" s="95"/>
      <c r="AG314" s="177" t="str">
        <f t="shared" si="322"/>
        <v/>
      </c>
      <c r="AH314" s="95" t="str">
        <f t="shared" si="323"/>
        <v/>
      </c>
      <c r="AI314" s="447"/>
      <c r="AJ314" s="95"/>
      <c r="AK314" s="95"/>
      <c r="AL314" s="177" t="str">
        <f t="shared" si="324"/>
        <v/>
      </c>
      <c r="AM314" s="95" t="str">
        <f t="shared" si="325"/>
        <v/>
      </c>
      <c r="AN314" s="447"/>
      <c r="AO314" s="95"/>
      <c r="AP314" s="95"/>
      <c r="AQ314" s="177" t="str">
        <f t="shared" si="326"/>
        <v/>
      </c>
      <c r="AR314" s="95" t="str">
        <f t="shared" si="327"/>
        <v/>
      </c>
      <c r="AS314" s="447"/>
      <c r="AT314" s="95"/>
      <c r="AU314" s="95"/>
      <c r="AV314" s="177" t="str">
        <f t="shared" si="328"/>
        <v/>
      </c>
      <c r="AW314" s="95" t="str">
        <f t="shared" si="329"/>
        <v/>
      </c>
      <c r="AX314" s="447"/>
    </row>
    <row r="315" spans="2:50" hidden="1">
      <c r="B315" s="456"/>
      <c r="C315" s="95">
        <f t="shared" si="314"/>
        <v>9</v>
      </c>
      <c r="D315" s="95"/>
      <c r="E315" s="95"/>
      <c r="F315" s="95"/>
      <c r="G315" s="177"/>
      <c r="H315" s="447"/>
      <c r="I315" s="153" t="str">
        <f t="shared" si="330"/>
        <v/>
      </c>
      <c r="J315" s="153" t="str">
        <f t="shared" si="331"/>
        <v/>
      </c>
      <c r="K315" s="154" t="str">
        <f t="shared" si="332"/>
        <v/>
      </c>
      <c r="L315" s="458"/>
      <c r="M315" s="153" t="str">
        <f t="shared" si="315"/>
        <v/>
      </c>
      <c r="N315" s="448"/>
      <c r="O315" s="448"/>
      <c r="P315" s="95"/>
      <c r="Q315" s="95"/>
      <c r="R315" s="177" t="str">
        <f t="shared" si="316"/>
        <v/>
      </c>
      <c r="S315" s="95" t="str">
        <f t="shared" si="317"/>
        <v/>
      </c>
      <c r="T315" s="447"/>
      <c r="U315" s="95"/>
      <c r="V315" s="95"/>
      <c r="W315" s="177" t="str">
        <f t="shared" si="318"/>
        <v/>
      </c>
      <c r="X315" s="95" t="str">
        <f t="shared" si="319"/>
        <v/>
      </c>
      <c r="Y315" s="447"/>
      <c r="Z315" s="95"/>
      <c r="AA315" s="95"/>
      <c r="AB315" s="177" t="str">
        <f t="shared" si="320"/>
        <v/>
      </c>
      <c r="AC315" s="95" t="str">
        <f t="shared" si="321"/>
        <v/>
      </c>
      <c r="AD315" s="447"/>
      <c r="AE315" s="95"/>
      <c r="AF315" s="95"/>
      <c r="AG315" s="177" t="str">
        <f t="shared" si="322"/>
        <v/>
      </c>
      <c r="AH315" s="95" t="str">
        <f t="shared" si="323"/>
        <v/>
      </c>
      <c r="AI315" s="447"/>
      <c r="AJ315" s="95"/>
      <c r="AK315" s="95"/>
      <c r="AL315" s="177" t="str">
        <f t="shared" si="324"/>
        <v/>
      </c>
      <c r="AM315" s="95" t="str">
        <f t="shared" si="325"/>
        <v/>
      </c>
      <c r="AN315" s="447"/>
      <c r="AO315" s="95"/>
      <c r="AP315" s="95"/>
      <c r="AQ315" s="177" t="str">
        <f t="shared" si="326"/>
        <v/>
      </c>
      <c r="AR315" s="95" t="str">
        <f t="shared" si="327"/>
        <v/>
      </c>
      <c r="AS315" s="447"/>
      <c r="AT315" s="95"/>
      <c r="AU315" s="95"/>
      <c r="AV315" s="177" t="str">
        <f t="shared" si="328"/>
        <v/>
      </c>
      <c r="AW315" s="95" t="str">
        <f t="shared" si="329"/>
        <v/>
      </c>
      <c r="AX315" s="447"/>
    </row>
    <row r="316" spans="2:50" hidden="1">
      <c r="B316" s="456"/>
      <c r="C316" s="95">
        <f t="shared" si="314"/>
        <v>10</v>
      </c>
      <c r="D316" s="95"/>
      <c r="E316" s="95"/>
      <c r="F316" s="95"/>
      <c r="G316" s="177"/>
      <c r="H316" s="447"/>
      <c r="I316" s="153" t="str">
        <f t="shared" si="330"/>
        <v/>
      </c>
      <c r="J316" s="153" t="str">
        <f t="shared" si="331"/>
        <v/>
      </c>
      <c r="K316" s="154" t="str">
        <f t="shared" si="332"/>
        <v/>
      </c>
      <c r="L316" s="458"/>
      <c r="M316" s="153" t="str">
        <f t="shared" si="315"/>
        <v/>
      </c>
      <c r="N316" s="448"/>
      <c r="O316" s="448"/>
      <c r="P316" s="95"/>
      <c r="Q316" s="95"/>
      <c r="R316" s="177" t="str">
        <f t="shared" si="316"/>
        <v/>
      </c>
      <c r="S316" s="95" t="str">
        <f t="shared" si="317"/>
        <v/>
      </c>
      <c r="T316" s="447"/>
      <c r="U316" s="95"/>
      <c r="V316" s="95"/>
      <c r="W316" s="177" t="str">
        <f t="shared" si="318"/>
        <v/>
      </c>
      <c r="X316" s="95" t="str">
        <f t="shared" si="319"/>
        <v/>
      </c>
      <c r="Y316" s="447"/>
      <c r="Z316" s="95"/>
      <c r="AA316" s="95"/>
      <c r="AB316" s="177" t="str">
        <f t="shared" si="320"/>
        <v/>
      </c>
      <c r="AC316" s="95" t="str">
        <f t="shared" si="321"/>
        <v/>
      </c>
      <c r="AD316" s="447"/>
      <c r="AE316" s="95"/>
      <c r="AF316" s="95"/>
      <c r="AG316" s="177" t="str">
        <f t="shared" si="322"/>
        <v/>
      </c>
      <c r="AH316" s="95" t="str">
        <f t="shared" si="323"/>
        <v/>
      </c>
      <c r="AI316" s="447"/>
      <c r="AJ316" s="95"/>
      <c r="AK316" s="95"/>
      <c r="AL316" s="177" t="str">
        <f t="shared" si="324"/>
        <v/>
      </c>
      <c r="AM316" s="95" t="str">
        <f t="shared" si="325"/>
        <v/>
      </c>
      <c r="AN316" s="447"/>
      <c r="AO316" s="95"/>
      <c r="AP316" s="95"/>
      <c r="AQ316" s="177" t="str">
        <f t="shared" si="326"/>
        <v/>
      </c>
      <c r="AR316" s="95" t="str">
        <f t="shared" si="327"/>
        <v/>
      </c>
      <c r="AS316" s="447"/>
      <c r="AT316" s="95"/>
      <c r="AU316" s="95"/>
      <c r="AV316" s="177" t="str">
        <f t="shared" si="328"/>
        <v/>
      </c>
      <c r="AW316" s="95" t="str">
        <f t="shared" si="329"/>
        <v/>
      </c>
      <c r="AX316" s="447"/>
    </row>
    <row r="317" spans="2:50" hidden="1">
      <c r="B317" s="456"/>
      <c r="C317" s="95">
        <f t="shared" si="314"/>
        <v>11</v>
      </c>
      <c r="D317" s="95"/>
      <c r="E317" s="95"/>
      <c r="F317" s="95"/>
      <c r="G317" s="177"/>
      <c r="H317" s="447"/>
      <c r="I317" s="153" t="str">
        <f t="shared" si="330"/>
        <v/>
      </c>
      <c r="J317" s="153" t="str">
        <f t="shared" si="331"/>
        <v/>
      </c>
      <c r="K317" s="154" t="str">
        <f t="shared" si="332"/>
        <v/>
      </c>
      <c r="L317" s="458"/>
      <c r="M317" s="153" t="str">
        <f t="shared" si="315"/>
        <v/>
      </c>
      <c r="N317" s="448"/>
      <c r="O317" s="448"/>
      <c r="P317" s="95"/>
      <c r="Q317" s="95"/>
      <c r="R317" s="177" t="str">
        <f t="shared" si="316"/>
        <v/>
      </c>
      <c r="S317" s="95" t="str">
        <f t="shared" si="317"/>
        <v/>
      </c>
      <c r="T317" s="447"/>
      <c r="U317" s="95"/>
      <c r="V317" s="95"/>
      <c r="W317" s="177" t="str">
        <f t="shared" si="318"/>
        <v/>
      </c>
      <c r="X317" s="95" t="str">
        <f t="shared" si="319"/>
        <v/>
      </c>
      <c r="Y317" s="447"/>
      <c r="Z317" s="95"/>
      <c r="AA317" s="95"/>
      <c r="AB317" s="177" t="str">
        <f t="shared" si="320"/>
        <v/>
      </c>
      <c r="AC317" s="95" t="str">
        <f t="shared" si="321"/>
        <v/>
      </c>
      <c r="AD317" s="447"/>
      <c r="AE317" s="95"/>
      <c r="AF317" s="95"/>
      <c r="AG317" s="177" t="str">
        <f t="shared" si="322"/>
        <v/>
      </c>
      <c r="AH317" s="95" t="str">
        <f t="shared" si="323"/>
        <v/>
      </c>
      <c r="AI317" s="447"/>
      <c r="AJ317" s="95"/>
      <c r="AK317" s="95"/>
      <c r="AL317" s="177" t="str">
        <f t="shared" si="324"/>
        <v/>
      </c>
      <c r="AM317" s="95" t="str">
        <f t="shared" si="325"/>
        <v/>
      </c>
      <c r="AN317" s="447"/>
      <c r="AO317" s="95"/>
      <c r="AP317" s="95"/>
      <c r="AQ317" s="177" t="str">
        <f t="shared" si="326"/>
        <v/>
      </c>
      <c r="AR317" s="95" t="str">
        <f t="shared" si="327"/>
        <v/>
      </c>
      <c r="AS317" s="447"/>
      <c r="AT317" s="95"/>
      <c r="AU317" s="95"/>
      <c r="AV317" s="177" t="str">
        <f t="shared" si="328"/>
        <v/>
      </c>
      <c r="AW317" s="95" t="str">
        <f t="shared" si="329"/>
        <v/>
      </c>
      <c r="AX317" s="447"/>
    </row>
    <row r="318" spans="2:50" hidden="1">
      <c r="B318" s="456"/>
      <c r="C318" s="95">
        <f t="shared" si="314"/>
        <v>12</v>
      </c>
      <c r="D318" s="95"/>
      <c r="E318" s="95"/>
      <c r="F318" s="95"/>
      <c r="G318" s="177"/>
      <c r="H318" s="447"/>
      <c r="I318" s="153" t="str">
        <f t="shared" si="330"/>
        <v/>
      </c>
      <c r="J318" s="153" t="str">
        <f t="shared" si="331"/>
        <v/>
      </c>
      <c r="K318" s="154" t="str">
        <f t="shared" si="332"/>
        <v/>
      </c>
      <c r="L318" s="458"/>
      <c r="M318" s="153" t="str">
        <f t="shared" si="315"/>
        <v/>
      </c>
      <c r="N318" s="448"/>
      <c r="O318" s="448"/>
      <c r="P318" s="95"/>
      <c r="Q318" s="95"/>
      <c r="R318" s="177" t="str">
        <f t="shared" si="316"/>
        <v/>
      </c>
      <c r="S318" s="95" t="str">
        <f t="shared" si="317"/>
        <v/>
      </c>
      <c r="T318" s="447"/>
      <c r="U318" s="95"/>
      <c r="V318" s="95"/>
      <c r="W318" s="177" t="str">
        <f t="shared" si="318"/>
        <v/>
      </c>
      <c r="X318" s="95" t="str">
        <f t="shared" si="319"/>
        <v/>
      </c>
      <c r="Y318" s="447"/>
      <c r="Z318" s="95"/>
      <c r="AA318" s="95"/>
      <c r="AB318" s="177" t="str">
        <f t="shared" si="320"/>
        <v/>
      </c>
      <c r="AC318" s="95" t="str">
        <f t="shared" si="321"/>
        <v/>
      </c>
      <c r="AD318" s="447"/>
      <c r="AE318" s="95"/>
      <c r="AF318" s="95"/>
      <c r="AG318" s="177" t="str">
        <f t="shared" si="322"/>
        <v/>
      </c>
      <c r="AH318" s="95" t="str">
        <f t="shared" si="323"/>
        <v/>
      </c>
      <c r="AI318" s="447"/>
      <c r="AJ318" s="95"/>
      <c r="AK318" s="95"/>
      <c r="AL318" s="177" t="str">
        <f t="shared" si="324"/>
        <v/>
      </c>
      <c r="AM318" s="95" t="str">
        <f t="shared" si="325"/>
        <v/>
      </c>
      <c r="AN318" s="447"/>
      <c r="AO318" s="95"/>
      <c r="AP318" s="95"/>
      <c r="AQ318" s="177" t="str">
        <f t="shared" si="326"/>
        <v/>
      </c>
      <c r="AR318" s="95" t="str">
        <f t="shared" si="327"/>
        <v/>
      </c>
      <c r="AS318" s="447"/>
      <c r="AT318" s="95"/>
      <c r="AU318" s="95"/>
      <c r="AV318" s="177" t="str">
        <f t="shared" si="328"/>
        <v/>
      </c>
      <c r="AW318" s="95" t="str">
        <f t="shared" si="329"/>
        <v/>
      </c>
      <c r="AX318" s="447"/>
    </row>
    <row r="319" spans="2:50" hidden="1">
      <c r="B319" s="456"/>
      <c r="C319" s="95">
        <f t="shared" si="314"/>
        <v>13</v>
      </c>
      <c r="D319" s="95"/>
      <c r="E319" s="95"/>
      <c r="F319" s="95"/>
      <c r="G319" s="177"/>
      <c r="H319" s="447"/>
      <c r="I319" s="153" t="str">
        <f t="shared" si="330"/>
        <v/>
      </c>
      <c r="J319" s="153" t="str">
        <f t="shared" si="331"/>
        <v/>
      </c>
      <c r="K319" s="154" t="str">
        <f t="shared" si="332"/>
        <v/>
      </c>
      <c r="L319" s="458"/>
      <c r="M319" s="153" t="str">
        <f t="shared" si="315"/>
        <v/>
      </c>
      <c r="N319" s="448"/>
      <c r="O319" s="448"/>
      <c r="P319" s="95"/>
      <c r="Q319" s="95"/>
      <c r="R319" s="177" t="str">
        <f t="shared" si="316"/>
        <v/>
      </c>
      <c r="S319" s="95" t="str">
        <f t="shared" si="317"/>
        <v/>
      </c>
      <c r="T319" s="447"/>
      <c r="U319" s="95"/>
      <c r="V319" s="95"/>
      <c r="W319" s="177" t="str">
        <f t="shared" si="318"/>
        <v/>
      </c>
      <c r="X319" s="95" t="str">
        <f t="shared" si="319"/>
        <v/>
      </c>
      <c r="Y319" s="447"/>
      <c r="Z319" s="95"/>
      <c r="AA319" s="95"/>
      <c r="AB319" s="177" t="str">
        <f t="shared" si="320"/>
        <v/>
      </c>
      <c r="AC319" s="95" t="str">
        <f t="shared" si="321"/>
        <v/>
      </c>
      <c r="AD319" s="447"/>
      <c r="AE319" s="95"/>
      <c r="AF319" s="95"/>
      <c r="AG319" s="177" t="str">
        <f t="shared" si="322"/>
        <v/>
      </c>
      <c r="AH319" s="95" t="str">
        <f t="shared" si="323"/>
        <v/>
      </c>
      <c r="AI319" s="447"/>
      <c r="AJ319" s="95"/>
      <c r="AK319" s="95"/>
      <c r="AL319" s="177" t="str">
        <f t="shared" si="324"/>
        <v/>
      </c>
      <c r="AM319" s="95" t="str">
        <f t="shared" si="325"/>
        <v/>
      </c>
      <c r="AN319" s="447"/>
      <c r="AO319" s="95"/>
      <c r="AP319" s="95"/>
      <c r="AQ319" s="177" t="str">
        <f t="shared" si="326"/>
        <v/>
      </c>
      <c r="AR319" s="95" t="str">
        <f t="shared" si="327"/>
        <v/>
      </c>
      <c r="AS319" s="447"/>
      <c r="AT319" s="95"/>
      <c r="AU319" s="95"/>
      <c r="AV319" s="177" t="str">
        <f t="shared" si="328"/>
        <v/>
      </c>
      <c r="AW319" s="95" t="str">
        <f t="shared" si="329"/>
        <v/>
      </c>
      <c r="AX319" s="447"/>
    </row>
    <row r="320" spans="2:50" hidden="1">
      <c r="B320" s="456"/>
      <c r="C320" s="95">
        <f t="shared" si="314"/>
        <v>14</v>
      </c>
      <c r="D320" s="95"/>
      <c r="E320" s="95"/>
      <c r="F320" s="95"/>
      <c r="G320" s="177"/>
      <c r="H320" s="447"/>
      <c r="I320" s="153" t="str">
        <f t="shared" si="330"/>
        <v/>
      </c>
      <c r="J320" s="153" t="str">
        <f t="shared" si="331"/>
        <v/>
      </c>
      <c r="K320" s="154" t="str">
        <f t="shared" si="332"/>
        <v/>
      </c>
      <c r="L320" s="458"/>
      <c r="M320" s="153" t="str">
        <f t="shared" si="315"/>
        <v/>
      </c>
      <c r="N320" s="448"/>
      <c r="O320" s="448"/>
      <c r="P320" s="95"/>
      <c r="Q320" s="95"/>
      <c r="R320" s="177" t="str">
        <f t="shared" si="316"/>
        <v/>
      </c>
      <c r="S320" s="95" t="str">
        <f t="shared" si="317"/>
        <v/>
      </c>
      <c r="T320" s="447"/>
      <c r="U320" s="95"/>
      <c r="V320" s="95"/>
      <c r="W320" s="177" t="str">
        <f t="shared" si="318"/>
        <v/>
      </c>
      <c r="X320" s="95" t="str">
        <f t="shared" si="319"/>
        <v/>
      </c>
      <c r="Y320" s="447"/>
      <c r="Z320" s="95"/>
      <c r="AA320" s="95"/>
      <c r="AB320" s="177" t="str">
        <f t="shared" si="320"/>
        <v/>
      </c>
      <c r="AC320" s="95" t="str">
        <f t="shared" si="321"/>
        <v/>
      </c>
      <c r="AD320" s="447"/>
      <c r="AE320" s="95"/>
      <c r="AF320" s="95"/>
      <c r="AG320" s="177" t="str">
        <f t="shared" si="322"/>
        <v/>
      </c>
      <c r="AH320" s="95" t="str">
        <f t="shared" si="323"/>
        <v/>
      </c>
      <c r="AI320" s="447"/>
      <c r="AJ320" s="95"/>
      <c r="AK320" s="95"/>
      <c r="AL320" s="177" t="str">
        <f t="shared" si="324"/>
        <v/>
      </c>
      <c r="AM320" s="95" t="str">
        <f t="shared" si="325"/>
        <v/>
      </c>
      <c r="AN320" s="447"/>
      <c r="AO320" s="95"/>
      <c r="AP320" s="95"/>
      <c r="AQ320" s="177" t="str">
        <f t="shared" si="326"/>
        <v/>
      </c>
      <c r="AR320" s="95" t="str">
        <f t="shared" si="327"/>
        <v/>
      </c>
      <c r="AS320" s="447"/>
      <c r="AT320" s="95"/>
      <c r="AU320" s="95"/>
      <c r="AV320" s="177" t="str">
        <f t="shared" si="328"/>
        <v/>
      </c>
      <c r="AW320" s="95" t="str">
        <f t="shared" si="329"/>
        <v/>
      </c>
      <c r="AX320" s="447"/>
    </row>
    <row r="321" spans="2:50" hidden="1">
      <c r="B321" s="456"/>
      <c r="C321" s="95">
        <f t="shared" si="314"/>
        <v>15</v>
      </c>
      <c r="D321" s="95"/>
      <c r="E321" s="95"/>
      <c r="F321" s="95"/>
      <c r="G321" s="177"/>
      <c r="H321" s="447"/>
      <c r="I321" s="153" t="str">
        <f t="shared" si="330"/>
        <v/>
      </c>
      <c r="J321" s="153" t="str">
        <f t="shared" si="331"/>
        <v/>
      </c>
      <c r="K321" s="154" t="str">
        <f t="shared" si="332"/>
        <v/>
      </c>
      <c r="L321" s="459"/>
      <c r="M321" s="153" t="str">
        <f t="shared" si="315"/>
        <v/>
      </c>
      <c r="N321" s="448"/>
      <c r="O321" s="448"/>
      <c r="P321" s="95"/>
      <c r="Q321" s="95"/>
      <c r="R321" s="177" t="str">
        <f t="shared" si="316"/>
        <v/>
      </c>
      <c r="S321" s="95" t="str">
        <f t="shared" si="317"/>
        <v/>
      </c>
      <c r="T321" s="447"/>
      <c r="U321" s="95"/>
      <c r="V321" s="95"/>
      <c r="W321" s="177" t="str">
        <f t="shared" si="318"/>
        <v/>
      </c>
      <c r="X321" s="95" t="str">
        <f t="shared" si="319"/>
        <v/>
      </c>
      <c r="Y321" s="447"/>
      <c r="Z321" s="95"/>
      <c r="AA321" s="95"/>
      <c r="AB321" s="177" t="str">
        <f t="shared" si="320"/>
        <v/>
      </c>
      <c r="AC321" s="95" t="str">
        <f t="shared" si="321"/>
        <v/>
      </c>
      <c r="AD321" s="447"/>
      <c r="AE321" s="95"/>
      <c r="AF321" s="95"/>
      <c r="AG321" s="177" t="str">
        <f t="shared" si="322"/>
        <v/>
      </c>
      <c r="AH321" s="95" t="str">
        <f t="shared" si="323"/>
        <v/>
      </c>
      <c r="AI321" s="447"/>
      <c r="AJ321" s="95"/>
      <c r="AK321" s="95"/>
      <c r="AL321" s="177" t="str">
        <f t="shared" si="324"/>
        <v/>
      </c>
      <c r="AM321" s="95" t="str">
        <f t="shared" si="325"/>
        <v/>
      </c>
      <c r="AN321" s="447"/>
      <c r="AO321" s="95"/>
      <c r="AP321" s="95"/>
      <c r="AQ321" s="177" t="str">
        <f t="shared" si="326"/>
        <v/>
      </c>
      <c r="AR321" s="95" t="str">
        <f t="shared" si="327"/>
        <v/>
      </c>
      <c r="AS321" s="447"/>
      <c r="AT321" s="95"/>
      <c r="AU321" s="95"/>
      <c r="AV321" s="177" t="str">
        <f t="shared" si="328"/>
        <v/>
      </c>
      <c r="AW321" s="95" t="str">
        <f t="shared" si="329"/>
        <v/>
      </c>
      <c r="AX321" s="447"/>
    </row>
    <row r="322" spans="2:50" ht="15.6" hidden="1">
      <c r="B322" s="460" t="s">
        <v>115</v>
      </c>
      <c r="C322" s="461"/>
      <c r="D322" s="461"/>
      <c r="E322" s="461"/>
      <c r="F322" s="461"/>
      <c r="G322" s="461"/>
      <c r="H322" s="461"/>
      <c r="I322" s="150"/>
      <c r="J322" s="150"/>
      <c r="K322" s="150"/>
      <c r="L322" s="150"/>
      <c r="M322" s="150"/>
      <c r="N322" s="448" t="s">
        <v>116</v>
      </c>
      <c r="O322" s="463" t="s">
        <v>63</v>
      </c>
      <c r="P322" s="465">
        <f>AT302+1</f>
        <v>45979</v>
      </c>
      <c r="Q322" s="456"/>
      <c r="R322" s="456"/>
      <c r="S322" s="456"/>
      <c r="T322" s="456"/>
      <c r="U322" s="465">
        <f>P322+1</f>
        <v>45980</v>
      </c>
      <c r="V322" s="456"/>
      <c r="W322" s="456"/>
      <c r="X322" s="456"/>
      <c r="Y322" s="456"/>
      <c r="Z322" s="465">
        <f>U322+1</f>
        <v>45981</v>
      </c>
      <c r="AA322" s="456"/>
      <c r="AB322" s="456"/>
      <c r="AC322" s="456"/>
      <c r="AD322" s="456"/>
      <c r="AE322" s="465">
        <f>Z322+1</f>
        <v>45982</v>
      </c>
      <c r="AF322" s="456"/>
      <c r="AG322" s="456"/>
      <c r="AH322" s="456"/>
      <c r="AI322" s="456"/>
      <c r="AJ322" s="465">
        <f>AE322+1</f>
        <v>45983</v>
      </c>
      <c r="AK322" s="456"/>
      <c r="AL322" s="456"/>
      <c r="AM322" s="456"/>
      <c r="AN322" s="456"/>
      <c r="AO322" s="465">
        <f>AJ322+1</f>
        <v>45984</v>
      </c>
      <c r="AP322" s="456"/>
      <c r="AQ322" s="456"/>
      <c r="AR322" s="456"/>
      <c r="AS322" s="456"/>
      <c r="AT322" s="465">
        <f>AO322+1</f>
        <v>45985</v>
      </c>
      <c r="AU322" s="456"/>
      <c r="AV322" s="456"/>
      <c r="AW322" s="456"/>
      <c r="AX322" s="456"/>
    </row>
    <row r="323" spans="2:50" ht="15.6" hidden="1">
      <c r="B323" s="462"/>
      <c r="C323" s="462"/>
      <c r="D323" s="462"/>
      <c r="E323" s="462"/>
      <c r="F323" s="462"/>
      <c r="G323" s="462"/>
      <c r="H323" s="462"/>
      <c r="I323" s="150"/>
      <c r="J323" s="150"/>
      <c r="K323" s="150"/>
      <c r="L323" s="150"/>
      <c r="M323" s="150"/>
      <c r="N323" s="448"/>
      <c r="O323" s="464"/>
      <c r="P323" s="465" t="s">
        <v>77</v>
      </c>
      <c r="Q323" s="456"/>
      <c r="R323" s="456"/>
      <c r="S323" s="456"/>
      <c r="T323" s="456"/>
      <c r="U323" s="465" t="s">
        <v>78</v>
      </c>
      <c r="V323" s="456"/>
      <c r="W323" s="456"/>
      <c r="X323" s="456"/>
      <c r="Y323" s="456"/>
      <c r="Z323" s="465" t="s">
        <v>79</v>
      </c>
      <c r="AA323" s="456"/>
      <c r="AB323" s="456"/>
      <c r="AC323" s="456"/>
      <c r="AD323" s="456"/>
      <c r="AE323" s="465" t="s">
        <v>74</v>
      </c>
      <c r="AF323" s="456"/>
      <c r="AG323" s="456"/>
      <c r="AH323" s="456"/>
      <c r="AI323" s="456"/>
      <c r="AJ323" s="465" t="s">
        <v>75</v>
      </c>
      <c r="AK323" s="456"/>
      <c r="AL323" s="456"/>
      <c r="AM323" s="456"/>
      <c r="AN323" s="456"/>
      <c r="AO323" s="465" t="s">
        <v>70</v>
      </c>
      <c r="AP323" s="456"/>
      <c r="AQ323" s="456"/>
      <c r="AR323" s="456"/>
      <c r="AS323" s="456"/>
      <c r="AT323" s="465" t="s">
        <v>76</v>
      </c>
      <c r="AU323" s="456"/>
      <c r="AV323" s="456"/>
      <c r="AW323" s="456"/>
      <c r="AX323" s="456"/>
    </row>
    <row r="324" spans="2:50" hidden="1">
      <c r="B324" s="448" t="s">
        <v>117</v>
      </c>
      <c r="C324" s="448" t="s">
        <v>118</v>
      </c>
      <c r="D324" s="448"/>
      <c r="E324" s="448" t="s">
        <v>119</v>
      </c>
      <c r="F324" s="448"/>
      <c r="G324" s="448"/>
      <c r="H324" s="452" t="s">
        <v>120</v>
      </c>
      <c r="I324" s="455" t="s">
        <v>121</v>
      </c>
      <c r="J324" s="455"/>
      <c r="K324" s="455"/>
      <c r="L324" s="455" t="s">
        <v>120</v>
      </c>
      <c r="M324" s="455" t="s">
        <v>122</v>
      </c>
      <c r="N324" s="448"/>
      <c r="O324" s="448" t="s">
        <v>123</v>
      </c>
      <c r="P324" s="449" t="s">
        <v>124</v>
      </c>
      <c r="Q324" s="450"/>
      <c r="R324" s="450"/>
      <c r="S324" s="451"/>
      <c r="T324" s="448" t="s">
        <v>120</v>
      </c>
      <c r="U324" s="449" t="s">
        <v>124</v>
      </c>
      <c r="V324" s="450"/>
      <c r="W324" s="450"/>
      <c r="X324" s="451"/>
      <c r="Y324" s="448" t="s">
        <v>120</v>
      </c>
      <c r="Z324" s="449" t="s">
        <v>124</v>
      </c>
      <c r="AA324" s="450"/>
      <c r="AB324" s="450"/>
      <c r="AC324" s="451"/>
      <c r="AD324" s="448" t="s">
        <v>120</v>
      </c>
      <c r="AE324" s="449" t="s">
        <v>124</v>
      </c>
      <c r="AF324" s="450"/>
      <c r="AG324" s="450"/>
      <c r="AH324" s="451"/>
      <c r="AI324" s="448" t="s">
        <v>120</v>
      </c>
      <c r="AJ324" s="449" t="s">
        <v>124</v>
      </c>
      <c r="AK324" s="450"/>
      <c r="AL324" s="450"/>
      <c r="AM324" s="451"/>
      <c r="AN324" s="448" t="s">
        <v>120</v>
      </c>
      <c r="AO324" s="449" t="s">
        <v>124</v>
      </c>
      <c r="AP324" s="450"/>
      <c r="AQ324" s="450"/>
      <c r="AR324" s="451"/>
      <c r="AS324" s="448" t="s">
        <v>120</v>
      </c>
      <c r="AT324" s="449" t="s">
        <v>124</v>
      </c>
      <c r="AU324" s="450"/>
      <c r="AV324" s="450"/>
      <c r="AW324" s="451"/>
      <c r="AX324" s="448" t="s">
        <v>120</v>
      </c>
    </row>
    <row r="325" spans="2:50" hidden="1">
      <c r="B325" s="448"/>
      <c r="C325" s="448"/>
      <c r="D325" s="448"/>
      <c r="E325" s="448" t="s">
        <v>125</v>
      </c>
      <c r="F325" s="448"/>
      <c r="G325" s="448"/>
      <c r="H325" s="453"/>
      <c r="I325" s="455" t="s">
        <v>125</v>
      </c>
      <c r="J325" s="455"/>
      <c r="K325" s="455"/>
      <c r="L325" s="455"/>
      <c r="M325" s="455"/>
      <c r="N325" s="448"/>
      <c r="O325" s="448"/>
      <c r="P325" s="449" t="s">
        <v>126</v>
      </c>
      <c r="Q325" s="450"/>
      <c r="R325" s="450"/>
      <c r="S325" s="451"/>
      <c r="T325" s="448"/>
      <c r="U325" s="449" t="s">
        <v>126</v>
      </c>
      <c r="V325" s="450"/>
      <c r="W325" s="450"/>
      <c r="X325" s="451"/>
      <c r="Y325" s="448"/>
      <c r="Z325" s="449" t="s">
        <v>126</v>
      </c>
      <c r="AA325" s="450"/>
      <c r="AB325" s="450"/>
      <c r="AC325" s="451"/>
      <c r="AD325" s="448"/>
      <c r="AE325" s="449" t="s">
        <v>126</v>
      </c>
      <c r="AF325" s="450"/>
      <c r="AG325" s="450"/>
      <c r="AH325" s="451"/>
      <c r="AI325" s="448"/>
      <c r="AJ325" s="449" t="s">
        <v>126</v>
      </c>
      <c r="AK325" s="450"/>
      <c r="AL325" s="450"/>
      <c r="AM325" s="451"/>
      <c r="AN325" s="448"/>
      <c r="AO325" s="449" t="s">
        <v>126</v>
      </c>
      <c r="AP325" s="450"/>
      <c r="AQ325" s="450"/>
      <c r="AR325" s="451"/>
      <c r="AS325" s="448"/>
      <c r="AT325" s="449" t="s">
        <v>126</v>
      </c>
      <c r="AU325" s="450"/>
      <c r="AV325" s="450"/>
      <c r="AW325" s="451"/>
      <c r="AX325" s="448"/>
    </row>
    <row r="326" spans="2:50" hidden="1">
      <c r="B326" s="448"/>
      <c r="C326" s="448"/>
      <c r="D326" s="448"/>
      <c r="E326" s="94" t="s">
        <v>127</v>
      </c>
      <c r="F326" s="94" t="s">
        <v>128</v>
      </c>
      <c r="G326" s="94" t="s">
        <v>129</v>
      </c>
      <c r="H326" s="454"/>
      <c r="I326" s="152" t="s">
        <v>127</v>
      </c>
      <c r="J326" s="152" t="s">
        <v>128</v>
      </c>
      <c r="K326" s="152" t="s">
        <v>129</v>
      </c>
      <c r="L326" s="455"/>
      <c r="M326" s="455"/>
      <c r="N326" s="448"/>
      <c r="O326" s="448"/>
      <c r="P326" s="94" t="s">
        <v>127</v>
      </c>
      <c r="Q326" s="94" t="s">
        <v>128</v>
      </c>
      <c r="R326" s="94" t="s">
        <v>129</v>
      </c>
      <c r="S326" s="94" t="s">
        <v>122</v>
      </c>
      <c r="T326" s="448"/>
      <c r="U326" s="94" t="s">
        <v>127</v>
      </c>
      <c r="V326" s="94" t="s">
        <v>128</v>
      </c>
      <c r="W326" s="94" t="s">
        <v>129</v>
      </c>
      <c r="X326" s="94" t="s">
        <v>122</v>
      </c>
      <c r="Y326" s="448"/>
      <c r="Z326" s="94" t="s">
        <v>127</v>
      </c>
      <c r="AA326" s="94" t="s">
        <v>128</v>
      </c>
      <c r="AB326" s="94" t="s">
        <v>129</v>
      </c>
      <c r="AC326" s="94" t="s">
        <v>122</v>
      </c>
      <c r="AD326" s="448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8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8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8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8"/>
    </row>
    <row r="327" spans="2:50" hidden="1">
      <c r="B327" s="448" t="s">
        <v>45</v>
      </c>
      <c r="C327" s="95">
        <f>C307</f>
        <v>1</v>
      </c>
      <c r="D327" s="95"/>
      <c r="E327" s="95"/>
      <c r="F327" s="95"/>
      <c r="G327" s="177" t="e">
        <f>F327/E327</f>
        <v>#DIV/0!</v>
      </c>
      <c r="H327" s="447" t="e">
        <f>AVERAGE(G327:G341)</f>
        <v>#DIV/0!</v>
      </c>
      <c r="I327" s="153" t="str">
        <f t="shared" ref="I327:I329" si="333">IFERROR(AVERAGE(P327,U327,Z327,AE327,AJ327,AO327,AT327),"")</f>
        <v/>
      </c>
      <c r="J327" s="153" t="str">
        <f t="shared" ref="J327:J329" si="334">IFERROR(AVERAGE(Q327,V327,AA327,AF327,AK327,AP327,AU327),"")</f>
        <v/>
      </c>
      <c r="K327" s="154" t="str">
        <f t="shared" ref="K327:K329" si="335">IFERROR(AVERAGE(R327,W327,AB327,AG327,AL327,AQ327,AV327),"")</f>
        <v/>
      </c>
      <c r="L327" s="457" t="str">
        <f>IFERROR(AVERAGE(K327:K341),"-")</f>
        <v>-</v>
      </c>
      <c r="M327" s="153" t="str">
        <f>IFERROR(RANK(K327, K$327:K$341),"")</f>
        <v/>
      </c>
      <c r="N327" s="448"/>
      <c r="O327" s="448"/>
      <c r="P327" s="95"/>
      <c r="Q327" s="95"/>
      <c r="R327" s="177" t="str">
        <f>IFERROR(Q327/P327,"")</f>
        <v/>
      </c>
      <c r="S327" s="95" t="str">
        <f>IFERROR(RANK(R327, R$327:R$341),"")</f>
        <v/>
      </c>
      <c r="T327" s="447" t="e">
        <f>AVERAGE(R327:R341)</f>
        <v>#DIV/0!</v>
      </c>
      <c r="U327" s="95"/>
      <c r="V327" s="95"/>
      <c r="W327" s="177" t="str">
        <f>IFERROR(V327/U327,"")</f>
        <v/>
      </c>
      <c r="X327" s="95" t="str">
        <f>IFERROR(RANK(W327, W$327:W$341),"")</f>
        <v/>
      </c>
      <c r="Y327" s="447" t="e">
        <f>AVERAGE(W327:W341)</f>
        <v>#DIV/0!</v>
      </c>
      <c r="Z327" s="95"/>
      <c r="AA327" s="95"/>
      <c r="AB327" s="177" t="str">
        <f>IFERROR(AA327/Z327,"")</f>
        <v/>
      </c>
      <c r="AC327" s="95" t="str">
        <f>IFERROR(RANK(AB327, AB$327:AB$341),"")</f>
        <v/>
      </c>
      <c r="AD327" s="447" t="e">
        <f>AVERAGE(AB327:AB341)</f>
        <v>#DIV/0!</v>
      </c>
      <c r="AE327" s="95"/>
      <c r="AF327" s="95"/>
      <c r="AG327" s="177" t="str">
        <f>IFERROR(AF327/AE327,"")</f>
        <v/>
      </c>
      <c r="AH327" s="95" t="str">
        <f>IFERROR(RANK(AG327, AG$327:AG$341),"")</f>
        <v/>
      </c>
      <c r="AI327" s="447" t="e">
        <f>AVERAGE(AG327:AG341)</f>
        <v>#DIV/0!</v>
      </c>
      <c r="AJ327" s="95"/>
      <c r="AK327" s="95"/>
      <c r="AL327" s="177" t="str">
        <f>IFERROR(AK327/AJ327,"")</f>
        <v/>
      </c>
      <c r="AM327" s="95" t="str">
        <f>IFERROR(RANK(AL327, AL$327:AL$341),"")</f>
        <v/>
      </c>
      <c r="AN327" s="447" t="e">
        <f>AVERAGE(AL327:AL341)</f>
        <v>#DIV/0!</v>
      </c>
      <c r="AO327" s="95"/>
      <c r="AP327" s="95"/>
      <c r="AQ327" s="177" t="str">
        <f>IFERROR(AP327/AO327,"")</f>
        <v/>
      </c>
      <c r="AR327" s="95" t="str">
        <f>IFERROR(RANK(AQ327, AQ$327:AQ$341),"")</f>
        <v/>
      </c>
      <c r="AS327" s="447" t="e">
        <f>AVERAGE(AQ327:AQ341)</f>
        <v>#DIV/0!</v>
      </c>
      <c r="AT327" s="95"/>
      <c r="AU327" s="95"/>
      <c r="AV327" s="177" t="str">
        <f>IFERROR(AU327/AT327,"")</f>
        <v/>
      </c>
      <c r="AW327" s="95" t="str">
        <f>IFERROR(RANK(AV327, AV$327:AV$341),"")</f>
        <v/>
      </c>
      <c r="AX327" s="447" t="e">
        <f>AVERAGE(AV327:AV341)</f>
        <v>#DIV/0!</v>
      </c>
    </row>
    <row r="328" spans="2:50" hidden="1">
      <c r="B328" s="456"/>
      <c r="C328" s="95">
        <f t="shared" ref="C328:C341" si="336">C308</f>
        <v>2</v>
      </c>
      <c r="D328" s="95"/>
      <c r="E328" s="95"/>
      <c r="F328" s="95"/>
      <c r="G328" s="177"/>
      <c r="H328" s="447"/>
      <c r="I328" s="153" t="str">
        <f t="shared" si="333"/>
        <v/>
      </c>
      <c r="J328" s="153" t="str">
        <f t="shared" si="334"/>
        <v/>
      </c>
      <c r="K328" s="154" t="str">
        <f t="shared" si="335"/>
        <v/>
      </c>
      <c r="L328" s="458"/>
      <c r="M328" s="153" t="str">
        <f t="shared" ref="M328:M341" si="337">IFERROR(RANK(K328, K$327:K$341),"")</f>
        <v/>
      </c>
      <c r="N328" s="448"/>
      <c r="O328" s="448"/>
      <c r="P328" s="95"/>
      <c r="Q328" s="95"/>
      <c r="R328" s="177" t="str">
        <f t="shared" ref="R328:R341" si="338">IFERROR(Q328/P328,"")</f>
        <v/>
      </c>
      <c r="S328" s="95" t="str">
        <f t="shared" ref="S328:S341" si="339">IFERROR(RANK(R328, R$327:R$341),"")</f>
        <v/>
      </c>
      <c r="T328" s="447"/>
      <c r="U328" s="95"/>
      <c r="V328" s="95"/>
      <c r="W328" s="177" t="str">
        <f t="shared" ref="W328:W341" si="340">IFERROR(V328/U328,"")</f>
        <v/>
      </c>
      <c r="X328" s="95" t="str">
        <f t="shared" ref="X328:X341" si="341">IFERROR(RANK(W328, W$327:W$341),"")</f>
        <v/>
      </c>
      <c r="Y328" s="447"/>
      <c r="Z328" s="95"/>
      <c r="AA328" s="95"/>
      <c r="AB328" s="177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47"/>
      <c r="AE328" s="95"/>
      <c r="AF328" s="95"/>
      <c r="AG328" s="177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47"/>
      <c r="AJ328" s="95"/>
      <c r="AK328" s="95"/>
      <c r="AL328" s="177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47"/>
      <c r="AO328" s="95"/>
      <c r="AP328" s="95"/>
      <c r="AQ328" s="177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47"/>
      <c r="AT328" s="95"/>
      <c r="AU328" s="95"/>
      <c r="AV328" s="177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47"/>
    </row>
    <row r="329" spans="2:50" hidden="1">
      <c r="B329" s="456"/>
      <c r="C329" s="95">
        <f t="shared" si="336"/>
        <v>3</v>
      </c>
      <c r="D329" s="95"/>
      <c r="E329" s="95"/>
      <c r="F329" s="95"/>
      <c r="G329" s="177"/>
      <c r="H329" s="447"/>
      <c r="I329" s="153" t="str">
        <f t="shared" si="333"/>
        <v/>
      </c>
      <c r="J329" s="153" t="str">
        <f t="shared" si="334"/>
        <v/>
      </c>
      <c r="K329" s="154" t="str">
        <f t="shared" si="335"/>
        <v/>
      </c>
      <c r="L329" s="458"/>
      <c r="M329" s="153" t="str">
        <f t="shared" si="337"/>
        <v/>
      </c>
      <c r="N329" s="448"/>
      <c r="O329" s="448"/>
      <c r="P329" s="95"/>
      <c r="Q329" s="95"/>
      <c r="R329" s="177" t="str">
        <f t="shared" si="338"/>
        <v/>
      </c>
      <c r="S329" s="95" t="str">
        <f t="shared" si="339"/>
        <v/>
      </c>
      <c r="T329" s="447"/>
      <c r="U329" s="95"/>
      <c r="V329" s="95"/>
      <c r="W329" s="177" t="str">
        <f t="shared" si="340"/>
        <v/>
      </c>
      <c r="X329" s="95" t="str">
        <f t="shared" si="341"/>
        <v/>
      </c>
      <c r="Y329" s="447"/>
      <c r="Z329" s="95"/>
      <c r="AA329" s="95"/>
      <c r="AB329" s="177" t="str">
        <f t="shared" si="342"/>
        <v/>
      </c>
      <c r="AC329" s="95" t="str">
        <f t="shared" si="343"/>
        <v/>
      </c>
      <c r="AD329" s="447"/>
      <c r="AE329" s="95"/>
      <c r="AF329" s="95"/>
      <c r="AG329" s="177" t="str">
        <f t="shared" si="344"/>
        <v/>
      </c>
      <c r="AH329" s="95" t="str">
        <f t="shared" si="345"/>
        <v/>
      </c>
      <c r="AI329" s="447"/>
      <c r="AJ329" s="95"/>
      <c r="AK329" s="95"/>
      <c r="AL329" s="177" t="str">
        <f t="shared" si="346"/>
        <v/>
      </c>
      <c r="AM329" s="95" t="str">
        <f t="shared" si="347"/>
        <v/>
      </c>
      <c r="AN329" s="447"/>
      <c r="AO329" s="95"/>
      <c r="AP329" s="95"/>
      <c r="AQ329" s="177" t="str">
        <f t="shared" si="348"/>
        <v/>
      </c>
      <c r="AR329" s="95" t="str">
        <f t="shared" si="349"/>
        <v/>
      </c>
      <c r="AS329" s="447"/>
      <c r="AT329" s="95"/>
      <c r="AU329" s="95"/>
      <c r="AV329" s="177" t="str">
        <f t="shared" si="350"/>
        <v/>
      </c>
      <c r="AW329" s="95" t="str">
        <f t="shared" si="351"/>
        <v/>
      </c>
      <c r="AX329" s="447"/>
    </row>
    <row r="330" spans="2:50" hidden="1">
      <c r="B330" s="456"/>
      <c r="C330" s="95">
        <f t="shared" si="336"/>
        <v>4</v>
      </c>
      <c r="D330" s="95"/>
      <c r="E330" s="95"/>
      <c r="F330" s="95"/>
      <c r="G330" s="177"/>
      <c r="H330" s="447"/>
      <c r="I330" s="153" t="str">
        <f>IFERROR(AVERAGE(P330,U330,Z330,AE330,AJ330,AO330,AT330),"")</f>
        <v/>
      </c>
      <c r="J330" s="153" t="str">
        <f>IFERROR(AVERAGE(Q330,V330,AA330,AF330,AK330,AP330,AU330),"")</f>
        <v/>
      </c>
      <c r="K330" s="154" t="str">
        <f>IFERROR(AVERAGE(R330,W330,AB330,AG330,AL330,AQ330,AV330),"")</f>
        <v/>
      </c>
      <c r="L330" s="458"/>
      <c r="M330" s="153" t="str">
        <f t="shared" si="337"/>
        <v/>
      </c>
      <c r="N330" s="448"/>
      <c r="O330" s="448"/>
      <c r="P330" s="95"/>
      <c r="Q330" s="95"/>
      <c r="R330" s="177" t="str">
        <f t="shared" si="338"/>
        <v/>
      </c>
      <c r="S330" s="95" t="str">
        <f t="shared" si="339"/>
        <v/>
      </c>
      <c r="T330" s="447"/>
      <c r="U330" s="95"/>
      <c r="V330" s="95"/>
      <c r="W330" s="177" t="str">
        <f t="shared" si="340"/>
        <v/>
      </c>
      <c r="X330" s="95" t="str">
        <f t="shared" si="341"/>
        <v/>
      </c>
      <c r="Y330" s="447"/>
      <c r="Z330" s="95"/>
      <c r="AA330" s="95"/>
      <c r="AB330" s="177" t="str">
        <f t="shared" si="342"/>
        <v/>
      </c>
      <c r="AC330" s="95" t="str">
        <f t="shared" si="343"/>
        <v/>
      </c>
      <c r="AD330" s="447"/>
      <c r="AE330" s="95"/>
      <c r="AF330" s="95"/>
      <c r="AG330" s="177" t="str">
        <f t="shared" si="344"/>
        <v/>
      </c>
      <c r="AH330" s="95" t="str">
        <f t="shared" si="345"/>
        <v/>
      </c>
      <c r="AI330" s="447"/>
      <c r="AJ330" s="95"/>
      <c r="AK330" s="95"/>
      <c r="AL330" s="177" t="str">
        <f t="shared" si="346"/>
        <v/>
      </c>
      <c r="AM330" s="95" t="str">
        <f t="shared" si="347"/>
        <v/>
      </c>
      <c r="AN330" s="447"/>
      <c r="AO330" s="95"/>
      <c r="AP330" s="95"/>
      <c r="AQ330" s="177" t="str">
        <f t="shared" si="348"/>
        <v/>
      </c>
      <c r="AR330" s="95" t="str">
        <f t="shared" si="349"/>
        <v/>
      </c>
      <c r="AS330" s="447"/>
      <c r="AT330" s="95"/>
      <c r="AU330" s="95"/>
      <c r="AV330" s="177" t="str">
        <f t="shared" si="350"/>
        <v/>
      </c>
      <c r="AW330" s="95" t="str">
        <f t="shared" si="351"/>
        <v/>
      </c>
      <c r="AX330" s="447"/>
    </row>
    <row r="331" spans="2:50" hidden="1">
      <c r="B331" s="456"/>
      <c r="C331" s="95">
        <f t="shared" si="336"/>
        <v>5</v>
      </c>
      <c r="D331" s="95"/>
      <c r="E331" s="95"/>
      <c r="F331" s="95"/>
      <c r="G331" s="177"/>
      <c r="H331" s="447"/>
      <c r="I331" s="153" t="str">
        <f t="shared" ref="I331:I341" si="352">IFERROR(AVERAGE(P331,U331,Z331,AE331,AJ331,AO331,AT331),"")</f>
        <v/>
      </c>
      <c r="J331" s="153" t="str">
        <f t="shared" ref="J331:J341" si="353">IFERROR(AVERAGE(Q331,V331,AA331,AF331,AK331,AP331,AU331),"")</f>
        <v/>
      </c>
      <c r="K331" s="154" t="str">
        <f t="shared" ref="K331:K341" si="354">IFERROR(AVERAGE(R331,W331,AB331,AG331,AL331,AQ331,AV331),"")</f>
        <v/>
      </c>
      <c r="L331" s="458"/>
      <c r="M331" s="153" t="str">
        <f t="shared" si="337"/>
        <v/>
      </c>
      <c r="N331" s="448"/>
      <c r="O331" s="448"/>
      <c r="P331" s="95"/>
      <c r="Q331" s="95"/>
      <c r="R331" s="177" t="str">
        <f t="shared" si="338"/>
        <v/>
      </c>
      <c r="S331" s="95" t="str">
        <f t="shared" si="339"/>
        <v/>
      </c>
      <c r="T331" s="447"/>
      <c r="U331" s="95"/>
      <c r="V331" s="95"/>
      <c r="W331" s="177" t="str">
        <f t="shared" si="340"/>
        <v/>
      </c>
      <c r="X331" s="95" t="str">
        <f t="shared" si="341"/>
        <v/>
      </c>
      <c r="Y331" s="447"/>
      <c r="Z331" s="95"/>
      <c r="AA331" s="95"/>
      <c r="AB331" s="177" t="str">
        <f t="shared" si="342"/>
        <v/>
      </c>
      <c r="AC331" s="95" t="str">
        <f t="shared" si="343"/>
        <v/>
      </c>
      <c r="AD331" s="447"/>
      <c r="AE331" s="95"/>
      <c r="AF331" s="95"/>
      <c r="AG331" s="177" t="str">
        <f t="shared" si="344"/>
        <v/>
      </c>
      <c r="AH331" s="95" t="str">
        <f t="shared" si="345"/>
        <v/>
      </c>
      <c r="AI331" s="447"/>
      <c r="AJ331" s="95"/>
      <c r="AK331" s="95"/>
      <c r="AL331" s="177" t="str">
        <f t="shared" si="346"/>
        <v/>
      </c>
      <c r="AM331" s="95" t="str">
        <f t="shared" si="347"/>
        <v/>
      </c>
      <c r="AN331" s="447"/>
      <c r="AO331" s="95"/>
      <c r="AP331" s="95"/>
      <c r="AQ331" s="177" t="str">
        <f t="shared" si="348"/>
        <v/>
      </c>
      <c r="AR331" s="95" t="str">
        <f t="shared" si="349"/>
        <v/>
      </c>
      <c r="AS331" s="447"/>
      <c r="AT331" s="95"/>
      <c r="AU331" s="95"/>
      <c r="AV331" s="177" t="str">
        <f t="shared" si="350"/>
        <v/>
      </c>
      <c r="AW331" s="95" t="str">
        <f t="shared" si="351"/>
        <v/>
      </c>
      <c r="AX331" s="447"/>
    </row>
    <row r="332" spans="2:50" hidden="1">
      <c r="B332" s="456"/>
      <c r="C332" s="95">
        <f t="shared" si="336"/>
        <v>6</v>
      </c>
      <c r="D332" s="95"/>
      <c r="E332" s="95"/>
      <c r="F332" s="95"/>
      <c r="G332" s="177"/>
      <c r="H332" s="447"/>
      <c r="I332" s="153" t="str">
        <f t="shared" si="352"/>
        <v/>
      </c>
      <c r="J332" s="153" t="str">
        <f t="shared" si="353"/>
        <v/>
      </c>
      <c r="K332" s="154" t="str">
        <f t="shared" si="354"/>
        <v/>
      </c>
      <c r="L332" s="458"/>
      <c r="M332" s="153" t="str">
        <f t="shared" si="337"/>
        <v/>
      </c>
      <c r="N332" s="448"/>
      <c r="O332" s="448"/>
      <c r="P332" s="95"/>
      <c r="Q332" s="95"/>
      <c r="R332" s="177" t="str">
        <f t="shared" si="338"/>
        <v/>
      </c>
      <c r="S332" s="95" t="str">
        <f t="shared" si="339"/>
        <v/>
      </c>
      <c r="T332" s="447"/>
      <c r="U332" s="95"/>
      <c r="V332" s="95"/>
      <c r="W332" s="177" t="str">
        <f t="shared" si="340"/>
        <v/>
      </c>
      <c r="X332" s="95" t="str">
        <f t="shared" si="341"/>
        <v/>
      </c>
      <c r="Y332" s="447"/>
      <c r="Z332" s="95"/>
      <c r="AA332" s="95"/>
      <c r="AB332" s="177" t="str">
        <f t="shared" si="342"/>
        <v/>
      </c>
      <c r="AC332" s="95" t="str">
        <f t="shared" si="343"/>
        <v/>
      </c>
      <c r="AD332" s="447"/>
      <c r="AE332" s="95"/>
      <c r="AF332" s="95"/>
      <c r="AG332" s="177" t="str">
        <f t="shared" si="344"/>
        <v/>
      </c>
      <c r="AH332" s="95" t="str">
        <f t="shared" si="345"/>
        <v/>
      </c>
      <c r="AI332" s="447"/>
      <c r="AJ332" s="95"/>
      <c r="AK332" s="95"/>
      <c r="AL332" s="177" t="str">
        <f t="shared" si="346"/>
        <v/>
      </c>
      <c r="AM332" s="95" t="str">
        <f t="shared" si="347"/>
        <v/>
      </c>
      <c r="AN332" s="447"/>
      <c r="AO332" s="95"/>
      <c r="AP332" s="95"/>
      <c r="AQ332" s="177" t="str">
        <f t="shared" si="348"/>
        <v/>
      </c>
      <c r="AR332" s="95" t="str">
        <f t="shared" si="349"/>
        <v/>
      </c>
      <c r="AS332" s="447"/>
      <c r="AT332" s="95"/>
      <c r="AU332" s="95"/>
      <c r="AV332" s="177" t="str">
        <f t="shared" si="350"/>
        <v/>
      </c>
      <c r="AW332" s="95" t="str">
        <f t="shared" si="351"/>
        <v/>
      </c>
      <c r="AX332" s="447"/>
    </row>
    <row r="333" spans="2:50" hidden="1">
      <c r="B333" s="456"/>
      <c r="C333" s="95">
        <f t="shared" si="336"/>
        <v>7</v>
      </c>
      <c r="D333" s="95"/>
      <c r="E333" s="95"/>
      <c r="F333" s="95"/>
      <c r="G333" s="177"/>
      <c r="H333" s="447"/>
      <c r="I333" s="153" t="str">
        <f t="shared" si="352"/>
        <v/>
      </c>
      <c r="J333" s="153" t="str">
        <f t="shared" si="353"/>
        <v/>
      </c>
      <c r="K333" s="154" t="str">
        <f t="shared" si="354"/>
        <v/>
      </c>
      <c r="L333" s="458"/>
      <c r="M333" s="153" t="str">
        <f t="shared" si="337"/>
        <v/>
      </c>
      <c r="N333" s="448"/>
      <c r="O333" s="448"/>
      <c r="P333" s="95"/>
      <c r="Q333" s="95"/>
      <c r="R333" s="177" t="str">
        <f t="shared" si="338"/>
        <v/>
      </c>
      <c r="S333" s="95" t="str">
        <f t="shared" si="339"/>
        <v/>
      </c>
      <c r="T333" s="447"/>
      <c r="U333" s="95"/>
      <c r="V333" s="95"/>
      <c r="W333" s="177" t="str">
        <f t="shared" si="340"/>
        <v/>
      </c>
      <c r="X333" s="95" t="str">
        <f t="shared" si="341"/>
        <v/>
      </c>
      <c r="Y333" s="447"/>
      <c r="Z333" s="95"/>
      <c r="AA333" s="95"/>
      <c r="AB333" s="177" t="str">
        <f t="shared" si="342"/>
        <v/>
      </c>
      <c r="AC333" s="95" t="str">
        <f t="shared" si="343"/>
        <v/>
      </c>
      <c r="AD333" s="447"/>
      <c r="AE333" s="95"/>
      <c r="AF333" s="95"/>
      <c r="AG333" s="177" t="str">
        <f t="shared" si="344"/>
        <v/>
      </c>
      <c r="AH333" s="95" t="str">
        <f t="shared" si="345"/>
        <v/>
      </c>
      <c r="AI333" s="447"/>
      <c r="AJ333" s="95"/>
      <c r="AK333" s="95"/>
      <c r="AL333" s="177" t="str">
        <f t="shared" si="346"/>
        <v/>
      </c>
      <c r="AM333" s="95" t="str">
        <f t="shared" si="347"/>
        <v/>
      </c>
      <c r="AN333" s="447"/>
      <c r="AO333" s="95"/>
      <c r="AP333" s="95"/>
      <c r="AQ333" s="177" t="str">
        <f t="shared" si="348"/>
        <v/>
      </c>
      <c r="AR333" s="95" t="str">
        <f t="shared" si="349"/>
        <v/>
      </c>
      <c r="AS333" s="447"/>
      <c r="AT333" s="95"/>
      <c r="AU333" s="95"/>
      <c r="AV333" s="177" t="str">
        <f t="shared" si="350"/>
        <v/>
      </c>
      <c r="AW333" s="95" t="str">
        <f t="shared" si="351"/>
        <v/>
      </c>
      <c r="AX333" s="447"/>
    </row>
    <row r="334" spans="2:50" hidden="1">
      <c r="B334" s="456"/>
      <c r="C334" s="95">
        <f t="shared" si="336"/>
        <v>8</v>
      </c>
      <c r="D334" s="95"/>
      <c r="E334" s="95"/>
      <c r="F334" s="95"/>
      <c r="G334" s="177"/>
      <c r="H334" s="447"/>
      <c r="I334" s="153" t="str">
        <f t="shared" si="352"/>
        <v/>
      </c>
      <c r="J334" s="153" t="str">
        <f t="shared" si="353"/>
        <v/>
      </c>
      <c r="K334" s="154" t="str">
        <f t="shared" si="354"/>
        <v/>
      </c>
      <c r="L334" s="458"/>
      <c r="M334" s="153" t="str">
        <f t="shared" si="337"/>
        <v/>
      </c>
      <c r="N334" s="448"/>
      <c r="O334" s="448"/>
      <c r="P334" s="95"/>
      <c r="Q334" s="95"/>
      <c r="R334" s="177" t="str">
        <f t="shared" si="338"/>
        <v/>
      </c>
      <c r="S334" s="95" t="str">
        <f t="shared" si="339"/>
        <v/>
      </c>
      <c r="T334" s="447"/>
      <c r="U334" s="95"/>
      <c r="V334" s="95"/>
      <c r="W334" s="177" t="str">
        <f t="shared" si="340"/>
        <v/>
      </c>
      <c r="X334" s="95" t="str">
        <f t="shared" si="341"/>
        <v/>
      </c>
      <c r="Y334" s="447"/>
      <c r="Z334" s="95"/>
      <c r="AA334" s="95"/>
      <c r="AB334" s="177" t="str">
        <f t="shared" si="342"/>
        <v/>
      </c>
      <c r="AC334" s="95" t="str">
        <f t="shared" si="343"/>
        <v/>
      </c>
      <c r="AD334" s="447"/>
      <c r="AE334" s="95"/>
      <c r="AF334" s="95"/>
      <c r="AG334" s="177" t="str">
        <f t="shared" si="344"/>
        <v/>
      </c>
      <c r="AH334" s="95" t="str">
        <f t="shared" si="345"/>
        <v/>
      </c>
      <c r="AI334" s="447"/>
      <c r="AJ334" s="95"/>
      <c r="AK334" s="95"/>
      <c r="AL334" s="177" t="str">
        <f t="shared" si="346"/>
        <v/>
      </c>
      <c r="AM334" s="95" t="str">
        <f t="shared" si="347"/>
        <v/>
      </c>
      <c r="AN334" s="447"/>
      <c r="AO334" s="95"/>
      <c r="AP334" s="95"/>
      <c r="AQ334" s="177" t="str">
        <f t="shared" si="348"/>
        <v/>
      </c>
      <c r="AR334" s="95" t="str">
        <f t="shared" si="349"/>
        <v/>
      </c>
      <c r="AS334" s="447"/>
      <c r="AT334" s="95"/>
      <c r="AU334" s="95"/>
      <c r="AV334" s="177" t="str">
        <f t="shared" si="350"/>
        <v/>
      </c>
      <c r="AW334" s="95" t="str">
        <f t="shared" si="351"/>
        <v/>
      </c>
      <c r="AX334" s="447"/>
    </row>
    <row r="335" spans="2:50" hidden="1">
      <c r="B335" s="456"/>
      <c r="C335" s="95">
        <f t="shared" si="336"/>
        <v>9</v>
      </c>
      <c r="D335" s="95"/>
      <c r="E335" s="95"/>
      <c r="F335" s="95"/>
      <c r="G335" s="177"/>
      <c r="H335" s="447"/>
      <c r="I335" s="153" t="str">
        <f t="shared" si="352"/>
        <v/>
      </c>
      <c r="J335" s="153" t="str">
        <f t="shared" si="353"/>
        <v/>
      </c>
      <c r="K335" s="154" t="str">
        <f t="shared" si="354"/>
        <v/>
      </c>
      <c r="L335" s="458"/>
      <c r="M335" s="153" t="str">
        <f t="shared" si="337"/>
        <v/>
      </c>
      <c r="N335" s="448"/>
      <c r="O335" s="448"/>
      <c r="P335" s="95"/>
      <c r="Q335" s="95"/>
      <c r="R335" s="177" t="str">
        <f t="shared" si="338"/>
        <v/>
      </c>
      <c r="S335" s="95" t="str">
        <f t="shared" si="339"/>
        <v/>
      </c>
      <c r="T335" s="447"/>
      <c r="U335" s="95"/>
      <c r="V335" s="95"/>
      <c r="W335" s="177" t="str">
        <f t="shared" si="340"/>
        <v/>
      </c>
      <c r="X335" s="95" t="str">
        <f t="shared" si="341"/>
        <v/>
      </c>
      <c r="Y335" s="447"/>
      <c r="Z335" s="95"/>
      <c r="AA335" s="95"/>
      <c r="AB335" s="177" t="str">
        <f t="shared" si="342"/>
        <v/>
      </c>
      <c r="AC335" s="95" t="str">
        <f t="shared" si="343"/>
        <v/>
      </c>
      <c r="AD335" s="447"/>
      <c r="AE335" s="95"/>
      <c r="AF335" s="95"/>
      <c r="AG335" s="177" t="str">
        <f t="shared" si="344"/>
        <v/>
      </c>
      <c r="AH335" s="95" t="str">
        <f t="shared" si="345"/>
        <v/>
      </c>
      <c r="AI335" s="447"/>
      <c r="AJ335" s="95"/>
      <c r="AK335" s="95"/>
      <c r="AL335" s="177" t="str">
        <f t="shared" si="346"/>
        <v/>
      </c>
      <c r="AM335" s="95" t="str">
        <f t="shared" si="347"/>
        <v/>
      </c>
      <c r="AN335" s="447"/>
      <c r="AO335" s="95"/>
      <c r="AP335" s="95"/>
      <c r="AQ335" s="177" t="str">
        <f t="shared" si="348"/>
        <v/>
      </c>
      <c r="AR335" s="95" t="str">
        <f t="shared" si="349"/>
        <v/>
      </c>
      <c r="AS335" s="447"/>
      <c r="AT335" s="95"/>
      <c r="AU335" s="95"/>
      <c r="AV335" s="177" t="str">
        <f t="shared" si="350"/>
        <v/>
      </c>
      <c r="AW335" s="95" t="str">
        <f t="shared" si="351"/>
        <v/>
      </c>
      <c r="AX335" s="447"/>
    </row>
    <row r="336" spans="2:50" hidden="1">
      <c r="B336" s="456"/>
      <c r="C336" s="95">
        <f t="shared" si="336"/>
        <v>10</v>
      </c>
      <c r="D336" s="95"/>
      <c r="E336" s="95"/>
      <c r="F336" s="95"/>
      <c r="G336" s="177"/>
      <c r="H336" s="447"/>
      <c r="I336" s="153" t="str">
        <f t="shared" si="352"/>
        <v/>
      </c>
      <c r="J336" s="153" t="str">
        <f t="shared" si="353"/>
        <v/>
      </c>
      <c r="K336" s="154" t="str">
        <f t="shared" si="354"/>
        <v/>
      </c>
      <c r="L336" s="458"/>
      <c r="M336" s="153" t="str">
        <f t="shared" si="337"/>
        <v/>
      </c>
      <c r="N336" s="448"/>
      <c r="O336" s="448"/>
      <c r="P336" s="95"/>
      <c r="Q336" s="95"/>
      <c r="R336" s="177" t="str">
        <f t="shared" si="338"/>
        <v/>
      </c>
      <c r="S336" s="95" t="str">
        <f t="shared" si="339"/>
        <v/>
      </c>
      <c r="T336" s="447"/>
      <c r="U336" s="95"/>
      <c r="V336" s="95"/>
      <c r="W336" s="177" t="str">
        <f t="shared" si="340"/>
        <v/>
      </c>
      <c r="X336" s="95" t="str">
        <f t="shared" si="341"/>
        <v/>
      </c>
      <c r="Y336" s="447"/>
      <c r="Z336" s="95"/>
      <c r="AA336" s="95"/>
      <c r="AB336" s="177" t="str">
        <f t="shared" si="342"/>
        <v/>
      </c>
      <c r="AC336" s="95" t="str">
        <f t="shared" si="343"/>
        <v/>
      </c>
      <c r="AD336" s="447"/>
      <c r="AE336" s="95"/>
      <c r="AF336" s="95"/>
      <c r="AG336" s="177" t="str">
        <f t="shared" si="344"/>
        <v/>
      </c>
      <c r="AH336" s="95" t="str">
        <f t="shared" si="345"/>
        <v/>
      </c>
      <c r="AI336" s="447"/>
      <c r="AJ336" s="95"/>
      <c r="AK336" s="95"/>
      <c r="AL336" s="177" t="str">
        <f t="shared" si="346"/>
        <v/>
      </c>
      <c r="AM336" s="95" t="str">
        <f t="shared" si="347"/>
        <v/>
      </c>
      <c r="AN336" s="447"/>
      <c r="AO336" s="95"/>
      <c r="AP336" s="95"/>
      <c r="AQ336" s="177" t="str">
        <f t="shared" si="348"/>
        <v/>
      </c>
      <c r="AR336" s="95" t="str">
        <f t="shared" si="349"/>
        <v/>
      </c>
      <c r="AS336" s="447"/>
      <c r="AT336" s="95"/>
      <c r="AU336" s="95"/>
      <c r="AV336" s="177" t="str">
        <f t="shared" si="350"/>
        <v/>
      </c>
      <c r="AW336" s="95" t="str">
        <f t="shared" si="351"/>
        <v/>
      </c>
      <c r="AX336" s="447"/>
    </row>
    <row r="337" spans="2:50" hidden="1">
      <c r="B337" s="456"/>
      <c r="C337" s="95">
        <f t="shared" si="336"/>
        <v>11</v>
      </c>
      <c r="D337" s="95"/>
      <c r="E337" s="95"/>
      <c r="F337" s="95"/>
      <c r="G337" s="177"/>
      <c r="H337" s="447"/>
      <c r="I337" s="153" t="str">
        <f t="shared" si="352"/>
        <v/>
      </c>
      <c r="J337" s="153" t="str">
        <f t="shared" si="353"/>
        <v/>
      </c>
      <c r="K337" s="154" t="str">
        <f t="shared" si="354"/>
        <v/>
      </c>
      <c r="L337" s="458"/>
      <c r="M337" s="153" t="str">
        <f t="shared" si="337"/>
        <v/>
      </c>
      <c r="N337" s="448"/>
      <c r="O337" s="448"/>
      <c r="P337" s="95"/>
      <c r="Q337" s="95"/>
      <c r="R337" s="177" t="str">
        <f t="shared" si="338"/>
        <v/>
      </c>
      <c r="S337" s="95" t="str">
        <f t="shared" si="339"/>
        <v/>
      </c>
      <c r="T337" s="447"/>
      <c r="U337" s="95"/>
      <c r="V337" s="95"/>
      <c r="W337" s="177" t="str">
        <f t="shared" si="340"/>
        <v/>
      </c>
      <c r="X337" s="95" t="str">
        <f t="shared" si="341"/>
        <v/>
      </c>
      <c r="Y337" s="447"/>
      <c r="Z337" s="95"/>
      <c r="AA337" s="95"/>
      <c r="AB337" s="177" t="str">
        <f t="shared" si="342"/>
        <v/>
      </c>
      <c r="AC337" s="95" t="str">
        <f t="shared" si="343"/>
        <v/>
      </c>
      <c r="AD337" s="447"/>
      <c r="AE337" s="95"/>
      <c r="AF337" s="95"/>
      <c r="AG337" s="177" t="str">
        <f t="shared" si="344"/>
        <v/>
      </c>
      <c r="AH337" s="95" t="str">
        <f t="shared" si="345"/>
        <v/>
      </c>
      <c r="AI337" s="447"/>
      <c r="AJ337" s="95"/>
      <c r="AK337" s="95"/>
      <c r="AL337" s="177" t="str">
        <f t="shared" si="346"/>
        <v/>
      </c>
      <c r="AM337" s="95" t="str">
        <f t="shared" si="347"/>
        <v/>
      </c>
      <c r="AN337" s="447"/>
      <c r="AO337" s="95"/>
      <c r="AP337" s="95"/>
      <c r="AQ337" s="177" t="str">
        <f t="shared" si="348"/>
        <v/>
      </c>
      <c r="AR337" s="95" t="str">
        <f t="shared" si="349"/>
        <v/>
      </c>
      <c r="AS337" s="447"/>
      <c r="AT337" s="95"/>
      <c r="AU337" s="95"/>
      <c r="AV337" s="177" t="str">
        <f t="shared" si="350"/>
        <v/>
      </c>
      <c r="AW337" s="95" t="str">
        <f t="shared" si="351"/>
        <v/>
      </c>
      <c r="AX337" s="447"/>
    </row>
    <row r="338" spans="2:50" hidden="1">
      <c r="B338" s="456"/>
      <c r="C338" s="95">
        <f t="shared" si="336"/>
        <v>12</v>
      </c>
      <c r="D338" s="95"/>
      <c r="E338" s="95"/>
      <c r="F338" s="95"/>
      <c r="G338" s="177"/>
      <c r="H338" s="447"/>
      <c r="I338" s="153" t="str">
        <f t="shared" si="352"/>
        <v/>
      </c>
      <c r="J338" s="153" t="str">
        <f t="shared" si="353"/>
        <v/>
      </c>
      <c r="K338" s="154" t="str">
        <f t="shared" si="354"/>
        <v/>
      </c>
      <c r="L338" s="458"/>
      <c r="M338" s="153" t="str">
        <f t="shared" si="337"/>
        <v/>
      </c>
      <c r="N338" s="448"/>
      <c r="O338" s="448"/>
      <c r="P338" s="95"/>
      <c r="Q338" s="95"/>
      <c r="R338" s="177" t="str">
        <f t="shared" si="338"/>
        <v/>
      </c>
      <c r="S338" s="95" t="str">
        <f t="shared" si="339"/>
        <v/>
      </c>
      <c r="T338" s="447"/>
      <c r="U338" s="95"/>
      <c r="V338" s="95"/>
      <c r="W338" s="177" t="str">
        <f t="shared" si="340"/>
        <v/>
      </c>
      <c r="X338" s="95" t="str">
        <f t="shared" si="341"/>
        <v/>
      </c>
      <c r="Y338" s="447"/>
      <c r="Z338" s="95"/>
      <c r="AA338" s="95"/>
      <c r="AB338" s="177" t="str">
        <f t="shared" si="342"/>
        <v/>
      </c>
      <c r="AC338" s="95" t="str">
        <f t="shared" si="343"/>
        <v/>
      </c>
      <c r="AD338" s="447"/>
      <c r="AE338" s="95"/>
      <c r="AF338" s="95"/>
      <c r="AG338" s="177" t="str">
        <f t="shared" si="344"/>
        <v/>
      </c>
      <c r="AH338" s="95" t="str">
        <f t="shared" si="345"/>
        <v/>
      </c>
      <c r="AI338" s="447"/>
      <c r="AJ338" s="95"/>
      <c r="AK338" s="95"/>
      <c r="AL338" s="177" t="str">
        <f t="shared" si="346"/>
        <v/>
      </c>
      <c r="AM338" s="95" t="str">
        <f t="shared" si="347"/>
        <v/>
      </c>
      <c r="AN338" s="447"/>
      <c r="AO338" s="95"/>
      <c r="AP338" s="95"/>
      <c r="AQ338" s="177" t="str">
        <f t="shared" si="348"/>
        <v/>
      </c>
      <c r="AR338" s="95" t="str">
        <f t="shared" si="349"/>
        <v/>
      </c>
      <c r="AS338" s="447"/>
      <c r="AT338" s="95"/>
      <c r="AU338" s="95"/>
      <c r="AV338" s="177" t="str">
        <f t="shared" si="350"/>
        <v/>
      </c>
      <c r="AW338" s="95" t="str">
        <f t="shared" si="351"/>
        <v/>
      </c>
      <c r="AX338" s="447"/>
    </row>
    <row r="339" spans="2:50" hidden="1">
      <c r="B339" s="456"/>
      <c r="C339" s="95">
        <f t="shared" si="336"/>
        <v>13</v>
      </c>
      <c r="D339" s="95"/>
      <c r="E339" s="95"/>
      <c r="F339" s="95"/>
      <c r="G339" s="177"/>
      <c r="H339" s="447"/>
      <c r="I339" s="153" t="str">
        <f t="shared" si="352"/>
        <v/>
      </c>
      <c r="J339" s="153" t="str">
        <f t="shared" si="353"/>
        <v/>
      </c>
      <c r="K339" s="154" t="str">
        <f t="shared" si="354"/>
        <v/>
      </c>
      <c r="L339" s="458"/>
      <c r="M339" s="153" t="str">
        <f t="shared" si="337"/>
        <v/>
      </c>
      <c r="N339" s="448"/>
      <c r="O339" s="448"/>
      <c r="P339" s="95"/>
      <c r="Q339" s="95"/>
      <c r="R339" s="177" t="str">
        <f t="shared" si="338"/>
        <v/>
      </c>
      <c r="S339" s="95" t="str">
        <f t="shared" si="339"/>
        <v/>
      </c>
      <c r="T339" s="447"/>
      <c r="U339" s="95"/>
      <c r="V339" s="95"/>
      <c r="W339" s="177" t="str">
        <f t="shared" si="340"/>
        <v/>
      </c>
      <c r="X339" s="95" t="str">
        <f t="shared" si="341"/>
        <v/>
      </c>
      <c r="Y339" s="447"/>
      <c r="Z339" s="95"/>
      <c r="AA339" s="95"/>
      <c r="AB339" s="177" t="str">
        <f t="shared" si="342"/>
        <v/>
      </c>
      <c r="AC339" s="95" t="str">
        <f t="shared" si="343"/>
        <v/>
      </c>
      <c r="AD339" s="447"/>
      <c r="AE339" s="95"/>
      <c r="AF339" s="95"/>
      <c r="AG339" s="177" t="str">
        <f t="shared" si="344"/>
        <v/>
      </c>
      <c r="AH339" s="95" t="str">
        <f t="shared" si="345"/>
        <v/>
      </c>
      <c r="AI339" s="447"/>
      <c r="AJ339" s="95"/>
      <c r="AK339" s="95"/>
      <c r="AL339" s="177" t="str">
        <f t="shared" si="346"/>
        <v/>
      </c>
      <c r="AM339" s="95" t="str">
        <f t="shared" si="347"/>
        <v/>
      </c>
      <c r="AN339" s="447"/>
      <c r="AO339" s="95"/>
      <c r="AP339" s="95"/>
      <c r="AQ339" s="177" t="str">
        <f t="shared" si="348"/>
        <v/>
      </c>
      <c r="AR339" s="95" t="str">
        <f t="shared" si="349"/>
        <v/>
      </c>
      <c r="AS339" s="447"/>
      <c r="AT339" s="95"/>
      <c r="AU339" s="95"/>
      <c r="AV339" s="177" t="str">
        <f t="shared" si="350"/>
        <v/>
      </c>
      <c r="AW339" s="95" t="str">
        <f t="shared" si="351"/>
        <v/>
      </c>
      <c r="AX339" s="447"/>
    </row>
    <row r="340" spans="2:50" hidden="1">
      <c r="B340" s="456"/>
      <c r="C340" s="95">
        <f t="shared" si="336"/>
        <v>14</v>
      </c>
      <c r="D340" s="95"/>
      <c r="E340" s="95"/>
      <c r="F340" s="95"/>
      <c r="G340" s="177"/>
      <c r="H340" s="447"/>
      <c r="I340" s="153" t="str">
        <f t="shared" si="352"/>
        <v/>
      </c>
      <c r="J340" s="153" t="str">
        <f t="shared" si="353"/>
        <v/>
      </c>
      <c r="K340" s="154" t="str">
        <f t="shared" si="354"/>
        <v/>
      </c>
      <c r="L340" s="458"/>
      <c r="M340" s="153" t="str">
        <f t="shared" si="337"/>
        <v/>
      </c>
      <c r="N340" s="448"/>
      <c r="O340" s="448"/>
      <c r="P340" s="95"/>
      <c r="Q340" s="95"/>
      <c r="R340" s="177" t="str">
        <f t="shared" si="338"/>
        <v/>
      </c>
      <c r="S340" s="95" t="str">
        <f t="shared" si="339"/>
        <v/>
      </c>
      <c r="T340" s="447"/>
      <c r="U340" s="95"/>
      <c r="V340" s="95"/>
      <c r="W340" s="177" t="str">
        <f t="shared" si="340"/>
        <v/>
      </c>
      <c r="X340" s="95" t="str">
        <f t="shared" si="341"/>
        <v/>
      </c>
      <c r="Y340" s="447"/>
      <c r="Z340" s="95"/>
      <c r="AA340" s="95"/>
      <c r="AB340" s="177" t="str">
        <f t="shared" si="342"/>
        <v/>
      </c>
      <c r="AC340" s="95" t="str">
        <f t="shared" si="343"/>
        <v/>
      </c>
      <c r="AD340" s="447"/>
      <c r="AE340" s="95"/>
      <c r="AF340" s="95"/>
      <c r="AG340" s="177" t="str">
        <f t="shared" si="344"/>
        <v/>
      </c>
      <c r="AH340" s="95" t="str">
        <f t="shared" si="345"/>
        <v/>
      </c>
      <c r="AI340" s="447"/>
      <c r="AJ340" s="95"/>
      <c r="AK340" s="95"/>
      <c r="AL340" s="177" t="str">
        <f t="shared" si="346"/>
        <v/>
      </c>
      <c r="AM340" s="95" t="str">
        <f t="shared" si="347"/>
        <v/>
      </c>
      <c r="AN340" s="447"/>
      <c r="AO340" s="95"/>
      <c r="AP340" s="95"/>
      <c r="AQ340" s="177" t="str">
        <f t="shared" si="348"/>
        <v/>
      </c>
      <c r="AR340" s="95" t="str">
        <f t="shared" si="349"/>
        <v/>
      </c>
      <c r="AS340" s="447"/>
      <c r="AT340" s="95"/>
      <c r="AU340" s="95"/>
      <c r="AV340" s="177" t="str">
        <f t="shared" si="350"/>
        <v/>
      </c>
      <c r="AW340" s="95" t="str">
        <f t="shared" si="351"/>
        <v/>
      </c>
      <c r="AX340" s="447"/>
    </row>
    <row r="341" spans="2:50" hidden="1">
      <c r="B341" s="456"/>
      <c r="C341" s="95">
        <f t="shared" si="336"/>
        <v>15</v>
      </c>
      <c r="D341" s="95"/>
      <c r="E341" s="95"/>
      <c r="F341" s="95"/>
      <c r="G341" s="177"/>
      <c r="H341" s="447"/>
      <c r="I341" s="153" t="str">
        <f t="shared" si="352"/>
        <v/>
      </c>
      <c r="J341" s="153" t="str">
        <f t="shared" si="353"/>
        <v/>
      </c>
      <c r="K341" s="154" t="str">
        <f t="shared" si="354"/>
        <v/>
      </c>
      <c r="L341" s="459"/>
      <c r="M341" s="153" t="str">
        <f t="shared" si="337"/>
        <v/>
      </c>
      <c r="N341" s="448"/>
      <c r="O341" s="448"/>
      <c r="P341" s="95"/>
      <c r="Q341" s="95"/>
      <c r="R341" s="177" t="str">
        <f t="shared" si="338"/>
        <v/>
      </c>
      <c r="S341" s="95" t="str">
        <f t="shared" si="339"/>
        <v/>
      </c>
      <c r="T341" s="447"/>
      <c r="U341" s="95"/>
      <c r="V341" s="95"/>
      <c r="W341" s="177" t="str">
        <f t="shared" si="340"/>
        <v/>
      </c>
      <c r="X341" s="95" t="str">
        <f t="shared" si="341"/>
        <v/>
      </c>
      <c r="Y341" s="447"/>
      <c r="Z341" s="95"/>
      <c r="AA341" s="95"/>
      <c r="AB341" s="177" t="str">
        <f t="shared" si="342"/>
        <v/>
      </c>
      <c r="AC341" s="95" t="str">
        <f t="shared" si="343"/>
        <v/>
      </c>
      <c r="AD341" s="447"/>
      <c r="AE341" s="95"/>
      <c r="AF341" s="95"/>
      <c r="AG341" s="177" t="str">
        <f t="shared" si="344"/>
        <v/>
      </c>
      <c r="AH341" s="95" t="str">
        <f t="shared" si="345"/>
        <v/>
      </c>
      <c r="AI341" s="447"/>
      <c r="AJ341" s="95"/>
      <c r="AK341" s="95"/>
      <c r="AL341" s="177" t="str">
        <f t="shared" si="346"/>
        <v/>
      </c>
      <c r="AM341" s="95" t="str">
        <f t="shared" si="347"/>
        <v/>
      </c>
      <c r="AN341" s="447"/>
      <c r="AO341" s="95"/>
      <c r="AP341" s="95"/>
      <c r="AQ341" s="177" t="str">
        <f t="shared" si="348"/>
        <v/>
      </c>
      <c r="AR341" s="95" t="str">
        <f t="shared" si="349"/>
        <v/>
      </c>
      <c r="AS341" s="447"/>
      <c r="AT341" s="95"/>
      <c r="AU341" s="95"/>
      <c r="AV341" s="177" t="str">
        <f t="shared" si="350"/>
        <v/>
      </c>
      <c r="AW341" s="95" t="str">
        <f t="shared" si="351"/>
        <v/>
      </c>
      <c r="AX341" s="447"/>
    </row>
    <row r="342" spans="2:50" ht="15.6" hidden="1">
      <c r="B342" s="460" t="s">
        <v>115</v>
      </c>
      <c r="C342" s="461"/>
      <c r="D342" s="461"/>
      <c r="E342" s="461"/>
      <c r="F342" s="461"/>
      <c r="G342" s="461"/>
      <c r="H342" s="461"/>
      <c r="I342" s="150"/>
      <c r="J342" s="150"/>
      <c r="K342" s="150"/>
      <c r="L342" s="150"/>
      <c r="M342" s="150"/>
      <c r="N342" s="448" t="s">
        <v>116</v>
      </c>
      <c r="O342" s="463" t="s">
        <v>63</v>
      </c>
      <c r="P342" s="465">
        <f>AT322+1</f>
        <v>45986</v>
      </c>
      <c r="Q342" s="456"/>
      <c r="R342" s="456"/>
      <c r="S342" s="456"/>
      <c r="T342" s="456"/>
      <c r="U342" s="465">
        <f>P342+1</f>
        <v>45987</v>
      </c>
      <c r="V342" s="456"/>
      <c r="W342" s="456"/>
      <c r="X342" s="456"/>
      <c r="Y342" s="456"/>
      <c r="Z342" s="465">
        <f>U342+1</f>
        <v>45988</v>
      </c>
      <c r="AA342" s="456"/>
      <c r="AB342" s="456"/>
      <c r="AC342" s="456"/>
      <c r="AD342" s="456"/>
      <c r="AE342" s="465">
        <f>Z342+1</f>
        <v>45989</v>
      </c>
      <c r="AF342" s="456"/>
      <c r="AG342" s="456"/>
      <c r="AH342" s="456"/>
      <c r="AI342" s="456"/>
      <c r="AJ342" s="465">
        <f>AE342+1</f>
        <v>45990</v>
      </c>
      <c r="AK342" s="456"/>
      <c r="AL342" s="456"/>
      <c r="AM342" s="456"/>
      <c r="AN342" s="456"/>
      <c r="AO342" s="465">
        <f>AJ342+1</f>
        <v>45991</v>
      </c>
      <c r="AP342" s="456"/>
      <c r="AQ342" s="456"/>
      <c r="AR342" s="456"/>
      <c r="AS342" s="456"/>
      <c r="AT342" s="465">
        <f>AO342+1</f>
        <v>45992</v>
      </c>
      <c r="AU342" s="456"/>
      <c r="AV342" s="456"/>
      <c r="AW342" s="456"/>
      <c r="AX342" s="456"/>
    </row>
    <row r="343" spans="2:50" ht="15.6" hidden="1">
      <c r="B343" s="462"/>
      <c r="C343" s="462"/>
      <c r="D343" s="462"/>
      <c r="E343" s="462"/>
      <c r="F343" s="462"/>
      <c r="G343" s="462"/>
      <c r="H343" s="462"/>
      <c r="I343" s="150"/>
      <c r="J343" s="150"/>
      <c r="K343" s="150"/>
      <c r="L343" s="150"/>
      <c r="M343" s="150"/>
      <c r="N343" s="448"/>
      <c r="O343" s="464"/>
      <c r="P343" s="465" t="s">
        <v>77</v>
      </c>
      <c r="Q343" s="456"/>
      <c r="R343" s="456"/>
      <c r="S343" s="456"/>
      <c r="T343" s="456"/>
      <c r="U343" s="465" t="s">
        <v>78</v>
      </c>
      <c r="V343" s="456"/>
      <c r="W343" s="456"/>
      <c r="X343" s="456"/>
      <c r="Y343" s="456"/>
      <c r="Z343" s="465" t="s">
        <v>79</v>
      </c>
      <c r="AA343" s="456"/>
      <c r="AB343" s="456"/>
      <c r="AC343" s="456"/>
      <c r="AD343" s="456"/>
      <c r="AE343" s="465" t="s">
        <v>74</v>
      </c>
      <c r="AF343" s="456"/>
      <c r="AG343" s="456"/>
      <c r="AH343" s="456"/>
      <c r="AI343" s="456"/>
      <c r="AJ343" s="465" t="s">
        <v>75</v>
      </c>
      <c r="AK343" s="456"/>
      <c r="AL343" s="456"/>
      <c r="AM343" s="456"/>
      <c r="AN343" s="456"/>
      <c r="AO343" s="465" t="s">
        <v>70</v>
      </c>
      <c r="AP343" s="456"/>
      <c r="AQ343" s="456"/>
      <c r="AR343" s="456"/>
      <c r="AS343" s="456"/>
      <c r="AT343" s="465" t="s">
        <v>76</v>
      </c>
      <c r="AU343" s="456"/>
      <c r="AV343" s="456"/>
      <c r="AW343" s="456"/>
      <c r="AX343" s="456"/>
    </row>
    <row r="344" spans="2:50" hidden="1">
      <c r="B344" s="448" t="s">
        <v>117</v>
      </c>
      <c r="C344" s="448" t="s">
        <v>118</v>
      </c>
      <c r="D344" s="448"/>
      <c r="E344" s="448" t="s">
        <v>119</v>
      </c>
      <c r="F344" s="448"/>
      <c r="G344" s="448"/>
      <c r="H344" s="452" t="s">
        <v>120</v>
      </c>
      <c r="I344" s="455" t="s">
        <v>121</v>
      </c>
      <c r="J344" s="455"/>
      <c r="K344" s="455"/>
      <c r="L344" s="455" t="s">
        <v>120</v>
      </c>
      <c r="M344" s="455" t="s">
        <v>122</v>
      </c>
      <c r="N344" s="448"/>
      <c r="O344" s="448" t="s">
        <v>123</v>
      </c>
      <c r="P344" s="449" t="s">
        <v>124</v>
      </c>
      <c r="Q344" s="450"/>
      <c r="R344" s="450"/>
      <c r="S344" s="451"/>
      <c r="T344" s="448" t="s">
        <v>120</v>
      </c>
      <c r="U344" s="449" t="s">
        <v>124</v>
      </c>
      <c r="V344" s="450"/>
      <c r="W344" s="450"/>
      <c r="X344" s="451"/>
      <c r="Y344" s="448" t="s">
        <v>120</v>
      </c>
      <c r="Z344" s="449" t="s">
        <v>124</v>
      </c>
      <c r="AA344" s="450"/>
      <c r="AB344" s="450"/>
      <c r="AC344" s="451"/>
      <c r="AD344" s="448" t="s">
        <v>120</v>
      </c>
      <c r="AE344" s="449" t="s">
        <v>124</v>
      </c>
      <c r="AF344" s="450"/>
      <c r="AG344" s="450"/>
      <c r="AH344" s="451"/>
      <c r="AI344" s="448" t="s">
        <v>120</v>
      </c>
      <c r="AJ344" s="449" t="s">
        <v>124</v>
      </c>
      <c r="AK344" s="450"/>
      <c r="AL344" s="450"/>
      <c r="AM344" s="451"/>
      <c r="AN344" s="448" t="s">
        <v>120</v>
      </c>
      <c r="AO344" s="449" t="s">
        <v>124</v>
      </c>
      <c r="AP344" s="450"/>
      <c r="AQ344" s="450"/>
      <c r="AR344" s="451"/>
      <c r="AS344" s="448" t="s">
        <v>120</v>
      </c>
      <c r="AT344" s="449" t="s">
        <v>124</v>
      </c>
      <c r="AU344" s="450"/>
      <c r="AV344" s="450"/>
      <c r="AW344" s="451"/>
      <c r="AX344" s="448" t="s">
        <v>120</v>
      </c>
    </row>
    <row r="345" spans="2:50" hidden="1">
      <c r="B345" s="448"/>
      <c r="C345" s="448"/>
      <c r="D345" s="448"/>
      <c r="E345" s="448" t="s">
        <v>125</v>
      </c>
      <c r="F345" s="448"/>
      <c r="G345" s="448"/>
      <c r="H345" s="453"/>
      <c r="I345" s="455" t="s">
        <v>125</v>
      </c>
      <c r="J345" s="455"/>
      <c r="K345" s="455"/>
      <c r="L345" s="455"/>
      <c r="M345" s="455"/>
      <c r="N345" s="448"/>
      <c r="O345" s="448"/>
      <c r="P345" s="449" t="s">
        <v>126</v>
      </c>
      <c r="Q345" s="450"/>
      <c r="R345" s="450"/>
      <c r="S345" s="451"/>
      <c r="T345" s="448"/>
      <c r="U345" s="449" t="s">
        <v>126</v>
      </c>
      <c r="V345" s="450"/>
      <c r="W345" s="450"/>
      <c r="X345" s="451"/>
      <c r="Y345" s="448"/>
      <c r="Z345" s="449" t="s">
        <v>126</v>
      </c>
      <c r="AA345" s="450"/>
      <c r="AB345" s="450"/>
      <c r="AC345" s="451"/>
      <c r="AD345" s="448"/>
      <c r="AE345" s="449" t="s">
        <v>126</v>
      </c>
      <c r="AF345" s="450"/>
      <c r="AG345" s="450"/>
      <c r="AH345" s="451"/>
      <c r="AI345" s="448"/>
      <c r="AJ345" s="449" t="s">
        <v>126</v>
      </c>
      <c r="AK345" s="450"/>
      <c r="AL345" s="450"/>
      <c r="AM345" s="451"/>
      <c r="AN345" s="448"/>
      <c r="AO345" s="449" t="s">
        <v>126</v>
      </c>
      <c r="AP345" s="450"/>
      <c r="AQ345" s="450"/>
      <c r="AR345" s="451"/>
      <c r="AS345" s="448"/>
      <c r="AT345" s="449" t="s">
        <v>126</v>
      </c>
      <c r="AU345" s="450"/>
      <c r="AV345" s="450"/>
      <c r="AW345" s="451"/>
      <c r="AX345" s="448"/>
    </row>
    <row r="346" spans="2:50" hidden="1">
      <c r="B346" s="448"/>
      <c r="C346" s="448"/>
      <c r="D346" s="448"/>
      <c r="E346" s="94" t="s">
        <v>127</v>
      </c>
      <c r="F346" s="94" t="s">
        <v>128</v>
      </c>
      <c r="G346" s="94" t="s">
        <v>129</v>
      </c>
      <c r="H346" s="454"/>
      <c r="I346" s="152" t="s">
        <v>127</v>
      </c>
      <c r="J346" s="152" t="s">
        <v>128</v>
      </c>
      <c r="K346" s="152" t="s">
        <v>129</v>
      </c>
      <c r="L346" s="455"/>
      <c r="M346" s="455"/>
      <c r="N346" s="448"/>
      <c r="O346" s="448"/>
      <c r="P346" s="94" t="s">
        <v>127</v>
      </c>
      <c r="Q346" s="94" t="s">
        <v>128</v>
      </c>
      <c r="R346" s="94" t="s">
        <v>129</v>
      </c>
      <c r="S346" s="94" t="s">
        <v>122</v>
      </c>
      <c r="T346" s="448"/>
      <c r="U346" s="94" t="s">
        <v>127</v>
      </c>
      <c r="V346" s="94" t="s">
        <v>128</v>
      </c>
      <c r="W346" s="94" t="s">
        <v>129</v>
      </c>
      <c r="X346" s="94" t="s">
        <v>122</v>
      </c>
      <c r="Y346" s="448"/>
      <c r="Z346" s="94" t="s">
        <v>127</v>
      </c>
      <c r="AA346" s="94" t="s">
        <v>128</v>
      </c>
      <c r="AB346" s="94" t="s">
        <v>129</v>
      </c>
      <c r="AC346" s="94" t="s">
        <v>122</v>
      </c>
      <c r="AD346" s="448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8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8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8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8"/>
    </row>
    <row r="347" spans="2:50" hidden="1">
      <c r="B347" s="448" t="s">
        <v>45</v>
      </c>
      <c r="C347" s="95">
        <f>C327</f>
        <v>1</v>
      </c>
      <c r="D347" s="95"/>
      <c r="E347" s="95"/>
      <c r="F347" s="95"/>
      <c r="G347" s="177" t="e">
        <f>F347/E347</f>
        <v>#DIV/0!</v>
      </c>
      <c r="H347" s="447" t="e">
        <f>AVERAGE(G347:G361)</f>
        <v>#DIV/0!</v>
      </c>
      <c r="I347" s="153" t="str">
        <f t="shared" ref="I347:I349" si="355">IFERROR(AVERAGE(P347,U347,Z347,AE347,AJ347,AO347,AT347),"")</f>
        <v/>
      </c>
      <c r="J347" s="153" t="str">
        <f t="shared" ref="J347:J349" si="356">IFERROR(AVERAGE(Q347,V347,AA347,AF347,AK347,AP347,AU347),"")</f>
        <v/>
      </c>
      <c r="K347" s="154" t="str">
        <f t="shared" ref="K347:K349" si="357">IFERROR(AVERAGE(R347,W347,AB347,AG347,AL347,AQ347,AV347),"")</f>
        <v/>
      </c>
      <c r="L347" s="457" t="str">
        <f>IFERROR(AVERAGE(K347:K361),"-")</f>
        <v>-</v>
      </c>
      <c r="M347" s="153" t="str">
        <f>IFERROR(RANK(K347, K$347:K$361),"")</f>
        <v/>
      </c>
      <c r="N347" s="448"/>
      <c r="O347" s="448"/>
      <c r="P347" s="95"/>
      <c r="Q347" s="95"/>
      <c r="R347" s="177" t="str">
        <f>IFERROR(Q347/P347,"")</f>
        <v/>
      </c>
      <c r="S347" s="95" t="str">
        <f>IFERROR(RANK(R347, R$347:R$361),"")</f>
        <v/>
      </c>
      <c r="T347" s="447" t="e">
        <f>AVERAGE(R347:R361)</f>
        <v>#DIV/0!</v>
      </c>
      <c r="U347" s="95"/>
      <c r="V347" s="95"/>
      <c r="W347" s="177" t="str">
        <f>IFERROR(V347/U347,"")</f>
        <v/>
      </c>
      <c r="X347" s="95" t="str">
        <f>IFERROR(RANK(W347, W$347:W$361),"")</f>
        <v/>
      </c>
      <c r="Y347" s="447" t="e">
        <f>AVERAGE(W347:W361)</f>
        <v>#DIV/0!</v>
      </c>
      <c r="Z347" s="95"/>
      <c r="AA347" s="95"/>
      <c r="AB347" s="177" t="str">
        <f>IFERROR(AA347/Z347,"")</f>
        <v/>
      </c>
      <c r="AC347" s="95" t="str">
        <f>IFERROR(RANK(AB347, AB$347:AB$361),"")</f>
        <v/>
      </c>
      <c r="AD347" s="447" t="e">
        <f>AVERAGE(AB347:AB361)</f>
        <v>#DIV/0!</v>
      </c>
      <c r="AE347" s="95"/>
      <c r="AF347" s="95"/>
      <c r="AG347" s="177" t="str">
        <f>IFERROR(AF347/AE347,"")</f>
        <v/>
      </c>
      <c r="AH347" s="95" t="str">
        <f>IFERROR(RANK(AG347, AG$347:AG$361),"")</f>
        <v/>
      </c>
      <c r="AI347" s="447" t="e">
        <f>AVERAGE(AG347:AG361)</f>
        <v>#DIV/0!</v>
      </c>
      <c r="AJ347" s="95"/>
      <c r="AK347" s="95"/>
      <c r="AL347" s="177" t="str">
        <f>IFERROR(AK347/AJ347,"")</f>
        <v/>
      </c>
      <c r="AM347" s="95" t="str">
        <f>IFERROR(RANK(AL347, AL$347:AL$361),"")</f>
        <v/>
      </c>
      <c r="AN347" s="447" t="e">
        <f>AVERAGE(AL347:AL361)</f>
        <v>#DIV/0!</v>
      </c>
      <c r="AO347" s="95"/>
      <c r="AP347" s="95"/>
      <c r="AQ347" s="177" t="str">
        <f>IFERROR(AP347/AO347,"")</f>
        <v/>
      </c>
      <c r="AR347" s="95" t="str">
        <f>IFERROR(RANK(AQ347, AQ$347:AQ$361),"")</f>
        <v/>
      </c>
      <c r="AS347" s="447" t="e">
        <f>AVERAGE(AQ347:AQ361)</f>
        <v>#DIV/0!</v>
      </c>
      <c r="AT347" s="95"/>
      <c r="AU347" s="95"/>
      <c r="AV347" s="177" t="str">
        <f>IFERROR(AU347/AT347,"")</f>
        <v/>
      </c>
      <c r="AW347" s="95" t="str">
        <f>IFERROR(RANK(AV347, AV$347:AV$361),"")</f>
        <v/>
      </c>
      <c r="AX347" s="447" t="e">
        <f>AVERAGE(AV347:AV361)</f>
        <v>#DIV/0!</v>
      </c>
    </row>
    <row r="348" spans="2:50" hidden="1">
      <c r="B348" s="456"/>
      <c r="C348" s="95">
        <f t="shared" ref="C348:C361" si="358">C328</f>
        <v>2</v>
      </c>
      <c r="D348" s="95"/>
      <c r="E348" s="95"/>
      <c r="F348" s="95"/>
      <c r="G348" s="177"/>
      <c r="H348" s="447"/>
      <c r="I348" s="153" t="str">
        <f t="shared" si="355"/>
        <v/>
      </c>
      <c r="J348" s="153" t="str">
        <f t="shared" si="356"/>
        <v/>
      </c>
      <c r="K348" s="154" t="str">
        <f t="shared" si="357"/>
        <v/>
      </c>
      <c r="L348" s="458"/>
      <c r="M348" s="153" t="str">
        <f t="shared" ref="M348:M361" si="359">IFERROR(RANK(K348, K$347:K$361),"")</f>
        <v/>
      </c>
      <c r="N348" s="448"/>
      <c r="O348" s="448"/>
      <c r="P348" s="95"/>
      <c r="Q348" s="95"/>
      <c r="R348" s="177" t="str">
        <f t="shared" ref="R348:R361" si="360">IFERROR(Q348/P348,"")</f>
        <v/>
      </c>
      <c r="S348" s="95" t="str">
        <f t="shared" ref="S348:S361" si="361">IFERROR(RANK(R348, R$347:R$361),"")</f>
        <v/>
      </c>
      <c r="T348" s="447"/>
      <c r="U348" s="95"/>
      <c r="V348" s="95"/>
      <c r="W348" s="177" t="str">
        <f t="shared" ref="W348:W361" si="362">IFERROR(V348/U348,"")</f>
        <v/>
      </c>
      <c r="X348" s="95" t="str">
        <f t="shared" ref="X348:X361" si="363">IFERROR(RANK(W348, W$347:W$361),"")</f>
        <v/>
      </c>
      <c r="Y348" s="447"/>
      <c r="Z348" s="95"/>
      <c r="AA348" s="95"/>
      <c r="AB348" s="177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47"/>
      <c r="AE348" s="95"/>
      <c r="AF348" s="95"/>
      <c r="AG348" s="177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47"/>
      <c r="AJ348" s="95"/>
      <c r="AK348" s="95"/>
      <c r="AL348" s="177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47"/>
      <c r="AO348" s="95"/>
      <c r="AP348" s="95"/>
      <c r="AQ348" s="177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47"/>
      <c r="AT348" s="95"/>
      <c r="AU348" s="95"/>
      <c r="AV348" s="177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47"/>
    </row>
    <row r="349" spans="2:50" hidden="1">
      <c r="B349" s="456"/>
      <c r="C349" s="95">
        <f t="shared" si="358"/>
        <v>3</v>
      </c>
      <c r="D349" s="95"/>
      <c r="E349" s="95"/>
      <c r="F349" s="95"/>
      <c r="G349" s="177"/>
      <c r="H349" s="447"/>
      <c r="I349" s="153" t="str">
        <f t="shared" si="355"/>
        <v/>
      </c>
      <c r="J349" s="153" t="str">
        <f t="shared" si="356"/>
        <v/>
      </c>
      <c r="K349" s="154" t="str">
        <f t="shared" si="357"/>
        <v/>
      </c>
      <c r="L349" s="458"/>
      <c r="M349" s="153" t="str">
        <f t="shared" si="359"/>
        <v/>
      </c>
      <c r="N349" s="448"/>
      <c r="O349" s="448"/>
      <c r="P349" s="95"/>
      <c r="Q349" s="95"/>
      <c r="R349" s="177" t="str">
        <f t="shared" si="360"/>
        <v/>
      </c>
      <c r="S349" s="95" t="str">
        <f t="shared" si="361"/>
        <v/>
      </c>
      <c r="T349" s="447"/>
      <c r="U349" s="95"/>
      <c r="V349" s="95"/>
      <c r="W349" s="177" t="str">
        <f t="shared" si="362"/>
        <v/>
      </c>
      <c r="X349" s="95" t="str">
        <f t="shared" si="363"/>
        <v/>
      </c>
      <c r="Y349" s="447"/>
      <c r="Z349" s="95"/>
      <c r="AA349" s="95"/>
      <c r="AB349" s="177" t="str">
        <f t="shared" si="364"/>
        <v/>
      </c>
      <c r="AC349" s="95" t="str">
        <f t="shared" si="365"/>
        <v/>
      </c>
      <c r="AD349" s="447"/>
      <c r="AE349" s="95"/>
      <c r="AF349" s="95"/>
      <c r="AG349" s="177" t="str">
        <f t="shared" si="366"/>
        <v/>
      </c>
      <c r="AH349" s="95" t="str">
        <f t="shared" si="367"/>
        <v/>
      </c>
      <c r="AI349" s="447"/>
      <c r="AJ349" s="95"/>
      <c r="AK349" s="95"/>
      <c r="AL349" s="177" t="str">
        <f t="shared" si="368"/>
        <v/>
      </c>
      <c r="AM349" s="95" t="str">
        <f t="shared" si="369"/>
        <v/>
      </c>
      <c r="AN349" s="447"/>
      <c r="AO349" s="95"/>
      <c r="AP349" s="95"/>
      <c r="AQ349" s="177" t="str">
        <f t="shared" si="370"/>
        <v/>
      </c>
      <c r="AR349" s="95" t="str">
        <f t="shared" si="371"/>
        <v/>
      </c>
      <c r="AS349" s="447"/>
      <c r="AT349" s="95"/>
      <c r="AU349" s="95"/>
      <c r="AV349" s="177" t="str">
        <f t="shared" si="372"/>
        <v/>
      </c>
      <c r="AW349" s="95" t="str">
        <f t="shared" si="373"/>
        <v/>
      </c>
      <c r="AX349" s="447"/>
    </row>
    <row r="350" spans="2:50" hidden="1">
      <c r="B350" s="456"/>
      <c r="C350" s="95">
        <f t="shared" si="358"/>
        <v>4</v>
      </c>
      <c r="D350" s="95"/>
      <c r="E350" s="95"/>
      <c r="F350" s="95"/>
      <c r="G350" s="177"/>
      <c r="H350" s="447"/>
      <c r="I350" s="153" t="str">
        <f>IFERROR(AVERAGE(P350,U350,Z350,AE350,AJ350,AO350,AT350),"")</f>
        <v/>
      </c>
      <c r="J350" s="153" t="str">
        <f>IFERROR(AVERAGE(Q350,V350,AA350,AF350,AK350,AP350,AU350),"")</f>
        <v/>
      </c>
      <c r="K350" s="154" t="str">
        <f>IFERROR(AVERAGE(R350,W350,AB350,AG350,AL350,AQ350,AV350),"")</f>
        <v/>
      </c>
      <c r="L350" s="458"/>
      <c r="M350" s="153" t="str">
        <f t="shared" si="359"/>
        <v/>
      </c>
      <c r="N350" s="448"/>
      <c r="O350" s="448"/>
      <c r="P350" s="95"/>
      <c r="Q350" s="95"/>
      <c r="R350" s="177" t="str">
        <f t="shared" si="360"/>
        <v/>
      </c>
      <c r="S350" s="95" t="str">
        <f t="shared" si="361"/>
        <v/>
      </c>
      <c r="T350" s="447"/>
      <c r="U350" s="95"/>
      <c r="V350" s="95"/>
      <c r="W350" s="177" t="str">
        <f t="shared" si="362"/>
        <v/>
      </c>
      <c r="X350" s="95" t="str">
        <f t="shared" si="363"/>
        <v/>
      </c>
      <c r="Y350" s="447"/>
      <c r="Z350" s="95"/>
      <c r="AA350" s="95"/>
      <c r="AB350" s="177" t="str">
        <f t="shared" si="364"/>
        <v/>
      </c>
      <c r="AC350" s="95" t="str">
        <f t="shared" si="365"/>
        <v/>
      </c>
      <c r="AD350" s="447"/>
      <c r="AE350" s="95"/>
      <c r="AF350" s="95"/>
      <c r="AG350" s="177" t="str">
        <f t="shared" si="366"/>
        <v/>
      </c>
      <c r="AH350" s="95" t="str">
        <f t="shared" si="367"/>
        <v/>
      </c>
      <c r="AI350" s="447"/>
      <c r="AJ350" s="95"/>
      <c r="AK350" s="95"/>
      <c r="AL350" s="177" t="str">
        <f t="shared" si="368"/>
        <v/>
      </c>
      <c r="AM350" s="95" t="str">
        <f t="shared" si="369"/>
        <v/>
      </c>
      <c r="AN350" s="447"/>
      <c r="AO350" s="95"/>
      <c r="AP350" s="95"/>
      <c r="AQ350" s="177" t="str">
        <f t="shared" si="370"/>
        <v/>
      </c>
      <c r="AR350" s="95" t="str">
        <f t="shared" si="371"/>
        <v/>
      </c>
      <c r="AS350" s="447"/>
      <c r="AT350" s="95"/>
      <c r="AU350" s="95"/>
      <c r="AV350" s="177" t="str">
        <f t="shared" si="372"/>
        <v/>
      </c>
      <c r="AW350" s="95" t="str">
        <f t="shared" si="373"/>
        <v/>
      </c>
      <c r="AX350" s="447"/>
    </row>
    <row r="351" spans="2:50" hidden="1">
      <c r="B351" s="456"/>
      <c r="C351" s="95">
        <f t="shared" si="358"/>
        <v>5</v>
      </c>
      <c r="D351" s="95"/>
      <c r="E351" s="95"/>
      <c r="F351" s="95"/>
      <c r="G351" s="177"/>
      <c r="H351" s="447"/>
      <c r="I351" s="153" t="str">
        <f t="shared" ref="I351:I361" si="374">IFERROR(AVERAGE(P351,U351,Z351,AE351,AJ351,AO351,AT351),"")</f>
        <v/>
      </c>
      <c r="J351" s="153" t="str">
        <f t="shared" ref="J351:J361" si="375">IFERROR(AVERAGE(Q351,V351,AA351,AF351,AK351,AP351,AU351),"")</f>
        <v/>
      </c>
      <c r="K351" s="154" t="str">
        <f t="shared" ref="K351:K361" si="376">IFERROR(AVERAGE(R351,W351,AB351,AG351,AL351,AQ351,AV351),"")</f>
        <v/>
      </c>
      <c r="L351" s="458"/>
      <c r="M351" s="153" t="str">
        <f t="shared" si="359"/>
        <v/>
      </c>
      <c r="N351" s="448"/>
      <c r="O351" s="448"/>
      <c r="P351" s="95"/>
      <c r="Q351" s="95"/>
      <c r="R351" s="177" t="str">
        <f t="shared" si="360"/>
        <v/>
      </c>
      <c r="S351" s="95" t="str">
        <f t="shared" si="361"/>
        <v/>
      </c>
      <c r="T351" s="447"/>
      <c r="U351" s="95"/>
      <c r="V351" s="95"/>
      <c r="W351" s="177" t="str">
        <f t="shared" si="362"/>
        <v/>
      </c>
      <c r="X351" s="95" t="str">
        <f t="shared" si="363"/>
        <v/>
      </c>
      <c r="Y351" s="447"/>
      <c r="Z351" s="95"/>
      <c r="AA351" s="95"/>
      <c r="AB351" s="177" t="str">
        <f t="shared" si="364"/>
        <v/>
      </c>
      <c r="AC351" s="95" t="str">
        <f t="shared" si="365"/>
        <v/>
      </c>
      <c r="AD351" s="447"/>
      <c r="AE351" s="95"/>
      <c r="AF351" s="95"/>
      <c r="AG351" s="177" t="str">
        <f t="shared" si="366"/>
        <v/>
      </c>
      <c r="AH351" s="95" t="str">
        <f t="shared" si="367"/>
        <v/>
      </c>
      <c r="AI351" s="447"/>
      <c r="AJ351" s="95"/>
      <c r="AK351" s="95"/>
      <c r="AL351" s="177" t="str">
        <f t="shared" si="368"/>
        <v/>
      </c>
      <c r="AM351" s="95" t="str">
        <f t="shared" si="369"/>
        <v/>
      </c>
      <c r="AN351" s="447"/>
      <c r="AO351" s="95"/>
      <c r="AP351" s="95"/>
      <c r="AQ351" s="177" t="str">
        <f t="shared" si="370"/>
        <v/>
      </c>
      <c r="AR351" s="95" t="str">
        <f t="shared" si="371"/>
        <v/>
      </c>
      <c r="AS351" s="447"/>
      <c r="AT351" s="95"/>
      <c r="AU351" s="95"/>
      <c r="AV351" s="177" t="str">
        <f t="shared" si="372"/>
        <v/>
      </c>
      <c r="AW351" s="95" t="str">
        <f t="shared" si="373"/>
        <v/>
      </c>
      <c r="AX351" s="447"/>
    </row>
    <row r="352" spans="2:50" hidden="1">
      <c r="B352" s="456"/>
      <c r="C352" s="95">
        <f t="shared" si="358"/>
        <v>6</v>
      </c>
      <c r="D352" s="95"/>
      <c r="E352" s="95"/>
      <c r="F352" s="95"/>
      <c r="G352" s="177"/>
      <c r="H352" s="447"/>
      <c r="I352" s="153" t="str">
        <f t="shared" si="374"/>
        <v/>
      </c>
      <c r="J352" s="153" t="str">
        <f t="shared" si="375"/>
        <v/>
      </c>
      <c r="K352" s="154" t="str">
        <f t="shared" si="376"/>
        <v/>
      </c>
      <c r="L352" s="458"/>
      <c r="M352" s="153" t="str">
        <f t="shared" si="359"/>
        <v/>
      </c>
      <c r="N352" s="448"/>
      <c r="O352" s="448"/>
      <c r="P352" s="95"/>
      <c r="Q352" s="95"/>
      <c r="R352" s="177" t="str">
        <f t="shared" si="360"/>
        <v/>
      </c>
      <c r="S352" s="95" t="str">
        <f t="shared" si="361"/>
        <v/>
      </c>
      <c r="T352" s="447"/>
      <c r="U352" s="95"/>
      <c r="V352" s="95"/>
      <c r="W352" s="177" t="str">
        <f t="shared" si="362"/>
        <v/>
      </c>
      <c r="X352" s="95" t="str">
        <f t="shared" si="363"/>
        <v/>
      </c>
      <c r="Y352" s="447"/>
      <c r="Z352" s="95"/>
      <c r="AA352" s="95"/>
      <c r="AB352" s="177" t="str">
        <f t="shared" si="364"/>
        <v/>
      </c>
      <c r="AC352" s="95" t="str">
        <f t="shared" si="365"/>
        <v/>
      </c>
      <c r="AD352" s="447"/>
      <c r="AE352" s="95"/>
      <c r="AF352" s="95"/>
      <c r="AG352" s="177" t="str">
        <f t="shared" si="366"/>
        <v/>
      </c>
      <c r="AH352" s="95" t="str">
        <f t="shared" si="367"/>
        <v/>
      </c>
      <c r="AI352" s="447"/>
      <c r="AJ352" s="95"/>
      <c r="AK352" s="95"/>
      <c r="AL352" s="177" t="str">
        <f t="shared" si="368"/>
        <v/>
      </c>
      <c r="AM352" s="95" t="str">
        <f t="shared" si="369"/>
        <v/>
      </c>
      <c r="AN352" s="447"/>
      <c r="AO352" s="95"/>
      <c r="AP352" s="95"/>
      <c r="AQ352" s="177" t="str">
        <f t="shared" si="370"/>
        <v/>
      </c>
      <c r="AR352" s="95" t="str">
        <f t="shared" si="371"/>
        <v/>
      </c>
      <c r="AS352" s="447"/>
      <c r="AT352" s="95"/>
      <c r="AU352" s="95"/>
      <c r="AV352" s="177" t="str">
        <f t="shared" si="372"/>
        <v/>
      </c>
      <c r="AW352" s="95" t="str">
        <f t="shared" si="373"/>
        <v/>
      </c>
      <c r="AX352" s="447"/>
    </row>
    <row r="353" spans="2:50" hidden="1">
      <c r="B353" s="456"/>
      <c r="C353" s="95">
        <f t="shared" si="358"/>
        <v>7</v>
      </c>
      <c r="D353" s="95"/>
      <c r="E353" s="95"/>
      <c r="F353" s="95"/>
      <c r="G353" s="177"/>
      <c r="H353" s="447"/>
      <c r="I353" s="153" t="str">
        <f t="shared" si="374"/>
        <v/>
      </c>
      <c r="J353" s="153" t="str">
        <f t="shared" si="375"/>
        <v/>
      </c>
      <c r="K353" s="154" t="str">
        <f t="shared" si="376"/>
        <v/>
      </c>
      <c r="L353" s="458"/>
      <c r="M353" s="153" t="str">
        <f t="shared" si="359"/>
        <v/>
      </c>
      <c r="N353" s="448"/>
      <c r="O353" s="448"/>
      <c r="P353" s="95"/>
      <c r="Q353" s="95"/>
      <c r="R353" s="177" t="str">
        <f t="shared" si="360"/>
        <v/>
      </c>
      <c r="S353" s="95" t="str">
        <f t="shared" si="361"/>
        <v/>
      </c>
      <c r="T353" s="447"/>
      <c r="U353" s="95"/>
      <c r="V353" s="95"/>
      <c r="W353" s="177" t="str">
        <f t="shared" si="362"/>
        <v/>
      </c>
      <c r="X353" s="95" t="str">
        <f t="shared" si="363"/>
        <v/>
      </c>
      <c r="Y353" s="447"/>
      <c r="Z353" s="95"/>
      <c r="AA353" s="95"/>
      <c r="AB353" s="177" t="str">
        <f t="shared" si="364"/>
        <v/>
      </c>
      <c r="AC353" s="95" t="str">
        <f t="shared" si="365"/>
        <v/>
      </c>
      <c r="AD353" s="447"/>
      <c r="AE353" s="95"/>
      <c r="AF353" s="95"/>
      <c r="AG353" s="177" t="str">
        <f t="shared" si="366"/>
        <v/>
      </c>
      <c r="AH353" s="95" t="str">
        <f t="shared" si="367"/>
        <v/>
      </c>
      <c r="AI353" s="447"/>
      <c r="AJ353" s="95"/>
      <c r="AK353" s="95"/>
      <c r="AL353" s="177" t="str">
        <f t="shared" si="368"/>
        <v/>
      </c>
      <c r="AM353" s="95" t="str">
        <f t="shared" si="369"/>
        <v/>
      </c>
      <c r="AN353" s="447"/>
      <c r="AO353" s="95"/>
      <c r="AP353" s="95"/>
      <c r="AQ353" s="177" t="str">
        <f t="shared" si="370"/>
        <v/>
      </c>
      <c r="AR353" s="95" t="str">
        <f t="shared" si="371"/>
        <v/>
      </c>
      <c r="AS353" s="447"/>
      <c r="AT353" s="95"/>
      <c r="AU353" s="95"/>
      <c r="AV353" s="177" t="str">
        <f t="shared" si="372"/>
        <v/>
      </c>
      <c r="AW353" s="95" t="str">
        <f t="shared" si="373"/>
        <v/>
      </c>
      <c r="AX353" s="447"/>
    </row>
    <row r="354" spans="2:50" hidden="1">
      <c r="B354" s="456"/>
      <c r="C354" s="95">
        <f t="shared" si="358"/>
        <v>8</v>
      </c>
      <c r="D354" s="95"/>
      <c r="E354" s="95"/>
      <c r="F354" s="95"/>
      <c r="G354" s="177"/>
      <c r="H354" s="447"/>
      <c r="I354" s="153" t="str">
        <f t="shared" si="374"/>
        <v/>
      </c>
      <c r="J354" s="153" t="str">
        <f t="shared" si="375"/>
        <v/>
      </c>
      <c r="K354" s="154" t="str">
        <f t="shared" si="376"/>
        <v/>
      </c>
      <c r="L354" s="458"/>
      <c r="M354" s="153" t="str">
        <f t="shared" si="359"/>
        <v/>
      </c>
      <c r="N354" s="448"/>
      <c r="O354" s="448"/>
      <c r="P354" s="95"/>
      <c r="Q354" s="95"/>
      <c r="R354" s="177" t="str">
        <f t="shared" si="360"/>
        <v/>
      </c>
      <c r="S354" s="95" t="str">
        <f t="shared" si="361"/>
        <v/>
      </c>
      <c r="T354" s="447"/>
      <c r="U354" s="95"/>
      <c r="V354" s="95"/>
      <c r="W354" s="177" t="str">
        <f t="shared" si="362"/>
        <v/>
      </c>
      <c r="X354" s="95" t="str">
        <f t="shared" si="363"/>
        <v/>
      </c>
      <c r="Y354" s="447"/>
      <c r="Z354" s="95"/>
      <c r="AA354" s="95"/>
      <c r="AB354" s="177" t="str">
        <f t="shared" si="364"/>
        <v/>
      </c>
      <c r="AC354" s="95" t="str">
        <f t="shared" si="365"/>
        <v/>
      </c>
      <c r="AD354" s="447"/>
      <c r="AE354" s="95"/>
      <c r="AF354" s="95"/>
      <c r="AG354" s="177" t="str">
        <f t="shared" si="366"/>
        <v/>
      </c>
      <c r="AH354" s="95" t="str">
        <f t="shared" si="367"/>
        <v/>
      </c>
      <c r="AI354" s="447"/>
      <c r="AJ354" s="95"/>
      <c r="AK354" s="95"/>
      <c r="AL354" s="177" t="str">
        <f t="shared" si="368"/>
        <v/>
      </c>
      <c r="AM354" s="95" t="str">
        <f t="shared" si="369"/>
        <v/>
      </c>
      <c r="AN354" s="447"/>
      <c r="AO354" s="95"/>
      <c r="AP354" s="95"/>
      <c r="AQ354" s="177" t="str">
        <f t="shared" si="370"/>
        <v/>
      </c>
      <c r="AR354" s="95" t="str">
        <f t="shared" si="371"/>
        <v/>
      </c>
      <c r="AS354" s="447"/>
      <c r="AT354" s="95"/>
      <c r="AU354" s="95"/>
      <c r="AV354" s="177" t="str">
        <f t="shared" si="372"/>
        <v/>
      </c>
      <c r="AW354" s="95" t="str">
        <f t="shared" si="373"/>
        <v/>
      </c>
      <c r="AX354" s="447"/>
    </row>
    <row r="355" spans="2:50" hidden="1">
      <c r="B355" s="456"/>
      <c r="C355" s="95">
        <f t="shared" si="358"/>
        <v>9</v>
      </c>
      <c r="D355" s="95"/>
      <c r="E355" s="95"/>
      <c r="F355" s="95"/>
      <c r="G355" s="177"/>
      <c r="H355" s="447"/>
      <c r="I355" s="153" t="str">
        <f t="shared" si="374"/>
        <v/>
      </c>
      <c r="J355" s="153" t="str">
        <f t="shared" si="375"/>
        <v/>
      </c>
      <c r="K355" s="154" t="str">
        <f t="shared" si="376"/>
        <v/>
      </c>
      <c r="L355" s="458"/>
      <c r="M355" s="153" t="str">
        <f t="shared" si="359"/>
        <v/>
      </c>
      <c r="N355" s="448"/>
      <c r="O355" s="448"/>
      <c r="P355" s="95"/>
      <c r="Q355" s="95"/>
      <c r="R355" s="177" t="str">
        <f t="shared" si="360"/>
        <v/>
      </c>
      <c r="S355" s="95" t="str">
        <f t="shared" si="361"/>
        <v/>
      </c>
      <c r="T355" s="447"/>
      <c r="U355" s="95"/>
      <c r="V355" s="95"/>
      <c r="W355" s="177" t="str">
        <f t="shared" si="362"/>
        <v/>
      </c>
      <c r="X355" s="95" t="str">
        <f t="shared" si="363"/>
        <v/>
      </c>
      <c r="Y355" s="447"/>
      <c r="Z355" s="95"/>
      <c r="AA355" s="95"/>
      <c r="AB355" s="177" t="str">
        <f t="shared" si="364"/>
        <v/>
      </c>
      <c r="AC355" s="95" t="str">
        <f t="shared" si="365"/>
        <v/>
      </c>
      <c r="AD355" s="447"/>
      <c r="AE355" s="95"/>
      <c r="AF355" s="95"/>
      <c r="AG355" s="177" t="str">
        <f t="shared" si="366"/>
        <v/>
      </c>
      <c r="AH355" s="95" t="str">
        <f t="shared" si="367"/>
        <v/>
      </c>
      <c r="AI355" s="447"/>
      <c r="AJ355" s="95"/>
      <c r="AK355" s="95"/>
      <c r="AL355" s="177" t="str">
        <f t="shared" si="368"/>
        <v/>
      </c>
      <c r="AM355" s="95" t="str">
        <f t="shared" si="369"/>
        <v/>
      </c>
      <c r="AN355" s="447"/>
      <c r="AO355" s="95"/>
      <c r="AP355" s="95"/>
      <c r="AQ355" s="177" t="str">
        <f t="shared" si="370"/>
        <v/>
      </c>
      <c r="AR355" s="95" t="str">
        <f t="shared" si="371"/>
        <v/>
      </c>
      <c r="AS355" s="447"/>
      <c r="AT355" s="95"/>
      <c r="AU355" s="95"/>
      <c r="AV355" s="177" t="str">
        <f t="shared" si="372"/>
        <v/>
      </c>
      <c r="AW355" s="95" t="str">
        <f t="shared" si="373"/>
        <v/>
      </c>
      <c r="AX355" s="447"/>
    </row>
    <row r="356" spans="2:50" hidden="1">
      <c r="B356" s="456"/>
      <c r="C356" s="95">
        <f t="shared" si="358"/>
        <v>10</v>
      </c>
      <c r="D356" s="95"/>
      <c r="E356" s="95"/>
      <c r="F356" s="95"/>
      <c r="G356" s="177"/>
      <c r="H356" s="447"/>
      <c r="I356" s="153" t="str">
        <f t="shared" si="374"/>
        <v/>
      </c>
      <c r="J356" s="153" t="str">
        <f t="shared" si="375"/>
        <v/>
      </c>
      <c r="K356" s="154" t="str">
        <f t="shared" si="376"/>
        <v/>
      </c>
      <c r="L356" s="458"/>
      <c r="M356" s="153" t="str">
        <f t="shared" si="359"/>
        <v/>
      </c>
      <c r="N356" s="448"/>
      <c r="O356" s="448"/>
      <c r="P356" s="95"/>
      <c r="Q356" s="95"/>
      <c r="R356" s="177" t="str">
        <f t="shared" si="360"/>
        <v/>
      </c>
      <c r="S356" s="95" t="str">
        <f t="shared" si="361"/>
        <v/>
      </c>
      <c r="T356" s="447"/>
      <c r="U356" s="95"/>
      <c r="V356" s="95"/>
      <c r="W356" s="177" t="str">
        <f t="shared" si="362"/>
        <v/>
      </c>
      <c r="X356" s="95" t="str">
        <f t="shared" si="363"/>
        <v/>
      </c>
      <c r="Y356" s="447"/>
      <c r="Z356" s="95"/>
      <c r="AA356" s="95"/>
      <c r="AB356" s="177" t="str">
        <f t="shared" si="364"/>
        <v/>
      </c>
      <c r="AC356" s="95" t="str">
        <f t="shared" si="365"/>
        <v/>
      </c>
      <c r="AD356" s="447"/>
      <c r="AE356" s="95"/>
      <c r="AF356" s="95"/>
      <c r="AG356" s="177" t="str">
        <f t="shared" si="366"/>
        <v/>
      </c>
      <c r="AH356" s="95" t="str">
        <f t="shared" si="367"/>
        <v/>
      </c>
      <c r="AI356" s="447"/>
      <c r="AJ356" s="95"/>
      <c r="AK356" s="95"/>
      <c r="AL356" s="177" t="str">
        <f t="shared" si="368"/>
        <v/>
      </c>
      <c r="AM356" s="95" t="str">
        <f t="shared" si="369"/>
        <v/>
      </c>
      <c r="AN356" s="447"/>
      <c r="AO356" s="95"/>
      <c r="AP356" s="95"/>
      <c r="AQ356" s="177" t="str">
        <f t="shared" si="370"/>
        <v/>
      </c>
      <c r="AR356" s="95" t="str">
        <f t="shared" si="371"/>
        <v/>
      </c>
      <c r="AS356" s="447"/>
      <c r="AT356" s="95"/>
      <c r="AU356" s="95"/>
      <c r="AV356" s="177" t="str">
        <f t="shared" si="372"/>
        <v/>
      </c>
      <c r="AW356" s="95" t="str">
        <f t="shared" si="373"/>
        <v/>
      </c>
      <c r="AX356" s="447"/>
    </row>
    <row r="357" spans="2:50" hidden="1">
      <c r="B357" s="456"/>
      <c r="C357" s="95">
        <f t="shared" si="358"/>
        <v>11</v>
      </c>
      <c r="D357" s="95"/>
      <c r="E357" s="95"/>
      <c r="F357" s="95"/>
      <c r="G357" s="177"/>
      <c r="H357" s="447"/>
      <c r="I357" s="153" t="str">
        <f t="shared" si="374"/>
        <v/>
      </c>
      <c r="J357" s="153" t="str">
        <f t="shared" si="375"/>
        <v/>
      </c>
      <c r="K357" s="154" t="str">
        <f t="shared" si="376"/>
        <v/>
      </c>
      <c r="L357" s="458"/>
      <c r="M357" s="153" t="str">
        <f t="shared" si="359"/>
        <v/>
      </c>
      <c r="N357" s="448"/>
      <c r="O357" s="448"/>
      <c r="P357" s="95"/>
      <c r="Q357" s="95"/>
      <c r="R357" s="177" t="str">
        <f t="shared" si="360"/>
        <v/>
      </c>
      <c r="S357" s="95" t="str">
        <f t="shared" si="361"/>
        <v/>
      </c>
      <c r="T357" s="447"/>
      <c r="U357" s="95"/>
      <c r="V357" s="95"/>
      <c r="W357" s="177" t="str">
        <f t="shared" si="362"/>
        <v/>
      </c>
      <c r="X357" s="95" t="str">
        <f t="shared" si="363"/>
        <v/>
      </c>
      <c r="Y357" s="447"/>
      <c r="Z357" s="95"/>
      <c r="AA357" s="95"/>
      <c r="AB357" s="177" t="str">
        <f t="shared" si="364"/>
        <v/>
      </c>
      <c r="AC357" s="95" t="str">
        <f t="shared" si="365"/>
        <v/>
      </c>
      <c r="AD357" s="447"/>
      <c r="AE357" s="95"/>
      <c r="AF357" s="95"/>
      <c r="AG357" s="177" t="str">
        <f t="shared" si="366"/>
        <v/>
      </c>
      <c r="AH357" s="95" t="str">
        <f t="shared" si="367"/>
        <v/>
      </c>
      <c r="AI357" s="447"/>
      <c r="AJ357" s="95"/>
      <c r="AK357" s="95"/>
      <c r="AL357" s="177" t="str">
        <f t="shared" si="368"/>
        <v/>
      </c>
      <c r="AM357" s="95" t="str">
        <f t="shared" si="369"/>
        <v/>
      </c>
      <c r="AN357" s="447"/>
      <c r="AO357" s="95"/>
      <c r="AP357" s="95"/>
      <c r="AQ357" s="177" t="str">
        <f t="shared" si="370"/>
        <v/>
      </c>
      <c r="AR357" s="95" t="str">
        <f t="shared" si="371"/>
        <v/>
      </c>
      <c r="AS357" s="447"/>
      <c r="AT357" s="95"/>
      <c r="AU357" s="95"/>
      <c r="AV357" s="177" t="str">
        <f t="shared" si="372"/>
        <v/>
      </c>
      <c r="AW357" s="95" t="str">
        <f t="shared" si="373"/>
        <v/>
      </c>
      <c r="AX357" s="447"/>
    </row>
    <row r="358" spans="2:50" hidden="1">
      <c r="B358" s="456"/>
      <c r="C358" s="95">
        <f t="shared" si="358"/>
        <v>12</v>
      </c>
      <c r="D358" s="95"/>
      <c r="E358" s="95"/>
      <c r="F358" s="95"/>
      <c r="G358" s="177"/>
      <c r="H358" s="447"/>
      <c r="I358" s="153" t="str">
        <f t="shared" si="374"/>
        <v/>
      </c>
      <c r="J358" s="153" t="str">
        <f t="shared" si="375"/>
        <v/>
      </c>
      <c r="K358" s="154" t="str">
        <f t="shared" si="376"/>
        <v/>
      </c>
      <c r="L358" s="458"/>
      <c r="M358" s="153" t="str">
        <f t="shared" si="359"/>
        <v/>
      </c>
      <c r="N358" s="448"/>
      <c r="O358" s="448"/>
      <c r="P358" s="95"/>
      <c r="Q358" s="95"/>
      <c r="R358" s="177" t="str">
        <f t="shared" si="360"/>
        <v/>
      </c>
      <c r="S358" s="95" t="str">
        <f t="shared" si="361"/>
        <v/>
      </c>
      <c r="T358" s="447"/>
      <c r="U358" s="95"/>
      <c r="V358" s="95"/>
      <c r="W358" s="177" t="str">
        <f t="shared" si="362"/>
        <v/>
      </c>
      <c r="X358" s="95" t="str">
        <f t="shared" si="363"/>
        <v/>
      </c>
      <c r="Y358" s="447"/>
      <c r="Z358" s="95"/>
      <c r="AA358" s="95"/>
      <c r="AB358" s="177" t="str">
        <f t="shared" si="364"/>
        <v/>
      </c>
      <c r="AC358" s="95" t="str">
        <f t="shared" si="365"/>
        <v/>
      </c>
      <c r="AD358" s="447"/>
      <c r="AE358" s="95"/>
      <c r="AF358" s="95"/>
      <c r="AG358" s="177" t="str">
        <f t="shared" si="366"/>
        <v/>
      </c>
      <c r="AH358" s="95" t="str">
        <f t="shared" si="367"/>
        <v/>
      </c>
      <c r="AI358" s="447"/>
      <c r="AJ358" s="95"/>
      <c r="AK358" s="95"/>
      <c r="AL358" s="177" t="str">
        <f t="shared" si="368"/>
        <v/>
      </c>
      <c r="AM358" s="95" t="str">
        <f t="shared" si="369"/>
        <v/>
      </c>
      <c r="AN358" s="447"/>
      <c r="AO358" s="95"/>
      <c r="AP358" s="95"/>
      <c r="AQ358" s="177" t="str">
        <f t="shared" si="370"/>
        <v/>
      </c>
      <c r="AR358" s="95" t="str">
        <f t="shared" si="371"/>
        <v/>
      </c>
      <c r="AS358" s="447"/>
      <c r="AT358" s="95"/>
      <c r="AU358" s="95"/>
      <c r="AV358" s="177" t="str">
        <f t="shared" si="372"/>
        <v/>
      </c>
      <c r="AW358" s="95" t="str">
        <f t="shared" si="373"/>
        <v/>
      </c>
      <c r="AX358" s="447"/>
    </row>
    <row r="359" spans="2:50" hidden="1">
      <c r="B359" s="456"/>
      <c r="C359" s="95">
        <f t="shared" si="358"/>
        <v>13</v>
      </c>
      <c r="D359" s="95"/>
      <c r="E359" s="95"/>
      <c r="F359" s="95"/>
      <c r="G359" s="177"/>
      <c r="H359" s="447"/>
      <c r="I359" s="153" t="str">
        <f t="shared" si="374"/>
        <v/>
      </c>
      <c r="J359" s="153" t="str">
        <f t="shared" si="375"/>
        <v/>
      </c>
      <c r="K359" s="154" t="str">
        <f t="shared" si="376"/>
        <v/>
      </c>
      <c r="L359" s="458"/>
      <c r="M359" s="153" t="str">
        <f t="shared" si="359"/>
        <v/>
      </c>
      <c r="N359" s="448"/>
      <c r="O359" s="448"/>
      <c r="P359" s="95"/>
      <c r="Q359" s="95"/>
      <c r="R359" s="177" t="str">
        <f t="shared" si="360"/>
        <v/>
      </c>
      <c r="S359" s="95" t="str">
        <f t="shared" si="361"/>
        <v/>
      </c>
      <c r="T359" s="447"/>
      <c r="U359" s="95"/>
      <c r="V359" s="95"/>
      <c r="W359" s="177" t="str">
        <f t="shared" si="362"/>
        <v/>
      </c>
      <c r="X359" s="95" t="str">
        <f t="shared" si="363"/>
        <v/>
      </c>
      <c r="Y359" s="447"/>
      <c r="Z359" s="95"/>
      <c r="AA359" s="95"/>
      <c r="AB359" s="177" t="str">
        <f t="shared" si="364"/>
        <v/>
      </c>
      <c r="AC359" s="95" t="str">
        <f t="shared" si="365"/>
        <v/>
      </c>
      <c r="AD359" s="447"/>
      <c r="AE359" s="95"/>
      <c r="AF359" s="95"/>
      <c r="AG359" s="177" t="str">
        <f t="shared" si="366"/>
        <v/>
      </c>
      <c r="AH359" s="95" t="str">
        <f t="shared" si="367"/>
        <v/>
      </c>
      <c r="AI359" s="447"/>
      <c r="AJ359" s="95"/>
      <c r="AK359" s="95"/>
      <c r="AL359" s="177" t="str">
        <f t="shared" si="368"/>
        <v/>
      </c>
      <c r="AM359" s="95" t="str">
        <f t="shared" si="369"/>
        <v/>
      </c>
      <c r="AN359" s="447"/>
      <c r="AO359" s="95"/>
      <c r="AP359" s="95"/>
      <c r="AQ359" s="177" t="str">
        <f t="shared" si="370"/>
        <v/>
      </c>
      <c r="AR359" s="95" t="str">
        <f t="shared" si="371"/>
        <v/>
      </c>
      <c r="AS359" s="447"/>
      <c r="AT359" s="95"/>
      <c r="AU359" s="95"/>
      <c r="AV359" s="177" t="str">
        <f t="shared" si="372"/>
        <v/>
      </c>
      <c r="AW359" s="95" t="str">
        <f t="shared" si="373"/>
        <v/>
      </c>
      <c r="AX359" s="447"/>
    </row>
    <row r="360" spans="2:50" hidden="1">
      <c r="B360" s="456"/>
      <c r="C360" s="95">
        <f t="shared" si="358"/>
        <v>14</v>
      </c>
      <c r="D360" s="95"/>
      <c r="E360" s="95"/>
      <c r="F360" s="95"/>
      <c r="G360" s="177"/>
      <c r="H360" s="447"/>
      <c r="I360" s="153" t="str">
        <f t="shared" si="374"/>
        <v/>
      </c>
      <c r="J360" s="153" t="str">
        <f t="shared" si="375"/>
        <v/>
      </c>
      <c r="K360" s="154" t="str">
        <f t="shared" si="376"/>
        <v/>
      </c>
      <c r="L360" s="458"/>
      <c r="M360" s="153" t="str">
        <f t="shared" si="359"/>
        <v/>
      </c>
      <c r="N360" s="448"/>
      <c r="O360" s="448"/>
      <c r="P360" s="95"/>
      <c r="Q360" s="95"/>
      <c r="R360" s="177" t="str">
        <f t="shared" si="360"/>
        <v/>
      </c>
      <c r="S360" s="95" t="str">
        <f t="shared" si="361"/>
        <v/>
      </c>
      <c r="T360" s="447"/>
      <c r="U360" s="95"/>
      <c r="V360" s="95"/>
      <c r="W360" s="177" t="str">
        <f t="shared" si="362"/>
        <v/>
      </c>
      <c r="X360" s="95" t="str">
        <f t="shared" si="363"/>
        <v/>
      </c>
      <c r="Y360" s="447"/>
      <c r="Z360" s="95"/>
      <c r="AA360" s="95"/>
      <c r="AB360" s="177" t="str">
        <f t="shared" si="364"/>
        <v/>
      </c>
      <c r="AC360" s="95" t="str">
        <f t="shared" si="365"/>
        <v/>
      </c>
      <c r="AD360" s="447"/>
      <c r="AE360" s="95"/>
      <c r="AF360" s="95"/>
      <c r="AG360" s="177" t="str">
        <f t="shared" si="366"/>
        <v/>
      </c>
      <c r="AH360" s="95" t="str">
        <f t="shared" si="367"/>
        <v/>
      </c>
      <c r="AI360" s="447"/>
      <c r="AJ360" s="95"/>
      <c r="AK360" s="95"/>
      <c r="AL360" s="177" t="str">
        <f t="shared" si="368"/>
        <v/>
      </c>
      <c r="AM360" s="95" t="str">
        <f t="shared" si="369"/>
        <v/>
      </c>
      <c r="AN360" s="447"/>
      <c r="AO360" s="95"/>
      <c r="AP360" s="95"/>
      <c r="AQ360" s="177" t="str">
        <f t="shared" si="370"/>
        <v/>
      </c>
      <c r="AR360" s="95" t="str">
        <f t="shared" si="371"/>
        <v/>
      </c>
      <c r="AS360" s="447"/>
      <c r="AT360" s="95"/>
      <c r="AU360" s="95"/>
      <c r="AV360" s="177" t="str">
        <f t="shared" si="372"/>
        <v/>
      </c>
      <c r="AW360" s="95" t="str">
        <f t="shared" si="373"/>
        <v/>
      </c>
      <c r="AX360" s="447"/>
    </row>
    <row r="361" spans="2:50" hidden="1">
      <c r="B361" s="456"/>
      <c r="C361" s="95">
        <f t="shared" si="358"/>
        <v>15</v>
      </c>
      <c r="D361" s="95"/>
      <c r="E361" s="95"/>
      <c r="F361" s="95"/>
      <c r="G361" s="177"/>
      <c r="H361" s="447"/>
      <c r="I361" s="153" t="str">
        <f t="shared" si="374"/>
        <v/>
      </c>
      <c r="J361" s="153" t="str">
        <f t="shared" si="375"/>
        <v/>
      </c>
      <c r="K361" s="154" t="str">
        <f t="shared" si="376"/>
        <v/>
      </c>
      <c r="L361" s="459"/>
      <c r="M361" s="153" t="str">
        <f t="shared" si="359"/>
        <v/>
      </c>
      <c r="N361" s="448"/>
      <c r="O361" s="448"/>
      <c r="P361" s="95"/>
      <c r="Q361" s="95"/>
      <c r="R361" s="177" t="str">
        <f t="shared" si="360"/>
        <v/>
      </c>
      <c r="S361" s="95" t="str">
        <f t="shared" si="361"/>
        <v/>
      </c>
      <c r="T361" s="447"/>
      <c r="U361" s="95"/>
      <c r="V361" s="95"/>
      <c r="W361" s="177" t="str">
        <f t="shared" si="362"/>
        <v/>
      </c>
      <c r="X361" s="95" t="str">
        <f t="shared" si="363"/>
        <v/>
      </c>
      <c r="Y361" s="447"/>
      <c r="Z361" s="95"/>
      <c r="AA361" s="95"/>
      <c r="AB361" s="177" t="str">
        <f t="shared" si="364"/>
        <v/>
      </c>
      <c r="AC361" s="95" t="str">
        <f t="shared" si="365"/>
        <v/>
      </c>
      <c r="AD361" s="447"/>
      <c r="AE361" s="95"/>
      <c r="AF361" s="95"/>
      <c r="AG361" s="177" t="str">
        <f t="shared" si="366"/>
        <v/>
      </c>
      <c r="AH361" s="95" t="str">
        <f t="shared" si="367"/>
        <v/>
      </c>
      <c r="AI361" s="447"/>
      <c r="AJ361" s="95"/>
      <c r="AK361" s="95"/>
      <c r="AL361" s="177" t="str">
        <f t="shared" si="368"/>
        <v/>
      </c>
      <c r="AM361" s="95" t="str">
        <f t="shared" si="369"/>
        <v/>
      </c>
      <c r="AN361" s="447"/>
      <c r="AO361" s="95"/>
      <c r="AP361" s="95"/>
      <c r="AQ361" s="177" t="str">
        <f t="shared" si="370"/>
        <v/>
      </c>
      <c r="AR361" s="95" t="str">
        <f t="shared" si="371"/>
        <v/>
      </c>
      <c r="AS361" s="447"/>
      <c r="AT361" s="95"/>
      <c r="AU361" s="95"/>
      <c r="AV361" s="177" t="str">
        <f t="shared" si="372"/>
        <v/>
      </c>
      <c r="AW361" s="95" t="str">
        <f t="shared" si="373"/>
        <v/>
      </c>
      <c r="AX361" s="447"/>
    </row>
    <row r="362" spans="2:50" ht="15.6" hidden="1">
      <c r="B362" s="460" t="s">
        <v>115</v>
      </c>
      <c r="C362" s="461"/>
      <c r="D362" s="461"/>
      <c r="E362" s="461"/>
      <c r="F362" s="461"/>
      <c r="G362" s="461"/>
      <c r="H362" s="461"/>
      <c r="I362" s="150"/>
      <c r="J362" s="150"/>
      <c r="K362" s="150"/>
      <c r="L362" s="150"/>
      <c r="M362" s="150"/>
      <c r="N362" s="448" t="s">
        <v>116</v>
      </c>
      <c r="O362" s="463" t="s">
        <v>63</v>
      </c>
      <c r="P362" s="465">
        <f>AT342+1</f>
        <v>45993</v>
      </c>
      <c r="Q362" s="456"/>
      <c r="R362" s="456"/>
      <c r="S362" s="456"/>
      <c r="T362" s="456"/>
      <c r="U362" s="465">
        <f>P362+1</f>
        <v>45994</v>
      </c>
      <c r="V362" s="456"/>
      <c r="W362" s="456"/>
      <c r="X362" s="456"/>
      <c r="Y362" s="456"/>
      <c r="Z362" s="465">
        <f>U362+1</f>
        <v>45995</v>
      </c>
      <c r="AA362" s="456"/>
      <c r="AB362" s="456"/>
      <c r="AC362" s="456"/>
      <c r="AD362" s="456"/>
      <c r="AE362" s="465">
        <f>Z362+1</f>
        <v>45996</v>
      </c>
      <c r="AF362" s="456"/>
      <c r="AG362" s="456"/>
      <c r="AH362" s="456"/>
      <c r="AI362" s="456"/>
      <c r="AJ362" s="465">
        <f>AE362+1</f>
        <v>45997</v>
      </c>
      <c r="AK362" s="456"/>
      <c r="AL362" s="456"/>
      <c r="AM362" s="456"/>
      <c r="AN362" s="456"/>
      <c r="AO362" s="465">
        <f>AJ362+1</f>
        <v>45998</v>
      </c>
      <c r="AP362" s="456"/>
      <c r="AQ362" s="456"/>
      <c r="AR362" s="456"/>
      <c r="AS362" s="456"/>
      <c r="AT362" s="465">
        <f>AO362+1</f>
        <v>45999</v>
      </c>
      <c r="AU362" s="456"/>
      <c r="AV362" s="456"/>
      <c r="AW362" s="456"/>
      <c r="AX362" s="456"/>
    </row>
    <row r="363" spans="2:50" ht="15.6" hidden="1">
      <c r="B363" s="462"/>
      <c r="C363" s="462"/>
      <c r="D363" s="462"/>
      <c r="E363" s="462"/>
      <c r="F363" s="462"/>
      <c r="G363" s="462"/>
      <c r="H363" s="462"/>
      <c r="I363" s="150"/>
      <c r="J363" s="150"/>
      <c r="K363" s="150"/>
      <c r="L363" s="150"/>
      <c r="M363" s="150"/>
      <c r="N363" s="448"/>
      <c r="O363" s="464"/>
      <c r="P363" s="465" t="s">
        <v>77</v>
      </c>
      <c r="Q363" s="456"/>
      <c r="R363" s="456"/>
      <c r="S363" s="456"/>
      <c r="T363" s="456"/>
      <c r="U363" s="465" t="s">
        <v>78</v>
      </c>
      <c r="V363" s="456"/>
      <c r="W363" s="456"/>
      <c r="X363" s="456"/>
      <c r="Y363" s="456"/>
      <c r="Z363" s="465" t="s">
        <v>79</v>
      </c>
      <c r="AA363" s="456"/>
      <c r="AB363" s="456"/>
      <c r="AC363" s="456"/>
      <c r="AD363" s="456"/>
      <c r="AE363" s="465" t="s">
        <v>74</v>
      </c>
      <c r="AF363" s="456"/>
      <c r="AG363" s="456"/>
      <c r="AH363" s="456"/>
      <c r="AI363" s="456"/>
      <c r="AJ363" s="465" t="s">
        <v>75</v>
      </c>
      <c r="AK363" s="456"/>
      <c r="AL363" s="456"/>
      <c r="AM363" s="456"/>
      <c r="AN363" s="456"/>
      <c r="AO363" s="465" t="s">
        <v>70</v>
      </c>
      <c r="AP363" s="456"/>
      <c r="AQ363" s="456"/>
      <c r="AR363" s="456"/>
      <c r="AS363" s="456"/>
      <c r="AT363" s="465" t="s">
        <v>76</v>
      </c>
      <c r="AU363" s="456"/>
      <c r="AV363" s="456"/>
      <c r="AW363" s="456"/>
      <c r="AX363" s="456"/>
    </row>
    <row r="364" spans="2:50" hidden="1">
      <c r="B364" s="448" t="s">
        <v>117</v>
      </c>
      <c r="C364" s="448" t="s">
        <v>118</v>
      </c>
      <c r="D364" s="448"/>
      <c r="E364" s="448" t="s">
        <v>119</v>
      </c>
      <c r="F364" s="448"/>
      <c r="G364" s="448"/>
      <c r="H364" s="452" t="s">
        <v>120</v>
      </c>
      <c r="I364" s="455" t="s">
        <v>121</v>
      </c>
      <c r="J364" s="455"/>
      <c r="K364" s="455"/>
      <c r="L364" s="455" t="s">
        <v>120</v>
      </c>
      <c r="M364" s="455" t="s">
        <v>122</v>
      </c>
      <c r="N364" s="448"/>
      <c r="O364" s="448" t="s">
        <v>123</v>
      </c>
      <c r="P364" s="449" t="s">
        <v>124</v>
      </c>
      <c r="Q364" s="450"/>
      <c r="R364" s="450"/>
      <c r="S364" s="451"/>
      <c r="T364" s="448" t="s">
        <v>120</v>
      </c>
      <c r="U364" s="449" t="s">
        <v>124</v>
      </c>
      <c r="V364" s="450"/>
      <c r="W364" s="450"/>
      <c r="X364" s="451"/>
      <c r="Y364" s="448" t="s">
        <v>120</v>
      </c>
      <c r="Z364" s="449" t="s">
        <v>124</v>
      </c>
      <c r="AA364" s="450"/>
      <c r="AB364" s="450"/>
      <c r="AC364" s="451"/>
      <c r="AD364" s="448" t="s">
        <v>120</v>
      </c>
      <c r="AE364" s="449" t="s">
        <v>124</v>
      </c>
      <c r="AF364" s="450"/>
      <c r="AG364" s="450"/>
      <c r="AH364" s="451"/>
      <c r="AI364" s="448" t="s">
        <v>120</v>
      </c>
      <c r="AJ364" s="449" t="s">
        <v>124</v>
      </c>
      <c r="AK364" s="450"/>
      <c r="AL364" s="450"/>
      <c r="AM364" s="451"/>
      <c r="AN364" s="448" t="s">
        <v>120</v>
      </c>
      <c r="AO364" s="449" t="s">
        <v>124</v>
      </c>
      <c r="AP364" s="450"/>
      <c r="AQ364" s="450"/>
      <c r="AR364" s="451"/>
      <c r="AS364" s="448" t="s">
        <v>120</v>
      </c>
      <c r="AT364" s="449" t="s">
        <v>124</v>
      </c>
      <c r="AU364" s="450"/>
      <c r="AV364" s="450"/>
      <c r="AW364" s="451"/>
      <c r="AX364" s="448" t="s">
        <v>120</v>
      </c>
    </row>
    <row r="365" spans="2:50" hidden="1">
      <c r="B365" s="448"/>
      <c r="C365" s="448"/>
      <c r="D365" s="448"/>
      <c r="E365" s="448" t="s">
        <v>125</v>
      </c>
      <c r="F365" s="448"/>
      <c r="G365" s="448"/>
      <c r="H365" s="453"/>
      <c r="I365" s="455" t="s">
        <v>125</v>
      </c>
      <c r="J365" s="455"/>
      <c r="K365" s="455"/>
      <c r="L365" s="455"/>
      <c r="M365" s="455"/>
      <c r="N365" s="448"/>
      <c r="O365" s="448"/>
      <c r="P365" s="449" t="s">
        <v>126</v>
      </c>
      <c r="Q365" s="450"/>
      <c r="R365" s="450"/>
      <c r="S365" s="451"/>
      <c r="T365" s="448"/>
      <c r="U365" s="449" t="s">
        <v>126</v>
      </c>
      <c r="V365" s="450"/>
      <c r="W365" s="450"/>
      <c r="X365" s="451"/>
      <c r="Y365" s="448"/>
      <c r="Z365" s="449" t="s">
        <v>126</v>
      </c>
      <c r="AA365" s="450"/>
      <c r="AB365" s="450"/>
      <c r="AC365" s="451"/>
      <c r="AD365" s="448"/>
      <c r="AE365" s="449" t="s">
        <v>126</v>
      </c>
      <c r="AF365" s="450"/>
      <c r="AG365" s="450"/>
      <c r="AH365" s="451"/>
      <c r="AI365" s="448"/>
      <c r="AJ365" s="449" t="s">
        <v>126</v>
      </c>
      <c r="AK365" s="450"/>
      <c r="AL365" s="450"/>
      <c r="AM365" s="451"/>
      <c r="AN365" s="448"/>
      <c r="AO365" s="449" t="s">
        <v>126</v>
      </c>
      <c r="AP365" s="450"/>
      <c r="AQ365" s="450"/>
      <c r="AR365" s="451"/>
      <c r="AS365" s="448"/>
      <c r="AT365" s="449" t="s">
        <v>126</v>
      </c>
      <c r="AU365" s="450"/>
      <c r="AV365" s="450"/>
      <c r="AW365" s="451"/>
      <c r="AX365" s="448"/>
    </row>
    <row r="366" spans="2:50" hidden="1">
      <c r="B366" s="448"/>
      <c r="C366" s="448"/>
      <c r="D366" s="448"/>
      <c r="E366" s="94" t="s">
        <v>127</v>
      </c>
      <c r="F366" s="94" t="s">
        <v>128</v>
      </c>
      <c r="G366" s="94" t="s">
        <v>129</v>
      </c>
      <c r="H366" s="454"/>
      <c r="I366" s="152" t="s">
        <v>127</v>
      </c>
      <c r="J366" s="152" t="s">
        <v>128</v>
      </c>
      <c r="K366" s="152" t="s">
        <v>129</v>
      </c>
      <c r="L366" s="455"/>
      <c r="M366" s="455"/>
      <c r="N366" s="448"/>
      <c r="O366" s="448"/>
      <c r="P366" s="94" t="s">
        <v>127</v>
      </c>
      <c r="Q366" s="94" t="s">
        <v>128</v>
      </c>
      <c r="R366" s="94" t="s">
        <v>129</v>
      </c>
      <c r="S366" s="94" t="s">
        <v>122</v>
      </c>
      <c r="T366" s="448"/>
      <c r="U366" s="94" t="s">
        <v>127</v>
      </c>
      <c r="V366" s="94" t="s">
        <v>128</v>
      </c>
      <c r="W366" s="94" t="s">
        <v>129</v>
      </c>
      <c r="X366" s="94" t="s">
        <v>122</v>
      </c>
      <c r="Y366" s="448"/>
      <c r="Z366" s="94" t="s">
        <v>127</v>
      </c>
      <c r="AA366" s="94" t="s">
        <v>128</v>
      </c>
      <c r="AB366" s="94" t="s">
        <v>129</v>
      </c>
      <c r="AC366" s="94" t="s">
        <v>122</v>
      </c>
      <c r="AD366" s="448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8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8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8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8"/>
    </row>
    <row r="367" spans="2:50" hidden="1">
      <c r="B367" s="448" t="s">
        <v>45</v>
      </c>
      <c r="C367" s="95">
        <f>C347</f>
        <v>1</v>
      </c>
      <c r="D367" s="95"/>
      <c r="E367" s="95"/>
      <c r="F367" s="95"/>
      <c r="G367" s="177" t="e">
        <f>F367/E367</f>
        <v>#DIV/0!</v>
      </c>
      <c r="H367" s="447" t="e">
        <f>AVERAGE(G367:G381)</f>
        <v>#DIV/0!</v>
      </c>
      <c r="I367" s="153" t="str">
        <f t="shared" ref="I367:I369" si="377">IFERROR(AVERAGE(P367,U367,Z367,AE367,AJ367,AO367,AT367),"")</f>
        <v/>
      </c>
      <c r="J367" s="153" t="str">
        <f t="shared" ref="J367:J369" si="378">IFERROR(AVERAGE(Q367,V367,AA367,AF367,AK367,AP367,AU367),"")</f>
        <v/>
      </c>
      <c r="K367" s="154" t="str">
        <f t="shared" ref="K367:K369" si="379">IFERROR(AVERAGE(R367,W367,AB367,AG367,AL367,AQ367,AV367),"")</f>
        <v/>
      </c>
      <c r="L367" s="457" t="str">
        <f>IFERROR(AVERAGE(K367:K381),"-")</f>
        <v>-</v>
      </c>
      <c r="M367" s="153" t="str">
        <f>IFERROR(RANK(K367, K$367:K$381),"")</f>
        <v/>
      </c>
      <c r="N367" s="448"/>
      <c r="O367" s="448"/>
      <c r="P367" s="95"/>
      <c r="Q367" s="95"/>
      <c r="R367" s="177" t="str">
        <f>IFERROR(Q367/P367,"")</f>
        <v/>
      </c>
      <c r="S367" s="95" t="str">
        <f>IFERROR(RANK(R367, R$367:R$381),"")</f>
        <v/>
      </c>
      <c r="T367" s="447" t="e">
        <f>AVERAGE(R367:R381)</f>
        <v>#DIV/0!</v>
      </c>
      <c r="U367" s="95"/>
      <c r="V367" s="95"/>
      <c r="W367" s="177" t="str">
        <f>IFERROR(V367/U367,"")</f>
        <v/>
      </c>
      <c r="X367" s="95" t="str">
        <f>IFERROR(RANK(W367, W$367:W$381),"")</f>
        <v/>
      </c>
      <c r="Y367" s="447" t="e">
        <f>AVERAGE(W367:W381)</f>
        <v>#DIV/0!</v>
      </c>
      <c r="Z367" s="95"/>
      <c r="AA367" s="95"/>
      <c r="AB367" s="177" t="str">
        <f>IFERROR(AA367/Z367,"")</f>
        <v/>
      </c>
      <c r="AC367" s="95" t="str">
        <f>IFERROR(RANK(AB367, AB$367:AB$381),"")</f>
        <v/>
      </c>
      <c r="AD367" s="447" t="e">
        <f>AVERAGE(AB367:AB381)</f>
        <v>#DIV/0!</v>
      </c>
      <c r="AE367" s="95"/>
      <c r="AF367" s="95"/>
      <c r="AG367" s="177" t="str">
        <f>IFERROR(AF367/AE367,"")</f>
        <v/>
      </c>
      <c r="AH367" s="95" t="str">
        <f>IFERROR(RANK(AG367, AG$367:AG$381),"")</f>
        <v/>
      </c>
      <c r="AI367" s="447" t="e">
        <f>AVERAGE(AG367:AG381)</f>
        <v>#DIV/0!</v>
      </c>
      <c r="AJ367" s="95"/>
      <c r="AK367" s="95"/>
      <c r="AL367" s="177" t="str">
        <f>IFERROR(AK367/AJ367,"")</f>
        <v/>
      </c>
      <c r="AM367" s="95" t="str">
        <f>IFERROR(RANK(AL367, AL$367:AL$381),"")</f>
        <v/>
      </c>
      <c r="AN367" s="447" t="e">
        <f>AVERAGE(AL367:AL381)</f>
        <v>#DIV/0!</v>
      </c>
      <c r="AO367" s="95"/>
      <c r="AP367" s="95"/>
      <c r="AQ367" s="177" t="str">
        <f>IFERROR(AP367/AO367,"")</f>
        <v/>
      </c>
      <c r="AR367" s="95" t="str">
        <f>IFERROR(RANK(AQ367, AQ$367:AQ$381),"")</f>
        <v/>
      </c>
      <c r="AS367" s="447" t="e">
        <f>AVERAGE(AQ367:AQ381)</f>
        <v>#DIV/0!</v>
      </c>
      <c r="AT367" s="95"/>
      <c r="AU367" s="95"/>
      <c r="AV367" s="177" t="str">
        <f>IFERROR(AU367/AT367,"")</f>
        <v/>
      </c>
      <c r="AW367" s="95" t="str">
        <f>IFERROR(RANK(AV367, AV$367:AV$381),"")</f>
        <v/>
      </c>
      <c r="AX367" s="447" t="e">
        <f>AVERAGE(AV367:AV381)</f>
        <v>#DIV/0!</v>
      </c>
    </row>
    <row r="368" spans="2:50" hidden="1">
      <c r="B368" s="456"/>
      <c r="C368" s="95">
        <f t="shared" ref="C368:C381" si="380">C348</f>
        <v>2</v>
      </c>
      <c r="D368" s="95"/>
      <c r="E368" s="95"/>
      <c r="F368" s="95"/>
      <c r="G368" s="177"/>
      <c r="H368" s="447"/>
      <c r="I368" s="153" t="str">
        <f t="shared" si="377"/>
        <v/>
      </c>
      <c r="J368" s="153" t="str">
        <f t="shared" si="378"/>
        <v/>
      </c>
      <c r="K368" s="154" t="str">
        <f t="shared" si="379"/>
        <v/>
      </c>
      <c r="L368" s="458"/>
      <c r="M368" s="153" t="str">
        <f t="shared" ref="M368:M381" si="381">IFERROR(RANK(K368, K$367:K$381),"")</f>
        <v/>
      </c>
      <c r="N368" s="448"/>
      <c r="O368" s="448"/>
      <c r="P368" s="95"/>
      <c r="Q368" s="95"/>
      <c r="R368" s="177" t="str">
        <f t="shared" ref="R368:R381" si="382">IFERROR(Q368/P368,"")</f>
        <v/>
      </c>
      <c r="S368" s="95" t="str">
        <f t="shared" ref="S368:S381" si="383">IFERROR(RANK(R368, R$367:R$381),"")</f>
        <v/>
      </c>
      <c r="T368" s="447"/>
      <c r="U368" s="95"/>
      <c r="V368" s="95"/>
      <c r="W368" s="177" t="str">
        <f t="shared" ref="W368:W381" si="384">IFERROR(V368/U368,"")</f>
        <v/>
      </c>
      <c r="X368" s="95" t="str">
        <f t="shared" ref="X368:X381" si="385">IFERROR(RANK(W368, W$367:W$381),"")</f>
        <v/>
      </c>
      <c r="Y368" s="447"/>
      <c r="Z368" s="95"/>
      <c r="AA368" s="95"/>
      <c r="AB368" s="177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47"/>
      <c r="AE368" s="95"/>
      <c r="AF368" s="95"/>
      <c r="AG368" s="177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47"/>
      <c r="AJ368" s="95"/>
      <c r="AK368" s="95"/>
      <c r="AL368" s="177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47"/>
      <c r="AO368" s="95"/>
      <c r="AP368" s="95"/>
      <c r="AQ368" s="177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47"/>
      <c r="AT368" s="95"/>
      <c r="AU368" s="95"/>
      <c r="AV368" s="177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47"/>
    </row>
    <row r="369" spans="2:50" hidden="1">
      <c r="B369" s="456"/>
      <c r="C369" s="95">
        <f t="shared" si="380"/>
        <v>3</v>
      </c>
      <c r="D369" s="95"/>
      <c r="E369" s="95"/>
      <c r="F369" s="95"/>
      <c r="G369" s="177"/>
      <c r="H369" s="447"/>
      <c r="I369" s="153" t="str">
        <f t="shared" si="377"/>
        <v/>
      </c>
      <c r="J369" s="153" t="str">
        <f t="shared" si="378"/>
        <v/>
      </c>
      <c r="K369" s="154" t="str">
        <f t="shared" si="379"/>
        <v/>
      </c>
      <c r="L369" s="458"/>
      <c r="M369" s="153" t="str">
        <f t="shared" si="381"/>
        <v/>
      </c>
      <c r="N369" s="448"/>
      <c r="O369" s="448"/>
      <c r="P369" s="95"/>
      <c r="Q369" s="95"/>
      <c r="R369" s="177" t="str">
        <f t="shared" si="382"/>
        <v/>
      </c>
      <c r="S369" s="95" t="str">
        <f t="shared" si="383"/>
        <v/>
      </c>
      <c r="T369" s="447"/>
      <c r="U369" s="95"/>
      <c r="V369" s="95"/>
      <c r="W369" s="177" t="str">
        <f t="shared" si="384"/>
        <v/>
      </c>
      <c r="X369" s="95" t="str">
        <f t="shared" si="385"/>
        <v/>
      </c>
      <c r="Y369" s="447"/>
      <c r="Z369" s="95"/>
      <c r="AA369" s="95"/>
      <c r="AB369" s="177" t="str">
        <f t="shared" si="386"/>
        <v/>
      </c>
      <c r="AC369" s="95" t="str">
        <f t="shared" si="387"/>
        <v/>
      </c>
      <c r="AD369" s="447"/>
      <c r="AE369" s="95"/>
      <c r="AF369" s="95"/>
      <c r="AG369" s="177" t="str">
        <f t="shared" si="388"/>
        <v/>
      </c>
      <c r="AH369" s="95" t="str">
        <f t="shared" si="389"/>
        <v/>
      </c>
      <c r="AI369" s="447"/>
      <c r="AJ369" s="95"/>
      <c r="AK369" s="95"/>
      <c r="AL369" s="177" t="str">
        <f t="shared" si="390"/>
        <v/>
      </c>
      <c r="AM369" s="95" t="str">
        <f t="shared" si="391"/>
        <v/>
      </c>
      <c r="AN369" s="447"/>
      <c r="AO369" s="95"/>
      <c r="AP369" s="95"/>
      <c r="AQ369" s="177" t="str">
        <f t="shared" si="392"/>
        <v/>
      </c>
      <c r="AR369" s="95" t="str">
        <f t="shared" si="393"/>
        <v/>
      </c>
      <c r="AS369" s="447"/>
      <c r="AT369" s="95"/>
      <c r="AU369" s="95"/>
      <c r="AV369" s="177" t="str">
        <f t="shared" si="394"/>
        <v/>
      </c>
      <c r="AW369" s="95" t="str">
        <f t="shared" si="395"/>
        <v/>
      </c>
      <c r="AX369" s="447"/>
    </row>
    <row r="370" spans="2:50" hidden="1">
      <c r="B370" s="456"/>
      <c r="C370" s="95">
        <f t="shared" si="380"/>
        <v>4</v>
      </c>
      <c r="D370" s="95"/>
      <c r="E370" s="95"/>
      <c r="F370" s="95"/>
      <c r="G370" s="177"/>
      <c r="H370" s="447"/>
      <c r="I370" s="153" t="str">
        <f>IFERROR(AVERAGE(P370,U370,Z370,AE370,AJ370,AO370,AT370),"")</f>
        <v/>
      </c>
      <c r="J370" s="153" t="str">
        <f>IFERROR(AVERAGE(Q370,V370,AA370,AF370,AK370,AP370,AU370),"")</f>
        <v/>
      </c>
      <c r="K370" s="154" t="str">
        <f>IFERROR(AVERAGE(R370,W370,AB370,AG370,AL370,AQ370,AV370),"")</f>
        <v/>
      </c>
      <c r="L370" s="458"/>
      <c r="M370" s="153" t="str">
        <f t="shared" si="381"/>
        <v/>
      </c>
      <c r="N370" s="448"/>
      <c r="O370" s="448"/>
      <c r="P370" s="95"/>
      <c r="Q370" s="95"/>
      <c r="R370" s="177" t="str">
        <f t="shared" si="382"/>
        <v/>
      </c>
      <c r="S370" s="95" t="str">
        <f t="shared" si="383"/>
        <v/>
      </c>
      <c r="T370" s="447"/>
      <c r="U370" s="95"/>
      <c r="V370" s="95"/>
      <c r="W370" s="177" t="str">
        <f t="shared" si="384"/>
        <v/>
      </c>
      <c r="X370" s="95" t="str">
        <f t="shared" si="385"/>
        <v/>
      </c>
      <c r="Y370" s="447"/>
      <c r="Z370" s="95"/>
      <c r="AA370" s="95"/>
      <c r="AB370" s="177" t="str">
        <f t="shared" si="386"/>
        <v/>
      </c>
      <c r="AC370" s="95" t="str">
        <f t="shared" si="387"/>
        <v/>
      </c>
      <c r="AD370" s="447"/>
      <c r="AE370" s="95"/>
      <c r="AF370" s="95"/>
      <c r="AG370" s="177" t="str">
        <f t="shared" si="388"/>
        <v/>
      </c>
      <c r="AH370" s="95" t="str">
        <f t="shared" si="389"/>
        <v/>
      </c>
      <c r="AI370" s="447"/>
      <c r="AJ370" s="95"/>
      <c r="AK370" s="95"/>
      <c r="AL370" s="177" t="str">
        <f t="shared" si="390"/>
        <v/>
      </c>
      <c r="AM370" s="95" t="str">
        <f t="shared" si="391"/>
        <v/>
      </c>
      <c r="AN370" s="447"/>
      <c r="AO370" s="95"/>
      <c r="AP370" s="95"/>
      <c r="AQ370" s="177" t="str">
        <f t="shared" si="392"/>
        <v/>
      </c>
      <c r="AR370" s="95" t="str">
        <f t="shared" si="393"/>
        <v/>
      </c>
      <c r="AS370" s="447"/>
      <c r="AT370" s="95"/>
      <c r="AU370" s="95"/>
      <c r="AV370" s="177" t="str">
        <f t="shared" si="394"/>
        <v/>
      </c>
      <c r="AW370" s="95" t="str">
        <f t="shared" si="395"/>
        <v/>
      </c>
      <c r="AX370" s="447"/>
    </row>
    <row r="371" spans="2:50" hidden="1">
      <c r="B371" s="456"/>
      <c r="C371" s="95">
        <f t="shared" si="380"/>
        <v>5</v>
      </c>
      <c r="D371" s="95"/>
      <c r="E371" s="95"/>
      <c r="F371" s="95"/>
      <c r="G371" s="177"/>
      <c r="H371" s="447"/>
      <c r="I371" s="153" t="str">
        <f t="shared" ref="I371:I381" si="396">IFERROR(AVERAGE(P371,U371,Z371,AE371,AJ371,AO371,AT371),"")</f>
        <v/>
      </c>
      <c r="J371" s="153" t="str">
        <f t="shared" ref="J371:J381" si="397">IFERROR(AVERAGE(Q371,V371,AA371,AF371,AK371,AP371,AU371),"")</f>
        <v/>
      </c>
      <c r="K371" s="154" t="str">
        <f t="shared" ref="K371:K381" si="398">IFERROR(AVERAGE(R371,W371,AB371,AG371,AL371,AQ371,AV371),"")</f>
        <v/>
      </c>
      <c r="L371" s="458"/>
      <c r="M371" s="153" t="str">
        <f t="shared" si="381"/>
        <v/>
      </c>
      <c r="N371" s="448"/>
      <c r="O371" s="448"/>
      <c r="P371" s="95"/>
      <c r="Q371" s="95"/>
      <c r="R371" s="177" t="str">
        <f t="shared" si="382"/>
        <v/>
      </c>
      <c r="S371" s="95" t="str">
        <f t="shared" si="383"/>
        <v/>
      </c>
      <c r="T371" s="447"/>
      <c r="U371" s="95"/>
      <c r="V371" s="95"/>
      <c r="W371" s="177" t="str">
        <f t="shared" si="384"/>
        <v/>
      </c>
      <c r="X371" s="95" t="str">
        <f t="shared" si="385"/>
        <v/>
      </c>
      <c r="Y371" s="447"/>
      <c r="Z371" s="95"/>
      <c r="AA371" s="95"/>
      <c r="AB371" s="177" t="str">
        <f t="shared" si="386"/>
        <v/>
      </c>
      <c r="AC371" s="95" t="str">
        <f t="shared" si="387"/>
        <v/>
      </c>
      <c r="AD371" s="447"/>
      <c r="AE371" s="95"/>
      <c r="AF371" s="95"/>
      <c r="AG371" s="177" t="str">
        <f t="shared" si="388"/>
        <v/>
      </c>
      <c r="AH371" s="95" t="str">
        <f t="shared" si="389"/>
        <v/>
      </c>
      <c r="AI371" s="447"/>
      <c r="AJ371" s="95"/>
      <c r="AK371" s="95"/>
      <c r="AL371" s="177" t="str">
        <f t="shared" si="390"/>
        <v/>
      </c>
      <c r="AM371" s="95" t="str">
        <f t="shared" si="391"/>
        <v/>
      </c>
      <c r="AN371" s="447"/>
      <c r="AO371" s="95"/>
      <c r="AP371" s="95"/>
      <c r="AQ371" s="177" t="str">
        <f t="shared" si="392"/>
        <v/>
      </c>
      <c r="AR371" s="95" t="str">
        <f t="shared" si="393"/>
        <v/>
      </c>
      <c r="AS371" s="447"/>
      <c r="AT371" s="95"/>
      <c r="AU371" s="95"/>
      <c r="AV371" s="177" t="str">
        <f t="shared" si="394"/>
        <v/>
      </c>
      <c r="AW371" s="95" t="str">
        <f t="shared" si="395"/>
        <v/>
      </c>
      <c r="AX371" s="447"/>
    </row>
    <row r="372" spans="2:50" hidden="1">
      <c r="B372" s="456"/>
      <c r="C372" s="95">
        <f t="shared" si="380"/>
        <v>6</v>
      </c>
      <c r="D372" s="95"/>
      <c r="E372" s="95"/>
      <c r="F372" s="95"/>
      <c r="G372" s="177"/>
      <c r="H372" s="447"/>
      <c r="I372" s="153" t="str">
        <f t="shared" si="396"/>
        <v/>
      </c>
      <c r="J372" s="153" t="str">
        <f t="shared" si="397"/>
        <v/>
      </c>
      <c r="K372" s="154" t="str">
        <f t="shared" si="398"/>
        <v/>
      </c>
      <c r="L372" s="458"/>
      <c r="M372" s="153" t="str">
        <f t="shared" si="381"/>
        <v/>
      </c>
      <c r="N372" s="448"/>
      <c r="O372" s="448"/>
      <c r="P372" s="95"/>
      <c r="Q372" s="95"/>
      <c r="R372" s="177" t="str">
        <f t="shared" si="382"/>
        <v/>
      </c>
      <c r="S372" s="95" t="str">
        <f t="shared" si="383"/>
        <v/>
      </c>
      <c r="T372" s="447"/>
      <c r="U372" s="95"/>
      <c r="V372" s="95"/>
      <c r="W372" s="177" t="str">
        <f t="shared" si="384"/>
        <v/>
      </c>
      <c r="X372" s="95" t="str">
        <f t="shared" si="385"/>
        <v/>
      </c>
      <c r="Y372" s="447"/>
      <c r="Z372" s="95"/>
      <c r="AA372" s="95"/>
      <c r="AB372" s="177" t="str">
        <f t="shared" si="386"/>
        <v/>
      </c>
      <c r="AC372" s="95" t="str">
        <f t="shared" si="387"/>
        <v/>
      </c>
      <c r="AD372" s="447"/>
      <c r="AE372" s="95"/>
      <c r="AF372" s="95"/>
      <c r="AG372" s="177" t="str">
        <f t="shared" si="388"/>
        <v/>
      </c>
      <c r="AH372" s="95" t="str">
        <f t="shared" si="389"/>
        <v/>
      </c>
      <c r="AI372" s="447"/>
      <c r="AJ372" s="95"/>
      <c r="AK372" s="95"/>
      <c r="AL372" s="177" t="str">
        <f t="shared" si="390"/>
        <v/>
      </c>
      <c r="AM372" s="95" t="str">
        <f t="shared" si="391"/>
        <v/>
      </c>
      <c r="AN372" s="447"/>
      <c r="AO372" s="95"/>
      <c r="AP372" s="95"/>
      <c r="AQ372" s="177" t="str">
        <f t="shared" si="392"/>
        <v/>
      </c>
      <c r="AR372" s="95" t="str">
        <f t="shared" si="393"/>
        <v/>
      </c>
      <c r="AS372" s="447"/>
      <c r="AT372" s="95"/>
      <c r="AU372" s="95"/>
      <c r="AV372" s="177" t="str">
        <f t="shared" si="394"/>
        <v/>
      </c>
      <c r="AW372" s="95" t="str">
        <f t="shared" si="395"/>
        <v/>
      </c>
      <c r="AX372" s="447"/>
    </row>
    <row r="373" spans="2:50" hidden="1">
      <c r="B373" s="456"/>
      <c r="C373" s="95">
        <f t="shared" si="380"/>
        <v>7</v>
      </c>
      <c r="D373" s="95"/>
      <c r="E373" s="95"/>
      <c r="F373" s="95"/>
      <c r="G373" s="177"/>
      <c r="H373" s="447"/>
      <c r="I373" s="153" t="str">
        <f t="shared" si="396"/>
        <v/>
      </c>
      <c r="J373" s="153" t="str">
        <f t="shared" si="397"/>
        <v/>
      </c>
      <c r="K373" s="154" t="str">
        <f t="shared" si="398"/>
        <v/>
      </c>
      <c r="L373" s="458"/>
      <c r="M373" s="153" t="str">
        <f t="shared" si="381"/>
        <v/>
      </c>
      <c r="N373" s="448"/>
      <c r="O373" s="448"/>
      <c r="P373" s="95"/>
      <c r="Q373" s="95"/>
      <c r="R373" s="177" t="str">
        <f t="shared" si="382"/>
        <v/>
      </c>
      <c r="S373" s="95" t="str">
        <f t="shared" si="383"/>
        <v/>
      </c>
      <c r="T373" s="447"/>
      <c r="U373" s="95"/>
      <c r="V373" s="95"/>
      <c r="W373" s="177" t="str">
        <f t="shared" si="384"/>
        <v/>
      </c>
      <c r="X373" s="95" t="str">
        <f t="shared" si="385"/>
        <v/>
      </c>
      <c r="Y373" s="447"/>
      <c r="Z373" s="95"/>
      <c r="AA373" s="95"/>
      <c r="AB373" s="177" t="str">
        <f t="shared" si="386"/>
        <v/>
      </c>
      <c r="AC373" s="95" t="str">
        <f t="shared" si="387"/>
        <v/>
      </c>
      <c r="AD373" s="447"/>
      <c r="AE373" s="95"/>
      <c r="AF373" s="95"/>
      <c r="AG373" s="177" t="str">
        <f t="shared" si="388"/>
        <v/>
      </c>
      <c r="AH373" s="95" t="str">
        <f t="shared" si="389"/>
        <v/>
      </c>
      <c r="AI373" s="447"/>
      <c r="AJ373" s="95"/>
      <c r="AK373" s="95"/>
      <c r="AL373" s="177" t="str">
        <f t="shared" si="390"/>
        <v/>
      </c>
      <c r="AM373" s="95" t="str">
        <f t="shared" si="391"/>
        <v/>
      </c>
      <c r="AN373" s="447"/>
      <c r="AO373" s="95"/>
      <c r="AP373" s="95"/>
      <c r="AQ373" s="177" t="str">
        <f t="shared" si="392"/>
        <v/>
      </c>
      <c r="AR373" s="95" t="str">
        <f t="shared" si="393"/>
        <v/>
      </c>
      <c r="AS373" s="447"/>
      <c r="AT373" s="95"/>
      <c r="AU373" s="95"/>
      <c r="AV373" s="177" t="str">
        <f t="shared" si="394"/>
        <v/>
      </c>
      <c r="AW373" s="95" t="str">
        <f t="shared" si="395"/>
        <v/>
      </c>
      <c r="AX373" s="447"/>
    </row>
    <row r="374" spans="2:50" hidden="1">
      <c r="B374" s="456"/>
      <c r="C374" s="95">
        <f t="shared" si="380"/>
        <v>8</v>
      </c>
      <c r="D374" s="95"/>
      <c r="E374" s="95"/>
      <c r="F374" s="95"/>
      <c r="G374" s="177"/>
      <c r="H374" s="447"/>
      <c r="I374" s="153" t="str">
        <f t="shared" si="396"/>
        <v/>
      </c>
      <c r="J374" s="153" t="str">
        <f t="shared" si="397"/>
        <v/>
      </c>
      <c r="K374" s="154" t="str">
        <f t="shared" si="398"/>
        <v/>
      </c>
      <c r="L374" s="458"/>
      <c r="M374" s="153" t="str">
        <f t="shared" si="381"/>
        <v/>
      </c>
      <c r="N374" s="448"/>
      <c r="O374" s="448"/>
      <c r="P374" s="95"/>
      <c r="Q374" s="95"/>
      <c r="R374" s="177" t="str">
        <f t="shared" si="382"/>
        <v/>
      </c>
      <c r="S374" s="95" t="str">
        <f t="shared" si="383"/>
        <v/>
      </c>
      <c r="T374" s="447"/>
      <c r="U374" s="95"/>
      <c r="V374" s="95"/>
      <c r="W374" s="177" t="str">
        <f t="shared" si="384"/>
        <v/>
      </c>
      <c r="X374" s="95" t="str">
        <f t="shared" si="385"/>
        <v/>
      </c>
      <c r="Y374" s="447"/>
      <c r="Z374" s="95"/>
      <c r="AA374" s="95"/>
      <c r="AB374" s="177" t="str">
        <f t="shared" si="386"/>
        <v/>
      </c>
      <c r="AC374" s="95" t="str">
        <f t="shared" si="387"/>
        <v/>
      </c>
      <c r="AD374" s="447"/>
      <c r="AE374" s="95"/>
      <c r="AF374" s="95"/>
      <c r="AG374" s="177" t="str">
        <f t="shared" si="388"/>
        <v/>
      </c>
      <c r="AH374" s="95" t="str">
        <f t="shared" si="389"/>
        <v/>
      </c>
      <c r="AI374" s="447"/>
      <c r="AJ374" s="95"/>
      <c r="AK374" s="95"/>
      <c r="AL374" s="177" t="str">
        <f t="shared" si="390"/>
        <v/>
      </c>
      <c r="AM374" s="95" t="str">
        <f t="shared" si="391"/>
        <v/>
      </c>
      <c r="AN374" s="447"/>
      <c r="AO374" s="95"/>
      <c r="AP374" s="95"/>
      <c r="AQ374" s="177" t="str">
        <f t="shared" si="392"/>
        <v/>
      </c>
      <c r="AR374" s="95" t="str">
        <f t="shared" si="393"/>
        <v/>
      </c>
      <c r="AS374" s="447"/>
      <c r="AT374" s="95"/>
      <c r="AU374" s="95"/>
      <c r="AV374" s="177" t="str">
        <f t="shared" si="394"/>
        <v/>
      </c>
      <c r="AW374" s="95" t="str">
        <f t="shared" si="395"/>
        <v/>
      </c>
      <c r="AX374" s="447"/>
    </row>
    <row r="375" spans="2:50" hidden="1">
      <c r="B375" s="456"/>
      <c r="C375" s="95">
        <f t="shared" si="380"/>
        <v>9</v>
      </c>
      <c r="D375" s="95"/>
      <c r="E375" s="95"/>
      <c r="F375" s="95"/>
      <c r="G375" s="177"/>
      <c r="H375" s="447"/>
      <c r="I375" s="153" t="str">
        <f t="shared" si="396"/>
        <v/>
      </c>
      <c r="J375" s="153" t="str">
        <f t="shared" si="397"/>
        <v/>
      </c>
      <c r="K375" s="154" t="str">
        <f t="shared" si="398"/>
        <v/>
      </c>
      <c r="L375" s="458"/>
      <c r="M375" s="153" t="str">
        <f t="shared" si="381"/>
        <v/>
      </c>
      <c r="N375" s="448"/>
      <c r="O375" s="448"/>
      <c r="P375" s="95"/>
      <c r="Q375" s="95"/>
      <c r="R375" s="177" t="str">
        <f t="shared" si="382"/>
        <v/>
      </c>
      <c r="S375" s="95" t="str">
        <f t="shared" si="383"/>
        <v/>
      </c>
      <c r="T375" s="447"/>
      <c r="U375" s="95"/>
      <c r="V375" s="95"/>
      <c r="W375" s="177" t="str">
        <f t="shared" si="384"/>
        <v/>
      </c>
      <c r="X375" s="95" t="str">
        <f t="shared" si="385"/>
        <v/>
      </c>
      <c r="Y375" s="447"/>
      <c r="Z375" s="95"/>
      <c r="AA375" s="95"/>
      <c r="AB375" s="177" t="str">
        <f t="shared" si="386"/>
        <v/>
      </c>
      <c r="AC375" s="95" t="str">
        <f t="shared" si="387"/>
        <v/>
      </c>
      <c r="AD375" s="447"/>
      <c r="AE375" s="95"/>
      <c r="AF375" s="95"/>
      <c r="AG375" s="177" t="str">
        <f t="shared" si="388"/>
        <v/>
      </c>
      <c r="AH375" s="95" t="str">
        <f t="shared" si="389"/>
        <v/>
      </c>
      <c r="AI375" s="447"/>
      <c r="AJ375" s="95"/>
      <c r="AK375" s="95"/>
      <c r="AL375" s="177" t="str">
        <f t="shared" si="390"/>
        <v/>
      </c>
      <c r="AM375" s="95" t="str">
        <f t="shared" si="391"/>
        <v/>
      </c>
      <c r="AN375" s="447"/>
      <c r="AO375" s="95"/>
      <c r="AP375" s="95"/>
      <c r="AQ375" s="177" t="str">
        <f t="shared" si="392"/>
        <v/>
      </c>
      <c r="AR375" s="95" t="str">
        <f t="shared" si="393"/>
        <v/>
      </c>
      <c r="AS375" s="447"/>
      <c r="AT375" s="95"/>
      <c r="AU375" s="95"/>
      <c r="AV375" s="177" t="str">
        <f t="shared" si="394"/>
        <v/>
      </c>
      <c r="AW375" s="95" t="str">
        <f t="shared" si="395"/>
        <v/>
      </c>
      <c r="AX375" s="447"/>
    </row>
    <row r="376" spans="2:50" hidden="1">
      <c r="B376" s="456"/>
      <c r="C376" s="95">
        <f t="shared" si="380"/>
        <v>10</v>
      </c>
      <c r="D376" s="95"/>
      <c r="E376" s="95"/>
      <c r="F376" s="95"/>
      <c r="G376" s="177"/>
      <c r="H376" s="447"/>
      <c r="I376" s="153" t="str">
        <f t="shared" si="396"/>
        <v/>
      </c>
      <c r="J376" s="153" t="str">
        <f t="shared" si="397"/>
        <v/>
      </c>
      <c r="K376" s="154" t="str">
        <f t="shared" si="398"/>
        <v/>
      </c>
      <c r="L376" s="458"/>
      <c r="M376" s="153" t="str">
        <f t="shared" si="381"/>
        <v/>
      </c>
      <c r="N376" s="448"/>
      <c r="O376" s="448"/>
      <c r="P376" s="95"/>
      <c r="Q376" s="95"/>
      <c r="R376" s="177" t="str">
        <f t="shared" si="382"/>
        <v/>
      </c>
      <c r="S376" s="95" t="str">
        <f t="shared" si="383"/>
        <v/>
      </c>
      <c r="T376" s="447"/>
      <c r="U376" s="95"/>
      <c r="V376" s="95"/>
      <c r="W376" s="177" t="str">
        <f t="shared" si="384"/>
        <v/>
      </c>
      <c r="X376" s="95" t="str">
        <f t="shared" si="385"/>
        <v/>
      </c>
      <c r="Y376" s="447"/>
      <c r="Z376" s="95"/>
      <c r="AA376" s="95"/>
      <c r="AB376" s="177" t="str">
        <f t="shared" si="386"/>
        <v/>
      </c>
      <c r="AC376" s="95" t="str">
        <f t="shared" si="387"/>
        <v/>
      </c>
      <c r="AD376" s="447"/>
      <c r="AE376" s="95"/>
      <c r="AF376" s="95"/>
      <c r="AG376" s="177" t="str">
        <f t="shared" si="388"/>
        <v/>
      </c>
      <c r="AH376" s="95" t="str">
        <f t="shared" si="389"/>
        <v/>
      </c>
      <c r="AI376" s="447"/>
      <c r="AJ376" s="95"/>
      <c r="AK376" s="95"/>
      <c r="AL376" s="177" t="str">
        <f t="shared" si="390"/>
        <v/>
      </c>
      <c r="AM376" s="95" t="str">
        <f t="shared" si="391"/>
        <v/>
      </c>
      <c r="AN376" s="447"/>
      <c r="AO376" s="95"/>
      <c r="AP376" s="95"/>
      <c r="AQ376" s="177" t="str">
        <f t="shared" si="392"/>
        <v/>
      </c>
      <c r="AR376" s="95" t="str">
        <f t="shared" si="393"/>
        <v/>
      </c>
      <c r="AS376" s="447"/>
      <c r="AT376" s="95"/>
      <c r="AU376" s="95"/>
      <c r="AV376" s="177" t="str">
        <f t="shared" si="394"/>
        <v/>
      </c>
      <c r="AW376" s="95" t="str">
        <f t="shared" si="395"/>
        <v/>
      </c>
      <c r="AX376" s="447"/>
    </row>
    <row r="377" spans="2:50" hidden="1">
      <c r="B377" s="456"/>
      <c r="C377" s="95">
        <f t="shared" si="380"/>
        <v>11</v>
      </c>
      <c r="D377" s="95"/>
      <c r="E377" s="95"/>
      <c r="F377" s="95"/>
      <c r="G377" s="177"/>
      <c r="H377" s="447"/>
      <c r="I377" s="153" t="str">
        <f t="shared" si="396"/>
        <v/>
      </c>
      <c r="J377" s="153" t="str">
        <f t="shared" si="397"/>
        <v/>
      </c>
      <c r="K377" s="154" t="str">
        <f t="shared" si="398"/>
        <v/>
      </c>
      <c r="L377" s="458"/>
      <c r="M377" s="153" t="str">
        <f t="shared" si="381"/>
        <v/>
      </c>
      <c r="N377" s="448"/>
      <c r="O377" s="448"/>
      <c r="P377" s="95"/>
      <c r="Q377" s="95"/>
      <c r="R377" s="177" t="str">
        <f t="shared" si="382"/>
        <v/>
      </c>
      <c r="S377" s="95" t="str">
        <f t="shared" si="383"/>
        <v/>
      </c>
      <c r="T377" s="447"/>
      <c r="U377" s="95"/>
      <c r="V377" s="95"/>
      <c r="W377" s="177" t="str">
        <f t="shared" si="384"/>
        <v/>
      </c>
      <c r="X377" s="95" t="str">
        <f t="shared" si="385"/>
        <v/>
      </c>
      <c r="Y377" s="447"/>
      <c r="Z377" s="95"/>
      <c r="AA377" s="95"/>
      <c r="AB377" s="177" t="str">
        <f t="shared" si="386"/>
        <v/>
      </c>
      <c r="AC377" s="95" t="str">
        <f t="shared" si="387"/>
        <v/>
      </c>
      <c r="AD377" s="447"/>
      <c r="AE377" s="95"/>
      <c r="AF377" s="95"/>
      <c r="AG377" s="177" t="str">
        <f t="shared" si="388"/>
        <v/>
      </c>
      <c r="AH377" s="95" t="str">
        <f t="shared" si="389"/>
        <v/>
      </c>
      <c r="AI377" s="447"/>
      <c r="AJ377" s="95"/>
      <c r="AK377" s="95"/>
      <c r="AL377" s="177" t="str">
        <f t="shared" si="390"/>
        <v/>
      </c>
      <c r="AM377" s="95" t="str">
        <f t="shared" si="391"/>
        <v/>
      </c>
      <c r="AN377" s="447"/>
      <c r="AO377" s="95"/>
      <c r="AP377" s="95"/>
      <c r="AQ377" s="177" t="str">
        <f t="shared" si="392"/>
        <v/>
      </c>
      <c r="AR377" s="95" t="str">
        <f t="shared" si="393"/>
        <v/>
      </c>
      <c r="AS377" s="447"/>
      <c r="AT377" s="95"/>
      <c r="AU377" s="95"/>
      <c r="AV377" s="177" t="str">
        <f t="shared" si="394"/>
        <v/>
      </c>
      <c r="AW377" s="95" t="str">
        <f t="shared" si="395"/>
        <v/>
      </c>
      <c r="AX377" s="447"/>
    </row>
    <row r="378" spans="2:50" hidden="1">
      <c r="B378" s="456"/>
      <c r="C378" s="95">
        <f t="shared" si="380"/>
        <v>12</v>
      </c>
      <c r="D378" s="95"/>
      <c r="E378" s="95"/>
      <c r="F378" s="95"/>
      <c r="G378" s="177"/>
      <c r="H378" s="447"/>
      <c r="I378" s="153" t="str">
        <f t="shared" si="396"/>
        <v/>
      </c>
      <c r="J378" s="153" t="str">
        <f t="shared" si="397"/>
        <v/>
      </c>
      <c r="K378" s="154" t="str">
        <f t="shared" si="398"/>
        <v/>
      </c>
      <c r="L378" s="458"/>
      <c r="M378" s="153" t="str">
        <f t="shared" si="381"/>
        <v/>
      </c>
      <c r="N378" s="448"/>
      <c r="O378" s="448"/>
      <c r="P378" s="95"/>
      <c r="Q378" s="95"/>
      <c r="R378" s="177" t="str">
        <f t="shared" si="382"/>
        <v/>
      </c>
      <c r="S378" s="95" t="str">
        <f t="shared" si="383"/>
        <v/>
      </c>
      <c r="T378" s="447"/>
      <c r="U378" s="95"/>
      <c r="V378" s="95"/>
      <c r="W378" s="177" t="str">
        <f t="shared" si="384"/>
        <v/>
      </c>
      <c r="X378" s="95" t="str">
        <f t="shared" si="385"/>
        <v/>
      </c>
      <c r="Y378" s="447"/>
      <c r="Z378" s="95"/>
      <c r="AA378" s="95"/>
      <c r="AB378" s="177" t="str">
        <f t="shared" si="386"/>
        <v/>
      </c>
      <c r="AC378" s="95" t="str">
        <f t="shared" si="387"/>
        <v/>
      </c>
      <c r="AD378" s="447"/>
      <c r="AE378" s="95"/>
      <c r="AF378" s="95"/>
      <c r="AG378" s="177" t="str">
        <f t="shared" si="388"/>
        <v/>
      </c>
      <c r="AH378" s="95" t="str">
        <f t="shared" si="389"/>
        <v/>
      </c>
      <c r="AI378" s="447"/>
      <c r="AJ378" s="95"/>
      <c r="AK378" s="95"/>
      <c r="AL378" s="177" t="str">
        <f t="shared" si="390"/>
        <v/>
      </c>
      <c r="AM378" s="95" t="str">
        <f t="shared" si="391"/>
        <v/>
      </c>
      <c r="AN378" s="447"/>
      <c r="AO378" s="95"/>
      <c r="AP378" s="95"/>
      <c r="AQ378" s="177" t="str">
        <f t="shared" si="392"/>
        <v/>
      </c>
      <c r="AR378" s="95" t="str">
        <f t="shared" si="393"/>
        <v/>
      </c>
      <c r="AS378" s="447"/>
      <c r="AT378" s="95"/>
      <c r="AU378" s="95"/>
      <c r="AV378" s="177" t="str">
        <f t="shared" si="394"/>
        <v/>
      </c>
      <c r="AW378" s="95" t="str">
        <f t="shared" si="395"/>
        <v/>
      </c>
      <c r="AX378" s="447"/>
    </row>
    <row r="379" spans="2:50" hidden="1">
      <c r="B379" s="456"/>
      <c r="C379" s="95">
        <f t="shared" si="380"/>
        <v>13</v>
      </c>
      <c r="D379" s="95"/>
      <c r="E379" s="95"/>
      <c r="F379" s="95"/>
      <c r="G379" s="177"/>
      <c r="H379" s="447"/>
      <c r="I379" s="153" t="str">
        <f t="shared" si="396"/>
        <v/>
      </c>
      <c r="J379" s="153" t="str">
        <f t="shared" si="397"/>
        <v/>
      </c>
      <c r="K379" s="154" t="str">
        <f t="shared" si="398"/>
        <v/>
      </c>
      <c r="L379" s="458"/>
      <c r="M379" s="153" t="str">
        <f t="shared" si="381"/>
        <v/>
      </c>
      <c r="N379" s="448"/>
      <c r="O379" s="448"/>
      <c r="P379" s="95"/>
      <c r="Q379" s="95"/>
      <c r="R379" s="177" t="str">
        <f t="shared" si="382"/>
        <v/>
      </c>
      <c r="S379" s="95" t="str">
        <f t="shared" si="383"/>
        <v/>
      </c>
      <c r="T379" s="447"/>
      <c r="U379" s="95"/>
      <c r="V379" s="95"/>
      <c r="W379" s="177" t="str">
        <f t="shared" si="384"/>
        <v/>
      </c>
      <c r="X379" s="95" t="str">
        <f t="shared" si="385"/>
        <v/>
      </c>
      <c r="Y379" s="447"/>
      <c r="Z379" s="95"/>
      <c r="AA379" s="95"/>
      <c r="AB379" s="177" t="str">
        <f t="shared" si="386"/>
        <v/>
      </c>
      <c r="AC379" s="95" t="str">
        <f t="shared" si="387"/>
        <v/>
      </c>
      <c r="AD379" s="447"/>
      <c r="AE379" s="95"/>
      <c r="AF379" s="95"/>
      <c r="AG379" s="177" t="str">
        <f t="shared" si="388"/>
        <v/>
      </c>
      <c r="AH379" s="95" t="str">
        <f t="shared" si="389"/>
        <v/>
      </c>
      <c r="AI379" s="447"/>
      <c r="AJ379" s="95"/>
      <c r="AK379" s="95"/>
      <c r="AL379" s="177" t="str">
        <f t="shared" si="390"/>
        <v/>
      </c>
      <c r="AM379" s="95" t="str">
        <f t="shared" si="391"/>
        <v/>
      </c>
      <c r="AN379" s="447"/>
      <c r="AO379" s="95"/>
      <c r="AP379" s="95"/>
      <c r="AQ379" s="177" t="str">
        <f t="shared" si="392"/>
        <v/>
      </c>
      <c r="AR379" s="95" t="str">
        <f t="shared" si="393"/>
        <v/>
      </c>
      <c r="AS379" s="447"/>
      <c r="AT379" s="95"/>
      <c r="AU379" s="95"/>
      <c r="AV379" s="177" t="str">
        <f t="shared" si="394"/>
        <v/>
      </c>
      <c r="AW379" s="95" t="str">
        <f t="shared" si="395"/>
        <v/>
      </c>
      <c r="AX379" s="447"/>
    </row>
    <row r="380" spans="2:50" hidden="1">
      <c r="B380" s="456"/>
      <c r="C380" s="95">
        <f t="shared" si="380"/>
        <v>14</v>
      </c>
      <c r="D380" s="95"/>
      <c r="E380" s="95"/>
      <c r="F380" s="95"/>
      <c r="G380" s="177"/>
      <c r="H380" s="447"/>
      <c r="I380" s="153" t="str">
        <f t="shared" si="396"/>
        <v/>
      </c>
      <c r="J380" s="153" t="str">
        <f t="shared" si="397"/>
        <v/>
      </c>
      <c r="K380" s="154" t="str">
        <f t="shared" si="398"/>
        <v/>
      </c>
      <c r="L380" s="458"/>
      <c r="M380" s="153" t="str">
        <f t="shared" si="381"/>
        <v/>
      </c>
      <c r="N380" s="448"/>
      <c r="O380" s="448"/>
      <c r="P380" s="95"/>
      <c r="Q380" s="95"/>
      <c r="R380" s="177" t="str">
        <f t="shared" si="382"/>
        <v/>
      </c>
      <c r="S380" s="95" t="str">
        <f t="shared" si="383"/>
        <v/>
      </c>
      <c r="T380" s="447"/>
      <c r="U380" s="95"/>
      <c r="V380" s="95"/>
      <c r="W380" s="177" t="str">
        <f t="shared" si="384"/>
        <v/>
      </c>
      <c r="X380" s="95" t="str">
        <f t="shared" si="385"/>
        <v/>
      </c>
      <c r="Y380" s="447"/>
      <c r="Z380" s="95"/>
      <c r="AA380" s="95"/>
      <c r="AB380" s="177" t="str">
        <f t="shared" si="386"/>
        <v/>
      </c>
      <c r="AC380" s="95" t="str">
        <f t="shared" si="387"/>
        <v/>
      </c>
      <c r="AD380" s="447"/>
      <c r="AE380" s="95"/>
      <c r="AF380" s="95"/>
      <c r="AG380" s="177" t="str">
        <f t="shared" si="388"/>
        <v/>
      </c>
      <c r="AH380" s="95" t="str">
        <f t="shared" si="389"/>
        <v/>
      </c>
      <c r="AI380" s="447"/>
      <c r="AJ380" s="95"/>
      <c r="AK380" s="95"/>
      <c r="AL380" s="177" t="str">
        <f t="shared" si="390"/>
        <v/>
      </c>
      <c r="AM380" s="95" t="str">
        <f t="shared" si="391"/>
        <v/>
      </c>
      <c r="AN380" s="447"/>
      <c r="AO380" s="95"/>
      <c r="AP380" s="95"/>
      <c r="AQ380" s="177" t="str">
        <f t="shared" si="392"/>
        <v/>
      </c>
      <c r="AR380" s="95" t="str">
        <f t="shared" si="393"/>
        <v/>
      </c>
      <c r="AS380" s="447"/>
      <c r="AT380" s="95"/>
      <c r="AU380" s="95"/>
      <c r="AV380" s="177" t="str">
        <f t="shared" si="394"/>
        <v/>
      </c>
      <c r="AW380" s="95" t="str">
        <f t="shared" si="395"/>
        <v/>
      </c>
      <c r="AX380" s="447"/>
    </row>
    <row r="381" spans="2:50" hidden="1">
      <c r="B381" s="456"/>
      <c r="C381" s="95">
        <f t="shared" si="380"/>
        <v>15</v>
      </c>
      <c r="D381" s="95"/>
      <c r="E381" s="95"/>
      <c r="F381" s="95"/>
      <c r="G381" s="177"/>
      <c r="H381" s="447"/>
      <c r="I381" s="153" t="str">
        <f t="shared" si="396"/>
        <v/>
      </c>
      <c r="J381" s="153" t="str">
        <f t="shared" si="397"/>
        <v/>
      </c>
      <c r="K381" s="154" t="str">
        <f t="shared" si="398"/>
        <v/>
      </c>
      <c r="L381" s="459"/>
      <c r="M381" s="153" t="str">
        <f t="shared" si="381"/>
        <v/>
      </c>
      <c r="N381" s="448"/>
      <c r="O381" s="448"/>
      <c r="P381" s="95"/>
      <c r="Q381" s="95"/>
      <c r="R381" s="177" t="str">
        <f t="shared" si="382"/>
        <v/>
      </c>
      <c r="S381" s="95" t="str">
        <f t="shared" si="383"/>
        <v/>
      </c>
      <c r="T381" s="447"/>
      <c r="U381" s="95"/>
      <c r="V381" s="95"/>
      <c r="W381" s="177" t="str">
        <f t="shared" si="384"/>
        <v/>
      </c>
      <c r="X381" s="95" t="str">
        <f t="shared" si="385"/>
        <v/>
      </c>
      <c r="Y381" s="447"/>
      <c r="Z381" s="95"/>
      <c r="AA381" s="95"/>
      <c r="AB381" s="177" t="str">
        <f t="shared" si="386"/>
        <v/>
      </c>
      <c r="AC381" s="95" t="str">
        <f t="shared" si="387"/>
        <v/>
      </c>
      <c r="AD381" s="447"/>
      <c r="AE381" s="95"/>
      <c r="AF381" s="95"/>
      <c r="AG381" s="177" t="str">
        <f t="shared" si="388"/>
        <v/>
      </c>
      <c r="AH381" s="95" t="str">
        <f t="shared" si="389"/>
        <v/>
      </c>
      <c r="AI381" s="447"/>
      <c r="AJ381" s="95"/>
      <c r="AK381" s="95"/>
      <c r="AL381" s="177" t="str">
        <f t="shared" si="390"/>
        <v/>
      </c>
      <c r="AM381" s="95" t="str">
        <f t="shared" si="391"/>
        <v/>
      </c>
      <c r="AN381" s="447"/>
      <c r="AO381" s="95"/>
      <c r="AP381" s="95"/>
      <c r="AQ381" s="177" t="str">
        <f t="shared" si="392"/>
        <v/>
      </c>
      <c r="AR381" s="95" t="str">
        <f t="shared" si="393"/>
        <v/>
      </c>
      <c r="AS381" s="447"/>
      <c r="AT381" s="95"/>
      <c r="AU381" s="95"/>
      <c r="AV381" s="177" t="str">
        <f t="shared" si="394"/>
        <v/>
      </c>
      <c r="AW381" s="95" t="str">
        <f t="shared" si="395"/>
        <v/>
      </c>
      <c r="AX381" s="447"/>
    </row>
    <row r="382" spans="2:50" ht="15.6" hidden="1">
      <c r="B382" s="460" t="s">
        <v>115</v>
      </c>
      <c r="C382" s="461"/>
      <c r="D382" s="461"/>
      <c r="E382" s="461"/>
      <c r="F382" s="461"/>
      <c r="G382" s="461"/>
      <c r="H382" s="461"/>
      <c r="I382" s="150"/>
      <c r="J382" s="150"/>
      <c r="K382" s="150"/>
      <c r="L382" s="150"/>
      <c r="M382" s="150"/>
      <c r="N382" s="448" t="s">
        <v>116</v>
      </c>
      <c r="O382" s="463" t="s">
        <v>63</v>
      </c>
      <c r="P382" s="465">
        <f>AT362+1</f>
        <v>46000</v>
      </c>
      <c r="Q382" s="456"/>
      <c r="R382" s="456"/>
      <c r="S382" s="456"/>
      <c r="T382" s="456"/>
      <c r="U382" s="465">
        <f>P382+1</f>
        <v>46001</v>
      </c>
      <c r="V382" s="456"/>
      <c r="W382" s="456"/>
      <c r="X382" s="456"/>
      <c r="Y382" s="456"/>
      <c r="Z382" s="465">
        <f>U382+1</f>
        <v>46002</v>
      </c>
      <c r="AA382" s="456"/>
      <c r="AB382" s="456"/>
      <c r="AC382" s="456"/>
      <c r="AD382" s="456"/>
      <c r="AE382" s="465">
        <f>Z382+1</f>
        <v>46003</v>
      </c>
      <c r="AF382" s="456"/>
      <c r="AG382" s="456"/>
      <c r="AH382" s="456"/>
      <c r="AI382" s="456"/>
      <c r="AJ382" s="465">
        <f>AE382+1</f>
        <v>46004</v>
      </c>
      <c r="AK382" s="456"/>
      <c r="AL382" s="456"/>
      <c r="AM382" s="456"/>
      <c r="AN382" s="456"/>
      <c r="AO382" s="465">
        <f>AJ382+1</f>
        <v>46005</v>
      </c>
      <c r="AP382" s="456"/>
      <c r="AQ382" s="456"/>
      <c r="AR382" s="456"/>
      <c r="AS382" s="456"/>
      <c r="AT382" s="465">
        <f>AO382+1</f>
        <v>46006</v>
      </c>
      <c r="AU382" s="456"/>
      <c r="AV382" s="456"/>
      <c r="AW382" s="456"/>
      <c r="AX382" s="456"/>
    </row>
    <row r="383" spans="2:50" ht="15.6" hidden="1">
      <c r="B383" s="462"/>
      <c r="C383" s="462"/>
      <c r="D383" s="462"/>
      <c r="E383" s="462"/>
      <c r="F383" s="462"/>
      <c r="G383" s="462"/>
      <c r="H383" s="462"/>
      <c r="I383" s="150"/>
      <c r="J383" s="150"/>
      <c r="K383" s="150"/>
      <c r="L383" s="150"/>
      <c r="M383" s="150"/>
      <c r="N383" s="448"/>
      <c r="O383" s="464"/>
      <c r="P383" s="465" t="s">
        <v>77</v>
      </c>
      <c r="Q383" s="456"/>
      <c r="R383" s="456"/>
      <c r="S383" s="456"/>
      <c r="T383" s="456"/>
      <c r="U383" s="465" t="s">
        <v>78</v>
      </c>
      <c r="V383" s="456"/>
      <c r="W383" s="456"/>
      <c r="X383" s="456"/>
      <c r="Y383" s="456"/>
      <c r="Z383" s="465" t="s">
        <v>79</v>
      </c>
      <c r="AA383" s="456"/>
      <c r="AB383" s="456"/>
      <c r="AC383" s="456"/>
      <c r="AD383" s="456"/>
      <c r="AE383" s="465" t="s">
        <v>74</v>
      </c>
      <c r="AF383" s="456"/>
      <c r="AG383" s="456"/>
      <c r="AH383" s="456"/>
      <c r="AI383" s="456"/>
      <c r="AJ383" s="465" t="s">
        <v>75</v>
      </c>
      <c r="AK383" s="456"/>
      <c r="AL383" s="456"/>
      <c r="AM383" s="456"/>
      <c r="AN383" s="456"/>
      <c r="AO383" s="465" t="s">
        <v>70</v>
      </c>
      <c r="AP383" s="456"/>
      <c r="AQ383" s="456"/>
      <c r="AR383" s="456"/>
      <c r="AS383" s="456"/>
      <c r="AT383" s="465" t="s">
        <v>76</v>
      </c>
      <c r="AU383" s="456"/>
      <c r="AV383" s="456"/>
      <c r="AW383" s="456"/>
      <c r="AX383" s="456"/>
    </row>
    <row r="384" spans="2:50" hidden="1">
      <c r="B384" s="448" t="s">
        <v>117</v>
      </c>
      <c r="C384" s="448" t="s">
        <v>118</v>
      </c>
      <c r="D384" s="448"/>
      <c r="E384" s="448" t="s">
        <v>119</v>
      </c>
      <c r="F384" s="448"/>
      <c r="G384" s="448"/>
      <c r="H384" s="452" t="s">
        <v>120</v>
      </c>
      <c r="I384" s="455" t="s">
        <v>121</v>
      </c>
      <c r="J384" s="455"/>
      <c r="K384" s="455"/>
      <c r="L384" s="455" t="s">
        <v>120</v>
      </c>
      <c r="M384" s="455" t="s">
        <v>122</v>
      </c>
      <c r="N384" s="448"/>
      <c r="O384" s="448" t="s">
        <v>123</v>
      </c>
      <c r="P384" s="449" t="s">
        <v>124</v>
      </c>
      <c r="Q384" s="450"/>
      <c r="R384" s="450"/>
      <c r="S384" s="451"/>
      <c r="T384" s="448" t="s">
        <v>120</v>
      </c>
      <c r="U384" s="449" t="s">
        <v>124</v>
      </c>
      <c r="V384" s="450"/>
      <c r="W384" s="450"/>
      <c r="X384" s="451"/>
      <c r="Y384" s="448" t="s">
        <v>120</v>
      </c>
      <c r="Z384" s="449" t="s">
        <v>124</v>
      </c>
      <c r="AA384" s="450"/>
      <c r="AB384" s="450"/>
      <c r="AC384" s="451"/>
      <c r="AD384" s="448" t="s">
        <v>120</v>
      </c>
      <c r="AE384" s="449" t="s">
        <v>124</v>
      </c>
      <c r="AF384" s="450"/>
      <c r="AG384" s="450"/>
      <c r="AH384" s="451"/>
      <c r="AI384" s="448" t="s">
        <v>120</v>
      </c>
      <c r="AJ384" s="449" t="s">
        <v>124</v>
      </c>
      <c r="AK384" s="450"/>
      <c r="AL384" s="450"/>
      <c r="AM384" s="451"/>
      <c r="AN384" s="448" t="s">
        <v>120</v>
      </c>
      <c r="AO384" s="449" t="s">
        <v>124</v>
      </c>
      <c r="AP384" s="450"/>
      <c r="AQ384" s="450"/>
      <c r="AR384" s="451"/>
      <c r="AS384" s="448" t="s">
        <v>120</v>
      </c>
      <c r="AT384" s="449" t="s">
        <v>124</v>
      </c>
      <c r="AU384" s="450"/>
      <c r="AV384" s="450"/>
      <c r="AW384" s="451"/>
      <c r="AX384" s="448" t="s">
        <v>120</v>
      </c>
    </row>
    <row r="385" spans="2:50" hidden="1">
      <c r="B385" s="448"/>
      <c r="C385" s="448"/>
      <c r="D385" s="448"/>
      <c r="E385" s="448" t="s">
        <v>125</v>
      </c>
      <c r="F385" s="448"/>
      <c r="G385" s="448"/>
      <c r="H385" s="453"/>
      <c r="I385" s="455" t="s">
        <v>125</v>
      </c>
      <c r="J385" s="455"/>
      <c r="K385" s="455"/>
      <c r="L385" s="455"/>
      <c r="M385" s="455"/>
      <c r="N385" s="448"/>
      <c r="O385" s="448"/>
      <c r="P385" s="449" t="s">
        <v>126</v>
      </c>
      <c r="Q385" s="450"/>
      <c r="R385" s="450"/>
      <c r="S385" s="451"/>
      <c r="T385" s="448"/>
      <c r="U385" s="449" t="s">
        <v>126</v>
      </c>
      <c r="V385" s="450"/>
      <c r="W385" s="450"/>
      <c r="X385" s="451"/>
      <c r="Y385" s="448"/>
      <c r="Z385" s="449" t="s">
        <v>126</v>
      </c>
      <c r="AA385" s="450"/>
      <c r="AB385" s="450"/>
      <c r="AC385" s="451"/>
      <c r="AD385" s="448"/>
      <c r="AE385" s="449" t="s">
        <v>126</v>
      </c>
      <c r="AF385" s="450"/>
      <c r="AG385" s="450"/>
      <c r="AH385" s="451"/>
      <c r="AI385" s="448"/>
      <c r="AJ385" s="449" t="s">
        <v>126</v>
      </c>
      <c r="AK385" s="450"/>
      <c r="AL385" s="450"/>
      <c r="AM385" s="451"/>
      <c r="AN385" s="448"/>
      <c r="AO385" s="449" t="s">
        <v>126</v>
      </c>
      <c r="AP385" s="450"/>
      <c r="AQ385" s="450"/>
      <c r="AR385" s="451"/>
      <c r="AS385" s="448"/>
      <c r="AT385" s="449" t="s">
        <v>126</v>
      </c>
      <c r="AU385" s="450"/>
      <c r="AV385" s="450"/>
      <c r="AW385" s="451"/>
      <c r="AX385" s="448"/>
    </row>
    <row r="386" spans="2:50" hidden="1">
      <c r="B386" s="448"/>
      <c r="C386" s="448"/>
      <c r="D386" s="448"/>
      <c r="E386" s="94" t="s">
        <v>127</v>
      </c>
      <c r="F386" s="94" t="s">
        <v>128</v>
      </c>
      <c r="G386" s="94" t="s">
        <v>129</v>
      </c>
      <c r="H386" s="454"/>
      <c r="I386" s="152" t="s">
        <v>127</v>
      </c>
      <c r="J386" s="152" t="s">
        <v>128</v>
      </c>
      <c r="K386" s="152" t="s">
        <v>129</v>
      </c>
      <c r="L386" s="455"/>
      <c r="M386" s="455"/>
      <c r="N386" s="448"/>
      <c r="O386" s="448"/>
      <c r="P386" s="94" t="s">
        <v>127</v>
      </c>
      <c r="Q386" s="94" t="s">
        <v>128</v>
      </c>
      <c r="R386" s="94" t="s">
        <v>129</v>
      </c>
      <c r="S386" s="94" t="s">
        <v>122</v>
      </c>
      <c r="T386" s="448"/>
      <c r="U386" s="94" t="s">
        <v>127</v>
      </c>
      <c r="V386" s="94" t="s">
        <v>128</v>
      </c>
      <c r="W386" s="94" t="s">
        <v>129</v>
      </c>
      <c r="X386" s="94" t="s">
        <v>122</v>
      </c>
      <c r="Y386" s="448"/>
      <c r="Z386" s="94" t="s">
        <v>127</v>
      </c>
      <c r="AA386" s="94" t="s">
        <v>128</v>
      </c>
      <c r="AB386" s="94" t="s">
        <v>129</v>
      </c>
      <c r="AC386" s="94" t="s">
        <v>122</v>
      </c>
      <c r="AD386" s="448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8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8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8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8"/>
    </row>
    <row r="387" spans="2:50" hidden="1">
      <c r="B387" s="448" t="s">
        <v>45</v>
      </c>
      <c r="C387" s="95">
        <f>C367</f>
        <v>1</v>
      </c>
      <c r="D387" s="95"/>
      <c r="E387" s="95"/>
      <c r="F387" s="95"/>
      <c r="G387" s="177" t="e">
        <f>F387/E387</f>
        <v>#DIV/0!</v>
      </c>
      <c r="H387" s="447" t="e">
        <f>AVERAGE(G387:G401)</f>
        <v>#DIV/0!</v>
      </c>
      <c r="I387" s="153" t="str">
        <f t="shared" ref="I387:I389" si="399">IFERROR(AVERAGE(P387,U387,Z387,AE387,AJ387,AO387,AT387),"")</f>
        <v/>
      </c>
      <c r="J387" s="153" t="str">
        <f t="shared" ref="J387:J389" si="400">IFERROR(AVERAGE(Q387,V387,AA387,AF387,AK387,AP387,AU387),"")</f>
        <v/>
      </c>
      <c r="K387" s="154" t="str">
        <f t="shared" ref="K387:K389" si="401">IFERROR(AVERAGE(R387,W387,AB387,AG387,AL387,AQ387,AV387),"")</f>
        <v/>
      </c>
      <c r="L387" s="457" t="str">
        <f>IFERROR(AVERAGE(K387:K401),"-")</f>
        <v>-</v>
      </c>
      <c r="M387" s="153" t="str">
        <f>IFERROR(RANK(K387, K$387:K$401),"")</f>
        <v/>
      </c>
      <c r="N387" s="448"/>
      <c r="O387" s="448"/>
      <c r="P387" s="95"/>
      <c r="Q387" s="95"/>
      <c r="R387" s="177" t="str">
        <f>IFERROR(Q387/P387,"")</f>
        <v/>
      </c>
      <c r="S387" s="95" t="str">
        <f>IFERROR(RANK(R387, R$387:R$401),"")</f>
        <v/>
      </c>
      <c r="T387" s="447" t="e">
        <f>AVERAGE(R387:R401)</f>
        <v>#DIV/0!</v>
      </c>
      <c r="U387" s="95"/>
      <c r="V387" s="95"/>
      <c r="W387" s="177" t="str">
        <f>IFERROR(V387/U387,"")</f>
        <v/>
      </c>
      <c r="X387" s="95" t="str">
        <f>IFERROR(RANK(W387, W$387:W$401),"")</f>
        <v/>
      </c>
      <c r="Y387" s="447" t="e">
        <f>AVERAGE(W387:W401)</f>
        <v>#DIV/0!</v>
      </c>
      <c r="Z387" s="95"/>
      <c r="AA387" s="95"/>
      <c r="AB387" s="177" t="str">
        <f>IFERROR(AA387/Z387,"")</f>
        <v/>
      </c>
      <c r="AC387" s="95" t="str">
        <f>IFERROR(RANK(AB387, AB$387:AB$401),"")</f>
        <v/>
      </c>
      <c r="AD387" s="447" t="e">
        <f>AVERAGE(AB387:AB401)</f>
        <v>#DIV/0!</v>
      </c>
      <c r="AE387" s="95"/>
      <c r="AF387" s="95"/>
      <c r="AG387" s="177" t="str">
        <f>IFERROR(AF387/AE387,"")</f>
        <v/>
      </c>
      <c r="AH387" s="95" t="str">
        <f>IFERROR(RANK(AG387, AG$387:AG$401),"")</f>
        <v/>
      </c>
      <c r="AI387" s="447" t="e">
        <f>AVERAGE(AG387:AG401)</f>
        <v>#DIV/0!</v>
      </c>
      <c r="AJ387" s="95"/>
      <c r="AK387" s="95"/>
      <c r="AL387" s="177" t="str">
        <f>IFERROR(AK387/AJ387,"")</f>
        <v/>
      </c>
      <c r="AM387" s="95" t="str">
        <f>IFERROR(RANK(AL387, AL$387:AL$401),"")</f>
        <v/>
      </c>
      <c r="AN387" s="447" t="e">
        <f>AVERAGE(AL387:AL401)</f>
        <v>#DIV/0!</v>
      </c>
      <c r="AO387" s="95"/>
      <c r="AP387" s="95"/>
      <c r="AQ387" s="177" t="str">
        <f>IFERROR(AP387/AO387,"")</f>
        <v/>
      </c>
      <c r="AR387" s="95" t="str">
        <f>IFERROR(RANK(AQ387, AQ$387:AQ$401),"")</f>
        <v/>
      </c>
      <c r="AS387" s="447" t="e">
        <f>AVERAGE(AQ387:AQ401)</f>
        <v>#DIV/0!</v>
      </c>
      <c r="AT387" s="95"/>
      <c r="AU387" s="95"/>
      <c r="AV387" s="177" t="str">
        <f>IFERROR(AU387/AT387,"")</f>
        <v/>
      </c>
      <c r="AW387" s="95" t="str">
        <f>IFERROR(RANK(AV387, AV$387:AV$401),"")</f>
        <v/>
      </c>
      <c r="AX387" s="447" t="e">
        <f>AVERAGE(AV387:AV401)</f>
        <v>#DIV/0!</v>
      </c>
    </row>
    <row r="388" spans="2:50" hidden="1">
      <c r="B388" s="456"/>
      <c r="C388" s="95">
        <f t="shared" ref="C388:C401" si="402">C368</f>
        <v>2</v>
      </c>
      <c r="D388" s="95"/>
      <c r="E388" s="95"/>
      <c r="F388" s="95"/>
      <c r="G388" s="177"/>
      <c r="H388" s="447"/>
      <c r="I388" s="153" t="str">
        <f t="shared" si="399"/>
        <v/>
      </c>
      <c r="J388" s="153" t="str">
        <f t="shared" si="400"/>
        <v/>
      </c>
      <c r="K388" s="154" t="str">
        <f t="shared" si="401"/>
        <v/>
      </c>
      <c r="L388" s="458"/>
      <c r="M388" s="153" t="str">
        <f t="shared" ref="M388:M401" si="403">IFERROR(RANK(K388, K$387:K$401),"")</f>
        <v/>
      </c>
      <c r="N388" s="448"/>
      <c r="O388" s="448"/>
      <c r="P388" s="95"/>
      <c r="Q388" s="95"/>
      <c r="R388" s="177" t="str">
        <f t="shared" ref="R388:R401" si="404">IFERROR(Q388/P388,"")</f>
        <v/>
      </c>
      <c r="S388" s="95" t="str">
        <f t="shared" ref="S388:S401" si="405">IFERROR(RANK(R388, R$387:R$401),"")</f>
        <v/>
      </c>
      <c r="T388" s="447"/>
      <c r="U388" s="95"/>
      <c r="V388" s="95"/>
      <c r="W388" s="177" t="str">
        <f t="shared" ref="W388:W401" si="406">IFERROR(V388/U388,"")</f>
        <v/>
      </c>
      <c r="X388" s="95" t="str">
        <f t="shared" ref="X388:X401" si="407">IFERROR(RANK(W388, W$387:W$401),"")</f>
        <v/>
      </c>
      <c r="Y388" s="447"/>
      <c r="Z388" s="95"/>
      <c r="AA388" s="95"/>
      <c r="AB388" s="177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47"/>
      <c r="AE388" s="95"/>
      <c r="AF388" s="95"/>
      <c r="AG388" s="177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47"/>
      <c r="AJ388" s="95"/>
      <c r="AK388" s="95"/>
      <c r="AL388" s="177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47"/>
      <c r="AO388" s="95"/>
      <c r="AP388" s="95"/>
      <c r="AQ388" s="177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47"/>
      <c r="AT388" s="95"/>
      <c r="AU388" s="95"/>
      <c r="AV388" s="177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47"/>
    </row>
    <row r="389" spans="2:50" hidden="1">
      <c r="B389" s="456"/>
      <c r="C389" s="95">
        <f t="shared" si="402"/>
        <v>3</v>
      </c>
      <c r="D389" s="95"/>
      <c r="E389" s="95"/>
      <c r="F389" s="95"/>
      <c r="G389" s="177"/>
      <c r="H389" s="447"/>
      <c r="I389" s="153" t="str">
        <f t="shared" si="399"/>
        <v/>
      </c>
      <c r="J389" s="153" t="str">
        <f t="shared" si="400"/>
        <v/>
      </c>
      <c r="K389" s="154" t="str">
        <f t="shared" si="401"/>
        <v/>
      </c>
      <c r="L389" s="458"/>
      <c r="M389" s="153" t="str">
        <f t="shared" si="403"/>
        <v/>
      </c>
      <c r="N389" s="448"/>
      <c r="O389" s="448"/>
      <c r="P389" s="95"/>
      <c r="Q389" s="95"/>
      <c r="R389" s="177" t="str">
        <f t="shared" si="404"/>
        <v/>
      </c>
      <c r="S389" s="95" t="str">
        <f t="shared" si="405"/>
        <v/>
      </c>
      <c r="T389" s="447"/>
      <c r="U389" s="95"/>
      <c r="V389" s="95"/>
      <c r="W389" s="177" t="str">
        <f t="shared" si="406"/>
        <v/>
      </c>
      <c r="X389" s="95" t="str">
        <f t="shared" si="407"/>
        <v/>
      </c>
      <c r="Y389" s="447"/>
      <c r="Z389" s="95"/>
      <c r="AA389" s="95"/>
      <c r="AB389" s="177" t="str">
        <f t="shared" si="408"/>
        <v/>
      </c>
      <c r="AC389" s="95" t="str">
        <f t="shared" si="409"/>
        <v/>
      </c>
      <c r="AD389" s="447"/>
      <c r="AE389" s="95"/>
      <c r="AF389" s="95"/>
      <c r="AG389" s="177" t="str">
        <f t="shared" si="410"/>
        <v/>
      </c>
      <c r="AH389" s="95" t="str">
        <f t="shared" si="411"/>
        <v/>
      </c>
      <c r="AI389" s="447"/>
      <c r="AJ389" s="95"/>
      <c r="AK389" s="95"/>
      <c r="AL389" s="177" t="str">
        <f t="shared" si="412"/>
        <v/>
      </c>
      <c r="AM389" s="95" t="str">
        <f t="shared" si="413"/>
        <v/>
      </c>
      <c r="AN389" s="447"/>
      <c r="AO389" s="95"/>
      <c r="AP389" s="95"/>
      <c r="AQ389" s="177" t="str">
        <f t="shared" si="414"/>
        <v/>
      </c>
      <c r="AR389" s="95" t="str">
        <f t="shared" si="415"/>
        <v/>
      </c>
      <c r="AS389" s="447"/>
      <c r="AT389" s="95"/>
      <c r="AU389" s="95"/>
      <c r="AV389" s="177" t="str">
        <f t="shared" si="416"/>
        <v/>
      </c>
      <c r="AW389" s="95" t="str">
        <f t="shared" si="417"/>
        <v/>
      </c>
      <c r="AX389" s="447"/>
    </row>
    <row r="390" spans="2:50" hidden="1">
      <c r="B390" s="456"/>
      <c r="C390" s="95">
        <f t="shared" si="402"/>
        <v>4</v>
      </c>
      <c r="D390" s="95"/>
      <c r="E390" s="95"/>
      <c r="F390" s="95"/>
      <c r="G390" s="177"/>
      <c r="H390" s="447"/>
      <c r="I390" s="153" t="str">
        <f>IFERROR(AVERAGE(P390,U390,Z390,AE390,AJ390,AO390,AT390),"")</f>
        <v/>
      </c>
      <c r="J390" s="153" t="str">
        <f>IFERROR(AVERAGE(Q390,V390,AA390,AF390,AK390,AP390,AU390),"")</f>
        <v/>
      </c>
      <c r="K390" s="154" t="str">
        <f>IFERROR(AVERAGE(R390,W390,AB390,AG390,AL390,AQ390,AV390),"")</f>
        <v/>
      </c>
      <c r="L390" s="458"/>
      <c r="M390" s="153" t="str">
        <f t="shared" si="403"/>
        <v/>
      </c>
      <c r="N390" s="448"/>
      <c r="O390" s="448"/>
      <c r="P390" s="95"/>
      <c r="Q390" s="95"/>
      <c r="R390" s="177" t="str">
        <f t="shared" si="404"/>
        <v/>
      </c>
      <c r="S390" s="95" t="str">
        <f t="shared" si="405"/>
        <v/>
      </c>
      <c r="T390" s="447"/>
      <c r="U390" s="95"/>
      <c r="V390" s="95"/>
      <c r="W390" s="177" t="str">
        <f t="shared" si="406"/>
        <v/>
      </c>
      <c r="X390" s="95" t="str">
        <f t="shared" si="407"/>
        <v/>
      </c>
      <c r="Y390" s="447"/>
      <c r="Z390" s="95"/>
      <c r="AA390" s="95"/>
      <c r="AB390" s="177" t="str">
        <f t="shared" si="408"/>
        <v/>
      </c>
      <c r="AC390" s="95" t="str">
        <f t="shared" si="409"/>
        <v/>
      </c>
      <c r="AD390" s="447"/>
      <c r="AE390" s="95"/>
      <c r="AF390" s="95"/>
      <c r="AG390" s="177" t="str">
        <f t="shared" si="410"/>
        <v/>
      </c>
      <c r="AH390" s="95" t="str">
        <f t="shared" si="411"/>
        <v/>
      </c>
      <c r="AI390" s="447"/>
      <c r="AJ390" s="95"/>
      <c r="AK390" s="95"/>
      <c r="AL390" s="177" t="str">
        <f t="shared" si="412"/>
        <v/>
      </c>
      <c r="AM390" s="95" t="str">
        <f t="shared" si="413"/>
        <v/>
      </c>
      <c r="AN390" s="447"/>
      <c r="AO390" s="95"/>
      <c r="AP390" s="95"/>
      <c r="AQ390" s="177" t="str">
        <f t="shared" si="414"/>
        <v/>
      </c>
      <c r="AR390" s="95" t="str">
        <f t="shared" si="415"/>
        <v/>
      </c>
      <c r="AS390" s="447"/>
      <c r="AT390" s="95"/>
      <c r="AU390" s="95"/>
      <c r="AV390" s="177" t="str">
        <f t="shared" si="416"/>
        <v/>
      </c>
      <c r="AW390" s="95" t="str">
        <f t="shared" si="417"/>
        <v/>
      </c>
      <c r="AX390" s="447"/>
    </row>
    <row r="391" spans="2:50" hidden="1">
      <c r="B391" s="456"/>
      <c r="C391" s="95">
        <f t="shared" si="402"/>
        <v>5</v>
      </c>
      <c r="D391" s="95"/>
      <c r="E391" s="95"/>
      <c r="F391" s="95"/>
      <c r="G391" s="177"/>
      <c r="H391" s="447"/>
      <c r="I391" s="153" t="str">
        <f t="shared" ref="I391:I401" si="418">IFERROR(AVERAGE(P391,U391,Z391,AE391,AJ391,AO391,AT391),"")</f>
        <v/>
      </c>
      <c r="J391" s="153" t="str">
        <f t="shared" ref="J391:J401" si="419">IFERROR(AVERAGE(Q391,V391,AA391,AF391,AK391,AP391,AU391),"")</f>
        <v/>
      </c>
      <c r="K391" s="154" t="str">
        <f t="shared" ref="K391:K401" si="420">IFERROR(AVERAGE(R391,W391,AB391,AG391,AL391,AQ391,AV391),"")</f>
        <v/>
      </c>
      <c r="L391" s="458"/>
      <c r="M391" s="153" t="str">
        <f t="shared" si="403"/>
        <v/>
      </c>
      <c r="N391" s="448"/>
      <c r="O391" s="448"/>
      <c r="P391" s="95"/>
      <c r="Q391" s="95"/>
      <c r="R391" s="177" t="str">
        <f t="shared" si="404"/>
        <v/>
      </c>
      <c r="S391" s="95" t="str">
        <f t="shared" si="405"/>
        <v/>
      </c>
      <c r="T391" s="447"/>
      <c r="U391" s="95"/>
      <c r="V391" s="95"/>
      <c r="W391" s="177" t="str">
        <f t="shared" si="406"/>
        <v/>
      </c>
      <c r="X391" s="95" t="str">
        <f t="shared" si="407"/>
        <v/>
      </c>
      <c r="Y391" s="447"/>
      <c r="Z391" s="95"/>
      <c r="AA391" s="95"/>
      <c r="AB391" s="177" t="str">
        <f t="shared" si="408"/>
        <v/>
      </c>
      <c r="AC391" s="95" t="str">
        <f t="shared" si="409"/>
        <v/>
      </c>
      <c r="AD391" s="447"/>
      <c r="AE391" s="95"/>
      <c r="AF391" s="95"/>
      <c r="AG391" s="177" t="str">
        <f t="shared" si="410"/>
        <v/>
      </c>
      <c r="AH391" s="95" t="str">
        <f t="shared" si="411"/>
        <v/>
      </c>
      <c r="AI391" s="447"/>
      <c r="AJ391" s="95"/>
      <c r="AK391" s="95"/>
      <c r="AL391" s="177" t="str">
        <f t="shared" si="412"/>
        <v/>
      </c>
      <c r="AM391" s="95" t="str">
        <f t="shared" si="413"/>
        <v/>
      </c>
      <c r="AN391" s="447"/>
      <c r="AO391" s="95"/>
      <c r="AP391" s="95"/>
      <c r="AQ391" s="177" t="str">
        <f t="shared" si="414"/>
        <v/>
      </c>
      <c r="AR391" s="95" t="str">
        <f t="shared" si="415"/>
        <v/>
      </c>
      <c r="AS391" s="447"/>
      <c r="AT391" s="95"/>
      <c r="AU391" s="95"/>
      <c r="AV391" s="177" t="str">
        <f t="shared" si="416"/>
        <v/>
      </c>
      <c r="AW391" s="95" t="str">
        <f t="shared" si="417"/>
        <v/>
      </c>
      <c r="AX391" s="447"/>
    </row>
    <row r="392" spans="2:50" hidden="1">
      <c r="B392" s="456"/>
      <c r="C392" s="95">
        <f t="shared" si="402"/>
        <v>6</v>
      </c>
      <c r="D392" s="95"/>
      <c r="E392" s="95"/>
      <c r="F392" s="95"/>
      <c r="G392" s="177"/>
      <c r="H392" s="447"/>
      <c r="I392" s="153" t="str">
        <f t="shared" si="418"/>
        <v/>
      </c>
      <c r="J392" s="153" t="str">
        <f t="shared" si="419"/>
        <v/>
      </c>
      <c r="K392" s="154" t="str">
        <f t="shared" si="420"/>
        <v/>
      </c>
      <c r="L392" s="458"/>
      <c r="M392" s="153" t="str">
        <f t="shared" si="403"/>
        <v/>
      </c>
      <c r="N392" s="448"/>
      <c r="O392" s="448"/>
      <c r="P392" s="95"/>
      <c r="Q392" s="95"/>
      <c r="R392" s="177" t="str">
        <f t="shared" si="404"/>
        <v/>
      </c>
      <c r="S392" s="95" t="str">
        <f t="shared" si="405"/>
        <v/>
      </c>
      <c r="T392" s="447"/>
      <c r="U392" s="95"/>
      <c r="V392" s="95"/>
      <c r="W392" s="177" t="str">
        <f t="shared" si="406"/>
        <v/>
      </c>
      <c r="X392" s="95" t="str">
        <f t="shared" si="407"/>
        <v/>
      </c>
      <c r="Y392" s="447"/>
      <c r="Z392" s="95"/>
      <c r="AA392" s="95"/>
      <c r="AB392" s="177" t="str">
        <f t="shared" si="408"/>
        <v/>
      </c>
      <c r="AC392" s="95" t="str">
        <f t="shared" si="409"/>
        <v/>
      </c>
      <c r="AD392" s="447"/>
      <c r="AE392" s="95"/>
      <c r="AF392" s="95"/>
      <c r="AG392" s="177" t="str">
        <f t="shared" si="410"/>
        <v/>
      </c>
      <c r="AH392" s="95" t="str">
        <f t="shared" si="411"/>
        <v/>
      </c>
      <c r="AI392" s="447"/>
      <c r="AJ392" s="95"/>
      <c r="AK392" s="95"/>
      <c r="AL392" s="177" t="str">
        <f t="shared" si="412"/>
        <v/>
      </c>
      <c r="AM392" s="95" t="str">
        <f t="shared" si="413"/>
        <v/>
      </c>
      <c r="AN392" s="447"/>
      <c r="AO392" s="95"/>
      <c r="AP392" s="95"/>
      <c r="AQ392" s="177" t="str">
        <f t="shared" si="414"/>
        <v/>
      </c>
      <c r="AR392" s="95" t="str">
        <f t="shared" si="415"/>
        <v/>
      </c>
      <c r="AS392" s="447"/>
      <c r="AT392" s="95"/>
      <c r="AU392" s="95"/>
      <c r="AV392" s="177" t="str">
        <f t="shared" si="416"/>
        <v/>
      </c>
      <c r="AW392" s="95" t="str">
        <f t="shared" si="417"/>
        <v/>
      </c>
      <c r="AX392" s="447"/>
    </row>
    <row r="393" spans="2:50" hidden="1">
      <c r="B393" s="456"/>
      <c r="C393" s="95">
        <f t="shared" si="402"/>
        <v>7</v>
      </c>
      <c r="D393" s="95"/>
      <c r="E393" s="95"/>
      <c r="F393" s="95"/>
      <c r="G393" s="177"/>
      <c r="H393" s="447"/>
      <c r="I393" s="153" t="str">
        <f t="shared" si="418"/>
        <v/>
      </c>
      <c r="J393" s="153" t="str">
        <f t="shared" si="419"/>
        <v/>
      </c>
      <c r="K393" s="154" t="str">
        <f t="shared" si="420"/>
        <v/>
      </c>
      <c r="L393" s="458"/>
      <c r="M393" s="153" t="str">
        <f t="shared" si="403"/>
        <v/>
      </c>
      <c r="N393" s="448"/>
      <c r="O393" s="448"/>
      <c r="P393" s="95"/>
      <c r="Q393" s="95"/>
      <c r="R393" s="177" t="str">
        <f t="shared" si="404"/>
        <v/>
      </c>
      <c r="S393" s="95" t="str">
        <f t="shared" si="405"/>
        <v/>
      </c>
      <c r="T393" s="447"/>
      <c r="U393" s="95"/>
      <c r="V393" s="95"/>
      <c r="W393" s="177" t="str">
        <f t="shared" si="406"/>
        <v/>
      </c>
      <c r="X393" s="95" t="str">
        <f t="shared" si="407"/>
        <v/>
      </c>
      <c r="Y393" s="447"/>
      <c r="Z393" s="95"/>
      <c r="AA393" s="95"/>
      <c r="AB393" s="177" t="str">
        <f t="shared" si="408"/>
        <v/>
      </c>
      <c r="AC393" s="95" t="str">
        <f t="shared" si="409"/>
        <v/>
      </c>
      <c r="AD393" s="447"/>
      <c r="AE393" s="95"/>
      <c r="AF393" s="95"/>
      <c r="AG393" s="177" t="str">
        <f t="shared" si="410"/>
        <v/>
      </c>
      <c r="AH393" s="95" t="str">
        <f t="shared" si="411"/>
        <v/>
      </c>
      <c r="AI393" s="447"/>
      <c r="AJ393" s="95"/>
      <c r="AK393" s="95"/>
      <c r="AL393" s="177" t="str">
        <f t="shared" si="412"/>
        <v/>
      </c>
      <c r="AM393" s="95" t="str">
        <f t="shared" si="413"/>
        <v/>
      </c>
      <c r="AN393" s="447"/>
      <c r="AO393" s="95"/>
      <c r="AP393" s="95"/>
      <c r="AQ393" s="177" t="str">
        <f t="shared" si="414"/>
        <v/>
      </c>
      <c r="AR393" s="95" t="str">
        <f t="shared" si="415"/>
        <v/>
      </c>
      <c r="AS393" s="447"/>
      <c r="AT393" s="95"/>
      <c r="AU393" s="95"/>
      <c r="AV393" s="177" t="str">
        <f t="shared" si="416"/>
        <v/>
      </c>
      <c r="AW393" s="95" t="str">
        <f t="shared" si="417"/>
        <v/>
      </c>
      <c r="AX393" s="447"/>
    </row>
    <row r="394" spans="2:50" hidden="1">
      <c r="B394" s="456"/>
      <c r="C394" s="95">
        <f t="shared" si="402"/>
        <v>8</v>
      </c>
      <c r="D394" s="95"/>
      <c r="E394" s="95"/>
      <c r="F394" s="95"/>
      <c r="G394" s="177"/>
      <c r="H394" s="447"/>
      <c r="I394" s="153" t="str">
        <f t="shared" si="418"/>
        <v/>
      </c>
      <c r="J394" s="153" t="str">
        <f t="shared" si="419"/>
        <v/>
      </c>
      <c r="K394" s="154" t="str">
        <f t="shared" si="420"/>
        <v/>
      </c>
      <c r="L394" s="458"/>
      <c r="M394" s="153" t="str">
        <f t="shared" si="403"/>
        <v/>
      </c>
      <c r="N394" s="448"/>
      <c r="O394" s="448"/>
      <c r="P394" s="95"/>
      <c r="Q394" s="95"/>
      <c r="R394" s="177" t="str">
        <f t="shared" si="404"/>
        <v/>
      </c>
      <c r="S394" s="95" t="str">
        <f t="shared" si="405"/>
        <v/>
      </c>
      <c r="T394" s="447"/>
      <c r="U394" s="95"/>
      <c r="V394" s="95"/>
      <c r="W394" s="177" t="str">
        <f t="shared" si="406"/>
        <v/>
      </c>
      <c r="X394" s="95" t="str">
        <f t="shared" si="407"/>
        <v/>
      </c>
      <c r="Y394" s="447"/>
      <c r="Z394" s="95"/>
      <c r="AA394" s="95"/>
      <c r="AB394" s="177" t="str">
        <f t="shared" si="408"/>
        <v/>
      </c>
      <c r="AC394" s="95" t="str">
        <f t="shared" si="409"/>
        <v/>
      </c>
      <c r="AD394" s="447"/>
      <c r="AE394" s="95"/>
      <c r="AF394" s="95"/>
      <c r="AG394" s="177" t="str">
        <f t="shared" si="410"/>
        <v/>
      </c>
      <c r="AH394" s="95" t="str">
        <f t="shared" si="411"/>
        <v/>
      </c>
      <c r="AI394" s="447"/>
      <c r="AJ394" s="95"/>
      <c r="AK394" s="95"/>
      <c r="AL394" s="177" t="str">
        <f t="shared" si="412"/>
        <v/>
      </c>
      <c r="AM394" s="95" t="str">
        <f t="shared" si="413"/>
        <v/>
      </c>
      <c r="AN394" s="447"/>
      <c r="AO394" s="95"/>
      <c r="AP394" s="95"/>
      <c r="AQ394" s="177" t="str">
        <f t="shared" si="414"/>
        <v/>
      </c>
      <c r="AR394" s="95" t="str">
        <f t="shared" si="415"/>
        <v/>
      </c>
      <c r="AS394" s="447"/>
      <c r="AT394" s="95"/>
      <c r="AU394" s="95"/>
      <c r="AV394" s="177" t="str">
        <f t="shared" si="416"/>
        <v/>
      </c>
      <c r="AW394" s="95" t="str">
        <f t="shared" si="417"/>
        <v/>
      </c>
      <c r="AX394" s="447"/>
    </row>
    <row r="395" spans="2:50" hidden="1">
      <c r="B395" s="456"/>
      <c r="C395" s="95">
        <f t="shared" si="402"/>
        <v>9</v>
      </c>
      <c r="D395" s="95"/>
      <c r="E395" s="95"/>
      <c r="F395" s="95"/>
      <c r="G395" s="177"/>
      <c r="H395" s="447"/>
      <c r="I395" s="153" t="str">
        <f t="shared" si="418"/>
        <v/>
      </c>
      <c r="J395" s="153" t="str">
        <f t="shared" si="419"/>
        <v/>
      </c>
      <c r="K395" s="154" t="str">
        <f t="shared" si="420"/>
        <v/>
      </c>
      <c r="L395" s="458"/>
      <c r="M395" s="153" t="str">
        <f t="shared" si="403"/>
        <v/>
      </c>
      <c r="N395" s="448"/>
      <c r="O395" s="448"/>
      <c r="P395" s="95"/>
      <c r="Q395" s="95"/>
      <c r="R395" s="177" t="str">
        <f t="shared" si="404"/>
        <v/>
      </c>
      <c r="S395" s="95" t="str">
        <f t="shared" si="405"/>
        <v/>
      </c>
      <c r="T395" s="447"/>
      <c r="U395" s="95"/>
      <c r="V395" s="95"/>
      <c r="W395" s="177" t="str">
        <f t="shared" si="406"/>
        <v/>
      </c>
      <c r="X395" s="95" t="str">
        <f t="shared" si="407"/>
        <v/>
      </c>
      <c r="Y395" s="447"/>
      <c r="Z395" s="95"/>
      <c r="AA395" s="95"/>
      <c r="AB395" s="177" t="str">
        <f t="shared" si="408"/>
        <v/>
      </c>
      <c r="AC395" s="95" t="str">
        <f t="shared" si="409"/>
        <v/>
      </c>
      <c r="AD395" s="447"/>
      <c r="AE395" s="95"/>
      <c r="AF395" s="95"/>
      <c r="AG395" s="177" t="str">
        <f t="shared" si="410"/>
        <v/>
      </c>
      <c r="AH395" s="95" t="str">
        <f t="shared" si="411"/>
        <v/>
      </c>
      <c r="AI395" s="447"/>
      <c r="AJ395" s="95"/>
      <c r="AK395" s="95"/>
      <c r="AL395" s="177" t="str">
        <f t="shared" si="412"/>
        <v/>
      </c>
      <c r="AM395" s="95" t="str">
        <f t="shared" si="413"/>
        <v/>
      </c>
      <c r="AN395" s="447"/>
      <c r="AO395" s="95"/>
      <c r="AP395" s="95"/>
      <c r="AQ395" s="177" t="str">
        <f t="shared" si="414"/>
        <v/>
      </c>
      <c r="AR395" s="95" t="str">
        <f t="shared" si="415"/>
        <v/>
      </c>
      <c r="AS395" s="447"/>
      <c r="AT395" s="95"/>
      <c r="AU395" s="95"/>
      <c r="AV395" s="177" t="str">
        <f t="shared" si="416"/>
        <v/>
      </c>
      <c r="AW395" s="95" t="str">
        <f t="shared" si="417"/>
        <v/>
      </c>
      <c r="AX395" s="447"/>
    </row>
    <row r="396" spans="2:50" hidden="1">
      <c r="B396" s="456"/>
      <c r="C396" s="95">
        <f t="shared" si="402"/>
        <v>10</v>
      </c>
      <c r="D396" s="95"/>
      <c r="E396" s="95"/>
      <c r="F396" s="95"/>
      <c r="G396" s="177"/>
      <c r="H396" s="447"/>
      <c r="I396" s="153" t="str">
        <f t="shared" si="418"/>
        <v/>
      </c>
      <c r="J396" s="153" t="str">
        <f t="shared" si="419"/>
        <v/>
      </c>
      <c r="K396" s="154" t="str">
        <f t="shared" si="420"/>
        <v/>
      </c>
      <c r="L396" s="458"/>
      <c r="M396" s="153" t="str">
        <f t="shared" si="403"/>
        <v/>
      </c>
      <c r="N396" s="448"/>
      <c r="O396" s="448"/>
      <c r="P396" s="95"/>
      <c r="Q396" s="95"/>
      <c r="R396" s="177" t="str">
        <f t="shared" si="404"/>
        <v/>
      </c>
      <c r="S396" s="95" t="str">
        <f t="shared" si="405"/>
        <v/>
      </c>
      <c r="T396" s="447"/>
      <c r="U396" s="95"/>
      <c r="V396" s="95"/>
      <c r="W396" s="177" t="str">
        <f t="shared" si="406"/>
        <v/>
      </c>
      <c r="X396" s="95" t="str">
        <f t="shared" si="407"/>
        <v/>
      </c>
      <c r="Y396" s="447"/>
      <c r="Z396" s="95"/>
      <c r="AA396" s="95"/>
      <c r="AB396" s="177" t="str">
        <f t="shared" si="408"/>
        <v/>
      </c>
      <c r="AC396" s="95" t="str">
        <f t="shared" si="409"/>
        <v/>
      </c>
      <c r="AD396" s="447"/>
      <c r="AE396" s="95"/>
      <c r="AF396" s="95"/>
      <c r="AG396" s="177" t="str">
        <f t="shared" si="410"/>
        <v/>
      </c>
      <c r="AH396" s="95" t="str">
        <f t="shared" si="411"/>
        <v/>
      </c>
      <c r="AI396" s="447"/>
      <c r="AJ396" s="95"/>
      <c r="AK396" s="95"/>
      <c r="AL396" s="177" t="str">
        <f t="shared" si="412"/>
        <v/>
      </c>
      <c r="AM396" s="95" t="str">
        <f t="shared" si="413"/>
        <v/>
      </c>
      <c r="AN396" s="447"/>
      <c r="AO396" s="95"/>
      <c r="AP396" s="95"/>
      <c r="AQ396" s="177" t="str">
        <f t="shared" si="414"/>
        <v/>
      </c>
      <c r="AR396" s="95" t="str">
        <f t="shared" si="415"/>
        <v/>
      </c>
      <c r="AS396" s="447"/>
      <c r="AT396" s="95"/>
      <c r="AU396" s="95"/>
      <c r="AV396" s="177" t="str">
        <f t="shared" si="416"/>
        <v/>
      </c>
      <c r="AW396" s="95" t="str">
        <f t="shared" si="417"/>
        <v/>
      </c>
      <c r="AX396" s="447"/>
    </row>
    <row r="397" spans="2:50" hidden="1">
      <c r="B397" s="456"/>
      <c r="C397" s="95">
        <f t="shared" si="402"/>
        <v>11</v>
      </c>
      <c r="D397" s="95"/>
      <c r="E397" s="95"/>
      <c r="F397" s="95"/>
      <c r="G397" s="177"/>
      <c r="H397" s="447"/>
      <c r="I397" s="153" t="str">
        <f t="shared" si="418"/>
        <v/>
      </c>
      <c r="J397" s="153" t="str">
        <f t="shared" si="419"/>
        <v/>
      </c>
      <c r="K397" s="154" t="str">
        <f t="shared" si="420"/>
        <v/>
      </c>
      <c r="L397" s="458"/>
      <c r="M397" s="153" t="str">
        <f t="shared" si="403"/>
        <v/>
      </c>
      <c r="N397" s="448"/>
      <c r="O397" s="448"/>
      <c r="P397" s="95"/>
      <c r="Q397" s="95"/>
      <c r="R397" s="177" t="str">
        <f t="shared" si="404"/>
        <v/>
      </c>
      <c r="S397" s="95" t="str">
        <f t="shared" si="405"/>
        <v/>
      </c>
      <c r="T397" s="447"/>
      <c r="U397" s="95"/>
      <c r="V397" s="95"/>
      <c r="W397" s="177" t="str">
        <f t="shared" si="406"/>
        <v/>
      </c>
      <c r="X397" s="95" t="str">
        <f t="shared" si="407"/>
        <v/>
      </c>
      <c r="Y397" s="447"/>
      <c r="Z397" s="95"/>
      <c r="AA397" s="95"/>
      <c r="AB397" s="177" t="str">
        <f t="shared" si="408"/>
        <v/>
      </c>
      <c r="AC397" s="95" t="str">
        <f t="shared" si="409"/>
        <v/>
      </c>
      <c r="AD397" s="447"/>
      <c r="AE397" s="95"/>
      <c r="AF397" s="95"/>
      <c r="AG397" s="177" t="str">
        <f t="shared" si="410"/>
        <v/>
      </c>
      <c r="AH397" s="95" t="str">
        <f t="shared" si="411"/>
        <v/>
      </c>
      <c r="AI397" s="447"/>
      <c r="AJ397" s="95"/>
      <c r="AK397" s="95"/>
      <c r="AL397" s="177" t="str">
        <f t="shared" si="412"/>
        <v/>
      </c>
      <c r="AM397" s="95" t="str">
        <f t="shared" si="413"/>
        <v/>
      </c>
      <c r="AN397" s="447"/>
      <c r="AO397" s="95"/>
      <c r="AP397" s="95"/>
      <c r="AQ397" s="177" t="str">
        <f t="shared" si="414"/>
        <v/>
      </c>
      <c r="AR397" s="95" t="str">
        <f t="shared" si="415"/>
        <v/>
      </c>
      <c r="AS397" s="447"/>
      <c r="AT397" s="95"/>
      <c r="AU397" s="95"/>
      <c r="AV397" s="177" t="str">
        <f t="shared" si="416"/>
        <v/>
      </c>
      <c r="AW397" s="95" t="str">
        <f t="shared" si="417"/>
        <v/>
      </c>
      <c r="AX397" s="447"/>
    </row>
    <row r="398" spans="2:50" hidden="1">
      <c r="B398" s="456"/>
      <c r="C398" s="95">
        <f t="shared" si="402"/>
        <v>12</v>
      </c>
      <c r="D398" s="95"/>
      <c r="E398" s="95"/>
      <c r="F398" s="95"/>
      <c r="G398" s="177"/>
      <c r="H398" s="447"/>
      <c r="I398" s="153" t="str">
        <f t="shared" si="418"/>
        <v/>
      </c>
      <c r="J398" s="153" t="str">
        <f t="shared" si="419"/>
        <v/>
      </c>
      <c r="K398" s="154" t="str">
        <f t="shared" si="420"/>
        <v/>
      </c>
      <c r="L398" s="458"/>
      <c r="M398" s="153" t="str">
        <f t="shared" si="403"/>
        <v/>
      </c>
      <c r="N398" s="448"/>
      <c r="O398" s="448"/>
      <c r="P398" s="95"/>
      <c r="Q398" s="95"/>
      <c r="R398" s="177" t="str">
        <f t="shared" si="404"/>
        <v/>
      </c>
      <c r="S398" s="95" t="str">
        <f t="shared" si="405"/>
        <v/>
      </c>
      <c r="T398" s="447"/>
      <c r="U398" s="95"/>
      <c r="V398" s="95"/>
      <c r="W398" s="177" t="str">
        <f t="shared" si="406"/>
        <v/>
      </c>
      <c r="X398" s="95" t="str">
        <f t="shared" si="407"/>
        <v/>
      </c>
      <c r="Y398" s="447"/>
      <c r="Z398" s="95"/>
      <c r="AA398" s="95"/>
      <c r="AB398" s="177" t="str">
        <f t="shared" si="408"/>
        <v/>
      </c>
      <c r="AC398" s="95" t="str">
        <f t="shared" si="409"/>
        <v/>
      </c>
      <c r="AD398" s="447"/>
      <c r="AE398" s="95"/>
      <c r="AF398" s="95"/>
      <c r="AG398" s="177" t="str">
        <f t="shared" si="410"/>
        <v/>
      </c>
      <c r="AH398" s="95" t="str">
        <f t="shared" si="411"/>
        <v/>
      </c>
      <c r="AI398" s="447"/>
      <c r="AJ398" s="95"/>
      <c r="AK398" s="95"/>
      <c r="AL398" s="177" t="str">
        <f t="shared" si="412"/>
        <v/>
      </c>
      <c r="AM398" s="95" t="str">
        <f t="shared" si="413"/>
        <v/>
      </c>
      <c r="AN398" s="447"/>
      <c r="AO398" s="95"/>
      <c r="AP398" s="95"/>
      <c r="AQ398" s="177" t="str">
        <f t="shared" si="414"/>
        <v/>
      </c>
      <c r="AR398" s="95" t="str">
        <f t="shared" si="415"/>
        <v/>
      </c>
      <c r="AS398" s="447"/>
      <c r="AT398" s="95"/>
      <c r="AU398" s="95"/>
      <c r="AV398" s="177" t="str">
        <f t="shared" si="416"/>
        <v/>
      </c>
      <c r="AW398" s="95" t="str">
        <f t="shared" si="417"/>
        <v/>
      </c>
      <c r="AX398" s="447"/>
    </row>
    <row r="399" spans="2:50" hidden="1">
      <c r="B399" s="456"/>
      <c r="C399" s="95">
        <f t="shared" si="402"/>
        <v>13</v>
      </c>
      <c r="D399" s="95"/>
      <c r="E399" s="95"/>
      <c r="F399" s="95"/>
      <c r="G399" s="177"/>
      <c r="H399" s="447"/>
      <c r="I399" s="153" t="str">
        <f t="shared" si="418"/>
        <v/>
      </c>
      <c r="J399" s="153" t="str">
        <f t="shared" si="419"/>
        <v/>
      </c>
      <c r="K399" s="154" t="str">
        <f t="shared" si="420"/>
        <v/>
      </c>
      <c r="L399" s="458"/>
      <c r="M399" s="153" t="str">
        <f t="shared" si="403"/>
        <v/>
      </c>
      <c r="N399" s="448"/>
      <c r="O399" s="448"/>
      <c r="P399" s="95"/>
      <c r="Q399" s="95"/>
      <c r="R399" s="177" t="str">
        <f t="shared" si="404"/>
        <v/>
      </c>
      <c r="S399" s="95" t="str">
        <f t="shared" si="405"/>
        <v/>
      </c>
      <c r="T399" s="447"/>
      <c r="U399" s="95"/>
      <c r="V399" s="95"/>
      <c r="W399" s="177" t="str">
        <f t="shared" si="406"/>
        <v/>
      </c>
      <c r="X399" s="95" t="str">
        <f t="shared" si="407"/>
        <v/>
      </c>
      <c r="Y399" s="447"/>
      <c r="Z399" s="95"/>
      <c r="AA399" s="95"/>
      <c r="AB399" s="177" t="str">
        <f t="shared" si="408"/>
        <v/>
      </c>
      <c r="AC399" s="95" t="str">
        <f t="shared" si="409"/>
        <v/>
      </c>
      <c r="AD399" s="447"/>
      <c r="AE399" s="95"/>
      <c r="AF399" s="95"/>
      <c r="AG399" s="177" t="str">
        <f t="shared" si="410"/>
        <v/>
      </c>
      <c r="AH399" s="95" t="str">
        <f t="shared" si="411"/>
        <v/>
      </c>
      <c r="AI399" s="447"/>
      <c r="AJ399" s="95"/>
      <c r="AK399" s="95"/>
      <c r="AL399" s="177" t="str">
        <f t="shared" si="412"/>
        <v/>
      </c>
      <c r="AM399" s="95" t="str">
        <f t="shared" si="413"/>
        <v/>
      </c>
      <c r="AN399" s="447"/>
      <c r="AO399" s="95"/>
      <c r="AP399" s="95"/>
      <c r="AQ399" s="177" t="str">
        <f t="shared" si="414"/>
        <v/>
      </c>
      <c r="AR399" s="95" t="str">
        <f t="shared" si="415"/>
        <v/>
      </c>
      <c r="AS399" s="447"/>
      <c r="AT399" s="95"/>
      <c r="AU399" s="95"/>
      <c r="AV399" s="177" t="str">
        <f t="shared" si="416"/>
        <v/>
      </c>
      <c r="AW399" s="95" t="str">
        <f t="shared" si="417"/>
        <v/>
      </c>
      <c r="AX399" s="447"/>
    </row>
    <row r="400" spans="2:50" hidden="1">
      <c r="B400" s="456"/>
      <c r="C400" s="95">
        <f t="shared" si="402"/>
        <v>14</v>
      </c>
      <c r="D400" s="95"/>
      <c r="E400" s="95"/>
      <c r="F400" s="95"/>
      <c r="G400" s="177"/>
      <c r="H400" s="447"/>
      <c r="I400" s="153" t="str">
        <f t="shared" si="418"/>
        <v/>
      </c>
      <c r="J400" s="153" t="str">
        <f t="shared" si="419"/>
        <v/>
      </c>
      <c r="K400" s="154" t="str">
        <f t="shared" si="420"/>
        <v/>
      </c>
      <c r="L400" s="458"/>
      <c r="M400" s="153" t="str">
        <f t="shared" si="403"/>
        <v/>
      </c>
      <c r="N400" s="448"/>
      <c r="O400" s="448"/>
      <c r="P400" s="95"/>
      <c r="Q400" s="95"/>
      <c r="R400" s="177" t="str">
        <f t="shared" si="404"/>
        <v/>
      </c>
      <c r="S400" s="95" t="str">
        <f t="shared" si="405"/>
        <v/>
      </c>
      <c r="T400" s="447"/>
      <c r="U400" s="95"/>
      <c r="V400" s="95"/>
      <c r="W400" s="177" t="str">
        <f t="shared" si="406"/>
        <v/>
      </c>
      <c r="X400" s="95" t="str">
        <f t="shared" si="407"/>
        <v/>
      </c>
      <c r="Y400" s="447"/>
      <c r="Z400" s="95"/>
      <c r="AA400" s="95"/>
      <c r="AB400" s="177" t="str">
        <f t="shared" si="408"/>
        <v/>
      </c>
      <c r="AC400" s="95" t="str">
        <f t="shared" si="409"/>
        <v/>
      </c>
      <c r="AD400" s="447"/>
      <c r="AE400" s="95"/>
      <c r="AF400" s="95"/>
      <c r="AG400" s="177" t="str">
        <f t="shared" si="410"/>
        <v/>
      </c>
      <c r="AH400" s="95" t="str">
        <f t="shared" si="411"/>
        <v/>
      </c>
      <c r="AI400" s="447"/>
      <c r="AJ400" s="95"/>
      <c r="AK400" s="95"/>
      <c r="AL400" s="177" t="str">
        <f t="shared" si="412"/>
        <v/>
      </c>
      <c r="AM400" s="95" t="str">
        <f t="shared" si="413"/>
        <v/>
      </c>
      <c r="AN400" s="447"/>
      <c r="AO400" s="95"/>
      <c r="AP400" s="95"/>
      <c r="AQ400" s="177" t="str">
        <f t="shared" si="414"/>
        <v/>
      </c>
      <c r="AR400" s="95" t="str">
        <f t="shared" si="415"/>
        <v/>
      </c>
      <c r="AS400" s="447"/>
      <c r="AT400" s="95"/>
      <c r="AU400" s="95"/>
      <c r="AV400" s="177" t="str">
        <f t="shared" si="416"/>
        <v/>
      </c>
      <c r="AW400" s="95" t="str">
        <f t="shared" si="417"/>
        <v/>
      </c>
      <c r="AX400" s="447"/>
    </row>
    <row r="401" spans="2:50" hidden="1">
      <c r="B401" s="456"/>
      <c r="C401" s="95">
        <f t="shared" si="402"/>
        <v>15</v>
      </c>
      <c r="D401" s="95"/>
      <c r="E401" s="95"/>
      <c r="F401" s="95"/>
      <c r="G401" s="177"/>
      <c r="H401" s="447"/>
      <c r="I401" s="153" t="str">
        <f t="shared" si="418"/>
        <v/>
      </c>
      <c r="J401" s="153" t="str">
        <f t="shared" si="419"/>
        <v/>
      </c>
      <c r="K401" s="154" t="str">
        <f t="shared" si="420"/>
        <v/>
      </c>
      <c r="L401" s="459"/>
      <c r="M401" s="153" t="str">
        <f t="shared" si="403"/>
        <v/>
      </c>
      <c r="N401" s="448"/>
      <c r="O401" s="448"/>
      <c r="P401" s="95"/>
      <c r="Q401" s="95"/>
      <c r="R401" s="177" t="str">
        <f t="shared" si="404"/>
        <v/>
      </c>
      <c r="S401" s="95" t="str">
        <f t="shared" si="405"/>
        <v/>
      </c>
      <c r="T401" s="447"/>
      <c r="U401" s="95"/>
      <c r="V401" s="95"/>
      <c r="W401" s="177" t="str">
        <f t="shared" si="406"/>
        <v/>
      </c>
      <c r="X401" s="95" t="str">
        <f t="shared" si="407"/>
        <v/>
      </c>
      <c r="Y401" s="447"/>
      <c r="Z401" s="95"/>
      <c r="AA401" s="95"/>
      <c r="AB401" s="177" t="str">
        <f t="shared" si="408"/>
        <v/>
      </c>
      <c r="AC401" s="95" t="str">
        <f t="shared" si="409"/>
        <v/>
      </c>
      <c r="AD401" s="447"/>
      <c r="AE401" s="95"/>
      <c r="AF401" s="95"/>
      <c r="AG401" s="177" t="str">
        <f t="shared" si="410"/>
        <v/>
      </c>
      <c r="AH401" s="95" t="str">
        <f t="shared" si="411"/>
        <v/>
      </c>
      <c r="AI401" s="447"/>
      <c r="AJ401" s="95"/>
      <c r="AK401" s="95"/>
      <c r="AL401" s="177" t="str">
        <f t="shared" si="412"/>
        <v/>
      </c>
      <c r="AM401" s="95" t="str">
        <f t="shared" si="413"/>
        <v/>
      </c>
      <c r="AN401" s="447"/>
      <c r="AO401" s="95"/>
      <c r="AP401" s="95"/>
      <c r="AQ401" s="177" t="str">
        <f t="shared" si="414"/>
        <v/>
      </c>
      <c r="AR401" s="95" t="str">
        <f t="shared" si="415"/>
        <v/>
      </c>
      <c r="AS401" s="447"/>
      <c r="AT401" s="95"/>
      <c r="AU401" s="95"/>
      <c r="AV401" s="177" t="str">
        <f t="shared" si="416"/>
        <v/>
      </c>
      <c r="AW401" s="95" t="str">
        <f t="shared" si="417"/>
        <v/>
      </c>
      <c r="AX401" s="447"/>
    </row>
    <row r="402" spans="2:50" ht="15.6" hidden="1">
      <c r="B402" s="460" t="s">
        <v>115</v>
      </c>
      <c r="C402" s="461"/>
      <c r="D402" s="461"/>
      <c r="E402" s="461"/>
      <c r="F402" s="461"/>
      <c r="G402" s="461"/>
      <c r="H402" s="461"/>
      <c r="I402" s="150"/>
      <c r="J402" s="150"/>
      <c r="K402" s="150"/>
      <c r="L402" s="150"/>
      <c r="M402" s="150"/>
      <c r="N402" s="448" t="s">
        <v>116</v>
      </c>
      <c r="O402" s="463" t="s">
        <v>63</v>
      </c>
      <c r="P402" s="465">
        <f>AT382+1</f>
        <v>46007</v>
      </c>
      <c r="Q402" s="456"/>
      <c r="R402" s="456"/>
      <c r="S402" s="456"/>
      <c r="T402" s="456"/>
      <c r="U402" s="465">
        <f>P402+1</f>
        <v>46008</v>
      </c>
      <c r="V402" s="456"/>
      <c r="W402" s="456"/>
      <c r="X402" s="456"/>
      <c r="Y402" s="456"/>
      <c r="Z402" s="465">
        <f>U402+1</f>
        <v>46009</v>
      </c>
      <c r="AA402" s="456"/>
      <c r="AB402" s="456"/>
      <c r="AC402" s="456"/>
      <c r="AD402" s="456"/>
      <c r="AE402" s="465">
        <f>Z402+1</f>
        <v>46010</v>
      </c>
      <c r="AF402" s="456"/>
      <c r="AG402" s="456"/>
      <c r="AH402" s="456"/>
      <c r="AI402" s="456"/>
      <c r="AJ402" s="465">
        <f>AE402+1</f>
        <v>46011</v>
      </c>
      <c r="AK402" s="456"/>
      <c r="AL402" s="456"/>
      <c r="AM402" s="456"/>
      <c r="AN402" s="456"/>
      <c r="AO402" s="465">
        <f>AJ402+1</f>
        <v>46012</v>
      </c>
      <c r="AP402" s="456"/>
      <c r="AQ402" s="456"/>
      <c r="AR402" s="456"/>
      <c r="AS402" s="456"/>
      <c r="AT402" s="465">
        <f>AO402+1</f>
        <v>46013</v>
      </c>
      <c r="AU402" s="456"/>
      <c r="AV402" s="456"/>
      <c r="AW402" s="456"/>
      <c r="AX402" s="456"/>
    </row>
    <row r="403" spans="2:50" ht="15.6" hidden="1">
      <c r="B403" s="462"/>
      <c r="C403" s="462"/>
      <c r="D403" s="462"/>
      <c r="E403" s="462"/>
      <c r="F403" s="462"/>
      <c r="G403" s="462"/>
      <c r="H403" s="462"/>
      <c r="I403" s="150"/>
      <c r="J403" s="150"/>
      <c r="K403" s="150"/>
      <c r="L403" s="150"/>
      <c r="M403" s="150"/>
      <c r="N403" s="448"/>
      <c r="O403" s="464"/>
      <c r="P403" s="465" t="s">
        <v>77</v>
      </c>
      <c r="Q403" s="456"/>
      <c r="R403" s="456"/>
      <c r="S403" s="456"/>
      <c r="T403" s="456"/>
      <c r="U403" s="465" t="s">
        <v>78</v>
      </c>
      <c r="V403" s="456"/>
      <c r="W403" s="456"/>
      <c r="X403" s="456"/>
      <c r="Y403" s="456"/>
      <c r="Z403" s="465" t="s">
        <v>79</v>
      </c>
      <c r="AA403" s="456"/>
      <c r="AB403" s="456"/>
      <c r="AC403" s="456"/>
      <c r="AD403" s="456"/>
      <c r="AE403" s="465" t="s">
        <v>74</v>
      </c>
      <c r="AF403" s="456"/>
      <c r="AG403" s="456"/>
      <c r="AH403" s="456"/>
      <c r="AI403" s="456"/>
      <c r="AJ403" s="465" t="s">
        <v>75</v>
      </c>
      <c r="AK403" s="456"/>
      <c r="AL403" s="456"/>
      <c r="AM403" s="456"/>
      <c r="AN403" s="456"/>
      <c r="AO403" s="465" t="s">
        <v>70</v>
      </c>
      <c r="AP403" s="456"/>
      <c r="AQ403" s="456"/>
      <c r="AR403" s="456"/>
      <c r="AS403" s="456"/>
      <c r="AT403" s="465" t="s">
        <v>76</v>
      </c>
      <c r="AU403" s="456"/>
      <c r="AV403" s="456"/>
      <c r="AW403" s="456"/>
      <c r="AX403" s="456"/>
    </row>
    <row r="404" spans="2:50" hidden="1">
      <c r="B404" s="448" t="s">
        <v>117</v>
      </c>
      <c r="C404" s="448" t="s">
        <v>118</v>
      </c>
      <c r="D404" s="448"/>
      <c r="E404" s="448" t="s">
        <v>119</v>
      </c>
      <c r="F404" s="448"/>
      <c r="G404" s="448"/>
      <c r="H404" s="452" t="s">
        <v>120</v>
      </c>
      <c r="I404" s="455" t="s">
        <v>121</v>
      </c>
      <c r="J404" s="455"/>
      <c r="K404" s="455"/>
      <c r="L404" s="455" t="s">
        <v>120</v>
      </c>
      <c r="M404" s="455" t="s">
        <v>122</v>
      </c>
      <c r="N404" s="448"/>
      <c r="O404" s="448" t="s">
        <v>123</v>
      </c>
      <c r="P404" s="449" t="s">
        <v>124</v>
      </c>
      <c r="Q404" s="450"/>
      <c r="R404" s="450"/>
      <c r="S404" s="451"/>
      <c r="T404" s="448" t="s">
        <v>120</v>
      </c>
      <c r="U404" s="449" t="s">
        <v>124</v>
      </c>
      <c r="V404" s="450"/>
      <c r="W404" s="450"/>
      <c r="X404" s="451"/>
      <c r="Y404" s="448" t="s">
        <v>120</v>
      </c>
      <c r="Z404" s="449" t="s">
        <v>124</v>
      </c>
      <c r="AA404" s="450"/>
      <c r="AB404" s="450"/>
      <c r="AC404" s="451"/>
      <c r="AD404" s="448" t="s">
        <v>120</v>
      </c>
      <c r="AE404" s="449" t="s">
        <v>124</v>
      </c>
      <c r="AF404" s="450"/>
      <c r="AG404" s="450"/>
      <c r="AH404" s="451"/>
      <c r="AI404" s="448" t="s">
        <v>120</v>
      </c>
      <c r="AJ404" s="449" t="s">
        <v>124</v>
      </c>
      <c r="AK404" s="450"/>
      <c r="AL404" s="450"/>
      <c r="AM404" s="451"/>
      <c r="AN404" s="448" t="s">
        <v>120</v>
      </c>
      <c r="AO404" s="449" t="s">
        <v>124</v>
      </c>
      <c r="AP404" s="450"/>
      <c r="AQ404" s="450"/>
      <c r="AR404" s="451"/>
      <c r="AS404" s="448" t="s">
        <v>120</v>
      </c>
      <c r="AT404" s="449" t="s">
        <v>124</v>
      </c>
      <c r="AU404" s="450"/>
      <c r="AV404" s="450"/>
      <c r="AW404" s="451"/>
      <c r="AX404" s="448" t="s">
        <v>120</v>
      </c>
    </row>
    <row r="405" spans="2:50" hidden="1">
      <c r="B405" s="448"/>
      <c r="C405" s="448"/>
      <c r="D405" s="448"/>
      <c r="E405" s="448" t="s">
        <v>125</v>
      </c>
      <c r="F405" s="448"/>
      <c r="G405" s="448"/>
      <c r="H405" s="453"/>
      <c r="I405" s="455" t="s">
        <v>125</v>
      </c>
      <c r="J405" s="455"/>
      <c r="K405" s="455"/>
      <c r="L405" s="455"/>
      <c r="M405" s="455"/>
      <c r="N405" s="448"/>
      <c r="O405" s="448"/>
      <c r="P405" s="449" t="s">
        <v>126</v>
      </c>
      <c r="Q405" s="450"/>
      <c r="R405" s="450"/>
      <c r="S405" s="451"/>
      <c r="T405" s="448"/>
      <c r="U405" s="449" t="s">
        <v>126</v>
      </c>
      <c r="V405" s="450"/>
      <c r="W405" s="450"/>
      <c r="X405" s="451"/>
      <c r="Y405" s="448"/>
      <c r="Z405" s="449" t="s">
        <v>126</v>
      </c>
      <c r="AA405" s="450"/>
      <c r="AB405" s="450"/>
      <c r="AC405" s="451"/>
      <c r="AD405" s="448"/>
      <c r="AE405" s="449" t="s">
        <v>126</v>
      </c>
      <c r="AF405" s="450"/>
      <c r="AG405" s="450"/>
      <c r="AH405" s="451"/>
      <c r="AI405" s="448"/>
      <c r="AJ405" s="449" t="s">
        <v>126</v>
      </c>
      <c r="AK405" s="450"/>
      <c r="AL405" s="450"/>
      <c r="AM405" s="451"/>
      <c r="AN405" s="448"/>
      <c r="AO405" s="449" t="s">
        <v>126</v>
      </c>
      <c r="AP405" s="450"/>
      <c r="AQ405" s="450"/>
      <c r="AR405" s="451"/>
      <c r="AS405" s="448"/>
      <c r="AT405" s="449" t="s">
        <v>126</v>
      </c>
      <c r="AU405" s="450"/>
      <c r="AV405" s="450"/>
      <c r="AW405" s="451"/>
      <c r="AX405" s="448"/>
    </row>
    <row r="406" spans="2:50" hidden="1">
      <c r="B406" s="448"/>
      <c r="C406" s="448"/>
      <c r="D406" s="448"/>
      <c r="E406" s="94" t="s">
        <v>127</v>
      </c>
      <c r="F406" s="94" t="s">
        <v>128</v>
      </c>
      <c r="G406" s="94" t="s">
        <v>129</v>
      </c>
      <c r="H406" s="454"/>
      <c r="I406" s="152" t="s">
        <v>127</v>
      </c>
      <c r="J406" s="152" t="s">
        <v>128</v>
      </c>
      <c r="K406" s="152" t="s">
        <v>129</v>
      </c>
      <c r="L406" s="455"/>
      <c r="M406" s="455"/>
      <c r="N406" s="448"/>
      <c r="O406" s="448"/>
      <c r="P406" s="94" t="s">
        <v>127</v>
      </c>
      <c r="Q406" s="94" t="s">
        <v>128</v>
      </c>
      <c r="R406" s="94" t="s">
        <v>129</v>
      </c>
      <c r="S406" s="94" t="s">
        <v>122</v>
      </c>
      <c r="T406" s="448"/>
      <c r="U406" s="94" t="s">
        <v>127</v>
      </c>
      <c r="V406" s="94" t="s">
        <v>128</v>
      </c>
      <c r="W406" s="94" t="s">
        <v>129</v>
      </c>
      <c r="X406" s="94" t="s">
        <v>122</v>
      </c>
      <c r="Y406" s="448"/>
      <c r="Z406" s="94" t="s">
        <v>127</v>
      </c>
      <c r="AA406" s="94" t="s">
        <v>128</v>
      </c>
      <c r="AB406" s="94" t="s">
        <v>129</v>
      </c>
      <c r="AC406" s="94" t="s">
        <v>122</v>
      </c>
      <c r="AD406" s="448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8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8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8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8"/>
    </row>
    <row r="407" spans="2:50" hidden="1">
      <c r="B407" s="448" t="s">
        <v>45</v>
      </c>
      <c r="C407" s="95">
        <f>C387</f>
        <v>1</v>
      </c>
      <c r="D407" s="95"/>
      <c r="E407" s="95"/>
      <c r="F407" s="95"/>
      <c r="G407" s="177" t="e">
        <f>F407/E407</f>
        <v>#DIV/0!</v>
      </c>
      <c r="H407" s="447" t="e">
        <f>AVERAGE(G407:G421)</f>
        <v>#DIV/0!</v>
      </c>
      <c r="I407" s="153" t="str">
        <f t="shared" ref="I407:I409" si="421">IFERROR(AVERAGE(P407,U407,Z407,AE407,AJ407,AO407,AT407),"")</f>
        <v/>
      </c>
      <c r="J407" s="153" t="str">
        <f t="shared" ref="J407:J409" si="422">IFERROR(AVERAGE(Q407,V407,AA407,AF407,AK407,AP407,AU407),"")</f>
        <v/>
      </c>
      <c r="K407" s="154" t="str">
        <f t="shared" ref="K407:K409" si="423">IFERROR(AVERAGE(R407,W407,AB407,AG407,AL407,AQ407,AV407),"")</f>
        <v/>
      </c>
      <c r="L407" s="457" t="str">
        <f>IFERROR(AVERAGE(K407:K421),"-")</f>
        <v>-</v>
      </c>
      <c r="M407" s="153" t="str">
        <f>IFERROR(RANK(K407, K$407:K$421),"")</f>
        <v/>
      </c>
      <c r="N407" s="448"/>
      <c r="O407" s="448"/>
      <c r="P407" s="95"/>
      <c r="Q407" s="95"/>
      <c r="R407" s="177" t="str">
        <f>IFERROR(Q407/P407,"")</f>
        <v/>
      </c>
      <c r="S407" s="95" t="str">
        <f>IFERROR(RANK(R407, R$407:R$421),"")</f>
        <v/>
      </c>
      <c r="T407" s="447" t="e">
        <f>AVERAGE(R407:R421)</f>
        <v>#DIV/0!</v>
      </c>
      <c r="U407" s="95"/>
      <c r="V407" s="95"/>
      <c r="W407" s="177" t="str">
        <f>IFERROR(V407/U407,"")</f>
        <v/>
      </c>
      <c r="X407" s="95" t="str">
        <f>IFERROR(RANK(W407, W$407:W$421),"")</f>
        <v/>
      </c>
      <c r="Y407" s="447" t="e">
        <f>AVERAGE(W407:W421)</f>
        <v>#DIV/0!</v>
      </c>
      <c r="Z407" s="95"/>
      <c r="AA407" s="95"/>
      <c r="AB407" s="177" t="str">
        <f>IFERROR(AA407/Z407,"")</f>
        <v/>
      </c>
      <c r="AC407" s="95" t="str">
        <f>IFERROR(RANK(AB407, AB$407:AB$421),"")</f>
        <v/>
      </c>
      <c r="AD407" s="447" t="e">
        <f>AVERAGE(AB407:AB421)</f>
        <v>#DIV/0!</v>
      </c>
      <c r="AE407" s="95"/>
      <c r="AF407" s="95"/>
      <c r="AG407" s="177" t="str">
        <f>IFERROR(AF407/AE407,"")</f>
        <v/>
      </c>
      <c r="AH407" s="95" t="str">
        <f>IFERROR(RANK(AG407, AG$407:AG$421),"")</f>
        <v/>
      </c>
      <c r="AI407" s="447" t="e">
        <f>AVERAGE(AG407:AG421)</f>
        <v>#DIV/0!</v>
      </c>
      <c r="AJ407" s="95"/>
      <c r="AK407" s="95"/>
      <c r="AL407" s="177" t="str">
        <f>IFERROR(AK407/AJ407,"")</f>
        <v/>
      </c>
      <c r="AM407" s="95" t="str">
        <f>IFERROR(RANK(AL407, AL$407:AL$421),"")</f>
        <v/>
      </c>
      <c r="AN407" s="447" t="e">
        <f>AVERAGE(AL407:AL421)</f>
        <v>#DIV/0!</v>
      </c>
      <c r="AO407" s="95"/>
      <c r="AP407" s="95"/>
      <c r="AQ407" s="177" t="str">
        <f>IFERROR(AP407/AO407,"")</f>
        <v/>
      </c>
      <c r="AR407" s="95" t="str">
        <f>IFERROR(RANK(AQ407, AQ$407:AQ$421),"")</f>
        <v/>
      </c>
      <c r="AS407" s="447" t="e">
        <f>AVERAGE(AQ407:AQ421)</f>
        <v>#DIV/0!</v>
      </c>
      <c r="AT407" s="95"/>
      <c r="AU407" s="95"/>
      <c r="AV407" s="177" t="str">
        <f>IFERROR(AU407/AT407,"")</f>
        <v/>
      </c>
      <c r="AW407" s="95" t="str">
        <f>IFERROR(RANK(AV407, AV$407:AV$421),"")</f>
        <v/>
      </c>
      <c r="AX407" s="447" t="e">
        <f>AVERAGE(AV407:AV421)</f>
        <v>#DIV/0!</v>
      </c>
    </row>
    <row r="408" spans="2:50" hidden="1">
      <c r="B408" s="456"/>
      <c r="C408" s="95">
        <f t="shared" ref="C408:C421" si="424">C388</f>
        <v>2</v>
      </c>
      <c r="D408" s="95"/>
      <c r="E408" s="95"/>
      <c r="F408" s="95"/>
      <c r="G408" s="177"/>
      <c r="H408" s="447"/>
      <c r="I408" s="153" t="str">
        <f t="shared" si="421"/>
        <v/>
      </c>
      <c r="J408" s="153" t="str">
        <f t="shared" si="422"/>
        <v/>
      </c>
      <c r="K408" s="154" t="str">
        <f t="shared" si="423"/>
        <v/>
      </c>
      <c r="L408" s="458"/>
      <c r="M408" s="153" t="str">
        <f t="shared" ref="M408:M421" si="425">IFERROR(RANK(K408, K$407:K$421),"")</f>
        <v/>
      </c>
      <c r="N408" s="448"/>
      <c r="O408" s="448"/>
      <c r="P408" s="95"/>
      <c r="Q408" s="95"/>
      <c r="R408" s="177" t="str">
        <f t="shared" ref="R408:R421" si="426">IFERROR(Q408/P408,"")</f>
        <v/>
      </c>
      <c r="S408" s="95" t="str">
        <f t="shared" ref="S408:S421" si="427">IFERROR(RANK(R408, R$407:R$421),"")</f>
        <v/>
      </c>
      <c r="T408" s="447"/>
      <c r="U408" s="95"/>
      <c r="V408" s="95"/>
      <c r="W408" s="177" t="str">
        <f t="shared" ref="W408:W421" si="428">IFERROR(V408/U408,"")</f>
        <v/>
      </c>
      <c r="X408" s="95" t="str">
        <f t="shared" ref="X408:X421" si="429">IFERROR(RANK(W408, W$407:W$421),"")</f>
        <v/>
      </c>
      <c r="Y408" s="447"/>
      <c r="Z408" s="95"/>
      <c r="AA408" s="95"/>
      <c r="AB408" s="177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47"/>
      <c r="AE408" s="95"/>
      <c r="AF408" s="95"/>
      <c r="AG408" s="177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47"/>
      <c r="AJ408" s="95"/>
      <c r="AK408" s="95"/>
      <c r="AL408" s="177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47"/>
      <c r="AO408" s="95"/>
      <c r="AP408" s="95"/>
      <c r="AQ408" s="177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47"/>
      <c r="AT408" s="95"/>
      <c r="AU408" s="95"/>
      <c r="AV408" s="177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47"/>
    </row>
    <row r="409" spans="2:50" hidden="1">
      <c r="B409" s="456"/>
      <c r="C409" s="95">
        <f t="shared" si="424"/>
        <v>3</v>
      </c>
      <c r="D409" s="95"/>
      <c r="E409" s="95"/>
      <c r="F409" s="95"/>
      <c r="G409" s="177"/>
      <c r="H409" s="447"/>
      <c r="I409" s="153" t="str">
        <f t="shared" si="421"/>
        <v/>
      </c>
      <c r="J409" s="153" t="str">
        <f t="shared" si="422"/>
        <v/>
      </c>
      <c r="K409" s="154" t="str">
        <f t="shared" si="423"/>
        <v/>
      </c>
      <c r="L409" s="458"/>
      <c r="M409" s="153" t="str">
        <f t="shared" si="425"/>
        <v/>
      </c>
      <c r="N409" s="448"/>
      <c r="O409" s="448"/>
      <c r="P409" s="95"/>
      <c r="Q409" s="95"/>
      <c r="R409" s="177" t="str">
        <f t="shared" si="426"/>
        <v/>
      </c>
      <c r="S409" s="95" t="str">
        <f t="shared" si="427"/>
        <v/>
      </c>
      <c r="T409" s="447"/>
      <c r="U409" s="95"/>
      <c r="V409" s="95"/>
      <c r="W409" s="177" t="str">
        <f t="shared" si="428"/>
        <v/>
      </c>
      <c r="X409" s="95" t="str">
        <f t="shared" si="429"/>
        <v/>
      </c>
      <c r="Y409" s="447"/>
      <c r="Z409" s="95"/>
      <c r="AA409" s="95"/>
      <c r="AB409" s="177" t="str">
        <f t="shared" si="430"/>
        <v/>
      </c>
      <c r="AC409" s="95" t="str">
        <f t="shared" si="431"/>
        <v/>
      </c>
      <c r="AD409" s="447"/>
      <c r="AE409" s="95"/>
      <c r="AF409" s="95"/>
      <c r="AG409" s="177" t="str">
        <f t="shared" si="432"/>
        <v/>
      </c>
      <c r="AH409" s="95" t="str">
        <f t="shared" si="433"/>
        <v/>
      </c>
      <c r="AI409" s="447"/>
      <c r="AJ409" s="95"/>
      <c r="AK409" s="95"/>
      <c r="AL409" s="177" t="str">
        <f t="shared" si="434"/>
        <v/>
      </c>
      <c r="AM409" s="95" t="str">
        <f t="shared" si="435"/>
        <v/>
      </c>
      <c r="AN409" s="447"/>
      <c r="AO409" s="95"/>
      <c r="AP409" s="95"/>
      <c r="AQ409" s="177" t="str">
        <f t="shared" si="436"/>
        <v/>
      </c>
      <c r="AR409" s="95" t="str">
        <f t="shared" si="437"/>
        <v/>
      </c>
      <c r="AS409" s="447"/>
      <c r="AT409" s="95"/>
      <c r="AU409" s="95"/>
      <c r="AV409" s="177" t="str">
        <f t="shared" si="438"/>
        <v/>
      </c>
      <c r="AW409" s="95" t="str">
        <f t="shared" si="439"/>
        <v/>
      </c>
      <c r="AX409" s="447"/>
    </row>
    <row r="410" spans="2:50" hidden="1">
      <c r="B410" s="456"/>
      <c r="C410" s="95">
        <f t="shared" si="424"/>
        <v>4</v>
      </c>
      <c r="D410" s="95"/>
      <c r="E410" s="95"/>
      <c r="F410" s="95"/>
      <c r="G410" s="177"/>
      <c r="H410" s="447"/>
      <c r="I410" s="153" t="str">
        <f>IFERROR(AVERAGE(P410,U410,Z410,AE410,AJ410,AO410,AT410),"")</f>
        <v/>
      </c>
      <c r="J410" s="153" t="str">
        <f>IFERROR(AVERAGE(Q410,V410,AA410,AF410,AK410,AP410,AU410),"")</f>
        <v/>
      </c>
      <c r="K410" s="154" t="str">
        <f>IFERROR(AVERAGE(R410,W410,AB410,AG410,AL410,AQ410,AV410),"")</f>
        <v/>
      </c>
      <c r="L410" s="458"/>
      <c r="M410" s="153" t="str">
        <f t="shared" si="425"/>
        <v/>
      </c>
      <c r="N410" s="448"/>
      <c r="O410" s="448"/>
      <c r="P410" s="95"/>
      <c r="Q410" s="95"/>
      <c r="R410" s="177" t="str">
        <f t="shared" si="426"/>
        <v/>
      </c>
      <c r="S410" s="95" t="str">
        <f t="shared" si="427"/>
        <v/>
      </c>
      <c r="T410" s="447"/>
      <c r="U410" s="95"/>
      <c r="V410" s="95"/>
      <c r="W410" s="177" t="str">
        <f t="shared" si="428"/>
        <v/>
      </c>
      <c r="X410" s="95" t="str">
        <f t="shared" si="429"/>
        <v/>
      </c>
      <c r="Y410" s="447"/>
      <c r="Z410" s="95"/>
      <c r="AA410" s="95"/>
      <c r="AB410" s="177" t="str">
        <f t="shared" si="430"/>
        <v/>
      </c>
      <c r="AC410" s="95" t="str">
        <f t="shared" si="431"/>
        <v/>
      </c>
      <c r="AD410" s="447"/>
      <c r="AE410" s="95"/>
      <c r="AF410" s="95"/>
      <c r="AG410" s="177" t="str">
        <f t="shared" si="432"/>
        <v/>
      </c>
      <c r="AH410" s="95" t="str">
        <f t="shared" si="433"/>
        <v/>
      </c>
      <c r="AI410" s="447"/>
      <c r="AJ410" s="95"/>
      <c r="AK410" s="95"/>
      <c r="AL410" s="177" t="str">
        <f t="shared" si="434"/>
        <v/>
      </c>
      <c r="AM410" s="95" t="str">
        <f t="shared" si="435"/>
        <v/>
      </c>
      <c r="AN410" s="447"/>
      <c r="AO410" s="95"/>
      <c r="AP410" s="95"/>
      <c r="AQ410" s="177" t="str">
        <f t="shared" si="436"/>
        <v/>
      </c>
      <c r="AR410" s="95" t="str">
        <f t="shared" si="437"/>
        <v/>
      </c>
      <c r="AS410" s="447"/>
      <c r="AT410" s="95"/>
      <c r="AU410" s="95"/>
      <c r="AV410" s="177" t="str">
        <f t="shared" si="438"/>
        <v/>
      </c>
      <c r="AW410" s="95" t="str">
        <f t="shared" si="439"/>
        <v/>
      </c>
      <c r="AX410" s="447"/>
    </row>
    <row r="411" spans="2:50" hidden="1">
      <c r="B411" s="456"/>
      <c r="C411" s="95">
        <f t="shared" si="424"/>
        <v>5</v>
      </c>
      <c r="D411" s="95"/>
      <c r="E411" s="95"/>
      <c r="F411" s="95"/>
      <c r="G411" s="177"/>
      <c r="H411" s="447"/>
      <c r="I411" s="153" t="str">
        <f t="shared" ref="I411:I421" si="440">IFERROR(AVERAGE(P411,U411,Z411,AE411,AJ411,AO411,AT411),"")</f>
        <v/>
      </c>
      <c r="J411" s="153" t="str">
        <f t="shared" ref="J411:J421" si="441">IFERROR(AVERAGE(Q411,V411,AA411,AF411,AK411,AP411,AU411),"")</f>
        <v/>
      </c>
      <c r="K411" s="154" t="str">
        <f t="shared" ref="K411:K421" si="442">IFERROR(AVERAGE(R411,W411,AB411,AG411,AL411,AQ411,AV411),"")</f>
        <v/>
      </c>
      <c r="L411" s="458"/>
      <c r="M411" s="153" t="str">
        <f t="shared" si="425"/>
        <v/>
      </c>
      <c r="N411" s="448"/>
      <c r="O411" s="448"/>
      <c r="P411" s="95"/>
      <c r="Q411" s="95"/>
      <c r="R411" s="177" t="str">
        <f t="shared" si="426"/>
        <v/>
      </c>
      <c r="S411" s="95" t="str">
        <f t="shared" si="427"/>
        <v/>
      </c>
      <c r="T411" s="447"/>
      <c r="U411" s="95"/>
      <c r="V411" s="95"/>
      <c r="W411" s="177" t="str">
        <f t="shared" si="428"/>
        <v/>
      </c>
      <c r="X411" s="95" t="str">
        <f t="shared" si="429"/>
        <v/>
      </c>
      <c r="Y411" s="447"/>
      <c r="Z411" s="95"/>
      <c r="AA411" s="95"/>
      <c r="AB411" s="177" t="str">
        <f t="shared" si="430"/>
        <v/>
      </c>
      <c r="AC411" s="95" t="str">
        <f t="shared" si="431"/>
        <v/>
      </c>
      <c r="AD411" s="447"/>
      <c r="AE411" s="95"/>
      <c r="AF411" s="95"/>
      <c r="AG411" s="177" t="str">
        <f t="shared" si="432"/>
        <v/>
      </c>
      <c r="AH411" s="95" t="str">
        <f t="shared" si="433"/>
        <v/>
      </c>
      <c r="AI411" s="447"/>
      <c r="AJ411" s="95"/>
      <c r="AK411" s="95"/>
      <c r="AL411" s="177" t="str">
        <f t="shared" si="434"/>
        <v/>
      </c>
      <c r="AM411" s="95" t="str">
        <f t="shared" si="435"/>
        <v/>
      </c>
      <c r="AN411" s="447"/>
      <c r="AO411" s="95"/>
      <c r="AP411" s="95"/>
      <c r="AQ411" s="177" t="str">
        <f t="shared" si="436"/>
        <v/>
      </c>
      <c r="AR411" s="95" t="str">
        <f t="shared" si="437"/>
        <v/>
      </c>
      <c r="AS411" s="447"/>
      <c r="AT411" s="95"/>
      <c r="AU411" s="95"/>
      <c r="AV411" s="177" t="str">
        <f t="shared" si="438"/>
        <v/>
      </c>
      <c r="AW411" s="95" t="str">
        <f t="shared" si="439"/>
        <v/>
      </c>
      <c r="AX411" s="447"/>
    </row>
    <row r="412" spans="2:50" hidden="1">
      <c r="B412" s="456"/>
      <c r="C412" s="95">
        <f t="shared" si="424"/>
        <v>6</v>
      </c>
      <c r="D412" s="95"/>
      <c r="E412" s="95"/>
      <c r="F412" s="95"/>
      <c r="G412" s="177"/>
      <c r="H412" s="447"/>
      <c r="I412" s="153" t="str">
        <f t="shared" si="440"/>
        <v/>
      </c>
      <c r="J412" s="153" t="str">
        <f t="shared" si="441"/>
        <v/>
      </c>
      <c r="K412" s="154" t="str">
        <f t="shared" si="442"/>
        <v/>
      </c>
      <c r="L412" s="458"/>
      <c r="M412" s="153" t="str">
        <f t="shared" si="425"/>
        <v/>
      </c>
      <c r="N412" s="448"/>
      <c r="O412" s="448"/>
      <c r="P412" s="95"/>
      <c r="Q412" s="95"/>
      <c r="R412" s="177" t="str">
        <f t="shared" si="426"/>
        <v/>
      </c>
      <c r="S412" s="95" t="str">
        <f t="shared" si="427"/>
        <v/>
      </c>
      <c r="T412" s="447"/>
      <c r="U412" s="95"/>
      <c r="V412" s="95"/>
      <c r="W412" s="177" t="str">
        <f t="shared" si="428"/>
        <v/>
      </c>
      <c r="X412" s="95" t="str">
        <f t="shared" si="429"/>
        <v/>
      </c>
      <c r="Y412" s="447"/>
      <c r="Z412" s="95"/>
      <c r="AA412" s="95"/>
      <c r="AB412" s="177" t="str">
        <f t="shared" si="430"/>
        <v/>
      </c>
      <c r="AC412" s="95" t="str">
        <f t="shared" si="431"/>
        <v/>
      </c>
      <c r="AD412" s="447"/>
      <c r="AE412" s="95"/>
      <c r="AF412" s="95"/>
      <c r="AG412" s="177" t="str">
        <f t="shared" si="432"/>
        <v/>
      </c>
      <c r="AH412" s="95" t="str">
        <f t="shared" si="433"/>
        <v/>
      </c>
      <c r="AI412" s="447"/>
      <c r="AJ412" s="95"/>
      <c r="AK412" s="95"/>
      <c r="AL412" s="177" t="str">
        <f t="shared" si="434"/>
        <v/>
      </c>
      <c r="AM412" s="95" t="str">
        <f t="shared" si="435"/>
        <v/>
      </c>
      <c r="AN412" s="447"/>
      <c r="AO412" s="95"/>
      <c r="AP412" s="95"/>
      <c r="AQ412" s="177" t="str">
        <f t="shared" si="436"/>
        <v/>
      </c>
      <c r="AR412" s="95" t="str">
        <f t="shared" si="437"/>
        <v/>
      </c>
      <c r="AS412" s="447"/>
      <c r="AT412" s="95"/>
      <c r="AU412" s="95"/>
      <c r="AV412" s="177" t="str">
        <f t="shared" si="438"/>
        <v/>
      </c>
      <c r="AW412" s="95" t="str">
        <f t="shared" si="439"/>
        <v/>
      </c>
      <c r="AX412" s="447"/>
    </row>
    <row r="413" spans="2:50" hidden="1">
      <c r="B413" s="456"/>
      <c r="C413" s="95">
        <f t="shared" si="424"/>
        <v>7</v>
      </c>
      <c r="D413" s="95"/>
      <c r="E413" s="95"/>
      <c r="F413" s="95"/>
      <c r="G413" s="177"/>
      <c r="H413" s="447"/>
      <c r="I413" s="153" t="str">
        <f t="shared" si="440"/>
        <v/>
      </c>
      <c r="J413" s="153" t="str">
        <f t="shared" si="441"/>
        <v/>
      </c>
      <c r="K413" s="154" t="str">
        <f t="shared" si="442"/>
        <v/>
      </c>
      <c r="L413" s="458"/>
      <c r="M413" s="153" t="str">
        <f t="shared" si="425"/>
        <v/>
      </c>
      <c r="N413" s="448"/>
      <c r="O413" s="448"/>
      <c r="P413" s="95"/>
      <c r="Q413" s="95"/>
      <c r="R413" s="177" t="str">
        <f t="shared" si="426"/>
        <v/>
      </c>
      <c r="S413" s="95" t="str">
        <f t="shared" si="427"/>
        <v/>
      </c>
      <c r="T413" s="447"/>
      <c r="U413" s="95"/>
      <c r="V413" s="95"/>
      <c r="W413" s="177" t="str">
        <f t="shared" si="428"/>
        <v/>
      </c>
      <c r="X413" s="95" t="str">
        <f t="shared" si="429"/>
        <v/>
      </c>
      <c r="Y413" s="447"/>
      <c r="Z413" s="95"/>
      <c r="AA413" s="95"/>
      <c r="AB413" s="177" t="str">
        <f t="shared" si="430"/>
        <v/>
      </c>
      <c r="AC413" s="95" t="str">
        <f t="shared" si="431"/>
        <v/>
      </c>
      <c r="AD413" s="447"/>
      <c r="AE413" s="95"/>
      <c r="AF413" s="95"/>
      <c r="AG413" s="177" t="str">
        <f t="shared" si="432"/>
        <v/>
      </c>
      <c r="AH413" s="95" t="str">
        <f t="shared" si="433"/>
        <v/>
      </c>
      <c r="AI413" s="447"/>
      <c r="AJ413" s="95"/>
      <c r="AK413" s="95"/>
      <c r="AL413" s="177" t="str">
        <f t="shared" si="434"/>
        <v/>
      </c>
      <c r="AM413" s="95" t="str">
        <f t="shared" si="435"/>
        <v/>
      </c>
      <c r="AN413" s="447"/>
      <c r="AO413" s="95"/>
      <c r="AP413" s="95"/>
      <c r="AQ413" s="177" t="str">
        <f t="shared" si="436"/>
        <v/>
      </c>
      <c r="AR413" s="95" t="str">
        <f t="shared" si="437"/>
        <v/>
      </c>
      <c r="AS413" s="447"/>
      <c r="AT413" s="95"/>
      <c r="AU413" s="95"/>
      <c r="AV413" s="177" t="str">
        <f t="shared" si="438"/>
        <v/>
      </c>
      <c r="AW413" s="95" t="str">
        <f t="shared" si="439"/>
        <v/>
      </c>
      <c r="AX413" s="447"/>
    </row>
    <row r="414" spans="2:50" hidden="1">
      <c r="B414" s="456"/>
      <c r="C414" s="95">
        <f t="shared" si="424"/>
        <v>8</v>
      </c>
      <c r="D414" s="95"/>
      <c r="E414" s="95"/>
      <c r="F414" s="95"/>
      <c r="G414" s="177"/>
      <c r="H414" s="447"/>
      <c r="I414" s="153" t="str">
        <f t="shared" si="440"/>
        <v/>
      </c>
      <c r="J414" s="153" t="str">
        <f t="shared" si="441"/>
        <v/>
      </c>
      <c r="K414" s="154" t="str">
        <f t="shared" si="442"/>
        <v/>
      </c>
      <c r="L414" s="458"/>
      <c r="M414" s="153" t="str">
        <f t="shared" si="425"/>
        <v/>
      </c>
      <c r="N414" s="448"/>
      <c r="O414" s="448"/>
      <c r="P414" s="95"/>
      <c r="Q414" s="95"/>
      <c r="R414" s="177" t="str">
        <f t="shared" si="426"/>
        <v/>
      </c>
      <c r="S414" s="95" t="str">
        <f t="shared" si="427"/>
        <v/>
      </c>
      <c r="T414" s="447"/>
      <c r="U414" s="95"/>
      <c r="V414" s="95"/>
      <c r="W414" s="177" t="str">
        <f t="shared" si="428"/>
        <v/>
      </c>
      <c r="X414" s="95" t="str">
        <f t="shared" si="429"/>
        <v/>
      </c>
      <c r="Y414" s="447"/>
      <c r="Z414" s="95"/>
      <c r="AA414" s="95"/>
      <c r="AB414" s="177" t="str">
        <f t="shared" si="430"/>
        <v/>
      </c>
      <c r="AC414" s="95" t="str">
        <f t="shared" si="431"/>
        <v/>
      </c>
      <c r="AD414" s="447"/>
      <c r="AE414" s="95"/>
      <c r="AF414" s="95"/>
      <c r="AG414" s="177" t="str">
        <f t="shared" si="432"/>
        <v/>
      </c>
      <c r="AH414" s="95" t="str">
        <f t="shared" si="433"/>
        <v/>
      </c>
      <c r="AI414" s="447"/>
      <c r="AJ414" s="95"/>
      <c r="AK414" s="95"/>
      <c r="AL414" s="177" t="str">
        <f t="shared" si="434"/>
        <v/>
      </c>
      <c r="AM414" s="95" t="str">
        <f t="shared" si="435"/>
        <v/>
      </c>
      <c r="AN414" s="447"/>
      <c r="AO414" s="95"/>
      <c r="AP414" s="95"/>
      <c r="AQ414" s="177" t="str">
        <f t="shared" si="436"/>
        <v/>
      </c>
      <c r="AR414" s="95" t="str">
        <f t="shared" si="437"/>
        <v/>
      </c>
      <c r="AS414" s="447"/>
      <c r="AT414" s="95"/>
      <c r="AU414" s="95"/>
      <c r="AV414" s="177" t="str">
        <f t="shared" si="438"/>
        <v/>
      </c>
      <c r="AW414" s="95" t="str">
        <f t="shared" si="439"/>
        <v/>
      </c>
      <c r="AX414" s="447"/>
    </row>
    <row r="415" spans="2:50" hidden="1">
      <c r="B415" s="456"/>
      <c r="C415" s="95">
        <f t="shared" si="424"/>
        <v>9</v>
      </c>
      <c r="D415" s="95"/>
      <c r="E415" s="95"/>
      <c r="F415" s="95"/>
      <c r="G415" s="177"/>
      <c r="H415" s="447"/>
      <c r="I415" s="153" t="str">
        <f t="shared" si="440"/>
        <v/>
      </c>
      <c r="J415" s="153" t="str">
        <f t="shared" si="441"/>
        <v/>
      </c>
      <c r="K415" s="154" t="str">
        <f t="shared" si="442"/>
        <v/>
      </c>
      <c r="L415" s="458"/>
      <c r="M415" s="153" t="str">
        <f t="shared" si="425"/>
        <v/>
      </c>
      <c r="N415" s="448"/>
      <c r="O415" s="448"/>
      <c r="P415" s="95"/>
      <c r="Q415" s="95"/>
      <c r="R415" s="177" t="str">
        <f t="shared" si="426"/>
        <v/>
      </c>
      <c r="S415" s="95" t="str">
        <f t="shared" si="427"/>
        <v/>
      </c>
      <c r="T415" s="447"/>
      <c r="U415" s="95"/>
      <c r="V415" s="95"/>
      <c r="W415" s="177" t="str">
        <f t="shared" si="428"/>
        <v/>
      </c>
      <c r="X415" s="95" t="str">
        <f t="shared" si="429"/>
        <v/>
      </c>
      <c r="Y415" s="447"/>
      <c r="Z415" s="95"/>
      <c r="AA415" s="95"/>
      <c r="AB415" s="177" t="str">
        <f t="shared" si="430"/>
        <v/>
      </c>
      <c r="AC415" s="95" t="str">
        <f t="shared" si="431"/>
        <v/>
      </c>
      <c r="AD415" s="447"/>
      <c r="AE415" s="95"/>
      <c r="AF415" s="95"/>
      <c r="AG415" s="177" t="str">
        <f t="shared" si="432"/>
        <v/>
      </c>
      <c r="AH415" s="95" t="str">
        <f t="shared" si="433"/>
        <v/>
      </c>
      <c r="AI415" s="447"/>
      <c r="AJ415" s="95"/>
      <c r="AK415" s="95"/>
      <c r="AL415" s="177" t="str">
        <f t="shared" si="434"/>
        <v/>
      </c>
      <c r="AM415" s="95" t="str">
        <f t="shared" si="435"/>
        <v/>
      </c>
      <c r="AN415" s="447"/>
      <c r="AO415" s="95"/>
      <c r="AP415" s="95"/>
      <c r="AQ415" s="177" t="str">
        <f t="shared" si="436"/>
        <v/>
      </c>
      <c r="AR415" s="95" t="str">
        <f t="shared" si="437"/>
        <v/>
      </c>
      <c r="AS415" s="447"/>
      <c r="AT415" s="95"/>
      <c r="AU415" s="95"/>
      <c r="AV415" s="177" t="str">
        <f t="shared" si="438"/>
        <v/>
      </c>
      <c r="AW415" s="95" t="str">
        <f t="shared" si="439"/>
        <v/>
      </c>
      <c r="AX415" s="447"/>
    </row>
    <row r="416" spans="2:50" hidden="1">
      <c r="B416" s="456"/>
      <c r="C416" s="95">
        <f t="shared" si="424"/>
        <v>10</v>
      </c>
      <c r="D416" s="95"/>
      <c r="E416" s="95"/>
      <c r="F416" s="95"/>
      <c r="G416" s="177"/>
      <c r="H416" s="447"/>
      <c r="I416" s="153" t="str">
        <f t="shared" si="440"/>
        <v/>
      </c>
      <c r="J416" s="153" t="str">
        <f t="shared" si="441"/>
        <v/>
      </c>
      <c r="K416" s="154" t="str">
        <f t="shared" si="442"/>
        <v/>
      </c>
      <c r="L416" s="458"/>
      <c r="M416" s="153" t="str">
        <f t="shared" si="425"/>
        <v/>
      </c>
      <c r="N416" s="448"/>
      <c r="O416" s="448"/>
      <c r="P416" s="95"/>
      <c r="Q416" s="95"/>
      <c r="R416" s="177" t="str">
        <f t="shared" si="426"/>
        <v/>
      </c>
      <c r="S416" s="95" t="str">
        <f t="shared" si="427"/>
        <v/>
      </c>
      <c r="T416" s="447"/>
      <c r="U416" s="95"/>
      <c r="V416" s="95"/>
      <c r="W416" s="177" t="str">
        <f t="shared" si="428"/>
        <v/>
      </c>
      <c r="X416" s="95" t="str">
        <f t="shared" si="429"/>
        <v/>
      </c>
      <c r="Y416" s="447"/>
      <c r="Z416" s="95"/>
      <c r="AA416" s="95"/>
      <c r="AB416" s="177" t="str">
        <f t="shared" si="430"/>
        <v/>
      </c>
      <c r="AC416" s="95" t="str">
        <f t="shared" si="431"/>
        <v/>
      </c>
      <c r="AD416" s="447"/>
      <c r="AE416" s="95"/>
      <c r="AF416" s="95"/>
      <c r="AG416" s="177" t="str">
        <f t="shared" si="432"/>
        <v/>
      </c>
      <c r="AH416" s="95" t="str">
        <f t="shared" si="433"/>
        <v/>
      </c>
      <c r="AI416" s="447"/>
      <c r="AJ416" s="95"/>
      <c r="AK416" s="95"/>
      <c r="AL416" s="177" t="str">
        <f t="shared" si="434"/>
        <v/>
      </c>
      <c r="AM416" s="95" t="str">
        <f t="shared" si="435"/>
        <v/>
      </c>
      <c r="AN416" s="447"/>
      <c r="AO416" s="95"/>
      <c r="AP416" s="95"/>
      <c r="AQ416" s="177" t="str">
        <f t="shared" si="436"/>
        <v/>
      </c>
      <c r="AR416" s="95" t="str">
        <f t="shared" si="437"/>
        <v/>
      </c>
      <c r="AS416" s="447"/>
      <c r="AT416" s="95"/>
      <c r="AU416" s="95"/>
      <c r="AV416" s="177" t="str">
        <f t="shared" si="438"/>
        <v/>
      </c>
      <c r="AW416" s="95" t="str">
        <f t="shared" si="439"/>
        <v/>
      </c>
      <c r="AX416" s="447"/>
    </row>
    <row r="417" spans="2:50" hidden="1">
      <c r="B417" s="456"/>
      <c r="C417" s="95">
        <f t="shared" si="424"/>
        <v>11</v>
      </c>
      <c r="D417" s="95"/>
      <c r="E417" s="95"/>
      <c r="F417" s="95"/>
      <c r="G417" s="177"/>
      <c r="H417" s="447"/>
      <c r="I417" s="153" t="str">
        <f t="shared" si="440"/>
        <v/>
      </c>
      <c r="J417" s="153" t="str">
        <f t="shared" si="441"/>
        <v/>
      </c>
      <c r="K417" s="154" t="str">
        <f t="shared" si="442"/>
        <v/>
      </c>
      <c r="L417" s="458"/>
      <c r="M417" s="153" t="str">
        <f t="shared" si="425"/>
        <v/>
      </c>
      <c r="N417" s="448"/>
      <c r="O417" s="448"/>
      <c r="P417" s="95"/>
      <c r="Q417" s="95"/>
      <c r="R417" s="177" t="str">
        <f t="shared" si="426"/>
        <v/>
      </c>
      <c r="S417" s="95" t="str">
        <f t="shared" si="427"/>
        <v/>
      </c>
      <c r="T417" s="447"/>
      <c r="U417" s="95"/>
      <c r="V417" s="95"/>
      <c r="W417" s="177" t="str">
        <f t="shared" si="428"/>
        <v/>
      </c>
      <c r="X417" s="95" t="str">
        <f t="shared" si="429"/>
        <v/>
      </c>
      <c r="Y417" s="447"/>
      <c r="Z417" s="95"/>
      <c r="AA417" s="95"/>
      <c r="AB417" s="177" t="str">
        <f t="shared" si="430"/>
        <v/>
      </c>
      <c r="AC417" s="95" t="str">
        <f t="shared" si="431"/>
        <v/>
      </c>
      <c r="AD417" s="447"/>
      <c r="AE417" s="95"/>
      <c r="AF417" s="95"/>
      <c r="AG417" s="177" t="str">
        <f t="shared" si="432"/>
        <v/>
      </c>
      <c r="AH417" s="95" t="str">
        <f t="shared" si="433"/>
        <v/>
      </c>
      <c r="AI417" s="447"/>
      <c r="AJ417" s="95"/>
      <c r="AK417" s="95"/>
      <c r="AL417" s="177" t="str">
        <f t="shared" si="434"/>
        <v/>
      </c>
      <c r="AM417" s="95" t="str">
        <f t="shared" si="435"/>
        <v/>
      </c>
      <c r="AN417" s="447"/>
      <c r="AO417" s="95"/>
      <c r="AP417" s="95"/>
      <c r="AQ417" s="177" t="str">
        <f t="shared" si="436"/>
        <v/>
      </c>
      <c r="AR417" s="95" t="str">
        <f t="shared" si="437"/>
        <v/>
      </c>
      <c r="AS417" s="447"/>
      <c r="AT417" s="95"/>
      <c r="AU417" s="95"/>
      <c r="AV417" s="177" t="str">
        <f t="shared" si="438"/>
        <v/>
      </c>
      <c r="AW417" s="95" t="str">
        <f t="shared" si="439"/>
        <v/>
      </c>
      <c r="AX417" s="447"/>
    </row>
    <row r="418" spans="2:50" hidden="1">
      <c r="B418" s="456"/>
      <c r="C418" s="95">
        <f t="shared" si="424"/>
        <v>12</v>
      </c>
      <c r="D418" s="95"/>
      <c r="E418" s="95"/>
      <c r="F418" s="95"/>
      <c r="G418" s="177"/>
      <c r="H418" s="447"/>
      <c r="I418" s="153" t="str">
        <f t="shared" si="440"/>
        <v/>
      </c>
      <c r="J418" s="153" t="str">
        <f t="shared" si="441"/>
        <v/>
      </c>
      <c r="K418" s="154" t="str">
        <f t="shared" si="442"/>
        <v/>
      </c>
      <c r="L418" s="458"/>
      <c r="M418" s="153" t="str">
        <f t="shared" si="425"/>
        <v/>
      </c>
      <c r="N418" s="448"/>
      <c r="O418" s="448"/>
      <c r="P418" s="95"/>
      <c r="Q418" s="95"/>
      <c r="R418" s="177" t="str">
        <f t="shared" si="426"/>
        <v/>
      </c>
      <c r="S418" s="95" t="str">
        <f t="shared" si="427"/>
        <v/>
      </c>
      <c r="T418" s="447"/>
      <c r="U418" s="95"/>
      <c r="V418" s="95"/>
      <c r="W418" s="177" t="str">
        <f t="shared" si="428"/>
        <v/>
      </c>
      <c r="X418" s="95" t="str">
        <f t="shared" si="429"/>
        <v/>
      </c>
      <c r="Y418" s="447"/>
      <c r="Z418" s="95"/>
      <c r="AA418" s="95"/>
      <c r="AB418" s="177" t="str">
        <f t="shared" si="430"/>
        <v/>
      </c>
      <c r="AC418" s="95" t="str">
        <f t="shared" si="431"/>
        <v/>
      </c>
      <c r="AD418" s="447"/>
      <c r="AE418" s="95"/>
      <c r="AF418" s="95"/>
      <c r="AG418" s="177" t="str">
        <f t="shared" si="432"/>
        <v/>
      </c>
      <c r="AH418" s="95" t="str">
        <f t="shared" si="433"/>
        <v/>
      </c>
      <c r="AI418" s="447"/>
      <c r="AJ418" s="95"/>
      <c r="AK418" s="95"/>
      <c r="AL418" s="177" t="str">
        <f t="shared" si="434"/>
        <v/>
      </c>
      <c r="AM418" s="95" t="str">
        <f t="shared" si="435"/>
        <v/>
      </c>
      <c r="AN418" s="447"/>
      <c r="AO418" s="95"/>
      <c r="AP418" s="95"/>
      <c r="AQ418" s="177" t="str">
        <f t="shared" si="436"/>
        <v/>
      </c>
      <c r="AR418" s="95" t="str">
        <f t="shared" si="437"/>
        <v/>
      </c>
      <c r="AS418" s="447"/>
      <c r="AT418" s="95"/>
      <c r="AU418" s="95"/>
      <c r="AV418" s="177" t="str">
        <f t="shared" si="438"/>
        <v/>
      </c>
      <c r="AW418" s="95" t="str">
        <f t="shared" si="439"/>
        <v/>
      </c>
      <c r="AX418" s="447"/>
    </row>
    <row r="419" spans="2:50" hidden="1">
      <c r="B419" s="456"/>
      <c r="C419" s="95">
        <f t="shared" si="424"/>
        <v>13</v>
      </c>
      <c r="D419" s="95"/>
      <c r="E419" s="95"/>
      <c r="F419" s="95"/>
      <c r="G419" s="177"/>
      <c r="H419" s="447"/>
      <c r="I419" s="153" t="str">
        <f t="shared" si="440"/>
        <v/>
      </c>
      <c r="J419" s="153" t="str">
        <f t="shared" si="441"/>
        <v/>
      </c>
      <c r="K419" s="154" t="str">
        <f t="shared" si="442"/>
        <v/>
      </c>
      <c r="L419" s="458"/>
      <c r="M419" s="153" t="str">
        <f t="shared" si="425"/>
        <v/>
      </c>
      <c r="N419" s="448"/>
      <c r="O419" s="448"/>
      <c r="P419" s="95"/>
      <c r="Q419" s="95"/>
      <c r="R419" s="177" t="str">
        <f t="shared" si="426"/>
        <v/>
      </c>
      <c r="S419" s="95" t="str">
        <f t="shared" si="427"/>
        <v/>
      </c>
      <c r="T419" s="447"/>
      <c r="U419" s="95"/>
      <c r="V419" s="95"/>
      <c r="W419" s="177" t="str">
        <f t="shared" si="428"/>
        <v/>
      </c>
      <c r="X419" s="95" t="str">
        <f t="shared" si="429"/>
        <v/>
      </c>
      <c r="Y419" s="447"/>
      <c r="Z419" s="95"/>
      <c r="AA419" s="95"/>
      <c r="AB419" s="177" t="str">
        <f t="shared" si="430"/>
        <v/>
      </c>
      <c r="AC419" s="95" t="str">
        <f t="shared" si="431"/>
        <v/>
      </c>
      <c r="AD419" s="447"/>
      <c r="AE419" s="95"/>
      <c r="AF419" s="95"/>
      <c r="AG419" s="177" t="str">
        <f t="shared" si="432"/>
        <v/>
      </c>
      <c r="AH419" s="95" t="str">
        <f t="shared" si="433"/>
        <v/>
      </c>
      <c r="AI419" s="447"/>
      <c r="AJ419" s="95"/>
      <c r="AK419" s="95"/>
      <c r="AL419" s="177" t="str">
        <f t="shared" si="434"/>
        <v/>
      </c>
      <c r="AM419" s="95" t="str">
        <f t="shared" si="435"/>
        <v/>
      </c>
      <c r="AN419" s="447"/>
      <c r="AO419" s="95"/>
      <c r="AP419" s="95"/>
      <c r="AQ419" s="177" t="str">
        <f t="shared" si="436"/>
        <v/>
      </c>
      <c r="AR419" s="95" t="str">
        <f t="shared" si="437"/>
        <v/>
      </c>
      <c r="AS419" s="447"/>
      <c r="AT419" s="95"/>
      <c r="AU419" s="95"/>
      <c r="AV419" s="177" t="str">
        <f t="shared" si="438"/>
        <v/>
      </c>
      <c r="AW419" s="95" t="str">
        <f t="shared" si="439"/>
        <v/>
      </c>
      <c r="AX419" s="447"/>
    </row>
    <row r="420" spans="2:50" hidden="1">
      <c r="B420" s="456"/>
      <c r="C420" s="95">
        <f t="shared" si="424"/>
        <v>14</v>
      </c>
      <c r="D420" s="95"/>
      <c r="E420" s="95"/>
      <c r="F420" s="95"/>
      <c r="G420" s="177"/>
      <c r="H420" s="447"/>
      <c r="I420" s="153" t="str">
        <f t="shared" si="440"/>
        <v/>
      </c>
      <c r="J420" s="153" t="str">
        <f t="shared" si="441"/>
        <v/>
      </c>
      <c r="K420" s="154" t="str">
        <f t="shared" si="442"/>
        <v/>
      </c>
      <c r="L420" s="458"/>
      <c r="M420" s="153" t="str">
        <f t="shared" si="425"/>
        <v/>
      </c>
      <c r="N420" s="448"/>
      <c r="O420" s="448"/>
      <c r="P420" s="95"/>
      <c r="Q420" s="95"/>
      <c r="R420" s="177" t="str">
        <f t="shared" si="426"/>
        <v/>
      </c>
      <c r="S420" s="95" t="str">
        <f t="shared" si="427"/>
        <v/>
      </c>
      <c r="T420" s="447"/>
      <c r="U420" s="95"/>
      <c r="V420" s="95"/>
      <c r="W420" s="177" t="str">
        <f t="shared" si="428"/>
        <v/>
      </c>
      <c r="X420" s="95" t="str">
        <f t="shared" si="429"/>
        <v/>
      </c>
      <c r="Y420" s="447"/>
      <c r="Z420" s="95"/>
      <c r="AA420" s="95"/>
      <c r="AB420" s="177" t="str">
        <f t="shared" si="430"/>
        <v/>
      </c>
      <c r="AC420" s="95" t="str">
        <f t="shared" si="431"/>
        <v/>
      </c>
      <c r="AD420" s="447"/>
      <c r="AE420" s="95"/>
      <c r="AF420" s="95"/>
      <c r="AG420" s="177" t="str">
        <f t="shared" si="432"/>
        <v/>
      </c>
      <c r="AH420" s="95" t="str">
        <f t="shared" si="433"/>
        <v/>
      </c>
      <c r="AI420" s="447"/>
      <c r="AJ420" s="95"/>
      <c r="AK420" s="95"/>
      <c r="AL420" s="177" t="str">
        <f t="shared" si="434"/>
        <v/>
      </c>
      <c r="AM420" s="95" t="str">
        <f t="shared" si="435"/>
        <v/>
      </c>
      <c r="AN420" s="447"/>
      <c r="AO420" s="95"/>
      <c r="AP420" s="95"/>
      <c r="AQ420" s="177" t="str">
        <f t="shared" si="436"/>
        <v/>
      </c>
      <c r="AR420" s="95" t="str">
        <f t="shared" si="437"/>
        <v/>
      </c>
      <c r="AS420" s="447"/>
      <c r="AT420" s="95"/>
      <c r="AU420" s="95"/>
      <c r="AV420" s="177" t="str">
        <f t="shared" si="438"/>
        <v/>
      </c>
      <c r="AW420" s="95" t="str">
        <f t="shared" si="439"/>
        <v/>
      </c>
      <c r="AX420" s="447"/>
    </row>
    <row r="421" spans="2:50" hidden="1">
      <c r="B421" s="456"/>
      <c r="C421" s="95">
        <f t="shared" si="424"/>
        <v>15</v>
      </c>
      <c r="D421" s="95"/>
      <c r="E421" s="95"/>
      <c r="F421" s="95"/>
      <c r="G421" s="177"/>
      <c r="H421" s="447"/>
      <c r="I421" s="153" t="str">
        <f t="shared" si="440"/>
        <v/>
      </c>
      <c r="J421" s="153" t="str">
        <f t="shared" si="441"/>
        <v/>
      </c>
      <c r="K421" s="154" t="str">
        <f t="shared" si="442"/>
        <v/>
      </c>
      <c r="L421" s="459"/>
      <c r="M421" s="153" t="str">
        <f t="shared" si="425"/>
        <v/>
      </c>
      <c r="N421" s="448"/>
      <c r="O421" s="448"/>
      <c r="P421" s="95"/>
      <c r="Q421" s="95"/>
      <c r="R421" s="177" t="str">
        <f t="shared" si="426"/>
        <v/>
      </c>
      <c r="S421" s="95" t="str">
        <f t="shared" si="427"/>
        <v/>
      </c>
      <c r="T421" s="447"/>
      <c r="U421" s="95"/>
      <c r="V421" s="95"/>
      <c r="W421" s="177" t="str">
        <f t="shared" si="428"/>
        <v/>
      </c>
      <c r="X421" s="95" t="str">
        <f t="shared" si="429"/>
        <v/>
      </c>
      <c r="Y421" s="447"/>
      <c r="Z421" s="95"/>
      <c r="AA421" s="95"/>
      <c r="AB421" s="177" t="str">
        <f t="shared" si="430"/>
        <v/>
      </c>
      <c r="AC421" s="95" t="str">
        <f t="shared" si="431"/>
        <v/>
      </c>
      <c r="AD421" s="447"/>
      <c r="AE421" s="95"/>
      <c r="AF421" s="95"/>
      <c r="AG421" s="177" t="str">
        <f t="shared" si="432"/>
        <v/>
      </c>
      <c r="AH421" s="95" t="str">
        <f t="shared" si="433"/>
        <v/>
      </c>
      <c r="AI421" s="447"/>
      <c r="AJ421" s="95"/>
      <c r="AK421" s="95"/>
      <c r="AL421" s="177" t="str">
        <f t="shared" si="434"/>
        <v/>
      </c>
      <c r="AM421" s="95" t="str">
        <f t="shared" si="435"/>
        <v/>
      </c>
      <c r="AN421" s="447"/>
      <c r="AO421" s="95"/>
      <c r="AP421" s="95"/>
      <c r="AQ421" s="177" t="str">
        <f t="shared" si="436"/>
        <v/>
      </c>
      <c r="AR421" s="95" t="str">
        <f t="shared" si="437"/>
        <v/>
      </c>
      <c r="AS421" s="447"/>
      <c r="AT421" s="95"/>
      <c r="AU421" s="95"/>
      <c r="AV421" s="177" t="str">
        <f t="shared" si="438"/>
        <v/>
      </c>
      <c r="AW421" s="95" t="str">
        <f t="shared" si="439"/>
        <v/>
      </c>
      <c r="AX421" s="447"/>
    </row>
    <row r="422" spans="2:50" ht="15.6" hidden="1">
      <c r="B422" s="460" t="s">
        <v>115</v>
      </c>
      <c r="C422" s="461"/>
      <c r="D422" s="461"/>
      <c r="E422" s="461"/>
      <c r="F422" s="461"/>
      <c r="G422" s="461"/>
      <c r="H422" s="461"/>
      <c r="I422" s="150"/>
      <c r="J422" s="150"/>
      <c r="K422" s="150"/>
      <c r="L422" s="150"/>
      <c r="M422" s="150"/>
      <c r="N422" s="448" t="s">
        <v>116</v>
      </c>
      <c r="O422" s="463" t="s">
        <v>63</v>
      </c>
      <c r="P422" s="465">
        <f>AT402+1</f>
        <v>46014</v>
      </c>
      <c r="Q422" s="456"/>
      <c r="R422" s="456"/>
      <c r="S422" s="456"/>
      <c r="T422" s="456"/>
      <c r="U422" s="465">
        <f>P422+1</f>
        <v>46015</v>
      </c>
      <c r="V422" s="456"/>
      <c r="W422" s="456"/>
      <c r="X422" s="456"/>
      <c r="Y422" s="456"/>
      <c r="Z422" s="465">
        <f>U422+1</f>
        <v>46016</v>
      </c>
      <c r="AA422" s="456"/>
      <c r="AB422" s="456"/>
      <c r="AC422" s="456"/>
      <c r="AD422" s="456"/>
      <c r="AE422" s="465">
        <f>Z422+1</f>
        <v>46017</v>
      </c>
      <c r="AF422" s="456"/>
      <c r="AG422" s="456"/>
      <c r="AH422" s="456"/>
      <c r="AI422" s="456"/>
      <c r="AJ422" s="465">
        <f>AE422+1</f>
        <v>46018</v>
      </c>
      <c r="AK422" s="456"/>
      <c r="AL422" s="456"/>
      <c r="AM422" s="456"/>
      <c r="AN422" s="456"/>
      <c r="AO422" s="465">
        <f>AJ422+1</f>
        <v>46019</v>
      </c>
      <c r="AP422" s="456"/>
      <c r="AQ422" s="456"/>
      <c r="AR422" s="456"/>
      <c r="AS422" s="456"/>
      <c r="AT422" s="465">
        <f>AO422+1</f>
        <v>46020</v>
      </c>
      <c r="AU422" s="456"/>
      <c r="AV422" s="456"/>
      <c r="AW422" s="456"/>
      <c r="AX422" s="456"/>
    </row>
    <row r="423" spans="2:50" ht="15.6" hidden="1">
      <c r="B423" s="462"/>
      <c r="C423" s="462"/>
      <c r="D423" s="462"/>
      <c r="E423" s="462"/>
      <c r="F423" s="462"/>
      <c r="G423" s="462"/>
      <c r="H423" s="462"/>
      <c r="I423" s="150"/>
      <c r="J423" s="150"/>
      <c r="K423" s="150"/>
      <c r="L423" s="150"/>
      <c r="M423" s="150"/>
      <c r="N423" s="448"/>
      <c r="O423" s="464"/>
      <c r="P423" s="465" t="s">
        <v>77</v>
      </c>
      <c r="Q423" s="456"/>
      <c r="R423" s="456"/>
      <c r="S423" s="456"/>
      <c r="T423" s="456"/>
      <c r="U423" s="465" t="s">
        <v>78</v>
      </c>
      <c r="V423" s="456"/>
      <c r="W423" s="456"/>
      <c r="X423" s="456"/>
      <c r="Y423" s="456"/>
      <c r="Z423" s="465" t="s">
        <v>79</v>
      </c>
      <c r="AA423" s="456"/>
      <c r="AB423" s="456"/>
      <c r="AC423" s="456"/>
      <c r="AD423" s="456"/>
      <c r="AE423" s="465" t="s">
        <v>74</v>
      </c>
      <c r="AF423" s="456"/>
      <c r="AG423" s="456"/>
      <c r="AH423" s="456"/>
      <c r="AI423" s="456"/>
      <c r="AJ423" s="465" t="s">
        <v>75</v>
      </c>
      <c r="AK423" s="456"/>
      <c r="AL423" s="456"/>
      <c r="AM423" s="456"/>
      <c r="AN423" s="456"/>
      <c r="AO423" s="465" t="s">
        <v>70</v>
      </c>
      <c r="AP423" s="456"/>
      <c r="AQ423" s="456"/>
      <c r="AR423" s="456"/>
      <c r="AS423" s="456"/>
      <c r="AT423" s="465" t="s">
        <v>76</v>
      </c>
      <c r="AU423" s="456"/>
      <c r="AV423" s="456"/>
      <c r="AW423" s="456"/>
      <c r="AX423" s="456"/>
    </row>
    <row r="424" spans="2:50" hidden="1">
      <c r="B424" s="448" t="s">
        <v>117</v>
      </c>
      <c r="C424" s="448" t="s">
        <v>118</v>
      </c>
      <c r="D424" s="448"/>
      <c r="E424" s="448" t="s">
        <v>119</v>
      </c>
      <c r="F424" s="448"/>
      <c r="G424" s="448"/>
      <c r="H424" s="452" t="s">
        <v>120</v>
      </c>
      <c r="I424" s="455" t="s">
        <v>121</v>
      </c>
      <c r="J424" s="455"/>
      <c r="K424" s="455"/>
      <c r="L424" s="455" t="s">
        <v>120</v>
      </c>
      <c r="M424" s="455" t="s">
        <v>122</v>
      </c>
      <c r="N424" s="448"/>
      <c r="O424" s="448" t="s">
        <v>123</v>
      </c>
      <c r="P424" s="449" t="s">
        <v>124</v>
      </c>
      <c r="Q424" s="450"/>
      <c r="R424" s="450"/>
      <c r="S424" s="451"/>
      <c r="T424" s="448" t="s">
        <v>120</v>
      </c>
      <c r="U424" s="449" t="s">
        <v>124</v>
      </c>
      <c r="V424" s="450"/>
      <c r="W424" s="450"/>
      <c r="X424" s="451"/>
      <c r="Y424" s="448" t="s">
        <v>120</v>
      </c>
      <c r="Z424" s="449" t="s">
        <v>124</v>
      </c>
      <c r="AA424" s="450"/>
      <c r="AB424" s="450"/>
      <c r="AC424" s="451"/>
      <c r="AD424" s="448" t="s">
        <v>120</v>
      </c>
      <c r="AE424" s="449" t="s">
        <v>124</v>
      </c>
      <c r="AF424" s="450"/>
      <c r="AG424" s="450"/>
      <c r="AH424" s="451"/>
      <c r="AI424" s="448" t="s">
        <v>120</v>
      </c>
      <c r="AJ424" s="449" t="s">
        <v>124</v>
      </c>
      <c r="AK424" s="450"/>
      <c r="AL424" s="450"/>
      <c r="AM424" s="451"/>
      <c r="AN424" s="448" t="s">
        <v>120</v>
      </c>
      <c r="AO424" s="449" t="s">
        <v>124</v>
      </c>
      <c r="AP424" s="450"/>
      <c r="AQ424" s="450"/>
      <c r="AR424" s="451"/>
      <c r="AS424" s="448" t="s">
        <v>120</v>
      </c>
      <c r="AT424" s="449" t="s">
        <v>124</v>
      </c>
      <c r="AU424" s="450"/>
      <c r="AV424" s="450"/>
      <c r="AW424" s="451"/>
      <c r="AX424" s="448" t="s">
        <v>120</v>
      </c>
    </row>
    <row r="425" spans="2:50" hidden="1">
      <c r="B425" s="448"/>
      <c r="C425" s="448"/>
      <c r="D425" s="448"/>
      <c r="E425" s="448" t="s">
        <v>125</v>
      </c>
      <c r="F425" s="448"/>
      <c r="G425" s="448"/>
      <c r="H425" s="453"/>
      <c r="I425" s="455" t="s">
        <v>125</v>
      </c>
      <c r="J425" s="455"/>
      <c r="K425" s="455"/>
      <c r="L425" s="455"/>
      <c r="M425" s="455"/>
      <c r="N425" s="448"/>
      <c r="O425" s="448"/>
      <c r="P425" s="449" t="s">
        <v>126</v>
      </c>
      <c r="Q425" s="450"/>
      <c r="R425" s="450"/>
      <c r="S425" s="451"/>
      <c r="T425" s="448"/>
      <c r="U425" s="449" t="s">
        <v>126</v>
      </c>
      <c r="V425" s="450"/>
      <c r="W425" s="450"/>
      <c r="X425" s="451"/>
      <c r="Y425" s="448"/>
      <c r="Z425" s="449" t="s">
        <v>126</v>
      </c>
      <c r="AA425" s="450"/>
      <c r="AB425" s="450"/>
      <c r="AC425" s="451"/>
      <c r="AD425" s="448"/>
      <c r="AE425" s="449" t="s">
        <v>126</v>
      </c>
      <c r="AF425" s="450"/>
      <c r="AG425" s="450"/>
      <c r="AH425" s="451"/>
      <c r="AI425" s="448"/>
      <c r="AJ425" s="449" t="s">
        <v>126</v>
      </c>
      <c r="AK425" s="450"/>
      <c r="AL425" s="450"/>
      <c r="AM425" s="451"/>
      <c r="AN425" s="448"/>
      <c r="AO425" s="449" t="s">
        <v>126</v>
      </c>
      <c r="AP425" s="450"/>
      <c r="AQ425" s="450"/>
      <c r="AR425" s="451"/>
      <c r="AS425" s="448"/>
      <c r="AT425" s="449" t="s">
        <v>126</v>
      </c>
      <c r="AU425" s="450"/>
      <c r="AV425" s="450"/>
      <c r="AW425" s="451"/>
      <c r="AX425" s="448"/>
    </row>
    <row r="426" spans="2:50" hidden="1">
      <c r="B426" s="448"/>
      <c r="C426" s="448"/>
      <c r="D426" s="448"/>
      <c r="E426" s="94" t="s">
        <v>127</v>
      </c>
      <c r="F426" s="94" t="s">
        <v>128</v>
      </c>
      <c r="G426" s="94" t="s">
        <v>129</v>
      </c>
      <c r="H426" s="454"/>
      <c r="I426" s="152" t="s">
        <v>127</v>
      </c>
      <c r="J426" s="152" t="s">
        <v>128</v>
      </c>
      <c r="K426" s="152" t="s">
        <v>129</v>
      </c>
      <c r="L426" s="455"/>
      <c r="M426" s="455"/>
      <c r="N426" s="448"/>
      <c r="O426" s="448"/>
      <c r="P426" s="94" t="s">
        <v>127</v>
      </c>
      <c r="Q426" s="94" t="s">
        <v>128</v>
      </c>
      <c r="R426" s="94" t="s">
        <v>129</v>
      </c>
      <c r="S426" s="94" t="s">
        <v>122</v>
      </c>
      <c r="T426" s="448"/>
      <c r="U426" s="94" t="s">
        <v>127</v>
      </c>
      <c r="V426" s="94" t="s">
        <v>128</v>
      </c>
      <c r="W426" s="94" t="s">
        <v>129</v>
      </c>
      <c r="X426" s="94" t="s">
        <v>122</v>
      </c>
      <c r="Y426" s="448"/>
      <c r="Z426" s="94" t="s">
        <v>127</v>
      </c>
      <c r="AA426" s="94" t="s">
        <v>128</v>
      </c>
      <c r="AB426" s="94" t="s">
        <v>129</v>
      </c>
      <c r="AC426" s="94" t="s">
        <v>122</v>
      </c>
      <c r="AD426" s="448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8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8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8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8"/>
    </row>
    <row r="427" spans="2:50" hidden="1">
      <c r="B427" s="448" t="s">
        <v>45</v>
      </c>
      <c r="C427" s="95">
        <f>C407</f>
        <v>1</v>
      </c>
      <c r="D427" s="95"/>
      <c r="E427" s="95"/>
      <c r="F427" s="95"/>
      <c r="G427" s="177" t="e">
        <f>F427/E427</f>
        <v>#DIV/0!</v>
      </c>
      <c r="H427" s="447" t="e">
        <f>AVERAGE(G427:G441)</f>
        <v>#DIV/0!</v>
      </c>
      <c r="I427" s="153" t="str">
        <f t="shared" ref="I427:I429" si="443">IFERROR(AVERAGE(P427,U427,Z427,AE427,AJ427,AO427,AT427),"")</f>
        <v/>
      </c>
      <c r="J427" s="153" t="str">
        <f t="shared" ref="J427:J429" si="444">IFERROR(AVERAGE(Q427,V427,AA427,AF427,AK427,AP427,AU427),"")</f>
        <v/>
      </c>
      <c r="K427" s="154" t="str">
        <f t="shared" ref="K427:K429" si="445">IFERROR(AVERAGE(R427,W427,AB427,AG427,AL427,AQ427,AV427),"")</f>
        <v/>
      </c>
      <c r="L427" s="457" t="str">
        <f>IFERROR(AVERAGE(K427:K441),"-")</f>
        <v>-</v>
      </c>
      <c r="M427" s="153" t="str">
        <f>IFERROR(RANK(K427, K$427:K$441),"")</f>
        <v/>
      </c>
      <c r="N427" s="448"/>
      <c r="O427" s="448"/>
      <c r="P427" s="95"/>
      <c r="Q427" s="95"/>
      <c r="R427" s="177" t="str">
        <f>IFERROR(Q427/P427,"")</f>
        <v/>
      </c>
      <c r="S427" s="95" t="str">
        <f>IFERROR(RANK(R427, R$427:R$441),"")</f>
        <v/>
      </c>
      <c r="T427" s="447" t="e">
        <f>AVERAGE(R427:R441)</f>
        <v>#DIV/0!</v>
      </c>
      <c r="U427" s="95"/>
      <c r="V427" s="95"/>
      <c r="W427" s="177" t="str">
        <f>IFERROR(V427/U427,"")</f>
        <v/>
      </c>
      <c r="X427" s="95" t="str">
        <f>IFERROR(RANK(W427, W$427:W$441),"")</f>
        <v/>
      </c>
      <c r="Y427" s="447" t="e">
        <f>AVERAGE(W427:W441)</f>
        <v>#DIV/0!</v>
      </c>
      <c r="Z427" s="95"/>
      <c r="AA427" s="95"/>
      <c r="AB427" s="177" t="str">
        <f>IFERROR(AA427/Z427,"")</f>
        <v/>
      </c>
      <c r="AC427" s="95" t="str">
        <f>IFERROR(RANK(AB427, AB$427:AB$441),"")</f>
        <v/>
      </c>
      <c r="AD427" s="447" t="e">
        <f>AVERAGE(AB427:AB441)</f>
        <v>#DIV/0!</v>
      </c>
      <c r="AE427" s="95"/>
      <c r="AF427" s="95"/>
      <c r="AG427" s="177" t="str">
        <f>IFERROR(AF427/AE427,"")</f>
        <v/>
      </c>
      <c r="AH427" s="95" t="str">
        <f>IFERROR(RANK(AG427, AG$427:AG$441),"")</f>
        <v/>
      </c>
      <c r="AI427" s="447" t="e">
        <f>AVERAGE(AG427:AG441)</f>
        <v>#DIV/0!</v>
      </c>
      <c r="AJ427" s="95"/>
      <c r="AK427" s="95"/>
      <c r="AL427" s="177" t="str">
        <f>IFERROR(AK427/AJ427,"")</f>
        <v/>
      </c>
      <c r="AM427" s="95" t="str">
        <f>IFERROR(RANK(AL427, AL$427:AL$441),"")</f>
        <v/>
      </c>
      <c r="AN427" s="447" t="e">
        <f>AVERAGE(AL427:AL441)</f>
        <v>#DIV/0!</v>
      </c>
      <c r="AO427" s="95"/>
      <c r="AP427" s="95"/>
      <c r="AQ427" s="177" t="str">
        <f>IFERROR(AP427/AO427,"")</f>
        <v/>
      </c>
      <c r="AR427" s="95" t="str">
        <f>IFERROR(RANK(AQ427, AQ$427:AQ$441),"")</f>
        <v/>
      </c>
      <c r="AS427" s="447" t="e">
        <f>AVERAGE(AQ427:AQ441)</f>
        <v>#DIV/0!</v>
      </c>
      <c r="AT427" s="95"/>
      <c r="AU427" s="95"/>
      <c r="AV427" s="177" t="str">
        <f>IFERROR(AU427/AT427,"")</f>
        <v/>
      </c>
      <c r="AW427" s="95" t="str">
        <f>IFERROR(RANK(AV427, AV$427:AV$441),"")</f>
        <v/>
      </c>
      <c r="AX427" s="447" t="e">
        <f>AVERAGE(AV427:AV441)</f>
        <v>#DIV/0!</v>
      </c>
    </row>
    <row r="428" spans="2:50" hidden="1">
      <c r="B428" s="456"/>
      <c r="C428" s="95">
        <f t="shared" ref="C428:C441" si="446">C408</f>
        <v>2</v>
      </c>
      <c r="D428" s="95"/>
      <c r="E428" s="95"/>
      <c r="F428" s="95"/>
      <c r="G428" s="177"/>
      <c r="H428" s="447"/>
      <c r="I428" s="153" t="str">
        <f t="shared" si="443"/>
        <v/>
      </c>
      <c r="J428" s="153" t="str">
        <f t="shared" si="444"/>
        <v/>
      </c>
      <c r="K428" s="154" t="str">
        <f t="shared" si="445"/>
        <v/>
      </c>
      <c r="L428" s="458"/>
      <c r="M428" s="153" t="str">
        <f t="shared" ref="M428:M441" si="447">IFERROR(RANK(K428, K$427:K$441),"")</f>
        <v/>
      </c>
      <c r="N428" s="448"/>
      <c r="O428" s="448"/>
      <c r="P428" s="95"/>
      <c r="Q428" s="95"/>
      <c r="R428" s="177" t="str">
        <f t="shared" ref="R428:R441" si="448">IFERROR(Q428/P428,"")</f>
        <v/>
      </c>
      <c r="S428" s="95" t="str">
        <f t="shared" ref="S428:S441" si="449">IFERROR(RANK(R428, R$427:R$441),"")</f>
        <v/>
      </c>
      <c r="T428" s="447"/>
      <c r="U428" s="95"/>
      <c r="V428" s="95"/>
      <c r="W428" s="177" t="str">
        <f t="shared" ref="W428:W441" si="450">IFERROR(V428/U428,"")</f>
        <v/>
      </c>
      <c r="X428" s="95" t="str">
        <f t="shared" ref="X428:X441" si="451">IFERROR(RANK(W428, W$427:W$441),"")</f>
        <v/>
      </c>
      <c r="Y428" s="447"/>
      <c r="Z428" s="95"/>
      <c r="AA428" s="95"/>
      <c r="AB428" s="177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47"/>
      <c r="AE428" s="95"/>
      <c r="AF428" s="95"/>
      <c r="AG428" s="177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47"/>
      <c r="AJ428" s="95"/>
      <c r="AK428" s="95"/>
      <c r="AL428" s="177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47"/>
      <c r="AO428" s="95"/>
      <c r="AP428" s="95"/>
      <c r="AQ428" s="177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47"/>
      <c r="AT428" s="95"/>
      <c r="AU428" s="95"/>
      <c r="AV428" s="177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47"/>
    </row>
    <row r="429" spans="2:50" hidden="1">
      <c r="B429" s="456"/>
      <c r="C429" s="95">
        <f t="shared" si="446"/>
        <v>3</v>
      </c>
      <c r="D429" s="95"/>
      <c r="E429" s="95"/>
      <c r="F429" s="95"/>
      <c r="G429" s="177"/>
      <c r="H429" s="447"/>
      <c r="I429" s="153" t="str">
        <f t="shared" si="443"/>
        <v/>
      </c>
      <c r="J429" s="153" t="str">
        <f t="shared" si="444"/>
        <v/>
      </c>
      <c r="K429" s="154" t="str">
        <f t="shared" si="445"/>
        <v/>
      </c>
      <c r="L429" s="458"/>
      <c r="M429" s="153" t="str">
        <f t="shared" si="447"/>
        <v/>
      </c>
      <c r="N429" s="448"/>
      <c r="O429" s="448"/>
      <c r="P429" s="95"/>
      <c r="Q429" s="95"/>
      <c r="R429" s="177" t="str">
        <f t="shared" si="448"/>
        <v/>
      </c>
      <c r="S429" s="95" t="str">
        <f t="shared" si="449"/>
        <v/>
      </c>
      <c r="T429" s="447"/>
      <c r="U429" s="95"/>
      <c r="V429" s="95"/>
      <c r="W429" s="177" t="str">
        <f t="shared" si="450"/>
        <v/>
      </c>
      <c r="X429" s="95" t="str">
        <f t="shared" si="451"/>
        <v/>
      </c>
      <c r="Y429" s="447"/>
      <c r="Z429" s="95"/>
      <c r="AA429" s="95"/>
      <c r="AB429" s="177" t="str">
        <f t="shared" si="452"/>
        <v/>
      </c>
      <c r="AC429" s="95" t="str">
        <f t="shared" si="453"/>
        <v/>
      </c>
      <c r="AD429" s="447"/>
      <c r="AE429" s="95"/>
      <c r="AF429" s="95"/>
      <c r="AG429" s="177" t="str">
        <f t="shared" si="454"/>
        <v/>
      </c>
      <c r="AH429" s="95" t="str">
        <f t="shared" si="455"/>
        <v/>
      </c>
      <c r="AI429" s="447"/>
      <c r="AJ429" s="95"/>
      <c r="AK429" s="95"/>
      <c r="AL429" s="177" t="str">
        <f t="shared" si="456"/>
        <v/>
      </c>
      <c r="AM429" s="95" t="str">
        <f t="shared" si="457"/>
        <v/>
      </c>
      <c r="AN429" s="447"/>
      <c r="AO429" s="95"/>
      <c r="AP429" s="95"/>
      <c r="AQ429" s="177" t="str">
        <f t="shared" si="458"/>
        <v/>
      </c>
      <c r="AR429" s="95" t="str">
        <f t="shared" si="459"/>
        <v/>
      </c>
      <c r="AS429" s="447"/>
      <c r="AT429" s="95"/>
      <c r="AU429" s="95"/>
      <c r="AV429" s="177" t="str">
        <f t="shared" si="460"/>
        <v/>
      </c>
      <c r="AW429" s="95" t="str">
        <f t="shared" si="461"/>
        <v/>
      </c>
      <c r="AX429" s="447"/>
    </row>
    <row r="430" spans="2:50" hidden="1">
      <c r="B430" s="456"/>
      <c r="C430" s="95">
        <f t="shared" si="446"/>
        <v>4</v>
      </c>
      <c r="D430" s="95"/>
      <c r="E430" s="95"/>
      <c r="F430" s="95"/>
      <c r="G430" s="177"/>
      <c r="H430" s="447"/>
      <c r="I430" s="153" t="str">
        <f>IFERROR(AVERAGE(P430,U430,Z430,AE430,AJ430,AO430,AT430),"")</f>
        <v/>
      </c>
      <c r="J430" s="153" t="str">
        <f>IFERROR(AVERAGE(Q430,V430,AA430,AF430,AK430,AP430,AU430),"")</f>
        <v/>
      </c>
      <c r="K430" s="154" t="str">
        <f>IFERROR(AVERAGE(R430,W430,AB430,AG430,AL430,AQ430,AV430),"")</f>
        <v/>
      </c>
      <c r="L430" s="458"/>
      <c r="M430" s="153" t="str">
        <f t="shared" si="447"/>
        <v/>
      </c>
      <c r="N430" s="448"/>
      <c r="O430" s="448"/>
      <c r="P430" s="95"/>
      <c r="Q430" s="95"/>
      <c r="R430" s="177" t="str">
        <f t="shared" si="448"/>
        <v/>
      </c>
      <c r="S430" s="95" t="str">
        <f t="shared" si="449"/>
        <v/>
      </c>
      <c r="T430" s="447"/>
      <c r="U430" s="95"/>
      <c r="V430" s="95"/>
      <c r="W430" s="177" t="str">
        <f t="shared" si="450"/>
        <v/>
      </c>
      <c r="X430" s="95" t="str">
        <f t="shared" si="451"/>
        <v/>
      </c>
      <c r="Y430" s="447"/>
      <c r="Z430" s="95"/>
      <c r="AA430" s="95"/>
      <c r="AB430" s="177" t="str">
        <f t="shared" si="452"/>
        <v/>
      </c>
      <c r="AC430" s="95" t="str">
        <f t="shared" si="453"/>
        <v/>
      </c>
      <c r="AD430" s="447"/>
      <c r="AE430" s="95"/>
      <c r="AF430" s="95"/>
      <c r="AG430" s="177" t="str">
        <f t="shared" si="454"/>
        <v/>
      </c>
      <c r="AH430" s="95" t="str">
        <f t="shared" si="455"/>
        <v/>
      </c>
      <c r="AI430" s="447"/>
      <c r="AJ430" s="95"/>
      <c r="AK430" s="95"/>
      <c r="AL430" s="177" t="str">
        <f t="shared" si="456"/>
        <v/>
      </c>
      <c r="AM430" s="95" t="str">
        <f t="shared" si="457"/>
        <v/>
      </c>
      <c r="AN430" s="447"/>
      <c r="AO430" s="95"/>
      <c r="AP430" s="95"/>
      <c r="AQ430" s="177" t="str">
        <f t="shared" si="458"/>
        <v/>
      </c>
      <c r="AR430" s="95" t="str">
        <f t="shared" si="459"/>
        <v/>
      </c>
      <c r="AS430" s="447"/>
      <c r="AT430" s="95"/>
      <c r="AU430" s="95"/>
      <c r="AV430" s="177" t="str">
        <f t="shared" si="460"/>
        <v/>
      </c>
      <c r="AW430" s="95" t="str">
        <f t="shared" si="461"/>
        <v/>
      </c>
      <c r="AX430" s="447"/>
    </row>
    <row r="431" spans="2:50" hidden="1">
      <c r="B431" s="456"/>
      <c r="C431" s="95">
        <f t="shared" si="446"/>
        <v>5</v>
      </c>
      <c r="D431" s="95"/>
      <c r="E431" s="95"/>
      <c r="F431" s="95"/>
      <c r="G431" s="177"/>
      <c r="H431" s="447"/>
      <c r="I431" s="153" t="str">
        <f t="shared" ref="I431:I441" si="462">IFERROR(AVERAGE(P431,U431,Z431,AE431,AJ431,AO431,AT431),"")</f>
        <v/>
      </c>
      <c r="J431" s="153" t="str">
        <f t="shared" ref="J431:J441" si="463">IFERROR(AVERAGE(Q431,V431,AA431,AF431,AK431,AP431,AU431),"")</f>
        <v/>
      </c>
      <c r="K431" s="154" t="str">
        <f t="shared" ref="K431:K441" si="464">IFERROR(AVERAGE(R431,W431,AB431,AG431,AL431,AQ431,AV431),"")</f>
        <v/>
      </c>
      <c r="L431" s="458"/>
      <c r="M431" s="153" t="str">
        <f t="shared" si="447"/>
        <v/>
      </c>
      <c r="N431" s="448"/>
      <c r="O431" s="448"/>
      <c r="P431" s="95"/>
      <c r="Q431" s="95"/>
      <c r="R431" s="177" t="str">
        <f t="shared" si="448"/>
        <v/>
      </c>
      <c r="S431" s="95" t="str">
        <f t="shared" si="449"/>
        <v/>
      </c>
      <c r="T431" s="447"/>
      <c r="U431" s="95"/>
      <c r="V431" s="95"/>
      <c r="W431" s="177" t="str">
        <f t="shared" si="450"/>
        <v/>
      </c>
      <c r="X431" s="95" t="str">
        <f t="shared" si="451"/>
        <v/>
      </c>
      <c r="Y431" s="447"/>
      <c r="Z431" s="95"/>
      <c r="AA431" s="95"/>
      <c r="AB431" s="177" t="str">
        <f t="shared" si="452"/>
        <v/>
      </c>
      <c r="AC431" s="95" t="str">
        <f t="shared" si="453"/>
        <v/>
      </c>
      <c r="AD431" s="447"/>
      <c r="AE431" s="95"/>
      <c r="AF431" s="95"/>
      <c r="AG431" s="177" t="str">
        <f t="shared" si="454"/>
        <v/>
      </c>
      <c r="AH431" s="95" t="str">
        <f t="shared" si="455"/>
        <v/>
      </c>
      <c r="AI431" s="447"/>
      <c r="AJ431" s="95"/>
      <c r="AK431" s="95"/>
      <c r="AL431" s="177" t="str">
        <f t="shared" si="456"/>
        <v/>
      </c>
      <c r="AM431" s="95" t="str">
        <f t="shared" si="457"/>
        <v/>
      </c>
      <c r="AN431" s="447"/>
      <c r="AO431" s="95"/>
      <c r="AP431" s="95"/>
      <c r="AQ431" s="177" t="str">
        <f t="shared" si="458"/>
        <v/>
      </c>
      <c r="AR431" s="95" t="str">
        <f t="shared" si="459"/>
        <v/>
      </c>
      <c r="AS431" s="447"/>
      <c r="AT431" s="95"/>
      <c r="AU431" s="95"/>
      <c r="AV431" s="177" t="str">
        <f t="shared" si="460"/>
        <v/>
      </c>
      <c r="AW431" s="95" t="str">
        <f t="shared" si="461"/>
        <v/>
      </c>
      <c r="AX431" s="447"/>
    </row>
    <row r="432" spans="2:50" hidden="1">
      <c r="B432" s="456"/>
      <c r="C432" s="95">
        <f t="shared" si="446"/>
        <v>6</v>
      </c>
      <c r="D432" s="95"/>
      <c r="E432" s="95"/>
      <c r="F432" s="95"/>
      <c r="G432" s="177"/>
      <c r="H432" s="447"/>
      <c r="I432" s="153" t="str">
        <f t="shared" si="462"/>
        <v/>
      </c>
      <c r="J432" s="153" t="str">
        <f t="shared" si="463"/>
        <v/>
      </c>
      <c r="K432" s="154" t="str">
        <f t="shared" si="464"/>
        <v/>
      </c>
      <c r="L432" s="458"/>
      <c r="M432" s="153" t="str">
        <f t="shared" si="447"/>
        <v/>
      </c>
      <c r="N432" s="448"/>
      <c r="O432" s="448"/>
      <c r="P432" s="95"/>
      <c r="Q432" s="95"/>
      <c r="R432" s="177" t="str">
        <f t="shared" si="448"/>
        <v/>
      </c>
      <c r="S432" s="95" t="str">
        <f t="shared" si="449"/>
        <v/>
      </c>
      <c r="T432" s="447"/>
      <c r="U432" s="95"/>
      <c r="V432" s="95"/>
      <c r="W432" s="177" t="str">
        <f t="shared" si="450"/>
        <v/>
      </c>
      <c r="X432" s="95" t="str">
        <f t="shared" si="451"/>
        <v/>
      </c>
      <c r="Y432" s="447"/>
      <c r="Z432" s="95"/>
      <c r="AA432" s="95"/>
      <c r="AB432" s="177" t="str">
        <f t="shared" si="452"/>
        <v/>
      </c>
      <c r="AC432" s="95" t="str">
        <f t="shared" si="453"/>
        <v/>
      </c>
      <c r="AD432" s="447"/>
      <c r="AE432" s="95"/>
      <c r="AF432" s="95"/>
      <c r="AG432" s="177" t="str">
        <f t="shared" si="454"/>
        <v/>
      </c>
      <c r="AH432" s="95" t="str">
        <f t="shared" si="455"/>
        <v/>
      </c>
      <c r="AI432" s="447"/>
      <c r="AJ432" s="95"/>
      <c r="AK432" s="95"/>
      <c r="AL432" s="177" t="str">
        <f t="shared" si="456"/>
        <v/>
      </c>
      <c r="AM432" s="95" t="str">
        <f t="shared" si="457"/>
        <v/>
      </c>
      <c r="AN432" s="447"/>
      <c r="AO432" s="95"/>
      <c r="AP432" s="95"/>
      <c r="AQ432" s="177" t="str">
        <f t="shared" si="458"/>
        <v/>
      </c>
      <c r="AR432" s="95" t="str">
        <f t="shared" si="459"/>
        <v/>
      </c>
      <c r="AS432" s="447"/>
      <c r="AT432" s="95"/>
      <c r="AU432" s="95"/>
      <c r="AV432" s="177" t="str">
        <f t="shared" si="460"/>
        <v/>
      </c>
      <c r="AW432" s="95" t="str">
        <f t="shared" si="461"/>
        <v/>
      </c>
      <c r="AX432" s="447"/>
    </row>
    <row r="433" spans="2:50" hidden="1">
      <c r="B433" s="456"/>
      <c r="C433" s="95">
        <f t="shared" si="446"/>
        <v>7</v>
      </c>
      <c r="D433" s="95"/>
      <c r="E433" s="95"/>
      <c r="F433" s="95"/>
      <c r="G433" s="177"/>
      <c r="H433" s="447"/>
      <c r="I433" s="153" t="str">
        <f t="shared" si="462"/>
        <v/>
      </c>
      <c r="J433" s="153" t="str">
        <f t="shared" si="463"/>
        <v/>
      </c>
      <c r="K433" s="154" t="str">
        <f t="shared" si="464"/>
        <v/>
      </c>
      <c r="L433" s="458"/>
      <c r="M433" s="153" t="str">
        <f t="shared" si="447"/>
        <v/>
      </c>
      <c r="N433" s="448"/>
      <c r="O433" s="448"/>
      <c r="P433" s="95"/>
      <c r="Q433" s="95"/>
      <c r="R433" s="177" t="str">
        <f t="shared" si="448"/>
        <v/>
      </c>
      <c r="S433" s="95" t="str">
        <f t="shared" si="449"/>
        <v/>
      </c>
      <c r="T433" s="447"/>
      <c r="U433" s="95"/>
      <c r="V433" s="95"/>
      <c r="W433" s="177" t="str">
        <f t="shared" si="450"/>
        <v/>
      </c>
      <c r="X433" s="95" t="str">
        <f t="shared" si="451"/>
        <v/>
      </c>
      <c r="Y433" s="447"/>
      <c r="Z433" s="95"/>
      <c r="AA433" s="95"/>
      <c r="AB433" s="177" t="str">
        <f t="shared" si="452"/>
        <v/>
      </c>
      <c r="AC433" s="95" t="str">
        <f t="shared" si="453"/>
        <v/>
      </c>
      <c r="AD433" s="447"/>
      <c r="AE433" s="95"/>
      <c r="AF433" s="95"/>
      <c r="AG433" s="177" t="str">
        <f t="shared" si="454"/>
        <v/>
      </c>
      <c r="AH433" s="95" t="str">
        <f t="shared" si="455"/>
        <v/>
      </c>
      <c r="AI433" s="447"/>
      <c r="AJ433" s="95"/>
      <c r="AK433" s="95"/>
      <c r="AL433" s="177" t="str">
        <f t="shared" si="456"/>
        <v/>
      </c>
      <c r="AM433" s="95" t="str">
        <f t="shared" si="457"/>
        <v/>
      </c>
      <c r="AN433" s="447"/>
      <c r="AO433" s="95"/>
      <c r="AP433" s="95"/>
      <c r="AQ433" s="177" t="str">
        <f t="shared" si="458"/>
        <v/>
      </c>
      <c r="AR433" s="95" t="str">
        <f t="shared" si="459"/>
        <v/>
      </c>
      <c r="AS433" s="447"/>
      <c r="AT433" s="95"/>
      <c r="AU433" s="95"/>
      <c r="AV433" s="177" t="str">
        <f t="shared" si="460"/>
        <v/>
      </c>
      <c r="AW433" s="95" t="str">
        <f t="shared" si="461"/>
        <v/>
      </c>
      <c r="AX433" s="447"/>
    </row>
    <row r="434" spans="2:50" hidden="1">
      <c r="B434" s="456"/>
      <c r="C434" s="95">
        <f t="shared" si="446"/>
        <v>8</v>
      </c>
      <c r="D434" s="95"/>
      <c r="E434" s="95"/>
      <c r="F434" s="95"/>
      <c r="G434" s="177"/>
      <c r="H434" s="447"/>
      <c r="I434" s="153" t="str">
        <f t="shared" si="462"/>
        <v/>
      </c>
      <c r="J434" s="153" t="str">
        <f t="shared" si="463"/>
        <v/>
      </c>
      <c r="K434" s="154" t="str">
        <f t="shared" si="464"/>
        <v/>
      </c>
      <c r="L434" s="458"/>
      <c r="M434" s="153" t="str">
        <f t="shared" si="447"/>
        <v/>
      </c>
      <c r="N434" s="448"/>
      <c r="O434" s="448"/>
      <c r="P434" s="95"/>
      <c r="Q434" s="95"/>
      <c r="R434" s="177" t="str">
        <f t="shared" si="448"/>
        <v/>
      </c>
      <c r="S434" s="95" t="str">
        <f t="shared" si="449"/>
        <v/>
      </c>
      <c r="T434" s="447"/>
      <c r="U434" s="95"/>
      <c r="V434" s="95"/>
      <c r="W434" s="177" t="str">
        <f t="shared" si="450"/>
        <v/>
      </c>
      <c r="X434" s="95" t="str">
        <f t="shared" si="451"/>
        <v/>
      </c>
      <c r="Y434" s="447"/>
      <c r="Z434" s="95"/>
      <c r="AA434" s="95"/>
      <c r="AB434" s="177" t="str">
        <f t="shared" si="452"/>
        <v/>
      </c>
      <c r="AC434" s="95" t="str">
        <f t="shared" si="453"/>
        <v/>
      </c>
      <c r="AD434" s="447"/>
      <c r="AE434" s="95"/>
      <c r="AF434" s="95"/>
      <c r="AG434" s="177" t="str">
        <f t="shared" si="454"/>
        <v/>
      </c>
      <c r="AH434" s="95" t="str">
        <f t="shared" si="455"/>
        <v/>
      </c>
      <c r="AI434" s="447"/>
      <c r="AJ434" s="95"/>
      <c r="AK434" s="95"/>
      <c r="AL434" s="177" t="str">
        <f t="shared" si="456"/>
        <v/>
      </c>
      <c r="AM434" s="95" t="str">
        <f t="shared" si="457"/>
        <v/>
      </c>
      <c r="AN434" s="447"/>
      <c r="AO434" s="95"/>
      <c r="AP434" s="95"/>
      <c r="AQ434" s="177" t="str">
        <f t="shared" si="458"/>
        <v/>
      </c>
      <c r="AR434" s="95" t="str">
        <f t="shared" si="459"/>
        <v/>
      </c>
      <c r="AS434" s="447"/>
      <c r="AT434" s="95"/>
      <c r="AU434" s="95"/>
      <c r="AV434" s="177" t="str">
        <f t="shared" si="460"/>
        <v/>
      </c>
      <c r="AW434" s="95" t="str">
        <f t="shared" si="461"/>
        <v/>
      </c>
      <c r="AX434" s="447"/>
    </row>
    <row r="435" spans="2:50" hidden="1">
      <c r="B435" s="456"/>
      <c r="C435" s="95">
        <f t="shared" si="446"/>
        <v>9</v>
      </c>
      <c r="D435" s="95"/>
      <c r="E435" s="95"/>
      <c r="F435" s="95"/>
      <c r="G435" s="177"/>
      <c r="H435" s="447"/>
      <c r="I435" s="153" t="str">
        <f t="shared" si="462"/>
        <v/>
      </c>
      <c r="J435" s="153" t="str">
        <f t="shared" si="463"/>
        <v/>
      </c>
      <c r="K435" s="154" t="str">
        <f t="shared" si="464"/>
        <v/>
      </c>
      <c r="L435" s="458"/>
      <c r="M435" s="153" t="str">
        <f t="shared" si="447"/>
        <v/>
      </c>
      <c r="N435" s="448"/>
      <c r="O435" s="448"/>
      <c r="P435" s="95"/>
      <c r="Q435" s="95"/>
      <c r="R435" s="177" t="str">
        <f t="shared" si="448"/>
        <v/>
      </c>
      <c r="S435" s="95" t="str">
        <f t="shared" si="449"/>
        <v/>
      </c>
      <c r="T435" s="447"/>
      <c r="U435" s="95"/>
      <c r="V435" s="95"/>
      <c r="W435" s="177" t="str">
        <f t="shared" si="450"/>
        <v/>
      </c>
      <c r="X435" s="95" t="str">
        <f t="shared" si="451"/>
        <v/>
      </c>
      <c r="Y435" s="447"/>
      <c r="Z435" s="95"/>
      <c r="AA435" s="95"/>
      <c r="AB435" s="177" t="str">
        <f t="shared" si="452"/>
        <v/>
      </c>
      <c r="AC435" s="95" t="str">
        <f t="shared" si="453"/>
        <v/>
      </c>
      <c r="AD435" s="447"/>
      <c r="AE435" s="95"/>
      <c r="AF435" s="95"/>
      <c r="AG435" s="177" t="str">
        <f t="shared" si="454"/>
        <v/>
      </c>
      <c r="AH435" s="95" t="str">
        <f t="shared" si="455"/>
        <v/>
      </c>
      <c r="AI435" s="447"/>
      <c r="AJ435" s="95"/>
      <c r="AK435" s="95"/>
      <c r="AL435" s="177" t="str">
        <f t="shared" si="456"/>
        <v/>
      </c>
      <c r="AM435" s="95" t="str">
        <f t="shared" si="457"/>
        <v/>
      </c>
      <c r="AN435" s="447"/>
      <c r="AO435" s="95"/>
      <c r="AP435" s="95"/>
      <c r="AQ435" s="177" t="str">
        <f t="shared" si="458"/>
        <v/>
      </c>
      <c r="AR435" s="95" t="str">
        <f t="shared" si="459"/>
        <v/>
      </c>
      <c r="AS435" s="447"/>
      <c r="AT435" s="95"/>
      <c r="AU435" s="95"/>
      <c r="AV435" s="177" t="str">
        <f t="shared" si="460"/>
        <v/>
      </c>
      <c r="AW435" s="95" t="str">
        <f t="shared" si="461"/>
        <v/>
      </c>
      <c r="AX435" s="447"/>
    </row>
    <row r="436" spans="2:50" hidden="1">
      <c r="B436" s="456"/>
      <c r="C436" s="95">
        <f t="shared" si="446"/>
        <v>10</v>
      </c>
      <c r="D436" s="95"/>
      <c r="E436" s="95"/>
      <c r="F436" s="95"/>
      <c r="G436" s="177"/>
      <c r="H436" s="447"/>
      <c r="I436" s="153" t="str">
        <f t="shared" si="462"/>
        <v/>
      </c>
      <c r="J436" s="153" t="str">
        <f t="shared" si="463"/>
        <v/>
      </c>
      <c r="K436" s="154" t="str">
        <f t="shared" si="464"/>
        <v/>
      </c>
      <c r="L436" s="458"/>
      <c r="M436" s="153" t="str">
        <f t="shared" si="447"/>
        <v/>
      </c>
      <c r="N436" s="448"/>
      <c r="O436" s="448"/>
      <c r="P436" s="95"/>
      <c r="Q436" s="95"/>
      <c r="R436" s="177" t="str">
        <f t="shared" si="448"/>
        <v/>
      </c>
      <c r="S436" s="95" t="str">
        <f t="shared" si="449"/>
        <v/>
      </c>
      <c r="T436" s="447"/>
      <c r="U436" s="95"/>
      <c r="V436" s="95"/>
      <c r="W436" s="177" t="str">
        <f t="shared" si="450"/>
        <v/>
      </c>
      <c r="X436" s="95" t="str">
        <f t="shared" si="451"/>
        <v/>
      </c>
      <c r="Y436" s="447"/>
      <c r="Z436" s="95"/>
      <c r="AA436" s="95"/>
      <c r="AB436" s="177" t="str">
        <f t="shared" si="452"/>
        <v/>
      </c>
      <c r="AC436" s="95" t="str">
        <f t="shared" si="453"/>
        <v/>
      </c>
      <c r="AD436" s="447"/>
      <c r="AE436" s="95"/>
      <c r="AF436" s="95"/>
      <c r="AG436" s="177" t="str">
        <f t="shared" si="454"/>
        <v/>
      </c>
      <c r="AH436" s="95" t="str">
        <f t="shared" si="455"/>
        <v/>
      </c>
      <c r="AI436" s="447"/>
      <c r="AJ436" s="95"/>
      <c r="AK436" s="95"/>
      <c r="AL436" s="177" t="str">
        <f t="shared" si="456"/>
        <v/>
      </c>
      <c r="AM436" s="95" t="str">
        <f t="shared" si="457"/>
        <v/>
      </c>
      <c r="AN436" s="447"/>
      <c r="AO436" s="95"/>
      <c r="AP436" s="95"/>
      <c r="AQ436" s="177" t="str">
        <f t="shared" si="458"/>
        <v/>
      </c>
      <c r="AR436" s="95" t="str">
        <f t="shared" si="459"/>
        <v/>
      </c>
      <c r="AS436" s="447"/>
      <c r="AT436" s="95"/>
      <c r="AU436" s="95"/>
      <c r="AV436" s="177" t="str">
        <f t="shared" si="460"/>
        <v/>
      </c>
      <c r="AW436" s="95" t="str">
        <f t="shared" si="461"/>
        <v/>
      </c>
      <c r="AX436" s="447"/>
    </row>
    <row r="437" spans="2:50" hidden="1">
      <c r="B437" s="456"/>
      <c r="C437" s="95">
        <f t="shared" si="446"/>
        <v>11</v>
      </c>
      <c r="D437" s="95"/>
      <c r="E437" s="95"/>
      <c r="F437" s="95"/>
      <c r="G437" s="177"/>
      <c r="H437" s="447"/>
      <c r="I437" s="153" t="str">
        <f t="shared" si="462"/>
        <v/>
      </c>
      <c r="J437" s="153" t="str">
        <f t="shared" si="463"/>
        <v/>
      </c>
      <c r="K437" s="154" t="str">
        <f t="shared" si="464"/>
        <v/>
      </c>
      <c r="L437" s="458"/>
      <c r="M437" s="153" t="str">
        <f t="shared" si="447"/>
        <v/>
      </c>
      <c r="N437" s="448"/>
      <c r="O437" s="448"/>
      <c r="P437" s="95"/>
      <c r="Q437" s="95"/>
      <c r="R437" s="177" t="str">
        <f t="shared" si="448"/>
        <v/>
      </c>
      <c r="S437" s="95" t="str">
        <f t="shared" si="449"/>
        <v/>
      </c>
      <c r="T437" s="447"/>
      <c r="U437" s="95"/>
      <c r="V437" s="95"/>
      <c r="W437" s="177" t="str">
        <f t="shared" si="450"/>
        <v/>
      </c>
      <c r="X437" s="95" t="str">
        <f t="shared" si="451"/>
        <v/>
      </c>
      <c r="Y437" s="447"/>
      <c r="Z437" s="95"/>
      <c r="AA437" s="95"/>
      <c r="AB437" s="177" t="str">
        <f t="shared" si="452"/>
        <v/>
      </c>
      <c r="AC437" s="95" t="str">
        <f t="shared" si="453"/>
        <v/>
      </c>
      <c r="AD437" s="447"/>
      <c r="AE437" s="95"/>
      <c r="AF437" s="95"/>
      <c r="AG437" s="177" t="str">
        <f t="shared" si="454"/>
        <v/>
      </c>
      <c r="AH437" s="95" t="str">
        <f t="shared" si="455"/>
        <v/>
      </c>
      <c r="AI437" s="447"/>
      <c r="AJ437" s="95"/>
      <c r="AK437" s="95"/>
      <c r="AL437" s="177" t="str">
        <f t="shared" si="456"/>
        <v/>
      </c>
      <c r="AM437" s="95" t="str">
        <f t="shared" si="457"/>
        <v/>
      </c>
      <c r="AN437" s="447"/>
      <c r="AO437" s="95"/>
      <c r="AP437" s="95"/>
      <c r="AQ437" s="177" t="str">
        <f t="shared" si="458"/>
        <v/>
      </c>
      <c r="AR437" s="95" t="str">
        <f t="shared" si="459"/>
        <v/>
      </c>
      <c r="AS437" s="447"/>
      <c r="AT437" s="95"/>
      <c r="AU437" s="95"/>
      <c r="AV437" s="177" t="str">
        <f t="shared" si="460"/>
        <v/>
      </c>
      <c r="AW437" s="95" t="str">
        <f t="shared" si="461"/>
        <v/>
      </c>
      <c r="AX437" s="447"/>
    </row>
    <row r="438" spans="2:50" hidden="1">
      <c r="B438" s="456"/>
      <c r="C438" s="95">
        <f t="shared" si="446"/>
        <v>12</v>
      </c>
      <c r="D438" s="95"/>
      <c r="E438" s="95"/>
      <c r="F438" s="95"/>
      <c r="G438" s="177"/>
      <c r="H438" s="447"/>
      <c r="I438" s="153" t="str">
        <f t="shared" si="462"/>
        <v/>
      </c>
      <c r="J438" s="153" t="str">
        <f t="shared" si="463"/>
        <v/>
      </c>
      <c r="K438" s="154" t="str">
        <f t="shared" si="464"/>
        <v/>
      </c>
      <c r="L438" s="458"/>
      <c r="M438" s="153" t="str">
        <f t="shared" si="447"/>
        <v/>
      </c>
      <c r="N438" s="448"/>
      <c r="O438" s="448"/>
      <c r="P438" s="95"/>
      <c r="Q438" s="95"/>
      <c r="R438" s="177" t="str">
        <f t="shared" si="448"/>
        <v/>
      </c>
      <c r="S438" s="95" t="str">
        <f t="shared" si="449"/>
        <v/>
      </c>
      <c r="T438" s="447"/>
      <c r="U438" s="95"/>
      <c r="V438" s="95"/>
      <c r="W438" s="177" t="str">
        <f t="shared" si="450"/>
        <v/>
      </c>
      <c r="X438" s="95" t="str">
        <f t="shared" si="451"/>
        <v/>
      </c>
      <c r="Y438" s="447"/>
      <c r="Z438" s="95"/>
      <c r="AA438" s="95"/>
      <c r="AB438" s="177" t="str">
        <f t="shared" si="452"/>
        <v/>
      </c>
      <c r="AC438" s="95" t="str">
        <f t="shared" si="453"/>
        <v/>
      </c>
      <c r="AD438" s="447"/>
      <c r="AE438" s="95"/>
      <c r="AF438" s="95"/>
      <c r="AG438" s="177" t="str">
        <f t="shared" si="454"/>
        <v/>
      </c>
      <c r="AH438" s="95" t="str">
        <f t="shared" si="455"/>
        <v/>
      </c>
      <c r="AI438" s="447"/>
      <c r="AJ438" s="95"/>
      <c r="AK438" s="95"/>
      <c r="AL438" s="177" t="str">
        <f t="shared" si="456"/>
        <v/>
      </c>
      <c r="AM438" s="95" t="str">
        <f t="shared" si="457"/>
        <v/>
      </c>
      <c r="AN438" s="447"/>
      <c r="AO438" s="95"/>
      <c r="AP438" s="95"/>
      <c r="AQ438" s="177" t="str">
        <f t="shared" si="458"/>
        <v/>
      </c>
      <c r="AR438" s="95" t="str">
        <f t="shared" si="459"/>
        <v/>
      </c>
      <c r="AS438" s="447"/>
      <c r="AT438" s="95"/>
      <c r="AU438" s="95"/>
      <c r="AV438" s="177" t="str">
        <f t="shared" si="460"/>
        <v/>
      </c>
      <c r="AW438" s="95" t="str">
        <f t="shared" si="461"/>
        <v/>
      </c>
      <c r="AX438" s="447"/>
    </row>
    <row r="439" spans="2:50" hidden="1">
      <c r="B439" s="456"/>
      <c r="C439" s="95">
        <f t="shared" si="446"/>
        <v>13</v>
      </c>
      <c r="D439" s="95"/>
      <c r="E439" s="95"/>
      <c r="F439" s="95"/>
      <c r="G439" s="177"/>
      <c r="H439" s="447"/>
      <c r="I439" s="153" t="str">
        <f t="shared" si="462"/>
        <v/>
      </c>
      <c r="J439" s="153" t="str">
        <f t="shared" si="463"/>
        <v/>
      </c>
      <c r="K439" s="154" t="str">
        <f t="shared" si="464"/>
        <v/>
      </c>
      <c r="L439" s="458"/>
      <c r="M439" s="153" t="str">
        <f t="shared" si="447"/>
        <v/>
      </c>
      <c r="N439" s="448"/>
      <c r="O439" s="448"/>
      <c r="P439" s="95"/>
      <c r="Q439" s="95"/>
      <c r="R439" s="177" t="str">
        <f t="shared" si="448"/>
        <v/>
      </c>
      <c r="S439" s="95" t="str">
        <f t="shared" si="449"/>
        <v/>
      </c>
      <c r="T439" s="447"/>
      <c r="U439" s="95"/>
      <c r="V439" s="95"/>
      <c r="W439" s="177" t="str">
        <f t="shared" si="450"/>
        <v/>
      </c>
      <c r="X439" s="95" t="str">
        <f t="shared" si="451"/>
        <v/>
      </c>
      <c r="Y439" s="447"/>
      <c r="Z439" s="95"/>
      <c r="AA439" s="95"/>
      <c r="AB439" s="177" t="str">
        <f t="shared" si="452"/>
        <v/>
      </c>
      <c r="AC439" s="95" t="str">
        <f t="shared" si="453"/>
        <v/>
      </c>
      <c r="AD439" s="447"/>
      <c r="AE439" s="95"/>
      <c r="AF439" s="95"/>
      <c r="AG439" s="177" t="str">
        <f t="shared" si="454"/>
        <v/>
      </c>
      <c r="AH439" s="95" t="str">
        <f t="shared" si="455"/>
        <v/>
      </c>
      <c r="AI439" s="447"/>
      <c r="AJ439" s="95"/>
      <c r="AK439" s="95"/>
      <c r="AL439" s="177" t="str">
        <f t="shared" si="456"/>
        <v/>
      </c>
      <c r="AM439" s="95" t="str">
        <f t="shared" si="457"/>
        <v/>
      </c>
      <c r="AN439" s="447"/>
      <c r="AO439" s="95"/>
      <c r="AP439" s="95"/>
      <c r="AQ439" s="177" t="str">
        <f t="shared" si="458"/>
        <v/>
      </c>
      <c r="AR439" s="95" t="str">
        <f t="shared" si="459"/>
        <v/>
      </c>
      <c r="AS439" s="447"/>
      <c r="AT439" s="95"/>
      <c r="AU439" s="95"/>
      <c r="AV439" s="177" t="str">
        <f t="shared" si="460"/>
        <v/>
      </c>
      <c r="AW439" s="95" t="str">
        <f t="shared" si="461"/>
        <v/>
      </c>
      <c r="AX439" s="447"/>
    </row>
    <row r="440" spans="2:50" hidden="1">
      <c r="B440" s="456"/>
      <c r="C440" s="95">
        <f t="shared" si="446"/>
        <v>14</v>
      </c>
      <c r="D440" s="95"/>
      <c r="E440" s="95"/>
      <c r="F440" s="95"/>
      <c r="G440" s="177"/>
      <c r="H440" s="447"/>
      <c r="I440" s="153" t="str">
        <f t="shared" si="462"/>
        <v/>
      </c>
      <c r="J440" s="153" t="str">
        <f t="shared" si="463"/>
        <v/>
      </c>
      <c r="K440" s="154" t="str">
        <f t="shared" si="464"/>
        <v/>
      </c>
      <c r="L440" s="458"/>
      <c r="M440" s="153" t="str">
        <f t="shared" si="447"/>
        <v/>
      </c>
      <c r="N440" s="448"/>
      <c r="O440" s="448"/>
      <c r="P440" s="95"/>
      <c r="Q440" s="95"/>
      <c r="R440" s="177" t="str">
        <f t="shared" si="448"/>
        <v/>
      </c>
      <c r="S440" s="95" t="str">
        <f t="shared" si="449"/>
        <v/>
      </c>
      <c r="T440" s="447"/>
      <c r="U440" s="95"/>
      <c r="V440" s="95"/>
      <c r="W440" s="177" t="str">
        <f t="shared" si="450"/>
        <v/>
      </c>
      <c r="X440" s="95" t="str">
        <f t="shared" si="451"/>
        <v/>
      </c>
      <c r="Y440" s="447"/>
      <c r="Z440" s="95"/>
      <c r="AA440" s="95"/>
      <c r="AB440" s="177" t="str">
        <f t="shared" si="452"/>
        <v/>
      </c>
      <c r="AC440" s="95" t="str">
        <f t="shared" si="453"/>
        <v/>
      </c>
      <c r="AD440" s="447"/>
      <c r="AE440" s="95"/>
      <c r="AF440" s="95"/>
      <c r="AG440" s="177" t="str">
        <f t="shared" si="454"/>
        <v/>
      </c>
      <c r="AH440" s="95" t="str">
        <f t="shared" si="455"/>
        <v/>
      </c>
      <c r="AI440" s="447"/>
      <c r="AJ440" s="95"/>
      <c r="AK440" s="95"/>
      <c r="AL440" s="177" t="str">
        <f t="shared" si="456"/>
        <v/>
      </c>
      <c r="AM440" s="95" t="str">
        <f t="shared" si="457"/>
        <v/>
      </c>
      <c r="AN440" s="447"/>
      <c r="AO440" s="95"/>
      <c r="AP440" s="95"/>
      <c r="AQ440" s="177" t="str">
        <f t="shared" si="458"/>
        <v/>
      </c>
      <c r="AR440" s="95" t="str">
        <f t="shared" si="459"/>
        <v/>
      </c>
      <c r="AS440" s="447"/>
      <c r="AT440" s="95"/>
      <c r="AU440" s="95"/>
      <c r="AV440" s="177" t="str">
        <f t="shared" si="460"/>
        <v/>
      </c>
      <c r="AW440" s="95" t="str">
        <f t="shared" si="461"/>
        <v/>
      </c>
      <c r="AX440" s="447"/>
    </row>
    <row r="441" spans="2:50" hidden="1">
      <c r="B441" s="456"/>
      <c r="C441" s="95">
        <f t="shared" si="446"/>
        <v>15</v>
      </c>
      <c r="D441" s="95"/>
      <c r="E441" s="95"/>
      <c r="F441" s="95"/>
      <c r="G441" s="177"/>
      <c r="H441" s="447"/>
      <c r="I441" s="153" t="str">
        <f t="shared" si="462"/>
        <v/>
      </c>
      <c r="J441" s="153" t="str">
        <f t="shared" si="463"/>
        <v/>
      </c>
      <c r="K441" s="154" t="str">
        <f t="shared" si="464"/>
        <v/>
      </c>
      <c r="L441" s="459"/>
      <c r="M441" s="153" t="str">
        <f t="shared" si="447"/>
        <v/>
      </c>
      <c r="N441" s="448"/>
      <c r="O441" s="448"/>
      <c r="P441" s="95"/>
      <c r="Q441" s="95"/>
      <c r="R441" s="177" t="str">
        <f t="shared" si="448"/>
        <v/>
      </c>
      <c r="S441" s="95" t="str">
        <f t="shared" si="449"/>
        <v/>
      </c>
      <c r="T441" s="447"/>
      <c r="U441" s="95"/>
      <c r="V441" s="95"/>
      <c r="W441" s="177" t="str">
        <f t="shared" si="450"/>
        <v/>
      </c>
      <c r="X441" s="95" t="str">
        <f t="shared" si="451"/>
        <v/>
      </c>
      <c r="Y441" s="447"/>
      <c r="Z441" s="95"/>
      <c r="AA441" s="95"/>
      <c r="AB441" s="177" t="str">
        <f t="shared" si="452"/>
        <v/>
      </c>
      <c r="AC441" s="95" t="str">
        <f t="shared" si="453"/>
        <v/>
      </c>
      <c r="AD441" s="447"/>
      <c r="AE441" s="95"/>
      <c r="AF441" s="95"/>
      <c r="AG441" s="177" t="str">
        <f t="shared" si="454"/>
        <v/>
      </c>
      <c r="AH441" s="95" t="str">
        <f t="shared" si="455"/>
        <v/>
      </c>
      <c r="AI441" s="447"/>
      <c r="AJ441" s="95"/>
      <c r="AK441" s="95"/>
      <c r="AL441" s="177" t="str">
        <f t="shared" si="456"/>
        <v/>
      </c>
      <c r="AM441" s="95" t="str">
        <f t="shared" si="457"/>
        <v/>
      </c>
      <c r="AN441" s="447"/>
      <c r="AO441" s="95"/>
      <c r="AP441" s="95"/>
      <c r="AQ441" s="177" t="str">
        <f t="shared" si="458"/>
        <v/>
      </c>
      <c r="AR441" s="95" t="str">
        <f t="shared" si="459"/>
        <v/>
      </c>
      <c r="AS441" s="447"/>
      <c r="AT441" s="95"/>
      <c r="AU441" s="95"/>
      <c r="AV441" s="177" t="str">
        <f t="shared" si="460"/>
        <v/>
      </c>
      <c r="AW441" s="95" t="str">
        <f t="shared" si="461"/>
        <v/>
      </c>
      <c r="AX441" s="447"/>
    </row>
    <row r="442" spans="2:50" ht="15.6" hidden="1">
      <c r="B442" s="460" t="s">
        <v>115</v>
      </c>
      <c r="C442" s="461"/>
      <c r="D442" s="461"/>
      <c r="E442" s="461"/>
      <c r="F442" s="461"/>
      <c r="G442" s="461"/>
      <c r="H442" s="461"/>
      <c r="I442" s="150"/>
      <c r="J442" s="150"/>
      <c r="K442" s="150"/>
      <c r="L442" s="150"/>
      <c r="M442" s="150"/>
      <c r="N442" s="448" t="s">
        <v>116</v>
      </c>
      <c r="O442" s="463" t="s">
        <v>63</v>
      </c>
      <c r="P442" s="465">
        <f>AT422+1</f>
        <v>46021</v>
      </c>
      <c r="Q442" s="456"/>
      <c r="R442" s="456"/>
      <c r="S442" s="456"/>
      <c r="T442" s="456"/>
      <c r="U442" s="465">
        <f>P442+1</f>
        <v>46022</v>
      </c>
      <c r="V442" s="456"/>
      <c r="W442" s="456"/>
      <c r="X442" s="456"/>
      <c r="Y442" s="456"/>
      <c r="Z442" s="465">
        <f>U442+1</f>
        <v>46023</v>
      </c>
      <c r="AA442" s="456"/>
      <c r="AB442" s="456"/>
      <c r="AC442" s="456"/>
      <c r="AD442" s="456"/>
      <c r="AE442" s="465">
        <f>Z442+1</f>
        <v>46024</v>
      </c>
      <c r="AF442" s="456"/>
      <c r="AG442" s="456"/>
      <c r="AH442" s="456"/>
      <c r="AI442" s="456"/>
      <c r="AJ442" s="465">
        <f>AE442+1</f>
        <v>46025</v>
      </c>
      <c r="AK442" s="456"/>
      <c r="AL442" s="456"/>
      <c r="AM442" s="456"/>
      <c r="AN442" s="456"/>
      <c r="AO442" s="465">
        <f>AJ442+1</f>
        <v>46026</v>
      </c>
      <c r="AP442" s="456"/>
      <c r="AQ442" s="456"/>
      <c r="AR442" s="456"/>
      <c r="AS442" s="456"/>
      <c r="AT442" s="465">
        <f>AO442+1</f>
        <v>46027</v>
      </c>
      <c r="AU442" s="456"/>
      <c r="AV442" s="456"/>
      <c r="AW442" s="456"/>
      <c r="AX442" s="456"/>
    </row>
    <row r="443" spans="2:50" ht="15.6" hidden="1">
      <c r="B443" s="462"/>
      <c r="C443" s="462"/>
      <c r="D443" s="462"/>
      <c r="E443" s="462"/>
      <c r="F443" s="462"/>
      <c r="G443" s="462"/>
      <c r="H443" s="462"/>
      <c r="I443" s="150"/>
      <c r="J443" s="150"/>
      <c r="K443" s="150"/>
      <c r="L443" s="150"/>
      <c r="M443" s="150"/>
      <c r="N443" s="448"/>
      <c r="O443" s="464"/>
      <c r="P443" s="465" t="s">
        <v>77</v>
      </c>
      <c r="Q443" s="456"/>
      <c r="R443" s="456"/>
      <c r="S443" s="456"/>
      <c r="T443" s="456"/>
      <c r="U443" s="465" t="s">
        <v>78</v>
      </c>
      <c r="V443" s="456"/>
      <c r="W443" s="456"/>
      <c r="X443" s="456"/>
      <c r="Y443" s="456"/>
      <c r="Z443" s="465" t="s">
        <v>79</v>
      </c>
      <c r="AA443" s="456"/>
      <c r="AB443" s="456"/>
      <c r="AC443" s="456"/>
      <c r="AD443" s="456"/>
      <c r="AE443" s="465" t="s">
        <v>74</v>
      </c>
      <c r="AF443" s="456"/>
      <c r="AG443" s="456"/>
      <c r="AH443" s="456"/>
      <c r="AI443" s="456"/>
      <c r="AJ443" s="465" t="s">
        <v>75</v>
      </c>
      <c r="AK443" s="456"/>
      <c r="AL443" s="456"/>
      <c r="AM443" s="456"/>
      <c r="AN443" s="456"/>
      <c r="AO443" s="465" t="s">
        <v>70</v>
      </c>
      <c r="AP443" s="456"/>
      <c r="AQ443" s="456"/>
      <c r="AR443" s="456"/>
      <c r="AS443" s="456"/>
      <c r="AT443" s="465" t="s">
        <v>76</v>
      </c>
      <c r="AU443" s="456"/>
      <c r="AV443" s="456"/>
      <c r="AW443" s="456"/>
      <c r="AX443" s="456"/>
    </row>
    <row r="444" spans="2:50" hidden="1">
      <c r="B444" s="448" t="s">
        <v>117</v>
      </c>
      <c r="C444" s="448" t="s">
        <v>118</v>
      </c>
      <c r="D444" s="448"/>
      <c r="E444" s="448" t="s">
        <v>119</v>
      </c>
      <c r="F444" s="448"/>
      <c r="G444" s="448"/>
      <c r="H444" s="452" t="s">
        <v>120</v>
      </c>
      <c r="I444" s="455" t="s">
        <v>121</v>
      </c>
      <c r="J444" s="455"/>
      <c r="K444" s="455"/>
      <c r="L444" s="455" t="s">
        <v>120</v>
      </c>
      <c r="M444" s="455" t="s">
        <v>122</v>
      </c>
      <c r="N444" s="448"/>
      <c r="O444" s="448" t="s">
        <v>123</v>
      </c>
      <c r="P444" s="449" t="s">
        <v>124</v>
      </c>
      <c r="Q444" s="450"/>
      <c r="R444" s="450"/>
      <c r="S444" s="451"/>
      <c r="T444" s="448" t="s">
        <v>120</v>
      </c>
      <c r="U444" s="449" t="s">
        <v>124</v>
      </c>
      <c r="V444" s="450"/>
      <c r="W444" s="450"/>
      <c r="X444" s="451"/>
      <c r="Y444" s="448" t="s">
        <v>120</v>
      </c>
      <c r="Z444" s="449" t="s">
        <v>124</v>
      </c>
      <c r="AA444" s="450"/>
      <c r="AB444" s="450"/>
      <c r="AC444" s="451"/>
      <c r="AD444" s="448" t="s">
        <v>120</v>
      </c>
      <c r="AE444" s="449" t="s">
        <v>124</v>
      </c>
      <c r="AF444" s="450"/>
      <c r="AG444" s="450"/>
      <c r="AH444" s="451"/>
      <c r="AI444" s="448" t="s">
        <v>120</v>
      </c>
      <c r="AJ444" s="449" t="s">
        <v>124</v>
      </c>
      <c r="AK444" s="450"/>
      <c r="AL444" s="450"/>
      <c r="AM444" s="451"/>
      <c r="AN444" s="448" t="s">
        <v>120</v>
      </c>
      <c r="AO444" s="449" t="s">
        <v>124</v>
      </c>
      <c r="AP444" s="450"/>
      <c r="AQ444" s="450"/>
      <c r="AR444" s="451"/>
      <c r="AS444" s="448" t="s">
        <v>120</v>
      </c>
      <c r="AT444" s="449" t="s">
        <v>124</v>
      </c>
      <c r="AU444" s="450"/>
      <c r="AV444" s="450"/>
      <c r="AW444" s="451"/>
      <c r="AX444" s="448" t="s">
        <v>120</v>
      </c>
    </row>
    <row r="445" spans="2:50" hidden="1">
      <c r="B445" s="448"/>
      <c r="C445" s="448"/>
      <c r="D445" s="448"/>
      <c r="E445" s="448" t="s">
        <v>125</v>
      </c>
      <c r="F445" s="448"/>
      <c r="G445" s="448"/>
      <c r="H445" s="453"/>
      <c r="I445" s="455" t="s">
        <v>125</v>
      </c>
      <c r="J445" s="455"/>
      <c r="K445" s="455"/>
      <c r="L445" s="455"/>
      <c r="M445" s="455"/>
      <c r="N445" s="448"/>
      <c r="O445" s="448"/>
      <c r="P445" s="449" t="s">
        <v>126</v>
      </c>
      <c r="Q445" s="450"/>
      <c r="R445" s="450"/>
      <c r="S445" s="451"/>
      <c r="T445" s="448"/>
      <c r="U445" s="449" t="s">
        <v>126</v>
      </c>
      <c r="V445" s="450"/>
      <c r="W445" s="450"/>
      <c r="X445" s="451"/>
      <c r="Y445" s="448"/>
      <c r="Z445" s="449" t="s">
        <v>126</v>
      </c>
      <c r="AA445" s="450"/>
      <c r="AB445" s="450"/>
      <c r="AC445" s="451"/>
      <c r="AD445" s="448"/>
      <c r="AE445" s="449" t="s">
        <v>126</v>
      </c>
      <c r="AF445" s="450"/>
      <c r="AG445" s="450"/>
      <c r="AH445" s="451"/>
      <c r="AI445" s="448"/>
      <c r="AJ445" s="449" t="s">
        <v>126</v>
      </c>
      <c r="AK445" s="450"/>
      <c r="AL445" s="450"/>
      <c r="AM445" s="451"/>
      <c r="AN445" s="448"/>
      <c r="AO445" s="449" t="s">
        <v>126</v>
      </c>
      <c r="AP445" s="450"/>
      <c r="AQ445" s="450"/>
      <c r="AR445" s="451"/>
      <c r="AS445" s="448"/>
      <c r="AT445" s="449" t="s">
        <v>126</v>
      </c>
      <c r="AU445" s="450"/>
      <c r="AV445" s="450"/>
      <c r="AW445" s="451"/>
      <c r="AX445" s="448"/>
    </row>
    <row r="446" spans="2:50" hidden="1">
      <c r="B446" s="448"/>
      <c r="C446" s="448"/>
      <c r="D446" s="448"/>
      <c r="E446" s="94" t="s">
        <v>127</v>
      </c>
      <c r="F446" s="94" t="s">
        <v>128</v>
      </c>
      <c r="G446" s="94" t="s">
        <v>129</v>
      </c>
      <c r="H446" s="454"/>
      <c r="I446" s="152" t="s">
        <v>127</v>
      </c>
      <c r="J446" s="152" t="s">
        <v>128</v>
      </c>
      <c r="K446" s="152" t="s">
        <v>129</v>
      </c>
      <c r="L446" s="455"/>
      <c r="M446" s="455"/>
      <c r="N446" s="448"/>
      <c r="O446" s="448"/>
      <c r="P446" s="94" t="s">
        <v>127</v>
      </c>
      <c r="Q446" s="94" t="s">
        <v>128</v>
      </c>
      <c r="R446" s="94" t="s">
        <v>129</v>
      </c>
      <c r="S446" s="94" t="s">
        <v>122</v>
      </c>
      <c r="T446" s="448"/>
      <c r="U446" s="94" t="s">
        <v>127</v>
      </c>
      <c r="V446" s="94" t="s">
        <v>128</v>
      </c>
      <c r="W446" s="94" t="s">
        <v>129</v>
      </c>
      <c r="X446" s="94" t="s">
        <v>122</v>
      </c>
      <c r="Y446" s="448"/>
      <c r="Z446" s="94" t="s">
        <v>127</v>
      </c>
      <c r="AA446" s="94" t="s">
        <v>128</v>
      </c>
      <c r="AB446" s="94" t="s">
        <v>129</v>
      </c>
      <c r="AC446" s="94" t="s">
        <v>122</v>
      </c>
      <c r="AD446" s="448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8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8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8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8"/>
    </row>
    <row r="447" spans="2:50" hidden="1">
      <c r="B447" s="448" t="s">
        <v>45</v>
      </c>
      <c r="C447" s="95">
        <f>C427</f>
        <v>1</v>
      </c>
      <c r="D447" s="95"/>
      <c r="E447" s="95"/>
      <c r="F447" s="95"/>
      <c r="G447" s="177" t="e">
        <f>F447/E447</f>
        <v>#DIV/0!</v>
      </c>
      <c r="H447" s="447" t="e">
        <f>AVERAGE(G447:G461)</f>
        <v>#DIV/0!</v>
      </c>
      <c r="I447" s="153" t="str">
        <f t="shared" ref="I447:I449" si="465">IFERROR(AVERAGE(P447,U447,Z447,AE447,AJ447,AO447,AT447),"")</f>
        <v/>
      </c>
      <c r="J447" s="153" t="str">
        <f t="shared" ref="J447:J449" si="466">IFERROR(AVERAGE(Q447,V447,AA447,AF447,AK447,AP447,AU447),"")</f>
        <v/>
      </c>
      <c r="K447" s="154" t="str">
        <f t="shared" ref="K447:K449" si="467">IFERROR(AVERAGE(R447,W447,AB447,AG447,AL447,AQ447,AV447),"")</f>
        <v/>
      </c>
      <c r="L447" s="457" t="str">
        <f>IFERROR(AVERAGE(K447:K461),"-")</f>
        <v>-</v>
      </c>
      <c r="M447" s="153" t="str">
        <f>IFERROR(RANK(K447, K$447:K$461),"")</f>
        <v/>
      </c>
      <c r="N447" s="448"/>
      <c r="O447" s="448"/>
      <c r="P447" s="95"/>
      <c r="Q447" s="95"/>
      <c r="R447" s="177" t="str">
        <f>IFERROR(Q447/P447,"")</f>
        <v/>
      </c>
      <c r="S447" s="95" t="str">
        <f>IFERROR(RANK(R447, R$447:R$461),"")</f>
        <v/>
      </c>
      <c r="T447" s="447" t="e">
        <f>AVERAGE(R447:R461)</f>
        <v>#DIV/0!</v>
      </c>
      <c r="U447" s="95"/>
      <c r="V447" s="95"/>
      <c r="W447" s="177" t="str">
        <f>IFERROR(V447/U447,"")</f>
        <v/>
      </c>
      <c r="X447" s="95" t="str">
        <f>IFERROR(RANK(W447, W$447:W$461),"")</f>
        <v/>
      </c>
      <c r="Y447" s="447" t="e">
        <f>AVERAGE(W447:W461)</f>
        <v>#DIV/0!</v>
      </c>
      <c r="Z447" s="95"/>
      <c r="AA447" s="95"/>
      <c r="AB447" s="177" t="str">
        <f>IFERROR(AA447/Z447,"")</f>
        <v/>
      </c>
      <c r="AC447" s="95" t="str">
        <f>IFERROR(RANK(AB447, AB$447:AB$461),"")</f>
        <v/>
      </c>
      <c r="AD447" s="447" t="e">
        <f>AVERAGE(AB447:AB461)</f>
        <v>#DIV/0!</v>
      </c>
      <c r="AE447" s="95"/>
      <c r="AF447" s="95"/>
      <c r="AG447" s="177" t="str">
        <f>IFERROR(AF447/AE447,"")</f>
        <v/>
      </c>
      <c r="AH447" s="95" t="str">
        <f>IFERROR(RANK(AG447, AG$447:AG$461),"")</f>
        <v/>
      </c>
      <c r="AI447" s="447" t="e">
        <f>AVERAGE(AG447:AG461)</f>
        <v>#DIV/0!</v>
      </c>
      <c r="AJ447" s="95"/>
      <c r="AK447" s="95"/>
      <c r="AL447" s="177" t="str">
        <f>IFERROR(AK447/AJ447,"")</f>
        <v/>
      </c>
      <c r="AM447" s="95" t="str">
        <f>IFERROR(RANK(AL447, AL$447:AL$461),"")</f>
        <v/>
      </c>
      <c r="AN447" s="447" t="e">
        <f>AVERAGE(AL447:AL461)</f>
        <v>#DIV/0!</v>
      </c>
      <c r="AO447" s="95"/>
      <c r="AP447" s="95"/>
      <c r="AQ447" s="177" t="str">
        <f>IFERROR(AP447/AO447,"")</f>
        <v/>
      </c>
      <c r="AR447" s="95" t="str">
        <f>IFERROR(RANK(AQ447, AQ$447:AQ$461),"")</f>
        <v/>
      </c>
      <c r="AS447" s="447" t="e">
        <f>AVERAGE(AQ447:AQ461)</f>
        <v>#DIV/0!</v>
      </c>
      <c r="AT447" s="95"/>
      <c r="AU447" s="95"/>
      <c r="AV447" s="177" t="str">
        <f>IFERROR(AU447/AT447,"")</f>
        <v/>
      </c>
      <c r="AW447" s="95" t="str">
        <f>IFERROR(RANK(AV447, AV$447:AV$461),"")</f>
        <v/>
      </c>
      <c r="AX447" s="447" t="e">
        <f>AVERAGE(AV447:AV461)</f>
        <v>#DIV/0!</v>
      </c>
    </row>
    <row r="448" spans="2:50" hidden="1">
      <c r="B448" s="456"/>
      <c r="C448" s="95">
        <f t="shared" ref="C448:C461" si="468">C428</f>
        <v>2</v>
      </c>
      <c r="D448" s="95"/>
      <c r="E448" s="95"/>
      <c r="F448" s="95"/>
      <c r="G448" s="177"/>
      <c r="H448" s="447"/>
      <c r="I448" s="153" t="str">
        <f t="shared" si="465"/>
        <v/>
      </c>
      <c r="J448" s="153" t="str">
        <f t="shared" si="466"/>
        <v/>
      </c>
      <c r="K448" s="154" t="str">
        <f t="shared" si="467"/>
        <v/>
      </c>
      <c r="L448" s="458"/>
      <c r="M448" s="153" t="str">
        <f t="shared" ref="M448:M461" si="469">IFERROR(RANK(K448, K$447:K$461),"")</f>
        <v/>
      </c>
      <c r="N448" s="448"/>
      <c r="O448" s="448"/>
      <c r="P448" s="95"/>
      <c r="Q448" s="95"/>
      <c r="R448" s="177" t="str">
        <f t="shared" ref="R448:R461" si="470">IFERROR(Q448/P448,"")</f>
        <v/>
      </c>
      <c r="S448" s="95" t="str">
        <f t="shared" ref="S448:S461" si="471">IFERROR(RANK(R448, R$447:R$461),"")</f>
        <v/>
      </c>
      <c r="T448" s="447"/>
      <c r="U448" s="95"/>
      <c r="V448" s="95"/>
      <c r="W448" s="177" t="str">
        <f t="shared" ref="W448:W461" si="472">IFERROR(V448/U448,"")</f>
        <v/>
      </c>
      <c r="X448" s="95" t="str">
        <f t="shared" ref="X448:X461" si="473">IFERROR(RANK(W448, W$447:W$461),"")</f>
        <v/>
      </c>
      <c r="Y448" s="447"/>
      <c r="Z448" s="95"/>
      <c r="AA448" s="95"/>
      <c r="AB448" s="177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47"/>
      <c r="AE448" s="95"/>
      <c r="AF448" s="95"/>
      <c r="AG448" s="177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47"/>
      <c r="AJ448" s="95"/>
      <c r="AK448" s="95"/>
      <c r="AL448" s="177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47"/>
      <c r="AO448" s="95"/>
      <c r="AP448" s="95"/>
      <c r="AQ448" s="177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47"/>
      <c r="AT448" s="95"/>
      <c r="AU448" s="95"/>
      <c r="AV448" s="177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47"/>
    </row>
    <row r="449" spans="2:50" hidden="1">
      <c r="B449" s="456"/>
      <c r="C449" s="95">
        <f t="shared" si="468"/>
        <v>3</v>
      </c>
      <c r="D449" s="95"/>
      <c r="E449" s="95"/>
      <c r="F449" s="95"/>
      <c r="G449" s="177"/>
      <c r="H449" s="447"/>
      <c r="I449" s="153" t="str">
        <f t="shared" si="465"/>
        <v/>
      </c>
      <c r="J449" s="153" t="str">
        <f t="shared" si="466"/>
        <v/>
      </c>
      <c r="K449" s="154" t="str">
        <f t="shared" si="467"/>
        <v/>
      </c>
      <c r="L449" s="458"/>
      <c r="M449" s="153" t="str">
        <f t="shared" si="469"/>
        <v/>
      </c>
      <c r="N449" s="448"/>
      <c r="O449" s="448"/>
      <c r="P449" s="95"/>
      <c r="Q449" s="95"/>
      <c r="R449" s="177" t="str">
        <f t="shared" si="470"/>
        <v/>
      </c>
      <c r="S449" s="95" t="str">
        <f t="shared" si="471"/>
        <v/>
      </c>
      <c r="T449" s="447"/>
      <c r="U449" s="95"/>
      <c r="V449" s="95"/>
      <c r="W449" s="177" t="str">
        <f t="shared" si="472"/>
        <v/>
      </c>
      <c r="X449" s="95" t="str">
        <f t="shared" si="473"/>
        <v/>
      </c>
      <c r="Y449" s="447"/>
      <c r="Z449" s="95"/>
      <c r="AA449" s="95"/>
      <c r="AB449" s="177" t="str">
        <f t="shared" si="474"/>
        <v/>
      </c>
      <c r="AC449" s="95" t="str">
        <f t="shared" si="475"/>
        <v/>
      </c>
      <c r="AD449" s="447"/>
      <c r="AE449" s="95"/>
      <c r="AF449" s="95"/>
      <c r="AG449" s="177" t="str">
        <f t="shared" si="476"/>
        <v/>
      </c>
      <c r="AH449" s="95" t="str">
        <f t="shared" si="477"/>
        <v/>
      </c>
      <c r="AI449" s="447"/>
      <c r="AJ449" s="95"/>
      <c r="AK449" s="95"/>
      <c r="AL449" s="177" t="str">
        <f t="shared" si="478"/>
        <v/>
      </c>
      <c r="AM449" s="95" t="str">
        <f t="shared" si="479"/>
        <v/>
      </c>
      <c r="AN449" s="447"/>
      <c r="AO449" s="95"/>
      <c r="AP449" s="95"/>
      <c r="AQ449" s="177" t="str">
        <f t="shared" si="480"/>
        <v/>
      </c>
      <c r="AR449" s="95" t="str">
        <f t="shared" si="481"/>
        <v/>
      </c>
      <c r="AS449" s="447"/>
      <c r="AT449" s="95"/>
      <c r="AU449" s="95"/>
      <c r="AV449" s="177" t="str">
        <f t="shared" si="482"/>
        <v/>
      </c>
      <c r="AW449" s="95" t="str">
        <f t="shared" si="483"/>
        <v/>
      </c>
      <c r="AX449" s="447"/>
    </row>
    <row r="450" spans="2:50" hidden="1">
      <c r="B450" s="456"/>
      <c r="C450" s="95">
        <f t="shared" si="468"/>
        <v>4</v>
      </c>
      <c r="D450" s="95"/>
      <c r="E450" s="95"/>
      <c r="F450" s="95"/>
      <c r="G450" s="177"/>
      <c r="H450" s="447"/>
      <c r="I450" s="153" t="str">
        <f>IFERROR(AVERAGE(P450,U450,Z450,AE450,AJ450,AO450,AT450),"")</f>
        <v/>
      </c>
      <c r="J450" s="153" t="str">
        <f>IFERROR(AVERAGE(Q450,V450,AA450,AF450,AK450,AP450,AU450),"")</f>
        <v/>
      </c>
      <c r="K450" s="154" t="str">
        <f>IFERROR(AVERAGE(R450,W450,AB450,AG450,AL450,AQ450,AV450),"")</f>
        <v/>
      </c>
      <c r="L450" s="458"/>
      <c r="M450" s="153" t="str">
        <f t="shared" si="469"/>
        <v/>
      </c>
      <c r="N450" s="448"/>
      <c r="O450" s="448"/>
      <c r="P450" s="95"/>
      <c r="Q450" s="95"/>
      <c r="R450" s="177" t="str">
        <f t="shared" si="470"/>
        <v/>
      </c>
      <c r="S450" s="95" t="str">
        <f t="shared" si="471"/>
        <v/>
      </c>
      <c r="T450" s="447"/>
      <c r="U450" s="95"/>
      <c r="V450" s="95"/>
      <c r="W450" s="177" t="str">
        <f t="shared" si="472"/>
        <v/>
      </c>
      <c r="X450" s="95" t="str">
        <f t="shared" si="473"/>
        <v/>
      </c>
      <c r="Y450" s="447"/>
      <c r="Z450" s="95"/>
      <c r="AA450" s="95"/>
      <c r="AB450" s="177" t="str">
        <f t="shared" si="474"/>
        <v/>
      </c>
      <c r="AC450" s="95" t="str">
        <f t="shared" si="475"/>
        <v/>
      </c>
      <c r="AD450" s="447"/>
      <c r="AE450" s="95"/>
      <c r="AF450" s="95"/>
      <c r="AG450" s="177" t="str">
        <f t="shared" si="476"/>
        <v/>
      </c>
      <c r="AH450" s="95" t="str">
        <f t="shared" si="477"/>
        <v/>
      </c>
      <c r="AI450" s="447"/>
      <c r="AJ450" s="95"/>
      <c r="AK450" s="95"/>
      <c r="AL450" s="177" t="str">
        <f t="shared" si="478"/>
        <v/>
      </c>
      <c r="AM450" s="95" t="str">
        <f t="shared" si="479"/>
        <v/>
      </c>
      <c r="AN450" s="447"/>
      <c r="AO450" s="95"/>
      <c r="AP450" s="95"/>
      <c r="AQ450" s="177" t="str">
        <f t="shared" si="480"/>
        <v/>
      </c>
      <c r="AR450" s="95" t="str">
        <f t="shared" si="481"/>
        <v/>
      </c>
      <c r="AS450" s="447"/>
      <c r="AT450" s="95"/>
      <c r="AU450" s="95"/>
      <c r="AV450" s="177" t="str">
        <f t="shared" si="482"/>
        <v/>
      </c>
      <c r="AW450" s="95" t="str">
        <f t="shared" si="483"/>
        <v/>
      </c>
      <c r="AX450" s="447"/>
    </row>
    <row r="451" spans="2:50" hidden="1">
      <c r="B451" s="456"/>
      <c r="C451" s="95">
        <f t="shared" si="468"/>
        <v>5</v>
      </c>
      <c r="D451" s="95"/>
      <c r="E451" s="95"/>
      <c r="F451" s="95"/>
      <c r="G451" s="177"/>
      <c r="H451" s="447"/>
      <c r="I451" s="153" t="str">
        <f t="shared" ref="I451:I461" si="484">IFERROR(AVERAGE(P451,U451,Z451,AE451,AJ451,AO451,AT451),"")</f>
        <v/>
      </c>
      <c r="J451" s="153" t="str">
        <f t="shared" ref="J451:J461" si="485">IFERROR(AVERAGE(Q451,V451,AA451,AF451,AK451,AP451,AU451),"")</f>
        <v/>
      </c>
      <c r="K451" s="154" t="str">
        <f t="shared" ref="K451:K461" si="486">IFERROR(AVERAGE(R451,W451,AB451,AG451,AL451,AQ451,AV451),"")</f>
        <v/>
      </c>
      <c r="L451" s="458"/>
      <c r="M451" s="153" t="str">
        <f t="shared" si="469"/>
        <v/>
      </c>
      <c r="N451" s="448"/>
      <c r="O451" s="448"/>
      <c r="P451" s="95"/>
      <c r="Q451" s="95"/>
      <c r="R451" s="177" t="str">
        <f t="shared" si="470"/>
        <v/>
      </c>
      <c r="S451" s="95" t="str">
        <f t="shared" si="471"/>
        <v/>
      </c>
      <c r="T451" s="447"/>
      <c r="U451" s="95"/>
      <c r="V451" s="95"/>
      <c r="W451" s="177" t="str">
        <f t="shared" si="472"/>
        <v/>
      </c>
      <c r="X451" s="95" t="str">
        <f t="shared" si="473"/>
        <v/>
      </c>
      <c r="Y451" s="447"/>
      <c r="Z451" s="95"/>
      <c r="AA451" s="95"/>
      <c r="AB451" s="177" t="str">
        <f t="shared" si="474"/>
        <v/>
      </c>
      <c r="AC451" s="95" t="str">
        <f t="shared" si="475"/>
        <v/>
      </c>
      <c r="AD451" s="447"/>
      <c r="AE451" s="95"/>
      <c r="AF451" s="95"/>
      <c r="AG451" s="177" t="str">
        <f t="shared" si="476"/>
        <v/>
      </c>
      <c r="AH451" s="95" t="str">
        <f t="shared" si="477"/>
        <v/>
      </c>
      <c r="AI451" s="447"/>
      <c r="AJ451" s="95"/>
      <c r="AK451" s="95"/>
      <c r="AL451" s="177" t="str">
        <f t="shared" si="478"/>
        <v/>
      </c>
      <c r="AM451" s="95" t="str">
        <f t="shared" si="479"/>
        <v/>
      </c>
      <c r="AN451" s="447"/>
      <c r="AO451" s="95"/>
      <c r="AP451" s="95"/>
      <c r="AQ451" s="177" t="str">
        <f t="shared" si="480"/>
        <v/>
      </c>
      <c r="AR451" s="95" t="str">
        <f t="shared" si="481"/>
        <v/>
      </c>
      <c r="AS451" s="447"/>
      <c r="AT451" s="95"/>
      <c r="AU451" s="95"/>
      <c r="AV451" s="177" t="str">
        <f t="shared" si="482"/>
        <v/>
      </c>
      <c r="AW451" s="95" t="str">
        <f t="shared" si="483"/>
        <v/>
      </c>
      <c r="AX451" s="447"/>
    </row>
    <row r="452" spans="2:50" hidden="1">
      <c r="B452" s="456"/>
      <c r="C452" s="95">
        <f t="shared" si="468"/>
        <v>6</v>
      </c>
      <c r="D452" s="95"/>
      <c r="E452" s="95"/>
      <c r="F452" s="95"/>
      <c r="G452" s="177"/>
      <c r="H452" s="447"/>
      <c r="I452" s="153" t="str">
        <f t="shared" si="484"/>
        <v/>
      </c>
      <c r="J452" s="153" t="str">
        <f t="shared" si="485"/>
        <v/>
      </c>
      <c r="K452" s="154" t="str">
        <f t="shared" si="486"/>
        <v/>
      </c>
      <c r="L452" s="458"/>
      <c r="M452" s="153" t="str">
        <f t="shared" si="469"/>
        <v/>
      </c>
      <c r="N452" s="448"/>
      <c r="O452" s="448"/>
      <c r="P452" s="95"/>
      <c r="Q452" s="95"/>
      <c r="R452" s="177" t="str">
        <f t="shared" si="470"/>
        <v/>
      </c>
      <c r="S452" s="95" t="str">
        <f t="shared" si="471"/>
        <v/>
      </c>
      <c r="T452" s="447"/>
      <c r="U452" s="95"/>
      <c r="V452" s="95"/>
      <c r="W452" s="177" t="str">
        <f t="shared" si="472"/>
        <v/>
      </c>
      <c r="X452" s="95" t="str">
        <f t="shared" si="473"/>
        <v/>
      </c>
      <c r="Y452" s="447"/>
      <c r="Z452" s="95"/>
      <c r="AA452" s="95"/>
      <c r="AB452" s="177" t="str">
        <f t="shared" si="474"/>
        <v/>
      </c>
      <c r="AC452" s="95" t="str">
        <f t="shared" si="475"/>
        <v/>
      </c>
      <c r="AD452" s="447"/>
      <c r="AE452" s="95"/>
      <c r="AF452" s="95"/>
      <c r="AG452" s="177" t="str">
        <f t="shared" si="476"/>
        <v/>
      </c>
      <c r="AH452" s="95" t="str">
        <f t="shared" si="477"/>
        <v/>
      </c>
      <c r="AI452" s="447"/>
      <c r="AJ452" s="95"/>
      <c r="AK452" s="95"/>
      <c r="AL452" s="177" t="str">
        <f t="shared" si="478"/>
        <v/>
      </c>
      <c r="AM452" s="95" t="str">
        <f t="shared" si="479"/>
        <v/>
      </c>
      <c r="AN452" s="447"/>
      <c r="AO452" s="95"/>
      <c r="AP452" s="95"/>
      <c r="AQ452" s="177" t="str">
        <f t="shared" si="480"/>
        <v/>
      </c>
      <c r="AR452" s="95" t="str">
        <f t="shared" si="481"/>
        <v/>
      </c>
      <c r="AS452" s="447"/>
      <c r="AT452" s="95"/>
      <c r="AU452" s="95"/>
      <c r="AV452" s="177" t="str">
        <f t="shared" si="482"/>
        <v/>
      </c>
      <c r="AW452" s="95" t="str">
        <f t="shared" si="483"/>
        <v/>
      </c>
      <c r="AX452" s="447"/>
    </row>
    <row r="453" spans="2:50" hidden="1">
      <c r="B453" s="456"/>
      <c r="C453" s="95">
        <f t="shared" si="468"/>
        <v>7</v>
      </c>
      <c r="D453" s="95"/>
      <c r="E453" s="95"/>
      <c r="F453" s="95"/>
      <c r="G453" s="177"/>
      <c r="H453" s="447"/>
      <c r="I453" s="153" t="str">
        <f t="shared" si="484"/>
        <v/>
      </c>
      <c r="J453" s="153" t="str">
        <f t="shared" si="485"/>
        <v/>
      </c>
      <c r="K453" s="154" t="str">
        <f t="shared" si="486"/>
        <v/>
      </c>
      <c r="L453" s="458"/>
      <c r="M453" s="153" t="str">
        <f t="shared" si="469"/>
        <v/>
      </c>
      <c r="N453" s="448"/>
      <c r="O453" s="448"/>
      <c r="P453" s="95"/>
      <c r="Q453" s="95"/>
      <c r="R453" s="177" t="str">
        <f t="shared" si="470"/>
        <v/>
      </c>
      <c r="S453" s="95" t="str">
        <f t="shared" si="471"/>
        <v/>
      </c>
      <c r="T453" s="447"/>
      <c r="U453" s="95"/>
      <c r="V453" s="95"/>
      <c r="W453" s="177" t="str">
        <f t="shared" si="472"/>
        <v/>
      </c>
      <c r="X453" s="95" t="str">
        <f t="shared" si="473"/>
        <v/>
      </c>
      <c r="Y453" s="447"/>
      <c r="Z453" s="95"/>
      <c r="AA453" s="95"/>
      <c r="AB453" s="177" t="str">
        <f t="shared" si="474"/>
        <v/>
      </c>
      <c r="AC453" s="95" t="str">
        <f t="shared" si="475"/>
        <v/>
      </c>
      <c r="AD453" s="447"/>
      <c r="AE453" s="95"/>
      <c r="AF453" s="95"/>
      <c r="AG453" s="177" t="str">
        <f t="shared" si="476"/>
        <v/>
      </c>
      <c r="AH453" s="95" t="str">
        <f t="shared" si="477"/>
        <v/>
      </c>
      <c r="AI453" s="447"/>
      <c r="AJ453" s="95"/>
      <c r="AK453" s="95"/>
      <c r="AL453" s="177" t="str">
        <f t="shared" si="478"/>
        <v/>
      </c>
      <c r="AM453" s="95" t="str">
        <f t="shared" si="479"/>
        <v/>
      </c>
      <c r="AN453" s="447"/>
      <c r="AO453" s="95"/>
      <c r="AP453" s="95"/>
      <c r="AQ453" s="177" t="str">
        <f t="shared" si="480"/>
        <v/>
      </c>
      <c r="AR453" s="95" t="str">
        <f t="shared" si="481"/>
        <v/>
      </c>
      <c r="AS453" s="447"/>
      <c r="AT453" s="95"/>
      <c r="AU453" s="95"/>
      <c r="AV453" s="177" t="str">
        <f t="shared" si="482"/>
        <v/>
      </c>
      <c r="AW453" s="95" t="str">
        <f t="shared" si="483"/>
        <v/>
      </c>
      <c r="AX453" s="447"/>
    </row>
    <row r="454" spans="2:50" hidden="1">
      <c r="B454" s="456"/>
      <c r="C454" s="95">
        <f t="shared" si="468"/>
        <v>8</v>
      </c>
      <c r="D454" s="95"/>
      <c r="E454" s="95"/>
      <c r="F454" s="95"/>
      <c r="G454" s="177"/>
      <c r="H454" s="447"/>
      <c r="I454" s="153" t="str">
        <f t="shared" si="484"/>
        <v/>
      </c>
      <c r="J454" s="153" t="str">
        <f t="shared" si="485"/>
        <v/>
      </c>
      <c r="K454" s="154" t="str">
        <f t="shared" si="486"/>
        <v/>
      </c>
      <c r="L454" s="458"/>
      <c r="M454" s="153" t="str">
        <f t="shared" si="469"/>
        <v/>
      </c>
      <c r="N454" s="448"/>
      <c r="O454" s="448"/>
      <c r="P454" s="95"/>
      <c r="Q454" s="95"/>
      <c r="R454" s="177" t="str">
        <f t="shared" si="470"/>
        <v/>
      </c>
      <c r="S454" s="95" t="str">
        <f t="shared" si="471"/>
        <v/>
      </c>
      <c r="T454" s="447"/>
      <c r="U454" s="95"/>
      <c r="V454" s="95"/>
      <c r="W454" s="177" t="str">
        <f t="shared" si="472"/>
        <v/>
      </c>
      <c r="X454" s="95" t="str">
        <f t="shared" si="473"/>
        <v/>
      </c>
      <c r="Y454" s="447"/>
      <c r="Z454" s="95"/>
      <c r="AA454" s="95"/>
      <c r="AB454" s="177" t="str">
        <f t="shared" si="474"/>
        <v/>
      </c>
      <c r="AC454" s="95" t="str">
        <f t="shared" si="475"/>
        <v/>
      </c>
      <c r="AD454" s="447"/>
      <c r="AE454" s="95"/>
      <c r="AF454" s="95"/>
      <c r="AG454" s="177" t="str">
        <f t="shared" si="476"/>
        <v/>
      </c>
      <c r="AH454" s="95" t="str">
        <f t="shared" si="477"/>
        <v/>
      </c>
      <c r="AI454" s="447"/>
      <c r="AJ454" s="95"/>
      <c r="AK454" s="95"/>
      <c r="AL454" s="177" t="str">
        <f t="shared" si="478"/>
        <v/>
      </c>
      <c r="AM454" s="95" t="str">
        <f t="shared" si="479"/>
        <v/>
      </c>
      <c r="AN454" s="447"/>
      <c r="AO454" s="95"/>
      <c r="AP454" s="95"/>
      <c r="AQ454" s="177" t="str">
        <f t="shared" si="480"/>
        <v/>
      </c>
      <c r="AR454" s="95" t="str">
        <f t="shared" si="481"/>
        <v/>
      </c>
      <c r="AS454" s="447"/>
      <c r="AT454" s="95"/>
      <c r="AU454" s="95"/>
      <c r="AV454" s="177" t="str">
        <f t="shared" si="482"/>
        <v/>
      </c>
      <c r="AW454" s="95" t="str">
        <f t="shared" si="483"/>
        <v/>
      </c>
      <c r="AX454" s="447"/>
    </row>
    <row r="455" spans="2:50" hidden="1">
      <c r="B455" s="456"/>
      <c r="C455" s="95">
        <f t="shared" si="468"/>
        <v>9</v>
      </c>
      <c r="D455" s="95"/>
      <c r="E455" s="95"/>
      <c r="F455" s="95"/>
      <c r="G455" s="177"/>
      <c r="H455" s="447"/>
      <c r="I455" s="153" t="str">
        <f t="shared" si="484"/>
        <v/>
      </c>
      <c r="J455" s="153" t="str">
        <f t="shared" si="485"/>
        <v/>
      </c>
      <c r="K455" s="154" t="str">
        <f t="shared" si="486"/>
        <v/>
      </c>
      <c r="L455" s="458"/>
      <c r="M455" s="153" t="str">
        <f t="shared" si="469"/>
        <v/>
      </c>
      <c r="N455" s="448"/>
      <c r="O455" s="448"/>
      <c r="P455" s="95"/>
      <c r="Q455" s="95"/>
      <c r="R455" s="177" t="str">
        <f t="shared" si="470"/>
        <v/>
      </c>
      <c r="S455" s="95" t="str">
        <f t="shared" si="471"/>
        <v/>
      </c>
      <c r="T455" s="447"/>
      <c r="U455" s="95"/>
      <c r="V455" s="95"/>
      <c r="W455" s="177" t="str">
        <f t="shared" si="472"/>
        <v/>
      </c>
      <c r="X455" s="95" t="str">
        <f t="shared" si="473"/>
        <v/>
      </c>
      <c r="Y455" s="447"/>
      <c r="Z455" s="95"/>
      <c r="AA455" s="95"/>
      <c r="AB455" s="177" t="str">
        <f t="shared" si="474"/>
        <v/>
      </c>
      <c r="AC455" s="95" t="str">
        <f t="shared" si="475"/>
        <v/>
      </c>
      <c r="AD455" s="447"/>
      <c r="AE455" s="95"/>
      <c r="AF455" s="95"/>
      <c r="AG455" s="177" t="str">
        <f t="shared" si="476"/>
        <v/>
      </c>
      <c r="AH455" s="95" t="str">
        <f t="shared" si="477"/>
        <v/>
      </c>
      <c r="AI455" s="447"/>
      <c r="AJ455" s="95"/>
      <c r="AK455" s="95"/>
      <c r="AL455" s="177" t="str">
        <f t="shared" si="478"/>
        <v/>
      </c>
      <c r="AM455" s="95" t="str">
        <f t="shared" si="479"/>
        <v/>
      </c>
      <c r="AN455" s="447"/>
      <c r="AO455" s="95"/>
      <c r="AP455" s="95"/>
      <c r="AQ455" s="177" t="str">
        <f t="shared" si="480"/>
        <v/>
      </c>
      <c r="AR455" s="95" t="str">
        <f t="shared" si="481"/>
        <v/>
      </c>
      <c r="AS455" s="447"/>
      <c r="AT455" s="95"/>
      <c r="AU455" s="95"/>
      <c r="AV455" s="177" t="str">
        <f t="shared" si="482"/>
        <v/>
      </c>
      <c r="AW455" s="95" t="str">
        <f t="shared" si="483"/>
        <v/>
      </c>
      <c r="AX455" s="447"/>
    </row>
    <row r="456" spans="2:50" hidden="1">
      <c r="B456" s="456"/>
      <c r="C456" s="95">
        <f t="shared" si="468"/>
        <v>10</v>
      </c>
      <c r="D456" s="95"/>
      <c r="E456" s="95"/>
      <c r="F456" s="95"/>
      <c r="G456" s="177"/>
      <c r="H456" s="447"/>
      <c r="I456" s="153" t="str">
        <f t="shared" si="484"/>
        <v/>
      </c>
      <c r="J456" s="153" t="str">
        <f t="shared" si="485"/>
        <v/>
      </c>
      <c r="K456" s="154" t="str">
        <f t="shared" si="486"/>
        <v/>
      </c>
      <c r="L456" s="458"/>
      <c r="M456" s="153" t="str">
        <f t="shared" si="469"/>
        <v/>
      </c>
      <c r="N456" s="448"/>
      <c r="O456" s="448"/>
      <c r="P456" s="95"/>
      <c r="Q456" s="95"/>
      <c r="R456" s="177" t="str">
        <f t="shared" si="470"/>
        <v/>
      </c>
      <c r="S456" s="95" t="str">
        <f t="shared" si="471"/>
        <v/>
      </c>
      <c r="T456" s="447"/>
      <c r="U456" s="95"/>
      <c r="V456" s="95"/>
      <c r="W456" s="177" t="str">
        <f t="shared" si="472"/>
        <v/>
      </c>
      <c r="X456" s="95" t="str">
        <f t="shared" si="473"/>
        <v/>
      </c>
      <c r="Y456" s="447"/>
      <c r="Z456" s="95"/>
      <c r="AA456" s="95"/>
      <c r="AB456" s="177" t="str">
        <f t="shared" si="474"/>
        <v/>
      </c>
      <c r="AC456" s="95" t="str">
        <f t="shared" si="475"/>
        <v/>
      </c>
      <c r="AD456" s="447"/>
      <c r="AE456" s="95"/>
      <c r="AF456" s="95"/>
      <c r="AG456" s="177" t="str">
        <f t="shared" si="476"/>
        <v/>
      </c>
      <c r="AH456" s="95" t="str">
        <f t="shared" si="477"/>
        <v/>
      </c>
      <c r="AI456" s="447"/>
      <c r="AJ456" s="95"/>
      <c r="AK456" s="95"/>
      <c r="AL456" s="177" t="str">
        <f t="shared" si="478"/>
        <v/>
      </c>
      <c r="AM456" s="95" t="str">
        <f t="shared" si="479"/>
        <v/>
      </c>
      <c r="AN456" s="447"/>
      <c r="AO456" s="95"/>
      <c r="AP456" s="95"/>
      <c r="AQ456" s="177" t="str">
        <f t="shared" si="480"/>
        <v/>
      </c>
      <c r="AR456" s="95" t="str">
        <f t="shared" si="481"/>
        <v/>
      </c>
      <c r="AS456" s="447"/>
      <c r="AT456" s="95"/>
      <c r="AU456" s="95"/>
      <c r="AV456" s="177" t="str">
        <f t="shared" si="482"/>
        <v/>
      </c>
      <c r="AW456" s="95" t="str">
        <f t="shared" si="483"/>
        <v/>
      </c>
      <c r="AX456" s="447"/>
    </row>
    <row r="457" spans="2:50" hidden="1">
      <c r="B457" s="456"/>
      <c r="C457" s="95">
        <f t="shared" si="468"/>
        <v>11</v>
      </c>
      <c r="D457" s="95"/>
      <c r="E457" s="95"/>
      <c r="F457" s="95"/>
      <c r="G457" s="177"/>
      <c r="H457" s="447"/>
      <c r="I457" s="153" t="str">
        <f t="shared" si="484"/>
        <v/>
      </c>
      <c r="J457" s="153" t="str">
        <f t="shared" si="485"/>
        <v/>
      </c>
      <c r="K457" s="154" t="str">
        <f t="shared" si="486"/>
        <v/>
      </c>
      <c r="L457" s="458"/>
      <c r="M457" s="153" t="str">
        <f t="shared" si="469"/>
        <v/>
      </c>
      <c r="N457" s="448"/>
      <c r="O457" s="448"/>
      <c r="P457" s="95"/>
      <c r="Q457" s="95"/>
      <c r="R457" s="177" t="str">
        <f t="shared" si="470"/>
        <v/>
      </c>
      <c r="S457" s="95" t="str">
        <f t="shared" si="471"/>
        <v/>
      </c>
      <c r="T457" s="447"/>
      <c r="U457" s="95"/>
      <c r="V457" s="95"/>
      <c r="W457" s="177" t="str">
        <f t="shared" si="472"/>
        <v/>
      </c>
      <c r="X457" s="95" t="str">
        <f t="shared" si="473"/>
        <v/>
      </c>
      <c r="Y457" s="447"/>
      <c r="Z457" s="95"/>
      <c r="AA457" s="95"/>
      <c r="AB457" s="177" t="str">
        <f t="shared" si="474"/>
        <v/>
      </c>
      <c r="AC457" s="95" t="str">
        <f t="shared" si="475"/>
        <v/>
      </c>
      <c r="AD457" s="447"/>
      <c r="AE457" s="95"/>
      <c r="AF457" s="95"/>
      <c r="AG457" s="177" t="str">
        <f t="shared" si="476"/>
        <v/>
      </c>
      <c r="AH457" s="95" t="str">
        <f t="shared" si="477"/>
        <v/>
      </c>
      <c r="AI457" s="447"/>
      <c r="AJ457" s="95"/>
      <c r="AK457" s="95"/>
      <c r="AL457" s="177" t="str">
        <f t="shared" si="478"/>
        <v/>
      </c>
      <c r="AM457" s="95" t="str">
        <f t="shared" si="479"/>
        <v/>
      </c>
      <c r="AN457" s="447"/>
      <c r="AO457" s="95"/>
      <c r="AP457" s="95"/>
      <c r="AQ457" s="177" t="str">
        <f t="shared" si="480"/>
        <v/>
      </c>
      <c r="AR457" s="95" t="str">
        <f t="shared" si="481"/>
        <v/>
      </c>
      <c r="AS457" s="447"/>
      <c r="AT457" s="95"/>
      <c r="AU457" s="95"/>
      <c r="AV457" s="177" t="str">
        <f t="shared" si="482"/>
        <v/>
      </c>
      <c r="AW457" s="95" t="str">
        <f t="shared" si="483"/>
        <v/>
      </c>
      <c r="AX457" s="447"/>
    </row>
    <row r="458" spans="2:50" hidden="1">
      <c r="B458" s="456"/>
      <c r="C458" s="95">
        <f t="shared" si="468"/>
        <v>12</v>
      </c>
      <c r="D458" s="95"/>
      <c r="E458" s="95"/>
      <c r="F458" s="95"/>
      <c r="G458" s="177"/>
      <c r="H458" s="447"/>
      <c r="I458" s="153" t="str">
        <f t="shared" si="484"/>
        <v/>
      </c>
      <c r="J458" s="153" t="str">
        <f t="shared" si="485"/>
        <v/>
      </c>
      <c r="K458" s="154" t="str">
        <f t="shared" si="486"/>
        <v/>
      </c>
      <c r="L458" s="458"/>
      <c r="M458" s="153" t="str">
        <f t="shared" si="469"/>
        <v/>
      </c>
      <c r="N458" s="448"/>
      <c r="O458" s="448"/>
      <c r="P458" s="95"/>
      <c r="Q458" s="95"/>
      <c r="R458" s="177" t="str">
        <f t="shared" si="470"/>
        <v/>
      </c>
      <c r="S458" s="95" t="str">
        <f t="shared" si="471"/>
        <v/>
      </c>
      <c r="T458" s="447"/>
      <c r="U458" s="95"/>
      <c r="V458" s="95"/>
      <c r="W458" s="177" t="str">
        <f t="shared" si="472"/>
        <v/>
      </c>
      <c r="X458" s="95" t="str">
        <f t="shared" si="473"/>
        <v/>
      </c>
      <c r="Y458" s="447"/>
      <c r="Z458" s="95"/>
      <c r="AA458" s="95"/>
      <c r="AB458" s="177" t="str">
        <f t="shared" si="474"/>
        <v/>
      </c>
      <c r="AC458" s="95" t="str">
        <f t="shared" si="475"/>
        <v/>
      </c>
      <c r="AD458" s="447"/>
      <c r="AE458" s="95"/>
      <c r="AF458" s="95"/>
      <c r="AG458" s="177" t="str">
        <f t="shared" si="476"/>
        <v/>
      </c>
      <c r="AH458" s="95" t="str">
        <f t="shared" si="477"/>
        <v/>
      </c>
      <c r="AI458" s="447"/>
      <c r="AJ458" s="95"/>
      <c r="AK458" s="95"/>
      <c r="AL458" s="177" t="str">
        <f t="shared" si="478"/>
        <v/>
      </c>
      <c r="AM458" s="95" t="str">
        <f t="shared" si="479"/>
        <v/>
      </c>
      <c r="AN458" s="447"/>
      <c r="AO458" s="95"/>
      <c r="AP458" s="95"/>
      <c r="AQ458" s="177" t="str">
        <f t="shared" si="480"/>
        <v/>
      </c>
      <c r="AR458" s="95" t="str">
        <f t="shared" si="481"/>
        <v/>
      </c>
      <c r="AS458" s="447"/>
      <c r="AT458" s="95"/>
      <c r="AU458" s="95"/>
      <c r="AV458" s="177" t="str">
        <f t="shared" si="482"/>
        <v/>
      </c>
      <c r="AW458" s="95" t="str">
        <f t="shared" si="483"/>
        <v/>
      </c>
      <c r="AX458" s="447"/>
    </row>
    <row r="459" spans="2:50" hidden="1">
      <c r="B459" s="456"/>
      <c r="C459" s="95">
        <f t="shared" si="468"/>
        <v>13</v>
      </c>
      <c r="D459" s="95"/>
      <c r="E459" s="95"/>
      <c r="F459" s="95"/>
      <c r="G459" s="177"/>
      <c r="H459" s="447"/>
      <c r="I459" s="153" t="str">
        <f t="shared" si="484"/>
        <v/>
      </c>
      <c r="J459" s="153" t="str">
        <f t="shared" si="485"/>
        <v/>
      </c>
      <c r="K459" s="154" t="str">
        <f t="shared" si="486"/>
        <v/>
      </c>
      <c r="L459" s="458"/>
      <c r="M459" s="153" t="str">
        <f t="shared" si="469"/>
        <v/>
      </c>
      <c r="N459" s="448"/>
      <c r="O459" s="448"/>
      <c r="P459" s="95"/>
      <c r="Q459" s="95"/>
      <c r="R459" s="177" t="str">
        <f t="shared" si="470"/>
        <v/>
      </c>
      <c r="S459" s="95" t="str">
        <f t="shared" si="471"/>
        <v/>
      </c>
      <c r="T459" s="447"/>
      <c r="U459" s="95"/>
      <c r="V459" s="95"/>
      <c r="W459" s="177" t="str">
        <f t="shared" si="472"/>
        <v/>
      </c>
      <c r="X459" s="95" t="str">
        <f t="shared" si="473"/>
        <v/>
      </c>
      <c r="Y459" s="447"/>
      <c r="Z459" s="95"/>
      <c r="AA459" s="95"/>
      <c r="AB459" s="177" t="str">
        <f t="shared" si="474"/>
        <v/>
      </c>
      <c r="AC459" s="95" t="str">
        <f t="shared" si="475"/>
        <v/>
      </c>
      <c r="AD459" s="447"/>
      <c r="AE459" s="95"/>
      <c r="AF459" s="95"/>
      <c r="AG459" s="177" t="str">
        <f t="shared" si="476"/>
        <v/>
      </c>
      <c r="AH459" s="95" t="str">
        <f t="shared" si="477"/>
        <v/>
      </c>
      <c r="AI459" s="447"/>
      <c r="AJ459" s="95"/>
      <c r="AK459" s="95"/>
      <c r="AL459" s="177" t="str">
        <f t="shared" si="478"/>
        <v/>
      </c>
      <c r="AM459" s="95" t="str">
        <f t="shared" si="479"/>
        <v/>
      </c>
      <c r="AN459" s="447"/>
      <c r="AO459" s="95"/>
      <c r="AP459" s="95"/>
      <c r="AQ459" s="177" t="str">
        <f t="shared" si="480"/>
        <v/>
      </c>
      <c r="AR459" s="95" t="str">
        <f t="shared" si="481"/>
        <v/>
      </c>
      <c r="AS459" s="447"/>
      <c r="AT459" s="95"/>
      <c r="AU459" s="95"/>
      <c r="AV459" s="177" t="str">
        <f t="shared" si="482"/>
        <v/>
      </c>
      <c r="AW459" s="95" t="str">
        <f t="shared" si="483"/>
        <v/>
      </c>
      <c r="AX459" s="447"/>
    </row>
    <row r="460" spans="2:50" hidden="1">
      <c r="B460" s="456"/>
      <c r="C460" s="95">
        <f t="shared" si="468"/>
        <v>14</v>
      </c>
      <c r="D460" s="95"/>
      <c r="E460" s="95"/>
      <c r="F460" s="95"/>
      <c r="G460" s="177"/>
      <c r="H460" s="447"/>
      <c r="I460" s="153" t="str">
        <f t="shared" si="484"/>
        <v/>
      </c>
      <c r="J460" s="153" t="str">
        <f t="shared" si="485"/>
        <v/>
      </c>
      <c r="K460" s="154" t="str">
        <f t="shared" si="486"/>
        <v/>
      </c>
      <c r="L460" s="458"/>
      <c r="M460" s="153" t="str">
        <f t="shared" si="469"/>
        <v/>
      </c>
      <c r="N460" s="448"/>
      <c r="O460" s="448"/>
      <c r="P460" s="95"/>
      <c r="Q460" s="95"/>
      <c r="R460" s="177" t="str">
        <f t="shared" si="470"/>
        <v/>
      </c>
      <c r="S460" s="95" t="str">
        <f t="shared" si="471"/>
        <v/>
      </c>
      <c r="T460" s="447"/>
      <c r="U460" s="95"/>
      <c r="V460" s="95"/>
      <c r="W460" s="177" t="str">
        <f t="shared" si="472"/>
        <v/>
      </c>
      <c r="X460" s="95" t="str">
        <f t="shared" si="473"/>
        <v/>
      </c>
      <c r="Y460" s="447"/>
      <c r="Z460" s="95"/>
      <c r="AA460" s="95"/>
      <c r="AB460" s="177" t="str">
        <f t="shared" si="474"/>
        <v/>
      </c>
      <c r="AC460" s="95" t="str">
        <f t="shared" si="475"/>
        <v/>
      </c>
      <c r="AD460" s="447"/>
      <c r="AE460" s="95"/>
      <c r="AF460" s="95"/>
      <c r="AG460" s="177" t="str">
        <f t="shared" si="476"/>
        <v/>
      </c>
      <c r="AH460" s="95" t="str">
        <f t="shared" si="477"/>
        <v/>
      </c>
      <c r="AI460" s="447"/>
      <c r="AJ460" s="95"/>
      <c r="AK460" s="95"/>
      <c r="AL460" s="177" t="str">
        <f t="shared" si="478"/>
        <v/>
      </c>
      <c r="AM460" s="95" t="str">
        <f t="shared" si="479"/>
        <v/>
      </c>
      <c r="AN460" s="447"/>
      <c r="AO460" s="95"/>
      <c r="AP460" s="95"/>
      <c r="AQ460" s="177" t="str">
        <f t="shared" si="480"/>
        <v/>
      </c>
      <c r="AR460" s="95" t="str">
        <f t="shared" si="481"/>
        <v/>
      </c>
      <c r="AS460" s="447"/>
      <c r="AT460" s="95"/>
      <c r="AU460" s="95"/>
      <c r="AV460" s="177" t="str">
        <f t="shared" si="482"/>
        <v/>
      </c>
      <c r="AW460" s="95" t="str">
        <f t="shared" si="483"/>
        <v/>
      </c>
      <c r="AX460" s="447"/>
    </row>
    <row r="461" spans="2:50" hidden="1">
      <c r="B461" s="456"/>
      <c r="C461" s="95">
        <f t="shared" si="468"/>
        <v>15</v>
      </c>
      <c r="D461" s="95"/>
      <c r="E461" s="95"/>
      <c r="F461" s="95"/>
      <c r="G461" s="177"/>
      <c r="H461" s="447"/>
      <c r="I461" s="153" t="str">
        <f t="shared" si="484"/>
        <v/>
      </c>
      <c r="J461" s="153" t="str">
        <f t="shared" si="485"/>
        <v/>
      </c>
      <c r="K461" s="154" t="str">
        <f t="shared" si="486"/>
        <v/>
      </c>
      <c r="L461" s="459"/>
      <c r="M461" s="153" t="str">
        <f t="shared" si="469"/>
        <v/>
      </c>
      <c r="N461" s="448"/>
      <c r="O461" s="448"/>
      <c r="P461" s="95"/>
      <c r="Q461" s="95"/>
      <c r="R461" s="177" t="str">
        <f t="shared" si="470"/>
        <v/>
      </c>
      <c r="S461" s="95" t="str">
        <f t="shared" si="471"/>
        <v/>
      </c>
      <c r="T461" s="447"/>
      <c r="U461" s="95"/>
      <c r="V461" s="95"/>
      <c r="W461" s="177" t="str">
        <f t="shared" si="472"/>
        <v/>
      </c>
      <c r="X461" s="95" t="str">
        <f t="shared" si="473"/>
        <v/>
      </c>
      <c r="Y461" s="447"/>
      <c r="Z461" s="95"/>
      <c r="AA461" s="95"/>
      <c r="AB461" s="177" t="str">
        <f t="shared" si="474"/>
        <v/>
      </c>
      <c r="AC461" s="95" t="str">
        <f t="shared" si="475"/>
        <v/>
      </c>
      <c r="AD461" s="447"/>
      <c r="AE461" s="95"/>
      <c r="AF461" s="95"/>
      <c r="AG461" s="177" t="str">
        <f t="shared" si="476"/>
        <v/>
      </c>
      <c r="AH461" s="95" t="str">
        <f t="shared" si="477"/>
        <v/>
      </c>
      <c r="AI461" s="447"/>
      <c r="AJ461" s="95"/>
      <c r="AK461" s="95"/>
      <c r="AL461" s="177" t="str">
        <f t="shared" si="478"/>
        <v/>
      </c>
      <c r="AM461" s="95" t="str">
        <f t="shared" si="479"/>
        <v/>
      </c>
      <c r="AN461" s="447"/>
      <c r="AO461" s="95"/>
      <c r="AP461" s="95"/>
      <c r="AQ461" s="177" t="str">
        <f t="shared" si="480"/>
        <v/>
      </c>
      <c r="AR461" s="95" t="str">
        <f t="shared" si="481"/>
        <v/>
      </c>
      <c r="AS461" s="447"/>
      <c r="AT461" s="95"/>
      <c r="AU461" s="95"/>
      <c r="AV461" s="177" t="str">
        <f t="shared" si="482"/>
        <v/>
      </c>
      <c r="AW461" s="95" t="str">
        <f t="shared" si="483"/>
        <v/>
      </c>
      <c r="AX461" s="447"/>
    </row>
    <row r="462" spans="2:50" ht="15.6" hidden="1">
      <c r="B462" s="460" t="s">
        <v>115</v>
      </c>
      <c r="C462" s="461"/>
      <c r="D462" s="461"/>
      <c r="E462" s="461"/>
      <c r="F462" s="461"/>
      <c r="G462" s="461"/>
      <c r="H462" s="461"/>
      <c r="I462" s="150"/>
      <c r="J462" s="150"/>
      <c r="K462" s="150"/>
      <c r="L462" s="150"/>
      <c r="M462" s="150"/>
      <c r="N462" s="448" t="s">
        <v>116</v>
      </c>
      <c r="O462" s="463" t="s">
        <v>63</v>
      </c>
      <c r="P462" s="465">
        <f>AT442+1</f>
        <v>46028</v>
      </c>
      <c r="Q462" s="456"/>
      <c r="R462" s="456"/>
      <c r="S462" s="456"/>
      <c r="T462" s="456"/>
      <c r="U462" s="465">
        <f>P462+1</f>
        <v>46029</v>
      </c>
      <c r="V462" s="456"/>
      <c r="W462" s="456"/>
      <c r="X462" s="456"/>
      <c r="Y462" s="456"/>
      <c r="Z462" s="465">
        <f>U462+1</f>
        <v>46030</v>
      </c>
      <c r="AA462" s="456"/>
      <c r="AB462" s="456"/>
      <c r="AC462" s="456"/>
      <c r="AD462" s="456"/>
      <c r="AE462" s="465">
        <f>Z462+1</f>
        <v>46031</v>
      </c>
      <c r="AF462" s="456"/>
      <c r="AG462" s="456"/>
      <c r="AH462" s="456"/>
      <c r="AI462" s="456"/>
      <c r="AJ462" s="465">
        <f>AE462+1</f>
        <v>46032</v>
      </c>
      <c r="AK462" s="456"/>
      <c r="AL462" s="456"/>
      <c r="AM462" s="456"/>
      <c r="AN462" s="456"/>
      <c r="AO462" s="465">
        <f>AJ462+1</f>
        <v>46033</v>
      </c>
      <c r="AP462" s="456"/>
      <c r="AQ462" s="456"/>
      <c r="AR462" s="456"/>
      <c r="AS462" s="456"/>
      <c r="AT462" s="465">
        <f>AO462+1</f>
        <v>46034</v>
      </c>
      <c r="AU462" s="456"/>
      <c r="AV462" s="456"/>
      <c r="AW462" s="456"/>
      <c r="AX462" s="456"/>
    </row>
    <row r="463" spans="2:50" ht="15.6" hidden="1">
      <c r="B463" s="462"/>
      <c r="C463" s="462"/>
      <c r="D463" s="462"/>
      <c r="E463" s="462"/>
      <c r="F463" s="462"/>
      <c r="G463" s="462"/>
      <c r="H463" s="462"/>
      <c r="I463" s="150"/>
      <c r="J463" s="150"/>
      <c r="K463" s="150"/>
      <c r="L463" s="150"/>
      <c r="M463" s="150"/>
      <c r="N463" s="448"/>
      <c r="O463" s="464"/>
      <c r="P463" s="465" t="s">
        <v>77</v>
      </c>
      <c r="Q463" s="456"/>
      <c r="R463" s="456"/>
      <c r="S463" s="456"/>
      <c r="T463" s="456"/>
      <c r="U463" s="465" t="s">
        <v>78</v>
      </c>
      <c r="V463" s="456"/>
      <c r="W463" s="456"/>
      <c r="X463" s="456"/>
      <c r="Y463" s="456"/>
      <c r="Z463" s="465" t="s">
        <v>79</v>
      </c>
      <c r="AA463" s="456"/>
      <c r="AB463" s="456"/>
      <c r="AC463" s="456"/>
      <c r="AD463" s="456"/>
      <c r="AE463" s="465" t="s">
        <v>74</v>
      </c>
      <c r="AF463" s="456"/>
      <c r="AG463" s="456"/>
      <c r="AH463" s="456"/>
      <c r="AI463" s="456"/>
      <c r="AJ463" s="465" t="s">
        <v>75</v>
      </c>
      <c r="AK463" s="456"/>
      <c r="AL463" s="456"/>
      <c r="AM463" s="456"/>
      <c r="AN463" s="456"/>
      <c r="AO463" s="465" t="s">
        <v>70</v>
      </c>
      <c r="AP463" s="456"/>
      <c r="AQ463" s="456"/>
      <c r="AR463" s="456"/>
      <c r="AS463" s="456"/>
      <c r="AT463" s="465" t="s">
        <v>76</v>
      </c>
      <c r="AU463" s="456"/>
      <c r="AV463" s="456"/>
      <c r="AW463" s="456"/>
      <c r="AX463" s="456"/>
    </row>
    <row r="464" spans="2:50" hidden="1">
      <c r="B464" s="448" t="s">
        <v>117</v>
      </c>
      <c r="C464" s="448" t="s">
        <v>118</v>
      </c>
      <c r="D464" s="448"/>
      <c r="E464" s="448" t="s">
        <v>119</v>
      </c>
      <c r="F464" s="448"/>
      <c r="G464" s="448"/>
      <c r="H464" s="452" t="s">
        <v>120</v>
      </c>
      <c r="I464" s="455" t="s">
        <v>121</v>
      </c>
      <c r="J464" s="455"/>
      <c r="K464" s="455"/>
      <c r="L464" s="455" t="s">
        <v>120</v>
      </c>
      <c r="M464" s="455" t="s">
        <v>122</v>
      </c>
      <c r="N464" s="448"/>
      <c r="O464" s="448" t="s">
        <v>123</v>
      </c>
      <c r="P464" s="449" t="s">
        <v>124</v>
      </c>
      <c r="Q464" s="450"/>
      <c r="R464" s="450"/>
      <c r="S464" s="451"/>
      <c r="T464" s="448" t="s">
        <v>120</v>
      </c>
      <c r="U464" s="449" t="s">
        <v>124</v>
      </c>
      <c r="V464" s="450"/>
      <c r="W464" s="450"/>
      <c r="X464" s="451"/>
      <c r="Y464" s="448" t="s">
        <v>120</v>
      </c>
      <c r="Z464" s="449" t="s">
        <v>124</v>
      </c>
      <c r="AA464" s="450"/>
      <c r="AB464" s="450"/>
      <c r="AC464" s="451"/>
      <c r="AD464" s="448" t="s">
        <v>120</v>
      </c>
      <c r="AE464" s="449" t="s">
        <v>124</v>
      </c>
      <c r="AF464" s="450"/>
      <c r="AG464" s="450"/>
      <c r="AH464" s="451"/>
      <c r="AI464" s="448" t="s">
        <v>120</v>
      </c>
      <c r="AJ464" s="449" t="s">
        <v>124</v>
      </c>
      <c r="AK464" s="450"/>
      <c r="AL464" s="450"/>
      <c r="AM464" s="451"/>
      <c r="AN464" s="448" t="s">
        <v>120</v>
      </c>
      <c r="AO464" s="449" t="s">
        <v>124</v>
      </c>
      <c r="AP464" s="450"/>
      <c r="AQ464" s="450"/>
      <c r="AR464" s="451"/>
      <c r="AS464" s="448" t="s">
        <v>120</v>
      </c>
      <c r="AT464" s="449" t="s">
        <v>124</v>
      </c>
      <c r="AU464" s="450"/>
      <c r="AV464" s="450"/>
      <c r="AW464" s="451"/>
      <c r="AX464" s="448" t="s">
        <v>120</v>
      </c>
    </row>
    <row r="465" spans="2:50" hidden="1">
      <c r="B465" s="448"/>
      <c r="C465" s="448"/>
      <c r="D465" s="448"/>
      <c r="E465" s="448" t="s">
        <v>125</v>
      </c>
      <c r="F465" s="448"/>
      <c r="G465" s="448"/>
      <c r="H465" s="453"/>
      <c r="I465" s="455" t="s">
        <v>125</v>
      </c>
      <c r="J465" s="455"/>
      <c r="K465" s="455"/>
      <c r="L465" s="455"/>
      <c r="M465" s="455"/>
      <c r="N465" s="448"/>
      <c r="O465" s="448"/>
      <c r="P465" s="449" t="s">
        <v>126</v>
      </c>
      <c r="Q465" s="450"/>
      <c r="R465" s="450"/>
      <c r="S465" s="451"/>
      <c r="T465" s="448"/>
      <c r="U465" s="449" t="s">
        <v>126</v>
      </c>
      <c r="V465" s="450"/>
      <c r="W465" s="450"/>
      <c r="X465" s="451"/>
      <c r="Y465" s="448"/>
      <c r="Z465" s="449" t="s">
        <v>126</v>
      </c>
      <c r="AA465" s="450"/>
      <c r="AB465" s="450"/>
      <c r="AC465" s="451"/>
      <c r="AD465" s="448"/>
      <c r="AE465" s="449" t="s">
        <v>126</v>
      </c>
      <c r="AF465" s="450"/>
      <c r="AG465" s="450"/>
      <c r="AH465" s="451"/>
      <c r="AI465" s="448"/>
      <c r="AJ465" s="449" t="s">
        <v>126</v>
      </c>
      <c r="AK465" s="450"/>
      <c r="AL465" s="450"/>
      <c r="AM465" s="451"/>
      <c r="AN465" s="448"/>
      <c r="AO465" s="449" t="s">
        <v>126</v>
      </c>
      <c r="AP465" s="450"/>
      <c r="AQ465" s="450"/>
      <c r="AR465" s="451"/>
      <c r="AS465" s="448"/>
      <c r="AT465" s="449" t="s">
        <v>126</v>
      </c>
      <c r="AU465" s="450"/>
      <c r="AV465" s="450"/>
      <c r="AW465" s="451"/>
      <c r="AX465" s="448"/>
    </row>
    <row r="466" spans="2:50" hidden="1">
      <c r="B466" s="448"/>
      <c r="C466" s="448"/>
      <c r="D466" s="448"/>
      <c r="E466" s="94" t="s">
        <v>127</v>
      </c>
      <c r="F466" s="94" t="s">
        <v>128</v>
      </c>
      <c r="G466" s="94" t="s">
        <v>129</v>
      </c>
      <c r="H466" s="454"/>
      <c r="I466" s="152" t="s">
        <v>127</v>
      </c>
      <c r="J466" s="152" t="s">
        <v>128</v>
      </c>
      <c r="K466" s="152" t="s">
        <v>129</v>
      </c>
      <c r="L466" s="455"/>
      <c r="M466" s="455"/>
      <c r="N466" s="448"/>
      <c r="O466" s="448"/>
      <c r="P466" s="94" t="s">
        <v>127</v>
      </c>
      <c r="Q466" s="94" t="s">
        <v>128</v>
      </c>
      <c r="R466" s="94" t="s">
        <v>129</v>
      </c>
      <c r="S466" s="94" t="s">
        <v>122</v>
      </c>
      <c r="T466" s="448"/>
      <c r="U466" s="94" t="s">
        <v>127</v>
      </c>
      <c r="V466" s="94" t="s">
        <v>128</v>
      </c>
      <c r="W466" s="94" t="s">
        <v>129</v>
      </c>
      <c r="X466" s="94" t="s">
        <v>122</v>
      </c>
      <c r="Y466" s="448"/>
      <c r="Z466" s="94" t="s">
        <v>127</v>
      </c>
      <c r="AA466" s="94" t="s">
        <v>128</v>
      </c>
      <c r="AB466" s="94" t="s">
        <v>129</v>
      </c>
      <c r="AC466" s="94" t="s">
        <v>122</v>
      </c>
      <c r="AD466" s="448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8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8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8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8"/>
    </row>
    <row r="467" spans="2:50" hidden="1">
      <c r="B467" s="448" t="s">
        <v>45</v>
      </c>
      <c r="C467" s="95">
        <f>C447</f>
        <v>1</v>
      </c>
      <c r="D467" s="95"/>
      <c r="E467" s="95"/>
      <c r="F467" s="95"/>
      <c r="G467" s="177" t="e">
        <f>F467/E467</f>
        <v>#DIV/0!</v>
      </c>
      <c r="H467" s="447" t="e">
        <f>AVERAGE(G467:G481)</f>
        <v>#DIV/0!</v>
      </c>
      <c r="I467" s="153" t="str">
        <f t="shared" ref="I467:I469" si="487">IFERROR(AVERAGE(P467,U467,Z467,AE467,AJ467,AO467,AT467),"")</f>
        <v/>
      </c>
      <c r="J467" s="153" t="str">
        <f t="shared" ref="J467:J469" si="488">IFERROR(AVERAGE(Q467,V467,AA467,AF467,AK467,AP467,AU467),"")</f>
        <v/>
      </c>
      <c r="K467" s="154" t="str">
        <f t="shared" ref="K467:K469" si="489">IFERROR(AVERAGE(R467,W467,AB467,AG467,AL467,AQ467,AV467),"")</f>
        <v/>
      </c>
      <c r="L467" s="457" t="str">
        <f>IFERROR(AVERAGE(K467:K481),"-")</f>
        <v>-</v>
      </c>
      <c r="M467" s="153" t="str">
        <f>IFERROR(RANK(K467, K$467:K$481),"")</f>
        <v/>
      </c>
      <c r="N467" s="448"/>
      <c r="O467" s="448"/>
      <c r="P467" s="95"/>
      <c r="Q467" s="95"/>
      <c r="R467" s="177" t="str">
        <f>IFERROR(Q467/P467,"")</f>
        <v/>
      </c>
      <c r="S467" s="95" t="str">
        <f>IFERROR(RANK(R467, R$467:R$481),"")</f>
        <v/>
      </c>
      <c r="T467" s="447" t="e">
        <f>AVERAGE(R467:R481)</f>
        <v>#DIV/0!</v>
      </c>
      <c r="U467" s="95"/>
      <c r="V467" s="95"/>
      <c r="W467" s="177" t="str">
        <f>IFERROR(V467/U467,"")</f>
        <v/>
      </c>
      <c r="X467" s="95" t="str">
        <f>IFERROR(RANK(W467, W$467:W$481),"")</f>
        <v/>
      </c>
      <c r="Y467" s="447" t="e">
        <f>AVERAGE(W467:W481)</f>
        <v>#DIV/0!</v>
      </c>
      <c r="Z467" s="95"/>
      <c r="AA467" s="95"/>
      <c r="AB467" s="177" t="str">
        <f>IFERROR(AA467/Z467,"")</f>
        <v/>
      </c>
      <c r="AC467" s="95" t="str">
        <f>IFERROR(RANK(AB467, AB$467:AB$481),"")</f>
        <v/>
      </c>
      <c r="AD467" s="447" t="e">
        <f>AVERAGE(AB467:AB481)</f>
        <v>#DIV/0!</v>
      </c>
      <c r="AE467" s="95"/>
      <c r="AF467" s="95"/>
      <c r="AG467" s="177" t="str">
        <f>IFERROR(AF467/AE467,"")</f>
        <v/>
      </c>
      <c r="AH467" s="95" t="str">
        <f>IFERROR(RANK(AG467, AG$467:AG$481),"")</f>
        <v/>
      </c>
      <c r="AI467" s="447" t="e">
        <f>AVERAGE(AG467:AG481)</f>
        <v>#DIV/0!</v>
      </c>
      <c r="AJ467" s="95"/>
      <c r="AK467" s="95"/>
      <c r="AL467" s="177" t="str">
        <f>IFERROR(AK467/AJ467,"")</f>
        <v/>
      </c>
      <c r="AM467" s="95" t="str">
        <f>IFERROR(RANK(AL467, AL$467:AL$481),"")</f>
        <v/>
      </c>
      <c r="AN467" s="447" t="e">
        <f>AVERAGE(AL467:AL481)</f>
        <v>#DIV/0!</v>
      </c>
      <c r="AO467" s="95"/>
      <c r="AP467" s="95"/>
      <c r="AQ467" s="177" t="str">
        <f>IFERROR(AP467/AO467,"")</f>
        <v/>
      </c>
      <c r="AR467" s="95" t="str">
        <f>IFERROR(RANK(AQ467, AQ$467:AQ$481),"")</f>
        <v/>
      </c>
      <c r="AS467" s="447" t="e">
        <f>AVERAGE(AQ467:AQ481)</f>
        <v>#DIV/0!</v>
      </c>
      <c r="AT467" s="95"/>
      <c r="AU467" s="95"/>
      <c r="AV467" s="177" t="str">
        <f>IFERROR(AU467/AT467,"")</f>
        <v/>
      </c>
      <c r="AW467" s="95" t="str">
        <f>IFERROR(RANK(AV467, AV$467:AV$481),"")</f>
        <v/>
      </c>
      <c r="AX467" s="447" t="e">
        <f>AVERAGE(AV467:AV481)</f>
        <v>#DIV/0!</v>
      </c>
    </row>
    <row r="468" spans="2:50" hidden="1">
      <c r="B468" s="456"/>
      <c r="C468" s="95">
        <f t="shared" ref="C468:C481" si="490">C448</f>
        <v>2</v>
      </c>
      <c r="D468" s="95"/>
      <c r="E468" s="95"/>
      <c r="F468" s="95"/>
      <c r="G468" s="177"/>
      <c r="H468" s="447"/>
      <c r="I468" s="153" t="str">
        <f t="shared" si="487"/>
        <v/>
      </c>
      <c r="J468" s="153" t="str">
        <f t="shared" si="488"/>
        <v/>
      </c>
      <c r="K468" s="154" t="str">
        <f t="shared" si="489"/>
        <v/>
      </c>
      <c r="L468" s="458"/>
      <c r="M468" s="153" t="str">
        <f t="shared" ref="M468:M481" si="491">IFERROR(RANK(K468, K$467:K$481),"")</f>
        <v/>
      </c>
      <c r="N468" s="448"/>
      <c r="O468" s="448"/>
      <c r="P468" s="95"/>
      <c r="Q468" s="95"/>
      <c r="R468" s="177" t="str">
        <f t="shared" ref="R468:R481" si="492">IFERROR(Q468/P468,"")</f>
        <v/>
      </c>
      <c r="S468" s="95" t="str">
        <f t="shared" ref="S468:S481" si="493">IFERROR(RANK(R468, R$467:R$481),"")</f>
        <v/>
      </c>
      <c r="T468" s="447"/>
      <c r="U468" s="95"/>
      <c r="V468" s="95"/>
      <c r="W468" s="177" t="str">
        <f t="shared" ref="W468:W481" si="494">IFERROR(V468/U468,"")</f>
        <v/>
      </c>
      <c r="X468" s="95" t="str">
        <f t="shared" ref="X468:X481" si="495">IFERROR(RANK(W468, W$467:W$481),"")</f>
        <v/>
      </c>
      <c r="Y468" s="447"/>
      <c r="Z468" s="95"/>
      <c r="AA468" s="95"/>
      <c r="AB468" s="177" t="str">
        <f t="shared" ref="AB468:AB481" si="496">IFERROR(AA468/Z468,"")</f>
        <v/>
      </c>
      <c r="AC468" s="95" t="str">
        <f t="shared" ref="AC468:AC481" si="497">IFERROR(RANK(AB468, AB$467:AB$481),"")</f>
        <v/>
      </c>
      <c r="AD468" s="447"/>
      <c r="AE468" s="95"/>
      <c r="AF468" s="95"/>
      <c r="AG468" s="177" t="str">
        <f t="shared" ref="AG468:AG481" si="498">IFERROR(AF468/AE468,"")</f>
        <v/>
      </c>
      <c r="AH468" s="95" t="str">
        <f t="shared" ref="AH468:AH481" si="499">IFERROR(RANK(AG468, AG$467:AG$481),"")</f>
        <v/>
      </c>
      <c r="AI468" s="447"/>
      <c r="AJ468" s="95"/>
      <c r="AK468" s="95"/>
      <c r="AL468" s="177" t="str">
        <f t="shared" ref="AL468:AL481" si="500">IFERROR(AK468/AJ468,"")</f>
        <v/>
      </c>
      <c r="AM468" s="95" t="str">
        <f t="shared" ref="AM468:AM481" si="501">IFERROR(RANK(AL468, AL$467:AL$481),"")</f>
        <v/>
      </c>
      <c r="AN468" s="447"/>
      <c r="AO468" s="95"/>
      <c r="AP468" s="95"/>
      <c r="AQ468" s="177" t="str">
        <f t="shared" ref="AQ468:AQ481" si="502">IFERROR(AP468/AO468,"")</f>
        <v/>
      </c>
      <c r="AR468" s="95" t="str">
        <f t="shared" ref="AR468:AR481" si="503">IFERROR(RANK(AQ468, AQ$467:AQ$481),"")</f>
        <v/>
      </c>
      <c r="AS468" s="447"/>
      <c r="AT468" s="95"/>
      <c r="AU468" s="95"/>
      <c r="AV468" s="177" t="str">
        <f t="shared" ref="AV468:AV481" si="504">IFERROR(AU468/AT468,"")</f>
        <v/>
      </c>
      <c r="AW468" s="95" t="str">
        <f t="shared" ref="AW468:AW481" si="505">IFERROR(RANK(AV468, AV$467:AV$481),"")</f>
        <v/>
      </c>
      <c r="AX468" s="447"/>
    </row>
    <row r="469" spans="2:50" hidden="1">
      <c r="B469" s="456"/>
      <c r="C469" s="95">
        <f t="shared" si="490"/>
        <v>3</v>
      </c>
      <c r="D469" s="95"/>
      <c r="E469" s="95"/>
      <c r="F469" s="95"/>
      <c r="G469" s="177"/>
      <c r="H469" s="447"/>
      <c r="I469" s="153" t="str">
        <f t="shared" si="487"/>
        <v/>
      </c>
      <c r="J469" s="153" t="str">
        <f t="shared" si="488"/>
        <v/>
      </c>
      <c r="K469" s="154" t="str">
        <f t="shared" si="489"/>
        <v/>
      </c>
      <c r="L469" s="458"/>
      <c r="M469" s="153" t="str">
        <f t="shared" si="491"/>
        <v/>
      </c>
      <c r="N469" s="448"/>
      <c r="O469" s="448"/>
      <c r="P469" s="95"/>
      <c r="Q469" s="95"/>
      <c r="R469" s="177" t="str">
        <f t="shared" si="492"/>
        <v/>
      </c>
      <c r="S469" s="95" t="str">
        <f t="shared" si="493"/>
        <v/>
      </c>
      <c r="T469" s="447"/>
      <c r="U469" s="95"/>
      <c r="V469" s="95"/>
      <c r="W469" s="177" t="str">
        <f t="shared" si="494"/>
        <v/>
      </c>
      <c r="X469" s="95" t="str">
        <f t="shared" si="495"/>
        <v/>
      </c>
      <c r="Y469" s="447"/>
      <c r="Z469" s="95"/>
      <c r="AA469" s="95"/>
      <c r="AB469" s="177" t="str">
        <f t="shared" si="496"/>
        <v/>
      </c>
      <c r="AC469" s="95" t="str">
        <f t="shared" si="497"/>
        <v/>
      </c>
      <c r="AD469" s="447"/>
      <c r="AE469" s="95"/>
      <c r="AF469" s="95"/>
      <c r="AG469" s="177" t="str">
        <f t="shared" si="498"/>
        <v/>
      </c>
      <c r="AH469" s="95" t="str">
        <f t="shared" si="499"/>
        <v/>
      </c>
      <c r="AI469" s="447"/>
      <c r="AJ469" s="95"/>
      <c r="AK469" s="95"/>
      <c r="AL469" s="177" t="str">
        <f t="shared" si="500"/>
        <v/>
      </c>
      <c r="AM469" s="95" t="str">
        <f t="shared" si="501"/>
        <v/>
      </c>
      <c r="AN469" s="447"/>
      <c r="AO469" s="95"/>
      <c r="AP469" s="95"/>
      <c r="AQ469" s="177" t="str">
        <f t="shared" si="502"/>
        <v/>
      </c>
      <c r="AR469" s="95" t="str">
        <f t="shared" si="503"/>
        <v/>
      </c>
      <c r="AS469" s="447"/>
      <c r="AT469" s="95"/>
      <c r="AU469" s="95"/>
      <c r="AV469" s="177" t="str">
        <f t="shared" si="504"/>
        <v/>
      </c>
      <c r="AW469" s="95" t="str">
        <f t="shared" si="505"/>
        <v/>
      </c>
      <c r="AX469" s="447"/>
    </row>
    <row r="470" spans="2:50" hidden="1">
      <c r="B470" s="456"/>
      <c r="C470" s="95">
        <f t="shared" si="490"/>
        <v>4</v>
      </c>
      <c r="D470" s="95"/>
      <c r="E470" s="95"/>
      <c r="F470" s="95"/>
      <c r="G470" s="177"/>
      <c r="H470" s="447"/>
      <c r="I470" s="153" t="str">
        <f>IFERROR(AVERAGE(P470,U470,Z470,AE470,AJ470,AO470,AT470),"")</f>
        <v/>
      </c>
      <c r="J470" s="153" t="str">
        <f>IFERROR(AVERAGE(Q470,V470,AA470,AF470,AK470,AP470,AU470),"")</f>
        <v/>
      </c>
      <c r="K470" s="154" t="str">
        <f>IFERROR(AVERAGE(R470,W470,AB470,AG470,AL470,AQ470,AV470),"")</f>
        <v/>
      </c>
      <c r="L470" s="458"/>
      <c r="M470" s="153" t="str">
        <f t="shared" si="491"/>
        <v/>
      </c>
      <c r="N470" s="448"/>
      <c r="O470" s="448"/>
      <c r="P470" s="95"/>
      <c r="Q470" s="95"/>
      <c r="R470" s="177" t="str">
        <f t="shared" si="492"/>
        <v/>
      </c>
      <c r="S470" s="95" t="str">
        <f t="shared" si="493"/>
        <v/>
      </c>
      <c r="T470" s="447"/>
      <c r="U470" s="95"/>
      <c r="V470" s="95"/>
      <c r="W470" s="177" t="str">
        <f t="shared" si="494"/>
        <v/>
      </c>
      <c r="X470" s="95" t="str">
        <f t="shared" si="495"/>
        <v/>
      </c>
      <c r="Y470" s="447"/>
      <c r="Z470" s="95"/>
      <c r="AA470" s="95"/>
      <c r="AB470" s="177" t="str">
        <f t="shared" si="496"/>
        <v/>
      </c>
      <c r="AC470" s="95" t="str">
        <f t="shared" si="497"/>
        <v/>
      </c>
      <c r="AD470" s="447"/>
      <c r="AE470" s="95"/>
      <c r="AF470" s="95"/>
      <c r="AG470" s="177" t="str">
        <f t="shared" si="498"/>
        <v/>
      </c>
      <c r="AH470" s="95" t="str">
        <f t="shared" si="499"/>
        <v/>
      </c>
      <c r="AI470" s="447"/>
      <c r="AJ470" s="95"/>
      <c r="AK470" s="95"/>
      <c r="AL470" s="177" t="str">
        <f t="shared" si="500"/>
        <v/>
      </c>
      <c r="AM470" s="95" t="str">
        <f t="shared" si="501"/>
        <v/>
      </c>
      <c r="AN470" s="447"/>
      <c r="AO470" s="95"/>
      <c r="AP470" s="95"/>
      <c r="AQ470" s="177" t="str">
        <f t="shared" si="502"/>
        <v/>
      </c>
      <c r="AR470" s="95" t="str">
        <f t="shared" si="503"/>
        <v/>
      </c>
      <c r="AS470" s="447"/>
      <c r="AT470" s="95"/>
      <c r="AU470" s="95"/>
      <c r="AV470" s="177" t="str">
        <f t="shared" si="504"/>
        <v/>
      </c>
      <c r="AW470" s="95" t="str">
        <f t="shared" si="505"/>
        <v/>
      </c>
      <c r="AX470" s="447"/>
    </row>
    <row r="471" spans="2:50" hidden="1">
      <c r="B471" s="456"/>
      <c r="C471" s="95">
        <f t="shared" si="490"/>
        <v>5</v>
      </c>
      <c r="D471" s="95"/>
      <c r="E471" s="95"/>
      <c r="F471" s="95"/>
      <c r="G471" s="177"/>
      <c r="H471" s="447"/>
      <c r="I471" s="153" t="str">
        <f t="shared" ref="I471:I481" si="506">IFERROR(AVERAGE(P471,U471,Z471,AE471,AJ471,AO471,AT471),"")</f>
        <v/>
      </c>
      <c r="J471" s="153" t="str">
        <f t="shared" ref="J471:J481" si="507">IFERROR(AVERAGE(Q471,V471,AA471,AF471,AK471,AP471,AU471),"")</f>
        <v/>
      </c>
      <c r="K471" s="154" t="str">
        <f t="shared" ref="K471:K481" si="508">IFERROR(AVERAGE(R471,W471,AB471,AG471,AL471,AQ471,AV471),"")</f>
        <v/>
      </c>
      <c r="L471" s="458"/>
      <c r="M471" s="153" t="str">
        <f t="shared" si="491"/>
        <v/>
      </c>
      <c r="N471" s="448"/>
      <c r="O471" s="448"/>
      <c r="P471" s="95"/>
      <c r="Q471" s="95"/>
      <c r="R471" s="177" t="str">
        <f t="shared" si="492"/>
        <v/>
      </c>
      <c r="S471" s="95" t="str">
        <f t="shared" si="493"/>
        <v/>
      </c>
      <c r="T471" s="447"/>
      <c r="U471" s="95"/>
      <c r="V471" s="95"/>
      <c r="W471" s="177" t="str">
        <f t="shared" si="494"/>
        <v/>
      </c>
      <c r="X471" s="95" t="str">
        <f t="shared" si="495"/>
        <v/>
      </c>
      <c r="Y471" s="447"/>
      <c r="Z471" s="95"/>
      <c r="AA471" s="95"/>
      <c r="AB471" s="177" t="str">
        <f t="shared" si="496"/>
        <v/>
      </c>
      <c r="AC471" s="95" t="str">
        <f t="shared" si="497"/>
        <v/>
      </c>
      <c r="AD471" s="447"/>
      <c r="AE471" s="95"/>
      <c r="AF471" s="95"/>
      <c r="AG471" s="177" t="str">
        <f t="shared" si="498"/>
        <v/>
      </c>
      <c r="AH471" s="95" t="str">
        <f t="shared" si="499"/>
        <v/>
      </c>
      <c r="AI471" s="447"/>
      <c r="AJ471" s="95"/>
      <c r="AK471" s="95"/>
      <c r="AL471" s="177" t="str">
        <f t="shared" si="500"/>
        <v/>
      </c>
      <c r="AM471" s="95" t="str">
        <f t="shared" si="501"/>
        <v/>
      </c>
      <c r="AN471" s="447"/>
      <c r="AO471" s="95"/>
      <c r="AP471" s="95"/>
      <c r="AQ471" s="177" t="str">
        <f t="shared" si="502"/>
        <v/>
      </c>
      <c r="AR471" s="95" t="str">
        <f t="shared" si="503"/>
        <v/>
      </c>
      <c r="AS471" s="447"/>
      <c r="AT471" s="95"/>
      <c r="AU471" s="95"/>
      <c r="AV471" s="177" t="str">
        <f t="shared" si="504"/>
        <v/>
      </c>
      <c r="AW471" s="95" t="str">
        <f t="shared" si="505"/>
        <v/>
      </c>
      <c r="AX471" s="447"/>
    </row>
    <row r="472" spans="2:50" hidden="1">
      <c r="B472" s="456"/>
      <c r="C472" s="95">
        <f t="shared" si="490"/>
        <v>6</v>
      </c>
      <c r="D472" s="95"/>
      <c r="E472" s="95"/>
      <c r="F472" s="95"/>
      <c r="G472" s="177"/>
      <c r="H472" s="447"/>
      <c r="I472" s="153" t="str">
        <f t="shared" si="506"/>
        <v/>
      </c>
      <c r="J472" s="153" t="str">
        <f t="shared" si="507"/>
        <v/>
      </c>
      <c r="K472" s="154" t="str">
        <f t="shared" si="508"/>
        <v/>
      </c>
      <c r="L472" s="458"/>
      <c r="M472" s="153" t="str">
        <f t="shared" si="491"/>
        <v/>
      </c>
      <c r="N472" s="448"/>
      <c r="O472" s="448"/>
      <c r="P472" s="95"/>
      <c r="Q472" s="95"/>
      <c r="R472" s="177" t="str">
        <f t="shared" si="492"/>
        <v/>
      </c>
      <c r="S472" s="95" t="str">
        <f t="shared" si="493"/>
        <v/>
      </c>
      <c r="T472" s="447"/>
      <c r="U472" s="95"/>
      <c r="V472" s="95"/>
      <c r="W472" s="177" t="str">
        <f t="shared" si="494"/>
        <v/>
      </c>
      <c r="X472" s="95" t="str">
        <f t="shared" si="495"/>
        <v/>
      </c>
      <c r="Y472" s="447"/>
      <c r="Z472" s="95"/>
      <c r="AA472" s="95"/>
      <c r="AB472" s="177" t="str">
        <f t="shared" si="496"/>
        <v/>
      </c>
      <c r="AC472" s="95" t="str">
        <f t="shared" si="497"/>
        <v/>
      </c>
      <c r="AD472" s="447"/>
      <c r="AE472" s="95"/>
      <c r="AF472" s="95"/>
      <c r="AG472" s="177" t="str">
        <f t="shared" si="498"/>
        <v/>
      </c>
      <c r="AH472" s="95" t="str">
        <f t="shared" si="499"/>
        <v/>
      </c>
      <c r="AI472" s="447"/>
      <c r="AJ472" s="95"/>
      <c r="AK472" s="95"/>
      <c r="AL472" s="177" t="str">
        <f t="shared" si="500"/>
        <v/>
      </c>
      <c r="AM472" s="95" t="str">
        <f t="shared" si="501"/>
        <v/>
      </c>
      <c r="AN472" s="447"/>
      <c r="AO472" s="95"/>
      <c r="AP472" s="95"/>
      <c r="AQ472" s="177" t="str">
        <f t="shared" si="502"/>
        <v/>
      </c>
      <c r="AR472" s="95" t="str">
        <f t="shared" si="503"/>
        <v/>
      </c>
      <c r="AS472" s="447"/>
      <c r="AT472" s="95"/>
      <c r="AU472" s="95"/>
      <c r="AV472" s="177" t="str">
        <f t="shared" si="504"/>
        <v/>
      </c>
      <c r="AW472" s="95" t="str">
        <f t="shared" si="505"/>
        <v/>
      </c>
      <c r="AX472" s="447"/>
    </row>
    <row r="473" spans="2:50" hidden="1">
      <c r="B473" s="456"/>
      <c r="C473" s="95">
        <f t="shared" si="490"/>
        <v>7</v>
      </c>
      <c r="D473" s="95"/>
      <c r="E473" s="95"/>
      <c r="F473" s="95"/>
      <c r="G473" s="177"/>
      <c r="H473" s="447"/>
      <c r="I473" s="153" t="str">
        <f t="shared" si="506"/>
        <v/>
      </c>
      <c r="J473" s="153" t="str">
        <f t="shared" si="507"/>
        <v/>
      </c>
      <c r="K473" s="154" t="str">
        <f t="shared" si="508"/>
        <v/>
      </c>
      <c r="L473" s="458"/>
      <c r="M473" s="153" t="str">
        <f t="shared" si="491"/>
        <v/>
      </c>
      <c r="N473" s="448"/>
      <c r="O473" s="448"/>
      <c r="P473" s="95"/>
      <c r="Q473" s="95"/>
      <c r="R473" s="177" t="str">
        <f t="shared" si="492"/>
        <v/>
      </c>
      <c r="S473" s="95" t="str">
        <f t="shared" si="493"/>
        <v/>
      </c>
      <c r="T473" s="447"/>
      <c r="U473" s="95"/>
      <c r="V473" s="95"/>
      <c r="W473" s="177" t="str">
        <f t="shared" si="494"/>
        <v/>
      </c>
      <c r="X473" s="95" t="str">
        <f t="shared" si="495"/>
        <v/>
      </c>
      <c r="Y473" s="447"/>
      <c r="Z473" s="95"/>
      <c r="AA473" s="95"/>
      <c r="AB473" s="177" t="str">
        <f t="shared" si="496"/>
        <v/>
      </c>
      <c r="AC473" s="95" t="str">
        <f t="shared" si="497"/>
        <v/>
      </c>
      <c r="AD473" s="447"/>
      <c r="AE473" s="95"/>
      <c r="AF473" s="95"/>
      <c r="AG473" s="177" t="str">
        <f t="shared" si="498"/>
        <v/>
      </c>
      <c r="AH473" s="95" t="str">
        <f t="shared" si="499"/>
        <v/>
      </c>
      <c r="AI473" s="447"/>
      <c r="AJ473" s="95"/>
      <c r="AK473" s="95"/>
      <c r="AL473" s="177" t="str">
        <f t="shared" si="500"/>
        <v/>
      </c>
      <c r="AM473" s="95" t="str">
        <f t="shared" si="501"/>
        <v/>
      </c>
      <c r="AN473" s="447"/>
      <c r="AO473" s="95"/>
      <c r="AP473" s="95"/>
      <c r="AQ473" s="177" t="str">
        <f t="shared" si="502"/>
        <v/>
      </c>
      <c r="AR473" s="95" t="str">
        <f t="shared" si="503"/>
        <v/>
      </c>
      <c r="AS473" s="447"/>
      <c r="AT473" s="95"/>
      <c r="AU473" s="95"/>
      <c r="AV473" s="177" t="str">
        <f t="shared" si="504"/>
        <v/>
      </c>
      <c r="AW473" s="95" t="str">
        <f t="shared" si="505"/>
        <v/>
      </c>
      <c r="AX473" s="447"/>
    </row>
    <row r="474" spans="2:50" hidden="1">
      <c r="B474" s="456"/>
      <c r="C474" s="95">
        <f t="shared" si="490"/>
        <v>8</v>
      </c>
      <c r="D474" s="95"/>
      <c r="E474" s="95"/>
      <c r="F474" s="95"/>
      <c r="G474" s="177"/>
      <c r="H474" s="447"/>
      <c r="I474" s="153" t="str">
        <f t="shared" si="506"/>
        <v/>
      </c>
      <c r="J474" s="153" t="str">
        <f t="shared" si="507"/>
        <v/>
      </c>
      <c r="K474" s="154" t="str">
        <f t="shared" si="508"/>
        <v/>
      </c>
      <c r="L474" s="458"/>
      <c r="M474" s="153" t="str">
        <f t="shared" si="491"/>
        <v/>
      </c>
      <c r="N474" s="448"/>
      <c r="O474" s="448"/>
      <c r="P474" s="95"/>
      <c r="Q474" s="95"/>
      <c r="R474" s="177" t="str">
        <f t="shared" si="492"/>
        <v/>
      </c>
      <c r="S474" s="95" t="str">
        <f t="shared" si="493"/>
        <v/>
      </c>
      <c r="T474" s="447"/>
      <c r="U474" s="95"/>
      <c r="V474" s="95"/>
      <c r="W474" s="177" t="str">
        <f t="shared" si="494"/>
        <v/>
      </c>
      <c r="X474" s="95" t="str">
        <f t="shared" si="495"/>
        <v/>
      </c>
      <c r="Y474" s="447"/>
      <c r="Z474" s="95"/>
      <c r="AA474" s="95"/>
      <c r="AB474" s="177" t="str">
        <f t="shared" si="496"/>
        <v/>
      </c>
      <c r="AC474" s="95" t="str">
        <f t="shared" si="497"/>
        <v/>
      </c>
      <c r="AD474" s="447"/>
      <c r="AE474" s="95"/>
      <c r="AF474" s="95"/>
      <c r="AG474" s="177" t="str">
        <f t="shared" si="498"/>
        <v/>
      </c>
      <c r="AH474" s="95" t="str">
        <f t="shared" si="499"/>
        <v/>
      </c>
      <c r="AI474" s="447"/>
      <c r="AJ474" s="95"/>
      <c r="AK474" s="95"/>
      <c r="AL474" s="177" t="str">
        <f t="shared" si="500"/>
        <v/>
      </c>
      <c r="AM474" s="95" t="str">
        <f t="shared" si="501"/>
        <v/>
      </c>
      <c r="AN474" s="447"/>
      <c r="AO474" s="95"/>
      <c r="AP474" s="95"/>
      <c r="AQ474" s="177" t="str">
        <f t="shared" si="502"/>
        <v/>
      </c>
      <c r="AR474" s="95" t="str">
        <f t="shared" si="503"/>
        <v/>
      </c>
      <c r="AS474" s="447"/>
      <c r="AT474" s="95"/>
      <c r="AU474" s="95"/>
      <c r="AV474" s="177" t="str">
        <f t="shared" si="504"/>
        <v/>
      </c>
      <c r="AW474" s="95" t="str">
        <f t="shared" si="505"/>
        <v/>
      </c>
      <c r="AX474" s="447"/>
    </row>
    <row r="475" spans="2:50" hidden="1">
      <c r="B475" s="456"/>
      <c r="C475" s="95">
        <f t="shared" si="490"/>
        <v>9</v>
      </c>
      <c r="D475" s="95"/>
      <c r="E475" s="95"/>
      <c r="F475" s="95"/>
      <c r="G475" s="177"/>
      <c r="H475" s="447"/>
      <c r="I475" s="153" t="str">
        <f t="shared" si="506"/>
        <v/>
      </c>
      <c r="J475" s="153" t="str">
        <f t="shared" si="507"/>
        <v/>
      </c>
      <c r="K475" s="154" t="str">
        <f t="shared" si="508"/>
        <v/>
      </c>
      <c r="L475" s="458"/>
      <c r="M475" s="153" t="str">
        <f t="shared" si="491"/>
        <v/>
      </c>
      <c r="N475" s="448"/>
      <c r="O475" s="448"/>
      <c r="P475" s="95"/>
      <c r="Q475" s="95"/>
      <c r="R475" s="177" t="str">
        <f t="shared" si="492"/>
        <v/>
      </c>
      <c r="S475" s="95" t="str">
        <f t="shared" si="493"/>
        <v/>
      </c>
      <c r="T475" s="447"/>
      <c r="U475" s="95"/>
      <c r="V475" s="95"/>
      <c r="W475" s="177" t="str">
        <f t="shared" si="494"/>
        <v/>
      </c>
      <c r="X475" s="95" t="str">
        <f t="shared" si="495"/>
        <v/>
      </c>
      <c r="Y475" s="447"/>
      <c r="Z475" s="95"/>
      <c r="AA475" s="95"/>
      <c r="AB475" s="177" t="str">
        <f t="shared" si="496"/>
        <v/>
      </c>
      <c r="AC475" s="95" t="str">
        <f t="shared" si="497"/>
        <v/>
      </c>
      <c r="AD475" s="447"/>
      <c r="AE475" s="95"/>
      <c r="AF475" s="95"/>
      <c r="AG475" s="177" t="str">
        <f t="shared" si="498"/>
        <v/>
      </c>
      <c r="AH475" s="95" t="str">
        <f t="shared" si="499"/>
        <v/>
      </c>
      <c r="AI475" s="447"/>
      <c r="AJ475" s="95"/>
      <c r="AK475" s="95"/>
      <c r="AL475" s="177" t="str">
        <f t="shared" si="500"/>
        <v/>
      </c>
      <c r="AM475" s="95" t="str">
        <f t="shared" si="501"/>
        <v/>
      </c>
      <c r="AN475" s="447"/>
      <c r="AO475" s="95"/>
      <c r="AP475" s="95"/>
      <c r="AQ475" s="177" t="str">
        <f t="shared" si="502"/>
        <v/>
      </c>
      <c r="AR475" s="95" t="str">
        <f t="shared" si="503"/>
        <v/>
      </c>
      <c r="AS475" s="447"/>
      <c r="AT475" s="95"/>
      <c r="AU475" s="95"/>
      <c r="AV475" s="177" t="str">
        <f t="shared" si="504"/>
        <v/>
      </c>
      <c r="AW475" s="95" t="str">
        <f t="shared" si="505"/>
        <v/>
      </c>
      <c r="AX475" s="447"/>
    </row>
    <row r="476" spans="2:50" hidden="1">
      <c r="B476" s="456"/>
      <c r="C476" s="95">
        <f t="shared" si="490"/>
        <v>10</v>
      </c>
      <c r="D476" s="95"/>
      <c r="E476" s="95"/>
      <c r="F476" s="95"/>
      <c r="G476" s="177"/>
      <c r="H476" s="447"/>
      <c r="I476" s="153" t="str">
        <f t="shared" si="506"/>
        <v/>
      </c>
      <c r="J476" s="153" t="str">
        <f t="shared" si="507"/>
        <v/>
      </c>
      <c r="K476" s="154" t="str">
        <f t="shared" si="508"/>
        <v/>
      </c>
      <c r="L476" s="458"/>
      <c r="M476" s="153" t="str">
        <f t="shared" si="491"/>
        <v/>
      </c>
      <c r="N476" s="448"/>
      <c r="O476" s="448"/>
      <c r="P476" s="95"/>
      <c r="Q476" s="95"/>
      <c r="R476" s="177" t="str">
        <f t="shared" si="492"/>
        <v/>
      </c>
      <c r="S476" s="95" t="str">
        <f t="shared" si="493"/>
        <v/>
      </c>
      <c r="T476" s="447"/>
      <c r="U476" s="95"/>
      <c r="V476" s="95"/>
      <c r="W476" s="177" t="str">
        <f t="shared" si="494"/>
        <v/>
      </c>
      <c r="X476" s="95" t="str">
        <f t="shared" si="495"/>
        <v/>
      </c>
      <c r="Y476" s="447"/>
      <c r="Z476" s="95"/>
      <c r="AA476" s="95"/>
      <c r="AB476" s="177" t="str">
        <f t="shared" si="496"/>
        <v/>
      </c>
      <c r="AC476" s="95" t="str">
        <f t="shared" si="497"/>
        <v/>
      </c>
      <c r="AD476" s="447"/>
      <c r="AE476" s="95"/>
      <c r="AF476" s="95"/>
      <c r="AG476" s="177" t="str">
        <f t="shared" si="498"/>
        <v/>
      </c>
      <c r="AH476" s="95" t="str">
        <f t="shared" si="499"/>
        <v/>
      </c>
      <c r="AI476" s="447"/>
      <c r="AJ476" s="95"/>
      <c r="AK476" s="95"/>
      <c r="AL476" s="177" t="str">
        <f t="shared" si="500"/>
        <v/>
      </c>
      <c r="AM476" s="95" t="str">
        <f t="shared" si="501"/>
        <v/>
      </c>
      <c r="AN476" s="447"/>
      <c r="AO476" s="95"/>
      <c r="AP476" s="95"/>
      <c r="AQ476" s="177" t="str">
        <f t="shared" si="502"/>
        <v/>
      </c>
      <c r="AR476" s="95" t="str">
        <f t="shared" si="503"/>
        <v/>
      </c>
      <c r="AS476" s="447"/>
      <c r="AT476" s="95"/>
      <c r="AU476" s="95"/>
      <c r="AV476" s="177" t="str">
        <f t="shared" si="504"/>
        <v/>
      </c>
      <c r="AW476" s="95" t="str">
        <f t="shared" si="505"/>
        <v/>
      </c>
      <c r="AX476" s="447"/>
    </row>
    <row r="477" spans="2:50" hidden="1">
      <c r="B477" s="456"/>
      <c r="C477" s="95">
        <f t="shared" si="490"/>
        <v>11</v>
      </c>
      <c r="D477" s="95"/>
      <c r="E477" s="95"/>
      <c r="F477" s="95"/>
      <c r="G477" s="177"/>
      <c r="H477" s="447"/>
      <c r="I477" s="153" t="str">
        <f t="shared" si="506"/>
        <v/>
      </c>
      <c r="J477" s="153" t="str">
        <f t="shared" si="507"/>
        <v/>
      </c>
      <c r="K477" s="154" t="str">
        <f t="shared" si="508"/>
        <v/>
      </c>
      <c r="L477" s="458"/>
      <c r="M477" s="153" t="str">
        <f t="shared" si="491"/>
        <v/>
      </c>
      <c r="N477" s="448"/>
      <c r="O477" s="448"/>
      <c r="P477" s="95"/>
      <c r="Q477" s="95"/>
      <c r="R477" s="177" t="str">
        <f t="shared" si="492"/>
        <v/>
      </c>
      <c r="S477" s="95" t="str">
        <f t="shared" si="493"/>
        <v/>
      </c>
      <c r="T477" s="447"/>
      <c r="U477" s="95"/>
      <c r="V477" s="95"/>
      <c r="W477" s="177" t="str">
        <f t="shared" si="494"/>
        <v/>
      </c>
      <c r="X477" s="95" t="str">
        <f t="shared" si="495"/>
        <v/>
      </c>
      <c r="Y477" s="447"/>
      <c r="Z477" s="95"/>
      <c r="AA477" s="95"/>
      <c r="AB477" s="177" t="str">
        <f t="shared" si="496"/>
        <v/>
      </c>
      <c r="AC477" s="95" t="str">
        <f t="shared" si="497"/>
        <v/>
      </c>
      <c r="AD477" s="447"/>
      <c r="AE477" s="95"/>
      <c r="AF477" s="95"/>
      <c r="AG477" s="177" t="str">
        <f t="shared" si="498"/>
        <v/>
      </c>
      <c r="AH477" s="95" t="str">
        <f t="shared" si="499"/>
        <v/>
      </c>
      <c r="AI477" s="447"/>
      <c r="AJ477" s="95"/>
      <c r="AK477" s="95"/>
      <c r="AL477" s="177" t="str">
        <f t="shared" si="500"/>
        <v/>
      </c>
      <c r="AM477" s="95" t="str">
        <f t="shared" si="501"/>
        <v/>
      </c>
      <c r="AN477" s="447"/>
      <c r="AO477" s="95"/>
      <c r="AP477" s="95"/>
      <c r="AQ477" s="177" t="str">
        <f t="shared" si="502"/>
        <v/>
      </c>
      <c r="AR477" s="95" t="str">
        <f t="shared" si="503"/>
        <v/>
      </c>
      <c r="AS477" s="447"/>
      <c r="AT477" s="95"/>
      <c r="AU477" s="95"/>
      <c r="AV477" s="177" t="str">
        <f t="shared" si="504"/>
        <v/>
      </c>
      <c r="AW477" s="95" t="str">
        <f t="shared" si="505"/>
        <v/>
      </c>
      <c r="AX477" s="447"/>
    </row>
    <row r="478" spans="2:50" hidden="1">
      <c r="B478" s="456"/>
      <c r="C478" s="95">
        <f t="shared" si="490"/>
        <v>12</v>
      </c>
      <c r="D478" s="95"/>
      <c r="E478" s="95"/>
      <c r="F478" s="95"/>
      <c r="G478" s="177"/>
      <c r="H478" s="447"/>
      <c r="I478" s="153" t="str">
        <f t="shared" si="506"/>
        <v/>
      </c>
      <c r="J478" s="153" t="str">
        <f t="shared" si="507"/>
        <v/>
      </c>
      <c r="K478" s="154" t="str">
        <f t="shared" si="508"/>
        <v/>
      </c>
      <c r="L478" s="458"/>
      <c r="M478" s="153" t="str">
        <f t="shared" si="491"/>
        <v/>
      </c>
      <c r="N478" s="448"/>
      <c r="O478" s="448"/>
      <c r="P478" s="95"/>
      <c r="Q478" s="95"/>
      <c r="R478" s="177" t="str">
        <f t="shared" si="492"/>
        <v/>
      </c>
      <c r="S478" s="95" t="str">
        <f t="shared" si="493"/>
        <v/>
      </c>
      <c r="T478" s="447"/>
      <c r="U478" s="95"/>
      <c r="V478" s="95"/>
      <c r="W478" s="177" t="str">
        <f t="shared" si="494"/>
        <v/>
      </c>
      <c r="X478" s="95" t="str">
        <f t="shared" si="495"/>
        <v/>
      </c>
      <c r="Y478" s="447"/>
      <c r="Z478" s="95"/>
      <c r="AA478" s="95"/>
      <c r="AB478" s="177" t="str">
        <f t="shared" si="496"/>
        <v/>
      </c>
      <c r="AC478" s="95" t="str">
        <f t="shared" si="497"/>
        <v/>
      </c>
      <c r="AD478" s="447"/>
      <c r="AE478" s="95"/>
      <c r="AF478" s="95"/>
      <c r="AG478" s="177" t="str">
        <f t="shared" si="498"/>
        <v/>
      </c>
      <c r="AH478" s="95" t="str">
        <f t="shared" si="499"/>
        <v/>
      </c>
      <c r="AI478" s="447"/>
      <c r="AJ478" s="95"/>
      <c r="AK478" s="95"/>
      <c r="AL478" s="177" t="str">
        <f t="shared" si="500"/>
        <v/>
      </c>
      <c r="AM478" s="95" t="str">
        <f t="shared" si="501"/>
        <v/>
      </c>
      <c r="AN478" s="447"/>
      <c r="AO478" s="95"/>
      <c r="AP478" s="95"/>
      <c r="AQ478" s="177" t="str">
        <f t="shared" si="502"/>
        <v/>
      </c>
      <c r="AR478" s="95" t="str">
        <f t="shared" si="503"/>
        <v/>
      </c>
      <c r="AS478" s="447"/>
      <c r="AT478" s="95"/>
      <c r="AU478" s="95"/>
      <c r="AV478" s="177" t="str">
        <f t="shared" si="504"/>
        <v/>
      </c>
      <c r="AW478" s="95" t="str">
        <f t="shared" si="505"/>
        <v/>
      </c>
      <c r="AX478" s="447"/>
    </row>
    <row r="479" spans="2:50" hidden="1">
      <c r="B479" s="456"/>
      <c r="C479" s="95">
        <f t="shared" si="490"/>
        <v>13</v>
      </c>
      <c r="D479" s="95"/>
      <c r="E479" s="95"/>
      <c r="F479" s="95"/>
      <c r="G479" s="177"/>
      <c r="H479" s="447"/>
      <c r="I479" s="153" t="str">
        <f t="shared" si="506"/>
        <v/>
      </c>
      <c r="J479" s="153" t="str">
        <f t="shared" si="507"/>
        <v/>
      </c>
      <c r="K479" s="154" t="str">
        <f t="shared" si="508"/>
        <v/>
      </c>
      <c r="L479" s="458"/>
      <c r="M479" s="153" t="str">
        <f t="shared" si="491"/>
        <v/>
      </c>
      <c r="N479" s="448"/>
      <c r="O479" s="448"/>
      <c r="P479" s="95"/>
      <c r="Q479" s="95"/>
      <c r="R479" s="177" t="str">
        <f t="shared" si="492"/>
        <v/>
      </c>
      <c r="S479" s="95" t="str">
        <f t="shared" si="493"/>
        <v/>
      </c>
      <c r="T479" s="447"/>
      <c r="U479" s="95"/>
      <c r="V479" s="95"/>
      <c r="W479" s="177" t="str">
        <f t="shared" si="494"/>
        <v/>
      </c>
      <c r="X479" s="95" t="str">
        <f t="shared" si="495"/>
        <v/>
      </c>
      <c r="Y479" s="447"/>
      <c r="Z479" s="95"/>
      <c r="AA479" s="95"/>
      <c r="AB479" s="177" t="str">
        <f t="shared" si="496"/>
        <v/>
      </c>
      <c r="AC479" s="95" t="str">
        <f t="shared" si="497"/>
        <v/>
      </c>
      <c r="AD479" s="447"/>
      <c r="AE479" s="95"/>
      <c r="AF479" s="95"/>
      <c r="AG479" s="177" t="str">
        <f t="shared" si="498"/>
        <v/>
      </c>
      <c r="AH479" s="95" t="str">
        <f t="shared" si="499"/>
        <v/>
      </c>
      <c r="AI479" s="447"/>
      <c r="AJ479" s="95"/>
      <c r="AK479" s="95"/>
      <c r="AL479" s="177" t="str">
        <f t="shared" si="500"/>
        <v/>
      </c>
      <c r="AM479" s="95" t="str">
        <f t="shared" si="501"/>
        <v/>
      </c>
      <c r="AN479" s="447"/>
      <c r="AO479" s="95"/>
      <c r="AP479" s="95"/>
      <c r="AQ479" s="177" t="str">
        <f t="shared" si="502"/>
        <v/>
      </c>
      <c r="AR479" s="95" t="str">
        <f t="shared" si="503"/>
        <v/>
      </c>
      <c r="AS479" s="447"/>
      <c r="AT479" s="95"/>
      <c r="AU479" s="95"/>
      <c r="AV479" s="177" t="str">
        <f t="shared" si="504"/>
        <v/>
      </c>
      <c r="AW479" s="95" t="str">
        <f t="shared" si="505"/>
        <v/>
      </c>
      <c r="AX479" s="447"/>
    </row>
    <row r="480" spans="2:50" hidden="1">
      <c r="B480" s="456"/>
      <c r="C480" s="95">
        <f t="shared" si="490"/>
        <v>14</v>
      </c>
      <c r="D480" s="95"/>
      <c r="E480" s="95"/>
      <c r="F480" s="95"/>
      <c r="G480" s="177"/>
      <c r="H480" s="447"/>
      <c r="I480" s="153" t="str">
        <f t="shared" si="506"/>
        <v/>
      </c>
      <c r="J480" s="153" t="str">
        <f t="shared" si="507"/>
        <v/>
      </c>
      <c r="K480" s="154" t="str">
        <f t="shared" si="508"/>
        <v/>
      </c>
      <c r="L480" s="458"/>
      <c r="M480" s="153" t="str">
        <f t="shared" si="491"/>
        <v/>
      </c>
      <c r="N480" s="448"/>
      <c r="O480" s="448"/>
      <c r="P480" s="95"/>
      <c r="Q480" s="95"/>
      <c r="R480" s="177" t="str">
        <f t="shared" si="492"/>
        <v/>
      </c>
      <c r="S480" s="95" t="str">
        <f t="shared" si="493"/>
        <v/>
      </c>
      <c r="T480" s="447"/>
      <c r="U480" s="95"/>
      <c r="V480" s="95"/>
      <c r="W480" s="177" t="str">
        <f t="shared" si="494"/>
        <v/>
      </c>
      <c r="X480" s="95" t="str">
        <f t="shared" si="495"/>
        <v/>
      </c>
      <c r="Y480" s="447"/>
      <c r="Z480" s="95"/>
      <c r="AA480" s="95"/>
      <c r="AB480" s="177" t="str">
        <f t="shared" si="496"/>
        <v/>
      </c>
      <c r="AC480" s="95" t="str">
        <f t="shared" si="497"/>
        <v/>
      </c>
      <c r="AD480" s="447"/>
      <c r="AE480" s="95"/>
      <c r="AF480" s="95"/>
      <c r="AG480" s="177" t="str">
        <f t="shared" si="498"/>
        <v/>
      </c>
      <c r="AH480" s="95" t="str">
        <f t="shared" si="499"/>
        <v/>
      </c>
      <c r="AI480" s="447"/>
      <c r="AJ480" s="95"/>
      <c r="AK480" s="95"/>
      <c r="AL480" s="177" t="str">
        <f t="shared" si="500"/>
        <v/>
      </c>
      <c r="AM480" s="95" t="str">
        <f t="shared" si="501"/>
        <v/>
      </c>
      <c r="AN480" s="447"/>
      <c r="AO480" s="95"/>
      <c r="AP480" s="95"/>
      <c r="AQ480" s="177" t="str">
        <f t="shared" si="502"/>
        <v/>
      </c>
      <c r="AR480" s="95" t="str">
        <f t="shared" si="503"/>
        <v/>
      </c>
      <c r="AS480" s="447"/>
      <c r="AT480" s="95"/>
      <c r="AU480" s="95"/>
      <c r="AV480" s="177" t="str">
        <f t="shared" si="504"/>
        <v/>
      </c>
      <c r="AW480" s="95" t="str">
        <f t="shared" si="505"/>
        <v/>
      </c>
      <c r="AX480" s="447"/>
    </row>
    <row r="481" spans="2:50" hidden="1">
      <c r="B481" s="456"/>
      <c r="C481" s="95">
        <f t="shared" si="490"/>
        <v>15</v>
      </c>
      <c r="D481" s="95"/>
      <c r="E481" s="95"/>
      <c r="F481" s="95"/>
      <c r="G481" s="177"/>
      <c r="H481" s="447"/>
      <c r="I481" s="153" t="str">
        <f t="shared" si="506"/>
        <v/>
      </c>
      <c r="J481" s="153" t="str">
        <f t="shared" si="507"/>
        <v/>
      </c>
      <c r="K481" s="154" t="str">
        <f t="shared" si="508"/>
        <v/>
      </c>
      <c r="L481" s="459"/>
      <c r="M481" s="153" t="str">
        <f t="shared" si="491"/>
        <v/>
      </c>
      <c r="N481" s="448"/>
      <c r="O481" s="448"/>
      <c r="P481" s="95"/>
      <c r="Q481" s="95"/>
      <c r="R481" s="177" t="str">
        <f t="shared" si="492"/>
        <v/>
      </c>
      <c r="S481" s="95" t="str">
        <f t="shared" si="493"/>
        <v/>
      </c>
      <c r="T481" s="447"/>
      <c r="U481" s="95"/>
      <c r="V481" s="95"/>
      <c r="W481" s="177" t="str">
        <f t="shared" si="494"/>
        <v/>
      </c>
      <c r="X481" s="95" t="str">
        <f t="shared" si="495"/>
        <v/>
      </c>
      <c r="Y481" s="447"/>
      <c r="Z481" s="95"/>
      <c r="AA481" s="95"/>
      <c r="AB481" s="177" t="str">
        <f t="shared" si="496"/>
        <v/>
      </c>
      <c r="AC481" s="95" t="str">
        <f t="shared" si="497"/>
        <v/>
      </c>
      <c r="AD481" s="447"/>
      <c r="AE481" s="95"/>
      <c r="AF481" s="95"/>
      <c r="AG481" s="177" t="str">
        <f t="shared" si="498"/>
        <v/>
      </c>
      <c r="AH481" s="95" t="str">
        <f t="shared" si="499"/>
        <v/>
      </c>
      <c r="AI481" s="447"/>
      <c r="AJ481" s="95"/>
      <c r="AK481" s="95"/>
      <c r="AL481" s="177" t="str">
        <f t="shared" si="500"/>
        <v/>
      </c>
      <c r="AM481" s="95" t="str">
        <f t="shared" si="501"/>
        <v/>
      </c>
      <c r="AN481" s="447"/>
      <c r="AO481" s="95"/>
      <c r="AP481" s="95"/>
      <c r="AQ481" s="177" t="str">
        <f t="shared" si="502"/>
        <v/>
      </c>
      <c r="AR481" s="95" t="str">
        <f t="shared" si="503"/>
        <v/>
      </c>
      <c r="AS481" s="447"/>
      <c r="AT481" s="95"/>
      <c r="AU481" s="95"/>
      <c r="AV481" s="177" t="str">
        <f t="shared" si="504"/>
        <v/>
      </c>
      <c r="AW481" s="95" t="str">
        <f t="shared" si="505"/>
        <v/>
      </c>
      <c r="AX481" s="447"/>
    </row>
    <row r="482" spans="2:50" ht="15.6" hidden="1">
      <c r="B482" s="460" t="s">
        <v>115</v>
      </c>
      <c r="C482" s="461"/>
      <c r="D482" s="461"/>
      <c r="E482" s="461"/>
      <c r="F482" s="461"/>
      <c r="G482" s="461"/>
      <c r="H482" s="461"/>
      <c r="I482" s="150"/>
      <c r="J482" s="150"/>
      <c r="K482" s="150"/>
      <c r="L482" s="150"/>
      <c r="M482" s="150"/>
      <c r="N482" s="448" t="s">
        <v>116</v>
      </c>
      <c r="O482" s="463" t="s">
        <v>63</v>
      </c>
      <c r="P482" s="465">
        <f>AT462+1</f>
        <v>46035</v>
      </c>
      <c r="Q482" s="456"/>
      <c r="R482" s="456"/>
      <c r="S482" s="456"/>
      <c r="T482" s="456"/>
      <c r="U482" s="465">
        <f>P482+1</f>
        <v>46036</v>
      </c>
      <c r="V482" s="456"/>
      <c r="W482" s="456"/>
      <c r="X482" s="456"/>
      <c r="Y482" s="456"/>
      <c r="Z482" s="465">
        <f>U482+1</f>
        <v>46037</v>
      </c>
      <c r="AA482" s="456"/>
      <c r="AB482" s="456"/>
      <c r="AC482" s="456"/>
      <c r="AD482" s="456"/>
      <c r="AE482" s="465">
        <f>Z482+1</f>
        <v>46038</v>
      </c>
      <c r="AF482" s="456"/>
      <c r="AG482" s="456"/>
      <c r="AH482" s="456"/>
      <c r="AI482" s="456"/>
      <c r="AJ482" s="465">
        <f>AE482+1</f>
        <v>46039</v>
      </c>
      <c r="AK482" s="456"/>
      <c r="AL482" s="456"/>
      <c r="AM482" s="456"/>
      <c r="AN482" s="456"/>
      <c r="AO482" s="465">
        <f>AJ482+1</f>
        <v>46040</v>
      </c>
      <c r="AP482" s="456"/>
      <c r="AQ482" s="456"/>
      <c r="AR482" s="456"/>
      <c r="AS482" s="456"/>
      <c r="AT482" s="465">
        <f>AO482+1</f>
        <v>46041</v>
      </c>
      <c r="AU482" s="456"/>
      <c r="AV482" s="456"/>
      <c r="AW482" s="456"/>
      <c r="AX482" s="456"/>
    </row>
    <row r="483" spans="2:50" ht="15.6" hidden="1">
      <c r="B483" s="462"/>
      <c r="C483" s="462"/>
      <c r="D483" s="462"/>
      <c r="E483" s="462"/>
      <c r="F483" s="462"/>
      <c r="G483" s="462"/>
      <c r="H483" s="462"/>
      <c r="I483" s="150"/>
      <c r="J483" s="150"/>
      <c r="K483" s="150"/>
      <c r="L483" s="150"/>
      <c r="M483" s="150"/>
      <c r="N483" s="448"/>
      <c r="O483" s="464"/>
      <c r="P483" s="465" t="s">
        <v>77</v>
      </c>
      <c r="Q483" s="456"/>
      <c r="R483" s="456"/>
      <c r="S483" s="456"/>
      <c r="T483" s="456"/>
      <c r="U483" s="465" t="s">
        <v>78</v>
      </c>
      <c r="V483" s="456"/>
      <c r="W483" s="456"/>
      <c r="X483" s="456"/>
      <c r="Y483" s="456"/>
      <c r="Z483" s="465" t="s">
        <v>79</v>
      </c>
      <c r="AA483" s="456"/>
      <c r="AB483" s="456"/>
      <c r="AC483" s="456"/>
      <c r="AD483" s="456"/>
      <c r="AE483" s="465" t="s">
        <v>74</v>
      </c>
      <c r="AF483" s="456"/>
      <c r="AG483" s="456"/>
      <c r="AH483" s="456"/>
      <c r="AI483" s="456"/>
      <c r="AJ483" s="465" t="s">
        <v>75</v>
      </c>
      <c r="AK483" s="456"/>
      <c r="AL483" s="456"/>
      <c r="AM483" s="456"/>
      <c r="AN483" s="456"/>
      <c r="AO483" s="465" t="s">
        <v>70</v>
      </c>
      <c r="AP483" s="456"/>
      <c r="AQ483" s="456"/>
      <c r="AR483" s="456"/>
      <c r="AS483" s="456"/>
      <c r="AT483" s="465" t="s">
        <v>76</v>
      </c>
      <c r="AU483" s="456"/>
      <c r="AV483" s="456"/>
      <c r="AW483" s="456"/>
      <c r="AX483" s="456"/>
    </row>
    <row r="484" spans="2:50" hidden="1">
      <c r="B484" s="448" t="s">
        <v>117</v>
      </c>
      <c r="C484" s="448" t="s">
        <v>118</v>
      </c>
      <c r="D484" s="448"/>
      <c r="E484" s="448" t="s">
        <v>119</v>
      </c>
      <c r="F484" s="448"/>
      <c r="G484" s="448"/>
      <c r="H484" s="452" t="s">
        <v>120</v>
      </c>
      <c r="I484" s="455" t="s">
        <v>121</v>
      </c>
      <c r="J484" s="455"/>
      <c r="K484" s="455"/>
      <c r="L484" s="455" t="s">
        <v>120</v>
      </c>
      <c r="M484" s="455" t="s">
        <v>122</v>
      </c>
      <c r="N484" s="448"/>
      <c r="O484" s="448" t="s">
        <v>123</v>
      </c>
      <c r="P484" s="449" t="s">
        <v>124</v>
      </c>
      <c r="Q484" s="450"/>
      <c r="R484" s="450"/>
      <c r="S484" s="451"/>
      <c r="T484" s="448" t="s">
        <v>120</v>
      </c>
      <c r="U484" s="449" t="s">
        <v>124</v>
      </c>
      <c r="V484" s="450"/>
      <c r="W484" s="450"/>
      <c r="X484" s="451"/>
      <c r="Y484" s="448" t="s">
        <v>120</v>
      </c>
      <c r="Z484" s="449" t="s">
        <v>124</v>
      </c>
      <c r="AA484" s="450"/>
      <c r="AB484" s="450"/>
      <c r="AC484" s="451"/>
      <c r="AD484" s="448" t="s">
        <v>120</v>
      </c>
      <c r="AE484" s="449" t="s">
        <v>124</v>
      </c>
      <c r="AF484" s="450"/>
      <c r="AG484" s="450"/>
      <c r="AH484" s="451"/>
      <c r="AI484" s="448" t="s">
        <v>120</v>
      </c>
      <c r="AJ484" s="449" t="s">
        <v>124</v>
      </c>
      <c r="AK484" s="450"/>
      <c r="AL484" s="450"/>
      <c r="AM484" s="451"/>
      <c r="AN484" s="448" t="s">
        <v>120</v>
      </c>
      <c r="AO484" s="449" t="s">
        <v>124</v>
      </c>
      <c r="AP484" s="450"/>
      <c r="AQ484" s="450"/>
      <c r="AR484" s="451"/>
      <c r="AS484" s="448" t="s">
        <v>120</v>
      </c>
      <c r="AT484" s="449" t="s">
        <v>124</v>
      </c>
      <c r="AU484" s="450"/>
      <c r="AV484" s="450"/>
      <c r="AW484" s="451"/>
      <c r="AX484" s="448" t="s">
        <v>120</v>
      </c>
    </row>
    <row r="485" spans="2:50" hidden="1">
      <c r="B485" s="448"/>
      <c r="C485" s="448"/>
      <c r="D485" s="448"/>
      <c r="E485" s="448" t="s">
        <v>125</v>
      </c>
      <c r="F485" s="448"/>
      <c r="G485" s="448"/>
      <c r="H485" s="453"/>
      <c r="I485" s="455" t="s">
        <v>125</v>
      </c>
      <c r="J485" s="455"/>
      <c r="K485" s="455"/>
      <c r="L485" s="455"/>
      <c r="M485" s="455"/>
      <c r="N485" s="448"/>
      <c r="O485" s="448"/>
      <c r="P485" s="449" t="s">
        <v>126</v>
      </c>
      <c r="Q485" s="450"/>
      <c r="R485" s="450"/>
      <c r="S485" s="451"/>
      <c r="T485" s="448"/>
      <c r="U485" s="449" t="s">
        <v>126</v>
      </c>
      <c r="V485" s="450"/>
      <c r="W485" s="450"/>
      <c r="X485" s="451"/>
      <c r="Y485" s="448"/>
      <c r="Z485" s="449" t="s">
        <v>126</v>
      </c>
      <c r="AA485" s="450"/>
      <c r="AB485" s="450"/>
      <c r="AC485" s="451"/>
      <c r="AD485" s="448"/>
      <c r="AE485" s="449" t="s">
        <v>126</v>
      </c>
      <c r="AF485" s="450"/>
      <c r="AG485" s="450"/>
      <c r="AH485" s="451"/>
      <c r="AI485" s="448"/>
      <c r="AJ485" s="449" t="s">
        <v>126</v>
      </c>
      <c r="AK485" s="450"/>
      <c r="AL485" s="450"/>
      <c r="AM485" s="451"/>
      <c r="AN485" s="448"/>
      <c r="AO485" s="449" t="s">
        <v>126</v>
      </c>
      <c r="AP485" s="450"/>
      <c r="AQ485" s="450"/>
      <c r="AR485" s="451"/>
      <c r="AS485" s="448"/>
      <c r="AT485" s="449" t="s">
        <v>126</v>
      </c>
      <c r="AU485" s="450"/>
      <c r="AV485" s="450"/>
      <c r="AW485" s="451"/>
      <c r="AX485" s="448"/>
    </row>
    <row r="486" spans="2:50" hidden="1">
      <c r="B486" s="448"/>
      <c r="C486" s="448"/>
      <c r="D486" s="448"/>
      <c r="E486" s="94" t="s">
        <v>127</v>
      </c>
      <c r="F486" s="94" t="s">
        <v>128</v>
      </c>
      <c r="G486" s="94" t="s">
        <v>129</v>
      </c>
      <c r="H486" s="454"/>
      <c r="I486" s="152" t="s">
        <v>127</v>
      </c>
      <c r="J486" s="152" t="s">
        <v>128</v>
      </c>
      <c r="K486" s="152" t="s">
        <v>129</v>
      </c>
      <c r="L486" s="455"/>
      <c r="M486" s="455"/>
      <c r="N486" s="448"/>
      <c r="O486" s="448"/>
      <c r="P486" s="94" t="s">
        <v>127</v>
      </c>
      <c r="Q486" s="94" t="s">
        <v>128</v>
      </c>
      <c r="R486" s="94" t="s">
        <v>129</v>
      </c>
      <c r="S486" s="94" t="s">
        <v>122</v>
      </c>
      <c r="T486" s="448"/>
      <c r="U486" s="94" t="s">
        <v>127</v>
      </c>
      <c r="V486" s="94" t="s">
        <v>128</v>
      </c>
      <c r="W486" s="94" t="s">
        <v>129</v>
      </c>
      <c r="X486" s="94" t="s">
        <v>122</v>
      </c>
      <c r="Y486" s="448"/>
      <c r="Z486" s="94" t="s">
        <v>127</v>
      </c>
      <c r="AA486" s="94" t="s">
        <v>128</v>
      </c>
      <c r="AB486" s="94" t="s">
        <v>129</v>
      </c>
      <c r="AC486" s="94" t="s">
        <v>122</v>
      </c>
      <c r="AD486" s="448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8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8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8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8"/>
    </row>
    <row r="487" spans="2:50" hidden="1">
      <c r="B487" s="448" t="s">
        <v>45</v>
      </c>
      <c r="C487" s="95">
        <f>C467</f>
        <v>1</v>
      </c>
      <c r="D487" s="95"/>
      <c r="E487" s="95"/>
      <c r="F487" s="95"/>
      <c r="G487" s="177" t="e">
        <f>F487/E487</f>
        <v>#DIV/0!</v>
      </c>
      <c r="H487" s="447" t="e">
        <f>AVERAGE(G487:G501)</f>
        <v>#DIV/0!</v>
      </c>
      <c r="I487" s="153" t="str">
        <f t="shared" ref="I487:I489" si="509">IFERROR(AVERAGE(P487,U487,Z487,AE487,AJ487,AO487,AT487),"")</f>
        <v/>
      </c>
      <c r="J487" s="153" t="str">
        <f t="shared" ref="J487:J489" si="510">IFERROR(AVERAGE(Q487,V487,AA487,AF487,AK487,AP487,AU487),"")</f>
        <v/>
      </c>
      <c r="K487" s="154" t="str">
        <f t="shared" ref="K487:K489" si="511">IFERROR(AVERAGE(R487,W487,AB487,AG487,AL487,AQ487,AV487),"")</f>
        <v/>
      </c>
      <c r="L487" s="457" t="str">
        <f>IFERROR(AVERAGE(K487:K501),"-")</f>
        <v>-</v>
      </c>
      <c r="M487" s="153" t="str">
        <f>IFERROR(RANK(K487, K$487:K$501),"")</f>
        <v/>
      </c>
      <c r="N487" s="448"/>
      <c r="O487" s="448"/>
      <c r="P487" s="95"/>
      <c r="Q487" s="95"/>
      <c r="R487" s="177" t="str">
        <f>IFERROR(Q487/P487,"")</f>
        <v/>
      </c>
      <c r="S487" s="95" t="str">
        <f>IFERROR(RANK(R487, R$487:R$501),"")</f>
        <v/>
      </c>
      <c r="T487" s="447" t="e">
        <f>AVERAGE(R487:R501)</f>
        <v>#DIV/0!</v>
      </c>
      <c r="U487" s="95"/>
      <c r="V487" s="95"/>
      <c r="W487" s="177" t="str">
        <f>IFERROR(V487/U487,"")</f>
        <v/>
      </c>
      <c r="X487" s="95" t="str">
        <f>IFERROR(RANK(W487, W$487:W$501),"")</f>
        <v/>
      </c>
      <c r="Y487" s="447" t="e">
        <f>AVERAGE(W487:W501)</f>
        <v>#DIV/0!</v>
      </c>
      <c r="Z487" s="95"/>
      <c r="AA487" s="95"/>
      <c r="AB487" s="177" t="str">
        <f>IFERROR(AA487/Z487,"")</f>
        <v/>
      </c>
      <c r="AC487" s="95" t="str">
        <f>IFERROR(RANK(AB487, AB$487:AB$501),"")</f>
        <v/>
      </c>
      <c r="AD487" s="447" t="e">
        <f>AVERAGE(AB487:AB501)</f>
        <v>#DIV/0!</v>
      </c>
      <c r="AE487" s="95"/>
      <c r="AF487" s="95"/>
      <c r="AG487" s="177" t="str">
        <f>IFERROR(AF487/AE487,"")</f>
        <v/>
      </c>
      <c r="AH487" s="95" t="str">
        <f>IFERROR(RANK(AG487, AG$487:AG$501),"")</f>
        <v/>
      </c>
      <c r="AI487" s="447" t="e">
        <f>AVERAGE(AG487:AG501)</f>
        <v>#DIV/0!</v>
      </c>
      <c r="AJ487" s="95"/>
      <c r="AK487" s="95"/>
      <c r="AL487" s="177" t="str">
        <f>IFERROR(AK487/AJ487,"")</f>
        <v/>
      </c>
      <c r="AM487" s="95" t="str">
        <f>IFERROR(RANK(AL487, AL$487:AL$501),"")</f>
        <v/>
      </c>
      <c r="AN487" s="447" t="e">
        <f>AVERAGE(AL487:AL501)</f>
        <v>#DIV/0!</v>
      </c>
      <c r="AO487" s="95"/>
      <c r="AP487" s="95"/>
      <c r="AQ487" s="177" t="str">
        <f>IFERROR(AP487/AO487,"")</f>
        <v/>
      </c>
      <c r="AR487" s="95" t="str">
        <f>IFERROR(RANK(AQ487, AQ$487:AQ$501),"")</f>
        <v/>
      </c>
      <c r="AS487" s="447" t="e">
        <f>AVERAGE(AQ487:AQ501)</f>
        <v>#DIV/0!</v>
      </c>
      <c r="AT487" s="95"/>
      <c r="AU487" s="95"/>
      <c r="AV487" s="177" t="str">
        <f>IFERROR(AU487/AT487,"")</f>
        <v/>
      </c>
      <c r="AW487" s="95" t="str">
        <f>IFERROR(RANK(AV487, AV$487:AV$501),"")</f>
        <v/>
      </c>
      <c r="AX487" s="447" t="e">
        <f>AVERAGE(AV487:AV501)</f>
        <v>#DIV/0!</v>
      </c>
    </row>
    <row r="488" spans="2:50" hidden="1">
      <c r="B488" s="456"/>
      <c r="C488" s="95">
        <f t="shared" ref="C488:C501" si="512">C468</f>
        <v>2</v>
      </c>
      <c r="D488" s="95"/>
      <c r="E488" s="95"/>
      <c r="F488" s="95"/>
      <c r="G488" s="177"/>
      <c r="H488" s="447"/>
      <c r="I488" s="153" t="str">
        <f t="shared" si="509"/>
        <v/>
      </c>
      <c r="J488" s="153" t="str">
        <f t="shared" si="510"/>
        <v/>
      </c>
      <c r="K488" s="154" t="str">
        <f t="shared" si="511"/>
        <v/>
      </c>
      <c r="L488" s="458"/>
      <c r="M488" s="153" t="str">
        <f t="shared" ref="M488:M501" si="513">IFERROR(RANK(K488, K$487:K$501),"")</f>
        <v/>
      </c>
      <c r="N488" s="448"/>
      <c r="O488" s="448"/>
      <c r="P488" s="95"/>
      <c r="Q488" s="95"/>
      <c r="R488" s="177" t="str">
        <f t="shared" ref="R488:R501" si="514">IFERROR(Q488/P488,"")</f>
        <v/>
      </c>
      <c r="S488" s="95" t="str">
        <f t="shared" ref="S488:S501" si="515">IFERROR(RANK(R488, R$487:R$501),"")</f>
        <v/>
      </c>
      <c r="T488" s="447"/>
      <c r="U488" s="95"/>
      <c r="V488" s="95"/>
      <c r="W488" s="177" t="str">
        <f t="shared" ref="W488:W501" si="516">IFERROR(V488/U488,"")</f>
        <v/>
      </c>
      <c r="X488" s="95" t="str">
        <f t="shared" ref="X488:X501" si="517">IFERROR(RANK(W488, W$487:W$501),"")</f>
        <v/>
      </c>
      <c r="Y488" s="447"/>
      <c r="Z488" s="95"/>
      <c r="AA488" s="95"/>
      <c r="AB488" s="177" t="str">
        <f t="shared" ref="AB488:AB501" si="518">IFERROR(AA488/Z488,"")</f>
        <v/>
      </c>
      <c r="AC488" s="95" t="str">
        <f t="shared" ref="AC488:AC501" si="519">IFERROR(RANK(AB488, AB$487:AB$501),"")</f>
        <v/>
      </c>
      <c r="AD488" s="447"/>
      <c r="AE488" s="95"/>
      <c r="AF488" s="95"/>
      <c r="AG488" s="177" t="str">
        <f t="shared" ref="AG488:AG501" si="520">IFERROR(AF488/AE488,"")</f>
        <v/>
      </c>
      <c r="AH488" s="95" t="str">
        <f t="shared" ref="AH488:AH501" si="521">IFERROR(RANK(AG488, AG$487:AG$501),"")</f>
        <v/>
      </c>
      <c r="AI488" s="447"/>
      <c r="AJ488" s="95"/>
      <c r="AK488" s="95"/>
      <c r="AL488" s="177" t="str">
        <f t="shared" ref="AL488:AL501" si="522">IFERROR(AK488/AJ488,"")</f>
        <v/>
      </c>
      <c r="AM488" s="95" t="str">
        <f t="shared" ref="AM488:AM501" si="523">IFERROR(RANK(AL488, AL$487:AL$501),"")</f>
        <v/>
      </c>
      <c r="AN488" s="447"/>
      <c r="AO488" s="95"/>
      <c r="AP488" s="95"/>
      <c r="AQ488" s="177" t="str">
        <f t="shared" ref="AQ488:AQ501" si="524">IFERROR(AP488/AO488,"")</f>
        <v/>
      </c>
      <c r="AR488" s="95" t="str">
        <f t="shared" ref="AR488:AR501" si="525">IFERROR(RANK(AQ488, AQ$487:AQ$501),"")</f>
        <v/>
      </c>
      <c r="AS488" s="447"/>
      <c r="AT488" s="95"/>
      <c r="AU488" s="95"/>
      <c r="AV488" s="177" t="str">
        <f t="shared" ref="AV488:AV501" si="526">IFERROR(AU488/AT488,"")</f>
        <v/>
      </c>
      <c r="AW488" s="95" t="str">
        <f t="shared" ref="AW488:AW501" si="527">IFERROR(RANK(AV488, AV$487:AV$501),"")</f>
        <v/>
      </c>
      <c r="AX488" s="447"/>
    </row>
    <row r="489" spans="2:50" hidden="1">
      <c r="B489" s="456"/>
      <c r="C489" s="95">
        <f t="shared" si="512"/>
        <v>3</v>
      </c>
      <c r="D489" s="95"/>
      <c r="E489" s="95"/>
      <c r="F489" s="95"/>
      <c r="G489" s="177"/>
      <c r="H489" s="447"/>
      <c r="I489" s="153" t="str">
        <f t="shared" si="509"/>
        <v/>
      </c>
      <c r="J489" s="153" t="str">
        <f t="shared" si="510"/>
        <v/>
      </c>
      <c r="K489" s="154" t="str">
        <f t="shared" si="511"/>
        <v/>
      </c>
      <c r="L489" s="458"/>
      <c r="M489" s="153" t="str">
        <f t="shared" si="513"/>
        <v/>
      </c>
      <c r="N489" s="448"/>
      <c r="O489" s="448"/>
      <c r="P489" s="95"/>
      <c r="Q489" s="95"/>
      <c r="R489" s="177" t="str">
        <f t="shared" si="514"/>
        <v/>
      </c>
      <c r="S489" s="95" t="str">
        <f t="shared" si="515"/>
        <v/>
      </c>
      <c r="T489" s="447"/>
      <c r="U489" s="95"/>
      <c r="V489" s="95"/>
      <c r="W489" s="177" t="str">
        <f t="shared" si="516"/>
        <v/>
      </c>
      <c r="X489" s="95" t="str">
        <f t="shared" si="517"/>
        <v/>
      </c>
      <c r="Y489" s="447"/>
      <c r="Z489" s="95"/>
      <c r="AA489" s="95"/>
      <c r="AB489" s="177" t="str">
        <f t="shared" si="518"/>
        <v/>
      </c>
      <c r="AC489" s="95" t="str">
        <f t="shared" si="519"/>
        <v/>
      </c>
      <c r="AD489" s="447"/>
      <c r="AE489" s="95"/>
      <c r="AF489" s="95"/>
      <c r="AG489" s="177" t="str">
        <f t="shared" si="520"/>
        <v/>
      </c>
      <c r="AH489" s="95" t="str">
        <f t="shared" si="521"/>
        <v/>
      </c>
      <c r="AI489" s="447"/>
      <c r="AJ489" s="95"/>
      <c r="AK489" s="95"/>
      <c r="AL489" s="177" t="str">
        <f t="shared" si="522"/>
        <v/>
      </c>
      <c r="AM489" s="95" t="str">
        <f t="shared" si="523"/>
        <v/>
      </c>
      <c r="AN489" s="447"/>
      <c r="AO489" s="95"/>
      <c r="AP489" s="95"/>
      <c r="AQ489" s="177" t="str">
        <f t="shared" si="524"/>
        <v/>
      </c>
      <c r="AR489" s="95" t="str">
        <f t="shared" si="525"/>
        <v/>
      </c>
      <c r="AS489" s="447"/>
      <c r="AT489" s="95"/>
      <c r="AU489" s="95"/>
      <c r="AV489" s="177" t="str">
        <f t="shared" si="526"/>
        <v/>
      </c>
      <c r="AW489" s="95" t="str">
        <f t="shared" si="527"/>
        <v/>
      </c>
      <c r="AX489" s="447"/>
    </row>
    <row r="490" spans="2:50" hidden="1">
      <c r="B490" s="456"/>
      <c r="C490" s="95">
        <f t="shared" si="512"/>
        <v>4</v>
      </c>
      <c r="D490" s="95"/>
      <c r="E490" s="95"/>
      <c r="F490" s="95"/>
      <c r="G490" s="177"/>
      <c r="H490" s="447"/>
      <c r="I490" s="153" t="str">
        <f>IFERROR(AVERAGE(P490,U490,Z490,AE490,AJ490,AO490,AT490),"")</f>
        <v/>
      </c>
      <c r="J490" s="153" t="str">
        <f>IFERROR(AVERAGE(Q490,V490,AA490,AF490,AK490,AP490,AU490),"")</f>
        <v/>
      </c>
      <c r="K490" s="154" t="str">
        <f>IFERROR(AVERAGE(R490,W490,AB490,AG490,AL490,AQ490,AV490),"")</f>
        <v/>
      </c>
      <c r="L490" s="458"/>
      <c r="M490" s="153" t="str">
        <f t="shared" si="513"/>
        <v/>
      </c>
      <c r="N490" s="448"/>
      <c r="O490" s="448"/>
      <c r="P490" s="95"/>
      <c r="Q490" s="95"/>
      <c r="R490" s="177" t="str">
        <f t="shared" si="514"/>
        <v/>
      </c>
      <c r="S490" s="95" t="str">
        <f t="shared" si="515"/>
        <v/>
      </c>
      <c r="T490" s="447"/>
      <c r="U490" s="95"/>
      <c r="V490" s="95"/>
      <c r="W490" s="177" t="str">
        <f t="shared" si="516"/>
        <v/>
      </c>
      <c r="X490" s="95" t="str">
        <f t="shared" si="517"/>
        <v/>
      </c>
      <c r="Y490" s="447"/>
      <c r="Z490" s="95"/>
      <c r="AA490" s="95"/>
      <c r="AB490" s="177" t="str">
        <f t="shared" si="518"/>
        <v/>
      </c>
      <c r="AC490" s="95" t="str">
        <f t="shared" si="519"/>
        <v/>
      </c>
      <c r="AD490" s="447"/>
      <c r="AE490" s="95"/>
      <c r="AF490" s="95"/>
      <c r="AG490" s="177" t="str">
        <f t="shared" si="520"/>
        <v/>
      </c>
      <c r="AH490" s="95" t="str">
        <f t="shared" si="521"/>
        <v/>
      </c>
      <c r="AI490" s="447"/>
      <c r="AJ490" s="95"/>
      <c r="AK490" s="95"/>
      <c r="AL490" s="177" t="str">
        <f t="shared" si="522"/>
        <v/>
      </c>
      <c r="AM490" s="95" t="str">
        <f t="shared" si="523"/>
        <v/>
      </c>
      <c r="AN490" s="447"/>
      <c r="AO490" s="95"/>
      <c r="AP490" s="95"/>
      <c r="AQ490" s="177" t="str">
        <f t="shared" si="524"/>
        <v/>
      </c>
      <c r="AR490" s="95" t="str">
        <f t="shared" si="525"/>
        <v/>
      </c>
      <c r="AS490" s="447"/>
      <c r="AT490" s="95"/>
      <c r="AU490" s="95"/>
      <c r="AV490" s="177" t="str">
        <f t="shared" si="526"/>
        <v/>
      </c>
      <c r="AW490" s="95" t="str">
        <f t="shared" si="527"/>
        <v/>
      </c>
      <c r="AX490" s="447"/>
    </row>
    <row r="491" spans="2:50" hidden="1">
      <c r="B491" s="456"/>
      <c r="C491" s="95">
        <f t="shared" si="512"/>
        <v>5</v>
      </c>
      <c r="D491" s="95"/>
      <c r="E491" s="95"/>
      <c r="F491" s="95"/>
      <c r="G491" s="177"/>
      <c r="H491" s="447"/>
      <c r="I491" s="153" t="str">
        <f t="shared" ref="I491:I501" si="528">IFERROR(AVERAGE(P491,U491,Z491,AE491,AJ491,AO491,AT491),"")</f>
        <v/>
      </c>
      <c r="J491" s="153" t="str">
        <f t="shared" ref="J491:J501" si="529">IFERROR(AVERAGE(Q491,V491,AA491,AF491,AK491,AP491,AU491),"")</f>
        <v/>
      </c>
      <c r="K491" s="154" t="str">
        <f t="shared" ref="K491:K501" si="530">IFERROR(AVERAGE(R491,W491,AB491,AG491,AL491,AQ491,AV491),"")</f>
        <v/>
      </c>
      <c r="L491" s="458"/>
      <c r="M491" s="153" t="str">
        <f t="shared" si="513"/>
        <v/>
      </c>
      <c r="N491" s="448"/>
      <c r="O491" s="448"/>
      <c r="P491" s="95"/>
      <c r="Q491" s="95"/>
      <c r="R491" s="177" t="str">
        <f t="shared" si="514"/>
        <v/>
      </c>
      <c r="S491" s="95" t="str">
        <f t="shared" si="515"/>
        <v/>
      </c>
      <c r="T491" s="447"/>
      <c r="U491" s="95"/>
      <c r="V491" s="95"/>
      <c r="W491" s="177" t="str">
        <f t="shared" si="516"/>
        <v/>
      </c>
      <c r="X491" s="95" t="str">
        <f t="shared" si="517"/>
        <v/>
      </c>
      <c r="Y491" s="447"/>
      <c r="Z491" s="95"/>
      <c r="AA491" s="95"/>
      <c r="AB491" s="177" t="str">
        <f t="shared" si="518"/>
        <v/>
      </c>
      <c r="AC491" s="95" t="str">
        <f t="shared" si="519"/>
        <v/>
      </c>
      <c r="AD491" s="447"/>
      <c r="AE491" s="95"/>
      <c r="AF491" s="95"/>
      <c r="AG491" s="177" t="str">
        <f t="shared" si="520"/>
        <v/>
      </c>
      <c r="AH491" s="95" t="str">
        <f t="shared" si="521"/>
        <v/>
      </c>
      <c r="AI491" s="447"/>
      <c r="AJ491" s="95"/>
      <c r="AK491" s="95"/>
      <c r="AL491" s="177" t="str">
        <f t="shared" si="522"/>
        <v/>
      </c>
      <c r="AM491" s="95" t="str">
        <f t="shared" si="523"/>
        <v/>
      </c>
      <c r="AN491" s="447"/>
      <c r="AO491" s="95"/>
      <c r="AP491" s="95"/>
      <c r="AQ491" s="177" t="str">
        <f t="shared" si="524"/>
        <v/>
      </c>
      <c r="AR491" s="95" t="str">
        <f t="shared" si="525"/>
        <v/>
      </c>
      <c r="AS491" s="447"/>
      <c r="AT491" s="95"/>
      <c r="AU491" s="95"/>
      <c r="AV491" s="177" t="str">
        <f t="shared" si="526"/>
        <v/>
      </c>
      <c r="AW491" s="95" t="str">
        <f t="shared" si="527"/>
        <v/>
      </c>
      <c r="AX491" s="447"/>
    </row>
    <row r="492" spans="2:50" hidden="1">
      <c r="B492" s="456"/>
      <c r="C492" s="95">
        <f t="shared" si="512"/>
        <v>6</v>
      </c>
      <c r="D492" s="95"/>
      <c r="E492" s="95"/>
      <c r="F492" s="95"/>
      <c r="G492" s="177"/>
      <c r="H492" s="447"/>
      <c r="I492" s="153" t="str">
        <f t="shared" si="528"/>
        <v/>
      </c>
      <c r="J492" s="153" t="str">
        <f t="shared" si="529"/>
        <v/>
      </c>
      <c r="K492" s="154" t="str">
        <f t="shared" si="530"/>
        <v/>
      </c>
      <c r="L492" s="458"/>
      <c r="M492" s="153" t="str">
        <f t="shared" si="513"/>
        <v/>
      </c>
      <c r="N492" s="448"/>
      <c r="O492" s="448"/>
      <c r="P492" s="95"/>
      <c r="Q492" s="95"/>
      <c r="R492" s="177" t="str">
        <f t="shared" si="514"/>
        <v/>
      </c>
      <c r="S492" s="95" t="str">
        <f t="shared" si="515"/>
        <v/>
      </c>
      <c r="T492" s="447"/>
      <c r="U492" s="95"/>
      <c r="V492" s="95"/>
      <c r="W492" s="177" t="str">
        <f t="shared" si="516"/>
        <v/>
      </c>
      <c r="X492" s="95" t="str">
        <f t="shared" si="517"/>
        <v/>
      </c>
      <c r="Y492" s="447"/>
      <c r="Z492" s="95"/>
      <c r="AA492" s="95"/>
      <c r="AB492" s="177" t="str">
        <f t="shared" si="518"/>
        <v/>
      </c>
      <c r="AC492" s="95" t="str">
        <f t="shared" si="519"/>
        <v/>
      </c>
      <c r="AD492" s="447"/>
      <c r="AE492" s="95"/>
      <c r="AF492" s="95"/>
      <c r="AG492" s="177" t="str">
        <f t="shared" si="520"/>
        <v/>
      </c>
      <c r="AH492" s="95" t="str">
        <f t="shared" si="521"/>
        <v/>
      </c>
      <c r="AI492" s="447"/>
      <c r="AJ492" s="95"/>
      <c r="AK492" s="95"/>
      <c r="AL492" s="177" t="str">
        <f t="shared" si="522"/>
        <v/>
      </c>
      <c r="AM492" s="95" t="str">
        <f t="shared" si="523"/>
        <v/>
      </c>
      <c r="AN492" s="447"/>
      <c r="AO492" s="95"/>
      <c r="AP492" s="95"/>
      <c r="AQ492" s="177" t="str">
        <f t="shared" si="524"/>
        <v/>
      </c>
      <c r="AR492" s="95" t="str">
        <f t="shared" si="525"/>
        <v/>
      </c>
      <c r="AS492" s="447"/>
      <c r="AT492" s="95"/>
      <c r="AU492" s="95"/>
      <c r="AV492" s="177" t="str">
        <f t="shared" si="526"/>
        <v/>
      </c>
      <c r="AW492" s="95" t="str">
        <f t="shared" si="527"/>
        <v/>
      </c>
      <c r="AX492" s="447"/>
    </row>
    <row r="493" spans="2:50" hidden="1">
      <c r="B493" s="456"/>
      <c r="C493" s="95">
        <f t="shared" si="512"/>
        <v>7</v>
      </c>
      <c r="D493" s="95"/>
      <c r="E493" s="95"/>
      <c r="F493" s="95"/>
      <c r="G493" s="177"/>
      <c r="H493" s="447"/>
      <c r="I493" s="153" t="str">
        <f t="shared" si="528"/>
        <v/>
      </c>
      <c r="J493" s="153" t="str">
        <f t="shared" si="529"/>
        <v/>
      </c>
      <c r="K493" s="154" t="str">
        <f t="shared" si="530"/>
        <v/>
      </c>
      <c r="L493" s="458"/>
      <c r="M493" s="153" t="str">
        <f t="shared" si="513"/>
        <v/>
      </c>
      <c r="N493" s="448"/>
      <c r="O493" s="448"/>
      <c r="P493" s="95"/>
      <c r="Q493" s="95"/>
      <c r="R493" s="177" t="str">
        <f t="shared" si="514"/>
        <v/>
      </c>
      <c r="S493" s="95" t="str">
        <f t="shared" si="515"/>
        <v/>
      </c>
      <c r="T493" s="447"/>
      <c r="U493" s="95"/>
      <c r="V493" s="95"/>
      <c r="W493" s="177" t="str">
        <f t="shared" si="516"/>
        <v/>
      </c>
      <c r="X493" s="95" t="str">
        <f t="shared" si="517"/>
        <v/>
      </c>
      <c r="Y493" s="447"/>
      <c r="Z493" s="95"/>
      <c r="AA493" s="95"/>
      <c r="AB493" s="177" t="str">
        <f t="shared" si="518"/>
        <v/>
      </c>
      <c r="AC493" s="95" t="str">
        <f t="shared" si="519"/>
        <v/>
      </c>
      <c r="AD493" s="447"/>
      <c r="AE493" s="95"/>
      <c r="AF493" s="95"/>
      <c r="AG493" s="177" t="str">
        <f t="shared" si="520"/>
        <v/>
      </c>
      <c r="AH493" s="95" t="str">
        <f t="shared" si="521"/>
        <v/>
      </c>
      <c r="AI493" s="447"/>
      <c r="AJ493" s="95"/>
      <c r="AK493" s="95"/>
      <c r="AL493" s="177" t="str">
        <f t="shared" si="522"/>
        <v/>
      </c>
      <c r="AM493" s="95" t="str">
        <f t="shared" si="523"/>
        <v/>
      </c>
      <c r="AN493" s="447"/>
      <c r="AO493" s="95"/>
      <c r="AP493" s="95"/>
      <c r="AQ493" s="177" t="str">
        <f t="shared" si="524"/>
        <v/>
      </c>
      <c r="AR493" s="95" t="str">
        <f t="shared" si="525"/>
        <v/>
      </c>
      <c r="AS493" s="447"/>
      <c r="AT493" s="95"/>
      <c r="AU493" s="95"/>
      <c r="AV493" s="177" t="str">
        <f t="shared" si="526"/>
        <v/>
      </c>
      <c r="AW493" s="95" t="str">
        <f t="shared" si="527"/>
        <v/>
      </c>
      <c r="AX493" s="447"/>
    </row>
    <row r="494" spans="2:50" hidden="1">
      <c r="B494" s="456"/>
      <c r="C494" s="95">
        <f t="shared" si="512"/>
        <v>8</v>
      </c>
      <c r="D494" s="95"/>
      <c r="E494" s="95"/>
      <c r="F494" s="95"/>
      <c r="G494" s="177"/>
      <c r="H494" s="447"/>
      <c r="I494" s="153" t="str">
        <f t="shared" si="528"/>
        <v/>
      </c>
      <c r="J494" s="153" t="str">
        <f t="shared" si="529"/>
        <v/>
      </c>
      <c r="K494" s="154" t="str">
        <f t="shared" si="530"/>
        <v/>
      </c>
      <c r="L494" s="458"/>
      <c r="M494" s="153" t="str">
        <f t="shared" si="513"/>
        <v/>
      </c>
      <c r="N494" s="448"/>
      <c r="O494" s="448"/>
      <c r="P494" s="95"/>
      <c r="Q494" s="95"/>
      <c r="R494" s="177" t="str">
        <f t="shared" si="514"/>
        <v/>
      </c>
      <c r="S494" s="95" t="str">
        <f t="shared" si="515"/>
        <v/>
      </c>
      <c r="T494" s="447"/>
      <c r="U494" s="95"/>
      <c r="V494" s="95"/>
      <c r="W494" s="177" t="str">
        <f t="shared" si="516"/>
        <v/>
      </c>
      <c r="X494" s="95" t="str">
        <f t="shared" si="517"/>
        <v/>
      </c>
      <c r="Y494" s="447"/>
      <c r="Z494" s="95"/>
      <c r="AA494" s="95"/>
      <c r="AB494" s="177" t="str">
        <f t="shared" si="518"/>
        <v/>
      </c>
      <c r="AC494" s="95" t="str">
        <f t="shared" si="519"/>
        <v/>
      </c>
      <c r="AD494" s="447"/>
      <c r="AE494" s="95"/>
      <c r="AF494" s="95"/>
      <c r="AG494" s="177" t="str">
        <f t="shared" si="520"/>
        <v/>
      </c>
      <c r="AH494" s="95" t="str">
        <f t="shared" si="521"/>
        <v/>
      </c>
      <c r="AI494" s="447"/>
      <c r="AJ494" s="95"/>
      <c r="AK494" s="95"/>
      <c r="AL494" s="177" t="str">
        <f t="shared" si="522"/>
        <v/>
      </c>
      <c r="AM494" s="95" t="str">
        <f t="shared" si="523"/>
        <v/>
      </c>
      <c r="AN494" s="447"/>
      <c r="AO494" s="95"/>
      <c r="AP494" s="95"/>
      <c r="AQ494" s="177" t="str">
        <f t="shared" si="524"/>
        <v/>
      </c>
      <c r="AR494" s="95" t="str">
        <f t="shared" si="525"/>
        <v/>
      </c>
      <c r="AS494" s="447"/>
      <c r="AT494" s="95"/>
      <c r="AU494" s="95"/>
      <c r="AV494" s="177" t="str">
        <f t="shared" si="526"/>
        <v/>
      </c>
      <c r="AW494" s="95" t="str">
        <f t="shared" si="527"/>
        <v/>
      </c>
      <c r="AX494" s="447"/>
    </row>
    <row r="495" spans="2:50" hidden="1">
      <c r="B495" s="456"/>
      <c r="C495" s="95">
        <f t="shared" si="512"/>
        <v>9</v>
      </c>
      <c r="D495" s="95"/>
      <c r="E495" s="95"/>
      <c r="F495" s="95"/>
      <c r="G495" s="177"/>
      <c r="H495" s="447"/>
      <c r="I495" s="153" t="str">
        <f t="shared" si="528"/>
        <v/>
      </c>
      <c r="J495" s="153" t="str">
        <f t="shared" si="529"/>
        <v/>
      </c>
      <c r="K495" s="154" t="str">
        <f t="shared" si="530"/>
        <v/>
      </c>
      <c r="L495" s="458"/>
      <c r="M495" s="153" t="str">
        <f t="shared" si="513"/>
        <v/>
      </c>
      <c r="N495" s="448"/>
      <c r="O495" s="448"/>
      <c r="P495" s="95"/>
      <c r="Q495" s="95"/>
      <c r="R495" s="177" t="str">
        <f t="shared" si="514"/>
        <v/>
      </c>
      <c r="S495" s="95" t="str">
        <f t="shared" si="515"/>
        <v/>
      </c>
      <c r="T495" s="447"/>
      <c r="U495" s="95"/>
      <c r="V495" s="95"/>
      <c r="W495" s="177" t="str">
        <f t="shared" si="516"/>
        <v/>
      </c>
      <c r="X495" s="95" t="str">
        <f t="shared" si="517"/>
        <v/>
      </c>
      <c r="Y495" s="447"/>
      <c r="Z495" s="95"/>
      <c r="AA495" s="95"/>
      <c r="AB495" s="177" t="str">
        <f t="shared" si="518"/>
        <v/>
      </c>
      <c r="AC495" s="95" t="str">
        <f t="shared" si="519"/>
        <v/>
      </c>
      <c r="AD495" s="447"/>
      <c r="AE495" s="95"/>
      <c r="AF495" s="95"/>
      <c r="AG495" s="177" t="str">
        <f t="shared" si="520"/>
        <v/>
      </c>
      <c r="AH495" s="95" t="str">
        <f t="shared" si="521"/>
        <v/>
      </c>
      <c r="AI495" s="447"/>
      <c r="AJ495" s="95"/>
      <c r="AK495" s="95"/>
      <c r="AL495" s="177" t="str">
        <f t="shared" si="522"/>
        <v/>
      </c>
      <c r="AM495" s="95" t="str">
        <f t="shared" si="523"/>
        <v/>
      </c>
      <c r="AN495" s="447"/>
      <c r="AO495" s="95"/>
      <c r="AP495" s="95"/>
      <c r="AQ495" s="177" t="str">
        <f t="shared" si="524"/>
        <v/>
      </c>
      <c r="AR495" s="95" t="str">
        <f t="shared" si="525"/>
        <v/>
      </c>
      <c r="AS495" s="447"/>
      <c r="AT495" s="95"/>
      <c r="AU495" s="95"/>
      <c r="AV495" s="177" t="str">
        <f t="shared" si="526"/>
        <v/>
      </c>
      <c r="AW495" s="95" t="str">
        <f t="shared" si="527"/>
        <v/>
      </c>
      <c r="AX495" s="447"/>
    </row>
    <row r="496" spans="2:50" hidden="1">
      <c r="B496" s="456"/>
      <c r="C496" s="95">
        <f t="shared" si="512"/>
        <v>10</v>
      </c>
      <c r="D496" s="95"/>
      <c r="E496" s="95"/>
      <c r="F496" s="95"/>
      <c r="G496" s="177"/>
      <c r="H496" s="447"/>
      <c r="I496" s="153" t="str">
        <f t="shared" si="528"/>
        <v/>
      </c>
      <c r="J496" s="153" t="str">
        <f t="shared" si="529"/>
        <v/>
      </c>
      <c r="K496" s="154" t="str">
        <f t="shared" si="530"/>
        <v/>
      </c>
      <c r="L496" s="458"/>
      <c r="M496" s="153" t="str">
        <f t="shared" si="513"/>
        <v/>
      </c>
      <c r="N496" s="448"/>
      <c r="O496" s="448"/>
      <c r="P496" s="95"/>
      <c r="Q496" s="95"/>
      <c r="R496" s="177" t="str">
        <f t="shared" si="514"/>
        <v/>
      </c>
      <c r="S496" s="95" t="str">
        <f t="shared" si="515"/>
        <v/>
      </c>
      <c r="T496" s="447"/>
      <c r="U496" s="95"/>
      <c r="V496" s="95"/>
      <c r="W496" s="177" t="str">
        <f t="shared" si="516"/>
        <v/>
      </c>
      <c r="X496" s="95" t="str">
        <f t="shared" si="517"/>
        <v/>
      </c>
      <c r="Y496" s="447"/>
      <c r="Z496" s="95"/>
      <c r="AA496" s="95"/>
      <c r="AB496" s="177" t="str">
        <f t="shared" si="518"/>
        <v/>
      </c>
      <c r="AC496" s="95" t="str">
        <f t="shared" si="519"/>
        <v/>
      </c>
      <c r="AD496" s="447"/>
      <c r="AE496" s="95"/>
      <c r="AF496" s="95"/>
      <c r="AG496" s="177" t="str">
        <f t="shared" si="520"/>
        <v/>
      </c>
      <c r="AH496" s="95" t="str">
        <f t="shared" si="521"/>
        <v/>
      </c>
      <c r="AI496" s="447"/>
      <c r="AJ496" s="95"/>
      <c r="AK496" s="95"/>
      <c r="AL496" s="177" t="str">
        <f t="shared" si="522"/>
        <v/>
      </c>
      <c r="AM496" s="95" t="str">
        <f t="shared" si="523"/>
        <v/>
      </c>
      <c r="AN496" s="447"/>
      <c r="AO496" s="95"/>
      <c r="AP496" s="95"/>
      <c r="AQ496" s="177" t="str">
        <f t="shared" si="524"/>
        <v/>
      </c>
      <c r="AR496" s="95" t="str">
        <f t="shared" si="525"/>
        <v/>
      </c>
      <c r="AS496" s="447"/>
      <c r="AT496" s="95"/>
      <c r="AU496" s="95"/>
      <c r="AV496" s="177" t="str">
        <f t="shared" si="526"/>
        <v/>
      </c>
      <c r="AW496" s="95" t="str">
        <f t="shared" si="527"/>
        <v/>
      </c>
      <c r="AX496" s="447"/>
    </row>
    <row r="497" spans="2:50" hidden="1">
      <c r="B497" s="456"/>
      <c r="C497" s="95">
        <f t="shared" si="512"/>
        <v>11</v>
      </c>
      <c r="D497" s="95"/>
      <c r="E497" s="95"/>
      <c r="F497" s="95"/>
      <c r="G497" s="177"/>
      <c r="H497" s="447"/>
      <c r="I497" s="153" t="str">
        <f t="shared" si="528"/>
        <v/>
      </c>
      <c r="J497" s="153" t="str">
        <f t="shared" si="529"/>
        <v/>
      </c>
      <c r="K497" s="154" t="str">
        <f t="shared" si="530"/>
        <v/>
      </c>
      <c r="L497" s="458"/>
      <c r="M497" s="153" t="str">
        <f t="shared" si="513"/>
        <v/>
      </c>
      <c r="N497" s="448"/>
      <c r="O497" s="448"/>
      <c r="P497" s="95"/>
      <c r="Q497" s="95"/>
      <c r="R497" s="177" t="str">
        <f t="shared" si="514"/>
        <v/>
      </c>
      <c r="S497" s="95" t="str">
        <f t="shared" si="515"/>
        <v/>
      </c>
      <c r="T497" s="447"/>
      <c r="U497" s="95"/>
      <c r="V497" s="95"/>
      <c r="W497" s="177" t="str">
        <f t="shared" si="516"/>
        <v/>
      </c>
      <c r="X497" s="95" t="str">
        <f t="shared" si="517"/>
        <v/>
      </c>
      <c r="Y497" s="447"/>
      <c r="Z497" s="95"/>
      <c r="AA497" s="95"/>
      <c r="AB497" s="177" t="str">
        <f t="shared" si="518"/>
        <v/>
      </c>
      <c r="AC497" s="95" t="str">
        <f t="shared" si="519"/>
        <v/>
      </c>
      <c r="AD497" s="447"/>
      <c r="AE497" s="95"/>
      <c r="AF497" s="95"/>
      <c r="AG497" s="177" t="str">
        <f t="shared" si="520"/>
        <v/>
      </c>
      <c r="AH497" s="95" t="str">
        <f t="shared" si="521"/>
        <v/>
      </c>
      <c r="AI497" s="447"/>
      <c r="AJ497" s="95"/>
      <c r="AK497" s="95"/>
      <c r="AL497" s="177" t="str">
        <f t="shared" si="522"/>
        <v/>
      </c>
      <c r="AM497" s="95" t="str">
        <f t="shared" si="523"/>
        <v/>
      </c>
      <c r="AN497" s="447"/>
      <c r="AO497" s="95"/>
      <c r="AP497" s="95"/>
      <c r="AQ497" s="177" t="str">
        <f t="shared" si="524"/>
        <v/>
      </c>
      <c r="AR497" s="95" t="str">
        <f t="shared" si="525"/>
        <v/>
      </c>
      <c r="AS497" s="447"/>
      <c r="AT497" s="95"/>
      <c r="AU497" s="95"/>
      <c r="AV497" s="177" t="str">
        <f t="shared" si="526"/>
        <v/>
      </c>
      <c r="AW497" s="95" t="str">
        <f t="shared" si="527"/>
        <v/>
      </c>
      <c r="AX497" s="447"/>
    </row>
    <row r="498" spans="2:50" hidden="1">
      <c r="B498" s="456"/>
      <c r="C498" s="95">
        <f t="shared" si="512"/>
        <v>12</v>
      </c>
      <c r="D498" s="95"/>
      <c r="E498" s="95"/>
      <c r="F498" s="95"/>
      <c r="G498" s="177"/>
      <c r="H498" s="447"/>
      <c r="I498" s="153" t="str">
        <f t="shared" si="528"/>
        <v/>
      </c>
      <c r="J498" s="153" t="str">
        <f t="shared" si="529"/>
        <v/>
      </c>
      <c r="K498" s="154" t="str">
        <f t="shared" si="530"/>
        <v/>
      </c>
      <c r="L498" s="458"/>
      <c r="M498" s="153" t="str">
        <f t="shared" si="513"/>
        <v/>
      </c>
      <c r="N498" s="448"/>
      <c r="O498" s="448"/>
      <c r="P498" s="95"/>
      <c r="Q498" s="95"/>
      <c r="R498" s="177" t="str">
        <f t="shared" si="514"/>
        <v/>
      </c>
      <c r="S498" s="95" t="str">
        <f t="shared" si="515"/>
        <v/>
      </c>
      <c r="T498" s="447"/>
      <c r="U498" s="95"/>
      <c r="V498" s="95"/>
      <c r="W498" s="177" t="str">
        <f t="shared" si="516"/>
        <v/>
      </c>
      <c r="X498" s="95" t="str">
        <f t="shared" si="517"/>
        <v/>
      </c>
      <c r="Y498" s="447"/>
      <c r="Z498" s="95"/>
      <c r="AA498" s="95"/>
      <c r="AB498" s="177" t="str">
        <f t="shared" si="518"/>
        <v/>
      </c>
      <c r="AC498" s="95" t="str">
        <f t="shared" si="519"/>
        <v/>
      </c>
      <c r="AD498" s="447"/>
      <c r="AE498" s="95"/>
      <c r="AF498" s="95"/>
      <c r="AG498" s="177" t="str">
        <f t="shared" si="520"/>
        <v/>
      </c>
      <c r="AH498" s="95" t="str">
        <f t="shared" si="521"/>
        <v/>
      </c>
      <c r="AI498" s="447"/>
      <c r="AJ498" s="95"/>
      <c r="AK498" s="95"/>
      <c r="AL498" s="177" t="str">
        <f t="shared" si="522"/>
        <v/>
      </c>
      <c r="AM498" s="95" t="str">
        <f t="shared" si="523"/>
        <v/>
      </c>
      <c r="AN498" s="447"/>
      <c r="AO498" s="95"/>
      <c r="AP498" s="95"/>
      <c r="AQ498" s="177" t="str">
        <f t="shared" si="524"/>
        <v/>
      </c>
      <c r="AR498" s="95" t="str">
        <f t="shared" si="525"/>
        <v/>
      </c>
      <c r="AS498" s="447"/>
      <c r="AT498" s="95"/>
      <c r="AU498" s="95"/>
      <c r="AV498" s="177" t="str">
        <f t="shared" si="526"/>
        <v/>
      </c>
      <c r="AW498" s="95" t="str">
        <f t="shared" si="527"/>
        <v/>
      </c>
      <c r="AX498" s="447"/>
    </row>
    <row r="499" spans="2:50" hidden="1">
      <c r="B499" s="456"/>
      <c r="C499" s="95">
        <f t="shared" si="512"/>
        <v>13</v>
      </c>
      <c r="D499" s="95"/>
      <c r="E499" s="95"/>
      <c r="F499" s="95"/>
      <c r="G499" s="177"/>
      <c r="H499" s="447"/>
      <c r="I499" s="153" t="str">
        <f t="shared" si="528"/>
        <v/>
      </c>
      <c r="J499" s="153" t="str">
        <f t="shared" si="529"/>
        <v/>
      </c>
      <c r="K499" s="154" t="str">
        <f t="shared" si="530"/>
        <v/>
      </c>
      <c r="L499" s="458"/>
      <c r="M499" s="153" t="str">
        <f t="shared" si="513"/>
        <v/>
      </c>
      <c r="N499" s="448"/>
      <c r="O499" s="448"/>
      <c r="P499" s="95"/>
      <c r="Q499" s="95"/>
      <c r="R499" s="177" t="str">
        <f t="shared" si="514"/>
        <v/>
      </c>
      <c r="S499" s="95" t="str">
        <f t="shared" si="515"/>
        <v/>
      </c>
      <c r="T499" s="447"/>
      <c r="U499" s="95"/>
      <c r="V499" s="95"/>
      <c r="W499" s="177" t="str">
        <f t="shared" si="516"/>
        <v/>
      </c>
      <c r="X499" s="95" t="str">
        <f t="shared" si="517"/>
        <v/>
      </c>
      <c r="Y499" s="447"/>
      <c r="Z499" s="95"/>
      <c r="AA499" s="95"/>
      <c r="AB499" s="177" t="str">
        <f t="shared" si="518"/>
        <v/>
      </c>
      <c r="AC499" s="95" t="str">
        <f t="shared" si="519"/>
        <v/>
      </c>
      <c r="AD499" s="447"/>
      <c r="AE499" s="95"/>
      <c r="AF499" s="95"/>
      <c r="AG499" s="177" t="str">
        <f t="shared" si="520"/>
        <v/>
      </c>
      <c r="AH499" s="95" t="str">
        <f t="shared" si="521"/>
        <v/>
      </c>
      <c r="AI499" s="447"/>
      <c r="AJ499" s="95"/>
      <c r="AK499" s="95"/>
      <c r="AL499" s="177" t="str">
        <f t="shared" si="522"/>
        <v/>
      </c>
      <c r="AM499" s="95" t="str">
        <f t="shared" si="523"/>
        <v/>
      </c>
      <c r="AN499" s="447"/>
      <c r="AO499" s="95"/>
      <c r="AP499" s="95"/>
      <c r="AQ499" s="177" t="str">
        <f t="shared" si="524"/>
        <v/>
      </c>
      <c r="AR499" s="95" t="str">
        <f t="shared" si="525"/>
        <v/>
      </c>
      <c r="AS499" s="447"/>
      <c r="AT499" s="95"/>
      <c r="AU499" s="95"/>
      <c r="AV499" s="177" t="str">
        <f t="shared" si="526"/>
        <v/>
      </c>
      <c r="AW499" s="95" t="str">
        <f t="shared" si="527"/>
        <v/>
      </c>
      <c r="AX499" s="447"/>
    </row>
    <row r="500" spans="2:50" hidden="1">
      <c r="B500" s="456"/>
      <c r="C500" s="95">
        <f t="shared" si="512"/>
        <v>14</v>
      </c>
      <c r="D500" s="95"/>
      <c r="E500" s="95"/>
      <c r="F500" s="95"/>
      <c r="G500" s="177"/>
      <c r="H500" s="447"/>
      <c r="I500" s="153" t="str">
        <f t="shared" si="528"/>
        <v/>
      </c>
      <c r="J500" s="153" t="str">
        <f t="shared" si="529"/>
        <v/>
      </c>
      <c r="K500" s="154" t="str">
        <f t="shared" si="530"/>
        <v/>
      </c>
      <c r="L500" s="458"/>
      <c r="M500" s="153" t="str">
        <f t="shared" si="513"/>
        <v/>
      </c>
      <c r="N500" s="448"/>
      <c r="O500" s="448"/>
      <c r="P500" s="95"/>
      <c r="Q500" s="95"/>
      <c r="R500" s="177" t="str">
        <f t="shared" si="514"/>
        <v/>
      </c>
      <c r="S500" s="95" t="str">
        <f t="shared" si="515"/>
        <v/>
      </c>
      <c r="T500" s="447"/>
      <c r="U500" s="95"/>
      <c r="V500" s="95"/>
      <c r="W500" s="177" t="str">
        <f t="shared" si="516"/>
        <v/>
      </c>
      <c r="X500" s="95" t="str">
        <f t="shared" si="517"/>
        <v/>
      </c>
      <c r="Y500" s="447"/>
      <c r="Z500" s="95"/>
      <c r="AA500" s="95"/>
      <c r="AB500" s="177" t="str">
        <f t="shared" si="518"/>
        <v/>
      </c>
      <c r="AC500" s="95" t="str">
        <f t="shared" si="519"/>
        <v/>
      </c>
      <c r="AD500" s="447"/>
      <c r="AE500" s="95"/>
      <c r="AF500" s="95"/>
      <c r="AG500" s="177" t="str">
        <f t="shared" si="520"/>
        <v/>
      </c>
      <c r="AH500" s="95" t="str">
        <f t="shared" si="521"/>
        <v/>
      </c>
      <c r="AI500" s="447"/>
      <c r="AJ500" s="95"/>
      <c r="AK500" s="95"/>
      <c r="AL500" s="177" t="str">
        <f t="shared" si="522"/>
        <v/>
      </c>
      <c r="AM500" s="95" t="str">
        <f t="shared" si="523"/>
        <v/>
      </c>
      <c r="AN500" s="447"/>
      <c r="AO500" s="95"/>
      <c r="AP500" s="95"/>
      <c r="AQ500" s="177" t="str">
        <f t="shared" si="524"/>
        <v/>
      </c>
      <c r="AR500" s="95" t="str">
        <f t="shared" si="525"/>
        <v/>
      </c>
      <c r="AS500" s="447"/>
      <c r="AT500" s="95"/>
      <c r="AU500" s="95"/>
      <c r="AV500" s="177" t="str">
        <f t="shared" si="526"/>
        <v/>
      </c>
      <c r="AW500" s="95" t="str">
        <f t="shared" si="527"/>
        <v/>
      </c>
      <c r="AX500" s="447"/>
    </row>
    <row r="501" spans="2:50" hidden="1">
      <c r="B501" s="456"/>
      <c r="C501" s="95">
        <f t="shared" si="512"/>
        <v>15</v>
      </c>
      <c r="D501" s="95"/>
      <c r="E501" s="95"/>
      <c r="F501" s="95"/>
      <c r="G501" s="177"/>
      <c r="H501" s="447"/>
      <c r="I501" s="153" t="str">
        <f t="shared" si="528"/>
        <v/>
      </c>
      <c r="J501" s="153" t="str">
        <f t="shared" si="529"/>
        <v/>
      </c>
      <c r="K501" s="154" t="str">
        <f t="shared" si="530"/>
        <v/>
      </c>
      <c r="L501" s="459"/>
      <c r="M501" s="153" t="str">
        <f t="shared" si="513"/>
        <v/>
      </c>
      <c r="N501" s="448"/>
      <c r="O501" s="448"/>
      <c r="P501" s="95"/>
      <c r="Q501" s="95"/>
      <c r="R501" s="177" t="str">
        <f t="shared" si="514"/>
        <v/>
      </c>
      <c r="S501" s="95" t="str">
        <f t="shared" si="515"/>
        <v/>
      </c>
      <c r="T501" s="447"/>
      <c r="U501" s="95"/>
      <c r="V501" s="95"/>
      <c r="W501" s="177" t="str">
        <f t="shared" si="516"/>
        <v/>
      </c>
      <c r="X501" s="95" t="str">
        <f t="shared" si="517"/>
        <v/>
      </c>
      <c r="Y501" s="447"/>
      <c r="Z501" s="95"/>
      <c r="AA501" s="95"/>
      <c r="AB501" s="177" t="str">
        <f t="shared" si="518"/>
        <v/>
      </c>
      <c r="AC501" s="95" t="str">
        <f t="shared" si="519"/>
        <v/>
      </c>
      <c r="AD501" s="447"/>
      <c r="AE501" s="95"/>
      <c r="AF501" s="95"/>
      <c r="AG501" s="177" t="str">
        <f t="shared" si="520"/>
        <v/>
      </c>
      <c r="AH501" s="95" t="str">
        <f t="shared" si="521"/>
        <v/>
      </c>
      <c r="AI501" s="447"/>
      <c r="AJ501" s="95"/>
      <c r="AK501" s="95"/>
      <c r="AL501" s="177" t="str">
        <f t="shared" si="522"/>
        <v/>
      </c>
      <c r="AM501" s="95" t="str">
        <f t="shared" si="523"/>
        <v/>
      </c>
      <c r="AN501" s="447"/>
      <c r="AO501" s="95"/>
      <c r="AP501" s="95"/>
      <c r="AQ501" s="177" t="str">
        <f t="shared" si="524"/>
        <v/>
      </c>
      <c r="AR501" s="95" t="str">
        <f t="shared" si="525"/>
        <v/>
      </c>
      <c r="AS501" s="447"/>
      <c r="AT501" s="95"/>
      <c r="AU501" s="95"/>
      <c r="AV501" s="177" t="str">
        <f t="shared" si="526"/>
        <v/>
      </c>
      <c r="AW501" s="95" t="str">
        <f t="shared" si="527"/>
        <v/>
      </c>
      <c r="AX501" s="447"/>
    </row>
    <row r="502" spans="2:50" ht="15.6" hidden="1">
      <c r="B502" s="460" t="s">
        <v>115</v>
      </c>
      <c r="C502" s="461"/>
      <c r="D502" s="461"/>
      <c r="E502" s="461"/>
      <c r="F502" s="461"/>
      <c r="G502" s="461"/>
      <c r="H502" s="461"/>
      <c r="I502" s="150"/>
      <c r="J502" s="150"/>
      <c r="K502" s="150"/>
      <c r="L502" s="150"/>
      <c r="M502" s="150"/>
      <c r="N502" s="448" t="s">
        <v>116</v>
      </c>
      <c r="O502" s="463" t="s">
        <v>63</v>
      </c>
      <c r="P502" s="465">
        <f>AT482+1</f>
        <v>46042</v>
      </c>
      <c r="Q502" s="456"/>
      <c r="R502" s="456"/>
      <c r="S502" s="456"/>
      <c r="T502" s="456"/>
      <c r="U502" s="465">
        <f>P502+1</f>
        <v>46043</v>
      </c>
      <c r="V502" s="456"/>
      <c r="W502" s="456"/>
      <c r="X502" s="456"/>
      <c r="Y502" s="456"/>
      <c r="Z502" s="465">
        <f>U502+1</f>
        <v>46044</v>
      </c>
      <c r="AA502" s="456"/>
      <c r="AB502" s="456"/>
      <c r="AC502" s="456"/>
      <c r="AD502" s="456"/>
      <c r="AE502" s="465">
        <f>Z502+1</f>
        <v>46045</v>
      </c>
      <c r="AF502" s="456"/>
      <c r="AG502" s="456"/>
      <c r="AH502" s="456"/>
      <c r="AI502" s="456"/>
      <c r="AJ502" s="465">
        <f>AE502+1</f>
        <v>46046</v>
      </c>
      <c r="AK502" s="456"/>
      <c r="AL502" s="456"/>
      <c r="AM502" s="456"/>
      <c r="AN502" s="456"/>
      <c r="AO502" s="465">
        <f>AJ502+1</f>
        <v>46047</v>
      </c>
      <c r="AP502" s="456"/>
      <c r="AQ502" s="456"/>
      <c r="AR502" s="456"/>
      <c r="AS502" s="456"/>
      <c r="AT502" s="465">
        <f>AO502+1</f>
        <v>46048</v>
      </c>
      <c r="AU502" s="456"/>
      <c r="AV502" s="456"/>
      <c r="AW502" s="456"/>
      <c r="AX502" s="456"/>
    </row>
    <row r="503" spans="2:50" ht="15.6" hidden="1">
      <c r="B503" s="462"/>
      <c r="C503" s="462"/>
      <c r="D503" s="462"/>
      <c r="E503" s="462"/>
      <c r="F503" s="462"/>
      <c r="G503" s="462"/>
      <c r="H503" s="462"/>
      <c r="I503" s="150"/>
      <c r="J503" s="150"/>
      <c r="K503" s="150"/>
      <c r="L503" s="150"/>
      <c r="M503" s="150"/>
      <c r="N503" s="448"/>
      <c r="O503" s="464"/>
      <c r="P503" s="465" t="s">
        <v>77</v>
      </c>
      <c r="Q503" s="456"/>
      <c r="R503" s="456"/>
      <c r="S503" s="456"/>
      <c r="T503" s="456"/>
      <c r="U503" s="465" t="s">
        <v>78</v>
      </c>
      <c r="V503" s="456"/>
      <c r="W503" s="456"/>
      <c r="X503" s="456"/>
      <c r="Y503" s="456"/>
      <c r="Z503" s="465" t="s">
        <v>79</v>
      </c>
      <c r="AA503" s="456"/>
      <c r="AB503" s="456"/>
      <c r="AC503" s="456"/>
      <c r="AD503" s="456"/>
      <c r="AE503" s="465" t="s">
        <v>74</v>
      </c>
      <c r="AF503" s="456"/>
      <c r="AG503" s="456"/>
      <c r="AH503" s="456"/>
      <c r="AI503" s="456"/>
      <c r="AJ503" s="465" t="s">
        <v>75</v>
      </c>
      <c r="AK503" s="456"/>
      <c r="AL503" s="456"/>
      <c r="AM503" s="456"/>
      <c r="AN503" s="456"/>
      <c r="AO503" s="465" t="s">
        <v>70</v>
      </c>
      <c r="AP503" s="456"/>
      <c r="AQ503" s="456"/>
      <c r="AR503" s="456"/>
      <c r="AS503" s="456"/>
      <c r="AT503" s="465" t="s">
        <v>76</v>
      </c>
      <c r="AU503" s="456"/>
      <c r="AV503" s="456"/>
      <c r="AW503" s="456"/>
      <c r="AX503" s="456"/>
    </row>
    <row r="504" spans="2:50" hidden="1">
      <c r="B504" s="448" t="s">
        <v>117</v>
      </c>
      <c r="C504" s="448" t="s">
        <v>118</v>
      </c>
      <c r="D504" s="448"/>
      <c r="E504" s="448" t="s">
        <v>119</v>
      </c>
      <c r="F504" s="448"/>
      <c r="G504" s="448"/>
      <c r="H504" s="452" t="s">
        <v>120</v>
      </c>
      <c r="I504" s="455" t="s">
        <v>121</v>
      </c>
      <c r="J504" s="455"/>
      <c r="K504" s="455"/>
      <c r="L504" s="455" t="s">
        <v>120</v>
      </c>
      <c r="M504" s="455" t="s">
        <v>122</v>
      </c>
      <c r="N504" s="448"/>
      <c r="O504" s="448" t="s">
        <v>123</v>
      </c>
      <c r="P504" s="449" t="s">
        <v>124</v>
      </c>
      <c r="Q504" s="450"/>
      <c r="R504" s="450"/>
      <c r="S504" s="451"/>
      <c r="T504" s="448" t="s">
        <v>120</v>
      </c>
      <c r="U504" s="449" t="s">
        <v>124</v>
      </c>
      <c r="V504" s="450"/>
      <c r="W504" s="450"/>
      <c r="X504" s="451"/>
      <c r="Y504" s="448" t="s">
        <v>120</v>
      </c>
      <c r="Z504" s="449" t="s">
        <v>124</v>
      </c>
      <c r="AA504" s="450"/>
      <c r="AB504" s="450"/>
      <c r="AC504" s="451"/>
      <c r="AD504" s="448" t="s">
        <v>120</v>
      </c>
      <c r="AE504" s="449" t="s">
        <v>124</v>
      </c>
      <c r="AF504" s="450"/>
      <c r="AG504" s="450"/>
      <c r="AH504" s="451"/>
      <c r="AI504" s="448" t="s">
        <v>120</v>
      </c>
      <c r="AJ504" s="449" t="s">
        <v>124</v>
      </c>
      <c r="AK504" s="450"/>
      <c r="AL504" s="450"/>
      <c r="AM504" s="451"/>
      <c r="AN504" s="448" t="s">
        <v>120</v>
      </c>
      <c r="AO504" s="449" t="s">
        <v>124</v>
      </c>
      <c r="AP504" s="450"/>
      <c r="AQ504" s="450"/>
      <c r="AR504" s="451"/>
      <c r="AS504" s="448" t="s">
        <v>120</v>
      </c>
      <c r="AT504" s="449" t="s">
        <v>124</v>
      </c>
      <c r="AU504" s="450"/>
      <c r="AV504" s="450"/>
      <c r="AW504" s="451"/>
      <c r="AX504" s="448" t="s">
        <v>120</v>
      </c>
    </row>
    <row r="505" spans="2:50" hidden="1">
      <c r="B505" s="448"/>
      <c r="C505" s="448"/>
      <c r="D505" s="448"/>
      <c r="E505" s="448" t="s">
        <v>125</v>
      </c>
      <c r="F505" s="448"/>
      <c r="G505" s="448"/>
      <c r="H505" s="453"/>
      <c r="I505" s="455" t="s">
        <v>125</v>
      </c>
      <c r="J505" s="455"/>
      <c r="K505" s="455"/>
      <c r="L505" s="455"/>
      <c r="M505" s="455"/>
      <c r="N505" s="448"/>
      <c r="O505" s="448"/>
      <c r="P505" s="449" t="s">
        <v>126</v>
      </c>
      <c r="Q505" s="450"/>
      <c r="R505" s="450"/>
      <c r="S505" s="451"/>
      <c r="T505" s="448"/>
      <c r="U505" s="449" t="s">
        <v>126</v>
      </c>
      <c r="V505" s="450"/>
      <c r="W505" s="450"/>
      <c r="X505" s="451"/>
      <c r="Y505" s="448"/>
      <c r="Z505" s="449" t="s">
        <v>126</v>
      </c>
      <c r="AA505" s="450"/>
      <c r="AB505" s="450"/>
      <c r="AC505" s="451"/>
      <c r="AD505" s="448"/>
      <c r="AE505" s="449" t="s">
        <v>126</v>
      </c>
      <c r="AF505" s="450"/>
      <c r="AG505" s="450"/>
      <c r="AH505" s="451"/>
      <c r="AI505" s="448"/>
      <c r="AJ505" s="449" t="s">
        <v>126</v>
      </c>
      <c r="AK505" s="450"/>
      <c r="AL505" s="450"/>
      <c r="AM505" s="451"/>
      <c r="AN505" s="448"/>
      <c r="AO505" s="449" t="s">
        <v>126</v>
      </c>
      <c r="AP505" s="450"/>
      <c r="AQ505" s="450"/>
      <c r="AR505" s="451"/>
      <c r="AS505" s="448"/>
      <c r="AT505" s="449" t="s">
        <v>126</v>
      </c>
      <c r="AU505" s="450"/>
      <c r="AV505" s="450"/>
      <c r="AW505" s="451"/>
      <c r="AX505" s="448"/>
    </row>
    <row r="506" spans="2:50" hidden="1">
      <c r="B506" s="448"/>
      <c r="C506" s="448"/>
      <c r="D506" s="448"/>
      <c r="E506" s="94" t="s">
        <v>127</v>
      </c>
      <c r="F506" s="94" t="s">
        <v>128</v>
      </c>
      <c r="G506" s="94" t="s">
        <v>129</v>
      </c>
      <c r="H506" s="454"/>
      <c r="I506" s="152" t="s">
        <v>127</v>
      </c>
      <c r="J506" s="152" t="s">
        <v>128</v>
      </c>
      <c r="K506" s="152" t="s">
        <v>129</v>
      </c>
      <c r="L506" s="455"/>
      <c r="M506" s="455"/>
      <c r="N506" s="448"/>
      <c r="O506" s="448"/>
      <c r="P506" s="94" t="s">
        <v>127</v>
      </c>
      <c r="Q506" s="94" t="s">
        <v>128</v>
      </c>
      <c r="R506" s="94" t="s">
        <v>129</v>
      </c>
      <c r="S506" s="94" t="s">
        <v>122</v>
      </c>
      <c r="T506" s="448"/>
      <c r="U506" s="94" t="s">
        <v>127</v>
      </c>
      <c r="V506" s="94" t="s">
        <v>128</v>
      </c>
      <c r="W506" s="94" t="s">
        <v>129</v>
      </c>
      <c r="X506" s="94" t="s">
        <v>122</v>
      </c>
      <c r="Y506" s="448"/>
      <c r="Z506" s="94" t="s">
        <v>127</v>
      </c>
      <c r="AA506" s="94" t="s">
        <v>128</v>
      </c>
      <c r="AB506" s="94" t="s">
        <v>129</v>
      </c>
      <c r="AC506" s="94" t="s">
        <v>122</v>
      </c>
      <c r="AD506" s="448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8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8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8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8"/>
    </row>
    <row r="507" spans="2:50" hidden="1">
      <c r="B507" s="448" t="s">
        <v>45</v>
      </c>
      <c r="C507" s="95">
        <f>C487</f>
        <v>1</v>
      </c>
      <c r="D507" s="95"/>
      <c r="E507" s="95"/>
      <c r="F507" s="95"/>
      <c r="G507" s="177" t="str">
        <f>IFERROR(F507/E507,"")</f>
        <v/>
      </c>
      <c r="H507" s="447" t="e">
        <f>AVERAGE(G507:G521)</f>
        <v>#DIV/0!</v>
      </c>
      <c r="I507" s="153" t="str">
        <f t="shared" ref="I507:I509" si="531">IFERROR(AVERAGE(P507,U507,Z507,AE507,AJ507,AO507,AT507),"")</f>
        <v/>
      </c>
      <c r="J507" s="153" t="str">
        <f t="shared" ref="J507:J509" si="532">IFERROR(AVERAGE(Q507,V507,AA507,AF507,AK507,AP507,AU507),"")</f>
        <v/>
      </c>
      <c r="K507" s="154" t="str">
        <f t="shared" ref="K507:K509" si="533">IFERROR(AVERAGE(R507,W507,AB507,AG507,AL507,AQ507,AV507),"")</f>
        <v/>
      </c>
      <c r="L507" s="457" t="str">
        <f>IFERROR(AVERAGE(K507:K521),"-")</f>
        <v>-</v>
      </c>
      <c r="M507" s="153" t="str">
        <f>IFERROR(RANK(K507, K507:K521),"")</f>
        <v/>
      </c>
      <c r="N507" s="448"/>
      <c r="O507" s="448"/>
      <c r="P507" s="95"/>
      <c r="Q507" s="95"/>
      <c r="R507" s="177" t="str">
        <f>IFERROR(Q507/P507,"")</f>
        <v/>
      </c>
      <c r="S507" s="95" t="str">
        <f>IFERROR(RANK(R507, R507:R521),"")</f>
        <v/>
      </c>
      <c r="T507" s="447" t="e">
        <f>AVERAGE(R507:R521)</f>
        <v>#DIV/0!</v>
      </c>
      <c r="U507" s="95"/>
      <c r="V507" s="95"/>
      <c r="W507" s="177" t="str">
        <f>IFERROR(V507/U507,"")</f>
        <v/>
      </c>
      <c r="X507" s="95" t="str">
        <f>IFERROR(RANK(W507, W507:W521),"")</f>
        <v/>
      </c>
      <c r="Y507" s="447" t="e">
        <f>AVERAGE(W507:W521)</f>
        <v>#DIV/0!</v>
      </c>
      <c r="Z507" s="95"/>
      <c r="AA507" s="95"/>
      <c r="AB507" s="177" t="str">
        <f>IFERROR(AA507/Z507,"")</f>
        <v/>
      </c>
      <c r="AC507" s="95" t="str">
        <f>IFERROR(RANK(AB507, AB507:AB521),"")</f>
        <v/>
      </c>
      <c r="AD507" s="447" t="e">
        <f>AVERAGE(AB507:AB521)</f>
        <v>#DIV/0!</v>
      </c>
      <c r="AE507" s="95"/>
      <c r="AF507" s="95"/>
      <c r="AG507" s="177" t="str">
        <f>IFERROR(AF507/AE507,"")</f>
        <v/>
      </c>
      <c r="AH507" s="95" t="str">
        <f>IFERROR(RANK(AG507, AG507:AG521),"")</f>
        <v/>
      </c>
      <c r="AI507" s="447" t="e">
        <f>AVERAGE(AG507:AG521)</f>
        <v>#DIV/0!</v>
      </c>
      <c r="AJ507" s="95"/>
      <c r="AK507" s="95"/>
      <c r="AL507" s="177" t="str">
        <f>IFERROR(AK507/AJ507,"")</f>
        <v/>
      </c>
      <c r="AM507" s="95" t="str">
        <f>IFERROR(RANK(AL507, AL507:AL521),"")</f>
        <v/>
      </c>
      <c r="AN507" s="447" t="e">
        <f>AVERAGE(AL507:AL521)</f>
        <v>#DIV/0!</v>
      </c>
      <c r="AO507" s="95"/>
      <c r="AP507" s="95"/>
      <c r="AQ507" s="177" t="str">
        <f>IFERROR(AP507/AO507,"")</f>
        <v/>
      </c>
      <c r="AR507" s="95" t="str">
        <f>IFERROR(RANK(AQ507, AQ507:AQ521),"")</f>
        <v/>
      </c>
      <c r="AS507" s="447" t="e">
        <f>AVERAGE(AQ507:AQ521)</f>
        <v>#DIV/0!</v>
      </c>
      <c r="AT507" s="95"/>
      <c r="AU507" s="95"/>
      <c r="AV507" s="177" t="str">
        <f>IFERROR(AU507/AT507,"")</f>
        <v/>
      </c>
      <c r="AW507" s="95" t="str">
        <f>IFERROR(RANK(AV507, AV507:AV521),"")</f>
        <v/>
      </c>
      <c r="AX507" s="447" t="e">
        <f>AVERAGE(AV507:AV521)</f>
        <v>#DIV/0!</v>
      </c>
    </row>
    <row r="508" spans="2:50" hidden="1">
      <c r="B508" s="456"/>
      <c r="C508" s="95">
        <f t="shared" ref="C508:C521" si="534">C488</f>
        <v>2</v>
      </c>
      <c r="D508" s="95"/>
      <c r="E508" s="95"/>
      <c r="F508" s="95"/>
      <c r="G508" s="177" t="str">
        <f t="shared" ref="G508:G521" si="535">IFERROR(F508/E508,"")</f>
        <v/>
      </c>
      <c r="H508" s="447"/>
      <c r="I508" s="153" t="str">
        <f t="shared" si="531"/>
        <v/>
      </c>
      <c r="J508" s="153" t="str">
        <f t="shared" si="532"/>
        <v/>
      </c>
      <c r="K508" s="154" t="str">
        <f t="shared" si="533"/>
        <v/>
      </c>
      <c r="L508" s="458"/>
      <c r="M508" s="153" t="str">
        <f>IFERROR(RANK(K508, K507:K521),"")</f>
        <v/>
      </c>
      <c r="N508" s="448"/>
      <c r="O508" s="448"/>
      <c r="P508" s="95"/>
      <c r="Q508" s="95"/>
      <c r="R508" s="177" t="str">
        <f t="shared" ref="R508:R521" si="536">IFERROR(Q508/P508,"")</f>
        <v/>
      </c>
      <c r="S508" s="95" t="str">
        <f>IFERROR(RANK(R508, R507:R521),"")</f>
        <v/>
      </c>
      <c r="T508" s="447"/>
      <c r="U508" s="95"/>
      <c r="V508" s="95"/>
      <c r="W508" s="177" t="str">
        <f t="shared" ref="W508:W521" si="537">IFERROR(V508/U508,"")</f>
        <v/>
      </c>
      <c r="X508" s="95" t="str">
        <f>IFERROR(RANK(W508, W507:W521),"")</f>
        <v/>
      </c>
      <c r="Y508" s="447"/>
      <c r="Z508" s="95"/>
      <c r="AA508" s="95"/>
      <c r="AB508" s="177" t="str">
        <f t="shared" ref="AB508:AB521" si="538">IFERROR(AA508/Z508,"")</f>
        <v/>
      </c>
      <c r="AC508" s="95" t="str">
        <f>IFERROR(RANK(AB508, AB507:AB521),"")</f>
        <v/>
      </c>
      <c r="AD508" s="447"/>
      <c r="AE508" s="95"/>
      <c r="AF508" s="95"/>
      <c r="AG508" s="177" t="str">
        <f t="shared" ref="AG508:AG521" si="539">IFERROR(AF508/AE508,"")</f>
        <v/>
      </c>
      <c r="AH508" s="95" t="str">
        <f>IFERROR(RANK(AG508, AG507:AG521),"")</f>
        <v/>
      </c>
      <c r="AI508" s="447"/>
      <c r="AJ508" s="95"/>
      <c r="AK508" s="95"/>
      <c r="AL508" s="177" t="str">
        <f t="shared" ref="AL508:AL521" si="540">IFERROR(AK508/AJ508,"")</f>
        <v/>
      </c>
      <c r="AM508" s="95" t="str">
        <f>IFERROR(RANK(AL508, AL507:AL521),"")</f>
        <v/>
      </c>
      <c r="AN508" s="447"/>
      <c r="AO508" s="95"/>
      <c r="AP508" s="95"/>
      <c r="AQ508" s="177" t="str">
        <f t="shared" ref="AQ508:AQ521" si="541">IFERROR(AP508/AO508,"")</f>
        <v/>
      </c>
      <c r="AR508" s="95" t="str">
        <f>IFERROR(RANK(AQ508, AQ507:AQ521),"")</f>
        <v/>
      </c>
      <c r="AS508" s="447"/>
      <c r="AT508" s="95"/>
      <c r="AU508" s="95"/>
      <c r="AV508" s="177" t="str">
        <f t="shared" ref="AV508:AV521" si="542">IFERROR(AU508/AT508,"")</f>
        <v/>
      </c>
      <c r="AW508" s="95" t="str">
        <f>IFERROR(RANK(AV508, AV507:AV521),"")</f>
        <v/>
      </c>
      <c r="AX508" s="447"/>
    </row>
    <row r="509" spans="2:50" hidden="1">
      <c r="B509" s="456"/>
      <c r="C509" s="95">
        <f t="shared" si="534"/>
        <v>3</v>
      </c>
      <c r="D509" s="95"/>
      <c r="E509" s="95"/>
      <c r="F509" s="95"/>
      <c r="G509" s="177" t="str">
        <f t="shared" si="535"/>
        <v/>
      </c>
      <c r="H509" s="447"/>
      <c r="I509" s="153" t="str">
        <f t="shared" si="531"/>
        <v/>
      </c>
      <c r="J509" s="153" t="str">
        <f t="shared" si="532"/>
        <v/>
      </c>
      <c r="K509" s="154" t="str">
        <f t="shared" si="533"/>
        <v/>
      </c>
      <c r="L509" s="458"/>
      <c r="M509" s="153" t="str">
        <f>IFERROR(RANK(K509, K507:K521),"")</f>
        <v/>
      </c>
      <c r="N509" s="448"/>
      <c r="O509" s="448"/>
      <c r="P509" s="95"/>
      <c r="Q509" s="95"/>
      <c r="R509" s="177" t="str">
        <f t="shared" si="536"/>
        <v/>
      </c>
      <c r="S509" s="95" t="str">
        <f>IFERROR(RANK(R509, R507:R521),"")</f>
        <v/>
      </c>
      <c r="T509" s="447"/>
      <c r="U509" s="95"/>
      <c r="V509" s="95"/>
      <c r="W509" s="177" t="str">
        <f t="shared" si="537"/>
        <v/>
      </c>
      <c r="X509" s="95" t="str">
        <f>IFERROR(RANK(W509, W507:W521),"")</f>
        <v/>
      </c>
      <c r="Y509" s="447"/>
      <c r="Z509" s="95"/>
      <c r="AA509" s="95"/>
      <c r="AB509" s="177" t="str">
        <f t="shared" si="538"/>
        <v/>
      </c>
      <c r="AC509" s="95" t="str">
        <f>IFERROR(RANK(AB509, AB507:AB521),"")</f>
        <v/>
      </c>
      <c r="AD509" s="447"/>
      <c r="AE509" s="95"/>
      <c r="AF509" s="95"/>
      <c r="AG509" s="177" t="str">
        <f t="shared" si="539"/>
        <v/>
      </c>
      <c r="AH509" s="95" t="str">
        <f>IFERROR(RANK(AG509, AG507:AG521),"")</f>
        <v/>
      </c>
      <c r="AI509" s="447"/>
      <c r="AJ509" s="95"/>
      <c r="AK509" s="95"/>
      <c r="AL509" s="177" t="str">
        <f t="shared" si="540"/>
        <v/>
      </c>
      <c r="AM509" s="95" t="str">
        <f>IFERROR(RANK(AL509, AL507:AL521),"")</f>
        <v/>
      </c>
      <c r="AN509" s="447"/>
      <c r="AO509" s="95"/>
      <c r="AP509" s="95"/>
      <c r="AQ509" s="177" t="str">
        <f t="shared" si="541"/>
        <v/>
      </c>
      <c r="AR509" s="95" t="str">
        <f>IFERROR(RANK(AQ509, AQ507:AQ521),"")</f>
        <v/>
      </c>
      <c r="AS509" s="447"/>
      <c r="AT509" s="95"/>
      <c r="AU509" s="95"/>
      <c r="AV509" s="177" t="str">
        <f t="shared" si="542"/>
        <v/>
      </c>
      <c r="AW509" s="95" t="str">
        <f>IFERROR(RANK(AV509, AV507:AV521),"")</f>
        <v/>
      </c>
      <c r="AX509" s="447"/>
    </row>
    <row r="510" spans="2:50" hidden="1">
      <c r="B510" s="456"/>
      <c r="C510" s="95">
        <f t="shared" si="534"/>
        <v>4</v>
      </c>
      <c r="D510" s="95"/>
      <c r="E510" s="95"/>
      <c r="F510" s="95"/>
      <c r="G510" s="177" t="str">
        <f t="shared" si="535"/>
        <v/>
      </c>
      <c r="H510" s="447"/>
      <c r="I510" s="153" t="str">
        <f>IFERROR(AVERAGE(P510,U510,Z510,AE510,AJ510,AO510,AT510),"")</f>
        <v/>
      </c>
      <c r="J510" s="153" t="str">
        <f>IFERROR(AVERAGE(Q510,V510,AA510,AF510,AK510,AP510,AU510),"")</f>
        <v/>
      </c>
      <c r="K510" s="154" t="str">
        <f>IFERROR(AVERAGE(R510,W510,AB510,AG510,AL510,AQ510,AV510),"")</f>
        <v/>
      </c>
      <c r="L510" s="458"/>
      <c r="M510" s="153" t="str">
        <f>IFERROR(RANK(K510, K507:K521),"")</f>
        <v/>
      </c>
      <c r="N510" s="448"/>
      <c r="O510" s="448"/>
      <c r="P510" s="95"/>
      <c r="Q510" s="95"/>
      <c r="R510" s="177" t="str">
        <f t="shared" si="536"/>
        <v/>
      </c>
      <c r="S510" s="95" t="str">
        <f>IFERROR(RANK(R510, R507:R521),"")</f>
        <v/>
      </c>
      <c r="T510" s="447"/>
      <c r="U510" s="95"/>
      <c r="V510" s="95"/>
      <c r="W510" s="177" t="str">
        <f t="shared" si="537"/>
        <v/>
      </c>
      <c r="X510" s="95" t="str">
        <f>IFERROR(RANK(W510, W507:W521),"")</f>
        <v/>
      </c>
      <c r="Y510" s="447"/>
      <c r="Z510" s="95"/>
      <c r="AA510" s="95"/>
      <c r="AB510" s="177" t="str">
        <f t="shared" si="538"/>
        <v/>
      </c>
      <c r="AC510" s="95" t="str">
        <f>IFERROR(RANK(AB510, AB507:AB521),"")</f>
        <v/>
      </c>
      <c r="AD510" s="447"/>
      <c r="AE510" s="95"/>
      <c r="AF510" s="95"/>
      <c r="AG510" s="177" t="str">
        <f t="shared" si="539"/>
        <v/>
      </c>
      <c r="AH510" s="95" t="str">
        <f>IFERROR(RANK(AG510, AG507:AG521),"")</f>
        <v/>
      </c>
      <c r="AI510" s="447"/>
      <c r="AJ510" s="95"/>
      <c r="AK510" s="95"/>
      <c r="AL510" s="177" t="str">
        <f t="shared" si="540"/>
        <v/>
      </c>
      <c r="AM510" s="95" t="str">
        <f>IFERROR(RANK(AL510, AL507:AL521),"")</f>
        <v/>
      </c>
      <c r="AN510" s="447"/>
      <c r="AO510" s="95"/>
      <c r="AP510" s="95"/>
      <c r="AQ510" s="177" t="str">
        <f t="shared" si="541"/>
        <v/>
      </c>
      <c r="AR510" s="95" t="str">
        <f>IFERROR(RANK(AQ510, AQ507:AQ521),"")</f>
        <v/>
      </c>
      <c r="AS510" s="447"/>
      <c r="AT510" s="95"/>
      <c r="AU510" s="95"/>
      <c r="AV510" s="177" t="str">
        <f t="shared" si="542"/>
        <v/>
      </c>
      <c r="AW510" s="95" t="str">
        <f>IFERROR(RANK(AV510, AV507:AV521),"")</f>
        <v/>
      </c>
      <c r="AX510" s="447"/>
    </row>
    <row r="511" spans="2:50" hidden="1">
      <c r="B511" s="456"/>
      <c r="C511" s="95">
        <f t="shared" si="534"/>
        <v>5</v>
      </c>
      <c r="D511" s="95"/>
      <c r="E511" s="95"/>
      <c r="F511" s="95"/>
      <c r="G511" s="177" t="str">
        <f t="shared" si="535"/>
        <v/>
      </c>
      <c r="H511" s="447"/>
      <c r="I511" s="153" t="str">
        <f t="shared" ref="I511:I521" si="543">IFERROR(AVERAGE(P511,U511,Z511,AE511,AJ511,AO511,AT511),"")</f>
        <v/>
      </c>
      <c r="J511" s="153" t="str">
        <f t="shared" ref="J511:J521" si="544">IFERROR(AVERAGE(Q511,V511,AA511,AF511,AK511,AP511,AU511),"")</f>
        <v/>
      </c>
      <c r="K511" s="154" t="str">
        <f t="shared" ref="K511:K521" si="545">IFERROR(AVERAGE(R511,W511,AB511,AG511,AL511,AQ511,AV511),"")</f>
        <v/>
      </c>
      <c r="L511" s="458"/>
      <c r="M511" s="153" t="str">
        <f>IFERROR(RANK(K511, K507:K521),"")</f>
        <v/>
      </c>
      <c r="N511" s="448"/>
      <c r="O511" s="448"/>
      <c r="P511" s="95"/>
      <c r="Q511" s="95"/>
      <c r="R511" s="177" t="str">
        <f t="shared" si="536"/>
        <v/>
      </c>
      <c r="S511" s="95" t="str">
        <f>IFERROR(RANK(R511, R507:R521),"")</f>
        <v/>
      </c>
      <c r="T511" s="447"/>
      <c r="U511" s="95"/>
      <c r="V511" s="95"/>
      <c r="W511" s="177" t="str">
        <f t="shared" si="537"/>
        <v/>
      </c>
      <c r="X511" s="95" t="str">
        <f>IFERROR(RANK(W511, W507:W521),"")</f>
        <v/>
      </c>
      <c r="Y511" s="447"/>
      <c r="Z511" s="95"/>
      <c r="AA511" s="95"/>
      <c r="AB511" s="177" t="str">
        <f t="shared" si="538"/>
        <v/>
      </c>
      <c r="AC511" s="95" t="str">
        <f>IFERROR(RANK(AB511, AB507:AB521),"")</f>
        <v/>
      </c>
      <c r="AD511" s="447"/>
      <c r="AE511" s="95"/>
      <c r="AF511" s="95"/>
      <c r="AG511" s="177" t="str">
        <f t="shared" si="539"/>
        <v/>
      </c>
      <c r="AH511" s="95" t="str">
        <f>IFERROR(RANK(AG511, AG507:AG521),"")</f>
        <v/>
      </c>
      <c r="AI511" s="447"/>
      <c r="AJ511" s="95"/>
      <c r="AK511" s="95"/>
      <c r="AL511" s="177" t="str">
        <f t="shared" si="540"/>
        <v/>
      </c>
      <c r="AM511" s="95" t="str">
        <f>IFERROR(RANK(AL511, AL507:AL521),"")</f>
        <v/>
      </c>
      <c r="AN511" s="447"/>
      <c r="AO511" s="95"/>
      <c r="AP511" s="95"/>
      <c r="AQ511" s="177" t="str">
        <f t="shared" si="541"/>
        <v/>
      </c>
      <c r="AR511" s="95" t="str">
        <f>IFERROR(RANK(AQ511, AQ507:AQ521),"")</f>
        <v/>
      </c>
      <c r="AS511" s="447"/>
      <c r="AT511" s="95"/>
      <c r="AU511" s="95"/>
      <c r="AV511" s="177" t="str">
        <f t="shared" si="542"/>
        <v/>
      </c>
      <c r="AW511" s="95" t="str">
        <f>IFERROR(RANK(AV511, AV507:AV521),"")</f>
        <v/>
      </c>
      <c r="AX511" s="447"/>
    </row>
    <row r="512" spans="2:50" hidden="1">
      <c r="B512" s="456"/>
      <c r="C512" s="95">
        <f t="shared" si="534"/>
        <v>6</v>
      </c>
      <c r="D512" s="95"/>
      <c r="E512" s="95"/>
      <c r="F512" s="95"/>
      <c r="G512" s="177" t="str">
        <f t="shared" si="535"/>
        <v/>
      </c>
      <c r="H512" s="447"/>
      <c r="I512" s="153" t="str">
        <f t="shared" si="543"/>
        <v/>
      </c>
      <c r="J512" s="153" t="str">
        <f t="shared" si="544"/>
        <v/>
      </c>
      <c r="K512" s="154" t="str">
        <f t="shared" si="545"/>
        <v/>
      </c>
      <c r="L512" s="458"/>
      <c r="M512" s="153" t="str">
        <f>IFERROR(RANK(K512, K507:K521),"")</f>
        <v/>
      </c>
      <c r="N512" s="448"/>
      <c r="O512" s="448"/>
      <c r="P512" s="95"/>
      <c r="Q512" s="95"/>
      <c r="R512" s="177" t="str">
        <f t="shared" si="536"/>
        <v/>
      </c>
      <c r="S512" s="95" t="str">
        <f>IFERROR(RANK(R512, R507:R521),"")</f>
        <v/>
      </c>
      <c r="T512" s="447"/>
      <c r="U512" s="95"/>
      <c r="V512" s="95"/>
      <c r="W512" s="177" t="str">
        <f t="shared" si="537"/>
        <v/>
      </c>
      <c r="X512" s="95" t="str">
        <f>IFERROR(RANK(W512, W507:W521),"")</f>
        <v/>
      </c>
      <c r="Y512" s="447"/>
      <c r="Z512" s="95"/>
      <c r="AA512" s="95"/>
      <c r="AB512" s="177" t="str">
        <f t="shared" si="538"/>
        <v/>
      </c>
      <c r="AC512" s="95" t="str">
        <f>IFERROR(RANK(AB512, AB507:AB521),"")</f>
        <v/>
      </c>
      <c r="AD512" s="447"/>
      <c r="AE512" s="95"/>
      <c r="AF512" s="95"/>
      <c r="AG512" s="177" t="str">
        <f t="shared" si="539"/>
        <v/>
      </c>
      <c r="AH512" s="95" t="str">
        <f>IFERROR(RANK(AG512, AG507:AG521),"")</f>
        <v/>
      </c>
      <c r="AI512" s="447"/>
      <c r="AJ512" s="95"/>
      <c r="AK512" s="95"/>
      <c r="AL512" s="177" t="str">
        <f t="shared" si="540"/>
        <v/>
      </c>
      <c r="AM512" s="95" t="str">
        <f>IFERROR(RANK(AL512, AL507:AL521),"")</f>
        <v/>
      </c>
      <c r="AN512" s="447"/>
      <c r="AO512" s="95"/>
      <c r="AP512" s="95"/>
      <c r="AQ512" s="177" t="str">
        <f t="shared" si="541"/>
        <v/>
      </c>
      <c r="AR512" s="95" t="str">
        <f>IFERROR(RANK(AQ512, AQ507:AQ521),"")</f>
        <v/>
      </c>
      <c r="AS512" s="447"/>
      <c r="AT512" s="95"/>
      <c r="AU512" s="95"/>
      <c r="AV512" s="177" t="str">
        <f t="shared" si="542"/>
        <v/>
      </c>
      <c r="AW512" s="95" t="str">
        <f>IFERROR(RANK(AV512, AV507:AV521),"")</f>
        <v/>
      </c>
      <c r="AX512" s="447"/>
    </row>
    <row r="513" spans="2:50" hidden="1">
      <c r="B513" s="456"/>
      <c r="C513" s="95">
        <f t="shared" si="534"/>
        <v>7</v>
      </c>
      <c r="D513" s="95"/>
      <c r="E513" s="95"/>
      <c r="F513" s="95"/>
      <c r="G513" s="177" t="str">
        <f t="shared" si="535"/>
        <v/>
      </c>
      <c r="H513" s="447"/>
      <c r="I513" s="153" t="str">
        <f t="shared" si="543"/>
        <v/>
      </c>
      <c r="J513" s="153" t="str">
        <f t="shared" si="544"/>
        <v/>
      </c>
      <c r="K513" s="154" t="str">
        <f t="shared" si="545"/>
        <v/>
      </c>
      <c r="L513" s="458"/>
      <c r="M513" s="153" t="str">
        <f>IFERROR(RANK(K513, K507:K521),"")</f>
        <v/>
      </c>
      <c r="N513" s="448"/>
      <c r="O513" s="448"/>
      <c r="P513" s="95"/>
      <c r="Q513" s="95"/>
      <c r="R513" s="177" t="str">
        <f t="shared" si="536"/>
        <v/>
      </c>
      <c r="S513" s="95" t="str">
        <f>IFERROR(RANK(R513, R507:R521),"")</f>
        <v/>
      </c>
      <c r="T513" s="447"/>
      <c r="U513" s="95"/>
      <c r="V513" s="95"/>
      <c r="W513" s="177" t="str">
        <f t="shared" si="537"/>
        <v/>
      </c>
      <c r="X513" s="95" t="str">
        <f>IFERROR(RANK(W513, W507:W521),"")</f>
        <v/>
      </c>
      <c r="Y513" s="447"/>
      <c r="Z513" s="95"/>
      <c r="AA513" s="95"/>
      <c r="AB513" s="177" t="str">
        <f t="shared" si="538"/>
        <v/>
      </c>
      <c r="AC513" s="95" t="str">
        <f>IFERROR(RANK(AB513, AB507:AB521),"")</f>
        <v/>
      </c>
      <c r="AD513" s="447"/>
      <c r="AE513" s="95"/>
      <c r="AF513" s="95"/>
      <c r="AG513" s="177" t="str">
        <f t="shared" si="539"/>
        <v/>
      </c>
      <c r="AH513" s="95" t="str">
        <f>IFERROR(RANK(AG513, AG507:AG521),"")</f>
        <v/>
      </c>
      <c r="AI513" s="447"/>
      <c r="AJ513" s="95"/>
      <c r="AK513" s="95"/>
      <c r="AL513" s="177" t="str">
        <f t="shared" si="540"/>
        <v/>
      </c>
      <c r="AM513" s="95" t="str">
        <f>IFERROR(RANK(AL513, AL507:AL521),"")</f>
        <v/>
      </c>
      <c r="AN513" s="447"/>
      <c r="AO513" s="95"/>
      <c r="AP513" s="95"/>
      <c r="AQ513" s="177" t="str">
        <f t="shared" si="541"/>
        <v/>
      </c>
      <c r="AR513" s="95" t="str">
        <f>IFERROR(RANK(AQ513, AQ507:AQ521),"")</f>
        <v/>
      </c>
      <c r="AS513" s="447"/>
      <c r="AT513" s="95"/>
      <c r="AU513" s="95"/>
      <c r="AV513" s="177" t="str">
        <f t="shared" si="542"/>
        <v/>
      </c>
      <c r="AW513" s="95" t="str">
        <f>IFERROR(RANK(AV513, AV507:AV521),"")</f>
        <v/>
      </c>
      <c r="AX513" s="447"/>
    </row>
    <row r="514" spans="2:50" hidden="1">
      <c r="B514" s="456"/>
      <c r="C514" s="95">
        <f t="shared" si="534"/>
        <v>8</v>
      </c>
      <c r="D514" s="95"/>
      <c r="E514" s="95"/>
      <c r="F514" s="95"/>
      <c r="G514" s="177" t="str">
        <f t="shared" si="535"/>
        <v/>
      </c>
      <c r="H514" s="447"/>
      <c r="I514" s="153" t="str">
        <f t="shared" si="543"/>
        <v/>
      </c>
      <c r="J514" s="153" t="str">
        <f t="shared" si="544"/>
        <v/>
      </c>
      <c r="K514" s="154" t="str">
        <f t="shared" si="545"/>
        <v/>
      </c>
      <c r="L514" s="458"/>
      <c r="M514" s="153" t="str">
        <f>IFERROR(RANK(K514, K507:K521),"")</f>
        <v/>
      </c>
      <c r="N514" s="448"/>
      <c r="O514" s="448"/>
      <c r="P514" s="95"/>
      <c r="Q514" s="95"/>
      <c r="R514" s="177" t="str">
        <f t="shared" si="536"/>
        <v/>
      </c>
      <c r="S514" s="95" t="str">
        <f>IFERROR(RANK(R514, R507:R521),"")</f>
        <v/>
      </c>
      <c r="T514" s="447"/>
      <c r="U514" s="95"/>
      <c r="V514" s="95"/>
      <c r="W514" s="177" t="str">
        <f t="shared" si="537"/>
        <v/>
      </c>
      <c r="X514" s="95" t="str">
        <f>IFERROR(RANK(W514, W507:W521),"")</f>
        <v/>
      </c>
      <c r="Y514" s="447"/>
      <c r="Z514" s="95"/>
      <c r="AA514" s="95"/>
      <c r="AB514" s="177" t="str">
        <f t="shared" si="538"/>
        <v/>
      </c>
      <c r="AC514" s="95" t="str">
        <f>IFERROR(RANK(AB514, AB507:AB521),"")</f>
        <v/>
      </c>
      <c r="AD514" s="447"/>
      <c r="AE514" s="95"/>
      <c r="AF514" s="95"/>
      <c r="AG514" s="177" t="str">
        <f t="shared" si="539"/>
        <v/>
      </c>
      <c r="AH514" s="95" t="str">
        <f>IFERROR(RANK(AG514, AG507:AG521),"")</f>
        <v/>
      </c>
      <c r="AI514" s="447"/>
      <c r="AJ514" s="95"/>
      <c r="AK514" s="95"/>
      <c r="AL514" s="177" t="str">
        <f t="shared" si="540"/>
        <v/>
      </c>
      <c r="AM514" s="95" t="str">
        <f>IFERROR(RANK(AL514, AL507:AL521),"")</f>
        <v/>
      </c>
      <c r="AN514" s="447"/>
      <c r="AO514" s="95"/>
      <c r="AP514" s="95"/>
      <c r="AQ514" s="177" t="str">
        <f t="shared" si="541"/>
        <v/>
      </c>
      <c r="AR514" s="95" t="str">
        <f>IFERROR(RANK(AQ514, AQ507:AQ521),"")</f>
        <v/>
      </c>
      <c r="AS514" s="447"/>
      <c r="AT514" s="95"/>
      <c r="AU514" s="95"/>
      <c r="AV514" s="177" t="str">
        <f t="shared" si="542"/>
        <v/>
      </c>
      <c r="AW514" s="95" t="str">
        <f>IFERROR(RANK(AV514, AV507:AV521),"")</f>
        <v/>
      </c>
      <c r="AX514" s="447"/>
    </row>
    <row r="515" spans="2:50" hidden="1">
      <c r="B515" s="456"/>
      <c r="C515" s="95">
        <f t="shared" si="534"/>
        <v>9</v>
      </c>
      <c r="D515" s="95"/>
      <c r="E515" s="95"/>
      <c r="F515" s="95"/>
      <c r="G515" s="177" t="str">
        <f t="shared" si="535"/>
        <v/>
      </c>
      <c r="H515" s="447"/>
      <c r="I515" s="153" t="str">
        <f t="shared" si="543"/>
        <v/>
      </c>
      <c r="J515" s="153" t="str">
        <f t="shared" si="544"/>
        <v/>
      </c>
      <c r="K515" s="154" t="str">
        <f t="shared" si="545"/>
        <v/>
      </c>
      <c r="L515" s="458"/>
      <c r="M515" s="153" t="str">
        <f>IFERROR(RANK(K515, K507:K521),"")</f>
        <v/>
      </c>
      <c r="N515" s="448"/>
      <c r="O515" s="448"/>
      <c r="P515" s="95"/>
      <c r="Q515" s="95"/>
      <c r="R515" s="177" t="str">
        <f t="shared" si="536"/>
        <v/>
      </c>
      <c r="S515" s="95" t="str">
        <f>IFERROR(RANK(R515, R507:R521),"")</f>
        <v/>
      </c>
      <c r="T515" s="447"/>
      <c r="U515" s="95"/>
      <c r="V515" s="95"/>
      <c r="W515" s="177" t="str">
        <f t="shared" si="537"/>
        <v/>
      </c>
      <c r="X515" s="95" t="str">
        <f>IFERROR(RANK(W515, W507:W521),"")</f>
        <v/>
      </c>
      <c r="Y515" s="447"/>
      <c r="Z515" s="95"/>
      <c r="AA515" s="95"/>
      <c r="AB515" s="177" t="str">
        <f t="shared" si="538"/>
        <v/>
      </c>
      <c r="AC515" s="95" t="str">
        <f>IFERROR(RANK(AB515, AB507:AB521),"")</f>
        <v/>
      </c>
      <c r="AD515" s="447"/>
      <c r="AE515" s="95"/>
      <c r="AF515" s="95"/>
      <c r="AG515" s="177" t="str">
        <f t="shared" si="539"/>
        <v/>
      </c>
      <c r="AH515" s="95" t="str">
        <f>IFERROR(RANK(AG515, AG507:AG521),"")</f>
        <v/>
      </c>
      <c r="AI515" s="447"/>
      <c r="AJ515" s="95"/>
      <c r="AK515" s="95"/>
      <c r="AL515" s="177" t="str">
        <f t="shared" si="540"/>
        <v/>
      </c>
      <c r="AM515" s="95" t="str">
        <f>IFERROR(RANK(AL515, AL507:AL521),"")</f>
        <v/>
      </c>
      <c r="AN515" s="447"/>
      <c r="AO515" s="95"/>
      <c r="AP515" s="95"/>
      <c r="AQ515" s="177" t="str">
        <f t="shared" si="541"/>
        <v/>
      </c>
      <c r="AR515" s="95" t="str">
        <f>IFERROR(RANK(AQ515, AQ507:AQ521),"")</f>
        <v/>
      </c>
      <c r="AS515" s="447"/>
      <c r="AT515" s="95"/>
      <c r="AU515" s="95"/>
      <c r="AV515" s="177" t="str">
        <f t="shared" si="542"/>
        <v/>
      </c>
      <c r="AW515" s="95" t="str">
        <f>IFERROR(RANK(AV515, AV507:AV521),"")</f>
        <v/>
      </c>
      <c r="AX515" s="447"/>
    </row>
    <row r="516" spans="2:50" hidden="1">
      <c r="B516" s="456"/>
      <c r="C516" s="95">
        <f t="shared" si="534"/>
        <v>10</v>
      </c>
      <c r="D516" s="95"/>
      <c r="E516" s="95"/>
      <c r="F516" s="95"/>
      <c r="G516" s="177" t="str">
        <f t="shared" si="535"/>
        <v/>
      </c>
      <c r="H516" s="447"/>
      <c r="I516" s="153" t="str">
        <f t="shared" si="543"/>
        <v/>
      </c>
      <c r="J516" s="153" t="str">
        <f t="shared" si="544"/>
        <v/>
      </c>
      <c r="K516" s="154" t="str">
        <f t="shared" si="545"/>
        <v/>
      </c>
      <c r="L516" s="458"/>
      <c r="M516" s="153" t="str">
        <f>IFERROR(RANK(K516, K507:K521),"")</f>
        <v/>
      </c>
      <c r="N516" s="448"/>
      <c r="O516" s="448"/>
      <c r="P516" s="95"/>
      <c r="Q516" s="95"/>
      <c r="R516" s="177" t="str">
        <f t="shared" si="536"/>
        <v/>
      </c>
      <c r="S516" s="95" t="str">
        <f>IFERROR(RANK(R516, R507:R521),"")</f>
        <v/>
      </c>
      <c r="T516" s="447"/>
      <c r="U516" s="95"/>
      <c r="V516" s="95"/>
      <c r="W516" s="177" t="str">
        <f t="shared" si="537"/>
        <v/>
      </c>
      <c r="X516" s="95" t="str">
        <f>IFERROR(RANK(W516, W507:W521),"")</f>
        <v/>
      </c>
      <c r="Y516" s="447"/>
      <c r="Z516" s="95"/>
      <c r="AA516" s="95"/>
      <c r="AB516" s="177" t="str">
        <f t="shared" si="538"/>
        <v/>
      </c>
      <c r="AC516" s="95" t="str">
        <f>IFERROR(RANK(AB516, AB507:AB521),"")</f>
        <v/>
      </c>
      <c r="AD516" s="447"/>
      <c r="AE516" s="95"/>
      <c r="AF516" s="95"/>
      <c r="AG516" s="177" t="str">
        <f t="shared" si="539"/>
        <v/>
      </c>
      <c r="AH516" s="95" t="str">
        <f>IFERROR(RANK(AG516, AG507:AG521),"")</f>
        <v/>
      </c>
      <c r="AI516" s="447"/>
      <c r="AJ516" s="95"/>
      <c r="AK516" s="95"/>
      <c r="AL516" s="177" t="str">
        <f t="shared" si="540"/>
        <v/>
      </c>
      <c r="AM516" s="95" t="str">
        <f>IFERROR(RANK(AL516, AL507:AL521),"")</f>
        <v/>
      </c>
      <c r="AN516" s="447"/>
      <c r="AO516" s="95"/>
      <c r="AP516" s="95"/>
      <c r="AQ516" s="177" t="str">
        <f t="shared" si="541"/>
        <v/>
      </c>
      <c r="AR516" s="95" t="str">
        <f>IFERROR(RANK(AQ516, AQ507:AQ521),"")</f>
        <v/>
      </c>
      <c r="AS516" s="447"/>
      <c r="AT516" s="95"/>
      <c r="AU516" s="95"/>
      <c r="AV516" s="177" t="str">
        <f t="shared" si="542"/>
        <v/>
      </c>
      <c r="AW516" s="95" t="str">
        <f>IFERROR(RANK(AV516, AV507:AV521),"")</f>
        <v/>
      </c>
      <c r="AX516" s="447"/>
    </row>
    <row r="517" spans="2:50" hidden="1">
      <c r="B517" s="456"/>
      <c r="C517" s="95">
        <f t="shared" si="534"/>
        <v>11</v>
      </c>
      <c r="D517" s="95"/>
      <c r="E517" s="95"/>
      <c r="F517" s="95"/>
      <c r="G517" s="177" t="str">
        <f t="shared" si="535"/>
        <v/>
      </c>
      <c r="H517" s="447"/>
      <c r="I517" s="153" t="str">
        <f t="shared" si="543"/>
        <v/>
      </c>
      <c r="J517" s="153" t="str">
        <f t="shared" si="544"/>
        <v/>
      </c>
      <c r="K517" s="154" t="str">
        <f t="shared" si="545"/>
        <v/>
      </c>
      <c r="L517" s="458"/>
      <c r="M517" s="153" t="str">
        <f>IFERROR(RANK(K517, K507:K521),"")</f>
        <v/>
      </c>
      <c r="N517" s="448"/>
      <c r="O517" s="448"/>
      <c r="P517" s="95"/>
      <c r="Q517" s="95"/>
      <c r="R517" s="177" t="str">
        <f t="shared" si="536"/>
        <v/>
      </c>
      <c r="S517" s="95" t="str">
        <f>IFERROR(RANK(R517, R507:R521),"")</f>
        <v/>
      </c>
      <c r="T517" s="447"/>
      <c r="U517" s="95"/>
      <c r="V517" s="95"/>
      <c r="W517" s="177" t="str">
        <f t="shared" si="537"/>
        <v/>
      </c>
      <c r="X517" s="95" t="str">
        <f>IFERROR(RANK(W517, W507:W521),"")</f>
        <v/>
      </c>
      <c r="Y517" s="447"/>
      <c r="Z517" s="95"/>
      <c r="AA517" s="95"/>
      <c r="AB517" s="177" t="str">
        <f t="shared" si="538"/>
        <v/>
      </c>
      <c r="AC517" s="95" t="str">
        <f>IFERROR(RANK(AB517, AB507:AB521),"")</f>
        <v/>
      </c>
      <c r="AD517" s="447"/>
      <c r="AE517" s="95"/>
      <c r="AF517" s="95"/>
      <c r="AG517" s="177" t="str">
        <f t="shared" si="539"/>
        <v/>
      </c>
      <c r="AH517" s="95" t="str">
        <f>IFERROR(RANK(AG517, AG507:AG521),"")</f>
        <v/>
      </c>
      <c r="AI517" s="447"/>
      <c r="AJ517" s="95"/>
      <c r="AK517" s="95"/>
      <c r="AL517" s="177" t="str">
        <f t="shared" si="540"/>
        <v/>
      </c>
      <c r="AM517" s="95" t="str">
        <f>IFERROR(RANK(AL517, AL507:AL521),"")</f>
        <v/>
      </c>
      <c r="AN517" s="447"/>
      <c r="AO517" s="95"/>
      <c r="AP517" s="95"/>
      <c r="AQ517" s="177" t="str">
        <f t="shared" si="541"/>
        <v/>
      </c>
      <c r="AR517" s="95" t="str">
        <f>IFERROR(RANK(AQ517, AQ507:AQ521),"")</f>
        <v/>
      </c>
      <c r="AS517" s="447"/>
      <c r="AT517" s="95"/>
      <c r="AU517" s="95"/>
      <c r="AV517" s="177" t="str">
        <f t="shared" si="542"/>
        <v/>
      </c>
      <c r="AW517" s="95" t="str">
        <f>IFERROR(RANK(AV517, AV507:AV521),"")</f>
        <v/>
      </c>
      <c r="AX517" s="447"/>
    </row>
    <row r="518" spans="2:50" hidden="1">
      <c r="B518" s="456"/>
      <c r="C518" s="95">
        <f t="shared" si="534"/>
        <v>12</v>
      </c>
      <c r="D518" s="95"/>
      <c r="E518" s="95"/>
      <c r="F518" s="95"/>
      <c r="G518" s="177" t="str">
        <f t="shared" si="535"/>
        <v/>
      </c>
      <c r="H518" s="447"/>
      <c r="I518" s="153" t="str">
        <f t="shared" si="543"/>
        <v/>
      </c>
      <c r="J518" s="153" t="str">
        <f t="shared" si="544"/>
        <v/>
      </c>
      <c r="K518" s="154" t="str">
        <f t="shared" si="545"/>
        <v/>
      </c>
      <c r="L518" s="458"/>
      <c r="M518" s="153" t="str">
        <f>IFERROR(RANK(K518, K507:K521),"")</f>
        <v/>
      </c>
      <c r="N518" s="448"/>
      <c r="O518" s="448"/>
      <c r="P518" s="95"/>
      <c r="Q518" s="95"/>
      <c r="R518" s="177" t="str">
        <f t="shared" si="536"/>
        <v/>
      </c>
      <c r="S518" s="95" t="str">
        <f>IFERROR(RANK(R518, R507:R521),"")</f>
        <v/>
      </c>
      <c r="T518" s="447"/>
      <c r="U518" s="95"/>
      <c r="V518" s="95"/>
      <c r="W518" s="177" t="str">
        <f t="shared" si="537"/>
        <v/>
      </c>
      <c r="X518" s="95" t="str">
        <f>IFERROR(RANK(W518, W507:W521),"")</f>
        <v/>
      </c>
      <c r="Y518" s="447"/>
      <c r="Z518" s="95"/>
      <c r="AA518" s="95"/>
      <c r="AB518" s="177" t="str">
        <f t="shared" si="538"/>
        <v/>
      </c>
      <c r="AC518" s="95" t="str">
        <f>IFERROR(RANK(AB518, AB507:AB521),"")</f>
        <v/>
      </c>
      <c r="AD518" s="447"/>
      <c r="AE518" s="95"/>
      <c r="AF518" s="95"/>
      <c r="AG518" s="177" t="str">
        <f t="shared" si="539"/>
        <v/>
      </c>
      <c r="AH518" s="95" t="str">
        <f>IFERROR(RANK(AG518, AG507:AG521),"")</f>
        <v/>
      </c>
      <c r="AI518" s="447"/>
      <c r="AJ518" s="95"/>
      <c r="AK518" s="95"/>
      <c r="AL518" s="177" t="str">
        <f t="shared" si="540"/>
        <v/>
      </c>
      <c r="AM518" s="95" t="str">
        <f>IFERROR(RANK(AL518, AL507:AL521),"")</f>
        <v/>
      </c>
      <c r="AN518" s="447"/>
      <c r="AO518" s="95"/>
      <c r="AP518" s="95"/>
      <c r="AQ518" s="177" t="str">
        <f t="shared" si="541"/>
        <v/>
      </c>
      <c r="AR518" s="95" t="str">
        <f>IFERROR(RANK(AQ518, AQ507:AQ521),"")</f>
        <v/>
      </c>
      <c r="AS518" s="447"/>
      <c r="AT518" s="95"/>
      <c r="AU518" s="95"/>
      <c r="AV518" s="177" t="str">
        <f t="shared" si="542"/>
        <v/>
      </c>
      <c r="AW518" s="95" t="str">
        <f>IFERROR(RANK(AV518, AV507:AV521),"")</f>
        <v/>
      </c>
      <c r="AX518" s="447"/>
    </row>
    <row r="519" spans="2:50" hidden="1">
      <c r="B519" s="456"/>
      <c r="C519" s="95">
        <f t="shared" si="534"/>
        <v>13</v>
      </c>
      <c r="D519" s="95"/>
      <c r="E519" s="95"/>
      <c r="F519" s="95"/>
      <c r="G519" s="177" t="str">
        <f t="shared" si="535"/>
        <v/>
      </c>
      <c r="H519" s="447"/>
      <c r="I519" s="153" t="str">
        <f t="shared" si="543"/>
        <v/>
      </c>
      <c r="J519" s="153" t="str">
        <f t="shared" si="544"/>
        <v/>
      </c>
      <c r="K519" s="154" t="str">
        <f t="shared" si="545"/>
        <v/>
      </c>
      <c r="L519" s="458"/>
      <c r="M519" s="153" t="str">
        <f>IFERROR(RANK(K519, K507:K521),"")</f>
        <v/>
      </c>
      <c r="N519" s="448"/>
      <c r="O519" s="448"/>
      <c r="P519" s="95"/>
      <c r="Q519" s="95"/>
      <c r="R519" s="177" t="str">
        <f t="shared" si="536"/>
        <v/>
      </c>
      <c r="S519" s="95" t="str">
        <f>IFERROR(RANK(R519, R507:R521),"")</f>
        <v/>
      </c>
      <c r="T519" s="447"/>
      <c r="U519" s="95"/>
      <c r="V519" s="95"/>
      <c r="W519" s="177" t="str">
        <f t="shared" si="537"/>
        <v/>
      </c>
      <c r="X519" s="95" t="str">
        <f>IFERROR(RANK(W519, W507:W521),"")</f>
        <v/>
      </c>
      <c r="Y519" s="447"/>
      <c r="Z519" s="95"/>
      <c r="AA519" s="95"/>
      <c r="AB519" s="177" t="str">
        <f t="shared" si="538"/>
        <v/>
      </c>
      <c r="AC519" s="95" t="str">
        <f>IFERROR(RANK(AB519, AB507:AB521),"")</f>
        <v/>
      </c>
      <c r="AD519" s="447"/>
      <c r="AE519" s="95"/>
      <c r="AF519" s="95"/>
      <c r="AG519" s="177" t="str">
        <f t="shared" si="539"/>
        <v/>
      </c>
      <c r="AH519" s="95" t="str">
        <f>IFERROR(RANK(AG519, AG507:AG521),"")</f>
        <v/>
      </c>
      <c r="AI519" s="447"/>
      <c r="AJ519" s="95"/>
      <c r="AK519" s="95"/>
      <c r="AL519" s="177" t="str">
        <f t="shared" si="540"/>
        <v/>
      </c>
      <c r="AM519" s="95" t="str">
        <f>IFERROR(RANK(AL519, AL507:AL521),"")</f>
        <v/>
      </c>
      <c r="AN519" s="447"/>
      <c r="AO519" s="95"/>
      <c r="AP519" s="95"/>
      <c r="AQ519" s="177" t="str">
        <f t="shared" si="541"/>
        <v/>
      </c>
      <c r="AR519" s="95" t="str">
        <f>IFERROR(RANK(AQ519, AQ507:AQ521),"")</f>
        <v/>
      </c>
      <c r="AS519" s="447"/>
      <c r="AT519" s="95"/>
      <c r="AU519" s="95"/>
      <c r="AV519" s="177" t="str">
        <f t="shared" si="542"/>
        <v/>
      </c>
      <c r="AW519" s="95" t="str">
        <f>IFERROR(RANK(AV519, AV507:AV521),"")</f>
        <v/>
      </c>
      <c r="AX519" s="447"/>
    </row>
    <row r="520" spans="2:50" hidden="1">
      <c r="B520" s="456"/>
      <c r="C520" s="95">
        <f t="shared" si="534"/>
        <v>14</v>
      </c>
      <c r="D520" s="95"/>
      <c r="E520" s="95"/>
      <c r="F520" s="95"/>
      <c r="G520" s="177" t="str">
        <f t="shared" si="535"/>
        <v/>
      </c>
      <c r="H520" s="447"/>
      <c r="I520" s="153" t="str">
        <f t="shared" si="543"/>
        <v/>
      </c>
      <c r="J520" s="153" t="str">
        <f t="shared" si="544"/>
        <v/>
      </c>
      <c r="K520" s="154" t="str">
        <f t="shared" si="545"/>
        <v/>
      </c>
      <c r="L520" s="458"/>
      <c r="M520" s="153" t="str">
        <f>IFERROR(RANK(K520, K507:K521),"")</f>
        <v/>
      </c>
      <c r="N520" s="448"/>
      <c r="O520" s="448"/>
      <c r="P520" s="95"/>
      <c r="Q520" s="95"/>
      <c r="R520" s="177" t="str">
        <f t="shared" si="536"/>
        <v/>
      </c>
      <c r="S520" s="95" t="str">
        <f>IFERROR(RANK(R520, R507:R521),"")</f>
        <v/>
      </c>
      <c r="T520" s="447"/>
      <c r="U520" s="95"/>
      <c r="V520" s="95"/>
      <c r="W520" s="177" t="str">
        <f t="shared" si="537"/>
        <v/>
      </c>
      <c r="X520" s="95" t="str">
        <f>IFERROR(RANK(W520, W507:W521),"")</f>
        <v/>
      </c>
      <c r="Y520" s="447"/>
      <c r="Z520" s="95"/>
      <c r="AA520" s="95"/>
      <c r="AB520" s="177" t="str">
        <f t="shared" si="538"/>
        <v/>
      </c>
      <c r="AC520" s="95" t="str">
        <f>IFERROR(RANK(AB520, AB507:AB521),"")</f>
        <v/>
      </c>
      <c r="AD520" s="447"/>
      <c r="AE520" s="95"/>
      <c r="AF520" s="95"/>
      <c r="AG520" s="177" t="str">
        <f t="shared" si="539"/>
        <v/>
      </c>
      <c r="AH520" s="95" t="str">
        <f>IFERROR(RANK(AG520, AG507:AG521),"")</f>
        <v/>
      </c>
      <c r="AI520" s="447"/>
      <c r="AJ520" s="95"/>
      <c r="AK520" s="95"/>
      <c r="AL520" s="177" t="str">
        <f t="shared" si="540"/>
        <v/>
      </c>
      <c r="AM520" s="95" t="str">
        <f>IFERROR(RANK(AL520, AL507:AL521),"")</f>
        <v/>
      </c>
      <c r="AN520" s="447"/>
      <c r="AO520" s="95"/>
      <c r="AP520" s="95"/>
      <c r="AQ520" s="177" t="str">
        <f t="shared" si="541"/>
        <v/>
      </c>
      <c r="AR520" s="95" t="str">
        <f>IFERROR(RANK(AQ520, AQ507:AQ521),"")</f>
        <v/>
      </c>
      <c r="AS520" s="447"/>
      <c r="AT520" s="95"/>
      <c r="AU520" s="95"/>
      <c r="AV520" s="177" t="str">
        <f t="shared" si="542"/>
        <v/>
      </c>
      <c r="AW520" s="95" t="str">
        <f>IFERROR(RANK(AV520, AV507:AV521),"")</f>
        <v/>
      </c>
      <c r="AX520" s="447"/>
    </row>
    <row r="521" spans="2:50" hidden="1">
      <c r="B521" s="456"/>
      <c r="C521" s="95">
        <f t="shared" si="534"/>
        <v>15</v>
      </c>
      <c r="D521" s="95"/>
      <c r="E521" s="95"/>
      <c r="F521" s="95"/>
      <c r="G521" s="177" t="str">
        <f t="shared" si="535"/>
        <v/>
      </c>
      <c r="H521" s="447"/>
      <c r="I521" s="153" t="str">
        <f t="shared" si="543"/>
        <v/>
      </c>
      <c r="J521" s="153" t="str">
        <f t="shared" si="544"/>
        <v/>
      </c>
      <c r="K521" s="154" t="str">
        <f t="shared" si="545"/>
        <v/>
      </c>
      <c r="L521" s="459"/>
      <c r="M521" s="153" t="str">
        <f>IFERROR(RANK(K521, K507:K521),"")</f>
        <v/>
      </c>
      <c r="N521" s="448"/>
      <c r="O521" s="448"/>
      <c r="P521" s="95"/>
      <c r="Q521" s="95"/>
      <c r="R521" s="177" t="str">
        <f t="shared" si="536"/>
        <v/>
      </c>
      <c r="S521" s="95" t="str">
        <f>IFERROR(RANK(R521, R507:R521),"")</f>
        <v/>
      </c>
      <c r="T521" s="447"/>
      <c r="U521" s="95"/>
      <c r="V521" s="95"/>
      <c r="W521" s="177" t="str">
        <f t="shared" si="537"/>
        <v/>
      </c>
      <c r="X521" s="95" t="str">
        <f>IFERROR(RANK(W521, W507:W521),"")</f>
        <v/>
      </c>
      <c r="Y521" s="447"/>
      <c r="Z521" s="95"/>
      <c r="AA521" s="95"/>
      <c r="AB521" s="177" t="str">
        <f t="shared" si="538"/>
        <v/>
      </c>
      <c r="AC521" s="95" t="str">
        <f>IFERROR(RANK(AB521, AB507:AB521),"")</f>
        <v/>
      </c>
      <c r="AD521" s="447"/>
      <c r="AE521" s="95"/>
      <c r="AF521" s="95"/>
      <c r="AG521" s="177" t="str">
        <f t="shared" si="539"/>
        <v/>
      </c>
      <c r="AH521" s="95" t="str">
        <f>IFERROR(RANK(AG521, AG507:AG521),"")</f>
        <v/>
      </c>
      <c r="AI521" s="447"/>
      <c r="AJ521" s="95"/>
      <c r="AK521" s="95"/>
      <c r="AL521" s="177" t="str">
        <f t="shared" si="540"/>
        <v/>
      </c>
      <c r="AM521" s="95" t="str">
        <f>IFERROR(RANK(AL521, AL507:AL521),"")</f>
        <v/>
      </c>
      <c r="AN521" s="447"/>
      <c r="AO521" s="95"/>
      <c r="AP521" s="95"/>
      <c r="AQ521" s="177" t="str">
        <f t="shared" si="541"/>
        <v/>
      </c>
      <c r="AR521" s="95" t="str">
        <f>IFERROR(RANK(AQ521, AQ507:AQ521),"")</f>
        <v/>
      </c>
      <c r="AS521" s="447"/>
      <c r="AT521" s="95"/>
      <c r="AU521" s="95"/>
      <c r="AV521" s="177" t="str">
        <f t="shared" si="542"/>
        <v/>
      </c>
      <c r="AW521" s="95" t="str">
        <f>IFERROR(RANK(AV521, AV507:AV521),"")</f>
        <v/>
      </c>
      <c r="AX521" s="447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AT502+1</f>
        <v>46049</v>
      </c>
      <c r="Q522" s="456"/>
      <c r="R522" s="456"/>
      <c r="S522" s="456"/>
      <c r="T522" s="456"/>
      <c r="U522" s="465">
        <f>P522+1</f>
        <v>46050</v>
      </c>
      <c r="V522" s="456"/>
      <c r="W522" s="456"/>
      <c r="X522" s="456"/>
      <c r="Y522" s="456"/>
      <c r="Z522" s="465">
        <f>U522+1</f>
        <v>46051</v>
      </c>
      <c r="AA522" s="456"/>
      <c r="AB522" s="456"/>
      <c r="AC522" s="456"/>
      <c r="AD522" s="456"/>
      <c r="AE522" s="465">
        <f>Z522+1</f>
        <v>46052</v>
      </c>
      <c r="AF522" s="456"/>
      <c r="AG522" s="456"/>
      <c r="AH522" s="456"/>
      <c r="AI522" s="456"/>
      <c r="AJ522" s="465">
        <f>AE522+1</f>
        <v>46053</v>
      </c>
      <c r="AK522" s="456"/>
      <c r="AL522" s="456"/>
      <c r="AM522" s="456"/>
      <c r="AN522" s="456"/>
      <c r="AO522" s="465">
        <f>AJ522+1</f>
        <v>46054</v>
      </c>
      <c r="AP522" s="456"/>
      <c r="AQ522" s="456"/>
      <c r="AR522" s="456"/>
      <c r="AS522" s="456"/>
      <c r="AT522" s="465">
        <f>AO522+1</f>
        <v>46055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48"/>
      <c r="O524" s="448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48"/>
      <c r="O525" s="448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48"/>
      <c r="O526" s="448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48" t="s">
        <v>45</v>
      </c>
      <c r="C527" s="95">
        <f>C507</f>
        <v>1</v>
      </c>
      <c r="D527" s="95"/>
      <c r="E527" s="95"/>
      <c r="F527" s="95"/>
      <c r="G527" s="177" t="str">
        <f>IFERROR(F527/E527,"")</f>
        <v/>
      </c>
      <c r="H527" s="447" t="e">
        <f>AVERAGE(G527:G541)</f>
        <v>#DIV/0!</v>
      </c>
      <c r="I527" s="153" t="str">
        <f t="shared" ref="I527:I529" si="546">IFERROR(AVERAGE(P527,U527,Z527,AE527,AJ527,AO527,AT527),"")</f>
        <v/>
      </c>
      <c r="J527" s="153" t="str">
        <f t="shared" ref="J527:J529" si="547">IFERROR(AVERAGE(Q527,V527,AA527,AF527,AK527,AP527,AU527),"")</f>
        <v/>
      </c>
      <c r="K527" s="154" t="str">
        <f t="shared" ref="K527:K529" si="548">IFERROR(AVERAGE(R527,W527,AB527,AG527,AL527,AQ527,AV527),"")</f>
        <v/>
      </c>
      <c r="L527" s="457" t="str">
        <f>IFERROR(AVERAGE(K527:K541),"-")</f>
        <v>-</v>
      </c>
      <c r="M527" s="153" t="str">
        <f>IFERROR(RANK(K527, K527:K541),"")</f>
        <v/>
      </c>
      <c r="N527" s="448"/>
      <c r="O527" s="448"/>
      <c r="P527" s="95"/>
      <c r="Q527" s="95"/>
      <c r="R527" s="177" t="str">
        <f>IFERROR(Q527/P527,"")</f>
        <v/>
      </c>
      <c r="S527" s="95" t="str">
        <f>IFERROR(RANK(R527, R527:R541),"")</f>
        <v/>
      </c>
      <c r="T527" s="447" t="e">
        <f>AVERAGE(R527:R541)</f>
        <v>#DIV/0!</v>
      </c>
      <c r="U527" s="95"/>
      <c r="V527" s="95"/>
      <c r="W527" s="177" t="str">
        <f>IFERROR(V527/U527,"")</f>
        <v/>
      </c>
      <c r="X527" s="95" t="str">
        <f>IFERROR(RANK(W527, W527:W541),"")</f>
        <v/>
      </c>
      <c r="Y527" s="447" t="e">
        <f>AVERAGE(W527:W541)</f>
        <v>#DIV/0!</v>
      </c>
      <c r="Z527" s="95"/>
      <c r="AA527" s="95"/>
      <c r="AB527" s="177" t="str">
        <f>IFERROR(AA527/Z527,"")</f>
        <v/>
      </c>
      <c r="AC527" s="95" t="str">
        <f>IFERROR(RANK(AB527, AB527:AB541),"")</f>
        <v/>
      </c>
      <c r="AD527" s="447" t="e">
        <f>AVERAGE(AB527:AB541)</f>
        <v>#DIV/0!</v>
      </c>
      <c r="AE527" s="95"/>
      <c r="AF527" s="95"/>
      <c r="AG527" s="177" t="str">
        <f>IFERROR(AF527/AE527,"")</f>
        <v/>
      </c>
      <c r="AH527" s="95" t="str">
        <f>IFERROR(RANK(AG527, AG527:AG541),"")</f>
        <v/>
      </c>
      <c r="AI527" s="447" t="e">
        <f>AVERAGE(AG527:AG541)</f>
        <v>#DIV/0!</v>
      </c>
      <c r="AJ527" s="95"/>
      <c r="AK527" s="95"/>
      <c r="AL527" s="177" t="str">
        <f>IFERROR(AK527/AJ527,"")</f>
        <v/>
      </c>
      <c r="AM527" s="95" t="str">
        <f>IFERROR(RANK(AL527, AL527:AL541),"")</f>
        <v/>
      </c>
      <c r="AN527" s="447" t="e">
        <f>AVERAGE(AL527:AL541)</f>
        <v>#DIV/0!</v>
      </c>
      <c r="AO527" s="95"/>
      <c r="AP527" s="95"/>
      <c r="AQ527" s="177" t="str">
        <f>IFERROR(AP527/AO527,"")</f>
        <v/>
      </c>
      <c r="AR527" s="95" t="str">
        <f>IFERROR(RANK(AQ527, AQ527:AQ541),"")</f>
        <v/>
      </c>
      <c r="AS527" s="447" t="e">
        <f>AVERAGE(AQ527:AQ541)</f>
        <v>#DIV/0!</v>
      </c>
      <c r="AT527" s="95"/>
      <c r="AU527" s="95"/>
      <c r="AV527" s="177" t="str">
        <f>IFERROR(AU527/AT527,"")</f>
        <v/>
      </c>
      <c r="AW527" s="95" t="str">
        <f>IFERROR(RANK(AV527, AV527:AV541),"")</f>
        <v/>
      </c>
      <c r="AX527" s="447" t="e">
        <f>AVERAGE(AV527:AV541)</f>
        <v>#DIV/0!</v>
      </c>
    </row>
    <row r="528" spans="2:50" hidden="1">
      <c r="B528" s="456"/>
      <c r="C528" s="95">
        <f t="shared" ref="C528:C541" si="549">C508</f>
        <v>2</v>
      </c>
      <c r="D528" s="95"/>
      <c r="E528" s="95"/>
      <c r="F528" s="95"/>
      <c r="G528" s="177" t="str">
        <f t="shared" ref="G528:G541" si="550">IFERROR(F528/E528,"")</f>
        <v/>
      </c>
      <c r="H528" s="447"/>
      <c r="I528" s="153" t="str">
        <f t="shared" si="546"/>
        <v/>
      </c>
      <c r="J528" s="153" t="str">
        <f t="shared" si="547"/>
        <v/>
      </c>
      <c r="K528" s="154" t="str">
        <f t="shared" si="548"/>
        <v/>
      </c>
      <c r="L528" s="458"/>
      <c r="M528" s="153" t="str">
        <f>IFERROR(RANK(K528, K527:K541),"")</f>
        <v/>
      </c>
      <c r="N528" s="448"/>
      <c r="O528" s="448"/>
      <c r="P528" s="95"/>
      <c r="Q528" s="95"/>
      <c r="R528" s="177" t="str">
        <f t="shared" ref="R528:R541" si="551">IFERROR(Q528/P528,"")</f>
        <v/>
      </c>
      <c r="S528" s="95" t="str">
        <f>IFERROR(RANK(R528, R527:R541),"")</f>
        <v/>
      </c>
      <c r="T528" s="447"/>
      <c r="U528" s="95"/>
      <c r="V528" s="95"/>
      <c r="W528" s="177" t="str">
        <f t="shared" ref="W528:W541" si="552">IFERROR(V528/U528,"")</f>
        <v/>
      </c>
      <c r="X528" s="95" t="str">
        <f>IFERROR(RANK(W528, W527:W541),"")</f>
        <v/>
      </c>
      <c r="Y528" s="447"/>
      <c r="Z528" s="95"/>
      <c r="AA528" s="95"/>
      <c r="AB528" s="177" t="str">
        <f t="shared" ref="AB528:AB541" si="553">IFERROR(AA528/Z528,"")</f>
        <v/>
      </c>
      <c r="AC528" s="95" t="str">
        <f>IFERROR(RANK(AB528, AB527:AB541),"")</f>
        <v/>
      </c>
      <c r="AD528" s="447"/>
      <c r="AE528" s="95"/>
      <c r="AF528" s="95"/>
      <c r="AG528" s="177" t="str">
        <f t="shared" ref="AG528:AG541" si="554">IFERROR(AF528/AE528,"")</f>
        <v/>
      </c>
      <c r="AH528" s="95" t="str">
        <f>IFERROR(RANK(AG528, AG527:AG541),"")</f>
        <v/>
      </c>
      <c r="AI528" s="447"/>
      <c r="AJ528" s="95"/>
      <c r="AK528" s="95"/>
      <c r="AL528" s="177" t="str">
        <f t="shared" ref="AL528:AL541" si="555">IFERROR(AK528/AJ528,"")</f>
        <v/>
      </c>
      <c r="AM528" s="95" t="str">
        <f>IFERROR(RANK(AL528, AL527:AL541),"")</f>
        <v/>
      </c>
      <c r="AN528" s="447"/>
      <c r="AO528" s="95"/>
      <c r="AP528" s="95"/>
      <c r="AQ528" s="177" t="str">
        <f t="shared" ref="AQ528:AQ541" si="556">IFERROR(AP528/AO528,"")</f>
        <v/>
      </c>
      <c r="AR528" s="95" t="str">
        <f>IFERROR(RANK(AQ528, AQ527:AQ541),"")</f>
        <v/>
      </c>
      <c r="AS528" s="447"/>
      <c r="AT528" s="95"/>
      <c r="AU528" s="95"/>
      <c r="AV528" s="177" t="str">
        <f t="shared" ref="AV528:AV541" si="557">IFERROR(AU528/AT528,"")</f>
        <v/>
      </c>
      <c r="AW528" s="95" t="str">
        <f>IFERROR(RANK(AV528, AV527:AV541),"")</f>
        <v/>
      </c>
      <c r="AX528" s="447"/>
    </row>
    <row r="529" spans="2:50" hidden="1">
      <c r="B529" s="456"/>
      <c r="C529" s="95">
        <f t="shared" si="549"/>
        <v>3</v>
      </c>
      <c r="D529" s="95"/>
      <c r="E529" s="95"/>
      <c r="F529" s="95"/>
      <c r="G529" s="177" t="str">
        <f t="shared" si="550"/>
        <v/>
      </c>
      <c r="H529" s="447"/>
      <c r="I529" s="153" t="str">
        <f t="shared" si="546"/>
        <v/>
      </c>
      <c r="J529" s="153" t="str">
        <f t="shared" si="547"/>
        <v/>
      </c>
      <c r="K529" s="154" t="str">
        <f t="shared" si="548"/>
        <v/>
      </c>
      <c r="L529" s="458"/>
      <c r="M529" s="153" t="str">
        <f>IFERROR(RANK(K529, K527:K541),"")</f>
        <v/>
      </c>
      <c r="N529" s="448"/>
      <c r="O529" s="448"/>
      <c r="P529" s="95"/>
      <c r="Q529" s="95"/>
      <c r="R529" s="177" t="str">
        <f t="shared" si="551"/>
        <v/>
      </c>
      <c r="S529" s="95" t="str">
        <f>IFERROR(RANK(R529, R527:R541),"")</f>
        <v/>
      </c>
      <c r="T529" s="447"/>
      <c r="U529" s="95"/>
      <c r="V529" s="95"/>
      <c r="W529" s="177" t="str">
        <f t="shared" si="552"/>
        <v/>
      </c>
      <c r="X529" s="95" t="str">
        <f>IFERROR(RANK(W529, W527:W541),"")</f>
        <v/>
      </c>
      <c r="Y529" s="447"/>
      <c r="Z529" s="95"/>
      <c r="AA529" s="95"/>
      <c r="AB529" s="177" t="str">
        <f t="shared" si="553"/>
        <v/>
      </c>
      <c r="AC529" s="95" t="str">
        <f>IFERROR(RANK(AB529, AB527:AB541),"")</f>
        <v/>
      </c>
      <c r="AD529" s="447"/>
      <c r="AE529" s="95"/>
      <c r="AF529" s="95"/>
      <c r="AG529" s="177" t="str">
        <f t="shared" si="554"/>
        <v/>
      </c>
      <c r="AH529" s="95" t="str">
        <f>IFERROR(RANK(AG529, AG527:AG541),"")</f>
        <v/>
      </c>
      <c r="AI529" s="447"/>
      <c r="AJ529" s="95"/>
      <c r="AK529" s="95"/>
      <c r="AL529" s="177" t="str">
        <f t="shared" si="555"/>
        <v/>
      </c>
      <c r="AM529" s="95" t="str">
        <f>IFERROR(RANK(AL529, AL527:AL541),"")</f>
        <v/>
      </c>
      <c r="AN529" s="447"/>
      <c r="AO529" s="95"/>
      <c r="AP529" s="95"/>
      <c r="AQ529" s="177" t="str">
        <f t="shared" si="556"/>
        <v/>
      </c>
      <c r="AR529" s="95" t="str">
        <f>IFERROR(RANK(AQ529, AQ527:AQ541),"")</f>
        <v/>
      </c>
      <c r="AS529" s="447"/>
      <c r="AT529" s="95"/>
      <c r="AU529" s="95"/>
      <c r="AV529" s="177" t="str">
        <f t="shared" si="557"/>
        <v/>
      </c>
      <c r="AW529" s="95" t="str">
        <f>IFERROR(RANK(AV529, AV527:AV541),"")</f>
        <v/>
      </c>
      <c r="AX529" s="447"/>
    </row>
    <row r="530" spans="2:50" hidden="1">
      <c r="B530" s="456"/>
      <c r="C530" s="95">
        <f t="shared" si="549"/>
        <v>4</v>
      </c>
      <c r="D530" s="95"/>
      <c r="E530" s="95"/>
      <c r="F530" s="95"/>
      <c r="G530" s="177" t="str">
        <f t="shared" si="550"/>
        <v/>
      </c>
      <c r="H530" s="447"/>
      <c r="I530" s="153" t="str">
        <f>IFERROR(AVERAGE(P530,U530,Z530,AE530,AJ530,AO530,AT530),"")</f>
        <v/>
      </c>
      <c r="J530" s="153" t="str">
        <f>IFERROR(AVERAGE(Q530,V530,AA530,AF530,AK530,AP530,AU530),"")</f>
        <v/>
      </c>
      <c r="K530" s="154" t="str">
        <f>IFERROR(AVERAGE(R530,W530,AB530,AG530,AL530,AQ530,AV530),"")</f>
        <v/>
      </c>
      <c r="L530" s="458"/>
      <c r="M530" s="153" t="str">
        <f>IFERROR(RANK(K530, K527:K541),"")</f>
        <v/>
      </c>
      <c r="N530" s="448"/>
      <c r="O530" s="448"/>
      <c r="P530" s="95"/>
      <c r="Q530" s="95"/>
      <c r="R530" s="177" t="str">
        <f t="shared" si="551"/>
        <v/>
      </c>
      <c r="S530" s="95" t="str">
        <f>IFERROR(RANK(R530, R527:R541),"")</f>
        <v/>
      </c>
      <c r="T530" s="447"/>
      <c r="U530" s="95"/>
      <c r="V530" s="95"/>
      <c r="W530" s="177" t="str">
        <f t="shared" si="552"/>
        <v/>
      </c>
      <c r="X530" s="95" t="str">
        <f>IFERROR(RANK(W530, W527:W541),"")</f>
        <v/>
      </c>
      <c r="Y530" s="447"/>
      <c r="Z530" s="95"/>
      <c r="AA530" s="95"/>
      <c r="AB530" s="177" t="str">
        <f t="shared" si="553"/>
        <v/>
      </c>
      <c r="AC530" s="95" t="str">
        <f>IFERROR(RANK(AB530, AB527:AB541),"")</f>
        <v/>
      </c>
      <c r="AD530" s="447"/>
      <c r="AE530" s="95"/>
      <c r="AF530" s="95"/>
      <c r="AG530" s="177" t="str">
        <f t="shared" si="554"/>
        <v/>
      </c>
      <c r="AH530" s="95" t="str">
        <f>IFERROR(RANK(AG530, AG527:AG541),"")</f>
        <v/>
      </c>
      <c r="AI530" s="447"/>
      <c r="AJ530" s="95"/>
      <c r="AK530" s="95"/>
      <c r="AL530" s="177" t="str">
        <f t="shared" si="555"/>
        <v/>
      </c>
      <c r="AM530" s="95" t="str">
        <f>IFERROR(RANK(AL530, AL527:AL541),"")</f>
        <v/>
      </c>
      <c r="AN530" s="447"/>
      <c r="AO530" s="95"/>
      <c r="AP530" s="95"/>
      <c r="AQ530" s="177" t="str">
        <f t="shared" si="556"/>
        <v/>
      </c>
      <c r="AR530" s="95" t="str">
        <f>IFERROR(RANK(AQ530, AQ527:AQ541),"")</f>
        <v/>
      </c>
      <c r="AS530" s="447"/>
      <c r="AT530" s="95"/>
      <c r="AU530" s="95"/>
      <c r="AV530" s="177" t="str">
        <f t="shared" si="557"/>
        <v/>
      </c>
      <c r="AW530" s="95" t="str">
        <f>IFERROR(RANK(AV530, AV527:AV541),"")</f>
        <v/>
      </c>
      <c r="AX530" s="447"/>
    </row>
    <row r="531" spans="2:50" hidden="1">
      <c r="B531" s="456"/>
      <c r="C531" s="95">
        <f t="shared" si="549"/>
        <v>5</v>
      </c>
      <c r="D531" s="95"/>
      <c r="E531" s="95"/>
      <c r="F531" s="95"/>
      <c r="G531" s="177" t="str">
        <f t="shared" si="550"/>
        <v/>
      </c>
      <c r="H531" s="447"/>
      <c r="I531" s="153" t="str">
        <f t="shared" ref="I531:I541" si="558">IFERROR(AVERAGE(P531,U531,Z531,AE531,AJ531,AO531,AT531),"")</f>
        <v/>
      </c>
      <c r="J531" s="153" t="str">
        <f t="shared" ref="J531:J541" si="559">IFERROR(AVERAGE(Q531,V531,AA531,AF531,AK531,AP531,AU531),"")</f>
        <v/>
      </c>
      <c r="K531" s="154" t="str">
        <f t="shared" ref="K531:K541" si="560">IFERROR(AVERAGE(R531,W531,AB531,AG531,AL531,AQ531,AV531),"")</f>
        <v/>
      </c>
      <c r="L531" s="458"/>
      <c r="M531" s="153" t="str">
        <f>IFERROR(RANK(K531, K527:K541),"")</f>
        <v/>
      </c>
      <c r="N531" s="448"/>
      <c r="O531" s="448"/>
      <c r="P531" s="95"/>
      <c r="Q531" s="95"/>
      <c r="R531" s="177" t="str">
        <f t="shared" si="551"/>
        <v/>
      </c>
      <c r="S531" s="95" t="str">
        <f>IFERROR(RANK(R531, R527:R541),"")</f>
        <v/>
      </c>
      <c r="T531" s="447"/>
      <c r="U531" s="95"/>
      <c r="V531" s="95"/>
      <c r="W531" s="177" t="str">
        <f t="shared" si="552"/>
        <v/>
      </c>
      <c r="X531" s="95" t="str">
        <f>IFERROR(RANK(W531, W527:W541),"")</f>
        <v/>
      </c>
      <c r="Y531" s="447"/>
      <c r="Z531" s="95"/>
      <c r="AA531" s="95"/>
      <c r="AB531" s="177" t="str">
        <f t="shared" si="553"/>
        <v/>
      </c>
      <c r="AC531" s="95" t="str">
        <f>IFERROR(RANK(AB531, AB527:AB541),"")</f>
        <v/>
      </c>
      <c r="AD531" s="447"/>
      <c r="AE531" s="95"/>
      <c r="AF531" s="95"/>
      <c r="AG531" s="177" t="str">
        <f t="shared" si="554"/>
        <v/>
      </c>
      <c r="AH531" s="95" t="str">
        <f>IFERROR(RANK(AG531, AG527:AG541),"")</f>
        <v/>
      </c>
      <c r="AI531" s="447"/>
      <c r="AJ531" s="95"/>
      <c r="AK531" s="95"/>
      <c r="AL531" s="177" t="str">
        <f t="shared" si="555"/>
        <v/>
      </c>
      <c r="AM531" s="95" t="str">
        <f>IFERROR(RANK(AL531, AL527:AL541),"")</f>
        <v/>
      </c>
      <c r="AN531" s="447"/>
      <c r="AO531" s="95"/>
      <c r="AP531" s="95"/>
      <c r="AQ531" s="177" t="str">
        <f t="shared" si="556"/>
        <v/>
      </c>
      <c r="AR531" s="95" t="str">
        <f>IFERROR(RANK(AQ531, AQ527:AQ541),"")</f>
        <v/>
      </c>
      <c r="AS531" s="447"/>
      <c r="AT531" s="95"/>
      <c r="AU531" s="95"/>
      <c r="AV531" s="177" t="str">
        <f t="shared" si="557"/>
        <v/>
      </c>
      <c r="AW531" s="95" t="str">
        <f>IFERROR(RANK(AV531, AV527:AV541),"")</f>
        <v/>
      </c>
      <c r="AX531" s="447"/>
    </row>
    <row r="532" spans="2:50" hidden="1">
      <c r="B532" s="456"/>
      <c r="C532" s="95">
        <f t="shared" si="549"/>
        <v>6</v>
      </c>
      <c r="D532" s="95"/>
      <c r="E532" s="95"/>
      <c r="F532" s="95"/>
      <c r="G532" s="177" t="str">
        <f t="shared" si="550"/>
        <v/>
      </c>
      <c r="H532" s="447"/>
      <c r="I532" s="153" t="str">
        <f t="shared" si="558"/>
        <v/>
      </c>
      <c r="J532" s="153" t="str">
        <f t="shared" si="559"/>
        <v/>
      </c>
      <c r="K532" s="154" t="str">
        <f t="shared" si="560"/>
        <v/>
      </c>
      <c r="L532" s="458"/>
      <c r="M532" s="153" t="str">
        <f>IFERROR(RANK(K532, K527:K541),"")</f>
        <v/>
      </c>
      <c r="N532" s="448"/>
      <c r="O532" s="448"/>
      <c r="P532" s="95"/>
      <c r="Q532" s="95"/>
      <c r="R532" s="177" t="str">
        <f t="shared" si="551"/>
        <v/>
      </c>
      <c r="S532" s="95" t="str">
        <f>IFERROR(RANK(R532, R527:R541),"")</f>
        <v/>
      </c>
      <c r="T532" s="447"/>
      <c r="U532" s="95"/>
      <c r="V532" s="95"/>
      <c r="W532" s="177" t="str">
        <f t="shared" si="552"/>
        <v/>
      </c>
      <c r="X532" s="95" t="str">
        <f>IFERROR(RANK(W532, W527:W541),"")</f>
        <v/>
      </c>
      <c r="Y532" s="447"/>
      <c r="Z532" s="95"/>
      <c r="AA532" s="95"/>
      <c r="AB532" s="177" t="str">
        <f t="shared" si="553"/>
        <v/>
      </c>
      <c r="AC532" s="95" t="str">
        <f>IFERROR(RANK(AB532, AB527:AB541),"")</f>
        <v/>
      </c>
      <c r="AD532" s="447"/>
      <c r="AE532" s="95"/>
      <c r="AF532" s="95"/>
      <c r="AG532" s="177" t="str">
        <f t="shared" si="554"/>
        <v/>
      </c>
      <c r="AH532" s="95" t="str">
        <f>IFERROR(RANK(AG532, AG527:AG541),"")</f>
        <v/>
      </c>
      <c r="AI532" s="447"/>
      <c r="AJ532" s="95"/>
      <c r="AK532" s="95"/>
      <c r="AL532" s="177" t="str">
        <f t="shared" si="555"/>
        <v/>
      </c>
      <c r="AM532" s="95" t="str">
        <f>IFERROR(RANK(AL532, AL527:AL541),"")</f>
        <v/>
      </c>
      <c r="AN532" s="447"/>
      <c r="AO532" s="95"/>
      <c r="AP532" s="95"/>
      <c r="AQ532" s="177" t="str">
        <f t="shared" si="556"/>
        <v/>
      </c>
      <c r="AR532" s="95" t="str">
        <f>IFERROR(RANK(AQ532, AQ527:AQ541),"")</f>
        <v/>
      </c>
      <c r="AS532" s="447"/>
      <c r="AT532" s="95"/>
      <c r="AU532" s="95"/>
      <c r="AV532" s="177" t="str">
        <f t="shared" si="557"/>
        <v/>
      </c>
      <c r="AW532" s="95" t="str">
        <f>IFERROR(RANK(AV532, AV527:AV541),"")</f>
        <v/>
      </c>
      <c r="AX532" s="447"/>
    </row>
    <row r="533" spans="2:50" hidden="1">
      <c r="B533" s="456"/>
      <c r="C533" s="95">
        <f t="shared" si="549"/>
        <v>7</v>
      </c>
      <c r="D533" s="95"/>
      <c r="E533" s="95"/>
      <c r="F533" s="95"/>
      <c r="G533" s="177" t="str">
        <f t="shared" si="550"/>
        <v/>
      </c>
      <c r="H533" s="447"/>
      <c r="I533" s="153" t="str">
        <f t="shared" si="558"/>
        <v/>
      </c>
      <c r="J533" s="153" t="str">
        <f t="shared" si="559"/>
        <v/>
      </c>
      <c r="K533" s="154" t="str">
        <f t="shared" si="560"/>
        <v/>
      </c>
      <c r="L533" s="458"/>
      <c r="M533" s="153" t="str">
        <f>IFERROR(RANK(K533, K527:K541),"")</f>
        <v/>
      </c>
      <c r="N533" s="448"/>
      <c r="O533" s="448"/>
      <c r="P533" s="95"/>
      <c r="Q533" s="95"/>
      <c r="R533" s="177" t="str">
        <f t="shared" si="551"/>
        <v/>
      </c>
      <c r="S533" s="95" t="str">
        <f>IFERROR(RANK(R533, R527:R541),"")</f>
        <v/>
      </c>
      <c r="T533" s="447"/>
      <c r="U533" s="95"/>
      <c r="V533" s="95"/>
      <c r="W533" s="177" t="str">
        <f t="shared" si="552"/>
        <v/>
      </c>
      <c r="X533" s="95" t="str">
        <f>IFERROR(RANK(W533, W527:W541),"")</f>
        <v/>
      </c>
      <c r="Y533" s="447"/>
      <c r="Z533" s="95"/>
      <c r="AA533" s="95"/>
      <c r="AB533" s="177" t="str">
        <f t="shared" si="553"/>
        <v/>
      </c>
      <c r="AC533" s="95" t="str">
        <f>IFERROR(RANK(AB533, AB527:AB541),"")</f>
        <v/>
      </c>
      <c r="AD533" s="447"/>
      <c r="AE533" s="95"/>
      <c r="AF533" s="95"/>
      <c r="AG533" s="177" t="str">
        <f t="shared" si="554"/>
        <v/>
      </c>
      <c r="AH533" s="95" t="str">
        <f>IFERROR(RANK(AG533, AG527:AG541),"")</f>
        <v/>
      </c>
      <c r="AI533" s="447"/>
      <c r="AJ533" s="95"/>
      <c r="AK533" s="95"/>
      <c r="AL533" s="177" t="str">
        <f t="shared" si="555"/>
        <v/>
      </c>
      <c r="AM533" s="95" t="str">
        <f>IFERROR(RANK(AL533, AL527:AL541),"")</f>
        <v/>
      </c>
      <c r="AN533" s="447"/>
      <c r="AO533" s="95"/>
      <c r="AP533" s="95"/>
      <c r="AQ533" s="177" t="str">
        <f t="shared" si="556"/>
        <v/>
      </c>
      <c r="AR533" s="95" t="str">
        <f>IFERROR(RANK(AQ533, AQ527:AQ541),"")</f>
        <v/>
      </c>
      <c r="AS533" s="447"/>
      <c r="AT533" s="95"/>
      <c r="AU533" s="95"/>
      <c r="AV533" s="177" t="str">
        <f t="shared" si="557"/>
        <v/>
      </c>
      <c r="AW533" s="95" t="str">
        <f>IFERROR(RANK(AV533, AV527:AV541),"")</f>
        <v/>
      </c>
      <c r="AX533" s="447"/>
    </row>
    <row r="534" spans="2:50" hidden="1">
      <c r="B534" s="456"/>
      <c r="C534" s="95">
        <f t="shared" si="549"/>
        <v>8</v>
      </c>
      <c r="D534" s="95"/>
      <c r="E534" s="95"/>
      <c r="F534" s="95"/>
      <c r="G534" s="177" t="str">
        <f t="shared" si="550"/>
        <v/>
      </c>
      <c r="H534" s="447"/>
      <c r="I534" s="153" t="str">
        <f t="shared" si="558"/>
        <v/>
      </c>
      <c r="J534" s="153" t="str">
        <f t="shared" si="559"/>
        <v/>
      </c>
      <c r="K534" s="154" t="str">
        <f t="shared" si="560"/>
        <v/>
      </c>
      <c r="L534" s="458"/>
      <c r="M534" s="153" t="str">
        <f>IFERROR(RANK(K534, K527:K541),"")</f>
        <v/>
      </c>
      <c r="N534" s="448"/>
      <c r="O534" s="448"/>
      <c r="P534" s="95"/>
      <c r="Q534" s="95"/>
      <c r="R534" s="177" t="str">
        <f t="shared" si="551"/>
        <v/>
      </c>
      <c r="S534" s="95" t="str">
        <f>IFERROR(RANK(R534, R527:R541),"")</f>
        <v/>
      </c>
      <c r="T534" s="447"/>
      <c r="U534" s="95"/>
      <c r="V534" s="95"/>
      <c r="W534" s="177" t="str">
        <f t="shared" si="552"/>
        <v/>
      </c>
      <c r="X534" s="95" t="str">
        <f>IFERROR(RANK(W534, W527:W541),"")</f>
        <v/>
      </c>
      <c r="Y534" s="447"/>
      <c r="Z534" s="95"/>
      <c r="AA534" s="95"/>
      <c r="AB534" s="177" t="str">
        <f t="shared" si="553"/>
        <v/>
      </c>
      <c r="AC534" s="95" t="str">
        <f>IFERROR(RANK(AB534, AB527:AB541),"")</f>
        <v/>
      </c>
      <c r="AD534" s="447"/>
      <c r="AE534" s="95"/>
      <c r="AF534" s="95"/>
      <c r="AG534" s="177" t="str">
        <f t="shared" si="554"/>
        <v/>
      </c>
      <c r="AH534" s="95" t="str">
        <f>IFERROR(RANK(AG534, AG527:AG541),"")</f>
        <v/>
      </c>
      <c r="AI534" s="447"/>
      <c r="AJ534" s="95"/>
      <c r="AK534" s="95"/>
      <c r="AL534" s="177" t="str">
        <f t="shared" si="555"/>
        <v/>
      </c>
      <c r="AM534" s="95" t="str">
        <f>IFERROR(RANK(AL534, AL527:AL541),"")</f>
        <v/>
      </c>
      <c r="AN534" s="447"/>
      <c r="AO534" s="95"/>
      <c r="AP534" s="95"/>
      <c r="AQ534" s="177" t="str">
        <f t="shared" si="556"/>
        <v/>
      </c>
      <c r="AR534" s="95" t="str">
        <f>IFERROR(RANK(AQ534, AQ527:AQ541),"")</f>
        <v/>
      </c>
      <c r="AS534" s="447"/>
      <c r="AT534" s="95"/>
      <c r="AU534" s="95"/>
      <c r="AV534" s="177" t="str">
        <f t="shared" si="557"/>
        <v/>
      </c>
      <c r="AW534" s="95" t="str">
        <f>IFERROR(RANK(AV534, AV527:AV541),"")</f>
        <v/>
      </c>
      <c r="AX534" s="447"/>
    </row>
    <row r="535" spans="2:50" hidden="1">
      <c r="B535" s="456"/>
      <c r="C535" s="95">
        <f t="shared" si="549"/>
        <v>9</v>
      </c>
      <c r="D535" s="95"/>
      <c r="E535" s="95"/>
      <c r="F535" s="95"/>
      <c r="G535" s="177" t="str">
        <f t="shared" si="550"/>
        <v/>
      </c>
      <c r="H535" s="447"/>
      <c r="I535" s="153" t="str">
        <f t="shared" si="558"/>
        <v/>
      </c>
      <c r="J535" s="153" t="str">
        <f t="shared" si="559"/>
        <v/>
      </c>
      <c r="K535" s="154" t="str">
        <f t="shared" si="560"/>
        <v/>
      </c>
      <c r="L535" s="458"/>
      <c r="M535" s="153" t="str">
        <f>IFERROR(RANK(K535, K527:K541),"")</f>
        <v/>
      </c>
      <c r="N535" s="448"/>
      <c r="O535" s="448"/>
      <c r="P535" s="95"/>
      <c r="Q535" s="95"/>
      <c r="R535" s="177" t="str">
        <f t="shared" si="551"/>
        <v/>
      </c>
      <c r="S535" s="95" t="str">
        <f>IFERROR(RANK(R535, R527:R541),"")</f>
        <v/>
      </c>
      <c r="T535" s="447"/>
      <c r="U535" s="95"/>
      <c r="V535" s="95"/>
      <c r="W535" s="177" t="str">
        <f t="shared" si="552"/>
        <v/>
      </c>
      <c r="X535" s="95" t="str">
        <f>IFERROR(RANK(W535, W527:W541),"")</f>
        <v/>
      </c>
      <c r="Y535" s="447"/>
      <c r="Z535" s="95"/>
      <c r="AA535" s="95"/>
      <c r="AB535" s="177" t="str">
        <f t="shared" si="553"/>
        <v/>
      </c>
      <c r="AC535" s="95" t="str">
        <f>IFERROR(RANK(AB535, AB527:AB541),"")</f>
        <v/>
      </c>
      <c r="AD535" s="447"/>
      <c r="AE535" s="95"/>
      <c r="AF535" s="95"/>
      <c r="AG535" s="177" t="str">
        <f t="shared" si="554"/>
        <v/>
      </c>
      <c r="AH535" s="95" t="str">
        <f>IFERROR(RANK(AG535, AG527:AG541),"")</f>
        <v/>
      </c>
      <c r="AI535" s="447"/>
      <c r="AJ535" s="95"/>
      <c r="AK535" s="95"/>
      <c r="AL535" s="177" t="str">
        <f t="shared" si="555"/>
        <v/>
      </c>
      <c r="AM535" s="95" t="str">
        <f>IFERROR(RANK(AL535, AL527:AL541),"")</f>
        <v/>
      </c>
      <c r="AN535" s="447"/>
      <c r="AO535" s="95"/>
      <c r="AP535" s="95"/>
      <c r="AQ535" s="177" t="str">
        <f t="shared" si="556"/>
        <v/>
      </c>
      <c r="AR535" s="95" t="str">
        <f>IFERROR(RANK(AQ535, AQ527:AQ541),"")</f>
        <v/>
      </c>
      <c r="AS535" s="447"/>
      <c r="AT535" s="95"/>
      <c r="AU535" s="95"/>
      <c r="AV535" s="177" t="str">
        <f t="shared" si="557"/>
        <v/>
      </c>
      <c r="AW535" s="95" t="str">
        <f>IFERROR(RANK(AV535, AV527:AV541),"")</f>
        <v/>
      </c>
      <c r="AX535" s="447"/>
    </row>
    <row r="536" spans="2:50" hidden="1">
      <c r="B536" s="456"/>
      <c r="C536" s="95">
        <f t="shared" si="549"/>
        <v>10</v>
      </c>
      <c r="D536" s="95"/>
      <c r="E536" s="95"/>
      <c r="F536" s="95"/>
      <c r="G536" s="177" t="str">
        <f t="shared" si="550"/>
        <v/>
      </c>
      <c r="H536" s="447"/>
      <c r="I536" s="153" t="str">
        <f t="shared" si="558"/>
        <v/>
      </c>
      <c r="J536" s="153" t="str">
        <f t="shared" si="559"/>
        <v/>
      </c>
      <c r="K536" s="154" t="str">
        <f t="shared" si="560"/>
        <v/>
      </c>
      <c r="L536" s="458"/>
      <c r="M536" s="153" t="str">
        <f>IFERROR(RANK(K536, K527:K541),"")</f>
        <v/>
      </c>
      <c r="N536" s="448"/>
      <c r="O536" s="448"/>
      <c r="P536" s="95"/>
      <c r="Q536" s="95"/>
      <c r="R536" s="177" t="str">
        <f t="shared" si="551"/>
        <v/>
      </c>
      <c r="S536" s="95" t="str">
        <f>IFERROR(RANK(R536, R527:R541),"")</f>
        <v/>
      </c>
      <c r="T536" s="447"/>
      <c r="U536" s="95"/>
      <c r="V536" s="95"/>
      <c r="W536" s="177" t="str">
        <f t="shared" si="552"/>
        <v/>
      </c>
      <c r="X536" s="95" t="str">
        <f>IFERROR(RANK(W536, W527:W541),"")</f>
        <v/>
      </c>
      <c r="Y536" s="447"/>
      <c r="Z536" s="95"/>
      <c r="AA536" s="95"/>
      <c r="AB536" s="177" t="str">
        <f t="shared" si="553"/>
        <v/>
      </c>
      <c r="AC536" s="95" t="str">
        <f>IFERROR(RANK(AB536, AB527:AB541),"")</f>
        <v/>
      </c>
      <c r="AD536" s="447"/>
      <c r="AE536" s="95"/>
      <c r="AF536" s="95"/>
      <c r="AG536" s="177" t="str">
        <f t="shared" si="554"/>
        <v/>
      </c>
      <c r="AH536" s="95" t="str">
        <f>IFERROR(RANK(AG536, AG527:AG541),"")</f>
        <v/>
      </c>
      <c r="AI536" s="447"/>
      <c r="AJ536" s="95"/>
      <c r="AK536" s="95"/>
      <c r="AL536" s="177" t="str">
        <f t="shared" si="555"/>
        <v/>
      </c>
      <c r="AM536" s="95" t="str">
        <f>IFERROR(RANK(AL536, AL527:AL541),"")</f>
        <v/>
      </c>
      <c r="AN536" s="447"/>
      <c r="AO536" s="95"/>
      <c r="AP536" s="95"/>
      <c r="AQ536" s="177" t="str">
        <f t="shared" si="556"/>
        <v/>
      </c>
      <c r="AR536" s="95" t="str">
        <f>IFERROR(RANK(AQ536, AQ527:AQ541),"")</f>
        <v/>
      </c>
      <c r="AS536" s="447"/>
      <c r="AT536" s="95"/>
      <c r="AU536" s="95"/>
      <c r="AV536" s="177" t="str">
        <f t="shared" si="557"/>
        <v/>
      </c>
      <c r="AW536" s="95" t="str">
        <f>IFERROR(RANK(AV536, AV527:AV541),"")</f>
        <v/>
      </c>
      <c r="AX536" s="447"/>
    </row>
    <row r="537" spans="2:50" hidden="1">
      <c r="B537" s="456"/>
      <c r="C537" s="95">
        <f t="shared" si="549"/>
        <v>11</v>
      </c>
      <c r="D537" s="95"/>
      <c r="E537" s="95"/>
      <c r="F537" s="95"/>
      <c r="G537" s="177" t="str">
        <f t="shared" si="550"/>
        <v/>
      </c>
      <c r="H537" s="447"/>
      <c r="I537" s="153" t="str">
        <f t="shared" si="558"/>
        <v/>
      </c>
      <c r="J537" s="153" t="str">
        <f t="shared" si="559"/>
        <v/>
      </c>
      <c r="K537" s="154" t="str">
        <f t="shared" si="560"/>
        <v/>
      </c>
      <c r="L537" s="458"/>
      <c r="M537" s="153" t="str">
        <f>IFERROR(RANK(K537, K527:K541),"")</f>
        <v/>
      </c>
      <c r="N537" s="448"/>
      <c r="O537" s="448"/>
      <c r="P537" s="95"/>
      <c r="Q537" s="95"/>
      <c r="R537" s="177" t="str">
        <f t="shared" si="551"/>
        <v/>
      </c>
      <c r="S537" s="95" t="str">
        <f>IFERROR(RANK(R537, R527:R541),"")</f>
        <v/>
      </c>
      <c r="T537" s="447"/>
      <c r="U537" s="95"/>
      <c r="V537" s="95"/>
      <c r="W537" s="177" t="str">
        <f t="shared" si="552"/>
        <v/>
      </c>
      <c r="X537" s="95" t="str">
        <f>IFERROR(RANK(W537, W527:W541),"")</f>
        <v/>
      </c>
      <c r="Y537" s="447"/>
      <c r="Z537" s="95"/>
      <c r="AA537" s="95"/>
      <c r="AB537" s="177" t="str">
        <f t="shared" si="553"/>
        <v/>
      </c>
      <c r="AC537" s="95" t="str">
        <f>IFERROR(RANK(AB537, AB527:AB541),"")</f>
        <v/>
      </c>
      <c r="AD537" s="447"/>
      <c r="AE537" s="95"/>
      <c r="AF537" s="95"/>
      <c r="AG537" s="177" t="str">
        <f t="shared" si="554"/>
        <v/>
      </c>
      <c r="AH537" s="95" t="str">
        <f>IFERROR(RANK(AG537, AG527:AG541),"")</f>
        <v/>
      </c>
      <c r="AI537" s="447"/>
      <c r="AJ537" s="95"/>
      <c r="AK537" s="95"/>
      <c r="AL537" s="177" t="str">
        <f t="shared" si="555"/>
        <v/>
      </c>
      <c r="AM537" s="95" t="str">
        <f>IFERROR(RANK(AL537, AL527:AL541),"")</f>
        <v/>
      </c>
      <c r="AN537" s="447"/>
      <c r="AO537" s="95"/>
      <c r="AP537" s="95"/>
      <c r="AQ537" s="177" t="str">
        <f t="shared" si="556"/>
        <v/>
      </c>
      <c r="AR537" s="95" t="str">
        <f>IFERROR(RANK(AQ537, AQ527:AQ541),"")</f>
        <v/>
      </c>
      <c r="AS537" s="447"/>
      <c r="AT537" s="95"/>
      <c r="AU537" s="95"/>
      <c r="AV537" s="177" t="str">
        <f t="shared" si="557"/>
        <v/>
      </c>
      <c r="AW537" s="95" t="str">
        <f>IFERROR(RANK(AV537, AV527:AV541),"")</f>
        <v/>
      </c>
      <c r="AX537" s="447"/>
    </row>
    <row r="538" spans="2:50" hidden="1">
      <c r="B538" s="456"/>
      <c r="C538" s="95">
        <f t="shared" si="549"/>
        <v>12</v>
      </c>
      <c r="D538" s="95"/>
      <c r="E538" s="95"/>
      <c r="F538" s="95"/>
      <c r="G538" s="177" t="str">
        <f t="shared" si="550"/>
        <v/>
      </c>
      <c r="H538" s="447"/>
      <c r="I538" s="153" t="str">
        <f t="shared" si="558"/>
        <v/>
      </c>
      <c r="J538" s="153" t="str">
        <f t="shared" si="559"/>
        <v/>
      </c>
      <c r="K538" s="154" t="str">
        <f t="shared" si="560"/>
        <v/>
      </c>
      <c r="L538" s="458"/>
      <c r="M538" s="153" t="str">
        <f>IFERROR(RANK(K538, K527:K541),"")</f>
        <v/>
      </c>
      <c r="N538" s="448"/>
      <c r="O538" s="448"/>
      <c r="P538" s="95"/>
      <c r="Q538" s="95"/>
      <c r="R538" s="177" t="str">
        <f t="shared" si="551"/>
        <v/>
      </c>
      <c r="S538" s="95" t="str">
        <f>IFERROR(RANK(R538, R527:R541),"")</f>
        <v/>
      </c>
      <c r="T538" s="447"/>
      <c r="U538" s="95"/>
      <c r="V538" s="95"/>
      <c r="W538" s="177" t="str">
        <f t="shared" si="552"/>
        <v/>
      </c>
      <c r="X538" s="95" t="str">
        <f>IFERROR(RANK(W538, W527:W541),"")</f>
        <v/>
      </c>
      <c r="Y538" s="447"/>
      <c r="Z538" s="95"/>
      <c r="AA538" s="95"/>
      <c r="AB538" s="177" t="str">
        <f t="shared" si="553"/>
        <v/>
      </c>
      <c r="AC538" s="95" t="str">
        <f>IFERROR(RANK(AB538, AB527:AB541),"")</f>
        <v/>
      </c>
      <c r="AD538" s="447"/>
      <c r="AE538" s="95"/>
      <c r="AF538" s="95"/>
      <c r="AG538" s="177" t="str">
        <f t="shared" si="554"/>
        <v/>
      </c>
      <c r="AH538" s="95" t="str">
        <f>IFERROR(RANK(AG538, AG527:AG541),"")</f>
        <v/>
      </c>
      <c r="AI538" s="447"/>
      <c r="AJ538" s="95"/>
      <c r="AK538" s="95"/>
      <c r="AL538" s="177" t="str">
        <f t="shared" si="555"/>
        <v/>
      </c>
      <c r="AM538" s="95" t="str">
        <f>IFERROR(RANK(AL538, AL527:AL541),"")</f>
        <v/>
      </c>
      <c r="AN538" s="447"/>
      <c r="AO538" s="95"/>
      <c r="AP538" s="95"/>
      <c r="AQ538" s="177" t="str">
        <f t="shared" si="556"/>
        <v/>
      </c>
      <c r="AR538" s="95" t="str">
        <f>IFERROR(RANK(AQ538, AQ527:AQ541),"")</f>
        <v/>
      </c>
      <c r="AS538" s="447"/>
      <c r="AT538" s="95"/>
      <c r="AU538" s="95"/>
      <c r="AV538" s="177" t="str">
        <f t="shared" si="557"/>
        <v/>
      </c>
      <c r="AW538" s="95" t="str">
        <f>IFERROR(RANK(AV538, AV527:AV541),"")</f>
        <v/>
      </c>
      <c r="AX538" s="447"/>
    </row>
    <row r="539" spans="2:50" hidden="1">
      <c r="B539" s="456"/>
      <c r="C539" s="95">
        <f t="shared" si="549"/>
        <v>13</v>
      </c>
      <c r="D539" s="95"/>
      <c r="E539" s="95"/>
      <c r="F539" s="95"/>
      <c r="G539" s="177" t="str">
        <f t="shared" si="550"/>
        <v/>
      </c>
      <c r="H539" s="447"/>
      <c r="I539" s="153" t="str">
        <f t="shared" si="558"/>
        <v/>
      </c>
      <c r="J539" s="153" t="str">
        <f t="shared" si="559"/>
        <v/>
      </c>
      <c r="K539" s="154" t="str">
        <f t="shared" si="560"/>
        <v/>
      </c>
      <c r="L539" s="458"/>
      <c r="M539" s="153" t="str">
        <f>IFERROR(RANK(K539, K527:K541),"")</f>
        <v/>
      </c>
      <c r="N539" s="448"/>
      <c r="O539" s="448"/>
      <c r="P539" s="95"/>
      <c r="Q539" s="95"/>
      <c r="R539" s="177" t="str">
        <f t="shared" si="551"/>
        <v/>
      </c>
      <c r="S539" s="95" t="str">
        <f>IFERROR(RANK(R539, R527:R541),"")</f>
        <v/>
      </c>
      <c r="T539" s="447"/>
      <c r="U539" s="95"/>
      <c r="V539" s="95"/>
      <c r="W539" s="177" t="str">
        <f t="shared" si="552"/>
        <v/>
      </c>
      <c r="X539" s="95" t="str">
        <f>IFERROR(RANK(W539, W527:W541),"")</f>
        <v/>
      </c>
      <c r="Y539" s="447"/>
      <c r="Z539" s="95"/>
      <c r="AA539" s="95"/>
      <c r="AB539" s="177" t="str">
        <f t="shared" si="553"/>
        <v/>
      </c>
      <c r="AC539" s="95" t="str">
        <f>IFERROR(RANK(AB539, AB527:AB541),"")</f>
        <v/>
      </c>
      <c r="AD539" s="447"/>
      <c r="AE539" s="95"/>
      <c r="AF539" s="95"/>
      <c r="AG539" s="177" t="str">
        <f t="shared" si="554"/>
        <v/>
      </c>
      <c r="AH539" s="95" t="str">
        <f>IFERROR(RANK(AG539, AG527:AG541),"")</f>
        <v/>
      </c>
      <c r="AI539" s="447"/>
      <c r="AJ539" s="95"/>
      <c r="AK539" s="95"/>
      <c r="AL539" s="177" t="str">
        <f t="shared" si="555"/>
        <v/>
      </c>
      <c r="AM539" s="95" t="str">
        <f>IFERROR(RANK(AL539, AL527:AL541),"")</f>
        <v/>
      </c>
      <c r="AN539" s="447"/>
      <c r="AO539" s="95"/>
      <c r="AP539" s="95"/>
      <c r="AQ539" s="177" t="str">
        <f t="shared" si="556"/>
        <v/>
      </c>
      <c r="AR539" s="95" t="str">
        <f>IFERROR(RANK(AQ539, AQ527:AQ541),"")</f>
        <v/>
      </c>
      <c r="AS539" s="447"/>
      <c r="AT539" s="95"/>
      <c r="AU539" s="95"/>
      <c r="AV539" s="177" t="str">
        <f t="shared" si="557"/>
        <v/>
      </c>
      <c r="AW539" s="95" t="str">
        <f>IFERROR(RANK(AV539, AV527:AV541),"")</f>
        <v/>
      </c>
      <c r="AX539" s="447"/>
    </row>
    <row r="540" spans="2:50" hidden="1">
      <c r="B540" s="456"/>
      <c r="C540" s="95">
        <f t="shared" si="549"/>
        <v>14</v>
      </c>
      <c r="D540" s="95"/>
      <c r="E540" s="95"/>
      <c r="F540" s="95"/>
      <c r="G540" s="177" t="str">
        <f t="shared" si="550"/>
        <v/>
      </c>
      <c r="H540" s="447"/>
      <c r="I540" s="153" t="str">
        <f t="shared" si="558"/>
        <v/>
      </c>
      <c r="J540" s="153" t="str">
        <f t="shared" si="559"/>
        <v/>
      </c>
      <c r="K540" s="154" t="str">
        <f t="shared" si="560"/>
        <v/>
      </c>
      <c r="L540" s="458"/>
      <c r="M540" s="153" t="str">
        <f>IFERROR(RANK(K540, K527:K541),"")</f>
        <v/>
      </c>
      <c r="N540" s="448"/>
      <c r="O540" s="448"/>
      <c r="P540" s="95"/>
      <c r="Q540" s="95"/>
      <c r="R540" s="177" t="str">
        <f t="shared" si="551"/>
        <v/>
      </c>
      <c r="S540" s="95" t="str">
        <f>IFERROR(RANK(R540, R527:R541),"")</f>
        <v/>
      </c>
      <c r="T540" s="447"/>
      <c r="U540" s="95"/>
      <c r="V540" s="95"/>
      <c r="W540" s="177" t="str">
        <f t="shared" si="552"/>
        <v/>
      </c>
      <c r="X540" s="95" t="str">
        <f>IFERROR(RANK(W540, W527:W541),"")</f>
        <v/>
      </c>
      <c r="Y540" s="447"/>
      <c r="Z540" s="95"/>
      <c r="AA540" s="95"/>
      <c r="AB540" s="177" t="str">
        <f t="shared" si="553"/>
        <v/>
      </c>
      <c r="AC540" s="95" t="str">
        <f>IFERROR(RANK(AB540, AB527:AB541),"")</f>
        <v/>
      </c>
      <c r="AD540" s="447"/>
      <c r="AE540" s="95"/>
      <c r="AF540" s="95"/>
      <c r="AG540" s="177" t="str">
        <f t="shared" si="554"/>
        <v/>
      </c>
      <c r="AH540" s="95" t="str">
        <f>IFERROR(RANK(AG540, AG527:AG541),"")</f>
        <v/>
      </c>
      <c r="AI540" s="447"/>
      <c r="AJ540" s="95"/>
      <c r="AK540" s="95"/>
      <c r="AL540" s="177" t="str">
        <f t="shared" si="555"/>
        <v/>
      </c>
      <c r="AM540" s="95" t="str">
        <f>IFERROR(RANK(AL540, AL527:AL541),"")</f>
        <v/>
      </c>
      <c r="AN540" s="447"/>
      <c r="AO540" s="95"/>
      <c r="AP540" s="95"/>
      <c r="AQ540" s="177" t="str">
        <f t="shared" si="556"/>
        <v/>
      </c>
      <c r="AR540" s="95" t="str">
        <f>IFERROR(RANK(AQ540, AQ527:AQ541),"")</f>
        <v/>
      </c>
      <c r="AS540" s="447"/>
      <c r="AT540" s="95"/>
      <c r="AU540" s="95"/>
      <c r="AV540" s="177" t="str">
        <f t="shared" si="557"/>
        <v/>
      </c>
      <c r="AW540" s="95" t="str">
        <f>IFERROR(RANK(AV540, AV527:AV541),"")</f>
        <v/>
      </c>
      <c r="AX540" s="447"/>
    </row>
    <row r="541" spans="2:50" hidden="1">
      <c r="B541" s="456"/>
      <c r="C541" s="95">
        <f t="shared" si="549"/>
        <v>15</v>
      </c>
      <c r="D541" s="95"/>
      <c r="E541" s="95"/>
      <c r="F541" s="95"/>
      <c r="G541" s="177" t="str">
        <f t="shared" si="550"/>
        <v/>
      </c>
      <c r="H541" s="447"/>
      <c r="I541" s="153" t="str">
        <f t="shared" si="558"/>
        <v/>
      </c>
      <c r="J541" s="153" t="str">
        <f t="shared" si="559"/>
        <v/>
      </c>
      <c r="K541" s="154" t="str">
        <f t="shared" si="560"/>
        <v/>
      </c>
      <c r="L541" s="459"/>
      <c r="M541" s="153" t="str">
        <f>IFERROR(RANK(K541, K527:K541),"")</f>
        <v/>
      </c>
      <c r="N541" s="448"/>
      <c r="O541" s="448"/>
      <c r="P541" s="95"/>
      <c r="Q541" s="95"/>
      <c r="R541" s="177" t="str">
        <f t="shared" si="551"/>
        <v/>
      </c>
      <c r="S541" s="95" t="str">
        <f>IFERROR(RANK(R541, R527:R541),"")</f>
        <v/>
      </c>
      <c r="T541" s="447"/>
      <c r="U541" s="95"/>
      <c r="V541" s="95"/>
      <c r="W541" s="177" t="str">
        <f t="shared" si="552"/>
        <v/>
      </c>
      <c r="X541" s="95" t="str">
        <f>IFERROR(RANK(W541, W527:W541),"")</f>
        <v/>
      </c>
      <c r="Y541" s="447"/>
      <c r="Z541" s="95"/>
      <c r="AA541" s="95"/>
      <c r="AB541" s="177" t="str">
        <f t="shared" si="553"/>
        <v/>
      </c>
      <c r="AC541" s="95" t="str">
        <f>IFERROR(RANK(AB541, AB527:AB541),"")</f>
        <v/>
      </c>
      <c r="AD541" s="447"/>
      <c r="AE541" s="95"/>
      <c r="AF541" s="95"/>
      <c r="AG541" s="177" t="str">
        <f t="shared" si="554"/>
        <v/>
      </c>
      <c r="AH541" s="95" t="str">
        <f>IFERROR(RANK(AG541, AG527:AG541),"")</f>
        <v/>
      </c>
      <c r="AI541" s="447"/>
      <c r="AJ541" s="95"/>
      <c r="AK541" s="95"/>
      <c r="AL541" s="177" t="str">
        <f t="shared" si="555"/>
        <v/>
      </c>
      <c r="AM541" s="95" t="str">
        <f>IFERROR(RANK(AL541, AL527:AL541),"")</f>
        <v/>
      </c>
      <c r="AN541" s="447"/>
      <c r="AO541" s="95"/>
      <c r="AP541" s="95"/>
      <c r="AQ541" s="177" t="str">
        <f t="shared" si="556"/>
        <v/>
      </c>
      <c r="AR541" s="95" t="str">
        <f>IFERROR(RANK(AQ541, AQ527:AQ541),"")</f>
        <v/>
      </c>
      <c r="AS541" s="447"/>
      <c r="AT541" s="95"/>
      <c r="AU541" s="95"/>
      <c r="AV541" s="177" t="str">
        <f t="shared" si="557"/>
        <v/>
      </c>
      <c r="AW541" s="95" t="str">
        <f>IFERROR(RANK(AV541, AV527:AV541),"")</f>
        <v/>
      </c>
      <c r="AX541" s="447"/>
    </row>
    <row r="542" spans="2:50" ht="15.6">
      <c r="B542" s="460" t="s">
        <v>115</v>
      </c>
      <c r="C542" s="461"/>
      <c r="D542" s="461"/>
      <c r="E542" s="461"/>
      <c r="F542" s="461"/>
      <c r="G542" s="461"/>
      <c r="H542" s="461"/>
      <c r="I542" s="150"/>
      <c r="J542" s="150"/>
      <c r="K542" s="150"/>
      <c r="L542" s="150"/>
      <c r="M542" s="150"/>
      <c r="N542" s="448" t="s">
        <v>116</v>
      </c>
      <c r="O542" s="463" t="s">
        <v>63</v>
      </c>
      <c r="P542" s="465">
        <f>AT522+1</f>
        <v>46056</v>
      </c>
      <c r="Q542" s="456"/>
      <c r="R542" s="456"/>
      <c r="S542" s="456"/>
      <c r="T542" s="456"/>
      <c r="U542" s="465">
        <f>P542+1</f>
        <v>46057</v>
      </c>
      <c r="V542" s="456"/>
      <c r="W542" s="456"/>
      <c r="X542" s="456"/>
      <c r="Y542" s="456"/>
      <c r="Z542" s="465">
        <f>U542+1</f>
        <v>46058</v>
      </c>
      <c r="AA542" s="456"/>
      <c r="AB542" s="456"/>
      <c r="AC542" s="456"/>
      <c r="AD542" s="456"/>
      <c r="AE542" s="465">
        <f>Z542+1</f>
        <v>46059</v>
      </c>
      <c r="AF542" s="456"/>
      <c r="AG542" s="456"/>
      <c r="AH542" s="456"/>
      <c r="AI542" s="456"/>
      <c r="AJ542" s="465">
        <f>AE542+1</f>
        <v>46060</v>
      </c>
      <c r="AK542" s="456"/>
      <c r="AL542" s="456"/>
      <c r="AM542" s="456"/>
      <c r="AN542" s="456"/>
      <c r="AO542" s="465">
        <f>AJ542+1</f>
        <v>46061</v>
      </c>
      <c r="AP542" s="456"/>
      <c r="AQ542" s="456"/>
      <c r="AR542" s="456"/>
      <c r="AS542" s="456"/>
      <c r="AT542" s="465">
        <f>AO542+1</f>
        <v>46062</v>
      </c>
      <c r="AU542" s="456"/>
      <c r="AV542" s="456"/>
      <c r="AW542" s="456"/>
      <c r="AX542" s="456"/>
    </row>
    <row r="543" spans="2:50" ht="15.6">
      <c r="B543" s="462"/>
      <c r="C543" s="462"/>
      <c r="D543" s="462"/>
      <c r="E543" s="462"/>
      <c r="F543" s="462"/>
      <c r="G543" s="462"/>
      <c r="H543" s="462"/>
      <c r="I543" s="150"/>
      <c r="J543" s="150"/>
      <c r="K543" s="150"/>
      <c r="L543" s="150"/>
      <c r="M543" s="150"/>
      <c r="N543" s="448"/>
      <c r="O543" s="464"/>
      <c r="P543" s="465" t="s">
        <v>77</v>
      </c>
      <c r="Q543" s="456"/>
      <c r="R543" s="456"/>
      <c r="S543" s="456"/>
      <c r="T543" s="456"/>
      <c r="U543" s="465" t="s">
        <v>78</v>
      </c>
      <c r="V543" s="456"/>
      <c r="W543" s="456"/>
      <c r="X543" s="456"/>
      <c r="Y543" s="456"/>
      <c r="Z543" s="465" t="s">
        <v>79</v>
      </c>
      <c r="AA543" s="456"/>
      <c r="AB543" s="456"/>
      <c r="AC543" s="456"/>
      <c r="AD543" s="456"/>
      <c r="AE543" s="465" t="s">
        <v>74</v>
      </c>
      <c r="AF543" s="456"/>
      <c r="AG543" s="456"/>
      <c r="AH543" s="456"/>
      <c r="AI543" s="456"/>
      <c r="AJ543" s="465" t="s">
        <v>75</v>
      </c>
      <c r="AK543" s="456"/>
      <c r="AL543" s="456"/>
      <c r="AM543" s="456"/>
      <c r="AN543" s="456"/>
      <c r="AO543" s="465" t="s">
        <v>70</v>
      </c>
      <c r="AP543" s="456"/>
      <c r="AQ543" s="456"/>
      <c r="AR543" s="456"/>
      <c r="AS543" s="456"/>
      <c r="AT543" s="465" t="s">
        <v>76</v>
      </c>
      <c r="AU543" s="456"/>
      <c r="AV543" s="456"/>
      <c r="AW543" s="456"/>
      <c r="AX543" s="456"/>
    </row>
    <row r="544" spans="2:50">
      <c r="B544" s="448" t="s">
        <v>117</v>
      </c>
      <c r="C544" s="448" t="s">
        <v>118</v>
      </c>
      <c r="D544" s="448"/>
      <c r="E544" s="448" t="s">
        <v>119</v>
      </c>
      <c r="F544" s="448"/>
      <c r="G544" s="448"/>
      <c r="H544" s="452" t="s">
        <v>120</v>
      </c>
      <c r="I544" s="455" t="s">
        <v>121</v>
      </c>
      <c r="J544" s="455"/>
      <c r="K544" s="455"/>
      <c r="L544" s="455" t="s">
        <v>120</v>
      </c>
      <c r="M544" s="455" t="s">
        <v>122</v>
      </c>
      <c r="N544" s="448"/>
      <c r="O544" s="448" t="s">
        <v>123</v>
      </c>
      <c r="P544" s="449" t="s">
        <v>124</v>
      </c>
      <c r="Q544" s="450"/>
      <c r="R544" s="450"/>
      <c r="S544" s="451"/>
      <c r="T544" s="448" t="s">
        <v>120</v>
      </c>
      <c r="U544" s="449" t="s">
        <v>124</v>
      </c>
      <c r="V544" s="450"/>
      <c r="W544" s="450"/>
      <c r="X544" s="451"/>
      <c r="Y544" s="448" t="s">
        <v>120</v>
      </c>
      <c r="Z544" s="449" t="s">
        <v>124</v>
      </c>
      <c r="AA544" s="450"/>
      <c r="AB544" s="450"/>
      <c r="AC544" s="451"/>
      <c r="AD544" s="448" t="s">
        <v>120</v>
      </c>
      <c r="AE544" s="449" t="s">
        <v>124</v>
      </c>
      <c r="AF544" s="450"/>
      <c r="AG544" s="450"/>
      <c r="AH544" s="451"/>
      <c r="AI544" s="448" t="s">
        <v>120</v>
      </c>
      <c r="AJ544" s="449" t="s">
        <v>124</v>
      </c>
      <c r="AK544" s="450"/>
      <c r="AL544" s="450"/>
      <c r="AM544" s="451"/>
      <c r="AN544" s="448" t="s">
        <v>120</v>
      </c>
      <c r="AO544" s="449" t="s">
        <v>124</v>
      </c>
      <c r="AP544" s="450"/>
      <c r="AQ544" s="450"/>
      <c r="AR544" s="451"/>
      <c r="AS544" s="448" t="s">
        <v>120</v>
      </c>
      <c r="AT544" s="449" t="s">
        <v>124</v>
      </c>
      <c r="AU544" s="450"/>
      <c r="AV544" s="450"/>
      <c r="AW544" s="451"/>
      <c r="AX544" s="448" t="s">
        <v>120</v>
      </c>
    </row>
    <row r="545" spans="2:50">
      <c r="B545" s="448"/>
      <c r="C545" s="448"/>
      <c r="D545" s="448"/>
      <c r="E545" s="448" t="s">
        <v>125</v>
      </c>
      <c r="F545" s="448"/>
      <c r="G545" s="448"/>
      <c r="H545" s="453"/>
      <c r="I545" s="455" t="s">
        <v>125</v>
      </c>
      <c r="J545" s="455"/>
      <c r="K545" s="455"/>
      <c r="L545" s="455"/>
      <c r="M545" s="455"/>
      <c r="N545" s="448"/>
      <c r="O545" s="448"/>
      <c r="P545" s="449" t="s">
        <v>126</v>
      </c>
      <c r="Q545" s="450"/>
      <c r="R545" s="450"/>
      <c r="S545" s="451"/>
      <c r="T545" s="448"/>
      <c r="U545" s="449" t="s">
        <v>126</v>
      </c>
      <c r="V545" s="450"/>
      <c r="W545" s="450"/>
      <c r="X545" s="451"/>
      <c r="Y545" s="448"/>
      <c r="Z545" s="449" t="s">
        <v>126</v>
      </c>
      <c r="AA545" s="450"/>
      <c r="AB545" s="450"/>
      <c r="AC545" s="451"/>
      <c r="AD545" s="448"/>
      <c r="AE545" s="449" t="s">
        <v>126</v>
      </c>
      <c r="AF545" s="450"/>
      <c r="AG545" s="450"/>
      <c r="AH545" s="451"/>
      <c r="AI545" s="448"/>
      <c r="AJ545" s="449" t="s">
        <v>126</v>
      </c>
      <c r="AK545" s="450"/>
      <c r="AL545" s="450"/>
      <c r="AM545" s="451"/>
      <c r="AN545" s="448"/>
      <c r="AO545" s="449" t="s">
        <v>126</v>
      </c>
      <c r="AP545" s="450"/>
      <c r="AQ545" s="450"/>
      <c r="AR545" s="451"/>
      <c r="AS545" s="448"/>
      <c r="AT545" s="449" t="s">
        <v>126</v>
      </c>
      <c r="AU545" s="450"/>
      <c r="AV545" s="450"/>
      <c r="AW545" s="451"/>
      <c r="AX545" s="448"/>
    </row>
    <row r="546" spans="2:50">
      <c r="B546" s="448"/>
      <c r="C546" s="448"/>
      <c r="D546" s="448"/>
      <c r="E546" s="94" t="s">
        <v>127</v>
      </c>
      <c r="F546" s="94" t="s">
        <v>128</v>
      </c>
      <c r="G546" s="94" t="s">
        <v>129</v>
      </c>
      <c r="H546" s="454"/>
      <c r="I546" s="152" t="s">
        <v>127</v>
      </c>
      <c r="J546" s="152" t="s">
        <v>128</v>
      </c>
      <c r="K546" s="152" t="s">
        <v>129</v>
      </c>
      <c r="L546" s="455"/>
      <c r="M546" s="455"/>
      <c r="N546" s="448"/>
      <c r="O546" s="448"/>
      <c r="P546" s="94" t="s">
        <v>127</v>
      </c>
      <c r="Q546" s="94" t="s">
        <v>128</v>
      </c>
      <c r="R546" s="94" t="s">
        <v>129</v>
      </c>
      <c r="S546" s="94" t="s">
        <v>122</v>
      </c>
      <c r="T546" s="448"/>
      <c r="U546" s="94" t="s">
        <v>127</v>
      </c>
      <c r="V546" s="94" t="s">
        <v>128</v>
      </c>
      <c r="W546" s="94" t="s">
        <v>129</v>
      </c>
      <c r="X546" s="94" t="s">
        <v>122</v>
      </c>
      <c r="Y546" s="448"/>
      <c r="Z546" s="94" t="s">
        <v>127</v>
      </c>
      <c r="AA546" s="94" t="s">
        <v>128</v>
      </c>
      <c r="AB546" s="94" t="s">
        <v>129</v>
      </c>
      <c r="AC546" s="94" t="s">
        <v>122</v>
      </c>
      <c r="AD546" s="448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8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8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8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8"/>
    </row>
    <row r="547" spans="2:50">
      <c r="B547" s="448" t="s">
        <v>45</v>
      </c>
      <c r="C547" s="95">
        <f>C527</f>
        <v>1</v>
      </c>
      <c r="D547" s="95"/>
      <c r="E547" s="95"/>
      <c r="F547" s="95"/>
      <c r="G547" s="177" t="str">
        <f>IFERROR(F547/E547,"")</f>
        <v/>
      </c>
      <c r="H547" s="447" t="e">
        <f>AVERAGE(G547:G561)</f>
        <v>#DIV/0!</v>
      </c>
      <c r="I547" s="153" t="str">
        <f t="shared" ref="I547:I549" si="561">IFERROR(AVERAGE(P547,U547,Z547,AE547,AJ547,AO547,AT547),"")</f>
        <v/>
      </c>
      <c r="J547" s="153" t="str">
        <f t="shared" ref="J547:J549" si="562">IFERROR(AVERAGE(Q547,V547,AA547,AF547,AK547,AP547,AU547),"")</f>
        <v/>
      </c>
      <c r="K547" s="154" t="str">
        <f t="shared" ref="K547:K549" si="563">IFERROR(AVERAGE(R547,W547,AB547,AG547,AL547,AQ547,AV547),"")</f>
        <v/>
      </c>
      <c r="L547" s="457" t="str">
        <f>IFERROR(AVERAGE(K547:K561),"-")</f>
        <v>-</v>
      </c>
      <c r="M547" s="153" t="str">
        <f>IFERROR(RANK(K547, K547:K561),"")</f>
        <v/>
      </c>
      <c r="N547" s="448"/>
      <c r="O547" s="448"/>
      <c r="P547" s="95"/>
      <c r="Q547" s="95"/>
      <c r="R547" s="177" t="str">
        <f>IFERROR(Q547/P547,"")</f>
        <v/>
      </c>
      <c r="S547" s="95" t="str">
        <f>IFERROR(RANK(R547, R547:R561),"")</f>
        <v/>
      </c>
      <c r="T547" s="447" t="e">
        <f>AVERAGE(R547:R561)</f>
        <v>#DIV/0!</v>
      </c>
      <c r="U547" s="95"/>
      <c r="V547" s="95"/>
      <c r="W547" s="177" t="str">
        <f>IFERROR(V547/U547,"")</f>
        <v/>
      </c>
      <c r="X547" s="95" t="str">
        <f>IFERROR(RANK(W547, W547:W561),"")</f>
        <v/>
      </c>
      <c r="Y547" s="447" t="e">
        <f>AVERAGE(W547:W561)</f>
        <v>#DIV/0!</v>
      </c>
      <c r="Z547" s="95"/>
      <c r="AA547" s="95"/>
      <c r="AB547" s="177" t="str">
        <f>IFERROR(AA547/Z547,"")</f>
        <v/>
      </c>
      <c r="AC547" s="95" t="str">
        <f>IFERROR(RANK(AB547, AB547:AB561),"")</f>
        <v/>
      </c>
      <c r="AD547" s="447" t="e">
        <f>AVERAGE(AB547:AB561)</f>
        <v>#DIV/0!</v>
      </c>
      <c r="AE547" s="95"/>
      <c r="AF547" s="95"/>
      <c r="AG547" s="177" t="str">
        <f>IFERROR(AF547/AE547,"")</f>
        <v/>
      </c>
      <c r="AH547" s="95" t="str">
        <f>IFERROR(RANK(AG547, AG547:AG561),"")</f>
        <v/>
      </c>
      <c r="AI547" s="447" t="e">
        <f>AVERAGE(AG547:AG561)</f>
        <v>#DIV/0!</v>
      </c>
      <c r="AJ547" s="95"/>
      <c r="AK547" s="95"/>
      <c r="AL547" s="177" t="str">
        <f>IFERROR(AK547/AJ547,"")</f>
        <v/>
      </c>
      <c r="AM547" s="95" t="str">
        <f>IFERROR(RANK(AL547, AL547:AL561),"")</f>
        <v/>
      </c>
      <c r="AN547" s="447" t="e">
        <f>AVERAGE(AL547:AL561)</f>
        <v>#DIV/0!</v>
      </c>
      <c r="AO547" s="95"/>
      <c r="AP547" s="95"/>
      <c r="AQ547" s="177" t="str">
        <f>IFERROR(AP547/AO547,"")</f>
        <v/>
      </c>
      <c r="AR547" s="95" t="str">
        <f>IFERROR(RANK(AQ547, AQ547:AQ561),"")</f>
        <v/>
      </c>
      <c r="AS547" s="447" t="e">
        <f>AVERAGE(AQ547:AQ561)</f>
        <v>#DIV/0!</v>
      </c>
      <c r="AT547" s="95"/>
      <c r="AU547" s="95"/>
      <c r="AV547" s="177" t="str">
        <f>IFERROR(AU547/AT547,"")</f>
        <v/>
      </c>
      <c r="AW547" s="95" t="str">
        <f>IFERROR(RANK(AV547, AV547:AV561),"")</f>
        <v/>
      </c>
      <c r="AX547" s="447" t="e">
        <f>AVERAGE(AV547:AV561)</f>
        <v>#DIV/0!</v>
      </c>
    </row>
    <row r="548" spans="2:50">
      <c r="B548" s="456"/>
      <c r="C548" s="95">
        <f t="shared" ref="C548:C561" si="564">C528</f>
        <v>2</v>
      </c>
      <c r="D548" s="95"/>
      <c r="E548" s="95"/>
      <c r="F548" s="95"/>
      <c r="G548" s="177" t="str">
        <f t="shared" ref="G548:G561" si="565">IFERROR(F548/E548,"")</f>
        <v/>
      </c>
      <c r="H548" s="447"/>
      <c r="I548" s="153" t="str">
        <f t="shared" si="561"/>
        <v/>
      </c>
      <c r="J548" s="153" t="str">
        <f t="shared" si="562"/>
        <v/>
      </c>
      <c r="K548" s="154" t="str">
        <f t="shared" si="563"/>
        <v/>
      </c>
      <c r="L548" s="458"/>
      <c r="M548" s="153" t="str">
        <f>IFERROR(RANK(K548, K547:K561),"")</f>
        <v/>
      </c>
      <c r="N548" s="448"/>
      <c r="O548" s="448"/>
      <c r="P548" s="95"/>
      <c r="Q548" s="95"/>
      <c r="R548" s="177" t="str">
        <f t="shared" ref="R548:R561" si="566">IFERROR(Q548/P548,"")</f>
        <v/>
      </c>
      <c r="S548" s="95" t="str">
        <f>IFERROR(RANK(R548, R547:R561),"")</f>
        <v/>
      </c>
      <c r="T548" s="447"/>
      <c r="U548" s="95"/>
      <c r="V548" s="95"/>
      <c r="W548" s="177" t="str">
        <f t="shared" ref="W548:W561" si="567">IFERROR(V548/U548,"")</f>
        <v/>
      </c>
      <c r="X548" s="95" t="str">
        <f>IFERROR(RANK(W548, W547:W561),"")</f>
        <v/>
      </c>
      <c r="Y548" s="447"/>
      <c r="Z548" s="95"/>
      <c r="AA548" s="95"/>
      <c r="AB548" s="177" t="str">
        <f t="shared" ref="AB548:AB561" si="568">IFERROR(AA548/Z548,"")</f>
        <v/>
      </c>
      <c r="AC548" s="95" t="str">
        <f>IFERROR(RANK(AB548, AB547:AB561),"")</f>
        <v/>
      </c>
      <c r="AD548" s="447"/>
      <c r="AE548" s="95"/>
      <c r="AF548" s="95"/>
      <c r="AG548" s="177" t="str">
        <f t="shared" ref="AG548:AG561" si="569">IFERROR(AF548/AE548,"")</f>
        <v/>
      </c>
      <c r="AH548" s="95" t="str">
        <f>IFERROR(RANK(AG548, AG547:AG561),"")</f>
        <v/>
      </c>
      <c r="AI548" s="447"/>
      <c r="AJ548" s="95"/>
      <c r="AK548" s="95"/>
      <c r="AL548" s="177" t="str">
        <f t="shared" ref="AL548:AL561" si="570">IFERROR(AK548/AJ548,"")</f>
        <v/>
      </c>
      <c r="AM548" s="95" t="str">
        <f>IFERROR(RANK(AL548, AL547:AL561),"")</f>
        <v/>
      </c>
      <c r="AN548" s="447"/>
      <c r="AO548" s="95"/>
      <c r="AP548" s="95"/>
      <c r="AQ548" s="177" t="str">
        <f t="shared" ref="AQ548:AQ561" si="571">IFERROR(AP548/AO548,"")</f>
        <v/>
      </c>
      <c r="AR548" s="95" t="str">
        <f>IFERROR(RANK(AQ548, AQ547:AQ561),"")</f>
        <v/>
      </c>
      <c r="AS548" s="447"/>
      <c r="AT548" s="95"/>
      <c r="AU548" s="95"/>
      <c r="AV548" s="177" t="str">
        <f t="shared" ref="AV548:AV561" si="572">IFERROR(AU548/AT548,"")</f>
        <v/>
      </c>
      <c r="AW548" s="95" t="str">
        <f>IFERROR(RANK(AV548, AV547:AV561),"")</f>
        <v/>
      </c>
      <c r="AX548" s="447"/>
    </row>
    <row r="549" spans="2:50">
      <c r="B549" s="456"/>
      <c r="C549" s="95">
        <f t="shared" si="564"/>
        <v>3</v>
      </c>
      <c r="D549" s="95"/>
      <c r="E549" s="95"/>
      <c r="F549" s="95"/>
      <c r="G549" s="177" t="str">
        <f t="shared" si="565"/>
        <v/>
      </c>
      <c r="H549" s="447"/>
      <c r="I549" s="153" t="str">
        <f t="shared" si="561"/>
        <v/>
      </c>
      <c r="J549" s="153" t="str">
        <f t="shared" si="562"/>
        <v/>
      </c>
      <c r="K549" s="154" t="str">
        <f t="shared" si="563"/>
        <v/>
      </c>
      <c r="L549" s="458"/>
      <c r="M549" s="153" t="str">
        <f>IFERROR(RANK(K549, K547:K561),"")</f>
        <v/>
      </c>
      <c r="N549" s="448"/>
      <c r="O549" s="448"/>
      <c r="P549" s="95"/>
      <c r="Q549" s="95"/>
      <c r="R549" s="177" t="str">
        <f t="shared" si="566"/>
        <v/>
      </c>
      <c r="S549" s="95" t="str">
        <f>IFERROR(RANK(R549, R547:R561),"")</f>
        <v/>
      </c>
      <c r="T549" s="447"/>
      <c r="U549" s="95"/>
      <c r="V549" s="95"/>
      <c r="W549" s="177" t="str">
        <f t="shared" si="567"/>
        <v/>
      </c>
      <c r="X549" s="95" t="str">
        <f>IFERROR(RANK(W549, W547:W561),"")</f>
        <v/>
      </c>
      <c r="Y549" s="447"/>
      <c r="Z549" s="95"/>
      <c r="AA549" s="95"/>
      <c r="AB549" s="177" t="str">
        <f t="shared" si="568"/>
        <v/>
      </c>
      <c r="AC549" s="95" t="str">
        <f>IFERROR(RANK(AB549, AB547:AB561),"")</f>
        <v/>
      </c>
      <c r="AD549" s="447"/>
      <c r="AE549" s="95"/>
      <c r="AF549" s="95"/>
      <c r="AG549" s="177" t="str">
        <f t="shared" si="569"/>
        <v/>
      </c>
      <c r="AH549" s="95" t="str">
        <f>IFERROR(RANK(AG549, AG547:AG561),"")</f>
        <v/>
      </c>
      <c r="AI549" s="447"/>
      <c r="AJ549" s="95"/>
      <c r="AK549" s="95"/>
      <c r="AL549" s="177" t="str">
        <f t="shared" si="570"/>
        <v/>
      </c>
      <c r="AM549" s="95" t="str">
        <f>IFERROR(RANK(AL549, AL547:AL561),"")</f>
        <v/>
      </c>
      <c r="AN549" s="447"/>
      <c r="AO549" s="95"/>
      <c r="AP549" s="95"/>
      <c r="AQ549" s="177" t="str">
        <f t="shared" si="571"/>
        <v/>
      </c>
      <c r="AR549" s="95" t="str">
        <f>IFERROR(RANK(AQ549, AQ547:AQ561),"")</f>
        <v/>
      </c>
      <c r="AS549" s="447"/>
      <c r="AT549" s="95"/>
      <c r="AU549" s="95"/>
      <c r="AV549" s="177" t="str">
        <f t="shared" si="572"/>
        <v/>
      </c>
      <c r="AW549" s="95" t="str">
        <f>IFERROR(RANK(AV549, AV547:AV561),"")</f>
        <v/>
      </c>
      <c r="AX549" s="447"/>
    </row>
    <row r="550" spans="2:50">
      <c r="B550" s="456"/>
      <c r="C550" s="95">
        <f t="shared" si="564"/>
        <v>4</v>
      </c>
      <c r="D550" s="95"/>
      <c r="E550" s="95"/>
      <c r="F550" s="95"/>
      <c r="G550" s="177" t="str">
        <f t="shared" si="565"/>
        <v/>
      </c>
      <c r="H550" s="447"/>
      <c r="I550" s="153" t="str">
        <f>IFERROR(AVERAGE(P550,U550,Z550,AE550,AJ550,AO550,AT550),"")</f>
        <v/>
      </c>
      <c r="J550" s="153" t="str">
        <f>IFERROR(AVERAGE(Q550,V550,AA550,AF550,AK550,AP550,AU550),"")</f>
        <v/>
      </c>
      <c r="K550" s="154" t="str">
        <f>IFERROR(AVERAGE(R550,W550,AB550,AG550,AL550,AQ550,AV550),"")</f>
        <v/>
      </c>
      <c r="L550" s="458"/>
      <c r="M550" s="153" t="str">
        <f>IFERROR(RANK(K550, K547:K561),"")</f>
        <v/>
      </c>
      <c r="N550" s="448"/>
      <c r="O550" s="448"/>
      <c r="P550" s="95"/>
      <c r="Q550" s="95"/>
      <c r="R550" s="177" t="str">
        <f t="shared" si="566"/>
        <v/>
      </c>
      <c r="S550" s="95" t="str">
        <f>IFERROR(RANK(R550, R547:R561),"")</f>
        <v/>
      </c>
      <c r="T550" s="447"/>
      <c r="U550" s="95"/>
      <c r="V550" s="95"/>
      <c r="W550" s="177" t="str">
        <f t="shared" si="567"/>
        <v/>
      </c>
      <c r="X550" s="95" t="str">
        <f>IFERROR(RANK(W550, W547:W561),"")</f>
        <v/>
      </c>
      <c r="Y550" s="447"/>
      <c r="Z550" s="95"/>
      <c r="AA550" s="95"/>
      <c r="AB550" s="177" t="str">
        <f t="shared" si="568"/>
        <v/>
      </c>
      <c r="AC550" s="95" t="str">
        <f>IFERROR(RANK(AB550, AB547:AB561),"")</f>
        <v/>
      </c>
      <c r="AD550" s="447"/>
      <c r="AE550" s="95"/>
      <c r="AF550" s="95"/>
      <c r="AG550" s="177" t="str">
        <f t="shared" si="569"/>
        <v/>
      </c>
      <c r="AH550" s="95" t="str">
        <f>IFERROR(RANK(AG550, AG547:AG561),"")</f>
        <v/>
      </c>
      <c r="AI550" s="447"/>
      <c r="AJ550" s="95"/>
      <c r="AK550" s="95"/>
      <c r="AL550" s="177" t="str">
        <f t="shared" si="570"/>
        <v/>
      </c>
      <c r="AM550" s="95" t="str">
        <f>IFERROR(RANK(AL550, AL547:AL561),"")</f>
        <v/>
      </c>
      <c r="AN550" s="447"/>
      <c r="AO550" s="95"/>
      <c r="AP550" s="95"/>
      <c r="AQ550" s="177" t="str">
        <f t="shared" si="571"/>
        <v/>
      </c>
      <c r="AR550" s="95" t="str">
        <f>IFERROR(RANK(AQ550, AQ547:AQ561),"")</f>
        <v/>
      </c>
      <c r="AS550" s="447"/>
      <c r="AT550" s="95"/>
      <c r="AU550" s="95"/>
      <c r="AV550" s="177" t="str">
        <f t="shared" si="572"/>
        <v/>
      </c>
      <c r="AW550" s="95" t="str">
        <f>IFERROR(RANK(AV550, AV547:AV561),"")</f>
        <v/>
      </c>
      <c r="AX550" s="447"/>
    </row>
    <row r="551" spans="2:50">
      <c r="B551" s="456"/>
      <c r="C551" s="95">
        <f t="shared" si="564"/>
        <v>5</v>
      </c>
      <c r="D551" s="95"/>
      <c r="E551" s="95"/>
      <c r="F551" s="95"/>
      <c r="G551" s="177" t="str">
        <f t="shared" si="565"/>
        <v/>
      </c>
      <c r="H551" s="447"/>
      <c r="I551" s="153" t="str">
        <f t="shared" ref="I551:I561" si="573">IFERROR(AVERAGE(P551,U551,Z551,AE551,AJ551,AO551,AT551),"")</f>
        <v/>
      </c>
      <c r="J551" s="153" t="str">
        <f t="shared" ref="J551:J561" si="574">IFERROR(AVERAGE(Q551,V551,AA551,AF551,AK551,AP551,AU551),"")</f>
        <v/>
      </c>
      <c r="K551" s="154" t="str">
        <f t="shared" ref="K551:K561" si="575">IFERROR(AVERAGE(R551,W551,AB551,AG551,AL551,AQ551,AV551),"")</f>
        <v/>
      </c>
      <c r="L551" s="458"/>
      <c r="M551" s="153" t="str">
        <f>IFERROR(RANK(K551, K547:K561),"")</f>
        <v/>
      </c>
      <c r="N551" s="448"/>
      <c r="O551" s="448"/>
      <c r="P551" s="95"/>
      <c r="Q551" s="95"/>
      <c r="R551" s="177" t="str">
        <f t="shared" si="566"/>
        <v/>
      </c>
      <c r="S551" s="95" t="str">
        <f>IFERROR(RANK(R551, R547:R561),"")</f>
        <v/>
      </c>
      <c r="T551" s="447"/>
      <c r="U551" s="95"/>
      <c r="V551" s="95"/>
      <c r="W551" s="177" t="str">
        <f t="shared" si="567"/>
        <v/>
      </c>
      <c r="X551" s="95" t="str">
        <f>IFERROR(RANK(W551, W547:W561),"")</f>
        <v/>
      </c>
      <c r="Y551" s="447"/>
      <c r="Z551" s="95"/>
      <c r="AA551" s="95"/>
      <c r="AB551" s="177" t="str">
        <f t="shared" si="568"/>
        <v/>
      </c>
      <c r="AC551" s="95" t="str">
        <f>IFERROR(RANK(AB551, AB547:AB561),"")</f>
        <v/>
      </c>
      <c r="AD551" s="447"/>
      <c r="AE551" s="95"/>
      <c r="AF551" s="95"/>
      <c r="AG551" s="177" t="str">
        <f t="shared" si="569"/>
        <v/>
      </c>
      <c r="AH551" s="95" t="str">
        <f>IFERROR(RANK(AG551, AG547:AG561),"")</f>
        <v/>
      </c>
      <c r="AI551" s="447"/>
      <c r="AJ551" s="95"/>
      <c r="AK551" s="95"/>
      <c r="AL551" s="177" t="str">
        <f t="shared" si="570"/>
        <v/>
      </c>
      <c r="AM551" s="95" t="str">
        <f>IFERROR(RANK(AL551, AL547:AL561),"")</f>
        <v/>
      </c>
      <c r="AN551" s="447"/>
      <c r="AO551" s="95"/>
      <c r="AP551" s="95"/>
      <c r="AQ551" s="177" t="str">
        <f t="shared" si="571"/>
        <v/>
      </c>
      <c r="AR551" s="95" t="str">
        <f>IFERROR(RANK(AQ551, AQ547:AQ561),"")</f>
        <v/>
      </c>
      <c r="AS551" s="447"/>
      <c r="AT551" s="95"/>
      <c r="AU551" s="95"/>
      <c r="AV551" s="177" t="str">
        <f t="shared" si="572"/>
        <v/>
      </c>
      <c r="AW551" s="95" t="str">
        <f>IFERROR(RANK(AV551, AV547:AV561),"")</f>
        <v/>
      </c>
      <c r="AX551" s="447"/>
    </row>
    <row r="552" spans="2:50">
      <c r="B552" s="456"/>
      <c r="C552" s="95">
        <f t="shared" si="564"/>
        <v>6</v>
      </c>
      <c r="D552" s="95"/>
      <c r="E552" s="95"/>
      <c r="F552" s="95"/>
      <c r="G552" s="177" t="str">
        <f t="shared" si="565"/>
        <v/>
      </c>
      <c r="H552" s="447"/>
      <c r="I552" s="153" t="str">
        <f t="shared" si="573"/>
        <v/>
      </c>
      <c r="J552" s="153" t="str">
        <f t="shared" si="574"/>
        <v/>
      </c>
      <c r="K552" s="154" t="str">
        <f t="shared" si="575"/>
        <v/>
      </c>
      <c r="L552" s="458"/>
      <c r="M552" s="153" t="str">
        <f>IFERROR(RANK(K552, K547:K561),"")</f>
        <v/>
      </c>
      <c r="N552" s="448"/>
      <c r="O552" s="448"/>
      <c r="P552" s="95"/>
      <c r="Q552" s="95"/>
      <c r="R552" s="177" t="str">
        <f t="shared" si="566"/>
        <v/>
      </c>
      <c r="S552" s="95" t="str">
        <f>IFERROR(RANK(R552, R547:R561),"")</f>
        <v/>
      </c>
      <c r="T552" s="447"/>
      <c r="U552" s="95"/>
      <c r="V552" s="95"/>
      <c r="W552" s="177" t="str">
        <f t="shared" si="567"/>
        <v/>
      </c>
      <c r="X552" s="95" t="str">
        <f>IFERROR(RANK(W552, W547:W561),"")</f>
        <v/>
      </c>
      <c r="Y552" s="447"/>
      <c r="Z552" s="95"/>
      <c r="AA552" s="95"/>
      <c r="AB552" s="177" t="str">
        <f t="shared" si="568"/>
        <v/>
      </c>
      <c r="AC552" s="95" t="str">
        <f>IFERROR(RANK(AB552, AB547:AB561),"")</f>
        <v/>
      </c>
      <c r="AD552" s="447"/>
      <c r="AE552" s="95"/>
      <c r="AF552" s="95"/>
      <c r="AG552" s="177" t="str">
        <f t="shared" si="569"/>
        <v/>
      </c>
      <c r="AH552" s="95" t="str">
        <f>IFERROR(RANK(AG552, AG547:AG561),"")</f>
        <v/>
      </c>
      <c r="AI552" s="447"/>
      <c r="AJ552" s="95"/>
      <c r="AK552" s="95"/>
      <c r="AL552" s="177" t="str">
        <f t="shared" si="570"/>
        <v/>
      </c>
      <c r="AM552" s="95" t="str">
        <f>IFERROR(RANK(AL552, AL547:AL561),"")</f>
        <v/>
      </c>
      <c r="AN552" s="447"/>
      <c r="AO552" s="95"/>
      <c r="AP552" s="95"/>
      <c r="AQ552" s="177" t="str">
        <f t="shared" si="571"/>
        <v/>
      </c>
      <c r="AR552" s="95" t="str">
        <f>IFERROR(RANK(AQ552, AQ547:AQ561),"")</f>
        <v/>
      </c>
      <c r="AS552" s="447"/>
      <c r="AT552" s="95"/>
      <c r="AU552" s="95"/>
      <c r="AV552" s="177" t="str">
        <f t="shared" si="572"/>
        <v/>
      </c>
      <c r="AW552" s="95" t="str">
        <f>IFERROR(RANK(AV552, AV547:AV561),"")</f>
        <v/>
      </c>
      <c r="AX552" s="447"/>
    </row>
    <row r="553" spans="2:50">
      <c r="B553" s="456"/>
      <c r="C553" s="95">
        <f t="shared" si="564"/>
        <v>7</v>
      </c>
      <c r="D553" s="95"/>
      <c r="E553" s="95"/>
      <c r="F553" s="95"/>
      <c r="G553" s="177" t="str">
        <f t="shared" si="565"/>
        <v/>
      </c>
      <c r="H553" s="447"/>
      <c r="I553" s="153" t="str">
        <f t="shared" si="573"/>
        <v/>
      </c>
      <c r="J553" s="153" t="str">
        <f t="shared" si="574"/>
        <v/>
      </c>
      <c r="K553" s="154" t="str">
        <f t="shared" si="575"/>
        <v/>
      </c>
      <c r="L553" s="458"/>
      <c r="M553" s="153" t="str">
        <f>IFERROR(RANK(K553, K547:K561),"")</f>
        <v/>
      </c>
      <c r="N553" s="448"/>
      <c r="O553" s="448"/>
      <c r="P553" s="95"/>
      <c r="Q553" s="95"/>
      <c r="R553" s="177" t="str">
        <f t="shared" si="566"/>
        <v/>
      </c>
      <c r="S553" s="95" t="str">
        <f>IFERROR(RANK(R553, R547:R561),"")</f>
        <v/>
      </c>
      <c r="T553" s="447"/>
      <c r="U553" s="95"/>
      <c r="V553" s="95"/>
      <c r="W553" s="177" t="str">
        <f t="shared" si="567"/>
        <v/>
      </c>
      <c r="X553" s="95" t="str">
        <f>IFERROR(RANK(W553, W547:W561),"")</f>
        <v/>
      </c>
      <c r="Y553" s="447"/>
      <c r="Z553" s="95"/>
      <c r="AA553" s="95"/>
      <c r="AB553" s="177" t="str">
        <f t="shared" si="568"/>
        <v/>
      </c>
      <c r="AC553" s="95" t="str">
        <f>IFERROR(RANK(AB553, AB547:AB561),"")</f>
        <v/>
      </c>
      <c r="AD553" s="447"/>
      <c r="AE553" s="95"/>
      <c r="AF553" s="95"/>
      <c r="AG553" s="177" t="str">
        <f t="shared" si="569"/>
        <v/>
      </c>
      <c r="AH553" s="95" t="str">
        <f>IFERROR(RANK(AG553, AG547:AG561),"")</f>
        <v/>
      </c>
      <c r="AI553" s="447"/>
      <c r="AJ553" s="95"/>
      <c r="AK553" s="95"/>
      <c r="AL553" s="177" t="str">
        <f t="shared" si="570"/>
        <v/>
      </c>
      <c r="AM553" s="95" t="str">
        <f>IFERROR(RANK(AL553, AL547:AL561),"")</f>
        <v/>
      </c>
      <c r="AN553" s="447"/>
      <c r="AO553" s="95"/>
      <c r="AP553" s="95"/>
      <c r="AQ553" s="177" t="str">
        <f t="shared" si="571"/>
        <v/>
      </c>
      <c r="AR553" s="95" t="str">
        <f>IFERROR(RANK(AQ553, AQ547:AQ561),"")</f>
        <v/>
      </c>
      <c r="AS553" s="447"/>
      <c r="AT553" s="95"/>
      <c r="AU553" s="95"/>
      <c r="AV553" s="177" t="str">
        <f t="shared" si="572"/>
        <v/>
      </c>
      <c r="AW553" s="95" t="str">
        <f>IFERROR(RANK(AV553, AV547:AV561),"")</f>
        <v/>
      </c>
      <c r="AX553" s="447"/>
    </row>
    <row r="554" spans="2:50">
      <c r="B554" s="456"/>
      <c r="C554" s="95">
        <f t="shared" si="564"/>
        <v>8</v>
      </c>
      <c r="D554" s="95"/>
      <c r="E554" s="95"/>
      <c r="F554" s="95"/>
      <c r="G554" s="177" t="str">
        <f t="shared" si="565"/>
        <v/>
      </c>
      <c r="H554" s="447"/>
      <c r="I554" s="153" t="str">
        <f t="shared" si="573"/>
        <v/>
      </c>
      <c r="J554" s="153" t="str">
        <f t="shared" si="574"/>
        <v/>
      </c>
      <c r="K554" s="154" t="str">
        <f t="shared" si="575"/>
        <v/>
      </c>
      <c r="L554" s="458"/>
      <c r="M554" s="153" t="str">
        <f>IFERROR(RANK(K554, K547:K561),"")</f>
        <v/>
      </c>
      <c r="N554" s="448"/>
      <c r="O554" s="448"/>
      <c r="P554" s="95"/>
      <c r="Q554" s="95"/>
      <c r="R554" s="177" t="str">
        <f t="shared" si="566"/>
        <v/>
      </c>
      <c r="S554" s="95" t="str">
        <f>IFERROR(RANK(R554, R547:R561),"")</f>
        <v/>
      </c>
      <c r="T554" s="447"/>
      <c r="U554" s="95"/>
      <c r="V554" s="95"/>
      <c r="W554" s="177" t="str">
        <f t="shared" si="567"/>
        <v/>
      </c>
      <c r="X554" s="95" t="str">
        <f>IFERROR(RANK(W554, W547:W561),"")</f>
        <v/>
      </c>
      <c r="Y554" s="447"/>
      <c r="Z554" s="95"/>
      <c r="AA554" s="95"/>
      <c r="AB554" s="177" t="str">
        <f t="shared" si="568"/>
        <v/>
      </c>
      <c r="AC554" s="95" t="str">
        <f>IFERROR(RANK(AB554, AB547:AB561),"")</f>
        <v/>
      </c>
      <c r="AD554" s="447"/>
      <c r="AE554" s="95"/>
      <c r="AF554" s="95"/>
      <c r="AG554" s="177" t="str">
        <f t="shared" si="569"/>
        <v/>
      </c>
      <c r="AH554" s="95" t="str">
        <f>IFERROR(RANK(AG554, AG547:AG561),"")</f>
        <v/>
      </c>
      <c r="AI554" s="447"/>
      <c r="AJ554" s="95"/>
      <c r="AK554" s="95"/>
      <c r="AL554" s="177" t="str">
        <f t="shared" si="570"/>
        <v/>
      </c>
      <c r="AM554" s="95" t="str">
        <f>IFERROR(RANK(AL554, AL547:AL561),"")</f>
        <v/>
      </c>
      <c r="AN554" s="447"/>
      <c r="AO554" s="95"/>
      <c r="AP554" s="95"/>
      <c r="AQ554" s="177" t="str">
        <f t="shared" si="571"/>
        <v/>
      </c>
      <c r="AR554" s="95" t="str">
        <f>IFERROR(RANK(AQ554, AQ547:AQ561),"")</f>
        <v/>
      </c>
      <c r="AS554" s="447"/>
      <c r="AT554" s="95"/>
      <c r="AU554" s="95"/>
      <c r="AV554" s="177" t="str">
        <f t="shared" si="572"/>
        <v/>
      </c>
      <c r="AW554" s="95" t="str">
        <f>IFERROR(RANK(AV554, AV547:AV561),"")</f>
        <v/>
      </c>
      <c r="AX554" s="447"/>
    </row>
    <row r="555" spans="2:50">
      <c r="B555" s="456"/>
      <c r="C555" s="95">
        <f t="shared" si="564"/>
        <v>9</v>
      </c>
      <c r="D555" s="95"/>
      <c r="E555" s="95"/>
      <c r="F555" s="95"/>
      <c r="G555" s="177" t="str">
        <f t="shared" si="565"/>
        <v/>
      </c>
      <c r="H555" s="447"/>
      <c r="I555" s="153" t="str">
        <f t="shared" si="573"/>
        <v/>
      </c>
      <c r="J555" s="153" t="str">
        <f t="shared" si="574"/>
        <v/>
      </c>
      <c r="K555" s="154" t="str">
        <f t="shared" si="575"/>
        <v/>
      </c>
      <c r="L555" s="458"/>
      <c r="M555" s="153" t="str">
        <f>IFERROR(RANK(K555, K547:K561),"")</f>
        <v/>
      </c>
      <c r="N555" s="448"/>
      <c r="O555" s="448"/>
      <c r="P555" s="95"/>
      <c r="Q555" s="95"/>
      <c r="R555" s="177" t="str">
        <f t="shared" si="566"/>
        <v/>
      </c>
      <c r="S555" s="95" t="str">
        <f>IFERROR(RANK(R555, R547:R561),"")</f>
        <v/>
      </c>
      <c r="T555" s="447"/>
      <c r="U555" s="95"/>
      <c r="V555" s="95"/>
      <c r="W555" s="177" t="str">
        <f t="shared" si="567"/>
        <v/>
      </c>
      <c r="X555" s="95" t="str">
        <f>IFERROR(RANK(W555, W547:W561),"")</f>
        <v/>
      </c>
      <c r="Y555" s="447"/>
      <c r="Z555" s="95"/>
      <c r="AA555" s="95"/>
      <c r="AB555" s="177" t="str">
        <f t="shared" si="568"/>
        <v/>
      </c>
      <c r="AC555" s="95" t="str">
        <f>IFERROR(RANK(AB555, AB547:AB561),"")</f>
        <v/>
      </c>
      <c r="AD555" s="447"/>
      <c r="AE555" s="95"/>
      <c r="AF555" s="95"/>
      <c r="AG555" s="177" t="str">
        <f t="shared" si="569"/>
        <v/>
      </c>
      <c r="AH555" s="95" t="str">
        <f>IFERROR(RANK(AG555, AG547:AG561),"")</f>
        <v/>
      </c>
      <c r="AI555" s="447"/>
      <c r="AJ555" s="95"/>
      <c r="AK555" s="95"/>
      <c r="AL555" s="177" t="str">
        <f t="shared" si="570"/>
        <v/>
      </c>
      <c r="AM555" s="95" t="str">
        <f>IFERROR(RANK(AL555, AL547:AL561),"")</f>
        <v/>
      </c>
      <c r="AN555" s="447"/>
      <c r="AO555" s="95"/>
      <c r="AP555" s="95"/>
      <c r="AQ555" s="177" t="str">
        <f t="shared" si="571"/>
        <v/>
      </c>
      <c r="AR555" s="95" t="str">
        <f>IFERROR(RANK(AQ555, AQ547:AQ561),"")</f>
        <v/>
      </c>
      <c r="AS555" s="447"/>
      <c r="AT555" s="95"/>
      <c r="AU555" s="95"/>
      <c r="AV555" s="177" t="str">
        <f t="shared" si="572"/>
        <v/>
      </c>
      <c r="AW555" s="95" t="str">
        <f>IFERROR(RANK(AV555, AV547:AV561),"")</f>
        <v/>
      </c>
      <c r="AX555" s="447"/>
    </row>
    <row r="556" spans="2:50">
      <c r="B556" s="456"/>
      <c r="C556" s="95">
        <f t="shared" si="564"/>
        <v>10</v>
      </c>
      <c r="D556" s="95"/>
      <c r="E556" s="95"/>
      <c r="F556" s="95"/>
      <c r="G556" s="177" t="str">
        <f t="shared" si="565"/>
        <v/>
      </c>
      <c r="H556" s="447"/>
      <c r="I556" s="153" t="str">
        <f t="shared" si="573"/>
        <v/>
      </c>
      <c r="J556" s="153" t="str">
        <f t="shared" si="574"/>
        <v/>
      </c>
      <c r="K556" s="154" t="str">
        <f t="shared" si="575"/>
        <v/>
      </c>
      <c r="L556" s="458"/>
      <c r="M556" s="153" t="str">
        <f>IFERROR(RANK(K556, K547:K561),"")</f>
        <v/>
      </c>
      <c r="N556" s="448"/>
      <c r="O556" s="448"/>
      <c r="P556" s="95"/>
      <c r="Q556" s="95"/>
      <c r="R556" s="177" t="str">
        <f t="shared" si="566"/>
        <v/>
      </c>
      <c r="S556" s="95" t="str">
        <f>IFERROR(RANK(R556, R547:R561),"")</f>
        <v/>
      </c>
      <c r="T556" s="447"/>
      <c r="U556" s="95"/>
      <c r="V556" s="95"/>
      <c r="W556" s="177" t="str">
        <f t="shared" si="567"/>
        <v/>
      </c>
      <c r="X556" s="95" t="str">
        <f>IFERROR(RANK(W556, W547:W561),"")</f>
        <v/>
      </c>
      <c r="Y556" s="447"/>
      <c r="Z556" s="95"/>
      <c r="AA556" s="95"/>
      <c r="AB556" s="177" t="str">
        <f t="shared" si="568"/>
        <v/>
      </c>
      <c r="AC556" s="95" t="str">
        <f>IFERROR(RANK(AB556, AB547:AB561),"")</f>
        <v/>
      </c>
      <c r="AD556" s="447"/>
      <c r="AE556" s="95"/>
      <c r="AF556" s="95"/>
      <c r="AG556" s="177" t="str">
        <f t="shared" si="569"/>
        <v/>
      </c>
      <c r="AH556" s="95" t="str">
        <f>IFERROR(RANK(AG556, AG547:AG561),"")</f>
        <v/>
      </c>
      <c r="AI556" s="447"/>
      <c r="AJ556" s="95"/>
      <c r="AK556" s="95"/>
      <c r="AL556" s="177" t="str">
        <f t="shared" si="570"/>
        <v/>
      </c>
      <c r="AM556" s="95" t="str">
        <f>IFERROR(RANK(AL556, AL547:AL561),"")</f>
        <v/>
      </c>
      <c r="AN556" s="447"/>
      <c r="AO556" s="95"/>
      <c r="AP556" s="95"/>
      <c r="AQ556" s="177" t="str">
        <f t="shared" si="571"/>
        <v/>
      </c>
      <c r="AR556" s="95" t="str">
        <f>IFERROR(RANK(AQ556, AQ547:AQ561),"")</f>
        <v/>
      </c>
      <c r="AS556" s="447"/>
      <c r="AT556" s="95"/>
      <c r="AU556" s="95"/>
      <c r="AV556" s="177" t="str">
        <f t="shared" si="572"/>
        <v/>
      </c>
      <c r="AW556" s="95" t="str">
        <f>IFERROR(RANK(AV556, AV547:AV561),"")</f>
        <v/>
      </c>
      <c r="AX556" s="447"/>
    </row>
    <row r="557" spans="2:50">
      <c r="B557" s="456"/>
      <c r="C557" s="95">
        <f t="shared" si="564"/>
        <v>11</v>
      </c>
      <c r="D557" s="95"/>
      <c r="E557" s="95"/>
      <c r="F557" s="95"/>
      <c r="G557" s="177" t="str">
        <f t="shared" si="565"/>
        <v/>
      </c>
      <c r="H557" s="447"/>
      <c r="I557" s="153" t="str">
        <f t="shared" si="573"/>
        <v/>
      </c>
      <c r="J557" s="153" t="str">
        <f t="shared" si="574"/>
        <v/>
      </c>
      <c r="K557" s="154" t="str">
        <f t="shared" si="575"/>
        <v/>
      </c>
      <c r="L557" s="458"/>
      <c r="M557" s="153" t="str">
        <f>IFERROR(RANK(K557, K547:K561),"")</f>
        <v/>
      </c>
      <c r="N557" s="448"/>
      <c r="O557" s="448"/>
      <c r="P557" s="95"/>
      <c r="Q557" s="95"/>
      <c r="R557" s="177" t="str">
        <f t="shared" si="566"/>
        <v/>
      </c>
      <c r="S557" s="95" t="str">
        <f>IFERROR(RANK(R557, R547:R561),"")</f>
        <v/>
      </c>
      <c r="T557" s="447"/>
      <c r="U557" s="95"/>
      <c r="V557" s="95"/>
      <c r="W557" s="177" t="str">
        <f t="shared" si="567"/>
        <v/>
      </c>
      <c r="X557" s="95" t="str">
        <f>IFERROR(RANK(W557, W547:W561),"")</f>
        <v/>
      </c>
      <c r="Y557" s="447"/>
      <c r="Z557" s="95"/>
      <c r="AA557" s="95"/>
      <c r="AB557" s="177" t="str">
        <f t="shared" si="568"/>
        <v/>
      </c>
      <c r="AC557" s="95" t="str">
        <f>IFERROR(RANK(AB557, AB547:AB561),"")</f>
        <v/>
      </c>
      <c r="AD557" s="447"/>
      <c r="AE557" s="95"/>
      <c r="AF557" s="95"/>
      <c r="AG557" s="177" t="str">
        <f t="shared" si="569"/>
        <v/>
      </c>
      <c r="AH557" s="95" t="str">
        <f>IFERROR(RANK(AG557, AG547:AG561),"")</f>
        <v/>
      </c>
      <c r="AI557" s="447"/>
      <c r="AJ557" s="95"/>
      <c r="AK557" s="95"/>
      <c r="AL557" s="177" t="str">
        <f t="shared" si="570"/>
        <v/>
      </c>
      <c r="AM557" s="95" t="str">
        <f>IFERROR(RANK(AL557, AL547:AL561),"")</f>
        <v/>
      </c>
      <c r="AN557" s="447"/>
      <c r="AO557" s="95"/>
      <c r="AP557" s="95"/>
      <c r="AQ557" s="177" t="str">
        <f t="shared" si="571"/>
        <v/>
      </c>
      <c r="AR557" s="95" t="str">
        <f>IFERROR(RANK(AQ557, AQ547:AQ561),"")</f>
        <v/>
      </c>
      <c r="AS557" s="447"/>
      <c r="AT557" s="95"/>
      <c r="AU557" s="95"/>
      <c r="AV557" s="177" t="str">
        <f t="shared" si="572"/>
        <v/>
      </c>
      <c r="AW557" s="95" t="str">
        <f>IFERROR(RANK(AV557, AV547:AV561),"")</f>
        <v/>
      </c>
      <c r="AX557" s="447"/>
    </row>
    <row r="558" spans="2:50">
      <c r="B558" s="456"/>
      <c r="C558" s="95">
        <f t="shared" si="564"/>
        <v>12</v>
      </c>
      <c r="D558" s="95"/>
      <c r="E558" s="95"/>
      <c r="F558" s="95"/>
      <c r="G558" s="177" t="str">
        <f t="shared" si="565"/>
        <v/>
      </c>
      <c r="H558" s="447"/>
      <c r="I558" s="153" t="str">
        <f t="shared" si="573"/>
        <v/>
      </c>
      <c r="J558" s="153" t="str">
        <f t="shared" si="574"/>
        <v/>
      </c>
      <c r="K558" s="154" t="str">
        <f t="shared" si="575"/>
        <v/>
      </c>
      <c r="L558" s="458"/>
      <c r="M558" s="153" t="str">
        <f>IFERROR(RANK(K558, K547:K561),"")</f>
        <v/>
      </c>
      <c r="N558" s="448"/>
      <c r="O558" s="448"/>
      <c r="P558" s="95"/>
      <c r="Q558" s="95"/>
      <c r="R558" s="177" t="str">
        <f t="shared" si="566"/>
        <v/>
      </c>
      <c r="S558" s="95" t="str">
        <f>IFERROR(RANK(R558, R547:R561),"")</f>
        <v/>
      </c>
      <c r="T558" s="447"/>
      <c r="U558" s="95"/>
      <c r="V558" s="95"/>
      <c r="W558" s="177" t="str">
        <f t="shared" si="567"/>
        <v/>
      </c>
      <c r="X558" s="95" t="str">
        <f>IFERROR(RANK(W558, W547:W561),"")</f>
        <v/>
      </c>
      <c r="Y558" s="447"/>
      <c r="Z558" s="95"/>
      <c r="AA558" s="95"/>
      <c r="AB558" s="177" t="str">
        <f t="shared" si="568"/>
        <v/>
      </c>
      <c r="AC558" s="95" t="str">
        <f>IFERROR(RANK(AB558, AB547:AB561),"")</f>
        <v/>
      </c>
      <c r="AD558" s="447"/>
      <c r="AE558" s="95"/>
      <c r="AF558" s="95"/>
      <c r="AG558" s="177" t="str">
        <f t="shared" si="569"/>
        <v/>
      </c>
      <c r="AH558" s="95" t="str">
        <f>IFERROR(RANK(AG558, AG547:AG561),"")</f>
        <v/>
      </c>
      <c r="AI558" s="447"/>
      <c r="AJ558" s="95"/>
      <c r="AK558" s="95"/>
      <c r="AL558" s="177" t="str">
        <f t="shared" si="570"/>
        <v/>
      </c>
      <c r="AM558" s="95" t="str">
        <f>IFERROR(RANK(AL558, AL547:AL561),"")</f>
        <v/>
      </c>
      <c r="AN558" s="447"/>
      <c r="AO558" s="95"/>
      <c r="AP558" s="95"/>
      <c r="AQ558" s="177" t="str">
        <f t="shared" si="571"/>
        <v/>
      </c>
      <c r="AR558" s="95" t="str">
        <f>IFERROR(RANK(AQ558, AQ547:AQ561),"")</f>
        <v/>
      </c>
      <c r="AS558" s="447"/>
      <c r="AT558" s="95"/>
      <c r="AU558" s="95"/>
      <c r="AV558" s="177" t="str">
        <f t="shared" si="572"/>
        <v/>
      </c>
      <c r="AW558" s="95" t="str">
        <f>IFERROR(RANK(AV558, AV547:AV561),"")</f>
        <v/>
      </c>
      <c r="AX558" s="447"/>
    </row>
    <row r="559" spans="2:50">
      <c r="B559" s="456"/>
      <c r="C559" s="95">
        <f t="shared" si="564"/>
        <v>13</v>
      </c>
      <c r="D559" s="95"/>
      <c r="E559" s="95"/>
      <c r="F559" s="95"/>
      <c r="G559" s="177" t="str">
        <f t="shared" si="565"/>
        <v/>
      </c>
      <c r="H559" s="447"/>
      <c r="I559" s="153" t="str">
        <f t="shared" si="573"/>
        <v/>
      </c>
      <c r="J559" s="153" t="str">
        <f t="shared" si="574"/>
        <v/>
      </c>
      <c r="K559" s="154" t="str">
        <f t="shared" si="575"/>
        <v/>
      </c>
      <c r="L559" s="458"/>
      <c r="M559" s="153" t="str">
        <f>IFERROR(RANK(K559, K547:K561),"")</f>
        <v/>
      </c>
      <c r="N559" s="448"/>
      <c r="O559" s="448"/>
      <c r="P559" s="95"/>
      <c r="Q559" s="95"/>
      <c r="R559" s="177" t="str">
        <f t="shared" si="566"/>
        <v/>
      </c>
      <c r="S559" s="95" t="str">
        <f>IFERROR(RANK(R559, R547:R561),"")</f>
        <v/>
      </c>
      <c r="T559" s="447"/>
      <c r="U559" s="95"/>
      <c r="V559" s="95"/>
      <c r="W559" s="177" t="str">
        <f t="shared" si="567"/>
        <v/>
      </c>
      <c r="X559" s="95" t="str">
        <f>IFERROR(RANK(W559, W547:W561),"")</f>
        <v/>
      </c>
      <c r="Y559" s="447"/>
      <c r="Z559" s="95"/>
      <c r="AA559" s="95"/>
      <c r="AB559" s="177" t="str">
        <f t="shared" si="568"/>
        <v/>
      </c>
      <c r="AC559" s="95" t="str">
        <f>IFERROR(RANK(AB559, AB547:AB561),"")</f>
        <v/>
      </c>
      <c r="AD559" s="447"/>
      <c r="AE559" s="95"/>
      <c r="AF559" s="95"/>
      <c r="AG559" s="177" t="str">
        <f t="shared" si="569"/>
        <v/>
      </c>
      <c r="AH559" s="95" t="str">
        <f>IFERROR(RANK(AG559, AG547:AG561),"")</f>
        <v/>
      </c>
      <c r="AI559" s="447"/>
      <c r="AJ559" s="95"/>
      <c r="AK559" s="95"/>
      <c r="AL559" s="177" t="str">
        <f t="shared" si="570"/>
        <v/>
      </c>
      <c r="AM559" s="95" t="str">
        <f>IFERROR(RANK(AL559, AL547:AL561),"")</f>
        <v/>
      </c>
      <c r="AN559" s="447"/>
      <c r="AO559" s="95"/>
      <c r="AP559" s="95"/>
      <c r="AQ559" s="177" t="str">
        <f t="shared" si="571"/>
        <v/>
      </c>
      <c r="AR559" s="95" t="str">
        <f>IFERROR(RANK(AQ559, AQ547:AQ561),"")</f>
        <v/>
      </c>
      <c r="AS559" s="447"/>
      <c r="AT559" s="95"/>
      <c r="AU559" s="95"/>
      <c r="AV559" s="177" t="str">
        <f t="shared" si="572"/>
        <v/>
      </c>
      <c r="AW559" s="95" t="str">
        <f>IFERROR(RANK(AV559, AV547:AV561),"")</f>
        <v/>
      </c>
      <c r="AX559" s="447"/>
    </row>
    <row r="560" spans="2:50">
      <c r="B560" s="456"/>
      <c r="C560" s="95">
        <f t="shared" si="564"/>
        <v>14</v>
      </c>
      <c r="D560" s="95"/>
      <c r="E560" s="95"/>
      <c r="F560" s="95"/>
      <c r="G560" s="177" t="str">
        <f t="shared" si="565"/>
        <v/>
      </c>
      <c r="H560" s="447"/>
      <c r="I560" s="153" t="str">
        <f t="shared" si="573"/>
        <v/>
      </c>
      <c r="J560" s="153" t="str">
        <f t="shared" si="574"/>
        <v/>
      </c>
      <c r="K560" s="154" t="str">
        <f t="shared" si="575"/>
        <v/>
      </c>
      <c r="L560" s="458"/>
      <c r="M560" s="153" t="str">
        <f>IFERROR(RANK(K560, K547:K561),"")</f>
        <v/>
      </c>
      <c r="N560" s="448"/>
      <c r="O560" s="448"/>
      <c r="P560" s="95"/>
      <c r="Q560" s="95"/>
      <c r="R560" s="177" t="str">
        <f t="shared" si="566"/>
        <v/>
      </c>
      <c r="S560" s="95" t="str">
        <f>IFERROR(RANK(R560, R547:R561),"")</f>
        <v/>
      </c>
      <c r="T560" s="447"/>
      <c r="U560" s="95"/>
      <c r="V560" s="95"/>
      <c r="W560" s="177" t="str">
        <f t="shared" si="567"/>
        <v/>
      </c>
      <c r="X560" s="95" t="str">
        <f>IFERROR(RANK(W560, W547:W561),"")</f>
        <v/>
      </c>
      <c r="Y560" s="447"/>
      <c r="Z560" s="95"/>
      <c r="AA560" s="95"/>
      <c r="AB560" s="177" t="str">
        <f t="shared" si="568"/>
        <v/>
      </c>
      <c r="AC560" s="95" t="str">
        <f>IFERROR(RANK(AB560, AB547:AB561),"")</f>
        <v/>
      </c>
      <c r="AD560" s="447"/>
      <c r="AE560" s="95"/>
      <c r="AF560" s="95"/>
      <c r="AG560" s="177" t="str">
        <f t="shared" si="569"/>
        <v/>
      </c>
      <c r="AH560" s="95" t="str">
        <f>IFERROR(RANK(AG560, AG547:AG561),"")</f>
        <v/>
      </c>
      <c r="AI560" s="447"/>
      <c r="AJ560" s="95"/>
      <c r="AK560" s="95"/>
      <c r="AL560" s="177" t="str">
        <f t="shared" si="570"/>
        <v/>
      </c>
      <c r="AM560" s="95" t="str">
        <f>IFERROR(RANK(AL560, AL547:AL561),"")</f>
        <v/>
      </c>
      <c r="AN560" s="447"/>
      <c r="AO560" s="95"/>
      <c r="AP560" s="95"/>
      <c r="AQ560" s="177" t="str">
        <f t="shared" si="571"/>
        <v/>
      </c>
      <c r="AR560" s="95" t="str">
        <f>IFERROR(RANK(AQ560, AQ547:AQ561),"")</f>
        <v/>
      </c>
      <c r="AS560" s="447"/>
      <c r="AT560" s="95"/>
      <c r="AU560" s="95"/>
      <c r="AV560" s="177" t="str">
        <f t="shared" si="572"/>
        <v/>
      </c>
      <c r="AW560" s="95" t="str">
        <f>IFERROR(RANK(AV560, AV547:AV561),"")</f>
        <v/>
      </c>
      <c r="AX560" s="447"/>
    </row>
    <row r="561" spans="2:50">
      <c r="B561" s="456"/>
      <c r="C561" s="95">
        <f t="shared" si="564"/>
        <v>15</v>
      </c>
      <c r="D561" s="95"/>
      <c r="E561" s="95"/>
      <c r="F561" s="95"/>
      <c r="G561" s="177" t="str">
        <f t="shared" si="565"/>
        <v/>
      </c>
      <c r="H561" s="447"/>
      <c r="I561" s="153" t="str">
        <f t="shared" si="573"/>
        <v/>
      </c>
      <c r="J561" s="153" t="str">
        <f t="shared" si="574"/>
        <v/>
      </c>
      <c r="K561" s="154" t="str">
        <f t="shared" si="575"/>
        <v/>
      </c>
      <c r="L561" s="459"/>
      <c r="M561" s="153" t="str">
        <f>IFERROR(RANK(K561, K547:K561),"")</f>
        <v/>
      </c>
      <c r="N561" s="448"/>
      <c r="O561" s="448"/>
      <c r="P561" s="95"/>
      <c r="Q561" s="95"/>
      <c r="R561" s="177" t="str">
        <f t="shared" si="566"/>
        <v/>
      </c>
      <c r="S561" s="95" t="str">
        <f>IFERROR(RANK(R561, R547:R561),"")</f>
        <v/>
      </c>
      <c r="T561" s="447"/>
      <c r="U561" s="95"/>
      <c r="V561" s="95"/>
      <c r="W561" s="177" t="str">
        <f t="shared" si="567"/>
        <v/>
      </c>
      <c r="X561" s="95" t="str">
        <f>IFERROR(RANK(W561, W547:W561),"")</f>
        <v/>
      </c>
      <c r="Y561" s="447"/>
      <c r="Z561" s="95"/>
      <c r="AA561" s="95"/>
      <c r="AB561" s="177" t="str">
        <f t="shared" si="568"/>
        <v/>
      </c>
      <c r="AC561" s="95" t="str">
        <f>IFERROR(RANK(AB561, AB547:AB561),"")</f>
        <v/>
      </c>
      <c r="AD561" s="447"/>
      <c r="AE561" s="95"/>
      <c r="AF561" s="95"/>
      <c r="AG561" s="177" t="str">
        <f t="shared" si="569"/>
        <v/>
      </c>
      <c r="AH561" s="95" t="str">
        <f>IFERROR(RANK(AG561, AG547:AG561),"")</f>
        <v/>
      </c>
      <c r="AI561" s="447"/>
      <c r="AJ561" s="95"/>
      <c r="AK561" s="95"/>
      <c r="AL561" s="177" t="str">
        <f t="shared" si="570"/>
        <v/>
      </c>
      <c r="AM561" s="95" t="str">
        <f>IFERROR(RANK(AL561, AL547:AL561),"")</f>
        <v/>
      </c>
      <c r="AN561" s="447"/>
      <c r="AO561" s="95"/>
      <c r="AP561" s="95"/>
      <c r="AQ561" s="177" t="str">
        <f t="shared" si="571"/>
        <v/>
      </c>
      <c r="AR561" s="95" t="str">
        <f>IFERROR(RANK(AQ561, AQ547:AQ561),"")</f>
        <v/>
      </c>
      <c r="AS561" s="447"/>
      <c r="AT561" s="95"/>
      <c r="AU561" s="95"/>
      <c r="AV561" s="177" t="str">
        <f t="shared" si="572"/>
        <v/>
      </c>
      <c r="AW561" s="95" t="str">
        <f>IFERROR(RANK(AV561, AV547:AV561),"")</f>
        <v/>
      </c>
      <c r="AX561" s="447"/>
    </row>
    <row r="562" spans="2:50" ht="15.6">
      <c r="B562" s="460" t="s">
        <v>115</v>
      </c>
      <c r="C562" s="461"/>
      <c r="D562" s="461"/>
      <c r="E562" s="461"/>
      <c r="F562" s="461"/>
      <c r="G562" s="461"/>
      <c r="H562" s="461"/>
      <c r="I562" s="150"/>
      <c r="J562" s="150"/>
      <c r="K562" s="150"/>
      <c r="L562" s="150"/>
      <c r="M562" s="150"/>
      <c r="N562" s="448" t="s">
        <v>116</v>
      </c>
      <c r="O562" s="463" t="s">
        <v>63</v>
      </c>
      <c r="P562" s="465">
        <f>AT542+1</f>
        <v>46063</v>
      </c>
      <c r="Q562" s="456"/>
      <c r="R562" s="456"/>
      <c r="S562" s="456"/>
      <c r="T562" s="456"/>
      <c r="U562" s="465">
        <f>P562+1</f>
        <v>46064</v>
      </c>
      <c r="V562" s="456"/>
      <c r="W562" s="456"/>
      <c r="X562" s="456"/>
      <c r="Y562" s="456"/>
      <c r="Z562" s="465">
        <f>U562+1</f>
        <v>46065</v>
      </c>
      <c r="AA562" s="456"/>
      <c r="AB562" s="456"/>
      <c r="AC562" s="456"/>
      <c r="AD562" s="456"/>
      <c r="AE562" s="465">
        <f>Z562+1</f>
        <v>46066</v>
      </c>
      <c r="AF562" s="456"/>
      <c r="AG562" s="456"/>
      <c r="AH562" s="456"/>
      <c r="AI562" s="456"/>
      <c r="AJ562" s="465">
        <f>AE562+1</f>
        <v>46067</v>
      </c>
      <c r="AK562" s="456"/>
      <c r="AL562" s="456"/>
      <c r="AM562" s="456"/>
      <c r="AN562" s="456"/>
      <c r="AO562" s="465">
        <f>AJ562+1</f>
        <v>46068</v>
      </c>
      <c r="AP562" s="456"/>
      <c r="AQ562" s="456"/>
      <c r="AR562" s="456"/>
      <c r="AS562" s="456"/>
      <c r="AT562" s="465">
        <f>AO562+1</f>
        <v>46069</v>
      </c>
      <c r="AU562" s="456"/>
      <c r="AV562" s="456"/>
      <c r="AW562" s="456"/>
      <c r="AX562" s="456"/>
    </row>
    <row r="563" spans="2:50" ht="15.6">
      <c r="B563" s="462"/>
      <c r="C563" s="462"/>
      <c r="D563" s="462"/>
      <c r="E563" s="462"/>
      <c r="F563" s="462"/>
      <c r="G563" s="462"/>
      <c r="H563" s="462"/>
      <c r="I563" s="150"/>
      <c r="J563" s="150"/>
      <c r="K563" s="150"/>
      <c r="L563" s="150"/>
      <c r="M563" s="150"/>
      <c r="N563" s="448"/>
      <c r="O563" s="464"/>
      <c r="P563" s="465" t="s">
        <v>77</v>
      </c>
      <c r="Q563" s="456"/>
      <c r="R563" s="456"/>
      <c r="S563" s="456"/>
      <c r="T563" s="456"/>
      <c r="U563" s="465" t="s">
        <v>78</v>
      </c>
      <c r="V563" s="456"/>
      <c r="W563" s="456"/>
      <c r="X563" s="456"/>
      <c r="Y563" s="456"/>
      <c r="Z563" s="465" t="s">
        <v>79</v>
      </c>
      <c r="AA563" s="456"/>
      <c r="AB563" s="456"/>
      <c r="AC563" s="456"/>
      <c r="AD563" s="456"/>
      <c r="AE563" s="465" t="s">
        <v>74</v>
      </c>
      <c r="AF563" s="456"/>
      <c r="AG563" s="456"/>
      <c r="AH563" s="456"/>
      <c r="AI563" s="456"/>
      <c r="AJ563" s="465" t="s">
        <v>75</v>
      </c>
      <c r="AK563" s="456"/>
      <c r="AL563" s="456"/>
      <c r="AM563" s="456"/>
      <c r="AN563" s="456"/>
      <c r="AO563" s="465" t="s">
        <v>70</v>
      </c>
      <c r="AP563" s="456"/>
      <c r="AQ563" s="456"/>
      <c r="AR563" s="456"/>
      <c r="AS563" s="456"/>
      <c r="AT563" s="465" t="s">
        <v>76</v>
      </c>
      <c r="AU563" s="456"/>
      <c r="AV563" s="456"/>
      <c r="AW563" s="456"/>
      <c r="AX563" s="456"/>
    </row>
    <row r="564" spans="2:50">
      <c r="B564" s="448" t="s">
        <v>117</v>
      </c>
      <c r="C564" s="448" t="s">
        <v>118</v>
      </c>
      <c r="D564" s="448"/>
      <c r="E564" s="448" t="s">
        <v>119</v>
      </c>
      <c r="F564" s="448"/>
      <c r="G564" s="448"/>
      <c r="H564" s="452" t="s">
        <v>120</v>
      </c>
      <c r="I564" s="455" t="s">
        <v>121</v>
      </c>
      <c r="J564" s="455"/>
      <c r="K564" s="455"/>
      <c r="L564" s="455" t="s">
        <v>120</v>
      </c>
      <c r="M564" s="455" t="s">
        <v>122</v>
      </c>
      <c r="N564" s="448"/>
      <c r="O564" s="448" t="s">
        <v>123</v>
      </c>
      <c r="P564" s="449" t="s">
        <v>124</v>
      </c>
      <c r="Q564" s="450"/>
      <c r="R564" s="450"/>
      <c r="S564" s="451"/>
      <c r="T564" s="448" t="s">
        <v>120</v>
      </c>
      <c r="U564" s="449" t="s">
        <v>124</v>
      </c>
      <c r="V564" s="450"/>
      <c r="W564" s="450"/>
      <c r="X564" s="451"/>
      <c r="Y564" s="448" t="s">
        <v>120</v>
      </c>
      <c r="Z564" s="449" t="s">
        <v>124</v>
      </c>
      <c r="AA564" s="450"/>
      <c r="AB564" s="450"/>
      <c r="AC564" s="451"/>
      <c r="AD564" s="448" t="s">
        <v>120</v>
      </c>
      <c r="AE564" s="449" t="s">
        <v>124</v>
      </c>
      <c r="AF564" s="450"/>
      <c r="AG564" s="450"/>
      <c r="AH564" s="451"/>
      <c r="AI564" s="448" t="s">
        <v>120</v>
      </c>
      <c r="AJ564" s="449" t="s">
        <v>124</v>
      </c>
      <c r="AK564" s="450"/>
      <c r="AL564" s="450"/>
      <c r="AM564" s="451"/>
      <c r="AN564" s="448" t="s">
        <v>120</v>
      </c>
      <c r="AO564" s="449" t="s">
        <v>124</v>
      </c>
      <c r="AP564" s="450"/>
      <c r="AQ564" s="450"/>
      <c r="AR564" s="451"/>
      <c r="AS564" s="448" t="s">
        <v>120</v>
      </c>
      <c r="AT564" s="449" t="s">
        <v>124</v>
      </c>
      <c r="AU564" s="450"/>
      <c r="AV564" s="450"/>
      <c r="AW564" s="451"/>
      <c r="AX564" s="448" t="s">
        <v>120</v>
      </c>
    </row>
    <row r="565" spans="2:50">
      <c r="B565" s="448"/>
      <c r="C565" s="448"/>
      <c r="D565" s="448"/>
      <c r="E565" s="448" t="s">
        <v>125</v>
      </c>
      <c r="F565" s="448"/>
      <c r="G565" s="448"/>
      <c r="H565" s="453"/>
      <c r="I565" s="455" t="s">
        <v>125</v>
      </c>
      <c r="J565" s="455"/>
      <c r="K565" s="455"/>
      <c r="L565" s="455"/>
      <c r="M565" s="455"/>
      <c r="N565" s="448"/>
      <c r="O565" s="448"/>
      <c r="P565" s="449" t="s">
        <v>126</v>
      </c>
      <c r="Q565" s="450"/>
      <c r="R565" s="450"/>
      <c r="S565" s="451"/>
      <c r="T565" s="448"/>
      <c r="U565" s="449" t="s">
        <v>126</v>
      </c>
      <c r="V565" s="450"/>
      <c r="W565" s="450"/>
      <c r="X565" s="451"/>
      <c r="Y565" s="448"/>
      <c r="Z565" s="449" t="s">
        <v>126</v>
      </c>
      <c r="AA565" s="450"/>
      <c r="AB565" s="450"/>
      <c r="AC565" s="451"/>
      <c r="AD565" s="448"/>
      <c r="AE565" s="449" t="s">
        <v>126</v>
      </c>
      <c r="AF565" s="450"/>
      <c r="AG565" s="450"/>
      <c r="AH565" s="451"/>
      <c r="AI565" s="448"/>
      <c r="AJ565" s="449" t="s">
        <v>126</v>
      </c>
      <c r="AK565" s="450"/>
      <c r="AL565" s="450"/>
      <c r="AM565" s="451"/>
      <c r="AN565" s="448"/>
      <c r="AO565" s="449" t="s">
        <v>126</v>
      </c>
      <c r="AP565" s="450"/>
      <c r="AQ565" s="450"/>
      <c r="AR565" s="451"/>
      <c r="AS565" s="448"/>
      <c r="AT565" s="449" t="s">
        <v>126</v>
      </c>
      <c r="AU565" s="450"/>
      <c r="AV565" s="450"/>
      <c r="AW565" s="451"/>
      <c r="AX565" s="448"/>
    </row>
    <row r="566" spans="2:50">
      <c r="B566" s="448"/>
      <c r="C566" s="448"/>
      <c r="D566" s="448"/>
      <c r="E566" s="94" t="s">
        <v>127</v>
      </c>
      <c r="F566" s="94" t="s">
        <v>128</v>
      </c>
      <c r="G566" s="94" t="s">
        <v>129</v>
      </c>
      <c r="H566" s="454"/>
      <c r="I566" s="152" t="s">
        <v>127</v>
      </c>
      <c r="J566" s="152" t="s">
        <v>128</v>
      </c>
      <c r="K566" s="152" t="s">
        <v>129</v>
      </c>
      <c r="L566" s="455"/>
      <c r="M566" s="455"/>
      <c r="N566" s="448"/>
      <c r="O566" s="448"/>
      <c r="P566" s="94" t="s">
        <v>127</v>
      </c>
      <c r="Q566" s="94" t="s">
        <v>128</v>
      </c>
      <c r="R566" s="94" t="s">
        <v>129</v>
      </c>
      <c r="S566" s="94" t="s">
        <v>122</v>
      </c>
      <c r="T566" s="448"/>
      <c r="U566" s="94" t="s">
        <v>127</v>
      </c>
      <c r="V566" s="94" t="s">
        <v>128</v>
      </c>
      <c r="W566" s="94" t="s">
        <v>129</v>
      </c>
      <c r="X566" s="94" t="s">
        <v>122</v>
      </c>
      <c r="Y566" s="448"/>
      <c r="Z566" s="94" t="s">
        <v>127</v>
      </c>
      <c r="AA566" s="94" t="s">
        <v>128</v>
      </c>
      <c r="AB566" s="94" t="s">
        <v>129</v>
      </c>
      <c r="AC566" s="94" t="s">
        <v>122</v>
      </c>
      <c r="AD566" s="448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8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8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8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8"/>
    </row>
    <row r="567" spans="2:50">
      <c r="B567" s="448" t="s">
        <v>45</v>
      </c>
      <c r="C567" s="95">
        <f>C547</f>
        <v>1</v>
      </c>
      <c r="D567" s="95"/>
      <c r="E567" s="95"/>
      <c r="F567" s="95"/>
      <c r="G567" s="177" t="str">
        <f>IFERROR(F567/E567,"")</f>
        <v/>
      </c>
      <c r="H567" s="447" t="e">
        <f>AVERAGE(G567:G581)</f>
        <v>#DIV/0!</v>
      </c>
      <c r="I567" s="153" t="str">
        <f t="shared" ref="I567:I569" si="576">IFERROR(AVERAGE(P567,U567,Z567,AE567,AJ567,AO567,AT567),"")</f>
        <v/>
      </c>
      <c r="J567" s="153" t="str">
        <f t="shared" ref="J567:J569" si="577">IFERROR(AVERAGE(Q567,V567,AA567,AF567,AK567,AP567,AU567),"")</f>
        <v/>
      </c>
      <c r="K567" s="154" t="str">
        <f t="shared" ref="K567:K569" si="578">IFERROR(AVERAGE(R567,W567,AB567,AG567,AL567,AQ567,AV567),"")</f>
        <v/>
      </c>
      <c r="L567" s="457" t="str">
        <f>IFERROR(AVERAGE(K567:K581),"-")</f>
        <v>-</v>
      </c>
      <c r="M567" s="153" t="str">
        <f>IFERROR(RANK(K567, K567:K581),"")</f>
        <v/>
      </c>
      <c r="N567" s="448"/>
      <c r="O567" s="448"/>
      <c r="P567" s="95"/>
      <c r="Q567" s="95"/>
      <c r="R567" s="177" t="str">
        <f>IFERROR(Q567/P567,"")</f>
        <v/>
      </c>
      <c r="S567" s="95" t="str">
        <f>IFERROR(RANK(R567, R567:R581),"")</f>
        <v/>
      </c>
      <c r="T567" s="447" t="e">
        <f>AVERAGE(R567:R581)</f>
        <v>#DIV/0!</v>
      </c>
      <c r="U567" s="95"/>
      <c r="V567" s="95"/>
      <c r="W567" s="177" t="str">
        <f>IFERROR(V567/U567,"")</f>
        <v/>
      </c>
      <c r="X567" s="95" t="str">
        <f>IFERROR(RANK(W567, W567:W581),"")</f>
        <v/>
      </c>
      <c r="Y567" s="447" t="e">
        <f>AVERAGE(W567:W581)</f>
        <v>#DIV/0!</v>
      </c>
      <c r="Z567" s="95"/>
      <c r="AA567" s="95"/>
      <c r="AB567" s="177" t="str">
        <f>IFERROR(AA567/Z567,"")</f>
        <v/>
      </c>
      <c r="AC567" s="95" t="str">
        <f>IFERROR(RANK(AB567, AB567:AB581),"")</f>
        <v/>
      </c>
      <c r="AD567" s="447" t="e">
        <f>AVERAGE(AB567:AB581)</f>
        <v>#DIV/0!</v>
      </c>
      <c r="AE567" s="95"/>
      <c r="AF567" s="95"/>
      <c r="AG567" s="177" t="str">
        <f>IFERROR(AF567/AE567,"")</f>
        <v/>
      </c>
      <c r="AH567" s="95" t="str">
        <f>IFERROR(RANK(AG567, AG567:AG581),"")</f>
        <v/>
      </c>
      <c r="AI567" s="447" t="e">
        <f>AVERAGE(AG567:AG581)</f>
        <v>#DIV/0!</v>
      </c>
      <c r="AJ567" s="95"/>
      <c r="AK567" s="95"/>
      <c r="AL567" s="177" t="str">
        <f>IFERROR(AK567/AJ567,"")</f>
        <v/>
      </c>
      <c r="AM567" s="95" t="str">
        <f>IFERROR(RANK(AL567, AL567:AL581),"")</f>
        <v/>
      </c>
      <c r="AN567" s="447" t="e">
        <f>AVERAGE(AL567:AL581)</f>
        <v>#DIV/0!</v>
      </c>
      <c r="AO567" s="95"/>
      <c r="AP567" s="95"/>
      <c r="AQ567" s="177" t="str">
        <f>IFERROR(AP567/AO567,"")</f>
        <v/>
      </c>
      <c r="AR567" s="95" t="str">
        <f>IFERROR(RANK(AQ567, AQ567:AQ581),"")</f>
        <v/>
      </c>
      <c r="AS567" s="447" t="e">
        <f>AVERAGE(AQ567:AQ581)</f>
        <v>#DIV/0!</v>
      </c>
      <c r="AT567" s="95"/>
      <c r="AU567" s="95"/>
      <c r="AV567" s="177" t="str">
        <f>IFERROR(AU567/AT567,"")</f>
        <v/>
      </c>
      <c r="AW567" s="95" t="str">
        <f>IFERROR(RANK(AV567, AV567:AV581),"")</f>
        <v/>
      </c>
      <c r="AX567" s="447" t="e">
        <f>AVERAGE(AV567:AV581)</f>
        <v>#DIV/0!</v>
      </c>
    </row>
    <row r="568" spans="2:50">
      <c r="B568" s="456"/>
      <c r="C568" s="95">
        <f t="shared" ref="C568:C581" si="579">C548</f>
        <v>2</v>
      </c>
      <c r="D568" s="95"/>
      <c r="E568" s="95"/>
      <c r="F568" s="95"/>
      <c r="G568" s="177" t="str">
        <f t="shared" ref="G568:G581" si="580">IFERROR(F568/E568,"")</f>
        <v/>
      </c>
      <c r="H568" s="447"/>
      <c r="I568" s="153" t="str">
        <f t="shared" si="576"/>
        <v/>
      </c>
      <c r="J568" s="153" t="str">
        <f t="shared" si="577"/>
        <v/>
      </c>
      <c r="K568" s="154" t="str">
        <f t="shared" si="578"/>
        <v/>
      </c>
      <c r="L568" s="458"/>
      <c r="M568" s="153" t="str">
        <f>IFERROR(RANK(K568, K567:K581),"")</f>
        <v/>
      </c>
      <c r="N568" s="448"/>
      <c r="O568" s="448"/>
      <c r="P568" s="95"/>
      <c r="Q568" s="95"/>
      <c r="R568" s="177" t="str">
        <f t="shared" ref="R568:R581" si="581">IFERROR(Q568/P568,"")</f>
        <v/>
      </c>
      <c r="S568" s="95" t="str">
        <f>IFERROR(RANK(R568, R567:R581),"")</f>
        <v/>
      </c>
      <c r="T568" s="447"/>
      <c r="U568" s="95"/>
      <c r="V568" s="95"/>
      <c r="W568" s="177" t="str">
        <f t="shared" ref="W568:W581" si="582">IFERROR(V568/U568,"")</f>
        <v/>
      </c>
      <c r="X568" s="95" t="str">
        <f>IFERROR(RANK(W568, W567:W581),"")</f>
        <v/>
      </c>
      <c r="Y568" s="447"/>
      <c r="Z568" s="95"/>
      <c r="AA568" s="95"/>
      <c r="AB568" s="177" t="str">
        <f t="shared" ref="AB568:AB581" si="583">IFERROR(AA568/Z568,"")</f>
        <v/>
      </c>
      <c r="AC568" s="95" t="str">
        <f>IFERROR(RANK(AB568, AB567:AB581),"")</f>
        <v/>
      </c>
      <c r="AD568" s="447"/>
      <c r="AE568" s="95"/>
      <c r="AF568" s="95"/>
      <c r="AG568" s="177" t="str">
        <f t="shared" ref="AG568:AG581" si="584">IFERROR(AF568/AE568,"")</f>
        <v/>
      </c>
      <c r="AH568" s="95" t="str">
        <f>IFERROR(RANK(AG568, AG567:AG581),"")</f>
        <v/>
      </c>
      <c r="AI568" s="447"/>
      <c r="AJ568" s="95"/>
      <c r="AK568" s="95"/>
      <c r="AL568" s="177" t="str">
        <f t="shared" ref="AL568:AL581" si="585">IFERROR(AK568/AJ568,"")</f>
        <v/>
      </c>
      <c r="AM568" s="95" t="str">
        <f>IFERROR(RANK(AL568, AL567:AL581),"")</f>
        <v/>
      </c>
      <c r="AN568" s="447"/>
      <c r="AO568" s="95"/>
      <c r="AP568" s="95"/>
      <c r="AQ568" s="177" t="str">
        <f t="shared" ref="AQ568:AQ581" si="586">IFERROR(AP568/AO568,"")</f>
        <v/>
      </c>
      <c r="AR568" s="95" t="str">
        <f>IFERROR(RANK(AQ568, AQ567:AQ581),"")</f>
        <v/>
      </c>
      <c r="AS568" s="447"/>
      <c r="AT568" s="95"/>
      <c r="AU568" s="95"/>
      <c r="AV568" s="177" t="str">
        <f t="shared" ref="AV568:AV581" si="587">IFERROR(AU568/AT568,"")</f>
        <v/>
      </c>
      <c r="AW568" s="95" t="str">
        <f>IFERROR(RANK(AV568, AV567:AV581),"")</f>
        <v/>
      </c>
      <c r="AX568" s="447"/>
    </row>
    <row r="569" spans="2:50">
      <c r="B569" s="456"/>
      <c r="C569" s="95">
        <f t="shared" si="579"/>
        <v>3</v>
      </c>
      <c r="D569" s="95"/>
      <c r="E569" s="95"/>
      <c r="F569" s="95"/>
      <c r="G569" s="177" t="str">
        <f t="shared" si="580"/>
        <v/>
      </c>
      <c r="H569" s="447"/>
      <c r="I569" s="153" t="str">
        <f t="shared" si="576"/>
        <v/>
      </c>
      <c r="J569" s="153" t="str">
        <f t="shared" si="577"/>
        <v/>
      </c>
      <c r="K569" s="154" t="str">
        <f t="shared" si="578"/>
        <v/>
      </c>
      <c r="L569" s="458"/>
      <c r="M569" s="153" t="str">
        <f>IFERROR(RANK(K569, K567:K581),"")</f>
        <v/>
      </c>
      <c r="N569" s="448"/>
      <c r="O569" s="448"/>
      <c r="P569" s="95"/>
      <c r="Q569" s="95"/>
      <c r="R569" s="177" t="str">
        <f t="shared" si="581"/>
        <v/>
      </c>
      <c r="S569" s="95" t="str">
        <f>IFERROR(RANK(R569, R567:R581),"")</f>
        <v/>
      </c>
      <c r="T569" s="447"/>
      <c r="U569" s="95"/>
      <c r="V569" s="95"/>
      <c r="W569" s="177" t="str">
        <f t="shared" si="582"/>
        <v/>
      </c>
      <c r="X569" s="95" t="str">
        <f>IFERROR(RANK(W569, W567:W581),"")</f>
        <v/>
      </c>
      <c r="Y569" s="447"/>
      <c r="Z569" s="95"/>
      <c r="AA569" s="95"/>
      <c r="AB569" s="177" t="str">
        <f t="shared" si="583"/>
        <v/>
      </c>
      <c r="AC569" s="95" t="str">
        <f>IFERROR(RANK(AB569, AB567:AB581),"")</f>
        <v/>
      </c>
      <c r="AD569" s="447"/>
      <c r="AE569" s="95"/>
      <c r="AF569" s="95"/>
      <c r="AG569" s="177" t="str">
        <f t="shared" si="584"/>
        <v/>
      </c>
      <c r="AH569" s="95" t="str">
        <f>IFERROR(RANK(AG569, AG567:AG581),"")</f>
        <v/>
      </c>
      <c r="AI569" s="447"/>
      <c r="AJ569" s="95"/>
      <c r="AK569" s="95"/>
      <c r="AL569" s="177" t="str">
        <f t="shared" si="585"/>
        <v/>
      </c>
      <c r="AM569" s="95" t="str">
        <f>IFERROR(RANK(AL569, AL567:AL581),"")</f>
        <v/>
      </c>
      <c r="AN569" s="447"/>
      <c r="AO569" s="95"/>
      <c r="AP569" s="95"/>
      <c r="AQ569" s="177" t="str">
        <f t="shared" si="586"/>
        <v/>
      </c>
      <c r="AR569" s="95" t="str">
        <f>IFERROR(RANK(AQ569, AQ567:AQ581),"")</f>
        <v/>
      </c>
      <c r="AS569" s="447"/>
      <c r="AT569" s="95"/>
      <c r="AU569" s="95"/>
      <c r="AV569" s="177" t="str">
        <f t="shared" si="587"/>
        <v/>
      </c>
      <c r="AW569" s="95" t="str">
        <f>IFERROR(RANK(AV569, AV567:AV581),"")</f>
        <v/>
      </c>
      <c r="AX569" s="447"/>
    </row>
    <row r="570" spans="2:50">
      <c r="B570" s="456"/>
      <c r="C570" s="95">
        <f t="shared" si="579"/>
        <v>4</v>
      </c>
      <c r="D570" s="95"/>
      <c r="E570" s="95"/>
      <c r="F570" s="95"/>
      <c r="G570" s="177" t="str">
        <f t="shared" si="580"/>
        <v/>
      </c>
      <c r="H570" s="447"/>
      <c r="I570" s="153" t="str">
        <f>IFERROR(AVERAGE(P570,U570,Z570,AE570,AJ570,AO570,AT570),"")</f>
        <v/>
      </c>
      <c r="J570" s="153" t="str">
        <f>IFERROR(AVERAGE(Q570,V570,AA570,AF570,AK570,AP570,AU570),"")</f>
        <v/>
      </c>
      <c r="K570" s="154" t="str">
        <f>IFERROR(AVERAGE(R570,W570,AB570,AG570,AL570,AQ570,AV570),"")</f>
        <v/>
      </c>
      <c r="L570" s="458"/>
      <c r="M570" s="153" t="str">
        <f>IFERROR(RANK(K570, K567:K581),"")</f>
        <v/>
      </c>
      <c r="N570" s="448"/>
      <c r="O570" s="448"/>
      <c r="P570" s="95"/>
      <c r="Q570" s="95"/>
      <c r="R570" s="177" t="str">
        <f t="shared" si="581"/>
        <v/>
      </c>
      <c r="S570" s="95" t="str">
        <f>IFERROR(RANK(R570, R567:R581),"")</f>
        <v/>
      </c>
      <c r="T570" s="447"/>
      <c r="U570" s="95"/>
      <c r="V570" s="95"/>
      <c r="W570" s="177" t="str">
        <f t="shared" si="582"/>
        <v/>
      </c>
      <c r="X570" s="95" t="str">
        <f>IFERROR(RANK(W570, W567:W581),"")</f>
        <v/>
      </c>
      <c r="Y570" s="447"/>
      <c r="Z570" s="95"/>
      <c r="AA570" s="95"/>
      <c r="AB570" s="177" t="str">
        <f t="shared" si="583"/>
        <v/>
      </c>
      <c r="AC570" s="95" t="str">
        <f>IFERROR(RANK(AB570, AB567:AB581),"")</f>
        <v/>
      </c>
      <c r="AD570" s="447"/>
      <c r="AE570" s="95"/>
      <c r="AF570" s="95"/>
      <c r="AG570" s="177" t="str">
        <f t="shared" si="584"/>
        <v/>
      </c>
      <c r="AH570" s="95" t="str">
        <f>IFERROR(RANK(AG570, AG567:AG581),"")</f>
        <v/>
      </c>
      <c r="AI570" s="447"/>
      <c r="AJ570" s="95"/>
      <c r="AK570" s="95"/>
      <c r="AL570" s="177" t="str">
        <f t="shared" si="585"/>
        <v/>
      </c>
      <c r="AM570" s="95" t="str">
        <f>IFERROR(RANK(AL570, AL567:AL581),"")</f>
        <v/>
      </c>
      <c r="AN570" s="447"/>
      <c r="AO570" s="95"/>
      <c r="AP570" s="95"/>
      <c r="AQ570" s="177" t="str">
        <f t="shared" si="586"/>
        <v/>
      </c>
      <c r="AR570" s="95" t="str">
        <f>IFERROR(RANK(AQ570, AQ567:AQ581),"")</f>
        <v/>
      </c>
      <c r="AS570" s="447"/>
      <c r="AT570" s="95"/>
      <c r="AU570" s="95"/>
      <c r="AV570" s="177" t="str">
        <f t="shared" si="587"/>
        <v/>
      </c>
      <c r="AW570" s="95" t="str">
        <f>IFERROR(RANK(AV570, AV567:AV581),"")</f>
        <v/>
      </c>
      <c r="AX570" s="447"/>
    </row>
    <row r="571" spans="2:50">
      <c r="B571" s="456"/>
      <c r="C571" s="95">
        <f t="shared" si="579"/>
        <v>5</v>
      </c>
      <c r="D571" s="95"/>
      <c r="E571" s="95"/>
      <c r="F571" s="95"/>
      <c r="G571" s="177" t="str">
        <f t="shared" si="580"/>
        <v/>
      </c>
      <c r="H571" s="447"/>
      <c r="I571" s="153" t="str">
        <f t="shared" ref="I571:I581" si="588">IFERROR(AVERAGE(P571,U571,Z571,AE571,AJ571,AO571,AT571),"")</f>
        <v/>
      </c>
      <c r="J571" s="153" t="str">
        <f t="shared" ref="J571:J581" si="589">IFERROR(AVERAGE(Q571,V571,AA571,AF571,AK571,AP571,AU571),"")</f>
        <v/>
      </c>
      <c r="K571" s="154" t="str">
        <f t="shared" ref="K571:K581" si="590">IFERROR(AVERAGE(R571,W571,AB571,AG571,AL571,AQ571,AV571),"")</f>
        <v/>
      </c>
      <c r="L571" s="458"/>
      <c r="M571" s="153" t="str">
        <f>IFERROR(RANK(K571, K567:K581),"")</f>
        <v/>
      </c>
      <c r="N571" s="448"/>
      <c r="O571" s="448"/>
      <c r="P571" s="95"/>
      <c r="Q571" s="95"/>
      <c r="R571" s="177" t="str">
        <f t="shared" si="581"/>
        <v/>
      </c>
      <c r="S571" s="95" t="str">
        <f>IFERROR(RANK(R571, R567:R581),"")</f>
        <v/>
      </c>
      <c r="T571" s="447"/>
      <c r="U571" s="95"/>
      <c r="V571" s="95"/>
      <c r="W571" s="177" t="str">
        <f t="shared" si="582"/>
        <v/>
      </c>
      <c r="X571" s="95" t="str">
        <f>IFERROR(RANK(W571, W567:W581),"")</f>
        <v/>
      </c>
      <c r="Y571" s="447"/>
      <c r="Z571" s="95"/>
      <c r="AA571" s="95"/>
      <c r="AB571" s="177" t="str">
        <f t="shared" si="583"/>
        <v/>
      </c>
      <c r="AC571" s="95" t="str">
        <f>IFERROR(RANK(AB571, AB567:AB581),"")</f>
        <v/>
      </c>
      <c r="AD571" s="447"/>
      <c r="AE571" s="95"/>
      <c r="AF571" s="95"/>
      <c r="AG571" s="177" t="str">
        <f t="shared" si="584"/>
        <v/>
      </c>
      <c r="AH571" s="95" t="str">
        <f>IFERROR(RANK(AG571, AG567:AG581),"")</f>
        <v/>
      </c>
      <c r="AI571" s="447"/>
      <c r="AJ571" s="95"/>
      <c r="AK571" s="95"/>
      <c r="AL571" s="177" t="str">
        <f t="shared" si="585"/>
        <v/>
      </c>
      <c r="AM571" s="95" t="str">
        <f>IFERROR(RANK(AL571, AL567:AL581),"")</f>
        <v/>
      </c>
      <c r="AN571" s="447"/>
      <c r="AO571" s="95"/>
      <c r="AP571" s="95"/>
      <c r="AQ571" s="177" t="str">
        <f t="shared" si="586"/>
        <v/>
      </c>
      <c r="AR571" s="95" t="str">
        <f>IFERROR(RANK(AQ571, AQ567:AQ581),"")</f>
        <v/>
      </c>
      <c r="AS571" s="447"/>
      <c r="AT571" s="95"/>
      <c r="AU571" s="95"/>
      <c r="AV571" s="177" t="str">
        <f t="shared" si="587"/>
        <v/>
      </c>
      <c r="AW571" s="95" t="str">
        <f>IFERROR(RANK(AV571, AV567:AV581),"")</f>
        <v/>
      </c>
      <c r="AX571" s="447"/>
    </row>
    <row r="572" spans="2:50">
      <c r="B572" s="456"/>
      <c r="C572" s="95">
        <f t="shared" si="579"/>
        <v>6</v>
      </c>
      <c r="D572" s="95"/>
      <c r="E572" s="95"/>
      <c r="F572" s="95"/>
      <c r="G572" s="177" t="str">
        <f t="shared" si="580"/>
        <v/>
      </c>
      <c r="H572" s="447"/>
      <c r="I572" s="153" t="str">
        <f t="shared" si="588"/>
        <v/>
      </c>
      <c r="J572" s="153" t="str">
        <f t="shared" si="589"/>
        <v/>
      </c>
      <c r="K572" s="154" t="str">
        <f t="shared" si="590"/>
        <v/>
      </c>
      <c r="L572" s="458"/>
      <c r="M572" s="153" t="str">
        <f>IFERROR(RANK(K572, K567:K581),"")</f>
        <v/>
      </c>
      <c r="N572" s="448"/>
      <c r="O572" s="448"/>
      <c r="P572" s="95"/>
      <c r="Q572" s="95"/>
      <c r="R572" s="177" t="str">
        <f t="shared" si="581"/>
        <v/>
      </c>
      <c r="S572" s="95" t="str">
        <f>IFERROR(RANK(R572, R567:R581),"")</f>
        <v/>
      </c>
      <c r="T572" s="447"/>
      <c r="U572" s="95"/>
      <c r="V572" s="95"/>
      <c r="W572" s="177" t="str">
        <f t="shared" si="582"/>
        <v/>
      </c>
      <c r="X572" s="95" t="str">
        <f>IFERROR(RANK(W572, W567:W581),"")</f>
        <v/>
      </c>
      <c r="Y572" s="447"/>
      <c r="Z572" s="95"/>
      <c r="AA572" s="95"/>
      <c r="AB572" s="177" t="str">
        <f t="shared" si="583"/>
        <v/>
      </c>
      <c r="AC572" s="95" t="str">
        <f>IFERROR(RANK(AB572, AB567:AB581),"")</f>
        <v/>
      </c>
      <c r="AD572" s="447"/>
      <c r="AE572" s="95"/>
      <c r="AF572" s="95"/>
      <c r="AG572" s="177" t="str">
        <f t="shared" si="584"/>
        <v/>
      </c>
      <c r="AH572" s="95" t="str">
        <f>IFERROR(RANK(AG572, AG567:AG581),"")</f>
        <v/>
      </c>
      <c r="AI572" s="447"/>
      <c r="AJ572" s="95"/>
      <c r="AK572" s="95"/>
      <c r="AL572" s="177" t="str">
        <f t="shared" si="585"/>
        <v/>
      </c>
      <c r="AM572" s="95" t="str">
        <f>IFERROR(RANK(AL572, AL567:AL581),"")</f>
        <v/>
      </c>
      <c r="AN572" s="447"/>
      <c r="AO572" s="95"/>
      <c r="AP572" s="95"/>
      <c r="AQ572" s="177" t="str">
        <f t="shared" si="586"/>
        <v/>
      </c>
      <c r="AR572" s="95" t="str">
        <f>IFERROR(RANK(AQ572, AQ567:AQ581),"")</f>
        <v/>
      </c>
      <c r="AS572" s="447"/>
      <c r="AT572" s="95"/>
      <c r="AU572" s="95"/>
      <c r="AV572" s="177" t="str">
        <f t="shared" si="587"/>
        <v/>
      </c>
      <c r="AW572" s="95" t="str">
        <f>IFERROR(RANK(AV572, AV567:AV581),"")</f>
        <v/>
      </c>
      <c r="AX572" s="447"/>
    </row>
    <row r="573" spans="2:50">
      <c r="B573" s="456"/>
      <c r="C573" s="95">
        <f t="shared" si="579"/>
        <v>7</v>
      </c>
      <c r="D573" s="95"/>
      <c r="E573" s="95"/>
      <c r="F573" s="95"/>
      <c r="G573" s="177" t="str">
        <f t="shared" si="580"/>
        <v/>
      </c>
      <c r="H573" s="447"/>
      <c r="I573" s="153" t="str">
        <f t="shared" si="588"/>
        <v/>
      </c>
      <c r="J573" s="153" t="str">
        <f t="shared" si="589"/>
        <v/>
      </c>
      <c r="K573" s="154" t="str">
        <f t="shared" si="590"/>
        <v/>
      </c>
      <c r="L573" s="458"/>
      <c r="M573" s="153" t="str">
        <f>IFERROR(RANK(K573, K567:K581),"")</f>
        <v/>
      </c>
      <c r="N573" s="448"/>
      <c r="O573" s="448"/>
      <c r="P573" s="95"/>
      <c r="Q573" s="95"/>
      <c r="R573" s="177" t="str">
        <f t="shared" si="581"/>
        <v/>
      </c>
      <c r="S573" s="95" t="str">
        <f>IFERROR(RANK(R573, R567:R581),"")</f>
        <v/>
      </c>
      <c r="T573" s="447"/>
      <c r="U573" s="95"/>
      <c r="V573" s="95"/>
      <c r="W573" s="177" t="str">
        <f t="shared" si="582"/>
        <v/>
      </c>
      <c r="X573" s="95" t="str">
        <f>IFERROR(RANK(W573, W567:W581),"")</f>
        <v/>
      </c>
      <c r="Y573" s="447"/>
      <c r="Z573" s="95"/>
      <c r="AA573" s="95"/>
      <c r="AB573" s="177" t="str">
        <f t="shared" si="583"/>
        <v/>
      </c>
      <c r="AC573" s="95" t="str">
        <f>IFERROR(RANK(AB573, AB567:AB581),"")</f>
        <v/>
      </c>
      <c r="AD573" s="447"/>
      <c r="AE573" s="95"/>
      <c r="AF573" s="95"/>
      <c r="AG573" s="177" t="str">
        <f t="shared" si="584"/>
        <v/>
      </c>
      <c r="AH573" s="95" t="str">
        <f>IFERROR(RANK(AG573, AG567:AG581),"")</f>
        <v/>
      </c>
      <c r="AI573" s="447"/>
      <c r="AJ573" s="95"/>
      <c r="AK573" s="95"/>
      <c r="AL573" s="177" t="str">
        <f t="shared" si="585"/>
        <v/>
      </c>
      <c r="AM573" s="95" t="str">
        <f>IFERROR(RANK(AL573, AL567:AL581),"")</f>
        <v/>
      </c>
      <c r="AN573" s="447"/>
      <c r="AO573" s="95"/>
      <c r="AP573" s="95"/>
      <c r="AQ573" s="177" t="str">
        <f t="shared" si="586"/>
        <v/>
      </c>
      <c r="AR573" s="95" t="str">
        <f>IFERROR(RANK(AQ573, AQ567:AQ581),"")</f>
        <v/>
      </c>
      <c r="AS573" s="447"/>
      <c r="AT573" s="95"/>
      <c r="AU573" s="95"/>
      <c r="AV573" s="177" t="str">
        <f t="shared" si="587"/>
        <v/>
      </c>
      <c r="AW573" s="95" t="str">
        <f>IFERROR(RANK(AV573, AV567:AV581),"")</f>
        <v/>
      </c>
      <c r="AX573" s="447"/>
    </row>
    <row r="574" spans="2:50">
      <c r="B574" s="456"/>
      <c r="C574" s="95">
        <f t="shared" si="579"/>
        <v>8</v>
      </c>
      <c r="D574" s="95"/>
      <c r="E574" s="95"/>
      <c r="F574" s="95"/>
      <c r="G574" s="177" t="str">
        <f t="shared" si="580"/>
        <v/>
      </c>
      <c r="H574" s="447"/>
      <c r="I574" s="153" t="str">
        <f t="shared" si="588"/>
        <v/>
      </c>
      <c r="J574" s="153" t="str">
        <f t="shared" si="589"/>
        <v/>
      </c>
      <c r="K574" s="154" t="str">
        <f t="shared" si="590"/>
        <v/>
      </c>
      <c r="L574" s="458"/>
      <c r="M574" s="153" t="str">
        <f>IFERROR(RANK(K574, K567:K581),"")</f>
        <v/>
      </c>
      <c r="N574" s="448"/>
      <c r="O574" s="448"/>
      <c r="P574" s="95"/>
      <c r="Q574" s="95"/>
      <c r="R574" s="177" t="str">
        <f t="shared" si="581"/>
        <v/>
      </c>
      <c r="S574" s="95" t="str">
        <f>IFERROR(RANK(R574, R567:R581),"")</f>
        <v/>
      </c>
      <c r="T574" s="447"/>
      <c r="U574" s="95"/>
      <c r="V574" s="95"/>
      <c r="W574" s="177" t="str">
        <f t="shared" si="582"/>
        <v/>
      </c>
      <c r="X574" s="95" t="str">
        <f>IFERROR(RANK(W574, W567:W581),"")</f>
        <v/>
      </c>
      <c r="Y574" s="447"/>
      <c r="Z574" s="95"/>
      <c r="AA574" s="95"/>
      <c r="AB574" s="177" t="str">
        <f t="shared" si="583"/>
        <v/>
      </c>
      <c r="AC574" s="95" t="str">
        <f>IFERROR(RANK(AB574, AB567:AB581),"")</f>
        <v/>
      </c>
      <c r="AD574" s="447"/>
      <c r="AE574" s="95"/>
      <c r="AF574" s="95"/>
      <c r="AG574" s="177" t="str">
        <f t="shared" si="584"/>
        <v/>
      </c>
      <c r="AH574" s="95" t="str">
        <f>IFERROR(RANK(AG574, AG567:AG581),"")</f>
        <v/>
      </c>
      <c r="AI574" s="447"/>
      <c r="AJ574" s="95"/>
      <c r="AK574" s="95"/>
      <c r="AL574" s="177" t="str">
        <f t="shared" si="585"/>
        <v/>
      </c>
      <c r="AM574" s="95" t="str">
        <f>IFERROR(RANK(AL574, AL567:AL581),"")</f>
        <v/>
      </c>
      <c r="AN574" s="447"/>
      <c r="AO574" s="95"/>
      <c r="AP574" s="95"/>
      <c r="AQ574" s="177" t="str">
        <f t="shared" si="586"/>
        <v/>
      </c>
      <c r="AR574" s="95" t="str">
        <f>IFERROR(RANK(AQ574, AQ567:AQ581),"")</f>
        <v/>
      </c>
      <c r="AS574" s="447"/>
      <c r="AT574" s="95"/>
      <c r="AU574" s="95"/>
      <c r="AV574" s="177" t="str">
        <f t="shared" si="587"/>
        <v/>
      </c>
      <c r="AW574" s="95" t="str">
        <f>IFERROR(RANK(AV574, AV567:AV581),"")</f>
        <v/>
      </c>
      <c r="AX574" s="447"/>
    </row>
    <row r="575" spans="2:50">
      <c r="B575" s="456"/>
      <c r="C575" s="95">
        <f t="shared" si="579"/>
        <v>9</v>
      </c>
      <c r="D575" s="95"/>
      <c r="E575" s="95"/>
      <c r="F575" s="95"/>
      <c r="G575" s="177" t="str">
        <f t="shared" si="580"/>
        <v/>
      </c>
      <c r="H575" s="447"/>
      <c r="I575" s="153" t="str">
        <f t="shared" si="588"/>
        <v/>
      </c>
      <c r="J575" s="153" t="str">
        <f t="shared" si="589"/>
        <v/>
      </c>
      <c r="K575" s="154" t="str">
        <f t="shared" si="590"/>
        <v/>
      </c>
      <c r="L575" s="458"/>
      <c r="M575" s="153" t="str">
        <f>IFERROR(RANK(K575, K567:K581),"")</f>
        <v/>
      </c>
      <c r="N575" s="448"/>
      <c r="O575" s="448"/>
      <c r="P575" s="95"/>
      <c r="Q575" s="95"/>
      <c r="R575" s="177" t="str">
        <f t="shared" si="581"/>
        <v/>
      </c>
      <c r="S575" s="95" t="str">
        <f>IFERROR(RANK(R575, R567:R581),"")</f>
        <v/>
      </c>
      <c r="T575" s="447"/>
      <c r="U575" s="95"/>
      <c r="V575" s="95"/>
      <c r="W575" s="177" t="str">
        <f t="shared" si="582"/>
        <v/>
      </c>
      <c r="X575" s="95" t="str">
        <f>IFERROR(RANK(W575, W567:W581),"")</f>
        <v/>
      </c>
      <c r="Y575" s="447"/>
      <c r="Z575" s="95"/>
      <c r="AA575" s="95"/>
      <c r="AB575" s="177" t="str">
        <f t="shared" si="583"/>
        <v/>
      </c>
      <c r="AC575" s="95" t="str">
        <f>IFERROR(RANK(AB575, AB567:AB581),"")</f>
        <v/>
      </c>
      <c r="AD575" s="447"/>
      <c r="AE575" s="95"/>
      <c r="AF575" s="95"/>
      <c r="AG575" s="177" t="str">
        <f t="shared" si="584"/>
        <v/>
      </c>
      <c r="AH575" s="95" t="str">
        <f>IFERROR(RANK(AG575, AG567:AG581),"")</f>
        <v/>
      </c>
      <c r="AI575" s="447"/>
      <c r="AJ575" s="95"/>
      <c r="AK575" s="95"/>
      <c r="AL575" s="177" t="str">
        <f t="shared" si="585"/>
        <v/>
      </c>
      <c r="AM575" s="95" t="str">
        <f>IFERROR(RANK(AL575, AL567:AL581),"")</f>
        <v/>
      </c>
      <c r="AN575" s="447"/>
      <c r="AO575" s="95"/>
      <c r="AP575" s="95"/>
      <c r="AQ575" s="177" t="str">
        <f t="shared" si="586"/>
        <v/>
      </c>
      <c r="AR575" s="95" t="str">
        <f>IFERROR(RANK(AQ575, AQ567:AQ581),"")</f>
        <v/>
      </c>
      <c r="AS575" s="447"/>
      <c r="AT575" s="95"/>
      <c r="AU575" s="95"/>
      <c r="AV575" s="177" t="str">
        <f t="shared" si="587"/>
        <v/>
      </c>
      <c r="AW575" s="95" t="str">
        <f>IFERROR(RANK(AV575, AV567:AV581),"")</f>
        <v/>
      </c>
      <c r="AX575" s="447"/>
    </row>
    <row r="576" spans="2:50">
      <c r="B576" s="456"/>
      <c r="C576" s="95">
        <f t="shared" si="579"/>
        <v>10</v>
      </c>
      <c r="D576" s="95"/>
      <c r="E576" s="95"/>
      <c r="F576" s="95"/>
      <c r="G576" s="177" t="str">
        <f t="shared" si="580"/>
        <v/>
      </c>
      <c r="H576" s="447"/>
      <c r="I576" s="153" t="str">
        <f t="shared" si="588"/>
        <v/>
      </c>
      <c r="J576" s="153" t="str">
        <f t="shared" si="589"/>
        <v/>
      </c>
      <c r="K576" s="154" t="str">
        <f t="shared" si="590"/>
        <v/>
      </c>
      <c r="L576" s="458"/>
      <c r="M576" s="153" t="str">
        <f>IFERROR(RANK(K576, K567:K581),"")</f>
        <v/>
      </c>
      <c r="N576" s="448"/>
      <c r="O576" s="448"/>
      <c r="P576" s="95"/>
      <c r="Q576" s="95"/>
      <c r="R576" s="177" t="str">
        <f t="shared" si="581"/>
        <v/>
      </c>
      <c r="S576" s="95" t="str">
        <f>IFERROR(RANK(R576, R567:R581),"")</f>
        <v/>
      </c>
      <c r="T576" s="447"/>
      <c r="U576" s="95"/>
      <c r="V576" s="95"/>
      <c r="W576" s="177" t="str">
        <f t="shared" si="582"/>
        <v/>
      </c>
      <c r="X576" s="95" t="str">
        <f>IFERROR(RANK(W576, W567:W581),"")</f>
        <v/>
      </c>
      <c r="Y576" s="447"/>
      <c r="Z576" s="95"/>
      <c r="AA576" s="95"/>
      <c r="AB576" s="177" t="str">
        <f t="shared" si="583"/>
        <v/>
      </c>
      <c r="AC576" s="95" t="str">
        <f>IFERROR(RANK(AB576, AB567:AB581),"")</f>
        <v/>
      </c>
      <c r="AD576" s="447"/>
      <c r="AE576" s="95"/>
      <c r="AF576" s="95"/>
      <c r="AG576" s="177" t="str">
        <f t="shared" si="584"/>
        <v/>
      </c>
      <c r="AH576" s="95" t="str">
        <f>IFERROR(RANK(AG576, AG567:AG581),"")</f>
        <v/>
      </c>
      <c r="AI576" s="447"/>
      <c r="AJ576" s="95"/>
      <c r="AK576" s="95"/>
      <c r="AL576" s="177" t="str">
        <f t="shared" si="585"/>
        <v/>
      </c>
      <c r="AM576" s="95" t="str">
        <f>IFERROR(RANK(AL576, AL567:AL581),"")</f>
        <v/>
      </c>
      <c r="AN576" s="447"/>
      <c r="AO576" s="95"/>
      <c r="AP576" s="95"/>
      <c r="AQ576" s="177" t="str">
        <f t="shared" si="586"/>
        <v/>
      </c>
      <c r="AR576" s="95" t="str">
        <f>IFERROR(RANK(AQ576, AQ567:AQ581),"")</f>
        <v/>
      </c>
      <c r="AS576" s="447"/>
      <c r="AT576" s="95"/>
      <c r="AU576" s="95"/>
      <c r="AV576" s="177" t="str">
        <f t="shared" si="587"/>
        <v/>
      </c>
      <c r="AW576" s="95" t="str">
        <f>IFERROR(RANK(AV576, AV567:AV581),"")</f>
        <v/>
      </c>
      <c r="AX576" s="447"/>
    </row>
    <row r="577" spans="2:50">
      <c r="B577" s="456"/>
      <c r="C577" s="95">
        <f t="shared" si="579"/>
        <v>11</v>
      </c>
      <c r="D577" s="95"/>
      <c r="E577" s="95"/>
      <c r="F577" s="95"/>
      <c r="G577" s="177" t="str">
        <f t="shared" si="580"/>
        <v/>
      </c>
      <c r="H577" s="447"/>
      <c r="I577" s="153" t="str">
        <f t="shared" si="588"/>
        <v/>
      </c>
      <c r="J577" s="153" t="str">
        <f t="shared" si="589"/>
        <v/>
      </c>
      <c r="K577" s="154" t="str">
        <f t="shared" si="590"/>
        <v/>
      </c>
      <c r="L577" s="458"/>
      <c r="M577" s="153" t="str">
        <f>IFERROR(RANK(K577, K567:K581),"")</f>
        <v/>
      </c>
      <c r="N577" s="448"/>
      <c r="O577" s="448"/>
      <c r="P577" s="95"/>
      <c r="Q577" s="95"/>
      <c r="R577" s="177" t="str">
        <f t="shared" si="581"/>
        <v/>
      </c>
      <c r="S577" s="95" t="str">
        <f>IFERROR(RANK(R577, R567:R581),"")</f>
        <v/>
      </c>
      <c r="T577" s="447"/>
      <c r="U577" s="95"/>
      <c r="V577" s="95"/>
      <c r="W577" s="177" t="str">
        <f t="shared" si="582"/>
        <v/>
      </c>
      <c r="X577" s="95" t="str">
        <f>IFERROR(RANK(W577, W567:W581),"")</f>
        <v/>
      </c>
      <c r="Y577" s="447"/>
      <c r="Z577" s="95"/>
      <c r="AA577" s="95"/>
      <c r="AB577" s="177" t="str">
        <f t="shared" si="583"/>
        <v/>
      </c>
      <c r="AC577" s="95" t="str">
        <f>IFERROR(RANK(AB577, AB567:AB581),"")</f>
        <v/>
      </c>
      <c r="AD577" s="447"/>
      <c r="AE577" s="95"/>
      <c r="AF577" s="95"/>
      <c r="AG577" s="177" t="str">
        <f t="shared" si="584"/>
        <v/>
      </c>
      <c r="AH577" s="95" t="str">
        <f>IFERROR(RANK(AG577, AG567:AG581),"")</f>
        <v/>
      </c>
      <c r="AI577" s="447"/>
      <c r="AJ577" s="95"/>
      <c r="AK577" s="95"/>
      <c r="AL577" s="177" t="str">
        <f t="shared" si="585"/>
        <v/>
      </c>
      <c r="AM577" s="95" t="str">
        <f>IFERROR(RANK(AL577, AL567:AL581),"")</f>
        <v/>
      </c>
      <c r="AN577" s="447"/>
      <c r="AO577" s="95"/>
      <c r="AP577" s="95"/>
      <c r="AQ577" s="177" t="str">
        <f t="shared" si="586"/>
        <v/>
      </c>
      <c r="AR577" s="95" t="str">
        <f>IFERROR(RANK(AQ577, AQ567:AQ581),"")</f>
        <v/>
      </c>
      <c r="AS577" s="447"/>
      <c r="AT577" s="95"/>
      <c r="AU577" s="95"/>
      <c r="AV577" s="177" t="str">
        <f t="shared" si="587"/>
        <v/>
      </c>
      <c r="AW577" s="95" t="str">
        <f>IFERROR(RANK(AV577, AV567:AV581),"")</f>
        <v/>
      </c>
      <c r="AX577" s="447"/>
    </row>
    <row r="578" spans="2:50">
      <c r="B578" s="456"/>
      <c r="C578" s="95">
        <f t="shared" si="579"/>
        <v>12</v>
      </c>
      <c r="D578" s="95"/>
      <c r="E578" s="95"/>
      <c r="F578" s="95"/>
      <c r="G578" s="177" t="str">
        <f t="shared" si="580"/>
        <v/>
      </c>
      <c r="H578" s="447"/>
      <c r="I578" s="153" t="str">
        <f t="shared" si="588"/>
        <v/>
      </c>
      <c r="J578" s="153" t="str">
        <f t="shared" si="589"/>
        <v/>
      </c>
      <c r="K578" s="154" t="str">
        <f t="shared" si="590"/>
        <v/>
      </c>
      <c r="L578" s="458"/>
      <c r="M578" s="153" t="str">
        <f>IFERROR(RANK(K578, K567:K581),"")</f>
        <v/>
      </c>
      <c r="N578" s="448"/>
      <c r="O578" s="448"/>
      <c r="P578" s="95"/>
      <c r="Q578" s="95"/>
      <c r="R578" s="177" t="str">
        <f t="shared" si="581"/>
        <v/>
      </c>
      <c r="S578" s="95" t="str">
        <f>IFERROR(RANK(R578, R567:R581),"")</f>
        <v/>
      </c>
      <c r="T578" s="447"/>
      <c r="U578" s="95"/>
      <c r="V578" s="95"/>
      <c r="W578" s="177" t="str">
        <f t="shared" si="582"/>
        <v/>
      </c>
      <c r="X578" s="95" t="str">
        <f>IFERROR(RANK(W578, W567:W581),"")</f>
        <v/>
      </c>
      <c r="Y578" s="447"/>
      <c r="Z578" s="95"/>
      <c r="AA578" s="95"/>
      <c r="AB578" s="177" t="str">
        <f t="shared" si="583"/>
        <v/>
      </c>
      <c r="AC578" s="95" t="str">
        <f>IFERROR(RANK(AB578, AB567:AB581),"")</f>
        <v/>
      </c>
      <c r="AD578" s="447"/>
      <c r="AE578" s="95"/>
      <c r="AF578" s="95"/>
      <c r="AG578" s="177" t="str">
        <f t="shared" si="584"/>
        <v/>
      </c>
      <c r="AH578" s="95" t="str">
        <f>IFERROR(RANK(AG578, AG567:AG581),"")</f>
        <v/>
      </c>
      <c r="AI578" s="447"/>
      <c r="AJ578" s="95"/>
      <c r="AK578" s="95"/>
      <c r="AL578" s="177" t="str">
        <f t="shared" si="585"/>
        <v/>
      </c>
      <c r="AM578" s="95" t="str">
        <f>IFERROR(RANK(AL578, AL567:AL581),"")</f>
        <v/>
      </c>
      <c r="AN578" s="447"/>
      <c r="AO578" s="95"/>
      <c r="AP578" s="95"/>
      <c r="AQ578" s="177" t="str">
        <f t="shared" si="586"/>
        <v/>
      </c>
      <c r="AR578" s="95" t="str">
        <f>IFERROR(RANK(AQ578, AQ567:AQ581),"")</f>
        <v/>
      </c>
      <c r="AS578" s="447"/>
      <c r="AT578" s="95"/>
      <c r="AU578" s="95"/>
      <c r="AV578" s="177" t="str">
        <f t="shared" si="587"/>
        <v/>
      </c>
      <c r="AW578" s="95" t="str">
        <f>IFERROR(RANK(AV578, AV567:AV581),"")</f>
        <v/>
      </c>
      <c r="AX578" s="447"/>
    </row>
    <row r="579" spans="2:50">
      <c r="B579" s="456"/>
      <c r="C579" s="95">
        <f t="shared" si="579"/>
        <v>13</v>
      </c>
      <c r="D579" s="95"/>
      <c r="E579" s="95"/>
      <c r="F579" s="95"/>
      <c r="G579" s="177" t="str">
        <f t="shared" si="580"/>
        <v/>
      </c>
      <c r="H579" s="447"/>
      <c r="I579" s="153" t="str">
        <f t="shared" si="588"/>
        <v/>
      </c>
      <c r="J579" s="153" t="str">
        <f t="shared" si="589"/>
        <v/>
      </c>
      <c r="K579" s="154" t="str">
        <f t="shared" si="590"/>
        <v/>
      </c>
      <c r="L579" s="458"/>
      <c r="M579" s="153" t="str">
        <f>IFERROR(RANK(K579, K567:K581),"")</f>
        <v/>
      </c>
      <c r="N579" s="448"/>
      <c r="O579" s="448"/>
      <c r="P579" s="95"/>
      <c r="Q579" s="95"/>
      <c r="R579" s="177" t="str">
        <f t="shared" si="581"/>
        <v/>
      </c>
      <c r="S579" s="95" t="str">
        <f>IFERROR(RANK(R579, R567:R581),"")</f>
        <v/>
      </c>
      <c r="T579" s="447"/>
      <c r="U579" s="95"/>
      <c r="V579" s="95"/>
      <c r="W579" s="177" t="str">
        <f t="shared" si="582"/>
        <v/>
      </c>
      <c r="X579" s="95" t="str">
        <f>IFERROR(RANK(W579, W567:W581),"")</f>
        <v/>
      </c>
      <c r="Y579" s="447"/>
      <c r="Z579" s="95"/>
      <c r="AA579" s="95"/>
      <c r="AB579" s="177" t="str">
        <f t="shared" si="583"/>
        <v/>
      </c>
      <c r="AC579" s="95" t="str">
        <f>IFERROR(RANK(AB579, AB567:AB581),"")</f>
        <v/>
      </c>
      <c r="AD579" s="447"/>
      <c r="AE579" s="95"/>
      <c r="AF579" s="95"/>
      <c r="AG579" s="177" t="str">
        <f t="shared" si="584"/>
        <v/>
      </c>
      <c r="AH579" s="95" t="str">
        <f>IFERROR(RANK(AG579, AG567:AG581),"")</f>
        <v/>
      </c>
      <c r="AI579" s="447"/>
      <c r="AJ579" s="95"/>
      <c r="AK579" s="95"/>
      <c r="AL579" s="177" t="str">
        <f t="shared" si="585"/>
        <v/>
      </c>
      <c r="AM579" s="95" t="str">
        <f>IFERROR(RANK(AL579, AL567:AL581),"")</f>
        <v/>
      </c>
      <c r="AN579" s="447"/>
      <c r="AO579" s="95"/>
      <c r="AP579" s="95"/>
      <c r="AQ579" s="177" t="str">
        <f t="shared" si="586"/>
        <v/>
      </c>
      <c r="AR579" s="95" t="str">
        <f>IFERROR(RANK(AQ579, AQ567:AQ581),"")</f>
        <v/>
      </c>
      <c r="AS579" s="447"/>
      <c r="AT579" s="95"/>
      <c r="AU579" s="95"/>
      <c r="AV579" s="177" t="str">
        <f t="shared" si="587"/>
        <v/>
      </c>
      <c r="AW579" s="95" t="str">
        <f>IFERROR(RANK(AV579, AV567:AV581),"")</f>
        <v/>
      </c>
      <c r="AX579" s="447"/>
    </row>
    <row r="580" spans="2:50">
      <c r="B580" s="456"/>
      <c r="C580" s="95">
        <f t="shared" si="579"/>
        <v>14</v>
      </c>
      <c r="D580" s="95"/>
      <c r="E580" s="95"/>
      <c r="F580" s="95"/>
      <c r="G580" s="177" t="str">
        <f t="shared" si="580"/>
        <v/>
      </c>
      <c r="H580" s="447"/>
      <c r="I580" s="153" t="str">
        <f t="shared" si="588"/>
        <v/>
      </c>
      <c r="J580" s="153" t="str">
        <f t="shared" si="589"/>
        <v/>
      </c>
      <c r="K580" s="154" t="str">
        <f t="shared" si="590"/>
        <v/>
      </c>
      <c r="L580" s="458"/>
      <c r="M580" s="153" t="str">
        <f>IFERROR(RANK(K580, K567:K581),"")</f>
        <v/>
      </c>
      <c r="N580" s="448"/>
      <c r="O580" s="448"/>
      <c r="P580" s="95"/>
      <c r="Q580" s="95"/>
      <c r="R580" s="177" t="str">
        <f t="shared" si="581"/>
        <v/>
      </c>
      <c r="S580" s="95" t="str">
        <f>IFERROR(RANK(R580, R567:R581),"")</f>
        <v/>
      </c>
      <c r="T580" s="447"/>
      <c r="U580" s="95"/>
      <c r="V580" s="95"/>
      <c r="W580" s="177" t="str">
        <f t="shared" si="582"/>
        <v/>
      </c>
      <c r="X580" s="95" t="str">
        <f>IFERROR(RANK(W580, W567:W581),"")</f>
        <v/>
      </c>
      <c r="Y580" s="447"/>
      <c r="Z580" s="95"/>
      <c r="AA580" s="95"/>
      <c r="AB580" s="177" t="str">
        <f t="shared" si="583"/>
        <v/>
      </c>
      <c r="AC580" s="95" t="str">
        <f>IFERROR(RANK(AB580, AB567:AB581),"")</f>
        <v/>
      </c>
      <c r="AD580" s="447"/>
      <c r="AE580" s="95"/>
      <c r="AF580" s="95"/>
      <c r="AG580" s="177" t="str">
        <f t="shared" si="584"/>
        <v/>
      </c>
      <c r="AH580" s="95" t="str">
        <f>IFERROR(RANK(AG580, AG567:AG581),"")</f>
        <v/>
      </c>
      <c r="AI580" s="447"/>
      <c r="AJ580" s="95"/>
      <c r="AK580" s="95"/>
      <c r="AL580" s="177" t="str">
        <f t="shared" si="585"/>
        <v/>
      </c>
      <c r="AM580" s="95" t="str">
        <f>IFERROR(RANK(AL580, AL567:AL581),"")</f>
        <v/>
      </c>
      <c r="AN580" s="447"/>
      <c r="AO580" s="95"/>
      <c r="AP580" s="95"/>
      <c r="AQ580" s="177" t="str">
        <f t="shared" si="586"/>
        <v/>
      </c>
      <c r="AR580" s="95" t="str">
        <f>IFERROR(RANK(AQ580, AQ567:AQ581),"")</f>
        <v/>
      </c>
      <c r="AS580" s="447"/>
      <c r="AT580" s="95"/>
      <c r="AU580" s="95"/>
      <c r="AV580" s="177" t="str">
        <f t="shared" si="587"/>
        <v/>
      </c>
      <c r="AW580" s="95" t="str">
        <f>IFERROR(RANK(AV580, AV567:AV581),"")</f>
        <v/>
      </c>
      <c r="AX580" s="447"/>
    </row>
    <row r="581" spans="2:50">
      <c r="B581" s="456"/>
      <c r="C581" s="95">
        <f t="shared" si="579"/>
        <v>15</v>
      </c>
      <c r="D581" s="95"/>
      <c r="E581" s="95"/>
      <c r="F581" s="95"/>
      <c r="G581" s="177" t="str">
        <f t="shared" si="580"/>
        <v/>
      </c>
      <c r="H581" s="447"/>
      <c r="I581" s="153" t="str">
        <f t="shared" si="588"/>
        <v/>
      </c>
      <c r="J581" s="153" t="str">
        <f t="shared" si="589"/>
        <v/>
      </c>
      <c r="K581" s="154" t="str">
        <f t="shared" si="590"/>
        <v/>
      </c>
      <c r="L581" s="459"/>
      <c r="M581" s="153" t="str">
        <f>IFERROR(RANK(K581, K567:K581),"")</f>
        <v/>
      </c>
      <c r="N581" s="448"/>
      <c r="O581" s="448"/>
      <c r="P581" s="95"/>
      <c r="Q581" s="95"/>
      <c r="R581" s="177" t="str">
        <f t="shared" si="581"/>
        <v/>
      </c>
      <c r="S581" s="95" t="str">
        <f>IFERROR(RANK(R581, R567:R581),"")</f>
        <v/>
      </c>
      <c r="T581" s="447"/>
      <c r="U581" s="95"/>
      <c r="V581" s="95"/>
      <c r="W581" s="177" t="str">
        <f t="shared" si="582"/>
        <v/>
      </c>
      <c r="X581" s="95" t="str">
        <f>IFERROR(RANK(W581, W567:W581),"")</f>
        <v/>
      </c>
      <c r="Y581" s="447"/>
      <c r="Z581" s="95"/>
      <c r="AA581" s="95"/>
      <c r="AB581" s="177" t="str">
        <f t="shared" si="583"/>
        <v/>
      </c>
      <c r="AC581" s="95" t="str">
        <f>IFERROR(RANK(AB581, AB567:AB581),"")</f>
        <v/>
      </c>
      <c r="AD581" s="447"/>
      <c r="AE581" s="95"/>
      <c r="AF581" s="95"/>
      <c r="AG581" s="177" t="str">
        <f t="shared" si="584"/>
        <v/>
      </c>
      <c r="AH581" s="95" t="str">
        <f>IFERROR(RANK(AG581, AG567:AG581),"")</f>
        <v/>
      </c>
      <c r="AI581" s="447"/>
      <c r="AJ581" s="95"/>
      <c r="AK581" s="95"/>
      <c r="AL581" s="177" t="str">
        <f t="shared" si="585"/>
        <v/>
      </c>
      <c r="AM581" s="95" t="str">
        <f>IFERROR(RANK(AL581, AL567:AL581),"")</f>
        <v/>
      </c>
      <c r="AN581" s="447"/>
      <c r="AO581" s="95"/>
      <c r="AP581" s="95"/>
      <c r="AQ581" s="177" t="str">
        <f t="shared" si="586"/>
        <v/>
      </c>
      <c r="AR581" s="95" t="str">
        <f>IFERROR(RANK(AQ581, AQ567:AQ581),"")</f>
        <v/>
      </c>
      <c r="AS581" s="447"/>
      <c r="AT581" s="95"/>
      <c r="AU581" s="95"/>
      <c r="AV581" s="177" t="str">
        <f t="shared" si="587"/>
        <v/>
      </c>
      <c r="AW581" s="95" t="str">
        <f>IFERROR(RANK(AV581, AV567:AV581),"")</f>
        <v/>
      </c>
      <c r="AX581" s="447"/>
    </row>
    <row r="582" spans="2:50" ht="15.6">
      <c r="B582" s="460" t="s">
        <v>115</v>
      </c>
      <c r="C582" s="461"/>
      <c r="D582" s="461"/>
      <c r="E582" s="461"/>
      <c r="F582" s="461"/>
      <c r="G582" s="461"/>
      <c r="H582" s="461"/>
      <c r="I582" s="150"/>
      <c r="J582" s="150"/>
      <c r="K582" s="150"/>
      <c r="L582" s="150"/>
      <c r="M582" s="150"/>
      <c r="N582" s="448" t="s">
        <v>116</v>
      </c>
      <c r="O582" s="463" t="s">
        <v>63</v>
      </c>
      <c r="P582" s="465">
        <f t="shared" ref="P582" si="591">AT562+1</f>
        <v>46070</v>
      </c>
      <c r="Q582" s="456"/>
      <c r="R582" s="456"/>
      <c r="S582" s="456"/>
      <c r="T582" s="456"/>
      <c r="U582" s="465">
        <f t="shared" ref="U582" si="592">P582+1</f>
        <v>46071</v>
      </c>
      <c r="V582" s="456"/>
      <c r="W582" s="456"/>
      <c r="X582" s="456"/>
      <c r="Y582" s="456"/>
      <c r="Z582" s="465">
        <f t="shared" ref="Z582" si="593">U582+1</f>
        <v>46072</v>
      </c>
      <c r="AA582" s="456"/>
      <c r="AB582" s="456"/>
      <c r="AC582" s="456"/>
      <c r="AD582" s="456"/>
      <c r="AE582" s="465">
        <f t="shared" ref="AE582" si="594">Z582+1</f>
        <v>46073</v>
      </c>
      <c r="AF582" s="456"/>
      <c r="AG582" s="456"/>
      <c r="AH582" s="456"/>
      <c r="AI582" s="456"/>
      <c r="AJ582" s="465">
        <f t="shared" ref="AJ582" si="595">AE582+1</f>
        <v>46074</v>
      </c>
      <c r="AK582" s="456"/>
      <c r="AL582" s="456"/>
      <c r="AM582" s="456"/>
      <c r="AN582" s="456"/>
      <c r="AO582" s="465">
        <f t="shared" ref="AO582" si="596">AJ582+1</f>
        <v>46075</v>
      </c>
      <c r="AP582" s="456"/>
      <c r="AQ582" s="456"/>
      <c r="AR582" s="456"/>
      <c r="AS582" s="456"/>
      <c r="AT582" s="465">
        <f t="shared" ref="AT582" si="597">AO582+1</f>
        <v>46076</v>
      </c>
      <c r="AU582" s="456"/>
      <c r="AV582" s="456"/>
      <c r="AW582" s="456"/>
      <c r="AX582" s="456"/>
    </row>
    <row r="583" spans="2:50" ht="15.6">
      <c r="B583" s="462"/>
      <c r="C583" s="462"/>
      <c r="D583" s="462"/>
      <c r="E583" s="462"/>
      <c r="F583" s="462"/>
      <c r="G583" s="462"/>
      <c r="H583" s="462"/>
      <c r="I583" s="150"/>
      <c r="J583" s="150"/>
      <c r="K583" s="150"/>
      <c r="L583" s="150"/>
      <c r="M583" s="150"/>
      <c r="N583" s="448"/>
      <c r="O583" s="464"/>
      <c r="P583" s="465" t="s">
        <v>77</v>
      </c>
      <c r="Q583" s="456"/>
      <c r="R583" s="456"/>
      <c r="S583" s="456"/>
      <c r="T583" s="456"/>
      <c r="U583" s="465" t="s">
        <v>78</v>
      </c>
      <c r="V583" s="456"/>
      <c r="W583" s="456"/>
      <c r="X583" s="456"/>
      <c r="Y583" s="456"/>
      <c r="Z583" s="465" t="s">
        <v>79</v>
      </c>
      <c r="AA583" s="456"/>
      <c r="AB583" s="456"/>
      <c r="AC583" s="456"/>
      <c r="AD583" s="456"/>
      <c r="AE583" s="465" t="s">
        <v>74</v>
      </c>
      <c r="AF583" s="456"/>
      <c r="AG583" s="456"/>
      <c r="AH583" s="456"/>
      <c r="AI583" s="456"/>
      <c r="AJ583" s="465" t="s">
        <v>75</v>
      </c>
      <c r="AK583" s="456"/>
      <c r="AL583" s="456"/>
      <c r="AM583" s="456"/>
      <c r="AN583" s="456"/>
      <c r="AO583" s="465" t="s">
        <v>70</v>
      </c>
      <c r="AP583" s="456"/>
      <c r="AQ583" s="456"/>
      <c r="AR583" s="456"/>
      <c r="AS583" s="456"/>
      <c r="AT583" s="465" t="s">
        <v>76</v>
      </c>
      <c r="AU583" s="456"/>
      <c r="AV583" s="456"/>
      <c r="AW583" s="456"/>
      <c r="AX583" s="456"/>
    </row>
    <row r="584" spans="2:50">
      <c r="B584" s="448" t="s">
        <v>117</v>
      </c>
      <c r="C584" s="448" t="s">
        <v>118</v>
      </c>
      <c r="D584" s="448"/>
      <c r="E584" s="448" t="s">
        <v>119</v>
      </c>
      <c r="F584" s="448"/>
      <c r="G584" s="448"/>
      <c r="H584" s="452" t="s">
        <v>120</v>
      </c>
      <c r="I584" s="455" t="s">
        <v>121</v>
      </c>
      <c r="J584" s="455"/>
      <c r="K584" s="455"/>
      <c r="L584" s="455" t="s">
        <v>120</v>
      </c>
      <c r="M584" s="455" t="s">
        <v>122</v>
      </c>
      <c r="N584" s="448"/>
      <c r="O584" s="448" t="s">
        <v>123</v>
      </c>
      <c r="P584" s="449" t="s">
        <v>124</v>
      </c>
      <c r="Q584" s="450"/>
      <c r="R584" s="450"/>
      <c r="S584" s="451"/>
      <c r="T584" s="448" t="s">
        <v>120</v>
      </c>
      <c r="U584" s="449" t="s">
        <v>124</v>
      </c>
      <c r="V584" s="450"/>
      <c r="W584" s="450"/>
      <c r="X584" s="451"/>
      <c r="Y584" s="448" t="s">
        <v>120</v>
      </c>
      <c r="Z584" s="449" t="s">
        <v>124</v>
      </c>
      <c r="AA584" s="450"/>
      <c r="AB584" s="450"/>
      <c r="AC584" s="451"/>
      <c r="AD584" s="448" t="s">
        <v>120</v>
      </c>
      <c r="AE584" s="449" t="s">
        <v>124</v>
      </c>
      <c r="AF584" s="450"/>
      <c r="AG584" s="450"/>
      <c r="AH584" s="451"/>
      <c r="AI584" s="448" t="s">
        <v>120</v>
      </c>
      <c r="AJ584" s="449" t="s">
        <v>124</v>
      </c>
      <c r="AK584" s="450"/>
      <c r="AL584" s="450"/>
      <c r="AM584" s="451"/>
      <c r="AN584" s="448" t="s">
        <v>120</v>
      </c>
      <c r="AO584" s="449" t="s">
        <v>124</v>
      </c>
      <c r="AP584" s="450"/>
      <c r="AQ584" s="450"/>
      <c r="AR584" s="451"/>
      <c r="AS584" s="448" t="s">
        <v>120</v>
      </c>
      <c r="AT584" s="449" t="s">
        <v>124</v>
      </c>
      <c r="AU584" s="450"/>
      <c r="AV584" s="450"/>
      <c r="AW584" s="451"/>
      <c r="AX584" s="448" t="s">
        <v>120</v>
      </c>
    </row>
    <row r="585" spans="2:50">
      <c r="B585" s="448"/>
      <c r="C585" s="448"/>
      <c r="D585" s="448"/>
      <c r="E585" s="448" t="s">
        <v>125</v>
      </c>
      <c r="F585" s="448"/>
      <c r="G585" s="448"/>
      <c r="H585" s="453"/>
      <c r="I585" s="455" t="s">
        <v>125</v>
      </c>
      <c r="J585" s="455"/>
      <c r="K585" s="455"/>
      <c r="L585" s="455"/>
      <c r="M585" s="455"/>
      <c r="N585" s="448"/>
      <c r="O585" s="448"/>
      <c r="P585" s="449" t="s">
        <v>126</v>
      </c>
      <c r="Q585" s="450"/>
      <c r="R585" s="450"/>
      <c r="S585" s="451"/>
      <c r="T585" s="448"/>
      <c r="U585" s="449" t="s">
        <v>126</v>
      </c>
      <c r="V585" s="450"/>
      <c r="W585" s="450"/>
      <c r="X585" s="451"/>
      <c r="Y585" s="448"/>
      <c r="Z585" s="449" t="s">
        <v>126</v>
      </c>
      <c r="AA585" s="450"/>
      <c r="AB585" s="450"/>
      <c r="AC585" s="451"/>
      <c r="AD585" s="448"/>
      <c r="AE585" s="449" t="s">
        <v>126</v>
      </c>
      <c r="AF585" s="450"/>
      <c r="AG585" s="450"/>
      <c r="AH585" s="451"/>
      <c r="AI585" s="448"/>
      <c r="AJ585" s="449" t="s">
        <v>126</v>
      </c>
      <c r="AK585" s="450"/>
      <c r="AL585" s="450"/>
      <c r="AM585" s="451"/>
      <c r="AN585" s="448"/>
      <c r="AO585" s="449" t="s">
        <v>126</v>
      </c>
      <c r="AP585" s="450"/>
      <c r="AQ585" s="450"/>
      <c r="AR585" s="451"/>
      <c r="AS585" s="448"/>
      <c r="AT585" s="449" t="s">
        <v>126</v>
      </c>
      <c r="AU585" s="450"/>
      <c r="AV585" s="450"/>
      <c r="AW585" s="451"/>
      <c r="AX585" s="448"/>
    </row>
    <row r="586" spans="2:50">
      <c r="B586" s="448"/>
      <c r="C586" s="448"/>
      <c r="D586" s="448"/>
      <c r="E586" s="94" t="s">
        <v>127</v>
      </c>
      <c r="F586" s="94" t="s">
        <v>128</v>
      </c>
      <c r="G586" s="94" t="s">
        <v>129</v>
      </c>
      <c r="H586" s="454"/>
      <c r="I586" s="152" t="s">
        <v>127</v>
      </c>
      <c r="J586" s="152" t="s">
        <v>128</v>
      </c>
      <c r="K586" s="152" t="s">
        <v>129</v>
      </c>
      <c r="L586" s="455"/>
      <c r="M586" s="455"/>
      <c r="N586" s="448"/>
      <c r="O586" s="448"/>
      <c r="P586" s="94" t="s">
        <v>127</v>
      </c>
      <c r="Q586" s="94" t="s">
        <v>128</v>
      </c>
      <c r="R586" s="94" t="s">
        <v>129</v>
      </c>
      <c r="S586" s="94" t="s">
        <v>122</v>
      </c>
      <c r="T586" s="448"/>
      <c r="U586" s="94" t="s">
        <v>127</v>
      </c>
      <c r="V586" s="94" t="s">
        <v>128</v>
      </c>
      <c r="W586" s="94" t="s">
        <v>129</v>
      </c>
      <c r="X586" s="94" t="s">
        <v>122</v>
      </c>
      <c r="Y586" s="448"/>
      <c r="Z586" s="94" t="s">
        <v>127</v>
      </c>
      <c r="AA586" s="94" t="s">
        <v>128</v>
      </c>
      <c r="AB586" s="94" t="s">
        <v>129</v>
      </c>
      <c r="AC586" s="94" t="s">
        <v>122</v>
      </c>
      <c r="AD586" s="448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8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8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8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8"/>
    </row>
    <row r="587" spans="2:50">
      <c r="B587" s="448" t="s">
        <v>45</v>
      </c>
      <c r="C587" s="95">
        <f t="shared" ref="C587:C621" si="598">C567</f>
        <v>1</v>
      </c>
      <c r="D587" s="95"/>
      <c r="E587" s="95"/>
      <c r="F587" s="95"/>
      <c r="G587" s="177" t="str">
        <f t="shared" ref="G587:G601" si="599">IFERROR(F587/E587,"")</f>
        <v/>
      </c>
      <c r="H587" s="447" t="e">
        <f t="shared" ref="H587" si="600">AVERAGE(G587:G601)</f>
        <v>#DIV/0!</v>
      </c>
      <c r="I587" s="153" t="str">
        <f t="shared" ref="I587:I601" si="601">IFERROR(AVERAGE(P587,U587,Z587,AE587,AJ587,AO587,AT587),"")</f>
        <v/>
      </c>
      <c r="J587" s="153" t="str">
        <f t="shared" ref="J587:J601" si="602">IFERROR(AVERAGE(Q587,V587,AA587,AF587,AK587,AP587,AU587),"")</f>
        <v/>
      </c>
      <c r="K587" s="154" t="str">
        <f t="shared" ref="K587:K601" si="603">IFERROR(AVERAGE(R587,W587,AB587,AG587,AL587,AQ587,AV587),"")</f>
        <v/>
      </c>
      <c r="L587" s="457" t="str">
        <f t="shared" ref="L587" si="604">IFERROR(AVERAGE(K587:K601),"-")</f>
        <v>-</v>
      </c>
      <c r="M587" s="153" t="str">
        <f t="shared" ref="M587" si="605">IFERROR(RANK(K587, K587:K601),"")</f>
        <v/>
      </c>
      <c r="N587" s="448"/>
      <c r="O587" s="448"/>
      <c r="P587" s="95"/>
      <c r="Q587" s="95"/>
      <c r="R587" s="177" t="str">
        <f t="shared" ref="R587:R601" si="606">IFERROR(Q587/P587,"")</f>
        <v/>
      </c>
      <c r="S587" s="95" t="str">
        <f t="shared" ref="S587" si="607">IFERROR(RANK(R587, R587:R601),"")</f>
        <v/>
      </c>
      <c r="T587" s="447" t="e">
        <f t="shared" ref="T587" si="608">AVERAGE(R587:R601)</f>
        <v>#DIV/0!</v>
      </c>
      <c r="U587" s="95"/>
      <c r="V587" s="95"/>
      <c r="W587" s="177" t="str">
        <f t="shared" ref="W587:W601" si="609">IFERROR(V587/U587,"")</f>
        <v/>
      </c>
      <c r="X587" s="95" t="str">
        <f t="shared" ref="X587" si="610">IFERROR(RANK(W587, W587:W601),"")</f>
        <v/>
      </c>
      <c r="Y587" s="447" t="e">
        <f t="shared" ref="Y587" si="611">AVERAGE(W587:W601)</f>
        <v>#DIV/0!</v>
      </c>
      <c r="Z587" s="95"/>
      <c r="AA587" s="95"/>
      <c r="AB587" s="177" t="str">
        <f t="shared" ref="AB587:AB601" si="612">IFERROR(AA587/Z587,"")</f>
        <v/>
      </c>
      <c r="AC587" s="95" t="str">
        <f t="shared" ref="AC587" si="613">IFERROR(RANK(AB587, AB587:AB601),"")</f>
        <v/>
      </c>
      <c r="AD587" s="447" t="e">
        <f t="shared" ref="AD587" si="614">AVERAGE(AB587:AB601)</f>
        <v>#DIV/0!</v>
      </c>
      <c r="AE587" s="95"/>
      <c r="AF587" s="95"/>
      <c r="AG587" s="177" t="str">
        <f t="shared" ref="AG587:AG601" si="615">IFERROR(AF587/AE587,"")</f>
        <v/>
      </c>
      <c r="AH587" s="95" t="str">
        <f t="shared" ref="AH587" si="616">IFERROR(RANK(AG587, AG587:AG601),"")</f>
        <v/>
      </c>
      <c r="AI587" s="447" t="e">
        <f t="shared" ref="AI587" si="617">AVERAGE(AG587:AG601)</f>
        <v>#DIV/0!</v>
      </c>
      <c r="AJ587" s="95"/>
      <c r="AK587" s="95"/>
      <c r="AL587" s="177" t="str">
        <f t="shared" ref="AL587:AL601" si="618">IFERROR(AK587/AJ587,"")</f>
        <v/>
      </c>
      <c r="AM587" s="95" t="str">
        <f t="shared" ref="AM587" si="619">IFERROR(RANK(AL587, AL587:AL601),"")</f>
        <v/>
      </c>
      <c r="AN587" s="447" t="e">
        <f t="shared" ref="AN587" si="620">AVERAGE(AL587:AL601)</f>
        <v>#DIV/0!</v>
      </c>
      <c r="AO587" s="95"/>
      <c r="AP587" s="95"/>
      <c r="AQ587" s="177" t="str">
        <f t="shared" ref="AQ587:AQ601" si="621">IFERROR(AP587/AO587,"")</f>
        <v/>
      </c>
      <c r="AR587" s="95" t="str">
        <f t="shared" ref="AR587" si="622">IFERROR(RANK(AQ587, AQ587:AQ601),"")</f>
        <v/>
      </c>
      <c r="AS587" s="447" t="e">
        <f t="shared" ref="AS587" si="623">AVERAGE(AQ587:AQ601)</f>
        <v>#DIV/0!</v>
      </c>
      <c r="AT587" s="95"/>
      <c r="AU587" s="95"/>
      <c r="AV587" s="177" t="str">
        <f t="shared" ref="AV587:AV601" si="624">IFERROR(AU587/AT587,"")</f>
        <v/>
      </c>
      <c r="AW587" s="95" t="str">
        <f t="shared" ref="AW587" si="625">IFERROR(RANK(AV587, AV587:AV601),"")</f>
        <v/>
      </c>
      <c r="AX587" s="447" t="e">
        <f t="shared" ref="AX587" si="626">AVERAGE(AV587:AV601)</f>
        <v>#DIV/0!</v>
      </c>
    </row>
    <row r="588" spans="2:50">
      <c r="B588" s="456"/>
      <c r="C588" s="95">
        <f t="shared" si="598"/>
        <v>2</v>
      </c>
      <c r="D588" s="95"/>
      <c r="E588" s="95"/>
      <c r="F588" s="95"/>
      <c r="G588" s="177" t="str">
        <f t="shared" si="599"/>
        <v/>
      </c>
      <c r="H588" s="447"/>
      <c r="I588" s="153" t="str">
        <f t="shared" si="601"/>
        <v/>
      </c>
      <c r="J588" s="153" t="str">
        <f t="shared" si="602"/>
        <v/>
      </c>
      <c r="K588" s="154" t="str">
        <f t="shared" si="603"/>
        <v/>
      </c>
      <c r="L588" s="458"/>
      <c r="M588" s="153" t="str">
        <f t="shared" ref="M588" si="627">IFERROR(RANK(K588, K587:K601),"")</f>
        <v/>
      </c>
      <c r="N588" s="448"/>
      <c r="O588" s="448"/>
      <c r="P588" s="95"/>
      <c r="Q588" s="95"/>
      <c r="R588" s="177" t="str">
        <f t="shared" si="606"/>
        <v/>
      </c>
      <c r="S588" s="95" t="str">
        <f t="shared" ref="S588" si="628">IFERROR(RANK(R588, R587:R601),"")</f>
        <v/>
      </c>
      <c r="T588" s="447"/>
      <c r="U588" s="95"/>
      <c r="V588" s="95"/>
      <c r="W588" s="177" t="str">
        <f t="shared" si="609"/>
        <v/>
      </c>
      <c r="X588" s="95" t="str">
        <f t="shared" ref="X588" si="629">IFERROR(RANK(W588, W587:W601),"")</f>
        <v/>
      </c>
      <c r="Y588" s="447"/>
      <c r="Z588" s="95"/>
      <c r="AA588" s="95"/>
      <c r="AB588" s="177" t="str">
        <f t="shared" si="612"/>
        <v/>
      </c>
      <c r="AC588" s="95" t="str">
        <f t="shared" ref="AC588" si="630">IFERROR(RANK(AB588, AB587:AB601),"")</f>
        <v/>
      </c>
      <c r="AD588" s="447"/>
      <c r="AE588" s="95"/>
      <c r="AF588" s="95"/>
      <c r="AG588" s="177" t="str">
        <f t="shared" si="615"/>
        <v/>
      </c>
      <c r="AH588" s="95" t="str">
        <f t="shared" ref="AH588" si="631">IFERROR(RANK(AG588, AG587:AG601),"")</f>
        <v/>
      </c>
      <c r="AI588" s="447"/>
      <c r="AJ588" s="95"/>
      <c r="AK588" s="95"/>
      <c r="AL588" s="177" t="str">
        <f t="shared" si="618"/>
        <v/>
      </c>
      <c r="AM588" s="95" t="str">
        <f t="shared" ref="AM588" si="632">IFERROR(RANK(AL588, AL587:AL601),"")</f>
        <v/>
      </c>
      <c r="AN588" s="447"/>
      <c r="AO588" s="95"/>
      <c r="AP588" s="95"/>
      <c r="AQ588" s="177" t="str">
        <f t="shared" si="621"/>
        <v/>
      </c>
      <c r="AR588" s="95" t="str">
        <f t="shared" ref="AR588" si="633">IFERROR(RANK(AQ588, AQ587:AQ601),"")</f>
        <v/>
      </c>
      <c r="AS588" s="447"/>
      <c r="AT588" s="95"/>
      <c r="AU588" s="95"/>
      <c r="AV588" s="177" t="str">
        <f t="shared" si="624"/>
        <v/>
      </c>
      <c r="AW588" s="95" t="str">
        <f t="shared" ref="AW588" si="634">IFERROR(RANK(AV588, AV587:AV601),"")</f>
        <v/>
      </c>
      <c r="AX588" s="447"/>
    </row>
    <row r="589" spans="2:50">
      <c r="B589" s="456"/>
      <c r="C589" s="95">
        <f t="shared" si="598"/>
        <v>3</v>
      </c>
      <c r="D589" s="95"/>
      <c r="E589" s="95"/>
      <c r="F589" s="95"/>
      <c r="G589" s="177" t="str">
        <f t="shared" si="599"/>
        <v/>
      </c>
      <c r="H589" s="447"/>
      <c r="I589" s="153" t="str">
        <f t="shared" si="601"/>
        <v/>
      </c>
      <c r="J589" s="153" t="str">
        <f t="shared" si="602"/>
        <v/>
      </c>
      <c r="K589" s="154" t="str">
        <f t="shared" si="603"/>
        <v/>
      </c>
      <c r="L589" s="458"/>
      <c r="M589" s="153" t="str">
        <f t="shared" ref="M589" si="635">IFERROR(RANK(K589, K587:K601),"")</f>
        <v/>
      </c>
      <c r="N589" s="448"/>
      <c r="O589" s="448"/>
      <c r="P589" s="95"/>
      <c r="Q589" s="95"/>
      <c r="R589" s="177" t="str">
        <f t="shared" si="606"/>
        <v/>
      </c>
      <c r="S589" s="95" t="str">
        <f t="shared" ref="S589" si="636">IFERROR(RANK(R589, R587:R601),"")</f>
        <v/>
      </c>
      <c r="T589" s="447"/>
      <c r="U589" s="95"/>
      <c r="V589" s="95"/>
      <c r="W589" s="177" t="str">
        <f t="shared" si="609"/>
        <v/>
      </c>
      <c r="X589" s="95" t="str">
        <f t="shared" ref="X589" si="637">IFERROR(RANK(W589, W587:W601),"")</f>
        <v/>
      </c>
      <c r="Y589" s="447"/>
      <c r="Z589" s="95"/>
      <c r="AA589" s="95"/>
      <c r="AB589" s="177" t="str">
        <f t="shared" si="612"/>
        <v/>
      </c>
      <c r="AC589" s="95" t="str">
        <f t="shared" ref="AC589" si="638">IFERROR(RANK(AB589, AB587:AB601),"")</f>
        <v/>
      </c>
      <c r="AD589" s="447"/>
      <c r="AE589" s="95"/>
      <c r="AF589" s="95"/>
      <c r="AG589" s="177" t="str">
        <f t="shared" si="615"/>
        <v/>
      </c>
      <c r="AH589" s="95" t="str">
        <f t="shared" ref="AH589" si="639">IFERROR(RANK(AG589, AG587:AG601),"")</f>
        <v/>
      </c>
      <c r="AI589" s="447"/>
      <c r="AJ589" s="95"/>
      <c r="AK589" s="95"/>
      <c r="AL589" s="177" t="str">
        <f t="shared" si="618"/>
        <v/>
      </c>
      <c r="AM589" s="95" t="str">
        <f t="shared" ref="AM589" si="640">IFERROR(RANK(AL589, AL587:AL601),"")</f>
        <v/>
      </c>
      <c r="AN589" s="447"/>
      <c r="AO589" s="95"/>
      <c r="AP589" s="95"/>
      <c r="AQ589" s="177" t="str">
        <f t="shared" si="621"/>
        <v/>
      </c>
      <c r="AR589" s="95" t="str">
        <f t="shared" ref="AR589" si="641">IFERROR(RANK(AQ589, AQ587:AQ601),"")</f>
        <v/>
      </c>
      <c r="AS589" s="447"/>
      <c r="AT589" s="95"/>
      <c r="AU589" s="95"/>
      <c r="AV589" s="177" t="str">
        <f t="shared" si="624"/>
        <v/>
      </c>
      <c r="AW589" s="95" t="str">
        <f t="shared" ref="AW589" si="642">IFERROR(RANK(AV589, AV587:AV601),"")</f>
        <v/>
      </c>
      <c r="AX589" s="447"/>
    </row>
    <row r="590" spans="2:50">
      <c r="B590" s="456"/>
      <c r="C590" s="95">
        <f t="shared" si="598"/>
        <v>4</v>
      </c>
      <c r="D590" s="95"/>
      <c r="E590" s="95"/>
      <c r="F590" s="95"/>
      <c r="G590" s="177" t="str">
        <f t="shared" si="599"/>
        <v/>
      </c>
      <c r="H590" s="447"/>
      <c r="I590" s="153" t="str">
        <f t="shared" si="601"/>
        <v/>
      </c>
      <c r="J590" s="153" t="str">
        <f t="shared" si="602"/>
        <v/>
      </c>
      <c r="K590" s="154" t="str">
        <f t="shared" si="603"/>
        <v/>
      </c>
      <c r="L590" s="458"/>
      <c r="M590" s="153" t="str">
        <f t="shared" ref="M590" si="643">IFERROR(RANK(K590, K587:K601),"")</f>
        <v/>
      </c>
      <c r="N590" s="448"/>
      <c r="O590" s="448"/>
      <c r="P590" s="95"/>
      <c r="Q590" s="95"/>
      <c r="R590" s="177" t="str">
        <f t="shared" si="606"/>
        <v/>
      </c>
      <c r="S590" s="95" t="str">
        <f t="shared" ref="S590" si="644">IFERROR(RANK(R590, R587:R601),"")</f>
        <v/>
      </c>
      <c r="T590" s="447"/>
      <c r="U590" s="95"/>
      <c r="V590" s="95"/>
      <c r="W590" s="177" t="str">
        <f t="shared" si="609"/>
        <v/>
      </c>
      <c r="X590" s="95" t="str">
        <f t="shared" ref="X590" si="645">IFERROR(RANK(W590, W587:W601),"")</f>
        <v/>
      </c>
      <c r="Y590" s="447"/>
      <c r="Z590" s="95"/>
      <c r="AA590" s="95"/>
      <c r="AB590" s="177" t="str">
        <f t="shared" si="612"/>
        <v/>
      </c>
      <c r="AC590" s="95" t="str">
        <f t="shared" ref="AC590" si="646">IFERROR(RANK(AB590, AB587:AB601),"")</f>
        <v/>
      </c>
      <c r="AD590" s="447"/>
      <c r="AE590" s="95"/>
      <c r="AF590" s="95"/>
      <c r="AG590" s="177" t="str">
        <f t="shared" si="615"/>
        <v/>
      </c>
      <c r="AH590" s="95" t="str">
        <f t="shared" ref="AH590" si="647">IFERROR(RANK(AG590, AG587:AG601),"")</f>
        <v/>
      </c>
      <c r="AI590" s="447"/>
      <c r="AJ590" s="95"/>
      <c r="AK590" s="95"/>
      <c r="AL590" s="177" t="str">
        <f t="shared" si="618"/>
        <v/>
      </c>
      <c r="AM590" s="95" t="str">
        <f t="shared" ref="AM590" si="648">IFERROR(RANK(AL590, AL587:AL601),"")</f>
        <v/>
      </c>
      <c r="AN590" s="447"/>
      <c r="AO590" s="95"/>
      <c r="AP590" s="95"/>
      <c r="AQ590" s="177" t="str">
        <f t="shared" si="621"/>
        <v/>
      </c>
      <c r="AR590" s="95" t="str">
        <f t="shared" ref="AR590" si="649">IFERROR(RANK(AQ590, AQ587:AQ601),"")</f>
        <v/>
      </c>
      <c r="AS590" s="447"/>
      <c r="AT590" s="95"/>
      <c r="AU590" s="95"/>
      <c r="AV590" s="177" t="str">
        <f t="shared" si="624"/>
        <v/>
      </c>
      <c r="AW590" s="95" t="str">
        <f t="shared" ref="AW590" si="650">IFERROR(RANK(AV590, AV587:AV601),"")</f>
        <v/>
      </c>
      <c r="AX590" s="447"/>
    </row>
    <row r="591" spans="2:50">
      <c r="B591" s="456"/>
      <c r="C591" s="95">
        <f t="shared" si="598"/>
        <v>5</v>
      </c>
      <c r="D591" s="95"/>
      <c r="E591" s="95"/>
      <c r="F591" s="95"/>
      <c r="G591" s="177" t="str">
        <f t="shared" si="599"/>
        <v/>
      </c>
      <c r="H591" s="447"/>
      <c r="I591" s="153" t="str">
        <f t="shared" si="601"/>
        <v/>
      </c>
      <c r="J591" s="153" t="str">
        <f t="shared" si="602"/>
        <v/>
      </c>
      <c r="K591" s="154" t="str">
        <f t="shared" si="603"/>
        <v/>
      </c>
      <c r="L591" s="458"/>
      <c r="M591" s="153" t="str">
        <f t="shared" ref="M591" si="651">IFERROR(RANK(K591, K587:K601),"")</f>
        <v/>
      </c>
      <c r="N591" s="448"/>
      <c r="O591" s="448"/>
      <c r="P591" s="95"/>
      <c r="Q591" s="95"/>
      <c r="R591" s="177" t="str">
        <f t="shared" si="606"/>
        <v/>
      </c>
      <c r="S591" s="95" t="str">
        <f t="shared" ref="S591" si="652">IFERROR(RANK(R591, R587:R601),"")</f>
        <v/>
      </c>
      <c r="T591" s="447"/>
      <c r="U591" s="95"/>
      <c r="V591" s="95"/>
      <c r="W591" s="177" t="str">
        <f t="shared" si="609"/>
        <v/>
      </c>
      <c r="X591" s="95" t="str">
        <f t="shared" ref="X591" si="653">IFERROR(RANK(W591, W587:W601),"")</f>
        <v/>
      </c>
      <c r="Y591" s="447"/>
      <c r="Z591" s="95"/>
      <c r="AA591" s="95"/>
      <c r="AB591" s="177" t="str">
        <f t="shared" si="612"/>
        <v/>
      </c>
      <c r="AC591" s="95" t="str">
        <f t="shared" ref="AC591" si="654">IFERROR(RANK(AB591, AB587:AB601),"")</f>
        <v/>
      </c>
      <c r="AD591" s="447"/>
      <c r="AE591" s="95"/>
      <c r="AF591" s="95"/>
      <c r="AG591" s="177" t="str">
        <f t="shared" si="615"/>
        <v/>
      </c>
      <c r="AH591" s="95" t="str">
        <f t="shared" ref="AH591" si="655">IFERROR(RANK(AG591, AG587:AG601),"")</f>
        <v/>
      </c>
      <c r="AI591" s="447"/>
      <c r="AJ591" s="95"/>
      <c r="AK591" s="95"/>
      <c r="AL591" s="177" t="str">
        <f t="shared" si="618"/>
        <v/>
      </c>
      <c r="AM591" s="95" t="str">
        <f t="shared" ref="AM591" si="656">IFERROR(RANK(AL591, AL587:AL601),"")</f>
        <v/>
      </c>
      <c r="AN591" s="447"/>
      <c r="AO591" s="95"/>
      <c r="AP591" s="95"/>
      <c r="AQ591" s="177" t="str">
        <f t="shared" si="621"/>
        <v/>
      </c>
      <c r="AR591" s="95" t="str">
        <f t="shared" ref="AR591" si="657">IFERROR(RANK(AQ591, AQ587:AQ601),"")</f>
        <v/>
      </c>
      <c r="AS591" s="447"/>
      <c r="AT591" s="95"/>
      <c r="AU591" s="95"/>
      <c r="AV591" s="177" t="str">
        <f t="shared" si="624"/>
        <v/>
      </c>
      <c r="AW591" s="95" t="str">
        <f t="shared" ref="AW591" si="658">IFERROR(RANK(AV591, AV587:AV601),"")</f>
        <v/>
      </c>
      <c r="AX591" s="447"/>
    </row>
    <row r="592" spans="2:50">
      <c r="B592" s="456"/>
      <c r="C592" s="95">
        <f t="shared" si="598"/>
        <v>6</v>
      </c>
      <c r="D592" s="95"/>
      <c r="E592" s="95"/>
      <c r="F592" s="95"/>
      <c r="G592" s="177" t="str">
        <f t="shared" si="599"/>
        <v/>
      </c>
      <c r="H592" s="447"/>
      <c r="I592" s="153" t="str">
        <f t="shared" si="601"/>
        <v/>
      </c>
      <c r="J592" s="153" t="str">
        <f t="shared" si="602"/>
        <v/>
      </c>
      <c r="K592" s="154" t="str">
        <f t="shared" si="603"/>
        <v/>
      </c>
      <c r="L592" s="458"/>
      <c r="M592" s="153" t="str">
        <f t="shared" ref="M592" si="659">IFERROR(RANK(K592, K587:K601),"")</f>
        <v/>
      </c>
      <c r="N592" s="448"/>
      <c r="O592" s="448"/>
      <c r="P592" s="95"/>
      <c r="Q592" s="95"/>
      <c r="R592" s="177" t="str">
        <f t="shared" si="606"/>
        <v/>
      </c>
      <c r="S592" s="95" t="str">
        <f t="shared" ref="S592" si="660">IFERROR(RANK(R592, R587:R601),"")</f>
        <v/>
      </c>
      <c r="T592" s="447"/>
      <c r="U592" s="95"/>
      <c r="V592" s="95"/>
      <c r="W592" s="177" t="str">
        <f t="shared" si="609"/>
        <v/>
      </c>
      <c r="X592" s="95" t="str">
        <f t="shared" ref="X592" si="661">IFERROR(RANK(W592, W587:W601),"")</f>
        <v/>
      </c>
      <c r="Y592" s="447"/>
      <c r="Z592" s="95"/>
      <c r="AA592" s="95"/>
      <c r="AB592" s="177" t="str">
        <f t="shared" si="612"/>
        <v/>
      </c>
      <c r="AC592" s="95" t="str">
        <f t="shared" ref="AC592" si="662">IFERROR(RANK(AB592, AB587:AB601),"")</f>
        <v/>
      </c>
      <c r="AD592" s="447"/>
      <c r="AE592" s="95"/>
      <c r="AF592" s="95"/>
      <c r="AG592" s="177" t="str">
        <f t="shared" si="615"/>
        <v/>
      </c>
      <c r="AH592" s="95" t="str">
        <f t="shared" ref="AH592" si="663">IFERROR(RANK(AG592, AG587:AG601),"")</f>
        <v/>
      </c>
      <c r="AI592" s="447"/>
      <c r="AJ592" s="95"/>
      <c r="AK592" s="95"/>
      <c r="AL592" s="177" t="str">
        <f t="shared" si="618"/>
        <v/>
      </c>
      <c r="AM592" s="95" t="str">
        <f t="shared" ref="AM592" si="664">IFERROR(RANK(AL592, AL587:AL601),"")</f>
        <v/>
      </c>
      <c r="AN592" s="447"/>
      <c r="AO592" s="95"/>
      <c r="AP592" s="95"/>
      <c r="AQ592" s="177" t="str">
        <f t="shared" si="621"/>
        <v/>
      </c>
      <c r="AR592" s="95" t="str">
        <f t="shared" ref="AR592" si="665">IFERROR(RANK(AQ592, AQ587:AQ601),"")</f>
        <v/>
      </c>
      <c r="AS592" s="447"/>
      <c r="AT592" s="95"/>
      <c r="AU592" s="95"/>
      <c r="AV592" s="177" t="str">
        <f t="shared" si="624"/>
        <v/>
      </c>
      <c r="AW592" s="95" t="str">
        <f t="shared" ref="AW592" si="666">IFERROR(RANK(AV592, AV587:AV601),"")</f>
        <v/>
      </c>
      <c r="AX592" s="447"/>
    </row>
    <row r="593" spans="2:50">
      <c r="B593" s="456"/>
      <c r="C593" s="95">
        <f t="shared" si="598"/>
        <v>7</v>
      </c>
      <c r="D593" s="95"/>
      <c r="E593" s="95"/>
      <c r="F593" s="95"/>
      <c r="G593" s="177" t="str">
        <f t="shared" si="599"/>
        <v/>
      </c>
      <c r="H593" s="447"/>
      <c r="I593" s="153" t="str">
        <f t="shared" si="601"/>
        <v/>
      </c>
      <c r="J593" s="153" t="str">
        <f t="shared" si="602"/>
        <v/>
      </c>
      <c r="K593" s="154" t="str">
        <f t="shared" si="603"/>
        <v/>
      </c>
      <c r="L593" s="458"/>
      <c r="M593" s="153" t="str">
        <f t="shared" ref="M593" si="667">IFERROR(RANK(K593, K587:K601),"")</f>
        <v/>
      </c>
      <c r="N593" s="448"/>
      <c r="O593" s="448"/>
      <c r="P593" s="95"/>
      <c r="Q593" s="95"/>
      <c r="R593" s="177" t="str">
        <f t="shared" si="606"/>
        <v/>
      </c>
      <c r="S593" s="95" t="str">
        <f t="shared" ref="S593" si="668">IFERROR(RANK(R593, R587:R601),"")</f>
        <v/>
      </c>
      <c r="T593" s="447"/>
      <c r="U593" s="95"/>
      <c r="V593" s="95"/>
      <c r="W593" s="177" t="str">
        <f t="shared" si="609"/>
        <v/>
      </c>
      <c r="X593" s="95" t="str">
        <f t="shared" ref="X593" si="669">IFERROR(RANK(W593, W587:W601),"")</f>
        <v/>
      </c>
      <c r="Y593" s="447"/>
      <c r="Z593" s="95"/>
      <c r="AA593" s="95"/>
      <c r="AB593" s="177" t="str">
        <f t="shared" si="612"/>
        <v/>
      </c>
      <c r="AC593" s="95" t="str">
        <f t="shared" ref="AC593" si="670">IFERROR(RANK(AB593, AB587:AB601),"")</f>
        <v/>
      </c>
      <c r="AD593" s="447"/>
      <c r="AE593" s="95"/>
      <c r="AF593" s="95"/>
      <c r="AG593" s="177" t="str">
        <f t="shared" si="615"/>
        <v/>
      </c>
      <c r="AH593" s="95" t="str">
        <f t="shared" ref="AH593" si="671">IFERROR(RANK(AG593, AG587:AG601),"")</f>
        <v/>
      </c>
      <c r="AI593" s="447"/>
      <c r="AJ593" s="95"/>
      <c r="AK593" s="95"/>
      <c r="AL593" s="177" t="str">
        <f t="shared" si="618"/>
        <v/>
      </c>
      <c r="AM593" s="95" t="str">
        <f t="shared" ref="AM593" si="672">IFERROR(RANK(AL593, AL587:AL601),"")</f>
        <v/>
      </c>
      <c r="AN593" s="447"/>
      <c r="AO593" s="95"/>
      <c r="AP593" s="95"/>
      <c r="AQ593" s="177" t="str">
        <f t="shared" si="621"/>
        <v/>
      </c>
      <c r="AR593" s="95" t="str">
        <f t="shared" ref="AR593" si="673">IFERROR(RANK(AQ593, AQ587:AQ601),"")</f>
        <v/>
      </c>
      <c r="AS593" s="447"/>
      <c r="AT593" s="95"/>
      <c r="AU593" s="95"/>
      <c r="AV593" s="177" t="str">
        <f t="shared" si="624"/>
        <v/>
      </c>
      <c r="AW593" s="95" t="str">
        <f t="shared" ref="AW593" si="674">IFERROR(RANK(AV593, AV587:AV601),"")</f>
        <v/>
      </c>
      <c r="AX593" s="447"/>
    </row>
    <row r="594" spans="2:50">
      <c r="B594" s="456"/>
      <c r="C594" s="95">
        <f t="shared" si="598"/>
        <v>8</v>
      </c>
      <c r="D594" s="95"/>
      <c r="E594" s="95"/>
      <c r="F594" s="95"/>
      <c r="G594" s="177" t="str">
        <f t="shared" si="599"/>
        <v/>
      </c>
      <c r="H594" s="447"/>
      <c r="I594" s="153" t="str">
        <f t="shared" si="601"/>
        <v/>
      </c>
      <c r="J594" s="153" t="str">
        <f t="shared" si="602"/>
        <v/>
      </c>
      <c r="K594" s="154" t="str">
        <f t="shared" si="603"/>
        <v/>
      </c>
      <c r="L594" s="458"/>
      <c r="M594" s="153" t="str">
        <f t="shared" ref="M594" si="675">IFERROR(RANK(K594, K587:K601),"")</f>
        <v/>
      </c>
      <c r="N594" s="448"/>
      <c r="O594" s="448"/>
      <c r="P594" s="95"/>
      <c r="Q594" s="95"/>
      <c r="R594" s="177" t="str">
        <f t="shared" si="606"/>
        <v/>
      </c>
      <c r="S594" s="95" t="str">
        <f t="shared" ref="S594" si="676">IFERROR(RANK(R594, R587:R601),"")</f>
        <v/>
      </c>
      <c r="T594" s="447"/>
      <c r="U594" s="95"/>
      <c r="V594" s="95"/>
      <c r="W594" s="177" t="str">
        <f t="shared" si="609"/>
        <v/>
      </c>
      <c r="X594" s="95" t="str">
        <f t="shared" ref="X594" si="677">IFERROR(RANK(W594, W587:W601),"")</f>
        <v/>
      </c>
      <c r="Y594" s="447"/>
      <c r="Z594" s="95"/>
      <c r="AA594" s="95"/>
      <c r="AB594" s="177" t="str">
        <f t="shared" si="612"/>
        <v/>
      </c>
      <c r="AC594" s="95" t="str">
        <f t="shared" ref="AC594" si="678">IFERROR(RANK(AB594, AB587:AB601),"")</f>
        <v/>
      </c>
      <c r="AD594" s="447"/>
      <c r="AE594" s="95"/>
      <c r="AF594" s="95"/>
      <c r="AG594" s="177" t="str">
        <f t="shared" si="615"/>
        <v/>
      </c>
      <c r="AH594" s="95" t="str">
        <f t="shared" ref="AH594" si="679">IFERROR(RANK(AG594, AG587:AG601),"")</f>
        <v/>
      </c>
      <c r="AI594" s="447"/>
      <c r="AJ594" s="95"/>
      <c r="AK594" s="95"/>
      <c r="AL594" s="177" t="str">
        <f t="shared" si="618"/>
        <v/>
      </c>
      <c r="AM594" s="95" t="str">
        <f t="shared" ref="AM594" si="680">IFERROR(RANK(AL594, AL587:AL601),"")</f>
        <v/>
      </c>
      <c r="AN594" s="447"/>
      <c r="AO594" s="95"/>
      <c r="AP594" s="95"/>
      <c r="AQ594" s="177" t="str">
        <f t="shared" si="621"/>
        <v/>
      </c>
      <c r="AR594" s="95" t="str">
        <f t="shared" ref="AR594" si="681">IFERROR(RANK(AQ594, AQ587:AQ601),"")</f>
        <v/>
      </c>
      <c r="AS594" s="447"/>
      <c r="AT594" s="95"/>
      <c r="AU594" s="95"/>
      <c r="AV594" s="177" t="str">
        <f t="shared" si="624"/>
        <v/>
      </c>
      <c r="AW594" s="95" t="str">
        <f t="shared" ref="AW594" si="682">IFERROR(RANK(AV594, AV587:AV601),"")</f>
        <v/>
      </c>
      <c r="AX594" s="447"/>
    </row>
    <row r="595" spans="2:50">
      <c r="B595" s="456"/>
      <c r="C595" s="95">
        <f t="shared" si="598"/>
        <v>9</v>
      </c>
      <c r="D595" s="95"/>
      <c r="E595" s="95"/>
      <c r="F595" s="95"/>
      <c r="G595" s="177" t="str">
        <f t="shared" si="599"/>
        <v/>
      </c>
      <c r="H595" s="447"/>
      <c r="I595" s="153" t="str">
        <f t="shared" si="601"/>
        <v/>
      </c>
      <c r="J595" s="153" t="str">
        <f t="shared" si="602"/>
        <v/>
      </c>
      <c r="K595" s="154" t="str">
        <f t="shared" si="603"/>
        <v/>
      </c>
      <c r="L595" s="458"/>
      <c r="M595" s="153" t="str">
        <f t="shared" ref="M595" si="683">IFERROR(RANK(K595, K587:K601),"")</f>
        <v/>
      </c>
      <c r="N595" s="448"/>
      <c r="O595" s="448"/>
      <c r="P595" s="95"/>
      <c r="Q595" s="95"/>
      <c r="R595" s="177" t="str">
        <f t="shared" si="606"/>
        <v/>
      </c>
      <c r="S595" s="95" t="str">
        <f t="shared" ref="S595" si="684">IFERROR(RANK(R595, R587:R601),"")</f>
        <v/>
      </c>
      <c r="T595" s="447"/>
      <c r="U595" s="95"/>
      <c r="V595" s="95"/>
      <c r="W595" s="177" t="str">
        <f t="shared" si="609"/>
        <v/>
      </c>
      <c r="X595" s="95" t="str">
        <f t="shared" ref="X595" si="685">IFERROR(RANK(W595, W587:W601),"")</f>
        <v/>
      </c>
      <c r="Y595" s="447"/>
      <c r="Z595" s="95"/>
      <c r="AA595" s="95"/>
      <c r="AB595" s="177" t="str">
        <f t="shared" si="612"/>
        <v/>
      </c>
      <c r="AC595" s="95" t="str">
        <f t="shared" ref="AC595" si="686">IFERROR(RANK(AB595, AB587:AB601),"")</f>
        <v/>
      </c>
      <c r="AD595" s="447"/>
      <c r="AE595" s="95"/>
      <c r="AF595" s="95"/>
      <c r="AG595" s="177" t="str">
        <f t="shared" si="615"/>
        <v/>
      </c>
      <c r="AH595" s="95" t="str">
        <f t="shared" ref="AH595" si="687">IFERROR(RANK(AG595, AG587:AG601),"")</f>
        <v/>
      </c>
      <c r="AI595" s="447"/>
      <c r="AJ595" s="95"/>
      <c r="AK595" s="95"/>
      <c r="AL595" s="177" t="str">
        <f t="shared" si="618"/>
        <v/>
      </c>
      <c r="AM595" s="95" t="str">
        <f t="shared" ref="AM595" si="688">IFERROR(RANK(AL595, AL587:AL601),"")</f>
        <v/>
      </c>
      <c r="AN595" s="447"/>
      <c r="AO595" s="95"/>
      <c r="AP595" s="95"/>
      <c r="AQ595" s="177" t="str">
        <f t="shared" si="621"/>
        <v/>
      </c>
      <c r="AR595" s="95" t="str">
        <f t="shared" ref="AR595" si="689">IFERROR(RANK(AQ595, AQ587:AQ601),"")</f>
        <v/>
      </c>
      <c r="AS595" s="447"/>
      <c r="AT595" s="95"/>
      <c r="AU595" s="95"/>
      <c r="AV595" s="177" t="str">
        <f t="shared" si="624"/>
        <v/>
      </c>
      <c r="AW595" s="95" t="str">
        <f t="shared" ref="AW595" si="690">IFERROR(RANK(AV595, AV587:AV601),"")</f>
        <v/>
      </c>
      <c r="AX595" s="447"/>
    </row>
    <row r="596" spans="2:50">
      <c r="B596" s="456"/>
      <c r="C596" s="95">
        <f t="shared" si="598"/>
        <v>10</v>
      </c>
      <c r="D596" s="95"/>
      <c r="E596" s="95"/>
      <c r="F596" s="95"/>
      <c r="G596" s="177" t="str">
        <f t="shared" si="599"/>
        <v/>
      </c>
      <c r="H596" s="447"/>
      <c r="I596" s="153" t="str">
        <f t="shared" si="601"/>
        <v/>
      </c>
      <c r="J596" s="153" t="str">
        <f t="shared" si="602"/>
        <v/>
      </c>
      <c r="K596" s="154" t="str">
        <f t="shared" si="603"/>
        <v/>
      </c>
      <c r="L596" s="458"/>
      <c r="M596" s="153" t="str">
        <f t="shared" ref="M596" si="691">IFERROR(RANK(K596, K587:K601),"")</f>
        <v/>
      </c>
      <c r="N596" s="448"/>
      <c r="O596" s="448"/>
      <c r="P596" s="95"/>
      <c r="Q596" s="95"/>
      <c r="R596" s="177" t="str">
        <f t="shared" si="606"/>
        <v/>
      </c>
      <c r="S596" s="95" t="str">
        <f t="shared" ref="S596" si="692">IFERROR(RANK(R596, R587:R601),"")</f>
        <v/>
      </c>
      <c r="T596" s="447"/>
      <c r="U596" s="95"/>
      <c r="V596" s="95"/>
      <c r="W596" s="177" t="str">
        <f t="shared" si="609"/>
        <v/>
      </c>
      <c r="X596" s="95" t="str">
        <f t="shared" ref="X596" si="693">IFERROR(RANK(W596, W587:W601),"")</f>
        <v/>
      </c>
      <c r="Y596" s="447"/>
      <c r="Z596" s="95"/>
      <c r="AA596" s="95"/>
      <c r="AB596" s="177" t="str">
        <f t="shared" si="612"/>
        <v/>
      </c>
      <c r="AC596" s="95" t="str">
        <f t="shared" ref="AC596" si="694">IFERROR(RANK(AB596, AB587:AB601),"")</f>
        <v/>
      </c>
      <c r="AD596" s="447"/>
      <c r="AE596" s="95"/>
      <c r="AF596" s="95"/>
      <c r="AG596" s="177" t="str">
        <f t="shared" si="615"/>
        <v/>
      </c>
      <c r="AH596" s="95" t="str">
        <f t="shared" ref="AH596" si="695">IFERROR(RANK(AG596, AG587:AG601),"")</f>
        <v/>
      </c>
      <c r="AI596" s="447"/>
      <c r="AJ596" s="95"/>
      <c r="AK596" s="95"/>
      <c r="AL596" s="177" t="str">
        <f t="shared" si="618"/>
        <v/>
      </c>
      <c r="AM596" s="95" t="str">
        <f t="shared" ref="AM596" si="696">IFERROR(RANK(AL596, AL587:AL601),"")</f>
        <v/>
      </c>
      <c r="AN596" s="447"/>
      <c r="AO596" s="95"/>
      <c r="AP596" s="95"/>
      <c r="AQ596" s="177" t="str">
        <f t="shared" si="621"/>
        <v/>
      </c>
      <c r="AR596" s="95" t="str">
        <f t="shared" ref="AR596" si="697">IFERROR(RANK(AQ596, AQ587:AQ601),"")</f>
        <v/>
      </c>
      <c r="AS596" s="447"/>
      <c r="AT596" s="95"/>
      <c r="AU596" s="95"/>
      <c r="AV596" s="177" t="str">
        <f t="shared" si="624"/>
        <v/>
      </c>
      <c r="AW596" s="95" t="str">
        <f t="shared" ref="AW596" si="698">IFERROR(RANK(AV596, AV587:AV601),"")</f>
        <v/>
      </c>
      <c r="AX596" s="447"/>
    </row>
    <row r="597" spans="2:50">
      <c r="B597" s="456"/>
      <c r="C597" s="95">
        <f t="shared" si="598"/>
        <v>11</v>
      </c>
      <c r="D597" s="95"/>
      <c r="E597" s="95"/>
      <c r="F597" s="95"/>
      <c r="G597" s="177" t="str">
        <f t="shared" si="599"/>
        <v/>
      </c>
      <c r="H597" s="447"/>
      <c r="I597" s="153" t="str">
        <f t="shared" si="601"/>
        <v/>
      </c>
      <c r="J597" s="153" t="str">
        <f t="shared" si="602"/>
        <v/>
      </c>
      <c r="K597" s="154" t="str">
        <f t="shared" si="603"/>
        <v/>
      </c>
      <c r="L597" s="458"/>
      <c r="M597" s="153" t="str">
        <f t="shared" ref="M597" si="699">IFERROR(RANK(K597, K587:K601),"")</f>
        <v/>
      </c>
      <c r="N597" s="448"/>
      <c r="O597" s="448"/>
      <c r="P597" s="95"/>
      <c r="Q597" s="95"/>
      <c r="R597" s="177" t="str">
        <f t="shared" si="606"/>
        <v/>
      </c>
      <c r="S597" s="95" t="str">
        <f t="shared" ref="S597" si="700">IFERROR(RANK(R597, R587:R601),"")</f>
        <v/>
      </c>
      <c r="T597" s="447"/>
      <c r="U597" s="95"/>
      <c r="V597" s="95"/>
      <c r="W597" s="177" t="str">
        <f t="shared" si="609"/>
        <v/>
      </c>
      <c r="X597" s="95" t="str">
        <f t="shared" ref="X597" si="701">IFERROR(RANK(W597, W587:W601),"")</f>
        <v/>
      </c>
      <c r="Y597" s="447"/>
      <c r="Z597" s="95"/>
      <c r="AA597" s="95"/>
      <c r="AB597" s="177" t="str">
        <f t="shared" si="612"/>
        <v/>
      </c>
      <c r="AC597" s="95" t="str">
        <f t="shared" ref="AC597" si="702">IFERROR(RANK(AB597, AB587:AB601),"")</f>
        <v/>
      </c>
      <c r="AD597" s="447"/>
      <c r="AE597" s="95"/>
      <c r="AF597" s="95"/>
      <c r="AG597" s="177" t="str">
        <f t="shared" si="615"/>
        <v/>
      </c>
      <c r="AH597" s="95" t="str">
        <f t="shared" ref="AH597" si="703">IFERROR(RANK(AG597, AG587:AG601),"")</f>
        <v/>
      </c>
      <c r="AI597" s="447"/>
      <c r="AJ597" s="95"/>
      <c r="AK597" s="95"/>
      <c r="AL597" s="177" t="str">
        <f t="shared" si="618"/>
        <v/>
      </c>
      <c r="AM597" s="95" t="str">
        <f t="shared" ref="AM597" si="704">IFERROR(RANK(AL597, AL587:AL601),"")</f>
        <v/>
      </c>
      <c r="AN597" s="447"/>
      <c r="AO597" s="95"/>
      <c r="AP597" s="95"/>
      <c r="AQ597" s="177" t="str">
        <f t="shared" si="621"/>
        <v/>
      </c>
      <c r="AR597" s="95" t="str">
        <f t="shared" ref="AR597" si="705">IFERROR(RANK(AQ597, AQ587:AQ601),"")</f>
        <v/>
      </c>
      <c r="AS597" s="447"/>
      <c r="AT597" s="95"/>
      <c r="AU597" s="95"/>
      <c r="AV597" s="177" t="str">
        <f t="shared" si="624"/>
        <v/>
      </c>
      <c r="AW597" s="95" t="str">
        <f t="shared" ref="AW597" si="706">IFERROR(RANK(AV597, AV587:AV601),"")</f>
        <v/>
      </c>
      <c r="AX597" s="447"/>
    </row>
    <row r="598" spans="2:50">
      <c r="B598" s="456"/>
      <c r="C598" s="95">
        <f t="shared" si="598"/>
        <v>12</v>
      </c>
      <c r="D598" s="95"/>
      <c r="E598" s="95"/>
      <c r="F598" s="95"/>
      <c r="G598" s="177" t="str">
        <f t="shared" si="599"/>
        <v/>
      </c>
      <c r="H598" s="447"/>
      <c r="I598" s="153" t="str">
        <f t="shared" si="601"/>
        <v/>
      </c>
      <c r="J598" s="153" t="str">
        <f t="shared" si="602"/>
        <v/>
      </c>
      <c r="K598" s="154" t="str">
        <f t="shared" si="603"/>
        <v/>
      </c>
      <c r="L598" s="458"/>
      <c r="M598" s="153" t="str">
        <f t="shared" ref="M598" si="707">IFERROR(RANK(K598, K587:K601),"")</f>
        <v/>
      </c>
      <c r="N598" s="448"/>
      <c r="O598" s="448"/>
      <c r="P598" s="95"/>
      <c r="Q598" s="95"/>
      <c r="R598" s="177" t="str">
        <f t="shared" si="606"/>
        <v/>
      </c>
      <c r="S598" s="95" t="str">
        <f t="shared" ref="S598" si="708">IFERROR(RANK(R598, R587:R601),"")</f>
        <v/>
      </c>
      <c r="T598" s="447"/>
      <c r="U598" s="95"/>
      <c r="V598" s="95"/>
      <c r="W598" s="177" t="str">
        <f t="shared" si="609"/>
        <v/>
      </c>
      <c r="X598" s="95" t="str">
        <f t="shared" ref="X598" si="709">IFERROR(RANK(W598, W587:W601),"")</f>
        <v/>
      </c>
      <c r="Y598" s="447"/>
      <c r="Z598" s="95"/>
      <c r="AA598" s="95"/>
      <c r="AB598" s="177" t="str">
        <f t="shared" si="612"/>
        <v/>
      </c>
      <c r="AC598" s="95" t="str">
        <f t="shared" ref="AC598" si="710">IFERROR(RANK(AB598, AB587:AB601),"")</f>
        <v/>
      </c>
      <c r="AD598" s="447"/>
      <c r="AE598" s="95"/>
      <c r="AF598" s="95"/>
      <c r="AG598" s="177" t="str">
        <f t="shared" si="615"/>
        <v/>
      </c>
      <c r="AH598" s="95" t="str">
        <f t="shared" ref="AH598" si="711">IFERROR(RANK(AG598, AG587:AG601),"")</f>
        <v/>
      </c>
      <c r="AI598" s="447"/>
      <c r="AJ598" s="95"/>
      <c r="AK598" s="95"/>
      <c r="AL598" s="177" t="str">
        <f t="shared" si="618"/>
        <v/>
      </c>
      <c r="AM598" s="95" t="str">
        <f t="shared" ref="AM598" si="712">IFERROR(RANK(AL598, AL587:AL601),"")</f>
        <v/>
      </c>
      <c r="AN598" s="447"/>
      <c r="AO598" s="95"/>
      <c r="AP598" s="95"/>
      <c r="AQ598" s="177" t="str">
        <f t="shared" si="621"/>
        <v/>
      </c>
      <c r="AR598" s="95" t="str">
        <f t="shared" ref="AR598" si="713">IFERROR(RANK(AQ598, AQ587:AQ601),"")</f>
        <v/>
      </c>
      <c r="AS598" s="447"/>
      <c r="AT598" s="95"/>
      <c r="AU598" s="95"/>
      <c r="AV598" s="177" t="str">
        <f t="shared" si="624"/>
        <v/>
      </c>
      <c r="AW598" s="95" t="str">
        <f t="shared" ref="AW598" si="714">IFERROR(RANK(AV598, AV587:AV601),"")</f>
        <v/>
      </c>
      <c r="AX598" s="447"/>
    </row>
    <row r="599" spans="2:50">
      <c r="B599" s="456"/>
      <c r="C599" s="95">
        <f t="shared" si="598"/>
        <v>13</v>
      </c>
      <c r="D599" s="95"/>
      <c r="E599" s="95"/>
      <c r="F599" s="95"/>
      <c r="G599" s="177" t="str">
        <f t="shared" si="599"/>
        <v/>
      </c>
      <c r="H599" s="447"/>
      <c r="I599" s="153" t="str">
        <f t="shared" si="601"/>
        <v/>
      </c>
      <c r="J599" s="153" t="str">
        <f t="shared" si="602"/>
        <v/>
      </c>
      <c r="K599" s="154" t="str">
        <f t="shared" si="603"/>
        <v/>
      </c>
      <c r="L599" s="458"/>
      <c r="M599" s="153" t="str">
        <f t="shared" ref="M599" si="715">IFERROR(RANK(K599, K587:K601),"")</f>
        <v/>
      </c>
      <c r="N599" s="448"/>
      <c r="O599" s="448"/>
      <c r="P599" s="95"/>
      <c r="Q599" s="95"/>
      <c r="R599" s="177" t="str">
        <f t="shared" si="606"/>
        <v/>
      </c>
      <c r="S599" s="95" t="str">
        <f t="shared" ref="S599" si="716">IFERROR(RANK(R599, R587:R601),"")</f>
        <v/>
      </c>
      <c r="T599" s="447"/>
      <c r="U599" s="95"/>
      <c r="V599" s="95"/>
      <c r="W599" s="177" t="str">
        <f t="shared" si="609"/>
        <v/>
      </c>
      <c r="X599" s="95" t="str">
        <f t="shared" ref="X599" si="717">IFERROR(RANK(W599, W587:W601),"")</f>
        <v/>
      </c>
      <c r="Y599" s="447"/>
      <c r="Z599" s="95"/>
      <c r="AA599" s="95"/>
      <c r="AB599" s="177" t="str">
        <f t="shared" si="612"/>
        <v/>
      </c>
      <c r="AC599" s="95" t="str">
        <f t="shared" ref="AC599" si="718">IFERROR(RANK(AB599, AB587:AB601),"")</f>
        <v/>
      </c>
      <c r="AD599" s="447"/>
      <c r="AE599" s="95"/>
      <c r="AF599" s="95"/>
      <c r="AG599" s="177" t="str">
        <f t="shared" si="615"/>
        <v/>
      </c>
      <c r="AH599" s="95" t="str">
        <f t="shared" ref="AH599" si="719">IFERROR(RANK(AG599, AG587:AG601),"")</f>
        <v/>
      </c>
      <c r="AI599" s="447"/>
      <c r="AJ599" s="95"/>
      <c r="AK599" s="95"/>
      <c r="AL599" s="177" t="str">
        <f t="shared" si="618"/>
        <v/>
      </c>
      <c r="AM599" s="95" t="str">
        <f t="shared" ref="AM599" si="720">IFERROR(RANK(AL599, AL587:AL601),"")</f>
        <v/>
      </c>
      <c r="AN599" s="447"/>
      <c r="AO599" s="95"/>
      <c r="AP599" s="95"/>
      <c r="AQ599" s="177" t="str">
        <f t="shared" si="621"/>
        <v/>
      </c>
      <c r="AR599" s="95" t="str">
        <f t="shared" ref="AR599" si="721">IFERROR(RANK(AQ599, AQ587:AQ601),"")</f>
        <v/>
      </c>
      <c r="AS599" s="447"/>
      <c r="AT599" s="95"/>
      <c r="AU599" s="95"/>
      <c r="AV599" s="177" t="str">
        <f t="shared" si="624"/>
        <v/>
      </c>
      <c r="AW599" s="95" t="str">
        <f t="shared" ref="AW599" si="722">IFERROR(RANK(AV599, AV587:AV601),"")</f>
        <v/>
      </c>
      <c r="AX599" s="447"/>
    </row>
    <row r="600" spans="2:50">
      <c r="B600" s="456"/>
      <c r="C600" s="95">
        <f t="shared" si="598"/>
        <v>14</v>
      </c>
      <c r="D600" s="95"/>
      <c r="E600" s="95"/>
      <c r="F600" s="95"/>
      <c r="G600" s="177" t="str">
        <f t="shared" si="599"/>
        <v/>
      </c>
      <c r="H600" s="447"/>
      <c r="I600" s="153" t="str">
        <f t="shared" si="601"/>
        <v/>
      </c>
      <c r="J600" s="153" t="str">
        <f t="shared" si="602"/>
        <v/>
      </c>
      <c r="K600" s="154" t="str">
        <f t="shared" si="603"/>
        <v/>
      </c>
      <c r="L600" s="458"/>
      <c r="M600" s="153" t="str">
        <f t="shared" ref="M600" si="723">IFERROR(RANK(K600, K587:K601),"")</f>
        <v/>
      </c>
      <c r="N600" s="448"/>
      <c r="O600" s="448"/>
      <c r="P600" s="95"/>
      <c r="Q600" s="95"/>
      <c r="R600" s="177" t="str">
        <f t="shared" si="606"/>
        <v/>
      </c>
      <c r="S600" s="95" t="str">
        <f t="shared" ref="S600" si="724">IFERROR(RANK(R600, R587:R601),"")</f>
        <v/>
      </c>
      <c r="T600" s="447"/>
      <c r="U600" s="95"/>
      <c r="V600" s="95"/>
      <c r="W600" s="177" t="str">
        <f t="shared" si="609"/>
        <v/>
      </c>
      <c r="X600" s="95" t="str">
        <f t="shared" ref="X600" si="725">IFERROR(RANK(W600, W587:W601),"")</f>
        <v/>
      </c>
      <c r="Y600" s="447"/>
      <c r="Z600" s="95"/>
      <c r="AA600" s="95"/>
      <c r="AB600" s="177" t="str">
        <f t="shared" si="612"/>
        <v/>
      </c>
      <c r="AC600" s="95" t="str">
        <f t="shared" ref="AC600" si="726">IFERROR(RANK(AB600, AB587:AB601),"")</f>
        <v/>
      </c>
      <c r="AD600" s="447"/>
      <c r="AE600" s="95"/>
      <c r="AF600" s="95"/>
      <c r="AG600" s="177" t="str">
        <f t="shared" si="615"/>
        <v/>
      </c>
      <c r="AH600" s="95" t="str">
        <f t="shared" ref="AH600" si="727">IFERROR(RANK(AG600, AG587:AG601),"")</f>
        <v/>
      </c>
      <c r="AI600" s="447"/>
      <c r="AJ600" s="95"/>
      <c r="AK600" s="95"/>
      <c r="AL600" s="177" t="str">
        <f t="shared" si="618"/>
        <v/>
      </c>
      <c r="AM600" s="95" t="str">
        <f t="shared" ref="AM600" si="728">IFERROR(RANK(AL600, AL587:AL601),"")</f>
        <v/>
      </c>
      <c r="AN600" s="447"/>
      <c r="AO600" s="95"/>
      <c r="AP600" s="95"/>
      <c r="AQ600" s="177" t="str">
        <f t="shared" si="621"/>
        <v/>
      </c>
      <c r="AR600" s="95" t="str">
        <f t="shared" ref="AR600" si="729">IFERROR(RANK(AQ600, AQ587:AQ601),"")</f>
        <v/>
      </c>
      <c r="AS600" s="447"/>
      <c r="AT600" s="95"/>
      <c r="AU600" s="95"/>
      <c r="AV600" s="177" t="str">
        <f t="shared" si="624"/>
        <v/>
      </c>
      <c r="AW600" s="95" t="str">
        <f t="shared" ref="AW600" si="730">IFERROR(RANK(AV600, AV587:AV601),"")</f>
        <v/>
      </c>
      <c r="AX600" s="447"/>
    </row>
    <row r="601" spans="2:50">
      <c r="B601" s="456"/>
      <c r="C601" s="95">
        <f t="shared" si="598"/>
        <v>15</v>
      </c>
      <c r="D601" s="95"/>
      <c r="E601" s="95"/>
      <c r="F601" s="95"/>
      <c r="G601" s="177" t="str">
        <f t="shared" si="599"/>
        <v/>
      </c>
      <c r="H601" s="447"/>
      <c r="I601" s="153" t="str">
        <f t="shared" si="601"/>
        <v/>
      </c>
      <c r="J601" s="153" t="str">
        <f t="shared" si="602"/>
        <v/>
      </c>
      <c r="K601" s="154" t="str">
        <f t="shared" si="603"/>
        <v/>
      </c>
      <c r="L601" s="459"/>
      <c r="M601" s="153" t="str">
        <f t="shared" ref="M601" si="731">IFERROR(RANK(K601, K587:K601),"")</f>
        <v/>
      </c>
      <c r="N601" s="448"/>
      <c r="O601" s="448"/>
      <c r="P601" s="95"/>
      <c r="Q601" s="95"/>
      <c r="R601" s="177" t="str">
        <f t="shared" si="606"/>
        <v/>
      </c>
      <c r="S601" s="95" t="str">
        <f t="shared" ref="S601" si="732">IFERROR(RANK(R601, R587:R601),"")</f>
        <v/>
      </c>
      <c r="T601" s="447"/>
      <c r="U601" s="95"/>
      <c r="V601" s="95"/>
      <c r="W601" s="177" t="str">
        <f t="shared" si="609"/>
        <v/>
      </c>
      <c r="X601" s="95" t="str">
        <f t="shared" ref="X601" si="733">IFERROR(RANK(W601, W587:W601),"")</f>
        <v/>
      </c>
      <c r="Y601" s="447"/>
      <c r="Z601" s="95"/>
      <c r="AA601" s="95"/>
      <c r="AB601" s="177" t="str">
        <f t="shared" si="612"/>
        <v/>
      </c>
      <c r="AC601" s="95" t="str">
        <f t="shared" ref="AC601" si="734">IFERROR(RANK(AB601, AB587:AB601),"")</f>
        <v/>
      </c>
      <c r="AD601" s="447"/>
      <c r="AE601" s="95"/>
      <c r="AF601" s="95"/>
      <c r="AG601" s="177" t="str">
        <f t="shared" si="615"/>
        <v/>
      </c>
      <c r="AH601" s="95" t="str">
        <f t="shared" ref="AH601" si="735">IFERROR(RANK(AG601, AG587:AG601),"")</f>
        <v/>
      </c>
      <c r="AI601" s="447"/>
      <c r="AJ601" s="95"/>
      <c r="AK601" s="95"/>
      <c r="AL601" s="177" t="str">
        <f t="shared" si="618"/>
        <v/>
      </c>
      <c r="AM601" s="95" t="str">
        <f t="shared" ref="AM601" si="736">IFERROR(RANK(AL601, AL587:AL601),"")</f>
        <v/>
      </c>
      <c r="AN601" s="447"/>
      <c r="AO601" s="95"/>
      <c r="AP601" s="95"/>
      <c r="AQ601" s="177" t="str">
        <f t="shared" si="621"/>
        <v/>
      </c>
      <c r="AR601" s="95" t="str">
        <f t="shared" ref="AR601" si="737">IFERROR(RANK(AQ601, AQ587:AQ601),"")</f>
        <v/>
      </c>
      <c r="AS601" s="447"/>
      <c r="AT601" s="95"/>
      <c r="AU601" s="95"/>
      <c r="AV601" s="177" t="str">
        <f t="shared" si="624"/>
        <v/>
      </c>
      <c r="AW601" s="95" t="str">
        <f t="shared" ref="AW601" si="738">IFERROR(RANK(AV601, AV587:AV601),"")</f>
        <v/>
      </c>
      <c r="AX601" s="447"/>
    </row>
    <row r="602" spans="2:50" ht="15.6">
      <c r="B602" s="460" t="s">
        <v>115</v>
      </c>
      <c r="C602" s="461"/>
      <c r="D602" s="461"/>
      <c r="E602" s="461"/>
      <c r="F602" s="461"/>
      <c r="G602" s="461"/>
      <c r="H602" s="461"/>
      <c r="I602" s="150"/>
      <c r="J602" s="150"/>
      <c r="K602" s="150"/>
      <c r="L602" s="150"/>
      <c r="M602" s="150"/>
      <c r="N602" s="448" t="s">
        <v>116</v>
      </c>
      <c r="O602" s="463" t="s">
        <v>63</v>
      </c>
      <c r="P602" s="465">
        <f t="shared" ref="P602" si="739">AT582+1</f>
        <v>46077</v>
      </c>
      <c r="Q602" s="456"/>
      <c r="R602" s="456"/>
      <c r="S602" s="456"/>
      <c r="T602" s="456"/>
      <c r="U602" s="465">
        <f t="shared" ref="U602" si="740">P602+1</f>
        <v>46078</v>
      </c>
      <c r="V602" s="456"/>
      <c r="W602" s="456"/>
      <c r="X602" s="456"/>
      <c r="Y602" s="456"/>
      <c r="Z602" s="465">
        <f t="shared" ref="Z602" si="741">U602+1</f>
        <v>46079</v>
      </c>
      <c r="AA602" s="456"/>
      <c r="AB602" s="456"/>
      <c r="AC602" s="456"/>
      <c r="AD602" s="456"/>
      <c r="AE602" s="465">
        <f t="shared" ref="AE602" si="742">Z602+1</f>
        <v>46080</v>
      </c>
      <c r="AF602" s="456"/>
      <c r="AG602" s="456"/>
      <c r="AH602" s="456"/>
      <c r="AI602" s="456"/>
      <c r="AJ602" s="465">
        <f t="shared" ref="AJ602" si="743">AE602+1</f>
        <v>46081</v>
      </c>
      <c r="AK602" s="456"/>
      <c r="AL602" s="456"/>
      <c r="AM602" s="456"/>
      <c r="AN602" s="456"/>
      <c r="AO602" s="465">
        <f t="shared" ref="AO602" si="744">AJ602+1</f>
        <v>46082</v>
      </c>
      <c r="AP602" s="456"/>
      <c r="AQ602" s="456"/>
      <c r="AR602" s="456"/>
      <c r="AS602" s="456"/>
      <c r="AT602" s="465">
        <f t="shared" ref="AT602" si="745">AO602+1</f>
        <v>46083</v>
      </c>
      <c r="AU602" s="456"/>
      <c r="AV602" s="456"/>
      <c r="AW602" s="456"/>
      <c r="AX602" s="456"/>
    </row>
    <row r="603" spans="2:50" ht="15.6">
      <c r="B603" s="462"/>
      <c r="C603" s="462"/>
      <c r="D603" s="462"/>
      <c r="E603" s="462"/>
      <c r="F603" s="462"/>
      <c r="G603" s="462"/>
      <c r="H603" s="462"/>
      <c r="I603" s="150"/>
      <c r="J603" s="150"/>
      <c r="K603" s="150"/>
      <c r="L603" s="150"/>
      <c r="M603" s="150"/>
      <c r="N603" s="448"/>
      <c r="O603" s="464"/>
      <c r="P603" s="465" t="s">
        <v>77</v>
      </c>
      <c r="Q603" s="456"/>
      <c r="R603" s="456"/>
      <c r="S603" s="456"/>
      <c r="T603" s="456"/>
      <c r="U603" s="465" t="s">
        <v>78</v>
      </c>
      <c r="V603" s="456"/>
      <c r="W603" s="456"/>
      <c r="X603" s="456"/>
      <c r="Y603" s="456"/>
      <c r="Z603" s="465" t="s">
        <v>79</v>
      </c>
      <c r="AA603" s="456"/>
      <c r="AB603" s="456"/>
      <c r="AC603" s="456"/>
      <c r="AD603" s="456"/>
      <c r="AE603" s="465" t="s">
        <v>74</v>
      </c>
      <c r="AF603" s="456"/>
      <c r="AG603" s="456"/>
      <c r="AH603" s="456"/>
      <c r="AI603" s="456"/>
      <c r="AJ603" s="465" t="s">
        <v>75</v>
      </c>
      <c r="AK603" s="456"/>
      <c r="AL603" s="456"/>
      <c r="AM603" s="456"/>
      <c r="AN603" s="456"/>
      <c r="AO603" s="465" t="s">
        <v>70</v>
      </c>
      <c r="AP603" s="456"/>
      <c r="AQ603" s="456"/>
      <c r="AR603" s="456"/>
      <c r="AS603" s="456"/>
      <c r="AT603" s="465" t="s">
        <v>76</v>
      </c>
      <c r="AU603" s="456"/>
      <c r="AV603" s="456"/>
      <c r="AW603" s="456"/>
      <c r="AX603" s="456"/>
    </row>
    <row r="604" spans="2:50">
      <c r="B604" s="448" t="s">
        <v>117</v>
      </c>
      <c r="C604" s="448" t="s">
        <v>118</v>
      </c>
      <c r="D604" s="448"/>
      <c r="E604" s="448" t="s">
        <v>119</v>
      </c>
      <c r="F604" s="448"/>
      <c r="G604" s="448"/>
      <c r="H604" s="452" t="s">
        <v>120</v>
      </c>
      <c r="I604" s="455" t="s">
        <v>121</v>
      </c>
      <c r="J604" s="455"/>
      <c r="K604" s="455"/>
      <c r="L604" s="455" t="s">
        <v>120</v>
      </c>
      <c r="M604" s="455" t="s">
        <v>122</v>
      </c>
      <c r="N604" s="448"/>
      <c r="O604" s="448" t="s">
        <v>123</v>
      </c>
      <c r="P604" s="449" t="s">
        <v>124</v>
      </c>
      <c r="Q604" s="450"/>
      <c r="R604" s="450"/>
      <c r="S604" s="451"/>
      <c r="T604" s="448" t="s">
        <v>120</v>
      </c>
      <c r="U604" s="449" t="s">
        <v>124</v>
      </c>
      <c r="V604" s="450"/>
      <c r="W604" s="450"/>
      <c r="X604" s="451"/>
      <c r="Y604" s="448" t="s">
        <v>120</v>
      </c>
      <c r="Z604" s="449" t="s">
        <v>124</v>
      </c>
      <c r="AA604" s="450"/>
      <c r="AB604" s="450"/>
      <c r="AC604" s="451"/>
      <c r="AD604" s="448" t="s">
        <v>120</v>
      </c>
      <c r="AE604" s="449" t="s">
        <v>124</v>
      </c>
      <c r="AF604" s="450"/>
      <c r="AG604" s="450"/>
      <c r="AH604" s="451"/>
      <c r="AI604" s="448" t="s">
        <v>120</v>
      </c>
      <c r="AJ604" s="449" t="s">
        <v>124</v>
      </c>
      <c r="AK604" s="450"/>
      <c r="AL604" s="450"/>
      <c r="AM604" s="451"/>
      <c r="AN604" s="448" t="s">
        <v>120</v>
      </c>
      <c r="AO604" s="449" t="s">
        <v>124</v>
      </c>
      <c r="AP604" s="450"/>
      <c r="AQ604" s="450"/>
      <c r="AR604" s="451"/>
      <c r="AS604" s="448" t="s">
        <v>120</v>
      </c>
      <c r="AT604" s="449" t="s">
        <v>124</v>
      </c>
      <c r="AU604" s="450"/>
      <c r="AV604" s="450"/>
      <c r="AW604" s="451"/>
      <c r="AX604" s="448" t="s">
        <v>120</v>
      </c>
    </row>
    <row r="605" spans="2:50">
      <c r="B605" s="448"/>
      <c r="C605" s="448"/>
      <c r="D605" s="448"/>
      <c r="E605" s="448" t="s">
        <v>125</v>
      </c>
      <c r="F605" s="448"/>
      <c r="G605" s="448"/>
      <c r="H605" s="453"/>
      <c r="I605" s="455" t="s">
        <v>125</v>
      </c>
      <c r="J605" s="455"/>
      <c r="K605" s="455"/>
      <c r="L605" s="455"/>
      <c r="M605" s="455"/>
      <c r="N605" s="448"/>
      <c r="O605" s="448"/>
      <c r="P605" s="449" t="s">
        <v>126</v>
      </c>
      <c r="Q605" s="450"/>
      <c r="R605" s="450"/>
      <c r="S605" s="451"/>
      <c r="T605" s="448"/>
      <c r="U605" s="449" t="s">
        <v>126</v>
      </c>
      <c r="V605" s="450"/>
      <c r="W605" s="450"/>
      <c r="X605" s="451"/>
      <c r="Y605" s="448"/>
      <c r="Z605" s="449" t="s">
        <v>126</v>
      </c>
      <c r="AA605" s="450"/>
      <c r="AB605" s="450"/>
      <c r="AC605" s="451"/>
      <c r="AD605" s="448"/>
      <c r="AE605" s="449" t="s">
        <v>126</v>
      </c>
      <c r="AF605" s="450"/>
      <c r="AG605" s="450"/>
      <c r="AH605" s="451"/>
      <c r="AI605" s="448"/>
      <c r="AJ605" s="449" t="s">
        <v>126</v>
      </c>
      <c r="AK605" s="450"/>
      <c r="AL605" s="450"/>
      <c r="AM605" s="451"/>
      <c r="AN605" s="448"/>
      <c r="AO605" s="449" t="s">
        <v>126</v>
      </c>
      <c r="AP605" s="450"/>
      <c r="AQ605" s="450"/>
      <c r="AR605" s="451"/>
      <c r="AS605" s="448"/>
      <c r="AT605" s="449" t="s">
        <v>126</v>
      </c>
      <c r="AU605" s="450"/>
      <c r="AV605" s="450"/>
      <c r="AW605" s="451"/>
      <c r="AX605" s="448"/>
    </row>
    <row r="606" spans="2:50">
      <c r="B606" s="448"/>
      <c r="C606" s="448"/>
      <c r="D606" s="448"/>
      <c r="E606" s="94" t="s">
        <v>127</v>
      </c>
      <c r="F606" s="94" t="s">
        <v>128</v>
      </c>
      <c r="G606" s="94" t="s">
        <v>129</v>
      </c>
      <c r="H606" s="454"/>
      <c r="I606" s="152" t="s">
        <v>127</v>
      </c>
      <c r="J606" s="152" t="s">
        <v>128</v>
      </c>
      <c r="K606" s="152" t="s">
        <v>129</v>
      </c>
      <c r="L606" s="455"/>
      <c r="M606" s="455"/>
      <c r="N606" s="448"/>
      <c r="O606" s="448"/>
      <c r="P606" s="94" t="s">
        <v>127</v>
      </c>
      <c r="Q606" s="94" t="s">
        <v>128</v>
      </c>
      <c r="R606" s="94" t="s">
        <v>129</v>
      </c>
      <c r="S606" s="94" t="s">
        <v>122</v>
      </c>
      <c r="T606" s="448"/>
      <c r="U606" s="94" t="s">
        <v>127</v>
      </c>
      <c r="V606" s="94" t="s">
        <v>128</v>
      </c>
      <c r="W606" s="94" t="s">
        <v>129</v>
      </c>
      <c r="X606" s="94" t="s">
        <v>122</v>
      </c>
      <c r="Y606" s="448"/>
      <c r="Z606" s="94" t="s">
        <v>127</v>
      </c>
      <c r="AA606" s="94" t="s">
        <v>128</v>
      </c>
      <c r="AB606" s="94" t="s">
        <v>129</v>
      </c>
      <c r="AC606" s="94" t="s">
        <v>122</v>
      </c>
      <c r="AD606" s="448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8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8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8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8"/>
    </row>
    <row r="607" spans="2:50">
      <c r="B607" s="448" t="s">
        <v>45</v>
      </c>
      <c r="C607" s="95">
        <f t="shared" ref="C607" si="746">C587</f>
        <v>1</v>
      </c>
      <c r="D607" s="95"/>
      <c r="E607" s="95"/>
      <c r="F607" s="95"/>
      <c r="G607" s="177" t="str">
        <f t="shared" ref="G607:G621" si="747">IFERROR(F607/E607,"")</f>
        <v/>
      </c>
      <c r="H607" s="447" t="e">
        <f t="shared" ref="H607" si="748">AVERAGE(G607:G621)</f>
        <v>#DIV/0!</v>
      </c>
      <c r="I607" s="153" t="str">
        <f t="shared" ref="I607:I621" si="749">IFERROR(AVERAGE(P607,U607,Z607,AE607,AJ607,AO607,AT607),"")</f>
        <v/>
      </c>
      <c r="J607" s="153" t="str">
        <f t="shared" ref="J607:J621" si="750">IFERROR(AVERAGE(Q607,V607,AA607,AF607,AK607,AP607,AU607),"")</f>
        <v/>
      </c>
      <c r="K607" s="154" t="str">
        <f t="shared" ref="K607:K621" si="751">IFERROR(AVERAGE(R607,W607,AB607,AG607,AL607,AQ607,AV607),"")</f>
        <v/>
      </c>
      <c r="L607" s="457" t="str">
        <f t="shared" ref="L607" si="752">IFERROR(AVERAGE(K607:K621),"-")</f>
        <v>-</v>
      </c>
      <c r="M607" s="153" t="str">
        <f t="shared" ref="M607" si="753">IFERROR(RANK(K607, K607:K621),"")</f>
        <v/>
      </c>
      <c r="N607" s="448"/>
      <c r="O607" s="448"/>
      <c r="P607" s="95"/>
      <c r="Q607" s="95"/>
      <c r="R607" s="177" t="str">
        <f t="shared" ref="R607:R621" si="754">IFERROR(Q607/P607,"")</f>
        <v/>
      </c>
      <c r="S607" s="95" t="str">
        <f t="shared" ref="S607" si="755">IFERROR(RANK(R607, R607:R621),"")</f>
        <v/>
      </c>
      <c r="T607" s="447" t="e">
        <f t="shared" ref="T607" si="756">AVERAGE(R607:R621)</f>
        <v>#DIV/0!</v>
      </c>
      <c r="U607" s="95"/>
      <c r="V607" s="95"/>
      <c r="W607" s="177" t="str">
        <f t="shared" ref="W607:W621" si="757">IFERROR(V607/U607,"")</f>
        <v/>
      </c>
      <c r="X607" s="95" t="str">
        <f t="shared" ref="X607" si="758">IFERROR(RANK(W607, W607:W621),"")</f>
        <v/>
      </c>
      <c r="Y607" s="447" t="e">
        <f t="shared" ref="Y607" si="759">AVERAGE(W607:W621)</f>
        <v>#DIV/0!</v>
      </c>
      <c r="Z607" s="95"/>
      <c r="AA607" s="95"/>
      <c r="AB607" s="177" t="str">
        <f t="shared" ref="AB607:AB621" si="760">IFERROR(AA607/Z607,"")</f>
        <v/>
      </c>
      <c r="AC607" s="95" t="str">
        <f t="shared" ref="AC607" si="761">IFERROR(RANK(AB607, AB607:AB621),"")</f>
        <v/>
      </c>
      <c r="AD607" s="447" t="e">
        <f t="shared" ref="AD607" si="762">AVERAGE(AB607:AB621)</f>
        <v>#DIV/0!</v>
      </c>
      <c r="AE607" s="95"/>
      <c r="AF607" s="95"/>
      <c r="AG607" s="177" t="str">
        <f t="shared" ref="AG607:AG621" si="763">IFERROR(AF607/AE607,"")</f>
        <v/>
      </c>
      <c r="AH607" s="95" t="str">
        <f t="shared" ref="AH607" si="764">IFERROR(RANK(AG607, AG607:AG621),"")</f>
        <v/>
      </c>
      <c r="AI607" s="447" t="e">
        <f t="shared" ref="AI607" si="765">AVERAGE(AG607:AG621)</f>
        <v>#DIV/0!</v>
      </c>
      <c r="AJ607" s="95"/>
      <c r="AK607" s="95"/>
      <c r="AL607" s="177" t="str">
        <f t="shared" ref="AL607:AL621" si="766">IFERROR(AK607/AJ607,"")</f>
        <v/>
      </c>
      <c r="AM607" s="95" t="str">
        <f t="shared" ref="AM607" si="767">IFERROR(RANK(AL607, AL607:AL621),"")</f>
        <v/>
      </c>
      <c r="AN607" s="447" t="e">
        <f t="shared" ref="AN607" si="768">AVERAGE(AL607:AL621)</f>
        <v>#DIV/0!</v>
      </c>
      <c r="AO607" s="95"/>
      <c r="AP607" s="95"/>
      <c r="AQ607" s="177" t="str">
        <f t="shared" ref="AQ607:AQ621" si="769">IFERROR(AP607/AO607,"")</f>
        <v/>
      </c>
      <c r="AR607" s="95" t="str">
        <f t="shared" ref="AR607" si="770">IFERROR(RANK(AQ607, AQ607:AQ621),"")</f>
        <v/>
      </c>
      <c r="AS607" s="447" t="e">
        <f t="shared" ref="AS607" si="771">AVERAGE(AQ607:AQ621)</f>
        <v>#DIV/0!</v>
      </c>
      <c r="AT607" s="95"/>
      <c r="AU607" s="95"/>
      <c r="AV607" s="177" t="str">
        <f t="shared" ref="AV607:AV621" si="772">IFERROR(AU607/AT607,"")</f>
        <v/>
      </c>
      <c r="AW607" s="95" t="str">
        <f t="shared" ref="AW607" si="773">IFERROR(RANK(AV607, AV607:AV621),"")</f>
        <v/>
      </c>
      <c r="AX607" s="447" t="e">
        <f t="shared" ref="AX607" si="774">AVERAGE(AV607:AV621)</f>
        <v>#DIV/0!</v>
      </c>
    </row>
    <row r="608" spans="2:50">
      <c r="B608" s="456"/>
      <c r="C608" s="95">
        <f t="shared" si="598"/>
        <v>2</v>
      </c>
      <c r="D608" s="95"/>
      <c r="E608" s="95"/>
      <c r="F608" s="95"/>
      <c r="G608" s="177" t="str">
        <f t="shared" si="747"/>
        <v/>
      </c>
      <c r="H608" s="447"/>
      <c r="I608" s="153" t="str">
        <f t="shared" si="749"/>
        <v/>
      </c>
      <c r="J608" s="153" t="str">
        <f t="shared" si="750"/>
        <v/>
      </c>
      <c r="K608" s="154" t="str">
        <f t="shared" si="751"/>
        <v/>
      </c>
      <c r="L608" s="458"/>
      <c r="M608" s="153" t="str">
        <f t="shared" ref="M608" si="775">IFERROR(RANK(K608, K607:K621),"")</f>
        <v/>
      </c>
      <c r="N608" s="448"/>
      <c r="O608" s="448"/>
      <c r="P608" s="95"/>
      <c r="Q608" s="95"/>
      <c r="R608" s="177" t="str">
        <f t="shared" si="754"/>
        <v/>
      </c>
      <c r="S608" s="95" t="str">
        <f t="shared" ref="S608" si="776">IFERROR(RANK(R608, R607:R621),"")</f>
        <v/>
      </c>
      <c r="T608" s="447"/>
      <c r="U608" s="95"/>
      <c r="V608" s="95"/>
      <c r="W608" s="177" t="str">
        <f t="shared" si="757"/>
        <v/>
      </c>
      <c r="X608" s="95" t="str">
        <f t="shared" ref="X608" si="777">IFERROR(RANK(W608, W607:W621),"")</f>
        <v/>
      </c>
      <c r="Y608" s="447"/>
      <c r="Z608" s="95"/>
      <c r="AA608" s="95"/>
      <c r="AB608" s="177" t="str">
        <f t="shared" si="760"/>
        <v/>
      </c>
      <c r="AC608" s="95" t="str">
        <f t="shared" ref="AC608" si="778">IFERROR(RANK(AB608, AB607:AB621),"")</f>
        <v/>
      </c>
      <c r="AD608" s="447"/>
      <c r="AE608" s="95"/>
      <c r="AF608" s="95"/>
      <c r="AG608" s="177" t="str">
        <f t="shared" si="763"/>
        <v/>
      </c>
      <c r="AH608" s="95" t="str">
        <f t="shared" ref="AH608" si="779">IFERROR(RANK(AG608, AG607:AG621),"")</f>
        <v/>
      </c>
      <c r="AI608" s="447"/>
      <c r="AJ608" s="95"/>
      <c r="AK608" s="95"/>
      <c r="AL608" s="177" t="str">
        <f t="shared" si="766"/>
        <v/>
      </c>
      <c r="AM608" s="95" t="str">
        <f t="shared" ref="AM608" si="780">IFERROR(RANK(AL608, AL607:AL621),"")</f>
        <v/>
      </c>
      <c r="AN608" s="447"/>
      <c r="AO608" s="95"/>
      <c r="AP608" s="95"/>
      <c r="AQ608" s="177" t="str">
        <f t="shared" si="769"/>
        <v/>
      </c>
      <c r="AR608" s="95" t="str">
        <f t="shared" ref="AR608" si="781">IFERROR(RANK(AQ608, AQ607:AQ621),"")</f>
        <v/>
      </c>
      <c r="AS608" s="447"/>
      <c r="AT608" s="95"/>
      <c r="AU608" s="95"/>
      <c r="AV608" s="177" t="str">
        <f t="shared" si="772"/>
        <v/>
      </c>
      <c r="AW608" s="95" t="str">
        <f t="shared" ref="AW608" si="782">IFERROR(RANK(AV608, AV607:AV621),"")</f>
        <v/>
      </c>
      <c r="AX608" s="447"/>
    </row>
    <row r="609" spans="2:50">
      <c r="B609" s="456"/>
      <c r="C609" s="95">
        <f t="shared" si="598"/>
        <v>3</v>
      </c>
      <c r="D609" s="95"/>
      <c r="E609" s="95"/>
      <c r="F609" s="95"/>
      <c r="G609" s="177" t="str">
        <f t="shared" si="747"/>
        <v/>
      </c>
      <c r="H609" s="447"/>
      <c r="I609" s="153" t="str">
        <f t="shared" si="749"/>
        <v/>
      </c>
      <c r="J609" s="153" t="str">
        <f t="shared" si="750"/>
        <v/>
      </c>
      <c r="K609" s="154" t="str">
        <f t="shared" si="751"/>
        <v/>
      </c>
      <c r="L609" s="458"/>
      <c r="M609" s="153" t="str">
        <f t="shared" ref="M609" si="783">IFERROR(RANK(K609, K607:K621),"")</f>
        <v/>
      </c>
      <c r="N609" s="448"/>
      <c r="O609" s="448"/>
      <c r="P609" s="95"/>
      <c r="Q609" s="95"/>
      <c r="R609" s="177" t="str">
        <f t="shared" si="754"/>
        <v/>
      </c>
      <c r="S609" s="95" t="str">
        <f t="shared" ref="S609" si="784">IFERROR(RANK(R609, R607:R621),"")</f>
        <v/>
      </c>
      <c r="T609" s="447"/>
      <c r="U609" s="95"/>
      <c r="V609" s="95"/>
      <c r="W609" s="177" t="str">
        <f t="shared" si="757"/>
        <v/>
      </c>
      <c r="X609" s="95" t="str">
        <f t="shared" ref="X609" si="785">IFERROR(RANK(W609, W607:W621),"")</f>
        <v/>
      </c>
      <c r="Y609" s="447"/>
      <c r="Z609" s="95"/>
      <c r="AA609" s="95"/>
      <c r="AB609" s="177" t="str">
        <f t="shared" si="760"/>
        <v/>
      </c>
      <c r="AC609" s="95" t="str">
        <f t="shared" ref="AC609" si="786">IFERROR(RANK(AB609, AB607:AB621),"")</f>
        <v/>
      </c>
      <c r="AD609" s="447"/>
      <c r="AE609" s="95"/>
      <c r="AF609" s="95"/>
      <c r="AG609" s="177" t="str">
        <f t="shared" si="763"/>
        <v/>
      </c>
      <c r="AH609" s="95" t="str">
        <f t="shared" ref="AH609" si="787">IFERROR(RANK(AG609, AG607:AG621),"")</f>
        <v/>
      </c>
      <c r="AI609" s="447"/>
      <c r="AJ609" s="95"/>
      <c r="AK609" s="95"/>
      <c r="AL609" s="177" t="str">
        <f t="shared" si="766"/>
        <v/>
      </c>
      <c r="AM609" s="95" t="str">
        <f t="shared" ref="AM609" si="788">IFERROR(RANK(AL609, AL607:AL621),"")</f>
        <v/>
      </c>
      <c r="AN609" s="447"/>
      <c r="AO609" s="95"/>
      <c r="AP609" s="95"/>
      <c r="AQ609" s="177" t="str">
        <f t="shared" si="769"/>
        <v/>
      </c>
      <c r="AR609" s="95" t="str">
        <f t="shared" ref="AR609" si="789">IFERROR(RANK(AQ609, AQ607:AQ621),"")</f>
        <v/>
      </c>
      <c r="AS609" s="447"/>
      <c r="AT609" s="95"/>
      <c r="AU609" s="95"/>
      <c r="AV609" s="177" t="str">
        <f t="shared" si="772"/>
        <v/>
      </c>
      <c r="AW609" s="95" t="str">
        <f t="shared" ref="AW609" si="790">IFERROR(RANK(AV609, AV607:AV621),"")</f>
        <v/>
      </c>
      <c r="AX609" s="447"/>
    </row>
    <row r="610" spans="2:50">
      <c r="B610" s="456"/>
      <c r="C610" s="95">
        <f t="shared" si="598"/>
        <v>4</v>
      </c>
      <c r="D610" s="95"/>
      <c r="E610" s="95"/>
      <c r="F610" s="95"/>
      <c r="G610" s="177" t="str">
        <f t="shared" si="747"/>
        <v/>
      </c>
      <c r="H610" s="447"/>
      <c r="I610" s="153" t="str">
        <f t="shared" si="749"/>
        <v/>
      </c>
      <c r="J610" s="153" t="str">
        <f t="shared" si="750"/>
        <v/>
      </c>
      <c r="K610" s="154" t="str">
        <f t="shared" si="751"/>
        <v/>
      </c>
      <c r="L610" s="458"/>
      <c r="M610" s="153" t="str">
        <f t="shared" ref="M610" si="791">IFERROR(RANK(K610, K607:K621),"")</f>
        <v/>
      </c>
      <c r="N610" s="448"/>
      <c r="O610" s="448"/>
      <c r="P610" s="95"/>
      <c r="Q610" s="95"/>
      <c r="R610" s="177" t="str">
        <f t="shared" si="754"/>
        <v/>
      </c>
      <c r="S610" s="95" t="str">
        <f t="shared" ref="S610" si="792">IFERROR(RANK(R610, R607:R621),"")</f>
        <v/>
      </c>
      <c r="T610" s="447"/>
      <c r="U610" s="95"/>
      <c r="V610" s="95"/>
      <c r="W610" s="177" t="str">
        <f t="shared" si="757"/>
        <v/>
      </c>
      <c r="X610" s="95" t="str">
        <f t="shared" ref="X610" si="793">IFERROR(RANK(W610, W607:W621),"")</f>
        <v/>
      </c>
      <c r="Y610" s="447"/>
      <c r="Z610" s="95"/>
      <c r="AA610" s="95"/>
      <c r="AB610" s="177" t="str">
        <f t="shared" si="760"/>
        <v/>
      </c>
      <c r="AC610" s="95" t="str">
        <f t="shared" ref="AC610" si="794">IFERROR(RANK(AB610, AB607:AB621),"")</f>
        <v/>
      </c>
      <c r="AD610" s="447"/>
      <c r="AE610" s="95"/>
      <c r="AF610" s="95"/>
      <c r="AG610" s="177" t="str">
        <f t="shared" si="763"/>
        <v/>
      </c>
      <c r="AH610" s="95" t="str">
        <f t="shared" ref="AH610" si="795">IFERROR(RANK(AG610, AG607:AG621),"")</f>
        <v/>
      </c>
      <c r="AI610" s="447"/>
      <c r="AJ610" s="95"/>
      <c r="AK610" s="95"/>
      <c r="AL610" s="177" t="str">
        <f t="shared" si="766"/>
        <v/>
      </c>
      <c r="AM610" s="95" t="str">
        <f t="shared" ref="AM610" si="796">IFERROR(RANK(AL610, AL607:AL621),"")</f>
        <v/>
      </c>
      <c r="AN610" s="447"/>
      <c r="AO610" s="95"/>
      <c r="AP610" s="95"/>
      <c r="AQ610" s="177" t="str">
        <f t="shared" si="769"/>
        <v/>
      </c>
      <c r="AR610" s="95" t="str">
        <f t="shared" ref="AR610" si="797">IFERROR(RANK(AQ610, AQ607:AQ621),"")</f>
        <v/>
      </c>
      <c r="AS610" s="447"/>
      <c r="AT610" s="95"/>
      <c r="AU610" s="95"/>
      <c r="AV610" s="177" t="str">
        <f t="shared" si="772"/>
        <v/>
      </c>
      <c r="AW610" s="95" t="str">
        <f t="shared" ref="AW610" si="798">IFERROR(RANK(AV610, AV607:AV621),"")</f>
        <v/>
      </c>
      <c r="AX610" s="447"/>
    </row>
    <row r="611" spans="2:50">
      <c r="B611" s="456"/>
      <c r="C611" s="95">
        <f t="shared" si="598"/>
        <v>5</v>
      </c>
      <c r="D611" s="95"/>
      <c r="E611" s="95"/>
      <c r="F611" s="95"/>
      <c r="G611" s="177" t="str">
        <f t="shared" si="747"/>
        <v/>
      </c>
      <c r="H611" s="447"/>
      <c r="I611" s="153" t="str">
        <f t="shared" si="749"/>
        <v/>
      </c>
      <c r="J611" s="153" t="str">
        <f t="shared" si="750"/>
        <v/>
      </c>
      <c r="K611" s="154" t="str">
        <f t="shared" si="751"/>
        <v/>
      </c>
      <c r="L611" s="458"/>
      <c r="M611" s="153" t="str">
        <f t="shared" ref="M611" si="799">IFERROR(RANK(K611, K607:K621),"")</f>
        <v/>
      </c>
      <c r="N611" s="448"/>
      <c r="O611" s="448"/>
      <c r="P611" s="95"/>
      <c r="Q611" s="95"/>
      <c r="R611" s="177" t="str">
        <f t="shared" si="754"/>
        <v/>
      </c>
      <c r="S611" s="95" t="str">
        <f t="shared" ref="S611" si="800">IFERROR(RANK(R611, R607:R621),"")</f>
        <v/>
      </c>
      <c r="T611" s="447"/>
      <c r="U611" s="95"/>
      <c r="V611" s="95"/>
      <c r="W611" s="177" t="str">
        <f t="shared" si="757"/>
        <v/>
      </c>
      <c r="X611" s="95" t="str">
        <f t="shared" ref="X611" si="801">IFERROR(RANK(W611, W607:W621),"")</f>
        <v/>
      </c>
      <c r="Y611" s="447"/>
      <c r="Z611" s="95"/>
      <c r="AA611" s="95"/>
      <c r="AB611" s="177" t="str">
        <f t="shared" si="760"/>
        <v/>
      </c>
      <c r="AC611" s="95" t="str">
        <f t="shared" ref="AC611" si="802">IFERROR(RANK(AB611, AB607:AB621),"")</f>
        <v/>
      </c>
      <c r="AD611" s="447"/>
      <c r="AE611" s="95"/>
      <c r="AF611" s="95"/>
      <c r="AG611" s="177" t="str">
        <f t="shared" si="763"/>
        <v/>
      </c>
      <c r="AH611" s="95" t="str">
        <f t="shared" ref="AH611" si="803">IFERROR(RANK(AG611, AG607:AG621),"")</f>
        <v/>
      </c>
      <c r="AI611" s="447"/>
      <c r="AJ611" s="95"/>
      <c r="AK611" s="95"/>
      <c r="AL611" s="177" t="str">
        <f t="shared" si="766"/>
        <v/>
      </c>
      <c r="AM611" s="95" t="str">
        <f t="shared" ref="AM611" si="804">IFERROR(RANK(AL611, AL607:AL621),"")</f>
        <v/>
      </c>
      <c r="AN611" s="447"/>
      <c r="AO611" s="95"/>
      <c r="AP611" s="95"/>
      <c r="AQ611" s="177" t="str">
        <f t="shared" si="769"/>
        <v/>
      </c>
      <c r="AR611" s="95" t="str">
        <f t="shared" ref="AR611" si="805">IFERROR(RANK(AQ611, AQ607:AQ621),"")</f>
        <v/>
      </c>
      <c r="AS611" s="447"/>
      <c r="AT611" s="95"/>
      <c r="AU611" s="95"/>
      <c r="AV611" s="177" t="str">
        <f t="shared" si="772"/>
        <v/>
      </c>
      <c r="AW611" s="95" t="str">
        <f t="shared" ref="AW611" si="806">IFERROR(RANK(AV611, AV607:AV621),"")</f>
        <v/>
      </c>
      <c r="AX611" s="447"/>
    </row>
    <row r="612" spans="2:50">
      <c r="B612" s="456"/>
      <c r="C612" s="95">
        <f t="shared" si="598"/>
        <v>6</v>
      </c>
      <c r="D612" s="95"/>
      <c r="E612" s="95"/>
      <c r="F612" s="95"/>
      <c r="G612" s="177" t="str">
        <f t="shared" si="747"/>
        <v/>
      </c>
      <c r="H612" s="447"/>
      <c r="I612" s="153" t="str">
        <f t="shared" si="749"/>
        <v/>
      </c>
      <c r="J612" s="153" t="str">
        <f t="shared" si="750"/>
        <v/>
      </c>
      <c r="K612" s="154" t="str">
        <f t="shared" si="751"/>
        <v/>
      </c>
      <c r="L612" s="458"/>
      <c r="M612" s="153" t="str">
        <f t="shared" ref="M612" si="807">IFERROR(RANK(K612, K607:K621),"")</f>
        <v/>
      </c>
      <c r="N612" s="448"/>
      <c r="O612" s="448"/>
      <c r="P612" s="95"/>
      <c r="Q612" s="95"/>
      <c r="R612" s="177" t="str">
        <f t="shared" si="754"/>
        <v/>
      </c>
      <c r="S612" s="95" t="str">
        <f t="shared" ref="S612" si="808">IFERROR(RANK(R612, R607:R621),"")</f>
        <v/>
      </c>
      <c r="T612" s="447"/>
      <c r="U612" s="95"/>
      <c r="V612" s="95"/>
      <c r="W612" s="177" t="str">
        <f t="shared" si="757"/>
        <v/>
      </c>
      <c r="X612" s="95" t="str">
        <f t="shared" ref="X612" si="809">IFERROR(RANK(W612, W607:W621),"")</f>
        <v/>
      </c>
      <c r="Y612" s="447"/>
      <c r="Z612" s="95"/>
      <c r="AA612" s="95"/>
      <c r="AB612" s="177" t="str">
        <f t="shared" si="760"/>
        <v/>
      </c>
      <c r="AC612" s="95" t="str">
        <f t="shared" ref="AC612" si="810">IFERROR(RANK(AB612, AB607:AB621),"")</f>
        <v/>
      </c>
      <c r="AD612" s="447"/>
      <c r="AE612" s="95"/>
      <c r="AF612" s="95"/>
      <c r="AG612" s="177" t="str">
        <f t="shared" si="763"/>
        <v/>
      </c>
      <c r="AH612" s="95" t="str">
        <f t="shared" ref="AH612" si="811">IFERROR(RANK(AG612, AG607:AG621),"")</f>
        <v/>
      </c>
      <c r="AI612" s="447"/>
      <c r="AJ612" s="95"/>
      <c r="AK612" s="95"/>
      <c r="AL612" s="177" t="str">
        <f t="shared" si="766"/>
        <v/>
      </c>
      <c r="AM612" s="95" t="str">
        <f t="shared" ref="AM612" si="812">IFERROR(RANK(AL612, AL607:AL621),"")</f>
        <v/>
      </c>
      <c r="AN612" s="447"/>
      <c r="AO612" s="95"/>
      <c r="AP612" s="95"/>
      <c r="AQ612" s="177" t="str">
        <f t="shared" si="769"/>
        <v/>
      </c>
      <c r="AR612" s="95" t="str">
        <f t="shared" ref="AR612" si="813">IFERROR(RANK(AQ612, AQ607:AQ621),"")</f>
        <v/>
      </c>
      <c r="AS612" s="447"/>
      <c r="AT612" s="95"/>
      <c r="AU612" s="95"/>
      <c r="AV612" s="177" t="str">
        <f t="shared" si="772"/>
        <v/>
      </c>
      <c r="AW612" s="95" t="str">
        <f t="shared" ref="AW612" si="814">IFERROR(RANK(AV612, AV607:AV621),"")</f>
        <v/>
      </c>
      <c r="AX612" s="447"/>
    </row>
    <row r="613" spans="2:50">
      <c r="B613" s="456"/>
      <c r="C613" s="95">
        <f t="shared" si="598"/>
        <v>7</v>
      </c>
      <c r="D613" s="95"/>
      <c r="E613" s="95"/>
      <c r="F613" s="95"/>
      <c r="G613" s="177" t="str">
        <f t="shared" si="747"/>
        <v/>
      </c>
      <c r="H613" s="447"/>
      <c r="I613" s="153" t="str">
        <f t="shared" si="749"/>
        <v/>
      </c>
      <c r="J613" s="153" t="str">
        <f t="shared" si="750"/>
        <v/>
      </c>
      <c r="K613" s="154" t="str">
        <f t="shared" si="751"/>
        <v/>
      </c>
      <c r="L613" s="458"/>
      <c r="M613" s="153" t="str">
        <f t="shared" ref="M613" si="815">IFERROR(RANK(K613, K607:K621),"")</f>
        <v/>
      </c>
      <c r="N613" s="448"/>
      <c r="O613" s="448"/>
      <c r="P613" s="95"/>
      <c r="Q613" s="95"/>
      <c r="R613" s="177" t="str">
        <f t="shared" si="754"/>
        <v/>
      </c>
      <c r="S613" s="95" t="str">
        <f t="shared" ref="S613" si="816">IFERROR(RANK(R613, R607:R621),"")</f>
        <v/>
      </c>
      <c r="T613" s="447"/>
      <c r="U613" s="95"/>
      <c r="V613" s="95"/>
      <c r="W613" s="177" t="str">
        <f t="shared" si="757"/>
        <v/>
      </c>
      <c r="X613" s="95" t="str">
        <f t="shared" ref="X613" si="817">IFERROR(RANK(W613, W607:W621),"")</f>
        <v/>
      </c>
      <c r="Y613" s="447"/>
      <c r="Z613" s="95"/>
      <c r="AA613" s="95"/>
      <c r="AB613" s="177" t="str">
        <f t="shared" si="760"/>
        <v/>
      </c>
      <c r="AC613" s="95" t="str">
        <f t="shared" ref="AC613" si="818">IFERROR(RANK(AB613, AB607:AB621),"")</f>
        <v/>
      </c>
      <c r="AD613" s="447"/>
      <c r="AE613" s="95"/>
      <c r="AF613" s="95"/>
      <c r="AG613" s="177" t="str">
        <f t="shared" si="763"/>
        <v/>
      </c>
      <c r="AH613" s="95" t="str">
        <f t="shared" ref="AH613" si="819">IFERROR(RANK(AG613, AG607:AG621),"")</f>
        <v/>
      </c>
      <c r="AI613" s="447"/>
      <c r="AJ613" s="95"/>
      <c r="AK613" s="95"/>
      <c r="AL613" s="177" t="str">
        <f t="shared" si="766"/>
        <v/>
      </c>
      <c r="AM613" s="95" t="str">
        <f t="shared" ref="AM613" si="820">IFERROR(RANK(AL613, AL607:AL621),"")</f>
        <v/>
      </c>
      <c r="AN613" s="447"/>
      <c r="AO613" s="95"/>
      <c r="AP613" s="95"/>
      <c r="AQ613" s="177" t="str">
        <f t="shared" si="769"/>
        <v/>
      </c>
      <c r="AR613" s="95" t="str">
        <f t="shared" ref="AR613" si="821">IFERROR(RANK(AQ613, AQ607:AQ621),"")</f>
        <v/>
      </c>
      <c r="AS613" s="447"/>
      <c r="AT613" s="95"/>
      <c r="AU613" s="95"/>
      <c r="AV613" s="177" t="str">
        <f t="shared" si="772"/>
        <v/>
      </c>
      <c r="AW613" s="95" t="str">
        <f t="shared" ref="AW613" si="822">IFERROR(RANK(AV613, AV607:AV621),"")</f>
        <v/>
      </c>
      <c r="AX613" s="447"/>
    </row>
    <row r="614" spans="2:50">
      <c r="B614" s="456"/>
      <c r="C614" s="95">
        <f t="shared" si="598"/>
        <v>8</v>
      </c>
      <c r="D614" s="95"/>
      <c r="E614" s="95"/>
      <c r="F614" s="95"/>
      <c r="G614" s="177" t="str">
        <f t="shared" si="747"/>
        <v/>
      </c>
      <c r="H614" s="447"/>
      <c r="I614" s="153" t="str">
        <f t="shared" si="749"/>
        <v/>
      </c>
      <c r="J614" s="153" t="str">
        <f t="shared" si="750"/>
        <v/>
      </c>
      <c r="K614" s="154" t="str">
        <f t="shared" si="751"/>
        <v/>
      </c>
      <c r="L614" s="458"/>
      <c r="M614" s="153" t="str">
        <f t="shared" ref="M614" si="823">IFERROR(RANK(K614, K607:K621),"")</f>
        <v/>
      </c>
      <c r="N614" s="448"/>
      <c r="O614" s="448"/>
      <c r="P614" s="95"/>
      <c r="Q614" s="95"/>
      <c r="R614" s="177" t="str">
        <f t="shared" si="754"/>
        <v/>
      </c>
      <c r="S614" s="95" t="str">
        <f t="shared" ref="S614" si="824">IFERROR(RANK(R614, R607:R621),"")</f>
        <v/>
      </c>
      <c r="T614" s="447"/>
      <c r="U614" s="95"/>
      <c r="V614" s="95"/>
      <c r="W614" s="177" t="str">
        <f t="shared" si="757"/>
        <v/>
      </c>
      <c r="X614" s="95" t="str">
        <f t="shared" ref="X614" si="825">IFERROR(RANK(W614, W607:W621),"")</f>
        <v/>
      </c>
      <c r="Y614" s="447"/>
      <c r="Z614" s="95"/>
      <c r="AA614" s="95"/>
      <c r="AB614" s="177" t="str">
        <f t="shared" si="760"/>
        <v/>
      </c>
      <c r="AC614" s="95" t="str">
        <f t="shared" ref="AC614" si="826">IFERROR(RANK(AB614, AB607:AB621),"")</f>
        <v/>
      </c>
      <c r="AD614" s="447"/>
      <c r="AE614" s="95"/>
      <c r="AF614" s="95"/>
      <c r="AG614" s="177" t="str">
        <f t="shared" si="763"/>
        <v/>
      </c>
      <c r="AH614" s="95" t="str">
        <f t="shared" ref="AH614" si="827">IFERROR(RANK(AG614, AG607:AG621),"")</f>
        <v/>
      </c>
      <c r="AI614" s="447"/>
      <c r="AJ614" s="95"/>
      <c r="AK614" s="95"/>
      <c r="AL614" s="177" t="str">
        <f t="shared" si="766"/>
        <v/>
      </c>
      <c r="AM614" s="95" t="str">
        <f t="shared" ref="AM614" si="828">IFERROR(RANK(AL614, AL607:AL621),"")</f>
        <v/>
      </c>
      <c r="AN614" s="447"/>
      <c r="AO614" s="95"/>
      <c r="AP614" s="95"/>
      <c r="AQ614" s="177" t="str">
        <f t="shared" si="769"/>
        <v/>
      </c>
      <c r="AR614" s="95" t="str">
        <f t="shared" ref="AR614" si="829">IFERROR(RANK(AQ614, AQ607:AQ621),"")</f>
        <v/>
      </c>
      <c r="AS614" s="447"/>
      <c r="AT614" s="95"/>
      <c r="AU614" s="95"/>
      <c r="AV614" s="177" t="str">
        <f t="shared" si="772"/>
        <v/>
      </c>
      <c r="AW614" s="95" t="str">
        <f t="shared" ref="AW614" si="830">IFERROR(RANK(AV614, AV607:AV621),"")</f>
        <v/>
      </c>
      <c r="AX614" s="447"/>
    </row>
    <row r="615" spans="2:50">
      <c r="B615" s="456"/>
      <c r="C615" s="95">
        <f t="shared" si="598"/>
        <v>9</v>
      </c>
      <c r="D615" s="95"/>
      <c r="E615" s="95"/>
      <c r="F615" s="95"/>
      <c r="G615" s="177" t="str">
        <f t="shared" si="747"/>
        <v/>
      </c>
      <c r="H615" s="447"/>
      <c r="I615" s="153" t="str">
        <f t="shared" si="749"/>
        <v/>
      </c>
      <c r="J615" s="153" t="str">
        <f t="shared" si="750"/>
        <v/>
      </c>
      <c r="K615" s="154" t="str">
        <f t="shared" si="751"/>
        <v/>
      </c>
      <c r="L615" s="458"/>
      <c r="M615" s="153" t="str">
        <f t="shared" ref="M615" si="831">IFERROR(RANK(K615, K607:K621),"")</f>
        <v/>
      </c>
      <c r="N615" s="448"/>
      <c r="O615" s="448"/>
      <c r="P615" s="95"/>
      <c r="Q615" s="95"/>
      <c r="R615" s="177" t="str">
        <f t="shared" si="754"/>
        <v/>
      </c>
      <c r="S615" s="95" t="str">
        <f t="shared" ref="S615" si="832">IFERROR(RANK(R615, R607:R621),"")</f>
        <v/>
      </c>
      <c r="T615" s="447"/>
      <c r="U615" s="95"/>
      <c r="V615" s="95"/>
      <c r="W615" s="177" t="str">
        <f t="shared" si="757"/>
        <v/>
      </c>
      <c r="X615" s="95" t="str">
        <f t="shared" ref="X615" si="833">IFERROR(RANK(W615, W607:W621),"")</f>
        <v/>
      </c>
      <c r="Y615" s="447"/>
      <c r="Z615" s="95"/>
      <c r="AA615" s="95"/>
      <c r="AB615" s="177" t="str">
        <f t="shared" si="760"/>
        <v/>
      </c>
      <c r="AC615" s="95" t="str">
        <f t="shared" ref="AC615" si="834">IFERROR(RANK(AB615, AB607:AB621),"")</f>
        <v/>
      </c>
      <c r="AD615" s="447"/>
      <c r="AE615" s="95"/>
      <c r="AF615" s="95"/>
      <c r="AG615" s="177" t="str">
        <f t="shared" si="763"/>
        <v/>
      </c>
      <c r="AH615" s="95" t="str">
        <f t="shared" ref="AH615" si="835">IFERROR(RANK(AG615, AG607:AG621),"")</f>
        <v/>
      </c>
      <c r="AI615" s="447"/>
      <c r="AJ615" s="95"/>
      <c r="AK615" s="95"/>
      <c r="AL615" s="177" t="str">
        <f t="shared" si="766"/>
        <v/>
      </c>
      <c r="AM615" s="95" t="str">
        <f t="shared" ref="AM615" si="836">IFERROR(RANK(AL615, AL607:AL621),"")</f>
        <v/>
      </c>
      <c r="AN615" s="447"/>
      <c r="AO615" s="95"/>
      <c r="AP615" s="95"/>
      <c r="AQ615" s="177" t="str">
        <f t="shared" si="769"/>
        <v/>
      </c>
      <c r="AR615" s="95" t="str">
        <f t="shared" ref="AR615" si="837">IFERROR(RANK(AQ615, AQ607:AQ621),"")</f>
        <v/>
      </c>
      <c r="AS615" s="447"/>
      <c r="AT615" s="95"/>
      <c r="AU615" s="95"/>
      <c r="AV615" s="177" t="str">
        <f t="shared" si="772"/>
        <v/>
      </c>
      <c r="AW615" s="95" t="str">
        <f t="shared" ref="AW615" si="838">IFERROR(RANK(AV615, AV607:AV621),"")</f>
        <v/>
      </c>
      <c r="AX615" s="447"/>
    </row>
    <row r="616" spans="2:50">
      <c r="B616" s="456"/>
      <c r="C616" s="95">
        <f t="shared" si="598"/>
        <v>10</v>
      </c>
      <c r="D616" s="95"/>
      <c r="E616" s="95"/>
      <c r="F616" s="95"/>
      <c r="G616" s="177" t="str">
        <f t="shared" si="747"/>
        <v/>
      </c>
      <c r="H616" s="447"/>
      <c r="I616" s="153" t="str">
        <f t="shared" si="749"/>
        <v/>
      </c>
      <c r="J616" s="153" t="str">
        <f t="shared" si="750"/>
        <v/>
      </c>
      <c r="K616" s="154" t="str">
        <f t="shared" si="751"/>
        <v/>
      </c>
      <c r="L616" s="458"/>
      <c r="M616" s="153" t="str">
        <f t="shared" ref="M616" si="839">IFERROR(RANK(K616, K607:K621),"")</f>
        <v/>
      </c>
      <c r="N616" s="448"/>
      <c r="O616" s="448"/>
      <c r="P616" s="95"/>
      <c r="Q616" s="95"/>
      <c r="R616" s="177" t="str">
        <f t="shared" si="754"/>
        <v/>
      </c>
      <c r="S616" s="95" t="str">
        <f t="shared" ref="S616" si="840">IFERROR(RANK(R616, R607:R621),"")</f>
        <v/>
      </c>
      <c r="T616" s="447"/>
      <c r="U616" s="95"/>
      <c r="V616" s="95"/>
      <c r="W616" s="177" t="str">
        <f t="shared" si="757"/>
        <v/>
      </c>
      <c r="X616" s="95" t="str">
        <f t="shared" ref="X616" si="841">IFERROR(RANK(W616, W607:W621),"")</f>
        <v/>
      </c>
      <c r="Y616" s="447"/>
      <c r="Z616" s="95"/>
      <c r="AA616" s="95"/>
      <c r="AB616" s="177" t="str">
        <f t="shared" si="760"/>
        <v/>
      </c>
      <c r="AC616" s="95" t="str">
        <f t="shared" ref="AC616" si="842">IFERROR(RANK(AB616, AB607:AB621),"")</f>
        <v/>
      </c>
      <c r="AD616" s="447"/>
      <c r="AE616" s="95"/>
      <c r="AF616" s="95"/>
      <c r="AG616" s="177" t="str">
        <f t="shared" si="763"/>
        <v/>
      </c>
      <c r="AH616" s="95" t="str">
        <f t="shared" ref="AH616" si="843">IFERROR(RANK(AG616, AG607:AG621),"")</f>
        <v/>
      </c>
      <c r="AI616" s="447"/>
      <c r="AJ616" s="95"/>
      <c r="AK616" s="95"/>
      <c r="AL616" s="177" t="str">
        <f t="shared" si="766"/>
        <v/>
      </c>
      <c r="AM616" s="95" t="str">
        <f t="shared" ref="AM616" si="844">IFERROR(RANK(AL616, AL607:AL621),"")</f>
        <v/>
      </c>
      <c r="AN616" s="447"/>
      <c r="AO616" s="95"/>
      <c r="AP616" s="95"/>
      <c r="AQ616" s="177" t="str">
        <f t="shared" si="769"/>
        <v/>
      </c>
      <c r="AR616" s="95" t="str">
        <f t="shared" ref="AR616" si="845">IFERROR(RANK(AQ616, AQ607:AQ621),"")</f>
        <v/>
      </c>
      <c r="AS616" s="447"/>
      <c r="AT616" s="95"/>
      <c r="AU616" s="95"/>
      <c r="AV616" s="177" t="str">
        <f t="shared" si="772"/>
        <v/>
      </c>
      <c r="AW616" s="95" t="str">
        <f t="shared" ref="AW616" si="846">IFERROR(RANK(AV616, AV607:AV621),"")</f>
        <v/>
      </c>
      <c r="AX616" s="447"/>
    </row>
    <row r="617" spans="2:50">
      <c r="B617" s="456"/>
      <c r="C617" s="95">
        <f t="shared" si="598"/>
        <v>11</v>
      </c>
      <c r="D617" s="95"/>
      <c r="E617" s="95"/>
      <c r="F617" s="95"/>
      <c r="G617" s="177" t="str">
        <f t="shared" si="747"/>
        <v/>
      </c>
      <c r="H617" s="447"/>
      <c r="I617" s="153" t="str">
        <f t="shared" si="749"/>
        <v/>
      </c>
      <c r="J617" s="153" t="str">
        <f t="shared" si="750"/>
        <v/>
      </c>
      <c r="K617" s="154" t="str">
        <f t="shared" si="751"/>
        <v/>
      </c>
      <c r="L617" s="458"/>
      <c r="M617" s="153" t="str">
        <f t="shared" ref="M617" si="847">IFERROR(RANK(K617, K607:K621),"")</f>
        <v/>
      </c>
      <c r="N617" s="448"/>
      <c r="O617" s="448"/>
      <c r="P617" s="95"/>
      <c r="Q617" s="95"/>
      <c r="R617" s="177" t="str">
        <f t="shared" si="754"/>
        <v/>
      </c>
      <c r="S617" s="95" t="str">
        <f t="shared" ref="S617" si="848">IFERROR(RANK(R617, R607:R621),"")</f>
        <v/>
      </c>
      <c r="T617" s="447"/>
      <c r="U617" s="95"/>
      <c r="V617" s="95"/>
      <c r="W617" s="177" t="str">
        <f t="shared" si="757"/>
        <v/>
      </c>
      <c r="X617" s="95" t="str">
        <f t="shared" ref="X617" si="849">IFERROR(RANK(W617, W607:W621),"")</f>
        <v/>
      </c>
      <c r="Y617" s="447"/>
      <c r="Z617" s="95"/>
      <c r="AA617" s="95"/>
      <c r="AB617" s="177" t="str">
        <f t="shared" si="760"/>
        <v/>
      </c>
      <c r="AC617" s="95" t="str">
        <f t="shared" ref="AC617" si="850">IFERROR(RANK(AB617, AB607:AB621),"")</f>
        <v/>
      </c>
      <c r="AD617" s="447"/>
      <c r="AE617" s="95"/>
      <c r="AF617" s="95"/>
      <c r="AG617" s="177" t="str">
        <f t="shared" si="763"/>
        <v/>
      </c>
      <c r="AH617" s="95" t="str">
        <f t="shared" ref="AH617" si="851">IFERROR(RANK(AG617, AG607:AG621),"")</f>
        <v/>
      </c>
      <c r="AI617" s="447"/>
      <c r="AJ617" s="95"/>
      <c r="AK617" s="95"/>
      <c r="AL617" s="177" t="str">
        <f t="shared" si="766"/>
        <v/>
      </c>
      <c r="AM617" s="95" t="str">
        <f t="shared" ref="AM617" si="852">IFERROR(RANK(AL617, AL607:AL621),"")</f>
        <v/>
      </c>
      <c r="AN617" s="447"/>
      <c r="AO617" s="95"/>
      <c r="AP617" s="95"/>
      <c r="AQ617" s="177" t="str">
        <f t="shared" si="769"/>
        <v/>
      </c>
      <c r="AR617" s="95" t="str">
        <f t="shared" ref="AR617" si="853">IFERROR(RANK(AQ617, AQ607:AQ621),"")</f>
        <v/>
      </c>
      <c r="AS617" s="447"/>
      <c r="AT617" s="95"/>
      <c r="AU617" s="95"/>
      <c r="AV617" s="177" t="str">
        <f t="shared" si="772"/>
        <v/>
      </c>
      <c r="AW617" s="95" t="str">
        <f t="shared" ref="AW617" si="854">IFERROR(RANK(AV617, AV607:AV621),"")</f>
        <v/>
      </c>
      <c r="AX617" s="447"/>
    </row>
    <row r="618" spans="2:50">
      <c r="B618" s="456"/>
      <c r="C618" s="95">
        <f t="shared" si="598"/>
        <v>12</v>
      </c>
      <c r="D618" s="95"/>
      <c r="E618" s="95"/>
      <c r="F618" s="95"/>
      <c r="G618" s="177" t="str">
        <f t="shared" si="747"/>
        <v/>
      </c>
      <c r="H618" s="447"/>
      <c r="I618" s="153" t="str">
        <f t="shared" si="749"/>
        <v/>
      </c>
      <c r="J618" s="153" t="str">
        <f t="shared" si="750"/>
        <v/>
      </c>
      <c r="K618" s="154" t="str">
        <f t="shared" si="751"/>
        <v/>
      </c>
      <c r="L618" s="458"/>
      <c r="M618" s="153" t="str">
        <f t="shared" ref="M618" si="855">IFERROR(RANK(K618, K607:K621),"")</f>
        <v/>
      </c>
      <c r="N618" s="448"/>
      <c r="O618" s="448"/>
      <c r="P618" s="95"/>
      <c r="Q618" s="95"/>
      <c r="R618" s="177" t="str">
        <f t="shared" si="754"/>
        <v/>
      </c>
      <c r="S618" s="95" t="str">
        <f t="shared" ref="S618" si="856">IFERROR(RANK(R618, R607:R621),"")</f>
        <v/>
      </c>
      <c r="T618" s="447"/>
      <c r="U618" s="95"/>
      <c r="V618" s="95"/>
      <c r="W618" s="177" t="str">
        <f t="shared" si="757"/>
        <v/>
      </c>
      <c r="X618" s="95" t="str">
        <f t="shared" ref="X618" si="857">IFERROR(RANK(W618, W607:W621),"")</f>
        <v/>
      </c>
      <c r="Y618" s="447"/>
      <c r="Z618" s="95"/>
      <c r="AA618" s="95"/>
      <c r="AB618" s="177" t="str">
        <f t="shared" si="760"/>
        <v/>
      </c>
      <c r="AC618" s="95" t="str">
        <f t="shared" ref="AC618" si="858">IFERROR(RANK(AB618, AB607:AB621),"")</f>
        <v/>
      </c>
      <c r="AD618" s="447"/>
      <c r="AE618" s="95"/>
      <c r="AF618" s="95"/>
      <c r="AG618" s="177" t="str">
        <f t="shared" si="763"/>
        <v/>
      </c>
      <c r="AH618" s="95" t="str">
        <f t="shared" ref="AH618" si="859">IFERROR(RANK(AG618, AG607:AG621),"")</f>
        <v/>
      </c>
      <c r="AI618" s="447"/>
      <c r="AJ618" s="95"/>
      <c r="AK618" s="95"/>
      <c r="AL618" s="177" t="str">
        <f t="shared" si="766"/>
        <v/>
      </c>
      <c r="AM618" s="95" t="str">
        <f t="shared" ref="AM618" si="860">IFERROR(RANK(AL618, AL607:AL621),"")</f>
        <v/>
      </c>
      <c r="AN618" s="447"/>
      <c r="AO618" s="95"/>
      <c r="AP618" s="95"/>
      <c r="AQ618" s="177" t="str">
        <f t="shared" si="769"/>
        <v/>
      </c>
      <c r="AR618" s="95" t="str">
        <f t="shared" ref="AR618" si="861">IFERROR(RANK(AQ618, AQ607:AQ621),"")</f>
        <v/>
      </c>
      <c r="AS618" s="447"/>
      <c r="AT618" s="95"/>
      <c r="AU618" s="95"/>
      <c r="AV618" s="177" t="str">
        <f t="shared" si="772"/>
        <v/>
      </c>
      <c r="AW618" s="95" t="str">
        <f t="shared" ref="AW618" si="862">IFERROR(RANK(AV618, AV607:AV621),"")</f>
        <v/>
      </c>
      <c r="AX618" s="447"/>
    </row>
    <row r="619" spans="2:50">
      <c r="B619" s="456"/>
      <c r="C619" s="95">
        <f t="shared" si="598"/>
        <v>13</v>
      </c>
      <c r="D619" s="95"/>
      <c r="E619" s="95"/>
      <c r="F619" s="95"/>
      <c r="G619" s="177" t="str">
        <f t="shared" si="747"/>
        <v/>
      </c>
      <c r="H619" s="447"/>
      <c r="I619" s="153" t="str">
        <f t="shared" si="749"/>
        <v/>
      </c>
      <c r="J619" s="153" t="str">
        <f t="shared" si="750"/>
        <v/>
      </c>
      <c r="K619" s="154" t="str">
        <f t="shared" si="751"/>
        <v/>
      </c>
      <c r="L619" s="458"/>
      <c r="M619" s="153" t="str">
        <f t="shared" ref="M619" si="863">IFERROR(RANK(K619, K607:K621),"")</f>
        <v/>
      </c>
      <c r="N619" s="448"/>
      <c r="O619" s="448"/>
      <c r="P619" s="95"/>
      <c r="Q619" s="95"/>
      <c r="R619" s="177" t="str">
        <f t="shared" si="754"/>
        <v/>
      </c>
      <c r="S619" s="95" t="str">
        <f t="shared" ref="S619" si="864">IFERROR(RANK(R619, R607:R621),"")</f>
        <v/>
      </c>
      <c r="T619" s="447"/>
      <c r="U619" s="95"/>
      <c r="V619" s="95"/>
      <c r="W619" s="177" t="str">
        <f t="shared" si="757"/>
        <v/>
      </c>
      <c r="X619" s="95" t="str">
        <f t="shared" ref="X619" si="865">IFERROR(RANK(W619, W607:W621),"")</f>
        <v/>
      </c>
      <c r="Y619" s="447"/>
      <c r="Z619" s="95"/>
      <c r="AA619" s="95"/>
      <c r="AB619" s="177" t="str">
        <f t="shared" si="760"/>
        <v/>
      </c>
      <c r="AC619" s="95" t="str">
        <f t="shared" ref="AC619" si="866">IFERROR(RANK(AB619, AB607:AB621),"")</f>
        <v/>
      </c>
      <c r="AD619" s="447"/>
      <c r="AE619" s="95"/>
      <c r="AF619" s="95"/>
      <c r="AG619" s="177" t="str">
        <f t="shared" si="763"/>
        <v/>
      </c>
      <c r="AH619" s="95" t="str">
        <f t="shared" ref="AH619" si="867">IFERROR(RANK(AG619, AG607:AG621),"")</f>
        <v/>
      </c>
      <c r="AI619" s="447"/>
      <c r="AJ619" s="95"/>
      <c r="AK619" s="95"/>
      <c r="AL619" s="177" t="str">
        <f t="shared" si="766"/>
        <v/>
      </c>
      <c r="AM619" s="95" t="str">
        <f t="shared" ref="AM619" si="868">IFERROR(RANK(AL619, AL607:AL621),"")</f>
        <v/>
      </c>
      <c r="AN619" s="447"/>
      <c r="AO619" s="95"/>
      <c r="AP619" s="95"/>
      <c r="AQ619" s="177" t="str">
        <f t="shared" si="769"/>
        <v/>
      </c>
      <c r="AR619" s="95" t="str">
        <f t="shared" ref="AR619" si="869">IFERROR(RANK(AQ619, AQ607:AQ621),"")</f>
        <v/>
      </c>
      <c r="AS619" s="447"/>
      <c r="AT619" s="95"/>
      <c r="AU619" s="95"/>
      <c r="AV619" s="177" t="str">
        <f t="shared" si="772"/>
        <v/>
      </c>
      <c r="AW619" s="95" t="str">
        <f t="shared" ref="AW619" si="870">IFERROR(RANK(AV619, AV607:AV621),"")</f>
        <v/>
      </c>
      <c r="AX619" s="447"/>
    </row>
    <row r="620" spans="2:50">
      <c r="B620" s="456"/>
      <c r="C620" s="95">
        <f t="shared" si="598"/>
        <v>14</v>
      </c>
      <c r="D620" s="95"/>
      <c r="E620" s="95"/>
      <c r="F620" s="95"/>
      <c r="G620" s="177" t="str">
        <f t="shared" si="747"/>
        <v/>
      </c>
      <c r="H620" s="447"/>
      <c r="I620" s="153" t="str">
        <f t="shared" si="749"/>
        <v/>
      </c>
      <c r="J620" s="153" t="str">
        <f t="shared" si="750"/>
        <v/>
      </c>
      <c r="K620" s="154" t="str">
        <f t="shared" si="751"/>
        <v/>
      </c>
      <c r="L620" s="458"/>
      <c r="M620" s="153" t="str">
        <f t="shared" ref="M620" si="871">IFERROR(RANK(K620, K607:K621),"")</f>
        <v/>
      </c>
      <c r="N620" s="448"/>
      <c r="O620" s="448"/>
      <c r="P620" s="95"/>
      <c r="Q620" s="95"/>
      <c r="R620" s="177" t="str">
        <f t="shared" si="754"/>
        <v/>
      </c>
      <c r="S620" s="95" t="str">
        <f t="shared" ref="S620" si="872">IFERROR(RANK(R620, R607:R621),"")</f>
        <v/>
      </c>
      <c r="T620" s="447"/>
      <c r="U620" s="95"/>
      <c r="V620" s="95"/>
      <c r="W620" s="177" t="str">
        <f t="shared" si="757"/>
        <v/>
      </c>
      <c r="X620" s="95" t="str">
        <f t="shared" ref="X620" si="873">IFERROR(RANK(W620, W607:W621),"")</f>
        <v/>
      </c>
      <c r="Y620" s="447"/>
      <c r="Z620" s="95"/>
      <c r="AA620" s="95"/>
      <c r="AB620" s="177" t="str">
        <f t="shared" si="760"/>
        <v/>
      </c>
      <c r="AC620" s="95" t="str">
        <f t="shared" ref="AC620" si="874">IFERROR(RANK(AB620, AB607:AB621),"")</f>
        <v/>
      </c>
      <c r="AD620" s="447"/>
      <c r="AE620" s="95"/>
      <c r="AF620" s="95"/>
      <c r="AG620" s="177" t="str">
        <f t="shared" si="763"/>
        <v/>
      </c>
      <c r="AH620" s="95" t="str">
        <f t="shared" ref="AH620" si="875">IFERROR(RANK(AG620, AG607:AG621),"")</f>
        <v/>
      </c>
      <c r="AI620" s="447"/>
      <c r="AJ620" s="95"/>
      <c r="AK620" s="95"/>
      <c r="AL620" s="177" t="str">
        <f t="shared" si="766"/>
        <v/>
      </c>
      <c r="AM620" s="95" t="str">
        <f t="shared" ref="AM620" si="876">IFERROR(RANK(AL620, AL607:AL621),"")</f>
        <v/>
      </c>
      <c r="AN620" s="447"/>
      <c r="AO620" s="95"/>
      <c r="AP620" s="95"/>
      <c r="AQ620" s="177" t="str">
        <f t="shared" si="769"/>
        <v/>
      </c>
      <c r="AR620" s="95" t="str">
        <f t="shared" ref="AR620" si="877">IFERROR(RANK(AQ620, AQ607:AQ621),"")</f>
        <v/>
      </c>
      <c r="AS620" s="447"/>
      <c r="AT620" s="95"/>
      <c r="AU620" s="95"/>
      <c r="AV620" s="177" t="str">
        <f t="shared" si="772"/>
        <v/>
      </c>
      <c r="AW620" s="95" t="str">
        <f t="shared" ref="AW620" si="878">IFERROR(RANK(AV620, AV607:AV621),"")</f>
        <v/>
      </c>
      <c r="AX620" s="447"/>
    </row>
    <row r="621" spans="2:50">
      <c r="B621" s="456"/>
      <c r="C621" s="95">
        <f t="shared" si="598"/>
        <v>15</v>
      </c>
      <c r="D621" s="95"/>
      <c r="E621" s="95"/>
      <c r="F621" s="95"/>
      <c r="G621" s="177" t="str">
        <f t="shared" si="747"/>
        <v/>
      </c>
      <c r="H621" s="447"/>
      <c r="I621" s="153" t="str">
        <f t="shared" si="749"/>
        <v/>
      </c>
      <c r="J621" s="153" t="str">
        <f t="shared" si="750"/>
        <v/>
      </c>
      <c r="K621" s="154" t="str">
        <f t="shared" si="751"/>
        <v/>
      </c>
      <c r="L621" s="459"/>
      <c r="M621" s="153" t="str">
        <f t="shared" ref="M621" si="879">IFERROR(RANK(K621, K607:K621),"")</f>
        <v/>
      </c>
      <c r="N621" s="448"/>
      <c r="O621" s="448"/>
      <c r="P621" s="95"/>
      <c r="Q621" s="95"/>
      <c r="R621" s="177" t="str">
        <f t="shared" si="754"/>
        <v/>
      </c>
      <c r="S621" s="95" t="str">
        <f t="shared" ref="S621" si="880">IFERROR(RANK(R621, R607:R621),"")</f>
        <v/>
      </c>
      <c r="T621" s="447"/>
      <c r="U621" s="95"/>
      <c r="V621" s="95"/>
      <c r="W621" s="177" t="str">
        <f t="shared" si="757"/>
        <v/>
      </c>
      <c r="X621" s="95" t="str">
        <f t="shared" ref="X621" si="881">IFERROR(RANK(W621, W607:W621),"")</f>
        <v/>
      </c>
      <c r="Y621" s="447"/>
      <c r="Z621" s="95"/>
      <c r="AA621" s="95"/>
      <c r="AB621" s="177" t="str">
        <f t="shared" si="760"/>
        <v/>
      </c>
      <c r="AC621" s="95" t="str">
        <f t="shared" ref="AC621" si="882">IFERROR(RANK(AB621, AB607:AB621),"")</f>
        <v/>
      </c>
      <c r="AD621" s="447"/>
      <c r="AE621" s="95"/>
      <c r="AF621" s="95"/>
      <c r="AG621" s="177" t="str">
        <f t="shared" si="763"/>
        <v/>
      </c>
      <c r="AH621" s="95" t="str">
        <f t="shared" ref="AH621" si="883">IFERROR(RANK(AG621, AG607:AG621),"")</f>
        <v/>
      </c>
      <c r="AI621" s="447"/>
      <c r="AJ621" s="95"/>
      <c r="AK621" s="95"/>
      <c r="AL621" s="177" t="str">
        <f t="shared" si="766"/>
        <v/>
      </c>
      <c r="AM621" s="95" t="str">
        <f t="shared" ref="AM621" si="884">IFERROR(RANK(AL621, AL607:AL621),"")</f>
        <v/>
      </c>
      <c r="AN621" s="447"/>
      <c r="AO621" s="95"/>
      <c r="AP621" s="95"/>
      <c r="AQ621" s="177" t="str">
        <f t="shared" si="769"/>
        <v/>
      </c>
      <c r="AR621" s="95" t="str">
        <f t="shared" ref="AR621" si="885">IFERROR(RANK(AQ621, AQ607:AQ621),"")</f>
        <v/>
      </c>
      <c r="AS621" s="447"/>
      <c r="AT621" s="95"/>
      <c r="AU621" s="95"/>
      <c r="AV621" s="177" t="str">
        <f t="shared" si="772"/>
        <v/>
      </c>
      <c r="AW621" s="95" t="str">
        <f t="shared" ref="AW621" si="886">IFERROR(RANK(AV621, AV607:AV621),"")</f>
        <v/>
      </c>
      <c r="AX621" s="447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6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 t="e">
        <f>AVERAGE(L547,L567,L587,L607)</f>
        <v>#DIV/0!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48" t="s">
        <v>164</v>
      </c>
      <c r="C7" s="95">
        <v>1</v>
      </c>
      <c r="D7" s="95"/>
      <c r="E7" s="151"/>
      <c r="F7" s="95"/>
      <c r="G7" s="177" t="e">
        <f>F7/E7</f>
        <v>#DIV/0!</v>
      </c>
      <c r="H7" s="447" t="e">
        <f>AVERAGE(G7:G21)</f>
        <v>#DIV/0!</v>
      </c>
      <c r="I7" s="153" t="str">
        <f t="shared" ref="I7:K9" si="0">IFERROR(AVERAGE(P7,U7,Z7,AE7,AJ7,AO7,AT7),"")</f>
        <v/>
      </c>
      <c r="J7" s="153" t="str">
        <f t="shared" si="0"/>
        <v/>
      </c>
      <c r="K7" s="154" t="str">
        <f t="shared" si="0"/>
        <v/>
      </c>
      <c r="L7" s="457" t="str">
        <f>IFERROR(AVERAGE(K7:K21),"-")</f>
        <v>-</v>
      </c>
      <c r="M7" s="153" t="str">
        <f>IFERROR(RANK(K7, K$7:K$21),"")</f>
        <v/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95"/>
      <c r="AF7" s="151"/>
      <c r="AG7" s="177" t="str">
        <f>IFERROR(AF7/AE7,"")</f>
        <v/>
      </c>
      <c r="AH7" s="95" t="str">
        <f>IFERROR(RANK(AG7, AG$47:AG$61),"")</f>
        <v/>
      </c>
      <c r="AI7" s="447" t="e">
        <f>AVERAGE(AG7:AG21)</f>
        <v>#DIV/0!</v>
      </c>
      <c r="AJ7" s="95"/>
      <c r="AK7" s="151"/>
      <c r="AL7" s="177" t="str">
        <f>IFERROR(AK7/AJ7,"")</f>
        <v/>
      </c>
      <c r="AM7" s="95" t="str">
        <f>IFERROR(RANK(AL7, AL$47:AL$61),"")</f>
        <v/>
      </c>
      <c r="AN7" s="447" t="e">
        <f>AVERAGE(AL7:AL21)</f>
        <v>#DIV/0!</v>
      </c>
      <c r="AO7" s="95"/>
      <c r="AP7" s="151"/>
      <c r="AQ7" s="177" t="str">
        <f>IFERROR(AP7/AO7,"")</f>
        <v/>
      </c>
      <c r="AR7" s="95" t="str">
        <f>IFERROR(RANK(AQ7, AQ$47:AQ$61),"")</f>
        <v/>
      </c>
      <c r="AS7" s="447" t="e">
        <f>AVERAGE(AQ7:AQ21)</f>
        <v>#DIV/0!</v>
      </c>
      <c r="AT7" s="95"/>
      <c r="AU7" s="151"/>
      <c r="AV7" s="177" t="str">
        <f>IFERROR(AU7/AT7,"")</f>
        <v/>
      </c>
      <c r="AW7" s="95" t="str">
        <f>IFERROR(RANK(AV7, AV$47:AV$61),"")</f>
        <v/>
      </c>
      <c r="AX7" s="447" t="e">
        <f>AVERAGE(AV7:AV21)</f>
        <v>#DIV/0!</v>
      </c>
    </row>
    <row r="8" spans="1:50" ht="15" hidden="1" customHeight="1">
      <c r="A8" s="76"/>
      <c r="B8" s="456"/>
      <c r="C8" s="95">
        <v>2</v>
      </c>
      <c r="D8" s="95"/>
      <c r="E8" s="151"/>
      <c r="F8" s="95"/>
      <c r="G8" s="177" t="e">
        <f t="shared" ref="G8:G21" si="1">F8/E8</f>
        <v>#DIV/0!</v>
      </c>
      <c r="H8" s="447"/>
      <c r="I8" s="153" t="str">
        <f t="shared" si="0"/>
        <v/>
      </c>
      <c r="J8" s="153" t="str">
        <f t="shared" si="0"/>
        <v/>
      </c>
      <c r="K8" s="154" t="str">
        <f t="shared" si="0"/>
        <v/>
      </c>
      <c r="L8" s="458"/>
      <c r="M8" s="153" t="str">
        <f t="shared" ref="M8:M21" si="2">IFERROR(RANK(K8, K$7:K$21),"")</f>
        <v/>
      </c>
      <c r="N8" s="448"/>
      <c r="O8" s="448"/>
      <c r="P8" s="151"/>
      <c r="Q8" s="151"/>
      <c r="R8" s="177" t="str">
        <f t="shared" ref="R8:R21" si="3">IFERROR(Q8/P8,"")</f>
        <v/>
      </c>
      <c r="S8" s="95" t="str">
        <f t="shared" ref="S8:S21" si="4">IFERROR(RANK(R8, R$7:R$21),"")</f>
        <v/>
      </c>
      <c r="T8" s="447"/>
      <c r="U8" s="151"/>
      <c r="V8" s="151"/>
      <c r="W8" s="177" t="str">
        <f t="shared" ref="W8:W21" si="5">IFERROR(V8/U8,"")</f>
        <v/>
      </c>
      <c r="X8" s="95" t="str">
        <f t="shared" ref="X8:X21" si="6">IFERROR(RANK(W8, W$7:W$21),"")</f>
        <v/>
      </c>
      <c r="Y8" s="447"/>
      <c r="Z8" s="151"/>
      <c r="AA8" s="151"/>
      <c r="AB8" s="177" t="str">
        <f t="shared" ref="AB8:AB21" si="7">IFERROR(AA8/Z8,"")</f>
        <v/>
      </c>
      <c r="AC8" s="95" t="str">
        <f t="shared" ref="AC8:AC21" si="8">IFERROR(RANK(AB8, AB$7:AB$21),"")</f>
        <v/>
      </c>
      <c r="AD8" s="447"/>
      <c r="AE8" s="95"/>
      <c r="AF8" s="151"/>
      <c r="AG8" s="177" t="str">
        <f t="shared" ref="AG8:AG21" si="9">IFERROR(AF8/AE8,"")</f>
        <v/>
      </c>
      <c r="AH8" s="95" t="str">
        <f t="shared" ref="AH8:AH21" si="10">IFERROR(RANK(AG8, AG$47:AG$61),"")</f>
        <v/>
      </c>
      <c r="AI8" s="447"/>
      <c r="AJ8" s="95"/>
      <c r="AK8" s="151"/>
      <c r="AL8" s="177" t="str">
        <f t="shared" ref="AL8:AL21" si="11">IFERROR(AK8/AJ8,"")</f>
        <v/>
      </c>
      <c r="AM8" s="95" t="str">
        <f t="shared" ref="AM8:AM21" si="12">IFERROR(RANK(AL8, AL$47:AL$61),"")</f>
        <v/>
      </c>
      <c r="AN8" s="447"/>
      <c r="AO8" s="95"/>
      <c r="AP8" s="151"/>
      <c r="AQ8" s="177" t="str">
        <f t="shared" ref="AQ8:AQ21" si="13">IFERROR(AP8/AO8,"")</f>
        <v/>
      </c>
      <c r="AR8" s="95" t="str">
        <f t="shared" ref="AR8:AR21" si="14">IFERROR(RANK(AQ8, AQ$47:AQ$61),"")</f>
        <v/>
      </c>
      <c r="AS8" s="447"/>
      <c r="AT8" s="95"/>
      <c r="AU8" s="151"/>
      <c r="AV8" s="177" t="str">
        <f t="shared" ref="AV8:AV21" si="15">IFERROR(AU8/AT8,"")</f>
        <v/>
      </c>
      <c r="AW8" s="95" t="str">
        <f t="shared" ref="AW8:AW21" si="16">IFERROR(RANK(AV8, AV$47:AV$61),"")</f>
        <v/>
      </c>
      <c r="AX8" s="447"/>
    </row>
    <row r="9" spans="1:50" ht="13.5" hidden="1">
      <c r="A9" s="76"/>
      <c r="B9" s="456"/>
      <c r="C9" s="95">
        <v>3</v>
      </c>
      <c r="D9" s="95"/>
      <c r="E9" s="151"/>
      <c r="F9" s="95"/>
      <c r="G9" s="177" t="e">
        <f t="shared" si="1"/>
        <v>#DIV/0!</v>
      </c>
      <c r="H9" s="447"/>
      <c r="I9" s="153" t="str">
        <f t="shared" si="0"/>
        <v/>
      </c>
      <c r="J9" s="153" t="str">
        <f t="shared" si="0"/>
        <v/>
      </c>
      <c r="K9" s="154" t="str">
        <f t="shared" si="0"/>
        <v/>
      </c>
      <c r="L9" s="458"/>
      <c r="M9" s="153" t="str">
        <f t="shared" si="2"/>
        <v/>
      </c>
      <c r="N9" s="448"/>
      <c r="O9" s="448"/>
      <c r="P9" s="151"/>
      <c r="Q9" s="151"/>
      <c r="R9" s="177" t="str">
        <f t="shared" si="3"/>
        <v/>
      </c>
      <c r="S9" s="95" t="str">
        <f t="shared" si="4"/>
        <v/>
      </c>
      <c r="T9" s="447"/>
      <c r="U9" s="151"/>
      <c r="V9" s="151"/>
      <c r="W9" s="177" t="str">
        <f t="shared" si="5"/>
        <v/>
      </c>
      <c r="X9" s="95" t="str">
        <f t="shared" si="6"/>
        <v/>
      </c>
      <c r="Y9" s="447"/>
      <c r="Z9" s="151"/>
      <c r="AA9" s="151"/>
      <c r="AB9" s="177" t="str">
        <f t="shared" si="7"/>
        <v/>
      </c>
      <c r="AC9" s="95" t="str">
        <f t="shared" si="8"/>
        <v/>
      </c>
      <c r="AD9" s="447"/>
      <c r="AE9" s="95"/>
      <c r="AF9" s="151"/>
      <c r="AG9" s="177" t="str">
        <f t="shared" si="9"/>
        <v/>
      </c>
      <c r="AH9" s="95" t="str">
        <f t="shared" si="10"/>
        <v/>
      </c>
      <c r="AI9" s="447"/>
      <c r="AJ9" s="95"/>
      <c r="AK9" s="151"/>
      <c r="AL9" s="177" t="str">
        <f t="shared" si="11"/>
        <v/>
      </c>
      <c r="AM9" s="95" t="str">
        <f t="shared" si="12"/>
        <v/>
      </c>
      <c r="AN9" s="447"/>
      <c r="AO9" s="95"/>
      <c r="AP9" s="151"/>
      <c r="AQ9" s="177" t="str">
        <f t="shared" si="13"/>
        <v/>
      </c>
      <c r="AR9" s="95" t="str">
        <f t="shared" si="14"/>
        <v/>
      </c>
      <c r="AS9" s="447"/>
      <c r="AT9" s="95"/>
      <c r="AU9" s="151"/>
      <c r="AV9" s="177" t="str">
        <f t="shared" si="15"/>
        <v/>
      </c>
      <c r="AW9" s="95" t="str">
        <f t="shared" si="16"/>
        <v/>
      </c>
      <c r="AX9" s="447"/>
    </row>
    <row r="10" spans="1:50" ht="13.5" hidden="1">
      <c r="A10" s="76"/>
      <c r="B10" s="456"/>
      <c r="C10" s="95">
        <v>4</v>
      </c>
      <c r="D10" s="95"/>
      <c r="E10" s="151"/>
      <c r="F10" s="95"/>
      <c r="G10" s="177" t="e">
        <f t="shared" si="1"/>
        <v>#DIV/0!</v>
      </c>
      <c r="H10" s="447"/>
      <c r="I10" s="153" t="str">
        <f>IFERROR(AVERAGE(P10,U10,Z10,AE10,AJ10,AO10,AT10),"")</f>
        <v/>
      </c>
      <c r="J10" s="153" t="str">
        <f>IFERROR(AVERAGE(Q10,V10,AA10,AF10,AK10,AP10,AU10),"")</f>
        <v/>
      </c>
      <c r="K10" s="154" t="str">
        <f>IFERROR(AVERAGE(R10,W10,AB10,AG10,AL10,AQ10,AV10),"")</f>
        <v/>
      </c>
      <c r="L10" s="458"/>
      <c r="M10" s="153" t="str">
        <f t="shared" si="2"/>
        <v/>
      </c>
      <c r="N10" s="448"/>
      <c r="O10" s="448"/>
      <c r="P10" s="151"/>
      <c r="Q10" s="151"/>
      <c r="R10" s="177" t="str">
        <f t="shared" si="3"/>
        <v/>
      </c>
      <c r="S10" s="95" t="str">
        <f t="shared" si="4"/>
        <v/>
      </c>
      <c r="T10" s="447"/>
      <c r="U10" s="151"/>
      <c r="V10" s="151"/>
      <c r="W10" s="177" t="str">
        <f t="shared" si="5"/>
        <v/>
      </c>
      <c r="X10" s="95" t="str">
        <f t="shared" si="6"/>
        <v/>
      </c>
      <c r="Y10" s="447"/>
      <c r="Z10" s="151"/>
      <c r="AA10" s="151"/>
      <c r="AB10" s="177" t="str">
        <f t="shared" si="7"/>
        <v/>
      </c>
      <c r="AC10" s="95" t="str">
        <f t="shared" si="8"/>
        <v/>
      </c>
      <c r="AD10" s="447"/>
      <c r="AE10" s="95"/>
      <c r="AF10" s="151"/>
      <c r="AG10" s="177" t="str">
        <f t="shared" si="9"/>
        <v/>
      </c>
      <c r="AH10" s="95" t="str">
        <f t="shared" si="10"/>
        <v/>
      </c>
      <c r="AI10" s="447"/>
      <c r="AJ10" s="95"/>
      <c r="AK10" s="151"/>
      <c r="AL10" s="177" t="str">
        <f t="shared" si="11"/>
        <v/>
      </c>
      <c r="AM10" s="95" t="str">
        <f t="shared" si="12"/>
        <v/>
      </c>
      <c r="AN10" s="447"/>
      <c r="AO10" s="95"/>
      <c r="AP10" s="151"/>
      <c r="AQ10" s="177" t="str">
        <f t="shared" si="13"/>
        <v/>
      </c>
      <c r="AR10" s="95" t="str">
        <f t="shared" si="14"/>
        <v/>
      </c>
      <c r="AS10" s="447"/>
      <c r="AT10" s="95"/>
      <c r="AU10" s="151"/>
      <c r="AV10" s="177" t="str">
        <f t="shared" si="15"/>
        <v/>
      </c>
      <c r="AW10" s="95" t="str">
        <f t="shared" si="16"/>
        <v/>
      </c>
      <c r="AX10" s="447"/>
    </row>
    <row r="11" spans="1:50" ht="13.5" hidden="1">
      <c r="A11" s="76"/>
      <c r="B11" s="456"/>
      <c r="C11" s="95">
        <v>5</v>
      </c>
      <c r="D11" s="95"/>
      <c r="E11" s="151"/>
      <c r="F11" s="95"/>
      <c r="G11" s="177" t="e">
        <f t="shared" si="1"/>
        <v>#DIV/0!</v>
      </c>
      <c r="H11" s="447"/>
      <c r="I11" s="153" t="str">
        <f t="shared" ref="I11:K21" si="17">IFERROR(AVERAGE(P11,U11,Z11,AE11,AJ11,AO11,AT11),"")</f>
        <v/>
      </c>
      <c r="J11" s="153" t="str">
        <f t="shared" si="17"/>
        <v/>
      </c>
      <c r="K11" s="154" t="str">
        <f t="shared" si="17"/>
        <v/>
      </c>
      <c r="L11" s="458"/>
      <c r="M11" s="153" t="str">
        <f t="shared" si="2"/>
        <v/>
      </c>
      <c r="N11" s="448"/>
      <c r="O11" s="448"/>
      <c r="P11" s="151"/>
      <c r="Q11" s="151"/>
      <c r="R11" s="177" t="str">
        <f t="shared" si="3"/>
        <v/>
      </c>
      <c r="S11" s="95" t="str">
        <f t="shared" si="4"/>
        <v/>
      </c>
      <c r="T11" s="447"/>
      <c r="U11" s="151"/>
      <c r="V11" s="151"/>
      <c r="W11" s="177" t="str">
        <f t="shared" si="5"/>
        <v/>
      </c>
      <c r="X11" s="95" t="str">
        <f t="shared" si="6"/>
        <v/>
      </c>
      <c r="Y11" s="447"/>
      <c r="Z11" s="151"/>
      <c r="AA11" s="151"/>
      <c r="AB11" s="177" t="str">
        <f t="shared" si="7"/>
        <v/>
      </c>
      <c r="AC11" s="95" t="str">
        <f t="shared" si="8"/>
        <v/>
      </c>
      <c r="AD11" s="447"/>
      <c r="AE11" s="95"/>
      <c r="AF11" s="151"/>
      <c r="AG11" s="177" t="str">
        <f t="shared" si="9"/>
        <v/>
      </c>
      <c r="AH11" s="95" t="str">
        <f t="shared" si="10"/>
        <v/>
      </c>
      <c r="AI11" s="447"/>
      <c r="AJ11" s="95"/>
      <c r="AK11" s="151"/>
      <c r="AL11" s="177" t="str">
        <f t="shared" si="11"/>
        <v/>
      </c>
      <c r="AM11" s="95" t="str">
        <f t="shared" si="12"/>
        <v/>
      </c>
      <c r="AN11" s="447"/>
      <c r="AO11" s="95"/>
      <c r="AP11" s="151"/>
      <c r="AQ11" s="177" t="str">
        <f t="shared" si="13"/>
        <v/>
      </c>
      <c r="AR11" s="95" t="str">
        <f t="shared" si="14"/>
        <v/>
      </c>
      <c r="AS11" s="447"/>
      <c r="AT11" s="95"/>
      <c r="AU11" s="151"/>
      <c r="AV11" s="177" t="str">
        <f t="shared" si="15"/>
        <v/>
      </c>
      <c r="AW11" s="95" t="str">
        <f t="shared" si="16"/>
        <v/>
      </c>
      <c r="AX11" s="447"/>
    </row>
    <row r="12" spans="1:50" ht="13.5" hidden="1">
      <c r="A12" s="76"/>
      <c r="B12" s="456"/>
      <c r="C12" s="95">
        <v>6</v>
      </c>
      <c r="D12" s="95"/>
      <c r="E12" s="151"/>
      <c r="F12" s="95"/>
      <c r="G12" s="177" t="e">
        <f t="shared" si="1"/>
        <v>#DIV/0!</v>
      </c>
      <c r="H12" s="447"/>
      <c r="I12" s="153" t="str">
        <f t="shared" si="17"/>
        <v/>
      </c>
      <c r="J12" s="153" t="str">
        <f t="shared" si="17"/>
        <v/>
      </c>
      <c r="K12" s="154" t="str">
        <f t="shared" si="17"/>
        <v/>
      </c>
      <c r="L12" s="458"/>
      <c r="M12" s="153" t="str">
        <f t="shared" si="2"/>
        <v/>
      </c>
      <c r="N12" s="448"/>
      <c r="O12" s="448"/>
      <c r="P12" s="151"/>
      <c r="Q12" s="151"/>
      <c r="R12" s="177" t="str">
        <f t="shared" si="3"/>
        <v/>
      </c>
      <c r="S12" s="95" t="str">
        <f t="shared" si="4"/>
        <v/>
      </c>
      <c r="T12" s="447"/>
      <c r="U12" s="151"/>
      <c r="V12" s="151"/>
      <c r="W12" s="177" t="str">
        <f t="shared" si="5"/>
        <v/>
      </c>
      <c r="X12" s="95" t="str">
        <f t="shared" si="6"/>
        <v/>
      </c>
      <c r="Y12" s="447"/>
      <c r="Z12" s="151"/>
      <c r="AA12" s="151"/>
      <c r="AB12" s="177" t="str">
        <f t="shared" si="7"/>
        <v/>
      </c>
      <c r="AC12" s="95" t="str">
        <f t="shared" si="8"/>
        <v/>
      </c>
      <c r="AD12" s="447"/>
      <c r="AE12" s="95"/>
      <c r="AF12" s="151"/>
      <c r="AG12" s="177" t="str">
        <f t="shared" si="9"/>
        <v/>
      </c>
      <c r="AH12" s="95" t="str">
        <f t="shared" si="10"/>
        <v/>
      </c>
      <c r="AI12" s="447"/>
      <c r="AJ12" s="95"/>
      <c r="AK12" s="151"/>
      <c r="AL12" s="177" t="str">
        <f t="shared" si="11"/>
        <v/>
      </c>
      <c r="AM12" s="95" t="str">
        <f t="shared" si="12"/>
        <v/>
      </c>
      <c r="AN12" s="447"/>
      <c r="AO12" s="95"/>
      <c r="AP12" s="151"/>
      <c r="AQ12" s="177" t="str">
        <f t="shared" si="13"/>
        <v/>
      </c>
      <c r="AR12" s="95" t="str">
        <f t="shared" si="14"/>
        <v/>
      </c>
      <c r="AS12" s="447"/>
      <c r="AT12" s="95"/>
      <c r="AU12" s="151"/>
      <c r="AV12" s="177" t="str">
        <f t="shared" si="15"/>
        <v/>
      </c>
      <c r="AW12" s="95" t="str">
        <f t="shared" si="16"/>
        <v/>
      </c>
      <c r="AX12" s="447"/>
    </row>
    <row r="13" spans="1:50" ht="13.5" hidden="1">
      <c r="A13" s="76"/>
      <c r="B13" s="456"/>
      <c r="C13" s="95">
        <v>7</v>
      </c>
      <c r="D13" s="95"/>
      <c r="E13" s="151"/>
      <c r="F13" s="95"/>
      <c r="G13" s="177" t="e">
        <f t="shared" si="1"/>
        <v>#DIV/0!</v>
      </c>
      <c r="H13" s="447"/>
      <c r="I13" s="153" t="str">
        <f t="shared" si="17"/>
        <v/>
      </c>
      <c r="J13" s="153" t="str">
        <f t="shared" si="17"/>
        <v/>
      </c>
      <c r="K13" s="154" t="str">
        <f t="shared" si="17"/>
        <v/>
      </c>
      <c r="L13" s="458"/>
      <c r="M13" s="153" t="str">
        <f t="shared" si="2"/>
        <v/>
      </c>
      <c r="N13" s="448"/>
      <c r="O13" s="448"/>
      <c r="P13" s="151"/>
      <c r="Q13" s="151"/>
      <c r="R13" s="177" t="str">
        <f t="shared" si="3"/>
        <v/>
      </c>
      <c r="S13" s="95" t="str">
        <f t="shared" si="4"/>
        <v/>
      </c>
      <c r="T13" s="447"/>
      <c r="U13" s="151"/>
      <c r="V13" s="151"/>
      <c r="W13" s="177" t="str">
        <f t="shared" si="5"/>
        <v/>
      </c>
      <c r="X13" s="95" t="str">
        <f t="shared" si="6"/>
        <v/>
      </c>
      <c r="Y13" s="447"/>
      <c r="Z13" s="151"/>
      <c r="AA13" s="151"/>
      <c r="AB13" s="177" t="str">
        <f t="shared" si="7"/>
        <v/>
      </c>
      <c r="AC13" s="95" t="str">
        <f t="shared" si="8"/>
        <v/>
      </c>
      <c r="AD13" s="447"/>
      <c r="AE13" s="95"/>
      <c r="AF13" s="151"/>
      <c r="AG13" s="177" t="str">
        <f t="shared" si="9"/>
        <v/>
      </c>
      <c r="AH13" s="95" t="str">
        <f t="shared" si="10"/>
        <v/>
      </c>
      <c r="AI13" s="447"/>
      <c r="AJ13" s="95"/>
      <c r="AK13" s="151"/>
      <c r="AL13" s="177" t="str">
        <f t="shared" si="11"/>
        <v/>
      </c>
      <c r="AM13" s="95" t="str">
        <f t="shared" si="12"/>
        <v/>
      </c>
      <c r="AN13" s="447"/>
      <c r="AO13" s="95"/>
      <c r="AP13" s="151"/>
      <c r="AQ13" s="177" t="str">
        <f t="shared" si="13"/>
        <v/>
      </c>
      <c r="AR13" s="95" t="str">
        <f t="shared" si="14"/>
        <v/>
      </c>
      <c r="AS13" s="447"/>
      <c r="AT13" s="95"/>
      <c r="AU13" s="151"/>
      <c r="AV13" s="177" t="str">
        <f t="shared" si="15"/>
        <v/>
      </c>
      <c r="AW13" s="95" t="str">
        <f t="shared" si="16"/>
        <v/>
      </c>
      <c r="AX13" s="447"/>
    </row>
    <row r="14" spans="1:50" ht="13.5" hidden="1">
      <c r="A14" s="76"/>
      <c r="B14" s="456"/>
      <c r="C14" s="95">
        <v>8</v>
      </c>
      <c r="D14" s="95"/>
      <c r="E14" s="151"/>
      <c r="F14" s="95"/>
      <c r="G14" s="177" t="e">
        <f t="shared" si="1"/>
        <v>#DIV/0!</v>
      </c>
      <c r="H14" s="447"/>
      <c r="I14" s="153" t="str">
        <f t="shared" si="17"/>
        <v/>
      </c>
      <c r="J14" s="153" t="str">
        <f t="shared" si="17"/>
        <v/>
      </c>
      <c r="K14" s="154" t="str">
        <f t="shared" si="17"/>
        <v/>
      </c>
      <c r="L14" s="458"/>
      <c r="M14" s="153" t="str">
        <f t="shared" si="2"/>
        <v/>
      </c>
      <c r="N14" s="448"/>
      <c r="O14" s="448"/>
      <c r="P14" s="151"/>
      <c r="Q14" s="151"/>
      <c r="R14" s="177" t="str">
        <f t="shared" si="3"/>
        <v/>
      </c>
      <c r="S14" s="95" t="str">
        <f t="shared" si="4"/>
        <v/>
      </c>
      <c r="T14" s="447"/>
      <c r="U14" s="151"/>
      <c r="V14" s="151"/>
      <c r="W14" s="177" t="str">
        <f t="shared" si="5"/>
        <v/>
      </c>
      <c r="X14" s="95" t="str">
        <f t="shared" si="6"/>
        <v/>
      </c>
      <c r="Y14" s="447"/>
      <c r="Z14" s="151"/>
      <c r="AA14" s="151"/>
      <c r="AB14" s="177" t="str">
        <f t="shared" si="7"/>
        <v/>
      </c>
      <c r="AC14" s="95" t="str">
        <f t="shared" si="8"/>
        <v/>
      </c>
      <c r="AD14" s="447"/>
      <c r="AE14" s="95"/>
      <c r="AF14" s="151"/>
      <c r="AG14" s="177" t="str">
        <f t="shared" si="9"/>
        <v/>
      </c>
      <c r="AH14" s="95" t="str">
        <f t="shared" si="10"/>
        <v/>
      </c>
      <c r="AI14" s="447"/>
      <c r="AJ14" s="95"/>
      <c r="AK14" s="151"/>
      <c r="AL14" s="177" t="str">
        <f t="shared" si="11"/>
        <v/>
      </c>
      <c r="AM14" s="95" t="str">
        <f t="shared" si="12"/>
        <v/>
      </c>
      <c r="AN14" s="447"/>
      <c r="AO14" s="95"/>
      <c r="AP14" s="151"/>
      <c r="AQ14" s="177" t="str">
        <f t="shared" si="13"/>
        <v/>
      </c>
      <c r="AR14" s="95" t="str">
        <f t="shared" si="14"/>
        <v/>
      </c>
      <c r="AS14" s="447"/>
      <c r="AT14" s="95"/>
      <c r="AU14" s="151"/>
      <c r="AV14" s="177" t="str">
        <f t="shared" si="15"/>
        <v/>
      </c>
      <c r="AW14" s="95" t="str">
        <f t="shared" si="16"/>
        <v/>
      </c>
      <c r="AX14" s="447"/>
    </row>
    <row r="15" spans="1:50" ht="13.5" hidden="1">
      <c r="A15" s="76"/>
      <c r="B15" s="456"/>
      <c r="C15" s="95">
        <v>9</v>
      </c>
      <c r="D15" s="95"/>
      <c r="E15" s="151"/>
      <c r="F15" s="95"/>
      <c r="G15" s="177" t="e">
        <f t="shared" si="1"/>
        <v>#DIV/0!</v>
      </c>
      <c r="H15" s="447"/>
      <c r="I15" s="153" t="str">
        <f t="shared" si="17"/>
        <v/>
      </c>
      <c r="J15" s="153" t="str">
        <f t="shared" si="17"/>
        <v/>
      </c>
      <c r="K15" s="154" t="str">
        <f t="shared" si="17"/>
        <v/>
      </c>
      <c r="L15" s="458"/>
      <c r="M15" s="153" t="str">
        <f t="shared" si="2"/>
        <v/>
      </c>
      <c r="N15" s="448"/>
      <c r="O15" s="448"/>
      <c r="P15" s="151"/>
      <c r="Q15" s="151"/>
      <c r="R15" s="177" t="str">
        <f t="shared" si="3"/>
        <v/>
      </c>
      <c r="S15" s="95" t="str">
        <f t="shared" si="4"/>
        <v/>
      </c>
      <c r="T15" s="447"/>
      <c r="U15" s="151"/>
      <c r="V15" s="151"/>
      <c r="W15" s="177" t="str">
        <f t="shared" si="5"/>
        <v/>
      </c>
      <c r="X15" s="95" t="str">
        <f t="shared" si="6"/>
        <v/>
      </c>
      <c r="Y15" s="447"/>
      <c r="Z15" s="151"/>
      <c r="AA15" s="151"/>
      <c r="AB15" s="177" t="str">
        <f t="shared" si="7"/>
        <v/>
      </c>
      <c r="AC15" s="95" t="str">
        <f t="shared" si="8"/>
        <v/>
      </c>
      <c r="AD15" s="447"/>
      <c r="AE15" s="95"/>
      <c r="AF15" s="151"/>
      <c r="AG15" s="177" t="str">
        <f t="shared" si="9"/>
        <v/>
      </c>
      <c r="AH15" s="95" t="str">
        <f t="shared" si="10"/>
        <v/>
      </c>
      <c r="AI15" s="447"/>
      <c r="AJ15" s="95"/>
      <c r="AK15" s="151"/>
      <c r="AL15" s="177" t="str">
        <f t="shared" si="11"/>
        <v/>
      </c>
      <c r="AM15" s="95" t="str">
        <f t="shared" si="12"/>
        <v/>
      </c>
      <c r="AN15" s="447"/>
      <c r="AO15" s="95"/>
      <c r="AP15" s="151"/>
      <c r="AQ15" s="177" t="str">
        <f t="shared" si="13"/>
        <v/>
      </c>
      <c r="AR15" s="95" t="str">
        <f t="shared" si="14"/>
        <v/>
      </c>
      <c r="AS15" s="447"/>
      <c r="AT15" s="95"/>
      <c r="AU15" s="151"/>
      <c r="AV15" s="177" t="str">
        <f t="shared" si="15"/>
        <v/>
      </c>
      <c r="AW15" s="95" t="str">
        <f t="shared" si="16"/>
        <v/>
      </c>
      <c r="AX15" s="447"/>
    </row>
    <row r="16" spans="1:50" ht="13.5" hidden="1">
      <c r="A16" s="76"/>
      <c r="B16" s="456"/>
      <c r="C16" s="95">
        <v>10</v>
      </c>
      <c r="D16" s="95"/>
      <c r="E16" s="151"/>
      <c r="F16" s="95"/>
      <c r="G16" s="177" t="e">
        <f t="shared" si="1"/>
        <v>#DIV/0!</v>
      </c>
      <c r="H16" s="447"/>
      <c r="I16" s="153" t="str">
        <f t="shared" si="17"/>
        <v/>
      </c>
      <c r="J16" s="153" t="str">
        <f t="shared" si="17"/>
        <v/>
      </c>
      <c r="K16" s="154" t="str">
        <f t="shared" si="17"/>
        <v/>
      </c>
      <c r="L16" s="458"/>
      <c r="M16" s="153" t="str">
        <f t="shared" si="2"/>
        <v/>
      </c>
      <c r="N16" s="448"/>
      <c r="O16" s="448"/>
      <c r="P16" s="151"/>
      <c r="Q16" s="151"/>
      <c r="R16" s="177" t="str">
        <f t="shared" si="3"/>
        <v/>
      </c>
      <c r="S16" s="95" t="str">
        <f t="shared" si="4"/>
        <v/>
      </c>
      <c r="T16" s="447"/>
      <c r="U16" s="151"/>
      <c r="V16" s="151"/>
      <c r="W16" s="177" t="str">
        <f t="shared" si="5"/>
        <v/>
      </c>
      <c r="X16" s="95" t="str">
        <f t="shared" si="6"/>
        <v/>
      </c>
      <c r="Y16" s="447"/>
      <c r="Z16" s="151"/>
      <c r="AA16" s="151"/>
      <c r="AB16" s="177" t="str">
        <f t="shared" si="7"/>
        <v/>
      </c>
      <c r="AC16" s="95" t="str">
        <f t="shared" si="8"/>
        <v/>
      </c>
      <c r="AD16" s="447"/>
      <c r="AE16" s="95"/>
      <c r="AF16" s="151"/>
      <c r="AG16" s="177" t="str">
        <f t="shared" si="9"/>
        <v/>
      </c>
      <c r="AH16" s="95" t="str">
        <f t="shared" si="10"/>
        <v/>
      </c>
      <c r="AI16" s="447"/>
      <c r="AJ16" s="95"/>
      <c r="AK16" s="151"/>
      <c r="AL16" s="177" t="str">
        <f t="shared" si="11"/>
        <v/>
      </c>
      <c r="AM16" s="95" t="str">
        <f t="shared" si="12"/>
        <v/>
      </c>
      <c r="AN16" s="447"/>
      <c r="AO16" s="95"/>
      <c r="AP16" s="151"/>
      <c r="AQ16" s="177" t="str">
        <f t="shared" si="13"/>
        <v/>
      </c>
      <c r="AR16" s="95" t="str">
        <f t="shared" si="14"/>
        <v/>
      </c>
      <c r="AS16" s="447"/>
      <c r="AT16" s="95"/>
      <c r="AU16" s="151"/>
      <c r="AV16" s="177" t="str">
        <f t="shared" si="15"/>
        <v/>
      </c>
      <c r="AW16" s="95" t="str">
        <f t="shared" si="16"/>
        <v/>
      </c>
      <c r="AX16" s="447"/>
    </row>
    <row r="17" spans="2:50" hidden="1">
      <c r="B17" s="456"/>
      <c r="C17" s="95">
        <v>11</v>
      </c>
      <c r="D17" s="95"/>
      <c r="E17" s="95"/>
      <c r="F17" s="95"/>
      <c r="G17" s="177" t="e">
        <f t="shared" si="1"/>
        <v>#DIV/0!</v>
      </c>
      <c r="H17" s="447"/>
      <c r="I17" s="153" t="str">
        <f t="shared" si="17"/>
        <v/>
      </c>
      <c r="J17" s="153" t="str">
        <f t="shared" si="17"/>
        <v/>
      </c>
      <c r="K17" s="154" t="str">
        <f t="shared" si="17"/>
        <v/>
      </c>
      <c r="L17" s="458"/>
      <c r="M17" s="153" t="str">
        <f t="shared" si="2"/>
        <v/>
      </c>
      <c r="N17" s="448"/>
      <c r="O17" s="448"/>
      <c r="P17" s="95"/>
      <c r="Q17" s="95"/>
      <c r="R17" s="177" t="str">
        <f t="shared" si="3"/>
        <v/>
      </c>
      <c r="S17" s="95" t="str">
        <f t="shared" si="4"/>
        <v/>
      </c>
      <c r="T17" s="447"/>
      <c r="U17" s="95"/>
      <c r="V17" s="95"/>
      <c r="W17" s="177" t="str">
        <f t="shared" si="5"/>
        <v/>
      </c>
      <c r="X17" s="95" t="str">
        <f t="shared" si="6"/>
        <v/>
      </c>
      <c r="Y17" s="447"/>
      <c r="Z17" s="95"/>
      <c r="AA17" s="95"/>
      <c r="AB17" s="177" t="str">
        <f t="shared" si="7"/>
        <v/>
      </c>
      <c r="AC17" s="95" t="str">
        <f t="shared" si="8"/>
        <v/>
      </c>
      <c r="AD17" s="447"/>
      <c r="AE17" s="95"/>
      <c r="AF17" s="151"/>
      <c r="AG17" s="177" t="str">
        <f t="shared" si="9"/>
        <v/>
      </c>
      <c r="AH17" s="95" t="str">
        <f t="shared" si="10"/>
        <v/>
      </c>
      <c r="AI17" s="447"/>
      <c r="AJ17" s="95"/>
      <c r="AK17" s="151"/>
      <c r="AL17" s="177" t="str">
        <f t="shared" si="11"/>
        <v/>
      </c>
      <c r="AM17" s="95" t="str">
        <f t="shared" si="12"/>
        <v/>
      </c>
      <c r="AN17" s="447"/>
      <c r="AO17" s="95"/>
      <c r="AP17" s="151"/>
      <c r="AQ17" s="177" t="str">
        <f t="shared" si="13"/>
        <v/>
      </c>
      <c r="AR17" s="95" t="str">
        <f t="shared" si="14"/>
        <v/>
      </c>
      <c r="AS17" s="447"/>
      <c r="AT17" s="95"/>
      <c r="AU17" s="151"/>
      <c r="AV17" s="177" t="str">
        <f t="shared" si="15"/>
        <v/>
      </c>
      <c r="AW17" s="95" t="str">
        <f t="shared" si="16"/>
        <v/>
      </c>
      <c r="AX17" s="447"/>
    </row>
    <row r="18" spans="2:50" hidden="1">
      <c r="B18" s="456"/>
      <c r="C18" s="95">
        <v>12</v>
      </c>
      <c r="D18" s="95"/>
      <c r="E18" s="95"/>
      <c r="F18" s="95"/>
      <c r="G18" s="177" t="e">
        <f t="shared" si="1"/>
        <v>#DIV/0!</v>
      </c>
      <c r="H18" s="447"/>
      <c r="I18" s="153" t="str">
        <f t="shared" si="17"/>
        <v/>
      </c>
      <c r="J18" s="153" t="str">
        <f t="shared" si="17"/>
        <v/>
      </c>
      <c r="K18" s="154" t="str">
        <f t="shared" si="17"/>
        <v/>
      </c>
      <c r="L18" s="458"/>
      <c r="M18" s="153" t="str">
        <f t="shared" si="2"/>
        <v/>
      </c>
      <c r="N18" s="448"/>
      <c r="O18" s="448"/>
      <c r="P18" s="95"/>
      <c r="Q18" s="95"/>
      <c r="R18" s="177" t="str">
        <f t="shared" si="3"/>
        <v/>
      </c>
      <c r="S18" s="95" t="str">
        <f t="shared" si="4"/>
        <v/>
      </c>
      <c r="T18" s="447"/>
      <c r="U18" s="95"/>
      <c r="V18" s="95"/>
      <c r="W18" s="177" t="str">
        <f t="shared" si="5"/>
        <v/>
      </c>
      <c r="X18" s="95" t="str">
        <f t="shared" si="6"/>
        <v/>
      </c>
      <c r="Y18" s="447"/>
      <c r="Z18" s="95"/>
      <c r="AA18" s="95"/>
      <c r="AB18" s="177" t="str">
        <f t="shared" si="7"/>
        <v/>
      </c>
      <c r="AC18" s="95" t="str">
        <f t="shared" si="8"/>
        <v/>
      </c>
      <c r="AD18" s="447"/>
      <c r="AE18" s="95"/>
      <c r="AF18" s="151"/>
      <c r="AG18" s="177" t="str">
        <f t="shared" si="9"/>
        <v/>
      </c>
      <c r="AH18" s="95" t="str">
        <f t="shared" si="10"/>
        <v/>
      </c>
      <c r="AI18" s="447"/>
      <c r="AJ18" s="95"/>
      <c r="AK18" s="151"/>
      <c r="AL18" s="177" t="str">
        <f t="shared" si="11"/>
        <v/>
      </c>
      <c r="AM18" s="95" t="str">
        <f t="shared" si="12"/>
        <v/>
      </c>
      <c r="AN18" s="447"/>
      <c r="AO18" s="95"/>
      <c r="AP18" s="151"/>
      <c r="AQ18" s="177" t="str">
        <f t="shared" si="13"/>
        <v/>
      </c>
      <c r="AR18" s="95" t="str">
        <f t="shared" si="14"/>
        <v/>
      </c>
      <c r="AS18" s="447"/>
      <c r="AT18" s="95"/>
      <c r="AU18" s="151"/>
      <c r="AV18" s="177" t="str">
        <f t="shared" si="15"/>
        <v/>
      </c>
      <c r="AW18" s="95" t="str">
        <f t="shared" si="16"/>
        <v/>
      </c>
      <c r="AX18" s="447"/>
    </row>
    <row r="19" spans="2:50" hidden="1">
      <c r="B19" s="456"/>
      <c r="C19" s="95">
        <v>13</v>
      </c>
      <c r="D19" s="95"/>
      <c r="E19" s="95"/>
      <c r="F19" s="95"/>
      <c r="G19" s="177" t="e">
        <f t="shared" si="1"/>
        <v>#DIV/0!</v>
      </c>
      <c r="H19" s="447"/>
      <c r="I19" s="153" t="str">
        <f t="shared" si="17"/>
        <v/>
      </c>
      <c r="J19" s="153" t="str">
        <f t="shared" si="17"/>
        <v/>
      </c>
      <c r="K19" s="154" t="str">
        <f t="shared" si="17"/>
        <v/>
      </c>
      <c r="L19" s="458"/>
      <c r="M19" s="153" t="str">
        <f t="shared" si="2"/>
        <v/>
      </c>
      <c r="N19" s="448"/>
      <c r="O19" s="448"/>
      <c r="P19" s="95"/>
      <c r="Q19" s="95"/>
      <c r="R19" s="177" t="str">
        <f t="shared" si="3"/>
        <v/>
      </c>
      <c r="S19" s="95" t="str">
        <f t="shared" si="4"/>
        <v/>
      </c>
      <c r="T19" s="447"/>
      <c r="U19" s="95"/>
      <c r="V19" s="95"/>
      <c r="W19" s="177" t="str">
        <f t="shared" si="5"/>
        <v/>
      </c>
      <c r="X19" s="95" t="str">
        <f t="shared" si="6"/>
        <v/>
      </c>
      <c r="Y19" s="447"/>
      <c r="Z19" s="95"/>
      <c r="AA19" s="95"/>
      <c r="AB19" s="177" t="str">
        <f t="shared" si="7"/>
        <v/>
      </c>
      <c r="AC19" s="95" t="str">
        <f t="shared" si="8"/>
        <v/>
      </c>
      <c r="AD19" s="447"/>
      <c r="AE19" s="95"/>
      <c r="AF19" s="151"/>
      <c r="AG19" s="177" t="str">
        <f t="shared" si="9"/>
        <v/>
      </c>
      <c r="AH19" s="95" t="str">
        <f t="shared" si="10"/>
        <v/>
      </c>
      <c r="AI19" s="447"/>
      <c r="AJ19" s="95"/>
      <c r="AK19" s="151"/>
      <c r="AL19" s="177" t="str">
        <f t="shared" si="11"/>
        <v/>
      </c>
      <c r="AM19" s="95" t="str">
        <f t="shared" si="12"/>
        <v/>
      </c>
      <c r="AN19" s="447"/>
      <c r="AO19" s="95"/>
      <c r="AP19" s="151"/>
      <c r="AQ19" s="177" t="str">
        <f t="shared" si="13"/>
        <v/>
      </c>
      <c r="AR19" s="95" t="str">
        <f t="shared" si="14"/>
        <v/>
      </c>
      <c r="AS19" s="447"/>
      <c r="AT19" s="95"/>
      <c r="AU19" s="151"/>
      <c r="AV19" s="177" t="str">
        <f t="shared" si="15"/>
        <v/>
      </c>
      <c r="AW19" s="95" t="str">
        <f t="shared" si="16"/>
        <v/>
      </c>
      <c r="AX19" s="447"/>
    </row>
    <row r="20" spans="2:50" hidden="1">
      <c r="B20" s="456"/>
      <c r="C20" s="95">
        <v>14</v>
      </c>
      <c r="D20" s="95"/>
      <c r="E20" s="95"/>
      <c r="F20" s="95"/>
      <c r="G20" s="177" t="e">
        <f t="shared" si="1"/>
        <v>#DIV/0!</v>
      </c>
      <c r="H20" s="447"/>
      <c r="I20" s="153" t="str">
        <f t="shared" si="17"/>
        <v/>
      </c>
      <c r="J20" s="153" t="str">
        <f t="shared" si="17"/>
        <v/>
      </c>
      <c r="K20" s="154" t="str">
        <f t="shared" si="17"/>
        <v/>
      </c>
      <c r="L20" s="458"/>
      <c r="M20" s="153" t="str">
        <f t="shared" si="2"/>
        <v/>
      </c>
      <c r="N20" s="448"/>
      <c r="O20" s="448"/>
      <c r="P20" s="95"/>
      <c r="Q20" s="95"/>
      <c r="R20" s="177" t="str">
        <f t="shared" si="3"/>
        <v/>
      </c>
      <c r="S20" s="95" t="str">
        <f t="shared" si="4"/>
        <v/>
      </c>
      <c r="T20" s="447"/>
      <c r="U20" s="95"/>
      <c r="V20" s="95"/>
      <c r="W20" s="177" t="str">
        <f t="shared" si="5"/>
        <v/>
      </c>
      <c r="X20" s="95" t="str">
        <f t="shared" si="6"/>
        <v/>
      </c>
      <c r="Y20" s="447"/>
      <c r="Z20" s="95"/>
      <c r="AA20" s="95"/>
      <c r="AB20" s="177" t="str">
        <f t="shared" si="7"/>
        <v/>
      </c>
      <c r="AC20" s="95" t="str">
        <f t="shared" si="8"/>
        <v/>
      </c>
      <c r="AD20" s="447"/>
      <c r="AE20" s="95"/>
      <c r="AF20" s="151"/>
      <c r="AG20" s="177" t="str">
        <f t="shared" si="9"/>
        <v/>
      </c>
      <c r="AH20" s="95" t="str">
        <f t="shared" si="10"/>
        <v/>
      </c>
      <c r="AI20" s="447"/>
      <c r="AJ20" s="95"/>
      <c r="AK20" s="151"/>
      <c r="AL20" s="177" t="str">
        <f t="shared" si="11"/>
        <v/>
      </c>
      <c r="AM20" s="95" t="str">
        <f t="shared" si="12"/>
        <v/>
      </c>
      <c r="AN20" s="447"/>
      <c r="AO20" s="95"/>
      <c r="AP20" s="151"/>
      <c r="AQ20" s="177" t="str">
        <f t="shared" si="13"/>
        <v/>
      </c>
      <c r="AR20" s="95" t="str">
        <f t="shared" si="14"/>
        <v/>
      </c>
      <c r="AS20" s="447"/>
      <c r="AT20" s="95"/>
      <c r="AU20" s="151"/>
      <c r="AV20" s="177" t="str">
        <f t="shared" si="15"/>
        <v/>
      </c>
      <c r="AW20" s="95" t="str">
        <f t="shared" si="16"/>
        <v/>
      </c>
      <c r="AX20" s="447"/>
    </row>
    <row r="21" spans="2:50" hidden="1">
      <c r="B21" s="456"/>
      <c r="C21" s="95">
        <v>15</v>
      </c>
      <c r="D21" s="95"/>
      <c r="E21" s="95"/>
      <c r="F21" s="95"/>
      <c r="G21" s="177" t="e">
        <f t="shared" si="1"/>
        <v>#DIV/0!</v>
      </c>
      <c r="H21" s="447"/>
      <c r="I21" s="153" t="str">
        <f t="shared" si="17"/>
        <v/>
      </c>
      <c r="J21" s="153" t="str">
        <f t="shared" si="17"/>
        <v/>
      </c>
      <c r="K21" s="154" t="str">
        <f t="shared" si="17"/>
        <v/>
      </c>
      <c r="L21" s="459"/>
      <c r="M21" s="153" t="str">
        <f t="shared" si="2"/>
        <v/>
      </c>
      <c r="N21" s="448"/>
      <c r="O21" s="448"/>
      <c r="P21" s="95"/>
      <c r="Q21" s="95"/>
      <c r="R21" s="177" t="str">
        <f t="shared" si="3"/>
        <v/>
      </c>
      <c r="S21" s="95" t="str">
        <f t="shared" si="4"/>
        <v/>
      </c>
      <c r="T21" s="447"/>
      <c r="U21" s="95"/>
      <c r="V21" s="95"/>
      <c r="W21" s="177" t="str">
        <f t="shared" si="5"/>
        <v/>
      </c>
      <c r="X21" s="95" t="str">
        <f t="shared" si="6"/>
        <v/>
      </c>
      <c r="Y21" s="447"/>
      <c r="Z21" s="95"/>
      <c r="AA21" s="95"/>
      <c r="AB21" s="177" t="str">
        <f t="shared" si="7"/>
        <v/>
      </c>
      <c r="AC21" s="95" t="str">
        <f t="shared" si="8"/>
        <v/>
      </c>
      <c r="AD21" s="447"/>
      <c r="AE21" s="95"/>
      <c r="AF21" s="151"/>
      <c r="AG21" s="177" t="str">
        <f t="shared" si="9"/>
        <v/>
      </c>
      <c r="AH21" s="95" t="str">
        <f t="shared" si="10"/>
        <v/>
      </c>
      <c r="AI21" s="447"/>
      <c r="AJ21" s="95"/>
      <c r="AK21" s="151"/>
      <c r="AL21" s="177" t="str">
        <f t="shared" si="11"/>
        <v/>
      </c>
      <c r="AM21" s="95" t="str">
        <f t="shared" si="12"/>
        <v/>
      </c>
      <c r="AN21" s="447"/>
      <c r="AO21" s="95"/>
      <c r="AP21" s="151"/>
      <c r="AQ21" s="177" t="str">
        <f t="shared" si="13"/>
        <v/>
      </c>
      <c r="AR21" s="95" t="str">
        <f t="shared" si="14"/>
        <v/>
      </c>
      <c r="AS21" s="447"/>
      <c r="AT21" s="95"/>
      <c r="AU21" s="151"/>
      <c r="AV21" s="177" t="str">
        <f t="shared" si="15"/>
        <v/>
      </c>
      <c r="AW21" s="95" t="str">
        <f t="shared" si="16"/>
        <v/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48" t="s">
        <v>164</v>
      </c>
      <c r="C27" s="95">
        <v>1</v>
      </c>
      <c r="D27" s="95"/>
      <c r="E27" s="95"/>
      <c r="F27" s="95"/>
      <c r="G27" s="177" t="e">
        <f>F27/E27</f>
        <v>#DIV/0!</v>
      </c>
      <c r="H27" s="447" t="e">
        <f>AVERAGE(G27:G41)</f>
        <v>#DIV/0!</v>
      </c>
      <c r="I27" s="153" t="str">
        <f t="shared" ref="I27:K29" si="18">IFERROR(AVERAGE(P27,U27,Z27,AE27,AJ27,AO27,AT27),"")</f>
        <v/>
      </c>
      <c r="J27" s="153" t="str">
        <f t="shared" si="18"/>
        <v/>
      </c>
      <c r="K27" s="154" t="str">
        <f t="shared" si="18"/>
        <v/>
      </c>
      <c r="L27" s="457" t="str">
        <f>IFERROR(AVERAGE(K27:K41),"-")</f>
        <v>-</v>
      </c>
      <c r="M27" s="153" t="str">
        <f>IFERROR(RANK(K27, K$7:K$21),"")</f>
        <v/>
      </c>
      <c r="N27" s="448"/>
      <c r="O27" s="448"/>
      <c r="P27" s="95"/>
      <c r="Q27" s="151"/>
      <c r="R27" s="177" t="str">
        <f>IFERROR(Q27/P27,"")</f>
        <v/>
      </c>
      <c r="S27" s="95" t="str">
        <f>IFERROR(RANK(R27, R$27:R$41),"")</f>
        <v/>
      </c>
      <c r="T27" s="447" t="e">
        <f>AVERAGE(R27:R41)</f>
        <v>#DIV/0!</v>
      </c>
      <c r="U27" s="95"/>
      <c r="V27" s="151"/>
      <c r="W27" s="177" t="str">
        <f>IFERROR(V27/U27,"")</f>
        <v/>
      </c>
      <c r="X27" s="95" t="str">
        <f>IFERROR(RANK(W27, W$47:W$61),"")</f>
        <v/>
      </c>
      <c r="Y27" s="447" t="e">
        <f>AVERAGE(W27:W41)</f>
        <v>#DIV/0!</v>
      </c>
      <c r="Z27" s="95"/>
      <c r="AA27" s="151"/>
      <c r="AB27" s="177" t="str">
        <f>IFERROR(AA27/Z27,"")</f>
        <v/>
      </c>
      <c r="AC27" s="95" t="str">
        <f>IFERROR(RANK(AB27, AB$47:AB$61),"")</f>
        <v/>
      </c>
      <c r="AD27" s="447" t="e">
        <f>AVERAGE(AB27:AB41)</f>
        <v>#DIV/0!</v>
      </c>
      <c r="AE27" s="95"/>
      <c r="AF27" s="151"/>
      <c r="AG27" s="177" t="str">
        <f>IFERROR(AF27/AE27,"")</f>
        <v/>
      </c>
      <c r="AH27" s="95" t="str">
        <f>IFERROR(RANK(AG27, AG$47:AG$61),"")</f>
        <v/>
      </c>
      <c r="AI27" s="447" t="e">
        <f>AVERAGE(AG27:AG41)</f>
        <v>#DIV/0!</v>
      </c>
      <c r="AJ27" s="95"/>
      <c r="AK27" s="151"/>
      <c r="AL27" s="177" t="str">
        <f>IFERROR(AK27/AJ27,"")</f>
        <v/>
      </c>
      <c r="AM27" s="95" t="str">
        <f>IFERROR(RANK(AL27, AL$47:AL$61),"")</f>
        <v/>
      </c>
      <c r="AN27" s="447" t="e">
        <f>AVERAGE(AL27:AL41)</f>
        <v>#DIV/0!</v>
      </c>
      <c r="AO27" s="95"/>
      <c r="AP27" s="151"/>
      <c r="AQ27" s="177" t="str">
        <f>IFERROR(AP27/AO27,"")</f>
        <v/>
      </c>
      <c r="AR27" s="95" t="str">
        <f>IFERROR(RANK(AQ27, AQ$47:AQ$61),"")</f>
        <v/>
      </c>
      <c r="AS27" s="447" t="e">
        <f>AVERAGE(AQ27:AQ41)</f>
        <v>#DIV/0!</v>
      </c>
      <c r="AT27" s="95"/>
      <c r="AU27" s="151"/>
      <c r="AV27" s="177" t="str">
        <f>IFERROR(AU27/AT27,"")</f>
        <v/>
      </c>
      <c r="AW27" s="95" t="str">
        <f>IFERROR(RANK(AV27, AV$47:AV$61),"")</f>
        <v/>
      </c>
      <c r="AX27" s="447" t="e">
        <f>AVERAGE(AV27:AV41)</f>
        <v>#DIV/0!</v>
      </c>
    </row>
    <row r="28" spans="2:50" hidden="1">
      <c r="B28" s="456"/>
      <c r="C28" s="95">
        <v>2</v>
      </c>
      <c r="D28" s="95"/>
      <c r="E28" s="95"/>
      <c r="F28" s="95"/>
      <c r="G28" s="177" t="e">
        <f t="shared" ref="G28:G41" si="19">F28/E28</f>
        <v>#DIV/0!</v>
      </c>
      <c r="H28" s="447"/>
      <c r="I28" s="153" t="str">
        <f t="shared" si="18"/>
        <v/>
      </c>
      <c r="J28" s="153" t="str">
        <f t="shared" si="18"/>
        <v/>
      </c>
      <c r="K28" s="154" t="str">
        <f t="shared" si="18"/>
        <v/>
      </c>
      <c r="L28" s="458"/>
      <c r="M28" s="153" t="str">
        <f t="shared" ref="M28:M41" si="20">IFERROR(RANK(K28, K$7:K$21),"")</f>
        <v/>
      </c>
      <c r="N28" s="448"/>
      <c r="O28" s="448"/>
      <c r="P28" s="95"/>
      <c r="Q28" s="151"/>
      <c r="R28" s="177" t="str">
        <f t="shared" ref="R28:R41" si="21">IFERROR(Q28/P28,"")</f>
        <v/>
      </c>
      <c r="S28" s="95" t="str">
        <f t="shared" ref="S28:S41" si="22">IFERROR(RANK(R28, R$27:R$41),"")</f>
        <v/>
      </c>
      <c r="T28" s="447"/>
      <c r="U28" s="95"/>
      <c r="V28" s="151"/>
      <c r="W28" s="177" t="str">
        <f t="shared" ref="W28:W41" si="23">IFERROR(V28/U28,"")</f>
        <v/>
      </c>
      <c r="X28" s="95" t="str">
        <f t="shared" ref="X28:X41" si="24">IFERROR(RANK(W28, W$47:W$61),"")</f>
        <v/>
      </c>
      <c r="Y28" s="447"/>
      <c r="Z28" s="95"/>
      <c r="AA28" s="151"/>
      <c r="AB28" s="177" t="str">
        <f t="shared" ref="AB28:AB41" si="25">IFERROR(AA28/Z28,"")</f>
        <v/>
      </c>
      <c r="AC28" s="95" t="str">
        <f t="shared" ref="AC28:AC41" si="26">IFERROR(RANK(AB28, AB$47:AB$61),"")</f>
        <v/>
      </c>
      <c r="AD28" s="447"/>
      <c r="AE28" s="95"/>
      <c r="AF28" s="151"/>
      <c r="AG28" s="177" t="str">
        <f t="shared" ref="AG28:AG41" si="27">IFERROR(AF28/AE28,"")</f>
        <v/>
      </c>
      <c r="AH28" s="95" t="str">
        <f t="shared" ref="AH28:AH41" si="28">IFERROR(RANK(AG28, AG$47:AG$61),"")</f>
        <v/>
      </c>
      <c r="AI28" s="447"/>
      <c r="AJ28" s="95"/>
      <c r="AK28" s="151"/>
      <c r="AL28" s="177" t="str">
        <f t="shared" ref="AL28:AL41" si="29">IFERROR(AK28/AJ28,"")</f>
        <v/>
      </c>
      <c r="AM28" s="95" t="str">
        <f t="shared" ref="AM28:AM41" si="30">IFERROR(RANK(AL28, AL$47:AL$61),"")</f>
        <v/>
      </c>
      <c r="AN28" s="447"/>
      <c r="AO28" s="95"/>
      <c r="AP28" s="151"/>
      <c r="AQ28" s="177" t="str">
        <f t="shared" ref="AQ28:AQ41" si="31">IFERROR(AP28/AO28,"")</f>
        <v/>
      </c>
      <c r="AR28" s="95" t="str">
        <f t="shared" ref="AR28:AR41" si="32">IFERROR(RANK(AQ28, AQ$47:AQ$61),"")</f>
        <v/>
      </c>
      <c r="AS28" s="447"/>
      <c r="AT28" s="95"/>
      <c r="AU28" s="151"/>
      <c r="AV28" s="177" t="str">
        <f t="shared" ref="AV28:AV41" si="33">IFERROR(AU28/AT28,"")</f>
        <v/>
      </c>
      <c r="AW28" s="95" t="str">
        <f t="shared" ref="AW28:AW41" si="34">IFERROR(RANK(AV28, AV$47:AV$61),"")</f>
        <v/>
      </c>
      <c r="AX28" s="447"/>
    </row>
    <row r="29" spans="2:50" hidden="1">
      <c r="B29" s="456"/>
      <c r="C29" s="95">
        <v>3</v>
      </c>
      <c r="D29" s="95"/>
      <c r="E29" s="95"/>
      <c r="F29" s="95"/>
      <c r="G29" s="177" t="e">
        <f t="shared" si="19"/>
        <v>#DIV/0!</v>
      </c>
      <c r="H29" s="447"/>
      <c r="I29" s="153" t="str">
        <f t="shared" si="18"/>
        <v/>
      </c>
      <c r="J29" s="153" t="str">
        <f t="shared" si="18"/>
        <v/>
      </c>
      <c r="K29" s="154" t="str">
        <f t="shared" si="18"/>
        <v/>
      </c>
      <c r="L29" s="458"/>
      <c r="M29" s="153" t="str">
        <f t="shared" si="20"/>
        <v/>
      </c>
      <c r="N29" s="448"/>
      <c r="O29" s="448"/>
      <c r="P29" s="95"/>
      <c r="Q29" s="151"/>
      <c r="R29" s="177" t="str">
        <f t="shared" si="21"/>
        <v/>
      </c>
      <c r="S29" s="95" t="str">
        <f t="shared" si="22"/>
        <v/>
      </c>
      <c r="T29" s="447"/>
      <c r="U29" s="95"/>
      <c r="V29" s="151"/>
      <c r="W29" s="177" t="str">
        <f t="shared" si="23"/>
        <v/>
      </c>
      <c r="X29" s="95" t="str">
        <f t="shared" si="24"/>
        <v/>
      </c>
      <c r="Y29" s="447"/>
      <c r="Z29" s="95"/>
      <c r="AA29" s="151"/>
      <c r="AB29" s="177" t="str">
        <f t="shared" si="25"/>
        <v/>
      </c>
      <c r="AC29" s="95" t="str">
        <f t="shared" si="26"/>
        <v/>
      </c>
      <c r="AD29" s="447"/>
      <c r="AE29" s="95"/>
      <c r="AF29" s="151"/>
      <c r="AG29" s="177" t="str">
        <f t="shared" si="27"/>
        <v/>
      </c>
      <c r="AH29" s="95" t="str">
        <f t="shared" si="28"/>
        <v/>
      </c>
      <c r="AI29" s="447"/>
      <c r="AJ29" s="95"/>
      <c r="AK29" s="151"/>
      <c r="AL29" s="177" t="str">
        <f t="shared" si="29"/>
        <v/>
      </c>
      <c r="AM29" s="95" t="str">
        <f t="shared" si="30"/>
        <v/>
      </c>
      <c r="AN29" s="447"/>
      <c r="AO29" s="95"/>
      <c r="AP29" s="151"/>
      <c r="AQ29" s="177" t="str">
        <f t="shared" si="31"/>
        <v/>
      </c>
      <c r="AR29" s="95" t="str">
        <f t="shared" si="32"/>
        <v/>
      </c>
      <c r="AS29" s="447"/>
      <c r="AT29" s="95"/>
      <c r="AU29" s="151"/>
      <c r="AV29" s="177" t="str">
        <f t="shared" si="33"/>
        <v/>
      </c>
      <c r="AW29" s="95" t="str">
        <f t="shared" si="34"/>
        <v/>
      </c>
      <c r="AX29" s="447"/>
    </row>
    <row r="30" spans="2:50" hidden="1">
      <c r="B30" s="456"/>
      <c r="C30" s="95">
        <v>4</v>
      </c>
      <c r="D30" s="95"/>
      <c r="E30" s="95"/>
      <c r="F30" s="95"/>
      <c r="G30" s="177" t="e">
        <f t="shared" si="19"/>
        <v>#DIV/0!</v>
      </c>
      <c r="H30" s="447"/>
      <c r="I30" s="153" t="str">
        <f>IFERROR(AVERAGE(P30,U30,Z30,AE30,AJ30,AO30,AT30),"")</f>
        <v/>
      </c>
      <c r="J30" s="153" t="str">
        <f>IFERROR(AVERAGE(Q30,V30,AA30,AF30,AK30,AP30,AU30),"")</f>
        <v/>
      </c>
      <c r="K30" s="154" t="str">
        <f>IFERROR(AVERAGE(R30,W30,AB30,AG30,AL30,AQ30,AV30),"")</f>
        <v/>
      </c>
      <c r="L30" s="458"/>
      <c r="M30" s="153" t="str">
        <f t="shared" si="20"/>
        <v/>
      </c>
      <c r="N30" s="448"/>
      <c r="O30" s="448"/>
      <c r="P30" s="95"/>
      <c r="Q30" s="151"/>
      <c r="R30" s="177" t="str">
        <f t="shared" si="21"/>
        <v/>
      </c>
      <c r="S30" s="95" t="str">
        <f t="shared" si="22"/>
        <v/>
      </c>
      <c r="T30" s="447"/>
      <c r="U30" s="95"/>
      <c r="V30" s="151"/>
      <c r="W30" s="177" t="str">
        <f t="shared" si="23"/>
        <v/>
      </c>
      <c r="X30" s="95" t="str">
        <f t="shared" si="24"/>
        <v/>
      </c>
      <c r="Y30" s="447"/>
      <c r="Z30" s="95"/>
      <c r="AA30" s="151"/>
      <c r="AB30" s="177" t="str">
        <f t="shared" si="25"/>
        <v/>
      </c>
      <c r="AC30" s="95" t="str">
        <f t="shared" si="26"/>
        <v/>
      </c>
      <c r="AD30" s="447"/>
      <c r="AE30" s="95"/>
      <c r="AF30" s="151"/>
      <c r="AG30" s="177" t="str">
        <f t="shared" si="27"/>
        <v/>
      </c>
      <c r="AH30" s="95" t="str">
        <f t="shared" si="28"/>
        <v/>
      </c>
      <c r="AI30" s="447"/>
      <c r="AJ30" s="95"/>
      <c r="AK30" s="151"/>
      <c r="AL30" s="177" t="str">
        <f t="shared" si="29"/>
        <v/>
      </c>
      <c r="AM30" s="95" t="str">
        <f t="shared" si="30"/>
        <v/>
      </c>
      <c r="AN30" s="447"/>
      <c r="AO30" s="95"/>
      <c r="AP30" s="151"/>
      <c r="AQ30" s="177" t="str">
        <f t="shared" si="31"/>
        <v/>
      </c>
      <c r="AR30" s="95" t="str">
        <f t="shared" si="32"/>
        <v/>
      </c>
      <c r="AS30" s="447"/>
      <c r="AT30" s="95"/>
      <c r="AU30" s="151"/>
      <c r="AV30" s="177" t="str">
        <f t="shared" si="33"/>
        <v/>
      </c>
      <c r="AW30" s="95" t="str">
        <f t="shared" si="34"/>
        <v/>
      </c>
      <c r="AX30" s="447"/>
    </row>
    <row r="31" spans="2:50" hidden="1">
      <c r="B31" s="456"/>
      <c r="C31" s="95">
        <v>5</v>
      </c>
      <c r="D31" s="95"/>
      <c r="E31" s="95"/>
      <c r="F31" s="95"/>
      <c r="G31" s="177" t="e">
        <f t="shared" si="19"/>
        <v>#DIV/0!</v>
      </c>
      <c r="H31" s="447"/>
      <c r="I31" s="153" t="str">
        <f t="shared" ref="I31:K41" si="35">IFERROR(AVERAGE(P31,U31,Z31,AE31,AJ31,AO31,AT31),"")</f>
        <v/>
      </c>
      <c r="J31" s="153" t="str">
        <f t="shared" si="35"/>
        <v/>
      </c>
      <c r="K31" s="154" t="str">
        <f t="shared" si="35"/>
        <v/>
      </c>
      <c r="L31" s="458"/>
      <c r="M31" s="153" t="str">
        <f t="shared" si="20"/>
        <v/>
      </c>
      <c r="N31" s="448"/>
      <c r="O31" s="448"/>
      <c r="P31" s="95"/>
      <c r="Q31" s="151"/>
      <c r="R31" s="177" t="str">
        <f t="shared" si="21"/>
        <v/>
      </c>
      <c r="S31" s="95" t="str">
        <f t="shared" si="22"/>
        <v/>
      </c>
      <c r="T31" s="447"/>
      <c r="U31" s="95"/>
      <c r="V31" s="151"/>
      <c r="W31" s="177" t="str">
        <f t="shared" si="23"/>
        <v/>
      </c>
      <c r="X31" s="95" t="str">
        <f t="shared" si="24"/>
        <v/>
      </c>
      <c r="Y31" s="447"/>
      <c r="Z31" s="95"/>
      <c r="AA31" s="151"/>
      <c r="AB31" s="177" t="str">
        <f t="shared" si="25"/>
        <v/>
      </c>
      <c r="AC31" s="95" t="str">
        <f t="shared" si="26"/>
        <v/>
      </c>
      <c r="AD31" s="447"/>
      <c r="AE31" s="95"/>
      <c r="AF31" s="151"/>
      <c r="AG31" s="177" t="str">
        <f t="shared" si="27"/>
        <v/>
      </c>
      <c r="AH31" s="95" t="str">
        <f t="shared" si="28"/>
        <v/>
      </c>
      <c r="AI31" s="447"/>
      <c r="AJ31" s="95"/>
      <c r="AK31" s="151"/>
      <c r="AL31" s="177" t="str">
        <f t="shared" si="29"/>
        <v/>
      </c>
      <c r="AM31" s="95" t="str">
        <f t="shared" si="30"/>
        <v/>
      </c>
      <c r="AN31" s="447"/>
      <c r="AO31" s="95"/>
      <c r="AP31" s="151"/>
      <c r="AQ31" s="177" t="str">
        <f t="shared" si="31"/>
        <v/>
      </c>
      <c r="AR31" s="95" t="str">
        <f t="shared" si="32"/>
        <v/>
      </c>
      <c r="AS31" s="447"/>
      <c r="AT31" s="95"/>
      <c r="AU31" s="151"/>
      <c r="AV31" s="177" t="str">
        <f t="shared" si="33"/>
        <v/>
      </c>
      <c r="AW31" s="95" t="str">
        <f t="shared" si="34"/>
        <v/>
      </c>
      <c r="AX31" s="447"/>
    </row>
    <row r="32" spans="2:50" hidden="1">
      <c r="B32" s="456"/>
      <c r="C32" s="95">
        <v>6</v>
      </c>
      <c r="D32" s="95"/>
      <c r="E32" s="95"/>
      <c r="F32" s="95"/>
      <c r="G32" s="177" t="e">
        <f t="shared" si="19"/>
        <v>#DIV/0!</v>
      </c>
      <c r="H32" s="447"/>
      <c r="I32" s="153" t="str">
        <f t="shared" si="35"/>
        <v/>
      </c>
      <c r="J32" s="153" t="str">
        <f t="shared" si="35"/>
        <v/>
      </c>
      <c r="K32" s="154" t="str">
        <f t="shared" si="35"/>
        <v/>
      </c>
      <c r="L32" s="458"/>
      <c r="M32" s="153" t="str">
        <f t="shared" si="20"/>
        <v/>
      </c>
      <c r="N32" s="448"/>
      <c r="O32" s="448"/>
      <c r="P32" s="95"/>
      <c r="Q32" s="151"/>
      <c r="R32" s="177" t="str">
        <f t="shared" si="21"/>
        <v/>
      </c>
      <c r="S32" s="95" t="str">
        <f t="shared" si="22"/>
        <v/>
      </c>
      <c r="T32" s="447"/>
      <c r="U32" s="95"/>
      <c r="V32" s="151"/>
      <c r="W32" s="177" t="str">
        <f t="shared" si="23"/>
        <v/>
      </c>
      <c r="X32" s="95" t="str">
        <f t="shared" si="24"/>
        <v/>
      </c>
      <c r="Y32" s="447"/>
      <c r="Z32" s="95"/>
      <c r="AA32" s="151"/>
      <c r="AB32" s="177" t="str">
        <f t="shared" si="25"/>
        <v/>
      </c>
      <c r="AC32" s="95" t="str">
        <f t="shared" si="26"/>
        <v/>
      </c>
      <c r="AD32" s="447"/>
      <c r="AE32" s="95"/>
      <c r="AF32" s="151"/>
      <c r="AG32" s="177" t="str">
        <f t="shared" si="27"/>
        <v/>
      </c>
      <c r="AH32" s="95" t="str">
        <f t="shared" si="28"/>
        <v/>
      </c>
      <c r="AI32" s="447"/>
      <c r="AJ32" s="95"/>
      <c r="AK32" s="151"/>
      <c r="AL32" s="177" t="str">
        <f t="shared" si="29"/>
        <v/>
      </c>
      <c r="AM32" s="95" t="str">
        <f t="shared" si="30"/>
        <v/>
      </c>
      <c r="AN32" s="447"/>
      <c r="AO32" s="95"/>
      <c r="AP32" s="151"/>
      <c r="AQ32" s="177" t="str">
        <f t="shared" si="31"/>
        <v/>
      </c>
      <c r="AR32" s="95" t="str">
        <f t="shared" si="32"/>
        <v/>
      </c>
      <c r="AS32" s="447"/>
      <c r="AT32" s="95"/>
      <c r="AU32" s="151"/>
      <c r="AV32" s="177" t="str">
        <f t="shared" si="33"/>
        <v/>
      </c>
      <c r="AW32" s="95" t="str">
        <f t="shared" si="34"/>
        <v/>
      </c>
      <c r="AX32" s="447"/>
    </row>
    <row r="33" spans="2:50" hidden="1">
      <c r="B33" s="456"/>
      <c r="C33" s="95">
        <v>7</v>
      </c>
      <c r="D33" s="95"/>
      <c r="E33" s="95"/>
      <c r="F33" s="95"/>
      <c r="G33" s="177" t="e">
        <f t="shared" si="19"/>
        <v>#DIV/0!</v>
      </c>
      <c r="H33" s="447"/>
      <c r="I33" s="153" t="str">
        <f t="shared" si="35"/>
        <v/>
      </c>
      <c r="J33" s="153" t="str">
        <f t="shared" si="35"/>
        <v/>
      </c>
      <c r="K33" s="154" t="str">
        <f t="shared" si="35"/>
        <v/>
      </c>
      <c r="L33" s="458"/>
      <c r="M33" s="153" t="str">
        <f t="shared" si="20"/>
        <v/>
      </c>
      <c r="N33" s="448"/>
      <c r="O33" s="448"/>
      <c r="P33" s="95"/>
      <c r="Q33" s="151"/>
      <c r="R33" s="177" t="str">
        <f t="shared" si="21"/>
        <v/>
      </c>
      <c r="S33" s="95" t="str">
        <f t="shared" si="22"/>
        <v/>
      </c>
      <c r="T33" s="447"/>
      <c r="U33" s="95"/>
      <c r="V33" s="151"/>
      <c r="W33" s="177" t="str">
        <f t="shared" si="23"/>
        <v/>
      </c>
      <c r="X33" s="95" t="str">
        <f t="shared" si="24"/>
        <v/>
      </c>
      <c r="Y33" s="447"/>
      <c r="Z33" s="95"/>
      <c r="AA33" s="151"/>
      <c r="AB33" s="177" t="str">
        <f t="shared" si="25"/>
        <v/>
      </c>
      <c r="AC33" s="95" t="str">
        <f t="shared" si="26"/>
        <v/>
      </c>
      <c r="AD33" s="447"/>
      <c r="AE33" s="95"/>
      <c r="AF33" s="151"/>
      <c r="AG33" s="177" t="str">
        <f t="shared" si="27"/>
        <v/>
      </c>
      <c r="AH33" s="95" t="str">
        <f t="shared" si="28"/>
        <v/>
      </c>
      <c r="AI33" s="447"/>
      <c r="AJ33" s="95"/>
      <c r="AK33" s="151"/>
      <c r="AL33" s="177" t="str">
        <f t="shared" si="29"/>
        <v/>
      </c>
      <c r="AM33" s="95" t="str">
        <f t="shared" si="30"/>
        <v/>
      </c>
      <c r="AN33" s="447"/>
      <c r="AO33" s="95"/>
      <c r="AP33" s="151"/>
      <c r="AQ33" s="177" t="str">
        <f t="shared" si="31"/>
        <v/>
      </c>
      <c r="AR33" s="95" t="str">
        <f t="shared" si="32"/>
        <v/>
      </c>
      <c r="AS33" s="447"/>
      <c r="AT33" s="95"/>
      <c r="AU33" s="151"/>
      <c r="AV33" s="177" t="str">
        <f t="shared" si="33"/>
        <v/>
      </c>
      <c r="AW33" s="95" t="str">
        <f t="shared" si="34"/>
        <v/>
      </c>
      <c r="AX33" s="447"/>
    </row>
    <row r="34" spans="2:50" hidden="1">
      <c r="B34" s="456"/>
      <c r="C34" s="95">
        <v>8</v>
      </c>
      <c r="D34" s="95"/>
      <c r="E34" s="95"/>
      <c r="F34" s="95"/>
      <c r="G34" s="177" t="e">
        <f t="shared" si="19"/>
        <v>#DIV/0!</v>
      </c>
      <c r="H34" s="447"/>
      <c r="I34" s="153" t="str">
        <f t="shared" si="35"/>
        <v/>
      </c>
      <c r="J34" s="153" t="str">
        <f t="shared" si="35"/>
        <v/>
      </c>
      <c r="K34" s="154" t="str">
        <f t="shared" si="35"/>
        <v/>
      </c>
      <c r="L34" s="458"/>
      <c r="M34" s="153" t="str">
        <f t="shared" si="20"/>
        <v/>
      </c>
      <c r="N34" s="448"/>
      <c r="O34" s="448"/>
      <c r="P34" s="95"/>
      <c r="Q34" s="151"/>
      <c r="R34" s="177" t="str">
        <f t="shared" si="21"/>
        <v/>
      </c>
      <c r="S34" s="95" t="str">
        <f t="shared" si="22"/>
        <v/>
      </c>
      <c r="T34" s="447"/>
      <c r="U34" s="95"/>
      <c r="V34" s="151"/>
      <c r="W34" s="177" t="str">
        <f t="shared" si="23"/>
        <v/>
      </c>
      <c r="X34" s="95" t="str">
        <f t="shared" si="24"/>
        <v/>
      </c>
      <c r="Y34" s="447"/>
      <c r="Z34" s="95"/>
      <c r="AA34" s="151"/>
      <c r="AB34" s="177" t="str">
        <f t="shared" si="25"/>
        <v/>
      </c>
      <c r="AC34" s="95" t="str">
        <f t="shared" si="26"/>
        <v/>
      </c>
      <c r="AD34" s="447"/>
      <c r="AE34" s="95"/>
      <c r="AF34" s="151"/>
      <c r="AG34" s="177" t="str">
        <f t="shared" si="27"/>
        <v/>
      </c>
      <c r="AH34" s="95" t="str">
        <f t="shared" si="28"/>
        <v/>
      </c>
      <c r="AI34" s="447"/>
      <c r="AJ34" s="95"/>
      <c r="AK34" s="151"/>
      <c r="AL34" s="177" t="str">
        <f t="shared" si="29"/>
        <v/>
      </c>
      <c r="AM34" s="95" t="str">
        <f t="shared" si="30"/>
        <v/>
      </c>
      <c r="AN34" s="447"/>
      <c r="AO34" s="95"/>
      <c r="AP34" s="151"/>
      <c r="AQ34" s="177" t="str">
        <f t="shared" si="31"/>
        <v/>
      </c>
      <c r="AR34" s="95" t="str">
        <f t="shared" si="32"/>
        <v/>
      </c>
      <c r="AS34" s="447"/>
      <c r="AT34" s="95"/>
      <c r="AU34" s="151"/>
      <c r="AV34" s="177" t="str">
        <f t="shared" si="33"/>
        <v/>
      </c>
      <c r="AW34" s="95" t="str">
        <f t="shared" si="34"/>
        <v/>
      </c>
      <c r="AX34" s="447"/>
    </row>
    <row r="35" spans="2:50" hidden="1">
      <c r="B35" s="456"/>
      <c r="C35" s="95">
        <v>9</v>
      </c>
      <c r="D35" s="95"/>
      <c r="E35" s="95"/>
      <c r="F35" s="95"/>
      <c r="G35" s="177" t="e">
        <f t="shared" si="19"/>
        <v>#DIV/0!</v>
      </c>
      <c r="H35" s="447"/>
      <c r="I35" s="153" t="str">
        <f t="shared" si="35"/>
        <v/>
      </c>
      <c r="J35" s="153" t="str">
        <f t="shared" si="35"/>
        <v/>
      </c>
      <c r="K35" s="154" t="str">
        <f t="shared" si="35"/>
        <v/>
      </c>
      <c r="L35" s="458"/>
      <c r="M35" s="153" t="str">
        <f t="shared" si="20"/>
        <v/>
      </c>
      <c r="N35" s="448"/>
      <c r="O35" s="448"/>
      <c r="P35" s="95"/>
      <c r="Q35" s="151"/>
      <c r="R35" s="177" t="str">
        <f t="shared" si="21"/>
        <v/>
      </c>
      <c r="S35" s="95" t="str">
        <f t="shared" si="22"/>
        <v/>
      </c>
      <c r="T35" s="447"/>
      <c r="U35" s="95"/>
      <c r="V35" s="151"/>
      <c r="W35" s="177" t="str">
        <f t="shared" si="23"/>
        <v/>
      </c>
      <c r="X35" s="95" t="str">
        <f t="shared" si="24"/>
        <v/>
      </c>
      <c r="Y35" s="447"/>
      <c r="Z35" s="95"/>
      <c r="AA35" s="151"/>
      <c r="AB35" s="177" t="str">
        <f t="shared" si="25"/>
        <v/>
      </c>
      <c r="AC35" s="95" t="str">
        <f t="shared" si="26"/>
        <v/>
      </c>
      <c r="AD35" s="447"/>
      <c r="AE35" s="95"/>
      <c r="AF35" s="151"/>
      <c r="AG35" s="177" t="str">
        <f t="shared" si="27"/>
        <v/>
      </c>
      <c r="AH35" s="95" t="str">
        <f t="shared" si="28"/>
        <v/>
      </c>
      <c r="AI35" s="447"/>
      <c r="AJ35" s="95"/>
      <c r="AK35" s="151"/>
      <c r="AL35" s="177" t="str">
        <f t="shared" si="29"/>
        <v/>
      </c>
      <c r="AM35" s="95" t="str">
        <f t="shared" si="30"/>
        <v/>
      </c>
      <c r="AN35" s="447"/>
      <c r="AO35" s="95"/>
      <c r="AP35" s="151"/>
      <c r="AQ35" s="177" t="str">
        <f t="shared" si="31"/>
        <v/>
      </c>
      <c r="AR35" s="95" t="str">
        <f t="shared" si="32"/>
        <v/>
      </c>
      <c r="AS35" s="447"/>
      <c r="AT35" s="95"/>
      <c r="AU35" s="151"/>
      <c r="AV35" s="177" t="str">
        <f t="shared" si="33"/>
        <v/>
      </c>
      <c r="AW35" s="95" t="str">
        <f t="shared" si="34"/>
        <v/>
      </c>
      <c r="AX35" s="447"/>
    </row>
    <row r="36" spans="2:50" hidden="1">
      <c r="B36" s="456"/>
      <c r="C36" s="95">
        <v>10</v>
      </c>
      <c r="D36" s="95"/>
      <c r="E36" s="95"/>
      <c r="F36" s="95"/>
      <c r="G36" s="177" t="e">
        <f t="shared" si="19"/>
        <v>#DIV/0!</v>
      </c>
      <c r="H36" s="447"/>
      <c r="I36" s="153" t="str">
        <f t="shared" si="35"/>
        <v/>
      </c>
      <c r="J36" s="153" t="str">
        <f t="shared" si="35"/>
        <v/>
      </c>
      <c r="K36" s="154" t="str">
        <f t="shared" si="35"/>
        <v/>
      </c>
      <c r="L36" s="458"/>
      <c r="M36" s="153" t="str">
        <f t="shared" si="20"/>
        <v/>
      </c>
      <c r="N36" s="448"/>
      <c r="O36" s="448"/>
      <c r="P36" s="95"/>
      <c r="Q36" s="151"/>
      <c r="R36" s="177" t="str">
        <f t="shared" si="21"/>
        <v/>
      </c>
      <c r="S36" s="95" t="str">
        <f t="shared" si="22"/>
        <v/>
      </c>
      <c r="T36" s="447"/>
      <c r="U36" s="95"/>
      <c r="V36" s="151"/>
      <c r="W36" s="177" t="str">
        <f t="shared" si="23"/>
        <v/>
      </c>
      <c r="X36" s="95" t="str">
        <f t="shared" si="24"/>
        <v/>
      </c>
      <c r="Y36" s="447"/>
      <c r="Z36" s="95"/>
      <c r="AA36" s="151"/>
      <c r="AB36" s="177" t="str">
        <f t="shared" si="25"/>
        <v/>
      </c>
      <c r="AC36" s="95" t="str">
        <f t="shared" si="26"/>
        <v/>
      </c>
      <c r="AD36" s="447"/>
      <c r="AE36" s="95"/>
      <c r="AF36" s="151"/>
      <c r="AG36" s="177" t="str">
        <f t="shared" si="27"/>
        <v/>
      </c>
      <c r="AH36" s="95" t="str">
        <f t="shared" si="28"/>
        <v/>
      </c>
      <c r="AI36" s="447"/>
      <c r="AJ36" s="95"/>
      <c r="AK36" s="151"/>
      <c r="AL36" s="177" t="str">
        <f t="shared" si="29"/>
        <v/>
      </c>
      <c r="AM36" s="95" t="str">
        <f t="shared" si="30"/>
        <v/>
      </c>
      <c r="AN36" s="447"/>
      <c r="AO36" s="95"/>
      <c r="AP36" s="151"/>
      <c r="AQ36" s="177" t="str">
        <f t="shared" si="31"/>
        <v/>
      </c>
      <c r="AR36" s="95" t="str">
        <f t="shared" si="32"/>
        <v/>
      </c>
      <c r="AS36" s="447"/>
      <c r="AT36" s="95"/>
      <c r="AU36" s="151"/>
      <c r="AV36" s="177" t="str">
        <f t="shared" si="33"/>
        <v/>
      </c>
      <c r="AW36" s="95" t="str">
        <f t="shared" si="34"/>
        <v/>
      </c>
      <c r="AX36" s="447"/>
    </row>
    <row r="37" spans="2:50" hidden="1">
      <c r="B37" s="456"/>
      <c r="C37" s="95">
        <v>11</v>
      </c>
      <c r="D37" s="95"/>
      <c r="E37" s="95"/>
      <c r="F37" s="95"/>
      <c r="G37" s="177" t="e">
        <f t="shared" si="19"/>
        <v>#DIV/0!</v>
      </c>
      <c r="H37" s="447"/>
      <c r="I37" s="153" t="str">
        <f t="shared" si="35"/>
        <v/>
      </c>
      <c r="J37" s="153" t="str">
        <f t="shared" si="35"/>
        <v/>
      </c>
      <c r="K37" s="154" t="str">
        <f t="shared" si="35"/>
        <v/>
      </c>
      <c r="L37" s="458"/>
      <c r="M37" s="153" t="str">
        <f t="shared" si="20"/>
        <v/>
      </c>
      <c r="N37" s="448"/>
      <c r="O37" s="448"/>
      <c r="P37" s="95"/>
      <c r="Q37" s="151"/>
      <c r="R37" s="177" t="str">
        <f t="shared" si="21"/>
        <v/>
      </c>
      <c r="S37" s="95" t="str">
        <f t="shared" si="22"/>
        <v/>
      </c>
      <c r="T37" s="447"/>
      <c r="U37" s="95"/>
      <c r="V37" s="151"/>
      <c r="W37" s="177" t="str">
        <f t="shared" si="23"/>
        <v/>
      </c>
      <c r="X37" s="95" t="str">
        <f t="shared" si="24"/>
        <v/>
      </c>
      <c r="Y37" s="447"/>
      <c r="Z37" s="95"/>
      <c r="AA37" s="151"/>
      <c r="AB37" s="177" t="str">
        <f t="shared" si="25"/>
        <v/>
      </c>
      <c r="AC37" s="95" t="str">
        <f t="shared" si="26"/>
        <v/>
      </c>
      <c r="AD37" s="447"/>
      <c r="AE37" s="95"/>
      <c r="AF37" s="151"/>
      <c r="AG37" s="177" t="str">
        <f t="shared" si="27"/>
        <v/>
      </c>
      <c r="AH37" s="95" t="str">
        <f t="shared" si="28"/>
        <v/>
      </c>
      <c r="AI37" s="447"/>
      <c r="AJ37" s="95"/>
      <c r="AK37" s="151"/>
      <c r="AL37" s="177" t="str">
        <f t="shared" si="29"/>
        <v/>
      </c>
      <c r="AM37" s="95" t="str">
        <f t="shared" si="30"/>
        <v/>
      </c>
      <c r="AN37" s="447"/>
      <c r="AO37" s="95"/>
      <c r="AP37" s="151"/>
      <c r="AQ37" s="177" t="str">
        <f t="shared" si="31"/>
        <v/>
      </c>
      <c r="AR37" s="95" t="str">
        <f t="shared" si="32"/>
        <v/>
      </c>
      <c r="AS37" s="447"/>
      <c r="AT37" s="95"/>
      <c r="AU37" s="151"/>
      <c r="AV37" s="177" t="str">
        <f t="shared" si="33"/>
        <v/>
      </c>
      <c r="AW37" s="95" t="str">
        <f t="shared" si="34"/>
        <v/>
      </c>
      <c r="AX37" s="447"/>
    </row>
    <row r="38" spans="2:50" hidden="1">
      <c r="B38" s="456"/>
      <c r="C38" s="95">
        <v>12</v>
      </c>
      <c r="D38" s="95"/>
      <c r="E38" s="95"/>
      <c r="F38" s="95"/>
      <c r="G38" s="177" t="e">
        <f t="shared" si="19"/>
        <v>#DIV/0!</v>
      </c>
      <c r="H38" s="447"/>
      <c r="I38" s="153" t="str">
        <f t="shared" si="35"/>
        <v/>
      </c>
      <c r="J38" s="153" t="str">
        <f t="shared" si="35"/>
        <v/>
      </c>
      <c r="K38" s="154" t="str">
        <f t="shared" si="35"/>
        <v/>
      </c>
      <c r="L38" s="458"/>
      <c r="M38" s="153" t="str">
        <f t="shared" si="20"/>
        <v/>
      </c>
      <c r="N38" s="448"/>
      <c r="O38" s="448"/>
      <c r="P38" s="95"/>
      <c r="Q38" s="151"/>
      <c r="R38" s="177" t="str">
        <f t="shared" si="21"/>
        <v/>
      </c>
      <c r="S38" s="95" t="str">
        <f t="shared" si="22"/>
        <v/>
      </c>
      <c r="T38" s="447"/>
      <c r="U38" s="95"/>
      <c r="V38" s="151"/>
      <c r="W38" s="177" t="str">
        <f t="shared" si="23"/>
        <v/>
      </c>
      <c r="X38" s="95" t="str">
        <f t="shared" si="24"/>
        <v/>
      </c>
      <c r="Y38" s="447"/>
      <c r="Z38" s="95"/>
      <c r="AA38" s="151"/>
      <c r="AB38" s="177" t="str">
        <f t="shared" si="25"/>
        <v/>
      </c>
      <c r="AC38" s="95" t="str">
        <f t="shared" si="26"/>
        <v/>
      </c>
      <c r="AD38" s="447"/>
      <c r="AE38" s="95"/>
      <c r="AF38" s="151"/>
      <c r="AG38" s="177" t="str">
        <f t="shared" si="27"/>
        <v/>
      </c>
      <c r="AH38" s="95" t="str">
        <f t="shared" si="28"/>
        <v/>
      </c>
      <c r="AI38" s="447"/>
      <c r="AJ38" s="95"/>
      <c r="AK38" s="151"/>
      <c r="AL38" s="177" t="str">
        <f t="shared" si="29"/>
        <v/>
      </c>
      <c r="AM38" s="95" t="str">
        <f t="shared" si="30"/>
        <v/>
      </c>
      <c r="AN38" s="447"/>
      <c r="AO38" s="95"/>
      <c r="AP38" s="151"/>
      <c r="AQ38" s="177" t="str">
        <f t="shared" si="31"/>
        <v/>
      </c>
      <c r="AR38" s="95" t="str">
        <f t="shared" si="32"/>
        <v/>
      </c>
      <c r="AS38" s="447"/>
      <c r="AT38" s="95"/>
      <c r="AU38" s="151"/>
      <c r="AV38" s="177" t="str">
        <f t="shared" si="33"/>
        <v/>
      </c>
      <c r="AW38" s="95" t="str">
        <f t="shared" si="34"/>
        <v/>
      </c>
      <c r="AX38" s="447"/>
    </row>
    <row r="39" spans="2:50" hidden="1">
      <c r="B39" s="456"/>
      <c r="C39" s="95">
        <v>13</v>
      </c>
      <c r="D39" s="95"/>
      <c r="E39" s="95"/>
      <c r="F39" s="95"/>
      <c r="G39" s="177" t="e">
        <f t="shared" si="19"/>
        <v>#DIV/0!</v>
      </c>
      <c r="H39" s="447"/>
      <c r="I39" s="153" t="str">
        <f t="shared" si="35"/>
        <v/>
      </c>
      <c r="J39" s="153" t="str">
        <f t="shared" si="35"/>
        <v/>
      </c>
      <c r="K39" s="154" t="str">
        <f t="shared" si="35"/>
        <v/>
      </c>
      <c r="L39" s="458"/>
      <c r="M39" s="153" t="str">
        <f t="shared" si="20"/>
        <v/>
      </c>
      <c r="N39" s="448"/>
      <c r="O39" s="448"/>
      <c r="P39" s="95"/>
      <c r="Q39" s="151"/>
      <c r="R39" s="177" t="str">
        <f t="shared" si="21"/>
        <v/>
      </c>
      <c r="S39" s="95" t="str">
        <f t="shared" si="22"/>
        <v/>
      </c>
      <c r="T39" s="447"/>
      <c r="U39" s="95"/>
      <c r="V39" s="151"/>
      <c r="W39" s="177" t="str">
        <f t="shared" si="23"/>
        <v/>
      </c>
      <c r="X39" s="95" t="str">
        <f t="shared" si="24"/>
        <v/>
      </c>
      <c r="Y39" s="447"/>
      <c r="Z39" s="95"/>
      <c r="AA39" s="151"/>
      <c r="AB39" s="177" t="str">
        <f t="shared" si="25"/>
        <v/>
      </c>
      <c r="AC39" s="95" t="str">
        <f t="shared" si="26"/>
        <v/>
      </c>
      <c r="AD39" s="447"/>
      <c r="AE39" s="95"/>
      <c r="AF39" s="151"/>
      <c r="AG39" s="177" t="str">
        <f t="shared" si="27"/>
        <v/>
      </c>
      <c r="AH39" s="95" t="str">
        <f t="shared" si="28"/>
        <v/>
      </c>
      <c r="AI39" s="447"/>
      <c r="AJ39" s="95"/>
      <c r="AK39" s="151"/>
      <c r="AL39" s="177" t="str">
        <f t="shared" si="29"/>
        <v/>
      </c>
      <c r="AM39" s="95" t="str">
        <f t="shared" si="30"/>
        <v/>
      </c>
      <c r="AN39" s="447"/>
      <c r="AO39" s="95"/>
      <c r="AP39" s="151"/>
      <c r="AQ39" s="177" t="str">
        <f t="shared" si="31"/>
        <v/>
      </c>
      <c r="AR39" s="95" t="str">
        <f t="shared" si="32"/>
        <v/>
      </c>
      <c r="AS39" s="447"/>
      <c r="AT39" s="95"/>
      <c r="AU39" s="151"/>
      <c r="AV39" s="177" t="str">
        <f t="shared" si="33"/>
        <v/>
      </c>
      <c r="AW39" s="95" t="str">
        <f t="shared" si="34"/>
        <v/>
      </c>
      <c r="AX39" s="447"/>
    </row>
    <row r="40" spans="2:50" hidden="1">
      <c r="B40" s="456"/>
      <c r="C40" s="95">
        <v>14</v>
      </c>
      <c r="D40" s="95"/>
      <c r="E40" s="95"/>
      <c r="F40" s="95"/>
      <c r="G40" s="177" t="e">
        <f t="shared" si="19"/>
        <v>#DIV/0!</v>
      </c>
      <c r="H40" s="447"/>
      <c r="I40" s="153" t="str">
        <f t="shared" si="35"/>
        <v/>
      </c>
      <c r="J40" s="153" t="str">
        <f t="shared" si="35"/>
        <v/>
      </c>
      <c r="K40" s="154" t="str">
        <f t="shared" si="35"/>
        <v/>
      </c>
      <c r="L40" s="458"/>
      <c r="M40" s="153" t="str">
        <f t="shared" si="20"/>
        <v/>
      </c>
      <c r="N40" s="448"/>
      <c r="O40" s="448"/>
      <c r="P40" s="95"/>
      <c r="Q40" s="151"/>
      <c r="R40" s="177" t="str">
        <f t="shared" si="21"/>
        <v/>
      </c>
      <c r="S40" s="95" t="str">
        <f t="shared" si="22"/>
        <v/>
      </c>
      <c r="T40" s="447"/>
      <c r="U40" s="95"/>
      <c r="V40" s="151"/>
      <c r="W40" s="177" t="str">
        <f t="shared" si="23"/>
        <v/>
      </c>
      <c r="X40" s="95" t="str">
        <f t="shared" si="24"/>
        <v/>
      </c>
      <c r="Y40" s="447"/>
      <c r="Z40" s="95"/>
      <c r="AA40" s="151"/>
      <c r="AB40" s="177" t="str">
        <f t="shared" si="25"/>
        <v/>
      </c>
      <c r="AC40" s="95" t="str">
        <f t="shared" si="26"/>
        <v/>
      </c>
      <c r="AD40" s="447"/>
      <c r="AE40" s="95"/>
      <c r="AF40" s="151"/>
      <c r="AG40" s="177" t="str">
        <f t="shared" si="27"/>
        <v/>
      </c>
      <c r="AH40" s="95" t="str">
        <f t="shared" si="28"/>
        <v/>
      </c>
      <c r="AI40" s="447"/>
      <c r="AJ40" s="95"/>
      <c r="AK40" s="151"/>
      <c r="AL40" s="177" t="str">
        <f t="shared" si="29"/>
        <v/>
      </c>
      <c r="AM40" s="95" t="str">
        <f t="shared" si="30"/>
        <v/>
      </c>
      <c r="AN40" s="447"/>
      <c r="AO40" s="95"/>
      <c r="AP40" s="151"/>
      <c r="AQ40" s="177" t="str">
        <f t="shared" si="31"/>
        <v/>
      </c>
      <c r="AR40" s="95" t="str">
        <f t="shared" si="32"/>
        <v/>
      </c>
      <c r="AS40" s="447"/>
      <c r="AT40" s="95"/>
      <c r="AU40" s="151"/>
      <c r="AV40" s="177" t="str">
        <f t="shared" si="33"/>
        <v/>
      </c>
      <c r="AW40" s="95" t="str">
        <f t="shared" si="34"/>
        <v/>
      </c>
      <c r="AX40" s="447"/>
    </row>
    <row r="41" spans="2:50" hidden="1">
      <c r="B41" s="456"/>
      <c r="C41" s="95">
        <v>15</v>
      </c>
      <c r="D41" s="95"/>
      <c r="E41" s="95"/>
      <c r="F41" s="95"/>
      <c r="G41" s="177" t="e">
        <f t="shared" si="19"/>
        <v>#DIV/0!</v>
      </c>
      <c r="H41" s="447"/>
      <c r="I41" s="153" t="str">
        <f t="shared" si="35"/>
        <v/>
      </c>
      <c r="J41" s="153" t="str">
        <f t="shared" si="35"/>
        <v/>
      </c>
      <c r="K41" s="154" t="str">
        <f t="shared" si="35"/>
        <v/>
      </c>
      <c r="L41" s="459"/>
      <c r="M41" s="153" t="str">
        <f t="shared" si="20"/>
        <v/>
      </c>
      <c r="N41" s="448"/>
      <c r="O41" s="448"/>
      <c r="P41" s="95"/>
      <c r="Q41" s="151"/>
      <c r="R41" s="177" t="str">
        <f t="shared" si="21"/>
        <v/>
      </c>
      <c r="S41" s="95" t="str">
        <f t="shared" si="22"/>
        <v/>
      </c>
      <c r="T41" s="447"/>
      <c r="U41" s="95"/>
      <c r="V41" s="151"/>
      <c r="W41" s="177" t="str">
        <f t="shared" si="23"/>
        <v/>
      </c>
      <c r="X41" s="95" t="str">
        <f t="shared" si="24"/>
        <v/>
      </c>
      <c r="Y41" s="447"/>
      <c r="Z41" s="95"/>
      <c r="AA41" s="151"/>
      <c r="AB41" s="177" t="str">
        <f t="shared" si="25"/>
        <v/>
      </c>
      <c r="AC41" s="95" t="str">
        <f t="shared" si="26"/>
        <v/>
      </c>
      <c r="AD41" s="447"/>
      <c r="AE41" s="95"/>
      <c r="AF41" s="151"/>
      <c r="AG41" s="177" t="str">
        <f t="shared" si="27"/>
        <v/>
      </c>
      <c r="AH41" s="95" t="str">
        <f t="shared" si="28"/>
        <v/>
      </c>
      <c r="AI41" s="447"/>
      <c r="AJ41" s="95"/>
      <c r="AK41" s="151"/>
      <c r="AL41" s="177" t="str">
        <f t="shared" si="29"/>
        <v/>
      </c>
      <c r="AM41" s="95" t="str">
        <f t="shared" si="30"/>
        <v/>
      </c>
      <c r="AN41" s="447"/>
      <c r="AO41" s="95"/>
      <c r="AP41" s="151"/>
      <c r="AQ41" s="177" t="str">
        <f t="shared" si="31"/>
        <v/>
      </c>
      <c r="AR41" s="95" t="str">
        <f t="shared" si="32"/>
        <v/>
      </c>
      <c r="AS41" s="447"/>
      <c r="AT41" s="95"/>
      <c r="AU41" s="151"/>
      <c r="AV41" s="177" t="str">
        <f t="shared" si="33"/>
        <v/>
      </c>
      <c r="AW41" s="95" t="str">
        <f t="shared" si="34"/>
        <v/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48" t="s">
        <v>164</v>
      </c>
      <c r="C47" s="95">
        <v>1</v>
      </c>
      <c r="D47" s="95"/>
      <c r="E47" s="95"/>
      <c r="F47" s="95"/>
      <c r="G47" s="177" t="e">
        <f>F47/E47</f>
        <v>#DIV/0!</v>
      </c>
      <c r="H47" s="447" t="e">
        <f>AVERAGE(G47:G61)</f>
        <v>#DIV/0!</v>
      </c>
      <c r="I47" s="153" t="str">
        <f t="shared" ref="I47:K49" si="36">IFERROR(AVERAGE(P47,U47,Z47,AE47,AJ47,AO47,AT47),"")</f>
        <v/>
      </c>
      <c r="J47" s="153" t="str">
        <f t="shared" si="36"/>
        <v/>
      </c>
      <c r="K47" s="154" t="str">
        <f t="shared" si="36"/>
        <v/>
      </c>
      <c r="L47" s="457" t="str">
        <f>IFERROR(AVERAGE(K47:K61),"-")</f>
        <v>-</v>
      </c>
      <c r="M47" s="153" t="str">
        <f>IFERROR(RANK(K47, K$7:K$21),"")</f>
        <v/>
      </c>
      <c r="N47" s="448"/>
      <c r="O47" s="448"/>
      <c r="P47" s="95"/>
      <c r="Q47" s="151"/>
      <c r="R47" s="177" t="str">
        <f>IFERROR(Q47/P47,"")</f>
        <v/>
      </c>
      <c r="S47" s="95" t="str">
        <f>IFERROR(RANK(R47, R$47:R$61),"")</f>
        <v/>
      </c>
      <c r="T47" s="447" t="e">
        <f>AVERAGE(R47:R61)</f>
        <v>#DIV/0!</v>
      </c>
      <c r="U47" s="95"/>
      <c r="V47" s="151"/>
      <c r="W47" s="177" t="str">
        <f>IFERROR(V47/U47,"")</f>
        <v/>
      </c>
      <c r="X47" s="95" t="str">
        <f>IFERROR(RANK(W47, W$47:W$61),"")</f>
        <v/>
      </c>
      <c r="Y47" s="447" t="e">
        <f>AVERAGE(W47:W61)</f>
        <v>#DIV/0!</v>
      </c>
      <c r="Z47" s="95"/>
      <c r="AA47" s="151"/>
      <c r="AB47" s="177" t="str">
        <f>IFERROR(AA47/Z47,"")</f>
        <v/>
      </c>
      <c r="AC47" s="95" t="str">
        <f>IFERROR(RANK(AB47, AB$47:AB$61),"")</f>
        <v/>
      </c>
      <c r="AD47" s="447" t="e">
        <f>AVERAGE(AB47:AB61)</f>
        <v>#DIV/0!</v>
      </c>
      <c r="AE47" s="95"/>
      <c r="AF47" s="151"/>
      <c r="AG47" s="177" t="str">
        <f>IFERROR(AF47/AE47,"")</f>
        <v/>
      </c>
      <c r="AH47" s="95" t="str">
        <f>IFERROR(RANK(AG47, AG$47:AG$61),"")</f>
        <v/>
      </c>
      <c r="AI47" s="447" t="e">
        <f>AVERAGE(AG47:AG61)</f>
        <v>#DIV/0!</v>
      </c>
      <c r="AJ47" s="95"/>
      <c r="AK47" s="151"/>
      <c r="AL47" s="177" t="str">
        <f>IFERROR(AK47/AJ47,"")</f>
        <v/>
      </c>
      <c r="AM47" s="95" t="str">
        <f>IFERROR(RANK(AL47, AL$47:AL$61),"")</f>
        <v/>
      </c>
      <c r="AN47" s="447" t="e">
        <f>AVERAGE(AL47:AL61)</f>
        <v>#DIV/0!</v>
      </c>
      <c r="AO47" s="95"/>
      <c r="AP47" s="151"/>
      <c r="AQ47" s="177" t="str">
        <f>IFERROR(AP47/AO47,"")</f>
        <v/>
      </c>
      <c r="AR47" s="95" t="str">
        <f>IFERROR(RANK(AQ47, AQ$47:AQ$61),"")</f>
        <v/>
      </c>
      <c r="AS47" s="447" t="e">
        <f>AVERAGE(AQ47:AQ61)</f>
        <v>#DIV/0!</v>
      </c>
      <c r="AT47" s="95"/>
      <c r="AU47" s="151"/>
      <c r="AV47" s="177" t="str">
        <f>IFERROR(AU47/AT47,"")</f>
        <v/>
      </c>
      <c r="AW47" s="95" t="str">
        <f>IFERROR(RANK(AV47, AV$47:AV$61),"")</f>
        <v/>
      </c>
      <c r="AX47" s="447" t="e">
        <f>AVERAGE(AV47:AV61)</f>
        <v>#DIV/0!</v>
      </c>
    </row>
    <row r="48" spans="2:50" hidden="1">
      <c r="B48" s="456"/>
      <c r="C48" s="95">
        <v>2</v>
      </c>
      <c r="D48" s="95"/>
      <c r="E48" s="95"/>
      <c r="F48" s="95"/>
      <c r="G48" s="177" t="e">
        <f t="shared" ref="G48:G61" si="37">F48/E48</f>
        <v>#DIV/0!</v>
      </c>
      <c r="H48" s="447"/>
      <c r="I48" s="153" t="str">
        <f t="shared" si="36"/>
        <v/>
      </c>
      <c r="J48" s="153" t="str">
        <f t="shared" si="36"/>
        <v/>
      </c>
      <c r="K48" s="154" t="str">
        <f t="shared" si="36"/>
        <v/>
      </c>
      <c r="L48" s="458"/>
      <c r="M48" s="153" t="str">
        <f t="shared" ref="M48:M61" si="38">IFERROR(RANK(K48, K$7:K$21),"")</f>
        <v/>
      </c>
      <c r="N48" s="448"/>
      <c r="O48" s="448"/>
      <c r="P48" s="95"/>
      <c r="Q48" s="151"/>
      <c r="R48" s="177" t="str">
        <f t="shared" ref="R48:R61" si="39">IFERROR(Q48/P48,"")</f>
        <v/>
      </c>
      <c r="S48" s="95" t="str">
        <f t="shared" ref="S48:S61" si="40">IFERROR(RANK(R48, R$47:R$61),"")</f>
        <v/>
      </c>
      <c r="T48" s="447"/>
      <c r="U48" s="95"/>
      <c r="V48" s="151"/>
      <c r="W48" s="177" t="str">
        <f t="shared" ref="W48:W61" si="41">IFERROR(V48/U48,"")</f>
        <v/>
      </c>
      <c r="X48" s="95" t="str">
        <f t="shared" ref="X48:X61" si="42">IFERROR(RANK(W48, W$47:W$61),"")</f>
        <v/>
      </c>
      <c r="Y48" s="447"/>
      <c r="Z48" s="95"/>
      <c r="AA48" s="151"/>
      <c r="AB48" s="177" t="str">
        <f t="shared" ref="AB48:AB61" si="43">IFERROR(AA48/Z48,"")</f>
        <v/>
      </c>
      <c r="AC48" s="95" t="str">
        <f t="shared" ref="AC48:AC61" si="44">IFERROR(RANK(AB48, AB$47:AB$61),"")</f>
        <v/>
      </c>
      <c r="AD48" s="447"/>
      <c r="AE48" s="95"/>
      <c r="AF48" s="151"/>
      <c r="AG48" s="177" t="str">
        <f t="shared" ref="AG48:AG61" si="45">IFERROR(AF48/AE48,"")</f>
        <v/>
      </c>
      <c r="AH48" s="95" t="str">
        <f t="shared" ref="AH48:AH61" si="46">IFERROR(RANK(AG48, AG$47:AG$61),"")</f>
        <v/>
      </c>
      <c r="AI48" s="447"/>
      <c r="AJ48" s="95"/>
      <c r="AK48" s="151"/>
      <c r="AL48" s="177" t="str">
        <f t="shared" ref="AL48:AL61" si="47">IFERROR(AK48/AJ48,"")</f>
        <v/>
      </c>
      <c r="AM48" s="95" t="str">
        <f t="shared" ref="AM48:AM61" si="48">IFERROR(RANK(AL48, AL$47:AL$61),"")</f>
        <v/>
      </c>
      <c r="AN48" s="447"/>
      <c r="AO48" s="95"/>
      <c r="AP48" s="151"/>
      <c r="AQ48" s="177" t="str">
        <f t="shared" ref="AQ48:AQ61" si="49">IFERROR(AP48/AO48,"")</f>
        <v/>
      </c>
      <c r="AR48" s="95" t="str">
        <f t="shared" ref="AR48:AR61" si="50">IFERROR(RANK(AQ48, AQ$47:AQ$61),"")</f>
        <v/>
      </c>
      <c r="AS48" s="447"/>
      <c r="AT48" s="95"/>
      <c r="AU48" s="151"/>
      <c r="AV48" s="177" t="str">
        <f t="shared" ref="AV48:AV61" si="51">IFERROR(AU48/AT48,"")</f>
        <v/>
      </c>
      <c r="AW48" s="95" t="str">
        <f t="shared" ref="AW48:AW61" si="52">IFERROR(RANK(AV48, AV$47:AV$61),"")</f>
        <v/>
      </c>
      <c r="AX48" s="447"/>
    </row>
    <row r="49" spans="2:50" hidden="1">
      <c r="B49" s="456"/>
      <c r="C49" s="95">
        <v>3</v>
      </c>
      <c r="D49" s="95"/>
      <c r="E49" s="95"/>
      <c r="F49" s="95"/>
      <c r="G49" s="177" t="e">
        <f t="shared" si="37"/>
        <v>#DIV/0!</v>
      </c>
      <c r="H49" s="447"/>
      <c r="I49" s="153" t="str">
        <f t="shared" si="36"/>
        <v/>
      </c>
      <c r="J49" s="153" t="str">
        <f t="shared" si="36"/>
        <v/>
      </c>
      <c r="K49" s="154" t="str">
        <f t="shared" si="36"/>
        <v/>
      </c>
      <c r="L49" s="458"/>
      <c r="M49" s="153" t="str">
        <f t="shared" si="38"/>
        <v/>
      </c>
      <c r="N49" s="448"/>
      <c r="O49" s="448"/>
      <c r="P49" s="95"/>
      <c r="Q49" s="151"/>
      <c r="R49" s="177" t="str">
        <f t="shared" si="39"/>
        <v/>
      </c>
      <c r="S49" s="95" t="str">
        <f t="shared" si="40"/>
        <v/>
      </c>
      <c r="T49" s="447"/>
      <c r="U49" s="95"/>
      <c r="V49" s="151"/>
      <c r="W49" s="177" t="str">
        <f t="shared" si="41"/>
        <v/>
      </c>
      <c r="X49" s="95" t="str">
        <f t="shared" si="42"/>
        <v/>
      </c>
      <c r="Y49" s="447"/>
      <c r="Z49" s="95"/>
      <c r="AA49" s="151"/>
      <c r="AB49" s="177" t="str">
        <f t="shared" si="43"/>
        <v/>
      </c>
      <c r="AC49" s="95" t="str">
        <f t="shared" si="44"/>
        <v/>
      </c>
      <c r="AD49" s="447"/>
      <c r="AE49" s="95"/>
      <c r="AF49" s="151"/>
      <c r="AG49" s="177" t="str">
        <f t="shared" si="45"/>
        <v/>
      </c>
      <c r="AH49" s="95" t="str">
        <f t="shared" si="46"/>
        <v/>
      </c>
      <c r="AI49" s="447"/>
      <c r="AJ49" s="95"/>
      <c r="AK49" s="151"/>
      <c r="AL49" s="177" t="str">
        <f t="shared" si="47"/>
        <v/>
      </c>
      <c r="AM49" s="95" t="str">
        <f t="shared" si="48"/>
        <v/>
      </c>
      <c r="AN49" s="447"/>
      <c r="AO49" s="95"/>
      <c r="AP49" s="151"/>
      <c r="AQ49" s="177" t="str">
        <f t="shared" si="49"/>
        <v/>
      </c>
      <c r="AR49" s="95" t="str">
        <f t="shared" si="50"/>
        <v/>
      </c>
      <c r="AS49" s="447"/>
      <c r="AT49" s="95"/>
      <c r="AU49" s="151"/>
      <c r="AV49" s="177" t="str">
        <f t="shared" si="51"/>
        <v/>
      </c>
      <c r="AW49" s="95" t="str">
        <f t="shared" si="52"/>
        <v/>
      </c>
      <c r="AX49" s="447"/>
    </row>
    <row r="50" spans="2:50" hidden="1">
      <c r="B50" s="456"/>
      <c r="C50" s="95">
        <v>4</v>
      </c>
      <c r="D50" s="95"/>
      <c r="E50" s="95"/>
      <c r="F50" s="95"/>
      <c r="G50" s="177" t="e">
        <f t="shared" si="37"/>
        <v>#DIV/0!</v>
      </c>
      <c r="H50" s="447"/>
      <c r="I50" s="153" t="str">
        <f>IFERROR(AVERAGE(P50,U50,Z50,AE50,AJ50,AO50,AT50),"")</f>
        <v/>
      </c>
      <c r="J50" s="153" t="str">
        <f>IFERROR(AVERAGE(Q50,V50,AA50,AF50,AK50,AP50,AU50),"")</f>
        <v/>
      </c>
      <c r="K50" s="154" t="str">
        <f>IFERROR(AVERAGE(R50,W50,AB50,AG50,AL50,AQ50,AV50),"")</f>
        <v/>
      </c>
      <c r="L50" s="458"/>
      <c r="M50" s="153" t="str">
        <f t="shared" si="38"/>
        <v/>
      </c>
      <c r="N50" s="448"/>
      <c r="O50" s="448"/>
      <c r="P50" s="95"/>
      <c r="Q50" s="151"/>
      <c r="R50" s="177" t="str">
        <f t="shared" si="39"/>
        <v/>
      </c>
      <c r="S50" s="95" t="str">
        <f t="shared" si="40"/>
        <v/>
      </c>
      <c r="T50" s="447"/>
      <c r="U50" s="95"/>
      <c r="V50" s="151"/>
      <c r="W50" s="177" t="str">
        <f t="shared" si="41"/>
        <v/>
      </c>
      <c r="X50" s="95" t="str">
        <f t="shared" si="42"/>
        <v/>
      </c>
      <c r="Y50" s="447"/>
      <c r="Z50" s="95"/>
      <c r="AA50" s="151"/>
      <c r="AB50" s="177" t="str">
        <f t="shared" si="43"/>
        <v/>
      </c>
      <c r="AC50" s="95" t="str">
        <f t="shared" si="44"/>
        <v/>
      </c>
      <c r="AD50" s="447"/>
      <c r="AE50" s="95"/>
      <c r="AF50" s="151"/>
      <c r="AG50" s="177" t="str">
        <f t="shared" si="45"/>
        <v/>
      </c>
      <c r="AH50" s="95" t="str">
        <f t="shared" si="46"/>
        <v/>
      </c>
      <c r="AI50" s="447"/>
      <c r="AJ50" s="95"/>
      <c r="AK50" s="151"/>
      <c r="AL50" s="177" t="str">
        <f t="shared" si="47"/>
        <v/>
      </c>
      <c r="AM50" s="95" t="str">
        <f t="shared" si="48"/>
        <v/>
      </c>
      <c r="AN50" s="447"/>
      <c r="AO50" s="95"/>
      <c r="AP50" s="151"/>
      <c r="AQ50" s="177" t="str">
        <f t="shared" si="49"/>
        <v/>
      </c>
      <c r="AR50" s="95" t="str">
        <f t="shared" si="50"/>
        <v/>
      </c>
      <c r="AS50" s="447"/>
      <c r="AT50" s="95"/>
      <c r="AU50" s="151"/>
      <c r="AV50" s="177" t="str">
        <f t="shared" si="51"/>
        <v/>
      </c>
      <c r="AW50" s="95" t="str">
        <f t="shared" si="52"/>
        <v/>
      </c>
      <c r="AX50" s="447"/>
    </row>
    <row r="51" spans="2:50" hidden="1">
      <c r="B51" s="456"/>
      <c r="C51" s="95">
        <v>5</v>
      </c>
      <c r="D51" s="95"/>
      <c r="E51" s="95"/>
      <c r="F51" s="95"/>
      <c r="G51" s="177" t="e">
        <f t="shared" si="37"/>
        <v>#DIV/0!</v>
      </c>
      <c r="H51" s="447"/>
      <c r="I51" s="153" t="str">
        <f t="shared" ref="I51:K61" si="53">IFERROR(AVERAGE(P51,U51,Z51,AE51,AJ51,AO51,AT51),"")</f>
        <v/>
      </c>
      <c r="J51" s="153" t="str">
        <f t="shared" si="53"/>
        <v/>
      </c>
      <c r="K51" s="154" t="str">
        <f t="shared" si="53"/>
        <v/>
      </c>
      <c r="L51" s="458"/>
      <c r="M51" s="153" t="str">
        <f t="shared" si="38"/>
        <v/>
      </c>
      <c r="N51" s="448"/>
      <c r="O51" s="448"/>
      <c r="P51" s="95"/>
      <c r="Q51" s="151"/>
      <c r="R51" s="177" t="str">
        <f t="shared" si="39"/>
        <v/>
      </c>
      <c r="S51" s="95" t="str">
        <f t="shared" si="40"/>
        <v/>
      </c>
      <c r="T51" s="447"/>
      <c r="U51" s="95"/>
      <c r="V51" s="151"/>
      <c r="W51" s="177" t="str">
        <f t="shared" si="41"/>
        <v/>
      </c>
      <c r="X51" s="95" t="str">
        <f t="shared" si="42"/>
        <v/>
      </c>
      <c r="Y51" s="447"/>
      <c r="Z51" s="95"/>
      <c r="AA51" s="151"/>
      <c r="AB51" s="177" t="str">
        <f t="shared" si="43"/>
        <v/>
      </c>
      <c r="AC51" s="95" t="str">
        <f t="shared" si="44"/>
        <v/>
      </c>
      <c r="AD51" s="447"/>
      <c r="AE51" s="95"/>
      <c r="AF51" s="151"/>
      <c r="AG51" s="177" t="str">
        <f t="shared" si="45"/>
        <v/>
      </c>
      <c r="AH51" s="95" t="str">
        <f t="shared" si="46"/>
        <v/>
      </c>
      <c r="AI51" s="447"/>
      <c r="AJ51" s="95"/>
      <c r="AK51" s="151"/>
      <c r="AL51" s="177" t="str">
        <f t="shared" si="47"/>
        <v/>
      </c>
      <c r="AM51" s="95" t="str">
        <f t="shared" si="48"/>
        <v/>
      </c>
      <c r="AN51" s="447"/>
      <c r="AO51" s="95"/>
      <c r="AP51" s="151"/>
      <c r="AQ51" s="177" t="str">
        <f t="shared" si="49"/>
        <v/>
      </c>
      <c r="AR51" s="95" t="str">
        <f t="shared" si="50"/>
        <v/>
      </c>
      <c r="AS51" s="447"/>
      <c r="AT51" s="95"/>
      <c r="AU51" s="151"/>
      <c r="AV51" s="177" t="str">
        <f t="shared" si="51"/>
        <v/>
      </c>
      <c r="AW51" s="95" t="str">
        <f t="shared" si="52"/>
        <v/>
      </c>
      <c r="AX51" s="447"/>
    </row>
    <row r="52" spans="2:50" hidden="1">
      <c r="B52" s="456"/>
      <c r="C52" s="95">
        <v>6</v>
      </c>
      <c r="D52" s="95"/>
      <c r="E52" s="95"/>
      <c r="F52" s="95"/>
      <c r="G52" s="177" t="e">
        <f t="shared" si="37"/>
        <v>#DIV/0!</v>
      </c>
      <c r="H52" s="447"/>
      <c r="I52" s="153" t="str">
        <f t="shared" si="53"/>
        <v/>
      </c>
      <c r="J52" s="153" t="str">
        <f t="shared" si="53"/>
        <v/>
      </c>
      <c r="K52" s="154" t="str">
        <f t="shared" si="53"/>
        <v/>
      </c>
      <c r="L52" s="458"/>
      <c r="M52" s="153" t="str">
        <f t="shared" si="38"/>
        <v/>
      </c>
      <c r="N52" s="448"/>
      <c r="O52" s="448"/>
      <c r="P52" s="95"/>
      <c r="Q52" s="151"/>
      <c r="R52" s="177" t="str">
        <f t="shared" si="39"/>
        <v/>
      </c>
      <c r="S52" s="95" t="str">
        <f t="shared" si="40"/>
        <v/>
      </c>
      <c r="T52" s="447"/>
      <c r="U52" s="95"/>
      <c r="V52" s="151"/>
      <c r="W52" s="177" t="str">
        <f t="shared" si="41"/>
        <v/>
      </c>
      <c r="X52" s="95" t="str">
        <f t="shared" si="42"/>
        <v/>
      </c>
      <c r="Y52" s="447"/>
      <c r="Z52" s="95"/>
      <c r="AA52" s="151"/>
      <c r="AB52" s="177" t="str">
        <f t="shared" si="43"/>
        <v/>
      </c>
      <c r="AC52" s="95" t="str">
        <f t="shared" si="44"/>
        <v/>
      </c>
      <c r="AD52" s="447"/>
      <c r="AE52" s="95"/>
      <c r="AF52" s="151"/>
      <c r="AG52" s="177" t="str">
        <f t="shared" si="45"/>
        <v/>
      </c>
      <c r="AH52" s="95" t="str">
        <f t="shared" si="46"/>
        <v/>
      </c>
      <c r="AI52" s="447"/>
      <c r="AJ52" s="95"/>
      <c r="AK52" s="151"/>
      <c r="AL52" s="177" t="str">
        <f t="shared" si="47"/>
        <v/>
      </c>
      <c r="AM52" s="95" t="str">
        <f t="shared" si="48"/>
        <v/>
      </c>
      <c r="AN52" s="447"/>
      <c r="AO52" s="95"/>
      <c r="AP52" s="151"/>
      <c r="AQ52" s="177" t="str">
        <f t="shared" si="49"/>
        <v/>
      </c>
      <c r="AR52" s="95" t="str">
        <f t="shared" si="50"/>
        <v/>
      </c>
      <c r="AS52" s="447"/>
      <c r="AT52" s="95"/>
      <c r="AU52" s="151"/>
      <c r="AV52" s="177" t="str">
        <f t="shared" si="51"/>
        <v/>
      </c>
      <c r="AW52" s="95" t="str">
        <f t="shared" si="52"/>
        <v/>
      </c>
      <c r="AX52" s="447"/>
    </row>
    <row r="53" spans="2:50" hidden="1">
      <c r="B53" s="456"/>
      <c r="C53" s="95">
        <v>7</v>
      </c>
      <c r="D53" s="95"/>
      <c r="E53" s="95"/>
      <c r="F53" s="95"/>
      <c r="G53" s="177" t="e">
        <f t="shared" si="37"/>
        <v>#DIV/0!</v>
      </c>
      <c r="H53" s="447"/>
      <c r="I53" s="153" t="str">
        <f t="shared" si="53"/>
        <v/>
      </c>
      <c r="J53" s="153" t="str">
        <f t="shared" si="53"/>
        <v/>
      </c>
      <c r="K53" s="154" t="str">
        <f t="shared" si="53"/>
        <v/>
      </c>
      <c r="L53" s="458"/>
      <c r="M53" s="153" t="str">
        <f t="shared" si="38"/>
        <v/>
      </c>
      <c r="N53" s="448"/>
      <c r="O53" s="448"/>
      <c r="P53" s="95"/>
      <c r="Q53" s="151"/>
      <c r="R53" s="177" t="str">
        <f t="shared" si="39"/>
        <v/>
      </c>
      <c r="S53" s="95" t="str">
        <f t="shared" si="40"/>
        <v/>
      </c>
      <c r="T53" s="447"/>
      <c r="U53" s="95"/>
      <c r="V53" s="151"/>
      <c r="W53" s="177" t="str">
        <f t="shared" si="41"/>
        <v/>
      </c>
      <c r="X53" s="95" t="str">
        <f t="shared" si="42"/>
        <v/>
      </c>
      <c r="Y53" s="447"/>
      <c r="Z53" s="95"/>
      <c r="AA53" s="151"/>
      <c r="AB53" s="177" t="str">
        <f t="shared" si="43"/>
        <v/>
      </c>
      <c r="AC53" s="95" t="str">
        <f t="shared" si="44"/>
        <v/>
      </c>
      <c r="AD53" s="447"/>
      <c r="AE53" s="95"/>
      <c r="AF53" s="151"/>
      <c r="AG53" s="177" t="str">
        <f t="shared" si="45"/>
        <v/>
      </c>
      <c r="AH53" s="95" t="str">
        <f t="shared" si="46"/>
        <v/>
      </c>
      <c r="AI53" s="447"/>
      <c r="AJ53" s="95"/>
      <c r="AK53" s="151"/>
      <c r="AL53" s="177" t="str">
        <f t="shared" si="47"/>
        <v/>
      </c>
      <c r="AM53" s="95" t="str">
        <f t="shared" si="48"/>
        <v/>
      </c>
      <c r="AN53" s="447"/>
      <c r="AO53" s="95"/>
      <c r="AP53" s="151"/>
      <c r="AQ53" s="177" t="str">
        <f t="shared" si="49"/>
        <v/>
      </c>
      <c r="AR53" s="95" t="str">
        <f t="shared" si="50"/>
        <v/>
      </c>
      <c r="AS53" s="447"/>
      <c r="AT53" s="95"/>
      <c r="AU53" s="151"/>
      <c r="AV53" s="177" t="str">
        <f t="shared" si="51"/>
        <v/>
      </c>
      <c r="AW53" s="95" t="str">
        <f t="shared" si="52"/>
        <v/>
      </c>
      <c r="AX53" s="447"/>
    </row>
    <row r="54" spans="2:50" hidden="1">
      <c r="B54" s="456"/>
      <c r="C54" s="95">
        <v>8</v>
      </c>
      <c r="D54" s="95"/>
      <c r="E54" s="95"/>
      <c r="F54" s="95"/>
      <c r="G54" s="177" t="e">
        <f t="shared" si="37"/>
        <v>#DIV/0!</v>
      </c>
      <c r="H54" s="447"/>
      <c r="I54" s="153" t="str">
        <f t="shared" si="53"/>
        <v/>
      </c>
      <c r="J54" s="153" t="str">
        <f t="shared" si="53"/>
        <v/>
      </c>
      <c r="K54" s="154" t="str">
        <f t="shared" si="53"/>
        <v/>
      </c>
      <c r="L54" s="458"/>
      <c r="M54" s="153" t="str">
        <f t="shared" si="38"/>
        <v/>
      </c>
      <c r="N54" s="448"/>
      <c r="O54" s="448"/>
      <c r="P54" s="95"/>
      <c r="Q54" s="151"/>
      <c r="R54" s="177" t="str">
        <f t="shared" si="39"/>
        <v/>
      </c>
      <c r="S54" s="95" t="str">
        <f t="shared" si="40"/>
        <v/>
      </c>
      <c r="T54" s="447"/>
      <c r="U54" s="95"/>
      <c r="V54" s="151"/>
      <c r="W54" s="177" t="str">
        <f t="shared" si="41"/>
        <v/>
      </c>
      <c r="X54" s="95" t="str">
        <f t="shared" si="42"/>
        <v/>
      </c>
      <c r="Y54" s="447"/>
      <c r="Z54" s="95"/>
      <c r="AA54" s="151"/>
      <c r="AB54" s="177" t="str">
        <f t="shared" si="43"/>
        <v/>
      </c>
      <c r="AC54" s="95" t="str">
        <f t="shared" si="44"/>
        <v/>
      </c>
      <c r="AD54" s="447"/>
      <c r="AE54" s="95"/>
      <c r="AF54" s="151"/>
      <c r="AG54" s="177" t="str">
        <f t="shared" si="45"/>
        <v/>
      </c>
      <c r="AH54" s="95" t="str">
        <f t="shared" si="46"/>
        <v/>
      </c>
      <c r="AI54" s="447"/>
      <c r="AJ54" s="95"/>
      <c r="AK54" s="151"/>
      <c r="AL54" s="177" t="str">
        <f t="shared" si="47"/>
        <v/>
      </c>
      <c r="AM54" s="95" t="str">
        <f t="shared" si="48"/>
        <v/>
      </c>
      <c r="AN54" s="447"/>
      <c r="AO54" s="95"/>
      <c r="AP54" s="151"/>
      <c r="AQ54" s="177" t="str">
        <f t="shared" si="49"/>
        <v/>
      </c>
      <c r="AR54" s="95" t="str">
        <f t="shared" si="50"/>
        <v/>
      </c>
      <c r="AS54" s="447"/>
      <c r="AT54" s="95"/>
      <c r="AU54" s="151"/>
      <c r="AV54" s="177" t="str">
        <f t="shared" si="51"/>
        <v/>
      </c>
      <c r="AW54" s="95" t="str">
        <f t="shared" si="52"/>
        <v/>
      </c>
      <c r="AX54" s="447"/>
    </row>
    <row r="55" spans="2:50" hidden="1">
      <c r="B55" s="456"/>
      <c r="C55" s="95">
        <v>9</v>
      </c>
      <c r="D55" s="95"/>
      <c r="E55" s="95"/>
      <c r="F55" s="95"/>
      <c r="G55" s="177" t="e">
        <f t="shared" si="37"/>
        <v>#DIV/0!</v>
      </c>
      <c r="H55" s="447"/>
      <c r="I55" s="153" t="str">
        <f t="shared" si="53"/>
        <v/>
      </c>
      <c r="J55" s="153" t="str">
        <f t="shared" si="53"/>
        <v/>
      </c>
      <c r="K55" s="154" t="str">
        <f t="shared" si="53"/>
        <v/>
      </c>
      <c r="L55" s="458"/>
      <c r="M55" s="153" t="str">
        <f t="shared" si="38"/>
        <v/>
      </c>
      <c r="N55" s="448"/>
      <c r="O55" s="448"/>
      <c r="P55" s="95"/>
      <c r="Q55" s="151"/>
      <c r="R55" s="177" t="str">
        <f t="shared" si="39"/>
        <v/>
      </c>
      <c r="S55" s="95" t="str">
        <f t="shared" si="40"/>
        <v/>
      </c>
      <c r="T55" s="447"/>
      <c r="U55" s="95"/>
      <c r="V55" s="151"/>
      <c r="W55" s="177" t="str">
        <f t="shared" si="41"/>
        <v/>
      </c>
      <c r="X55" s="95" t="str">
        <f t="shared" si="42"/>
        <v/>
      </c>
      <c r="Y55" s="447"/>
      <c r="Z55" s="95"/>
      <c r="AA55" s="151"/>
      <c r="AB55" s="177" t="str">
        <f t="shared" si="43"/>
        <v/>
      </c>
      <c r="AC55" s="95" t="str">
        <f t="shared" si="44"/>
        <v/>
      </c>
      <c r="AD55" s="447"/>
      <c r="AE55" s="95"/>
      <c r="AF55" s="151"/>
      <c r="AG55" s="177" t="str">
        <f t="shared" si="45"/>
        <v/>
      </c>
      <c r="AH55" s="95" t="str">
        <f t="shared" si="46"/>
        <v/>
      </c>
      <c r="AI55" s="447"/>
      <c r="AJ55" s="95"/>
      <c r="AK55" s="151"/>
      <c r="AL55" s="177" t="str">
        <f t="shared" si="47"/>
        <v/>
      </c>
      <c r="AM55" s="95" t="str">
        <f t="shared" si="48"/>
        <v/>
      </c>
      <c r="AN55" s="447"/>
      <c r="AO55" s="95"/>
      <c r="AP55" s="151"/>
      <c r="AQ55" s="177" t="str">
        <f t="shared" si="49"/>
        <v/>
      </c>
      <c r="AR55" s="95" t="str">
        <f t="shared" si="50"/>
        <v/>
      </c>
      <c r="AS55" s="447"/>
      <c r="AT55" s="95"/>
      <c r="AU55" s="151"/>
      <c r="AV55" s="177" t="str">
        <f t="shared" si="51"/>
        <v/>
      </c>
      <c r="AW55" s="95" t="str">
        <f t="shared" si="52"/>
        <v/>
      </c>
      <c r="AX55" s="447"/>
    </row>
    <row r="56" spans="2:50" hidden="1">
      <c r="B56" s="456"/>
      <c r="C56" s="95">
        <v>10</v>
      </c>
      <c r="D56" s="95"/>
      <c r="E56" s="95"/>
      <c r="F56" s="95"/>
      <c r="G56" s="177" t="e">
        <f t="shared" si="37"/>
        <v>#DIV/0!</v>
      </c>
      <c r="H56" s="447"/>
      <c r="I56" s="153" t="str">
        <f t="shared" si="53"/>
        <v/>
      </c>
      <c r="J56" s="153" t="str">
        <f t="shared" si="53"/>
        <v/>
      </c>
      <c r="K56" s="154" t="str">
        <f t="shared" si="53"/>
        <v/>
      </c>
      <c r="L56" s="458"/>
      <c r="M56" s="153" t="str">
        <f t="shared" si="38"/>
        <v/>
      </c>
      <c r="N56" s="448"/>
      <c r="O56" s="448"/>
      <c r="P56" s="95"/>
      <c r="Q56" s="151"/>
      <c r="R56" s="177" t="str">
        <f t="shared" si="39"/>
        <v/>
      </c>
      <c r="S56" s="95" t="str">
        <f t="shared" si="40"/>
        <v/>
      </c>
      <c r="T56" s="447"/>
      <c r="U56" s="95"/>
      <c r="V56" s="151"/>
      <c r="W56" s="177" t="str">
        <f t="shared" si="41"/>
        <v/>
      </c>
      <c r="X56" s="95" t="str">
        <f t="shared" si="42"/>
        <v/>
      </c>
      <c r="Y56" s="447"/>
      <c r="Z56" s="95"/>
      <c r="AA56" s="151"/>
      <c r="AB56" s="177" t="str">
        <f t="shared" si="43"/>
        <v/>
      </c>
      <c r="AC56" s="95" t="str">
        <f t="shared" si="44"/>
        <v/>
      </c>
      <c r="AD56" s="447"/>
      <c r="AE56" s="95"/>
      <c r="AF56" s="151"/>
      <c r="AG56" s="177" t="str">
        <f t="shared" si="45"/>
        <v/>
      </c>
      <c r="AH56" s="95" t="str">
        <f t="shared" si="46"/>
        <v/>
      </c>
      <c r="AI56" s="447"/>
      <c r="AJ56" s="95"/>
      <c r="AK56" s="151"/>
      <c r="AL56" s="177" t="str">
        <f t="shared" si="47"/>
        <v/>
      </c>
      <c r="AM56" s="95" t="str">
        <f t="shared" si="48"/>
        <v/>
      </c>
      <c r="AN56" s="447"/>
      <c r="AO56" s="95"/>
      <c r="AP56" s="151"/>
      <c r="AQ56" s="177" t="str">
        <f t="shared" si="49"/>
        <v/>
      </c>
      <c r="AR56" s="95" t="str">
        <f t="shared" si="50"/>
        <v/>
      </c>
      <c r="AS56" s="447"/>
      <c r="AT56" s="95"/>
      <c r="AU56" s="151"/>
      <c r="AV56" s="177" t="str">
        <f t="shared" si="51"/>
        <v/>
      </c>
      <c r="AW56" s="95" t="str">
        <f t="shared" si="52"/>
        <v/>
      </c>
      <c r="AX56" s="447"/>
    </row>
    <row r="57" spans="2:50" hidden="1">
      <c r="B57" s="456"/>
      <c r="C57" s="95">
        <v>11</v>
      </c>
      <c r="D57" s="95"/>
      <c r="E57" s="95"/>
      <c r="F57" s="95"/>
      <c r="G57" s="177" t="e">
        <f t="shared" si="37"/>
        <v>#DIV/0!</v>
      </c>
      <c r="H57" s="447"/>
      <c r="I57" s="153" t="str">
        <f t="shared" si="53"/>
        <v/>
      </c>
      <c r="J57" s="153" t="str">
        <f t="shared" si="53"/>
        <v/>
      </c>
      <c r="K57" s="154" t="str">
        <f t="shared" si="53"/>
        <v/>
      </c>
      <c r="L57" s="458"/>
      <c r="M57" s="153" t="str">
        <f t="shared" si="38"/>
        <v/>
      </c>
      <c r="N57" s="448"/>
      <c r="O57" s="448"/>
      <c r="P57" s="95"/>
      <c r="Q57" s="151"/>
      <c r="R57" s="177" t="str">
        <f t="shared" si="39"/>
        <v/>
      </c>
      <c r="S57" s="95" t="str">
        <f t="shared" si="40"/>
        <v/>
      </c>
      <c r="T57" s="447"/>
      <c r="U57" s="95"/>
      <c r="V57" s="151"/>
      <c r="W57" s="177" t="str">
        <f t="shared" si="41"/>
        <v/>
      </c>
      <c r="X57" s="95" t="str">
        <f t="shared" si="42"/>
        <v/>
      </c>
      <c r="Y57" s="447"/>
      <c r="Z57" s="95"/>
      <c r="AA57" s="151"/>
      <c r="AB57" s="177" t="str">
        <f t="shared" si="43"/>
        <v/>
      </c>
      <c r="AC57" s="95" t="str">
        <f t="shared" si="44"/>
        <v/>
      </c>
      <c r="AD57" s="447"/>
      <c r="AE57" s="95"/>
      <c r="AF57" s="151"/>
      <c r="AG57" s="177" t="str">
        <f t="shared" si="45"/>
        <v/>
      </c>
      <c r="AH57" s="95" t="str">
        <f t="shared" si="46"/>
        <v/>
      </c>
      <c r="AI57" s="447"/>
      <c r="AJ57" s="95"/>
      <c r="AK57" s="151"/>
      <c r="AL57" s="177" t="str">
        <f t="shared" si="47"/>
        <v/>
      </c>
      <c r="AM57" s="95" t="str">
        <f t="shared" si="48"/>
        <v/>
      </c>
      <c r="AN57" s="447"/>
      <c r="AO57" s="95"/>
      <c r="AP57" s="151"/>
      <c r="AQ57" s="177" t="str">
        <f t="shared" si="49"/>
        <v/>
      </c>
      <c r="AR57" s="95" t="str">
        <f t="shared" si="50"/>
        <v/>
      </c>
      <c r="AS57" s="447"/>
      <c r="AT57" s="95"/>
      <c r="AU57" s="151"/>
      <c r="AV57" s="177" t="str">
        <f t="shared" si="51"/>
        <v/>
      </c>
      <c r="AW57" s="95" t="str">
        <f t="shared" si="52"/>
        <v/>
      </c>
      <c r="AX57" s="447"/>
    </row>
    <row r="58" spans="2:50" hidden="1">
      <c r="B58" s="456"/>
      <c r="C58" s="95">
        <v>12</v>
      </c>
      <c r="D58" s="95"/>
      <c r="E58" s="95"/>
      <c r="F58" s="95"/>
      <c r="G58" s="177" t="e">
        <f t="shared" si="37"/>
        <v>#DIV/0!</v>
      </c>
      <c r="H58" s="447"/>
      <c r="I58" s="153" t="str">
        <f t="shared" si="53"/>
        <v/>
      </c>
      <c r="J58" s="153" t="str">
        <f t="shared" si="53"/>
        <v/>
      </c>
      <c r="K58" s="154" t="str">
        <f t="shared" si="53"/>
        <v/>
      </c>
      <c r="L58" s="458"/>
      <c r="M58" s="153" t="str">
        <f t="shared" si="38"/>
        <v/>
      </c>
      <c r="N58" s="448"/>
      <c r="O58" s="448"/>
      <c r="P58" s="95"/>
      <c r="Q58" s="151"/>
      <c r="R58" s="177" t="str">
        <f t="shared" si="39"/>
        <v/>
      </c>
      <c r="S58" s="95" t="str">
        <f t="shared" si="40"/>
        <v/>
      </c>
      <c r="T58" s="447"/>
      <c r="U58" s="95"/>
      <c r="V58" s="151"/>
      <c r="W58" s="177" t="str">
        <f t="shared" si="41"/>
        <v/>
      </c>
      <c r="X58" s="95" t="str">
        <f t="shared" si="42"/>
        <v/>
      </c>
      <c r="Y58" s="447"/>
      <c r="Z58" s="95"/>
      <c r="AA58" s="151"/>
      <c r="AB58" s="177" t="str">
        <f t="shared" si="43"/>
        <v/>
      </c>
      <c r="AC58" s="95" t="str">
        <f t="shared" si="44"/>
        <v/>
      </c>
      <c r="AD58" s="447"/>
      <c r="AE58" s="95"/>
      <c r="AF58" s="151"/>
      <c r="AG58" s="177" t="str">
        <f t="shared" si="45"/>
        <v/>
      </c>
      <c r="AH58" s="95" t="str">
        <f t="shared" si="46"/>
        <v/>
      </c>
      <c r="AI58" s="447"/>
      <c r="AJ58" s="95"/>
      <c r="AK58" s="151"/>
      <c r="AL58" s="177" t="str">
        <f t="shared" si="47"/>
        <v/>
      </c>
      <c r="AM58" s="95" t="str">
        <f t="shared" si="48"/>
        <v/>
      </c>
      <c r="AN58" s="447"/>
      <c r="AO58" s="95"/>
      <c r="AP58" s="151"/>
      <c r="AQ58" s="177" t="str">
        <f t="shared" si="49"/>
        <v/>
      </c>
      <c r="AR58" s="95" t="str">
        <f t="shared" si="50"/>
        <v/>
      </c>
      <c r="AS58" s="447"/>
      <c r="AT58" s="95"/>
      <c r="AU58" s="151"/>
      <c r="AV58" s="177" t="str">
        <f t="shared" si="51"/>
        <v/>
      </c>
      <c r="AW58" s="95" t="str">
        <f t="shared" si="52"/>
        <v/>
      </c>
      <c r="AX58" s="447"/>
    </row>
    <row r="59" spans="2:50" hidden="1">
      <c r="B59" s="456"/>
      <c r="C59" s="95">
        <v>13</v>
      </c>
      <c r="D59" s="95"/>
      <c r="E59" s="95"/>
      <c r="F59" s="95"/>
      <c r="G59" s="177" t="e">
        <f t="shared" si="37"/>
        <v>#DIV/0!</v>
      </c>
      <c r="H59" s="447"/>
      <c r="I59" s="153" t="str">
        <f t="shared" si="53"/>
        <v/>
      </c>
      <c r="J59" s="153" t="str">
        <f t="shared" si="53"/>
        <v/>
      </c>
      <c r="K59" s="154" t="str">
        <f t="shared" si="53"/>
        <v/>
      </c>
      <c r="L59" s="458"/>
      <c r="M59" s="153" t="str">
        <f t="shared" si="38"/>
        <v/>
      </c>
      <c r="N59" s="448"/>
      <c r="O59" s="448"/>
      <c r="P59" s="95"/>
      <c r="Q59" s="151"/>
      <c r="R59" s="177" t="str">
        <f t="shared" si="39"/>
        <v/>
      </c>
      <c r="S59" s="95" t="str">
        <f t="shared" si="40"/>
        <v/>
      </c>
      <c r="T59" s="447"/>
      <c r="U59" s="95"/>
      <c r="V59" s="151"/>
      <c r="W59" s="177" t="str">
        <f t="shared" si="41"/>
        <v/>
      </c>
      <c r="X59" s="95" t="str">
        <f t="shared" si="42"/>
        <v/>
      </c>
      <c r="Y59" s="447"/>
      <c r="Z59" s="95"/>
      <c r="AA59" s="151"/>
      <c r="AB59" s="177" t="str">
        <f t="shared" si="43"/>
        <v/>
      </c>
      <c r="AC59" s="95" t="str">
        <f t="shared" si="44"/>
        <v/>
      </c>
      <c r="AD59" s="447"/>
      <c r="AE59" s="95"/>
      <c r="AF59" s="151"/>
      <c r="AG59" s="177" t="str">
        <f t="shared" si="45"/>
        <v/>
      </c>
      <c r="AH59" s="95" t="str">
        <f t="shared" si="46"/>
        <v/>
      </c>
      <c r="AI59" s="447"/>
      <c r="AJ59" s="95"/>
      <c r="AK59" s="151"/>
      <c r="AL59" s="177" t="str">
        <f t="shared" si="47"/>
        <v/>
      </c>
      <c r="AM59" s="95" t="str">
        <f t="shared" si="48"/>
        <v/>
      </c>
      <c r="AN59" s="447"/>
      <c r="AO59" s="95"/>
      <c r="AP59" s="151"/>
      <c r="AQ59" s="177" t="str">
        <f t="shared" si="49"/>
        <v/>
      </c>
      <c r="AR59" s="95" t="str">
        <f t="shared" si="50"/>
        <v/>
      </c>
      <c r="AS59" s="447"/>
      <c r="AT59" s="95"/>
      <c r="AU59" s="151"/>
      <c r="AV59" s="177" t="str">
        <f t="shared" si="51"/>
        <v/>
      </c>
      <c r="AW59" s="95" t="str">
        <f t="shared" si="52"/>
        <v/>
      </c>
      <c r="AX59" s="447"/>
    </row>
    <row r="60" spans="2:50" hidden="1">
      <c r="B60" s="456"/>
      <c r="C60" s="95">
        <v>14</v>
      </c>
      <c r="D60" s="95"/>
      <c r="E60" s="95"/>
      <c r="F60" s="95"/>
      <c r="G60" s="177" t="e">
        <f t="shared" si="37"/>
        <v>#DIV/0!</v>
      </c>
      <c r="H60" s="447"/>
      <c r="I60" s="153" t="str">
        <f t="shared" si="53"/>
        <v/>
      </c>
      <c r="J60" s="153" t="str">
        <f t="shared" si="53"/>
        <v/>
      </c>
      <c r="K60" s="154" t="str">
        <f t="shared" si="53"/>
        <v/>
      </c>
      <c r="L60" s="458"/>
      <c r="M60" s="153" t="str">
        <f t="shared" si="38"/>
        <v/>
      </c>
      <c r="N60" s="448"/>
      <c r="O60" s="448"/>
      <c r="P60" s="95"/>
      <c r="Q60" s="151"/>
      <c r="R60" s="177" t="str">
        <f t="shared" si="39"/>
        <v/>
      </c>
      <c r="S60" s="95" t="str">
        <f t="shared" si="40"/>
        <v/>
      </c>
      <c r="T60" s="447"/>
      <c r="U60" s="95"/>
      <c r="V60" s="151"/>
      <c r="W60" s="177" t="str">
        <f t="shared" si="41"/>
        <v/>
      </c>
      <c r="X60" s="95" t="str">
        <f t="shared" si="42"/>
        <v/>
      </c>
      <c r="Y60" s="447"/>
      <c r="Z60" s="95"/>
      <c r="AA60" s="151"/>
      <c r="AB60" s="177" t="str">
        <f t="shared" si="43"/>
        <v/>
      </c>
      <c r="AC60" s="95" t="str">
        <f t="shared" si="44"/>
        <v/>
      </c>
      <c r="AD60" s="447"/>
      <c r="AE60" s="95"/>
      <c r="AF60" s="151"/>
      <c r="AG60" s="177" t="str">
        <f t="shared" si="45"/>
        <v/>
      </c>
      <c r="AH60" s="95" t="str">
        <f t="shared" si="46"/>
        <v/>
      </c>
      <c r="AI60" s="447"/>
      <c r="AJ60" s="95"/>
      <c r="AK60" s="151"/>
      <c r="AL60" s="177" t="str">
        <f t="shared" si="47"/>
        <v/>
      </c>
      <c r="AM60" s="95" t="str">
        <f t="shared" si="48"/>
        <v/>
      </c>
      <c r="AN60" s="447"/>
      <c r="AO60" s="95"/>
      <c r="AP60" s="151"/>
      <c r="AQ60" s="177" t="str">
        <f t="shared" si="49"/>
        <v/>
      </c>
      <c r="AR60" s="95" t="str">
        <f t="shared" si="50"/>
        <v/>
      </c>
      <c r="AS60" s="447"/>
      <c r="AT60" s="95"/>
      <c r="AU60" s="151"/>
      <c r="AV60" s="177" t="str">
        <f t="shared" si="51"/>
        <v/>
      </c>
      <c r="AW60" s="95" t="str">
        <f t="shared" si="52"/>
        <v/>
      </c>
      <c r="AX60" s="447"/>
    </row>
    <row r="61" spans="2:50" hidden="1">
      <c r="B61" s="456"/>
      <c r="C61" s="95">
        <v>15</v>
      </c>
      <c r="D61" s="95"/>
      <c r="E61" s="95"/>
      <c r="F61" s="95"/>
      <c r="G61" s="177" t="e">
        <f t="shared" si="37"/>
        <v>#DIV/0!</v>
      </c>
      <c r="H61" s="447"/>
      <c r="I61" s="153" t="str">
        <f t="shared" si="53"/>
        <v/>
      </c>
      <c r="J61" s="153" t="str">
        <f t="shared" si="53"/>
        <v/>
      </c>
      <c r="K61" s="154" t="str">
        <f t="shared" si="53"/>
        <v/>
      </c>
      <c r="L61" s="459"/>
      <c r="M61" s="153" t="str">
        <f t="shared" si="38"/>
        <v/>
      </c>
      <c r="N61" s="448"/>
      <c r="O61" s="448"/>
      <c r="P61" s="95"/>
      <c r="Q61" s="151"/>
      <c r="R61" s="177" t="str">
        <f t="shared" si="39"/>
        <v/>
      </c>
      <c r="S61" s="95" t="str">
        <f t="shared" si="40"/>
        <v/>
      </c>
      <c r="T61" s="447"/>
      <c r="U61" s="95"/>
      <c r="V61" s="151"/>
      <c r="W61" s="177" t="str">
        <f t="shared" si="41"/>
        <v/>
      </c>
      <c r="X61" s="95" t="str">
        <f t="shared" si="42"/>
        <v/>
      </c>
      <c r="Y61" s="447"/>
      <c r="Z61" s="95"/>
      <c r="AA61" s="151"/>
      <c r="AB61" s="177" t="str">
        <f t="shared" si="43"/>
        <v/>
      </c>
      <c r="AC61" s="95" t="str">
        <f t="shared" si="44"/>
        <v/>
      </c>
      <c r="AD61" s="447"/>
      <c r="AE61" s="95"/>
      <c r="AF61" s="151"/>
      <c r="AG61" s="177" t="str">
        <f t="shared" si="45"/>
        <v/>
      </c>
      <c r="AH61" s="95" t="str">
        <f t="shared" si="46"/>
        <v/>
      </c>
      <c r="AI61" s="447"/>
      <c r="AJ61" s="95"/>
      <c r="AK61" s="151"/>
      <c r="AL61" s="177" t="str">
        <f t="shared" si="47"/>
        <v/>
      </c>
      <c r="AM61" s="95" t="str">
        <f t="shared" si="48"/>
        <v/>
      </c>
      <c r="AN61" s="447"/>
      <c r="AO61" s="95"/>
      <c r="AP61" s="151"/>
      <c r="AQ61" s="177" t="str">
        <f t="shared" si="49"/>
        <v/>
      </c>
      <c r="AR61" s="95" t="str">
        <f t="shared" si="50"/>
        <v/>
      </c>
      <c r="AS61" s="447"/>
      <c r="AT61" s="95"/>
      <c r="AU61" s="151"/>
      <c r="AV61" s="177" t="str">
        <f t="shared" si="51"/>
        <v/>
      </c>
      <c r="AW61" s="95" t="str">
        <f t="shared" si="52"/>
        <v/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48" t="s">
        <v>164</v>
      </c>
      <c r="C67" s="95">
        <v>1</v>
      </c>
      <c r="D67" s="95"/>
      <c r="E67" s="95"/>
      <c r="F67" s="95"/>
      <c r="G67" s="177" t="e">
        <f>F67/E67</f>
        <v>#DIV/0!</v>
      </c>
      <c r="H67" s="447" t="e">
        <f>AVERAGE(G67:G81)</f>
        <v>#DIV/0!</v>
      </c>
      <c r="I67" s="153" t="str">
        <f t="shared" ref="I67:K69" si="54">IFERROR(AVERAGE(P67,U67,Z67,AE67,AJ67,AO67,AT67),"")</f>
        <v/>
      </c>
      <c r="J67" s="153" t="str">
        <f t="shared" si="54"/>
        <v/>
      </c>
      <c r="K67" s="154" t="str">
        <f t="shared" si="54"/>
        <v/>
      </c>
      <c r="L67" s="457" t="str">
        <f>IFERROR(AVERAGE(K67:K81),"-")</f>
        <v>-</v>
      </c>
      <c r="M67" s="153" t="str">
        <f>IFERROR(RANK(K67, K$67:K$81),"")</f>
        <v/>
      </c>
      <c r="N67" s="448"/>
      <c r="O67" s="448"/>
      <c r="P67" s="95"/>
      <c r="Q67" s="151"/>
      <c r="R67" s="177" t="str">
        <f>IFERROR(Q67/P67,"")</f>
        <v/>
      </c>
      <c r="S67" s="95" t="str">
        <f>IFERROR(RANK(R67, R$67:R$81),"")</f>
        <v/>
      </c>
      <c r="T67" s="447" t="e">
        <f>AVERAGE(R67:R81)</f>
        <v>#DIV/0!</v>
      </c>
      <c r="U67" s="95"/>
      <c r="V67" s="151"/>
      <c r="W67" s="177" t="str">
        <f>IFERROR(V67/U67,"")</f>
        <v/>
      </c>
      <c r="X67" s="95" t="str">
        <f>IFERROR(RANK(W67, W$67:W$81),"")</f>
        <v/>
      </c>
      <c r="Y67" s="447" t="e">
        <f>AVERAGE(W67:W81)</f>
        <v>#DIV/0!</v>
      </c>
      <c r="Z67" s="95"/>
      <c r="AA67" s="151"/>
      <c r="AB67" s="177" t="str">
        <f>IFERROR(AA67/Z67,"")</f>
        <v/>
      </c>
      <c r="AC67" s="95" t="str">
        <f>IFERROR(RANK(AB67, AB$67:AB$81),"")</f>
        <v/>
      </c>
      <c r="AD67" s="447" t="e">
        <f>AVERAGE(AB67:AB81)</f>
        <v>#DIV/0!</v>
      </c>
      <c r="AE67" s="95"/>
      <c r="AF67" s="151"/>
      <c r="AG67" s="177" t="str">
        <f>IFERROR(AF67/AE67,"")</f>
        <v/>
      </c>
      <c r="AH67" s="95" t="str">
        <f>IFERROR(RANK(AG67, AG$67:AG$81),"")</f>
        <v/>
      </c>
      <c r="AI67" s="447" t="e">
        <f>AVERAGE(AG67:AG81)</f>
        <v>#DIV/0!</v>
      </c>
      <c r="AJ67" s="95"/>
      <c r="AK67" s="151"/>
      <c r="AL67" s="177" t="str">
        <f>IFERROR(AK67/AJ67,"")</f>
        <v/>
      </c>
      <c r="AM67" s="95" t="str">
        <f>IFERROR(RANK(AL67, AL$67:AL$81),"")</f>
        <v/>
      </c>
      <c r="AN67" s="447" t="e">
        <f>AVERAGE(AL67:AL81)</f>
        <v>#DIV/0!</v>
      </c>
      <c r="AO67" s="95"/>
      <c r="AP67" s="151"/>
      <c r="AQ67" s="177" t="str">
        <f>IFERROR(AP67/AO67,"")</f>
        <v/>
      </c>
      <c r="AR67" s="95" t="str">
        <f>IFERROR(RANK(AQ67, AQ$67:AQ$81),"")</f>
        <v/>
      </c>
      <c r="AS67" s="447" t="e">
        <f>AVERAGE(AQ67:AQ81)</f>
        <v>#DIV/0!</v>
      </c>
      <c r="AT67" s="95"/>
      <c r="AU67" s="151"/>
      <c r="AV67" s="177" t="str">
        <f>IFERROR(AU67/AT67,"")</f>
        <v/>
      </c>
      <c r="AW67" s="95" t="str">
        <f>IFERROR(RANK(AV67, AV$67:AV$81),"")</f>
        <v/>
      </c>
      <c r="AX67" s="447" t="e">
        <f>AVERAGE(AV67:AV81)</f>
        <v>#DIV/0!</v>
      </c>
    </row>
    <row r="68" spans="2:50" hidden="1">
      <c r="B68" s="456"/>
      <c r="C68" s="95">
        <v>2</v>
      </c>
      <c r="D68" s="95"/>
      <c r="E68" s="95"/>
      <c r="F68" s="95"/>
      <c r="G68" s="177"/>
      <c r="H68" s="447"/>
      <c r="I68" s="153" t="str">
        <f t="shared" si="54"/>
        <v/>
      </c>
      <c r="J68" s="153" t="str">
        <f t="shared" si="54"/>
        <v/>
      </c>
      <c r="K68" s="154" t="str">
        <f t="shared" si="54"/>
        <v/>
      </c>
      <c r="L68" s="458"/>
      <c r="M68" s="153" t="str">
        <f t="shared" ref="M68:M81" si="55">IFERROR(RANK(K68, K$67:K$81),"")</f>
        <v/>
      </c>
      <c r="N68" s="448"/>
      <c r="O68" s="448"/>
      <c r="P68" s="95"/>
      <c r="Q68" s="151"/>
      <c r="R68" s="177" t="str">
        <f t="shared" ref="R68:R81" si="56">IFERROR(Q68/P68,"")</f>
        <v/>
      </c>
      <c r="S68" s="95" t="str">
        <f t="shared" ref="S68:S81" si="57">IFERROR(RANK(R68, R$67:R$81),"")</f>
        <v/>
      </c>
      <c r="T68" s="447"/>
      <c r="U68" s="95"/>
      <c r="V68" s="151"/>
      <c r="W68" s="177" t="str">
        <f t="shared" ref="W68:W81" si="58">IFERROR(V68/U68,"")</f>
        <v/>
      </c>
      <c r="X68" s="95" t="str">
        <f t="shared" ref="X68:X81" si="59">IFERROR(RANK(W68, W$67:W$81),"")</f>
        <v/>
      </c>
      <c r="Y68" s="447"/>
      <c r="Z68" s="95"/>
      <c r="AA68" s="151"/>
      <c r="AB68" s="177" t="str">
        <f t="shared" ref="AB68:AB81" si="60">IFERROR(AA68/Z68,"")</f>
        <v/>
      </c>
      <c r="AC68" s="95" t="str">
        <f t="shared" ref="AC68:AC81" si="61">IFERROR(RANK(AB68, AB$67:AB$81),"")</f>
        <v/>
      </c>
      <c r="AD68" s="447"/>
      <c r="AE68" s="95"/>
      <c r="AF68" s="151"/>
      <c r="AG68" s="177" t="str">
        <f t="shared" ref="AG68:AG81" si="62">IFERROR(AF68/AE68,"")</f>
        <v/>
      </c>
      <c r="AH68" s="95" t="str">
        <f t="shared" ref="AH68:AH81" si="63">IFERROR(RANK(AG68, AG$67:AG$81),"")</f>
        <v/>
      </c>
      <c r="AI68" s="447"/>
      <c r="AJ68" s="95"/>
      <c r="AK68" s="151"/>
      <c r="AL68" s="177" t="str">
        <f t="shared" ref="AL68:AL81" si="64">IFERROR(AK68/AJ68,"")</f>
        <v/>
      </c>
      <c r="AM68" s="95" t="str">
        <f t="shared" ref="AM68:AM81" si="65">IFERROR(RANK(AL68, AL$67:AL$81),"")</f>
        <v/>
      </c>
      <c r="AN68" s="447"/>
      <c r="AO68" s="95"/>
      <c r="AP68" s="151"/>
      <c r="AQ68" s="177" t="str">
        <f t="shared" ref="AQ68:AQ81" si="66">IFERROR(AP68/AO68,"")</f>
        <v/>
      </c>
      <c r="AR68" s="95" t="str">
        <f t="shared" ref="AR68:AR81" si="67">IFERROR(RANK(AQ68, AQ$67:AQ$81),"")</f>
        <v/>
      </c>
      <c r="AS68" s="447"/>
      <c r="AT68" s="95"/>
      <c r="AU68" s="151"/>
      <c r="AV68" s="177" t="str">
        <f t="shared" ref="AV68:AV81" si="68">IFERROR(AU68/AT68,"")</f>
        <v/>
      </c>
      <c r="AW68" s="95" t="str">
        <f t="shared" ref="AW68:AW81" si="69">IFERROR(RANK(AV68, AV$67:AV$81),"")</f>
        <v/>
      </c>
      <c r="AX68" s="447"/>
    </row>
    <row r="69" spans="2:50" hidden="1">
      <c r="B69" s="456"/>
      <c r="C69" s="95">
        <v>3</v>
      </c>
      <c r="D69" s="95"/>
      <c r="E69" s="95"/>
      <c r="F69" s="95"/>
      <c r="G69" s="177"/>
      <c r="H69" s="447"/>
      <c r="I69" s="153" t="str">
        <f t="shared" si="54"/>
        <v/>
      </c>
      <c r="J69" s="153" t="str">
        <f t="shared" si="54"/>
        <v/>
      </c>
      <c r="K69" s="154" t="str">
        <f t="shared" si="54"/>
        <v/>
      </c>
      <c r="L69" s="458"/>
      <c r="M69" s="153" t="str">
        <f t="shared" si="55"/>
        <v/>
      </c>
      <c r="N69" s="448"/>
      <c r="O69" s="448"/>
      <c r="P69" s="95"/>
      <c r="Q69" s="151"/>
      <c r="R69" s="177" t="str">
        <f t="shared" si="56"/>
        <v/>
      </c>
      <c r="S69" s="95" t="str">
        <f t="shared" si="57"/>
        <v/>
      </c>
      <c r="T69" s="447"/>
      <c r="U69" s="95"/>
      <c r="V69" s="151"/>
      <c r="W69" s="177" t="str">
        <f t="shared" si="58"/>
        <v/>
      </c>
      <c r="X69" s="95" t="str">
        <f t="shared" si="59"/>
        <v/>
      </c>
      <c r="Y69" s="447"/>
      <c r="Z69" s="95"/>
      <c r="AA69" s="151"/>
      <c r="AB69" s="177" t="str">
        <f t="shared" si="60"/>
        <v/>
      </c>
      <c r="AC69" s="95" t="str">
        <f t="shared" si="61"/>
        <v/>
      </c>
      <c r="AD69" s="447"/>
      <c r="AE69" s="95"/>
      <c r="AF69" s="151"/>
      <c r="AG69" s="177" t="str">
        <f t="shared" si="62"/>
        <v/>
      </c>
      <c r="AH69" s="95" t="str">
        <f t="shared" si="63"/>
        <v/>
      </c>
      <c r="AI69" s="447"/>
      <c r="AJ69" s="95"/>
      <c r="AK69" s="151"/>
      <c r="AL69" s="177" t="str">
        <f t="shared" si="64"/>
        <v/>
      </c>
      <c r="AM69" s="95" t="str">
        <f t="shared" si="65"/>
        <v/>
      </c>
      <c r="AN69" s="447"/>
      <c r="AO69" s="95"/>
      <c r="AP69" s="151"/>
      <c r="AQ69" s="177" t="str">
        <f t="shared" si="66"/>
        <v/>
      </c>
      <c r="AR69" s="95" t="str">
        <f t="shared" si="67"/>
        <v/>
      </c>
      <c r="AS69" s="447"/>
      <c r="AT69" s="95"/>
      <c r="AU69" s="151"/>
      <c r="AV69" s="177" t="str">
        <f t="shared" si="68"/>
        <v/>
      </c>
      <c r="AW69" s="95" t="str">
        <f t="shared" si="69"/>
        <v/>
      </c>
      <c r="AX69" s="447"/>
    </row>
    <row r="70" spans="2:50" hidden="1">
      <c r="B70" s="456"/>
      <c r="C70" s="95">
        <v>4</v>
      </c>
      <c r="D70" s="95"/>
      <c r="E70" s="95"/>
      <c r="F70" s="95"/>
      <c r="G70" s="177"/>
      <c r="H70" s="447"/>
      <c r="I70" s="153" t="str">
        <f>IFERROR(AVERAGE(P70,U70,Z70,AE70,AJ70,AO70,AT70),"")</f>
        <v/>
      </c>
      <c r="J70" s="153" t="str">
        <f>IFERROR(AVERAGE(Q70,V70,AA70,AF70,AK70,AP70,AU70),"")</f>
        <v/>
      </c>
      <c r="K70" s="154" t="str">
        <f>IFERROR(AVERAGE(R70,W70,AB70,AG70,AL70,AQ70,AV70),"")</f>
        <v/>
      </c>
      <c r="L70" s="458"/>
      <c r="M70" s="153" t="str">
        <f t="shared" si="55"/>
        <v/>
      </c>
      <c r="N70" s="448"/>
      <c r="O70" s="448"/>
      <c r="P70" s="95"/>
      <c r="Q70" s="151"/>
      <c r="R70" s="177" t="str">
        <f t="shared" si="56"/>
        <v/>
      </c>
      <c r="S70" s="95" t="str">
        <f t="shared" si="57"/>
        <v/>
      </c>
      <c r="T70" s="447"/>
      <c r="U70" s="95"/>
      <c r="V70" s="151"/>
      <c r="W70" s="177" t="str">
        <f t="shared" si="58"/>
        <v/>
      </c>
      <c r="X70" s="95" t="str">
        <f t="shared" si="59"/>
        <v/>
      </c>
      <c r="Y70" s="447"/>
      <c r="Z70" s="95"/>
      <c r="AA70" s="151"/>
      <c r="AB70" s="177" t="str">
        <f t="shared" si="60"/>
        <v/>
      </c>
      <c r="AC70" s="95" t="str">
        <f t="shared" si="61"/>
        <v/>
      </c>
      <c r="AD70" s="447"/>
      <c r="AE70" s="95"/>
      <c r="AF70" s="151"/>
      <c r="AG70" s="177" t="str">
        <f t="shared" si="62"/>
        <v/>
      </c>
      <c r="AH70" s="95" t="str">
        <f t="shared" si="63"/>
        <v/>
      </c>
      <c r="AI70" s="447"/>
      <c r="AJ70" s="95"/>
      <c r="AK70" s="151"/>
      <c r="AL70" s="177" t="str">
        <f t="shared" si="64"/>
        <v/>
      </c>
      <c r="AM70" s="95" t="str">
        <f t="shared" si="65"/>
        <v/>
      </c>
      <c r="AN70" s="447"/>
      <c r="AO70" s="95"/>
      <c r="AP70" s="151"/>
      <c r="AQ70" s="177" t="str">
        <f t="shared" si="66"/>
        <v/>
      </c>
      <c r="AR70" s="95" t="str">
        <f t="shared" si="67"/>
        <v/>
      </c>
      <c r="AS70" s="447"/>
      <c r="AT70" s="95"/>
      <c r="AU70" s="151"/>
      <c r="AV70" s="177" t="str">
        <f t="shared" si="68"/>
        <v/>
      </c>
      <c r="AW70" s="95" t="str">
        <f t="shared" si="69"/>
        <v/>
      </c>
      <c r="AX70" s="447"/>
    </row>
    <row r="71" spans="2:50" hidden="1">
      <c r="B71" s="456"/>
      <c r="C71" s="95">
        <v>5</v>
      </c>
      <c r="D71" s="95"/>
      <c r="E71" s="95"/>
      <c r="F71" s="95"/>
      <c r="G71" s="177"/>
      <c r="H71" s="447"/>
      <c r="I71" s="153" t="str">
        <f t="shared" ref="I71:K81" si="70">IFERROR(AVERAGE(P71,U71,Z71,AE71,AJ71,AO71,AT71),"")</f>
        <v/>
      </c>
      <c r="J71" s="153" t="str">
        <f t="shared" si="70"/>
        <v/>
      </c>
      <c r="K71" s="154" t="str">
        <f t="shared" si="70"/>
        <v/>
      </c>
      <c r="L71" s="458"/>
      <c r="M71" s="153" t="str">
        <f t="shared" si="55"/>
        <v/>
      </c>
      <c r="N71" s="448"/>
      <c r="O71" s="448"/>
      <c r="P71" s="95"/>
      <c r="Q71" s="151"/>
      <c r="R71" s="177" t="str">
        <f t="shared" si="56"/>
        <v/>
      </c>
      <c r="S71" s="95" t="str">
        <f t="shared" si="57"/>
        <v/>
      </c>
      <c r="T71" s="447"/>
      <c r="U71" s="95"/>
      <c r="V71" s="151"/>
      <c r="W71" s="177" t="str">
        <f t="shared" si="58"/>
        <v/>
      </c>
      <c r="X71" s="95" t="str">
        <f t="shared" si="59"/>
        <v/>
      </c>
      <c r="Y71" s="447"/>
      <c r="Z71" s="95"/>
      <c r="AA71" s="151"/>
      <c r="AB71" s="177" t="str">
        <f t="shared" si="60"/>
        <v/>
      </c>
      <c r="AC71" s="95" t="str">
        <f t="shared" si="61"/>
        <v/>
      </c>
      <c r="AD71" s="447"/>
      <c r="AE71" s="95"/>
      <c r="AF71" s="151"/>
      <c r="AG71" s="177" t="str">
        <f t="shared" si="62"/>
        <v/>
      </c>
      <c r="AH71" s="95" t="str">
        <f t="shared" si="63"/>
        <v/>
      </c>
      <c r="AI71" s="447"/>
      <c r="AJ71" s="95"/>
      <c r="AK71" s="151"/>
      <c r="AL71" s="177" t="str">
        <f t="shared" si="64"/>
        <v/>
      </c>
      <c r="AM71" s="95" t="str">
        <f t="shared" si="65"/>
        <v/>
      </c>
      <c r="AN71" s="447"/>
      <c r="AO71" s="95"/>
      <c r="AP71" s="151"/>
      <c r="AQ71" s="177" t="str">
        <f t="shared" si="66"/>
        <v/>
      </c>
      <c r="AR71" s="95" t="str">
        <f t="shared" si="67"/>
        <v/>
      </c>
      <c r="AS71" s="447"/>
      <c r="AT71" s="95"/>
      <c r="AU71" s="151"/>
      <c r="AV71" s="177" t="str">
        <f t="shared" si="68"/>
        <v/>
      </c>
      <c r="AW71" s="95" t="str">
        <f t="shared" si="69"/>
        <v/>
      </c>
      <c r="AX71" s="447"/>
    </row>
    <row r="72" spans="2:50" hidden="1">
      <c r="B72" s="456"/>
      <c r="C72" s="95">
        <v>6</v>
      </c>
      <c r="D72" s="95"/>
      <c r="E72" s="95"/>
      <c r="F72" s="95"/>
      <c r="G72" s="177"/>
      <c r="H72" s="447"/>
      <c r="I72" s="153" t="str">
        <f t="shared" si="70"/>
        <v/>
      </c>
      <c r="J72" s="153" t="str">
        <f t="shared" si="70"/>
        <v/>
      </c>
      <c r="K72" s="154" t="str">
        <f t="shared" si="70"/>
        <v/>
      </c>
      <c r="L72" s="458"/>
      <c r="M72" s="153" t="str">
        <f t="shared" si="55"/>
        <v/>
      </c>
      <c r="N72" s="448"/>
      <c r="O72" s="448"/>
      <c r="P72" s="95"/>
      <c r="Q72" s="151"/>
      <c r="R72" s="177" t="str">
        <f t="shared" si="56"/>
        <v/>
      </c>
      <c r="S72" s="95" t="str">
        <f t="shared" si="57"/>
        <v/>
      </c>
      <c r="T72" s="447"/>
      <c r="U72" s="95"/>
      <c r="V72" s="151"/>
      <c r="W72" s="177" t="str">
        <f t="shared" si="58"/>
        <v/>
      </c>
      <c r="X72" s="95" t="str">
        <f t="shared" si="59"/>
        <v/>
      </c>
      <c r="Y72" s="447"/>
      <c r="Z72" s="95"/>
      <c r="AA72" s="151"/>
      <c r="AB72" s="177" t="str">
        <f t="shared" si="60"/>
        <v/>
      </c>
      <c r="AC72" s="95" t="str">
        <f t="shared" si="61"/>
        <v/>
      </c>
      <c r="AD72" s="447"/>
      <c r="AE72" s="95"/>
      <c r="AF72" s="151"/>
      <c r="AG72" s="177" t="str">
        <f t="shared" si="62"/>
        <v/>
      </c>
      <c r="AH72" s="95" t="str">
        <f t="shared" si="63"/>
        <v/>
      </c>
      <c r="AI72" s="447"/>
      <c r="AJ72" s="95"/>
      <c r="AK72" s="151"/>
      <c r="AL72" s="177" t="str">
        <f t="shared" si="64"/>
        <v/>
      </c>
      <c r="AM72" s="95" t="str">
        <f t="shared" si="65"/>
        <v/>
      </c>
      <c r="AN72" s="447"/>
      <c r="AO72" s="95"/>
      <c r="AP72" s="151"/>
      <c r="AQ72" s="177" t="str">
        <f t="shared" si="66"/>
        <v/>
      </c>
      <c r="AR72" s="95" t="str">
        <f t="shared" si="67"/>
        <v/>
      </c>
      <c r="AS72" s="447"/>
      <c r="AT72" s="95"/>
      <c r="AU72" s="151"/>
      <c r="AV72" s="177" t="str">
        <f t="shared" si="68"/>
        <v/>
      </c>
      <c r="AW72" s="95" t="str">
        <f t="shared" si="69"/>
        <v/>
      </c>
      <c r="AX72" s="447"/>
    </row>
    <row r="73" spans="2:50" hidden="1">
      <c r="B73" s="456"/>
      <c r="C73" s="95">
        <v>7</v>
      </c>
      <c r="D73" s="95"/>
      <c r="E73" s="95"/>
      <c r="F73" s="95"/>
      <c r="G73" s="177"/>
      <c r="H73" s="447"/>
      <c r="I73" s="153" t="str">
        <f t="shared" si="70"/>
        <v/>
      </c>
      <c r="J73" s="153" t="str">
        <f t="shared" si="70"/>
        <v/>
      </c>
      <c r="K73" s="154" t="str">
        <f t="shared" si="70"/>
        <v/>
      </c>
      <c r="L73" s="458"/>
      <c r="M73" s="153" t="str">
        <f t="shared" si="55"/>
        <v/>
      </c>
      <c r="N73" s="448"/>
      <c r="O73" s="448"/>
      <c r="P73" s="95"/>
      <c r="Q73" s="151"/>
      <c r="R73" s="177" t="str">
        <f t="shared" si="56"/>
        <v/>
      </c>
      <c r="S73" s="95" t="str">
        <f t="shared" si="57"/>
        <v/>
      </c>
      <c r="T73" s="447"/>
      <c r="U73" s="95"/>
      <c r="V73" s="151"/>
      <c r="W73" s="177" t="str">
        <f t="shared" si="58"/>
        <v/>
      </c>
      <c r="X73" s="95" t="str">
        <f t="shared" si="59"/>
        <v/>
      </c>
      <c r="Y73" s="447"/>
      <c r="Z73" s="95"/>
      <c r="AA73" s="151"/>
      <c r="AB73" s="177" t="str">
        <f t="shared" si="60"/>
        <v/>
      </c>
      <c r="AC73" s="95" t="str">
        <f t="shared" si="61"/>
        <v/>
      </c>
      <c r="AD73" s="447"/>
      <c r="AE73" s="95"/>
      <c r="AF73" s="151"/>
      <c r="AG73" s="177" t="str">
        <f t="shared" si="62"/>
        <v/>
      </c>
      <c r="AH73" s="95" t="str">
        <f t="shared" si="63"/>
        <v/>
      </c>
      <c r="AI73" s="447"/>
      <c r="AJ73" s="95"/>
      <c r="AK73" s="151"/>
      <c r="AL73" s="177" t="str">
        <f t="shared" si="64"/>
        <v/>
      </c>
      <c r="AM73" s="95" t="str">
        <f t="shared" si="65"/>
        <v/>
      </c>
      <c r="AN73" s="447"/>
      <c r="AO73" s="95"/>
      <c r="AP73" s="151"/>
      <c r="AQ73" s="177" t="str">
        <f t="shared" si="66"/>
        <v/>
      </c>
      <c r="AR73" s="95" t="str">
        <f t="shared" si="67"/>
        <v/>
      </c>
      <c r="AS73" s="447"/>
      <c r="AT73" s="95"/>
      <c r="AU73" s="151"/>
      <c r="AV73" s="177" t="str">
        <f t="shared" si="68"/>
        <v/>
      </c>
      <c r="AW73" s="95" t="str">
        <f t="shared" si="69"/>
        <v/>
      </c>
      <c r="AX73" s="447"/>
    </row>
    <row r="74" spans="2:50" hidden="1">
      <c r="B74" s="456"/>
      <c r="C74" s="95">
        <v>8</v>
      </c>
      <c r="D74" s="95"/>
      <c r="E74" s="95"/>
      <c r="F74" s="95"/>
      <c r="G74" s="177"/>
      <c r="H74" s="447"/>
      <c r="I74" s="153" t="str">
        <f t="shared" si="70"/>
        <v/>
      </c>
      <c r="J74" s="153" t="str">
        <f t="shared" si="70"/>
        <v/>
      </c>
      <c r="K74" s="154" t="str">
        <f t="shared" si="70"/>
        <v/>
      </c>
      <c r="L74" s="458"/>
      <c r="M74" s="153" t="str">
        <f t="shared" si="55"/>
        <v/>
      </c>
      <c r="N74" s="448"/>
      <c r="O74" s="448"/>
      <c r="P74" s="95"/>
      <c r="Q74" s="151"/>
      <c r="R74" s="177" t="str">
        <f t="shared" si="56"/>
        <v/>
      </c>
      <c r="S74" s="95" t="str">
        <f t="shared" si="57"/>
        <v/>
      </c>
      <c r="T74" s="447"/>
      <c r="U74" s="95"/>
      <c r="V74" s="151"/>
      <c r="W74" s="177" t="str">
        <f t="shared" si="58"/>
        <v/>
      </c>
      <c r="X74" s="95" t="str">
        <f t="shared" si="59"/>
        <v/>
      </c>
      <c r="Y74" s="447"/>
      <c r="Z74" s="95"/>
      <c r="AA74" s="151"/>
      <c r="AB74" s="177" t="str">
        <f t="shared" si="60"/>
        <v/>
      </c>
      <c r="AC74" s="95" t="str">
        <f t="shared" si="61"/>
        <v/>
      </c>
      <c r="AD74" s="447"/>
      <c r="AE74" s="95"/>
      <c r="AF74" s="151"/>
      <c r="AG74" s="177" t="str">
        <f t="shared" si="62"/>
        <v/>
      </c>
      <c r="AH74" s="95" t="str">
        <f t="shared" si="63"/>
        <v/>
      </c>
      <c r="AI74" s="447"/>
      <c r="AJ74" s="95"/>
      <c r="AK74" s="151"/>
      <c r="AL74" s="177" t="str">
        <f t="shared" si="64"/>
        <v/>
      </c>
      <c r="AM74" s="95" t="str">
        <f t="shared" si="65"/>
        <v/>
      </c>
      <c r="AN74" s="447"/>
      <c r="AO74" s="95"/>
      <c r="AP74" s="151"/>
      <c r="AQ74" s="177" t="str">
        <f t="shared" si="66"/>
        <v/>
      </c>
      <c r="AR74" s="95" t="str">
        <f t="shared" si="67"/>
        <v/>
      </c>
      <c r="AS74" s="447"/>
      <c r="AT74" s="95"/>
      <c r="AU74" s="151"/>
      <c r="AV74" s="177" t="str">
        <f t="shared" si="68"/>
        <v/>
      </c>
      <c r="AW74" s="95" t="str">
        <f t="shared" si="69"/>
        <v/>
      </c>
      <c r="AX74" s="447"/>
    </row>
    <row r="75" spans="2:50" hidden="1">
      <c r="B75" s="456"/>
      <c r="C75" s="95">
        <v>9</v>
      </c>
      <c r="D75" s="95"/>
      <c r="E75" s="95"/>
      <c r="F75" s="95"/>
      <c r="G75" s="177"/>
      <c r="H75" s="447"/>
      <c r="I75" s="153" t="str">
        <f t="shared" si="70"/>
        <v/>
      </c>
      <c r="J75" s="153" t="str">
        <f t="shared" si="70"/>
        <v/>
      </c>
      <c r="K75" s="154" t="str">
        <f t="shared" si="70"/>
        <v/>
      </c>
      <c r="L75" s="458"/>
      <c r="M75" s="153" t="str">
        <f t="shared" si="55"/>
        <v/>
      </c>
      <c r="N75" s="448"/>
      <c r="O75" s="448"/>
      <c r="P75" s="95"/>
      <c r="Q75" s="151"/>
      <c r="R75" s="177" t="str">
        <f t="shared" si="56"/>
        <v/>
      </c>
      <c r="S75" s="95" t="str">
        <f t="shared" si="57"/>
        <v/>
      </c>
      <c r="T75" s="447"/>
      <c r="U75" s="95"/>
      <c r="V75" s="151"/>
      <c r="W75" s="177" t="str">
        <f t="shared" si="58"/>
        <v/>
      </c>
      <c r="X75" s="95" t="str">
        <f t="shared" si="59"/>
        <v/>
      </c>
      <c r="Y75" s="447"/>
      <c r="Z75" s="95"/>
      <c r="AA75" s="151"/>
      <c r="AB75" s="177" t="str">
        <f t="shared" si="60"/>
        <v/>
      </c>
      <c r="AC75" s="95" t="str">
        <f t="shared" si="61"/>
        <v/>
      </c>
      <c r="AD75" s="447"/>
      <c r="AE75" s="95"/>
      <c r="AF75" s="151"/>
      <c r="AG75" s="177" t="str">
        <f t="shared" si="62"/>
        <v/>
      </c>
      <c r="AH75" s="95" t="str">
        <f t="shared" si="63"/>
        <v/>
      </c>
      <c r="AI75" s="447"/>
      <c r="AJ75" s="95"/>
      <c r="AK75" s="151"/>
      <c r="AL75" s="177" t="str">
        <f t="shared" si="64"/>
        <v/>
      </c>
      <c r="AM75" s="95" t="str">
        <f t="shared" si="65"/>
        <v/>
      </c>
      <c r="AN75" s="447"/>
      <c r="AO75" s="95"/>
      <c r="AP75" s="151"/>
      <c r="AQ75" s="177" t="str">
        <f t="shared" si="66"/>
        <v/>
      </c>
      <c r="AR75" s="95" t="str">
        <f t="shared" si="67"/>
        <v/>
      </c>
      <c r="AS75" s="447"/>
      <c r="AT75" s="95"/>
      <c r="AU75" s="151"/>
      <c r="AV75" s="177" t="str">
        <f t="shared" si="68"/>
        <v/>
      </c>
      <c r="AW75" s="95" t="str">
        <f t="shared" si="69"/>
        <v/>
      </c>
      <c r="AX75" s="447"/>
    </row>
    <row r="76" spans="2:50" hidden="1">
      <c r="B76" s="456"/>
      <c r="C76" s="95">
        <v>10</v>
      </c>
      <c r="D76" s="95"/>
      <c r="E76" s="95"/>
      <c r="F76" s="95"/>
      <c r="G76" s="177"/>
      <c r="H76" s="447"/>
      <c r="I76" s="153" t="str">
        <f t="shared" si="70"/>
        <v/>
      </c>
      <c r="J76" s="153" t="str">
        <f t="shared" si="70"/>
        <v/>
      </c>
      <c r="K76" s="154" t="str">
        <f t="shared" si="70"/>
        <v/>
      </c>
      <c r="L76" s="458"/>
      <c r="M76" s="153" t="str">
        <f t="shared" si="55"/>
        <v/>
      </c>
      <c r="N76" s="448"/>
      <c r="O76" s="448"/>
      <c r="P76" s="95"/>
      <c r="Q76" s="151"/>
      <c r="R76" s="177" t="str">
        <f t="shared" si="56"/>
        <v/>
      </c>
      <c r="S76" s="95" t="str">
        <f t="shared" si="57"/>
        <v/>
      </c>
      <c r="T76" s="447"/>
      <c r="U76" s="95"/>
      <c r="V76" s="151"/>
      <c r="W76" s="177" t="str">
        <f t="shared" si="58"/>
        <v/>
      </c>
      <c r="X76" s="95" t="str">
        <f t="shared" si="59"/>
        <v/>
      </c>
      <c r="Y76" s="447"/>
      <c r="Z76" s="95"/>
      <c r="AA76" s="151"/>
      <c r="AB76" s="177" t="str">
        <f t="shared" si="60"/>
        <v/>
      </c>
      <c r="AC76" s="95" t="str">
        <f t="shared" si="61"/>
        <v/>
      </c>
      <c r="AD76" s="447"/>
      <c r="AE76" s="95"/>
      <c r="AF76" s="151"/>
      <c r="AG76" s="177" t="str">
        <f t="shared" si="62"/>
        <v/>
      </c>
      <c r="AH76" s="95" t="str">
        <f t="shared" si="63"/>
        <v/>
      </c>
      <c r="AI76" s="447"/>
      <c r="AJ76" s="95"/>
      <c r="AK76" s="151"/>
      <c r="AL76" s="177" t="str">
        <f t="shared" si="64"/>
        <v/>
      </c>
      <c r="AM76" s="95" t="str">
        <f t="shared" si="65"/>
        <v/>
      </c>
      <c r="AN76" s="447"/>
      <c r="AO76" s="95"/>
      <c r="AP76" s="151"/>
      <c r="AQ76" s="177" t="str">
        <f t="shared" si="66"/>
        <v/>
      </c>
      <c r="AR76" s="95" t="str">
        <f t="shared" si="67"/>
        <v/>
      </c>
      <c r="AS76" s="447"/>
      <c r="AT76" s="95"/>
      <c r="AU76" s="151"/>
      <c r="AV76" s="177" t="str">
        <f t="shared" si="68"/>
        <v/>
      </c>
      <c r="AW76" s="95" t="str">
        <f t="shared" si="69"/>
        <v/>
      </c>
      <c r="AX76" s="447"/>
    </row>
    <row r="77" spans="2:50" hidden="1">
      <c r="B77" s="456"/>
      <c r="C77" s="95">
        <v>11</v>
      </c>
      <c r="D77" s="95"/>
      <c r="E77" s="95"/>
      <c r="F77" s="95"/>
      <c r="G77" s="177"/>
      <c r="H77" s="447"/>
      <c r="I77" s="153" t="str">
        <f t="shared" si="70"/>
        <v/>
      </c>
      <c r="J77" s="153" t="str">
        <f t="shared" si="70"/>
        <v/>
      </c>
      <c r="K77" s="154" t="str">
        <f t="shared" si="70"/>
        <v/>
      </c>
      <c r="L77" s="458"/>
      <c r="M77" s="153" t="str">
        <f t="shared" si="55"/>
        <v/>
      </c>
      <c r="N77" s="448"/>
      <c r="O77" s="448"/>
      <c r="P77" s="95"/>
      <c r="Q77" s="151"/>
      <c r="R77" s="177" t="str">
        <f t="shared" si="56"/>
        <v/>
      </c>
      <c r="S77" s="95" t="str">
        <f t="shared" si="57"/>
        <v/>
      </c>
      <c r="T77" s="447"/>
      <c r="U77" s="95"/>
      <c r="V77" s="151"/>
      <c r="W77" s="177" t="str">
        <f t="shared" si="58"/>
        <v/>
      </c>
      <c r="X77" s="95" t="str">
        <f t="shared" si="59"/>
        <v/>
      </c>
      <c r="Y77" s="447"/>
      <c r="Z77" s="95"/>
      <c r="AA77" s="151"/>
      <c r="AB77" s="177" t="str">
        <f t="shared" si="60"/>
        <v/>
      </c>
      <c r="AC77" s="95" t="str">
        <f t="shared" si="61"/>
        <v/>
      </c>
      <c r="AD77" s="447"/>
      <c r="AE77" s="95"/>
      <c r="AF77" s="151"/>
      <c r="AG77" s="177" t="str">
        <f t="shared" si="62"/>
        <v/>
      </c>
      <c r="AH77" s="95" t="str">
        <f t="shared" si="63"/>
        <v/>
      </c>
      <c r="AI77" s="447"/>
      <c r="AJ77" s="95"/>
      <c r="AK77" s="151"/>
      <c r="AL77" s="177" t="str">
        <f t="shared" si="64"/>
        <v/>
      </c>
      <c r="AM77" s="95" t="str">
        <f t="shared" si="65"/>
        <v/>
      </c>
      <c r="AN77" s="447"/>
      <c r="AO77" s="95"/>
      <c r="AP77" s="151"/>
      <c r="AQ77" s="177" t="str">
        <f t="shared" si="66"/>
        <v/>
      </c>
      <c r="AR77" s="95" t="str">
        <f t="shared" si="67"/>
        <v/>
      </c>
      <c r="AS77" s="447"/>
      <c r="AT77" s="95"/>
      <c r="AU77" s="151"/>
      <c r="AV77" s="177" t="str">
        <f t="shared" si="68"/>
        <v/>
      </c>
      <c r="AW77" s="95" t="str">
        <f t="shared" si="69"/>
        <v/>
      </c>
      <c r="AX77" s="447"/>
    </row>
    <row r="78" spans="2:50" hidden="1">
      <c r="B78" s="456"/>
      <c r="C78" s="95">
        <v>12</v>
      </c>
      <c r="D78" s="95"/>
      <c r="E78" s="95"/>
      <c r="F78" s="95"/>
      <c r="G78" s="177"/>
      <c r="H78" s="447"/>
      <c r="I78" s="153" t="str">
        <f t="shared" si="70"/>
        <v/>
      </c>
      <c r="J78" s="153" t="str">
        <f t="shared" si="70"/>
        <v/>
      </c>
      <c r="K78" s="154" t="str">
        <f t="shared" si="70"/>
        <v/>
      </c>
      <c r="L78" s="458"/>
      <c r="M78" s="153" t="str">
        <f t="shared" si="55"/>
        <v/>
      </c>
      <c r="N78" s="448"/>
      <c r="O78" s="448"/>
      <c r="P78" s="95"/>
      <c r="Q78" s="151"/>
      <c r="R78" s="177" t="str">
        <f t="shared" si="56"/>
        <v/>
      </c>
      <c r="S78" s="95" t="str">
        <f t="shared" si="57"/>
        <v/>
      </c>
      <c r="T78" s="447"/>
      <c r="U78" s="95"/>
      <c r="V78" s="151"/>
      <c r="W78" s="177" t="str">
        <f t="shared" si="58"/>
        <v/>
      </c>
      <c r="X78" s="95" t="str">
        <f t="shared" si="59"/>
        <v/>
      </c>
      <c r="Y78" s="447"/>
      <c r="Z78" s="95"/>
      <c r="AA78" s="151"/>
      <c r="AB78" s="177" t="str">
        <f t="shared" si="60"/>
        <v/>
      </c>
      <c r="AC78" s="95" t="str">
        <f t="shared" si="61"/>
        <v/>
      </c>
      <c r="AD78" s="447"/>
      <c r="AE78" s="95"/>
      <c r="AF78" s="151"/>
      <c r="AG78" s="177" t="str">
        <f t="shared" si="62"/>
        <v/>
      </c>
      <c r="AH78" s="95" t="str">
        <f t="shared" si="63"/>
        <v/>
      </c>
      <c r="AI78" s="447"/>
      <c r="AJ78" s="95"/>
      <c r="AK78" s="151"/>
      <c r="AL78" s="177" t="str">
        <f t="shared" si="64"/>
        <v/>
      </c>
      <c r="AM78" s="95" t="str">
        <f t="shared" si="65"/>
        <v/>
      </c>
      <c r="AN78" s="447"/>
      <c r="AO78" s="95"/>
      <c r="AP78" s="151"/>
      <c r="AQ78" s="177" t="str">
        <f t="shared" si="66"/>
        <v/>
      </c>
      <c r="AR78" s="95" t="str">
        <f t="shared" si="67"/>
        <v/>
      </c>
      <c r="AS78" s="447"/>
      <c r="AT78" s="95"/>
      <c r="AU78" s="151"/>
      <c r="AV78" s="177" t="str">
        <f t="shared" si="68"/>
        <v/>
      </c>
      <c r="AW78" s="95" t="str">
        <f t="shared" si="69"/>
        <v/>
      </c>
      <c r="AX78" s="447"/>
    </row>
    <row r="79" spans="2:50" hidden="1">
      <c r="B79" s="456"/>
      <c r="C79" s="95">
        <v>13</v>
      </c>
      <c r="D79" s="95"/>
      <c r="E79" s="95"/>
      <c r="F79" s="95"/>
      <c r="G79" s="177"/>
      <c r="H79" s="447"/>
      <c r="I79" s="153" t="str">
        <f t="shared" si="70"/>
        <v/>
      </c>
      <c r="J79" s="153" t="str">
        <f t="shared" si="70"/>
        <v/>
      </c>
      <c r="K79" s="154" t="str">
        <f t="shared" si="70"/>
        <v/>
      </c>
      <c r="L79" s="458"/>
      <c r="M79" s="153" t="str">
        <f t="shared" si="55"/>
        <v/>
      </c>
      <c r="N79" s="448"/>
      <c r="O79" s="448"/>
      <c r="P79" s="95"/>
      <c r="Q79" s="151"/>
      <c r="R79" s="177" t="str">
        <f t="shared" si="56"/>
        <v/>
      </c>
      <c r="S79" s="95" t="str">
        <f t="shared" si="57"/>
        <v/>
      </c>
      <c r="T79" s="447"/>
      <c r="U79" s="95"/>
      <c r="V79" s="151"/>
      <c r="W79" s="177" t="str">
        <f t="shared" si="58"/>
        <v/>
      </c>
      <c r="X79" s="95" t="str">
        <f t="shared" si="59"/>
        <v/>
      </c>
      <c r="Y79" s="447"/>
      <c r="Z79" s="95"/>
      <c r="AA79" s="151"/>
      <c r="AB79" s="177" t="str">
        <f t="shared" si="60"/>
        <v/>
      </c>
      <c r="AC79" s="95" t="str">
        <f t="shared" si="61"/>
        <v/>
      </c>
      <c r="AD79" s="447"/>
      <c r="AE79" s="95"/>
      <c r="AF79" s="151"/>
      <c r="AG79" s="177" t="str">
        <f t="shared" si="62"/>
        <v/>
      </c>
      <c r="AH79" s="95" t="str">
        <f t="shared" si="63"/>
        <v/>
      </c>
      <c r="AI79" s="447"/>
      <c r="AJ79" s="95"/>
      <c r="AK79" s="151"/>
      <c r="AL79" s="177" t="str">
        <f t="shared" si="64"/>
        <v/>
      </c>
      <c r="AM79" s="95" t="str">
        <f t="shared" si="65"/>
        <v/>
      </c>
      <c r="AN79" s="447"/>
      <c r="AO79" s="95"/>
      <c r="AP79" s="151"/>
      <c r="AQ79" s="177" t="str">
        <f t="shared" si="66"/>
        <v/>
      </c>
      <c r="AR79" s="95" t="str">
        <f t="shared" si="67"/>
        <v/>
      </c>
      <c r="AS79" s="447"/>
      <c r="AT79" s="95"/>
      <c r="AU79" s="151"/>
      <c r="AV79" s="177" t="str">
        <f t="shared" si="68"/>
        <v/>
      </c>
      <c r="AW79" s="95" t="str">
        <f t="shared" si="69"/>
        <v/>
      </c>
      <c r="AX79" s="447"/>
    </row>
    <row r="80" spans="2:50" hidden="1">
      <c r="B80" s="456"/>
      <c r="C80" s="95">
        <v>14</v>
      </c>
      <c r="D80" s="95"/>
      <c r="E80" s="95"/>
      <c r="F80" s="95"/>
      <c r="G80" s="177"/>
      <c r="H80" s="447"/>
      <c r="I80" s="153" t="str">
        <f t="shared" si="70"/>
        <v/>
      </c>
      <c r="J80" s="153" t="str">
        <f t="shared" si="70"/>
        <v/>
      </c>
      <c r="K80" s="154" t="str">
        <f t="shared" si="70"/>
        <v/>
      </c>
      <c r="L80" s="458"/>
      <c r="M80" s="153" t="str">
        <f t="shared" si="55"/>
        <v/>
      </c>
      <c r="N80" s="448"/>
      <c r="O80" s="448"/>
      <c r="P80" s="95"/>
      <c r="Q80" s="151"/>
      <c r="R80" s="177" t="str">
        <f t="shared" si="56"/>
        <v/>
      </c>
      <c r="S80" s="95" t="str">
        <f t="shared" si="57"/>
        <v/>
      </c>
      <c r="T80" s="447"/>
      <c r="U80" s="95"/>
      <c r="V80" s="151"/>
      <c r="W80" s="177" t="str">
        <f t="shared" si="58"/>
        <v/>
      </c>
      <c r="X80" s="95" t="str">
        <f t="shared" si="59"/>
        <v/>
      </c>
      <c r="Y80" s="447"/>
      <c r="Z80" s="95"/>
      <c r="AA80" s="151"/>
      <c r="AB80" s="177" t="str">
        <f t="shared" si="60"/>
        <v/>
      </c>
      <c r="AC80" s="95" t="str">
        <f t="shared" si="61"/>
        <v/>
      </c>
      <c r="AD80" s="447"/>
      <c r="AE80" s="95"/>
      <c r="AF80" s="151"/>
      <c r="AG80" s="177" t="str">
        <f t="shared" si="62"/>
        <v/>
      </c>
      <c r="AH80" s="95" t="str">
        <f t="shared" si="63"/>
        <v/>
      </c>
      <c r="AI80" s="447"/>
      <c r="AJ80" s="95"/>
      <c r="AK80" s="151"/>
      <c r="AL80" s="177" t="str">
        <f t="shared" si="64"/>
        <v/>
      </c>
      <c r="AM80" s="95" t="str">
        <f t="shared" si="65"/>
        <v/>
      </c>
      <c r="AN80" s="447"/>
      <c r="AO80" s="95"/>
      <c r="AP80" s="151"/>
      <c r="AQ80" s="177" t="str">
        <f t="shared" si="66"/>
        <v/>
      </c>
      <c r="AR80" s="95" t="str">
        <f t="shared" si="67"/>
        <v/>
      </c>
      <c r="AS80" s="447"/>
      <c r="AT80" s="95"/>
      <c r="AU80" s="151"/>
      <c r="AV80" s="177" t="str">
        <f t="shared" si="68"/>
        <v/>
      </c>
      <c r="AW80" s="95" t="str">
        <f t="shared" si="69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177"/>
      <c r="H81" s="447"/>
      <c r="I81" s="153" t="str">
        <f t="shared" si="70"/>
        <v/>
      </c>
      <c r="J81" s="153" t="str">
        <f t="shared" si="70"/>
        <v/>
      </c>
      <c r="K81" s="154" t="str">
        <f t="shared" si="70"/>
        <v/>
      </c>
      <c r="L81" s="459"/>
      <c r="M81" s="153" t="str">
        <f t="shared" si="55"/>
        <v/>
      </c>
      <c r="N81" s="448"/>
      <c r="O81" s="448"/>
      <c r="P81" s="95"/>
      <c r="Q81" s="151"/>
      <c r="R81" s="177" t="str">
        <f t="shared" si="56"/>
        <v/>
      </c>
      <c r="S81" s="95" t="str">
        <f t="shared" si="57"/>
        <v/>
      </c>
      <c r="T81" s="447"/>
      <c r="U81" s="95"/>
      <c r="V81" s="151"/>
      <c r="W81" s="177" t="str">
        <f t="shared" si="58"/>
        <v/>
      </c>
      <c r="X81" s="95" t="str">
        <f t="shared" si="59"/>
        <v/>
      </c>
      <c r="Y81" s="447"/>
      <c r="Z81" s="95"/>
      <c r="AA81" s="151"/>
      <c r="AB81" s="177" t="str">
        <f t="shared" si="60"/>
        <v/>
      </c>
      <c r="AC81" s="95" t="str">
        <f t="shared" si="61"/>
        <v/>
      </c>
      <c r="AD81" s="447"/>
      <c r="AE81" s="95"/>
      <c r="AF81" s="151"/>
      <c r="AG81" s="177" t="str">
        <f t="shared" si="62"/>
        <v/>
      </c>
      <c r="AH81" s="95" t="str">
        <f t="shared" si="63"/>
        <v/>
      </c>
      <c r="AI81" s="447"/>
      <c r="AJ81" s="95"/>
      <c r="AK81" s="151"/>
      <c r="AL81" s="177" t="str">
        <f t="shared" si="64"/>
        <v/>
      </c>
      <c r="AM81" s="95" t="str">
        <f t="shared" si="65"/>
        <v/>
      </c>
      <c r="AN81" s="447"/>
      <c r="AO81" s="95"/>
      <c r="AP81" s="151"/>
      <c r="AQ81" s="177" t="str">
        <f t="shared" si="66"/>
        <v/>
      </c>
      <c r="AR81" s="95" t="str">
        <f t="shared" si="67"/>
        <v/>
      </c>
      <c r="AS81" s="447"/>
      <c r="AT81" s="95"/>
      <c r="AU81" s="151"/>
      <c r="AV81" s="177" t="str">
        <f t="shared" si="68"/>
        <v/>
      </c>
      <c r="AW81" s="95" t="str">
        <f t="shared" si="69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48" t="s">
        <v>164</v>
      </c>
      <c r="C87" s="95">
        <v>1</v>
      </c>
      <c r="D87" s="95"/>
      <c r="E87" s="95"/>
      <c r="F87" s="95"/>
      <c r="G87" s="177" t="e">
        <f>F87/E87</f>
        <v>#DIV/0!</v>
      </c>
      <c r="H87" s="447" t="e">
        <f>AVERAGE(G87:G101)</f>
        <v>#DIV/0!</v>
      </c>
      <c r="I87" s="153" t="str">
        <f t="shared" ref="I87:K89" si="71">IFERROR(AVERAGE(P87,U87,Z87,AE87,AJ87,AO87,AT87),"")</f>
        <v/>
      </c>
      <c r="J87" s="153" t="str">
        <f t="shared" si="71"/>
        <v/>
      </c>
      <c r="K87" s="154" t="str">
        <f t="shared" si="71"/>
        <v/>
      </c>
      <c r="L87" s="457" t="str">
        <f>IFERROR(AVERAGE(K87:K101),"-")</f>
        <v>-</v>
      </c>
      <c r="M87" s="153" t="str">
        <f>IFERROR(RANK(K87, K$87:K$101),"")</f>
        <v/>
      </c>
      <c r="N87" s="448"/>
      <c r="O87" s="448"/>
      <c r="P87" s="95"/>
      <c r="Q87" s="95"/>
      <c r="R87" s="177" t="str">
        <f>IFERROR(Q87/P87,"")</f>
        <v/>
      </c>
      <c r="S87" s="95" t="str">
        <f>IFERROR(RANK(R87, R$87:R$101),"")</f>
        <v/>
      </c>
      <c r="T87" s="447" t="e">
        <f>AVERAGE(R87:R101)</f>
        <v>#DIV/0!</v>
      </c>
      <c r="U87" s="95"/>
      <c r="V87" s="95"/>
      <c r="W87" s="177" t="str">
        <f>IFERROR(V87/U87,"")</f>
        <v/>
      </c>
      <c r="X87" s="95" t="str">
        <f>IFERROR(RANK(W87, W$87:W$101),"")</f>
        <v/>
      </c>
      <c r="Y87" s="447" t="e">
        <f>AVERAGE(W87:W101)</f>
        <v>#DIV/0!</v>
      </c>
      <c r="Z87" s="95"/>
      <c r="AA87" s="95"/>
      <c r="AB87" s="177" t="str">
        <f>IFERROR(AA87/Z87,"")</f>
        <v/>
      </c>
      <c r="AC87" s="95" t="str">
        <f>IFERROR(RANK(AB87, AB$87:AB$101),"")</f>
        <v/>
      </c>
      <c r="AD87" s="447" t="e">
        <f>AVERAGE(AB87:AB101)</f>
        <v>#DIV/0!</v>
      </c>
      <c r="AE87" s="95"/>
      <c r="AF87" s="95"/>
      <c r="AG87" s="177" t="str">
        <f>IFERROR(AF87/AE87,"")</f>
        <v/>
      </c>
      <c r="AH87" s="95" t="str">
        <f>IFERROR(RANK(AG87, AG$87:AG$101),"")</f>
        <v/>
      </c>
      <c r="AI87" s="447" t="e">
        <f>AVERAGE(AG87:AG101)</f>
        <v>#DIV/0!</v>
      </c>
      <c r="AJ87" s="95"/>
      <c r="AK87" s="95"/>
      <c r="AL87" s="177" t="str">
        <f>IFERROR(AK87/AJ87,"")</f>
        <v/>
      </c>
      <c r="AM87" s="95" t="str">
        <f>IFERROR(RANK(AL87, AL$87:AL$101),"")</f>
        <v/>
      </c>
      <c r="AN87" s="447" t="e">
        <f>AVERAGE(AL87:AL101)</f>
        <v>#DIV/0!</v>
      </c>
      <c r="AO87" s="95"/>
      <c r="AP87" s="95"/>
      <c r="AQ87" s="177" t="str">
        <f>IFERROR(AP87/AO87,"")</f>
        <v/>
      </c>
      <c r="AR87" s="95" t="str">
        <f>IFERROR(RANK(AQ87, AQ$87:AQ$101),"")</f>
        <v/>
      </c>
      <c r="AS87" s="447" t="e">
        <f>AVERAGE(AQ87:AQ101)</f>
        <v>#DIV/0!</v>
      </c>
      <c r="AT87" s="95"/>
      <c r="AU87" s="95"/>
      <c r="AV87" s="177" t="str">
        <f>IFERROR(AU87/AT87,"")</f>
        <v/>
      </c>
      <c r="AW87" s="95" t="str">
        <f>IFERROR(RANK(AV87, AV$87:AV$101),"")</f>
        <v/>
      </c>
      <c r="AX87" s="447" t="e">
        <f>AVERAGE(AV87:AV101)</f>
        <v>#DIV/0!</v>
      </c>
    </row>
    <row r="88" spans="2:50" hidden="1">
      <c r="B88" s="456"/>
      <c r="C88" s="95">
        <v>2</v>
      </c>
      <c r="D88" s="95"/>
      <c r="E88" s="95"/>
      <c r="F88" s="95"/>
      <c r="G88" s="177"/>
      <c r="H88" s="447"/>
      <c r="I88" s="153" t="str">
        <f t="shared" si="71"/>
        <v/>
      </c>
      <c r="J88" s="153" t="str">
        <f t="shared" si="71"/>
        <v/>
      </c>
      <c r="K88" s="154" t="str">
        <f t="shared" si="71"/>
        <v/>
      </c>
      <c r="L88" s="458"/>
      <c r="M88" s="153" t="str">
        <f t="shared" ref="M88:M101" si="72">IFERROR(RANK(K88, K$87:K$101),"")</f>
        <v/>
      </c>
      <c r="N88" s="448"/>
      <c r="O88" s="448"/>
      <c r="P88" s="95"/>
      <c r="Q88" s="95"/>
      <c r="R88" s="177" t="str">
        <f t="shared" ref="R88:R101" si="73">IFERROR(Q88/P88,"")</f>
        <v/>
      </c>
      <c r="S88" s="95" t="str">
        <f t="shared" ref="S88:S101" si="74">IFERROR(RANK(R88, R$87:R$101),"")</f>
        <v/>
      </c>
      <c r="T88" s="447"/>
      <c r="U88" s="95"/>
      <c r="V88" s="95"/>
      <c r="W88" s="177" t="str">
        <f t="shared" ref="W88:W101" si="75">IFERROR(V88/U88,"")</f>
        <v/>
      </c>
      <c r="X88" s="95" t="str">
        <f t="shared" ref="X88:X101" si="76">IFERROR(RANK(W88, W$87:W$101),"")</f>
        <v/>
      </c>
      <c r="Y88" s="447"/>
      <c r="Z88" s="95"/>
      <c r="AA88" s="95"/>
      <c r="AB88" s="177" t="str">
        <f t="shared" ref="AB88:AB101" si="77">IFERROR(AA88/Z88,"")</f>
        <v/>
      </c>
      <c r="AC88" s="95" t="str">
        <f t="shared" ref="AC88:AC101" si="78">IFERROR(RANK(AB88, AB$87:AB$101),"")</f>
        <v/>
      </c>
      <c r="AD88" s="447"/>
      <c r="AE88" s="95"/>
      <c r="AF88" s="95"/>
      <c r="AG88" s="177" t="str">
        <f t="shared" ref="AG88:AG101" si="79">IFERROR(AF88/AE88,"")</f>
        <v/>
      </c>
      <c r="AH88" s="95" t="str">
        <f t="shared" ref="AH88:AH101" si="80">IFERROR(RANK(AG88, AG$87:AG$101),"")</f>
        <v/>
      </c>
      <c r="AI88" s="447"/>
      <c r="AJ88" s="95"/>
      <c r="AK88" s="95"/>
      <c r="AL88" s="177" t="str">
        <f t="shared" ref="AL88:AL101" si="81">IFERROR(AK88/AJ88,"")</f>
        <v/>
      </c>
      <c r="AM88" s="95" t="str">
        <f t="shared" ref="AM88:AM101" si="82">IFERROR(RANK(AL88, AL$87:AL$101),"")</f>
        <v/>
      </c>
      <c r="AN88" s="447"/>
      <c r="AO88" s="95"/>
      <c r="AP88" s="95"/>
      <c r="AQ88" s="177" t="str">
        <f t="shared" ref="AQ88:AQ101" si="83">IFERROR(AP88/AO88,"")</f>
        <v/>
      </c>
      <c r="AR88" s="95" t="str">
        <f t="shared" ref="AR88:AR101" si="84">IFERROR(RANK(AQ88, AQ$87:AQ$101),"")</f>
        <v/>
      </c>
      <c r="AS88" s="447"/>
      <c r="AT88" s="95"/>
      <c r="AU88" s="95"/>
      <c r="AV88" s="177" t="str">
        <f t="shared" ref="AV88:AV101" si="85">IFERROR(AU88/AT88,"")</f>
        <v/>
      </c>
      <c r="AW88" s="95" t="str">
        <f t="shared" ref="AW88:AW101" si="86">IFERROR(RANK(AV88, AV$87:AV$101),"")</f>
        <v/>
      </c>
      <c r="AX88" s="447"/>
    </row>
    <row r="89" spans="2:50" hidden="1">
      <c r="B89" s="456"/>
      <c r="C89" s="95">
        <v>3</v>
      </c>
      <c r="D89" s="95"/>
      <c r="E89" s="95"/>
      <c r="F89" s="95"/>
      <c r="G89" s="177"/>
      <c r="H89" s="447"/>
      <c r="I89" s="153" t="str">
        <f t="shared" si="71"/>
        <v/>
      </c>
      <c r="J89" s="153" t="str">
        <f t="shared" si="71"/>
        <v/>
      </c>
      <c r="K89" s="154" t="str">
        <f t="shared" si="71"/>
        <v/>
      </c>
      <c r="L89" s="458"/>
      <c r="M89" s="153" t="str">
        <f t="shared" si="72"/>
        <v/>
      </c>
      <c r="N89" s="448"/>
      <c r="O89" s="448"/>
      <c r="P89" s="95"/>
      <c r="Q89" s="95"/>
      <c r="R89" s="177" t="str">
        <f t="shared" si="73"/>
        <v/>
      </c>
      <c r="S89" s="95" t="str">
        <f t="shared" si="74"/>
        <v/>
      </c>
      <c r="T89" s="447"/>
      <c r="U89" s="95"/>
      <c r="V89" s="95"/>
      <c r="W89" s="177" t="str">
        <f t="shared" si="75"/>
        <v/>
      </c>
      <c r="X89" s="95" t="str">
        <f t="shared" si="76"/>
        <v/>
      </c>
      <c r="Y89" s="447"/>
      <c r="Z89" s="95"/>
      <c r="AA89" s="95"/>
      <c r="AB89" s="177" t="str">
        <f t="shared" si="77"/>
        <v/>
      </c>
      <c r="AC89" s="95" t="str">
        <f t="shared" si="78"/>
        <v/>
      </c>
      <c r="AD89" s="447"/>
      <c r="AE89" s="95"/>
      <c r="AF89" s="95"/>
      <c r="AG89" s="177" t="str">
        <f t="shared" si="79"/>
        <v/>
      </c>
      <c r="AH89" s="95" t="str">
        <f t="shared" si="80"/>
        <v/>
      </c>
      <c r="AI89" s="447"/>
      <c r="AJ89" s="95"/>
      <c r="AK89" s="95"/>
      <c r="AL89" s="177" t="str">
        <f t="shared" si="81"/>
        <v/>
      </c>
      <c r="AM89" s="95" t="str">
        <f t="shared" si="82"/>
        <v/>
      </c>
      <c r="AN89" s="447"/>
      <c r="AO89" s="95"/>
      <c r="AP89" s="95"/>
      <c r="AQ89" s="177" t="str">
        <f t="shared" si="83"/>
        <v/>
      </c>
      <c r="AR89" s="95" t="str">
        <f t="shared" si="84"/>
        <v/>
      </c>
      <c r="AS89" s="447"/>
      <c r="AT89" s="95"/>
      <c r="AU89" s="95"/>
      <c r="AV89" s="177" t="str">
        <f t="shared" si="85"/>
        <v/>
      </c>
      <c r="AW89" s="95" t="str">
        <f t="shared" si="86"/>
        <v/>
      </c>
      <c r="AX89" s="447"/>
    </row>
    <row r="90" spans="2:50" hidden="1">
      <c r="B90" s="456"/>
      <c r="C90" s="95">
        <v>4</v>
      </c>
      <c r="D90" s="95"/>
      <c r="E90" s="95"/>
      <c r="F90" s="95"/>
      <c r="G90" s="177"/>
      <c r="H90" s="447"/>
      <c r="I90" s="153" t="str">
        <f>IFERROR(AVERAGE(P90,U90,Z90,AE90,AJ90,AO90,AT90),"")</f>
        <v/>
      </c>
      <c r="J90" s="153" t="str">
        <f>IFERROR(AVERAGE(Q90,V90,AA90,AF90,AK90,AP90,AU90),"")</f>
        <v/>
      </c>
      <c r="K90" s="154" t="str">
        <f>IFERROR(AVERAGE(R90,W90,AB90,AG90,AL90,AQ90,AV90),"")</f>
        <v/>
      </c>
      <c r="L90" s="458"/>
      <c r="M90" s="153" t="str">
        <f t="shared" si="72"/>
        <v/>
      </c>
      <c r="N90" s="448"/>
      <c r="O90" s="448"/>
      <c r="P90" s="95"/>
      <c r="Q90" s="95"/>
      <c r="R90" s="177" t="str">
        <f t="shared" si="73"/>
        <v/>
      </c>
      <c r="S90" s="95" t="str">
        <f t="shared" si="74"/>
        <v/>
      </c>
      <c r="T90" s="447"/>
      <c r="U90" s="95"/>
      <c r="V90" s="95"/>
      <c r="W90" s="177" t="str">
        <f t="shared" si="75"/>
        <v/>
      </c>
      <c r="X90" s="95" t="str">
        <f t="shared" si="76"/>
        <v/>
      </c>
      <c r="Y90" s="447"/>
      <c r="Z90" s="95"/>
      <c r="AA90" s="95"/>
      <c r="AB90" s="177" t="str">
        <f t="shared" si="77"/>
        <v/>
      </c>
      <c r="AC90" s="95" t="str">
        <f t="shared" si="78"/>
        <v/>
      </c>
      <c r="AD90" s="447"/>
      <c r="AE90" s="95"/>
      <c r="AF90" s="95"/>
      <c r="AG90" s="177" t="str">
        <f t="shared" si="79"/>
        <v/>
      </c>
      <c r="AH90" s="95" t="str">
        <f t="shared" si="80"/>
        <v/>
      </c>
      <c r="AI90" s="447"/>
      <c r="AJ90" s="95"/>
      <c r="AK90" s="95"/>
      <c r="AL90" s="177" t="str">
        <f t="shared" si="81"/>
        <v/>
      </c>
      <c r="AM90" s="95" t="str">
        <f t="shared" si="82"/>
        <v/>
      </c>
      <c r="AN90" s="447"/>
      <c r="AO90" s="95"/>
      <c r="AP90" s="95"/>
      <c r="AQ90" s="177" t="str">
        <f t="shared" si="83"/>
        <v/>
      </c>
      <c r="AR90" s="95" t="str">
        <f t="shared" si="84"/>
        <v/>
      </c>
      <c r="AS90" s="447"/>
      <c r="AT90" s="95"/>
      <c r="AU90" s="95"/>
      <c r="AV90" s="177" t="str">
        <f t="shared" si="85"/>
        <v/>
      </c>
      <c r="AW90" s="95" t="str">
        <f t="shared" si="86"/>
        <v/>
      </c>
      <c r="AX90" s="447"/>
    </row>
    <row r="91" spans="2:50" hidden="1">
      <c r="B91" s="456"/>
      <c r="C91" s="95">
        <v>5</v>
      </c>
      <c r="D91" s="95"/>
      <c r="E91" s="95"/>
      <c r="F91" s="95"/>
      <c r="G91" s="177"/>
      <c r="H91" s="447"/>
      <c r="I91" s="153" t="str">
        <f t="shared" ref="I91:K101" si="87">IFERROR(AVERAGE(P91,U91,Z91,AE91,AJ91,AO91,AT91),"")</f>
        <v/>
      </c>
      <c r="J91" s="153" t="str">
        <f t="shared" si="87"/>
        <v/>
      </c>
      <c r="K91" s="154" t="str">
        <f t="shared" si="87"/>
        <v/>
      </c>
      <c r="L91" s="458"/>
      <c r="M91" s="153" t="str">
        <f t="shared" si="72"/>
        <v/>
      </c>
      <c r="N91" s="448"/>
      <c r="O91" s="448"/>
      <c r="P91" s="95"/>
      <c r="Q91" s="95"/>
      <c r="R91" s="177" t="str">
        <f t="shared" si="73"/>
        <v/>
      </c>
      <c r="S91" s="95" t="str">
        <f t="shared" si="74"/>
        <v/>
      </c>
      <c r="T91" s="447"/>
      <c r="U91" s="95"/>
      <c r="V91" s="95"/>
      <c r="W91" s="177" t="str">
        <f t="shared" si="75"/>
        <v/>
      </c>
      <c r="X91" s="95" t="str">
        <f t="shared" si="76"/>
        <v/>
      </c>
      <c r="Y91" s="447"/>
      <c r="Z91" s="95"/>
      <c r="AA91" s="95"/>
      <c r="AB91" s="177" t="str">
        <f t="shared" si="77"/>
        <v/>
      </c>
      <c r="AC91" s="95" t="str">
        <f t="shared" si="78"/>
        <v/>
      </c>
      <c r="AD91" s="447"/>
      <c r="AE91" s="95"/>
      <c r="AF91" s="95"/>
      <c r="AG91" s="177" t="str">
        <f t="shared" si="79"/>
        <v/>
      </c>
      <c r="AH91" s="95" t="str">
        <f t="shared" si="80"/>
        <v/>
      </c>
      <c r="AI91" s="447"/>
      <c r="AJ91" s="95"/>
      <c r="AK91" s="95"/>
      <c r="AL91" s="177" t="str">
        <f t="shared" si="81"/>
        <v/>
      </c>
      <c r="AM91" s="95" t="str">
        <f t="shared" si="82"/>
        <v/>
      </c>
      <c r="AN91" s="447"/>
      <c r="AO91" s="95"/>
      <c r="AP91" s="95"/>
      <c r="AQ91" s="177" t="str">
        <f t="shared" si="83"/>
        <v/>
      </c>
      <c r="AR91" s="95" t="str">
        <f t="shared" si="84"/>
        <v/>
      </c>
      <c r="AS91" s="447"/>
      <c r="AT91" s="95"/>
      <c r="AU91" s="95"/>
      <c r="AV91" s="177" t="str">
        <f t="shared" si="85"/>
        <v/>
      </c>
      <c r="AW91" s="95" t="str">
        <f t="shared" si="86"/>
        <v/>
      </c>
      <c r="AX91" s="447"/>
    </row>
    <row r="92" spans="2:50" hidden="1">
      <c r="B92" s="456"/>
      <c r="C92" s="95">
        <v>6</v>
      </c>
      <c r="D92" s="95"/>
      <c r="E92" s="95"/>
      <c r="F92" s="95"/>
      <c r="G92" s="177"/>
      <c r="H92" s="447"/>
      <c r="I92" s="153" t="str">
        <f t="shared" si="87"/>
        <v/>
      </c>
      <c r="J92" s="153" t="str">
        <f t="shared" si="87"/>
        <v/>
      </c>
      <c r="K92" s="154" t="str">
        <f t="shared" si="87"/>
        <v/>
      </c>
      <c r="L92" s="458"/>
      <c r="M92" s="153" t="str">
        <f t="shared" si="72"/>
        <v/>
      </c>
      <c r="N92" s="448"/>
      <c r="O92" s="448"/>
      <c r="P92" s="95"/>
      <c r="Q92" s="95"/>
      <c r="R92" s="177" t="str">
        <f t="shared" si="73"/>
        <v/>
      </c>
      <c r="S92" s="95" t="str">
        <f t="shared" si="74"/>
        <v/>
      </c>
      <c r="T92" s="447"/>
      <c r="U92" s="95"/>
      <c r="V92" s="95"/>
      <c r="W92" s="177" t="str">
        <f t="shared" si="75"/>
        <v/>
      </c>
      <c r="X92" s="95" t="str">
        <f t="shared" si="76"/>
        <v/>
      </c>
      <c r="Y92" s="447"/>
      <c r="Z92" s="95"/>
      <c r="AA92" s="95"/>
      <c r="AB92" s="177" t="str">
        <f t="shared" si="77"/>
        <v/>
      </c>
      <c r="AC92" s="95" t="str">
        <f t="shared" si="78"/>
        <v/>
      </c>
      <c r="AD92" s="447"/>
      <c r="AE92" s="95"/>
      <c r="AF92" s="95"/>
      <c r="AG92" s="177" t="str">
        <f t="shared" si="79"/>
        <v/>
      </c>
      <c r="AH92" s="95" t="str">
        <f t="shared" si="80"/>
        <v/>
      </c>
      <c r="AI92" s="447"/>
      <c r="AJ92" s="95"/>
      <c r="AK92" s="95"/>
      <c r="AL92" s="177" t="str">
        <f t="shared" si="81"/>
        <v/>
      </c>
      <c r="AM92" s="95" t="str">
        <f t="shared" si="82"/>
        <v/>
      </c>
      <c r="AN92" s="447"/>
      <c r="AO92" s="95"/>
      <c r="AP92" s="95"/>
      <c r="AQ92" s="177" t="str">
        <f t="shared" si="83"/>
        <v/>
      </c>
      <c r="AR92" s="95" t="str">
        <f t="shared" si="84"/>
        <v/>
      </c>
      <c r="AS92" s="447"/>
      <c r="AT92" s="95"/>
      <c r="AU92" s="95"/>
      <c r="AV92" s="177" t="str">
        <f t="shared" si="85"/>
        <v/>
      </c>
      <c r="AW92" s="95" t="str">
        <f t="shared" si="86"/>
        <v/>
      </c>
      <c r="AX92" s="447"/>
    </row>
    <row r="93" spans="2:50" hidden="1">
      <c r="B93" s="456"/>
      <c r="C93" s="95">
        <v>7</v>
      </c>
      <c r="D93" s="95"/>
      <c r="E93" s="95"/>
      <c r="F93" s="95"/>
      <c r="G93" s="177"/>
      <c r="H93" s="447"/>
      <c r="I93" s="153" t="str">
        <f t="shared" si="87"/>
        <v/>
      </c>
      <c r="J93" s="153" t="str">
        <f t="shared" si="87"/>
        <v/>
      </c>
      <c r="K93" s="154" t="str">
        <f t="shared" si="87"/>
        <v/>
      </c>
      <c r="L93" s="458"/>
      <c r="M93" s="153" t="str">
        <f t="shared" si="72"/>
        <v/>
      </c>
      <c r="N93" s="448"/>
      <c r="O93" s="448"/>
      <c r="P93" s="95"/>
      <c r="Q93" s="95"/>
      <c r="R93" s="177" t="str">
        <f t="shared" si="73"/>
        <v/>
      </c>
      <c r="S93" s="95" t="str">
        <f t="shared" si="74"/>
        <v/>
      </c>
      <c r="T93" s="447"/>
      <c r="U93" s="95"/>
      <c r="V93" s="95"/>
      <c r="W93" s="177" t="str">
        <f t="shared" si="75"/>
        <v/>
      </c>
      <c r="X93" s="95" t="str">
        <f t="shared" si="76"/>
        <v/>
      </c>
      <c r="Y93" s="447"/>
      <c r="Z93" s="95"/>
      <c r="AA93" s="95"/>
      <c r="AB93" s="177" t="str">
        <f t="shared" si="77"/>
        <v/>
      </c>
      <c r="AC93" s="95" t="str">
        <f t="shared" si="78"/>
        <v/>
      </c>
      <c r="AD93" s="447"/>
      <c r="AE93" s="95"/>
      <c r="AF93" s="95"/>
      <c r="AG93" s="177" t="str">
        <f t="shared" si="79"/>
        <v/>
      </c>
      <c r="AH93" s="95" t="str">
        <f t="shared" si="80"/>
        <v/>
      </c>
      <c r="AI93" s="447"/>
      <c r="AJ93" s="95"/>
      <c r="AK93" s="95"/>
      <c r="AL93" s="177" t="str">
        <f t="shared" si="81"/>
        <v/>
      </c>
      <c r="AM93" s="95" t="str">
        <f t="shared" si="82"/>
        <v/>
      </c>
      <c r="AN93" s="447"/>
      <c r="AO93" s="95"/>
      <c r="AP93" s="95"/>
      <c r="AQ93" s="177" t="str">
        <f t="shared" si="83"/>
        <v/>
      </c>
      <c r="AR93" s="95" t="str">
        <f t="shared" si="84"/>
        <v/>
      </c>
      <c r="AS93" s="447"/>
      <c r="AT93" s="95"/>
      <c r="AU93" s="95"/>
      <c r="AV93" s="177" t="str">
        <f t="shared" si="85"/>
        <v/>
      </c>
      <c r="AW93" s="95" t="str">
        <f t="shared" si="86"/>
        <v/>
      </c>
      <c r="AX93" s="447"/>
    </row>
    <row r="94" spans="2:50" hidden="1">
      <c r="B94" s="456"/>
      <c r="C94" s="95">
        <v>8</v>
      </c>
      <c r="D94" s="95"/>
      <c r="E94" s="95"/>
      <c r="F94" s="95"/>
      <c r="G94" s="177"/>
      <c r="H94" s="447"/>
      <c r="I94" s="153" t="str">
        <f t="shared" si="87"/>
        <v/>
      </c>
      <c r="J94" s="153" t="str">
        <f t="shared" si="87"/>
        <v/>
      </c>
      <c r="K94" s="154" t="str">
        <f t="shared" si="87"/>
        <v/>
      </c>
      <c r="L94" s="458"/>
      <c r="M94" s="153" t="str">
        <f t="shared" si="72"/>
        <v/>
      </c>
      <c r="N94" s="448"/>
      <c r="O94" s="448"/>
      <c r="P94" s="95"/>
      <c r="Q94" s="95"/>
      <c r="R94" s="177" t="str">
        <f t="shared" si="73"/>
        <v/>
      </c>
      <c r="S94" s="95" t="str">
        <f t="shared" si="74"/>
        <v/>
      </c>
      <c r="T94" s="447"/>
      <c r="U94" s="95"/>
      <c r="V94" s="95"/>
      <c r="W94" s="177" t="str">
        <f t="shared" si="75"/>
        <v/>
      </c>
      <c r="X94" s="95" t="str">
        <f t="shared" si="76"/>
        <v/>
      </c>
      <c r="Y94" s="447"/>
      <c r="Z94" s="95"/>
      <c r="AA94" s="95"/>
      <c r="AB94" s="177" t="str">
        <f t="shared" si="77"/>
        <v/>
      </c>
      <c r="AC94" s="95" t="str">
        <f t="shared" si="78"/>
        <v/>
      </c>
      <c r="AD94" s="447"/>
      <c r="AE94" s="95"/>
      <c r="AF94" s="95"/>
      <c r="AG94" s="177" t="str">
        <f t="shared" si="79"/>
        <v/>
      </c>
      <c r="AH94" s="95" t="str">
        <f t="shared" si="80"/>
        <v/>
      </c>
      <c r="AI94" s="447"/>
      <c r="AJ94" s="95"/>
      <c r="AK94" s="95"/>
      <c r="AL94" s="177" t="str">
        <f t="shared" si="81"/>
        <v/>
      </c>
      <c r="AM94" s="95" t="str">
        <f t="shared" si="82"/>
        <v/>
      </c>
      <c r="AN94" s="447"/>
      <c r="AO94" s="95"/>
      <c r="AP94" s="95"/>
      <c r="AQ94" s="177" t="str">
        <f t="shared" si="83"/>
        <v/>
      </c>
      <c r="AR94" s="95" t="str">
        <f t="shared" si="84"/>
        <v/>
      </c>
      <c r="AS94" s="447"/>
      <c r="AT94" s="95"/>
      <c r="AU94" s="95"/>
      <c r="AV94" s="177" t="str">
        <f t="shared" si="85"/>
        <v/>
      </c>
      <c r="AW94" s="95" t="str">
        <f t="shared" si="86"/>
        <v/>
      </c>
      <c r="AX94" s="447"/>
    </row>
    <row r="95" spans="2:50" hidden="1">
      <c r="B95" s="456"/>
      <c r="C95" s="95">
        <v>9</v>
      </c>
      <c r="D95" s="95"/>
      <c r="E95" s="95"/>
      <c r="F95" s="95"/>
      <c r="G95" s="177"/>
      <c r="H95" s="447"/>
      <c r="I95" s="153" t="str">
        <f t="shared" si="87"/>
        <v/>
      </c>
      <c r="J95" s="153" t="str">
        <f t="shared" si="87"/>
        <v/>
      </c>
      <c r="K95" s="154" t="str">
        <f t="shared" si="87"/>
        <v/>
      </c>
      <c r="L95" s="458"/>
      <c r="M95" s="153" t="str">
        <f t="shared" si="72"/>
        <v/>
      </c>
      <c r="N95" s="448"/>
      <c r="O95" s="448"/>
      <c r="P95" s="95"/>
      <c r="Q95" s="95"/>
      <c r="R95" s="177" t="str">
        <f t="shared" si="73"/>
        <v/>
      </c>
      <c r="S95" s="95" t="str">
        <f t="shared" si="74"/>
        <v/>
      </c>
      <c r="T95" s="447"/>
      <c r="U95" s="95"/>
      <c r="V95" s="95"/>
      <c r="W95" s="177" t="str">
        <f t="shared" si="75"/>
        <v/>
      </c>
      <c r="X95" s="95" t="str">
        <f t="shared" si="76"/>
        <v/>
      </c>
      <c r="Y95" s="447"/>
      <c r="Z95" s="95"/>
      <c r="AA95" s="95"/>
      <c r="AB95" s="177" t="str">
        <f t="shared" si="77"/>
        <v/>
      </c>
      <c r="AC95" s="95" t="str">
        <f t="shared" si="78"/>
        <v/>
      </c>
      <c r="AD95" s="447"/>
      <c r="AE95" s="95"/>
      <c r="AF95" s="95"/>
      <c r="AG95" s="177" t="str">
        <f t="shared" si="79"/>
        <v/>
      </c>
      <c r="AH95" s="95" t="str">
        <f t="shared" si="80"/>
        <v/>
      </c>
      <c r="AI95" s="447"/>
      <c r="AJ95" s="95"/>
      <c r="AK95" s="95"/>
      <c r="AL95" s="177" t="str">
        <f t="shared" si="81"/>
        <v/>
      </c>
      <c r="AM95" s="95" t="str">
        <f t="shared" si="82"/>
        <v/>
      </c>
      <c r="AN95" s="447"/>
      <c r="AO95" s="95"/>
      <c r="AP95" s="95"/>
      <c r="AQ95" s="177" t="str">
        <f t="shared" si="83"/>
        <v/>
      </c>
      <c r="AR95" s="95" t="str">
        <f t="shared" si="84"/>
        <v/>
      </c>
      <c r="AS95" s="447"/>
      <c r="AT95" s="95"/>
      <c r="AU95" s="95"/>
      <c r="AV95" s="177" t="str">
        <f t="shared" si="85"/>
        <v/>
      </c>
      <c r="AW95" s="95" t="str">
        <f t="shared" si="86"/>
        <v/>
      </c>
      <c r="AX95" s="447"/>
    </row>
    <row r="96" spans="2:50" hidden="1">
      <c r="B96" s="456"/>
      <c r="C96" s="95">
        <v>10</v>
      </c>
      <c r="D96" s="95"/>
      <c r="E96" s="95"/>
      <c r="F96" s="95"/>
      <c r="G96" s="177"/>
      <c r="H96" s="447"/>
      <c r="I96" s="153" t="str">
        <f t="shared" si="87"/>
        <v/>
      </c>
      <c r="J96" s="153" t="str">
        <f t="shared" si="87"/>
        <v/>
      </c>
      <c r="K96" s="154" t="str">
        <f t="shared" si="87"/>
        <v/>
      </c>
      <c r="L96" s="458"/>
      <c r="M96" s="153" t="str">
        <f t="shared" si="72"/>
        <v/>
      </c>
      <c r="N96" s="448"/>
      <c r="O96" s="448"/>
      <c r="P96" s="95"/>
      <c r="Q96" s="95"/>
      <c r="R96" s="177" t="str">
        <f t="shared" si="73"/>
        <v/>
      </c>
      <c r="S96" s="95" t="str">
        <f t="shared" si="74"/>
        <v/>
      </c>
      <c r="T96" s="447"/>
      <c r="U96" s="95"/>
      <c r="V96" s="95"/>
      <c r="W96" s="177" t="str">
        <f t="shared" si="75"/>
        <v/>
      </c>
      <c r="X96" s="95" t="str">
        <f t="shared" si="76"/>
        <v/>
      </c>
      <c r="Y96" s="447"/>
      <c r="Z96" s="95"/>
      <c r="AA96" s="95"/>
      <c r="AB96" s="177" t="str">
        <f t="shared" si="77"/>
        <v/>
      </c>
      <c r="AC96" s="95" t="str">
        <f t="shared" si="78"/>
        <v/>
      </c>
      <c r="AD96" s="447"/>
      <c r="AE96" s="95"/>
      <c r="AF96" s="95"/>
      <c r="AG96" s="177" t="str">
        <f t="shared" si="79"/>
        <v/>
      </c>
      <c r="AH96" s="95" t="str">
        <f t="shared" si="80"/>
        <v/>
      </c>
      <c r="AI96" s="447"/>
      <c r="AJ96" s="95"/>
      <c r="AK96" s="95"/>
      <c r="AL96" s="177" t="str">
        <f t="shared" si="81"/>
        <v/>
      </c>
      <c r="AM96" s="95" t="str">
        <f t="shared" si="82"/>
        <v/>
      </c>
      <c r="AN96" s="447"/>
      <c r="AO96" s="95"/>
      <c r="AP96" s="95"/>
      <c r="AQ96" s="177" t="str">
        <f t="shared" si="83"/>
        <v/>
      </c>
      <c r="AR96" s="95" t="str">
        <f t="shared" si="84"/>
        <v/>
      </c>
      <c r="AS96" s="447"/>
      <c r="AT96" s="95"/>
      <c r="AU96" s="95"/>
      <c r="AV96" s="177" t="str">
        <f t="shared" si="85"/>
        <v/>
      </c>
      <c r="AW96" s="95" t="str">
        <f t="shared" si="86"/>
        <v/>
      </c>
      <c r="AX96" s="447"/>
    </row>
    <row r="97" spans="2:50" hidden="1">
      <c r="B97" s="456"/>
      <c r="C97" s="95">
        <v>11</v>
      </c>
      <c r="D97" s="95"/>
      <c r="E97" s="95"/>
      <c r="F97" s="95"/>
      <c r="G97" s="177"/>
      <c r="H97" s="447"/>
      <c r="I97" s="153" t="str">
        <f t="shared" si="87"/>
        <v/>
      </c>
      <c r="J97" s="153" t="str">
        <f t="shared" si="87"/>
        <v/>
      </c>
      <c r="K97" s="154" t="str">
        <f t="shared" si="87"/>
        <v/>
      </c>
      <c r="L97" s="458"/>
      <c r="M97" s="153" t="str">
        <f t="shared" si="72"/>
        <v/>
      </c>
      <c r="N97" s="448"/>
      <c r="O97" s="448"/>
      <c r="P97" s="95"/>
      <c r="Q97" s="95"/>
      <c r="R97" s="177" t="str">
        <f t="shared" si="73"/>
        <v/>
      </c>
      <c r="S97" s="95" t="str">
        <f t="shared" si="74"/>
        <v/>
      </c>
      <c r="T97" s="447"/>
      <c r="U97" s="95"/>
      <c r="V97" s="95"/>
      <c r="W97" s="177" t="str">
        <f t="shared" si="75"/>
        <v/>
      </c>
      <c r="X97" s="95" t="str">
        <f t="shared" si="76"/>
        <v/>
      </c>
      <c r="Y97" s="447"/>
      <c r="Z97" s="95"/>
      <c r="AA97" s="95"/>
      <c r="AB97" s="177" t="str">
        <f t="shared" si="77"/>
        <v/>
      </c>
      <c r="AC97" s="95" t="str">
        <f t="shared" si="78"/>
        <v/>
      </c>
      <c r="AD97" s="447"/>
      <c r="AE97" s="95"/>
      <c r="AF97" s="95"/>
      <c r="AG97" s="177" t="str">
        <f t="shared" si="79"/>
        <v/>
      </c>
      <c r="AH97" s="95" t="str">
        <f t="shared" si="80"/>
        <v/>
      </c>
      <c r="AI97" s="447"/>
      <c r="AJ97" s="95"/>
      <c r="AK97" s="95"/>
      <c r="AL97" s="177" t="str">
        <f t="shared" si="81"/>
        <v/>
      </c>
      <c r="AM97" s="95" t="str">
        <f t="shared" si="82"/>
        <v/>
      </c>
      <c r="AN97" s="447"/>
      <c r="AO97" s="95"/>
      <c r="AP97" s="95"/>
      <c r="AQ97" s="177" t="str">
        <f t="shared" si="83"/>
        <v/>
      </c>
      <c r="AR97" s="95" t="str">
        <f t="shared" si="84"/>
        <v/>
      </c>
      <c r="AS97" s="447"/>
      <c r="AT97" s="95"/>
      <c r="AU97" s="95"/>
      <c r="AV97" s="177" t="str">
        <f t="shared" si="85"/>
        <v/>
      </c>
      <c r="AW97" s="95" t="str">
        <f t="shared" si="86"/>
        <v/>
      </c>
      <c r="AX97" s="447"/>
    </row>
    <row r="98" spans="2:50" hidden="1">
      <c r="B98" s="456"/>
      <c r="C98" s="95">
        <v>12</v>
      </c>
      <c r="D98" s="95"/>
      <c r="E98" s="95"/>
      <c r="F98" s="95"/>
      <c r="G98" s="177"/>
      <c r="H98" s="447"/>
      <c r="I98" s="153" t="str">
        <f t="shared" si="87"/>
        <v/>
      </c>
      <c r="J98" s="153" t="str">
        <f t="shared" si="87"/>
        <v/>
      </c>
      <c r="K98" s="154" t="str">
        <f t="shared" si="87"/>
        <v/>
      </c>
      <c r="L98" s="458"/>
      <c r="M98" s="153" t="str">
        <f t="shared" si="72"/>
        <v/>
      </c>
      <c r="N98" s="448"/>
      <c r="O98" s="448"/>
      <c r="P98" s="95"/>
      <c r="Q98" s="95"/>
      <c r="R98" s="177" t="str">
        <f t="shared" si="73"/>
        <v/>
      </c>
      <c r="S98" s="95" t="str">
        <f t="shared" si="74"/>
        <v/>
      </c>
      <c r="T98" s="447"/>
      <c r="U98" s="95"/>
      <c r="V98" s="95"/>
      <c r="W98" s="177" t="str">
        <f t="shared" si="75"/>
        <v/>
      </c>
      <c r="X98" s="95" t="str">
        <f t="shared" si="76"/>
        <v/>
      </c>
      <c r="Y98" s="447"/>
      <c r="Z98" s="95"/>
      <c r="AA98" s="95"/>
      <c r="AB98" s="177" t="str">
        <f t="shared" si="77"/>
        <v/>
      </c>
      <c r="AC98" s="95" t="str">
        <f t="shared" si="78"/>
        <v/>
      </c>
      <c r="AD98" s="447"/>
      <c r="AE98" s="95"/>
      <c r="AF98" s="95"/>
      <c r="AG98" s="177" t="str">
        <f t="shared" si="79"/>
        <v/>
      </c>
      <c r="AH98" s="95" t="str">
        <f t="shared" si="80"/>
        <v/>
      </c>
      <c r="AI98" s="447"/>
      <c r="AJ98" s="95"/>
      <c r="AK98" s="95"/>
      <c r="AL98" s="177" t="str">
        <f t="shared" si="81"/>
        <v/>
      </c>
      <c r="AM98" s="95" t="str">
        <f t="shared" si="82"/>
        <v/>
      </c>
      <c r="AN98" s="447"/>
      <c r="AO98" s="95"/>
      <c r="AP98" s="95"/>
      <c r="AQ98" s="177" t="str">
        <f t="shared" si="83"/>
        <v/>
      </c>
      <c r="AR98" s="95" t="str">
        <f t="shared" si="84"/>
        <v/>
      </c>
      <c r="AS98" s="447"/>
      <c r="AT98" s="95"/>
      <c r="AU98" s="95"/>
      <c r="AV98" s="177" t="str">
        <f t="shared" si="85"/>
        <v/>
      </c>
      <c r="AW98" s="95" t="str">
        <f t="shared" si="86"/>
        <v/>
      </c>
      <c r="AX98" s="447"/>
    </row>
    <row r="99" spans="2:50" hidden="1">
      <c r="B99" s="456"/>
      <c r="C99" s="95">
        <v>13</v>
      </c>
      <c r="D99" s="95"/>
      <c r="E99" s="95"/>
      <c r="F99" s="95"/>
      <c r="G99" s="177"/>
      <c r="H99" s="447"/>
      <c r="I99" s="153" t="str">
        <f t="shared" si="87"/>
        <v/>
      </c>
      <c r="J99" s="153" t="str">
        <f t="shared" si="87"/>
        <v/>
      </c>
      <c r="K99" s="154" t="str">
        <f t="shared" si="87"/>
        <v/>
      </c>
      <c r="L99" s="458"/>
      <c r="M99" s="153" t="str">
        <f t="shared" si="72"/>
        <v/>
      </c>
      <c r="N99" s="448"/>
      <c r="O99" s="448"/>
      <c r="P99" s="95"/>
      <c r="Q99" s="95"/>
      <c r="R99" s="177" t="str">
        <f t="shared" si="73"/>
        <v/>
      </c>
      <c r="S99" s="95" t="str">
        <f t="shared" si="74"/>
        <v/>
      </c>
      <c r="T99" s="447"/>
      <c r="U99" s="95"/>
      <c r="V99" s="95"/>
      <c r="W99" s="177" t="str">
        <f t="shared" si="75"/>
        <v/>
      </c>
      <c r="X99" s="95" t="str">
        <f t="shared" si="76"/>
        <v/>
      </c>
      <c r="Y99" s="447"/>
      <c r="Z99" s="95"/>
      <c r="AA99" s="95"/>
      <c r="AB99" s="177" t="str">
        <f t="shared" si="77"/>
        <v/>
      </c>
      <c r="AC99" s="95" t="str">
        <f t="shared" si="78"/>
        <v/>
      </c>
      <c r="AD99" s="447"/>
      <c r="AE99" s="95"/>
      <c r="AF99" s="95"/>
      <c r="AG99" s="177" t="str">
        <f t="shared" si="79"/>
        <v/>
      </c>
      <c r="AH99" s="95" t="str">
        <f t="shared" si="80"/>
        <v/>
      </c>
      <c r="AI99" s="447"/>
      <c r="AJ99" s="95"/>
      <c r="AK99" s="95"/>
      <c r="AL99" s="177" t="str">
        <f t="shared" si="81"/>
        <v/>
      </c>
      <c r="AM99" s="95" t="str">
        <f t="shared" si="82"/>
        <v/>
      </c>
      <c r="AN99" s="447"/>
      <c r="AO99" s="95"/>
      <c r="AP99" s="95"/>
      <c r="AQ99" s="177" t="str">
        <f t="shared" si="83"/>
        <v/>
      </c>
      <c r="AR99" s="95" t="str">
        <f t="shared" si="84"/>
        <v/>
      </c>
      <c r="AS99" s="447"/>
      <c r="AT99" s="95"/>
      <c r="AU99" s="95"/>
      <c r="AV99" s="177" t="str">
        <f t="shared" si="85"/>
        <v/>
      </c>
      <c r="AW99" s="95" t="str">
        <f t="shared" si="86"/>
        <v/>
      </c>
      <c r="AX99" s="447"/>
    </row>
    <row r="100" spans="2:50" hidden="1">
      <c r="B100" s="456"/>
      <c r="C100" s="95">
        <v>14</v>
      </c>
      <c r="D100" s="95"/>
      <c r="E100" s="95"/>
      <c r="F100" s="95"/>
      <c r="G100" s="177"/>
      <c r="H100" s="447"/>
      <c r="I100" s="153" t="str">
        <f t="shared" si="87"/>
        <v/>
      </c>
      <c r="J100" s="153" t="str">
        <f t="shared" si="87"/>
        <v/>
      </c>
      <c r="K100" s="154" t="str">
        <f t="shared" si="87"/>
        <v/>
      </c>
      <c r="L100" s="458"/>
      <c r="M100" s="153" t="str">
        <f t="shared" si="72"/>
        <v/>
      </c>
      <c r="N100" s="448"/>
      <c r="O100" s="448"/>
      <c r="P100" s="95"/>
      <c r="Q100" s="95"/>
      <c r="R100" s="177" t="str">
        <f t="shared" si="73"/>
        <v/>
      </c>
      <c r="S100" s="95" t="str">
        <f t="shared" si="74"/>
        <v/>
      </c>
      <c r="T100" s="447"/>
      <c r="U100" s="95"/>
      <c r="V100" s="95"/>
      <c r="W100" s="177" t="str">
        <f t="shared" si="75"/>
        <v/>
      </c>
      <c r="X100" s="95" t="str">
        <f t="shared" si="76"/>
        <v/>
      </c>
      <c r="Y100" s="447"/>
      <c r="Z100" s="95"/>
      <c r="AA100" s="95"/>
      <c r="AB100" s="177" t="str">
        <f t="shared" si="77"/>
        <v/>
      </c>
      <c r="AC100" s="95" t="str">
        <f t="shared" si="78"/>
        <v/>
      </c>
      <c r="AD100" s="447"/>
      <c r="AE100" s="95"/>
      <c r="AF100" s="95"/>
      <c r="AG100" s="177" t="str">
        <f t="shared" si="79"/>
        <v/>
      </c>
      <c r="AH100" s="95" t="str">
        <f t="shared" si="80"/>
        <v/>
      </c>
      <c r="AI100" s="447"/>
      <c r="AJ100" s="95"/>
      <c r="AK100" s="95"/>
      <c r="AL100" s="177" t="str">
        <f t="shared" si="81"/>
        <v/>
      </c>
      <c r="AM100" s="95" t="str">
        <f t="shared" si="82"/>
        <v/>
      </c>
      <c r="AN100" s="447"/>
      <c r="AO100" s="95"/>
      <c r="AP100" s="95"/>
      <c r="AQ100" s="177" t="str">
        <f t="shared" si="83"/>
        <v/>
      </c>
      <c r="AR100" s="95" t="str">
        <f t="shared" si="84"/>
        <v/>
      </c>
      <c r="AS100" s="447"/>
      <c r="AT100" s="95"/>
      <c r="AU100" s="95"/>
      <c r="AV100" s="177" t="str">
        <f t="shared" si="85"/>
        <v/>
      </c>
      <c r="AW100" s="95" t="str">
        <f t="shared" si="86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177"/>
      <c r="H101" s="447"/>
      <c r="I101" s="153" t="str">
        <f t="shared" si="87"/>
        <v/>
      </c>
      <c r="J101" s="153" t="str">
        <f t="shared" si="87"/>
        <v/>
      </c>
      <c r="K101" s="154" t="str">
        <f t="shared" si="87"/>
        <v/>
      </c>
      <c r="L101" s="459"/>
      <c r="M101" s="153" t="str">
        <f t="shared" si="72"/>
        <v/>
      </c>
      <c r="N101" s="448"/>
      <c r="O101" s="448"/>
      <c r="P101" s="95"/>
      <c r="Q101" s="95"/>
      <c r="R101" s="177" t="str">
        <f t="shared" si="73"/>
        <v/>
      </c>
      <c r="S101" s="95" t="str">
        <f t="shared" si="74"/>
        <v/>
      </c>
      <c r="T101" s="447"/>
      <c r="U101" s="95"/>
      <c r="V101" s="95"/>
      <c r="W101" s="177" t="str">
        <f t="shared" si="75"/>
        <v/>
      </c>
      <c r="X101" s="95" t="str">
        <f t="shared" si="76"/>
        <v/>
      </c>
      <c r="Y101" s="447"/>
      <c r="Z101" s="95"/>
      <c r="AA101" s="95"/>
      <c r="AB101" s="177" t="str">
        <f t="shared" si="77"/>
        <v/>
      </c>
      <c r="AC101" s="95" t="str">
        <f t="shared" si="78"/>
        <v/>
      </c>
      <c r="AD101" s="447"/>
      <c r="AE101" s="95"/>
      <c r="AF101" s="95"/>
      <c r="AG101" s="177" t="str">
        <f t="shared" si="79"/>
        <v/>
      </c>
      <c r="AH101" s="95" t="str">
        <f t="shared" si="80"/>
        <v/>
      </c>
      <c r="AI101" s="447"/>
      <c r="AJ101" s="95"/>
      <c r="AK101" s="95"/>
      <c r="AL101" s="177" t="str">
        <f t="shared" si="81"/>
        <v/>
      </c>
      <c r="AM101" s="95" t="str">
        <f t="shared" si="82"/>
        <v/>
      </c>
      <c r="AN101" s="447"/>
      <c r="AO101" s="95"/>
      <c r="AP101" s="95"/>
      <c r="AQ101" s="177" t="str">
        <f t="shared" si="83"/>
        <v/>
      </c>
      <c r="AR101" s="95" t="str">
        <f t="shared" si="84"/>
        <v/>
      </c>
      <c r="AS101" s="447"/>
      <c r="AT101" s="95"/>
      <c r="AU101" s="95"/>
      <c r="AV101" s="177" t="str">
        <f t="shared" si="85"/>
        <v/>
      </c>
      <c r="AW101" s="95" t="str">
        <f t="shared" si="86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48" t="s">
        <v>164</v>
      </c>
      <c r="C107" s="95">
        <v>1</v>
      </c>
      <c r="D107" s="95"/>
      <c r="E107" s="95"/>
      <c r="F107" s="95"/>
      <c r="G107" s="177" t="e">
        <f>F107/E107</f>
        <v>#DIV/0!</v>
      </c>
      <c r="H107" s="447" t="e">
        <f>AVERAGE(G107:G121)</f>
        <v>#DIV/0!</v>
      </c>
      <c r="I107" s="153" t="str">
        <f t="shared" ref="I107:K109" si="88">IFERROR(AVERAGE(P107,U107,Z107,AE107,AJ107,AO107,AT107),"")</f>
        <v/>
      </c>
      <c r="J107" s="153" t="str">
        <f t="shared" si="88"/>
        <v/>
      </c>
      <c r="K107" s="154" t="str">
        <f t="shared" si="88"/>
        <v/>
      </c>
      <c r="L107" s="457" t="str">
        <f>IFERROR(AVERAGE(K107:K121),"-")</f>
        <v>-</v>
      </c>
      <c r="M107" s="153" t="str">
        <f>IFERROR(RANK(K107, K$107:K$121),"")</f>
        <v/>
      </c>
      <c r="N107" s="448"/>
      <c r="O107" s="448"/>
      <c r="P107" s="95"/>
      <c r="Q107" s="95"/>
      <c r="R107" s="177" t="str">
        <f>IFERROR(Q107/P107,"")</f>
        <v/>
      </c>
      <c r="S107" s="95" t="str">
        <f>IFERROR(RANK(R107, R$107:R$121),"")</f>
        <v/>
      </c>
      <c r="T107" s="447" t="e">
        <f>AVERAGE(R107:R121)</f>
        <v>#DIV/0!</v>
      </c>
      <c r="U107" s="95"/>
      <c r="V107" s="95"/>
      <c r="W107" s="177" t="str">
        <f>IFERROR(V107/U107,"")</f>
        <v/>
      </c>
      <c r="X107" s="95" t="str">
        <f>IFERROR(RANK(W107, W$107:W$121),"")</f>
        <v/>
      </c>
      <c r="Y107" s="447" t="e">
        <f>AVERAGE(W107:W121)</f>
        <v>#DIV/0!</v>
      </c>
      <c r="Z107" s="95"/>
      <c r="AA107" s="95"/>
      <c r="AB107" s="177" t="str">
        <f>IFERROR(AA107/Z107,"")</f>
        <v/>
      </c>
      <c r="AC107" s="95" t="str">
        <f>IFERROR(RANK(AB107, AB$107:AB$121),"")</f>
        <v/>
      </c>
      <c r="AD107" s="447" t="e">
        <f>AVERAGE(AB107:AB121)</f>
        <v>#DIV/0!</v>
      </c>
      <c r="AE107" s="95"/>
      <c r="AF107" s="95"/>
      <c r="AG107" s="177" t="str">
        <f>IFERROR(AF107/AE107,"")</f>
        <v/>
      </c>
      <c r="AH107" s="95" t="str">
        <f>IFERROR(RANK(AG107, AG$107:AG$121),"")</f>
        <v/>
      </c>
      <c r="AI107" s="447" t="e">
        <f>AVERAGE(AG107:AG121)</f>
        <v>#DIV/0!</v>
      </c>
      <c r="AJ107" s="95"/>
      <c r="AK107" s="95"/>
      <c r="AL107" s="177" t="str">
        <f>IFERROR(AK107/AJ107,"")</f>
        <v/>
      </c>
      <c r="AM107" s="95" t="str">
        <f>IFERROR(RANK(AL107, AL$107:AL$121),"")</f>
        <v/>
      </c>
      <c r="AN107" s="447" t="e">
        <f>AVERAGE(AL107:AL121)</f>
        <v>#DIV/0!</v>
      </c>
      <c r="AO107" s="95"/>
      <c r="AP107" s="95"/>
      <c r="AQ107" s="177" t="str">
        <f>IFERROR(AP107/AO107,"")</f>
        <v/>
      </c>
      <c r="AR107" s="95" t="str">
        <f>IFERROR(RANK(AQ107, AQ$107:AQ$121),"")</f>
        <v/>
      </c>
      <c r="AS107" s="447" t="e">
        <f>AVERAGE(AQ107:AQ121)</f>
        <v>#DIV/0!</v>
      </c>
      <c r="AT107" s="95"/>
      <c r="AU107" s="95"/>
      <c r="AV107" s="177" t="str">
        <f>IFERROR(AU107/AT107,"")</f>
        <v/>
      </c>
      <c r="AW107" s="95" t="str">
        <f>IFERROR(RANK(AV107, AV$107:AV$121),"")</f>
        <v/>
      </c>
      <c r="AX107" s="447" t="e">
        <f>AVERAGE(AV107:AV121)</f>
        <v>#DIV/0!</v>
      </c>
    </row>
    <row r="108" spans="2:50" hidden="1">
      <c r="B108" s="456"/>
      <c r="C108" s="95">
        <v>2</v>
      </c>
      <c r="D108" s="95"/>
      <c r="E108" s="95"/>
      <c r="F108" s="95"/>
      <c r="G108" s="177"/>
      <c r="H108" s="447"/>
      <c r="I108" s="153" t="str">
        <f t="shared" si="88"/>
        <v/>
      </c>
      <c r="J108" s="153" t="str">
        <f t="shared" si="88"/>
        <v/>
      </c>
      <c r="K108" s="154" t="str">
        <f t="shared" si="88"/>
        <v/>
      </c>
      <c r="L108" s="458"/>
      <c r="M108" s="153" t="str">
        <f t="shared" ref="M108:M121" si="89">IFERROR(RANK(K108, K$107:K$121),"")</f>
        <v/>
      </c>
      <c r="N108" s="448"/>
      <c r="O108" s="448"/>
      <c r="P108" s="95"/>
      <c r="Q108" s="95"/>
      <c r="R108" s="177" t="str">
        <f t="shared" ref="R108:R121" si="90">IFERROR(Q108/P108,"")</f>
        <v/>
      </c>
      <c r="S108" s="95" t="str">
        <f t="shared" ref="S108:S121" si="91">IFERROR(RANK(R108, R$107:R$121),"")</f>
        <v/>
      </c>
      <c r="T108" s="447"/>
      <c r="U108" s="95"/>
      <c r="V108" s="95"/>
      <c r="W108" s="177" t="str">
        <f t="shared" ref="W108:W121" si="92">IFERROR(V108/U108,"")</f>
        <v/>
      </c>
      <c r="X108" s="95" t="str">
        <f t="shared" ref="X108:X121" si="93">IFERROR(RANK(W108, W$107:W$121),"")</f>
        <v/>
      </c>
      <c r="Y108" s="447"/>
      <c r="Z108" s="95"/>
      <c r="AA108" s="95"/>
      <c r="AB108" s="177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47"/>
      <c r="AE108" s="95"/>
      <c r="AF108" s="95"/>
      <c r="AG108" s="177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47"/>
      <c r="AJ108" s="95"/>
      <c r="AK108" s="95"/>
      <c r="AL108" s="177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47"/>
      <c r="AO108" s="95"/>
      <c r="AP108" s="95"/>
      <c r="AQ108" s="177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47"/>
      <c r="AT108" s="95"/>
      <c r="AU108" s="95"/>
      <c r="AV108" s="177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47"/>
    </row>
    <row r="109" spans="2:50" hidden="1">
      <c r="B109" s="456"/>
      <c r="C109" s="95">
        <v>3</v>
      </c>
      <c r="D109" s="95"/>
      <c r="E109" s="95"/>
      <c r="F109" s="95"/>
      <c r="G109" s="177"/>
      <c r="H109" s="447"/>
      <c r="I109" s="153" t="str">
        <f t="shared" si="88"/>
        <v/>
      </c>
      <c r="J109" s="153" t="str">
        <f t="shared" si="88"/>
        <v/>
      </c>
      <c r="K109" s="154" t="str">
        <f t="shared" si="88"/>
        <v/>
      </c>
      <c r="L109" s="458"/>
      <c r="M109" s="153" t="str">
        <f t="shared" si="89"/>
        <v/>
      </c>
      <c r="N109" s="448"/>
      <c r="O109" s="448"/>
      <c r="P109" s="95"/>
      <c r="Q109" s="95"/>
      <c r="R109" s="177" t="str">
        <f t="shared" si="90"/>
        <v/>
      </c>
      <c r="S109" s="95" t="str">
        <f t="shared" si="91"/>
        <v/>
      </c>
      <c r="T109" s="447"/>
      <c r="U109" s="95"/>
      <c r="V109" s="95"/>
      <c r="W109" s="177" t="str">
        <f t="shared" si="92"/>
        <v/>
      </c>
      <c r="X109" s="95" t="str">
        <f t="shared" si="93"/>
        <v/>
      </c>
      <c r="Y109" s="447"/>
      <c r="Z109" s="95"/>
      <c r="AA109" s="95"/>
      <c r="AB109" s="177" t="str">
        <f t="shared" si="94"/>
        <v/>
      </c>
      <c r="AC109" s="95" t="str">
        <f t="shared" si="95"/>
        <v/>
      </c>
      <c r="AD109" s="447"/>
      <c r="AE109" s="95"/>
      <c r="AF109" s="95"/>
      <c r="AG109" s="177" t="str">
        <f t="shared" si="96"/>
        <v/>
      </c>
      <c r="AH109" s="95" t="str">
        <f t="shared" si="97"/>
        <v/>
      </c>
      <c r="AI109" s="447"/>
      <c r="AJ109" s="95"/>
      <c r="AK109" s="95"/>
      <c r="AL109" s="177" t="str">
        <f t="shared" si="98"/>
        <v/>
      </c>
      <c r="AM109" s="95" t="str">
        <f t="shared" si="99"/>
        <v/>
      </c>
      <c r="AN109" s="447"/>
      <c r="AO109" s="95"/>
      <c r="AP109" s="95"/>
      <c r="AQ109" s="177" t="str">
        <f t="shared" si="100"/>
        <v/>
      </c>
      <c r="AR109" s="95" t="str">
        <f t="shared" si="101"/>
        <v/>
      </c>
      <c r="AS109" s="447"/>
      <c r="AT109" s="95"/>
      <c r="AU109" s="95"/>
      <c r="AV109" s="177" t="str">
        <f t="shared" si="102"/>
        <v/>
      </c>
      <c r="AW109" s="95" t="str">
        <f t="shared" si="103"/>
        <v/>
      </c>
      <c r="AX109" s="447"/>
    </row>
    <row r="110" spans="2:50" hidden="1">
      <c r="B110" s="456"/>
      <c r="C110" s="95">
        <v>4</v>
      </c>
      <c r="D110" s="95"/>
      <c r="E110" s="95"/>
      <c r="F110" s="95"/>
      <c r="G110" s="177"/>
      <c r="H110" s="447"/>
      <c r="I110" s="153" t="str">
        <f>IFERROR(AVERAGE(P110,U110,Z110,AE110,AJ110,AO110,AT110),"")</f>
        <v/>
      </c>
      <c r="J110" s="153" t="str">
        <f>IFERROR(AVERAGE(Q110,V110,AA110,AF110,AK110,AP110,AU110),"")</f>
        <v/>
      </c>
      <c r="K110" s="154" t="str">
        <f>IFERROR(AVERAGE(R110,W110,AB110,AG110,AL110,AQ110,AV110),"")</f>
        <v/>
      </c>
      <c r="L110" s="458"/>
      <c r="M110" s="153" t="str">
        <f t="shared" si="89"/>
        <v/>
      </c>
      <c r="N110" s="448"/>
      <c r="O110" s="448"/>
      <c r="P110" s="95"/>
      <c r="Q110" s="95"/>
      <c r="R110" s="177" t="str">
        <f t="shared" si="90"/>
        <v/>
      </c>
      <c r="S110" s="95" t="str">
        <f t="shared" si="91"/>
        <v/>
      </c>
      <c r="T110" s="447"/>
      <c r="U110" s="95"/>
      <c r="V110" s="95"/>
      <c r="W110" s="177" t="str">
        <f t="shared" si="92"/>
        <v/>
      </c>
      <c r="X110" s="95" t="str">
        <f t="shared" si="93"/>
        <v/>
      </c>
      <c r="Y110" s="447"/>
      <c r="Z110" s="95"/>
      <c r="AA110" s="95"/>
      <c r="AB110" s="177" t="str">
        <f t="shared" si="94"/>
        <v/>
      </c>
      <c r="AC110" s="95" t="str">
        <f t="shared" si="95"/>
        <v/>
      </c>
      <c r="AD110" s="447"/>
      <c r="AE110" s="95"/>
      <c r="AF110" s="95"/>
      <c r="AG110" s="177" t="str">
        <f t="shared" si="96"/>
        <v/>
      </c>
      <c r="AH110" s="95" t="str">
        <f t="shared" si="97"/>
        <v/>
      </c>
      <c r="AI110" s="447"/>
      <c r="AJ110" s="95"/>
      <c r="AK110" s="95"/>
      <c r="AL110" s="177" t="str">
        <f t="shared" si="98"/>
        <v/>
      </c>
      <c r="AM110" s="95" t="str">
        <f t="shared" si="99"/>
        <v/>
      </c>
      <c r="AN110" s="447"/>
      <c r="AO110" s="95"/>
      <c r="AP110" s="95"/>
      <c r="AQ110" s="177" t="str">
        <f t="shared" si="100"/>
        <v/>
      </c>
      <c r="AR110" s="95" t="str">
        <f t="shared" si="101"/>
        <v/>
      </c>
      <c r="AS110" s="447"/>
      <c r="AT110" s="95"/>
      <c r="AU110" s="95"/>
      <c r="AV110" s="177" t="str">
        <f t="shared" si="102"/>
        <v/>
      </c>
      <c r="AW110" s="95" t="str">
        <f t="shared" si="103"/>
        <v/>
      </c>
      <c r="AX110" s="447"/>
    </row>
    <row r="111" spans="2:50" hidden="1">
      <c r="B111" s="456"/>
      <c r="C111" s="95">
        <v>5</v>
      </c>
      <c r="D111" s="95"/>
      <c r="E111" s="95"/>
      <c r="F111" s="95"/>
      <c r="G111" s="177"/>
      <c r="H111" s="447"/>
      <c r="I111" s="153" t="str">
        <f t="shared" ref="I111:K121" si="104">IFERROR(AVERAGE(P111,U111,Z111,AE111,AJ111,AO111,AT111),"")</f>
        <v/>
      </c>
      <c r="J111" s="153" t="str">
        <f t="shared" si="104"/>
        <v/>
      </c>
      <c r="K111" s="154" t="str">
        <f t="shared" si="104"/>
        <v/>
      </c>
      <c r="L111" s="458"/>
      <c r="M111" s="153" t="str">
        <f t="shared" si="89"/>
        <v/>
      </c>
      <c r="N111" s="448"/>
      <c r="O111" s="448"/>
      <c r="P111" s="95"/>
      <c r="Q111" s="95"/>
      <c r="R111" s="177" t="str">
        <f t="shared" si="90"/>
        <v/>
      </c>
      <c r="S111" s="95" t="str">
        <f t="shared" si="91"/>
        <v/>
      </c>
      <c r="T111" s="447"/>
      <c r="U111" s="95"/>
      <c r="V111" s="95"/>
      <c r="W111" s="177" t="str">
        <f t="shared" si="92"/>
        <v/>
      </c>
      <c r="X111" s="95" t="str">
        <f t="shared" si="93"/>
        <v/>
      </c>
      <c r="Y111" s="447"/>
      <c r="Z111" s="95"/>
      <c r="AA111" s="95"/>
      <c r="AB111" s="177" t="str">
        <f t="shared" si="94"/>
        <v/>
      </c>
      <c r="AC111" s="95" t="str">
        <f t="shared" si="95"/>
        <v/>
      </c>
      <c r="AD111" s="447"/>
      <c r="AE111" s="95"/>
      <c r="AF111" s="95"/>
      <c r="AG111" s="177" t="str">
        <f t="shared" si="96"/>
        <v/>
      </c>
      <c r="AH111" s="95" t="str">
        <f t="shared" si="97"/>
        <v/>
      </c>
      <c r="AI111" s="447"/>
      <c r="AJ111" s="95"/>
      <c r="AK111" s="95"/>
      <c r="AL111" s="177" t="str">
        <f t="shared" si="98"/>
        <v/>
      </c>
      <c r="AM111" s="95" t="str">
        <f t="shared" si="99"/>
        <v/>
      </c>
      <c r="AN111" s="447"/>
      <c r="AO111" s="95"/>
      <c r="AP111" s="95"/>
      <c r="AQ111" s="177" t="str">
        <f t="shared" si="100"/>
        <v/>
      </c>
      <c r="AR111" s="95" t="str">
        <f t="shared" si="101"/>
        <v/>
      </c>
      <c r="AS111" s="447"/>
      <c r="AT111" s="95"/>
      <c r="AU111" s="95"/>
      <c r="AV111" s="177" t="str">
        <f t="shared" si="102"/>
        <v/>
      </c>
      <c r="AW111" s="95" t="str">
        <f t="shared" si="103"/>
        <v/>
      </c>
      <c r="AX111" s="447"/>
    </row>
    <row r="112" spans="2:50" hidden="1">
      <c r="B112" s="456"/>
      <c r="C112" s="95">
        <v>6</v>
      </c>
      <c r="D112" s="95"/>
      <c r="E112" s="95"/>
      <c r="F112" s="95"/>
      <c r="G112" s="177"/>
      <c r="H112" s="447"/>
      <c r="I112" s="153" t="str">
        <f t="shared" si="104"/>
        <v/>
      </c>
      <c r="J112" s="153" t="str">
        <f t="shared" si="104"/>
        <v/>
      </c>
      <c r="K112" s="154" t="str">
        <f t="shared" si="104"/>
        <v/>
      </c>
      <c r="L112" s="458"/>
      <c r="M112" s="153" t="str">
        <f t="shared" si="89"/>
        <v/>
      </c>
      <c r="N112" s="448"/>
      <c r="O112" s="448"/>
      <c r="P112" s="95"/>
      <c r="Q112" s="95"/>
      <c r="R112" s="177" t="str">
        <f t="shared" si="90"/>
        <v/>
      </c>
      <c r="S112" s="95" t="str">
        <f t="shared" si="91"/>
        <v/>
      </c>
      <c r="T112" s="447"/>
      <c r="U112" s="95"/>
      <c r="V112" s="95"/>
      <c r="W112" s="177" t="str">
        <f t="shared" si="92"/>
        <v/>
      </c>
      <c r="X112" s="95" t="str">
        <f t="shared" si="93"/>
        <v/>
      </c>
      <c r="Y112" s="447"/>
      <c r="Z112" s="95"/>
      <c r="AA112" s="95"/>
      <c r="AB112" s="177" t="str">
        <f t="shared" si="94"/>
        <v/>
      </c>
      <c r="AC112" s="95" t="str">
        <f t="shared" si="95"/>
        <v/>
      </c>
      <c r="AD112" s="447"/>
      <c r="AE112" s="95"/>
      <c r="AF112" s="95"/>
      <c r="AG112" s="177" t="str">
        <f t="shared" si="96"/>
        <v/>
      </c>
      <c r="AH112" s="95" t="str">
        <f t="shared" si="97"/>
        <v/>
      </c>
      <c r="AI112" s="447"/>
      <c r="AJ112" s="95"/>
      <c r="AK112" s="95"/>
      <c r="AL112" s="177" t="str">
        <f t="shared" si="98"/>
        <v/>
      </c>
      <c r="AM112" s="95" t="str">
        <f t="shared" si="99"/>
        <v/>
      </c>
      <c r="AN112" s="447"/>
      <c r="AO112" s="95"/>
      <c r="AP112" s="95"/>
      <c r="AQ112" s="177" t="str">
        <f t="shared" si="100"/>
        <v/>
      </c>
      <c r="AR112" s="95" t="str">
        <f t="shared" si="101"/>
        <v/>
      </c>
      <c r="AS112" s="447"/>
      <c r="AT112" s="95"/>
      <c r="AU112" s="95"/>
      <c r="AV112" s="177" t="str">
        <f t="shared" si="102"/>
        <v/>
      </c>
      <c r="AW112" s="95" t="str">
        <f t="shared" si="103"/>
        <v/>
      </c>
      <c r="AX112" s="447"/>
    </row>
    <row r="113" spans="2:50" hidden="1">
      <c r="B113" s="456"/>
      <c r="C113" s="95">
        <v>7</v>
      </c>
      <c r="D113" s="95"/>
      <c r="E113" s="95"/>
      <c r="F113" s="95"/>
      <c r="G113" s="177"/>
      <c r="H113" s="447"/>
      <c r="I113" s="153" t="str">
        <f t="shared" si="104"/>
        <v/>
      </c>
      <c r="J113" s="153" t="str">
        <f t="shared" si="104"/>
        <v/>
      </c>
      <c r="K113" s="154" t="str">
        <f t="shared" si="104"/>
        <v/>
      </c>
      <c r="L113" s="458"/>
      <c r="M113" s="153" t="str">
        <f t="shared" si="89"/>
        <v/>
      </c>
      <c r="N113" s="448"/>
      <c r="O113" s="448"/>
      <c r="P113" s="95"/>
      <c r="Q113" s="95"/>
      <c r="R113" s="177" t="str">
        <f t="shared" si="90"/>
        <v/>
      </c>
      <c r="S113" s="95" t="str">
        <f t="shared" si="91"/>
        <v/>
      </c>
      <c r="T113" s="447"/>
      <c r="U113" s="95"/>
      <c r="V113" s="95"/>
      <c r="W113" s="177" t="str">
        <f t="shared" si="92"/>
        <v/>
      </c>
      <c r="X113" s="95" t="str">
        <f t="shared" si="93"/>
        <v/>
      </c>
      <c r="Y113" s="447"/>
      <c r="Z113" s="95"/>
      <c r="AA113" s="95"/>
      <c r="AB113" s="177" t="str">
        <f t="shared" si="94"/>
        <v/>
      </c>
      <c r="AC113" s="95" t="str">
        <f t="shared" si="95"/>
        <v/>
      </c>
      <c r="AD113" s="447"/>
      <c r="AE113" s="95"/>
      <c r="AF113" s="95"/>
      <c r="AG113" s="177" t="str">
        <f t="shared" si="96"/>
        <v/>
      </c>
      <c r="AH113" s="95" t="str">
        <f t="shared" si="97"/>
        <v/>
      </c>
      <c r="AI113" s="447"/>
      <c r="AJ113" s="95"/>
      <c r="AK113" s="95"/>
      <c r="AL113" s="177" t="str">
        <f t="shared" si="98"/>
        <v/>
      </c>
      <c r="AM113" s="95" t="str">
        <f t="shared" si="99"/>
        <v/>
      </c>
      <c r="AN113" s="447"/>
      <c r="AO113" s="95"/>
      <c r="AP113" s="95"/>
      <c r="AQ113" s="177" t="str">
        <f t="shared" si="100"/>
        <v/>
      </c>
      <c r="AR113" s="95" t="str">
        <f t="shared" si="101"/>
        <v/>
      </c>
      <c r="AS113" s="447"/>
      <c r="AT113" s="95"/>
      <c r="AU113" s="95"/>
      <c r="AV113" s="177" t="str">
        <f t="shared" si="102"/>
        <v/>
      </c>
      <c r="AW113" s="95" t="str">
        <f t="shared" si="103"/>
        <v/>
      </c>
      <c r="AX113" s="447"/>
    </row>
    <row r="114" spans="2:50" hidden="1">
      <c r="B114" s="456"/>
      <c r="C114" s="95">
        <v>8</v>
      </c>
      <c r="D114" s="95"/>
      <c r="E114" s="95"/>
      <c r="F114" s="95"/>
      <c r="G114" s="177"/>
      <c r="H114" s="447"/>
      <c r="I114" s="153" t="str">
        <f t="shared" si="104"/>
        <v/>
      </c>
      <c r="J114" s="153" t="str">
        <f t="shared" si="104"/>
        <v/>
      </c>
      <c r="K114" s="154" t="str">
        <f t="shared" si="104"/>
        <v/>
      </c>
      <c r="L114" s="458"/>
      <c r="M114" s="153" t="str">
        <f t="shared" si="89"/>
        <v/>
      </c>
      <c r="N114" s="448"/>
      <c r="O114" s="448"/>
      <c r="P114" s="95"/>
      <c r="Q114" s="95"/>
      <c r="R114" s="177" t="str">
        <f t="shared" si="90"/>
        <v/>
      </c>
      <c r="S114" s="95" t="str">
        <f t="shared" si="91"/>
        <v/>
      </c>
      <c r="T114" s="447"/>
      <c r="U114" s="95"/>
      <c r="V114" s="95"/>
      <c r="W114" s="177" t="str">
        <f t="shared" si="92"/>
        <v/>
      </c>
      <c r="X114" s="95" t="str">
        <f t="shared" si="93"/>
        <v/>
      </c>
      <c r="Y114" s="447"/>
      <c r="Z114" s="95"/>
      <c r="AA114" s="95"/>
      <c r="AB114" s="177" t="str">
        <f t="shared" si="94"/>
        <v/>
      </c>
      <c r="AC114" s="95" t="str">
        <f t="shared" si="95"/>
        <v/>
      </c>
      <c r="AD114" s="447"/>
      <c r="AE114" s="95"/>
      <c r="AF114" s="95"/>
      <c r="AG114" s="177" t="str">
        <f t="shared" si="96"/>
        <v/>
      </c>
      <c r="AH114" s="95" t="str">
        <f t="shared" si="97"/>
        <v/>
      </c>
      <c r="AI114" s="447"/>
      <c r="AJ114" s="95"/>
      <c r="AK114" s="95"/>
      <c r="AL114" s="177" t="str">
        <f t="shared" si="98"/>
        <v/>
      </c>
      <c r="AM114" s="95" t="str">
        <f t="shared" si="99"/>
        <v/>
      </c>
      <c r="AN114" s="447"/>
      <c r="AO114" s="95"/>
      <c r="AP114" s="95"/>
      <c r="AQ114" s="177" t="str">
        <f t="shared" si="100"/>
        <v/>
      </c>
      <c r="AR114" s="95" t="str">
        <f t="shared" si="101"/>
        <v/>
      </c>
      <c r="AS114" s="447"/>
      <c r="AT114" s="95"/>
      <c r="AU114" s="95"/>
      <c r="AV114" s="177" t="str">
        <f t="shared" si="102"/>
        <v/>
      </c>
      <c r="AW114" s="95" t="str">
        <f t="shared" si="103"/>
        <v/>
      </c>
      <c r="AX114" s="447"/>
    </row>
    <row r="115" spans="2:50" hidden="1">
      <c r="B115" s="456"/>
      <c r="C115" s="95">
        <v>9</v>
      </c>
      <c r="D115" s="95"/>
      <c r="E115" s="95"/>
      <c r="F115" s="95"/>
      <c r="G115" s="177"/>
      <c r="H115" s="447"/>
      <c r="I115" s="153" t="str">
        <f t="shared" si="104"/>
        <v/>
      </c>
      <c r="J115" s="153" t="str">
        <f t="shared" si="104"/>
        <v/>
      </c>
      <c r="K115" s="154" t="str">
        <f t="shared" si="104"/>
        <v/>
      </c>
      <c r="L115" s="458"/>
      <c r="M115" s="153" t="str">
        <f t="shared" si="89"/>
        <v/>
      </c>
      <c r="N115" s="448"/>
      <c r="O115" s="448"/>
      <c r="P115" s="95"/>
      <c r="Q115" s="95"/>
      <c r="R115" s="177" t="str">
        <f t="shared" si="90"/>
        <v/>
      </c>
      <c r="S115" s="95" t="str">
        <f t="shared" si="91"/>
        <v/>
      </c>
      <c r="T115" s="447"/>
      <c r="U115" s="95"/>
      <c r="V115" s="95"/>
      <c r="W115" s="177" t="str">
        <f t="shared" si="92"/>
        <v/>
      </c>
      <c r="X115" s="95" t="str">
        <f t="shared" si="93"/>
        <v/>
      </c>
      <c r="Y115" s="447"/>
      <c r="Z115" s="95"/>
      <c r="AA115" s="95"/>
      <c r="AB115" s="177" t="str">
        <f t="shared" si="94"/>
        <v/>
      </c>
      <c r="AC115" s="95" t="str">
        <f t="shared" si="95"/>
        <v/>
      </c>
      <c r="AD115" s="447"/>
      <c r="AE115" s="95"/>
      <c r="AF115" s="95"/>
      <c r="AG115" s="177" t="str">
        <f t="shared" si="96"/>
        <v/>
      </c>
      <c r="AH115" s="95" t="str">
        <f t="shared" si="97"/>
        <v/>
      </c>
      <c r="AI115" s="447"/>
      <c r="AJ115" s="95"/>
      <c r="AK115" s="95"/>
      <c r="AL115" s="177" t="str">
        <f t="shared" si="98"/>
        <v/>
      </c>
      <c r="AM115" s="95" t="str">
        <f t="shared" si="99"/>
        <v/>
      </c>
      <c r="AN115" s="447"/>
      <c r="AO115" s="95"/>
      <c r="AP115" s="95"/>
      <c r="AQ115" s="177" t="str">
        <f t="shared" si="100"/>
        <v/>
      </c>
      <c r="AR115" s="95" t="str">
        <f t="shared" si="101"/>
        <v/>
      </c>
      <c r="AS115" s="447"/>
      <c r="AT115" s="95"/>
      <c r="AU115" s="95"/>
      <c r="AV115" s="177" t="str">
        <f t="shared" si="102"/>
        <v/>
      </c>
      <c r="AW115" s="95" t="str">
        <f t="shared" si="103"/>
        <v/>
      </c>
      <c r="AX115" s="447"/>
    </row>
    <row r="116" spans="2:50" hidden="1">
      <c r="B116" s="456"/>
      <c r="C116" s="95">
        <v>10</v>
      </c>
      <c r="D116" s="95"/>
      <c r="E116" s="95"/>
      <c r="F116" s="95"/>
      <c r="G116" s="177"/>
      <c r="H116" s="447"/>
      <c r="I116" s="153" t="str">
        <f t="shared" si="104"/>
        <v/>
      </c>
      <c r="J116" s="153" t="str">
        <f t="shared" si="104"/>
        <v/>
      </c>
      <c r="K116" s="154" t="str">
        <f t="shared" si="104"/>
        <v/>
      </c>
      <c r="L116" s="458"/>
      <c r="M116" s="153" t="str">
        <f t="shared" si="89"/>
        <v/>
      </c>
      <c r="N116" s="448"/>
      <c r="O116" s="448"/>
      <c r="P116" s="95"/>
      <c r="Q116" s="95"/>
      <c r="R116" s="177" t="str">
        <f t="shared" si="90"/>
        <v/>
      </c>
      <c r="S116" s="95" t="str">
        <f t="shared" si="91"/>
        <v/>
      </c>
      <c r="T116" s="447"/>
      <c r="U116" s="95"/>
      <c r="V116" s="95"/>
      <c r="W116" s="177" t="str">
        <f t="shared" si="92"/>
        <v/>
      </c>
      <c r="X116" s="95" t="str">
        <f t="shared" si="93"/>
        <v/>
      </c>
      <c r="Y116" s="447"/>
      <c r="Z116" s="95"/>
      <c r="AA116" s="95"/>
      <c r="AB116" s="177" t="str">
        <f t="shared" si="94"/>
        <v/>
      </c>
      <c r="AC116" s="95" t="str">
        <f t="shared" si="95"/>
        <v/>
      </c>
      <c r="AD116" s="447"/>
      <c r="AE116" s="95"/>
      <c r="AF116" s="95"/>
      <c r="AG116" s="177" t="str">
        <f t="shared" si="96"/>
        <v/>
      </c>
      <c r="AH116" s="95" t="str">
        <f t="shared" si="97"/>
        <v/>
      </c>
      <c r="AI116" s="447"/>
      <c r="AJ116" s="95"/>
      <c r="AK116" s="95"/>
      <c r="AL116" s="177" t="str">
        <f t="shared" si="98"/>
        <v/>
      </c>
      <c r="AM116" s="95" t="str">
        <f t="shared" si="99"/>
        <v/>
      </c>
      <c r="AN116" s="447"/>
      <c r="AO116" s="95"/>
      <c r="AP116" s="95"/>
      <c r="AQ116" s="177" t="str">
        <f t="shared" si="100"/>
        <v/>
      </c>
      <c r="AR116" s="95" t="str">
        <f t="shared" si="101"/>
        <v/>
      </c>
      <c r="AS116" s="447"/>
      <c r="AT116" s="95"/>
      <c r="AU116" s="95"/>
      <c r="AV116" s="177" t="str">
        <f t="shared" si="102"/>
        <v/>
      </c>
      <c r="AW116" s="95" t="str">
        <f t="shared" si="103"/>
        <v/>
      </c>
      <c r="AX116" s="447"/>
    </row>
    <row r="117" spans="2:50" hidden="1">
      <c r="B117" s="456"/>
      <c r="C117" s="95">
        <v>11</v>
      </c>
      <c r="D117" s="95"/>
      <c r="E117" s="95"/>
      <c r="F117" s="95"/>
      <c r="G117" s="177"/>
      <c r="H117" s="447"/>
      <c r="I117" s="153" t="str">
        <f t="shared" si="104"/>
        <v/>
      </c>
      <c r="J117" s="153" t="str">
        <f t="shared" si="104"/>
        <v/>
      </c>
      <c r="K117" s="154" t="str">
        <f t="shared" si="104"/>
        <v/>
      </c>
      <c r="L117" s="458"/>
      <c r="M117" s="153" t="str">
        <f t="shared" si="89"/>
        <v/>
      </c>
      <c r="N117" s="448"/>
      <c r="O117" s="448"/>
      <c r="P117" s="95"/>
      <c r="Q117" s="95"/>
      <c r="R117" s="177" t="str">
        <f t="shared" si="90"/>
        <v/>
      </c>
      <c r="S117" s="95" t="str">
        <f t="shared" si="91"/>
        <v/>
      </c>
      <c r="T117" s="447"/>
      <c r="U117" s="95"/>
      <c r="V117" s="95"/>
      <c r="W117" s="177" t="str">
        <f t="shared" si="92"/>
        <v/>
      </c>
      <c r="X117" s="95" t="str">
        <f t="shared" si="93"/>
        <v/>
      </c>
      <c r="Y117" s="447"/>
      <c r="Z117" s="95"/>
      <c r="AA117" s="95"/>
      <c r="AB117" s="177" t="str">
        <f t="shared" si="94"/>
        <v/>
      </c>
      <c r="AC117" s="95" t="str">
        <f t="shared" si="95"/>
        <v/>
      </c>
      <c r="AD117" s="447"/>
      <c r="AE117" s="95"/>
      <c r="AF117" s="95"/>
      <c r="AG117" s="177" t="str">
        <f t="shared" si="96"/>
        <v/>
      </c>
      <c r="AH117" s="95" t="str">
        <f t="shared" si="97"/>
        <v/>
      </c>
      <c r="AI117" s="447"/>
      <c r="AJ117" s="95"/>
      <c r="AK117" s="95"/>
      <c r="AL117" s="177" t="str">
        <f t="shared" si="98"/>
        <v/>
      </c>
      <c r="AM117" s="95" t="str">
        <f t="shared" si="99"/>
        <v/>
      </c>
      <c r="AN117" s="447"/>
      <c r="AO117" s="95"/>
      <c r="AP117" s="95"/>
      <c r="AQ117" s="177" t="str">
        <f t="shared" si="100"/>
        <v/>
      </c>
      <c r="AR117" s="95" t="str">
        <f t="shared" si="101"/>
        <v/>
      </c>
      <c r="AS117" s="447"/>
      <c r="AT117" s="95"/>
      <c r="AU117" s="95"/>
      <c r="AV117" s="177" t="str">
        <f t="shared" si="102"/>
        <v/>
      </c>
      <c r="AW117" s="95" t="str">
        <f t="shared" si="103"/>
        <v/>
      </c>
      <c r="AX117" s="447"/>
    </row>
    <row r="118" spans="2:50" hidden="1">
      <c r="B118" s="456"/>
      <c r="C118" s="95">
        <v>12</v>
      </c>
      <c r="D118" s="95"/>
      <c r="E118" s="95"/>
      <c r="F118" s="95"/>
      <c r="G118" s="177"/>
      <c r="H118" s="447"/>
      <c r="I118" s="153" t="str">
        <f t="shared" si="104"/>
        <v/>
      </c>
      <c r="J118" s="153" t="str">
        <f t="shared" si="104"/>
        <v/>
      </c>
      <c r="K118" s="154" t="str">
        <f t="shared" si="104"/>
        <v/>
      </c>
      <c r="L118" s="458"/>
      <c r="M118" s="153" t="str">
        <f t="shared" si="89"/>
        <v/>
      </c>
      <c r="N118" s="448"/>
      <c r="O118" s="448"/>
      <c r="P118" s="95"/>
      <c r="Q118" s="95"/>
      <c r="R118" s="177" t="str">
        <f t="shared" si="90"/>
        <v/>
      </c>
      <c r="S118" s="95" t="str">
        <f t="shared" si="91"/>
        <v/>
      </c>
      <c r="T118" s="447"/>
      <c r="U118" s="95"/>
      <c r="V118" s="95"/>
      <c r="W118" s="177" t="str">
        <f t="shared" si="92"/>
        <v/>
      </c>
      <c r="X118" s="95" t="str">
        <f t="shared" si="93"/>
        <v/>
      </c>
      <c r="Y118" s="447"/>
      <c r="Z118" s="95"/>
      <c r="AA118" s="95"/>
      <c r="AB118" s="177" t="str">
        <f t="shared" si="94"/>
        <v/>
      </c>
      <c r="AC118" s="95" t="str">
        <f t="shared" si="95"/>
        <v/>
      </c>
      <c r="AD118" s="447"/>
      <c r="AE118" s="95"/>
      <c r="AF118" s="95"/>
      <c r="AG118" s="177" t="str">
        <f t="shared" si="96"/>
        <v/>
      </c>
      <c r="AH118" s="95" t="str">
        <f t="shared" si="97"/>
        <v/>
      </c>
      <c r="AI118" s="447"/>
      <c r="AJ118" s="95"/>
      <c r="AK118" s="95"/>
      <c r="AL118" s="177" t="str">
        <f t="shared" si="98"/>
        <v/>
      </c>
      <c r="AM118" s="95" t="str">
        <f t="shared" si="99"/>
        <v/>
      </c>
      <c r="AN118" s="447"/>
      <c r="AO118" s="95"/>
      <c r="AP118" s="95"/>
      <c r="AQ118" s="177" t="str">
        <f t="shared" si="100"/>
        <v/>
      </c>
      <c r="AR118" s="95" t="str">
        <f t="shared" si="101"/>
        <v/>
      </c>
      <c r="AS118" s="447"/>
      <c r="AT118" s="95"/>
      <c r="AU118" s="95"/>
      <c r="AV118" s="177" t="str">
        <f t="shared" si="102"/>
        <v/>
      </c>
      <c r="AW118" s="95" t="str">
        <f t="shared" si="103"/>
        <v/>
      </c>
      <c r="AX118" s="447"/>
    </row>
    <row r="119" spans="2:50" hidden="1">
      <c r="B119" s="456"/>
      <c r="C119" s="95">
        <v>13</v>
      </c>
      <c r="D119" s="95"/>
      <c r="E119" s="95"/>
      <c r="F119" s="95"/>
      <c r="G119" s="177"/>
      <c r="H119" s="447"/>
      <c r="I119" s="153" t="str">
        <f t="shared" si="104"/>
        <v/>
      </c>
      <c r="J119" s="153" t="str">
        <f t="shared" si="104"/>
        <v/>
      </c>
      <c r="K119" s="154" t="str">
        <f t="shared" si="104"/>
        <v/>
      </c>
      <c r="L119" s="458"/>
      <c r="M119" s="153" t="str">
        <f t="shared" si="89"/>
        <v/>
      </c>
      <c r="N119" s="448"/>
      <c r="O119" s="448"/>
      <c r="P119" s="95"/>
      <c r="Q119" s="95"/>
      <c r="R119" s="177" t="str">
        <f t="shared" si="90"/>
        <v/>
      </c>
      <c r="S119" s="95" t="str">
        <f t="shared" si="91"/>
        <v/>
      </c>
      <c r="T119" s="447"/>
      <c r="U119" s="95"/>
      <c r="V119" s="95"/>
      <c r="W119" s="177" t="str">
        <f t="shared" si="92"/>
        <v/>
      </c>
      <c r="X119" s="95" t="str">
        <f t="shared" si="93"/>
        <v/>
      </c>
      <c r="Y119" s="447"/>
      <c r="Z119" s="95"/>
      <c r="AA119" s="95"/>
      <c r="AB119" s="177" t="str">
        <f t="shared" si="94"/>
        <v/>
      </c>
      <c r="AC119" s="95" t="str">
        <f t="shared" si="95"/>
        <v/>
      </c>
      <c r="AD119" s="447"/>
      <c r="AE119" s="95"/>
      <c r="AF119" s="95"/>
      <c r="AG119" s="177" t="str">
        <f t="shared" si="96"/>
        <v/>
      </c>
      <c r="AH119" s="95" t="str">
        <f t="shared" si="97"/>
        <v/>
      </c>
      <c r="AI119" s="447"/>
      <c r="AJ119" s="95"/>
      <c r="AK119" s="95"/>
      <c r="AL119" s="177" t="str">
        <f t="shared" si="98"/>
        <v/>
      </c>
      <c r="AM119" s="95" t="str">
        <f t="shared" si="99"/>
        <v/>
      </c>
      <c r="AN119" s="447"/>
      <c r="AO119" s="95"/>
      <c r="AP119" s="95"/>
      <c r="AQ119" s="177" t="str">
        <f t="shared" si="100"/>
        <v/>
      </c>
      <c r="AR119" s="95" t="str">
        <f t="shared" si="101"/>
        <v/>
      </c>
      <c r="AS119" s="447"/>
      <c r="AT119" s="95"/>
      <c r="AU119" s="95"/>
      <c r="AV119" s="177" t="str">
        <f t="shared" si="102"/>
        <v/>
      </c>
      <c r="AW119" s="95" t="str">
        <f t="shared" si="103"/>
        <v/>
      </c>
      <c r="AX119" s="447"/>
    </row>
    <row r="120" spans="2:50" hidden="1">
      <c r="B120" s="456"/>
      <c r="C120" s="95">
        <v>14</v>
      </c>
      <c r="D120" s="95"/>
      <c r="E120" s="95"/>
      <c r="F120" s="95"/>
      <c r="G120" s="177"/>
      <c r="H120" s="447"/>
      <c r="I120" s="153" t="str">
        <f t="shared" si="104"/>
        <v/>
      </c>
      <c r="J120" s="153" t="str">
        <f t="shared" si="104"/>
        <v/>
      </c>
      <c r="K120" s="154" t="str">
        <f t="shared" si="104"/>
        <v/>
      </c>
      <c r="L120" s="458"/>
      <c r="M120" s="153" t="str">
        <f t="shared" si="89"/>
        <v/>
      </c>
      <c r="N120" s="448"/>
      <c r="O120" s="448"/>
      <c r="P120" s="95"/>
      <c r="Q120" s="95"/>
      <c r="R120" s="177" t="str">
        <f t="shared" si="90"/>
        <v/>
      </c>
      <c r="S120" s="95" t="str">
        <f t="shared" si="91"/>
        <v/>
      </c>
      <c r="T120" s="447"/>
      <c r="U120" s="95"/>
      <c r="V120" s="95"/>
      <c r="W120" s="177" t="str">
        <f t="shared" si="92"/>
        <v/>
      </c>
      <c r="X120" s="95" t="str">
        <f t="shared" si="93"/>
        <v/>
      </c>
      <c r="Y120" s="447"/>
      <c r="Z120" s="95"/>
      <c r="AA120" s="95"/>
      <c r="AB120" s="177" t="str">
        <f t="shared" si="94"/>
        <v/>
      </c>
      <c r="AC120" s="95" t="str">
        <f t="shared" si="95"/>
        <v/>
      </c>
      <c r="AD120" s="447"/>
      <c r="AE120" s="95"/>
      <c r="AF120" s="95"/>
      <c r="AG120" s="177" t="str">
        <f t="shared" si="96"/>
        <v/>
      </c>
      <c r="AH120" s="95" t="str">
        <f t="shared" si="97"/>
        <v/>
      </c>
      <c r="AI120" s="447"/>
      <c r="AJ120" s="95"/>
      <c r="AK120" s="95"/>
      <c r="AL120" s="177" t="str">
        <f t="shared" si="98"/>
        <v/>
      </c>
      <c r="AM120" s="95" t="str">
        <f t="shared" si="99"/>
        <v/>
      </c>
      <c r="AN120" s="447"/>
      <c r="AO120" s="95"/>
      <c r="AP120" s="95"/>
      <c r="AQ120" s="177" t="str">
        <f t="shared" si="100"/>
        <v/>
      </c>
      <c r="AR120" s="95" t="str">
        <f t="shared" si="101"/>
        <v/>
      </c>
      <c r="AS120" s="447"/>
      <c r="AT120" s="95"/>
      <c r="AU120" s="95"/>
      <c r="AV120" s="177" t="str">
        <f t="shared" si="102"/>
        <v/>
      </c>
      <c r="AW120" s="95" t="str">
        <f t="shared" si="103"/>
        <v/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177"/>
      <c r="H121" s="447"/>
      <c r="I121" s="153" t="str">
        <f t="shared" si="104"/>
        <v/>
      </c>
      <c r="J121" s="153" t="str">
        <f t="shared" si="104"/>
        <v/>
      </c>
      <c r="K121" s="154" t="str">
        <f t="shared" si="104"/>
        <v/>
      </c>
      <c r="L121" s="459"/>
      <c r="M121" s="153" t="str">
        <f t="shared" si="89"/>
        <v/>
      </c>
      <c r="N121" s="448"/>
      <c r="O121" s="448"/>
      <c r="P121" s="95"/>
      <c r="Q121" s="95"/>
      <c r="R121" s="177" t="str">
        <f t="shared" si="90"/>
        <v/>
      </c>
      <c r="S121" s="95" t="str">
        <f t="shared" si="91"/>
        <v/>
      </c>
      <c r="T121" s="447"/>
      <c r="U121" s="95"/>
      <c r="V121" s="95"/>
      <c r="W121" s="177" t="str">
        <f t="shared" si="92"/>
        <v/>
      </c>
      <c r="X121" s="95" t="str">
        <f t="shared" si="93"/>
        <v/>
      </c>
      <c r="Y121" s="447"/>
      <c r="Z121" s="95"/>
      <c r="AA121" s="95"/>
      <c r="AB121" s="177" t="str">
        <f t="shared" si="94"/>
        <v/>
      </c>
      <c r="AC121" s="95" t="str">
        <f t="shared" si="95"/>
        <v/>
      </c>
      <c r="AD121" s="447"/>
      <c r="AE121" s="95"/>
      <c r="AF121" s="95"/>
      <c r="AG121" s="177" t="str">
        <f t="shared" si="96"/>
        <v/>
      </c>
      <c r="AH121" s="95" t="str">
        <f t="shared" si="97"/>
        <v/>
      </c>
      <c r="AI121" s="447"/>
      <c r="AJ121" s="95"/>
      <c r="AK121" s="95"/>
      <c r="AL121" s="177" t="str">
        <f t="shared" si="98"/>
        <v/>
      </c>
      <c r="AM121" s="95" t="str">
        <f t="shared" si="99"/>
        <v/>
      </c>
      <c r="AN121" s="447"/>
      <c r="AO121" s="95"/>
      <c r="AP121" s="95"/>
      <c r="AQ121" s="177" t="str">
        <f t="shared" si="100"/>
        <v/>
      </c>
      <c r="AR121" s="95" t="str">
        <f t="shared" si="101"/>
        <v/>
      </c>
      <c r="AS121" s="447"/>
      <c r="AT121" s="95"/>
      <c r="AU121" s="95"/>
      <c r="AV121" s="177" t="str">
        <f t="shared" si="102"/>
        <v/>
      </c>
      <c r="AW121" s="95" t="str">
        <f t="shared" si="103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48" t="s">
        <v>164</v>
      </c>
      <c r="C127" s="95">
        <v>1</v>
      </c>
      <c r="D127" s="95"/>
      <c r="E127" s="95"/>
      <c r="F127" s="95"/>
      <c r="G127" s="177" t="e">
        <f>F127/E127</f>
        <v>#DIV/0!</v>
      </c>
      <c r="H127" s="447" t="e">
        <f>AVERAGE(G127:G141)</f>
        <v>#DIV/0!</v>
      </c>
      <c r="I127" s="153" t="str">
        <f t="shared" ref="I127:K129" si="105">IFERROR(AVERAGE(P127,U127,Z127,AE127,AJ127,AO127,AT127),"")</f>
        <v/>
      </c>
      <c r="J127" s="153" t="str">
        <f t="shared" si="105"/>
        <v/>
      </c>
      <c r="K127" s="154" t="str">
        <f t="shared" si="105"/>
        <v/>
      </c>
      <c r="L127" s="457" t="str">
        <f>IFERROR(AVERAGE(K127:K141),"-")</f>
        <v>-</v>
      </c>
      <c r="M127" s="153" t="str">
        <f>IFERROR(RANK(K127, K$127:K$141),"")</f>
        <v/>
      </c>
      <c r="N127" s="448"/>
      <c r="O127" s="448"/>
      <c r="P127" s="95"/>
      <c r="Q127" s="95"/>
      <c r="R127" s="177" t="str">
        <f>IFERROR(Q127/P127,"")</f>
        <v/>
      </c>
      <c r="S127" s="95" t="str">
        <f>IFERROR(RANK(R127, R$127:R$141),"")</f>
        <v/>
      </c>
      <c r="T127" s="447" t="e">
        <f>AVERAGE(R127:R141)</f>
        <v>#DIV/0!</v>
      </c>
      <c r="U127" s="95"/>
      <c r="V127" s="95"/>
      <c r="W127" s="177" t="str">
        <f>IFERROR(V127/U127,"")</f>
        <v/>
      </c>
      <c r="X127" s="95" t="str">
        <f>IFERROR(RANK(W127, W$127:W$141),"")</f>
        <v/>
      </c>
      <c r="Y127" s="447" t="e">
        <f>AVERAGE(W127:W141)</f>
        <v>#DIV/0!</v>
      </c>
      <c r="Z127" s="95"/>
      <c r="AA127" s="95"/>
      <c r="AB127" s="177" t="str">
        <f>IFERROR(AA127/Z127,"")</f>
        <v/>
      </c>
      <c r="AC127" s="95" t="str">
        <f>IFERROR(RANK(AB127, AB$127:AB$141),"")</f>
        <v/>
      </c>
      <c r="AD127" s="447" t="e">
        <f>AVERAGE(AB127:AB141)</f>
        <v>#DIV/0!</v>
      </c>
      <c r="AE127" s="95"/>
      <c r="AF127" s="95"/>
      <c r="AG127" s="177" t="str">
        <f>IFERROR(AF127/AE127,"")</f>
        <v/>
      </c>
      <c r="AH127" s="95" t="str">
        <f>IFERROR(RANK(AG127, AG$127:AG$141),"")</f>
        <v/>
      </c>
      <c r="AI127" s="447" t="e">
        <f>AVERAGE(AG127:AG141)</f>
        <v>#DIV/0!</v>
      </c>
      <c r="AJ127" s="95"/>
      <c r="AK127" s="95"/>
      <c r="AL127" s="177" t="str">
        <f>IFERROR(AK127/AJ127,"")</f>
        <v/>
      </c>
      <c r="AM127" s="95" t="str">
        <f>IFERROR(RANK(AL127, AL$127:AL$141),"")</f>
        <v/>
      </c>
      <c r="AN127" s="447" t="e">
        <f>AVERAGE(AL127:AL141)</f>
        <v>#DIV/0!</v>
      </c>
      <c r="AO127" s="95"/>
      <c r="AP127" s="95"/>
      <c r="AQ127" s="177" t="str">
        <f>IFERROR(AP127/AO127,"")</f>
        <v/>
      </c>
      <c r="AR127" s="95" t="str">
        <f>IFERROR(RANK(AQ127, AQ$127:AQ$141),"")</f>
        <v/>
      </c>
      <c r="AS127" s="447" t="e">
        <f>AVERAGE(AQ127:AQ141)</f>
        <v>#DIV/0!</v>
      </c>
      <c r="AT127" s="95"/>
      <c r="AU127" s="95"/>
      <c r="AV127" s="177" t="str">
        <f>IFERROR(AU127/AT127,"")</f>
        <v/>
      </c>
      <c r="AW127" s="95" t="str">
        <f>IFERROR(RANK(AV127, AV$127:AV$141),"")</f>
        <v/>
      </c>
      <c r="AX127" s="447" t="e">
        <f>AVERAGE(AV127:AV141)</f>
        <v>#DIV/0!</v>
      </c>
    </row>
    <row r="128" spans="2:50" hidden="1">
      <c r="B128" s="456"/>
      <c r="C128" s="95">
        <v>2</v>
      </c>
      <c r="D128" s="95"/>
      <c r="E128" s="95"/>
      <c r="F128" s="95"/>
      <c r="G128" s="177"/>
      <c r="H128" s="447"/>
      <c r="I128" s="153" t="str">
        <f t="shared" si="105"/>
        <v/>
      </c>
      <c r="J128" s="153" t="str">
        <f t="shared" si="105"/>
        <v/>
      </c>
      <c r="K128" s="154" t="str">
        <f t="shared" si="105"/>
        <v/>
      </c>
      <c r="L128" s="458"/>
      <c r="M128" s="153" t="str">
        <f t="shared" ref="M128:M141" si="106">IFERROR(RANK(K128, K$127:K$141),"")</f>
        <v/>
      </c>
      <c r="N128" s="448"/>
      <c r="O128" s="448"/>
      <c r="P128" s="95"/>
      <c r="Q128" s="95"/>
      <c r="R128" s="177" t="str">
        <f t="shared" ref="R128:R141" si="107">IFERROR(Q128/P128,"")</f>
        <v/>
      </c>
      <c r="S128" s="95" t="str">
        <f t="shared" ref="S128:S141" si="108">IFERROR(RANK(R128, R$127:R$141),"")</f>
        <v/>
      </c>
      <c r="T128" s="447"/>
      <c r="U128" s="95"/>
      <c r="V128" s="95"/>
      <c r="W128" s="177" t="str">
        <f t="shared" ref="W128:W141" si="109">IFERROR(V128/U128,"")</f>
        <v/>
      </c>
      <c r="X128" s="95" t="str">
        <f t="shared" ref="X128:X141" si="110">IFERROR(RANK(W128, W$127:W$141),"")</f>
        <v/>
      </c>
      <c r="Y128" s="447"/>
      <c r="Z128" s="95"/>
      <c r="AA128" s="95"/>
      <c r="AB128" s="177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47"/>
      <c r="AE128" s="95"/>
      <c r="AF128" s="95"/>
      <c r="AG128" s="177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47"/>
      <c r="AJ128" s="95"/>
      <c r="AK128" s="95"/>
      <c r="AL128" s="177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47"/>
      <c r="AO128" s="95"/>
      <c r="AP128" s="95"/>
      <c r="AQ128" s="177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47"/>
      <c r="AT128" s="95"/>
      <c r="AU128" s="95"/>
      <c r="AV128" s="177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47"/>
    </row>
    <row r="129" spans="2:50" hidden="1">
      <c r="B129" s="456"/>
      <c r="C129" s="95">
        <v>3</v>
      </c>
      <c r="D129" s="95"/>
      <c r="E129" s="95"/>
      <c r="F129" s="95"/>
      <c r="G129" s="177"/>
      <c r="H129" s="447"/>
      <c r="I129" s="153" t="str">
        <f t="shared" si="105"/>
        <v/>
      </c>
      <c r="J129" s="153" t="str">
        <f t="shared" si="105"/>
        <v/>
      </c>
      <c r="K129" s="154" t="str">
        <f t="shared" si="105"/>
        <v/>
      </c>
      <c r="L129" s="458"/>
      <c r="M129" s="153" t="str">
        <f t="shared" si="106"/>
        <v/>
      </c>
      <c r="N129" s="448"/>
      <c r="O129" s="448"/>
      <c r="P129" s="95"/>
      <c r="Q129" s="95"/>
      <c r="R129" s="177" t="str">
        <f t="shared" si="107"/>
        <v/>
      </c>
      <c r="S129" s="95" t="str">
        <f t="shared" si="108"/>
        <v/>
      </c>
      <c r="T129" s="447"/>
      <c r="U129" s="95"/>
      <c r="V129" s="95"/>
      <c r="W129" s="177" t="str">
        <f t="shared" si="109"/>
        <v/>
      </c>
      <c r="X129" s="95" t="str">
        <f t="shared" si="110"/>
        <v/>
      </c>
      <c r="Y129" s="447"/>
      <c r="Z129" s="95"/>
      <c r="AA129" s="95"/>
      <c r="AB129" s="177" t="str">
        <f t="shared" si="111"/>
        <v/>
      </c>
      <c r="AC129" s="95" t="str">
        <f t="shared" si="112"/>
        <v/>
      </c>
      <c r="AD129" s="447"/>
      <c r="AE129" s="95"/>
      <c r="AF129" s="95"/>
      <c r="AG129" s="177" t="str">
        <f t="shared" si="113"/>
        <v/>
      </c>
      <c r="AH129" s="95" t="str">
        <f t="shared" si="114"/>
        <v/>
      </c>
      <c r="AI129" s="447"/>
      <c r="AJ129" s="95"/>
      <c r="AK129" s="95"/>
      <c r="AL129" s="177" t="str">
        <f t="shared" si="115"/>
        <v/>
      </c>
      <c r="AM129" s="95" t="str">
        <f t="shared" si="116"/>
        <v/>
      </c>
      <c r="AN129" s="447"/>
      <c r="AO129" s="95"/>
      <c r="AP129" s="95"/>
      <c r="AQ129" s="177" t="str">
        <f t="shared" si="117"/>
        <v/>
      </c>
      <c r="AR129" s="95" t="str">
        <f t="shared" si="118"/>
        <v/>
      </c>
      <c r="AS129" s="447"/>
      <c r="AT129" s="95"/>
      <c r="AU129" s="95"/>
      <c r="AV129" s="177" t="str">
        <f t="shared" si="119"/>
        <v/>
      </c>
      <c r="AW129" s="95" t="str">
        <f t="shared" si="120"/>
        <v/>
      </c>
      <c r="AX129" s="447"/>
    </row>
    <row r="130" spans="2:50" hidden="1">
      <c r="B130" s="456"/>
      <c r="C130" s="95">
        <v>4</v>
      </c>
      <c r="D130" s="95"/>
      <c r="E130" s="95"/>
      <c r="F130" s="95"/>
      <c r="G130" s="177"/>
      <c r="H130" s="447"/>
      <c r="I130" s="153" t="str">
        <f>IFERROR(AVERAGE(P130,U130,Z130,AE130,AJ130,AO130,AT130),"")</f>
        <v/>
      </c>
      <c r="J130" s="153" t="str">
        <f>IFERROR(AVERAGE(Q130,V130,AA130,AF130,AK130,AP130,AU130),"")</f>
        <v/>
      </c>
      <c r="K130" s="154" t="str">
        <f>IFERROR(AVERAGE(R130,W130,AB130,AG130,AL130,AQ130,AV130),"")</f>
        <v/>
      </c>
      <c r="L130" s="458"/>
      <c r="M130" s="153" t="str">
        <f t="shared" si="106"/>
        <v/>
      </c>
      <c r="N130" s="448"/>
      <c r="O130" s="448"/>
      <c r="P130" s="95"/>
      <c r="Q130" s="95"/>
      <c r="R130" s="177" t="str">
        <f t="shared" si="107"/>
        <v/>
      </c>
      <c r="S130" s="95" t="str">
        <f t="shared" si="108"/>
        <v/>
      </c>
      <c r="T130" s="447"/>
      <c r="U130" s="95"/>
      <c r="V130" s="95"/>
      <c r="W130" s="177" t="str">
        <f t="shared" si="109"/>
        <v/>
      </c>
      <c r="X130" s="95" t="str">
        <f t="shared" si="110"/>
        <v/>
      </c>
      <c r="Y130" s="447"/>
      <c r="Z130" s="95"/>
      <c r="AA130" s="95"/>
      <c r="AB130" s="177" t="str">
        <f t="shared" si="111"/>
        <v/>
      </c>
      <c r="AC130" s="95" t="str">
        <f t="shared" si="112"/>
        <v/>
      </c>
      <c r="AD130" s="447"/>
      <c r="AE130" s="95"/>
      <c r="AF130" s="95"/>
      <c r="AG130" s="177" t="str">
        <f t="shared" si="113"/>
        <v/>
      </c>
      <c r="AH130" s="95" t="str">
        <f t="shared" si="114"/>
        <v/>
      </c>
      <c r="AI130" s="447"/>
      <c r="AJ130" s="95"/>
      <c r="AK130" s="95"/>
      <c r="AL130" s="177" t="str">
        <f t="shared" si="115"/>
        <v/>
      </c>
      <c r="AM130" s="95" t="str">
        <f t="shared" si="116"/>
        <v/>
      </c>
      <c r="AN130" s="447"/>
      <c r="AO130" s="95"/>
      <c r="AP130" s="95"/>
      <c r="AQ130" s="177" t="str">
        <f t="shared" si="117"/>
        <v/>
      </c>
      <c r="AR130" s="95" t="str">
        <f t="shared" si="118"/>
        <v/>
      </c>
      <c r="AS130" s="447"/>
      <c r="AT130" s="95"/>
      <c r="AU130" s="95"/>
      <c r="AV130" s="177" t="str">
        <f t="shared" si="119"/>
        <v/>
      </c>
      <c r="AW130" s="95" t="str">
        <f t="shared" si="120"/>
        <v/>
      </c>
      <c r="AX130" s="447"/>
    </row>
    <row r="131" spans="2:50" hidden="1">
      <c r="B131" s="456"/>
      <c r="C131" s="95">
        <v>5</v>
      </c>
      <c r="D131" s="95"/>
      <c r="E131" s="95"/>
      <c r="F131" s="95"/>
      <c r="G131" s="177"/>
      <c r="H131" s="447"/>
      <c r="I131" s="153" t="str">
        <f t="shared" ref="I131:K141" si="121">IFERROR(AVERAGE(P131,U131,Z131,AE131,AJ131,AO131,AT131),"")</f>
        <v/>
      </c>
      <c r="J131" s="153" t="str">
        <f t="shared" si="121"/>
        <v/>
      </c>
      <c r="K131" s="154" t="str">
        <f t="shared" si="121"/>
        <v/>
      </c>
      <c r="L131" s="458"/>
      <c r="M131" s="153" t="str">
        <f t="shared" si="106"/>
        <v/>
      </c>
      <c r="N131" s="448"/>
      <c r="O131" s="448"/>
      <c r="P131" s="95"/>
      <c r="Q131" s="95"/>
      <c r="R131" s="177" t="str">
        <f t="shared" si="107"/>
        <v/>
      </c>
      <c r="S131" s="95" t="str">
        <f t="shared" si="108"/>
        <v/>
      </c>
      <c r="T131" s="447"/>
      <c r="U131" s="95"/>
      <c r="V131" s="95"/>
      <c r="W131" s="177" t="str">
        <f t="shared" si="109"/>
        <v/>
      </c>
      <c r="X131" s="95" t="str">
        <f t="shared" si="110"/>
        <v/>
      </c>
      <c r="Y131" s="447"/>
      <c r="Z131" s="95"/>
      <c r="AA131" s="95"/>
      <c r="AB131" s="177" t="str">
        <f t="shared" si="111"/>
        <v/>
      </c>
      <c r="AC131" s="95" t="str">
        <f t="shared" si="112"/>
        <v/>
      </c>
      <c r="AD131" s="447"/>
      <c r="AE131" s="95"/>
      <c r="AF131" s="95"/>
      <c r="AG131" s="177" t="str">
        <f t="shared" si="113"/>
        <v/>
      </c>
      <c r="AH131" s="95" t="str">
        <f t="shared" si="114"/>
        <v/>
      </c>
      <c r="AI131" s="447"/>
      <c r="AJ131" s="95"/>
      <c r="AK131" s="95"/>
      <c r="AL131" s="177" t="str">
        <f t="shared" si="115"/>
        <v/>
      </c>
      <c r="AM131" s="95" t="str">
        <f t="shared" si="116"/>
        <v/>
      </c>
      <c r="AN131" s="447"/>
      <c r="AO131" s="95"/>
      <c r="AP131" s="95"/>
      <c r="AQ131" s="177" t="str">
        <f t="shared" si="117"/>
        <v/>
      </c>
      <c r="AR131" s="95" t="str">
        <f t="shared" si="118"/>
        <v/>
      </c>
      <c r="AS131" s="447"/>
      <c r="AT131" s="95"/>
      <c r="AU131" s="95"/>
      <c r="AV131" s="177" t="str">
        <f t="shared" si="119"/>
        <v/>
      </c>
      <c r="AW131" s="95" t="str">
        <f t="shared" si="120"/>
        <v/>
      </c>
      <c r="AX131" s="447"/>
    </row>
    <row r="132" spans="2:50" hidden="1">
      <c r="B132" s="456"/>
      <c r="C132" s="95">
        <v>6</v>
      </c>
      <c r="D132" s="95"/>
      <c r="E132" s="95"/>
      <c r="F132" s="95"/>
      <c r="G132" s="177"/>
      <c r="H132" s="447"/>
      <c r="I132" s="153" t="str">
        <f t="shared" si="121"/>
        <v/>
      </c>
      <c r="J132" s="153" t="str">
        <f t="shared" si="121"/>
        <v/>
      </c>
      <c r="K132" s="154" t="str">
        <f t="shared" si="121"/>
        <v/>
      </c>
      <c r="L132" s="458"/>
      <c r="M132" s="153" t="str">
        <f t="shared" si="106"/>
        <v/>
      </c>
      <c r="N132" s="448"/>
      <c r="O132" s="448"/>
      <c r="P132" s="95"/>
      <c r="Q132" s="95"/>
      <c r="R132" s="177" t="str">
        <f t="shared" si="107"/>
        <v/>
      </c>
      <c r="S132" s="95" t="str">
        <f t="shared" si="108"/>
        <v/>
      </c>
      <c r="T132" s="447"/>
      <c r="U132" s="95"/>
      <c r="V132" s="95"/>
      <c r="W132" s="177" t="str">
        <f t="shared" si="109"/>
        <v/>
      </c>
      <c r="X132" s="95" t="str">
        <f t="shared" si="110"/>
        <v/>
      </c>
      <c r="Y132" s="447"/>
      <c r="Z132" s="95"/>
      <c r="AA132" s="95"/>
      <c r="AB132" s="177" t="str">
        <f t="shared" si="111"/>
        <v/>
      </c>
      <c r="AC132" s="95" t="str">
        <f t="shared" si="112"/>
        <v/>
      </c>
      <c r="AD132" s="447"/>
      <c r="AE132" s="95"/>
      <c r="AF132" s="95"/>
      <c r="AG132" s="177" t="str">
        <f t="shared" si="113"/>
        <v/>
      </c>
      <c r="AH132" s="95" t="str">
        <f t="shared" si="114"/>
        <v/>
      </c>
      <c r="AI132" s="447"/>
      <c r="AJ132" s="95"/>
      <c r="AK132" s="95"/>
      <c r="AL132" s="177" t="str">
        <f t="shared" si="115"/>
        <v/>
      </c>
      <c r="AM132" s="95" t="str">
        <f t="shared" si="116"/>
        <v/>
      </c>
      <c r="AN132" s="447"/>
      <c r="AO132" s="95"/>
      <c r="AP132" s="95"/>
      <c r="AQ132" s="177" t="str">
        <f t="shared" si="117"/>
        <v/>
      </c>
      <c r="AR132" s="95" t="str">
        <f t="shared" si="118"/>
        <v/>
      </c>
      <c r="AS132" s="447"/>
      <c r="AT132" s="95"/>
      <c r="AU132" s="95"/>
      <c r="AV132" s="177" t="str">
        <f t="shared" si="119"/>
        <v/>
      </c>
      <c r="AW132" s="95" t="str">
        <f t="shared" si="120"/>
        <v/>
      </c>
      <c r="AX132" s="447"/>
    </row>
    <row r="133" spans="2:50" hidden="1">
      <c r="B133" s="456"/>
      <c r="C133" s="95">
        <v>7</v>
      </c>
      <c r="D133" s="95"/>
      <c r="E133" s="95"/>
      <c r="F133" s="95"/>
      <c r="G133" s="177"/>
      <c r="H133" s="447"/>
      <c r="I133" s="153" t="str">
        <f t="shared" si="121"/>
        <v/>
      </c>
      <c r="J133" s="153" t="str">
        <f t="shared" si="121"/>
        <v/>
      </c>
      <c r="K133" s="154" t="str">
        <f t="shared" si="121"/>
        <v/>
      </c>
      <c r="L133" s="458"/>
      <c r="M133" s="153" t="str">
        <f t="shared" si="106"/>
        <v/>
      </c>
      <c r="N133" s="448"/>
      <c r="O133" s="448"/>
      <c r="P133" s="95"/>
      <c r="Q133" s="95"/>
      <c r="R133" s="177" t="str">
        <f t="shared" si="107"/>
        <v/>
      </c>
      <c r="S133" s="95" t="str">
        <f t="shared" si="108"/>
        <v/>
      </c>
      <c r="T133" s="447"/>
      <c r="U133" s="95"/>
      <c r="V133" s="95"/>
      <c r="W133" s="177" t="str">
        <f t="shared" si="109"/>
        <v/>
      </c>
      <c r="X133" s="95" t="str">
        <f t="shared" si="110"/>
        <v/>
      </c>
      <c r="Y133" s="447"/>
      <c r="Z133" s="95"/>
      <c r="AA133" s="95"/>
      <c r="AB133" s="177" t="str">
        <f t="shared" si="111"/>
        <v/>
      </c>
      <c r="AC133" s="95" t="str">
        <f t="shared" si="112"/>
        <v/>
      </c>
      <c r="AD133" s="447"/>
      <c r="AE133" s="95"/>
      <c r="AF133" s="95"/>
      <c r="AG133" s="177" t="str">
        <f t="shared" si="113"/>
        <v/>
      </c>
      <c r="AH133" s="95" t="str">
        <f t="shared" si="114"/>
        <v/>
      </c>
      <c r="AI133" s="447"/>
      <c r="AJ133" s="95"/>
      <c r="AK133" s="95"/>
      <c r="AL133" s="177" t="str">
        <f t="shared" si="115"/>
        <v/>
      </c>
      <c r="AM133" s="95" t="str">
        <f t="shared" si="116"/>
        <v/>
      </c>
      <c r="AN133" s="447"/>
      <c r="AO133" s="95"/>
      <c r="AP133" s="95"/>
      <c r="AQ133" s="177" t="str">
        <f t="shared" si="117"/>
        <v/>
      </c>
      <c r="AR133" s="95" t="str">
        <f t="shared" si="118"/>
        <v/>
      </c>
      <c r="AS133" s="447"/>
      <c r="AT133" s="95"/>
      <c r="AU133" s="95"/>
      <c r="AV133" s="177" t="str">
        <f t="shared" si="119"/>
        <v/>
      </c>
      <c r="AW133" s="95" t="str">
        <f t="shared" si="120"/>
        <v/>
      </c>
      <c r="AX133" s="447"/>
    </row>
    <row r="134" spans="2:50" hidden="1">
      <c r="B134" s="456"/>
      <c r="C134" s="95">
        <v>8</v>
      </c>
      <c r="D134" s="95"/>
      <c r="E134" s="95"/>
      <c r="F134" s="95"/>
      <c r="G134" s="177"/>
      <c r="H134" s="447"/>
      <c r="I134" s="153" t="str">
        <f t="shared" si="121"/>
        <v/>
      </c>
      <c r="J134" s="153" t="str">
        <f t="shared" si="121"/>
        <v/>
      </c>
      <c r="K134" s="154" t="str">
        <f t="shared" si="121"/>
        <v/>
      </c>
      <c r="L134" s="458"/>
      <c r="M134" s="153" t="str">
        <f t="shared" si="106"/>
        <v/>
      </c>
      <c r="N134" s="448"/>
      <c r="O134" s="448"/>
      <c r="P134" s="95"/>
      <c r="Q134" s="95"/>
      <c r="R134" s="177" t="str">
        <f t="shared" si="107"/>
        <v/>
      </c>
      <c r="S134" s="95" t="str">
        <f t="shared" si="108"/>
        <v/>
      </c>
      <c r="T134" s="447"/>
      <c r="U134" s="95"/>
      <c r="V134" s="95"/>
      <c r="W134" s="177" t="str">
        <f t="shared" si="109"/>
        <v/>
      </c>
      <c r="X134" s="95" t="str">
        <f t="shared" si="110"/>
        <v/>
      </c>
      <c r="Y134" s="447"/>
      <c r="Z134" s="95"/>
      <c r="AA134" s="95"/>
      <c r="AB134" s="177" t="str">
        <f t="shared" si="111"/>
        <v/>
      </c>
      <c r="AC134" s="95" t="str">
        <f t="shared" si="112"/>
        <v/>
      </c>
      <c r="AD134" s="447"/>
      <c r="AE134" s="95"/>
      <c r="AF134" s="95"/>
      <c r="AG134" s="177" t="str">
        <f t="shared" si="113"/>
        <v/>
      </c>
      <c r="AH134" s="95" t="str">
        <f t="shared" si="114"/>
        <v/>
      </c>
      <c r="AI134" s="447"/>
      <c r="AJ134" s="95"/>
      <c r="AK134" s="95"/>
      <c r="AL134" s="177" t="str">
        <f t="shared" si="115"/>
        <v/>
      </c>
      <c r="AM134" s="95" t="str">
        <f t="shared" si="116"/>
        <v/>
      </c>
      <c r="AN134" s="447"/>
      <c r="AO134" s="95"/>
      <c r="AP134" s="95"/>
      <c r="AQ134" s="177" t="str">
        <f t="shared" si="117"/>
        <v/>
      </c>
      <c r="AR134" s="95" t="str">
        <f t="shared" si="118"/>
        <v/>
      </c>
      <c r="AS134" s="447"/>
      <c r="AT134" s="95"/>
      <c r="AU134" s="95"/>
      <c r="AV134" s="177" t="str">
        <f t="shared" si="119"/>
        <v/>
      </c>
      <c r="AW134" s="95" t="str">
        <f t="shared" si="120"/>
        <v/>
      </c>
      <c r="AX134" s="447"/>
    </row>
    <row r="135" spans="2:50" hidden="1">
      <c r="B135" s="456"/>
      <c r="C135" s="95">
        <v>9</v>
      </c>
      <c r="D135" s="95"/>
      <c r="E135" s="95"/>
      <c r="F135" s="95"/>
      <c r="G135" s="177"/>
      <c r="H135" s="447"/>
      <c r="I135" s="153" t="str">
        <f t="shared" si="121"/>
        <v/>
      </c>
      <c r="J135" s="153" t="str">
        <f t="shared" si="121"/>
        <v/>
      </c>
      <c r="K135" s="154" t="str">
        <f t="shared" si="121"/>
        <v/>
      </c>
      <c r="L135" s="458"/>
      <c r="M135" s="153" t="str">
        <f t="shared" si="106"/>
        <v/>
      </c>
      <c r="N135" s="448"/>
      <c r="O135" s="448"/>
      <c r="P135" s="95"/>
      <c r="Q135" s="95"/>
      <c r="R135" s="177" t="str">
        <f t="shared" si="107"/>
        <v/>
      </c>
      <c r="S135" s="95" t="str">
        <f t="shared" si="108"/>
        <v/>
      </c>
      <c r="T135" s="447"/>
      <c r="U135" s="95"/>
      <c r="V135" s="95"/>
      <c r="W135" s="177" t="str">
        <f t="shared" si="109"/>
        <v/>
      </c>
      <c r="X135" s="95" t="str">
        <f t="shared" si="110"/>
        <v/>
      </c>
      <c r="Y135" s="447"/>
      <c r="Z135" s="95"/>
      <c r="AA135" s="95"/>
      <c r="AB135" s="177" t="str">
        <f t="shared" si="111"/>
        <v/>
      </c>
      <c r="AC135" s="95" t="str">
        <f t="shared" si="112"/>
        <v/>
      </c>
      <c r="AD135" s="447"/>
      <c r="AE135" s="95"/>
      <c r="AF135" s="95"/>
      <c r="AG135" s="177" t="str">
        <f t="shared" si="113"/>
        <v/>
      </c>
      <c r="AH135" s="95" t="str">
        <f t="shared" si="114"/>
        <v/>
      </c>
      <c r="AI135" s="447"/>
      <c r="AJ135" s="95"/>
      <c r="AK135" s="95"/>
      <c r="AL135" s="177" t="str">
        <f t="shared" si="115"/>
        <v/>
      </c>
      <c r="AM135" s="95" t="str">
        <f t="shared" si="116"/>
        <v/>
      </c>
      <c r="AN135" s="447"/>
      <c r="AO135" s="95"/>
      <c r="AP135" s="95"/>
      <c r="AQ135" s="177" t="str">
        <f t="shared" si="117"/>
        <v/>
      </c>
      <c r="AR135" s="95" t="str">
        <f t="shared" si="118"/>
        <v/>
      </c>
      <c r="AS135" s="447"/>
      <c r="AT135" s="95"/>
      <c r="AU135" s="95"/>
      <c r="AV135" s="177" t="str">
        <f t="shared" si="119"/>
        <v/>
      </c>
      <c r="AW135" s="95" t="str">
        <f t="shared" si="120"/>
        <v/>
      </c>
      <c r="AX135" s="447"/>
    </row>
    <row r="136" spans="2:50" hidden="1">
      <c r="B136" s="456"/>
      <c r="C136" s="95">
        <v>10</v>
      </c>
      <c r="D136" s="95"/>
      <c r="E136" s="95"/>
      <c r="F136" s="95"/>
      <c r="G136" s="177"/>
      <c r="H136" s="447"/>
      <c r="I136" s="153" t="str">
        <f t="shared" si="121"/>
        <v/>
      </c>
      <c r="J136" s="153" t="str">
        <f t="shared" si="121"/>
        <v/>
      </c>
      <c r="K136" s="154" t="str">
        <f t="shared" si="121"/>
        <v/>
      </c>
      <c r="L136" s="458"/>
      <c r="M136" s="153" t="str">
        <f t="shared" si="106"/>
        <v/>
      </c>
      <c r="N136" s="448"/>
      <c r="O136" s="448"/>
      <c r="P136" s="95"/>
      <c r="Q136" s="95"/>
      <c r="R136" s="177" t="str">
        <f t="shared" si="107"/>
        <v/>
      </c>
      <c r="S136" s="95" t="str">
        <f t="shared" si="108"/>
        <v/>
      </c>
      <c r="T136" s="447"/>
      <c r="U136" s="95"/>
      <c r="V136" s="95"/>
      <c r="W136" s="177" t="str">
        <f t="shared" si="109"/>
        <v/>
      </c>
      <c r="X136" s="95" t="str">
        <f t="shared" si="110"/>
        <v/>
      </c>
      <c r="Y136" s="447"/>
      <c r="Z136" s="95"/>
      <c r="AA136" s="95"/>
      <c r="AB136" s="177" t="str">
        <f t="shared" si="111"/>
        <v/>
      </c>
      <c r="AC136" s="95" t="str">
        <f t="shared" si="112"/>
        <v/>
      </c>
      <c r="AD136" s="447"/>
      <c r="AE136" s="95"/>
      <c r="AF136" s="95"/>
      <c r="AG136" s="177" t="str">
        <f t="shared" si="113"/>
        <v/>
      </c>
      <c r="AH136" s="95" t="str">
        <f t="shared" si="114"/>
        <v/>
      </c>
      <c r="AI136" s="447"/>
      <c r="AJ136" s="95"/>
      <c r="AK136" s="95"/>
      <c r="AL136" s="177" t="str">
        <f t="shared" si="115"/>
        <v/>
      </c>
      <c r="AM136" s="95" t="str">
        <f t="shared" si="116"/>
        <v/>
      </c>
      <c r="AN136" s="447"/>
      <c r="AO136" s="95"/>
      <c r="AP136" s="95"/>
      <c r="AQ136" s="177" t="str">
        <f t="shared" si="117"/>
        <v/>
      </c>
      <c r="AR136" s="95" t="str">
        <f t="shared" si="118"/>
        <v/>
      </c>
      <c r="AS136" s="447"/>
      <c r="AT136" s="95"/>
      <c r="AU136" s="95"/>
      <c r="AV136" s="177" t="str">
        <f t="shared" si="119"/>
        <v/>
      </c>
      <c r="AW136" s="95" t="str">
        <f t="shared" si="120"/>
        <v/>
      </c>
      <c r="AX136" s="447"/>
    </row>
    <row r="137" spans="2:50" hidden="1">
      <c r="B137" s="456"/>
      <c r="C137" s="95">
        <v>11</v>
      </c>
      <c r="D137" s="95"/>
      <c r="E137" s="95"/>
      <c r="F137" s="95"/>
      <c r="G137" s="177"/>
      <c r="H137" s="447"/>
      <c r="I137" s="153" t="str">
        <f t="shared" si="121"/>
        <v/>
      </c>
      <c r="J137" s="153" t="str">
        <f t="shared" si="121"/>
        <v/>
      </c>
      <c r="K137" s="154" t="str">
        <f t="shared" si="121"/>
        <v/>
      </c>
      <c r="L137" s="458"/>
      <c r="M137" s="153" t="str">
        <f t="shared" si="106"/>
        <v/>
      </c>
      <c r="N137" s="448"/>
      <c r="O137" s="448"/>
      <c r="P137" s="95"/>
      <c r="Q137" s="95"/>
      <c r="R137" s="177" t="str">
        <f t="shared" si="107"/>
        <v/>
      </c>
      <c r="S137" s="95" t="str">
        <f t="shared" si="108"/>
        <v/>
      </c>
      <c r="T137" s="447"/>
      <c r="U137" s="95"/>
      <c r="V137" s="95"/>
      <c r="W137" s="177" t="str">
        <f t="shared" si="109"/>
        <v/>
      </c>
      <c r="X137" s="95" t="str">
        <f t="shared" si="110"/>
        <v/>
      </c>
      <c r="Y137" s="447"/>
      <c r="Z137" s="95"/>
      <c r="AA137" s="95"/>
      <c r="AB137" s="177" t="str">
        <f t="shared" si="111"/>
        <v/>
      </c>
      <c r="AC137" s="95" t="str">
        <f t="shared" si="112"/>
        <v/>
      </c>
      <c r="AD137" s="447"/>
      <c r="AE137" s="95"/>
      <c r="AF137" s="95"/>
      <c r="AG137" s="177" t="str">
        <f t="shared" si="113"/>
        <v/>
      </c>
      <c r="AH137" s="95" t="str">
        <f t="shared" si="114"/>
        <v/>
      </c>
      <c r="AI137" s="447"/>
      <c r="AJ137" s="95"/>
      <c r="AK137" s="95"/>
      <c r="AL137" s="177" t="str">
        <f t="shared" si="115"/>
        <v/>
      </c>
      <c r="AM137" s="95" t="str">
        <f t="shared" si="116"/>
        <v/>
      </c>
      <c r="AN137" s="447"/>
      <c r="AO137" s="95"/>
      <c r="AP137" s="95"/>
      <c r="AQ137" s="177" t="str">
        <f t="shared" si="117"/>
        <v/>
      </c>
      <c r="AR137" s="95" t="str">
        <f t="shared" si="118"/>
        <v/>
      </c>
      <c r="AS137" s="447"/>
      <c r="AT137" s="95"/>
      <c r="AU137" s="95"/>
      <c r="AV137" s="177" t="str">
        <f t="shared" si="119"/>
        <v/>
      </c>
      <c r="AW137" s="95" t="str">
        <f t="shared" si="120"/>
        <v/>
      </c>
      <c r="AX137" s="447"/>
    </row>
    <row r="138" spans="2:50" hidden="1">
      <c r="B138" s="456"/>
      <c r="C138" s="95">
        <v>12</v>
      </c>
      <c r="D138" s="95"/>
      <c r="E138" s="95"/>
      <c r="F138" s="95"/>
      <c r="G138" s="177"/>
      <c r="H138" s="447"/>
      <c r="I138" s="153" t="str">
        <f t="shared" si="121"/>
        <v/>
      </c>
      <c r="J138" s="153" t="str">
        <f t="shared" si="121"/>
        <v/>
      </c>
      <c r="K138" s="154" t="str">
        <f t="shared" si="121"/>
        <v/>
      </c>
      <c r="L138" s="458"/>
      <c r="M138" s="153" t="str">
        <f t="shared" si="106"/>
        <v/>
      </c>
      <c r="N138" s="448"/>
      <c r="O138" s="448"/>
      <c r="P138" s="95"/>
      <c r="Q138" s="95"/>
      <c r="R138" s="177" t="str">
        <f t="shared" si="107"/>
        <v/>
      </c>
      <c r="S138" s="95" t="str">
        <f t="shared" si="108"/>
        <v/>
      </c>
      <c r="T138" s="447"/>
      <c r="U138" s="95"/>
      <c r="V138" s="95"/>
      <c r="W138" s="177" t="str">
        <f t="shared" si="109"/>
        <v/>
      </c>
      <c r="X138" s="95" t="str">
        <f t="shared" si="110"/>
        <v/>
      </c>
      <c r="Y138" s="447"/>
      <c r="Z138" s="95"/>
      <c r="AA138" s="95"/>
      <c r="AB138" s="177" t="str">
        <f t="shared" si="111"/>
        <v/>
      </c>
      <c r="AC138" s="95" t="str">
        <f t="shared" si="112"/>
        <v/>
      </c>
      <c r="AD138" s="447"/>
      <c r="AE138" s="95"/>
      <c r="AF138" s="95"/>
      <c r="AG138" s="177" t="str">
        <f t="shared" si="113"/>
        <v/>
      </c>
      <c r="AH138" s="95" t="str">
        <f t="shared" si="114"/>
        <v/>
      </c>
      <c r="AI138" s="447"/>
      <c r="AJ138" s="95"/>
      <c r="AK138" s="95"/>
      <c r="AL138" s="177" t="str">
        <f t="shared" si="115"/>
        <v/>
      </c>
      <c r="AM138" s="95" t="str">
        <f t="shared" si="116"/>
        <v/>
      </c>
      <c r="AN138" s="447"/>
      <c r="AO138" s="95"/>
      <c r="AP138" s="95"/>
      <c r="AQ138" s="177" t="str">
        <f t="shared" si="117"/>
        <v/>
      </c>
      <c r="AR138" s="95" t="str">
        <f t="shared" si="118"/>
        <v/>
      </c>
      <c r="AS138" s="447"/>
      <c r="AT138" s="95"/>
      <c r="AU138" s="95"/>
      <c r="AV138" s="177" t="str">
        <f t="shared" si="119"/>
        <v/>
      </c>
      <c r="AW138" s="95" t="str">
        <f t="shared" si="120"/>
        <v/>
      </c>
      <c r="AX138" s="447"/>
    </row>
    <row r="139" spans="2:50" hidden="1">
      <c r="B139" s="456"/>
      <c r="C139" s="95">
        <v>13</v>
      </c>
      <c r="D139" s="95"/>
      <c r="E139" s="95"/>
      <c r="F139" s="95"/>
      <c r="G139" s="177"/>
      <c r="H139" s="447"/>
      <c r="I139" s="153" t="str">
        <f t="shared" si="121"/>
        <v/>
      </c>
      <c r="J139" s="153" t="str">
        <f t="shared" si="121"/>
        <v/>
      </c>
      <c r="K139" s="154" t="str">
        <f t="shared" si="121"/>
        <v/>
      </c>
      <c r="L139" s="458"/>
      <c r="M139" s="153" t="str">
        <f t="shared" si="106"/>
        <v/>
      </c>
      <c r="N139" s="448"/>
      <c r="O139" s="448"/>
      <c r="P139" s="95"/>
      <c r="Q139" s="95"/>
      <c r="R139" s="177" t="str">
        <f t="shared" si="107"/>
        <v/>
      </c>
      <c r="S139" s="95" t="str">
        <f t="shared" si="108"/>
        <v/>
      </c>
      <c r="T139" s="447"/>
      <c r="U139" s="95"/>
      <c r="V139" s="95"/>
      <c r="W139" s="177" t="str">
        <f t="shared" si="109"/>
        <v/>
      </c>
      <c r="X139" s="95" t="str">
        <f t="shared" si="110"/>
        <v/>
      </c>
      <c r="Y139" s="447"/>
      <c r="Z139" s="95"/>
      <c r="AA139" s="95"/>
      <c r="AB139" s="177" t="str">
        <f t="shared" si="111"/>
        <v/>
      </c>
      <c r="AC139" s="95" t="str">
        <f t="shared" si="112"/>
        <v/>
      </c>
      <c r="AD139" s="447"/>
      <c r="AE139" s="95"/>
      <c r="AF139" s="95"/>
      <c r="AG139" s="177" t="str">
        <f t="shared" si="113"/>
        <v/>
      </c>
      <c r="AH139" s="95" t="str">
        <f t="shared" si="114"/>
        <v/>
      </c>
      <c r="AI139" s="447"/>
      <c r="AJ139" s="95"/>
      <c r="AK139" s="95"/>
      <c r="AL139" s="177" t="str">
        <f t="shared" si="115"/>
        <v/>
      </c>
      <c r="AM139" s="95" t="str">
        <f t="shared" si="116"/>
        <v/>
      </c>
      <c r="AN139" s="447"/>
      <c r="AO139" s="95"/>
      <c r="AP139" s="95"/>
      <c r="AQ139" s="177" t="str">
        <f t="shared" si="117"/>
        <v/>
      </c>
      <c r="AR139" s="95" t="str">
        <f t="shared" si="118"/>
        <v/>
      </c>
      <c r="AS139" s="447"/>
      <c r="AT139" s="95"/>
      <c r="AU139" s="95"/>
      <c r="AV139" s="177" t="str">
        <f t="shared" si="119"/>
        <v/>
      </c>
      <c r="AW139" s="95" t="str">
        <f t="shared" si="120"/>
        <v/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177"/>
      <c r="H140" s="447"/>
      <c r="I140" s="153" t="str">
        <f t="shared" si="121"/>
        <v/>
      </c>
      <c r="J140" s="153" t="str">
        <f t="shared" si="121"/>
        <v/>
      </c>
      <c r="K140" s="154" t="str">
        <f t="shared" si="121"/>
        <v/>
      </c>
      <c r="L140" s="458"/>
      <c r="M140" s="153" t="str">
        <f t="shared" si="106"/>
        <v/>
      </c>
      <c r="N140" s="448"/>
      <c r="O140" s="448"/>
      <c r="P140" s="95"/>
      <c r="Q140" s="95"/>
      <c r="R140" s="177" t="str">
        <f t="shared" si="107"/>
        <v/>
      </c>
      <c r="S140" s="95" t="str">
        <f t="shared" si="108"/>
        <v/>
      </c>
      <c r="T140" s="447"/>
      <c r="U140" s="95"/>
      <c r="V140" s="95"/>
      <c r="W140" s="177" t="str">
        <f t="shared" si="109"/>
        <v/>
      </c>
      <c r="X140" s="95" t="str">
        <f t="shared" si="110"/>
        <v/>
      </c>
      <c r="Y140" s="447"/>
      <c r="Z140" s="95"/>
      <c r="AA140" s="95"/>
      <c r="AB140" s="177" t="str">
        <f t="shared" si="111"/>
        <v/>
      </c>
      <c r="AC140" s="95" t="str">
        <f t="shared" si="112"/>
        <v/>
      </c>
      <c r="AD140" s="447"/>
      <c r="AE140" s="95"/>
      <c r="AF140" s="95"/>
      <c r="AG140" s="177" t="str">
        <f t="shared" si="113"/>
        <v/>
      </c>
      <c r="AH140" s="95" t="str">
        <f t="shared" si="114"/>
        <v/>
      </c>
      <c r="AI140" s="447"/>
      <c r="AJ140" s="95"/>
      <c r="AK140" s="95"/>
      <c r="AL140" s="177" t="str">
        <f t="shared" si="115"/>
        <v/>
      </c>
      <c r="AM140" s="95" t="str">
        <f t="shared" si="116"/>
        <v/>
      </c>
      <c r="AN140" s="447"/>
      <c r="AO140" s="95"/>
      <c r="AP140" s="95"/>
      <c r="AQ140" s="177" t="str">
        <f t="shared" si="117"/>
        <v/>
      </c>
      <c r="AR140" s="95" t="str">
        <f t="shared" si="118"/>
        <v/>
      </c>
      <c r="AS140" s="447"/>
      <c r="AT140" s="95"/>
      <c r="AU140" s="95"/>
      <c r="AV140" s="177" t="str">
        <f t="shared" si="119"/>
        <v/>
      </c>
      <c r="AW140" s="95" t="str">
        <f t="shared" si="120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177"/>
      <c r="H141" s="447"/>
      <c r="I141" s="153" t="str">
        <f t="shared" si="121"/>
        <v/>
      </c>
      <c r="J141" s="153" t="str">
        <f t="shared" si="121"/>
        <v/>
      </c>
      <c r="K141" s="154" t="str">
        <f t="shared" si="121"/>
        <v/>
      </c>
      <c r="L141" s="459"/>
      <c r="M141" s="153" t="str">
        <f t="shared" si="106"/>
        <v/>
      </c>
      <c r="N141" s="448"/>
      <c r="O141" s="448"/>
      <c r="P141" s="95"/>
      <c r="Q141" s="95"/>
      <c r="R141" s="177" t="str">
        <f t="shared" si="107"/>
        <v/>
      </c>
      <c r="S141" s="95" t="str">
        <f t="shared" si="108"/>
        <v/>
      </c>
      <c r="T141" s="447"/>
      <c r="U141" s="95"/>
      <c r="V141" s="95"/>
      <c r="W141" s="177" t="str">
        <f t="shared" si="109"/>
        <v/>
      </c>
      <c r="X141" s="95" t="str">
        <f t="shared" si="110"/>
        <v/>
      </c>
      <c r="Y141" s="447"/>
      <c r="Z141" s="95"/>
      <c r="AA141" s="95"/>
      <c r="AB141" s="177" t="str">
        <f t="shared" si="111"/>
        <v/>
      </c>
      <c r="AC141" s="95" t="str">
        <f t="shared" si="112"/>
        <v/>
      </c>
      <c r="AD141" s="447"/>
      <c r="AE141" s="95"/>
      <c r="AF141" s="95"/>
      <c r="AG141" s="177" t="str">
        <f t="shared" si="113"/>
        <v/>
      </c>
      <c r="AH141" s="95" t="str">
        <f t="shared" si="114"/>
        <v/>
      </c>
      <c r="AI141" s="447"/>
      <c r="AJ141" s="95"/>
      <c r="AK141" s="95"/>
      <c r="AL141" s="177" t="str">
        <f t="shared" si="115"/>
        <v/>
      </c>
      <c r="AM141" s="95" t="str">
        <f t="shared" si="116"/>
        <v/>
      </c>
      <c r="AN141" s="447"/>
      <c r="AO141" s="95"/>
      <c r="AP141" s="95"/>
      <c r="AQ141" s="177" t="str">
        <f t="shared" si="117"/>
        <v/>
      </c>
      <c r="AR141" s="95" t="str">
        <f t="shared" si="118"/>
        <v/>
      </c>
      <c r="AS141" s="447"/>
      <c r="AT141" s="95"/>
      <c r="AU141" s="95"/>
      <c r="AV141" s="177" t="str">
        <f t="shared" si="119"/>
        <v/>
      </c>
      <c r="AW141" s="95" t="str">
        <f t="shared" si="120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48" t="s">
        <v>164</v>
      </c>
      <c r="C147" s="95">
        <v>1</v>
      </c>
      <c r="D147" s="95"/>
      <c r="E147" s="95"/>
      <c r="F147" s="95"/>
      <c r="G147" s="177" t="e">
        <f>F147/E147</f>
        <v>#DIV/0!</v>
      </c>
      <c r="H147" s="447" t="e">
        <f>AVERAGE(G147:G161)</f>
        <v>#DIV/0!</v>
      </c>
      <c r="I147" s="153" t="str">
        <f t="shared" ref="I147:K149" si="122">IFERROR(AVERAGE(P147,U147,Z147,AE147,AJ147,AO147,AT147),"")</f>
        <v/>
      </c>
      <c r="J147" s="153" t="str">
        <f t="shared" si="122"/>
        <v/>
      </c>
      <c r="K147" s="154" t="str">
        <f t="shared" si="122"/>
        <v/>
      </c>
      <c r="L147" s="457" t="str">
        <f>IFERROR(AVERAGE(K147:K161),"-")</f>
        <v>-</v>
      </c>
      <c r="M147" s="153" t="str">
        <f>IFERROR(RANK(K147, K$147:K$161),"")</f>
        <v/>
      </c>
      <c r="N147" s="448"/>
      <c r="O147" s="448"/>
      <c r="P147" s="95"/>
      <c r="Q147" s="95"/>
      <c r="R147" s="177" t="str">
        <f>IFERROR(Q147/P147,"")</f>
        <v/>
      </c>
      <c r="S147" s="95" t="str">
        <f>IFERROR(RANK(R147, R$147:R$161),"")</f>
        <v/>
      </c>
      <c r="T147" s="447" t="e">
        <f>AVERAGE(R147:R161)</f>
        <v>#DIV/0!</v>
      </c>
      <c r="U147" s="95"/>
      <c r="V147" s="95"/>
      <c r="W147" s="177" t="str">
        <f>IFERROR(V147/U147,"")</f>
        <v/>
      </c>
      <c r="X147" s="95" t="str">
        <f>IFERROR(RANK(W147, W$147:W$161),"")</f>
        <v/>
      </c>
      <c r="Y147" s="447" t="e">
        <f>AVERAGE(W147:W161)</f>
        <v>#DIV/0!</v>
      </c>
      <c r="Z147" s="95"/>
      <c r="AA147" s="95"/>
      <c r="AB147" s="177" t="str">
        <f>IFERROR(AA147/Z147,"")</f>
        <v/>
      </c>
      <c r="AC147" s="95" t="str">
        <f>IFERROR(RANK(AB147, AB$147:AB$161),"")</f>
        <v/>
      </c>
      <c r="AD147" s="447" t="e">
        <f>AVERAGE(AB147:AB161)</f>
        <v>#DIV/0!</v>
      </c>
      <c r="AE147" s="95"/>
      <c r="AF147" s="95"/>
      <c r="AG147" s="177" t="str">
        <f>IFERROR(AF147/AE147,"")</f>
        <v/>
      </c>
      <c r="AH147" s="95" t="str">
        <f>IFERROR(RANK(AG147, AG$147:AG$161),"")</f>
        <v/>
      </c>
      <c r="AI147" s="447" t="e">
        <f>AVERAGE(AG147:AG161)</f>
        <v>#DIV/0!</v>
      </c>
      <c r="AJ147" s="95"/>
      <c r="AK147" s="95"/>
      <c r="AL147" s="177" t="str">
        <f>IFERROR(AK147/AJ147,"")</f>
        <v/>
      </c>
      <c r="AM147" s="95" t="str">
        <f>IFERROR(RANK(AL147, AL$147:AL$161),"")</f>
        <v/>
      </c>
      <c r="AN147" s="447" t="e">
        <f>AVERAGE(AL147:AL161)</f>
        <v>#DIV/0!</v>
      </c>
      <c r="AO147" s="95"/>
      <c r="AP147" s="95"/>
      <c r="AQ147" s="177" t="str">
        <f>IFERROR(AP147/AO147,"")</f>
        <v/>
      </c>
      <c r="AR147" s="95" t="str">
        <f>IFERROR(RANK(AQ147, AQ$147:AQ$161),"")</f>
        <v/>
      </c>
      <c r="AS147" s="447" t="e">
        <f>AVERAGE(AQ147:AQ161)</f>
        <v>#DIV/0!</v>
      </c>
      <c r="AT147" s="95"/>
      <c r="AU147" s="95"/>
      <c r="AV147" s="177" t="str">
        <f>IFERROR(AU147/AT147,"")</f>
        <v/>
      </c>
      <c r="AW147" s="95" t="str">
        <f>IFERROR(RANK(AV147, AV$147:AV$161),"")</f>
        <v/>
      </c>
      <c r="AX147" s="447" t="e">
        <f>AVERAGE(AV147:AV161)</f>
        <v>#DIV/0!</v>
      </c>
    </row>
    <row r="148" spans="2:50" hidden="1">
      <c r="B148" s="456"/>
      <c r="C148" s="95">
        <v>2</v>
      </c>
      <c r="D148" s="95"/>
      <c r="E148" s="95"/>
      <c r="F148" s="95"/>
      <c r="G148" s="177"/>
      <c r="H148" s="447"/>
      <c r="I148" s="153" t="str">
        <f t="shared" si="122"/>
        <v/>
      </c>
      <c r="J148" s="153" t="str">
        <f t="shared" si="122"/>
        <v/>
      </c>
      <c r="K148" s="154" t="str">
        <f t="shared" si="122"/>
        <v/>
      </c>
      <c r="L148" s="458"/>
      <c r="M148" s="153" t="str">
        <f t="shared" ref="M148:M161" si="123">IFERROR(RANK(K148, K$147:K$161),"")</f>
        <v/>
      </c>
      <c r="N148" s="448"/>
      <c r="O148" s="448"/>
      <c r="P148" s="95"/>
      <c r="Q148" s="95"/>
      <c r="R148" s="177" t="str">
        <f t="shared" ref="R148:R161" si="124">IFERROR(Q148/P148,"")</f>
        <v/>
      </c>
      <c r="S148" s="95" t="str">
        <f t="shared" ref="S148:S161" si="125">IFERROR(RANK(R148, R$147:R$161),"")</f>
        <v/>
      </c>
      <c r="T148" s="447"/>
      <c r="U148" s="95"/>
      <c r="V148" s="95"/>
      <c r="W148" s="177" t="str">
        <f t="shared" ref="W148:W161" si="126">IFERROR(V148/U148,"")</f>
        <v/>
      </c>
      <c r="X148" s="95" t="str">
        <f t="shared" ref="X148:X161" si="127">IFERROR(RANK(W148, W$147:W$161),"")</f>
        <v/>
      </c>
      <c r="Y148" s="447"/>
      <c r="Z148" s="95"/>
      <c r="AA148" s="95"/>
      <c r="AB148" s="177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47"/>
      <c r="AE148" s="95"/>
      <c r="AF148" s="95"/>
      <c r="AG148" s="177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47"/>
      <c r="AJ148" s="95"/>
      <c r="AK148" s="95"/>
      <c r="AL148" s="177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47"/>
      <c r="AO148" s="95"/>
      <c r="AP148" s="95"/>
      <c r="AQ148" s="177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47"/>
      <c r="AT148" s="95"/>
      <c r="AU148" s="95"/>
      <c r="AV148" s="177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47"/>
    </row>
    <row r="149" spans="2:50" hidden="1">
      <c r="B149" s="456"/>
      <c r="C149" s="95">
        <v>3</v>
      </c>
      <c r="D149" s="95"/>
      <c r="E149" s="95"/>
      <c r="F149" s="95"/>
      <c r="G149" s="177"/>
      <c r="H149" s="447"/>
      <c r="I149" s="153" t="str">
        <f t="shared" si="122"/>
        <v/>
      </c>
      <c r="J149" s="153" t="str">
        <f t="shared" si="122"/>
        <v/>
      </c>
      <c r="K149" s="154" t="str">
        <f t="shared" si="122"/>
        <v/>
      </c>
      <c r="L149" s="458"/>
      <c r="M149" s="153" t="str">
        <f t="shared" si="123"/>
        <v/>
      </c>
      <c r="N149" s="448"/>
      <c r="O149" s="448"/>
      <c r="P149" s="95"/>
      <c r="Q149" s="95"/>
      <c r="R149" s="177" t="str">
        <f t="shared" si="124"/>
        <v/>
      </c>
      <c r="S149" s="95" t="str">
        <f t="shared" si="125"/>
        <v/>
      </c>
      <c r="T149" s="447"/>
      <c r="U149" s="95"/>
      <c r="V149" s="95"/>
      <c r="W149" s="177" t="str">
        <f t="shared" si="126"/>
        <v/>
      </c>
      <c r="X149" s="95" t="str">
        <f t="shared" si="127"/>
        <v/>
      </c>
      <c r="Y149" s="447"/>
      <c r="Z149" s="95"/>
      <c r="AA149" s="95"/>
      <c r="AB149" s="177" t="str">
        <f t="shared" si="128"/>
        <v/>
      </c>
      <c r="AC149" s="95" t="str">
        <f t="shared" si="129"/>
        <v/>
      </c>
      <c r="AD149" s="447"/>
      <c r="AE149" s="95"/>
      <c r="AF149" s="95"/>
      <c r="AG149" s="177" t="str">
        <f t="shared" si="130"/>
        <v/>
      </c>
      <c r="AH149" s="95" t="str">
        <f t="shared" si="131"/>
        <v/>
      </c>
      <c r="AI149" s="447"/>
      <c r="AJ149" s="95"/>
      <c r="AK149" s="95"/>
      <c r="AL149" s="177" t="str">
        <f t="shared" si="132"/>
        <v/>
      </c>
      <c r="AM149" s="95" t="str">
        <f t="shared" si="133"/>
        <v/>
      </c>
      <c r="AN149" s="447"/>
      <c r="AO149" s="95"/>
      <c r="AP149" s="95"/>
      <c r="AQ149" s="177" t="str">
        <f t="shared" si="134"/>
        <v/>
      </c>
      <c r="AR149" s="95" t="str">
        <f t="shared" si="135"/>
        <v/>
      </c>
      <c r="AS149" s="447"/>
      <c r="AT149" s="95"/>
      <c r="AU149" s="95"/>
      <c r="AV149" s="177" t="str">
        <f t="shared" si="136"/>
        <v/>
      </c>
      <c r="AW149" s="95" t="str">
        <f t="shared" si="137"/>
        <v/>
      </c>
      <c r="AX149" s="447"/>
    </row>
    <row r="150" spans="2:50" hidden="1">
      <c r="B150" s="456"/>
      <c r="C150" s="95">
        <v>4</v>
      </c>
      <c r="D150" s="95"/>
      <c r="E150" s="95"/>
      <c r="F150" s="95"/>
      <c r="G150" s="177"/>
      <c r="H150" s="447"/>
      <c r="I150" s="153" t="str">
        <f>IFERROR(AVERAGE(P150,U150,Z150,AE150,AJ150,AO150,AT150),"")</f>
        <v/>
      </c>
      <c r="J150" s="153" t="str">
        <f>IFERROR(AVERAGE(Q150,V150,AA150,AF150,AK150,AP150,AU150),"")</f>
        <v/>
      </c>
      <c r="K150" s="154" t="str">
        <f>IFERROR(AVERAGE(R150,W150,AB150,AG150,AL150,AQ150,AV150),"")</f>
        <v/>
      </c>
      <c r="L150" s="458"/>
      <c r="M150" s="153" t="str">
        <f t="shared" si="123"/>
        <v/>
      </c>
      <c r="N150" s="448"/>
      <c r="O150" s="448"/>
      <c r="P150" s="95"/>
      <c r="Q150" s="95"/>
      <c r="R150" s="177" t="str">
        <f t="shared" si="124"/>
        <v/>
      </c>
      <c r="S150" s="95" t="str">
        <f t="shared" si="125"/>
        <v/>
      </c>
      <c r="T150" s="447"/>
      <c r="U150" s="95"/>
      <c r="V150" s="95"/>
      <c r="W150" s="177" t="str">
        <f t="shared" si="126"/>
        <v/>
      </c>
      <c r="X150" s="95" t="str">
        <f t="shared" si="127"/>
        <v/>
      </c>
      <c r="Y150" s="447"/>
      <c r="Z150" s="95"/>
      <c r="AA150" s="95"/>
      <c r="AB150" s="177" t="str">
        <f t="shared" si="128"/>
        <v/>
      </c>
      <c r="AC150" s="95" t="str">
        <f t="shared" si="129"/>
        <v/>
      </c>
      <c r="AD150" s="447"/>
      <c r="AE150" s="95"/>
      <c r="AF150" s="95"/>
      <c r="AG150" s="177" t="str">
        <f t="shared" si="130"/>
        <v/>
      </c>
      <c r="AH150" s="95" t="str">
        <f t="shared" si="131"/>
        <v/>
      </c>
      <c r="AI150" s="447"/>
      <c r="AJ150" s="95"/>
      <c r="AK150" s="95"/>
      <c r="AL150" s="177" t="str">
        <f t="shared" si="132"/>
        <v/>
      </c>
      <c r="AM150" s="95" t="str">
        <f t="shared" si="133"/>
        <v/>
      </c>
      <c r="AN150" s="447"/>
      <c r="AO150" s="95"/>
      <c r="AP150" s="95"/>
      <c r="AQ150" s="177" t="str">
        <f t="shared" si="134"/>
        <v/>
      </c>
      <c r="AR150" s="95" t="str">
        <f t="shared" si="135"/>
        <v/>
      </c>
      <c r="AS150" s="447"/>
      <c r="AT150" s="95"/>
      <c r="AU150" s="95"/>
      <c r="AV150" s="177" t="str">
        <f t="shared" si="136"/>
        <v/>
      </c>
      <c r="AW150" s="95" t="str">
        <f t="shared" si="137"/>
        <v/>
      </c>
      <c r="AX150" s="447"/>
    </row>
    <row r="151" spans="2:50" hidden="1">
      <c r="B151" s="456"/>
      <c r="C151" s="95">
        <v>5</v>
      </c>
      <c r="D151" s="95"/>
      <c r="E151" s="95"/>
      <c r="F151" s="95"/>
      <c r="G151" s="177"/>
      <c r="H151" s="447"/>
      <c r="I151" s="153" t="str">
        <f t="shared" ref="I151:K161" si="138">IFERROR(AVERAGE(P151,U151,Z151,AE151,AJ151,AO151,AT151),"")</f>
        <v/>
      </c>
      <c r="J151" s="153" t="str">
        <f t="shared" si="138"/>
        <v/>
      </c>
      <c r="K151" s="154" t="str">
        <f t="shared" si="138"/>
        <v/>
      </c>
      <c r="L151" s="458"/>
      <c r="M151" s="153" t="str">
        <f t="shared" si="123"/>
        <v/>
      </c>
      <c r="N151" s="448"/>
      <c r="O151" s="448"/>
      <c r="P151" s="95"/>
      <c r="Q151" s="95"/>
      <c r="R151" s="177" t="str">
        <f t="shared" si="124"/>
        <v/>
      </c>
      <c r="S151" s="95" t="str">
        <f t="shared" si="125"/>
        <v/>
      </c>
      <c r="T151" s="447"/>
      <c r="U151" s="95"/>
      <c r="V151" s="95"/>
      <c r="W151" s="177" t="str">
        <f t="shared" si="126"/>
        <v/>
      </c>
      <c r="X151" s="95" t="str">
        <f t="shared" si="127"/>
        <v/>
      </c>
      <c r="Y151" s="447"/>
      <c r="Z151" s="95"/>
      <c r="AA151" s="95"/>
      <c r="AB151" s="177" t="str">
        <f t="shared" si="128"/>
        <v/>
      </c>
      <c r="AC151" s="95" t="str">
        <f t="shared" si="129"/>
        <v/>
      </c>
      <c r="AD151" s="447"/>
      <c r="AE151" s="95"/>
      <c r="AF151" s="95"/>
      <c r="AG151" s="177" t="str">
        <f t="shared" si="130"/>
        <v/>
      </c>
      <c r="AH151" s="95" t="str">
        <f t="shared" si="131"/>
        <v/>
      </c>
      <c r="AI151" s="447"/>
      <c r="AJ151" s="95"/>
      <c r="AK151" s="95"/>
      <c r="AL151" s="177" t="str">
        <f t="shared" si="132"/>
        <v/>
      </c>
      <c r="AM151" s="95" t="str">
        <f t="shared" si="133"/>
        <v/>
      </c>
      <c r="AN151" s="447"/>
      <c r="AO151" s="95"/>
      <c r="AP151" s="95"/>
      <c r="AQ151" s="177" t="str">
        <f t="shared" si="134"/>
        <v/>
      </c>
      <c r="AR151" s="95" t="str">
        <f t="shared" si="135"/>
        <v/>
      </c>
      <c r="AS151" s="447"/>
      <c r="AT151" s="95"/>
      <c r="AU151" s="95"/>
      <c r="AV151" s="177" t="str">
        <f t="shared" si="136"/>
        <v/>
      </c>
      <c r="AW151" s="95" t="str">
        <f t="shared" si="137"/>
        <v/>
      </c>
      <c r="AX151" s="447"/>
    </row>
    <row r="152" spans="2:50" hidden="1">
      <c r="B152" s="456"/>
      <c r="C152" s="95">
        <v>6</v>
      </c>
      <c r="D152" s="95"/>
      <c r="E152" s="95"/>
      <c r="F152" s="95"/>
      <c r="G152" s="177"/>
      <c r="H152" s="447"/>
      <c r="I152" s="153" t="str">
        <f t="shared" si="138"/>
        <v/>
      </c>
      <c r="J152" s="153" t="str">
        <f t="shared" si="138"/>
        <v/>
      </c>
      <c r="K152" s="154" t="str">
        <f t="shared" si="138"/>
        <v/>
      </c>
      <c r="L152" s="458"/>
      <c r="M152" s="153" t="str">
        <f t="shared" si="123"/>
        <v/>
      </c>
      <c r="N152" s="448"/>
      <c r="O152" s="448"/>
      <c r="P152" s="95"/>
      <c r="Q152" s="95"/>
      <c r="R152" s="177" t="str">
        <f t="shared" si="124"/>
        <v/>
      </c>
      <c r="S152" s="95" t="str">
        <f t="shared" si="125"/>
        <v/>
      </c>
      <c r="T152" s="447"/>
      <c r="U152" s="95"/>
      <c r="V152" s="95"/>
      <c r="W152" s="177" t="str">
        <f t="shared" si="126"/>
        <v/>
      </c>
      <c r="X152" s="95" t="str">
        <f t="shared" si="127"/>
        <v/>
      </c>
      <c r="Y152" s="447"/>
      <c r="Z152" s="95"/>
      <c r="AA152" s="95"/>
      <c r="AB152" s="177" t="str">
        <f t="shared" si="128"/>
        <v/>
      </c>
      <c r="AC152" s="95" t="str">
        <f t="shared" si="129"/>
        <v/>
      </c>
      <c r="AD152" s="447"/>
      <c r="AE152" s="95"/>
      <c r="AF152" s="95"/>
      <c r="AG152" s="177" t="str">
        <f t="shared" si="130"/>
        <v/>
      </c>
      <c r="AH152" s="95" t="str">
        <f t="shared" si="131"/>
        <v/>
      </c>
      <c r="AI152" s="447"/>
      <c r="AJ152" s="95"/>
      <c r="AK152" s="95"/>
      <c r="AL152" s="177" t="str">
        <f t="shared" si="132"/>
        <v/>
      </c>
      <c r="AM152" s="95" t="str">
        <f t="shared" si="133"/>
        <v/>
      </c>
      <c r="AN152" s="447"/>
      <c r="AO152" s="95"/>
      <c r="AP152" s="95"/>
      <c r="AQ152" s="177" t="str">
        <f t="shared" si="134"/>
        <v/>
      </c>
      <c r="AR152" s="95" t="str">
        <f t="shared" si="135"/>
        <v/>
      </c>
      <c r="AS152" s="447"/>
      <c r="AT152" s="95"/>
      <c r="AU152" s="95"/>
      <c r="AV152" s="177" t="str">
        <f t="shared" si="136"/>
        <v/>
      </c>
      <c r="AW152" s="95" t="str">
        <f t="shared" si="137"/>
        <v/>
      </c>
      <c r="AX152" s="447"/>
    </row>
    <row r="153" spans="2:50" hidden="1">
      <c r="B153" s="456"/>
      <c r="C153" s="95">
        <v>7</v>
      </c>
      <c r="D153" s="95"/>
      <c r="E153" s="95"/>
      <c r="F153" s="95"/>
      <c r="G153" s="177"/>
      <c r="H153" s="447"/>
      <c r="I153" s="153" t="str">
        <f t="shared" si="138"/>
        <v/>
      </c>
      <c r="J153" s="153" t="str">
        <f t="shared" si="138"/>
        <v/>
      </c>
      <c r="K153" s="154" t="str">
        <f t="shared" si="138"/>
        <v/>
      </c>
      <c r="L153" s="458"/>
      <c r="M153" s="153" t="str">
        <f t="shared" si="123"/>
        <v/>
      </c>
      <c r="N153" s="448"/>
      <c r="O153" s="448"/>
      <c r="P153" s="95"/>
      <c r="Q153" s="95"/>
      <c r="R153" s="177" t="str">
        <f t="shared" si="124"/>
        <v/>
      </c>
      <c r="S153" s="95" t="str">
        <f t="shared" si="125"/>
        <v/>
      </c>
      <c r="T153" s="447"/>
      <c r="U153" s="95"/>
      <c r="V153" s="95"/>
      <c r="W153" s="177" t="str">
        <f t="shared" si="126"/>
        <v/>
      </c>
      <c r="X153" s="95" t="str">
        <f t="shared" si="127"/>
        <v/>
      </c>
      <c r="Y153" s="447"/>
      <c r="Z153" s="95"/>
      <c r="AA153" s="95"/>
      <c r="AB153" s="177" t="str">
        <f t="shared" si="128"/>
        <v/>
      </c>
      <c r="AC153" s="95" t="str">
        <f t="shared" si="129"/>
        <v/>
      </c>
      <c r="AD153" s="447"/>
      <c r="AE153" s="95"/>
      <c r="AF153" s="95"/>
      <c r="AG153" s="177" t="str">
        <f t="shared" si="130"/>
        <v/>
      </c>
      <c r="AH153" s="95" t="str">
        <f t="shared" si="131"/>
        <v/>
      </c>
      <c r="AI153" s="447"/>
      <c r="AJ153" s="95"/>
      <c r="AK153" s="95"/>
      <c r="AL153" s="177" t="str">
        <f t="shared" si="132"/>
        <v/>
      </c>
      <c r="AM153" s="95" t="str">
        <f t="shared" si="133"/>
        <v/>
      </c>
      <c r="AN153" s="447"/>
      <c r="AO153" s="95"/>
      <c r="AP153" s="95"/>
      <c r="AQ153" s="177" t="str">
        <f t="shared" si="134"/>
        <v/>
      </c>
      <c r="AR153" s="95" t="str">
        <f t="shared" si="135"/>
        <v/>
      </c>
      <c r="AS153" s="447"/>
      <c r="AT153" s="95"/>
      <c r="AU153" s="95"/>
      <c r="AV153" s="177" t="str">
        <f t="shared" si="136"/>
        <v/>
      </c>
      <c r="AW153" s="95" t="str">
        <f t="shared" si="137"/>
        <v/>
      </c>
      <c r="AX153" s="447"/>
    </row>
    <row r="154" spans="2:50" hidden="1">
      <c r="B154" s="456"/>
      <c r="C154" s="95">
        <v>8</v>
      </c>
      <c r="D154" s="95"/>
      <c r="E154" s="95"/>
      <c r="F154" s="95"/>
      <c r="G154" s="177"/>
      <c r="H154" s="447"/>
      <c r="I154" s="153" t="str">
        <f t="shared" si="138"/>
        <v/>
      </c>
      <c r="J154" s="153" t="str">
        <f t="shared" si="138"/>
        <v/>
      </c>
      <c r="K154" s="154" t="str">
        <f t="shared" si="138"/>
        <v/>
      </c>
      <c r="L154" s="458"/>
      <c r="M154" s="153" t="str">
        <f t="shared" si="123"/>
        <v/>
      </c>
      <c r="N154" s="448"/>
      <c r="O154" s="448"/>
      <c r="P154" s="95"/>
      <c r="Q154" s="95"/>
      <c r="R154" s="177" t="str">
        <f t="shared" si="124"/>
        <v/>
      </c>
      <c r="S154" s="95" t="str">
        <f t="shared" si="125"/>
        <v/>
      </c>
      <c r="T154" s="447"/>
      <c r="U154" s="95"/>
      <c r="V154" s="95"/>
      <c r="W154" s="177" t="str">
        <f t="shared" si="126"/>
        <v/>
      </c>
      <c r="X154" s="95" t="str">
        <f t="shared" si="127"/>
        <v/>
      </c>
      <c r="Y154" s="447"/>
      <c r="Z154" s="95"/>
      <c r="AA154" s="95"/>
      <c r="AB154" s="177" t="str">
        <f t="shared" si="128"/>
        <v/>
      </c>
      <c r="AC154" s="95" t="str">
        <f t="shared" si="129"/>
        <v/>
      </c>
      <c r="AD154" s="447"/>
      <c r="AE154" s="95"/>
      <c r="AF154" s="95"/>
      <c r="AG154" s="177" t="str">
        <f t="shared" si="130"/>
        <v/>
      </c>
      <c r="AH154" s="95" t="str">
        <f t="shared" si="131"/>
        <v/>
      </c>
      <c r="AI154" s="447"/>
      <c r="AJ154" s="95"/>
      <c r="AK154" s="95"/>
      <c r="AL154" s="177" t="str">
        <f t="shared" si="132"/>
        <v/>
      </c>
      <c r="AM154" s="95" t="str">
        <f t="shared" si="133"/>
        <v/>
      </c>
      <c r="AN154" s="447"/>
      <c r="AO154" s="95"/>
      <c r="AP154" s="95"/>
      <c r="AQ154" s="177" t="str">
        <f t="shared" si="134"/>
        <v/>
      </c>
      <c r="AR154" s="95" t="str">
        <f t="shared" si="135"/>
        <v/>
      </c>
      <c r="AS154" s="447"/>
      <c r="AT154" s="95"/>
      <c r="AU154" s="95"/>
      <c r="AV154" s="177" t="str">
        <f t="shared" si="136"/>
        <v/>
      </c>
      <c r="AW154" s="95" t="str">
        <f t="shared" si="137"/>
        <v/>
      </c>
      <c r="AX154" s="447"/>
    </row>
    <row r="155" spans="2:50" hidden="1">
      <c r="B155" s="456"/>
      <c r="C155" s="95">
        <v>9</v>
      </c>
      <c r="D155" s="95"/>
      <c r="E155" s="95"/>
      <c r="F155" s="95"/>
      <c r="G155" s="177"/>
      <c r="H155" s="447"/>
      <c r="I155" s="153" t="str">
        <f t="shared" si="138"/>
        <v/>
      </c>
      <c r="J155" s="153" t="str">
        <f t="shared" si="138"/>
        <v/>
      </c>
      <c r="K155" s="154" t="str">
        <f t="shared" si="138"/>
        <v/>
      </c>
      <c r="L155" s="458"/>
      <c r="M155" s="153" t="str">
        <f t="shared" si="123"/>
        <v/>
      </c>
      <c r="N155" s="448"/>
      <c r="O155" s="448"/>
      <c r="P155" s="95"/>
      <c r="Q155" s="95"/>
      <c r="R155" s="177" t="str">
        <f t="shared" si="124"/>
        <v/>
      </c>
      <c r="S155" s="95" t="str">
        <f t="shared" si="125"/>
        <v/>
      </c>
      <c r="T155" s="447"/>
      <c r="U155" s="95"/>
      <c r="V155" s="95"/>
      <c r="W155" s="177" t="str">
        <f t="shared" si="126"/>
        <v/>
      </c>
      <c r="X155" s="95" t="str">
        <f t="shared" si="127"/>
        <v/>
      </c>
      <c r="Y155" s="447"/>
      <c r="Z155" s="95"/>
      <c r="AA155" s="95"/>
      <c r="AB155" s="177" t="str">
        <f t="shared" si="128"/>
        <v/>
      </c>
      <c r="AC155" s="95" t="str">
        <f t="shared" si="129"/>
        <v/>
      </c>
      <c r="AD155" s="447"/>
      <c r="AE155" s="95"/>
      <c r="AF155" s="95"/>
      <c r="AG155" s="177" t="str">
        <f t="shared" si="130"/>
        <v/>
      </c>
      <c r="AH155" s="95" t="str">
        <f t="shared" si="131"/>
        <v/>
      </c>
      <c r="AI155" s="447"/>
      <c r="AJ155" s="95"/>
      <c r="AK155" s="95"/>
      <c r="AL155" s="177" t="str">
        <f t="shared" si="132"/>
        <v/>
      </c>
      <c r="AM155" s="95" t="str">
        <f t="shared" si="133"/>
        <v/>
      </c>
      <c r="AN155" s="447"/>
      <c r="AO155" s="95"/>
      <c r="AP155" s="95"/>
      <c r="AQ155" s="177" t="str">
        <f t="shared" si="134"/>
        <v/>
      </c>
      <c r="AR155" s="95" t="str">
        <f t="shared" si="135"/>
        <v/>
      </c>
      <c r="AS155" s="447"/>
      <c r="AT155" s="95"/>
      <c r="AU155" s="95"/>
      <c r="AV155" s="177" t="str">
        <f t="shared" si="136"/>
        <v/>
      </c>
      <c r="AW155" s="95" t="str">
        <f t="shared" si="137"/>
        <v/>
      </c>
      <c r="AX155" s="447"/>
    </row>
    <row r="156" spans="2:50" hidden="1">
      <c r="B156" s="456"/>
      <c r="C156" s="95">
        <v>10</v>
      </c>
      <c r="D156" s="95"/>
      <c r="E156" s="95"/>
      <c r="F156" s="95"/>
      <c r="G156" s="177"/>
      <c r="H156" s="447"/>
      <c r="I156" s="153" t="str">
        <f t="shared" si="138"/>
        <v/>
      </c>
      <c r="J156" s="153" t="str">
        <f t="shared" si="138"/>
        <v/>
      </c>
      <c r="K156" s="154" t="str">
        <f t="shared" si="138"/>
        <v/>
      </c>
      <c r="L156" s="458"/>
      <c r="M156" s="153" t="str">
        <f t="shared" si="123"/>
        <v/>
      </c>
      <c r="N156" s="448"/>
      <c r="O156" s="448"/>
      <c r="P156" s="95"/>
      <c r="Q156" s="95"/>
      <c r="R156" s="177" t="str">
        <f t="shared" si="124"/>
        <v/>
      </c>
      <c r="S156" s="95" t="str">
        <f t="shared" si="125"/>
        <v/>
      </c>
      <c r="T156" s="447"/>
      <c r="U156" s="95"/>
      <c r="V156" s="95"/>
      <c r="W156" s="177" t="str">
        <f t="shared" si="126"/>
        <v/>
      </c>
      <c r="X156" s="95" t="str">
        <f t="shared" si="127"/>
        <v/>
      </c>
      <c r="Y156" s="447"/>
      <c r="Z156" s="95"/>
      <c r="AA156" s="95"/>
      <c r="AB156" s="177" t="str">
        <f t="shared" si="128"/>
        <v/>
      </c>
      <c r="AC156" s="95" t="str">
        <f t="shared" si="129"/>
        <v/>
      </c>
      <c r="AD156" s="447"/>
      <c r="AE156" s="95"/>
      <c r="AF156" s="95"/>
      <c r="AG156" s="177" t="str">
        <f t="shared" si="130"/>
        <v/>
      </c>
      <c r="AH156" s="95" t="str">
        <f t="shared" si="131"/>
        <v/>
      </c>
      <c r="AI156" s="447"/>
      <c r="AJ156" s="95"/>
      <c r="AK156" s="95"/>
      <c r="AL156" s="177" t="str">
        <f t="shared" si="132"/>
        <v/>
      </c>
      <c r="AM156" s="95" t="str">
        <f t="shared" si="133"/>
        <v/>
      </c>
      <c r="AN156" s="447"/>
      <c r="AO156" s="95"/>
      <c r="AP156" s="95"/>
      <c r="AQ156" s="177" t="str">
        <f t="shared" si="134"/>
        <v/>
      </c>
      <c r="AR156" s="95" t="str">
        <f t="shared" si="135"/>
        <v/>
      </c>
      <c r="AS156" s="447"/>
      <c r="AT156" s="95"/>
      <c r="AU156" s="95"/>
      <c r="AV156" s="177" t="str">
        <f t="shared" si="136"/>
        <v/>
      </c>
      <c r="AW156" s="95" t="str">
        <f t="shared" si="137"/>
        <v/>
      </c>
      <c r="AX156" s="447"/>
    </row>
    <row r="157" spans="2:50" hidden="1">
      <c r="B157" s="456"/>
      <c r="C157" s="95">
        <v>11</v>
      </c>
      <c r="D157" s="95"/>
      <c r="E157" s="95"/>
      <c r="F157" s="95"/>
      <c r="G157" s="177"/>
      <c r="H157" s="447"/>
      <c r="I157" s="153" t="str">
        <f t="shared" si="138"/>
        <v/>
      </c>
      <c r="J157" s="153" t="str">
        <f t="shared" si="138"/>
        <v/>
      </c>
      <c r="K157" s="154" t="str">
        <f t="shared" si="138"/>
        <v/>
      </c>
      <c r="L157" s="458"/>
      <c r="M157" s="153" t="str">
        <f t="shared" si="123"/>
        <v/>
      </c>
      <c r="N157" s="448"/>
      <c r="O157" s="448"/>
      <c r="P157" s="95"/>
      <c r="Q157" s="95"/>
      <c r="R157" s="177" t="str">
        <f t="shared" si="124"/>
        <v/>
      </c>
      <c r="S157" s="95" t="str">
        <f t="shared" si="125"/>
        <v/>
      </c>
      <c r="T157" s="447"/>
      <c r="U157" s="95"/>
      <c r="V157" s="95"/>
      <c r="W157" s="177" t="str">
        <f t="shared" si="126"/>
        <v/>
      </c>
      <c r="X157" s="95" t="str">
        <f t="shared" si="127"/>
        <v/>
      </c>
      <c r="Y157" s="447"/>
      <c r="Z157" s="95"/>
      <c r="AA157" s="95"/>
      <c r="AB157" s="177" t="str">
        <f t="shared" si="128"/>
        <v/>
      </c>
      <c r="AC157" s="95" t="str">
        <f t="shared" si="129"/>
        <v/>
      </c>
      <c r="AD157" s="447"/>
      <c r="AE157" s="95"/>
      <c r="AF157" s="95"/>
      <c r="AG157" s="177" t="str">
        <f t="shared" si="130"/>
        <v/>
      </c>
      <c r="AH157" s="95" t="str">
        <f t="shared" si="131"/>
        <v/>
      </c>
      <c r="AI157" s="447"/>
      <c r="AJ157" s="95"/>
      <c r="AK157" s="95"/>
      <c r="AL157" s="177" t="str">
        <f t="shared" si="132"/>
        <v/>
      </c>
      <c r="AM157" s="95" t="str">
        <f t="shared" si="133"/>
        <v/>
      </c>
      <c r="AN157" s="447"/>
      <c r="AO157" s="95"/>
      <c r="AP157" s="95"/>
      <c r="AQ157" s="177" t="str">
        <f t="shared" si="134"/>
        <v/>
      </c>
      <c r="AR157" s="95" t="str">
        <f t="shared" si="135"/>
        <v/>
      </c>
      <c r="AS157" s="447"/>
      <c r="AT157" s="95"/>
      <c r="AU157" s="95"/>
      <c r="AV157" s="177" t="str">
        <f t="shared" si="136"/>
        <v/>
      </c>
      <c r="AW157" s="95" t="str">
        <f t="shared" si="137"/>
        <v/>
      </c>
      <c r="AX157" s="447"/>
    </row>
    <row r="158" spans="2:50" hidden="1">
      <c r="B158" s="456"/>
      <c r="C158" s="95">
        <v>12</v>
      </c>
      <c r="D158" s="95"/>
      <c r="E158" s="95"/>
      <c r="F158" s="95"/>
      <c r="G158" s="177"/>
      <c r="H158" s="447"/>
      <c r="I158" s="153" t="str">
        <f t="shared" si="138"/>
        <v/>
      </c>
      <c r="J158" s="153" t="str">
        <f t="shared" si="138"/>
        <v/>
      </c>
      <c r="K158" s="154" t="str">
        <f t="shared" si="138"/>
        <v/>
      </c>
      <c r="L158" s="458"/>
      <c r="M158" s="153" t="str">
        <f t="shared" si="123"/>
        <v/>
      </c>
      <c r="N158" s="448"/>
      <c r="O158" s="448"/>
      <c r="P158" s="95"/>
      <c r="Q158" s="95"/>
      <c r="R158" s="177" t="str">
        <f t="shared" si="124"/>
        <v/>
      </c>
      <c r="S158" s="95" t="str">
        <f t="shared" si="125"/>
        <v/>
      </c>
      <c r="T158" s="447"/>
      <c r="U158" s="95"/>
      <c r="V158" s="95"/>
      <c r="W158" s="177" t="str">
        <f t="shared" si="126"/>
        <v/>
      </c>
      <c r="X158" s="95" t="str">
        <f t="shared" si="127"/>
        <v/>
      </c>
      <c r="Y158" s="447"/>
      <c r="Z158" s="95"/>
      <c r="AA158" s="95"/>
      <c r="AB158" s="177" t="str">
        <f t="shared" si="128"/>
        <v/>
      </c>
      <c r="AC158" s="95" t="str">
        <f t="shared" si="129"/>
        <v/>
      </c>
      <c r="AD158" s="447"/>
      <c r="AE158" s="95"/>
      <c r="AF158" s="95"/>
      <c r="AG158" s="177" t="str">
        <f t="shared" si="130"/>
        <v/>
      </c>
      <c r="AH158" s="95" t="str">
        <f t="shared" si="131"/>
        <v/>
      </c>
      <c r="AI158" s="447"/>
      <c r="AJ158" s="95"/>
      <c r="AK158" s="95"/>
      <c r="AL158" s="177" t="str">
        <f t="shared" si="132"/>
        <v/>
      </c>
      <c r="AM158" s="95" t="str">
        <f t="shared" si="133"/>
        <v/>
      </c>
      <c r="AN158" s="447"/>
      <c r="AO158" s="95"/>
      <c r="AP158" s="95"/>
      <c r="AQ158" s="177" t="str">
        <f t="shared" si="134"/>
        <v/>
      </c>
      <c r="AR158" s="95" t="str">
        <f t="shared" si="135"/>
        <v/>
      </c>
      <c r="AS158" s="447"/>
      <c r="AT158" s="95"/>
      <c r="AU158" s="95"/>
      <c r="AV158" s="177" t="str">
        <f t="shared" si="136"/>
        <v/>
      </c>
      <c r="AW158" s="95" t="str">
        <f t="shared" si="137"/>
        <v/>
      </c>
      <c r="AX158" s="447"/>
    </row>
    <row r="159" spans="2:50" hidden="1">
      <c r="B159" s="456"/>
      <c r="C159" s="95">
        <v>13</v>
      </c>
      <c r="D159" s="95"/>
      <c r="E159" s="95"/>
      <c r="F159" s="95"/>
      <c r="G159" s="177"/>
      <c r="H159" s="447"/>
      <c r="I159" s="153" t="str">
        <f t="shared" si="138"/>
        <v/>
      </c>
      <c r="J159" s="153" t="str">
        <f t="shared" si="138"/>
        <v/>
      </c>
      <c r="K159" s="154" t="str">
        <f t="shared" si="138"/>
        <v/>
      </c>
      <c r="L159" s="458"/>
      <c r="M159" s="153" t="str">
        <f t="shared" si="123"/>
        <v/>
      </c>
      <c r="N159" s="448"/>
      <c r="O159" s="448"/>
      <c r="P159" s="95"/>
      <c r="Q159" s="95"/>
      <c r="R159" s="177" t="str">
        <f t="shared" si="124"/>
        <v/>
      </c>
      <c r="S159" s="95" t="str">
        <f t="shared" si="125"/>
        <v/>
      </c>
      <c r="T159" s="447"/>
      <c r="U159" s="95"/>
      <c r="V159" s="95"/>
      <c r="W159" s="177" t="str">
        <f t="shared" si="126"/>
        <v/>
      </c>
      <c r="X159" s="95" t="str">
        <f t="shared" si="127"/>
        <v/>
      </c>
      <c r="Y159" s="447"/>
      <c r="Z159" s="95"/>
      <c r="AA159" s="95"/>
      <c r="AB159" s="177" t="str">
        <f t="shared" si="128"/>
        <v/>
      </c>
      <c r="AC159" s="95" t="str">
        <f t="shared" si="129"/>
        <v/>
      </c>
      <c r="AD159" s="447"/>
      <c r="AE159" s="95"/>
      <c r="AF159" s="95"/>
      <c r="AG159" s="177" t="str">
        <f t="shared" si="130"/>
        <v/>
      </c>
      <c r="AH159" s="95" t="str">
        <f t="shared" si="131"/>
        <v/>
      </c>
      <c r="AI159" s="447"/>
      <c r="AJ159" s="95"/>
      <c r="AK159" s="95"/>
      <c r="AL159" s="177" t="str">
        <f t="shared" si="132"/>
        <v/>
      </c>
      <c r="AM159" s="95" t="str">
        <f t="shared" si="133"/>
        <v/>
      </c>
      <c r="AN159" s="447"/>
      <c r="AO159" s="95"/>
      <c r="AP159" s="95"/>
      <c r="AQ159" s="177" t="str">
        <f t="shared" si="134"/>
        <v/>
      </c>
      <c r="AR159" s="95" t="str">
        <f t="shared" si="135"/>
        <v/>
      </c>
      <c r="AS159" s="447"/>
      <c r="AT159" s="95"/>
      <c r="AU159" s="95"/>
      <c r="AV159" s="177" t="str">
        <f t="shared" si="136"/>
        <v/>
      </c>
      <c r="AW159" s="95" t="str">
        <f t="shared" si="137"/>
        <v/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177"/>
      <c r="H160" s="447"/>
      <c r="I160" s="153" t="str">
        <f t="shared" si="138"/>
        <v/>
      </c>
      <c r="J160" s="153" t="str">
        <f t="shared" si="138"/>
        <v/>
      </c>
      <c r="K160" s="154" t="str">
        <f t="shared" si="138"/>
        <v/>
      </c>
      <c r="L160" s="458"/>
      <c r="M160" s="153" t="str">
        <f t="shared" si="123"/>
        <v/>
      </c>
      <c r="N160" s="448"/>
      <c r="O160" s="448"/>
      <c r="P160" s="95"/>
      <c r="Q160" s="95"/>
      <c r="R160" s="177" t="str">
        <f t="shared" si="124"/>
        <v/>
      </c>
      <c r="S160" s="95" t="str">
        <f t="shared" si="125"/>
        <v/>
      </c>
      <c r="T160" s="447"/>
      <c r="U160" s="95"/>
      <c r="V160" s="95"/>
      <c r="W160" s="177" t="str">
        <f t="shared" si="126"/>
        <v/>
      </c>
      <c r="X160" s="95" t="str">
        <f t="shared" si="127"/>
        <v/>
      </c>
      <c r="Y160" s="447"/>
      <c r="Z160" s="95"/>
      <c r="AA160" s="95"/>
      <c r="AB160" s="177" t="str">
        <f t="shared" si="128"/>
        <v/>
      </c>
      <c r="AC160" s="95" t="str">
        <f t="shared" si="129"/>
        <v/>
      </c>
      <c r="AD160" s="447"/>
      <c r="AE160" s="95"/>
      <c r="AF160" s="95"/>
      <c r="AG160" s="177" t="str">
        <f t="shared" si="130"/>
        <v/>
      </c>
      <c r="AH160" s="95" t="str">
        <f t="shared" si="131"/>
        <v/>
      </c>
      <c r="AI160" s="447"/>
      <c r="AJ160" s="95"/>
      <c r="AK160" s="95"/>
      <c r="AL160" s="177" t="str">
        <f t="shared" si="132"/>
        <v/>
      </c>
      <c r="AM160" s="95" t="str">
        <f t="shared" si="133"/>
        <v/>
      </c>
      <c r="AN160" s="447"/>
      <c r="AO160" s="95"/>
      <c r="AP160" s="95"/>
      <c r="AQ160" s="177" t="str">
        <f t="shared" si="134"/>
        <v/>
      </c>
      <c r="AR160" s="95" t="str">
        <f t="shared" si="135"/>
        <v/>
      </c>
      <c r="AS160" s="447"/>
      <c r="AT160" s="95"/>
      <c r="AU160" s="95"/>
      <c r="AV160" s="177" t="str">
        <f t="shared" si="136"/>
        <v/>
      </c>
      <c r="AW160" s="95" t="str">
        <f t="shared" si="137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177"/>
      <c r="H161" s="447"/>
      <c r="I161" s="153" t="str">
        <f t="shared" si="138"/>
        <v/>
      </c>
      <c r="J161" s="153" t="str">
        <f t="shared" si="138"/>
        <v/>
      </c>
      <c r="K161" s="154" t="str">
        <f t="shared" si="138"/>
        <v/>
      </c>
      <c r="L161" s="459"/>
      <c r="M161" s="153" t="str">
        <f t="shared" si="123"/>
        <v/>
      </c>
      <c r="N161" s="448"/>
      <c r="O161" s="448"/>
      <c r="P161" s="95"/>
      <c r="Q161" s="95"/>
      <c r="R161" s="177" t="str">
        <f t="shared" si="124"/>
        <v/>
      </c>
      <c r="S161" s="95" t="str">
        <f t="shared" si="125"/>
        <v/>
      </c>
      <c r="T161" s="447"/>
      <c r="U161" s="95"/>
      <c r="V161" s="95"/>
      <c r="W161" s="177" t="str">
        <f t="shared" si="126"/>
        <v/>
      </c>
      <c r="X161" s="95" t="str">
        <f t="shared" si="127"/>
        <v/>
      </c>
      <c r="Y161" s="447"/>
      <c r="Z161" s="95"/>
      <c r="AA161" s="95"/>
      <c r="AB161" s="177" t="str">
        <f t="shared" si="128"/>
        <v/>
      </c>
      <c r="AC161" s="95" t="str">
        <f t="shared" si="129"/>
        <v/>
      </c>
      <c r="AD161" s="447"/>
      <c r="AE161" s="95"/>
      <c r="AF161" s="95"/>
      <c r="AG161" s="177" t="str">
        <f t="shared" si="130"/>
        <v/>
      </c>
      <c r="AH161" s="95" t="str">
        <f t="shared" si="131"/>
        <v/>
      </c>
      <c r="AI161" s="447"/>
      <c r="AJ161" s="95"/>
      <c r="AK161" s="95"/>
      <c r="AL161" s="177" t="str">
        <f t="shared" si="132"/>
        <v/>
      </c>
      <c r="AM161" s="95" t="str">
        <f t="shared" si="133"/>
        <v/>
      </c>
      <c r="AN161" s="447"/>
      <c r="AO161" s="95"/>
      <c r="AP161" s="95"/>
      <c r="AQ161" s="177" t="str">
        <f t="shared" si="134"/>
        <v/>
      </c>
      <c r="AR161" s="95" t="str">
        <f t="shared" si="135"/>
        <v/>
      </c>
      <c r="AS161" s="447"/>
      <c r="AT161" s="95"/>
      <c r="AU161" s="95"/>
      <c r="AV161" s="177" t="str">
        <f t="shared" si="136"/>
        <v/>
      </c>
      <c r="AW161" s="95" t="str">
        <f t="shared" si="137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48" t="s">
        <v>164</v>
      </c>
      <c r="C167" s="95">
        <v>1</v>
      </c>
      <c r="D167" s="95"/>
      <c r="E167" s="95"/>
      <c r="F167" s="95"/>
      <c r="G167" s="177" t="e">
        <f>F167/E167</f>
        <v>#DIV/0!</v>
      </c>
      <c r="H167" s="447" t="e">
        <f>AVERAGE(G167:G181)</f>
        <v>#DIV/0!</v>
      </c>
      <c r="I167" s="153" t="str">
        <f t="shared" ref="I167:K169" si="139">IFERROR(AVERAGE(P167,U167,Z167,AE167,AJ167,AO167,AT167),"")</f>
        <v/>
      </c>
      <c r="J167" s="153" t="str">
        <f t="shared" si="139"/>
        <v/>
      </c>
      <c r="K167" s="154" t="str">
        <f t="shared" si="139"/>
        <v/>
      </c>
      <c r="L167" s="457" t="str">
        <f>IFERROR(AVERAGE(K167:K181),"-")</f>
        <v>-</v>
      </c>
      <c r="M167" s="153" t="str">
        <f>IFERROR(RANK(K167, K$167:K$181),"")</f>
        <v/>
      </c>
      <c r="N167" s="448"/>
      <c r="O167" s="448"/>
      <c r="P167" s="95"/>
      <c r="Q167" s="95"/>
      <c r="R167" s="177" t="str">
        <f>IFERROR(Q167/P167,"")</f>
        <v/>
      </c>
      <c r="S167" s="95" t="str">
        <f>IFERROR(RANK(R167, R$167:R$181),"")</f>
        <v/>
      </c>
      <c r="T167" s="447" t="e">
        <f>AVERAGE(R167:R181)</f>
        <v>#DIV/0!</v>
      </c>
      <c r="U167" s="95"/>
      <c r="V167" s="95"/>
      <c r="W167" s="177" t="str">
        <f>IFERROR(V167/U167,"")</f>
        <v/>
      </c>
      <c r="X167" s="95" t="str">
        <f>IFERROR(RANK(W167, W$167:W$181),"")</f>
        <v/>
      </c>
      <c r="Y167" s="447" t="e">
        <f>AVERAGE(W167:W181)</f>
        <v>#DIV/0!</v>
      </c>
      <c r="Z167" s="95"/>
      <c r="AA167" s="95"/>
      <c r="AB167" s="177" t="str">
        <f>IFERROR(AA167/Z167,"")</f>
        <v/>
      </c>
      <c r="AC167" s="95" t="str">
        <f>IFERROR(RANK(AB167, AB$167:AB$181),"")</f>
        <v/>
      </c>
      <c r="AD167" s="447" t="e">
        <f>AVERAGE(AB167:AB181)</f>
        <v>#DIV/0!</v>
      </c>
      <c r="AE167" s="95"/>
      <c r="AF167" s="95"/>
      <c r="AG167" s="177" t="str">
        <f>IFERROR(AF167/AE167,"")</f>
        <v/>
      </c>
      <c r="AH167" s="95" t="str">
        <f>IFERROR(RANK(AG167, AG$167:AG$181),"")</f>
        <v/>
      </c>
      <c r="AI167" s="447" t="e">
        <f>AVERAGE(AG167:AG181)</f>
        <v>#DIV/0!</v>
      </c>
      <c r="AJ167" s="95"/>
      <c r="AK167" s="95"/>
      <c r="AL167" s="177" t="str">
        <f>IFERROR(AK167/AJ167,"")</f>
        <v/>
      </c>
      <c r="AM167" s="95" t="str">
        <f>IFERROR(RANK(AL167, AL$167:AL$181),"")</f>
        <v/>
      </c>
      <c r="AN167" s="447" t="e">
        <f>AVERAGE(AL167:AL181)</f>
        <v>#DIV/0!</v>
      </c>
      <c r="AO167" s="95"/>
      <c r="AP167" s="95"/>
      <c r="AQ167" s="177" t="str">
        <f>IFERROR(AP167/AO167,"")</f>
        <v/>
      </c>
      <c r="AR167" s="95" t="str">
        <f>IFERROR(RANK(AQ167, AQ$167:AQ$181),"")</f>
        <v/>
      </c>
      <c r="AS167" s="447" t="e">
        <f>AVERAGE(AQ167:AQ181)</f>
        <v>#DIV/0!</v>
      </c>
      <c r="AT167" s="95"/>
      <c r="AU167" s="95"/>
      <c r="AV167" s="177" t="str">
        <f>IFERROR(AU167/AT167,"")</f>
        <v/>
      </c>
      <c r="AW167" s="95" t="str">
        <f>IFERROR(RANK(AV167, AV$167:AV$181),"")</f>
        <v/>
      </c>
      <c r="AX167" s="447" t="e">
        <f>AVERAGE(AV167:AV181)</f>
        <v>#DIV/0!</v>
      </c>
    </row>
    <row r="168" spans="2:50" hidden="1">
      <c r="B168" s="456"/>
      <c r="C168" s="95">
        <v>2</v>
      </c>
      <c r="D168" s="95"/>
      <c r="E168" s="95"/>
      <c r="F168" s="95"/>
      <c r="G168" s="177"/>
      <c r="H168" s="447"/>
      <c r="I168" s="153" t="str">
        <f t="shared" si="139"/>
        <v/>
      </c>
      <c r="J168" s="153" t="str">
        <f t="shared" si="139"/>
        <v/>
      </c>
      <c r="K168" s="154" t="str">
        <f t="shared" si="139"/>
        <v/>
      </c>
      <c r="L168" s="458"/>
      <c r="M168" s="153" t="str">
        <f t="shared" ref="M168:M181" si="140">IFERROR(RANK(K168, K$167:K$181),"")</f>
        <v/>
      </c>
      <c r="N168" s="448"/>
      <c r="O168" s="448"/>
      <c r="P168" s="95"/>
      <c r="Q168" s="95"/>
      <c r="R168" s="177" t="str">
        <f t="shared" ref="R168:R181" si="141">IFERROR(Q168/P168,"")</f>
        <v/>
      </c>
      <c r="S168" s="95" t="str">
        <f t="shared" ref="S168:S181" si="142">IFERROR(RANK(R168, R$167:R$181),"")</f>
        <v/>
      </c>
      <c r="T168" s="447"/>
      <c r="U168" s="95"/>
      <c r="V168" s="95"/>
      <c r="W168" s="177" t="str">
        <f t="shared" ref="W168:W181" si="143">IFERROR(V168/U168,"")</f>
        <v/>
      </c>
      <c r="X168" s="95" t="str">
        <f t="shared" ref="X168:X181" si="144">IFERROR(RANK(W168, W$167:W$181),"")</f>
        <v/>
      </c>
      <c r="Y168" s="447"/>
      <c r="Z168" s="95"/>
      <c r="AA168" s="95"/>
      <c r="AB168" s="177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47"/>
      <c r="AE168" s="95"/>
      <c r="AF168" s="95"/>
      <c r="AG168" s="177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47"/>
      <c r="AJ168" s="95"/>
      <c r="AK168" s="95"/>
      <c r="AL168" s="177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47"/>
      <c r="AO168" s="95"/>
      <c r="AP168" s="95"/>
      <c r="AQ168" s="177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47"/>
      <c r="AT168" s="95"/>
      <c r="AU168" s="95"/>
      <c r="AV168" s="177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47"/>
    </row>
    <row r="169" spans="2:50" hidden="1">
      <c r="B169" s="456"/>
      <c r="C169" s="95">
        <v>3</v>
      </c>
      <c r="D169" s="95"/>
      <c r="E169" s="95"/>
      <c r="F169" s="95"/>
      <c r="G169" s="177"/>
      <c r="H169" s="447"/>
      <c r="I169" s="153" t="str">
        <f t="shared" si="139"/>
        <v/>
      </c>
      <c r="J169" s="153" t="str">
        <f t="shared" si="139"/>
        <v/>
      </c>
      <c r="K169" s="154" t="str">
        <f t="shared" si="139"/>
        <v/>
      </c>
      <c r="L169" s="458"/>
      <c r="M169" s="153" t="str">
        <f t="shared" si="140"/>
        <v/>
      </c>
      <c r="N169" s="448"/>
      <c r="O169" s="448"/>
      <c r="P169" s="95"/>
      <c r="Q169" s="95"/>
      <c r="R169" s="177" t="str">
        <f t="shared" si="141"/>
        <v/>
      </c>
      <c r="S169" s="95" t="str">
        <f t="shared" si="142"/>
        <v/>
      </c>
      <c r="T169" s="447"/>
      <c r="U169" s="95"/>
      <c r="V169" s="95"/>
      <c r="W169" s="177" t="str">
        <f t="shared" si="143"/>
        <v/>
      </c>
      <c r="X169" s="95" t="str">
        <f t="shared" si="144"/>
        <v/>
      </c>
      <c r="Y169" s="447"/>
      <c r="Z169" s="95"/>
      <c r="AA169" s="95"/>
      <c r="AB169" s="177" t="str">
        <f t="shared" si="145"/>
        <v/>
      </c>
      <c r="AC169" s="95" t="str">
        <f t="shared" si="146"/>
        <v/>
      </c>
      <c r="AD169" s="447"/>
      <c r="AE169" s="95"/>
      <c r="AF169" s="95"/>
      <c r="AG169" s="177" t="str">
        <f t="shared" si="147"/>
        <v/>
      </c>
      <c r="AH169" s="95" t="str">
        <f t="shared" si="148"/>
        <v/>
      </c>
      <c r="AI169" s="447"/>
      <c r="AJ169" s="95"/>
      <c r="AK169" s="95"/>
      <c r="AL169" s="177" t="str">
        <f t="shared" si="149"/>
        <v/>
      </c>
      <c r="AM169" s="95" t="str">
        <f t="shared" si="150"/>
        <v/>
      </c>
      <c r="AN169" s="447"/>
      <c r="AO169" s="95"/>
      <c r="AP169" s="95"/>
      <c r="AQ169" s="177" t="str">
        <f t="shared" si="151"/>
        <v/>
      </c>
      <c r="AR169" s="95" t="str">
        <f t="shared" si="152"/>
        <v/>
      </c>
      <c r="AS169" s="447"/>
      <c r="AT169" s="95"/>
      <c r="AU169" s="95"/>
      <c r="AV169" s="177" t="str">
        <f t="shared" si="153"/>
        <v/>
      </c>
      <c r="AW169" s="95" t="str">
        <f t="shared" si="154"/>
        <v/>
      </c>
      <c r="AX169" s="447"/>
    </row>
    <row r="170" spans="2:50" hidden="1">
      <c r="B170" s="456"/>
      <c r="C170" s="95">
        <v>4</v>
      </c>
      <c r="D170" s="95"/>
      <c r="E170" s="95"/>
      <c r="F170" s="95"/>
      <c r="G170" s="177"/>
      <c r="H170" s="447"/>
      <c r="I170" s="153" t="str">
        <f>IFERROR(AVERAGE(P170,U170,Z170,AE170,AJ170,AO170,AT170),"")</f>
        <v/>
      </c>
      <c r="J170" s="153" t="str">
        <f>IFERROR(AVERAGE(Q170,V170,AA170,AF170,AK170,AP170,AU170),"")</f>
        <v/>
      </c>
      <c r="K170" s="154" t="str">
        <f>IFERROR(AVERAGE(R170,W170,AB170,AG170,AL170,AQ170,AV170),"")</f>
        <v/>
      </c>
      <c r="L170" s="458"/>
      <c r="M170" s="153" t="str">
        <f t="shared" si="140"/>
        <v/>
      </c>
      <c r="N170" s="448"/>
      <c r="O170" s="448"/>
      <c r="P170" s="95"/>
      <c r="Q170" s="95"/>
      <c r="R170" s="177" t="str">
        <f t="shared" si="141"/>
        <v/>
      </c>
      <c r="S170" s="95" t="str">
        <f t="shared" si="142"/>
        <v/>
      </c>
      <c r="T170" s="447"/>
      <c r="U170" s="95"/>
      <c r="V170" s="95"/>
      <c r="W170" s="177" t="str">
        <f t="shared" si="143"/>
        <v/>
      </c>
      <c r="X170" s="95" t="str">
        <f t="shared" si="144"/>
        <v/>
      </c>
      <c r="Y170" s="447"/>
      <c r="Z170" s="95"/>
      <c r="AA170" s="95"/>
      <c r="AB170" s="177" t="str">
        <f t="shared" si="145"/>
        <v/>
      </c>
      <c r="AC170" s="95" t="str">
        <f t="shared" si="146"/>
        <v/>
      </c>
      <c r="AD170" s="447"/>
      <c r="AE170" s="95"/>
      <c r="AF170" s="95"/>
      <c r="AG170" s="177" t="str">
        <f t="shared" si="147"/>
        <v/>
      </c>
      <c r="AH170" s="95" t="str">
        <f t="shared" si="148"/>
        <v/>
      </c>
      <c r="AI170" s="447"/>
      <c r="AJ170" s="95"/>
      <c r="AK170" s="95"/>
      <c r="AL170" s="177" t="str">
        <f t="shared" si="149"/>
        <v/>
      </c>
      <c r="AM170" s="95" t="str">
        <f t="shared" si="150"/>
        <v/>
      </c>
      <c r="AN170" s="447"/>
      <c r="AO170" s="95"/>
      <c r="AP170" s="95"/>
      <c r="AQ170" s="177" t="str">
        <f t="shared" si="151"/>
        <v/>
      </c>
      <c r="AR170" s="95" t="str">
        <f t="shared" si="152"/>
        <v/>
      </c>
      <c r="AS170" s="447"/>
      <c r="AT170" s="95"/>
      <c r="AU170" s="95"/>
      <c r="AV170" s="177" t="str">
        <f t="shared" si="153"/>
        <v/>
      </c>
      <c r="AW170" s="95" t="str">
        <f t="shared" si="154"/>
        <v/>
      </c>
      <c r="AX170" s="447"/>
    </row>
    <row r="171" spans="2:50" hidden="1">
      <c r="B171" s="456"/>
      <c r="C171" s="95">
        <v>5</v>
      </c>
      <c r="D171" s="95"/>
      <c r="E171" s="95"/>
      <c r="F171" s="95"/>
      <c r="G171" s="177"/>
      <c r="H171" s="447"/>
      <c r="I171" s="153" t="str">
        <f t="shared" ref="I171:K181" si="155">IFERROR(AVERAGE(P171,U171,Z171,AE171,AJ171,AO171,AT171),"")</f>
        <v/>
      </c>
      <c r="J171" s="153" t="str">
        <f t="shared" si="155"/>
        <v/>
      </c>
      <c r="K171" s="154" t="str">
        <f t="shared" si="155"/>
        <v/>
      </c>
      <c r="L171" s="458"/>
      <c r="M171" s="153" t="str">
        <f t="shared" si="140"/>
        <v/>
      </c>
      <c r="N171" s="448"/>
      <c r="O171" s="448"/>
      <c r="P171" s="95"/>
      <c r="Q171" s="95"/>
      <c r="R171" s="177" t="str">
        <f t="shared" si="141"/>
        <v/>
      </c>
      <c r="S171" s="95" t="str">
        <f t="shared" si="142"/>
        <v/>
      </c>
      <c r="T171" s="447"/>
      <c r="U171" s="95"/>
      <c r="V171" s="95"/>
      <c r="W171" s="177" t="str">
        <f t="shared" si="143"/>
        <v/>
      </c>
      <c r="X171" s="95" t="str">
        <f t="shared" si="144"/>
        <v/>
      </c>
      <c r="Y171" s="447"/>
      <c r="Z171" s="95"/>
      <c r="AA171" s="95"/>
      <c r="AB171" s="177" t="str">
        <f t="shared" si="145"/>
        <v/>
      </c>
      <c r="AC171" s="95" t="str">
        <f t="shared" si="146"/>
        <v/>
      </c>
      <c r="AD171" s="447"/>
      <c r="AE171" s="95"/>
      <c r="AF171" s="95"/>
      <c r="AG171" s="177" t="str">
        <f t="shared" si="147"/>
        <v/>
      </c>
      <c r="AH171" s="95" t="str">
        <f t="shared" si="148"/>
        <v/>
      </c>
      <c r="AI171" s="447"/>
      <c r="AJ171" s="95"/>
      <c r="AK171" s="95"/>
      <c r="AL171" s="177" t="str">
        <f t="shared" si="149"/>
        <v/>
      </c>
      <c r="AM171" s="95" t="str">
        <f t="shared" si="150"/>
        <v/>
      </c>
      <c r="AN171" s="447"/>
      <c r="AO171" s="95"/>
      <c r="AP171" s="95"/>
      <c r="AQ171" s="177" t="str">
        <f t="shared" si="151"/>
        <v/>
      </c>
      <c r="AR171" s="95" t="str">
        <f t="shared" si="152"/>
        <v/>
      </c>
      <c r="AS171" s="447"/>
      <c r="AT171" s="95"/>
      <c r="AU171" s="95"/>
      <c r="AV171" s="177" t="str">
        <f t="shared" si="153"/>
        <v/>
      </c>
      <c r="AW171" s="95" t="str">
        <f t="shared" si="154"/>
        <v/>
      </c>
      <c r="AX171" s="447"/>
    </row>
    <row r="172" spans="2:50" hidden="1">
      <c r="B172" s="456"/>
      <c r="C172" s="95">
        <v>6</v>
      </c>
      <c r="D172" s="95"/>
      <c r="E172" s="95"/>
      <c r="F172" s="95"/>
      <c r="G172" s="177"/>
      <c r="H172" s="447"/>
      <c r="I172" s="153" t="str">
        <f t="shared" si="155"/>
        <v/>
      </c>
      <c r="J172" s="153" t="str">
        <f t="shared" si="155"/>
        <v/>
      </c>
      <c r="K172" s="154" t="str">
        <f t="shared" si="155"/>
        <v/>
      </c>
      <c r="L172" s="458"/>
      <c r="M172" s="153" t="str">
        <f t="shared" si="140"/>
        <v/>
      </c>
      <c r="N172" s="448"/>
      <c r="O172" s="448"/>
      <c r="P172" s="95"/>
      <c r="Q172" s="95"/>
      <c r="R172" s="177" t="str">
        <f t="shared" si="141"/>
        <v/>
      </c>
      <c r="S172" s="95" t="str">
        <f t="shared" si="142"/>
        <v/>
      </c>
      <c r="T172" s="447"/>
      <c r="U172" s="95"/>
      <c r="V172" s="95"/>
      <c r="W172" s="177" t="str">
        <f t="shared" si="143"/>
        <v/>
      </c>
      <c r="X172" s="95" t="str">
        <f t="shared" si="144"/>
        <v/>
      </c>
      <c r="Y172" s="447"/>
      <c r="Z172" s="95"/>
      <c r="AA172" s="95"/>
      <c r="AB172" s="177" t="str">
        <f t="shared" si="145"/>
        <v/>
      </c>
      <c r="AC172" s="95" t="str">
        <f t="shared" si="146"/>
        <v/>
      </c>
      <c r="AD172" s="447"/>
      <c r="AE172" s="95"/>
      <c r="AF172" s="95"/>
      <c r="AG172" s="177" t="str">
        <f t="shared" si="147"/>
        <v/>
      </c>
      <c r="AH172" s="95" t="str">
        <f t="shared" si="148"/>
        <v/>
      </c>
      <c r="AI172" s="447"/>
      <c r="AJ172" s="95"/>
      <c r="AK172" s="95"/>
      <c r="AL172" s="177" t="str">
        <f t="shared" si="149"/>
        <v/>
      </c>
      <c r="AM172" s="95" t="str">
        <f t="shared" si="150"/>
        <v/>
      </c>
      <c r="AN172" s="447"/>
      <c r="AO172" s="95"/>
      <c r="AP172" s="95"/>
      <c r="AQ172" s="177" t="str">
        <f t="shared" si="151"/>
        <v/>
      </c>
      <c r="AR172" s="95" t="str">
        <f t="shared" si="152"/>
        <v/>
      </c>
      <c r="AS172" s="447"/>
      <c r="AT172" s="95"/>
      <c r="AU172" s="95"/>
      <c r="AV172" s="177" t="str">
        <f t="shared" si="153"/>
        <v/>
      </c>
      <c r="AW172" s="95" t="str">
        <f t="shared" si="154"/>
        <v/>
      </c>
      <c r="AX172" s="447"/>
    </row>
    <row r="173" spans="2:50" hidden="1">
      <c r="B173" s="456"/>
      <c r="C173" s="95">
        <v>7</v>
      </c>
      <c r="D173" s="95"/>
      <c r="E173" s="95"/>
      <c r="F173" s="95"/>
      <c r="G173" s="177"/>
      <c r="H173" s="447"/>
      <c r="I173" s="153" t="str">
        <f t="shared" si="155"/>
        <v/>
      </c>
      <c r="J173" s="153" t="str">
        <f t="shared" si="155"/>
        <v/>
      </c>
      <c r="K173" s="154" t="str">
        <f t="shared" si="155"/>
        <v/>
      </c>
      <c r="L173" s="458"/>
      <c r="M173" s="153" t="str">
        <f t="shared" si="140"/>
        <v/>
      </c>
      <c r="N173" s="448"/>
      <c r="O173" s="448"/>
      <c r="P173" s="95"/>
      <c r="Q173" s="95"/>
      <c r="R173" s="177" t="str">
        <f t="shared" si="141"/>
        <v/>
      </c>
      <c r="S173" s="95" t="str">
        <f t="shared" si="142"/>
        <v/>
      </c>
      <c r="T173" s="447"/>
      <c r="U173" s="95"/>
      <c r="V173" s="95"/>
      <c r="W173" s="177" t="str">
        <f t="shared" si="143"/>
        <v/>
      </c>
      <c r="X173" s="95" t="str">
        <f t="shared" si="144"/>
        <v/>
      </c>
      <c r="Y173" s="447"/>
      <c r="Z173" s="95"/>
      <c r="AA173" s="95"/>
      <c r="AB173" s="177" t="str">
        <f t="shared" si="145"/>
        <v/>
      </c>
      <c r="AC173" s="95" t="str">
        <f t="shared" si="146"/>
        <v/>
      </c>
      <c r="AD173" s="447"/>
      <c r="AE173" s="95"/>
      <c r="AF173" s="95"/>
      <c r="AG173" s="177" t="str">
        <f t="shared" si="147"/>
        <v/>
      </c>
      <c r="AH173" s="95" t="str">
        <f t="shared" si="148"/>
        <v/>
      </c>
      <c r="AI173" s="447"/>
      <c r="AJ173" s="95"/>
      <c r="AK173" s="95"/>
      <c r="AL173" s="177" t="str">
        <f t="shared" si="149"/>
        <v/>
      </c>
      <c r="AM173" s="95" t="str">
        <f t="shared" si="150"/>
        <v/>
      </c>
      <c r="AN173" s="447"/>
      <c r="AO173" s="95"/>
      <c r="AP173" s="95"/>
      <c r="AQ173" s="177" t="str">
        <f t="shared" si="151"/>
        <v/>
      </c>
      <c r="AR173" s="95" t="str">
        <f t="shared" si="152"/>
        <v/>
      </c>
      <c r="AS173" s="447"/>
      <c r="AT173" s="95"/>
      <c r="AU173" s="95"/>
      <c r="AV173" s="177" t="str">
        <f t="shared" si="153"/>
        <v/>
      </c>
      <c r="AW173" s="95" t="str">
        <f t="shared" si="154"/>
        <v/>
      </c>
      <c r="AX173" s="447"/>
    </row>
    <row r="174" spans="2:50" hidden="1">
      <c r="B174" s="456"/>
      <c r="C174" s="95">
        <v>8</v>
      </c>
      <c r="D174" s="95"/>
      <c r="E174" s="95"/>
      <c r="F174" s="95"/>
      <c r="G174" s="177"/>
      <c r="H174" s="447"/>
      <c r="I174" s="153" t="str">
        <f t="shared" si="155"/>
        <v/>
      </c>
      <c r="J174" s="153" t="str">
        <f t="shared" si="155"/>
        <v/>
      </c>
      <c r="K174" s="154" t="str">
        <f t="shared" si="155"/>
        <v/>
      </c>
      <c r="L174" s="458"/>
      <c r="M174" s="153" t="str">
        <f t="shared" si="140"/>
        <v/>
      </c>
      <c r="N174" s="448"/>
      <c r="O174" s="448"/>
      <c r="P174" s="95"/>
      <c r="Q174" s="95"/>
      <c r="R174" s="177" t="str">
        <f t="shared" si="141"/>
        <v/>
      </c>
      <c r="S174" s="95" t="str">
        <f t="shared" si="142"/>
        <v/>
      </c>
      <c r="T174" s="447"/>
      <c r="U174" s="95"/>
      <c r="V174" s="95"/>
      <c r="W174" s="177" t="str">
        <f t="shared" si="143"/>
        <v/>
      </c>
      <c r="X174" s="95" t="str">
        <f t="shared" si="144"/>
        <v/>
      </c>
      <c r="Y174" s="447"/>
      <c r="Z174" s="95"/>
      <c r="AA174" s="95"/>
      <c r="AB174" s="177" t="str">
        <f t="shared" si="145"/>
        <v/>
      </c>
      <c r="AC174" s="95" t="str">
        <f t="shared" si="146"/>
        <v/>
      </c>
      <c r="AD174" s="447"/>
      <c r="AE174" s="95"/>
      <c r="AF174" s="95"/>
      <c r="AG174" s="177" t="str">
        <f t="shared" si="147"/>
        <v/>
      </c>
      <c r="AH174" s="95" t="str">
        <f t="shared" si="148"/>
        <v/>
      </c>
      <c r="AI174" s="447"/>
      <c r="AJ174" s="95"/>
      <c r="AK174" s="95"/>
      <c r="AL174" s="177" t="str">
        <f t="shared" si="149"/>
        <v/>
      </c>
      <c r="AM174" s="95" t="str">
        <f t="shared" si="150"/>
        <v/>
      </c>
      <c r="AN174" s="447"/>
      <c r="AO174" s="95"/>
      <c r="AP174" s="95"/>
      <c r="AQ174" s="177" t="str">
        <f t="shared" si="151"/>
        <v/>
      </c>
      <c r="AR174" s="95" t="str">
        <f t="shared" si="152"/>
        <v/>
      </c>
      <c r="AS174" s="447"/>
      <c r="AT174" s="95"/>
      <c r="AU174" s="95"/>
      <c r="AV174" s="177" t="str">
        <f t="shared" si="153"/>
        <v/>
      </c>
      <c r="AW174" s="95" t="str">
        <f t="shared" si="154"/>
        <v/>
      </c>
      <c r="AX174" s="447"/>
    </row>
    <row r="175" spans="2:50" hidden="1">
      <c r="B175" s="456"/>
      <c r="C175" s="95">
        <v>9</v>
      </c>
      <c r="D175" s="95"/>
      <c r="E175" s="95"/>
      <c r="F175" s="95"/>
      <c r="G175" s="177"/>
      <c r="H175" s="447"/>
      <c r="I175" s="153" t="str">
        <f t="shared" si="155"/>
        <v/>
      </c>
      <c r="J175" s="153" t="str">
        <f t="shared" si="155"/>
        <v/>
      </c>
      <c r="K175" s="154" t="str">
        <f t="shared" si="155"/>
        <v/>
      </c>
      <c r="L175" s="458"/>
      <c r="M175" s="153" t="str">
        <f t="shared" si="140"/>
        <v/>
      </c>
      <c r="N175" s="448"/>
      <c r="O175" s="448"/>
      <c r="P175" s="95"/>
      <c r="Q175" s="95"/>
      <c r="R175" s="177" t="str">
        <f t="shared" si="141"/>
        <v/>
      </c>
      <c r="S175" s="95" t="str">
        <f t="shared" si="142"/>
        <v/>
      </c>
      <c r="T175" s="447"/>
      <c r="U175" s="95"/>
      <c r="V175" s="95"/>
      <c r="W175" s="177" t="str">
        <f t="shared" si="143"/>
        <v/>
      </c>
      <c r="X175" s="95" t="str">
        <f t="shared" si="144"/>
        <v/>
      </c>
      <c r="Y175" s="447"/>
      <c r="Z175" s="95"/>
      <c r="AA175" s="95"/>
      <c r="AB175" s="177" t="str">
        <f t="shared" si="145"/>
        <v/>
      </c>
      <c r="AC175" s="95" t="str">
        <f t="shared" si="146"/>
        <v/>
      </c>
      <c r="AD175" s="447"/>
      <c r="AE175" s="95"/>
      <c r="AF175" s="95"/>
      <c r="AG175" s="177" t="str">
        <f t="shared" si="147"/>
        <v/>
      </c>
      <c r="AH175" s="95" t="str">
        <f t="shared" si="148"/>
        <v/>
      </c>
      <c r="AI175" s="447"/>
      <c r="AJ175" s="95"/>
      <c r="AK175" s="95"/>
      <c r="AL175" s="177" t="str">
        <f t="shared" si="149"/>
        <v/>
      </c>
      <c r="AM175" s="95" t="str">
        <f t="shared" si="150"/>
        <v/>
      </c>
      <c r="AN175" s="447"/>
      <c r="AO175" s="95"/>
      <c r="AP175" s="95"/>
      <c r="AQ175" s="177" t="str">
        <f t="shared" si="151"/>
        <v/>
      </c>
      <c r="AR175" s="95" t="str">
        <f t="shared" si="152"/>
        <v/>
      </c>
      <c r="AS175" s="447"/>
      <c r="AT175" s="95"/>
      <c r="AU175" s="95"/>
      <c r="AV175" s="177" t="str">
        <f t="shared" si="153"/>
        <v/>
      </c>
      <c r="AW175" s="95" t="str">
        <f t="shared" si="154"/>
        <v/>
      </c>
      <c r="AX175" s="447"/>
    </row>
    <row r="176" spans="2:50" hidden="1">
      <c r="B176" s="456"/>
      <c r="C176" s="95">
        <v>10</v>
      </c>
      <c r="D176" s="95"/>
      <c r="E176" s="95"/>
      <c r="F176" s="95"/>
      <c r="G176" s="177"/>
      <c r="H176" s="447"/>
      <c r="I176" s="153" t="str">
        <f t="shared" si="155"/>
        <v/>
      </c>
      <c r="J176" s="153" t="str">
        <f t="shared" si="155"/>
        <v/>
      </c>
      <c r="K176" s="154" t="str">
        <f t="shared" si="155"/>
        <v/>
      </c>
      <c r="L176" s="458"/>
      <c r="M176" s="153" t="str">
        <f t="shared" si="140"/>
        <v/>
      </c>
      <c r="N176" s="448"/>
      <c r="O176" s="448"/>
      <c r="P176" s="95"/>
      <c r="Q176" s="95"/>
      <c r="R176" s="177" t="str">
        <f t="shared" si="141"/>
        <v/>
      </c>
      <c r="S176" s="95" t="str">
        <f t="shared" si="142"/>
        <v/>
      </c>
      <c r="T176" s="447"/>
      <c r="U176" s="95"/>
      <c r="V176" s="95"/>
      <c r="W176" s="177" t="str">
        <f t="shared" si="143"/>
        <v/>
      </c>
      <c r="X176" s="95" t="str">
        <f t="shared" si="144"/>
        <v/>
      </c>
      <c r="Y176" s="447"/>
      <c r="Z176" s="95"/>
      <c r="AA176" s="95"/>
      <c r="AB176" s="177" t="str">
        <f t="shared" si="145"/>
        <v/>
      </c>
      <c r="AC176" s="95" t="str">
        <f t="shared" si="146"/>
        <v/>
      </c>
      <c r="AD176" s="447"/>
      <c r="AE176" s="95"/>
      <c r="AF176" s="95"/>
      <c r="AG176" s="177" t="str">
        <f t="shared" si="147"/>
        <v/>
      </c>
      <c r="AH176" s="95" t="str">
        <f t="shared" si="148"/>
        <v/>
      </c>
      <c r="AI176" s="447"/>
      <c r="AJ176" s="95"/>
      <c r="AK176" s="95"/>
      <c r="AL176" s="177" t="str">
        <f t="shared" si="149"/>
        <v/>
      </c>
      <c r="AM176" s="95" t="str">
        <f t="shared" si="150"/>
        <v/>
      </c>
      <c r="AN176" s="447"/>
      <c r="AO176" s="95"/>
      <c r="AP176" s="95"/>
      <c r="AQ176" s="177" t="str">
        <f t="shared" si="151"/>
        <v/>
      </c>
      <c r="AR176" s="95" t="str">
        <f t="shared" si="152"/>
        <v/>
      </c>
      <c r="AS176" s="447"/>
      <c r="AT176" s="95"/>
      <c r="AU176" s="95"/>
      <c r="AV176" s="177" t="str">
        <f t="shared" si="153"/>
        <v/>
      </c>
      <c r="AW176" s="95" t="str">
        <f t="shared" si="154"/>
        <v/>
      </c>
      <c r="AX176" s="447"/>
    </row>
    <row r="177" spans="2:50" hidden="1">
      <c r="B177" s="456"/>
      <c r="C177" s="95">
        <v>11</v>
      </c>
      <c r="D177" s="95"/>
      <c r="E177" s="95"/>
      <c r="F177" s="95"/>
      <c r="G177" s="177"/>
      <c r="H177" s="447"/>
      <c r="I177" s="153" t="str">
        <f t="shared" si="155"/>
        <v/>
      </c>
      <c r="J177" s="153" t="str">
        <f t="shared" si="155"/>
        <v/>
      </c>
      <c r="K177" s="154" t="str">
        <f t="shared" si="155"/>
        <v/>
      </c>
      <c r="L177" s="458"/>
      <c r="M177" s="153" t="str">
        <f t="shared" si="140"/>
        <v/>
      </c>
      <c r="N177" s="448"/>
      <c r="O177" s="448"/>
      <c r="P177" s="95"/>
      <c r="Q177" s="95"/>
      <c r="R177" s="177" t="str">
        <f t="shared" si="141"/>
        <v/>
      </c>
      <c r="S177" s="95" t="str">
        <f t="shared" si="142"/>
        <v/>
      </c>
      <c r="T177" s="447"/>
      <c r="U177" s="95"/>
      <c r="V177" s="95"/>
      <c r="W177" s="177" t="str">
        <f t="shared" si="143"/>
        <v/>
      </c>
      <c r="X177" s="95" t="str">
        <f t="shared" si="144"/>
        <v/>
      </c>
      <c r="Y177" s="447"/>
      <c r="Z177" s="95"/>
      <c r="AA177" s="95"/>
      <c r="AB177" s="177" t="str">
        <f t="shared" si="145"/>
        <v/>
      </c>
      <c r="AC177" s="95" t="str">
        <f t="shared" si="146"/>
        <v/>
      </c>
      <c r="AD177" s="447"/>
      <c r="AE177" s="95"/>
      <c r="AF177" s="95"/>
      <c r="AG177" s="177" t="str">
        <f t="shared" si="147"/>
        <v/>
      </c>
      <c r="AH177" s="95" t="str">
        <f t="shared" si="148"/>
        <v/>
      </c>
      <c r="AI177" s="447"/>
      <c r="AJ177" s="95"/>
      <c r="AK177" s="95"/>
      <c r="AL177" s="177" t="str">
        <f t="shared" si="149"/>
        <v/>
      </c>
      <c r="AM177" s="95" t="str">
        <f t="shared" si="150"/>
        <v/>
      </c>
      <c r="AN177" s="447"/>
      <c r="AO177" s="95"/>
      <c r="AP177" s="95"/>
      <c r="AQ177" s="177" t="str">
        <f t="shared" si="151"/>
        <v/>
      </c>
      <c r="AR177" s="95" t="str">
        <f t="shared" si="152"/>
        <v/>
      </c>
      <c r="AS177" s="447"/>
      <c r="AT177" s="95"/>
      <c r="AU177" s="95"/>
      <c r="AV177" s="177" t="str">
        <f t="shared" si="153"/>
        <v/>
      </c>
      <c r="AW177" s="95" t="str">
        <f t="shared" si="154"/>
        <v/>
      </c>
      <c r="AX177" s="447"/>
    </row>
    <row r="178" spans="2:50" hidden="1">
      <c r="B178" s="456"/>
      <c r="C178" s="95">
        <v>12</v>
      </c>
      <c r="D178" s="95"/>
      <c r="E178" s="95"/>
      <c r="F178" s="95"/>
      <c r="G178" s="177"/>
      <c r="H178" s="447"/>
      <c r="I178" s="153" t="str">
        <f t="shared" si="155"/>
        <v/>
      </c>
      <c r="J178" s="153" t="str">
        <f t="shared" si="155"/>
        <v/>
      </c>
      <c r="K178" s="154" t="str">
        <f t="shared" si="155"/>
        <v/>
      </c>
      <c r="L178" s="458"/>
      <c r="M178" s="153" t="str">
        <f t="shared" si="140"/>
        <v/>
      </c>
      <c r="N178" s="448"/>
      <c r="O178" s="448"/>
      <c r="P178" s="95"/>
      <c r="Q178" s="95"/>
      <c r="R178" s="177" t="str">
        <f t="shared" si="141"/>
        <v/>
      </c>
      <c r="S178" s="95" t="str">
        <f t="shared" si="142"/>
        <v/>
      </c>
      <c r="T178" s="447"/>
      <c r="U178" s="95"/>
      <c r="V178" s="95"/>
      <c r="W178" s="177" t="str">
        <f t="shared" si="143"/>
        <v/>
      </c>
      <c r="X178" s="95" t="str">
        <f t="shared" si="144"/>
        <v/>
      </c>
      <c r="Y178" s="447"/>
      <c r="Z178" s="95"/>
      <c r="AA178" s="95"/>
      <c r="AB178" s="177" t="str">
        <f t="shared" si="145"/>
        <v/>
      </c>
      <c r="AC178" s="95" t="str">
        <f t="shared" si="146"/>
        <v/>
      </c>
      <c r="AD178" s="447"/>
      <c r="AE178" s="95"/>
      <c r="AF178" s="95"/>
      <c r="AG178" s="177" t="str">
        <f t="shared" si="147"/>
        <v/>
      </c>
      <c r="AH178" s="95" t="str">
        <f t="shared" si="148"/>
        <v/>
      </c>
      <c r="AI178" s="447"/>
      <c r="AJ178" s="95"/>
      <c r="AK178" s="95"/>
      <c r="AL178" s="177" t="str">
        <f t="shared" si="149"/>
        <v/>
      </c>
      <c r="AM178" s="95" t="str">
        <f t="shared" si="150"/>
        <v/>
      </c>
      <c r="AN178" s="447"/>
      <c r="AO178" s="95"/>
      <c r="AP178" s="95"/>
      <c r="AQ178" s="177" t="str">
        <f t="shared" si="151"/>
        <v/>
      </c>
      <c r="AR178" s="95" t="str">
        <f t="shared" si="152"/>
        <v/>
      </c>
      <c r="AS178" s="447"/>
      <c r="AT178" s="95"/>
      <c r="AU178" s="95"/>
      <c r="AV178" s="177" t="str">
        <f t="shared" si="153"/>
        <v/>
      </c>
      <c r="AW178" s="95" t="str">
        <f t="shared" si="154"/>
        <v/>
      </c>
      <c r="AX178" s="447"/>
    </row>
    <row r="179" spans="2:50" hidden="1">
      <c r="B179" s="456"/>
      <c r="C179" s="95">
        <v>13</v>
      </c>
      <c r="D179" s="95"/>
      <c r="E179" s="95"/>
      <c r="F179" s="95"/>
      <c r="G179" s="177"/>
      <c r="H179" s="447"/>
      <c r="I179" s="153" t="str">
        <f t="shared" si="155"/>
        <v/>
      </c>
      <c r="J179" s="153" t="str">
        <f t="shared" si="155"/>
        <v/>
      </c>
      <c r="K179" s="154" t="str">
        <f t="shared" si="155"/>
        <v/>
      </c>
      <c r="L179" s="458"/>
      <c r="M179" s="153" t="str">
        <f t="shared" si="140"/>
        <v/>
      </c>
      <c r="N179" s="448"/>
      <c r="O179" s="448"/>
      <c r="P179" s="95"/>
      <c r="Q179" s="95"/>
      <c r="R179" s="177" t="str">
        <f t="shared" si="141"/>
        <v/>
      </c>
      <c r="S179" s="95" t="str">
        <f t="shared" si="142"/>
        <v/>
      </c>
      <c r="T179" s="447"/>
      <c r="U179" s="95"/>
      <c r="V179" s="95"/>
      <c r="W179" s="177" t="str">
        <f t="shared" si="143"/>
        <v/>
      </c>
      <c r="X179" s="95" t="str">
        <f t="shared" si="144"/>
        <v/>
      </c>
      <c r="Y179" s="447"/>
      <c r="Z179" s="95"/>
      <c r="AA179" s="95"/>
      <c r="AB179" s="177" t="str">
        <f t="shared" si="145"/>
        <v/>
      </c>
      <c r="AC179" s="95" t="str">
        <f t="shared" si="146"/>
        <v/>
      </c>
      <c r="AD179" s="447"/>
      <c r="AE179" s="95"/>
      <c r="AF179" s="95"/>
      <c r="AG179" s="177" t="str">
        <f t="shared" si="147"/>
        <v/>
      </c>
      <c r="AH179" s="95" t="str">
        <f t="shared" si="148"/>
        <v/>
      </c>
      <c r="AI179" s="447"/>
      <c r="AJ179" s="95"/>
      <c r="AK179" s="95"/>
      <c r="AL179" s="177" t="str">
        <f t="shared" si="149"/>
        <v/>
      </c>
      <c r="AM179" s="95" t="str">
        <f t="shared" si="150"/>
        <v/>
      </c>
      <c r="AN179" s="447"/>
      <c r="AO179" s="95"/>
      <c r="AP179" s="95"/>
      <c r="AQ179" s="177" t="str">
        <f t="shared" si="151"/>
        <v/>
      </c>
      <c r="AR179" s="95" t="str">
        <f t="shared" si="152"/>
        <v/>
      </c>
      <c r="AS179" s="447"/>
      <c r="AT179" s="95"/>
      <c r="AU179" s="95"/>
      <c r="AV179" s="177" t="str">
        <f t="shared" si="153"/>
        <v/>
      </c>
      <c r="AW179" s="95" t="str">
        <f t="shared" si="154"/>
        <v/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177"/>
      <c r="H180" s="447"/>
      <c r="I180" s="153" t="str">
        <f t="shared" si="155"/>
        <v/>
      </c>
      <c r="J180" s="153" t="str">
        <f t="shared" si="155"/>
        <v/>
      </c>
      <c r="K180" s="154" t="str">
        <f t="shared" si="155"/>
        <v/>
      </c>
      <c r="L180" s="458"/>
      <c r="M180" s="153" t="str">
        <f t="shared" si="140"/>
        <v/>
      </c>
      <c r="N180" s="448"/>
      <c r="O180" s="448"/>
      <c r="P180" s="95"/>
      <c r="Q180" s="95"/>
      <c r="R180" s="177" t="str">
        <f t="shared" si="141"/>
        <v/>
      </c>
      <c r="S180" s="95" t="str">
        <f t="shared" si="142"/>
        <v/>
      </c>
      <c r="T180" s="447"/>
      <c r="U180" s="95"/>
      <c r="V180" s="95"/>
      <c r="W180" s="177" t="str">
        <f t="shared" si="143"/>
        <v/>
      </c>
      <c r="X180" s="95" t="str">
        <f t="shared" si="144"/>
        <v/>
      </c>
      <c r="Y180" s="447"/>
      <c r="Z180" s="95"/>
      <c r="AA180" s="95"/>
      <c r="AB180" s="177" t="str">
        <f t="shared" si="145"/>
        <v/>
      </c>
      <c r="AC180" s="95" t="str">
        <f t="shared" si="146"/>
        <v/>
      </c>
      <c r="AD180" s="447"/>
      <c r="AE180" s="95"/>
      <c r="AF180" s="95"/>
      <c r="AG180" s="177" t="str">
        <f t="shared" si="147"/>
        <v/>
      </c>
      <c r="AH180" s="95" t="str">
        <f t="shared" si="148"/>
        <v/>
      </c>
      <c r="AI180" s="447"/>
      <c r="AJ180" s="95"/>
      <c r="AK180" s="95"/>
      <c r="AL180" s="177" t="str">
        <f t="shared" si="149"/>
        <v/>
      </c>
      <c r="AM180" s="95" t="str">
        <f t="shared" si="150"/>
        <v/>
      </c>
      <c r="AN180" s="447"/>
      <c r="AO180" s="95"/>
      <c r="AP180" s="95"/>
      <c r="AQ180" s="177" t="str">
        <f t="shared" si="151"/>
        <v/>
      </c>
      <c r="AR180" s="95" t="str">
        <f t="shared" si="152"/>
        <v/>
      </c>
      <c r="AS180" s="447"/>
      <c r="AT180" s="95"/>
      <c r="AU180" s="95"/>
      <c r="AV180" s="177" t="str">
        <f t="shared" si="153"/>
        <v/>
      </c>
      <c r="AW180" s="95" t="str">
        <f t="shared" si="154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177"/>
      <c r="H181" s="447"/>
      <c r="I181" s="153" t="str">
        <f t="shared" si="155"/>
        <v/>
      </c>
      <c r="J181" s="153" t="str">
        <f t="shared" si="155"/>
        <v/>
      </c>
      <c r="K181" s="154" t="str">
        <f t="shared" si="155"/>
        <v/>
      </c>
      <c r="L181" s="459"/>
      <c r="M181" s="153" t="str">
        <f t="shared" si="140"/>
        <v/>
      </c>
      <c r="N181" s="448"/>
      <c r="O181" s="448"/>
      <c r="P181" s="95"/>
      <c r="Q181" s="95"/>
      <c r="R181" s="177" t="str">
        <f t="shared" si="141"/>
        <v/>
      </c>
      <c r="S181" s="95" t="str">
        <f t="shared" si="142"/>
        <v/>
      </c>
      <c r="T181" s="447"/>
      <c r="U181" s="95"/>
      <c r="V181" s="95"/>
      <c r="W181" s="177" t="str">
        <f t="shared" si="143"/>
        <v/>
      </c>
      <c r="X181" s="95" t="str">
        <f t="shared" si="144"/>
        <v/>
      </c>
      <c r="Y181" s="447"/>
      <c r="Z181" s="95"/>
      <c r="AA181" s="95"/>
      <c r="AB181" s="177" t="str">
        <f t="shared" si="145"/>
        <v/>
      </c>
      <c r="AC181" s="95" t="str">
        <f t="shared" si="146"/>
        <v/>
      </c>
      <c r="AD181" s="447"/>
      <c r="AE181" s="95"/>
      <c r="AF181" s="95"/>
      <c r="AG181" s="177" t="str">
        <f t="shared" si="147"/>
        <v/>
      </c>
      <c r="AH181" s="95" t="str">
        <f t="shared" si="148"/>
        <v/>
      </c>
      <c r="AI181" s="447"/>
      <c r="AJ181" s="95"/>
      <c r="AK181" s="95"/>
      <c r="AL181" s="177" t="str">
        <f t="shared" si="149"/>
        <v/>
      </c>
      <c r="AM181" s="95" t="str">
        <f t="shared" si="150"/>
        <v/>
      </c>
      <c r="AN181" s="447"/>
      <c r="AO181" s="95"/>
      <c r="AP181" s="95"/>
      <c r="AQ181" s="177" t="str">
        <f t="shared" si="151"/>
        <v/>
      </c>
      <c r="AR181" s="95" t="str">
        <f t="shared" si="152"/>
        <v/>
      </c>
      <c r="AS181" s="447"/>
      <c r="AT181" s="95"/>
      <c r="AU181" s="95"/>
      <c r="AV181" s="177" t="str">
        <f t="shared" si="153"/>
        <v/>
      </c>
      <c r="AW181" s="95" t="str">
        <f t="shared" si="154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48" t="s">
        <v>164</v>
      </c>
      <c r="C187" s="95">
        <v>1</v>
      </c>
      <c r="D187" s="95"/>
      <c r="E187" s="95"/>
      <c r="F187" s="95"/>
      <c r="G187" s="177" t="e">
        <f>F187/E187</f>
        <v>#DIV/0!</v>
      </c>
      <c r="H187" s="447" t="e">
        <f>AVERAGE(G187:G201)</f>
        <v>#DIV/0!</v>
      </c>
      <c r="I187" s="153" t="str">
        <f t="shared" ref="I187:K189" si="156">IFERROR(AVERAGE(P187,U187,Z187,AE187,AJ187,AO187,AT187),"")</f>
        <v/>
      </c>
      <c r="J187" s="153" t="str">
        <f t="shared" si="156"/>
        <v/>
      </c>
      <c r="K187" s="154" t="str">
        <f t="shared" si="156"/>
        <v/>
      </c>
      <c r="L187" s="457" t="str">
        <f>IFERROR(AVERAGE(K187:K201),"-")</f>
        <v>-</v>
      </c>
      <c r="M187" s="153" t="str">
        <f>IFERROR(RANK(K187, K$187:K$201),"")</f>
        <v/>
      </c>
      <c r="N187" s="448"/>
      <c r="O187" s="448"/>
      <c r="P187" s="95"/>
      <c r="Q187" s="95"/>
      <c r="R187" s="177" t="str">
        <f>IFERROR(Q187/P187,"")</f>
        <v/>
      </c>
      <c r="S187" s="95" t="str">
        <f>IFERROR(RANK(R187, R$187:R$201),"")</f>
        <v/>
      </c>
      <c r="T187" s="447" t="e">
        <f>AVERAGE(R187:R201)</f>
        <v>#DIV/0!</v>
      </c>
      <c r="U187" s="95"/>
      <c r="V187" s="95"/>
      <c r="W187" s="177" t="str">
        <f>IFERROR(V187/U187,"")</f>
        <v/>
      </c>
      <c r="X187" s="95" t="str">
        <f>IFERROR(RANK(W187, W$187:W$201),"")</f>
        <v/>
      </c>
      <c r="Y187" s="447" t="e">
        <f>AVERAGE(W187:W201)</f>
        <v>#DIV/0!</v>
      </c>
      <c r="Z187" s="95"/>
      <c r="AA187" s="95"/>
      <c r="AB187" s="177" t="str">
        <f>IFERROR(AA187/Z187,"")</f>
        <v/>
      </c>
      <c r="AC187" s="95" t="str">
        <f>IFERROR(RANK(AB187, AB$187:AB$201),"")</f>
        <v/>
      </c>
      <c r="AD187" s="447" t="e">
        <f>AVERAGE(AB187:AB201)</f>
        <v>#DIV/0!</v>
      </c>
      <c r="AE187" s="95"/>
      <c r="AF187" s="95"/>
      <c r="AG187" s="177" t="str">
        <f>IFERROR(AF187/AE187,"")</f>
        <v/>
      </c>
      <c r="AH187" s="95" t="str">
        <f>IFERROR(RANK(AG187, AG$187:AG$201),"")</f>
        <v/>
      </c>
      <c r="AI187" s="447" t="e">
        <f>AVERAGE(AG187:AG201)</f>
        <v>#DIV/0!</v>
      </c>
      <c r="AJ187" s="95"/>
      <c r="AK187" s="95"/>
      <c r="AL187" s="177" t="str">
        <f>IFERROR(AK187/AJ187,"")</f>
        <v/>
      </c>
      <c r="AM187" s="95" t="str">
        <f>IFERROR(RANK(AL187, AL$187:AL$201),"")</f>
        <v/>
      </c>
      <c r="AN187" s="447" t="e">
        <f>AVERAGE(AL187:AL201)</f>
        <v>#DIV/0!</v>
      </c>
      <c r="AO187" s="95"/>
      <c r="AP187" s="95"/>
      <c r="AQ187" s="177" t="str">
        <f>IFERROR(AP187/AO187,"")</f>
        <v/>
      </c>
      <c r="AR187" s="95" t="str">
        <f>IFERROR(RANK(AQ187, AQ$187:AQ$201),"")</f>
        <v/>
      </c>
      <c r="AS187" s="447" t="e">
        <f>AVERAGE(AQ187:AQ201)</f>
        <v>#DIV/0!</v>
      </c>
      <c r="AT187" s="95"/>
      <c r="AU187" s="95"/>
      <c r="AV187" s="177" t="str">
        <f>IFERROR(AU187/AT187,"")</f>
        <v/>
      </c>
      <c r="AW187" s="95" t="str">
        <f>IFERROR(RANK(AV187, AV$187:AV$201),"")</f>
        <v/>
      </c>
      <c r="AX187" s="447" t="e">
        <f>AVERAGE(AV187:AV201)</f>
        <v>#DIV/0!</v>
      </c>
    </row>
    <row r="188" spans="2:50" hidden="1">
      <c r="B188" s="456"/>
      <c r="C188" s="95">
        <v>2</v>
      </c>
      <c r="D188" s="95"/>
      <c r="E188" s="95"/>
      <c r="F188" s="95"/>
      <c r="G188" s="177"/>
      <c r="H188" s="447"/>
      <c r="I188" s="153" t="str">
        <f t="shared" si="156"/>
        <v/>
      </c>
      <c r="J188" s="153" t="str">
        <f t="shared" si="156"/>
        <v/>
      </c>
      <c r="K188" s="154" t="str">
        <f t="shared" si="156"/>
        <v/>
      </c>
      <c r="L188" s="458"/>
      <c r="M188" s="153" t="str">
        <f t="shared" ref="M188:M201" si="157">IFERROR(RANK(K188, K$187:K$201),"")</f>
        <v/>
      </c>
      <c r="N188" s="448"/>
      <c r="O188" s="448"/>
      <c r="P188" s="95"/>
      <c r="Q188" s="95"/>
      <c r="R188" s="177" t="str">
        <f t="shared" ref="R188:R201" si="158">IFERROR(Q188/P188,"")</f>
        <v/>
      </c>
      <c r="S188" s="95" t="str">
        <f t="shared" ref="S188:S201" si="159">IFERROR(RANK(R188, R$187:R$201),"")</f>
        <v/>
      </c>
      <c r="T188" s="447"/>
      <c r="U188" s="95"/>
      <c r="V188" s="95"/>
      <c r="W188" s="177" t="str">
        <f t="shared" ref="W188:W201" si="160">IFERROR(V188/U188,"")</f>
        <v/>
      </c>
      <c r="X188" s="95" t="str">
        <f t="shared" ref="X188:X201" si="161">IFERROR(RANK(W188, W$187:W$201),"")</f>
        <v/>
      </c>
      <c r="Y188" s="447"/>
      <c r="Z188" s="95"/>
      <c r="AA188" s="95"/>
      <c r="AB188" s="177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47"/>
      <c r="AE188" s="95"/>
      <c r="AF188" s="95"/>
      <c r="AG188" s="177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47"/>
      <c r="AJ188" s="95"/>
      <c r="AK188" s="95"/>
      <c r="AL188" s="177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47"/>
      <c r="AO188" s="95"/>
      <c r="AP188" s="95"/>
      <c r="AQ188" s="177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47"/>
      <c r="AT188" s="95"/>
      <c r="AU188" s="95"/>
      <c r="AV188" s="177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47"/>
    </row>
    <row r="189" spans="2:50" hidden="1">
      <c r="B189" s="456"/>
      <c r="C189" s="95">
        <v>3</v>
      </c>
      <c r="D189" s="95"/>
      <c r="E189" s="95"/>
      <c r="F189" s="95"/>
      <c r="G189" s="177"/>
      <c r="H189" s="447"/>
      <c r="I189" s="153" t="str">
        <f t="shared" si="156"/>
        <v/>
      </c>
      <c r="J189" s="153" t="str">
        <f t="shared" si="156"/>
        <v/>
      </c>
      <c r="K189" s="154" t="str">
        <f t="shared" si="156"/>
        <v/>
      </c>
      <c r="L189" s="458"/>
      <c r="M189" s="153" t="str">
        <f t="shared" si="157"/>
        <v/>
      </c>
      <c r="N189" s="448"/>
      <c r="O189" s="448"/>
      <c r="P189" s="95"/>
      <c r="Q189" s="95"/>
      <c r="R189" s="177" t="str">
        <f t="shared" si="158"/>
        <v/>
      </c>
      <c r="S189" s="95" t="str">
        <f t="shared" si="159"/>
        <v/>
      </c>
      <c r="T189" s="447"/>
      <c r="U189" s="95"/>
      <c r="V189" s="95"/>
      <c r="W189" s="177" t="str">
        <f t="shared" si="160"/>
        <v/>
      </c>
      <c r="X189" s="95" t="str">
        <f t="shared" si="161"/>
        <v/>
      </c>
      <c r="Y189" s="447"/>
      <c r="Z189" s="95"/>
      <c r="AA189" s="95"/>
      <c r="AB189" s="177" t="str">
        <f t="shared" si="162"/>
        <v/>
      </c>
      <c r="AC189" s="95" t="str">
        <f t="shared" si="163"/>
        <v/>
      </c>
      <c r="AD189" s="447"/>
      <c r="AE189" s="95"/>
      <c r="AF189" s="95"/>
      <c r="AG189" s="177" t="str">
        <f t="shared" si="164"/>
        <v/>
      </c>
      <c r="AH189" s="95" t="str">
        <f t="shared" si="165"/>
        <v/>
      </c>
      <c r="AI189" s="447"/>
      <c r="AJ189" s="95"/>
      <c r="AK189" s="95"/>
      <c r="AL189" s="177" t="str">
        <f t="shared" si="166"/>
        <v/>
      </c>
      <c r="AM189" s="95" t="str">
        <f t="shared" si="167"/>
        <v/>
      </c>
      <c r="AN189" s="447"/>
      <c r="AO189" s="95"/>
      <c r="AP189" s="95"/>
      <c r="AQ189" s="177" t="str">
        <f t="shared" si="168"/>
        <v/>
      </c>
      <c r="AR189" s="95" t="str">
        <f t="shared" si="169"/>
        <v/>
      </c>
      <c r="AS189" s="447"/>
      <c r="AT189" s="95"/>
      <c r="AU189" s="95"/>
      <c r="AV189" s="177" t="str">
        <f t="shared" si="170"/>
        <v/>
      </c>
      <c r="AW189" s="95" t="str">
        <f t="shared" si="171"/>
        <v/>
      </c>
      <c r="AX189" s="447"/>
    </row>
    <row r="190" spans="2:50" hidden="1">
      <c r="B190" s="456"/>
      <c r="C190" s="95">
        <v>4</v>
      </c>
      <c r="D190" s="95"/>
      <c r="E190" s="95"/>
      <c r="F190" s="95"/>
      <c r="G190" s="177"/>
      <c r="H190" s="447"/>
      <c r="I190" s="153" t="str">
        <f>IFERROR(AVERAGE(P190,U190,Z190,AE190,AJ190,AO190,AT190),"")</f>
        <v/>
      </c>
      <c r="J190" s="153" t="str">
        <f>IFERROR(AVERAGE(Q190,V190,AA190,AF190,AK190,AP190,AU190),"")</f>
        <v/>
      </c>
      <c r="K190" s="154" t="str">
        <f>IFERROR(AVERAGE(R190,W190,AB190,AG190,AL190,AQ190,AV190),"")</f>
        <v/>
      </c>
      <c r="L190" s="458"/>
      <c r="M190" s="153" t="str">
        <f t="shared" si="157"/>
        <v/>
      </c>
      <c r="N190" s="448"/>
      <c r="O190" s="448"/>
      <c r="P190" s="95"/>
      <c r="Q190" s="95"/>
      <c r="R190" s="177" t="str">
        <f t="shared" si="158"/>
        <v/>
      </c>
      <c r="S190" s="95" t="str">
        <f t="shared" si="159"/>
        <v/>
      </c>
      <c r="T190" s="447"/>
      <c r="U190" s="95"/>
      <c r="V190" s="95"/>
      <c r="W190" s="177" t="str">
        <f t="shared" si="160"/>
        <v/>
      </c>
      <c r="X190" s="95" t="str">
        <f t="shared" si="161"/>
        <v/>
      </c>
      <c r="Y190" s="447"/>
      <c r="Z190" s="95"/>
      <c r="AA190" s="95"/>
      <c r="AB190" s="177" t="str">
        <f t="shared" si="162"/>
        <v/>
      </c>
      <c r="AC190" s="95" t="str">
        <f t="shared" si="163"/>
        <v/>
      </c>
      <c r="AD190" s="447"/>
      <c r="AE190" s="95"/>
      <c r="AF190" s="95"/>
      <c r="AG190" s="177" t="str">
        <f t="shared" si="164"/>
        <v/>
      </c>
      <c r="AH190" s="95" t="str">
        <f t="shared" si="165"/>
        <v/>
      </c>
      <c r="AI190" s="447"/>
      <c r="AJ190" s="95"/>
      <c r="AK190" s="95"/>
      <c r="AL190" s="177" t="str">
        <f t="shared" si="166"/>
        <v/>
      </c>
      <c r="AM190" s="95" t="str">
        <f t="shared" si="167"/>
        <v/>
      </c>
      <c r="AN190" s="447"/>
      <c r="AO190" s="95"/>
      <c r="AP190" s="95"/>
      <c r="AQ190" s="177" t="str">
        <f t="shared" si="168"/>
        <v/>
      </c>
      <c r="AR190" s="95" t="str">
        <f t="shared" si="169"/>
        <v/>
      </c>
      <c r="AS190" s="447"/>
      <c r="AT190" s="95"/>
      <c r="AU190" s="95"/>
      <c r="AV190" s="177" t="str">
        <f t="shared" si="170"/>
        <v/>
      </c>
      <c r="AW190" s="95" t="str">
        <f t="shared" si="171"/>
        <v/>
      </c>
      <c r="AX190" s="447"/>
    </row>
    <row r="191" spans="2:50" hidden="1">
      <c r="B191" s="456"/>
      <c r="C191" s="95">
        <v>5</v>
      </c>
      <c r="D191" s="95"/>
      <c r="E191" s="95"/>
      <c r="F191" s="95"/>
      <c r="G191" s="177"/>
      <c r="H191" s="447"/>
      <c r="I191" s="153" t="str">
        <f t="shared" ref="I191:K201" si="172">IFERROR(AVERAGE(P191,U191,Z191,AE191,AJ191,AO191,AT191),"")</f>
        <v/>
      </c>
      <c r="J191" s="153" t="str">
        <f t="shared" si="172"/>
        <v/>
      </c>
      <c r="K191" s="154" t="str">
        <f t="shared" si="172"/>
        <v/>
      </c>
      <c r="L191" s="458"/>
      <c r="M191" s="153" t="str">
        <f t="shared" si="157"/>
        <v/>
      </c>
      <c r="N191" s="448"/>
      <c r="O191" s="448"/>
      <c r="P191" s="95"/>
      <c r="Q191" s="95"/>
      <c r="R191" s="177" t="str">
        <f t="shared" si="158"/>
        <v/>
      </c>
      <c r="S191" s="95" t="str">
        <f t="shared" si="159"/>
        <v/>
      </c>
      <c r="T191" s="447"/>
      <c r="U191" s="95"/>
      <c r="V191" s="95"/>
      <c r="W191" s="177" t="str">
        <f t="shared" si="160"/>
        <v/>
      </c>
      <c r="X191" s="95" t="str">
        <f t="shared" si="161"/>
        <v/>
      </c>
      <c r="Y191" s="447"/>
      <c r="Z191" s="95"/>
      <c r="AA191" s="95"/>
      <c r="AB191" s="177" t="str">
        <f t="shared" si="162"/>
        <v/>
      </c>
      <c r="AC191" s="95" t="str">
        <f t="shared" si="163"/>
        <v/>
      </c>
      <c r="AD191" s="447"/>
      <c r="AE191" s="95"/>
      <c r="AF191" s="95"/>
      <c r="AG191" s="177" t="str">
        <f t="shared" si="164"/>
        <v/>
      </c>
      <c r="AH191" s="95" t="str">
        <f t="shared" si="165"/>
        <v/>
      </c>
      <c r="AI191" s="447"/>
      <c r="AJ191" s="95"/>
      <c r="AK191" s="95"/>
      <c r="AL191" s="177" t="str">
        <f t="shared" si="166"/>
        <v/>
      </c>
      <c r="AM191" s="95" t="str">
        <f t="shared" si="167"/>
        <v/>
      </c>
      <c r="AN191" s="447"/>
      <c r="AO191" s="95"/>
      <c r="AP191" s="95"/>
      <c r="AQ191" s="177" t="str">
        <f t="shared" si="168"/>
        <v/>
      </c>
      <c r="AR191" s="95" t="str">
        <f t="shared" si="169"/>
        <v/>
      </c>
      <c r="AS191" s="447"/>
      <c r="AT191" s="95"/>
      <c r="AU191" s="95"/>
      <c r="AV191" s="177" t="str">
        <f t="shared" si="170"/>
        <v/>
      </c>
      <c r="AW191" s="95" t="str">
        <f t="shared" si="171"/>
        <v/>
      </c>
      <c r="AX191" s="447"/>
    </row>
    <row r="192" spans="2:50" hidden="1">
      <c r="B192" s="456"/>
      <c r="C192" s="95">
        <v>6</v>
      </c>
      <c r="D192" s="95"/>
      <c r="E192" s="95"/>
      <c r="F192" s="95"/>
      <c r="G192" s="177"/>
      <c r="H192" s="447"/>
      <c r="I192" s="153" t="str">
        <f t="shared" si="172"/>
        <v/>
      </c>
      <c r="J192" s="153" t="str">
        <f t="shared" si="172"/>
        <v/>
      </c>
      <c r="K192" s="154" t="str">
        <f t="shared" si="172"/>
        <v/>
      </c>
      <c r="L192" s="458"/>
      <c r="M192" s="153" t="str">
        <f t="shared" si="157"/>
        <v/>
      </c>
      <c r="N192" s="448"/>
      <c r="O192" s="448"/>
      <c r="P192" s="95"/>
      <c r="Q192" s="95"/>
      <c r="R192" s="177" t="str">
        <f t="shared" si="158"/>
        <v/>
      </c>
      <c r="S192" s="95" t="str">
        <f t="shared" si="159"/>
        <v/>
      </c>
      <c r="T192" s="447"/>
      <c r="U192" s="95"/>
      <c r="V192" s="95"/>
      <c r="W192" s="177" t="str">
        <f t="shared" si="160"/>
        <v/>
      </c>
      <c r="X192" s="95" t="str">
        <f t="shared" si="161"/>
        <v/>
      </c>
      <c r="Y192" s="447"/>
      <c r="Z192" s="95"/>
      <c r="AA192" s="95"/>
      <c r="AB192" s="177" t="str">
        <f t="shared" si="162"/>
        <v/>
      </c>
      <c r="AC192" s="95" t="str">
        <f t="shared" si="163"/>
        <v/>
      </c>
      <c r="AD192" s="447"/>
      <c r="AE192" s="95"/>
      <c r="AF192" s="95"/>
      <c r="AG192" s="177" t="str">
        <f t="shared" si="164"/>
        <v/>
      </c>
      <c r="AH192" s="95" t="str">
        <f t="shared" si="165"/>
        <v/>
      </c>
      <c r="AI192" s="447"/>
      <c r="AJ192" s="95"/>
      <c r="AK192" s="95"/>
      <c r="AL192" s="177" t="str">
        <f t="shared" si="166"/>
        <v/>
      </c>
      <c r="AM192" s="95" t="str">
        <f t="shared" si="167"/>
        <v/>
      </c>
      <c r="AN192" s="447"/>
      <c r="AO192" s="95"/>
      <c r="AP192" s="95"/>
      <c r="AQ192" s="177" t="str">
        <f t="shared" si="168"/>
        <v/>
      </c>
      <c r="AR192" s="95" t="str">
        <f t="shared" si="169"/>
        <v/>
      </c>
      <c r="AS192" s="447"/>
      <c r="AT192" s="95"/>
      <c r="AU192" s="95"/>
      <c r="AV192" s="177" t="str">
        <f t="shared" si="170"/>
        <v/>
      </c>
      <c r="AW192" s="95" t="str">
        <f t="shared" si="171"/>
        <v/>
      </c>
      <c r="AX192" s="447"/>
    </row>
    <row r="193" spans="2:50" hidden="1">
      <c r="B193" s="456"/>
      <c r="C193" s="95">
        <v>7</v>
      </c>
      <c r="D193" s="95"/>
      <c r="E193" s="95"/>
      <c r="F193" s="95"/>
      <c r="G193" s="177"/>
      <c r="H193" s="447"/>
      <c r="I193" s="153" t="str">
        <f t="shared" si="172"/>
        <v/>
      </c>
      <c r="J193" s="153" t="str">
        <f t="shared" si="172"/>
        <v/>
      </c>
      <c r="K193" s="154" t="str">
        <f t="shared" si="172"/>
        <v/>
      </c>
      <c r="L193" s="458"/>
      <c r="M193" s="153" t="str">
        <f t="shared" si="157"/>
        <v/>
      </c>
      <c r="N193" s="448"/>
      <c r="O193" s="448"/>
      <c r="P193" s="95"/>
      <c r="Q193" s="95"/>
      <c r="R193" s="177" t="str">
        <f t="shared" si="158"/>
        <v/>
      </c>
      <c r="S193" s="95" t="str">
        <f t="shared" si="159"/>
        <v/>
      </c>
      <c r="T193" s="447"/>
      <c r="U193" s="95"/>
      <c r="V193" s="95"/>
      <c r="W193" s="177" t="str">
        <f t="shared" si="160"/>
        <v/>
      </c>
      <c r="X193" s="95" t="str">
        <f t="shared" si="161"/>
        <v/>
      </c>
      <c r="Y193" s="447"/>
      <c r="Z193" s="95"/>
      <c r="AA193" s="95"/>
      <c r="AB193" s="177" t="str">
        <f t="shared" si="162"/>
        <v/>
      </c>
      <c r="AC193" s="95" t="str">
        <f t="shared" si="163"/>
        <v/>
      </c>
      <c r="AD193" s="447"/>
      <c r="AE193" s="95"/>
      <c r="AF193" s="95"/>
      <c r="AG193" s="177" t="str">
        <f t="shared" si="164"/>
        <v/>
      </c>
      <c r="AH193" s="95" t="str">
        <f t="shared" si="165"/>
        <v/>
      </c>
      <c r="AI193" s="447"/>
      <c r="AJ193" s="95"/>
      <c r="AK193" s="95"/>
      <c r="AL193" s="177" t="str">
        <f t="shared" si="166"/>
        <v/>
      </c>
      <c r="AM193" s="95" t="str">
        <f t="shared" si="167"/>
        <v/>
      </c>
      <c r="AN193" s="447"/>
      <c r="AO193" s="95"/>
      <c r="AP193" s="95"/>
      <c r="AQ193" s="177" t="str">
        <f t="shared" si="168"/>
        <v/>
      </c>
      <c r="AR193" s="95" t="str">
        <f t="shared" si="169"/>
        <v/>
      </c>
      <c r="AS193" s="447"/>
      <c r="AT193" s="95"/>
      <c r="AU193" s="95"/>
      <c r="AV193" s="177" t="str">
        <f t="shared" si="170"/>
        <v/>
      </c>
      <c r="AW193" s="95" t="str">
        <f t="shared" si="171"/>
        <v/>
      </c>
      <c r="AX193" s="447"/>
    </row>
    <row r="194" spans="2:50" hidden="1">
      <c r="B194" s="456"/>
      <c r="C194" s="95">
        <v>8</v>
      </c>
      <c r="D194" s="95"/>
      <c r="E194" s="95"/>
      <c r="F194" s="95"/>
      <c r="G194" s="177"/>
      <c r="H194" s="447"/>
      <c r="I194" s="153" t="str">
        <f t="shared" si="172"/>
        <v/>
      </c>
      <c r="J194" s="153" t="str">
        <f t="shared" si="172"/>
        <v/>
      </c>
      <c r="K194" s="154" t="str">
        <f t="shared" si="172"/>
        <v/>
      </c>
      <c r="L194" s="458"/>
      <c r="M194" s="153" t="str">
        <f t="shared" si="157"/>
        <v/>
      </c>
      <c r="N194" s="448"/>
      <c r="O194" s="448"/>
      <c r="P194" s="95"/>
      <c r="Q194" s="95"/>
      <c r="R194" s="177" t="str">
        <f t="shared" si="158"/>
        <v/>
      </c>
      <c r="S194" s="95" t="str">
        <f t="shared" si="159"/>
        <v/>
      </c>
      <c r="T194" s="447"/>
      <c r="U194" s="95"/>
      <c r="V194" s="95"/>
      <c r="W194" s="177" t="str">
        <f t="shared" si="160"/>
        <v/>
      </c>
      <c r="X194" s="95" t="str">
        <f t="shared" si="161"/>
        <v/>
      </c>
      <c r="Y194" s="447"/>
      <c r="Z194" s="95"/>
      <c r="AA194" s="95"/>
      <c r="AB194" s="177" t="str">
        <f t="shared" si="162"/>
        <v/>
      </c>
      <c r="AC194" s="95" t="str">
        <f t="shared" si="163"/>
        <v/>
      </c>
      <c r="AD194" s="447"/>
      <c r="AE194" s="95"/>
      <c r="AF194" s="95"/>
      <c r="AG194" s="177" t="str">
        <f t="shared" si="164"/>
        <v/>
      </c>
      <c r="AH194" s="95" t="str">
        <f t="shared" si="165"/>
        <v/>
      </c>
      <c r="AI194" s="447"/>
      <c r="AJ194" s="95"/>
      <c r="AK194" s="95"/>
      <c r="AL194" s="177" t="str">
        <f t="shared" si="166"/>
        <v/>
      </c>
      <c r="AM194" s="95" t="str">
        <f t="shared" si="167"/>
        <v/>
      </c>
      <c r="AN194" s="447"/>
      <c r="AO194" s="95"/>
      <c r="AP194" s="95"/>
      <c r="AQ194" s="177" t="str">
        <f t="shared" si="168"/>
        <v/>
      </c>
      <c r="AR194" s="95" t="str">
        <f t="shared" si="169"/>
        <v/>
      </c>
      <c r="AS194" s="447"/>
      <c r="AT194" s="95"/>
      <c r="AU194" s="95"/>
      <c r="AV194" s="177" t="str">
        <f t="shared" si="170"/>
        <v/>
      </c>
      <c r="AW194" s="95" t="str">
        <f t="shared" si="171"/>
        <v/>
      </c>
      <c r="AX194" s="447"/>
    </row>
    <row r="195" spans="2:50" hidden="1">
      <c r="B195" s="456"/>
      <c r="C195" s="95">
        <v>9</v>
      </c>
      <c r="D195" s="95"/>
      <c r="E195" s="95"/>
      <c r="F195" s="95"/>
      <c r="G195" s="177"/>
      <c r="H195" s="447"/>
      <c r="I195" s="153" t="str">
        <f t="shared" si="172"/>
        <v/>
      </c>
      <c r="J195" s="153" t="str">
        <f t="shared" si="172"/>
        <v/>
      </c>
      <c r="K195" s="154" t="str">
        <f t="shared" si="172"/>
        <v/>
      </c>
      <c r="L195" s="458"/>
      <c r="M195" s="153" t="str">
        <f t="shared" si="157"/>
        <v/>
      </c>
      <c r="N195" s="448"/>
      <c r="O195" s="448"/>
      <c r="P195" s="95"/>
      <c r="Q195" s="95"/>
      <c r="R195" s="177" t="str">
        <f t="shared" si="158"/>
        <v/>
      </c>
      <c r="S195" s="95" t="str">
        <f t="shared" si="159"/>
        <v/>
      </c>
      <c r="T195" s="447"/>
      <c r="U195" s="95"/>
      <c r="V195" s="95"/>
      <c r="W195" s="177" t="str">
        <f t="shared" si="160"/>
        <v/>
      </c>
      <c r="X195" s="95" t="str">
        <f t="shared" si="161"/>
        <v/>
      </c>
      <c r="Y195" s="447"/>
      <c r="Z195" s="95"/>
      <c r="AA195" s="95"/>
      <c r="AB195" s="177" t="str">
        <f t="shared" si="162"/>
        <v/>
      </c>
      <c r="AC195" s="95" t="str">
        <f t="shared" si="163"/>
        <v/>
      </c>
      <c r="AD195" s="447"/>
      <c r="AE195" s="95"/>
      <c r="AF195" s="95"/>
      <c r="AG195" s="177" t="str">
        <f t="shared" si="164"/>
        <v/>
      </c>
      <c r="AH195" s="95" t="str">
        <f t="shared" si="165"/>
        <v/>
      </c>
      <c r="AI195" s="447"/>
      <c r="AJ195" s="95"/>
      <c r="AK195" s="95"/>
      <c r="AL195" s="177" t="str">
        <f t="shared" si="166"/>
        <v/>
      </c>
      <c r="AM195" s="95" t="str">
        <f t="shared" si="167"/>
        <v/>
      </c>
      <c r="AN195" s="447"/>
      <c r="AO195" s="95"/>
      <c r="AP195" s="95"/>
      <c r="AQ195" s="177" t="str">
        <f t="shared" si="168"/>
        <v/>
      </c>
      <c r="AR195" s="95" t="str">
        <f t="shared" si="169"/>
        <v/>
      </c>
      <c r="AS195" s="447"/>
      <c r="AT195" s="95"/>
      <c r="AU195" s="95"/>
      <c r="AV195" s="177" t="str">
        <f t="shared" si="170"/>
        <v/>
      </c>
      <c r="AW195" s="95" t="str">
        <f t="shared" si="171"/>
        <v/>
      </c>
      <c r="AX195" s="447"/>
    </row>
    <row r="196" spans="2:50" hidden="1">
      <c r="B196" s="456"/>
      <c r="C196" s="95">
        <v>10</v>
      </c>
      <c r="D196" s="95"/>
      <c r="E196" s="95"/>
      <c r="F196" s="95"/>
      <c r="G196" s="177"/>
      <c r="H196" s="447"/>
      <c r="I196" s="153" t="str">
        <f t="shared" si="172"/>
        <v/>
      </c>
      <c r="J196" s="153" t="str">
        <f t="shared" si="172"/>
        <v/>
      </c>
      <c r="K196" s="154" t="str">
        <f t="shared" si="172"/>
        <v/>
      </c>
      <c r="L196" s="458"/>
      <c r="M196" s="153" t="str">
        <f t="shared" si="157"/>
        <v/>
      </c>
      <c r="N196" s="448"/>
      <c r="O196" s="448"/>
      <c r="P196" s="95"/>
      <c r="Q196" s="95"/>
      <c r="R196" s="177" t="str">
        <f t="shared" si="158"/>
        <v/>
      </c>
      <c r="S196" s="95" t="str">
        <f t="shared" si="159"/>
        <v/>
      </c>
      <c r="T196" s="447"/>
      <c r="U196" s="95"/>
      <c r="V196" s="95"/>
      <c r="W196" s="177" t="str">
        <f t="shared" si="160"/>
        <v/>
      </c>
      <c r="X196" s="95" t="str">
        <f t="shared" si="161"/>
        <v/>
      </c>
      <c r="Y196" s="447"/>
      <c r="Z196" s="95"/>
      <c r="AA196" s="95"/>
      <c r="AB196" s="177" t="str">
        <f t="shared" si="162"/>
        <v/>
      </c>
      <c r="AC196" s="95" t="str">
        <f t="shared" si="163"/>
        <v/>
      </c>
      <c r="AD196" s="447"/>
      <c r="AE196" s="95"/>
      <c r="AF196" s="95"/>
      <c r="AG196" s="177" t="str">
        <f t="shared" si="164"/>
        <v/>
      </c>
      <c r="AH196" s="95" t="str">
        <f t="shared" si="165"/>
        <v/>
      </c>
      <c r="AI196" s="447"/>
      <c r="AJ196" s="95"/>
      <c r="AK196" s="95"/>
      <c r="AL196" s="177" t="str">
        <f t="shared" si="166"/>
        <v/>
      </c>
      <c r="AM196" s="95" t="str">
        <f t="shared" si="167"/>
        <v/>
      </c>
      <c r="AN196" s="447"/>
      <c r="AO196" s="95"/>
      <c r="AP196" s="95"/>
      <c r="AQ196" s="177" t="str">
        <f t="shared" si="168"/>
        <v/>
      </c>
      <c r="AR196" s="95" t="str">
        <f t="shared" si="169"/>
        <v/>
      </c>
      <c r="AS196" s="447"/>
      <c r="AT196" s="95"/>
      <c r="AU196" s="95"/>
      <c r="AV196" s="177" t="str">
        <f t="shared" si="170"/>
        <v/>
      </c>
      <c r="AW196" s="95" t="str">
        <f t="shared" si="171"/>
        <v/>
      </c>
      <c r="AX196" s="447"/>
    </row>
    <row r="197" spans="2:50" hidden="1">
      <c r="B197" s="456"/>
      <c r="C197" s="95">
        <v>11</v>
      </c>
      <c r="D197" s="95"/>
      <c r="E197" s="95"/>
      <c r="F197" s="95"/>
      <c r="G197" s="177"/>
      <c r="H197" s="447"/>
      <c r="I197" s="153" t="str">
        <f t="shared" si="172"/>
        <v/>
      </c>
      <c r="J197" s="153" t="str">
        <f t="shared" si="172"/>
        <v/>
      </c>
      <c r="K197" s="154" t="str">
        <f t="shared" si="172"/>
        <v/>
      </c>
      <c r="L197" s="458"/>
      <c r="M197" s="153" t="str">
        <f t="shared" si="157"/>
        <v/>
      </c>
      <c r="N197" s="448"/>
      <c r="O197" s="448"/>
      <c r="P197" s="95"/>
      <c r="Q197" s="95"/>
      <c r="R197" s="177" t="str">
        <f t="shared" si="158"/>
        <v/>
      </c>
      <c r="S197" s="95" t="str">
        <f t="shared" si="159"/>
        <v/>
      </c>
      <c r="T197" s="447"/>
      <c r="U197" s="95"/>
      <c r="V197" s="95"/>
      <c r="W197" s="177" t="str">
        <f t="shared" si="160"/>
        <v/>
      </c>
      <c r="X197" s="95" t="str">
        <f t="shared" si="161"/>
        <v/>
      </c>
      <c r="Y197" s="447"/>
      <c r="Z197" s="95"/>
      <c r="AA197" s="95"/>
      <c r="AB197" s="177" t="str">
        <f t="shared" si="162"/>
        <v/>
      </c>
      <c r="AC197" s="95" t="str">
        <f t="shared" si="163"/>
        <v/>
      </c>
      <c r="AD197" s="447"/>
      <c r="AE197" s="95"/>
      <c r="AF197" s="95"/>
      <c r="AG197" s="177" t="str">
        <f t="shared" si="164"/>
        <v/>
      </c>
      <c r="AH197" s="95" t="str">
        <f t="shared" si="165"/>
        <v/>
      </c>
      <c r="AI197" s="447"/>
      <c r="AJ197" s="95"/>
      <c r="AK197" s="95"/>
      <c r="AL197" s="177" t="str">
        <f t="shared" si="166"/>
        <v/>
      </c>
      <c r="AM197" s="95" t="str">
        <f t="shared" si="167"/>
        <v/>
      </c>
      <c r="AN197" s="447"/>
      <c r="AO197" s="95"/>
      <c r="AP197" s="95"/>
      <c r="AQ197" s="177" t="str">
        <f t="shared" si="168"/>
        <v/>
      </c>
      <c r="AR197" s="95" t="str">
        <f t="shared" si="169"/>
        <v/>
      </c>
      <c r="AS197" s="447"/>
      <c r="AT197" s="95"/>
      <c r="AU197" s="95"/>
      <c r="AV197" s="177" t="str">
        <f t="shared" si="170"/>
        <v/>
      </c>
      <c r="AW197" s="95" t="str">
        <f t="shared" si="171"/>
        <v/>
      </c>
      <c r="AX197" s="447"/>
    </row>
    <row r="198" spans="2:50" hidden="1">
      <c r="B198" s="456"/>
      <c r="C198" s="95">
        <v>12</v>
      </c>
      <c r="D198" s="95"/>
      <c r="E198" s="95"/>
      <c r="F198" s="95"/>
      <c r="G198" s="177"/>
      <c r="H198" s="447"/>
      <c r="I198" s="153" t="str">
        <f t="shared" si="172"/>
        <v/>
      </c>
      <c r="J198" s="153" t="str">
        <f t="shared" si="172"/>
        <v/>
      </c>
      <c r="K198" s="154" t="str">
        <f t="shared" si="172"/>
        <v/>
      </c>
      <c r="L198" s="458"/>
      <c r="M198" s="153" t="str">
        <f t="shared" si="157"/>
        <v/>
      </c>
      <c r="N198" s="448"/>
      <c r="O198" s="448"/>
      <c r="P198" s="95"/>
      <c r="Q198" s="95"/>
      <c r="R198" s="177" t="str">
        <f t="shared" si="158"/>
        <v/>
      </c>
      <c r="S198" s="95" t="str">
        <f t="shared" si="159"/>
        <v/>
      </c>
      <c r="T198" s="447"/>
      <c r="U198" s="95"/>
      <c r="V198" s="95"/>
      <c r="W198" s="177" t="str">
        <f t="shared" si="160"/>
        <v/>
      </c>
      <c r="X198" s="95" t="str">
        <f t="shared" si="161"/>
        <v/>
      </c>
      <c r="Y198" s="447"/>
      <c r="Z198" s="95"/>
      <c r="AA198" s="95"/>
      <c r="AB198" s="177" t="str">
        <f t="shared" si="162"/>
        <v/>
      </c>
      <c r="AC198" s="95" t="str">
        <f t="shared" si="163"/>
        <v/>
      </c>
      <c r="AD198" s="447"/>
      <c r="AE198" s="95"/>
      <c r="AF198" s="95"/>
      <c r="AG198" s="177" t="str">
        <f t="shared" si="164"/>
        <v/>
      </c>
      <c r="AH198" s="95" t="str">
        <f t="shared" si="165"/>
        <v/>
      </c>
      <c r="AI198" s="447"/>
      <c r="AJ198" s="95"/>
      <c r="AK198" s="95"/>
      <c r="AL198" s="177" t="str">
        <f t="shared" si="166"/>
        <v/>
      </c>
      <c r="AM198" s="95" t="str">
        <f t="shared" si="167"/>
        <v/>
      </c>
      <c r="AN198" s="447"/>
      <c r="AO198" s="95"/>
      <c r="AP198" s="95"/>
      <c r="AQ198" s="177" t="str">
        <f t="shared" si="168"/>
        <v/>
      </c>
      <c r="AR198" s="95" t="str">
        <f t="shared" si="169"/>
        <v/>
      </c>
      <c r="AS198" s="447"/>
      <c r="AT198" s="95"/>
      <c r="AU198" s="95"/>
      <c r="AV198" s="177" t="str">
        <f t="shared" si="170"/>
        <v/>
      </c>
      <c r="AW198" s="95" t="str">
        <f t="shared" si="171"/>
        <v/>
      </c>
      <c r="AX198" s="447"/>
    </row>
    <row r="199" spans="2:50" hidden="1">
      <c r="B199" s="456"/>
      <c r="C199" s="95">
        <v>13</v>
      </c>
      <c r="D199" s="95"/>
      <c r="E199" s="95"/>
      <c r="F199" s="95"/>
      <c r="G199" s="177"/>
      <c r="H199" s="447"/>
      <c r="I199" s="153" t="str">
        <f t="shared" si="172"/>
        <v/>
      </c>
      <c r="J199" s="153" t="str">
        <f t="shared" si="172"/>
        <v/>
      </c>
      <c r="K199" s="154" t="str">
        <f t="shared" si="172"/>
        <v/>
      </c>
      <c r="L199" s="458"/>
      <c r="M199" s="153" t="str">
        <f t="shared" si="157"/>
        <v/>
      </c>
      <c r="N199" s="448"/>
      <c r="O199" s="448"/>
      <c r="P199" s="95"/>
      <c r="Q199" s="95"/>
      <c r="R199" s="177" t="str">
        <f t="shared" si="158"/>
        <v/>
      </c>
      <c r="S199" s="95" t="str">
        <f t="shared" si="159"/>
        <v/>
      </c>
      <c r="T199" s="447"/>
      <c r="U199" s="95"/>
      <c r="V199" s="95"/>
      <c r="W199" s="177" t="str">
        <f t="shared" si="160"/>
        <v/>
      </c>
      <c r="X199" s="95" t="str">
        <f t="shared" si="161"/>
        <v/>
      </c>
      <c r="Y199" s="447"/>
      <c r="Z199" s="95"/>
      <c r="AA199" s="95"/>
      <c r="AB199" s="177" t="str">
        <f t="shared" si="162"/>
        <v/>
      </c>
      <c r="AC199" s="95" t="str">
        <f t="shared" si="163"/>
        <v/>
      </c>
      <c r="AD199" s="447"/>
      <c r="AE199" s="95"/>
      <c r="AF199" s="95"/>
      <c r="AG199" s="177" t="str">
        <f t="shared" si="164"/>
        <v/>
      </c>
      <c r="AH199" s="95" t="str">
        <f t="shared" si="165"/>
        <v/>
      </c>
      <c r="AI199" s="447"/>
      <c r="AJ199" s="95"/>
      <c r="AK199" s="95"/>
      <c r="AL199" s="177" t="str">
        <f t="shared" si="166"/>
        <v/>
      </c>
      <c r="AM199" s="95" t="str">
        <f t="shared" si="167"/>
        <v/>
      </c>
      <c r="AN199" s="447"/>
      <c r="AO199" s="95"/>
      <c r="AP199" s="95"/>
      <c r="AQ199" s="177" t="str">
        <f t="shared" si="168"/>
        <v/>
      </c>
      <c r="AR199" s="95" t="str">
        <f t="shared" si="169"/>
        <v/>
      </c>
      <c r="AS199" s="447"/>
      <c r="AT199" s="95"/>
      <c r="AU199" s="95"/>
      <c r="AV199" s="177" t="str">
        <f t="shared" si="170"/>
        <v/>
      </c>
      <c r="AW199" s="95" t="str">
        <f t="shared" si="171"/>
        <v/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177"/>
      <c r="H200" s="447"/>
      <c r="I200" s="153" t="str">
        <f t="shared" si="172"/>
        <v/>
      </c>
      <c r="J200" s="153" t="str">
        <f t="shared" si="172"/>
        <v/>
      </c>
      <c r="K200" s="154" t="str">
        <f t="shared" si="172"/>
        <v/>
      </c>
      <c r="L200" s="458"/>
      <c r="M200" s="153" t="str">
        <f t="shared" si="157"/>
        <v/>
      </c>
      <c r="N200" s="448"/>
      <c r="O200" s="448"/>
      <c r="P200" s="95"/>
      <c r="Q200" s="95"/>
      <c r="R200" s="177" t="str">
        <f t="shared" si="158"/>
        <v/>
      </c>
      <c r="S200" s="95" t="str">
        <f t="shared" si="159"/>
        <v/>
      </c>
      <c r="T200" s="447"/>
      <c r="U200" s="95"/>
      <c r="V200" s="95"/>
      <c r="W200" s="177" t="str">
        <f t="shared" si="160"/>
        <v/>
      </c>
      <c r="X200" s="95" t="str">
        <f t="shared" si="161"/>
        <v/>
      </c>
      <c r="Y200" s="447"/>
      <c r="Z200" s="95"/>
      <c r="AA200" s="95"/>
      <c r="AB200" s="177" t="str">
        <f t="shared" si="162"/>
        <v/>
      </c>
      <c r="AC200" s="95" t="str">
        <f t="shared" si="163"/>
        <v/>
      </c>
      <c r="AD200" s="447"/>
      <c r="AE200" s="95"/>
      <c r="AF200" s="95"/>
      <c r="AG200" s="177" t="str">
        <f t="shared" si="164"/>
        <v/>
      </c>
      <c r="AH200" s="95" t="str">
        <f t="shared" si="165"/>
        <v/>
      </c>
      <c r="AI200" s="447"/>
      <c r="AJ200" s="95"/>
      <c r="AK200" s="95"/>
      <c r="AL200" s="177" t="str">
        <f t="shared" si="166"/>
        <v/>
      </c>
      <c r="AM200" s="95" t="str">
        <f t="shared" si="167"/>
        <v/>
      </c>
      <c r="AN200" s="447"/>
      <c r="AO200" s="95"/>
      <c r="AP200" s="95"/>
      <c r="AQ200" s="177" t="str">
        <f t="shared" si="168"/>
        <v/>
      </c>
      <c r="AR200" s="95" t="str">
        <f t="shared" si="169"/>
        <v/>
      </c>
      <c r="AS200" s="447"/>
      <c r="AT200" s="95"/>
      <c r="AU200" s="95"/>
      <c r="AV200" s="177" t="str">
        <f t="shared" si="170"/>
        <v/>
      </c>
      <c r="AW200" s="95" t="str">
        <f t="shared" si="171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177"/>
      <c r="H201" s="447"/>
      <c r="I201" s="153" t="str">
        <f t="shared" si="172"/>
        <v/>
      </c>
      <c r="J201" s="153" t="str">
        <f t="shared" si="172"/>
        <v/>
      </c>
      <c r="K201" s="154" t="str">
        <f t="shared" si="172"/>
        <v/>
      </c>
      <c r="L201" s="459"/>
      <c r="M201" s="153" t="str">
        <f t="shared" si="157"/>
        <v/>
      </c>
      <c r="N201" s="448"/>
      <c r="O201" s="448"/>
      <c r="P201" s="95"/>
      <c r="Q201" s="95"/>
      <c r="R201" s="177" t="str">
        <f t="shared" si="158"/>
        <v/>
      </c>
      <c r="S201" s="95" t="str">
        <f t="shared" si="159"/>
        <v/>
      </c>
      <c r="T201" s="447"/>
      <c r="U201" s="95"/>
      <c r="V201" s="95"/>
      <c r="W201" s="177" t="str">
        <f t="shared" si="160"/>
        <v/>
      </c>
      <c r="X201" s="95" t="str">
        <f t="shared" si="161"/>
        <v/>
      </c>
      <c r="Y201" s="447"/>
      <c r="Z201" s="95"/>
      <c r="AA201" s="95"/>
      <c r="AB201" s="177" t="str">
        <f t="shared" si="162"/>
        <v/>
      </c>
      <c r="AC201" s="95" t="str">
        <f t="shared" si="163"/>
        <v/>
      </c>
      <c r="AD201" s="447"/>
      <c r="AE201" s="95"/>
      <c r="AF201" s="95"/>
      <c r="AG201" s="177" t="str">
        <f t="shared" si="164"/>
        <v/>
      </c>
      <c r="AH201" s="95" t="str">
        <f t="shared" si="165"/>
        <v/>
      </c>
      <c r="AI201" s="447"/>
      <c r="AJ201" s="95"/>
      <c r="AK201" s="95"/>
      <c r="AL201" s="177" t="str">
        <f t="shared" si="166"/>
        <v/>
      </c>
      <c r="AM201" s="95" t="str">
        <f t="shared" si="167"/>
        <v/>
      </c>
      <c r="AN201" s="447"/>
      <c r="AO201" s="95"/>
      <c r="AP201" s="95"/>
      <c r="AQ201" s="177" t="str">
        <f t="shared" si="168"/>
        <v/>
      </c>
      <c r="AR201" s="95" t="str">
        <f t="shared" si="169"/>
        <v/>
      </c>
      <c r="AS201" s="447"/>
      <c r="AT201" s="95"/>
      <c r="AU201" s="95"/>
      <c r="AV201" s="177" t="str">
        <f t="shared" si="170"/>
        <v/>
      </c>
      <c r="AW201" s="95" t="str">
        <f t="shared" si="171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48" t="s">
        <v>164</v>
      </c>
      <c r="C207" s="95">
        <f>C187</f>
        <v>1</v>
      </c>
      <c r="D207" s="95"/>
      <c r="E207" s="95"/>
      <c r="F207" s="95"/>
      <c r="G207" s="177" t="e">
        <f>F207/E207</f>
        <v>#DIV/0!</v>
      </c>
      <c r="H207" s="447" t="e">
        <f>AVERAGE(G207:G221)</f>
        <v>#DIV/0!</v>
      </c>
      <c r="I207" s="153" t="str">
        <f t="shared" ref="I207:K209" si="173">IFERROR(AVERAGE(P207,U207,Z207,AE207,AJ207,AO207,AT207),"")</f>
        <v/>
      </c>
      <c r="J207" s="153" t="str">
        <f t="shared" si="173"/>
        <v/>
      </c>
      <c r="K207" s="154" t="str">
        <f t="shared" si="173"/>
        <v/>
      </c>
      <c r="L207" s="457" t="str">
        <f>IFERROR(AVERAGE(K207:K221),"-")</f>
        <v>-</v>
      </c>
      <c r="M207" s="153" t="str">
        <f>IFERROR(RANK(K207, K$207:K$221),"")</f>
        <v/>
      </c>
      <c r="N207" s="448"/>
      <c r="O207" s="448"/>
      <c r="P207" s="95"/>
      <c r="Q207" s="95"/>
      <c r="R207" s="177" t="str">
        <f>IFERROR(Q207/P207,"")</f>
        <v/>
      </c>
      <c r="S207" s="95" t="str">
        <f>IFERROR(RANK(R207, R$207:R$221),"")</f>
        <v/>
      </c>
      <c r="T207" s="447" t="e">
        <f>AVERAGE(R207:R221)</f>
        <v>#DIV/0!</v>
      </c>
      <c r="U207" s="95"/>
      <c r="V207" s="95"/>
      <c r="W207" s="177" t="str">
        <f>IFERROR(V207/U207,"")</f>
        <v/>
      </c>
      <c r="X207" s="95" t="str">
        <f>IFERROR(RANK(W207, W$207:W$221),"")</f>
        <v/>
      </c>
      <c r="Y207" s="447" t="e">
        <f>AVERAGE(W207:W221)</f>
        <v>#DIV/0!</v>
      </c>
      <c r="Z207" s="95"/>
      <c r="AA207" s="95"/>
      <c r="AB207" s="177" t="str">
        <f>IFERROR(AA207/Z207,"")</f>
        <v/>
      </c>
      <c r="AC207" s="95" t="str">
        <f>IFERROR(RANK(AB207, AB$207:AB$221),"")</f>
        <v/>
      </c>
      <c r="AD207" s="447" t="e">
        <f>AVERAGE(AB207:AB221)</f>
        <v>#DIV/0!</v>
      </c>
      <c r="AE207" s="95"/>
      <c r="AF207" s="95"/>
      <c r="AG207" s="177" t="str">
        <f>IFERROR(AF207/AE207,"")</f>
        <v/>
      </c>
      <c r="AH207" s="95" t="str">
        <f>IFERROR(RANK(AG207, AG$207:AG$221),"")</f>
        <v/>
      </c>
      <c r="AI207" s="447" t="e">
        <f>AVERAGE(AG207:AG221)</f>
        <v>#DIV/0!</v>
      </c>
      <c r="AJ207" s="95"/>
      <c r="AK207" s="95"/>
      <c r="AL207" s="177" t="str">
        <f>IFERROR(AK207/AJ207,"")</f>
        <v/>
      </c>
      <c r="AM207" s="95" t="str">
        <f>IFERROR(RANK(AL207, AL$207:AL$221),"")</f>
        <v/>
      </c>
      <c r="AN207" s="447" t="e">
        <f>AVERAGE(AL207:AL221)</f>
        <v>#DIV/0!</v>
      </c>
      <c r="AO207" s="95"/>
      <c r="AP207" s="95"/>
      <c r="AQ207" s="177" t="str">
        <f>IFERROR(AP207/AO207,"")</f>
        <v/>
      </c>
      <c r="AR207" s="95" t="str">
        <f>IFERROR(RANK(AQ207, AQ$207:AQ$221),"")</f>
        <v/>
      </c>
      <c r="AS207" s="447" t="e">
        <f>AVERAGE(AQ207:AQ221)</f>
        <v>#DIV/0!</v>
      </c>
      <c r="AT207" s="95"/>
      <c r="AU207" s="95"/>
      <c r="AV207" s="177" t="str">
        <f>IFERROR(AU207/AT207,"")</f>
        <v/>
      </c>
      <c r="AW207" s="95" t="str">
        <f>IFERROR(RANK(AV207, AV$207:AV$221),"")</f>
        <v/>
      </c>
      <c r="AX207" s="447" t="e">
        <f>AVERAGE(AV207:AV221)</f>
        <v>#DIV/0!</v>
      </c>
    </row>
    <row r="208" spans="2:50" hidden="1">
      <c r="B208" s="456"/>
      <c r="C208" s="95">
        <f t="shared" ref="C208:C221" si="174">C188</f>
        <v>2</v>
      </c>
      <c r="D208" s="95"/>
      <c r="E208" s="95"/>
      <c r="F208" s="95"/>
      <c r="G208" s="177"/>
      <c r="H208" s="447"/>
      <c r="I208" s="153" t="str">
        <f t="shared" si="173"/>
        <v/>
      </c>
      <c r="J208" s="153" t="str">
        <f t="shared" si="173"/>
        <v/>
      </c>
      <c r="K208" s="154" t="str">
        <f t="shared" si="173"/>
        <v/>
      </c>
      <c r="L208" s="458"/>
      <c r="M208" s="153" t="str">
        <f t="shared" ref="M208:M221" si="175">IFERROR(RANK(K208, K$207:K$221),"")</f>
        <v/>
      </c>
      <c r="N208" s="448"/>
      <c r="O208" s="448"/>
      <c r="P208" s="95"/>
      <c r="Q208" s="95"/>
      <c r="R208" s="177" t="str">
        <f t="shared" ref="R208:R221" si="176">IFERROR(Q208/P208,"")</f>
        <v/>
      </c>
      <c r="S208" s="95" t="str">
        <f t="shared" ref="S208:S221" si="177">IFERROR(RANK(R208, R$207:R$221),"")</f>
        <v/>
      </c>
      <c r="T208" s="447"/>
      <c r="U208" s="95"/>
      <c r="V208" s="95"/>
      <c r="W208" s="177" t="str">
        <f t="shared" ref="W208:W221" si="178">IFERROR(V208/U208,"")</f>
        <v/>
      </c>
      <c r="X208" s="95" t="str">
        <f t="shared" ref="X208:X221" si="179">IFERROR(RANK(W208, W$207:W$221),"")</f>
        <v/>
      </c>
      <c r="Y208" s="447"/>
      <c r="Z208" s="95"/>
      <c r="AA208" s="95"/>
      <c r="AB208" s="177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47"/>
      <c r="AE208" s="95"/>
      <c r="AF208" s="95"/>
      <c r="AG208" s="177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47"/>
      <c r="AJ208" s="95"/>
      <c r="AK208" s="95"/>
      <c r="AL208" s="177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47"/>
      <c r="AO208" s="95"/>
      <c r="AP208" s="95"/>
      <c r="AQ208" s="177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47"/>
      <c r="AT208" s="95"/>
      <c r="AU208" s="95"/>
      <c r="AV208" s="177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47"/>
    </row>
    <row r="209" spans="2:50" hidden="1">
      <c r="B209" s="456"/>
      <c r="C209" s="95">
        <f t="shared" si="174"/>
        <v>3</v>
      </c>
      <c r="D209" s="95"/>
      <c r="E209" s="95"/>
      <c r="F209" s="95"/>
      <c r="G209" s="177"/>
      <c r="H209" s="447"/>
      <c r="I209" s="153" t="str">
        <f t="shared" si="173"/>
        <v/>
      </c>
      <c r="J209" s="153" t="str">
        <f t="shared" si="173"/>
        <v/>
      </c>
      <c r="K209" s="154" t="str">
        <f t="shared" si="173"/>
        <v/>
      </c>
      <c r="L209" s="458"/>
      <c r="M209" s="153" t="str">
        <f t="shared" si="175"/>
        <v/>
      </c>
      <c r="N209" s="448"/>
      <c r="O209" s="448"/>
      <c r="P209" s="95"/>
      <c r="Q209" s="95"/>
      <c r="R209" s="177" t="str">
        <f t="shared" si="176"/>
        <v/>
      </c>
      <c r="S209" s="95" t="str">
        <f t="shared" si="177"/>
        <v/>
      </c>
      <c r="T209" s="447"/>
      <c r="U209" s="95"/>
      <c r="V209" s="95"/>
      <c r="W209" s="177" t="str">
        <f t="shared" si="178"/>
        <v/>
      </c>
      <c r="X209" s="95" t="str">
        <f t="shared" si="179"/>
        <v/>
      </c>
      <c r="Y209" s="447"/>
      <c r="Z209" s="95"/>
      <c r="AA209" s="95"/>
      <c r="AB209" s="177" t="str">
        <f t="shared" si="180"/>
        <v/>
      </c>
      <c r="AC209" s="95" t="str">
        <f t="shared" si="181"/>
        <v/>
      </c>
      <c r="AD209" s="447"/>
      <c r="AE209" s="95"/>
      <c r="AF209" s="95"/>
      <c r="AG209" s="177" t="str">
        <f t="shared" si="182"/>
        <v/>
      </c>
      <c r="AH209" s="95" t="str">
        <f t="shared" si="183"/>
        <v/>
      </c>
      <c r="AI209" s="447"/>
      <c r="AJ209" s="95"/>
      <c r="AK209" s="95"/>
      <c r="AL209" s="177" t="str">
        <f t="shared" si="184"/>
        <v/>
      </c>
      <c r="AM209" s="95" t="str">
        <f t="shared" si="185"/>
        <v/>
      </c>
      <c r="AN209" s="447"/>
      <c r="AO209" s="95"/>
      <c r="AP209" s="95"/>
      <c r="AQ209" s="177" t="str">
        <f t="shared" si="186"/>
        <v/>
      </c>
      <c r="AR209" s="95" t="str">
        <f t="shared" si="187"/>
        <v/>
      </c>
      <c r="AS209" s="447"/>
      <c r="AT209" s="95"/>
      <c r="AU209" s="95"/>
      <c r="AV209" s="177" t="str">
        <f t="shared" si="188"/>
        <v/>
      </c>
      <c r="AW209" s="95" t="str">
        <f t="shared" si="189"/>
        <v/>
      </c>
      <c r="AX209" s="447"/>
    </row>
    <row r="210" spans="2:50" hidden="1">
      <c r="B210" s="456"/>
      <c r="C210" s="95">
        <f t="shared" si="174"/>
        <v>4</v>
      </c>
      <c r="D210" s="95"/>
      <c r="E210" s="95"/>
      <c r="F210" s="95"/>
      <c r="G210" s="177"/>
      <c r="H210" s="447"/>
      <c r="I210" s="153" t="str">
        <f>IFERROR(AVERAGE(P210,U210,Z210,AE210,AJ210,AO210,AT210),"")</f>
        <v/>
      </c>
      <c r="J210" s="153" t="str">
        <f>IFERROR(AVERAGE(Q210,V210,AA210,AF210,AK210,AP210,AU210),"")</f>
        <v/>
      </c>
      <c r="K210" s="154" t="str">
        <f>IFERROR(AVERAGE(R210,W210,AB210,AG210,AL210,AQ210,AV210),"")</f>
        <v/>
      </c>
      <c r="L210" s="458"/>
      <c r="M210" s="153" t="str">
        <f t="shared" si="175"/>
        <v/>
      </c>
      <c r="N210" s="448"/>
      <c r="O210" s="448"/>
      <c r="P210" s="95"/>
      <c r="Q210" s="95"/>
      <c r="R210" s="177" t="str">
        <f t="shared" si="176"/>
        <v/>
      </c>
      <c r="S210" s="95" t="str">
        <f t="shared" si="177"/>
        <v/>
      </c>
      <c r="T210" s="447"/>
      <c r="U210" s="95"/>
      <c r="V210" s="95"/>
      <c r="W210" s="177" t="str">
        <f t="shared" si="178"/>
        <v/>
      </c>
      <c r="X210" s="95" t="str">
        <f t="shared" si="179"/>
        <v/>
      </c>
      <c r="Y210" s="447"/>
      <c r="Z210" s="95"/>
      <c r="AA210" s="95"/>
      <c r="AB210" s="177" t="str">
        <f t="shared" si="180"/>
        <v/>
      </c>
      <c r="AC210" s="95" t="str">
        <f t="shared" si="181"/>
        <v/>
      </c>
      <c r="AD210" s="447"/>
      <c r="AE210" s="95"/>
      <c r="AF210" s="95"/>
      <c r="AG210" s="177" t="str">
        <f t="shared" si="182"/>
        <v/>
      </c>
      <c r="AH210" s="95" t="str">
        <f t="shared" si="183"/>
        <v/>
      </c>
      <c r="AI210" s="447"/>
      <c r="AJ210" s="95"/>
      <c r="AK210" s="95"/>
      <c r="AL210" s="177" t="str">
        <f t="shared" si="184"/>
        <v/>
      </c>
      <c r="AM210" s="95" t="str">
        <f t="shared" si="185"/>
        <v/>
      </c>
      <c r="AN210" s="447"/>
      <c r="AO210" s="95"/>
      <c r="AP210" s="95"/>
      <c r="AQ210" s="177" t="str">
        <f t="shared" si="186"/>
        <v/>
      </c>
      <c r="AR210" s="95" t="str">
        <f t="shared" si="187"/>
        <v/>
      </c>
      <c r="AS210" s="447"/>
      <c r="AT210" s="95"/>
      <c r="AU210" s="95"/>
      <c r="AV210" s="177" t="str">
        <f t="shared" si="188"/>
        <v/>
      </c>
      <c r="AW210" s="95" t="str">
        <f t="shared" si="189"/>
        <v/>
      </c>
      <c r="AX210" s="447"/>
    </row>
    <row r="211" spans="2:50" hidden="1">
      <c r="B211" s="456"/>
      <c r="C211" s="95">
        <f t="shared" si="174"/>
        <v>5</v>
      </c>
      <c r="D211" s="95"/>
      <c r="E211" s="95"/>
      <c r="F211" s="95"/>
      <c r="G211" s="177"/>
      <c r="H211" s="447"/>
      <c r="I211" s="153" t="str">
        <f t="shared" ref="I211:K221" si="190">IFERROR(AVERAGE(P211,U211,Z211,AE211,AJ211,AO211,AT211),"")</f>
        <v/>
      </c>
      <c r="J211" s="153" t="str">
        <f t="shared" si="190"/>
        <v/>
      </c>
      <c r="K211" s="154" t="str">
        <f t="shared" si="190"/>
        <v/>
      </c>
      <c r="L211" s="458"/>
      <c r="M211" s="153" t="str">
        <f t="shared" si="175"/>
        <v/>
      </c>
      <c r="N211" s="448"/>
      <c r="O211" s="448"/>
      <c r="P211" s="95"/>
      <c r="Q211" s="95"/>
      <c r="R211" s="177" t="str">
        <f t="shared" si="176"/>
        <v/>
      </c>
      <c r="S211" s="95" t="str">
        <f t="shared" si="177"/>
        <v/>
      </c>
      <c r="T211" s="447"/>
      <c r="U211" s="95"/>
      <c r="V211" s="95"/>
      <c r="W211" s="177" t="str">
        <f t="shared" si="178"/>
        <v/>
      </c>
      <c r="X211" s="95" t="str">
        <f t="shared" si="179"/>
        <v/>
      </c>
      <c r="Y211" s="447"/>
      <c r="Z211" s="95"/>
      <c r="AA211" s="95"/>
      <c r="AB211" s="177" t="str">
        <f t="shared" si="180"/>
        <v/>
      </c>
      <c r="AC211" s="95" t="str">
        <f t="shared" si="181"/>
        <v/>
      </c>
      <c r="AD211" s="447"/>
      <c r="AE211" s="95"/>
      <c r="AF211" s="95"/>
      <c r="AG211" s="177" t="str">
        <f t="shared" si="182"/>
        <v/>
      </c>
      <c r="AH211" s="95" t="str">
        <f t="shared" si="183"/>
        <v/>
      </c>
      <c r="AI211" s="447"/>
      <c r="AJ211" s="95"/>
      <c r="AK211" s="95"/>
      <c r="AL211" s="177" t="str">
        <f t="shared" si="184"/>
        <v/>
      </c>
      <c r="AM211" s="95" t="str">
        <f t="shared" si="185"/>
        <v/>
      </c>
      <c r="AN211" s="447"/>
      <c r="AO211" s="95"/>
      <c r="AP211" s="95"/>
      <c r="AQ211" s="177" t="str">
        <f t="shared" si="186"/>
        <v/>
      </c>
      <c r="AR211" s="95" t="str">
        <f t="shared" si="187"/>
        <v/>
      </c>
      <c r="AS211" s="447"/>
      <c r="AT211" s="95"/>
      <c r="AU211" s="95"/>
      <c r="AV211" s="177" t="str">
        <f t="shared" si="188"/>
        <v/>
      </c>
      <c r="AW211" s="95" t="str">
        <f t="shared" si="189"/>
        <v/>
      </c>
      <c r="AX211" s="447"/>
    </row>
    <row r="212" spans="2:50" hidden="1">
      <c r="B212" s="456"/>
      <c r="C212" s="95">
        <f t="shared" si="174"/>
        <v>6</v>
      </c>
      <c r="D212" s="95"/>
      <c r="E212" s="95"/>
      <c r="F212" s="95"/>
      <c r="G212" s="177"/>
      <c r="H212" s="447"/>
      <c r="I212" s="153" t="str">
        <f t="shared" si="190"/>
        <v/>
      </c>
      <c r="J212" s="153" t="str">
        <f t="shared" si="190"/>
        <v/>
      </c>
      <c r="K212" s="154" t="str">
        <f t="shared" si="190"/>
        <v/>
      </c>
      <c r="L212" s="458"/>
      <c r="M212" s="153" t="str">
        <f t="shared" si="175"/>
        <v/>
      </c>
      <c r="N212" s="448"/>
      <c r="O212" s="448"/>
      <c r="P212" s="95"/>
      <c r="Q212" s="95"/>
      <c r="R212" s="177" t="str">
        <f t="shared" si="176"/>
        <v/>
      </c>
      <c r="S212" s="95" t="str">
        <f t="shared" si="177"/>
        <v/>
      </c>
      <c r="T212" s="447"/>
      <c r="U212" s="95"/>
      <c r="V212" s="95"/>
      <c r="W212" s="177" t="str">
        <f t="shared" si="178"/>
        <v/>
      </c>
      <c r="X212" s="95" t="str">
        <f t="shared" si="179"/>
        <v/>
      </c>
      <c r="Y212" s="447"/>
      <c r="Z212" s="95"/>
      <c r="AA212" s="95"/>
      <c r="AB212" s="177" t="str">
        <f t="shared" si="180"/>
        <v/>
      </c>
      <c r="AC212" s="95" t="str">
        <f t="shared" si="181"/>
        <v/>
      </c>
      <c r="AD212" s="447"/>
      <c r="AE212" s="95"/>
      <c r="AF212" s="95"/>
      <c r="AG212" s="177" t="str">
        <f t="shared" si="182"/>
        <v/>
      </c>
      <c r="AH212" s="95" t="str">
        <f t="shared" si="183"/>
        <v/>
      </c>
      <c r="AI212" s="447"/>
      <c r="AJ212" s="95"/>
      <c r="AK212" s="95"/>
      <c r="AL212" s="177" t="str">
        <f t="shared" si="184"/>
        <v/>
      </c>
      <c r="AM212" s="95" t="str">
        <f t="shared" si="185"/>
        <v/>
      </c>
      <c r="AN212" s="447"/>
      <c r="AO212" s="95"/>
      <c r="AP212" s="95"/>
      <c r="AQ212" s="177" t="str">
        <f t="shared" si="186"/>
        <v/>
      </c>
      <c r="AR212" s="95" t="str">
        <f t="shared" si="187"/>
        <v/>
      </c>
      <c r="AS212" s="447"/>
      <c r="AT212" s="95"/>
      <c r="AU212" s="95"/>
      <c r="AV212" s="177" t="str">
        <f t="shared" si="188"/>
        <v/>
      </c>
      <c r="AW212" s="95" t="str">
        <f t="shared" si="189"/>
        <v/>
      </c>
      <c r="AX212" s="447"/>
    </row>
    <row r="213" spans="2:50" hidden="1">
      <c r="B213" s="456"/>
      <c r="C213" s="95">
        <f t="shared" si="174"/>
        <v>7</v>
      </c>
      <c r="D213" s="95"/>
      <c r="E213" s="95"/>
      <c r="F213" s="95"/>
      <c r="G213" s="177"/>
      <c r="H213" s="447"/>
      <c r="I213" s="153" t="str">
        <f t="shared" si="190"/>
        <v/>
      </c>
      <c r="J213" s="153" t="str">
        <f t="shared" si="190"/>
        <v/>
      </c>
      <c r="K213" s="154" t="str">
        <f t="shared" si="190"/>
        <v/>
      </c>
      <c r="L213" s="458"/>
      <c r="M213" s="153" t="str">
        <f t="shared" si="175"/>
        <v/>
      </c>
      <c r="N213" s="448"/>
      <c r="O213" s="448"/>
      <c r="P213" s="95"/>
      <c r="Q213" s="95"/>
      <c r="R213" s="177" t="str">
        <f t="shared" si="176"/>
        <v/>
      </c>
      <c r="S213" s="95" t="str">
        <f t="shared" si="177"/>
        <v/>
      </c>
      <c r="T213" s="447"/>
      <c r="U213" s="95"/>
      <c r="V213" s="95"/>
      <c r="W213" s="177" t="str">
        <f t="shared" si="178"/>
        <v/>
      </c>
      <c r="X213" s="95" t="str">
        <f t="shared" si="179"/>
        <v/>
      </c>
      <c r="Y213" s="447"/>
      <c r="Z213" s="95"/>
      <c r="AA213" s="95"/>
      <c r="AB213" s="177" t="str">
        <f t="shared" si="180"/>
        <v/>
      </c>
      <c r="AC213" s="95" t="str">
        <f t="shared" si="181"/>
        <v/>
      </c>
      <c r="AD213" s="447"/>
      <c r="AE213" s="95"/>
      <c r="AF213" s="95"/>
      <c r="AG213" s="177" t="str">
        <f t="shared" si="182"/>
        <v/>
      </c>
      <c r="AH213" s="95" t="str">
        <f t="shared" si="183"/>
        <v/>
      </c>
      <c r="AI213" s="447"/>
      <c r="AJ213" s="95"/>
      <c r="AK213" s="95"/>
      <c r="AL213" s="177" t="str">
        <f t="shared" si="184"/>
        <v/>
      </c>
      <c r="AM213" s="95" t="str">
        <f t="shared" si="185"/>
        <v/>
      </c>
      <c r="AN213" s="447"/>
      <c r="AO213" s="95"/>
      <c r="AP213" s="95"/>
      <c r="AQ213" s="177" t="str">
        <f t="shared" si="186"/>
        <v/>
      </c>
      <c r="AR213" s="95" t="str">
        <f t="shared" si="187"/>
        <v/>
      </c>
      <c r="AS213" s="447"/>
      <c r="AT213" s="95"/>
      <c r="AU213" s="95"/>
      <c r="AV213" s="177" t="str">
        <f t="shared" si="188"/>
        <v/>
      </c>
      <c r="AW213" s="95" t="str">
        <f t="shared" si="189"/>
        <v/>
      </c>
      <c r="AX213" s="447"/>
    </row>
    <row r="214" spans="2:50" hidden="1">
      <c r="B214" s="456"/>
      <c r="C214" s="95">
        <f t="shared" si="174"/>
        <v>8</v>
      </c>
      <c r="D214" s="95"/>
      <c r="E214" s="95"/>
      <c r="F214" s="95"/>
      <c r="G214" s="177"/>
      <c r="H214" s="447"/>
      <c r="I214" s="153" t="str">
        <f t="shared" si="190"/>
        <v/>
      </c>
      <c r="J214" s="153" t="str">
        <f t="shared" si="190"/>
        <v/>
      </c>
      <c r="K214" s="154" t="str">
        <f t="shared" si="190"/>
        <v/>
      </c>
      <c r="L214" s="458"/>
      <c r="M214" s="153" t="str">
        <f t="shared" si="175"/>
        <v/>
      </c>
      <c r="N214" s="448"/>
      <c r="O214" s="448"/>
      <c r="P214" s="95"/>
      <c r="Q214" s="95"/>
      <c r="R214" s="177" t="str">
        <f t="shared" si="176"/>
        <v/>
      </c>
      <c r="S214" s="95" t="str">
        <f t="shared" si="177"/>
        <v/>
      </c>
      <c r="T214" s="447"/>
      <c r="U214" s="95"/>
      <c r="V214" s="95"/>
      <c r="W214" s="177" t="str">
        <f t="shared" si="178"/>
        <v/>
      </c>
      <c r="X214" s="95" t="str">
        <f t="shared" si="179"/>
        <v/>
      </c>
      <c r="Y214" s="447"/>
      <c r="Z214" s="95"/>
      <c r="AA214" s="95"/>
      <c r="AB214" s="177" t="str">
        <f t="shared" si="180"/>
        <v/>
      </c>
      <c r="AC214" s="95" t="str">
        <f t="shared" si="181"/>
        <v/>
      </c>
      <c r="AD214" s="447"/>
      <c r="AE214" s="95"/>
      <c r="AF214" s="95"/>
      <c r="AG214" s="177" t="str">
        <f t="shared" si="182"/>
        <v/>
      </c>
      <c r="AH214" s="95" t="str">
        <f t="shared" si="183"/>
        <v/>
      </c>
      <c r="AI214" s="447"/>
      <c r="AJ214" s="95"/>
      <c r="AK214" s="95"/>
      <c r="AL214" s="177" t="str">
        <f t="shared" si="184"/>
        <v/>
      </c>
      <c r="AM214" s="95" t="str">
        <f t="shared" si="185"/>
        <v/>
      </c>
      <c r="AN214" s="447"/>
      <c r="AO214" s="95"/>
      <c r="AP214" s="95"/>
      <c r="AQ214" s="177" t="str">
        <f t="shared" si="186"/>
        <v/>
      </c>
      <c r="AR214" s="95" t="str">
        <f t="shared" si="187"/>
        <v/>
      </c>
      <c r="AS214" s="447"/>
      <c r="AT214" s="95"/>
      <c r="AU214" s="95"/>
      <c r="AV214" s="177" t="str">
        <f t="shared" si="188"/>
        <v/>
      </c>
      <c r="AW214" s="95" t="str">
        <f t="shared" si="189"/>
        <v/>
      </c>
      <c r="AX214" s="447"/>
    </row>
    <row r="215" spans="2:50" hidden="1">
      <c r="B215" s="456"/>
      <c r="C215" s="95">
        <f t="shared" si="174"/>
        <v>9</v>
      </c>
      <c r="D215" s="95"/>
      <c r="E215" s="95"/>
      <c r="F215" s="95"/>
      <c r="G215" s="177"/>
      <c r="H215" s="447"/>
      <c r="I215" s="153" t="str">
        <f t="shared" si="190"/>
        <v/>
      </c>
      <c r="J215" s="153" t="str">
        <f t="shared" si="190"/>
        <v/>
      </c>
      <c r="K215" s="154" t="str">
        <f t="shared" si="190"/>
        <v/>
      </c>
      <c r="L215" s="458"/>
      <c r="M215" s="153" t="str">
        <f t="shared" si="175"/>
        <v/>
      </c>
      <c r="N215" s="448"/>
      <c r="O215" s="448"/>
      <c r="P215" s="95"/>
      <c r="Q215" s="95"/>
      <c r="R215" s="177" t="str">
        <f t="shared" si="176"/>
        <v/>
      </c>
      <c r="S215" s="95" t="str">
        <f t="shared" si="177"/>
        <v/>
      </c>
      <c r="T215" s="447"/>
      <c r="U215" s="95"/>
      <c r="V215" s="95"/>
      <c r="W215" s="177" t="str">
        <f t="shared" si="178"/>
        <v/>
      </c>
      <c r="X215" s="95" t="str">
        <f t="shared" si="179"/>
        <v/>
      </c>
      <c r="Y215" s="447"/>
      <c r="Z215" s="95"/>
      <c r="AA215" s="95"/>
      <c r="AB215" s="177" t="str">
        <f t="shared" si="180"/>
        <v/>
      </c>
      <c r="AC215" s="95" t="str">
        <f t="shared" si="181"/>
        <v/>
      </c>
      <c r="AD215" s="447"/>
      <c r="AE215" s="95"/>
      <c r="AF215" s="95"/>
      <c r="AG215" s="177" t="str">
        <f t="shared" si="182"/>
        <v/>
      </c>
      <c r="AH215" s="95" t="str">
        <f t="shared" si="183"/>
        <v/>
      </c>
      <c r="AI215" s="447"/>
      <c r="AJ215" s="95"/>
      <c r="AK215" s="95"/>
      <c r="AL215" s="177" t="str">
        <f t="shared" si="184"/>
        <v/>
      </c>
      <c r="AM215" s="95" t="str">
        <f t="shared" si="185"/>
        <v/>
      </c>
      <c r="AN215" s="447"/>
      <c r="AO215" s="95"/>
      <c r="AP215" s="95"/>
      <c r="AQ215" s="177" t="str">
        <f t="shared" si="186"/>
        <v/>
      </c>
      <c r="AR215" s="95" t="str">
        <f t="shared" si="187"/>
        <v/>
      </c>
      <c r="AS215" s="447"/>
      <c r="AT215" s="95"/>
      <c r="AU215" s="95"/>
      <c r="AV215" s="177" t="str">
        <f t="shared" si="188"/>
        <v/>
      </c>
      <c r="AW215" s="95" t="str">
        <f t="shared" si="189"/>
        <v/>
      </c>
      <c r="AX215" s="447"/>
    </row>
    <row r="216" spans="2:50" hidden="1">
      <c r="B216" s="456"/>
      <c r="C216" s="95">
        <f t="shared" si="174"/>
        <v>10</v>
      </c>
      <c r="D216" s="95"/>
      <c r="E216" s="95"/>
      <c r="F216" s="95"/>
      <c r="G216" s="177"/>
      <c r="H216" s="447"/>
      <c r="I216" s="153" t="str">
        <f t="shared" si="190"/>
        <v/>
      </c>
      <c r="J216" s="153" t="str">
        <f t="shared" si="190"/>
        <v/>
      </c>
      <c r="K216" s="154" t="str">
        <f t="shared" si="190"/>
        <v/>
      </c>
      <c r="L216" s="458"/>
      <c r="M216" s="153" t="str">
        <f t="shared" si="175"/>
        <v/>
      </c>
      <c r="N216" s="448"/>
      <c r="O216" s="448"/>
      <c r="P216" s="95"/>
      <c r="Q216" s="95"/>
      <c r="R216" s="177" t="str">
        <f t="shared" si="176"/>
        <v/>
      </c>
      <c r="S216" s="95" t="str">
        <f t="shared" si="177"/>
        <v/>
      </c>
      <c r="T216" s="447"/>
      <c r="U216" s="95"/>
      <c r="V216" s="95"/>
      <c r="W216" s="177" t="str">
        <f t="shared" si="178"/>
        <v/>
      </c>
      <c r="X216" s="95" t="str">
        <f t="shared" si="179"/>
        <v/>
      </c>
      <c r="Y216" s="447"/>
      <c r="Z216" s="95"/>
      <c r="AA216" s="95"/>
      <c r="AB216" s="177" t="str">
        <f t="shared" si="180"/>
        <v/>
      </c>
      <c r="AC216" s="95" t="str">
        <f t="shared" si="181"/>
        <v/>
      </c>
      <c r="AD216" s="447"/>
      <c r="AE216" s="95"/>
      <c r="AF216" s="95"/>
      <c r="AG216" s="177" t="str">
        <f t="shared" si="182"/>
        <v/>
      </c>
      <c r="AH216" s="95" t="str">
        <f t="shared" si="183"/>
        <v/>
      </c>
      <c r="AI216" s="447"/>
      <c r="AJ216" s="95"/>
      <c r="AK216" s="95"/>
      <c r="AL216" s="177" t="str">
        <f t="shared" si="184"/>
        <v/>
      </c>
      <c r="AM216" s="95" t="str">
        <f t="shared" si="185"/>
        <v/>
      </c>
      <c r="AN216" s="447"/>
      <c r="AO216" s="95"/>
      <c r="AP216" s="95"/>
      <c r="AQ216" s="177" t="str">
        <f t="shared" si="186"/>
        <v/>
      </c>
      <c r="AR216" s="95" t="str">
        <f t="shared" si="187"/>
        <v/>
      </c>
      <c r="AS216" s="447"/>
      <c r="AT216" s="95"/>
      <c r="AU216" s="95"/>
      <c r="AV216" s="177" t="str">
        <f t="shared" si="188"/>
        <v/>
      </c>
      <c r="AW216" s="95" t="str">
        <f t="shared" si="189"/>
        <v/>
      </c>
      <c r="AX216" s="447"/>
    </row>
    <row r="217" spans="2:50" hidden="1">
      <c r="B217" s="456"/>
      <c r="C217" s="95">
        <f t="shared" si="174"/>
        <v>11</v>
      </c>
      <c r="D217" s="95"/>
      <c r="E217" s="95"/>
      <c r="F217" s="95"/>
      <c r="G217" s="177"/>
      <c r="H217" s="447"/>
      <c r="I217" s="153" t="str">
        <f t="shared" si="190"/>
        <v/>
      </c>
      <c r="J217" s="153" t="str">
        <f t="shared" si="190"/>
        <v/>
      </c>
      <c r="K217" s="154" t="str">
        <f t="shared" si="190"/>
        <v/>
      </c>
      <c r="L217" s="458"/>
      <c r="M217" s="153" t="str">
        <f t="shared" si="175"/>
        <v/>
      </c>
      <c r="N217" s="448"/>
      <c r="O217" s="448"/>
      <c r="P217" s="95"/>
      <c r="Q217" s="95"/>
      <c r="R217" s="177" t="str">
        <f t="shared" si="176"/>
        <v/>
      </c>
      <c r="S217" s="95" t="str">
        <f t="shared" si="177"/>
        <v/>
      </c>
      <c r="T217" s="447"/>
      <c r="U217" s="95"/>
      <c r="V217" s="95"/>
      <c r="W217" s="177" t="str">
        <f t="shared" si="178"/>
        <v/>
      </c>
      <c r="X217" s="95" t="str">
        <f t="shared" si="179"/>
        <v/>
      </c>
      <c r="Y217" s="447"/>
      <c r="Z217" s="95"/>
      <c r="AA217" s="95"/>
      <c r="AB217" s="177" t="str">
        <f t="shared" si="180"/>
        <v/>
      </c>
      <c r="AC217" s="95" t="str">
        <f t="shared" si="181"/>
        <v/>
      </c>
      <c r="AD217" s="447"/>
      <c r="AE217" s="95"/>
      <c r="AF217" s="95"/>
      <c r="AG217" s="177" t="str">
        <f t="shared" si="182"/>
        <v/>
      </c>
      <c r="AH217" s="95" t="str">
        <f t="shared" si="183"/>
        <v/>
      </c>
      <c r="AI217" s="447"/>
      <c r="AJ217" s="95"/>
      <c r="AK217" s="95"/>
      <c r="AL217" s="177" t="str">
        <f t="shared" si="184"/>
        <v/>
      </c>
      <c r="AM217" s="95" t="str">
        <f t="shared" si="185"/>
        <v/>
      </c>
      <c r="AN217" s="447"/>
      <c r="AO217" s="95"/>
      <c r="AP217" s="95"/>
      <c r="AQ217" s="177" t="str">
        <f t="shared" si="186"/>
        <v/>
      </c>
      <c r="AR217" s="95" t="str">
        <f t="shared" si="187"/>
        <v/>
      </c>
      <c r="AS217" s="447"/>
      <c r="AT217" s="95"/>
      <c r="AU217" s="95"/>
      <c r="AV217" s="177" t="str">
        <f t="shared" si="188"/>
        <v/>
      </c>
      <c r="AW217" s="95" t="str">
        <f t="shared" si="189"/>
        <v/>
      </c>
      <c r="AX217" s="447"/>
    </row>
    <row r="218" spans="2:50" hidden="1">
      <c r="B218" s="456"/>
      <c r="C218" s="95">
        <f t="shared" si="174"/>
        <v>12</v>
      </c>
      <c r="D218" s="95"/>
      <c r="E218" s="95"/>
      <c r="F218" s="95"/>
      <c r="G218" s="177"/>
      <c r="H218" s="447"/>
      <c r="I218" s="153" t="str">
        <f t="shared" si="190"/>
        <v/>
      </c>
      <c r="J218" s="153" t="str">
        <f t="shared" si="190"/>
        <v/>
      </c>
      <c r="K218" s="154" t="str">
        <f t="shared" si="190"/>
        <v/>
      </c>
      <c r="L218" s="458"/>
      <c r="M218" s="153" t="str">
        <f t="shared" si="175"/>
        <v/>
      </c>
      <c r="N218" s="448"/>
      <c r="O218" s="448"/>
      <c r="P218" s="95"/>
      <c r="Q218" s="95"/>
      <c r="R218" s="177" t="str">
        <f t="shared" si="176"/>
        <v/>
      </c>
      <c r="S218" s="95" t="str">
        <f t="shared" si="177"/>
        <v/>
      </c>
      <c r="T218" s="447"/>
      <c r="U218" s="95"/>
      <c r="V218" s="95"/>
      <c r="W218" s="177" t="str">
        <f t="shared" si="178"/>
        <v/>
      </c>
      <c r="X218" s="95" t="str">
        <f t="shared" si="179"/>
        <v/>
      </c>
      <c r="Y218" s="447"/>
      <c r="Z218" s="95"/>
      <c r="AA218" s="95"/>
      <c r="AB218" s="177" t="str">
        <f t="shared" si="180"/>
        <v/>
      </c>
      <c r="AC218" s="95" t="str">
        <f t="shared" si="181"/>
        <v/>
      </c>
      <c r="AD218" s="447"/>
      <c r="AE218" s="95"/>
      <c r="AF218" s="95"/>
      <c r="AG218" s="177" t="str">
        <f t="shared" si="182"/>
        <v/>
      </c>
      <c r="AH218" s="95" t="str">
        <f t="shared" si="183"/>
        <v/>
      </c>
      <c r="AI218" s="447"/>
      <c r="AJ218" s="95"/>
      <c r="AK218" s="95"/>
      <c r="AL218" s="177" t="str">
        <f t="shared" si="184"/>
        <v/>
      </c>
      <c r="AM218" s="95" t="str">
        <f t="shared" si="185"/>
        <v/>
      </c>
      <c r="AN218" s="447"/>
      <c r="AO218" s="95"/>
      <c r="AP218" s="95"/>
      <c r="AQ218" s="177" t="str">
        <f t="shared" si="186"/>
        <v/>
      </c>
      <c r="AR218" s="95" t="str">
        <f t="shared" si="187"/>
        <v/>
      </c>
      <c r="AS218" s="447"/>
      <c r="AT218" s="95"/>
      <c r="AU218" s="95"/>
      <c r="AV218" s="177" t="str">
        <f t="shared" si="188"/>
        <v/>
      </c>
      <c r="AW218" s="95" t="str">
        <f t="shared" si="189"/>
        <v/>
      </c>
      <c r="AX218" s="447"/>
    </row>
    <row r="219" spans="2:50" hidden="1">
      <c r="B219" s="456"/>
      <c r="C219" s="95">
        <f t="shared" si="174"/>
        <v>13</v>
      </c>
      <c r="D219" s="95"/>
      <c r="E219" s="95"/>
      <c r="F219" s="95"/>
      <c r="G219" s="177"/>
      <c r="H219" s="447"/>
      <c r="I219" s="153" t="str">
        <f t="shared" si="190"/>
        <v/>
      </c>
      <c r="J219" s="153" t="str">
        <f t="shared" si="190"/>
        <v/>
      </c>
      <c r="K219" s="154" t="str">
        <f t="shared" si="190"/>
        <v/>
      </c>
      <c r="L219" s="458"/>
      <c r="M219" s="153" t="str">
        <f t="shared" si="175"/>
        <v/>
      </c>
      <c r="N219" s="448"/>
      <c r="O219" s="448"/>
      <c r="P219" s="95"/>
      <c r="Q219" s="95"/>
      <c r="R219" s="177" t="str">
        <f t="shared" si="176"/>
        <v/>
      </c>
      <c r="S219" s="95" t="str">
        <f t="shared" si="177"/>
        <v/>
      </c>
      <c r="T219" s="447"/>
      <c r="U219" s="95"/>
      <c r="V219" s="95"/>
      <c r="W219" s="177" t="str">
        <f t="shared" si="178"/>
        <v/>
      </c>
      <c r="X219" s="95" t="str">
        <f t="shared" si="179"/>
        <v/>
      </c>
      <c r="Y219" s="447"/>
      <c r="Z219" s="95"/>
      <c r="AA219" s="95"/>
      <c r="AB219" s="177" t="str">
        <f t="shared" si="180"/>
        <v/>
      </c>
      <c r="AC219" s="95" t="str">
        <f t="shared" si="181"/>
        <v/>
      </c>
      <c r="AD219" s="447"/>
      <c r="AE219" s="95"/>
      <c r="AF219" s="95"/>
      <c r="AG219" s="177" t="str">
        <f t="shared" si="182"/>
        <v/>
      </c>
      <c r="AH219" s="95" t="str">
        <f t="shared" si="183"/>
        <v/>
      </c>
      <c r="AI219" s="447"/>
      <c r="AJ219" s="95"/>
      <c r="AK219" s="95"/>
      <c r="AL219" s="177" t="str">
        <f t="shared" si="184"/>
        <v/>
      </c>
      <c r="AM219" s="95" t="str">
        <f t="shared" si="185"/>
        <v/>
      </c>
      <c r="AN219" s="447"/>
      <c r="AO219" s="95"/>
      <c r="AP219" s="95"/>
      <c r="AQ219" s="177" t="str">
        <f t="shared" si="186"/>
        <v/>
      </c>
      <c r="AR219" s="95" t="str">
        <f t="shared" si="187"/>
        <v/>
      </c>
      <c r="AS219" s="447"/>
      <c r="AT219" s="95"/>
      <c r="AU219" s="95"/>
      <c r="AV219" s="177" t="str">
        <f t="shared" si="188"/>
        <v/>
      </c>
      <c r="AW219" s="95" t="str">
        <f t="shared" si="189"/>
        <v/>
      </c>
      <c r="AX219" s="447"/>
    </row>
    <row r="220" spans="2:50" hidden="1">
      <c r="B220" s="456"/>
      <c r="C220" s="95">
        <f t="shared" si="174"/>
        <v>14</v>
      </c>
      <c r="D220" s="95"/>
      <c r="E220" s="95"/>
      <c r="F220" s="95"/>
      <c r="G220" s="177"/>
      <c r="H220" s="447"/>
      <c r="I220" s="153" t="str">
        <f t="shared" si="190"/>
        <v/>
      </c>
      <c r="J220" s="153" t="str">
        <f t="shared" si="190"/>
        <v/>
      </c>
      <c r="K220" s="154" t="str">
        <f t="shared" si="190"/>
        <v/>
      </c>
      <c r="L220" s="458"/>
      <c r="M220" s="153" t="str">
        <f t="shared" si="175"/>
        <v/>
      </c>
      <c r="N220" s="448"/>
      <c r="O220" s="448"/>
      <c r="P220" s="95"/>
      <c r="Q220" s="95"/>
      <c r="R220" s="177" t="str">
        <f t="shared" si="176"/>
        <v/>
      </c>
      <c r="S220" s="95" t="str">
        <f t="shared" si="177"/>
        <v/>
      </c>
      <c r="T220" s="447"/>
      <c r="U220" s="95"/>
      <c r="V220" s="95"/>
      <c r="W220" s="177" t="str">
        <f t="shared" si="178"/>
        <v/>
      </c>
      <c r="X220" s="95" t="str">
        <f t="shared" si="179"/>
        <v/>
      </c>
      <c r="Y220" s="447"/>
      <c r="Z220" s="95"/>
      <c r="AA220" s="95"/>
      <c r="AB220" s="177" t="str">
        <f t="shared" si="180"/>
        <v/>
      </c>
      <c r="AC220" s="95" t="str">
        <f t="shared" si="181"/>
        <v/>
      </c>
      <c r="AD220" s="447"/>
      <c r="AE220" s="95"/>
      <c r="AF220" s="95"/>
      <c r="AG220" s="177" t="str">
        <f t="shared" si="182"/>
        <v/>
      </c>
      <c r="AH220" s="95" t="str">
        <f t="shared" si="183"/>
        <v/>
      </c>
      <c r="AI220" s="447"/>
      <c r="AJ220" s="95"/>
      <c r="AK220" s="95"/>
      <c r="AL220" s="177" t="str">
        <f t="shared" si="184"/>
        <v/>
      </c>
      <c r="AM220" s="95" t="str">
        <f t="shared" si="185"/>
        <v/>
      </c>
      <c r="AN220" s="447"/>
      <c r="AO220" s="95"/>
      <c r="AP220" s="95"/>
      <c r="AQ220" s="177" t="str">
        <f t="shared" si="186"/>
        <v/>
      </c>
      <c r="AR220" s="95" t="str">
        <f t="shared" si="187"/>
        <v/>
      </c>
      <c r="AS220" s="447"/>
      <c r="AT220" s="95"/>
      <c r="AU220" s="95"/>
      <c r="AV220" s="177" t="str">
        <f t="shared" si="188"/>
        <v/>
      </c>
      <c r="AW220" s="95" t="str">
        <f t="shared" si="189"/>
        <v/>
      </c>
      <c r="AX220" s="447"/>
    </row>
    <row r="221" spans="2:50" hidden="1">
      <c r="B221" s="456"/>
      <c r="C221" s="95">
        <f t="shared" si="174"/>
        <v>15</v>
      </c>
      <c r="D221" s="95"/>
      <c r="E221" s="95"/>
      <c r="F221" s="95"/>
      <c r="G221" s="177"/>
      <c r="H221" s="447"/>
      <c r="I221" s="153" t="str">
        <f t="shared" si="190"/>
        <v/>
      </c>
      <c r="J221" s="153" t="str">
        <f t="shared" si="190"/>
        <v/>
      </c>
      <c r="K221" s="154" t="str">
        <f t="shared" si="190"/>
        <v/>
      </c>
      <c r="L221" s="459"/>
      <c r="M221" s="153" t="str">
        <f t="shared" si="175"/>
        <v/>
      </c>
      <c r="N221" s="448"/>
      <c r="O221" s="448"/>
      <c r="P221" s="95"/>
      <c r="Q221" s="95"/>
      <c r="R221" s="177" t="str">
        <f t="shared" si="176"/>
        <v/>
      </c>
      <c r="S221" s="95" t="str">
        <f t="shared" si="177"/>
        <v/>
      </c>
      <c r="T221" s="447"/>
      <c r="U221" s="95"/>
      <c r="V221" s="95"/>
      <c r="W221" s="177" t="str">
        <f t="shared" si="178"/>
        <v/>
      </c>
      <c r="X221" s="95" t="str">
        <f t="shared" si="179"/>
        <v/>
      </c>
      <c r="Y221" s="447"/>
      <c r="Z221" s="95"/>
      <c r="AA221" s="95"/>
      <c r="AB221" s="177" t="str">
        <f t="shared" si="180"/>
        <v/>
      </c>
      <c r="AC221" s="95" t="str">
        <f t="shared" si="181"/>
        <v/>
      </c>
      <c r="AD221" s="447"/>
      <c r="AE221" s="95"/>
      <c r="AF221" s="95"/>
      <c r="AG221" s="177" t="str">
        <f t="shared" si="182"/>
        <v/>
      </c>
      <c r="AH221" s="95" t="str">
        <f t="shared" si="183"/>
        <v/>
      </c>
      <c r="AI221" s="447"/>
      <c r="AJ221" s="95"/>
      <c r="AK221" s="95"/>
      <c r="AL221" s="177" t="str">
        <f t="shared" si="184"/>
        <v/>
      </c>
      <c r="AM221" s="95" t="str">
        <f t="shared" si="185"/>
        <v/>
      </c>
      <c r="AN221" s="447"/>
      <c r="AO221" s="95"/>
      <c r="AP221" s="95"/>
      <c r="AQ221" s="177" t="str">
        <f t="shared" si="186"/>
        <v/>
      </c>
      <c r="AR221" s="95" t="str">
        <f t="shared" si="187"/>
        <v/>
      </c>
      <c r="AS221" s="447"/>
      <c r="AT221" s="95"/>
      <c r="AU221" s="95"/>
      <c r="AV221" s="177" t="str">
        <f t="shared" si="188"/>
        <v/>
      </c>
      <c r="AW221" s="95" t="str">
        <f t="shared" si="189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48" t="s">
        <v>164</v>
      </c>
      <c r="C227" s="95">
        <f>C207</f>
        <v>1</v>
      </c>
      <c r="D227" s="95" t="s">
        <v>165</v>
      </c>
      <c r="E227" s="95">
        <v>17</v>
      </c>
      <c r="F227" s="95">
        <v>1500</v>
      </c>
      <c r="G227" s="177">
        <f>F227/E227</f>
        <v>88.235294117647058</v>
      </c>
      <c r="H227" s="447">
        <f>AVERAGE(G227:G241)</f>
        <v>88.235294117647058</v>
      </c>
      <c r="I227" s="153">
        <f t="shared" ref="I227:K229" si="191">IFERROR(AVERAGE(P227,U227,Z227,AE227,AJ227,AO227,AT227),"")</f>
        <v>17</v>
      </c>
      <c r="J227" s="153">
        <f t="shared" si="191"/>
        <v>1433.5841234776294</v>
      </c>
      <c r="K227" s="154">
        <f t="shared" si="191"/>
        <v>84.328477851625252</v>
      </c>
      <c r="L227" s="457">
        <f>IFERROR(AVERAGE(K227:K241),"-")</f>
        <v>84.328477851625252</v>
      </c>
      <c r="M227" s="153">
        <f>IFERROR(RANK(K227, K$227:K$241),"")</f>
        <v>1</v>
      </c>
      <c r="N227" s="448"/>
      <c r="O227" s="448"/>
      <c r="P227" s="95">
        <v>17</v>
      </c>
      <c r="Q227" s="95">
        <v>1435.6906077348067</v>
      </c>
      <c r="R227" s="177">
        <f>IFERROR(Q227/P227,"")</f>
        <v>84.452388690282746</v>
      </c>
      <c r="S227" s="95">
        <f>IFERROR(RANK(R227, R$227:R$241),"")</f>
        <v>1</v>
      </c>
      <c r="T227" s="447">
        <f>AVERAGE(R227:R241)</f>
        <v>84.452388690282746</v>
      </c>
      <c r="U227" s="95">
        <v>17</v>
      </c>
      <c r="V227" s="95">
        <v>1433.7209302325577</v>
      </c>
      <c r="W227" s="177">
        <f>IFERROR(V227/U227,"")</f>
        <v>84.336525307797515</v>
      </c>
      <c r="X227" s="95">
        <f>IFERROR(RANK(W227, W$227:W$241),"")</f>
        <v>1</v>
      </c>
      <c r="Y227" s="447">
        <f>AVERAGE(W227:W241)</f>
        <v>84.336525307797515</v>
      </c>
      <c r="Z227" s="95">
        <v>17</v>
      </c>
      <c r="AA227" s="95">
        <v>1429.8795180722896</v>
      </c>
      <c r="AB227" s="177">
        <f>IFERROR(AA227/Z227,"")</f>
        <v>84.110559886605273</v>
      </c>
      <c r="AC227" s="95">
        <f>IFERROR(RANK(AB227, AB$227:AB$241),"")</f>
        <v>1</v>
      </c>
      <c r="AD227" s="447">
        <f>AVERAGE(AB227:AB241)</f>
        <v>84.110559886605273</v>
      </c>
      <c r="AE227" s="95">
        <v>17</v>
      </c>
      <c r="AF227" s="95">
        <v>1428.9473684210532</v>
      </c>
      <c r="AG227" s="177">
        <f>IFERROR(AF227/AE227,"")</f>
        <v>84.055727554179597</v>
      </c>
      <c r="AH227" s="95">
        <f>IFERROR(RANK(AG227, AG$227:AG$241),"")</f>
        <v>1</v>
      </c>
      <c r="AI227" s="447">
        <f>AVERAGE(AG227:AG241)</f>
        <v>84.055727554179597</v>
      </c>
      <c r="AJ227" s="95">
        <v>17</v>
      </c>
      <c r="AK227" s="95">
        <v>1440</v>
      </c>
      <c r="AL227" s="177">
        <f>IFERROR(AK227/AJ227,"")</f>
        <v>84.705882352941174</v>
      </c>
      <c r="AM227" s="95">
        <f>IFERROR(RANK(AL227, AL$227:AL$241),"")</f>
        <v>1</v>
      </c>
      <c r="AN227" s="447">
        <f>AVERAGE(AL227:AL241)</f>
        <v>84.705882352941174</v>
      </c>
      <c r="AO227" s="95">
        <v>17</v>
      </c>
      <c r="AP227" s="95">
        <v>1437.8181818181818</v>
      </c>
      <c r="AQ227" s="177">
        <f>IFERROR(AP227/AO227,"")</f>
        <v>84.577540106951872</v>
      </c>
      <c r="AR227" s="95">
        <f>IFERROR(RANK(AQ227, AQ$227:AQ$241),"")</f>
        <v>1</v>
      </c>
      <c r="AS227" s="447">
        <f>AVERAGE(AQ227:AQ241)</f>
        <v>84.577540106951872</v>
      </c>
      <c r="AT227" s="95">
        <v>17</v>
      </c>
      <c r="AU227" s="95">
        <v>1429.0322580645163</v>
      </c>
      <c r="AV227" s="177">
        <f>IFERROR(AU227/AT227,"")</f>
        <v>84.060721062618612</v>
      </c>
      <c r="AW227" s="95">
        <f>IFERROR(RANK(AV227, AV$227:AV$241),"")</f>
        <v>1</v>
      </c>
      <c r="AX227" s="447">
        <f>AVERAGE(AV227:AV241)</f>
        <v>84.060721062618612</v>
      </c>
    </row>
    <row r="228" spans="2:50" hidden="1">
      <c r="B228" s="456"/>
      <c r="C228" s="95">
        <f t="shared" ref="C228:C241" si="192">C208</f>
        <v>2</v>
      </c>
      <c r="D228" s="95"/>
      <c r="E228" s="95"/>
      <c r="F228" s="95"/>
      <c r="G228" s="177"/>
      <c r="H228" s="447"/>
      <c r="I228" s="153" t="str">
        <f t="shared" si="191"/>
        <v/>
      </c>
      <c r="J228" s="153" t="str">
        <f t="shared" si="191"/>
        <v/>
      </c>
      <c r="K228" s="154" t="str">
        <f t="shared" si="191"/>
        <v/>
      </c>
      <c r="L228" s="458"/>
      <c r="M228" s="153" t="str">
        <f t="shared" ref="M228:M241" si="193">IFERROR(RANK(K228, K$227:K$241),"")</f>
        <v/>
      </c>
      <c r="N228" s="448"/>
      <c r="O228" s="448"/>
      <c r="P228" s="95"/>
      <c r="Q228" s="95"/>
      <c r="R228" s="177" t="str">
        <f t="shared" ref="R228:R241" si="194">IFERROR(Q228/P228,"")</f>
        <v/>
      </c>
      <c r="S228" s="95" t="str">
        <f t="shared" ref="S228:S241" si="195">IFERROR(RANK(R228, R$227:R$241),"")</f>
        <v/>
      </c>
      <c r="T228" s="447"/>
      <c r="U228" s="95"/>
      <c r="V228" s="95"/>
      <c r="W228" s="177" t="str">
        <f t="shared" ref="W228:W241" si="196">IFERROR(V228/U228,"")</f>
        <v/>
      </c>
      <c r="X228" s="95" t="str">
        <f t="shared" ref="X228:X241" si="197">IFERROR(RANK(W228, W$227:W$241),"")</f>
        <v/>
      </c>
      <c r="Y228" s="447"/>
      <c r="Z228" s="95"/>
      <c r="AA228" s="95"/>
      <c r="AB228" s="177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47"/>
      <c r="AE228" s="95"/>
      <c r="AF228" s="95"/>
      <c r="AG228" s="177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47"/>
      <c r="AJ228" s="95"/>
      <c r="AK228" s="95"/>
      <c r="AL228" s="177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47"/>
      <c r="AO228" s="95"/>
      <c r="AP228" s="95"/>
      <c r="AQ228" s="177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47"/>
      <c r="AT228" s="95"/>
      <c r="AU228" s="95"/>
      <c r="AV228" s="177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47"/>
    </row>
    <row r="229" spans="2:50" hidden="1">
      <c r="B229" s="456"/>
      <c r="C229" s="95">
        <f t="shared" si="192"/>
        <v>3</v>
      </c>
      <c r="D229" s="95"/>
      <c r="E229" s="95"/>
      <c r="F229" s="95"/>
      <c r="G229" s="177"/>
      <c r="H229" s="447"/>
      <c r="I229" s="153" t="str">
        <f t="shared" si="191"/>
        <v/>
      </c>
      <c r="J229" s="153" t="str">
        <f t="shared" si="191"/>
        <v/>
      </c>
      <c r="K229" s="154" t="str">
        <f t="shared" si="191"/>
        <v/>
      </c>
      <c r="L229" s="458"/>
      <c r="M229" s="153" t="str">
        <f t="shared" si="193"/>
        <v/>
      </c>
      <c r="N229" s="448"/>
      <c r="O229" s="448"/>
      <c r="P229" s="95"/>
      <c r="Q229" s="95"/>
      <c r="R229" s="177" t="str">
        <f t="shared" si="194"/>
        <v/>
      </c>
      <c r="S229" s="95" t="str">
        <f t="shared" si="195"/>
        <v/>
      </c>
      <c r="T229" s="447"/>
      <c r="U229" s="95"/>
      <c r="V229" s="95"/>
      <c r="W229" s="177" t="str">
        <f t="shared" si="196"/>
        <v/>
      </c>
      <c r="X229" s="95" t="str">
        <f t="shared" si="197"/>
        <v/>
      </c>
      <c r="Y229" s="447"/>
      <c r="Z229" s="95"/>
      <c r="AA229" s="95"/>
      <c r="AB229" s="177" t="str">
        <f t="shared" si="198"/>
        <v/>
      </c>
      <c r="AC229" s="95" t="str">
        <f t="shared" si="199"/>
        <v/>
      </c>
      <c r="AD229" s="447"/>
      <c r="AE229" s="95"/>
      <c r="AF229" s="95"/>
      <c r="AG229" s="177" t="str">
        <f t="shared" si="200"/>
        <v/>
      </c>
      <c r="AH229" s="95" t="str">
        <f t="shared" si="201"/>
        <v/>
      </c>
      <c r="AI229" s="447"/>
      <c r="AJ229" s="95"/>
      <c r="AK229" s="95"/>
      <c r="AL229" s="177" t="str">
        <f t="shared" si="202"/>
        <v/>
      </c>
      <c r="AM229" s="95" t="str">
        <f t="shared" si="203"/>
        <v/>
      </c>
      <c r="AN229" s="447"/>
      <c r="AO229" s="95"/>
      <c r="AP229" s="95"/>
      <c r="AQ229" s="177" t="str">
        <f t="shared" si="204"/>
        <v/>
      </c>
      <c r="AR229" s="95" t="str">
        <f t="shared" si="205"/>
        <v/>
      </c>
      <c r="AS229" s="447"/>
      <c r="AT229" s="95"/>
      <c r="AU229" s="95"/>
      <c r="AV229" s="177" t="str">
        <f t="shared" si="206"/>
        <v/>
      </c>
      <c r="AW229" s="95" t="str">
        <f t="shared" si="207"/>
        <v/>
      </c>
      <c r="AX229" s="447"/>
    </row>
    <row r="230" spans="2:50" hidden="1">
      <c r="B230" s="456"/>
      <c r="C230" s="95">
        <f t="shared" si="192"/>
        <v>4</v>
      </c>
      <c r="D230" s="95"/>
      <c r="E230" s="95"/>
      <c r="F230" s="95"/>
      <c r="G230" s="177"/>
      <c r="H230" s="447"/>
      <c r="I230" s="153" t="str">
        <f>IFERROR(AVERAGE(P230,U230,Z230,AE230,AJ230,AO230,AT230),"")</f>
        <v/>
      </c>
      <c r="J230" s="153" t="str">
        <f>IFERROR(AVERAGE(Q230,V230,AA230,AF230,AK230,AP230,AU230),"")</f>
        <v/>
      </c>
      <c r="K230" s="154" t="str">
        <f>IFERROR(AVERAGE(R230,W230,AB230,AG230,AL230,AQ230,AV230),"")</f>
        <v/>
      </c>
      <c r="L230" s="458"/>
      <c r="M230" s="153" t="str">
        <f t="shared" si="193"/>
        <v/>
      </c>
      <c r="N230" s="448"/>
      <c r="O230" s="448"/>
      <c r="P230" s="95"/>
      <c r="Q230" s="95"/>
      <c r="R230" s="177" t="str">
        <f t="shared" si="194"/>
        <v/>
      </c>
      <c r="S230" s="95" t="str">
        <f t="shared" si="195"/>
        <v/>
      </c>
      <c r="T230" s="447"/>
      <c r="U230" s="95"/>
      <c r="V230" s="95"/>
      <c r="W230" s="177" t="str">
        <f t="shared" si="196"/>
        <v/>
      </c>
      <c r="X230" s="95" t="str">
        <f t="shared" si="197"/>
        <v/>
      </c>
      <c r="Y230" s="447"/>
      <c r="Z230" s="95"/>
      <c r="AA230" s="95"/>
      <c r="AB230" s="177" t="str">
        <f t="shared" si="198"/>
        <v/>
      </c>
      <c r="AC230" s="95" t="str">
        <f t="shared" si="199"/>
        <v/>
      </c>
      <c r="AD230" s="447"/>
      <c r="AE230" s="95"/>
      <c r="AF230" s="95"/>
      <c r="AG230" s="177" t="str">
        <f t="shared" si="200"/>
        <v/>
      </c>
      <c r="AH230" s="95" t="str">
        <f t="shared" si="201"/>
        <v/>
      </c>
      <c r="AI230" s="447"/>
      <c r="AJ230" s="95"/>
      <c r="AK230" s="95"/>
      <c r="AL230" s="177" t="str">
        <f t="shared" si="202"/>
        <v/>
      </c>
      <c r="AM230" s="95" t="str">
        <f t="shared" si="203"/>
        <v/>
      </c>
      <c r="AN230" s="447"/>
      <c r="AO230" s="95"/>
      <c r="AP230" s="95"/>
      <c r="AQ230" s="177" t="str">
        <f t="shared" si="204"/>
        <v/>
      </c>
      <c r="AR230" s="95" t="str">
        <f t="shared" si="205"/>
        <v/>
      </c>
      <c r="AS230" s="447"/>
      <c r="AT230" s="95"/>
      <c r="AU230" s="95"/>
      <c r="AV230" s="177" t="str">
        <f t="shared" si="206"/>
        <v/>
      </c>
      <c r="AW230" s="95" t="str">
        <f t="shared" si="207"/>
        <v/>
      </c>
      <c r="AX230" s="447"/>
    </row>
    <row r="231" spans="2:50" hidden="1">
      <c r="B231" s="456"/>
      <c r="C231" s="95">
        <f t="shared" si="192"/>
        <v>5</v>
      </c>
      <c r="D231" s="95"/>
      <c r="E231" s="95"/>
      <c r="F231" s="95"/>
      <c r="G231" s="177"/>
      <c r="H231" s="447"/>
      <c r="I231" s="153" t="str">
        <f t="shared" ref="I231:K241" si="208">IFERROR(AVERAGE(P231,U231,Z231,AE231,AJ231,AO231,AT231),"")</f>
        <v/>
      </c>
      <c r="J231" s="153" t="str">
        <f t="shared" si="208"/>
        <v/>
      </c>
      <c r="K231" s="154" t="str">
        <f t="shared" si="208"/>
        <v/>
      </c>
      <c r="L231" s="458"/>
      <c r="M231" s="153" t="str">
        <f t="shared" si="193"/>
        <v/>
      </c>
      <c r="N231" s="448"/>
      <c r="O231" s="448"/>
      <c r="P231" s="95"/>
      <c r="Q231" s="95"/>
      <c r="R231" s="177" t="str">
        <f t="shared" si="194"/>
        <v/>
      </c>
      <c r="S231" s="95" t="str">
        <f t="shared" si="195"/>
        <v/>
      </c>
      <c r="T231" s="447"/>
      <c r="U231" s="95"/>
      <c r="V231" s="95"/>
      <c r="W231" s="177" t="str">
        <f t="shared" si="196"/>
        <v/>
      </c>
      <c r="X231" s="95" t="str">
        <f t="shared" si="197"/>
        <v/>
      </c>
      <c r="Y231" s="447"/>
      <c r="Z231" s="95"/>
      <c r="AA231" s="95"/>
      <c r="AB231" s="177" t="str">
        <f t="shared" si="198"/>
        <v/>
      </c>
      <c r="AC231" s="95" t="str">
        <f t="shared" si="199"/>
        <v/>
      </c>
      <c r="AD231" s="447"/>
      <c r="AE231" s="95"/>
      <c r="AF231" s="95"/>
      <c r="AG231" s="177" t="str">
        <f t="shared" si="200"/>
        <v/>
      </c>
      <c r="AH231" s="95" t="str">
        <f t="shared" si="201"/>
        <v/>
      </c>
      <c r="AI231" s="447"/>
      <c r="AJ231" s="95"/>
      <c r="AK231" s="95"/>
      <c r="AL231" s="177" t="str">
        <f t="shared" si="202"/>
        <v/>
      </c>
      <c r="AM231" s="95" t="str">
        <f t="shared" si="203"/>
        <v/>
      </c>
      <c r="AN231" s="447"/>
      <c r="AO231" s="95"/>
      <c r="AP231" s="95"/>
      <c r="AQ231" s="177" t="str">
        <f t="shared" si="204"/>
        <v/>
      </c>
      <c r="AR231" s="95" t="str">
        <f t="shared" si="205"/>
        <v/>
      </c>
      <c r="AS231" s="447"/>
      <c r="AT231" s="95"/>
      <c r="AU231" s="95"/>
      <c r="AV231" s="177" t="str">
        <f t="shared" si="206"/>
        <v/>
      </c>
      <c r="AW231" s="95" t="str">
        <f t="shared" si="207"/>
        <v/>
      </c>
      <c r="AX231" s="447"/>
    </row>
    <row r="232" spans="2:50" hidden="1">
      <c r="B232" s="456"/>
      <c r="C232" s="95">
        <f t="shared" si="192"/>
        <v>6</v>
      </c>
      <c r="D232" s="95"/>
      <c r="E232" s="95"/>
      <c r="F232" s="95"/>
      <c r="G232" s="177"/>
      <c r="H232" s="447"/>
      <c r="I232" s="153" t="str">
        <f t="shared" si="208"/>
        <v/>
      </c>
      <c r="J232" s="153" t="str">
        <f t="shared" si="208"/>
        <v/>
      </c>
      <c r="K232" s="154" t="str">
        <f t="shared" si="208"/>
        <v/>
      </c>
      <c r="L232" s="458"/>
      <c r="M232" s="153" t="str">
        <f t="shared" si="193"/>
        <v/>
      </c>
      <c r="N232" s="448"/>
      <c r="O232" s="448"/>
      <c r="P232" s="95"/>
      <c r="Q232" s="95"/>
      <c r="R232" s="177" t="str">
        <f t="shared" si="194"/>
        <v/>
      </c>
      <c r="S232" s="95" t="str">
        <f t="shared" si="195"/>
        <v/>
      </c>
      <c r="T232" s="447"/>
      <c r="U232" s="95"/>
      <c r="V232" s="95"/>
      <c r="W232" s="177" t="str">
        <f t="shared" si="196"/>
        <v/>
      </c>
      <c r="X232" s="95" t="str">
        <f t="shared" si="197"/>
        <v/>
      </c>
      <c r="Y232" s="447"/>
      <c r="Z232" s="95"/>
      <c r="AA232" s="95"/>
      <c r="AB232" s="177" t="str">
        <f t="shared" si="198"/>
        <v/>
      </c>
      <c r="AC232" s="95" t="str">
        <f t="shared" si="199"/>
        <v/>
      </c>
      <c r="AD232" s="447"/>
      <c r="AE232" s="95"/>
      <c r="AF232" s="95"/>
      <c r="AG232" s="177" t="str">
        <f t="shared" si="200"/>
        <v/>
      </c>
      <c r="AH232" s="95" t="str">
        <f t="shared" si="201"/>
        <v/>
      </c>
      <c r="AI232" s="447"/>
      <c r="AJ232" s="95"/>
      <c r="AK232" s="95"/>
      <c r="AL232" s="177" t="str">
        <f t="shared" si="202"/>
        <v/>
      </c>
      <c r="AM232" s="95" t="str">
        <f t="shared" si="203"/>
        <v/>
      </c>
      <c r="AN232" s="447"/>
      <c r="AO232" s="95"/>
      <c r="AP232" s="95"/>
      <c r="AQ232" s="177" t="str">
        <f t="shared" si="204"/>
        <v/>
      </c>
      <c r="AR232" s="95" t="str">
        <f t="shared" si="205"/>
        <v/>
      </c>
      <c r="AS232" s="447"/>
      <c r="AT232" s="95"/>
      <c r="AU232" s="95"/>
      <c r="AV232" s="177" t="str">
        <f t="shared" si="206"/>
        <v/>
      </c>
      <c r="AW232" s="95" t="str">
        <f t="shared" si="207"/>
        <v/>
      </c>
      <c r="AX232" s="447"/>
    </row>
    <row r="233" spans="2:50" hidden="1">
      <c r="B233" s="456"/>
      <c r="C233" s="95">
        <f t="shared" si="192"/>
        <v>7</v>
      </c>
      <c r="D233" s="95"/>
      <c r="E233" s="95"/>
      <c r="F233" s="95"/>
      <c r="G233" s="177"/>
      <c r="H233" s="447"/>
      <c r="I233" s="153" t="str">
        <f t="shared" si="208"/>
        <v/>
      </c>
      <c r="J233" s="153" t="str">
        <f t="shared" si="208"/>
        <v/>
      </c>
      <c r="K233" s="154" t="str">
        <f t="shared" si="208"/>
        <v/>
      </c>
      <c r="L233" s="458"/>
      <c r="M233" s="153" t="str">
        <f t="shared" si="193"/>
        <v/>
      </c>
      <c r="N233" s="448"/>
      <c r="O233" s="448"/>
      <c r="P233" s="95"/>
      <c r="Q233" s="95"/>
      <c r="R233" s="177" t="str">
        <f t="shared" si="194"/>
        <v/>
      </c>
      <c r="S233" s="95" t="str">
        <f t="shared" si="195"/>
        <v/>
      </c>
      <c r="T233" s="447"/>
      <c r="U233" s="95"/>
      <c r="V233" s="95"/>
      <c r="W233" s="177" t="str">
        <f t="shared" si="196"/>
        <v/>
      </c>
      <c r="X233" s="95" t="str">
        <f t="shared" si="197"/>
        <v/>
      </c>
      <c r="Y233" s="447"/>
      <c r="Z233" s="95"/>
      <c r="AA233" s="95"/>
      <c r="AB233" s="177" t="str">
        <f t="shared" si="198"/>
        <v/>
      </c>
      <c r="AC233" s="95" t="str">
        <f t="shared" si="199"/>
        <v/>
      </c>
      <c r="AD233" s="447"/>
      <c r="AE233" s="95"/>
      <c r="AF233" s="95"/>
      <c r="AG233" s="177" t="str">
        <f t="shared" si="200"/>
        <v/>
      </c>
      <c r="AH233" s="95" t="str">
        <f t="shared" si="201"/>
        <v/>
      </c>
      <c r="AI233" s="447"/>
      <c r="AJ233" s="95"/>
      <c r="AK233" s="95"/>
      <c r="AL233" s="177" t="str">
        <f t="shared" si="202"/>
        <v/>
      </c>
      <c r="AM233" s="95" t="str">
        <f t="shared" si="203"/>
        <v/>
      </c>
      <c r="AN233" s="447"/>
      <c r="AO233" s="95"/>
      <c r="AP233" s="95"/>
      <c r="AQ233" s="177" t="str">
        <f t="shared" si="204"/>
        <v/>
      </c>
      <c r="AR233" s="95" t="str">
        <f t="shared" si="205"/>
        <v/>
      </c>
      <c r="AS233" s="447"/>
      <c r="AT233" s="95"/>
      <c r="AU233" s="95"/>
      <c r="AV233" s="177" t="str">
        <f t="shared" si="206"/>
        <v/>
      </c>
      <c r="AW233" s="95" t="str">
        <f t="shared" si="207"/>
        <v/>
      </c>
      <c r="AX233" s="447"/>
    </row>
    <row r="234" spans="2:50" hidden="1">
      <c r="B234" s="456"/>
      <c r="C234" s="95">
        <f t="shared" si="192"/>
        <v>8</v>
      </c>
      <c r="D234" s="95"/>
      <c r="E234" s="95"/>
      <c r="F234" s="95"/>
      <c r="G234" s="177"/>
      <c r="H234" s="447"/>
      <c r="I234" s="153" t="str">
        <f t="shared" si="208"/>
        <v/>
      </c>
      <c r="J234" s="153" t="str">
        <f t="shared" si="208"/>
        <v/>
      </c>
      <c r="K234" s="154" t="str">
        <f t="shared" si="208"/>
        <v/>
      </c>
      <c r="L234" s="458"/>
      <c r="M234" s="153" t="str">
        <f t="shared" si="193"/>
        <v/>
      </c>
      <c r="N234" s="448"/>
      <c r="O234" s="448"/>
      <c r="P234" s="95"/>
      <c r="Q234" s="95"/>
      <c r="R234" s="177" t="str">
        <f t="shared" si="194"/>
        <v/>
      </c>
      <c r="S234" s="95" t="str">
        <f t="shared" si="195"/>
        <v/>
      </c>
      <c r="T234" s="447"/>
      <c r="U234" s="95"/>
      <c r="V234" s="95"/>
      <c r="W234" s="177" t="str">
        <f t="shared" si="196"/>
        <v/>
      </c>
      <c r="X234" s="95" t="str">
        <f t="shared" si="197"/>
        <v/>
      </c>
      <c r="Y234" s="447"/>
      <c r="Z234" s="95"/>
      <c r="AA234" s="95"/>
      <c r="AB234" s="177" t="str">
        <f t="shared" si="198"/>
        <v/>
      </c>
      <c r="AC234" s="95" t="str">
        <f t="shared" si="199"/>
        <v/>
      </c>
      <c r="AD234" s="447"/>
      <c r="AE234" s="95"/>
      <c r="AF234" s="95"/>
      <c r="AG234" s="177" t="str">
        <f t="shared" si="200"/>
        <v/>
      </c>
      <c r="AH234" s="95" t="str">
        <f t="shared" si="201"/>
        <v/>
      </c>
      <c r="AI234" s="447"/>
      <c r="AJ234" s="95"/>
      <c r="AK234" s="95"/>
      <c r="AL234" s="177" t="str">
        <f t="shared" si="202"/>
        <v/>
      </c>
      <c r="AM234" s="95" t="str">
        <f t="shared" si="203"/>
        <v/>
      </c>
      <c r="AN234" s="447"/>
      <c r="AO234" s="95"/>
      <c r="AP234" s="95"/>
      <c r="AQ234" s="177" t="str">
        <f t="shared" si="204"/>
        <v/>
      </c>
      <c r="AR234" s="95" t="str">
        <f t="shared" si="205"/>
        <v/>
      </c>
      <c r="AS234" s="447"/>
      <c r="AT234" s="95"/>
      <c r="AU234" s="95"/>
      <c r="AV234" s="177" t="str">
        <f t="shared" si="206"/>
        <v/>
      </c>
      <c r="AW234" s="95" t="str">
        <f t="shared" si="207"/>
        <v/>
      </c>
      <c r="AX234" s="447"/>
    </row>
    <row r="235" spans="2:50" hidden="1">
      <c r="B235" s="456"/>
      <c r="C235" s="95">
        <f t="shared" si="192"/>
        <v>9</v>
      </c>
      <c r="D235" s="95"/>
      <c r="E235" s="95"/>
      <c r="F235" s="95"/>
      <c r="G235" s="177"/>
      <c r="H235" s="447"/>
      <c r="I235" s="153" t="str">
        <f t="shared" si="208"/>
        <v/>
      </c>
      <c r="J235" s="153" t="str">
        <f t="shared" si="208"/>
        <v/>
      </c>
      <c r="K235" s="154" t="str">
        <f t="shared" si="208"/>
        <v/>
      </c>
      <c r="L235" s="458"/>
      <c r="M235" s="153" t="str">
        <f t="shared" si="193"/>
        <v/>
      </c>
      <c r="N235" s="448"/>
      <c r="O235" s="448"/>
      <c r="P235" s="95"/>
      <c r="Q235" s="95"/>
      <c r="R235" s="177" t="str">
        <f t="shared" si="194"/>
        <v/>
      </c>
      <c r="S235" s="95" t="str">
        <f t="shared" si="195"/>
        <v/>
      </c>
      <c r="T235" s="447"/>
      <c r="U235" s="95"/>
      <c r="V235" s="95"/>
      <c r="W235" s="177" t="str">
        <f t="shared" si="196"/>
        <v/>
      </c>
      <c r="X235" s="95" t="str">
        <f t="shared" si="197"/>
        <v/>
      </c>
      <c r="Y235" s="447"/>
      <c r="Z235" s="95"/>
      <c r="AA235" s="95"/>
      <c r="AB235" s="177" t="str">
        <f t="shared" si="198"/>
        <v/>
      </c>
      <c r="AC235" s="95" t="str">
        <f t="shared" si="199"/>
        <v/>
      </c>
      <c r="AD235" s="447"/>
      <c r="AE235" s="95"/>
      <c r="AF235" s="95"/>
      <c r="AG235" s="177" t="str">
        <f t="shared" si="200"/>
        <v/>
      </c>
      <c r="AH235" s="95" t="str">
        <f t="shared" si="201"/>
        <v/>
      </c>
      <c r="AI235" s="447"/>
      <c r="AJ235" s="95"/>
      <c r="AK235" s="95"/>
      <c r="AL235" s="177" t="str">
        <f t="shared" si="202"/>
        <v/>
      </c>
      <c r="AM235" s="95" t="str">
        <f t="shared" si="203"/>
        <v/>
      </c>
      <c r="AN235" s="447"/>
      <c r="AO235" s="95"/>
      <c r="AP235" s="95"/>
      <c r="AQ235" s="177" t="str">
        <f t="shared" si="204"/>
        <v/>
      </c>
      <c r="AR235" s="95" t="str">
        <f t="shared" si="205"/>
        <v/>
      </c>
      <c r="AS235" s="447"/>
      <c r="AT235" s="95"/>
      <c r="AU235" s="95"/>
      <c r="AV235" s="177" t="str">
        <f t="shared" si="206"/>
        <v/>
      </c>
      <c r="AW235" s="95" t="str">
        <f t="shared" si="207"/>
        <v/>
      </c>
      <c r="AX235" s="447"/>
    </row>
    <row r="236" spans="2:50" hidden="1">
      <c r="B236" s="456"/>
      <c r="C236" s="95">
        <f t="shared" si="192"/>
        <v>10</v>
      </c>
      <c r="D236" s="95"/>
      <c r="E236" s="95"/>
      <c r="F236" s="95"/>
      <c r="G236" s="177"/>
      <c r="H236" s="447"/>
      <c r="I236" s="153" t="str">
        <f t="shared" si="208"/>
        <v/>
      </c>
      <c r="J236" s="153" t="str">
        <f t="shared" si="208"/>
        <v/>
      </c>
      <c r="K236" s="154" t="str">
        <f t="shared" si="208"/>
        <v/>
      </c>
      <c r="L236" s="458"/>
      <c r="M236" s="153" t="str">
        <f t="shared" si="193"/>
        <v/>
      </c>
      <c r="N236" s="448"/>
      <c r="O236" s="448"/>
      <c r="P236" s="95"/>
      <c r="Q236" s="95"/>
      <c r="R236" s="177" t="str">
        <f t="shared" si="194"/>
        <v/>
      </c>
      <c r="S236" s="95" t="str">
        <f t="shared" si="195"/>
        <v/>
      </c>
      <c r="T236" s="447"/>
      <c r="U236" s="95"/>
      <c r="V236" s="95"/>
      <c r="W236" s="177" t="str">
        <f t="shared" si="196"/>
        <v/>
      </c>
      <c r="X236" s="95" t="str">
        <f t="shared" si="197"/>
        <v/>
      </c>
      <c r="Y236" s="447"/>
      <c r="Z236" s="95"/>
      <c r="AA236" s="95"/>
      <c r="AB236" s="177" t="str">
        <f t="shared" si="198"/>
        <v/>
      </c>
      <c r="AC236" s="95" t="str">
        <f t="shared" si="199"/>
        <v/>
      </c>
      <c r="AD236" s="447"/>
      <c r="AE236" s="95"/>
      <c r="AF236" s="95"/>
      <c r="AG236" s="177" t="str">
        <f t="shared" si="200"/>
        <v/>
      </c>
      <c r="AH236" s="95" t="str">
        <f t="shared" si="201"/>
        <v/>
      </c>
      <c r="AI236" s="447"/>
      <c r="AJ236" s="95"/>
      <c r="AK236" s="95"/>
      <c r="AL236" s="177" t="str">
        <f t="shared" si="202"/>
        <v/>
      </c>
      <c r="AM236" s="95" t="str">
        <f t="shared" si="203"/>
        <v/>
      </c>
      <c r="AN236" s="447"/>
      <c r="AO236" s="95"/>
      <c r="AP236" s="95"/>
      <c r="AQ236" s="177" t="str">
        <f t="shared" si="204"/>
        <v/>
      </c>
      <c r="AR236" s="95" t="str">
        <f t="shared" si="205"/>
        <v/>
      </c>
      <c r="AS236" s="447"/>
      <c r="AT236" s="95"/>
      <c r="AU236" s="95"/>
      <c r="AV236" s="177" t="str">
        <f t="shared" si="206"/>
        <v/>
      </c>
      <c r="AW236" s="95" t="str">
        <f t="shared" si="207"/>
        <v/>
      </c>
      <c r="AX236" s="447"/>
    </row>
    <row r="237" spans="2:50" hidden="1">
      <c r="B237" s="456"/>
      <c r="C237" s="95">
        <f t="shared" si="192"/>
        <v>11</v>
      </c>
      <c r="D237" s="95"/>
      <c r="E237" s="95"/>
      <c r="F237" s="95"/>
      <c r="G237" s="177"/>
      <c r="H237" s="447"/>
      <c r="I237" s="153" t="str">
        <f t="shared" si="208"/>
        <v/>
      </c>
      <c r="J237" s="153" t="str">
        <f t="shared" si="208"/>
        <v/>
      </c>
      <c r="K237" s="154" t="str">
        <f t="shared" si="208"/>
        <v/>
      </c>
      <c r="L237" s="458"/>
      <c r="M237" s="153" t="str">
        <f t="shared" si="193"/>
        <v/>
      </c>
      <c r="N237" s="448"/>
      <c r="O237" s="448"/>
      <c r="P237" s="95"/>
      <c r="Q237" s="95"/>
      <c r="R237" s="177" t="str">
        <f t="shared" si="194"/>
        <v/>
      </c>
      <c r="S237" s="95" t="str">
        <f t="shared" si="195"/>
        <v/>
      </c>
      <c r="T237" s="447"/>
      <c r="U237" s="95"/>
      <c r="V237" s="95"/>
      <c r="W237" s="177" t="str">
        <f t="shared" si="196"/>
        <v/>
      </c>
      <c r="X237" s="95" t="str">
        <f t="shared" si="197"/>
        <v/>
      </c>
      <c r="Y237" s="447"/>
      <c r="Z237" s="95"/>
      <c r="AA237" s="95"/>
      <c r="AB237" s="177" t="str">
        <f t="shared" si="198"/>
        <v/>
      </c>
      <c r="AC237" s="95" t="str">
        <f t="shared" si="199"/>
        <v/>
      </c>
      <c r="AD237" s="447"/>
      <c r="AE237" s="95"/>
      <c r="AF237" s="95"/>
      <c r="AG237" s="177" t="str">
        <f t="shared" si="200"/>
        <v/>
      </c>
      <c r="AH237" s="95" t="str">
        <f t="shared" si="201"/>
        <v/>
      </c>
      <c r="AI237" s="447"/>
      <c r="AJ237" s="95"/>
      <c r="AK237" s="95"/>
      <c r="AL237" s="177" t="str">
        <f t="shared" si="202"/>
        <v/>
      </c>
      <c r="AM237" s="95" t="str">
        <f t="shared" si="203"/>
        <v/>
      </c>
      <c r="AN237" s="447"/>
      <c r="AO237" s="95"/>
      <c r="AP237" s="95"/>
      <c r="AQ237" s="177" t="str">
        <f t="shared" si="204"/>
        <v/>
      </c>
      <c r="AR237" s="95" t="str">
        <f t="shared" si="205"/>
        <v/>
      </c>
      <c r="AS237" s="447"/>
      <c r="AT237" s="95"/>
      <c r="AU237" s="95"/>
      <c r="AV237" s="177" t="str">
        <f t="shared" si="206"/>
        <v/>
      </c>
      <c r="AW237" s="95" t="str">
        <f t="shared" si="207"/>
        <v/>
      </c>
      <c r="AX237" s="447"/>
    </row>
    <row r="238" spans="2:50" hidden="1">
      <c r="B238" s="456"/>
      <c r="C238" s="95">
        <f t="shared" si="192"/>
        <v>12</v>
      </c>
      <c r="D238" s="95"/>
      <c r="E238" s="95"/>
      <c r="F238" s="95"/>
      <c r="G238" s="177"/>
      <c r="H238" s="447"/>
      <c r="I238" s="153" t="str">
        <f t="shared" si="208"/>
        <v/>
      </c>
      <c r="J238" s="153" t="str">
        <f t="shared" si="208"/>
        <v/>
      </c>
      <c r="K238" s="154" t="str">
        <f t="shared" si="208"/>
        <v/>
      </c>
      <c r="L238" s="458"/>
      <c r="M238" s="153" t="str">
        <f t="shared" si="193"/>
        <v/>
      </c>
      <c r="N238" s="448"/>
      <c r="O238" s="448"/>
      <c r="P238" s="95"/>
      <c r="Q238" s="95"/>
      <c r="R238" s="177" t="str">
        <f t="shared" si="194"/>
        <v/>
      </c>
      <c r="S238" s="95" t="str">
        <f t="shared" si="195"/>
        <v/>
      </c>
      <c r="T238" s="447"/>
      <c r="U238" s="95"/>
      <c r="V238" s="95"/>
      <c r="W238" s="177" t="str">
        <f t="shared" si="196"/>
        <v/>
      </c>
      <c r="X238" s="95" t="str">
        <f t="shared" si="197"/>
        <v/>
      </c>
      <c r="Y238" s="447"/>
      <c r="Z238" s="95"/>
      <c r="AA238" s="95"/>
      <c r="AB238" s="177" t="str">
        <f t="shared" si="198"/>
        <v/>
      </c>
      <c r="AC238" s="95" t="str">
        <f t="shared" si="199"/>
        <v/>
      </c>
      <c r="AD238" s="447"/>
      <c r="AE238" s="95"/>
      <c r="AF238" s="95"/>
      <c r="AG238" s="177" t="str">
        <f t="shared" si="200"/>
        <v/>
      </c>
      <c r="AH238" s="95" t="str">
        <f t="shared" si="201"/>
        <v/>
      </c>
      <c r="AI238" s="447"/>
      <c r="AJ238" s="95"/>
      <c r="AK238" s="95"/>
      <c r="AL238" s="177" t="str">
        <f t="shared" si="202"/>
        <v/>
      </c>
      <c r="AM238" s="95" t="str">
        <f t="shared" si="203"/>
        <v/>
      </c>
      <c r="AN238" s="447"/>
      <c r="AO238" s="95"/>
      <c r="AP238" s="95"/>
      <c r="AQ238" s="177" t="str">
        <f t="shared" si="204"/>
        <v/>
      </c>
      <c r="AR238" s="95" t="str">
        <f t="shared" si="205"/>
        <v/>
      </c>
      <c r="AS238" s="447"/>
      <c r="AT238" s="95"/>
      <c r="AU238" s="95"/>
      <c r="AV238" s="177" t="str">
        <f t="shared" si="206"/>
        <v/>
      </c>
      <c r="AW238" s="95" t="str">
        <f t="shared" si="207"/>
        <v/>
      </c>
      <c r="AX238" s="447"/>
    </row>
    <row r="239" spans="2:50" hidden="1">
      <c r="B239" s="456"/>
      <c r="C239" s="95">
        <f t="shared" si="192"/>
        <v>13</v>
      </c>
      <c r="D239" s="95"/>
      <c r="E239" s="95"/>
      <c r="F239" s="95"/>
      <c r="G239" s="177"/>
      <c r="H239" s="447"/>
      <c r="I239" s="153" t="str">
        <f t="shared" si="208"/>
        <v/>
      </c>
      <c r="J239" s="153" t="str">
        <f t="shared" si="208"/>
        <v/>
      </c>
      <c r="K239" s="154" t="str">
        <f t="shared" si="208"/>
        <v/>
      </c>
      <c r="L239" s="458"/>
      <c r="M239" s="153" t="str">
        <f t="shared" si="193"/>
        <v/>
      </c>
      <c r="N239" s="448"/>
      <c r="O239" s="448"/>
      <c r="P239" s="95"/>
      <c r="Q239" s="95"/>
      <c r="R239" s="177" t="str">
        <f t="shared" si="194"/>
        <v/>
      </c>
      <c r="S239" s="95" t="str">
        <f t="shared" si="195"/>
        <v/>
      </c>
      <c r="T239" s="447"/>
      <c r="U239" s="95"/>
      <c r="V239" s="95"/>
      <c r="W239" s="177" t="str">
        <f t="shared" si="196"/>
        <v/>
      </c>
      <c r="X239" s="95" t="str">
        <f t="shared" si="197"/>
        <v/>
      </c>
      <c r="Y239" s="447"/>
      <c r="Z239" s="95"/>
      <c r="AA239" s="95"/>
      <c r="AB239" s="177" t="str">
        <f t="shared" si="198"/>
        <v/>
      </c>
      <c r="AC239" s="95" t="str">
        <f t="shared" si="199"/>
        <v/>
      </c>
      <c r="AD239" s="447"/>
      <c r="AE239" s="95"/>
      <c r="AF239" s="95"/>
      <c r="AG239" s="177" t="str">
        <f t="shared" si="200"/>
        <v/>
      </c>
      <c r="AH239" s="95" t="str">
        <f t="shared" si="201"/>
        <v/>
      </c>
      <c r="AI239" s="447"/>
      <c r="AJ239" s="95"/>
      <c r="AK239" s="95"/>
      <c r="AL239" s="177" t="str">
        <f t="shared" si="202"/>
        <v/>
      </c>
      <c r="AM239" s="95" t="str">
        <f t="shared" si="203"/>
        <v/>
      </c>
      <c r="AN239" s="447"/>
      <c r="AO239" s="95"/>
      <c r="AP239" s="95"/>
      <c r="AQ239" s="177" t="str">
        <f t="shared" si="204"/>
        <v/>
      </c>
      <c r="AR239" s="95" t="str">
        <f t="shared" si="205"/>
        <v/>
      </c>
      <c r="AS239" s="447"/>
      <c r="AT239" s="95"/>
      <c r="AU239" s="95"/>
      <c r="AV239" s="177" t="str">
        <f t="shared" si="206"/>
        <v/>
      </c>
      <c r="AW239" s="95" t="str">
        <f t="shared" si="207"/>
        <v/>
      </c>
      <c r="AX239" s="447"/>
    </row>
    <row r="240" spans="2:50" hidden="1">
      <c r="B240" s="456"/>
      <c r="C240" s="95">
        <f t="shared" si="192"/>
        <v>14</v>
      </c>
      <c r="D240" s="95"/>
      <c r="E240" s="95"/>
      <c r="F240" s="95"/>
      <c r="G240" s="177"/>
      <c r="H240" s="447"/>
      <c r="I240" s="153" t="str">
        <f t="shared" si="208"/>
        <v/>
      </c>
      <c r="J240" s="153" t="str">
        <f t="shared" si="208"/>
        <v/>
      </c>
      <c r="K240" s="154" t="str">
        <f t="shared" si="208"/>
        <v/>
      </c>
      <c r="L240" s="458"/>
      <c r="M240" s="153" t="str">
        <f t="shared" si="193"/>
        <v/>
      </c>
      <c r="N240" s="448"/>
      <c r="O240" s="448"/>
      <c r="P240" s="95"/>
      <c r="Q240" s="95"/>
      <c r="R240" s="177" t="str">
        <f t="shared" si="194"/>
        <v/>
      </c>
      <c r="S240" s="95" t="str">
        <f t="shared" si="195"/>
        <v/>
      </c>
      <c r="T240" s="447"/>
      <c r="U240" s="95"/>
      <c r="V240" s="95"/>
      <c r="W240" s="177" t="str">
        <f t="shared" si="196"/>
        <v/>
      </c>
      <c r="X240" s="95" t="str">
        <f t="shared" si="197"/>
        <v/>
      </c>
      <c r="Y240" s="447"/>
      <c r="Z240" s="95"/>
      <c r="AA240" s="95"/>
      <c r="AB240" s="177" t="str">
        <f t="shared" si="198"/>
        <v/>
      </c>
      <c r="AC240" s="95" t="str">
        <f t="shared" si="199"/>
        <v/>
      </c>
      <c r="AD240" s="447"/>
      <c r="AE240" s="95"/>
      <c r="AF240" s="95"/>
      <c r="AG240" s="177" t="str">
        <f t="shared" si="200"/>
        <v/>
      </c>
      <c r="AH240" s="95" t="str">
        <f t="shared" si="201"/>
        <v/>
      </c>
      <c r="AI240" s="447"/>
      <c r="AJ240" s="95"/>
      <c r="AK240" s="95"/>
      <c r="AL240" s="177" t="str">
        <f t="shared" si="202"/>
        <v/>
      </c>
      <c r="AM240" s="95" t="str">
        <f t="shared" si="203"/>
        <v/>
      </c>
      <c r="AN240" s="447"/>
      <c r="AO240" s="95"/>
      <c r="AP240" s="95"/>
      <c r="AQ240" s="177" t="str">
        <f t="shared" si="204"/>
        <v/>
      </c>
      <c r="AR240" s="95" t="str">
        <f t="shared" si="205"/>
        <v/>
      </c>
      <c r="AS240" s="447"/>
      <c r="AT240" s="95"/>
      <c r="AU240" s="95"/>
      <c r="AV240" s="177" t="str">
        <f t="shared" si="206"/>
        <v/>
      </c>
      <c r="AW240" s="95" t="str">
        <f t="shared" si="207"/>
        <v/>
      </c>
      <c r="AX240" s="447"/>
    </row>
    <row r="241" spans="2:50" hidden="1">
      <c r="B241" s="456"/>
      <c r="C241" s="95">
        <f t="shared" si="192"/>
        <v>15</v>
      </c>
      <c r="D241" s="95"/>
      <c r="E241" s="95"/>
      <c r="F241" s="95"/>
      <c r="G241" s="177"/>
      <c r="H241" s="447"/>
      <c r="I241" s="153" t="str">
        <f t="shared" si="208"/>
        <v/>
      </c>
      <c r="J241" s="153" t="str">
        <f t="shared" si="208"/>
        <v/>
      </c>
      <c r="K241" s="154" t="str">
        <f t="shared" si="208"/>
        <v/>
      </c>
      <c r="L241" s="459"/>
      <c r="M241" s="153" t="str">
        <f t="shared" si="193"/>
        <v/>
      </c>
      <c r="N241" s="448"/>
      <c r="O241" s="448"/>
      <c r="P241" s="95"/>
      <c r="Q241" s="95"/>
      <c r="R241" s="177" t="str">
        <f t="shared" si="194"/>
        <v/>
      </c>
      <c r="S241" s="95" t="str">
        <f t="shared" si="195"/>
        <v/>
      </c>
      <c r="T241" s="447"/>
      <c r="U241" s="95"/>
      <c r="V241" s="95"/>
      <c r="W241" s="177" t="str">
        <f t="shared" si="196"/>
        <v/>
      </c>
      <c r="X241" s="95" t="str">
        <f t="shared" si="197"/>
        <v/>
      </c>
      <c r="Y241" s="447"/>
      <c r="Z241" s="95"/>
      <c r="AA241" s="95"/>
      <c r="AB241" s="177" t="str">
        <f t="shared" si="198"/>
        <v/>
      </c>
      <c r="AC241" s="95" t="str">
        <f t="shared" si="199"/>
        <v/>
      </c>
      <c r="AD241" s="447"/>
      <c r="AE241" s="95"/>
      <c r="AF241" s="95"/>
      <c r="AG241" s="177" t="str">
        <f t="shared" si="200"/>
        <v/>
      </c>
      <c r="AH241" s="95" t="str">
        <f t="shared" si="201"/>
        <v/>
      </c>
      <c r="AI241" s="447"/>
      <c r="AJ241" s="95"/>
      <c r="AK241" s="95"/>
      <c r="AL241" s="177" t="str">
        <f t="shared" si="202"/>
        <v/>
      </c>
      <c r="AM241" s="95" t="str">
        <f t="shared" si="203"/>
        <v/>
      </c>
      <c r="AN241" s="447"/>
      <c r="AO241" s="95"/>
      <c r="AP241" s="95"/>
      <c r="AQ241" s="177" t="str">
        <f t="shared" si="204"/>
        <v/>
      </c>
      <c r="AR241" s="95" t="str">
        <f t="shared" si="205"/>
        <v/>
      </c>
      <c r="AS241" s="447"/>
      <c r="AT241" s="95"/>
      <c r="AU241" s="95"/>
      <c r="AV241" s="177" t="str">
        <f t="shared" si="206"/>
        <v/>
      </c>
      <c r="AW241" s="95" t="str">
        <f t="shared" si="207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48" t="s">
        <v>164</v>
      </c>
      <c r="C247" s="95">
        <f>C227</f>
        <v>1</v>
      </c>
      <c r="D247" s="95" t="s">
        <v>165</v>
      </c>
      <c r="E247" s="95">
        <v>17</v>
      </c>
      <c r="F247" s="95">
        <v>1500</v>
      </c>
      <c r="G247" s="177">
        <f>F247/E247</f>
        <v>88.235294117647058</v>
      </c>
      <c r="H247" s="447">
        <f>AVERAGE(G247:G261)</f>
        <v>88.235294117647058</v>
      </c>
      <c r="I247" s="153">
        <f t="shared" ref="I247:K249" si="209">IFERROR(AVERAGE(P247,U247,Z247,AE247,AJ247,AO247,AT247),"")</f>
        <v>17</v>
      </c>
      <c r="J247" s="153">
        <f t="shared" si="209"/>
        <v>1433.1732552813537</v>
      </c>
      <c r="K247" s="154">
        <f t="shared" si="209"/>
        <v>84.304309134197254</v>
      </c>
      <c r="L247" s="457">
        <f>IFERROR(AVERAGE(K247:K261),"-")</f>
        <v>84.304309134197254</v>
      </c>
      <c r="M247" s="153">
        <f>IFERROR(RANK(K247, K$247:K$261),"")</f>
        <v>1</v>
      </c>
      <c r="N247" s="448"/>
      <c r="O247" s="448"/>
      <c r="P247" s="95">
        <v>17</v>
      </c>
      <c r="Q247" s="95">
        <v>1430.608695652174</v>
      </c>
      <c r="R247" s="177">
        <f>IFERROR(Q247/P247,"")</f>
        <v>84.153452685421996</v>
      </c>
      <c r="S247" s="95">
        <f>IFERROR(RANK(R247, R$247:R$261),"")</f>
        <v>1</v>
      </c>
      <c r="T247" s="447">
        <f>AVERAGE(R247:R261)</f>
        <v>84.153452685421996</v>
      </c>
      <c r="U247" s="95">
        <v>17</v>
      </c>
      <c r="V247" s="95">
        <v>1425.2830188679243</v>
      </c>
      <c r="W247" s="177">
        <f>IFERROR(V247/U247,"")</f>
        <v>83.840177580466133</v>
      </c>
      <c r="X247" s="95">
        <f>IFERROR(RANK(W247, W$247:W$261),"")</f>
        <v>1</v>
      </c>
      <c r="Y247" s="447">
        <f>AVERAGE(W247:W261)</f>
        <v>83.840177580466133</v>
      </c>
      <c r="Z247" s="95">
        <v>17</v>
      </c>
      <c r="AA247" s="95">
        <v>1438.9655172413784</v>
      </c>
      <c r="AB247" s="177">
        <f>IFERROR(AA247/Z247,"")</f>
        <v>84.645030425963441</v>
      </c>
      <c r="AC247" s="95">
        <f>IFERROR(RANK(AB247, AB$247:AB$261),"")</f>
        <v>1</v>
      </c>
      <c r="AD247" s="447">
        <f>AVERAGE(AB247:AB261)</f>
        <v>84.645030425963441</v>
      </c>
      <c r="AE247" s="95">
        <v>17</v>
      </c>
      <c r="AF247" s="95">
        <v>1431.2195121951213</v>
      </c>
      <c r="AG247" s="177">
        <f>IFERROR(AF247/AE247,"")</f>
        <v>84.189383070301247</v>
      </c>
      <c r="AH247" s="95">
        <f>IFERROR(RANK(AG247, AG$247:AG$261),"")</f>
        <v>1</v>
      </c>
      <c r="AI247" s="447">
        <f>AVERAGE(AG247:AG261)</f>
        <v>84.189383070301247</v>
      </c>
      <c r="AJ247" s="95">
        <v>17</v>
      </c>
      <c r="AK247" s="95">
        <v>1445.4545454545455</v>
      </c>
      <c r="AL247" s="177">
        <f>IFERROR(AK247/AJ247,"")</f>
        <v>85.026737967914443</v>
      </c>
      <c r="AM247" s="95">
        <f>IFERROR(RANK(AL247, AL$247:AL$261),"")</f>
        <v>1</v>
      </c>
      <c r="AN247" s="447">
        <f>AVERAGE(AL247:AL261)</f>
        <v>85.026737967914443</v>
      </c>
      <c r="AO247" s="95">
        <v>17</v>
      </c>
      <c r="AP247" s="95">
        <v>1427.628865979382</v>
      </c>
      <c r="AQ247" s="177">
        <f>IFERROR(AP247/AO247,"")</f>
        <v>83.978168587022466</v>
      </c>
      <c r="AR247" s="95">
        <f>IFERROR(RANK(AQ247, AQ$247:AQ$261),"")</f>
        <v>1</v>
      </c>
      <c r="AS247" s="447">
        <f>AVERAGE(AQ247:AQ261)</f>
        <v>83.978168587022466</v>
      </c>
      <c r="AT247" s="95">
        <v>17</v>
      </c>
      <c r="AU247" s="95">
        <v>1433.0526315789477</v>
      </c>
      <c r="AV247" s="177">
        <f>IFERROR(AU247/AT247,"")</f>
        <v>84.297213622291039</v>
      </c>
      <c r="AW247" s="95">
        <f>IFERROR(RANK(AV247, AV$247:AV$261),"")</f>
        <v>1</v>
      </c>
      <c r="AX247" s="447">
        <f>AVERAGE(AV247:AV261)</f>
        <v>84.297213622291039</v>
      </c>
    </row>
    <row r="248" spans="2:50" hidden="1">
      <c r="B248" s="456"/>
      <c r="C248" s="95">
        <f t="shared" ref="C248:C261" si="210">C228</f>
        <v>2</v>
      </c>
      <c r="D248" s="95"/>
      <c r="E248" s="95"/>
      <c r="F248" s="95"/>
      <c r="G248" s="177"/>
      <c r="H248" s="447"/>
      <c r="I248" s="153" t="str">
        <f t="shared" si="209"/>
        <v/>
      </c>
      <c r="J248" s="153" t="str">
        <f t="shared" si="209"/>
        <v/>
      </c>
      <c r="K248" s="154" t="str">
        <f t="shared" si="209"/>
        <v/>
      </c>
      <c r="L248" s="458"/>
      <c r="M248" s="153" t="str">
        <f t="shared" ref="M248:M261" si="211">IFERROR(RANK(K248, K$247:K$261),"")</f>
        <v/>
      </c>
      <c r="N248" s="448"/>
      <c r="O248" s="448"/>
      <c r="P248" s="95"/>
      <c r="Q248" s="95"/>
      <c r="R248" s="177" t="str">
        <f t="shared" ref="R248:R261" si="212">IFERROR(Q248/P248,"")</f>
        <v/>
      </c>
      <c r="S248" s="95" t="str">
        <f t="shared" ref="S248:S261" si="213">IFERROR(RANK(R248, R$247:R$261),"")</f>
        <v/>
      </c>
      <c r="T248" s="447"/>
      <c r="U248" s="95"/>
      <c r="V248" s="95"/>
      <c r="W248" s="177" t="str">
        <f t="shared" ref="W248:W261" si="214">IFERROR(V248/U248,"")</f>
        <v/>
      </c>
      <c r="X248" s="95" t="str">
        <f t="shared" ref="X248:X261" si="215">IFERROR(RANK(W248, W$247:W$261),"")</f>
        <v/>
      </c>
      <c r="Y248" s="447"/>
      <c r="Z248" s="95"/>
      <c r="AA248" s="95"/>
      <c r="AB248" s="177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47"/>
      <c r="AE248" s="95"/>
      <c r="AF248" s="95"/>
      <c r="AG248" s="177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47"/>
      <c r="AJ248" s="95"/>
      <c r="AK248" s="95"/>
      <c r="AL248" s="177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47"/>
      <c r="AO248" s="95"/>
      <c r="AP248" s="95"/>
      <c r="AQ248" s="177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47"/>
      <c r="AT248" s="95"/>
      <c r="AU248" s="95"/>
      <c r="AV248" s="177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47"/>
    </row>
    <row r="249" spans="2:50" hidden="1">
      <c r="B249" s="456"/>
      <c r="C249" s="95">
        <f t="shared" si="210"/>
        <v>3</v>
      </c>
      <c r="D249" s="95"/>
      <c r="E249" s="95"/>
      <c r="F249" s="95"/>
      <c r="G249" s="177"/>
      <c r="H249" s="447"/>
      <c r="I249" s="153" t="str">
        <f t="shared" si="209"/>
        <v/>
      </c>
      <c r="J249" s="153" t="str">
        <f t="shared" si="209"/>
        <v/>
      </c>
      <c r="K249" s="154" t="str">
        <f t="shared" si="209"/>
        <v/>
      </c>
      <c r="L249" s="458"/>
      <c r="M249" s="153" t="str">
        <f t="shared" si="211"/>
        <v/>
      </c>
      <c r="N249" s="448"/>
      <c r="O249" s="448"/>
      <c r="P249" s="95"/>
      <c r="Q249" s="95"/>
      <c r="R249" s="177" t="str">
        <f t="shared" si="212"/>
        <v/>
      </c>
      <c r="S249" s="95" t="str">
        <f t="shared" si="213"/>
        <v/>
      </c>
      <c r="T249" s="447"/>
      <c r="U249" s="95"/>
      <c r="V249" s="95"/>
      <c r="W249" s="177" t="str">
        <f t="shared" si="214"/>
        <v/>
      </c>
      <c r="X249" s="95" t="str">
        <f t="shared" si="215"/>
        <v/>
      </c>
      <c r="Y249" s="447"/>
      <c r="Z249" s="95"/>
      <c r="AA249" s="95"/>
      <c r="AB249" s="177" t="str">
        <f t="shared" si="216"/>
        <v/>
      </c>
      <c r="AC249" s="95" t="str">
        <f t="shared" si="217"/>
        <v/>
      </c>
      <c r="AD249" s="447"/>
      <c r="AE249" s="95"/>
      <c r="AF249" s="95"/>
      <c r="AG249" s="177" t="str">
        <f t="shared" si="218"/>
        <v/>
      </c>
      <c r="AH249" s="95" t="str">
        <f t="shared" si="219"/>
        <v/>
      </c>
      <c r="AI249" s="447"/>
      <c r="AJ249" s="95"/>
      <c r="AK249" s="95"/>
      <c r="AL249" s="177" t="str">
        <f t="shared" si="220"/>
        <v/>
      </c>
      <c r="AM249" s="95" t="str">
        <f t="shared" si="221"/>
        <v/>
      </c>
      <c r="AN249" s="447"/>
      <c r="AO249" s="95"/>
      <c r="AP249" s="95"/>
      <c r="AQ249" s="177" t="str">
        <f t="shared" si="222"/>
        <v/>
      </c>
      <c r="AR249" s="95" t="str">
        <f t="shared" si="223"/>
        <v/>
      </c>
      <c r="AS249" s="447"/>
      <c r="AT249" s="95"/>
      <c r="AU249" s="95"/>
      <c r="AV249" s="177" t="str">
        <f t="shared" si="224"/>
        <v/>
      </c>
      <c r="AW249" s="95" t="str">
        <f t="shared" si="225"/>
        <v/>
      </c>
      <c r="AX249" s="447"/>
    </row>
    <row r="250" spans="2:50" hidden="1">
      <c r="B250" s="456"/>
      <c r="C250" s="95">
        <f t="shared" si="210"/>
        <v>4</v>
      </c>
      <c r="D250" s="95"/>
      <c r="E250" s="95"/>
      <c r="F250" s="95"/>
      <c r="G250" s="177"/>
      <c r="H250" s="447"/>
      <c r="I250" s="153" t="str">
        <f>IFERROR(AVERAGE(P250,U250,Z250,AE250,AJ250,AO250,AT250),"")</f>
        <v/>
      </c>
      <c r="J250" s="153" t="str">
        <f>IFERROR(AVERAGE(Q250,V250,AA250,AF250,AK250,AP250,AU250),"")</f>
        <v/>
      </c>
      <c r="K250" s="154" t="str">
        <f>IFERROR(AVERAGE(R250,W250,AB250,AG250,AL250,AQ250,AV250),"")</f>
        <v/>
      </c>
      <c r="L250" s="458"/>
      <c r="M250" s="153" t="str">
        <f t="shared" si="211"/>
        <v/>
      </c>
      <c r="N250" s="448"/>
      <c r="O250" s="448"/>
      <c r="P250" s="95"/>
      <c r="Q250" s="95"/>
      <c r="R250" s="177" t="str">
        <f t="shared" si="212"/>
        <v/>
      </c>
      <c r="S250" s="95" t="str">
        <f t="shared" si="213"/>
        <v/>
      </c>
      <c r="T250" s="447"/>
      <c r="U250" s="95"/>
      <c r="V250" s="95"/>
      <c r="W250" s="177" t="str">
        <f t="shared" si="214"/>
        <v/>
      </c>
      <c r="X250" s="95" t="str">
        <f t="shared" si="215"/>
        <v/>
      </c>
      <c r="Y250" s="447"/>
      <c r="Z250" s="95"/>
      <c r="AA250" s="95"/>
      <c r="AB250" s="177" t="str">
        <f t="shared" si="216"/>
        <v/>
      </c>
      <c r="AC250" s="95" t="str">
        <f t="shared" si="217"/>
        <v/>
      </c>
      <c r="AD250" s="447"/>
      <c r="AE250" s="95"/>
      <c r="AF250" s="95"/>
      <c r="AG250" s="177" t="str">
        <f t="shared" si="218"/>
        <v/>
      </c>
      <c r="AH250" s="95" t="str">
        <f t="shared" si="219"/>
        <v/>
      </c>
      <c r="AI250" s="447"/>
      <c r="AJ250" s="95"/>
      <c r="AK250" s="95"/>
      <c r="AL250" s="177" t="str">
        <f t="shared" si="220"/>
        <v/>
      </c>
      <c r="AM250" s="95" t="str">
        <f t="shared" si="221"/>
        <v/>
      </c>
      <c r="AN250" s="447"/>
      <c r="AO250" s="95"/>
      <c r="AP250" s="95"/>
      <c r="AQ250" s="177" t="str">
        <f t="shared" si="222"/>
        <v/>
      </c>
      <c r="AR250" s="95" t="str">
        <f t="shared" si="223"/>
        <v/>
      </c>
      <c r="AS250" s="447"/>
      <c r="AT250" s="95"/>
      <c r="AU250" s="95"/>
      <c r="AV250" s="177" t="str">
        <f t="shared" si="224"/>
        <v/>
      </c>
      <c r="AW250" s="95" t="str">
        <f t="shared" si="225"/>
        <v/>
      </c>
      <c r="AX250" s="447"/>
    </row>
    <row r="251" spans="2:50" hidden="1">
      <c r="B251" s="456"/>
      <c r="C251" s="95">
        <f t="shared" si="210"/>
        <v>5</v>
      </c>
      <c r="D251" s="95"/>
      <c r="E251" s="95"/>
      <c r="F251" s="95"/>
      <c r="G251" s="177"/>
      <c r="H251" s="447"/>
      <c r="I251" s="153" t="str">
        <f t="shared" ref="I251:K261" si="226">IFERROR(AVERAGE(P251,U251,Z251,AE251,AJ251,AO251,AT251),"")</f>
        <v/>
      </c>
      <c r="J251" s="153" t="str">
        <f t="shared" si="226"/>
        <v/>
      </c>
      <c r="K251" s="154" t="str">
        <f t="shared" si="226"/>
        <v/>
      </c>
      <c r="L251" s="458"/>
      <c r="M251" s="153" t="str">
        <f t="shared" si="211"/>
        <v/>
      </c>
      <c r="N251" s="448"/>
      <c r="O251" s="448"/>
      <c r="P251" s="95"/>
      <c r="Q251" s="95"/>
      <c r="R251" s="177" t="str">
        <f t="shared" si="212"/>
        <v/>
      </c>
      <c r="S251" s="95" t="str">
        <f t="shared" si="213"/>
        <v/>
      </c>
      <c r="T251" s="447"/>
      <c r="U251" s="95"/>
      <c r="V251" s="95"/>
      <c r="W251" s="177" t="str">
        <f t="shared" si="214"/>
        <v/>
      </c>
      <c r="X251" s="95" t="str">
        <f t="shared" si="215"/>
        <v/>
      </c>
      <c r="Y251" s="447"/>
      <c r="Z251" s="95"/>
      <c r="AA251" s="95"/>
      <c r="AB251" s="177" t="str">
        <f t="shared" si="216"/>
        <v/>
      </c>
      <c r="AC251" s="95" t="str">
        <f t="shared" si="217"/>
        <v/>
      </c>
      <c r="AD251" s="447"/>
      <c r="AE251" s="95"/>
      <c r="AF251" s="95"/>
      <c r="AG251" s="177" t="str">
        <f t="shared" si="218"/>
        <v/>
      </c>
      <c r="AH251" s="95" t="str">
        <f t="shared" si="219"/>
        <v/>
      </c>
      <c r="AI251" s="447"/>
      <c r="AJ251" s="95"/>
      <c r="AK251" s="95"/>
      <c r="AL251" s="177" t="str">
        <f t="shared" si="220"/>
        <v/>
      </c>
      <c r="AM251" s="95" t="str">
        <f t="shared" si="221"/>
        <v/>
      </c>
      <c r="AN251" s="447"/>
      <c r="AO251" s="95"/>
      <c r="AP251" s="95"/>
      <c r="AQ251" s="177" t="str">
        <f t="shared" si="222"/>
        <v/>
      </c>
      <c r="AR251" s="95" t="str">
        <f t="shared" si="223"/>
        <v/>
      </c>
      <c r="AS251" s="447"/>
      <c r="AT251" s="95"/>
      <c r="AU251" s="95"/>
      <c r="AV251" s="177" t="str">
        <f t="shared" si="224"/>
        <v/>
      </c>
      <c r="AW251" s="95" t="str">
        <f t="shared" si="225"/>
        <v/>
      </c>
      <c r="AX251" s="447"/>
    </row>
    <row r="252" spans="2:50" hidden="1">
      <c r="B252" s="456"/>
      <c r="C252" s="95">
        <f t="shared" si="210"/>
        <v>6</v>
      </c>
      <c r="D252" s="95"/>
      <c r="E252" s="95"/>
      <c r="F252" s="95"/>
      <c r="G252" s="177"/>
      <c r="H252" s="447"/>
      <c r="I252" s="153" t="str">
        <f t="shared" si="226"/>
        <v/>
      </c>
      <c r="J252" s="153" t="str">
        <f t="shared" si="226"/>
        <v/>
      </c>
      <c r="K252" s="154" t="str">
        <f t="shared" si="226"/>
        <v/>
      </c>
      <c r="L252" s="458"/>
      <c r="M252" s="153" t="str">
        <f t="shared" si="211"/>
        <v/>
      </c>
      <c r="N252" s="448"/>
      <c r="O252" s="448"/>
      <c r="P252" s="95"/>
      <c r="Q252" s="95"/>
      <c r="R252" s="177" t="str">
        <f t="shared" si="212"/>
        <v/>
      </c>
      <c r="S252" s="95" t="str">
        <f t="shared" si="213"/>
        <v/>
      </c>
      <c r="T252" s="447"/>
      <c r="U252" s="95"/>
      <c r="V252" s="95"/>
      <c r="W252" s="177" t="str">
        <f t="shared" si="214"/>
        <v/>
      </c>
      <c r="X252" s="95" t="str">
        <f t="shared" si="215"/>
        <v/>
      </c>
      <c r="Y252" s="447"/>
      <c r="Z252" s="95"/>
      <c r="AA252" s="95"/>
      <c r="AB252" s="177" t="str">
        <f t="shared" si="216"/>
        <v/>
      </c>
      <c r="AC252" s="95" t="str">
        <f t="shared" si="217"/>
        <v/>
      </c>
      <c r="AD252" s="447"/>
      <c r="AE252" s="95"/>
      <c r="AF252" s="95"/>
      <c r="AG252" s="177" t="str">
        <f t="shared" si="218"/>
        <v/>
      </c>
      <c r="AH252" s="95" t="str">
        <f t="shared" si="219"/>
        <v/>
      </c>
      <c r="AI252" s="447"/>
      <c r="AJ252" s="95"/>
      <c r="AK252" s="95"/>
      <c r="AL252" s="177" t="str">
        <f t="shared" si="220"/>
        <v/>
      </c>
      <c r="AM252" s="95" t="str">
        <f t="shared" si="221"/>
        <v/>
      </c>
      <c r="AN252" s="447"/>
      <c r="AO252" s="95"/>
      <c r="AP252" s="95"/>
      <c r="AQ252" s="177" t="str">
        <f t="shared" si="222"/>
        <v/>
      </c>
      <c r="AR252" s="95" t="str">
        <f t="shared" si="223"/>
        <v/>
      </c>
      <c r="AS252" s="447"/>
      <c r="AT252" s="95"/>
      <c r="AU252" s="95"/>
      <c r="AV252" s="177" t="str">
        <f t="shared" si="224"/>
        <v/>
      </c>
      <c r="AW252" s="95" t="str">
        <f t="shared" si="225"/>
        <v/>
      </c>
      <c r="AX252" s="447"/>
    </row>
    <row r="253" spans="2:50" hidden="1">
      <c r="B253" s="456"/>
      <c r="C253" s="95">
        <f t="shared" si="210"/>
        <v>7</v>
      </c>
      <c r="D253" s="95"/>
      <c r="E253" s="95"/>
      <c r="F253" s="95"/>
      <c r="G253" s="177"/>
      <c r="H253" s="447"/>
      <c r="I253" s="153" t="str">
        <f t="shared" si="226"/>
        <v/>
      </c>
      <c r="J253" s="153" t="str">
        <f t="shared" si="226"/>
        <v/>
      </c>
      <c r="K253" s="154" t="str">
        <f t="shared" si="226"/>
        <v/>
      </c>
      <c r="L253" s="458"/>
      <c r="M253" s="153" t="str">
        <f t="shared" si="211"/>
        <v/>
      </c>
      <c r="N253" s="448"/>
      <c r="O253" s="448"/>
      <c r="P253" s="95"/>
      <c r="Q253" s="95"/>
      <c r="R253" s="177" t="str">
        <f t="shared" si="212"/>
        <v/>
      </c>
      <c r="S253" s="95" t="str">
        <f t="shared" si="213"/>
        <v/>
      </c>
      <c r="T253" s="447"/>
      <c r="U253" s="95"/>
      <c r="V253" s="95"/>
      <c r="W253" s="177" t="str">
        <f t="shared" si="214"/>
        <v/>
      </c>
      <c r="X253" s="95" t="str">
        <f t="shared" si="215"/>
        <v/>
      </c>
      <c r="Y253" s="447"/>
      <c r="Z253" s="95"/>
      <c r="AA253" s="95"/>
      <c r="AB253" s="177" t="str">
        <f t="shared" si="216"/>
        <v/>
      </c>
      <c r="AC253" s="95" t="str">
        <f t="shared" si="217"/>
        <v/>
      </c>
      <c r="AD253" s="447"/>
      <c r="AE253" s="95"/>
      <c r="AF253" s="95"/>
      <c r="AG253" s="177" t="str">
        <f t="shared" si="218"/>
        <v/>
      </c>
      <c r="AH253" s="95" t="str">
        <f t="shared" si="219"/>
        <v/>
      </c>
      <c r="AI253" s="447"/>
      <c r="AJ253" s="95"/>
      <c r="AK253" s="95"/>
      <c r="AL253" s="177" t="str">
        <f t="shared" si="220"/>
        <v/>
      </c>
      <c r="AM253" s="95" t="str">
        <f t="shared" si="221"/>
        <v/>
      </c>
      <c r="AN253" s="447"/>
      <c r="AO253" s="95"/>
      <c r="AP253" s="95"/>
      <c r="AQ253" s="177" t="str">
        <f t="shared" si="222"/>
        <v/>
      </c>
      <c r="AR253" s="95" t="str">
        <f t="shared" si="223"/>
        <v/>
      </c>
      <c r="AS253" s="447"/>
      <c r="AT253" s="95"/>
      <c r="AU253" s="95"/>
      <c r="AV253" s="177" t="str">
        <f t="shared" si="224"/>
        <v/>
      </c>
      <c r="AW253" s="95" t="str">
        <f t="shared" si="225"/>
        <v/>
      </c>
      <c r="AX253" s="447"/>
    </row>
    <row r="254" spans="2:50" hidden="1">
      <c r="B254" s="456"/>
      <c r="C254" s="95">
        <f t="shared" si="210"/>
        <v>8</v>
      </c>
      <c r="D254" s="95"/>
      <c r="E254" s="95"/>
      <c r="F254" s="95"/>
      <c r="G254" s="177"/>
      <c r="H254" s="447"/>
      <c r="I254" s="153" t="str">
        <f t="shared" si="226"/>
        <v/>
      </c>
      <c r="J254" s="153" t="str">
        <f t="shared" si="226"/>
        <v/>
      </c>
      <c r="K254" s="154" t="str">
        <f t="shared" si="226"/>
        <v/>
      </c>
      <c r="L254" s="458"/>
      <c r="M254" s="153" t="str">
        <f t="shared" si="211"/>
        <v/>
      </c>
      <c r="N254" s="448"/>
      <c r="O254" s="448"/>
      <c r="P254" s="95"/>
      <c r="Q254" s="95"/>
      <c r="R254" s="177" t="str">
        <f t="shared" si="212"/>
        <v/>
      </c>
      <c r="S254" s="95" t="str">
        <f t="shared" si="213"/>
        <v/>
      </c>
      <c r="T254" s="447"/>
      <c r="U254" s="95"/>
      <c r="V254" s="95"/>
      <c r="W254" s="177" t="str">
        <f t="shared" si="214"/>
        <v/>
      </c>
      <c r="X254" s="95" t="str">
        <f t="shared" si="215"/>
        <v/>
      </c>
      <c r="Y254" s="447"/>
      <c r="Z254" s="95"/>
      <c r="AA254" s="95"/>
      <c r="AB254" s="177" t="str">
        <f t="shared" si="216"/>
        <v/>
      </c>
      <c r="AC254" s="95" t="str">
        <f t="shared" si="217"/>
        <v/>
      </c>
      <c r="AD254" s="447"/>
      <c r="AE254" s="95"/>
      <c r="AF254" s="95"/>
      <c r="AG254" s="177" t="str">
        <f t="shared" si="218"/>
        <v/>
      </c>
      <c r="AH254" s="95" t="str">
        <f t="shared" si="219"/>
        <v/>
      </c>
      <c r="AI254" s="447"/>
      <c r="AJ254" s="95"/>
      <c r="AK254" s="95"/>
      <c r="AL254" s="177" t="str">
        <f t="shared" si="220"/>
        <v/>
      </c>
      <c r="AM254" s="95" t="str">
        <f t="shared" si="221"/>
        <v/>
      </c>
      <c r="AN254" s="447"/>
      <c r="AO254" s="95"/>
      <c r="AP254" s="95"/>
      <c r="AQ254" s="177" t="str">
        <f t="shared" si="222"/>
        <v/>
      </c>
      <c r="AR254" s="95" t="str">
        <f t="shared" si="223"/>
        <v/>
      </c>
      <c r="AS254" s="447"/>
      <c r="AT254" s="95"/>
      <c r="AU254" s="95"/>
      <c r="AV254" s="177" t="str">
        <f t="shared" si="224"/>
        <v/>
      </c>
      <c r="AW254" s="95" t="str">
        <f t="shared" si="225"/>
        <v/>
      </c>
      <c r="AX254" s="447"/>
    </row>
    <row r="255" spans="2:50" hidden="1">
      <c r="B255" s="456"/>
      <c r="C255" s="95">
        <f t="shared" si="210"/>
        <v>9</v>
      </c>
      <c r="D255" s="95"/>
      <c r="E255" s="95"/>
      <c r="F255" s="95"/>
      <c r="G255" s="177"/>
      <c r="H255" s="447"/>
      <c r="I255" s="153" t="str">
        <f t="shared" si="226"/>
        <v/>
      </c>
      <c r="J255" s="153" t="str">
        <f t="shared" si="226"/>
        <v/>
      </c>
      <c r="K255" s="154" t="str">
        <f t="shared" si="226"/>
        <v/>
      </c>
      <c r="L255" s="458"/>
      <c r="M255" s="153" t="str">
        <f t="shared" si="211"/>
        <v/>
      </c>
      <c r="N255" s="448"/>
      <c r="O255" s="448"/>
      <c r="P255" s="95"/>
      <c r="Q255" s="95"/>
      <c r="R255" s="177" t="str">
        <f t="shared" si="212"/>
        <v/>
      </c>
      <c r="S255" s="95" t="str">
        <f t="shared" si="213"/>
        <v/>
      </c>
      <c r="T255" s="447"/>
      <c r="U255" s="95"/>
      <c r="V255" s="95"/>
      <c r="W255" s="177" t="str">
        <f t="shared" si="214"/>
        <v/>
      </c>
      <c r="X255" s="95" t="str">
        <f t="shared" si="215"/>
        <v/>
      </c>
      <c r="Y255" s="447"/>
      <c r="Z255" s="95"/>
      <c r="AA255" s="95"/>
      <c r="AB255" s="177" t="str">
        <f t="shared" si="216"/>
        <v/>
      </c>
      <c r="AC255" s="95" t="str">
        <f t="shared" si="217"/>
        <v/>
      </c>
      <c r="AD255" s="447"/>
      <c r="AE255" s="95"/>
      <c r="AF255" s="95"/>
      <c r="AG255" s="177" t="str">
        <f t="shared" si="218"/>
        <v/>
      </c>
      <c r="AH255" s="95" t="str">
        <f t="shared" si="219"/>
        <v/>
      </c>
      <c r="AI255" s="447"/>
      <c r="AJ255" s="95"/>
      <c r="AK255" s="95"/>
      <c r="AL255" s="177" t="str">
        <f t="shared" si="220"/>
        <v/>
      </c>
      <c r="AM255" s="95" t="str">
        <f t="shared" si="221"/>
        <v/>
      </c>
      <c r="AN255" s="447"/>
      <c r="AO255" s="95"/>
      <c r="AP255" s="95"/>
      <c r="AQ255" s="177" t="str">
        <f t="shared" si="222"/>
        <v/>
      </c>
      <c r="AR255" s="95" t="str">
        <f t="shared" si="223"/>
        <v/>
      </c>
      <c r="AS255" s="447"/>
      <c r="AT255" s="95"/>
      <c r="AU255" s="95"/>
      <c r="AV255" s="177" t="str">
        <f t="shared" si="224"/>
        <v/>
      </c>
      <c r="AW255" s="95" t="str">
        <f t="shared" si="225"/>
        <v/>
      </c>
      <c r="AX255" s="447"/>
    </row>
    <row r="256" spans="2:50" hidden="1">
      <c r="B256" s="456"/>
      <c r="C256" s="95">
        <f t="shared" si="210"/>
        <v>10</v>
      </c>
      <c r="D256" s="95"/>
      <c r="E256" s="95"/>
      <c r="F256" s="95"/>
      <c r="G256" s="177"/>
      <c r="H256" s="447"/>
      <c r="I256" s="153" t="str">
        <f t="shared" si="226"/>
        <v/>
      </c>
      <c r="J256" s="153" t="str">
        <f t="shared" si="226"/>
        <v/>
      </c>
      <c r="K256" s="154" t="str">
        <f t="shared" si="226"/>
        <v/>
      </c>
      <c r="L256" s="458"/>
      <c r="M256" s="153" t="str">
        <f t="shared" si="211"/>
        <v/>
      </c>
      <c r="N256" s="448"/>
      <c r="O256" s="448"/>
      <c r="P256" s="95"/>
      <c r="Q256" s="95"/>
      <c r="R256" s="177" t="str">
        <f t="shared" si="212"/>
        <v/>
      </c>
      <c r="S256" s="95" t="str">
        <f t="shared" si="213"/>
        <v/>
      </c>
      <c r="T256" s="447"/>
      <c r="U256" s="95"/>
      <c r="V256" s="95"/>
      <c r="W256" s="177" t="str">
        <f t="shared" si="214"/>
        <v/>
      </c>
      <c r="X256" s="95" t="str">
        <f t="shared" si="215"/>
        <v/>
      </c>
      <c r="Y256" s="447"/>
      <c r="Z256" s="95"/>
      <c r="AA256" s="95"/>
      <c r="AB256" s="177" t="str">
        <f t="shared" si="216"/>
        <v/>
      </c>
      <c r="AC256" s="95" t="str">
        <f t="shared" si="217"/>
        <v/>
      </c>
      <c r="AD256" s="447"/>
      <c r="AE256" s="95"/>
      <c r="AF256" s="95"/>
      <c r="AG256" s="177" t="str">
        <f t="shared" si="218"/>
        <v/>
      </c>
      <c r="AH256" s="95" t="str">
        <f t="shared" si="219"/>
        <v/>
      </c>
      <c r="AI256" s="447"/>
      <c r="AJ256" s="95"/>
      <c r="AK256" s="95"/>
      <c r="AL256" s="177" t="str">
        <f t="shared" si="220"/>
        <v/>
      </c>
      <c r="AM256" s="95" t="str">
        <f t="shared" si="221"/>
        <v/>
      </c>
      <c r="AN256" s="447"/>
      <c r="AO256" s="95"/>
      <c r="AP256" s="95"/>
      <c r="AQ256" s="177" t="str">
        <f t="shared" si="222"/>
        <v/>
      </c>
      <c r="AR256" s="95" t="str">
        <f t="shared" si="223"/>
        <v/>
      </c>
      <c r="AS256" s="447"/>
      <c r="AT256" s="95"/>
      <c r="AU256" s="95"/>
      <c r="AV256" s="177" t="str">
        <f t="shared" si="224"/>
        <v/>
      </c>
      <c r="AW256" s="95" t="str">
        <f t="shared" si="225"/>
        <v/>
      </c>
      <c r="AX256" s="447"/>
    </row>
    <row r="257" spans="2:50" hidden="1">
      <c r="B257" s="456"/>
      <c r="C257" s="95">
        <f t="shared" si="210"/>
        <v>11</v>
      </c>
      <c r="D257" s="95"/>
      <c r="E257" s="95"/>
      <c r="F257" s="95"/>
      <c r="G257" s="177"/>
      <c r="H257" s="447"/>
      <c r="I257" s="153" t="str">
        <f t="shared" si="226"/>
        <v/>
      </c>
      <c r="J257" s="153" t="str">
        <f t="shared" si="226"/>
        <v/>
      </c>
      <c r="K257" s="154" t="str">
        <f t="shared" si="226"/>
        <v/>
      </c>
      <c r="L257" s="458"/>
      <c r="M257" s="153" t="str">
        <f t="shared" si="211"/>
        <v/>
      </c>
      <c r="N257" s="448"/>
      <c r="O257" s="448"/>
      <c r="P257" s="95"/>
      <c r="Q257" s="95"/>
      <c r="R257" s="177" t="str">
        <f t="shared" si="212"/>
        <v/>
      </c>
      <c r="S257" s="95" t="str">
        <f t="shared" si="213"/>
        <v/>
      </c>
      <c r="T257" s="447"/>
      <c r="U257" s="95"/>
      <c r="V257" s="95"/>
      <c r="W257" s="177" t="str">
        <f t="shared" si="214"/>
        <v/>
      </c>
      <c r="X257" s="95" t="str">
        <f t="shared" si="215"/>
        <v/>
      </c>
      <c r="Y257" s="447"/>
      <c r="Z257" s="95"/>
      <c r="AA257" s="95"/>
      <c r="AB257" s="177" t="str">
        <f t="shared" si="216"/>
        <v/>
      </c>
      <c r="AC257" s="95" t="str">
        <f t="shared" si="217"/>
        <v/>
      </c>
      <c r="AD257" s="447"/>
      <c r="AE257" s="95"/>
      <c r="AF257" s="95"/>
      <c r="AG257" s="177" t="str">
        <f t="shared" si="218"/>
        <v/>
      </c>
      <c r="AH257" s="95" t="str">
        <f t="shared" si="219"/>
        <v/>
      </c>
      <c r="AI257" s="447"/>
      <c r="AJ257" s="95"/>
      <c r="AK257" s="95"/>
      <c r="AL257" s="177" t="str">
        <f t="shared" si="220"/>
        <v/>
      </c>
      <c r="AM257" s="95" t="str">
        <f t="shared" si="221"/>
        <v/>
      </c>
      <c r="AN257" s="447"/>
      <c r="AO257" s="95"/>
      <c r="AP257" s="95"/>
      <c r="AQ257" s="177" t="str">
        <f t="shared" si="222"/>
        <v/>
      </c>
      <c r="AR257" s="95" t="str">
        <f t="shared" si="223"/>
        <v/>
      </c>
      <c r="AS257" s="447"/>
      <c r="AT257" s="95"/>
      <c r="AU257" s="95"/>
      <c r="AV257" s="177" t="str">
        <f t="shared" si="224"/>
        <v/>
      </c>
      <c r="AW257" s="95" t="str">
        <f t="shared" si="225"/>
        <v/>
      </c>
      <c r="AX257" s="447"/>
    </row>
    <row r="258" spans="2:50" hidden="1">
      <c r="B258" s="456"/>
      <c r="C258" s="95">
        <f t="shared" si="210"/>
        <v>12</v>
      </c>
      <c r="D258" s="95"/>
      <c r="E258" s="95"/>
      <c r="F258" s="95"/>
      <c r="G258" s="177"/>
      <c r="H258" s="447"/>
      <c r="I258" s="153" t="str">
        <f t="shared" si="226"/>
        <v/>
      </c>
      <c r="J258" s="153" t="str">
        <f t="shared" si="226"/>
        <v/>
      </c>
      <c r="K258" s="154" t="str">
        <f t="shared" si="226"/>
        <v/>
      </c>
      <c r="L258" s="458"/>
      <c r="M258" s="153" t="str">
        <f t="shared" si="211"/>
        <v/>
      </c>
      <c r="N258" s="448"/>
      <c r="O258" s="448"/>
      <c r="P258" s="95"/>
      <c r="Q258" s="95"/>
      <c r="R258" s="177" t="str">
        <f t="shared" si="212"/>
        <v/>
      </c>
      <c r="S258" s="95" t="str">
        <f t="shared" si="213"/>
        <v/>
      </c>
      <c r="T258" s="447"/>
      <c r="U258" s="95"/>
      <c r="V258" s="95"/>
      <c r="W258" s="177" t="str">
        <f t="shared" si="214"/>
        <v/>
      </c>
      <c r="X258" s="95" t="str">
        <f t="shared" si="215"/>
        <v/>
      </c>
      <c r="Y258" s="447"/>
      <c r="Z258" s="95"/>
      <c r="AA258" s="95"/>
      <c r="AB258" s="177" t="str">
        <f t="shared" si="216"/>
        <v/>
      </c>
      <c r="AC258" s="95" t="str">
        <f t="shared" si="217"/>
        <v/>
      </c>
      <c r="AD258" s="447"/>
      <c r="AE258" s="95"/>
      <c r="AF258" s="95"/>
      <c r="AG258" s="177" t="str">
        <f t="shared" si="218"/>
        <v/>
      </c>
      <c r="AH258" s="95" t="str">
        <f t="shared" si="219"/>
        <v/>
      </c>
      <c r="AI258" s="447"/>
      <c r="AJ258" s="95"/>
      <c r="AK258" s="95"/>
      <c r="AL258" s="177" t="str">
        <f t="shared" si="220"/>
        <v/>
      </c>
      <c r="AM258" s="95" t="str">
        <f t="shared" si="221"/>
        <v/>
      </c>
      <c r="AN258" s="447"/>
      <c r="AO258" s="95"/>
      <c r="AP258" s="95"/>
      <c r="AQ258" s="177" t="str">
        <f t="shared" si="222"/>
        <v/>
      </c>
      <c r="AR258" s="95" t="str">
        <f t="shared" si="223"/>
        <v/>
      </c>
      <c r="AS258" s="447"/>
      <c r="AT258" s="95"/>
      <c r="AU258" s="95"/>
      <c r="AV258" s="177" t="str">
        <f t="shared" si="224"/>
        <v/>
      </c>
      <c r="AW258" s="95" t="str">
        <f t="shared" si="225"/>
        <v/>
      </c>
      <c r="AX258" s="447"/>
    </row>
    <row r="259" spans="2:50" hidden="1">
      <c r="B259" s="456"/>
      <c r="C259" s="95">
        <f t="shared" si="210"/>
        <v>13</v>
      </c>
      <c r="D259" s="95"/>
      <c r="E259" s="95"/>
      <c r="F259" s="95"/>
      <c r="G259" s="177"/>
      <c r="H259" s="447"/>
      <c r="I259" s="153" t="str">
        <f t="shared" si="226"/>
        <v/>
      </c>
      <c r="J259" s="153" t="str">
        <f t="shared" si="226"/>
        <v/>
      </c>
      <c r="K259" s="154" t="str">
        <f t="shared" si="226"/>
        <v/>
      </c>
      <c r="L259" s="458"/>
      <c r="M259" s="153" t="str">
        <f t="shared" si="211"/>
        <v/>
      </c>
      <c r="N259" s="448"/>
      <c r="O259" s="448"/>
      <c r="P259" s="95"/>
      <c r="Q259" s="95"/>
      <c r="R259" s="177" t="str">
        <f t="shared" si="212"/>
        <v/>
      </c>
      <c r="S259" s="95" t="str">
        <f t="shared" si="213"/>
        <v/>
      </c>
      <c r="T259" s="447"/>
      <c r="U259" s="95"/>
      <c r="V259" s="95"/>
      <c r="W259" s="177" t="str">
        <f t="shared" si="214"/>
        <v/>
      </c>
      <c r="X259" s="95" t="str">
        <f t="shared" si="215"/>
        <v/>
      </c>
      <c r="Y259" s="447"/>
      <c r="Z259" s="95"/>
      <c r="AA259" s="95"/>
      <c r="AB259" s="177" t="str">
        <f t="shared" si="216"/>
        <v/>
      </c>
      <c r="AC259" s="95" t="str">
        <f t="shared" si="217"/>
        <v/>
      </c>
      <c r="AD259" s="447"/>
      <c r="AE259" s="95"/>
      <c r="AF259" s="95"/>
      <c r="AG259" s="177" t="str">
        <f t="shared" si="218"/>
        <v/>
      </c>
      <c r="AH259" s="95" t="str">
        <f t="shared" si="219"/>
        <v/>
      </c>
      <c r="AI259" s="447"/>
      <c r="AJ259" s="95"/>
      <c r="AK259" s="95"/>
      <c r="AL259" s="177" t="str">
        <f t="shared" si="220"/>
        <v/>
      </c>
      <c r="AM259" s="95" t="str">
        <f t="shared" si="221"/>
        <v/>
      </c>
      <c r="AN259" s="447"/>
      <c r="AO259" s="95"/>
      <c r="AP259" s="95"/>
      <c r="AQ259" s="177" t="str">
        <f t="shared" si="222"/>
        <v/>
      </c>
      <c r="AR259" s="95" t="str">
        <f t="shared" si="223"/>
        <v/>
      </c>
      <c r="AS259" s="447"/>
      <c r="AT259" s="95"/>
      <c r="AU259" s="95"/>
      <c r="AV259" s="177" t="str">
        <f t="shared" si="224"/>
        <v/>
      </c>
      <c r="AW259" s="95" t="str">
        <f t="shared" si="225"/>
        <v/>
      </c>
      <c r="AX259" s="447"/>
    </row>
    <row r="260" spans="2:50" hidden="1">
      <c r="B260" s="456"/>
      <c r="C260" s="95">
        <f t="shared" si="210"/>
        <v>14</v>
      </c>
      <c r="D260" s="95"/>
      <c r="E260" s="95"/>
      <c r="F260" s="95"/>
      <c r="G260" s="177"/>
      <c r="H260" s="447"/>
      <c r="I260" s="153" t="str">
        <f t="shared" si="226"/>
        <v/>
      </c>
      <c r="J260" s="153" t="str">
        <f t="shared" si="226"/>
        <v/>
      </c>
      <c r="K260" s="154" t="str">
        <f t="shared" si="226"/>
        <v/>
      </c>
      <c r="L260" s="458"/>
      <c r="M260" s="153" t="str">
        <f t="shared" si="211"/>
        <v/>
      </c>
      <c r="N260" s="448"/>
      <c r="O260" s="448"/>
      <c r="P260" s="95"/>
      <c r="Q260" s="95"/>
      <c r="R260" s="177" t="str">
        <f t="shared" si="212"/>
        <v/>
      </c>
      <c r="S260" s="95" t="str">
        <f t="shared" si="213"/>
        <v/>
      </c>
      <c r="T260" s="447"/>
      <c r="U260" s="95"/>
      <c r="V260" s="95"/>
      <c r="W260" s="177" t="str">
        <f t="shared" si="214"/>
        <v/>
      </c>
      <c r="X260" s="95" t="str">
        <f t="shared" si="215"/>
        <v/>
      </c>
      <c r="Y260" s="447"/>
      <c r="Z260" s="95"/>
      <c r="AA260" s="95"/>
      <c r="AB260" s="177" t="str">
        <f t="shared" si="216"/>
        <v/>
      </c>
      <c r="AC260" s="95" t="str">
        <f t="shared" si="217"/>
        <v/>
      </c>
      <c r="AD260" s="447"/>
      <c r="AE260" s="95"/>
      <c r="AF260" s="95"/>
      <c r="AG260" s="177" t="str">
        <f t="shared" si="218"/>
        <v/>
      </c>
      <c r="AH260" s="95" t="str">
        <f t="shared" si="219"/>
        <v/>
      </c>
      <c r="AI260" s="447"/>
      <c r="AJ260" s="95"/>
      <c r="AK260" s="95"/>
      <c r="AL260" s="177" t="str">
        <f t="shared" si="220"/>
        <v/>
      </c>
      <c r="AM260" s="95" t="str">
        <f t="shared" si="221"/>
        <v/>
      </c>
      <c r="AN260" s="447"/>
      <c r="AO260" s="95"/>
      <c r="AP260" s="95"/>
      <c r="AQ260" s="177" t="str">
        <f t="shared" si="222"/>
        <v/>
      </c>
      <c r="AR260" s="95" t="str">
        <f t="shared" si="223"/>
        <v/>
      </c>
      <c r="AS260" s="447"/>
      <c r="AT260" s="95"/>
      <c r="AU260" s="95"/>
      <c r="AV260" s="177" t="str">
        <f t="shared" si="224"/>
        <v/>
      </c>
      <c r="AW260" s="95" t="str">
        <f t="shared" si="225"/>
        <v/>
      </c>
      <c r="AX260" s="447"/>
    </row>
    <row r="261" spans="2:50" hidden="1">
      <c r="B261" s="456"/>
      <c r="C261" s="95">
        <f t="shared" si="210"/>
        <v>15</v>
      </c>
      <c r="D261" s="95"/>
      <c r="E261" s="95"/>
      <c r="F261" s="95"/>
      <c r="G261" s="177"/>
      <c r="H261" s="447"/>
      <c r="I261" s="153" t="str">
        <f t="shared" si="226"/>
        <v/>
      </c>
      <c r="J261" s="153" t="str">
        <f t="shared" si="226"/>
        <v/>
      </c>
      <c r="K261" s="154" t="str">
        <f t="shared" si="226"/>
        <v/>
      </c>
      <c r="L261" s="459"/>
      <c r="M261" s="153" t="str">
        <f t="shared" si="211"/>
        <v/>
      </c>
      <c r="N261" s="448"/>
      <c r="O261" s="448"/>
      <c r="P261" s="95"/>
      <c r="Q261" s="95"/>
      <c r="R261" s="177" t="str">
        <f t="shared" si="212"/>
        <v/>
      </c>
      <c r="S261" s="95" t="str">
        <f t="shared" si="213"/>
        <v/>
      </c>
      <c r="T261" s="447"/>
      <c r="U261" s="95"/>
      <c r="V261" s="95"/>
      <c r="W261" s="177" t="str">
        <f t="shared" si="214"/>
        <v/>
      </c>
      <c r="X261" s="95" t="str">
        <f t="shared" si="215"/>
        <v/>
      </c>
      <c r="Y261" s="447"/>
      <c r="Z261" s="95"/>
      <c r="AA261" s="95"/>
      <c r="AB261" s="177" t="str">
        <f t="shared" si="216"/>
        <v/>
      </c>
      <c r="AC261" s="95" t="str">
        <f t="shared" si="217"/>
        <v/>
      </c>
      <c r="AD261" s="447"/>
      <c r="AE261" s="95"/>
      <c r="AF261" s="95"/>
      <c r="AG261" s="177" t="str">
        <f t="shared" si="218"/>
        <v/>
      </c>
      <c r="AH261" s="95" t="str">
        <f t="shared" si="219"/>
        <v/>
      </c>
      <c r="AI261" s="447"/>
      <c r="AJ261" s="95"/>
      <c r="AK261" s="95"/>
      <c r="AL261" s="177" t="str">
        <f t="shared" si="220"/>
        <v/>
      </c>
      <c r="AM261" s="95" t="str">
        <f t="shared" si="221"/>
        <v/>
      </c>
      <c r="AN261" s="447"/>
      <c r="AO261" s="95"/>
      <c r="AP261" s="95"/>
      <c r="AQ261" s="177" t="str">
        <f t="shared" si="222"/>
        <v/>
      </c>
      <c r="AR261" s="95" t="str">
        <f t="shared" si="223"/>
        <v/>
      </c>
      <c r="AS261" s="447"/>
      <c r="AT261" s="95"/>
      <c r="AU261" s="95"/>
      <c r="AV261" s="177" t="str">
        <f t="shared" si="224"/>
        <v/>
      </c>
      <c r="AW261" s="95" t="str">
        <f t="shared" si="225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48" t="s">
        <v>164</v>
      </c>
      <c r="C267" s="95">
        <f>C247</f>
        <v>1</v>
      </c>
      <c r="D267" s="95" t="s">
        <v>165</v>
      </c>
      <c r="E267" s="95">
        <v>17</v>
      </c>
      <c r="F267" s="95">
        <v>1500</v>
      </c>
      <c r="G267" s="177">
        <f>F267/E267</f>
        <v>88.235294117647058</v>
      </c>
      <c r="H267" s="447">
        <f>AVERAGE(G267:G281)</f>
        <v>88.235294117647058</v>
      </c>
      <c r="I267" s="153">
        <f t="shared" ref="I267:K269" si="227">IFERROR(AVERAGE(P267,U267,Z267,AE267,AJ267,AO267,AT267),"")</f>
        <v>17</v>
      </c>
      <c r="J267" s="153">
        <f t="shared" si="227"/>
        <v>1436.7830525734519</v>
      </c>
      <c r="K267" s="154">
        <f t="shared" si="227"/>
        <v>84.516650151379508</v>
      </c>
      <c r="L267" s="457">
        <f>IFERROR(AVERAGE(K267:K281),"-")</f>
        <v>84.516650151379508</v>
      </c>
      <c r="M267" s="153">
        <f>IFERROR(RANK(K267, K$267:K$281),"")</f>
        <v>1</v>
      </c>
      <c r="N267" s="448"/>
      <c r="O267" s="448"/>
      <c r="P267" s="95">
        <v>17</v>
      </c>
      <c r="Q267" s="95">
        <v>1436.052631578948</v>
      </c>
      <c r="R267" s="177">
        <f>IFERROR(Q267/P267,"")</f>
        <v>84.473684210526358</v>
      </c>
      <c r="S267" s="95">
        <f>IFERROR(RANK(R267, R$267:R$281),"")</f>
        <v>1</v>
      </c>
      <c r="T267" s="447">
        <f>AVERAGE(R267:R281)</f>
        <v>84.473684210526358</v>
      </c>
      <c r="U267" s="95">
        <v>17</v>
      </c>
      <c r="V267" s="95">
        <v>1428.6206896551716</v>
      </c>
      <c r="W267" s="177">
        <f>IFERROR(V267/U267,"")</f>
        <v>84.036511156186563</v>
      </c>
      <c r="X267" s="95">
        <f>IFERROR(RANK(W267, W$267:W$281),"")</f>
        <v>1</v>
      </c>
      <c r="Y267" s="447">
        <f>AVERAGE(W267:W281)</f>
        <v>84.036511156186563</v>
      </c>
      <c r="Z267" s="95">
        <v>17</v>
      </c>
      <c r="AA267" s="95">
        <v>1433.9130434782608</v>
      </c>
      <c r="AB267" s="177">
        <f>IFERROR(AA267/Z267,"")</f>
        <v>84.347826086956516</v>
      </c>
      <c r="AC267" s="95">
        <f>IFERROR(RANK(AB267, AB$267:AB$281),"")</f>
        <v>1</v>
      </c>
      <c r="AD267" s="447">
        <f>AVERAGE(AB267:AB281)</f>
        <v>84.347826086956516</v>
      </c>
      <c r="AE267" s="95">
        <v>17</v>
      </c>
      <c r="AF267" s="95">
        <v>1439.090909090909</v>
      </c>
      <c r="AG267" s="177">
        <f>IFERROR(AF267/AE267,"")</f>
        <v>84.652406417112289</v>
      </c>
      <c r="AH267" s="95">
        <f>IFERROR(RANK(AG267, AG$267:AG$281),"")</f>
        <v>1</v>
      </c>
      <c r="AI267" s="447">
        <f>AVERAGE(AG267:AG281)</f>
        <v>84.652406417112289</v>
      </c>
      <c r="AJ267" s="95">
        <v>17</v>
      </c>
      <c r="AK267" s="95">
        <v>1428.5714285714282</v>
      </c>
      <c r="AL267" s="177">
        <f>IFERROR(AK267/AJ267,"")</f>
        <v>84.033613445378137</v>
      </c>
      <c r="AM267" s="95">
        <f>IFERROR(RANK(AL267, AL$267:AL$281),"")</f>
        <v>1</v>
      </c>
      <c r="AN267" s="447">
        <f>AVERAGE(AL267:AL281)</f>
        <v>84.033613445378137</v>
      </c>
      <c r="AO267" s="95">
        <v>17</v>
      </c>
      <c r="AP267" s="95">
        <v>1448.1818181818182</v>
      </c>
      <c r="AQ267" s="177">
        <f>IFERROR(AP267/AO267,"")</f>
        <v>85.18716577540107</v>
      </c>
      <c r="AR267" s="95">
        <f>IFERROR(RANK(AQ267, AQ$267:AQ$281),"")</f>
        <v>1</v>
      </c>
      <c r="AS267" s="447">
        <f>AVERAGE(AQ267:AQ281)</f>
        <v>85.18716577540107</v>
      </c>
      <c r="AT267" s="95">
        <v>17</v>
      </c>
      <c r="AU267" s="95">
        <v>1443.0508474576263</v>
      </c>
      <c r="AV267" s="177">
        <f>IFERROR(AU267/AT267,"")</f>
        <v>84.885343968095668</v>
      </c>
      <c r="AW267" s="95">
        <f>IFERROR(RANK(AV267, AV$267:AV$281),"")</f>
        <v>1</v>
      </c>
      <c r="AX267" s="447">
        <f>AVERAGE(AV267:AV281)</f>
        <v>84.885343968095668</v>
      </c>
    </row>
    <row r="268" spans="2:50" hidden="1">
      <c r="B268" s="456"/>
      <c r="C268" s="95">
        <f t="shared" ref="C268:C281" si="228">C248</f>
        <v>2</v>
      </c>
      <c r="D268" s="95"/>
      <c r="E268" s="95"/>
      <c r="F268" s="95"/>
      <c r="G268" s="177"/>
      <c r="H268" s="447"/>
      <c r="I268" s="153" t="str">
        <f t="shared" si="227"/>
        <v/>
      </c>
      <c r="J268" s="153" t="str">
        <f t="shared" si="227"/>
        <v/>
      </c>
      <c r="K268" s="154" t="str">
        <f t="shared" si="227"/>
        <v/>
      </c>
      <c r="L268" s="458"/>
      <c r="M268" s="153" t="str">
        <f t="shared" ref="M268:M281" si="229">IFERROR(RANK(K268, K$267:K$281),"")</f>
        <v/>
      </c>
      <c r="N268" s="448"/>
      <c r="O268" s="448"/>
      <c r="P268" s="95"/>
      <c r="Q268" s="95"/>
      <c r="R268" s="177" t="str">
        <f t="shared" ref="R268:R281" si="230">IFERROR(Q268/P268,"")</f>
        <v/>
      </c>
      <c r="S268" s="95" t="str">
        <f t="shared" ref="S268:S281" si="231">IFERROR(RANK(R268, R$267:R$281),"")</f>
        <v/>
      </c>
      <c r="T268" s="447"/>
      <c r="U268" s="95"/>
      <c r="V268" s="95"/>
      <c r="W268" s="177" t="str">
        <f t="shared" ref="W268:W281" si="232">IFERROR(V268/U268,"")</f>
        <v/>
      </c>
      <c r="X268" s="95" t="str">
        <f t="shared" ref="X268:X281" si="233">IFERROR(RANK(W268, W$267:W$281),"")</f>
        <v/>
      </c>
      <c r="Y268" s="447"/>
      <c r="Z268" s="95"/>
      <c r="AA268" s="95"/>
      <c r="AB268" s="177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47"/>
      <c r="AE268" s="95"/>
      <c r="AF268" s="95"/>
      <c r="AG268" s="177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47"/>
      <c r="AJ268" s="95"/>
      <c r="AK268" s="95"/>
      <c r="AL268" s="177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47"/>
      <c r="AO268" s="95"/>
      <c r="AP268" s="95"/>
      <c r="AQ268" s="177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47"/>
      <c r="AT268" s="95"/>
      <c r="AU268" s="95"/>
      <c r="AV268" s="177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47"/>
    </row>
    <row r="269" spans="2:50" hidden="1">
      <c r="B269" s="456"/>
      <c r="C269" s="95">
        <f t="shared" si="228"/>
        <v>3</v>
      </c>
      <c r="D269" s="95"/>
      <c r="E269" s="95"/>
      <c r="F269" s="95"/>
      <c r="G269" s="177"/>
      <c r="H269" s="447"/>
      <c r="I269" s="153" t="str">
        <f t="shared" si="227"/>
        <v/>
      </c>
      <c r="J269" s="153" t="str">
        <f t="shared" si="227"/>
        <v/>
      </c>
      <c r="K269" s="154" t="str">
        <f t="shared" si="227"/>
        <v/>
      </c>
      <c r="L269" s="458"/>
      <c r="M269" s="153" t="str">
        <f t="shared" si="229"/>
        <v/>
      </c>
      <c r="N269" s="448"/>
      <c r="O269" s="448"/>
      <c r="P269" s="95"/>
      <c r="Q269" s="95"/>
      <c r="R269" s="177" t="str">
        <f t="shared" si="230"/>
        <v/>
      </c>
      <c r="S269" s="95" t="str">
        <f t="shared" si="231"/>
        <v/>
      </c>
      <c r="T269" s="447"/>
      <c r="U269" s="95"/>
      <c r="V269" s="95"/>
      <c r="W269" s="177" t="str">
        <f t="shared" si="232"/>
        <v/>
      </c>
      <c r="X269" s="95" t="str">
        <f t="shared" si="233"/>
        <v/>
      </c>
      <c r="Y269" s="447"/>
      <c r="Z269" s="95"/>
      <c r="AA269" s="95"/>
      <c r="AB269" s="177" t="str">
        <f t="shared" si="234"/>
        <v/>
      </c>
      <c r="AC269" s="95" t="str">
        <f t="shared" si="235"/>
        <v/>
      </c>
      <c r="AD269" s="447"/>
      <c r="AE269" s="95"/>
      <c r="AF269" s="95"/>
      <c r="AG269" s="177" t="str">
        <f t="shared" si="236"/>
        <v/>
      </c>
      <c r="AH269" s="95" t="str">
        <f t="shared" si="237"/>
        <v/>
      </c>
      <c r="AI269" s="447"/>
      <c r="AJ269" s="95"/>
      <c r="AK269" s="95"/>
      <c r="AL269" s="177" t="str">
        <f t="shared" si="238"/>
        <v/>
      </c>
      <c r="AM269" s="95" t="str">
        <f t="shared" si="239"/>
        <v/>
      </c>
      <c r="AN269" s="447"/>
      <c r="AO269" s="95"/>
      <c r="AP269" s="95"/>
      <c r="AQ269" s="177" t="str">
        <f t="shared" si="240"/>
        <v/>
      </c>
      <c r="AR269" s="95" t="str">
        <f t="shared" si="241"/>
        <v/>
      </c>
      <c r="AS269" s="447"/>
      <c r="AT269" s="95"/>
      <c r="AU269" s="95"/>
      <c r="AV269" s="177" t="str">
        <f t="shared" si="242"/>
        <v/>
      </c>
      <c r="AW269" s="95" t="str">
        <f t="shared" si="243"/>
        <v/>
      </c>
      <c r="AX269" s="447"/>
    </row>
    <row r="270" spans="2:50" hidden="1">
      <c r="B270" s="456"/>
      <c r="C270" s="95">
        <f t="shared" si="228"/>
        <v>4</v>
      </c>
      <c r="D270" s="95"/>
      <c r="E270" s="95"/>
      <c r="F270" s="95"/>
      <c r="G270" s="177"/>
      <c r="H270" s="447"/>
      <c r="I270" s="153" t="str">
        <f>IFERROR(AVERAGE(P270,U270,Z270,AE270,AJ270,AO270,AT270),"")</f>
        <v/>
      </c>
      <c r="J270" s="153" t="str">
        <f>IFERROR(AVERAGE(Q270,V270,AA270,AF270,AK270,AP270,AU270),"")</f>
        <v/>
      </c>
      <c r="K270" s="154" t="str">
        <f>IFERROR(AVERAGE(R270,W270,AB270,AG270,AL270,AQ270,AV270),"")</f>
        <v/>
      </c>
      <c r="L270" s="458"/>
      <c r="M270" s="153" t="str">
        <f t="shared" si="229"/>
        <v/>
      </c>
      <c r="N270" s="448"/>
      <c r="O270" s="448"/>
      <c r="P270" s="95"/>
      <c r="Q270" s="95"/>
      <c r="R270" s="177" t="str">
        <f t="shared" si="230"/>
        <v/>
      </c>
      <c r="S270" s="95" t="str">
        <f t="shared" si="231"/>
        <v/>
      </c>
      <c r="T270" s="447"/>
      <c r="U270" s="95"/>
      <c r="V270" s="95"/>
      <c r="W270" s="177" t="str">
        <f t="shared" si="232"/>
        <v/>
      </c>
      <c r="X270" s="95" t="str">
        <f t="shared" si="233"/>
        <v/>
      </c>
      <c r="Y270" s="447"/>
      <c r="Z270" s="95"/>
      <c r="AA270" s="95"/>
      <c r="AB270" s="177" t="str">
        <f t="shared" si="234"/>
        <v/>
      </c>
      <c r="AC270" s="95" t="str">
        <f t="shared" si="235"/>
        <v/>
      </c>
      <c r="AD270" s="447"/>
      <c r="AE270" s="95"/>
      <c r="AF270" s="95"/>
      <c r="AG270" s="177" t="str">
        <f t="shared" si="236"/>
        <v/>
      </c>
      <c r="AH270" s="95" t="str">
        <f t="shared" si="237"/>
        <v/>
      </c>
      <c r="AI270" s="447"/>
      <c r="AJ270" s="95"/>
      <c r="AK270" s="95"/>
      <c r="AL270" s="177" t="str">
        <f t="shared" si="238"/>
        <v/>
      </c>
      <c r="AM270" s="95" t="str">
        <f t="shared" si="239"/>
        <v/>
      </c>
      <c r="AN270" s="447"/>
      <c r="AO270" s="95"/>
      <c r="AP270" s="95"/>
      <c r="AQ270" s="177" t="str">
        <f t="shared" si="240"/>
        <v/>
      </c>
      <c r="AR270" s="95" t="str">
        <f t="shared" si="241"/>
        <v/>
      </c>
      <c r="AS270" s="447"/>
      <c r="AT270" s="95"/>
      <c r="AU270" s="95"/>
      <c r="AV270" s="177" t="str">
        <f t="shared" si="242"/>
        <v/>
      </c>
      <c r="AW270" s="95" t="str">
        <f t="shared" si="243"/>
        <v/>
      </c>
      <c r="AX270" s="447"/>
    </row>
    <row r="271" spans="2:50" hidden="1">
      <c r="B271" s="456"/>
      <c r="C271" s="95">
        <f t="shared" si="228"/>
        <v>5</v>
      </c>
      <c r="D271" s="95"/>
      <c r="E271" s="95"/>
      <c r="F271" s="95"/>
      <c r="G271" s="177"/>
      <c r="H271" s="447"/>
      <c r="I271" s="153" t="str">
        <f t="shared" ref="I271:K281" si="244">IFERROR(AVERAGE(P271,U271,Z271,AE271,AJ271,AO271,AT271),"")</f>
        <v/>
      </c>
      <c r="J271" s="153" t="str">
        <f t="shared" si="244"/>
        <v/>
      </c>
      <c r="K271" s="154" t="str">
        <f t="shared" si="244"/>
        <v/>
      </c>
      <c r="L271" s="458"/>
      <c r="M271" s="153" t="str">
        <f t="shared" si="229"/>
        <v/>
      </c>
      <c r="N271" s="448"/>
      <c r="O271" s="448"/>
      <c r="P271" s="95"/>
      <c r="Q271" s="95"/>
      <c r="R271" s="177" t="str">
        <f t="shared" si="230"/>
        <v/>
      </c>
      <c r="S271" s="95" t="str">
        <f t="shared" si="231"/>
        <v/>
      </c>
      <c r="T271" s="447"/>
      <c r="U271" s="95"/>
      <c r="V271" s="95"/>
      <c r="W271" s="177" t="str">
        <f t="shared" si="232"/>
        <v/>
      </c>
      <c r="X271" s="95" t="str">
        <f t="shared" si="233"/>
        <v/>
      </c>
      <c r="Y271" s="447"/>
      <c r="Z271" s="95"/>
      <c r="AA271" s="95"/>
      <c r="AB271" s="177" t="str">
        <f t="shared" si="234"/>
        <v/>
      </c>
      <c r="AC271" s="95" t="str">
        <f t="shared" si="235"/>
        <v/>
      </c>
      <c r="AD271" s="447"/>
      <c r="AE271" s="95"/>
      <c r="AF271" s="95"/>
      <c r="AG271" s="177" t="str">
        <f t="shared" si="236"/>
        <v/>
      </c>
      <c r="AH271" s="95" t="str">
        <f t="shared" si="237"/>
        <v/>
      </c>
      <c r="AI271" s="447"/>
      <c r="AJ271" s="95"/>
      <c r="AK271" s="95"/>
      <c r="AL271" s="177" t="str">
        <f t="shared" si="238"/>
        <v/>
      </c>
      <c r="AM271" s="95" t="str">
        <f t="shared" si="239"/>
        <v/>
      </c>
      <c r="AN271" s="447"/>
      <c r="AO271" s="95"/>
      <c r="AP271" s="95"/>
      <c r="AQ271" s="177" t="str">
        <f t="shared" si="240"/>
        <v/>
      </c>
      <c r="AR271" s="95" t="str">
        <f t="shared" si="241"/>
        <v/>
      </c>
      <c r="AS271" s="447"/>
      <c r="AT271" s="95"/>
      <c r="AU271" s="95"/>
      <c r="AV271" s="177" t="str">
        <f t="shared" si="242"/>
        <v/>
      </c>
      <c r="AW271" s="95" t="str">
        <f t="shared" si="243"/>
        <v/>
      </c>
      <c r="AX271" s="447"/>
    </row>
    <row r="272" spans="2:50" hidden="1">
      <c r="B272" s="456"/>
      <c r="C272" s="95">
        <f t="shared" si="228"/>
        <v>6</v>
      </c>
      <c r="D272" s="95"/>
      <c r="E272" s="95"/>
      <c r="F272" s="95"/>
      <c r="G272" s="177"/>
      <c r="H272" s="447"/>
      <c r="I272" s="153" t="str">
        <f t="shared" si="244"/>
        <v/>
      </c>
      <c r="J272" s="153" t="str">
        <f t="shared" si="244"/>
        <v/>
      </c>
      <c r="K272" s="154" t="str">
        <f t="shared" si="244"/>
        <v/>
      </c>
      <c r="L272" s="458"/>
      <c r="M272" s="153" t="str">
        <f t="shared" si="229"/>
        <v/>
      </c>
      <c r="N272" s="448"/>
      <c r="O272" s="448"/>
      <c r="P272" s="95"/>
      <c r="Q272" s="95"/>
      <c r="R272" s="177" t="str">
        <f t="shared" si="230"/>
        <v/>
      </c>
      <c r="S272" s="95" t="str">
        <f t="shared" si="231"/>
        <v/>
      </c>
      <c r="T272" s="447"/>
      <c r="U272" s="95"/>
      <c r="V272" s="95"/>
      <c r="W272" s="177" t="str">
        <f t="shared" si="232"/>
        <v/>
      </c>
      <c r="X272" s="95" t="str">
        <f t="shared" si="233"/>
        <v/>
      </c>
      <c r="Y272" s="447"/>
      <c r="Z272" s="95"/>
      <c r="AA272" s="95"/>
      <c r="AB272" s="177" t="str">
        <f t="shared" si="234"/>
        <v/>
      </c>
      <c r="AC272" s="95" t="str">
        <f t="shared" si="235"/>
        <v/>
      </c>
      <c r="AD272" s="447"/>
      <c r="AE272" s="95"/>
      <c r="AF272" s="95"/>
      <c r="AG272" s="177" t="str">
        <f t="shared" si="236"/>
        <v/>
      </c>
      <c r="AH272" s="95" t="str">
        <f t="shared" si="237"/>
        <v/>
      </c>
      <c r="AI272" s="447"/>
      <c r="AJ272" s="95"/>
      <c r="AK272" s="95"/>
      <c r="AL272" s="177" t="str">
        <f t="shared" si="238"/>
        <v/>
      </c>
      <c r="AM272" s="95" t="str">
        <f t="shared" si="239"/>
        <v/>
      </c>
      <c r="AN272" s="447"/>
      <c r="AO272" s="95"/>
      <c r="AP272" s="95"/>
      <c r="AQ272" s="177" t="str">
        <f t="shared" si="240"/>
        <v/>
      </c>
      <c r="AR272" s="95" t="str">
        <f t="shared" si="241"/>
        <v/>
      </c>
      <c r="AS272" s="447"/>
      <c r="AT272" s="95"/>
      <c r="AU272" s="95"/>
      <c r="AV272" s="177" t="str">
        <f t="shared" si="242"/>
        <v/>
      </c>
      <c r="AW272" s="95" t="str">
        <f t="shared" si="243"/>
        <v/>
      </c>
      <c r="AX272" s="447"/>
    </row>
    <row r="273" spans="2:50" hidden="1">
      <c r="B273" s="456"/>
      <c r="C273" s="95">
        <f t="shared" si="228"/>
        <v>7</v>
      </c>
      <c r="D273" s="95"/>
      <c r="E273" s="95"/>
      <c r="F273" s="95"/>
      <c r="G273" s="177"/>
      <c r="H273" s="447"/>
      <c r="I273" s="153" t="str">
        <f t="shared" si="244"/>
        <v/>
      </c>
      <c r="J273" s="153" t="str">
        <f t="shared" si="244"/>
        <v/>
      </c>
      <c r="K273" s="154" t="str">
        <f t="shared" si="244"/>
        <v/>
      </c>
      <c r="L273" s="458"/>
      <c r="M273" s="153" t="str">
        <f t="shared" si="229"/>
        <v/>
      </c>
      <c r="N273" s="448"/>
      <c r="O273" s="448"/>
      <c r="P273" s="95"/>
      <c r="Q273" s="95"/>
      <c r="R273" s="177" t="str">
        <f t="shared" si="230"/>
        <v/>
      </c>
      <c r="S273" s="95" t="str">
        <f t="shared" si="231"/>
        <v/>
      </c>
      <c r="T273" s="447"/>
      <c r="U273" s="95"/>
      <c r="V273" s="95"/>
      <c r="W273" s="177" t="str">
        <f t="shared" si="232"/>
        <v/>
      </c>
      <c r="X273" s="95" t="str">
        <f t="shared" si="233"/>
        <v/>
      </c>
      <c r="Y273" s="447"/>
      <c r="Z273" s="95"/>
      <c r="AA273" s="95"/>
      <c r="AB273" s="177" t="str">
        <f t="shared" si="234"/>
        <v/>
      </c>
      <c r="AC273" s="95" t="str">
        <f t="shared" si="235"/>
        <v/>
      </c>
      <c r="AD273" s="447"/>
      <c r="AE273" s="95"/>
      <c r="AF273" s="95"/>
      <c r="AG273" s="177" t="str">
        <f t="shared" si="236"/>
        <v/>
      </c>
      <c r="AH273" s="95" t="str">
        <f t="shared" si="237"/>
        <v/>
      </c>
      <c r="AI273" s="447"/>
      <c r="AJ273" s="95"/>
      <c r="AK273" s="95"/>
      <c r="AL273" s="177" t="str">
        <f t="shared" si="238"/>
        <v/>
      </c>
      <c r="AM273" s="95" t="str">
        <f t="shared" si="239"/>
        <v/>
      </c>
      <c r="AN273" s="447"/>
      <c r="AO273" s="95"/>
      <c r="AP273" s="95"/>
      <c r="AQ273" s="177" t="str">
        <f t="shared" si="240"/>
        <v/>
      </c>
      <c r="AR273" s="95" t="str">
        <f t="shared" si="241"/>
        <v/>
      </c>
      <c r="AS273" s="447"/>
      <c r="AT273" s="95"/>
      <c r="AU273" s="95"/>
      <c r="AV273" s="177" t="str">
        <f t="shared" si="242"/>
        <v/>
      </c>
      <c r="AW273" s="95" t="str">
        <f t="shared" si="243"/>
        <v/>
      </c>
      <c r="AX273" s="447"/>
    </row>
    <row r="274" spans="2:50" hidden="1">
      <c r="B274" s="456"/>
      <c r="C274" s="95">
        <f t="shared" si="228"/>
        <v>8</v>
      </c>
      <c r="D274" s="95"/>
      <c r="E274" s="95"/>
      <c r="F274" s="95"/>
      <c r="G274" s="177"/>
      <c r="H274" s="447"/>
      <c r="I274" s="153" t="str">
        <f t="shared" si="244"/>
        <v/>
      </c>
      <c r="J274" s="153" t="str">
        <f t="shared" si="244"/>
        <v/>
      </c>
      <c r="K274" s="154" t="str">
        <f t="shared" si="244"/>
        <v/>
      </c>
      <c r="L274" s="458"/>
      <c r="M274" s="153" t="str">
        <f t="shared" si="229"/>
        <v/>
      </c>
      <c r="N274" s="448"/>
      <c r="O274" s="448"/>
      <c r="P274" s="95"/>
      <c r="Q274" s="95"/>
      <c r="R274" s="177" t="str">
        <f t="shared" si="230"/>
        <v/>
      </c>
      <c r="S274" s="95" t="str">
        <f t="shared" si="231"/>
        <v/>
      </c>
      <c r="T274" s="447"/>
      <c r="U274" s="95"/>
      <c r="V274" s="95"/>
      <c r="W274" s="177" t="str">
        <f t="shared" si="232"/>
        <v/>
      </c>
      <c r="X274" s="95" t="str">
        <f t="shared" si="233"/>
        <v/>
      </c>
      <c r="Y274" s="447"/>
      <c r="Z274" s="95"/>
      <c r="AA274" s="95"/>
      <c r="AB274" s="177" t="str">
        <f t="shared" si="234"/>
        <v/>
      </c>
      <c r="AC274" s="95" t="str">
        <f t="shared" si="235"/>
        <v/>
      </c>
      <c r="AD274" s="447"/>
      <c r="AE274" s="95"/>
      <c r="AF274" s="95"/>
      <c r="AG274" s="177" t="str">
        <f t="shared" si="236"/>
        <v/>
      </c>
      <c r="AH274" s="95" t="str">
        <f t="shared" si="237"/>
        <v/>
      </c>
      <c r="AI274" s="447"/>
      <c r="AJ274" s="95"/>
      <c r="AK274" s="95"/>
      <c r="AL274" s="177" t="str">
        <f t="shared" si="238"/>
        <v/>
      </c>
      <c r="AM274" s="95" t="str">
        <f t="shared" si="239"/>
        <v/>
      </c>
      <c r="AN274" s="447"/>
      <c r="AO274" s="95"/>
      <c r="AP274" s="95"/>
      <c r="AQ274" s="177" t="str">
        <f t="shared" si="240"/>
        <v/>
      </c>
      <c r="AR274" s="95" t="str">
        <f t="shared" si="241"/>
        <v/>
      </c>
      <c r="AS274" s="447"/>
      <c r="AT274" s="95"/>
      <c r="AU274" s="95"/>
      <c r="AV274" s="177" t="str">
        <f t="shared" si="242"/>
        <v/>
      </c>
      <c r="AW274" s="95" t="str">
        <f t="shared" si="243"/>
        <v/>
      </c>
      <c r="AX274" s="447"/>
    </row>
    <row r="275" spans="2:50" hidden="1">
      <c r="B275" s="456"/>
      <c r="C275" s="95">
        <f t="shared" si="228"/>
        <v>9</v>
      </c>
      <c r="D275" s="95"/>
      <c r="E275" s="95"/>
      <c r="F275" s="95"/>
      <c r="G275" s="177"/>
      <c r="H275" s="447"/>
      <c r="I275" s="153" t="str">
        <f t="shared" si="244"/>
        <v/>
      </c>
      <c r="J275" s="153" t="str">
        <f t="shared" si="244"/>
        <v/>
      </c>
      <c r="K275" s="154" t="str">
        <f t="shared" si="244"/>
        <v/>
      </c>
      <c r="L275" s="458"/>
      <c r="M275" s="153" t="str">
        <f t="shared" si="229"/>
        <v/>
      </c>
      <c r="N275" s="448"/>
      <c r="O275" s="448"/>
      <c r="P275" s="95"/>
      <c r="Q275" s="95"/>
      <c r="R275" s="177" t="str">
        <f t="shared" si="230"/>
        <v/>
      </c>
      <c r="S275" s="95" t="str">
        <f t="shared" si="231"/>
        <v/>
      </c>
      <c r="T275" s="447"/>
      <c r="U275" s="95"/>
      <c r="V275" s="95"/>
      <c r="W275" s="177" t="str">
        <f t="shared" si="232"/>
        <v/>
      </c>
      <c r="X275" s="95" t="str">
        <f t="shared" si="233"/>
        <v/>
      </c>
      <c r="Y275" s="447"/>
      <c r="Z275" s="95"/>
      <c r="AA275" s="95"/>
      <c r="AB275" s="177" t="str">
        <f t="shared" si="234"/>
        <v/>
      </c>
      <c r="AC275" s="95" t="str">
        <f t="shared" si="235"/>
        <v/>
      </c>
      <c r="AD275" s="447"/>
      <c r="AE275" s="95"/>
      <c r="AF275" s="95"/>
      <c r="AG275" s="177" t="str">
        <f t="shared" si="236"/>
        <v/>
      </c>
      <c r="AH275" s="95" t="str">
        <f t="shared" si="237"/>
        <v/>
      </c>
      <c r="AI275" s="447"/>
      <c r="AJ275" s="95"/>
      <c r="AK275" s="95"/>
      <c r="AL275" s="177" t="str">
        <f t="shared" si="238"/>
        <v/>
      </c>
      <c r="AM275" s="95" t="str">
        <f t="shared" si="239"/>
        <v/>
      </c>
      <c r="AN275" s="447"/>
      <c r="AO275" s="95"/>
      <c r="AP275" s="95"/>
      <c r="AQ275" s="177" t="str">
        <f t="shared" si="240"/>
        <v/>
      </c>
      <c r="AR275" s="95" t="str">
        <f t="shared" si="241"/>
        <v/>
      </c>
      <c r="AS275" s="447"/>
      <c r="AT275" s="95"/>
      <c r="AU275" s="95"/>
      <c r="AV275" s="177" t="str">
        <f t="shared" si="242"/>
        <v/>
      </c>
      <c r="AW275" s="95" t="str">
        <f t="shared" si="243"/>
        <v/>
      </c>
      <c r="AX275" s="447"/>
    </row>
    <row r="276" spans="2:50" hidden="1">
      <c r="B276" s="456"/>
      <c r="C276" s="95">
        <f t="shared" si="228"/>
        <v>10</v>
      </c>
      <c r="D276" s="95"/>
      <c r="E276" s="95"/>
      <c r="F276" s="95"/>
      <c r="G276" s="177"/>
      <c r="H276" s="447"/>
      <c r="I276" s="153" t="str">
        <f t="shared" si="244"/>
        <v/>
      </c>
      <c r="J276" s="153" t="str">
        <f t="shared" si="244"/>
        <v/>
      </c>
      <c r="K276" s="154" t="str">
        <f t="shared" si="244"/>
        <v/>
      </c>
      <c r="L276" s="458"/>
      <c r="M276" s="153" t="str">
        <f t="shared" si="229"/>
        <v/>
      </c>
      <c r="N276" s="448"/>
      <c r="O276" s="448"/>
      <c r="P276" s="95"/>
      <c r="Q276" s="95"/>
      <c r="R276" s="177" t="str">
        <f t="shared" si="230"/>
        <v/>
      </c>
      <c r="S276" s="95" t="str">
        <f t="shared" si="231"/>
        <v/>
      </c>
      <c r="T276" s="447"/>
      <c r="U276" s="95"/>
      <c r="V276" s="95"/>
      <c r="W276" s="177" t="str">
        <f t="shared" si="232"/>
        <v/>
      </c>
      <c r="X276" s="95" t="str">
        <f t="shared" si="233"/>
        <v/>
      </c>
      <c r="Y276" s="447"/>
      <c r="Z276" s="95"/>
      <c r="AA276" s="95"/>
      <c r="AB276" s="177" t="str">
        <f t="shared" si="234"/>
        <v/>
      </c>
      <c r="AC276" s="95" t="str">
        <f t="shared" si="235"/>
        <v/>
      </c>
      <c r="AD276" s="447"/>
      <c r="AE276" s="95"/>
      <c r="AF276" s="95"/>
      <c r="AG276" s="177" t="str">
        <f t="shared" si="236"/>
        <v/>
      </c>
      <c r="AH276" s="95" t="str">
        <f t="shared" si="237"/>
        <v/>
      </c>
      <c r="AI276" s="447"/>
      <c r="AJ276" s="95"/>
      <c r="AK276" s="95"/>
      <c r="AL276" s="177" t="str">
        <f t="shared" si="238"/>
        <v/>
      </c>
      <c r="AM276" s="95" t="str">
        <f t="shared" si="239"/>
        <v/>
      </c>
      <c r="AN276" s="447"/>
      <c r="AO276" s="95"/>
      <c r="AP276" s="95"/>
      <c r="AQ276" s="177" t="str">
        <f t="shared" si="240"/>
        <v/>
      </c>
      <c r="AR276" s="95" t="str">
        <f t="shared" si="241"/>
        <v/>
      </c>
      <c r="AS276" s="447"/>
      <c r="AT276" s="95"/>
      <c r="AU276" s="95"/>
      <c r="AV276" s="177" t="str">
        <f t="shared" si="242"/>
        <v/>
      </c>
      <c r="AW276" s="95" t="str">
        <f t="shared" si="243"/>
        <v/>
      </c>
      <c r="AX276" s="447"/>
    </row>
    <row r="277" spans="2:50" hidden="1">
      <c r="B277" s="456"/>
      <c r="C277" s="95">
        <f t="shared" si="228"/>
        <v>11</v>
      </c>
      <c r="D277" s="95"/>
      <c r="E277" s="95"/>
      <c r="F277" s="95"/>
      <c r="G277" s="177"/>
      <c r="H277" s="447"/>
      <c r="I277" s="153" t="str">
        <f t="shared" si="244"/>
        <v/>
      </c>
      <c r="J277" s="153" t="str">
        <f t="shared" si="244"/>
        <v/>
      </c>
      <c r="K277" s="154" t="str">
        <f t="shared" si="244"/>
        <v/>
      </c>
      <c r="L277" s="458"/>
      <c r="M277" s="153" t="str">
        <f t="shared" si="229"/>
        <v/>
      </c>
      <c r="N277" s="448"/>
      <c r="O277" s="448"/>
      <c r="P277" s="95"/>
      <c r="Q277" s="95"/>
      <c r="R277" s="177" t="str">
        <f t="shared" si="230"/>
        <v/>
      </c>
      <c r="S277" s="95" t="str">
        <f t="shared" si="231"/>
        <v/>
      </c>
      <c r="T277" s="447"/>
      <c r="U277" s="95"/>
      <c r="V277" s="95"/>
      <c r="W277" s="177" t="str">
        <f t="shared" si="232"/>
        <v/>
      </c>
      <c r="X277" s="95" t="str">
        <f t="shared" si="233"/>
        <v/>
      </c>
      <c r="Y277" s="447"/>
      <c r="Z277" s="95"/>
      <c r="AA277" s="95"/>
      <c r="AB277" s="177" t="str">
        <f t="shared" si="234"/>
        <v/>
      </c>
      <c r="AC277" s="95" t="str">
        <f t="shared" si="235"/>
        <v/>
      </c>
      <c r="AD277" s="447"/>
      <c r="AE277" s="95"/>
      <c r="AF277" s="95"/>
      <c r="AG277" s="177" t="str">
        <f t="shared" si="236"/>
        <v/>
      </c>
      <c r="AH277" s="95" t="str">
        <f t="shared" si="237"/>
        <v/>
      </c>
      <c r="AI277" s="447"/>
      <c r="AJ277" s="95"/>
      <c r="AK277" s="95"/>
      <c r="AL277" s="177" t="str">
        <f t="shared" si="238"/>
        <v/>
      </c>
      <c r="AM277" s="95" t="str">
        <f t="shared" si="239"/>
        <v/>
      </c>
      <c r="AN277" s="447"/>
      <c r="AO277" s="95"/>
      <c r="AP277" s="95"/>
      <c r="AQ277" s="177" t="str">
        <f t="shared" si="240"/>
        <v/>
      </c>
      <c r="AR277" s="95" t="str">
        <f t="shared" si="241"/>
        <v/>
      </c>
      <c r="AS277" s="447"/>
      <c r="AT277" s="95"/>
      <c r="AU277" s="95"/>
      <c r="AV277" s="177" t="str">
        <f t="shared" si="242"/>
        <v/>
      </c>
      <c r="AW277" s="95" t="str">
        <f t="shared" si="243"/>
        <v/>
      </c>
      <c r="AX277" s="447"/>
    </row>
    <row r="278" spans="2:50" hidden="1">
      <c r="B278" s="456"/>
      <c r="C278" s="95">
        <f t="shared" si="228"/>
        <v>12</v>
      </c>
      <c r="D278" s="95"/>
      <c r="E278" s="95"/>
      <c r="F278" s="95"/>
      <c r="G278" s="177"/>
      <c r="H278" s="447"/>
      <c r="I278" s="153" t="str">
        <f t="shared" si="244"/>
        <v/>
      </c>
      <c r="J278" s="153" t="str">
        <f t="shared" si="244"/>
        <v/>
      </c>
      <c r="K278" s="154" t="str">
        <f t="shared" si="244"/>
        <v/>
      </c>
      <c r="L278" s="458"/>
      <c r="M278" s="153" t="str">
        <f t="shared" si="229"/>
        <v/>
      </c>
      <c r="N278" s="448"/>
      <c r="O278" s="448"/>
      <c r="P278" s="95"/>
      <c r="Q278" s="95"/>
      <c r="R278" s="177" t="str">
        <f t="shared" si="230"/>
        <v/>
      </c>
      <c r="S278" s="95" t="str">
        <f t="shared" si="231"/>
        <v/>
      </c>
      <c r="T278" s="447"/>
      <c r="U278" s="95"/>
      <c r="V278" s="95"/>
      <c r="W278" s="177" t="str">
        <f t="shared" si="232"/>
        <v/>
      </c>
      <c r="X278" s="95" t="str">
        <f t="shared" si="233"/>
        <v/>
      </c>
      <c r="Y278" s="447"/>
      <c r="Z278" s="95"/>
      <c r="AA278" s="95"/>
      <c r="AB278" s="177" t="str">
        <f t="shared" si="234"/>
        <v/>
      </c>
      <c r="AC278" s="95" t="str">
        <f t="shared" si="235"/>
        <v/>
      </c>
      <c r="AD278" s="447"/>
      <c r="AE278" s="95"/>
      <c r="AF278" s="95"/>
      <c r="AG278" s="177" t="str">
        <f t="shared" si="236"/>
        <v/>
      </c>
      <c r="AH278" s="95" t="str">
        <f t="shared" si="237"/>
        <v/>
      </c>
      <c r="AI278" s="447"/>
      <c r="AJ278" s="95"/>
      <c r="AK278" s="95"/>
      <c r="AL278" s="177" t="str">
        <f t="shared" si="238"/>
        <v/>
      </c>
      <c r="AM278" s="95" t="str">
        <f t="shared" si="239"/>
        <v/>
      </c>
      <c r="AN278" s="447"/>
      <c r="AO278" s="95"/>
      <c r="AP278" s="95"/>
      <c r="AQ278" s="177" t="str">
        <f t="shared" si="240"/>
        <v/>
      </c>
      <c r="AR278" s="95" t="str">
        <f t="shared" si="241"/>
        <v/>
      </c>
      <c r="AS278" s="447"/>
      <c r="AT278" s="95"/>
      <c r="AU278" s="95"/>
      <c r="AV278" s="177" t="str">
        <f t="shared" si="242"/>
        <v/>
      </c>
      <c r="AW278" s="95" t="str">
        <f t="shared" si="243"/>
        <v/>
      </c>
      <c r="AX278" s="447"/>
    </row>
    <row r="279" spans="2:50" hidden="1">
      <c r="B279" s="456"/>
      <c r="C279" s="95">
        <f t="shared" si="228"/>
        <v>13</v>
      </c>
      <c r="D279" s="95"/>
      <c r="E279" s="95"/>
      <c r="F279" s="95"/>
      <c r="G279" s="177"/>
      <c r="H279" s="447"/>
      <c r="I279" s="153" t="str">
        <f t="shared" si="244"/>
        <v/>
      </c>
      <c r="J279" s="153" t="str">
        <f t="shared" si="244"/>
        <v/>
      </c>
      <c r="K279" s="154" t="str">
        <f t="shared" si="244"/>
        <v/>
      </c>
      <c r="L279" s="458"/>
      <c r="M279" s="153" t="str">
        <f t="shared" si="229"/>
        <v/>
      </c>
      <c r="N279" s="448"/>
      <c r="O279" s="448"/>
      <c r="P279" s="95"/>
      <c r="Q279" s="95"/>
      <c r="R279" s="177" t="str">
        <f t="shared" si="230"/>
        <v/>
      </c>
      <c r="S279" s="95" t="str">
        <f t="shared" si="231"/>
        <v/>
      </c>
      <c r="T279" s="447"/>
      <c r="U279" s="95"/>
      <c r="V279" s="95"/>
      <c r="W279" s="177" t="str">
        <f t="shared" si="232"/>
        <v/>
      </c>
      <c r="X279" s="95" t="str">
        <f t="shared" si="233"/>
        <v/>
      </c>
      <c r="Y279" s="447"/>
      <c r="Z279" s="95"/>
      <c r="AA279" s="95"/>
      <c r="AB279" s="177" t="str">
        <f t="shared" si="234"/>
        <v/>
      </c>
      <c r="AC279" s="95" t="str">
        <f t="shared" si="235"/>
        <v/>
      </c>
      <c r="AD279" s="447"/>
      <c r="AE279" s="95"/>
      <c r="AF279" s="95"/>
      <c r="AG279" s="177" t="str">
        <f t="shared" si="236"/>
        <v/>
      </c>
      <c r="AH279" s="95" t="str">
        <f t="shared" si="237"/>
        <v/>
      </c>
      <c r="AI279" s="447"/>
      <c r="AJ279" s="95"/>
      <c r="AK279" s="95"/>
      <c r="AL279" s="177" t="str">
        <f t="shared" si="238"/>
        <v/>
      </c>
      <c r="AM279" s="95" t="str">
        <f t="shared" si="239"/>
        <v/>
      </c>
      <c r="AN279" s="447"/>
      <c r="AO279" s="95"/>
      <c r="AP279" s="95"/>
      <c r="AQ279" s="177" t="str">
        <f t="shared" si="240"/>
        <v/>
      </c>
      <c r="AR279" s="95" t="str">
        <f t="shared" si="241"/>
        <v/>
      </c>
      <c r="AS279" s="447"/>
      <c r="AT279" s="95"/>
      <c r="AU279" s="95"/>
      <c r="AV279" s="177" t="str">
        <f t="shared" si="242"/>
        <v/>
      </c>
      <c r="AW279" s="95" t="str">
        <f t="shared" si="243"/>
        <v/>
      </c>
      <c r="AX279" s="447"/>
    </row>
    <row r="280" spans="2:50" hidden="1">
      <c r="B280" s="456"/>
      <c r="C280" s="95">
        <f t="shared" si="228"/>
        <v>14</v>
      </c>
      <c r="D280" s="95"/>
      <c r="E280" s="95"/>
      <c r="F280" s="95"/>
      <c r="G280" s="177"/>
      <c r="H280" s="447"/>
      <c r="I280" s="153" t="str">
        <f t="shared" si="244"/>
        <v/>
      </c>
      <c r="J280" s="153" t="str">
        <f t="shared" si="244"/>
        <v/>
      </c>
      <c r="K280" s="154" t="str">
        <f t="shared" si="244"/>
        <v/>
      </c>
      <c r="L280" s="458"/>
      <c r="M280" s="153" t="str">
        <f t="shared" si="229"/>
        <v/>
      </c>
      <c r="N280" s="448"/>
      <c r="O280" s="448"/>
      <c r="P280" s="95"/>
      <c r="Q280" s="95"/>
      <c r="R280" s="177" t="str">
        <f t="shared" si="230"/>
        <v/>
      </c>
      <c r="S280" s="95" t="str">
        <f t="shared" si="231"/>
        <v/>
      </c>
      <c r="T280" s="447"/>
      <c r="U280" s="95"/>
      <c r="V280" s="95"/>
      <c r="W280" s="177" t="str">
        <f t="shared" si="232"/>
        <v/>
      </c>
      <c r="X280" s="95" t="str">
        <f t="shared" si="233"/>
        <v/>
      </c>
      <c r="Y280" s="447"/>
      <c r="Z280" s="95"/>
      <c r="AA280" s="95"/>
      <c r="AB280" s="177" t="str">
        <f t="shared" si="234"/>
        <v/>
      </c>
      <c r="AC280" s="95" t="str">
        <f t="shared" si="235"/>
        <v/>
      </c>
      <c r="AD280" s="447"/>
      <c r="AE280" s="95"/>
      <c r="AF280" s="95"/>
      <c r="AG280" s="177" t="str">
        <f t="shared" si="236"/>
        <v/>
      </c>
      <c r="AH280" s="95" t="str">
        <f t="shared" si="237"/>
        <v/>
      </c>
      <c r="AI280" s="447"/>
      <c r="AJ280" s="95"/>
      <c r="AK280" s="95"/>
      <c r="AL280" s="177" t="str">
        <f t="shared" si="238"/>
        <v/>
      </c>
      <c r="AM280" s="95" t="str">
        <f t="shared" si="239"/>
        <v/>
      </c>
      <c r="AN280" s="447"/>
      <c r="AO280" s="95"/>
      <c r="AP280" s="95"/>
      <c r="AQ280" s="177" t="str">
        <f t="shared" si="240"/>
        <v/>
      </c>
      <c r="AR280" s="95" t="str">
        <f t="shared" si="241"/>
        <v/>
      </c>
      <c r="AS280" s="447"/>
      <c r="AT280" s="95"/>
      <c r="AU280" s="95"/>
      <c r="AV280" s="177" t="str">
        <f t="shared" si="242"/>
        <v/>
      </c>
      <c r="AW280" s="95" t="str">
        <f t="shared" si="243"/>
        <v/>
      </c>
      <c r="AX280" s="447"/>
    </row>
    <row r="281" spans="2:50" hidden="1">
      <c r="B281" s="456"/>
      <c r="C281" s="95">
        <f t="shared" si="228"/>
        <v>15</v>
      </c>
      <c r="D281" s="95"/>
      <c r="E281" s="95"/>
      <c r="F281" s="95"/>
      <c r="G281" s="177"/>
      <c r="H281" s="447"/>
      <c r="I281" s="153" t="str">
        <f t="shared" si="244"/>
        <v/>
      </c>
      <c r="J281" s="153" t="str">
        <f t="shared" si="244"/>
        <v/>
      </c>
      <c r="K281" s="154" t="str">
        <f t="shared" si="244"/>
        <v/>
      </c>
      <c r="L281" s="459"/>
      <c r="M281" s="153" t="str">
        <f t="shared" si="229"/>
        <v/>
      </c>
      <c r="N281" s="448"/>
      <c r="O281" s="448"/>
      <c r="P281" s="95"/>
      <c r="Q281" s="95"/>
      <c r="R281" s="177" t="str">
        <f t="shared" si="230"/>
        <v/>
      </c>
      <c r="S281" s="95" t="str">
        <f t="shared" si="231"/>
        <v/>
      </c>
      <c r="T281" s="447"/>
      <c r="U281" s="95"/>
      <c r="V281" s="95"/>
      <c r="W281" s="177" t="str">
        <f t="shared" si="232"/>
        <v/>
      </c>
      <c r="X281" s="95" t="str">
        <f t="shared" si="233"/>
        <v/>
      </c>
      <c r="Y281" s="447"/>
      <c r="Z281" s="95"/>
      <c r="AA281" s="95"/>
      <c r="AB281" s="177" t="str">
        <f t="shared" si="234"/>
        <v/>
      </c>
      <c r="AC281" s="95" t="str">
        <f t="shared" si="235"/>
        <v/>
      </c>
      <c r="AD281" s="447"/>
      <c r="AE281" s="95"/>
      <c r="AF281" s="95"/>
      <c r="AG281" s="177" t="str">
        <f t="shared" si="236"/>
        <v/>
      </c>
      <c r="AH281" s="95" t="str">
        <f t="shared" si="237"/>
        <v/>
      </c>
      <c r="AI281" s="447"/>
      <c r="AJ281" s="95"/>
      <c r="AK281" s="95"/>
      <c r="AL281" s="177" t="str">
        <f t="shared" si="238"/>
        <v/>
      </c>
      <c r="AM281" s="95" t="str">
        <f t="shared" si="239"/>
        <v/>
      </c>
      <c r="AN281" s="447"/>
      <c r="AO281" s="95"/>
      <c r="AP281" s="95"/>
      <c r="AQ281" s="177" t="str">
        <f t="shared" si="240"/>
        <v/>
      </c>
      <c r="AR281" s="95" t="str">
        <f t="shared" si="241"/>
        <v/>
      </c>
      <c r="AS281" s="447"/>
      <c r="AT281" s="95"/>
      <c r="AU281" s="95"/>
      <c r="AV281" s="177" t="str">
        <f t="shared" si="242"/>
        <v/>
      </c>
      <c r="AW281" s="95" t="str">
        <f t="shared" si="243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48" t="s">
        <v>164</v>
      </c>
      <c r="C287" s="95">
        <f>C267</f>
        <v>1</v>
      </c>
      <c r="D287" s="95" t="s">
        <v>165</v>
      </c>
      <c r="E287" s="95">
        <v>17</v>
      </c>
      <c r="F287" s="95">
        <v>1500</v>
      </c>
      <c r="G287" s="177">
        <f>F287/E287</f>
        <v>88.235294117647058</v>
      </c>
      <c r="H287" s="447">
        <f>AVERAGE(G287:G301)</f>
        <v>88.235294117647058</v>
      </c>
      <c r="I287" s="153">
        <f t="shared" ref="I287:I289" si="245">IFERROR(AVERAGE(P287,U287,Z287,AE287,AJ287,AO287,AT287),"")</f>
        <v>17</v>
      </c>
      <c r="J287" s="153">
        <f t="shared" ref="J287:J289" si="246">IFERROR(AVERAGE(Q287,V287,AA287,AF287,AK287,AP287,AU287),"")</f>
        <v>1440.5208095390383</v>
      </c>
      <c r="K287" s="154">
        <f t="shared" ref="K287:K289" si="247">IFERROR(AVERAGE(R287,W287,AB287,AG287,AL287,AQ287,AV287),"")</f>
        <v>84.736518208178708</v>
      </c>
      <c r="L287" s="457">
        <f>IFERROR(AVERAGE(K287:K301),"-")</f>
        <v>84.736518208178708</v>
      </c>
      <c r="M287" s="153">
        <f>IFERROR(RANK(K287, K$287:K$301),"")</f>
        <v>1</v>
      </c>
      <c r="N287" s="448"/>
      <c r="O287" s="448"/>
      <c r="P287" s="95">
        <v>17</v>
      </c>
      <c r="Q287" s="95">
        <v>1448.421052631578</v>
      </c>
      <c r="R287" s="177">
        <f>IFERROR(Q287/P287,"")</f>
        <v>85.201238390092826</v>
      </c>
      <c r="S287" s="95">
        <f>IFERROR(RANK(R287, R$287:R$301),"")</f>
        <v>1</v>
      </c>
      <c r="T287" s="447">
        <f>AVERAGE(R287:R301)</f>
        <v>85.201238390092826</v>
      </c>
      <c r="U287" s="95">
        <v>17</v>
      </c>
      <c r="V287" s="95">
        <v>1439.9999999999993</v>
      </c>
      <c r="W287" s="177">
        <f>IFERROR(V287/U287,"")</f>
        <v>84.705882352941131</v>
      </c>
      <c r="X287" s="95">
        <f>IFERROR(RANK(W287, W$287:W$301),"")</f>
        <v>1</v>
      </c>
      <c r="Y287" s="447">
        <f>AVERAGE(W287:W301)</f>
        <v>84.705882352941131</v>
      </c>
      <c r="Z287" s="95">
        <v>17</v>
      </c>
      <c r="AA287" s="95">
        <v>1446.3157894736853</v>
      </c>
      <c r="AB287" s="177">
        <f>IFERROR(AA287/Z287,"")</f>
        <v>85.077399380805019</v>
      </c>
      <c r="AC287" s="95">
        <f>IFERROR(RANK(AB287, AB$287:AB$301),"")</f>
        <v>1</v>
      </c>
      <c r="AD287" s="447">
        <f>AVERAGE(AB287:AB301)</f>
        <v>85.077399380805019</v>
      </c>
      <c r="AE287" s="95">
        <v>17</v>
      </c>
      <c r="AF287" s="95">
        <v>1446.7924528301894</v>
      </c>
      <c r="AG287" s="177">
        <f>IFERROR(AF287/AE287,"")</f>
        <v>85.105438401775842</v>
      </c>
      <c r="AH287" s="95">
        <f>IFERROR(RANK(AG287, AG$287:AG$301),"")</f>
        <v>1</v>
      </c>
      <c r="AI287" s="447">
        <f>AVERAGE(AG287:AG301)</f>
        <v>85.105438401775842</v>
      </c>
      <c r="AJ287" s="95">
        <v>17</v>
      </c>
      <c r="AK287" s="95">
        <v>1449.0566037735857</v>
      </c>
      <c r="AL287" s="177">
        <f>IFERROR(AK287/AJ287,"")</f>
        <v>85.238623751387394</v>
      </c>
      <c r="AM287" s="95">
        <f>IFERROR(RANK(AL287, AL$287:AL$301),"")</f>
        <v>1</v>
      </c>
      <c r="AN287" s="447">
        <f>AVERAGE(AL287:AL301)</f>
        <v>85.238623751387394</v>
      </c>
      <c r="AO287" s="95">
        <v>17</v>
      </c>
      <c r="AP287" s="95">
        <v>1427.796610169491</v>
      </c>
      <c r="AQ287" s="177">
        <f>IFERROR(AP287/AO287,"")</f>
        <v>83.988035892322998</v>
      </c>
      <c r="AR287" s="95">
        <f>IFERROR(RANK(AQ287, AQ$287:AQ$301),"")</f>
        <v>1</v>
      </c>
      <c r="AS287" s="447">
        <f>AVERAGE(AQ287:AQ301)</f>
        <v>83.988035892322998</v>
      </c>
      <c r="AT287" s="95">
        <v>17</v>
      </c>
      <c r="AU287" s="95">
        <v>1425.263157894738</v>
      </c>
      <c r="AV287" s="177">
        <f>IFERROR(AU287/AT287,"")</f>
        <v>83.839009287925762</v>
      </c>
      <c r="AW287" s="95">
        <f>IFERROR(RANK(AV287, AV$287:AV$301),"")</f>
        <v>1</v>
      </c>
      <c r="AX287" s="447">
        <f>AVERAGE(AV287:AV301)</f>
        <v>83.839009287925762</v>
      </c>
    </row>
    <row r="288" spans="2:50" hidden="1">
      <c r="B288" s="456"/>
      <c r="C288" s="95">
        <f t="shared" ref="C288:C301" si="248">C268</f>
        <v>2</v>
      </c>
      <c r="D288" s="95"/>
      <c r="E288" s="95"/>
      <c r="F288" s="95"/>
      <c r="G288" s="177"/>
      <c r="H288" s="447"/>
      <c r="I288" s="153" t="str">
        <f t="shared" si="245"/>
        <v/>
      </c>
      <c r="J288" s="153" t="str">
        <f t="shared" si="246"/>
        <v/>
      </c>
      <c r="K288" s="154" t="str">
        <f t="shared" si="247"/>
        <v/>
      </c>
      <c r="L288" s="458"/>
      <c r="M288" s="153" t="str">
        <f t="shared" ref="M288:M301" si="249">IFERROR(RANK(K288, K$287:K$301),"")</f>
        <v/>
      </c>
      <c r="N288" s="448"/>
      <c r="O288" s="448"/>
      <c r="P288" s="95"/>
      <c r="Q288" s="95"/>
      <c r="R288" s="177" t="str">
        <f t="shared" ref="R288:R301" si="250">IFERROR(Q288/P288,"")</f>
        <v/>
      </c>
      <c r="S288" s="95" t="str">
        <f t="shared" ref="S288:S301" si="251">IFERROR(RANK(R288, R$287:R$301),"")</f>
        <v/>
      </c>
      <c r="T288" s="447"/>
      <c r="U288" s="95"/>
      <c r="V288" s="95"/>
      <c r="W288" s="177" t="str">
        <f t="shared" ref="W288:W301" si="252">IFERROR(V288/U288,"")</f>
        <v/>
      </c>
      <c r="X288" s="95" t="str">
        <f t="shared" ref="X288:X301" si="253">IFERROR(RANK(W288, W$287:W$301),"")</f>
        <v/>
      </c>
      <c r="Y288" s="447"/>
      <c r="Z288" s="95"/>
      <c r="AA288" s="95"/>
      <c r="AB288" s="177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47"/>
      <c r="AE288" s="95"/>
      <c r="AF288" s="95"/>
      <c r="AG288" s="177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47"/>
      <c r="AJ288" s="95"/>
      <c r="AK288" s="95"/>
      <c r="AL288" s="177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47"/>
      <c r="AO288" s="95"/>
      <c r="AP288" s="95"/>
      <c r="AQ288" s="177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47"/>
      <c r="AT288" s="95"/>
      <c r="AU288" s="95"/>
      <c r="AV288" s="177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47"/>
    </row>
    <row r="289" spans="2:50" hidden="1">
      <c r="B289" s="456"/>
      <c r="C289" s="95">
        <f t="shared" si="248"/>
        <v>3</v>
      </c>
      <c r="D289" s="95"/>
      <c r="E289" s="95"/>
      <c r="F289" s="95"/>
      <c r="G289" s="177"/>
      <c r="H289" s="447"/>
      <c r="I289" s="153" t="str">
        <f t="shared" si="245"/>
        <v/>
      </c>
      <c r="J289" s="153" t="str">
        <f t="shared" si="246"/>
        <v/>
      </c>
      <c r="K289" s="154" t="str">
        <f t="shared" si="247"/>
        <v/>
      </c>
      <c r="L289" s="458"/>
      <c r="M289" s="153" t="str">
        <f t="shared" si="249"/>
        <v/>
      </c>
      <c r="N289" s="448"/>
      <c r="O289" s="448"/>
      <c r="P289" s="95"/>
      <c r="Q289" s="95"/>
      <c r="R289" s="177" t="str">
        <f t="shared" si="250"/>
        <v/>
      </c>
      <c r="S289" s="95" t="str">
        <f t="shared" si="251"/>
        <v/>
      </c>
      <c r="T289" s="447"/>
      <c r="U289" s="95"/>
      <c r="V289" s="95"/>
      <c r="W289" s="177" t="str">
        <f t="shared" si="252"/>
        <v/>
      </c>
      <c r="X289" s="95" t="str">
        <f t="shared" si="253"/>
        <v/>
      </c>
      <c r="Y289" s="447"/>
      <c r="Z289" s="95"/>
      <c r="AA289" s="95"/>
      <c r="AB289" s="177" t="str">
        <f t="shared" si="254"/>
        <v/>
      </c>
      <c r="AC289" s="95" t="str">
        <f t="shared" si="255"/>
        <v/>
      </c>
      <c r="AD289" s="447"/>
      <c r="AE289" s="95"/>
      <c r="AF289" s="95"/>
      <c r="AG289" s="177" t="str">
        <f t="shared" si="256"/>
        <v/>
      </c>
      <c r="AH289" s="95" t="str">
        <f t="shared" si="257"/>
        <v/>
      </c>
      <c r="AI289" s="447"/>
      <c r="AJ289" s="95"/>
      <c r="AK289" s="95"/>
      <c r="AL289" s="177" t="str">
        <f t="shared" si="258"/>
        <v/>
      </c>
      <c r="AM289" s="95" t="str">
        <f t="shared" si="259"/>
        <v/>
      </c>
      <c r="AN289" s="447"/>
      <c r="AO289" s="95"/>
      <c r="AP289" s="95"/>
      <c r="AQ289" s="177" t="str">
        <f t="shared" si="260"/>
        <v/>
      </c>
      <c r="AR289" s="95" t="str">
        <f t="shared" si="261"/>
        <v/>
      </c>
      <c r="AS289" s="447"/>
      <c r="AT289" s="95"/>
      <c r="AU289" s="95"/>
      <c r="AV289" s="177" t="str">
        <f t="shared" si="262"/>
        <v/>
      </c>
      <c r="AW289" s="95" t="str">
        <f t="shared" si="263"/>
        <v/>
      </c>
      <c r="AX289" s="447"/>
    </row>
    <row r="290" spans="2:50" hidden="1">
      <c r="B290" s="456"/>
      <c r="C290" s="95">
        <f t="shared" si="248"/>
        <v>4</v>
      </c>
      <c r="D290" s="95"/>
      <c r="E290" s="95"/>
      <c r="F290" s="95"/>
      <c r="G290" s="177"/>
      <c r="H290" s="447"/>
      <c r="I290" s="153" t="str">
        <f>IFERROR(AVERAGE(P290,U290,Z290,AE290,AJ290,AO290,AT290),"")</f>
        <v/>
      </c>
      <c r="J290" s="153" t="str">
        <f>IFERROR(AVERAGE(Q290,V290,AA290,AF290,AK290,AP290,AU290),"")</f>
        <v/>
      </c>
      <c r="K290" s="154" t="str">
        <f>IFERROR(AVERAGE(R290,W290,AB290,AG290,AL290,AQ290,AV290),"")</f>
        <v/>
      </c>
      <c r="L290" s="458"/>
      <c r="M290" s="153" t="str">
        <f t="shared" si="249"/>
        <v/>
      </c>
      <c r="N290" s="448"/>
      <c r="O290" s="448"/>
      <c r="P290" s="95"/>
      <c r="Q290" s="95"/>
      <c r="R290" s="177" t="str">
        <f t="shared" si="250"/>
        <v/>
      </c>
      <c r="S290" s="95" t="str">
        <f t="shared" si="251"/>
        <v/>
      </c>
      <c r="T290" s="447"/>
      <c r="U290" s="95"/>
      <c r="V290" s="95"/>
      <c r="W290" s="177" t="str">
        <f t="shared" si="252"/>
        <v/>
      </c>
      <c r="X290" s="95" t="str">
        <f t="shared" si="253"/>
        <v/>
      </c>
      <c r="Y290" s="447"/>
      <c r="Z290" s="95"/>
      <c r="AA290" s="95"/>
      <c r="AB290" s="177" t="str">
        <f t="shared" si="254"/>
        <v/>
      </c>
      <c r="AC290" s="95" t="str">
        <f t="shared" si="255"/>
        <v/>
      </c>
      <c r="AD290" s="447"/>
      <c r="AE290" s="95"/>
      <c r="AF290" s="95"/>
      <c r="AG290" s="177" t="str">
        <f t="shared" si="256"/>
        <v/>
      </c>
      <c r="AH290" s="95" t="str">
        <f t="shared" si="257"/>
        <v/>
      </c>
      <c r="AI290" s="447"/>
      <c r="AJ290" s="95"/>
      <c r="AK290" s="95"/>
      <c r="AL290" s="177" t="str">
        <f t="shared" si="258"/>
        <v/>
      </c>
      <c r="AM290" s="95" t="str">
        <f t="shared" si="259"/>
        <v/>
      </c>
      <c r="AN290" s="447"/>
      <c r="AO290" s="95"/>
      <c r="AP290" s="95"/>
      <c r="AQ290" s="177" t="str">
        <f t="shared" si="260"/>
        <v/>
      </c>
      <c r="AR290" s="95" t="str">
        <f t="shared" si="261"/>
        <v/>
      </c>
      <c r="AS290" s="447"/>
      <c r="AT290" s="95"/>
      <c r="AU290" s="95"/>
      <c r="AV290" s="177" t="str">
        <f t="shared" si="262"/>
        <v/>
      </c>
      <c r="AW290" s="95" t="str">
        <f t="shared" si="263"/>
        <v/>
      </c>
      <c r="AX290" s="447"/>
    </row>
    <row r="291" spans="2:50" hidden="1">
      <c r="B291" s="456"/>
      <c r="C291" s="95">
        <f t="shared" si="248"/>
        <v>5</v>
      </c>
      <c r="D291" s="95"/>
      <c r="E291" s="95"/>
      <c r="F291" s="95"/>
      <c r="G291" s="177"/>
      <c r="H291" s="447"/>
      <c r="I291" s="153" t="str">
        <f t="shared" ref="I291:I301" si="264">IFERROR(AVERAGE(P291,U291,Z291,AE291,AJ291,AO291,AT291),"")</f>
        <v/>
      </c>
      <c r="J291" s="153" t="str">
        <f t="shared" ref="J291:J301" si="265">IFERROR(AVERAGE(Q291,V291,AA291,AF291,AK291,AP291,AU291),"")</f>
        <v/>
      </c>
      <c r="K291" s="154" t="str">
        <f t="shared" ref="K291:K301" si="266">IFERROR(AVERAGE(R291,W291,AB291,AG291,AL291,AQ291,AV291),"")</f>
        <v/>
      </c>
      <c r="L291" s="458"/>
      <c r="M291" s="153" t="str">
        <f t="shared" si="249"/>
        <v/>
      </c>
      <c r="N291" s="448"/>
      <c r="O291" s="448"/>
      <c r="P291" s="95"/>
      <c r="Q291" s="95"/>
      <c r="R291" s="177" t="str">
        <f t="shared" si="250"/>
        <v/>
      </c>
      <c r="S291" s="95" t="str">
        <f t="shared" si="251"/>
        <v/>
      </c>
      <c r="T291" s="447"/>
      <c r="U291" s="95"/>
      <c r="V291" s="95"/>
      <c r="W291" s="177" t="str">
        <f t="shared" si="252"/>
        <v/>
      </c>
      <c r="X291" s="95" t="str">
        <f t="shared" si="253"/>
        <v/>
      </c>
      <c r="Y291" s="447"/>
      <c r="Z291" s="95"/>
      <c r="AA291" s="95"/>
      <c r="AB291" s="177" t="str">
        <f t="shared" si="254"/>
        <v/>
      </c>
      <c r="AC291" s="95" t="str">
        <f t="shared" si="255"/>
        <v/>
      </c>
      <c r="AD291" s="447"/>
      <c r="AE291" s="95"/>
      <c r="AF291" s="95"/>
      <c r="AG291" s="177" t="str">
        <f t="shared" si="256"/>
        <v/>
      </c>
      <c r="AH291" s="95" t="str">
        <f t="shared" si="257"/>
        <v/>
      </c>
      <c r="AI291" s="447"/>
      <c r="AJ291" s="95"/>
      <c r="AK291" s="95"/>
      <c r="AL291" s="177" t="str">
        <f t="shared" si="258"/>
        <v/>
      </c>
      <c r="AM291" s="95" t="str">
        <f t="shared" si="259"/>
        <v/>
      </c>
      <c r="AN291" s="447"/>
      <c r="AO291" s="95"/>
      <c r="AP291" s="95"/>
      <c r="AQ291" s="177" t="str">
        <f t="shared" si="260"/>
        <v/>
      </c>
      <c r="AR291" s="95" t="str">
        <f t="shared" si="261"/>
        <v/>
      </c>
      <c r="AS291" s="447"/>
      <c r="AT291" s="95"/>
      <c r="AU291" s="95"/>
      <c r="AV291" s="177" t="str">
        <f t="shared" si="262"/>
        <v/>
      </c>
      <c r="AW291" s="95" t="str">
        <f t="shared" si="263"/>
        <v/>
      </c>
      <c r="AX291" s="447"/>
    </row>
    <row r="292" spans="2:50" hidden="1">
      <c r="B292" s="456"/>
      <c r="C292" s="95">
        <f t="shared" si="248"/>
        <v>6</v>
      </c>
      <c r="D292" s="95"/>
      <c r="E292" s="95"/>
      <c r="F292" s="95"/>
      <c r="G292" s="177"/>
      <c r="H292" s="447"/>
      <c r="I292" s="153" t="str">
        <f t="shared" si="264"/>
        <v/>
      </c>
      <c r="J292" s="153" t="str">
        <f t="shared" si="265"/>
        <v/>
      </c>
      <c r="K292" s="154" t="str">
        <f t="shared" si="266"/>
        <v/>
      </c>
      <c r="L292" s="458"/>
      <c r="M292" s="153" t="str">
        <f t="shared" si="249"/>
        <v/>
      </c>
      <c r="N292" s="448"/>
      <c r="O292" s="448"/>
      <c r="P292" s="95"/>
      <c r="Q292" s="95"/>
      <c r="R292" s="177" t="str">
        <f t="shared" si="250"/>
        <v/>
      </c>
      <c r="S292" s="95" t="str">
        <f t="shared" si="251"/>
        <v/>
      </c>
      <c r="T292" s="447"/>
      <c r="U292" s="95"/>
      <c r="V292" s="95"/>
      <c r="W292" s="177" t="str">
        <f t="shared" si="252"/>
        <v/>
      </c>
      <c r="X292" s="95" t="str">
        <f t="shared" si="253"/>
        <v/>
      </c>
      <c r="Y292" s="447"/>
      <c r="Z292" s="95"/>
      <c r="AA292" s="95"/>
      <c r="AB292" s="177" t="str">
        <f t="shared" si="254"/>
        <v/>
      </c>
      <c r="AC292" s="95" t="str">
        <f t="shared" si="255"/>
        <v/>
      </c>
      <c r="AD292" s="447"/>
      <c r="AE292" s="95"/>
      <c r="AF292" s="95"/>
      <c r="AG292" s="177" t="str">
        <f t="shared" si="256"/>
        <v/>
      </c>
      <c r="AH292" s="95" t="str">
        <f t="shared" si="257"/>
        <v/>
      </c>
      <c r="AI292" s="447"/>
      <c r="AJ292" s="95"/>
      <c r="AK292" s="95"/>
      <c r="AL292" s="177" t="str">
        <f t="shared" si="258"/>
        <v/>
      </c>
      <c r="AM292" s="95" t="str">
        <f t="shared" si="259"/>
        <v/>
      </c>
      <c r="AN292" s="447"/>
      <c r="AO292" s="95"/>
      <c r="AP292" s="95"/>
      <c r="AQ292" s="177" t="str">
        <f t="shared" si="260"/>
        <v/>
      </c>
      <c r="AR292" s="95" t="str">
        <f t="shared" si="261"/>
        <v/>
      </c>
      <c r="AS292" s="447"/>
      <c r="AT292" s="95"/>
      <c r="AU292" s="95"/>
      <c r="AV292" s="177" t="str">
        <f t="shared" si="262"/>
        <v/>
      </c>
      <c r="AW292" s="95" t="str">
        <f t="shared" si="263"/>
        <v/>
      </c>
      <c r="AX292" s="447"/>
    </row>
    <row r="293" spans="2:50" hidden="1">
      <c r="B293" s="456"/>
      <c r="C293" s="95">
        <f t="shared" si="248"/>
        <v>7</v>
      </c>
      <c r="D293" s="95"/>
      <c r="E293" s="95"/>
      <c r="F293" s="95"/>
      <c r="G293" s="177"/>
      <c r="H293" s="447"/>
      <c r="I293" s="153" t="str">
        <f t="shared" si="264"/>
        <v/>
      </c>
      <c r="J293" s="153" t="str">
        <f t="shared" si="265"/>
        <v/>
      </c>
      <c r="K293" s="154" t="str">
        <f t="shared" si="266"/>
        <v/>
      </c>
      <c r="L293" s="458"/>
      <c r="M293" s="153" t="str">
        <f t="shared" si="249"/>
        <v/>
      </c>
      <c r="N293" s="448"/>
      <c r="O293" s="448"/>
      <c r="P293" s="95"/>
      <c r="Q293" s="95"/>
      <c r="R293" s="177" t="str">
        <f t="shared" si="250"/>
        <v/>
      </c>
      <c r="S293" s="95" t="str">
        <f t="shared" si="251"/>
        <v/>
      </c>
      <c r="T293" s="447"/>
      <c r="U293" s="95"/>
      <c r="V293" s="95"/>
      <c r="W293" s="177" t="str">
        <f t="shared" si="252"/>
        <v/>
      </c>
      <c r="X293" s="95" t="str">
        <f t="shared" si="253"/>
        <v/>
      </c>
      <c r="Y293" s="447"/>
      <c r="Z293" s="95"/>
      <c r="AA293" s="95"/>
      <c r="AB293" s="177" t="str">
        <f t="shared" si="254"/>
        <v/>
      </c>
      <c r="AC293" s="95" t="str">
        <f t="shared" si="255"/>
        <v/>
      </c>
      <c r="AD293" s="447"/>
      <c r="AE293" s="95"/>
      <c r="AF293" s="95"/>
      <c r="AG293" s="177" t="str">
        <f t="shared" si="256"/>
        <v/>
      </c>
      <c r="AH293" s="95" t="str">
        <f t="shared" si="257"/>
        <v/>
      </c>
      <c r="AI293" s="447"/>
      <c r="AJ293" s="95"/>
      <c r="AK293" s="95"/>
      <c r="AL293" s="177" t="str">
        <f t="shared" si="258"/>
        <v/>
      </c>
      <c r="AM293" s="95" t="str">
        <f t="shared" si="259"/>
        <v/>
      </c>
      <c r="AN293" s="447"/>
      <c r="AO293" s="95"/>
      <c r="AP293" s="95"/>
      <c r="AQ293" s="177" t="str">
        <f t="shared" si="260"/>
        <v/>
      </c>
      <c r="AR293" s="95" t="str">
        <f t="shared" si="261"/>
        <v/>
      </c>
      <c r="AS293" s="447"/>
      <c r="AT293" s="95"/>
      <c r="AU293" s="95"/>
      <c r="AV293" s="177" t="str">
        <f t="shared" si="262"/>
        <v/>
      </c>
      <c r="AW293" s="95" t="str">
        <f t="shared" si="263"/>
        <v/>
      </c>
      <c r="AX293" s="447"/>
    </row>
    <row r="294" spans="2:50" hidden="1">
      <c r="B294" s="456"/>
      <c r="C294" s="95">
        <f t="shared" si="248"/>
        <v>8</v>
      </c>
      <c r="D294" s="95"/>
      <c r="E294" s="95"/>
      <c r="F294" s="95"/>
      <c r="G294" s="177"/>
      <c r="H294" s="447"/>
      <c r="I294" s="153" t="str">
        <f t="shared" si="264"/>
        <v/>
      </c>
      <c r="J294" s="153" t="str">
        <f t="shared" si="265"/>
        <v/>
      </c>
      <c r="K294" s="154" t="str">
        <f t="shared" si="266"/>
        <v/>
      </c>
      <c r="L294" s="458"/>
      <c r="M294" s="153" t="str">
        <f t="shared" si="249"/>
        <v/>
      </c>
      <c r="N294" s="448"/>
      <c r="O294" s="448"/>
      <c r="P294" s="95"/>
      <c r="Q294" s="95"/>
      <c r="R294" s="177" t="str">
        <f t="shared" si="250"/>
        <v/>
      </c>
      <c r="S294" s="95" t="str">
        <f t="shared" si="251"/>
        <v/>
      </c>
      <c r="T294" s="447"/>
      <c r="U294" s="95"/>
      <c r="V294" s="95"/>
      <c r="W294" s="177" t="str">
        <f t="shared" si="252"/>
        <v/>
      </c>
      <c r="X294" s="95" t="str">
        <f t="shared" si="253"/>
        <v/>
      </c>
      <c r="Y294" s="447"/>
      <c r="Z294" s="95"/>
      <c r="AA294" s="95"/>
      <c r="AB294" s="177" t="str">
        <f t="shared" si="254"/>
        <v/>
      </c>
      <c r="AC294" s="95" t="str">
        <f t="shared" si="255"/>
        <v/>
      </c>
      <c r="AD294" s="447"/>
      <c r="AE294" s="95"/>
      <c r="AF294" s="95"/>
      <c r="AG294" s="177" t="str">
        <f t="shared" si="256"/>
        <v/>
      </c>
      <c r="AH294" s="95" t="str">
        <f t="shared" si="257"/>
        <v/>
      </c>
      <c r="AI294" s="447"/>
      <c r="AJ294" s="95"/>
      <c r="AK294" s="95"/>
      <c r="AL294" s="177" t="str">
        <f t="shared" si="258"/>
        <v/>
      </c>
      <c r="AM294" s="95" t="str">
        <f t="shared" si="259"/>
        <v/>
      </c>
      <c r="AN294" s="447"/>
      <c r="AO294" s="95"/>
      <c r="AP294" s="95"/>
      <c r="AQ294" s="177" t="str">
        <f t="shared" si="260"/>
        <v/>
      </c>
      <c r="AR294" s="95" t="str">
        <f t="shared" si="261"/>
        <v/>
      </c>
      <c r="AS294" s="447"/>
      <c r="AT294" s="95"/>
      <c r="AU294" s="95"/>
      <c r="AV294" s="177" t="str">
        <f t="shared" si="262"/>
        <v/>
      </c>
      <c r="AW294" s="95" t="str">
        <f t="shared" si="263"/>
        <v/>
      </c>
      <c r="AX294" s="447"/>
    </row>
    <row r="295" spans="2:50" hidden="1">
      <c r="B295" s="456"/>
      <c r="C295" s="95">
        <f t="shared" si="248"/>
        <v>9</v>
      </c>
      <c r="D295" s="95"/>
      <c r="E295" s="95"/>
      <c r="F295" s="95"/>
      <c r="G295" s="177"/>
      <c r="H295" s="447"/>
      <c r="I295" s="153" t="str">
        <f t="shared" si="264"/>
        <v/>
      </c>
      <c r="J295" s="153" t="str">
        <f t="shared" si="265"/>
        <v/>
      </c>
      <c r="K295" s="154" t="str">
        <f t="shared" si="266"/>
        <v/>
      </c>
      <c r="L295" s="458"/>
      <c r="M295" s="153" t="str">
        <f t="shared" si="249"/>
        <v/>
      </c>
      <c r="N295" s="448"/>
      <c r="O295" s="448"/>
      <c r="P295" s="95"/>
      <c r="Q295" s="95"/>
      <c r="R295" s="177" t="str">
        <f t="shared" si="250"/>
        <v/>
      </c>
      <c r="S295" s="95" t="str">
        <f t="shared" si="251"/>
        <v/>
      </c>
      <c r="T295" s="447"/>
      <c r="U295" s="95"/>
      <c r="V295" s="95"/>
      <c r="W295" s="177" t="str">
        <f t="shared" si="252"/>
        <v/>
      </c>
      <c r="X295" s="95" t="str">
        <f t="shared" si="253"/>
        <v/>
      </c>
      <c r="Y295" s="447"/>
      <c r="Z295" s="95"/>
      <c r="AA295" s="95"/>
      <c r="AB295" s="177" t="str">
        <f t="shared" si="254"/>
        <v/>
      </c>
      <c r="AC295" s="95" t="str">
        <f t="shared" si="255"/>
        <v/>
      </c>
      <c r="AD295" s="447"/>
      <c r="AE295" s="95"/>
      <c r="AF295" s="95"/>
      <c r="AG295" s="177" t="str">
        <f t="shared" si="256"/>
        <v/>
      </c>
      <c r="AH295" s="95" t="str">
        <f t="shared" si="257"/>
        <v/>
      </c>
      <c r="AI295" s="447"/>
      <c r="AJ295" s="95"/>
      <c r="AK295" s="95"/>
      <c r="AL295" s="177" t="str">
        <f t="shared" si="258"/>
        <v/>
      </c>
      <c r="AM295" s="95" t="str">
        <f t="shared" si="259"/>
        <v/>
      </c>
      <c r="AN295" s="447"/>
      <c r="AO295" s="95"/>
      <c r="AP295" s="95"/>
      <c r="AQ295" s="177" t="str">
        <f t="shared" si="260"/>
        <v/>
      </c>
      <c r="AR295" s="95" t="str">
        <f t="shared" si="261"/>
        <v/>
      </c>
      <c r="AS295" s="447"/>
      <c r="AT295" s="95"/>
      <c r="AU295" s="95"/>
      <c r="AV295" s="177" t="str">
        <f t="shared" si="262"/>
        <v/>
      </c>
      <c r="AW295" s="95" t="str">
        <f t="shared" si="263"/>
        <v/>
      </c>
      <c r="AX295" s="447"/>
    </row>
    <row r="296" spans="2:50" hidden="1">
      <c r="B296" s="456"/>
      <c r="C296" s="95">
        <f t="shared" si="248"/>
        <v>10</v>
      </c>
      <c r="D296" s="95"/>
      <c r="E296" s="95"/>
      <c r="F296" s="95"/>
      <c r="G296" s="177"/>
      <c r="H296" s="447"/>
      <c r="I296" s="153" t="str">
        <f t="shared" si="264"/>
        <v/>
      </c>
      <c r="J296" s="153" t="str">
        <f t="shared" si="265"/>
        <v/>
      </c>
      <c r="K296" s="154" t="str">
        <f t="shared" si="266"/>
        <v/>
      </c>
      <c r="L296" s="458"/>
      <c r="M296" s="153" t="str">
        <f t="shared" si="249"/>
        <v/>
      </c>
      <c r="N296" s="448"/>
      <c r="O296" s="448"/>
      <c r="P296" s="95"/>
      <c r="Q296" s="95"/>
      <c r="R296" s="177" t="str">
        <f t="shared" si="250"/>
        <v/>
      </c>
      <c r="S296" s="95" t="str">
        <f t="shared" si="251"/>
        <v/>
      </c>
      <c r="T296" s="447"/>
      <c r="U296" s="95"/>
      <c r="V296" s="95"/>
      <c r="W296" s="177" t="str">
        <f t="shared" si="252"/>
        <v/>
      </c>
      <c r="X296" s="95" t="str">
        <f t="shared" si="253"/>
        <v/>
      </c>
      <c r="Y296" s="447"/>
      <c r="Z296" s="95"/>
      <c r="AA296" s="95"/>
      <c r="AB296" s="177" t="str">
        <f t="shared" si="254"/>
        <v/>
      </c>
      <c r="AC296" s="95" t="str">
        <f t="shared" si="255"/>
        <v/>
      </c>
      <c r="AD296" s="447"/>
      <c r="AE296" s="95"/>
      <c r="AF296" s="95"/>
      <c r="AG296" s="177" t="str">
        <f t="shared" si="256"/>
        <v/>
      </c>
      <c r="AH296" s="95" t="str">
        <f t="shared" si="257"/>
        <v/>
      </c>
      <c r="AI296" s="447"/>
      <c r="AJ296" s="95"/>
      <c r="AK296" s="95"/>
      <c r="AL296" s="177" t="str">
        <f t="shared" si="258"/>
        <v/>
      </c>
      <c r="AM296" s="95" t="str">
        <f t="shared" si="259"/>
        <v/>
      </c>
      <c r="AN296" s="447"/>
      <c r="AO296" s="95"/>
      <c r="AP296" s="95"/>
      <c r="AQ296" s="177" t="str">
        <f t="shared" si="260"/>
        <v/>
      </c>
      <c r="AR296" s="95" t="str">
        <f t="shared" si="261"/>
        <v/>
      </c>
      <c r="AS296" s="447"/>
      <c r="AT296" s="95"/>
      <c r="AU296" s="95"/>
      <c r="AV296" s="177" t="str">
        <f t="shared" si="262"/>
        <v/>
      </c>
      <c r="AW296" s="95" t="str">
        <f t="shared" si="263"/>
        <v/>
      </c>
      <c r="AX296" s="447"/>
    </row>
    <row r="297" spans="2:50" hidden="1">
      <c r="B297" s="456"/>
      <c r="C297" s="95">
        <f t="shared" si="248"/>
        <v>11</v>
      </c>
      <c r="D297" s="95"/>
      <c r="E297" s="95"/>
      <c r="F297" s="95"/>
      <c r="G297" s="177"/>
      <c r="H297" s="447"/>
      <c r="I297" s="153" t="str">
        <f t="shared" si="264"/>
        <v/>
      </c>
      <c r="J297" s="153" t="str">
        <f t="shared" si="265"/>
        <v/>
      </c>
      <c r="K297" s="154" t="str">
        <f t="shared" si="266"/>
        <v/>
      </c>
      <c r="L297" s="458"/>
      <c r="M297" s="153" t="str">
        <f t="shared" si="249"/>
        <v/>
      </c>
      <c r="N297" s="448"/>
      <c r="O297" s="448"/>
      <c r="P297" s="95"/>
      <c r="Q297" s="95"/>
      <c r="R297" s="177" t="str">
        <f t="shared" si="250"/>
        <v/>
      </c>
      <c r="S297" s="95" t="str">
        <f t="shared" si="251"/>
        <v/>
      </c>
      <c r="T297" s="447"/>
      <c r="U297" s="95"/>
      <c r="V297" s="95"/>
      <c r="W297" s="177" t="str">
        <f t="shared" si="252"/>
        <v/>
      </c>
      <c r="X297" s="95" t="str">
        <f t="shared" si="253"/>
        <v/>
      </c>
      <c r="Y297" s="447"/>
      <c r="Z297" s="95"/>
      <c r="AA297" s="95"/>
      <c r="AB297" s="177" t="str">
        <f t="shared" si="254"/>
        <v/>
      </c>
      <c r="AC297" s="95" t="str">
        <f t="shared" si="255"/>
        <v/>
      </c>
      <c r="AD297" s="447"/>
      <c r="AE297" s="95"/>
      <c r="AF297" s="95"/>
      <c r="AG297" s="177" t="str">
        <f t="shared" si="256"/>
        <v/>
      </c>
      <c r="AH297" s="95" t="str">
        <f t="shared" si="257"/>
        <v/>
      </c>
      <c r="AI297" s="447"/>
      <c r="AJ297" s="95"/>
      <c r="AK297" s="95"/>
      <c r="AL297" s="177" t="str">
        <f t="shared" si="258"/>
        <v/>
      </c>
      <c r="AM297" s="95" t="str">
        <f t="shared" si="259"/>
        <v/>
      </c>
      <c r="AN297" s="447"/>
      <c r="AO297" s="95"/>
      <c r="AP297" s="95"/>
      <c r="AQ297" s="177" t="str">
        <f t="shared" si="260"/>
        <v/>
      </c>
      <c r="AR297" s="95" t="str">
        <f t="shared" si="261"/>
        <v/>
      </c>
      <c r="AS297" s="447"/>
      <c r="AT297" s="95"/>
      <c r="AU297" s="95"/>
      <c r="AV297" s="177" t="str">
        <f t="shared" si="262"/>
        <v/>
      </c>
      <c r="AW297" s="95" t="str">
        <f t="shared" si="263"/>
        <v/>
      </c>
      <c r="AX297" s="447"/>
    </row>
    <row r="298" spans="2:50" hidden="1">
      <c r="B298" s="456"/>
      <c r="C298" s="95">
        <f t="shared" si="248"/>
        <v>12</v>
      </c>
      <c r="D298" s="95"/>
      <c r="E298" s="95"/>
      <c r="F298" s="95"/>
      <c r="G298" s="177"/>
      <c r="H298" s="447"/>
      <c r="I298" s="153" t="str">
        <f t="shared" si="264"/>
        <v/>
      </c>
      <c r="J298" s="153" t="str">
        <f t="shared" si="265"/>
        <v/>
      </c>
      <c r="K298" s="154" t="str">
        <f t="shared" si="266"/>
        <v/>
      </c>
      <c r="L298" s="458"/>
      <c r="M298" s="153" t="str">
        <f t="shared" si="249"/>
        <v/>
      </c>
      <c r="N298" s="448"/>
      <c r="O298" s="448"/>
      <c r="P298" s="95"/>
      <c r="Q298" s="95"/>
      <c r="R298" s="177" t="str">
        <f t="shared" si="250"/>
        <v/>
      </c>
      <c r="S298" s="95" t="str">
        <f t="shared" si="251"/>
        <v/>
      </c>
      <c r="T298" s="447"/>
      <c r="U298" s="95"/>
      <c r="V298" s="95"/>
      <c r="W298" s="177" t="str">
        <f t="shared" si="252"/>
        <v/>
      </c>
      <c r="X298" s="95" t="str">
        <f t="shared" si="253"/>
        <v/>
      </c>
      <c r="Y298" s="447"/>
      <c r="Z298" s="95"/>
      <c r="AA298" s="95"/>
      <c r="AB298" s="177" t="str">
        <f t="shared" si="254"/>
        <v/>
      </c>
      <c r="AC298" s="95" t="str">
        <f t="shared" si="255"/>
        <v/>
      </c>
      <c r="AD298" s="447"/>
      <c r="AE298" s="95"/>
      <c r="AF298" s="95"/>
      <c r="AG298" s="177" t="str">
        <f t="shared" si="256"/>
        <v/>
      </c>
      <c r="AH298" s="95" t="str">
        <f t="shared" si="257"/>
        <v/>
      </c>
      <c r="AI298" s="447"/>
      <c r="AJ298" s="95"/>
      <c r="AK298" s="95"/>
      <c r="AL298" s="177" t="str">
        <f t="shared" si="258"/>
        <v/>
      </c>
      <c r="AM298" s="95" t="str">
        <f t="shared" si="259"/>
        <v/>
      </c>
      <c r="AN298" s="447"/>
      <c r="AO298" s="95"/>
      <c r="AP298" s="95"/>
      <c r="AQ298" s="177" t="str">
        <f t="shared" si="260"/>
        <v/>
      </c>
      <c r="AR298" s="95" t="str">
        <f t="shared" si="261"/>
        <v/>
      </c>
      <c r="AS298" s="447"/>
      <c r="AT298" s="95"/>
      <c r="AU298" s="95"/>
      <c r="AV298" s="177" t="str">
        <f t="shared" si="262"/>
        <v/>
      </c>
      <c r="AW298" s="95" t="str">
        <f t="shared" si="263"/>
        <v/>
      </c>
      <c r="AX298" s="447"/>
    </row>
    <row r="299" spans="2:50" hidden="1">
      <c r="B299" s="456"/>
      <c r="C299" s="95">
        <f t="shared" si="248"/>
        <v>13</v>
      </c>
      <c r="D299" s="95"/>
      <c r="E299" s="95"/>
      <c r="F299" s="95"/>
      <c r="G299" s="177"/>
      <c r="H299" s="447"/>
      <c r="I299" s="153" t="str">
        <f t="shared" si="264"/>
        <v/>
      </c>
      <c r="J299" s="153" t="str">
        <f t="shared" si="265"/>
        <v/>
      </c>
      <c r="K299" s="154" t="str">
        <f t="shared" si="266"/>
        <v/>
      </c>
      <c r="L299" s="458"/>
      <c r="M299" s="153" t="str">
        <f t="shared" si="249"/>
        <v/>
      </c>
      <c r="N299" s="448"/>
      <c r="O299" s="448"/>
      <c r="P299" s="95"/>
      <c r="Q299" s="95"/>
      <c r="R299" s="177" t="str">
        <f t="shared" si="250"/>
        <v/>
      </c>
      <c r="S299" s="95" t="str">
        <f t="shared" si="251"/>
        <v/>
      </c>
      <c r="T299" s="447"/>
      <c r="U299" s="95"/>
      <c r="V299" s="95"/>
      <c r="W299" s="177" t="str">
        <f t="shared" si="252"/>
        <v/>
      </c>
      <c r="X299" s="95" t="str">
        <f t="shared" si="253"/>
        <v/>
      </c>
      <c r="Y299" s="447"/>
      <c r="Z299" s="95"/>
      <c r="AA299" s="95"/>
      <c r="AB299" s="177" t="str">
        <f t="shared" si="254"/>
        <v/>
      </c>
      <c r="AC299" s="95" t="str">
        <f t="shared" si="255"/>
        <v/>
      </c>
      <c r="AD299" s="447"/>
      <c r="AE299" s="95"/>
      <c r="AF299" s="95"/>
      <c r="AG299" s="177" t="str">
        <f t="shared" si="256"/>
        <v/>
      </c>
      <c r="AH299" s="95" t="str">
        <f t="shared" si="257"/>
        <v/>
      </c>
      <c r="AI299" s="447"/>
      <c r="AJ299" s="95"/>
      <c r="AK299" s="95"/>
      <c r="AL299" s="177" t="str">
        <f t="shared" si="258"/>
        <v/>
      </c>
      <c r="AM299" s="95" t="str">
        <f t="shared" si="259"/>
        <v/>
      </c>
      <c r="AN299" s="447"/>
      <c r="AO299" s="95"/>
      <c r="AP299" s="95"/>
      <c r="AQ299" s="177" t="str">
        <f t="shared" si="260"/>
        <v/>
      </c>
      <c r="AR299" s="95" t="str">
        <f t="shared" si="261"/>
        <v/>
      </c>
      <c r="AS299" s="447"/>
      <c r="AT299" s="95"/>
      <c r="AU299" s="95"/>
      <c r="AV299" s="177" t="str">
        <f t="shared" si="262"/>
        <v/>
      </c>
      <c r="AW299" s="95" t="str">
        <f t="shared" si="263"/>
        <v/>
      </c>
      <c r="AX299" s="447"/>
    </row>
    <row r="300" spans="2:50" hidden="1">
      <c r="B300" s="456"/>
      <c r="C300" s="95">
        <f t="shared" si="248"/>
        <v>14</v>
      </c>
      <c r="D300" s="95"/>
      <c r="E300" s="95"/>
      <c r="F300" s="95"/>
      <c r="G300" s="177"/>
      <c r="H300" s="447"/>
      <c r="I300" s="153" t="str">
        <f t="shared" si="264"/>
        <v/>
      </c>
      <c r="J300" s="153" t="str">
        <f t="shared" si="265"/>
        <v/>
      </c>
      <c r="K300" s="154" t="str">
        <f t="shared" si="266"/>
        <v/>
      </c>
      <c r="L300" s="458"/>
      <c r="M300" s="153" t="str">
        <f t="shared" si="249"/>
        <v/>
      </c>
      <c r="N300" s="448"/>
      <c r="O300" s="448"/>
      <c r="P300" s="95"/>
      <c r="Q300" s="95"/>
      <c r="R300" s="177" t="str">
        <f t="shared" si="250"/>
        <v/>
      </c>
      <c r="S300" s="95" t="str">
        <f t="shared" si="251"/>
        <v/>
      </c>
      <c r="T300" s="447"/>
      <c r="U300" s="95"/>
      <c r="V300" s="95"/>
      <c r="W300" s="177" t="str">
        <f t="shared" si="252"/>
        <v/>
      </c>
      <c r="X300" s="95" t="str">
        <f t="shared" si="253"/>
        <v/>
      </c>
      <c r="Y300" s="447"/>
      <c r="Z300" s="95"/>
      <c r="AA300" s="95"/>
      <c r="AB300" s="177" t="str">
        <f t="shared" si="254"/>
        <v/>
      </c>
      <c r="AC300" s="95" t="str">
        <f t="shared" si="255"/>
        <v/>
      </c>
      <c r="AD300" s="447"/>
      <c r="AE300" s="95"/>
      <c r="AF300" s="95"/>
      <c r="AG300" s="177" t="str">
        <f t="shared" si="256"/>
        <v/>
      </c>
      <c r="AH300" s="95" t="str">
        <f t="shared" si="257"/>
        <v/>
      </c>
      <c r="AI300" s="447"/>
      <c r="AJ300" s="95"/>
      <c r="AK300" s="95"/>
      <c r="AL300" s="177" t="str">
        <f t="shared" si="258"/>
        <v/>
      </c>
      <c r="AM300" s="95" t="str">
        <f t="shared" si="259"/>
        <v/>
      </c>
      <c r="AN300" s="447"/>
      <c r="AO300" s="95"/>
      <c r="AP300" s="95"/>
      <c r="AQ300" s="177" t="str">
        <f t="shared" si="260"/>
        <v/>
      </c>
      <c r="AR300" s="95" t="str">
        <f t="shared" si="261"/>
        <v/>
      </c>
      <c r="AS300" s="447"/>
      <c r="AT300" s="95"/>
      <c r="AU300" s="95"/>
      <c r="AV300" s="177" t="str">
        <f t="shared" si="262"/>
        <v/>
      </c>
      <c r="AW300" s="95" t="str">
        <f t="shared" si="263"/>
        <v/>
      </c>
      <c r="AX300" s="447"/>
    </row>
    <row r="301" spans="2:50" hidden="1">
      <c r="B301" s="456"/>
      <c r="C301" s="95">
        <f t="shared" si="248"/>
        <v>15</v>
      </c>
      <c r="D301" s="95"/>
      <c r="E301" s="95"/>
      <c r="F301" s="95"/>
      <c r="G301" s="177"/>
      <c r="H301" s="447"/>
      <c r="I301" s="153" t="str">
        <f t="shared" si="264"/>
        <v/>
      </c>
      <c r="J301" s="153" t="str">
        <f t="shared" si="265"/>
        <v/>
      </c>
      <c r="K301" s="154" t="str">
        <f t="shared" si="266"/>
        <v/>
      </c>
      <c r="L301" s="459"/>
      <c r="M301" s="153" t="str">
        <f t="shared" si="249"/>
        <v/>
      </c>
      <c r="N301" s="448"/>
      <c r="O301" s="448"/>
      <c r="P301" s="95"/>
      <c r="Q301" s="95"/>
      <c r="R301" s="177" t="str">
        <f t="shared" si="250"/>
        <v/>
      </c>
      <c r="S301" s="95" t="str">
        <f t="shared" si="251"/>
        <v/>
      </c>
      <c r="T301" s="447"/>
      <c r="U301" s="95"/>
      <c r="V301" s="95"/>
      <c r="W301" s="177" t="str">
        <f t="shared" si="252"/>
        <v/>
      </c>
      <c r="X301" s="95" t="str">
        <f t="shared" si="253"/>
        <v/>
      </c>
      <c r="Y301" s="447"/>
      <c r="Z301" s="95"/>
      <c r="AA301" s="95"/>
      <c r="AB301" s="177" t="str">
        <f t="shared" si="254"/>
        <v/>
      </c>
      <c r="AC301" s="95" t="str">
        <f t="shared" si="255"/>
        <v/>
      </c>
      <c r="AD301" s="447"/>
      <c r="AE301" s="95"/>
      <c r="AF301" s="95"/>
      <c r="AG301" s="177" t="str">
        <f t="shared" si="256"/>
        <v/>
      </c>
      <c r="AH301" s="95" t="str">
        <f t="shared" si="257"/>
        <v/>
      </c>
      <c r="AI301" s="447"/>
      <c r="AJ301" s="95"/>
      <c r="AK301" s="95"/>
      <c r="AL301" s="177" t="str">
        <f t="shared" si="258"/>
        <v/>
      </c>
      <c r="AM301" s="95" t="str">
        <f t="shared" si="259"/>
        <v/>
      </c>
      <c r="AN301" s="447"/>
      <c r="AO301" s="95"/>
      <c r="AP301" s="95"/>
      <c r="AQ301" s="177" t="str">
        <f t="shared" si="260"/>
        <v/>
      </c>
      <c r="AR301" s="95" t="str">
        <f t="shared" si="261"/>
        <v/>
      </c>
      <c r="AS301" s="447"/>
      <c r="AT301" s="95"/>
      <c r="AU301" s="95"/>
      <c r="AV301" s="177" t="str">
        <f t="shared" si="262"/>
        <v/>
      </c>
      <c r="AW301" s="95" t="str">
        <f t="shared" si="263"/>
        <v/>
      </c>
      <c r="AX301" s="447"/>
    </row>
    <row r="302" spans="2:50" ht="15.6" hidden="1">
      <c r="B302" s="460" t="s">
        <v>115</v>
      </c>
      <c r="C302" s="461"/>
      <c r="D302" s="461"/>
      <c r="E302" s="461"/>
      <c r="F302" s="461"/>
      <c r="G302" s="461"/>
      <c r="H302" s="461"/>
      <c r="I302" s="150"/>
      <c r="J302" s="150"/>
      <c r="K302" s="150"/>
      <c r="L302" s="150"/>
      <c r="M302" s="150"/>
      <c r="N302" s="448" t="s">
        <v>116</v>
      </c>
      <c r="O302" s="463" t="s">
        <v>63</v>
      </c>
      <c r="P302" s="465">
        <f>AT282+1</f>
        <v>45972</v>
      </c>
      <c r="Q302" s="456"/>
      <c r="R302" s="456"/>
      <c r="S302" s="456"/>
      <c r="T302" s="456"/>
      <c r="U302" s="465">
        <f>P302+1</f>
        <v>45973</v>
      </c>
      <c r="V302" s="456"/>
      <c r="W302" s="456"/>
      <c r="X302" s="456"/>
      <c r="Y302" s="456"/>
      <c r="Z302" s="465">
        <f>U302+1</f>
        <v>45974</v>
      </c>
      <c r="AA302" s="456"/>
      <c r="AB302" s="456"/>
      <c r="AC302" s="456"/>
      <c r="AD302" s="456"/>
      <c r="AE302" s="465">
        <f>Z302+1</f>
        <v>45975</v>
      </c>
      <c r="AF302" s="456"/>
      <c r="AG302" s="456"/>
      <c r="AH302" s="456"/>
      <c r="AI302" s="456"/>
      <c r="AJ302" s="465">
        <f>AE302+1</f>
        <v>45976</v>
      </c>
      <c r="AK302" s="456"/>
      <c r="AL302" s="456"/>
      <c r="AM302" s="456"/>
      <c r="AN302" s="456"/>
      <c r="AO302" s="465">
        <f>AJ302+1</f>
        <v>45977</v>
      </c>
      <c r="AP302" s="456"/>
      <c r="AQ302" s="456"/>
      <c r="AR302" s="456"/>
      <c r="AS302" s="456"/>
      <c r="AT302" s="465">
        <f>AO302+1</f>
        <v>45978</v>
      </c>
      <c r="AU302" s="456"/>
      <c r="AV302" s="456"/>
      <c r="AW302" s="456"/>
      <c r="AX302" s="456"/>
    </row>
    <row r="303" spans="2:50" ht="15.6" hidden="1">
      <c r="B303" s="462"/>
      <c r="C303" s="462"/>
      <c r="D303" s="462"/>
      <c r="E303" s="462"/>
      <c r="F303" s="462"/>
      <c r="G303" s="462"/>
      <c r="H303" s="462"/>
      <c r="I303" s="150"/>
      <c r="J303" s="150"/>
      <c r="K303" s="150"/>
      <c r="L303" s="150"/>
      <c r="M303" s="150"/>
      <c r="N303" s="448"/>
      <c r="O303" s="464"/>
      <c r="P303" s="465" t="s">
        <v>77</v>
      </c>
      <c r="Q303" s="456"/>
      <c r="R303" s="456"/>
      <c r="S303" s="456"/>
      <c r="T303" s="456"/>
      <c r="U303" s="465" t="s">
        <v>78</v>
      </c>
      <c r="V303" s="456"/>
      <c r="W303" s="456"/>
      <c r="X303" s="456"/>
      <c r="Y303" s="456"/>
      <c r="Z303" s="465" t="s">
        <v>79</v>
      </c>
      <c r="AA303" s="456"/>
      <c r="AB303" s="456"/>
      <c r="AC303" s="456"/>
      <c r="AD303" s="456"/>
      <c r="AE303" s="465" t="s">
        <v>74</v>
      </c>
      <c r="AF303" s="456"/>
      <c r="AG303" s="456"/>
      <c r="AH303" s="456"/>
      <c r="AI303" s="456"/>
      <c r="AJ303" s="465" t="s">
        <v>75</v>
      </c>
      <c r="AK303" s="456"/>
      <c r="AL303" s="456"/>
      <c r="AM303" s="456"/>
      <c r="AN303" s="456"/>
      <c r="AO303" s="465" t="s">
        <v>70</v>
      </c>
      <c r="AP303" s="456"/>
      <c r="AQ303" s="456"/>
      <c r="AR303" s="456"/>
      <c r="AS303" s="456"/>
      <c r="AT303" s="465" t="s">
        <v>76</v>
      </c>
      <c r="AU303" s="456"/>
      <c r="AV303" s="456"/>
      <c r="AW303" s="456"/>
      <c r="AX303" s="456"/>
    </row>
    <row r="304" spans="2:50" hidden="1">
      <c r="B304" s="448" t="s">
        <v>117</v>
      </c>
      <c r="C304" s="448" t="s">
        <v>118</v>
      </c>
      <c r="D304" s="448"/>
      <c r="E304" s="448" t="s">
        <v>119</v>
      </c>
      <c r="F304" s="448"/>
      <c r="G304" s="448"/>
      <c r="H304" s="452" t="s">
        <v>120</v>
      </c>
      <c r="I304" s="455" t="s">
        <v>121</v>
      </c>
      <c r="J304" s="455"/>
      <c r="K304" s="455"/>
      <c r="L304" s="455" t="s">
        <v>120</v>
      </c>
      <c r="M304" s="455" t="s">
        <v>122</v>
      </c>
      <c r="N304" s="448"/>
      <c r="O304" s="448" t="s">
        <v>123</v>
      </c>
      <c r="P304" s="449" t="s">
        <v>124</v>
      </c>
      <c r="Q304" s="450"/>
      <c r="R304" s="450"/>
      <c r="S304" s="451"/>
      <c r="T304" s="448" t="s">
        <v>120</v>
      </c>
      <c r="U304" s="449" t="s">
        <v>124</v>
      </c>
      <c r="V304" s="450"/>
      <c r="W304" s="450"/>
      <c r="X304" s="451"/>
      <c r="Y304" s="448" t="s">
        <v>120</v>
      </c>
      <c r="Z304" s="449" t="s">
        <v>124</v>
      </c>
      <c r="AA304" s="450"/>
      <c r="AB304" s="450"/>
      <c r="AC304" s="451"/>
      <c r="AD304" s="448" t="s">
        <v>120</v>
      </c>
      <c r="AE304" s="449" t="s">
        <v>124</v>
      </c>
      <c r="AF304" s="450"/>
      <c r="AG304" s="450"/>
      <c r="AH304" s="451"/>
      <c r="AI304" s="448" t="s">
        <v>120</v>
      </c>
      <c r="AJ304" s="449" t="s">
        <v>124</v>
      </c>
      <c r="AK304" s="450"/>
      <c r="AL304" s="450"/>
      <c r="AM304" s="451"/>
      <c r="AN304" s="448" t="s">
        <v>120</v>
      </c>
      <c r="AO304" s="449" t="s">
        <v>124</v>
      </c>
      <c r="AP304" s="450"/>
      <c r="AQ304" s="450"/>
      <c r="AR304" s="451"/>
      <c r="AS304" s="448" t="s">
        <v>120</v>
      </c>
      <c r="AT304" s="449" t="s">
        <v>124</v>
      </c>
      <c r="AU304" s="450"/>
      <c r="AV304" s="450"/>
      <c r="AW304" s="451"/>
      <c r="AX304" s="448" t="s">
        <v>120</v>
      </c>
    </row>
    <row r="305" spans="2:50" hidden="1">
      <c r="B305" s="448"/>
      <c r="C305" s="448"/>
      <c r="D305" s="448"/>
      <c r="E305" s="448" t="s">
        <v>125</v>
      </c>
      <c r="F305" s="448"/>
      <c r="G305" s="448"/>
      <c r="H305" s="453"/>
      <c r="I305" s="455" t="s">
        <v>125</v>
      </c>
      <c r="J305" s="455"/>
      <c r="K305" s="455"/>
      <c r="L305" s="455"/>
      <c r="M305" s="455"/>
      <c r="N305" s="448"/>
      <c r="O305" s="448"/>
      <c r="P305" s="449" t="s">
        <v>126</v>
      </c>
      <c r="Q305" s="450"/>
      <c r="R305" s="450"/>
      <c r="S305" s="451"/>
      <c r="T305" s="448"/>
      <c r="U305" s="449" t="s">
        <v>126</v>
      </c>
      <c r="V305" s="450"/>
      <c r="W305" s="450"/>
      <c r="X305" s="451"/>
      <c r="Y305" s="448"/>
      <c r="Z305" s="449" t="s">
        <v>126</v>
      </c>
      <c r="AA305" s="450"/>
      <c r="AB305" s="450"/>
      <c r="AC305" s="451"/>
      <c r="AD305" s="448"/>
      <c r="AE305" s="449" t="s">
        <v>126</v>
      </c>
      <c r="AF305" s="450"/>
      <c r="AG305" s="450"/>
      <c r="AH305" s="451"/>
      <c r="AI305" s="448"/>
      <c r="AJ305" s="449" t="s">
        <v>126</v>
      </c>
      <c r="AK305" s="450"/>
      <c r="AL305" s="450"/>
      <c r="AM305" s="451"/>
      <c r="AN305" s="448"/>
      <c r="AO305" s="449" t="s">
        <v>126</v>
      </c>
      <c r="AP305" s="450"/>
      <c r="AQ305" s="450"/>
      <c r="AR305" s="451"/>
      <c r="AS305" s="448"/>
      <c r="AT305" s="449" t="s">
        <v>126</v>
      </c>
      <c r="AU305" s="450"/>
      <c r="AV305" s="450"/>
      <c r="AW305" s="451"/>
      <c r="AX305" s="448"/>
    </row>
    <row r="306" spans="2:50" hidden="1">
      <c r="B306" s="448"/>
      <c r="C306" s="448"/>
      <c r="D306" s="448"/>
      <c r="E306" s="94" t="s">
        <v>127</v>
      </c>
      <c r="F306" s="94" t="s">
        <v>128</v>
      </c>
      <c r="G306" s="94" t="s">
        <v>129</v>
      </c>
      <c r="H306" s="454"/>
      <c r="I306" s="152" t="s">
        <v>127</v>
      </c>
      <c r="J306" s="152" t="s">
        <v>128</v>
      </c>
      <c r="K306" s="152" t="s">
        <v>129</v>
      </c>
      <c r="L306" s="455"/>
      <c r="M306" s="455"/>
      <c r="N306" s="448"/>
      <c r="O306" s="448"/>
      <c r="P306" s="94" t="s">
        <v>127</v>
      </c>
      <c r="Q306" s="94" t="s">
        <v>128</v>
      </c>
      <c r="R306" s="94" t="s">
        <v>129</v>
      </c>
      <c r="S306" s="94" t="s">
        <v>122</v>
      </c>
      <c r="T306" s="448"/>
      <c r="U306" s="94" t="s">
        <v>127</v>
      </c>
      <c r="V306" s="94" t="s">
        <v>128</v>
      </c>
      <c r="W306" s="94" t="s">
        <v>129</v>
      </c>
      <c r="X306" s="94" t="s">
        <v>122</v>
      </c>
      <c r="Y306" s="448"/>
      <c r="Z306" s="94" t="s">
        <v>127</v>
      </c>
      <c r="AA306" s="94" t="s">
        <v>128</v>
      </c>
      <c r="AB306" s="94" t="s">
        <v>129</v>
      </c>
      <c r="AC306" s="94" t="s">
        <v>122</v>
      </c>
      <c r="AD306" s="448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8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8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8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8"/>
    </row>
    <row r="307" spans="2:50" hidden="1">
      <c r="B307" s="448" t="s">
        <v>164</v>
      </c>
      <c r="C307" s="95">
        <f>C287</f>
        <v>1</v>
      </c>
      <c r="D307" s="95" t="s">
        <v>165</v>
      </c>
      <c r="E307" s="95">
        <v>17</v>
      </c>
      <c r="F307" s="95">
        <v>1500</v>
      </c>
      <c r="G307" s="177">
        <f>F307/E307</f>
        <v>88.235294117647058</v>
      </c>
      <c r="H307" s="447">
        <f>AVERAGE(G307:G321)</f>
        <v>96.749226006191947</v>
      </c>
      <c r="I307" s="153">
        <f t="shared" ref="I307:I309" si="267">IFERROR(AVERAGE(P307,U307,Z307,AE307,AJ307,AO307,AT307),"")</f>
        <v>16.857142857142858</v>
      </c>
      <c r="J307" s="153">
        <f t="shared" ref="J307:J309" si="268">IFERROR(AVERAGE(Q307,V307,AA307,AF307,AK307,AP307,AU307),"")</f>
        <v>1443.7939426447563</v>
      </c>
      <c r="K307" s="154">
        <f t="shared" ref="K307:K309" si="269">IFERROR(AVERAGE(R307,W307,AB307,AG307,AL307,AQ307,AV307),"")</f>
        <v>85.694074223158395</v>
      </c>
      <c r="L307" s="457">
        <f>IFERROR(AVERAGE(K307:K321),"-")</f>
        <v>93.183562863061155</v>
      </c>
      <c r="M307" s="153">
        <f>IFERROR(RANK(K307, K$307:K$321),"")</f>
        <v>2</v>
      </c>
      <c r="N307" s="448"/>
      <c r="O307" s="448"/>
      <c r="P307" s="95">
        <v>17</v>
      </c>
      <c r="Q307" s="95">
        <v>1442.1428571428582</v>
      </c>
      <c r="R307" s="177">
        <f>IFERROR(Q307/P307,"")</f>
        <v>84.831932773109315</v>
      </c>
      <c r="S307" s="95">
        <f>IFERROR(RANK(R307, R$307:R$321),"")</f>
        <v>2</v>
      </c>
      <c r="T307" s="447">
        <f>AVERAGE(R307:R321)</f>
        <v>92.671051953232109</v>
      </c>
      <c r="U307" s="95">
        <v>17</v>
      </c>
      <c r="V307" s="95">
        <v>1435.6363636363646</v>
      </c>
      <c r="W307" s="177">
        <f>IFERROR(V307/U307,"")</f>
        <v>84.449197860962627</v>
      </c>
      <c r="X307" s="95">
        <f>IFERROR(RANK(W307, W$307:W$321),"")</f>
        <v>2</v>
      </c>
      <c r="Y307" s="447">
        <f>AVERAGE(W307:W321)</f>
        <v>92.704475091472034</v>
      </c>
      <c r="Z307" s="95">
        <v>17</v>
      </c>
      <c r="AA307" s="95">
        <v>1447.0588235294124</v>
      </c>
      <c r="AB307" s="177">
        <f>IFERROR(AA307/Z307,"")</f>
        <v>85.121107266436027</v>
      </c>
      <c r="AC307" s="95">
        <f>IFERROR(RANK(AB307, AB$307:AB$321),"")</f>
        <v>2</v>
      </c>
      <c r="AD307" s="447">
        <f>AVERAGE(AB307:AB321)</f>
        <v>92.774550163004022</v>
      </c>
      <c r="AE307" s="95">
        <v>17</v>
      </c>
      <c r="AF307" s="95">
        <v>1454.6666666666665</v>
      </c>
      <c r="AG307" s="177">
        <f>IFERROR(AF307/AE307,"")</f>
        <v>85.568627450980387</v>
      </c>
      <c r="AH307" s="95">
        <f>IFERROR(RANK(AG307, AG$307:AG$321),"")</f>
        <v>2</v>
      </c>
      <c r="AI307" s="447">
        <f>AVERAGE(AG307:AG321)</f>
        <v>93.060002948547833</v>
      </c>
      <c r="AJ307" s="95">
        <v>17</v>
      </c>
      <c r="AK307" s="95">
        <v>1432.8571428571424</v>
      </c>
      <c r="AL307" s="177">
        <f>IFERROR(AK307/AJ307,"")</f>
        <v>84.285714285714263</v>
      </c>
      <c r="AM307" s="95">
        <f>IFERROR(RANK(AL307, AL$307:AL$321),"")</f>
        <v>2</v>
      </c>
      <c r="AN307" s="447">
        <f>AVERAGE(AL307:AL321)</f>
        <v>92.300068352699938</v>
      </c>
      <c r="AO307" s="95">
        <v>17</v>
      </c>
      <c r="AP307" s="95">
        <v>1437.6000000000004</v>
      </c>
      <c r="AQ307" s="177">
        <f>IFERROR(AP307/AO307,"")</f>
        <v>84.564705882352968</v>
      </c>
      <c r="AR307" s="95">
        <f>IFERROR(RANK(AQ307, AQ$307:AQ$321),"")</f>
        <v>2</v>
      </c>
      <c r="AS307" s="447">
        <f>AVERAGE(AQ307:AQ321)</f>
        <v>92.625980605378317</v>
      </c>
      <c r="AT307" s="95">
        <v>16</v>
      </c>
      <c r="AU307" s="95">
        <v>1456.5957446808513</v>
      </c>
      <c r="AV307" s="177">
        <f>IFERROR(AU307/AT307,"")</f>
        <v>91.037234042553209</v>
      </c>
      <c r="AW307" s="95">
        <f>IFERROR(RANK(AV307, AV$307:AV$321),"")</f>
        <v>2</v>
      </c>
      <c r="AX307" s="447">
        <f>AVERAGE(AV307:AV321)</f>
        <v>96.148810927093791</v>
      </c>
    </row>
    <row r="308" spans="2:50" hidden="1">
      <c r="B308" s="456"/>
      <c r="C308" s="95">
        <f t="shared" ref="C308:C321" si="270">C288</f>
        <v>2</v>
      </c>
      <c r="D308" s="95" t="s">
        <v>166</v>
      </c>
      <c r="E308" s="95">
        <v>19</v>
      </c>
      <c r="F308" s="95">
        <v>2000</v>
      </c>
      <c r="G308" s="177">
        <f>F308/E308</f>
        <v>105.26315789473684</v>
      </c>
      <c r="H308" s="447"/>
      <c r="I308" s="153">
        <f t="shared" si="267"/>
        <v>19</v>
      </c>
      <c r="J308" s="153">
        <f t="shared" si="268"/>
        <v>1912.7879785563141</v>
      </c>
      <c r="K308" s="154">
        <f t="shared" si="269"/>
        <v>100.6730515029639</v>
      </c>
      <c r="L308" s="458"/>
      <c r="M308" s="153">
        <f t="shared" ref="M308:M321" si="271">IFERROR(RANK(K308, K$307:K$321),"")</f>
        <v>1</v>
      </c>
      <c r="N308" s="448"/>
      <c r="O308" s="448"/>
      <c r="P308" s="95">
        <v>19</v>
      </c>
      <c r="Q308" s="95">
        <v>1909.6932515337428</v>
      </c>
      <c r="R308" s="177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47"/>
      <c r="U308" s="95">
        <v>19</v>
      </c>
      <c r="V308" s="95">
        <v>1918.2352941176478</v>
      </c>
      <c r="W308" s="177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47"/>
      <c r="Z308" s="95">
        <v>19</v>
      </c>
      <c r="AA308" s="95">
        <v>1908.1318681318683</v>
      </c>
      <c r="AB308" s="177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47"/>
      <c r="AE308" s="95">
        <v>19</v>
      </c>
      <c r="AF308" s="95">
        <v>1910.4761904761901</v>
      </c>
      <c r="AG308" s="177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47"/>
      <c r="AJ308" s="95">
        <v>19</v>
      </c>
      <c r="AK308" s="95">
        <v>1905.9740259740267</v>
      </c>
      <c r="AL308" s="177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47"/>
      <c r="AO308" s="95">
        <v>19</v>
      </c>
      <c r="AP308" s="95">
        <v>1913.0578512396694</v>
      </c>
      <c r="AQ308" s="177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47"/>
      <c r="AT308" s="95">
        <v>19</v>
      </c>
      <c r="AU308" s="95">
        <v>1923.9473684210532</v>
      </c>
      <c r="AV308" s="177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47"/>
    </row>
    <row r="309" spans="2:50" hidden="1">
      <c r="B309" s="456"/>
      <c r="C309" s="95">
        <f t="shared" si="270"/>
        <v>3</v>
      </c>
      <c r="D309" s="95"/>
      <c r="E309" s="95"/>
      <c r="F309" s="95"/>
      <c r="G309" s="177"/>
      <c r="H309" s="447"/>
      <c r="I309" s="153" t="str">
        <f t="shared" si="267"/>
        <v/>
      </c>
      <c r="J309" s="153" t="str">
        <f t="shared" si="268"/>
        <v/>
      </c>
      <c r="K309" s="154" t="str">
        <f t="shared" si="269"/>
        <v/>
      </c>
      <c r="L309" s="458"/>
      <c r="M309" s="153" t="str">
        <f t="shared" si="271"/>
        <v/>
      </c>
      <c r="N309" s="448"/>
      <c r="O309" s="448"/>
      <c r="P309" s="95"/>
      <c r="Q309" s="95"/>
      <c r="R309" s="177" t="str">
        <f t="shared" si="272"/>
        <v/>
      </c>
      <c r="S309" s="95" t="str">
        <f t="shared" si="273"/>
        <v/>
      </c>
      <c r="T309" s="447"/>
      <c r="U309" s="95"/>
      <c r="V309" s="95"/>
      <c r="W309" s="177" t="str">
        <f t="shared" si="274"/>
        <v/>
      </c>
      <c r="X309" s="95" t="str">
        <f t="shared" si="275"/>
        <v/>
      </c>
      <c r="Y309" s="447"/>
      <c r="Z309" s="95"/>
      <c r="AA309" s="95"/>
      <c r="AB309" s="177" t="str">
        <f t="shared" si="276"/>
        <v/>
      </c>
      <c r="AC309" s="95" t="str">
        <f t="shared" si="277"/>
        <v/>
      </c>
      <c r="AD309" s="447"/>
      <c r="AE309" s="95"/>
      <c r="AF309" s="95"/>
      <c r="AG309" s="177" t="str">
        <f t="shared" si="278"/>
        <v/>
      </c>
      <c r="AH309" s="95" t="str">
        <f t="shared" si="279"/>
        <v/>
      </c>
      <c r="AI309" s="447"/>
      <c r="AJ309" s="95"/>
      <c r="AK309" s="95"/>
      <c r="AL309" s="177" t="str">
        <f t="shared" si="280"/>
        <v/>
      </c>
      <c r="AM309" s="95" t="str">
        <f t="shared" si="281"/>
        <v/>
      </c>
      <c r="AN309" s="447"/>
      <c r="AO309" s="95"/>
      <c r="AP309" s="95"/>
      <c r="AQ309" s="177" t="str">
        <f t="shared" si="282"/>
        <v/>
      </c>
      <c r="AR309" s="95" t="str">
        <f t="shared" si="283"/>
        <v/>
      </c>
      <c r="AS309" s="447"/>
      <c r="AT309" s="95"/>
      <c r="AU309" s="95"/>
      <c r="AV309" s="177" t="str">
        <f t="shared" si="284"/>
        <v/>
      </c>
      <c r="AW309" s="95" t="str">
        <f t="shared" si="285"/>
        <v/>
      </c>
      <c r="AX309" s="447"/>
    </row>
    <row r="310" spans="2:50" hidden="1">
      <c r="B310" s="456"/>
      <c r="C310" s="95">
        <f t="shared" si="270"/>
        <v>4</v>
      </c>
      <c r="D310" s="95"/>
      <c r="E310" s="95"/>
      <c r="F310" s="95"/>
      <c r="G310" s="177"/>
      <c r="H310" s="447"/>
      <c r="I310" s="153" t="str">
        <f>IFERROR(AVERAGE(P310,U310,Z310,AE310,AJ310,AO310,AT310),"")</f>
        <v/>
      </c>
      <c r="J310" s="153" t="str">
        <f>IFERROR(AVERAGE(Q310,V310,AA310,AF310,AK310,AP310,AU310),"")</f>
        <v/>
      </c>
      <c r="K310" s="154" t="str">
        <f>IFERROR(AVERAGE(R310,W310,AB310,AG310,AL310,AQ310,AV310),"")</f>
        <v/>
      </c>
      <c r="L310" s="458"/>
      <c r="M310" s="153" t="str">
        <f t="shared" si="271"/>
        <v/>
      </c>
      <c r="N310" s="448"/>
      <c r="O310" s="448"/>
      <c r="P310" s="95"/>
      <c r="Q310" s="95"/>
      <c r="R310" s="177" t="str">
        <f t="shared" si="272"/>
        <v/>
      </c>
      <c r="S310" s="95" t="str">
        <f t="shared" si="273"/>
        <v/>
      </c>
      <c r="T310" s="447"/>
      <c r="U310" s="95"/>
      <c r="V310" s="95"/>
      <c r="W310" s="177" t="str">
        <f t="shared" si="274"/>
        <v/>
      </c>
      <c r="X310" s="95" t="str">
        <f t="shared" si="275"/>
        <v/>
      </c>
      <c r="Y310" s="447"/>
      <c r="Z310" s="95"/>
      <c r="AA310" s="95"/>
      <c r="AB310" s="177" t="str">
        <f t="shared" si="276"/>
        <v/>
      </c>
      <c r="AC310" s="95" t="str">
        <f t="shared" si="277"/>
        <v/>
      </c>
      <c r="AD310" s="447"/>
      <c r="AE310" s="95"/>
      <c r="AF310" s="95"/>
      <c r="AG310" s="177" t="str">
        <f t="shared" si="278"/>
        <v/>
      </c>
      <c r="AH310" s="95" t="str">
        <f t="shared" si="279"/>
        <v/>
      </c>
      <c r="AI310" s="447"/>
      <c r="AJ310" s="95"/>
      <c r="AK310" s="95"/>
      <c r="AL310" s="177" t="str">
        <f t="shared" si="280"/>
        <v/>
      </c>
      <c r="AM310" s="95" t="str">
        <f t="shared" si="281"/>
        <v/>
      </c>
      <c r="AN310" s="447"/>
      <c r="AO310" s="95"/>
      <c r="AP310" s="95"/>
      <c r="AQ310" s="177" t="str">
        <f t="shared" si="282"/>
        <v/>
      </c>
      <c r="AR310" s="95" t="str">
        <f t="shared" si="283"/>
        <v/>
      </c>
      <c r="AS310" s="447"/>
      <c r="AT310" s="95"/>
      <c r="AU310" s="95"/>
      <c r="AV310" s="177" t="str">
        <f t="shared" si="284"/>
        <v/>
      </c>
      <c r="AW310" s="95" t="str">
        <f t="shared" si="285"/>
        <v/>
      </c>
      <c r="AX310" s="447"/>
    </row>
    <row r="311" spans="2:50" hidden="1">
      <c r="B311" s="456"/>
      <c r="C311" s="95">
        <f t="shared" si="270"/>
        <v>5</v>
      </c>
      <c r="D311" s="95"/>
      <c r="E311" s="95"/>
      <c r="F311" s="95"/>
      <c r="G311" s="177"/>
      <c r="H311" s="447"/>
      <c r="I311" s="153" t="str">
        <f t="shared" ref="I311:I321" si="286">IFERROR(AVERAGE(P311,U311,Z311,AE311,AJ311,AO311,AT311),"")</f>
        <v/>
      </c>
      <c r="J311" s="153" t="str">
        <f t="shared" ref="J311:J321" si="287">IFERROR(AVERAGE(Q311,V311,AA311,AF311,AK311,AP311,AU311),"")</f>
        <v/>
      </c>
      <c r="K311" s="154" t="str">
        <f t="shared" ref="K311:K321" si="288">IFERROR(AVERAGE(R311,W311,AB311,AG311,AL311,AQ311,AV311),"")</f>
        <v/>
      </c>
      <c r="L311" s="458"/>
      <c r="M311" s="153" t="str">
        <f t="shared" si="271"/>
        <v/>
      </c>
      <c r="N311" s="448"/>
      <c r="O311" s="448"/>
      <c r="P311" s="95"/>
      <c r="Q311" s="95"/>
      <c r="R311" s="177" t="str">
        <f t="shared" si="272"/>
        <v/>
      </c>
      <c r="S311" s="95" t="str">
        <f t="shared" si="273"/>
        <v/>
      </c>
      <c r="T311" s="447"/>
      <c r="U311" s="95"/>
      <c r="V311" s="95"/>
      <c r="W311" s="177" t="str">
        <f t="shared" si="274"/>
        <v/>
      </c>
      <c r="X311" s="95" t="str">
        <f t="shared" si="275"/>
        <v/>
      </c>
      <c r="Y311" s="447"/>
      <c r="Z311" s="95"/>
      <c r="AA311" s="95"/>
      <c r="AB311" s="177" t="str">
        <f t="shared" si="276"/>
        <v/>
      </c>
      <c r="AC311" s="95" t="str">
        <f t="shared" si="277"/>
        <v/>
      </c>
      <c r="AD311" s="447"/>
      <c r="AE311" s="95"/>
      <c r="AF311" s="95"/>
      <c r="AG311" s="177" t="str">
        <f t="shared" si="278"/>
        <v/>
      </c>
      <c r="AH311" s="95" t="str">
        <f t="shared" si="279"/>
        <v/>
      </c>
      <c r="AI311" s="447"/>
      <c r="AJ311" s="95"/>
      <c r="AK311" s="95"/>
      <c r="AL311" s="177" t="str">
        <f t="shared" si="280"/>
        <v/>
      </c>
      <c r="AM311" s="95" t="str">
        <f t="shared" si="281"/>
        <v/>
      </c>
      <c r="AN311" s="447"/>
      <c r="AO311" s="95"/>
      <c r="AP311" s="95"/>
      <c r="AQ311" s="177" t="str">
        <f t="shared" si="282"/>
        <v/>
      </c>
      <c r="AR311" s="95" t="str">
        <f t="shared" si="283"/>
        <v/>
      </c>
      <c r="AS311" s="447"/>
      <c r="AT311" s="95"/>
      <c r="AU311" s="95"/>
      <c r="AV311" s="177" t="str">
        <f t="shared" si="284"/>
        <v/>
      </c>
      <c r="AW311" s="95" t="str">
        <f t="shared" si="285"/>
        <v/>
      </c>
      <c r="AX311" s="447"/>
    </row>
    <row r="312" spans="2:50" hidden="1">
      <c r="B312" s="456"/>
      <c r="C312" s="95">
        <f t="shared" si="270"/>
        <v>6</v>
      </c>
      <c r="D312" s="95"/>
      <c r="E312" s="95"/>
      <c r="F312" s="95"/>
      <c r="G312" s="177"/>
      <c r="H312" s="447"/>
      <c r="I312" s="153" t="str">
        <f t="shared" si="286"/>
        <v/>
      </c>
      <c r="J312" s="153" t="str">
        <f t="shared" si="287"/>
        <v/>
      </c>
      <c r="K312" s="154" t="str">
        <f t="shared" si="288"/>
        <v/>
      </c>
      <c r="L312" s="458"/>
      <c r="M312" s="153" t="str">
        <f t="shared" si="271"/>
        <v/>
      </c>
      <c r="N312" s="448"/>
      <c r="O312" s="448"/>
      <c r="P312" s="95"/>
      <c r="Q312" s="95"/>
      <c r="R312" s="177" t="str">
        <f t="shared" si="272"/>
        <v/>
      </c>
      <c r="S312" s="95" t="str">
        <f t="shared" si="273"/>
        <v/>
      </c>
      <c r="T312" s="447"/>
      <c r="U312" s="95"/>
      <c r="V312" s="95"/>
      <c r="W312" s="177" t="str">
        <f t="shared" si="274"/>
        <v/>
      </c>
      <c r="X312" s="95" t="str">
        <f t="shared" si="275"/>
        <v/>
      </c>
      <c r="Y312" s="447"/>
      <c r="Z312" s="95"/>
      <c r="AA312" s="95"/>
      <c r="AB312" s="177" t="str">
        <f t="shared" si="276"/>
        <v/>
      </c>
      <c r="AC312" s="95" t="str">
        <f t="shared" si="277"/>
        <v/>
      </c>
      <c r="AD312" s="447"/>
      <c r="AE312" s="95"/>
      <c r="AF312" s="95"/>
      <c r="AG312" s="177" t="str">
        <f t="shared" si="278"/>
        <v/>
      </c>
      <c r="AH312" s="95" t="str">
        <f t="shared" si="279"/>
        <v/>
      </c>
      <c r="AI312" s="447"/>
      <c r="AJ312" s="95"/>
      <c r="AK312" s="95"/>
      <c r="AL312" s="177" t="str">
        <f t="shared" si="280"/>
        <v/>
      </c>
      <c r="AM312" s="95" t="str">
        <f t="shared" si="281"/>
        <v/>
      </c>
      <c r="AN312" s="447"/>
      <c r="AO312" s="95"/>
      <c r="AP312" s="95"/>
      <c r="AQ312" s="177" t="str">
        <f t="shared" si="282"/>
        <v/>
      </c>
      <c r="AR312" s="95" t="str">
        <f t="shared" si="283"/>
        <v/>
      </c>
      <c r="AS312" s="447"/>
      <c r="AT312" s="95"/>
      <c r="AU312" s="95"/>
      <c r="AV312" s="177" t="str">
        <f t="shared" si="284"/>
        <v/>
      </c>
      <c r="AW312" s="95" t="str">
        <f t="shared" si="285"/>
        <v/>
      </c>
      <c r="AX312" s="447"/>
    </row>
    <row r="313" spans="2:50" hidden="1">
      <c r="B313" s="456"/>
      <c r="C313" s="95">
        <f t="shared" si="270"/>
        <v>7</v>
      </c>
      <c r="D313" s="95"/>
      <c r="E313" s="95"/>
      <c r="F313" s="95"/>
      <c r="G313" s="177"/>
      <c r="H313" s="447"/>
      <c r="I313" s="153" t="str">
        <f t="shared" si="286"/>
        <v/>
      </c>
      <c r="J313" s="153" t="str">
        <f t="shared" si="287"/>
        <v/>
      </c>
      <c r="K313" s="154" t="str">
        <f t="shared" si="288"/>
        <v/>
      </c>
      <c r="L313" s="458"/>
      <c r="M313" s="153" t="str">
        <f t="shared" si="271"/>
        <v/>
      </c>
      <c r="N313" s="448"/>
      <c r="O313" s="448"/>
      <c r="P313" s="95"/>
      <c r="Q313" s="95"/>
      <c r="R313" s="177" t="str">
        <f t="shared" si="272"/>
        <v/>
      </c>
      <c r="S313" s="95" t="str">
        <f t="shared" si="273"/>
        <v/>
      </c>
      <c r="T313" s="447"/>
      <c r="U313" s="95"/>
      <c r="V313" s="95"/>
      <c r="W313" s="177" t="str">
        <f t="shared" si="274"/>
        <v/>
      </c>
      <c r="X313" s="95" t="str">
        <f t="shared" si="275"/>
        <v/>
      </c>
      <c r="Y313" s="447"/>
      <c r="Z313" s="95"/>
      <c r="AA313" s="95"/>
      <c r="AB313" s="177" t="str">
        <f t="shared" si="276"/>
        <v/>
      </c>
      <c r="AC313" s="95" t="str">
        <f t="shared" si="277"/>
        <v/>
      </c>
      <c r="AD313" s="447"/>
      <c r="AE313" s="95"/>
      <c r="AF313" s="95"/>
      <c r="AG313" s="177" t="str">
        <f t="shared" si="278"/>
        <v/>
      </c>
      <c r="AH313" s="95" t="str">
        <f t="shared" si="279"/>
        <v/>
      </c>
      <c r="AI313" s="447"/>
      <c r="AJ313" s="95"/>
      <c r="AK313" s="95"/>
      <c r="AL313" s="177" t="str">
        <f t="shared" si="280"/>
        <v/>
      </c>
      <c r="AM313" s="95" t="str">
        <f t="shared" si="281"/>
        <v/>
      </c>
      <c r="AN313" s="447"/>
      <c r="AO313" s="95"/>
      <c r="AP313" s="95"/>
      <c r="AQ313" s="177" t="str">
        <f t="shared" si="282"/>
        <v/>
      </c>
      <c r="AR313" s="95" t="str">
        <f t="shared" si="283"/>
        <v/>
      </c>
      <c r="AS313" s="447"/>
      <c r="AT313" s="95"/>
      <c r="AU313" s="95"/>
      <c r="AV313" s="177" t="str">
        <f t="shared" si="284"/>
        <v/>
      </c>
      <c r="AW313" s="95" t="str">
        <f t="shared" si="285"/>
        <v/>
      </c>
      <c r="AX313" s="447"/>
    </row>
    <row r="314" spans="2:50" hidden="1">
      <c r="B314" s="456"/>
      <c r="C314" s="95">
        <f t="shared" si="270"/>
        <v>8</v>
      </c>
      <c r="D314" s="95"/>
      <c r="E314" s="95"/>
      <c r="F314" s="95"/>
      <c r="G314" s="177"/>
      <c r="H314" s="447"/>
      <c r="I314" s="153" t="str">
        <f t="shared" si="286"/>
        <v/>
      </c>
      <c r="J314" s="153" t="str">
        <f t="shared" si="287"/>
        <v/>
      </c>
      <c r="K314" s="154" t="str">
        <f t="shared" si="288"/>
        <v/>
      </c>
      <c r="L314" s="458"/>
      <c r="M314" s="153" t="str">
        <f t="shared" si="271"/>
        <v/>
      </c>
      <c r="N314" s="448"/>
      <c r="O314" s="448"/>
      <c r="P314" s="95"/>
      <c r="Q314" s="95"/>
      <c r="R314" s="177" t="str">
        <f t="shared" si="272"/>
        <v/>
      </c>
      <c r="S314" s="95" t="str">
        <f t="shared" si="273"/>
        <v/>
      </c>
      <c r="T314" s="447"/>
      <c r="U314" s="95"/>
      <c r="V314" s="95"/>
      <c r="W314" s="177" t="str">
        <f t="shared" si="274"/>
        <v/>
      </c>
      <c r="X314" s="95" t="str">
        <f t="shared" si="275"/>
        <v/>
      </c>
      <c r="Y314" s="447"/>
      <c r="Z314" s="95"/>
      <c r="AA314" s="95"/>
      <c r="AB314" s="177" t="str">
        <f t="shared" si="276"/>
        <v/>
      </c>
      <c r="AC314" s="95" t="str">
        <f t="shared" si="277"/>
        <v/>
      </c>
      <c r="AD314" s="447"/>
      <c r="AE314" s="95"/>
      <c r="AF314" s="95"/>
      <c r="AG314" s="177" t="str">
        <f t="shared" si="278"/>
        <v/>
      </c>
      <c r="AH314" s="95" t="str">
        <f t="shared" si="279"/>
        <v/>
      </c>
      <c r="AI314" s="447"/>
      <c r="AJ314" s="95"/>
      <c r="AK314" s="95"/>
      <c r="AL314" s="177" t="str">
        <f t="shared" si="280"/>
        <v/>
      </c>
      <c r="AM314" s="95" t="str">
        <f t="shared" si="281"/>
        <v/>
      </c>
      <c r="AN314" s="447"/>
      <c r="AO314" s="95"/>
      <c r="AP314" s="95"/>
      <c r="AQ314" s="177" t="str">
        <f t="shared" si="282"/>
        <v/>
      </c>
      <c r="AR314" s="95" t="str">
        <f t="shared" si="283"/>
        <v/>
      </c>
      <c r="AS314" s="447"/>
      <c r="AT314" s="95"/>
      <c r="AU314" s="95"/>
      <c r="AV314" s="177" t="str">
        <f t="shared" si="284"/>
        <v/>
      </c>
      <c r="AW314" s="95" t="str">
        <f t="shared" si="285"/>
        <v/>
      </c>
      <c r="AX314" s="447"/>
    </row>
    <row r="315" spans="2:50" hidden="1">
      <c r="B315" s="456"/>
      <c r="C315" s="95">
        <f t="shared" si="270"/>
        <v>9</v>
      </c>
      <c r="D315" s="95"/>
      <c r="E315" s="95"/>
      <c r="F315" s="95"/>
      <c r="G315" s="177"/>
      <c r="H315" s="447"/>
      <c r="I315" s="153" t="str">
        <f t="shared" si="286"/>
        <v/>
      </c>
      <c r="J315" s="153" t="str">
        <f t="shared" si="287"/>
        <v/>
      </c>
      <c r="K315" s="154" t="str">
        <f t="shared" si="288"/>
        <v/>
      </c>
      <c r="L315" s="458"/>
      <c r="M315" s="153" t="str">
        <f t="shared" si="271"/>
        <v/>
      </c>
      <c r="N315" s="448"/>
      <c r="O315" s="448"/>
      <c r="P315" s="95"/>
      <c r="Q315" s="95"/>
      <c r="R315" s="177" t="str">
        <f t="shared" si="272"/>
        <v/>
      </c>
      <c r="S315" s="95" t="str">
        <f t="shared" si="273"/>
        <v/>
      </c>
      <c r="T315" s="447"/>
      <c r="U315" s="95"/>
      <c r="V315" s="95"/>
      <c r="W315" s="177" t="str">
        <f t="shared" si="274"/>
        <v/>
      </c>
      <c r="X315" s="95" t="str">
        <f t="shared" si="275"/>
        <v/>
      </c>
      <c r="Y315" s="447"/>
      <c r="Z315" s="95"/>
      <c r="AA315" s="95"/>
      <c r="AB315" s="177" t="str">
        <f t="shared" si="276"/>
        <v/>
      </c>
      <c r="AC315" s="95" t="str">
        <f t="shared" si="277"/>
        <v/>
      </c>
      <c r="AD315" s="447"/>
      <c r="AE315" s="95"/>
      <c r="AF315" s="95"/>
      <c r="AG315" s="177" t="str">
        <f t="shared" si="278"/>
        <v/>
      </c>
      <c r="AH315" s="95" t="str">
        <f t="shared" si="279"/>
        <v/>
      </c>
      <c r="AI315" s="447"/>
      <c r="AJ315" s="95"/>
      <c r="AK315" s="95"/>
      <c r="AL315" s="177" t="str">
        <f t="shared" si="280"/>
        <v/>
      </c>
      <c r="AM315" s="95" t="str">
        <f t="shared" si="281"/>
        <v/>
      </c>
      <c r="AN315" s="447"/>
      <c r="AO315" s="95"/>
      <c r="AP315" s="95"/>
      <c r="AQ315" s="177" t="str">
        <f t="shared" si="282"/>
        <v/>
      </c>
      <c r="AR315" s="95" t="str">
        <f t="shared" si="283"/>
        <v/>
      </c>
      <c r="AS315" s="447"/>
      <c r="AT315" s="95"/>
      <c r="AU315" s="95"/>
      <c r="AV315" s="177" t="str">
        <f t="shared" si="284"/>
        <v/>
      </c>
      <c r="AW315" s="95" t="str">
        <f t="shared" si="285"/>
        <v/>
      </c>
      <c r="AX315" s="447"/>
    </row>
    <row r="316" spans="2:50" hidden="1">
      <c r="B316" s="456"/>
      <c r="C316" s="95">
        <f t="shared" si="270"/>
        <v>10</v>
      </c>
      <c r="D316" s="95"/>
      <c r="E316" s="95"/>
      <c r="F316" s="95"/>
      <c r="G316" s="177"/>
      <c r="H316" s="447"/>
      <c r="I316" s="153" t="str">
        <f t="shared" si="286"/>
        <v/>
      </c>
      <c r="J316" s="153" t="str">
        <f t="shared" si="287"/>
        <v/>
      </c>
      <c r="K316" s="154" t="str">
        <f t="shared" si="288"/>
        <v/>
      </c>
      <c r="L316" s="458"/>
      <c r="M316" s="153" t="str">
        <f t="shared" si="271"/>
        <v/>
      </c>
      <c r="N316" s="448"/>
      <c r="O316" s="448"/>
      <c r="P316" s="95"/>
      <c r="Q316" s="95"/>
      <c r="R316" s="177" t="str">
        <f t="shared" si="272"/>
        <v/>
      </c>
      <c r="S316" s="95" t="str">
        <f t="shared" si="273"/>
        <v/>
      </c>
      <c r="T316" s="447"/>
      <c r="U316" s="95"/>
      <c r="V316" s="95"/>
      <c r="W316" s="177" t="str">
        <f t="shared" si="274"/>
        <v/>
      </c>
      <c r="X316" s="95" t="str">
        <f t="shared" si="275"/>
        <v/>
      </c>
      <c r="Y316" s="447"/>
      <c r="Z316" s="95"/>
      <c r="AA316" s="95"/>
      <c r="AB316" s="177" t="str">
        <f t="shared" si="276"/>
        <v/>
      </c>
      <c r="AC316" s="95" t="str">
        <f t="shared" si="277"/>
        <v/>
      </c>
      <c r="AD316" s="447"/>
      <c r="AE316" s="95"/>
      <c r="AF316" s="95"/>
      <c r="AG316" s="177" t="str">
        <f t="shared" si="278"/>
        <v/>
      </c>
      <c r="AH316" s="95" t="str">
        <f t="shared" si="279"/>
        <v/>
      </c>
      <c r="AI316" s="447"/>
      <c r="AJ316" s="95"/>
      <c r="AK316" s="95"/>
      <c r="AL316" s="177" t="str">
        <f t="shared" si="280"/>
        <v/>
      </c>
      <c r="AM316" s="95" t="str">
        <f t="shared" si="281"/>
        <v/>
      </c>
      <c r="AN316" s="447"/>
      <c r="AO316" s="95"/>
      <c r="AP316" s="95"/>
      <c r="AQ316" s="177" t="str">
        <f t="shared" si="282"/>
        <v/>
      </c>
      <c r="AR316" s="95" t="str">
        <f t="shared" si="283"/>
        <v/>
      </c>
      <c r="AS316" s="447"/>
      <c r="AT316" s="95"/>
      <c r="AU316" s="95"/>
      <c r="AV316" s="177" t="str">
        <f t="shared" si="284"/>
        <v/>
      </c>
      <c r="AW316" s="95" t="str">
        <f t="shared" si="285"/>
        <v/>
      </c>
      <c r="AX316" s="447"/>
    </row>
    <row r="317" spans="2:50" hidden="1">
      <c r="B317" s="456"/>
      <c r="C317" s="95">
        <f t="shared" si="270"/>
        <v>11</v>
      </c>
      <c r="D317" s="95"/>
      <c r="E317" s="95"/>
      <c r="F317" s="95"/>
      <c r="G317" s="177"/>
      <c r="H317" s="447"/>
      <c r="I317" s="153" t="str">
        <f t="shared" si="286"/>
        <v/>
      </c>
      <c r="J317" s="153" t="str">
        <f t="shared" si="287"/>
        <v/>
      </c>
      <c r="K317" s="154" t="str">
        <f t="shared" si="288"/>
        <v/>
      </c>
      <c r="L317" s="458"/>
      <c r="M317" s="153" t="str">
        <f t="shared" si="271"/>
        <v/>
      </c>
      <c r="N317" s="448"/>
      <c r="O317" s="448"/>
      <c r="P317" s="95"/>
      <c r="Q317" s="95"/>
      <c r="R317" s="177" t="str">
        <f t="shared" si="272"/>
        <v/>
      </c>
      <c r="S317" s="95" t="str">
        <f t="shared" si="273"/>
        <v/>
      </c>
      <c r="T317" s="447"/>
      <c r="U317" s="95"/>
      <c r="V317" s="95"/>
      <c r="W317" s="177" t="str">
        <f t="shared" si="274"/>
        <v/>
      </c>
      <c r="X317" s="95" t="str">
        <f t="shared" si="275"/>
        <v/>
      </c>
      <c r="Y317" s="447"/>
      <c r="Z317" s="95"/>
      <c r="AA317" s="95"/>
      <c r="AB317" s="177" t="str">
        <f t="shared" si="276"/>
        <v/>
      </c>
      <c r="AC317" s="95" t="str">
        <f t="shared" si="277"/>
        <v/>
      </c>
      <c r="AD317" s="447"/>
      <c r="AE317" s="95"/>
      <c r="AF317" s="95"/>
      <c r="AG317" s="177" t="str">
        <f t="shared" si="278"/>
        <v/>
      </c>
      <c r="AH317" s="95" t="str">
        <f t="shared" si="279"/>
        <v/>
      </c>
      <c r="AI317" s="447"/>
      <c r="AJ317" s="95"/>
      <c r="AK317" s="95"/>
      <c r="AL317" s="177" t="str">
        <f t="shared" si="280"/>
        <v/>
      </c>
      <c r="AM317" s="95" t="str">
        <f t="shared" si="281"/>
        <v/>
      </c>
      <c r="AN317" s="447"/>
      <c r="AO317" s="95"/>
      <c r="AP317" s="95"/>
      <c r="AQ317" s="177" t="str">
        <f t="shared" si="282"/>
        <v/>
      </c>
      <c r="AR317" s="95" t="str">
        <f t="shared" si="283"/>
        <v/>
      </c>
      <c r="AS317" s="447"/>
      <c r="AT317" s="95"/>
      <c r="AU317" s="95"/>
      <c r="AV317" s="177" t="str">
        <f t="shared" si="284"/>
        <v/>
      </c>
      <c r="AW317" s="95" t="str">
        <f t="shared" si="285"/>
        <v/>
      </c>
      <c r="AX317" s="447"/>
    </row>
    <row r="318" spans="2:50" hidden="1">
      <c r="B318" s="456"/>
      <c r="C318" s="95">
        <f t="shared" si="270"/>
        <v>12</v>
      </c>
      <c r="D318" s="95"/>
      <c r="E318" s="95"/>
      <c r="F318" s="95"/>
      <c r="G318" s="177"/>
      <c r="H318" s="447"/>
      <c r="I318" s="153" t="str">
        <f t="shared" si="286"/>
        <v/>
      </c>
      <c r="J318" s="153" t="str">
        <f t="shared" si="287"/>
        <v/>
      </c>
      <c r="K318" s="154" t="str">
        <f t="shared" si="288"/>
        <v/>
      </c>
      <c r="L318" s="458"/>
      <c r="M318" s="153" t="str">
        <f t="shared" si="271"/>
        <v/>
      </c>
      <c r="N318" s="448"/>
      <c r="O318" s="448"/>
      <c r="P318" s="95"/>
      <c r="Q318" s="95"/>
      <c r="R318" s="177" t="str">
        <f t="shared" si="272"/>
        <v/>
      </c>
      <c r="S318" s="95" t="str">
        <f t="shared" si="273"/>
        <v/>
      </c>
      <c r="T318" s="447"/>
      <c r="U318" s="95"/>
      <c r="V318" s="95"/>
      <c r="W318" s="177" t="str">
        <f t="shared" si="274"/>
        <v/>
      </c>
      <c r="X318" s="95" t="str">
        <f t="shared" si="275"/>
        <v/>
      </c>
      <c r="Y318" s="447"/>
      <c r="Z318" s="95"/>
      <c r="AA318" s="95"/>
      <c r="AB318" s="177" t="str">
        <f t="shared" si="276"/>
        <v/>
      </c>
      <c r="AC318" s="95" t="str">
        <f t="shared" si="277"/>
        <v/>
      </c>
      <c r="AD318" s="447"/>
      <c r="AE318" s="95"/>
      <c r="AF318" s="95"/>
      <c r="AG318" s="177" t="str">
        <f t="shared" si="278"/>
        <v/>
      </c>
      <c r="AH318" s="95" t="str">
        <f t="shared" si="279"/>
        <v/>
      </c>
      <c r="AI318" s="447"/>
      <c r="AJ318" s="95"/>
      <c r="AK318" s="95"/>
      <c r="AL318" s="177" t="str">
        <f t="shared" si="280"/>
        <v/>
      </c>
      <c r="AM318" s="95" t="str">
        <f t="shared" si="281"/>
        <v/>
      </c>
      <c r="AN318" s="447"/>
      <c r="AO318" s="95"/>
      <c r="AP318" s="95"/>
      <c r="AQ318" s="177" t="str">
        <f t="shared" si="282"/>
        <v/>
      </c>
      <c r="AR318" s="95" t="str">
        <f t="shared" si="283"/>
        <v/>
      </c>
      <c r="AS318" s="447"/>
      <c r="AT318" s="95"/>
      <c r="AU318" s="95"/>
      <c r="AV318" s="177" t="str">
        <f t="shared" si="284"/>
        <v/>
      </c>
      <c r="AW318" s="95" t="str">
        <f t="shared" si="285"/>
        <v/>
      </c>
      <c r="AX318" s="447"/>
    </row>
    <row r="319" spans="2:50" hidden="1">
      <c r="B319" s="456"/>
      <c r="C319" s="95">
        <f t="shared" si="270"/>
        <v>13</v>
      </c>
      <c r="D319" s="95"/>
      <c r="E319" s="95"/>
      <c r="F319" s="95"/>
      <c r="G319" s="177"/>
      <c r="H319" s="447"/>
      <c r="I319" s="153" t="str">
        <f t="shared" si="286"/>
        <v/>
      </c>
      <c r="J319" s="153" t="str">
        <f t="shared" si="287"/>
        <v/>
      </c>
      <c r="K319" s="154" t="str">
        <f t="shared" si="288"/>
        <v/>
      </c>
      <c r="L319" s="458"/>
      <c r="M319" s="153" t="str">
        <f t="shared" si="271"/>
        <v/>
      </c>
      <c r="N319" s="448"/>
      <c r="O319" s="448"/>
      <c r="P319" s="95"/>
      <c r="Q319" s="95"/>
      <c r="R319" s="177" t="str">
        <f t="shared" si="272"/>
        <v/>
      </c>
      <c r="S319" s="95" t="str">
        <f t="shared" si="273"/>
        <v/>
      </c>
      <c r="T319" s="447"/>
      <c r="U319" s="95"/>
      <c r="V319" s="95"/>
      <c r="W319" s="177" t="str">
        <f t="shared" si="274"/>
        <v/>
      </c>
      <c r="X319" s="95" t="str">
        <f t="shared" si="275"/>
        <v/>
      </c>
      <c r="Y319" s="447"/>
      <c r="Z319" s="95"/>
      <c r="AA319" s="95"/>
      <c r="AB319" s="177" t="str">
        <f t="shared" si="276"/>
        <v/>
      </c>
      <c r="AC319" s="95" t="str">
        <f t="shared" si="277"/>
        <v/>
      </c>
      <c r="AD319" s="447"/>
      <c r="AE319" s="95"/>
      <c r="AF319" s="95"/>
      <c r="AG319" s="177" t="str">
        <f t="shared" si="278"/>
        <v/>
      </c>
      <c r="AH319" s="95" t="str">
        <f t="shared" si="279"/>
        <v/>
      </c>
      <c r="AI319" s="447"/>
      <c r="AJ319" s="95"/>
      <c r="AK319" s="95"/>
      <c r="AL319" s="177" t="str">
        <f t="shared" si="280"/>
        <v/>
      </c>
      <c r="AM319" s="95" t="str">
        <f t="shared" si="281"/>
        <v/>
      </c>
      <c r="AN319" s="447"/>
      <c r="AO319" s="95"/>
      <c r="AP319" s="95"/>
      <c r="AQ319" s="177" t="str">
        <f t="shared" si="282"/>
        <v/>
      </c>
      <c r="AR319" s="95" t="str">
        <f t="shared" si="283"/>
        <v/>
      </c>
      <c r="AS319" s="447"/>
      <c r="AT319" s="95"/>
      <c r="AU319" s="95"/>
      <c r="AV319" s="177" t="str">
        <f t="shared" si="284"/>
        <v/>
      </c>
      <c r="AW319" s="95" t="str">
        <f t="shared" si="285"/>
        <v/>
      </c>
      <c r="AX319" s="447"/>
    </row>
    <row r="320" spans="2:50" hidden="1">
      <c r="B320" s="456"/>
      <c r="C320" s="95">
        <f t="shared" si="270"/>
        <v>14</v>
      </c>
      <c r="D320" s="95"/>
      <c r="E320" s="95"/>
      <c r="F320" s="95"/>
      <c r="G320" s="177"/>
      <c r="H320" s="447"/>
      <c r="I320" s="153" t="str">
        <f t="shared" si="286"/>
        <v/>
      </c>
      <c r="J320" s="153" t="str">
        <f t="shared" si="287"/>
        <v/>
      </c>
      <c r="K320" s="154" t="str">
        <f t="shared" si="288"/>
        <v/>
      </c>
      <c r="L320" s="458"/>
      <c r="M320" s="153" t="str">
        <f t="shared" si="271"/>
        <v/>
      </c>
      <c r="N320" s="448"/>
      <c r="O320" s="448"/>
      <c r="P320" s="95"/>
      <c r="Q320" s="95"/>
      <c r="R320" s="177" t="str">
        <f t="shared" si="272"/>
        <v/>
      </c>
      <c r="S320" s="95" t="str">
        <f t="shared" si="273"/>
        <v/>
      </c>
      <c r="T320" s="447"/>
      <c r="U320" s="95"/>
      <c r="V320" s="95"/>
      <c r="W320" s="177" t="str">
        <f t="shared" si="274"/>
        <v/>
      </c>
      <c r="X320" s="95" t="str">
        <f t="shared" si="275"/>
        <v/>
      </c>
      <c r="Y320" s="447"/>
      <c r="Z320" s="95"/>
      <c r="AA320" s="95"/>
      <c r="AB320" s="177" t="str">
        <f t="shared" si="276"/>
        <v/>
      </c>
      <c r="AC320" s="95" t="str">
        <f t="shared" si="277"/>
        <v/>
      </c>
      <c r="AD320" s="447"/>
      <c r="AE320" s="95"/>
      <c r="AF320" s="95"/>
      <c r="AG320" s="177" t="str">
        <f t="shared" si="278"/>
        <v/>
      </c>
      <c r="AH320" s="95" t="str">
        <f t="shared" si="279"/>
        <v/>
      </c>
      <c r="AI320" s="447"/>
      <c r="AJ320" s="95"/>
      <c r="AK320" s="95"/>
      <c r="AL320" s="177" t="str">
        <f t="shared" si="280"/>
        <v/>
      </c>
      <c r="AM320" s="95" t="str">
        <f t="shared" si="281"/>
        <v/>
      </c>
      <c r="AN320" s="447"/>
      <c r="AO320" s="95"/>
      <c r="AP320" s="95"/>
      <c r="AQ320" s="177" t="str">
        <f t="shared" si="282"/>
        <v/>
      </c>
      <c r="AR320" s="95" t="str">
        <f t="shared" si="283"/>
        <v/>
      </c>
      <c r="AS320" s="447"/>
      <c r="AT320" s="95"/>
      <c r="AU320" s="95"/>
      <c r="AV320" s="177" t="str">
        <f t="shared" si="284"/>
        <v/>
      </c>
      <c r="AW320" s="95" t="str">
        <f t="shared" si="285"/>
        <v/>
      </c>
      <c r="AX320" s="447"/>
    </row>
    <row r="321" spans="2:50" hidden="1">
      <c r="B321" s="456"/>
      <c r="C321" s="95">
        <f t="shared" si="270"/>
        <v>15</v>
      </c>
      <c r="D321" s="95"/>
      <c r="E321" s="95"/>
      <c r="F321" s="95"/>
      <c r="G321" s="177"/>
      <c r="H321" s="447"/>
      <c r="I321" s="153" t="str">
        <f t="shared" si="286"/>
        <v/>
      </c>
      <c r="J321" s="153" t="str">
        <f t="shared" si="287"/>
        <v/>
      </c>
      <c r="K321" s="154" t="str">
        <f t="shared" si="288"/>
        <v/>
      </c>
      <c r="L321" s="459"/>
      <c r="M321" s="153" t="str">
        <f t="shared" si="271"/>
        <v/>
      </c>
      <c r="N321" s="448"/>
      <c r="O321" s="448"/>
      <c r="P321" s="95"/>
      <c r="Q321" s="95"/>
      <c r="R321" s="177" t="str">
        <f t="shared" si="272"/>
        <v/>
      </c>
      <c r="S321" s="95" t="str">
        <f t="shared" si="273"/>
        <v/>
      </c>
      <c r="T321" s="447"/>
      <c r="U321" s="95"/>
      <c r="V321" s="95"/>
      <c r="W321" s="177" t="str">
        <f t="shared" si="274"/>
        <v/>
      </c>
      <c r="X321" s="95" t="str">
        <f t="shared" si="275"/>
        <v/>
      </c>
      <c r="Y321" s="447"/>
      <c r="Z321" s="95"/>
      <c r="AA321" s="95"/>
      <c r="AB321" s="177" t="str">
        <f t="shared" si="276"/>
        <v/>
      </c>
      <c r="AC321" s="95" t="str">
        <f t="shared" si="277"/>
        <v/>
      </c>
      <c r="AD321" s="447"/>
      <c r="AE321" s="95"/>
      <c r="AF321" s="95"/>
      <c r="AG321" s="177" t="str">
        <f t="shared" si="278"/>
        <v/>
      </c>
      <c r="AH321" s="95" t="str">
        <f t="shared" si="279"/>
        <v/>
      </c>
      <c r="AI321" s="447"/>
      <c r="AJ321" s="95"/>
      <c r="AK321" s="95"/>
      <c r="AL321" s="177" t="str">
        <f t="shared" si="280"/>
        <v/>
      </c>
      <c r="AM321" s="95" t="str">
        <f t="shared" si="281"/>
        <v/>
      </c>
      <c r="AN321" s="447"/>
      <c r="AO321" s="95"/>
      <c r="AP321" s="95"/>
      <c r="AQ321" s="177" t="str">
        <f t="shared" si="282"/>
        <v/>
      </c>
      <c r="AR321" s="95" t="str">
        <f t="shared" si="283"/>
        <v/>
      </c>
      <c r="AS321" s="447"/>
      <c r="AT321" s="95"/>
      <c r="AU321" s="95"/>
      <c r="AV321" s="177" t="str">
        <f t="shared" si="284"/>
        <v/>
      </c>
      <c r="AW321" s="95" t="str">
        <f t="shared" si="285"/>
        <v/>
      </c>
      <c r="AX321" s="447"/>
    </row>
    <row r="322" spans="2:50" ht="15.6" hidden="1">
      <c r="B322" s="460" t="s">
        <v>115</v>
      </c>
      <c r="C322" s="461"/>
      <c r="D322" s="461"/>
      <c r="E322" s="461"/>
      <c r="F322" s="461"/>
      <c r="G322" s="461"/>
      <c r="H322" s="461"/>
      <c r="I322" s="150"/>
      <c r="J322" s="150"/>
      <c r="K322" s="150"/>
      <c r="L322" s="150"/>
      <c r="M322" s="150"/>
      <c r="N322" s="448" t="s">
        <v>116</v>
      </c>
      <c r="O322" s="463" t="s">
        <v>63</v>
      </c>
      <c r="P322" s="465">
        <f>AT302+1</f>
        <v>45979</v>
      </c>
      <c r="Q322" s="456"/>
      <c r="R322" s="456"/>
      <c r="S322" s="456"/>
      <c r="T322" s="456"/>
      <c r="U322" s="465">
        <f>P322+1</f>
        <v>45980</v>
      </c>
      <c r="V322" s="456"/>
      <c r="W322" s="456"/>
      <c r="X322" s="456"/>
      <c r="Y322" s="456"/>
      <c r="Z322" s="465">
        <f>U322+1</f>
        <v>45981</v>
      </c>
      <c r="AA322" s="456"/>
      <c r="AB322" s="456"/>
      <c r="AC322" s="456"/>
      <c r="AD322" s="456"/>
      <c r="AE322" s="465">
        <f>Z322+1</f>
        <v>45982</v>
      </c>
      <c r="AF322" s="456"/>
      <c r="AG322" s="456"/>
      <c r="AH322" s="456"/>
      <c r="AI322" s="456"/>
      <c r="AJ322" s="465">
        <f>AE322+1</f>
        <v>45983</v>
      </c>
      <c r="AK322" s="456"/>
      <c r="AL322" s="456"/>
      <c r="AM322" s="456"/>
      <c r="AN322" s="456"/>
      <c r="AO322" s="465">
        <f>AJ322+1</f>
        <v>45984</v>
      </c>
      <c r="AP322" s="456"/>
      <c r="AQ322" s="456"/>
      <c r="AR322" s="456"/>
      <c r="AS322" s="456"/>
      <c r="AT322" s="465">
        <f>AO322+1</f>
        <v>45985</v>
      </c>
      <c r="AU322" s="456"/>
      <c r="AV322" s="456"/>
      <c r="AW322" s="456"/>
      <c r="AX322" s="456"/>
    </row>
    <row r="323" spans="2:50" ht="15.6" hidden="1">
      <c r="B323" s="462"/>
      <c r="C323" s="462"/>
      <c r="D323" s="462"/>
      <c r="E323" s="462"/>
      <c r="F323" s="462"/>
      <c r="G323" s="462"/>
      <c r="H323" s="462"/>
      <c r="I323" s="150"/>
      <c r="J323" s="150"/>
      <c r="K323" s="150"/>
      <c r="L323" s="150"/>
      <c r="M323" s="150"/>
      <c r="N323" s="448"/>
      <c r="O323" s="464"/>
      <c r="P323" s="465" t="s">
        <v>77</v>
      </c>
      <c r="Q323" s="456"/>
      <c r="R323" s="456"/>
      <c r="S323" s="456"/>
      <c r="T323" s="456"/>
      <c r="U323" s="465" t="s">
        <v>78</v>
      </c>
      <c r="V323" s="456"/>
      <c r="W323" s="456"/>
      <c r="X323" s="456"/>
      <c r="Y323" s="456"/>
      <c r="Z323" s="465" t="s">
        <v>79</v>
      </c>
      <c r="AA323" s="456"/>
      <c r="AB323" s="456"/>
      <c r="AC323" s="456"/>
      <c r="AD323" s="456"/>
      <c r="AE323" s="465" t="s">
        <v>74</v>
      </c>
      <c r="AF323" s="456"/>
      <c r="AG323" s="456"/>
      <c r="AH323" s="456"/>
      <c r="AI323" s="456"/>
      <c r="AJ323" s="465" t="s">
        <v>75</v>
      </c>
      <c r="AK323" s="456"/>
      <c r="AL323" s="456"/>
      <c r="AM323" s="456"/>
      <c r="AN323" s="456"/>
      <c r="AO323" s="465" t="s">
        <v>70</v>
      </c>
      <c r="AP323" s="456"/>
      <c r="AQ323" s="456"/>
      <c r="AR323" s="456"/>
      <c r="AS323" s="456"/>
      <c r="AT323" s="465" t="s">
        <v>76</v>
      </c>
      <c r="AU323" s="456"/>
      <c r="AV323" s="456"/>
      <c r="AW323" s="456"/>
      <c r="AX323" s="456"/>
    </row>
    <row r="324" spans="2:50" hidden="1">
      <c r="B324" s="448" t="s">
        <v>117</v>
      </c>
      <c r="C324" s="448" t="s">
        <v>118</v>
      </c>
      <c r="D324" s="448"/>
      <c r="E324" s="448" t="s">
        <v>119</v>
      </c>
      <c r="F324" s="448"/>
      <c r="G324" s="448"/>
      <c r="H324" s="452" t="s">
        <v>120</v>
      </c>
      <c r="I324" s="455" t="s">
        <v>121</v>
      </c>
      <c r="J324" s="455"/>
      <c r="K324" s="455"/>
      <c r="L324" s="455" t="s">
        <v>120</v>
      </c>
      <c r="M324" s="455" t="s">
        <v>122</v>
      </c>
      <c r="N324" s="448"/>
      <c r="O324" s="448" t="s">
        <v>123</v>
      </c>
      <c r="P324" s="449" t="s">
        <v>124</v>
      </c>
      <c r="Q324" s="450"/>
      <c r="R324" s="450"/>
      <c r="S324" s="451"/>
      <c r="T324" s="448" t="s">
        <v>120</v>
      </c>
      <c r="U324" s="449" t="s">
        <v>124</v>
      </c>
      <c r="V324" s="450"/>
      <c r="W324" s="450"/>
      <c r="X324" s="451"/>
      <c r="Y324" s="448" t="s">
        <v>120</v>
      </c>
      <c r="Z324" s="449" t="s">
        <v>124</v>
      </c>
      <c r="AA324" s="450"/>
      <c r="AB324" s="450"/>
      <c r="AC324" s="451"/>
      <c r="AD324" s="448" t="s">
        <v>120</v>
      </c>
      <c r="AE324" s="449" t="s">
        <v>124</v>
      </c>
      <c r="AF324" s="450"/>
      <c r="AG324" s="450"/>
      <c r="AH324" s="451"/>
      <c r="AI324" s="448" t="s">
        <v>120</v>
      </c>
      <c r="AJ324" s="449" t="s">
        <v>124</v>
      </c>
      <c r="AK324" s="450"/>
      <c r="AL324" s="450"/>
      <c r="AM324" s="451"/>
      <c r="AN324" s="448" t="s">
        <v>120</v>
      </c>
      <c r="AO324" s="449" t="s">
        <v>124</v>
      </c>
      <c r="AP324" s="450"/>
      <c r="AQ324" s="450"/>
      <c r="AR324" s="451"/>
      <c r="AS324" s="448" t="s">
        <v>120</v>
      </c>
      <c r="AT324" s="449" t="s">
        <v>124</v>
      </c>
      <c r="AU324" s="450"/>
      <c r="AV324" s="450"/>
      <c r="AW324" s="451"/>
      <c r="AX324" s="448" t="s">
        <v>120</v>
      </c>
    </row>
    <row r="325" spans="2:50" hidden="1">
      <c r="B325" s="448"/>
      <c r="C325" s="448"/>
      <c r="D325" s="448"/>
      <c r="E325" s="448" t="s">
        <v>125</v>
      </c>
      <c r="F325" s="448"/>
      <c r="G325" s="448"/>
      <c r="H325" s="453"/>
      <c r="I325" s="455" t="s">
        <v>125</v>
      </c>
      <c r="J325" s="455"/>
      <c r="K325" s="455"/>
      <c r="L325" s="455"/>
      <c r="M325" s="455"/>
      <c r="N325" s="448"/>
      <c r="O325" s="448"/>
      <c r="P325" s="449" t="s">
        <v>126</v>
      </c>
      <c r="Q325" s="450"/>
      <c r="R325" s="450"/>
      <c r="S325" s="451"/>
      <c r="T325" s="448"/>
      <c r="U325" s="449" t="s">
        <v>126</v>
      </c>
      <c r="V325" s="450"/>
      <c r="W325" s="450"/>
      <c r="X325" s="451"/>
      <c r="Y325" s="448"/>
      <c r="Z325" s="449" t="s">
        <v>126</v>
      </c>
      <c r="AA325" s="450"/>
      <c r="AB325" s="450"/>
      <c r="AC325" s="451"/>
      <c r="AD325" s="448"/>
      <c r="AE325" s="449" t="s">
        <v>126</v>
      </c>
      <c r="AF325" s="450"/>
      <c r="AG325" s="450"/>
      <c r="AH325" s="451"/>
      <c r="AI325" s="448"/>
      <c r="AJ325" s="449" t="s">
        <v>126</v>
      </c>
      <c r="AK325" s="450"/>
      <c r="AL325" s="450"/>
      <c r="AM325" s="451"/>
      <c r="AN325" s="448"/>
      <c r="AO325" s="449" t="s">
        <v>126</v>
      </c>
      <c r="AP325" s="450"/>
      <c r="AQ325" s="450"/>
      <c r="AR325" s="451"/>
      <c r="AS325" s="448"/>
      <c r="AT325" s="449" t="s">
        <v>126</v>
      </c>
      <c r="AU325" s="450"/>
      <c r="AV325" s="450"/>
      <c r="AW325" s="451"/>
      <c r="AX325" s="448"/>
    </row>
    <row r="326" spans="2:50" hidden="1">
      <c r="B326" s="448"/>
      <c r="C326" s="448"/>
      <c r="D326" s="448"/>
      <c r="E326" s="94" t="s">
        <v>127</v>
      </c>
      <c r="F326" s="94" t="s">
        <v>128</v>
      </c>
      <c r="G326" s="94" t="s">
        <v>129</v>
      </c>
      <c r="H326" s="454"/>
      <c r="I326" s="152" t="s">
        <v>127</v>
      </c>
      <c r="J326" s="152" t="s">
        <v>128</v>
      </c>
      <c r="K326" s="152" t="s">
        <v>129</v>
      </c>
      <c r="L326" s="455"/>
      <c r="M326" s="455"/>
      <c r="N326" s="448"/>
      <c r="O326" s="448"/>
      <c r="P326" s="94" t="s">
        <v>127</v>
      </c>
      <c r="Q326" s="94" t="s">
        <v>128</v>
      </c>
      <c r="R326" s="94" t="s">
        <v>129</v>
      </c>
      <c r="S326" s="94" t="s">
        <v>122</v>
      </c>
      <c r="T326" s="448"/>
      <c r="U326" s="94" t="s">
        <v>127</v>
      </c>
      <c r="V326" s="94" t="s">
        <v>128</v>
      </c>
      <c r="W326" s="94" t="s">
        <v>129</v>
      </c>
      <c r="X326" s="94" t="s">
        <v>122</v>
      </c>
      <c r="Y326" s="448"/>
      <c r="Z326" s="94" t="s">
        <v>127</v>
      </c>
      <c r="AA326" s="94" t="s">
        <v>128</v>
      </c>
      <c r="AB326" s="94" t="s">
        <v>129</v>
      </c>
      <c r="AC326" s="94" t="s">
        <v>122</v>
      </c>
      <c r="AD326" s="448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8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8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8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8"/>
    </row>
    <row r="327" spans="2:50" hidden="1">
      <c r="B327" s="448" t="s">
        <v>164</v>
      </c>
      <c r="C327" s="95">
        <f>C307</f>
        <v>1</v>
      </c>
      <c r="D327" s="95" t="s">
        <v>165</v>
      </c>
      <c r="E327" s="95">
        <v>16</v>
      </c>
      <c r="F327" s="95">
        <v>1500</v>
      </c>
      <c r="G327" s="177">
        <f>F327/E327</f>
        <v>93.75</v>
      </c>
      <c r="H327" s="447">
        <f>AVERAGE(G327:G341)</f>
        <v>99.506578947368411</v>
      </c>
      <c r="I327" s="153">
        <f t="shared" ref="I327:I329" si="289">IFERROR(AVERAGE(P327,U327,Z327,AE327,AJ327,AO327,AT327),"")</f>
        <v>16</v>
      </c>
      <c r="J327" s="153">
        <f t="shared" ref="J327:J329" si="290">IFERROR(AVERAGE(Q327,V327,AA327,AF327,AK327,AP327,AU327),"")</f>
        <v>1444.5831729246354</v>
      </c>
      <c r="K327" s="154">
        <f t="shared" ref="K327:K329" si="291">IFERROR(AVERAGE(R327,W327,AB327,AG327,AL327,AQ327,AV327),"")</f>
        <v>90.286448307789712</v>
      </c>
      <c r="L327" s="457">
        <f>IFERROR(AVERAGE(K327:K341),"-")</f>
        <v>95.517066040396841</v>
      </c>
      <c r="M327" s="153">
        <f>IFERROR(RANK(K327, K$327:K$341),"")</f>
        <v>2</v>
      </c>
      <c r="N327" s="448"/>
      <c r="O327" s="448"/>
      <c r="P327" s="95">
        <v>16</v>
      </c>
      <c r="Q327" s="95">
        <v>1438.6363636363635</v>
      </c>
      <c r="R327" s="177">
        <f>IFERROR(Q327/P327,"")</f>
        <v>89.91477272727272</v>
      </c>
      <c r="S327" s="95">
        <f>IFERROR(RANK(R327, R$327:R$341),"")</f>
        <v>2</v>
      </c>
      <c r="T327" s="447">
        <f>AVERAGE(R327:R341)</f>
        <v>95.176684609250401</v>
      </c>
      <c r="U327" s="95">
        <v>16</v>
      </c>
      <c r="V327" s="95">
        <v>1460.4878048780483</v>
      </c>
      <c r="W327" s="177">
        <f>IFERROR(V327/U327,"")</f>
        <v>91.280487804878021</v>
      </c>
      <c r="X327" s="95">
        <f>IFERROR(RANK(W327, W$327:W$341),"")</f>
        <v>2</v>
      </c>
      <c r="Y327" s="447">
        <f>AVERAGE(W327:W341)</f>
        <v>96.324454428754819</v>
      </c>
      <c r="Z327" s="95">
        <v>16</v>
      </c>
      <c r="AA327" s="95">
        <v>1429.2307692307684</v>
      </c>
      <c r="AB327" s="177">
        <f>IFERROR(AA327/Z327,"")</f>
        <v>89.326923076923023</v>
      </c>
      <c r="AC327" s="95">
        <f>IFERROR(RANK(AB327, AB$327:AB$341),"")</f>
        <v>2</v>
      </c>
      <c r="AD327" s="447">
        <f>AVERAGE(AB327:AB341)</f>
        <v>94.789480811997478</v>
      </c>
      <c r="AE327" s="95">
        <v>16</v>
      </c>
      <c r="AF327" s="95">
        <v>1467.4285714285697</v>
      </c>
      <c r="AG327" s="177">
        <f>IFERROR(AF327/AE327,"")</f>
        <v>91.714285714285609</v>
      </c>
      <c r="AH327" s="95">
        <f>IFERROR(RANK(AG327, AG$327:AG$341),"")</f>
        <v>2</v>
      </c>
      <c r="AI327" s="447">
        <f>AVERAGE(AG327:AG341)</f>
        <v>96.087406015037544</v>
      </c>
      <c r="AJ327" s="95">
        <v>16</v>
      </c>
      <c r="AK327" s="95">
        <v>1448.5714285714271</v>
      </c>
      <c r="AL327" s="177">
        <f>IFERROR(AK327/AJ327,"")</f>
        <v>90.535714285714192</v>
      </c>
      <c r="AM327" s="95">
        <f>IFERROR(RANK(AL327, AL$327:AL$341),"")</f>
        <v>2</v>
      </c>
      <c r="AN327" s="447">
        <f>AVERAGE(AL327:AL341)</f>
        <v>95.819639825369848</v>
      </c>
      <c r="AO327" s="95">
        <v>16</v>
      </c>
      <c r="AP327" s="95">
        <v>1439.9999999999998</v>
      </c>
      <c r="AQ327" s="177">
        <f>IFERROR(AP327/AO327,"")</f>
        <v>89.999999999999986</v>
      </c>
      <c r="AR327" s="95">
        <f>IFERROR(RANK(AQ327, AQ$327:AQ$341),"")</f>
        <v>2</v>
      </c>
      <c r="AS327" s="447">
        <f>AVERAGE(AQ327:AQ341)</f>
        <v>95.353016688061615</v>
      </c>
      <c r="AT327" s="95">
        <v>16</v>
      </c>
      <c r="AU327" s="95">
        <v>1427.7272727272727</v>
      </c>
      <c r="AV327" s="177">
        <f>IFERROR(AU327/AT327,"")</f>
        <v>89.232954545454547</v>
      </c>
      <c r="AW327" s="95">
        <f>IFERROR(RANK(AV327, AV$327:AV$341),"")</f>
        <v>2</v>
      </c>
      <c r="AX327" s="447">
        <f>AVERAGE(AV327:AV341)</f>
        <v>95.068779904306211</v>
      </c>
    </row>
    <row r="328" spans="2:50" hidden="1">
      <c r="B328" s="456"/>
      <c r="C328" s="95">
        <f t="shared" ref="C328:C341" si="292">C308</f>
        <v>2</v>
      </c>
      <c r="D328" s="95" t="s">
        <v>166</v>
      </c>
      <c r="E328" s="95">
        <v>19</v>
      </c>
      <c r="F328" s="95">
        <v>2000</v>
      </c>
      <c r="G328" s="177">
        <f>F328/E328</f>
        <v>105.26315789473684</v>
      </c>
      <c r="H328" s="447"/>
      <c r="I328" s="153">
        <f t="shared" si="289"/>
        <v>19</v>
      </c>
      <c r="J328" s="153">
        <f t="shared" si="290"/>
        <v>1914.2059916870753</v>
      </c>
      <c r="K328" s="154">
        <f t="shared" si="291"/>
        <v>100.74768377300397</v>
      </c>
      <c r="L328" s="458"/>
      <c r="M328" s="153">
        <f t="shared" ref="M328:M341" si="293">IFERROR(RANK(K328, K$327:K$341),"")</f>
        <v>1</v>
      </c>
      <c r="N328" s="448"/>
      <c r="O328" s="448"/>
      <c r="P328" s="95">
        <v>19</v>
      </c>
      <c r="Q328" s="95">
        <v>1908.3333333333337</v>
      </c>
      <c r="R328" s="177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47"/>
      <c r="U328" s="95">
        <v>19</v>
      </c>
      <c r="V328" s="95">
        <v>1926.0000000000005</v>
      </c>
      <c r="W328" s="177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47"/>
      <c r="Z328" s="95">
        <v>19</v>
      </c>
      <c r="AA328" s="95">
        <v>1904.7887323943667</v>
      </c>
      <c r="AB328" s="177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47"/>
      <c r="AE328" s="95">
        <v>19</v>
      </c>
      <c r="AF328" s="95">
        <v>1908.75</v>
      </c>
      <c r="AG328" s="177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47"/>
      <c r="AJ328" s="95">
        <v>19</v>
      </c>
      <c r="AK328" s="95">
        <v>1920.9677419354848</v>
      </c>
      <c r="AL328" s="177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47"/>
      <c r="AO328" s="95">
        <v>19</v>
      </c>
      <c r="AP328" s="95">
        <v>1913.4146341463418</v>
      </c>
      <c r="AQ328" s="177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47"/>
      <c r="AT328" s="95">
        <v>19</v>
      </c>
      <c r="AU328" s="95">
        <v>1917.1874999999995</v>
      </c>
      <c r="AV328" s="177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47"/>
    </row>
    <row r="329" spans="2:50" hidden="1">
      <c r="B329" s="456"/>
      <c r="C329" s="95">
        <f t="shared" si="292"/>
        <v>3</v>
      </c>
      <c r="D329" s="95"/>
      <c r="E329" s="95"/>
      <c r="F329" s="95"/>
      <c r="G329" s="177"/>
      <c r="H329" s="447"/>
      <c r="I329" s="153" t="str">
        <f t="shared" si="289"/>
        <v/>
      </c>
      <c r="J329" s="153" t="str">
        <f t="shared" si="290"/>
        <v/>
      </c>
      <c r="K329" s="154" t="str">
        <f t="shared" si="291"/>
        <v/>
      </c>
      <c r="L329" s="458"/>
      <c r="M329" s="153" t="str">
        <f t="shared" si="293"/>
        <v/>
      </c>
      <c r="N329" s="448"/>
      <c r="O329" s="448"/>
      <c r="P329" s="95"/>
      <c r="Q329" s="95"/>
      <c r="R329" s="177" t="str">
        <f t="shared" si="294"/>
        <v/>
      </c>
      <c r="S329" s="95" t="str">
        <f t="shared" si="295"/>
        <v/>
      </c>
      <c r="T329" s="447"/>
      <c r="U329" s="95"/>
      <c r="V329" s="95"/>
      <c r="W329" s="177" t="str">
        <f t="shared" si="296"/>
        <v/>
      </c>
      <c r="X329" s="95" t="str">
        <f t="shared" si="297"/>
        <v/>
      </c>
      <c r="Y329" s="447"/>
      <c r="Z329" s="95"/>
      <c r="AA329" s="95"/>
      <c r="AB329" s="177" t="str">
        <f t="shared" si="298"/>
        <v/>
      </c>
      <c r="AC329" s="95" t="str">
        <f t="shared" si="299"/>
        <v/>
      </c>
      <c r="AD329" s="447"/>
      <c r="AE329" s="95"/>
      <c r="AF329" s="95"/>
      <c r="AG329" s="177" t="str">
        <f t="shared" si="300"/>
        <v/>
      </c>
      <c r="AH329" s="95" t="str">
        <f t="shared" si="301"/>
        <v/>
      </c>
      <c r="AI329" s="447"/>
      <c r="AJ329" s="95"/>
      <c r="AK329" s="95"/>
      <c r="AL329" s="177" t="str">
        <f t="shared" si="302"/>
        <v/>
      </c>
      <c r="AM329" s="95" t="str">
        <f t="shared" si="303"/>
        <v/>
      </c>
      <c r="AN329" s="447"/>
      <c r="AO329" s="95"/>
      <c r="AP329" s="95"/>
      <c r="AQ329" s="177" t="str">
        <f t="shared" si="304"/>
        <v/>
      </c>
      <c r="AR329" s="95" t="str">
        <f t="shared" si="305"/>
        <v/>
      </c>
      <c r="AS329" s="447"/>
      <c r="AT329" s="95"/>
      <c r="AU329" s="95"/>
      <c r="AV329" s="177" t="str">
        <f t="shared" si="306"/>
        <v/>
      </c>
      <c r="AW329" s="95" t="str">
        <f t="shared" si="307"/>
        <v/>
      </c>
      <c r="AX329" s="447"/>
    </row>
    <row r="330" spans="2:50" hidden="1">
      <c r="B330" s="456"/>
      <c r="C330" s="95">
        <f t="shared" si="292"/>
        <v>4</v>
      </c>
      <c r="D330" s="95"/>
      <c r="E330" s="95"/>
      <c r="F330" s="95"/>
      <c r="G330" s="177"/>
      <c r="H330" s="447"/>
      <c r="I330" s="153" t="str">
        <f>IFERROR(AVERAGE(P330,U330,Z330,AE330,AJ330,AO330,AT330),"")</f>
        <v/>
      </c>
      <c r="J330" s="153" t="str">
        <f>IFERROR(AVERAGE(Q330,V330,AA330,AF330,AK330,AP330,AU330),"")</f>
        <v/>
      </c>
      <c r="K330" s="154" t="str">
        <f>IFERROR(AVERAGE(R330,W330,AB330,AG330,AL330,AQ330,AV330),"")</f>
        <v/>
      </c>
      <c r="L330" s="458"/>
      <c r="M330" s="153" t="str">
        <f t="shared" si="293"/>
        <v/>
      </c>
      <c r="N330" s="448"/>
      <c r="O330" s="448"/>
      <c r="P330" s="95"/>
      <c r="Q330" s="95"/>
      <c r="R330" s="177" t="str">
        <f t="shared" si="294"/>
        <v/>
      </c>
      <c r="S330" s="95" t="str">
        <f t="shared" si="295"/>
        <v/>
      </c>
      <c r="T330" s="447"/>
      <c r="U330" s="95"/>
      <c r="V330" s="95"/>
      <c r="W330" s="177" t="str">
        <f t="shared" si="296"/>
        <v/>
      </c>
      <c r="X330" s="95" t="str">
        <f t="shared" si="297"/>
        <v/>
      </c>
      <c r="Y330" s="447"/>
      <c r="Z330" s="95"/>
      <c r="AA330" s="95"/>
      <c r="AB330" s="177" t="str">
        <f t="shared" si="298"/>
        <v/>
      </c>
      <c r="AC330" s="95" t="str">
        <f t="shared" si="299"/>
        <v/>
      </c>
      <c r="AD330" s="447"/>
      <c r="AE330" s="95"/>
      <c r="AF330" s="95"/>
      <c r="AG330" s="177" t="str">
        <f t="shared" si="300"/>
        <v/>
      </c>
      <c r="AH330" s="95" t="str">
        <f t="shared" si="301"/>
        <v/>
      </c>
      <c r="AI330" s="447"/>
      <c r="AJ330" s="95"/>
      <c r="AK330" s="95"/>
      <c r="AL330" s="177" t="str">
        <f t="shared" si="302"/>
        <v/>
      </c>
      <c r="AM330" s="95" t="str">
        <f t="shared" si="303"/>
        <v/>
      </c>
      <c r="AN330" s="447"/>
      <c r="AO330" s="95"/>
      <c r="AP330" s="95"/>
      <c r="AQ330" s="177" t="str">
        <f t="shared" si="304"/>
        <v/>
      </c>
      <c r="AR330" s="95" t="str">
        <f t="shared" si="305"/>
        <v/>
      </c>
      <c r="AS330" s="447"/>
      <c r="AT330" s="95"/>
      <c r="AU330" s="95"/>
      <c r="AV330" s="177" t="str">
        <f t="shared" si="306"/>
        <v/>
      </c>
      <c r="AW330" s="95" t="str">
        <f t="shared" si="307"/>
        <v/>
      </c>
      <c r="AX330" s="447"/>
    </row>
    <row r="331" spans="2:50" hidden="1">
      <c r="B331" s="456"/>
      <c r="C331" s="95">
        <f t="shared" si="292"/>
        <v>5</v>
      </c>
      <c r="D331" s="95"/>
      <c r="E331" s="95"/>
      <c r="F331" s="95"/>
      <c r="G331" s="177"/>
      <c r="H331" s="447"/>
      <c r="I331" s="153" t="str">
        <f t="shared" ref="I331:I341" si="308">IFERROR(AVERAGE(P331,U331,Z331,AE331,AJ331,AO331,AT331),"")</f>
        <v/>
      </c>
      <c r="J331" s="153" t="str">
        <f t="shared" ref="J331:J341" si="309">IFERROR(AVERAGE(Q331,V331,AA331,AF331,AK331,AP331,AU331),"")</f>
        <v/>
      </c>
      <c r="K331" s="154" t="str">
        <f t="shared" ref="K331:K341" si="310">IFERROR(AVERAGE(R331,W331,AB331,AG331,AL331,AQ331,AV331),"")</f>
        <v/>
      </c>
      <c r="L331" s="458"/>
      <c r="M331" s="153" t="str">
        <f t="shared" si="293"/>
        <v/>
      </c>
      <c r="N331" s="448"/>
      <c r="O331" s="448"/>
      <c r="P331" s="95"/>
      <c r="Q331" s="95"/>
      <c r="R331" s="177" t="str">
        <f t="shared" si="294"/>
        <v/>
      </c>
      <c r="S331" s="95" t="str">
        <f t="shared" si="295"/>
        <v/>
      </c>
      <c r="T331" s="447"/>
      <c r="U331" s="95"/>
      <c r="V331" s="95"/>
      <c r="W331" s="177" t="str">
        <f t="shared" si="296"/>
        <v/>
      </c>
      <c r="X331" s="95" t="str">
        <f t="shared" si="297"/>
        <v/>
      </c>
      <c r="Y331" s="447"/>
      <c r="Z331" s="95"/>
      <c r="AA331" s="95"/>
      <c r="AB331" s="177" t="str">
        <f t="shared" si="298"/>
        <v/>
      </c>
      <c r="AC331" s="95" t="str">
        <f t="shared" si="299"/>
        <v/>
      </c>
      <c r="AD331" s="447"/>
      <c r="AE331" s="95"/>
      <c r="AF331" s="95"/>
      <c r="AG331" s="177" t="str">
        <f t="shared" si="300"/>
        <v/>
      </c>
      <c r="AH331" s="95" t="str">
        <f t="shared" si="301"/>
        <v/>
      </c>
      <c r="AI331" s="447"/>
      <c r="AJ331" s="95"/>
      <c r="AK331" s="95"/>
      <c r="AL331" s="177" t="str">
        <f t="shared" si="302"/>
        <v/>
      </c>
      <c r="AM331" s="95" t="str">
        <f t="shared" si="303"/>
        <v/>
      </c>
      <c r="AN331" s="447"/>
      <c r="AO331" s="95"/>
      <c r="AP331" s="95"/>
      <c r="AQ331" s="177" t="str">
        <f t="shared" si="304"/>
        <v/>
      </c>
      <c r="AR331" s="95" t="str">
        <f t="shared" si="305"/>
        <v/>
      </c>
      <c r="AS331" s="447"/>
      <c r="AT331" s="95"/>
      <c r="AU331" s="95"/>
      <c r="AV331" s="177" t="str">
        <f t="shared" si="306"/>
        <v/>
      </c>
      <c r="AW331" s="95" t="str">
        <f t="shared" si="307"/>
        <v/>
      </c>
      <c r="AX331" s="447"/>
    </row>
    <row r="332" spans="2:50" hidden="1">
      <c r="B332" s="456"/>
      <c r="C332" s="95">
        <f t="shared" si="292"/>
        <v>6</v>
      </c>
      <c r="D332" s="95"/>
      <c r="E332" s="95"/>
      <c r="F332" s="95"/>
      <c r="G332" s="177"/>
      <c r="H332" s="447"/>
      <c r="I332" s="153" t="str">
        <f t="shared" si="308"/>
        <v/>
      </c>
      <c r="J332" s="153" t="str">
        <f t="shared" si="309"/>
        <v/>
      </c>
      <c r="K332" s="154" t="str">
        <f t="shared" si="310"/>
        <v/>
      </c>
      <c r="L332" s="458"/>
      <c r="M332" s="153" t="str">
        <f t="shared" si="293"/>
        <v/>
      </c>
      <c r="N332" s="448"/>
      <c r="O332" s="448"/>
      <c r="P332" s="95"/>
      <c r="Q332" s="95"/>
      <c r="R332" s="177" t="str">
        <f t="shared" si="294"/>
        <v/>
      </c>
      <c r="S332" s="95" t="str">
        <f t="shared" si="295"/>
        <v/>
      </c>
      <c r="T332" s="447"/>
      <c r="U332" s="95"/>
      <c r="V332" s="95"/>
      <c r="W332" s="177" t="str">
        <f t="shared" si="296"/>
        <v/>
      </c>
      <c r="X332" s="95" t="str">
        <f t="shared" si="297"/>
        <v/>
      </c>
      <c r="Y332" s="447"/>
      <c r="Z332" s="95"/>
      <c r="AA332" s="95"/>
      <c r="AB332" s="177" t="str">
        <f t="shared" si="298"/>
        <v/>
      </c>
      <c r="AC332" s="95" t="str">
        <f t="shared" si="299"/>
        <v/>
      </c>
      <c r="AD332" s="447"/>
      <c r="AE332" s="95"/>
      <c r="AF332" s="95"/>
      <c r="AG332" s="177" t="str">
        <f t="shared" si="300"/>
        <v/>
      </c>
      <c r="AH332" s="95" t="str">
        <f t="shared" si="301"/>
        <v/>
      </c>
      <c r="AI332" s="447"/>
      <c r="AJ332" s="95"/>
      <c r="AK332" s="95"/>
      <c r="AL332" s="177" t="str">
        <f t="shared" si="302"/>
        <v/>
      </c>
      <c r="AM332" s="95" t="str">
        <f t="shared" si="303"/>
        <v/>
      </c>
      <c r="AN332" s="447"/>
      <c r="AO332" s="95"/>
      <c r="AP332" s="95"/>
      <c r="AQ332" s="177" t="str">
        <f t="shared" si="304"/>
        <v/>
      </c>
      <c r="AR332" s="95" t="str">
        <f t="shared" si="305"/>
        <v/>
      </c>
      <c r="AS332" s="447"/>
      <c r="AT332" s="95"/>
      <c r="AU332" s="95"/>
      <c r="AV332" s="177" t="str">
        <f t="shared" si="306"/>
        <v/>
      </c>
      <c r="AW332" s="95" t="str">
        <f t="shared" si="307"/>
        <v/>
      </c>
      <c r="AX332" s="447"/>
    </row>
    <row r="333" spans="2:50" hidden="1">
      <c r="B333" s="456"/>
      <c r="C333" s="95">
        <f t="shared" si="292"/>
        <v>7</v>
      </c>
      <c r="D333" s="95"/>
      <c r="E333" s="95"/>
      <c r="F333" s="95"/>
      <c r="G333" s="177"/>
      <c r="H333" s="447"/>
      <c r="I333" s="153" t="str">
        <f t="shared" si="308"/>
        <v/>
      </c>
      <c r="J333" s="153" t="str">
        <f t="shared" si="309"/>
        <v/>
      </c>
      <c r="K333" s="154" t="str">
        <f t="shared" si="310"/>
        <v/>
      </c>
      <c r="L333" s="458"/>
      <c r="M333" s="153" t="str">
        <f t="shared" si="293"/>
        <v/>
      </c>
      <c r="N333" s="448"/>
      <c r="O333" s="448"/>
      <c r="P333" s="95"/>
      <c r="Q333" s="95"/>
      <c r="R333" s="177" t="str">
        <f t="shared" si="294"/>
        <v/>
      </c>
      <c r="S333" s="95" t="str">
        <f t="shared" si="295"/>
        <v/>
      </c>
      <c r="T333" s="447"/>
      <c r="U333" s="95"/>
      <c r="V333" s="95"/>
      <c r="W333" s="177" t="str">
        <f t="shared" si="296"/>
        <v/>
      </c>
      <c r="X333" s="95" t="str">
        <f t="shared" si="297"/>
        <v/>
      </c>
      <c r="Y333" s="447"/>
      <c r="Z333" s="95"/>
      <c r="AA333" s="95"/>
      <c r="AB333" s="177" t="str">
        <f t="shared" si="298"/>
        <v/>
      </c>
      <c r="AC333" s="95" t="str">
        <f t="shared" si="299"/>
        <v/>
      </c>
      <c r="AD333" s="447"/>
      <c r="AE333" s="95"/>
      <c r="AF333" s="95"/>
      <c r="AG333" s="177" t="str">
        <f t="shared" si="300"/>
        <v/>
      </c>
      <c r="AH333" s="95" t="str">
        <f t="shared" si="301"/>
        <v/>
      </c>
      <c r="AI333" s="447"/>
      <c r="AJ333" s="95"/>
      <c r="AK333" s="95"/>
      <c r="AL333" s="177" t="str">
        <f t="shared" si="302"/>
        <v/>
      </c>
      <c r="AM333" s="95" t="str">
        <f t="shared" si="303"/>
        <v/>
      </c>
      <c r="AN333" s="447"/>
      <c r="AO333" s="95"/>
      <c r="AP333" s="95"/>
      <c r="AQ333" s="177" t="str">
        <f t="shared" si="304"/>
        <v/>
      </c>
      <c r="AR333" s="95" t="str">
        <f t="shared" si="305"/>
        <v/>
      </c>
      <c r="AS333" s="447"/>
      <c r="AT333" s="95"/>
      <c r="AU333" s="95"/>
      <c r="AV333" s="177" t="str">
        <f t="shared" si="306"/>
        <v/>
      </c>
      <c r="AW333" s="95" t="str">
        <f t="shared" si="307"/>
        <v/>
      </c>
      <c r="AX333" s="447"/>
    </row>
    <row r="334" spans="2:50" hidden="1">
      <c r="B334" s="456"/>
      <c r="C334" s="95">
        <f t="shared" si="292"/>
        <v>8</v>
      </c>
      <c r="D334" s="95"/>
      <c r="E334" s="95"/>
      <c r="F334" s="95"/>
      <c r="G334" s="177"/>
      <c r="H334" s="447"/>
      <c r="I334" s="153" t="str">
        <f t="shared" si="308"/>
        <v/>
      </c>
      <c r="J334" s="153" t="str">
        <f t="shared" si="309"/>
        <v/>
      </c>
      <c r="K334" s="154" t="str">
        <f t="shared" si="310"/>
        <v/>
      </c>
      <c r="L334" s="458"/>
      <c r="M334" s="153" t="str">
        <f t="shared" si="293"/>
        <v/>
      </c>
      <c r="N334" s="448"/>
      <c r="O334" s="448"/>
      <c r="P334" s="95"/>
      <c r="Q334" s="95"/>
      <c r="R334" s="177" t="str">
        <f t="shared" si="294"/>
        <v/>
      </c>
      <c r="S334" s="95" t="str">
        <f t="shared" si="295"/>
        <v/>
      </c>
      <c r="T334" s="447"/>
      <c r="U334" s="95"/>
      <c r="V334" s="95"/>
      <c r="W334" s="177" t="str">
        <f t="shared" si="296"/>
        <v/>
      </c>
      <c r="X334" s="95" t="str">
        <f t="shared" si="297"/>
        <v/>
      </c>
      <c r="Y334" s="447"/>
      <c r="Z334" s="95"/>
      <c r="AA334" s="95"/>
      <c r="AB334" s="177" t="str">
        <f t="shared" si="298"/>
        <v/>
      </c>
      <c r="AC334" s="95" t="str">
        <f t="shared" si="299"/>
        <v/>
      </c>
      <c r="AD334" s="447"/>
      <c r="AE334" s="95"/>
      <c r="AF334" s="95"/>
      <c r="AG334" s="177" t="str">
        <f t="shared" si="300"/>
        <v/>
      </c>
      <c r="AH334" s="95" t="str">
        <f t="shared" si="301"/>
        <v/>
      </c>
      <c r="AI334" s="447"/>
      <c r="AJ334" s="95"/>
      <c r="AK334" s="95"/>
      <c r="AL334" s="177" t="str">
        <f t="shared" si="302"/>
        <v/>
      </c>
      <c r="AM334" s="95" t="str">
        <f t="shared" si="303"/>
        <v/>
      </c>
      <c r="AN334" s="447"/>
      <c r="AO334" s="95"/>
      <c r="AP334" s="95"/>
      <c r="AQ334" s="177" t="str">
        <f t="shared" si="304"/>
        <v/>
      </c>
      <c r="AR334" s="95" t="str">
        <f t="shared" si="305"/>
        <v/>
      </c>
      <c r="AS334" s="447"/>
      <c r="AT334" s="95"/>
      <c r="AU334" s="95"/>
      <c r="AV334" s="177" t="str">
        <f t="shared" si="306"/>
        <v/>
      </c>
      <c r="AW334" s="95" t="str">
        <f t="shared" si="307"/>
        <v/>
      </c>
      <c r="AX334" s="447"/>
    </row>
    <row r="335" spans="2:50" hidden="1">
      <c r="B335" s="456"/>
      <c r="C335" s="95">
        <f t="shared" si="292"/>
        <v>9</v>
      </c>
      <c r="D335" s="95"/>
      <c r="E335" s="95"/>
      <c r="F335" s="95"/>
      <c r="G335" s="177"/>
      <c r="H335" s="447"/>
      <c r="I335" s="153" t="str">
        <f t="shared" si="308"/>
        <v/>
      </c>
      <c r="J335" s="153" t="str">
        <f t="shared" si="309"/>
        <v/>
      </c>
      <c r="K335" s="154" t="str">
        <f t="shared" si="310"/>
        <v/>
      </c>
      <c r="L335" s="458"/>
      <c r="M335" s="153" t="str">
        <f t="shared" si="293"/>
        <v/>
      </c>
      <c r="N335" s="448"/>
      <c r="O335" s="448"/>
      <c r="P335" s="95"/>
      <c r="Q335" s="95"/>
      <c r="R335" s="177" t="str">
        <f t="shared" si="294"/>
        <v/>
      </c>
      <c r="S335" s="95" t="str">
        <f t="shared" si="295"/>
        <v/>
      </c>
      <c r="T335" s="447"/>
      <c r="U335" s="95"/>
      <c r="V335" s="95"/>
      <c r="W335" s="177" t="str">
        <f t="shared" si="296"/>
        <v/>
      </c>
      <c r="X335" s="95" t="str">
        <f t="shared" si="297"/>
        <v/>
      </c>
      <c r="Y335" s="447"/>
      <c r="Z335" s="95"/>
      <c r="AA335" s="95"/>
      <c r="AB335" s="177" t="str">
        <f t="shared" si="298"/>
        <v/>
      </c>
      <c r="AC335" s="95" t="str">
        <f t="shared" si="299"/>
        <v/>
      </c>
      <c r="AD335" s="447"/>
      <c r="AE335" s="95"/>
      <c r="AF335" s="95"/>
      <c r="AG335" s="177" t="str">
        <f t="shared" si="300"/>
        <v/>
      </c>
      <c r="AH335" s="95" t="str">
        <f t="shared" si="301"/>
        <v/>
      </c>
      <c r="AI335" s="447"/>
      <c r="AJ335" s="95"/>
      <c r="AK335" s="95"/>
      <c r="AL335" s="177" t="str">
        <f t="shared" si="302"/>
        <v/>
      </c>
      <c r="AM335" s="95" t="str">
        <f t="shared" si="303"/>
        <v/>
      </c>
      <c r="AN335" s="447"/>
      <c r="AO335" s="95"/>
      <c r="AP335" s="95"/>
      <c r="AQ335" s="177" t="str">
        <f t="shared" si="304"/>
        <v/>
      </c>
      <c r="AR335" s="95" t="str">
        <f t="shared" si="305"/>
        <v/>
      </c>
      <c r="AS335" s="447"/>
      <c r="AT335" s="95"/>
      <c r="AU335" s="95"/>
      <c r="AV335" s="177" t="str">
        <f t="shared" si="306"/>
        <v/>
      </c>
      <c r="AW335" s="95" t="str">
        <f t="shared" si="307"/>
        <v/>
      </c>
      <c r="AX335" s="447"/>
    </row>
    <row r="336" spans="2:50" hidden="1">
      <c r="B336" s="456"/>
      <c r="C336" s="95">
        <f t="shared" si="292"/>
        <v>10</v>
      </c>
      <c r="D336" s="95"/>
      <c r="E336" s="95"/>
      <c r="F336" s="95"/>
      <c r="G336" s="177"/>
      <c r="H336" s="447"/>
      <c r="I336" s="153" t="str">
        <f t="shared" si="308"/>
        <v/>
      </c>
      <c r="J336" s="153" t="str">
        <f t="shared" si="309"/>
        <v/>
      </c>
      <c r="K336" s="154" t="str">
        <f t="shared" si="310"/>
        <v/>
      </c>
      <c r="L336" s="458"/>
      <c r="M336" s="153" t="str">
        <f t="shared" si="293"/>
        <v/>
      </c>
      <c r="N336" s="448"/>
      <c r="O336" s="448"/>
      <c r="P336" s="95"/>
      <c r="Q336" s="95"/>
      <c r="R336" s="177" t="str">
        <f t="shared" si="294"/>
        <v/>
      </c>
      <c r="S336" s="95" t="str">
        <f t="shared" si="295"/>
        <v/>
      </c>
      <c r="T336" s="447"/>
      <c r="U336" s="95"/>
      <c r="V336" s="95"/>
      <c r="W336" s="177" t="str">
        <f t="shared" si="296"/>
        <v/>
      </c>
      <c r="X336" s="95" t="str">
        <f t="shared" si="297"/>
        <v/>
      </c>
      <c r="Y336" s="447"/>
      <c r="Z336" s="95"/>
      <c r="AA336" s="95"/>
      <c r="AB336" s="177" t="str">
        <f t="shared" si="298"/>
        <v/>
      </c>
      <c r="AC336" s="95" t="str">
        <f t="shared" si="299"/>
        <v/>
      </c>
      <c r="AD336" s="447"/>
      <c r="AE336" s="95"/>
      <c r="AF336" s="95"/>
      <c r="AG336" s="177" t="str">
        <f t="shared" si="300"/>
        <v/>
      </c>
      <c r="AH336" s="95" t="str">
        <f t="shared" si="301"/>
        <v/>
      </c>
      <c r="AI336" s="447"/>
      <c r="AJ336" s="95"/>
      <c r="AK336" s="95"/>
      <c r="AL336" s="177" t="str">
        <f t="shared" si="302"/>
        <v/>
      </c>
      <c r="AM336" s="95" t="str">
        <f t="shared" si="303"/>
        <v/>
      </c>
      <c r="AN336" s="447"/>
      <c r="AO336" s="95"/>
      <c r="AP336" s="95"/>
      <c r="AQ336" s="177" t="str">
        <f t="shared" si="304"/>
        <v/>
      </c>
      <c r="AR336" s="95" t="str">
        <f t="shared" si="305"/>
        <v/>
      </c>
      <c r="AS336" s="447"/>
      <c r="AT336" s="95"/>
      <c r="AU336" s="95"/>
      <c r="AV336" s="177" t="str">
        <f t="shared" si="306"/>
        <v/>
      </c>
      <c r="AW336" s="95" t="str">
        <f t="shared" si="307"/>
        <v/>
      </c>
      <c r="AX336" s="447"/>
    </row>
    <row r="337" spans="2:50" hidden="1">
      <c r="B337" s="456"/>
      <c r="C337" s="95">
        <f t="shared" si="292"/>
        <v>11</v>
      </c>
      <c r="D337" s="95"/>
      <c r="E337" s="95"/>
      <c r="F337" s="95"/>
      <c r="G337" s="177"/>
      <c r="H337" s="447"/>
      <c r="I337" s="153" t="str">
        <f t="shared" si="308"/>
        <v/>
      </c>
      <c r="J337" s="153" t="str">
        <f t="shared" si="309"/>
        <v/>
      </c>
      <c r="K337" s="154" t="str">
        <f t="shared" si="310"/>
        <v/>
      </c>
      <c r="L337" s="458"/>
      <c r="M337" s="153" t="str">
        <f t="shared" si="293"/>
        <v/>
      </c>
      <c r="N337" s="448"/>
      <c r="O337" s="448"/>
      <c r="P337" s="95"/>
      <c r="Q337" s="95"/>
      <c r="R337" s="177" t="str">
        <f t="shared" si="294"/>
        <v/>
      </c>
      <c r="S337" s="95" t="str">
        <f t="shared" si="295"/>
        <v/>
      </c>
      <c r="T337" s="447"/>
      <c r="U337" s="95"/>
      <c r="V337" s="95"/>
      <c r="W337" s="177" t="str">
        <f t="shared" si="296"/>
        <v/>
      </c>
      <c r="X337" s="95" t="str">
        <f t="shared" si="297"/>
        <v/>
      </c>
      <c r="Y337" s="447"/>
      <c r="Z337" s="95"/>
      <c r="AA337" s="95"/>
      <c r="AB337" s="177" t="str">
        <f t="shared" si="298"/>
        <v/>
      </c>
      <c r="AC337" s="95" t="str">
        <f t="shared" si="299"/>
        <v/>
      </c>
      <c r="AD337" s="447"/>
      <c r="AE337" s="95"/>
      <c r="AF337" s="95"/>
      <c r="AG337" s="177" t="str">
        <f t="shared" si="300"/>
        <v/>
      </c>
      <c r="AH337" s="95" t="str">
        <f t="shared" si="301"/>
        <v/>
      </c>
      <c r="AI337" s="447"/>
      <c r="AJ337" s="95"/>
      <c r="AK337" s="95"/>
      <c r="AL337" s="177" t="str">
        <f t="shared" si="302"/>
        <v/>
      </c>
      <c r="AM337" s="95" t="str">
        <f t="shared" si="303"/>
        <v/>
      </c>
      <c r="AN337" s="447"/>
      <c r="AO337" s="95"/>
      <c r="AP337" s="95"/>
      <c r="AQ337" s="177" t="str">
        <f t="shared" si="304"/>
        <v/>
      </c>
      <c r="AR337" s="95" t="str">
        <f t="shared" si="305"/>
        <v/>
      </c>
      <c r="AS337" s="447"/>
      <c r="AT337" s="95"/>
      <c r="AU337" s="95"/>
      <c r="AV337" s="177" t="str">
        <f t="shared" si="306"/>
        <v/>
      </c>
      <c r="AW337" s="95" t="str">
        <f t="shared" si="307"/>
        <v/>
      </c>
      <c r="AX337" s="447"/>
    </row>
    <row r="338" spans="2:50" hidden="1">
      <c r="B338" s="456"/>
      <c r="C338" s="95">
        <f t="shared" si="292"/>
        <v>12</v>
      </c>
      <c r="D338" s="95"/>
      <c r="E338" s="95"/>
      <c r="F338" s="95"/>
      <c r="G338" s="177"/>
      <c r="H338" s="447"/>
      <c r="I338" s="153" t="str">
        <f t="shared" si="308"/>
        <v/>
      </c>
      <c r="J338" s="153" t="str">
        <f t="shared" si="309"/>
        <v/>
      </c>
      <c r="K338" s="154" t="str">
        <f t="shared" si="310"/>
        <v/>
      </c>
      <c r="L338" s="458"/>
      <c r="M338" s="153" t="str">
        <f t="shared" si="293"/>
        <v/>
      </c>
      <c r="N338" s="448"/>
      <c r="O338" s="448"/>
      <c r="P338" s="95"/>
      <c r="Q338" s="95"/>
      <c r="R338" s="177" t="str">
        <f t="shared" si="294"/>
        <v/>
      </c>
      <c r="S338" s="95" t="str">
        <f t="shared" si="295"/>
        <v/>
      </c>
      <c r="T338" s="447"/>
      <c r="U338" s="95"/>
      <c r="V338" s="95"/>
      <c r="W338" s="177" t="str">
        <f t="shared" si="296"/>
        <v/>
      </c>
      <c r="X338" s="95" t="str">
        <f t="shared" si="297"/>
        <v/>
      </c>
      <c r="Y338" s="447"/>
      <c r="Z338" s="95"/>
      <c r="AA338" s="95"/>
      <c r="AB338" s="177" t="str">
        <f t="shared" si="298"/>
        <v/>
      </c>
      <c r="AC338" s="95" t="str">
        <f t="shared" si="299"/>
        <v/>
      </c>
      <c r="AD338" s="447"/>
      <c r="AE338" s="95"/>
      <c r="AF338" s="95"/>
      <c r="AG338" s="177" t="str">
        <f t="shared" si="300"/>
        <v/>
      </c>
      <c r="AH338" s="95" t="str">
        <f t="shared" si="301"/>
        <v/>
      </c>
      <c r="AI338" s="447"/>
      <c r="AJ338" s="95"/>
      <c r="AK338" s="95"/>
      <c r="AL338" s="177" t="str">
        <f t="shared" si="302"/>
        <v/>
      </c>
      <c r="AM338" s="95" t="str">
        <f t="shared" si="303"/>
        <v/>
      </c>
      <c r="AN338" s="447"/>
      <c r="AO338" s="95"/>
      <c r="AP338" s="95"/>
      <c r="AQ338" s="177" t="str">
        <f t="shared" si="304"/>
        <v/>
      </c>
      <c r="AR338" s="95" t="str">
        <f t="shared" si="305"/>
        <v/>
      </c>
      <c r="AS338" s="447"/>
      <c r="AT338" s="95"/>
      <c r="AU338" s="95"/>
      <c r="AV338" s="177" t="str">
        <f t="shared" si="306"/>
        <v/>
      </c>
      <c r="AW338" s="95" t="str">
        <f t="shared" si="307"/>
        <v/>
      </c>
      <c r="AX338" s="447"/>
    </row>
    <row r="339" spans="2:50" hidden="1">
      <c r="B339" s="456"/>
      <c r="C339" s="95">
        <f t="shared" si="292"/>
        <v>13</v>
      </c>
      <c r="D339" s="95"/>
      <c r="E339" s="95"/>
      <c r="F339" s="95"/>
      <c r="G339" s="177"/>
      <c r="H339" s="447"/>
      <c r="I339" s="153" t="str">
        <f t="shared" si="308"/>
        <v/>
      </c>
      <c r="J339" s="153" t="str">
        <f t="shared" si="309"/>
        <v/>
      </c>
      <c r="K339" s="154" t="str">
        <f t="shared" si="310"/>
        <v/>
      </c>
      <c r="L339" s="458"/>
      <c r="M339" s="153" t="str">
        <f t="shared" si="293"/>
        <v/>
      </c>
      <c r="N339" s="448"/>
      <c r="O339" s="448"/>
      <c r="P339" s="95"/>
      <c r="Q339" s="95"/>
      <c r="R339" s="177" t="str">
        <f t="shared" si="294"/>
        <v/>
      </c>
      <c r="S339" s="95" t="str">
        <f t="shared" si="295"/>
        <v/>
      </c>
      <c r="T339" s="447"/>
      <c r="U339" s="95"/>
      <c r="V339" s="95"/>
      <c r="W339" s="177" t="str">
        <f t="shared" si="296"/>
        <v/>
      </c>
      <c r="X339" s="95" t="str">
        <f t="shared" si="297"/>
        <v/>
      </c>
      <c r="Y339" s="447"/>
      <c r="Z339" s="95"/>
      <c r="AA339" s="95"/>
      <c r="AB339" s="177" t="str">
        <f t="shared" si="298"/>
        <v/>
      </c>
      <c r="AC339" s="95" t="str">
        <f t="shared" si="299"/>
        <v/>
      </c>
      <c r="AD339" s="447"/>
      <c r="AE339" s="95"/>
      <c r="AF339" s="95"/>
      <c r="AG339" s="177" t="str">
        <f t="shared" si="300"/>
        <v/>
      </c>
      <c r="AH339" s="95" t="str">
        <f t="shared" si="301"/>
        <v/>
      </c>
      <c r="AI339" s="447"/>
      <c r="AJ339" s="95"/>
      <c r="AK339" s="95"/>
      <c r="AL339" s="177" t="str">
        <f t="shared" si="302"/>
        <v/>
      </c>
      <c r="AM339" s="95" t="str">
        <f t="shared" si="303"/>
        <v/>
      </c>
      <c r="AN339" s="447"/>
      <c r="AO339" s="95"/>
      <c r="AP339" s="95"/>
      <c r="AQ339" s="177" t="str">
        <f t="shared" si="304"/>
        <v/>
      </c>
      <c r="AR339" s="95" t="str">
        <f t="shared" si="305"/>
        <v/>
      </c>
      <c r="AS339" s="447"/>
      <c r="AT339" s="95"/>
      <c r="AU339" s="95"/>
      <c r="AV339" s="177" t="str">
        <f t="shared" si="306"/>
        <v/>
      </c>
      <c r="AW339" s="95" t="str">
        <f t="shared" si="307"/>
        <v/>
      </c>
      <c r="AX339" s="447"/>
    </row>
    <row r="340" spans="2:50" hidden="1">
      <c r="B340" s="456"/>
      <c r="C340" s="95">
        <f t="shared" si="292"/>
        <v>14</v>
      </c>
      <c r="D340" s="95"/>
      <c r="E340" s="95"/>
      <c r="F340" s="95"/>
      <c r="G340" s="177"/>
      <c r="H340" s="447"/>
      <c r="I340" s="153" t="str">
        <f t="shared" si="308"/>
        <v/>
      </c>
      <c r="J340" s="153" t="str">
        <f t="shared" si="309"/>
        <v/>
      </c>
      <c r="K340" s="154" t="str">
        <f t="shared" si="310"/>
        <v/>
      </c>
      <c r="L340" s="458"/>
      <c r="M340" s="153" t="str">
        <f t="shared" si="293"/>
        <v/>
      </c>
      <c r="N340" s="448"/>
      <c r="O340" s="448"/>
      <c r="P340" s="95"/>
      <c r="Q340" s="95"/>
      <c r="R340" s="177" t="str">
        <f t="shared" si="294"/>
        <v/>
      </c>
      <c r="S340" s="95" t="str">
        <f t="shared" si="295"/>
        <v/>
      </c>
      <c r="T340" s="447"/>
      <c r="U340" s="95"/>
      <c r="V340" s="95"/>
      <c r="W340" s="177" t="str">
        <f t="shared" si="296"/>
        <v/>
      </c>
      <c r="X340" s="95" t="str">
        <f t="shared" si="297"/>
        <v/>
      </c>
      <c r="Y340" s="447"/>
      <c r="Z340" s="95"/>
      <c r="AA340" s="95"/>
      <c r="AB340" s="177" t="str">
        <f t="shared" si="298"/>
        <v/>
      </c>
      <c r="AC340" s="95" t="str">
        <f t="shared" si="299"/>
        <v/>
      </c>
      <c r="AD340" s="447"/>
      <c r="AE340" s="95"/>
      <c r="AF340" s="95"/>
      <c r="AG340" s="177" t="str">
        <f t="shared" si="300"/>
        <v/>
      </c>
      <c r="AH340" s="95" t="str">
        <f t="shared" si="301"/>
        <v/>
      </c>
      <c r="AI340" s="447"/>
      <c r="AJ340" s="95"/>
      <c r="AK340" s="95"/>
      <c r="AL340" s="177" t="str">
        <f t="shared" si="302"/>
        <v/>
      </c>
      <c r="AM340" s="95" t="str">
        <f t="shared" si="303"/>
        <v/>
      </c>
      <c r="AN340" s="447"/>
      <c r="AO340" s="95"/>
      <c r="AP340" s="95"/>
      <c r="AQ340" s="177" t="str">
        <f t="shared" si="304"/>
        <v/>
      </c>
      <c r="AR340" s="95" t="str">
        <f t="shared" si="305"/>
        <v/>
      </c>
      <c r="AS340" s="447"/>
      <c r="AT340" s="95"/>
      <c r="AU340" s="95"/>
      <c r="AV340" s="177" t="str">
        <f t="shared" si="306"/>
        <v/>
      </c>
      <c r="AW340" s="95" t="str">
        <f t="shared" si="307"/>
        <v/>
      </c>
      <c r="AX340" s="447"/>
    </row>
    <row r="341" spans="2:50" hidden="1">
      <c r="B341" s="456"/>
      <c r="C341" s="95">
        <f t="shared" si="292"/>
        <v>15</v>
      </c>
      <c r="D341" s="95"/>
      <c r="E341" s="95"/>
      <c r="F341" s="95"/>
      <c r="G341" s="177"/>
      <c r="H341" s="447"/>
      <c r="I341" s="153" t="str">
        <f t="shared" si="308"/>
        <v/>
      </c>
      <c r="J341" s="153" t="str">
        <f t="shared" si="309"/>
        <v/>
      </c>
      <c r="K341" s="154" t="str">
        <f t="shared" si="310"/>
        <v/>
      </c>
      <c r="L341" s="459"/>
      <c r="M341" s="153" t="str">
        <f t="shared" si="293"/>
        <v/>
      </c>
      <c r="N341" s="448"/>
      <c r="O341" s="448"/>
      <c r="P341" s="95"/>
      <c r="Q341" s="95"/>
      <c r="R341" s="177" t="str">
        <f t="shared" si="294"/>
        <v/>
      </c>
      <c r="S341" s="95" t="str">
        <f t="shared" si="295"/>
        <v/>
      </c>
      <c r="T341" s="447"/>
      <c r="U341" s="95"/>
      <c r="V341" s="95"/>
      <c r="W341" s="177" t="str">
        <f t="shared" si="296"/>
        <v/>
      </c>
      <c r="X341" s="95" t="str">
        <f t="shared" si="297"/>
        <v/>
      </c>
      <c r="Y341" s="447"/>
      <c r="Z341" s="95"/>
      <c r="AA341" s="95"/>
      <c r="AB341" s="177" t="str">
        <f t="shared" si="298"/>
        <v/>
      </c>
      <c r="AC341" s="95" t="str">
        <f t="shared" si="299"/>
        <v/>
      </c>
      <c r="AD341" s="447"/>
      <c r="AE341" s="95"/>
      <c r="AF341" s="95"/>
      <c r="AG341" s="177" t="str">
        <f t="shared" si="300"/>
        <v/>
      </c>
      <c r="AH341" s="95" t="str">
        <f t="shared" si="301"/>
        <v/>
      </c>
      <c r="AI341" s="447"/>
      <c r="AJ341" s="95"/>
      <c r="AK341" s="95"/>
      <c r="AL341" s="177" t="str">
        <f t="shared" si="302"/>
        <v/>
      </c>
      <c r="AM341" s="95" t="str">
        <f t="shared" si="303"/>
        <v/>
      </c>
      <c r="AN341" s="447"/>
      <c r="AO341" s="95"/>
      <c r="AP341" s="95"/>
      <c r="AQ341" s="177" t="str">
        <f t="shared" si="304"/>
        <v/>
      </c>
      <c r="AR341" s="95" t="str">
        <f t="shared" si="305"/>
        <v/>
      </c>
      <c r="AS341" s="447"/>
      <c r="AT341" s="95"/>
      <c r="AU341" s="95"/>
      <c r="AV341" s="177" t="str">
        <f t="shared" si="306"/>
        <v/>
      </c>
      <c r="AW341" s="95" t="str">
        <f t="shared" si="307"/>
        <v/>
      </c>
      <c r="AX341" s="447"/>
    </row>
    <row r="342" spans="2:50" ht="15.6" hidden="1">
      <c r="B342" s="460" t="s">
        <v>115</v>
      </c>
      <c r="C342" s="461"/>
      <c r="D342" s="461"/>
      <c r="E342" s="461"/>
      <c r="F342" s="461"/>
      <c r="G342" s="461"/>
      <c r="H342" s="461"/>
      <c r="I342" s="150"/>
      <c r="J342" s="150"/>
      <c r="K342" s="150"/>
      <c r="L342" s="150"/>
      <c r="M342" s="150"/>
      <c r="N342" s="448" t="s">
        <v>116</v>
      </c>
      <c r="O342" s="463" t="s">
        <v>63</v>
      </c>
      <c r="P342" s="465">
        <f>AT322+1</f>
        <v>45986</v>
      </c>
      <c r="Q342" s="456"/>
      <c r="R342" s="456"/>
      <c r="S342" s="456"/>
      <c r="T342" s="456"/>
      <c r="U342" s="465">
        <f>P342+1</f>
        <v>45987</v>
      </c>
      <c r="V342" s="456"/>
      <c r="W342" s="456"/>
      <c r="X342" s="456"/>
      <c r="Y342" s="456"/>
      <c r="Z342" s="465">
        <f>U342+1</f>
        <v>45988</v>
      </c>
      <c r="AA342" s="456"/>
      <c r="AB342" s="456"/>
      <c r="AC342" s="456"/>
      <c r="AD342" s="456"/>
      <c r="AE342" s="465">
        <f>Z342+1</f>
        <v>45989</v>
      </c>
      <c r="AF342" s="456"/>
      <c r="AG342" s="456"/>
      <c r="AH342" s="456"/>
      <c r="AI342" s="456"/>
      <c r="AJ342" s="465">
        <f>AE342+1</f>
        <v>45990</v>
      </c>
      <c r="AK342" s="456"/>
      <c r="AL342" s="456"/>
      <c r="AM342" s="456"/>
      <c r="AN342" s="456"/>
      <c r="AO342" s="465">
        <f>AJ342+1</f>
        <v>45991</v>
      </c>
      <c r="AP342" s="456"/>
      <c r="AQ342" s="456"/>
      <c r="AR342" s="456"/>
      <c r="AS342" s="456"/>
      <c r="AT342" s="465">
        <f>AO342+1</f>
        <v>45992</v>
      </c>
      <c r="AU342" s="456"/>
      <c r="AV342" s="456"/>
      <c r="AW342" s="456"/>
      <c r="AX342" s="456"/>
    </row>
    <row r="343" spans="2:50" ht="15.6" hidden="1">
      <c r="B343" s="462"/>
      <c r="C343" s="462"/>
      <c r="D343" s="462"/>
      <c r="E343" s="462"/>
      <c r="F343" s="462"/>
      <c r="G343" s="462"/>
      <c r="H343" s="462"/>
      <c r="I343" s="150"/>
      <c r="J343" s="150"/>
      <c r="K343" s="150"/>
      <c r="L343" s="150"/>
      <c r="M343" s="150"/>
      <c r="N343" s="448"/>
      <c r="O343" s="464"/>
      <c r="P343" s="465" t="s">
        <v>77</v>
      </c>
      <c r="Q343" s="456"/>
      <c r="R343" s="456"/>
      <c r="S343" s="456"/>
      <c r="T343" s="456"/>
      <c r="U343" s="465" t="s">
        <v>78</v>
      </c>
      <c r="V343" s="456"/>
      <c r="W343" s="456"/>
      <c r="X343" s="456"/>
      <c r="Y343" s="456"/>
      <c r="Z343" s="465" t="s">
        <v>79</v>
      </c>
      <c r="AA343" s="456"/>
      <c r="AB343" s="456"/>
      <c r="AC343" s="456"/>
      <c r="AD343" s="456"/>
      <c r="AE343" s="465" t="s">
        <v>74</v>
      </c>
      <c r="AF343" s="456"/>
      <c r="AG343" s="456"/>
      <c r="AH343" s="456"/>
      <c r="AI343" s="456"/>
      <c r="AJ343" s="465" t="s">
        <v>75</v>
      </c>
      <c r="AK343" s="456"/>
      <c r="AL343" s="456"/>
      <c r="AM343" s="456"/>
      <c r="AN343" s="456"/>
      <c r="AO343" s="465" t="s">
        <v>70</v>
      </c>
      <c r="AP343" s="456"/>
      <c r="AQ343" s="456"/>
      <c r="AR343" s="456"/>
      <c r="AS343" s="456"/>
      <c r="AT343" s="465" t="s">
        <v>76</v>
      </c>
      <c r="AU343" s="456"/>
      <c r="AV343" s="456"/>
      <c r="AW343" s="456"/>
      <c r="AX343" s="456"/>
    </row>
    <row r="344" spans="2:50" hidden="1">
      <c r="B344" s="448" t="s">
        <v>117</v>
      </c>
      <c r="C344" s="448" t="s">
        <v>118</v>
      </c>
      <c r="D344" s="448"/>
      <c r="E344" s="448" t="s">
        <v>119</v>
      </c>
      <c r="F344" s="448"/>
      <c r="G344" s="448"/>
      <c r="H344" s="452" t="s">
        <v>120</v>
      </c>
      <c r="I344" s="455" t="s">
        <v>121</v>
      </c>
      <c r="J344" s="455"/>
      <c r="K344" s="455"/>
      <c r="L344" s="455" t="s">
        <v>120</v>
      </c>
      <c r="M344" s="455" t="s">
        <v>122</v>
      </c>
      <c r="N344" s="448"/>
      <c r="O344" s="448" t="s">
        <v>123</v>
      </c>
      <c r="P344" s="449" t="s">
        <v>124</v>
      </c>
      <c r="Q344" s="450"/>
      <c r="R344" s="450"/>
      <c r="S344" s="451"/>
      <c r="T344" s="448" t="s">
        <v>120</v>
      </c>
      <c r="U344" s="449" t="s">
        <v>124</v>
      </c>
      <c r="V344" s="450"/>
      <c r="W344" s="450"/>
      <c r="X344" s="451"/>
      <c r="Y344" s="448" t="s">
        <v>120</v>
      </c>
      <c r="Z344" s="449" t="s">
        <v>124</v>
      </c>
      <c r="AA344" s="450"/>
      <c r="AB344" s="450"/>
      <c r="AC344" s="451"/>
      <c r="AD344" s="448" t="s">
        <v>120</v>
      </c>
      <c r="AE344" s="449" t="s">
        <v>124</v>
      </c>
      <c r="AF344" s="450"/>
      <c r="AG344" s="450"/>
      <c r="AH344" s="451"/>
      <c r="AI344" s="448" t="s">
        <v>120</v>
      </c>
      <c r="AJ344" s="449" t="s">
        <v>124</v>
      </c>
      <c r="AK344" s="450"/>
      <c r="AL344" s="450"/>
      <c r="AM344" s="451"/>
      <c r="AN344" s="448" t="s">
        <v>120</v>
      </c>
      <c r="AO344" s="449" t="s">
        <v>124</v>
      </c>
      <c r="AP344" s="450"/>
      <c r="AQ344" s="450"/>
      <c r="AR344" s="451"/>
      <c r="AS344" s="448" t="s">
        <v>120</v>
      </c>
      <c r="AT344" s="449" t="s">
        <v>124</v>
      </c>
      <c r="AU344" s="450"/>
      <c r="AV344" s="450"/>
      <c r="AW344" s="451"/>
      <c r="AX344" s="448" t="s">
        <v>120</v>
      </c>
    </row>
    <row r="345" spans="2:50" hidden="1">
      <c r="B345" s="448"/>
      <c r="C345" s="448"/>
      <c r="D345" s="448"/>
      <c r="E345" s="448" t="s">
        <v>125</v>
      </c>
      <c r="F345" s="448"/>
      <c r="G345" s="448"/>
      <c r="H345" s="453"/>
      <c r="I345" s="455" t="s">
        <v>125</v>
      </c>
      <c r="J345" s="455"/>
      <c r="K345" s="455"/>
      <c r="L345" s="455"/>
      <c r="M345" s="455"/>
      <c r="N345" s="448"/>
      <c r="O345" s="448"/>
      <c r="P345" s="449" t="s">
        <v>126</v>
      </c>
      <c r="Q345" s="450"/>
      <c r="R345" s="450"/>
      <c r="S345" s="451"/>
      <c r="T345" s="448"/>
      <c r="U345" s="449" t="s">
        <v>126</v>
      </c>
      <c r="V345" s="450"/>
      <c r="W345" s="450"/>
      <c r="X345" s="451"/>
      <c r="Y345" s="448"/>
      <c r="Z345" s="449" t="s">
        <v>126</v>
      </c>
      <c r="AA345" s="450"/>
      <c r="AB345" s="450"/>
      <c r="AC345" s="451"/>
      <c r="AD345" s="448"/>
      <c r="AE345" s="449" t="s">
        <v>126</v>
      </c>
      <c r="AF345" s="450"/>
      <c r="AG345" s="450"/>
      <c r="AH345" s="451"/>
      <c r="AI345" s="448"/>
      <c r="AJ345" s="449" t="s">
        <v>126</v>
      </c>
      <c r="AK345" s="450"/>
      <c r="AL345" s="450"/>
      <c r="AM345" s="451"/>
      <c r="AN345" s="448"/>
      <c r="AO345" s="449" t="s">
        <v>126</v>
      </c>
      <c r="AP345" s="450"/>
      <c r="AQ345" s="450"/>
      <c r="AR345" s="451"/>
      <c r="AS345" s="448"/>
      <c r="AT345" s="449" t="s">
        <v>126</v>
      </c>
      <c r="AU345" s="450"/>
      <c r="AV345" s="450"/>
      <c r="AW345" s="451"/>
      <c r="AX345" s="448"/>
    </row>
    <row r="346" spans="2:50" hidden="1">
      <c r="B346" s="448"/>
      <c r="C346" s="448"/>
      <c r="D346" s="448"/>
      <c r="E346" s="94" t="s">
        <v>127</v>
      </c>
      <c r="F346" s="94" t="s">
        <v>128</v>
      </c>
      <c r="G346" s="94" t="s">
        <v>129</v>
      </c>
      <c r="H346" s="454"/>
      <c r="I346" s="152" t="s">
        <v>127</v>
      </c>
      <c r="J346" s="152" t="s">
        <v>128</v>
      </c>
      <c r="K346" s="152" t="s">
        <v>129</v>
      </c>
      <c r="L346" s="455"/>
      <c r="M346" s="455"/>
      <c r="N346" s="448"/>
      <c r="O346" s="448"/>
      <c r="P346" s="94" t="s">
        <v>127</v>
      </c>
      <c r="Q346" s="94" t="s">
        <v>128</v>
      </c>
      <c r="R346" s="94" t="s">
        <v>129</v>
      </c>
      <c r="S346" s="94" t="s">
        <v>122</v>
      </c>
      <c r="T346" s="448"/>
      <c r="U346" s="94" t="s">
        <v>127</v>
      </c>
      <c r="V346" s="94" t="s">
        <v>128</v>
      </c>
      <c r="W346" s="94" t="s">
        <v>129</v>
      </c>
      <c r="X346" s="94" t="s">
        <v>122</v>
      </c>
      <c r="Y346" s="448"/>
      <c r="Z346" s="94" t="s">
        <v>127</v>
      </c>
      <c r="AA346" s="94" t="s">
        <v>128</v>
      </c>
      <c r="AB346" s="94" t="s">
        <v>129</v>
      </c>
      <c r="AC346" s="94" t="s">
        <v>122</v>
      </c>
      <c r="AD346" s="448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8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8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8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8"/>
    </row>
    <row r="347" spans="2:50" hidden="1">
      <c r="B347" s="448" t="s">
        <v>164</v>
      </c>
      <c r="C347" s="95">
        <f>C327</f>
        <v>1</v>
      </c>
      <c r="D347" s="95" t="s">
        <v>166</v>
      </c>
      <c r="E347" s="95">
        <v>19</v>
      </c>
      <c r="F347" s="95">
        <v>2000</v>
      </c>
      <c r="G347" s="177">
        <f>F347/E347</f>
        <v>105.26315789473684</v>
      </c>
      <c r="H347" s="447">
        <f>AVERAGE(G347:G361)</f>
        <v>105.26315789473684</v>
      </c>
      <c r="I347" s="153">
        <f t="shared" ref="I347:I349" si="311">IFERROR(AVERAGE(P347,U347,Z347,AE347,AJ347,AO347,AT347),"")</f>
        <v>18.714285714285715</v>
      </c>
      <c r="J347" s="153">
        <f t="shared" ref="J347:J349" si="312">IFERROR(AVERAGE(Q347,V347,AA347,AF347,AK347,AP347,AU347),"")</f>
        <v>1917.0582771212926</v>
      </c>
      <c r="K347" s="154">
        <f t="shared" ref="K347:K349" si="313">IFERROR(AVERAGE(R347,W347,AB347,AG347,AL347,AQ347,AV347),"")</f>
        <v>102.58675128476479</v>
      </c>
      <c r="L347" s="457">
        <f>IFERROR(AVERAGE(K347:K361),"-")</f>
        <v>102.58675128476479</v>
      </c>
      <c r="M347" s="153">
        <f>IFERROR(RANK(K347, K$347:K$361),"")</f>
        <v>1</v>
      </c>
      <c r="N347" s="448"/>
      <c r="O347" s="448"/>
      <c r="P347" s="95">
        <v>19</v>
      </c>
      <c r="Q347" s="95">
        <v>1931.6129032258057</v>
      </c>
      <c r="R347" s="177">
        <f>IFERROR(Q347/P347,"")</f>
        <v>101.66383701188451</v>
      </c>
      <c r="S347" s="95">
        <f>IFERROR(RANK(R347, R$347:R$361),"")</f>
        <v>1</v>
      </c>
      <c r="T347" s="447">
        <f>AVERAGE(R347:R361)</f>
        <v>101.66383701188451</v>
      </c>
      <c r="U347" s="95">
        <v>19</v>
      </c>
      <c r="V347" s="95">
        <v>1922.6865671641801</v>
      </c>
      <c r="W347" s="177">
        <f>IFERROR(V347/U347,"")</f>
        <v>101.19402985074632</v>
      </c>
      <c r="X347" s="95">
        <f>IFERROR(RANK(W347, W$347:W$361),"")</f>
        <v>1</v>
      </c>
      <c r="Y347" s="447">
        <f>AVERAGE(W347:W361)</f>
        <v>101.19402985074632</v>
      </c>
      <c r="Z347" s="95">
        <v>19</v>
      </c>
      <c r="AA347" s="95">
        <v>1914.6428571428571</v>
      </c>
      <c r="AB347" s="177">
        <f>IFERROR(AA347/Z347,"")</f>
        <v>100.77067669172932</v>
      </c>
      <c r="AC347" s="95">
        <f>IFERROR(RANK(AB347, AB$347:AB$361),"")</f>
        <v>1</v>
      </c>
      <c r="AD347" s="447">
        <f>AVERAGE(AB347:AB361)</f>
        <v>100.77067669172932</v>
      </c>
      <c r="AE347" s="95">
        <v>19</v>
      </c>
      <c r="AF347" s="95">
        <v>1916.0869565217392</v>
      </c>
      <c r="AG347" s="177">
        <f>IFERROR(AF347/AE347,"")</f>
        <v>100.84668192219681</v>
      </c>
      <c r="AH347" s="95">
        <f>IFERROR(RANK(AG347, AG$347:AG$361),"")</f>
        <v>1</v>
      </c>
      <c r="AI347" s="447">
        <f>AVERAGE(AG347:AG361)</f>
        <v>100.84668192219681</v>
      </c>
      <c r="AJ347" s="95">
        <v>19</v>
      </c>
      <c r="AK347" s="95">
        <v>1923.8297872340429</v>
      </c>
      <c r="AL347" s="177">
        <f>IFERROR(AK347/AJ347,"")</f>
        <v>101.25419932810752</v>
      </c>
      <c r="AM347" s="95">
        <f>IFERROR(RANK(AL347, AL$347:AL$361),"")</f>
        <v>1</v>
      </c>
      <c r="AN347" s="447">
        <f>AVERAGE(AL347:AL361)</f>
        <v>101.25419932810752</v>
      </c>
      <c r="AO347" s="95">
        <v>19</v>
      </c>
      <c r="AP347" s="95">
        <v>1901.1940298507475</v>
      </c>
      <c r="AQ347" s="177">
        <f>IFERROR(AP347/AO347,"")</f>
        <v>100.06284367635513</v>
      </c>
      <c r="AR347" s="95">
        <f>IFERROR(RANK(AQ347, AQ$347:AQ$361),"")</f>
        <v>1</v>
      </c>
      <c r="AS347" s="447">
        <f>AVERAGE(AQ347:AQ361)</f>
        <v>100.06284367635513</v>
      </c>
      <c r="AT347" s="95">
        <v>17</v>
      </c>
      <c r="AU347" s="95">
        <v>1909.3548387096769</v>
      </c>
      <c r="AV347" s="177">
        <f>IFERROR(AU347/AT347,"")</f>
        <v>112.31499051233394</v>
      </c>
      <c r="AW347" s="95">
        <f>IFERROR(RANK(AV347, AV$347:AV$361),"")</f>
        <v>1</v>
      </c>
      <c r="AX347" s="447">
        <f>AVERAGE(AV347:AV361)</f>
        <v>112.31499051233394</v>
      </c>
    </row>
    <row r="348" spans="2:50" hidden="1">
      <c r="B348" s="456"/>
      <c r="C348" s="95">
        <f t="shared" ref="C348:C361" si="314">C328</f>
        <v>2</v>
      </c>
      <c r="D348" s="95"/>
      <c r="E348" s="95"/>
      <c r="F348" s="95"/>
      <c r="G348" s="177"/>
      <c r="H348" s="447"/>
      <c r="I348" s="153" t="str">
        <f t="shared" si="311"/>
        <v/>
      </c>
      <c r="J348" s="153" t="str">
        <f t="shared" si="312"/>
        <v/>
      </c>
      <c r="K348" s="154" t="str">
        <f t="shared" si="313"/>
        <v/>
      </c>
      <c r="L348" s="458"/>
      <c r="M348" s="153" t="str">
        <f t="shared" ref="M348:M361" si="315">IFERROR(RANK(K348, K$347:K$361),"")</f>
        <v/>
      </c>
      <c r="N348" s="448"/>
      <c r="O348" s="448"/>
      <c r="P348" s="95"/>
      <c r="Q348" s="95"/>
      <c r="R348" s="177" t="str">
        <f t="shared" ref="R348:R361" si="316">IFERROR(Q348/P348,"")</f>
        <v/>
      </c>
      <c r="S348" s="95" t="str">
        <f t="shared" ref="S348:S361" si="317">IFERROR(RANK(R348, R$347:R$361),"")</f>
        <v/>
      </c>
      <c r="T348" s="447"/>
      <c r="U348" s="95"/>
      <c r="V348" s="95"/>
      <c r="W348" s="177" t="str">
        <f t="shared" ref="W348:W361" si="318">IFERROR(V348/U348,"")</f>
        <v/>
      </c>
      <c r="X348" s="95" t="str">
        <f t="shared" ref="X348:X361" si="319">IFERROR(RANK(W348, W$347:W$361),"")</f>
        <v/>
      </c>
      <c r="Y348" s="447"/>
      <c r="Z348" s="95"/>
      <c r="AA348" s="95"/>
      <c r="AB348" s="177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47"/>
      <c r="AE348" s="95"/>
      <c r="AF348" s="95"/>
      <c r="AG348" s="177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47"/>
      <c r="AJ348" s="95"/>
      <c r="AK348" s="95"/>
      <c r="AL348" s="177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47"/>
      <c r="AO348" s="95"/>
      <c r="AP348" s="95"/>
      <c r="AQ348" s="177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47"/>
      <c r="AT348" s="95"/>
      <c r="AU348" s="95"/>
      <c r="AV348" s="177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47"/>
    </row>
    <row r="349" spans="2:50" hidden="1">
      <c r="B349" s="456"/>
      <c r="C349" s="95">
        <f t="shared" si="314"/>
        <v>3</v>
      </c>
      <c r="D349" s="95"/>
      <c r="E349" s="95"/>
      <c r="F349" s="95"/>
      <c r="G349" s="177"/>
      <c r="H349" s="447"/>
      <c r="I349" s="153" t="str">
        <f t="shared" si="311"/>
        <v/>
      </c>
      <c r="J349" s="153" t="str">
        <f t="shared" si="312"/>
        <v/>
      </c>
      <c r="K349" s="154" t="str">
        <f t="shared" si="313"/>
        <v/>
      </c>
      <c r="L349" s="458"/>
      <c r="M349" s="153" t="str">
        <f t="shared" si="315"/>
        <v/>
      </c>
      <c r="N349" s="448"/>
      <c r="O349" s="448"/>
      <c r="P349" s="95"/>
      <c r="Q349" s="95"/>
      <c r="R349" s="177" t="str">
        <f t="shared" si="316"/>
        <v/>
      </c>
      <c r="S349" s="95" t="str">
        <f t="shared" si="317"/>
        <v/>
      </c>
      <c r="T349" s="447"/>
      <c r="U349" s="95"/>
      <c r="V349" s="95"/>
      <c r="W349" s="177" t="str">
        <f t="shared" si="318"/>
        <v/>
      </c>
      <c r="X349" s="95" t="str">
        <f t="shared" si="319"/>
        <v/>
      </c>
      <c r="Y349" s="447"/>
      <c r="Z349" s="95"/>
      <c r="AA349" s="95"/>
      <c r="AB349" s="177" t="str">
        <f t="shared" si="320"/>
        <v/>
      </c>
      <c r="AC349" s="95" t="str">
        <f t="shared" si="321"/>
        <v/>
      </c>
      <c r="AD349" s="447"/>
      <c r="AE349" s="95"/>
      <c r="AF349" s="95"/>
      <c r="AG349" s="177" t="str">
        <f t="shared" si="322"/>
        <v/>
      </c>
      <c r="AH349" s="95" t="str">
        <f t="shared" si="323"/>
        <v/>
      </c>
      <c r="AI349" s="447"/>
      <c r="AJ349" s="95"/>
      <c r="AK349" s="95"/>
      <c r="AL349" s="177" t="str">
        <f t="shared" si="324"/>
        <v/>
      </c>
      <c r="AM349" s="95" t="str">
        <f t="shared" si="325"/>
        <v/>
      </c>
      <c r="AN349" s="447"/>
      <c r="AO349" s="95"/>
      <c r="AP349" s="95"/>
      <c r="AQ349" s="177" t="str">
        <f t="shared" si="326"/>
        <v/>
      </c>
      <c r="AR349" s="95" t="str">
        <f t="shared" si="327"/>
        <v/>
      </c>
      <c r="AS349" s="447"/>
      <c r="AT349" s="95"/>
      <c r="AU349" s="95"/>
      <c r="AV349" s="177" t="str">
        <f t="shared" si="328"/>
        <v/>
      </c>
      <c r="AW349" s="95" t="str">
        <f t="shared" si="329"/>
        <v/>
      </c>
      <c r="AX349" s="447"/>
    </row>
    <row r="350" spans="2:50" hidden="1">
      <c r="B350" s="456"/>
      <c r="C350" s="95">
        <f t="shared" si="314"/>
        <v>4</v>
      </c>
      <c r="D350" s="95"/>
      <c r="E350" s="95"/>
      <c r="F350" s="95"/>
      <c r="G350" s="177"/>
      <c r="H350" s="447"/>
      <c r="I350" s="153" t="str">
        <f>IFERROR(AVERAGE(P350,U350,Z350,AE350,AJ350,AO350,AT350),"")</f>
        <v/>
      </c>
      <c r="J350" s="153" t="str">
        <f>IFERROR(AVERAGE(Q350,V350,AA350,AF350,AK350,AP350,AU350),"")</f>
        <v/>
      </c>
      <c r="K350" s="154" t="str">
        <f>IFERROR(AVERAGE(R350,W350,AB350,AG350,AL350,AQ350,AV350),"")</f>
        <v/>
      </c>
      <c r="L350" s="458"/>
      <c r="M350" s="153" t="str">
        <f t="shared" si="315"/>
        <v/>
      </c>
      <c r="N350" s="448"/>
      <c r="O350" s="448"/>
      <c r="P350" s="95"/>
      <c r="Q350" s="95"/>
      <c r="R350" s="177" t="str">
        <f t="shared" si="316"/>
        <v/>
      </c>
      <c r="S350" s="95" t="str">
        <f t="shared" si="317"/>
        <v/>
      </c>
      <c r="T350" s="447"/>
      <c r="U350" s="95"/>
      <c r="V350" s="95"/>
      <c r="W350" s="177" t="str">
        <f t="shared" si="318"/>
        <v/>
      </c>
      <c r="X350" s="95" t="str">
        <f t="shared" si="319"/>
        <v/>
      </c>
      <c r="Y350" s="447"/>
      <c r="Z350" s="95"/>
      <c r="AA350" s="95"/>
      <c r="AB350" s="177" t="str">
        <f t="shared" si="320"/>
        <v/>
      </c>
      <c r="AC350" s="95" t="str">
        <f t="shared" si="321"/>
        <v/>
      </c>
      <c r="AD350" s="447"/>
      <c r="AE350" s="95"/>
      <c r="AF350" s="95"/>
      <c r="AG350" s="177" t="str">
        <f t="shared" si="322"/>
        <v/>
      </c>
      <c r="AH350" s="95" t="str">
        <f t="shared" si="323"/>
        <v/>
      </c>
      <c r="AI350" s="447"/>
      <c r="AJ350" s="95"/>
      <c r="AK350" s="95"/>
      <c r="AL350" s="177" t="str">
        <f t="shared" si="324"/>
        <v/>
      </c>
      <c r="AM350" s="95" t="str">
        <f t="shared" si="325"/>
        <v/>
      </c>
      <c r="AN350" s="447"/>
      <c r="AO350" s="95"/>
      <c r="AP350" s="95"/>
      <c r="AQ350" s="177" t="str">
        <f t="shared" si="326"/>
        <v/>
      </c>
      <c r="AR350" s="95" t="str">
        <f t="shared" si="327"/>
        <v/>
      </c>
      <c r="AS350" s="447"/>
      <c r="AT350" s="95"/>
      <c r="AU350" s="95"/>
      <c r="AV350" s="177" t="str">
        <f t="shared" si="328"/>
        <v/>
      </c>
      <c r="AW350" s="95" t="str">
        <f t="shared" si="329"/>
        <v/>
      </c>
      <c r="AX350" s="447"/>
    </row>
    <row r="351" spans="2:50" hidden="1">
      <c r="B351" s="456"/>
      <c r="C351" s="95">
        <f t="shared" si="314"/>
        <v>5</v>
      </c>
      <c r="D351" s="95"/>
      <c r="E351" s="95"/>
      <c r="F351" s="95"/>
      <c r="G351" s="177"/>
      <c r="H351" s="447"/>
      <c r="I351" s="153" t="str">
        <f t="shared" ref="I351:I361" si="330">IFERROR(AVERAGE(P351,U351,Z351,AE351,AJ351,AO351,AT351),"")</f>
        <v/>
      </c>
      <c r="J351" s="153" t="str">
        <f t="shared" ref="J351:J361" si="331">IFERROR(AVERAGE(Q351,V351,AA351,AF351,AK351,AP351,AU351),"")</f>
        <v/>
      </c>
      <c r="K351" s="154" t="str">
        <f t="shared" ref="K351:K361" si="332">IFERROR(AVERAGE(R351,W351,AB351,AG351,AL351,AQ351,AV351),"")</f>
        <v/>
      </c>
      <c r="L351" s="458"/>
      <c r="M351" s="153" t="str">
        <f t="shared" si="315"/>
        <v/>
      </c>
      <c r="N351" s="448"/>
      <c r="O351" s="448"/>
      <c r="P351" s="95"/>
      <c r="Q351" s="95"/>
      <c r="R351" s="177" t="str">
        <f t="shared" si="316"/>
        <v/>
      </c>
      <c r="S351" s="95" t="str">
        <f t="shared" si="317"/>
        <v/>
      </c>
      <c r="T351" s="447"/>
      <c r="U351" s="95"/>
      <c r="V351" s="95"/>
      <c r="W351" s="177" t="str">
        <f t="shared" si="318"/>
        <v/>
      </c>
      <c r="X351" s="95" t="str">
        <f t="shared" si="319"/>
        <v/>
      </c>
      <c r="Y351" s="447"/>
      <c r="Z351" s="95"/>
      <c r="AA351" s="95"/>
      <c r="AB351" s="177" t="str">
        <f t="shared" si="320"/>
        <v/>
      </c>
      <c r="AC351" s="95" t="str">
        <f t="shared" si="321"/>
        <v/>
      </c>
      <c r="AD351" s="447"/>
      <c r="AE351" s="95"/>
      <c r="AF351" s="95"/>
      <c r="AG351" s="177" t="str">
        <f t="shared" si="322"/>
        <v/>
      </c>
      <c r="AH351" s="95" t="str">
        <f t="shared" si="323"/>
        <v/>
      </c>
      <c r="AI351" s="447"/>
      <c r="AJ351" s="95"/>
      <c r="AK351" s="95"/>
      <c r="AL351" s="177" t="str">
        <f t="shared" si="324"/>
        <v/>
      </c>
      <c r="AM351" s="95" t="str">
        <f t="shared" si="325"/>
        <v/>
      </c>
      <c r="AN351" s="447"/>
      <c r="AO351" s="95"/>
      <c r="AP351" s="95"/>
      <c r="AQ351" s="177" t="str">
        <f t="shared" si="326"/>
        <v/>
      </c>
      <c r="AR351" s="95" t="str">
        <f t="shared" si="327"/>
        <v/>
      </c>
      <c r="AS351" s="447"/>
      <c r="AT351" s="95"/>
      <c r="AU351" s="95"/>
      <c r="AV351" s="177" t="str">
        <f t="shared" si="328"/>
        <v/>
      </c>
      <c r="AW351" s="95" t="str">
        <f t="shared" si="329"/>
        <v/>
      </c>
      <c r="AX351" s="447"/>
    </row>
    <row r="352" spans="2:50" hidden="1">
      <c r="B352" s="456"/>
      <c r="C352" s="95">
        <f t="shared" si="314"/>
        <v>6</v>
      </c>
      <c r="D352" s="95"/>
      <c r="E352" s="95"/>
      <c r="F352" s="95"/>
      <c r="G352" s="177"/>
      <c r="H352" s="447"/>
      <c r="I352" s="153" t="str">
        <f t="shared" si="330"/>
        <v/>
      </c>
      <c r="J352" s="153" t="str">
        <f t="shared" si="331"/>
        <v/>
      </c>
      <c r="K352" s="154" t="str">
        <f t="shared" si="332"/>
        <v/>
      </c>
      <c r="L352" s="458"/>
      <c r="M352" s="153" t="str">
        <f t="shared" si="315"/>
        <v/>
      </c>
      <c r="N352" s="448"/>
      <c r="O352" s="448"/>
      <c r="P352" s="95"/>
      <c r="Q352" s="95"/>
      <c r="R352" s="177" t="str">
        <f t="shared" si="316"/>
        <v/>
      </c>
      <c r="S352" s="95" t="str">
        <f t="shared" si="317"/>
        <v/>
      </c>
      <c r="T352" s="447"/>
      <c r="U352" s="95"/>
      <c r="V352" s="95"/>
      <c r="W352" s="177" t="str">
        <f t="shared" si="318"/>
        <v/>
      </c>
      <c r="X352" s="95" t="str">
        <f t="shared" si="319"/>
        <v/>
      </c>
      <c r="Y352" s="447"/>
      <c r="Z352" s="95"/>
      <c r="AA352" s="95"/>
      <c r="AB352" s="177" t="str">
        <f t="shared" si="320"/>
        <v/>
      </c>
      <c r="AC352" s="95" t="str">
        <f t="shared" si="321"/>
        <v/>
      </c>
      <c r="AD352" s="447"/>
      <c r="AE352" s="95"/>
      <c r="AF352" s="95"/>
      <c r="AG352" s="177" t="str">
        <f t="shared" si="322"/>
        <v/>
      </c>
      <c r="AH352" s="95" t="str">
        <f t="shared" si="323"/>
        <v/>
      </c>
      <c r="AI352" s="447"/>
      <c r="AJ352" s="95"/>
      <c r="AK352" s="95"/>
      <c r="AL352" s="177" t="str">
        <f t="shared" si="324"/>
        <v/>
      </c>
      <c r="AM352" s="95" t="str">
        <f t="shared" si="325"/>
        <v/>
      </c>
      <c r="AN352" s="447"/>
      <c r="AO352" s="95"/>
      <c r="AP352" s="95"/>
      <c r="AQ352" s="177" t="str">
        <f t="shared" si="326"/>
        <v/>
      </c>
      <c r="AR352" s="95" t="str">
        <f t="shared" si="327"/>
        <v/>
      </c>
      <c r="AS352" s="447"/>
      <c r="AT352" s="95"/>
      <c r="AU352" s="95"/>
      <c r="AV352" s="177" t="str">
        <f t="shared" si="328"/>
        <v/>
      </c>
      <c r="AW352" s="95" t="str">
        <f t="shared" si="329"/>
        <v/>
      </c>
      <c r="AX352" s="447"/>
    </row>
    <row r="353" spans="2:50" hidden="1">
      <c r="B353" s="456"/>
      <c r="C353" s="95">
        <f t="shared" si="314"/>
        <v>7</v>
      </c>
      <c r="D353" s="95"/>
      <c r="E353" s="95"/>
      <c r="F353" s="95"/>
      <c r="G353" s="177"/>
      <c r="H353" s="447"/>
      <c r="I353" s="153" t="str">
        <f t="shared" si="330"/>
        <v/>
      </c>
      <c r="J353" s="153" t="str">
        <f t="shared" si="331"/>
        <v/>
      </c>
      <c r="K353" s="154" t="str">
        <f t="shared" si="332"/>
        <v/>
      </c>
      <c r="L353" s="458"/>
      <c r="M353" s="153" t="str">
        <f t="shared" si="315"/>
        <v/>
      </c>
      <c r="N353" s="448"/>
      <c r="O353" s="448"/>
      <c r="P353" s="95"/>
      <c r="Q353" s="95"/>
      <c r="R353" s="177" t="str">
        <f t="shared" si="316"/>
        <v/>
      </c>
      <c r="S353" s="95" t="str">
        <f t="shared" si="317"/>
        <v/>
      </c>
      <c r="T353" s="447"/>
      <c r="U353" s="95"/>
      <c r="V353" s="95"/>
      <c r="W353" s="177" t="str">
        <f t="shared" si="318"/>
        <v/>
      </c>
      <c r="X353" s="95" t="str">
        <f t="shared" si="319"/>
        <v/>
      </c>
      <c r="Y353" s="447"/>
      <c r="Z353" s="95"/>
      <c r="AA353" s="95"/>
      <c r="AB353" s="177" t="str">
        <f t="shared" si="320"/>
        <v/>
      </c>
      <c r="AC353" s="95" t="str">
        <f t="shared" si="321"/>
        <v/>
      </c>
      <c r="AD353" s="447"/>
      <c r="AE353" s="95"/>
      <c r="AF353" s="95"/>
      <c r="AG353" s="177" t="str">
        <f t="shared" si="322"/>
        <v/>
      </c>
      <c r="AH353" s="95" t="str">
        <f t="shared" si="323"/>
        <v/>
      </c>
      <c r="AI353" s="447"/>
      <c r="AJ353" s="95"/>
      <c r="AK353" s="95"/>
      <c r="AL353" s="177" t="str">
        <f t="shared" si="324"/>
        <v/>
      </c>
      <c r="AM353" s="95" t="str">
        <f t="shared" si="325"/>
        <v/>
      </c>
      <c r="AN353" s="447"/>
      <c r="AO353" s="95"/>
      <c r="AP353" s="95"/>
      <c r="AQ353" s="177" t="str">
        <f t="shared" si="326"/>
        <v/>
      </c>
      <c r="AR353" s="95" t="str">
        <f t="shared" si="327"/>
        <v/>
      </c>
      <c r="AS353" s="447"/>
      <c r="AT353" s="95"/>
      <c r="AU353" s="95"/>
      <c r="AV353" s="177" t="str">
        <f t="shared" si="328"/>
        <v/>
      </c>
      <c r="AW353" s="95" t="str">
        <f t="shared" si="329"/>
        <v/>
      </c>
      <c r="AX353" s="447"/>
    </row>
    <row r="354" spans="2:50" hidden="1">
      <c r="B354" s="456"/>
      <c r="C354" s="95">
        <f t="shared" si="314"/>
        <v>8</v>
      </c>
      <c r="D354" s="95"/>
      <c r="E354" s="95"/>
      <c r="F354" s="95"/>
      <c r="G354" s="177"/>
      <c r="H354" s="447"/>
      <c r="I354" s="153" t="str">
        <f t="shared" si="330"/>
        <v/>
      </c>
      <c r="J354" s="153" t="str">
        <f t="shared" si="331"/>
        <v/>
      </c>
      <c r="K354" s="154" t="str">
        <f t="shared" si="332"/>
        <v/>
      </c>
      <c r="L354" s="458"/>
      <c r="M354" s="153" t="str">
        <f t="shared" si="315"/>
        <v/>
      </c>
      <c r="N354" s="448"/>
      <c r="O354" s="448"/>
      <c r="P354" s="95"/>
      <c r="Q354" s="95"/>
      <c r="R354" s="177" t="str">
        <f t="shared" si="316"/>
        <v/>
      </c>
      <c r="S354" s="95" t="str">
        <f t="shared" si="317"/>
        <v/>
      </c>
      <c r="T354" s="447"/>
      <c r="U354" s="95"/>
      <c r="V354" s="95"/>
      <c r="W354" s="177" t="str">
        <f t="shared" si="318"/>
        <v/>
      </c>
      <c r="X354" s="95" t="str">
        <f t="shared" si="319"/>
        <v/>
      </c>
      <c r="Y354" s="447"/>
      <c r="Z354" s="95"/>
      <c r="AA354" s="95"/>
      <c r="AB354" s="177" t="str">
        <f t="shared" si="320"/>
        <v/>
      </c>
      <c r="AC354" s="95" t="str">
        <f t="shared" si="321"/>
        <v/>
      </c>
      <c r="AD354" s="447"/>
      <c r="AE354" s="95"/>
      <c r="AF354" s="95"/>
      <c r="AG354" s="177" t="str">
        <f t="shared" si="322"/>
        <v/>
      </c>
      <c r="AH354" s="95" t="str">
        <f t="shared" si="323"/>
        <v/>
      </c>
      <c r="AI354" s="447"/>
      <c r="AJ354" s="95"/>
      <c r="AK354" s="95"/>
      <c r="AL354" s="177" t="str">
        <f t="shared" si="324"/>
        <v/>
      </c>
      <c r="AM354" s="95" t="str">
        <f t="shared" si="325"/>
        <v/>
      </c>
      <c r="AN354" s="447"/>
      <c r="AO354" s="95"/>
      <c r="AP354" s="95"/>
      <c r="AQ354" s="177" t="str">
        <f t="shared" si="326"/>
        <v/>
      </c>
      <c r="AR354" s="95" t="str">
        <f t="shared" si="327"/>
        <v/>
      </c>
      <c r="AS354" s="447"/>
      <c r="AT354" s="95"/>
      <c r="AU354" s="95"/>
      <c r="AV354" s="177" t="str">
        <f t="shared" si="328"/>
        <v/>
      </c>
      <c r="AW354" s="95" t="str">
        <f t="shared" si="329"/>
        <v/>
      </c>
      <c r="AX354" s="447"/>
    </row>
    <row r="355" spans="2:50" hidden="1">
      <c r="B355" s="456"/>
      <c r="C355" s="95">
        <f t="shared" si="314"/>
        <v>9</v>
      </c>
      <c r="D355" s="95"/>
      <c r="E355" s="95"/>
      <c r="F355" s="95"/>
      <c r="G355" s="177"/>
      <c r="H355" s="447"/>
      <c r="I355" s="153" t="str">
        <f t="shared" si="330"/>
        <v/>
      </c>
      <c r="J355" s="153" t="str">
        <f t="shared" si="331"/>
        <v/>
      </c>
      <c r="K355" s="154" t="str">
        <f t="shared" si="332"/>
        <v/>
      </c>
      <c r="L355" s="458"/>
      <c r="M355" s="153" t="str">
        <f t="shared" si="315"/>
        <v/>
      </c>
      <c r="N355" s="448"/>
      <c r="O355" s="448"/>
      <c r="P355" s="95"/>
      <c r="Q355" s="95"/>
      <c r="R355" s="177" t="str">
        <f t="shared" si="316"/>
        <v/>
      </c>
      <c r="S355" s="95" t="str">
        <f t="shared" si="317"/>
        <v/>
      </c>
      <c r="T355" s="447"/>
      <c r="U355" s="95"/>
      <c r="V355" s="95"/>
      <c r="W355" s="177" t="str">
        <f t="shared" si="318"/>
        <v/>
      </c>
      <c r="X355" s="95" t="str">
        <f t="shared" si="319"/>
        <v/>
      </c>
      <c r="Y355" s="447"/>
      <c r="Z355" s="95"/>
      <c r="AA355" s="95"/>
      <c r="AB355" s="177" t="str">
        <f t="shared" si="320"/>
        <v/>
      </c>
      <c r="AC355" s="95" t="str">
        <f t="shared" si="321"/>
        <v/>
      </c>
      <c r="AD355" s="447"/>
      <c r="AE355" s="95"/>
      <c r="AF355" s="95"/>
      <c r="AG355" s="177" t="str">
        <f t="shared" si="322"/>
        <v/>
      </c>
      <c r="AH355" s="95" t="str">
        <f t="shared" si="323"/>
        <v/>
      </c>
      <c r="AI355" s="447"/>
      <c r="AJ355" s="95"/>
      <c r="AK355" s="95"/>
      <c r="AL355" s="177" t="str">
        <f t="shared" si="324"/>
        <v/>
      </c>
      <c r="AM355" s="95" t="str">
        <f t="shared" si="325"/>
        <v/>
      </c>
      <c r="AN355" s="447"/>
      <c r="AO355" s="95"/>
      <c r="AP355" s="95"/>
      <c r="AQ355" s="177" t="str">
        <f t="shared" si="326"/>
        <v/>
      </c>
      <c r="AR355" s="95" t="str">
        <f t="shared" si="327"/>
        <v/>
      </c>
      <c r="AS355" s="447"/>
      <c r="AT355" s="95"/>
      <c r="AU355" s="95"/>
      <c r="AV355" s="177" t="str">
        <f t="shared" si="328"/>
        <v/>
      </c>
      <c r="AW355" s="95" t="str">
        <f t="shared" si="329"/>
        <v/>
      </c>
      <c r="AX355" s="447"/>
    </row>
    <row r="356" spans="2:50" hidden="1">
      <c r="B356" s="456"/>
      <c r="C356" s="95">
        <f t="shared" si="314"/>
        <v>10</v>
      </c>
      <c r="D356" s="95"/>
      <c r="E356" s="95"/>
      <c r="F356" s="95"/>
      <c r="G356" s="177"/>
      <c r="H356" s="447"/>
      <c r="I356" s="153" t="str">
        <f t="shared" si="330"/>
        <v/>
      </c>
      <c r="J356" s="153" t="str">
        <f t="shared" si="331"/>
        <v/>
      </c>
      <c r="K356" s="154" t="str">
        <f t="shared" si="332"/>
        <v/>
      </c>
      <c r="L356" s="458"/>
      <c r="M356" s="153" t="str">
        <f t="shared" si="315"/>
        <v/>
      </c>
      <c r="N356" s="448"/>
      <c r="O356" s="448"/>
      <c r="P356" s="95"/>
      <c r="Q356" s="95"/>
      <c r="R356" s="177" t="str">
        <f t="shared" si="316"/>
        <v/>
      </c>
      <c r="S356" s="95" t="str">
        <f t="shared" si="317"/>
        <v/>
      </c>
      <c r="T356" s="447"/>
      <c r="U356" s="95"/>
      <c r="V356" s="95"/>
      <c r="W356" s="177" t="str">
        <f t="shared" si="318"/>
        <v/>
      </c>
      <c r="X356" s="95" t="str">
        <f t="shared" si="319"/>
        <v/>
      </c>
      <c r="Y356" s="447"/>
      <c r="Z356" s="95"/>
      <c r="AA356" s="95"/>
      <c r="AB356" s="177" t="str">
        <f t="shared" si="320"/>
        <v/>
      </c>
      <c r="AC356" s="95" t="str">
        <f t="shared" si="321"/>
        <v/>
      </c>
      <c r="AD356" s="447"/>
      <c r="AE356" s="95"/>
      <c r="AF356" s="95"/>
      <c r="AG356" s="177" t="str">
        <f t="shared" si="322"/>
        <v/>
      </c>
      <c r="AH356" s="95" t="str">
        <f t="shared" si="323"/>
        <v/>
      </c>
      <c r="AI356" s="447"/>
      <c r="AJ356" s="95"/>
      <c r="AK356" s="95"/>
      <c r="AL356" s="177" t="str">
        <f t="shared" si="324"/>
        <v/>
      </c>
      <c r="AM356" s="95" t="str">
        <f t="shared" si="325"/>
        <v/>
      </c>
      <c r="AN356" s="447"/>
      <c r="AO356" s="95"/>
      <c r="AP356" s="95"/>
      <c r="AQ356" s="177" t="str">
        <f t="shared" si="326"/>
        <v/>
      </c>
      <c r="AR356" s="95" t="str">
        <f t="shared" si="327"/>
        <v/>
      </c>
      <c r="AS356" s="447"/>
      <c r="AT356" s="95"/>
      <c r="AU356" s="95"/>
      <c r="AV356" s="177" t="str">
        <f t="shared" si="328"/>
        <v/>
      </c>
      <c r="AW356" s="95" t="str">
        <f t="shared" si="329"/>
        <v/>
      </c>
      <c r="AX356" s="447"/>
    </row>
    <row r="357" spans="2:50" hidden="1">
      <c r="B357" s="456"/>
      <c r="C357" s="95">
        <f t="shared" si="314"/>
        <v>11</v>
      </c>
      <c r="D357" s="95"/>
      <c r="E357" s="95"/>
      <c r="F357" s="95"/>
      <c r="G357" s="177"/>
      <c r="H357" s="447"/>
      <c r="I357" s="153" t="str">
        <f t="shared" si="330"/>
        <v/>
      </c>
      <c r="J357" s="153" t="str">
        <f t="shared" si="331"/>
        <v/>
      </c>
      <c r="K357" s="154" t="str">
        <f t="shared" si="332"/>
        <v/>
      </c>
      <c r="L357" s="458"/>
      <c r="M357" s="153" t="str">
        <f t="shared" si="315"/>
        <v/>
      </c>
      <c r="N357" s="448"/>
      <c r="O357" s="448"/>
      <c r="P357" s="95"/>
      <c r="Q357" s="95"/>
      <c r="R357" s="177" t="str">
        <f t="shared" si="316"/>
        <v/>
      </c>
      <c r="S357" s="95" t="str">
        <f t="shared" si="317"/>
        <v/>
      </c>
      <c r="T357" s="447"/>
      <c r="U357" s="95"/>
      <c r="V357" s="95"/>
      <c r="W357" s="177" t="str">
        <f t="shared" si="318"/>
        <v/>
      </c>
      <c r="X357" s="95" t="str">
        <f t="shared" si="319"/>
        <v/>
      </c>
      <c r="Y357" s="447"/>
      <c r="Z357" s="95"/>
      <c r="AA357" s="95"/>
      <c r="AB357" s="177" t="str">
        <f t="shared" si="320"/>
        <v/>
      </c>
      <c r="AC357" s="95" t="str">
        <f t="shared" si="321"/>
        <v/>
      </c>
      <c r="AD357" s="447"/>
      <c r="AE357" s="95"/>
      <c r="AF357" s="95"/>
      <c r="AG357" s="177" t="str">
        <f t="shared" si="322"/>
        <v/>
      </c>
      <c r="AH357" s="95" t="str">
        <f t="shared" si="323"/>
        <v/>
      </c>
      <c r="AI357" s="447"/>
      <c r="AJ357" s="95"/>
      <c r="AK357" s="95"/>
      <c r="AL357" s="177" t="str">
        <f t="shared" si="324"/>
        <v/>
      </c>
      <c r="AM357" s="95" t="str">
        <f t="shared" si="325"/>
        <v/>
      </c>
      <c r="AN357" s="447"/>
      <c r="AO357" s="95"/>
      <c r="AP357" s="95"/>
      <c r="AQ357" s="177" t="str">
        <f t="shared" si="326"/>
        <v/>
      </c>
      <c r="AR357" s="95" t="str">
        <f t="shared" si="327"/>
        <v/>
      </c>
      <c r="AS357" s="447"/>
      <c r="AT357" s="95"/>
      <c r="AU357" s="95"/>
      <c r="AV357" s="177" t="str">
        <f t="shared" si="328"/>
        <v/>
      </c>
      <c r="AW357" s="95" t="str">
        <f t="shared" si="329"/>
        <v/>
      </c>
      <c r="AX357" s="447"/>
    </row>
    <row r="358" spans="2:50" hidden="1">
      <c r="B358" s="456"/>
      <c r="C358" s="95">
        <f t="shared" si="314"/>
        <v>12</v>
      </c>
      <c r="D358" s="95"/>
      <c r="E358" s="95"/>
      <c r="F358" s="95"/>
      <c r="G358" s="177"/>
      <c r="H358" s="447"/>
      <c r="I358" s="153" t="str">
        <f t="shared" si="330"/>
        <v/>
      </c>
      <c r="J358" s="153" t="str">
        <f t="shared" si="331"/>
        <v/>
      </c>
      <c r="K358" s="154" t="str">
        <f t="shared" si="332"/>
        <v/>
      </c>
      <c r="L358" s="458"/>
      <c r="M358" s="153" t="str">
        <f t="shared" si="315"/>
        <v/>
      </c>
      <c r="N358" s="448"/>
      <c r="O358" s="448"/>
      <c r="P358" s="95"/>
      <c r="Q358" s="95"/>
      <c r="R358" s="177" t="str">
        <f t="shared" si="316"/>
        <v/>
      </c>
      <c r="S358" s="95" t="str">
        <f t="shared" si="317"/>
        <v/>
      </c>
      <c r="T358" s="447"/>
      <c r="U358" s="95"/>
      <c r="V358" s="95"/>
      <c r="W358" s="177" t="str">
        <f t="shared" si="318"/>
        <v/>
      </c>
      <c r="X358" s="95" t="str">
        <f t="shared" si="319"/>
        <v/>
      </c>
      <c r="Y358" s="447"/>
      <c r="Z358" s="95"/>
      <c r="AA358" s="95"/>
      <c r="AB358" s="177" t="str">
        <f t="shared" si="320"/>
        <v/>
      </c>
      <c r="AC358" s="95" t="str">
        <f t="shared" si="321"/>
        <v/>
      </c>
      <c r="AD358" s="447"/>
      <c r="AE358" s="95"/>
      <c r="AF358" s="95"/>
      <c r="AG358" s="177" t="str">
        <f t="shared" si="322"/>
        <v/>
      </c>
      <c r="AH358" s="95" t="str">
        <f t="shared" si="323"/>
        <v/>
      </c>
      <c r="AI358" s="447"/>
      <c r="AJ358" s="95"/>
      <c r="AK358" s="95"/>
      <c r="AL358" s="177" t="str">
        <f t="shared" si="324"/>
        <v/>
      </c>
      <c r="AM358" s="95" t="str">
        <f t="shared" si="325"/>
        <v/>
      </c>
      <c r="AN358" s="447"/>
      <c r="AO358" s="95"/>
      <c r="AP358" s="95"/>
      <c r="AQ358" s="177" t="str">
        <f t="shared" si="326"/>
        <v/>
      </c>
      <c r="AR358" s="95" t="str">
        <f t="shared" si="327"/>
        <v/>
      </c>
      <c r="AS358" s="447"/>
      <c r="AT358" s="95"/>
      <c r="AU358" s="95"/>
      <c r="AV358" s="177" t="str">
        <f t="shared" si="328"/>
        <v/>
      </c>
      <c r="AW358" s="95" t="str">
        <f t="shared" si="329"/>
        <v/>
      </c>
      <c r="AX358" s="447"/>
    </row>
    <row r="359" spans="2:50" hidden="1">
      <c r="B359" s="456"/>
      <c r="C359" s="95">
        <f t="shared" si="314"/>
        <v>13</v>
      </c>
      <c r="D359" s="95"/>
      <c r="E359" s="95"/>
      <c r="F359" s="95"/>
      <c r="G359" s="177"/>
      <c r="H359" s="447"/>
      <c r="I359" s="153" t="str">
        <f t="shared" si="330"/>
        <v/>
      </c>
      <c r="J359" s="153" t="str">
        <f t="shared" si="331"/>
        <v/>
      </c>
      <c r="K359" s="154" t="str">
        <f t="shared" si="332"/>
        <v/>
      </c>
      <c r="L359" s="458"/>
      <c r="M359" s="153" t="str">
        <f t="shared" si="315"/>
        <v/>
      </c>
      <c r="N359" s="448"/>
      <c r="O359" s="448"/>
      <c r="P359" s="95"/>
      <c r="Q359" s="95"/>
      <c r="R359" s="177" t="str">
        <f t="shared" si="316"/>
        <v/>
      </c>
      <c r="S359" s="95" t="str">
        <f t="shared" si="317"/>
        <v/>
      </c>
      <c r="T359" s="447"/>
      <c r="U359" s="95"/>
      <c r="V359" s="95"/>
      <c r="W359" s="177" t="str">
        <f t="shared" si="318"/>
        <v/>
      </c>
      <c r="X359" s="95" t="str">
        <f t="shared" si="319"/>
        <v/>
      </c>
      <c r="Y359" s="447"/>
      <c r="Z359" s="95"/>
      <c r="AA359" s="95"/>
      <c r="AB359" s="177" t="str">
        <f t="shared" si="320"/>
        <v/>
      </c>
      <c r="AC359" s="95" t="str">
        <f t="shared" si="321"/>
        <v/>
      </c>
      <c r="AD359" s="447"/>
      <c r="AE359" s="95"/>
      <c r="AF359" s="95"/>
      <c r="AG359" s="177" t="str">
        <f t="shared" si="322"/>
        <v/>
      </c>
      <c r="AH359" s="95" t="str">
        <f t="shared" si="323"/>
        <v/>
      </c>
      <c r="AI359" s="447"/>
      <c r="AJ359" s="95"/>
      <c r="AK359" s="95"/>
      <c r="AL359" s="177" t="str">
        <f t="shared" si="324"/>
        <v/>
      </c>
      <c r="AM359" s="95" t="str">
        <f t="shared" si="325"/>
        <v/>
      </c>
      <c r="AN359" s="447"/>
      <c r="AO359" s="95"/>
      <c r="AP359" s="95"/>
      <c r="AQ359" s="177" t="str">
        <f t="shared" si="326"/>
        <v/>
      </c>
      <c r="AR359" s="95" t="str">
        <f t="shared" si="327"/>
        <v/>
      </c>
      <c r="AS359" s="447"/>
      <c r="AT359" s="95"/>
      <c r="AU359" s="95"/>
      <c r="AV359" s="177" t="str">
        <f t="shared" si="328"/>
        <v/>
      </c>
      <c r="AW359" s="95" t="str">
        <f t="shared" si="329"/>
        <v/>
      </c>
      <c r="AX359" s="447"/>
    </row>
    <row r="360" spans="2:50" hidden="1">
      <c r="B360" s="456"/>
      <c r="C360" s="95">
        <f t="shared" si="314"/>
        <v>14</v>
      </c>
      <c r="D360" s="95"/>
      <c r="E360" s="95"/>
      <c r="F360" s="95"/>
      <c r="G360" s="177"/>
      <c r="H360" s="447"/>
      <c r="I360" s="153" t="str">
        <f t="shared" si="330"/>
        <v/>
      </c>
      <c r="J360" s="153" t="str">
        <f t="shared" si="331"/>
        <v/>
      </c>
      <c r="K360" s="154" t="str">
        <f t="shared" si="332"/>
        <v/>
      </c>
      <c r="L360" s="458"/>
      <c r="M360" s="153" t="str">
        <f t="shared" si="315"/>
        <v/>
      </c>
      <c r="N360" s="448"/>
      <c r="O360" s="448"/>
      <c r="P360" s="95"/>
      <c r="Q360" s="95"/>
      <c r="R360" s="177" t="str">
        <f t="shared" si="316"/>
        <v/>
      </c>
      <c r="S360" s="95" t="str">
        <f t="shared" si="317"/>
        <v/>
      </c>
      <c r="T360" s="447"/>
      <c r="U360" s="95"/>
      <c r="V360" s="95"/>
      <c r="W360" s="177" t="str">
        <f t="shared" si="318"/>
        <v/>
      </c>
      <c r="X360" s="95" t="str">
        <f t="shared" si="319"/>
        <v/>
      </c>
      <c r="Y360" s="447"/>
      <c r="Z360" s="95"/>
      <c r="AA360" s="95"/>
      <c r="AB360" s="177" t="str">
        <f t="shared" si="320"/>
        <v/>
      </c>
      <c r="AC360" s="95" t="str">
        <f t="shared" si="321"/>
        <v/>
      </c>
      <c r="AD360" s="447"/>
      <c r="AE360" s="95"/>
      <c r="AF360" s="95"/>
      <c r="AG360" s="177" t="str">
        <f t="shared" si="322"/>
        <v/>
      </c>
      <c r="AH360" s="95" t="str">
        <f t="shared" si="323"/>
        <v/>
      </c>
      <c r="AI360" s="447"/>
      <c r="AJ360" s="95"/>
      <c r="AK360" s="95"/>
      <c r="AL360" s="177" t="str">
        <f t="shared" si="324"/>
        <v/>
      </c>
      <c r="AM360" s="95" t="str">
        <f t="shared" si="325"/>
        <v/>
      </c>
      <c r="AN360" s="447"/>
      <c r="AO360" s="95"/>
      <c r="AP360" s="95"/>
      <c r="AQ360" s="177" t="str">
        <f t="shared" si="326"/>
        <v/>
      </c>
      <c r="AR360" s="95" t="str">
        <f t="shared" si="327"/>
        <v/>
      </c>
      <c r="AS360" s="447"/>
      <c r="AT360" s="95"/>
      <c r="AU360" s="95"/>
      <c r="AV360" s="177" t="str">
        <f t="shared" si="328"/>
        <v/>
      </c>
      <c r="AW360" s="95" t="str">
        <f t="shared" si="329"/>
        <v/>
      </c>
      <c r="AX360" s="447"/>
    </row>
    <row r="361" spans="2:50" hidden="1">
      <c r="B361" s="456"/>
      <c r="C361" s="95">
        <f t="shared" si="314"/>
        <v>15</v>
      </c>
      <c r="D361" s="95"/>
      <c r="E361" s="95"/>
      <c r="F361" s="95"/>
      <c r="G361" s="177"/>
      <c r="H361" s="447"/>
      <c r="I361" s="153" t="str">
        <f t="shared" si="330"/>
        <v/>
      </c>
      <c r="J361" s="153" t="str">
        <f t="shared" si="331"/>
        <v/>
      </c>
      <c r="K361" s="154" t="str">
        <f t="shared" si="332"/>
        <v/>
      </c>
      <c r="L361" s="459"/>
      <c r="M361" s="153" t="str">
        <f t="shared" si="315"/>
        <v/>
      </c>
      <c r="N361" s="448"/>
      <c r="O361" s="448"/>
      <c r="P361" s="95"/>
      <c r="Q361" s="95"/>
      <c r="R361" s="177" t="str">
        <f t="shared" si="316"/>
        <v/>
      </c>
      <c r="S361" s="95" t="str">
        <f t="shared" si="317"/>
        <v/>
      </c>
      <c r="T361" s="447"/>
      <c r="U361" s="95"/>
      <c r="V361" s="95"/>
      <c r="W361" s="177" t="str">
        <f t="shared" si="318"/>
        <v/>
      </c>
      <c r="X361" s="95" t="str">
        <f t="shared" si="319"/>
        <v/>
      </c>
      <c r="Y361" s="447"/>
      <c r="Z361" s="95"/>
      <c r="AA361" s="95"/>
      <c r="AB361" s="177" t="str">
        <f t="shared" si="320"/>
        <v/>
      </c>
      <c r="AC361" s="95" t="str">
        <f t="shared" si="321"/>
        <v/>
      </c>
      <c r="AD361" s="447"/>
      <c r="AE361" s="95"/>
      <c r="AF361" s="95"/>
      <c r="AG361" s="177" t="str">
        <f t="shared" si="322"/>
        <v/>
      </c>
      <c r="AH361" s="95" t="str">
        <f t="shared" si="323"/>
        <v/>
      </c>
      <c r="AI361" s="447"/>
      <c r="AJ361" s="95"/>
      <c r="AK361" s="95"/>
      <c r="AL361" s="177" t="str">
        <f t="shared" si="324"/>
        <v/>
      </c>
      <c r="AM361" s="95" t="str">
        <f t="shared" si="325"/>
        <v/>
      </c>
      <c r="AN361" s="447"/>
      <c r="AO361" s="95"/>
      <c r="AP361" s="95"/>
      <c r="AQ361" s="177" t="str">
        <f t="shared" si="326"/>
        <v/>
      </c>
      <c r="AR361" s="95" t="str">
        <f t="shared" si="327"/>
        <v/>
      </c>
      <c r="AS361" s="447"/>
      <c r="AT361" s="95"/>
      <c r="AU361" s="95"/>
      <c r="AV361" s="177" t="str">
        <f t="shared" si="328"/>
        <v/>
      </c>
      <c r="AW361" s="95" t="str">
        <f t="shared" si="329"/>
        <v/>
      </c>
      <c r="AX361" s="447"/>
    </row>
    <row r="362" spans="2:50" ht="15.6" hidden="1">
      <c r="B362" s="460" t="s">
        <v>115</v>
      </c>
      <c r="C362" s="461"/>
      <c r="D362" s="461"/>
      <c r="E362" s="461"/>
      <c r="F362" s="461"/>
      <c r="G362" s="461"/>
      <c r="H362" s="461"/>
      <c r="I362" s="150"/>
      <c r="J362" s="150"/>
      <c r="K362" s="150"/>
      <c r="L362" s="150"/>
      <c r="M362" s="150"/>
      <c r="N362" s="448" t="s">
        <v>116</v>
      </c>
      <c r="O362" s="463" t="s">
        <v>63</v>
      </c>
      <c r="P362" s="465">
        <f>AT342+1</f>
        <v>45993</v>
      </c>
      <c r="Q362" s="456"/>
      <c r="R362" s="456"/>
      <c r="S362" s="456"/>
      <c r="T362" s="456"/>
      <c r="U362" s="465">
        <f>P362+1</f>
        <v>45994</v>
      </c>
      <c r="V362" s="456"/>
      <c r="W362" s="456"/>
      <c r="X362" s="456"/>
      <c r="Y362" s="456"/>
      <c r="Z362" s="465">
        <f>U362+1</f>
        <v>45995</v>
      </c>
      <c r="AA362" s="456"/>
      <c r="AB362" s="456"/>
      <c r="AC362" s="456"/>
      <c r="AD362" s="456"/>
      <c r="AE362" s="465">
        <f>Z362+1</f>
        <v>45996</v>
      </c>
      <c r="AF362" s="456"/>
      <c r="AG362" s="456"/>
      <c r="AH362" s="456"/>
      <c r="AI362" s="456"/>
      <c r="AJ362" s="465">
        <f>AE362+1</f>
        <v>45997</v>
      </c>
      <c r="AK362" s="456"/>
      <c r="AL362" s="456"/>
      <c r="AM362" s="456"/>
      <c r="AN362" s="456"/>
      <c r="AO362" s="465">
        <f>AJ362+1</f>
        <v>45998</v>
      </c>
      <c r="AP362" s="456"/>
      <c r="AQ362" s="456"/>
      <c r="AR362" s="456"/>
      <c r="AS362" s="456"/>
      <c r="AT362" s="465">
        <f>AO362+1</f>
        <v>45999</v>
      </c>
      <c r="AU362" s="456"/>
      <c r="AV362" s="456"/>
      <c r="AW362" s="456"/>
      <c r="AX362" s="456"/>
    </row>
    <row r="363" spans="2:50" ht="15.6" hidden="1">
      <c r="B363" s="462"/>
      <c r="C363" s="462"/>
      <c r="D363" s="462"/>
      <c r="E363" s="462"/>
      <c r="F363" s="462"/>
      <c r="G363" s="462"/>
      <c r="H363" s="462"/>
      <c r="I363" s="150"/>
      <c r="J363" s="150"/>
      <c r="K363" s="150"/>
      <c r="L363" s="150"/>
      <c r="M363" s="150"/>
      <c r="N363" s="448"/>
      <c r="O363" s="464"/>
      <c r="P363" s="465" t="s">
        <v>77</v>
      </c>
      <c r="Q363" s="456"/>
      <c r="R363" s="456"/>
      <c r="S363" s="456"/>
      <c r="T363" s="456"/>
      <c r="U363" s="465" t="s">
        <v>78</v>
      </c>
      <c r="V363" s="456"/>
      <c r="W363" s="456"/>
      <c r="X363" s="456"/>
      <c r="Y363" s="456"/>
      <c r="Z363" s="465" t="s">
        <v>79</v>
      </c>
      <c r="AA363" s="456"/>
      <c r="AB363" s="456"/>
      <c r="AC363" s="456"/>
      <c r="AD363" s="456"/>
      <c r="AE363" s="465" t="s">
        <v>74</v>
      </c>
      <c r="AF363" s="456"/>
      <c r="AG363" s="456"/>
      <c r="AH363" s="456"/>
      <c r="AI363" s="456"/>
      <c r="AJ363" s="465" t="s">
        <v>75</v>
      </c>
      <c r="AK363" s="456"/>
      <c r="AL363" s="456"/>
      <c r="AM363" s="456"/>
      <c r="AN363" s="456"/>
      <c r="AO363" s="465" t="s">
        <v>70</v>
      </c>
      <c r="AP363" s="456"/>
      <c r="AQ363" s="456"/>
      <c r="AR363" s="456"/>
      <c r="AS363" s="456"/>
      <c r="AT363" s="465" t="s">
        <v>76</v>
      </c>
      <c r="AU363" s="456"/>
      <c r="AV363" s="456"/>
      <c r="AW363" s="456"/>
      <c r="AX363" s="456"/>
    </row>
    <row r="364" spans="2:50" hidden="1">
      <c r="B364" s="448" t="s">
        <v>117</v>
      </c>
      <c r="C364" s="448" t="s">
        <v>118</v>
      </c>
      <c r="D364" s="448"/>
      <c r="E364" s="448" t="s">
        <v>119</v>
      </c>
      <c r="F364" s="448"/>
      <c r="G364" s="448"/>
      <c r="H364" s="452" t="s">
        <v>120</v>
      </c>
      <c r="I364" s="455" t="s">
        <v>121</v>
      </c>
      <c r="J364" s="455"/>
      <c r="K364" s="455"/>
      <c r="L364" s="455" t="s">
        <v>120</v>
      </c>
      <c r="M364" s="455" t="s">
        <v>122</v>
      </c>
      <c r="N364" s="448"/>
      <c r="O364" s="448" t="s">
        <v>123</v>
      </c>
      <c r="P364" s="449" t="s">
        <v>124</v>
      </c>
      <c r="Q364" s="450"/>
      <c r="R364" s="450"/>
      <c r="S364" s="451"/>
      <c r="T364" s="448" t="s">
        <v>120</v>
      </c>
      <c r="U364" s="449" t="s">
        <v>124</v>
      </c>
      <c r="V364" s="450"/>
      <c r="W364" s="450"/>
      <c r="X364" s="451"/>
      <c r="Y364" s="448" t="s">
        <v>120</v>
      </c>
      <c r="Z364" s="449" t="s">
        <v>124</v>
      </c>
      <c r="AA364" s="450"/>
      <c r="AB364" s="450"/>
      <c r="AC364" s="451"/>
      <c r="AD364" s="448" t="s">
        <v>120</v>
      </c>
      <c r="AE364" s="449" t="s">
        <v>124</v>
      </c>
      <c r="AF364" s="450"/>
      <c r="AG364" s="450"/>
      <c r="AH364" s="451"/>
      <c r="AI364" s="448" t="s">
        <v>120</v>
      </c>
      <c r="AJ364" s="449" t="s">
        <v>124</v>
      </c>
      <c r="AK364" s="450"/>
      <c r="AL364" s="450"/>
      <c r="AM364" s="451"/>
      <c r="AN364" s="448" t="s">
        <v>120</v>
      </c>
      <c r="AO364" s="449" t="s">
        <v>124</v>
      </c>
      <c r="AP364" s="450"/>
      <c r="AQ364" s="450"/>
      <c r="AR364" s="451"/>
      <c r="AS364" s="448" t="s">
        <v>120</v>
      </c>
      <c r="AT364" s="449" t="s">
        <v>124</v>
      </c>
      <c r="AU364" s="450"/>
      <c r="AV364" s="450"/>
      <c r="AW364" s="451"/>
      <c r="AX364" s="448" t="s">
        <v>120</v>
      </c>
    </row>
    <row r="365" spans="2:50" hidden="1">
      <c r="B365" s="448"/>
      <c r="C365" s="448"/>
      <c r="D365" s="448"/>
      <c r="E365" s="448" t="s">
        <v>125</v>
      </c>
      <c r="F365" s="448"/>
      <c r="G365" s="448"/>
      <c r="H365" s="453"/>
      <c r="I365" s="455" t="s">
        <v>125</v>
      </c>
      <c r="J365" s="455"/>
      <c r="K365" s="455"/>
      <c r="L365" s="455"/>
      <c r="M365" s="455"/>
      <c r="N365" s="448"/>
      <c r="O365" s="448"/>
      <c r="P365" s="449" t="s">
        <v>126</v>
      </c>
      <c r="Q365" s="450"/>
      <c r="R365" s="450"/>
      <c r="S365" s="451"/>
      <c r="T365" s="448"/>
      <c r="U365" s="449" t="s">
        <v>126</v>
      </c>
      <c r="V365" s="450"/>
      <c r="W365" s="450"/>
      <c r="X365" s="451"/>
      <c r="Y365" s="448"/>
      <c r="Z365" s="449" t="s">
        <v>126</v>
      </c>
      <c r="AA365" s="450"/>
      <c r="AB365" s="450"/>
      <c r="AC365" s="451"/>
      <c r="AD365" s="448"/>
      <c r="AE365" s="449" t="s">
        <v>126</v>
      </c>
      <c r="AF365" s="450"/>
      <c r="AG365" s="450"/>
      <c r="AH365" s="451"/>
      <c r="AI365" s="448"/>
      <c r="AJ365" s="449" t="s">
        <v>126</v>
      </c>
      <c r="AK365" s="450"/>
      <c r="AL365" s="450"/>
      <c r="AM365" s="451"/>
      <c r="AN365" s="448"/>
      <c r="AO365" s="449" t="s">
        <v>126</v>
      </c>
      <c r="AP365" s="450"/>
      <c r="AQ365" s="450"/>
      <c r="AR365" s="451"/>
      <c r="AS365" s="448"/>
      <c r="AT365" s="449" t="s">
        <v>126</v>
      </c>
      <c r="AU365" s="450"/>
      <c r="AV365" s="450"/>
      <c r="AW365" s="451"/>
      <c r="AX365" s="448"/>
    </row>
    <row r="366" spans="2:50" hidden="1">
      <c r="B366" s="448"/>
      <c r="C366" s="448"/>
      <c r="D366" s="448"/>
      <c r="E366" s="94" t="s">
        <v>127</v>
      </c>
      <c r="F366" s="94" t="s">
        <v>128</v>
      </c>
      <c r="G366" s="94" t="s">
        <v>129</v>
      </c>
      <c r="H366" s="454"/>
      <c r="I366" s="152" t="s">
        <v>127</v>
      </c>
      <c r="J366" s="152" t="s">
        <v>128</v>
      </c>
      <c r="K366" s="152" t="s">
        <v>129</v>
      </c>
      <c r="L366" s="455"/>
      <c r="M366" s="455"/>
      <c r="N366" s="448"/>
      <c r="O366" s="448"/>
      <c r="P366" s="94" t="s">
        <v>127</v>
      </c>
      <c r="Q366" s="94" t="s">
        <v>128</v>
      </c>
      <c r="R366" s="94" t="s">
        <v>129</v>
      </c>
      <c r="S366" s="94" t="s">
        <v>122</v>
      </c>
      <c r="T366" s="448"/>
      <c r="U366" s="94" t="s">
        <v>127</v>
      </c>
      <c r="V366" s="94" t="s">
        <v>128</v>
      </c>
      <c r="W366" s="94" t="s">
        <v>129</v>
      </c>
      <c r="X366" s="94" t="s">
        <v>122</v>
      </c>
      <c r="Y366" s="448"/>
      <c r="Z366" s="94" t="s">
        <v>127</v>
      </c>
      <c r="AA366" s="94" t="s">
        <v>128</v>
      </c>
      <c r="AB366" s="94" t="s">
        <v>129</v>
      </c>
      <c r="AC366" s="94" t="s">
        <v>122</v>
      </c>
      <c r="AD366" s="448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8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8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8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8"/>
    </row>
    <row r="367" spans="2:50" hidden="1">
      <c r="B367" s="448" t="s">
        <v>164</v>
      </c>
      <c r="C367" s="95">
        <f>C347</f>
        <v>1</v>
      </c>
      <c r="D367" s="95" t="s">
        <v>166</v>
      </c>
      <c r="E367" s="95">
        <v>17</v>
      </c>
      <c r="F367" s="95">
        <v>2000</v>
      </c>
      <c r="G367" s="177">
        <f>F367/E367</f>
        <v>117.64705882352941</v>
      </c>
      <c r="H367" s="447">
        <f>AVERAGE(G367:G381)</f>
        <v>117.64705882352941</v>
      </c>
      <c r="I367" s="153">
        <f t="shared" ref="I367:I369" si="333">IFERROR(AVERAGE(P367,U367,Z367,AE367,AJ367,AO367,AT367),"")</f>
        <v>17</v>
      </c>
      <c r="J367" s="153">
        <f t="shared" ref="J367:J369" si="334">IFERROR(AVERAGE(Q367,V367,AA367,AF367,AK367,AP367,AU367),"")</f>
        <v>1913.3055442272605</v>
      </c>
      <c r="K367" s="154">
        <f t="shared" ref="K367:K369" si="335">IFERROR(AVERAGE(R367,W367,AB367,AG367,AL367,AQ367,AV367),"")</f>
        <v>112.54738495454474</v>
      </c>
      <c r="L367" s="457">
        <f>IFERROR(AVERAGE(K367:K381),"-")</f>
        <v>112.54738495454474</v>
      </c>
      <c r="M367" s="153">
        <f>IFERROR(RANK(K367, K$367:K$381),"")</f>
        <v>1</v>
      </c>
      <c r="N367" s="448"/>
      <c r="O367" s="448"/>
      <c r="P367" s="95">
        <v>17</v>
      </c>
      <c r="Q367" s="95">
        <v>1912.0000000000005</v>
      </c>
      <c r="R367" s="177">
        <f>IFERROR(Q367/P367,"")</f>
        <v>112.47058823529414</v>
      </c>
      <c r="S367" s="95">
        <f>IFERROR(RANK(R367, R$367:R$381),"")</f>
        <v>1</v>
      </c>
      <c r="T367" s="447">
        <f>AVERAGE(R367:R381)</f>
        <v>112.47058823529414</v>
      </c>
      <c r="U367" s="95">
        <v>17</v>
      </c>
      <c r="V367" s="95">
        <v>1906.3157894736842</v>
      </c>
      <c r="W367" s="177">
        <f>IFERROR(V367/U367,"")</f>
        <v>112.13622291021672</v>
      </c>
      <c r="X367" s="95">
        <f>IFERROR(RANK(W367, W$367:W$381),"")</f>
        <v>1</v>
      </c>
      <c r="Y367" s="447">
        <f>AVERAGE(W367:W381)</f>
        <v>112.13622291021672</v>
      </c>
      <c r="Z367" s="95">
        <v>17</v>
      </c>
      <c r="AA367" s="95">
        <v>1909.4117647058815</v>
      </c>
      <c r="AB367" s="177">
        <f>IFERROR(AA367/Z367,"")</f>
        <v>112.31833910034597</v>
      </c>
      <c r="AC367" s="95">
        <f>IFERROR(RANK(AB367, AB$367:AB$381),"")</f>
        <v>1</v>
      </c>
      <c r="AD367" s="447">
        <f>AVERAGE(AB367:AB381)</f>
        <v>112.31833910034597</v>
      </c>
      <c r="AE367" s="95">
        <v>17</v>
      </c>
      <c r="AF367" s="95">
        <v>1918.57142857143</v>
      </c>
      <c r="AG367" s="177">
        <f>IFERROR(AF367/AE367,"")</f>
        <v>112.85714285714295</v>
      </c>
      <c r="AH367" s="95">
        <f>IFERROR(RANK(AG367, AG$367:AG$381),"")</f>
        <v>1</v>
      </c>
      <c r="AI367" s="447">
        <f>AVERAGE(AG367:AG381)</f>
        <v>112.85714285714295</v>
      </c>
      <c r="AJ367" s="95">
        <v>17</v>
      </c>
      <c r="AK367" s="95">
        <v>1930.6666666666649</v>
      </c>
      <c r="AL367" s="177">
        <f>IFERROR(AK367/AJ367,"")</f>
        <v>113.56862745098029</v>
      </c>
      <c r="AM367" s="95">
        <f>IFERROR(RANK(AL367, AL$367:AL$381),"")</f>
        <v>1</v>
      </c>
      <c r="AN367" s="447">
        <f>AVERAGE(AL367:AL381)</f>
        <v>113.56862745098029</v>
      </c>
      <c r="AO367" s="95">
        <v>17</v>
      </c>
      <c r="AP367" s="95">
        <v>1903.8095238095245</v>
      </c>
      <c r="AQ367" s="177">
        <f>IFERROR(AP367/AO367,"")</f>
        <v>111.98879551820733</v>
      </c>
      <c r="AR367" s="95">
        <f>IFERROR(RANK(AQ367, AQ$367:AQ$381),"")</f>
        <v>1</v>
      </c>
      <c r="AS367" s="447">
        <f>AVERAGE(AQ367:AQ381)</f>
        <v>111.98879551820733</v>
      </c>
      <c r="AT367" s="95">
        <v>17</v>
      </c>
      <c r="AU367" s="95">
        <v>1912.3636363636376</v>
      </c>
      <c r="AV367" s="177">
        <f>IFERROR(AU367/AT367,"")</f>
        <v>112.49197860962575</v>
      </c>
      <c r="AW367" s="95">
        <f>IFERROR(RANK(AV367, AV$367:AV$381),"")</f>
        <v>1</v>
      </c>
      <c r="AX367" s="447">
        <f>AVERAGE(AV367:AV381)</f>
        <v>112.49197860962575</v>
      </c>
    </row>
    <row r="368" spans="2:50" hidden="1">
      <c r="B368" s="456"/>
      <c r="C368" s="95">
        <f t="shared" ref="C368:C381" si="336">C348</f>
        <v>2</v>
      </c>
      <c r="D368" s="95"/>
      <c r="E368" s="95"/>
      <c r="F368" s="95"/>
      <c r="G368" s="177"/>
      <c r="H368" s="447"/>
      <c r="I368" s="153" t="str">
        <f t="shared" si="333"/>
        <v/>
      </c>
      <c r="J368" s="153" t="str">
        <f t="shared" si="334"/>
        <v/>
      </c>
      <c r="K368" s="154" t="str">
        <f t="shared" si="335"/>
        <v/>
      </c>
      <c r="L368" s="458"/>
      <c r="M368" s="153" t="str">
        <f t="shared" ref="M368:M381" si="337">IFERROR(RANK(K368, K$367:K$381),"")</f>
        <v/>
      </c>
      <c r="N368" s="448"/>
      <c r="O368" s="448"/>
      <c r="P368" s="95"/>
      <c r="Q368" s="95"/>
      <c r="R368" s="177" t="str">
        <f t="shared" ref="R368:R381" si="338">IFERROR(Q368/P368,"")</f>
        <v/>
      </c>
      <c r="S368" s="95" t="str">
        <f t="shared" ref="S368:S381" si="339">IFERROR(RANK(R368, R$367:R$381),"")</f>
        <v/>
      </c>
      <c r="T368" s="447"/>
      <c r="U368" s="95"/>
      <c r="V368" s="95"/>
      <c r="W368" s="177" t="str">
        <f t="shared" ref="W368:W381" si="340">IFERROR(V368/U368,"")</f>
        <v/>
      </c>
      <c r="X368" s="95" t="str">
        <f t="shared" ref="X368:X381" si="341">IFERROR(RANK(W368, W$367:W$381),"")</f>
        <v/>
      </c>
      <c r="Y368" s="447"/>
      <c r="Z368" s="95"/>
      <c r="AA368" s="95"/>
      <c r="AB368" s="177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47"/>
      <c r="AE368" s="95"/>
      <c r="AF368" s="95"/>
      <c r="AG368" s="177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47"/>
      <c r="AJ368" s="95"/>
      <c r="AK368" s="95"/>
      <c r="AL368" s="177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47"/>
      <c r="AO368" s="95"/>
      <c r="AP368" s="95"/>
      <c r="AQ368" s="177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47"/>
      <c r="AT368" s="95"/>
      <c r="AU368" s="95"/>
      <c r="AV368" s="177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47"/>
    </row>
    <row r="369" spans="2:50" hidden="1">
      <c r="B369" s="456"/>
      <c r="C369" s="95">
        <f t="shared" si="336"/>
        <v>3</v>
      </c>
      <c r="D369" s="95"/>
      <c r="E369" s="95"/>
      <c r="F369" s="95"/>
      <c r="G369" s="177"/>
      <c r="H369" s="447"/>
      <c r="I369" s="153" t="str">
        <f t="shared" si="333"/>
        <v/>
      </c>
      <c r="J369" s="153" t="str">
        <f t="shared" si="334"/>
        <v/>
      </c>
      <c r="K369" s="154" t="str">
        <f t="shared" si="335"/>
        <v/>
      </c>
      <c r="L369" s="458"/>
      <c r="M369" s="153" t="str">
        <f t="shared" si="337"/>
        <v/>
      </c>
      <c r="N369" s="448"/>
      <c r="O369" s="448"/>
      <c r="P369" s="95"/>
      <c r="Q369" s="95"/>
      <c r="R369" s="177" t="str">
        <f t="shared" si="338"/>
        <v/>
      </c>
      <c r="S369" s="95" t="str">
        <f t="shared" si="339"/>
        <v/>
      </c>
      <c r="T369" s="447"/>
      <c r="U369" s="95"/>
      <c r="V369" s="95"/>
      <c r="W369" s="177" t="str">
        <f t="shared" si="340"/>
        <v/>
      </c>
      <c r="X369" s="95" t="str">
        <f t="shared" si="341"/>
        <v/>
      </c>
      <c r="Y369" s="447"/>
      <c r="Z369" s="95"/>
      <c r="AA369" s="95"/>
      <c r="AB369" s="177" t="str">
        <f t="shared" si="342"/>
        <v/>
      </c>
      <c r="AC369" s="95" t="str">
        <f t="shared" si="343"/>
        <v/>
      </c>
      <c r="AD369" s="447"/>
      <c r="AE369" s="95"/>
      <c r="AF369" s="95"/>
      <c r="AG369" s="177" t="str">
        <f t="shared" si="344"/>
        <v/>
      </c>
      <c r="AH369" s="95" t="str">
        <f t="shared" si="345"/>
        <v/>
      </c>
      <c r="AI369" s="447"/>
      <c r="AJ369" s="95"/>
      <c r="AK369" s="95"/>
      <c r="AL369" s="177" t="str">
        <f t="shared" si="346"/>
        <v/>
      </c>
      <c r="AM369" s="95" t="str">
        <f t="shared" si="347"/>
        <v/>
      </c>
      <c r="AN369" s="447"/>
      <c r="AO369" s="95"/>
      <c r="AP369" s="95"/>
      <c r="AQ369" s="177" t="str">
        <f t="shared" si="348"/>
        <v/>
      </c>
      <c r="AR369" s="95" t="str">
        <f t="shared" si="349"/>
        <v/>
      </c>
      <c r="AS369" s="447"/>
      <c r="AT369" s="95"/>
      <c r="AU369" s="95"/>
      <c r="AV369" s="177" t="str">
        <f t="shared" si="350"/>
        <v/>
      </c>
      <c r="AW369" s="95" t="str">
        <f t="shared" si="351"/>
        <v/>
      </c>
      <c r="AX369" s="447"/>
    </row>
    <row r="370" spans="2:50" hidden="1">
      <c r="B370" s="456"/>
      <c r="C370" s="95">
        <f t="shared" si="336"/>
        <v>4</v>
      </c>
      <c r="D370" s="95"/>
      <c r="E370" s="95"/>
      <c r="F370" s="95"/>
      <c r="G370" s="177"/>
      <c r="H370" s="447"/>
      <c r="I370" s="153" t="str">
        <f>IFERROR(AVERAGE(P370,U370,Z370,AE370,AJ370,AO370,AT370),"")</f>
        <v/>
      </c>
      <c r="J370" s="153" t="str">
        <f>IFERROR(AVERAGE(Q370,V370,AA370,AF370,AK370,AP370,AU370),"")</f>
        <v/>
      </c>
      <c r="K370" s="154" t="str">
        <f>IFERROR(AVERAGE(R370,W370,AB370,AG370,AL370,AQ370,AV370),"")</f>
        <v/>
      </c>
      <c r="L370" s="458"/>
      <c r="M370" s="153" t="str">
        <f t="shared" si="337"/>
        <v/>
      </c>
      <c r="N370" s="448"/>
      <c r="O370" s="448"/>
      <c r="P370" s="95"/>
      <c r="Q370" s="95"/>
      <c r="R370" s="177" t="str">
        <f t="shared" si="338"/>
        <v/>
      </c>
      <c r="S370" s="95" t="str">
        <f t="shared" si="339"/>
        <v/>
      </c>
      <c r="T370" s="447"/>
      <c r="U370" s="95"/>
      <c r="V370" s="95"/>
      <c r="W370" s="177" t="str">
        <f t="shared" si="340"/>
        <v/>
      </c>
      <c r="X370" s="95" t="str">
        <f t="shared" si="341"/>
        <v/>
      </c>
      <c r="Y370" s="447"/>
      <c r="Z370" s="95"/>
      <c r="AA370" s="95"/>
      <c r="AB370" s="177" t="str">
        <f t="shared" si="342"/>
        <v/>
      </c>
      <c r="AC370" s="95" t="str">
        <f t="shared" si="343"/>
        <v/>
      </c>
      <c r="AD370" s="447"/>
      <c r="AE370" s="95"/>
      <c r="AF370" s="95"/>
      <c r="AG370" s="177" t="str">
        <f t="shared" si="344"/>
        <v/>
      </c>
      <c r="AH370" s="95" t="str">
        <f t="shared" si="345"/>
        <v/>
      </c>
      <c r="AI370" s="447"/>
      <c r="AJ370" s="95"/>
      <c r="AK370" s="95"/>
      <c r="AL370" s="177" t="str">
        <f t="shared" si="346"/>
        <v/>
      </c>
      <c r="AM370" s="95" t="str">
        <f t="shared" si="347"/>
        <v/>
      </c>
      <c r="AN370" s="447"/>
      <c r="AO370" s="95"/>
      <c r="AP370" s="95"/>
      <c r="AQ370" s="177" t="str">
        <f t="shared" si="348"/>
        <v/>
      </c>
      <c r="AR370" s="95" t="str">
        <f t="shared" si="349"/>
        <v/>
      </c>
      <c r="AS370" s="447"/>
      <c r="AT370" s="95"/>
      <c r="AU370" s="95"/>
      <c r="AV370" s="177" t="str">
        <f t="shared" si="350"/>
        <v/>
      </c>
      <c r="AW370" s="95" t="str">
        <f t="shared" si="351"/>
        <v/>
      </c>
      <c r="AX370" s="447"/>
    </row>
    <row r="371" spans="2:50" hidden="1">
      <c r="B371" s="456"/>
      <c r="C371" s="95">
        <f t="shared" si="336"/>
        <v>5</v>
      </c>
      <c r="D371" s="95"/>
      <c r="E371" s="95"/>
      <c r="F371" s="95"/>
      <c r="G371" s="177"/>
      <c r="H371" s="447"/>
      <c r="I371" s="153" t="str">
        <f t="shared" ref="I371:I381" si="352">IFERROR(AVERAGE(P371,U371,Z371,AE371,AJ371,AO371,AT371),"")</f>
        <v/>
      </c>
      <c r="J371" s="153" t="str">
        <f t="shared" ref="J371:J381" si="353">IFERROR(AVERAGE(Q371,V371,AA371,AF371,AK371,AP371,AU371),"")</f>
        <v/>
      </c>
      <c r="K371" s="154" t="str">
        <f t="shared" ref="K371:K381" si="354">IFERROR(AVERAGE(R371,W371,AB371,AG371,AL371,AQ371,AV371),"")</f>
        <v/>
      </c>
      <c r="L371" s="458"/>
      <c r="M371" s="153" t="str">
        <f t="shared" si="337"/>
        <v/>
      </c>
      <c r="N371" s="448"/>
      <c r="O371" s="448"/>
      <c r="P371" s="95"/>
      <c r="Q371" s="95"/>
      <c r="R371" s="177" t="str">
        <f t="shared" si="338"/>
        <v/>
      </c>
      <c r="S371" s="95" t="str">
        <f t="shared" si="339"/>
        <v/>
      </c>
      <c r="T371" s="447"/>
      <c r="U371" s="95"/>
      <c r="V371" s="95"/>
      <c r="W371" s="177" t="str">
        <f t="shared" si="340"/>
        <v/>
      </c>
      <c r="X371" s="95" t="str">
        <f t="shared" si="341"/>
        <v/>
      </c>
      <c r="Y371" s="447"/>
      <c r="Z371" s="95"/>
      <c r="AA371" s="95"/>
      <c r="AB371" s="177" t="str">
        <f t="shared" si="342"/>
        <v/>
      </c>
      <c r="AC371" s="95" t="str">
        <f t="shared" si="343"/>
        <v/>
      </c>
      <c r="AD371" s="447"/>
      <c r="AE371" s="95"/>
      <c r="AF371" s="95"/>
      <c r="AG371" s="177" t="str">
        <f t="shared" si="344"/>
        <v/>
      </c>
      <c r="AH371" s="95" t="str">
        <f t="shared" si="345"/>
        <v/>
      </c>
      <c r="AI371" s="447"/>
      <c r="AJ371" s="95"/>
      <c r="AK371" s="95"/>
      <c r="AL371" s="177" t="str">
        <f t="shared" si="346"/>
        <v/>
      </c>
      <c r="AM371" s="95" t="str">
        <f t="shared" si="347"/>
        <v/>
      </c>
      <c r="AN371" s="447"/>
      <c r="AO371" s="95"/>
      <c r="AP371" s="95"/>
      <c r="AQ371" s="177" t="str">
        <f t="shared" si="348"/>
        <v/>
      </c>
      <c r="AR371" s="95" t="str">
        <f t="shared" si="349"/>
        <v/>
      </c>
      <c r="AS371" s="447"/>
      <c r="AT371" s="95"/>
      <c r="AU371" s="95"/>
      <c r="AV371" s="177" t="str">
        <f t="shared" si="350"/>
        <v/>
      </c>
      <c r="AW371" s="95" t="str">
        <f t="shared" si="351"/>
        <v/>
      </c>
      <c r="AX371" s="447"/>
    </row>
    <row r="372" spans="2:50" hidden="1">
      <c r="B372" s="456"/>
      <c r="C372" s="95">
        <f t="shared" si="336"/>
        <v>6</v>
      </c>
      <c r="D372" s="95"/>
      <c r="E372" s="95"/>
      <c r="F372" s="95"/>
      <c r="G372" s="177"/>
      <c r="H372" s="447"/>
      <c r="I372" s="153" t="str">
        <f t="shared" si="352"/>
        <v/>
      </c>
      <c r="J372" s="153" t="str">
        <f t="shared" si="353"/>
        <v/>
      </c>
      <c r="K372" s="154" t="str">
        <f t="shared" si="354"/>
        <v/>
      </c>
      <c r="L372" s="458"/>
      <c r="M372" s="153" t="str">
        <f t="shared" si="337"/>
        <v/>
      </c>
      <c r="N372" s="448"/>
      <c r="O372" s="448"/>
      <c r="P372" s="95"/>
      <c r="Q372" s="95"/>
      <c r="R372" s="177" t="str">
        <f t="shared" si="338"/>
        <v/>
      </c>
      <c r="S372" s="95" t="str">
        <f t="shared" si="339"/>
        <v/>
      </c>
      <c r="T372" s="447"/>
      <c r="U372" s="95"/>
      <c r="V372" s="95"/>
      <c r="W372" s="177" t="str">
        <f t="shared" si="340"/>
        <v/>
      </c>
      <c r="X372" s="95" t="str">
        <f t="shared" si="341"/>
        <v/>
      </c>
      <c r="Y372" s="447"/>
      <c r="Z372" s="95"/>
      <c r="AA372" s="95"/>
      <c r="AB372" s="177" t="str">
        <f t="shared" si="342"/>
        <v/>
      </c>
      <c r="AC372" s="95" t="str">
        <f t="shared" si="343"/>
        <v/>
      </c>
      <c r="AD372" s="447"/>
      <c r="AE372" s="95"/>
      <c r="AF372" s="95"/>
      <c r="AG372" s="177" t="str">
        <f t="shared" si="344"/>
        <v/>
      </c>
      <c r="AH372" s="95" t="str">
        <f t="shared" si="345"/>
        <v/>
      </c>
      <c r="AI372" s="447"/>
      <c r="AJ372" s="95"/>
      <c r="AK372" s="95"/>
      <c r="AL372" s="177" t="str">
        <f t="shared" si="346"/>
        <v/>
      </c>
      <c r="AM372" s="95" t="str">
        <f t="shared" si="347"/>
        <v/>
      </c>
      <c r="AN372" s="447"/>
      <c r="AO372" s="95"/>
      <c r="AP372" s="95"/>
      <c r="AQ372" s="177" t="str">
        <f t="shared" si="348"/>
        <v/>
      </c>
      <c r="AR372" s="95" t="str">
        <f t="shared" si="349"/>
        <v/>
      </c>
      <c r="AS372" s="447"/>
      <c r="AT372" s="95"/>
      <c r="AU372" s="95"/>
      <c r="AV372" s="177" t="str">
        <f t="shared" si="350"/>
        <v/>
      </c>
      <c r="AW372" s="95" t="str">
        <f t="shared" si="351"/>
        <v/>
      </c>
      <c r="AX372" s="447"/>
    </row>
    <row r="373" spans="2:50" hidden="1">
      <c r="B373" s="456"/>
      <c r="C373" s="95">
        <f t="shared" si="336"/>
        <v>7</v>
      </c>
      <c r="D373" s="95"/>
      <c r="E373" s="95"/>
      <c r="F373" s="95"/>
      <c r="G373" s="177"/>
      <c r="H373" s="447"/>
      <c r="I373" s="153" t="str">
        <f t="shared" si="352"/>
        <v/>
      </c>
      <c r="J373" s="153" t="str">
        <f t="shared" si="353"/>
        <v/>
      </c>
      <c r="K373" s="154" t="str">
        <f t="shared" si="354"/>
        <v/>
      </c>
      <c r="L373" s="458"/>
      <c r="M373" s="153" t="str">
        <f t="shared" si="337"/>
        <v/>
      </c>
      <c r="N373" s="448"/>
      <c r="O373" s="448"/>
      <c r="P373" s="95"/>
      <c r="Q373" s="95"/>
      <c r="R373" s="177" t="str">
        <f t="shared" si="338"/>
        <v/>
      </c>
      <c r="S373" s="95" t="str">
        <f t="shared" si="339"/>
        <v/>
      </c>
      <c r="T373" s="447"/>
      <c r="U373" s="95"/>
      <c r="V373" s="95"/>
      <c r="W373" s="177" t="str">
        <f t="shared" si="340"/>
        <v/>
      </c>
      <c r="X373" s="95" t="str">
        <f t="shared" si="341"/>
        <v/>
      </c>
      <c r="Y373" s="447"/>
      <c r="Z373" s="95"/>
      <c r="AA373" s="95"/>
      <c r="AB373" s="177" t="str">
        <f t="shared" si="342"/>
        <v/>
      </c>
      <c r="AC373" s="95" t="str">
        <f t="shared" si="343"/>
        <v/>
      </c>
      <c r="AD373" s="447"/>
      <c r="AE373" s="95"/>
      <c r="AF373" s="95"/>
      <c r="AG373" s="177" t="str">
        <f t="shared" si="344"/>
        <v/>
      </c>
      <c r="AH373" s="95" t="str">
        <f t="shared" si="345"/>
        <v/>
      </c>
      <c r="AI373" s="447"/>
      <c r="AJ373" s="95"/>
      <c r="AK373" s="95"/>
      <c r="AL373" s="177" t="str">
        <f t="shared" si="346"/>
        <v/>
      </c>
      <c r="AM373" s="95" t="str">
        <f t="shared" si="347"/>
        <v/>
      </c>
      <c r="AN373" s="447"/>
      <c r="AO373" s="95"/>
      <c r="AP373" s="95"/>
      <c r="AQ373" s="177" t="str">
        <f t="shared" si="348"/>
        <v/>
      </c>
      <c r="AR373" s="95" t="str">
        <f t="shared" si="349"/>
        <v/>
      </c>
      <c r="AS373" s="447"/>
      <c r="AT373" s="95"/>
      <c r="AU373" s="95"/>
      <c r="AV373" s="177" t="str">
        <f t="shared" si="350"/>
        <v/>
      </c>
      <c r="AW373" s="95" t="str">
        <f t="shared" si="351"/>
        <v/>
      </c>
      <c r="AX373" s="447"/>
    </row>
    <row r="374" spans="2:50" hidden="1">
      <c r="B374" s="456"/>
      <c r="C374" s="95">
        <f t="shared" si="336"/>
        <v>8</v>
      </c>
      <c r="D374" s="95"/>
      <c r="E374" s="95"/>
      <c r="F374" s="95"/>
      <c r="G374" s="177"/>
      <c r="H374" s="447"/>
      <c r="I374" s="153" t="str">
        <f t="shared" si="352"/>
        <v/>
      </c>
      <c r="J374" s="153" t="str">
        <f t="shared" si="353"/>
        <v/>
      </c>
      <c r="K374" s="154" t="str">
        <f t="shared" si="354"/>
        <v/>
      </c>
      <c r="L374" s="458"/>
      <c r="M374" s="153" t="str">
        <f t="shared" si="337"/>
        <v/>
      </c>
      <c r="N374" s="448"/>
      <c r="O374" s="448"/>
      <c r="P374" s="95"/>
      <c r="Q374" s="95"/>
      <c r="R374" s="177" t="str">
        <f t="shared" si="338"/>
        <v/>
      </c>
      <c r="S374" s="95" t="str">
        <f t="shared" si="339"/>
        <v/>
      </c>
      <c r="T374" s="447"/>
      <c r="U374" s="95"/>
      <c r="V374" s="95"/>
      <c r="W374" s="177" t="str">
        <f t="shared" si="340"/>
        <v/>
      </c>
      <c r="X374" s="95" t="str">
        <f t="shared" si="341"/>
        <v/>
      </c>
      <c r="Y374" s="447"/>
      <c r="Z374" s="95"/>
      <c r="AA374" s="95"/>
      <c r="AB374" s="177" t="str">
        <f t="shared" si="342"/>
        <v/>
      </c>
      <c r="AC374" s="95" t="str">
        <f t="shared" si="343"/>
        <v/>
      </c>
      <c r="AD374" s="447"/>
      <c r="AE374" s="95"/>
      <c r="AF374" s="95"/>
      <c r="AG374" s="177" t="str">
        <f t="shared" si="344"/>
        <v/>
      </c>
      <c r="AH374" s="95" t="str">
        <f t="shared" si="345"/>
        <v/>
      </c>
      <c r="AI374" s="447"/>
      <c r="AJ374" s="95"/>
      <c r="AK374" s="95"/>
      <c r="AL374" s="177" t="str">
        <f t="shared" si="346"/>
        <v/>
      </c>
      <c r="AM374" s="95" t="str">
        <f t="shared" si="347"/>
        <v/>
      </c>
      <c r="AN374" s="447"/>
      <c r="AO374" s="95"/>
      <c r="AP374" s="95"/>
      <c r="AQ374" s="177" t="str">
        <f t="shared" si="348"/>
        <v/>
      </c>
      <c r="AR374" s="95" t="str">
        <f t="shared" si="349"/>
        <v/>
      </c>
      <c r="AS374" s="447"/>
      <c r="AT374" s="95"/>
      <c r="AU374" s="95"/>
      <c r="AV374" s="177" t="str">
        <f t="shared" si="350"/>
        <v/>
      </c>
      <c r="AW374" s="95" t="str">
        <f t="shared" si="351"/>
        <v/>
      </c>
      <c r="AX374" s="447"/>
    </row>
    <row r="375" spans="2:50" hidden="1">
      <c r="B375" s="456"/>
      <c r="C375" s="95">
        <f t="shared" si="336"/>
        <v>9</v>
      </c>
      <c r="D375" s="95"/>
      <c r="E375" s="95"/>
      <c r="F375" s="95"/>
      <c r="G375" s="177"/>
      <c r="H375" s="447"/>
      <c r="I375" s="153" t="str">
        <f t="shared" si="352"/>
        <v/>
      </c>
      <c r="J375" s="153" t="str">
        <f t="shared" si="353"/>
        <v/>
      </c>
      <c r="K375" s="154" t="str">
        <f t="shared" si="354"/>
        <v/>
      </c>
      <c r="L375" s="458"/>
      <c r="M375" s="153" t="str">
        <f t="shared" si="337"/>
        <v/>
      </c>
      <c r="N375" s="448"/>
      <c r="O375" s="448"/>
      <c r="P375" s="95"/>
      <c r="Q375" s="95"/>
      <c r="R375" s="177" t="str">
        <f t="shared" si="338"/>
        <v/>
      </c>
      <c r="S375" s="95" t="str">
        <f t="shared" si="339"/>
        <v/>
      </c>
      <c r="T375" s="447"/>
      <c r="U375" s="95"/>
      <c r="V375" s="95"/>
      <c r="W375" s="177" t="str">
        <f t="shared" si="340"/>
        <v/>
      </c>
      <c r="X375" s="95" t="str">
        <f t="shared" si="341"/>
        <v/>
      </c>
      <c r="Y375" s="447"/>
      <c r="Z375" s="95"/>
      <c r="AA375" s="95"/>
      <c r="AB375" s="177" t="str">
        <f t="shared" si="342"/>
        <v/>
      </c>
      <c r="AC375" s="95" t="str">
        <f t="shared" si="343"/>
        <v/>
      </c>
      <c r="AD375" s="447"/>
      <c r="AE375" s="95"/>
      <c r="AF375" s="95"/>
      <c r="AG375" s="177" t="str">
        <f t="shared" si="344"/>
        <v/>
      </c>
      <c r="AH375" s="95" t="str">
        <f t="shared" si="345"/>
        <v/>
      </c>
      <c r="AI375" s="447"/>
      <c r="AJ375" s="95"/>
      <c r="AK375" s="95"/>
      <c r="AL375" s="177" t="str">
        <f t="shared" si="346"/>
        <v/>
      </c>
      <c r="AM375" s="95" t="str">
        <f t="shared" si="347"/>
        <v/>
      </c>
      <c r="AN375" s="447"/>
      <c r="AO375" s="95"/>
      <c r="AP375" s="95"/>
      <c r="AQ375" s="177" t="str">
        <f t="shared" si="348"/>
        <v/>
      </c>
      <c r="AR375" s="95" t="str">
        <f t="shared" si="349"/>
        <v/>
      </c>
      <c r="AS375" s="447"/>
      <c r="AT375" s="95"/>
      <c r="AU375" s="95"/>
      <c r="AV375" s="177" t="str">
        <f t="shared" si="350"/>
        <v/>
      </c>
      <c r="AW375" s="95" t="str">
        <f t="shared" si="351"/>
        <v/>
      </c>
      <c r="AX375" s="447"/>
    </row>
    <row r="376" spans="2:50" hidden="1">
      <c r="B376" s="456"/>
      <c r="C376" s="95">
        <f t="shared" si="336"/>
        <v>10</v>
      </c>
      <c r="D376" s="95"/>
      <c r="E376" s="95"/>
      <c r="F376" s="95"/>
      <c r="G376" s="177"/>
      <c r="H376" s="447"/>
      <c r="I376" s="153" t="str">
        <f t="shared" si="352"/>
        <v/>
      </c>
      <c r="J376" s="153" t="str">
        <f t="shared" si="353"/>
        <v/>
      </c>
      <c r="K376" s="154" t="str">
        <f t="shared" si="354"/>
        <v/>
      </c>
      <c r="L376" s="458"/>
      <c r="M376" s="153" t="str">
        <f t="shared" si="337"/>
        <v/>
      </c>
      <c r="N376" s="448"/>
      <c r="O376" s="448"/>
      <c r="P376" s="95"/>
      <c r="Q376" s="95"/>
      <c r="R376" s="177" t="str">
        <f t="shared" si="338"/>
        <v/>
      </c>
      <c r="S376" s="95" t="str">
        <f t="shared" si="339"/>
        <v/>
      </c>
      <c r="T376" s="447"/>
      <c r="U376" s="95"/>
      <c r="V376" s="95"/>
      <c r="W376" s="177" t="str">
        <f t="shared" si="340"/>
        <v/>
      </c>
      <c r="X376" s="95" t="str">
        <f t="shared" si="341"/>
        <v/>
      </c>
      <c r="Y376" s="447"/>
      <c r="Z376" s="95"/>
      <c r="AA376" s="95"/>
      <c r="AB376" s="177" t="str">
        <f t="shared" si="342"/>
        <v/>
      </c>
      <c r="AC376" s="95" t="str">
        <f t="shared" si="343"/>
        <v/>
      </c>
      <c r="AD376" s="447"/>
      <c r="AE376" s="95"/>
      <c r="AF376" s="95"/>
      <c r="AG376" s="177" t="str">
        <f t="shared" si="344"/>
        <v/>
      </c>
      <c r="AH376" s="95" t="str">
        <f t="shared" si="345"/>
        <v/>
      </c>
      <c r="AI376" s="447"/>
      <c r="AJ376" s="95"/>
      <c r="AK376" s="95"/>
      <c r="AL376" s="177" t="str">
        <f t="shared" si="346"/>
        <v/>
      </c>
      <c r="AM376" s="95" t="str">
        <f t="shared" si="347"/>
        <v/>
      </c>
      <c r="AN376" s="447"/>
      <c r="AO376" s="95"/>
      <c r="AP376" s="95"/>
      <c r="AQ376" s="177" t="str">
        <f t="shared" si="348"/>
        <v/>
      </c>
      <c r="AR376" s="95" t="str">
        <f t="shared" si="349"/>
        <v/>
      </c>
      <c r="AS376" s="447"/>
      <c r="AT376" s="95"/>
      <c r="AU376" s="95"/>
      <c r="AV376" s="177" t="str">
        <f t="shared" si="350"/>
        <v/>
      </c>
      <c r="AW376" s="95" t="str">
        <f t="shared" si="351"/>
        <v/>
      </c>
      <c r="AX376" s="447"/>
    </row>
    <row r="377" spans="2:50" hidden="1">
      <c r="B377" s="456"/>
      <c r="C377" s="95">
        <f t="shared" si="336"/>
        <v>11</v>
      </c>
      <c r="D377" s="95"/>
      <c r="E377" s="95"/>
      <c r="F377" s="95"/>
      <c r="G377" s="177"/>
      <c r="H377" s="447"/>
      <c r="I377" s="153" t="str">
        <f t="shared" si="352"/>
        <v/>
      </c>
      <c r="J377" s="153" t="str">
        <f t="shared" si="353"/>
        <v/>
      </c>
      <c r="K377" s="154" t="str">
        <f t="shared" si="354"/>
        <v/>
      </c>
      <c r="L377" s="458"/>
      <c r="M377" s="153" t="str">
        <f t="shared" si="337"/>
        <v/>
      </c>
      <c r="N377" s="448"/>
      <c r="O377" s="448"/>
      <c r="P377" s="95"/>
      <c r="Q377" s="95"/>
      <c r="R377" s="177" t="str">
        <f t="shared" si="338"/>
        <v/>
      </c>
      <c r="S377" s="95" t="str">
        <f t="shared" si="339"/>
        <v/>
      </c>
      <c r="T377" s="447"/>
      <c r="U377" s="95"/>
      <c r="V377" s="95"/>
      <c r="W377" s="177" t="str">
        <f t="shared" si="340"/>
        <v/>
      </c>
      <c r="X377" s="95" t="str">
        <f t="shared" si="341"/>
        <v/>
      </c>
      <c r="Y377" s="447"/>
      <c r="Z377" s="95"/>
      <c r="AA377" s="95"/>
      <c r="AB377" s="177" t="str">
        <f t="shared" si="342"/>
        <v/>
      </c>
      <c r="AC377" s="95" t="str">
        <f t="shared" si="343"/>
        <v/>
      </c>
      <c r="AD377" s="447"/>
      <c r="AE377" s="95"/>
      <c r="AF377" s="95"/>
      <c r="AG377" s="177" t="str">
        <f t="shared" si="344"/>
        <v/>
      </c>
      <c r="AH377" s="95" t="str">
        <f t="shared" si="345"/>
        <v/>
      </c>
      <c r="AI377" s="447"/>
      <c r="AJ377" s="95"/>
      <c r="AK377" s="95"/>
      <c r="AL377" s="177" t="str">
        <f t="shared" si="346"/>
        <v/>
      </c>
      <c r="AM377" s="95" t="str">
        <f t="shared" si="347"/>
        <v/>
      </c>
      <c r="AN377" s="447"/>
      <c r="AO377" s="95"/>
      <c r="AP377" s="95"/>
      <c r="AQ377" s="177" t="str">
        <f t="shared" si="348"/>
        <v/>
      </c>
      <c r="AR377" s="95" t="str">
        <f t="shared" si="349"/>
        <v/>
      </c>
      <c r="AS377" s="447"/>
      <c r="AT377" s="95"/>
      <c r="AU377" s="95"/>
      <c r="AV377" s="177" t="str">
        <f t="shared" si="350"/>
        <v/>
      </c>
      <c r="AW377" s="95" t="str">
        <f t="shared" si="351"/>
        <v/>
      </c>
      <c r="AX377" s="447"/>
    </row>
    <row r="378" spans="2:50" hidden="1">
      <c r="B378" s="456"/>
      <c r="C378" s="95">
        <f t="shared" si="336"/>
        <v>12</v>
      </c>
      <c r="D378" s="95"/>
      <c r="E378" s="95"/>
      <c r="F378" s="95"/>
      <c r="G378" s="177"/>
      <c r="H378" s="447"/>
      <c r="I378" s="153" t="str">
        <f t="shared" si="352"/>
        <v/>
      </c>
      <c r="J378" s="153" t="str">
        <f t="shared" si="353"/>
        <v/>
      </c>
      <c r="K378" s="154" t="str">
        <f t="shared" si="354"/>
        <v/>
      </c>
      <c r="L378" s="458"/>
      <c r="M378" s="153" t="str">
        <f t="shared" si="337"/>
        <v/>
      </c>
      <c r="N378" s="448"/>
      <c r="O378" s="448"/>
      <c r="P378" s="95"/>
      <c r="Q378" s="95"/>
      <c r="R378" s="177" t="str">
        <f t="shared" si="338"/>
        <v/>
      </c>
      <c r="S378" s="95" t="str">
        <f t="shared" si="339"/>
        <v/>
      </c>
      <c r="T378" s="447"/>
      <c r="U378" s="95"/>
      <c r="V378" s="95"/>
      <c r="W378" s="177" t="str">
        <f t="shared" si="340"/>
        <v/>
      </c>
      <c r="X378" s="95" t="str">
        <f t="shared" si="341"/>
        <v/>
      </c>
      <c r="Y378" s="447"/>
      <c r="Z378" s="95"/>
      <c r="AA378" s="95"/>
      <c r="AB378" s="177" t="str">
        <f t="shared" si="342"/>
        <v/>
      </c>
      <c r="AC378" s="95" t="str">
        <f t="shared" si="343"/>
        <v/>
      </c>
      <c r="AD378" s="447"/>
      <c r="AE378" s="95"/>
      <c r="AF378" s="95"/>
      <c r="AG378" s="177" t="str">
        <f t="shared" si="344"/>
        <v/>
      </c>
      <c r="AH378" s="95" t="str">
        <f t="shared" si="345"/>
        <v/>
      </c>
      <c r="AI378" s="447"/>
      <c r="AJ378" s="95"/>
      <c r="AK378" s="95"/>
      <c r="AL378" s="177" t="str">
        <f t="shared" si="346"/>
        <v/>
      </c>
      <c r="AM378" s="95" t="str">
        <f t="shared" si="347"/>
        <v/>
      </c>
      <c r="AN378" s="447"/>
      <c r="AO378" s="95"/>
      <c r="AP378" s="95"/>
      <c r="AQ378" s="177" t="str">
        <f t="shared" si="348"/>
        <v/>
      </c>
      <c r="AR378" s="95" t="str">
        <f t="shared" si="349"/>
        <v/>
      </c>
      <c r="AS378" s="447"/>
      <c r="AT378" s="95"/>
      <c r="AU378" s="95"/>
      <c r="AV378" s="177" t="str">
        <f t="shared" si="350"/>
        <v/>
      </c>
      <c r="AW378" s="95" t="str">
        <f t="shared" si="351"/>
        <v/>
      </c>
      <c r="AX378" s="447"/>
    </row>
    <row r="379" spans="2:50" hidden="1">
      <c r="B379" s="456"/>
      <c r="C379" s="95">
        <f t="shared" si="336"/>
        <v>13</v>
      </c>
      <c r="D379" s="95"/>
      <c r="E379" s="95"/>
      <c r="F379" s="95"/>
      <c r="G379" s="177"/>
      <c r="H379" s="447"/>
      <c r="I379" s="153" t="str">
        <f t="shared" si="352"/>
        <v/>
      </c>
      <c r="J379" s="153" t="str">
        <f t="shared" si="353"/>
        <v/>
      </c>
      <c r="K379" s="154" t="str">
        <f t="shared" si="354"/>
        <v/>
      </c>
      <c r="L379" s="458"/>
      <c r="M379" s="153" t="str">
        <f t="shared" si="337"/>
        <v/>
      </c>
      <c r="N379" s="448"/>
      <c r="O379" s="448"/>
      <c r="P379" s="95"/>
      <c r="Q379" s="95"/>
      <c r="R379" s="177" t="str">
        <f t="shared" si="338"/>
        <v/>
      </c>
      <c r="S379" s="95" t="str">
        <f t="shared" si="339"/>
        <v/>
      </c>
      <c r="T379" s="447"/>
      <c r="U379" s="95"/>
      <c r="V379" s="95"/>
      <c r="W379" s="177" t="str">
        <f t="shared" si="340"/>
        <v/>
      </c>
      <c r="X379" s="95" t="str">
        <f t="shared" si="341"/>
        <v/>
      </c>
      <c r="Y379" s="447"/>
      <c r="Z379" s="95"/>
      <c r="AA379" s="95"/>
      <c r="AB379" s="177" t="str">
        <f t="shared" si="342"/>
        <v/>
      </c>
      <c r="AC379" s="95" t="str">
        <f t="shared" si="343"/>
        <v/>
      </c>
      <c r="AD379" s="447"/>
      <c r="AE379" s="95"/>
      <c r="AF379" s="95"/>
      <c r="AG379" s="177" t="str">
        <f t="shared" si="344"/>
        <v/>
      </c>
      <c r="AH379" s="95" t="str">
        <f t="shared" si="345"/>
        <v/>
      </c>
      <c r="AI379" s="447"/>
      <c r="AJ379" s="95"/>
      <c r="AK379" s="95"/>
      <c r="AL379" s="177" t="str">
        <f t="shared" si="346"/>
        <v/>
      </c>
      <c r="AM379" s="95" t="str">
        <f t="shared" si="347"/>
        <v/>
      </c>
      <c r="AN379" s="447"/>
      <c r="AO379" s="95"/>
      <c r="AP379" s="95"/>
      <c r="AQ379" s="177" t="str">
        <f t="shared" si="348"/>
        <v/>
      </c>
      <c r="AR379" s="95" t="str">
        <f t="shared" si="349"/>
        <v/>
      </c>
      <c r="AS379" s="447"/>
      <c r="AT379" s="95"/>
      <c r="AU379" s="95"/>
      <c r="AV379" s="177" t="str">
        <f t="shared" si="350"/>
        <v/>
      </c>
      <c r="AW379" s="95" t="str">
        <f t="shared" si="351"/>
        <v/>
      </c>
      <c r="AX379" s="447"/>
    </row>
    <row r="380" spans="2:50" hidden="1">
      <c r="B380" s="456"/>
      <c r="C380" s="95">
        <f t="shared" si="336"/>
        <v>14</v>
      </c>
      <c r="D380" s="95"/>
      <c r="E380" s="95"/>
      <c r="F380" s="95"/>
      <c r="G380" s="177"/>
      <c r="H380" s="447"/>
      <c r="I380" s="153" t="str">
        <f t="shared" si="352"/>
        <v/>
      </c>
      <c r="J380" s="153" t="str">
        <f t="shared" si="353"/>
        <v/>
      </c>
      <c r="K380" s="154" t="str">
        <f t="shared" si="354"/>
        <v/>
      </c>
      <c r="L380" s="458"/>
      <c r="M380" s="153" t="str">
        <f t="shared" si="337"/>
        <v/>
      </c>
      <c r="N380" s="448"/>
      <c r="O380" s="448"/>
      <c r="P380" s="95"/>
      <c r="Q380" s="95"/>
      <c r="R380" s="177" t="str">
        <f t="shared" si="338"/>
        <v/>
      </c>
      <c r="S380" s="95" t="str">
        <f t="shared" si="339"/>
        <v/>
      </c>
      <c r="T380" s="447"/>
      <c r="U380" s="95"/>
      <c r="V380" s="95"/>
      <c r="W380" s="177" t="str">
        <f t="shared" si="340"/>
        <v/>
      </c>
      <c r="X380" s="95" t="str">
        <f t="shared" si="341"/>
        <v/>
      </c>
      <c r="Y380" s="447"/>
      <c r="Z380" s="95"/>
      <c r="AA380" s="95"/>
      <c r="AB380" s="177" t="str">
        <f t="shared" si="342"/>
        <v/>
      </c>
      <c r="AC380" s="95" t="str">
        <f t="shared" si="343"/>
        <v/>
      </c>
      <c r="AD380" s="447"/>
      <c r="AE380" s="95"/>
      <c r="AF380" s="95"/>
      <c r="AG380" s="177" t="str">
        <f t="shared" si="344"/>
        <v/>
      </c>
      <c r="AH380" s="95" t="str">
        <f t="shared" si="345"/>
        <v/>
      </c>
      <c r="AI380" s="447"/>
      <c r="AJ380" s="95"/>
      <c r="AK380" s="95"/>
      <c r="AL380" s="177" t="str">
        <f t="shared" si="346"/>
        <v/>
      </c>
      <c r="AM380" s="95" t="str">
        <f t="shared" si="347"/>
        <v/>
      </c>
      <c r="AN380" s="447"/>
      <c r="AO380" s="95"/>
      <c r="AP380" s="95"/>
      <c r="AQ380" s="177" t="str">
        <f t="shared" si="348"/>
        <v/>
      </c>
      <c r="AR380" s="95" t="str">
        <f t="shared" si="349"/>
        <v/>
      </c>
      <c r="AS380" s="447"/>
      <c r="AT380" s="95"/>
      <c r="AU380" s="95"/>
      <c r="AV380" s="177" t="str">
        <f t="shared" si="350"/>
        <v/>
      </c>
      <c r="AW380" s="95" t="str">
        <f t="shared" si="351"/>
        <v/>
      </c>
      <c r="AX380" s="447"/>
    </row>
    <row r="381" spans="2:50" hidden="1">
      <c r="B381" s="456"/>
      <c r="C381" s="95">
        <f t="shared" si="336"/>
        <v>15</v>
      </c>
      <c r="D381" s="95"/>
      <c r="E381" s="95"/>
      <c r="F381" s="95"/>
      <c r="G381" s="177"/>
      <c r="H381" s="447"/>
      <c r="I381" s="153" t="str">
        <f t="shared" si="352"/>
        <v/>
      </c>
      <c r="J381" s="153" t="str">
        <f t="shared" si="353"/>
        <v/>
      </c>
      <c r="K381" s="154" t="str">
        <f t="shared" si="354"/>
        <v/>
      </c>
      <c r="L381" s="459"/>
      <c r="M381" s="153" t="str">
        <f t="shared" si="337"/>
        <v/>
      </c>
      <c r="N381" s="448"/>
      <c r="O381" s="448"/>
      <c r="P381" s="95"/>
      <c r="Q381" s="95"/>
      <c r="R381" s="177" t="str">
        <f t="shared" si="338"/>
        <v/>
      </c>
      <c r="S381" s="95" t="str">
        <f t="shared" si="339"/>
        <v/>
      </c>
      <c r="T381" s="447"/>
      <c r="U381" s="95"/>
      <c r="V381" s="95"/>
      <c r="W381" s="177" t="str">
        <f t="shared" si="340"/>
        <v/>
      </c>
      <c r="X381" s="95" t="str">
        <f t="shared" si="341"/>
        <v/>
      </c>
      <c r="Y381" s="447"/>
      <c r="Z381" s="95"/>
      <c r="AA381" s="95"/>
      <c r="AB381" s="177" t="str">
        <f t="shared" si="342"/>
        <v/>
      </c>
      <c r="AC381" s="95" t="str">
        <f t="shared" si="343"/>
        <v/>
      </c>
      <c r="AD381" s="447"/>
      <c r="AE381" s="95"/>
      <c r="AF381" s="95"/>
      <c r="AG381" s="177" t="str">
        <f t="shared" si="344"/>
        <v/>
      </c>
      <c r="AH381" s="95" t="str">
        <f t="shared" si="345"/>
        <v/>
      </c>
      <c r="AI381" s="447"/>
      <c r="AJ381" s="95"/>
      <c r="AK381" s="95"/>
      <c r="AL381" s="177" t="str">
        <f t="shared" si="346"/>
        <v/>
      </c>
      <c r="AM381" s="95" t="str">
        <f t="shared" si="347"/>
        <v/>
      </c>
      <c r="AN381" s="447"/>
      <c r="AO381" s="95"/>
      <c r="AP381" s="95"/>
      <c r="AQ381" s="177" t="str">
        <f t="shared" si="348"/>
        <v/>
      </c>
      <c r="AR381" s="95" t="str">
        <f t="shared" si="349"/>
        <v/>
      </c>
      <c r="AS381" s="447"/>
      <c r="AT381" s="95"/>
      <c r="AU381" s="95"/>
      <c r="AV381" s="177" t="str">
        <f t="shared" si="350"/>
        <v/>
      </c>
      <c r="AW381" s="95" t="str">
        <f t="shared" si="351"/>
        <v/>
      </c>
      <c r="AX381" s="447"/>
    </row>
    <row r="382" spans="2:50" ht="15.6" hidden="1">
      <c r="B382" s="460" t="s">
        <v>115</v>
      </c>
      <c r="C382" s="461"/>
      <c r="D382" s="461"/>
      <c r="E382" s="461"/>
      <c r="F382" s="461"/>
      <c r="G382" s="461"/>
      <c r="H382" s="461"/>
      <c r="I382" s="150"/>
      <c r="J382" s="150"/>
      <c r="K382" s="150"/>
      <c r="L382" s="150"/>
      <c r="M382" s="150"/>
      <c r="N382" s="448" t="s">
        <v>116</v>
      </c>
      <c r="O382" s="463" t="s">
        <v>63</v>
      </c>
      <c r="P382" s="465">
        <f>AT362+1</f>
        <v>46000</v>
      </c>
      <c r="Q382" s="456"/>
      <c r="R382" s="456"/>
      <c r="S382" s="456"/>
      <c r="T382" s="456"/>
      <c r="U382" s="465">
        <f>P382+1</f>
        <v>46001</v>
      </c>
      <c r="V382" s="456"/>
      <c r="W382" s="456"/>
      <c r="X382" s="456"/>
      <c r="Y382" s="456"/>
      <c r="Z382" s="465">
        <f>U382+1</f>
        <v>46002</v>
      </c>
      <c r="AA382" s="456"/>
      <c r="AB382" s="456"/>
      <c r="AC382" s="456"/>
      <c r="AD382" s="456"/>
      <c r="AE382" s="465">
        <f>Z382+1</f>
        <v>46003</v>
      </c>
      <c r="AF382" s="456"/>
      <c r="AG382" s="456"/>
      <c r="AH382" s="456"/>
      <c r="AI382" s="456"/>
      <c r="AJ382" s="465">
        <f>AE382+1</f>
        <v>46004</v>
      </c>
      <c r="AK382" s="456"/>
      <c r="AL382" s="456"/>
      <c r="AM382" s="456"/>
      <c r="AN382" s="456"/>
      <c r="AO382" s="465">
        <f>AJ382+1</f>
        <v>46005</v>
      </c>
      <c r="AP382" s="456"/>
      <c r="AQ382" s="456"/>
      <c r="AR382" s="456"/>
      <c r="AS382" s="456"/>
      <c r="AT382" s="465">
        <f>AO382+1</f>
        <v>46006</v>
      </c>
      <c r="AU382" s="456"/>
      <c r="AV382" s="456"/>
      <c r="AW382" s="456"/>
      <c r="AX382" s="456"/>
    </row>
    <row r="383" spans="2:50" ht="15.6" hidden="1">
      <c r="B383" s="462"/>
      <c r="C383" s="462"/>
      <c r="D383" s="462"/>
      <c r="E383" s="462"/>
      <c r="F383" s="462"/>
      <c r="G383" s="462"/>
      <c r="H383" s="462"/>
      <c r="I383" s="150"/>
      <c r="J383" s="150"/>
      <c r="K383" s="150"/>
      <c r="L383" s="150"/>
      <c r="M383" s="150"/>
      <c r="N383" s="448"/>
      <c r="O383" s="464"/>
      <c r="P383" s="465" t="s">
        <v>77</v>
      </c>
      <c r="Q383" s="456"/>
      <c r="R383" s="456"/>
      <c r="S383" s="456"/>
      <c r="T383" s="456"/>
      <c r="U383" s="465" t="s">
        <v>78</v>
      </c>
      <c r="V383" s="456"/>
      <c r="W383" s="456"/>
      <c r="X383" s="456"/>
      <c r="Y383" s="456"/>
      <c r="Z383" s="465" t="s">
        <v>79</v>
      </c>
      <c r="AA383" s="456"/>
      <c r="AB383" s="456"/>
      <c r="AC383" s="456"/>
      <c r="AD383" s="456"/>
      <c r="AE383" s="465" t="s">
        <v>74</v>
      </c>
      <c r="AF383" s="456"/>
      <c r="AG383" s="456"/>
      <c r="AH383" s="456"/>
      <c r="AI383" s="456"/>
      <c r="AJ383" s="465" t="s">
        <v>75</v>
      </c>
      <c r="AK383" s="456"/>
      <c r="AL383" s="456"/>
      <c r="AM383" s="456"/>
      <c r="AN383" s="456"/>
      <c r="AO383" s="465" t="s">
        <v>70</v>
      </c>
      <c r="AP383" s="456"/>
      <c r="AQ383" s="456"/>
      <c r="AR383" s="456"/>
      <c r="AS383" s="456"/>
      <c r="AT383" s="465" t="s">
        <v>76</v>
      </c>
      <c r="AU383" s="456"/>
      <c r="AV383" s="456"/>
      <c r="AW383" s="456"/>
      <c r="AX383" s="456"/>
    </row>
    <row r="384" spans="2:50" hidden="1">
      <c r="B384" s="448" t="s">
        <v>117</v>
      </c>
      <c r="C384" s="448" t="s">
        <v>118</v>
      </c>
      <c r="D384" s="448"/>
      <c r="E384" s="448" t="s">
        <v>119</v>
      </c>
      <c r="F384" s="448"/>
      <c r="G384" s="448"/>
      <c r="H384" s="452" t="s">
        <v>120</v>
      </c>
      <c r="I384" s="455" t="s">
        <v>121</v>
      </c>
      <c r="J384" s="455"/>
      <c r="K384" s="455"/>
      <c r="L384" s="455" t="s">
        <v>120</v>
      </c>
      <c r="M384" s="455" t="s">
        <v>122</v>
      </c>
      <c r="N384" s="448"/>
      <c r="O384" s="448" t="s">
        <v>123</v>
      </c>
      <c r="P384" s="449" t="s">
        <v>124</v>
      </c>
      <c r="Q384" s="450"/>
      <c r="R384" s="450"/>
      <c r="S384" s="451"/>
      <c r="T384" s="448" t="s">
        <v>120</v>
      </c>
      <c r="U384" s="449" t="s">
        <v>124</v>
      </c>
      <c r="V384" s="450"/>
      <c r="W384" s="450"/>
      <c r="X384" s="451"/>
      <c r="Y384" s="448" t="s">
        <v>120</v>
      </c>
      <c r="Z384" s="449" t="s">
        <v>124</v>
      </c>
      <c r="AA384" s="450"/>
      <c r="AB384" s="450"/>
      <c r="AC384" s="451"/>
      <c r="AD384" s="448" t="s">
        <v>120</v>
      </c>
      <c r="AE384" s="449" t="s">
        <v>124</v>
      </c>
      <c r="AF384" s="450"/>
      <c r="AG384" s="450"/>
      <c r="AH384" s="451"/>
      <c r="AI384" s="448" t="s">
        <v>120</v>
      </c>
      <c r="AJ384" s="449" t="s">
        <v>124</v>
      </c>
      <c r="AK384" s="450"/>
      <c r="AL384" s="450"/>
      <c r="AM384" s="451"/>
      <c r="AN384" s="448" t="s">
        <v>120</v>
      </c>
      <c r="AO384" s="449" t="s">
        <v>124</v>
      </c>
      <c r="AP384" s="450"/>
      <c r="AQ384" s="450"/>
      <c r="AR384" s="451"/>
      <c r="AS384" s="448" t="s">
        <v>120</v>
      </c>
      <c r="AT384" s="449" t="s">
        <v>124</v>
      </c>
      <c r="AU384" s="450"/>
      <c r="AV384" s="450"/>
      <c r="AW384" s="451"/>
      <c r="AX384" s="448" t="s">
        <v>120</v>
      </c>
    </row>
    <row r="385" spans="2:50" hidden="1">
      <c r="B385" s="448"/>
      <c r="C385" s="448"/>
      <c r="D385" s="448"/>
      <c r="E385" s="448" t="s">
        <v>125</v>
      </c>
      <c r="F385" s="448"/>
      <c r="G385" s="448"/>
      <c r="H385" s="453"/>
      <c r="I385" s="455" t="s">
        <v>125</v>
      </c>
      <c r="J385" s="455"/>
      <c r="K385" s="455"/>
      <c r="L385" s="455"/>
      <c r="M385" s="455"/>
      <c r="N385" s="448"/>
      <c r="O385" s="448"/>
      <c r="P385" s="449" t="s">
        <v>126</v>
      </c>
      <c r="Q385" s="450"/>
      <c r="R385" s="450"/>
      <c r="S385" s="451"/>
      <c r="T385" s="448"/>
      <c r="U385" s="449" t="s">
        <v>126</v>
      </c>
      <c r="V385" s="450"/>
      <c r="W385" s="450"/>
      <c r="X385" s="451"/>
      <c r="Y385" s="448"/>
      <c r="Z385" s="449" t="s">
        <v>126</v>
      </c>
      <c r="AA385" s="450"/>
      <c r="AB385" s="450"/>
      <c r="AC385" s="451"/>
      <c r="AD385" s="448"/>
      <c r="AE385" s="449" t="s">
        <v>126</v>
      </c>
      <c r="AF385" s="450"/>
      <c r="AG385" s="450"/>
      <c r="AH385" s="451"/>
      <c r="AI385" s="448"/>
      <c r="AJ385" s="449" t="s">
        <v>126</v>
      </c>
      <c r="AK385" s="450"/>
      <c r="AL385" s="450"/>
      <c r="AM385" s="451"/>
      <c r="AN385" s="448"/>
      <c r="AO385" s="449" t="s">
        <v>126</v>
      </c>
      <c r="AP385" s="450"/>
      <c r="AQ385" s="450"/>
      <c r="AR385" s="451"/>
      <c r="AS385" s="448"/>
      <c r="AT385" s="449" t="s">
        <v>126</v>
      </c>
      <c r="AU385" s="450"/>
      <c r="AV385" s="450"/>
      <c r="AW385" s="451"/>
      <c r="AX385" s="448"/>
    </row>
    <row r="386" spans="2:50" hidden="1">
      <c r="B386" s="448"/>
      <c r="C386" s="448"/>
      <c r="D386" s="448"/>
      <c r="E386" s="94" t="s">
        <v>127</v>
      </c>
      <c r="F386" s="94" t="s">
        <v>128</v>
      </c>
      <c r="G386" s="94" t="s">
        <v>129</v>
      </c>
      <c r="H386" s="454"/>
      <c r="I386" s="152" t="s">
        <v>127</v>
      </c>
      <c r="J386" s="152" t="s">
        <v>128</v>
      </c>
      <c r="K386" s="152" t="s">
        <v>129</v>
      </c>
      <c r="L386" s="455"/>
      <c r="M386" s="455"/>
      <c r="N386" s="448"/>
      <c r="O386" s="448"/>
      <c r="P386" s="94" t="s">
        <v>127</v>
      </c>
      <c r="Q386" s="94" t="s">
        <v>128</v>
      </c>
      <c r="R386" s="94" t="s">
        <v>129</v>
      </c>
      <c r="S386" s="94" t="s">
        <v>122</v>
      </c>
      <c r="T386" s="448"/>
      <c r="U386" s="94" t="s">
        <v>127</v>
      </c>
      <c r="V386" s="94" t="s">
        <v>128</v>
      </c>
      <c r="W386" s="94" t="s">
        <v>129</v>
      </c>
      <c r="X386" s="94" t="s">
        <v>122</v>
      </c>
      <c r="Y386" s="448"/>
      <c r="Z386" s="94" t="s">
        <v>127</v>
      </c>
      <c r="AA386" s="94" t="s">
        <v>128</v>
      </c>
      <c r="AB386" s="94" t="s">
        <v>129</v>
      </c>
      <c r="AC386" s="94" t="s">
        <v>122</v>
      </c>
      <c r="AD386" s="448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8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8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8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8"/>
    </row>
    <row r="387" spans="2:50" hidden="1">
      <c r="B387" s="448" t="s">
        <v>164</v>
      </c>
      <c r="C387" s="95">
        <f>C367</f>
        <v>1</v>
      </c>
      <c r="D387" s="95" t="s">
        <v>166</v>
      </c>
      <c r="E387" s="95">
        <v>17</v>
      </c>
      <c r="F387" s="95">
        <v>2000</v>
      </c>
      <c r="G387" s="177">
        <f>F387/E387</f>
        <v>117.64705882352941</v>
      </c>
      <c r="H387" s="447">
        <f>AVERAGE(G387:G401)</f>
        <v>117.64705882352941</v>
      </c>
      <c r="I387" s="153">
        <f t="shared" ref="I387:I389" si="355">IFERROR(AVERAGE(P387,U387,Z387,AE387,AJ387,AO387,AT387),"")</f>
        <v>17</v>
      </c>
      <c r="J387" s="153">
        <f t="shared" ref="J387:J389" si="356">IFERROR(AVERAGE(Q387,V387,AA387,AF387,AK387,AP387,AU387),"")</f>
        <v>1924.1738805390164</v>
      </c>
      <c r="K387" s="154">
        <f t="shared" ref="K387:K389" si="357">IFERROR(AVERAGE(R387,W387,AB387,AG387,AL387,AQ387,AV387),"")</f>
        <v>113.18669885523627</v>
      </c>
      <c r="L387" s="457">
        <f>IFERROR(AVERAGE(K387:K401),"-")</f>
        <v>113.18669885523627</v>
      </c>
      <c r="M387" s="153">
        <f>IFERROR(RANK(K387, K$387:K$401),"")</f>
        <v>1</v>
      </c>
      <c r="N387" s="448"/>
      <c r="O387" s="448"/>
      <c r="P387" s="95">
        <v>17</v>
      </c>
      <c r="Q387" s="95">
        <v>1923.6000000000006</v>
      </c>
      <c r="R387" s="177">
        <f>IFERROR(Q387/P387,"")</f>
        <v>113.15294117647062</v>
      </c>
      <c r="S387" s="95">
        <f>IFERROR(RANK(R387, R$387:R$401),"")</f>
        <v>1</v>
      </c>
      <c r="T387" s="447">
        <f>AVERAGE(R387:R401)</f>
        <v>113.15294117647062</v>
      </c>
      <c r="U387" s="95">
        <v>17</v>
      </c>
      <c r="V387" s="95">
        <v>1923.6734693877556</v>
      </c>
      <c r="W387" s="177">
        <f>IFERROR(V387/U387,"")</f>
        <v>113.1572629051621</v>
      </c>
      <c r="X387" s="95">
        <f>IFERROR(RANK(W387, W$387:W$401),"")</f>
        <v>1</v>
      </c>
      <c r="Y387" s="447">
        <f>AVERAGE(W387:W401)</f>
        <v>113.1572629051621</v>
      </c>
      <c r="Z387" s="95">
        <v>17</v>
      </c>
      <c r="AA387" s="95">
        <v>1938.1395348837223</v>
      </c>
      <c r="AB387" s="177">
        <f>IFERROR(AA387/Z387,"")</f>
        <v>114.00820793433661</v>
      </c>
      <c r="AC387" s="95">
        <f>IFERROR(RANK(AB387, AB$387:AB$401),"")</f>
        <v>1</v>
      </c>
      <c r="AD387" s="447">
        <f>AVERAGE(AB387:AB401)</f>
        <v>114.00820793433661</v>
      </c>
      <c r="AE387" s="95">
        <v>17</v>
      </c>
      <c r="AF387" s="95">
        <v>1925.1428571428553</v>
      </c>
      <c r="AG387" s="177">
        <f>IFERROR(AF387/AE387,"")</f>
        <v>113.24369747899149</v>
      </c>
      <c r="AH387" s="95">
        <f>IFERROR(RANK(AG387, AG$387:AG$401),"")</f>
        <v>1</v>
      </c>
      <c r="AI387" s="447">
        <f>AVERAGE(AG387:AG401)</f>
        <v>113.24369747899149</v>
      </c>
      <c r="AJ387" s="95">
        <v>17</v>
      </c>
      <c r="AK387" s="95">
        <v>1929.7297297297305</v>
      </c>
      <c r="AL387" s="177">
        <f>IFERROR(AK387/AJ387,"")</f>
        <v>113.51351351351356</v>
      </c>
      <c r="AM387" s="95">
        <f>IFERROR(RANK(AL387, AL$387:AL$401),"")</f>
        <v>1</v>
      </c>
      <c r="AN387" s="447">
        <f>AVERAGE(AL387:AL401)</f>
        <v>113.51351351351356</v>
      </c>
      <c r="AO387" s="95">
        <v>17</v>
      </c>
      <c r="AP387" s="95">
        <v>1921.1764705882347</v>
      </c>
      <c r="AQ387" s="177">
        <f>IFERROR(AP387/AO387,"")</f>
        <v>113.01038062283733</v>
      </c>
      <c r="AR387" s="95">
        <f>IFERROR(RANK(AQ387, AQ$387:AQ$401),"")</f>
        <v>1</v>
      </c>
      <c r="AS387" s="447">
        <f>AVERAGE(AQ387:AQ401)</f>
        <v>113.01038062283733</v>
      </c>
      <c r="AT387" s="95">
        <v>17</v>
      </c>
      <c r="AU387" s="95">
        <v>1907.7551020408171</v>
      </c>
      <c r="AV387" s="177">
        <f>IFERROR(AU387/AT387,"")</f>
        <v>112.22088835534218</v>
      </c>
      <c r="AW387" s="95">
        <f>IFERROR(RANK(AV387, AV$387:AV$401),"")</f>
        <v>1</v>
      </c>
      <c r="AX387" s="447">
        <f>AVERAGE(AV387:AV401)</f>
        <v>112.22088835534218</v>
      </c>
    </row>
    <row r="388" spans="2:50" hidden="1">
      <c r="B388" s="456"/>
      <c r="C388" s="95">
        <f t="shared" ref="C388:C401" si="358">C368</f>
        <v>2</v>
      </c>
      <c r="D388" s="95"/>
      <c r="E388" s="95"/>
      <c r="F388" s="95"/>
      <c r="G388" s="177"/>
      <c r="H388" s="447"/>
      <c r="I388" s="153" t="str">
        <f t="shared" si="355"/>
        <v/>
      </c>
      <c r="J388" s="153" t="str">
        <f t="shared" si="356"/>
        <v/>
      </c>
      <c r="K388" s="154" t="str">
        <f t="shared" si="357"/>
        <v/>
      </c>
      <c r="L388" s="458"/>
      <c r="M388" s="153" t="str">
        <f t="shared" ref="M388:M401" si="359">IFERROR(RANK(K388, K$387:K$401),"")</f>
        <v/>
      </c>
      <c r="N388" s="448"/>
      <c r="O388" s="448"/>
      <c r="P388" s="95"/>
      <c r="Q388" s="95"/>
      <c r="R388" s="177" t="str">
        <f t="shared" ref="R388:R401" si="360">IFERROR(Q388/P388,"")</f>
        <v/>
      </c>
      <c r="S388" s="95" t="str">
        <f t="shared" ref="S388:S401" si="361">IFERROR(RANK(R388, R$387:R$401),"")</f>
        <v/>
      </c>
      <c r="T388" s="447"/>
      <c r="U388" s="95"/>
      <c r="V388" s="95"/>
      <c r="W388" s="177" t="str">
        <f t="shared" ref="W388:W401" si="362">IFERROR(V388/U388,"")</f>
        <v/>
      </c>
      <c r="X388" s="95" t="str">
        <f t="shared" ref="X388:X401" si="363">IFERROR(RANK(W388, W$387:W$401),"")</f>
        <v/>
      </c>
      <c r="Y388" s="447"/>
      <c r="Z388" s="95"/>
      <c r="AA388" s="95"/>
      <c r="AB388" s="177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47"/>
      <c r="AE388" s="95"/>
      <c r="AF388" s="95"/>
      <c r="AG388" s="177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47"/>
      <c r="AJ388" s="95"/>
      <c r="AK388" s="95"/>
      <c r="AL388" s="177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47"/>
      <c r="AO388" s="95"/>
      <c r="AP388" s="95"/>
      <c r="AQ388" s="177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47"/>
      <c r="AT388" s="95"/>
      <c r="AU388" s="95"/>
      <c r="AV388" s="177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47"/>
    </row>
    <row r="389" spans="2:50" hidden="1">
      <c r="B389" s="456"/>
      <c r="C389" s="95">
        <f t="shared" si="358"/>
        <v>3</v>
      </c>
      <c r="D389" s="95"/>
      <c r="E389" s="95"/>
      <c r="F389" s="95"/>
      <c r="G389" s="177"/>
      <c r="H389" s="447"/>
      <c r="I389" s="153" t="str">
        <f t="shared" si="355"/>
        <v/>
      </c>
      <c r="J389" s="153" t="str">
        <f t="shared" si="356"/>
        <v/>
      </c>
      <c r="K389" s="154" t="str">
        <f t="shared" si="357"/>
        <v/>
      </c>
      <c r="L389" s="458"/>
      <c r="M389" s="153" t="str">
        <f t="shared" si="359"/>
        <v/>
      </c>
      <c r="N389" s="448"/>
      <c r="O389" s="448"/>
      <c r="P389" s="95"/>
      <c r="Q389" s="95"/>
      <c r="R389" s="177" t="str">
        <f t="shared" si="360"/>
        <v/>
      </c>
      <c r="S389" s="95" t="str">
        <f t="shared" si="361"/>
        <v/>
      </c>
      <c r="T389" s="447"/>
      <c r="U389" s="95"/>
      <c r="V389" s="95"/>
      <c r="W389" s="177" t="str">
        <f t="shared" si="362"/>
        <v/>
      </c>
      <c r="X389" s="95" t="str">
        <f t="shared" si="363"/>
        <v/>
      </c>
      <c r="Y389" s="447"/>
      <c r="Z389" s="95"/>
      <c r="AA389" s="95"/>
      <c r="AB389" s="177" t="str">
        <f t="shared" si="364"/>
        <v/>
      </c>
      <c r="AC389" s="95" t="str">
        <f t="shared" si="365"/>
        <v/>
      </c>
      <c r="AD389" s="447"/>
      <c r="AE389" s="95"/>
      <c r="AF389" s="95"/>
      <c r="AG389" s="177" t="str">
        <f t="shared" si="366"/>
        <v/>
      </c>
      <c r="AH389" s="95" t="str">
        <f t="shared" si="367"/>
        <v/>
      </c>
      <c r="AI389" s="447"/>
      <c r="AJ389" s="95"/>
      <c r="AK389" s="95"/>
      <c r="AL389" s="177" t="str">
        <f t="shared" si="368"/>
        <v/>
      </c>
      <c r="AM389" s="95" t="str">
        <f t="shared" si="369"/>
        <v/>
      </c>
      <c r="AN389" s="447"/>
      <c r="AO389" s="95"/>
      <c r="AP389" s="95"/>
      <c r="AQ389" s="177" t="str">
        <f t="shared" si="370"/>
        <v/>
      </c>
      <c r="AR389" s="95" t="str">
        <f t="shared" si="371"/>
        <v/>
      </c>
      <c r="AS389" s="447"/>
      <c r="AT389" s="95"/>
      <c r="AU389" s="95"/>
      <c r="AV389" s="177" t="str">
        <f t="shared" si="372"/>
        <v/>
      </c>
      <c r="AW389" s="95" t="str">
        <f t="shared" si="373"/>
        <v/>
      </c>
      <c r="AX389" s="447"/>
    </row>
    <row r="390" spans="2:50" hidden="1">
      <c r="B390" s="456"/>
      <c r="C390" s="95">
        <f t="shared" si="358"/>
        <v>4</v>
      </c>
      <c r="D390" s="95"/>
      <c r="E390" s="95"/>
      <c r="F390" s="95"/>
      <c r="G390" s="177"/>
      <c r="H390" s="447"/>
      <c r="I390" s="153" t="str">
        <f>IFERROR(AVERAGE(P390,U390,Z390,AE390,AJ390,AO390,AT390),"")</f>
        <v/>
      </c>
      <c r="J390" s="153" t="str">
        <f>IFERROR(AVERAGE(Q390,V390,AA390,AF390,AK390,AP390,AU390),"")</f>
        <v/>
      </c>
      <c r="K390" s="154" t="str">
        <f>IFERROR(AVERAGE(R390,W390,AB390,AG390,AL390,AQ390,AV390),"")</f>
        <v/>
      </c>
      <c r="L390" s="458"/>
      <c r="M390" s="153" t="str">
        <f t="shared" si="359"/>
        <v/>
      </c>
      <c r="N390" s="448"/>
      <c r="O390" s="448"/>
      <c r="P390" s="95"/>
      <c r="Q390" s="95"/>
      <c r="R390" s="177" t="str">
        <f t="shared" si="360"/>
        <v/>
      </c>
      <c r="S390" s="95" t="str">
        <f t="shared" si="361"/>
        <v/>
      </c>
      <c r="T390" s="447"/>
      <c r="U390" s="95"/>
      <c r="V390" s="95"/>
      <c r="W390" s="177" t="str">
        <f t="shared" si="362"/>
        <v/>
      </c>
      <c r="X390" s="95" t="str">
        <f t="shared" si="363"/>
        <v/>
      </c>
      <c r="Y390" s="447"/>
      <c r="Z390" s="95"/>
      <c r="AA390" s="95"/>
      <c r="AB390" s="177" t="str">
        <f t="shared" si="364"/>
        <v/>
      </c>
      <c r="AC390" s="95" t="str">
        <f t="shared" si="365"/>
        <v/>
      </c>
      <c r="AD390" s="447"/>
      <c r="AE390" s="95"/>
      <c r="AF390" s="95"/>
      <c r="AG390" s="177" t="str">
        <f t="shared" si="366"/>
        <v/>
      </c>
      <c r="AH390" s="95" t="str">
        <f t="shared" si="367"/>
        <v/>
      </c>
      <c r="AI390" s="447"/>
      <c r="AJ390" s="95"/>
      <c r="AK390" s="95"/>
      <c r="AL390" s="177" t="str">
        <f t="shared" si="368"/>
        <v/>
      </c>
      <c r="AM390" s="95" t="str">
        <f t="shared" si="369"/>
        <v/>
      </c>
      <c r="AN390" s="447"/>
      <c r="AO390" s="95"/>
      <c r="AP390" s="95"/>
      <c r="AQ390" s="177" t="str">
        <f t="shared" si="370"/>
        <v/>
      </c>
      <c r="AR390" s="95" t="str">
        <f t="shared" si="371"/>
        <v/>
      </c>
      <c r="AS390" s="447"/>
      <c r="AT390" s="95"/>
      <c r="AU390" s="95"/>
      <c r="AV390" s="177" t="str">
        <f t="shared" si="372"/>
        <v/>
      </c>
      <c r="AW390" s="95" t="str">
        <f t="shared" si="373"/>
        <v/>
      </c>
      <c r="AX390" s="447"/>
    </row>
    <row r="391" spans="2:50" hidden="1">
      <c r="B391" s="456"/>
      <c r="C391" s="95">
        <f t="shared" si="358"/>
        <v>5</v>
      </c>
      <c r="D391" s="95"/>
      <c r="E391" s="95"/>
      <c r="F391" s="95"/>
      <c r="G391" s="177"/>
      <c r="H391" s="447"/>
      <c r="I391" s="153" t="str">
        <f t="shared" ref="I391:I401" si="374">IFERROR(AVERAGE(P391,U391,Z391,AE391,AJ391,AO391,AT391),"")</f>
        <v/>
      </c>
      <c r="J391" s="153" t="str">
        <f t="shared" ref="J391:J401" si="375">IFERROR(AVERAGE(Q391,V391,AA391,AF391,AK391,AP391,AU391),"")</f>
        <v/>
      </c>
      <c r="K391" s="154" t="str">
        <f t="shared" ref="K391:K401" si="376">IFERROR(AVERAGE(R391,W391,AB391,AG391,AL391,AQ391,AV391),"")</f>
        <v/>
      </c>
      <c r="L391" s="458"/>
      <c r="M391" s="153" t="str">
        <f t="shared" si="359"/>
        <v/>
      </c>
      <c r="N391" s="448"/>
      <c r="O391" s="448"/>
      <c r="P391" s="95"/>
      <c r="Q391" s="95"/>
      <c r="R391" s="177" t="str">
        <f t="shared" si="360"/>
        <v/>
      </c>
      <c r="S391" s="95" t="str">
        <f t="shared" si="361"/>
        <v/>
      </c>
      <c r="T391" s="447"/>
      <c r="U391" s="95"/>
      <c r="V391" s="95"/>
      <c r="W391" s="177" t="str">
        <f t="shared" si="362"/>
        <v/>
      </c>
      <c r="X391" s="95" t="str">
        <f t="shared" si="363"/>
        <v/>
      </c>
      <c r="Y391" s="447"/>
      <c r="Z391" s="95"/>
      <c r="AA391" s="95"/>
      <c r="AB391" s="177" t="str">
        <f t="shared" si="364"/>
        <v/>
      </c>
      <c r="AC391" s="95" t="str">
        <f t="shared" si="365"/>
        <v/>
      </c>
      <c r="AD391" s="447"/>
      <c r="AE391" s="95"/>
      <c r="AF391" s="95"/>
      <c r="AG391" s="177" t="str">
        <f t="shared" si="366"/>
        <v/>
      </c>
      <c r="AH391" s="95" t="str">
        <f t="shared" si="367"/>
        <v/>
      </c>
      <c r="AI391" s="447"/>
      <c r="AJ391" s="95"/>
      <c r="AK391" s="95"/>
      <c r="AL391" s="177" t="str">
        <f t="shared" si="368"/>
        <v/>
      </c>
      <c r="AM391" s="95" t="str">
        <f t="shared" si="369"/>
        <v/>
      </c>
      <c r="AN391" s="447"/>
      <c r="AO391" s="95"/>
      <c r="AP391" s="95"/>
      <c r="AQ391" s="177" t="str">
        <f t="shared" si="370"/>
        <v/>
      </c>
      <c r="AR391" s="95" t="str">
        <f t="shared" si="371"/>
        <v/>
      </c>
      <c r="AS391" s="447"/>
      <c r="AT391" s="95"/>
      <c r="AU391" s="95"/>
      <c r="AV391" s="177" t="str">
        <f t="shared" si="372"/>
        <v/>
      </c>
      <c r="AW391" s="95" t="str">
        <f t="shared" si="373"/>
        <v/>
      </c>
      <c r="AX391" s="447"/>
    </row>
    <row r="392" spans="2:50" hidden="1">
      <c r="B392" s="456"/>
      <c r="C392" s="95">
        <f t="shared" si="358"/>
        <v>6</v>
      </c>
      <c r="D392" s="95"/>
      <c r="E392" s="95"/>
      <c r="F392" s="95"/>
      <c r="G392" s="177"/>
      <c r="H392" s="447"/>
      <c r="I392" s="153" t="str">
        <f t="shared" si="374"/>
        <v/>
      </c>
      <c r="J392" s="153" t="str">
        <f t="shared" si="375"/>
        <v/>
      </c>
      <c r="K392" s="154" t="str">
        <f t="shared" si="376"/>
        <v/>
      </c>
      <c r="L392" s="458"/>
      <c r="M392" s="153" t="str">
        <f t="shared" si="359"/>
        <v/>
      </c>
      <c r="N392" s="448"/>
      <c r="O392" s="448"/>
      <c r="P392" s="95"/>
      <c r="Q392" s="95"/>
      <c r="R392" s="177" t="str">
        <f t="shared" si="360"/>
        <v/>
      </c>
      <c r="S392" s="95" t="str">
        <f t="shared" si="361"/>
        <v/>
      </c>
      <c r="T392" s="447"/>
      <c r="U392" s="95"/>
      <c r="V392" s="95"/>
      <c r="W392" s="177" t="str">
        <f t="shared" si="362"/>
        <v/>
      </c>
      <c r="X392" s="95" t="str">
        <f t="shared" si="363"/>
        <v/>
      </c>
      <c r="Y392" s="447"/>
      <c r="Z392" s="95"/>
      <c r="AA392" s="95"/>
      <c r="AB392" s="177" t="str">
        <f t="shared" si="364"/>
        <v/>
      </c>
      <c r="AC392" s="95" t="str">
        <f t="shared" si="365"/>
        <v/>
      </c>
      <c r="AD392" s="447"/>
      <c r="AE392" s="95"/>
      <c r="AF392" s="95"/>
      <c r="AG392" s="177" t="str">
        <f t="shared" si="366"/>
        <v/>
      </c>
      <c r="AH392" s="95" t="str">
        <f t="shared" si="367"/>
        <v/>
      </c>
      <c r="AI392" s="447"/>
      <c r="AJ392" s="95"/>
      <c r="AK392" s="95"/>
      <c r="AL392" s="177" t="str">
        <f t="shared" si="368"/>
        <v/>
      </c>
      <c r="AM392" s="95" t="str">
        <f t="shared" si="369"/>
        <v/>
      </c>
      <c r="AN392" s="447"/>
      <c r="AO392" s="95"/>
      <c r="AP392" s="95"/>
      <c r="AQ392" s="177" t="str">
        <f t="shared" si="370"/>
        <v/>
      </c>
      <c r="AR392" s="95" t="str">
        <f t="shared" si="371"/>
        <v/>
      </c>
      <c r="AS392" s="447"/>
      <c r="AT392" s="95"/>
      <c r="AU392" s="95"/>
      <c r="AV392" s="177" t="str">
        <f t="shared" si="372"/>
        <v/>
      </c>
      <c r="AW392" s="95" t="str">
        <f t="shared" si="373"/>
        <v/>
      </c>
      <c r="AX392" s="447"/>
    </row>
    <row r="393" spans="2:50" hidden="1">
      <c r="B393" s="456"/>
      <c r="C393" s="95">
        <f t="shared" si="358"/>
        <v>7</v>
      </c>
      <c r="D393" s="95"/>
      <c r="E393" s="95"/>
      <c r="F393" s="95"/>
      <c r="G393" s="177"/>
      <c r="H393" s="447"/>
      <c r="I393" s="153" t="str">
        <f t="shared" si="374"/>
        <v/>
      </c>
      <c r="J393" s="153" t="str">
        <f t="shared" si="375"/>
        <v/>
      </c>
      <c r="K393" s="154" t="str">
        <f t="shared" si="376"/>
        <v/>
      </c>
      <c r="L393" s="458"/>
      <c r="M393" s="153" t="str">
        <f t="shared" si="359"/>
        <v/>
      </c>
      <c r="N393" s="448"/>
      <c r="O393" s="448"/>
      <c r="P393" s="95"/>
      <c r="Q393" s="95"/>
      <c r="R393" s="177" t="str">
        <f t="shared" si="360"/>
        <v/>
      </c>
      <c r="S393" s="95" t="str">
        <f t="shared" si="361"/>
        <v/>
      </c>
      <c r="T393" s="447"/>
      <c r="U393" s="95"/>
      <c r="V393" s="95"/>
      <c r="W393" s="177" t="str">
        <f t="shared" si="362"/>
        <v/>
      </c>
      <c r="X393" s="95" t="str">
        <f t="shared" si="363"/>
        <v/>
      </c>
      <c r="Y393" s="447"/>
      <c r="Z393" s="95"/>
      <c r="AA393" s="95"/>
      <c r="AB393" s="177" t="str">
        <f t="shared" si="364"/>
        <v/>
      </c>
      <c r="AC393" s="95" t="str">
        <f t="shared" si="365"/>
        <v/>
      </c>
      <c r="AD393" s="447"/>
      <c r="AE393" s="95"/>
      <c r="AF393" s="95"/>
      <c r="AG393" s="177" t="str">
        <f t="shared" si="366"/>
        <v/>
      </c>
      <c r="AH393" s="95" t="str">
        <f t="shared" si="367"/>
        <v/>
      </c>
      <c r="AI393" s="447"/>
      <c r="AJ393" s="95"/>
      <c r="AK393" s="95"/>
      <c r="AL393" s="177" t="str">
        <f t="shared" si="368"/>
        <v/>
      </c>
      <c r="AM393" s="95" t="str">
        <f t="shared" si="369"/>
        <v/>
      </c>
      <c r="AN393" s="447"/>
      <c r="AO393" s="95"/>
      <c r="AP393" s="95"/>
      <c r="AQ393" s="177" t="str">
        <f t="shared" si="370"/>
        <v/>
      </c>
      <c r="AR393" s="95" t="str">
        <f t="shared" si="371"/>
        <v/>
      </c>
      <c r="AS393" s="447"/>
      <c r="AT393" s="95"/>
      <c r="AU393" s="95"/>
      <c r="AV393" s="177" t="str">
        <f t="shared" si="372"/>
        <v/>
      </c>
      <c r="AW393" s="95" t="str">
        <f t="shared" si="373"/>
        <v/>
      </c>
      <c r="AX393" s="447"/>
    </row>
    <row r="394" spans="2:50" hidden="1">
      <c r="B394" s="456"/>
      <c r="C394" s="95">
        <f t="shared" si="358"/>
        <v>8</v>
      </c>
      <c r="D394" s="95"/>
      <c r="E394" s="95"/>
      <c r="F394" s="95"/>
      <c r="G394" s="177"/>
      <c r="H394" s="447"/>
      <c r="I394" s="153" t="str">
        <f t="shared" si="374"/>
        <v/>
      </c>
      <c r="J394" s="153" t="str">
        <f t="shared" si="375"/>
        <v/>
      </c>
      <c r="K394" s="154" t="str">
        <f t="shared" si="376"/>
        <v/>
      </c>
      <c r="L394" s="458"/>
      <c r="M394" s="153" t="str">
        <f t="shared" si="359"/>
        <v/>
      </c>
      <c r="N394" s="448"/>
      <c r="O394" s="448"/>
      <c r="P394" s="95"/>
      <c r="Q394" s="95"/>
      <c r="R394" s="177" t="str">
        <f t="shared" si="360"/>
        <v/>
      </c>
      <c r="S394" s="95" t="str">
        <f t="shared" si="361"/>
        <v/>
      </c>
      <c r="T394" s="447"/>
      <c r="U394" s="95"/>
      <c r="V394" s="95"/>
      <c r="W394" s="177" t="str">
        <f t="shared" si="362"/>
        <v/>
      </c>
      <c r="X394" s="95" t="str">
        <f t="shared" si="363"/>
        <v/>
      </c>
      <c r="Y394" s="447"/>
      <c r="Z394" s="95"/>
      <c r="AA394" s="95"/>
      <c r="AB394" s="177" t="str">
        <f t="shared" si="364"/>
        <v/>
      </c>
      <c r="AC394" s="95" t="str">
        <f t="shared" si="365"/>
        <v/>
      </c>
      <c r="AD394" s="447"/>
      <c r="AE394" s="95"/>
      <c r="AF394" s="95"/>
      <c r="AG394" s="177" t="str">
        <f t="shared" si="366"/>
        <v/>
      </c>
      <c r="AH394" s="95" t="str">
        <f t="shared" si="367"/>
        <v/>
      </c>
      <c r="AI394" s="447"/>
      <c r="AJ394" s="95"/>
      <c r="AK394" s="95"/>
      <c r="AL394" s="177" t="str">
        <f t="shared" si="368"/>
        <v/>
      </c>
      <c r="AM394" s="95" t="str">
        <f t="shared" si="369"/>
        <v/>
      </c>
      <c r="AN394" s="447"/>
      <c r="AO394" s="95"/>
      <c r="AP394" s="95"/>
      <c r="AQ394" s="177" t="str">
        <f t="shared" si="370"/>
        <v/>
      </c>
      <c r="AR394" s="95" t="str">
        <f t="shared" si="371"/>
        <v/>
      </c>
      <c r="AS394" s="447"/>
      <c r="AT394" s="95"/>
      <c r="AU394" s="95"/>
      <c r="AV394" s="177" t="str">
        <f t="shared" si="372"/>
        <v/>
      </c>
      <c r="AW394" s="95" t="str">
        <f t="shared" si="373"/>
        <v/>
      </c>
      <c r="AX394" s="447"/>
    </row>
    <row r="395" spans="2:50" hidden="1">
      <c r="B395" s="456"/>
      <c r="C395" s="95">
        <f t="shared" si="358"/>
        <v>9</v>
      </c>
      <c r="D395" s="95"/>
      <c r="E395" s="95"/>
      <c r="F395" s="95"/>
      <c r="G395" s="177"/>
      <c r="H395" s="447"/>
      <c r="I395" s="153" t="str">
        <f t="shared" si="374"/>
        <v/>
      </c>
      <c r="J395" s="153" t="str">
        <f t="shared" si="375"/>
        <v/>
      </c>
      <c r="K395" s="154" t="str">
        <f t="shared" si="376"/>
        <v/>
      </c>
      <c r="L395" s="458"/>
      <c r="M395" s="153" t="str">
        <f t="shared" si="359"/>
        <v/>
      </c>
      <c r="N395" s="448"/>
      <c r="O395" s="448"/>
      <c r="P395" s="95"/>
      <c r="Q395" s="95"/>
      <c r="R395" s="177" t="str">
        <f t="shared" si="360"/>
        <v/>
      </c>
      <c r="S395" s="95" t="str">
        <f t="shared" si="361"/>
        <v/>
      </c>
      <c r="T395" s="447"/>
      <c r="U395" s="95"/>
      <c r="V395" s="95"/>
      <c r="W395" s="177" t="str">
        <f t="shared" si="362"/>
        <v/>
      </c>
      <c r="X395" s="95" t="str">
        <f t="shared" si="363"/>
        <v/>
      </c>
      <c r="Y395" s="447"/>
      <c r="Z395" s="95"/>
      <c r="AA395" s="95"/>
      <c r="AB395" s="177" t="str">
        <f t="shared" si="364"/>
        <v/>
      </c>
      <c r="AC395" s="95" t="str">
        <f t="shared" si="365"/>
        <v/>
      </c>
      <c r="AD395" s="447"/>
      <c r="AE395" s="95"/>
      <c r="AF395" s="95"/>
      <c r="AG395" s="177" t="str">
        <f t="shared" si="366"/>
        <v/>
      </c>
      <c r="AH395" s="95" t="str">
        <f t="shared" si="367"/>
        <v/>
      </c>
      <c r="AI395" s="447"/>
      <c r="AJ395" s="95"/>
      <c r="AK395" s="95"/>
      <c r="AL395" s="177" t="str">
        <f t="shared" si="368"/>
        <v/>
      </c>
      <c r="AM395" s="95" t="str">
        <f t="shared" si="369"/>
        <v/>
      </c>
      <c r="AN395" s="447"/>
      <c r="AO395" s="95"/>
      <c r="AP395" s="95"/>
      <c r="AQ395" s="177" t="str">
        <f t="shared" si="370"/>
        <v/>
      </c>
      <c r="AR395" s="95" t="str">
        <f t="shared" si="371"/>
        <v/>
      </c>
      <c r="AS395" s="447"/>
      <c r="AT395" s="95"/>
      <c r="AU395" s="95"/>
      <c r="AV395" s="177" t="str">
        <f t="shared" si="372"/>
        <v/>
      </c>
      <c r="AW395" s="95" t="str">
        <f t="shared" si="373"/>
        <v/>
      </c>
      <c r="AX395" s="447"/>
    </row>
    <row r="396" spans="2:50" hidden="1">
      <c r="B396" s="456"/>
      <c r="C396" s="95">
        <f t="shared" si="358"/>
        <v>10</v>
      </c>
      <c r="D396" s="95"/>
      <c r="E396" s="95"/>
      <c r="F396" s="95"/>
      <c r="G396" s="177"/>
      <c r="H396" s="447"/>
      <c r="I396" s="153" t="str">
        <f t="shared" si="374"/>
        <v/>
      </c>
      <c r="J396" s="153" t="str">
        <f t="shared" si="375"/>
        <v/>
      </c>
      <c r="K396" s="154" t="str">
        <f t="shared" si="376"/>
        <v/>
      </c>
      <c r="L396" s="458"/>
      <c r="M396" s="153" t="str">
        <f t="shared" si="359"/>
        <v/>
      </c>
      <c r="N396" s="448"/>
      <c r="O396" s="448"/>
      <c r="P396" s="95"/>
      <c r="Q396" s="95"/>
      <c r="R396" s="177" t="str">
        <f t="shared" si="360"/>
        <v/>
      </c>
      <c r="S396" s="95" t="str">
        <f t="shared" si="361"/>
        <v/>
      </c>
      <c r="T396" s="447"/>
      <c r="U396" s="95"/>
      <c r="V396" s="95"/>
      <c r="W396" s="177" t="str">
        <f t="shared" si="362"/>
        <v/>
      </c>
      <c r="X396" s="95" t="str">
        <f t="shared" si="363"/>
        <v/>
      </c>
      <c r="Y396" s="447"/>
      <c r="Z396" s="95"/>
      <c r="AA396" s="95"/>
      <c r="AB396" s="177" t="str">
        <f t="shared" si="364"/>
        <v/>
      </c>
      <c r="AC396" s="95" t="str">
        <f t="shared" si="365"/>
        <v/>
      </c>
      <c r="AD396" s="447"/>
      <c r="AE396" s="95"/>
      <c r="AF396" s="95"/>
      <c r="AG396" s="177" t="str">
        <f t="shared" si="366"/>
        <v/>
      </c>
      <c r="AH396" s="95" t="str">
        <f t="shared" si="367"/>
        <v/>
      </c>
      <c r="AI396" s="447"/>
      <c r="AJ396" s="95"/>
      <c r="AK396" s="95"/>
      <c r="AL396" s="177" t="str">
        <f t="shared" si="368"/>
        <v/>
      </c>
      <c r="AM396" s="95" t="str">
        <f t="shared" si="369"/>
        <v/>
      </c>
      <c r="AN396" s="447"/>
      <c r="AO396" s="95"/>
      <c r="AP396" s="95"/>
      <c r="AQ396" s="177" t="str">
        <f t="shared" si="370"/>
        <v/>
      </c>
      <c r="AR396" s="95" t="str">
        <f t="shared" si="371"/>
        <v/>
      </c>
      <c r="AS396" s="447"/>
      <c r="AT396" s="95"/>
      <c r="AU396" s="95"/>
      <c r="AV396" s="177" t="str">
        <f t="shared" si="372"/>
        <v/>
      </c>
      <c r="AW396" s="95" t="str">
        <f t="shared" si="373"/>
        <v/>
      </c>
      <c r="AX396" s="447"/>
    </row>
    <row r="397" spans="2:50" hidden="1">
      <c r="B397" s="456"/>
      <c r="C397" s="95">
        <f t="shared" si="358"/>
        <v>11</v>
      </c>
      <c r="D397" s="95"/>
      <c r="E397" s="95"/>
      <c r="F397" s="95"/>
      <c r="G397" s="177"/>
      <c r="H397" s="447"/>
      <c r="I397" s="153" t="str">
        <f t="shared" si="374"/>
        <v/>
      </c>
      <c r="J397" s="153" t="str">
        <f t="shared" si="375"/>
        <v/>
      </c>
      <c r="K397" s="154" t="str">
        <f t="shared" si="376"/>
        <v/>
      </c>
      <c r="L397" s="458"/>
      <c r="M397" s="153" t="str">
        <f t="shared" si="359"/>
        <v/>
      </c>
      <c r="N397" s="448"/>
      <c r="O397" s="448"/>
      <c r="P397" s="95"/>
      <c r="Q397" s="95"/>
      <c r="R397" s="177" t="str">
        <f t="shared" si="360"/>
        <v/>
      </c>
      <c r="S397" s="95" t="str">
        <f t="shared" si="361"/>
        <v/>
      </c>
      <c r="T397" s="447"/>
      <c r="U397" s="95"/>
      <c r="V397" s="95"/>
      <c r="W397" s="177" t="str">
        <f t="shared" si="362"/>
        <v/>
      </c>
      <c r="X397" s="95" t="str">
        <f t="shared" si="363"/>
        <v/>
      </c>
      <c r="Y397" s="447"/>
      <c r="Z397" s="95"/>
      <c r="AA397" s="95"/>
      <c r="AB397" s="177" t="str">
        <f t="shared" si="364"/>
        <v/>
      </c>
      <c r="AC397" s="95" t="str">
        <f t="shared" si="365"/>
        <v/>
      </c>
      <c r="AD397" s="447"/>
      <c r="AE397" s="95"/>
      <c r="AF397" s="95"/>
      <c r="AG397" s="177" t="str">
        <f t="shared" si="366"/>
        <v/>
      </c>
      <c r="AH397" s="95" t="str">
        <f t="shared" si="367"/>
        <v/>
      </c>
      <c r="AI397" s="447"/>
      <c r="AJ397" s="95"/>
      <c r="AK397" s="95"/>
      <c r="AL397" s="177" t="str">
        <f t="shared" si="368"/>
        <v/>
      </c>
      <c r="AM397" s="95" t="str">
        <f t="shared" si="369"/>
        <v/>
      </c>
      <c r="AN397" s="447"/>
      <c r="AO397" s="95"/>
      <c r="AP397" s="95"/>
      <c r="AQ397" s="177" t="str">
        <f t="shared" si="370"/>
        <v/>
      </c>
      <c r="AR397" s="95" t="str">
        <f t="shared" si="371"/>
        <v/>
      </c>
      <c r="AS397" s="447"/>
      <c r="AT397" s="95"/>
      <c r="AU397" s="95"/>
      <c r="AV397" s="177" t="str">
        <f t="shared" si="372"/>
        <v/>
      </c>
      <c r="AW397" s="95" t="str">
        <f t="shared" si="373"/>
        <v/>
      </c>
      <c r="AX397" s="447"/>
    </row>
    <row r="398" spans="2:50" hidden="1">
      <c r="B398" s="456"/>
      <c r="C398" s="95">
        <f t="shared" si="358"/>
        <v>12</v>
      </c>
      <c r="D398" s="95"/>
      <c r="E398" s="95"/>
      <c r="F398" s="95"/>
      <c r="G398" s="177"/>
      <c r="H398" s="447"/>
      <c r="I398" s="153" t="str">
        <f t="shared" si="374"/>
        <v/>
      </c>
      <c r="J398" s="153" t="str">
        <f t="shared" si="375"/>
        <v/>
      </c>
      <c r="K398" s="154" t="str">
        <f t="shared" si="376"/>
        <v/>
      </c>
      <c r="L398" s="458"/>
      <c r="M398" s="153" t="str">
        <f t="shared" si="359"/>
        <v/>
      </c>
      <c r="N398" s="448"/>
      <c r="O398" s="448"/>
      <c r="P398" s="95"/>
      <c r="Q398" s="95"/>
      <c r="R398" s="177" t="str">
        <f t="shared" si="360"/>
        <v/>
      </c>
      <c r="S398" s="95" t="str">
        <f t="shared" si="361"/>
        <v/>
      </c>
      <c r="T398" s="447"/>
      <c r="U398" s="95"/>
      <c r="V398" s="95"/>
      <c r="W398" s="177" t="str">
        <f t="shared" si="362"/>
        <v/>
      </c>
      <c r="X398" s="95" t="str">
        <f t="shared" si="363"/>
        <v/>
      </c>
      <c r="Y398" s="447"/>
      <c r="Z398" s="95"/>
      <c r="AA398" s="95"/>
      <c r="AB398" s="177" t="str">
        <f t="shared" si="364"/>
        <v/>
      </c>
      <c r="AC398" s="95" t="str">
        <f t="shared" si="365"/>
        <v/>
      </c>
      <c r="AD398" s="447"/>
      <c r="AE398" s="95"/>
      <c r="AF398" s="95"/>
      <c r="AG398" s="177" t="str">
        <f t="shared" si="366"/>
        <v/>
      </c>
      <c r="AH398" s="95" t="str">
        <f t="shared" si="367"/>
        <v/>
      </c>
      <c r="AI398" s="447"/>
      <c r="AJ398" s="95"/>
      <c r="AK398" s="95"/>
      <c r="AL398" s="177" t="str">
        <f t="shared" si="368"/>
        <v/>
      </c>
      <c r="AM398" s="95" t="str">
        <f t="shared" si="369"/>
        <v/>
      </c>
      <c r="AN398" s="447"/>
      <c r="AO398" s="95"/>
      <c r="AP398" s="95"/>
      <c r="AQ398" s="177" t="str">
        <f t="shared" si="370"/>
        <v/>
      </c>
      <c r="AR398" s="95" t="str">
        <f t="shared" si="371"/>
        <v/>
      </c>
      <c r="AS398" s="447"/>
      <c r="AT398" s="95"/>
      <c r="AU398" s="95"/>
      <c r="AV398" s="177" t="str">
        <f t="shared" si="372"/>
        <v/>
      </c>
      <c r="AW398" s="95" t="str">
        <f t="shared" si="373"/>
        <v/>
      </c>
      <c r="AX398" s="447"/>
    </row>
    <row r="399" spans="2:50" hidden="1">
      <c r="B399" s="456"/>
      <c r="C399" s="95">
        <f t="shared" si="358"/>
        <v>13</v>
      </c>
      <c r="D399" s="95"/>
      <c r="E399" s="95"/>
      <c r="F399" s="95"/>
      <c r="G399" s="177"/>
      <c r="H399" s="447"/>
      <c r="I399" s="153" t="str">
        <f t="shared" si="374"/>
        <v/>
      </c>
      <c r="J399" s="153" t="str">
        <f t="shared" si="375"/>
        <v/>
      </c>
      <c r="K399" s="154" t="str">
        <f t="shared" si="376"/>
        <v/>
      </c>
      <c r="L399" s="458"/>
      <c r="M399" s="153" t="str">
        <f t="shared" si="359"/>
        <v/>
      </c>
      <c r="N399" s="448"/>
      <c r="O399" s="448"/>
      <c r="P399" s="95"/>
      <c r="Q399" s="95"/>
      <c r="R399" s="177" t="str">
        <f t="shared" si="360"/>
        <v/>
      </c>
      <c r="S399" s="95" t="str">
        <f t="shared" si="361"/>
        <v/>
      </c>
      <c r="T399" s="447"/>
      <c r="U399" s="95"/>
      <c r="V399" s="95"/>
      <c r="W399" s="177" t="str">
        <f t="shared" si="362"/>
        <v/>
      </c>
      <c r="X399" s="95" t="str">
        <f t="shared" si="363"/>
        <v/>
      </c>
      <c r="Y399" s="447"/>
      <c r="Z399" s="95"/>
      <c r="AA399" s="95"/>
      <c r="AB399" s="177" t="str">
        <f t="shared" si="364"/>
        <v/>
      </c>
      <c r="AC399" s="95" t="str">
        <f t="shared" si="365"/>
        <v/>
      </c>
      <c r="AD399" s="447"/>
      <c r="AE399" s="95"/>
      <c r="AF399" s="95"/>
      <c r="AG399" s="177" t="str">
        <f t="shared" si="366"/>
        <v/>
      </c>
      <c r="AH399" s="95" t="str">
        <f t="shared" si="367"/>
        <v/>
      </c>
      <c r="AI399" s="447"/>
      <c r="AJ399" s="95"/>
      <c r="AK399" s="95"/>
      <c r="AL399" s="177" t="str">
        <f t="shared" si="368"/>
        <v/>
      </c>
      <c r="AM399" s="95" t="str">
        <f t="shared" si="369"/>
        <v/>
      </c>
      <c r="AN399" s="447"/>
      <c r="AO399" s="95"/>
      <c r="AP399" s="95"/>
      <c r="AQ399" s="177" t="str">
        <f t="shared" si="370"/>
        <v/>
      </c>
      <c r="AR399" s="95" t="str">
        <f t="shared" si="371"/>
        <v/>
      </c>
      <c r="AS399" s="447"/>
      <c r="AT399" s="95"/>
      <c r="AU399" s="95"/>
      <c r="AV399" s="177" t="str">
        <f t="shared" si="372"/>
        <v/>
      </c>
      <c r="AW399" s="95" t="str">
        <f t="shared" si="373"/>
        <v/>
      </c>
      <c r="AX399" s="447"/>
    </row>
    <row r="400" spans="2:50" hidden="1">
      <c r="B400" s="456"/>
      <c r="C400" s="95">
        <f t="shared" si="358"/>
        <v>14</v>
      </c>
      <c r="D400" s="95"/>
      <c r="E400" s="95"/>
      <c r="F400" s="95"/>
      <c r="G400" s="177"/>
      <c r="H400" s="447"/>
      <c r="I400" s="153" t="str">
        <f t="shared" si="374"/>
        <v/>
      </c>
      <c r="J400" s="153" t="str">
        <f t="shared" si="375"/>
        <v/>
      </c>
      <c r="K400" s="154" t="str">
        <f t="shared" si="376"/>
        <v/>
      </c>
      <c r="L400" s="458"/>
      <c r="M400" s="153" t="str">
        <f t="shared" si="359"/>
        <v/>
      </c>
      <c r="N400" s="448"/>
      <c r="O400" s="448"/>
      <c r="P400" s="95"/>
      <c r="Q400" s="95"/>
      <c r="R400" s="177" t="str">
        <f t="shared" si="360"/>
        <v/>
      </c>
      <c r="S400" s="95" t="str">
        <f t="shared" si="361"/>
        <v/>
      </c>
      <c r="T400" s="447"/>
      <c r="U400" s="95"/>
      <c r="V400" s="95"/>
      <c r="W400" s="177" t="str">
        <f t="shared" si="362"/>
        <v/>
      </c>
      <c r="X400" s="95" t="str">
        <f t="shared" si="363"/>
        <v/>
      </c>
      <c r="Y400" s="447"/>
      <c r="Z400" s="95"/>
      <c r="AA400" s="95"/>
      <c r="AB400" s="177" t="str">
        <f t="shared" si="364"/>
        <v/>
      </c>
      <c r="AC400" s="95" t="str">
        <f t="shared" si="365"/>
        <v/>
      </c>
      <c r="AD400" s="447"/>
      <c r="AE400" s="95"/>
      <c r="AF400" s="95"/>
      <c r="AG400" s="177" t="str">
        <f t="shared" si="366"/>
        <v/>
      </c>
      <c r="AH400" s="95" t="str">
        <f t="shared" si="367"/>
        <v/>
      </c>
      <c r="AI400" s="447"/>
      <c r="AJ400" s="95"/>
      <c r="AK400" s="95"/>
      <c r="AL400" s="177" t="str">
        <f t="shared" si="368"/>
        <v/>
      </c>
      <c r="AM400" s="95" t="str">
        <f t="shared" si="369"/>
        <v/>
      </c>
      <c r="AN400" s="447"/>
      <c r="AO400" s="95"/>
      <c r="AP400" s="95"/>
      <c r="AQ400" s="177" t="str">
        <f t="shared" si="370"/>
        <v/>
      </c>
      <c r="AR400" s="95" t="str">
        <f t="shared" si="371"/>
        <v/>
      </c>
      <c r="AS400" s="447"/>
      <c r="AT400" s="95"/>
      <c r="AU400" s="95"/>
      <c r="AV400" s="177" t="str">
        <f t="shared" si="372"/>
        <v/>
      </c>
      <c r="AW400" s="95" t="str">
        <f t="shared" si="373"/>
        <v/>
      </c>
      <c r="AX400" s="447"/>
    </row>
    <row r="401" spans="2:50" hidden="1">
      <c r="B401" s="456"/>
      <c r="C401" s="95">
        <f t="shared" si="358"/>
        <v>15</v>
      </c>
      <c r="D401" s="95"/>
      <c r="E401" s="95"/>
      <c r="F401" s="95"/>
      <c r="G401" s="177"/>
      <c r="H401" s="447"/>
      <c r="I401" s="153" t="str">
        <f t="shared" si="374"/>
        <v/>
      </c>
      <c r="J401" s="153" t="str">
        <f t="shared" si="375"/>
        <v/>
      </c>
      <c r="K401" s="154" t="str">
        <f t="shared" si="376"/>
        <v/>
      </c>
      <c r="L401" s="459"/>
      <c r="M401" s="153" t="str">
        <f t="shared" si="359"/>
        <v/>
      </c>
      <c r="N401" s="448"/>
      <c r="O401" s="448"/>
      <c r="P401" s="95"/>
      <c r="Q401" s="95"/>
      <c r="R401" s="177" t="str">
        <f t="shared" si="360"/>
        <v/>
      </c>
      <c r="S401" s="95" t="str">
        <f t="shared" si="361"/>
        <v/>
      </c>
      <c r="T401" s="447"/>
      <c r="U401" s="95"/>
      <c r="V401" s="95"/>
      <c r="W401" s="177" t="str">
        <f t="shared" si="362"/>
        <v/>
      </c>
      <c r="X401" s="95" t="str">
        <f t="shared" si="363"/>
        <v/>
      </c>
      <c r="Y401" s="447"/>
      <c r="Z401" s="95"/>
      <c r="AA401" s="95"/>
      <c r="AB401" s="177" t="str">
        <f t="shared" si="364"/>
        <v/>
      </c>
      <c r="AC401" s="95" t="str">
        <f t="shared" si="365"/>
        <v/>
      </c>
      <c r="AD401" s="447"/>
      <c r="AE401" s="95"/>
      <c r="AF401" s="95"/>
      <c r="AG401" s="177" t="str">
        <f t="shared" si="366"/>
        <v/>
      </c>
      <c r="AH401" s="95" t="str">
        <f t="shared" si="367"/>
        <v/>
      </c>
      <c r="AI401" s="447"/>
      <c r="AJ401" s="95"/>
      <c r="AK401" s="95"/>
      <c r="AL401" s="177" t="str">
        <f t="shared" si="368"/>
        <v/>
      </c>
      <c r="AM401" s="95" t="str">
        <f t="shared" si="369"/>
        <v/>
      </c>
      <c r="AN401" s="447"/>
      <c r="AO401" s="95"/>
      <c r="AP401" s="95"/>
      <c r="AQ401" s="177" t="str">
        <f t="shared" si="370"/>
        <v/>
      </c>
      <c r="AR401" s="95" t="str">
        <f t="shared" si="371"/>
        <v/>
      </c>
      <c r="AS401" s="447"/>
      <c r="AT401" s="95"/>
      <c r="AU401" s="95"/>
      <c r="AV401" s="177" t="str">
        <f t="shared" si="372"/>
        <v/>
      </c>
      <c r="AW401" s="95" t="str">
        <f t="shared" si="373"/>
        <v/>
      </c>
      <c r="AX401" s="447"/>
    </row>
    <row r="402" spans="2:50" ht="15.6" hidden="1">
      <c r="B402" s="460" t="s">
        <v>115</v>
      </c>
      <c r="C402" s="461"/>
      <c r="D402" s="461"/>
      <c r="E402" s="461"/>
      <c r="F402" s="461"/>
      <c r="G402" s="461"/>
      <c r="H402" s="461"/>
      <c r="I402" s="150"/>
      <c r="J402" s="150"/>
      <c r="K402" s="150"/>
      <c r="L402" s="150"/>
      <c r="M402" s="150"/>
      <c r="N402" s="448" t="s">
        <v>116</v>
      </c>
      <c r="O402" s="463" t="s">
        <v>63</v>
      </c>
      <c r="P402" s="465">
        <f>AT382+1</f>
        <v>46007</v>
      </c>
      <c r="Q402" s="456"/>
      <c r="R402" s="456"/>
      <c r="S402" s="456"/>
      <c r="T402" s="456"/>
      <c r="U402" s="465">
        <f>P402+1</f>
        <v>46008</v>
      </c>
      <c r="V402" s="456"/>
      <c r="W402" s="456"/>
      <c r="X402" s="456"/>
      <c r="Y402" s="456"/>
      <c r="Z402" s="465">
        <f>U402+1</f>
        <v>46009</v>
      </c>
      <c r="AA402" s="456"/>
      <c r="AB402" s="456"/>
      <c r="AC402" s="456"/>
      <c r="AD402" s="456"/>
      <c r="AE402" s="465">
        <f>Z402+1</f>
        <v>46010</v>
      </c>
      <c r="AF402" s="456"/>
      <c r="AG402" s="456"/>
      <c r="AH402" s="456"/>
      <c r="AI402" s="456"/>
      <c r="AJ402" s="465">
        <f>AE402+1</f>
        <v>46011</v>
      </c>
      <c r="AK402" s="456"/>
      <c r="AL402" s="456"/>
      <c r="AM402" s="456"/>
      <c r="AN402" s="456"/>
      <c r="AO402" s="465">
        <f>AJ402+1</f>
        <v>46012</v>
      </c>
      <c r="AP402" s="456"/>
      <c r="AQ402" s="456"/>
      <c r="AR402" s="456"/>
      <c r="AS402" s="456"/>
      <c r="AT402" s="465">
        <f>AO402+1</f>
        <v>46013</v>
      </c>
      <c r="AU402" s="456"/>
      <c r="AV402" s="456"/>
      <c r="AW402" s="456"/>
      <c r="AX402" s="456"/>
    </row>
    <row r="403" spans="2:50" ht="15.6" hidden="1">
      <c r="B403" s="462"/>
      <c r="C403" s="462"/>
      <c r="D403" s="462"/>
      <c r="E403" s="462"/>
      <c r="F403" s="462"/>
      <c r="G403" s="462"/>
      <c r="H403" s="462"/>
      <c r="I403" s="150"/>
      <c r="J403" s="150"/>
      <c r="K403" s="150"/>
      <c r="L403" s="150"/>
      <c r="M403" s="150"/>
      <c r="N403" s="448"/>
      <c r="O403" s="464"/>
      <c r="P403" s="465" t="s">
        <v>77</v>
      </c>
      <c r="Q403" s="456"/>
      <c r="R403" s="456"/>
      <c r="S403" s="456"/>
      <c r="T403" s="456"/>
      <c r="U403" s="465" t="s">
        <v>78</v>
      </c>
      <c r="V403" s="456"/>
      <c r="W403" s="456"/>
      <c r="X403" s="456"/>
      <c r="Y403" s="456"/>
      <c r="Z403" s="465" t="s">
        <v>79</v>
      </c>
      <c r="AA403" s="456"/>
      <c r="AB403" s="456"/>
      <c r="AC403" s="456"/>
      <c r="AD403" s="456"/>
      <c r="AE403" s="465" t="s">
        <v>74</v>
      </c>
      <c r="AF403" s="456"/>
      <c r="AG403" s="456"/>
      <c r="AH403" s="456"/>
      <c r="AI403" s="456"/>
      <c r="AJ403" s="465" t="s">
        <v>75</v>
      </c>
      <c r="AK403" s="456"/>
      <c r="AL403" s="456"/>
      <c r="AM403" s="456"/>
      <c r="AN403" s="456"/>
      <c r="AO403" s="465" t="s">
        <v>70</v>
      </c>
      <c r="AP403" s="456"/>
      <c r="AQ403" s="456"/>
      <c r="AR403" s="456"/>
      <c r="AS403" s="456"/>
      <c r="AT403" s="465" t="s">
        <v>76</v>
      </c>
      <c r="AU403" s="456"/>
      <c r="AV403" s="456"/>
      <c r="AW403" s="456"/>
      <c r="AX403" s="456"/>
    </row>
    <row r="404" spans="2:50" hidden="1">
      <c r="B404" s="448" t="s">
        <v>117</v>
      </c>
      <c r="C404" s="448" t="s">
        <v>118</v>
      </c>
      <c r="D404" s="448"/>
      <c r="E404" s="448" t="s">
        <v>119</v>
      </c>
      <c r="F404" s="448"/>
      <c r="G404" s="448"/>
      <c r="H404" s="452" t="s">
        <v>120</v>
      </c>
      <c r="I404" s="455" t="s">
        <v>121</v>
      </c>
      <c r="J404" s="455"/>
      <c r="K404" s="455"/>
      <c r="L404" s="455" t="s">
        <v>120</v>
      </c>
      <c r="M404" s="455" t="s">
        <v>122</v>
      </c>
      <c r="N404" s="448"/>
      <c r="O404" s="448" t="s">
        <v>123</v>
      </c>
      <c r="P404" s="449" t="s">
        <v>124</v>
      </c>
      <c r="Q404" s="450"/>
      <c r="R404" s="450"/>
      <c r="S404" s="451"/>
      <c r="T404" s="448" t="s">
        <v>120</v>
      </c>
      <c r="U404" s="449" t="s">
        <v>124</v>
      </c>
      <c r="V404" s="450"/>
      <c r="W404" s="450"/>
      <c r="X404" s="451"/>
      <c r="Y404" s="448" t="s">
        <v>120</v>
      </c>
      <c r="Z404" s="449" t="s">
        <v>124</v>
      </c>
      <c r="AA404" s="450"/>
      <c r="AB404" s="450"/>
      <c r="AC404" s="451"/>
      <c r="AD404" s="448" t="s">
        <v>120</v>
      </c>
      <c r="AE404" s="449" t="s">
        <v>124</v>
      </c>
      <c r="AF404" s="450"/>
      <c r="AG404" s="450"/>
      <c r="AH404" s="451"/>
      <c r="AI404" s="448" t="s">
        <v>120</v>
      </c>
      <c r="AJ404" s="449" t="s">
        <v>124</v>
      </c>
      <c r="AK404" s="450"/>
      <c r="AL404" s="450"/>
      <c r="AM404" s="451"/>
      <c r="AN404" s="448" t="s">
        <v>120</v>
      </c>
      <c r="AO404" s="449" t="s">
        <v>124</v>
      </c>
      <c r="AP404" s="450"/>
      <c r="AQ404" s="450"/>
      <c r="AR404" s="451"/>
      <c r="AS404" s="448" t="s">
        <v>120</v>
      </c>
      <c r="AT404" s="449" t="s">
        <v>124</v>
      </c>
      <c r="AU404" s="450"/>
      <c r="AV404" s="450"/>
      <c r="AW404" s="451"/>
      <c r="AX404" s="448" t="s">
        <v>120</v>
      </c>
    </row>
    <row r="405" spans="2:50" hidden="1">
      <c r="B405" s="448"/>
      <c r="C405" s="448"/>
      <c r="D405" s="448"/>
      <c r="E405" s="448" t="s">
        <v>125</v>
      </c>
      <c r="F405" s="448"/>
      <c r="G405" s="448"/>
      <c r="H405" s="453"/>
      <c r="I405" s="455" t="s">
        <v>125</v>
      </c>
      <c r="J405" s="455"/>
      <c r="K405" s="455"/>
      <c r="L405" s="455"/>
      <c r="M405" s="455"/>
      <c r="N405" s="448"/>
      <c r="O405" s="448"/>
      <c r="P405" s="449" t="s">
        <v>126</v>
      </c>
      <c r="Q405" s="450"/>
      <c r="R405" s="450"/>
      <c r="S405" s="451"/>
      <c r="T405" s="448"/>
      <c r="U405" s="449" t="s">
        <v>126</v>
      </c>
      <c r="V405" s="450"/>
      <c r="W405" s="450"/>
      <c r="X405" s="451"/>
      <c r="Y405" s="448"/>
      <c r="Z405" s="449" t="s">
        <v>126</v>
      </c>
      <c r="AA405" s="450"/>
      <c r="AB405" s="450"/>
      <c r="AC405" s="451"/>
      <c r="AD405" s="448"/>
      <c r="AE405" s="449" t="s">
        <v>126</v>
      </c>
      <c r="AF405" s="450"/>
      <c r="AG405" s="450"/>
      <c r="AH405" s="451"/>
      <c r="AI405" s="448"/>
      <c r="AJ405" s="449" t="s">
        <v>126</v>
      </c>
      <c r="AK405" s="450"/>
      <c r="AL405" s="450"/>
      <c r="AM405" s="451"/>
      <c r="AN405" s="448"/>
      <c r="AO405" s="449" t="s">
        <v>126</v>
      </c>
      <c r="AP405" s="450"/>
      <c r="AQ405" s="450"/>
      <c r="AR405" s="451"/>
      <c r="AS405" s="448"/>
      <c r="AT405" s="449" t="s">
        <v>126</v>
      </c>
      <c r="AU405" s="450"/>
      <c r="AV405" s="450"/>
      <c r="AW405" s="451"/>
      <c r="AX405" s="448"/>
    </row>
    <row r="406" spans="2:50" hidden="1">
      <c r="B406" s="448"/>
      <c r="C406" s="448"/>
      <c r="D406" s="448"/>
      <c r="E406" s="94" t="s">
        <v>127</v>
      </c>
      <c r="F406" s="94" t="s">
        <v>128</v>
      </c>
      <c r="G406" s="94" t="s">
        <v>129</v>
      </c>
      <c r="H406" s="454"/>
      <c r="I406" s="152" t="s">
        <v>127</v>
      </c>
      <c r="J406" s="152" t="s">
        <v>128</v>
      </c>
      <c r="K406" s="152" t="s">
        <v>129</v>
      </c>
      <c r="L406" s="455"/>
      <c r="M406" s="455"/>
      <c r="N406" s="448"/>
      <c r="O406" s="448"/>
      <c r="P406" s="94" t="s">
        <v>127</v>
      </c>
      <c r="Q406" s="94" t="s">
        <v>128</v>
      </c>
      <c r="R406" s="94" t="s">
        <v>129</v>
      </c>
      <c r="S406" s="94" t="s">
        <v>122</v>
      </c>
      <c r="T406" s="448"/>
      <c r="U406" s="94" t="s">
        <v>127</v>
      </c>
      <c r="V406" s="94" t="s">
        <v>128</v>
      </c>
      <c r="W406" s="94" t="s">
        <v>129</v>
      </c>
      <c r="X406" s="94" t="s">
        <v>122</v>
      </c>
      <c r="Y406" s="448"/>
      <c r="Z406" s="94" t="s">
        <v>127</v>
      </c>
      <c r="AA406" s="94" t="s">
        <v>128</v>
      </c>
      <c r="AB406" s="94" t="s">
        <v>129</v>
      </c>
      <c r="AC406" s="94" t="s">
        <v>122</v>
      </c>
      <c r="AD406" s="448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8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8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8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8"/>
    </row>
    <row r="407" spans="2:50" hidden="1">
      <c r="B407" s="448" t="s">
        <v>164</v>
      </c>
      <c r="C407" s="95">
        <f>C387</f>
        <v>1</v>
      </c>
      <c r="D407" s="95" t="s">
        <v>166</v>
      </c>
      <c r="E407" s="95">
        <v>17</v>
      </c>
      <c r="F407" s="95">
        <v>2000</v>
      </c>
      <c r="G407" s="177">
        <f>F407/E407</f>
        <v>117.64705882352941</v>
      </c>
      <c r="H407" s="447">
        <f>AVERAGE(G407:G421)</f>
        <v>117.64705882352941</v>
      </c>
      <c r="I407" s="153">
        <f t="shared" ref="I407:I409" si="377">IFERROR(AVERAGE(P407,U407,Z407,AE407,AJ407,AO407,AT407),"")</f>
        <v>17</v>
      </c>
      <c r="J407" s="153">
        <f t="shared" ref="J407:J409" si="378">IFERROR(AVERAGE(Q407,V407,AA407,AF407,AK407,AP407,AU407),"")</f>
        <v>1926.8130730553089</v>
      </c>
      <c r="K407" s="154">
        <f t="shared" ref="K407:K409" si="379">IFERROR(AVERAGE(R407,W407,AB407,AG407,AL407,AQ407,AV407),"")</f>
        <v>113.34194547384172</v>
      </c>
      <c r="L407" s="457">
        <f>IFERROR(AVERAGE(K407:K421),"-")</f>
        <v>113.34194547384172</v>
      </c>
      <c r="M407" s="153">
        <f>IFERROR(RANK(K407, K$407:K$421),"")</f>
        <v>1</v>
      </c>
      <c r="N407" s="448"/>
      <c r="O407" s="448"/>
      <c r="P407" s="95">
        <v>17</v>
      </c>
      <c r="Q407" s="95">
        <v>1936.9565217391303</v>
      </c>
      <c r="R407" s="177">
        <f>IFERROR(Q407/P407,"")</f>
        <v>113.93861892583119</v>
      </c>
      <c r="S407" s="95">
        <f>IFERROR(RANK(R407, R$407:R$421),"")</f>
        <v>1</v>
      </c>
      <c r="T407" s="447">
        <f>AVERAGE(R407:R421)</f>
        <v>113.93861892583119</v>
      </c>
      <c r="U407" s="95">
        <v>17</v>
      </c>
      <c r="V407" s="95">
        <v>1918.6666666666667</v>
      </c>
      <c r="W407" s="177">
        <f>IFERROR(V407/U407,"")</f>
        <v>112.86274509803923</v>
      </c>
      <c r="X407" s="95">
        <f>IFERROR(RANK(W407, W$407:W$421),"")</f>
        <v>1</v>
      </c>
      <c r="Y407" s="447">
        <f>AVERAGE(W407:W421)</f>
        <v>112.86274509803923</v>
      </c>
      <c r="Z407" s="95">
        <v>17</v>
      </c>
      <c r="AA407" s="95">
        <v>1937.1428571428582</v>
      </c>
      <c r="AB407" s="177">
        <f>IFERROR(AA407/Z407,"")</f>
        <v>113.94957983193284</v>
      </c>
      <c r="AC407" s="95">
        <f>IFERROR(RANK(AB407, AB$407:AB$421),"")</f>
        <v>1</v>
      </c>
      <c r="AD407" s="447">
        <f>AVERAGE(AB407:AB421)</f>
        <v>113.94957983193284</v>
      </c>
      <c r="AE407" s="95">
        <v>17</v>
      </c>
      <c r="AF407" s="95">
        <v>1935.000000000002</v>
      </c>
      <c r="AG407" s="177">
        <f>IFERROR(AF407/AE407,"")</f>
        <v>113.82352941176482</v>
      </c>
      <c r="AH407" s="95">
        <f>IFERROR(RANK(AG407, AG$407:AG$421),"")</f>
        <v>1</v>
      </c>
      <c r="AI407" s="447">
        <f>AVERAGE(AG407:AG421)</f>
        <v>113.82352941176482</v>
      </c>
      <c r="AJ407" s="95">
        <v>17</v>
      </c>
      <c r="AK407" s="95">
        <v>1925.1428571428573</v>
      </c>
      <c r="AL407" s="177">
        <f>IFERROR(AK407/AJ407,"")</f>
        <v>113.24369747899161</v>
      </c>
      <c r="AM407" s="95">
        <f>IFERROR(RANK(AL407, AL$407:AL$421),"")</f>
        <v>1</v>
      </c>
      <c r="AN407" s="447">
        <f>AVERAGE(AL407:AL421)</f>
        <v>113.24369747899161</v>
      </c>
      <c r="AO407" s="95">
        <v>17</v>
      </c>
      <c r="AP407" s="95">
        <v>1914.7826086956507</v>
      </c>
      <c r="AQ407" s="177">
        <f>IFERROR(AP407/AO407,"")</f>
        <v>112.63427109974415</v>
      </c>
      <c r="AR407" s="95">
        <f>IFERROR(RANK(AQ407, AQ$407:AQ$421),"")</f>
        <v>1</v>
      </c>
      <c r="AS407" s="447">
        <f>AVERAGE(AQ407:AQ421)</f>
        <v>112.63427109974415</v>
      </c>
      <c r="AT407" s="95">
        <v>17</v>
      </c>
      <c r="AU407" s="95">
        <v>1919.9999999999982</v>
      </c>
      <c r="AV407" s="177">
        <f>IFERROR(AU407/AT407,"")</f>
        <v>112.94117647058813</v>
      </c>
      <c r="AW407" s="95">
        <f>IFERROR(RANK(AV407, AV$407:AV$421),"")</f>
        <v>1</v>
      </c>
      <c r="AX407" s="447">
        <f>AVERAGE(AV407:AV421)</f>
        <v>112.94117647058813</v>
      </c>
    </row>
    <row r="408" spans="2:50" hidden="1">
      <c r="B408" s="456"/>
      <c r="C408" s="95">
        <f t="shared" ref="C408:C421" si="380">C388</f>
        <v>2</v>
      </c>
      <c r="D408" s="95"/>
      <c r="E408" s="95"/>
      <c r="F408" s="95"/>
      <c r="G408" s="177"/>
      <c r="H408" s="447"/>
      <c r="I408" s="153" t="str">
        <f t="shared" si="377"/>
        <v/>
      </c>
      <c r="J408" s="153" t="str">
        <f t="shared" si="378"/>
        <v/>
      </c>
      <c r="K408" s="154" t="str">
        <f t="shared" si="379"/>
        <v/>
      </c>
      <c r="L408" s="458"/>
      <c r="M408" s="153" t="str">
        <f t="shared" ref="M408:M421" si="381">IFERROR(RANK(K408, K$407:K$421),"")</f>
        <v/>
      </c>
      <c r="N408" s="448"/>
      <c r="O408" s="448"/>
      <c r="P408" s="95"/>
      <c r="Q408" s="95"/>
      <c r="R408" s="177" t="str">
        <f t="shared" ref="R408:R421" si="382">IFERROR(Q408/P408,"")</f>
        <v/>
      </c>
      <c r="S408" s="95" t="str">
        <f t="shared" ref="S408:S421" si="383">IFERROR(RANK(R408, R$407:R$421),"")</f>
        <v/>
      </c>
      <c r="T408" s="447"/>
      <c r="U408" s="95"/>
      <c r="V408" s="95"/>
      <c r="W408" s="177" t="str">
        <f t="shared" ref="W408:W421" si="384">IFERROR(V408/U408,"")</f>
        <v/>
      </c>
      <c r="X408" s="95" t="str">
        <f t="shared" ref="X408:X421" si="385">IFERROR(RANK(W408, W$407:W$421),"")</f>
        <v/>
      </c>
      <c r="Y408" s="447"/>
      <c r="Z408" s="95"/>
      <c r="AA408" s="95"/>
      <c r="AB408" s="177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47"/>
      <c r="AE408" s="95"/>
      <c r="AF408" s="95"/>
      <c r="AG408" s="177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47"/>
      <c r="AJ408" s="95"/>
      <c r="AK408" s="95"/>
      <c r="AL408" s="177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47"/>
      <c r="AO408" s="95"/>
      <c r="AP408" s="95"/>
      <c r="AQ408" s="177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47"/>
      <c r="AT408" s="95"/>
      <c r="AU408" s="95"/>
      <c r="AV408" s="177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47"/>
    </row>
    <row r="409" spans="2:50" hidden="1">
      <c r="B409" s="456"/>
      <c r="C409" s="95">
        <f t="shared" si="380"/>
        <v>3</v>
      </c>
      <c r="D409" s="95"/>
      <c r="E409" s="95"/>
      <c r="F409" s="95"/>
      <c r="G409" s="177"/>
      <c r="H409" s="447"/>
      <c r="I409" s="153" t="str">
        <f t="shared" si="377"/>
        <v/>
      </c>
      <c r="J409" s="153" t="str">
        <f t="shared" si="378"/>
        <v/>
      </c>
      <c r="K409" s="154" t="str">
        <f t="shared" si="379"/>
        <v/>
      </c>
      <c r="L409" s="458"/>
      <c r="M409" s="153" t="str">
        <f t="shared" si="381"/>
        <v/>
      </c>
      <c r="N409" s="448"/>
      <c r="O409" s="448"/>
      <c r="P409" s="95"/>
      <c r="Q409" s="95"/>
      <c r="R409" s="177" t="str">
        <f t="shared" si="382"/>
        <v/>
      </c>
      <c r="S409" s="95" t="str">
        <f t="shared" si="383"/>
        <v/>
      </c>
      <c r="T409" s="447"/>
      <c r="U409" s="95"/>
      <c r="V409" s="95"/>
      <c r="W409" s="177" t="str">
        <f t="shared" si="384"/>
        <v/>
      </c>
      <c r="X409" s="95" t="str">
        <f t="shared" si="385"/>
        <v/>
      </c>
      <c r="Y409" s="447"/>
      <c r="Z409" s="95"/>
      <c r="AA409" s="95"/>
      <c r="AB409" s="177" t="str">
        <f t="shared" si="386"/>
        <v/>
      </c>
      <c r="AC409" s="95" t="str">
        <f t="shared" si="387"/>
        <v/>
      </c>
      <c r="AD409" s="447"/>
      <c r="AE409" s="95"/>
      <c r="AF409" s="95"/>
      <c r="AG409" s="177" t="str">
        <f t="shared" si="388"/>
        <v/>
      </c>
      <c r="AH409" s="95" t="str">
        <f t="shared" si="389"/>
        <v/>
      </c>
      <c r="AI409" s="447"/>
      <c r="AJ409" s="95"/>
      <c r="AK409" s="95"/>
      <c r="AL409" s="177" t="str">
        <f t="shared" si="390"/>
        <v/>
      </c>
      <c r="AM409" s="95" t="str">
        <f t="shared" si="391"/>
        <v/>
      </c>
      <c r="AN409" s="447"/>
      <c r="AO409" s="95"/>
      <c r="AP409" s="95"/>
      <c r="AQ409" s="177" t="str">
        <f t="shared" si="392"/>
        <v/>
      </c>
      <c r="AR409" s="95" t="str">
        <f t="shared" si="393"/>
        <v/>
      </c>
      <c r="AS409" s="447"/>
      <c r="AT409" s="95"/>
      <c r="AU409" s="95"/>
      <c r="AV409" s="177" t="str">
        <f t="shared" si="394"/>
        <v/>
      </c>
      <c r="AW409" s="95" t="str">
        <f t="shared" si="395"/>
        <v/>
      </c>
      <c r="AX409" s="447"/>
    </row>
    <row r="410" spans="2:50" hidden="1">
      <c r="B410" s="456"/>
      <c r="C410" s="95">
        <f t="shared" si="380"/>
        <v>4</v>
      </c>
      <c r="D410" s="95"/>
      <c r="E410" s="95"/>
      <c r="F410" s="95"/>
      <c r="G410" s="177"/>
      <c r="H410" s="447"/>
      <c r="I410" s="153" t="str">
        <f>IFERROR(AVERAGE(P410,U410,Z410,AE410,AJ410,AO410,AT410),"")</f>
        <v/>
      </c>
      <c r="J410" s="153" t="str">
        <f>IFERROR(AVERAGE(Q410,V410,AA410,AF410,AK410,AP410,AU410),"")</f>
        <v/>
      </c>
      <c r="K410" s="154" t="str">
        <f>IFERROR(AVERAGE(R410,W410,AB410,AG410,AL410,AQ410,AV410),"")</f>
        <v/>
      </c>
      <c r="L410" s="458"/>
      <c r="M410" s="153" t="str">
        <f t="shared" si="381"/>
        <v/>
      </c>
      <c r="N410" s="448"/>
      <c r="O410" s="448"/>
      <c r="P410" s="95"/>
      <c r="Q410" s="95"/>
      <c r="R410" s="177" t="str">
        <f t="shared" si="382"/>
        <v/>
      </c>
      <c r="S410" s="95" t="str">
        <f t="shared" si="383"/>
        <v/>
      </c>
      <c r="T410" s="447"/>
      <c r="U410" s="95"/>
      <c r="V410" s="95"/>
      <c r="W410" s="177" t="str">
        <f t="shared" si="384"/>
        <v/>
      </c>
      <c r="X410" s="95" t="str">
        <f t="shared" si="385"/>
        <v/>
      </c>
      <c r="Y410" s="447"/>
      <c r="Z410" s="95"/>
      <c r="AA410" s="95"/>
      <c r="AB410" s="177" t="str">
        <f t="shared" si="386"/>
        <v/>
      </c>
      <c r="AC410" s="95" t="str">
        <f t="shared" si="387"/>
        <v/>
      </c>
      <c r="AD410" s="447"/>
      <c r="AE410" s="95"/>
      <c r="AF410" s="95"/>
      <c r="AG410" s="177" t="str">
        <f t="shared" si="388"/>
        <v/>
      </c>
      <c r="AH410" s="95" t="str">
        <f t="shared" si="389"/>
        <v/>
      </c>
      <c r="AI410" s="447"/>
      <c r="AJ410" s="95"/>
      <c r="AK410" s="95"/>
      <c r="AL410" s="177" t="str">
        <f t="shared" si="390"/>
        <v/>
      </c>
      <c r="AM410" s="95" t="str">
        <f t="shared" si="391"/>
        <v/>
      </c>
      <c r="AN410" s="447"/>
      <c r="AO410" s="95"/>
      <c r="AP410" s="95"/>
      <c r="AQ410" s="177" t="str">
        <f t="shared" si="392"/>
        <v/>
      </c>
      <c r="AR410" s="95" t="str">
        <f t="shared" si="393"/>
        <v/>
      </c>
      <c r="AS410" s="447"/>
      <c r="AT410" s="95"/>
      <c r="AU410" s="95"/>
      <c r="AV410" s="177" t="str">
        <f t="shared" si="394"/>
        <v/>
      </c>
      <c r="AW410" s="95" t="str">
        <f t="shared" si="395"/>
        <v/>
      </c>
      <c r="AX410" s="447"/>
    </row>
    <row r="411" spans="2:50" hidden="1">
      <c r="B411" s="456"/>
      <c r="C411" s="95">
        <f t="shared" si="380"/>
        <v>5</v>
      </c>
      <c r="D411" s="95"/>
      <c r="E411" s="95"/>
      <c r="F411" s="95"/>
      <c r="G411" s="177"/>
      <c r="H411" s="447"/>
      <c r="I411" s="153" t="str">
        <f t="shared" ref="I411:I421" si="396">IFERROR(AVERAGE(P411,U411,Z411,AE411,AJ411,AO411,AT411),"")</f>
        <v/>
      </c>
      <c r="J411" s="153" t="str">
        <f t="shared" ref="J411:J421" si="397">IFERROR(AVERAGE(Q411,V411,AA411,AF411,AK411,AP411,AU411),"")</f>
        <v/>
      </c>
      <c r="K411" s="154" t="str">
        <f t="shared" ref="K411:K421" si="398">IFERROR(AVERAGE(R411,W411,AB411,AG411,AL411,AQ411,AV411),"")</f>
        <v/>
      </c>
      <c r="L411" s="458"/>
      <c r="M411" s="153" t="str">
        <f t="shared" si="381"/>
        <v/>
      </c>
      <c r="N411" s="448"/>
      <c r="O411" s="448"/>
      <c r="P411" s="95"/>
      <c r="Q411" s="95"/>
      <c r="R411" s="177" t="str">
        <f t="shared" si="382"/>
        <v/>
      </c>
      <c r="S411" s="95" t="str">
        <f t="shared" si="383"/>
        <v/>
      </c>
      <c r="T411" s="447"/>
      <c r="U411" s="95"/>
      <c r="V411" s="95"/>
      <c r="W411" s="177" t="str">
        <f t="shared" si="384"/>
        <v/>
      </c>
      <c r="X411" s="95" t="str">
        <f t="shared" si="385"/>
        <v/>
      </c>
      <c r="Y411" s="447"/>
      <c r="Z411" s="95"/>
      <c r="AA411" s="95"/>
      <c r="AB411" s="177" t="str">
        <f t="shared" si="386"/>
        <v/>
      </c>
      <c r="AC411" s="95" t="str">
        <f t="shared" si="387"/>
        <v/>
      </c>
      <c r="AD411" s="447"/>
      <c r="AE411" s="95"/>
      <c r="AF411" s="95"/>
      <c r="AG411" s="177" t="str">
        <f t="shared" si="388"/>
        <v/>
      </c>
      <c r="AH411" s="95" t="str">
        <f t="shared" si="389"/>
        <v/>
      </c>
      <c r="AI411" s="447"/>
      <c r="AJ411" s="95"/>
      <c r="AK411" s="95"/>
      <c r="AL411" s="177" t="str">
        <f t="shared" si="390"/>
        <v/>
      </c>
      <c r="AM411" s="95" t="str">
        <f t="shared" si="391"/>
        <v/>
      </c>
      <c r="AN411" s="447"/>
      <c r="AO411" s="95"/>
      <c r="AP411" s="95"/>
      <c r="AQ411" s="177" t="str">
        <f t="shared" si="392"/>
        <v/>
      </c>
      <c r="AR411" s="95" t="str">
        <f t="shared" si="393"/>
        <v/>
      </c>
      <c r="AS411" s="447"/>
      <c r="AT411" s="95"/>
      <c r="AU411" s="95"/>
      <c r="AV411" s="177" t="str">
        <f t="shared" si="394"/>
        <v/>
      </c>
      <c r="AW411" s="95" t="str">
        <f t="shared" si="395"/>
        <v/>
      </c>
      <c r="AX411" s="447"/>
    </row>
    <row r="412" spans="2:50" hidden="1">
      <c r="B412" s="456"/>
      <c r="C412" s="95">
        <f t="shared" si="380"/>
        <v>6</v>
      </c>
      <c r="D412" s="95"/>
      <c r="E412" s="95"/>
      <c r="F412" s="95"/>
      <c r="G412" s="177"/>
      <c r="H412" s="447"/>
      <c r="I412" s="153" t="str">
        <f t="shared" si="396"/>
        <v/>
      </c>
      <c r="J412" s="153" t="str">
        <f t="shared" si="397"/>
        <v/>
      </c>
      <c r="K412" s="154" t="str">
        <f t="shared" si="398"/>
        <v/>
      </c>
      <c r="L412" s="458"/>
      <c r="M412" s="153" t="str">
        <f t="shared" si="381"/>
        <v/>
      </c>
      <c r="N412" s="448"/>
      <c r="O412" s="448"/>
      <c r="P412" s="95"/>
      <c r="Q412" s="95"/>
      <c r="R412" s="177" t="str">
        <f t="shared" si="382"/>
        <v/>
      </c>
      <c r="S412" s="95" t="str">
        <f t="shared" si="383"/>
        <v/>
      </c>
      <c r="T412" s="447"/>
      <c r="U412" s="95"/>
      <c r="V412" s="95"/>
      <c r="W412" s="177" t="str">
        <f t="shared" si="384"/>
        <v/>
      </c>
      <c r="X412" s="95" t="str">
        <f t="shared" si="385"/>
        <v/>
      </c>
      <c r="Y412" s="447"/>
      <c r="Z412" s="95"/>
      <c r="AA412" s="95"/>
      <c r="AB412" s="177" t="str">
        <f t="shared" si="386"/>
        <v/>
      </c>
      <c r="AC412" s="95" t="str">
        <f t="shared" si="387"/>
        <v/>
      </c>
      <c r="AD412" s="447"/>
      <c r="AE412" s="95"/>
      <c r="AF412" s="95"/>
      <c r="AG412" s="177" t="str">
        <f t="shared" si="388"/>
        <v/>
      </c>
      <c r="AH412" s="95" t="str">
        <f t="shared" si="389"/>
        <v/>
      </c>
      <c r="AI412" s="447"/>
      <c r="AJ412" s="95"/>
      <c r="AK412" s="95"/>
      <c r="AL412" s="177" t="str">
        <f t="shared" si="390"/>
        <v/>
      </c>
      <c r="AM412" s="95" t="str">
        <f t="shared" si="391"/>
        <v/>
      </c>
      <c r="AN412" s="447"/>
      <c r="AO412" s="95"/>
      <c r="AP412" s="95"/>
      <c r="AQ412" s="177" t="str">
        <f t="shared" si="392"/>
        <v/>
      </c>
      <c r="AR412" s="95" t="str">
        <f t="shared" si="393"/>
        <v/>
      </c>
      <c r="AS412" s="447"/>
      <c r="AT412" s="95"/>
      <c r="AU412" s="95"/>
      <c r="AV412" s="177" t="str">
        <f t="shared" si="394"/>
        <v/>
      </c>
      <c r="AW412" s="95" t="str">
        <f t="shared" si="395"/>
        <v/>
      </c>
      <c r="AX412" s="447"/>
    </row>
    <row r="413" spans="2:50" hidden="1">
      <c r="B413" s="456"/>
      <c r="C413" s="95">
        <f t="shared" si="380"/>
        <v>7</v>
      </c>
      <c r="D413" s="95"/>
      <c r="E413" s="95"/>
      <c r="F413" s="95"/>
      <c r="G413" s="177"/>
      <c r="H413" s="447"/>
      <c r="I413" s="153" t="str">
        <f t="shared" si="396"/>
        <v/>
      </c>
      <c r="J413" s="153" t="str">
        <f t="shared" si="397"/>
        <v/>
      </c>
      <c r="K413" s="154" t="str">
        <f t="shared" si="398"/>
        <v/>
      </c>
      <c r="L413" s="458"/>
      <c r="M413" s="153" t="str">
        <f t="shared" si="381"/>
        <v/>
      </c>
      <c r="N413" s="448"/>
      <c r="O413" s="448"/>
      <c r="P413" s="95"/>
      <c r="Q413" s="95"/>
      <c r="R413" s="177" t="str">
        <f t="shared" si="382"/>
        <v/>
      </c>
      <c r="S413" s="95" t="str">
        <f t="shared" si="383"/>
        <v/>
      </c>
      <c r="T413" s="447"/>
      <c r="U413" s="95"/>
      <c r="V413" s="95"/>
      <c r="W413" s="177" t="str">
        <f t="shared" si="384"/>
        <v/>
      </c>
      <c r="X413" s="95" t="str">
        <f t="shared" si="385"/>
        <v/>
      </c>
      <c r="Y413" s="447"/>
      <c r="Z413" s="95"/>
      <c r="AA413" s="95"/>
      <c r="AB413" s="177" t="str">
        <f t="shared" si="386"/>
        <v/>
      </c>
      <c r="AC413" s="95" t="str">
        <f t="shared" si="387"/>
        <v/>
      </c>
      <c r="AD413" s="447"/>
      <c r="AE413" s="95"/>
      <c r="AF413" s="95"/>
      <c r="AG413" s="177" t="str">
        <f t="shared" si="388"/>
        <v/>
      </c>
      <c r="AH413" s="95" t="str">
        <f t="shared" si="389"/>
        <v/>
      </c>
      <c r="AI413" s="447"/>
      <c r="AJ413" s="95"/>
      <c r="AK413" s="95"/>
      <c r="AL413" s="177" t="str">
        <f t="shared" si="390"/>
        <v/>
      </c>
      <c r="AM413" s="95" t="str">
        <f t="shared" si="391"/>
        <v/>
      </c>
      <c r="AN413" s="447"/>
      <c r="AO413" s="95"/>
      <c r="AP413" s="95"/>
      <c r="AQ413" s="177" t="str">
        <f t="shared" si="392"/>
        <v/>
      </c>
      <c r="AR413" s="95" t="str">
        <f t="shared" si="393"/>
        <v/>
      </c>
      <c r="AS413" s="447"/>
      <c r="AT413" s="95"/>
      <c r="AU413" s="95"/>
      <c r="AV413" s="177" t="str">
        <f t="shared" si="394"/>
        <v/>
      </c>
      <c r="AW413" s="95" t="str">
        <f t="shared" si="395"/>
        <v/>
      </c>
      <c r="AX413" s="447"/>
    </row>
    <row r="414" spans="2:50" hidden="1">
      <c r="B414" s="456"/>
      <c r="C414" s="95">
        <f t="shared" si="380"/>
        <v>8</v>
      </c>
      <c r="D414" s="95"/>
      <c r="E414" s="95"/>
      <c r="F414" s="95"/>
      <c r="G414" s="177"/>
      <c r="H414" s="447"/>
      <c r="I414" s="153" t="str">
        <f t="shared" si="396"/>
        <v/>
      </c>
      <c r="J414" s="153" t="str">
        <f t="shared" si="397"/>
        <v/>
      </c>
      <c r="K414" s="154" t="str">
        <f t="shared" si="398"/>
        <v/>
      </c>
      <c r="L414" s="458"/>
      <c r="M414" s="153" t="str">
        <f t="shared" si="381"/>
        <v/>
      </c>
      <c r="N414" s="448"/>
      <c r="O414" s="448"/>
      <c r="P414" s="95"/>
      <c r="Q414" s="95"/>
      <c r="R414" s="177" t="str">
        <f t="shared" si="382"/>
        <v/>
      </c>
      <c r="S414" s="95" t="str">
        <f t="shared" si="383"/>
        <v/>
      </c>
      <c r="T414" s="447"/>
      <c r="U414" s="95"/>
      <c r="V414" s="95"/>
      <c r="W414" s="177" t="str">
        <f t="shared" si="384"/>
        <v/>
      </c>
      <c r="X414" s="95" t="str">
        <f t="shared" si="385"/>
        <v/>
      </c>
      <c r="Y414" s="447"/>
      <c r="Z414" s="95"/>
      <c r="AA414" s="95"/>
      <c r="AB414" s="177" t="str">
        <f t="shared" si="386"/>
        <v/>
      </c>
      <c r="AC414" s="95" t="str">
        <f t="shared" si="387"/>
        <v/>
      </c>
      <c r="AD414" s="447"/>
      <c r="AE414" s="95"/>
      <c r="AF414" s="95"/>
      <c r="AG414" s="177" t="str">
        <f t="shared" si="388"/>
        <v/>
      </c>
      <c r="AH414" s="95" t="str">
        <f t="shared" si="389"/>
        <v/>
      </c>
      <c r="AI414" s="447"/>
      <c r="AJ414" s="95"/>
      <c r="AK414" s="95"/>
      <c r="AL414" s="177" t="str">
        <f t="shared" si="390"/>
        <v/>
      </c>
      <c r="AM414" s="95" t="str">
        <f t="shared" si="391"/>
        <v/>
      </c>
      <c r="AN414" s="447"/>
      <c r="AO414" s="95"/>
      <c r="AP414" s="95"/>
      <c r="AQ414" s="177" t="str">
        <f t="shared" si="392"/>
        <v/>
      </c>
      <c r="AR414" s="95" t="str">
        <f t="shared" si="393"/>
        <v/>
      </c>
      <c r="AS414" s="447"/>
      <c r="AT414" s="95"/>
      <c r="AU414" s="95"/>
      <c r="AV414" s="177" t="str">
        <f t="shared" si="394"/>
        <v/>
      </c>
      <c r="AW414" s="95" t="str">
        <f t="shared" si="395"/>
        <v/>
      </c>
      <c r="AX414" s="447"/>
    </row>
    <row r="415" spans="2:50" hidden="1">
      <c r="B415" s="456"/>
      <c r="C415" s="95">
        <f t="shared" si="380"/>
        <v>9</v>
      </c>
      <c r="D415" s="95"/>
      <c r="E415" s="95"/>
      <c r="F415" s="95"/>
      <c r="G415" s="177"/>
      <c r="H415" s="447"/>
      <c r="I415" s="153" t="str">
        <f t="shared" si="396"/>
        <v/>
      </c>
      <c r="J415" s="153" t="str">
        <f t="shared" si="397"/>
        <v/>
      </c>
      <c r="K415" s="154" t="str">
        <f t="shared" si="398"/>
        <v/>
      </c>
      <c r="L415" s="458"/>
      <c r="M415" s="153" t="str">
        <f t="shared" si="381"/>
        <v/>
      </c>
      <c r="N415" s="448"/>
      <c r="O415" s="448"/>
      <c r="P415" s="95"/>
      <c r="Q415" s="95"/>
      <c r="R415" s="177" t="str">
        <f t="shared" si="382"/>
        <v/>
      </c>
      <c r="S415" s="95" t="str">
        <f t="shared" si="383"/>
        <v/>
      </c>
      <c r="T415" s="447"/>
      <c r="U415" s="95"/>
      <c r="V415" s="95"/>
      <c r="W415" s="177" t="str">
        <f t="shared" si="384"/>
        <v/>
      </c>
      <c r="X415" s="95" t="str">
        <f t="shared" si="385"/>
        <v/>
      </c>
      <c r="Y415" s="447"/>
      <c r="Z415" s="95"/>
      <c r="AA415" s="95"/>
      <c r="AB415" s="177" t="str">
        <f t="shared" si="386"/>
        <v/>
      </c>
      <c r="AC415" s="95" t="str">
        <f t="shared" si="387"/>
        <v/>
      </c>
      <c r="AD415" s="447"/>
      <c r="AE415" s="95"/>
      <c r="AF415" s="95"/>
      <c r="AG415" s="177" t="str">
        <f t="shared" si="388"/>
        <v/>
      </c>
      <c r="AH415" s="95" t="str">
        <f t="shared" si="389"/>
        <v/>
      </c>
      <c r="AI415" s="447"/>
      <c r="AJ415" s="95"/>
      <c r="AK415" s="95"/>
      <c r="AL415" s="177" t="str">
        <f t="shared" si="390"/>
        <v/>
      </c>
      <c r="AM415" s="95" t="str">
        <f t="shared" si="391"/>
        <v/>
      </c>
      <c r="AN415" s="447"/>
      <c r="AO415" s="95"/>
      <c r="AP415" s="95"/>
      <c r="AQ415" s="177" t="str">
        <f t="shared" si="392"/>
        <v/>
      </c>
      <c r="AR415" s="95" t="str">
        <f t="shared" si="393"/>
        <v/>
      </c>
      <c r="AS415" s="447"/>
      <c r="AT415" s="95"/>
      <c r="AU415" s="95"/>
      <c r="AV415" s="177" t="str">
        <f t="shared" si="394"/>
        <v/>
      </c>
      <c r="AW415" s="95" t="str">
        <f t="shared" si="395"/>
        <v/>
      </c>
      <c r="AX415" s="447"/>
    </row>
    <row r="416" spans="2:50" hidden="1">
      <c r="B416" s="456"/>
      <c r="C416" s="95">
        <f t="shared" si="380"/>
        <v>10</v>
      </c>
      <c r="D416" s="95"/>
      <c r="E416" s="95"/>
      <c r="F416" s="95"/>
      <c r="G416" s="177"/>
      <c r="H416" s="447"/>
      <c r="I416" s="153" t="str">
        <f t="shared" si="396"/>
        <v/>
      </c>
      <c r="J416" s="153" t="str">
        <f t="shared" si="397"/>
        <v/>
      </c>
      <c r="K416" s="154" t="str">
        <f t="shared" si="398"/>
        <v/>
      </c>
      <c r="L416" s="458"/>
      <c r="M416" s="153" t="str">
        <f t="shared" si="381"/>
        <v/>
      </c>
      <c r="N416" s="448"/>
      <c r="O416" s="448"/>
      <c r="P416" s="95"/>
      <c r="Q416" s="95"/>
      <c r="R416" s="177" t="str">
        <f t="shared" si="382"/>
        <v/>
      </c>
      <c r="S416" s="95" t="str">
        <f t="shared" si="383"/>
        <v/>
      </c>
      <c r="T416" s="447"/>
      <c r="U416" s="95"/>
      <c r="V416" s="95"/>
      <c r="W416" s="177" t="str">
        <f t="shared" si="384"/>
        <v/>
      </c>
      <c r="X416" s="95" t="str">
        <f t="shared" si="385"/>
        <v/>
      </c>
      <c r="Y416" s="447"/>
      <c r="Z416" s="95"/>
      <c r="AA416" s="95"/>
      <c r="AB416" s="177" t="str">
        <f t="shared" si="386"/>
        <v/>
      </c>
      <c r="AC416" s="95" t="str">
        <f t="shared" si="387"/>
        <v/>
      </c>
      <c r="AD416" s="447"/>
      <c r="AE416" s="95"/>
      <c r="AF416" s="95"/>
      <c r="AG416" s="177" t="str">
        <f t="shared" si="388"/>
        <v/>
      </c>
      <c r="AH416" s="95" t="str">
        <f t="shared" si="389"/>
        <v/>
      </c>
      <c r="AI416" s="447"/>
      <c r="AJ416" s="95"/>
      <c r="AK416" s="95"/>
      <c r="AL416" s="177" t="str">
        <f t="shared" si="390"/>
        <v/>
      </c>
      <c r="AM416" s="95" t="str">
        <f t="shared" si="391"/>
        <v/>
      </c>
      <c r="AN416" s="447"/>
      <c r="AO416" s="95"/>
      <c r="AP416" s="95"/>
      <c r="AQ416" s="177" t="str">
        <f t="shared" si="392"/>
        <v/>
      </c>
      <c r="AR416" s="95" t="str">
        <f t="shared" si="393"/>
        <v/>
      </c>
      <c r="AS416" s="447"/>
      <c r="AT416" s="95"/>
      <c r="AU416" s="95"/>
      <c r="AV416" s="177" t="str">
        <f t="shared" si="394"/>
        <v/>
      </c>
      <c r="AW416" s="95" t="str">
        <f t="shared" si="395"/>
        <v/>
      </c>
      <c r="AX416" s="447"/>
    </row>
    <row r="417" spans="2:50" hidden="1">
      <c r="B417" s="456"/>
      <c r="C417" s="95">
        <f t="shared" si="380"/>
        <v>11</v>
      </c>
      <c r="D417" s="95"/>
      <c r="E417" s="95"/>
      <c r="F417" s="95"/>
      <c r="G417" s="177"/>
      <c r="H417" s="447"/>
      <c r="I417" s="153" t="str">
        <f t="shared" si="396"/>
        <v/>
      </c>
      <c r="J417" s="153" t="str">
        <f t="shared" si="397"/>
        <v/>
      </c>
      <c r="K417" s="154" t="str">
        <f t="shared" si="398"/>
        <v/>
      </c>
      <c r="L417" s="458"/>
      <c r="M417" s="153" t="str">
        <f t="shared" si="381"/>
        <v/>
      </c>
      <c r="N417" s="448"/>
      <c r="O417" s="448"/>
      <c r="P417" s="95"/>
      <c r="Q417" s="95"/>
      <c r="R417" s="177" t="str">
        <f t="shared" si="382"/>
        <v/>
      </c>
      <c r="S417" s="95" t="str">
        <f t="shared" si="383"/>
        <v/>
      </c>
      <c r="T417" s="447"/>
      <c r="U417" s="95"/>
      <c r="V417" s="95"/>
      <c r="W417" s="177" t="str">
        <f t="shared" si="384"/>
        <v/>
      </c>
      <c r="X417" s="95" t="str">
        <f t="shared" si="385"/>
        <v/>
      </c>
      <c r="Y417" s="447"/>
      <c r="Z417" s="95"/>
      <c r="AA417" s="95"/>
      <c r="AB417" s="177" t="str">
        <f t="shared" si="386"/>
        <v/>
      </c>
      <c r="AC417" s="95" t="str">
        <f t="shared" si="387"/>
        <v/>
      </c>
      <c r="AD417" s="447"/>
      <c r="AE417" s="95"/>
      <c r="AF417" s="95"/>
      <c r="AG417" s="177" t="str">
        <f t="shared" si="388"/>
        <v/>
      </c>
      <c r="AH417" s="95" t="str">
        <f t="shared" si="389"/>
        <v/>
      </c>
      <c r="AI417" s="447"/>
      <c r="AJ417" s="95"/>
      <c r="AK417" s="95"/>
      <c r="AL417" s="177" t="str">
        <f t="shared" si="390"/>
        <v/>
      </c>
      <c r="AM417" s="95" t="str">
        <f t="shared" si="391"/>
        <v/>
      </c>
      <c r="AN417" s="447"/>
      <c r="AO417" s="95"/>
      <c r="AP417" s="95"/>
      <c r="AQ417" s="177" t="str">
        <f t="shared" si="392"/>
        <v/>
      </c>
      <c r="AR417" s="95" t="str">
        <f t="shared" si="393"/>
        <v/>
      </c>
      <c r="AS417" s="447"/>
      <c r="AT417" s="95"/>
      <c r="AU417" s="95"/>
      <c r="AV417" s="177" t="str">
        <f t="shared" si="394"/>
        <v/>
      </c>
      <c r="AW417" s="95" t="str">
        <f t="shared" si="395"/>
        <v/>
      </c>
      <c r="AX417" s="447"/>
    </row>
    <row r="418" spans="2:50" hidden="1">
      <c r="B418" s="456"/>
      <c r="C418" s="95">
        <f t="shared" si="380"/>
        <v>12</v>
      </c>
      <c r="D418" s="95"/>
      <c r="E418" s="95"/>
      <c r="F418" s="95"/>
      <c r="G418" s="177"/>
      <c r="H418" s="447"/>
      <c r="I418" s="153" t="str">
        <f t="shared" si="396"/>
        <v/>
      </c>
      <c r="J418" s="153" t="str">
        <f t="shared" si="397"/>
        <v/>
      </c>
      <c r="K418" s="154" t="str">
        <f t="shared" si="398"/>
        <v/>
      </c>
      <c r="L418" s="458"/>
      <c r="M418" s="153" t="str">
        <f t="shared" si="381"/>
        <v/>
      </c>
      <c r="N418" s="448"/>
      <c r="O418" s="448"/>
      <c r="P418" s="95"/>
      <c r="Q418" s="95"/>
      <c r="R418" s="177" t="str">
        <f t="shared" si="382"/>
        <v/>
      </c>
      <c r="S418" s="95" t="str">
        <f t="shared" si="383"/>
        <v/>
      </c>
      <c r="T418" s="447"/>
      <c r="U418" s="95"/>
      <c r="V418" s="95"/>
      <c r="W418" s="177" t="str">
        <f t="shared" si="384"/>
        <v/>
      </c>
      <c r="X418" s="95" t="str">
        <f t="shared" si="385"/>
        <v/>
      </c>
      <c r="Y418" s="447"/>
      <c r="Z418" s="95"/>
      <c r="AA418" s="95"/>
      <c r="AB418" s="177" t="str">
        <f t="shared" si="386"/>
        <v/>
      </c>
      <c r="AC418" s="95" t="str">
        <f t="shared" si="387"/>
        <v/>
      </c>
      <c r="AD418" s="447"/>
      <c r="AE418" s="95"/>
      <c r="AF418" s="95"/>
      <c r="AG418" s="177" t="str">
        <f t="shared" si="388"/>
        <v/>
      </c>
      <c r="AH418" s="95" t="str">
        <f t="shared" si="389"/>
        <v/>
      </c>
      <c r="AI418" s="447"/>
      <c r="AJ418" s="95"/>
      <c r="AK418" s="95"/>
      <c r="AL418" s="177" t="str">
        <f t="shared" si="390"/>
        <v/>
      </c>
      <c r="AM418" s="95" t="str">
        <f t="shared" si="391"/>
        <v/>
      </c>
      <c r="AN418" s="447"/>
      <c r="AO418" s="95"/>
      <c r="AP418" s="95"/>
      <c r="AQ418" s="177" t="str">
        <f t="shared" si="392"/>
        <v/>
      </c>
      <c r="AR418" s="95" t="str">
        <f t="shared" si="393"/>
        <v/>
      </c>
      <c r="AS418" s="447"/>
      <c r="AT418" s="95"/>
      <c r="AU418" s="95"/>
      <c r="AV418" s="177" t="str">
        <f t="shared" si="394"/>
        <v/>
      </c>
      <c r="AW418" s="95" t="str">
        <f t="shared" si="395"/>
        <v/>
      </c>
      <c r="AX418" s="447"/>
    </row>
    <row r="419" spans="2:50" hidden="1">
      <c r="B419" s="456"/>
      <c r="C419" s="95">
        <f t="shared" si="380"/>
        <v>13</v>
      </c>
      <c r="D419" s="95"/>
      <c r="E419" s="95"/>
      <c r="F419" s="95"/>
      <c r="G419" s="177"/>
      <c r="H419" s="447"/>
      <c r="I419" s="153" t="str">
        <f t="shared" si="396"/>
        <v/>
      </c>
      <c r="J419" s="153" t="str">
        <f t="shared" si="397"/>
        <v/>
      </c>
      <c r="K419" s="154" t="str">
        <f t="shared" si="398"/>
        <v/>
      </c>
      <c r="L419" s="458"/>
      <c r="M419" s="153" t="str">
        <f t="shared" si="381"/>
        <v/>
      </c>
      <c r="N419" s="448"/>
      <c r="O419" s="448"/>
      <c r="P419" s="95"/>
      <c r="Q419" s="95"/>
      <c r="R419" s="177" t="str">
        <f t="shared" si="382"/>
        <v/>
      </c>
      <c r="S419" s="95" t="str">
        <f t="shared" si="383"/>
        <v/>
      </c>
      <c r="T419" s="447"/>
      <c r="U419" s="95"/>
      <c r="V419" s="95"/>
      <c r="W419" s="177" t="str">
        <f t="shared" si="384"/>
        <v/>
      </c>
      <c r="X419" s="95" t="str">
        <f t="shared" si="385"/>
        <v/>
      </c>
      <c r="Y419" s="447"/>
      <c r="Z419" s="95"/>
      <c r="AA419" s="95"/>
      <c r="AB419" s="177" t="str">
        <f t="shared" si="386"/>
        <v/>
      </c>
      <c r="AC419" s="95" t="str">
        <f t="shared" si="387"/>
        <v/>
      </c>
      <c r="AD419" s="447"/>
      <c r="AE419" s="95"/>
      <c r="AF419" s="95"/>
      <c r="AG419" s="177" t="str">
        <f t="shared" si="388"/>
        <v/>
      </c>
      <c r="AH419" s="95" t="str">
        <f t="shared" si="389"/>
        <v/>
      </c>
      <c r="AI419" s="447"/>
      <c r="AJ419" s="95"/>
      <c r="AK419" s="95"/>
      <c r="AL419" s="177" t="str">
        <f t="shared" si="390"/>
        <v/>
      </c>
      <c r="AM419" s="95" t="str">
        <f t="shared" si="391"/>
        <v/>
      </c>
      <c r="AN419" s="447"/>
      <c r="AO419" s="95"/>
      <c r="AP419" s="95"/>
      <c r="AQ419" s="177" t="str">
        <f t="shared" si="392"/>
        <v/>
      </c>
      <c r="AR419" s="95" t="str">
        <f t="shared" si="393"/>
        <v/>
      </c>
      <c r="AS419" s="447"/>
      <c r="AT419" s="95"/>
      <c r="AU419" s="95"/>
      <c r="AV419" s="177" t="str">
        <f t="shared" si="394"/>
        <v/>
      </c>
      <c r="AW419" s="95" t="str">
        <f t="shared" si="395"/>
        <v/>
      </c>
      <c r="AX419" s="447"/>
    </row>
    <row r="420" spans="2:50" hidden="1">
      <c r="B420" s="456"/>
      <c r="C420" s="95">
        <f t="shared" si="380"/>
        <v>14</v>
      </c>
      <c r="D420" s="95"/>
      <c r="E420" s="95"/>
      <c r="F420" s="95"/>
      <c r="G420" s="177"/>
      <c r="H420" s="447"/>
      <c r="I420" s="153" t="str">
        <f t="shared" si="396"/>
        <v/>
      </c>
      <c r="J420" s="153" t="str">
        <f t="shared" si="397"/>
        <v/>
      </c>
      <c r="K420" s="154" t="str">
        <f t="shared" si="398"/>
        <v/>
      </c>
      <c r="L420" s="458"/>
      <c r="M420" s="153" t="str">
        <f t="shared" si="381"/>
        <v/>
      </c>
      <c r="N420" s="448"/>
      <c r="O420" s="448"/>
      <c r="P420" s="95"/>
      <c r="Q420" s="95"/>
      <c r="R420" s="177" t="str">
        <f t="shared" si="382"/>
        <v/>
      </c>
      <c r="S420" s="95" t="str">
        <f t="shared" si="383"/>
        <v/>
      </c>
      <c r="T420" s="447"/>
      <c r="U420" s="95"/>
      <c r="V420" s="95"/>
      <c r="W420" s="177" t="str">
        <f t="shared" si="384"/>
        <v/>
      </c>
      <c r="X420" s="95" t="str">
        <f t="shared" si="385"/>
        <v/>
      </c>
      <c r="Y420" s="447"/>
      <c r="Z420" s="95"/>
      <c r="AA420" s="95"/>
      <c r="AB420" s="177" t="str">
        <f t="shared" si="386"/>
        <v/>
      </c>
      <c r="AC420" s="95" t="str">
        <f t="shared" si="387"/>
        <v/>
      </c>
      <c r="AD420" s="447"/>
      <c r="AE420" s="95"/>
      <c r="AF420" s="95"/>
      <c r="AG420" s="177" t="str">
        <f t="shared" si="388"/>
        <v/>
      </c>
      <c r="AH420" s="95" t="str">
        <f t="shared" si="389"/>
        <v/>
      </c>
      <c r="AI420" s="447"/>
      <c r="AJ420" s="95"/>
      <c r="AK420" s="95"/>
      <c r="AL420" s="177" t="str">
        <f t="shared" si="390"/>
        <v/>
      </c>
      <c r="AM420" s="95" t="str">
        <f t="shared" si="391"/>
        <v/>
      </c>
      <c r="AN420" s="447"/>
      <c r="AO420" s="95"/>
      <c r="AP420" s="95"/>
      <c r="AQ420" s="177" t="str">
        <f t="shared" si="392"/>
        <v/>
      </c>
      <c r="AR420" s="95" t="str">
        <f t="shared" si="393"/>
        <v/>
      </c>
      <c r="AS420" s="447"/>
      <c r="AT420" s="95"/>
      <c r="AU420" s="95"/>
      <c r="AV420" s="177" t="str">
        <f t="shared" si="394"/>
        <v/>
      </c>
      <c r="AW420" s="95" t="str">
        <f t="shared" si="395"/>
        <v/>
      </c>
      <c r="AX420" s="447"/>
    </row>
    <row r="421" spans="2:50" hidden="1">
      <c r="B421" s="456"/>
      <c r="C421" s="95">
        <f t="shared" si="380"/>
        <v>15</v>
      </c>
      <c r="D421" s="95"/>
      <c r="E421" s="95"/>
      <c r="F421" s="95"/>
      <c r="G421" s="177"/>
      <c r="H421" s="447"/>
      <c r="I421" s="153" t="str">
        <f t="shared" si="396"/>
        <v/>
      </c>
      <c r="J421" s="153" t="str">
        <f t="shared" si="397"/>
        <v/>
      </c>
      <c r="K421" s="154" t="str">
        <f t="shared" si="398"/>
        <v/>
      </c>
      <c r="L421" s="459"/>
      <c r="M421" s="153" t="str">
        <f t="shared" si="381"/>
        <v/>
      </c>
      <c r="N421" s="448"/>
      <c r="O421" s="448"/>
      <c r="P421" s="95"/>
      <c r="Q421" s="95"/>
      <c r="R421" s="177" t="str">
        <f t="shared" si="382"/>
        <v/>
      </c>
      <c r="S421" s="95" t="str">
        <f t="shared" si="383"/>
        <v/>
      </c>
      <c r="T421" s="447"/>
      <c r="U421" s="95"/>
      <c r="V421" s="95"/>
      <c r="W421" s="177" t="str">
        <f t="shared" si="384"/>
        <v/>
      </c>
      <c r="X421" s="95" t="str">
        <f t="shared" si="385"/>
        <v/>
      </c>
      <c r="Y421" s="447"/>
      <c r="Z421" s="95"/>
      <c r="AA421" s="95"/>
      <c r="AB421" s="177" t="str">
        <f t="shared" si="386"/>
        <v/>
      </c>
      <c r="AC421" s="95" t="str">
        <f t="shared" si="387"/>
        <v/>
      </c>
      <c r="AD421" s="447"/>
      <c r="AE421" s="95"/>
      <c r="AF421" s="95"/>
      <c r="AG421" s="177" t="str">
        <f t="shared" si="388"/>
        <v/>
      </c>
      <c r="AH421" s="95" t="str">
        <f t="shared" si="389"/>
        <v/>
      </c>
      <c r="AI421" s="447"/>
      <c r="AJ421" s="95"/>
      <c r="AK421" s="95"/>
      <c r="AL421" s="177" t="str">
        <f t="shared" si="390"/>
        <v/>
      </c>
      <c r="AM421" s="95" t="str">
        <f t="shared" si="391"/>
        <v/>
      </c>
      <c r="AN421" s="447"/>
      <c r="AO421" s="95"/>
      <c r="AP421" s="95"/>
      <c r="AQ421" s="177" t="str">
        <f t="shared" si="392"/>
        <v/>
      </c>
      <c r="AR421" s="95" t="str">
        <f t="shared" si="393"/>
        <v/>
      </c>
      <c r="AS421" s="447"/>
      <c r="AT421" s="95"/>
      <c r="AU421" s="95"/>
      <c r="AV421" s="177" t="str">
        <f t="shared" si="394"/>
        <v/>
      </c>
      <c r="AW421" s="95" t="str">
        <f t="shared" si="395"/>
        <v/>
      </c>
      <c r="AX421" s="447"/>
    </row>
    <row r="422" spans="2:50" ht="15.6" hidden="1">
      <c r="B422" s="460" t="s">
        <v>115</v>
      </c>
      <c r="C422" s="461"/>
      <c r="D422" s="461"/>
      <c r="E422" s="461"/>
      <c r="F422" s="461"/>
      <c r="G422" s="461"/>
      <c r="H422" s="461"/>
      <c r="I422" s="150"/>
      <c r="J422" s="150"/>
      <c r="K422" s="150"/>
      <c r="L422" s="150"/>
      <c r="M422" s="150"/>
      <c r="N422" s="448" t="s">
        <v>116</v>
      </c>
      <c r="O422" s="463" t="s">
        <v>63</v>
      </c>
      <c r="P422" s="465">
        <f>AT402+1</f>
        <v>46014</v>
      </c>
      <c r="Q422" s="456"/>
      <c r="R422" s="456"/>
      <c r="S422" s="456"/>
      <c r="T422" s="456"/>
      <c r="U422" s="465">
        <f>P422+1</f>
        <v>46015</v>
      </c>
      <c r="V422" s="456"/>
      <c r="W422" s="456"/>
      <c r="X422" s="456"/>
      <c r="Y422" s="456"/>
      <c r="Z422" s="465">
        <f>U422+1</f>
        <v>46016</v>
      </c>
      <c r="AA422" s="456"/>
      <c r="AB422" s="456"/>
      <c r="AC422" s="456"/>
      <c r="AD422" s="456"/>
      <c r="AE422" s="465">
        <f>Z422+1</f>
        <v>46017</v>
      </c>
      <c r="AF422" s="456"/>
      <c r="AG422" s="456"/>
      <c r="AH422" s="456"/>
      <c r="AI422" s="456"/>
      <c r="AJ422" s="465">
        <f>AE422+1</f>
        <v>46018</v>
      </c>
      <c r="AK422" s="456"/>
      <c r="AL422" s="456"/>
      <c r="AM422" s="456"/>
      <c r="AN422" s="456"/>
      <c r="AO422" s="465">
        <f>AJ422+1</f>
        <v>46019</v>
      </c>
      <c r="AP422" s="456"/>
      <c r="AQ422" s="456"/>
      <c r="AR422" s="456"/>
      <c r="AS422" s="456"/>
      <c r="AT422" s="465">
        <f>AO422+1</f>
        <v>46020</v>
      </c>
      <c r="AU422" s="456"/>
      <c r="AV422" s="456"/>
      <c r="AW422" s="456"/>
      <c r="AX422" s="456"/>
    </row>
    <row r="423" spans="2:50" ht="15.6" hidden="1">
      <c r="B423" s="462"/>
      <c r="C423" s="462"/>
      <c r="D423" s="462"/>
      <c r="E423" s="462"/>
      <c r="F423" s="462"/>
      <c r="G423" s="462"/>
      <c r="H423" s="462"/>
      <c r="I423" s="150"/>
      <c r="J423" s="150"/>
      <c r="K423" s="150"/>
      <c r="L423" s="150"/>
      <c r="M423" s="150"/>
      <c r="N423" s="448"/>
      <c r="O423" s="464"/>
      <c r="P423" s="465" t="s">
        <v>77</v>
      </c>
      <c r="Q423" s="456"/>
      <c r="R423" s="456"/>
      <c r="S423" s="456"/>
      <c r="T423" s="456"/>
      <c r="U423" s="465" t="s">
        <v>78</v>
      </c>
      <c r="V423" s="456"/>
      <c r="W423" s="456"/>
      <c r="X423" s="456"/>
      <c r="Y423" s="456"/>
      <c r="Z423" s="465" t="s">
        <v>79</v>
      </c>
      <c r="AA423" s="456"/>
      <c r="AB423" s="456"/>
      <c r="AC423" s="456"/>
      <c r="AD423" s="456"/>
      <c r="AE423" s="465" t="s">
        <v>74</v>
      </c>
      <c r="AF423" s="456"/>
      <c r="AG423" s="456"/>
      <c r="AH423" s="456"/>
      <c r="AI423" s="456"/>
      <c r="AJ423" s="465" t="s">
        <v>75</v>
      </c>
      <c r="AK423" s="456"/>
      <c r="AL423" s="456"/>
      <c r="AM423" s="456"/>
      <c r="AN423" s="456"/>
      <c r="AO423" s="465" t="s">
        <v>70</v>
      </c>
      <c r="AP423" s="456"/>
      <c r="AQ423" s="456"/>
      <c r="AR423" s="456"/>
      <c r="AS423" s="456"/>
      <c r="AT423" s="465" t="s">
        <v>76</v>
      </c>
      <c r="AU423" s="456"/>
      <c r="AV423" s="456"/>
      <c r="AW423" s="456"/>
      <c r="AX423" s="456"/>
    </row>
    <row r="424" spans="2:50" hidden="1">
      <c r="B424" s="448" t="s">
        <v>117</v>
      </c>
      <c r="C424" s="448" t="s">
        <v>118</v>
      </c>
      <c r="D424" s="448"/>
      <c r="E424" s="448" t="s">
        <v>119</v>
      </c>
      <c r="F424" s="448"/>
      <c r="G424" s="448"/>
      <c r="H424" s="452" t="s">
        <v>120</v>
      </c>
      <c r="I424" s="455" t="s">
        <v>121</v>
      </c>
      <c r="J424" s="455"/>
      <c r="K424" s="455"/>
      <c r="L424" s="455" t="s">
        <v>120</v>
      </c>
      <c r="M424" s="455" t="s">
        <v>122</v>
      </c>
      <c r="N424" s="448"/>
      <c r="O424" s="448" t="s">
        <v>123</v>
      </c>
      <c r="P424" s="449" t="s">
        <v>124</v>
      </c>
      <c r="Q424" s="450"/>
      <c r="R424" s="450"/>
      <c r="S424" s="451"/>
      <c r="T424" s="448" t="s">
        <v>120</v>
      </c>
      <c r="U424" s="449" t="s">
        <v>124</v>
      </c>
      <c r="V424" s="450"/>
      <c r="W424" s="450"/>
      <c r="X424" s="451"/>
      <c r="Y424" s="448" t="s">
        <v>120</v>
      </c>
      <c r="Z424" s="449" t="s">
        <v>124</v>
      </c>
      <c r="AA424" s="450"/>
      <c r="AB424" s="450"/>
      <c r="AC424" s="451"/>
      <c r="AD424" s="448" t="s">
        <v>120</v>
      </c>
      <c r="AE424" s="449" t="s">
        <v>124</v>
      </c>
      <c r="AF424" s="450"/>
      <c r="AG424" s="450"/>
      <c r="AH424" s="451"/>
      <c r="AI424" s="448" t="s">
        <v>120</v>
      </c>
      <c r="AJ424" s="449" t="s">
        <v>124</v>
      </c>
      <c r="AK424" s="450"/>
      <c r="AL424" s="450"/>
      <c r="AM424" s="451"/>
      <c r="AN424" s="448" t="s">
        <v>120</v>
      </c>
      <c r="AO424" s="449" t="s">
        <v>124</v>
      </c>
      <c r="AP424" s="450"/>
      <c r="AQ424" s="450"/>
      <c r="AR424" s="451"/>
      <c r="AS424" s="448" t="s">
        <v>120</v>
      </c>
      <c r="AT424" s="449" t="s">
        <v>124</v>
      </c>
      <c r="AU424" s="450"/>
      <c r="AV424" s="450"/>
      <c r="AW424" s="451"/>
      <c r="AX424" s="448" t="s">
        <v>120</v>
      </c>
    </row>
    <row r="425" spans="2:50" hidden="1">
      <c r="B425" s="448"/>
      <c r="C425" s="448"/>
      <c r="D425" s="448"/>
      <c r="E425" s="448" t="s">
        <v>125</v>
      </c>
      <c r="F425" s="448"/>
      <c r="G425" s="448"/>
      <c r="H425" s="453"/>
      <c r="I425" s="455" t="s">
        <v>125</v>
      </c>
      <c r="J425" s="455"/>
      <c r="K425" s="455"/>
      <c r="L425" s="455"/>
      <c r="M425" s="455"/>
      <c r="N425" s="448"/>
      <c r="O425" s="448"/>
      <c r="P425" s="449" t="s">
        <v>126</v>
      </c>
      <c r="Q425" s="450"/>
      <c r="R425" s="450"/>
      <c r="S425" s="451"/>
      <c r="T425" s="448"/>
      <c r="U425" s="449" t="s">
        <v>126</v>
      </c>
      <c r="V425" s="450"/>
      <c r="W425" s="450"/>
      <c r="X425" s="451"/>
      <c r="Y425" s="448"/>
      <c r="Z425" s="449" t="s">
        <v>126</v>
      </c>
      <c r="AA425" s="450"/>
      <c r="AB425" s="450"/>
      <c r="AC425" s="451"/>
      <c r="AD425" s="448"/>
      <c r="AE425" s="449" t="s">
        <v>126</v>
      </c>
      <c r="AF425" s="450"/>
      <c r="AG425" s="450"/>
      <c r="AH425" s="451"/>
      <c r="AI425" s="448"/>
      <c r="AJ425" s="449" t="s">
        <v>126</v>
      </c>
      <c r="AK425" s="450"/>
      <c r="AL425" s="450"/>
      <c r="AM425" s="451"/>
      <c r="AN425" s="448"/>
      <c r="AO425" s="449" t="s">
        <v>126</v>
      </c>
      <c r="AP425" s="450"/>
      <c r="AQ425" s="450"/>
      <c r="AR425" s="451"/>
      <c r="AS425" s="448"/>
      <c r="AT425" s="449" t="s">
        <v>126</v>
      </c>
      <c r="AU425" s="450"/>
      <c r="AV425" s="450"/>
      <c r="AW425" s="451"/>
      <c r="AX425" s="448"/>
    </row>
    <row r="426" spans="2:50" hidden="1">
      <c r="B426" s="448"/>
      <c r="C426" s="448"/>
      <c r="D426" s="448"/>
      <c r="E426" s="94" t="s">
        <v>127</v>
      </c>
      <c r="F426" s="94" t="s">
        <v>128</v>
      </c>
      <c r="G426" s="94" t="s">
        <v>129</v>
      </c>
      <c r="H426" s="454"/>
      <c r="I426" s="152" t="s">
        <v>127</v>
      </c>
      <c r="J426" s="152" t="s">
        <v>128</v>
      </c>
      <c r="K426" s="152" t="s">
        <v>129</v>
      </c>
      <c r="L426" s="455"/>
      <c r="M426" s="455"/>
      <c r="N426" s="448"/>
      <c r="O426" s="448"/>
      <c r="P426" s="94" t="s">
        <v>127</v>
      </c>
      <c r="Q426" s="94" t="s">
        <v>128</v>
      </c>
      <c r="R426" s="94" t="s">
        <v>129</v>
      </c>
      <c r="S426" s="94" t="s">
        <v>122</v>
      </c>
      <c r="T426" s="448"/>
      <c r="U426" s="94" t="s">
        <v>127</v>
      </c>
      <c r="V426" s="94" t="s">
        <v>128</v>
      </c>
      <c r="W426" s="94" t="s">
        <v>129</v>
      </c>
      <c r="X426" s="94" t="s">
        <v>122</v>
      </c>
      <c r="Y426" s="448"/>
      <c r="Z426" s="94" t="s">
        <v>127</v>
      </c>
      <c r="AA426" s="94" t="s">
        <v>128</v>
      </c>
      <c r="AB426" s="94" t="s">
        <v>129</v>
      </c>
      <c r="AC426" s="94" t="s">
        <v>122</v>
      </c>
      <c r="AD426" s="448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8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8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8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8"/>
    </row>
    <row r="427" spans="2:50" hidden="1">
      <c r="B427" s="448" t="s">
        <v>164</v>
      </c>
      <c r="C427" s="95">
        <f>C407</f>
        <v>1</v>
      </c>
      <c r="D427" s="95" t="s">
        <v>166</v>
      </c>
      <c r="E427" s="95">
        <v>17</v>
      </c>
      <c r="F427" s="95">
        <v>2000</v>
      </c>
      <c r="G427" s="177">
        <f>F427/E427</f>
        <v>117.64705882352941</v>
      </c>
      <c r="H427" s="447">
        <f>AVERAGE(G427:G441)</f>
        <v>105.6985294117647</v>
      </c>
      <c r="I427" s="153">
        <f t="shared" ref="I427:I429" si="399">IFERROR(AVERAGE(P427,U427,Z427,AE427,AJ427,AO427,AT427),"")</f>
        <v>17</v>
      </c>
      <c r="J427" s="153">
        <f t="shared" ref="J427:J429" si="400">IFERROR(AVERAGE(Q427,V427,AA427,AF427,AK427,AP427,AU427),"")</f>
        <v>1928.2113563128603</v>
      </c>
      <c r="K427" s="154">
        <f t="shared" ref="K427:K429" si="401">IFERROR(AVERAGE(R427,W427,AB427,AG427,AL427,AQ427,AV427),"")</f>
        <v>113.42419743016823</v>
      </c>
      <c r="L427" s="457">
        <f>IFERROR(AVERAGE(K427:K441),"-")</f>
        <v>101.49624886714378</v>
      </c>
      <c r="M427" s="153">
        <f>IFERROR(RANK(K427, K$427:K$441),"")</f>
        <v>1</v>
      </c>
      <c r="N427" s="448"/>
      <c r="O427" s="448"/>
      <c r="P427" s="95">
        <v>17</v>
      </c>
      <c r="Q427" s="95">
        <v>1922.9999999999993</v>
      </c>
      <c r="R427" s="177">
        <f>IFERROR(Q427/P427,"")</f>
        <v>113.11764705882349</v>
      </c>
      <c r="S427" s="95">
        <f>IFERROR(RANK(R427, R$427:R$441),"")</f>
        <v>1</v>
      </c>
      <c r="T427" s="447">
        <f>AVERAGE(R427:R441)</f>
        <v>101.47006613296203</v>
      </c>
      <c r="U427" s="95">
        <v>17</v>
      </c>
      <c r="V427" s="95">
        <v>1907.2727272727273</v>
      </c>
      <c r="W427" s="177">
        <f>IFERROR(V427/U427,"")</f>
        <v>112.19251336898395</v>
      </c>
      <c r="X427" s="95">
        <f>IFERROR(RANK(W427, W$427:W$441),"")</f>
        <v>1</v>
      </c>
      <c r="Y427" s="447">
        <f>AVERAGE(W427:W441)</f>
        <v>101.0370461581762</v>
      </c>
      <c r="Z427" s="95">
        <v>17</v>
      </c>
      <c r="AA427" s="95">
        <v>1948.4210526315796</v>
      </c>
      <c r="AB427" s="177">
        <f>IFERROR(AA427/Z427,"")</f>
        <v>114.61300309597527</v>
      </c>
      <c r="AC427" s="95">
        <f>IFERROR(RANK(AB427, AB$427:AB$441),"")</f>
        <v>1</v>
      </c>
      <c r="AD427" s="447">
        <f>AVERAGE(AB427:AB441)</f>
        <v>102.15902963787528</v>
      </c>
      <c r="AE427" s="95">
        <v>17</v>
      </c>
      <c r="AF427" s="95">
        <v>1924.2857142857158</v>
      </c>
      <c r="AG427" s="177">
        <f>IFERROR(AF427/AE427,"")</f>
        <v>113.19327731092446</v>
      </c>
      <c r="AH427" s="95">
        <f>IFERROR(RANK(AG427, AG$427:AG$441),"")</f>
        <v>1</v>
      </c>
      <c r="AI427" s="447">
        <f>AVERAGE(AG427:AG441)</f>
        <v>101.27055169894049</v>
      </c>
      <c r="AJ427" s="95">
        <v>17</v>
      </c>
      <c r="AK427" s="95">
        <v>1925.9999999999993</v>
      </c>
      <c r="AL427" s="177">
        <f>IFERROR(AK427/AJ427,"")</f>
        <v>113.29411764705878</v>
      </c>
      <c r="AM427" s="95">
        <f>IFERROR(RANK(AL427, AL$427:AL$441),"")</f>
        <v>1</v>
      </c>
      <c r="AN427" s="447">
        <f>AVERAGE(AL427:AL441)</f>
        <v>101.36104187437684</v>
      </c>
      <c r="AO427" s="95">
        <v>17</v>
      </c>
      <c r="AP427" s="95">
        <v>1933.4999999999993</v>
      </c>
      <c r="AQ427" s="177">
        <f>IFERROR(AP427/AO427,"")</f>
        <v>113.73529411764702</v>
      </c>
      <c r="AR427" s="95">
        <f>IFERROR(RANK(AQ427, AQ$427:AQ$441),"")</f>
        <v>1</v>
      </c>
      <c r="AS427" s="447">
        <f>AVERAGE(AQ427:AQ441)</f>
        <v>101.53997715591092</v>
      </c>
      <c r="AT427" s="95">
        <v>17</v>
      </c>
      <c r="AU427" s="95">
        <v>1934.9999999999991</v>
      </c>
      <c r="AV427" s="177">
        <f>IFERROR(AU427/AT427,"")</f>
        <v>113.82352941176465</v>
      </c>
      <c r="AW427" s="95">
        <f>IFERROR(RANK(AV427, AV$427:AV$441),"")</f>
        <v>1</v>
      </c>
      <c r="AX427" s="447">
        <f>AVERAGE(AV427:AV441)</f>
        <v>101.63602941176467</v>
      </c>
    </row>
    <row r="428" spans="2:50" hidden="1">
      <c r="B428" s="456"/>
      <c r="C428" s="95">
        <f t="shared" ref="C428:C441" si="402">C408</f>
        <v>2</v>
      </c>
      <c r="D428" s="95" t="s">
        <v>167</v>
      </c>
      <c r="E428" s="95">
        <v>16</v>
      </c>
      <c r="F428" s="95">
        <v>1500</v>
      </c>
      <c r="G428" s="177">
        <f>F428/E428</f>
        <v>93.75</v>
      </c>
      <c r="H428" s="447"/>
      <c r="I428" s="153">
        <f t="shared" si="399"/>
        <v>16</v>
      </c>
      <c r="J428" s="153">
        <f t="shared" si="400"/>
        <v>1433.0928048659091</v>
      </c>
      <c r="K428" s="154">
        <f t="shared" si="401"/>
        <v>89.568300304119319</v>
      </c>
      <c r="L428" s="458"/>
      <c r="M428" s="153">
        <f t="shared" ref="M428:M441" si="403">IFERROR(RANK(K428, K$427:K$441),"")</f>
        <v>2</v>
      </c>
      <c r="N428" s="448"/>
      <c r="O428" s="448"/>
      <c r="P428" s="95">
        <v>16</v>
      </c>
      <c r="Q428" s="95">
        <v>1437.1597633136091</v>
      </c>
      <c r="R428" s="177">
        <f t="shared" ref="R428:R441" si="404">IFERROR(Q428/P428,"")</f>
        <v>89.82248520710057</v>
      </c>
      <c r="S428" s="95">
        <f t="shared" ref="S428:S441" si="405">IFERROR(RANK(R428, R$427:R$441),"")</f>
        <v>2</v>
      </c>
      <c r="T428" s="447"/>
      <c r="U428" s="95">
        <v>16</v>
      </c>
      <c r="V428" s="95">
        <v>1438.105263157895</v>
      </c>
      <c r="W428" s="177">
        <f t="shared" ref="W428:W441" si="406">IFERROR(V428/U428,"")</f>
        <v>89.881578947368439</v>
      </c>
      <c r="X428" s="95">
        <f t="shared" ref="X428:X441" si="407">IFERROR(RANK(W428, W$427:W$441),"")</f>
        <v>2</v>
      </c>
      <c r="Y428" s="447"/>
      <c r="Z428" s="95">
        <v>16</v>
      </c>
      <c r="AA428" s="95">
        <v>1435.2808988764045</v>
      </c>
      <c r="AB428" s="177">
        <f t="shared" ref="AB428:AB441" si="408">IFERROR(AA428/Z428,"")</f>
        <v>89.705056179775283</v>
      </c>
      <c r="AC428" s="95">
        <f t="shared" ref="AC428:AC441" si="409">IFERROR(RANK(AB428, AB$427:AB$441),"")</f>
        <v>2</v>
      </c>
      <c r="AD428" s="447"/>
      <c r="AE428" s="95">
        <v>16</v>
      </c>
      <c r="AF428" s="95">
        <v>1429.5652173913043</v>
      </c>
      <c r="AG428" s="177">
        <f t="shared" ref="AG428:AG441" si="410">IFERROR(AF428/AE428,"")</f>
        <v>89.347826086956516</v>
      </c>
      <c r="AH428" s="95">
        <f t="shared" ref="AH428:AH441" si="411">IFERROR(RANK(AG428, AG$427:AG$441),"")</f>
        <v>2</v>
      </c>
      <c r="AI428" s="447"/>
      <c r="AJ428" s="95">
        <v>16</v>
      </c>
      <c r="AK428" s="95">
        <v>1430.847457627118</v>
      </c>
      <c r="AL428" s="177">
        <f t="shared" ref="AL428:AL441" si="412">IFERROR(AK428/AJ428,"")</f>
        <v>89.427966101694878</v>
      </c>
      <c r="AM428" s="95">
        <f t="shared" ref="AM428:AM441" si="413">IFERROR(RANK(AL428, AL$427:AL$441),"")</f>
        <v>2</v>
      </c>
      <c r="AN428" s="447"/>
      <c r="AO428" s="95">
        <v>16</v>
      </c>
      <c r="AP428" s="95">
        <v>1429.5145631067969</v>
      </c>
      <c r="AQ428" s="177">
        <f t="shared" ref="AQ428:AQ441" si="414">IFERROR(AP428/AO428,"")</f>
        <v>89.344660194174807</v>
      </c>
      <c r="AR428" s="95">
        <f t="shared" ref="AR428:AR441" si="415">IFERROR(RANK(AQ428, AQ$427:AQ$441),"")</f>
        <v>2</v>
      </c>
      <c r="AS428" s="447"/>
      <c r="AT428" s="95">
        <v>16</v>
      </c>
      <c r="AU428" s="95">
        <v>1431.1764705882351</v>
      </c>
      <c r="AV428" s="177">
        <f t="shared" ref="AV428:AV441" si="416">IFERROR(AU428/AT428,"")</f>
        <v>89.448529411764696</v>
      </c>
      <c r="AW428" s="95">
        <f t="shared" ref="AW428:AW441" si="417">IFERROR(RANK(AV428, AV$427:AV$441),"")</f>
        <v>2</v>
      </c>
      <c r="AX428" s="447"/>
    </row>
    <row r="429" spans="2:50" hidden="1">
      <c r="B429" s="456"/>
      <c r="C429" s="95">
        <f t="shared" si="402"/>
        <v>3</v>
      </c>
      <c r="D429" s="95"/>
      <c r="E429" s="95"/>
      <c r="F429" s="95"/>
      <c r="G429" s="177"/>
      <c r="H429" s="447"/>
      <c r="I429" s="153" t="str">
        <f t="shared" si="399"/>
        <v/>
      </c>
      <c r="J429" s="153" t="str">
        <f t="shared" si="400"/>
        <v/>
      </c>
      <c r="K429" s="154" t="str">
        <f t="shared" si="401"/>
        <v/>
      </c>
      <c r="L429" s="458"/>
      <c r="M429" s="153" t="str">
        <f t="shared" si="403"/>
        <v/>
      </c>
      <c r="N429" s="448"/>
      <c r="O429" s="448"/>
      <c r="P429" s="95"/>
      <c r="Q429" s="95"/>
      <c r="R429" s="177" t="str">
        <f t="shared" si="404"/>
        <v/>
      </c>
      <c r="S429" s="95" t="str">
        <f t="shared" si="405"/>
        <v/>
      </c>
      <c r="T429" s="447"/>
      <c r="U429" s="95"/>
      <c r="V429" s="95"/>
      <c r="W429" s="177" t="str">
        <f t="shared" si="406"/>
        <v/>
      </c>
      <c r="X429" s="95" t="str">
        <f t="shared" si="407"/>
        <v/>
      </c>
      <c r="Y429" s="447"/>
      <c r="Z429" s="95"/>
      <c r="AA429" s="95"/>
      <c r="AB429" s="177" t="str">
        <f t="shared" si="408"/>
        <v/>
      </c>
      <c r="AC429" s="95" t="str">
        <f t="shared" si="409"/>
        <v/>
      </c>
      <c r="AD429" s="447"/>
      <c r="AE429" s="95"/>
      <c r="AF429" s="95"/>
      <c r="AG429" s="177" t="str">
        <f t="shared" si="410"/>
        <v/>
      </c>
      <c r="AH429" s="95" t="str">
        <f t="shared" si="411"/>
        <v/>
      </c>
      <c r="AI429" s="447"/>
      <c r="AJ429" s="95"/>
      <c r="AK429" s="95"/>
      <c r="AL429" s="177" t="str">
        <f t="shared" si="412"/>
        <v/>
      </c>
      <c r="AM429" s="95" t="str">
        <f t="shared" si="413"/>
        <v/>
      </c>
      <c r="AN429" s="447"/>
      <c r="AO429" s="95"/>
      <c r="AP429" s="95"/>
      <c r="AQ429" s="177" t="str">
        <f t="shared" si="414"/>
        <v/>
      </c>
      <c r="AR429" s="95" t="str">
        <f t="shared" si="415"/>
        <v/>
      </c>
      <c r="AS429" s="447"/>
      <c r="AT429" s="95"/>
      <c r="AU429" s="95"/>
      <c r="AV429" s="177" t="str">
        <f t="shared" si="416"/>
        <v/>
      </c>
      <c r="AW429" s="95" t="str">
        <f t="shared" si="417"/>
        <v/>
      </c>
      <c r="AX429" s="447"/>
    </row>
    <row r="430" spans="2:50" hidden="1">
      <c r="B430" s="456"/>
      <c r="C430" s="95">
        <f t="shared" si="402"/>
        <v>4</v>
      </c>
      <c r="D430" s="95"/>
      <c r="E430" s="95"/>
      <c r="F430" s="95"/>
      <c r="G430" s="177"/>
      <c r="H430" s="447"/>
      <c r="I430" s="153" t="str">
        <f>IFERROR(AVERAGE(P430,U430,Z430,AE430,AJ430,AO430,AT430),"")</f>
        <v/>
      </c>
      <c r="J430" s="153" t="str">
        <f>IFERROR(AVERAGE(Q430,V430,AA430,AF430,AK430,AP430,AU430),"")</f>
        <v/>
      </c>
      <c r="K430" s="154" t="str">
        <f>IFERROR(AVERAGE(R430,W430,AB430,AG430,AL430,AQ430,AV430),"")</f>
        <v/>
      </c>
      <c r="L430" s="458"/>
      <c r="M430" s="153" t="str">
        <f t="shared" si="403"/>
        <v/>
      </c>
      <c r="N430" s="448"/>
      <c r="O430" s="448"/>
      <c r="P430" s="95"/>
      <c r="Q430" s="95"/>
      <c r="R430" s="177" t="str">
        <f t="shared" si="404"/>
        <v/>
      </c>
      <c r="S430" s="95" t="str">
        <f t="shared" si="405"/>
        <v/>
      </c>
      <c r="T430" s="447"/>
      <c r="U430" s="95"/>
      <c r="V430" s="95"/>
      <c r="W430" s="177" t="str">
        <f t="shared" si="406"/>
        <v/>
      </c>
      <c r="X430" s="95" t="str">
        <f t="shared" si="407"/>
        <v/>
      </c>
      <c r="Y430" s="447"/>
      <c r="Z430" s="95"/>
      <c r="AA430" s="95"/>
      <c r="AB430" s="177" t="str">
        <f t="shared" si="408"/>
        <v/>
      </c>
      <c r="AC430" s="95" t="str">
        <f t="shared" si="409"/>
        <v/>
      </c>
      <c r="AD430" s="447"/>
      <c r="AE430" s="95"/>
      <c r="AF430" s="95"/>
      <c r="AG430" s="177" t="str">
        <f t="shared" si="410"/>
        <v/>
      </c>
      <c r="AH430" s="95" t="str">
        <f t="shared" si="411"/>
        <v/>
      </c>
      <c r="AI430" s="447"/>
      <c r="AJ430" s="95"/>
      <c r="AK430" s="95"/>
      <c r="AL430" s="177" t="str">
        <f t="shared" si="412"/>
        <v/>
      </c>
      <c r="AM430" s="95" t="str">
        <f t="shared" si="413"/>
        <v/>
      </c>
      <c r="AN430" s="447"/>
      <c r="AO430" s="95"/>
      <c r="AP430" s="95"/>
      <c r="AQ430" s="177" t="str">
        <f t="shared" si="414"/>
        <v/>
      </c>
      <c r="AR430" s="95" t="str">
        <f t="shared" si="415"/>
        <v/>
      </c>
      <c r="AS430" s="447"/>
      <c r="AT430" s="95"/>
      <c r="AU430" s="95"/>
      <c r="AV430" s="177" t="str">
        <f t="shared" si="416"/>
        <v/>
      </c>
      <c r="AW430" s="95" t="str">
        <f t="shared" si="417"/>
        <v/>
      </c>
      <c r="AX430" s="447"/>
    </row>
    <row r="431" spans="2:50" hidden="1">
      <c r="B431" s="456"/>
      <c r="C431" s="95">
        <f t="shared" si="402"/>
        <v>5</v>
      </c>
      <c r="D431" s="95"/>
      <c r="E431" s="95"/>
      <c r="F431" s="95"/>
      <c r="G431" s="177"/>
      <c r="H431" s="447"/>
      <c r="I431" s="153" t="str">
        <f t="shared" ref="I431:I441" si="418">IFERROR(AVERAGE(P431,U431,Z431,AE431,AJ431,AO431,AT431),"")</f>
        <v/>
      </c>
      <c r="J431" s="153" t="str">
        <f t="shared" ref="J431:J441" si="419">IFERROR(AVERAGE(Q431,V431,AA431,AF431,AK431,AP431,AU431),"")</f>
        <v/>
      </c>
      <c r="K431" s="154" t="str">
        <f t="shared" ref="K431:K441" si="420">IFERROR(AVERAGE(R431,W431,AB431,AG431,AL431,AQ431,AV431),"")</f>
        <v/>
      </c>
      <c r="L431" s="458"/>
      <c r="M431" s="153" t="str">
        <f t="shared" si="403"/>
        <v/>
      </c>
      <c r="N431" s="448"/>
      <c r="O431" s="448"/>
      <c r="P431" s="95"/>
      <c r="Q431" s="95"/>
      <c r="R431" s="177" t="str">
        <f t="shared" si="404"/>
        <v/>
      </c>
      <c r="S431" s="95" t="str">
        <f t="shared" si="405"/>
        <v/>
      </c>
      <c r="T431" s="447"/>
      <c r="U431" s="95"/>
      <c r="V431" s="95"/>
      <c r="W431" s="177" t="str">
        <f t="shared" si="406"/>
        <v/>
      </c>
      <c r="X431" s="95" t="str">
        <f t="shared" si="407"/>
        <v/>
      </c>
      <c r="Y431" s="447"/>
      <c r="Z431" s="95"/>
      <c r="AA431" s="95"/>
      <c r="AB431" s="177" t="str">
        <f t="shared" si="408"/>
        <v/>
      </c>
      <c r="AC431" s="95" t="str">
        <f t="shared" si="409"/>
        <v/>
      </c>
      <c r="AD431" s="447"/>
      <c r="AE431" s="95"/>
      <c r="AF431" s="95"/>
      <c r="AG431" s="177" t="str">
        <f t="shared" si="410"/>
        <v/>
      </c>
      <c r="AH431" s="95" t="str">
        <f t="shared" si="411"/>
        <v/>
      </c>
      <c r="AI431" s="447"/>
      <c r="AJ431" s="95"/>
      <c r="AK431" s="95"/>
      <c r="AL431" s="177" t="str">
        <f t="shared" si="412"/>
        <v/>
      </c>
      <c r="AM431" s="95" t="str">
        <f t="shared" si="413"/>
        <v/>
      </c>
      <c r="AN431" s="447"/>
      <c r="AO431" s="95"/>
      <c r="AP431" s="95"/>
      <c r="AQ431" s="177" t="str">
        <f t="shared" si="414"/>
        <v/>
      </c>
      <c r="AR431" s="95" t="str">
        <f t="shared" si="415"/>
        <v/>
      </c>
      <c r="AS431" s="447"/>
      <c r="AT431" s="95"/>
      <c r="AU431" s="95"/>
      <c r="AV431" s="177" t="str">
        <f t="shared" si="416"/>
        <v/>
      </c>
      <c r="AW431" s="95" t="str">
        <f t="shared" si="417"/>
        <v/>
      </c>
      <c r="AX431" s="447"/>
    </row>
    <row r="432" spans="2:50" hidden="1">
      <c r="B432" s="456"/>
      <c r="C432" s="95">
        <f t="shared" si="402"/>
        <v>6</v>
      </c>
      <c r="D432" s="95"/>
      <c r="E432" s="95"/>
      <c r="F432" s="95"/>
      <c r="G432" s="177"/>
      <c r="H432" s="447"/>
      <c r="I432" s="153" t="str">
        <f t="shared" si="418"/>
        <v/>
      </c>
      <c r="J432" s="153" t="str">
        <f t="shared" si="419"/>
        <v/>
      </c>
      <c r="K432" s="154" t="str">
        <f t="shared" si="420"/>
        <v/>
      </c>
      <c r="L432" s="458"/>
      <c r="M432" s="153" t="str">
        <f t="shared" si="403"/>
        <v/>
      </c>
      <c r="N432" s="448"/>
      <c r="O432" s="448"/>
      <c r="P432" s="95"/>
      <c r="Q432" s="95"/>
      <c r="R432" s="177" t="str">
        <f t="shared" si="404"/>
        <v/>
      </c>
      <c r="S432" s="95" t="str">
        <f t="shared" si="405"/>
        <v/>
      </c>
      <c r="T432" s="447"/>
      <c r="U432" s="95"/>
      <c r="V432" s="95"/>
      <c r="W432" s="177" t="str">
        <f t="shared" si="406"/>
        <v/>
      </c>
      <c r="X432" s="95" t="str">
        <f t="shared" si="407"/>
        <v/>
      </c>
      <c r="Y432" s="447"/>
      <c r="Z432" s="95"/>
      <c r="AA432" s="95"/>
      <c r="AB432" s="177" t="str">
        <f t="shared" si="408"/>
        <v/>
      </c>
      <c r="AC432" s="95" t="str">
        <f t="shared" si="409"/>
        <v/>
      </c>
      <c r="AD432" s="447"/>
      <c r="AE432" s="95"/>
      <c r="AF432" s="95"/>
      <c r="AG432" s="177" t="str">
        <f t="shared" si="410"/>
        <v/>
      </c>
      <c r="AH432" s="95" t="str">
        <f t="shared" si="411"/>
        <v/>
      </c>
      <c r="AI432" s="447"/>
      <c r="AJ432" s="95"/>
      <c r="AK432" s="95"/>
      <c r="AL432" s="177" t="str">
        <f t="shared" si="412"/>
        <v/>
      </c>
      <c r="AM432" s="95" t="str">
        <f t="shared" si="413"/>
        <v/>
      </c>
      <c r="AN432" s="447"/>
      <c r="AO432" s="95"/>
      <c r="AP432" s="95"/>
      <c r="AQ432" s="177" t="str">
        <f t="shared" si="414"/>
        <v/>
      </c>
      <c r="AR432" s="95" t="str">
        <f t="shared" si="415"/>
        <v/>
      </c>
      <c r="AS432" s="447"/>
      <c r="AT432" s="95"/>
      <c r="AU432" s="95"/>
      <c r="AV432" s="177" t="str">
        <f t="shared" si="416"/>
        <v/>
      </c>
      <c r="AW432" s="95" t="str">
        <f t="shared" si="417"/>
        <v/>
      </c>
      <c r="AX432" s="447"/>
    </row>
    <row r="433" spans="2:50" hidden="1">
      <c r="B433" s="456"/>
      <c r="C433" s="95">
        <f t="shared" si="402"/>
        <v>7</v>
      </c>
      <c r="D433" s="95"/>
      <c r="E433" s="95"/>
      <c r="F433" s="95"/>
      <c r="G433" s="177"/>
      <c r="H433" s="447"/>
      <c r="I433" s="153" t="str">
        <f t="shared" si="418"/>
        <v/>
      </c>
      <c r="J433" s="153" t="str">
        <f t="shared" si="419"/>
        <v/>
      </c>
      <c r="K433" s="154" t="str">
        <f t="shared" si="420"/>
        <v/>
      </c>
      <c r="L433" s="458"/>
      <c r="M433" s="153" t="str">
        <f t="shared" si="403"/>
        <v/>
      </c>
      <c r="N433" s="448"/>
      <c r="O433" s="448"/>
      <c r="P433" s="95"/>
      <c r="Q433" s="95"/>
      <c r="R433" s="177" t="str">
        <f t="shared" si="404"/>
        <v/>
      </c>
      <c r="S433" s="95" t="str">
        <f t="shared" si="405"/>
        <v/>
      </c>
      <c r="T433" s="447"/>
      <c r="U433" s="95"/>
      <c r="V433" s="95"/>
      <c r="W433" s="177" t="str">
        <f t="shared" si="406"/>
        <v/>
      </c>
      <c r="X433" s="95" t="str">
        <f t="shared" si="407"/>
        <v/>
      </c>
      <c r="Y433" s="447"/>
      <c r="Z433" s="95"/>
      <c r="AA433" s="95"/>
      <c r="AB433" s="177" t="str">
        <f t="shared" si="408"/>
        <v/>
      </c>
      <c r="AC433" s="95" t="str">
        <f t="shared" si="409"/>
        <v/>
      </c>
      <c r="AD433" s="447"/>
      <c r="AE433" s="95"/>
      <c r="AF433" s="95"/>
      <c r="AG433" s="177" t="str">
        <f t="shared" si="410"/>
        <v/>
      </c>
      <c r="AH433" s="95" t="str">
        <f t="shared" si="411"/>
        <v/>
      </c>
      <c r="AI433" s="447"/>
      <c r="AJ433" s="95"/>
      <c r="AK433" s="95"/>
      <c r="AL433" s="177" t="str">
        <f t="shared" si="412"/>
        <v/>
      </c>
      <c r="AM433" s="95" t="str">
        <f t="shared" si="413"/>
        <v/>
      </c>
      <c r="AN433" s="447"/>
      <c r="AO433" s="95"/>
      <c r="AP433" s="95"/>
      <c r="AQ433" s="177" t="str">
        <f t="shared" si="414"/>
        <v/>
      </c>
      <c r="AR433" s="95" t="str">
        <f t="shared" si="415"/>
        <v/>
      </c>
      <c r="AS433" s="447"/>
      <c r="AT433" s="95"/>
      <c r="AU433" s="95"/>
      <c r="AV433" s="177" t="str">
        <f t="shared" si="416"/>
        <v/>
      </c>
      <c r="AW433" s="95" t="str">
        <f t="shared" si="417"/>
        <v/>
      </c>
      <c r="AX433" s="447"/>
    </row>
    <row r="434" spans="2:50" hidden="1">
      <c r="B434" s="456"/>
      <c r="C434" s="95">
        <f t="shared" si="402"/>
        <v>8</v>
      </c>
      <c r="D434" s="95"/>
      <c r="E434" s="95"/>
      <c r="F434" s="95"/>
      <c r="G434" s="177"/>
      <c r="H434" s="447"/>
      <c r="I434" s="153" t="str">
        <f t="shared" si="418"/>
        <v/>
      </c>
      <c r="J434" s="153" t="str">
        <f t="shared" si="419"/>
        <v/>
      </c>
      <c r="K434" s="154" t="str">
        <f t="shared" si="420"/>
        <v/>
      </c>
      <c r="L434" s="458"/>
      <c r="M434" s="153" t="str">
        <f t="shared" si="403"/>
        <v/>
      </c>
      <c r="N434" s="448"/>
      <c r="O434" s="448"/>
      <c r="P434" s="95"/>
      <c r="Q434" s="95"/>
      <c r="R434" s="177" t="str">
        <f t="shared" si="404"/>
        <v/>
      </c>
      <c r="S434" s="95" t="str">
        <f t="shared" si="405"/>
        <v/>
      </c>
      <c r="T434" s="447"/>
      <c r="U434" s="95"/>
      <c r="V434" s="95"/>
      <c r="W434" s="177" t="str">
        <f t="shared" si="406"/>
        <v/>
      </c>
      <c r="X434" s="95" t="str">
        <f t="shared" si="407"/>
        <v/>
      </c>
      <c r="Y434" s="447"/>
      <c r="Z434" s="95"/>
      <c r="AA434" s="95"/>
      <c r="AB434" s="177" t="str">
        <f t="shared" si="408"/>
        <v/>
      </c>
      <c r="AC434" s="95" t="str">
        <f t="shared" si="409"/>
        <v/>
      </c>
      <c r="AD434" s="447"/>
      <c r="AE434" s="95"/>
      <c r="AF434" s="95"/>
      <c r="AG434" s="177" t="str">
        <f t="shared" si="410"/>
        <v/>
      </c>
      <c r="AH434" s="95" t="str">
        <f t="shared" si="411"/>
        <v/>
      </c>
      <c r="AI434" s="447"/>
      <c r="AJ434" s="95"/>
      <c r="AK434" s="95"/>
      <c r="AL434" s="177" t="str">
        <f t="shared" si="412"/>
        <v/>
      </c>
      <c r="AM434" s="95" t="str">
        <f t="shared" si="413"/>
        <v/>
      </c>
      <c r="AN434" s="447"/>
      <c r="AO434" s="95"/>
      <c r="AP434" s="95"/>
      <c r="AQ434" s="177" t="str">
        <f t="shared" si="414"/>
        <v/>
      </c>
      <c r="AR434" s="95" t="str">
        <f t="shared" si="415"/>
        <v/>
      </c>
      <c r="AS434" s="447"/>
      <c r="AT434" s="95"/>
      <c r="AU434" s="95"/>
      <c r="AV434" s="177" t="str">
        <f t="shared" si="416"/>
        <v/>
      </c>
      <c r="AW434" s="95" t="str">
        <f t="shared" si="417"/>
        <v/>
      </c>
      <c r="AX434" s="447"/>
    </row>
    <row r="435" spans="2:50" hidden="1">
      <c r="B435" s="456"/>
      <c r="C435" s="95">
        <f t="shared" si="402"/>
        <v>9</v>
      </c>
      <c r="D435" s="95"/>
      <c r="E435" s="95"/>
      <c r="F435" s="95"/>
      <c r="G435" s="177"/>
      <c r="H435" s="447"/>
      <c r="I435" s="153" t="str">
        <f t="shared" si="418"/>
        <v/>
      </c>
      <c r="J435" s="153" t="str">
        <f t="shared" si="419"/>
        <v/>
      </c>
      <c r="K435" s="154" t="str">
        <f t="shared" si="420"/>
        <v/>
      </c>
      <c r="L435" s="458"/>
      <c r="M435" s="153" t="str">
        <f t="shared" si="403"/>
        <v/>
      </c>
      <c r="N435" s="448"/>
      <c r="O435" s="448"/>
      <c r="P435" s="95"/>
      <c r="Q435" s="95"/>
      <c r="R435" s="177" t="str">
        <f t="shared" si="404"/>
        <v/>
      </c>
      <c r="S435" s="95" t="str">
        <f t="shared" si="405"/>
        <v/>
      </c>
      <c r="T435" s="447"/>
      <c r="U435" s="95"/>
      <c r="V435" s="95"/>
      <c r="W435" s="177" t="str">
        <f t="shared" si="406"/>
        <v/>
      </c>
      <c r="X435" s="95" t="str">
        <f t="shared" si="407"/>
        <v/>
      </c>
      <c r="Y435" s="447"/>
      <c r="Z435" s="95"/>
      <c r="AA435" s="95"/>
      <c r="AB435" s="177" t="str">
        <f t="shared" si="408"/>
        <v/>
      </c>
      <c r="AC435" s="95" t="str">
        <f t="shared" si="409"/>
        <v/>
      </c>
      <c r="AD435" s="447"/>
      <c r="AE435" s="95"/>
      <c r="AF435" s="95"/>
      <c r="AG435" s="177" t="str">
        <f t="shared" si="410"/>
        <v/>
      </c>
      <c r="AH435" s="95" t="str">
        <f t="shared" si="411"/>
        <v/>
      </c>
      <c r="AI435" s="447"/>
      <c r="AJ435" s="95"/>
      <c r="AK435" s="95"/>
      <c r="AL435" s="177" t="str">
        <f t="shared" si="412"/>
        <v/>
      </c>
      <c r="AM435" s="95" t="str">
        <f t="shared" si="413"/>
        <v/>
      </c>
      <c r="AN435" s="447"/>
      <c r="AO435" s="95"/>
      <c r="AP435" s="95"/>
      <c r="AQ435" s="177" t="str">
        <f t="shared" si="414"/>
        <v/>
      </c>
      <c r="AR435" s="95" t="str">
        <f t="shared" si="415"/>
        <v/>
      </c>
      <c r="AS435" s="447"/>
      <c r="AT435" s="95"/>
      <c r="AU435" s="95"/>
      <c r="AV435" s="177" t="str">
        <f t="shared" si="416"/>
        <v/>
      </c>
      <c r="AW435" s="95" t="str">
        <f t="shared" si="417"/>
        <v/>
      </c>
      <c r="AX435" s="447"/>
    </row>
    <row r="436" spans="2:50" hidden="1">
      <c r="B436" s="456"/>
      <c r="C436" s="95">
        <f t="shared" si="402"/>
        <v>10</v>
      </c>
      <c r="D436" s="95"/>
      <c r="E436" s="95"/>
      <c r="F436" s="95"/>
      <c r="G436" s="177"/>
      <c r="H436" s="447"/>
      <c r="I436" s="153" t="str">
        <f t="shared" si="418"/>
        <v/>
      </c>
      <c r="J436" s="153" t="str">
        <f t="shared" si="419"/>
        <v/>
      </c>
      <c r="K436" s="154" t="str">
        <f t="shared" si="420"/>
        <v/>
      </c>
      <c r="L436" s="458"/>
      <c r="M436" s="153" t="str">
        <f t="shared" si="403"/>
        <v/>
      </c>
      <c r="N436" s="448"/>
      <c r="O436" s="448"/>
      <c r="P436" s="95"/>
      <c r="Q436" s="95"/>
      <c r="R436" s="177" t="str">
        <f t="shared" si="404"/>
        <v/>
      </c>
      <c r="S436" s="95" t="str">
        <f t="shared" si="405"/>
        <v/>
      </c>
      <c r="T436" s="447"/>
      <c r="U436" s="95"/>
      <c r="V436" s="95"/>
      <c r="W436" s="177" t="str">
        <f t="shared" si="406"/>
        <v/>
      </c>
      <c r="X436" s="95" t="str">
        <f t="shared" si="407"/>
        <v/>
      </c>
      <c r="Y436" s="447"/>
      <c r="Z436" s="95"/>
      <c r="AA436" s="95"/>
      <c r="AB436" s="177" t="str">
        <f t="shared" si="408"/>
        <v/>
      </c>
      <c r="AC436" s="95" t="str">
        <f t="shared" si="409"/>
        <v/>
      </c>
      <c r="AD436" s="447"/>
      <c r="AE436" s="95"/>
      <c r="AF436" s="95"/>
      <c r="AG436" s="177" t="str">
        <f t="shared" si="410"/>
        <v/>
      </c>
      <c r="AH436" s="95" t="str">
        <f t="shared" si="411"/>
        <v/>
      </c>
      <c r="AI436" s="447"/>
      <c r="AJ436" s="95"/>
      <c r="AK436" s="95"/>
      <c r="AL436" s="177" t="str">
        <f t="shared" si="412"/>
        <v/>
      </c>
      <c r="AM436" s="95" t="str">
        <f t="shared" si="413"/>
        <v/>
      </c>
      <c r="AN436" s="447"/>
      <c r="AO436" s="95"/>
      <c r="AP436" s="95"/>
      <c r="AQ436" s="177" t="str">
        <f t="shared" si="414"/>
        <v/>
      </c>
      <c r="AR436" s="95" t="str">
        <f t="shared" si="415"/>
        <v/>
      </c>
      <c r="AS436" s="447"/>
      <c r="AT436" s="95"/>
      <c r="AU436" s="95"/>
      <c r="AV436" s="177" t="str">
        <f t="shared" si="416"/>
        <v/>
      </c>
      <c r="AW436" s="95" t="str">
        <f t="shared" si="417"/>
        <v/>
      </c>
      <c r="AX436" s="447"/>
    </row>
    <row r="437" spans="2:50" hidden="1">
      <c r="B437" s="456"/>
      <c r="C437" s="95">
        <f t="shared" si="402"/>
        <v>11</v>
      </c>
      <c r="D437" s="95"/>
      <c r="E437" s="95"/>
      <c r="F437" s="95"/>
      <c r="G437" s="177"/>
      <c r="H437" s="447"/>
      <c r="I437" s="153" t="str">
        <f t="shared" si="418"/>
        <v/>
      </c>
      <c r="J437" s="153" t="str">
        <f t="shared" si="419"/>
        <v/>
      </c>
      <c r="K437" s="154" t="str">
        <f t="shared" si="420"/>
        <v/>
      </c>
      <c r="L437" s="458"/>
      <c r="M437" s="153" t="str">
        <f t="shared" si="403"/>
        <v/>
      </c>
      <c r="N437" s="448"/>
      <c r="O437" s="448"/>
      <c r="P437" s="95"/>
      <c r="Q437" s="95"/>
      <c r="R437" s="177" t="str">
        <f t="shared" si="404"/>
        <v/>
      </c>
      <c r="S437" s="95" t="str">
        <f t="shared" si="405"/>
        <v/>
      </c>
      <c r="T437" s="447"/>
      <c r="U437" s="95"/>
      <c r="V437" s="95"/>
      <c r="W437" s="177" t="str">
        <f t="shared" si="406"/>
        <v/>
      </c>
      <c r="X437" s="95" t="str">
        <f t="shared" si="407"/>
        <v/>
      </c>
      <c r="Y437" s="447"/>
      <c r="Z437" s="95"/>
      <c r="AA437" s="95"/>
      <c r="AB437" s="177" t="str">
        <f t="shared" si="408"/>
        <v/>
      </c>
      <c r="AC437" s="95" t="str">
        <f t="shared" si="409"/>
        <v/>
      </c>
      <c r="AD437" s="447"/>
      <c r="AE437" s="95"/>
      <c r="AF437" s="95"/>
      <c r="AG437" s="177" t="str">
        <f t="shared" si="410"/>
        <v/>
      </c>
      <c r="AH437" s="95" t="str">
        <f t="shared" si="411"/>
        <v/>
      </c>
      <c r="AI437" s="447"/>
      <c r="AJ437" s="95"/>
      <c r="AK437" s="95"/>
      <c r="AL437" s="177" t="str">
        <f t="shared" si="412"/>
        <v/>
      </c>
      <c r="AM437" s="95" t="str">
        <f t="shared" si="413"/>
        <v/>
      </c>
      <c r="AN437" s="447"/>
      <c r="AO437" s="95"/>
      <c r="AP437" s="95"/>
      <c r="AQ437" s="177" t="str">
        <f t="shared" si="414"/>
        <v/>
      </c>
      <c r="AR437" s="95" t="str">
        <f t="shared" si="415"/>
        <v/>
      </c>
      <c r="AS437" s="447"/>
      <c r="AT437" s="95"/>
      <c r="AU437" s="95"/>
      <c r="AV437" s="177" t="str">
        <f t="shared" si="416"/>
        <v/>
      </c>
      <c r="AW437" s="95" t="str">
        <f t="shared" si="417"/>
        <v/>
      </c>
      <c r="AX437" s="447"/>
    </row>
    <row r="438" spans="2:50" hidden="1">
      <c r="B438" s="456"/>
      <c r="C438" s="95">
        <f t="shared" si="402"/>
        <v>12</v>
      </c>
      <c r="D438" s="95"/>
      <c r="E438" s="95"/>
      <c r="F438" s="95"/>
      <c r="G438" s="177"/>
      <c r="H438" s="447"/>
      <c r="I438" s="153" t="str">
        <f t="shared" si="418"/>
        <v/>
      </c>
      <c r="J438" s="153" t="str">
        <f t="shared" si="419"/>
        <v/>
      </c>
      <c r="K438" s="154" t="str">
        <f t="shared" si="420"/>
        <v/>
      </c>
      <c r="L438" s="458"/>
      <c r="M438" s="153" t="str">
        <f t="shared" si="403"/>
        <v/>
      </c>
      <c r="N438" s="448"/>
      <c r="O438" s="448"/>
      <c r="P438" s="95"/>
      <c r="Q438" s="95"/>
      <c r="R438" s="177" t="str">
        <f t="shared" si="404"/>
        <v/>
      </c>
      <c r="S438" s="95" t="str">
        <f t="shared" si="405"/>
        <v/>
      </c>
      <c r="T438" s="447"/>
      <c r="U438" s="95"/>
      <c r="V438" s="95"/>
      <c r="W438" s="177" t="str">
        <f t="shared" si="406"/>
        <v/>
      </c>
      <c r="X438" s="95" t="str">
        <f t="shared" si="407"/>
        <v/>
      </c>
      <c r="Y438" s="447"/>
      <c r="Z438" s="95"/>
      <c r="AA438" s="95"/>
      <c r="AB438" s="177" t="str">
        <f t="shared" si="408"/>
        <v/>
      </c>
      <c r="AC438" s="95" t="str">
        <f t="shared" si="409"/>
        <v/>
      </c>
      <c r="AD438" s="447"/>
      <c r="AE438" s="95"/>
      <c r="AF438" s="95"/>
      <c r="AG438" s="177" t="str">
        <f t="shared" si="410"/>
        <v/>
      </c>
      <c r="AH438" s="95" t="str">
        <f t="shared" si="411"/>
        <v/>
      </c>
      <c r="AI438" s="447"/>
      <c r="AJ438" s="95"/>
      <c r="AK438" s="95"/>
      <c r="AL438" s="177" t="str">
        <f t="shared" si="412"/>
        <v/>
      </c>
      <c r="AM438" s="95" t="str">
        <f t="shared" si="413"/>
        <v/>
      </c>
      <c r="AN438" s="447"/>
      <c r="AO438" s="95"/>
      <c r="AP438" s="95"/>
      <c r="AQ438" s="177" t="str">
        <f t="shared" si="414"/>
        <v/>
      </c>
      <c r="AR438" s="95" t="str">
        <f t="shared" si="415"/>
        <v/>
      </c>
      <c r="AS438" s="447"/>
      <c r="AT438" s="95"/>
      <c r="AU438" s="95"/>
      <c r="AV438" s="177" t="str">
        <f t="shared" si="416"/>
        <v/>
      </c>
      <c r="AW438" s="95" t="str">
        <f t="shared" si="417"/>
        <v/>
      </c>
      <c r="AX438" s="447"/>
    </row>
    <row r="439" spans="2:50" hidden="1">
      <c r="B439" s="456"/>
      <c r="C439" s="95">
        <f t="shared" si="402"/>
        <v>13</v>
      </c>
      <c r="D439" s="95"/>
      <c r="E439" s="95"/>
      <c r="F439" s="95"/>
      <c r="G439" s="177"/>
      <c r="H439" s="447"/>
      <c r="I439" s="153" t="str">
        <f t="shared" si="418"/>
        <v/>
      </c>
      <c r="J439" s="153" t="str">
        <f t="shared" si="419"/>
        <v/>
      </c>
      <c r="K439" s="154" t="str">
        <f t="shared" si="420"/>
        <v/>
      </c>
      <c r="L439" s="458"/>
      <c r="M439" s="153" t="str">
        <f t="shared" si="403"/>
        <v/>
      </c>
      <c r="N439" s="448"/>
      <c r="O439" s="448"/>
      <c r="P439" s="95"/>
      <c r="Q439" s="95"/>
      <c r="R439" s="177" t="str">
        <f t="shared" si="404"/>
        <v/>
      </c>
      <c r="S439" s="95" t="str">
        <f t="shared" si="405"/>
        <v/>
      </c>
      <c r="T439" s="447"/>
      <c r="U439" s="95"/>
      <c r="V439" s="95"/>
      <c r="W439" s="177" t="str">
        <f t="shared" si="406"/>
        <v/>
      </c>
      <c r="X439" s="95" t="str">
        <f t="shared" si="407"/>
        <v/>
      </c>
      <c r="Y439" s="447"/>
      <c r="Z439" s="95"/>
      <c r="AA439" s="95"/>
      <c r="AB439" s="177" t="str">
        <f t="shared" si="408"/>
        <v/>
      </c>
      <c r="AC439" s="95" t="str">
        <f t="shared" si="409"/>
        <v/>
      </c>
      <c r="AD439" s="447"/>
      <c r="AE439" s="95"/>
      <c r="AF439" s="95"/>
      <c r="AG439" s="177" t="str">
        <f t="shared" si="410"/>
        <v/>
      </c>
      <c r="AH439" s="95" t="str">
        <f t="shared" si="411"/>
        <v/>
      </c>
      <c r="AI439" s="447"/>
      <c r="AJ439" s="95"/>
      <c r="AK439" s="95"/>
      <c r="AL439" s="177" t="str">
        <f t="shared" si="412"/>
        <v/>
      </c>
      <c r="AM439" s="95" t="str">
        <f t="shared" si="413"/>
        <v/>
      </c>
      <c r="AN439" s="447"/>
      <c r="AO439" s="95"/>
      <c r="AP439" s="95"/>
      <c r="AQ439" s="177" t="str">
        <f t="shared" si="414"/>
        <v/>
      </c>
      <c r="AR439" s="95" t="str">
        <f t="shared" si="415"/>
        <v/>
      </c>
      <c r="AS439" s="447"/>
      <c r="AT439" s="95"/>
      <c r="AU439" s="95"/>
      <c r="AV439" s="177" t="str">
        <f t="shared" si="416"/>
        <v/>
      </c>
      <c r="AW439" s="95" t="str">
        <f t="shared" si="417"/>
        <v/>
      </c>
      <c r="AX439" s="447"/>
    </row>
    <row r="440" spans="2:50" hidden="1">
      <c r="B440" s="456"/>
      <c r="C440" s="95">
        <f t="shared" si="402"/>
        <v>14</v>
      </c>
      <c r="D440" s="95"/>
      <c r="E440" s="95"/>
      <c r="F440" s="95"/>
      <c r="G440" s="177"/>
      <c r="H440" s="447"/>
      <c r="I440" s="153" t="str">
        <f t="shared" si="418"/>
        <v/>
      </c>
      <c r="J440" s="153" t="str">
        <f t="shared" si="419"/>
        <v/>
      </c>
      <c r="K440" s="154" t="str">
        <f t="shared" si="420"/>
        <v/>
      </c>
      <c r="L440" s="458"/>
      <c r="M440" s="153" t="str">
        <f t="shared" si="403"/>
        <v/>
      </c>
      <c r="N440" s="448"/>
      <c r="O440" s="448"/>
      <c r="P440" s="95"/>
      <c r="Q440" s="95"/>
      <c r="R440" s="177" t="str">
        <f t="shared" si="404"/>
        <v/>
      </c>
      <c r="S440" s="95" t="str">
        <f t="shared" si="405"/>
        <v/>
      </c>
      <c r="T440" s="447"/>
      <c r="U440" s="95"/>
      <c r="V440" s="95"/>
      <c r="W440" s="177" t="str">
        <f t="shared" si="406"/>
        <v/>
      </c>
      <c r="X440" s="95" t="str">
        <f t="shared" si="407"/>
        <v/>
      </c>
      <c r="Y440" s="447"/>
      <c r="Z440" s="95"/>
      <c r="AA440" s="95"/>
      <c r="AB440" s="177" t="str">
        <f t="shared" si="408"/>
        <v/>
      </c>
      <c r="AC440" s="95" t="str">
        <f t="shared" si="409"/>
        <v/>
      </c>
      <c r="AD440" s="447"/>
      <c r="AE440" s="95"/>
      <c r="AF440" s="95"/>
      <c r="AG440" s="177" t="str">
        <f t="shared" si="410"/>
        <v/>
      </c>
      <c r="AH440" s="95" t="str">
        <f t="shared" si="411"/>
        <v/>
      </c>
      <c r="AI440" s="447"/>
      <c r="AJ440" s="95"/>
      <c r="AK440" s="95"/>
      <c r="AL440" s="177" t="str">
        <f t="shared" si="412"/>
        <v/>
      </c>
      <c r="AM440" s="95" t="str">
        <f t="shared" si="413"/>
        <v/>
      </c>
      <c r="AN440" s="447"/>
      <c r="AO440" s="95"/>
      <c r="AP440" s="95"/>
      <c r="AQ440" s="177" t="str">
        <f t="shared" si="414"/>
        <v/>
      </c>
      <c r="AR440" s="95" t="str">
        <f t="shared" si="415"/>
        <v/>
      </c>
      <c r="AS440" s="447"/>
      <c r="AT440" s="95"/>
      <c r="AU440" s="95"/>
      <c r="AV440" s="177" t="str">
        <f t="shared" si="416"/>
        <v/>
      </c>
      <c r="AW440" s="95" t="str">
        <f t="shared" si="417"/>
        <v/>
      </c>
      <c r="AX440" s="447"/>
    </row>
    <row r="441" spans="2:50" hidden="1">
      <c r="B441" s="456"/>
      <c r="C441" s="95">
        <f t="shared" si="402"/>
        <v>15</v>
      </c>
      <c r="D441" s="95"/>
      <c r="E441" s="95"/>
      <c r="F441" s="95"/>
      <c r="G441" s="177"/>
      <c r="H441" s="447"/>
      <c r="I441" s="153" t="str">
        <f t="shared" si="418"/>
        <v/>
      </c>
      <c r="J441" s="153" t="str">
        <f t="shared" si="419"/>
        <v/>
      </c>
      <c r="K441" s="154" t="str">
        <f t="shared" si="420"/>
        <v/>
      </c>
      <c r="L441" s="459"/>
      <c r="M441" s="153" t="str">
        <f t="shared" si="403"/>
        <v/>
      </c>
      <c r="N441" s="448"/>
      <c r="O441" s="448"/>
      <c r="P441" s="95"/>
      <c r="Q441" s="95"/>
      <c r="R441" s="177" t="str">
        <f t="shared" si="404"/>
        <v/>
      </c>
      <c r="S441" s="95" t="str">
        <f t="shared" si="405"/>
        <v/>
      </c>
      <c r="T441" s="447"/>
      <c r="U441" s="95"/>
      <c r="V441" s="95"/>
      <c r="W441" s="177" t="str">
        <f t="shared" si="406"/>
        <v/>
      </c>
      <c r="X441" s="95" t="str">
        <f t="shared" si="407"/>
        <v/>
      </c>
      <c r="Y441" s="447"/>
      <c r="Z441" s="95"/>
      <c r="AA441" s="95"/>
      <c r="AB441" s="177" t="str">
        <f t="shared" si="408"/>
        <v/>
      </c>
      <c r="AC441" s="95" t="str">
        <f t="shared" si="409"/>
        <v/>
      </c>
      <c r="AD441" s="447"/>
      <c r="AE441" s="95"/>
      <c r="AF441" s="95"/>
      <c r="AG441" s="177" t="str">
        <f t="shared" si="410"/>
        <v/>
      </c>
      <c r="AH441" s="95" t="str">
        <f t="shared" si="411"/>
        <v/>
      </c>
      <c r="AI441" s="447"/>
      <c r="AJ441" s="95"/>
      <c r="AK441" s="95"/>
      <c r="AL441" s="177" t="str">
        <f t="shared" si="412"/>
        <v/>
      </c>
      <c r="AM441" s="95" t="str">
        <f t="shared" si="413"/>
        <v/>
      </c>
      <c r="AN441" s="447"/>
      <c r="AO441" s="95"/>
      <c r="AP441" s="95"/>
      <c r="AQ441" s="177" t="str">
        <f t="shared" si="414"/>
        <v/>
      </c>
      <c r="AR441" s="95" t="str">
        <f t="shared" si="415"/>
        <v/>
      </c>
      <c r="AS441" s="447"/>
      <c r="AT441" s="95"/>
      <c r="AU441" s="95"/>
      <c r="AV441" s="177" t="str">
        <f t="shared" si="416"/>
        <v/>
      </c>
      <c r="AW441" s="95" t="str">
        <f t="shared" si="417"/>
        <v/>
      </c>
      <c r="AX441" s="447"/>
    </row>
    <row r="442" spans="2:50" ht="15.6" hidden="1">
      <c r="B442" s="460" t="s">
        <v>115</v>
      </c>
      <c r="C442" s="461"/>
      <c r="D442" s="461"/>
      <c r="E442" s="461"/>
      <c r="F442" s="461"/>
      <c r="G442" s="461"/>
      <c r="H442" s="461"/>
      <c r="I442" s="150"/>
      <c r="J442" s="150"/>
      <c r="K442" s="150"/>
      <c r="L442" s="150"/>
      <c r="M442" s="150"/>
      <c r="N442" s="448" t="s">
        <v>116</v>
      </c>
      <c r="O442" s="463" t="s">
        <v>63</v>
      </c>
      <c r="P442" s="465">
        <f>AT422+1</f>
        <v>46021</v>
      </c>
      <c r="Q442" s="456"/>
      <c r="R442" s="456"/>
      <c r="S442" s="456"/>
      <c r="T442" s="456"/>
      <c r="U442" s="465">
        <f>P442+1</f>
        <v>46022</v>
      </c>
      <c r="V442" s="456"/>
      <c r="W442" s="456"/>
      <c r="X442" s="456"/>
      <c r="Y442" s="456"/>
      <c r="Z442" s="465">
        <f>U442+1</f>
        <v>46023</v>
      </c>
      <c r="AA442" s="456"/>
      <c r="AB442" s="456"/>
      <c r="AC442" s="456"/>
      <c r="AD442" s="456"/>
      <c r="AE442" s="465">
        <f>Z442+1</f>
        <v>46024</v>
      </c>
      <c r="AF442" s="456"/>
      <c r="AG442" s="456"/>
      <c r="AH442" s="456"/>
      <c r="AI442" s="456"/>
      <c r="AJ442" s="465">
        <f>AE442+1</f>
        <v>46025</v>
      </c>
      <c r="AK442" s="456"/>
      <c r="AL442" s="456"/>
      <c r="AM442" s="456"/>
      <c r="AN442" s="456"/>
      <c r="AO442" s="465">
        <f>AJ442+1</f>
        <v>46026</v>
      </c>
      <c r="AP442" s="456"/>
      <c r="AQ442" s="456"/>
      <c r="AR442" s="456"/>
      <c r="AS442" s="456"/>
      <c r="AT442" s="465">
        <f>AO442+1</f>
        <v>46027</v>
      </c>
      <c r="AU442" s="456"/>
      <c r="AV442" s="456"/>
      <c r="AW442" s="456"/>
      <c r="AX442" s="456"/>
    </row>
    <row r="443" spans="2:50" ht="15.6" hidden="1">
      <c r="B443" s="462"/>
      <c r="C443" s="462"/>
      <c r="D443" s="462"/>
      <c r="E443" s="462"/>
      <c r="F443" s="462"/>
      <c r="G443" s="462"/>
      <c r="H443" s="462"/>
      <c r="I443" s="150"/>
      <c r="J443" s="150"/>
      <c r="K443" s="150"/>
      <c r="L443" s="150"/>
      <c r="M443" s="150"/>
      <c r="N443" s="448"/>
      <c r="O443" s="464"/>
      <c r="P443" s="465" t="s">
        <v>77</v>
      </c>
      <c r="Q443" s="456"/>
      <c r="R443" s="456"/>
      <c r="S443" s="456"/>
      <c r="T443" s="456"/>
      <c r="U443" s="465" t="s">
        <v>78</v>
      </c>
      <c r="V443" s="456"/>
      <c r="W443" s="456"/>
      <c r="X443" s="456"/>
      <c r="Y443" s="456"/>
      <c r="Z443" s="465" t="s">
        <v>79</v>
      </c>
      <c r="AA443" s="456"/>
      <c r="AB443" s="456"/>
      <c r="AC443" s="456"/>
      <c r="AD443" s="456"/>
      <c r="AE443" s="465" t="s">
        <v>74</v>
      </c>
      <c r="AF443" s="456"/>
      <c r="AG443" s="456"/>
      <c r="AH443" s="456"/>
      <c r="AI443" s="456"/>
      <c r="AJ443" s="465" t="s">
        <v>75</v>
      </c>
      <c r="AK443" s="456"/>
      <c r="AL443" s="456"/>
      <c r="AM443" s="456"/>
      <c r="AN443" s="456"/>
      <c r="AO443" s="465" t="s">
        <v>70</v>
      </c>
      <c r="AP443" s="456"/>
      <c r="AQ443" s="456"/>
      <c r="AR443" s="456"/>
      <c r="AS443" s="456"/>
      <c r="AT443" s="465" t="s">
        <v>76</v>
      </c>
      <c r="AU443" s="456"/>
      <c r="AV443" s="456"/>
      <c r="AW443" s="456"/>
      <c r="AX443" s="456"/>
    </row>
    <row r="444" spans="2:50" hidden="1">
      <c r="B444" s="448" t="s">
        <v>117</v>
      </c>
      <c r="C444" s="448" t="s">
        <v>118</v>
      </c>
      <c r="D444" s="448"/>
      <c r="E444" s="448" t="s">
        <v>119</v>
      </c>
      <c r="F444" s="448"/>
      <c r="G444" s="448"/>
      <c r="H444" s="452" t="s">
        <v>120</v>
      </c>
      <c r="I444" s="455" t="s">
        <v>121</v>
      </c>
      <c r="J444" s="455"/>
      <c r="K444" s="455"/>
      <c r="L444" s="455" t="s">
        <v>120</v>
      </c>
      <c r="M444" s="455" t="s">
        <v>122</v>
      </c>
      <c r="N444" s="448"/>
      <c r="O444" s="448" t="s">
        <v>123</v>
      </c>
      <c r="P444" s="449" t="s">
        <v>124</v>
      </c>
      <c r="Q444" s="450"/>
      <c r="R444" s="450"/>
      <c r="S444" s="451"/>
      <c r="T444" s="448" t="s">
        <v>120</v>
      </c>
      <c r="U444" s="449" t="s">
        <v>124</v>
      </c>
      <c r="V444" s="450"/>
      <c r="W444" s="450"/>
      <c r="X444" s="451"/>
      <c r="Y444" s="448" t="s">
        <v>120</v>
      </c>
      <c r="Z444" s="449" t="s">
        <v>124</v>
      </c>
      <c r="AA444" s="450"/>
      <c r="AB444" s="450"/>
      <c r="AC444" s="451"/>
      <c r="AD444" s="448" t="s">
        <v>120</v>
      </c>
      <c r="AE444" s="449" t="s">
        <v>124</v>
      </c>
      <c r="AF444" s="450"/>
      <c r="AG444" s="450"/>
      <c r="AH444" s="451"/>
      <c r="AI444" s="448" t="s">
        <v>120</v>
      </c>
      <c r="AJ444" s="449" t="s">
        <v>124</v>
      </c>
      <c r="AK444" s="450"/>
      <c r="AL444" s="450"/>
      <c r="AM444" s="451"/>
      <c r="AN444" s="448" t="s">
        <v>120</v>
      </c>
      <c r="AO444" s="449" t="s">
        <v>124</v>
      </c>
      <c r="AP444" s="450"/>
      <c r="AQ444" s="450"/>
      <c r="AR444" s="451"/>
      <c r="AS444" s="448" t="s">
        <v>120</v>
      </c>
      <c r="AT444" s="449" t="s">
        <v>124</v>
      </c>
      <c r="AU444" s="450"/>
      <c r="AV444" s="450"/>
      <c r="AW444" s="451"/>
      <c r="AX444" s="448" t="s">
        <v>120</v>
      </c>
    </row>
    <row r="445" spans="2:50" hidden="1">
      <c r="B445" s="448"/>
      <c r="C445" s="448"/>
      <c r="D445" s="448"/>
      <c r="E445" s="448" t="s">
        <v>125</v>
      </c>
      <c r="F445" s="448"/>
      <c r="G445" s="448"/>
      <c r="H445" s="453"/>
      <c r="I445" s="455" t="s">
        <v>125</v>
      </c>
      <c r="J445" s="455"/>
      <c r="K445" s="455"/>
      <c r="L445" s="455"/>
      <c r="M445" s="455"/>
      <c r="N445" s="448"/>
      <c r="O445" s="448"/>
      <c r="P445" s="449" t="s">
        <v>126</v>
      </c>
      <c r="Q445" s="450"/>
      <c r="R445" s="450"/>
      <c r="S445" s="451"/>
      <c r="T445" s="448"/>
      <c r="U445" s="449" t="s">
        <v>126</v>
      </c>
      <c r="V445" s="450"/>
      <c r="W445" s="450"/>
      <c r="X445" s="451"/>
      <c r="Y445" s="448"/>
      <c r="Z445" s="449" t="s">
        <v>126</v>
      </c>
      <c r="AA445" s="450"/>
      <c r="AB445" s="450"/>
      <c r="AC445" s="451"/>
      <c r="AD445" s="448"/>
      <c r="AE445" s="449" t="s">
        <v>126</v>
      </c>
      <c r="AF445" s="450"/>
      <c r="AG445" s="450"/>
      <c r="AH445" s="451"/>
      <c r="AI445" s="448"/>
      <c r="AJ445" s="449" t="s">
        <v>126</v>
      </c>
      <c r="AK445" s="450"/>
      <c r="AL445" s="450"/>
      <c r="AM445" s="451"/>
      <c r="AN445" s="448"/>
      <c r="AO445" s="449" t="s">
        <v>126</v>
      </c>
      <c r="AP445" s="450"/>
      <c r="AQ445" s="450"/>
      <c r="AR445" s="451"/>
      <c r="AS445" s="448"/>
      <c r="AT445" s="449" t="s">
        <v>126</v>
      </c>
      <c r="AU445" s="450"/>
      <c r="AV445" s="450"/>
      <c r="AW445" s="451"/>
      <c r="AX445" s="448"/>
    </row>
    <row r="446" spans="2:50" hidden="1">
      <c r="B446" s="448"/>
      <c r="C446" s="448"/>
      <c r="D446" s="448"/>
      <c r="E446" s="94" t="s">
        <v>127</v>
      </c>
      <c r="F446" s="94" t="s">
        <v>128</v>
      </c>
      <c r="G446" s="94" t="s">
        <v>129</v>
      </c>
      <c r="H446" s="454"/>
      <c r="I446" s="152" t="s">
        <v>127</v>
      </c>
      <c r="J446" s="152" t="s">
        <v>128</v>
      </c>
      <c r="K446" s="152" t="s">
        <v>129</v>
      </c>
      <c r="L446" s="455"/>
      <c r="M446" s="455"/>
      <c r="N446" s="448"/>
      <c r="O446" s="448"/>
      <c r="P446" s="94" t="s">
        <v>127</v>
      </c>
      <c r="Q446" s="94" t="s">
        <v>128</v>
      </c>
      <c r="R446" s="94" t="s">
        <v>129</v>
      </c>
      <c r="S446" s="94" t="s">
        <v>122</v>
      </c>
      <c r="T446" s="448"/>
      <c r="U446" s="94" t="s">
        <v>127</v>
      </c>
      <c r="V446" s="94" t="s">
        <v>128</v>
      </c>
      <c r="W446" s="94" t="s">
        <v>129</v>
      </c>
      <c r="X446" s="94" t="s">
        <v>122</v>
      </c>
      <c r="Y446" s="448"/>
      <c r="Z446" s="94" t="s">
        <v>127</v>
      </c>
      <c r="AA446" s="94" t="s">
        <v>128</v>
      </c>
      <c r="AB446" s="94" t="s">
        <v>129</v>
      </c>
      <c r="AC446" s="94" t="s">
        <v>122</v>
      </c>
      <c r="AD446" s="448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8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8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8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8"/>
    </row>
    <row r="447" spans="2:50" hidden="1">
      <c r="B447" s="448" t="s">
        <v>164</v>
      </c>
      <c r="C447" s="95">
        <f>C427</f>
        <v>1</v>
      </c>
      <c r="D447" s="95" t="s">
        <v>166</v>
      </c>
      <c r="E447" s="95">
        <v>17</v>
      </c>
      <c r="F447" s="95">
        <v>2000</v>
      </c>
      <c r="G447" s="177">
        <f>F447/E447</f>
        <v>117.64705882352941</v>
      </c>
      <c r="H447" s="447">
        <f>AVERAGE(G447:G461)</f>
        <v>105.6985294117647</v>
      </c>
      <c r="I447" s="153">
        <f t="shared" ref="I447:I449" si="421">IFERROR(AVERAGE(P447,U447,Z447,AE447,AJ447,AO447,AT447),"")</f>
        <v>17</v>
      </c>
      <c r="J447" s="153">
        <f t="shared" ref="J447:J449" si="422">IFERROR(AVERAGE(Q447,V447,AA447,AF447,AK447,AP447,AU447),"")</f>
        <v>1922.7496287496294</v>
      </c>
      <c r="K447" s="154">
        <f t="shared" ref="K447:K449" si="423">IFERROR(AVERAGE(R447,W447,AB447,AG447,AL447,AQ447,AV447),"")</f>
        <v>113.1029193382135</v>
      </c>
      <c r="L447" s="457">
        <f>IFERROR(AVERAGE(K447:K461),"-")</f>
        <v>101.50993968063406</v>
      </c>
      <c r="M447" s="153">
        <f>IFERROR(RANK(K447, K447:K461),"")</f>
        <v>1</v>
      </c>
      <c r="N447" s="448"/>
      <c r="O447" s="448"/>
      <c r="P447" s="95">
        <v>17</v>
      </c>
      <c r="Q447" s="95">
        <v>1918.3333333333319</v>
      </c>
      <c r="R447" s="177">
        <f>IFERROR(Q447/P447,"")</f>
        <v>112.84313725490188</v>
      </c>
      <c r="S447" s="95">
        <f>IFERROR(RANK(R447, R447:R461),"")</f>
        <v>1</v>
      </c>
      <c r="T447" s="447">
        <f>AVERAGE(R447:R461)</f>
        <v>101.63326217583801</v>
      </c>
      <c r="U447" s="95">
        <v>17</v>
      </c>
      <c r="V447" s="95">
        <v>1926.6666666666677</v>
      </c>
      <c r="W447" s="177">
        <f>IFERROR(V447/U447,"")</f>
        <v>113.33333333333339</v>
      </c>
      <c r="X447" s="95">
        <f>IFERROR(RANK(W447, W447:W461),"")</f>
        <v>1</v>
      </c>
      <c r="Y447" s="447">
        <f>AVERAGE(W447:W461)</f>
        <v>101.66666666666666</v>
      </c>
      <c r="Z447" s="95">
        <v>17</v>
      </c>
      <c r="AA447" s="95">
        <v>1945.0000000000002</v>
      </c>
      <c r="AB447" s="177">
        <f>IFERROR(AA447/Z447,"")</f>
        <v>114.41176470588236</v>
      </c>
      <c r="AC447" s="95">
        <f>IFERROR(RANK(AB447, AB447:AB461),"")</f>
        <v>1</v>
      </c>
      <c r="AD447" s="447">
        <f>AVERAGE(AB447:AB461)</f>
        <v>102.2366200578592</v>
      </c>
      <c r="AE447" s="95">
        <v>17</v>
      </c>
      <c r="AF447" s="95">
        <v>1906.1538461538473</v>
      </c>
      <c r="AG447" s="177">
        <f>IFERROR(AF447/AE447,"")</f>
        <v>112.12669683257926</v>
      </c>
      <c r="AH447" s="95">
        <f>IFERROR(RANK(AG447, AG447:AG461),"")</f>
        <v>1</v>
      </c>
      <c r="AI447" s="447">
        <f>AVERAGE(AG447:AG461)</f>
        <v>101.12016659810782</v>
      </c>
      <c r="AJ447" s="95">
        <v>17</v>
      </c>
      <c r="AK447" s="95">
        <v>1908.0000000000018</v>
      </c>
      <c r="AL447" s="177">
        <f>IFERROR(AK447/AJ447,"")</f>
        <v>112.23529411764717</v>
      </c>
      <c r="AM447" s="95">
        <f>IFERROR(RANK(AL447, AL447:AL461),"")</f>
        <v>1</v>
      </c>
      <c r="AN447" s="447">
        <f>AVERAGE(AL447:AL461)</f>
        <v>100.75474383301712</v>
      </c>
      <c r="AO447" s="95">
        <v>17</v>
      </c>
      <c r="AP447" s="95">
        <v>1944.3243243243251</v>
      </c>
      <c r="AQ447" s="177">
        <f>IFERROR(AP447/AO447,"")</f>
        <v>114.37201907790147</v>
      </c>
      <c r="AR447" s="95">
        <f>IFERROR(RANK(AQ447, AQ447:AQ461),"")</f>
        <v>1</v>
      </c>
      <c r="AS447" s="447">
        <f>AVERAGE(AQ447:AQ461)</f>
        <v>101.89754800048919</v>
      </c>
      <c r="AT447" s="95">
        <v>17</v>
      </c>
      <c r="AU447" s="95">
        <v>1910.7692307692319</v>
      </c>
      <c r="AV447" s="177">
        <f>IFERROR(AU447/AT447,"")</f>
        <v>112.39819004524894</v>
      </c>
      <c r="AW447" s="95">
        <f>IFERROR(RANK(AV447, AV447:AV461),"")</f>
        <v>1</v>
      </c>
      <c r="AX447" s="447">
        <f>AVERAGE(AV447:AV461)</f>
        <v>101.26057043246053</v>
      </c>
    </row>
    <row r="448" spans="2:50" hidden="1">
      <c r="B448" s="456"/>
      <c r="C448" s="95">
        <f t="shared" ref="C448:C461" si="424">C428</f>
        <v>2</v>
      </c>
      <c r="D448" s="95" t="s">
        <v>167</v>
      </c>
      <c r="E448" s="95">
        <v>16</v>
      </c>
      <c r="F448" s="95">
        <v>1500</v>
      </c>
      <c r="G448" s="177">
        <f>F448/E448</f>
        <v>93.75</v>
      </c>
      <c r="H448" s="447"/>
      <c r="I448" s="153">
        <f t="shared" si="421"/>
        <v>16</v>
      </c>
      <c r="J448" s="153">
        <f t="shared" si="422"/>
        <v>1438.6713603688743</v>
      </c>
      <c r="K448" s="154">
        <f t="shared" si="423"/>
        <v>89.916960023054642</v>
      </c>
      <c r="L448" s="458"/>
      <c r="M448" s="153">
        <f>IFERROR(RANK(K448, K447:K461),"")</f>
        <v>2</v>
      </c>
      <c r="N448" s="448"/>
      <c r="O448" s="448"/>
      <c r="P448" s="95">
        <v>16</v>
      </c>
      <c r="Q448" s="95">
        <v>1446.7741935483866</v>
      </c>
      <c r="R448" s="177">
        <f t="shared" ref="R448:R461" si="425">IFERROR(Q448/P448,"")</f>
        <v>90.423387096774164</v>
      </c>
      <c r="S448" s="95">
        <f>IFERROR(RANK(R448, R447:R461),"")</f>
        <v>2</v>
      </c>
      <c r="T448" s="447"/>
      <c r="U448" s="95">
        <v>16</v>
      </c>
      <c r="V448" s="95">
        <v>1439.9999999999991</v>
      </c>
      <c r="W448" s="177">
        <f t="shared" ref="W448:W461" si="426">IFERROR(V448/U448,"")</f>
        <v>89.999999999999943</v>
      </c>
      <c r="X448" s="95">
        <f>IFERROR(RANK(W448, W447:W461),"")</f>
        <v>2</v>
      </c>
      <c r="Y448" s="447"/>
      <c r="Z448" s="95">
        <v>16</v>
      </c>
      <c r="AA448" s="95">
        <v>1440.9836065573766</v>
      </c>
      <c r="AB448" s="177">
        <f t="shared" ref="AB448:AB461" si="427">IFERROR(AA448/Z448,"")</f>
        <v>90.061475409836035</v>
      </c>
      <c r="AC448" s="95">
        <f>IFERROR(RANK(AB448, AB447:AB461),"")</f>
        <v>2</v>
      </c>
      <c r="AD448" s="447"/>
      <c r="AE448" s="95">
        <v>16</v>
      </c>
      <c r="AF448" s="95">
        <v>1441.818181818182</v>
      </c>
      <c r="AG448" s="177">
        <f t="shared" ref="AG448:AG461" si="428">IFERROR(AF448/AE448,"")</f>
        <v>90.113636363636374</v>
      </c>
      <c r="AH448" s="95">
        <f>IFERROR(RANK(AG448, AG447:AG461),"")</f>
        <v>2</v>
      </c>
      <c r="AI448" s="447"/>
      <c r="AJ448" s="95">
        <v>16</v>
      </c>
      <c r="AK448" s="95">
        <v>1428.387096774193</v>
      </c>
      <c r="AL448" s="177">
        <f t="shared" ref="AL448:AL461" si="429">IFERROR(AK448/AJ448,"")</f>
        <v>89.274193548387061</v>
      </c>
      <c r="AM448" s="95">
        <f>IFERROR(RANK(AL448, AL447:AL461),"")</f>
        <v>2</v>
      </c>
      <c r="AN448" s="447"/>
      <c r="AO448" s="95">
        <v>16</v>
      </c>
      <c r="AP448" s="95">
        <v>1430.7692307692305</v>
      </c>
      <c r="AQ448" s="177">
        <f t="shared" ref="AQ448:AQ461" si="430">IFERROR(AP448/AO448,"")</f>
        <v>89.423076923076906</v>
      </c>
      <c r="AR448" s="95">
        <f>IFERROR(RANK(AQ448, AQ447:AQ461),"")</f>
        <v>2</v>
      </c>
      <c r="AS448" s="447"/>
      <c r="AT448" s="95">
        <v>16</v>
      </c>
      <c r="AU448" s="95">
        <v>1441.9672131147536</v>
      </c>
      <c r="AV448" s="177">
        <f t="shared" ref="AV448:AV461" si="431">IFERROR(AU448/AT448,"")</f>
        <v>90.122950819672099</v>
      </c>
      <c r="AW448" s="95">
        <f>IFERROR(RANK(AV448, AV447:AV461),"")</f>
        <v>2</v>
      </c>
      <c r="AX448" s="447"/>
    </row>
    <row r="449" spans="2:50" hidden="1">
      <c r="B449" s="456"/>
      <c r="C449" s="95">
        <f t="shared" si="424"/>
        <v>3</v>
      </c>
      <c r="D449" s="95"/>
      <c r="E449" s="95"/>
      <c r="F449" s="95"/>
      <c r="G449" s="177"/>
      <c r="H449" s="447"/>
      <c r="I449" s="153" t="str">
        <f t="shared" si="421"/>
        <v/>
      </c>
      <c r="J449" s="153" t="str">
        <f t="shared" si="422"/>
        <v/>
      </c>
      <c r="K449" s="154" t="str">
        <f t="shared" si="423"/>
        <v/>
      </c>
      <c r="L449" s="458"/>
      <c r="M449" s="153" t="str">
        <f>IFERROR(RANK(K449, K447:K461),"")</f>
        <v/>
      </c>
      <c r="N449" s="448"/>
      <c r="O449" s="448"/>
      <c r="P449" s="95"/>
      <c r="Q449" s="95"/>
      <c r="R449" s="177" t="str">
        <f t="shared" si="425"/>
        <v/>
      </c>
      <c r="S449" s="95" t="str">
        <f>IFERROR(RANK(R449, R447:R461),"")</f>
        <v/>
      </c>
      <c r="T449" s="447"/>
      <c r="U449" s="95"/>
      <c r="V449" s="95"/>
      <c r="W449" s="177" t="str">
        <f t="shared" si="426"/>
        <v/>
      </c>
      <c r="X449" s="95" t="str">
        <f>IFERROR(RANK(W449, W447:W461),"")</f>
        <v/>
      </c>
      <c r="Y449" s="447"/>
      <c r="Z449" s="95"/>
      <c r="AA449" s="95"/>
      <c r="AB449" s="177" t="str">
        <f t="shared" si="427"/>
        <v/>
      </c>
      <c r="AC449" s="95" t="str">
        <f>IFERROR(RANK(AB449, AB447:AB461),"")</f>
        <v/>
      </c>
      <c r="AD449" s="447"/>
      <c r="AE449" s="95"/>
      <c r="AF449" s="95"/>
      <c r="AG449" s="177" t="str">
        <f t="shared" si="428"/>
        <v/>
      </c>
      <c r="AH449" s="95" t="str">
        <f>IFERROR(RANK(AG449, AG447:AG461),"")</f>
        <v/>
      </c>
      <c r="AI449" s="447"/>
      <c r="AJ449" s="95"/>
      <c r="AK449" s="95"/>
      <c r="AL449" s="177" t="str">
        <f t="shared" si="429"/>
        <v/>
      </c>
      <c r="AM449" s="95" t="str">
        <f>IFERROR(RANK(AL449, AL447:AL461),"")</f>
        <v/>
      </c>
      <c r="AN449" s="447"/>
      <c r="AO449" s="95"/>
      <c r="AP449" s="95"/>
      <c r="AQ449" s="177" t="str">
        <f t="shared" si="430"/>
        <v/>
      </c>
      <c r="AR449" s="95" t="str">
        <f>IFERROR(RANK(AQ449, AQ447:AQ461),"")</f>
        <v/>
      </c>
      <c r="AS449" s="447"/>
      <c r="AT449" s="95"/>
      <c r="AU449" s="95"/>
      <c r="AV449" s="177" t="str">
        <f t="shared" si="431"/>
        <v/>
      </c>
      <c r="AW449" s="95" t="str">
        <f>IFERROR(RANK(AV449, AV447:AV461),"")</f>
        <v/>
      </c>
      <c r="AX449" s="447"/>
    </row>
    <row r="450" spans="2:50" hidden="1">
      <c r="B450" s="456"/>
      <c r="C450" s="95">
        <f t="shared" si="424"/>
        <v>4</v>
      </c>
      <c r="D450" s="95"/>
      <c r="E450" s="95"/>
      <c r="F450" s="95"/>
      <c r="G450" s="177"/>
      <c r="H450" s="447"/>
      <c r="I450" s="153" t="str">
        <f>IFERROR(AVERAGE(P450,U450,Z450,AE450,AJ450,AO450,AT450),"")</f>
        <v/>
      </c>
      <c r="J450" s="153" t="str">
        <f>IFERROR(AVERAGE(Q450,V450,AA450,AF450,AK450,AP450,AU450),"")</f>
        <v/>
      </c>
      <c r="K450" s="154" t="str">
        <f>IFERROR(AVERAGE(R450,W450,AB450,AG450,AL450,AQ450,AV450),"")</f>
        <v/>
      </c>
      <c r="L450" s="458"/>
      <c r="M450" s="153" t="str">
        <f>IFERROR(RANK(K450, K447:K461),"")</f>
        <v/>
      </c>
      <c r="N450" s="448"/>
      <c r="O450" s="448"/>
      <c r="P450" s="95"/>
      <c r="Q450" s="95"/>
      <c r="R450" s="177" t="str">
        <f t="shared" si="425"/>
        <v/>
      </c>
      <c r="S450" s="95" t="str">
        <f>IFERROR(RANK(R450, R447:R461),"")</f>
        <v/>
      </c>
      <c r="T450" s="447"/>
      <c r="U450" s="95"/>
      <c r="V450" s="95"/>
      <c r="W450" s="177" t="str">
        <f t="shared" si="426"/>
        <v/>
      </c>
      <c r="X450" s="95" t="str">
        <f>IFERROR(RANK(W450, W447:W461),"")</f>
        <v/>
      </c>
      <c r="Y450" s="447"/>
      <c r="Z450" s="95"/>
      <c r="AA450" s="95"/>
      <c r="AB450" s="177" t="str">
        <f t="shared" si="427"/>
        <v/>
      </c>
      <c r="AC450" s="95" t="str">
        <f>IFERROR(RANK(AB450, AB447:AB461),"")</f>
        <v/>
      </c>
      <c r="AD450" s="447"/>
      <c r="AE450" s="95"/>
      <c r="AF450" s="95"/>
      <c r="AG450" s="177" t="str">
        <f t="shared" si="428"/>
        <v/>
      </c>
      <c r="AH450" s="95" t="str">
        <f>IFERROR(RANK(AG450, AG447:AG461),"")</f>
        <v/>
      </c>
      <c r="AI450" s="447"/>
      <c r="AJ450" s="95"/>
      <c r="AK450" s="95"/>
      <c r="AL450" s="177" t="str">
        <f t="shared" si="429"/>
        <v/>
      </c>
      <c r="AM450" s="95" t="str">
        <f>IFERROR(RANK(AL450, AL447:AL461),"")</f>
        <v/>
      </c>
      <c r="AN450" s="447"/>
      <c r="AO450" s="95"/>
      <c r="AP450" s="95"/>
      <c r="AQ450" s="177" t="str">
        <f t="shared" si="430"/>
        <v/>
      </c>
      <c r="AR450" s="95" t="str">
        <f>IFERROR(RANK(AQ450, AQ447:AQ461),"")</f>
        <v/>
      </c>
      <c r="AS450" s="447"/>
      <c r="AT450" s="95"/>
      <c r="AU450" s="95"/>
      <c r="AV450" s="177" t="str">
        <f t="shared" si="431"/>
        <v/>
      </c>
      <c r="AW450" s="95" t="str">
        <f>IFERROR(RANK(AV450, AV447:AV461),"")</f>
        <v/>
      </c>
      <c r="AX450" s="447"/>
    </row>
    <row r="451" spans="2:50" hidden="1">
      <c r="B451" s="456"/>
      <c r="C451" s="95">
        <f t="shared" si="424"/>
        <v>5</v>
      </c>
      <c r="D451" s="95"/>
      <c r="E451" s="95"/>
      <c r="F451" s="95"/>
      <c r="G451" s="177"/>
      <c r="H451" s="447"/>
      <c r="I451" s="153" t="str">
        <f t="shared" ref="I451:I461" si="432">IFERROR(AVERAGE(P451,U451,Z451,AE451,AJ451,AO451,AT451),"")</f>
        <v/>
      </c>
      <c r="J451" s="153" t="str">
        <f t="shared" ref="J451:J461" si="433">IFERROR(AVERAGE(Q451,V451,AA451,AF451,AK451,AP451,AU451),"")</f>
        <v/>
      </c>
      <c r="K451" s="154" t="str">
        <f t="shared" ref="K451:K461" si="434">IFERROR(AVERAGE(R451,W451,AB451,AG451,AL451,AQ451,AV451),"")</f>
        <v/>
      </c>
      <c r="L451" s="458"/>
      <c r="M451" s="153" t="str">
        <f>IFERROR(RANK(K451, K447:K461),"")</f>
        <v/>
      </c>
      <c r="N451" s="448"/>
      <c r="O451" s="448"/>
      <c r="P451" s="95"/>
      <c r="Q451" s="95"/>
      <c r="R451" s="177" t="str">
        <f t="shared" si="425"/>
        <v/>
      </c>
      <c r="S451" s="95" t="str">
        <f>IFERROR(RANK(R451, R447:R461),"")</f>
        <v/>
      </c>
      <c r="T451" s="447"/>
      <c r="U451" s="95"/>
      <c r="V451" s="95"/>
      <c r="W451" s="177" t="str">
        <f t="shared" si="426"/>
        <v/>
      </c>
      <c r="X451" s="95" t="str">
        <f>IFERROR(RANK(W451, W447:W461),"")</f>
        <v/>
      </c>
      <c r="Y451" s="447"/>
      <c r="Z451" s="95"/>
      <c r="AA451" s="95"/>
      <c r="AB451" s="177" t="str">
        <f t="shared" si="427"/>
        <v/>
      </c>
      <c r="AC451" s="95" t="str">
        <f>IFERROR(RANK(AB451, AB447:AB461),"")</f>
        <v/>
      </c>
      <c r="AD451" s="447"/>
      <c r="AE451" s="95"/>
      <c r="AF451" s="95"/>
      <c r="AG451" s="177" t="str">
        <f t="shared" si="428"/>
        <v/>
      </c>
      <c r="AH451" s="95" t="str">
        <f>IFERROR(RANK(AG451, AG447:AG461),"")</f>
        <v/>
      </c>
      <c r="AI451" s="447"/>
      <c r="AJ451" s="95"/>
      <c r="AK451" s="95"/>
      <c r="AL451" s="177" t="str">
        <f t="shared" si="429"/>
        <v/>
      </c>
      <c r="AM451" s="95" t="str">
        <f>IFERROR(RANK(AL451, AL447:AL461),"")</f>
        <v/>
      </c>
      <c r="AN451" s="447"/>
      <c r="AO451" s="95"/>
      <c r="AP451" s="95"/>
      <c r="AQ451" s="177" t="str">
        <f t="shared" si="430"/>
        <v/>
      </c>
      <c r="AR451" s="95" t="str">
        <f>IFERROR(RANK(AQ451, AQ447:AQ461),"")</f>
        <v/>
      </c>
      <c r="AS451" s="447"/>
      <c r="AT451" s="95"/>
      <c r="AU451" s="95"/>
      <c r="AV451" s="177" t="str">
        <f t="shared" si="431"/>
        <v/>
      </c>
      <c r="AW451" s="95" t="str">
        <f>IFERROR(RANK(AV451, AV447:AV461),"")</f>
        <v/>
      </c>
      <c r="AX451" s="447"/>
    </row>
    <row r="452" spans="2:50" hidden="1">
      <c r="B452" s="456"/>
      <c r="C452" s="95">
        <f t="shared" si="424"/>
        <v>6</v>
      </c>
      <c r="D452" s="95"/>
      <c r="E452" s="95"/>
      <c r="F452" s="95"/>
      <c r="G452" s="177"/>
      <c r="H452" s="447"/>
      <c r="I452" s="153" t="str">
        <f t="shared" si="432"/>
        <v/>
      </c>
      <c r="J452" s="153" t="str">
        <f t="shared" si="433"/>
        <v/>
      </c>
      <c r="K452" s="154" t="str">
        <f t="shared" si="434"/>
        <v/>
      </c>
      <c r="L452" s="458"/>
      <c r="M452" s="153" t="str">
        <f>IFERROR(RANK(K452, K447:K461),"")</f>
        <v/>
      </c>
      <c r="N452" s="448"/>
      <c r="O452" s="448"/>
      <c r="P452" s="95"/>
      <c r="Q452" s="95"/>
      <c r="R452" s="177" t="str">
        <f t="shared" si="425"/>
        <v/>
      </c>
      <c r="S452" s="95" t="str">
        <f>IFERROR(RANK(R452, R447:R461),"")</f>
        <v/>
      </c>
      <c r="T452" s="447"/>
      <c r="U452" s="95"/>
      <c r="V452" s="95"/>
      <c r="W452" s="177" t="str">
        <f t="shared" si="426"/>
        <v/>
      </c>
      <c r="X452" s="95" t="str">
        <f>IFERROR(RANK(W452, W447:W461),"")</f>
        <v/>
      </c>
      <c r="Y452" s="447"/>
      <c r="Z452" s="95"/>
      <c r="AA452" s="95"/>
      <c r="AB452" s="177" t="str">
        <f t="shared" si="427"/>
        <v/>
      </c>
      <c r="AC452" s="95" t="str">
        <f>IFERROR(RANK(AB452, AB447:AB461),"")</f>
        <v/>
      </c>
      <c r="AD452" s="447"/>
      <c r="AE452" s="95"/>
      <c r="AF452" s="95"/>
      <c r="AG452" s="177" t="str">
        <f t="shared" si="428"/>
        <v/>
      </c>
      <c r="AH452" s="95" t="str">
        <f>IFERROR(RANK(AG452, AG447:AG461),"")</f>
        <v/>
      </c>
      <c r="AI452" s="447"/>
      <c r="AJ452" s="95"/>
      <c r="AK452" s="95"/>
      <c r="AL452" s="177" t="str">
        <f t="shared" si="429"/>
        <v/>
      </c>
      <c r="AM452" s="95" t="str">
        <f>IFERROR(RANK(AL452, AL447:AL461),"")</f>
        <v/>
      </c>
      <c r="AN452" s="447"/>
      <c r="AO452" s="95"/>
      <c r="AP452" s="95"/>
      <c r="AQ452" s="177" t="str">
        <f t="shared" si="430"/>
        <v/>
      </c>
      <c r="AR452" s="95" t="str">
        <f>IFERROR(RANK(AQ452, AQ447:AQ461),"")</f>
        <v/>
      </c>
      <c r="AS452" s="447"/>
      <c r="AT452" s="95"/>
      <c r="AU452" s="95"/>
      <c r="AV452" s="177" t="str">
        <f t="shared" si="431"/>
        <v/>
      </c>
      <c r="AW452" s="95" t="str">
        <f>IFERROR(RANK(AV452, AV447:AV461),"")</f>
        <v/>
      </c>
      <c r="AX452" s="447"/>
    </row>
    <row r="453" spans="2:50" hidden="1">
      <c r="B453" s="456"/>
      <c r="C453" s="95">
        <f t="shared" si="424"/>
        <v>7</v>
      </c>
      <c r="D453" s="95"/>
      <c r="E453" s="95"/>
      <c r="F453" s="95"/>
      <c r="G453" s="177"/>
      <c r="H453" s="447"/>
      <c r="I453" s="153" t="str">
        <f t="shared" si="432"/>
        <v/>
      </c>
      <c r="J453" s="153" t="str">
        <f t="shared" si="433"/>
        <v/>
      </c>
      <c r="K453" s="154" t="str">
        <f t="shared" si="434"/>
        <v/>
      </c>
      <c r="L453" s="458"/>
      <c r="M453" s="153" t="str">
        <f>IFERROR(RANK(K453, K447:K461),"")</f>
        <v/>
      </c>
      <c r="N453" s="448"/>
      <c r="O453" s="448"/>
      <c r="P453" s="95"/>
      <c r="Q453" s="95"/>
      <c r="R453" s="177" t="str">
        <f t="shared" si="425"/>
        <v/>
      </c>
      <c r="S453" s="95" t="str">
        <f>IFERROR(RANK(R453, R447:R461),"")</f>
        <v/>
      </c>
      <c r="T453" s="447"/>
      <c r="U453" s="95"/>
      <c r="V453" s="95"/>
      <c r="W453" s="177" t="str">
        <f t="shared" si="426"/>
        <v/>
      </c>
      <c r="X453" s="95" t="str">
        <f>IFERROR(RANK(W453, W447:W461),"")</f>
        <v/>
      </c>
      <c r="Y453" s="447"/>
      <c r="Z453" s="95"/>
      <c r="AA453" s="95"/>
      <c r="AB453" s="177" t="str">
        <f t="shared" si="427"/>
        <v/>
      </c>
      <c r="AC453" s="95" t="str">
        <f>IFERROR(RANK(AB453, AB447:AB461),"")</f>
        <v/>
      </c>
      <c r="AD453" s="447"/>
      <c r="AE453" s="95"/>
      <c r="AF453" s="95"/>
      <c r="AG453" s="177" t="str">
        <f t="shared" si="428"/>
        <v/>
      </c>
      <c r="AH453" s="95" t="str">
        <f>IFERROR(RANK(AG453, AG447:AG461),"")</f>
        <v/>
      </c>
      <c r="AI453" s="447"/>
      <c r="AJ453" s="95"/>
      <c r="AK453" s="95"/>
      <c r="AL453" s="177" t="str">
        <f t="shared" si="429"/>
        <v/>
      </c>
      <c r="AM453" s="95" t="str">
        <f>IFERROR(RANK(AL453, AL447:AL461),"")</f>
        <v/>
      </c>
      <c r="AN453" s="447"/>
      <c r="AO453" s="95"/>
      <c r="AP453" s="95"/>
      <c r="AQ453" s="177" t="str">
        <f t="shared" si="430"/>
        <v/>
      </c>
      <c r="AR453" s="95" t="str">
        <f>IFERROR(RANK(AQ453, AQ447:AQ461),"")</f>
        <v/>
      </c>
      <c r="AS453" s="447"/>
      <c r="AT453" s="95"/>
      <c r="AU453" s="95"/>
      <c r="AV453" s="177" t="str">
        <f t="shared" si="431"/>
        <v/>
      </c>
      <c r="AW453" s="95" t="str">
        <f>IFERROR(RANK(AV453, AV447:AV461),"")</f>
        <v/>
      </c>
      <c r="AX453" s="447"/>
    </row>
    <row r="454" spans="2:50" hidden="1">
      <c r="B454" s="456"/>
      <c r="C454" s="95">
        <f t="shared" si="424"/>
        <v>8</v>
      </c>
      <c r="D454" s="95"/>
      <c r="E454" s="95"/>
      <c r="F454" s="95"/>
      <c r="G454" s="177"/>
      <c r="H454" s="447"/>
      <c r="I454" s="153" t="str">
        <f t="shared" si="432"/>
        <v/>
      </c>
      <c r="J454" s="153" t="str">
        <f t="shared" si="433"/>
        <v/>
      </c>
      <c r="K454" s="154" t="str">
        <f t="shared" si="434"/>
        <v/>
      </c>
      <c r="L454" s="458"/>
      <c r="M454" s="153" t="str">
        <f>IFERROR(RANK(K454, K447:K461),"")</f>
        <v/>
      </c>
      <c r="N454" s="448"/>
      <c r="O454" s="448"/>
      <c r="P454" s="95"/>
      <c r="Q454" s="95"/>
      <c r="R454" s="177" t="str">
        <f t="shared" si="425"/>
        <v/>
      </c>
      <c r="S454" s="95" t="str">
        <f>IFERROR(RANK(R454, R447:R461),"")</f>
        <v/>
      </c>
      <c r="T454" s="447"/>
      <c r="U454" s="95"/>
      <c r="V454" s="95"/>
      <c r="W454" s="177" t="str">
        <f t="shared" si="426"/>
        <v/>
      </c>
      <c r="X454" s="95" t="str">
        <f>IFERROR(RANK(W454, W447:W461),"")</f>
        <v/>
      </c>
      <c r="Y454" s="447"/>
      <c r="Z454" s="95"/>
      <c r="AA454" s="95"/>
      <c r="AB454" s="177" t="str">
        <f t="shared" si="427"/>
        <v/>
      </c>
      <c r="AC454" s="95" t="str">
        <f>IFERROR(RANK(AB454, AB447:AB461),"")</f>
        <v/>
      </c>
      <c r="AD454" s="447"/>
      <c r="AE454" s="95"/>
      <c r="AF454" s="95"/>
      <c r="AG454" s="177" t="str">
        <f t="shared" si="428"/>
        <v/>
      </c>
      <c r="AH454" s="95" t="str">
        <f>IFERROR(RANK(AG454, AG447:AG461),"")</f>
        <v/>
      </c>
      <c r="AI454" s="447"/>
      <c r="AJ454" s="95"/>
      <c r="AK454" s="95"/>
      <c r="AL454" s="177" t="str">
        <f t="shared" si="429"/>
        <v/>
      </c>
      <c r="AM454" s="95" t="str">
        <f>IFERROR(RANK(AL454, AL447:AL461),"")</f>
        <v/>
      </c>
      <c r="AN454" s="447"/>
      <c r="AO454" s="95"/>
      <c r="AP454" s="95"/>
      <c r="AQ454" s="177" t="str">
        <f t="shared" si="430"/>
        <v/>
      </c>
      <c r="AR454" s="95" t="str">
        <f>IFERROR(RANK(AQ454, AQ447:AQ461),"")</f>
        <v/>
      </c>
      <c r="AS454" s="447"/>
      <c r="AT454" s="95"/>
      <c r="AU454" s="95"/>
      <c r="AV454" s="177" t="str">
        <f t="shared" si="431"/>
        <v/>
      </c>
      <c r="AW454" s="95" t="str">
        <f>IFERROR(RANK(AV454, AV447:AV461),"")</f>
        <v/>
      </c>
      <c r="AX454" s="447"/>
    </row>
    <row r="455" spans="2:50" hidden="1">
      <c r="B455" s="456"/>
      <c r="C455" s="95">
        <f t="shared" si="424"/>
        <v>9</v>
      </c>
      <c r="D455" s="95"/>
      <c r="E455" s="95"/>
      <c r="F455" s="95"/>
      <c r="G455" s="177"/>
      <c r="H455" s="447"/>
      <c r="I455" s="153" t="str">
        <f t="shared" si="432"/>
        <v/>
      </c>
      <c r="J455" s="153" t="str">
        <f t="shared" si="433"/>
        <v/>
      </c>
      <c r="K455" s="154" t="str">
        <f t="shared" si="434"/>
        <v/>
      </c>
      <c r="L455" s="458"/>
      <c r="M455" s="153" t="str">
        <f>IFERROR(RANK(K455, K447:K461),"")</f>
        <v/>
      </c>
      <c r="N455" s="448"/>
      <c r="O455" s="448"/>
      <c r="P455" s="95"/>
      <c r="Q455" s="95"/>
      <c r="R455" s="177" t="str">
        <f t="shared" si="425"/>
        <v/>
      </c>
      <c r="S455" s="95" t="str">
        <f>IFERROR(RANK(R455, R447:R461),"")</f>
        <v/>
      </c>
      <c r="T455" s="447"/>
      <c r="U455" s="95"/>
      <c r="V455" s="95"/>
      <c r="W455" s="177" t="str">
        <f t="shared" si="426"/>
        <v/>
      </c>
      <c r="X455" s="95" t="str">
        <f>IFERROR(RANK(W455, W447:W461),"")</f>
        <v/>
      </c>
      <c r="Y455" s="447"/>
      <c r="Z455" s="95"/>
      <c r="AA455" s="95"/>
      <c r="AB455" s="177" t="str">
        <f t="shared" si="427"/>
        <v/>
      </c>
      <c r="AC455" s="95" t="str">
        <f>IFERROR(RANK(AB455, AB447:AB461),"")</f>
        <v/>
      </c>
      <c r="AD455" s="447"/>
      <c r="AE455" s="95"/>
      <c r="AF455" s="95"/>
      <c r="AG455" s="177" t="str">
        <f t="shared" si="428"/>
        <v/>
      </c>
      <c r="AH455" s="95" t="str">
        <f>IFERROR(RANK(AG455, AG447:AG461),"")</f>
        <v/>
      </c>
      <c r="AI455" s="447"/>
      <c r="AJ455" s="95"/>
      <c r="AK455" s="95"/>
      <c r="AL455" s="177" t="str">
        <f t="shared" si="429"/>
        <v/>
      </c>
      <c r="AM455" s="95" t="str">
        <f>IFERROR(RANK(AL455, AL447:AL461),"")</f>
        <v/>
      </c>
      <c r="AN455" s="447"/>
      <c r="AO455" s="95"/>
      <c r="AP455" s="95"/>
      <c r="AQ455" s="177" t="str">
        <f t="shared" si="430"/>
        <v/>
      </c>
      <c r="AR455" s="95" t="str">
        <f>IFERROR(RANK(AQ455, AQ447:AQ461),"")</f>
        <v/>
      </c>
      <c r="AS455" s="447"/>
      <c r="AT455" s="95"/>
      <c r="AU455" s="95"/>
      <c r="AV455" s="177" t="str">
        <f t="shared" si="431"/>
        <v/>
      </c>
      <c r="AW455" s="95" t="str">
        <f>IFERROR(RANK(AV455, AV447:AV461),"")</f>
        <v/>
      </c>
      <c r="AX455" s="447"/>
    </row>
    <row r="456" spans="2:50" hidden="1">
      <c r="B456" s="456"/>
      <c r="C456" s="95">
        <f t="shared" si="424"/>
        <v>10</v>
      </c>
      <c r="D456" s="95"/>
      <c r="E456" s="95"/>
      <c r="F456" s="95"/>
      <c r="G456" s="177"/>
      <c r="H456" s="447"/>
      <c r="I456" s="153" t="str">
        <f t="shared" si="432"/>
        <v/>
      </c>
      <c r="J456" s="153" t="str">
        <f t="shared" si="433"/>
        <v/>
      </c>
      <c r="K456" s="154" t="str">
        <f t="shared" si="434"/>
        <v/>
      </c>
      <c r="L456" s="458"/>
      <c r="M456" s="153" t="str">
        <f>IFERROR(RANK(K456, K447:K461),"")</f>
        <v/>
      </c>
      <c r="N456" s="448"/>
      <c r="O456" s="448"/>
      <c r="P456" s="95"/>
      <c r="Q456" s="95"/>
      <c r="R456" s="177" t="str">
        <f t="shared" si="425"/>
        <v/>
      </c>
      <c r="S456" s="95" t="str">
        <f>IFERROR(RANK(R456, R447:R461),"")</f>
        <v/>
      </c>
      <c r="T456" s="447"/>
      <c r="U456" s="95"/>
      <c r="V456" s="95"/>
      <c r="W456" s="177" t="str">
        <f t="shared" si="426"/>
        <v/>
      </c>
      <c r="X456" s="95" t="str">
        <f>IFERROR(RANK(W456, W447:W461),"")</f>
        <v/>
      </c>
      <c r="Y456" s="447"/>
      <c r="Z456" s="95"/>
      <c r="AA456" s="95"/>
      <c r="AB456" s="177" t="str">
        <f t="shared" si="427"/>
        <v/>
      </c>
      <c r="AC456" s="95" t="str">
        <f>IFERROR(RANK(AB456, AB447:AB461),"")</f>
        <v/>
      </c>
      <c r="AD456" s="447"/>
      <c r="AE456" s="95"/>
      <c r="AF456" s="95"/>
      <c r="AG456" s="177" t="str">
        <f t="shared" si="428"/>
        <v/>
      </c>
      <c r="AH456" s="95" t="str">
        <f>IFERROR(RANK(AG456, AG447:AG461),"")</f>
        <v/>
      </c>
      <c r="AI456" s="447"/>
      <c r="AJ456" s="95"/>
      <c r="AK456" s="95"/>
      <c r="AL456" s="177" t="str">
        <f t="shared" si="429"/>
        <v/>
      </c>
      <c r="AM456" s="95" t="str">
        <f>IFERROR(RANK(AL456, AL447:AL461),"")</f>
        <v/>
      </c>
      <c r="AN456" s="447"/>
      <c r="AO456" s="95"/>
      <c r="AP456" s="95"/>
      <c r="AQ456" s="177" t="str">
        <f t="shared" si="430"/>
        <v/>
      </c>
      <c r="AR456" s="95" t="str">
        <f>IFERROR(RANK(AQ456, AQ447:AQ461),"")</f>
        <v/>
      </c>
      <c r="AS456" s="447"/>
      <c r="AT456" s="95"/>
      <c r="AU456" s="95"/>
      <c r="AV456" s="177" t="str">
        <f t="shared" si="431"/>
        <v/>
      </c>
      <c r="AW456" s="95" t="str">
        <f>IFERROR(RANK(AV456, AV447:AV461),"")</f>
        <v/>
      </c>
      <c r="AX456" s="447"/>
    </row>
    <row r="457" spans="2:50" hidden="1">
      <c r="B457" s="456"/>
      <c r="C457" s="95">
        <f t="shared" si="424"/>
        <v>11</v>
      </c>
      <c r="D457" s="95"/>
      <c r="E457" s="95"/>
      <c r="F457" s="95"/>
      <c r="G457" s="177"/>
      <c r="H457" s="447"/>
      <c r="I457" s="153" t="str">
        <f t="shared" si="432"/>
        <v/>
      </c>
      <c r="J457" s="153" t="str">
        <f t="shared" si="433"/>
        <v/>
      </c>
      <c r="K457" s="154" t="str">
        <f t="shared" si="434"/>
        <v/>
      </c>
      <c r="L457" s="458"/>
      <c r="M457" s="153" t="str">
        <f>IFERROR(RANK(K457, K447:K461),"")</f>
        <v/>
      </c>
      <c r="N457" s="448"/>
      <c r="O457" s="448"/>
      <c r="P457" s="95"/>
      <c r="Q457" s="95"/>
      <c r="R457" s="177" t="str">
        <f t="shared" si="425"/>
        <v/>
      </c>
      <c r="S457" s="95" t="str">
        <f>IFERROR(RANK(R457, R447:R461),"")</f>
        <v/>
      </c>
      <c r="T457" s="447"/>
      <c r="U457" s="95"/>
      <c r="V457" s="95"/>
      <c r="W457" s="177" t="str">
        <f t="shared" si="426"/>
        <v/>
      </c>
      <c r="X457" s="95" t="str">
        <f>IFERROR(RANK(W457, W447:W461),"")</f>
        <v/>
      </c>
      <c r="Y457" s="447"/>
      <c r="Z457" s="95"/>
      <c r="AA457" s="95"/>
      <c r="AB457" s="177" t="str">
        <f t="shared" si="427"/>
        <v/>
      </c>
      <c r="AC457" s="95" t="str">
        <f>IFERROR(RANK(AB457, AB447:AB461),"")</f>
        <v/>
      </c>
      <c r="AD457" s="447"/>
      <c r="AE457" s="95"/>
      <c r="AF457" s="95"/>
      <c r="AG457" s="177" t="str">
        <f t="shared" si="428"/>
        <v/>
      </c>
      <c r="AH457" s="95" t="str">
        <f>IFERROR(RANK(AG457, AG447:AG461),"")</f>
        <v/>
      </c>
      <c r="AI457" s="447"/>
      <c r="AJ457" s="95"/>
      <c r="AK457" s="95"/>
      <c r="AL457" s="177" t="str">
        <f t="shared" si="429"/>
        <v/>
      </c>
      <c r="AM457" s="95" t="str">
        <f>IFERROR(RANK(AL457, AL447:AL461),"")</f>
        <v/>
      </c>
      <c r="AN457" s="447"/>
      <c r="AO457" s="95"/>
      <c r="AP457" s="95"/>
      <c r="AQ457" s="177" t="str">
        <f t="shared" si="430"/>
        <v/>
      </c>
      <c r="AR457" s="95" t="str">
        <f>IFERROR(RANK(AQ457, AQ447:AQ461),"")</f>
        <v/>
      </c>
      <c r="AS457" s="447"/>
      <c r="AT457" s="95"/>
      <c r="AU457" s="95"/>
      <c r="AV457" s="177" t="str">
        <f t="shared" si="431"/>
        <v/>
      </c>
      <c r="AW457" s="95" t="str">
        <f>IFERROR(RANK(AV457, AV447:AV461),"")</f>
        <v/>
      </c>
      <c r="AX457" s="447"/>
    </row>
    <row r="458" spans="2:50" hidden="1">
      <c r="B458" s="456"/>
      <c r="C458" s="95">
        <f t="shared" si="424"/>
        <v>12</v>
      </c>
      <c r="D458" s="95"/>
      <c r="E458" s="95"/>
      <c r="F458" s="95"/>
      <c r="G458" s="177"/>
      <c r="H458" s="447"/>
      <c r="I458" s="153" t="str">
        <f t="shared" si="432"/>
        <v/>
      </c>
      <c r="J458" s="153" t="str">
        <f t="shared" si="433"/>
        <v/>
      </c>
      <c r="K458" s="154" t="str">
        <f t="shared" si="434"/>
        <v/>
      </c>
      <c r="L458" s="458"/>
      <c r="M458" s="153" t="str">
        <f>IFERROR(RANK(K458, K447:K461),"")</f>
        <v/>
      </c>
      <c r="N458" s="448"/>
      <c r="O458" s="448"/>
      <c r="P458" s="95"/>
      <c r="Q458" s="95"/>
      <c r="R458" s="177" t="str">
        <f t="shared" si="425"/>
        <v/>
      </c>
      <c r="S458" s="95" t="str">
        <f>IFERROR(RANK(R458, R447:R461),"")</f>
        <v/>
      </c>
      <c r="T458" s="447"/>
      <c r="U458" s="95"/>
      <c r="V458" s="95"/>
      <c r="W458" s="177" t="str">
        <f t="shared" si="426"/>
        <v/>
      </c>
      <c r="X458" s="95" t="str">
        <f>IFERROR(RANK(W458, W447:W461),"")</f>
        <v/>
      </c>
      <c r="Y458" s="447"/>
      <c r="Z458" s="95"/>
      <c r="AA458" s="95"/>
      <c r="AB458" s="177" t="str">
        <f t="shared" si="427"/>
        <v/>
      </c>
      <c r="AC458" s="95" t="str">
        <f>IFERROR(RANK(AB458, AB447:AB461),"")</f>
        <v/>
      </c>
      <c r="AD458" s="447"/>
      <c r="AE458" s="95"/>
      <c r="AF458" s="95"/>
      <c r="AG458" s="177" t="str">
        <f t="shared" si="428"/>
        <v/>
      </c>
      <c r="AH458" s="95" t="str">
        <f>IFERROR(RANK(AG458, AG447:AG461),"")</f>
        <v/>
      </c>
      <c r="AI458" s="447"/>
      <c r="AJ458" s="95"/>
      <c r="AK458" s="95"/>
      <c r="AL458" s="177" t="str">
        <f t="shared" si="429"/>
        <v/>
      </c>
      <c r="AM458" s="95" t="str">
        <f>IFERROR(RANK(AL458, AL447:AL461),"")</f>
        <v/>
      </c>
      <c r="AN458" s="447"/>
      <c r="AO458" s="95"/>
      <c r="AP458" s="95"/>
      <c r="AQ458" s="177" t="str">
        <f t="shared" si="430"/>
        <v/>
      </c>
      <c r="AR458" s="95" t="str">
        <f>IFERROR(RANK(AQ458, AQ447:AQ461),"")</f>
        <v/>
      </c>
      <c r="AS458" s="447"/>
      <c r="AT458" s="95"/>
      <c r="AU458" s="95"/>
      <c r="AV458" s="177" t="str">
        <f t="shared" si="431"/>
        <v/>
      </c>
      <c r="AW458" s="95" t="str">
        <f>IFERROR(RANK(AV458, AV447:AV461),"")</f>
        <v/>
      </c>
      <c r="AX458" s="447"/>
    </row>
    <row r="459" spans="2:50" hidden="1">
      <c r="B459" s="456"/>
      <c r="C459" s="95">
        <f t="shared" si="424"/>
        <v>13</v>
      </c>
      <c r="D459" s="95"/>
      <c r="E459" s="95"/>
      <c r="F459" s="95"/>
      <c r="G459" s="177"/>
      <c r="H459" s="447"/>
      <c r="I459" s="153" t="str">
        <f t="shared" si="432"/>
        <v/>
      </c>
      <c r="J459" s="153" t="str">
        <f t="shared" si="433"/>
        <v/>
      </c>
      <c r="K459" s="154" t="str">
        <f t="shared" si="434"/>
        <v/>
      </c>
      <c r="L459" s="458"/>
      <c r="M459" s="153" t="str">
        <f>IFERROR(RANK(K459, K447:K461),"")</f>
        <v/>
      </c>
      <c r="N459" s="448"/>
      <c r="O459" s="448"/>
      <c r="P459" s="95"/>
      <c r="Q459" s="95"/>
      <c r="R459" s="177" t="str">
        <f t="shared" si="425"/>
        <v/>
      </c>
      <c r="S459" s="95" t="str">
        <f>IFERROR(RANK(R459, R447:R461),"")</f>
        <v/>
      </c>
      <c r="T459" s="447"/>
      <c r="U459" s="95"/>
      <c r="V459" s="95"/>
      <c r="W459" s="177" t="str">
        <f t="shared" si="426"/>
        <v/>
      </c>
      <c r="X459" s="95" t="str">
        <f>IFERROR(RANK(W459, W447:W461),"")</f>
        <v/>
      </c>
      <c r="Y459" s="447"/>
      <c r="Z459" s="95"/>
      <c r="AA459" s="95"/>
      <c r="AB459" s="177" t="str">
        <f t="shared" si="427"/>
        <v/>
      </c>
      <c r="AC459" s="95" t="str">
        <f>IFERROR(RANK(AB459, AB447:AB461),"")</f>
        <v/>
      </c>
      <c r="AD459" s="447"/>
      <c r="AE459" s="95"/>
      <c r="AF459" s="95"/>
      <c r="AG459" s="177" t="str">
        <f t="shared" si="428"/>
        <v/>
      </c>
      <c r="AH459" s="95" t="str">
        <f>IFERROR(RANK(AG459, AG447:AG461),"")</f>
        <v/>
      </c>
      <c r="AI459" s="447"/>
      <c r="AJ459" s="95"/>
      <c r="AK459" s="95"/>
      <c r="AL459" s="177" t="str">
        <f t="shared" si="429"/>
        <v/>
      </c>
      <c r="AM459" s="95" t="str">
        <f>IFERROR(RANK(AL459, AL447:AL461),"")</f>
        <v/>
      </c>
      <c r="AN459" s="447"/>
      <c r="AO459" s="95"/>
      <c r="AP459" s="95"/>
      <c r="AQ459" s="177" t="str">
        <f t="shared" si="430"/>
        <v/>
      </c>
      <c r="AR459" s="95" t="str">
        <f>IFERROR(RANK(AQ459, AQ447:AQ461),"")</f>
        <v/>
      </c>
      <c r="AS459" s="447"/>
      <c r="AT459" s="95"/>
      <c r="AU459" s="95"/>
      <c r="AV459" s="177" t="str">
        <f t="shared" si="431"/>
        <v/>
      </c>
      <c r="AW459" s="95" t="str">
        <f>IFERROR(RANK(AV459, AV447:AV461),"")</f>
        <v/>
      </c>
      <c r="AX459" s="447"/>
    </row>
    <row r="460" spans="2:50" hidden="1">
      <c r="B460" s="456"/>
      <c r="C460" s="95">
        <f t="shared" si="424"/>
        <v>14</v>
      </c>
      <c r="D460" s="95"/>
      <c r="E460" s="95"/>
      <c r="F460" s="95"/>
      <c r="G460" s="177"/>
      <c r="H460" s="447"/>
      <c r="I460" s="153" t="str">
        <f t="shared" si="432"/>
        <v/>
      </c>
      <c r="J460" s="153" t="str">
        <f t="shared" si="433"/>
        <v/>
      </c>
      <c r="K460" s="154" t="str">
        <f t="shared" si="434"/>
        <v/>
      </c>
      <c r="L460" s="458"/>
      <c r="M460" s="153" t="str">
        <f>IFERROR(RANK(K460, K447:K461),"")</f>
        <v/>
      </c>
      <c r="N460" s="448"/>
      <c r="O460" s="448"/>
      <c r="P460" s="95"/>
      <c r="Q460" s="95"/>
      <c r="R460" s="177" t="str">
        <f t="shared" si="425"/>
        <v/>
      </c>
      <c r="S460" s="95" t="str">
        <f>IFERROR(RANK(R460, R447:R461),"")</f>
        <v/>
      </c>
      <c r="T460" s="447"/>
      <c r="U460" s="95"/>
      <c r="V460" s="95"/>
      <c r="W460" s="177" t="str">
        <f t="shared" si="426"/>
        <v/>
      </c>
      <c r="X460" s="95" t="str">
        <f>IFERROR(RANK(W460, W447:W461),"")</f>
        <v/>
      </c>
      <c r="Y460" s="447"/>
      <c r="Z460" s="95"/>
      <c r="AA460" s="95"/>
      <c r="AB460" s="177" t="str">
        <f t="shared" si="427"/>
        <v/>
      </c>
      <c r="AC460" s="95" t="str">
        <f>IFERROR(RANK(AB460, AB447:AB461),"")</f>
        <v/>
      </c>
      <c r="AD460" s="447"/>
      <c r="AE460" s="95"/>
      <c r="AF460" s="95"/>
      <c r="AG460" s="177" t="str">
        <f t="shared" si="428"/>
        <v/>
      </c>
      <c r="AH460" s="95" t="str">
        <f>IFERROR(RANK(AG460, AG447:AG461),"")</f>
        <v/>
      </c>
      <c r="AI460" s="447"/>
      <c r="AJ460" s="95"/>
      <c r="AK460" s="95"/>
      <c r="AL460" s="177" t="str">
        <f t="shared" si="429"/>
        <v/>
      </c>
      <c r="AM460" s="95" t="str">
        <f>IFERROR(RANK(AL460, AL447:AL461),"")</f>
        <v/>
      </c>
      <c r="AN460" s="447"/>
      <c r="AO460" s="95"/>
      <c r="AP460" s="95"/>
      <c r="AQ460" s="177" t="str">
        <f t="shared" si="430"/>
        <v/>
      </c>
      <c r="AR460" s="95" t="str">
        <f>IFERROR(RANK(AQ460, AQ447:AQ461),"")</f>
        <v/>
      </c>
      <c r="AS460" s="447"/>
      <c r="AT460" s="95"/>
      <c r="AU460" s="95"/>
      <c r="AV460" s="177" t="str">
        <f t="shared" si="431"/>
        <v/>
      </c>
      <c r="AW460" s="95" t="str">
        <f>IFERROR(RANK(AV460, AV447:AV461),"")</f>
        <v/>
      </c>
      <c r="AX460" s="447"/>
    </row>
    <row r="461" spans="2:50" hidden="1">
      <c r="B461" s="456"/>
      <c r="C461" s="95">
        <f t="shared" si="424"/>
        <v>15</v>
      </c>
      <c r="D461" s="95"/>
      <c r="E461" s="95"/>
      <c r="F461" s="95"/>
      <c r="G461" s="177"/>
      <c r="H461" s="447"/>
      <c r="I461" s="153" t="str">
        <f t="shared" si="432"/>
        <v/>
      </c>
      <c r="J461" s="153" t="str">
        <f t="shared" si="433"/>
        <v/>
      </c>
      <c r="K461" s="154" t="str">
        <f t="shared" si="434"/>
        <v/>
      </c>
      <c r="L461" s="459"/>
      <c r="M461" s="153" t="str">
        <f>IFERROR(RANK(K461, K447:K461),"")</f>
        <v/>
      </c>
      <c r="N461" s="448"/>
      <c r="O461" s="448"/>
      <c r="P461" s="95"/>
      <c r="Q461" s="95"/>
      <c r="R461" s="177" t="str">
        <f t="shared" si="425"/>
        <v/>
      </c>
      <c r="S461" s="95" t="str">
        <f>IFERROR(RANK(R461, R447:R461),"")</f>
        <v/>
      </c>
      <c r="T461" s="447"/>
      <c r="U461" s="95"/>
      <c r="V461" s="95"/>
      <c r="W461" s="177" t="str">
        <f t="shared" si="426"/>
        <v/>
      </c>
      <c r="X461" s="95" t="str">
        <f>IFERROR(RANK(W461, W447:W461),"")</f>
        <v/>
      </c>
      <c r="Y461" s="447"/>
      <c r="Z461" s="95"/>
      <c r="AA461" s="95"/>
      <c r="AB461" s="177" t="str">
        <f t="shared" si="427"/>
        <v/>
      </c>
      <c r="AC461" s="95" t="str">
        <f>IFERROR(RANK(AB461, AB447:AB461),"")</f>
        <v/>
      </c>
      <c r="AD461" s="447"/>
      <c r="AE461" s="95"/>
      <c r="AF461" s="95"/>
      <c r="AG461" s="177" t="str">
        <f t="shared" si="428"/>
        <v/>
      </c>
      <c r="AH461" s="95" t="str">
        <f>IFERROR(RANK(AG461, AG447:AG461),"")</f>
        <v/>
      </c>
      <c r="AI461" s="447"/>
      <c r="AJ461" s="95"/>
      <c r="AK461" s="95"/>
      <c r="AL461" s="177" t="str">
        <f t="shared" si="429"/>
        <v/>
      </c>
      <c r="AM461" s="95" t="str">
        <f>IFERROR(RANK(AL461, AL447:AL461),"")</f>
        <v/>
      </c>
      <c r="AN461" s="447"/>
      <c r="AO461" s="95"/>
      <c r="AP461" s="95"/>
      <c r="AQ461" s="177" t="str">
        <f t="shared" si="430"/>
        <v/>
      </c>
      <c r="AR461" s="95" t="str">
        <f>IFERROR(RANK(AQ461, AQ447:AQ461),"")</f>
        <v/>
      </c>
      <c r="AS461" s="447"/>
      <c r="AT461" s="95"/>
      <c r="AU461" s="95"/>
      <c r="AV461" s="177" t="str">
        <f t="shared" si="431"/>
        <v/>
      </c>
      <c r="AW461" s="95" t="str">
        <f>IFERROR(RANK(AV461, AV447:AV461),"")</f>
        <v/>
      </c>
      <c r="AX461" s="447"/>
    </row>
    <row r="462" spans="2:50" ht="15.6" hidden="1">
      <c r="B462" s="460" t="s">
        <v>115</v>
      </c>
      <c r="C462" s="461"/>
      <c r="D462" s="461"/>
      <c r="E462" s="461"/>
      <c r="F462" s="461"/>
      <c r="G462" s="461"/>
      <c r="H462" s="461"/>
      <c r="I462" s="150"/>
      <c r="J462" s="150"/>
      <c r="K462" s="150"/>
      <c r="L462" s="150"/>
      <c r="M462" s="150"/>
      <c r="N462" s="448" t="s">
        <v>116</v>
      </c>
      <c r="O462" s="463" t="s">
        <v>63</v>
      </c>
      <c r="P462" s="465">
        <f>AT442+1</f>
        <v>46028</v>
      </c>
      <c r="Q462" s="456"/>
      <c r="R462" s="456"/>
      <c r="S462" s="456"/>
      <c r="T462" s="456"/>
      <c r="U462" s="465">
        <f>P462+1</f>
        <v>46029</v>
      </c>
      <c r="V462" s="456"/>
      <c r="W462" s="456"/>
      <c r="X462" s="456"/>
      <c r="Y462" s="456"/>
      <c r="Z462" s="465">
        <f>U462+1</f>
        <v>46030</v>
      </c>
      <c r="AA462" s="456"/>
      <c r="AB462" s="456"/>
      <c r="AC462" s="456"/>
      <c r="AD462" s="456"/>
      <c r="AE462" s="465">
        <f>Z462+1</f>
        <v>46031</v>
      </c>
      <c r="AF462" s="456"/>
      <c r="AG462" s="456"/>
      <c r="AH462" s="456"/>
      <c r="AI462" s="456"/>
      <c r="AJ462" s="465">
        <f>AE462+1</f>
        <v>46032</v>
      </c>
      <c r="AK462" s="456"/>
      <c r="AL462" s="456"/>
      <c r="AM462" s="456"/>
      <c r="AN462" s="456"/>
      <c r="AO462" s="465">
        <f>AJ462+1</f>
        <v>46033</v>
      </c>
      <c r="AP462" s="456"/>
      <c r="AQ462" s="456"/>
      <c r="AR462" s="456"/>
      <c r="AS462" s="456"/>
      <c r="AT462" s="465">
        <f>AO462+1</f>
        <v>46034</v>
      </c>
      <c r="AU462" s="456"/>
      <c r="AV462" s="456"/>
      <c r="AW462" s="456"/>
      <c r="AX462" s="456"/>
    </row>
    <row r="463" spans="2:50" ht="15.6" hidden="1">
      <c r="B463" s="462"/>
      <c r="C463" s="462"/>
      <c r="D463" s="462"/>
      <c r="E463" s="462"/>
      <c r="F463" s="462"/>
      <c r="G463" s="462"/>
      <c r="H463" s="462"/>
      <c r="I463" s="150"/>
      <c r="J463" s="150"/>
      <c r="K463" s="150"/>
      <c r="L463" s="150"/>
      <c r="M463" s="150"/>
      <c r="N463" s="448"/>
      <c r="O463" s="464"/>
      <c r="P463" s="465" t="s">
        <v>77</v>
      </c>
      <c r="Q463" s="456"/>
      <c r="R463" s="456"/>
      <c r="S463" s="456"/>
      <c r="T463" s="456"/>
      <c r="U463" s="465" t="s">
        <v>78</v>
      </c>
      <c r="V463" s="456"/>
      <c r="W463" s="456"/>
      <c r="X463" s="456"/>
      <c r="Y463" s="456"/>
      <c r="Z463" s="465" t="s">
        <v>79</v>
      </c>
      <c r="AA463" s="456"/>
      <c r="AB463" s="456"/>
      <c r="AC463" s="456"/>
      <c r="AD463" s="456"/>
      <c r="AE463" s="465" t="s">
        <v>74</v>
      </c>
      <c r="AF463" s="456"/>
      <c r="AG463" s="456"/>
      <c r="AH463" s="456"/>
      <c r="AI463" s="456"/>
      <c r="AJ463" s="465" t="s">
        <v>75</v>
      </c>
      <c r="AK463" s="456"/>
      <c r="AL463" s="456"/>
      <c r="AM463" s="456"/>
      <c r="AN463" s="456"/>
      <c r="AO463" s="465" t="s">
        <v>70</v>
      </c>
      <c r="AP463" s="456"/>
      <c r="AQ463" s="456"/>
      <c r="AR463" s="456"/>
      <c r="AS463" s="456"/>
      <c r="AT463" s="465" t="s">
        <v>76</v>
      </c>
      <c r="AU463" s="456"/>
      <c r="AV463" s="456"/>
      <c r="AW463" s="456"/>
      <c r="AX463" s="456"/>
    </row>
    <row r="464" spans="2:50" hidden="1">
      <c r="B464" s="448" t="s">
        <v>117</v>
      </c>
      <c r="C464" s="448" t="s">
        <v>118</v>
      </c>
      <c r="D464" s="448"/>
      <c r="E464" s="448" t="s">
        <v>119</v>
      </c>
      <c r="F464" s="448"/>
      <c r="G464" s="448"/>
      <c r="H464" s="452" t="s">
        <v>120</v>
      </c>
      <c r="I464" s="455" t="s">
        <v>121</v>
      </c>
      <c r="J464" s="455"/>
      <c r="K464" s="455"/>
      <c r="L464" s="455" t="s">
        <v>120</v>
      </c>
      <c r="M464" s="455" t="s">
        <v>122</v>
      </c>
      <c r="N464" s="448"/>
      <c r="O464" s="448" t="s">
        <v>123</v>
      </c>
      <c r="P464" s="449" t="s">
        <v>124</v>
      </c>
      <c r="Q464" s="450"/>
      <c r="R464" s="450"/>
      <c r="S464" s="451"/>
      <c r="T464" s="448" t="s">
        <v>120</v>
      </c>
      <c r="U464" s="449" t="s">
        <v>124</v>
      </c>
      <c r="V464" s="450"/>
      <c r="W464" s="450"/>
      <c r="X464" s="451"/>
      <c r="Y464" s="448" t="s">
        <v>120</v>
      </c>
      <c r="Z464" s="449" t="s">
        <v>124</v>
      </c>
      <c r="AA464" s="450"/>
      <c r="AB464" s="450"/>
      <c r="AC464" s="451"/>
      <c r="AD464" s="448" t="s">
        <v>120</v>
      </c>
      <c r="AE464" s="449" t="s">
        <v>124</v>
      </c>
      <c r="AF464" s="450"/>
      <c r="AG464" s="450"/>
      <c r="AH464" s="451"/>
      <c r="AI464" s="448" t="s">
        <v>120</v>
      </c>
      <c r="AJ464" s="449" t="s">
        <v>124</v>
      </c>
      <c r="AK464" s="450"/>
      <c r="AL464" s="450"/>
      <c r="AM464" s="451"/>
      <c r="AN464" s="448" t="s">
        <v>120</v>
      </c>
      <c r="AO464" s="449" t="s">
        <v>124</v>
      </c>
      <c r="AP464" s="450"/>
      <c r="AQ464" s="450"/>
      <c r="AR464" s="451"/>
      <c r="AS464" s="448" t="s">
        <v>120</v>
      </c>
      <c r="AT464" s="449" t="s">
        <v>124</v>
      </c>
      <c r="AU464" s="450"/>
      <c r="AV464" s="450"/>
      <c r="AW464" s="451"/>
      <c r="AX464" s="448" t="s">
        <v>120</v>
      </c>
    </row>
    <row r="465" spans="2:50" hidden="1">
      <c r="B465" s="448"/>
      <c r="C465" s="448"/>
      <c r="D465" s="448"/>
      <c r="E465" s="448" t="s">
        <v>125</v>
      </c>
      <c r="F465" s="448"/>
      <c r="G465" s="448"/>
      <c r="H465" s="453"/>
      <c r="I465" s="455" t="s">
        <v>125</v>
      </c>
      <c r="J465" s="455"/>
      <c r="K465" s="455"/>
      <c r="L465" s="455"/>
      <c r="M465" s="455"/>
      <c r="N465" s="448"/>
      <c r="O465" s="448"/>
      <c r="P465" s="449" t="s">
        <v>126</v>
      </c>
      <c r="Q465" s="450"/>
      <c r="R465" s="450"/>
      <c r="S465" s="451"/>
      <c r="T465" s="448"/>
      <c r="U465" s="449" t="s">
        <v>126</v>
      </c>
      <c r="V465" s="450"/>
      <c r="W465" s="450"/>
      <c r="X465" s="451"/>
      <c r="Y465" s="448"/>
      <c r="Z465" s="449" t="s">
        <v>126</v>
      </c>
      <c r="AA465" s="450"/>
      <c r="AB465" s="450"/>
      <c r="AC465" s="451"/>
      <c r="AD465" s="448"/>
      <c r="AE465" s="449" t="s">
        <v>126</v>
      </c>
      <c r="AF465" s="450"/>
      <c r="AG465" s="450"/>
      <c r="AH465" s="451"/>
      <c r="AI465" s="448"/>
      <c r="AJ465" s="449" t="s">
        <v>126</v>
      </c>
      <c r="AK465" s="450"/>
      <c r="AL465" s="450"/>
      <c r="AM465" s="451"/>
      <c r="AN465" s="448"/>
      <c r="AO465" s="449" t="s">
        <v>126</v>
      </c>
      <c r="AP465" s="450"/>
      <c r="AQ465" s="450"/>
      <c r="AR465" s="451"/>
      <c r="AS465" s="448"/>
      <c r="AT465" s="449" t="s">
        <v>126</v>
      </c>
      <c r="AU465" s="450"/>
      <c r="AV465" s="450"/>
      <c r="AW465" s="451"/>
      <c r="AX465" s="448"/>
    </row>
    <row r="466" spans="2:50" hidden="1">
      <c r="B466" s="448"/>
      <c r="C466" s="448"/>
      <c r="D466" s="448"/>
      <c r="E466" s="94" t="s">
        <v>127</v>
      </c>
      <c r="F466" s="94" t="s">
        <v>128</v>
      </c>
      <c r="G466" s="94" t="s">
        <v>129</v>
      </c>
      <c r="H466" s="454"/>
      <c r="I466" s="152" t="s">
        <v>127</v>
      </c>
      <c r="J466" s="152" t="s">
        <v>128</v>
      </c>
      <c r="K466" s="152" t="s">
        <v>129</v>
      </c>
      <c r="L466" s="455"/>
      <c r="M466" s="455"/>
      <c r="N466" s="448"/>
      <c r="O466" s="448"/>
      <c r="P466" s="94" t="s">
        <v>127</v>
      </c>
      <c r="Q466" s="94" t="s">
        <v>128</v>
      </c>
      <c r="R466" s="94" t="s">
        <v>129</v>
      </c>
      <c r="S466" s="94" t="s">
        <v>122</v>
      </c>
      <c r="T466" s="448"/>
      <c r="U466" s="94" t="s">
        <v>127</v>
      </c>
      <c r="V466" s="94" t="s">
        <v>128</v>
      </c>
      <c r="W466" s="94" t="s">
        <v>129</v>
      </c>
      <c r="X466" s="94" t="s">
        <v>122</v>
      </c>
      <c r="Y466" s="448"/>
      <c r="Z466" s="94" t="s">
        <v>127</v>
      </c>
      <c r="AA466" s="94" t="s">
        <v>128</v>
      </c>
      <c r="AB466" s="94" t="s">
        <v>129</v>
      </c>
      <c r="AC466" s="94" t="s">
        <v>122</v>
      </c>
      <c r="AD466" s="448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8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8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8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8"/>
    </row>
    <row r="467" spans="2:50" hidden="1">
      <c r="B467" s="448" t="s">
        <v>164</v>
      </c>
      <c r="C467" s="95">
        <f>C447</f>
        <v>1</v>
      </c>
      <c r="D467" s="95" t="s">
        <v>166</v>
      </c>
      <c r="E467" s="95">
        <v>17</v>
      </c>
      <c r="F467" s="95">
        <v>2000</v>
      </c>
      <c r="G467" s="177">
        <f>F467/E467</f>
        <v>117.64705882352941</v>
      </c>
      <c r="H467" s="447">
        <f>AVERAGE(G467:G481)</f>
        <v>105.6985294117647</v>
      </c>
      <c r="I467" s="153">
        <f t="shared" ref="I467:I469" si="435">IFERROR(AVERAGE(P467,U467,Z467,AE467,AJ467,AO467,AT467),"")</f>
        <v>17</v>
      </c>
      <c r="J467" s="153">
        <f t="shared" ref="J467:J469" si="436">IFERROR(AVERAGE(Q467,V467,AA467,AF467,AK467,AP467,AU467),"")</f>
        <v>1934.4595219358646</v>
      </c>
      <c r="K467" s="154">
        <f t="shared" ref="K467:K469" si="437">IFERROR(AVERAGE(R467,W467,AB467,AG467,AL467,AQ467,AV467),"")</f>
        <v>113.79173658446261</v>
      </c>
      <c r="L467" s="457">
        <f>IFERROR(AVERAGE(K467:K481),"-")</f>
        <v>101.89513762408993</v>
      </c>
      <c r="M467" s="153">
        <f>IFERROR(RANK(K467, K467:K481),"")</f>
        <v>1</v>
      </c>
      <c r="N467" s="448"/>
      <c r="O467" s="448"/>
      <c r="P467" s="95">
        <v>17</v>
      </c>
      <c r="Q467" s="95">
        <v>1941.818181818182</v>
      </c>
      <c r="R467" s="177">
        <f>IFERROR(Q467/P467,"")</f>
        <v>114.22459893048129</v>
      </c>
      <c r="S467" s="95">
        <f>IFERROR(RANK(R467, R467:R481),"")</f>
        <v>1</v>
      </c>
      <c r="T467" s="447">
        <f>AVERAGE(R467:R481)</f>
        <v>102.01854946524062</v>
      </c>
      <c r="U467" s="95">
        <v>17</v>
      </c>
      <c r="V467" s="95">
        <v>1938.1818181818182</v>
      </c>
      <c r="W467" s="177">
        <f>IFERROR(V467/U467,"")</f>
        <v>114.01069518716578</v>
      </c>
      <c r="X467" s="95">
        <f>IFERROR(RANK(W467, W467:W481),"")</f>
        <v>1</v>
      </c>
      <c r="Y467" s="447">
        <f>AVERAGE(W467:W481)</f>
        <v>102.31784759358291</v>
      </c>
      <c r="Z467" s="95">
        <v>17</v>
      </c>
      <c r="AA467" s="95">
        <v>1945.9999999999989</v>
      </c>
      <c r="AB467" s="177">
        <f>IFERROR(AA467/Z467,"")</f>
        <v>114.47058823529404</v>
      </c>
      <c r="AC467" s="95">
        <f>IFERROR(RANK(AB467, AB467:AB481),"")</f>
        <v>1</v>
      </c>
      <c r="AD467" s="447">
        <f>AVERAGE(AB467:AB481)</f>
        <v>101.96256684491978</v>
      </c>
      <c r="AE467" s="95">
        <v>17</v>
      </c>
      <c r="AF467" s="95">
        <v>1935.6521739130435</v>
      </c>
      <c r="AG467" s="177">
        <f>IFERROR(AF467/AE467,"")</f>
        <v>113.86189258312021</v>
      </c>
      <c r="AH467" s="95">
        <f>IFERROR(RANK(AG467, AG467:AG481),"")</f>
        <v>1</v>
      </c>
      <c r="AI467" s="447">
        <f>AVERAGE(AG467:AG481)</f>
        <v>101.86276447337832</v>
      </c>
      <c r="AJ467" s="95">
        <v>17</v>
      </c>
      <c r="AK467" s="95">
        <v>1968.4615384615397</v>
      </c>
      <c r="AL467" s="177">
        <f>IFERROR(AK467/AJ467,"")</f>
        <v>115.79185520361999</v>
      </c>
      <c r="AM467" s="95">
        <f>IFERROR(RANK(AL467, AL467:AL481),"")</f>
        <v>1</v>
      </c>
      <c r="AN467" s="447">
        <f>AVERAGE(AL467:AL481)</f>
        <v>102.60746606334848</v>
      </c>
      <c r="AO467" s="95">
        <v>17</v>
      </c>
      <c r="AP467" s="95">
        <v>1908.7499999999995</v>
      </c>
      <c r="AQ467" s="177">
        <f>IFERROR(AP467/AO467,"")</f>
        <v>112.27941176470586</v>
      </c>
      <c r="AR467" s="95">
        <f>IFERROR(RANK(AQ467, AQ467:AQ481),"")</f>
        <v>1</v>
      </c>
      <c r="AS467" s="447">
        <f>AVERAGE(AQ467:AQ481)</f>
        <v>101.44104516806718</v>
      </c>
      <c r="AT467" s="95">
        <v>17</v>
      </c>
      <c r="AU467" s="95">
        <v>1902.3529411764707</v>
      </c>
      <c r="AV467" s="177">
        <f>IFERROR(AU467/AT467,"")</f>
        <v>111.90311418685121</v>
      </c>
      <c r="AW467" s="95">
        <f>IFERROR(RANK(AV467, AV467:AV481),"")</f>
        <v>1</v>
      </c>
      <c r="AX467" s="447">
        <f>AVERAGE(AV467:AV481)</f>
        <v>101.05572376009229</v>
      </c>
    </row>
    <row r="468" spans="2:50" hidden="1">
      <c r="B468" s="456"/>
      <c r="C468" s="95">
        <f t="shared" ref="C468:C481" si="438">C448</f>
        <v>2</v>
      </c>
      <c r="D468" s="95" t="s">
        <v>167</v>
      </c>
      <c r="E468" s="95">
        <v>16</v>
      </c>
      <c r="F468" s="95">
        <v>1500</v>
      </c>
      <c r="G468" s="177">
        <f>F468/E468</f>
        <v>93.75</v>
      </c>
      <c r="H468" s="447"/>
      <c r="I468" s="153">
        <f t="shared" si="435"/>
        <v>16</v>
      </c>
      <c r="J468" s="153">
        <f t="shared" si="436"/>
        <v>1439.9766186194759</v>
      </c>
      <c r="K468" s="154">
        <f t="shared" si="437"/>
        <v>89.998538663717241</v>
      </c>
      <c r="L468" s="458"/>
      <c r="M468" s="153">
        <f>IFERROR(RANK(K468, K467:K481),"")</f>
        <v>2</v>
      </c>
      <c r="N468" s="448"/>
      <c r="O468" s="448"/>
      <c r="P468" s="95">
        <v>16</v>
      </c>
      <c r="Q468" s="95">
        <v>1436.9999999999993</v>
      </c>
      <c r="R468" s="177">
        <f>IFERROR(Q468/P468,"")</f>
        <v>89.812499999999957</v>
      </c>
      <c r="S468" s="95">
        <f>IFERROR(RANK(R468, R467:R481),"")</f>
        <v>2</v>
      </c>
      <c r="T468" s="447"/>
      <c r="U468" s="95">
        <v>16</v>
      </c>
      <c r="V468" s="95">
        <v>1450.0000000000007</v>
      </c>
      <c r="W468" s="177">
        <f t="shared" ref="W468:W481" si="439">IFERROR(V468/U468,"")</f>
        <v>90.625000000000043</v>
      </c>
      <c r="X468" s="95">
        <f>IFERROR(RANK(W468, W467:W481),"")</f>
        <v>2</v>
      </c>
      <c r="Y468" s="447"/>
      <c r="Z468" s="95">
        <v>16</v>
      </c>
      <c r="AA468" s="95">
        <v>1431.2727272727282</v>
      </c>
      <c r="AB468" s="177">
        <f t="shared" ref="AB468:AB481" si="440">IFERROR(AA468/Z468,"")</f>
        <v>89.45454545454551</v>
      </c>
      <c r="AC468" s="95">
        <f>IFERROR(RANK(AB468, AB467:AB481),"")</f>
        <v>2</v>
      </c>
      <c r="AD468" s="447"/>
      <c r="AE468" s="95">
        <v>16</v>
      </c>
      <c r="AF468" s="95">
        <v>1437.8181818181827</v>
      </c>
      <c r="AG468" s="177">
        <f t="shared" ref="AG468:AG481" si="441">IFERROR(AF468/AE468,"")</f>
        <v>89.863636363636417</v>
      </c>
      <c r="AH468" s="95">
        <f>IFERROR(RANK(AG468, AG467:AG481),"")</f>
        <v>2</v>
      </c>
      <c r="AI468" s="447"/>
      <c r="AJ468" s="95">
        <v>16</v>
      </c>
      <c r="AK468" s="95">
        <v>1430.7692307692316</v>
      </c>
      <c r="AL468" s="177">
        <f t="shared" ref="AL468:AL481" si="442">IFERROR(AK468/AJ468,"")</f>
        <v>89.423076923076977</v>
      </c>
      <c r="AM468" s="95">
        <f>IFERROR(RANK(AL468, AL467:AL481),"")</f>
        <v>2</v>
      </c>
      <c r="AN468" s="447"/>
      <c r="AO468" s="95">
        <v>16</v>
      </c>
      <c r="AP468" s="95">
        <v>1449.642857142856</v>
      </c>
      <c r="AQ468" s="177">
        <f t="shared" ref="AQ468:AQ481" si="443">IFERROR(AP468/AO468,"")</f>
        <v>90.602678571428498</v>
      </c>
      <c r="AR468" s="95">
        <f>IFERROR(RANK(AQ468, AQ467:AQ481),"")</f>
        <v>2</v>
      </c>
      <c r="AS468" s="447"/>
      <c r="AT468" s="95">
        <v>16</v>
      </c>
      <c r="AU468" s="95">
        <v>1443.3333333333342</v>
      </c>
      <c r="AV468" s="177">
        <f t="shared" ref="AV468:AV481" si="444">IFERROR(AU468/AT468,"")</f>
        <v>90.208333333333385</v>
      </c>
      <c r="AW468" s="95">
        <f>IFERROR(RANK(AV468, AV467:AV481),"")</f>
        <v>2</v>
      </c>
      <c r="AX468" s="447"/>
    </row>
    <row r="469" spans="2:50" hidden="1">
      <c r="B469" s="456"/>
      <c r="C469" s="95">
        <f t="shared" si="438"/>
        <v>3</v>
      </c>
      <c r="D469" s="95"/>
      <c r="E469" s="95"/>
      <c r="F469" s="95"/>
      <c r="G469" s="177"/>
      <c r="H469" s="447"/>
      <c r="I469" s="153" t="str">
        <f t="shared" si="435"/>
        <v/>
      </c>
      <c r="J469" s="153" t="str">
        <f t="shared" si="436"/>
        <v/>
      </c>
      <c r="K469" s="154" t="str">
        <f t="shared" si="437"/>
        <v/>
      </c>
      <c r="L469" s="458"/>
      <c r="M469" s="153" t="str">
        <f>IFERROR(RANK(K469, K467:K481),"")</f>
        <v/>
      </c>
      <c r="N469" s="448"/>
      <c r="O469" s="448"/>
      <c r="P469" s="95"/>
      <c r="Q469" s="95"/>
      <c r="R469" s="177"/>
      <c r="S469" s="95" t="str">
        <f>IFERROR(RANK(R469, R467:R481),"")</f>
        <v/>
      </c>
      <c r="T469" s="447"/>
      <c r="U469" s="95"/>
      <c r="V469" s="95"/>
      <c r="W469" s="177" t="str">
        <f t="shared" si="439"/>
        <v/>
      </c>
      <c r="X469" s="95" t="str">
        <f>IFERROR(RANK(W469, W467:W481),"")</f>
        <v/>
      </c>
      <c r="Y469" s="447"/>
      <c r="Z469" s="95"/>
      <c r="AA469" s="95"/>
      <c r="AB469" s="177" t="str">
        <f t="shared" si="440"/>
        <v/>
      </c>
      <c r="AC469" s="95" t="str">
        <f>IFERROR(RANK(AB469, AB467:AB481),"")</f>
        <v/>
      </c>
      <c r="AD469" s="447"/>
      <c r="AE469" s="95"/>
      <c r="AF469" s="95"/>
      <c r="AG469" s="177" t="str">
        <f t="shared" si="441"/>
        <v/>
      </c>
      <c r="AH469" s="95" t="str">
        <f>IFERROR(RANK(AG469, AG467:AG481),"")</f>
        <v/>
      </c>
      <c r="AI469" s="447"/>
      <c r="AJ469" s="95"/>
      <c r="AK469" s="95"/>
      <c r="AL469" s="177" t="str">
        <f t="shared" si="442"/>
        <v/>
      </c>
      <c r="AM469" s="95" t="str">
        <f>IFERROR(RANK(AL469, AL467:AL481),"")</f>
        <v/>
      </c>
      <c r="AN469" s="447"/>
      <c r="AO469" s="95"/>
      <c r="AP469" s="95"/>
      <c r="AQ469" s="177" t="str">
        <f t="shared" si="443"/>
        <v/>
      </c>
      <c r="AR469" s="95" t="str">
        <f>IFERROR(RANK(AQ469, AQ467:AQ481),"")</f>
        <v/>
      </c>
      <c r="AS469" s="447"/>
      <c r="AT469" s="95"/>
      <c r="AU469" s="95"/>
      <c r="AV469" s="177" t="str">
        <f t="shared" si="444"/>
        <v/>
      </c>
      <c r="AW469" s="95" t="str">
        <f>IFERROR(RANK(AV469, AV467:AV481),"")</f>
        <v/>
      </c>
      <c r="AX469" s="447"/>
    </row>
    <row r="470" spans="2:50" hidden="1">
      <c r="B470" s="456"/>
      <c r="C470" s="95">
        <f t="shared" si="438"/>
        <v>4</v>
      </c>
      <c r="D470" s="95"/>
      <c r="E470" s="95"/>
      <c r="F470" s="95"/>
      <c r="G470" s="177"/>
      <c r="H470" s="447"/>
      <c r="I470" s="153" t="str">
        <f>IFERROR(AVERAGE(P470,U470,Z470,AE470,AJ470,AO470,AT470),"")</f>
        <v/>
      </c>
      <c r="J470" s="153" t="str">
        <f>IFERROR(AVERAGE(Q470,V470,AA470,AF470,AK470,AP470,AU470),"")</f>
        <v/>
      </c>
      <c r="K470" s="154" t="str">
        <f>IFERROR(AVERAGE(R470,W470,AB470,AG470,AL470,AQ470,AV470),"")</f>
        <v/>
      </c>
      <c r="L470" s="458"/>
      <c r="M470" s="153" t="str">
        <f>IFERROR(RANK(K470, K467:K481),"")</f>
        <v/>
      </c>
      <c r="N470" s="448"/>
      <c r="O470" s="448"/>
      <c r="P470" s="95"/>
      <c r="Q470" s="95"/>
      <c r="R470" s="177"/>
      <c r="S470" s="95" t="str">
        <f>IFERROR(RANK(R470, R467:R481),"")</f>
        <v/>
      </c>
      <c r="T470" s="447"/>
      <c r="U470" s="95"/>
      <c r="V470" s="95"/>
      <c r="W470" s="177" t="str">
        <f t="shared" si="439"/>
        <v/>
      </c>
      <c r="X470" s="95" t="str">
        <f>IFERROR(RANK(W470, W467:W481),"")</f>
        <v/>
      </c>
      <c r="Y470" s="447"/>
      <c r="Z470" s="95"/>
      <c r="AA470" s="95"/>
      <c r="AB470" s="177" t="str">
        <f t="shared" si="440"/>
        <v/>
      </c>
      <c r="AC470" s="95" t="str">
        <f>IFERROR(RANK(AB470, AB467:AB481),"")</f>
        <v/>
      </c>
      <c r="AD470" s="447"/>
      <c r="AE470" s="95"/>
      <c r="AF470" s="95"/>
      <c r="AG470" s="177" t="str">
        <f t="shared" si="441"/>
        <v/>
      </c>
      <c r="AH470" s="95" t="str">
        <f>IFERROR(RANK(AG470, AG467:AG481),"")</f>
        <v/>
      </c>
      <c r="AI470" s="447"/>
      <c r="AJ470" s="95"/>
      <c r="AK470" s="95"/>
      <c r="AL470" s="177" t="str">
        <f t="shared" si="442"/>
        <v/>
      </c>
      <c r="AM470" s="95" t="str">
        <f>IFERROR(RANK(AL470, AL467:AL481),"")</f>
        <v/>
      </c>
      <c r="AN470" s="447"/>
      <c r="AO470" s="95"/>
      <c r="AP470" s="95"/>
      <c r="AQ470" s="177" t="str">
        <f t="shared" si="443"/>
        <v/>
      </c>
      <c r="AR470" s="95" t="str">
        <f>IFERROR(RANK(AQ470, AQ467:AQ481),"")</f>
        <v/>
      </c>
      <c r="AS470" s="447"/>
      <c r="AT470" s="95"/>
      <c r="AU470" s="95"/>
      <c r="AV470" s="177" t="str">
        <f t="shared" si="444"/>
        <v/>
      </c>
      <c r="AW470" s="95" t="str">
        <f>IFERROR(RANK(AV470, AV467:AV481),"")</f>
        <v/>
      </c>
      <c r="AX470" s="447"/>
    </row>
    <row r="471" spans="2:50" hidden="1">
      <c r="B471" s="456"/>
      <c r="C471" s="95">
        <f t="shared" si="438"/>
        <v>5</v>
      </c>
      <c r="D471" s="95"/>
      <c r="E471" s="95"/>
      <c r="F471" s="95"/>
      <c r="G471" s="177"/>
      <c r="H471" s="447"/>
      <c r="I471" s="153" t="str">
        <f t="shared" ref="I471:I481" si="445">IFERROR(AVERAGE(P471,U471,Z471,AE471,AJ471,AO471,AT471),"")</f>
        <v/>
      </c>
      <c r="J471" s="153" t="str">
        <f t="shared" ref="J471:J481" si="446">IFERROR(AVERAGE(Q471,V471,AA471,AF471,AK471,AP471,AU471),"")</f>
        <v/>
      </c>
      <c r="K471" s="154" t="str">
        <f t="shared" ref="K471:K481" si="447">IFERROR(AVERAGE(R471,W471,AB471,AG471,AL471,AQ471,AV471),"")</f>
        <v/>
      </c>
      <c r="L471" s="458"/>
      <c r="M471" s="153" t="str">
        <f>IFERROR(RANK(K471, K467:K481),"")</f>
        <v/>
      </c>
      <c r="N471" s="448"/>
      <c r="O471" s="448"/>
      <c r="P471" s="95"/>
      <c r="Q471" s="95"/>
      <c r="R471" s="177"/>
      <c r="S471" s="95" t="str">
        <f>IFERROR(RANK(R471, R467:R481),"")</f>
        <v/>
      </c>
      <c r="T471" s="447"/>
      <c r="U471" s="95"/>
      <c r="V471" s="95"/>
      <c r="W471" s="177" t="str">
        <f t="shared" si="439"/>
        <v/>
      </c>
      <c r="X471" s="95" t="str">
        <f>IFERROR(RANK(W471, W467:W481),"")</f>
        <v/>
      </c>
      <c r="Y471" s="447"/>
      <c r="Z471" s="95"/>
      <c r="AA471" s="95"/>
      <c r="AB471" s="177" t="str">
        <f t="shared" si="440"/>
        <v/>
      </c>
      <c r="AC471" s="95" t="str">
        <f>IFERROR(RANK(AB471, AB467:AB481),"")</f>
        <v/>
      </c>
      <c r="AD471" s="447"/>
      <c r="AE471" s="95"/>
      <c r="AF471" s="95"/>
      <c r="AG471" s="177" t="str">
        <f t="shared" si="441"/>
        <v/>
      </c>
      <c r="AH471" s="95" t="str">
        <f>IFERROR(RANK(AG471, AG467:AG481),"")</f>
        <v/>
      </c>
      <c r="AI471" s="447"/>
      <c r="AJ471" s="95"/>
      <c r="AK471" s="95"/>
      <c r="AL471" s="177" t="str">
        <f t="shared" si="442"/>
        <v/>
      </c>
      <c r="AM471" s="95" t="str">
        <f>IFERROR(RANK(AL471, AL467:AL481),"")</f>
        <v/>
      </c>
      <c r="AN471" s="447"/>
      <c r="AO471" s="95"/>
      <c r="AP471" s="95"/>
      <c r="AQ471" s="177" t="str">
        <f t="shared" si="443"/>
        <v/>
      </c>
      <c r="AR471" s="95" t="str">
        <f>IFERROR(RANK(AQ471, AQ467:AQ481),"")</f>
        <v/>
      </c>
      <c r="AS471" s="447"/>
      <c r="AT471" s="95"/>
      <c r="AU471" s="95"/>
      <c r="AV471" s="177" t="str">
        <f t="shared" si="444"/>
        <v/>
      </c>
      <c r="AW471" s="95" t="str">
        <f>IFERROR(RANK(AV471, AV467:AV481),"")</f>
        <v/>
      </c>
      <c r="AX471" s="447"/>
    </row>
    <row r="472" spans="2:50" hidden="1">
      <c r="B472" s="456"/>
      <c r="C472" s="95">
        <f t="shared" si="438"/>
        <v>6</v>
      </c>
      <c r="D472" s="95"/>
      <c r="E472" s="95"/>
      <c r="F472" s="95"/>
      <c r="G472" s="177"/>
      <c r="H472" s="447"/>
      <c r="I472" s="153" t="str">
        <f t="shared" si="445"/>
        <v/>
      </c>
      <c r="J472" s="153" t="str">
        <f t="shared" si="446"/>
        <v/>
      </c>
      <c r="K472" s="154" t="str">
        <f t="shared" si="447"/>
        <v/>
      </c>
      <c r="L472" s="458"/>
      <c r="M472" s="153" t="str">
        <f>IFERROR(RANK(K472, K467:K481),"")</f>
        <v/>
      </c>
      <c r="N472" s="448"/>
      <c r="O472" s="448"/>
      <c r="P472" s="95"/>
      <c r="Q472" s="95"/>
      <c r="R472" s="177" t="str">
        <f t="shared" ref="R472:R481" si="448">IFERROR(Q472/P472,"")</f>
        <v/>
      </c>
      <c r="S472" s="95" t="str">
        <f>IFERROR(RANK(R472, R467:R481),"")</f>
        <v/>
      </c>
      <c r="T472" s="447"/>
      <c r="U472" s="95"/>
      <c r="V472" s="95"/>
      <c r="W472" s="177" t="str">
        <f t="shared" si="439"/>
        <v/>
      </c>
      <c r="X472" s="95" t="str">
        <f>IFERROR(RANK(W472, W467:W481),"")</f>
        <v/>
      </c>
      <c r="Y472" s="447"/>
      <c r="Z472" s="95"/>
      <c r="AA472" s="95"/>
      <c r="AB472" s="177" t="str">
        <f t="shared" si="440"/>
        <v/>
      </c>
      <c r="AC472" s="95" t="str">
        <f>IFERROR(RANK(AB472, AB467:AB481),"")</f>
        <v/>
      </c>
      <c r="AD472" s="447"/>
      <c r="AE472" s="95"/>
      <c r="AF472" s="95"/>
      <c r="AG472" s="177" t="str">
        <f t="shared" si="441"/>
        <v/>
      </c>
      <c r="AH472" s="95" t="str">
        <f>IFERROR(RANK(AG472, AG467:AG481),"")</f>
        <v/>
      </c>
      <c r="AI472" s="447"/>
      <c r="AJ472" s="95"/>
      <c r="AK472" s="95"/>
      <c r="AL472" s="177" t="str">
        <f t="shared" si="442"/>
        <v/>
      </c>
      <c r="AM472" s="95" t="str">
        <f>IFERROR(RANK(AL472, AL467:AL481),"")</f>
        <v/>
      </c>
      <c r="AN472" s="447"/>
      <c r="AO472" s="95"/>
      <c r="AP472" s="95"/>
      <c r="AQ472" s="177" t="str">
        <f t="shared" si="443"/>
        <v/>
      </c>
      <c r="AR472" s="95" t="str">
        <f>IFERROR(RANK(AQ472, AQ467:AQ481),"")</f>
        <v/>
      </c>
      <c r="AS472" s="447"/>
      <c r="AT472" s="95"/>
      <c r="AU472" s="95"/>
      <c r="AV472" s="177" t="str">
        <f t="shared" si="444"/>
        <v/>
      </c>
      <c r="AW472" s="95" t="str">
        <f>IFERROR(RANK(AV472, AV467:AV481),"")</f>
        <v/>
      </c>
      <c r="AX472" s="447"/>
    </row>
    <row r="473" spans="2:50" hidden="1">
      <c r="B473" s="456"/>
      <c r="C473" s="95">
        <f t="shared" si="438"/>
        <v>7</v>
      </c>
      <c r="D473" s="95"/>
      <c r="E473" s="95"/>
      <c r="F473" s="95"/>
      <c r="G473" s="177"/>
      <c r="H473" s="447"/>
      <c r="I473" s="153" t="str">
        <f t="shared" si="445"/>
        <v/>
      </c>
      <c r="J473" s="153" t="str">
        <f t="shared" si="446"/>
        <v/>
      </c>
      <c r="K473" s="154" t="str">
        <f t="shared" si="447"/>
        <v/>
      </c>
      <c r="L473" s="458"/>
      <c r="M473" s="153" t="str">
        <f>IFERROR(RANK(K473, K467:K481),"")</f>
        <v/>
      </c>
      <c r="N473" s="448"/>
      <c r="O473" s="448"/>
      <c r="P473" s="95"/>
      <c r="Q473" s="95"/>
      <c r="R473" s="177" t="str">
        <f t="shared" si="448"/>
        <v/>
      </c>
      <c r="S473" s="95" t="str">
        <f>IFERROR(RANK(R473, R467:R481),"")</f>
        <v/>
      </c>
      <c r="T473" s="447"/>
      <c r="U473" s="95"/>
      <c r="V473" s="95"/>
      <c r="W473" s="177" t="str">
        <f t="shared" si="439"/>
        <v/>
      </c>
      <c r="X473" s="95" t="str">
        <f>IFERROR(RANK(W473, W467:W481),"")</f>
        <v/>
      </c>
      <c r="Y473" s="447"/>
      <c r="Z473" s="95"/>
      <c r="AA473" s="95"/>
      <c r="AB473" s="177" t="str">
        <f t="shared" si="440"/>
        <v/>
      </c>
      <c r="AC473" s="95" t="str">
        <f>IFERROR(RANK(AB473, AB467:AB481),"")</f>
        <v/>
      </c>
      <c r="AD473" s="447"/>
      <c r="AE473" s="95"/>
      <c r="AF473" s="95"/>
      <c r="AG473" s="177" t="str">
        <f t="shared" si="441"/>
        <v/>
      </c>
      <c r="AH473" s="95" t="str">
        <f>IFERROR(RANK(AG473, AG467:AG481),"")</f>
        <v/>
      </c>
      <c r="AI473" s="447"/>
      <c r="AJ473" s="95"/>
      <c r="AK473" s="95"/>
      <c r="AL473" s="177" t="str">
        <f t="shared" si="442"/>
        <v/>
      </c>
      <c r="AM473" s="95" t="str">
        <f>IFERROR(RANK(AL473, AL467:AL481),"")</f>
        <v/>
      </c>
      <c r="AN473" s="447"/>
      <c r="AO473" s="95"/>
      <c r="AP473" s="95"/>
      <c r="AQ473" s="177" t="str">
        <f t="shared" si="443"/>
        <v/>
      </c>
      <c r="AR473" s="95" t="str">
        <f>IFERROR(RANK(AQ473, AQ467:AQ481),"")</f>
        <v/>
      </c>
      <c r="AS473" s="447"/>
      <c r="AT473" s="95"/>
      <c r="AU473" s="95"/>
      <c r="AV473" s="177" t="str">
        <f t="shared" si="444"/>
        <v/>
      </c>
      <c r="AW473" s="95" t="str">
        <f>IFERROR(RANK(AV473, AV467:AV481),"")</f>
        <v/>
      </c>
      <c r="AX473" s="447"/>
    </row>
    <row r="474" spans="2:50" hidden="1">
      <c r="B474" s="456"/>
      <c r="C474" s="95">
        <f t="shared" si="438"/>
        <v>8</v>
      </c>
      <c r="D474" s="95"/>
      <c r="E474" s="95"/>
      <c r="F474" s="95"/>
      <c r="G474" s="177"/>
      <c r="H474" s="447"/>
      <c r="I474" s="153" t="str">
        <f t="shared" si="445"/>
        <v/>
      </c>
      <c r="J474" s="153" t="str">
        <f t="shared" si="446"/>
        <v/>
      </c>
      <c r="K474" s="154" t="str">
        <f t="shared" si="447"/>
        <v/>
      </c>
      <c r="L474" s="458"/>
      <c r="M474" s="153" t="str">
        <f>IFERROR(RANK(K474, K467:K481),"")</f>
        <v/>
      </c>
      <c r="N474" s="448"/>
      <c r="O474" s="448"/>
      <c r="P474" s="95"/>
      <c r="Q474" s="95"/>
      <c r="R474" s="177" t="str">
        <f t="shared" si="448"/>
        <v/>
      </c>
      <c r="S474" s="95" t="str">
        <f>IFERROR(RANK(R474, R467:R481),"")</f>
        <v/>
      </c>
      <c r="T474" s="447"/>
      <c r="U474" s="95"/>
      <c r="V474" s="95"/>
      <c r="W474" s="177" t="str">
        <f t="shared" si="439"/>
        <v/>
      </c>
      <c r="X474" s="95" t="str">
        <f>IFERROR(RANK(W474, W467:W481),"")</f>
        <v/>
      </c>
      <c r="Y474" s="447"/>
      <c r="Z474" s="95"/>
      <c r="AA474" s="95"/>
      <c r="AB474" s="177" t="str">
        <f t="shared" si="440"/>
        <v/>
      </c>
      <c r="AC474" s="95" t="str">
        <f>IFERROR(RANK(AB474, AB467:AB481),"")</f>
        <v/>
      </c>
      <c r="AD474" s="447"/>
      <c r="AE474" s="95"/>
      <c r="AF474" s="95"/>
      <c r="AG474" s="177" t="str">
        <f t="shared" si="441"/>
        <v/>
      </c>
      <c r="AH474" s="95" t="str">
        <f>IFERROR(RANK(AG474, AG467:AG481),"")</f>
        <v/>
      </c>
      <c r="AI474" s="447"/>
      <c r="AJ474" s="95"/>
      <c r="AK474" s="95"/>
      <c r="AL474" s="177" t="str">
        <f t="shared" si="442"/>
        <v/>
      </c>
      <c r="AM474" s="95" t="str">
        <f>IFERROR(RANK(AL474, AL467:AL481),"")</f>
        <v/>
      </c>
      <c r="AN474" s="447"/>
      <c r="AO474" s="95"/>
      <c r="AP474" s="95"/>
      <c r="AQ474" s="177" t="str">
        <f t="shared" si="443"/>
        <v/>
      </c>
      <c r="AR474" s="95" t="str">
        <f>IFERROR(RANK(AQ474, AQ467:AQ481),"")</f>
        <v/>
      </c>
      <c r="AS474" s="447"/>
      <c r="AT474" s="95"/>
      <c r="AU474" s="95"/>
      <c r="AV474" s="177" t="str">
        <f t="shared" si="444"/>
        <v/>
      </c>
      <c r="AW474" s="95" t="str">
        <f>IFERROR(RANK(AV474, AV467:AV481),"")</f>
        <v/>
      </c>
      <c r="AX474" s="447"/>
    </row>
    <row r="475" spans="2:50" hidden="1">
      <c r="B475" s="456"/>
      <c r="C475" s="95">
        <f t="shared" si="438"/>
        <v>9</v>
      </c>
      <c r="D475" s="95"/>
      <c r="E475" s="95"/>
      <c r="F475" s="95"/>
      <c r="G475" s="177"/>
      <c r="H475" s="447"/>
      <c r="I475" s="153" t="str">
        <f t="shared" si="445"/>
        <v/>
      </c>
      <c r="J475" s="153" t="str">
        <f t="shared" si="446"/>
        <v/>
      </c>
      <c r="K475" s="154" t="str">
        <f t="shared" si="447"/>
        <v/>
      </c>
      <c r="L475" s="458"/>
      <c r="M475" s="153" t="str">
        <f>IFERROR(RANK(K475, K467:K481),"")</f>
        <v/>
      </c>
      <c r="N475" s="448"/>
      <c r="O475" s="448"/>
      <c r="P475" s="95"/>
      <c r="Q475" s="95"/>
      <c r="R475" s="177" t="str">
        <f t="shared" si="448"/>
        <v/>
      </c>
      <c r="S475" s="95" t="str">
        <f>IFERROR(RANK(R475, R467:R481),"")</f>
        <v/>
      </c>
      <c r="T475" s="447"/>
      <c r="U475" s="95"/>
      <c r="V475" s="95"/>
      <c r="W475" s="177" t="str">
        <f t="shared" si="439"/>
        <v/>
      </c>
      <c r="X475" s="95" t="str">
        <f>IFERROR(RANK(W475, W467:W481),"")</f>
        <v/>
      </c>
      <c r="Y475" s="447"/>
      <c r="Z475" s="95"/>
      <c r="AA475" s="95"/>
      <c r="AB475" s="177" t="str">
        <f t="shared" si="440"/>
        <v/>
      </c>
      <c r="AC475" s="95" t="str">
        <f>IFERROR(RANK(AB475, AB467:AB481),"")</f>
        <v/>
      </c>
      <c r="AD475" s="447"/>
      <c r="AE475" s="95"/>
      <c r="AF475" s="95"/>
      <c r="AG475" s="177" t="str">
        <f t="shared" si="441"/>
        <v/>
      </c>
      <c r="AH475" s="95" t="str">
        <f>IFERROR(RANK(AG475, AG467:AG481),"")</f>
        <v/>
      </c>
      <c r="AI475" s="447"/>
      <c r="AJ475" s="95"/>
      <c r="AK475" s="95"/>
      <c r="AL475" s="177" t="str">
        <f t="shared" si="442"/>
        <v/>
      </c>
      <c r="AM475" s="95" t="str">
        <f>IFERROR(RANK(AL475, AL467:AL481),"")</f>
        <v/>
      </c>
      <c r="AN475" s="447"/>
      <c r="AO475" s="95"/>
      <c r="AP475" s="95"/>
      <c r="AQ475" s="177" t="str">
        <f t="shared" si="443"/>
        <v/>
      </c>
      <c r="AR475" s="95" t="str">
        <f>IFERROR(RANK(AQ475, AQ467:AQ481),"")</f>
        <v/>
      </c>
      <c r="AS475" s="447"/>
      <c r="AT475" s="95"/>
      <c r="AU475" s="95"/>
      <c r="AV475" s="177" t="str">
        <f t="shared" si="444"/>
        <v/>
      </c>
      <c r="AW475" s="95" t="str">
        <f>IFERROR(RANK(AV475, AV467:AV481),"")</f>
        <v/>
      </c>
      <c r="AX475" s="447"/>
    </row>
    <row r="476" spans="2:50" hidden="1">
      <c r="B476" s="456"/>
      <c r="C476" s="95">
        <f t="shared" si="438"/>
        <v>10</v>
      </c>
      <c r="D476" s="95"/>
      <c r="E476" s="95"/>
      <c r="F476" s="95"/>
      <c r="G476" s="177"/>
      <c r="H476" s="447"/>
      <c r="I476" s="153" t="str">
        <f t="shared" si="445"/>
        <v/>
      </c>
      <c r="J476" s="153" t="str">
        <f t="shared" si="446"/>
        <v/>
      </c>
      <c r="K476" s="154" t="str">
        <f t="shared" si="447"/>
        <v/>
      </c>
      <c r="L476" s="458"/>
      <c r="M476" s="153" t="str">
        <f>IFERROR(RANK(K476, K467:K481),"")</f>
        <v/>
      </c>
      <c r="N476" s="448"/>
      <c r="O476" s="448"/>
      <c r="P476" s="95"/>
      <c r="Q476" s="95"/>
      <c r="R476" s="177" t="str">
        <f t="shared" si="448"/>
        <v/>
      </c>
      <c r="S476" s="95" t="str">
        <f>IFERROR(RANK(R476, R467:R481),"")</f>
        <v/>
      </c>
      <c r="T476" s="447"/>
      <c r="U476" s="95"/>
      <c r="V476" s="95"/>
      <c r="W476" s="177" t="str">
        <f t="shared" si="439"/>
        <v/>
      </c>
      <c r="X476" s="95" t="str">
        <f>IFERROR(RANK(W476, W467:W481),"")</f>
        <v/>
      </c>
      <c r="Y476" s="447"/>
      <c r="Z476" s="95"/>
      <c r="AA476" s="95"/>
      <c r="AB476" s="177" t="str">
        <f t="shared" si="440"/>
        <v/>
      </c>
      <c r="AC476" s="95" t="str">
        <f>IFERROR(RANK(AB476, AB467:AB481),"")</f>
        <v/>
      </c>
      <c r="AD476" s="447"/>
      <c r="AE476" s="95"/>
      <c r="AF476" s="95"/>
      <c r="AG476" s="177" t="str">
        <f t="shared" si="441"/>
        <v/>
      </c>
      <c r="AH476" s="95" t="str">
        <f>IFERROR(RANK(AG476, AG467:AG481),"")</f>
        <v/>
      </c>
      <c r="AI476" s="447"/>
      <c r="AJ476" s="95"/>
      <c r="AK476" s="95"/>
      <c r="AL476" s="177" t="str">
        <f t="shared" si="442"/>
        <v/>
      </c>
      <c r="AM476" s="95" t="str">
        <f>IFERROR(RANK(AL476, AL467:AL481),"")</f>
        <v/>
      </c>
      <c r="AN476" s="447"/>
      <c r="AO476" s="95"/>
      <c r="AP476" s="95"/>
      <c r="AQ476" s="177" t="str">
        <f t="shared" si="443"/>
        <v/>
      </c>
      <c r="AR476" s="95" t="str">
        <f>IFERROR(RANK(AQ476, AQ467:AQ481),"")</f>
        <v/>
      </c>
      <c r="AS476" s="447"/>
      <c r="AT476" s="95"/>
      <c r="AU476" s="95"/>
      <c r="AV476" s="177" t="str">
        <f t="shared" si="444"/>
        <v/>
      </c>
      <c r="AW476" s="95" t="str">
        <f>IFERROR(RANK(AV476, AV467:AV481),"")</f>
        <v/>
      </c>
      <c r="AX476" s="447"/>
    </row>
    <row r="477" spans="2:50" hidden="1">
      <c r="B477" s="456"/>
      <c r="C477" s="95">
        <f t="shared" si="438"/>
        <v>11</v>
      </c>
      <c r="D477" s="95"/>
      <c r="E477" s="95"/>
      <c r="F477" s="95"/>
      <c r="G477" s="177"/>
      <c r="H477" s="447"/>
      <c r="I477" s="153" t="str">
        <f t="shared" si="445"/>
        <v/>
      </c>
      <c r="J477" s="153" t="str">
        <f t="shared" si="446"/>
        <v/>
      </c>
      <c r="K477" s="154" t="str">
        <f t="shared" si="447"/>
        <v/>
      </c>
      <c r="L477" s="458"/>
      <c r="M477" s="153" t="str">
        <f>IFERROR(RANK(K477, K467:K481),"")</f>
        <v/>
      </c>
      <c r="N477" s="448"/>
      <c r="O477" s="448"/>
      <c r="P477" s="95"/>
      <c r="Q477" s="95"/>
      <c r="R477" s="177" t="str">
        <f t="shared" si="448"/>
        <v/>
      </c>
      <c r="S477" s="95" t="str">
        <f>IFERROR(RANK(R477, R467:R481),"")</f>
        <v/>
      </c>
      <c r="T477" s="447"/>
      <c r="U477" s="95"/>
      <c r="V477" s="95"/>
      <c r="W477" s="177" t="str">
        <f t="shared" si="439"/>
        <v/>
      </c>
      <c r="X477" s="95" t="str">
        <f>IFERROR(RANK(W477, W467:W481),"")</f>
        <v/>
      </c>
      <c r="Y477" s="447"/>
      <c r="Z477" s="95"/>
      <c r="AA477" s="95"/>
      <c r="AB477" s="177" t="str">
        <f t="shared" si="440"/>
        <v/>
      </c>
      <c r="AC477" s="95" t="str">
        <f>IFERROR(RANK(AB477, AB467:AB481),"")</f>
        <v/>
      </c>
      <c r="AD477" s="447"/>
      <c r="AE477" s="95"/>
      <c r="AF477" s="95"/>
      <c r="AG477" s="177" t="str">
        <f t="shared" si="441"/>
        <v/>
      </c>
      <c r="AH477" s="95" t="str">
        <f>IFERROR(RANK(AG477, AG467:AG481),"")</f>
        <v/>
      </c>
      <c r="AI477" s="447"/>
      <c r="AJ477" s="95"/>
      <c r="AK477" s="95"/>
      <c r="AL477" s="177" t="str">
        <f t="shared" si="442"/>
        <v/>
      </c>
      <c r="AM477" s="95" t="str">
        <f>IFERROR(RANK(AL477, AL467:AL481),"")</f>
        <v/>
      </c>
      <c r="AN477" s="447"/>
      <c r="AO477" s="95"/>
      <c r="AP477" s="95"/>
      <c r="AQ477" s="177" t="str">
        <f t="shared" si="443"/>
        <v/>
      </c>
      <c r="AR477" s="95" t="str">
        <f>IFERROR(RANK(AQ477, AQ467:AQ481),"")</f>
        <v/>
      </c>
      <c r="AS477" s="447"/>
      <c r="AT477" s="95"/>
      <c r="AU477" s="95"/>
      <c r="AV477" s="177" t="str">
        <f t="shared" si="444"/>
        <v/>
      </c>
      <c r="AW477" s="95" t="str">
        <f>IFERROR(RANK(AV477, AV467:AV481),"")</f>
        <v/>
      </c>
      <c r="AX477" s="447"/>
    </row>
    <row r="478" spans="2:50" hidden="1">
      <c r="B478" s="456"/>
      <c r="C478" s="95">
        <f t="shared" si="438"/>
        <v>12</v>
      </c>
      <c r="D478" s="95"/>
      <c r="E478" s="95"/>
      <c r="F478" s="95"/>
      <c r="G478" s="177"/>
      <c r="H478" s="447"/>
      <c r="I478" s="153" t="str">
        <f t="shared" si="445"/>
        <v/>
      </c>
      <c r="J478" s="153" t="str">
        <f t="shared" si="446"/>
        <v/>
      </c>
      <c r="K478" s="154" t="str">
        <f t="shared" si="447"/>
        <v/>
      </c>
      <c r="L478" s="458"/>
      <c r="M478" s="153" t="str">
        <f>IFERROR(RANK(K478, K467:K481),"")</f>
        <v/>
      </c>
      <c r="N478" s="448"/>
      <c r="O478" s="448"/>
      <c r="P478" s="95"/>
      <c r="Q478" s="95"/>
      <c r="R478" s="177" t="str">
        <f t="shared" si="448"/>
        <v/>
      </c>
      <c r="S478" s="95" t="str">
        <f>IFERROR(RANK(R478, R467:R481),"")</f>
        <v/>
      </c>
      <c r="T478" s="447"/>
      <c r="U478" s="95"/>
      <c r="V478" s="95"/>
      <c r="W478" s="177" t="str">
        <f t="shared" si="439"/>
        <v/>
      </c>
      <c r="X478" s="95" t="str">
        <f>IFERROR(RANK(W478, W467:W481),"")</f>
        <v/>
      </c>
      <c r="Y478" s="447"/>
      <c r="Z478" s="95"/>
      <c r="AA478" s="95"/>
      <c r="AB478" s="177" t="str">
        <f t="shared" si="440"/>
        <v/>
      </c>
      <c r="AC478" s="95" t="str">
        <f>IFERROR(RANK(AB478, AB467:AB481),"")</f>
        <v/>
      </c>
      <c r="AD478" s="447"/>
      <c r="AE478" s="95"/>
      <c r="AF478" s="95"/>
      <c r="AG478" s="177" t="str">
        <f t="shared" si="441"/>
        <v/>
      </c>
      <c r="AH478" s="95" t="str">
        <f>IFERROR(RANK(AG478, AG467:AG481),"")</f>
        <v/>
      </c>
      <c r="AI478" s="447"/>
      <c r="AJ478" s="95"/>
      <c r="AK478" s="95"/>
      <c r="AL478" s="177" t="str">
        <f t="shared" si="442"/>
        <v/>
      </c>
      <c r="AM478" s="95" t="str">
        <f>IFERROR(RANK(AL478, AL467:AL481),"")</f>
        <v/>
      </c>
      <c r="AN478" s="447"/>
      <c r="AO478" s="95"/>
      <c r="AP478" s="95"/>
      <c r="AQ478" s="177" t="str">
        <f t="shared" si="443"/>
        <v/>
      </c>
      <c r="AR478" s="95" t="str">
        <f>IFERROR(RANK(AQ478, AQ467:AQ481),"")</f>
        <v/>
      </c>
      <c r="AS478" s="447"/>
      <c r="AT478" s="95"/>
      <c r="AU478" s="95"/>
      <c r="AV478" s="177" t="str">
        <f t="shared" si="444"/>
        <v/>
      </c>
      <c r="AW478" s="95" t="str">
        <f>IFERROR(RANK(AV478, AV467:AV481),"")</f>
        <v/>
      </c>
      <c r="AX478" s="447"/>
    </row>
    <row r="479" spans="2:50" hidden="1">
      <c r="B479" s="456"/>
      <c r="C479" s="95">
        <f t="shared" si="438"/>
        <v>13</v>
      </c>
      <c r="D479" s="95"/>
      <c r="E479" s="95"/>
      <c r="F479" s="95"/>
      <c r="G479" s="177"/>
      <c r="H479" s="447"/>
      <c r="I479" s="153" t="str">
        <f t="shared" si="445"/>
        <v/>
      </c>
      <c r="J479" s="153" t="str">
        <f t="shared" si="446"/>
        <v/>
      </c>
      <c r="K479" s="154" t="str">
        <f t="shared" si="447"/>
        <v/>
      </c>
      <c r="L479" s="458"/>
      <c r="M479" s="153" t="str">
        <f>IFERROR(RANK(K479, K467:K481),"")</f>
        <v/>
      </c>
      <c r="N479" s="448"/>
      <c r="O479" s="448"/>
      <c r="P479" s="95"/>
      <c r="Q479" s="95"/>
      <c r="R479" s="177" t="str">
        <f t="shared" si="448"/>
        <v/>
      </c>
      <c r="S479" s="95" t="str">
        <f>IFERROR(RANK(R479, R467:R481),"")</f>
        <v/>
      </c>
      <c r="T479" s="447"/>
      <c r="U479" s="95"/>
      <c r="V479" s="95"/>
      <c r="W479" s="177" t="str">
        <f t="shared" si="439"/>
        <v/>
      </c>
      <c r="X479" s="95" t="str">
        <f>IFERROR(RANK(W479, W467:W481),"")</f>
        <v/>
      </c>
      <c r="Y479" s="447"/>
      <c r="Z479" s="95"/>
      <c r="AA479" s="95"/>
      <c r="AB479" s="177" t="str">
        <f t="shared" si="440"/>
        <v/>
      </c>
      <c r="AC479" s="95" t="str">
        <f>IFERROR(RANK(AB479, AB467:AB481),"")</f>
        <v/>
      </c>
      <c r="AD479" s="447"/>
      <c r="AE479" s="95"/>
      <c r="AF479" s="95"/>
      <c r="AG479" s="177" t="str">
        <f t="shared" si="441"/>
        <v/>
      </c>
      <c r="AH479" s="95" t="str">
        <f>IFERROR(RANK(AG479, AG467:AG481),"")</f>
        <v/>
      </c>
      <c r="AI479" s="447"/>
      <c r="AJ479" s="95"/>
      <c r="AK479" s="95"/>
      <c r="AL479" s="177" t="str">
        <f t="shared" si="442"/>
        <v/>
      </c>
      <c r="AM479" s="95" t="str">
        <f>IFERROR(RANK(AL479, AL467:AL481),"")</f>
        <v/>
      </c>
      <c r="AN479" s="447"/>
      <c r="AO479" s="95"/>
      <c r="AP479" s="95"/>
      <c r="AQ479" s="177" t="str">
        <f t="shared" si="443"/>
        <v/>
      </c>
      <c r="AR479" s="95" t="str">
        <f>IFERROR(RANK(AQ479, AQ467:AQ481),"")</f>
        <v/>
      </c>
      <c r="AS479" s="447"/>
      <c r="AT479" s="95"/>
      <c r="AU479" s="95"/>
      <c r="AV479" s="177" t="str">
        <f t="shared" si="444"/>
        <v/>
      </c>
      <c r="AW479" s="95" t="str">
        <f>IFERROR(RANK(AV479, AV467:AV481),"")</f>
        <v/>
      </c>
      <c r="AX479" s="447"/>
    </row>
    <row r="480" spans="2:50" hidden="1">
      <c r="B480" s="456"/>
      <c r="C480" s="95">
        <f t="shared" si="438"/>
        <v>14</v>
      </c>
      <c r="D480" s="95"/>
      <c r="E480" s="95"/>
      <c r="F480" s="95"/>
      <c r="G480" s="177"/>
      <c r="H480" s="447"/>
      <c r="I480" s="153" t="str">
        <f t="shared" si="445"/>
        <v/>
      </c>
      <c r="J480" s="153" t="str">
        <f t="shared" si="446"/>
        <v/>
      </c>
      <c r="K480" s="154" t="str">
        <f t="shared" si="447"/>
        <v/>
      </c>
      <c r="L480" s="458"/>
      <c r="M480" s="153" t="str">
        <f>IFERROR(RANK(K480, K467:K481),"")</f>
        <v/>
      </c>
      <c r="N480" s="448"/>
      <c r="O480" s="448"/>
      <c r="P480" s="95"/>
      <c r="Q480" s="95"/>
      <c r="R480" s="177" t="str">
        <f t="shared" si="448"/>
        <v/>
      </c>
      <c r="S480" s="95" t="str">
        <f>IFERROR(RANK(R480, R467:R481),"")</f>
        <v/>
      </c>
      <c r="T480" s="447"/>
      <c r="U480" s="95"/>
      <c r="V480" s="95"/>
      <c r="W480" s="177" t="str">
        <f t="shared" si="439"/>
        <v/>
      </c>
      <c r="X480" s="95" t="str">
        <f>IFERROR(RANK(W480, W467:W481),"")</f>
        <v/>
      </c>
      <c r="Y480" s="447"/>
      <c r="Z480" s="95"/>
      <c r="AA480" s="95"/>
      <c r="AB480" s="177" t="str">
        <f t="shared" si="440"/>
        <v/>
      </c>
      <c r="AC480" s="95" t="str">
        <f>IFERROR(RANK(AB480, AB467:AB481),"")</f>
        <v/>
      </c>
      <c r="AD480" s="447"/>
      <c r="AE480" s="95"/>
      <c r="AF480" s="95"/>
      <c r="AG480" s="177" t="str">
        <f t="shared" si="441"/>
        <v/>
      </c>
      <c r="AH480" s="95" t="str">
        <f>IFERROR(RANK(AG480, AG467:AG481),"")</f>
        <v/>
      </c>
      <c r="AI480" s="447"/>
      <c r="AJ480" s="95"/>
      <c r="AK480" s="95"/>
      <c r="AL480" s="177" t="str">
        <f t="shared" si="442"/>
        <v/>
      </c>
      <c r="AM480" s="95" t="str">
        <f>IFERROR(RANK(AL480, AL467:AL481),"")</f>
        <v/>
      </c>
      <c r="AN480" s="447"/>
      <c r="AO480" s="95"/>
      <c r="AP480" s="95"/>
      <c r="AQ480" s="177" t="str">
        <f t="shared" si="443"/>
        <v/>
      </c>
      <c r="AR480" s="95" t="str">
        <f>IFERROR(RANK(AQ480, AQ467:AQ481),"")</f>
        <v/>
      </c>
      <c r="AS480" s="447"/>
      <c r="AT480" s="95"/>
      <c r="AU480" s="95"/>
      <c r="AV480" s="177" t="str">
        <f t="shared" si="444"/>
        <v/>
      </c>
      <c r="AW480" s="95" t="str">
        <f>IFERROR(RANK(AV480, AV467:AV481),"")</f>
        <v/>
      </c>
      <c r="AX480" s="447"/>
    </row>
    <row r="481" spans="2:50" hidden="1">
      <c r="B481" s="456"/>
      <c r="C481" s="95">
        <f t="shared" si="438"/>
        <v>15</v>
      </c>
      <c r="D481" s="95"/>
      <c r="E481" s="95"/>
      <c r="F481" s="95"/>
      <c r="G481" s="177"/>
      <c r="H481" s="447"/>
      <c r="I481" s="153" t="str">
        <f t="shared" si="445"/>
        <v/>
      </c>
      <c r="J481" s="153" t="str">
        <f t="shared" si="446"/>
        <v/>
      </c>
      <c r="K481" s="154" t="str">
        <f t="shared" si="447"/>
        <v/>
      </c>
      <c r="L481" s="459"/>
      <c r="M481" s="153" t="str">
        <f>IFERROR(RANK(K481, K467:K481),"")</f>
        <v/>
      </c>
      <c r="N481" s="448"/>
      <c r="O481" s="448"/>
      <c r="P481" s="95"/>
      <c r="Q481" s="95"/>
      <c r="R481" s="177" t="str">
        <f t="shared" si="448"/>
        <v/>
      </c>
      <c r="S481" s="95" t="str">
        <f>IFERROR(RANK(R481, R467:R481),"")</f>
        <v/>
      </c>
      <c r="T481" s="447"/>
      <c r="U481" s="95"/>
      <c r="V481" s="95"/>
      <c r="W481" s="177" t="str">
        <f t="shared" si="439"/>
        <v/>
      </c>
      <c r="X481" s="95" t="str">
        <f>IFERROR(RANK(W481, W467:W481),"")</f>
        <v/>
      </c>
      <c r="Y481" s="447"/>
      <c r="Z481" s="95"/>
      <c r="AA481" s="95"/>
      <c r="AB481" s="177" t="str">
        <f t="shared" si="440"/>
        <v/>
      </c>
      <c r="AC481" s="95" t="str">
        <f>IFERROR(RANK(AB481, AB467:AB481),"")</f>
        <v/>
      </c>
      <c r="AD481" s="447"/>
      <c r="AE481" s="95"/>
      <c r="AF481" s="95"/>
      <c r="AG481" s="177" t="str">
        <f t="shared" si="441"/>
        <v/>
      </c>
      <c r="AH481" s="95" t="str">
        <f>IFERROR(RANK(AG481, AG467:AG481),"")</f>
        <v/>
      </c>
      <c r="AI481" s="447"/>
      <c r="AJ481" s="95"/>
      <c r="AK481" s="95"/>
      <c r="AL481" s="177" t="str">
        <f t="shared" si="442"/>
        <v/>
      </c>
      <c r="AM481" s="95" t="str">
        <f>IFERROR(RANK(AL481, AL467:AL481),"")</f>
        <v/>
      </c>
      <c r="AN481" s="447"/>
      <c r="AO481" s="95"/>
      <c r="AP481" s="95"/>
      <c r="AQ481" s="177" t="str">
        <f t="shared" si="443"/>
        <v/>
      </c>
      <c r="AR481" s="95" t="str">
        <f>IFERROR(RANK(AQ481, AQ467:AQ481),"")</f>
        <v/>
      </c>
      <c r="AS481" s="447"/>
      <c r="AT481" s="95"/>
      <c r="AU481" s="95"/>
      <c r="AV481" s="177" t="str">
        <f t="shared" si="444"/>
        <v/>
      </c>
      <c r="AW481" s="95" t="str">
        <f>IFERROR(RANK(AV481, AV467:AV481),"")</f>
        <v/>
      </c>
      <c r="AX481" s="447"/>
    </row>
    <row r="482" spans="2:50" ht="15.6" hidden="1">
      <c r="B482" s="460" t="s">
        <v>115</v>
      </c>
      <c r="C482" s="461"/>
      <c r="D482" s="461"/>
      <c r="E482" s="461"/>
      <c r="F482" s="461"/>
      <c r="G482" s="461"/>
      <c r="H482" s="461"/>
      <c r="I482" s="150"/>
      <c r="J482" s="150"/>
      <c r="K482" s="150"/>
      <c r="L482" s="150"/>
      <c r="M482" s="150"/>
      <c r="N482" s="448" t="s">
        <v>116</v>
      </c>
      <c r="O482" s="463" t="s">
        <v>63</v>
      </c>
      <c r="P482" s="465">
        <f>AT462+1</f>
        <v>46035</v>
      </c>
      <c r="Q482" s="456"/>
      <c r="R482" s="456"/>
      <c r="S482" s="456"/>
      <c r="T482" s="456"/>
      <c r="U482" s="465">
        <f>P482+1</f>
        <v>46036</v>
      </c>
      <c r="V482" s="456"/>
      <c r="W482" s="456"/>
      <c r="X482" s="456"/>
      <c r="Y482" s="456"/>
      <c r="Z482" s="465">
        <f>U482+1</f>
        <v>46037</v>
      </c>
      <c r="AA482" s="456"/>
      <c r="AB482" s="456"/>
      <c r="AC482" s="456"/>
      <c r="AD482" s="456"/>
      <c r="AE482" s="465">
        <f>Z482+1</f>
        <v>46038</v>
      </c>
      <c r="AF482" s="456"/>
      <c r="AG482" s="456"/>
      <c r="AH482" s="456"/>
      <c r="AI482" s="456"/>
      <c r="AJ482" s="465">
        <f>AE482+1</f>
        <v>46039</v>
      </c>
      <c r="AK482" s="456"/>
      <c r="AL482" s="456"/>
      <c r="AM482" s="456"/>
      <c r="AN482" s="456"/>
      <c r="AO482" s="465">
        <f>AJ482+1</f>
        <v>46040</v>
      </c>
      <c r="AP482" s="456"/>
      <c r="AQ482" s="456"/>
      <c r="AR482" s="456"/>
      <c r="AS482" s="456"/>
      <c r="AT482" s="465">
        <f>AO482+1</f>
        <v>46041</v>
      </c>
      <c r="AU482" s="456"/>
      <c r="AV482" s="456"/>
      <c r="AW482" s="456"/>
      <c r="AX482" s="456"/>
    </row>
    <row r="483" spans="2:50" ht="15.6" hidden="1">
      <c r="B483" s="462"/>
      <c r="C483" s="462"/>
      <c r="D483" s="462"/>
      <c r="E483" s="462"/>
      <c r="F483" s="462"/>
      <c r="G483" s="462"/>
      <c r="H483" s="462"/>
      <c r="I483" s="150"/>
      <c r="J483" s="150"/>
      <c r="K483" s="150"/>
      <c r="L483" s="150"/>
      <c r="M483" s="150"/>
      <c r="N483" s="448"/>
      <c r="O483" s="464"/>
      <c r="P483" s="465" t="s">
        <v>77</v>
      </c>
      <c r="Q483" s="456"/>
      <c r="R483" s="456"/>
      <c r="S483" s="456"/>
      <c r="T483" s="456"/>
      <c r="U483" s="465" t="s">
        <v>78</v>
      </c>
      <c r="V483" s="456"/>
      <c r="W483" s="456"/>
      <c r="X483" s="456"/>
      <c r="Y483" s="456"/>
      <c r="Z483" s="465" t="s">
        <v>79</v>
      </c>
      <c r="AA483" s="456"/>
      <c r="AB483" s="456"/>
      <c r="AC483" s="456"/>
      <c r="AD483" s="456"/>
      <c r="AE483" s="465" t="s">
        <v>74</v>
      </c>
      <c r="AF483" s="456"/>
      <c r="AG483" s="456"/>
      <c r="AH483" s="456"/>
      <c r="AI483" s="456"/>
      <c r="AJ483" s="465" t="s">
        <v>75</v>
      </c>
      <c r="AK483" s="456"/>
      <c r="AL483" s="456"/>
      <c r="AM483" s="456"/>
      <c r="AN483" s="456"/>
      <c r="AO483" s="465" t="s">
        <v>70</v>
      </c>
      <c r="AP483" s="456"/>
      <c r="AQ483" s="456"/>
      <c r="AR483" s="456"/>
      <c r="AS483" s="456"/>
      <c r="AT483" s="465" t="s">
        <v>76</v>
      </c>
      <c r="AU483" s="456"/>
      <c r="AV483" s="456"/>
      <c r="AW483" s="456"/>
      <c r="AX483" s="456"/>
    </row>
    <row r="484" spans="2:50" hidden="1">
      <c r="B484" s="448" t="s">
        <v>117</v>
      </c>
      <c r="C484" s="448" t="s">
        <v>118</v>
      </c>
      <c r="D484" s="448"/>
      <c r="E484" s="448" t="s">
        <v>119</v>
      </c>
      <c r="F484" s="448"/>
      <c r="G484" s="448"/>
      <c r="H484" s="452" t="s">
        <v>120</v>
      </c>
      <c r="I484" s="455" t="s">
        <v>121</v>
      </c>
      <c r="J484" s="455"/>
      <c r="K484" s="455"/>
      <c r="L484" s="455" t="s">
        <v>120</v>
      </c>
      <c r="M484" s="455" t="s">
        <v>122</v>
      </c>
      <c r="N484" s="448"/>
      <c r="O484" s="448" t="s">
        <v>123</v>
      </c>
      <c r="P484" s="449" t="s">
        <v>124</v>
      </c>
      <c r="Q484" s="450"/>
      <c r="R484" s="450"/>
      <c r="S484" s="451"/>
      <c r="T484" s="448" t="s">
        <v>120</v>
      </c>
      <c r="U484" s="449" t="s">
        <v>124</v>
      </c>
      <c r="V484" s="450"/>
      <c r="W484" s="450"/>
      <c r="X484" s="451"/>
      <c r="Y484" s="448" t="s">
        <v>120</v>
      </c>
      <c r="Z484" s="449" t="s">
        <v>124</v>
      </c>
      <c r="AA484" s="450"/>
      <c r="AB484" s="450"/>
      <c r="AC484" s="451"/>
      <c r="AD484" s="448" t="s">
        <v>120</v>
      </c>
      <c r="AE484" s="449" t="s">
        <v>124</v>
      </c>
      <c r="AF484" s="450"/>
      <c r="AG484" s="450"/>
      <c r="AH484" s="451"/>
      <c r="AI484" s="448" t="s">
        <v>120</v>
      </c>
      <c r="AJ484" s="449" t="s">
        <v>124</v>
      </c>
      <c r="AK484" s="450"/>
      <c r="AL484" s="450"/>
      <c r="AM484" s="451"/>
      <c r="AN484" s="448" t="s">
        <v>120</v>
      </c>
      <c r="AO484" s="449" t="s">
        <v>124</v>
      </c>
      <c r="AP484" s="450"/>
      <c r="AQ484" s="450"/>
      <c r="AR484" s="451"/>
      <c r="AS484" s="448" t="s">
        <v>120</v>
      </c>
      <c r="AT484" s="449" t="s">
        <v>124</v>
      </c>
      <c r="AU484" s="450"/>
      <c r="AV484" s="450"/>
      <c r="AW484" s="451"/>
      <c r="AX484" s="448" t="s">
        <v>120</v>
      </c>
    </row>
    <row r="485" spans="2:50" hidden="1">
      <c r="B485" s="448"/>
      <c r="C485" s="448"/>
      <c r="D485" s="448"/>
      <c r="E485" s="448" t="s">
        <v>125</v>
      </c>
      <c r="F485" s="448"/>
      <c r="G485" s="448"/>
      <c r="H485" s="453"/>
      <c r="I485" s="455" t="s">
        <v>125</v>
      </c>
      <c r="J485" s="455"/>
      <c r="K485" s="455"/>
      <c r="L485" s="455"/>
      <c r="M485" s="455"/>
      <c r="N485" s="448"/>
      <c r="O485" s="448"/>
      <c r="P485" s="449" t="s">
        <v>126</v>
      </c>
      <c r="Q485" s="450"/>
      <c r="R485" s="450"/>
      <c r="S485" s="451"/>
      <c r="T485" s="448"/>
      <c r="U485" s="449" t="s">
        <v>126</v>
      </c>
      <c r="V485" s="450"/>
      <c r="W485" s="450"/>
      <c r="X485" s="451"/>
      <c r="Y485" s="448"/>
      <c r="Z485" s="449" t="s">
        <v>126</v>
      </c>
      <c r="AA485" s="450"/>
      <c r="AB485" s="450"/>
      <c r="AC485" s="451"/>
      <c r="AD485" s="448"/>
      <c r="AE485" s="449" t="s">
        <v>126</v>
      </c>
      <c r="AF485" s="450"/>
      <c r="AG485" s="450"/>
      <c r="AH485" s="451"/>
      <c r="AI485" s="448"/>
      <c r="AJ485" s="449" t="s">
        <v>126</v>
      </c>
      <c r="AK485" s="450"/>
      <c r="AL485" s="450"/>
      <c r="AM485" s="451"/>
      <c r="AN485" s="448"/>
      <c r="AO485" s="449" t="s">
        <v>126</v>
      </c>
      <c r="AP485" s="450"/>
      <c r="AQ485" s="450"/>
      <c r="AR485" s="451"/>
      <c r="AS485" s="448"/>
      <c r="AT485" s="449" t="s">
        <v>126</v>
      </c>
      <c r="AU485" s="450"/>
      <c r="AV485" s="450"/>
      <c r="AW485" s="451"/>
      <c r="AX485" s="448"/>
    </row>
    <row r="486" spans="2:50" hidden="1">
      <c r="B486" s="448"/>
      <c r="C486" s="448"/>
      <c r="D486" s="448"/>
      <c r="E486" s="94" t="s">
        <v>127</v>
      </c>
      <c r="F486" s="94" t="s">
        <v>128</v>
      </c>
      <c r="G486" s="94" t="s">
        <v>129</v>
      </c>
      <c r="H486" s="454"/>
      <c r="I486" s="152" t="s">
        <v>127</v>
      </c>
      <c r="J486" s="152" t="s">
        <v>128</v>
      </c>
      <c r="K486" s="152" t="s">
        <v>129</v>
      </c>
      <c r="L486" s="455"/>
      <c r="M486" s="455"/>
      <c r="N486" s="448"/>
      <c r="O486" s="448"/>
      <c r="P486" s="94" t="s">
        <v>127</v>
      </c>
      <c r="Q486" s="94" t="s">
        <v>128</v>
      </c>
      <c r="R486" s="94" t="s">
        <v>129</v>
      </c>
      <c r="S486" s="94" t="s">
        <v>122</v>
      </c>
      <c r="T486" s="448"/>
      <c r="U486" s="94" t="s">
        <v>127</v>
      </c>
      <c r="V486" s="94" t="s">
        <v>128</v>
      </c>
      <c r="W486" s="94" t="s">
        <v>129</v>
      </c>
      <c r="X486" s="94" t="s">
        <v>122</v>
      </c>
      <c r="Y486" s="448"/>
      <c r="Z486" s="94" t="s">
        <v>127</v>
      </c>
      <c r="AA486" s="94" t="s">
        <v>128</v>
      </c>
      <c r="AB486" s="94" t="s">
        <v>129</v>
      </c>
      <c r="AC486" s="94" t="s">
        <v>122</v>
      </c>
      <c r="AD486" s="448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8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8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8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8"/>
    </row>
    <row r="487" spans="2:50" hidden="1">
      <c r="B487" s="448" t="s">
        <v>164</v>
      </c>
      <c r="C487" s="95">
        <f>C467</f>
        <v>1</v>
      </c>
      <c r="D487" s="95" t="s">
        <v>167</v>
      </c>
      <c r="E487" s="95">
        <v>16</v>
      </c>
      <c r="F487" s="95">
        <v>1500</v>
      </c>
      <c r="G487" s="177">
        <f>F487/E487</f>
        <v>93.75</v>
      </c>
      <c r="H487" s="447">
        <f>AVERAGE(G487:G501)</f>
        <v>93.75</v>
      </c>
      <c r="I487" s="153">
        <f t="shared" ref="I487:I489" si="449">IFERROR(AVERAGE(P487,U487,Z487,AE487,AJ487,AO487,AT487),"")</f>
        <v>16</v>
      </c>
      <c r="J487" s="153">
        <f t="shared" ref="J487:J489" si="450">IFERROR(AVERAGE(Q487,V487,AA487,AF487,AK487,AP487,AU487),"")</f>
        <v>1440.9668622728598</v>
      </c>
      <c r="K487" s="154">
        <f t="shared" ref="K487:K489" si="451">IFERROR(AVERAGE(R487,W487,AB487,AG487,AL487,AQ487,AV487),"")</f>
        <v>90.060428892053736</v>
      </c>
      <c r="L487" s="457">
        <f>IFERROR(AVERAGE(K487:K501),"-")</f>
        <v>90.060428892053736</v>
      </c>
      <c r="M487" s="153">
        <f>IFERROR(RANK(K487, K487:K501),"")</f>
        <v>1</v>
      </c>
      <c r="N487" s="448"/>
      <c r="O487" s="448"/>
      <c r="P487" s="95">
        <v>16</v>
      </c>
      <c r="Q487" s="95">
        <v>1448.2352941176478</v>
      </c>
      <c r="R487" s="177">
        <f>IFERROR(Q487/P487,"")</f>
        <v>90.514705882352985</v>
      </c>
      <c r="S487" s="95">
        <f>IFERROR(RANK(R487, R487:R501),"")</f>
        <v>1</v>
      </c>
      <c r="T487" s="447">
        <f>AVERAGE(R487:R501)</f>
        <v>90.514705882352985</v>
      </c>
      <c r="U487" s="95">
        <v>16</v>
      </c>
      <c r="V487" s="95">
        <v>1447.3469387755106</v>
      </c>
      <c r="W487" s="177">
        <f>IFERROR(V487/U487,"")</f>
        <v>90.459183673469411</v>
      </c>
      <c r="X487" s="95">
        <f>IFERROR(RANK(W487, W487:W501),"")</f>
        <v>1</v>
      </c>
      <c r="Y487" s="447">
        <f>AVERAGE(W487:W501)</f>
        <v>90.459183673469411</v>
      </c>
      <c r="Z487" s="95">
        <v>16</v>
      </c>
      <c r="AA487" s="95">
        <v>1440.0000000000002</v>
      </c>
      <c r="AB487" s="177">
        <f>IFERROR(AA487/Z487,"")</f>
        <v>90.000000000000014</v>
      </c>
      <c r="AC487" s="95">
        <f>IFERROR(RANK(AB487, AB487:AB501),"")</f>
        <v>1</v>
      </c>
      <c r="AD487" s="447">
        <f>AVERAGE(AB487:AB501)</f>
        <v>90.000000000000014</v>
      </c>
      <c r="AE487" s="95">
        <v>16</v>
      </c>
      <c r="AF487" s="95">
        <v>1428</v>
      </c>
      <c r="AG487" s="177">
        <f>IFERROR(AF487/AE487,"")</f>
        <v>89.25</v>
      </c>
      <c r="AH487" s="95">
        <f>IFERROR(RANK(AG487, AG487:AG501),"")</f>
        <v>1</v>
      </c>
      <c r="AI487" s="447">
        <f>AVERAGE(AG487:AG501)</f>
        <v>89.25</v>
      </c>
      <c r="AJ487" s="95">
        <v>16</v>
      </c>
      <c r="AK487" s="95">
        <v>1450.4347826086957</v>
      </c>
      <c r="AL487" s="177">
        <f>IFERROR(AK487/AJ487,"")</f>
        <v>90.652173913043484</v>
      </c>
      <c r="AM487" s="95">
        <f>IFERROR(RANK(AL487, AL487:AL501),"")</f>
        <v>1</v>
      </c>
      <c r="AN487" s="447">
        <f>AVERAGE(AL487:AL501)</f>
        <v>90.652173913043484</v>
      </c>
      <c r="AO487" s="95">
        <v>16</v>
      </c>
      <c r="AP487" s="95">
        <v>1435.2000000000003</v>
      </c>
      <c r="AQ487" s="177">
        <f>IFERROR(AP487/AO487,"")</f>
        <v>89.700000000000017</v>
      </c>
      <c r="AR487" s="95">
        <f>IFERROR(RANK(AQ487, AQ487:AQ501),"")</f>
        <v>1</v>
      </c>
      <c r="AS487" s="447">
        <f>AVERAGE(AQ487:AQ501)</f>
        <v>89.700000000000017</v>
      </c>
      <c r="AT487" s="95">
        <v>16</v>
      </c>
      <c r="AU487" s="95">
        <v>1437.5510204081636</v>
      </c>
      <c r="AV487" s="177">
        <f>IFERROR(AU487/AT487,"")</f>
        <v>89.846938775510225</v>
      </c>
      <c r="AW487" s="95">
        <f>IFERROR(RANK(AV487, AV487:AV501),"")</f>
        <v>1</v>
      </c>
      <c r="AX487" s="447">
        <f>AVERAGE(AV487:AV501)</f>
        <v>89.846938775510225</v>
      </c>
    </row>
    <row r="488" spans="2:50" hidden="1">
      <c r="B488" s="456"/>
      <c r="C488" s="95">
        <f t="shared" ref="C488:C501" si="452">C468</f>
        <v>2</v>
      </c>
      <c r="D488" s="95"/>
      <c r="E488" s="95"/>
      <c r="F488" s="95"/>
      <c r="G488" s="177"/>
      <c r="H488" s="447"/>
      <c r="I488" s="153" t="str">
        <f t="shared" si="449"/>
        <v/>
      </c>
      <c r="J488" s="153" t="str">
        <f t="shared" si="450"/>
        <v/>
      </c>
      <c r="K488" s="154" t="str">
        <f t="shared" si="451"/>
        <v/>
      </c>
      <c r="L488" s="458"/>
      <c r="M488" s="153" t="str">
        <f>IFERROR(RANK(K488, K487:K501),"")</f>
        <v/>
      </c>
      <c r="N488" s="448"/>
      <c r="O488" s="448"/>
      <c r="P488" s="95"/>
      <c r="Q488" s="95"/>
      <c r="R488" s="177" t="str">
        <f>IFERROR(Q488/P488,"")</f>
        <v/>
      </c>
      <c r="S488" s="95" t="str">
        <f>IFERROR(RANK(R488, R487:R501),"")</f>
        <v/>
      </c>
      <c r="T488" s="447"/>
      <c r="U488" s="95"/>
      <c r="V488" s="95"/>
      <c r="W488" s="177" t="str">
        <f>IFERROR(V488/U488,"")</f>
        <v/>
      </c>
      <c r="X488" s="95" t="str">
        <f>IFERROR(RANK(W488, W487:W501),"")</f>
        <v/>
      </c>
      <c r="Y488" s="447"/>
      <c r="Z488" s="95"/>
      <c r="AA488" s="95"/>
      <c r="AB488" s="177" t="str">
        <f t="shared" ref="AB488:AB501" si="453">IFERROR(AA488/Z488,"")</f>
        <v/>
      </c>
      <c r="AC488" s="95" t="str">
        <f>IFERROR(RANK(AB488, AB487:AB501),"")</f>
        <v/>
      </c>
      <c r="AD488" s="447"/>
      <c r="AE488" s="95"/>
      <c r="AF488" s="95"/>
      <c r="AG488" s="177" t="str">
        <f t="shared" ref="AG488:AG501" si="454">IFERROR(AF488/AE488,"")</f>
        <v/>
      </c>
      <c r="AH488" s="95" t="str">
        <f>IFERROR(RANK(AG488, AG487:AG501),"")</f>
        <v/>
      </c>
      <c r="AI488" s="447"/>
      <c r="AJ488" s="95"/>
      <c r="AK488" s="95"/>
      <c r="AL488" s="177" t="str">
        <f t="shared" ref="AL488:AL501" si="455">IFERROR(AK488/AJ488,"")</f>
        <v/>
      </c>
      <c r="AM488" s="95" t="str">
        <f>IFERROR(RANK(AL488, AL487:AL501),"")</f>
        <v/>
      </c>
      <c r="AN488" s="447"/>
      <c r="AO488" s="95"/>
      <c r="AP488" s="95"/>
      <c r="AQ488" s="177" t="str">
        <f t="shared" ref="AQ488:AQ501" si="456">IFERROR(AP488/AO488,"")</f>
        <v/>
      </c>
      <c r="AR488" s="95" t="str">
        <f>IFERROR(RANK(AQ488, AQ487:AQ501),"")</f>
        <v/>
      </c>
      <c r="AS488" s="447"/>
      <c r="AT488" s="95"/>
      <c r="AU488" s="95"/>
      <c r="AV488" s="177" t="str">
        <f t="shared" ref="AV488:AV501" si="457">IFERROR(AU488/AT488,"")</f>
        <v/>
      </c>
      <c r="AW488" s="95" t="str">
        <f>IFERROR(RANK(AV488, AV487:AV501),"")</f>
        <v/>
      </c>
      <c r="AX488" s="447"/>
    </row>
    <row r="489" spans="2:50" hidden="1">
      <c r="B489" s="456"/>
      <c r="C489" s="95">
        <f t="shared" si="452"/>
        <v>3</v>
      </c>
      <c r="D489" s="95"/>
      <c r="E489" s="95"/>
      <c r="F489" s="95"/>
      <c r="G489" s="177"/>
      <c r="H489" s="447"/>
      <c r="I489" s="153" t="str">
        <f t="shared" si="449"/>
        <v/>
      </c>
      <c r="J489" s="153" t="str">
        <f t="shared" si="450"/>
        <v/>
      </c>
      <c r="K489" s="154" t="str">
        <f t="shared" si="451"/>
        <v/>
      </c>
      <c r="L489" s="458"/>
      <c r="M489" s="153" t="str">
        <f>IFERROR(RANK(K489, K487:K501),"")</f>
        <v/>
      </c>
      <c r="N489" s="448"/>
      <c r="O489" s="448"/>
      <c r="P489" s="95"/>
      <c r="Q489" s="95"/>
      <c r="R489" s="177"/>
      <c r="S489" s="95" t="str">
        <f>IFERROR(RANK(R489, R487:R501),"")</f>
        <v/>
      </c>
      <c r="T489" s="447"/>
      <c r="U489" s="95"/>
      <c r="V489" s="95"/>
      <c r="W489" s="177"/>
      <c r="X489" s="95" t="str">
        <f>IFERROR(RANK(W489, W487:W501),"")</f>
        <v/>
      </c>
      <c r="Y489" s="447"/>
      <c r="Z489" s="95"/>
      <c r="AA489" s="95"/>
      <c r="AB489" s="177" t="str">
        <f t="shared" si="453"/>
        <v/>
      </c>
      <c r="AC489" s="95" t="str">
        <f>IFERROR(RANK(AB489, AB487:AB501),"")</f>
        <v/>
      </c>
      <c r="AD489" s="447"/>
      <c r="AE489" s="95"/>
      <c r="AF489" s="95"/>
      <c r="AG489" s="177" t="str">
        <f t="shared" si="454"/>
        <v/>
      </c>
      <c r="AH489" s="95" t="str">
        <f>IFERROR(RANK(AG489, AG487:AG501),"")</f>
        <v/>
      </c>
      <c r="AI489" s="447"/>
      <c r="AJ489" s="95"/>
      <c r="AK489" s="95"/>
      <c r="AL489" s="177" t="str">
        <f t="shared" si="455"/>
        <v/>
      </c>
      <c r="AM489" s="95" t="str">
        <f>IFERROR(RANK(AL489, AL487:AL501),"")</f>
        <v/>
      </c>
      <c r="AN489" s="447"/>
      <c r="AO489" s="95"/>
      <c r="AP489" s="95"/>
      <c r="AQ489" s="177" t="str">
        <f t="shared" si="456"/>
        <v/>
      </c>
      <c r="AR489" s="95" t="str">
        <f>IFERROR(RANK(AQ489, AQ487:AQ501),"")</f>
        <v/>
      </c>
      <c r="AS489" s="447"/>
      <c r="AT489" s="95"/>
      <c r="AU489" s="95"/>
      <c r="AV489" s="177" t="str">
        <f t="shared" si="457"/>
        <v/>
      </c>
      <c r="AW489" s="95" t="str">
        <f>IFERROR(RANK(AV489, AV487:AV501),"")</f>
        <v/>
      </c>
      <c r="AX489" s="447"/>
    </row>
    <row r="490" spans="2:50" hidden="1">
      <c r="B490" s="456"/>
      <c r="C490" s="95">
        <f t="shared" si="452"/>
        <v>4</v>
      </c>
      <c r="D490" s="95"/>
      <c r="E490" s="95"/>
      <c r="F490" s="95"/>
      <c r="G490" s="177"/>
      <c r="H490" s="447"/>
      <c r="I490" s="153" t="str">
        <f>IFERROR(AVERAGE(P490,U490,Z490,AE490,AJ490,AO490,AT490),"")</f>
        <v/>
      </c>
      <c r="J490" s="153" t="str">
        <f>IFERROR(AVERAGE(Q490,V490,AA490,AF490,AK490,AP490,AU490),"")</f>
        <v/>
      </c>
      <c r="K490" s="154" t="str">
        <f>IFERROR(AVERAGE(R490,W490,AB490,AG490,AL490,AQ490,AV490),"")</f>
        <v/>
      </c>
      <c r="L490" s="458"/>
      <c r="M490" s="153" t="str">
        <f>IFERROR(RANK(K490, K487:K501),"")</f>
        <v/>
      </c>
      <c r="N490" s="448"/>
      <c r="O490" s="448"/>
      <c r="P490" s="95"/>
      <c r="Q490" s="95"/>
      <c r="R490" s="177"/>
      <c r="S490" s="95" t="str">
        <f>IFERROR(RANK(R490, R487:R501),"")</f>
        <v/>
      </c>
      <c r="T490" s="447"/>
      <c r="U490" s="95"/>
      <c r="V490" s="95"/>
      <c r="W490" s="177"/>
      <c r="X490" s="95" t="str">
        <f>IFERROR(RANK(W490, W487:W501),"")</f>
        <v/>
      </c>
      <c r="Y490" s="447"/>
      <c r="Z490" s="95"/>
      <c r="AA490" s="95"/>
      <c r="AB490" s="177" t="str">
        <f t="shared" si="453"/>
        <v/>
      </c>
      <c r="AC490" s="95" t="str">
        <f>IFERROR(RANK(AB490, AB487:AB501),"")</f>
        <v/>
      </c>
      <c r="AD490" s="447"/>
      <c r="AE490" s="95"/>
      <c r="AF490" s="95"/>
      <c r="AG490" s="177" t="str">
        <f t="shared" si="454"/>
        <v/>
      </c>
      <c r="AH490" s="95" t="str">
        <f>IFERROR(RANK(AG490, AG487:AG501),"")</f>
        <v/>
      </c>
      <c r="AI490" s="447"/>
      <c r="AJ490" s="95"/>
      <c r="AK490" s="95"/>
      <c r="AL490" s="177" t="str">
        <f t="shared" si="455"/>
        <v/>
      </c>
      <c r="AM490" s="95" t="str">
        <f>IFERROR(RANK(AL490, AL487:AL501),"")</f>
        <v/>
      </c>
      <c r="AN490" s="447"/>
      <c r="AO490" s="95"/>
      <c r="AP490" s="95"/>
      <c r="AQ490" s="177" t="str">
        <f t="shared" si="456"/>
        <v/>
      </c>
      <c r="AR490" s="95" t="str">
        <f>IFERROR(RANK(AQ490, AQ487:AQ501),"")</f>
        <v/>
      </c>
      <c r="AS490" s="447"/>
      <c r="AT490" s="95"/>
      <c r="AU490" s="95"/>
      <c r="AV490" s="177" t="str">
        <f t="shared" si="457"/>
        <v/>
      </c>
      <c r="AW490" s="95" t="str">
        <f>IFERROR(RANK(AV490, AV487:AV501),"")</f>
        <v/>
      </c>
      <c r="AX490" s="447"/>
    </row>
    <row r="491" spans="2:50" hidden="1">
      <c r="B491" s="456"/>
      <c r="C491" s="95">
        <f t="shared" si="452"/>
        <v>5</v>
      </c>
      <c r="D491" s="95"/>
      <c r="E491" s="95"/>
      <c r="F491" s="95"/>
      <c r="G491" s="177"/>
      <c r="H491" s="447"/>
      <c r="I491" s="153" t="str">
        <f t="shared" ref="I491:I501" si="458">IFERROR(AVERAGE(P491,U491,Z491,AE491,AJ491,AO491,AT491),"")</f>
        <v/>
      </c>
      <c r="J491" s="153" t="str">
        <f t="shared" ref="J491:J501" si="459">IFERROR(AVERAGE(Q491,V491,AA491,AF491,AK491,AP491,AU491),"")</f>
        <v/>
      </c>
      <c r="K491" s="154" t="str">
        <f t="shared" ref="K491:K501" si="460">IFERROR(AVERAGE(R491,W491,AB491,AG491,AL491,AQ491,AV491),"")</f>
        <v/>
      </c>
      <c r="L491" s="458"/>
      <c r="M491" s="153" t="str">
        <f>IFERROR(RANK(K491, K487:K501),"")</f>
        <v/>
      </c>
      <c r="N491" s="448"/>
      <c r="O491" s="448"/>
      <c r="P491" s="95"/>
      <c r="Q491" s="95"/>
      <c r="R491" s="177"/>
      <c r="S491" s="95" t="str">
        <f>IFERROR(RANK(R491, R487:R501),"")</f>
        <v/>
      </c>
      <c r="T491" s="447"/>
      <c r="U491" s="95"/>
      <c r="V491" s="95"/>
      <c r="W491" s="177"/>
      <c r="X491" s="95" t="str">
        <f>IFERROR(RANK(W491, W487:W501),"")</f>
        <v/>
      </c>
      <c r="Y491" s="447"/>
      <c r="Z491" s="95"/>
      <c r="AA491" s="95"/>
      <c r="AB491" s="177" t="str">
        <f t="shared" si="453"/>
        <v/>
      </c>
      <c r="AC491" s="95" t="str">
        <f>IFERROR(RANK(AB491, AB487:AB501),"")</f>
        <v/>
      </c>
      <c r="AD491" s="447"/>
      <c r="AE491" s="95"/>
      <c r="AF491" s="95"/>
      <c r="AG491" s="177" t="str">
        <f t="shared" si="454"/>
        <v/>
      </c>
      <c r="AH491" s="95" t="str">
        <f>IFERROR(RANK(AG491, AG487:AG501),"")</f>
        <v/>
      </c>
      <c r="AI491" s="447"/>
      <c r="AJ491" s="95"/>
      <c r="AK491" s="95"/>
      <c r="AL491" s="177" t="str">
        <f t="shared" si="455"/>
        <v/>
      </c>
      <c r="AM491" s="95" t="str">
        <f>IFERROR(RANK(AL491, AL487:AL501),"")</f>
        <v/>
      </c>
      <c r="AN491" s="447"/>
      <c r="AO491" s="95"/>
      <c r="AP491" s="95"/>
      <c r="AQ491" s="177" t="str">
        <f t="shared" si="456"/>
        <v/>
      </c>
      <c r="AR491" s="95" t="str">
        <f>IFERROR(RANK(AQ491, AQ487:AQ501),"")</f>
        <v/>
      </c>
      <c r="AS491" s="447"/>
      <c r="AT491" s="95"/>
      <c r="AU491" s="95"/>
      <c r="AV491" s="177" t="str">
        <f t="shared" si="457"/>
        <v/>
      </c>
      <c r="AW491" s="95" t="str">
        <f>IFERROR(RANK(AV491, AV487:AV501),"")</f>
        <v/>
      </c>
      <c r="AX491" s="447"/>
    </row>
    <row r="492" spans="2:50" hidden="1">
      <c r="B492" s="456"/>
      <c r="C492" s="95">
        <f t="shared" si="452"/>
        <v>6</v>
      </c>
      <c r="D492" s="95"/>
      <c r="E492" s="95"/>
      <c r="F492" s="95"/>
      <c r="G492" s="177"/>
      <c r="H492" s="447"/>
      <c r="I492" s="153" t="str">
        <f t="shared" si="458"/>
        <v/>
      </c>
      <c r="J492" s="153" t="str">
        <f t="shared" si="459"/>
        <v/>
      </c>
      <c r="K492" s="154" t="str">
        <f t="shared" si="460"/>
        <v/>
      </c>
      <c r="L492" s="458"/>
      <c r="M492" s="153" t="str">
        <f>IFERROR(RANK(K492, K487:K501),"")</f>
        <v/>
      </c>
      <c r="N492" s="448"/>
      <c r="O492" s="448"/>
      <c r="P492" s="95"/>
      <c r="Q492" s="95"/>
      <c r="R492" s="177" t="str">
        <f t="shared" ref="R492:R501" si="461">IFERROR(Q492/P492,"")</f>
        <v/>
      </c>
      <c r="S492" s="95" t="str">
        <f>IFERROR(RANK(R492, R487:R501),"")</f>
        <v/>
      </c>
      <c r="T492" s="447"/>
      <c r="U492" s="95"/>
      <c r="V492" s="95"/>
      <c r="W492" s="177" t="str">
        <f t="shared" ref="W492:W501" si="462">IFERROR(V492/U492,"")</f>
        <v/>
      </c>
      <c r="X492" s="95" t="str">
        <f>IFERROR(RANK(W492, W487:W501),"")</f>
        <v/>
      </c>
      <c r="Y492" s="447"/>
      <c r="Z492" s="95"/>
      <c r="AA492" s="95"/>
      <c r="AB492" s="177" t="str">
        <f t="shared" si="453"/>
        <v/>
      </c>
      <c r="AC492" s="95" t="str">
        <f>IFERROR(RANK(AB492, AB487:AB501),"")</f>
        <v/>
      </c>
      <c r="AD492" s="447"/>
      <c r="AE492" s="95"/>
      <c r="AF492" s="95"/>
      <c r="AG492" s="177" t="str">
        <f t="shared" si="454"/>
        <v/>
      </c>
      <c r="AH492" s="95" t="str">
        <f>IFERROR(RANK(AG492, AG487:AG501),"")</f>
        <v/>
      </c>
      <c r="AI492" s="447"/>
      <c r="AJ492" s="95"/>
      <c r="AK492" s="95"/>
      <c r="AL492" s="177" t="str">
        <f t="shared" si="455"/>
        <v/>
      </c>
      <c r="AM492" s="95" t="str">
        <f>IFERROR(RANK(AL492, AL487:AL501),"")</f>
        <v/>
      </c>
      <c r="AN492" s="447"/>
      <c r="AO492" s="95"/>
      <c r="AP492" s="95"/>
      <c r="AQ492" s="177" t="str">
        <f t="shared" si="456"/>
        <v/>
      </c>
      <c r="AR492" s="95" t="str">
        <f>IFERROR(RANK(AQ492, AQ487:AQ501),"")</f>
        <v/>
      </c>
      <c r="AS492" s="447"/>
      <c r="AT492" s="95"/>
      <c r="AU492" s="95"/>
      <c r="AV492" s="177" t="str">
        <f t="shared" si="457"/>
        <v/>
      </c>
      <c r="AW492" s="95" t="str">
        <f>IFERROR(RANK(AV492, AV487:AV501),"")</f>
        <v/>
      </c>
      <c r="AX492" s="447"/>
    </row>
    <row r="493" spans="2:50" hidden="1">
      <c r="B493" s="456"/>
      <c r="C493" s="95">
        <f t="shared" si="452"/>
        <v>7</v>
      </c>
      <c r="D493" s="95"/>
      <c r="E493" s="95"/>
      <c r="F493" s="95"/>
      <c r="G493" s="177"/>
      <c r="H493" s="447"/>
      <c r="I493" s="153" t="str">
        <f t="shared" si="458"/>
        <v/>
      </c>
      <c r="J493" s="153" t="str">
        <f t="shared" si="459"/>
        <v/>
      </c>
      <c r="K493" s="154" t="str">
        <f t="shared" si="460"/>
        <v/>
      </c>
      <c r="L493" s="458"/>
      <c r="M493" s="153" t="str">
        <f>IFERROR(RANK(K493, K487:K501),"")</f>
        <v/>
      </c>
      <c r="N493" s="448"/>
      <c r="O493" s="448"/>
      <c r="P493" s="95"/>
      <c r="Q493" s="95"/>
      <c r="R493" s="177" t="str">
        <f t="shared" si="461"/>
        <v/>
      </c>
      <c r="S493" s="95" t="str">
        <f>IFERROR(RANK(R493, R487:R501),"")</f>
        <v/>
      </c>
      <c r="T493" s="447"/>
      <c r="U493" s="95"/>
      <c r="V493" s="95"/>
      <c r="W493" s="177" t="str">
        <f t="shared" si="462"/>
        <v/>
      </c>
      <c r="X493" s="95" t="str">
        <f>IFERROR(RANK(W493, W487:W501),"")</f>
        <v/>
      </c>
      <c r="Y493" s="447"/>
      <c r="Z493" s="95"/>
      <c r="AA493" s="95"/>
      <c r="AB493" s="177" t="str">
        <f t="shared" si="453"/>
        <v/>
      </c>
      <c r="AC493" s="95" t="str">
        <f>IFERROR(RANK(AB493, AB487:AB501),"")</f>
        <v/>
      </c>
      <c r="AD493" s="447"/>
      <c r="AE493" s="95"/>
      <c r="AF493" s="95"/>
      <c r="AG493" s="177" t="str">
        <f t="shared" si="454"/>
        <v/>
      </c>
      <c r="AH493" s="95" t="str">
        <f>IFERROR(RANK(AG493, AG487:AG501),"")</f>
        <v/>
      </c>
      <c r="AI493" s="447"/>
      <c r="AJ493" s="95"/>
      <c r="AK493" s="95"/>
      <c r="AL493" s="177" t="str">
        <f t="shared" si="455"/>
        <v/>
      </c>
      <c r="AM493" s="95" t="str">
        <f>IFERROR(RANK(AL493, AL487:AL501),"")</f>
        <v/>
      </c>
      <c r="AN493" s="447"/>
      <c r="AO493" s="95"/>
      <c r="AP493" s="95"/>
      <c r="AQ493" s="177" t="str">
        <f t="shared" si="456"/>
        <v/>
      </c>
      <c r="AR493" s="95" t="str">
        <f>IFERROR(RANK(AQ493, AQ487:AQ501),"")</f>
        <v/>
      </c>
      <c r="AS493" s="447"/>
      <c r="AT493" s="95"/>
      <c r="AU493" s="95"/>
      <c r="AV493" s="177" t="str">
        <f t="shared" si="457"/>
        <v/>
      </c>
      <c r="AW493" s="95" t="str">
        <f>IFERROR(RANK(AV493, AV487:AV501),"")</f>
        <v/>
      </c>
      <c r="AX493" s="447"/>
    </row>
    <row r="494" spans="2:50" hidden="1">
      <c r="B494" s="456"/>
      <c r="C494" s="95">
        <f t="shared" si="452"/>
        <v>8</v>
      </c>
      <c r="D494" s="95"/>
      <c r="E494" s="95"/>
      <c r="F494" s="95"/>
      <c r="G494" s="177"/>
      <c r="H494" s="447"/>
      <c r="I494" s="153" t="str">
        <f t="shared" si="458"/>
        <v/>
      </c>
      <c r="J494" s="153" t="str">
        <f t="shared" si="459"/>
        <v/>
      </c>
      <c r="K494" s="154" t="str">
        <f t="shared" si="460"/>
        <v/>
      </c>
      <c r="L494" s="458"/>
      <c r="M494" s="153" t="str">
        <f>IFERROR(RANK(K494, K487:K501),"")</f>
        <v/>
      </c>
      <c r="N494" s="448"/>
      <c r="O494" s="448"/>
      <c r="P494" s="95"/>
      <c r="Q494" s="95"/>
      <c r="R494" s="177" t="str">
        <f t="shared" si="461"/>
        <v/>
      </c>
      <c r="S494" s="95" t="str">
        <f>IFERROR(RANK(R494, R487:R501),"")</f>
        <v/>
      </c>
      <c r="T494" s="447"/>
      <c r="U494" s="95"/>
      <c r="V494" s="95"/>
      <c r="W494" s="177" t="str">
        <f t="shared" si="462"/>
        <v/>
      </c>
      <c r="X494" s="95" t="str">
        <f>IFERROR(RANK(W494, W487:W501),"")</f>
        <v/>
      </c>
      <c r="Y494" s="447"/>
      <c r="Z494" s="95"/>
      <c r="AA494" s="95"/>
      <c r="AB494" s="177" t="str">
        <f t="shared" si="453"/>
        <v/>
      </c>
      <c r="AC494" s="95" t="str">
        <f>IFERROR(RANK(AB494, AB487:AB501),"")</f>
        <v/>
      </c>
      <c r="AD494" s="447"/>
      <c r="AE494" s="95"/>
      <c r="AF494" s="95"/>
      <c r="AG494" s="177" t="str">
        <f t="shared" si="454"/>
        <v/>
      </c>
      <c r="AH494" s="95" t="str">
        <f>IFERROR(RANK(AG494, AG487:AG501),"")</f>
        <v/>
      </c>
      <c r="AI494" s="447"/>
      <c r="AJ494" s="95"/>
      <c r="AK494" s="95"/>
      <c r="AL494" s="177" t="str">
        <f t="shared" si="455"/>
        <v/>
      </c>
      <c r="AM494" s="95" t="str">
        <f>IFERROR(RANK(AL494, AL487:AL501),"")</f>
        <v/>
      </c>
      <c r="AN494" s="447"/>
      <c r="AO494" s="95"/>
      <c r="AP494" s="95"/>
      <c r="AQ494" s="177" t="str">
        <f t="shared" si="456"/>
        <v/>
      </c>
      <c r="AR494" s="95" t="str">
        <f>IFERROR(RANK(AQ494, AQ487:AQ501),"")</f>
        <v/>
      </c>
      <c r="AS494" s="447"/>
      <c r="AT494" s="95"/>
      <c r="AU494" s="95"/>
      <c r="AV494" s="177" t="str">
        <f t="shared" si="457"/>
        <v/>
      </c>
      <c r="AW494" s="95" t="str">
        <f>IFERROR(RANK(AV494, AV487:AV501),"")</f>
        <v/>
      </c>
      <c r="AX494" s="447"/>
    </row>
    <row r="495" spans="2:50" hidden="1">
      <c r="B495" s="456"/>
      <c r="C495" s="95">
        <f t="shared" si="452"/>
        <v>9</v>
      </c>
      <c r="D495" s="95"/>
      <c r="E495" s="95"/>
      <c r="F495" s="95"/>
      <c r="G495" s="177"/>
      <c r="H495" s="447"/>
      <c r="I495" s="153" t="str">
        <f t="shared" si="458"/>
        <v/>
      </c>
      <c r="J495" s="153" t="str">
        <f t="shared" si="459"/>
        <v/>
      </c>
      <c r="K495" s="154" t="str">
        <f t="shared" si="460"/>
        <v/>
      </c>
      <c r="L495" s="458"/>
      <c r="M495" s="153" t="str">
        <f>IFERROR(RANK(K495, K487:K501),"")</f>
        <v/>
      </c>
      <c r="N495" s="448"/>
      <c r="O495" s="448"/>
      <c r="P495" s="95"/>
      <c r="Q495" s="95"/>
      <c r="R495" s="177" t="str">
        <f t="shared" si="461"/>
        <v/>
      </c>
      <c r="S495" s="95" t="str">
        <f>IFERROR(RANK(R495, R487:R501),"")</f>
        <v/>
      </c>
      <c r="T495" s="447"/>
      <c r="U495" s="95"/>
      <c r="V495" s="95"/>
      <c r="W495" s="177" t="str">
        <f t="shared" si="462"/>
        <v/>
      </c>
      <c r="X495" s="95" t="str">
        <f>IFERROR(RANK(W495, W487:W501),"")</f>
        <v/>
      </c>
      <c r="Y495" s="447"/>
      <c r="Z495" s="95"/>
      <c r="AA495" s="95"/>
      <c r="AB495" s="177" t="str">
        <f t="shared" si="453"/>
        <v/>
      </c>
      <c r="AC495" s="95" t="str">
        <f>IFERROR(RANK(AB495, AB487:AB501),"")</f>
        <v/>
      </c>
      <c r="AD495" s="447"/>
      <c r="AE495" s="95"/>
      <c r="AF495" s="95"/>
      <c r="AG495" s="177" t="str">
        <f t="shared" si="454"/>
        <v/>
      </c>
      <c r="AH495" s="95" t="str">
        <f>IFERROR(RANK(AG495, AG487:AG501),"")</f>
        <v/>
      </c>
      <c r="AI495" s="447"/>
      <c r="AJ495" s="95"/>
      <c r="AK495" s="95"/>
      <c r="AL495" s="177" t="str">
        <f t="shared" si="455"/>
        <v/>
      </c>
      <c r="AM495" s="95" t="str">
        <f>IFERROR(RANK(AL495, AL487:AL501),"")</f>
        <v/>
      </c>
      <c r="AN495" s="447"/>
      <c r="AO495" s="95"/>
      <c r="AP495" s="95"/>
      <c r="AQ495" s="177" t="str">
        <f t="shared" si="456"/>
        <v/>
      </c>
      <c r="AR495" s="95" t="str">
        <f>IFERROR(RANK(AQ495, AQ487:AQ501),"")</f>
        <v/>
      </c>
      <c r="AS495" s="447"/>
      <c r="AT495" s="95"/>
      <c r="AU495" s="95"/>
      <c r="AV495" s="177" t="str">
        <f t="shared" si="457"/>
        <v/>
      </c>
      <c r="AW495" s="95" t="str">
        <f>IFERROR(RANK(AV495, AV487:AV501),"")</f>
        <v/>
      </c>
      <c r="AX495" s="447"/>
    </row>
    <row r="496" spans="2:50" hidden="1">
      <c r="B496" s="456"/>
      <c r="C496" s="95">
        <f t="shared" si="452"/>
        <v>10</v>
      </c>
      <c r="D496" s="95"/>
      <c r="E496" s="95"/>
      <c r="F496" s="95"/>
      <c r="G496" s="177"/>
      <c r="H496" s="447"/>
      <c r="I496" s="153" t="str">
        <f t="shared" si="458"/>
        <v/>
      </c>
      <c r="J496" s="153" t="str">
        <f t="shared" si="459"/>
        <v/>
      </c>
      <c r="K496" s="154" t="str">
        <f t="shared" si="460"/>
        <v/>
      </c>
      <c r="L496" s="458"/>
      <c r="M496" s="153" t="str">
        <f>IFERROR(RANK(K496, K487:K501),"")</f>
        <v/>
      </c>
      <c r="N496" s="448"/>
      <c r="O496" s="448"/>
      <c r="P496" s="95"/>
      <c r="Q496" s="95"/>
      <c r="R496" s="177" t="str">
        <f t="shared" si="461"/>
        <v/>
      </c>
      <c r="S496" s="95" t="str">
        <f>IFERROR(RANK(R496, R487:R501),"")</f>
        <v/>
      </c>
      <c r="T496" s="447"/>
      <c r="U496" s="95"/>
      <c r="V496" s="95"/>
      <c r="W496" s="177" t="str">
        <f t="shared" si="462"/>
        <v/>
      </c>
      <c r="X496" s="95" t="str">
        <f>IFERROR(RANK(W496, W487:W501),"")</f>
        <v/>
      </c>
      <c r="Y496" s="447"/>
      <c r="Z496" s="95"/>
      <c r="AA496" s="95"/>
      <c r="AB496" s="177" t="str">
        <f t="shared" si="453"/>
        <v/>
      </c>
      <c r="AC496" s="95" t="str">
        <f>IFERROR(RANK(AB496, AB487:AB501),"")</f>
        <v/>
      </c>
      <c r="AD496" s="447"/>
      <c r="AE496" s="95"/>
      <c r="AF496" s="95"/>
      <c r="AG496" s="177" t="str">
        <f t="shared" si="454"/>
        <v/>
      </c>
      <c r="AH496" s="95" t="str">
        <f>IFERROR(RANK(AG496, AG487:AG501),"")</f>
        <v/>
      </c>
      <c r="AI496" s="447"/>
      <c r="AJ496" s="95"/>
      <c r="AK496" s="95"/>
      <c r="AL496" s="177" t="str">
        <f t="shared" si="455"/>
        <v/>
      </c>
      <c r="AM496" s="95" t="str">
        <f>IFERROR(RANK(AL496, AL487:AL501),"")</f>
        <v/>
      </c>
      <c r="AN496" s="447"/>
      <c r="AO496" s="95"/>
      <c r="AP496" s="95"/>
      <c r="AQ496" s="177" t="str">
        <f t="shared" si="456"/>
        <v/>
      </c>
      <c r="AR496" s="95" t="str">
        <f>IFERROR(RANK(AQ496, AQ487:AQ501),"")</f>
        <v/>
      </c>
      <c r="AS496" s="447"/>
      <c r="AT496" s="95"/>
      <c r="AU496" s="95"/>
      <c r="AV496" s="177" t="str">
        <f t="shared" si="457"/>
        <v/>
      </c>
      <c r="AW496" s="95" t="str">
        <f>IFERROR(RANK(AV496, AV487:AV501),"")</f>
        <v/>
      </c>
      <c r="AX496" s="447"/>
    </row>
    <row r="497" spans="2:50" hidden="1">
      <c r="B497" s="456"/>
      <c r="C497" s="95">
        <f t="shared" si="452"/>
        <v>11</v>
      </c>
      <c r="D497" s="95"/>
      <c r="E497" s="95"/>
      <c r="F497" s="95"/>
      <c r="G497" s="177"/>
      <c r="H497" s="447"/>
      <c r="I497" s="153" t="str">
        <f t="shared" si="458"/>
        <v/>
      </c>
      <c r="J497" s="153" t="str">
        <f t="shared" si="459"/>
        <v/>
      </c>
      <c r="K497" s="154" t="str">
        <f t="shared" si="460"/>
        <v/>
      </c>
      <c r="L497" s="458"/>
      <c r="M497" s="153" t="str">
        <f>IFERROR(RANK(K497, K487:K501),"")</f>
        <v/>
      </c>
      <c r="N497" s="448"/>
      <c r="O497" s="448"/>
      <c r="P497" s="95"/>
      <c r="Q497" s="95"/>
      <c r="R497" s="177" t="str">
        <f t="shared" si="461"/>
        <v/>
      </c>
      <c r="S497" s="95" t="str">
        <f>IFERROR(RANK(R497, R487:R501),"")</f>
        <v/>
      </c>
      <c r="T497" s="447"/>
      <c r="U497" s="95"/>
      <c r="V497" s="95"/>
      <c r="W497" s="177" t="str">
        <f t="shared" si="462"/>
        <v/>
      </c>
      <c r="X497" s="95" t="str">
        <f>IFERROR(RANK(W497, W487:W501),"")</f>
        <v/>
      </c>
      <c r="Y497" s="447"/>
      <c r="Z497" s="95"/>
      <c r="AA497" s="95"/>
      <c r="AB497" s="177" t="str">
        <f t="shared" si="453"/>
        <v/>
      </c>
      <c r="AC497" s="95" t="str">
        <f>IFERROR(RANK(AB497, AB487:AB501),"")</f>
        <v/>
      </c>
      <c r="AD497" s="447"/>
      <c r="AE497" s="95"/>
      <c r="AF497" s="95"/>
      <c r="AG497" s="177" t="str">
        <f t="shared" si="454"/>
        <v/>
      </c>
      <c r="AH497" s="95" t="str">
        <f>IFERROR(RANK(AG497, AG487:AG501),"")</f>
        <v/>
      </c>
      <c r="AI497" s="447"/>
      <c r="AJ497" s="95"/>
      <c r="AK497" s="95"/>
      <c r="AL497" s="177" t="str">
        <f t="shared" si="455"/>
        <v/>
      </c>
      <c r="AM497" s="95" t="str">
        <f>IFERROR(RANK(AL497, AL487:AL501),"")</f>
        <v/>
      </c>
      <c r="AN497" s="447"/>
      <c r="AO497" s="95"/>
      <c r="AP497" s="95"/>
      <c r="AQ497" s="177" t="str">
        <f t="shared" si="456"/>
        <v/>
      </c>
      <c r="AR497" s="95" t="str">
        <f>IFERROR(RANK(AQ497, AQ487:AQ501),"")</f>
        <v/>
      </c>
      <c r="AS497" s="447"/>
      <c r="AT497" s="95"/>
      <c r="AU497" s="95"/>
      <c r="AV497" s="177" t="str">
        <f t="shared" si="457"/>
        <v/>
      </c>
      <c r="AW497" s="95" t="str">
        <f>IFERROR(RANK(AV497, AV487:AV501),"")</f>
        <v/>
      </c>
      <c r="AX497" s="447"/>
    </row>
    <row r="498" spans="2:50" hidden="1">
      <c r="B498" s="456"/>
      <c r="C498" s="95">
        <f t="shared" si="452"/>
        <v>12</v>
      </c>
      <c r="D498" s="95"/>
      <c r="E498" s="95"/>
      <c r="F498" s="95"/>
      <c r="G498" s="177"/>
      <c r="H498" s="447"/>
      <c r="I498" s="153" t="str">
        <f t="shared" si="458"/>
        <v/>
      </c>
      <c r="J498" s="153" t="str">
        <f t="shared" si="459"/>
        <v/>
      </c>
      <c r="K498" s="154" t="str">
        <f t="shared" si="460"/>
        <v/>
      </c>
      <c r="L498" s="458"/>
      <c r="M498" s="153" t="str">
        <f>IFERROR(RANK(K498, K487:K501),"")</f>
        <v/>
      </c>
      <c r="N498" s="448"/>
      <c r="O498" s="448"/>
      <c r="P498" s="95"/>
      <c r="Q498" s="95"/>
      <c r="R498" s="177" t="str">
        <f t="shared" si="461"/>
        <v/>
      </c>
      <c r="S498" s="95" t="str">
        <f>IFERROR(RANK(R498, R487:R501),"")</f>
        <v/>
      </c>
      <c r="T498" s="447"/>
      <c r="U498" s="95"/>
      <c r="V498" s="95"/>
      <c r="W498" s="177" t="str">
        <f t="shared" si="462"/>
        <v/>
      </c>
      <c r="X498" s="95" t="str">
        <f>IFERROR(RANK(W498, W487:W501),"")</f>
        <v/>
      </c>
      <c r="Y498" s="447"/>
      <c r="Z498" s="95"/>
      <c r="AA498" s="95"/>
      <c r="AB498" s="177" t="str">
        <f t="shared" si="453"/>
        <v/>
      </c>
      <c r="AC498" s="95" t="str">
        <f>IFERROR(RANK(AB498, AB487:AB501),"")</f>
        <v/>
      </c>
      <c r="AD498" s="447"/>
      <c r="AE498" s="95"/>
      <c r="AF498" s="95"/>
      <c r="AG498" s="177" t="str">
        <f t="shared" si="454"/>
        <v/>
      </c>
      <c r="AH498" s="95" t="str">
        <f>IFERROR(RANK(AG498, AG487:AG501),"")</f>
        <v/>
      </c>
      <c r="AI498" s="447"/>
      <c r="AJ498" s="95"/>
      <c r="AK498" s="95"/>
      <c r="AL498" s="177" t="str">
        <f t="shared" si="455"/>
        <v/>
      </c>
      <c r="AM498" s="95" t="str">
        <f>IFERROR(RANK(AL498, AL487:AL501),"")</f>
        <v/>
      </c>
      <c r="AN498" s="447"/>
      <c r="AO498" s="95"/>
      <c r="AP498" s="95"/>
      <c r="AQ498" s="177" t="str">
        <f t="shared" si="456"/>
        <v/>
      </c>
      <c r="AR498" s="95" t="str">
        <f>IFERROR(RANK(AQ498, AQ487:AQ501),"")</f>
        <v/>
      </c>
      <c r="AS498" s="447"/>
      <c r="AT498" s="95"/>
      <c r="AU498" s="95"/>
      <c r="AV498" s="177" t="str">
        <f t="shared" si="457"/>
        <v/>
      </c>
      <c r="AW498" s="95" t="str">
        <f>IFERROR(RANK(AV498, AV487:AV501),"")</f>
        <v/>
      </c>
      <c r="AX498" s="447"/>
    </row>
    <row r="499" spans="2:50" hidden="1">
      <c r="B499" s="456"/>
      <c r="C499" s="95">
        <f t="shared" si="452"/>
        <v>13</v>
      </c>
      <c r="D499" s="95"/>
      <c r="E499" s="95"/>
      <c r="F499" s="95"/>
      <c r="G499" s="177"/>
      <c r="H499" s="447"/>
      <c r="I499" s="153" t="str">
        <f t="shared" si="458"/>
        <v/>
      </c>
      <c r="J499" s="153" t="str">
        <f t="shared" si="459"/>
        <v/>
      </c>
      <c r="K499" s="154" t="str">
        <f t="shared" si="460"/>
        <v/>
      </c>
      <c r="L499" s="458"/>
      <c r="M499" s="153" t="str">
        <f>IFERROR(RANK(K499, K487:K501),"")</f>
        <v/>
      </c>
      <c r="N499" s="448"/>
      <c r="O499" s="448"/>
      <c r="P499" s="95"/>
      <c r="Q499" s="95"/>
      <c r="R499" s="177" t="str">
        <f t="shared" si="461"/>
        <v/>
      </c>
      <c r="S499" s="95" t="str">
        <f>IFERROR(RANK(R499, R487:R501),"")</f>
        <v/>
      </c>
      <c r="T499" s="447"/>
      <c r="U499" s="95"/>
      <c r="V499" s="95"/>
      <c r="W499" s="177" t="str">
        <f t="shared" si="462"/>
        <v/>
      </c>
      <c r="X499" s="95" t="str">
        <f>IFERROR(RANK(W499, W487:W501),"")</f>
        <v/>
      </c>
      <c r="Y499" s="447"/>
      <c r="Z499" s="95"/>
      <c r="AA499" s="95"/>
      <c r="AB499" s="177" t="str">
        <f t="shared" si="453"/>
        <v/>
      </c>
      <c r="AC499" s="95" t="str">
        <f>IFERROR(RANK(AB499, AB487:AB501),"")</f>
        <v/>
      </c>
      <c r="AD499" s="447"/>
      <c r="AE499" s="95"/>
      <c r="AF499" s="95"/>
      <c r="AG499" s="177" t="str">
        <f t="shared" si="454"/>
        <v/>
      </c>
      <c r="AH499" s="95" t="str">
        <f>IFERROR(RANK(AG499, AG487:AG501),"")</f>
        <v/>
      </c>
      <c r="AI499" s="447"/>
      <c r="AJ499" s="95"/>
      <c r="AK499" s="95"/>
      <c r="AL499" s="177" t="str">
        <f t="shared" si="455"/>
        <v/>
      </c>
      <c r="AM499" s="95" t="str">
        <f>IFERROR(RANK(AL499, AL487:AL501),"")</f>
        <v/>
      </c>
      <c r="AN499" s="447"/>
      <c r="AO499" s="95"/>
      <c r="AP499" s="95"/>
      <c r="AQ499" s="177" t="str">
        <f t="shared" si="456"/>
        <v/>
      </c>
      <c r="AR499" s="95" t="str">
        <f>IFERROR(RANK(AQ499, AQ487:AQ501),"")</f>
        <v/>
      </c>
      <c r="AS499" s="447"/>
      <c r="AT499" s="95"/>
      <c r="AU499" s="95"/>
      <c r="AV499" s="177" t="str">
        <f t="shared" si="457"/>
        <v/>
      </c>
      <c r="AW499" s="95" t="str">
        <f>IFERROR(RANK(AV499, AV487:AV501),"")</f>
        <v/>
      </c>
      <c r="AX499" s="447"/>
    </row>
    <row r="500" spans="2:50" hidden="1">
      <c r="B500" s="456"/>
      <c r="C500" s="95">
        <f t="shared" si="452"/>
        <v>14</v>
      </c>
      <c r="D500" s="95"/>
      <c r="E500" s="95"/>
      <c r="F500" s="95"/>
      <c r="G500" s="177"/>
      <c r="H500" s="447"/>
      <c r="I500" s="153" t="str">
        <f t="shared" si="458"/>
        <v/>
      </c>
      <c r="J500" s="153" t="str">
        <f t="shared" si="459"/>
        <v/>
      </c>
      <c r="K500" s="154" t="str">
        <f t="shared" si="460"/>
        <v/>
      </c>
      <c r="L500" s="458"/>
      <c r="M500" s="153" t="str">
        <f>IFERROR(RANK(K500, K487:K501),"")</f>
        <v/>
      </c>
      <c r="N500" s="448"/>
      <c r="O500" s="448"/>
      <c r="P500" s="95"/>
      <c r="Q500" s="95"/>
      <c r="R500" s="177" t="str">
        <f t="shared" si="461"/>
        <v/>
      </c>
      <c r="S500" s="95" t="str">
        <f>IFERROR(RANK(R500, R487:R501),"")</f>
        <v/>
      </c>
      <c r="T500" s="447"/>
      <c r="U500" s="95"/>
      <c r="V500" s="95"/>
      <c r="W500" s="177" t="str">
        <f t="shared" si="462"/>
        <v/>
      </c>
      <c r="X500" s="95" t="str">
        <f>IFERROR(RANK(W500, W487:W501),"")</f>
        <v/>
      </c>
      <c r="Y500" s="447"/>
      <c r="Z500" s="95"/>
      <c r="AA500" s="95"/>
      <c r="AB500" s="177" t="str">
        <f t="shared" si="453"/>
        <v/>
      </c>
      <c r="AC500" s="95" t="str">
        <f>IFERROR(RANK(AB500, AB487:AB501),"")</f>
        <v/>
      </c>
      <c r="AD500" s="447"/>
      <c r="AE500" s="95"/>
      <c r="AF500" s="95"/>
      <c r="AG500" s="177" t="str">
        <f t="shared" si="454"/>
        <v/>
      </c>
      <c r="AH500" s="95" t="str">
        <f>IFERROR(RANK(AG500, AG487:AG501),"")</f>
        <v/>
      </c>
      <c r="AI500" s="447"/>
      <c r="AJ500" s="95"/>
      <c r="AK500" s="95"/>
      <c r="AL500" s="177" t="str">
        <f t="shared" si="455"/>
        <v/>
      </c>
      <c r="AM500" s="95" t="str">
        <f>IFERROR(RANK(AL500, AL487:AL501),"")</f>
        <v/>
      </c>
      <c r="AN500" s="447"/>
      <c r="AO500" s="95"/>
      <c r="AP500" s="95"/>
      <c r="AQ500" s="177" t="str">
        <f t="shared" si="456"/>
        <v/>
      </c>
      <c r="AR500" s="95" t="str">
        <f>IFERROR(RANK(AQ500, AQ487:AQ501),"")</f>
        <v/>
      </c>
      <c r="AS500" s="447"/>
      <c r="AT500" s="95"/>
      <c r="AU500" s="95"/>
      <c r="AV500" s="177" t="str">
        <f t="shared" si="457"/>
        <v/>
      </c>
      <c r="AW500" s="95" t="str">
        <f>IFERROR(RANK(AV500, AV487:AV501),"")</f>
        <v/>
      </c>
      <c r="AX500" s="447"/>
    </row>
    <row r="501" spans="2:50" hidden="1">
      <c r="B501" s="456"/>
      <c r="C501" s="95">
        <f t="shared" si="452"/>
        <v>15</v>
      </c>
      <c r="D501" s="95"/>
      <c r="E501" s="95"/>
      <c r="F501" s="95"/>
      <c r="G501" s="177"/>
      <c r="H501" s="447"/>
      <c r="I501" s="153" t="str">
        <f t="shared" si="458"/>
        <v/>
      </c>
      <c r="J501" s="153" t="str">
        <f t="shared" si="459"/>
        <v/>
      </c>
      <c r="K501" s="154" t="str">
        <f t="shared" si="460"/>
        <v/>
      </c>
      <c r="L501" s="459"/>
      <c r="M501" s="153" t="str">
        <f>IFERROR(RANK(K501, K487:K501),"")</f>
        <v/>
      </c>
      <c r="N501" s="448"/>
      <c r="O501" s="448"/>
      <c r="P501" s="95"/>
      <c r="Q501" s="95"/>
      <c r="R501" s="177" t="str">
        <f t="shared" si="461"/>
        <v/>
      </c>
      <c r="S501" s="95" t="str">
        <f>IFERROR(RANK(R501, R487:R501),"")</f>
        <v/>
      </c>
      <c r="T501" s="447"/>
      <c r="U501" s="95"/>
      <c r="V501" s="95"/>
      <c r="W501" s="177" t="str">
        <f t="shared" si="462"/>
        <v/>
      </c>
      <c r="X501" s="95" t="str">
        <f>IFERROR(RANK(W501, W487:W501),"")</f>
        <v/>
      </c>
      <c r="Y501" s="447"/>
      <c r="Z501" s="95"/>
      <c r="AA501" s="95"/>
      <c r="AB501" s="177" t="str">
        <f t="shared" si="453"/>
        <v/>
      </c>
      <c r="AC501" s="95" t="str">
        <f>IFERROR(RANK(AB501, AB487:AB501),"")</f>
        <v/>
      </c>
      <c r="AD501" s="447"/>
      <c r="AE501" s="95"/>
      <c r="AF501" s="95"/>
      <c r="AG501" s="177" t="str">
        <f t="shared" si="454"/>
        <v/>
      </c>
      <c r="AH501" s="95" t="str">
        <f>IFERROR(RANK(AG501, AG487:AG501),"")</f>
        <v/>
      </c>
      <c r="AI501" s="447"/>
      <c r="AJ501" s="95"/>
      <c r="AK501" s="95"/>
      <c r="AL501" s="177" t="str">
        <f t="shared" si="455"/>
        <v/>
      </c>
      <c r="AM501" s="95" t="str">
        <f>IFERROR(RANK(AL501, AL487:AL501),"")</f>
        <v/>
      </c>
      <c r="AN501" s="447"/>
      <c r="AO501" s="95"/>
      <c r="AP501" s="95"/>
      <c r="AQ501" s="177" t="str">
        <f t="shared" si="456"/>
        <v/>
      </c>
      <c r="AR501" s="95" t="str">
        <f>IFERROR(RANK(AQ501, AQ487:AQ501),"")</f>
        <v/>
      </c>
      <c r="AS501" s="447"/>
      <c r="AT501" s="95"/>
      <c r="AU501" s="95"/>
      <c r="AV501" s="177" t="str">
        <f t="shared" si="457"/>
        <v/>
      </c>
      <c r="AW501" s="95" t="str">
        <f>IFERROR(RANK(AV501, AV487:AV501),"")</f>
        <v/>
      </c>
      <c r="AX501" s="447"/>
    </row>
    <row r="502" spans="2:50" ht="15.6" hidden="1">
      <c r="B502" s="460" t="s">
        <v>115</v>
      </c>
      <c r="C502" s="461"/>
      <c r="D502" s="461"/>
      <c r="E502" s="461"/>
      <c r="F502" s="461"/>
      <c r="G502" s="461"/>
      <c r="H502" s="461"/>
      <c r="I502" s="150"/>
      <c r="J502" s="150"/>
      <c r="K502" s="150"/>
      <c r="L502" s="150"/>
      <c r="M502" s="150"/>
      <c r="N502" s="448" t="s">
        <v>116</v>
      </c>
      <c r="O502" s="463" t="s">
        <v>63</v>
      </c>
      <c r="P502" s="465">
        <f>AT482+1</f>
        <v>46042</v>
      </c>
      <c r="Q502" s="456"/>
      <c r="R502" s="456"/>
      <c r="S502" s="456"/>
      <c r="T502" s="456"/>
      <c r="U502" s="465">
        <f>P502+1</f>
        <v>46043</v>
      </c>
      <c r="V502" s="456"/>
      <c r="W502" s="456"/>
      <c r="X502" s="456"/>
      <c r="Y502" s="456"/>
      <c r="Z502" s="465">
        <f>U502+1</f>
        <v>46044</v>
      </c>
      <c r="AA502" s="456"/>
      <c r="AB502" s="456"/>
      <c r="AC502" s="456"/>
      <c r="AD502" s="456"/>
      <c r="AE502" s="465">
        <f>Z502+1</f>
        <v>46045</v>
      </c>
      <c r="AF502" s="456"/>
      <c r="AG502" s="456"/>
      <c r="AH502" s="456"/>
      <c r="AI502" s="456"/>
      <c r="AJ502" s="465">
        <f>AE502+1</f>
        <v>46046</v>
      </c>
      <c r="AK502" s="456"/>
      <c r="AL502" s="456"/>
      <c r="AM502" s="456"/>
      <c r="AN502" s="456"/>
      <c r="AO502" s="465">
        <f>AJ502+1</f>
        <v>46047</v>
      </c>
      <c r="AP502" s="456"/>
      <c r="AQ502" s="456"/>
      <c r="AR502" s="456"/>
      <c r="AS502" s="456"/>
      <c r="AT502" s="465">
        <f>AO502+1</f>
        <v>46048</v>
      </c>
      <c r="AU502" s="456"/>
      <c r="AV502" s="456"/>
      <c r="AW502" s="456"/>
      <c r="AX502" s="456"/>
    </row>
    <row r="503" spans="2:50" ht="15.6" hidden="1">
      <c r="B503" s="462"/>
      <c r="C503" s="462"/>
      <c r="D503" s="462"/>
      <c r="E503" s="462"/>
      <c r="F503" s="462"/>
      <c r="G503" s="462"/>
      <c r="H503" s="462"/>
      <c r="I503" s="150"/>
      <c r="J503" s="150"/>
      <c r="K503" s="150"/>
      <c r="L503" s="150"/>
      <c r="M503" s="150"/>
      <c r="N503" s="448"/>
      <c r="O503" s="464"/>
      <c r="P503" s="465" t="s">
        <v>77</v>
      </c>
      <c r="Q503" s="456"/>
      <c r="R503" s="456"/>
      <c r="S503" s="456"/>
      <c r="T503" s="456"/>
      <c r="U503" s="465" t="s">
        <v>78</v>
      </c>
      <c r="V503" s="456"/>
      <c r="W503" s="456"/>
      <c r="X503" s="456"/>
      <c r="Y503" s="456"/>
      <c r="Z503" s="465" t="s">
        <v>79</v>
      </c>
      <c r="AA503" s="456"/>
      <c r="AB503" s="456"/>
      <c r="AC503" s="456"/>
      <c r="AD503" s="456"/>
      <c r="AE503" s="465" t="s">
        <v>74</v>
      </c>
      <c r="AF503" s="456"/>
      <c r="AG503" s="456"/>
      <c r="AH503" s="456"/>
      <c r="AI503" s="456"/>
      <c r="AJ503" s="465" t="s">
        <v>75</v>
      </c>
      <c r="AK503" s="456"/>
      <c r="AL503" s="456"/>
      <c r="AM503" s="456"/>
      <c r="AN503" s="456"/>
      <c r="AO503" s="465" t="s">
        <v>70</v>
      </c>
      <c r="AP503" s="456"/>
      <c r="AQ503" s="456"/>
      <c r="AR503" s="456"/>
      <c r="AS503" s="456"/>
      <c r="AT503" s="465" t="s">
        <v>76</v>
      </c>
      <c r="AU503" s="456"/>
      <c r="AV503" s="456"/>
      <c r="AW503" s="456"/>
      <c r="AX503" s="456"/>
    </row>
    <row r="504" spans="2:50" hidden="1">
      <c r="B504" s="448" t="s">
        <v>117</v>
      </c>
      <c r="C504" s="448" t="s">
        <v>118</v>
      </c>
      <c r="D504" s="448"/>
      <c r="E504" s="448" t="s">
        <v>119</v>
      </c>
      <c r="F504" s="448"/>
      <c r="G504" s="448"/>
      <c r="H504" s="452" t="s">
        <v>120</v>
      </c>
      <c r="I504" s="455" t="s">
        <v>121</v>
      </c>
      <c r="J504" s="455"/>
      <c r="K504" s="455"/>
      <c r="L504" s="455" t="s">
        <v>120</v>
      </c>
      <c r="M504" s="455" t="s">
        <v>122</v>
      </c>
      <c r="N504" s="448"/>
      <c r="O504" s="448" t="s">
        <v>123</v>
      </c>
      <c r="P504" s="449" t="s">
        <v>124</v>
      </c>
      <c r="Q504" s="450"/>
      <c r="R504" s="450"/>
      <c r="S504" s="451"/>
      <c r="T504" s="448" t="s">
        <v>120</v>
      </c>
      <c r="U504" s="449" t="s">
        <v>124</v>
      </c>
      <c r="V504" s="450"/>
      <c r="W504" s="450"/>
      <c r="X504" s="451"/>
      <c r="Y504" s="448" t="s">
        <v>120</v>
      </c>
      <c r="Z504" s="449" t="s">
        <v>124</v>
      </c>
      <c r="AA504" s="450"/>
      <c r="AB504" s="450"/>
      <c r="AC504" s="451"/>
      <c r="AD504" s="448" t="s">
        <v>120</v>
      </c>
      <c r="AE504" s="449" t="s">
        <v>124</v>
      </c>
      <c r="AF504" s="450"/>
      <c r="AG504" s="450"/>
      <c r="AH504" s="451"/>
      <c r="AI504" s="448" t="s">
        <v>120</v>
      </c>
      <c r="AJ504" s="449" t="s">
        <v>124</v>
      </c>
      <c r="AK504" s="450"/>
      <c r="AL504" s="450"/>
      <c r="AM504" s="451"/>
      <c r="AN504" s="448" t="s">
        <v>120</v>
      </c>
      <c r="AO504" s="449" t="s">
        <v>124</v>
      </c>
      <c r="AP504" s="450"/>
      <c r="AQ504" s="450"/>
      <c r="AR504" s="451"/>
      <c r="AS504" s="448" t="s">
        <v>120</v>
      </c>
      <c r="AT504" s="449" t="s">
        <v>124</v>
      </c>
      <c r="AU504" s="450"/>
      <c r="AV504" s="450"/>
      <c r="AW504" s="451"/>
      <c r="AX504" s="448" t="s">
        <v>120</v>
      </c>
    </row>
    <row r="505" spans="2:50" hidden="1">
      <c r="B505" s="448"/>
      <c r="C505" s="448"/>
      <c r="D505" s="448"/>
      <c r="E505" s="448" t="s">
        <v>125</v>
      </c>
      <c r="F505" s="448"/>
      <c r="G505" s="448"/>
      <c r="H505" s="453"/>
      <c r="I505" s="455" t="s">
        <v>125</v>
      </c>
      <c r="J505" s="455"/>
      <c r="K505" s="455"/>
      <c r="L505" s="455"/>
      <c r="M505" s="455"/>
      <c r="N505" s="448"/>
      <c r="O505" s="448"/>
      <c r="P505" s="449" t="s">
        <v>126</v>
      </c>
      <c r="Q505" s="450"/>
      <c r="R505" s="450"/>
      <c r="S505" s="451"/>
      <c r="T505" s="448"/>
      <c r="U505" s="449" t="s">
        <v>126</v>
      </c>
      <c r="V505" s="450"/>
      <c r="W505" s="450"/>
      <c r="X505" s="451"/>
      <c r="Y505" s="448"/>
      <c r="Z505" s="449" t="s">
        <v>126</v>
      </c>
      <c r="AA505" s="450"/>
      <c r="AB505" s="450"/>
      <c r="AC505" s="451"/>
      <c r="AD505" s="448"/>
      <c r="AE505" s="449" t="s">
        <v>126</v>
      </c>
      <c r="AF505" s="450"/>
      <c r="AG505" s="450"/>
      <c r="AH505" s="451"/>
      <c r="AI505" s="448"/>
      <c r="AJ505" s="449" t="s">
        <v>126</v>
      </c>
      <c r="AK505" s="450"/>
      <c r="AL505" s="450"/>
      <c r="AM505" s="451"/>
      <c r="AN505" s="448"/>
      <c r="AO505" s="449" t="s">
        <v>126</v>
      </c>
      <c r="AP505" s="450"/>
      <c r="AQ505" s="450"/>
      <c r="AR505" s="451"/>
      <c r="AS505" s="448"/>
      <c r="AT505" s="449" t="s">
        <v>126</v>
      </c>
      <c r="AU505" s="450"/>
      <c r="AV505" s="450"/>
      <c r="AW505" s="451"/>
      <c r="AX505" s="448"/>
    </row>
    <row r="506" spans="2:50" hidden="1">
      <c r="B506" s="448"/>
      <c r="C506" s="448"/>
      <c r="D506" s="448"/>
      <c r="E506" s="94" t="s">
        <v>127</v>
      </c>
      <c r="F506" s="94" t="s">
        <v>128</v>
      </c>
      <c r="G506" s="94" t="s">
        <v>129</v>
      </c>
      <c r="H506" s="454"/>
      <c r="I506" s="152" t="s">
        <v>127</v>
      </c>
      <c r="J506" s="152" t="s">
        <v>128</v>
      </c>
      <c r="K506" s="152" t="s">
        <v>129</v>
      </c>
      <c r="L506" s="455"/>
      <c r="M506" s="455"/>
      <c r="N506" s="448"/>
      <c r="O506" s="448"/>
      <c r="P506" s="94" t="s">
        <v>127</v>
      </c>
      <c r="Q506" s="94" t="s">
        <v>128</v>
      </c>
      <c r="R506" s="94" t="s">
        <v>129</v>
      </c>
      <c r="S506" s="94" t="s">
        <v>122</v>
      </c>
      <c r="T506" s="448"/>
      <c r="U506" s="94" t="s">
        <v>127</v>
      </c>
      <c r="V506" s="94" t="s">
        <v>128</v>
      </c>
      <c r="W506" s="94" t="s">
        <v>129</v>
      </c>
      <c r="X506" s="94" t="s">
        <v>122</v>
      </c>
      <c r="Y506" s="448"/>
      <c r="Z506" s="94" t="s">
        <v>127</v>
      </c>
      <c r="AA506" s="94" t="s">
        <v>128</v>
      </c>
      <c r="AB506" s="94" t="s">
        <v>129</v>
      </c>
      <c r="AC506" s="94" t="s">
        <v>122</v>
      </c>
      <c r="AD506" s="448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8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8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8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8"/>
    </row>
    <row r="507" spans="2:50" hidden="1">
      <c r="B507" s="448" t="s">
        <v>164</v>
      </c>
      <c r="C507" s="95">
        <f>C487</f>
        <v>1</v>
      </c>
      <c r="D507" s="95"/>
      <c r="E507" s="95"/>
      <c r="F507" s="95"/>
      <c r="G507" s="177" t="str">
        <f t="shared" ref="G507:G521" si="463">IFERROR(F507/E507,"")</f>
        <v/>
      </c>
      <c r="H507" s="447" t="e">
        <f>AVERAGE(G507:G521)</f>
        <v>#DIV/0!</v>
      </c>
      <c r="I507" s="153" t="str">
        <f t="shared" ref="I507:I509" si="464">IFERROR(AVERAGE(P507,U507,Z507,AE507,AJ507,AO507,AT507),"")</f>
        <v/>
      </c>
      <c r="J507" s="153" t="str">
        <f t="shared" ref="J507:J509" si="465">IFERROR(AVERAGE(Q507,V507,AA507,AF507,AK507,AP507,AU507),"")</f>
        <v/>
      </c>
      <c r="K507" s="154" t="str">
        <f t="shared" ref="K507:K509" si="466">IFERROR(AVERAGE(R507,W507,AB507,AG507,AL507,AQ507,AV507),"")</f>
        <v/>
      </c>
      <c r="L507" s="457" t="str">
        <f>IFERROR(AVERAGE(K507:K521),"-")</f>
        <v>-</v>
      </c>
      <c r="M507" s="153" t="str">
        <f>IFERROR(RANK(K507, K507:K521),"")</f>
        <v/>
      </c>
      <c r="N507" s="448"/>
      <c r="O507" s="448"/>
      <c r="P507" s="95"/>
      <c r="Q507" s="95"/>
      <c r="R507" s="177" t="str">
        <f t="shared" ref="R507:R521" si="467">IFERROR(Q507/P507,"")</f>
        <v/>
      </c>
      <c r="S507" s="95" t="str">
        <f>IFERROR(RANK(R507, R507:R521),"")</f>
        <v/>
      </c>
      <c r="T507" s="447" t="e">
        <f>AVERAGE(R507:R521)</f>
        <v>#DIV/0!</v>
      </c>
      <c r="U507" s="95"/>
      <c r="V507" s="95"/>
      <c r="W507" s="177" t="str">
        <f>IFERROR(V507/U507,"")</f>
        <v/>
      </c>
      <c r="X507" s="95" t="str">
        <f>IFERROR(RANK(W507, W507:W521),"")</f>
        <v/>
      </c>
      <c r="Y507" s="447" t="e">
        <f>AVERAGE(W507:W521)</f>
        <v>#DIV/0!</v>
      </c>
      <c r="Z507" s="95"/>
      <c r="AA507" s="95"/>
      <c r="AB507" s="177" t="str">
        <f>IFERROR(AA507/Z507,"")</f>
        <v/>
      </c>
      <c r="AC507" s="95" t="str">
        <f>IFERROR(RANK(AB507, AB507:AB521),"")</f>
        <v/>
      </c>
      <c r="AD507" s="447" t="e">
        <f>AVERAGE(AB507:AB521)</f>
        <v>#DIV/0!</v>
      </c>
      <c r="AE507" s="95"/>
      <c r="AF507" s="95"/>
      <c r="AG507" s="177" t="str">
        <f>IFERROR(AF507/AE507,"")</f>
        <v/>
      </c>
      <c r="AH507" s="95" t="str">
        <f>IFERROR(RANK(AG507, AG507:AG521),"")</f>
        <v/>
      </c>
      <c r="AI507" s="447" t="e">
        <f>AVERAGE(AG507:AG521)</f>
        <v>#DIV/0!</v>
      </c>
      <c r="AJ507" s="95"/>
      <c r="AK507" s="95"/>
      <c r="AL507" s="177" t="str">
        <f>IFERROR(AK507/AJ507,"")</f>
        <v/>
      </c>
      <c r="AM507" s="95" t="str">
        <f>IFERROR(RANK(AL507, AL507:AL521),"")</f>
        <v/>
      </c>
      <c r="AN507" s="447" t="e">
        <f>AVERAGE(AL507:AL521)</f>
        <v>#DIV/0!</v>
      </c>
      <c r="AO507" s="95"/>
      <c r="AP507" s="95"/>
      <c r="AQ507" s="177" t="str">
        <f>IFERROR(AP507/AO507,"")</f>
        <v/>
      </c>
      <c r="AR507" s="95" t="str">
        <f>IFERROR(RANK(AQ507, AQ507:AQ521),"")</f>
        <v/>
      </c>
      <c r="AS507" s="447" t="e">
        <f>AVERAGE(AQ507:AQ521)</f>
        <v>#DIV/0!</v>
      </c>
      <c r="AT507" s="95"/>
      <c r="AU507" s="95"/>
      <c r="AV507" s="177" t="str">
        <f>IFERROR(AU507/AT507,"")</f>
        <v/>
      </c>
      <c r="AW507" s="95" t="str">
        <f>IFERROR(RANK(AV507, AV507:AV521),"")</f>
        <v/>
      </c>
      <c r="AX507" s="447" t="e">
        <f>AVERAGE(AV507:AV521)</f>
        <v>#DIV/0!</v>
      </c>
    </row>
    <row r="508" spans="2:50" hidden="1">
      <c r="B508" s="456"/>
      <c r="C508" s="95">
        <f t="shared" ref="C508:C521" si="468">C488</f>
        <v>2</v>
      </c>
      <c r="D508" s="95"/>
      <c r="E508" s="95"/>
      <c r="F508" s="95"/>
      <c r="G508" s="177" t="str">
        <f t="shared" si="463"/>
        <v/>
      </c>
      <c r="H508" s="447"/>
      <c r="I508" s="153" t="str">
        <f t="shared" si="464"/>
        <v/>
      </c>
      <c r="J508" s="153" t="str">
        <f t="shared" si="465"/>
        <v/>
      </c>
      <c r="K508" s="154" t="str">
        <f t="shared" si="466"/>
        <v/>
      </c>
      <c r="L508" s="458"/>
      <c r="M508" s="153" t="str">
        <f>IFERROR(RANK(K508, K507:K521),"")</f>
        <v/>
      </c>
      <c r="N508" s="448"/>
      <c r="O508" s="448"/>
      <c r="P508" s="95"/>
      <c r="Q508" s="95"/>
      <c r="R508" s="177" t="str">
        <f t="shared" si="467"/>
        <v/>
      </c>
      <c r="S508" s="95" t="str">
        <f>IFERROR(RANK(R508, R507:R521),"")</f>
        <v/>
      </c>
      <c r="T508" s="447"/>
      <c r="U508" s="95"/>
      <c r="V508" s="95"/>
      <c r="W508" s="177" t="str">
        <f t="shared" ref="W508:W521" si="469">IFERROR(V508/U508,"")</f>
        <v/>
      </c>
      <c r="X508" s="95" t="str">
        <f>IFERROR(RANK(W508, W507:W521),"")</f>
        <v/>
      </c>
      <c r="Y508" s="447"/>
      <c r="Z508" s="95"/>
      <c r="AA508" s="95"/>
      <c r="AB508" s="177" t="str">
        <f t="shared" ref="AB508:AB521" si="470">IFERROR(AA508/Z508,"")</f>
        <v/>
      </c>
      <c r="AC508" s="95" t="str">
        <f>IFERROR(RANK(AB508, AB507:AB521),"")</f>
        <v/>
      </c>
      <c r="AD508" s="447"/>
      <c r="AE508" s="95"/>
      <c r="AF508" s="95"/>
      <c r="AG508" s="177" t="str">
        <f t="shared" ref="AG508:AG521" si="471">IFERROR(AF508/AE508,"")</f>
        <v/>
      </c>
      <c r="AH508" s="95" t="str">
        <f>IFERROR(RANK(AG508, AG507:AG521),"")</f>
        <v/>
      </c>
      <c r="AI508" s="447"/>
      <c r="AJ508" s="95"/>
      <c r="AK508" s="95"/>
      <c r="AL508" s="177" t="str">
        <f t="shared" ref="AL508:AL521" si="472">IFERROR(AK508/AJ508,"")</f>
        <v/>
      </c>
      <c r="AM508" s="95" t="str">
        <f>IFERROR(RANK(AL508, AL507:AL521),"")</f>
        <v/>
      </c>
      <c r="AN508" s="447"/>
      <c r="AO508" s="95"/>
      <c r="AP508" s="95"/>
      <c r="AQ508" s="177" t="str">
        <f t="shared" ref="AQ508:AQ521" si="473">IFERROR(AP508/AO508,"")</f>
        <v/>
      </c>
      <c r="AR508" s="95" t="str">
        <f>IFERROR(RANK(AQ508, AQ507:AQ521),"")</f>
        <v/>
      </c>
      <c r="AS508" s="447"/>
      <c r="AT508" s="95"/>
      <c r="AU508" s="95"/>
      <c r="AV508" s="177" t="str">
        <f t="shared" ref="AV508:AV521" si="474">IFERROR(AU508/AT508,"")</f>
        <v/>
      </c>
      <c r="AW508" s="95" t="str">
        <f>IFERROR(RANK(AV508, AV507:AV521),"")</f>
        <v/>
      </c>
      <c r="AX508" s="447"/>
    </row>
    <row r="509" spans="2:50" hidden="1">
      <c r="B509" s="456"/>
      <c r="C509" s="95">
        <f t="shared" si="468"/>
        <v>3</v>
      </c>
      <c r="D509" s="95"/>
      <c r="E509" s="95"/>
      <c r="F509" s="95"/>
      <c r="G509" s="177" t="str">
        <f t="shared" si="463"/>
        <v/>
      </c>
      <c r="H509" s="447"/>
      <c r="I509" s="153" t="str">
        <f t="shared" si="464"/>
        <v/>
      </c>
      <c r="J509" s="153" t="str">
        <f t="shared" si="465"/>
        <v/>
      </c>
      <c r="K509" s="154" t="str">
        <f t="shared" si="466"/>
        <v/>
      </c>
      <c r="L509" s="458"/>
      <c r="M509" s="153" t="str">
        <f>IFERROR(RANK(K509, K507:K521),"")</f>
        <v/>
      </c>
      <c r="N509" s="448"/>
      <c r="O509" s="448"/>
      <c r="P509" s="95"/>
      <c r="Q509" s="95"/>
      <c r="R509" s="177" t="str">
        <f t="shared" si="467"/>
        <v/>
      </c>
      <c r="S509" s="95" t="str">
        <f>IFERROR(RANK(R509, R507:R521),"")</f>
        <v/>
      </c>
      <c r="T509" s="447"/>
      <c r="U509" s="95"/>
      <c r="V509" s="95"/>
      <c r="W509" s="177" t="str">
        <f t="shared" si="469"/>
        <v/>
      </c>
      <c r="X509" s="95" t="str">
        <f>IFERROR(RANK(W509, W507:W521),"")</f>
        <v/>
      </c>
      <c r="Y509" s="447"/>
      <c r="Z509" s="95"/>
      <c r="AA509" s="95"/>
      <c r="AB509" s="177" t="str">
        <f t="shared" si="470"/>
        <v/>
      </c>
      <c r="AC509" s="95" t="str">
        <f>IFERROR(RANK(AB509, AB507:AB521),"")</f>
        <v/>
      </c>
      <c r="AD509" s="447"/>
      <c r="AE509" s="95"/>
      <c r="AF509" s="95"/>
      <c r="AG509" s="177" t="str">
        <f t="shared" si="471"/>
        <v/>
      </c>
      <c r="AH509" s="95" t="str">
        <f>IFERROR(RANK(AG509, AG507:AG521),"")</f>
        <v/>
      </c>
      <c r="AI509" s="447"/>
      <c r="AJ509" s="95"/>
      <c r="AK509" s="95"/>
      <c r="AL509" s="177" t="str">
        <f t="shared" si="472"/>
        <v/>
      </c>
      <c r="AM509" s="95" t="str">
        <f>IFERROR(RANK(AL509, AL507:AL521),"")</f>
        <v/>
      </c>
      <c r="AN509" s="447"/>
      <c r="AO509" s="95"/>
      <c r="AP509" s="95"/>
      <c r="AQ509" s="177" t="str">
        <f t="shared" si="473"/>
        <v/>
      </c>
      <c r="AR509" s="95" t="str">
        <f>IFERROR(RANK(AQ509, AQ507:AQ521),"")</f>
        <v/>
      </c>
      <c r="AS509" s="447"/>
      <c r="AT509" s="95"/>
      <c r="AU509" s="95"/>
      <c r="AV509" s="177" t="str">
        <f t="shared" si="474"/>
        <v/>
      </c>
      <c r="AW509" s="95" t="str">
        <f>IFERROR(RANK(AV509, AV507:AV521),"")</f>
        <v/>
      </c>
      <c r="AX509" s="447"/>
    </row>
    <row r="510" spans="2:50" hidden="1">
      <c r="B510" s="456"/>
      <c r="C510" s="95">
        <f t="shared" si="468"/>
        <v>4</v>
      </c>
      <c r="D510" s="95"/>
      <c r="E510" s="95"/>
      <c r="F510" s="95"/>
      <c r="G510" s="177" t="str">
        <f t="shared" si="463"/>
        <v/>
      </c>
      <c r="H510" s="447"/>
      <c r="I510" s="153" t="str">
        <f>IFERROR(AVERAGE(P510,U510,Z510,AE510,AJ510,AO510,AT510),"")</f>
        <v/>
      </c>
      <c r="J510" s="153" t="str">
        <f>IFERROR(AVERAGE(Q510,V510,AA510,AF510,AK510,AP510,AU510),"")</f>
        <v/>
      </c>
      <c r="K510" s="154" t="str">
        <f>IFERROR(AVERAGE(R510,W510,AB510,AG510,AL510,AQ510,AV510),"")</f>
        <v/>
      </c>
      <c r="L510" s="458"/>
      <c r="M510" s="153" t="str">
        <f>IFERROR(RANK(K510, K507:K521),"")</f>
        <v/>
      </c>
      <c r="N510" s="448"/>
      <c r="O510" s="448"/>
      <c r="P510" s="95"/>
      <c r="Q510" s="95"/>
      <c r="R510" s="177" t="str">
        <f t="shared" si="467"/>
        <v/>
      </c>
      <c r="S510" s="95" t="str">
        <f>IFERROR(RANK(R510, R507:R521),"")</f>
        <v/>
      </c>
      <c r="T510" s="447"/>
      <c r="U510" s="95"/>
      <c r="V510" s="95"/>
      <c r="W510" s="177" t="str">
        <f t="shared" si="469"/>
        <v/>
      </c>
      <c r="X510" s="95" t="str">
        <f>IFERROR(RANK(W510, W507:W521),"")</f>
        <v/>
      </c>
      <c r="Y510" s="447"/>
      <c r="Z510" s="95"/>
      <c r="AA510" s="95"/>
      <c r="AB510" s="177" t="str">
        <f t="shared" si="470"/>
        <v/>
      </c>
      <c r="AC510" s="95" t="str">
        <f>IFERROR(RANK(AB510, AB507:AB521),"")</f>
        <v/>
      </c>
      <c r="AD510" s="447"/>
      <c r="AE510" s="95"/>
      <c r="AF510" s="95"/>
      <c r="AG510" s="177" t="str">
        <f t="shared" si="471"/>
        <v/>
      </c>
      <c r="AH510" s="95" t="str">
        <f>IFERROR(RANK(AG510, AG507:AG521),"")</f>
        <v/>
      </c>
      <c r="AI510" s="447"/>
      <c r="AJ510" s="95"/>
      <c r="AK510" s="95"/>
      <c r="AL510" s="177" t="str">
        <f t="shared" si="472"/>
        <v/>
      </c>
      <c r="AM510" s="95" t="str">
        <f>IFERROR(RANK(AL510, AL507:AL521),"")</f>
        <v/>
      </c>
      <c r="AN510" s="447"/>
      <c r="AO510" s="95"/>
      <c r="AP510" s="95"/>
      <c r="AQ510" s="177" t="str">
        <f t="shared" si="473"/>
        <v/>
      </c>
      <c r="AR510" s="95" t="str">
        <f>IFERROR(RANK(AQ510, AQ507:AQ521),"")</f>
        <v/>
      </c>
      <c r="AS510" s="447"/>
      <c r="AT510" s="95"/>
      <c r="AU510" s="95"/>
      <c r="AV510" s="177" t="str">
        <f t="shared" si="474"/>
        <v/>
      </c>
      <c r="AW510" s="95" t="str">
        <f>IFERROR(RANK(AV510, AV507:AV521),"")</f>
        <v/>
      </c>
      <c r="AX510" s="447"/>
    </row>
    <row r="511" spans="2:50" hidden="1">
      <c r="B511" s="456"/>
      <c r="C511" s="95">
        <f t="shared" si="468"/>
        <v>5</v>
      </c>
      <c r="D511" s="95"/>
      <c r="E511" s="95"/>
      <c r="F511" s="95"/>
      <c r="G511" s="177" t="str">
        <f t="shared" si="463"/>
        <v/>
      </c>
      <c r="H511" s="447"/>
      <c r="I511" s="153" t="str">
        <f t="shared" ref="I511:I521" si="475">IFERROR(AVERAGE(P511,U511,Z511,AE511,AJ511,AO511,AT511),"")</f>
        <v/>
      </c>
      <c r="J511" s="153" t="str">
        <f t="shared" ref="J511:J521" si="476">IFERROR(AVERAGE(Q511,V511,AA511,AF511,AK511,AP511,AU511),"")</f>
        <v/>
      </c>
      <c r="K511" s="154" t="str">
        <f t="shared" ref="K511:K521" si="477">IFERROR(AVERAGE(R511,W511,AB511,AG511,AL511,AQ511,AV511),"")</f>
        <v/>
      </c>
      <c r="L511" s="458"/>
      <c r="M511" s="153" t="str">
        <f>IFERROR(RANK(K511, K507:K521),"")</f>
        <v/>
      </c>
      <c r="N511" s="448"/>
      <c r="O511" s="448"/>
      <c r="P511" s="95"/>
      <c r="Q511" s="95"/>
      <c r="R511" s="177" t="str">
        <f t="shared" si="467"/>
        <v/>
      </c>
      <c r="S511" s="95" t="str">
        <f>IFERROR(RANK(R511, R507:R521),"")</f>
        <v/>
      </c>
      <c r="T511" s="447"/>
      <c r="U511" s="95"/>
      <c r="V511" s="95"/>
      <c r="W511" s="177" t="str">
        <f t="shared" si="469"/>
        <v/>
      </c>
      <c r="X511" s="95" t="str">
        <f>IFERROR(RANK(W511, W507:W521),"")</f>
        <v/>
      </c>
      <c r="Y511" s="447"/>
      <c r="Z511" s="95"/>
      <c r="AA511" s="95"/>
      <c r="AB511" s="177" t="str">
        <f t="shared" si="470"/>
        <v/>
      </c>
      <c r="AC511" s="95" t="str">
        <f>IFERROR(RANK(AB511, AB507:AB521),"")</f>
        <v/>
      </c>
      <c r="AD511" s="447"/>
      <c r="AE511" s="95"/>
      <c r="AF511" s="95"/>
      <c r="AG511" s="177" t="str">
        <f t="shared" si="471"/>
        <v/>
      </c>
      <c r="AH511" s="95" t="str">
        <f>IFERROR(RANK(AG511, AG507:AG521),"")</f>
        <v/>
      </c>
      <c r="AI511" s="447"/>
      <c r="AJ511" s="95"/>
      <c r="AK511" s="95"/>
      <c r="AL511" s="177" t="str">
        <f t="shared" si="472"/>
        <v/>
      </c>
      <c r="AM511" s="95" t="str">
        <f>IFERROR(RANK(AL511, AL507:AL521),"")</f>
        <v/>
      </c>
      <c r="AN511" s="447"/>
      <c r="AO511" s="95"/>
      <c r="AP511" s="95"/>
      <c r="AQ511" s="177" t="str">
        <f t="shared" si="473"/>
        <v/>
      </c>
      <c r="AR511" s="95" t="str">
        <f>IFERROR(RANK(AQ511, AQ507:AQ521),"")</f>
        <v/>
      </c>
      <c r="AS511" s="447"/>
      <c r="AT511" s="95"/>
      <c r="AU511" s="95"/>
      <c r="AV511" s="177" t="str">
        <f t="shared" si="474"/>
        <v/>
      </c>
      <c r="AW511" s="95" t="str">
        <f>IFERROR(RANK(AV511, AV507:AV521),"")</f>
        <v/>
      </c>
      <c r="AX511" s="447"/>
    </row>
    <row r="512" spans="2:50" hidden="1">
      <c r="B512" s="456"/>
      <c r="C512" s="95">
        <f t="shared" si="468"/>
        <v>6</v>
      </c>
      <c r="D512" s="95"/>
      <c r="E512" s="95"/>
      <c r="F512" s="95"/>
      <c r="G512" s="177" t="str">
        <f t="shared" si="463"/>
        <v/>
      </c>
      <c r="H512" s="447"/>
      <c r="I512" s="153" t="str">
        <f t="shared" si="475"/>
        <v/>
      </c>
      <c r="J512" s="153" t="str">
        <f t="shared" si="476"/>
        <v/>
      </c>
      <c r="K512" s="154" t="str">
        <f t="shared" si="477"/>
        <v/>
      </c>
      <c r="L512" s="458"/>
      <c r="M512" s="153" t="str">
        <f>IFERROR(RANK(K512, K507:K521),"")</f>
        <v/>
      </c>
      <c r="N512" s="448"/>
      <c r="O512" s="448"/>
      <c r="P512" s="95"/>
      <c r="Q512" s="95"/>
      <c r="R512" s="177" t="str">
        <f t="shared" si="467"/>
        <v/>
      </c>
      <c r="S512" s="95" t="str">
        <f>IFERROR(RANK(R512, R507:R521),"")</f>
        <v/>
      </c>
      <c r="T512" s="447"/>
      <c r="U512" s="95"/>
      <c r="V512" s="95"/>
      <c r="W512" s="177" t="str">
        <f t="shared" si="469"/>
        <v/>
      </c>
      <c r="X512" s="95" t="str">
        <f>IFERROR(RANK(W512, W507:W521),"")</f>
        <v/>
      </c>
      <c r="Y512" s="447"/>
      <c r="Z512" s="95"/>
      <c r="AA512" s="95"/>
      <c r="AB512" s="177" t="str">
        <f t="shared" si="470"/>
        <v/>
      </c>
      <c r="AC512" s="95" t="str">
        <f>IFERROR(RANK(AB512, AB507:AB521),"")</f>
        <v/>
      </c>
      <c r="AD512" s="447"/>
      <c r="AE512" s="95"/>
      <c r="AF512" s="95"/>
      <c r="AG512" s="177" t="str">
        <f t="shared" si="471"/>
        <v/>
      </c>
      <c r="AH512" s="95" t="str">
        <f>IFERROR(RANK(AG512, AG507:AG521),"")</f>
        <v/>
      </c>
      <c r="AI512" s="447"/>
      <c r="AJ512" s="95"/>
      <c r="AK512" s="95"/>
      <c r="AL512" s="177" t="str">
        <f t="shared" si="472"/>
        <v/>
      </c>
      <c r="AM512" s="95" t="str">
        <f>IFERROR(RANK(AL512, AL507:AL521),"")</f>
        <v/>
      </c>
      <c r="AN512" s="447"/>
      <c r="AO512" s="95"/>
      <c r="AP512" s="95"/>
      <c r="AQ512" s="177" t="str">
        <f t="shared" si="473"/>
        <v/>
      </c>
      <c r="AR512" s="95" t="str">
        <f>IFERROR(RANK(AQ512, AQ507:AQ521),"")</f>
        <v/>
      </c>
      <c r="AS512" s="447"/>
      <c r="AT512" s="95"/>
      <c r="AU512" s="95"/>
      <c r="AV512" s="177" t="str">
        <f t="shared" si="474"/>
        <v/>
      </c>
      <c r="AW512" s="95" t="str">
        <f>IFERROR(RANK(AV512, AV507:AV521),"")</f>
        <v/>
      </c>
      <c r="AX512" s="447"/>
    </row>
    <row r="513" spans="2:50" hidden="1">
      <c r="B513" s="456"/>
      <c r="C513" s="95">
        <f t="shared" si="468"/>
        <v>7</v>
      </c>
      <c r="D513" s="95"/>
      <c r="E513" s="95"/>
      <c r="F513" s="95"/>
      <c r="G513" s="177" t="str">
        <f t="shared" si="463"/>
        <v/>
      </c>
      <c r="H513" s="447"/>
      <c r="I513" s="153" t="str">
        <f t="shared" si="475"/>
        <v/>
      </c>
      <c r="J513" s="153" t="str">
        <f t="shared" si="476"/>
        <v/>
      </c>
      <c r="K513" s="154" t="str">
        <f t="shared" si="477"/>
        <v/>
      </c>
      <c r="L513" s="458"/>
      <c r="M513" s="153" t="str">
        <f>IFERROR(RANK(K513, K507:K521),"")</f>
        <v/>
      </c>
      <c r="N513" s="448"/>
      <c r="O513" s="448"/>
      <c r="P513" s="95"/>
      <c r="Q513" s="95"/>
      <c r="R513" s="177" t="str">
        <f t="shared" si="467"/>
        <v/>
      </c>
      <c r="S513" s="95" t="str">
        <f>IFERROR(RANK(R513, R507:R521),"")</f>
        <v/>
      </c>
      <c r="T513" s="447"/>
      <c r="U513" s="95"/>
      <c r="V513" s="95"/>
      <c r="W513" s="177" t="str">
        <f t="shared" si="469"/>
        <v/>
      </c>
      <c r="X513" s="95" t="str">
        <f>IFERROR(RANK(W513, W507:W521),"")</f>
        <v/>
      </c>
      <c r="Y513" s="447"/>
      <c r="Z513" s="95"/>
      <c r="AA513" s="95"/>
      <c r="AB513" s="177" t="str">
        <f t="shared" si="470"/>
        <v/>
      </c>
      <c r="AC513" s="95" t="str">
        <f>IFERROR(RANK(AB513, AB507:AB521),"")</f>
        <v/>
      </c>
      <c r="AD513" s="447"/>
      <c r="AE513" s="95"/>
      <c r="AF513" s="95"/>
      <c r="AG513" s="177" t="str">
        <f t="shared" si="471"/>
        <v/>
      </c>
      <c r="AH513" s="95" t="str">
        <f>IFERROR(RANK(AG513, AG507:AG521),"")</f>
        <v/>
      </c>
      <c r="AI513" s="447"/>
      <c r="AJ513" s="95"/>
      <c r="AK513" s="95"/>
      <c r="AL513" s="177" t="str">
        <f t="shared" si="472"/>
        <v/>
      </c>
      <c r="AM513" s="95" t="str">
        <f>IFERROR(RANK(AL513, AL507:AL521),"")</f>
        <v/>
      </c>
      <c r="AN513" s="447"/>
      <c r="AO513" s="95"/>
      <c r="AP513" s="95"/>
      <c r="AQ513" s="177" t="str">
        <f t="shared" si="473"/>
        <v/>
      </c>
      <c r="AR513" s="95" t="str">
        <f>IFERROR(RANK(AQ513, AQ507:AQ521),"")</f>
        <v/>
      </c>
      <c r="AS513" s="447"/>
      <c r="AT513" s="95"/>
      <c r="AU513" s="95"/>
      <c r="AV513" s="177" t="str">
        <f t="shared" si="474"/>
        <v/>
      </c>
      <c r="AW513" s="95" t="str">
        <f>IFERROR(RANK(AV513, AV507:AV521),"")</f>
        <v/>
      </c>
      <c r="AX513" s="447"/>
    </row>
    <row r="514" spans="2:50" hidden="1">
      <c r="B514" s="456"/>
      <c r="C514" s="95">
        <f t="shared" si="468"/>
        <v>8</v>
      </c>
      <c r="D514" s="95"/>
      <c r="E514" s="95"/>
      <c r="F514" s="95"/>
      <c r="G514" s="177" t="str">
        <f t="shared" si="463"/>
        <v/>
      </c>
      <c r="H514" s="447"/>
      <c r="I514" s="153" t="str">
        <f t="shared" si="475"/>
        <v/>
      </c>
      <c r="J514" s="153" t="str">
        <f t="shared" si="476"/>
        <v/>
      </c>
      <c r="K514" s="154" t="str">
        <f t="shared" si="477"/>
        <v/>
      </c>
      <c r="L514" s="458"/>
      <c r="M514" s="153" t="str">
        <f>IFERROR(RANK(K514, K507:K521),"")</f>
        <v/>
      </c>
      <c r="N514" s="448"/>
      <c r="O514" s="448"/>
      <c r="P514" s="95"/>
      <c r="Q514" s="95"/>
      <c r="R514" s="177" t="str">
        <f t="shared" si="467"/>
        <v/>
      </c>
      <c r="S514" s="95" t="str">
        <f>IFERROR(RANK(R514, R507:R521),"")</f>
        <v/>
      </c>
      <c r="T514" s="447"/>
      <c r="U514" s="95"/>
      <c r="V514" s="95"/>
      <c r="W514" s="177" t="str">
        <f t="shared" si="469"/>
        <v/>
      </c>
      <c r="X514" s="95" t="str">
        <f>IFERROR(RANK(W514, W507:W521),"")</f>
        <v/>
      </c>
      <c r="Y514" s="447"/>
      <c r="Z514" s="95"/>
      <c r="AA514" s="95"/>
      <c r="AB514" s="177" t="str">
        <f t="shared" si="470"/>
        <v/>
      </c>
      <c r="AC514" s="95" t="str">
        <f>IFERROR(RANK(AB514, AB507:AB521),"")</f>
        <v/>
      </c>
      <c r="AD514" s="447"/>
      <c r="AE514" s="95"/>
      <c r="AF514" s="95"/>
      <c r="AG514" s="177" t="str">
        <f t="shared" si="471"/>
        <v/>
      </c>
      <c r="AH514" s="95" t="str">
        <f>IFERROR(RANK(AG514, AG507:AG521),"")</f>
        <v/>
      </c>
      <c r="AI514" s="447"/>
      <c r="AJ514" s="95"/>
      <c r="AK514" s="95"/>
      <c r="AL514" s="177" t="str">
        <f t="shared" si="472"/>
        <v/>
      </c>
      <c r="AM514" s="95" t="str">
        <f>IFERROR(RANK(AL514, AL507:AL521),"")</f>
        <v/>
      </c>
      <c r="AN514" s="447"/>
      <c r="AO514" s="95"/>
      <c r="AP514" s="95"/>
      <c r="AQ514" s="177" t="str">
        <f t="shared" si="473"/>
        <v/>
      </c>
      <c r="AR514" s="95" t="str">
        <f>IFERROR(RANK(AQ514, AQ507:AQ521),"")</f>
        <v/>
      </c>
      <c r="AS514" s="447"/>
      <c r="AT514" s="95"/>
      <c r="AU514" s="95"/>
      <c r="AV514" s="177" t="str">
        <f t="shared" si="474"/>
        <v/>
      </c>
      <c r="AW514" s="95" t="str">
        <f>IFERROR(RANK(AV514, AV507:AV521),"")</f>
        <v/>
      </c>
      <c r="AX514" s="447"/>
    </row>
    <row r="515" spans="2:50" hidden="1">
      <c r="B515" s="456"/>
      <c r="C515" s="95">
        <f t="shared" si="468"/>
        <v>9</v>
      </c>
      <c r="D515" s="95"/>
      <c r="E515" s="95"/>
      <c r="F515" s="95"/>
      <c r="G515" s="177" t="str">
        <f t="shared" si="463"/>
        <v/>
      </c>
      <c r="H515" s="447"/>
      <c r="I515" s="153" t="str">
        <f t="shared" si="475"/>
        <v/>
      </c>
      <c r="J515" s="153" t="str">
        <f t="shared" si="476"/>
        <v/>
      </c>
      <c r="K515" s="154" t="str">
        <f t="shared" si="477"/>
        <v/>
      </c>
      <c r="L515" s="458"/>
      <c r="M515" s="153" t="str">
        <f>IFERROR(RANK(K515, K507:K521),"")</f>
        <v/>
      </c>
      <c r="N515" s="448"/>
      <c r="O515" s="448"/>
      <c r="P515" s="95"/>
      <c r="Q515" s="95"/>
      <c r="R515" s="177" t="str">
        <f t="shared" si="467"/>
        <v/>
      </c>
      <c r="S515" s="95" t="str">
        <f>IFERROR(RANK(R515, R507:R521),"")</f>
        <v/>
      </c>
      <c r="T515" s="447"/>
      <c r="U515" s="95"/>
      <c r="V515" s="95"/>
      <c r="W515" s="177" t="str">
        <f t="shared" si="469"/>
        <v/>
      </c>
      <c r="X515" s="95" t="str">
        <f>IFERROR(RANK(W515, W507:W521),"")</f>
        <v/>
      </c>
      <c r="Y515" s="447"/>
      <c r="Z515" s="95"/>
      <c r="AA515" s="95"/>
      <c r="AB515" s="177" t="str">
        <f t="shared" si="470"/>
        <v/>
      </c>
      <c r="AC515" s="95" t="str">
        <f>IFERROR(RANK(AB515, AB507:AB521),"")</f>
        <v/>
      </c>
      <c r="AD515" s="447"/>
      <c r="AE515" s="95"/>
      <c r="AF515" s="95"/>
      <c r="AG515" s="177" t="str">
        <f t="shared" si="471"/>
        <v/>
      </c>
      <c r="AH515" s="95" t="str">
        <f>IFERROR(RANK(AG515, AG507:AG521),"")</f>
        <v/>
      </c>
      <c r="AI515" s="447"/>
      <c r="AJ515" s="95"/>
      <c r="AK515" s="95"/>
      <c r="AL515" s="177" t="str">
        <f t="shared" si="472"/>
        <v/>
      </c>
      <c r="AM515" s="95" t="str">
        <f>IFERROR(RANK(AL515, AL507:AL521),"")</f>
        <v/>
      </c>
      <c r="AN515" s="447"/>
      <c r="AO515" s="95"/>
      <c r="AP515" s="95"/>
      <c r="AQ515" s="177" t="str">
        <f t="shared" si="473"/>
        <v/>
      </c>
      <c r="AR515" s="95" t="str">
        <f>IFERROR(RANK(AQ515, AQ507:AQ521),"")</f>
        <v/>
      </c>
      <c r="AS515" s="447"/>
      <c r="AT515" s="95"/>
      <c r="AU515" s="95"/>
      <c r="AV515" s="177" t="str">
        <f t="shared" si="474"/>
        <v/>
      </c>
      <c r="AW515" s="95" t="str">
        <f>IFERROR(RANK(AV515, AV507:AV521),"")</f>
        <v/>
      </c>
      <c r="AX515" s="447"/>
    </row>
    <row r="516" spans="2:50" hidden="1">
      <c r="B516" s="456"/>
      <c r="C516" s="95">
        <f t="shared" si="468"/>
        <v>10</v>
      </c>
      <c r="D516" s="95"/>
      <c r="E516" s="95"/>
      <c r="F516" s="95"/>
      <c r="G516" s="177" t="str">
        <f t="shared" si="463"/>
        <v/>
      </c>
      <c r="H516" s="447"/>
      <c r="I516" s="153" t="str">
        <f t="shared" si="475"/>
        <v/>
      </c>
      <c r="J516" s="153" t="str">
        <f t="shared" si="476"/>
        <v/>
      </c>
      <c r="K516" s="154" t="str">
        <f t="shared" si="477"/>
        <v/>
      </c>
      <c r="L516" s="458"/>
      <c r="M516" s="153" t="str">
        <f>IFERROR(RANK(K516, K507:K521),"")</f>
        <v/>
      </c>
      <c r="N516" s="448"/>
      <c r="O516" s="448"/>
      <c r="P516" s="95"/>
      <c r="Q516" s="95"/>
      <c r="R516" s="177" t="str">
        <f t="shared" si="467"/>
        <v/>
      </c>
      <c r="S516" s="95" t="str">
        <f>IFERROR(RANK(R516, R507:R521),"")</f>
        <v/>
      </c>
      <c r="T516" s="447"/>
      <c r="U516" s="95"/>
      <c r="V516" s="95"/>
      <c r="W516" s="177" t="str">
        <f t="shared" si="469"/>
        <v/>
      </c>
      <c r="X516" s="95" t="str">
        <f>IFERROR(RANK(W516, W507:W521),"")</f>
        <v/>
      </c>
      <c r="Y516" s="447"/>
      <c r="Z516" s="95"/>
      <c r="AA516" s="95"/>
      <c r="AB516" s="177" t="str">
        <f t="shared" si="470"/>
        <v/>
      </c>
      <c r="AC516" s="95" t="str">
        <f>IFERROR(RANK(AB516, AB507:AB521),"")</f>
        <v/>
      </c>
      <c r="AD516" s="447"/>
      <c r="AE516" s="95"/>
      <c r="AF516" s="95"/>
      <c r="AG516" s="177" t="str">
        <f t="shared" si="471"/>
        <v/>
      </c>
      <c r="AH516" s="95" t="str">
        <f>IFERROR(RANK(AG516, AG507:AG521),"")</f>
        <v/>
      </c>
      <c r="AI516" s="447"/>
      <c r="AJ516" s="95"/>
      <c r="AK516" s="95"/>
      <c r="AL516" s="177" t="str">
        <f t="shared" si="472"/>
        <v/>
      </c>
      <c r="AM516" s="95" t="str">
        <f>IFERROR(RANK(AL516, AL507:AL521),"")</f>
        <v/>
      </c>
      <c r="AN516" s="447"/>
      <c r="AO516" s="95"/>
      <c r="AP516" s="95"/>
      <c r="AQ516" s="177" t="str">
        <f t="shared" si="473"/>
        <v/>
      </c>
      <c r="AR516" s="95" t="str">
        <f>IFERROR(RANK(AQ516, AQ507:AQ521),"")</f>
        <v/>
      </c>
      <c r="AS516" s="447"/>
      <c r="AT516" s="95"/>
      <c r="AU516" s="95"/>
      <c r="AV516" s="177" t="str">
        <f t="shared" si="474"/>
        <v/>
      </c>
      <c r="AW516" s="95" t="str">
        <f>IFERROR(RANK(AV516, AV507:AV521),"")</f>
        <v/>
      </c>
      <c r="AX516" s="447"/>
    </row>
    <row r="517" spans="2:50" hidden="1">
      <c r="B517" s="456"/>
      <c r="C517" s="95">
        <f t="shared" si="468"/>
        <v>11</v>
      </c>
      <c r="D517" s="95"/>
      <c r="E517" s="95"/>
      <c r="F517" s="95"/>
      <c r="G517" s="177" t="str">
        <f t="shared" si="463"/>
        <v/>
      </c>
      <c r="H517" s="447"/>
      <c r="I517" s="153" t="str">
        <f t="shared" si="475"/>
        <v/>
      </c>
      <c r="J517" s="153" t="str">
        <f t="shared" si="476"/>
        <v/>
      </c>
      <c r="K517" s="154" t="str">
        <f t="shared" si="477"/>
        <v/>
      </c>
      <c r="L517" s="458"/>
      <c r="M517" s="153" t="str">
        <f>IFERROR(RANK(K517, K507:K521),"")</f>
        <v/>
      </c>
      <c r="N517" s="448"/>
      <c r="O517" s="448"/>
      <c r="P517" s="95"/>
      <c r="Q517" s="95"/>
      <c r="R517" s="177" t="str">
        <f t="shared" si="467"/>
        <v/>
      </c>
      <c r="S517" s="95" t="str">
        <f>IFERROR(RANK(R517, R507:R521),"")</f>
        <v/>
      </c>
      <c r="T517" s="447"/>
      <c r="U517" s="95"/>
      <c r="V517" s="95"/>
      <c r="W517" s="177" t="str">
        <f t="shared" si="469"/>
        <v/>
      </c>
      <c r="X517" s="95" t="str">
        <f>IFERROR(RANK(W517, W507:W521),"")</f>
        <v/>
      </c>
      <c r="Y517" s="447"/>
      <c r="Z517" s="95"/>
      <c r="AA517" s="95"/>
      <c r="AB517" s="177" t="str">
        <f t="shared" si="470"/>
        <v/>
      </c>
      <c r="AC517" s="95" t="str">
        <f>IFERROR(RANK(AB517, AB507:AB521),"")</f>
        <v/>
      </c>
      <c r="AD517" s="447"/>
      <c r="AE517" s="95"/>
      <c r="AF517" s="95"/>
      <c r="AG517" s="177" t="str">
        <f t="shared" si="471"/>
        <v/>
      </c>
      <c r="AH517" s="95" t="str">
        <f>IFERROR(RANK(AG517, AG507:AG521),"")</f>
        <v/>
      </c>
      <c r="AI517" s="447"/>
      <c r="AJ517" s="95"/>
      <c r="AK517" s="95"/>
      <c r="AL517" s="177" t="str">
        <f t="shared" si="472"/>
        <v/>
      </c>
      <c r="AM517" s="95" t="str">
        <f>IFERROR(RANK(AL517, AL507:AL521),"")</f>
        <v/>
      </c>
      <c r="AN517" s="447"/>
      <c r="AO517" s="95"/>
      <c r="AP517" s="95"/>
      <c r="AQ517" s="177" t="str">
        <f t="shared" si="473"/>
        <v/>
      </c>
      <c r="AR517" s="95" t="str">
        <f>IFERROR(RANK(AQ517, AQ507:AQ521),"")</f>
        <v/>
      </c>
      <c r="AS517" s="447"/>
      <c r="AT517" s="95"/>
      <c r="AU517" s="95"/>
      <c r="AV517" s="177" t="str">
        <f t="shared" si="474"/>
        <v/>
      </c>
      <c r="AW517" s="95" t="str">
        <f>IFERROR(RANK(AV517, AV507:AV521),"")</f>
        <v/>
      </c>
      <c r="AX517" s="447"/>
    </row>
    <row r="518" spans="2:50" hidden="1">
      <c r="B518" s="456"/>
      <c r="C518" s="95">
        <f t="shared" si="468"/>
        <v>12</v>
      </c>
      <c r="D518" s="95"/>
      <c r="E518" s="95"/>
      <c r="F518" s="95"/>
      <c r="G518" s="177" t="str">
        <f t="shared" si="463"/>
        <v/>
      </c>
      <c r="H518" s="447"/>
      <c r="I518" s="153" t="str">
        <f t="shared" si="475"/>
        <v/>
      </c>
      <c r="J518" s="153" t="str">
        <f t="shared" si="476"/>
        <v/>
      </c>
      <c r="K518" s="154" t="str">
        <f t="shared" si="477"/>
        <v/>
      </c>
      <c r="L518" s="458"/>
      <c r="M518" s="153" t="str">
        <f>IFERROR(RANK(K518, K507:K521),"")</f>
        <v/>
      </c>
      <c r="N518" s="448"/>
      <c r="O518" s="448"/>
      <c r="P518" s="95"/>
      <c r="Q518" s="95"/>
      <c r="R518" s="177" t="str">
        <f t="shared" si="467"/>
        <v/>
      </c>
      <c r="S518" s="95" t="str">
        <f>IFERROR(RANK(R518, R507:R521),"")</f>
        <v/>
      </c>
      <c r="T518" s="447"/>
      <c r="U518" s="95"/>
      <c r="V518" s="95"/>
      <c r="W518" s="177" t="str">
        <f t="shared" si="469"/>
        <v/>
      </c>
      <c r="X518" s="95" t="str">
        <f>IFERROR(RANK(W518, W507:W521),"")</f>
        <v/>
      </c>
      <c r="Y518" s="447"/>
      <c r="Z518" s="95"/>
      <c r="AA518" s="95"/>
      <c r="AB518" s="177" t="str">
        <f t="shared" si="470"/>
        <v/>
      </c>
      <c r="AC518" s="95" t="str">
        <f>IFERROR(RANK(AB518, AB507:AB521),"")</f>
        <v/>
      </c>
      <c r="AD518" s="447"/>
      <c r="AE518" s="95"/>
      <c r="AF518" s="95"/>
      <c r="AG518" s="177" t="str">
        <f t="shared" si="471"/>
        <v/>
      </c>
      <c r="AH518" s="95" t="str">
        <f>IFERROR(RANK(AG518, AG507:AG521),"")</f>
        <v/>
      </c>
      <c r="AI518" s="447"/>
      <c r="AJ518" s="95"/>
      <c r="AK518" s="95"/>
      <c r="AL518" s="177" t="str">
        <f t="shared" si="472"/>
        <v/>
      </c>
      <c r="AM518" s="95" t="str">
        <f>IFERROR(RANK(AL518, AL507:AL521),"")</f>
        <v/>
      </c>
      <c r="AN518" s="447"/>
      <c r="AO518" s="95"/>
      <c r="AP518" s="95"/>
      <c r="AQ518" s="177" t="str">
        <f t="shared" si="473"/>
        <v/>
      </c>
      <c r="AR518" s="95" t="str">
        <f>IFERROR(RANK(AQ518, AQ507:AQ521),"")</f>
        <v/>
      </c>
      <c r="AS518" s="447"/>
      <c r="AT518" s="95"/>
      <c r="AU518" s="95"/>
      <c r="AV518" s="177" t="str">
        <f t="shared" si="474"/>
        <v/>
      </c>
      <c r="AW518" s="95" t="str">
        <f>IFERROR(RANK(AV518, AV507:AV521),"")</f>
        <v/>
      </c>
      <c r="AX518" s="447"/>
    </row>
    <row r="519" spans="2:50" hidden="1">
      <c r="B519" s="456"/>
      <c r="C519" s="95">
        <f t="shared" si="468"/>
        <v>13</v>
      </c>
      <c r="D519" s="95"/>
      <c r="E519" s="95"/>
      <c r="F519" s="95"/>
      <c r="G519" s="177" t="str">
        <f t="shared" si="463"/>
        <v/>
      </c>
      <c r="H519" s="447"/>
      <c r="I519" s="153" t="str">
        <f t="shared" si="475"/>
        <v/>
      </c>
      <c r="J519" s="153" t="str">
        <f t="shared" si="476"/>
        <v/>
      </c>
      <c r="K519" s="154" t="str">
        <f t="shared" si="477"/>
        <v/>
      </c>
      <c r="L519" s="458"/>
      <c r="M519" s="153" t="str">
        <f>IFERROR(RANK(K519, K507:K521),"")</f>
        <v/>
      </c>
      <c r="N519" s="448"/>
      <c r="O519" s="448"/>
      <c r="P519" s="95"/>
      <c r="Q519" s="95"/>
      <c r="R519" s="177" t="str">
        <f t="shared" si="467"/>
        <v/>
      </c>
      <c r="S519" s="95" t="str">
        <f>IFERROR(RANK(R519, R507:R521),"")</f>
        <v/>
      </c>
      <c r="T519" s="447"/>
      <c r="U519" s="95"/>
      <c r="V519" s="95"/>
      <c r="W519" s="177" t="str">
        <f t="shared" si="469"/>
        <v/>
      </c>
      <c r="X519" s="95" t="str">
        <f>IFERROR(RANK(W519, W507:W521),"")</f>
        <v/>
      </c>
      <c r="Y519" s="447"/>
      <c r="Z519" s="95"/>
      <c r="AA519" s="95"/>
      <c r="AB519" s="177" t="str">
        <f t="shared" si="470"/>
        <v/>
      </c>
      <c r="AC519" s="95" t="str">
        <f>IFERROR(RANK(AB519, AB507:AB521),"")</f>
        <v/>
      </c>
      <c r="AD519" s="447"/>
      <c r="AE519" s="95"/>
      <c r="AF519" s="95"/>
      <c r="AG519" s="177" t="str">
        <f t="shared" si="471"/>
        <v/>
      </c>
      <c r="AH519" s="95" t="str">
        <f>IFERROR(RANK(AG519, AG507:AG521),"")</f>
        <v/>
      </c>
      <c r="AI519" s="447"/>
      <c r="AJ519" s="95"/>
      <c r="AK519" s="95"/>
      <c r="AL519" s="177" t="str">
        <f t="shared" si="472"/>
        <v/>
      </c>
      <c r="AM519" s="95" t="str">
        <f>IFERROR(RANK(AL519, AL507:AL521),"")</f>
        <v/>
      </c>
      <c r="AN519" s="447"/>
      <c r="AO519" s="95"/>
      <c r="AP519" s="95"/>
      <c r="AQ519" s="177" t="str">
        <f t="shared" si="473"/>
        <v/>
      </c>
      <c r="AR519" s="95" t="str">
        <f>IFERROR(RANK(AQ519, AQ507:AQ521),"")</f>
        <v/>
      </c>
      <c r="AS519" s="447"/>
      <c r="AT519" s="95"/>
      <c r="AU519" s="95"/>
      <c r="AV519" s="177" t="str">
        <f t="shared" si="474"/>
        <v/>
      </c>
      <c r="AW519" s="95" t="str">
        <f>IFERROR(RANK(AV519, AV507:AV521),"")</f>
        <v/>
      </c>
      <c r="AX519" s="447"/>
    </row>
    <row r="520" spans="2:50" hidden="1">
      <c r="B520" s="456"/>
      <c r="C520" s="95">
        <f t="shared" si="468"/>
        <v>14</v>
      </c>
      <c r="D520" s="95"/>
      <c r="E520" s="95"/>
      <c r="F520" s="95"/>
      <c r="G520" s="177" t="str">
        <f t="shared" si="463"/>
        <v/>
      </c>
      <c r="H520" s="447"/>
      <c r="I520" s="153" t="str">
        <f t="shared" si="475"/>
        <v/>
      </c>
      <c r="J520" s="153" t="str">
        <f t="shared" si="476"/>
        <v/>
      </c>
      <c r="K520" s="154" t="str">
        <f t="shared" si="477"/>
        <v/>
      </c>
      <c r="L520" s="458"/>
      <c r="M520" s="153" t="str">
        <f>IFERROR(RANK(K520, K507:K521),"")</f>
        <v/>
      </c>
      <c r="N520" s="448"/>
      <c r="O520" s="448"/>
      <c r="P520" s="95"/>
      <c r="Q520" s="95"/>
      <c r="R520" s="177" t="str">
        <f t="shared" si="467"/>
        <v/>
      </c>
      <c r="S520" s="95" t="str">
        <f>IFERROR(RANK(R520, R507:R521),"")</f>
        <v/>
      </c>
      <c r="T520" s="447"/>
      <c r="U520" s="95"/>
      <c r="V520" s="95"/>
      <c r="W520" s="177" t="str">
        <f t="shared" si="469"/>
        <v/>
      </c>
      <c r="X520" s="95" t="str">
        <f>IFERROR(RANK(W520, W507:W521),"")</f>
        <v/>
      </c>
      <c r="Y520" s="447"/>
      <c r="Z520" s="95"/>
      <c r="AA520" s="95"/>
      <c r="AB520" s="177" t="str">
        <f t="shared" si="470"/>
        <v/>
      </c>
      <c r="AC520" s="95" t="str">
        <f>IFERROR(RANK(AB520, AB507:AB521),"")</f>
        <v/>
      </c>
      <c r="AD520" s="447"/>
      <c r="AE520" s="95"/>
      <c r="AF520" s="95"/>
      <c r="AG520" s="177" t="str">
        <f t="shared" si="471"/>
        <v/>
      </c>
      <c r="AH520" s="95" t="str">
        <f>IFERROR(RANK(AG520, AG507:AG521),"")</f>
        <v/>
      </c>
      <c r="AI520" s="447"/>
      <c r="AJ520" s="95"/>
      <c r="AK520" s="95"/>
      <c r="AL520" s="177" t="str">
        <f t="shared" si="472"/>
        <v/>
      </c>
      <c r="AM520" s="95" t="str">
        <f>IFERROR(RANK(AL520, AL507:AL521),"")</f>
        <v/>
      </c>
      <c r="AN520" s="447"/>
      <c r="AO520" s="95"/>
      <c r="AP520" s="95"/>
      <c r="AQ520" s="177" t="str">
        <f t="shared" si="473"/>
        <v/>
      </c>
      <c r="AR520" s="95" t="str">
        <f>IFERROR(RANK(AQ520, AQ507:AQ521),"")</f>
        <v/>
      </c>
      <c r="AS520" s="447"/>
      <c r="AT520" s="95"/>
      <c r="AU520" s="95"/>
      <c r="AV520" s="177" t="str">
        <f t="shared" si="474"/>
        <v/>
      </c>
      <c r="AW520" s="95" t="str">
        <f>IFERROR(RANK(AV520, AV507:AV521),"")</f>
        <v/>
      </c>
      <c r="AX520" s="447"/>
    </row>
    <row r="521" spans="2:50" hidden="1">
      <c r="B521" s="456"/>
      <c r="C521" s="95">
        <f t="shared" si="468"/>
        <v>15</v>
      </c>
      <c r="D521" s="95"/>
      <c r="E521" s="95"/>
      <c r="F521" s="95"/>
      <c r="G521" s="177" t="str">
        <f t="shared" si="463"/>
        <v/>
      </c>
      <c r="H521" s="447"/>
      <c r="I521" s="153" t="str">
        <f t="shared" si="475"/>
        <v/>
      </c>
      <c r="J521" s="153" t="str">
        <f t="shared" si="476"/>
        <v/>
      </c>
      <c r="K521" s="154" t="str">
        <f t="shared" si="477"/>
        <v/>
      </c>
      <c r="L521" s="459"/>
      <c r="M521" s="153" t="str">
        <f>IFERROR(RANK(K521, K507:K521),"")</f>
        <v/>
      </c>
      <c r="N521" s="448"/>
      <c r="O521" s="448"/>
      <c r="P521" s="95"/>
      <c r="Q521" s="95"/>
      <c r="R521" s="177" t="str">
        <f t="shared" si="467"/>
        <v/>
      </c>
      <c r="S521" s="95" t="str">
        <f>IFERROR(RANK(R521, R507:R521),"")</f>
        <v/>
      </c>
      <c r="T521" s="447"/>
      <c r="U521" s="95"/>
      <c r="V521" s="95"/>
      <c r="W521" s="177" t="str">
        <f t="shared" si="469"/>
        <v/>
      </c>
      <c r="X521" s="95" t="str">
        <f>IFERROR(RANK(W521, W507:W521),"")</f>
        <v/>
      </c>
      <c r="Y521" s="447"/>
      <c r="Z521" s="95"/>
      <c r="AA521" s="95"/>
      <c r="AB521" s="177" t="str">
        <f t="shared" si="470"/>
        <v/>
      </c>
      <c r="AC521" s="95" t="str">
        <f>IFERROR(RANK(AB521, AB507:AB521),"")</f>
        <v/>
      </c>
      <c r="AD521" s="447"/>
      <c r="AE521" s="95"/>
      <c r="AF521" s="95"/>
      <c r="AG521" s="177" t="str">
        <f t="shared" si="471"/>
        <v/>
      </c>
      <c r="AH521" s="95" t="str">
        <f>IFERROR(RANK(AG521, AG507:AG521),"")</f>
        <v/>
      </c>
      <c r="AI521" s="447"/>
      <c r="AJ521" s="95"/>
      <c r="AK521" s="95"/>
      <c r="AL521" s="177" t="str">
        <f t="shared" si="472"/>
        <v/>
      </c>
      <c r="AM521" s="95" t="str">
        <f>IFERROR(RANK(AL521, AL507:AL521),"")</f>
        <v/>
      </c>
      <c r="AN521" s="447"/>
      <c r="AO521" s="95"/>
      <c r="AP521" s="95"/>
      <c r="AQ521" s="177" t="str">
        <f t="shared" si="473"/>
        <v/>
      </c>
      <c r="AR521" s="95" t="str">
        <f>IFERROR(RANK(AQ521, AQ507:AQ521),"")</f>
        <v/>
      </c>
      <c r="AS521" s="447"/>
      <c r="AT521" s="95"/>
      <c r="AU521" s="95"/>
      <c r="AV521" s="177" t="str">
        <f t="shared" si="474"/>
        <v/>
      </c>
      <c r="AW521" s="95" t="str">
        <f>IFERROR(RANK(AV521, AV507:AV521),"")</f>
        <v/>
      </c>
      <c r="AX521" s="447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AT502+1</f>
        <v>46049</v>
      </c>
      <c r="Q522" s="456"/>
      <c r="R522" s="456"/>
      <c r="S522" s="456"/>
      <c r="T522" s="456"/>
      <c r="U522" s="465">
        <f>P522+1</f>
        <v>46050</v>
      </c>
      <c r="V522" s="456"/>
      <c r="W522" s="456"/>
      <c r="X522" s="456"/>
      <c r="Y522" s="456"/>
      <c r="Z522" s="465">
        <f>U522+1</f>
        <v>46051</v>
      </c>
      <c r="AA522" s="456"/>
      <c r="AB522" s="456"/>
      <c r="AC522" s="456"/>
      <c r="AD522" s="456"/>
      <c r="AE522" s="465">
        <f>Z522+1</f>
        <v>46052</v>
      </c>
      <c r="AF522" s="456"/>
      <c r="AG522" s="456"/>
      <c r="AH522" s="456"/>
      <c r="AI522" s="456"/>
      <c r="AJ522" s="465">
        <f>AE522+1</f>
        <v>46053</v>
      </c>
      <c r="AK522" s="456"/>
      <c r="AL522" s="456"/>
      <c r="AM522" s="456"/>
      <c r="AN522" s="456"/>
      <c r="AO522" s="465">
        <f>AJ522+1</f>
        <v>46054</v>
      </c>
      <c r="AP522" s="456"/>
      <c r="AQ522" s="456"/>
      <c r="AR522" s="456"/>
      <c r="AS522" s="456"/>
      <c r="AT522" s="465">
        <f>AO522+1</f>
        <v>46055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48"/>
      <c r="O524" s="448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48"/>
      <c r="O525" s="448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48"/>
      <c r="O526" s="448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48" t="s">
        <v>164</v>
      </c>
      <c r="C527" s="95">
        <f>C507</f>
        <v>1</v>
      </c>
      <c r="D527" s="95"/>
      <c r="E527" s="95"/>
      <c r="F527" s="95"/>
      <c r="G527" s="177" t="str">
        <f t="shared" ref="G527:G541" si="478">IFERROR(F527/E527,"")</f>
        <v/>
      </c>
      <c r="H527" s="447" t="e">
        <f>AVERAGE(G527:G541)</f>
        <v>#DIV/0!</v>
      </c>
      <c r="I527" s="153" t="str">
        <f t="shared" ref="I527:I529" si="479">IFERROR(AVERAGE(P527,U527,Z527,AE527,AJ527,AO527,AT527),"")</f>
        <v/>
      </c>
      <c r="J527" s="153" t="str">
        <f t="shared" ref="J527:J529" si="480">IFERROR(AVERAGE(Q527,V527,AA527,AF527,AK527,AP527,AU527),"")</f>
        <v/>
      </c>
      <c r="K527" s="154" t="str">
        <f t="shared" ref="K527:K529" si="481">IFERROR(AVERAGE(R527,W527,AB527,AG527,AL527,AQ527,AV527),"")</f>
        <v/>
      </c>
      <c r="L527" s="457" t="str">
        <f>IFERROR(AVERAGE(K527:K541),"-")</f>
        <v>-</v>
      </c>
      <c r="M527" s="153" t="str">
        <f>IFERROR(RANK(K527, K527:K541),"")</f>
        <v/>
      </c>
      <c r="N527" s="448"/>
      <c r="O527" s="448"/>
      <c r="P527" s="95"/>
      <c r="Q527" s="95"/>
      <c r="R527" s="177" t="str">
        <f t="shared" ref="R527:R541" si="482">IFERROR(Q527/P527,"")</f>
        <v/>
      </c>
      <c r="S527" s="95" t="str">
        <f>IFERROR(RANK(R527, R527:R541),"")</f>
        <v/>
      </c>
      <c r="T527" s="447" t="e">
        <f>AVERAGE(R527:R541)</f>
        <v>#DIV/0!</v>
      </c>
      <c r="U527" s="95"/>
      <c r="V527" s="95"/>
      <c r="W527" s="177" t="str">
        <f>IFERROR(V527/U527,"")</f>
        <v/>
      </c>
      <c r="X527" s="95" t="str">
        <f>IFERROR(RANK(W527, W527:W541),"")</f>
        <v/>
      </c>
      <c r="Y527" s="447" t="e">
        <f>AVERAGE(W527:W541)</f>
        <v>#DIV/0!</v>
      </c>
      <c r="Z527" s="95"/>
      <c r="AA527" s="95"/>
      <c r="AB527" s="177" t="str">
        <f>IFERROR(AA527/Z527,"")</f>
        <v/>
      </c>
      <c r="AC527" s="95" t="str">
        <f>IFERROR(RANK(AB527, AB527:AB541),"")</f>
        <v/>
      </c>
      <c r="AD527" s="447" t="e">
        <f>AVERAGE(AB527:AB541)</f>
        <v>#DIV/0!</v>
      </c>
      <c r="AE527" s="95"/>
      <c r="AF527" s="95"/>
      <c r="AG527" s="177" t="str">
        <f>IFERROR(AF527/AE527,"")</f>
        <v/>
      </c>
      <c r="AH527" s="95" t="str">
        <f>IFERROR(RANK(AG527, AG527:AG541),"")</f>
        <v/>
      </c>
      <c r="AI527" s="447" t="e">
        <f>AVERAGE(AG527:AG541)</f>
        <v>#DIV/0!</v>
      </c>
      <c r="AJ527" s="95"/>
      <c r="AK527" s="95"/>
      <c r="AL527" s="177" t="str">
        <f>IFERROR(AK527/AJ527,"")</f>
        <v/>
      </c>
      <c r="AM527" s="95" t="str">
        <f>IFERROR(RANK(AL527, AL527:AL541),"")</f>
        <v/>
      </c>
      <c r="AN527" s="447" t="e">
        <f>AVERAGE(AL527:AL541)</f>
        <v>#DIV/0!</v>
      </c>
      <c r="AO527" s="95"/>
      <c r="AP527" s="95"/>
      <c r="AQ527" s="177" t="str">
        <f>IFERROR(AP527/AO527,"")</f>
        <v/>
      </c>
      <c r="AR527" s="95" t="str">
        <f>IFERROR(RANK(AQ527, AQ527:AQ541),"")</f>
        <v/>
      </c>
      <c r="AS527" s="447" t="e">
        <f>AVERAGE(AQ527:AQ541)</f>
        <v>#DIV/0!</v>
      </c>
      <c r="AT527" s="95"/>
      <c r="AU527" s="95"/>
      <c r="AV527" s="177" t="str">
        <f>IFERROR(AU527/AT527,"")</f>
        <v/>
      </c>
      <c r="AW527" s="95" t="str">
        <f>IFERROR(RANK(AV527, AV527:AV541),"")</f>
        <v/>
      </c>
      <c r="AX527" s="447" t="e">
        <f>AVERAGE(AV527:AV541)</f>
        <v>#DIV/0!</v>
      </c>
    </row>
    <row r="528" spans="2:50" hidden="1">
      <c r="B528" s="456"/>
      <c r="C528" s="95">
        <f t="shared" ref="C528:C541" si="483">C508</f>
        <v>2</v>
      </c>
      <c r="D528" s="95"/>
      <c r="E528" s="95"/>
      <c r="F528" s="95"/>
      <c r="G528" s="177" t="str">
        <f t="shared" si="478"/>
        <v/>
      </c>
      <c r="H528" s="447"/>
      <c r="I528" s="153" t="str">
        <f t="shared" si="479"/>
        <v/>
      </c>
      <c r="J528" s="153" t="str">
        <f t="shared" si="480"/>
        <v/>
      </c>
      <c r="K528" s="154" t="str">
        <f t="shared" si="481"/>
        <v/>
      </c>
      <c r="L528" s="458"/>
      <c r="M528" s="153" t="str">
        <f>IFERROR(RANK(K528, K527:K541),"")</f>
        <v/>
      </c>
      <c r="N528" s="448"/>
      <c r="O528" s="448"/>
      <c r="P528" s="95"/>
      <c r="Q528" s="95"/>
      <c r="R528" s="177" t="str">
        <f t="shared" si="482"/>
        <v/>
      </c>
      <c r="S528" s="95" t="str">
        <f>IFERROR(RANK(R528, R527:R541),"")</f>
        <v/>
      </c>
      <c r="T528" s="447"/>
      <c r="U528" s="95"/>
      <c r="V528" s="95"/>
      <c r="W528" s="177" t="str">
        <f t="shared" ref="W528:W541" si="484">IFERROR(V528/U528,"")</f>
        <v/>
      </c>
      <c r="X528" s="95" t="str">
        <f>IFERROR(RANK(W528, W527:W541),"")</f>
        <v/>
      </c>
      <c r="Y528" s="447"/>
      <c r="Z528" s="95"/>
      <c r="AA528" s="95"/>
      <c r="AB528" s="177" t="str">
        <f t="shared" ref="AB528:AB541" si="485">IFERROR(AA528/Z528,"")</f>
        <v/>
      </c>
      <c r="AC528" s="95" t="str">
        <f>IFERROR(RANK(AB528, AB527:AB541),"")</f>
        <v/>
      </c>
      <c r="AD528" s="447"/>
      <c r="AE528" s="95"/>
      <c r="AF528" s="95"/>
      <c r="AG528" s="177" t="str">
        <f t="shared" ref="AG528:AG541" si="486">IFERROR(AF528/AE528,"")</f>
        <v/>
      </c>
      <c r="AH528" s="95" t="str">
        <f>IFERROR(RANK(AG528, AG527:AG541),"")</f>
        <v/>
      </c>
      <c r="AI528" s="447"/>
      <c r="AJ528" s="95"/>
      <c r="AK528" s="95"/>
      <c r="AL528" s="177" t="str">
        <f t="shared" ref="AL528:AL541" si="487">IFERROR(AK528/AJ528,"")</f>
        <v/>
      </c>
      <c r="AM528" s="95" t="str">
        <f>IFERROR(RANK(AL528, AL527:AL541),"")</f>
        <v/>
      </c>
      <c r="AN528" s="447"/>
      <c r="AO528" s="95"/>
      <c r="AP528" s="95"/>
      <c r="AQ528" s="177" t="str">
        <f t="shared" ref="AQ528:AQ541" si="488">IFERROR(AP528/AO528,"")</f>
        <v/>
      </c>
      <c r="AR528" s="95" t="str">
        <f>IFERROR(RANK(AQ528, AQ527:AQ541),"")</f>
        <v/>
      </c>
      <c r="AS528" s="447"/>
      <c r="AT528" s="95"/>
      <c r="AU528" s="95"/>
      <c r="AV528" s="177" t="str">
        <f t="shared" ref="AV528:AV541" si="489">IFERROR(AU528/AT528,"")</f>
        <v/>
      </c>
      <c r="AW528" s="95" t="str">
        <f>IFERROR(RANK(AV528, AV527:AV541),"")</f>
        <v/>
      </c>
      <c r="AX528" s="447"/>
    </row>
    <row r="529" spans="2:50" hidden="1">
      <c r="B529" s="456"/>
      <c r="C529" s="95">
        <f t="shared" si="483"/>
        <v>3</v>
      </c>
      <c r="D529" s="95"/>
      <c r="E529" s="95"/>
      <c r="F529" s="95"/>
      <c r="G529" s="177" t="str">
        <f t="shared" si="478"/>
        <v/>
      </c>
      <c r="H529" s="447"/>
      <c r="I529" s="153" t="str">
        <f t="shared" si="479"/>
        <v/>
      </c>
      <c r="J529" s="153" t="str">
        <f t="shared" si="480"/>
        <v/>
      </c>
      <c r="K529" s="154" t="str">
        <f t="shared" si="481"/>
        <v/>
      </c>
      <c r="L529" s="458"/>
      <c r="M529" s="153" t="str">
        <f>IFERROR(RANK(K529, K527:K541),"")</f>
        <v/>
      </c>
      <c r="N529" s="448"/>
      <c r="O529" s="448"/>
      <c r="P529" s="95"/>
      <c r="Q529" s="95"/>
      <c r="R529" s="177" t="str">
        <f t="shared" si="482"/>
        <v/>
      </c>
      <c r="S529" s="95" t="str">
        <f>IFERROR(RANK(R529, R527:R541),"")</f>
        <v/>
      </c>
      <c r="T529" s="447"/>
      <c r="U529" s="95"/>
      <c r="V529" s="95"/>
      <c r="W529" s="177" t="str">
        <f t="shared" si="484"/>
        <v/>
      </c>
      <c r="X529" s="95" t="str">
        <f>IFERROR(RANK(W529, W527:W541),"")</f>
        <v/>
      </c>
      <c r="Y529" s="447"/>
      <c r="Z529" s="95"/>
      <c r="AA529" s="95"/>
      <c r="AB529" s="177" t="str">
        <f t="shared" si="485"/>
        <v/>
      </c>
      <c r="AC529" s="95" t="str">
        <f>IFERROR(RANK(AB529, AB527:AB541),"")</f>
        <v/>
      </c>
      <c r="AD529" s="447"/>
      <c r="AE529" s="95"/>
      <c r="AF529" s="95"/>
      <c r="AG529" s="177" t="str">
        <f t="shared" si="486"/>
        <v/>
      </c>
      <c r="AH529" s="95" t="str">
        <f>IFERROR(RANK(AG529, AG527:AG541),"")</f>
        <v/>
      </c>
      <c r="AI529" s="447"/>
      <c r="AJ529" s="95"/>
      <c r="AK529" s="95"/>
      <c r="AL529" s="177" t="str">
        <f t="shared" si="487"/>
        <v/>
      </c>
      <c r="AM529" s="95" t="str">
        <f>IFERROR(RANK(AL529, AL527:AL541),"")</f>
        <v/>
      </c>
      <c r="AN529" s="447"/>
      <c r="AO529" s="95"/>
      <c r="AP529" s="95"/>
      <c r="AQ529" s="177" t="str">
        <f t="shared" si="488"/>
        <v/>
      </c>
      <c r="AR529" s="95" t="str">
        <f>IFERROR(RANK(AQ529, AQ527:AQ541),"")</f>
        <v/>
      </c>
      <c r="AS529" s="447"/>
      <c r="AT529" s="95"/>
      <c r="AU529" s="95"/>
      <c r="AV529" s="177" t="str">
        <f t="shared" si="489"/>
        <v/>
      </c>
      <c r="AW529" s="95" t="str">
        <f>IFERROR(RANK(AV529, AV527:AV541),"")</f>
        <v/>
      </c>
      <c r="AX529" s="447"/>
    </row>
    <row r="530" spans="2:50" hidden="1">
      <c r="B530" s="456"/>
      <c r="C530" s="95">
        <f t="shared" si="483"/>
        <v>4</v>
      </c>
      <c r="D530" s="95"/>
      <c r="E530" s="95"/>
      <c r="F530" s="95"/>
      <c r="G530" s="177" t="str">
        <f t="shared" si="478"/>
        <v/>
      </c>
      <c r="H530" s="447"/>
      <c r="I530" s="153" t="str">
        <f>IFERROR(AVERAGE(P530,U530,Z530,AE530,AJ530,AO530,AT530),"")</f>
        <v/>
      </c>
      <c r="J530" s="153" t="str">
        <f>IFERROR(AVERAGE(Q530,V530,AA530,AF530,AK530,AP530,AU530),"")</f>
        <v/>
      </c>
      <c r="K530" s="154" t="str">
        <f>IFERROR(AVERAGE(R530,W530,AB530,AG530,AL530,AQ530,AV530),"")</f>
        <v/>
      </c>
      <c r="L530" s="458"/>
      <c r="M530" s="153" t="str">
        <f>IFERROR(RANK(K530, K527:K541),"")</f>
        <v/>
      </c>
      <c r="N530" s="448"/>
      <c r="O530" s="448"/>
      <c r="P530" s="95"/>
      <c r="Q530" s="95"/>
      <c r="R530" s="177" t="str">
        <f t="shared" si="482"/>
        <v/>
      </c>
      <c r="S530" s="95" t="str">
        <f>IFERROR(RANK(R530, R527:R541),"")</f>
        <v/>
      </c>
      <c r="T530" s="447"/>
      <c r="U530" s="95"/>
      <c r="V530" s="95"/>
      <c r="W530" s="177" t="str">
        <f t="shared" si="484"/>
        <v/>
      </c>
      <c r="X530" s="95" t="str">
        <f>IFERROR(RANK(W530, W527:W541),"")</f>
        <v/>
      </c>
      <c r="Y530" s="447"/>
      <c r="Z530" s="95"/>
      <c r="AA530" s="95"/>
      <c r="AB530" s="177" t="str">
        <f t="shared" si="485"/>
        <v/>
      </c>
      <c r="AC530" s="95" t="str">
        <f>IFERROR(RANK(AB530, AB527:AB541),"")</f>
        <v/>
      </c>
      <c r="AD530" s="447"/>
      <c r="AE530" s="95"/>
      <c r="AF530" s="95"/>
      <c r="AG530" s="177" t="str">
        <f t="shared" si="486"/>
        <v/>
      </c>
      <c r="AH530" s="95" t="str">
        <f>IFERROR(RANK(AG530, AG527:AG541),"")</f>
        <v/>
      </c>
      <c r="AI530" s="447"/>
      <c r="AJ530" s="95"/>
      <c r="AK530" s="95"/>
      <c r="AL530" s="177" t="str">
        <f t="shared" si="487"/>
        <v/>
      </c>
      <c r="AM530" s="95" t="str">
        <f>IFERROR(RANK(AL530, AL527:AL541),"")</f>
        <v/>
      </c>
      <c r="AN530" s="447"/>
      <c r="AO530" s="95"/>
      <c r="AP530" s="95"/>
      <c r="AQ530" s="177" t="str">
        <f t="shared" si="488"/>
        <v/>
      </c>
      <c r="AR530" s="95" t="str">
        <f>IFERROR(RANK(AQ530, AQ527:AQ541),"")</f>
        <v/>
      </c>
      <c r="AS530" s="447"/>
      <c r="AT530" s="95"/>
      <c r="AU530" s="95"/>
      <c r="AV530" s="177" t="str">
        <f t="shared" si="489"/>
        <v/>
      </c>
      <c r="AW530" s="95" t="str">
        <f>IFERROR(RANK(AV530, AV527:AV541),"")</f>
        <v/>
      </c>
      <c r="AX530" s="447"/>
    </row>
    <row r="531" spans="2:50" hidden="1">
      <c r="B531" s="456"/>
      <c r="C531" s="95">
        <f t="shared" si="483"/>
        <v>5</v>
      </c>
      <c r="D531" s="95"/>
      <c r="E531" s="95"/>
      <c r="F531" s="95"/>
      <c r="G531" s="177" t="str">
        <f t="shared" si="478"/>
        <v/>
      </c>
      <c r="H531" s="447"/>
      <c r="I531" s="153" t="str">
        <f t="shared" ref="I531:I541" si="490">IFERROR(AVERAGE(P531,U531,Z531,AE531,AJ531,AO531,AT531),"")</f>
        <v/>
      </c>
      <c r="J531" s="153" t="str">
        <f t="shared" ref="J531:J541" si="491">IFERROR(AVERAGE(Q531,V531,AA531,AF531,AK531,AP531,AU531),"")</f>
        <v/>
      </c>
      <c r="K531" s="154" t="str">
        <f t="shared" ref="K531:K541" si="492">IFERROR(AVERAGE(R531,W531,AB531,AG531,AL531,AQ531,AV531),"")</f>
        <v/>
      </c>
      <c r="L531" s="458"/>
      <c r="M531" s="153" t="str">
        <f>IFERROR(RANK(K531, K527:K541),"")</f>
        <v/>
      </c>
      <c r="N531" s="448"/>
      <c r="O531" s="448"/>
      <c r="P531" s="95"/>
      <c r="Q531" s="95"/>
      <c r="R531" s="177" t="str">
        <f t="shared" si="482"/>
        <v/>
      </c>
      <c r="S531" s="95" t="str">
        <f>IFERROR(RANK(R531, R527:R541),"")</f>
        <v/>
      </c>
      <c r="T531" s="447"/>
      <c r="U531" s="95"/>
      <c r="V531" s="95"/>
      <c r="W531" s="177" t="str">
        <f t="shared" si="484"/>
        <v/>
      </c>
      <c r="X531" s="95" t="str">
        <f>IFERROR(RANK(W531, W527:W541),"")</f>
        <v/>
      </c>
      <c r="Y531" s="447"/>
      <c r="Z531" s="95"/>
      <c r="AA531" s="95"/>
      <c r="AB531" s="177" t="str">
        <f t="shared" si="485"/>
        <v/>
      </c>
      <c r="AC531" s="95" t="str">
        <f>IFERROR(RANK(AB531, AB527:AB541),"")</f>
        <v/>
      </c>
      <c r="AD531" s="447"/>
      <c r="AE531" s="95"/>
      <c r="AF531" s="95"/>
      <c r="AG531" s="177" t="str">
        <f t="shared" si="486"/>
        <v/>
      </c>
      <c r="AH531" s="95" t="str">
        <f>IFERROR(RANK(AG531, AG527:AG541),"")</f>
        <v/>
      </c>
      <c r="AI531" s="447"/>
      <c r="AJ531" s="95"/>
      <c r="AK531" s="95"/>
      <c r="AL531" s="177" t="str">
        <f t="shared" si="487"/>
        <v/>
      </c>
      <c r="AM531" s="95" t="str">
        <f>IFERROR(RANK(AL531, AL527:AL541),"")</f>
        <v/>
      </c>
      <c r="AN531" s="447"/>
      <c r="AO531" s="95"/>
      <c r="AP531" s="95"/>
      <c r="AQ531" s="177" t="str">
        <f t="shared" si="488"/>
        <v/>
      </c>
      <c r="AR531" s="95" t="str">
        <f>IFERROR(RANK(AQ531, AQ527:AQ541),"")</f>
        <v/>
      </c>
      <c r="AS531" s="447"/>
      <c r="AT531" s="95"/>
      <c r="AU531" s="95"/>
      <c r="AV531" s="177" t="str">
        <f t="shared" si="489"/>
        <v/>
      </c>
      <c r="AW531" s="95" t="str">
        <f>IFERROR(RANK(AV531, AV527:AV541),"")</f>
        <v/>
      </c>
      <c r="AX531" s="447"/>
    </row>
    <row r="532" spans="2:50" hidden="1">
      <c r="B532" s="456"/>
      <c r="C532" s="95">
        <f t="shared" si="483"/>
        <v>6</v>
      </c>
      <c r="D532" s="95"/>
      <c r="E532" s="95"/>
      <c r="F532" s="95"/>
      <c r="G532" s="177" t="str">
        <f t="shared" si="478"/>
        <v/>
      </c>
      <c r="H532" s="447"/>
      <c r="I532" s="153" t="str">
        <f t="shared" si="490"/>
        <v/>
      </c>
      <c r="J532" s="153" t="str">
        <f t="shared" si="491"/>
        <v/>
      </c>
      <c r="K532" s="154" t="str">
        <f t="shared" si="492"/>
        <v/>
      </c>
      <c r="L532" s="458"/>
      <c r="M532" s="153" t="str">
        <f>IFERROR(RANK(K532, K527:K541),"")</f>
        <v/>
      </c>
      <c r="N532" s="448"/>
      <c r="O532" s="448"/>
      <c r="P532" s="95"/>
      <c r="Q532" s="95"/>
      <c r="R532" s="177" t="str">
        <f t="shared" si="482"/>
        <v/>
      </c>
      <c r="S532" s="95" t="str">
        <f>IFERROR(RANK(R532, R527:R541),"")</f>
        <v/>
      </c>
      <c r="T532" s="447"/>
      <c r="U532" s="95"/>
      <c r="V532" s="95"/>
      <c r="W532" s="177" t="str">
        <f t="shared" si="484"/>
        <v/>
      </c>
      <c r="X532" s="95" t="str">
        <f>IFERROR(RANK(W532, W527:W541),"")</f>
        <v/>
      </c>
      <c r="Y532" s="447"/>
      <c r="Z532" s="95"/>
      <c r="AA532" s="95"/>
      <c r="AB532" s="177" t="str">
        <f t="shared" si="485"/>
        <v/>
      </c>
      <c r="AC532" s="95" t="str">
        <f>IFERROR(RANK(AB532, AB527:AB541),"")</f>
        <v/>
      </c>
      <c r="AD532" s="447"/>
      <c r="AE532" s="95"/>
      <c r="AF532" s="95"/>
      <c r="AG532" s="177" t="str">
        <f t="shared" si="486"/>
        <v/>
      </c>
      <c r="AH532" s="95" t="str">
        <f>IFERROR(RANK(AG532, AG527:AG541),"")</f>
        <v/>
      </c>
      <c r="AI532" s="447"/>
      <c r="AJ532" s="95"/>
      <c r="AK532" s="95"/>
      <c r="AL532" s="177" t="str">
        <f t="shared" si="487"/>
        <v/>
      </c>
      <c r="AM532" s="95" t="str">
        <f>IFERROR(RANK(AL532, AL527:AL541),"")</f>
        <v/>
      </c>
      <c r="AN532" s="447"/>
      <c r="AO532" s="95"/>
      <c r="AP532" s="95"/>
      <c r="AQ532" s="177" t="str">
        <f t="shared" si="488"/>
        <v/>
      </c>
      <c r="AR532" s="95" t="str">
        <f>IFERROR(RANK(AQ532, AQ527:AQ541),"")</f>
        <v/>
      </c>
      <c r="AS532" s="447"/>
      <c r="AT532" s="95"/>
      <c r="AU532" s="95"/>
      <c r="AV532" s="177" t="str">
        <f t="shared" si="489"/>
        <v/>
      </c>
      <c r="AW532" s="95" t="str">
        <f>IFERROR(RANK(AV532, AV527:AV541),"")</f>
        <v/>
      </c>
      <c r="AX532" s="447"/>
    </row>
    <row r="533" spans="2:50" hidden="1">
      <c r="B533" s="456"/>
      <c r="C533" s="95">
        <f t="shared" si="483"/>
        <v>7</v>
      </c>
      <c r="D533" s="95"/>
      <c r="E533" s="95"/>
      <c r="F533" s="95"/>
      <c r="G533" s="177" t="str">
        <f t="shared" si="478"/>
        <v/>
      </c>
      <c r="H533" s="447"/>
      <c r="I533" s="153" t="str">
        <f t="shared" si="490"/>
        <v/>
      </c>
      <c r="J533" s="153" t="str">
        <f t="shared" si="491"/>
        <v/>
      </c>
      <c r="K533" s="154" t="str">
        <f t="shared" si="492"/>
        <v/>
      </c>
      <c r="L533" s="458"/>
      <c r="M533" s="153" t="str">
        <f>IFERROR(RANK(K533, K527:K541),"")</f>
        <v/>
      </c>
      <c r="N533" s="448"/>
      <c r="O533" s="448"/>
      <c r="P533" s="95"/>
      <c r="Q533" s="95"/>
      <c r="R533" s="177" t="str">
        <f t="shared" si="482"/>
        <v/>
      </c>
      <c r="S533" s="95" t="str">
        <f>IFERROR(RANK(R533, R527:R541),"")</f>
        <v/>
      </c>
      <c r="T533" s="447"/>
      <c r="U533" s="95"/>
      <c r="V533" s="95"/>
      <c r="W533" s="177" t="str">
        <f t="shared" si="484"/>
        <v/>
      </c>
      <c r="X533" s="95" t="str">
        <f>IFERROR(RANK(W533, W527:W541),"")</f>
        <v/>
      </c>
      <c r="Y533" s="447"/>
      <c r="Z533" s="95"/>
      <c r="AA533" s="95"/>
      <c r="AB533" s="177" t="str">
        <f t="shared" si="485"/>
        <v/>
      </c>
      <c r="AC533" s="95" t="str">
        <f>IFERROR(RANK(AB533, AB527:AB541),"")</f>
        <v/>
      </c>
      <c r="AD533" s="447"/>
      <c r="AE533" s="95"/>
      <c r="AF533" s="95"/>
      <c r="AG533" s="177" t="str">
        <f t="shared" si="486"/>
        <v/>
      </c>
      <c r="AH533" s="95" t="str">
        <f>IFERROR(RANK(AG533, AG527:AG541),"")</f>
        <v/>
      </c>
      <c r="AI533" s="447"/>
      <c r="AJ533" s="95"/>
      <c r="AK533" s="95"/>
      <c r="AL533" s="177" t="str">
        <f t="shared" si="487"/>
        <v/>
      </c>
      <c r="AM533" s="95" t="str">
        <f>IFERROR(RANK(AL533, AL527:AL541),"")</f>
        <v/>
      </c>
      <c r="AN533" s="447"/>
      <c r="AO533" s="95"/>
      <c r="AP533" s="95"/>
      <c r="AQ533" s="177" t="str">
        <f t="shared" si="488"/>
        <v/>
      </c>
      <c r="AR533" s="95" t="str">
        <f>IFERROR(RANK(AQ533, AQ527:AQ541),"")</f>
        <v/>
      </c>
      <c r="AS533" s="447"/>
      <c r="AT533" s="95"/>
      <c r="AU533" s="95"/>
      <c r="AV533" s="177" t="str">
        <f t="shared" si="489"/>
        <v/>
      </c>
      <c r="AW533" s="95" t="str">
        <f>IFERROR(RANK(AV533, AV527:AV541),"")</f>
        <v/>
      </c>
      <c r="AX533" s="447"/>
    </row>
    <row r="534" spans="2:50" hidden="1">
      <c r="B534" s="456"/>
      <c r="C534" s="95">
        <f t="shared" si="483"/>
        <v>8</v>
      </c>
      <c r="D534" s="95"/>
      <c r="E534" s="95"/>
      <c r="F534" s="95"/>
      <c r="G534" s="177" t="str">
        <f t="shared" si="478"/>
        <v/>
      </c>
      <c r="H534" s="447"/>
      <c r="I534" s="153" t="str">
        <f t="shared" si="490"/>
        <v/>
      </c>
      <c r="J534" s="153" t="str">
        <f t="shared" si="491"/>
        <v/>
      </c>
      <c r="K534" s="154" t="str">
        <f t="shared" si="492"/>
        <v/>
      </c>
      <c r="L534" s="458"/>
      <c r="M534" s="153" t="str">
        <f>IFERROR(RANK(K534, K527:K541),"")</f>
        <v/>
      </c>
      <c r="N534" s="448"/>
      <c r="O534" s="448"/>
      <c r="P534" s="95"/>
      <c r="Q534" s="95"/>
      <c r="R534" s="177" t="str">
        <f t="shared" si="482"/>
        <v/>
      </c>
      <c r="S534" s="95" t="str">
        <f>IFERROR(RANK(R534, R527:R541),"")</f>
        <v/>
      </c>
      <c r="T534" s="447"/>
      <c r="U534" s="95"/>
      <c r="V534" s="95"/>
      <c r="W534" s="177" t="str">
        <f t="shared" si="484"/>
        <v/>
      </c>
      <c r="X534" s="95" t="str">
        <f>IFERROR(RANK(W534, W527:W541),"")</f>
        <v/>
      </c>
      <c r="Y534" s="447"/>
      <c r="Z534" s="95"/>
      <c r="AA534" s="95"/>
      <c r="AB534" s="177" t="str">
        <f t="shared" si="485"/>
        <v/>
      </c>
      <c r="AC534" s="95" t="str">
        <f>IFERROR(RANK(AB534, AB527:AB541),"")</f>
        <v/>
      </c>
      <c r="AD534" s="447"/>
      <c r="AE534" s="95"/>
      <c r="AF534" s="95"/>
      <c r="AG534" s="177" t="str">
        <f t="shared" si="486"/>
        <v/>
      </c>
      <c r="AH534" s="95" t="str">
        <f>IFERROR(RANK(AG534, AG527:AG541),"")</f>
        <v/>
      </c>
      <c r="AI534" s="447"/>
      <c r="AJ534" s="95"/>
      <c r="AK534" s="95"/>
      <c r="AL534" s="177" t="str">
        <f t="shared" si="487"/>
        <v/>
      </c>
      <c r="AM534" s="95" t="str">
        <f>IFERROR(RANK(AL534, AL527:AL541),"")</f>
        <v/>
      </c>
      <c r="AN534" s="447"/>
      <c r="AO534" s="95"/>
      <c r="AP534" s="95"/>
      <c r="AQ534" s="177" t="str">
        <f t="shared" si="488"/>
        <v/>
      </c>
      <c r="AR534" s="95" t="str">
        <f>IFERROR(RANK(AQ534, AQ527:AQ541),"")</f>
        <v/>
      </c>
      <c r="AS534" s="447"/>
      <c r="AT534" s="95"/>
      <c r="AU534" s="95"/>
      <c r="AV534" s="177" t="str">
        <f t="shared" si="489"/>
        <v/>
      </c>
      <c r="AW534" s="95" t="str">
        <f>IFERROR(RANK(AV534, AV527:AV541),"")</f>
        <v/>
      </c>
      <c r="AX534" s="447"/>
    </row>
    <row r="535" spans="2:50" hidden="1">
      <c r="B535" s="456"/>
      <c r="C535" s="95">
        <f t="shared" si="483"/>
        <v>9</v>
      </c>
      <c r="D535" s="95"/>
      <c r="E535" s="95"/>
      <c r="F535" s="95"/>
      <c r="G535" s="177" t="str">
        <f t="shared" si="478"/>
        <v/>
      </c>
      <c r="H535" s="447"/>
      <c r="I535" s="153" t="str">
        <f t="shared" si="490"/>
        <v/>
      </c>
      <c r="J535" s="153" t="str">
        <f t="shared" si="491"/>
        <v/>
      </c>
      <c r="K535" s="154" t="str">
        <f t="shared" si="492"/>
        <v/>
      </c>
      <c r="L535" s="458"/>
      <c r="M535" s="153" t="str">
        <f>IFERROR(RANK(K535, K527:K541),"")</f>
        <v/>
      </c>
      <c r="N535" s="448"/>
      <c r="O535" s="448"/>
      <c r="P535" s="95"/>
      <c r="Q535" s="95"/>
      <c r="R535" s="177" t="str">
        <f t="shared" si="482"/>
        <v/>
      </c>
      <c r="S535" s="95" t="str">
        <f>IFERROR(RANK(R535, R527:R541),"")</f>
        <v/>
      </c>
      <c r="T535" s="447"/>
      <c r="U535" s="95"/>
      <c r="V535" s="95"/>
      <c r="W535" s="177" t="str">
        <f t="shared" si="484"/>
        <v/>
      </c>
      <c r="X535" s="95" t="str">
        <f>IFERROR(RANK(W535, W527:W541),"")</f>
        <v/>
      </c>
      <c r="Y535" s="447"/>
      <c r="Z535" s="95"/>
      <c r="AA535" s="95"/>
      <c r="AB535" s="177" t="str">
        <f t="shared" si="485"/>
        <v/>
      </c>
      <c r="AC535" s="95" t="str">
        <f>IFERROR(RANK(AB535, AB527:AB541),"")</f>
        <v/>
      </c>
      <c r="AD535" s="447"/>
      <c r="AE535" s="95"/>
      <c r="AF535" s="95"/>
      <c r="AG535" s="177" t="str">
        <f t="shared" si="486"/>
        <v/>
      </c>
      <c r="AH535" s="95" t="str">
        <f>IFERROR(RANK(AG535, AG527:AG541),"")</f>
        <v/>
      </c>
      <c r="AI535" s="447"/>
      <c r="AJ535" s="95"/>
      <c r="AK535" s="95"/>
      <c r="AL535" s="177" t="str">
        <f t="shared" si="487"/>
        <v/>
      </c>
      <c r="AM535" s="95" t="str">
        <f>IFERROR(RANK(AL535, AL527:AL541),"")</f>
        <v/>
      </c>
      <c r="AN535" s="447"/>
      <c r="AO535" s="95"/>
      <c r="AP535" s="95"/>
      <c r="AQ535" s="177" t="str">
        <f t="shared" si="488"/>
        <v/>
      </c>
      <c r="AR535" s="95" t="str">
        <f>IFERROR(RANK(AQ535, AQ527:AQ541),"")</f>
        <v/>
      </c>
      <c r="AS535" s="447"/>
      <c r="AT535" s="95"/>
      <c r="AU535" s="95"/>
      <c r="AV535" s="177" t="str">
        <f t="shared" si="489"/>
        <v/>
      </c>
      <c r="AW535" s="95" t="str">
        <f>IFERROR(RANK(AV535, AV527:AV541),"")</f>
        <v/>
      </c>
      <c r="AX535" s="447"/>
    </row>
    <row r="536" spans="2:50" hidden="1">
      <c r="B536" s="456"/>
      <c r="C536" s="95">
        <f t="shared" si="483"/>
        <v>10</v>
      </c>
      <c r="D536" s="95"/>
      <c r="E536" s="95"/>
      <c r="F536" s="95"/>
      <c r="G536" s="177" t="str">
        <f t="shared" si="478"/>
        <v/>
      </c>
      <c r="H536" s="447"/>
      <c r="I536" s="153" t="str">
        <f t="shared" si="490"/>
        <v/>
      </c>
      <c r="J536" s="153" t="str">
        <f t="shared" si="491"/>
        <v/>
      </c>
      <c r="K536" s="154" t="str">
        <f t="shared" si="492"/>
        <v/>
      </c>
      <c r="L536" s="458"/>
      <c r="M536" s="153" t="str">
        <f>IFERROR(RANK(K536, K527:K541),"")</f>
        <v/>
      </c>
      <c r="N536" s="448"/>
      <c r="O536" s="448"/>
      <c r="P536" s="95"/>
      <c r="Q536" s="95"/>
      <c r="R536" s="177" t="str">
        <f t="shared" si="482"/>
        <v/>
      </c>
      <c r="S536" s="95" t="str">
        <f>IFERROR(RANK(R536, R527:R541),"")</f>
        <v/>
      </c>
      <c r="T536" s="447"/>
      <c r="U536" s="95"/>
      <c r="V536" s="95"/>
      <c r="W536" s="177" t="str">
        <f t="shared" si="484"/>
        <v/>
      </c>
      <c r="X536" s="95" t="str">
        <f>IFERROR(RANK(W536, W527:W541),"")</f>
        <v/>
      </c>
      <c r="Y536" s="447"/>
      <c r="Z536" s="95"/>
      <c r="AA536" s="95"/>
      <c r="AB536" s="177" t="str">
        <f t="shared" si="485"/>
        <v/>
      </c>
      <c r="AC536" s="95" t="str">
        <f>IFERROR(RANK(AB536, AB527:AB541),"")</f>
        <v/>
      </c>
      <c r="AD536" s="447"/>
      <c r="AE536" s="95"/>
      <c r="AF536" s="95"/>
      <c r="AG536" s="177" t="str">
        <f t="shared" si="486"/>
        <v/>
      </c>
      <c r="AH536" s="95" t="str">
        <f>IFERROR(RANK(AG536, AG527:AG541),"")</f>
        <v/>
      </c>
      <c r="AI536" s="447"/>
      <c r="AJ536" s="95"/>
      <c r="AK536" s="95"/>
      <c r="AL536" s="177" t="str">
        <f t="shared" si="487"/>
        <v/>
      </c>
      <c r="AM536" s="95" t="str">
        <f>IFERROR(RANK(AL536, AL527:AL541),"")</f>
        <v/>
      </c>
      <c r="AN536" s="447"/>
      <c r="AO536" s="95"/>
      <c r="AP536" s="95"/>
      <c r="AQ536" s="177" t="str">
        <f t="shared" si="488"/>
        <v/>
      </c>
      <c r="AR536" s="95" t="str">
        <f>IFERROR(RANK(AQ536, AQ527:AQ541),"")</f>
        <v/>
      </c>
      <c r="AS536" s="447"/>
      <c r="AT536" s="95"/>
      <c r="AU536" s="95"/>
      <c r="AV536" s="177" t="str">
        <f t="shared" si="489"/>
        <v/>
      </c>
      <c r="AW536" s="95" t="str">
        <f>IFERROR(RANK(AV536, AV527:AV541),"")</f>
        <v/>
      </c>
      <c r="AX536" s="447"/>
    </row>
    <row r="537" spans="2:50" hidden="1">
      <c r="B537" s="456"/>
      <c r="C537" s="95">
        <f t="shared" si="483"/>
        <v>11</v>
      </c>
      <c r="D537" s="95"/>
      <c r="E537" s="95"/>
      <c r="F537" s="95"/>
      <c r="G537" s="177" t="str">
        <f t="shared" si="478"/>
        <v/>
      </c>
      <c r="H537" s="447"/>
      <c r="I537" s="153" t="str">
        <f t="shared" si="490"/>
        <v/>
      </c>
      <c r="J537" s="153" t="str">
        <f t="shared" si="491"/>
        <v/>
      </c>
      <c r="K537" s="154" t="str">
        <f t="shared" si="492"/>
        <v/>
      </c>
      <c r="L537" s="458"/>
      <c r="M537" s="153" t="str">
        <f>IFERROR(RANK(K537, K527:K541),"")</f>
        <v/>
      </c>
      <c r="N537" s="448"/>
      <c r="O537" s="448"/>
      <c r="P537" s="95"/>
      <c r="Q537" s="95"/>
      <c r="R537" s="177" t="str">
        <f t="shared" si="482"/>
        <v/>
      </c>
      <c r="S537" s="95" t="str">
        <f>IFERROR(RANK(R537, R527:R541),"")</f>
        <v/>
      </c>
      <c r="T537" s="447"/>
      <c r="U537" s="95"/>
      <c r="V537" s="95"/>
      <c r="W537" s="177" t="str">
        <f t="shared" si="484"/>
        <v/>
      </c>
      <c r="X537" s="95" t="str">
        <f>IFERROR(RANK(W537, W527:W541),"")</f>
        <v/>
      </c>
      <c r="Y537" s="447"/>
      <c r="Z537" s="95"/>
      <c r="AA537" s="95"/>
      <c r="AB537" s="177" t="str">
        <f t="shared" si="485"/>
        <v/>
      </c>
      <c r="AC537" s="95" t="str">
        <f>IFERROR(RANK(AB537, AB527:AB541),"")</f>
        <v/>
      </c>
      <c r="AD537" s="447"/>
      <c r="AE537" s="95"/>
      <c r="AF537" s="95"/>
      <c r="AG537" s="177" t="str">
        <f t="shared" si="486"/>
        <v/>
      </c>
      <c r="AH537" s="95" t="str">
        <f>IFERROR(RANK(AG537, AG527:AG541),"")</f>
        <v/>
      </c>
      <c r="AI537" s="447"/>
      <c r="AJ537" s="95"/>
      <c r="AK537" s="95"/>
      <c r="AL537" s="177" t="str">
        <f t="shared" si="487"/>
        <v/>
      </c>
      <c r="AM537" s="95" t="str">
        <f>IFERROR(RANK(AL537, AL527:AL541),"")</f>
        <v/>
      </c>
      <c r="AN537" s="447"/>
      <c r="AO537" s="95"/>
      <c r="AP537" s="95"/>
      <c r="AQ537" s="177" t="str">
        <f t="shared" si="488"/>
        <v/>
      </c>
      <c r="AR537" s="95" t="str">
        <f>IFERROR(RANK(AQ537, AQ527:AQ541),"")</f>
        <v/>
      </c>
      <c r="AS537" s="447"/>
      <c r="AT537" s="95"/>
      <c r="AU537" s="95"/>
      <c r="AV537" s="177" t="str">
        <f t="shared" si="489"/>
        <v/>
      </c>
      <c r="AW537" s="95" t="str">
        <f>IFERROR(RANK(AV537, AV527:AV541),"")</f>
        <v/>
      </c>
      <c r="AX537" s="447"/>
    </row>
    <row r="538" spans="2:50" hidden="1">
      <c r="B538" s="456"/>
      <c r="C538" s="95">
        <f t="shared" si="483"/>
        <v>12</v>
      </c>
      <c r="D538" s="95"/>
      <c r="E538" s="95"/>
      <c r="F538" s="95"/>
      <c r="G538" s="177" t="str">
        <f t="shared" si="478"/>
        <v/>
      </c>
      <c r="H538" s="447"/>
      <c r="I538" s="153" t="str">
        <f t="shared" si="490"/>
        <v/>
      </c>
      <c r="J538" s="153" t="str">
        <f t="shared" si="491"/>
        <v/>
      </c>
      <c r="K538" s="154" t="str">
        <f t="shared" si="492"/>
        <v/>
      </c>
      <c r="L538" s="458"/>
      <c r="M538" s="153" t="str">
        <f>IFERROR(RANK(K538, K527:K541),"")</f>
        <v/>
      </c>
      <c r="N538" s="448"/>
      <c r="O538" s="448"/>
      <c r="P538" s="95"/>
      <c r="Q538" s="95"/>
      <c r="R538" s="177" t="str">
        <f t="shared" si="482"/>
        <v/>
      </c>
      <c r="S538" s="95" t="str">
        <f>IFERROR(RANK(R538, R527:R541),"")</f>
        <v/>
      </c>
      <c r="T538" s="447"/>
      <c r="U538" s="95"/>
      <c r="V538" s="95"/>
      <c r="W538" s="177" t="str">
        <f t="shared" si="484"/>
        <v/>
      </c>
      <c r="X538" s="95" t="str">
        <f>IFERROR(RANK(W538, W527:W541),"")</f>
        <v/>
      </c>
      <c r="Y538" s="447"/>
      <c r="Z538" s="95"/>
      <c r="AA538" s="95"/>
      <c r="AB538" s="177" t="str">
        <f t="shared" si="485"/>
        <v/>
      </c>
      <c r="AC538" s="95" t="str">
        <f>IFERROR(RANK(AB538, AB527:AB541),"")</f>
        <v/>
      </c>
      <c r="AD538" s="447"/>
      <c r="AE538" s="95"/>
      <c r="AF538" s="95"/>
      <c r="AG538" s="177" t="str">
        <f t="shared" si="486"/>
        <v/>
      </c>
      <c r="AH538" s="95" t="str">
        <f>IFERROR(RANK(AG538, AG527:AG541),"")</f>
        <v/>
      </c>
      <c r="AI538" s="447"/>
      <c r="AJ538" s="95"/>
      <c r="AK538" s="95"/>
      <c r="AL538" s="177" t="str">
        <f t="shared" si="487"/>
        <v/>
      </c>
      <c r="AM538" s="95" t="str">
        <f>IFERROR(RANK(AL538, AL527:AL541),"")</f>
        <v/>
      </c>
      <c r="AN538" s="447"/>
      <c r="AO538" s="95"/>
      <c r="AP538" s="95"/>
      <c r="AQ538" s="177" t="str">
        <f t="shared" si="488"/>
        <v/>
      </c>
      <c r="AR538" s="95" t="str">
        <f>IFERROR(RANK(AQ538, AQ527:AQ541),"")</f>
        <v/>
      </c>
      <c r="AS538" s="447"/>
      <c r="AT538" s="95"/>
      <c r="AU538" s="95"/>
      <c r="AV538" s="177" t="str">
        <f t="shared" si="489"/>
        <v/>
      </c>
      <c r="AW538" s="95" t="str">
        <f>IFERROR(RANK(AV538, AV527:AV541),"")</f>
        <v/>
      </c>
      <c r="AX538" s="447"/>
    </row>
    <row r="539" spans="2:50" hidden="1">
      <c r="B539" s="456"/>
      <c r="C539" s="95">
        <f t="shared" si="483"/>
        <v>13</v>
      </c>
      <c r="D539" s="95"/>
      <c r="E539" s="95"/>
      <c r="F539" s="95"/>
      <c r="G539" s="177" t="str">
        <f t="shared" si="478"/>
        <v/>
      </c>
      <c r="H539" s="447"/>
      <c r="I539" s="153" t="str">
        <f t="shared" si="490"/>
        <v/>
      </c>
      <c r="J539" s="153" t="str">
        <f t="shared" si="491"/>
        <v/>
      </c>
      <c r="K539" s="154" t="str">
        <f t="shared" si="492"/>
        <v/>
      </c>
      <c r="L539" s="458"/>
      <c r="M539" s="153" t="str">
        <f>IFERROR(RANK(K539, K527:K541),"")</f>
        <v/>
      </c>
      <c r="N539" s="448"/>
      <c r="O539" s="448"/>
      <c r="P539" s="95"/>
      <c r="Q539" s="95"/>
      <c r="R539" s="177" t="str">
        <f t="shared" si="482"/>
        <v/>
      </c>
      <c r="S539" s="95" t="str">
        <f>IFERROR(RANK(R539, R527:R541),"")</f>
        <v/>
      </c>
      <c r="T539" s="447"/>
      <c r="U539" s="95"/>
      <c r="V539" s="95"/>
      <c r="W539" s="177" t="str">
        <f t="shared" si="484"/>
        <v/>
      </c>
      <c r="X539" s="95" t="str">
        <f>IFERROR(RANK(W539, W527:W541),"")</f>
        <v/>
      </c>
      <c r="Y539" s="447"/>
      <c r="Z539" s="95"/>
      <c r="AA539" s="95"/>
      <c r="AB539" s="177" t="str">
        <f t="shared" si="485"/>
        <v/>
      </c>
      <c r="AC539" s="95" t="str">
        <f>IFERROR(RANK(AB539, AB527:AB541),"")</f>
        <v/>
      </c>
      <c r="AD539" s="447"/>
      <c r="AE539" s="95"/>
      <c r="AF539" s="95"/>
      <c r="AG539" s="177" t="str">
        <f t="shared" si="486"/>
        <v/>
      </c>
      <c r="AH539" s="95" t="str">
        <f>IFERROR(RANK(AG539, AG527:AG541),"")</f>
        <v/>
      </c>
      <c r="AI539" s="447"/>
      <c r="AJ539" s="95"/>
      <c r="AK539" s="95"/>
      <c r="AL539" s="177" t="str">
        <f t="shared" si="487"/>
        <v/>
      </c>
      <c r="AM539" s="95" t="str">
        <f>IFERROR(RANK(AL539, AL527:AL541),"")</f>
        <v/>
      </c>
      <c r="AN539" s="447"/>
      <c r="AO539" s="95"/>
      <c r="AP539" s="95"/>
      <c r="AQ539" s="177" t="str">
        <f t="shared" si="488"/>
        <v/>
      </c>
      <c r="AR539" s="95" t="str">
        <f>IFERROR(RANK(AQ539, AQ527:AQ541),"")</f>
        <v/>
      </c>
      <c r="AS539" s="447"/>
      <c r="AT539" s="95"/>
      <c r="AU539" s="95"/>
      <c r="AV539" s="177" t="str">
        <f t="shared" si="489"/>
        <v/>
      </c>
      <c r="AW539" s="95" t="str">
        <f>IFERROR(RANK(AV539, AV527:AV541),"")</f>
        <v/>
      </c>
      <c r="AX539" s="447"/>
    </row>
    <row r="540" spans="2:50" hidden="1">
      <c r="B540" s="456"/>
      <c r="C540" s="95">
        <f t="shared" si="483"/>
        <v>14</v>
      </c>
      <c r="D540" s="95"/>
      <c r="E540" s="95"/>
      <c r="F540" s="95"/>
      <c r="G540" s="177" t="str">
        <f t="shared" si="478"/>
        <v/>
      </c>
      <c r="H540" s="447"/>
      <c r="I540" s="153" t="str">
        <f t="shared" si="490"/>
        <v/>
      </c>
      <c r="J540" s="153" t="str">
        <f t="shared" si="491"/>
        <v/>
      </c>
      <c r="K540" s="154" t="str">
        <f t="shared" si="492"/>
        <v/>
      </c>
      <c r="L540" s="458"/>
      <c r="M540" s="153" t="str">
        <f>IFERROR(RANK(K540, K527:K541),"")</f>
        <v/>
      </c>
      <c r="N540" s="448"/>
      <c r="O540" s="448"/>
      <c r="P540" s="95"/>
      <c r="Q540" s="95"/>
      <c r="R540" s="177" t="str">
        <f t="shared" si="482"/>
        <v/>
      </c>
      <c r="S540" s="95" t="str">
        <f>IFERROR(RANK(R540, R527:R541),"")</f>
        <v/>
      </c>
      <c r="T540" s="447"/>
      <c r="U540" s="95"/>
      <c r="V540" s="95"/>
      <c r="W540" s="177" t="str">
        <f t="shared" si="484"/>
        <v/>
      </c>
      <c r="X540" s="95" t="str">
        <f>IFERROR(RANK(W540, W527:W541),"")</f>
        <v/>
      </c>
      <c r="Y540" s="447"/>
      <c r="Z540" s="95"/>
      <c r="AA540" s="95"/>
      <c r="AB540" s="177" t="str">
        <f t="shared" si="485"/>
        <v/>
      </c>
      <c r="AC540" s="95" t="str">
        <f>IFERROR(RANK(AB540, AB527:AB541),"")</f>
        <v/>
      </c>
      <c r="AD540" s="447"/>
      <c r="AE540" s="95"/>
      <c r="AF540" s="95"/>
      <c r="AG540" s="177" t="str">
        <f t="shared" si="486"/>
        <v/>
      </c>
      <c r="AH540" s="95" t="str">
        <f>IFERROR(RANK(AG540, AG527:AG541),"")</f>
        <v/>
      </c>
      <c r="AI540" s="447"/>
      <c r="AJ540" s="95"/>
      <c r="AK540" s="95"/>
      <c r="AL540" s="177" t="str">
        <f t="shared" si="487"/>
        <v/>
      </c>
      <c r="AM540" s="95" t="str">
        <f>IFERROR(RANK(AL540, AL527:AL541),"")</f>
        <v/>
      </c>
      <c r="AN540" s="447"/>
      <c r="AO540" s="95"/>
      <c r="AP540" s="95"/>
      <c r="AQ540" s="177" t="str">
        <f t="shared" si="488"/>
        <v/>
      </c>
      <c r="AR540" s="95" t="str">
        <f>IFERROR(RANK(AQ540, AQ527:AQ541),"")</f>
        <v/>
      </c>
      <c r="AS540" s="447"/>
      <c r="AT540" s="95"/>
      <c r="AU540" s="95"/>
      <c r="AV540" s="177" t="str">
        <f t="shared" si="489"/>
        <v/>
      </c>
      <c r="AW540" s="95" t="str">
        <f>IFERROR(RANK(AV540, AV527:AV541),"")</f>
        <v/>
      </c>
      <c r="AX540" s="447"/>
    </row>
    <row r="541" spans="2:50" hidden="1">
      <c r="B541" s="456"/>
      <c r="C541" s="95">
        <f t="shared" si="483"/>
        <v>15</v>
      </c>
      <c r="D541" s="95"/>
      <c r="E541" s="95"/>
      <c r="F541" s="95"/>
      <c r="G541" s="177" t="str">
        <f t="shared" si="478"/>
        <v/>
      </c>
      <c r="H541" s="447"/>
      <c r="I541" s="153" t="str">
        <f t="shared" si="490"/>
        <v/>
      </c>
      <c r="J541" s="153" t="str">
        <f t="shared" si="491"/>
        <v/>
      </c>
      <c r="K541" s="154" t="str">
        <f t="shared" si="492"/>
        <v/>
      </c>
      <c r="L541" s="459"/>
      <c r="M541" s="153" t="str">
        <f>IFERROR(RANK(K541, K527:K541),"")</f>
        <v/>
      </c>
      <c r="N541" s="448"/>
      <c r="O541" s="448"/>
      <c r="P541" s="95"/>
      <c r="Q541" s="95"/>
      <c r="R541" s="177" t="str">
        <f t="shared" si="482"/>
        <v/>
      </c>
      <c r="S541" s="95" t="str">
        <f>IFERROR(RANK(R541, R527:R541),"")</f>
        <v/>
      </c>
      <c r="T541" s="447"/>
      <c r="U541" s="95"/>
      <c r="V541" s="95"/>
      <c r="W541" s="177" t="str">
        <f t="shared" si="484"/>
        <v/>
      </c>
      <c r="X541" s="95" t="str">
        <f>IFERROR(RANK(W541, W527:W541),"")</f>
        <v/>
      </c>
      <c r="Y541" s="447"/>
      <c r="Z541" s="95"/>
      <c r="AA541" s="95"/>
      <c r="AB541" s="177" t="str">
        <f t="shared" si="485"/>
        <v/>
      </c>
      <c r="AC541" s="95" t="str">
        <f>IFERROR(RANK(AB541, AB527:AB541),"")</f>
        <v/>
      </c>
      <c r="AD541" s="447"/>
      <c r="AE541" s="95"/>
      <c r="AF541" s="95"/>
      <c r="AG541" s="177" t="str">
        <f t="shared" si="486"/>
        <v/>
      </c>
      <c r="AH541" s="95" t="str">
        <f>IFERROR(RANK(AG541, AG527:AG541),"")</f>
        <v/>
      </c>
      <c r="AI541" s="447"/>
      <c r="AJ541" s="95"/>
      <c r="AK541" s="95"/>
      <c r="AL541" s="177" t="str">
        <f t="shared" si="487"/>
        <v/>
      </c>
      <c r="AM541" s="95" t="str">
        <f>IFERROR(RANK(AL541, AL527:AL541),"")</f>
        <v/>
      </c>
      <c r="AN541" s="447"/>
      <c r="AO541" s="95"/>
      <c r="AP541" s="95"/>
      <c r="AQ541" s="177" t="str">
        <f t="shared" si="488"/>
        <v/>
      </c>
      <c r="AR541" s="95" t="str">
        <f>IFERROR(RANK(AQ541, AQ527:AQ541),"")</f>
        <v/>
      </c>
      <c r="AS541" s="447"/>
      <c r="AT541" s="95"/>
      <c r="AU541" s="95"/>
      <c r="AV541" s="177" t="str">
        <f t="shared" si="489"/>
        <v/>
      </c>
      <c r="AW541" s="95" t="str">
        <f>IFERROR(RANK(AV541, AV527:AV541),"")</f>
        <v/>
      </c>
      <c r="AX541" s="447"/>
    </row>
    <row r="542" spans="2:50" ht="15.6">
      <c r="B542" s="460" t="s">
        <v>115</v>
      </c>
      <c r="C542" s="461"/>
      <c r="D542" s="461"/>
      <c r="E542" s="461"/>
      <c r="F542" s="461"/>
      <c r="G542" s="461"/>
      <c r="H542" s="461"/>
      <c r="I542" s="150"/>
      <c r="J542" s="150"/>
      <c r="K542" s="150"/>
      <c r="L542" s="150"/>
      <c r="M542" s="150"/>
      <c r="N542" s="448" t="s">
        <v>116</v>
      </c>
      <c r="O542" s="463" t="s">
        <v>63</v>
      </c>
      <c r="P542" s="465">
        <f t="shared" ref="P542" si="493">AT522+1</f>
        <v>46056</v>
      </c>
      <c r="Q542" s="456"/>
      <c r="R542" s="456"/>
      <c r="S542" s="456"/>
      <c r="T542" s="456"/>
      <c r="U542" s="465">
        <f t="shared" ref="U542" si="494">P542+1</f>
        <v>46057</v>
      </c>
      <c r="V542" s="456"/>
      <c r="W542" s="456"/>
      <c r="X542" s="456"/>
      <c r="Y542" s="456"/>
      <c r="Z542" s="465">
        <f t="shared" ref="Z542" si="495">U542+1</f>
        <v>46058</v>
      </c>
      <c r="AA542" s="456"/>
      <c r="AB542" s="456"/>
      <c r="AC542" s="456"/>
      <c r="AD542" s="456"/>
      <c r="AE542" s="465">
        <f t="shared" ref="AE542" si="496">Z542+1</f>
        <v>46059</v>
      </c>
      <c r="AF542" s="456"/>
      <c r="AG542" s="456"/>
      <c r="AH542" s="456"/>
      <c r="AI542" s="456"/>
      <c r="AJ542" s="465">
        <f t="shared" ref="AJ542" si="497">AE542+1</f>
        <v>46060</v>
      </c>
      <c r="AK542" s="456"/>
      <c r="AL542" s="456"/>
      <c r="AM542" s="456"/>
      <c r="AN542" s="456"/>
      <c r="AO542" s="465">
        <f t="shared" ref="AO542" si="498">AJ542+1</f>
        <v>46061</v>
      </c>
      <c r="AP542" s="456"/>
      <c r="AQ542" s="456"/>
      <c r="AR542" s="456"/>
      <c r="AS542" s="456"/>
      <c r="AT542" s="465">
        <f t="shared" ref="AT542" si="499">AO542+1</f>
        <v>46062</v>
      </c>
      <c r="AU542" s="456"/>
      <c r="AV542" s="456"/>
      <c r="AW542" s="456"/>
      <c r="AX542" s="456"/>
    </row>
    <row r="543" spans="2:50" ht="15.6">
      <c r="B543" s="462"/>
      <c r="C543" s="462"/>
      <c r="D543" s="462"/>
      <c r="E543" s="462"/>
      <c r="F543" s="462"/>
      <c r="G543" s="462"/>
      <c r="H543" s="462"/>
      <c r="I543" s="150"/>
      <c r="J543" s="150"/>
      <c r="K543" s="150"/>
      <c r="L543" s="150"/>
      <c r="M543" s="150"/>
      <c r="N543" s="448"/>
      <c r="O543" s="464"/>
      <c r="P543" s="465" t="s">
        <v>77</v>
      </c>
      <c r="Q543" s="456"/>
      <c r="R543" s="456"/>
      <c r="S543" s="456"/>
      <c r="T543" s="456"/>
      <c r="U543" s="465" t="s">
        <v>78</v>
      </c>
      <c r="V543" s="456"/>
      <c r="W543" s="456"/>
      <c r="X543" s="456"/>
      <c r="Y543" s="456"/>
      <c r="Z543" s="465" t="s">
        <v>79</v>
      </c>
      <c r="AA543" s="456"/>
      <c r="AB543" s="456"/>
      <c r="AC543" s="456"/>
      <c r="AD543" s="456"/>
      <c r="AE543" s="465" t="s">
        <v>74</v>
      </c>
      <c r="AF543" s="456"/>
      <c r="AG543" s="456"/>
      <c r="AH543" s="456"/>
      <c r="AI543" s="456"/>
      <c r="AJ543" s="465" t="s">
        <v>75</v>
      </c>
      <c r="AK543" s="456"/>
      <c r="AL543" s="456"/>
      <c r="AM543" s="456"/>
      <c r="AN543" s="456"/>
      <c r="AO543" s="465" t="s">
        <v>70</v>
      </c>
      <c r="AP543" s="456"/>
      <c r="AQ543" s="456"/>
      <c r="AR543" s="456"/>
      <c r="AS543" s="456"/>
      <c r="AT543" s="465" t="s">
        <v>76</v>
      </c>
      <c r="AU543" s="456"/>
      <c r="AV543" s="456"/>
      <c r="AW543" s="456"/>
      <c r="AX543" s="456"/>
    </row>
    <row r="544" spans="2:50">
      <c r="B544" s="448" t="s">
        <v>117</v>
      </c>
      <c r="C544" s="448" t="s">
        <v>118</v>
      </c>
      <c r="D544" s="448"/>
      <c r="E544" s="448" t="s">
        <v>119</v>
      </c>
      <c r="F544" s="448"/>
      <c r="G544" s="448"/>
      <c r="H544" s="452" t="s">
        <v>120</v>
      </c>
      <c r="I544" s="455" t="s">
        <v>121</v>
      </c>
      <c r="J544" s="455"/>
      <c r="K544" s="455"/>
      <c r="L544" s="455" t="s">
        <v>120</v>
      </c>
      <c r="M544" s="455" t="s">
        <v>122</v>
      </c>
      <c r="N544" s="448"/>
      <c r="O544" s="448" t="s">
        <v>123</v>
      </c>
      <c r="P544" s="449" t="s">
        <v>124</v>
      </c>
      <c r="Q544" s="450"/>
      <c r="R544" s="450"/>
      <c r="S544" s="451"/>
      <c r="T544" s="448" t="s">
        <v>120</v>
      </c>
      <c r="U544" s="449" t="s">
        <v>124</v>
      </c>
      <c r="V544" s="450"/>
      <c r="W544" s="450"/>
      <c r="X544" s="451"/>
      <c r="Y544" s="448" t="s">
        <v>120</v>
      </c>
      <c r="Z544" s="449" t="s">
        <v>124</v>
      </c>
      <c r="AA544" s="450"/>
      <c r="AB544" s="450"/>
      <c r="AC544" s="451"/>
      <c r="AD544" s="448" t="s">
        <v>120</v>
      </c>
      <c r="AE544" s="449" t="s">
        <v>124</v>
      </c>
      <c r="AF544" s="450"/>
      <c r="AG544" s="450"/>
      <c r="AH544" s="451"/>
      <c r="AI544" s="448" t="s">
        <v>120</v>
      </c>
      <c r="AJ544" s="449" t="s">
        <v>124</v>
      </c>
      <c r="AK544" s="450"/>
      <c r="AL544" s="450"/>
      <c r="AM544" s="451"/>
      <c r="AN544" s="448" t="s">
        <v>120</v>
      </c>
      <c r="AO544" s="449" t="s">
        <v>124</v>
      </c>
      <c r="AP544" s="450"/>
      <c r="AQ544" s="450"/>
      <c r="AR544" s="451"/>
      <c r="AS544" s="448" t="s">
        <v>120</v>
      </c>
      <c r="AT544" s="449" t="s">
        <v>124</v>
      </c>
      <c r="AU544" s="450"/>
      <c r="AV544" s="450"/>
      <c r="AW544" s="451"/>
      <c r="AX544" s="448" t="s">
        <v>120</v>
      </c>
    </row>
    <row r="545" spans="2:50">
      <c r="B545" s="448"/>
      <c r="C545" s="448"/>
      <c r="D545" s="448"/>
      <c r="E545" s="448" t="s">
        <v>125</v>
      </c>
      <c r="F545" s="448"/>
      <c r="G545" s="448"/>
      <c r="H545" s="453"/>
      <c r="I545" s="455" t="s">
        <v>125</v>
      </c>
      <c r="J545" s="455"/>
      <c r="K545" s="455"/>
      <c r="L545" s="455"/>
      <c r="M545" s="455"/>
      <c r="N545" s="448"/>
      <c r="O545" s="448"/>
      <c r="P545" s="449" t="s">
        <v>126</v>
      </c>
      <c r="Q545" s="450"/>
      <c r="R545" s="450"/>
      <c r="S545" s="451"/>
      <c r="T545" s="448"/>
      <c r="U545" s="449" t="s">
        <v>126</v>
      </c>
      <c r="V545" s="450"/>
      <c r="W545" s="450"/>
      <c r="X545" s="451"/>
      <c r="Y545" s="448"/>
      <c r="Z545" s="449" t="s">
        <v>126</v>
      </c>
      <c r="AA545" s="450"/>
      <c r="AB545" s="450"/>
      <c r="AC545" s="451"/>
      <c r="AD545" s="448"/>
      <c r="AE545" s="449" t="s">
        <v>126</v>
      </c>
      <c r="AF545" s="450"/>
      <c r="AG545" s="450"/>
      <c r="AH545" s="451"/>
      <c r="AI545" s="448"/>
      <c r="AJ545" s="449" t="s">
        <v>126</v>
      </c>
      <c r="AK545" s="450"/>
      <c r="AL545" s="450"/>
      <c r="AM545" s="451"/>
      <c r="AN545" s="448"/>
      <c r="AO545" s="449" t="s">
        <v>126</v>
      </c>
      <c r="AP545" s="450"/>
      <c r="AQ545" s="450"/>
      <c r="AR545" s="451"/>
      <c r="AS545" s="448"/>
      <c r="AT545" s="449" t="s">
        <v>126</v>
      </c>
      <c r="AU545" s="450"/>
      <c r="AV545" s="450"/>
      <c r="AW545" s="451"/>
      <c r="AX545" s="448"/>
    </row>
    <row r="546" spans="2:50">
      <c r="B546" s="448"/>
      <c r="C546" s="448"/>
      <c r="D546" s="448"/>
      <c r="E546" s="94" t="s">
        <v>127</v>
      </c>
      <c r="F546" s="94" t="s">
        <v>128</v>
      </c>
      <c r="G546" s="94" t="s">
        <v>129</v>
      </c>
      <c r="H546" s="454"/>
      <c r="I546" s="152" t="s">
        <v>127</v>
      </c>
      <c r="J546" s="152" t="s">
        <v>128</v>
      </c>
      <c r="K546" s="152" t="s">
        <v>129</v>
      </c>
      <c r="L546" s="455"/>
      <c r="M546" s="455"/>
      <c r="N546" s="448"/>
      <c r="O546" s="448"/>
      <c r="P546" s="94" t="s">
        <v>127</v>
      </c>
      <c r="Q546" s="94" t="s">
        <v>128</v>
      </c>
      <c r="R546" s="94" t="s">
        <v>129</v>
      </c>
      <c r="S546" s="94" t="s">
        <v>122</v>
      </c>
      <c r="T546" s="448"/>
      <c r="U546" s="94" t="s">
        <v>127</v>
      </c>
      <c r="V546" s="94" t="s">
        <v>128</v>
      </c>
      <c r="W546" s="94" t="s">
        <v>129</v>
      </c>
      <c r="X546" s="94" t="s">
        <v>122</v>
      </c>
      <c r="Y546" s="448"/>
      <c r="Z546" s="94" t="s">
        <v>127</v>
      </c>
      <c r="AA546" s="94" t="s">
        <v>128</v>
      </c>
      <c r="AB546" s="94" t="s">
        <v>129</v>
      </c>
      <c r="AC546" s="94" t="s">
        <v>122</v>
      </c>
      <c r="AD546" s="448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8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8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8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8"/>
    </row>
    <row r="547" spans="2:50">
      <c r="B547" s="448" t="s">
        <v>164</v>
      </c>
      <c r="C547" s="95">
        <f t="shared" ref="C547:C581" si="500">C527</f>
        <v>1</v>
      </c>
      <c r="D547" s="95"/>
      <c r="E547" s="95"/>
      <c r="F547" s="95"/>
      <c r="G547" s="177" t="str">
        <f t="shared" ref="G547:G561" si="501">IFERROR(F547/E547,"")</f>
        <v/>
      </c>
      <c r="H547" s="447" t="e">
        <f t="shared" ref="H547" si="502">AVERAGE(G547:G561)</f>
        <v>#DIV/0!</v>
      </c>
      <c r="I547" s="153" t="str">
        <f t="shared" ref="I547:I561" si="503">IFERROR(AVERAGE(P547,U547,Z547,AE547,AJ547,AO547,AT547),"")</f>
        <v/>
      </c>
      <c r="J547" s="153" t="str">
        <f t="shared" ref="J547:J561" si="504">IFERROR(AVERAGE(Q547,V547,AA547,AF547,AK547,AP547,AU547),"")</f>
        <v/>
      </c>
      <c r="K547" s="154" t="str">
        <f t="shared" ref="K547:K561" si="505">IFERROR(AVERAGE(R547,W547,AB547,AG547,AL547,AQ547,AV547),"")</f>
        <v/>
      </c>
      <c r="L547" s="457" t="str">
        <f t="shared" ref="L547" si="506">IFERROR(AVERAGE(K547:K561),"-")</f>
        <v>-</v>
      </c>
      <c r="M547" s="153" t="str">
        <f t="shared" ref="M547" si="507">IFERROR(RANK(K547, K547:K561),"")</f>
        <v/>
      </c>
      <c r="N547" s="448"/>
      <c r="O547" s="448"/>
      <c r="P547" s="95"/>
      <c r="Q547" s="95"/>
      <c r="R547" s="177" t="str">
        <f t="shared" ref="R547:R561" si="508">IFERROR(Q547/P547,"")</f>
        <v/>
      </c>
      <c r="S547" s="95" t="str">
        <f t="shared" ref="S547" si="509">IFERROR(RANK(R547, R547:R561),"")</f>
        <v/>
      </c>
      <c r="T547" s="447" t="e">
        <f t="shared" ref="T547" si="510">AVERAGE(R547:R561)</f>
        <v>#DIV/0!</v>
      </c>
      <c r="U547" s="95"/>
      <c r="V547" s="95"/>
      <c r="W547" s="177" t="str">
        <f t="shared" ref="W547:W561" si="511">IFERROR(V547/U547,"")</f>
        <v/>
      </c>
      <c r="X547" s="95" t="str">
        <f t="shared" ref="X547" si="512">IFERROR(RANK(W547, W547:W561),"")</f>
        <v/>
      </c>
      <c r="Y547" s="447" t="e">
        <f t="shared" ref="Y547" si="513">AVERAGE(W547:W561)</f>
        <v>#DIV/0!</v>
      </c>
      <c r="Z547" s="95"/>
      <c r="AA547" s="95"/>
      <c r="AB547" s="177" t="str">
        <f t="shared" ref="AB547:AB561" si="514">IFERROR(AA547/Z547,"")</f>
        <v/>
      </c>
      <c r="AC547" s="95" t="str">
        <f t="shared" ref="AC547" si="515">IFERROR(RANK(AB547, AB547:AB561),"")</f>
        <v/>
      </c>
      <c r="AD547" s="447" t="e">
        <f t="shared" ref="AD547" si="516">AVERAGE(AB547:AB561)</f>
        <v>#DIV/0!</v>
      </c>
      <c r="AE547" s="95"/>
      <c r="AF547" s="95"/>
      <c r="AG547" s="177" t="str">
        <f t="shared" ref="AG547:AG561" si="517">IFERROR(AF547/AE547,"")</f>
        <v/>
      </c>
      <c r="AH547" s="95" t="str">
        <f t="shared" ref="AH547" si="518">IFERROR(RANK(AG547, AG547:AG561),"")</f>
        <v/>
      </c>
      <c r="AI547" s="447" t="e">
        <f t="shared" ref="AI547" si="519">AVERAGE(AG547:AG561)</f>
        <v>#DIV/0!</v>
      </c>
      <c r="AJ547" s="95"/>
      <c r="AK547" s="95"/>
      <c r="AL547" s="177" t="str">
        <f t="shared" ref="AL547:AL561" si="520">IFERROR(AK547/AJ547,"")</f>
        <v/>
      </c>
      <c r="AM547" s="95" t="str">
        <f t="shared" ref="AM547" si="521">IFERROR(RANK(AL547, AL547:AL561),"")</f>
        <v/>
      </c>
      <c r="AN547" s="447" t="e">
        <f t="shared" ref="AN547" si="522">AVERAGE(AL547:AL561)</f>
        <v>#DIV/0!</v>
      </c>
      <c r="AO547" s="95"/>
      <c r="AP547" s="95"/>
      <c r="AQ547" s="177" t="str">
        <f t="shared" ref="AQ547:AQ561" si="523">IFERROR(AP547/AO547,"")</f>
        <v/>
      </c>
      <c r="AR547" s="95" t="str">
        <f t="shared" ref="AR547" si="524">IFERROR(RANK(AQ547, AQ547:AQ561),"")</f>
        <v/>
      </c>
      <c r="AS547" s="447" t="e">
        <f t="shared" ref="AS547" si="525">AVERAGE(AQ547:AQ561)</f>
        <v>#DIV/0!</v>
      </c>
      <c r="AT547" s="95"/>
      <c r="AU547" s="95"/>
      <c r="AV547" s="177" t="str">
        <f t="shared" ref="AV547:AV561" si="526">IFERROR(AU547/AT547,"")</f>
        <v/>
      </c>
      <c r="AW547" s="95" t="str">
        <f t="shared" ref="AW547" si="527">IFERROR(RANK(AV547, AV547:AV561),"")</f>
        <v/>
      </c>
      <c r="AX547" s="447" t="e">
        <f t="shared" ref="AX547" si="528">AVERAGE(AV547:AV561)</f>
        <v>#DIV/0!</v>
      </c>
    </row>
    <row r="548" spans="2:50">
      <c r="B548" s="456"/>
      <c r="C548" s="95">
        <f t="shared" si="500"/>
        <v>2</v>
      </c>
      <c r="D548" s="95"/>
      <c r="E548" s="95"/>
      <c r="F548" s="95"/>
      <c r="G548" s="177" t="str">
        <f t="shared" si="501"/>
        <v/>
      </c>
      <c r="H548" s="447"/>
      <c r="I548" s="153" t="str">
        <f t="shared" si="503"/>
        <v/>
      </c>
      <c r="J548" s="153" t="str">
        <f t="shared" si="504"/>
        <v/>
      </c>
      <c r="K548" s="154" t="str">
        <f t="shared" si="505"/>
        <v/>
      </c>
      <c r="L548" s="458"/>
      <c r="M548" s="153" t="str">
        <f t="shared" ref="M548" si="529">IFERROR(RANK(K548, K547:K561),"")</f>
        <v/>
      </c>
      <c r="N548" s="448"/>
      <c r="O548" s="448"/>
      <c r="P548" s="95"/>
      <c r="Q548" s="95"/>
      <c r="R548" s="177" t="str">
        <f t="shared" si="508"/>
        <v/>
      </c>
      <c r="S548" s="95" t="str">
        <f t="shared" ref="S548" si="530">IFERROR(RANK(R548, R547:R561),"")</f>
        <v/>
      </c>
      <c r="T548" s="447"/>
      <c r="U548" s="95"/>
      <c r="V548" s="95"/>
      <c r="W548" s="177" t="str">
        <f t="shared" si="511"/>
        <v/>
      </c>
      <c r="X548" s="95" t="str">
        <f t="shared" ref="X548" si="531">IFERROR(RANK(W548, W547:W561),"")</f>
        <v/>
      </c>
      <c r="Y548" s="447"/>
      <c r="Z548" s="95"/>
      <c r="AA548" s="95"/>
      <c r="AB548" s="177" t="str">
        <f t="shared" si="514"/>
        <v/>
      </c>
      <c r="AC548" s="95" t="str">
        <f t="shared" ref="AC548" si="532">IFERROR(RANK(AB548, AB547:AB561),"")</f>
        <v/>
      </c>
      <c r="AD548" s="447"/>
      <c r="AE548" s="95"/>
      <c r="AF548" s="95"/>
      <c r="AG548" s="177" t="str">
        <f t="shared" si="517"/>
        <v/>
      </c>
      <c r="AH548" s="95" t="str">
        <f t="shared" ref="AH548" si="533">IFERROR(RANK(AG548, AG547:AG561),"")</f>
        <v/>
      </c>
      <c r="AI548" s="447"/>
      <c r="AJ548" s="95"/>
      <c r="AK548" s="95"/>
      <c r="AL548" s="177" t="str">
        <f t="shared" si="520"/>
        <v/>
      </c>
      <c r="AM548" s="95" t="str">
        <f t="shared" ref="AM548" si="534">IFERROR(RANK(AL548, AL547:AL561),"")</f>
        <v/>
      </c>
      <c r="AN548" s="447"/>
      <c r="AO548" s="95"/>
      <c r="AP548" s="95"/>
      <c r="AQ548" s="177" t="str">
        <f t="shared" si="523"/>
        <v/>
      </c>
      <c r="AR548" s="95" t="str">
        <f t="shared" ref="AR548" si="535">IFERROR(RANK(AQ548, AQ547:AQ561),"")</f>
        <v/>
      </c>
      <c r="AS548" s="447"/>
      <c r="AT548" s="95"/>
      <c r="AU548" s="95"/>
      <c r="AV548" s="177" t="str">
        <f t="shared" si="526"/>
        <v/>
      </c>
      <c r="AW548" s="95" t="str">
        <f t="shared" ref="AW548" si="536">IFERROR(RANK(AV548, AV547:AV561),"")</f>
        <v/>
      </c>
      <c r="AX548" s="447"/>
    </row>
    <row r="549" spans="2:50">
      <c r="B549" s="456"/>
      <c r="C549" s="95">
        <f t="shared" si="500"/>
        <v>3</v>
      </c>
      <c r="D549" s="95"/>
      <c r="E549" s="95"/>
      <c r="F549" s="95"/>
      <c r="G549" s="177" t="str">
        <f t="shared" si="501"/>
        <v/>
      </c>
      <c r="H549" s="447"/>
      <c r="I549" s="153" t="str">
        <f t="shared" si="503"/>
        <v/>
      </c>
      <c r="J549" s="153" t="str">
        <f t="shared" si="504"/>
        <v/>
      </c>
      <c r="K549" s="154" t="str">
        <f t="shared" si="505"/>
        <v/>
      </c>
      <c r="L549" s="458"/>
      <c r="M549" s="153" t="str">
        <f t="shared" ref="M549" si="537">IFERROR(RANK(K549, K547:K561),"")</f>
        <v/>
      </c>
      <c r="N549" s="448"/>
      <c r="O549" s="448"/>
      <c r="P549" s="95"/>
      <c r="Q549" s="95"/>
      <c r="R549" s="177" t="str">
        <f t="shared" si="508"/>
        <v/>
      </c>
      <c r="S549" s="95" t="str">
        <f t="shared" ref="S549" si="538">IFERROR(RANK(R549, R547:R561),"")</f>
        <v/>
      </c>
      <c r="T549" s="447"/>
      <c r="U549" s="95"/>
      <c r="V549" s="95"/>
      <c r="W549" s="177" t="str">
        <f t="shared" si="511"/>
        <v/>
      </c>
      <c r="X549" s="95" t="str">
        <f t="shared" ref="X549" si="539">IFERROR(RANK(W549, W547:W561),"")</f>
        <v/>
      </c>
      <c r="Y549" s="447"/>
      <c r="Z549" s="95"/>
      <c r="AA549" s="95"/>
      <c r="AB549" s="177" t="str">
        <f t="shared" si="514"/>
        <v/>
      </c>
      <c r="AC549" s="95" t="str">
        <f t="shared" ref="AC549" si="540">IFERROR(RANK(AB549, AB547:AB561),"")</f>
        <v/>
      </c>
      <c r="AD549" s="447"/>
      <c r="AE549" s="95"/>
      <c r="AF549" s="95"/>
      <c r="AG549" s="177" t="str">
        <f t="shared" si="517"/>
        <v/>
      </c>
      <c r="AH549" s="95" t="str">
        <f t="shared" ref="AH549" si="541">IFERROR(RANK(AG549, AG547:AG561),"")</f>
        <v/>
      </c>
      <c r="AI549" s="447"/>
      <c r="AJ549" s="95"/>
      <c r="AK549" s="95"/>
      <c r="AL549" s="177" t="str">
        <f t="shared" si="520"/>
        <v/>
      </c>
      <c r="AM549" s="95" t="str">
        <f t="shared" ref="AM549" si="542">IFERROR(RANK(AL549, AL547:AL561),"")</f>
        <v/>
      </c>
      <c r="AN549" s="447"/>
      <c r="AO549" s="95"/>
      <c r="AP549" s="95"/>
      <c r="AQ549" s="177" t="str">
        <f t="shared" si="523"/>
        <v/>
      </c>
      <c r="AR549" s="95" t="str">
        <f t="shared" ref="AR549" si="543">IFERROR(RANK(AQ549, AQ547:AQ561),"")</f>
        <v/>
      </c>
      <c r="AS549" s="447"/>
      <c r="AT549" s="95"/>
      <c r="AU549" s="95"/>
      <c r="AV549" s="177" t="str">
        <f t="shared" si="526"/>
        <v/>
      </c>
      <c r="AW549" s="95" t="str">
        <f t="shared" ref="AW549" si="544">IFERROR(RANK(AV549, AV547:AV561),"")</f>
        <v/>
      </c>
      <c r="AX549" s="447"/>
    </row>
    <row r="550" spans="2:50">
      <c r="B550" s="456"/>
      <c r="C550" s="95">
        <f t="shared" si="500"/>
        <v>4</v>
      </c>
      <c r="D550" s="95"/>
      <c r="E550" s="95"/>
      <c r="F550" s="95"/>
      <c r="G550" s="177" t="str">
        <f t="shared" si="501"/>
        <v/>
      </c>
      <c r="H550" s="447"/>
      <c r="I550" s="153" t="str">
        <f t="shared" si="503"/>
        <v/>
      </c>
      <c r="J550" s="153" t="str">
        <f t="shared" si="504"/>
        <v/>
      </c>
      <c r="K550" s="154" t="str">
        <f t="shared" si="505"/>
        <v/>
      </c>
      <c r="L550" s="458"/>
      <c r="M550" s="153" t="str">
        <f t="shared" ref="M550" si="545">IFERROR(RANK(K550, K547:K561),"")</f>
        <v/>
      </c>
      <c r="N550" s="448"/>
      <c r="O550" s="448"/>
      <c r="P550" s="95"/>
      <c r="Q550" s="95"/>
      <c r="R550" s="177" t="str">
        <f t="shared" si="508"/>
        <v/>
      </c>
      <c r="S550" s="95" t="str">
        <f t="shared" ref="S550" si="546">IFERROR(RANK(R550, R547:R561),"")</f>
        <v/>
      </c>
      <c r="T550" s="447"/>
      <c r="U550" s="95"/>
      <c r="V550" s="95"/>
      <c r="W550" s="177" t="str">
        <f t="shared" si="511"/>
        <v/>
      </c>
      <c r="X550" s="95" t="str">
        <f t="shared" ref="X550" si="547">IFERROR(RANK(W550, W547:W561),"")</f>
        <v/>
      </c>
      <c r="Y550" s="447"/>
      <c r="Z550" s="95"/>
      <c r="AA550" s="95"/>
      <c r="AB550" s="177" t="str">
        <f t="shared" si="514"/>
        <v/>
      </c>
      <c r="AC550" s="95" t="str">
        <f t="shared" ref="AC550" si="548">IFERROR(RANK(AB550, AB547:AB561),"")</f>
        <v/>
      </c>
      <c r="AD550" s="447"/>
      <c r="AE550" s="95"/>
      <c r="AF550" s="95"/>
      <c r="AG550" s="177" t="str">
        <f t="shared" si="517"/>
        <v/>
      </c>
      <c r="AH550" s="95" t="str">
        <f t="shared" ref="AH550" si="549">IFERROR(RANK(AG550, AG547:AG561),"")</f>
        <v/>
      </c>
      <c r="AI550" s="447"/>
      <c r="AJ550" s="95"/>
      <c r="AK550" s="95"/>
      <c r="AL550" s="177" t="str">
        <f t="shared" si="520"/>
        <v/>
      </c>
      <c r="AM550" s="95" t="str">
        <f t="shared" ref="AM550" si="550">IFERROR(RANK(AL550, AL547:AL561),"")</f>
        <v/>
      </c>
      <c r="AN550" s="447"/>
      <c r="AO550" s="95"/>
      <c r="AP550" s="95"/>
      <c r="AQ550" s="177" t="str">
        <f t="shared" si="523"/>
        <v/>
      </c>
      <c r="AR550" s="95" t="str">
        <f t="shared" ref="AR550" si="551">IFERROR(RANK(AQ550, AQ547:AQ561),"")</f>
        <v/>
      </c>
      <c r="AS550" s="447"/>
      <c r="AT550" s="95"/>
      <c r="AU550" s="95"/>
      <c r="AV550" s="177" t="str">
        <f t="shared" si="526"/>
        <v/>
      </c>
      <c r="AW550" s="95" t="str">
        <f t="shared" ref="AW550" si="552">IFERROR(RANK(AV550, AV547:AV561),"")</f>
        <v/>
      </c>
      <c r="AX550" s="447"/>
    </row>
    <row r="551" spans="2:50">
      <c r="B551" s="456"/>
      <c r="C551" s="95">
        <f t="shared" si="500"/>
        <v>5</v>
      </c>
      <c r="D551" s="95"/>
      <c r="E551" s="95"/>
      <c r="F551" s="95"/>
      <c r="G551" s="177" t="str">
        <f t="shared" si="501"/>
        <v/>
      </c>
      <c r="H551" s="447"/>
      <c r="I551" s="153" t="str">
        <f t="shared" si="503"/>
        <v/>
      </c>
      <c r="J551" s="153" t="str">
        <f t="shared" si="504"/>
        <v/>
      </c>
      <c r="K551" s="154" t="str">
        <f t="shared" si="505"/>
        <v/>
      </c>
      <c r="L551" s="458"/>
      <c r="M551" s="153" t="str">
        <f t="shared" ref="M551" si="553">IFERROR(RANK(K551, K547:K561),"")</f>
        <v/>
      </c>
      <c r="N551" s="448"/>
      <c r="O551" s="448"/>
      <c r="P551" s="95"/>
      <c r="Q551" s="95"/>
      <c r="R551" s="177" t="str">
        <f t="shared" si="508"/>
        <v/>
      </c>
      <c r="S551" s="95" t="str">
        <f t="shared" ref="S551" si="554">IFERROR(RANK(R551, R547:R561),"")</f>
        <v/>
      </c>
      <c r="T551" s="447"/>
      <c r="U551" s="95"/>
      <c r="V551" s="95"/>
      <c r="W551" s="177" t="str">
        <f t="shared" si="511"/>
        <v/>
      </c>
      <c r="X551" s="95" t="str">
        <f t="shared" ref="X551" si="555">IFERROR(RANK(W551, W547:W561),"")</f>
        <v/>
      </c>
      <c r="Y551" s="447"/>
      <c r="Z551" s="95"/>
      <c r="AA551" s="95"/>
      <c r="AB551" s="177" t="str">
        <f t="shared" si="514"/>
        <v/>
      </c>
      <c r="AC551" s="95" t="str">
        <f t="shared" ref="AC551" si="556">IFERROR(RANK(AB551, AB547:AB561),"")</f>
        <v/>
      </c>
      <c r="AD551" s="447"/>
      <c r="AE551" s="95"/>
      <c r="AF551" s="95"/>
      <c r="AG551" s="177" t="str">
        <f t="shared" si="517"/>
        <v/>
      </c>
      <c r="AH551" s="95" t="str">
        <f t="shared" ref="AH551" si="557">IFERROR(RANK(AG551, AG547:AG561),"")</f>
        <v/>
      </c>
      <c r="AI551" s="447"/>
      <c r="AJ551" s="95"/>
      <c r="AK551" s="95"/>
      <c r="AL551" s="177" t="str">
        <f t="shared" si="520"/>
        <v/>
      </c>
      <c r="AM551" s="95" t="str">
        <f t="shared" ref="AM551" si="558">IFERROR(RANK(AL551, AL547:AL561),"")</f>
        <v/>
      </c>
      <c r="AN551" s="447"/>
      <c r="AO551" s="95"/>
      <c r="AP551" s="95"/>
      <c r="AQ551" s="177" t="str">
        <f t="shared" si="523"/>
        <v/>
      </c>
      <c r="AR551" s="95" t="str">
        <f t="shared" ref="AR551" si="559">IFERROR(RANK(AQ551, AQ547:AQ561),"")</f>
        <v/>
      </c>
      <c r="AS551" s="447"/>
      <c r="AT551" s="95"/>
      <c r="AU551" s="95"/>
      <c r="AV551" s="177" t="str">
        <f t="shared" si="526"/>
        <v/>
      </c>
      <c r="AW551" s="95" t="str">
        <f t="shared" ref="AW551" si="560">IFERROR(RANK(AV551, AV547:AV561),"")</f>
        <v/>
      </c>
      <c r="AX551" s="447"/>
    </row>
    <row r="552" spans="2:50">
      <c r="B552" s="456"/>
      <c r="C552" s="95">
        <f t="shared" si="500"/>
        <v>6</v>
      </c>
      <c r="D552" s="95"/>
      <c r="E552" s="95"/>
      <c r="F552" s="95"/>
      <c r="G552" s="177" t="str">
        <f t="shared" si="501"/>
        <v/>
      </c>
      <c r="H552" s="447"/>
      <c r="I552" s="153" t="str">
        <f t="shared" si="503"/>
        <v/>
      </c>
      <c r="J552" s="153" t="str">
        <f t="shared" si="504"/>
        <v/>
      </c>
      <c r="K552" s="154" t="str">
        <f t="shared" si="505"/>
        <v/>
      </c>
      <c r="L552" s="458"/>
      <c r="M552" s="153" t="str">
        <f t="shared" ref="M552" si="561">IFERROR(RANK(K552, K547:K561),"")</f>
        <v/>
      </c>
      <c r="N552" s="448"/>
      <c r="O552" s="448"/>
      <c r="P552" s="95"/>
      <c r="Q552" s="95"/>
      <c r="R552" s="177" t="str">
        <f t="shared" si="508"/>
        <v/>
      </c>
      <c r="S552" s="95" t="str">
        <f t="shared" ref="S552" si="562">IFERROR(RANK(R552, R547:R561),"")</f>
        <v/>
      </c>
      <c r="T552" s="447"/>
      <c r="U552" s="95"/>
      <c r="V552" s="95"/>
      <c r="W552" s="177" t="str">
        <f t="shared" si="511"/>
        <v/>
      </c>
      <c r="X552" s="95" t="str">
        <f t="shared" ref="X552" si="563">IFERROR(RANK(W552, W547:W561),"")</f>
        <v/>
      </c>
      <c r="Y552" s="447"/>
      <c r="Z552" s="95"/>
      <c r="AA552" s="95"/>
      <c r="AB552" s="177" t="str">
        <f t="shared" si="514"/>
        <v/>
      </c>
      <c r="AC552" s="95" t="str">
        <f t="shared" ref="AC552" si="564">IFERROR(RANK(AB552, AB547:AB561),"")</f>
        <v/>
      </c>
      <c r="AD552" s="447"/>
      <c r="AE552" s="95"/>
      <c r="AF552" s="95"/>
      <c r="AG552" s="177" t="str">
        <f t="shared" si="517"/>
        <v/>
      </c>
      <c r="AH552" s="95" t="str">
        <f t="shared" ref="AH552" si="565">IFERROR(RANK(AG552, AG547:AG561),"")</f>
        <v/>
      </c>
      <c r="AI552" s="447"/>
      <c r="AJ552" s="95"/>
      <c r="AK552" s="95"/>
      <c r="AL552" s="177" t="str">
        <f t="shared" si="520"/>
        <v/>
      </c>
      <c r="AM552" s="95" t="str">
        <f t="shared" ref="AM552" si="566">IFERROR(RANK(AL552, AL547:AL561),"")</f>
        <v/>
      </c>
      <c r="AN552" s="447"/>
      <c r="AO552" s="95"/>
      <c r="AP552" s="95"/>
      <c r="AQ552" s="177" t="str">
        <f t="shared" si="523"/>
        <v/>
      </c>
      <c r="AR552" s="95" t="str">
        <f t="shared" ref="AR552" si="567">IFERROR(RANK(AQ552, AQ547:AQ561),"")</f>
        <v/>
      </c>
      <c r="AS552" s="447"/>
      <c r="AT552" s="95"/>
      <c r="AU552" s="95"/>
      <c r="AV552" s="177" t="str">
        <f t="shared" si="526"/>
        <v/>
      </c>
      <c r="AW552" s="95" t="str">
        <f t="shared" ref="AW552" si="568">IFERROR(RANK(AV552, AV547:AV561),"")</f>
        <v/>
      </c>
      <c r="AX552" s="447"/>
    </row>
    <row r="553" spans="2:50">
      <c r="B553" s="456"/>
      <c r="C553" s="95">
        <f t="shared" si="500"/>
        <v>7</v>
      </c>
      <c r="D553" s="95"/>
      <c r="E553" s="95"/>
      <c r="F553" s="95"/>
      <c r="G553" s="177" t="str">
        <f t="shared" si="501"/>
        <v/>
      </c>
      <c r="H553" s="447"/>
      <c r="I553" s="153" t="str">
        <f t="shared" si="503"/>
        <v/>
      </c>
      <c r="J553" s="153" t="str">
        <f t="shared" si="504"/>
        <v/>
      </c>
      <c r="K553" s="154" t="str">
        <f t="shared" si="505"/>
        <v/>
      </c>
      <c r="L553" s="458"/>
      <c r="M553" s="153" t="str">
        <f t="shared" ref="M553" si="569">IFERROR(RANK(K553, K547:K561),"")</f>
        <v/>
      </c>
      <c r="N553" s="448"/>
      <c r="O553" s="448"/>
      <c r="P553" s="95"/>
      <c r="Q553" s="95"/>
      <c r="R553" s="177" t="str">
        <f t="shared" si="508"/>
        <v/>
      </c>
      <c r="S553" s="95" t="str">
        <f t="shared" ref="S553" si="570">IFERROR(RANK(R553, R547:R561),"")</f>
        <v/>
      </c>
      <c r="T553" s="447"/>
      <c r="U553" s="95"/>
      <c r="V553" s="95"/>
      <c r="W553" s="177" t="str">
        <f t="shared" si="511"/>
        <v/>
      </c>
      <c r="X553" s="95" t="str">
        <f t="shared" ref="X553" si="571">IFERROR(RANK(W553, W547:W561),"")</f>
        <v/>
      </c>
      <c r="Y553" s="447"/>
      <c r="Z553" s="95"/>
      <c r="AA553" s="95"/>
      <c r="AB553" s="177" t="str">
        <f t="shared" si="514"/>
        <v/>
      </c>
      <c r="AC553" s="95" t="str">
        <f t="shared" ref="AC553" si="572">IFERROR(RANK(AB553, AB547:AB561),"")</f>
        <v/>
      </c>
      <c r="AD553" s="447"/>
      <c r="AE553" s="95"/>
      <c r="AF553" s="95"/>
      <c r="AG553" s="177" t="str">
        <f t="shared" si="517"/>
        <v/>
      </c>
      <c r="AH553" s="95" t="str">
        <f t="shared" ref="AH553" si="573">IFERROR(RANK(AG553, AG547:AG561),"")</f>
        <v/>
      </c>
      <c r="AI553" s="447"/>
      <c r="AJ553" s="95"/>
      <c r="AK553" s="95"/>
      <c r="AL553" s="177" t="str">
        <f t="shared" si="520"/>
        <v/>
      </c>
      <c r="AM553" s="95" t="str">
        <f t="shared" ref="AM553" si="574">IFERROR(RANK(AL553, AL547:AL561),"")</f>
        <v/>
      </c>
      <c r="AN553" s="447"/>
      <c r="AO553" s="95"/>
      <c r="AP553" s="95"/>
      <c r="AQ553" s="177" t="str">
        <f t="shared" si="523"/>
        <v/>
      </c>
      <c r="AR553" s="95" t="str">
        <f t="shared" ref="AR553" si="575">IFERROR(RANK(AQ553, AQ547:AQ561),"")</f>
        <v/>
      </c>
      <c r="AS553" s="447"/>
      <c r="AT553" s="95"/>
      <c r="AU553" s="95"/>
      <c r="AV553" s="177" t="str">
        <f t="shared" si="526"/>
        <v/>
      </c>
      <c r="AW553" s="95" t="str">
        <f t="shared" ref="AW553" si="576">IFERROR(RANK(AV553, AV547:AV561),"")</f>
        <v/>
      </c>
      <c r="AX553" s="447"/>
    </row>
    <row r="554" spans="2:50">
      <c r="B554" s="456"/>
      <c r="C554" s="95">
        <f t="shared" si="500"/>
        <v>8</v>
      </c>
      <c r="D554" s="95"/>
      <c r="E554" s="95"/>
      <c r="F554" s="95"/>
      <c r="G554" s="177" t="str">
        <f t="shared" si="501"/>
        <v/>
      </c>
      <c r="H554" s="447"/>
      <c r="I554" s="153" t="str">
        <f t="shared" si="503"/>
        <v/>
      </c>
      <c r="J554" s="153" t="str">
        <f t="shared" si="504"/>
        <v/>
      </c>
      <c r="K554" s="154" t="str">
        <f t="shared" si="505"/>
        <v/>
      </c>
      <c r="L554" s="458"/>
      <c r="M554" s="153" t="str">
        <f t="shared" ref="M554" si="577">IFERROR(RANK(K554, K547:K561),"")</f>
        <v/>
      </c>
      <c r="N554" s="448"/>
      <c r="O554" s="448"/>
      <c r="P554" s="95"/>
      <c r="Q554" s="95"/>
      <c r="R554" s="177" t="str">
        <f t="shared" si="508"/>
        <v/>
      </c>
      <c r="S554" s="95" t="str">
        <f t="shared" ref="S554" si="578">IFERROR(RANK(R554, R547:R561),"")</f>
        <v/>
      </c>
      <c r="T554" s="447"/>
      <c r="U554" s="95"/>
      <c r="V554" s="95"/>
      <c r="W554" s="177" t="str">
        <f t="shared" si="511"/>
        <v/>
      </c>
      <c r="X554" s="95" t="str">
        <f t="shared" ref="X554" si="579">IFERROR(RANK(W554, W547:W561),"")</f>
        <v/>
      </c>
      <c r="Y554" s="447"/>
      <c r="Z554" s="95"/>
      <c r="AA554" s="95"/>
      <c r="AB554" s="177" t="str">
        <f t="shared" si="514"/>
        <v/>
      </c>
      <c r="AC554" s="95" t="str">
        <f t="shared" ref="AC554" si="580">IFERROR(RANK(AB554, AB547:AB561),"")</f>
        <v/>
      </c>
      <c r="AD554" s="447"/>
      <c r="AE554" s="95"/>
      <c r="AF554" s="95"/>
      <c r="AG554" s="177" t="str">
        <f t="shared" si="517"/>
        <v/>
      </c>
      <c r="AH554" s="95" t="str">
        <f t="shared" ref="AH554" si="581">IFERROR(RANK(AG554, AG547:AG561),"")</f>
        <v/>
      </c>
      <c r="AI554" s="447"/>
      <c r="AJ554" s="95"/>
      <c r="AK554" s="95"/>
      <c r="AL554" s="177" t="str">
        <f t="shared" si="520"/>
        <v/>
      </c>
      <c r="AM554" s="95" t="str">
        <f t="shared" ref="AM554" si="582">IFERROR(RANK(AL554, AL547:AL561),"")</f>
        <v/>
      </c>
      <c r="AN554" s="447"/>
      <c r="AO554" s="95"/>
      <c r="AP554" s="95"/>
      <c r="AQ554" s="177" t="str">
        <f t="shared" si="523"/>
        <v/>
      </c>
      <c r="AR554" s="95" t="str">
        <f t="shared" ref="AR554" si="583">IFERROR(RANK(AQ554, AQ547:AQ561),"")</f>
        <v/>
      </c>
      <c r="AS554" s="447"/>
      <c r="AT554" s="95"/>
      <c r="AU554" s="95"/>
      <c r="AV554" s="177" t="str">
        <f t="shared" si="526"/>
        <v/>
      </c>
      <c r="AW554" s="95" t="str">
        <f t="shared" ref="AW554" si="584">IFERROR(RANK(AV554, AV547:AV561),"")</f>
        <v/>
      </c>
      <c r="AX554" s="447"/>
    </row>
    <row r="555" spans="2:50">
      <c r="B555" s="456"/>
      <c r="C555" s="95">
        <f t="shared" si="500"/>
        <v>9</v>
      </c>
      <c r="D555" s="95"/>
      <c r="E555" s="95"/>
      <c r="F555" s="95"/>
      <c r="G555" s="177" t="str">
        <f t="shared" si="501"/>
        <v/>
      </c>
      <c r="H555" s="447"/>
      <c r="I555" s="153" t="str">
        <f t="shared" si="503"/>
        <v/>
      </c>
      <c r="J555" s="153" t="str">
        <f t="shared" si="504"/>
        <v/>
      </c>
      <c r="K555" s="154" t="str">
        <f t="shared" si="505"/>
        <v/>
      </c>
      <c r="L555" s="458"/>
      <c r="M555" s="153" t="str">
        <f t="shared" ref="M555" si="585">IFERROR(RANK(K555, K547:K561),"")</f>
        <v/>
      </c>
      <c r="N555" s="448"/>
      <c r="O555" s="448"/>
      <c r="P555" s="95"/>
      <c r="Q555" s="95"/>
      <c r="R555" s="177" t="str">
        <f t="shared" si="508"/>
        <v/>
      </c>
      <c r="S555" s="95" t="str">
        <f t="shared" ref="S555" si="586">IFERROR(RANK(R555, R547:R561),"")</f>
        <v/>
      </c>
      <c r="T555" s="447"/>
      <c r="U555" s="95"/>
      <c r="V555" s="95"/>
      <c r="W555" s="177" t="str">
        <f t="shared" si="511"/>
        <v/>
      </c>
      <c r="X555" s="95" t="str">
        <f t="shared" ref="X555" si="587">IFERROR(RANK(W555, W547:W561),"")</f>
        <v/>
      </c>
      <c r="Y555" s="447"/>
      <c r="Z555" s="95"/>
      <c r="AA555" s="95"/>
      <c r="AB555" s="177" t="str">
        <f t="shared" si="514"/>
        <v/>
      </c>
      <c r="AC555" s="95" t="str">
        <f t="shared" ref="AC555" si="588">IFERROR(RANK(AB555, AB547:AB561),"")</f>
        <v/>
      </c>
      <c r="AD555" s="447"/>
      <c r="AE555" s="95"/>
      <c r="AF555" s="95"/>
      <c r="AG555" s="177" t="str">
        <f t="shared" si="517"/>
        <v/>
      </c>
      <c r="AH555" s="95" t="str">
        <f t="shared" ref="AH555" si="589">IFERROR(RANK(AG555, AG547:AG561),"")</f>
        <v/>
      </c>
      <c r="AI555" s="447"/>
      <c r="AJ555" s="95"/>
      <c r="AK555" s="95"/>
      <c r="AL555" s="177" t="str">
        <f t="shared" si="520"/>
        <v/>
      </c>
      <c r="AM555" s="95" t="str">
        <f t="shared" ref="AM555" si="590">IFERROR(RANK(AL555, AL547:AL561),"")</f>
        <v/>
      </c>
      <c r="AN555" s="447"/>
      <c r="AO555" s="95"/>
      <c r="AP555" s="95"/>
      <c r="AQ555" s="177" t="str">
        <f t="shared" si="523"/>
        <v/>
      </c>
      <c r="AR555" s="95" t="str">
        <f t="shared" ref="AR555" si="591">IFERROR(RANK(AQ555, AQ547:AQ561),"")</f>
        <v/>
      </c>
      <c r="AS555" s="447"/>
      <c r="AT555" s="95"/>
      <c r="AU555" s="95"/>
      <c r="AV555" s="177" t="str">
        <f t="shared" si="526"/>
        <v/>
      </c>
      <c r="AW555" s="95" t="str">
        <f t="shared" ref="AW555" si="592">IFERROR(RANK(AV555, AV547:AV561),"")</f>
        <v/>
      </c>
      <c r="AX555" s="447"/>
    </row>
    <row r="556" spans="2:50">
      <c r="B556" s="456"/>
      <c r="C556" s="95">
        <f t="shared" si="500"/>
        <v>10</v>
      </c>
      <c r="D556" s="95"/>
      <c r="E556" s="95"/>
      <c r="F556" s="95"/>
      <c r="G556" s="177" t="str">
        <f t="shared" si="501"/>
        <v/>
      </c>
      <c r="H556" s="447"/>
      <c r="I556" s="153" t="str">
        <f t="shared" si="503"/>
        <v/>
      </c>
      <c r="J556" s="153" t="str">
        <f t="shared" si="504"/>
        <v/>
      </c>
      <c r="K556" s="154" t="str">
        <f t="shared" si="505"/>
        <v/>
      </c>
      <c r="L556" s="458"/>
      <c r="M556" s="153" t="str">
        <f t="shared" ref="M556" si="593">IFERROR(RANK(K556, K547:K561),"")</f>
        <v/>
      </c>
      <c r="N556" s="448"/>
      <c r="O556" s="448"/>
      <c r="P556" s="95"/>
      <c r="Q556" s="95"/>
      <c r="R556" s="177" t="str">
        <f t="shared" si="508"/>
        <v/>
      </c>
      <c r="S556" s="95" t="str">
        <f t="shared" ref="S556" si="594">IFERROR(RANK(R556, R547:R561),"")</f>
        <v/>
      </c>
      <c r="T556" s="447"/>
      <c r="U556" s="95"/>
      <c r="V556" s="95"/>
      <c r="W556" s="177" t="str">
        <f t="shared" si="511"/>
        <v/>
      </c>
      <c r="X556" s="95" t="str">
        <f t="shared" ref="X556" si="595">IFERROR(RANK(W556, W547:W561),"")</f>
        <v/>
      </c>
      <c r="Y556" s="447"/>
      <c r="Z556" s="95"/>
      <c r="AA556" s="95"/>
      <c r="AB556" s="177" t="str">
        <f t="shared" si="514"/>
        <v/>
      </c>
      <c r="AC556" s="95" t="str">
        <f t="shared" ref="AC556" si="596">IFERROR(RANK(AB556, AB547:AB561),"")</f>
        <v/>
      </c>
      <c r="AD556" s="447"/>
      <c r="AE556" s="95"/>
      <c r="AF556" s="95"/>
      <c r="AG556" s="177" t="str">
        <f t="shared" si="517"/>
        <v/>
      </c>
      <c r="AH556" s="95" t="str">
        <f t="shared" ref="AH556" si="597">IFERROR(RANK(AG556, AG547:AG561),"")</f>
        <v/>
      </c>
      <c r="AI556" s="447"/>
      <c r="AJ556" s="95"/>
      <c r="AK556" s="95"/>
      <c r="AL556" s="177" t="str">
        <f t="shared" si="520"/>
        <v/>
      </c>
      <c r="AM556" s="95" t="str">
        <f t="shared" ref="AM556" si="598">IFERROR(RANK(AL556, AL547:AL561),"")</f>
        <v/>
      </c>
      <c r="AN556" s="447"/>
      <c r="AO556" s="95"/>
      <c r="AP556" s="95"/>
      <c r="AQ556" s="177" t="str">
        <f t="shared" si="523"/>
        <v/>
      </c>
      <c r="AR556" s="95" t="str">
        <f t="shared" ref="AR556" si="599">IFERROR(RANK(AQ556, AQ547:AQ561),"")</f>
        <v/>
      </c>
      <c r="AS556" s="447"/>
      <c r="AT556" s="95"/>
      <c r="AU556" s="95"/>
      <c r="AV556" s="177" t="str">
        <f t="shared" si="526"/>
        <v/>
      </c>
      <c r="AW556" s="95" t="str">
        <f t="shared" ref="AW556" si="600">IFERROR(RANK(AV556, AV547:AV561),"")</f>
        <v/>
      </c>
      <c r="AX556" s="447"/>
    </row>
    <row r="557" spans="2:50">
      <c r="B557" s="456"/>
      <c r="C557" s="95">
        <f t="shared" si="500"/>
        <v>11</v>
      </c>
      <c r="D557" s="95"/>
      <c r="E557" s="95"/>
      <c r="F557" s="95"/>
      <c r="G557" s="177" t="str">
        <f t="shared" si="501"/>
        <v/>
      </c>
      <c r="H557" s="447"/>
      <c r="I557" s="153" t="str">
        <f t="shared" si="503"/>
        <v/>
      </c>
      <c r="J557" s="153" t="str">
        <f t="shared" si="504"/>
        <v/>
      </c>
      <c r="K557" s="154" t="str">
        <f t="shared" si="505"/>
        <v/>
      </c>
      <c r="L557" s="458"/>
      <c r="M557" s="153" t="str">
        <f t="shared" ref="M557" si="601">IFERROR(RANK(K557, K547:K561),"")</f>
        <v/>
      </c>
      <c r="N557" s="448"/>
      <c r="O557" s="448"/>
      <c r="P557" s="95"/>
      <c r="Q557" s="95"/>
      <c r="R557" s="177" t="str">
        <f t="shared" si="508"/>
        <v/>
      </c>
      <c r="S557" s="95" t="str">
        <f t="shared" ref="S557" si="602">IFERROR(RANK(R557, R547:R561),"")</f>
        <v/>
      </c>
      <c r="T557" s="447"/>
      <c r="U557" s="95"/>
      <c r="V557" s="95"/>
      <c r="W557" s="177" t="str">
        <f t="shared" si="511"/>
        <v/>
      </c>
      <c r="X557" s="95" t="str">
        <f t="shared" ref="X557" si="603">IFERROR(RANK(W557, W547:W561),"")</f>
        <v/>
      </c>
      <c r="Y557" s="447"/>
      <c r="Z557" s="95"/>
      <c r="AA557" s="95"/>
      <c r="AB557" s="177" t="str">
        <f t="shared" si="514"/>
        <v/>
      </c>
      <c r="AC557" s="95" t="str">
        <f t="shared" ref="AC557" si="604">IFERROR(RANK(AB557, AB547:AB561),"")</f>
        <v/>
      </c>
      <c r="AD557" s="447"/>
      <c r="AE557" s="95"/>
      <c r="AF557" s="95"/>
      <c r="AG557" s="177" t="str">
        <f t="shared" si="517"/>
        <v/>
      </c>
      <c r="AH557" s="95" t="str">
        <f t="shared" ref="AH557" si="605">IFERROR(RANK(AG557, AG547:AG561),"")</f>
        <v/>
      </c>
      <c r="AI557" s="447"/>
      <c r="AJ557" s="95"/>
      <c r="AK557" s="95"/>
      <c r="AL557" s="177" t="str">
        <f t="shared" si="520"/>
        <v/>
      </c>
      <c r="AM557" s="95" t="str">
        <f t="shared" ref="AM557" si="606">IFERROR(RANK(AL557, AL547:AL561),"")</f>
        <v/>
      </c>
      <c r="AN557" s="447"/>
      <c r="AO557" s="95"/>
      <c r="AP557" s="95"/>
      <c r="AQ557" s="177" t="str">
        <f t="shared" si="523"/>
        <v/>
      </c>
      <c r="AR557" s="95" t="str">
        <f t="shared" ref="AR557" si="607">IFERROR(RANK(AQ557, AQ547:AQ561),"")</f>
        <v/>
      </c>
      <c r="AS557" s="447"/>
      <c r="AT557" s="95"/>
      <c r="AU557" s="95"/>
      <c r="AV557" s="177" t="str">
        <f t="shared" si="526"/>
        <v/>
      </c>
      <c r="AW557" s="95" t="str">
        <f t="shared" ref="AW557" si="608">IFERROR(RANK(AV557, AV547:AV561),"")</f>
        <v/>
      </c>
      <c r="AX557" s="447"/>
    </row>
    <row r="558" spans="2:50">
      <c r="B558" s="456"/>
      <c r="C558" s="95">
        <f t="shared" si="500"/>
        <v>12</v>
      </c>
      <c r="D558" s="95"/>
      <c r="E558" s="95"/>
      <c r="F558" s="95"/>
      <c r="G558" s="177" t="str">
        <f t="shared" si="501"/>
        <v/>
      </c>
      <c r="H558" s="447"/>
      <c r="I558" s="153" t="str">
        <f t="shared" si="503"/>
        <v/>
      </c>
      <c r="J558" s="153" t="str">
        <f t="shared" si="504"/>
        <v/>
      </c>
      <c r="K558" s="154" t="str">
        <f t="shared" si="505"/>
        <v/>
      </c>
      <c r="L558" s="458"/>
      <c r="M558" s="153" t="str">
        <f t="shared" ref="M558" si="609">IFERROR(RANK(K558, K547:K561),"")</f>
        <v/>
      </c>
      <c r="N558" s="448"/>
      <c r="O558" s="448"/>
      <c r="P558" s="95"/>
      <c r="Q558" s="95"/>
      <c r="R558" s="177" t="str">
        <f t="shared" si="508"/>
        <v/>
      </c>
      <c r="S558" s="95" t="str">
        <f t="shared" ref="S558" si="610">IFERROR(RANK(R558, R547:R561),"")</f>
        <v/>
      </c>
      <c r="T558" s="447"/>
      <c r="U558" s="95"/>
      <c r="V558" s="95"/>
      <c r="W558" s="177" t="str">
        <f t="shared" si="511"/>
        <v/>
      </c>
      <c r="X558" s="95" t="str">
        <f t="shared" ref="X558" si="611">IFERROR(RANK(W558, W547:W561),"")</f>
        <v/>
      </c>
      <c r="Y558" s="447"/>
      <c r="Z558" s="95"/>
      <c r="AA558" s="95"/>
      <c r="AB558" s="177" t="str">
        <f t="shared" si="514"/>
        <v/>
      </c>
      <c r="AC558" s="95" t="str">
        <f t="shared" ref="AC558" si="612">IFERROR(RANK(AB558, AB547:AB561),"")</f>
        <v/>
      </c>
      <c r="AD558" s="447"/>
      <c r="AE558" s="95"/>
      <c r="AF558" s="95"/>
      <c r="AG558" s="177" t="str">
        <f t="shared" si="517"/>
        <v/>
      </c>
      <c r="AH558" s="95" t="str">
        <f t="shared" ref="AH558" si="613">IFERROR(RANK(AG558, AG547:AG561),"")</f>
        <v/>
      </c>
      <c r="AI558" s="447"/>
      <c r="AJ558" s="95"/>
      <c r="AK558" s="95"/>
      <c r="AL558" s="177" t="str">
        <f t="shared" si="520"/>
        <v/>
      </c>
      <c r="AM558" s="95" t="str">
        <f t="shared" ref="AM558" si="614">IFERROR(RANK(AL558, AL547:AL561),"")</f>
        <v/>
      </c>
      <c r="AN558" s="447"/>
      <c r="AO558" s="95"/>
      <c r="AP558" s="95"/>
      <c r="AQ558" s="177" t="str">
        <f t="shared" si="523"/>
        <v/>
      </c>
      <c r="AR558" s="95" t="str">
        <f t="shared" ref="AR558" si="615">IFERROR(RANK(AQ558, AQ547:AQ561),"")</f>
        <v/>
      </c>
      <c r="AS558" s="447"/>
      <c r="AT558" s="95"/>
      <c r="AU558" s="95"/>
      <c r="AV558" s="177" t="str">
        <f t="shared" si="526"/>
        <v/>
      </c>
      <c r="AW558" s="95" t="str">
        <f t="shared" ref="AW558" si="616">IFERROR(RANK(AV558, AV547:AV561),"")</f>
        <v/>
      </c>
      <c r="AX558" s="447"/>
    </row>
    <row r="559" spans="2:50">
      <c r="B559" s="456"/>
      <c r="C559" s="95">
        <f t="shared" si="500"/>
        <v>13</v>
      </c>
      <c r="D559" s="95"/>
      <c r="E559" s="95"/>
      <c r="F559" s="95"/>
      <c r="G559" s="177" t="str">
        <f t="shared" si="501"/>
        <v/>
      </c>
      <c r="H559" s="447"/>
      <c r="I559" s="153" t="str">
        <f t="shared" si="503"/>
        <v/>
      </c>
      <c r="J559" s="153" t="str">
        <f t="shared" si="504"/>
        <v/>
      </c>
      <c r="K559" s="154" t="str">
        <f t="shared" si="505"/>
        <v/>
      </c>
      <c r="L559" s="458"/>
      <c r="M559" s="153" t="str">
        <f t="shared" ref="M559" si="617">IFERROR(RANK(K559, K547:K561),"")</f>
        <v/>
      </c>
      <c r="N559" s="448"/>
      <c r="O559" s="448"/>
      <c r="P559" s="95"/>
      <c r="Q559" s="95"/>
      <c r="R559" s="177" t="str">
        <f t="shared" si="508"/>
        <v/>
      </c>
      <c r="S559" s="95" t="str">
        <f t="shared" ref="S559" si="618">IFERROR(RANK(R559, R547:R561),"")</f>
        <v/>
      </c>
      <c r="T559" s="447"/>
      <c r="U559" s="95"/>
      <c r="V559" s="95"/>
      <c r="W559" s="177" t="str">
        <f t="shared" si="511"/>
        <v/>
      </c>
      <c r="X559" s="95" t="str">
        <f t="shared" ref="X559" si="619">IFERROR(RANK(W559, W547:W561),"")</f>
        <v/>
      </c>
      <c r="Y559" s="447"/>
      <c r="Z559" s="95"/>
      <c r="AA559" s="95"/>
      <c r="AB559" s="177" t="str">
        <f t="shared" si="514"/>
        <v/>
      </c>
      <c r="AC559" s="95" t="str">
        <f t="shared" ref="AC559" si="620">IFERROR(RANK(AB559, AB547:AB561),"")</f>
        <v/>
      </c>
      <c r="AD559" s="447"/>
      <c r="AE559" s="95"/>
      <c r="AF559" s="95"/>
      <c r="AG559" s="177" t="str">
        <f t="shared" si="517"/>
        <v/>
      </c>
      <c r="AH559" s="95" t="str">
        <f t="shared" ref="AH559" si="621">IFERROR(RANK(AG559, AG547:AG561),"")</f>
        <v/>
      </c>
      <c r="AI559" s="447"/>
      <c r="AJ559" s="95"/>
      <c r="AK559" s="95"/>
      <c r="AL559" s="177" t="str">
        <f t="shared" si="520"/>
        <v/>
      </c>
      <c r="AM559" s="95" t="str">
        <f t="shared" ref="AM559" si="622">IFERROR(RANK(AL559, AL547:AL561),"")</f>
        <v/>
      </c>
      <c r="AN559" s="447"/>
      <c r="AO559" s="95"/>
      <c r="AP559" s="95"/>
      <c r="AQ559" s="177" t="str">
        <f t="shared" si="523"/>
        <v/>
      </c>
      <c r="AR559" s="95" t="str">
        <f t="shared" ref="AR559" si="623">IFERROR(RANK(AQ559, AQ547:AQ561),"")</f>
        <v/>
      </c>
      <c r="AS559" s="447"/>
      <c r="AT559" s="95"/>
      <c r="AU559" s="95"/>
      <c r="AV559" s="177" t="str">
        <f t="shared" si="526"/>
        <v/>
      </c>
      <c r="AW559" s="95" t="str">
        <f t="shared" ref="AW559" si="624">IFERROR(RANK(AV559, AV547:AV561),"")</f>
        <v/>
      </c>
      <c r="AX559" s="447"/>
    </row>
    <row r="560" spans="2:50">
      <c r="B560" s="456"/>
      <c r="C560" s="95">
        <f t="shared" si="500"/>
        <v>14</v>
      </c>
      <c r="D560" s="95"/>
      <c r="E560" s="95"/>
      <c r="F560" s="95"/>
      <c r="G560" s="177" t="str">
        <f t="shared" si="501"/>
        <v/>
      </c>
      <c r="H560" s="447"/>
      <c r="I560" s="153" t="str">
        <f t="shared" si="503"/>
        <v/>
      </c>
      <c r="J560" s="153" t="str">
        <f t="shared" si="504"/>
        <v/>
      </c>
      <c r="K560" s="154" t="str">
        <f t="shared" si="505"/>
        <v/>
      </c>
      <c r="L560" s="458"/>
      <c r="M560" s="153" t="str">
        <f t="shared" ref="M560" si="625">IFERROR(RANK(K560, K547:K561),"")</f>
        <v/>
      </c>
      <c r="N560" s="448"/>
      <c r="O560" s="448"/>
      <c r="P560" s="95"/>
      <c r="Q560" s="95"/>
      <c r="R560" s="177" t="str">
        <f t="shared" si="508"/>
        <v/>
      </c>
      <c r="S560" s="95" t="str">
        <f t="shared" ref="S560" si="626">IFERROR(RANK(R560, R547:R561),"")</f>
        <v/>
      </c>
      <c r="T560" s="447"/>
      <c r="U560" s="95"/>
      <c r="V560" s="95"/>
      <c r="W560" s="177" t="str">
        <f t="shared" si="511"/>
        <v/>
      </c>
      <c r="X560" s="95" t="str">
        <f t="shared" ref="X560" si="627">IFERROR(RANK(W560, W547:W561),"")</f>
        <v/>
      </c>
      <c r="Y560" s="447"/>
      <c r="Z560" s="95"/>
      <c r="AA560" s="95"/>
      <c r="AB560" s="177" t="str">
        <f t="shared" si="514"/>
        <v/>
      </c>
      <c r="AC560" s="95" t="str">
        <f t="shared" ref="AC560" si="628">IFERROR(RANK(AB560, AB547:AB561),"")</f>
        <v/>
      </c>
      <c r="AD560" s="447"/>
      <c r="AE560" s="95"/>
      <c r="AF560" s="95"/>
      <c r="AG560" s="177" t="str">
        <f t="shared" si="517"/>
        <v/>
      </c>
      <c r="AH560" s="95" t="str">
        <f t="shared" ref="AH560" si="629">IFERROR(RANK(AG560, AG547:AG561),"")</f>
        <v/>
      </c>
      <c r="AI560" s="447"/>
      <c r="AJ560" s="95"/>
      <c r="AK560" s="95"/>
      <c r="AL560" s="177" t="str">
        <f t="shared" si="520"/>
        <v/>
      </c>
      <c r="AM560" s="95" t="str">
        <f t="shared" ref="AM560" si="630">IFERROR(RANK(AL560, AL547:AL561),"")</f>
        <v/>
      </c>
      <c r="AN560" s="447"/>
      <c r="AO560" s="95"/>
      <c r="AP560" s="95"/>
      <c r="AQ560" s="177" t="str">
        <f t="shared" si="523"/>
        <v/>
      </c>
      <c r="AR560" s="95" t="str">
        <f t="shared" ref="AR560" si="631">IFERROR(RANK(AQ560, AQ547:AQ561),"")</f>
        <v/>
      </c>
      <c r="AS560" s="447"/>
      <c r="AT560" s="95"/>
      <c r="AU560" s="95"/>
      <c r="AV560" s="177" t="str">
        <f t="shared" si="526"/>
        <v/>
      </c>
      <c r="AW560" s="95" t="str">
        <f t="shared" ref="AW560" si="632">IFERROR(RANK(AV560, AV547:AV561),"")</f>
        <v/>
      </c>
      <c r="AX560" s="447"/>
    </row>
    <row r="561" spans="2:50">
      <c r="B561" s="456"/>
      <c r="C561" s="95">
        <f t="shared" si="500"/>
        <v>15</v>
      </c>
      <c r="D561" s="95"/>
      <c r="E561" s="95"/>
      <c r="F561" s="95"/>
      <c r="G561" s="177" t="str">
        <f t="shared" si="501"/>
        <v/>
      </c>
      <c r="H561" s="447"/>
      <c r="I561" s="153" t="str">
        <f t="shared" si="503"/>
        <v/>
      </c>
      <c r="J561" s="153" t="str">
        <f t="shared" si="504"/>
        <v/>
      </c>
      <c r="K561" s="154" t="str">
        <f t="shared" si="505"/>
        <v/>
      </c>
      <c r="L561" s="459"/>
      <c r="M561" s="153" t="str">
        <f t="shared" ref="M561" si="633">IFERROR(RANK(K561, K547:K561),"")</f>
        <v/>
      </c>
      <c r="N561" s="448"/>
      <c r="O561" s="448"/>
      <c r="P561" s="95"/>
      <c r="Q561" s="95"/>
      <c r="R561" s="177" t="str">
        <f t="shared" si="508"/>
        <v/>
      </c>
      <c r="S561" s="95" t="str">
        <f t="shared" ref="S561" si="634">IFERROR(RANK(R561, R547:R561),"")</f>
        <v/>
      </c>
      <c r="T561" s="447"/>
      <c r="U561" s="95"/>
      <c r="V561" s="95"/>
      <c r="W561" s="177" t="str">
        <f t="shared" si="511"/>
        <v/>
      </c>
      <c r="X561" s="95" t="str">
        <f t="shared" ref="X561" si="635">IFERROR(RANK(W561, W547:W561),"")</f>
        <v/>
      </c>
      <c r="Y561" s="447"/>
      <c r="Z561" s="95"/>
      <c r="AA561" s="95"/>
      <c r="AB561" s="177" t="str">
        <f t="shared" si="514"/>
        <v/>
      </c>
      <c r="AC561" s="95" t="str">
        <f t="shared" ref="AC561" si="636">IFERROR(RANK(AB561, AB547:AB561),"")</f>
        <v/>
      </c>
      <c r="AD561" s="447"/>
      <c r="AE561" s="95"/>
      <c r="AF561" s="95"/>
      <c r="AG561" s="177" t="str">
        <f t="shared" si="517"/>
        <v/>
      </c>
      <c r="AH561" s="95" t="str">
        <f t="shared" ref="AH561" si="637">IFERROR(RANK(AG561, AG547:AG561),"")</f>
        <v/>
      </c>
      <c r="AI561" s="447"/>
      <c r="AJ561" s="95"/>
      <c r="AK561" s="95"/>
      <c r="AL561" s="177" t="str">
        <f t="shared" si="520"/>
        <v/>
      </c>
      <c r="AM561" s="95" t="str">
        <f t="shared" ref="AM561" si="638">IFERROR(RANK(AL561, AL547:AL561),"")</f>
        <v/>
      </c>
      <c r="AN561" s="447"/>
      <c r="AO561" s="95"/>
      <c r="AP561" s="95"/>
      <c r="AQ561" s="177" t="str">
        <f t="shared" si="523"/>
        <v/>
      </c>
      <c r="AR561" s="95" t="str">
        <f t="shared" ref="AR561" si="639">IFERROR(RANK(AQ561, AQ547:AQ561),"")</f>
        <v/>
      </c>
      <c r="AS561" s="447"/>
      <c r="AT561" s="95"/>
      <c r="AU561" s="95"/>
      <c r="AV561" s="177" t="str">
        <f t="shared" si="526"/>
        <v/>
      </c>
      <c r="AW561" s="95" t="str">
        <f t="shared" ref="AW561" si="640">IFERROR(RANK(AV561, AV547:AV561),"")</f>
        <v/>
      </c>
      <c r="AX561" s="447"/>
    </row>
    <row r="562" spans="2:50" ht="15.6">
      <c r="B562" s="460" t="s">
        <v>115</v>
      </c>
      <c r="C562" s="461"/>
      <c r="D562" s="461"/>
      <c r="E562" s="461"/>
      <c r="F562" s="461"/>
      <c r="G562" s="461"/>
      <c r="H562" s="461"/>
      <c r="I562" s="150"/>
      <c r="J562" s="150"/>
      <c r="K562" s="150"/>
      <c r="L562" s="150"/>
      <c r="M562" s="150"/>
      <c r="N562" s="448" t="s">
        <v>116</v>
      </c>
      <c r="O562" s="463" t="s">
        <v>63</v>
      </c>
      <c r="P562" s="465">
        <f t="shared" ref="P562" si="641">AT542+1</f>
        <v>46063</v>
      </c>
      <c r="Q562" s="456"/>
      <c r="R562" s="456"/>
      <c r="S562" s="456"/>
      <c r="T562" s="456"/>
      <c r="U562" s="465">
        <f t="shared" ref="U562" si="642">P562+1</f>
        <v>46064</v>
      </c>
      <c r="V562" s="456"/>
      <c r="W562" s="456"/>
      <c r="X562" s="456"/>
      <c r="Y562" s="456"/>
      <c r="Z562" s="465">
        <f t="shared" ref="Z562" si="643">U562+1</f>
        <v>46065</v>
      </c>
      <c r="AA562" s="456"/>
      <c r="AB562" s="456"/>
      <c r="AC562" s="456"/>
      <c r="AD562" s="456"/>
      <c r="AE562" s="465">
        <f t="shared" ref="AE562" si="644">Z562+1</f>
        <v>46066</v>
      </c>
      <c r="AF562" s="456"/>
      <c r="AG562" s="456"/>
      <c r="AH562" s="456"/>
      <c r="AI562" s="456"/>
      <c r="AJ562" s="465">
        <f t="shared" ref="AJ562" si="645">AE562+1</f>
        <v>46067</v>
      </c>
      <c r="AK562" s="456"/>
      <c r="AL562" s="456"/>
      <c r="AM562" s="456"/>
      <c r="AN562" s="456"/>
      <c r="AO562" s="465">
        <f t="shared" ref="AO562" si="646">AJ562+1</f>
        <v>46068</v>
      </c>
      <c r="AP562" s="456"/>
      <c r="AQ562" s="456"/>
      <c r="AR562" s="456"/>
      <c r="AS562" s="456"/>
      <c r="AT562" s="465">
        <f t="shared" ref="AT562" si="647">AO562+1</f>
        <v>46069</v>
      </c>
      <c r="AU562" s="456"/>
      <c r="AV562" s="456"/>
      <c r="AW562" s="456"/>
      <c r="AX562" s="456"/>
    </row>
    <row r="563" spans="2:50" ht="15.6">
      <c r="B563" s="462"/>
      <c r="C563" s="462"/>
      <c r="D563" s="462"/>
      <c r="E563" s="462"/>
      <c r="F563" s="462"/>
      <c r="G563" s="462"/>
      <c r="H563" s="462"/>
      <c r="I563" s="150"/>
      <c r="J563" s="150"/>
      <c r="K563" s="150"/>
      <c r="L563" s="150"/>
      <c r="M563" s="150"/>
      <c r="N563" s="448"/>
      <c r="O563" s="464"/>
      <c r="P563" s="465" t="s">
        <v>77</v>
      </c>
      <c r="Q563" s="456"/>
      <c r="R563" s="456"/>
      <c r="S563" s="456"/>
      <c r="T563" s="456"/>
      <c r="U563" s="465" t="s">
        <v>78</v>
      </c>
      <c r="V563" s="456"/>
      <c r="W563" s="456"/>
      <c r="X563" s="456"/>
      <c r="Y563" s="456"/>
      <c r="Z563" s="465" t="s">
        <v>79</v>
      </c>
      <c r="AA563" s="456"/>
      <c r="AB563" s="456"/>
      <c r="AC563" s="456"/>
      <c r="AD563" s="456"/>
      <c r="AE563" s="465" t="s">
        <v>74</v>
      </c>
      <c r="AF563" s="456"/>
      <c r="AG563" s="456"/>
      <c r="AH563" s="456"/>
      <c r="AI563" s="456"/>
      <c r="AJ563" s="465" t="s">
        <v>75</v>
      </c>
      <c r="AK563" s="456"/>
      <c r="AL563" s="456"/>
      <c r="AM563" s="456"/>
      <c r="AN563" s="456"/>
      <c r="AO563" s="465" t="s">
        <v>70</v>
      </c>
      <c r="AP563" s="456"/>
      <c r="AQ563" s="456"/>
      <c r="AR563" s="456"/>
      <c r="AS563" s="456"/>
      <c r="AT563" s="465" t="s">
        <v>76</v>
      </c>
      <c r="AU563" s="456"/>
      <c r="AV563" s="456"/>
      <c r="AW563" s="456"/>
      <c r="AX563" s="456"/>
    </row>
    <row r="564" spans="2:50">
      <c r="B564" s="448" t="s">
        <v>117</v>
      </c>
      <c r="C564" s="448" t="s">
        <v>118</v>
      </c>
      <c r="D564" s="448"/>
      <c r="E564" s="448" t="s">
        <v>119</v>
      </c>
      <c r="F564" s="448"/>
      <c r="G564" s="448"/>
      <c r="H564" s="452" t="s">
        <v>120</v>
      </c>
      <c r="I564" s="455" t="s">
        <v>121</v>
      </c>
      <c r="J564" s="455"/>
      <c r="K564" s="455"/>
      <c r="L564" s="455" t="s">
        <v>120</v>
      </c>
      <c r="M564" s="455" t="s">
        <v>122</v>
      </c>
      <c r="N564" s="448"/>
      <c r="O564" s="448" t="s">
        <v>123</v>
      </c>
      <c r="P564" s="449" t="s">
        <v>124</v>
      </c>
      <c r="Q564" s="450"/>
      <c r="R564" s="450"/>
      <c r="S564" s="451"/>
      <c r="T564" s="448" t="s">
        <v>120</v>
      </c>
      <c r="U564" s="449" t="s">
        <v>124</v>
      </c>
      <c r="V564" s="450"/>
      <c r="W564" s="450"/>
      <c r="X564" s="451"/>
      <c r="Y564" s="448" t="s">
        <v>120</v>
      </c>
      <c r="Z564" s="449" t="s">
        <v>124</v>
      </c>
      <c r="AA564" s="450"/>
      <c r="AB564" s="450"/>
      <c r="AC564" s="451"/>
      <c r="AD564" s="448" t="s">
        <v>120</v>
      </c>
      <c r="AE564" s="449" t="s">
        <v>124</v>
      </c>
      <c r="AF564" s="450"/>
      <c r="AG564" s="450"/>
      <c r="AH564" s="451"/>
      <c r="AI564" s="448" t="s">
        <v>120</v>
      </c>
      <c r="AJ564" s="449" t="s">
        <v>124</v>
      </c>
      <c r="AK564" s="450"/>
      <c r="AL564" s="450"/>
      <c r="AM564" s="451"/>
      <c r="AN564" s="448" t="s">
        <v>120</v>
      </c>
      <c r="AO564" s="449" t="s">
        <v>124</v>
      </c>
      <c r="AP564" s="450"/>
      <c r="AQ564" s="450"/>
      <c r="AR564" s="451"/>
      <c r="AS564" s="448" t="s">
        <v>120</v>
      </c>
      <c r="AT564" s="449" t="s">
        <v>124</v>
      </c>
      <c r="AU564" s="450"/>
      <c r="AV564" s="450"/>
      <c r="AW564" s="451"/>
      <c r="AX564" s="448" t="s">
        <v>120</v>
      </c>
    </row>
    <row r="565" spans="2:50">
      <c r="B565" s="448"/>
      <c r="C565" s="448"/>
      <c r="D565" s="448"/>
      <c r="E565" s="448" t="s">
        <v>125</v>
      </c>
      <c r="F565" s="448"/>
      <c r="G565" s="448"/>
      <c r="H565" s="453"/>
      <c r="I565" s="455" t="s">
        <v>125</v>
      </c>
      <c r="J565" s="455"/>
      <c r="K565" s="455"/>
      <c r="L565" s="455"/>
      <c r="M565" s="455"/>
      <c r="N565" s="448"/>
      <c r="O565" s="448"/>
      <c r="P565" s="449" t="s">
        <v>126</v>
      </c>
      <c r="Q565" s="450"/>
      <c r="R565" s="450"/>
      <c r="S565" s="451"/>
      <c r="T565" s="448"/>
      <c r="U565" s="449" t="s">
        <v>126</v>
      </c>
      <c r="V565" s="450"/>
      <c r="W565" s="450"/>
      <c r="X565" s="451"/>
      <c r="Y565" s="448"/>
      <c r="Z565" s="449" t="s">
        <v>126</v>
      </c>
      <c r="AA565" s="450"/>
      <c r="AB565" s="450"/>
      <c r="AC565" s="451"/>
      <c r="AD565" s="448"/>
      <c r="AE565" s="449" t="s">
        <v>126</v>
      </c>
      <c r="AF565" s="450"/>
      <c r="AG565" s="450"/>
      <c r="AH565" s="451"/>
      <c r="AI565" s="448"/>
      <c r="AJ565" s="449" t="s">
        <v>126</v>
      </c>
      <c r="AK565" s="450"/>
      <c r="AL565" s="450"/>
      <c r="AM565" s="451"/>
      <c r="AN565" s="448"/>
      <c r="AO565" s="449" t="s">
        <v>126</v>
      </c>
      <c r="AP565" s="450"/>
      <c r="AQ565" s="450"/>
      <c r="AR565" s="451"/>
      <c r="AS565" s="448"/>
      <c r="AT565" s="449" t="s">
        <v>126</v>
      </c>
      <c r="AU565" s="450"/>
      <c r="AV565" s="450"/>
      <c r="AW565" s="451"/>
      <c r="AX565" s="448"/>
    </row>
    <row r="566" spans="2:50">
      <c r="B566" s="448"/>
      <c r="C566" s="448"/>
      <c r="D566" s="448"/>
      <c r="E566" s="94" t="s">
        <v>127</v>
      </c>
      <c r="F566" s="94" t="s">
        <v>128</v>
      </c>
      <c r="G566" s="94" t="s">
        <v>129</v>
      </c>
      <c r="H566" s="454"/>
      <c r="I566" s="152" t="s">
        <v>127</v>
      </c>
      <c r="J566" s="152" t="s">
        <v>128</v>
      </c>
      <c r="K566" s="152" t="s">
        <v>129</v>
      </c>
      <c r="L566" s="455"/>
      <c r="M566" s="455"/>
      <c r="N566" s="448"/>
      <c r="O566" s="448"/>
      <c r="P566" s="94" t="s">
        <v>127</v>
      </c>
      <c r="Q566" s="94" t="s">
        <v>128</v>
      </c>
      <c r="R566" s="94" t="s">
        <v>129</v>
      </c>
      <c r="S566" s="94" t="s">
        <v>122</v>
      </c>
      <c r="T566" s="448"/>
      <c r="U566" s="94" t="s">
        <v>127</v>
      </c>
      <c r="V566" s="94" t="s">
        <v>128</v>
      </c>
      <c r="W566" s="94" t="s">
        <v>129</v>
      </c>
      <c r="X566" s="94" t="s">
        <v>122</v>
      </c>
      <c r="Y566" s="448"/>
      <c r="Z566" s="94" t="s">
        <v>127</v>
      </c>
      <c r="AA566" s="94" t="s">
        <v>128</v>
      </c>
      <c r="AB566" s="94" t="s">
        <v>129</v>
      </c>
      <c r="AC566" s="94" t="s">
        <v>122</v>
      </c>
      <c r="AD566" s="448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8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8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8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8"/>
    </row>
    <row r="567" spans="2:50">
      <c r="B567" s="448" t="s">
        <v>164</v>
      </c>
      <c r="C567" s="95">
        <f t="shared" ref="C567" si="648">C547</f>
        <v>1</v>
      </c>
      <c r="D567" s="95"/>
      <c r="E567" s="95"/>
      <c r="F567" s="95"/>
      <c r="G567" s="177" t="str">
        <f t="shared" ref="G567:G581" si="649">IFERROR(F567/E567,"")</f>
        <v/>
      </c>
      <c r="H567" s="447" t="e">
        <f t="shared" ref="H567" si="650">AVERAGE(G567:G581)</f>
        <v>#DIV/0!</v>
      </c>
      <c r="I567" s="153" t="str">
        <f t="shared" ref="I567:I581" si="651">IFERROR(AVERAGE(P567,U567,Z567,AE567,AJ567,AO567,AT567),"")</f>
        <v/>
      </c>
      <c r="J567" s="153" t="str">
        <f t="shared" ref="J567:J581" si="652">IFERROR(AVERAGE(Q567,V567,AA567,AF567,AK567,AP567,AU567),"")</f>
        <v/>
      </c>
      <c r="K567" s="154" t="str">
        <f t="shared" ref="K567:K581" si="653">IFERROR(AVERAGE(R567,W567,AB567,AG567,AL567,AQ567,AV567),"")</f>
        <v/>
      </c>
      <c r="L567" s="457" t="str">
        <f t="shared" ref="L567" si="654">IFERROR(AVERAGE(K567:K581),"-")</f>
        <v>-</v>
      </c>
      <c r="M567" s="153" t="str">
        <f t="shared" ref="M567" si="655">IFERROR(RANK(K567, K567:K581),"")</f>
        <v/>
      </c>
      <c r="N567" s="448"/>
      <c r="O567" s="448"/>
      <c r="P567" s="95"/>
      <c r="Q567" s="95"/>
      <c r="R567" s="177" t="str">
        <f t="shared" ref="R567:R581" si="656">IFERROR(Q567/P567,"")</f>
        <v/>
      </c>
      <c r="S567" s="95" t="str">
        <f t="shared" ref="S567" si="657">IFERROR(RANK(R567, R567:R581),"")</f>
        <v/>
      </c>
      <c r="T567" s="447" t="e">
        <f t="shared" ref="T567" si="658">AVERAGE(R567:R581)</f>
        <v>#DIV/0!</v>
      </c>
      <c r="U567" s="95"/>
      <c r="V567" s="95"/>
      <c r="W567" s="177" t="str">
        <f t="shared" ref="W567:W581" si="659">IFERROR(V567/U567,"")</f>
        <v/>
      </c>
      <c r="X567" s="95" t="str">
        <f t="shared" ref="X567" si="660">IFERROR(RANK(W567, W567:W581),"")</f>
        <v/>
      </c>
      <c r="Y567" s="447" t="e">
        <f t="shared" ref="Y567" si="661">AVERAGE(W567:W581)</f>
        <v>#DIV/0!</v>
      </c>
      <c r="Z567" s="95"/>
      <c r="AA567" s="95"/>
      <c r="AB567" s="177" t="str">
        <f t="shared" ref="AB567:AB581" si="662">IFERROR(AA567/Z567,"")</f>
        <v/>
      </c>
      <c r="AC567" s="95" t="str">
        <f t="shared" ref="AC567" si="663">IFERROR(RANK(AB567, AB567:AB581),"")</f>
        <v/>
      </c>
      <c r="AD567" s="447" t="e">
        <f t="shared" ref="AD567" si="664">AVERAGE(AB567:AB581)</f>
        <v>#DIV/0!</v>
      </c>
      <c r="AE567" s="95"/>
      <c r="AF567" s="95"/>
      <c r="AG567" s="177" t="str">
        <f t="shared" ref="AG567:AG581" si="665">IFERROR(AF567/AE567,"")</f>
        <v/>
      </c>
      <c r="AH567" s="95" t="str">
        <f t="shared" ref="AH567" si="666">IFERROR(RANK(AG567, AG567:AG581),"")</f>
        <v/>
      </c>
      <c r="AI567" s="447" t="e">
        <f t="shared" ref="AI567" si="667">AVERAGE(AG567:AG581)</f>
        <v>#DIV/0!</v>
      </c>
      <c r="AJ567" s="95"/>
      <c r="AK567" s="95"/>
      <c r="AL567" s="177" t="str">
        <f t="shared" ref="AL567:AL581" si="668">IFERROR(AK567/AJ567,"")</f>
        <v/>
      </c>
      <c r="AM567" s="95" t="str">
        <f t="shared" ref="AM567" si="669">IFERROR(RANK(AL567, AL567:AL581),"")</f>
        <v/>
      </c>
      <c r="AN567" s="447" t="e">
        <f t="shared" ref="AN567" si="670">AVERAGE(AL567:AL581)</f>
        <v>#DIV/0!</v>
      </c>
      <c r="AO567" s="95"/>
      <c r="AP567" s="95"/>
      <c r="AQ567" s="177" t="str">
        <f t="shared" ref="AQ567:AQ581" si="671">IFERROR(AP567/AO567,"")</f>
        <v/>
      </c>
      <c r="AR567" s="95" t="str">
        <f t="shared" ref="AR567" si="672">IFERROR(RANK(AQ567, AQ567:AQ581),"")</f>
        <v/>
      </c>
      <c r="AS567" s="447" t="e">
        <f t="shared" ref="AS567" si="673">AVERAGE(AQ567:AQ581)</f>
        <v>#DIV/0!</v>
      </c>
      <c r="AT567" s="95"/>
      <c r="AU567" s="95"/>
      <c r="AV567" s="177" t="str">
        <f t="shared" ref="AV567:AV581" si="674">IFERROR(AU567/AT567,"")</f>
        <v/>
      </c>
      <c r="AW567" s="95" t="str">
        <f t="shared" ref="AW567" si="675">IFERROR(RANK(AV567, AV567:AV581),"")</f>
        <v/>
      </c>
      <c r="AX567" s="447" t="e">
        <f t="shared" ref="AX567" si="676">AVERAGE(AV567:AV581)</f>
        <v>#DIV/0!</v>
      </c>
    </row>
    <row r="568" spans="2:50">
      <c r="B568" s="456"/>
      <c r="C568" s="95">
        <f t="shared" si="500"/>
        <v>2</v>
      </c>
      <c r="D568" s="95"/>
      <c r="E568" s="95"/>
      <c r="F568" s="95"/>
      <c r="G568" s="177" t="str">
        <f t="shared" si="649"/>
        <v/>
      </c>
      <c r="H568" s="447"/>
      <c r="I568" s="153" t="str">
        <f t="shared" si="651"/>
        <v/>
      </c>
      <c r="J568" s="153" t="str">
        <f t="shared" si="652"/>
        <v/>
      </c>
      <c r="K568" s="154" t="str">
        <f t="shared" si="653"/>
        <v/>
      </c>
      <c r="L568" s="458"/>
      <c r="M568" s="153" t="str">
        <f t="shared" ref="M568" si="677">IFERROR(RANK(K568, K567:K581),"")</f>
        <v/>
      </c>
      <c r="N568" s="448"/>
      <c r="O568" s="448"/>
      <c r="P568" s="95"/>
      <c r="Q568" s="95"/>
      <c r="R568" s="177" t="str">
        <f t="shared" si="656"/>
        <v/>
      </c>
      <c r="S568" s="95" t="str">
        <f t="shared" ref="S568" si="678">IFERROR(RANK(R568, R567:R581),"")</f>
        <v/>
      </c>
      <c r="T568" s="447"/>
      <c r="U568" s="95"/>
      <c r="V568" s="95"/>
      <c r="W568" s="177" t="str">
        <f t="shared" si="659"/>
        <v/>
      </c>
      <c r="X568" s="95" t="str">
        <f t="shared" ref="X568" si="679">IFERROR(RANK(W568, W567:W581),"")</f>
        <v/>
      </c>
      <c r="Y568" s="447"/>
      <c r="Z568" s="95"/>
      <c r="AA568" s="95"/>
      <c r="AB568" s="177" t="str">
        <f t="shared" si="662"/>
        <v/>
      </c>
      <c r="AC568" s="95" t="str">
        <f t="shared" ref="AC568" si="680">IFERROR(RANK(AB568, AB567:AB581),"")</f>
        <v/>
      </c>
      <c r="AD568" s="447"/>
      <c r="AE568" s="95"/>
      <c r="AF568" s="95"/>
      <c r="AG568" s="177" t="str">
        <f t="shared" si="665"/>
        <v/>
      </c>
      <c r="AH568" s="95" t="str">
        <f t="shared" ref="AH568" si="681">IFERROR(RANK(AG568, AG567:AG581),"")</f>
        <v/>
      </c>
      <c r="AI568" s="447"/>
      <c r="AJ568" s="95"/>
      <c r="AK568" s="95"/>
      <c r="AL568" s="177" t="str">
        <f t="shared" si="668"/>
        <v/>
      </c>
      <c r="AM568" s="95" t="str">
        <f t="shared" ref="AM568" si="682">IFERROR(RANK(AL568, AL567:AL581),"")</f>
        <v/>
      </c>
      <c r="AN568" s="447"/>
      <c r="AO568" s="95"/>
      <c r="AP568" s="95"/>
      <c r="AQ568" s="177" t="str">
        <f t="shared" si="671"/>
        <v/>
      </c>
      <c r="AR568" s="95" t="str">
        <f t="shared" ref="AR568" si="683">IFERROR(RANK(AQ568, AQ567:AQ581),"")</f>
        <v/>
      </c>
      <c r="AS568" s="447"/>
      <c r="AT568" s="95"/>
      <c r="AU568" s="95"/>
      <c r="AV568" s="177" t="str">
        <f t="shared" si="674"/>
        <v/>
      </c>
      <c r="AW568" s="95" t="str">
        <f t="shared" ref="AW568" si="684">IFERROR(RANK(AV568, AV567:AV581),"")</f>
        <v/>
      </c>
      <c r="AX568" s="447"/>
    </row>
    <row r="569" spans="2:50">
      <c r="B569" s="456"/>
      <c r="C569" s="95">
        <f t="shared" si="500"/>
        <v>3</v>
      </c>
      <c r="D569" s="95"/>
      <c r="E569" s="95"/>
      <c r="F569" s="95"/>
      <c r="G569" s="177" t="str">
        <f t="shared" si="649"/>
        <v/>
      </c>
      <c r="H569" s="447"/>
      <c r="I569" s="153" t="str">
        <f t="shared" si="651"/>
        <v/>
      </c>
      <c r="J569" s="153" t="str">
        <f t="shared" si="652"/>
        <v/>
      </c>
      <c r="K569" s="154" t="str">
        <f t="shared" si="653"/>
        <v/>
      </c>
      <c r="L569" s="458"/>
      <c r="M569" s="153" t="str">
        <f t="shared" ref="M569" si="685">IFERROR(RANK(K569, K567:K581),"")</f>
        <v/>
      </c>
      <c r="N569" s="448"/>
      <c r="O569" s="448"/>
      <c r="P569" s="95"/>
      <c r="Q569" s="95"/>
      <c r="R569" s="177" t="str">
        <f t="shared" si="656"/>
        <v/>
      </c>
      <c r="S569" s="95" t="str">
        <f t="shared" ref="S569" si="686">IFERROR(RANK(R569, R567:R581),"")</f>
        <v/>
      </c>
      <c r="T569" s="447"/>
      <c r="U569" s="95"/>
      <c r="V569" s="95"/>
      <c r="W569" s="177" t="str">
        <f t="shared" si="659"/>
        <v/>
      </c>
      <c r="X569" s="95" t="str">
        <f t="shared" ref="X569" si="687">IFERROR(RANK(W569, W567:W581),"")</f>
        <v/>
      </c>
      <c r="Y569" s="447"/>
      <c r="Z569" s="95"/>
      <c r="AA569" s="95"/>
      <c r="AB569" s="177" t="str">
        <f t="shared" si="662"/>
        <v/>
      </c>
      <c r="AC569" s="95" t="str">
        <f t="shared" ref="AC569" si="688">IFERROR(RANK(AB569, AB567:AB581),"")</f>
        <v/>
      </c>
      <c r="AD569" s="447"/>
      <c r="AE569" s="95"/>
      <c r="AF569" s="95"/>
      <c r="AG569" s="177" t="str">
        <f t="shared" si="665"/>
        <v/>
      </c>
      <c r="AH569" s="95" t="str">
        <f t="shared" ref="AH569" si="689">IFERROR(RANK(AG569, AG567:AG581),"")</f>
        <v/>
      </c>
      <c r="AI569" s="447"/>
      <c r="AJ569" s="95"/>
      <c r="AK569" s="95"/>
      <c r="AL569" s="177" t="str">
        <f t="shared" si="668"/>
        <v/>
      </c>
      <c r="AM569" s="95" t="str">
        <f t="shared" ref="AM569" si="690">IFERROR(RANK(AL569, AL567:AL581),"")</f>
        <v/>
      </c>
      <c r="AN569" s="447"/>
      <c r="AO569" s="95"/>
      <c r="AP569" s="95"/>
      <c r="AQ569" s="177" t="str">
        <f t="shared" si="671"/>
        <v/>
      </c>
      <c r="AR569" s="95" t="str">
        <f t="shared" ref="AR569" si="691">IFERROR(RANK(AQ569, AQ567:AQ581),"")</f>
        <v/>
      </c>
      <c r="AS569" s="447"/>
      <c r="AT569" s="95"/>
      <c r="AU569" s="95"/>
      <c r="AV569" s="177" t="str">
        <f t="shared" si="674"/>
        <v/>
      </c>
      <c r="AW569" s="95" t="str">
        <f t="shared" ref="AW569" si="692">IFERROR(RANK(AV569, AV567:AV581),"")</f>
        <v/>
      </c>
      <c r="AX569" s="447"/>
    </row>
    <row r="570" spans="2:50">
      <c r="B570" s="456"/>
      <c r="C570" s="95">
        <f t="shared" si="500"/>
        <v>4</v>
      </c>
      <c r="D570" s="95"/>
      <c r="E570" s="95"/>
      <c r="F570" s="95"/>
      <c r="G570" s="177" t="str">
        <f t="shared" si="649"/>
        <v/>
      </c>
      <c r="H570" s="447"/>
      <c r="I570" s="153" t="str">
        <f t="shared" si="651"/>
        <v/>
      </c>
      <c r="J570" s="153" t="str">
        <f t="shared" si="652"/>
        <v/>
      </c>
      <c r="K570" s="154" t="str">
        <f t="shared" si="653"/>
        <v/>
      </c>
      <c r="L570" s="458"/>
      <c r="M570" s="153" t="str">
        <f t="shared" ref="M570" si="693">IFERROR(RANK(K570, K567:K581),"")</f>
        <v/>
      </c>
      <c r="N570" s="448"/>
      <c r="O570" s="448"/>
      <c r="P570" s="95"/>
      <c r="Q570" s="95"/>
      <c r="R570" s="177" t="str">
        <f t="shared" si="656"/>
        <v/>
      </c>
      <c r="S570" s="95" t="str">
        <f t="shared" ref="S570" si="694">IFERROR(RANK(R570, R567:R581),"")</f>
        <v/>
      </c>
      <c r="T570" s="447"/>
      <c r="U570" s="95"/>
      <c r="V570" s="95"/>
      <c r="W570" s="177" t="str">
        <f t="shared" si="659"/>
        <v/>
      </c>
      <c r="X570" s="95" t="str">
        <f t="shared" ref="X570" si="695">IFERROR(RANK(W570, W567:W581),"")</f>
        <v/>
      </c>
      <c r="Y570" s="447"/>
      <c r="Z570" s="95"/>
      <c r="AA570" s="95"/>
      <c r="AB570" s="177" t="str">
        <f t="shared" si="662"/>
        <v/>
      </c>
      <c r="AC570" s="95" t="str">
        <f t="shared" ref="AC570" si="696">IFERROR(RANK(AB570, AB567:AB581),"")</f>
        <v/>
      </c>
      <c r="AD570" s="447"/>
      <c r="AE570" s="95"/>
      <c r="AF570" s="95"/>
      <c r="AG570" s="177" t="str">
        <f t="shared" si="665"/>
        <v/>
      </c>
      <c r="AH570" s="95" t="str">
        <f t="shared" ref="AH570" si="697">IFERROR(RANK(AG570, AG567:AG581),"")</f>
        <v/>
      </c>
      <c r="AI570" s="447"/>
      <c r="AJ570" s="95"/>
      <c r="AK570" s="95"/>
      <c r="AL570" s="177" t="str">
        <f t="shared" si="668"/>
        <v/>
      </c>
      <c r="AM570" s="95" t="str">
        <f t="shared" ref="AM570" si="698">IFERROR(RANK(AL570, AL567:AL581),"")</f>
        <v/>
      </c>
      <c r="AN570" s="447"/>
      <c r="AO570" s="95"/>
      <c r="AP570" s="95"/>
      <c r="AQ570" s="177" t="str">
        <f t="shared" si="671"/>
        <v/>
      </c>
      <c r="AR570" s="95" t="str">
        <f t="shared" ref="AR570" si="699">IFERROR(RANK(AQ570, AQ567:AQ581),"")</f>
        <v/>
      </c>
      <c r="AS570" s="447"/>
      <c r="AT570" s="95"/>
      <c r="AU570" s="95"/>
      <c r="AV570" s="177" t="str">
        <f t="shared" si="674"/>
        <v/>
      </c>
      <c r="AW570" s="95" t="str">
        <f t="shared" ref="AW570" si="700">IFERROR(RANK(AV570, AV567:AV581),"")</f>
        <v/>
      </c>
      <c r="AX570" s="447"/>
    </row>
    <row r="571" spans="2:50">
      <c r="B571" s="456"/>
      <c r="C571" s="95">
        <f t="shared" si="500"/>
        <v>5</v>
      </c>
      <c r="D571" s="95"/>
      <c r="E571" s="95"/>
      <c r="F571" s="95"/>
      <c r="G571" s="177" t="str">
        <f t="shared" si="649"/>
        <v/>
      </c>
      <c r="H571" s="447"/>
      <c r="I571" s="153" t="str">
        <f t="shared" si="651"/>
        <v/>
      </c>
      <c r="J571" s="153" t="str">
        <f t="shared" si="652"/>
        <v/>
      </c>
      <c r="K571" s="154" t="str">
        <f t="shared" si="653"/>
        <v/>
      </c>
      <c r="L571" s="458"/>
      <c r="M571" s="153" t="str">
        <f t="shared" ref="M571" si="701">IFERROR(RANK(K571, K567:K581),"")</f>
        <v/>
      </c>
      <c r="N571" s="448"/>
      <c r="O571" s="448"/>
      <c r="P571" s="95"/>
      <c r="Q571" s="95"/>
      <c r="R571" s="177" t="str">
        <f t="shared" si="656"/>
        <v/>
      </c>
      <c r="S571" s="95" t="str">
        <f t="shared" ref="S571" si="702">IFERROR(RANK(R571, R567:R581),"")</f>
        <v/>
      </c>
      <c r="T571" s="447"/>
      <c r="U571" s="95"/>
      <c r="V571" s="95"/>
      <c r="W571" s="177" t="str">
        <f t="shared" si="659"/>
        <v/>
      </c>
      <c r="X571" s="95" t="str">
        <f t="shared" ref="X571" si="703">IFERROR(RANK(W571, W567:W581),"")</f>
        <v/>
      </c>
      <c r="Y571" s="447"/>
      <c r="Z571" s="95"/>
      <c r="AA571" s="95"/>
      <c r="AB571" s="177" t="str">
        <f t="shared" si="662"/>
        <v/>
      </c>
      <c r="AC571" s="95" t="str">
        <f t="shared" ref="AC571" si="704">IFERROR(RANK(AB571, AB567:AB581),"")</f>
        <v/>
      </c>
      <c r="AD571" s="447"/>
      <c r="AE571" s="95"/>
      <c r="AF571" s="95"/>
      <c r="AG571" s="177" t="str">
        <f t="shared" si="665"/>
        <v/>
      </c>
      <c r="AH571" s="95" t="str">
        <f t="shared" ref="AH571" si="705">IFERROR(RANK(AG571, AG567:AG581),"")</f>
        <v/>
      </c>
      <c r="AI571" s="447"/>
      <c r="AJ571" s="95"/>
      <c r="AK571" s="95"/>
      <c r="AL571" s="177" t="str">
        <f t="shared" si="668"/>
        <v/>
      </c>
      <c r="AM571" s="95" t="str">
        <f t="shared" ref="AM571" si="706">IFERROR(RANK(AL571, AL567:AL581),"")</f>
        <v/>
      </c>
      <c r="AN571" s="447"/>
      <c r="AO571" s="95"/>
      <c r="AP571" s="95"/>
      <c r="AQ571" s="177" t="str">
        <f t="shared" si="671"/>
        <v/>
      </c>
      <c r="AR571" s="95" t="str">
        <f t="shared" ref="AR571" si="707">IFERROR(RANK(AQ571, AQ567:AQ581),"")</f>
        <v/>
      </c>
      <c r="AS571" s="447"/>
      <c r="AT571" s="95"/>
      <c r="AU571" s="95"/>
      <c r="AV571" s="177" t="str">
        <f t="shared" si="674"/>
        <v/>
      </c>
      <c r="AW571" s="95" t="str">
        <f t="shared" ref="AW571" si="708">IFERROR(RANK(AV571, AV567:AV581),"")</f>
        <v/>
      </c>
      <c r="AX571" s="447"/>
    </row>
    <row r="572" spans="2:50">
      <c r="B572" s="456"/>
      <c r="C572" s="95">
        <f t="shared" si="500"/>
        <v>6</v>
      </c>
      <c r="D572" s="95"/>
      <c r="E572" s="95"/>
      <c r="F572" s="95"/>
      <c r="G572" s="177" t="str">
        <f t="shared" si="649"/>
        <v/>
      </c>
      <c r="H572" s="447"/>
      <c r="I572" s="153" t="str">
        <f t="shared" si="651"/>
        <v/>
      </c>
      <c r="J572" s="153" t="str">
        <f t="shared" si="652"/>
        <v/>
      </c>
      <c r="K572" s="154" t="str">
        <f t="shared" si="653"/>
        <v/>
      </c>
      <c r="L572" s="458"/>
      <c r="M572" s="153" t="str">
        <f t="shared" ref="M572" si="709">IFERROR(RANK(K572, K567:K581),"")</f>
        <v/>
      </c>
      <c r="N572" s="448"/>
      <c r="O572" s="448"/>
      <c r="P572" s="95"/>
      <c r="Q572" s="95"/>
      <c r="R572" s="177" t="str">
        <f t="shared" si="656"/>
        <v/>
      </c>
      <c r="S572" s="95" t="str">
        <f t="shared" ref="S572" si="710">IFERROR(RANK(R572, R567:R581),"")</f>
        <v/>
      </c>
      <c r="T572" s="447"/>
      <c r="U572" s="95"/>
      <c r="V572" s="95"/>
      <c r="W572" s="177" t="str">
        <f t="shared" si="659"/>
        <v/>
      </c>
      <c r="X572" s="95" t="str">
        <f t="shared" ref="X572" si="711">IFERROR(RANK(W572, W567:W581),"")</f>
        <v/>
      </c>
      <c r="Y572" s="447"/>
      <c r="Z572" s="95"/>
      <c r="AA572" s="95"/>
      <c r="AB572" s="177" t="str">
        <f t="shared" si="662"/>
        <v/>
      </c>
      <c r="AC572" s="95" t="str">
        <f t="shared" ref="AC572" si="712">IFERROR(RANK(AB572, AB567:AB581),"")</f>
        <v/>
      </c>
      <c r="AD572" s="447"/>
      <c r="AE572" s="95"/>
      <c r="AF572" s="95"/>
      <c r="AG572" s="177" t="str">
        <f t="shared" si="665"/>
        <v/>
      </c>
      <c r="AH572" s="95" t="str">
        <f t="shared" ref="AH572" si="713">IFERROR(RANK(AG572, AG567:AG581),"")</f>
        <v/>
      </c>
      <c r="AI572" s="447"/>
      <c r="AJ572" s="95"/>
      <c r="AK572" s="95"/>
      <c r="AL572" s="177" t="str">
        <f t="shared" si="668"/>
        <v/>
      </c>
      <c r="AM572" s="95" t="str">
        <f t="shared" ref="AM572" si="714">IFERROR(RANK(AL572, AL567:AL581),"")</f>
        <v/>
      </c>
      <c r="AN572" s="447"/>
      <c r="AO572" s="95"/>
      <c r="AP572" s="95"/>
      <c r="AQ572" s="177" t="str">
        <f t="shared" si="671"/>
        <v/>
      </c>
      <c r="AR572" s="95" t="str">
        <f t="shared" ref="AR572" si="715">IFERROR(RANK(AQ572, AQ567:AQ581),"")</f>
        <v/>
      </c>
      <c r="AS572" s="447"/>
      <c r="AT572" s="95"/>
      <c r="AU572" s="95"/>
      <c r="AV572" s="177" t="str">
        <f t="shared" si="674"/>
        <v/>
      </c>
      <c r="AW572" s="95" t="str">
        <f t="shared" ref="AW572" si="716">IFERROR(RANK(AV572, AV567:AV581),"")</f>
        <v/>
      </c>
      <c r="AX572" s="447"/>
    </row>
    <row r="573" spans="2:50">
      <c r="B573" s="456"/>
      <c r="C573" s="95">
        <f t="shared" si="500"/>
        <v>7</v>
      </c>
      <c r="D573" s="95"/>
      <c r="E573" s="95"/>
      <c r="F573" s="95"/>
      <c r="G573" s="177" t="str">
        <f t="shared" si="649"/>
        <v/>
      </c>
      <c r="H573" s="447"/>
      <c r="I573" s="153" t="str">
        <f t="shared" si="651"/>
        <v/>
      </c>
      <c r="J573" s="153" t="str">
        <f t="shared" si="652"/>
        <v/>
      </c>
      <c r="K573" s="154" t="str">
        <f t="shared" si="653"/>
        <v/>
      </c>
      <c r="L573" s="458"/>
      <c r="M573" s="153" t="str">
        <f t="shared" ref="M573" si="717">IFERROR(RANK(K573, K567:K581),"")</f>
        <v/>
      </c>
      <c r="N573" s="448"/>
      <c r="O573" s="448"/>
      <c r="P573" s="95"/>
      <c r="Q573" s="95"/>
      <c r="R573" s="177" t="str">
        <f t="shared" si="656"/>
        <v/>
      </c>
      <c r="S573" s="95" t="str">
        <f t="shared" ref="S573" si="718">IFERROR(RANK(R573, R567:R581),"")</f>
        <v/>
      </c>
      <c r="T573" s="447"/>
      <c r="U573" s="95"/>
      <c r="V573" s="95"/>
      <c r="W573" s="177" t="str">
        <f t="shared" si="659"/>
        <v/>
      </c>
      <c r="X573" s="95" t="str">
        <f t="shared" ref="X573" si="719">IFERROR(RANK(W573, W567:W581),"")</f>
        <v/>
      </c>
      <c r="Y573" s="447"/>
      <c r="Z573" s="95"/>
      <c r="AA573" s="95"/>
      <c r="AB573" s="177" t="str">
        <f t="shared" si="662"/>
        <v/>
      </c>
      <c r="AC573" s="95" t="str">
        <f t="shared" ref="AC573" si="720">IFERROR(RANK(AB573, AB567:AB581),"")</f>
        <v/>
      </c>
      <c r="AD573" s="447"/>
      <c r="AE573" s="95"/>
      <c r="AF573" s="95"/>
      <c r="AG573" s="177" t="str">
        <f t="shared" si="665"/>
        <v/>
      </c>
      <c r="AH573" s="95" t="str">
        <f t="shared" ref="AH573" si="721">IFERROR(RANK(AG573, AG567:AG581),"")</f>
        <v/>
      </c>
      <c r="AI573" s="447"/>
      <c r="AJ573" s="95"/>
      <c r="AK573" s="95"/>
      <c r="AL573" s="177" t="str">
        <f t="shared" si="668"/>
        <v/>
      </c>
      <c r="AM573" s="95" t="str">
        <f t="shared" ref="AM573" si="722">IFERROR(RANK(AL573, AL567:AL581),"")</f>
        <v/>
      </c>
      <c r="AN573" s="447"/>
      <c r="AO573" s="95"/>
      <c r="AP573" s="95"/>
      <c r="AQ573" s="177" t="str">
        <f t="shared" si="671"/>
        <v/>
      </c>
      <c r="AR573" s="95" t="str">
        <f t="shared" ref="AR573" si="723">IFERROR(RANK(AQ573, AQ567:AQ581),"")</f>
        <v/>
      </c>
      <c r="AS573" s="447"/>
      <c r="AT573" s="95"/>
      <c r="AU573" s="95"/>
      <c r="AV573" s="177" t="str">
        <f t="shared" si="674"/>
        <v/>
      </c>
      <c r="AW573" s="95" t="str">
        <f t="shared" ref="AW573" si="724">IFERROR(RANK(AV573, AV567:AV581),"")</f>
        <v/>
      </c>
      <c r="AX573" s="447"/>
    </row>
    <row r="574" spans="2:50">
      <c r="B574" s="456"/>
      <c r="C574" s="95">
        <f t="shared" si="500"/>
        <v>8</v>
      </c>
      <c r="D574" s="95"/>
      <c r="E574" s="95"/>
      <c r="F574" s="95"/>
      <c r="G574" s="177" t="str">
        <f t="shared" si="649"/>
        <v/>
      </c>
      <c r="H574" s="447"/>
      <c r="I574" s="153" t="str">
        <f t="shared" si="651"/>
        <v/>
      </c>
      <c r="J574" s="153" t="str">
        <f t="shared" si="652"/>
        <v/>
      </c>
      <c r="K574" s="154" t="str">
        <f t="shared" si="653"/>
        <v/>
      </c>
      <c r="L574" s="458"/>
      <c r="M574" s="153" t="str">
        <f t="shared" ref="M574" si="725">IFERROR(RANK(K574, K567:K581),"")</f>
        <v/>
      </c>
      <c r="N574" s="448"/>
      <c r="O574" s="448"/>
      <c r="P574" s="95"/>
      <c r="Q574" s="95"/>
      <c r="R574" s="177" t="str">
        <f t="shared" si="656"/>
        <v/>
      </c>
      <c r="S574" s="95" t="str">
        <f t="shared" ref="S574" si="726">IFERROR(RANK(R574, R567:R581),"")</f>
        <v/>
      </c>
      <c r="T574" s="447"/>
      <c r="U574" s="95"/>
      <c r="V574" s="95"/>
      <c r="W574" s="177" t="str">
        <f t="shared" si="659"/>
        <v/>
      </c>
      <c r="X574" s="95" t="str">
        <f t="shared" ref="X574" si="727">IFERROR(RANK(W574, W567:W581),"")</f>
        <v/>
      </c>
      <c r="Y574" s="447"/>
      <c r="Z574" s="95"/>
      <c r="AA574" s="95"/>
      <c r="AB574" s="177" t="str">
        <f t="shared" si="662"/>
        <v/>
      </c>
      <c r="AC574" s="95" t="str">
        <f t="shared" ref="AC574" si="728">IFERROR(RANK(AB574, AB567:AB581),"")</f>
        <v/>
      </c>
      <c r="AD574" s="447"/>
      <c r="AE574" s="95"/>
      <c r="AF574" s="95"/>
      <c r="AG574" s="177" t="str">
        <f t="shared" si="665"/>
        <v/>
      </c>
      <c r="AH574" s="95" t="str">
        <f t="shared" ref="AH574" si="729">IFERROR(RANK(AG574, AG567:AG581),"")</f>
        <v/>
      </c>
      <c r="AI574" s="447"/>
      <c r="AJ574" s="95"/>
      <c r="AK574" s="95"/>
      <c r="AL574" s="177" t="str">
        <f t="shared" si="668"/>
        <v/>
      </c>
      <c r="AM574" s="95" t="str">
        <f t="shared" ref="AM574" si="730">IFERROR(RANK(AL574, AL567:AL581),"")</f>
        <v/>
      </c>
      <c r="AN574" s="447"/>
      <c r="AO574" s="95"/>
      <c r="AP574" s="95"/>
      <c r="AQ574" s="177" t="str">
        <f t="shared" si="671"/>
        <v/>
      </c>
      <c r="AR574" s="95" t="str">
        <f t="shared" ref="AR574" si="731">IFERROR(RANK(AQ574, AQ567:AQ581),"")</f>
        <v/>
      </c>
      <c r="AS574" s="447"/>
      <c r="AT574" s="95"/>
      <c r="AU574" s="95"/>
      <c r="AV574" s="177" t="str">
        <f t="shared" si="674"/>
        <v/>
      </c>
      <c r="AW574" s="95" t="str">
        <f t="shared" ref="AW574" si="732">IFERROR(RANK(AV574, AV567:AV581),"")</f>
        <v/>
      </c>
      <c r="AX574" s="447"/>
    </row>
    <row r="575" spans="2:50">
      <c r="B575" s="456"/>
      <c r="C575" s="95">
        <f t="shared" si="500"/>
        <v>9</v>
      </c>
      <c r="D575" s="95"/>
      <c r="E575" s="95"/>
      <c r="F575" s="95"/>
      <c r="G575" s="177" t="str">
        <f t="shared" si="649"/>
        <v/>
      </c>
      <c r="H575" s="447"/>
      <c r="I575" s="153" t="str">
        <f t="shared" si="651"/>
        <v/>
      </c>
      <c r="J575" s="153" t="str">
        <f t="shared" si="652"/>
        <v/>
      </c>
      <c r="K575" s="154" t="str">
        <f t="shared" si="653"/>
        <v/>
      </c>
      <c r="L575" s="458"/>
      <c r="M575" s="153" t="str">
        <f t="shared" ref="M575" si="733">IFERROR(RANK(K575, K567:K581),"")</f>
        <v/>
      </c>
      <c r="N575" s="448"/>
      <c r="O575" s="448"/>
      <c r="P575" s="95"/>
      <c r="Q575" s="95"/>
      <c r="R575" s="177" t="str">
        <f t="shared" si="656"/>
        <v/>
      </c>
      <c r="S575" s="95" t="str">
        <f t="shared" ref="S575" si="734">IFERROR(RANK(R575, R567:R581),"")</f>
        <v/>
      </c>
      <c r="T575" s="447"/>
      <c r="U575" s="95"/>
      <c r="V575" s="95"/>
      <c r="W575" s="177" t="str">
        <f t="shared" si="659"/>
        <v/>
      </c>
      <c r="X575" s="95" t="str">
        <f t="shared" ref="X575" si="735">IFERROR(RANK(W575, W567:W581),"")</f>
        <v/>
      </c>
      <c r="Y575" s="447"/>
      <c r="Z575" s="95"/>
      <c r="AA575" s="95"/>
      <c r="AB575" s="177" t="str">
        <f t="shared" si="662"/>
        <v/>
      </c>
      <c r="AC575" s="95" t="str">
        <f t="shared" ref="AC575" si="736">IFERROR(RANK(AB575, AB567:AB581),"")</f>
        <v/>
      </c>
      <c r="AD575" s="447"/>
      <c r="AE575" s="95"/>
      <c r="AF575" s="95"/>
      <c r="AG575" s="177" t="str">
        <f t="shared" si="665"/>
        <v/>
      </c>
      <c r="AH575" s="95" t="str">
        <f t="shared" ref="AH575" si="737">IFERROR(RANK(AG575, AG567:AG581),"")</f>
        <v/>
      </c>
      <c r="AI575" s="447"/>
      <c r="AJ575" s="95"/>
      <c r="AK575" s="95"/>
      <c r="AL575" s="177" t="str">
        <f t="shared" si="668"/>
        <v/>
      </c>
      <c r="AM575" s="95" t="str">
        <f t="shared" ref="AM575" si="738">IFERROR(RANK(AL575, AL567:AL581),"")</f>
        <v/>
      </c>
      <c r="AN575" s="447"/>
      <c r="AO575" s="95"/>
      <c r="AP575" s="95"/>
      <c r="AQ575" s="177" t="str">
        <f t="shared" si="671"/>
        <v/>
      </c>
      <c r="AR575" s="95" t="str">
        <f t="shared" ref="AR575" si="739">IFERROR(RANK(AQ575, AQ567:AQ581),"")</f>
        <v/>
      </c>
      <c r="AS575" s="447"/>
      <c r="AT575" s="95"/>
      <c r="AU575" s="95"/>
      <c r="AV575" s="177" t="str">
        <f t="shared" si="674"/>
        <v/>
      </c>
      <c r="AW575" s="95" t="str">
        <f t="shared" ref="AW575" si="740">IFERROR(RANK(AV575, AV567:AV581),"")</f>
        <v/>
      </c>
      <c r="AX575" s="447"/>
    </row>
    <row r="576" spans="2:50">
      <c r="B576" s="456"/>
      <c r="C576" s="95">
        <f t="shared" si="500"/>
        <v>10</v>
      </c>
      <c r="D576" s="95"/>
      <c r="E576" s="95"/>
      <c r="F576" s="95"/>
      <c r="G576" s="177" t="str">
        <f t="shared" si="649"/>
        <v/>
      </c>
      <c r="H576" s="447"/>
      <c r="I576" s="153" t="str">
        <f t="shared" si="651"/>
        <v/>
      </c>
      <c r="J576" s="153" t="str">
        <f t="shared" si="652"/>
        <v/>
      </c>
      <c r="K576" s="154" t="str">
        <f t="shared" si="653"/>
        <v/>
      </c>
      <c r="L576" s="458"/>
      <c r="M576" s="153" t="str">
        <f t="shared" ref="M576" si="741">IFERROR(RANK(K576, K567:K581),"")</f>
        <v/>
      </c>
      <c r="N576" s="448"/>
      <c r="O576" s="448"/>
      <c r="P576" s="95"/>
      <c r="Q576" s="95"/>
      <c r="R576" s="177" t="str">
        <f t="shared" si="656"/>
        <v/>
      </c>
      <c r="S576" s="95" t="str">
        <f t="shared" ref="S576" si="742">IFERROR(RANK(R576, R567:R581),"")</f>
        <v/>
      </c>
      <c r="T576" s="447"/>
      <c r="U576" s="95"/>
      <c r="V576" s="95"/>
      <c r="W576" s="177" t="str">
        <f t="shared" si="659"/>
        <v/>
      </c>
      <c r="X576" s="95" t="str">
        <f t="shared" ref="X576" si="743">IFERROR(RANK(W576, W567:W581),"")</f>
        <v/>
      </c>
      <c r="Y576" s="447"/>
      <c r="Z576" s="95"/>
      <c r="AA576" s="95"/>
      <c r="AB576" s="177" t="str">
        <f t="shared" si="662"/>
        <v/>
      </c>
      <c r="AC576" s="95" t="str">
        <f t="shared" ref="AC576" si="744">IFERROR(RANK(AB576, AB567:AB581),"")</f>
        <v/>
      </c>
      <c r="AD576" s="447"/>
      <c r="AE576" s="95"/>
      <c r="AF576" s="95"/>
      <c r="AG576" s="177" t="str">
        <f t="shared" si="665"/>
        <v/>
      </c>
      <c r="AH576" s="95" t="str">
        <f t="shared" ref="AH576" si="745">IFERROR(RANK(AG576, AG567:AG581),"")</f>
        <v/>
      </c>
      <c r="AI576" s="447"/>
      <c r="AJ576" s="95"/>
      <c r="AK576" s="95"/>
      <c r="AL576" s="177" t="str">
        <f t="shared" si="668"/>
        <v/>
      </c>
      <c r="AM576" s="95" t="str">
        <f t="shared" ref="AM576" si="746">IFERROR(RANK(AL576, AL567:AL581),"")</f>
        <v/>
      </c>
      <c r="AN576" s="447"/>
      <c r="AO576" s="95"/>
      <c r="AP576" s="95"/>
      <c r="AQ576" s="177" t="str">
        <f t="shared" si="671"/>
        <v/>
      </c>
      <c r="AR576" s="95" t="str">
        <f t="shared" ref="AR576" si="747">IFERROR(RANK(AQ576, AQ567:AQ581),"")</f>
        <v/>
      </c>
      <c r="AS576" s="447"/>
      <c r="AT576" s="95"/>
      <c r="AU576" s="95"/>
      <c r="AV576" s="177" t="str">
        <f t="shared" si="674"/>
        <v/>
      </c>
      <c r="AW576" s="95" t="str">
        <f t="shared" ref="AW576" si="748">IFERROR(RANK(AV576, AV567:AV581),"")</f>
        <v/>
      </c>
      <c r="AX576" s="447"/>
    </row>
    <row r="577" spans="2:50">
      <c r="B577" s="456"/>
      <c r="C577" s="95">
        <f t="shared" si="500"/>
        <v>11</v>
      </c>
      <c r="D577" s="95"/>
      <c r="E577" s="95"/>
      <c r="F577" s="95"/>
      <c r="G577" s="177" t="str">
        <f t="shared" si="649"/>
        <v/>
      </c>
      <c r="H577" s="447"/>
      <c r="I577" s="153" t="str">
        <f t="shared" si="651"/>
        <v/>
      </c>
      <c r="J577" s="153" t="str">
        <f t="shared" si="652"/>
        <v/>
      </c>
      <c r="K577" s="154" t="str">
        <f t="shared" si="653"/>
        <v/>
      </c>
      <c r="L577" s="458"/>
      <c r="M577" s="153" t="str">
        <f t="shared" ref="M577" si="749">IFERROR(RANK(K577, K567:K581),"")</f>
        <v/>
      </c>
      <c r="N577" s="448"/>
      <c r="O577" s="448"/>
      <c r="P577" s="95"/>
      <c r="Q577" s="95"/>
      <c r="R577" s="177" t="str">
        <f t="shared" si="656"/>
        <v/>
      </c>
      <c r="S577" s="95" t="str">
        <f t="shared" ref="S577" si="750">IFERROR(RANK(R577, R567:R581),"")</f>
        <v/>
      </c>
      <c r="T577" s="447"/>
      <c r="U577" s="95"/>
      <c r="V577" s="95"/>
      <c r="W577" s="177" t="str">
        <f t="shared" si="659"/>
        <v/>
      </c>
      <c r="X577" s="95" t="str">
        <f t="shared" ref="X577" si="751">IFERROR(RANK(W577, W567:W581),"")</f>
        <v/>
      </c>
      <c r="Y577" s="447"/>
      <c r="Z577" s="95"/>
      <c r="AA577" s="95"/>
      <c r="AB577" s="177" t="str">
        <f t="shared" si="662"/>
        <v/>
      </c>
      <c r="AC577" s="95" t="str">
        <f t="shared" ref="AC577" si="752">IFERROR(RANK(AB577, AB567:AB581),"")</f>
        <v/>
      </c>
      <c r="AD577" s="447"/>
      <c r="AE577" s="95"/>
      <c r="AF577" s="95"/>
      <c r="AG577" s="177" t="str">
        <f t="shared" si="665"/>
        <v/>
      </c>
      <c r="AH577" s="95" t="str">
        <f t="shared" ref="AH577" si="753">IFERROR(RANK(AG577, AG567:AG581),"")</f>
        <v/>
      </c>
      <c r="AI577" s="447"/>
      <c r="AJ577" s="95"/>
      <c r="AK577" s="95"/>
      <c r="AL577" s="177" t="str">
        <f t="shared" si="668"/>
        <v/>
      </c>
      <c r="AM577" s="95" t="str">
        <f t="shared" ref="AM577" si="754">IFERROR(RANK(AL577, AL567:AL581),"")</f>
        <v/>
      </c>
      <c r="AN577" s="447"/>
      <c r="AO577" s="95"/>
      <c r="AP577" s="95"/>
      <c r="AQ577" s="177" t="str">
        <f t="shared" si="671"/>
        <v/>
      </c>
      <c r="AR577" s="95" t="str">
        <f t="shared" ref="AR577" si="755">IFERROR(RANK(AQ577, AQ567:AQ581),"")</f>
        <v/>
      </c>
      <c r="AS577" s="447"/>
      <c r="AT577" s="95"/>
      <c r="AU577" s="95"/>
      <c r="AV577" s="177" t="str">
        <f t="shared" si="674"/>
        <v/>
      </c>
      <c r="AW577" s="95" t="str">
        <f t="shared" ref="AW577" si="756">IFERROR(RANK(AV577, AV567:AV581),"")</f>
        <v/>
      </c>
      <c r="AX577" s="447"/>
    </row>
    <row r="578" spans="2:50">
      <c r="B578" s="456"/>
      <c r="C578" s="95">
        <f t="shared" si="500"/>
        <v>12</v>
      </c>
      <c r="D578" s="95"/>
      <c r="E578" s="95"/>
      <c r="F578" s="95"/>
      <c r="G578" s="177" t="str">
        <f t="shared" si="649"/>
        <v/>
      </c>
      <c r="H578" s="447"/>
      <c r="I578" s="153" t="str">
        <f t="shared" si="651"/>
        <v/>
      </c>
      <c r="J578" s="153" t="str">
        <f t="shared" si="652"/>
        <v/>
      </c>
      <c r="K578" s="154" t="str">
        <f t="shared" si="653"/>
        <v/>
      </c>
      <c r="L578" s="458"/>
      <c r="M578" s="153" t="str">
        <f t="shared" ref="M578" si="757">IFERROR(RANK(K578, K567:K581),"")</f>
        <v/>
      </c>
      <c r="N578" s="448"/>
      <c r="O578" s="448"/>
      <c r="P578" s="95"/>
      <c r="Q578" s="95"/>
      <c r="R578" s="177" t="str">
        <f t="shared" si="656"/>
        <v/>
      </c>
      <c r="S578" s="95" t="str">
        <f t="shared" ref="S578" si="758">IFERROR(RANK(R578, R567:R581),"")</f>
        <v/>
      </c>
      <c r="T578" s="447"/>
      <c r="U578" s="95"/>
      <c r="V578" s="95"/>
      <c r="W578" s="177" t="str">
        <f t="shared" si="659"/>
        <v/>
      </c>
      <c r="X578" s="95" t="str">
        <f t="shared" ref="X578" si="759">IFERROR(RANK(W578, W567:W581),"")</f>
        <v/>
      </c>
      <c r="Y578" s="447"/>
      <c r="Z578" s="95"/>
      <c r="AA578" s="95"/>
      <c r="AB578" s="177" t="str">
        <f t="shared" si="662"/>
        <v/>
      </c>
      <c r="AC578" s="95" t="str">
        <f t="shared" ref="AC578" si="760">IFERROR(RANK(AB578, AB567:AB581),"")</f>
        <v/>
      </c>
      <c r="AD578" s="447"/>
      <c r="AE578" s="95"/>
      <c r="AF578" s="95"/>
      <c r="AG578" s="177" t="str">
        <f t="shared" si="665"/>
        <v/>
      </c>
      <c r="AH578" s="95" t="str">
        <f t="shared" ref="AH578" si="761">IFERROR(RANK(AG578, AG567:AG581),"")</f>
        <v/>
      </c>
      <c r="AI578" s="447"/>
      <c r="AJ578" s="95"/>
      <c r="AK578" s="95"/>
      <c r="AL578" s="177" t="str">
        <f t="shared" si="668"/>
        <v/>
      </c>
      <c r="AM578" s="95" t="str">
        <f t="shared" ref="AM578" si="762">IFERROR(RANK(AL578, AL567:AL581),"")</f>
        <v/>
      </c>
      <c r="AN578" s="447"/>
      <c r="AO578" s="95"/>
      <c r="AP578" s="95"/>
      <c r="AQ578" s="177" t="str">
        <f t="shared" si="671"/>
        <v/>
      </c>
      <c r="AR578" s="95" t="str">
        <f t="shared" ref="AR578" si="763">IFERROR(RANK(AQ578, AQ567:AQ581),"")</f>
        <v/>
      </c>
      <c r="AS578" s="447"/>
      <c r="AT578" s="95"/>
      <c r="AU578" s="95"/>
      <c r="AV578" s="177" t="str">
        <f t="shared" si="674"/>
        <v/>
      </c>
      <c r="AW578" s="95" t="str">
        <f t="shared" ref="AW578" si="764">IFERROR(RANK(AV578, AV567:AV581),"")</f>
        <v/>
      </c>
      <c r="AX578" s="447"/>
    </row>
    <row r="579" spans="2:50">
      <c r="B579" s="456"/>
      <c r="C579" s="95">
        <f t="shared" si="500"/>
        <v>13</v>
      </c>
      <c r="D579" s="95"/>
      <c r="E579" s="95"/>
      <c r="F579" s="95"/>
      <c r="G579" s="177" t="str">
        <f t="shared" si="649"/>
        <v/>
      </c>
      <c r="H579" s="447"/>
      <c r="I579" s="153" t="str">
        <f t="shared" si="651"/>
        <v/>
      </c>
      <c r="J579" s="153" t="str">
        <f t="shared" si="652"/>
        <v/>
      </c>
      <c r="K579" s="154" t="str">
        <f t="shared" si="653"/>
        <v/>
      </c>
      <c r="L579" s="458"/>
      <c r="M579" s="153" t="str">
        <f t="shared" ref="M579" si="765">IFERROR(RANK(K579, K567:K581),"")</f>
        <v/>
      </c>
      <c r="N579" s="448"/>
      <c r="O579" s="448"/>
      <c r="P579" s="95"/>
      <c r="Q579" s="95"/>
      <c r="R579" s="177" t="str">
        <f t="shared" si="656"/>
        <v/>
      </c>
      <c r="S579" s="95" t="str">
        <f t="shared" ref="S579" si="766">IFERROR(RANK(R579, R567:R581),"")</f>
        <v/>
      </c>
      <c r="T579" s="447"/>
      <c r="U579" s="95"/>
      <c r="V579" s="95"/>
      <c r="W579" s="177" t="str">
        <f t="shared" si="659"/>
        <v/>
      </c>
      <c r="X579" s="95" t="str">
        <f t="shared" ref="X579" si="767">IFERROR(RANK(W579, W567:W581),"")</f>
        <v/>
      </c>
      <c r="Y579" s="447"/>
      <c r="Z579" s="95"/>
      <c r="AA579" s="95"/>
      <c r="AB579" s="177" t="str">
        <f t="shared" si="662"/>
        <v/>
      </c>
      <c r="AC579" s="95" t="str">
        <f t="shared" ref="AC579" si="768">IFERROR(RANK(AB579, AB567:AB581),"")</f>
        <v/>
      </c>
      <c r="AD579" s="447"/>
      <c r="AE579" s="95"/>
      <c r="AF579" s="95"/>
      <c r="AG579" s="177" t="str">
        <f t="shared" si="665"/>
        <v/>
      </c>
      <c r="AH579" s="95" t="str">
        <f t="shared" ref="AH579" si="769">IFERROR(RANK(AG579, AG567:AG581),"")</f>
        <v/>
      </c>
      <c r="AI579" s="447"/>
      <c r="AJ579" s="95"/>
      <c r="AK579" s="95"/>
      <c r="AL579" s="177" t="str">
        <f t="shared" si="668"/>
        <v/>
      </c>
      <c r="AM579" s="95" t="str">
        <f t="shared" ref="AM579" si="770">IFERROR(RANK(AL579, AL567:AL581),"")</f>
        <v/>
      </c>
      <c r="AN579" s="447"/>
      <c r="AO579" s="95"/>
      <c r="AP579" s="95"/>
      <c r="AQ579" s="177" t="str">
        <f t="shared" si="671"/>
        <v/>
      </c>
      <c r="AR579" s="95" t="str">
        <f t="shared" ref="AR579" si="771">IFERROR(RANK(AQ579, AQ567:AQ581),"")</f>
        <v/>
      </c>
      <c r="AS579" s="447"/>
      <c r="AT579" s="95"/>
      <c r="AU579" s="95"/>
      <c r="AV579" s="177" t="str">
        <f t="shared" si="674"/>
        <v/>
      </c>
      <c r="AW579" s="95" t="str">
        <f t="shared" ref="AW579" si="772">IFERROR(RANK(AV579, AV567:AV581),"")</f>
        <v/>
      </c>
      <c r="AX579" s="447"/>
    </row>
    <row r="580" spans="2:50">
      <c r="B580" s="456"/>
      <c r="C580" s="95">
        <f t="shared" si="500"/>
        <v>14</v>
      </c>
      <c r="D580" s="95"/>
      <c r="E580" s="95"/>
      <c r="F580" s="95"/>
      <c r="G580" s="177" t="str">
        <f t="shared" si="649"/>
        <v/>
      </c>
      <c r="H580" s="447"/>
      <c r="I580" s="153" t="str">
        <f t="shared" si="651"/>
        <v/>
      </c>
      <c r="J580" s="153" t="str">
        <f t="shared" si="652"/>
        <v/>
      </c>
      <c r="K580" s="154" t="str">
        <f t="shared" si="653"/>
        <v/>
      </c>
      <c r="L580" s="458"/>
      <c r="M580" s="153" t="str">
        <f t="shared" ref="M580" si="773">IFERROR(RANK(K580, K567:K581),"")</f>
        <v/>
      </c>
      <c r="N580" s="448"/>
      <c r="O580" s="448"/>
      <c r="P580" s="95"/>
      <c r="Q580" s="95"/>
      <c r="R580" s="177" t="str">
        <f t="shared" si="656"/>
        <v/>
      </c>
      <c r="S580" s="95" t="str">
        <f t="shared" ref="S580" si="774">IFERROR(RANK(R580, R567:R581),"")</f>
        <v/>
      </c>
      <c r="T580" s="447"/>
      <c r="U580" s="95"/>
      <c r="V580" s="95"/>
      <c r="W580" s="177" t="str">
        <f t="shared" si="659"/>
        <v/>
      </c>
      <c r="X580" s="95" t="str">
        <f t="shared" ref="X580" si="775">IFERROR(RANK(W580, W567:W581),"")</f>
        <v/>
      </c>
      <c r="Y580" s="447"/>
      <c r="Z580" s="95"/>
      <c r="AA580" s="95"/>
      <c r="AB580" s="177" t="str">
        <f t="shared" si="662"/>
        <v/>
      </c>
      <c r="AC580" s="95" t="str">
        <f t="shared" ref="AC580" si="776">IFERROR(RANK(AB580, AB567:AB581),"")</f>
        <v/>
      </c>
      <c r="AD580" s="447"/>
      <c r="AE580" s="95"/>
      <c r="AF580" s="95"/>
      <c r="AG580" s="177" t="str">
        <f t="shared" si="665"/>
        <v/>
      </c>
      <c r="AH580" s="95" t="str">
        <f t="shared" ref="AH580" si="777">IFERROR(RANK(AG580, AG567:AG581),"")</f>
        <v/>
      </c>
      <c r="AI580" s="447"/>
      <c r="AJ580" s="95"/>
      <c r="AK580" s="95"/>
      <c r="AL580" s="177" t="str">
        <f t="shared" si="668"/>
        <v/>
      </c>
      <c r="AM580" s="95" t="str">
        <f t="shared" ref="AM580" si="778">IFERROR(RANK(AL580, AL567:AL581),"")</f>
        <v/>
      </c>
      <c r="AN580" s="447"/>
      <c r="AO580" s="95"/>
      <c r="AP580" s="95"/>
      <c r="AQ580" s="177" t="str">
        <f t="shared" si="671"/>
        <v/>
      </c>
      <c r="AR580" s="95" t="str">
        <f t="shared" ref="AR580" si="779">IFERROR(RANK(AQ580, AQ567:AQ581),"")</f>
        <v/>
      </c>
      <c r="AS580" s="447"/>
      <c r="AT580" s="95"/>
      <c r="AU580" s="95"/>
      <c r="AV580" s="177" t="str">
        <f t="shared" si="674"/>
        <v/>
      </c>
      <c r="AW580" s="95" t="str">
        <f t="shared" ref="AW580" si="780">IFERROR(RANK(AV580, AV567:AV581),"")</f>
        <v/>
      </c>
      <c r="AX580" s="447"/>
    </row>
    <row r="581" spans="2:50">
      <c r="B581" s="456"/>
      <c r="C581" s="95">
        <f t="shared" si="500"/>
        <v>15</v>
      </c>
      <c r="D581" s="95"/>
      <c r="E581" s="95"/>
      <c r="F581" s="95"/>
      <c r="G581" s="177" t="str">
        <f t="shared" si="649"/>
        <v/>
      </c>
      <c r="H581" s="447"/>
      <c r="I581" s="153" t="str">
        <f t="shared" si="651"/>
        <v/>
      </c>
      <c r="J581" s="153" t="str">
        <f t="shared" si="652"/>
        <v/>
      </c>
      <c r="K581" s="154" t="str">
        <f t="shared" si="653"/>
        <v/>
      </c>
      <c r="L581" s="459"/>
      <c r="M581" s="153" t="str">
        <f t="shared" ref="M581" si="781">IFERROR(RANK(K581, K567:K581),"")</f>
        <v/>
      </c>
      <c r="N581" s="448"/>
      <c r="O581" s="448"/>
      <c r="P581" s="95"/>
      <c r="Q581" s="95"/>
      <c r="R581" s="177" t="str">
        <f t="shared" si="656"/>
        <v/>
      </c>
      <c r="S581" s="95" t="str">
        <f t="shared" ref="S581" si="782">IFERROR(RANK(R581, R567:R581),"")</f>
        <v/>
      </c>
      <c r="T581" s="447"/>
      <c r="U581" s="95"/>
      <c r="V581" s="95"/>
      <c r="W581" s="177" t="str">
        <f t="shared" si="659"/>
        <v/>
      </c>
      <c r="X581" s="95" t="str">
        <f t="shared" ref="X581" si="783">IFERROR(RANK(W581, W567:W581),"")</f>
        <v/>
      </c>
      <c r="Y581" s="447"/>
      <c r="Z581" s="95"/>
      <c r="AA581" s="95"/>
      <c r="AB581" s="177" t="str">
        <f t="shared" si="662"/>
        <v/>
      </c>
      <c r="AC581" s="95" t="str">
        <f t="shared" ref="AC581" si="784">IFERROR(RANK(AB581, AB567:AB581),"")</f>
        <v/>
      </c>
      <c r="AD581" s="447"/>
      <c r="AE581" s="95"/>
      <c r="AF581" s="95"/>
      <c r="AG581" s="177" t="str">
        <f t="shared" si="665"/>
        <v/>
      </c>
      <c r="AH581" s="95" t="str">
        <f t="shared" ref="AH581" si="785">IFERROR(RANK(AG581, AG567:AG581),"")</f>
        <v/>
      </c>
      <c r="AI581" s="447"/>
      <c r="AJ581" s="95"/>
      <c r="AK581" s="95"/>
      <c r="AL581" s="177" t="str">
        <f t="shared" si="668"/>
        <v/>
      </c>
      <c r="AM581" s="95" t="str">
        <f t="shared" ref="AM581" si="786">IFERROR(RANK(AL581, AL567:AL581),"")</f>
        <v/>
      </c>
      <c r="AN581" s="447"/>
      <c r="AO581" s="95"/>
      <c r="AP581" s="95"/>
      <c r="AQ581" s="177" t="str">
        <f t="shared" si="671"/>
        <v/>
      </c>
      <c r="AR581" s="95" t="str">
        <f t="shared" ref="AR581" si="787">IFERROR(RANK(AQ581, AQ567:AQ581),"")</f>
        <v/>
      </c>
      <c r="AS581" s="447"/>
      <c r="AT581" s="95"/>
      <c r="AU581" s="95"/>
      <c r="AV581" s="177" t="str">
        <f t="shared" si="674"/>
        <v/>
      </c>
      <c r="AW581" s="95" t="str">
        <f t="shared" ref="AW581" si="788">IFERROR(RANK(AV581, AV567:AV581),"")</f>
        <v/>
      </c>
      <c r="AX581" s="447"/>
    </row>
    <row r="582" spans="2:50" ht="15.6">
      <c r="B582" s="460" t="s">
        <v>115</v>
      </c>
      <c r="C582" s="461"/>
      <c r="D582" s="461"/>
      <c r="E582" s="461"/>
      <c r="F582" s="461"/>
      <c r="G582" s="461"/>
      <c r="H582" s="461"/>
      <c r="I582" s="150"/>
      <c r="J582" s="150"/>
      <c r="K582" s="150"/>
      <c r="L582" s="150"/>
      <c r="M582" s="150"/>
      <c r="N582" s="448" t="s">
        <v>116</v>
      </c>
      <c r="O582" s="463" t="s">
        <v>63</v>
      </c>
      <c r="P582" s="465">
        <f t="shared" ref="P582" si="789">AT562+1</f>
        <v>46070</v>
      </c>
      <c r="Q582" s="456"/>
      <c r="R582" s="456"/>
      <c r="S582" s="456"/>
      <c r="T582" s="456"/>
      <c r="U582" s="465">
        <f t="shared" ref="U582" si="790">P582+1</f>
        <v>46071</v>
      </c>
      <c r="V582" s="456"/>
      <c r="W582" s="456"/>
      <c r="X582" s="456"/>
      <c r="Y582" s="456"/>
      <c r="Z582" s="465">
        <f t="shared" ref="Z582" si="791">U582+1</f>
        <v>46072</v>
      </c>
      <c r="AA582" s="456"/>
      <c r="AB582" s="456"/>
      <c r="AC582" s="456"/>
      <c r="AD582" s="456"/>
      <c r="AE582" s="465">
        <f t="shared" ref="AE582" si="792">Z582+1</f>
        <v>46073</v>
      </c>
      <c r="AF582" s="456"/>
      <c r="AG582" s="456"/>
      <c r="AH582" s="456"/>
      <c r="AI582" s="456"/>
      <c r="AJ582" s="465">
        <f t="shared" ref="AJ582" si="793">AE582+1</f>
        <v>46074</v>
      </c>
      <c r="AK582" s="456"/>
      <c r="AL582" s="456"/>
      <c r="AM582" s="456"/>
      <c r="AN582" s="456"/>
      <c r="AO582" s="465">
        <f t="shared" ref="AO582" si="794">AJ582+1</f>
        <v>46075</v>
      </c>
      <c r="AP582" s="456"/>
      <c r="AQ582" s="456"/>
      <c r="AR582" s="456"/>
      <c r="AS582" s="456"/>
      <c r="AT582" s="465">
        <f t="shared" ref="AT582" si="795">AO582+1</f>
        <v>46076</v>
      </c>
      <c r="AU582" s="456"/>
      <c r="AV582" s="456"/>
      <c r="AW582" s="456"/>
      <c r="AX582" s="456"/>
    </row>
    <row r="583" spans="2:50" ht="15.6">
      <c r="B583" s="462"/>
      <c r="C583" s="462"/>
      <c r="D583" s="462"/>
      <c r="E583" s="462"/>
      <c r="F583" s="462"/>
      <c r="G583" s="462"/>
      <c r="H583" s="462"/>
      <c r="I583" s="150"/>
      <c r="J583" s="150"/>
      <c r="K583" s="150"/>
      <c r="L583" s="150"/>
      <c r="M583" s="150"/>
      <c r="N583" s="448"/>
      <c r="O583" s="464"/>
      <c r="P583" s="465" t="s">
        <v>77</v>
      </c>
      <c r="Q583" s="456"/>
      <c r="R583" s="456"/>
      <c r="S583" s="456"/>
      <c r="T583" s="456"/>
      <c r="U583" s="465" t="s">
        <v>78</v>
      </c>
      <c r="V583" s="456"/>
      <c r="W583" s="456"/>
      <c r="X583" s="456"/>
      <c r="Y583" s="456"/>
      <c r="Z583" s="465" t="s">
        <v>79</v>
      </c>
      <c r="AA583" s="456"/>
      <c r="AB583" s="456"/>
      <c r="AC583" s="456"/>
      <c r="AD583" s="456"/>
      <c r="AE583" s="465" t="s">
        <v>74</v>
      </c>
      <c r="AF583" s="456"/>
      <c r="AG583" s="456"/>
      <c r="AH583" s="456"/>
      <c r="AI583" s="456"/>
      <c r="AJ583" s="465" t="s">
        <v>75</v>
      </c>
      <c r="AK583" s="456"/>
      <c r="AL583" s="456"/>
      <c r="AM583" s="456"/>
      <c r="AN583" s="456"/>
      <c r="AO583" s="465" t="s">
        <v>70</v>
      </c>
      <c r="AP583" s="456"/>
      <c r="AQ583" s="456"/>
      <c r="AR583" s="456"/>
      <c r="AS583" s="456"/>
      <c r="AT583" s="465" t="s">
        <v>76</v>
      </c>
      <c r="AU583" s="456"/>
      <c r="AV583" s="456"/>
      <c r="AW583" s="456"/>
      <c r="AX583" s="456"/>
    </row>
    <row r="584" spans="2:50">
      <c r="B584" s="448" t="s">
        <v>117</v>
      </c>
      <c r="C584" s="448" t="s">
        <v>118</v>
      </c>
      <c r="D584" s="448"/>
      <c r="E584" s="448" t="s">
        <v>119</v>
      </c>
      <c r="F584" s="448"/>
      <c r="G584" s="448"/>
      <c r="H584" s="452" t="s">
        <v>120</v>
      </c>
      <c r="I584" s="455" t="s">
        <v>121</v>
      </c>
      <c r="J584" s="455"/>
      <c r="K584" s="455"/>
      <c r="L584" s="455" t="s">
        <v>120</v>
      </c>
      <c r="M584" s="455" t="s">
        <v>122</v>
      </c>
      <c r="N584" s="448"/>
      <c r="O584" s="448" t="s">
        <v>123</v>
      </c>
      <c r="P584" s="449" t="s">
        <v>124</v>
      </c>
      <c r="Q584" s="450"/>
      <c r="R584" s="450"/>
      <c r="S584" s="451"/>
      <c r="T584" s="448" t="s">
        <v>120</v>
      </c>
      <c r="U584" s="449" t="s">
        <v>124</v>
      </c>
      <c r="V584" s="450"/>
      <c r="W584" s="450"/>
      <c r="X584" s="451"/>
      <c r="Y584" s="448" t="s">
        <v>120</v>
      </c>
      <c r="Z584" s="449" t="s">
        <v>124</v>
      </c>
      <c r="AA584" s="450"/>
      <c r="AB584" s="450"/>
      <c r="AC584" s="451"/>
      <c r="AD584" s="448" t="s">
        <v>120</v>
      </c>
      <c r="AE584" s="449" t="s">
        <v>124</v>
      </c>
      <c r="AF584" s="450"/>
      <c r="AG584" s="450"/>
      <c r="AH584" s="451"/>
      <c r="AI584" s="448" t="s">
        <v>120</v>
      </c>
      <c r="AJ584" s="449" t="s">
        <v>124</v>
      </c>
      <c r="AK584" s="450"/>
      <c r="AL584" s="450"/>
      <c r="AM584" s="451"/>
      <c r="AN584" s="448" t="s">
        <v>120</v>
      </c>
      <c r="AO584" s="449" t="s">
        <v>124</v>
      </c>
      <c r="AP584" s="450"/>
      <c r="AQ584" s="450"/>
      <c r="AR584" s="451"/>
      <c r="AS584" s="448" t="s">
        <v>120</v>
      </c>
      <c r="AT584" s="449" t="s">
        <v>124</v>
      </c>
      <c r="AU584" s="450"/>
      <c r="AV584" s="450"/>
      <c r="AW584" s="451"/>
      <c r="AX584" s="448" t="s">
        <v>120</v>
      </c>
    </row>
    <row r="585" spans="2:50">
      <c r="B585" s="448"/>
      <c r="C585" s="448"/>
      <c r="D585" s="448"/>
      <c r="E585" s="448" t="s">
        <v>125</v>
      </c>
      <c r="F585" s="448"/>
      <c r="G585" s="448"/>
      <c r="H585" s="453"/>
      <c r="I585" s="455" t="s">
        <v>125</v>
      </c>
      <c r="J585" s="455"/>
      <c r="K585" s="455"/>
      <c r="L585" s="455"/>
      <c r="M585" s="455"/>
      <c r="N585" s="448"/>
      <c r="O585" s="448"/>
      <c r="P585" s="449" t="s">
        <v>126</v>
      </c>
      <c r="Q585" s="450"/>
      <c r="R585" s="450"/>
      <c r="S585" s="451"/>
      <c r="T585" s="448"/>
      <c r="U585" s="449" t="s">
        <v>126</v>
      </c>
      <c r="V585" s="450"/>
      <c r="W585" s="450"/>
      <c r="X585" s="451"/>
      <c r="Y585" s="448"/>
      <c r="Z585" s="449" t="s">
        <v>126</v>
      </c>
      <c r="AA585" s="450"/>
      <c r="AB585" s="450"/>
      <c r="AC585" s="451"/>
      <c r="AD585" s="448"/>
      <c r="AE585" s="449" t="s">
        <v>126</v>
      </c>
      <c r="AF585" s="450"/>
      <c r="AG585" s="450"/>
      <c r="AH585" s="451"/>
      <c r="AI585" s="448"/>
      <c r="AJ585" s="449" t="s">
        <v>126</v>
      </c>
      <c r="AK585" s="450"/>
      <c r="AL585" s="450"/>
      <c r="AM585" s="451"/>
      <c r="AN585" s="448"/>
      <c r="AO585" s="449" t="s">
        <v>126</v>
      </c>
      <c r="AP585" s="450"/>
      <c r="AQ585" s="450"/>
      <c r="AR585" s="451"/>
      <c r="AS585" s="448"/>
      <c r="AT585" s="449" t="s">
        <v>126</v>
      </c>
      <c r="AU585" s="450"/>
      <c r="AV585" s="450"/>
      <c r="AW585" s="451"/>
      <c r="AX585" s="448"/>
    </row>
    <row r="586" spans="2:50">
      <c r="B586" s="448"/>
      <c r="C586" s="448"/>
      <c r="D586" s="448"/>
      <c r="E586" s="94" t="s">
        <v>127</v>
      </c>
      <c r="F586" s="94" t="s">
        <v>128</v>
      </c>
      <c r="G586" s="94" t="s">
        <v>129</v>
      </c>
      <c r="H586" s="454"/>
      <c r="I586" s="152" t="s">
        <v>127</v>
      </c>
      <c r="J586" s="152" t="s">
        <v>128</v>
      </c>
      <c r="K586" s="152" t="s">
        <v>129</v>
      </c>
      <c r="L586" s="455"/>
      <c r="M586" s="455"/>
      <c r="N586" s="448"/>
      <c r="O586" s="448"/>
      <c r="P586" s="94" t="s">
        <v>127</v>
      </c>
      <c r="Q586" s="94" t="s">
        <v>128</v>
      </c>
      <c r="R586" s="94" t="s">
        <v>129</v>
      </c>
      <c r="S586" s="94" t="s">
        <v>122</v>
      </c>
      <c r="T586" s="448"/>
      <c r="U586" s="94" t="s">
        <v>127</v>
      </c>
      <c r="V586" s="94" t="s">
        <v>128</v>
      </c>
      <c r="W586" s="94" t="s">
        <v>129</v>
      </c>
      <c r="X586" s="94" t="s">
        <v>122</v>
      </c>
      <c r="Y586" s="448"/>
      <c r="Z586" s="94" t="s">
        <v>127</v>
      </c>
      <c r="AA586" s="94" t="s">
        <v>128</v>
      </c>
      <c r="AB586" s="94" t="s">
        <v>129</v>
      </c>
      <c r="AC586" s="94" t="s">
        <v>122</v>
      </c>
      <c r="AD586" s="448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8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8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8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8"/>
    </row>
    <row r="587" spans="2:50">
      <c r="B587" s="448" t="s">
        <v>164</v>
      </c>
      <c r="C587" s="95">
        <f t="shared" ref="C587:C601" si="796">C567</f>
        <v>1</v>
      </c>
      <c r="D587" s="95"/>
      <c r="E587" s="95"/>
      <c r="F587" s="95"/>
      <c r="G587" s="177" t="str">
        <f t="shared" ref="G587:G601" si="797">IFERROR(F587/E587,"")</f>
        <v/>
      </c>
      <c r="H587" s="447" t="e">
        <f t="shared" ref="H587" si="798">AVERAGE(G587:G601)</f>
        <v>#DIV/0!</v>
      </c>
      <c r="I587" s="153" t="str">
        <f t="shared" ref="I587:I601" si="799">IFERROR(AVERAGE(P587,U587,Z587,AE587,AJ587,AO587,AT587),"")</f>
        <v/>
      </c>
      <c r="J587" s="153" t="str">
        <f t="shared" ref="J587:J601" si="800">IFERROR(AVERAGE(Q587,V587,AA587,AF587,AK587,AP587,AU587),"")</f>
        <v/>
      </c>
      <c r="K587" s="154" t="str">
        <f t="shared" ref="K587:K601" si="801">IFERROR(AVERAGE(R587,W587,AB587,AG587,AL587,AQ587,AV587),"")</f>
        <v/>
      </c>
      <c r="L587" s="457" t="str">
        <f t="shared" ref="L587" si="802">IFERROR(AVERAGE(K587:K601),"-")</f>
        <v>-</v>
      </c>
      <c r="M587" s="153" t="str">
        <f t="shared" ref="M587" si="803">IFERROR(RANK(K587, K587:K601),"")</f>
        <v/>
      </c>
      <c r="N587" s="448"/>
      <c r="O587" s="448"/>
      <c r="P587" s="95"/>
      <c r="Q587" s="95"/>
      <c r="R587" s="177" t="str">
        <f t="shared" ref="R587:R601" si="804">IFERROR(Q587/P587,"")</f>
        <v/>
      </c>
      <c r="S587" s="95" t="str">
        <f t="shared" ref="S587" si="805">IFERROR(RANK(R587, R587:R601),"")</f>
        <v/>
      </c>
      <c r="T587" s="447" t="e">
        <f t="shared" ref="T587" si="806">AVERAGE(R587:R601)</f>
        <v>#DIV/0!</v>
      </c>
      <c r="U587" s="95"/>
      <c r="V587" s="95"/>
      <c r="W587" s="177" t="str">
        <f t="shared" ref="W587:W601" si="807">IFERROR(V587/U587,"")</f>
        <v/>
      </c>
      <c r="X587" s="95" t="str">
        <f t="shared" ref="X587" si="808">IFERROR(RANK(W587, W587:W601),"")</f>
        <v/>
      </c>
      <c r="Y587" s="447" t="e">
        <f t="shared" ref="Y587" si="809">AVERAGE(W587:W601)</f>
        <v>#DIV/0!</v>
      </c>
      <c r="Z587" s="95"/>
      <c r="AA587" s="95"/>
      <c r="AB587" s="177" t="str">
        <f t="shared" ref="AB587:AB601" si="810">IFERROR(AA587/Z587,"")</f>
        <v/>
      </c>
      <c r="AC587" s="95" t="str">
        <f t="shared" ref="AC587" si="811">IFERROR(RANK(AB587, AB587:AB601),"")</f>
        <v/>
      </c>
      <c r="AD587" s="447" t="e">
        <f t="shared" ref="AD587" si="812">AVERAGE(AB587:AB601)</f>
        <v>#DIV/0!</v>
      </c>
      <c r="AE587" s="95"/>
      <c r="AF587" s="95"/>
      <c r="AG587" s="177" t="str">
        <f t="shared" ref="AG587:AG601" si="813">IFERROR(AF587/AE587,"")</f>
        <v/>
      </c>
      <c r="AH587" s="95" t="str">
        <f t="shared" ref="AH587" si="814">IFERROR(RANK(AG587, AG587:AG601),"")</f>
        <v/>
      </c>
      <c r="AI587" s="447" t="e">
        <f t="shared" ref="AI587" si="815">AVERAGE(AG587:AG601)</f>
        <v>#DIV/0!</v>
      </c>
      <c r="AJ587" s="95"/>
      <c r="AK587" s="95"/>
      <c r="AL587" s="177" t="str">
        <f t="shared" ref="AL587:AL601" si="816">IFERROR(AK587/AJ587,"")</f>
        <v/>
      </c>
      <c r="AM587" s="95" t="str">
        <f t="shared" ref="AM587" si="817">IFERROR(RANK(AL587, AL587:AL601),"")</f>
        <v/>
      </c>
      <c r="AN587" s="447" t="e">
        <f t="shared" ref="AN587" si="818">AVERAGE(AL587:AL601)</f>
        <v>#DIV/0!</v>
      </c>
      <c r="AO587" s="95"/>
      <c r="AP587" s="95"/>
      <c r="AQ587" s="177" t="str">
        <f t="shared" ref="AQ587:AQ601" si="819">IFERROR(AP587/AO587,"")</f>
        <v/>
      </c>
      <c r="AR587" s="95" t="str">
        <f t="shared" ref="AR587" si="820">IFERROR(RANK(AQ587, AQ587:AQ601),"")</f>
        <v/>
      </c>
      <c r="AS587" s="447" t="e">
        <f t="shared" ref="AS587" si="821">AVERAGE(AQ587:AQ601)</f>
        <v>#DIV/0!</v>
      </c>
      <c r="AT587" s="95"/>
      <c r="AU587" s="95"/>
      <c r="AV587" s="177" t="str">
        <f t="shared" ref="AV587:AV601" si="822">IFERROR(AU587/AT587,"")</f>
        <v/>
      </c>
      <c r="AW587" s="95" t="str">
        <f t="shared" ref="AW587" si="823">IFERROR(RANK(AV587, AV587:AV601),"")</f>
        <v/>
      </c>
      <c r="AX587" s="447" t="e">
        <f t="shared" ref="AX587" si="824">AVERAGE(AV587:AV601)</f>
        <v>#DIV/0!</v>
      </c>
    </row>
    <row r="588" spans="2:50">
      <c r="B588" s="456"/>
      <c r="C588" s="95">
        <f t="shared" si="796"/>
        <v>2</v>
      </c>
      <c r="D588" s="95"/>
      <c r="E588" s="95"/>
      <c r="F588" s="95"/>
      <c r="G588" s="177" t="str">
        <f t="shared" si="797"/>
        <v/>
      </c>
      <c r="H588" s="447"/>
      <c r="I588" s="153" t="str">
        <f t="shared" si="799"/>
        <v/>
      </c>
      <c r="J588" s="153" t="str">
        <f t="shared" si="800"/>
        <v/>
      </c>
      <c r="K588" s="154" t="str">
        <f t="shared" si="801"/>
        <v/>
      </c>
      <c r="L588" s="458"/>
      <c r="M588" s="153" t="str">
        <f t="shared" ref="M588" si="825">IFERROR(RANK(K588, K587:K601),"")</f>
        <v/>
      </c>
      <c r="N588" s="448"/>
      <c r="O588" s="448"/>
      <c r="P588" s="95"/>
      <c r="Q588" s="95"/>
      <c r="R588" s="177" t="str">
        <f t="shared" si="804"/>
        <v/>
      </c>
      <c r="S588" s="95" t="str">
        <f t="shared" ref="S588" si="826">IFERROR(RANK(R588, R587:R601),"")</f>
        <v/>
      </c>
      <c r="T588" s="447"/>
      <c r="U588" s="95"/>
      <c r="V588" s="95"/>
      <c r="W588" s="177" t="str">
        <f t="shared" si="807"/>
        <v/>
      </c>
      <c r="X588" s="95" t="str">
        <f t="shared" ref="X588" si="827">IFERROR(RANK(W588, W587:W601),"")</f>
        <v/>
      </c>
      <c r="Y588" s="447"/>
      <c r="Z588" s="95"/>
      <c r="AA588" s="95"/>
      <c r="AB588" s="177" t="str">
        <f t="shared" si="810"/>
        <v/>
      </c>
      <c r="AC588" s="95" t="str">
        <f t="shared" ref="AC588" si="828">IFERROR(RANK(AB588, AB587:AB601),"")</f>
        <v/>
      </c>
      <c r="AD588" s="447"/>
      <c r="AE588" s="95"/>
      <c r="AF588" s="95"/>
      <c r="AG588" s="177" t="str">
        <f t="shared" si="813"/>
        <v/>
      </c>
      <c r="AH588" s="95" t="str">
        <f t="shared" ref="AH588" si="829">IFERROR(RANK(AG588, AG587:AG601),"")</f>
        <v/>
      </c>
      <c r="AI588" s="447"/>
      <c r="AJ588" s="95"/>
      <c r="AK588" s="95"/>
      <c r="AL588" s="177" t="str">
        <f t="shared" si="816"/>
        <v/>
      </c>
      <c r="AM588" s="95" t="str">
        <f t="shared" ref="AM588" si="830">IFERROR(RANK(AL588, AL587:AL601),"")</f>
        <v/>
      </c>
      <c r="AN588" s="447"/>
      <c r="AO588" s="95"/>
      <c r="AP588" s="95"/>
      <c r="AQ588" s="177" t="str">
        <f t="shared" si="819"/>
        <v/>
      </c>
      <c r="AR588" s="95" t="str">
        <f t="shared" ref="AR588" si="831">IFERROR(RANK(AQ588, AQ587:AQ601),"")</f>
        <v/>
      </c>
      <c r="AS588" s="447"/>
      <c r="AT588" s="95"/>
      <c r="AU588" s="95"/>
      <c r="AV588" s="177" t="str">
        <f t="shared" si="822"/>
        <v/>
      </c>
      <c r="AW588" s="95" t="str">
        <f t="shared" ref="AW588" si="832">IFERROR(RANK(AV588, AV587:AV601),"")</f>
        <v/>
      </c>
      <c r="AX588" s="447"/>
    </row>
    <row r="589" spans="2:50">
      <c r="B589" s="456"/>
      <c r="C589" s="95">
        <f t="shared" si="796"/>
        <v>3</v>
      </c>
      <c r="D589" s="95"/>
      <c r="E589" s="95"/>
      <c r="F589" s="95"/>
      <c r="G589" s="177" t="str">
        <f t="shared" si="797"/>
        <v/>
      </c>
      <c r="H589" s="447"/>
      <c r="I589" s="153" t="str">
        <f t="shared" si="799"/>
        <v/>
      </c>
      <c r="J589" s="153" t="str">
        <f t="shared" si="800"/>
        <v/>
      </c>
      <c r="K589" s="154" t="str">
        <f t="shared" si="801"/>
        <v/>
      </c>
      <c r="L589" s="458"/>
      <c r="M589" s="153" t="str">
        <f t="shared" ref="M589" si="833">IFERROR(RANK(K589, K587:K601),"")</f>
        <v/>
      </c>
      <c r="N589" s="448"/>
      <c r="O589" s="448"/>
      <c r="P589" s="95"/>
      <c r="Q589" s="95"/>
      <c r="R589" s="177" t="str">
        <f t="shared" si="804"/>
        <v/>
      </c>
      <c r="S589" s="95" t="str">
        <f t="shared" ref="S589" si="834">IFERROR(RANK(R589, R587:R601),"")</f>
        <v/>
      </c>
      <c r="T589" s="447"/>
      <c r="U589" s="95"/>
      <c r="V589" s="95"/>
      <c r="W589" s="177" t="str">
        <f t="shared" si="807"/>
        <v/>
      </c>
      <c r="X589" s="95" t="str">
        <f t="shared" ref="X589" si="835">IFERROR(RANK(W589, W587:W601),"")</f>
        <v/>
      </c>
      <c r="Y589" s="447"/>
      <c r="Z589" s="95"/>
      <c r="AA589" s="95"/>
      <c r="AB589" s="177" t="str">
        <f t="shared" si="810"/>
        <v/>
      </c>
      <c r="AC589" s="95" t="str">
        <f t="shared" ref="AC589" si="836">IFERROR(RANK(AB589, AB587:AB601),"")</f>
        <v/>
      </c>
      <c r="AD589" s="447"/>
      <c r="AE589" s="95"/>
      <c r="AF589" s="95"/>
      <c r="AG589" s="177" t="str">
        <f t="shared" si="813"/>
        <v/>
      </c>
      <c r="AH589" s="95" t="str">
        <f t="shared" ref="AH589" si="837">IFERROR(RANK(AG589, AG587:AG601),"")</f>
        <v/>
      </c>
      <c r="AI589" s="447"/>
      <c r="AJ589" s="95"/>
      <c r="AK589" s="95"/>
      <c r="AL589" s="177" t="str">
        <f t="shared" si="816"/>
        <v/>
      </c>
      <c r="AM589" s="95" t="str">
        <f t="shared" ref="AM589" si="838">IFERROR(RANK(AL589, AL587:AL601),"")</f>
        <v/>
      </c>
      <c r="AN589" s="447"/>
      <c r="AO589" s="95"/>
      <c r="AP589" s="95"/>
      <c r="AQ589" s="177" t="str">
        <f t="shared" si="819"/>
        <v/>
      </c>
      <c r="AR589" s="95" t="str">
        <f t="shared" ref="AR589" si="839">IFERROR(RANK(AQ589, AQ587:AQ601),"")</f>
        <v/>
      </c>
      <c r="AS589" s="447"/>
      <c r="AT589" s="95"/>
      <c r="AU589" s="95"/>
      <c r="AV589" s="177" t="str">
        <f t="shared" si="822"/>
        <v/>
      </c>
      <c r="AW589" s="95" t="str">
        <f t="shared" ref="AW589" si="840">IFERROR(RANK(AV589, AV587:AV601),"")</f>
        <v/>
      </c>
      <c r="AX589" s="447"/>
    </row>
    <row r="590" spans="2:50">
      <c r="B590" s="456"/>
      <c r="C590" s="95">
        <f t="shared" si="796"/>
        <v>4</v>
      </c>
      <c r="D590" s="95"/>
      <c r="E590" s="95"/>
      <c r="F590" s="95"/>
      <c r="G590" s="177" t="str">
        <f t="shared" si="797"/>
        <v/>
      </c>
      <c r="H590" s="447"/>
      <c r="I590" s="153" t="str">
        <f t="shared" si="799"/>
        <v/>
      </c>
      <c r="J590" s="153" t="str">
        <f t="shared" si="800"/>
        <v/>
      </c>
      <c r="K590" s="154" t="str">
        <f t="shared" si="801"/>
        <v/>
      </c>
      <c r="L590" s="458"/>
      <c r="M590" s="153" t="str">
        <f t="shared" ref="M590" si="841">IFERROR(RANK(K590, K587:K601),"")</f>
        <v/>
      </c>
      <c r="N590" s="448"/>
      <c r="O590" s="448"/>
      <c r="P590" s="95"/>
      <c r="Q590" s="95"/>
      <c r="R590" s="177" t="str">
        <f t="shared" si="804"/>
        <v/>
      </c>
      <c r="S590" s="95" t="str">
        <f t="shared" ref="S590" si="842">IFERROR(RANK(R590, R587:R601),"")</f>
        <v/>
      </c>
      <c r="T590" s="447"/>
      <c r="U590" s="95"/>
      <c r="V590" s="95"/>
      <c r="W590" s="177" t="str">
        <f t="shared" si="807"/>
        <v/>
      </c>
      <c r="X590" s="95" t="str">
        <f t="shared" ref="X590" si="843">IFERROR(RANK(W590, W587:W601),"")</f>
        <v/>
      </c>
      <c r="Y590" s="447"/>
      <c r="Z590" s="95"/>
      <c r="AA590" s="95"/>
      <c r="AB590" s="177" t="str">
        <f t="shared" si="810"/>
        <v/>
      </c>
      <c r="AC590" s="95" t="str">
        <f t="shared" ref="AC590" si="844">IFERROR(RANK(AB590, AB587:AB601),"")</f>
        <v/>
      </c>
      <c r="AD590" s="447"/>
      <c r="AE590" s="95"/>
      <c r="AF590" s="95"/>
      <c r="AG590" s="177" t="str">
        <f t="shared" si="813"/>
        <v/>
      </c>
      <c r="AH590" s="95" t="str">
        <f t="shared" ref="AH590" si="845">IFERROR(RANK(AG590, AG587:AG601),"")</f>
        <v/>
      </c>
      <c r="AI590" s="447"/>
      <c r="AJ590" s="95"/>
      <c r="AK590" s="95"/>
      <c r="AL590" s="177" t="str">
        <f t="shared" si="816"/>
        <v/>
      </c>
      <c r="AM590" s="95" t="str">
        <f t="shared" ref="AM590" si="846">IFERROR(RANK(AL590, AL587:AL601),"")</f>
        <v/>
      </c>
      <c r="AN590" s="447"/>
      <c r="AO590" s="95"/>
      <c r="AP590" s="95"/>
      <c r="AQ590" s="177" t="str">
        <f t="shared" si="819"/>
        <v/>
      </c>
      <c r="AR590" s="95" t="str">
        <f t="shared" ref="AR590" si="847">IFERROR(RANK(AQ590, AQ587:AQ601),"")</f>
        <v/>
      </c>
      <c r="AS590" s="447"/>
      <c r="AT590" s="95"/>
      <c r="AU590" s="95"/>
      <c r="AV590" s="177" t="str">
        <f t="shared" si="822"/>
        <v/>
      </c>
      <c r="AW590" s="95" t="str">
        <f t="shared" ref="AW590" si="848">IFERROR(RANK(AV590, AV587:AV601),"")</f>
        <v/>
      </c>
      <c r="AX590" s="447"/>
    </row>
    <row r="591" spans="2:50">
      <c r="B591" s="456"/>
      <c r="C591" s="95">
        <f t="shared" si="796"/>
        <v>5</v>
      </c>
      <c r="D591" s="95"/>
      <c r="E591" s="95"/>
      <c r="F591" s="95"/>
      <c r="G591" s="177" t="str">
        <f t="shared" si="797"/>
        <v/>
      </c>
      <c r="H591" s="447"/>
      <c r="I591" s="153" t="str">
        <f t="shared" si="799"/>
        <v/>
      </c>
      <c r="J591" s="153" t="str">
        <f t="shared" si="800"/>
        <v/>
      </c>
      <c r="K591" s="154" t="str">
        <f t="shared" si="801"/>
        <v/>
      </c>
      <c r="L591" s="458"/>
      <c r="M591" s="153" t="str">
        <f t="shared" ref="M591" si="849">IFERROR(RANK(K591, K587:K601),"")</f>
        <v/>
      </c>
      <c r="N591" s="448"/>
      <c r="O591" s="448"/>
      <c r="P591" s="95"/>
      <c r="Q591" s="95"/>
      <c r="R591" s="177" t="str">
        <f t="shared" si="804"/>
        <v/>
      </c>
      <c r="S591" s="95" t="str">
        <f t="shared" ref="S591" si="850">IFERROR(RANK(R591, R587:R601),"")</f>
        <v/>
      </c>
      <c r="T591" s="447"/>
      <c r="U591" s="95"/>
      <c r="V591" s="95"/>
      <c r="W591" s="177" t="str">
        <f t="shared" si="807"/>
        <v/>
      </c>
      <c r="X591" s="95" t="str">
        <f t="shared" ref="X591" si="851">IFERROR(RANK(W591, W587:W601),"")</f>
        <v/>
      </c>
      <c r="Y591" s="447"/>
      <c r="Z591" s="95"/>
      <c r="AA591" s="95"/>
      <c r="AB591" s="177" t="str">
        <f t="shared" si="810"/>
        <v/>
      </c>
      <c r="AC591" s="95" t="str">
        <f t="shared" ref="AC591" si="852">IFERROR(RANK(AB591, AB587:AB601),"")</f>
        <v/>
      </c>
      <c r="AD591" s="447"/>
      <c r="AE591" s="95"/>
      <c r="AF591" s="95"/>
      <c r="AG591" s="177" t="str">
        <f t="shared" si="813"/>
        <v/>
      </c>
      <c r="AH591" s="95" t="str">
        <f t="shared" ref="AH591" si="853">IFERROR(RANK(AG591, AG587:AG601),"")</f>
        <v/>
      </c>
      <c r="AI591" s="447"/>
      <c r="AJ591" s="95"/>
      <c r="AK591" s="95"/>
      <c r="AL591" s="177" t="str">
        <f t="shared" si="816"/>
        <v/>
      </c>
      <c r="AM591" s="95" t="str">
        <f t="shared" ref="AM591" si="854">IFERROR(RANK(AL591, AL587:AL601),"")</f>
        <v/>
      </c>
      <c r="AN591" s="447"/>
      <c r="AO591" s="95"/>
      <c r="AP591" s="95"/>
      <c r="AQ591" s="177" t="str">
        <f t="shared" si="819"/>
        <v/>
      </c>
      <c r="AR591" s="95" t="str">
        <f t="shared" ref="AR591" si="855">IFERROR(RANK(AQ591, AQ587:AQ601),"")</f>
        <v/>
      </c>
      <c r="AS591" s="447"/>
      <c r="AT591" s="95"/>
      <c r="AU591" s="95"/>
      <c r="AV591" s="177" t="str">
        <f t="shared" si="822"/>
        <v/>
      </c>
      <c r="AW591" s="95" t="str">
        <f t="shared" ref="AW591" si="856">IFERROR(RANK(AV591, AV587:AV601),"")</f>
        <v/>
      </c>
      <c r="AX591" s="447"/>
    </row>
    <row r="592" spans="2:50">
      <c r="B592" s="456"/>
      <c r="C592" s="95">
        <f t="shared" si="796"/>
        <v>6</v>
      </c>
      <c r="D592" s="95"/>
      <c r="E592" s="95"/>
      <c r="F592" s="95"/>
      <c r="G592" s="177" t="str">
        <f t="shared" si="797"/>
        <v/>
      </c>
      <c r="H592" s="447"/>
      <c r="I592" s="153" t="str">
        <f t="shared" si="799"/>
        <v/>
      </c>
      <c r="J592" s="153" t="str">
        <f t="shared" si="800"/>
        <v/>
      </c>
      <c r="K592" s="154" t="str">
        <f t="shared" si="801"/>
        <v/>
      </c>
      <c r="L592" s="458"/>
      <c r="M592" s="153" t="str">
        <f t="shared" ref="M592" si="857">IFERROR(RANK(K592, K587:K601),"")</f>
        <v/>
      </c>
      <c r="N592" s="448"/>
      <c r="O592" s="448"/>
      <c r="P592" s="95"/>
      <c r="Q592" s="95"/>
      <c r="R592" s="177" t="str">
        <f t="shared" si="804"/>
        <v/>
      </c>
      <c r="S592" s="95" t="str">
        <f t="shared" ref="S592" si="858">IFERROR(RANK(R592, R587:R601),"")</f>
        <v/>
      </c>
      <c r="T592" s="447"/>
      <c r="U592" s="95"/>
      <c r="V592" s="95"/>
      <c r="W592" s="177" t="str">
        <f t="shared" si="807"/>
        <v/>
      </c>
      <c r="X592" s="95" t="str">
        <f t="shared" ref="X592" si="859">IFERROR(RANK(W592, W587:W601),"")</f>
        <v/>
      </c>
      <c r="Y592" s="447"/>
      <c r="Z592" s="95"/>
      <c r="AA592" s="95"/>
      <c r="AB592" s="177" t="str">
        <f t="shared" si="810"/>
        <v/>
      </c>
      <c r="AC592" s="95" t="str">
        <f t="shared" ref="AC592" si="860">IFERROR(RANK(AB592, AB587:AB601),"")</f>
        <v/>
      </c>
      <c r="AD592" s="447"/>
      <c r="AE592" s="95"/>
      <c r="AF592" s="95"/>
      <c r="AG592" s="177" t="str">
        <f t="shared" si="813"/>
        <v/>
      </c>
      <c r="AH592" s="95" t="str">
        <f t="shared" ref="AH592" si="861">IFERROR(RANK(AG592, AG587:AG601),"")</f>
        <v/>
      </c>
      <c r="AI592" s="447"/>
      <c r="AJ592" s="95"/>
      <c r="AK592" s="95"/>
      <c r="AL592" s="177" t="str">
        <f t="shared" si="816"/>
        <v/>
      </c>
      <c r="AM592" s="95" t="str">
        <f t="shared" ref="AM592" si="862">IFERROR(RANK(AL592, AL587:AL601),"")</f>
        <v/>
      </c>
      <c r="AN592" s="447"/>
      <c r="AO592" s="95"/>
      <c r="AP592" s="95"/>
      <c r="AQ592" s="177" t="str">
        <f t="shared" si="819"/>
        <v/>
      </c>
      <c r="AR592" s="95" t="str">
        <f t="shared" ref="AR592" si="863">IFERROR(RANK(AQ592, AQ587:AQ601),"")</f>
        <v/>
      </c>
      <c r="AS592" s="447"/>
      <c r="AT592" s="95"/>
      <c r="AU592" s="95"/>
      <c r="AV592" s="177" t="str">
        <f t="shared" si="822"/>
        <v/>
      </c>
      <c r="AW592" s="95" t="str">
        <f t="shared" ref="AW592" si="864">IFERROR(RANK(AV592, AV587:AV601),"")</f>
        <v/>
      </c>
      <c r="AX592" s="447"/>
    </row>
    <row r="593" spans="2:50">
      <c r="B593" s="456"/>
      <c r="C593" s="95">
        <f t="shared" si="796"/>
        <v>7</v>
      </c>
      <c r="D593" s="95"/>
      <c r="E593" s="95"/>
      <c r="F593" s="95"/>
      <c r="G593" s="177" t="str">
        <f t="shared" si="797"/>
        <v/>
      </c>
      <c r="H593" s="447"/>
      <c r="I593" s="153" t="str">
        <f t="shared" si="799"/>
        <v/>
      </c>
      <c r="J593" s="153" t="str">
        <f t="shared" si="800"/>
        <v/>
      </c>
      <c r="K593" s="154" t="str">
        <f t="shared" si="801"/>
        <v/>
      </c>
      <c r="L593" s="458"/>
      <c r="M593" s="153" t="str">
        <f t="shared" ref="M593" si="865">IFERROR(RANK(K593, K587:K601),"")</f>
        <v/>
      </c>
      <c r="N593" s="448"/>
      <c r="O593" s="448"/>
      <c r="P593" s="95"/>
      <c r="Q593" s="95"/>
      <c r="R593" s="177" t="str">
        <f t="shared" si="804"/>
        <v/>
      </c>
      <c r="S593" s="95" t="str">
        <f t="shared" ref="S593" si="866">IFERROR(RANK(R593, R587:R601),"")</f>
        <v/>
      </c>
      <c r="T593" s="447"/>
      <c r="U593" s="95"/>
      <c r="V593" s="95"/>
      <c r="W593" s="177" t="str">
        <f t="shared" si="807"/>
        <v/>
      </c>
      <c r="X593" s="95" t="str">
        <f t="shared" ref="X593" si="867">IFERROR(RANK(W593, W587:W601),"")</f>
        <v/>
      </c>
      <c r="Y593" s="447"/>
      <c r="Z593" s="95"/>
      <c r="AA593" s="95"/>
      <c r="AB593" s="177" t="str">
        <f t="shared" si="810"/>
        <v/>
      </c>
      <c r="AC593" s="95" t="str">
        <f t="shared" ref="AC593" si="868">IFERROR(RANK(AB593, AB587:AB601),"")</f>
        <v/>
      </c>
      <c r="AD593" s="447"/>
      <c r="AE593" s="95"/>
      <c r="AF593" s="95"/>
      <c r="AG593" s="177" t="str">
        <f t="shared" si="813"/>
        <v/>
      </c>
      <c r="AH593" s="95" t="str">
        <f t="shared" ref="AH593" si="869">IFERROR(RANK(AG593, AG587:AG601),"")</f>
        <v/>
      </c>
      <c r="AI593" s="447"/>
      <c r="AJ593" s="95"/>
      <c r="AK593" s="95"/>
      <c r="AL593" s="177" t="str">
        <f t="shared" si="816"/>
        <v/>
      </c>
      <c r="AM593" s="95" t="str">
        <f t="shared" ref="AM593" si="870">IFERROR(RANK(AL593, AL587:AL601),"")</f>
        <v/>
      </c>
      <c r="AN593" s="447"/>
      <c r="AO593" s="95"/>
      <c r="AP593" s="95"/>
      <c r="AQ593" s="177" t="str">
        <f t="shared" si="819"/>
        <v/>
      </c>
      <c r="AR593" s="95" t="str">
        <f t="shared" ref="AR593" si="871">IFERROR(RANK(AQ593, AQ587:AQ601),"")</f>
        <v/>
      </c>
      <c r="AS593" s="447"/>
      <c r="AT593" s="95"/>
      <c r="AU593" s="95"/>
      <c r="AV593" s="177" t="str">
        <f t="shared" si="822"/>
        <v/>
      </c>
      <c r="AW593" s="95" t="str">
        <f t="shared" ref="AW593" si="872">IFERROR(RANK(AV593, AV587:AV601),"")</f>
        <v/>
      </c>
      <c r="AX593" s="447"/>
    </row>
    <row r="594" spans="2:50">
      <c r="B594" s="456"/>
      <c r="C594" s="95">
        <f t="shared" si="796"/>
        <v>8</v>
      </c>
      <c r="D594" s="95"/>
      <c r="E594" s="95"/>
      <c r="F594" s="95"/>
      <c r="G594" s="177" t="str">
        <f t="shared" si="797"/>
        <v/>
      </c>
      <c r="H594" s="447"/>
      <c r="I594" s="153" t="str">
        <f t="shared" si="799"/>
        <v/>
      </c>
      <c r="J594" s="153" t="str">
        <f t="shared" si="800"/>
        <v/>
      </c>
      <c r="K594" s="154" t="str">
        <f t="shared" si="801"/>
        <v/>
      </c>
      <c r="L594" s="458"/>
      <c r="M594" s="153" t="str">
        <f t="shared" ref="M594" si="873">IFERROR(RANK(K594, K587:K601),"")</f>
        <v/>
      </c>
      <c r="N594" s="448"/>
      <c r="O594" s="448"/>
      <c r="P594" s="95"/>
      <c r="Q594" s="95"/>
      <c r="R594" s="177" t="str">
        <f t="shared" si="804"/>
        <v/>
      </c>
      <c r="S594" s="95" t="str">
        <f t="shared" ref="S594" si="874">IFERROR(RANK(R594, R587:R601),"")</f>
        <v/>
      </c>
      <c r="T594" s="447"/>
      <c r="U594" s="95"/>
      <c r="V594" s="95"/>
      <c r="W594" s="177" t="str">
        <f t="shared" si="807"/>
        <v/>
      </c>
      <c r="X594" s="95" t="str">
        <f t="shared" ref="X594" si="875">IFERROR(RANK(W594, W587:W601),"")</f>
        <v/>
      </c>
      <c r="Y594" s="447"/>
      <c r="Z594" s="95"/>
      <c r="AA594" s="95"/>
      <c r="AB594" s="177" t="str">
        <f t="shared" si="810"/>
        <v/>
      </c>
      <c r="AC594" s="95" t="str">
        <f t="shared" ref="AC594" si="876">IFERROR(RANK(AB594, AB587:AB601),"")</f>
        <v/>
      </c>
      <c r="AD594" s="447"/>
      <c r="AE594" s="95"/>
      <c r="AF594" s="95"/>
      <c r="AG594" s="177" t="str">
        <f t="shared" si="813"/>
        <v/>
      </c>
      <c r="AH594" s="95" t="str">
        <f t="shared" ref="AH594" si="877">IFERROR(RANK(AG594, AG587:AG601),"")</f>
        <v/>
      </c>
      <c r="AI594" s="447"/>
      <c r="AJ594" s="95"/>
      <c r="AK594" s="95"/>
      <c r="AL594" s="177" t="str">
        <f t="shared" si="816"/>
        <v/>
      </c>
      <c r="AM594" s="95" t="str">
        <f t="shared" ref="AM594" si="878">IFERROR(RANK(AL594, AL587:AL601),"")</f>
        <v/>
      </c>
      <c r="AN594" s="447"/>
      <c r="AO594" s="95"/>
      <c r="AP594" s="95"/>
      <c r="AQ594" s="177" t="str">
        <f t="shared" si="819"/>
        <v/>
      </c>
      <c r="AR594" s="95" t="str">
        <f t="shared" ref="AR594" si="879">IFERROR(RANK(AQ594, AQ587:AQ601),"")</f>
        <v/>
      </c>
      <c r="AS594" s="447"/>
      <c r="AT594" s="95"/>
      <c r="AU594" s="95"/>
      <c r="AV594" s="177" t="str">
        <f t="shared" si="822"/>
        <v/>
      </c>
      <c r="AW594" s="95" t="str">
        <f t="shared" ref="AW594" si="880">IFERROR(RANK(AV594, AV587:AV601),"")</f>
        <v/>
      </c>
      <c r="AX594" s="447"/>
    </row>
    <row r="595" spans="2:50">
      <c r="B595" s="456"/>
      <c r="C595" s="95">
        <f t="shared" si="796"/>
        <v>9</v>
      </c>
      <c r="D595" s="95"/>
      <c r="E595" s="95"/>
      <c r="F595" s="95"/>
      <c r="G595" s="177" t="str">
        <f t="shared" si="797"/>
        <v/>
      </c>
      <c r="H595" s="447"/>
      <c r="I595" s="153" t="str">
        <f t="shared" si="799"/>
        <v/>
      </c>
      <c r="J595" s="153" t="str">
        <f t="shared" si="800"/>
        <v/>
      </c>
      <c r="K595" s="154" t="str">
        <f t="shared" si="801"/>
        <v/>
      </c>
      <c r="L595" s="458"/>
      <c r="M595" s="153" t="str">
        <f t="shared" ref="M595" si="881">IFERROR(RANK(K595, K587:K601),"")</f>
        <v/>
      </c>
      <c r="N595" s="448"/>
      <c r="O595" s="448"/>
      <c r="P595" s="95"/>
      <c r="Q595" s="95"/>
      <c r="R595" s="177" t="str">
        <f t="shared" si="804"/>
        <v/>
      </c>
      <c r="S595" s="95" t="str">
        <f t="shared" ref="S595" si="882">IFERROR(RANK(R595, R587:R601),"")</f>
        <v/>
      </c>
      <c r="T595" s="447"/>
      <c r="U595" s="95"/>
      <c r="V595" s="95"/>
      <c r="W595" s="177" t="str">
        <f t="shared" si="807"/>
        <v/>
      </c>
      <c r="X595" s="95" t="str">
        <f t="shared" ref="X595" si="883">IFERROR(RANK(W595, W587:W601),"")</f>
        <v/>
      </c>
      <c r="Y595" s="447"/>
      <c r="Z595" s="95"/>
      <c r="AA595" s="95"/>
      <c r="AB595" s="177" t="str">
        <f t="shared" si="810"/>
        <v/>
      </c>
      <c r="AC595" s="95" t="str">
        <f t="shared" ref="AC595" si="884">IFERROR(RANK(AB595, AB587:AB601),"")</f>
        <v/>
      </c>
      <c r="AD595" s="447"/>
      <c r="AE595" s="95"/>
      <c r="AF595" s="95"/>
      <c r="AG595" s="177" t="str">
        <f t="shared" si="813"/>
        <v/>
      </c>
      <c r="AH595" s="95" t="str">
        <f t="shared" ref="AH595" si="885">IFERROR(RANK(AG595, AG587:AG601),"")</f>
        <v/>
      </c>
      <c r="AI595" s="447"/>
      <c r="AJ595" s="95"/>
      <c r="AK595" s="95"/>
      <c r="AL595" s="177" t="str">
        <f t="shared" si="816"/>
        <v/>
      </c>
      <c r="AM595" s="95" t="str">
        <f t="shared" ref="AM595" si="886">IFERROR(RANK(AL595, AL587:AL601),"")</f>
        <v/>
      </c>
      <c r="AN595" s="447"/>
      <c r="AO595" s="95"/>
      <c r="AP595" s="95"/>
      <c r="AQ595" s="177" t="str">
        <f t="shared" si="819"/>
        <v/>
      </c>
      <c r="AR595" s="95" t="str">
        <f t="shared" ref="AR595" si="887">IFERROR(RANK(AQ595, AQ587:AQ601),"")</f>
        <v/>
      </c>
      <c r="AS595" s="447"/>
      <c r="AT595" s="95"/>
      <c r="AU595" s="95"/>
      <c r="AV595" s="177" t="str">
        <f t="shared" si="822"/>
        <v/>
      </c>
      <c r="AW595" s="95" t="str">
        <f t="shared" ref="AW595" si="888">IFERROR(RANK(AV595, AV587:AV601),"")</f>
        <v/>
      </c>
      <c r="AX595" s="447"/>
    </row>
    <row r="596" spans="2:50">
      <c r="B596" s="456"/>
      <c r="C596" s="95">
        <f t="shared" si="796"/>
        <v>10</v>
      </c>
      <c r="D596" s="95"/>
      <c r="E596" s="95"/>
      <c r="F596" s="95"/>
      <c r="G596" s="177" t="str">
        <f t="shared" si="797"/>
        <v/>
      </c>
      <c r="H596" s="447"/>
      <c r="I596" s="153" t="str">
        <f t="shared" si="799"/>
        <v/>
      </c>
      <c r="J596" s="153" t="str">
        <f t="shared" si="800"/>
        <v/>
      </c>
      <c r="K596" s="154" t="str">
        <f t="shared" si="801"/>
        <v/>
      </c>
      <c r="L596" s="458"/>
      <c r="M596" s="153" t="str">
        <f t="shared" ref="M596" si="889">IFERROR(RANK(K596, K587:K601),"")</f>
        <v/>
      </c>
      <c r="N596" s="448"/>
      <c r="O596" s="448"/>
      <c r="P596" s="95"/>
      <c r="Q596" s="95"/>
      <c r="R596" s="177" t="str">
        <f t="shared" si="804"/>
        <v/>
      </c>
      <c r="S596" s="95" t="str">
        <f t="shared" ref="S596" si="890">IFERROR(RANK(R596, R587:R601),"")</f>
        <v/>
      </c>
      <c r="T596" s="447"/>
      <c r="U596" s="95"/>
      <c r="V596" s="95"/>
      <c r="W596" s="177" t="str">
        <f t="shared" si="807"/>
        <v/>
      </c>
      <c r="X596" s="95" t="str">
        <f t="shared" ref="X596" si="891">IFERROR(RANK(W596, W587:W601),"")</f>
        <v/>
      </c>
      <c r="Y596" s="447"/>
      <c r="Z596" s="95"/>
      <c r="AA596" s="95"/>
      <c r="AB596" s="177" t="str">
        <f t="shared" si="810"/>
        <v/>
      </c>
      <c r="AC596" s="95" t="str">
        <f t="shared" ref="AC596" si="892">IFERROR(RANK(AB596, AB587:AB601),"")</f>
        <v/>
      </c>
      <c r="AD596" s="447"/>
      <c r="AE596" s="95"/>
      <c r="AF596" s="95"/>
      <c r="AG596" s="177" t="str">
        <f t="shared" si="813"/>
        <v/>
      </c>
      <c r="AH596" s="95" t="str">
        <f t="shared" ref="AH596" si="893">IFERROR(RANK(AG596, AG587:AG601),"")</f>
        <v/>
      </c>
      <c r="AI596" s="447"/>
      <c r="AJ596" s="95"/>
      <c r="AK596" s="95"/>
      <c r="AL596" s="177" t="str">
        <f t="shared" si="816"/>
        <v/>
      </c>
      <c r="AM596" s="95" t="str">
        <f t="shared" ref="AM596" si="894">IFERROR(RANK(AL596, AL587:AL601),"")</f>
        <v/>
      </c>
      <c r="AN596" s="447"/>
      <c r="AO596" s="95"/>
      <c r="AP596" s="95"/>
      <c r="AQ596" s="177" t="str">
        <f t="shared" si="819"/>
        <v/>
      </c>
      <c r="AR596" s="95" t="str">
        <f t="shared" ref="AR596" si="895">IFERROR(RANK(AQ596, AQ587:AQ601),"")</f>
        <v/>
      </c>
      <c r="AS596" s="447"/>
      <c r="AT596" s="95"/>
      <c r="AU596" s="95"/>
      <c r="AV596" s="177" t="str">
        <f t="shared" si="822"/>
        <v/>
      </c>
      <c r="AW596" s="95" t="str">
        <f t="shared" ref="AW596" si="896">IFERROR(RANK(AV596, AV587:AV601),"")</f>
        <v/>
      </c>
      <c r="AX596" s="447"/>
    </row>
    <row r="597" spans="2:50">
      <c r="B597" s="456"/>
      <c r="C597" s="95">
        <f t="shared" si="796"/>
        <v>11</v>
      </c>
      <c r="D597" s="95"/>
      <c r="E597" s="95"/>
      <c r="F597" s="95"/>
      <c r="G597" s="177" t="str">
        <f t="shared" si="797"/>
        <v/>
      </c>
      <c r="H597" s="447"/>
      <c r="I597" s="153" t="str">
        <f t="shared" si="799"/>
        <v/>
      </c>
      <c r="J597" s="153" t="str">
        <f t="shared" si="800"/>
        <v/>
      </c>
      <c r="K597" s="154" t="str">
        <f t="shared" si="801"/>
        <v/>
      </c>
      <c r="L597" s="458"/>
      <c r="M597" s="153" t="str">
        <f t="shared" ref="M597" si="897">IFERROR(RANK(K597, K587:K601),"")</f>
        <v/>
      </c>
      <c r="N597" s="448"/>
      <c r="O597" s="448"/>
      <c r="P597" s="95"/>
      <c r="Q597" s="95"/>
      <c r="R597" s="177" t="str">
        <f t="shared" si="804"/>
        <v/>
      </c>
      <c r="S597" s="95" t="str">
        <f t="shared" ref="S597" si="898">IFERROR(RANK(R597, R587:R601),"")</f>
        <v/>
      </c>
      <c r="T597" s="447"/>
      <c r="U597" s="95"/>
      <c r="V597" s="95"/>
      <c r="W597" s="177" t="str">
        <f t="shared" si="807"/>
        <v/>
      </c>
      <c r="X597" s="95" t="str">
        <f t="shared" ref="X597" si="899">IFERROR(RANK(W597, W587:W601),"")</f>
        <v/>
      </c>
      <c r="Y597" s="447"/>
      <c r="Z597" s="95"/>
      <c r="AA597" s="95"/>
      <c r="AB597" s="177" t="str">
        <f t="shared" si="810"/>
        <v/>
      </c>
      <c r="AC597" s="95" t="str">
        <f t="shared" ref="AC597" si="900">IFERROR(RANK(AB597, AB587:AB601),"")</f>
        <v/>
      </c>
      <c r="AD597" s="447"/>
      <c r="AE597" s="95"/>
      <c r="AF597" s="95"/>
      <c r="AG597" s="177" t="str">
        <f t="shared" si="813"/>
        <v/>
      </c>
      <c r="AH597" s="95" t="str">
        <f t="shared" ref="AH597" si="901">IFERROR(RANK(AG597, AG587:AG601),"")</f>
        <v/>
      </c>
      <c r="AI597" s="447"/>
      <c r="AJ597" s="95"/>
      <c r="AK597" s="95"/>
      <c r="AL597" s="177" t="str">
        <f t="shared" si="816"/>
        <v/>
      </c>
      <c r="AM597" s="95" t="str">
        <f t="shared" ref="AM597" si="902">IFERROR(RANK(AL597, AL587:AL601),"")</f>
        <v/>
      </c>
      <c r="AN597" s="447"/>
      <c r="AO597" s="95"/>
      <c r="AP597" s="95"/>
      <c r="AQ597" s="177" t="str">
        <f t="shared" si="819"/>
        <v/>
      </c>
      <c r="AR597" s="95" t="str">
        <f t="shared" ref="AR597" si="903">IFERROR(RANK(AQ597, AQ587:AQ601),"")</f>
        <v/>
      </c>
      <c r="AS597" s="447"/>
      <c r="AT597" s="95"/>
      <c r="AU597" s="95"/>
      <c r="AV597" s="177" t="str">
        <f t="shared" si="822"/>
        <v/>
      </c>
      <c r="AW597" s="95" t="str">
        <f t="shared" ref="AW597" si="904">IFERROR(RANK(AV597, AV587:AV601),"")</f>
        <v/>
      </c>
      <c r="AX597" s="447"/>
    </row>
    <row r="598" spans="2:50">
      <c r="B598" s="456"/>
      <c r="C598" s="95">
        <f t="shared" si="796"/>
        <v>12</v>
      </c>
      <c r="D598" s="95"/>
      <c r="E598" s="95"/>
      <c r="F598" s="95"/>
      <c r="G598" s="177" t="str">
        <f t="shared" si="797"/>
        <v/>
      </c>
      <c r="H598" s="447"/>
      <c r="I598" s="153" t="str">
        <f t="shared" si="799"/>
        <v/>
      </c>
      <c r="J598" s="153" t="str">
        <f t="shared" si="800"/>
        <v/>
      </c>
      <c r="K598" s="154" t="str">
        <f t="shared" si="801"/>
        <v/>
      </c>
      <c r="L598" s="458"/>
      <c r="M598" s="153" t="str">
        <f t="shared" ref="M598" si="905">IFERROR(RANK(K598, K587:K601),"")</f>
        <v/>
      </c>
      <c r="N598" s="448"/>
      <c r="O598" s="448"/>
      <c r="P598" s="95"/>
      <c r="Q598" s="95"/>
      <c r="R598" s="177" t="str">
        <f t="shared" si="804"/>
        <v/>
      </c>
      <c r="S598" s="95" t="str">
        <f t="shared" ref="S598" si="906">IFERROR(RANK(R598, R587:R601),"")</f>
        <v/>
      </c>
      <c r="T598" s="447"/>
      <c r="U598" s="95"/>
      <c r="V598" s="95"/>
      <c r="W598" s="177" t="str">
        <f t="shared" si="807"/>
        <v/>
      </c>
      <c r="X598" s="95" t="str">
        <f t="shared" ref="X598" si="907">IFERROR(RANK(W598, W587:W601),"")</f>
        <v/>
      </c>
      <c r="Y598" s="447"/>
      <c r="Z598" s="95"/>
      <c r="AA598" s="95"/>
      <c r="AB598" s="177" t="str">
        <f t="shared" si="810"/>
        <v/>
      </c>
      <c r="AC598" s="95" t="str">
        <f t="shared" ref="AC598" si="908">IFERROR(RANK(AB598, AB587:AB601),"")</f>
        <v/>
      </c>
      <c r="AD598" s="447"/>
      <c r="AE598" s="95"/>
      <c r="AF598" s="95"/>
      <c r="AG598" s="177" t="str">
        <f t="shared" si="813"/>
        <v/>
      </c>
      <c r="AH598" s="95" t="str">
        <f t="shared" ref="AH598" si="909">IFERROR(RANK(AG598, AG587:AG601),"")</f>
        <v/>
      </c>
      <c r="AI598" s="447"/>
      <c r="AJ598" s="95"/>
      <c r="AK598" s="95"/>
      <c r="AL598" s="177" t="str">
        <f t="shared" si="816"/>
        <v/>
      </c>
      <c r="AM598" s="95" t="str">
        <f t="shared" ref="AM598" si="910">IFERROR(RANK(AL598, AL587:AL601),"")</f>
        <v/>
      </c>
      <c r="AN598" s="447"/>
      <c r="AO598" s="95"/>
      <c r="AP598" s="95"/>
      <c r="AQ598" s="177" t="str">
        <f t="shared" si="819"/>
        <v/>
      </c>
      <c r="AR598" s="95" t="str">
        <f t="shared" ref="AR598" si="911">IFERROR(RANK(AQ598, AQ587:AQ601),"")</f>
        <v/>
      </c>
      <c r="AS598" s="447"/>
      <c r="AT598" s="95"/>
      <c r="AU598" s="95"/>
      <c r="AV598" s="177" t="str">
        <f t="shared" si="822"/>
        <v/>
      </c>
      <c r="AW598" s="95" t="str">
        <f t="shared" ref="AW598" si="912">IFERROR(RANK(AV598, AV587:AV601),"")</f>
        <v/>
      </c>
      <c r="AX598" s="447"/>
    </row>
    <row r="599" spans="2:50">
      <c r="B599" s="456"/>
      <c r="C599" s="95">
        <f t="shared" si="796"/>
        <v>13</v>
      </c>
      <c r="D599" s="95"/>
      <c r="E599" s="95"/>
      <c r="F599" s="95"/>
      <c r="G599" s="177" t="str">
        <f t="shared" si="797"/>
        <v/>
      </c>
      <c r="H599" s="447"/>
      <c r="I599" s="153" t="str">
        <f t="shared" si="799"/>
        <v/>
      </c>
      <c r="J599" s="153" t="str">
        <f t="shared" si="800"/>
        <v/>
      </c>
      <c r="K599" s="154" t="str">
        <f t="shared" si="801"/>
        <v/>
      </c>
      <c r="L599" s="458"/>
      <c r="M599" s="153" t="str">
        <f t="shared" ref="M599" si="913">IFERROR(RANK(K599, K587:K601),"")</f>
        <v/>
      </c>
      <c r="N599" s="448"/>
      <c r="O599" s="448"/>
      <c r="P599" s="95"/>
      <c r="Q599" s="95"/>
      <c r="R599" s="177" t="str">
        <f t="shared" si="804"/>
        <v/>
      </c>
      <c r="S599" s="95" t="str">
        <f t="shared" ref="S599" si="914">IFERROR(RANK(R599, R587:R601),"")</f>
        <v/>
      </c>
      <c r="T599" s="447"/>
      <c r="U599" s="95"/>
      <c r="V599" s="95"/>
      <c r="W599" s="177" t="str">
        <f t="shared" si="807"/>
        <v/>
      </c>
      <c r="X599" s="95" t="str">
        <f t="shared" ref="X599" si="915">IFERROR(RANK(W599, W587:W601),"")</f>
        <v/>
      </c>
      <c r="Y599" s="447"/>
      <c r="Z599" s="95"/>
      <c r="AA599" s="95"/>
      <c r="AB599" s="177" t="str">
        <f t="shared" si="810"/>
        <v/>
      </c>
      <c r="AC599" s="95" t="str">
        <f t="shared" ref="AC599" si="916">IFERROR(RANK(AB599, AB587:AB601),"")</f>
        <v/>
      </c>
      <c r="AD599" s="447"/>
      <c r="AE599" s="95"/>
      <c r="AF599" s="95"/>
      <c r="AG599" s="177" t="str">
        <f t="shared" si="813"/>
        <v/>
      </c>
      <c r="AH599" s="95" t="str">
        <f t="shared" ref="AH599" si="917">IFERROR(RANK(AG599, AG587:AG601),"")</f>
        <v/>
      </c>
      <c r="AI599" s="447"/>
      <c r="AJ599" s="95"/>
      <c r="AK599" s="95"/>
      <c r="AL599" s="177" t="str">
        <f t="shared" si="816"/>
        <v/>
      </c>
      <c r="AM599" s="95" t="str">
        <f t="shared" ref="AM599" si="918">IFERROR(RANK(AL599, AL587:AL601),"")</f>
        <v/>
      </c>
      <c r="AN599" s="447"/>
      <c r="AO599" s="95"/>
      <c r="AP599" s="95"/>
      <c r="AQ599" s="177" t="str">
        <f t="shared" si="819"/>
        <v/>
      </c>
      <c r="AR599" s="95" t="str">
        <f t="shared" ref="AR599" si="919">IFERROR(RANK(AQ599, AQ587:AQ601),"")</f>
        <v/>
      </c>
      <c r="AS599" s="447"/>
      <c r="AT599" s="95"/>
      <c r="AU599" s="95"/>
      <c r="AV599" s="177" t="str">
        <f t="shared" si="822"/>
        <v/>
      </c>
      <c r="AW599" s="95" t="str">
        <f t="shared" ref="AW599" si="920">IFERROR(RANK(AV599, AV587:AV601),"")</f>
        <v/>
      </c>
      <c r="AX599" s="447"/>
    </row>
    <row r="600" spans="2:50">
      <c r="B600" s="456"/>
      <c r="C600" s="95">
        <f t="shared" si="796"/>
        <v>14</v>
      </c>
      <c r="D600" s="95"/>
      <c r="E600" s="95"/>
      <c r="F600" s="95"/>
      <c r="G600" s="177" t="str">
        <f t="shared" si="797"/>
        <v/>
      </c>
      <c r="H600" s="447"/>
      <c r="I600" s="153" t="str">
        <f t="shared" si="799"/>
        <v/>
      </c>
      <c r="J600" s="153" t="str">
        <f t="shared" si="800"/>
        <v/>
      </c>
      <c r="K600" s="154" t="str">
        <f t="shared" si="801"/>
        <v/>
      </c>
      <c r="L600" s="458"/>
      <c r="M600" s="153" t="str">
        <f t="shared" ref="M600" si="921">IFERROR(RANK(K600, K587:K601),"")</f>
        <v/>
      </c>
      <c r="N600" s="448"/>
      <c r="O600" s="448"/>
      <c r="P600" s="95"/>
      <c r="Q600" s="95"/>
      <c r="R600" s="177" t="str">
        <f t="shared" si="804"/>
        <v/>
      </c>
      <c r="S600" s="95" t="str">
        <f t="shared" ref="S600" si="922">IFERROR(RANK(R600, R587:R601),"")</f>
        <v/>
      </c>
      <c r="T600" s="447"/>
      <c r="U600" s="95"/>
      <c r="V600" s="95"/>
      <c r="W600" s="177" t="str">
        <f t="shared" si="807"/>
        <v/>
      </c>
      <c r="X600" s="95" t="str">
        <f t="shared" ref="X600" si="923">IFERROR(RANK(W600, W587:W601),"")</f>
        <v/>
      </c>
      <c r="Y600" s="447"/>
      <c r="Z600" s="95"/>
      <c r="AA600" s="95"/>
      <c r="AB600" s="177" t="str">
        <f t="shared" si="810"/>
        <v/>
      </c>
      <c r="AC600" s="95" t="str">
        <f t="shared" ref="AC600" si="924">IFERROR(RANK(AB600, AB587:AB601),"")</f>
        <v/>
      </c>
      <c r="AD600" s="447"/>
      <c r="AE600" s="95"/>
      <c r="AF600" s="95"/>
      <c r="AG600" s="177" t="str">
        <f t="shared" si="813"/>
        <v/>
      </c>
      <c r="AH600" s="95" t="str">
        <f t="shared" ref="AH600" si="925">IFERROR(RANK(AG600, AG587:AG601),"")</f>
        <v/>
      </c>
      <c r="AI600" s="447"/>
      <c r="AJ600" s="95"/>
      <c r="AK600" s="95"/>
      <c r="AL600" s="177" t="str">
        <f t="shared" si="816"/>
        <v/>
      </c>
      <c r="AM600" s="95" t="str">
        <f t="shared" ref="AM600" si="926">IFERROR(RANK(AL600, AL587:AL601),"")</f>
        <v/>
      </c>
      <c r="AN600" s="447"/>
      <c r="AO600" s="95"/>
      <c r="AP600" s="95"/>
      <c r="AQ600" s="177" t="str">
        <f t="shared" si="819"/>
        <v/>
      </c>
      <c r="AR600" s="95" t="str">
        <f t="shared" ref="AR600" si="927">IFERROR(RANK(AQ600, AQ587:AQ601),"")</f>
        <v/>
      </c>
      <c r="AS600" s="447"/>
      <c r="AT600" s="95"/>
      <c r="AU600" s="95"/>
      <c r="AV600" s="177" t="str">
        <f t="shared" si="822"/>
        <v/>
      </c>
      <c r="AW600" s="95" t="str">
        <f t="shared" ref="AW600" si="928">IFERROR(RANK(AV600, AV587:AV601),"")</f>
        <v/>
      </c>
      <c r="AX600" s="447"/>
    </row>
    <row r="601" spans="2:50">
      <c r="B601" s="456"/>
      <c r="C601" s="95">
        <f t="shared" si="796"/>
        <v>15</v>
      </c>
      <c r="D601" s="95"/>
      <c r="E601" s="95"/>
      <c r="F601" s="95"/>
      <c r="G601" s="177" t="str">
        <f t="shared" si="797"/>
        <v/>
      </c>
      <c r="H601" s="447"/>
      <c r="I601" s="153" t="str">
        <f t="shared" si="799"/>
        <v/>
      </c>
      <c r="J601" s="153" t="str">
        <f t="shared" si="800"/>
        <v/>
      </c>
      <c r="K601" s="154" t="str">
        <f t="shared" si="801"/>
        <v/>
      </c>
      <c r="L601" s="459"/>
      <c r="M601" s="153" t="str">
        <f t="shared" ref="M601" si="929">IFERROR(RANK(K601, K587:K601),"")</f>
        <v/>
      </c>
      <c r="N601" s="448"/>
      <c r="O601" s="448"/>
      <c r="P601" s="95"/>
      <c r="Q601" s="95"/>
      <c r="R601" s="177" t="str">
        <f t="shared" si="804"/>
        <v/>
      </c>
      <c r="S601" s="95" t="str">
        <f t="shared" ref="S601" si="930">IFERROR(RANK(R601, R587:R601),"")</f>
        <v/>
      </c>
      <c r="T601" s="447"/>
      <c r="U601" s="95"/>
      <c r="V601" s="95"/>
      <c r="W601" s="177" t="str">
        <f t="shared" si="807"/>
        <v/>
      </c>
      <c r="X601" s="95" t="str">
        <f t="shared" ref="X601" si="931">IFERROR(RANK(W601, W587:W601),"")</f>
        <v/>
      </c>
      <c r="Y601" s="447"/>
      <c r="Z601" s="95"/>
      <c r="AA601" s="95"/>
      <c r="AB601" s="177" t="str">
        <f t="shared" si="810"/>
        <v/>
      </c>
      <c r="AC601" s="95" t="str">
        <f t="shared" ref="AC601" si="932">IFERROR(RANK(AB601, AB587:AB601),"")</f>
        <v/>
      </c>
      <c r="AD601" s="447"/>
      <c r="AE601" s="95"/>
      <c r="AF601" s="95"/>
      <c r="AG601" s="177" t="str">
        <f t="shared" si="813"/>
        <v/>
      </c>
      <c r="AH601" s="95" t="str">
        <f t="shared" ref="AH601" si="933">IFERROR(RANK(AG601, AG587:AG601),"")</f>
        <v/>
      </c>
      <c r="AI601" s="447"/>
      <c r="AJ601" s="95"/>
      <c r="AK601" s="95"/>
      <c r="AL601" s="177" t="str">
        <f t="shared" si="816"/>
        <v/>
      </c>
      <c r="AM601" s="95" t="str">
        <f t="shared" ref="AM601" si="934">IFERROR(RANK(AL601, AL587:AL601),"")</f>
        <v/>
      </c>
      <c r="AN601" s="447"/>
      <c r="AO601" s="95"/>
      <c r="AP601" s="95"/>
      <c r="AQ601" s="177" t="str">
        <f t="shared" si="819"/>
        <v/>
      </c>
      <c r="AR601" s="95" t="str">
        <f t="shared" ref="AR601" si="935">IFERROR(RANK(AQ601, AQ587:AQ601),"")</f>
        <v/>
      </c>
      <c r="AS601" s="447"/>
      <c r="AT601" s="95"/>
      <c r="AU601" s="95"/>
      <c r="AV601" s="177" t="str">
        <f t="shared" si="822"/>
        <v/>
      </c>
      <c r="AW601" s="95" t="str">
        <f t="shared" ref="AW601" si="936">IFERROR(RANK(AV601, AV587:AV601),"")</f>
        <v/>
      </c>
      <c r="AX601" s="447"/>
    </row>
    <row r="602" spans="2:50" ht="15.6">
      <c r="B602" s="460" t="s">
        <v>115</v>
      </c>
      <c r="C602" s="461"/>
      <c r="D602" s="461"/>
      <c r="E602" s="461"/>
      <c r="F602" s="461"/>
      <c r="G602" s="461"/>
      <c r="H602" s="461"/>
      <c r="I602" s="150"/>
      <c r="J602" s="150"/>
      <c r="K602" s="150"/>
      <c r="L602" s="150"/>
      <c r="M602" s="150"/>
      <c r="N602" s="448" t="s">
        <v>116</v>
      </c>
      <c r="O602" s="463" t="s">
        <v>63</v>
      </c>
      <c r="P602" s="465">
        <f t="shared" ref="P602" si="937">AT582+1</f>
        <v>46077</v>
      </c>
      <c r="Q602" s="456"/>
      <c r="R602" s="456"/>
      <c r="S602" s="456"/>
      <c r="T602" s="456"/>
      <c r="U602" s="465">
        <f t="shared" ref="U602" si="938">P602+1</f>
        <v>46078</v>
      </c>
      <c r="V602" s="456"/>
      <c r="W602" s="456"/>
      <c r="X602" s="456"/>
      <c r="Y602" s="456"/>
      <c r="Z602" s="465">
        <f t="shared" ref="Z602" si="939">U602+1</f>
        <v>46079</v>
      </c>
      <c r="AA602" s="456"/>
      <c r="AB602" s="456"/>
      <c r="AC602" s="456"/>
      <c r="AD602" s="456"/>
      <c r="AE602" s="465">
        <f t="shared" ref="AE602" si="940">Z602+1</f>
        <v>46080</v>
      </c>
      <c r="AF602" s="456"/>
      <c r="AG602" s="456"/>
      <c r="AH602" s="456"/>
      <c r="AI602" s="456"/>
      <c r="AJ602" s="465">
        <f t="shared" ref="AJ602" si="941">AE602+1</f>
        <v>46081</v>
      </c>
      <c r="AK602" s="456"/>
      <c r="AL602" s="456"/>
      <c r="AM602" s="456"/>
      <c r="AN602" s="456"/>
      <c r="AO602" s="465">
        <f t="shared" ref="AO602" si="942">AJ602+1</f>
        <v>46082</v>
      </c>
      <c r="AP602" s="456"/>
      <c r="AQ602" s="456"/>
      <c r="AR602" s="456"/>
      <c r="AS602" s="456"/>
      <c r="AT602" s="465">
        <f t="shared" ref="AT602" si="943">AO602+1</f>
        <v>46083</v>
      </c>
      <c r="AU602" s="456"/>
      <c r="AV602" s="456"/>
      <c r="AW602" s="456"/>
      <c r="AX602" s="456"/>
    </row>
    <row r="603" spans="2:50" ht="15.6">
      <c r="B603" s="462"/>
      <c r="C603" s="462"/>
      <c r="D603" s="462"/>
      <c r="E603" s="462"/>
      <c r="F603" s="462"/>
      <c r="G603" s="462"/>
      <c r="H603" s="462"/>
      <c r="I603" s="150"/>
      <c r="J603" s="150"/>
      <c r="K603" s="150"/>
      <c r="L603" s="150"/>
      <c r="M603" s="150"/>
      <c r="N603" s="448"/>
      <c r="O603" s="464"/>
      <c r="P603" s="465" t="s">
        <v>77</v>
      </c>
      <c r="Q603" s="456"/>
      <c r="R603" s="456"/>
      <c r="S603" s="456"/>
      <c r="T603" s="456"/>
      <c r="U603" s="465" t="s">
        <v>78</v>
      </c>
      <c r="V603" s="456"/>
      <c r="W603" s="456"/>
      <c r="X603" s="456"/>
      <c r="Y603" s="456"/>
      <c r="Z603" s="465" t="s">
        <v>79</v>
      </c>
      <c r="AA603" s="456"/>
      <c r="AB603" s="456"/>
      <c r="AC603" s="456"/>
      <c r="AD603" s="456"/>
      <c r="AE603" s="465" t="s">
        <v>74</v>
      </c>
      <c r="AF603" s="456"/>
      <c r="AG603" s="456"/>
      <c r="AH603" s="456"/>
      <c r="AI603" s="456"/>
      <c r="AJ603" s="465" t="s">
        <v>75</v>
      </c>
      <c r="AK603" s="456"/>
      <c r="AL603" s="456"/>
      <c r="AM603" s="456"/>
      <c r="AN603" s="456"/>
      <c r="AO603" s="465" t="s">
        <v>70</v>
      </c>
      <c r="AP603" s="456"/>
      <c r="AQ603" s="456"/>
      <c r="AR603" s="456"/>
      <c r="AS603" s="456"/>
      <c r="AT603" s="465" t="s">
        <v>76</v>
      </c>
      <c r="AU603" s="456"/>
      <c r="AV603" s="456"/>
      <c r="AW603" s="456"/>
      <c r="AX603" s="456"/>
    </row>
    <row r="604" spans="2:50">
      <c r="B604" s="448" t="s">
        <v>117</v>
      </c>
      <c r="C604" s="448" t="s">
        <v>118</v>
      </c>
      <c r="D604" s="448"/>
      <c r="E604" s="448" t="s">
        <v>119</v>
      </c>
      <c r="F604" s="448"/>
      <c r="G604" s="448"/>
      <c r="H604" s="452" t="s">
        <v>120</v>
      </c>
      <c r="I604" s="455" t="s">
        <v>121</v>
      </c>
      <c r="J604" s="455"/>
      <c r="K604" s="455"/>
      <c r="L604" s="455" t="s">
        <v>120</v>
      </c>
      <c r="M604" s="455" t="s">
        <v>122</v>
      </c>
      <c r="N604" s="448"/>
      <c r="O604" s="448" t="s">
        <v>123</v>
      </c>
      <c r="P604" s="449" t="s">
        <v>124</v>
      </c>
      <c r="Q604" s="450"/>
      <c r="R604" s="450"/>
      <c r="S604" s="451"/>
      <c r="T604" s="448" t="s">
        <v>120</v>
      </c>
      <c r="U604" s="449" t="s">
        <v>124</v>
      </c>
      <c r="V604" s="450"/>
      <c r="W604" s="450"/>
      <c r="X604" s="451"/>
      <c r="Y604" s="448" t="s">
        <v>120</v>
      </c>
      <c r="Z604" s="449" t="s">
        <v>124</v>
      </c>
      <c r="AA604" s="450"/>
      <c r="AB604" s="450"/>
      <c r="AC604" s="451"/>
      <c r="AD604" s="448" t="s">
        <v>120</v>
      </c>
      <c r="AE604" s="449" t="s">
        <v>124</v>
      </c>
      <c r="AF604" s="450"/>
      <c r="AG604" s="450"/>
      <c r="AH604" s="451"/>
      <c r="AI604" s="448" t="s">
        <v>120</v>
      </c>
      <c r="AJ604" s="449" t="s">
        <v>124</v>
      </c>
      <c r="AK604" s="450"/>
      <c r="AL604" s="450"/>
      <c r="AM604" s="451"/>
      <c r="AN604" s="448" t="s">
        <v>120</v>
      </c>
      <c r="AO604" s="449" t="s">
        <v>124</v>
      </c>
      <c r="AP604" s="450"/>
      <c r="AQ604" s="450"/>
      <c r="AR604" s="451"/>
      <c r="AS604" s="448" t="s">
        <v>120</v>
      </c>
      <c r="AT604" s="449" t="s">
        <v>124</v>
      </c>
      <c r="AU604" s="450"/>
      <c r="AV604" s="450"/>
      <c r="AW604" s="451"/>
      <c r="AX604" s="448" t="s">
        <v>120</v>
      </c>
    </row>
    <row r="605" spans="2:50">
      <c r="B605" s="448"/>
      <c r="C605" s="448"/>
      <c r="D605" s="448"/>
      <c r="E605" s="448" t="s">
        <v>125</v>
      </c>
      <c r="F605" s="448"/>
      <c r="G605" s="448"/>
      <c r="H605" s="453"/>
      <c r="I605" s="455" t="s">
        <v>125</v>
      </c>
      <c r="J605" s="455"/>
      <c r="K605" s="455"/>
      <c r="L605" s="455"/>
      <c r="M605" s="455"/>
      <c r="N605" s="448"/>
      <c r="O605" s="448"/>
      <c r="P605" s="449" t="s">
        <v>126</v>
      </c>
      <c r="Q605" s="450"/>
      <c r="R605" s="450"/>
      <c r="S605" s="451"/>
      <c r="T605" s="448"/>
      <c r="U605" s="449" t="s">
        <v>126</v>
      </c>
      <c r="V605" s="450"/>
      <c r="W605" s="450"/>
      <c r="X605" s="451"/>
      <c r="Y605" s="448"/>
      <c r="Z605" s="449" t="s">
        <v>126</v>
      </c>
      <c r="AA605" s="450"/>
      <c r="AB605" s="450"/>
      <c r="AC605" s="451"/>
      <c r="AD605" s="448"/>
      <c r="AE605" s="449" t="s">
        <v>126</v>
      </c>
      <c r="AF605" s="450"/>
      <c r="AG605" s="450"/>
      <c r="AH605" s="451"/>
      <c r="AI605" s="448"/>
      <c r="AJ605" s="449" t="s">
        <v>126</v>
      </c>
      <c r="AK605" s="450"/>
      <c r="AL605" s="450"/>
      <c r="AM605" s="451"/>
      <c r="AN605" s="448"/>
      <c r="AO605" s="449" t="s">
        <v>126</v>
      </c>
      <c r="AP605" s="450"/>
      <c r="AQ605" s="450"/>
      <c r="AR605" s="451"/>
      <c r="AS605" s="448"/>
      <c r="AT605" s="449" t="s">
        <v>126</v>
      </c>
      <c r="AU605" s="450"/>
      <c r="AV605" s="450"/>
      <c r="AW605" s="451"/>
      <c r="AX605" s="448"/>
    </row>
    <row r="606" spans="2:50">
      <c r="B606" s="448"/>
      <c r="C606" s="448"/>
      <c r="D606" s="448"/>
      <c r="E606" s="94" t="s">
        <v>127</v>
      </c>
      <c r="F606" s="94" t="s">
        <v>128</v>
      </c>
      <c r="G606" s="94" t="s">
        <v>129</v>
      </c>
      <c r="H606" s="454"/>
      <c r="I606" s="152" t="s">
        <v>127</v>
      </c>
      <c r="J606" s="152" t="s">
        <v>128</v>
      </c>
      <c r="K606" s="152" t="s">
        <v>129</v>
      </c>
      <c r="L606" s="455"/>
      <c r="M606" s="455"/>
      <c r="N606" s="448"/>
      <c r="O606" s="448"/>
      <c r="P606" s="94" t="s">
        <v>127</v>
      </c>
      <c r="Q606" s="94" t="s">
        <v>128</v>
      </c>
      <c r="R606" s="94" t="s">
        <v>129</v>
      </c>
      <c r="S606" s="94" t="s">
        <v>122</v>
      </c>
      <c r="T606" s="448"/>
      <c r="U606" s="94" t="s">
        <v>127</v>
      </c>
      <c r="V606" s="94" t="s">
        <v>128</v>
      </c>
      <c r="W606" s="94" t="s">
        <v>129</v>
      </c>
      <c r="X606" s="94" t="s">
        <v>122</v>
      </c>
      <c r="Y606" s="448"/>
      <c r="Z606" s="94" t="s">
        <v>127</v>
      </c>
      <c r="AA606" s="94" t="s">
        <v>128</v>
      </c>
      <c r="AB606" s="94" t="s">
        <v>129</v>
      </c>
      <c r="AC606" s="94" t="s">
        <v>122</v>
      </c>
      <c r="AD606" s="448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8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8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8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8"/>
    </row>
    <row r="607" spans="2:50">
      <c r="B607" s="448" t="s">
        <v>164</v>
      </c>
      <c r="C607" s="95">
        <f t="shared" ref="C607:C621" si="944">C587</f>
        <v>1</v>
      </c>
      <c r="D607" s="95"/>
      <c r="E607" s="95"/>
      <c r="F607" s="95"/>
      <c r="G607" s="177" t="str">
        <f t="shared" ref="G607:G621" si="945">IFERROR(F607/E607,"")</f>
        <v/>
      </c>
      <c r="H607" s="447" t="e">
        <f t="shared" ref="H607" si="946">AVERAGE(G607:G621)</f>
        <v>#DIV/0!</v>
      </c>
      <c r="I607" s="153" t="str">
        <f t="shared" ref="I607:I621" si="947">IFERROR(AVERAGE(P607,U607,Z607,AE607,AJ607,AO607,AT607),"")</f>
        <v/>
      </c>
      <c r="J607" s="153" t="str">
        <f t="shared" ref="J607:J621" si="948">IFERROR(AVERAGE(Q607,V607,AA607,AF607,AK607,AP607,AU607),"")</f>
        <v/>
      </c>
      <c r="K607" s="154" t="str">
        <f t="shared" ref="K607:K621" si="949">IFERROR(AVERAGE(R607,W607,AB607,AG607,AL607,AQ607,AV607),"")</f>
        <v/>
      </c>
      <c r="L607" s="457" t="str">
        <f t="shared" ref="L607" si="950">IFERROR(AVERAGE(K607:K621),"-")</f>
        <v>-</v>
      </c>
      <c r="M607" s="153" t="str">
        <f t="shared" ref="M607" si="951">IFERROR(RANK(K607, K607:K621),"")</f>
        <v/>
      </c>
      <c r="N607" s="448"/>
      <c r="O607" s="448"/>
      <c r="P607" s="95"/>
      <c r="Q607" s="95"/>
      <c r="R607" s="177" t="str">
        <f t="shared" ref="R607:R621" si="952">IFERROR(Q607/P607,"")</f>
        <v/>
      </c>
      <c r="S607" s="95" t="str">
        <f t="shared" ref="S607" si="953">IFERROR(RANK(R607, R607:R621),"")</f>
        <v/>
      </c>
      <c r="T607" s="447" t="e">
        <f t="shared" ref="T607" si="954">AVERAGE(R607:R621)</f>
        <v>#DIV/0!</v>
      </c>
      <c r="U607" s="95"/>
      <c r="V607" s="95"/>
      <c r="W607" s="177" t="str">
        <f t="shared" ref="W607:W621" si="955">IFERROR(V607/U607,"")</f>
        <v/>
      </c>
      <c r="X607" s="95" t="str">
        <f t="shared" ref="X607" si="956">IFERROR(RANK(W607, W607:W621),"")</f>
        <v/>
      </c>
      <c r="Y607" s="447" t="e">
        <f t="shared" ref="Y607" si="957">AVERAGE(W607:W621)</f>
        <v>#DIV/0!</v>
      </c>
      <c r="Z607" s="95"/>
      <c r="AA607" s="95"/>
      <c r="AB607" s="177" t="str">
        <f t="shared" ref="AB607:AB621" si="958">IFERROR(AA607/Z607,"")</f>
        <v/>
      </c>
      <c r="AC607" s="95" t="str">
        <f t="shared" ref="AC607" si="959">IFERROR(RANK(AB607, AB607:AB621),"")</f>
        <v/>
      </c>
      <c r="AD607" s="447" t="e">
        <f t="shared" ref="AD607" si="960">AVERAGE(AB607:AB621)</f>
        <v>#DIV/0!</v>
      </c>
      <c r="AE607" s="95"/>
      <c r="AF607" s="95"/>
      <c r="AG607" s="177" t="str">
        <f t="shared" ref="AG607:AG621" si="961">IFERROR(AF607/AE607,"")</f>
        <v/>
      </c>
      <c r="AH607" s="95" t="str">
        <f t="shared" ref="AH607" si="962">IFERROR(RANK(AG607, AG607:AG621),"")</f>
        <v/>
      </c>
      <c r="AI607" s="447" t="e">
        <f t="shared" ref="AI607" si="963">AVERAGE(AG607:AG621)</f>
        <v>#DIV/0!</v>
      </c>
      <c r="AJ607" s="95"/>
      <c r="AK607" s="95"/>
      <c r="AL607" s="177" t="str">
        <f t="shared" ref="AL607:AL621" si="964">IFERROR(AK607/AJ607,"")</f>
        <v/>
      </c>
      <c r="AM607" s="95" t="str">
        <f t="shared" ref="AM607" si="965">IFERROR(RANK(AL607, AL607:AL621),"")</f>
        <v/>
      </c>
      <c r="AN607" s="447" t="e">
        <f t="shared" ref="AN607" si="966">AVERAGE(AL607:AL621)</f>
        <v>#DIV/0!</v>
      </c>
      <c r="AO607" s="95"/>
      <c r="AP607" s="95"/>
      <c r="AQ607" s="177" t="str">
        <f t="shared" ref="AQ607:AQ621" si="967">IFERROR(AP607/AO607,"")</f>
        <v/>
      </c>
      <c r="AR607" s="95" t="str">
        <f t="shared" ref="AR607" si="968">IFERROR(RANK(AQ607, AQ607:AQ621),"")</f>
        <v/>
      </c>
      <c r="AS607" s="447" t="e">
        <f t="shared" ref="AS607" si="969">AVERAGE(AQ607:AQ621)</f>
        <v>#DIV/0!</v>
      </c>
      <c r="AT607" s="95"/>
      <c r="AU607" s="95"/>
      <c r="AV607" s="177" t="str">
        <f t="shared" ref="AV607:AV621" si="970">IFERROR(AU607/AT607,"")</f>
        <v/>
      </c>
      <c r="AW607" s="95" t="str">
        <f t="shared" ref="AW607" si="971">IFERROR(RANK(AV607, AV607:AV621),"")</f>
        <v/>
      </c>
      <c r="AX607" s="447" t="e">
        <f t="shared" ref="AX607" si="972">AVERAGE(AV607:AV621)</f>
        <v>#DIV/0!</v>
      </c>
    </row>
    <row r="608" spans="2:50">
      <c r="B608" s="456"/>
      <c r="C608" s="95">
        <f t="shared" si="944"/>
        <v>2</v>
      </c>
      <c r="D608" s="95"/>
      <c r="E608" s="95"/>
      <c r="F608" s="95"/>
      <c r="G608" s="177" t="str">
        <f t="shared" si="945"/>
        <v/>
      </c>
      <c r="H608" s="447"/>
      <c r="I608" s="153" t="str">
        <f t="shared" si="947"/>
        <v/>
      </c>
      <c r="J608" s="153" t="str">
        <f t="shared" si="948"/>
        <v/>
      </c>
      <c r="K608" s="154" t="str">
        <f t="shared" si="949"/>
        <v/>
      </c>
      <c r="L608" s="458"/>
      <c r="M608" s="153" t="str">
        <f t="shared" ref="M608" si="973">IFERROR(RANK(K608, K607:K621),"")</f>
        <v/>
      </c>
      <c r="N608" s="448"/>
      <c r="O608" s="448"/>
      <c r="P608" s="95"/>
      <c r="Q608" s="95"/>
      <c r="R608" s="177" t="str">
        <f t="shared" si="952"/>
        <v/>
      </c>
      <c r="S608" s="95" t="str">
        <f t="shared" ref="S608" si="974">IFERROR(RANK(R608, R607:R621),"")</f>
        <v/>
      </c>
      <c r="T608" s="447"/>
      <c r="U608" s="95"/>
      <c r="V608" s="95"/>
      <c r="W608" s="177" t="str">
        <f t="shared" si="955"/>
        <v/>
      </c>
      <c r="X608" s="95" t="str">
        <f t="shared" ref="X608" si="975">IFERROR(RANK(W608, W607:W621),"")</f>
        <v/>
      </c>
      <c r="Y608" s="447"/>
      <c r="Z608" s="95"/>
      <c r="AA608" s="95"/>
      <c r="AB608" s="177" t="str">
        <f t="shared" si="958"/>
        <v/>
      </c>
      <c r="AC608" s="95" t="str">
        <f t="shared" ref="AC608" si="976">IFERROR(RANK(AB608, AB607:AB621),"")</f>
        <v/>
      </c>
      <c r="AD608" s="447"/>
      <c r="AE608" s="95"/>
      <c r="AF608" s="95"/>
      <c r="AG608" s="177" t="str">
        <f t="shared" si="961"/>
        <v/>
      </c>
      <c r="AH608" s="95" t="str">
        <f t="shared" ref="AH608" si="977">IFERROR(RANK(AG608, AG607:AG621),"")</f>
        <v/>
      </c>
      <c r="AI608" s="447"/>
      <c r="AJ608" s="95"/>
      <c r="AK608" s="95"/>
      <c r="AL608" s="177" t="str">
        <f t="shared" si="964"/>
        <v/>
      </c>
      <c r="AM608" s="95" t="str">
        <f t="shared" ref="AM608" si="978">IFERROR(RANK(AL608, AL607:AL621),"")</f>
        <v/>
      </c>
      <c r="AN608" s="447"/>
      <c r="AO608" s="95"/>
      <c r="AP608" s="95"/>
      <c r="AQ608" s="177" t="str">
        <f t="shared" si="967"/>
        <v/>
      </c>
      <c r="AR608" s="95" t="str">
        <f t="shared" ref="AR608" si="979">IFERROR(RANK(AQ608, AQ607:AQ621),"")</f>
        <v/>
      </c>
      <c r="AS608" s="447"/>
      <c r="AT608" s="95"/>
      <c r="AU608" s="95"/>
      <c r="AV608" s="177" t="str">
        <f t="shared" si="970"/>
        <v/>
      </c>
      <c r="AW608" s="95" t="str">
        <f t="shared" ref="AW608" si="980">IFERROR(RANK(AV608, AV607:AV621),"")</f>
        <v/>
      </c>
      <c r="AX608" s="447"/>
    </row>
    <row r="609" spans="2:50">
      <c r="B609" s="456"/>
      <c r="C609" s="95">
        <f t="shared" si="944"/>
        <v>3</v>
      </c>
      <c r="D609" s="95"/>
      <c r="E609" s="95"/>
      <c r="F609" s="95"/>
      <c r="G609" s="177" t="str">
        <f t="shared" si="945"/>
        <v/>
      </c>
      <c r="H609" s="447"/>
      <c r="I609" s="153" t="str">
        <f t="shared" si="947"/>
        <v/>
      </c>
      <c r="J609" s="153" t="str">
        <f t="shared" si="948"/>
        <v/>
      </c>
      <c r="K609" s="154" t="str">
        <f t="shared" si="949"/>
        <v/>
      </c>
      <c r="L609" s="458"/>
      <c r="M609" s="153" t="str">
        <f t="shared" ref="M609" si="981">IFERROR(RANK(K609, K607:K621),"")</f>
        <v/>
      </c>
      <c r="N609" s="448"/>
      <c r="O609" s="448"/>
      <c r="P609" s="95"/>
      <c r="Q609" s="95"/>
      <c r="R609" s="177" t="str">
        <f t="shared" si="952"/>
        <v/>
      </c>
      <c r="S609" s="95" t="str">
        <f t="shared" ref="S609" si="982">IFERROR(RANK(R609, R607:R621),"")</f>
        <v/>
      </c>
      <c r="T609" s="447"/>
      <c r="U609" s="95"/>
      <c r="V609" s="95"/>
      <c r="W609" s="177" t="str">
        <f t="shared" si="955"/>
        <v/>
      </c>
      <c r="X609" s="95" t="str">
        <f t="shared" ref="X609" si="983">IFERROR(RANK(W609, W607:W621),"")</f>
        <v/>
      </c>
      <c r="Y609" s="447"/>
      <c r="Z609" s="95"/>
      <c r="AA609" s="95"/>
      <c r="AB609" s="177" t="str">
        <f t="shared" si="958"/>
        <v/>
      </c>
      <c r="AC609" s="95" t="str">
        <f t="shared" ref="AC609" si="984">IFERROR(RANK(AB609, AB607:AB621),"")</f>
        <v/>
      </c>
      <c r="AD609" s="447"/>
      <c r="AE609" s="95"/>
      <c r="AF609" s="95"/>
      <c r="AG609" s="177" t="str">
        <f t="shared" si="961"/>
        <v/>
      </c>
      <c r="AH609" s="95" t="str">
        <f t="shared" ref="AH609" si="985">IFERROR(RANK(AG609, AG607:AG621),"")</f>
        <v/>
      </c>
      <c r="AI609" s="447"/>
      <c r="AJ609" s="95"/>
      <c r="AK609" s="95"/>
      <c r="AL609" s="177" t="str">
        <f t="shared" si="964"/>
        <v/>
      </c>
      <c r="AM609" s="95" t="str">
        <f t="shared" ref="AM609" si="986">IFERROR(RANK(AL609, AL607:AL621),"")</f>
        <v/>
      </c>
      <c r="AN609" s="447"/>
      <c r="AO609" s="95"/>
      <c r="AP609" s="95"/>
      <c r="AQ609" s="177" t="str">
        <f t="shared" si="967"/>
        <v/>
      </c>
      <c r="AR609" s="95" t="str">
        <f t="shared" ref="AR609" si="987">IFERROR(RANK(AQ609, AQ607:AQ621),"")</f>
        <v/>
      </c>
      <c r="AS609" s="447"/>
      <c r="AT609" s="95"/>
      <c r="AU609" s="95"/>
      <c r="AV609" s="177" t="str">
        <f t="shared" si="970"/>
        <v/>
      </c>
      <c r="AW609" s="95" t="str">
        <f t="shared" ref="AW609" si="988">IFERROR(RANK(AV609, AV607:AV621),"")</f>
        <v/>
      </c>
      <c r="AX609" s="447"/>
    </row>
    <row r="610" spans="2:50">
      <c r="B610" s="456"/>
      <c r="C610" s="95">
        <f t="shared" si="944"/>
        <v>4</v>
      </c>
      <c r="D610" s="95"/>
      <c r="E610" s="95"/>
      <c r="F610" s="95"/>
      <c r="G610" s="177" t="str">
        <f t="shared" si="945"/>
        <v/>
      </c>
      <c r="H610" s="447"/>
      <c r="I610" s="153" t="str">
        <f t="shared" si="947"/>
        <v/>
      </c>
      <c r="J610" s="153" t="str">
        <f t="shared" si="948"/>
        <v/>
      </c>
      <c r="K610" s="154" t="str">
        <f t="shared" si="949"/>
        <v/>
      </c>
      <c r="L610" s="458"/>
      <c r="M610" s="153" t="str">
        <f t="shared" ref="M610" si="989">IFERROR(RANK(K610, K607:K621),"")</f>
        <v/>
      </c>
      <c r="N610" s="448"/>
      <c r="O610" s="448"/>
      <c r="P610" s="95"/>
      <c r="Q610" s="95"/>
      <c r="R610" s="177" t="str">
        <f t="shared" si="952"/>
        <v/>
      </c>
      <c r="S610" s="95" t="str">
        <f t="shared" ref="S610" si="990">IFERROR(RANK(R610, R607:R621),"")</f>
        <v/>
      </c>
      <c r="T610" s="447"/>
      <c r="U610" s="95"/>
      <c r="V610" s="95"/>
      <c r="W610" s="177" t="str">
        <f t="shared" si="955"/>
        <v/>
      </c>
      <c r="X610" s="95" t="str">
        <f t="shared" ref="X610" si="991">IFERROR(RANK(W610, W607:W621),"")</f>
        <v/>
      </c>
      <c r="Y610" s="447"/>
      <c r="Z610" s="95"/>
      <c r="AA610" s="95"/>
      <c r="AB610" s="177" t="str">
        <f t="shared" si="958"/>
        <v/>
      </c>
      <c r="AC610" s="95" t="str">
        <f t="shared" ref="AC610" si="992">IFERROR(RANK(AB610, AB607:AB621),"")</f>
        <v/>
      </c>
      <c r="AD610" s="447"/>
      <c r="AE610" s="95"/>
      <c r="AF610" s="95"/>
      <c r="AG610" s="177" t="str">
        <f t="shared" si="961"/>
        <v/>
      </c>
      <c r="AH610" s="95" t="str">
        <f t="shared" ref="AH610" si="993">IFERROR(RANK(AG610, AG607:AG621),"")</f>
        <v/>
      </c>
      <c r="AI610" s="447"/>
      <c r="AJ610" s="95"/>
      <c r="AK610" s="95"/>
      <c r="AL610" s="177" t="str">
        <f t="shared" si="964"/>
        <v/>
      </c>
      <c r="AM610" s="95" t="str">
        <f t="shared" ref="AM610" si="994">IFERROR(RANK(AL610, AL607:AL621),"")</f>
        <v/>
      </c>
      <c r="AN610" s="447"/>
      <c r="AO610" s="95"/>
      <c r="AP610" s="95"/>
      <c r="AQ610" s="177" t="str">
        <f t="shared" si="967"/>
        <v/>
      </c>
      <c r="AR610" s="95" t="str">
        <f t="shared" ref="AR610" si="995">IFERROR(RANK(AQ610, AQ607:AQ621),"")</f>
        <v/>
      </c>
      <c r="AS610" s="447"/>
      <c r="AT610" s="95"/>
      <c r="AU610" s="95"/>
      <c r="AV610" s="177" t="str">
        <f t="shared" si="970"/>
        <v/>
      </c>
      <c r="AW610" s="95" t="str">
        <f t="shared" ref="AW610" si="996">IFERROR(RANK(AV610, AV607:AV621),"")</f>
        <v/>
      </c>
      <c r="AX610" s="447"/>
    </row>
    <row r="611" spans="2:50">
      <c r="B611" s="456"/>
      <c r="C611" s="95">
        <f t="shared" si="944"/>
        <v>5</v>
      </c>
      <c r="D611" s="95"/>
      <c r="E611" s="95"/>
      <c r="F611" s="95"/>
      <c r="G611" s="177" t="str">
        <f t="shared" si="945"/>
        <v/>
      </c>
      <c r="H611" s="447"/>
      <c r="I611" s="153" t="str">
        <f t="shared" si="947"/>
        <v/>
      </c>
      <c r="J611" s="153" t="str">
        <f t="shared" si="948"/>
        <v/>
      </c>
      <c r="K611" s="154" t="str">
        <f t="shared" si="949"/>
        <v/>
      </c>
      <c r="L611" s="458"/>
      <c r="M611" s="153" t="str">
        <f t="shared" ref="M611" si="997">IFERROR(RANK(K611, K607:K621),"")</f>
        <v/>
      </c>
      <c r="N611" s="448"/>
      <c r="O611" s="448"/>
      <c r="P611" s="95"/>
      <c r="Q611" s="95"/>
      <c r="R611" s="177" t="str">
        <f t="shared" si="952"/>
        <v/>
      </c>
      <c r="S611" s="95" t="str">
        <f t="shared" ref="S611" si="998">IFERROR(RANK(R611, R607:R621),"")</f>
        <v/>
      </c>
      <c r="T611" s="447"/>
      <c r="U611" s="95"/>
      <c r="V611" s="95"/>
      <c r="W611" s="177" t="str">
        <f t="shared" si="955"/>
        <v/>
      </c>
      <c r="X611" s="95" t="str">
        <f t="shared" ref="X611" si="999">IFERROR(RANK(W611, W607:W621),"")</f>
        <v/>
      </c>
      <c r="Y611" s="447"/>
      <c r="Z611" s="95"/>
      <c r="AA611" s="95"/>
      <c r="AB611" s="177" t="str">
        <f t="shared" si="958"/>
        <v/>
      </c>
      <c r="AC611" s="95" t="str">
        <f t="shared" ref="AC611" si="1000">IFERROR(RANK(AB611, AB607:AB621),"")</f>
        <v/>
      </c>
      <c r="AD611" s="447"/>
      <c r="AE611" s="95"/>
      <c r="AF611" s="95"/>
      <c r="AG611" s="177" t="str">
        <f t="shared" si="961"/>
        <v/>
      </c>
      <c r="AH611" s="95" t="str">
        <f t="shared" ref="AH611" si="1001">IFERROR(RANK(AG611, AG607:AG621),"")</f>
        <v/>
      </c>
      <c r="AI611" s="447"/>
      <c r="AJ611" s="95"/>
      <c r="AK611" s="95"/>
      <c r="AL611" s="177" t="str">
        <f t="shared" si="964"/>
        <v/>
      </c>
      <c r="AM611" s="95" t="str">
        <f t="shared" ref="AM611" si="1002">IFERROR(RANK(AL611, AL607:AL621),"")</f>
        <v/>
      </c>
      <c r="AN611" s="447"/>
      <c r="AO611" s="95"/>
      <c r="AP611" s="95"/>
      <c r="AQ611" s="177" t="str">
        <f t="shared" si="967"/>
        <v/>
      </c>
      <c r="AR611" s="95" t="str">
        <f t="shared" ref="AR611" si="1003">IFERROR(RANK(AQ611, AQ607:AQ621),"")</f>
        <v/>
      </c>
      <c r="AS611" s="447"/>
      <c r="AT611" s="95"/>
      <c r="AU611" s="95"/>
      <c r="AV611" s="177" t="str">
        <f t="shared" si="970"/>
        <v/>
      </c>
      <c r="AW611" s="95" t="str">
        <f t="shared" ref="AW611" si="1004">IFERROR(RANK(AV611, AV607:AV621),"")</f>
        <v/>
      </c>
      <c r="AX611" s="447"/>
    </row>
    <row r="612" spans="2:50">
      <c r="B612" s="456"/>
      <c r="C612" s="95">
        <f t="shared" si="944"/>
        <v>6</v>
      </c>
      <c r="D612" s="95"/>
      <c r="E612" s="95"/>
      <c r="F612" s="95"/>
      <c r="G612" s="177" t="str">
        <f t="shared" si="945"/>
        <v/>
      </c>
      <c r="H612" s="447"/>
      <c r="I612" s="153" t="str">
        <f t="shared" si="947"/>
        <v/>
      </c>
      <c r="J612" s="153" t="str">
        <f t="shared" si="948"/>
        <v/>
      </c>
      <c r="K612" s="154" t="str">
        <f t="shared" si="949"/>
        <v/>
      </c>
      <c r="L612" s="458"/>
      <c r="M612" s="153" t="str">
        <f t="shared" ref="M612" si="1005">IFERROR(RANK(K612, K607:K621),"")</f>
        <v/>
      </c>
      <c r="N612" s="448"/>
      <c r="O612" s="448"/>
      <c r="P612" s="95"/>
      <c r="Q612" s="95"/>
      <c r="R612" s="177" t="str">
        <f t="shared" si="952"/>
        <v/>
      </c>
      <c r="S612" s="95" t="str">
        <f t="shared" ref="S612" si="1006">IFERROR(RANK(R612, R607:R621),"")</f>
        <v/>
      </c>
      <c r="T612" s="447"/>
      <c r="U612" s="95"/>
      <c r="V612" s="95"/>
      <c r="W612" s="177" t="str">
        <f t="shared" si="955"/>
        <v/>
      </c>
      <c r="X612" s="95" t="str">
        <f t="shared" ref="X612" si="1007">IFERROR(RANK(W612, W607:W621),"")</f>
        <v/>
      </c>
      <c r="Y612" s="447"/>
      <c r="Z612" s="95"/>
      <c r="AA612" s="95"/>
      <c r="AB612" s="177" t="str">
        <f t="shared" si="958"/>
        <v/>
      </c>
      <c r="AC612" s="95" t="str">
        <f t="shared" ref="AC612" si="1008">IFERROR(RANK(AB612, AB607:AB621),"")</f>
        <v/>
      </c>
      <c r="AD612" s="447"/>
      <c r="AE612" s="95"/>
      <c r="AF612" s="95"/>
      <c r="AG612" s="177" t="str">
        <f t="shared" si="961"/>
        <v/>
      </c>
      <c r="AH612" s="95" t="str">
        <f t="shared" ref="AH612" si="1009">IFERROR(RANK(AG612, AG607:AG621),"")</f>
        <v/>
      </c>
      <c r="AI612" s="447"/>
      <c r="AJ612" s="95"/>
      <c r="AK612" s="95"/>
      <c r="AL612" s="177" t="str">
        <f t="shared" si="964"/>
        <v/>
      </c>
      <c r="AM612" s="95" t="str">
        <f t="shared" ref="AM612" si="1010">IFERROR(RANK(AL612, AL607:AL621),"")</f>
        <v/>
      </c>
      <c r="AN612" s="447"/>
      <c r="AO612" s="95"/>
      <c r="AP612" s="95"/>
      <c r="AQ612" s="177" t="str">
        <f t="shared" si="967"/>
        <v/>
      </c>
      <c r="AR612" s="95" t="str">
        <f t="shared" ref="AR612" si="1011">IFERROR(RANK(AQ612, AQ607:AQ621),"")</f>
        <v/>
      </c>
      <c r="AS612" s="447"/>
      <c r="AT612" s="95"/>
      <c r="AU612" s="95"/>
      <c r="AV612" s="177" t="str">
        <f t="shared" si="970"/>
        <v/>
      </c>
      <c r="AW612" s="95" t="str">
        <f t="shared" ref="AW612" si="1012">IFERROR(RANK(AV612, AV607:AV621),"")</f>
        <v/>
      </c>
      <c r="AX612" s="447"/>
    </row>
    <row r="613" spans="2:50">
      <c r="B613" s="456"/>
      <c r="C613" s="95">
        <f t="shared" si="944"/>
        <v>7</v>
      </c>
      <c r="D613" s="95"/>
      <c r="E613" s="95"/>
      <c r="F613" s="95"/>
      <c r="G613" s="177" t="str">
        <f t="shared" si="945"/>
        <v/>
      </c>
      <c r="H613" s="447"/>
      <c r="I613" s="153" t="str">
        <f t="shared" si="947"/>
        <v/>
      </c>
      <c r="J613" s="153" t="str">
        <f t="shared" si="948"/>
        <v/>
      </c>
      <c r="K613" s="154" t="str">
        <f t="shared" si="949"/>
        <v/>
      </c>
      <c r="L613" s="458"/>
      <c r="M613" s="153" t="str">
        <f t="shared" ref="M613" si="1013">IFERROR(RANK(K613, K607:K621),"")</f>
        <v/>
      </c>
      <c r="N613" s="448"/>
      <c r="O613" s="448"/>
      <c r="P613" s="95"/>
      <c r="Q613" s="95"/>
      <c r="R613" s="177" t="str">
        <f t="shared" si="952"/>
        <v/>
      </c>
      <c r="S613" s="95" t="str">
        <f t="shared" ref="S613" si="1014">IFERROR(RANK(R613, R607:R621),"")</f>
        <v/>
      </c>
      <c r="T613" s="447"/>
      <c r="U613" s="95"/>
      <c r="V613" s="95"/>
      <c r="W613" s="177" t="str">
        <f t="shared" si="955"/>
        <v/>
      </c>
      <c r="X613" s="95" t="str">
        <f t="shared" ref="X613" si="1015">IFERROR(RANK(W613, W607:W621),"")</f>
        <v/>
      </c>
      <c r="Y613" s="447"/>
      <c r="Z613" s="95"/>
      <c r="AA613" s="95"/>
      <c r="AB613" s="177" t="str">
        <f t="shared" si="958"/>
        <v/>
      </c>
      <c r="AC613" s="95" t="str">
        <f t="shared" ref="AC613" si="1016">IFERROR(RANK(AB613, AB607:AB621),"")</f>
        <v/>
      </c>
      <c r="AD613" s="447"/>
      <c r="AE613" s="95"/>
      <c r="AF613" s="95"/>
      <c r="AG613" s="177" t="str">
        <f t="shared" si="961"/>
        <v/>
      </c>
      <c r="AH613" s="95" t="str">
        <f t="shared" ref="AH613" si="1017">IFERROR(RANK(AG613, AG607:AG621),"")</f>
        <v/>
      </c>
      <c r="AI613" s="447"/>
      <c r="AJ613" s="95"/>
      <c r="AK613" s="95"/>
      <c r="AL613" s="177" t="str">
        <f t="shared" si="964"/>
        <v/>
      </c>
      <c r="AM613" s="95" t="str">
        <f t="shared" ref="AM613" si="1018">IFERROR(RANK(AL613, AL607:AL621),"")</f>
        <v/>
      </c>
      <c r="AN613" s="447"/>
      <c r="AO613" s="95"/>
      <c r="AP613" s="95"/>
      <c r="AQ613" s="177" t="str">
        <f t="shared" si="967"/>
        <v/>
      </c>
      <c r="AR613" s="95" t="str">
        <f t="shared" ref="AR613" si="1019">IFERROR(RANK(AQ613, AQ607:AQ621),"")</f>
        <v/>
      </c>
      <c r="AS613" s="447"/>
      <c r="AT613" s="95"/>
      <c r="AU613" s="95"/>
      <c r="AV613" s="177" t="str">
        <f t="shared" si="970"/>
        <v/>
      </c>
      <c r="AW613" s="95" t="str">
        <f t="shared" ref="AW613" si="1020">IFERROR(RANK(AV613, AV607:AV621),"")</f>
        <v/>
      </c>
      <c r="AX613" s="447"/>
    </row>
    <row r="614" spans="2:50">
      <c r="B614" s="456"/>
      <c r="C614" s="95">
        <f t="shared" si="944"/>
        <v>8</v>
      </c>
      <c r="D614" s="95"/>
      <c r="E614" s="95"/>
      <c r="F614" s="95"/>
      <c r="G614" s="177" t="str">
        <f t="shared" si="945"/>
        <v/>
      </c>
      <c r="H614" s="447"/>
      <c r="I614" s="153" t="str">
        <f t="shared" si="947"/>
        <v/>
      </c>
      <c r="J614" s="153" t="str">
        <f t="shared" si="948"/>
        <v/>
      </c>
      <c r="K614" s="154" t="str">
        <f t="shared" si="949"/>
        <v/>
      </c>
      <c r="L614" s="458"/>
      <c r="M614" s="153" t="str">
        <f t="shared" ref="M614" si="1021">IFERROR(RANK(K614, K607:K621),"")</f>
        <v/>
      </c>
      <c r="N614" s="448"/>
      <c r="O614" s="448"/>
      <c r="P614" s="95"/>
      <c r="Q614" s="95"/>
      <c r="R614" s="177" t="str">
        <f t="shared" si="952"/>
        <v/>
      </c>
      <c r="S614" s="95" t="str">
        <f t="shared" ref="S614" si="1022">IFERROR(RANK(R614, R607:R621),"")</f>
        <v/>
      </c>
      <c r="T614" s="447"/>
      <c r="U614" s="95"/>
      <c r="V614" s="95"/>
      <c r="W614" s="177" t="str">
        <f t="shared" si="955"/>
        <v/>
      </c>
      <c r="X614" s="95" t="str">
        <f t="shared" ref="X614" si="1023">IFERROR(RANK(W614, W607:W621),"")</f>
        <v/>
      </c>
      <c r="Y614" s="447"/>
      <c r="Z614" s="95"/>
      <c r="AA614" s="95"/>
      <c r="AB614" s="177" t="str">
        <f t="shared" si="958"/>
        <v/>
      </c>
      <c r="AC614" s="95" t="str">
        <f t="shared" ref="AC614" si="1024">IFERROR(RANK(AB614, AB607:AB621),"")</f>
        <v/>
      </c>
      <c r="AD614" s="447"/>
      <c r="AE614" s="95"/>
      <c r="AF614" s="95"/>
      <c r="AG614" s="177" t="str">
        <f t="shared" si="961"/>
        <v/>
      </c>
      <c r="AH614" s="95" t="str">
        <f t="shared" ref="AH614" si="1025">IFERROR(RANK(AG614, AG607:AG621),"")</f>
        <v/>
      </c>
      <c r="AI614" s="447"/>
      <c r="AJ614" s="95"/>
      <c r="AK614" s="95"/>
      <c r="AL614" s="177" t="str">
        <f t="shared" si="964"/>
        <v/>
      </c>
      <c r="AM614" s="95" t="str">
        <f t="shared" ref="AM614" si="1026">IFERROR(RANK(AL614, AL607:AL621),"")</f>
        <v/>
      </c>
      <c r="AN614" s="447"/>
      <c r="AO614" s="95"/>
      <c r="AP614" s="95"/>
      <c r="AQ614" s="177" t="str">
        <f t="shared" si="967"/>
        <v/>
      </c>
      <c r="AR614" s="95" t="str">
        <f t="shared" ref="AR614" si="1027">IFERROR(RANK(AQ614, AQ607:AQ621),"")</f>
        <v/>
      </c>
      <c r="AS614" s="447"/>
      <c r="AT614" s="95"/>
      <c r="AU614" s="95"/>
      <c r="AV614" s="177" t="str">
        <f t="shared" si="970"/>
        <v/>
      </c>
      <c r="AW614" s="95" t="str">
        <f t="shared" ref="AW614" si="1028">IFERROR(RANK(AV614, AV607:AV621),"")</f>
        <v/>
      </c>
      <c r="AX614" s="447"/>
    </row>
    <row r="615" spans="2:50">
      <c r="B615" s="456"/>
      <c r="C615" s="95">
        <f t="shared" si="944"/>
        <v>9</v>
      </c>
      <c r="D615" s="95"/>
      <c r="E615" s="95"/>
      <c r="F615" s="95"/>
      <c r="G615" s="177" t="str">
        <f t="shared" si="945"/>
        <v/>
      </c>
      <c r="H615" s="447"/>
      <c r="I615" s="153" t="str">
        <f t="shared" si="947"/>
        <v/>
      </c>
      <c r="J615" s="153" t="str">
        <f t="shared" si="948"/>
        <v/>
      </c>
      <c r="K615" s="154" t="str">
        <f t="shared" si="949"/>
        <v/>
      </c>
      <c r="L615" s="458"/>
      <c r="M615" s="153" t="str">
        <f t="shared" ref="M615" si="1029">IFERROR(RANK(K615, K607:K621),"")</f>
        <v/>
      </c>
      <c r="N615" s="448"/>
      <c r="O615" s="448"/>
      <c r="P615" s="95"/>
      <c r="Q615" s="95"/>
      <c r="R615" s="177" t="str">
        <f t="shared" si="952"/>
        <v/>
      </c>
      <c r="S615" s="95" t="str">
        <f t="shared" ref="S615" si="1030">IFERROR(RANK(R615, R607:R621),"")</f>
        <v/>
      </c>
      <c r="T615" s="447"/>
      <c r="U615" s="95"/>
      <c r="V615" s="95"/>
      <c r="W615" s="177" t="str">
        <f t="shared" si="955"/>
        <v/>
      </c>
      <c r="X615" s="95" t="str">
        <f t="shared" ref="X615" si="1031">IFERROR(RANK(W615, W607:W621),"")</f>
        <v/>
      </c>
      <c r="Y615" s="447"/>
      <c r="Z615" s="95"/>
      <c r="AA615" s="95"/>
      <c r="AB615" s="177" t="str">
        <f t="shared" si="958"/>
        <v/>
      </c>
      <c r="AC615" s="95" t="str">
        <f t="shared" ref="AC615" si="1032">IFERROR(RANK(AB615, AB607:AB621),"")</f>
        <v/>
      </c>
      <c r="AD615" s="447"/>
      <c r="AE615" s="95"/>
      <c r="AF615" s="95"/>
      <c r="AG615" s="177" t="str">
        <f t="shared" si="961"/>
        <v/>
      </c>
      <c r="AH615" s="95" t="str">
        <f t="shared" ref="AH615" si="1033">IFERROR(RANK(AG615, AG607:AG621),"")</f>
        <v/>
      </c>
      <c r="AI615" s="447"/>
      <c r="AJ615" s="95"/>
      <c r="AK615" s="95"/>
      <c r="AL615" s="177" t="str">
        <f t="shared" si="964"/>
        <v/>
      </c>
      <c r="AM615" s="95" t="str">
        <f t="shared" ref="AM615" si="1034">IFERROR(RANK(AL615, AL607:AL621),"")</f>
        <v/>
      </c>
      <c r="AN615" s="447"/>
      <c r="AO615" s="95"/>
      <c r="AP615" s="95"/>
      <c r="AQ615" s="177" t="str">
        <f t="shared" si="967"/>
        <v/>
      </c>
      <c r="AR615" s="95" t="str">
        <f t="shared" ref="AR615" si="1035">IFERROR(RANK(AQ615, AQ607:AQ621),"")</f>
        <v/>
      </c>
      <c r="AS615" s="447"/>
      <c r="AT615" s="95"/>
      <c r="AU615" s="95"/>
      <c r="AV615" s="177" t="str">
        <f t="shared" si="970"/>
        <v/>
      </c>
      <c r="AW615" s="95" t="str">
        <f t="shared" ref="AW615" si="1036">IFERROR(RANK(AV615, AV607:AV621),"")</f>
        <v/>
      </c>
      <c r="AX615" s="447"/>
    </row>
    <row r="616" spans="2:50">
      <c r="B616" s="456"/>
      <c r="C616" s="95">
        <f t="shared" si="944"/>
        <v>10</v>
      </c>
      <c r="D616" s="95"/>
      <c r="E616" s="95"/>
      <c r="F616" s="95"/>
      <c r="G616" s="177" t="str">
        <f t="shared" si="945"/>
        <v/>
      </c>
      <c r="H616" s="447"/>
      <c r="I616" s="153" t="str">
        <f t="shared" si="947"/>
        <v/>
      </c>
      <c r="J616" s="153" t="str">
        <f t="shared" si="948"/>
        <v/>
      </c>
      <c r="K616" s="154" t="str">
        <f t="shared" si="949"/>
        <v/>
      </c>
      <c r="L616" s="458"/>
      <c r="M616" s="153" t="str">
        <f t="shared" ref="M616" si="1037">IFERROR(RANK(K616, K607:K621),"")</f>
        <v/>
      </c>
      <c r="N616" s="448"/>
      <c r="O616" s="448"/>
      <c r="P616" s="95"/>
      <c r="Q616" s="95"/>
      <c r="R616" s="177" t="str">
        <f t="shared" si="952"/>
        <v/>
      </c>
      <c r="S616" s="95" t="str">
        <f t="shared" ref="S616" si="1038">IFERROR(RANK(R616, R607:R621),"")</f>
        <v/>
      </c>
      <c r="T616" s="447"/>
      <c r="U616" s="95"/>
      <c r="V616" s="95"/>
      <c r="W616" s="177" t="str">
        <f t="shared" si="955"/>
        <v/>
      </c>
      <c r="X616" s="95" t="str">
        <f t="shared" ref="X616" si="1039">IFERROR(RANK(W616, W607:W621),"")</f>
        <v/>
      </c>
      <c r="Y616" s="447"/>
      <c r="Z616" s="95"/>
      <c r="AA616" s="95"/>
      <c r="AB616" s="177" t="str">
        <f t="shared" si="958"/>
        <v/>
      </c>
      <c r="AC616" s="95" t="str">
        <f t="shared" ref="AC616" si="1040">IFERROR(RANK(AB616, AB607:AB621),"")</f>
        <v/>
      </c>
      <c r="AD616" s="447"/>
      <c r="AE616" s="95"/>
      <c r="AF616" s="95"/>
      <c r="AG616" s="177" t="str">
        <f t="shared" si="961"/>
        <v/>
      </c>
      <c r="AH616" s="95" t="str">
        <f t="shared" ref="AH616" si="1041">IFERROR(RANK(AG616, AG607:AG621),"")</f>
        <v/>
      </c>
      <c r="AI616" s="447"/>
      <c r="AJ616" s="95"/>
      <c r="AK616" s="95"/>
      <c r="AL616" s="177" t="str">
        <f t="shared" si="964"/>
        <v/>
      </c>
      <c r="AM616" s="95" t="str">
        <f t="shared" ref="AM616" si="1042">IFERROR(RANK(AL616, AL607:AL621),"")</f>
        <v/>
      </c>
      <c r="AN616" s="447"/>
      <c r="AO616" s="95"/>
      <c r="AP616" s="95"/>
      <c r="AQ616" s="177" t="str">
        <f t="shared" si="967"/>
        <v/>
      </c>
      <c r="AR616" s="95" t="str">
        <f t="shared" ref="AR616" si="1043">IFERROR(RANK(AQ616, AQ607:AQ621),"")</f>
        <v/>
      </c>
      <c r="AS616" s="447"/>
      <c r="AT616" s="95"/>
      <c r="AU616" s="95"/>
      <c r="AV616" s="177" t="str">
        <f t="shared" si="970"/>
        <v/>
      </c>
      <c r="AW616" s="95" t="str">
        <f t="shared" ref="AW616" si="1044">IFERROR(RANK(AV616, AV607:AV621),"")</f>
        <v/>
      </c>
      <c r="AX616" s="447"/>
    </row>
    <row r="617" spans="2:50">
      <c r="B617" s="456"/>
      <c r="C617" s="95">
        <f t="shared" si="944"/>
        <v>11</v>
      </c>
      <c r="D617" s="95"/>
      <c r="E617" s="95"/>
      <c r="F617" s="95"/>
      <c r="G617" s="177" t="str">
        <f t="shared" si="945"/>
        <v/>
      </c>
      <c r="H617" s="447"/>
      <c r="I617" s="153" t="str">
        <f t="shared" si="947"/>
        <v/>
      </c>
      <c r="J617" s="153" t="str">
        <f t="shared" si="948"/>
        <v/>
      </c>
      <c r="K617" s="154" t="str">
        <f t="shared" si="949"/>
        <v/>
      </c>
      <c r="L617" s="458"/>
      <c r="M617" s="153" t="str">
        <f t="shared" ref="M617" si="1045">IFERROR(RANK(K617, K607:K621),"")</f>
        <v/>
      </c>
      <c r="N617" s="448"/>
      <c r="O617" s="448"/>
      <c r="P617" s="95"/>
      <c r="Q617" s="95"/>
      <c r="R617" s="177" t="str">
        <f t="shared" si="952"/>
        <v/>
      </c>
      <c r="S617" s="95" t="str">
        <f t="shared" ref="S617" si="1046">IFERROR(RANK(R617, R607:R621),"")</f>
        <v/>
      </c>
      <c r="T617" s="447"/>
      <c r="U617" s="95"/>
      <c r="V617" s="95"/>
      <c r="W617" s="177" t="str">
        <f t="shared" si="955"/>
        <v/>
      </c>
      <c r="X617" s="95" t="str">
        <f t="shared" ref="X617" si="1047">IFERROR(RANK(W617, W607:W621),"")</f>
        <v/>
      </c>
      <c r="Y617" s="447"/>
      <c r="Z617" s="95"/>
      <c r="AA617" s="95"/>
      <c r="AB617" s="177" t="str">
        <f t="shared" si="958"/>
        <v/>
      </c>
      <c r="AC617" s="95" t="str">
        <f t="shared" ref="AC617" si="1048">IFERROR(RANK(AB617, AB607:AB621),"")</f>
        <v/>
      </c>
      <c r="AD617" s="447"/>
      <c r="AE617" s="95"/>
      <c r="AF617" s="95"/>
      <c r="AG617" s="177" t="str">
        <f t="shared" si="961"/>
        <v/>
      </c>
      <c r="AH617" s="95" t="str">
        <f t="shared" ref="AH617" si="1049">IFERROR(RANK(AG617, AG607:AG621),"")</f>
        <v/>
      </c>
      <c r="AI617" s="447"/>
      <c r="AJ617" s="95"/>
      <c r="AK617" s="95"/>
      <c r="AL617" s="177" t="str">
        <f t="shared" si="964"/>
        <v/>
      </c>
      <c r="AM617" s="95" t="str">
        <f t="shared" ref="AM617" si="1050">IFERROR(RANK(AL617, AL607:AL621),"")</f>
        <v/>
      </c>
      <c r="AN617" s="447"/>
      <c r="AO617" s="95"/>
      <c r="AP617" s="95"/>
      <c r="AQ617" s="177" t="str">
        <f t="shared" si="967"/>
        <v/>
      </c>
      <c r="AR617" s="95" t="str">
        <f t="shared" ref="AR617" si="1051">IFERROR(RANK(AQ617, AQ607:AQ621),"")</f>
        <v/>
      </c>
      <c r="AS617" s="447"/>
      <c r="AT617" s="95"/>
      <c r="AU617" s="95"/>
      <c r="AV617" s="177" t="str">
        <f t="shared" si="970"/>
        <v/>
      </c>
      <c r="AW617" s="95" t="str">
        <f t="shared" ref="AW617" si="1052">IFERROR(RANK(AV617, AV607:AV621),"")</f>
        <v/>
      </c>
      <c r="AX617" s="447"/>
    </row>
    <row r="618" spans="2:50">
      <c r="B618" s="456"/>
      <c r="C618" s="95">
        <f t="shared" si="944"/>
        <v>12</v>
      </c>
      <c r="D618" s="95"/>
      <c r="E618" s="95"/>
      <c r="F618" s="95"/>
      <c r="G618" s="177" t="str">
        <f t="shared" si="945"/>
        <v/>
      </c>
      <c r="H618" s="447"/>
      <c r="I618" s="153" t="str">
        <f t="shared" si="947"/>
        <v/>
      </c>
      <c r="J618" s="153" t="str">
        <f t="shared" si="948"/>
        <v/>
      </c>
      <c r="K618" s="154" t="str">
        <f t="shared" si="949"/>
        <v/>
      </c>
      <c r="L618" s="458"/>
      <c r="M618" s="153" t="str">
        <f t="shared" ref="M618" si="1053">IFERROR(RANK(K618, K607:K621),"")</f>
        <v/>
      </c>
      <c r="N618" s="448"/>
      <c r="O618" s="448"/>
      <c r="P618" s="95"/>
      <c r="Q618" s="95"/>
      <c r="R618" s="177" t="str">
        <f t="shared" si="952"/>
        <v/>
      </c>
      <c r="S618" s="95" t="str">
        <f t="shared" ref="S618" si="1054">IFERROR(RANK(R618, R607:R621),"")</f>
        <v/>
      </c>
      <c r="T618" s="447"/>
      <c r="U618" s="95"/>
      <c r="V618" s="95"/>
      <c r="W618" s="177" t="str">
        <f t="shared" si="955"/>
        <v/>
      </c>
      <c r="X618" s="95" t="str">
        <f t="shared" ref="X618" si="1055">IFERROR(RANK(W618, W607:W621),"")</f>
        <v/>
      </c>
      <c r="Y618" s="447"/>
      <c r="Z618" s="95"/>
      <c r="AA618" s="95"/>
      <c r="AB618" s="177" t="str">
        <f t="shared" si="958"/>
        <v/>
      </c>
      <c r="AC618" s="95" t="str">
        <f t="shared" ref="AC618" si="1056">IFERROR(RANK(AB618, AB607:AB621),"")</f>
        <v/>
      </c>
      <c r="AD618" s="447"/>
      <c r="AE618" s="95"/>
      <c r="AF618" s="95"/>
      <c r="AG618" s="177" t="str">
        <f t="shared" si="961"/>
        <v/>
      </c>
      <c r="AH618" s="95" t="str">
        <f t="shared" ref="AH618" si="1057">IFERROR(RANK(AG618, AG607:AG621),"")</f>
        <v/>
      </c>
      <c r="AI618" s="447"/>
      <c r="AJ618" s="95"/>
      <c r="AK618" s="95"/>
      <c r="AL618" s="177" t="str">
        <f t="shared" si="964"/>
        <v/>
      </c>
      <c r="AM618" s="95" t="str">
        <f t="shared" ref="AM618" si="1058">IFERROR(RANK(AL618, AL607:AL621),"")</f>
        <v/>
      </c>
      <c r="AN618" s="447"/>
      <c r="AO618" s="95"/>
      <c r="AP618" s="95"/>
      <c r="AQ618" s="177" t="str">
        <f t="shared" si="967"/>
        <v/>
      </c>
      <c r="AR618" s="95" t="str">
        <f t="shared" ref="AR618" si="1059">IFERROR(RANK(AQ618, AQ607:AQ621),"")</f>
        <v/>
      </c>
      <c r="AS618" s="447"/>
      <c r="AT618" s="95"/>
      <c r="AU618" s="95"/>
      <c r="AV618" s="177" t="str">
        <f t="shared" si="970"/>
        <v/>
      </c>
      <c r="AW618" s="95" t="str">
        <f t="shared" ref="AW618" si="1060">IFERROR(RANK(AV618, AV607:AV621),"")</f>
        <v/>
      </c>
      <c r="AX618" s="447"/>
    </row>
    <row r="619" spans="2:50">
      <c r="B619" s="456"/>
      <c r="C619" s="95">
        <f t="shared" si="944"/>
        <v>13</v>
      </c>
      <c r="D619" s="95"/>
      <c r="E619" s="95"/>
      <c r="F619" s="95"/>
      <c r="G619" s="177" t="str">
        <f t="shared" si="945"/>
        <v/>
      </c>
      <c r="H619" s="447"/>
      <c r="I619" s="153" t="str">
        <f t="shared" si="947"/>
        <v/>
      </c>
      <c r="J619" s="153" t="str">
        <f t="shared" si="948"/>
        <v/>
      </c>
      <c r="K619" s="154" t="str">
        <f t="shared" si="949"/>
        <v/>
      </c>
      <c r="L619" s="458"/>
      <c r="M619" s="153" t="str">
        <f t="shared" ref="M619" si="1061">IFERROR(RANK(K619, K607:K621),"")</f>
        <v/>
      </c>
      <c r="N619" s="448"/>
      <c r="O619" s="448"/>
      <c r="P619" s="95"/>
      <c r="Q619" s="95"/>
      <c r="R619" s="177" t="str">
        <f t="shared" si="952"/>
        <v/>
      </c>
      <c r="S619" s="95" t="str">
        <f t="shared" ref="S619" si="1062">IFERROR(RANK(R619, R607:R621),"")</f>
        <v/>
      </c>
      <c r="T619" s="447"/>
      <c r="U619" s="95"/>
      <c r="V619" s="95"/>
      <c r="W619" s="177" t="str">
        <f t="shared" si="955"/>
        <v/>
      </c>
      <c r="X619" s="95" t="str">
        <f t="shared" ref="X619" si="1063">IFERROR(RANK(W619, W607:W621),"")</f>
        <v/>
      </c>
      <c r="Y619" s="447"/>
      <c r="Z619" s="95"/>
      <c r="AA619" s="95"/>
      <c r="AB619" s="177" t="str">
        <f t="shared" si="958"/>
        <v/>
      </c>
      <c r="AC619" s="95" t="str">
        <f t="shared" ref="AC619" si="1064">IFERROR(RANK(AB619, AB607:AB621),"")</f>
        <v/>
      </c>
      <c r="AD619" s="447"/>
      <c r="AE619" s="95"/>
      <c r="AF619" s="95"/>
      <c r="AG619" s="177" t="str">
        <f t="shared" si="961"/>
        <v/>
      </c>
      <c r="AH619" s="95" t="str">
        <f t="shared" ref="AH619" si="1065">IFERROR(RANK(AG619, AG607:AG621),"")</f>
        <v/>
      </c>
      <c r="AI619" s="447"/>
      <c r="AJ619" s="95"/>
      <c r="AK619" s="95"/>
      <c r="AL619" s="177" t="str">
        <f t="shared" si="964"/>
        <v/>
      </c>
      <c r="AM619" s="95" t="str">
        <f t="shared" ref="AM619" si="1066">IFERROR(RANK(AL619, AL607:AL621),"")</f>
        <v/>
      </c>
      <c r="AN619" s="447"/>
      <c r="AO619" s="95"/>
      <c r="AP619" s="95"/>
      <c r="AQ619" s="177" t="str">
        <f t="shared" si="967"/>
        <v/>
      </c>
      <c r="AR619" s="95" t="str">
        <f t="shared" ref="AR619" si="1067">IFERROR(RANK(AQ619, AQ607:AQ621),"")</f>
        <v/>
      </c>
      <c r="AS619" s="447"/>
      <c r="AT619" s="95"/>
      <c r="AU619" s="95"/>
      <c r="AV619" s="177" t="str">
        <f t="shared" si="970"/>
        <v/>
      </c>
      <c r="AW619" s="95" t="str">
        <f t="shared" ref="AW619" si="1068">IFERROR(RANK(AV619, AV607:AV621),"")</f>
        <v/>
      </c>
      <c r="AX619" s="447"/>
    </row>
    <row r="620" spans="2:50">
      <c r="B620" s="456"/>
      <c r="C620" s="95">
        <f t="shared" si="944"/>
        <v>14</v>
      </c>
      <c r="D620" s="95"/>
      <c r="E620" s="95"/>
      <c r="F620" s="95"/>
      <c r="G620" s="177" t="str">
        <f t="shared" si="945"/>
        <v/>
      </c>
      <c r="H620" s="447"/>
      <c r="I620" s="153" t="str">
        <f t="shared" si="947"/>
        <v/>
      </c>
      <c r="J620" s="153" t="str">
        <f t="shared" si="948"/>
        <v/>
      </c>
      <c r="K620" s="154" t="str">
        <f t="shared" si="949"/>
        <v/>
      </c>
      <c r="L620" s="458"/>
      <c r="M620" s="153" t="str">
        <f t="shared" ref="M620" si="1069">IFERROR(RANK(K620, K607:K621),"")</f>
        <v/>
      </c>
      <c r="N620" s="448"/>
      <c r="O620" s="448"/>
      <c r="P620" s="95"/>
      <c r="Q620" s="95"/>
      <c r="R620" s="177" t="str">
        <f t="shared" si="952"/>
        <v/>
      </c>
      <c r="S620" s="95" t="str">
        <f t="shared" ref="S620" si="1070">IFERROR(RANK(R620, R607:R621),"")</f>
        <v/>
      </c>
      <c r="T620" s="447"/>
      <c r="U620" s="95"/>
      <c r="V620" s="95"/>
      <c r="W620" s="177" t="str">
        <f t="shared" si="955"/>
        <v/>
      </c>
      <c r="X620" s="95" t="str">
        <f t="shared" ref="X620" si="1071">IFERROR(RANK(W620, W607:W621),"")</f>
        <v/>
      </c>
      <c r="Y620" s="447"/>
      <c r="Z620" s="95"/>
      <c r="AA620" s="95"/>
      <c r="AB620" s="177" t="str">
        <f t="shared" si="958"/>
        <v/>
      </c>
      <c r="AC620" s="95" t="str">
        <f t="shared" ref="AC620" si="1072">IFERROR(RANK(AB620, AB607:AB621),"")</f>
        <v/>
      </c>
      <c r="AD620" s="447"/>
      <c r="AE620" s="95"/>
      <c r="AF620" s="95"/>
      <c r="AG620" s="177" t="str">
        <f t="shared" si="961"/>
        <v/>
      </c>
      <c r="AH620" s="95" t="str">
        <f t="shared" ref="AH620" si="1073">IFERROR(RANK(AG620, AG607:AG621),"")</f>
        <v/>
      </c>
      <c r="AI620" s="447"/>
      <c r="AJ620" s="95"/>
      <c r="AK620" s="95"/>
      <c r="AL620" s="177" t="str">
        <f t="shared" si="964"/>
        <v/>
      </c>
      <c r="AM620" s="95" t="str">
        <f t="shared" ref="AM620" si="1074">IFERROR(RANK(AL620, AL607:AL621),"")</f>
        <v/>
      </c>
      <c r="AN620" s="447"/>
      <c r="AO620" s="95"/>
      <c r="AP620" s="95"/>
      <c r="AQ620" s="177" t="str">
        <f t="shared" si="967"/>
        <v/>
      </c>
      <c r="AR620" s="95" t="str">
        <f t="shared" ref="AR620" si="1075">IFERROR(RANK(AQ620, AQ607:AQ621),"")</f>
        <v/>
      </c>
      <c r="AS620" s="447"/>
      <c r="AT620" s="95"/>
      <c r="AU620" s="95"/>
      <c r="AV620" s="177" t="str">
        <f t="shared" si="970"/>
        <v/>
      </c>
      <c r="AW620" s="95" t="str">
        <f t="shared" ref="AW620" si="1076">IFERROR(RANK(AV620, AV607:AV621),"")</f>
        <v/>
      </c>
      <c r="AX620" s="447"/>
    </row>
    <row r="621" spans="2:50">
      <c r="B621" s="456"/>
      <c r="C621" s="95">
        <f t="shared" si="944"/>
        <v>15</v>
      </c>
      <c r="D621" s="95"/>
      <c r="E621" s="95"/>
      <c r="F621" s="95"/>
      <c r="G621" s="177" t="str">
        <f t="shared" si="945"/>
        <v/>
      </c>
      <c r="H621" s="447"/>
      <c r="I621" s="153" t="str">
        <f t="shared" si="947"/>
        <v/>
      </c>
      <c r="J621" s="153" t="str">
        <f t="shared" si="948"/>
        <v/>
      </c>
      <c r="K621" s="154" t="str">
        <f t="shared" si="949"/>
        <v/>
      </c>
      <c r="L621" s="459"/>
      <c r="M621" s="153" t="str">
        <f t="shared" ref="M621" si="1077">IFERROR(RANK(K621, K607:K621),"")</f>
        <v/>
      </c>
      <c r="N621" s="448"/>
      <c r="O621" s="448"/>
      <c r="P621" s="95"/>
      <c r="Q621" s="95"/>
      <c r="R621" s="177" t="str">
        <f t="shared" si="952"/>
        <v/>
      </c>
      <c r="S621" s="95" t="str">
        <f t="shared" ref="S621" si="1078">IFERROR(RANK(R621, R607:R621),"")</f>
        <v/>
      </c>
      <c r="T621" s="447"/>
      <c r="U621" s="95"/>
      <c r="V621" s="95"/>
      <c r="W621" s="177" t="str">
        <f t="shared" si="955"/>
        <v/>
      </c>
      <c r="X621" s="95" t="str">
        <f t="shared" ref="X621" si="1079">IFERROR(RANK(W621, W607:W621),"")</f>
        <v/>
      </c>
      <c r="Y621" s="447"/>
      <c r="Z621" s="95"/>
      <c r="AA621" s="95"/>
      <c r="AB621" s="177" t="str">
        <f t="shared" si="958"/>
        <v/>
      </c>
      <c r="AC621" s="95" t="str">
        <f t="shared" ref="AC621" si="1080">IFERROR(RANK(AB621, AB607:AB621),"")</f>
        <v/>
      </c>
      <c r="AD621" s="447"/>
      <c r="AE621" s="95"/>
      <c r="AF621" s="95"/>
      <c r="AG621" s="177" t="str">
        <f t="shared" si="961"/>
        <v/>
      </c>
      <c r="AH621" s="95" t="str">
        <f t="shared" ref="AH621" si="1081">IFERROR(RANK(AG621, AG607:AG621),"")</f>
        <v/>
      </c>
      <c r="AI621" s="447"/>
      <c r="AJ621" s="95"/>
      <c r="AK621" s="95"/>
      <c r="AL621" s="177" t="str">
        <f t="shared" si="964"/>
        <v/>
      </c>
      <c r="AM621" s="95" t="str">
        <f t="shared" ref="AM621" si="1082">IFERROR(RANK(AL621, AL607:AL621),"")</f>
        <v/>
      </c>
      <c r="AN621" s="447"/>
      <c r="AO621" s="95"/>
      <c r="AP621" s="95"/>
      <c r="AQ621" s="177" t="str">
        <f t="shared" si="967"/>
        <v/>
      </c>
      <c r="AR621" s="95" t="str">
        <f t="shared" ref="AR621" si="1083">IFERROR(RANK(AQ621, AQ607:AQ621),"")</f>
        <v/>
      </c>
      <c r="AS621" s="447"/>
      <c r="AT621" s="95"/>
      <c r="AU621" s="95"/>
      <c r="AV621" s="177" t="str">
        <f t="shared" si="970"/>
        <v/>
      </c>
      <c r="AW621" s="95" t="str">
        <f t="shared" ref="AW621" si="1084">IFERROR(RANK(AV621, AV607:AV621),"")</f>
        <v/>
      </c>
      <c r="AX621" s="447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>
        <f>AVERAGE(L547,L567,L587,L607)</f>
        <v>80.474127598012259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48" t="s">
        <v>164</v>
      </c>
      <c r="C7" s="95">
        <v>1</v>
      </c>
      <c r="D7" s="95"/>
      <c r="E7" s="151"/>
      <c r="F7" s="95"/>
      <c r="G7" s="177" t="e">
        <f>F7/E7</f>
        <v>#DIV/0!</v>
      </c>
      <c r="H7" s="447" t="e">
        <f>AVERAGE(G7:G21)</f>
        <v>#DIV/0!</v>
      </c>
      <c r="I7" s="153" t="str">
        <f t="shared" ref="I7:K9" si="0">IFERROR(AVERAGE(P7,U7,Z7,AE7,AJ7,AO7,AT7),"")</f>
        <v/>
      </c>
      <c r="J7" s="153" t="str">
        <f t="shared" si="0"/>
        <v/>
      </c>
      <c r="K7" s="154" t="str">
        <f t="shared" si="0"/>
        <v/>
      </c>
      <c r="L7" s="457" t="str">
        <f>IFERROR(AVERAGE(K7:K21),"-")</f>
        <v>-</v>
      </c>
      <c r="M7" s="153" t="str">
        <f>IFERROR(RANK(K7, K$7:K$21),"")</f>
        <v/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95"/>
      <c r="AF7" s="151"/>
      <c r="AG7" s="177" t="str">
        <f>IFERROR(AF7/AE7,"")</f>
        <v/>
      </c>
      <c r="AH7" s="95" t="str">
        <f>IFERROR(RANK(AG7, AG$47:AG$61),"")</f>
        <v/>
      </c>
      <c r="AI7" s="447" t="e">
        <f>AVERAGE(AG7:AG21)</f>
        <v>#DIV/0!</v>
      </c>
      <c r="AJ7" s="95"/>
      <c r="AK7" s="151"/>
      <c r="AL7" s="177" t="str">
        <f>IFERROR(AK7/AJ7,"")</f>
        <v/>
      </c>
      <c r="AM7" s="95" t="str">
        <f>IFERROR(RANK(AL7, AL$47:AL$61),"")</f>
        <v/>
      </c>
      <c r="AN7" s="447" t="e">
        <f>AVERAGE(AL7:AL21)</f>
        <v>#DIV/0!</v>
      </c>
      <c r="AO7" s="95"/>
      <c r="AP7" s="151"/>
      <c r="AQ7" s="177" t="str">
        <f>IFERROR(AP7/AO7,"")</f>
        <v/>
      </c>
      <c r="AR7" s="95" t="str">
        <f>IFERROR(RANK(AQ7, AQ$47:AQ$61),"")</f>
        <v/>
      </c>
      <c r="AS7" s="447" t="e">
        <f>AVERAGE(AQ7:AQ21)</f>
        <v>#DIV/0!</v>
      </c>
      <c r="AT7" s="95"/>
      <c r="AU7" s="151"/>
      <c r="AV7" s="177" t="str">
        <f>IFERROR(AU7/AT7,"")</f>
        <v/>
      </c>
      <c r="AW7" s="95" t="str">
        <f>IFERROR(RANK(AV7, AV$47:AV$61),"")</f>
        <v/>
      </c>
      <c r="AX7" s="447" t="e">
        <f>AVERAGE(AV7:AV21)</f>
        <v>#DIV/0!</v>
      </c>
    </row>
    <row r="8" spans="1:50" ht="15" hidden="1" customHeight="1">
      <c r="A8" s="76"/>
      <c r="B8" s="456"/>
      <c r="C8" s="95">
        <v>2</v>
      </c>
      <c r="D8" s="95"/>
      <c r="E8" s="151"/>
      <c r="F8" s="95"/>
      <c r="G8" s="177" t="e">
        <f t="shared" ref="G8:G21" si="1">F8/E8</f>
        <v>#DIV/0!</v>
      </c>
      <c r="H8" s="447"/>
      <c r="I8" s="153" t="str">
        <f t="shared" si="0"/>
        <v/>
      </c>
      <c r="J8" s="153" t="str">
        <f t="shared" si="0"/>
        <v/>
      </c>
      <c r="K8" s="154" t="str">
        <f t="shared" si="0"/>
        <v/>
      </c>
      <c r="L8" s="458"/>
      <c r="M8" s="153" t="str">
        <f t="shared" ref="M8:M21" si="2">IFERROR(RANK(K8, K$7:K$21),"")</f>
        <v/>
      </c>
      <c r="N8" s="448"/>
      <c r="O8" s="448"/>
      <c r="P8" s="151"/>
      <c r="Q8" s="151"/>
      <c r="R8" s="177" t="str">
        <f t="shared" ref="R8:R21" si="3">IFERROR(Q8/P8,"")</f>
        <v/>
      </c>
      <c r="S8" s="95" t="str">
        <f t="shared" ref="S8:S21" si="4">IFERROR(RANK(R8, R$7:R$21),"")</f>
        <v/>
      </c>
      <c r="T8" s="447"/>
      <c r="U8" s="151"/>
      <c r="V8" s="151"/>
      <c r="W8" s="177" t="str">
        <f t="shared" ref="W8:W21" si="5">IFERROR(V8/U8,"")</f>
        <v/>
      </c>
      <c r="X8" s="95" t="str">
        <f t="shared" ref="X8:X21" si="6">IFERROR(RANK(W8, W$7:W$21),"")</f>
        <v/>
      </c>
      <c r="Y8" s="447"/>
      <c r="Z8" s="151"/>
      <c r="AA8" s="151"/>
      <c r="AB8" s="177" t="str">
        <f t="shared" ref="AB8:AB21" si="7">IFERROR(AA8/Z8,"")</f>
        <v/>
      </c>
      <c r="AC8" s="95" t="str">
        <f t="shared" ref="AC8:AC21" si="8">IFERROR(RANK(AB8, AB$7:AB$21),"")</f>
        <v/>
      </c>
      <c r="AD8" s="447"/>
      <c r="AE8" s="95"/>
      <c r="AF8" s="151"/>
      <c r="AG8" s="177" t="str">
        <f t="shared" ref="AG8:AG21" si="9">IFERROR(AF8/AE8,"")</f>
        <v/>
      </c>
      <c r="AH8" s="95" t="str">
        <f t="shared" ref="AH8:AH21" si="10">IFERROR(RANK(AG8, AG$47:AG$61),"")</f>
        <v/>
      </c>
      <c r="AI8" s="447"/>
      <c r="AJ8" s="95"/>
      <c r="AK8" s="151"/>
      <c r="AL8" s="177" t="str">
        <f t="shared" ref="AL8:AL21" si="11">IFERROR(AK8/AJ8,"")</f>
        <v/>
      </c>
      <c r="AM8" s="95" t="str">
        <f t="shared" ref="AM8:AM21" si="12">IFERROR(RANK(AL8, AL$47:AL$61),"")</f>
        <v/>
      </c>
      <c r="AN8" s="447"/>
      <c r="AO8" s="95"/>
      <c r="AP8" s="151"/>
      <c r="AQ8" s="177" t="str">
        <f t="shared" ref="AQ8:AQ21" si="13">IFERROR(AP8/AO8,"")</f>
        <v/>
      </c>
      <c r="AR8" s="95" t="str">
        <f t="shared" ref="AR8:AR21" si="14">IFERROR(RANK(AQ8, AQ$47:AQ$61),"")</f>
        <v/>
      </c>
      <c r="AS8" s="447"/>
      <c r="AT8" s="95"/>
      <c r="AU8" s="151"/>
      <c r="AV8" s="177" t="str">
        <f t="shared" ref="AV8:AV21" si="15">IFERROR(AU8/AT8,"")</f>
        <v/>
      </c>
      <c r="AW8" s="95" t="str">
        <f t="shared" ref="AW8:AW21" si="16">IFERROR(RANK(AV8, AV$47:AV$61),"")</f>
        <v/>
      </c>
      <c r="AX8" s="447"/>
    </row>
    <row r="9" spans="1:50" ht="13.5" hidden="1">
      <c r="A9" s="76"/>
      <c r="B9" s="456"/>
      <c r="C9" s="95">
        <v>3</v>
      </c>
      <c r="D9" s="95"/>
      <c r="E9" s="151"/>
      <c r="F9" s="95"/>
      <c r="G9" s="177" t="e">
        <f t="shared" si="1"/>
        <v>#DIV/0!</v>
      </c>
      <c r="H9" s="447"/>
      <c r="I9" s="153" t="str">
        <f t="shared" si="0"/>
        <v/>
      </c>
      <c r="J9" s="153" t="str">
        <f t="shared" si="0"/>
        <v/>
      </c>
      <c r="K9" s="154" t="str">
        <f t="shared" si="0"/>
        <v/>
      </c>
      <c r="L9" s="458"/>
      <c r="M9" s="153" t="str">
        <f t="shared" si="2"/>
        <v/>
      </c>
      <c r="N9" s="448"/>
      <c r="O9" s="448"/>
      <c r="P9" s="151"/>
      <c r="Q9" s="151"/>
      <c r="R9" s="177" t="str">
        <f t="shared" si="3"/>
        <v/>
      </c>
      <c r="S9" s="95" t="str">
        <f t="shared" si="4"/>
        <v/>
      </c>
      <c r="T9" s="447"/>
      <c r="U9" s="151"/>
      <c r="V9" s="151"/>
      <c r="W9" s="177" t="str">
        <f t="shared" si="5"/>
        <v/>
      </c>
      <c r="X9" s="95" t="str">
        <f t="shared" si="6"/>
        <v/>
      </c>
      <c r="Y9" s="447"/>
      <c r="Z9" s="151"/>
      <c r="AA9" s="151"/>
      <c r="AB9" s="177" t="str">
        <f t="shared" si="7"/>
        <v/>
      </c>
      <c r="AC9" s="95" t="str">
        <f t="shared" si="8"/>
        <v/>
      </c>
      <c r="AD9" s="447"/>
      <c r="AE9" s="95"/>
      <c r="AF9" s="151"/>
      <c r="AG9" s="177" t="str">
        <f t="shared" si="9"/>
        <v/>
      </c>
      <c r="AH9" s="95" t="str">
        <f t="shared" si="10"/>
        <v/>
      </c>
      <c r="AI9" s="447"/>
      <c r="AJ9" s="95"/>
      <c r="AK9" s="151"/>
      <c r="AL9" s="177" t="str">
        <f t="shared" si="11"/>
        <v/>
      </c>
      <c r="AM9" s="95" t="str">
        <f t="shared" si="12"/>
        <v/>
      </c>
      <c r="AN9" s="447"/>
      <c r="AO9" s="95"/>
      <c r="AP9" s="151"/>
      <c r="AQ9" s="177" t="str">
        <f t="shared" si="13"/>
        <v/>
      </c>
      <c r="AR9" s="95" t="str">
        <f t="shared" si="14"/>
        <v/>
      </c>
      <c r="AS9" s="447"/>
      <c r="AT9" s="95"/>
      <c r="AU9" s="151"/>
      <c r="AV9" s="177" t="str">
        <f t="shared" si="15"/>
        <v/>
      </c>
      <c r="AW9" s="95" t="str">
        <f t="shared" si="16"/>
        <v/>
      </c>
      <c r="AX9" s="447"/>
    </row>
    <row r="10" spans="1:50" ht="13.5" hidden="1">
      <c r="A10" s="76"/>
      <c r="B10" s="456"/>
      <c r="C10" s="95">
        <v>4</v>
      </c>
      <c r="D10" s="95"/>
      <c r="E10" s="151"/>
      <c r="F10" s="95"/>
      <c r="G10" s="177" t="e">
        <f t="shared" si="1"/>
        <v>#DIV/0!</v>
      </c>
      <c r="H10" s="447"/>
      <c r="I10" s="153" t="str">
        <f>IFERROR(AVERAGE(P10,U10,Z10,AE10,AJ10,AO10,AT10),"")</f>
        <v/>
      </c>
      <c r="J10" s="153" t="str">
        <f>IFERROR(AVERAGE(Q10,V10,AA10,AF10,AK10,AP10,AU10),"")</f>
        <v/>
      </c>
      <c r="K10" s="154" t="str">
        <f>IFERROR(AVERAGE(R10,W10,AB10,AG10,AL10,AQ10,AV10),"")</f>
        <v/>
      </c>
      <c r="L10" s="458"/>
      <c r="M10" s="153" t="str">
        <f t="shared" si="2"/>
        <v/>
      </c>
      <c r="N10" s="448"/>
      <c r="O10" s="448"/>
      <c r="P10" s="151"/>
      <c r="Q10" s="151"/>
      <c r="R10" s="177" t="str">
        <f t="shared" si="3"/>
        <v/>
      </c>
      <c r="S10" s="95" t="str">
        <f t="shared" si="4"/>
        <v/>
      </c>
      <c r="T10" s="447"/>
      <c r="U10" s="151"/>
      <c r="V10" s="151"/>
      <c r="W10" s="177" t="str">
        <f t="shared" si="5"/>
        <v/>
      </c>
      <c r="X10" s="95" t="str">
        <f t="shared" si="6"/>
        <v/>
      </c>
      <c r="Y10" s="447"/>
      <c r="Z10" s="151"/>
      <c r="AA10" s="151"/>
      <c r="AB10" s="177" t="str">
        <f t="shared" si="7"/>
        <v/>
      </c>
      <c r="AC10" s="95" t="str">
        <f t="shared" si="8"/>
        <v/>
      </c>
      <c r="AD10" s="447"/>
      <c r="AE10" s="95"/>
      <c r="AF10" s="151"/>
      <c r="AG10" s="177" t="str">
        <f t="shared" si="9"/>
        <v/>
      </c>
      <c r="AH10" s="95" t="str">
        <f t="shared" si="10"/>
        <v/>
      </c>
      <c r="AI10" s="447"/>
      <c r="AJ10" s="95"/>
      <c r="AK10" s="151"/>
      <c r="AL10" s="177" t="str">
        <f t="shared" si="11"/>
        <v/>
      </c>
      <c r="AM10" s="95" t="str">
        <f t="shared" si="12"/>
        <v/>
      </c>
      <c r="AN10" s="447"/>
      <c r="AO10" s="95"/>
      <c r="AP10" s="151"/>
      <c r="AQ10" s="177" t="str">
        <f t="shared" si="13"/>
        <v/>
      </c>
      <c r="AR10" s="95" t="str">
        <f t="shared" si="14"/>
        <v/>
      </c>
      <c r="AS10" s="447"/>
      <c r="AT10" s="95"/>
      <c r="AU10" s="151"/>
      <c r="AV10" s="177" t="str">
        <f t="shared" si="15"/>
        <v/>
      </c>
      <c r="AW10" s="95" t="str">
        <f t="shared" si="16"/>
        <v/>
      </c>
      <c r="AX10" s="447"/>
    </row>
    <row r="11" spans="1:50" ht="13.5" hidden="1">
      <c r="A11" s="76"/>
      <c r="B11" s="456"/>
      <c r="C11" s="95">
        <v>5</v>
      </c>
      <c r="D11" s="95"/>
      <c r="E11" s="151"/>
      <c r="F11" s="95"/>
      <c r="G11" s="177" t="e">
        <f t="shared" si="1"/>
        <v>#DIV/0!</v>
      </c>
      <c r="H11" s="447"/>
      <c r="I11" s="153" t="str">
        <f t="shared" ref="I11:K21" si="17">IFERROR(AVERAGE(P11,U11,Z11,AE11,AJ11,AO11,AT11),"")</f>
        <v/>
      </c>
      <c r="J11" s="153" t="str">
        <f t="shared" si="17"/>
        <v/>
      </c>
      <c r="K11" s="154" t="str">
        <f t="shared" si="17"/>
        <v/>
      </c>
      <c r="L11" s="458"/>
      <c r="M11" s="153" t="str">
        <f t="shared" si="2"/>
        <v/>
      </c>
      <c r="N11" s="448"/>
      <c r="O11" s="448"/>
      <c r="P11" s="151"/>
      <c r="Q11" s="151"/>
      <c r="R11" s="177" t="str">
        <f t="shared" si="3"/>
        <v/>
      </c>
      <c r="S11" s="95" t="str">
        <f t="shared" si="4"/>
        <v/>
      </c>
      <c r="T11" s="447"/>
      <c r="U11" s="151"/>
      <c r="V11" s="151"/>
      <c r="W11" s="177" t="str">
        <f t="shared" si="5"/>
        <v/>
      </c>
      <c r="X11" s="95" t="str">
        <f t="shared" si="6"/>
        <v/>
      </c>
      <c r="Y11" s="447"/>
      <c r="Z11" s="151"/>
      <c r="AA11" s="151"/>
      <c r="AB11" s="177" t="str">
        <f t="shared" si="7"/>
        <v/>
      </c>
      <c r="AC11" s="95" t="str">
        <f t="shared" si="8"/>
        <v/>
      </c>
      <c r="AD11" s="447"/>
      <c r="AE11" s="95"/>
      <c r="AF11" s="151"/>
      <c r="AG11" s="177" t="str">
        <f t="shared" si="9"/>
        <v/>
      </c>
      <c r="AH11" s="95" t="str">
        <f t="shared" si="10"/>
        <v/>
      </c>
      <c r="AI11" s="447"/>
      <c r="AJ11" s="95"/>
      <c r="AK11" s="151"/>
      <c r="AL11" s="177" t="str">
        <f t="shared" si="11"/>
        <v/>
      </c>
      <c r="AM11" s="95" t="str">
        <f t="shared" si="12"/>
        <v/>
      </c>
      <c r="AN11" s="447"/>
      <c r="AO11" s="95"/>
      <c r="AP11" s="151"/>
      <c r="AQ11" s="177" t="str">
        <f t="shared" si="13"/>
        <v/>
      </c>
      <c r="AR11" s="95" t="str">
        <f t="shared" si="14"/>
        <v/>
      </c>
      <c r="AS11" s="447"/>
      <c r="AT11" s="95"/>
      <c r="AU11" s="151"/>
      <c r="AV11" s="177" t="str">
        <f t="shared" si="15"/>
        <v/>
      </c>
      <c r="AW11" s="95" t="str">
        <f t="shared" si="16"/>
        <v/>
      </c>
      <c r="AX11" s="447"/>
    </row>
    <row r="12" spans="1:50" ht="13.5" hidden="1">
      <c r="A12" s="76"/>
      <c r="B12" s="456"/>
      <c r="C12" s="95">
        <v>6</v>
      </c>
      <c r="D12" s="95"/>
      <c r="E12" s="151"/>
      <c r="F12" s="95"/>
      <c r="G12" s="177" t="e">
        <f t="shared" si="1"/>
        <v>#DIV/0!</v>
      </c>
      <c r="H12" s="447"/>
      <c r="I12" s="153" t="str">
        <f t="shared" si="17"/>
        <v/>
      </c>
      <c r="J12" s="153" t="str">
        <f t="shared" si="17"/>
        <v/>
      </c>
      <c r="K12" s="154" t="str">
        <f t="shared" si="17"/>
        <v/>
      </c>
      <c r="L12" s="458"/>
      <c r="M12" s="153" t="str">
        <f t="shared" si="2"/>
        <v/>
      </c>
      <c r="N12" s="448"/>
      <c r="O12" s="448"/>
      <c r="P12" s="151"/>
      <c r="Q12" s="151"/>
      <c r="R12" s="177" t="str">
        <f t="shared" si="3"/>
        <v/>
      </c>
      <c r="S12" s="95" t="str">
        <f t="shared" si="4"/>
        <v/>
      </c>
      <c r="T12" s="447"/>
      <c r="U12" s="151"/>
      <c r="V12" s="151"/>
      <c r="W12" s="177" t="str">
        <f t="shared" si="5"/>
        <v/>
      </c>
      <c r="X12" s="95" t="str">
        <f t="shared" si="6"/>
        <v/>
      </c>
      <c r="Y12" s="447"/>
      <c r="Z12" s="151"/>
      <c r="AA12" s="151"/>
      <c r="AB12" s="177" t="str">
        <f t="shared" si="7"/>
        <v/>
      </c>
      <c r="AC12" s="95" t="str">
        <f t="shared" si="8"/>
        <v/>
      </c>
      <c r="AD12" s="447"/>
      <c r="AE12" s="95"/>
      <c r="AF12" s="151"/>
      <c r="AG12" s="177" t="str">
        <f t="shared" si="9"/>
        <v/>
      </c>
      <c r="AH12" s="95" t="str">
        <f t="shared" si="10"/>
        <v/>
      </c>
      <c r="AI12" s="447"/>
      <c r="AJ12" s="95"/>
      <c r="AK12" s="151"/>
      <c r="AL12" s="177" t="str">
        <f t="shared" si="11"/>
        <v/>
      </c>
      <c r="AM12" s="95" t="str">
        <f t="shared" si="12"/>
        <v/>
      </c>
      <c r="AN12" s="447"/>
      <c r="AO12" s="95"/>
      <c r="AP12" s="151"/>
      <c r="AQ12" s="177" t="str">
        <f t="shared" si="13"/>
        <v/>
      </c>
      <c r="AR12" s="95" t="str">
        <f t="shared" si="14"/>
        <v/>
      </c>
      <c r="AS12" s="447"/>
      <c r="AT12" s="95"/>
      <c r="AU12" s="151"/>
      <c r="AV12" s="177" t="str">
        <f t="shared" si="15"/>
        <v/>
      </c>
      <c r="AW12" s="95" t="str">
        <f t="shared" si="16"/>
        <v/>
      </c>
      <c r="AX12" s="447"/>
    </row>
    <row r="13" spans="1:50" ht="13.5" hidden="1">
      <c r="A13" s="76"/>
      <c r="B13" s="456"/>
      <c r="C13" s="95">
        <v>7</v>
      </c>
      <c r="D13" s="95"/>
      <c r="E13" s="151"/>
      <c r="F13" s="95"/>
      <c r="G13" s="177" t="e">
        <f t="shared" si="1"/>
        <v>#DIV/0!</v>
      </c>
      <c r="H13" s="447"/>
      <c r="I13" s="153" t="str">
        <f t="shared" si="17"/>
        <v/>
      </c>
      <c r="J13" s="153" t="str">
        <f t="shared" si="17"/>
        <v/>
      </c>
      <c r="K13" s="154" t="str">
        <f t="shared" si="17"/>
        <v/>
      </c>
      <c r="L13" s="458"/>
      <c r="M13" s="153" t="str">
        <f t="shared" si="2"/>
        <v/>
      </c>
      <c r="N13" s="448"/>
      <c r="O13" s="448"/>
      <c r="P13" s="151"/>
      <c r="Q13" s="151"/>
      <c r="R13" s="177" t="str">
        <f t="shared" si="3"/>
        <v/>
      </c>
      <c r="S13" s="95" t="str">
        <f t="shared" si="4"/>
        <v/>
      </c>
      <c r="T13" s="447"/>
      <c r="U13" s="151"/>
      <c r="V13" s="151"/>
      <c r="W13" s="177" t="str">
        <f t="shared" si="5"/>
        <v/>
      </c>
      <c r="X13" s="95" t="str">
        <f t="shared" si="6"/>
        <v/>
      </c>
      <c r="Y13" s="447"/>
      <c r="Z13" s="151"/>
      <c r="AA13" s="151"/>
      <c r="AB13" s="177" t="str">
        <f t="shared" si="7"/>
        <v/>
      </c>
      <c r="AC13" s="95" t="str">
        <f t="shared" si="8"/>
        <v/>
      </c>
      <c r="AD13" s="447"/>
      <c r="AE13" s="95"/>
      <c r="AF13" s="151"/>
      <c r="AG13" s="177" t="str">
        <f t="shared" si="9"/>
        <v/>
      </c>
      <c r="AH13" s="95" t="str">
        <f t="shared" si="10"/>
        <v/>
      </c>
      <c r="AI13" s="447"/>
      <c r="AJ13" s="95"/>
      <c r="AK13" s="151"/>
      <c r="AL13" s="177" t="str">
        <f t="shared" si="11"/>
        <v/>
      </c>
      <c r="AM13" s="95" t="str">
        <f t="shared" si="12"/>
        <v/>
      </c>
      <c r="AN13" s="447"/>
      <c r="AO13" s="95"/>
      <c r="AP13" s="151"/>
      <c r="AQ13" s="177" t="str">
        <f t="shared" si="13"/>
        <v/>
      </c>
      <c r="AR13" s="95" t="str">
        <f t="shared" si="14"/>
        <v/>
      </c>
      <c r="AS13" s="447"/>
      <c r="AT13" s="95"/>
      <c r="AU13" s="151"/>
      <c r="AV13" s="177" t="str">
        <f t="shared" si="15"/>
        <v/>
      </c>
      <c r="AW13" s="95" t="str">
        <f t="shared" si="16"/>
        <v/>
      </c>
      <c r="AX13" s="447"/>
    </row>
    <row r="14" spans="1:50" ht="13.5" hidden="1">
      <c r="A14" s="76"/>
      <c r="B14" s="456"/>
      <c r="C14" s="95">
        <v>8</v>
      </c>
      <c r="D14" s="95"/>
      <c r="E14" s="151"/>
      <c r="F14" s="95"/>
      <c r="G14" s="177" t="e">
        <f t="shared" si="1"/>
        <v>#DIV/0!</v>
      </c>
      <c r="H14" s="447"/>
      <c r="I14" s="153" t="str">
        <f t="shared" si="17"/>
        <v/>
      </c>
      <c r="J14" s="153" t="str">
        <f t="shared" si="17"/>
        <v/>
      </c>
      <c r="K14" s="154" t="str">
        <f t="shared" si="17"/>
        <v/>
      </c>
      <c r="L14" s="458"/>
      <c r="M14" s="153" t="str">
        <f t="shared" si="2"/>
        <v/>
      </c>
      <c r="N14" s="448"/>
      <c r="O14" s="448"/>
      <c r="P14" s="151"/>
      <c r="Q14" s="151"/>
      <c r="R14" s="177" t="str">
        <f t="shared" si="3"/>
        <v/>
      </c>
      <c r="S14" s="95" t="str">
        <f t="shared" si="4"/>
        <v/>
      </c>
      <c r="T14" s="447"/>
      <c r="U14" s="151"/>
      <c r="V14" s="151"/>
      <c r="W14" s="177" t="str">
        <f t="shared" si="5"/>
        <v/>
      </c>
      <c r="X14" s="95" t="str">
        <f t="shared" si="6"/>
        <v/>
      </c>
      <c r="Y14" s="447"/>
      <c r="Z14" s="151"/>
      <c r="AA14" s="151"/>
      <c r="AB14" s="177" t="str">
        <f t="shared" si="7"/>
        <v/>
      </c>
      <c r="AC14" s="95" t="str">
        <f t="shared" si="8"/>
        <v/>
      </c>
      <c r="AD14" s="447"/>
      <c r="AE14" s="95"/>
      <c r="AF14" s="151"/>
      <c r="AG14" s="177" t="str">
        <f t="shared" si="9"/>
        <v/>
      </c>
      <c r="AH14" s="95" t="str">
        <f t="shared" si="10"/>
        <v/>
      </c>
      <c r="AI14" s="447"/>
      <c r="AJ14" s="95"/>
      <c r="AK14" s="151"/>
      <c r="AL14" s="177" t="str">
        <f t="shared" si="11"/>
        <v/>
      </c>
      <c r="AM14" s="95" t="str">
        <f t="shared" si="12"/>
        <v/>
      </c>
      <c r="AN14" s="447"/>
      <c r="AO14" s="95"/>
      <c r="AP14" s="151"/>
      <c r="AQ14" s="177" t="str">
        <f t="shared" si="13"/>
        <v/>
      </c>
      <c r="AR14" s="95" t="str">
        <f t="shared" si="14"/>
        <v/>
      </c>
      <c r="AS14" s="447"/>
      <c r="AT14" s="95"/>
      <c r="AU14" s="151"/>
      <c r="AV14" s="177" t="str">
        <f t="shared" si="15"/>
        <v/>
      </c>
      <c r="AW14" s="95" t="str">
        <f t="shared" si="16"/>
        <v/>
      </c>
      <c r="AX14" s="447"/>
    </row>
    <row r="15" spans="1:50" ht="13.5" hidden="1">
      <c r="A15" s="76"/>
      <c r="B15" s="456"/>
      <c r="C15" s="95">
        <v>9</v>
      </c>
      <c r="D15" s="95"/>
      <c r="E15" s="151"/>
      <c r="F15" s="95"/>
      <c r="G15" s="177" t="e">
        <f t="shared" si="1"/>
        <v>#DIV/0!</v>
      </c>
      <c r="H15" s="447"/>
      <c r="I15" s="153" t="str">
        <f t="shared" si="17"/>
        <v/>
      </c>
      <c r="J15" s="153" t="str">
        <f t="shared" si="17"/>
        <v/>
      </c>
      <c r="K15" s="154" t="str">
        <f t="shared" si="17"/>
        <v/>
      </c>
      <c r="L15" s="458"/>
      <c r="M15" s="153" t="str">
        <f t="shared" si="2"/>
        <v/>
      </c>
      <c r="N15" s="448"/>
      <c r="O15" s="448"/>
      <c r="P15" s="151"/>
      <c r="Q15" s="151"/>
      <c r="R15" s="177" t="str">
        <f t="shared" si="3"/>
        <v/>
      </c>
      <c r="S15" s="95" t="str">
        <f t="shared" si="4"/>
        <v/>
      </c>
      <c r="T15" s="447"/>
      <c r="U15" s="151"/>
      <c r="V15" s="151"/>
      <c r="W15" s="177" t="str">
        <f t="shared" si="5"/>
        <v/>
      </c>
      <c r="X15" s="95" t="str">
        <f t="shared" si="6"/>
        <v/>
      </c>
      <c r="Y15" s="447"/>
      <c r="Z15" s="151"/>
      <c r="AA15" s="151"/>
      <c r="AB15" s="177" t="str">
        <f t="shared" si="7"/>
        <v/>
      </c>
      <c r="AC15" s="95" t="str">
        <f t="shared" si="8"/>
        <v/>
      </c>
      <c r="AD15" s="447"/>
      <c r="AE15" s="95"/>
      <c r="AF15" s="151"/>
      <c r="AG15" s="177" t="str">
        <f t="shared" si="9"/>
        <v/>
      </c>
      <c r="AH15" s="95" t="str">
        <f t="shared" si="10"/>
        <v/>
      </c>
      <c r="AI15" s="447"/>
      <c r="AJ15" s="95"/>
      <c r="AK15" s="151"/>
      <c r="AL15" s="177" t="str">
        <f t="shared" si="11"/>
        <v/>
      </c>
      <c r="AM15" s="95" t="str">
        <f t="shared" si="12"/>
        <v/>
      </c>
      <c r="AN15" s="447"/>
      <c r="AO15" s="95"/>
      <c r="AP15" s="151"/>
      <c r="AQ15" s="177" t="str">
        <f t="shared" si="13"/>
        <v/>
      </c>
      <c r="AR15" s="95" t="str">
        <f t="shared" si="14"/>
        <v/>
      </c>
      <c r="AS15" s="447"/>
      <c r="AT15" s="95"/>
      <c r="AU15" s="151"/>
      <c r="AV15" s="177" t="str">
        <f t="shared" si="15"/>
        <v/>
      </c>
      <c r="AW15" s="95" t="str">
        <f t="shared" si="16"/>
        <v/>
      </c>
      <c r="AX15" s="447"/>
    </row>
    <row r="16" spans="1:50" ht="13.5" hidden="1">
      <c r="A16" s="76"/>
      <c r="B16" s="456"/>
      <c r="C16" s="95">
        <v>10</v>
      </c>
      <c r="D16" s="95"/>
      <c r="E16" s="151"/>
      <c r="F16" s="95"/>
      <c r="G16" s="177" t="e">
        <f t="shared" si="1"/>
        <v>#DIV/0!</v>
      </c>
      <c r="H16" s="447"/>
      <c r="I16" s="153" t="str">
        <f t="shared" si="17"/>
        <v/>
      </c>
      <c r="J16" s="153" t="str">
        <f t="shared" si="17"/>
        <v/>
      </c>
      <c r="K16" s="154" t="str">
        <f t="shared" si="17"/>
        <v/>
      </c>
      <c r="L16" s="458"/>
      <c r="M16" s="153" t="str">
        <f t="shared" si="2"/>
        <v/>
      </c>
      <c r="N16" s="448"/>
      <c r="O16" s="448"/>
      <c r="P16" s="151"/>
      <c r="Q16" s="151"/>
      <c r="R16" s="177" t="str">
        <f t="shared" si="3"/>
        <v/>
      </c>
      <c r="S16" s="95" t="str">
        <f t="shared" si="4"/>
        <v/>
      </c>
      <c r="T16" s="447"/>
      <c r="U16" s="151"/>
      <c r="V16" s="151"/>
      <c r="W16" s="177" t="str">
        <f t="shared" si="5"/>
        <v/>
      </c>
      <c r="X16" s="95" t="str">
        <f t="shared" si="6"/>
        <v/>
      </c>
      <c r="Y16" s="447"/>
      <c r="Z16" s="151"/>
      <c r="AA16" s="151"/>
      <c r="AB16" s="177" t="str">
        <f t="shared" si="7"/>
        <v/>
      </c>
      <c r="AC16" s="95" t="str">
        <f t="shared" si="8"/>
        <v/>
      </c>
      <c r="AD16" s="447"/>
      <c r="AE16" s="95"/>
      <c r="AF16" s="151"/>
      <c r="AG16" s="177" t="str">
        <f t="shared" si="9"/>
        <v/>
      </c>
      <c r="AH16" s="95" t="str">
        <f t="shared" si="10"/>
        <v/>
      </c>
      <c r="AI16" s="447"/>
      <c r="AJ16" s="95"/>
      <c r="AK16" s="151"/>
      <c r="AL16" s="177" t="str">
        <f t="shared" si="11"/>
        <v/>
      </c>
      <c r="AM16" s="95" t="str">
        <f t="shared" si="12"/>
        <v/>
      </c>
      <c r="AN16" s="447"/>
      <c r="AO16" s="95"/>
      <c r="AP16" s="151"/>
      <c r="AQ16" s="177" t="str">
        <f t="shared" si="13"/>
        <v/>
      </c>
      <c r="AR16" s="95" t="str">
        <f t="shared" si="14"/>
        <v/>
      </c>
      <c r="AS16" s="447"/>
      <c r="AT16" s="95"/>
      <c r="AU16" s="151"/>
      <c r="AV16" s="177" t="str">
        <f t="shared" si="15"/>
        <v/>
      </c>
      <c r="AW16" s="95" t="str">
        <f t="shared" si="16"/>
        <v/>
      </c>
      <c r="AX16" s="447"/>
    </row>
    <row r="17" spans="2:50" hidden="1">
      <c r="B17" s="456"/>
      <c r="C17" s="95">
        <v>11</v>
      </c>
      <c r="D17" s="95"/>
      <c r="E17" s="95"/>
      <c r="F17" s="95"/>
      <c r="G17" s="177" t="e">
        <f t="shared" si="1"/>
        <v>#DIV/0!</v>
      </c>
      <c r="H17" s="447"/>
      <c r="I17" s="153" t="str">
        <f t="shared" si="17"/>
        <v/>
      </c>
      <c r="J17" s="153" t="str">
        <f t="shared" si="17"/>
        <v/>
      </c>
      <c r="K17" s="154" t="str">
        <f t="shared" si="17"/>
        <v/>
      </c>
      <c r="L17" s="458"/>
      <c r="M17" s="153" t="str">
        <f t="shared" si="2"/>
        <v/>
      </c>
      <c r="N17" s="448"/>
      <c r="O17" s="448"/>
      <c r="P17" s="95"/>
      <c r="Q17" s="95"/>
      <c r="R17" s="177" t="str">
        <f t="shared" si="3"/>
        <v/>
      </c>
      <c r="S17" s="95" t="str">
        <f t="shared" si="4"/>
        <v/>
      </c>
      <c r="T17" s="447"/>
      <c r="U17" s="95"/>
      <c r="V17" s="95"/>
      <c r="W17" s="177" t="str">
        <f t="shared" si="5"/>
        <v/>
      </c>
      <c r="X17" s="95" t="str">
        <f t="shared" si="6"/>
        <v/>
      </c>
      <c r="Y17" s="447"/>
      <c r="Z17" s="95"/>
      <c r="AA17" s="95"/>
      <c r="AB17" s="177" t="str">
        <f t="shared" si="7"/>
        <v/>
      </c>
      <c r="AC17" s="95" t="str">
        <f t="shared" si="8"/>
        <v/>
      </c>
      <c r="AD17" s="447"/>
      <c r="AE17" s="95"/>
      <c r="AF17" s="151"/>
      <c r="AG17" s="177" t="str">
        <f t="shared" si="9"/>
        <v/>
      </c>
      <c r="AH17" s="95" t="str">
        <f t="shared" si="10"/>
        <v/>
      </c>
      <c r="AI17" s="447"/>
      <c r="AJ17" s="95"/>
      <c r="AK17" s="151"/>
      <c r="AL17" s="177" t="str">
        <f t="shared" si="11"/>
        <v/>
      </c>
      <c r="AM17" s="95" t="str">
        <f t="shared" si="12"/>
        <v/>
      </c>
      <c r="AN17" s="447"/>
      <c r="AO17" s="95"/>
      <c r="AP17" s="151"/>
      <c r="AQ17" s="177" t="str">
        <f t="shared" si="13"/>
        <v/>
      </c>
      <c r="AR17" s="95" t="str">
        <f t="shared" si="14"/>
        <v/>
      </c>
      <c r="AS17" s="447"/>
      <c r="AT17" s="95"/>
      <c r="AU17" s="151"/>
      <c r="AV17" s="177" t="str">
        <f t="shared" si="15"/>
        <v/>
      </c>
      <c r="AW17" s="95" t="str">
        <f t="shared" si="16"/>
        <v/>
      </c>
      <c r="AX17" s="447"/>
    </row>
    <row r="18" spans="2:50" hidden="1">
      <c r="B18" s="456"/>
      <c r="C18" s="95">
        <v>12</v>
      </c>
      <c r="D18" s="95"/>
      <c r="E18" s="95"/>
      <c r="F18" s="95"/>
      <c r="G18" s="177" t="e">
        <f t="shared" si="1"/>
        <v>#DIV/0!</v>
      </c>
      <c r="H18" s="447"/>
      <c r="I18" s="153" t="str">
        <f t="shared" si="17"/>
        <v/>
      </c>
      <c r="J18" s="153" t="str">
        <f t="shared" si="17"/>
        <v/>
      </c>
      <c r="K18" s="154" t="str">
        <f t="shared" si="17"/>
        <v/>
      </c>
      <c r="L18" s="458"/>
      <c r="M18" s="153" t="str">
        <f t="shared" si="2"/>
        <v/>
      </c>
      <c r="N18" s="448"/>
      <c r="O18" s="448"/>
      <c r="P18" s="95"/>
      <c r="Q18" s="95"/>
      <c r="R18" s="177" t="str">
        <f t="shared" si="3"/>
        <v/>
      </c>
      <c r="S18" s="95" t="str">
        <f t="shared" si="4"/>
        <v/>
      </c>
      <c r="T18" s="447"/>
      <c r="U18" s="95"/>
      <c r="V18" s="95"/>
      <c r="W18" s="177" t="str">
        <f t="shared" si="5"/>
        <v/>
      </c>
      <c r="X18" s="95" t="str">
        <f t="shared" si="6"/>
        <v/>
      </c>
      <c r="Y18" s="447"/>
      <c r="Z18" s="95"/>
      <c r="AA18" s="95"/>
      <c r="AB18" s="177" t="str">
        <f t="shared" si="7"/>
        <v/>
      </c>
      <c r="AC18" s="95" t="str">
        <f t="shared" si="8"/>
        <v/>
      </c>
      <c r="AD18" s="447"/>
      <c r="AE18" s="95"/>
      <c r="AF18" s="151"/>
      <c r="AG18" s="177" t="str">
        <f t="shared" si="9"/>
        <v/>
      </c>
      <c r="AH18" s="95" t="str">
        <f t="shared" si="10"/>
        <v/>
      </c>
      <c r="AI18" s="447"/>
      <c r="AJ18" s="95"/>
      <c r="AK18" s="151"/>
      <c r="AL18" s="177" t="str">
        <f t="shared" si="11"/>
        <v/>
      </c>
      <c r="AM18" s="95" t="str">
        <f t="shared" si="12"/>
        <v/>
      </c>
      <c r="AN18" s="447"/>
      <c r="AO18" s="95"/>
      <c r="AP18" s="151"/>
      <c r="AQ18" s="177" t="str">
        <f t="shared" si="13"/>
        <v/>
      </c>
      <c r="AR18" s="95" t="str">
        <f t="shared" si="14"/>
        <v/>
      </c>
      <c r="AS18" s="447"/>
      <c r="AT18" s="95"/>
      <c r="AU18" s="151"/>
      <c r="AV18" s="177" t="str">
        <f t="shared" si="15"/>
        <v/>
      </c>
      <c r="AW18" s="95" t="str">
        <f t="shared" si="16"/>
        <v/>
      </c>
      <c r="AX18" s="447"/>
    </row>
    <row r="19" spans="2:50" hidden="1">
      <c r="B19" s="456"/>
      <c r="C19" s="95">
        <v>13</v>
      </c>
      <c r="D19" s="95"/>
      <c r="E19" s="95"/>
      <c r="F19" s="95"/>
      <c r="G19" s="177" t="e">
        <f t="shared" si="1"/>
        <v>#DIV/0!</v>
      </c>
      <c r="H19" s="447"/>
      <c r="I19" s="153" t="str">
        <f t="shared" si="17"/>
        <v/>
      </c>
      <c r="J19" s="153" t="str">
        <f t="shared" si="17"/>
        <v/>
      </c>
      <c r="K19" s="154" t="str">
        <f t="shared" si="17"/>
        <v/>
      </c>
      <c r="L19" s="458"/>
      <c r="M19" s="153" t="str">
        <f t="shared" si="2"/>
        <v/>
      </c>
      <c r="N19" s="448"/>
      <c r="O19" s="448"/>
      <c r="P19" s="95"/>
      <c r="Q19" s="95"/>
      <c r="R19" s="177" t="str">
        <f t="shared" si="3"/>
        <v/>
      </c>
      <c r="S19" s="95" t="str">
        <f t="shared" si="4"/>
        <v/>
      </c>
      <c r="T19" s="447"/>
      <c r="U19" s="95"/>
      <c r="V19" s="95"/>
      <c r="W19" s="177" t="str">
        <f t="shared" si="5"/>
        <v/>
      </c>
      <c r="X19" s="95" t="str">
        <f t="shared" si="6"/>
        <v/>
      </c>
      <c r="Y19" s="447"/>
      <c r="Z19" s="95"/>
      <c r="AA19" s="95"/>
      <c r="AB19" s="177" t="str">
        <f t="shared" si="7"/>
        <v/>
      </c>
      <c r="AC19" s="95" t="str">
        <f t="shared" si="8"/>
        <v/>
      </c>
      <c r="AD19" s="447"/>
      <c r="AE19" s="95"/>
      <c r="AF19" s="151"/>
      <c r="AG19" s="177" t="str">
        <f t="shared" si="9"/>
        <v/>
      </c>
      <c r="AH19" s="95" t="str">
        <f t="shared" si="10"/>
        <v/>
      </c>
      <c r="AI19" s="447"/>
      <c r="AJ19" s="95"/>
      <c r="AK19" s="151"/>
      <c r="AL19" s="177" t="str">
        <f t="shared" si="11"/>
        <v/>
      </c>
      <c r="AM19" s="95" t="str">
        <f t="shared" si="12"/>
        <v/>
      </c>
      <c r="AN19" s="447"/>
      <c r="AO19" s="95"/>
      <c r="AP19" s="151"/>
      <c r="AQ19" s="177" t="str">
        <f t="shared" si="13"/>
        <v/>
      </c>
      <c r="AR19" s="95" t="str">
        <f t="shared" si="14"/>
        <v/>
      </c>
      <c r="AS19" s="447"/>
      <c r="AT19" s="95"/>
      <c r="AU19" s="151"/>
      <c r="AV19" s="177" t="str">
        <f t="shared" si="15"/>
        <v/>
      </c>
      <c r="AW19" s="95" t="str">
        <f t="shared" si="16"/>
        <v/>
      </c>
      <c r="AX19" s="447"/>
    </row>
    <row r="20" spans="2:50" hidden="1">
      <c r="B20" s="456"/>
      <c r="C20" s="95">
        <v>14</v>
      </c>
      <c r="D20" s="95"/>
      <c r="E20" s="95"/>
      <c r="F20" s="95"/>
      <c r="G20" s="177" t="e">
        <f t="shared" si="1"/>
        <v>#DIV/0!</v>
      </c>
      <c r="H20" s="447"/>
      <c r="I20" s="153" t="str">
        <f t="shared" si="17"/>
        <v/>
      </c>
      <c r="J20" s="153" t="str">
        <f t="shared" si="17"/>
        <v/>
      </c>
      <c r="K20" s="154" t="str">
        <f t="shared" si="17"/>
        <v/>
      </c>
      <c r="L20" s="458"/>
      <c r="M20" s="153" t="str">
        <f t="shared" si="2"/>
        <v/>
      </c>
      <c r="N20" s="448"/>
      <c r="O20" s="448"/>
      <c r="P20" s="95"/>
      <c r="Q20" s="95"/>
      <c r="R20" s="177" t="str">
        <f t="shared" si="3"/>
        <v/>
      </c>
      <c r="S20" s="95" t="str">
        <f t="shared" si="4"/>
        <v/>
      </c>
      <c r="T20" s="447"/>
      <c r="U20" s="95"/>
      <c r="V20" s="95"/>
      <c r="W20" s="177" t="str">
        <f t="shared" si="5"/>
        <v/>
      </c>
      <c r="X20" s="95" t="str">
        <f t="shared" si="6"/>
        <v/>
      </c>
      <c r="Y20" s="447"/>
      <c r="Z20" s="95"/>
      <c r="AA20" s="95"/>
      <c r="AB20" s="177" t="str">
        <f t="shared" si="7"/>
        <v/>
      </c>
      <c r="AC20" s="95" t="str">
        <f t="shared" si="8"/>
        <v/>
      </c>
      <c r="AD20" s="447"/>
      <c r="AE20" s="95"/>
      <c r="AF20" s="151"/>
      <c r="AG20" s="177" t="str">
        <f t="shared" si="9"/>
        <v/>
      </c>
      <c r="AH20" s="95" t="str">
        <f t="shared" si="10"/>
        <v/>
      </c>
      <c r="AI20" s="447"/>
      <c r="AJ20" s="95"/>
      <c r="AK20" s="151"/>
      <c r="AL20" s="177" t="str">
        <f t="shared" si="11"/>
        <v/>
      </c>
      <c r="AM20" s="95" t="str">
        <f t="shared" si="12"/>
        <v/>
      </c>
      <c r="AN20" s="447"/>
      <c r="AO20" s="95"/>
      <c r="AP20" s="151"/>
      <c r="AQ20" s="177" t="str">
        <f t="shared" si="13"/>
        <v/>
      </c>
      <c r="AR20" s="95" t="str">
        <f t="shared" si="14"/>
        <v/>
      </c>
      <c r="AS20" s="447"/>
      <c r="AT20" s="95"/>
      <c r="AU20" s="151"/>
      <c r="AV20" s="177" t="str">
        <f t="shared" si="15"/>
        <v/>
      </c>
      <c r="AW20" s="95" t="str">
        <f t="shared" si="16"/>
        <v/>
      </c>
      <c r="AX20" s="447"/>
    </row>
    <row r="21" spans="2:50" hidden="1">
      <c r="B21" s="456"/>
      <c r="C21" s="95">
        <v>15</v>
      </c>
      <c r="D21" s="95"/>
      <c r="E21" s="95"/>
      <c r="F21" s="95"/>
      <c r="G21" s="177" t="e">
        <f t="shared" si="1"/>
        <v>#DIV/0!</v>
      </c>
      <c r="H21" s="447"/>
      <c r="I21" s="153" t="str">
        <f t="shared" si="17"/>
        <v/>
      </c>
      <c r="J21" s="153" t="str">
        <f t="shared" si="17"/>
        <v/>
      </c>
      <c r="K21" s="154" t="str">
        <f t="shared" si="17"/>
        <v/>
      </c>
      <c r="L21" s="459"/>
      <c r="M21" s="153" t="str">
        <f t="shared" si="2"/>
        <v/>
      </c>
      <c r="N21" s="448"/>
      <c r="O21" s="448"/>
      <c r="P21" s="95"/>
      <c r="Q21" s="95"/>
      <c r="R21" s="177" t="str">
        <f t="shared" si="3"/>
        <v/>
      </c>
      <c r="S21" s="95" t="str">
        <f t="shared" si="4"/>
        <v/>
      </c>
      <c r="T21" s="447"/>
      <c r="U21" s="95"/>
      <c r="V21" s="95"/>
      <c r="W21" s="177" t="str">
        <f t="shared" si="5"/>
        <v/>
      </c>
      <c r="X21" s="95" t="str">
        <f t="shared" si="6"/>
        <v/>
      </c>
      <c r="Y21" s="447"/>
      <c r="Z21" s="95"/>
      <c r="AA21" s="95"/>
      <c r="AB21" s="177" t="str">
        <f t="shared" si="7"/>
        <v/>
      </c>
      <c r="AC21" s="95" t="str">
        <f t="shared" si="8"/>
        <v/>
      </c>
      <c r="AD21" s="447"/>
      <c r="AE21" s="95"/>
      <c r="AF21" s="151"/>
      <c r="AG21" s="177" t="str">
        <f t="shared" si="9"/>
        <v/>
      </c>
      <c r="AH21" s="95" t="str">
        <f t="shared" si="10"/>
        <v/>
      </c>
      <c r="AI21" s="447"/>
      <c r="AJ21" s="95"/>
      <c r="AK21" s="151"/>
      <c r="AL21" s="177" t="str">
        <f t="shared" si="11"/>
        <v/>
      </c>
      <c r="AM21" s="95" t="str">
        <f t="shared" si="12"/>
        <v/>
      </c>
      <c r="AN21" s="447"/>
      <c r="AO21" s="95"/>
      <c r="AP21" s="151"/>
      <c r="AQ21" s="177" t="str">
        <f t="shared" si="13"/>
        <v/>
      </c>
      <c r="AR21" s="95" t="str">
        <f t="shared" si="14"/>
        <v/>
      </c>
      <c r="AS21" s="447"/>
      <c r="AT21" s="95"/>
      <c r="AU21" s="151"/>
      <c r="AV21" s="177" t="str">
        <f t="shared" si="15"/>
        <v/>
      </c>
      <c r="AW21" s="95" t="str">
        <f t="shared" si="16"/>
        <v/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48" t="s">
        <v>164</v>
      </c>
      <c r="C27" s="95">
        <v>1</v>
      </c>
      <c r="D27" s="95"/>
      <c r="E27" s="95"/>
      <c r="F27" s="95"/>
      <c r="G27" s="177" t="e">
        <f>F27/E27</f>
        <v>#DIV/0!</v>
      </c>
      <c r="H27" s="447" t="e">
        <f>AVERAGE(G27:G41)</f>
        <v>#DIV/0!</v>
      </c>
      <c r="I27" s="153" t="str">
        <f t="shared" ref="I27:K29" si="18">IFERROR(AVERAGE(P27,U27,Z27,AE27,AJ27,AO27,AT27),"")</f>
        <v/>
      </c>
      <c r="J27" s="153" t="str">
        <f t="shared" si="18"/>
        <v/>
      </c>
      <c r="K27" s="154" t="str">
        <f t="shared" si="18"/>
        <v/>
      </c>
      <c r="L27" s="457" t="str">
        <f>IFERROR(AVERAGE(K27:K41),"-")</f>
        <v>-</v>
      </c>
      <c r="M27" s="153" t="str">
        <f>IFERROR(RANK(K27, K$7:K$21),"")</f>
        <v/>
      </c>
      <c r="N27" s="448"/>
      <c r="O27" s="448"/>
      <c r="P27" s="95"/>
      <c r="Q27" s="151"/>
      <c r="R27" s="177" t="str">
        <f>IFERROR(Q27/P27,"")</f>
        <v/>
      </c>
      <c r="S27" s="95" t="str">
        <f>IFERROR(RANK(R27, R$27:R$41),"")</f>
        <v/>
      </c>
      <c r="T27" s="447" t="e">
        <f>AVERAGE(R27:R41)</f>
        <v>#DIV/0!</v>
      </c>
      <c r="U27" s="95"/>
      <c r="V27" s="151"/>
      <c r="W27" s="177" t="str">
        <f>IFERROR(V27/U27,"")</f>
        <v/>
      </c>
      <c r="X27" s="95" t="str">
        <f>IFERROR(RANK(W27, W$47:W$61),"")</f>
        <v/>
      </c>
      <c r="Y27" s="447" t="e">
        <f>AVERAGE(W27:W41)</f>
        <v>#DIV/0!</v>
      </c>
      <c r="Z27" s="95"/>
      <c r="AA27" s="151"/>
      <c r="AB27" s="177" t="str">
        <f>IFERROR(AA27/Z27,"")</f>
        <v/>
      </c>
      <c r="AC27" s="95" t="str">
        <f>IFERROR(RANK(AB27, AB$47:AB$61),"")</f>
        <v/>
      </c>
      <c r="AD27" s="447" t="e">
        <f>AVERAGE(AB27:AB41)</f>
        <v>#DIV/0!</v>
      </c>
      <c r="AE27" s="95"/>
      <c r="AF27" s="151"/>
      <c r="AG27" s="177" t="str">
        <f>IFERROR(AF27/AE27,"")</f>
        <v/>
      </c>
      <c r="AH27" s="95" t="str">
        <f>IFERROR(RANK(AG27, AG$47:AG$61),"")</f>
        <v/>
      </c>
      <c r="AI27" s="447" t="e">
        <f>AVERAGE(AG27:AG41)</f>
        <v>#DIV/0!</v>
      </c>
      <c r="AJ27" s="95"/>
      <c r="AK27" s="151"/>
      <c r="AL27" s="177" t="str">
        <f>IFERROR(AK27/AJ27,"")</f>
        <v/>
      </c>
      <c r="AM27" s="95" t="str">
        <f>IFERROR(RANK(AL27, AL$47:AL$61),"")</f>
        <v/>
      </c>
      <c r="AN27" s="447" t="e">
        <f>AVERAGE(AL27:AL41)</f>
        <v>#DIV/0!</v>
      </c>
      <c r="AO27" s="95"/>
      <c r="AP27" s="151"/>
      <c r="AQ27" s="177" t="str">
        <f>IFERROR(AP27/AO27,"")</f>
        <v/>
      </c>
      <c r="AR27" s="95" t="str">
        <f>IFERROR(RANK(AQ27, AQ$47:AQ$61),"")</f>
        <v/>
      </c>
      <c r="AS27" s="447" t="e">
        <f>AVERAGE(AQ27:AQ41)</f>
        <v>#DIV/0!</v>
      </c>
      <c r="AT27" s="95"/>
      <c r="AU27" s="151"/>
      <c r="AV27" s="177" t="str">
        <f>IFERROR(AU27/AT27,"")</f>
        <v/>
      </c>
      <c r="AW27" s="95" t="str">
        <f>IFERROR(RANK(AV27, AV$47:AV$61),"")</f>
        <v/>
      </c>
      <c r="AX27" s="447" t="e">
        <f>AVERAGE(AV27:AV41)</f>
        <v>#DIV/0!</v>
      </c>
    </row>
    <row r="28" spans="2:50" hidden="1">
      <c r="B28" s="456"/>
      <c r="C28" s="95">
        <v>2</v>
      </c>
      <c r="D28" s="95"/>
      <c r="E28" s="95"/>
      <c r="F28" s="95"/>
      <c r="G28" s="177" t="e">
        <f t="shared" ref="G28:G41" si="19">F28/E28</f>
        <v>#DIV/0!</v>
      </c>
      <c r="H28" s="447"/>
      <c r="I28" s="153" t="str">
        <f t="shared" si="18"/>
        <v/>
      </c>
      <c r="J28" s="153" t="str">
        <f t="shared" si="18"/>
        <v/>
      </c>
      <c r="K28" s="154" t="str">
        <f t="shared" si="18"/>
        <v/>
      </c>
      <c r="L28" s="458"/>
      <c r="M28" s="153" t="str">
        <f t="shared" ref="M28:M41" si="20">IFERROR(RANK(K28, K$7:K$21),"")</f>
        <v/>
      </c>
      <c r="N28" s="448"/>
      <c r="O28" s="448"/>
      <c r="P28" s="95"/>
      <c r="Q28" s="151"/>
      <c r="R28" s="177" t="str">
        <f t="shared" ref="R28:R41" si="21">IFERROR(Q28/P28,"")</f>
        <v/>
      </c>
      <c r="S28" s="95" t="str">
        <f t="shared" ref="S28:S41" si="22">IFERROR(RANK(R28, R$27:R$41),"")</f>
        <v/>
      </c>
      <c r="T28" s="447"/>
      <c r="U28" s="95"/>
      <c r="V28" s="151"/>
      <c r="W28" s="177" t="str">
        <f t="shared" ref="W28:W41" si="23">IFERROR(V28/U28,"")</f>
        <v/>
      </c>
      <c r="X28" s="95" t="str">
        <f t="shared" ref="X28:X41" si="24">IFERROR(RANK(W28, W$47:W$61),"")</f>
        <v/>
      </c>
      <c r="Y28" s="447"/>
      <c r="Z28" s="95"/>
      <c r="AA28" s="151"/>
      <c r="AB28" s="177" t="str">
        <f t="shared" ref="AB28:AB41" si="25">IFERROR(AA28/Z28,"")</f>
        <v/>
      </c>
      <c r="AC28" s="95" t="str">
        <f t="shared" ref="AC28:AC41" si="26">IFERROR(RANK(AB28, AB$47:AB$61),"")</f>
        <v/>
      </c>
      <c r="AD28" s="447"/>
      <c r="AE28" s="95"/>
      <c r="AF28" s="151"/>
      <c r="AG28" s="177" t="str">
        <f t="shared" ref="AG28:AG41" si="27">IFERROR(AF28/AE28,"")</f>
        <v/>
      </c>
      <c r="AH28" s="95" t="str">
        <f t="shared" ref="AH28:AH41" si="28">IFERROR(RANK(AG28, AG$47:AG$61),"")</f>
        <v/>
      </c>
      <c r="AI28" s="447"/>
      <c r="AJ28" s="95"/>
      <c r="AK28" s="151"/>
      <c r="AL28" s="177" t="str">
        <f t="shared" ref="AL28:AL41" si="29">IFERROR(AK28/AJ28,"")</f>
        <v/>
      </c>
      <c r="AM28" s="95" t="str">
        <f t="shared" ref="AM28:AM41" si="30">IFERROR(RANK(AL28, AL$47:AL$61),"")</f>
        <v/>
      </c>
      <c r="AN28" s="447"/>
      <c r="AO28" s="95"/>
      <c r="AP28" s="151"/>
      <c r="AQ28" s="177" t="str">
        <f t="shared" ref="AQ28:AQ41" si="31">IFERROR(AP28/AO28,"")</f>
        <v/>
      </c>
      <c r="AR28" s="95" t="str">
        <f t="shared" ref="AR28:AR41" si="32">IFERROR(RANK(AQ28, AQ$47:AQ$61),"")</f>
        <v/>
      </c>
      <c r="AS28" s="447"/>
      <c r="AT28" s="95"/>
      <c r="AU28" s="151"/>
      <c r="AV28" s="177" t="str">
        <f t="shared" ref="AV28:AV41" si="33">IFERROR(AU28/AT28,"")</f>
        <v/>
      </c>
      <c r="AW28" s="95" t="str">
        <f t="shared" ref="AW28:AW41" si="34">IFERROR(RANK(AV28, AV$47:AV$61),"")</f>
        <v/>
      </c>
      <c r="AX28" s="447"/>
    </row>
    <row r="29" spans="2:50" hidden="1">
      <c r="B29" s="456"/>
      <c r="C29" s="95">
        <v>3</v>
      </c>
      <c r="D29" s="95"/>
      <c r="E29" s="95"/>
      <c r="F29" s="95"/>
      <c r="G29" s="177" t="e">
        <f t="shared" si="19"/>
        <v>#DIV/0!</v>
      </c>
      <c r="H29" s="447"/>
      <c r="I29" s="153" t="str">
        <f t="shared" si="18"/>
        <v/>
      </c>
      <c r="J29" s="153" t="str">
        <f t="shared" si="18"/>
        <v/>
      </c>
      <c r="K29" s="154" t="str">
        <f t="shared" si="18"/>
        <v/>
      </c>
      <c r="L29" s="458"/>
      <c r="M29" s="153" t="str">
        <f t="shared" si="20"/>
        <v/>
      </c>
      <c r="N29" s="448"/>
      <c r="O29" s="448"/>
      <c r="P29" s="95"/>
      <c r="Q29" s="151"/>
      <c r="R29" s="177" t="str">
        <f t="shared" si="21"/>
        <v/>
      </c>
      <c r="S29" s="95" t="str">
        <f t="shared" si="22"/>
        <v/>
      </c>
      <c r="T29" s="447"/>
      <c r="U29" s="95"/>
      <c r="V29" s="151"/>
      <c r="W29" s="177" t="str">
        <f t="shared" si="23"/>
        <v/>
      </c>
      <c r="X29" s="95" t="str">
        <f t="shared" si="24"/>
        <v/>
      </c>
      <c r="Y29" s="447"/>
      <c r="Z29" s="95"/>
      <c r="AA29" s="151"/>
      <c r="AB29" s="177" t="str">
        <f t="shared" si="25"/>
        <v/>
      </c>
      <c r="AC29" s="95" t="str">
        <f t="shared" si="26"/>
        <v/>
      </c>
      <c r="AD29" s="447"/>
      <c r="AE29" s="95"/>
      <c r="AF29" s="151"/>
      <c r="AG29" s="177" t="str">
        <f t="shared" si="27"/>
        <v/>
      </c>
      <c r="AH29" s="95" t="str">
        <f t="shared" si="28"/>
        <v/>
      </c>
      <c r="AI29" s="447"/>
      <c r="AJ29" s="95"/>
      <c r="AK29" s="151"/>
      <c r="AL29" s="177" t="str">
        <f t="shared" si="29"/>
        <v/>
      </c>
      <c r="AM29" s="95" t="str">
        <f t="shared" si="30"/>
        <v/>
      </c>
      <c r="AN29" s="447"/>
      <c r="AO29" s="95"/>
      <c r="AP29" s="151"/>
      <c r="AQ29" s="177" t="str">
        <f t="shared" si="31"/>
        <v/>
      </c>
      <c r="AR29" s="95" t="str">
        <f t="shared" si="32"/>
        <v/>
      </c>
      <c r="AS29" s="447"/>
      <c r="AT29" s="95"/>
      <c r="AU29" s="151"/>
      <c r="AV29" s="177" t="str">
        <f t="shared" si="33"/>
        <v/>
      </c>
      <c r="AW29" s="95" t="str">
        <f t="shared" si="34"/>
        <v/>
      </c>
      <c r="AX29" s="447"/>
    </row>
    <row r="30" spans="2:50" hidden="1">
      <c r="B30" s="456"/>
      <c r="C30" s="95">
        <v>4</v>
      </c>
      <c r="D30" s="95"/>
      <c r="E30" s="95"/>
      <c r="F30" s="95"/>
      <c r="G30" s="177" t="e">
        <f t="shared" si="19"/>
        <v>#DIV/0!</v>
      </c>
      <c r="H30" s="447"/>
      <c r="I30" s="153" t="str">
        <f>IFERROR(AVERAGE(P30,U30,Z30,AE30,AJ30,AO30,AT30),"")</f>
        <v/>
      </c>
      <c r="J30" s="153" t="str">
        <f>IFERROR(AVERAGE(Q30,V30,AA30,AF30,AK30,AP30,AU30),"")</f>
        <v/>
      </c>
      <c r="K30" s="154" t="str">
        <f>IFERROR(AVERAGE(R30,W30,AB30,AG30,AL30,AQ30,AV30),"")</f>
        <v/>
      </c>
      <c r="L30" s="458"/>
      <c r="M30" s="153" t="str">
        <f t="shared" si="20"/>
        <v/>
      </c>
      <c r="N30" s="448"/>
      <c r="O30" s="448"/>
      <c r="P30" s="95"/>
      <c r="Q30" s="151"/>
      <c r="R30" s="177" t="str">
        <f t="shared" si="21"/>
        <v/>
      </c>
      <c r="S30" s="95" t="str">
        <f t="shared" si="22"/>
        <v/>
      </c>
      <c r="T30" s="447"/>
      <c r="U30" s="95"/>
      <c r="V30" s="151"/>
      <c r="W30" s="177" t="str">
        <f t="shared" si="23"/>
        <v/>
      </c>
      <c r="X30" s="95" t="str">
        <f t="shared" si="24"/>
        <v/>
      </c>
      <c r="Y30" s="447"/>
      <c r="Z30" s="95"/>
      <c r="AA30" s="151"/>
      <c r="AB30" s="177" t="str">
        <f t="shared" si="25"/>
        <v/>
      </c>
      <c r="AC30" s="95" t="str">
        <f t="shared" si="26"/>
        <v/>
      </c>
      <c r="AD30" s="447"/>
      <c r="AE30" s="95"/>
      <c r="AF30" s="151"/>
      <c r="AG30" s="177" t="str">
        <f t="shared" si="27"/>
        <v/>
      </c>
      <c r="AH30" s="95" t="str">
        <f t="shared" si="28"/>
        <v/>
      </c>
      <c r="AI30" s="447"/>
      <c r="AJ30" s="95"/>
      <c r="AK30" s="151"/>
      <c r="AL30" s="177" t="str">
        <f t="shared" si="29"/>
        <v/>
      </c>
      <c r="AM30" s="95" t="str">
        <f t="shared" si="30"/>
        <v/>
      </c>
      <c r="AN30" s="447"/>
      <c r="AO30" s="95"/>
      <c r="AP30" s="151"/>
      <c r="AQ30" s="177" t="str">
        <f t="shared" si="31"/>
        <v/>
      </c>
      <c r="AR30" s="95" t="str">
        <f t="shared" si="32"/>
        <v/>
      </c>
      <c r="AS30" s="447"/>
      <c r="AT30" s="95"/>
      <c r="AU30" s="151"/>
      <c r="AV30" s="177" t="str">
        <f t="shared" si="33"/>
        <v/>
      </c>
      <c r="AW30" s="95" t="str">
        <f t="shared" si="34"/>
        <v/>
      </c>
      <c r="AX30" s="447"/>
    </row>
    <row r="31" spans="2:50" hidden="1">
      <c r="B31" s="456"/>
      <c r="C31" s="95">
        <v>5</v>
      </c>
      <c r="D31" s="95"/>
      <c r="E31" s="95"/>
      <c r="F31" s="95"/>
      <c r="G31" s="177" t="e">
        <f t="shared" si="19"/>
        <v>#DIV/0!</v>
      </c>
      <c r="H31" s="447"/>
      <c r="I31" s="153" t="str">
        <f t="shared" ref="I31:K41" si="35">IFERROR(AVERAGE(P31,U31,Z31,AE31,AJ31,AO31,AT31),"")</f>
        <v/>
      </c>
      <c r="J31" s="153" t="str">
        <f t="shared" si="35"/>
        <v/>
      </c>
      <c r="K31" s="154" t="str">
        <f t="shared" si="35"/>
        <v/>
      </c>
      <c r="L31" s="458"/>
      <c r="M31" s="153" t="str">
        <f t="shared" si="20"/>
        <v/>
      </c>
      <c r="N31" s="448"/>
      <c r="O31" s="448"/>
      <c r="P31" s="95"/>
      <c r="Q31" s="151"/>
      <c r="R31" s="177" t="str">
        <f t="shared" si="21"/>
        <v/>
      </c>
      <c r="S31" s="95" t="str">
        <f t="shared" si="22"/>
        <v/>
      </c>
      <c r="T31" s="447"/>
      <c r="U31" s="95"/>
      <c r="V31" s="151"/>
      <c r="W31" s="177" t="str">
        <f t="shared" si="23"/>
        <v/>
      </c>
      <c r="X31" s="95" t="str">
        <f t="shared" si="24"/>
        <v/>
      </c>
      <c r="Y31" s="447"/>
      <c r="Z31" s="95"/>
      <c r="AA31" s="151"/>
      <c r="AB31" s="177" t="str">
        <f t="shared" si="25"/>
        <v/>
      </c>
      <c r="AC31" s="95" t="str">
        <f t="shared" si="26"/>
        <v/>
      </c>
      <c r="AD31" s="447"/>
      <c r="AE31" s="95"/>
      <c r="AF31" s="151"/>
      <c r="AG31" s="177" t="str">
        <f t="shared" si="27"/>
        <v/>
      </c>
      <c r="AH31" s="95" t="str">
        <f t="shared" si="28"/>
        <v/>
      </c>
      <c r="AI31" s="447"/>
      <c r="AJ31" s="95"/>
      <c r="AK31" s="151"/>
      <c r="AL31" s="177" t="str">
        <f t="shared" si="29"/>
        <v/>
      </c>
      <c r="AM31" s="95" t="str">
        <f t="shared" si="30"/>
        <v/>
      </c>
      <c r="AN31" s="447"/>
      <c r="AO31" s="95"/>
      <c r="AP31" s="151"/>
      <c r="AQ31" s="177" t="str">
        <f t="shared" si="31"/>
        <v/>
      </c>
      <c r="AR31" s="95" t="str">
        <f t="shared" si="32"/>
        <v/>
      </c>
      <c r="AS31" s="447"/>
      <c r="AT31" s="95"/>
      <c r="AU31" s="151"/>
      <c r="AV31" s="177" t="str">
        <f t="shared" si="33"/>
        <v/>
      </c>
      <c r="AW31" s="95" t="str">
        <f t="shared" si="34"/>
        <v/>
      </c>
      <c r="AX31" s="447"/>
    </row>
    <row r="32" spans="2:50" hidden="1">
      <c r="B32" s="456"/>
      <c r="C32" s="95">
        <v>6</v>
      </c>
      <c r="D32" s="95"/>
      <c r="E32" s="95"/>
      <c r="F32" s="95"/>
      <c r="G32" s="177" t="e">
        <f t="shared" si="19"/>
        <v>#DIV/0!</v>
      </c>
      <c r="H32" s="447"/>
      <c r="I32" s="153" t="str">
        <f t="shared" si="35"/>
        <v/>
      </c>
      <c r="J32" s="153" t="str">
        <f t="shared" si="35"/>
        <v/>
      </c>
      <c r="K32" s="154" t="str">
        <f t="shared" si="35"/>
        <v/>
      </c>
      <c r="L32" s="458"/>
      <c r="M32" s="153" t="str">
        <f t="shared" si="20"/>
        <v/>
      </c>
      <c r="N32" s="448"/>
      <c r="O32" s="448"/>
      <c r="P32" s="95"/>
      <c r="Q32" s="151"/>
      <c r="R32" s="177" t="str">
        <f t="shared" si="21"/>
        <v/>
      </c>
      <c r="S32" s="95" t="str">
        <f t="shared" si="22"/>
        <v/>
      </c>
      <c r="T32" s="447"/>
      <c r="U32" s="95"/>
      <c r="V32" s="151"/>
      <c r="W32" s="177" t="str">
        <f t="shared" si="23"/>
        <v/>
      </c>
      <c r="X32" s="95" t="str">
        <f t="shared" si="24"/>
        <v/>
      </c>
      <c r="Y32" s="447"/>
      <c r="Z32" s="95"/>
      <c r="AA32" s="151"/>
      <c r="AB32" s="177" t="str">
        <f t="shared" si="25"/>
        <v/>
      </c>
      <c r="AC32" s="95" t="str">
        <f t="shared" si="26"/>
        <v/>
      </c>
      <c r="AD32" s="447"/>
      <c r="AE32" s="95"/>
      <c r="AF32" s="151"/>
      <c r="AG32" s="177" t="str">
        <f t="shared" si="27"/>
        <v/>
      </c>
      <c r="AH32" s="95" t="str">
        <f t="shared" si="28"/>
        <v/>
      </c>
      <c r="AI32" s="447"/>
      <c r="AJ32" s="95"/>
      <c r="AK32" s="151"/>
      <c r="AL32" s="177" t="str">
        <f t="shared" si="29"/>
        <v/>
      </c>
      <c r="AM32" s="95" t="str">
        <f t="shared" si="30"/>
        <v/>
      </c>
      <c r="AN32" s="447"/>
      <c r="AO32" s="95"/>
      <c r="AP32" s="151"/>
      <c r="AQ32" s="177" t="str">
        <f t="shared" si="31"/>
        <v/>
      </c>
      <c r="AR32" s="95" t="str">
        <f t="shared" si="32"/>
        <v/>
      </c>
      <c r="AS32" s="447"/>
      <c r="AT32" s="95"/>
      <c r="AU32" s="151"/>
      <c r="AV32" s="177" t="str">
        <f t="shared" si="33"/>
        <v/>
      </c>
      <c r="AW32" s="95" t="str">
        <f t="shared" si="34"/>
        <v/>
      </c>
      <c r="AX32" s="447"/>
    </row>
    <row r="33" spans="2:50" hidden="1">
      <c r="B33" s="456"/>
      <c r="C33" s="95">
        <v>7</v>
      </c>
      <c r="D33" s="95"/>
      <c r="E33" s="95"/>
      <c r="F33" s="95"/>
      <c r="G33" s="177" t="e">
        <f t="shared" si="19"/>
        <v>#DIV/0!</v>
      </c>
      <c r="H33" s="447"/>
      <c r="I33" s="153" t="str">
        <f t="shared" si="35"/>
        <v/>
      </c>
      <c r="J33" s="153" t="str">
        <f t="shared" si="35"/>
        <v/>
      </c>
      <c r="K33" s="154" t="str">
        <f t="shared" si="35"/>
        <v/>
      </c>
      <c r="L33" s="458"/>
      <c r="M33" s="153" t="str">
        <f t="shared" si="20"/>
        <v/>
      </c>
      <c r="N33" s="448"/>
      <c r="O33" s="448"/>
      <c r="P33" s="95"/>
      <c r="Q33" s="151"/>
      <c r="R33" s="177" t="str">
        <f t="shared" si="21"/>
        <v/>
      </c>
      <c r="S33" s="95" t="str">
        <f t="shared" si="22"/>
        <v/>
      </c>
      <c r="T33" s="447"/>
      <c r="U33" s="95"/>
      <c r="V33" s="151"/>
      <c r="W33" s="177" t="str">
        <f t="shared" si="23"/>
        <v/>
      </c>
      <c r="X33" s="95" t="str">
        <f t="shared" si="24"/>
        <v/>
      </c>
      <c r="Y33" s="447"/>
      <c r="Z33" s="95"/>
      <c r="AA33" s="151"/>
      <c r="AB33" s="177" t="str">
        <f t="shared" si="25"/>
        <v/>
      </c>
      <c r="AC33" s="95" t="str">
        <f t="shared" si="26"/>
        <v/>
      </c>
      <c r="AD33" s="447"/>
      <c r="AE33" s="95"/>
      <c r="AF33" s="151"/>
      <c r="AG33" s="177" t="str">
        <f t="shared" si="27"/>
        <v/>
      </c>
      <c r="AH33" s="95" t="str">
        <f t="shared" si="28"/>
        <v/>
      </c>
      <c r="AI33" s="447"/>
      <c r="AJ33" s="95"/>
      <c r="AK33" s="151"/>
      <c r="AL33" s="177" t="str">
        <f t="shared" si="29"/>
        <v/>
      </c>
      <c r="AM33" s="95" t="str">
        <f t="shared" si="30"/>
        <v/>
      </c>
      <c r="AN33" s="447"/>
      <c r="AO33" s="95"/>
      <c r="AP33" s="151"/>
      <c r="AQ33" s="177" t="str">
        <f t="shared" si="31"/>
        <v/>
      </c>
      <c r="AR33" s="95" t="str">
        <f t="shared" si="32"/>
        <v/>
      </c>
      <c r="AS33" s="447"/>
      <c r="AT33" s="95"/>
      <c r="AU33" s="151"/>
      <c r="AV33" s="177" t="str">
        <f t="shared" si="33"/>
        <v/>
      </c>
      <c r="AW33" s="95" t="str">
        <f t="shared" si="34"/>
        <v/>
      </c>
      <c r="AX33" s="447"/>
    </row>
    <row r="34" spans="2:50" hidden="1">
      <c r="B34" s="456"/>
      <c r="C34" s="95">
        <v>8</v>
      </c>
      <c r="D34" s="95"/>
      <c r="E34" s="95"/>
      <c r="F34" s="95"/>
      <c r="G34" s="177" t="e">
        <f t="shared" si="19"/>
        <v>#DIV/0!</v>
      </c>
      <c r="H34" s="447"/>
      <c r="I34" s="153" t="str">
        <f t="shared" si="35"/>
        <v/>
      </c>
      <c r="J34" s="153" t="str">
        <f t="shared" si="35"/>
        <v/>
      </c>
      <c r="K34" s="154" t="str">
        <f t="shared" si="35"/>
        <v/>
      </c>
      <c r="L34" s="458"/>
      <c r="M34" s="153" t="str">
        <f t="shared" si="20"/>
        <v/>
      </c>
      <c r="N34" s="448"/>
      <c r="O34" s="448"/>
      <c r="P34" s="95"/>
      <c r="Q34" s="151"/>
      <c r="R34" s="177" t="str">
        <f t="shared" si="21"/>
        <v/>
      </c>
      <c r="S34" s="95" t="str">
        <f t="shared" si="22"/>
        <v/>
      </c>
      <c r="T34" s="447"/>
      <c r="U34" s="95"/>
      <c r="V34" s="151"/>
      <c r="W34" s="177" t="str">
        <f t="shared" si="23"/>
        <v/>
      </c>
      <c r="X34" s="95" t="str">
        <f t="shared" si="24"/>
        <v/>
      </c>
      <c r="Y34" s="447"/>
      <c r="Z34" s="95"/>
      <c r="AA34" s="151"/>
      <c r="AB34" s="177" t="str">
        <f t="shared" si="25"/>
        <v/>
      </c>
      <c r="AC34" s="95" t="str">
        <f t="shared" si="26"/>
        <v/>
      </c>
      <c r="AD34" s="447"/>
      <c r="AE34" s="95"/>
      <c r="AF34" s="151"/>
      <c r="AG34" s="177" t="str">
        <f t="shared" si="27"/>
        <v/>
      </c>
      <c r="AH34" s="95" t="str">
        <f t="shared" si="28"/>
        <v/>
      </c>
      <c r="AI34" s="447"/>
      <c r="AJ34" s="95"/>
      <c r="AK34" s="151"/>
      <c r="AL34" s="177" t="str">
        <f t="shared" si="29"/>
        <v/>
      </c>
      <c r="AM34" s="95" t="str">
        <f t="shared" si="30"/>
        <v/>
      </c>
      <c r="AN34" s="447"/>
      <c r="AO34" s="95"/>
      <c r="AP34" s="151"/>
      <c r="AQ34" s="177" t="str">
        <f t="shared" si="31"/>
        <v/>
      </c>
      <c r="AR34" s="95" t="str">
        <f t="shared" si="32"/>
        <v/>
      </c>
      <c r="AS34" s="447"/>
      <c r="AT34" s="95"/>
      <c r="AU34" s="151"/>
      <c r="AV34" s="177" t="str">
        <f t="shared" si="33"/>
        <v/>
      </c>
      <c r="AW34" s="95" t="str">
        <f t="shared" si="34"/>
        <v/>
      </c>
      <c r="AX34" s="447"/>
    </row>
    <row r="35" spans="2:50" hidden="1">
      <c r="B35" s="456"/>
      <c r="C35" s="95">
        <v>9</v>
      </c>
      <c r="D35" s="95"/>
      <c r="E35" s="95"/>
      <c r="F35" s="95"/>
      <c r="G35" s="177" t="e">
        <f t="shared" si="19"/>
        <v>#DIV/0!</v>
      </c>
      <c r="H35" s="447"/>
      <c r="I35" s="153" t="str">
        <f t="shared" si="35"/>
        <v/>
      </c>
      <c r="J35" s="153" t="str">
        <f t="shared" si="35"/>
        <v/>
      </c>
      <c r="K35" s="154" t="str">
        <f t="shared" si="35"/>
        <v/>
      </c>
      <c r="L35" s="458"/>
      <c r="M35" s="153" t="str">
        <f t="shared" si="20"/>
        <v/>
      </c>
      <c r="N35" s="448"/>
      <c r="O35" s="448"/>
      <c r="P35" s="95"/>
      <c r="Q35" s="151"/>
      <c r="R35" s="177" t="str">
        <f t="shared" si="21"/>
        <v/>
      </c>
      <c r="S35" s="95" t="str">
        <f t="shared" si="22"/>
        <v/>
      </c>
      <c r="T35" s="447"/>
      <c r="U35" s="95"/>
      <c r="V35" s="151"/>
      <c r="W35" s="177" t="str">
        <f t="shared" si="23"/>
        <v/>
      </c>
      <c r="X35" s="95" t="str">
        <f t="shared" si="24"/>
        <v/>
      </c>
      <c r="Y35" s="447"/>
      <c r="Z35" s="95"/>
      <c r="AA35" s="151"/>
      <c r="AB35" s="177" t="str">
        <f t="shared" si="25"/>
        <v/>
      </c>
      <c r="AC35" s="95" t="str">
        <f t="shared" si="26"/>
        <v/>
      </c>
      <c r="AD35" s="447"/>
      <c r="AE35" s="95"/>
      <c r="AF35" s="151"/>
      <c r="AG35" s="177" t="str">
        <f t="shared" si="27"/>
        <v/>
      </c>
      <c r="AH35" s="95" t="str">
        <f t="shared" si="28"/>
        <v/>
      </c>
      <c r="AI35" s="447"/>
      <c r="AJ35" s="95"/>
      <c r="AK35" s="151"/>
      <c r="AL35" s="177" t="str">
        <f t="shared" si="29"/>
        <v/>
      </c>
      <c r="AM35" s="95" t="str">
        <f t="shared" si="30"/>
        <v/>
      </c>
      <c r="AN35" s="447"/>
      <c r="AO35" s="95"/>
      <c r="AP35" s="151"/>
      <c r="AQ35" s="177" t="str">
        <f t="shared" si="31"/>
        <v/>
      </c>
      <c r="AR35" s="95" t="str">
        <f t="shared" si="32"/>
        <v/>
      </c>
      <c r="AS35" s="447"/>
      <c r="AT35" s="95"/>
      <c r="AU35" s="151"/>
      <c r="AV35" s="177" t="str">
        <f t="shared" si="33"/>
        <v/>
      </c>
      <c r="AW35" s="95" t="str">
        <f t="shared" si="34"/>
        <v/>
      </c>
      <c r="AX35" s="447"/>
    </row>
    <row r="36" spans="2:50" hidden="1">
      <c r="B36" s="456"/>
      <c r="C36" s="95">
        <v>10</v>
      </c>
      <c r="D36" s="95"/>
      <c r="E36" s="95"/>
      <c r="F36" s="95"/>
      <c r="G36" s="177" t="e">
        <f t="shared" si="19"/>
        <v>#DIV/0!</v>
      </c>
      <c r="H36" s="447"/>
      <c r="I36" s="153" t="str">
        <f t="shared" si="35"/>
        <v/>
      </c>
      <c r="J36" s="153" t="str">
        <f t="shared" si="35"/>
        <v/>
      </c>
      <c r="K36" s="154" t="str">
        <f t="shared" si="35"/>
        <v/>
      </c>
      <c r="L36" s="458"/>
      <c r="M36" s="153" t="str">
        <f t="shared" si="20"/>
        <v/>
      </c>
      <c r="N36" s="448"/>
      <c r="O36" s="448"/>
      <c r="P36" s="95"/>
      <c r="Q36" s="151"/>
      <c r="R36" s="177" t="str">
        <f t="shared" si="21"/>
        <v/>
      </c>
      <c r="S36" s="95" t="str">
        <f t="shared" si="22"/>
        <v/>
      </c>
      <c r="T36" s="447"/>
      <c r="U36" s="95"/>
      <c r="V36" s="151"/>
      <c r="W36" s="177" t="str">
        <f t="shared" si="23"/>
        <v/>
      </c>
      <c r="X36" s="95" t="str">
        <f t="shared" si="24"/>
        <v/>
      </c>
      <c r="Y36" s="447"/>
      <c r="Z36" s="95"/>
      <c r="AA36" s="151"/>
      <c r="AB36" s="177" t="str">
        <f t="shared" si="25"/>
        <v/>
      </c>
      <c r="AC36" s="95" t="str">
        <f t="shared" si="26"/>
        <v/>
      </c>
      <c r="AD36" s="447"/>
      <c r="AE36" s="95"/>
      <c r="AF36" s="151"/>
      <c r="AG36" s="177" t="str">
        <f t="shared" si="27"/>
        <v/>
      </c>
      <c r="AH36" s="95" t="str">
        <f t="shared" si="28"/>
        <v/>
      </c>
      <c r="AI36" s="447"/>
      <c r="AJ36" s="95"/>
      <c r="AK36" s="151"/>
      <c r="AL36" s="177" t="str">
        <f t="shared" si="29"/>
        <v/>
      </c>
      <c r="AM36" s="95" t="str">
        <f t="shared" si="30"/>
        <v/>
      </c>
      <c r="AN36" s="447"/>
      <c r="AO36" s="95"/>
      <c r="AP36" s="151"/>
      <c r="AQ36" s="177" t="str">
        <f t="shared" si="31"/>
        <v/>
      </c>
      <c r="AR36" s="95" t="str">
        <f t="shared" si="32"/>
        <v/>
      </c>
      <c r="AS36" s="447"/>
      <c r="AT36" s="95"/>
      <c r="AU36" s="151"/>
      <c r="AV36" s="177" t="str">
        <f t="shared" si="33"/>
        <v/>
      </c>
      <c r="AW36" s="95" t="str">
        <f t="shared" si="34"/>
        <v/>
      </c>
      <c r="AX36" s="447"/>
    </row>
    <row r="37" spans="2:50" hidden="1">
      <c r="B37" s="456"/>
      <c r="C37" s="95">
        <v>11</v>
      </c>
      <c r="D37" s="95"/>
      <c r="E37" s="95"/>
      <c r="F37" s="95"/>
      <c r="G37" s="177" t="e">
        <f t="shared" si="19"/>
        <v>#DIV/0!</v>
      </c>
      <c r="H37" s="447"/>
      <c r="I37" s="153" t="str">
        <f t="shared" si="35"/>
        <v/>
      </c>
      <c r="J37" s="153" t="str">
        <f t="shared" si="35"/>
        <v/>
      </c>
      <c r="K37" s="154" t="str">
        <f t="shared" si="35"/>
        <v/>
      </c>
      <c r="L37" s="458"/>
      <c r="M37" s="153" t="str">
        <f t="shared" si="20"/>
        <v/>
      </c>
      <c r="N37" s="448"/>
      <c r="O37" s="448"/>
      <c r="P37" s="95"/>
      <c r="Q37" s="151"/>
      <c r="R37" s="177" t="str">
        <f t="shared" si="21"/>
        <v/>
      </c>
      <c r="S37" s="95" t="str">
        <f t="shared" si="22"/>
        <v/>
      </c>
      <c r="T37" s="447"/>
      <c r="U37" s="95"/>
      <c r="V37" s="151"/>
      <c r="W37" s="177" t="str">
        <f t="shared" si="23"/>
        <v/>
      </c>
      <c r="X37" s="95" t="str">
        <f t="shared" si="24"/>
        <v/>
      </c>
      <c r="Y37" s="447"/>
      <c r="Z37" s="95"/>
      <c r="AA37" s="151"/>
      <c r="AB37" s="177" t="str">
        <f t="shared" si="25"/>
        <v/>
      </c>
      <c r="AC37" s="95" t="str">
        <f t="shared" si="26"/>
        <v/>
      </c>
      <c r="AD37" s="447"/>
      <c r="AE37" s="95"/>
      <c r="AF37" s="151"/>
      <c r="AG37" s="177" t="str">
        <f t="shared" si="27"/>
        <v/>
      </c>
      <c r="AH37" s="95" t="str">
        <f t="shared" si="28"/>
        <v/>
      </c>
      <c r="AI37" s="447"/>
      <c r="AJ37" s="95"/>
      <c r="AK37" s="151"/>
      <c r="AL37" s="177" t="str">
        <f t="shared" si="29"/>
        <v/>
      </c>
      <c r="AM37" s="95" t="str">
        <f t="shared" si="30"/>
        <v/>
      </c>
      <c r="AN37" s="447"/>
      <c r="AO37" s="95"/>
      <c r="AP37" s="151"/>
      <c r="AQ37" s="177" t="str">
        <f t="shared" si="31"/>
        <v/>
      </c>
      <c r="AR37" s="95" t="str">
        <f t="shared" si="32"/>
        <v/>
      </c>
      <c r="AS37" s="447"/>
      <c r="AT37" s="95"/>
      <c r="AU37" s="151"/>
      <c r="AV37" s="177" t="str">
        <f t="shared" si="33"/>
        <v/>
      </c>
      <c r="AW37" s="95" t="str">
        <f t="shared" si="34"/>
        <v/>
      </c>
      <c r="AX37" s="447"/>
    </row>
    <row r="38" spans="2:50" hidden="1">
      <c r="B38" s="456"/>
      <c r="C38" s="95">
        <v>12</v>
      </c>
      <c r="D38" s="95"/>
      <c r="E38" s="95"/>
      <c r="F38" s="95"/>
      <c r="G38" s="177" t="e">
        <f t="shared" si="19"/>
        <v>#DIV/0!</v>
      </c>
      <c r="H38" s="447"/>
      <c r="I38" s="153" t="str">
        <f t="shared" si="35"/>
        <v/>
      </c>
      <c r="J38" s="153" t="str">
        <f t="shared" si="35"/>
        <v/>
      </c>
      <c r="K38" s="154" t="str">
        <f t="shared" si="35"/>
        <v/>
      </c>
      <c r="L38" s="458"/>
      <c r="M38" s="153" t="str">
        <f t="shared" si="20"/>
        <v/>
      </c>
      <c r="N38" s="448"/>
      <c r="O38" s="448"/>
      <c r="P38" s="95"/>
      <c r="Q38" s="151"/>
      <c r="R38" s="177" t="str">
        <f t="shared" si="21"/>
        <v/>
      </c>
      <c r="S38" s="95" t="str">
        <f t="shared" si="22"/>
        <v/>
      </c>
      <c r="T38" s="447"/>
      <c r="U38" s="95"/>
      <c r="V38" s="151"/>
      <c r="W38" s="177" t="str">
        <f t="shared" si="23"/>
        <v/>
      </c>
      <c r="X38" s="95" t="str">
        <f t="shared" si="24"/>
        <v/>
      </c>
      <c r="Y38" s="447"/>
      <c r="Z38" s="95"/>
      <c r="AA38" s="151"/>
      <c r="AB38" s="177" t="str">
        <f t="shared" si="25"/>
        <v/>
      </c>
      <c r="AC38" s="95" t="str">
        <f t="shared" si="26"/>
        <v/>
      </c>
      <c r="AD38" s="447"/>
      <c r="AE38" s="95"/>
      <c r="AF38" s="151"/>
      <c r="AG38" s="177" t="str">
        <f t="shared" si="27"/>
        <v/>
      </c>
      <c r="AH38" s="95" t="str">
        <f t="shared" si="28"/>
        <v/>
      </c>
      <c r="AI38" s="447"/>
      <c r="AJ38" s="95"/>
      <c r="AK38" s="151"/>
      <c r="AL38" s="177" t="str">
        <f t="shared" si="29"/>
        <v/>
      </c>
      <c r="AM38" s="95" t="str">
        <f t="shared" si="30"/>
        <v/>
      </c>
      <c r="AN38" s="447"/>
      <c r="AO38" s="95"/>
      <c r="AP38" s="151"/>
      <c r="AQ38" s="177" t="str">
        <f t="shared" si="31"/>
        <v/>
      </c>
      <c r="AR38" s="95" t="str">
        <f t="shared" si="32"/>
        <v/>
      </c>
      <c r="AS38" s="447"/>
      <c r="AT38" s="95"/>
      <c r="AU38" s="151"/>
      <c r="AV38" s="177" t="str">
        <f t="shared" si="33"/>
        <v/>
      </c>
      <c r="AW38" s="95" t="str">
        <f t="shared" si="34"/>
        <v/>
      </c>
      <c r="AX38" s="447"/>
    </row>
    <row r="39" spans="2:50" hidden="1">
      <c r="B39" s="456"/>
      <c r="C39" s="95">
        <v>13</v>
      </c>
      <c r="D39" s="95"/>
      <c r="E39" s="95"/>
      <c r="F39" s="95"/>
      <c r="G39" s="177" t="e">
        <f t="shared" si="19"/>
        <v>#DIV/0!</v>
      </c>
      <c r="H39" s="447"/>
      <c r="I39" s="153" t="str">
        <f t="shared" si="35"/>
        <v/>
      </c>
      <c r="J39" s="153" t="str">
        <f t="shared" si="35"/>
        <v/>
      </c>
      <c r="K39" s="154" t="str">
        <f t="shared" si="35"/>
        <v/>
      </c>
      <c r="L39" s="458"/>
      <c r="M39" s="153" t="str">
        <f t="shared" si="20"/>
        <v/>
      </c>
      <c r="N39" s="448"/>
      <c r="O39" s="448"/>
      <c r="P39" s="95"/>
      <c r="Q39" s="151"/>
      <c r="R39" s="177" t="str">
        <f t="shared" si="21"/>
        <v/>
      </c>
      <c r="S39" s="95" t="str">
        <f t="shared" si="22"/>
        <v/>
      </c>
      <c r="T39" s="447"/>
      <c r="U39" s="95"/>
      <c r="V39" s="151"/>
      <c r="W39" s="177" t="str">
        <f t="shared" si="23"/>
        <v/>
      </c>
      <c r="X39" s="95" t="str">
        <f t="shared" si="24"/>
        <v/>
      </c>
      <c r="Y39" s="447"/>
      <c r="Z39" s="95"/>
      <c r="AA39" s="151"/>
      <c r="AB39" s="177" t="str">
        <f t="shared" si="25"/>
        <v/>
      </c>
      <c r="AC39" s="95" t="str">
        <f t="shared" si="26"/>
        <v/>
      </c>
      <c r="AD39" s="447"/>
      <c r="AE39" s="95"/>
      <c r="AF39" s="151"/>
      <c r="AG39" s="177" t="str">
        <f t="shared" si="27"/>
        <v/>
      </c>
      <c r="AH39" s="95" t="str">
        <f t="shared" si="28"/>
        <v/>
      </c>
      <c r="AI39" s="447"/>
      <c r="AJ39" s="95"/>
      <c r="AK39" s="151"/>
      <c r="AL39" s="177" t="str">
        <f t="shared" si="29"/>
        <v/>
      </c>
      <c r="AM39" s="95" t="str">
        <f t="shared" si="30"/>
        <v/>
      </c>
      <c r="AN39" s="447"/>
      <c r="AO39" s="95"/>
      <c r="AP39" s="151"/>
      <c r="AQ39" s="177" t="str">
        <f t="shared" si="31"/>
        <v/>
      </c>
      <c r="AR39" s="95" t="str">
        <f t="shared" si="32"/>
        <v/>
      </c>
      <c r="AS39" s="447"/>
      <c r="AT39" s="95"/>
      <c r="AU39" s="151"/>
      <c r="AV39" s="177" t="str">
        <f t="shared" si="33"/>
        <v/>
      </c>
      <c r="AW39" s="95" t="str">
        <f t="shared" si="34"/>
        <v/>
      </c>
      <c r="AX39" s="447"/>
    </row>
    <row r="40" spans="2:50" hidden="1">
      <c r="B40" s="456"/>
      <c r="C40" s="95">
        <v>14</v>
      </c>
      <c r="D40" s="95"/>
      <c r="E40" s="95"/>
      <c r="F40" s="95"/>
      <c r="G40" s="177" t="e">
        <f t="shared" si="19"/>
        <v>#DIV/0!</v>
      </c>
      <c r="H40" s="447"/>
      <c r="I40" s="153" t="str">
        <f t="shared" si="35"/>
        <v/>
      </c>
      <c r="J40" s="153" t="str">
        <f t="shared" si="35"/>
        <v/>
      </c>
      <c r="K40" s="154" t="str">
        <f t="shared" si="35"/>
        <v/>
      </c>
      <c r="L40" s="458"/>
      <c r="M40" s="153" t="str">
        <f t="shared" si="20"/>
        <v/>
      </c>
      <c r="N40" s="448"/>
      <c r="O40" s="448"/>
      <c r="P40" s="95"/>
      <c r="Q40" s="151"/>
      <c r="R40" s="177" t="str">
        <f t="shared" si="21"/>
        <v/>
      </c>
      <c r="S40" s="95" t="str">
        <f t="shared" si="22"/>
        <v/>
      </c>
      <c r="T40" s="447"/>
      <c r="U40" s="95"/>
      <c r="V40" s="151"/>
      <c r="W40" s="177" t="str">
        <f t="shared" si="23"/>
        <v/>
      </c>
      <c r="X40" s="95" t="str">
        <f t="shared" si="24"/>
        <v/>
      </c>
      <c r="Y40" s="447"/>
      <c r="Z40" s="95"/>
      <c r="AA40" s="151"/>
      <c r="AB40" s="177" t="str">
        <f t="shared" si="25"/>
        <v/>
      </c>
      <c r="AC40" s="95" t="str">
        <f t="shared" si="26"/>
        <v/>
      </c>
      <c r="AD40" s="447"/>
      <c r="AE40" s="95"/>
      <c r="AF40" s="151"/>
      <c r="AG40" s="177" t="str">
        <f t="shared" si="27"/>
        <v/>
      </c>
      <c r="AH40" s="95" t="str">
        <f t="shared" si="28"/>
        <v/>
      </c>
      <c r="AI40" s="447"/>
      <c r="AJ40" s="95"/>
      <c r="AK40" s="151"/>
      <c r="AL40" s="177" t="str">
        <f t="shared" si="29"/>
        <v/>
      </c>
      <c r="AM40" s="95" t="str">
        <f t="shared" si="30"/>
        <v/>
      </c>
      <c r="AN40" s="447"/>
      <c r="AO40" s="95"/>
      <c r="AP40" s="151"/>
      <c r="AQ40" s="177" t="str">
        <f t="shared" si="31"/>
        <v/>
      </c>
      <c r="AR40" s="95" t="str">
        <f t="shared" si="32"/>
        <v/>
      </c>
      <c r="AS40" s="447"/>
      <c r="AT40" s="95"/>
      <c r="AU40" s="151"/>
      <c r="AV40" s="177" t="str">
        <f t="shared" si="33"/>
        <v/>
      </c>
      <c r="AW40" s="95" t="str">
        <f t="shared" si="34"/>
        <v/>
      </c>
      <c r="AX40" s="447"/>
    </row>
    <row r="41" spans="2:50" hidden="1">
      <c r="B41" s="456"/>
      <c r="C41" s="95">
        <v>15</v>
      </c>
      <c r="D41" s="95"/>
      <c r="E41" s="95"/>
      <c r="F41" s="95"/>
      <c r="G41" s="177" t="e">
        <f t="shared" si="19"/>
        <v>#DIV/0!</v>
      </c>
      <c r="H41" s="447"/>
      <c r="I41" s="153" t="str">
        <f t="shared" si="35"/>
        <v/>
      </c>
      <c r="J41" s="153" t="str">
        <f t="shared" si="35"/>
        <v/>
      </c>
      <c r="K41" s="154" t="str">
        <f t="shared" si="35"/>
        <v/>
      </c>
      <c r="L41" s="459"/>
      <c r="M41" s="153" t="str">
        <f t="shared" si="20"/>
        <v/>
      </c>
      <c r="N41" s="448"/>
      <c r="O41" s="448"/>
      <c r="P41" s="95"/>
      <c r="Q41" s="151"/>
      <c r="R41" s="177" t="str">
        <f t="shared" si="21"/>
        <v/>
      </c>
      <c r="S41" s="95" t="str">
        <f t="shared" si="22"/>
        <v/>
      </c>
      <c r="T41" s="447"/>
      <c r="U41" s="95"/>
      <c r="V41" s="151"/>
      <c r="W41" s="177" t="str">
        <f t="shared" si="23"/>
        <v/>
      </c>
      <c r="X41" s="95" t="str">
        <f t="shared" si="24"/>
        <v/>
      </c>
      <c r="Y41" s="447"/>
      <c r="Z41" s="95"/>
      <c r="AA41" s="151"/>
      <c r="AB41" s="177" t="str">
        <f t="shared" si="25"/>
        <v/>
      </c>
      <c r="AC41" s="95" t="str">
        <f t="shared" si="26"/>
        <v/>
      </c>
      <c r="AD41" s="447"/>
      <c r="AE41" s="95"/>
      <c r="AF41" s="151"/>
      <c r="AG41" s="177" t="str">
        <f t="shared" si="27"/>
        <v/>
      </c>
      <c r="AH41" s="95" t="str">
        <f t="shared" si="28"/>
        <v/>
      </c>
      <c r="AI41" s="447"/>
      <c r="AJ41" s="95"/>
      <c r="AK41" s="151"/>
      <c r="AL41" s="177" t="str">
        <f t="shared" si="29"/>
        <v/>
      </c>
      <c r="AM41" s="95" t="str">
        <f t="shared" si="30"/>
        <v/>
      </c>
      <c r="AN41" s="447"/>
      <c r="AO41" s="95"/>
      <c r="AP41" s="151"/>
      <c r="AQ41" s="177" t="str">
        <f t="shared" si="31"/>
        <v/>
      </c>
      <c r="AR41" s="95" t="str">
        <f t="shared" si="32"/>
        <v/>
      </c>
      <c r="AS41" s="447"/>
      <c r="AT41" s="95"/>
      <c r="AU41" s="151"/>
      <c r="AV41" s="177" t="str">
        <f t="shared" si="33"/>
        <v/>
      </c>
      <c r="AW41" s="95" t="str">
        <f t="shared" si="34"/>
        <v/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48" t="s">
        <v>164</v>
      </c>
      <c r="C47" s="95">
        <v>1</v>
      </c>
      <c r="D47" s="95"/>
      <c r="E47" s="95"/>
      <c r="F47" s="95"/>
      <c r="G47" s="177" t="e">
        <f>F47/E47</f>
        <v>#DIV/0!</v>
      </c>
      <c r="H47" s="447" t="e">
        <f>AVERAGE(G47:G61)</f>
        <v>#DIV/0!</v>
      </c>
      <c r="I47" s="153" t="str">
        <f t="shared" ref="I47:K49" si="36">IFERROR(AVERAGE(P47,U47,Z47,AE47,AJ47,AO47,AT47),"")</f>
        <v/>
      </c>
      <c r="J47" s="153" t="str">
        <f t="shared" si="36"/>
        <v/>
      </c>
      <c r="K47" s="154" t="str">
        <f t="shared" si="36"/>
        <v/>
      </c>
      <c r="L47" s="457" t="str">
        <f>IFERROR(AVERAGE(K47:K61),"-")</f>
        <v>-</v>
      </c>
      <c r="M47" s="153" t="str">
        <f>IFERROR(RANK(K47, K$7:K$21),"")</f>
        <v/>
      </c>
      <c r="N47" s="448"/>
      <c r="O47" s="448"/>
      <c r="P47" s="95"/>
      <c r="Q47" s="151"/>
      <c r="R47" s="177" t="str">
        <f>IFERROR(Q47/P47,"")</f>
        <v/>
      </c>
      <c r="S47" s="95" t="str">
        <f>IFERROR(RANK(R47, R$47:R$61),"")</f>
        <v/>
      </c>
      <c r="T47" s="447" t="e">
        <f>AVERAGE(R47:R61)</f>
        <v>#DIV/0!</v>
      </c>
      <c r="U47" s="95"/>
      <c r="V47" s="151"/>
      <c r="W47" s="177" t="str">
        <f>IFERROR(V47/U47,"")</f>
        <v/>
      </c>
      <c r="X47" s="95" t="str">
        <f>IFERROR(RANK(W47, W$47:W$61),"")</f>
        <v/>
      </c>
      <c r="Y47" s="447" t="e">
        <f>AVERAGE(W47:W61)</f>
        <v>#DIV/0!</v>
      </c>
      <c r="Z47" s="95"/>
      <c r="AA47" s="151"/>
      <c r="AB47" s="177" t="str">
        <f>IFERROR(AA47/Z47,"")</f>
        <v/>
      </c>
      <c r="AC47" s="95" t="str">
        <f>IFERROR(RANK(AB47, AB$47:AB$61),"")</f>
        <v/>
      </c>
      <c r="AD47" s="447" t="e">
        <f>AVERAGE(AB47:AB61)</f>
        <v>#DIV/0!</v>
      </c>
      <c r="AE47" s="95"/>
      <c r="AF47" s="151"/>
      <c r="AG47" s="177" t="str">
        <f>IFERROR(AF47/AE47,"")</f>
        <v/>
      </c>
      <c r="AH47" s="95" t="str">
        <f>IFERROR(RANK(AG47, AG$47:AG$61),"")</f>
        <v/>
      </c>
      <c r="AI47" s="447" t="e">
        <f>AVERAGE(AG47:AG61)</f>
        <v>#DIV/0!</v>
      </c>
      <c r="AJ47" s="95"/>
      <c r="AK47" s="151"/>
      <c r="AL47" s="177" t="str">
        <f>IFERROR(AK47/AJ47,"")</f>
        <v/>
      </c>
      <c r="AM47" s="95" t="str">
        <f>IFERROR(RANK(AL47, AL$47:AL$61),"")</f>
        <v/>
      </c>
      <c r="AN47" s="447" t="e">
        <f>AVERAGE(AL47:AL61)</f>
        <v>#DIV/0!</v>
      </c>
      <c r="AO47" s="95"/>
      <c r="AP47" s="151"/>
      <c r="AQ47" s="177" t="str">
        <f>IFERROR(AP47/AO47,"")</f>
        <v/>
      </c>
      <c r="AR47" s="95" t="str">
        <f>IFERROR(RANK(AQ47, AQ$47:AQ$61),"")</f>
        <v/>
      </c>
      <c r="AS47" s="447" t="e">
        <f>AVERAGE(AQ47:AQ61)</f>
        <v>#DIV/0!</v>
      </c>
      <c r="AT47" s="95"/>
      <c r="AU47" s="151"/>
      <c r="AV47" s="177" t="str">
        <f>IFERROR(AU47/AT47,"")</f>
        <v/>
      </c>
      <c r="AW47" s="95" t="str">
        <f>IFERROR(RANK(AV47, AV$47:AV$61),"")</f>
        <v/>
      </c>
      <c r="AX47" s="447" t="e">
        <f>AVERAGE(AV47:AV61)</f>
        <v>#DIV/0!</v>
      </c>
    </row>
    <row r="48" spans="2:50" hidden="1">
      <c r="B48" s="456"/>
      <c r="C48" s="95">
        <v>2</v>
      </c>
      <c r="D48" s="95"/>
      <c r="E48" s="95"/>
      <c r="F48" s="95"/>
      <c r="G48" s="177" t="e">
        <f t="shared" ref="G48:G61" si="37">F48/E48</f>
        <v>#DIV/0!</v>
      </c>
      <c r="H48" s="447"/>
      <c r="I48" s="153" t="str">
        <f t="shared" si="36"/>
        <v/>
      </c>
      <c r="J48" s="153" t="str">
        <f t="shared" si="36"/>
        <v/>
      </c>
      <c r="K48" s="154" t="str">
        <f t="shared" si="36"/>
        <v/>
      </c>
      <c r="L48" s="458"/>
      <c r="M48" s="153" t="str">
        <f t="shared" ref="M48:M61" si="38">IFERROR(RANK(K48, K$7:K$21),"")</f>
        <v/>
      </c>
      <c r="N48" s="448"/>
      <c r="O48" s="448"/>
      <c r="P48" s="95"/>
      <c r="Q48" s="151"/>
      <c r="R48" s="177" t="str">
        <f t="shared" ref="R48:R61" si="39">IFERROR(Q48/P48,"")</f>
        <v/>
      </c>
      <c r="S48" s="95" t="str">
        <f t="shared" ref="S48:S61" si="40">IFERROR(RANK(R48, R$47:R$61),"")</f>
        <v/>
      </c>
      <c r="T48" s="447"/>
      <c r="U48" s="95"/>
      <c r="V48" s="151"/>
      <c r="W48" s="177" t="str">
        <f t="shared" ref="W48:W61" si="41">IFERROR(V48/U48,"")</f>
        <v/>
      </c>
      <c r="X48" s="95" t="str">
        <f t="shared" ref="X48:X61" si="42">IFERROR(RANK(W48, W$47:W$61),"")</f>
        <v/>
      </c>
      <c r="Y48" s="447"/>
      <c r="Z48" s="95"/>
      <c r="AA48" s="151"/>
      <c r="AB48" s="177" t="str">
        <f t="shared" ref="AB48:AB61" si="43">IFERROR(AA48/Z48,"")</f>
        <v/>
      </c>
      <c r="AC48" s="95" t="str">
        <f t="shared" ref="AC48:AC61" si="44">IFERROR(RANK(AB48, AB$47:AB$61),"")</f>
        <v/>
      </c>
      <c r="AD48" s="447"/>
      <c r="AE48" s="95"/>
      <c r="AF48" s="151"/>
      <c r="AG48" s="177" t="str">
        <f t="shared" ref="AG48:AG61" si="45">IFERROR(AF48/AE48,"")</f>
        <v/>
      </c>
      <c r="AH48" s="95" t="str">
        <f t="shared" ref="AH48:AH61" si="46">IFERROR(RANK(AG48, AG$47:AG$61),"")</f>
        <v/>
      </c>
      <c r="AI48" s="447"/>
      <c r="AJ48" s="95"/>
      <c r="AK48" s="151"/>
      <c r="AL48" s="177" t="str">
        <f t="shared" ref="AL48:AL61" si="47">IFERROR(AK48/AJ48,"")</f>
        <v/>
      </c>
      <c r="AM48" s="95" t="str">
        <f t="shared" ref="AM48:AM61" si="48">IFERROR(RANK(AL48, AL$47:AL$61),"")</f>
        <v/>
      </c>
      <c r="AN48" s="447"/>
      <c r="AO48" s="95"/>
      <c r="AP48" s="151"/>
      <c r="AQ48" s="177" t="str">
        <f t="shared" ref="AQ48:AQ61" si="49">IFERROR(AP48/AO48,"")</f>
        <v/>
      </c>
      <c r="AR48" s="95" t="str">
        <f t="shared" ref="AR48:AR61" si="50">IFERROR(RANK(AQ48, AQ$47:AQ$61),"")</f>
        <v/>
      </c>
      <c r="AS48" s="447"/>
      <c r="AT48" s="95"/>
      <c r="AU48" s="151"/>
      <c r="AV48" s="177" t="str">
        <f t="shared" ref="AV48:AV61" si="51">IFERROR(AU48/AT48,"")</f>
        <v/>
      </c>
      <c r="AW48" s="95" t="str">
        <f t="shared" ref="AW48:AW61" si="52">IFERROR(RANK(AV48, AV$47:AV$61),"")</f>
        <v/>
      </c>
      <c r="AX48" s="447"/>
    </row>
    <row r="49" spans="2:50" hidden="1">
      <c r="B49" s="456"/>
      <c r="C49" s="95">
        <v>3</v>
      </c>
      <c r="D49" s="95"/>
      <c r="E49" s="95"/>
      <c r="F49" s="95"/>
      <c r="G49" s="177" t="e">
        <f t="shared" si="37"/>
        <v>#DIV/0!</v>
      </c>
      <c r="H49" s="447"/>
      <c r="I49" s="153" t="str">
        <f t="shared" si="36"/>
        <v/>
      </c>
      <c r="J49" s="153" t="str">
        <f t="shared" si="36"/>
        <v/>
      </c>
      <c r="K49" s="154" t="str">
        <f t="shared" si="36"/>
        <v/>
      </c>
      <c r="L49" s="458"/>
      <c r="M49" s="153" t="str">
        <f t="shared" si="38"/>
        <v/>
      </c>
      <c r="N49" s="448"/>
      <c r="O49" s="448"/>
      <c r="P49" s="95"/>
      <c r="Q49" s="151"/>
      <c r="R49" s="177" t="str">
        <f t="shared" si="39"/>
        <v/>
      </c>
      <c r="S49" s="95" t="str">
        <f t="shared" si="40"/>
        <v/>
      </c>
      <c r="T49" s="447"/>
      <c r="U49" s="95"/>
      <c r="V49" s="151"/>
      <c r="W49" s="177" t="str">
        <f t="shared" si="41"/>
        <v/>
      </c>
      <c r="X49" s="95" t="str">
        <f t="shared" si="42"/>
        <v/>
      </c>
      <c r="Y49" s="447"/>
      <c r="Z49" s="95"/>
      <c r="AA49" s="151"/>
      <c r="AB49" s="177" t="str">
        <f t="shared" si="43"/>
        <v/>
      </c>
      <c r="AC49" s="95" t="str">
        <f t="shared" si="44"/>
        <v/>
      </c>
      <c r="AD49" s="447"/>
      <c r="AE49" s="95"/>
      <c r="AF49" s="151"/>
      <c r="AG49" s="177" t="str">
        <f t="shared" si="45"/>
        <v/>
      </c>
      <c r="AH49" s="95" t="str">
        <f t="shared" si="46"/>
        <v/>
      </c>
      <c r="AI49" s="447"/>
      <c r="AJ49" s="95"/>
      <c r="AK49" s="151"/>
      <c r="AL49" s="177" t="str">
        <f t="shared" si="47"/>
        <v/>
      </c>
      <c r="AM49" s="95" t="str">
        <f t="shared" si="48"/>
        <v/>
      </c>
      <c r="AN49" s="447"/>
      <c r="AO49" s="95"/>
      <c r="AP49" s="151"/>
      <c r="AQ49" s="177" t="str">
        <f t="shared" si="49"/>
        <v/>
      </c>
      <c r="AR49" s="95" t="str">
        <f t="shared" si="50"/>
        <v/>
      </c>
      <c r="AS49" s="447"/>
      <c r="AT49" s="95"/>
      <c r="AU49" s="151"/>
      <c r="AV49" s="177" t="str">
        <f t="shared" si="51"/>
        <v/>
      </c>
      <c r="AW49" s="95" t="str">
        <f t="shared" si="52"/>
        <v/>
      </c>
      <c r="AX49" s="447"/>
    </row>
    <row r="50" spans="2:50" hidden="1">
      <c r="B50" s="456"/>
      <c r="C50" s="95">
        <v>4</v>
      </c>
      <c r="D50" s="95"/>
      <c r="E50" s="95"/>
      <c r="F50" s="95"/>
      <c r="G50" s="177" t="e">
        <f t="shared" si="37"/>
        <v>#DIV/0!</v>
      </c>
      <c r="H50" s="447"/>
      <c r="I50" s="153" t="str">
        <f>IFERROR(AVERAGE(P50,U50,Z50,AE50,AJ50,AO50,AT50),"")</f>
        <v/>
      </c>
      <c r="J50" s="153" t="str">
        <f>IFERROR(AVERAGE(Q50,V50,AA50,AF50,AK50,AP50,AU50),"")</f>
        <v/>
      </c>
      <c r="K50" s="154" t="str">
        <f>IFERROR(AVERAGE(R50,W50,AB50,AG50,AL50,AQ50,AV50),"")</f>
        <v/>
      </c>
      <c r="L50" s="458"/>
      <c r="M50" s="153" t="str">
        <f t="shared" si="38"/>
        <v/>
      </c>
      <c r="N50" s="448"/>
      <c r="O50" s="448"/>
      <c r="P50" s="95"/>
      <c r="Q50" s="151"/>
      <c r="R50" s="177" t="str">
        <f t="shared" si="39"/>
        <v/>
      </c>
      <c r="S50" s="95" t="str">
        <f t="shared" si="40"/>
        <v/>
      </c>
      <c r="T50" s="447"/>
      <c r="U50" s="95"/>
      <c r="V50" s="151"/>
      <c r="W50" s="177" t="str">
        <f t="shared" si="41"/>
        <v/>
      </c>
      <c r="X50" s="95" t="str">
        <f t="shared" si="42"/>
        <v/>
      </c>
      <c r="Y50" s="447"/>
      <c r="Z50" s="95"/>
      <c r="AA50" s="151"/>
      <c r="AB50" s="177" t="str">
        <f t="shared" si="43"/>
        <v/>
      </c>
      <c r="AC50" s="95" t="str">
        <f t="shared" si="44"/>
        <v/>
      </c>
      <c r="AD50" s="447"/>
      <c r="AE50" s="95"/>
      <c r="AF50" s="151"/>
      <c r="AG50" s="177" t="str">
        <f t="shared" si="45"/>
        <v/>
      </c>
      <c r="AH50" s="95" t="str">
        <f t="shared" si="46"/>
        <v/>
      </c>
      <c r="AI50" s="447"/>
      <c r="AJ50" s="95"/>
      <c r="AK50" s="151"/>
      <c r="AL50" s="177" t="str">
        <f t="shared" si="47"/>
        <v/>
      </c>
      <c r="AM50" s="95" t="str">
        <f t="shared" si="48"/>
        <v/>
      </c>
      <c r="AN50" s="447"/>
      <c r="AO50" s="95"/>
      <c r="AP50" s="151"/>
      <c r="AQ50" s="177" t="str">
        <f t="shared" si="49"/>
        <v/>
      </c>
      <c r="AR50" s="95" t="str">
        <f t="shared" si="50"/>
        <v/>
      </c>
      <c r="AS50" s="447"/>
      <c r="AT50" s="95"/>
      <c r="AU50" s="151"/>
      <c r="AV50" s="177" t="str">
        <f t="shared" si="51"/>
        <v/>
      </c>
      <c r="AW50" s="95" t="str">
        <f t="shared" si="52"/>
        <v/>
      </c>
      <c r="AX50" s="447"/>
    </row>
    <row r="51" spans="2:50" hidden="1">
      <c r="B51" s="456"/>
      <c r="C51" s="95">
        <v>5</v>
      </c>
      <c r="D51" s="95"/>
      <c r="E51" s="95"/>
      <c r="F51" s="95"/>
      <c r="G51" s="177" t="e">
        <f t="shared" si="37"/>
        <v>#DIV/0!</v>
      </c>
      <c r="H51" s="447"/>
      <c r="I51" s="153" t="str">
        <f t="shared" ref="I51:K61" si="53">IFERROR(AVERAGE(P51,U51,Z51,AE51,AJ51,AO51,AT51),"")</f>
        <v/>
      </c>
      <c r="J51" s="153" t="str">
        <f t="shared" si="53"/>
        <v/>
      </c>
      <c r="K51" s="154" t="str">
        <f t="shared" si="53"/>
        <v/>
      </c>
      <c r="L51" s="458"/>
      <c r="M51" s="153" t="str">
        <f t="shared" si="38"/>
        <v/>
      </c>
      <c r="N51" s="448"/>
      <c r="O51" s="448"/>
      <c r="P51" s="95"/>
      <c r="Q51" s="151"/>
      <c r="R51" s="177" t="str">
        <f t="shared" si="39"/>
        <v/>
      </c>
      <c r="S51" s="95" t="str">
        <f t="shared" si="40"/>
        <v/>
      </c>
      <c r="T51" s="447"/>
      <c r="U51" s="95"/>
      <c r="V51" s="151"/>
      <c r="W51" s="177" t="str">
        <f t="shared" si="41"/>
        <v/>
      </c>
      <c r="X51" s="95" t="str">
        <f t="shared" si="42"/>
        <v/>
      </c>
      <c r="Y51" s="447"/>
      <c r="Z51" s="95"/>
      <c r="AA51" s="151"/>
      <c r="AB51" s="177" t="str">
        <f t="shared" si="43"/>
        <v/>
      </c>
      <c r="AC51" s="95" t="str">
        <f t="shared" si="44"/>
        <v/>
      </c>
      <c r="AD51" s="447"/>
      <c r="AE51" s="95"/>
      <c r="AF51" s="151"/>
      <c r="AG51" s="177" t="str">
        <f t="shared" si="45"/>
        <v/>
      </c>
      <c r="AH51" s="95" t="str">
        <f t="shared" si="46"/>
        <v/>
      </c>
      <c r="AI51" s="447"/>
      <c r="AJ51" s="95"/>
      <c r="AK51" s="151"/>
      <c r="AL51" s="177" t="str">
        <f t="shared" si="47"/>
        <v/>
      </c>
      <c r="AM51" s="95" t="str">
        <f t="shared" si="48"/>
        <v/>
      </c>
      <c r="AN51" s="447"/>
      <c r="AO51" s="95"/>
      <c r="AP51" s="151"/>
      <c r="AQ51" s="177" t="str">
        <f t="shared" si="49"/>
        <v/>
      </c>
      <c r="AR51" s="95" t="str">
        <f t="shared" si="50"/>
        <v/>
      </c>
      <c r="AS51" s="447"/>
      <c r="AT51" s="95"/>
      <c r="AU51" s="151"/>
      <c r="AV51" s="177" t="str">
        <f t="shared" si="51"/>
        <v/>
      </c>
      <c r="AW51" s="95" t="str">
        <f t="shared" si="52"/>
        <v/>
      </c>
      <c r="AX51" s="447"/>
    </row>
    <row r="52" spans="2:50" hidden="1">
      <c r="B52" s="456"/>
      <c r="C52" s="95">
        <v>6</v>
      </c>
      <c r="D52" s="95"/>
      <c r="E52" s="95"/>
      <c r="F52" s="95"/>
      <c r="G52" s="177" t="e">
        <f t="shared" si="37"/>
        <v>#DIV/0!</v>
      </c>
      <c r="H52" s="447"/>
      <c r="I52" s="153" t="str">
        <f t="shared" si="53"/>
        <v/>
      </c>
      <c r="J52" s="153" t="str">
        <f t="shared" si="53"/>
        <v/>
      </c>
      <c r="K52" s="154" t="str">
        <f t="shared" si="53"/>
        <v/>
      </c>
      <c r="L52" s="458"/>
      <c r="M52" s="153" t="str">
        <f t="shared" si="38"/>
        <v/>
      </c>
      <c r="N52" s="448"/>
      <c r="O52" s="448"/>
      <c r="P52" s="95"/>
      <c r="Q52" s="151"/>
      <c r="R52" s="177" t="str">
        <f t="shared" si="39"/>
        <v/>
      </c>
      <c r="S52" s="95" t="str">
        <f t="shared" si="40"/>
        <v/>
      </c>
      <c r="T52" s="447"/>
      <c r="U52" s="95"/>
      <c r="V52" s="151"/>
      <c r="W52" s="177" t="str">
        <f t="shared" si="41"/>
        <v/>
      </c>
      <c r="X52" s="95" t="str">
        <f t="shared" si="42"/>
        <v/>
      </c>
      <c r="Y52" s="447"/>
      <c r="Z52" s="95"/>
      <c r="AA52" s="151"/>
      <c r="AB52" s="177" t="str">
        <f t="shared" si="43"/>
        <v/>
      </c>
      <c r="AC52" s="95" t="str">
        <f t="shared" si="44"/>
        <v/>
      </c>
      <c r="AD52" s="447"/>
      <c r="AE52" s="95"/>
      <c r="AF52" s="151"/>
      <c r="AG52" s="177" t="str">
        <f t="shared" si="45"/>
        <v/>
      </c>
      <c r="AH52" s="95" t="str">
        <f t="shared" si="46"/>
        <v/>
      </c>
      <c r="AI52" s="447"/>
      <c r="AJ52" s="95"/>
      <c r="AK52" s="151"/>
      <c r="AL52" s="177" t="str">
        <f t="shared" si="47"/>
        <v/>
      </c>
      <c r="AM52" s="95" t="str">
        <f t="shared" si="48"/>
        <v/>
      </c>
      <c r="AN52" s="447"/>
      <c r="AO52" s="95"/>
      <c r="AP52" s="151"/>
      <c r="AQ52" s="177" t="str">
        <f t="shared" si="49"/>
        <v/>
      </c>
      <c r="AR52" s="95" t="str">
        <f t="shared" si="50"/>
        <v/>
      </c>
      <c r="AS52" s="447"/>
      <c r="AT52" s="95"/>
      <c r="AU52" s="151"/>
      <c r="AV52" s="177" t="str">
        <f t="shared" si="51"/>
        <v/>
      </c>
      <c r="AW52" s="95" t="str">
        <f t="shared" si="52"/>
        <v/>
      </c>
      <c r="AX52" s="447"/>
    </row>
    <row r="53" spans="2:50" hidden="1">
      <c r="B53" s="456"/>
      <c r="C53" s="95">
        <v>7</v>
      </c>
      <c r="D53" s="95"/>
      <c r="E53" s="95"/>
      <c r="F53" s="95"/>
      <c r="G53" s="177" t="e">
        <f t="shared" si="37"/>
        <v>#DIV/0!</v>
      </c>
      <c r="H53" s="447"/>
      <c r="I53" s="153" t="str">
        <f t="shared" si="53"/>
        <v/>
      </c>
      <c r="J53" s="153" t="str">
        <f t="shared" si="53"/>
        <v/>
      </c>
      <c r="K53" s="154" t="str">
        <f t="shared" si="53"/>
        <v/>
      </c>
      <c r="L53" s="458"/>
      <c r="M53" s="153" t="str">
        <f t="shared" si="38"/>
        <v/>
      </c>
      <c r="N53" s="448"/>
      <c r="O53" s="448"/>
      <c r="P53" s="95"/>
      <c r="Q53" s="151"/>
      <c r="R53" s="177" t="str">
        <f t="shared" si="39"/>
        <v/>
      </c>
      <c r="S53" s="95" t="str">
        <f t="shared" si="40"/>
        <v/>
      </c>
      <c r="T53" s="447"/>
      <c r="U53" s="95"/>
      <c r="V53" s="151"/>
      <c r="W53" s="177" t="str">
        <f t="shared" si="41"/>
        <v/>
      </c>
      <c r="X53" s="95" t="str">
        <f t="shared" si="42"/>
        <v/>
      </c>
      <c r="Y53" s="447"/>
      <c r="Z53" s="95"/>
      <c r="AA53" s="151"/>
      <c r="AB53" s="177" t="str">
        <f t="shared" si="43"/>
        <v/>
      </c>
      <c r="AC53" s="95" t="str">
        <f t="shared" si="44"/>
        <v/>
      </c>
      <c r="AD53" s="447"/>
      <c r="AE53" s="95"/>
      <c r="AF53" s="151"/>
      <c r="AG53" s="177" t="str">
        <f t="shared" si="45"/>
        <v/>
      </c>
      <c r="AH53" s="95" t="str">
        <f t="shared" si="46"/>
        <v/>
      </c>
      <c r="AI53" s="447"/>
      <c r="AJ53" s="95"/>
      <c r="AK53" s="151"/>
      <c r="AL53" s="177" t="str">
        <f t="shared" si="47"/>
        <v/>
      </c>
      <c r="AM53" s="95" t="str">
        <f t="shared" si="48"/>
        <v/>
      </c>
      <c r="AN53" s="447"/>
      <c r="AO53" s="95"/>
      <c r="AP53" s="151"/>
      <c r="AQ53" s="177" t="str">
        <f t="shared" si="49"/>
        <v/>
      </c>
      <c r="AR53" s="95" t="str">
        <f t="shared" si="50"/>
        <v/>
      </c>
      <c r="AS53" s="447"/>
      <c r="AT53" s="95"/>
      <c r="AU53" s="151"/>
      <c r="AV53" s="177" t="str">
        <f t="shared" si="51"/>
        <v/>
      </c>
      <c r="AW53" s="95" t="str">
        <f t="shared" si="52"/>
        <v/>
      </c>
      <c r="AX53" s="447"/>
    </row>
    <row r="54" spans="2:50" hidden="1">
      <c r="B54" s="456"/>
      <c r="C54" s="95">
        <v>8</v>
      </c>
      <c r="D54" s="95"/>
      <c r="E54" s="95"/>
      <c r="F54" s="95"/>
      <c r="G54" s="177" t="e">
        <f t="shared" si="37"/>
        <v>#DIV/0!</v>
      </c>
      <c r="H54" s="447"/>
      <c r="I54" s="153" t="str">
        <f t="shared" si="53"/>
        <v/>
      </c>
      <c r="J54" s="153" t="str">
        <f t="shared" si="53"/>
        <v/>
      </c>
      <c r="K54" s="154" t="str">
        <f t="shared" si="53"/>
        <v/>
      </c>
      <c r="L54" s="458"/>
      <c r="M54" s="153" t="str">
        <f t="shared" si="38"/>
        <v/>
      </c>
      <c r="N54" s="448"/>
      <c r="O54" s="448"/>
      <c r="P54" s="95"/>
      <c r="Q54" s="151"/>
      <c r="R54" s="177" t="str">
        <f t="shared" si="39"/>
        <v/>
      </c>
      <c r="S54" s="95" t="str">
        <f t="shared" si="40"/>
        <v/>
      </c>
      <c r="T54" s="447"/>
      <c r="U54" s="95"/>
      <c r="V54" s="151"/>
      <c r="W54" s="177" t="str">
        <f t="shared" si="41"/>
        <v/>
      </c>
      <c r="X54" s="95" t="str">
        <f t="shared" si="42"/>
        <v/>
      </c>
      <c r="Y54" s="447"/>
      <c r="Z54" s="95"/>
      <c r="AA54" s="151"/>
      <c r="AB54" s="177" t="str">
        <f t="shared" si="43"/>
        <v/>
      </c>
      <c r="AC54" s="95" t="str">
        <f t="shared" si="44"/>
        <v/>
      </c>
      <c r="AD54" s="447"/>
      <c r="AE54" s="95"/>
      <c r="AF54" s="151"/>
      <c r="AG54" s="177" t="str">
        <f t="shared" si="45"/>
        <v/>
      </c>
      <c r="AH54" s="95" t="str">
        <f t="shared" si="46"/>
        <v/>
      </c>
      <c r="AI54" s="447"/>
      <c r="AJ54" s="95"/>
      <c r="AK54" s="151"/>
      <c r="AL54" s="177" t="str">
        <f t="shared" si="47"/>
        <v/>
      </c>
      <c r="AM54" s="95" t="str">
        <f t="shared" si="48"/>
        <v/>
      </c>
      <c r="AN54" s="447"/>
      <c r="AO54" s="95"/>
      <c r="AP54" s="151"/>
      <c r="AQ54" s="177" t="str">
        <f t="shared" si="49"/>
        <v/>
      </c>
      <c r="AR54" s="95" t="str">
        <f t="shared" si="50"/>
        <v/>
      </c>
      <c r="AS54" s="447"/>
      <c r="AT54" s="95"/>
      <c r="AU54" s="151"/>
      <c r="AV54" s="177" t="str">
        <f t="shared" si="51"/>
        <v/>
      </c>
      <c r="AW54" s="95" t="str">
        <f t="shared" si="52"/>
        <v/>
      </c>
      <c r="AX54" s="447"/>
    </row>
    <row r="55" spans="2:50" hidden="1">
      <c r="B55" s="456"/>
      <c r="C55" s="95">
        <v>9</v>
      </c>
      <c r="D55" s="95"/>
      <c r="E55" s="95"/>
      <c r="F55" s="95"/>
      <c r="G55" s="177" t="e">
        <f t="shared" si="37"/>
        <v>#DIV/0!</v>
      </c>
      <c r="H55" s="447"/>
      <c r="I55" s="153" t="str">
        <f t="shared" si="53"/>
        <v/>
      </c>
      <c r="J55" s="153" t="str">
        <f t="shared" si="53"/>
        <v/>
      </c>
      <c r="K55" s="154" t="str">
        <f t="shared" si="53"/>
        <v/>
      </c>
      <c r="L55" s="458"/>
      <c r="M55" s="153" t="str">
        <f t="shared" si="38"/>
        <v/>
      </c>
      <c r="N55" s="448"/>
      <c r="O55" s="448"/>
      <c r="P55" s="95"/>
      <c r="Q55" s="151"/>
      <c r="R55" s="177" t="str">
        <f t="shared" si="39"/>
        <v/>
      </c>
      <c r="S55" s="95" t="str">
        <f t="shared" si="40"/>
        <v/>
      </c>
      <c r="T55" s="447"/>
      <c r="U55" s="95"/>
      <c r="V55" s="151"/>
      <c r="W55" s="177" t="str">
        <f t="shared" si="41"/>
        <v/>
      </c>
      <c r="X55" s="95" t="str">
        <f t="shared" si="42"/>
        <v/>
      </c>
      <c r="Y55" s="447"/>
      <c r="Z55" s="95"/>
      <c r="AA55" s="151"/>
      <c r="AB55" s="177" t="str">
        <f t="shared" si="43"/>
        <v/>
      </c>
      <c r="AC55" s="95" t="str">
        <f t="shared" si="44"/>
        <v/>
      </c>
      <c r="AD55" s="447"/>
      <c r="AE55" s="95"/>
      <c r="AF55" s="151"/>
      <c r="AG55" s="177" t="str">
        <f t="shared" si="45"/>
        <v/>
      </c>
      <c r="AH55" s="95" t="str">
        <f t="shared" si="46"/>
        <v/>
      </c>
      <c r="AI55" s="447"/>
      <c r="AJ55" s="95"/>
      <c r="AK55" s="151"/>
      <c r="AL55" s="177" t="str">
        <f t="shared" si="47"/>
        <v/>
      </c>
      <c r="AM55" s="95" t="str">
        <f t="shared" si="48"/>
        <v/>
      </c>
      <c r="AN55" s="447"/>
      <c r="AO55" s="95"/>
      <c r="AP55" s="151"/>
      <c r="AQ55" s="177" t="str">
        <f t="shared" si="49"/>
        <v/>
      </c>
      <c r="AR55" s="95" t="str">
        <f t="shared" si="50"/>
        <v/>
      </c>
      <c r="AS55" s="447"/>
      <c r="AT55" s="95"/>
      <c r="AU55" s="151"/>
      <c r="AV55" s="177" t="str">
        <f t="shared" si="51"/>
        <v/>
      </c>
      <c r="AW55" s="95" t="str">
        <f t="shared" si="52"/>
        <v/>
      </c>
      <c r="AX55" s="447"/>
    </row>
    <row r="56" spans="2:50" hidden="1">
      <c r="B56" s="456"/>
      <c r="C56" s="95">
        <v>10</v>
      </c>
      <c r="D56" s="95"/>
      <c r="E56" s="95"/>
      <c r="F56" s="95"/>
      <c r="G56" s="177" t="e">
        <f t="shared" si="37"/>
        <v>#DIV/0!</v>
      </c>
      <c r="H56" s="447"/>
      <c r="I56" s="153" t="str">
        <f t="shared" si="53"/>
        <v/>
      </c>
      <c r="J56" s="153" t="str">
        <f t="shared" si="53"/>
        <v/>
      </c>
      <c r="K56" s="154" t="str">
        <f t="shared" si="53"/>
        <v/>
      </c>
      <c r="L56" s="458"/>
      <c r="M56" s="153" t="str">
        <f t="shared" si="38"/>
        <v/>
      </c>
      <c r="N56" s="448"/>
      <c r="O56" s="448"/>
      <c r="P56" s="95"/>
      <c r="Q56" s="151"/>
      <c r="R56" s="177" t="str">
        <f t="shared" si="39"/>
        <v/>
      </c>
      <c r="S56" s="95" t="str">
        <f t="shared" si="40"/>
        <v/>
      </c>
      <c r="T56" s="447"/>
      <c r="U56" s="95"/>
      <c r="V56" s="151"/>
      <c r="W56" s="177" t="str">
        <f t="shared" si="41"/>
        <v/>
      </c>
      <c r="X56" s="95" t="str">
        <f t="shared" si="42"/>
        <v/>
      </c>
      <c r="Y56" s="447"/>
      <c r="Z56" s="95"/>
      <c r="AA56" s="151"/>
      <c r="AB56" s="177" t="str">
        <f t="shared" si="43"/>
        <v/>
      </c>
      <c r="AC56" s="95" t="str">
        <f t="shared" si="44"/>
        <v/>
      </c>
      <c r="AD56" s="447"/>
      <c r="AE56" s="95"/>
      <c r="AF56" s="151"/>
      <c r="AG56" s="177" t="str">
        <f t="shared" si="45"/>
        <v/>
      </c>
      <c r="AH56" s="95" t="str">
        <f t="shared" si="46"/>
        <v/>
      </c>
      <c r="AI56" s="447"/>
      <c r="AJ56" s="95"/>
      <c r="AK56" s="151"/>
      <c r="AL56" s="177" t="str">
        <f t="shared" si="47"/>
        <v/>
      </c>
      <c r="AM56" s="95" t="str">
        <f t="shared" si="48"/>
        <v/>
      </c>
      <c r="AN56" s="447"/>
      <c r="AO56" s="95"/>
      <c r="AP56" s="151"/>
      <c r="AQ56" s="177" t="str">
        <f t="shared" si="49"/>
        <v/>
      </c>
      <c r="AR56" s="95" t="str">
        <f t="shared" si="50"/>
        <v/>
      </c>
      <c r="AS56" s="447"/>
      <c r="AT56" s="95"/>
      <c r="AU56" s="151"/>
      <c r="AV56" s="177" t="str">
        <f t="shared" si="51"/>
        <v/>
      </c>
      <c r="AW56" s="95" t="str">
        <f t="shared" si="52"/>
        <v/>
      </c>
      <c r="AX56" s="447"/>
    </row>
    <row r="57" spans="2:50" hidden="1">
      <c r="B57" s="456"/>
      <c r="C57" s="95">
        <v>11</v>
      </c>
      <c r="D57" s="95"/>
      <c r="E57" s="95"/>
      <c r="F57" s="95"/>
      <c r="G57" s="177" t="e">
        <f t="shared" si="37"/>
        <v>#DIV/0!</v>
      </c>
      <c r="H57" s="447"/>
      <c r="I57" s="153" t="str">
        <f t="shared" si="53"/>
        <v/>
      </c>
      <c r="J57" s="153" t="str">
        <f t="shared" si="53"/>
        <v/>
      </c>
      <c r="K57" s="154" t="str">
        <f t="shared" si="53"/>
        <v/>
      </c>
      <c r="L57" s="458"/>
      <c r="M57" s="153" t="str">
        <f t="shared" si="38"/>
        <v/>
      </c>
      <c r="N57" s="448"/>
      <c r="O57" s="448"/>
      <c r="P57" s="95"/>
      <c r="Q57" s="151"/>
      <c r="R57" s="177" t="str">
        <f t="shared" si="39"/>
        <v/>
      </c>
      <c r="S57" s="95" t="str">
        <f t="shared" si="40"/>
        <v/>
      </c>
      <c r="T57" s="447"/>
      <c r="U57" s="95"/>
      <c r="V57" s="151"/>
      <c r="W57" s="177" t="str">
        <f t="shared" si="41"/>
        <v/>
      </c>
      <c r="X57" s="95" t="str">
        <f t="shared" si="42"/>
        <v/>
      </c>
      <c r="Y57" s="447"/>
      <c r="Z57" s="95"/>
      <c r="AA57" s="151"/>
      <c r="AB57" s="177" t="str">
        <f t="shared" si="43"/>
        <v/>
      </c>
      <c r="AC57" s="95" t="str">
        <f t="shared" si="44"/>
        <v/>
      </c>
      <c r="AD57" s="447"/>
      <c r="AE57" s="95"/>
      <c r="AF57" s="151"/>
      <c r="AG57" s="177" t="str">
        <f t="shared" si="45"/>
        <v/>
      </c>
      <c r="AH57" s="95" t="str">
        <f t="shared" si="46"/>
        <v/>
      </c>
      <c r="AI57" s="447"/>
      <c r="AJ57" s="95"/>
      <c r="AK57" s="151"/>
      <c r="AL57" s="177" t="str">
        <f t="shared" si="47"/>
        <v/>
      </c>
      <c r="AM57" s="95" t="str">
        <f t="shared" si="48"/>
        <v/>
      </c>
      <c r="AN57" s="447"/>
      <c r="AO57" s="95"/>
      <c r="AP57" s="151"/>
      <c r="AQ57" s="177" t="str">
        <f t="shared" si="49"/>
        <v/>
      </c>
      <c r="AR57" s="95" t="str">
        <f t="shared" si="50"/>
        <v/>
      </c>
      <c r="AS57" s="447"/>
      <c r="AT57" s="95"/>
      <c r="AU57" s="151"/>
      <c r="AV57" s="177" t="str">
        <f t="shared" si="51"/>
        <v/>
      </c>
      <c r="AW57" s="95" t="str">
        <f t="shared" si="52"/>
        <v/>
      </c>
      <c r="AX57" s="447"/>
    </row>
    <row r="58" spans="2:50" hidden="1">
      <c r="B58" s="456"/>
      <c r="C58" s="95">
        <v>12</v>
      </c>
      <c r="D58" s="95"/>
      <c r="E58" s="95"/>
      <c r="F58" s="95"/>
      <c r="G58" s="177" t="e">
        <f t="shared" si="37"/>
        <v>#DIV/0!</v>
      </c>
      <c r="H58" s="447"/>
      <c r="I58" s="153" t="str">
        <f t="shared" si="53"/>
        <v/>
      </c>
      <c r="J58" s="153" t="str">
        <f t="shared" si="53"/>
        <v/>
      </c>
      <c r="K58" s="154" t="str">
        <f t="shared" si="53"/>
        <v/>
      </c>
      <c r="L58" s="458"/>
      <c r="M58" s="153" t="str">
        <f t="shared" si="38"/>
        <v/>
      </c>
      <c r="N58" s="448"/>
      <c r="O58" s="448"/>
      <c r="P58" s="95"/>
      <c r="Q58" s="151"/>
      <c r="R58" s="177" t="str">
        <f t="shared" si="39"/>
        <v/>
      </c>
      <c r="S58" s="95" t="str">
        <f t="shared" si="40"/>
        <v/>
      </c>
      <c r="T58" s="447"/>
      <c r="U58" s="95"/>
      <c r="V58" s="151"/>
      <c r="W58" s="177" t="str">
        <f t="shared" si="41"/>
        <v/>
      </c>
      <c r="X58" s="95" t="str">
        <f t="shared" si="42"/>
        <v/>
      </c>
      <c r="Y58" s="447"/>
      <c r="Z58" s="95"/>
      <c r="AA58" s="151"/>
      <c r="AB58" s="177" t="str">
        <f t="shared" si="43"/>
        <v/>
      </c>
      <c r="AC58" s="95" t="str">
        <f t="shared" si="44"/>
        <v/>
      </c>
      <c r="AD58" s="447"/>
      <c r="AE58" s="95"/>
      <c r="AF58" s="151"/>
      <c r="AG58" s="177" t="str">
        <f t="shared" si="45"/>
        <v/>
      </c>
      <c r="AH58" s="95" t="str">
        <f t="shared" si="46"/>
        <v/>
      </c>
      <c r="AI58" s="447"/>
      <c r="AJ58" s="95"/>
      <c r="AK58" s="151"/>
      <c r="AL58" s="177" t="str">
        <f t="shared" si="47"/>
        <v/>
      </c>
      <c r="AM58" s="95" t="str">
        <f t="shared" si="48"/>
        <v/>
      </c>
      <c r="AN58" s="447"/>
      <c r="AO58" s="95"/>
      <c r="AP58" s="151"/>
      <c r="AQ58" s="177" t="str">
        <f t="shared" si="49"/>
        <v/>
      </c>
      <c r="AR58" s="95" t="str">
        <f t="shared" si="50"/>
        <v/>
      </c>
      <c r="AS58" s="447"/>
      <c r="AT58" s="95"/>
      <c r="AU58" s="151"/>
      <c r="AV58" s="177" t="str">
        <f t="shared" si="51"/>
        <v/>
      </c>
      <c r="AW58" s="95" t="str">
        <f t="shared" si="52"/>
        <v/>
      </c>
      <c r="AX58" s="447"/>
    </row>
    <row r="59" spans="2:50" hidden="1">
      <c r="B59" s="456"/>
      <c r="C59" s="95">
        <v>13</v>
      </c>
      <c r="D59" s="95"/>
      <c r="E59" s="95"/>
      <c r="F59" s="95"/>
      <c r="G59" s="177" t="e">
        <f t="shared" si="37"/>
        <v>#DIV/0!</v>
      </c>
      <c r="H59" s="447"/>
      <c r="I59" s="153" t="str">
        <f t="shared" si="53"/>
        <v/>
      </c>
      <c r="J59" s="153" t="str">
        <f t="shared" si="53"/>
        <v/>
      </c>
      <c r="K59" s="154" t="str">
        <f t="shared" si="53"/>
        <v/>
      </c>
      <c r="L59" s="458"/>
      <c r="M59" s="153" t="str">
        <f t="shared" si="38"/>
        <v/>
      </c>
      <c r="N59" s="448"/>
      <c r="O59" s="448"/>
      <c r="P59" s="95"/>
      <c r="Q59" s="151"/>
      <c r="R59" s="177" t="str">
        <f t="shared" si="39"/>
        <v/>
      </c>
      <c r="S59" s="95" t="str">
        <f t="shared" si="40"/>
        <v/>
      </c>
      <c r="T59" s="447"/>
      <c r="U59" s="95"/>
      <c r="V59" s="151"/>
      <c r="W59" s="177" t="str">
        <f t="shared" si="41"/>
        <v/>
      </c>
      <c r="X59" s="95" t="str">
        <f t="shared" si="42"/>
        <v/>
      </c>
      <c r="Y59" s="447"/>
      <c r="Z59" s="95"/>
      <c r="AA59" s="151"/>
      <c r="AB59" s="177" t="str">
        <f t="shared" si="43"/>
        <v/>
      </c>
      <c r="AC59" s="95" t="str">
        <f t="shared" si="44"/>
        <v/>
      </c>
      <c r="AD59" s="447"/>
      <c r="AE59" s="95"/>
      <c r="AF59" s="151"/>
      <c r="AG59" s="177" t="str">
        <f t="shared" si="45"/>
        <v/>
      </c>
      <c r="AH59" s="95" t="str">
        <f t="shared" si="46"/>
        <v/>
      </c>
      <c r="AI59" s="447"/>
      <c r="AJ59" s="95"/>
      <c r="AK59" s="151"/>
      <c r="AL59" s="177" t="str">
        <f t="shared" si="47"/>
        <v/>
      </c>
      <c r="AM59" s="95" t="str">
        <f t="shared" si="48"/>
        <v/>
      </c>
      <c r="AN59" s="447"/>
      <c r="AO59" s="95"/>
      <c r="AP59" s="151"/>
      <c r="AQ59" s="177" t="str">
        <f t="shared" si="49"/>
        <v/>
      </c>
      <c r="AR59" s="95" t="str">
        <f t="shared" si="50"/>
        <v/>
      </c>
      <c r="AS59" s="447"/>
      <c r="AT59" s="95"/>
      <c r="AU59" s="151"/>
      <c r="AV59" s="177" t="str">
        <f t="shared" si="51"/>
        <v/>
      </c>
      <c r="AW59" s="95" t="str">
        <f t="shared" si="52"/>
        <v/>
      </c>
      <c r="AX59" s="447"/>
    </row>
    <row r="60" spans="2:50" hidden="1">
      <c r="B60" s="456"/>
      <c r="C60" s="95">
        <v>14</v>
      </c>
      <c r="D60" s="95"/>
      <c r="E60" s="95"/>
      <c r="F60" s="95"/>
      <c r="G60" s="177" t="e">
        <f t="shared" si="37"/>
        <v>#DIV/0!</v>
      </c>
      <c r="H60" s="447"/>
      <c r="I60" s="153" t="str">
        <f t="shared" si="53"/>
        <v/>
      </c>
      <c r="J60" s="153" t="str">
        <f t="shared" si="53"/>
        <v/>
      </c>
      <c r="K60" s="154" t="str">
        <f t="shared" si="53"/>
        <v/>
      </c>
      <c r="L60" s="458"/>
      <c r="M60" s="153" t="str">
        <f t="shared" si="38"/>
        <v/>
      </c>
      <c r="N60" s="448"/>
      <c r="O60" s="448"/>
      <c r="P60" s="95"/>
      <c r="Q60" s="151"/>
      <c r="R60" s="177" t="str">
        <f t="shared" si="39"/>
        <v/>
      </c>
      <c r="S60" s="95" t="str">
        <f t="shared" si="40"/>
        <v/>
      </c>
      <c r="T60" s="447"/>
      <c r="U60" s="95"/>
      <c r="V60" s="151"/>
      <c r="W60" s="177" t="str">
        <f t="shared" si="41"/>
        <v/>
      </c>
      <c r="X60" s="95" t="str">
        <f t="shared" si="42"/>
        <v/>
      </c>
      <c r="Y60" s="447"/>
      <c r="Z60" s="95"/>
      <c r="AA60" s="151"/>
      <c r="AB60" s="177" t="str">
        <f t="shared" si="43"/>
        <v/>
      </c>
      <c r="AC60" s="95" t="str">
        <f t="shared" si="44"/>
        <v/>
      </c>
      <c r="AD60" s="447"/>
      <c r="AE60" s="95"/>
      <c r="AF60" s="151"/>
      <c r="AG60" s="177" t="str">
        <f t="shared" si="45"/>
        <v/>
      </c>
      <c r="AH60" s="95" t="str">
        <f t="shared" si="46"/>
        <v/>
      </c>
      <c r="AI60" s="447"/>
      <c r="AJ60" s="95"/>
      <c r="AK60" s="151"/>
      <c r="AL60" s="177" t="str">
        <f t="shared" si="47"/>
        <v/>
      </c>
      <c r="AM60" s="95" t="str">
        <f t="shared" si="48"/>
        <v/>
      </c>
      <c r="AN60" s="447"/>
      <c r="AO60" s="95"/>
      <c r="AP60" s="151"/>
      <c r="AQ60" s="177" t="str">
        <f t="shared" si="49"/>
        <v/>
      </c>
      <c r="AR60" s="95" t="str">
        <f t="shared" si="50"/>
        <v/>
      </c>
      <c r="AS60" s="447"/>
      <c r="AT60" s="95"/>
      <c r="AU60" s="151"/>
      <c r="AV60" s="177" t="str">
        <f t="shared" si="51"/>
        <v/>
      </c>
      <c r="AW60" s="95" t="str">
        <f t="shared" si="52"/>
        <v/>
      </c>
      <c r="AX60" s="447"/>
    </row>
    <row r="61" spans="2:50" hidden="1">
      <c r="B61" s="456"/>
      <c r="C61" s="95">
        <v>15</v>
      </c>
      <c r="D61" s="95"/>
      <c r="E61" s="95"/>
      <c r="F61" s="95"/>
      <c r="G61" s="177" t="e">
        <f t="shared" si="37"/>
        <v>#DIV/0!</v>
      </c>
      <c r="H61" s="447"/>
      <c r="I61" s="153" t="str">
        <f t="shared" si="53"/>
        <v/>
      </c>
      <c r="J61" s="153" t="str">
        <f t="shared" si="53"/>
        <v/>
      </c>
      <c r="K61" s="154" t="str">
        <f t="shared" si="53"/>
        <v/>
      </c>
      <c r="L61" s="459"/>
      <c r="M61" s="153" t="str">
        <f t="shared" si="38"/>
        <v/>
      </c>
      <c r="N61" s="448"/>
      <c r="O61" s="448"/>
      <c r="P61" s="95"/>
      <c r="Q61" s="151"/>
      <c r="R61" s="177" t="str">
        <f t="shared" si="39"/>
        <v/>
      </c>
      <c r="S61" s="95" t="str">
        <f t="shared" si="40"/>
        <v/>
      </c>
      <c r="T61" s="447"/>
      <c r="U61" s="95"/>
      <c r="V61" s="151"/>
      <c r="W61" s="177" t="str">
        <f t="shared" si="41"/>
        <v/>
      </c>
      <c r="X61" s="95" t="str">
        <f t="shared" si="42"/>
        <v/>
      </c>
      <c r="Y61" s="447"/>
      <c r="Z61" s="95"/>
      <c r="AA61" s="151"/>
      <c r="AB61" s="177" t="str">
        <f t="shared" si="43"/>
        <v/>
      </c>
      <c r="AC61" s="95" t="str">
        <f t="shared" si="44"/>
        <v/>
      </c>
      <c r="AD61" s="447"/>
      <c r="AE61" s="95"/>
      <c r="AF61" s="151"/>
      <c r="AG61" s="177" t="str">
        <f t="shared" si="45"/>
        <v/>
      </c>
      <c r="AH61" s="95" t="str">
        <f t="shared" si="46"/>
        <v/>
      </c>
      <c r="AI61" s="447"/>
      <c r="AJ61" s="95"/>
      <c r="AK61" s="151"/>
      <c r="AL61" s="177" t="str">
        <f t="shared" si="47"/>
        <v/>
      </c>
      <c r="AM61" s="95" t="str">
        <f t="shared" si="48"/>
        <v/>
      </c>
      <c r="AN61" s="447"/>
      <c r="AO61" s="95"/>
      <c r="AP61" s="151"/>
      <c r="AQ61" s="177" t="str">
        <f t="shared" si="49"/>
        <v/>
      </c>
      <c r="AR61" s="95" t="str">
        <f t="shared" si="50"/>
        <v/>
      </c>
      <c r="AS61" s="447"/>
      <c r="AT61" s="95"/>
      <c r="AU61" s="151"/>
      <c r="AV61" s="177" t="str">
        <f t="shared" si="51"/>
        <v/>
      </c>
      <c r="AW61" s="95" t="str">
        <f t="shared" si="52"/>
        <v/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48" t="s">
        <v>164</v>
      </c>
      <c r="C67" s="95">
        <v>1</v>
      </c>
      <c r="D67" s="95"/>
      <c r="E67" s="95"/>
      <c r="F67" s="95"/>
      <c r="G67" s="177" t="e">
        <f>F67/E67</f>
        <v>#DIV/0!</v>
      </c>
      <c r="H67" s="447" t="e">
        <f>AVERAGE(G67:G81)</f>
        <v>#DIV/0!</v>
      </c>
      <c r="I67" s="153" t="str">
        <f t="shared" ref="I67:K69" si="54">IFERROR(AVERAGE(P67,U67,Z67,AE67,AJ67,AO67,AT67),"")</f>
        <v/>
      </c>
      <c r="J67" s="153" t="str">
        <f t="shared" si="54"/>
        <v/>
      </c>
      <c r="K67" s="154" t="str">
        <f t="shared" si="54"/>
        <v/>
      </c>
      <c r="L67" s="457" t="str">
        <f>IFERROR(AVERAGE(K67:K81),"-")</f>
        <v>-</v>
      </c>
      <c r="M67" s="153" t="str">
        <f>IFERROR(RANK(K67, K$67:K$81),"")</f>
        <v/>
      </c>
      <c r="N67" s="448"/>
      <c r="O67" s="448"/>
      <c r="P67" s="95"/>
      <c r="Q67" s="151"/>
      <c r="R67" s="177" t="str">
        <f>IFERROR(Q67/P67,"")</f>
        <v/>
      </c>
      <c r="S67" s="95" t="str">
        <f>IFERROR(RANK(R67, R$67:R$81),"")</f>
        <v/>
      </c>
      <c r="T67" s="447" t="e">
        <f>AVERAGE(R67:R81)</f>
        <v>#DIV/0!</v>
      </c>
      <c r="U67" s="95"/>
      <c r="V67" s="151"/>
      <c r="W67" s="177" t="str">
        <f>IFERROR(V67/U67,"")</f>
        <v/>
      </c>
      <c r="X67" s="95" t="str">
        <f>IFERROR(RANK(W67, W$67:W$81),"")</f>
        <v/>
      </c>
      <c r="Y67" s="447" t="e">
        <f>AVERAGE(W67:W81)</f>
        <v>#DIV/0!</v>
      </c>
      <c r="Z67" s="95"/>
      <c r="AA67" s="151"/>
      <c r="AB67" s="177" t="str">
        <f>IFERROR(AA67/Z67,"")</f>
        <v/>
      </c>
      <c r="AC67" s="95" t="str">
        <f>IFERROR(RANK(AB67, AB$67:AB$81),"")</f>
        <v/>
      </c>
      <c r="AD67" s="447" t="e">
        <f>AVERAGE(AB67:AB81)</f>
        <v>#DIV/0!</v>
      </c>
      <c r="AE67" s="95"/>
      <c r="AF67" s="151"/>
      <c r="AG67" s="177" t="str">
        <f>IFERROR(AF67/AE67,"")</f>
        <v/>
      </c>
      <c r="AH67" s="95" t="str">
        <f>IFERROR(RANK(AG67, AG$67:AG$81),"")</f>
        <v/>
      </c>
      <c r="AI67" s="447" t="e">
        <f>AVERAGE(AG67:AG81)</f>
        <v>#DIV/0!</v>
      </c>
      <c r="AJ67" s="95"/>
      <c r="AK67" s="151"/>
      <c r="AL67" s="177" t="str">
        <f>IFERROR(AK67/AJ67,"")</f>
        <v/>
      </c>
      <c r="AM67" s="95" t="str">
        <f>IFERROR(RANK(AL67, AL$67:AL$81),"")</f>
        <v/>
      </c>
      <c r="AN67" s="447" t="e">
        <f>AVERAGE(AL67:AL81)</f>
        <v>#DIV/0!</v>
      </c>
      <c r="AO67" s="95"/>
      <c r="AP67" s="151"/>
      <c r="AQ67" s="177" t="str">
        <f>IFERROR(AP67/AO67,"")</f>
        <v/>
      </c>
      <c r="AR67" s="95" t="str">
        <f>IFERROR(RANK(AQ67, AQ$67:AQ$81),"")</f>
        <v/>
      </c>
      <c r="AS67" s="447" t="e">
        <f>AVERAGE(AQ67:AQ81)</f>
        <v>#DIV/0!</v>
      </c>
      <c r="AT67" s="95"/>
      <c r="AU67" s="151"/>
      <c r="AV67" s="177" t="str">
        <f>IFERROR(AU67/AT67,"")</f>
        <v/>
      </c>
      <c r="AW67" s="95" t="str">
        <f>IFERROR(RANK(AV67, AV$67:AV$81),"")</f>
        <v/>
      </c>
      <c r="AX67" s="447" t="e">
        <f>AVERAGE(AV67:AV81)</f>
        <v>#DIV/0!</v>
      </c>
    </row>
    <row r="68" spans="2:50" hidden="1">
      <c r="B68" s="456"/>
      <c r="C68" s="95">
        <v>2</v>
      </c>
      <c r="D68" s="95"/>
      <c r="E68" s="95"/>
      <c r="F68" s="95"/>
      <c r="G68" s="177"/>
      <c r="H68" s="447"/>
      <c r="I68" s="153" t="str">
        <f t="shared" si="54"/>
        <v/>
      </c>
      <c r="J68" s="153" t="str">
        <f t="shared" si="54"/>
        <v/>
      </c>
      <c r="K68" s="154" t="str">
        <f t="shared" si="54"/>
        <v/>
      </c>
      <c r="L68" s="458"/>
      <c r="M68" s="153" t="str">
        <f t="shared" ref="M68:M81" si="55">IFERROR(RANK(K68, K$67:K$81),"")</f>
        <v/>
      </c>
      <c r="N68" s="448"/>
      <c r="O68" s="448"/>
      <c r="P68" s="95"/>
      <c r="Q68" s="151"/>
      <c r="R68" s="177" t="str">
        <f t="shared" ref="R68:R81" si="56">IFERROR(Q68/P68,"")</f>
        <v/>
      </c>
      <c r="S68" s="95" t="str">
        <f t="shared" ref="S68:S81" si="57">IFERROR(RANK(R68, R$67:R$81),"")</f>
        <v/>
      </c>
      <c r="T68" s="447"/>
      <c r="U68" s="95"/>
      <c r="V68" s="151"/>
      <c r="W68" s="177" t="str">
        <f t="shared" ref="W68:W81" si="58">IFERROR(V68/U68,"")</f>
        <v/>
      </c>
      <c r="X68" s="95" t="str">
        <f t="shared" ref="X68:X81" si="59">IFERROR(RANK(W68, W$67:W$81),"")</f>
        <v/>
      </c>
      <c r="Y68" s="447"/>
      <c r="Z68" s="95"/>
      <c r="AA68" s="151"/>
      <c r="AB68" s="177" t="str">
        <f t="shared" ref="AB68:AB81" si="60">IFERROR(AA68/Z68,"")</f>
        <v/>
      </c>
      <c r="AC68" s="95" t="str">
        <f t="shared" ref="AC68:AC81" si="61">IFERROR(RANK(AB68, AB$67:AB$81),"")</f>
        <v/>
      </c>
      <c r="AD68" s="447"/>
      <c r="AE68" s="95"/>
      <c r="AF68" s="151"/>
      <c r="AG68" s="177" t="str">
        <f t="shared" ref="AG68:AG81" si="62">IFERROR(AF68/AE68,"")</f>
        <v/>
      </c>
      <c r="AH68" s="95" t="str">
        <f t="shared" ref="AH68:AH81" si="63">IFERROR(RANK(AG68, AG$67:AG$81),"")</f>
        <v/>
      </c>
      <c r="AI68" s="447"/>
      <c r="AJ68" s="95"/>
      <c r="AK68" s="151"/>
      <c r="AL68" s="177" t="str">
        <f t="shared" ref="AL68:AL81" si="64">IFERROR(AK68/AJ68,"")</f>
        <v/>
      </c>
      <c r="AM68" s="95" t="str">
        <f t="shared" ref="AM68:AM81" si="65">IFERROR(RANK(AL68, AL$67:AL$81),"")</f>
        <v/>
      </c>
      <c r="AN68" s="447"/>
      <c r="AO68" s="95"/>
      <c r="AP68" s="151"/>
      <c r="AQ68" s="177" t="str">
        <f t="shared" ref="AQ68:AQ81" si="66">IFERROR(AP68/AO68,"")</f>
        <v/>
      </c>
      <c r="AR68" s="95" t="str">
        <f t="shared" ref="AR68:AR81" si="67">IFERROR(RANK(AQ68, AQ$67:AQ$81),"")</f>
        <v/>
      </c>
      <c r="AS68" s="447"/>
      <c r="AT68" s="95"/>
      <c r="AU68" s="151"/>
      <c r="AV68" s="177" t="str">
        <f t="shared" ref="AV68:AV81" si="68">IFERROR(AU68/AT68,"")</f>
        <v/>
      </c>
      <c r="AW68" s="95" t="str">
        <f t="shared" ref="AW68:AW81" si="69">IFERROR(RANK(AV68, AV$67:AV$81),"")</f>
        <v/>
      </c>
      <c r="AX68" s="447"/>
    </row>
    <row r="69" spans="2:50" hidden="1">
      <c r="B69" s="456"/>
      <c r="C69" s="95">
        <v>3</v>
      </c>
      <c r="D69" s="95"/>
      <c r="E69" s="95"/>
      <c r="F69" s="95"/>
      <c r="G69" s="177"/>
      <c r="H69" s="447"/>
      <c r="I69" s="153" t="str">
        <f t="shared" si="54"/>
        <v/>
      </c>
      <c r="J69" s="153" t="str">
        <f t="shared" si="54"/>
        <v/>
      </c>
      <c r="K69" s="154" t="str">
        <f t="shared" si="54"/>
        <v/>
      </c>
      <c r="L69" s="458"/>
      <c r="M69" s="153" t="str">
        <f t="shared" si="55"/>
        <v/>
      </c>
      <c r="N69" s="448"/>
      <c r="O69" s="448"/>
      <c r="P69" s="95"/>
      <c r="Q69" s="151"/>
      <c r="R69" s="177" t="str">
        <f t="shared" si="56"/>
        <v/>
      </c>
      <c r="S69" s="95" t="str">
        <f t="shared" si="57"/>
        <v/>
      </c>
      <c r="T69" s="447"/>
      <c r="U69" s="95"/>
      <c r="V69" s="151"/>
      <c r="W69" s="177" t="str">
        <f t="shared" si="58"/>
        <v/>
      </c>
      <c r="X69" s="95" t="str">
        <f t="shared" si="59"/>
        <v/>
      </c>
      <c r="Y69" s="447"/>
      <c r="Z69" s="95"/>
      <c r="AA69" s="151"/>
      <c r="AB69" s="177" t="str">
        <f t="shared" si="60"/>
        <v/>
      </c>
      <c r="AC69" s="95" t="str">
        <f t="shared" si="61"/>
        <v/>
      </c>
      <c r="AD69" s="447"/>
      <c r="AE69" s="95"/>
      <c r="AF69" s="151"/>
      <c r="AG69" s="177" t="str">
        <f t="shared" si="62"/>
        <v/>
      </c>
      <c r="AH69" s="95" t="str">
        <f t="shared" si="63"/>
        <v/>
      </c>
      <c r="AI69" s="447"/>
      <c r="AJ69" s="95"/>
      <c r="AK69" s="151"/>
      <c r="AL69" s="177" t="str">
        <f t="shared" si="64"/>
        <v/>
      </c>
      <c r="AM69" s="95" t="str">
        <f t="shared" si="65"/>
        <v/>
      </c>
      <c r="AN69" s="447"/>
      <c r="AO69" s="95"/>
      <c r="AP69" s="151"/>
      <c r="AQ69" s="177" t="str">
        <f t="shared" si="66"/>
        <v/>
      </c>
      <c r="AR69" s="95" t="str">
        <f t="shared" si="67"/>
        <v/>
      </c>
      <c r="AS69" s="447"/>
      <c r="AT69" s="95"/>
      <c r="AU69" s="151"/>
      <c r="AV69" s="177" t="str">
        <f t="shared" si="68"/>
        <v/>
      </c>
      <c r="AW69" s="95" t="str">
        <f t="shared" si="69"/>
        <v/>
      </c>
      <c r="AX69" s="447"/>
    </row>
    <row r="70" spans="2:50" hidden="1">
      <c r="B70" s="456"/>
      <c r="C70" s="95">
        <v>4</v>
      </c>
      <c r="D70" s="95"/>
      <c r="E70" s="95"/>
      <c r="F70" s="95"/>
      <c r="G70" s="177"/>
      <c r="H70" s="447"/>
      <c r="I70" s="153" t="str">
        <f>IFERROR(AVERAGE(P70,U70,Z70,AE70,AJ70,AO70,AT70),"")</f>
        <v/>
      </c>
      <c r="J70" s="153" t="str">
        <f>IFERROR(AVERAGE(Q70,V70,AA70,AF70,AK70,AP70,AU70),"")</f>
        <v/>
      </c>
      <c r="K70" s="154" t="str">
        <f>IFERROR(AVERAGE(R70,W70,AB70,AG70,AL70,AQ70,AV70),"")</f>
        <v/>
      </c>
      <c r="L70" s="458"/>
      <c r="M70" s="153" t="str">
        <f t="shared" si="55"/>
        <v/>
      </c>
      <c r="N70" s="448"/>
      <c r="O70" s="448"/>
      <c r="P70" s="95"/>
      <c r="Q70" s="151"/>
      <c r="R70" s="177" t="str">
        <f t="shared" si="56"/>
        <v/>
      </c>
      <c r="S70" s="95" t="str">
        <f t="shared" si="57"/>
        <v/>
      </c>
      <c r="T70" s="447"/>
      <c r="U70" s="95"/>
      <c r="V70" s="151"/>
      <c r="W70" s="177" t="str">
        <f t="shared" si="58"/>
        <v/>
      </c>
      <c r="X70" s="95" t="str">
        <f t="shared" si="59"/>
        <v/>
      </c>
      <c r="Y70" s="447"/>
      <c r="Z70" s="95"/>
      <c r="AA70" s="151"/>
      <c r="AB70" s="177" t="str">
        <f t="shared" si="60"/>
        <v/>
      </c>
      <c r="AC70" s="95" t="str">
        <f t="shared" si="61"/>
        <v/>
      </c>
      <c r="AD70" s="447"/>
      <c r="AE70" s="95"/>
      <c r="AF70" s="151"/>
      <c r="AG70" s="177" t="str">
        <f t="shared" si="62"/>
        <v/>
      </c>
      <c r="AH70" s="95" t="str">
        <f t="shared" si="63"/>
        <v/>
      </c>
      <c r="AI70" s="447"/>
      <c r="AJ70" s="95"/>
      <c r="AK70" s="151"/>
      <c r="AL70" s="177" t="str">
        <f t="shared" si="64"/>
        <v/>
      </c>
      <c r="AM70" s="95" t="str">
        <f t="shared" si="65"/>
        <v/>
      </c>
      <c r="AN70" s="447"/>
      <c r="AO70" s="95"/>
      <c r="AP70" s="151"/>
      <c r="AQ70" s="177" t="str">
        <f t="shared" si="66"/>
        <v/>
      </c>
      <c r="AR70" s="95" t="str">
        <f t="shared" si="67"/>
        <v/>
      </c>
      <c r="AS70" s="447"/>
      <c r="AT70" s="95"/>
      <c r="AU70" s="151"/>
      <c r="AV70" s="177" t="str">
        <f t="shared" si="68"/>
        <v/>
      </c>
      <c r="AW70" s="95" t="str">
        <f t="shared" si="69"/>
        <v/>
      </c>
      <c r="AX70" s="447"/>
    </row>
    <row r="71" spans="2:50" hidden="1">
      <c r="B71" s="456"/>
      <c r="C71" s="95">
        <v>5</v>
      </c>
      <c r="D71" s="95"/>
      <c r="E71" s="95"/>
      <c r="F71" s="95"/>
      <c r="G71" s="177"/>
      <c r="H71" s="447"/>
      <c r="I71" s="153" t="str">
        <f t="shared" ref="I71:K81" si="70">IFERROR(AVERAGE(P71,U71,Z71,AE71,AJ71,AO71,AT71),"")</f>
        <v/>
      </c>
      <c r="J71" s="153" t="str">
        <f t="shared" si="70"/>
        <v/>
      </c>
      <c r="K71" s="154" t="str">
        <f t="shared" si="70"/>
        <v/>
      </c>
      <c r="L71" s="458"/>
      <c r="M71" s="153" t="str">
        <f t="shared" si="55"/>
        <v/>
      </c>
      <c r="N71" s="448"/>
      <c r="O71" s="448"/>
      <c r="P71" s="95"/>
      <c r="Q71" s="151"/>
      <c r="R71" s="177" t="str">
        <f t="shared" si="56"/>
        <v/>
      </c>
      <c r="S71" s="95" t="str">
        <f t="shared" si="57"/>
        <v/>
      </c>
      <c r="T71" s="447"/>
      <c r="U71" s="95"/>
      <c r="V71" s="151"/>
      <c r="W71" s="177" t="str">
        <f t="shared" si="58"/>
        <v/>
      </c>
      <c r="X71" s="95" t="str">
        <f t="shared" si="59"/>
        <v/>
      </c>
      <c r="Y71" s="447"/>
      <c r="Z71" s="95"/>
      <c r="AA71" s="151"/>
      <c r="AB71" s="177" t="str">
        <f t="shared" si="60"/>
        <v/>
      </c>
      <c r="AC71" s="95" t="str">
        <f t="shared" si="61"/>
        <v/>
      </c>
      <c r="AD71" s="447"/>
      <c r="AE71" s="95"/>
      <c r="AF71" s="151"/>
      <c r="AG71" s="177" t="str">
        <f t="shared" si="62"/>
        <v/>
      </c>
      <c r="AH71" s="95" t="str">
        <f t="shared" si="63"/>
        <v/>
      </c>
      <c r="AI71" s="447"/>
      <c r="AJ71" s="95"/>
      <c r="AK71" s="151"/>
      <c r="AL71" s="177" t="str">
        <f t="shared" si="64"/>
        <v/>
      </c>
      <c r="AM71" s="95" t="str">
        <f t="shared" si="65"/>
        <v/>
      </c>
      <c r="AN71" s="447"/>
      <c r="AO71" s="95"/>
      <c r="AP71" s="151"/>
      <c r="AQ71" s="177" t="str">
        <f t="shared" si="66"/>
        <v/>
      </c>
      <c r="AR71" s="95" t="str">
        <f t="shared" si="67"/>
        <v/>
      </c>
      <c r="AS71" s="447"/>
      <c r="AT71" s="95"/>
      <c r="AU71" s="151"/>
      <c r="AV71" s="177" t="str">
        <f t="shared" si="68"/>
        <v/>
      </c>
      <c r="AW71" s="95" t="str">
        <f t="shared" si="69"/>
        <v/>
      </c>
      <c r="AX71" s="447"/>
    </row>
    <row r="72" spans="2:50" hidden="1">
      <c r="B72" s="456"/>
      <c r="C72" s="95">
        <v>6</v>
      </c>
      <c r="D72" s="95"/>
      <c r="E72" s="95"/>
      <c r="F72" s="95"/>
      <c r="G72" s="177"/>
      <c r="H72" s="447"/>
      <c r="I72" s="153" t="str">
        <f t="shared" si="70"/>
        <v/>
      </c>
      <c r="J72" s="153" t="str">
        <f t="shared" si="70"/>
        <v/>
      </c>
      <c r="K72" s="154" t="str">
        <f t="shared" si="70"/>
        <v/>
      </c>
      <c r="L72" s="458"/>
      <c r="M72" s="153" t="str">
        <f t="shared" si="55"/>
        <v/>
      </c>
      <c r="N72" s="448"/>
      <c r="O72" s="448"/>
      <c r="P72" s="95"/>
      <c r="Q72" s="151"/>
      <c r="R72" s="177" t="str">
        <f t="shared" si="56"/>
        <v/>
      </c>
      <c r="S72" s="95" t="str">
        <f t="shared" si="57"/>
        <v/>
      </c>
      <c r="T72" s="447"/>
      <c r="U72" s="95"/>
      <c r="V72" s="151"/>
      <c r="W72" s="177" t="str">
        <f t="shared" si="58"/>
        <v/>
      </c>
      <c r="X72" s="95" t="str">
        <f t="shared" si="59"/>
        <v/>
      </c>
      <c r="Y72" s="447"/>
      <c r="Z72" s="95"/>
      <c r="AA72" s="151"/>
      <c r="AB72" s="177" t="str">
        <f t="shared" si="60"/>
        <v/>
      </c>
      <c r="AC72" s="95" t="str">
        <f t="shared" si="61"/>
        <v/>
      </c>
      <c r="AD72" s="447"/>
      <c r="AE72" s="95"/>
      <c r="AF72" s="151"/>
      <c r="AG72" s="177" t="str">
        <f t="shared" si="62"/>
        <v/>
      </c>
      <c r="AH72" s="95" t="str">
        <f t="shared" si="63"/>
        <v/>
      </c>
      <c r="AI72" s="447"/>
      <c r="AJ72" s="95"/>
      <c r="AK72" s="151"/>
      <c r="AL72" s="177" t="str">
        <f t="shared" si="64"/>
        <v/>
      </c>
      <c r="AM72" s="95" t="str">
        <f t="shared" si="65"/>
        <v/>
      </c>
      <c r="AN72" s="447"/>
      <c r="AO72" s="95"/>
      <c r="AP72" s="151"/>
      <c r="AQ72" s="177" t="str">
        <f t="shared" si="66"/>
        <v/>
      </c>
      <c r="AR72" s="95" t="str">
        <f t="shared" si="67"/>
        <v/>
      </c>
      <c r="AS72" s="447"/>
      <c r="AT72" s="95"/>
      <c r="AU72" s="151"/>
      <c r="AV72" s="177" t="str">
        <f t="shared" si="68"/>
        <v/>
      </c>
      <c r="AW72" s="95" t="str">
        <f t="shared" si="69"/>
        <v/>
      </c>
      <c r="AX72" s="447"/>
    </row>
    <row r="73" spans="2:50" hidden="1">
      <c r="B73" s="456"/>
      <c r="C73" s="95">
        <v>7</v>
      </c>
      <c r="D73" s="95"/>
      <c r="E73" s="95"/>
      <c r="F73" s="95"/>
      <c r="G73" s="177"/>
      <c r="H73" s="447"/>
      <c r="I73" s="153" t="str">
        <f t="shared" si="70"/>
        <v/>
      </c>
      <c r="J73" s="153" t="str">
        <f t="shared" si="70"/>
        <v/>
      </c>
      <c r="K73" s="154" t="str">
        <f t="shared" si="70"/>
        <v/>
      </c>
      <c r="L73" s="458"/>
      <c r="M73" s="153" t="str">
        <f t="shared" si="55"/>
        <v/>
      </c>
      <c r="N73" s="448"/>
      <c r="O73" s="448"/>
      <c r="P73" s="95"/>
      <c r="Q73" s="151"/>
      <c r="R73" s="177" t="str">
        <f t="shared" si="56"/>
        <v/>
      </c>
      <c r="S73" s="95" t="str">
        <f t="shared" si="57"/>
        <v/>
      </c>
      <c r="T73" s="447"/>
      <c r="U73" s="95"/>
      <c r="V73" s="151"/>
      <c r="W73" s="177" t="str">
        <f t="shared" si="58"/>
        <v/>
      </c>
      <c r="X73" s="95" t="str">
        <f t="shared" si="59"/>
        <v/>
      </c>
      <c r="Y73" s="447"/>
      <c r="Z73" s="95"/>
      <c r="AA73" s="151"/>
      <c r="AB73" s="177" t="str">
        <f t="shared" si="60"/>
        <v/>
      </c>
      <c r="AC73" s="95" t="str">
        <f t="shared" si="61"/>
        <v/>
      </c>
      <c r="AD73" s="447"/>
      <c r="AE73" s="95"/>
      <c r="AF73" s="151"/>
      <c r="AG73" s="177" t="str">
        <f t="shared" si="62"/>
        <v/>
      </c>
      <c r="AH73" s="95" t="str">
        <f t="shared" si="63"/>
        <v/>
      </c>
      <c r="AI73" s="447"/>
      <c r="AJ73" s="95"/>
      <c r="AK73" s="151"/>
      <c r="AL73" s="177" t="str">
        <f t="shared" si="64"/>
        <v/>
      </c>
      <c r="AM73" s="95" t="str">
        <f t="shared" si="65"/>
        <v/>
      </c>
      <c r="AN73" s="447"/>
      <c r="AO73" s="95"/>
      <c r="AP73" s="151"/>
      <c r="AQ73" s="177" t="str">
        <f t="shared" si="66"/>
        <v/>
      </c>
      <c r="AR73" s="95" t="str">
        <f t="shared" si="67"/>
        <v/>
      </c>
      <c r="AS73" s="447"/>
      <c r="AT73" s="95"/>
      <c r="AU73" s="151"/>
      <c r="AV73" s="177" t="str">
        <f t="shared" si="68"/>
        <v/>
      </c>
      <c r="AW73" s="95" t="str">
        <f t="shared" si="69"/>
        <v/>
      </c>
      <c r="AX73" s="447"/>
    </row>
    <row r="74" spans="2:50" hidden="1">
      <c r="B74" s="456"/>
      <c r="C74" s="95">
        <v>8</v>
      </c>
      <c r="D74" s="95"/>
      <c r="E74" s="95"/>
      <c r="F74" s="95"/>
      <c r="G74" s="177"/>
      <c r="H74" s="447"/>
      <c r="I74" s="153" t="str">
        <f t="shared" si="70"/>
        <v/>
      </c>
      <c r="J74" s="153" t="str">
        <f t="shared" si="70"/>
        <v/>
      </c>
      <c r="K74" s="154" t="str">
        <f t="shared" si="70"/>
        <v/>
      </c>
      <c r="L74" s="458"/>
      <c r="M74" s="153" t="str">
        <f t="shared" si="55"/>
        <v/>
      </c>
      <c r="N74" s="448"/>
      <c r="O74" s="448"/>
      <c r="P74" s="95"/>
      <c r="Q74" s="151"/>
      <c r="R74" s="177" t="str">
        <f t="shared" si="56"/>
        <v/>
      </c>
      <c r="S74" s="95" t="str">
        <f t="shared" si="57"/>
        <v/>
      </c>
      <c r="T74" s="447"/>
      <c r="U74" s="95"/>
      <c r="V74" s="151"/>
      <c r="W74" s="177" t="str">
        <f t="shared" si="58"/>
        <v/>
      </c>
      <c r="X74" s="95" t="str">
        <f t="shared" si="59"/>
        <v/>
      </c>
      <c r="Y74" s="447"/>
      <c r="Z74" s="95"/>
      <c r="AA74" s="151"/>
      <c r="AB74" s="177" t="str">
        <f t="shared" si="60"/>
        <v/>
      </c>
      <c r="AC74" s="95" t="str">
        <f t="shared" si="61"/>
        <v/>
      </c>
      <c r="AD74" s="447"/>
      <c r="AE74" s="95"/>
      <c r="AF74" s="151"/>
      <c r="AG74" s="177" t="str">
        <f t="shared" si="62"/>
        <v/>
      </c>
      <c r="AH74" s="95" t="str">
        <f t="shared" si="63"/>
        <v/>
      </c>
      <c r="AI74" s="447"/>
      <c r="AJ74" s="95"/>
      <c r="AK74" s="151"/>
      <c r="AL74" s="177" t="str">
        <f t="shared" si="64"/>
        <v/>
      </c>
      <c r="AM74" s="95" t="str">
        <f t="shared" si="65"/>
        <v/>
      </c>
      <c r="AN74" s="447"/>
      <c r="AO74" s="95"/>
      <c r="AP74" s="151"/>
      <c r="AQ74" s="177" t="str">
        <f t="shared" si="66"/>
        <v/>
      </c>
      <c r="AR74" s="95" t="str">
        <f t="shared" si="67"/>
        <v/>
      </c>
      <c r="AS74" s="447"/>
      <c r="AT74" s="95"/>
      <c r="AU74" s="151"/>
      <c r="AV74" s="177" t="str">
        <f t="shared" si="68"/>
        <v/>
      </c>
      <c r="AW74" s="95" t="str">
        <f t="shared" si="69"/>
        <v/>
      </c>
      <c r="AX74" s="447"/>
    </row>
    <row r="75" spans="2:50" hidden="1">
      <c r="B75" s="456"/>
      <c r="C75" s="95">
        <v>9</v>
      </c>
      <c r="D75" s="95"/>
      <c r="E75" s="95"/>
      <c r="F75" s="95"/>
      <c r="G75" s="177"/>
      <c r="H75" s="447"/>
      <c r="I75" s="153" t="str">
        <f t="shared" si="70"/>
        <v/>
      </c>
      <c r="J75" s="153" t="str">
        <f t="shared" si="70"/>
        <v/>
      </c>
      <c r="K75" s="154" t="str">
        <f t="shared" si="70"/>
        <v/>
      </c>
      <c r="L75" s="458"/>
      <c r="M75" s="153" t="str">
        <f t="shared" si="55"/>
        <v/>
      </c>
      <c r="N75" s="448"/>
      <c r="O75" s="448"/>
      <c r="P75" s="95"/>
      <c r="Q75" s="151"/>
      <c r="R75" s="177" t="str">
        <f t="shared" si="56"/>
        <v/>
      </c>
      <c r="S75" s="95" t="str">
        <f t="shared" si="57"/>
        <v/>
      </c>
      <c r="T75" s="447"/>
      <c r="U75" s="95"/>
      <c r="V75" s="151"/>
      <c r="W75" s="177" t="str">
        <f t="shared" si="58"/>
        <v/>
      </c>
      <c r="X75" s="95" t="str">
        <f t="shared" si="59"/>
        <v/>
      </c>
      <c r="Y75" s="447"/>
      <c r="Z75" s="95"/>
      <c r="AA75" s="151"/>
      <c r="AB75" s="177" t="str">
        <f t="shared" si="60"/>
        <v/>
      </c>
      <c r="AC75" s="95" t="str">
        <f t="shared" si="61"/>
        <v/>
      </c>
      <c r="AD75" s="447"/>
      <c r="AE75" s="95"/>
      <c r="AF75" s="151"/>
      <c r="AG75" s="177" t="str">
        <f t="shared" si="62"/>
        <v/>
      </c>
      <c r="AH75" s="95" t="str">
        <f t="shared" si="63"/>
        <v/>
      </c>
      <c r="AI75" s="447"/>
      <c r="AJ75" s="95"/>
      <c r="AK75" s="151"/>
      <c r="AL75" s="177" t="str">
        <f t="shared" si="64"/>
        <v/>
      </c>
      <c r="AM75" s="95" t="str">
        <f t="shared" si="65"/>
        <v/>
      </c>
      <c r="AN75" s="447"/>
      <c r="AO75" s="95"/>
      <c r="AP75" s="151"/>
      <c r="AQ75" s="177" t="str">
        <f t="shared" si="66"/>
        <v/>
      </c>
      <c r="AR75" s="95" t="str">
        <f t="shared" si="67"/>
        <v/>
      </c>
      <c r="AS75" s="447"/>
      <c r="AT75" s="95"/>
      <c r="AU75" s="151"/>
      <c r="AV75" s="177" t="str">
        <f t="shared" si="68"/>
        <v/>
      </c>
      <c r="AW75" s="95" t="str">
        <f t="shared" si="69"/>
        <v/>
      </c>
      <c r="AX75" s="447"/>
    </row>
    <row r="76" spans="2:50" hidden="1">
      <c r="B76" s="456"/>
      <c r="C76" s="95">
        <v>10</v>
      </c>
      <c r="D76" s="95"/>
      <c r="E76" s="95"/>
      <c r="F76" s="95"/>
      <c r="G76" s="177"/>
      <c r="H76" s="447"/>
      <c r="I76" s="153" t="str">
        <f t="shared" si="70"/>
        <v/>
      </c>
      <c r="J76" s="153" t="str">
        <f t="shared" si="70"/>
        <v/>
      </c>
      <c r="K76" s="154" t="str">
        <f t="shared" si="70"/>
        <v/>
      </c>
      <c r="L76" s="458"/>
      <c r="M76" s="153" t="str">
        <f t="shared" si="55"/>
        <v/>
      </c>
      <c r="N76" s="448"/>
      <c r="O76" s="448"/>
      <c r="P76" s="95"/>
      <c r="Q76" s="151"/>
      <c r="R76" s="177" t="str">
        <f t="shared" si="56"/>
        <v/>
      </c>
      <c r="S76" s="95" t="str">
        <f t="shared" si="57"/>
        <v/>
      </c>
      <c r="T76" s="447"/>
      <c r="U76" s="95"/>
      <c r="V76" s="151"/>
      <c r="W76" s="177" t="str">
        <f t="shared" si="58"/>
        <v/>
      </c>
      <c r="X76" s="95" t="str">
        <f t="shared" si="59"/>
        <v/>
      </c>
      <c r="Y76" s="447"/>
      <c r="Z76" s="95"/>
      <c r="AA76" s="151"/>
      <c r="AB76" s="177" t="str">
        <f t="shared" si="60"/>
        <v/>
      </c>
      <c r="AC76" s="95" t="str">
        <f t="shared" si="61"/>
        <v/>
      </c>
      <c r="AD76" s="447"/>
      <c r="AE76" s="95"/>
      <c r="AF76" s="151"/>
      <c r="AG76" s="177" t="str">
        <f t="shared" si="62"/>
        <v/>
      </c>
      <c r="AH76" s="95" t="str">
        <f t="shared" si="63"/>
        <v/>
      </c>
      <c r="AI76" s="447"/>
      <c r="AJ76" s="95"/>
      <c r="AK76" s="151"/>
      <c r="AL76" s="177" t="str">
        <f t="shared" si="64"/>
        <v/>
      </c>
      <c r="AM76" s="95" t="str">
        <f t="shared" si="65"/>
        <v/>
      </c>
      <c r="AN76" s="447"/>
      <c r="AO76" s="95"/>
      <c r="AP76" s="151"/>
      <c r="AQ76" s="177" t="str">
        <f t="shared" si="66"/>
        <v/>
      </c>
      <c r="AR76" s="95" t="str">
        <f t="shared" si="67"/>
        <v/>
      </c>
      <c r="AS76" s="447"/>
      <c r="AT76" s="95"/>
      <c r="AU76" s="151"/>
      <c r="AV76" s="177" t="str">
        <f t="shared" si="68"/>
        <v/>
      </c>
      <c r="AW76" s="95" t="str">
        <f t="shared" si="69"/>
        <v/>
      </c>
      <c r="AX76" s="447"/>
    </row>
    <row r="77" spans="2:50" hidden="1">
      <c r="B77" s="456"/>
      <c r="C77" s="95">
        <v>11</v>
      </c>
      <c r="D77" s="95"/>
      <c r="E77" s="95"/>
      <c r="F77" s="95"/>
      <c r="G77" s="177"/>
      <c r="H77" s="447"/>
      <c r="I77" s="153" t="str">
        <f t="shared" si="70"/>
        <v/>
      </c>
      <c r="J77" s="153" t="str">
        <f t="shared" si="70"/>
        <v/>
      </c>
      <c r="K77" s="154" t="str">
        <f t="shared" si="70"/>
        <v/>
      </c>
      <c r="L77" s="458"/>
      <c r="M77" s="153" t="str">
        <f t="shared" si="55"/>
        <v/>
      </c>
      <c r="N77" s="448"/>
      <c r="O77" s="448"/>
      <c r="P77" s="95"/>
      <c r="Q77" s="151"/>
      <c r="R77" s="177" t="str">
        <f t="shared" si="56"/>
        <v/>
      </c>
      <c r="S77" s="95" t="str">
        <f t="shared" si="57"/>
        <v/>
      </c>
      <c r="T77" s="447"/>
      <c r="U77" s="95"/>
      <c r="V77" s="151"/>
      <c r="W77" s="177" t="str">
        <f t="shared" si="58"/>
        <v/>
      </c>
      <c r="X77" s="95" t="str">
        <f t="shared" si="59"/>
        <v/>
      </c>
      <c r="Y77" s="447"/>
      <c r="Z77" s="95"/>
      <c r="AA77" s="151"/>
      <c r="AB77" s="177" t="str">
        <f t="shared" si="60"/>
        <v/>
      </c>
      <c r="AC77" s="95" t="str">
        <f t="shared" si="61"/>
        <v/>
      </c>
      <c r="AD77" s="447"/>
      <c r="AE77" s="95"/>
      <c r="AF77" s="151"/>
      <c r="AG77" s="177" t="str">
        <f t="shared" si="62"/>
        <v/>
      </c>
      <c r="AH77" s="95" t="str">
        <f t="shared" si="63"/>
        <v/>
      </c>
      <c r="AI77" s="447"/>
      <c r="AJ77" s="95"/>
      <c r="AK77" s="151"/>
      <c r="AL77" s="177" t="str">
        <f t="shared" si="64"/>
        <v/>
      </c>
      <c r="AM77" s="95" t="str">
        <f t="shared" si="65"/>
        <v/>
      </c>
      <c r="AN77" s="447"/>
      <c r="AO77" s="95"/>
      <c r="AP77" s="151"/>
      <c r="AQ77" s="177" t="str">
        <f t="shared" si="66"/>
        <v/>
      </c>
      <c r="AR77" s="95" t="str">
        <f t="shared" si="67"/>
        <v/>
      </c>
      <c r="AS77" s="447"/>
      <c r="AT77" s="95"/>
      <c r="AU77" s="151"/>
      <c r="AV77" s="177" t="str">
        <f t="shared" si="68"/>
        <v/>
      </c>
      <c r="AW77" s="95" t="str">
        <f t="shared" si="69"/>
        <v/>
      </c>
      <c r="AX77" s="447"/>
    </row>
    <row r="78" spans="2:50" hidden="1">
      <c r="B78" s="456"/>
      <c r="C78" s="95">
        <v>12</v>
      </c>
      <c r="D78" s="95"/>
      <c r="E78" s="95"/>
      <c r="F78" s="95"/>
      <c r="G78" s="177"/>
      <c r="H78" s="447"/>
      <c r="I78" s="153" t="str">
        <f t="shared" si="70"/>
        <v/>
      </c>
      <c r="J78" s="153" t="str">
        <f t="shared" si="70"/>
        <v/>
      </c>
      <c r="K78" s="154" t="str">
        <f t="shared" si="70"/>
        <v/>
      </c>
      <c r="L78" s="458"/>
      <c r="M78" s="153" t="str">
        <f t="shared" si="55"/>
        <v/>
      </c>
      <c r="N78" s="448"/>
      <c r="O78" s="448"/>
      <c r="P78" s="95"/>
      <c r="Q78" s="151"/>
      <c r="R78" s="177" t="str">
        <f t="shared" si="56"/>
        <v/>
      </c>
      <c r="S78" s="95" t="str">
        <f t="shared" si="57"/>
        <v/>
      </c>
      <c r="T78" s="447"/>
      <c r="U78" s="95"/>
      <c r="V78" s="151"/>
      <c r="W78" s="177" t="str">
        <f t="shared" si="58"/>
        <v/>
      </c>
      <c r="X78" s="95" t="str">
        <f t="shared" si="59"/>
        <v/>
      </c>
      <c r="Y78" s="447"/>
      <c r="Z78" s="95"/>
      <c r="AA78" s="151"/>
      <c r="AB78" s="177" t="str">
        <f t="shared" si="60"/>
        <v/>
      </c>
      <c r="AC78" s="95" t="str">
        <f t="shared" si="61"/>
        <v/>
      </c>
      <c r="AD78" s="447"/>
      <c r="AE78" s="95"/>
      <c r="AF78" s="151"/>
      <c r="AG78" s="177" t="str">
        <f t="shared" si="62"/>
        <v/>
      </c>
      <c r="AH78" s="95" t="str">
        <f t="shared" si="63"/>
        <v/>
      </c>
      <c r="AI78" s="447"/>
      <c r="AJ78" s="95"/>
      <c r="AK78" s="151"/>
      <c r="AL78" s="177" t="str">
        <f t="shared" si="64"/>
        <v/>
      </c>
      <c r="AM78" s="95" t="str">
        <f t="shared" si="65"/>
        <v/>
      </c>
      <c r="AN78" s="447"/>
      <c r="AO78" s="95"/>
      <c r="AP78" s="151"/>
      <c r="AQ78" s="177" t="str">
        <f t="shared" si="66"/>
        <v/>
      </c>
      <c r="AR78" s="95" t="str">
        <f t="shared" si="67"/>
        <v/>
      </c>
      <c r="AS78" s="447"/>
      <c r="AT78" s="95"/>
      <c r="AU78" s="151"/>
      <c r="AV78" s="177" t="str">
        <f t="shared" si="68"/>
        <v/>
      </c>
      <c r="AW78" s="95" t="str">
        <f t="shared" si="69"/>
        <v/>
      </c>
      <c r="AX78" s="447"/>
    </row>
    <row r="79" spans="2:50" hidden="1">
      <c r="B79" s="456"/>
      <c r="C79" s="95">
        <v>13</v>
      </c>
      <c r="D79" s="95"/>
      <c r="E79" s="95"/>
      <c r="F79" s="95"/>
      <c r="G79" s="177"/>
      <c r="H79" s="447"/>
      <c r="I79" s="153" t="str">
        <f t="shared" si="70"/>
        <v/>
      </c>
      <c r="J79" s="153" t="str">
        <f t="shared" si="70"/>
        <v/>
      </c>
      <c r="K79" s="154" t="str">
        <f t="shared" si="70"/>
        <v/>
      </c>
      <c r="L79" s="458"/>
      <c r="M79" s="153" t="str">
        <f t="shared" si="55"/>
        <v/>
      </c>
      <c r="N79" s="448"/>
      <c r="O79" s="448"/>
      <c r="P79" s="95"/>
      <c r="Q79" s="151"/>
      <c r="R79" s="177" t="str">
        <f t="shared" si="56"/>
        <v/>
      </c>
      <c r="S79" s="95" t="str">
        <f t="shared" si="57"/>
        <v/>
      </c>
      <c r="T79" s="447"/>
      <c r="U79" s="95"/>
      <c r="V79" s="151"/>
      <c r="W79" s="177" t="str">
        <f t="shared" si="58"/>
        <v/>
      </c>
      <c r="X79" s="95" t="str">
        <f t="shared" si="59"/>
        <v/>
      </c>
      <c r="Y79" s="447"/>
      <c r="Z79" s="95"/>
      <c r="AA79" s="151"/>
      <c r="AB79" s="177" t="str">
        <f t="shared" si="60"/>
        <v/>
      </c>
      <c r="AC79" s="95" t="str">
        <f t="shared" si="61"/>
        <v/>
      </c>
      <c r="AD79" s="447"/>
      <c r="AE79" s="95"/>
      <c r="AF79" s="151"/>
      <c r="AG79" s="177" t="str">
        <f t="shared" si="62"/>
        <v/>
      </c>
      <c r="AH79" s="95" t="str">
        <f t="shared" si="63"/>
        <v/>
      </c>
      <c r="AI79" s="447"/>
      <c r="AJ79" s="95"/>
      <c r="AK79" s="151"/>
      <c r="AL79" s="177" t="str">
        <f t="shared" si="64"/>
        <v/>
      </c>
      <c r="AM79" s="95" t="str">
        <f t="shared" si="65"/>
        <v/>
      </c>
      <c r="AN79" s="447"/>
      <c r="AO79" s="95"/>
      <c r="AP79" s="151"/>
      <c r="AQ79" s="177" t="str">
        <f t="shared" si="66"/>
        <v/>
      </c>
      <c r="AR79" s="95" t="str">
        <f t="shared" si="67"/>
        <v/>
      </c>
      <c r="AS79" s="447"/>
      <c r="AT79" s="95"/>
      <c r="AU79" s="151"/>
      <c r="AV79" s="177" t="str">
        <f t="shared" si="68"/>
        <v/>
      </c>
      <c r="AW79" s="95" t="str">
        <f t="shared" si="69"/>
        <v/>
      </c>
      <c r="AX79" s="447"/>
    </row>
    <row r="80" spans="2:50" hidden="1">
      <c r="B80" s="456"/>
      <c r="C80" s="95">
        <v>14</v>
      </c>
      <c r="D80" s="95"/>
      <c r="E80" s="95"/>
      <c r="F80" s="95"/>
      <c r="G80" s="177"/>
      <c r="H80" s="447"/>
      <c r="I80" s="153" t="str">
        <f t="shared" si="70"/>
        <v/>
      </c>
      <c r="J80" s="153" t="str">
        <f t="shared" si="70"/>
        <v/>
      </c>
      <c r="K80" s="154" t="str">
        <f t="shared" si="70"/>
        <v/>
      </c>
      <c r="L80" s="458"/>
      <c r="M80" s="153" t="str">
        <f t="shared" si="55"/>
        <v/>
      </c>
      <c r="N80" s="448"/>
      <c r="O80" s="448"/>
      <c r="P80" s="95"/>
      <c r="Q80" s="151"/>
      <c r="R80" s="177" t="str">
        <f t="shared" si="56"/>
        <v/>
      </c>
      <c r="S80" s="95" t="str">
        <f t="shared" si="57"/>
        <v/>
      </c>
      <c r="T80" s="447"/>
      <c r="U80" s="95"/>
      <c r="V80" s="151"/>
      <c r="W80" s="177" t="str">
        <f t="shared" si="58"/>
        <v/>
      </c>
      <c r="X80" s="95" t="str">
        <f t="shared" si="59"/>
        <v/>
      </c>
      <c r="Y80" s="447"/>
      <c r="Z80" s="95"/>
      <c r="AA80" s="151"/>
      <c r="AB80" s="177" t="str">
        <f t="shared" si="60"/>
        <v/>
      </c>
      <c r="AC80" s="95" t="str">
        <f t="shared" si="61"/>
        <v/>
      </c>
      <c r="AD80" s="447"/>
      <c r="AE80" s="95"/>
      <c r="AF80" s="151"/>
      <c r="AG80" s="177" t="str">
        <f t="shared" si="62"/>
        <v/>
      </c>
      <c r="AH80" s="95" t="str">
        <f t="shared" si="63"/>
        <v/>
      </c>
      <c r="AI80" s="447"/>
      <c r="AJ80" s="95"/>
      <c r="AK80" s="151"/>
      <c r="AL80" s="177" t="str">
        <f t="shared" si="64"/>
        <v/>
      </c>
      <c r="AM80" s="95" t="str">
        <f t="shared" si="65"/>
        <v/>
      </c>
      <c r="AN80" s="447"/>
      <c r="AO80" s="95"/>
      <c r="AP80" s="151"/>
      <c r="AQ80" s="177" t="str">
        <f t="shared" si="66"/>
        <v/>
      </c>
      <c r="AR80" s="95" t="str">
        <f t="shared" si="67"/>
        <v/>
      </c>
      <c r="AS80" s="447"/>
      <c r="AT80" s="95"/>
      <c r="AU80" s="151"/>
      <c r="AV80" s="177" t="str">
        <f t="shared" si="68"/>
        <v/>
      </c>
      <c r="AW80" s="95" t="str">
        <f t="shared" si="69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177"/>
      <c r="H81" s="447"/>
      <c r="I81" s="153" t="str">
        <f t="shared" si="70"/>
        <v/>
      </c>
      <c r="J81" s="153" t="str">
        <f t="shared" si="70"/>
        <v/>
      </c>
      <c r="K81" s="154" t="str">
        <f t="shared" si="70"/>
        <v/>
      </c>
      <c r="L81" s="459"/>
      <c r="M81" s="153" t="str">
        <f t="shared" si="55"/>
        <v/>
      </c>
      <c r="N81" s="448"/>
      <c r="O81" s="448"/>
      <c r="P81" s="95"/>
      <c r="Q81" s="151"/>
      <c r="R81" s="177" t="str">
        <f t="shared" si="56"/>
        <v/>
      </c>
      <c r="S81" s="95" t="str">
        <f t="shared" si="57"/>
        <v/>
      </c>
      <c r="T81" s="447"/>
      <c r="U81" s="95"/>
      <c r="V81" s="151"/>
      <c r="W81" s="177" t="str">
        <f t="shared" si="58"/>
        <v/>
      </c>
      <c r="X81" s="95" t="str">
        <f t="shared" si="59"/>
        <v/>
      </c>
      <c r="Y81" s="447"/>
      <c r="Z81" s="95"/>
      <c r="AA81" s="151"/>
      <c r="AB81" s="177" t="str">
        <f t="shared" si="60"/>
        <v/>
      </c>
      <c r="AC81" s="95" t="str">
        <f t="shared" si="61"/>
        <v/>
      </c>
      <c r="AD81" s="447"/>
      <c r="AE81" s="95"/>
      <c r="AF81" s="151"/>
      <c r="AG81" s="177" t="str">
        <f t="shared" si="62"/>
        <v/>
      </c>
      <c r="AH81" s="95" t="str">
        <f t="shared" si="63"/>
        <v/>
      </c>
      <c r="AI81" s="447"/>
      <c r="AJ81" s="95"/>
      <c r="AK81" s="151"/>
      <c r="AL81" s="177" t="str">
        <f t="shared" si="64"/>
        <v/>
      </c>
      <c r="AM81" s="95" t="str">
        <f t="shared" si="65"/>
        <v/>
      </c>
      <c r="AN81" s="447"/>
      <c r="AO81" s="95"/>
      <c r="AP81" s="151"/>
      <c r="AQ81" s="177" t="str">
        <f t="shared" si="66"/>
        <v/>
      </c>
      <c r="AR81" s="95" t="str">
        <f t="shared" si="67"/>
        <v/>
      </c>
      <c r="AS81" s="447"/>
      <c r="AT81" s="95"/>
      <c r="AU81" s="151"/>
      <c r="AV81" s="177" t="str">
        <f t="shared" si="68"/>
        <v/>
      </c>
      <c r="AW81" s="95" t="str">
        <f t="shared" si="69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48" t="s">
        <v>164</v>
      </c>
      <c r="C87" s="95">
        <v>1</v>
      </c>
      <c r="D87" s="95"/>
      <c r="E87" s="95"/>
      <c r="F87" s="95"/>
      <c r="G87" s="177" t="e">
        <f>F87/E87</f>
        <v>#DIV/0!</v>
      </c>
      <c r="H87" s="447" t="e">
        <f>AVERAGE(G87:G101)</f>
        <v>#DIV/0!</v>
      </c>
      <c r="I87" s="153" t="str">
        <f t="shared" ref="I87:K89" si="71">IFERROR(AVERAGE(P87,U87,Z87,AE87,AJ87,AO87,AT87),"")</f>
        <v/>
      </c>
      <c r="J87" s="153" t="str">
        <f t="shared" si="71"/>
        <v/>
      </c>
      <c r="K87" s="154" t="str">
        <f t="shared" si="71"/>
        <v/>
      </c>
      <c r="L87" s="457" t="str">
        <f>IFERROR(AVERAGE(K87:K101),"-")</f>
        <v>-</v>
      </c>
      <c r="M87" s="153" t="str">
        <f>IFERROR(RANK(K87, K$87:K$101),"")</f>
        <v/>
      </c>
      <c r="N87" s="448"/>
      <c r="O87" s="448"/>
      <c r="P87" s="95"/>
      <c r="Q87" s="95"/>
      <c r="R87" s="177" t="str">
        <f>IFERROR(Q87/P87,"")</f>
        <v/>
      </c>
      <c r="S87" s="95" t="str">
        <f>IFERROR(RANK(R87, R$87:R$101),"")</f>
        <v/>
      </c>
      <c r="T87" s="447" t="e">
        <f>AVERAGE(R87:R101)</f>
        <v>#DIV/0!</v>
      </c>
      <c r="U87" s="95"/>
      <c r="V87" s="95"/>
      <c r="W87" s="177" t="str">
        <f>IFERROR(V87/U87,"")</f>
        <v/>
      </c>
      <c r="X87" s="95" t="str">
        <f>IFERROR(RANK(W87, W$87:W$101),"")</f>
        <v/>
      </c>
      <c r="Y87" s="447" t="e">
        <f>AVERAGE(W87:W101)</f>
        <v>#DIV/0!</v>
      </c>
      <c r="Z87" s="95"/>
      <c r="AA87" s="95"/>
      <c r="AB87" s="177" t="str">
        <f>IFERROR(AA87/Z87,"")</f>
        <v/>
      </c>
      <c r="AC87" s="95" t="str">
        <f>IFERROR(RANK(AB87, AB$87:AB$101),"")</f>
        <v/>
      </c>
      <c r="AD87" s="447" t="e">
        <f>AVERAGE(AB87:AB101)</f>
        <v>#DIV/0!</v>
      </c>
      <c r="AE87" s="95"/>
      <c r="AF87" s="95"/>
      <c r="AG87" s="177" t="str">
        <f>IFERROR(AF87/AE87,"")</f>
        <v/>
      </c>
      <c r="AH87" s="95" t="str">
        <f>IFERROR(RANK(AG87, AG$87:AG$101),"")</f>
        <v/>
      </c>
      <c r="AI87" s="447" t="e">
        <f>AVERAGE(AG87:AG101)</f>
        <v>#DIV/0!</v>
      </c>
      <c r="AJ87" s="95"/>
      <c r="AK87" s="95"/>
      <c r="AL87" s="177" t="str">
        <f>IFERROR(AK87/AJ87,"")</f>
        <v/>
      </c>
      <c r="AM87" s="95" t="str">
        <f>IFERROR(RANK(AL87, AL$87:AL$101),"")</f>
        <v/>
      </c>
      <c r="AN87" s="447" t="e">
        <f>AVERAGE(AL87:AL101)</f>
        <v>#DIV/0!</v>
      </c>
      <c r="AO87" s="95"/>
      <c r="AP87" s="95"/>
      <c r="AQ87" s="177" t="str">
        <f>IFERROR(AP87/AO87,"")</f>
        <v/>
      </c>
      <c r="AR87" s="95" t="str">
        <f>IFERROR(RANK(AQ87, AQ$87:AQ$101),"")</f>
        <v/>
      </c>
      <c r="AS87" s="447" t="e">
        <f>AVERAGE(AQ87:AQ101)</f>
        <v>#DIV/0!</v>
      </c>
      <c r="AT87" s="95"/>
      <c r="AU87" s="95"/>
      <c r="AV87" s="177" t="str">
        <f>IFERROR(AU87/AT87,"")</f>
        <v/>
      </c>
      <c r="AW87" s="95" t="str">
        <f>IFERROR(RANK(AV87, AV$87:AV$101),"")</f>
        <v/>
      </c>
      <c r="AX87" s="447" t="e">
        <f>AVERAGE(AV87:AV101)</f>
        <v>#DIV/0!</v>
      </c>
    </row>
    <row r="88" spans="2:50" hidden="1">
      <c r="B88" s="456"/>
      <c r="C88" s="95">
        <v>2</v>
      </c>
      <c r="D88" s="95"/>
      <c r="E88" s="95"/>
      <c r="F88" s="95"/>
      <c r="G88" s="177"/>
      <c r="H88" s="447"/>
      <c r="I88" s="153" t="str">
        <f t="shared" si="71"/>
        <v/>
      </c>
      <c r="J88" s="153" t="str">
        <f t="shared" si="71"/>
        <v/>
      </c>
      <c r="K88" s="154" t="str">
        <f t="shared" si="71"/>
        <v/>
      </c>
      <c r="L88" s="458"/>
      <c r="M88" s="153" t="str">
        <f t="shared" ref="M88:M101" si="72">IFERROR(RANK(K88, K$87:K$101),"")</f>
        <v/>
      </c>
      <c r="N88" s="448"/>
      <c r="O88" s="448"/>
      <c r="P88" s="95"/>
      <c r="Q88" s="95"/>
      <c r="R88" s="177" t="str">
        <f t="shared" ref="R88:R101" si="73">IFERROR(Q88/P88,"")</f>
        <v/>
      </c>
      <c r="S88" s="95" t="str">
        <f t="shared" ref="S88:S101" si="74">IFERROR(RANK(R88, R$87:R$101),"")</f>
        <v/>
      </c>
      <c r="T88" s="447"/>
      <c r="U88" s="95"/>
      <c r="V88" s="95"/>
      <c r="W88" s="177" t="str">
        <f t="shared" ref="W88:W101" si="75">IFERROR(V88/U88,"")</f>
        <v/>
      </c>
      <c r="X88" s="95" t="str">
        <f t="shared" ref="X88:X101" si="76">IFERROR(RANK(W88, W$87:W$101),"")</f>
        <v/>
      </c>
      <c r="Y88" s="447"/>
      <c r="Z88" s="95"/>
      <c r="AA88" s="95"/>
      <c r="AB88" s="177" t="str">
        <f t="shared" ref="AB88:AB101" si="77">IFERROR(AA88/Z88,"")</f>
        <v/>
      </c>
      <c r="AC88" s="95" t="str">
        <f t="shared" ref="AC88:AC101" si="78">IFERROR(RANK(AB88, AB$87:AB$101),"")</f>
        <v/>
      </c>
      <c r="AD88" s="447"/>
      <c r="AE88" s="95"/>
      <c r="AF88" s="95"/>
      <c r="AG88" s="177" t="str">
        <f t="shared" ref="AG88:AG101" si="79">IFERROR(AF88/AE88,"")</f>
        <v/>
      </c>
      <c r="AH88" s="95" t="str">
        <f t="shared" ref="AH88:AH101" si="80">IFERROR(RANK(AG88, AG$87:AG$101),"")</f>
        <v/>
      </c>
      <c r="AI88" s="447"/>
      <c r="AJ88" s="95"/>
      <c r="AK88" s="95"/>
      <c r="AL88" s="177" t="str">
        <f t="shared" ref="AL88:AL101" si="81">IFERROR(AK88/AJ88,"")</f>
        <v/>
      </c>
      <c r="AM88" s="95" t="str">
        <f t="shared" ref="AM88:AM101" si="82">IFERROR(RANK(AL88, AL$87:AL$101),"")</f>
        <v/>
      </c>
      <c r="AN88" s="447"/>
      <c r="AO88" s="95"/>
      <c r="AP88" s="95"/>
      <c r="AQ88" s="177" t="str">
        <f t="shared" ref="AQ88:AQ101" si="83">IFERROR(AP88/AO88,"")</f>
        <v/>
      </c>
      <c r="AR88" s="95" t="str">
        <f t="shared" ref="AR88:AR101" si="84">IFERROR(RANK(AQ88, AQ$87:AQ$101),"")</f>
        <v/>
      </c>
      <c r="AS88" s="447"/>
      <c r="AT88" s="95"/>
      <c r="AU88" s="95"/>
      <c r="AV88" s="177" t="str">
        <f t="shared" ref="AV88:AV101" si="85">IFERROR(AU88/AT88,"")</f>
        <v/>
      </c>
      <c r="AW88" s="95" t="str">
        <f t="shared" ref="AW88:AW101" si="86">IFERROR(RANK(AV88, AV$87:AV$101),"")</f>
        <v/>
      </c>
      <c r="AX88" s="447"/>
    </row>
    <row r="89" spans="2:50" hidden="1">
      <c r="B89" s="456"/>
      <c r="C89" s="95">
        <v>3</v>
      </c>
      <c r="D89" s="95"/>
      <c r="E89" s="95"/>
      <c r="F89" s="95"/>
      <c r="G89" s="177"/>
      <c r="H89" s="447"/>
      <c r="I89" s="153" t="str">
        <f t="shared" si="71"/>
        <v/>
      </c>
      <c r="J89" s="153" t="str">
        <f t="shared" si="71"/>
        <v/>
      </c>
      <c r="K89" s="154" t="str">
        <f t="shared" si="71"/>
        <v/>
      </c>
      <c r="L89" s="458"/>
      <c r="M89" s="153" t="str">
        <f t="shared" si="72"/>
        <v/>
      </c>
      <c r="N89" s="448"/>
      <c r="O89" s="448"/>
      <c r="P89" s="95"/>
      <c r="Q89" s="95"/>
      <c r="R89" s="177" t="str">
        <f t="shared" si="73"/>
        <v/>
      </c>
      <c r="S89" s="95" t="str">
        <f t="shared" si="74"/>
        <v/>
      </c>
      <c r="T89" s="447"/>
      <c r="U89" s="95"/>
      <c r="V89" s="95"/>
      <c r="W89" s="177" t="str">
        <f t="shared" si="75"/>
        <v/>
      </c>
      <c r="X89" s="95" t="str">
        <f t="shared" si="76"/>
        <v/>
      </c>
      <c r="Y89" s="447"/>
      <c r="Z89" s="95"/>
      <c r="AA89" s="95"/>
      <c r="AB89" s="177" t="str">
        <f t="shared" si="77"/>
        <v/>
      </c>
      <c r="AC89" s="95" t="str">
        <f t="shared" si="78"/>
        <v/>
      </c>
      <c r="AD89" s="447"/>
      <c r="AE89" s="95"/>
      <c r="AF89" s="95"/>
      <c r="AG89" s="177" t="str">
        <f t="shared" si="79"/>
        <v/>
      </c>
      <c r="AH89" s="95" t="str">
        <f t="shared" si="80"/>
        <v/>
      </c>
      <c r="AI89" s="447"/>
      <c r="AJ89" s="95"/>
      <c r="AK89" s="95"/>
      <c r="AL89" s="177" t="str">
        <f t="shared" si="81"/>
        <v/>
      </c>
      <c r="AM89" s="95" t="str">
        <f t="shared" si="82"/>
        <v/>
      </c>
      <c r="AN89" s="447"/>
      <c r="AO89" s="95"/>
      <c r="AP89" s="95"/>
      <c r="AQ89" s="177" t="str">
        <f t="shared" si="83"/>
        <v/>
      </c>
      <c r="AR89" s="95" t="str">
        <f t="shared" si="84"/>
        <v/>
      </c>
      <c r="AS89" s="447"/>
      <c r="AT89" s="95"/>
      <c r="AU89" s="95"/>
      <c r="AV89" s="177" t="str">
        <f t="shared" si="85"/>
        <v/>
      </c>
      <c r="AW89" s="95" t="str">
        <f t="shared" si="86"/>
        <v/>
      </c>
      <c r="AX89" s="447"/>
    </row>
    <row r="90" spans="2:50" hidden="1">
      <c r="B90" s="456"/>
      <c r="C90" s="95">
        <v>4</v>
      </c>
      <c r="D90" s="95"/>
      <c r="E90" s="95"/>
      <c r="F90" s="95"/>
      <c r="G90" s="177"/>
      <c r="H90" s="447"/>
      <c r="I90" s="153" t="str">
        <f>IFERROR(AVERAGE(P90,U90,Z90,AE90,AJ90,AO90,AT90),"")</f>
        <v/>
      </c>
      <c r="J90" s="153" t="str">
        <f>IFERROR(AVERAGE(Q90,V90,AA90,AF90,AK90,AP90,AU90),"")</f>
        <v/>
      </c>
      <c r="K90" s="154" t="str">
        <f>IFERROR(AVERAGE(R90,W90,AB90,AG90,AL90,AQ90,AV90),"")</f>
        <v/>
      </c>
      <c r="L90" s="458"/>
      <c r="M90" s="153" t="str">
        <f t="shared" si="72"/>
        <v/>
      </c>
      <c r="N90" s="448"/>
      <c r="O90" s="448"/>
      <c r="P90" s="95"/>
      <c r="Q90" s="95"/>
      <c r="R90" s="177" t="str">
        <f t="shared" si="73"/>
        <v/>
      </c>
      <c r="S90" s="95" t="str">
        <f t="shared" si="74"/>
        <v/>
      </c>
      <c r="T90" s="447"/>
      <c r="U90" s="95"/>
      <c r="V90" s="95"/>
      <c r="W90" s="177" t="str">
        <f t="shared" si="75"/>
        <v/>
      </c>
      <c r="X90" s="95" t="str">
        <f t="shared" si="76"/>
        <v/>
      </c>
      <c r="Y90" s="447"/>
      <c r="Z90" s="95"/>
      <c r="AA90" s="95"/>
      <c r="AB90" s="177" t="str">
        <f t="shared" si="77"/>
        <v/>
      </c>
      <c r="AC90" s="95" t="str">
        <f t="shared" si="78"/>
        <v/>
      </c>
      <c r="AD90" s="447"/>
      <c r="AE90" s="95"/>
      <c r="AF90" s="95"/>
      <c r="AG90" s="177" t="str">
        <f t="shared" si="79"/>
        <v/>
      </c>
      <c r="AH90" s="95" t="str">
        <f t="shared" si="80"/>
        <v/>
      </c>
      <c r="AI90" s="447"/>
      <c r="AJ90" s="95"/>
      <c r="AK90" s="95"/>
      <c r="AL90" s="177" t="str">
        <f t="shared" si="81"/>
        <v/>
      </c>
      <c r="AM90" s="95" t="str">
        <f t="shared" si="82"/>
        <v/>
      </c>
      <c r="AN90" s="447"/>
      <c r="AO90" s="95"/>
      <c r="AP90" s="95"/>
      <c r="AQ90" s="177" t="str">
        <f t="shared" si="83"/>
        <v/>
      </c>
      <c r="AR90" s="95" t="str">
        <f t="shared" si="84"/>
        <v/>
      </c>
      <c r="AS90" s="447"/>
      <c r="AT90" s="95"/>
      <c r="AU90" s="95"/>
      <c r="AV90" s="177" t="str">
        <f t="shared" si="85"/>
        <v/>
      </c>
      <c r="AW90" s="95" t="str">
        <f t="shared" si="86"/>
        <v/>
      </c>
      <c r="AX90" s="447"/>
    </row>
    <row r="91" spans="2:50" hidden="1">
      <c r="B91" s="456"/>
      <c r="C91" s="95">
        <v>5</v>
      </c>
      <c r="D91" s="95"/>
      <c r="E91" s="95"/>
      <c r="F91" s="95"/>
      <c r="G91" s="177"/>
      <c r="H91" s="447"/>
      <c r="I91" s="153" t="str">
        <f t="shared" ref="I91:K101" si="87">IFERROR(AVERAGE(P91,U91,Z91,AE91,AJ91,AO91,AT91),"")</f>
        <v/>
      </c>
      <c r="J91" s="153" t="str">
        <f t="shared" si="87"/>
        <v/>
      </c>
      <c r="K91" s="154" t="str">
        <f t="shared" si="87"/>
        <v/>
      </c>
      <c r="L91" s="458"/>
      <c r="M91" s="153" t="str">
        <f t="shared" si="72"/>
        <v/>
      </c>
      <c r="N91" s="448"/>
      <c r="O91" s="448"/>
      <c r="P91" s="95"/>
      <c r="Q91" s="95"/>
      <c r="R91" s="177" t="str">
        <f t="shared" si="73"/>
        <v/>
      </c>
      <c r="S91" s="95" t="str">
        <f t="shared" si="74"/>
        <v/>
      </c>
      <c r="T91" s="447"/>
      <c r="U91" s="95"/>
      <c r="V91" s="95"/>
      <c r="W91" s="177" t="str">
        <f t="shared" si="75"/>
        <v/>
      </c>
      <c r="X91" s="95" t="str">
        <f t="shared" si="76"/>
        <v/>
      </c>
      <c r="Y91" s="447"/>
      <c r="Z91" s="95"/>
      <c r="AA91" s="95"/>
      <c r="AB91" s="177" t="str">
        <f t="shared" si="77"/>
        <v/>
      </c>
      <c r="AC91" s="95" t="str">
        <f t="shared" si="78"/>
        <v/>
      </c>
      <c r="AD91" s="447"/>
      <c r="AE91" s="95"/>
      <c r="AF91" s="95"/>
      <c r="AG91" s="177" t="str">
        <f t="shared" si="79"/>
        <v/>
      </c>
      <c r="AH91" s="95" t="str">
        <f t="shared" si="80"/>
        <v/>
      </c>
      <c r="AI91" s="447"/>
      <c r="AJ91" s="95"/>
      <c r="AK91" s="95"/>
      <c r="AL91" s="177" t="str">
        <f t="shared" si="81"/>
        <v/>
      </c>
      <c r="AM91" s="95" t="str">
        <f t="shared" si="82"/>
        <v/>
      </c>
      <c r="AN91" s="447"/>
      <c r="AO91" s="95"/>
      <c r="AP91" s="95"/>
      <c r="AQ91" s="177" t="str">
        <f t="shared" si="83"/>
        <v/>
      </c>
      <c r="AR91" s="95" t="str">
        <f t="shared" si="84"/>
        <v/>
      </c>
      <c r="AS91" s="447"/>
      <c r="AT91" s="95"/>
      <c r="AU91" s="95"/>
      <c r="AV91" s="177" t="str">
        <f t="shared" si="85"/>
        <v/>
      </c>
      <c r="AW91" s="95" t="str">
        <f t="shared" si="86"/>
        <v/>
      </c>
      <c r="AX91" s="447"/>
    </row>
    <row r="92" spans="2:50" hidden="1">
      <c r="B92" s="456"/>
      <c r="C92" s="95">
        <v>6</v>
      </c>
      <c r="D92" s="95"/>
      <c r="E92" s="95"/>
      <c r="F92" s="95"/>
      <c r="G92" s="177"/>
      <c r="H92" s="447"/>
      <c r="I92" s="153" t="str">
        <f t="shared" si="87"/>
        <v/>
      </c>
      <c r="J92" s="153" t="str">
        <f t="shared" si="87"/>
        <v/>
      </c>
      <c r="K92" s="154" t="str">
        <f t="shared" si="87"/>
        <v/>
      </c>
      <c r="L92" s="458"/>
      <c r="M92" s="153" t="str">
        <f t="shared" si="72"/>
        <v/>
      </c>
      <c r="N92" s="448"/>
      <c r="O92" s="448"/>
      <c r="P92" s="95"/>
      <c r="Q92" s="95"/>
      <c r="R92" s="177" t="str">
        <f t="shared" si="73"/>
        <v/>
      </c>
      <c r="S92" s="95" t="str">
        <f t="shared" si="74"/>
        <v/>
      </c>
      <c r="T92" s="447"/>
      <c r="U92" s="95"/>
      <c r="V92" s="95"/>
      <c r="W92" s="177" t="str">
        <f t="shared" si="75"/>
        <v/>
      </c>
      <c r="X92" s="95" t="str">
        <f t="shared" si="76"/>
        <v/>
      </c>
      <c r="Y92" s="447"/>
      <c r="Z92" s="95"/>
      <c r="AA92" s="95"/>
      <c r="AB92" s="177" t="str">
        <f t="shared" si="77"/>
        <v/>
      </c>
      <c r="AC92" s="95" t="str">
        <f t="shared" si="78"/>
        <v/>
      </c>
      <c r="AD92" s="447"/>
      <c r="AE92" s="95"/>
      <c r="AF92" s="95"/>
      <c r="AG92" s="177" t="str">
        <f t="shared" si="79"/>
        <v/>
      </c>
      <c r="AH92" s="95" t="str">
        <f t="shared" si="80"/>
        <v/>
      </c>
      <c r="AI92" s="447"/>
      <c r="AJ92" s="95"/>
      <c r="AK92" s="95"/>
      <c r="AL92" s="177" t="str">
        <f t="shared" si="81"/>
        <v/>
      </c>
      <c r="AM92" s="95" t="str">
        <f t="shared" si="82"/>
        <v/>
      </c>
      <c r="AN92" s="447"/>
      <c r="AO92" s="95"/>
      <c r="AP92" s="95"/>
      <c r="AQ92" s="177" t="str">
        <f t="shared" si="83"/>
        <v/>
      </c>
      <c r="AR92" s="95" t="str">
        <f t="shared" si="84"/>
        <v/>
      </c>
      <c r="AS92" s="447"/>
      <c r="AT92" s="95"/>
      <c r="AU92" s="95"/>
      <c r="AV92" s="177" t="str">
        <f t="shared" si="85"/>
        <v/>
      </c>
      <c r="AW92" s="95" t="str">
        <f t="shared" si="86"/>
        <v/>
      </c>
      <c r="AX92" s="447"/>
    </row>
    <row r="93" spans="2:50" hidden="1">
      <c r="B93" s="456"/>
      <c r="C93" s="95">
        <v>7</v>
      </c>
      <c r="D93" s="95"/>
      <c r="E93" s="95"/>
      <c r="F93" s="95"/>
      <c r="G93" s="177"/>
      <c r="H93" s="447"/>
      <c r="I93" s="153" t="str">
        <f t="shared" si="87"/>
        <v/>
      </c>
      <c r="J93" s="153" t="str">
        <f t="shared" si="87"/>
        <v/>
      </c>
      <c r="K93" s="154" t="str">
        <f t="shared" si="87"/>
        <v/>
      </c>
      <c r="L93" s="458"/>
      <c r="M93" s="153" t="str">
        <f t="shared" si="72"/>
        <v/>
      </c>
      <c r="N93" s="448"/>
      <c r="O93" s="448"/>
      <c r="P93" s="95"/>
      <c r="Q93" s="95"/>
      <c r="R93" s="177" t="str">
        <f t="shared" si="73"/>
        <v/>
      </c>
      <c r="S93" s="95" t="str">
        <f t="shared" si="74"/>
        <v/>
      </c>
      <c r="T93" s="447"/>
      <c r="U93" s="95"/>
      <c r="V93" s="95"/>
      <c r="W93" s="177" t="str">
        <f t="shared" si="75"/>
        <v/>
      </c>
      <c r="X93" s="95" t="str">
        <f t="shared" si="76"/>
        <v/>
      </c>
      <c r="Y93" s="447"/>
      <c r="Z93" s="95"/>
      <c r="AA93" s="95"/>
      <c r="AB93" s="177" t="str">
        <f t="shared" si="77"/>
        <v/>
      </c>
      <c r="AC93" s="95" t="str">
        <f t="shared" si="78"/>
        <v/>
      </c>
      <c r="AD93" s="447"/>
      <c r="AE93" s="95"/>
      <c r="AF93" s="95"/>
      <c r="AG93" s="177" t="str">
        <f t="shared" si="79"/>
        <v/>
      </c>
      <c r="AH93" s="95" t="str">
        <f t="shared" si="80"/>
        <v/>
      </c>
      <c r="AI93" s="447"/>
      <c r="AJ93" s="95"/>
      <c r="AK93" s="95"/>
      <c r="AL93" s="177" t="str">
        <f t="shared" si="81"/>
        <v/>
      </c>
      <c r="AM93" s="95" t="str">
        <f t="shared" si="82"/>
        <v/>
      </c>
      <c r="AN93" s="447"/>
      <c r="AO93" s="95"/>
      <c r="AP93" s="95"/>
      <c r="AQ93" s="177" t="str">
        <f t="shared" si="83"/>
        <v/>
      </c>
      <c r="AR93" s="95" t="str">
        <f t="shared" si="84"/>
        <v/>
      </c>
      <c r="AS93" s="447"/>
      <c r="AT93" s="95"/>
      <c r="AU93" s="95"/>
      <c r="AV93" s="177" t="str">
        <f t="shared" si="85"/>
        <v/>
      </c>
      <c r="AW93" s="95" t="str">
        <f t="shared" si="86"/>
        <v/>
      </c>
      <c r="AX93" s="447"/>
    </row>
    <row r="94" spans="2:50" hidden="1">
      <c r="B94" s="456"/>
      <c r="C94" s="95">
        <v>8</v>
      </c>
      <c r="D94" s="95"/>
      <c r="E94" s="95"/>
      <c r="F94" s="95"/>
      <c r="G94" s="177"/>
      <c r="H94" s="447"/>
      <c r="I94" s="153" t="str">
        <f t="shared" si="87"/>
        <v/>
      </c>
      <c r="J94" s="153" t="str">
        <f t="shared" si="87"/>
        <v/>
      </c>
      <c r="K94" s="154" t="str">
        <f t="shared" si="87"/>
        <v/>
      </c>
      <c r="L94" s="458"/>
      <c r="M94" s="153" t="str">
        <f t="shared" si="72"/>
        <v/>
      </c>
      <c r="N94" s="448"/>
      <c r="O94" s="448"/>
      <c r="P94" s="95"/>
      <c r="Q94" s="95"/>
      <c r="R94" s="177" t="str">
        <f t="shared" si="73"/>
        <v/>
      </c>
      <c r="S94" s="95" t="str">
        <f t="shared" si="74"/>
        <v/>
      </c>
      <c r="T94" s="447"/>
      <c r="U94" s="95"/>
      <c r="V94" s="95"/>
      <c r="W94" s="177" t="str">
        <f t="shared" si="75"/>
        <v/>
      </c>
      <c r="X94" s="95" t="str">
        <f t="shared" si="76"/>
        <v/>
      </c>
      <c r="Y94" s="447"/>
      <c r="Z94" s="95"/>
      <c r="AA94" s="95"/>
      <c r="AB94" s="177" t="str">
        <f t="shared" si="77"/>
        <v/>
      </c>
      <c r="AC94" s="95" t="str">
        <f t="shared" si="78"/>
        <v/>
      </c>
      <c r="AD94" s="447"/>
      <c r="AE94" s="95"/>
      <c r="AF94" s="95"/>
      <c r="AG94" s="177" t="str">
        <f t="shared" si="79"/>
        <v/>
      </c>
      <c r="AH94" s="95" t="str">
        <f t="shared" si="80"/>
        <v/>
      </c>
      <c r="AI94" s="447"/>
      <c r="AJ94" s="95"/>
      <c r="AK94" s="95"/>
      <c r="AL94" s="177" t="str">
        <f t="shared" si="81"/>
        <v/>
      </c>
      <c r="AM94" s="95" t="str">
        <f t="shared" si="82"/>
        <v/>
      </c>
      <c r="AN94" s="447"/>
      <c r="AO94" s="95"/>
      <c r="AP94" s="95"/>
      <c r="AQ94" s="177" t="str">
        <f t="shared" si="83"/>
        <v/>
      </c>
      <c r="AR94" s="95" t="str">
        <f t="shared" si="84"/>
        <v/>
      </c>
      <c r="AS94" s="447"/>
      <c r="AT94" s="95"/>
      <c r="AU94" s="95"/>
      <c r="AV94" s="177" t="str">
        <f t="shared" si="85"/>
        <v/>
      </c>
      <c r="AW94" s="95" t="str">
        <f t="shared" si="86"/>
        <v/>
      </c>
      <c r="AX94" s="447"/>
    </row>
    <row r="95" spans="2:50" hidden="1">
      <c r="B95" s="456"/>
      <c r="C95" s="95">
        <v>9</v>
      </c>
      <c r="D95" s="95"/>
      <c r="E95" s="95"/>
      <c r="F95" s="95"/>
      <c r="G95" s="177"/>
      <c r="H95" s="447"/>
      <c r="I95" s="153" t="str">
        <f t="shared" si="87"/>
        <v/>
      </c>
      <c r="J95" s="153" t="str">
        <f t="shared" si="87"/>
        <v/>
      </c>
      <c r="K95" s="154" t="str">
        <f t="shared" si="87"/>
        <v/>
      </c>
      <c r="L95" s="458"/>
      <c r="M95" s="153" t="str">
        <f t="shared" si="72"/>
        <v/>
      </c>
      <c r="N95" s="448"/>
      <c r="O95" s="448"/>
      <c r="P95" s="95"/>
      <c r="Q95" s="95"/>
      <c r="R95" s="177" t="str">
        <f t="shared" si="73"/>
        <v/>
      </c>
      <c r="S95" s="95" t="str">
        <f t="shared" si="74"/>
        <v/>
      </c>
      <c r="T95" s="447"/>
      <c r="U95" s="95"/>
      <c r="V95" s="95"/>
      <c r="W95" s="177" t="str">
        <f t="shared" si="75"/>
        <v/>
      </c>
      <c r="X95" s="95" t="str">
        <f t="shared" si="76"/>
        <v/>
      </c>
      <c r="Y95" s="447"/>
      <c r="Z95" s="95"/>
      <c r="AA95" s="95"/>
      <c r="AB95" s="177" t="str">
        <f t="shared" si="77"/>
        <v/>
      </c>
      <c r="AC95" s="95" t="str">
        <f t="shared" si="78"/>
        <v/>
      </c>
      <c r="AD95" s="447"/>
      <c r="AE95" s="95"/>
      <c r="AF95" s="95"/>
      <c r="AG95" s="177" t="str">
        <f t="shared" si="79"/>
        <v/>
      </c>
      <c r="AH95" s="95" t="str">
        <f t="shared" si="80"/>
        <v/>
      </c>
      <c r="AI95" s="447"/>
      <c r="AJ95" s="95"/>
      <c r="AK95" s="95"/>
      <c r="AL95" s="177" t="str">
        <f t="shared" si="81"/>
        <v/>
      </c>
      <c r="AM95" s="95" t="str">
        <f t="shared" si="82"/>
        <v/>
      </c>
      <c r="AN95" s="447"/>
      <c r="AO95" s="95"/>
      <c r="AP95" s="95"/>
      <c r="AQ95" s="177" t="str">
        <f t="shared" si="83"/>
        <v/>
      </c>
      <c r="AR95" s="95" t="str">
        <f t="shared" si="84"/>
        <v/>
      </c>
      <c r="AS95" s="447"/>
      <c r="AT95" s="95"/>
      <c r="AU95" s="95"/>
      <c r="AV95" s="177" t="str">
        <f t="shared" si="85"/>
        <v/>
      </c>
      <c r="AW95" s="95" t="str">
        <f t="shared" si="86"/>
        <v/>
      </c>
      <c r="AX95" s="447"/>
    </row>
    <row r="96" spans="2:50" hidden="1">
      <c r="B96" s="456"/>
      <c r="C96" s="95">
        <v>10</v>
      </c>
      <c r="D96" s="95"/>
      <c r="E96" s="95"/>
      <c r="F96" s="95"/>
      <c r="G96" s="177"/>
      <c r="H96" s="447"/>
      <c r="I96" s="153" t="str">
        <f t="shared" si="87"/>
        <v/>
      </c>
      <c r="J96" s="153" t="str">
        <f t="shared" si="87"/>
        <v/>
      </c>
      <c r="K96" s="154" t="str">
        <f t="shared" si="87"/>
        <v/>
      </c>
      <c r="L96" s="458"/>
      <c r="M96" s="153" t="str">
        <f t="shared" si="72"/>
        <v/>
      </c>
      <c r="N96" s="448"/>
      <c r="O96" s="448"/>
      <c r="P96" s="95"/>
      <c r="Q96" s="95"/>
      <c r="R96" s="177" t="str">
        <f t="shared" si="73"/>
        <v/>
      </c>
      <c r="S96" s="95" t="str">
        <f t="shared" si="74"/>
        <v/>
      </c>
      <c r="T96" s="447"/>
      <c r="U96" s="95"/>
      <c r="V96" s="95"/>
      <c r="W96" s="177" t="str">
        <f t="shared" si="75"/>
        <v/>
      </c>
      <c r="X96" s="95" t="str">
        <f t="shared" si="76"/>
        <v/>
      </c>
      <c r="Y96" s="447"/>
      <c r="Z96" s="95"/>
      <c r="AA96" s="95"/>
      <c r="AB96" s="177" t="str">
        <f t="shared" si="77"/>
        <v/>
      </c>
      <c r="AC96" s="95" t="str">
        <f t="shared" si="78"/>
        <v/>
      </c>
      <c r="AD96" s="447"/>
      <c r="AE96" s="95"/>
      <c r="AF96" s="95"/>
      <c r="AG96" s="177" t="str">
        <f t="shared" si="79"/>
        <v/>
      </c>
      <c r="AH96" s="95" t="str">
        <f t="shared" si="80"/>
        <v/>
      </c>
      <c r="AI96" s="447"/>
      <c r="AJ96" s="95"/>
      <c r="AK96" s="95"/>
      <c r="AL96" s="177" t="str">
        <f t="shared" si="81"/>
        <v/>
      </c>
      <c r="AM96" s="95" t="str">
        <f t="shared" si="82"/>
        <v/>
      </c>
      <c r="AN96" s="447"/>
      <c r="AO96" s="95"/>
      <c r="AP96" s="95"/>
      <c r="AQ96" s="177" t="str">
        <f t="shared" si="83"/>
        <v/>
      </c>
      <c r="AR96" s="95" t="str">
        <f t="shared" si="84"/>
        <v/>
      </c>
      <c r="AS96" s="447"/>
      <c r="AT96" s="95"/>
      <c r="AU96" s="95"/>
      <c r="AV96" s="177" t="str">
        <f t="shared" si="85"/>
        <v/>
      </c>
      <c r="AW96" s="95" t="str">
        <f t="shared" si="86"/>
        <v/>
      </c>
      <c r="AX96" s="447"/>
    </row>
    <row r="97" spans="2:50" hidden="1">
      <c r="B97" s="456"/>
      <c r="C97" s="95">
        <v>11</v>
      </c>
      <c r="D97" s="95"/>
      <c r="E97" s="95"/>
      <c r="F97" s="95"/>
      <c r="G97" s="177"/>
      <c r="H97" s="447"/>
      <c r="I97" s="153" t="str">
        <f t="shared" si="87"/>
        <v/>
      </c>
      <c r="J97" s="153" t="str">
        <f t="shared" si="87"/>
        <v/>
      </c>
      <c r="K97" s="154" t="str">
        <f t="shared" si="87"/>
        <v/>
      </c>
      <c r="L97" s="458"/>
      <c r="M97" s="153" t="str">
        <f t="shared" si="72"/>
        <v/>
      </c>
      <c r="N97" s="448"/>
      <c r="O97" s="448"/>
      <c r="P97" s="95"/>
      <c r="Q97" s="95"/>
      <c r="R97" s="177" t="str">
        <f t="shared" si="73"/>
        <v/>
      </c>
      <c r="S97" s="95" t="str">
        <f t="shared" si="74"/>
        <v/>
      </c>
      <c r="T97" s="447"/>
      <c r="U97" s="95"/>
      <c r="V97" s="95"/>
      <c r="W97" s="177" t="str">
        <f t="shared" si="75"/>
        <v/>
      </c>
      <c r="X97" s="95" t="str">
        <f t="shared" si="76"/>
        <v/>
      </c>
      <c r="Y97" s="447"/>
      <c r="Z97" s="95"/>
      <c r="AA97" s="95"/>
      <c r="AB97" s="177" t="str">
        <f t="shared" si="77"/>
        <v/>
      </c>
      <c r="AC97" s="95" t="str">
        <f t="shared" si="78"/>
        <v/>
      </c>
      <c r="AD97" s="447"/>
      <c r="AE97" s="95"/>
      <c r="AF97" s="95"/>
      <c r="AG97" s="177" t="str">
        <f t="shared" si="79"/>
        <v/>
      </c>
      <c r="AH97" s="95" t="str">
        <f t="shared" si="80"/>
        <v/>
      </c>
      <c r="AI97" s="447"/>
      <c r="AJ97" s="95"/>
      <c r="AK97" s="95"/>
      <c r="AL97" s="177" t="str">
        <f t="shared" si="81"/>
        <v/>
      </c>
      <c r="AM97" s="95" t="str">
        <f t="shared" si="82"/>
        <v/>
      </c>
      <c r="AN97" s="447"/>
      <c r="AO97" s="95"/>
      <c r="AP97" s="95"/>
      <c r="AQ97" s="177" t="str">
        <f t="shared" si="83"/>
        <v/>
      </c>
      <c r="AR97" s="95" t="str">
        <f t="shared" si="84"/>
        <v/>
      </c>
      <c r="AS97" s="447"/>
      <c r="AT97" s="95"/>
      <c r="AU97" s="95"/>
      <c r="AV97" s="177" t="str">
        <f t="shared" si="85"/>
        <v/>
      </c>
      <c r="AW97" s="95" t="str">
        <f t="shared" si="86"/>
        <v/>
      </c>
      <c r="AX97" s="447"/>
    </row>
    <row r="98" spans="2:50" hidden="1">
      <c r="B98" s="456"/>
      <c r="C98" s="95">
        <v>12</v>
      </c>
      <c r="D98" s="95"/>
      <c r="E98" s="95"/>
      <c r="F98" s="95"/>
      <c r="G98" s="177"/>
      <c r="H98" s="447"/>
      <c r="I98" s="153" t="str">
        <f t="shared" si="87"/>
        <v/>
      </c>
      <c r="J98" s="153" t="str">
        <f t="shared" si="87"/>
        <v/>
      </c>
      <c r="K98" s="154" t="str">
        <f t="shared" si="87"/>
        <v/>
      </c>
      <c r="L98" s="458"/>
      <c r="M98" s="153" t="str">
        <f t="shared" si="72"/>
        <v/>
      </c>
      <c r="N98" s="448"/>
      <c r="O98" s="448"/>
      <c r="P98" s="95"/>
      <c r="Q98" s="95"/>
      <c r="R98" s="177" t="str">
        <f t="shared" si="73"/>
        <v/>
      </c>
      <c r="S98" s="95" t="str">
        <f t="shared" si="74"/>
        <v/>
      </c>
      <c r="T98" s="447"/>
      <c r="U98" s="95"/>
      <c r="V98" s="95"/>
      <c r="W98" s="177" t="str">
        <f t="shared" si="75"/>
        <v/>
      </c>
      <c r="X98" s="95" t="str">
        <f t="shared" si="76"/>
        <v/>
      </c>
      <c r="Y98" s="447"/>
      <c r="Z98" s="95"/>
      <c r="AA98" s="95"/>
      <c r="AB98" s="177" t="str">
        <f t="shared" si="77"/>
        <v/>
      </c>
      <c r="AC98" s="95" t="str">
        <f t="shared" si="78"/>
        <v/>
      </c>
      <c r="AD98" s="447"/>
      <c r="AE98" s="95"/>
      <c r="AF98" s="95"/>
      <c r="AG98" s="177" t="str">
        <f t="shared" si="79"/>
        <v/>
      </c>
      <c r="AH98" s="95" t="str">
        <f t="shared" si="80"/>
        <v/>
      </c>
      <c r="AI98" s="447"/>
      <c r="AJ98" s="95"/>
      <c r="AK98" s="95"/>
      <c r="AL98" s="177" t="str">
        <f t="shared" si="81"/>
        <v/>
      </c>
      <c r="AM98" s="95" t="str">
        <f t="shared" si="82"/>
        <v/>
      </c>
      <c r="AN98" s="447"/>
      <c r="AO98" s="95"/>
      <c r="AP98" s="95"/>
      <c r="AQ98" s="177" t="str">
        <f t="shared" si="83"/>
        <v/>
      </c>
      <c r="AR98" s="95" t="str">
        <f t="shared" si="84"/>
        <v/>
      </c>
      <c r="AS98" s="447"/>
      <c r="AT98" s="95"/>
      <c r="AU98" s="95"/>
      <c r="AV98" s="177" t="str">
        <f t="shared" si="85"/>
        <v/>
      </c>
      <c r="AW98" s="95" t="str">
        <f t="shared" si="86"/>
        <v/>
      </c>
      <c r="AX98" s="447"/>
    </row>
    <row r="99" spans="2:50" hidden="1">
      <c r="B99" s="456"/>
      <c r="C99" s="95">
        <v>13</v>
      </c>
      <c r="D99" s="95"/>
      <c r="E99" s="95"/>
      <c r="F99" s="95"/>
      <c r="G99" s="177"/>
      <c r="H99" s="447"/>
      <c r="I99" s="153" t="str">
        <f t="shared" si="87"/>
        <v/>
      </c>
      <c r="J99" s="153" t="str">
        <f t="shared" si="87"/>
        <v/>
      </c>
      <c r="K99" s="154" t="str">
        <f t="shared" si="87"/>
        <v/>
      </c>
      <c r="L99" s="458"/>
      <c r="M99" s="153" t="str">
        <f t="shared" si="72"/>
        <v/>
      </c>
      <c r="N99" s="448"/>
      <c r="O99" s="448"/>
      <c r="P99" s="95"/>
      <c r="Q99" s="95"/>
      <c r="R99" s="177" t="str">
        <f t="shared" si="73"/>
        <v/>
      </c>
      <c r="S99" s="95" t="str">
        <f t="shared" si="74"/>
        <v/>
      </c>
      <c r="T99" s="447"/>
      <c r="U99" s="95"/>
      <c r="V99" s="95"/>
      <c r="W99" s="177" t="str">
        <f t="shared" si="75"/>
        <v/>
      </c>
      <c r="X99" s="95" t="str">
        <f t="shared" si="76"/>
        <v/>
      </c>
      <c r="Y99" s="447"/>
      <c r="Z99" s="95"/>
      <c r="AA99" s="95"/>
      <c r="AB99" s="177" t="str">
        <f t="shared" si="77"/>
        <v/>
      </c>
      <c r="AC99" s="95" t="str">
        <f t="shared" si="78"/>
        <v/>
      </c>
      <c r="AD99" s="447"/>
      <c r="AE99" s="95"/>
      <c r="AF99" s="95"/>
      <c r="AG99" s="177" t="str">
        <f t="shared" si="79"/>
        <v/>
      </c>
      <c r="AH99" s="95" t="str">
        <f t="shared" si="80"/>
        <v/>
      </c>
      <c r="AI99" s="447"/>
      <c r="AJ99" s="95"/>
      <c r="AK99" s="95"/>
      <c r="AL99" s="177" t="str">
        <f t="shared" si="81"/>
        <v/>
      </c>
      <c r="AM99" s="95" t="str">
        <f t="shared" si="82"/>
        <v/>
      </c>
      <c r="AN99" s="447"/>
      <c r="AO99" s="95"/>
      <c r="AP99" s="95"/>
      <c r="AQ99" s="177" t="str">
        <f t="shared" si="83"/>
        <v/>
      </c>
      <c r="AR99" s="95" t="str">
        <f t="shared" si="84"/>
        <v/>
      </c>
      <c r="AS99" s="447"/>
      <c r="AT99" s="95"/>
      <c r="AU99" s="95"/>
      <c r="AV99" s="177" t="str">
        <f t="shared" si="85"/>
        <v/>
      </c>
      <c r="AW99" s="95" t="str">
        <f t="shared" si="86"/>
        <v/>
      </c>
      <c r="AX99" s="447"/>
    </row>
    <row r="100" spans="2:50" hidden="1">
      <c r="B100" s="456"/>
      <c r="C100" s="95">
        <v>14</v>
      </c>
      <c r="D100" s="95"/>
      <c r="E100" s="95"/>
      <c r="F100" s="95"/>
      <c r="G100" s="177"/>
      <c r="H100" s="447"/>
      <c r="I100" s="153" t="str">
        <f t="shared" si="87"/>
        <v/>
      </c>
      <c r="J100" s="153" t="str">
        <f t="shared" si="87"/>
        <v/>
      </c>
      <c r="K100" s="154" t="str">
        <f t="shared" si="87"/>
        <v/>
      </c>
      <c r="L100" s="458"/>
      <c r="M100" s="153" t="str">
        <f t="shared" si="72"/>
        <v/>
      </c>
      <c r="N100" s="448"/>
      <c r="O100" s="448"/>
      <c r="P100" s="95"/>
      <c r="Q100" s="95"/>
      <c r="R100" s="177" t="str">
        <f t="shared" si="73"/>
        <v/>
      </c>
      <c r="S100" s="95" t="str">
        <f t="shared" si="74"/>
        <v/>
      </c>
      <c r="T100" s="447"/>
      <c r="U100" s="95"/>
      <c r="V100" s="95"/>
      <c r="W100" s="177" t="str">
        <f t="shared" si="75"/>
        <v/>
      </c>
      <c r="X100" s="95" t="str">
        <f t="shared" si="76"/>
        <v/>
      </c>
      <c r="Y100" s="447"/>
      <c r="Z100" s="95"/>
      <c r="AA100" s="95"/>
      <c r="AB100" s="177" t="str">
        <f t="shared" si="77"/>
        <v/>
      </c>
      <c r="AC100" s="95" t="str">
        <f t="shared" si="78"/>
        <v/>
      </c>
      <c r="AD100" s="447"/>
      <c r="AE100" s="95"/>
      <c r="AF100" s="95"/>
      <c r="AG100" s="177" t="str">
        <f t="shared" si="79"/>
        <v/>
      </c>
      <c r="AH100" s="95" t="str">
        <f t="shared" si="80"/>
        <v/>
      </c>
      <c r="AI100" s="447"/>
      <c r="AJ100" s="95"/>
      <c r="AK100" s="95"/>
      <c r="AL100" s="177" t="str">
        <f t="shared" si="81"/>
        <v/>
      </c>
      <c r="AM100" s="95" t="str">
        <f t="shared" si="82"/>
        <v/>
      </c>
      <c r="AN100" s="447"/>
      <c r="AO100" s="95"/>
      <c r="AP100" s="95"/>
      <c r="AQ100" s="177" t="str">
        <f t="shared" si="83"/>
        <v/>
      </c>
      <c r="AR100" s="95" t="str">
        <f t="shared" si="84"/>
        <v/>
      </c>
      <c r="AS100" s="447"/>
      <c r="AT100" s="95"/>
      <c r="AU100" s="95"/>
      <c r="AV100" s="177" t="str">
        <f t="shared" si="85"/>
        <v/>
      </c>
      <c r="AW100" s="95" t="str">
        <f t="shared" si="86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177"/>
      <c r="H101" s="447"/>
      <c r="I101" s="153" t="str">
        <f t="shared" si="87"/>
        <v/>
      </c>
      <c r="J101" s="153" t="str">
        <f t="shared" si="87"/>
        <v/>
      </c>
      <c r="K101" s="154" t="str">
        <f t="shared" si="87"/>
        <v/>
      </c>
      <c r="L101" s="459"/>
      <c r="M101" s="153" t="str">
        <f t="shared" si="72"/>
        <v/>
      </c>
      <c r="N101" s="448"/>
      <c r="O101" s="448"/>
      <c r="P101" s="95"/>
      <c r="Q101" s="95"/>
      <c r="R101" s="177" t="str">
        <f t="shared" si="73"/>
        <v/>
      </c>
      <c r="S101" s="95" t="str">
        <f t="shared" si="74"/>
        <v/>
      </c>
      <c r="T101" s="447"/>
      <c r="U101" s="95"/>
      <c r="V101" s="95"/>
      <c r="W101" s="177" t="str">
        <f t="shared" si="75"/>
        <v/>
      </c>
      <c r="X101" s="95" t="str">
        <f t="shared" si="76"/>
        <v/>
      </c>
      <c r="Y101" s="447"/>
      <c r="Z101" s="95"/>
      <c r="AA101" s="95"/>
      <c r="AB101" s="177" t="str">
        <f t="shared" si="77"/>
        <v/>
      </c>
      <c r="AC101" s="95" t="str">
        <f t="shared" si="78"/>
        <v/>
      </c>
      <c r="AD101" s="447"/>
      <c r="AE101" s="95"/>
      <c r="AF101" s="95"/>
      <c r="AG101" s="177" t="str">
        <f t="shared" si="79"/>
        <v/>
      </c>
      <c r="AH101" s="95" t="str">
        <f t="shared" si="80"/>
        <v/>
      </c>
      <c r="AI101" s="447"/>
      <c r="AJ101" s="95"/>
      <c r="AK101" s="95"/>
      <c r="AL101" s="177" t="str">
        <f t="shared" si="81"/>
        <v/>
      </c>
      <c r="AM101" s="95" t="str">
        <f t="shared" si="82"/>
        <v/>
      </c>
      <c r="AN101" s="447"/>
      <c r="AO101" s="95"/>
      <c r="AP101" s="95"/>
      <c r="AQ101" s="177" t="str">
        <f t="shared" si="83"/>
        <v/>
      </c>
      <c r="AR101" s="95" t="str">
        <f t="shared" si="84"/>
        <v/>
      </c>
      <c r="AS101" s="447"/>
      <c r="AT101" s="95"/>
      <c r="AU101" s="95"/>
      <c r="AV101" s="177" t="str">
        <f t="shared" si="85"/>
        <v/>
      </c>
      <c r="AW101" s="95" t="str">
        <f t="shared" si="86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48" t="s">
        <v>164</v>
      </c>
      <c r="C107" s="95">
        <v>1</v>
      </c>
      <c r="D107" s="95"/>
      <c r="E107" s="95"/>
      <c r="F107" s="95"/>
      <c r="G107" s="177" t="e">
        <f>F107/E107</f>
        <v>#DIV/0!</v>
      </c>
      <c r="H107" s="447" t="e">
        <f>AVERAGE(G107:G121)</f>
        <v>#DIV/0!</v>
      </c>
      <c r="I107" s="153" t="str">
        <f t="shared" ref="I107:K109" si="88">IFERROR(AVERAGE(P107,U107,Z107,AE107,AJ107,AO107,AT107),"")</f>
        <v/>
      </c>
      <c r="J107" s="153" t="str">
        <f t="shared" si="88"/>
        <v/>
      </c>
      <c r="K107" s="154" t="str">
        <f t="shared" si="88"/>
        <v/>
      </c>
      <c r="L107" s="457" t="str">
        <f>IFERROR(AVERAGE(K107:K121),"-")</f>
        <v>-</v>
      </c>
      <c r="M107" s="153" t="str">
        <f>IFERROR(RANK(K107, K$107:K$121),"")</f>
        <v/>
      </c>
      <c r="N107" s="448"/>
      <c r="O107" s="448"/>
      <c r="P107" s="95"/>
      <c r="Q107" s="95"/>
      <c r="R107" s="177" t="str">
        <f>IFERROR(Q107/P107,"")</f>
        <v/>
      </c>
      <c r="S107" s="95" t="str">
        <f>IFERROR(RANK(R107, R$107:R$121),"")</f>
        <v/>
      </c>
      <c r="T107" s="447" t="e">
        <f>AVERAGE(R107:R121)</f>
        <v>#DIV/0!</v>
      </c>
      <c r="U107" s="95"/>
      <c r="V107" s="95"/>
      <c r="W107" s="177" t="str">
        <f>IFERROR(V107/U107,"")</f>
        <v/>
      </c>
      <c r="X107" s="95" t="str">
        <f>IFERROR(RANK(W107, W$107:W$121),"")</f>
        <v/>
      </c>
      <c r="Y107" s="447" t="e">
        <f>AVERAGE(W107:W121)</f>
        <v>#DIV/0!</v>
      </c>
      <c r="Z107" s="95"/>
      <c r="AA107" s="95"/>
      <c r="AB107" s="177" t="str">
        <f>IFERROR(AA107/Z107,"")</f>
        <v/>
      </c>
      <c r="AC107" s="95" t="str">
        <f>IFERROR(RANK(AB107, AB$107:AB$121),"")</f>
        <v/>
      </c>
      <c r="AD107" s="447" t="e">
        <f>AVERAGE(AB107:AB121)</f>
        <v>#DIV/0!</v>
      </c>
      <c r="AE107" s="95"/>
      <c r="AF107" s="95"/>
      <c r="AG107" s="177" t="str">
        <f>IFERROR(AF107/AE107,"")</f>
        <v/>
      </c>
      <c r="AH107" s="95" t="str">
        <f>IFERROR(RANK(AG107, AG$107:AG$121),"")</f>
        <v/>
      </c>
      <c r="AI107" s="447" t="e">
        <f>AVERAGE(AG107:AG121)</f>
        <v>#DIV/0!</v>
      </c>
      <c r="AJ107" s="95"/>
      <c r="AK107" s="95"/>
      <c r="AL107" s="177" t="str">
        <f>IFERROR(AK107/AJ107,"")</f>
        <v/>
      </c>
      <c r="AM107" s="95" t="str">
        <f>IFERROR(RANK(AL107, AL$107:AL$121),"")</f>
        <v/>
      </c>
      <c r="AN107" s="447" t="e">
        <f>AVERAGE(AL107:AL121)</f>
        <v>#DIV/0!</v>
      </c>
      <c r="AO107" s="95"/>
      <c r="AP107" s="95"/>
      <c r="AQ107" s="177" t="str">
        <f>IFERROR(AP107/AO107,"")</f>
        <v/>
      </c>
      <c r="AR107" s="95" t="str">
        <f>IFERROR(RANK(AQ107, AQ$107:AQ$121),"")</f>
        <v/>
      </c>
      <c r="AS107" s="447" t="e">
        <f>AVERAGE(AQ107:AQ121)</f>
        <v>#DIV/0!</v>
      </c>
      <c r="AT107" s="95"/>
      <c r="AU107" s="95"/>
      <c r="AV107" s="177" t="str">
        <f>IFERROR(AU107/AT107,"")</f>
        <v/>
      </c>
      <c r="AW107" s="95" t="str">
        <f>IFERROR(RANK(AV107, AV$107:AV$121),"")</f>
        <v/>
      </c>
      <c r="AX107" s="447" t="e">
        <f>AVERAGE(AV107:AV121)</f>
        <v>#DIV/0!</v>
      </c>
    </row>
    <row r="108" spans="2:50" hidden="1">
      <c r="B108" s="456"/>
      <c r="C108" s="95">
        <v>2</v>
      </c>
      <c r="D108" s="95"/>
      <c r="E108" s="95"/>
      <c r="F108" s="95"/>
      <c r="G108" s="177"/>
      <c r="H108" s="447"/>
      <c r="I108" s="153" t="str">
        <f t="shared" si="88"/>
        <v/>
      </c>
      <c r="J108" s="153" t="str">
        <f t="shared" si="88"/>
        <v/>
      </c>
      <c r="K108" s="154" t="str">
        <f t="shared" si="88"/>
        <v/>
      </c>
      <c r="L108" s="458"/>
      <c r="M108" s="153" t="str">
        <f t="shared" ref="M108:M121" si="89">IFERROR(RANK(K108, K$107:K$121),"")</f>
        <v/>
      </c>
      <c r="N108" s="448"/>
      <c r="O108" s="448"/>
      <c r="P108" s="95"/>
      <c r="Q108" s="95"/>
      <c r="R108" s="177" t="str">
        <f t="shared" ref="R108:R121" si="90">IFERROR(Q108/P108,"")</f>
        <v/>
      </c>
      <c r="S108" s="95" t="str">
        <f t="shared" ref="S108:S121" si="91">IFERROR(RANK(R108, R$107:R$121),"")</f>
        <v/>
      </c>
      <c r="T108" s="447"/>
      <c r="U108" s="95"/>
      <c r="V108" s="95"/>
      <c r="W108" s="177" t="str">
        <f t="shared" ref="W108:W121" si="92">IFERROR(V108/U108,"")</f>
        <v/>
      </c>
      <c r="X108" s="95" t="str">
        <f t="shared" ref="X108:X121" si="93">IFERROR(RANK(W108, W$107:W$121),"")</f>
        <v/>
      </c>
      <c r="Y108" s="447"/>
      <c r="Z108" s="95"/>
      <c r="AA108" s="95"/>
      <c r="AB108" s="177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47"/>
      <c r="AE108" s="95"/>
      <c r="AF108" s="95"/>
      <c r="AG108" s="177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47"/>
      <c r="AJ108" s="95"/>
      <c r="AK108" s="95"/>
      <c r="AL108" s="177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47"/>
      <c r="AO108" s="95"/>
      <c r="AP108" s="95"/>
      <c r="AQ108" s="177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47"/>
      <c r="AT108" s="95"/>
      <c r="AU108" s="95"/>
      <c r="AV108" s="177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47"/>
    </row>
    <row r="109" spans="2:50" hidden="1">
      <c r="B109" s="456"/>
      <c r="C109" s="95">
        <v>3</v>
      </c>
      <c r="D109" s="95"/>
      <c r="E109" s="95"/>
      <c r="F109" s="95"/>
      <c r="G109" s="177"/>
      <c r="H109" s="447"/>
      <c r="I109" s="153" t="str">
        <f t="shared" si="88"/>
        <v/>
      </c>
      <c r="J109" s="153" t="str">
        <f t="shared" si="88"/>
        <v/>
      </c>
      <c r="K109" s="154" t="str">
        <f t="shared" si="88"/>
        <v/>
      </c>
      <c r="L109" s="458"/>
      <c r="M109" s="153" t="str">
        <f t="shared" si="89"/>
        <v/>
      </c>
      <c r="N109" s="448"/>
      <c r="O109" s="448"/>
      <c r="P109" s="95"/>
      <c r="Q109" s="95"/>
      <c r="R109" s="177" t="str">
        <f t="shared" si="90"/>
        <v/>
      </c>
      <c r="S109" s="95" t="str">
        <f t="shared" si="91"/>
        <v/>
      </c>
      <c r="T109" s="447"/>
      <c r="U109" s="95"/>
      <c r="V109" s="95"/>
      <c r="W109" s="177" t="str">
        <f t="shared" si="92"/>
        <v/>
      </c>
      <c r="X109" s="95" t="str">
        <f t="shared" si="93"/>
        <v/>
      </c>
      <c r="Y109" s="447"/>
      <c r="Z109" s="95"/>
      <c r="AA109" s="95"/>
      <c r="AB109" s="177" t="str">
        <f t="shared" si="94"/>
        <v/>
      </c>
      <c r="AC109" s="95" t="str">
        <f t="shared" si="95"/>
        <v/>
      </c>
      <c r="AD109" s="447"/>
      <c r="AE109" s="95"/>
      <c r="AF109" s="95"/>
      <c r="AG109" s="177" t="str">
        <f t="shared" si="96"/>
        <v/>
      </c>
      <c r="AH109" s="95" t="str">
        <f t="shared" si="97"/>
        <v/>
      </c>
      <c r="AI109" s="447"/>
      <c r="AJ109" s="95"/>
      <c r="AK109" s="95"/>
      <c r="AL109" s="177" t="str">
        <f t="shared" si="98"/>
        <v/>
      </c>
      <c r="AM109" s="95" t="str">
        <f t="shared" si="99"/>
        <v/>
      </c>
      <c r="AN109" s="447"/>
      <c r="AO109" s="95"/>
      <c r="AP109" s="95"/>
      <c r="AQ109" s="177" t="str">
        <f t="shared" si="100"/>
        <v/>
      </c>
      <c r="AR109" s="95" t="str">
        <f t="shared" si="101"/>
        <v/>
      </c>
      <c r="AS109" s="447"/>
      <c r="AT109" s="95"/>
      <c r="AU109" s="95"/>
      <c r="AV109" s="177" t="str">
        <f t="shared" si="102"/>
        <v/>
      </c>
      <c r="AW109" s="95" t="str">
        <f t="shared" si="103"/>
        <v/>
      </c>
      <c r="AX109" s="447"/>
    </row>
    <row r="110" spans="2:50" hidden="1">
      <c r="B110" s="456"/>
      <c r="C110" s="95">
        <v>4</v>
      </c>
      <c r="D110" s="95"/>
      <c r="E110" s="95"/>
      <c r="F110" s="95"/>
      <c r="G110" s="177"/>
      <c r="H110" s="447"/>
      <c r="I110" s="153" t="str">
        <f>IFERROR(AVERAGE(P110,U110,Z110,AE110,AJ110,AO110,AT110),"")</f>
        <v/>
      </c>
      <c r="J110" s="153" t="str">
        <f>IFERROR(AVERAGE(Q110,V110,AA110,AF110,AK110,AP110,AU110),"")</f>
        <v/>
      </c>
      <c r="K110" s="154" t="str">
        <f>IFERROR(AVERAGE(R110,W110,AB110,AG110,AL110,AQ110,AV110),"")</f>
        <v/>
      </c>
      <c r="L110" s="458"/>
      <c r="M110" s="153" t="str">
        <f t="shared" si="89"/>
        <v/>
      </c>
      <c r="N110" s="448"/>
      <c r="O110" s="448"/>
      <c r="P110" s="95"/>
      <c r="Q110" s="95"/>
      <c r="R110" s="177" t="str">
        <f t="shared" si="90"/>
        <v/>
      </c>
      <c r="S110" s="95" t="str">
        <f t="shared" si="91"/>
        <v/>
      </c>
      <c r="T110" s="447"/>
      <c r="U110" s="95"/>
      <c r="V110" s="95"/>
      <c r="W110" s="177" t="str">
        <f t="shared" si="92"/>
        <v/>
      </c>
      <c r="X110" s="95" t="str">
        <f t="shared" si="93"/>
        <v/>
      </c>
      <c r="Y110" s="447"/>
      <c r="Z110" s="95"/>
      <c r="AA110" s="95"/>
      <c r="AB110" s="177" t="str">
        <f t="shared" si="94"/>
        <v/>
      </c>
      <c r="AC110" s="95" t="str">
        <f t="shared" si="95"/>
        <v/>
      </c>
      <c r="AD110" s="447"/>
      <c r="AE110" s="95"/>
      <c r="AF110" s="95"/>
      <c r="AG110" s="177" t="str">
        <f t="shared" si="96"/>
        <v/>
      </c>
      <c r="AH110" s="95" t="str">
        <f t="shared" si="97"/>
        <v/>
      </c>
      <c r="AI110" s="447"/>
      <c r="AJ110" s="95"/>
      <c r="AK110" s="95"/>
      <c r="AL110" s="177" t="str">
        <f t="shared" si="98"/>
        <v/>
      </c>
      <c r="AM110" s="95" t="str">
        <f t="shared" si="99"/>
        <v/>
      </c>
      <c r="AN110" s="447"/>
      <c r="AO110" s="95"/>
      <c r="AP110" s="95"/>
      <c r="AQ110" s="177" t="str">
        <f t="shared" si="100"/>
        <v/>
      </c>
      <c r="AR110" s="95" t="str">
        <f t="shared" si="101"/>
        <v/>
      </c>
      <c r="AS110" s="447"/>
      <c r="AT110" s="95"/>
      <c r="AU110" s="95"/>
      <c r="AV110" s="177" t="str">
        <f t="shared" si="102"/>
        <v/>
      </c>
      <c r="AW110" s="95" t="str">
        <f t="shared" si="103"/>
        <v/>
      </c>
      <c r="AX110" s="447"/>
    </row>
    <row r="111" spans="2:50" hidden="1">
      <c r="B111" s="456"/>
      <c r="C111" s="95">
        <v>5</v>
      </c>
      <c r="D111" s="95"/>
      <c r="E111" s="95"/>
      <c r="F111" s="95"/>
      <c r="G111" s="177"/>
      <c r="H111" s="447"/>
      <c r="I111" s="153" t="str">
        <f t="shared" ref="I111:K121" si="104">IFERROR(AVERAGE(P111,U111,Z111,AE111,AJ111,AO111,AT111),"")</f>
        <v/>
      </c>
      <c r="J111" s="153" t="str">
        <f t="shared" si="104"/>
        <v/>
      </c>
      <c r="K111" s="154" t="str">
        <f t="shared" si="104"/>
        <v/>
      </c>
      <c r="L111" s="458"/>
      <c r="M111" s="153" t="str">
        <f t="shared" si="89"/>
        <v/>
      </c>
      <c r="N111" s="448"/>
      <c r="O111" s="448"/>
      <c r="P111" s="95"/>
      <c r="Q111" s="95"/>
      <c r="R111" s="177" t="str">
        <f t="shared" si="90"/>
        <v/>
      </c>
      <c r="S111" s="95" t="str">
        <f t="shared" si="91"/>
        <v/>
      </c>
      <c r="T111" s="447"/>
      <c r="U111" s="95"/>
      <c r="V111" s="95"/>
      <c r="W111" s="177" t="str">
        <f t="shared" si="92"/>
        <v/>
      </c>
      <c r="X111" s="95" t="str">
        <f t="shared" si="93"/>
        <v/>
      </c>
      <c r="Y111" s="447"/>
      <c r="Z111" s="95"/>
      <c r="AA111" s="95"/>
      <c r="AB111" s="177" t="str">
        <f t="shared" si="94"/>
        <v/>
      </c>
      <c r="AC111" s="95" t="str">
        <f t="shared" si="95"/>
        <v/>
      </c>
      <c r="AD111" s="447"/>
      <c r="AE111" s="95"/>
      <c r="AF111" s="95"/>
      <c r="AG111" s="177" t="str">
        <f t="shared" si="96"/>
        <v/>
      </c>
      <c r="AH111" s="95" t="str">
        <f t="shared" si="97"/>
        <v/>
      </c>
      <c r="AI111" s="447"/>
      <c r="AJ111" s="95"/>
      <c r="AK111" s="95"/>
      <c r="AL111" s="177" t="str">
        <f t="shared" si="98"/>
        <v/>
      </c>
      <c r="AM111" s="95" t="str">
        <f t="shared" si="99"/>
        <v/>
      </c>
      <c r="AN111" s="447"/>
      <c r="AO111" s="95"/>
      <c r="AP111" s="95"/>
      <c r="AQ111" s="177" t="str">
        <f t="shared" si="100"/>
        <v/>
      </c>
      <c r="AR111" s="95" t="str">
        <f t="shared" si="101"/>
        <v/>
      </c>
      <c r="AS111" s="447"/>
      <c r="AT111" s="95"/>
      <c r="AU111" s="95"/>
      <c r="AV111" s="177" t="str">
        <f t="shared" si="102"/>
        <v/>
      </c>
      <c r="AW111" s="95" t="str">
        <f t="shared" si="103"/>
        <v/>
      </c>
      <c r="AX111" s="447"/>
    </row>
    <row r="112" spans="2:50" hidden="1">
      <c r="B112" s="456"/>
      <c r="C112" s="95">
        <v>6</v>
      </c>
      <c r="D112" s="95"/>
      <c r="E112" s="95"/>
      <c r="F112" s="95"/>
      <c r="G112" s="177"/>
      <c r="H112" s="447"/>
      <c r="I112" s="153" t="str">
        <f t="shared" si="104"/>
        <v/>
      </c>
      <c r="J112" s="153" t="str">
        <f t="shared" si="104"/>
        <v/>
      </c>
      <c r="K112" s="154" t="str">
        <f t="shared" si="104"/>
        <v/>
      </c>
      <c r="L112" s="458"/>
      <c r="M112" s="153" t="str">
        <f t="shared" si="89"/>
        <v/>
      </c>
      <c r="N112" s="448"/>
      <c r="O112" s="448"/>
      <c r="P112" s="95"/>
      <c r="Q112" s="95"/>
      <c r="R112" s="177" t="str">
        <f t="shared" si="90"/>
        <v/>
      </c>
      <c r="S112" s="95" t="str">
        <f t="shared" si="91"/>
        <v/>
      </c>
      <c r="T112" s="447"/>
      <c r="U112" s="95"/>
      <c r="V112" s="95"/>
      <c r="W112" s="177" t="str">
        <f t="shared" si="92"/>
        <v/>
      </c>
      <c r="X112" s="95" t="str">
        <f t="shared" si="93"/>
        <v/>
      </c>
      <c r="Y112" s="447"/>
      <c r="Z112" s="95"/>
      <c r="AA112" s="95"/>
      <c r="AB112" s="177" t="str">
        <f t="shared" si="94"/>
        <v/>
      </c>
      <c r="AC112" s="95" t="str">
        <f t="shared" si="95"/>
        <v/>
      </c>
      <c r="AD112" s="447"/>
      <c r="AE112" s="95"/>
      <c r="AF112" s="95"/>
      <c r="AG112" s="177" t="str">
        <f t="shared" si="96"/>
        <v/>
      </c>
      <c r="AH112" s="95" t="str">
        <f t="shared" si="97"/>
        <v/>
      </c>
      <c r="AI112" s="447"/>
      <c r="AJ112" s="95"/>
      <c r="AK112" s="95"/>
      <c r="AL112" s="177" t="str">
        <f t="shared" si="98"/>
        <v/>
      </c>
      <c r="AM112" s="95" t="str">
        <f t="shared" si="99"/>
        <v/>
      </c>
      <c r="AN112" s="447"/>
      <c r="AO112" s="95"/>
      <c r="AP112" s="95"/>
      <c r="AQ112" s="177" t="str">
        <f t="shared" si="100"/>
        <v/>
      </c>
      <c r="AR112" s="95" t="str">
        <f t="shared" si="101"/>
        <v/>
      </c>
      <c r="AS112" s="447"/>
      <c r="AT112" s="95"/>
      <c r="AU112" s="95"/>
      <c r="AV112" s="177" t="str">
        <f t="shared" si="102"/>
        <v/>
      </c>
      <c r="AW112" s="95" t="str">
        <f t="shared" si="103"/>
        <v/>
      </c>
      <c r="AX112" s="447"/>
    </row>
    <row r="113" spans="2:50" hidden="1">
      <c r="B113" s="456"/>
      <c r="C113" s="95">
        <v>7</v>
      </c>
      <c r="D113" s="95"/>
      <c r="E113" s="95"/>
      <c r="F113" s="95"/>
      <c r="G113" s="177"/>
      <c r="H113" s="447"/>
      <c r="I113" s="153" t="str">
        <f t="shared" si="104"/>
        <v/>
      </c>
      <c r="J113" s="153" t="str">
        <f t="shared" si="104"/>
        <v/>
      </c>
      <c r="K113" s="154" t="str">
        <f t="shared" si="104"/>
        <v/>
      </c>
      <c r="L113" s="458"/>
      <c r="M113" s="153" t="str">
        <f t="shared" si="89"/>
        <v/>
      </c>
      <c r="N113" s="448"/>
      <c r="O113" s="448"/>
      <c r="P113" s="95"/>
      <c r="Q113" s="95"/>
      <c r="R113" s="177" t="str">
        <f t="shared" si="90"/>
        <v/>
      </c>
      <c r="S113" s="95" t="str">
        <f t="shared" si="91"/>
        <v/>
      </c>
      <c r="T113" s="447"/>
      <c r="U113" s="95"/>
      <c r="V113" s="95"/>
      <c r="W113" s="177" t="str">
        <f t="shared" si="92"/>
        <v/>
      </c>
      <c r="X113" s="95" t="str">
        <f t="shared" si="93"/>
        <v/>
      </c>
      <c r="Y113" s="447"/>
      <c r="Z113" s="95"/>
      <c r="AA113" s="95"/>
      <c r="AB113" s="177" t="str">
        <f t="shared" si="94"/>
        <v/>
      </c>
      <c r="AC113" s="95" t="str">
        <f t="shared" si="95"/>
        <v/>
      </c>
      <c r="AD113" s="447"/>
      <c r="AE113" s="95"/>
      <c r="AF113" s="95"/>
      <c r="AG113" s="177" t="str">
        <f t="shared" si="96"/>
        <v/>
      </c>
      <c r="AH113" s="95" t="str">
        <f t="shared" si="97"/>
        <v/>
      </c>
      <c r="AI113" s="447"/>
      <c r="AJ113" s="95"/>
      <c r="AK113" s="95"/>
      <c r="AL113" s="177" t="str">
        <f t="shared" si="98"/>
        <v/>
      </c>
      <c r="AM113" s="95" t="str">
        <f t="shared" si="99"/>
        <v/>
      </c>
      <c r="AN113" s="447"/>
      <c r="AO113" s="95"/>
      <c r="AP113" s="95"/>
      <c r="AQ113" s="177" t="str">
        <f t="shared" si="100"/>
        <v/>
      </c>
      <c r="AR113" s="95" t="str">
        <f t="shared" si="101"/>
        <v/>
      </c>
      <c r="AS113" s="447"/>
      <c r="AT113" s="95"/>
      <c r="AU113" s="95"/>
      <c r="AV113" s="177" t="str">
        <f t="shared" si="102"/>
        <v/>
      </c>
      <c r="AW113" s="95" t="str">
        <f t="shared" si="103"/>
        <v/>
      </c>
      <c r="AX113" s="447"/>
    </row>
    <row r="114" spans="2:50" hidden="1">
      <c r="B114" s="456"/>
      <c r="C114" s="95">
        <v>8</v>
      </c>
      <c r="D114" s="95"/>
      <c r="E114" s="95"/>
      <c r="F114" s="95"/>
      <c r="G114" s="177"/>
      <c r="H114" s="447"/>
      <c r="I114" s="153" t="str">
        <f t="shared" si="104"/>
        <v/>
      </c>
      <c r="J114" s="153" t="str">
        <f t="shared" si="104"/>
        <v/>
      </c>
      <c r="K114" s="154" t="str">
        <f t="shared" si="104"/>
        <v/>
      </c>
      <c r="L114" s="458"/>
      <c r="M114" s="153" t="str">
        <f t="shared" si="89"/>
        <v/>
      </c>
      <c r="N114" s="448"/>
      <c r="O114" s="448"/>
      <c r="P114" s="95"/>
      <c r="Q114" s="95"/>
      <c r="R114" s="177" t="str">
        <f t="shared" si="90"/>
        <v/>
      </c>
      <c r="S114" s="95" t="str">
        <f t="shared" si="91"/>
        <v/>
      </c>
      <c r="T114" s="447"/>
      <c r="U114" s="95"/>
      <c r="V114" s="95"/>
      <c r="W114" s="177" t="str">
        <f t="shared" si="92"/>
        <v/>
      </c>
      <c r="X114" s="95" t="str">
        <f t="shared" si="93"/>
        <v/>
      </c>
      <c r="Y114" s="447"/>
      <c r="Z114" s="95"/>
      <c r="AA114" s="95"/>
      <c r="AB114" s="177" t="str">
        <f t="shared" si="94"/>
        <v/>
      </c>
      <c r="AC114" s="95" t="str">
        <f t="shared" si="95"/>
        <v/>
      </c>
      <c r="AD114" s="447"/>
      <c r="AE114" s="95"/>
      <c r="AF114" s="95"/>
      <c r="AG114" s="177" t="str">
        <f t="shared" si="96"/>
        <v/>
      </c>
      <c r="AH114" s="95" t="str">
        <f t="shared" si="97"/>
        <v/>
      </c>
      <c r="AI114" s="447"/>
      <c r="AJ114" s="95"/>
      <c r="AK114" s="95"/>
      <c r="AL114" s="177" t="str">
        <f t="shared" si="98"/>
        <v/>
      </c>
      <c r="AM114" s="95" t="str">
        <f t="shared" si="99"/>
        <v/>
      </c>
      <c r="AN114" s="447"/>
      <c r="AO114" s="95"/>
      <c r="AP114" s="95"/>
      <c r="AQ114" s="177" t="str">
        <f t="shared" si="100"/>
        <v/>
      </c>
      <c r="AR114" s="95" t="str">
        <f t="shared" si="101"/>
        <v/>
      </c>
      <c r="AS114" s="447"/>
      <c r="AT114" s="95"/>
      <c r="AU114" s="95"/>
      <c r="AV114" s="177" t="str">
        <f t="shared" si="102"/>
        <v/>
      </c>
      <c r="AW114" s="95" t="str">
        <f t="shared" si="103"/>
        <v/>
      </c>
      <c r="AX114" s="447"/>
    </row>
    <row r="115" spans="2:50" hidden="1">
      <c r="B115" s="456"/>
      <c r="C115" s="95">
        <v>9</v>
      </c>
      <c r="D115" s="95"/>
      <c r="E115" s="95"/>
      <c r="F115" s="95"/>
      <c r="G115" s="177"/>
      <c r="H115" s="447"/>
      <c r="I115" s="153" t="str">
        <f t="shared" si="104"/>
        <v/>
      </c>
      <c r="J115" s="153" t="str">
        <f t="shared" si="104"/>
        <v/>
      </c>
      <c r="K115" s="154" t="str">
        <f t="shared" si="104"/>
        <v/>
      </c>
      <c r="L115" s="458"/>
      <c r="M115" s="153" t="str">
        <f t="shared" si="89"/>
        <v/>
      </c>
      <c r="N115" s="448"/>
      <c r="O115" s="448"/>
      <c r="P115" s="95"/>
      <c r="Q115" s="95"/>
      <c r="R115" s="177" t="str">
        <f t="shared" si="90"/>
        <v/>
      </c>
      <c r="S115" s="95" t="str">
        <f t="shared" si="91"/>
        <v/>
      </c>
      <c r="T115" s="447"/>
      <c r="U115" s="95"/>
      <c r="V115" s="95"/>
      <c r="W115" s="177" t="str">
        <f t="shared" si="92"/>
        <v/>
      </c>
      <c r="X115" s="95" t="str">
        <f t="shared" si="93"/>
        <v/>
      </c>
      <c r="Y115" s="447"/>
      <c r="Z115" s="95"/>
      <c r="AA115" s="95"/>
      <c r="AB115" s="177" t="str">
        <f t="shared" si="94"/>
        <v/>
      </c>
      <c r="AC115" s="95" t="str">
        <f t="shared" si="95"/>
        <v/>
      </c>
      <c r="AD115" s="447"/>
      <c r="AE115" s="95"/>
      <c r="AF115" s="95"/>
      <c r="AG115" s="177" t="str">
        <f t="shared" si="96"/>
        <v/>
      </c>
      <c r="AH115" s="95" t="str">
        <f t="shared" si="97"/>
        <v/>
      </c>
      <c r="AI115" s="447"/>
      <c r="AJ115" s="95"/>
      <c r="AK115" s="95"/>
      <c r="AL115" s="177" t="str">
        <f t="shared" si="98"/>
        <v/>
      </c>
      <c r="AM115" s="95" t="str">
        <f t="shared" si="99"/>
        <v/>
      </c>
      <c r="AN115" s="447"/>
      <c r="AO115" s="95"/>
      <c r="AP115" s="95"/>
      <c r="AQ115" s="177" t="str">
        <f t="shared" si="100"/>
        <v/>
      </c>
      <c r="AR115" s="95" t="str">
        <f t="shared" si="101"/>
        <v/>
      </c>
      <c r="AS115" s="447"/>
      <c r="AT115" s="95"/>
      <c r="AU115" s="95"/>
      <c r="AV115" s="177" t="str">
        <f t="shared" si="102"/>
        <v/>
      </c>
      <c r="AW115" s="95" t="str">
        <f t="shared" si="103"/>
        <v/>
      </c>
      <c r="AX115" s="447"/>
    </row>
    <row r="116" spans="2:50" hidden="1">
      <c r="B116" s="456"/>
      <c r="C116" s="95">
        <v>10</v>
      </c>
      <c r="D116" s="95"/>
      <c r="E116" s="95"/>
      <c r="F116" s="95"/>
      <c r="G116" s="177"/>
      <c r="H116" s="447"/>
      <c r="I116" s="153" t="str">
        <f t="shared" si="104"/>
        <v/>
      </c>
      <c r="J116" s="153" t="str">
        <f t="shared" si="104"/>
        <v/>
      </c>
      <c r="K116" s="154" t="str">
        <f t="shared" si="104"/>
        <v/>
      </c>
      <c r="L116" s="458"/>
      <c r="M116" s="153" t="str">
        <f t="shared" si="89"/>
        <v/>
      </c>
      <c r="N116" s="448"/>
      <c r="O116" s="448"/>
      <c r="P116" s="95"/>
      <c r="Q116" s="95"/>
      <c r="R116" s="177" t="str">
        <f t="shared" si="90"/>
        <v/>
      </c>
      <c r="S116" s="95" t="str">
        <f t="shared" si="91"/>
        <v/>
      </c>
      <c r="T116" s="447"/>
      <c r="U116" s="95"/>
      <c r="V116" s="95"/>
      <c r="W116" s="177" t="str">
        <f t="shared" si="92"/>
        <v/>
      </c>
      <c r="X116" s="95" t="str">
        <f t="shared" si="93"/>
        <v/>
      </c>
      <c r="Y116" s="447"/>
      <c r="Z116" s="95"/>
      <c r="AA116" s="95"/>
      <c r="AB116" s="177" t="str">
        <f t="shared" si="94"/>
        <v/>
      </c>
      <c r="AC116" s="95" t="str">
        <f t="shared" si="95"/>
        <v/>
      </c>
      <c r="AD116" s="447"/>
      <c r="AE116" s="95"/>
      <c r="AF116" s="95"/>
      <c r="AG116" s="177" t="str">
        <f t="shared" si="96"/>
        <v/>
      </c>
      <c r="AH116" s="95" t="str">
        <f t="shared" si="97"/>
        <v/>
      </c>
      <c r="AI116" s="447"/>
      <c r="AJ116" s="95"/>
      <c r="AK116" s="95"/>
      <c r="AL116" s="177" t="str">
        <f t="shared" si="98"/>
        <v/>
      </c>
      <c r="AM116" s="95" t="str">
        <f t="shared" si="99"/>
        <v/>
      </c>
      <c r="AN116" s="447"/>
      <c r="AO116" s="95"/>
      <c r="AP116" s="95"/>
      <c r="AQ116" s="177" t="str">
        <f t="shared" si="100"/>
        <v/>
      </c>
      <c r="AR116" s="95" t="str">
        <f t="shared" si="101"/>
        <v/>
      </c>
      <c r="AS116" s="447"/>
      <c r="AT116" s="95"/>
      <c r="AU116" s="95"/>
      <c r="AV116" s="177" t="str">
        <f t="shared" si="102"/>
        <v/>
      </c>
      <c r="AW116" s="95" t="str">
        <f t="shared" si="103"/>
        <v/>
      </c>
      <c r="AX116" s="447"/>
    </row>
    <row r="117" spans="2:50" hidden="1">
      <c r="B117" s="456"/>
      <c r="C117" s="95">
        <v>11</v>
      </c>
      <c r="D117" s="95"/>
      <c r="E117" s="95"/>
      <c r="F117" s="95"/>
      <c r="G117" s="177"/>
      <c r="H117" s="447"/>
      <c r="I117" s="153" t="str">
        <f t="shared" si="104"/>
        <v/>
      </c>
      <c r="J117" s="153" t="str">
        <f t="shared" si="104"/>
        <v/>
      </c>
      <c r="K117" s="154" t="str">
        <f t="shared" si="104"/>
        <v/>
      </c>
      <c r="L117" s="458"/>
      <c r="M117" s="153" t="str">
        <f t="shared" si="89"/>
        <v/>
      </c>
      <c r="N117" s="448"/>
      <c r="O117" s="448"/>
      <c r="P117" s="95"/>
      <c r="Q117" s="95"/>
      <c r="R117" s="177" t="str">
        <f t="shared" si="90"/>
        <v/>
      </c>
      <c r="S117" s="95" t="str">
        <f t="shared" si="91"/>
        <v/>
      </c>
      <c r="T117" s="447"/>
      <c r="U117" s="95"/>
      <c r="V117" s="95"/>
      <c r="W117" s="177" t="str">
        <f t="shared" si="92"/>
        <v/>
      </c>
      <c r="X117" s="95" t="str">
        <f t="shared" si="93"/>
        <v/>
      </c>
      <c r="Y117" s="447"/>
      <c r="Z117" s="95"/>
      <c r="AA117" s="95"/>
      <c r="AB117" s="177" t="str">
        <f t="shared" si="94"/>
        <v/>
      </c>
      <c r="AC117" s="95" t="str">
        <f t="shared" si="95"/>
        <v/>
      </c>
      <c r="AD117" s="447"/>
      <c r="AE117" s="95"/>
      <c r="AF117" s="95"/>
      <c r="AG117" s="177" t="str">
        <f t="shared" si="96"/>
        <v/>
      </c>
      <c r="AH117" s="95" t="str">
        <f t="shared" si="97"/>
        <v/>
      </c>
      <c r="AI117" s="447"/>
      <c r="AJ117" s="95"/>
      <c r="AK117" s="95"/>
      <c r="AL117" s="177" t="str">
        <f t="shared" si="98"/>
        <v/>
      </c>
      <c r="AM117" s="95" t="str">
        <f t="shared" si="99"/>
        <v/>
      </c>
      <c r="AN117" s="447"/>
      <c r="AO117" s="95"/>
      <c r="AP117" s="95"/>
      <c r="AQ117" s="177" t="str">
        <f t="shared" si="100"/>
        <v/>
      </c>
      <c r="AR117" s="95" t="str">
        <f t="shared" si="101"/>
        <v/>
      </c>
      <c r="AS117" s="447"/>
      <c r="AT117" s="95"/>
      <c r="AU117" s="95"/>
      <c r="AV117" s="177" t="str">
        <f t="shared" si="102"/>
        <v/>
      </c>
      <c r="AW117" s="95" t="str">
        <f t="shared" si="103"/>
        <v/>
      </c>
      <c r="AX117" s="447"/>
    </row>
    <row r="118" spans="2:50" hidden="1">
      <c r="B118" s="456"/>
      <c r="C118" s="95">
        <v>12</v>
      </c>
      <c r="D118" s="95"/>
      <c r="E118" s="95"/>
      <c r="F118" s="95"/>
      <c r="G118" s="177"/>
      <c r="H118" s="447"/>
      <c r="I118" s="153" t="str">
        <f t="shared" si="104"/>
        <v/>
      </c>
      <c r="J118" s="153" t="str">
        <f t="shared" si="104"/>
        <v/>
      </c>
      <c r="K118" s="154" t="str">
        <f t="shared" si="104"/>
        <v/>
      </c>
      <c r="L118" s="458"/>
      <c r="M118" s="153" t="str">
        <f t="shared" si="89"/>
        <v/>
      </c>
      <c r="N118" s="448"/>
      <c r="O118" s="448"/>
      <c r="P118" s="95"/>
      <c r="Q118" s="95"/>
      <c r="R118" s="177" t="str">
        <f t="shared" si="90"/>
        <v/>
      </c>
      <c r="S118" s="95" t="str">
        <f t="shared" si="91"/>
        <v/>
      </c>
      <c r="T118" s="447"/>
      <c r="U118" s="95"/>
      <c r="V118" s="95"/>
      <c r="W118" s="177" t="str">
        <f t="shared" si="92"/>
        <v/>
      </c>
      <c r="X118" s="95" t="str">
        <f t="shared" si="93"/>
        <v/>
      </c>
      <c r="Y118" s="447"/>
      <c r="Z118" s="95"/>
      <c r="AA118" s="95"/>
      <c r="AB118" s="177" t="str">
        <f t="shared" si="94"/>
        <v/>
      </c>
      <c r="AC118" s="95" t="str">
        <f t="shared" si="95"/>
        <v/>
      </c>
      <c r="AD118" s="447"/>
      <c r="AE118" s="95"/>
      <c r="AF118" s="95"/>
      <c r="AG118" s="177" t="str">
        <f t="shared" si="96"/>
        <v/>
      </c>
      <c r="AH118" s="95" t="str">
        <f t="shared" si="97"/>
        <v/>
      </c>
      <c r="AI118" s="447"/>
      <c r="AJ118" s="95"/>
      <c r="AK118" s="95"/>
      <c r="AL118" s="177" t="str">
        <f t="shared" si="98"/>
        <v/>
      </c>
      <c r="AM118" s="95" t="str">
        <f t="shared" si="99"/>
        <v/>
      </c>
      <c r="AN118" s="447"/>
      <c r="AO118" s="95"/>
      <c r="AP118" s="95"/>
      <c r="AQ118" s="177" t="str">
        <f t="shared" si="100"/>
        <v/>
      </c>
      <c r="AR118" s="95" t="str">
        <f t="shared" si="101"/>
        <v/>
      </c>
      <c r="AS118" s="447"/>
      <c r="AT118" s="95"/>
      <c r="AU118" s="95"/>
      <c r="AV118" s="177" t="str">
        <f t="shared" si="102"/>
        <v/>
      </c>
      <c r="AW118" s="95" t="str">
        <f t="shared" si="103"/>
        <v/>
      </c>
      <c r="AX118" s="447"/>
    </row>
    <row r="119" spans="2:50" hidden="1">
      <c r="B119" s="456"/>
      <c r="C119" s="95">
        <v>13</v>
      </c>
      <c r="D119" s="95"/>
      <c r="E119" s="95"/>
      <c r="F119" s="95"/>
      <c r="G119" s="177"/>
      <c r="H119" s="447"/>
      <c r="I119" s="153" t="str">
        <f t="shared" si="104"/>
        <v/>
      </c>
      <c r="J119" s="153" t="str">
        <f t="shared" si="104"/>
        <v/>
      </c>
      <c r="K119" s="154" t="str">
        <f t="shared" si="104"/>
        <v/>
      </c>
      <c r="L119" s="458"/>
      <c r="M119" s="153" t="str">
        <f t="shared" si="89"/>
        <v/>
      </c>
      <c r="N119" s="448"/>
      <c r="O119" s="448"/>
      <c r="P119" s="95"/>
      <c r="Q119" s="95"/>
      <c r="R119" s="177" t="str">
        <f t="shared" si="90"/>
        <v/>
      </c>
      <c r="S119" s="95" t="str">
        <f t="shared" si="91"/>
        <v/>
      </c>
      <c r="T119" s="447"/>
      <c r="U119" s="95"/>
      <c r="V119" s="95"/>
      <c r="W119" s="177" t="str">
        <f t="shared" si="92"/>
        <v/>
      </c>
      <c r="X119" s="95" t="str">
        <f t="shared" si="93"/>
        <v/>
      </c>
      <c r="Y119" s="447"/>
      <c r="Z119" s="95"/>
      <c r="AA119" s="95"/>
      <c r="AB119" s="177" t="str">
        <f t="shared" si="94"/>
        <v/>
      </c>
      <c r="AC119" s="95" t="str">
        <f t="shared" si="95"/>
        <v/>
      </c>
      <c r="AD119" s="447"/>
      <c r="AE119" s="95"/>
      <c r="AF119" s="95"/>
      <c r="AG119" s="177" t="str">
        <f t="shared" si="96"/>
        <v/>
      </c>
      <c r="AH119" s="95" t="str">
        <f t="shared" si="97"/>
        <v/>
      </c>
      <c r="AI119" s="447"/>
      <c r="AJ119" s="95"/>
      <c r="AK119" s="95"/>
      <c r="AL119" s="177" t="str">
        <f t="shared" si="98"/>
        <v/>
      </c>
      <c r="AM119" s="95" t="str">
        <f t="shared" si="99"/>
        <v/>
      </c>
      <c r="AN119" s="447"/>
      <c r="AO119" s="95"/>
      <c r="AP119" s="95"/>
      <c r="AQ119" s="177" t="str">
        <f t="shared" si="100"/>
        <v/>
      </c>
      <c r="AR119" s="95" t="str">
        <f t="shared" si="101"/>
        <v/>
      </c>
      <c r="AS119" s="447"/>
      <c r="AT119" s="95"/>
      <c r="AU119" s="95"/>
      <c r="AV119" s="177" t="str">
        <f t="shared" si="102"/>
        <v/>
      </c>
      <c r="AW119" s="95" t="str">
        <f t="shared" si="103"/>
        <v/>
      </c>
      <c r="AX119" s="447"/>
    </row>
    <row r="120" spans="2:50" hidden="1">
      <c r="B120" s="456"/>
      <c r="C120" s="95">
        <v>14</v>
      </c>
      <c r="D120" s="95"/>
      <c r="E120" s="95"/>
      <c r="F120" s="95"/>
      <c r="G120" s="177"/>
      <c r="H120" s="447"/>
      <c r="I120" s="153" t="str">
        <f t="shared" si="104"/>
        <v/>
      </c>
      <c r="J120" s="153" t="str">
        <f t="shared" si="104"/>
        <v/>
      </c>
      <c r="K120" s="154" t="str">
        <f t="shared" si="104"/>
        <v/>
      </c>
      <c r="L120" s="458"/>
      <c r="M120" s="153" t="str">
        <f t="shared" si="89"/>
        <v/>
      </c>
      <c r="N120" s="448"/>
      <c r="O120" s="448"/>
      <c r="P120" s="95"/>
      <c r="Q120" s="95"/>
      <c r="R120" s="177" t="str">
        <f t="shared" si="90"/>
        <v/>
      </c>
      <c r="S120" s="95" t="str">
        <f t="shared" si="91"/>
        <v/>
      </c>
      <c r="T120" s="447"/>
      <c r="U120" s="95"/>
      <c r="V120" s="95"/>
      <c r="W120" s="177" t="str">
        <f t="shared" si="92"/>
        <v/>
      </c>
      <c r="X120" s="95" t="str">
        <f t="shared" si="93"/>
        <v/>
      </c>
      <c r="Y120" s="447"/>
      <c r="Z120" s="95"/>
      <c r="AA120" s="95"/>
      <c r="AB120" s="177" t="str">
        <f t="shared" si="94"/>
        <v/>
      </c>
      <c r="AC120" s="95" t="str">
        <f t="shared" si="95"/>
        <v/>
      </c>
      <c r="AD120" s="447"/>
      <c r="AE120" s="95"/>
      <c r="AF120" s="95"/>
      <c r="AG120" s="177" t="str">
        <f t="shared" si="96"/>
        <v/>
      </c>
      <c r="AH120" s="95" t="str">
        <f t="shared" si="97"/>
        <v/>
      </c>
      <c r="AI120" s="447"/>
      <c r="AJ120" s="95"/>
      <c r="AK120" s="95"/>
      <c r="AL120" s="177" t="str">
        <f t="shared" si="98"/>
        <v/>
      </c>
      <c r="AM120" s="95" t="str">
        <f t="shared" si="99"/>
        <v/>
      </c>
      <c r="AN120" s="447"/>
      <c r="AO120" s="95"/>
      <c r="AP120" s="95"/>
      <c r="AQ120" s="177" t="str">
        <f t="shared" si="100"/>
        <v/>
      </c>
      <c r="AR120" s="95" t="str">
        <f t="shared" si="101"/>
        <v/>
      </c>
      <c r="AS120" s="447"/>
      <c r="AT120" s="95"/>
      <c r="AU120" s="95"/>
      <c r="AV120" s="177" t="str">
        <f t="shared" si="102"/>
        <v/>
      </c>
      <c r="AW120" s="95" t="str">
        <f t="shared" si="103"/>
        <v/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177"/>
      <c r="H121" s="447"/>
      <c r="I121" s="153" t="str">
        <f t="shared" si="104"/>
        <v/>
      </c>
      <c r="J121" s="153" t="str">
        <f t="shared" si="104"/>
        <v/>
      </c>
      <c r="K121" s="154" t="str">
        <f t="shared" si="104"/>
        <v/>
      </c>
      <c r="L121" s="459"/>
      <c r="M121" s="153" t="str">
        <f t="shared" si="89"/>
        <v/>
      </c>
      <c r="N121" s="448"/>
      <c r="O121" s="448"/>
      <c r="P121" s="95"/>
      <c r="Q121" s="95"/>
      <c r="R121" s="177" t="str">
        <f t="shared" si="90"/>
        <v/>
      </c>
      <c r="S121" s="95" t="str">
        <f t="shared" si="91"/>
        <v/>
      </c>
      <c r="T121" s="447"/>
      <c r="U121" s="95"/>
      <c r="V121" s="95"/>
      <c r="W121" s="177" t="str">
        <f t="shared" si="92"/>
        <v/>
      </c>
      <c r="X121" s="95" t="str">
        <f t="shared" si="93"/>
        <v/>
      </c>
      <c r="Y121" s="447"/>
      <c r="Z121" s="95"/>
      <c r="AA121" s="95"/>
      <c r="AB121" s="177" t="str">
        <f t="shared" si="94"/>
        <v/>
      </c>
      <c r="AC121" s="95" t="str">
        <f t="shared" si="95"/>
        <v/>
      </c>
      <c r="AD121" s="447"/>
      <c r="AE121" s="95"/>
      <c r="AF121" s="95"/>
      <c r="AG121" s="177" t="str">
        <f t="shared" si="96"/>
        <v/>
      </c>
      <c r="AH121" s="95" t="str">
        <f t="shared" si="97"/>
        <v/>
      </c>
      <c r="AI121" s="447"/>
      <c r="AJ121" s="95"/>
      <c r="AK121" s="95"/>
      <c r="AL121" s="177" t="str">
        <f t="shared" si="98"/>
        <v/>
      </c>
      <c r="AM121" s="95" t="str">
        <f t="shared" si="99"/>
        <v/>
      </c>
      <c r="AN121" s="447"/>
      <c r="AO121" s="95"/>
      <c r="AP121" s="95"/>
      <c r="AQ121" s="177" t="str">
        <f t="shared" si="100"/>
        <v/>
      </c>
      <c r="AR121" s="95" t="str">
        <f t="shared" si="101"/>
        <v/>
      </c>
      <c r="AS121" s="447"/>
      <c r="AT121" s="95"/>
      <c r="AU121" s="95"/>
      <c r="AV121" s="177" t="str">
        <f t="shared" si="102"/>
        <v/>
      </c>
      <c r="AW121" s="95" t="str">
        <f t="shared" si="103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48" t="s">
        <v>164</v>
      </c>
      <c r="C127" s="95">
        <v>1</v>
      </c>
      <c r="D127" s="95"/>
      <c r="E127" s="95"/>
      <c r="F127" s="95"/>
      <c r="G127" s="177" t="e">
        <f>F127/E127</f>
        <v>#DIV/0!</v>
      </c>
      <c r="H127" s="447" t="e">
        <f>AVERAGE(G127:G141)</f>
        <v>#DIV/0!</v>
      </c>
      <c r="I127" s="153" t="str">
        <f t="shared" ref="I127:K129" si="105">IFERROR(AVERAGE(P127,U127,Z127,AE127,AJ127,AO127,AT127),"")</f>
        <v/>
      </c>
      <c r="J127" s="153" t="str">
        <f t="shared" si="105"/>
        <v/>
      </c>
      <c r="K127" s="154" t="str">
        <f t="shared" si="105"/>
        <v/>
      </c>
      <c r="L127" s="457" t="str">
        <f>IFERROR(AVERAGE(K127:K141),"-")</f>
        <v>-</v>
      </c>
      <c r="M127" s="153" t="str">
        <f>IFERROR(RANK(K127, K$127:K$141),"")</f>
        <v/>
      </c>
      <c r="N127" s="448"/>
      <c r="O127" s="448"/>
      <c r="P127" s="95"/>
      <c r="Q127" s="95"/>
      <c r="R127" s="177" t="str">
        <f>IFERROR(Q127/P127,"")</f>
        <v/>
      </c>
      <c r="S127" s="95" t="str">
        <f>IFERROR(RANK(R127, R$127:R$141),"")</f>
        <v/>
      </c>
      <c r="T127" s="447" t="e">
        <f>AVERAGE(R127:R141)</f>
        <v>#DIV/0!</v>
      </c>
      <c r="U127" s="95"/>
      <c r="V127" s="95"/>
      <c r="W127" s="177" t="str">
        <f>IFERROR(V127/U127,"")</f>
        <v/>
      </c>
      <c r="X127" s="95" t="str">
        <f>IFERROR(RANK(W127, W$127:W$141),"")</f>
        <v/>
      </c>
      <c r="Y127" s="447" t="e">
        <f>AVERAGE(W127:W141)</f>
        <v>#DIV/0!</v>
      </c>
      <c r="Z127" s="95"/>
      <c r="AA127" s="95"/>
      <c r="AB127" s="177" t="str">
        <f>IFERROR(AA127/Z127,"")</f>
        <v/>
      </c>
      <c r="AC127" s="95" t="str">
        <f>IFERROR(RANK(AB127, AB$127:AB$141),"")</f>
        <v/>
      </c>
      <c r="AD127" s="447" t="e">
        <f>AVERAGE(AB127:AB141)</f>
        <v>#DIV/0!</v>
      </c>
      <c r="AE127" s="95"/>
      <c r="AF127" s="95"/>
      <c r="AG127" s="177" t="str">
        <f>IFERROR(AF127/AE127,"")</f>
        <v/>
      </c>
      <c r="AH127" s="95" t="str">
        <f>IFERROR(RANK(AG127, AG$127:AG$141),"")</f>
        <v/>
      </c>
      <c r="AI127" s="447" t="e">
        <f>AVERAGE(AG127:AG141)</f>
        <v>#DIV/0!</v>
      </c>
      <c r="AJ127" s="95"/>
      <c r="AK127" s="95"/>
      <c r="AL127" s="177" t="str">
        <f>IFERROR(AK127/AJ127,"")</f>
        <v/>
      </c>
      <c r="AM127" s="95" t="str">
        <f>IFERROR(RANK(AL127, AL$127:AL$141),"")</f>
        <v/>
      </c>
      <c r="AN127" s="447" t="e">
        <f>AVERAGE(AL127:AL141)</f>
        <v>#DIV/0!</v>
      </c>
      <c r="AO127" s="95"/>
      <c r="AP127" s="95"/>
      <c r="AQ127" s="177" t="str">
        <f>IFERROR(AP127/AO127,"")</f>
        <v/>
      </c>
      <c r="AR127" s="95" t="str">
        <f>IFERROR(RANK(AQ127, AQ$127:AQ$141),"")</f>
        <v/>
      </c>
      <c r="AS127" s="447" t="e">
        <f>AVERAGE(AQ127:AQ141)</f>
        <v>#DIV/0!</v>
      </c>
      <c r="AT127" s="95"/>
      <c r="AU127" s="95"/>
      <c r="AV127" s="177" t="str">
        <f>IFERROR(AU127/AT127,"")</f>
        <v/>
      </c>
      <c r="AW127" s="95" t="str">
        <f>IFERROR(RANK(AV127, AV$127:AV$141),"")</f>
        <v/>
      </c>
      <c r="AX127" s="447" t="e">
        <f>AVERAGE(AV127:AV141)</f>
        <v>#DIV/0!</v>
      </c>
    </row>
    <row r="128" spans="2:50" hidden="1">
      <c r="B128" s="456"/>
      <c r="C128" s="95">
        <v>2</v>
      </c>
      <c r="D128" s="95"/>
      <c r="E128" s="95"/>
      <c r="F128" s="95"/>
      <c r="G128" s="177"/>
      <c r="H128" s="447"/>
      <c r="I128" s="153" t="str">
        <f t="shared" si="105"/>
        <v/>
      </c>
      <c r="J128" s="153" t="str">
        <f t="shared" si="105"/>
        <v/>
      </c>
      <c r="K128" s="154" t="str">
        <f t="shared" si="105"/>
        <v/>
      </c>
      <c r="L128" s="458"/>
      <c r="M128" s="153" t="str">
        <f t="shared" ref="M128:M141" si="106">IFERROR(RANK(K128, K$127:K$141),"")</f>
        <v/>
      </c>
      <c r="N128" s="448"/>
      <c r="O128" s="448"/>
      <c r="P128" s="95"/>
      <c r="Q128" s="95"/>
      <c r="R128" s="177" t="str">
        <f t="shared" ref="R128:R141" si="107">IFERROR(Q128/P128,"")</f>
        <v/>
      </c>
      <c r="S128" s="95" t="str">
        <f t="shared" ref="S128:S141" si="108">IFERROR(RANK(R128, R$127:R$141),"")</f>
        <v/>
      </c>
      <c r="T128" s="447"/>
      <c r="U128" s="95"/>
      <c r="V128" s="95"/>
      <c r="W128" s="177" t="str">
        <f t="shared" ref="W128:W141" si="109">IFERROR(V128/U128,"")</f>
        <v/>
      </c>
      <c r="X128" s="95" t="str">
        <f t="shared" ref="X128:X141" si="110">IFERROR(RANK(W128, W$127:W$141),"")</f>
        <v/>
      </c>
      <c r="Y128" s="447"/>
      <c r="Z128" s="95"/>
      <c r="AA128" s="95"/>
      <c r="AB128" s="177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47"/>
      <c r="AE128" s="95"/>
      <c r="AF128" s="95"/>
      <c r="AG128" s="177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47"/>
      <c r="AJ128" s="95"/>
      <c r="AK128" s="95"/>
      <c r="AL128" s="177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47"/>
      <c r="AO128" s="95"/>
      <c r="AP128" s="95"/>
      <c r="AQ128" s="177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47"/>
      <c r="AT128" s="95"/>
      <c r="AU128" s="95"/>
      <c r="AV128" s="177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47"/>
    </row>
    <row r="129" spans="2:50" hidden="1">
      <c r="B129" s="456"/>
      <c r="C129" s="95">
        <v>3</v>
      </c>
      <c r="D129" s="95"/>
      <c r="E129" s="95"/>
      <c r="F129" s="95"/>
      <c r="G129" s="177"/>
      <c r="H129" s="447"/>
      <c r="I129" s="153" t="str">
        <f t="shared" si="105"/>
        <v/>
      </c>
      <c r="J129" s="153" t="str">
        <f t="shared" si="105"/>
        <v/>
      </c>
      <c r="K129" s="154" t="str">
        <f t="shared" si="105"/>
        <v/>
      </c>
      <c r="L129" s="458"/>
      <c r="M129" s="153" t="str">
        <f t="shared" si="106"/>
        <v/>
      </c>
      <c r="N129" s="448"/>
      <c r="O129" s="448"/>
      <c r="P129" s="95"/>
      <c r="Q129" s="95"/>
      <c r="R129" s="177" t="str">
        <f t="shared" si="107"/>
        <v/>
      </c>
      <c r="S129" s="95" t="str">
        <f t="shared" si="108"/>
        <v/>
      </c>
      <c r="T129" s="447"/>
      <c r="U129" s="95"/>
      <c r="V129" s="95"/>
      <c r="W129" s="177" t="str">
        <f t="shared" si="109"/>
        <v/>
      </c>
      <c r="X129" s="95" t="str">
        <f t="shared" si="110"/>
        <v/>
      </c>
      <c r="Y129" s="447"/>
      <c r="Z129" s="95"/>
      <c r="AA129" s="95"/>
      <c r="AB129" s="177" t="str">
        <f t="shared" si="111"/>
        <v/>
      </c>
      <c r="AC129" s="95" t="str">
        <f t="shared" si="112"/>
        <v/>
      </c>
      <c r="AD129" s="447"/>
      <c r="AE129" s="95"/>
      <c r="AF129" s="95"/>
      <c r="AG129" s="177" t="str">
        <f t="shared" si="113"/>
        <v/>
      </c>
      <c r="AH129" s="95" t="str">
        <f t="shared" si="114"/>
        <v/>
      </c>
      <c r="AI129" s="447"/>
      <c r="AJ129" s="95"/>
      <c r="AK129" s="95"/>
      <c r="AL129" s="177" t="str">
        <f t="shared" si="115"/>
        <v/>
      </c>
      <c r="AM129" s="95" t="str">
        <f t="shared" si="116"/>
        <v/>
      </c>
      <c r="AN129" s="447"/>
      <c r="AO129" s="95"/>
      <c r="AP129" s="95"/>
      <c r="AQ129" s="177" t="str">
        <f t="shared" si="117"/>
        <v/>
      </c>
      <c r="AR129" s="95" t="str">
        <f t="shared" si="118"/>
        <v/>
      </c>
      <c r="AS129" s="447"/>
      <c r="AT129" s="95"/>
      <c r="AU129" s="95"/>
      <c r="AV129" s="177" t="str">
        <f t="shared" si="119"/>
        <v/>
      </c>
      <c r="AW129" s="95" t="str">
        <f t="shared" si="120"/>
        <v/>
      </c>
      <c r="AX129" s="447"/>
    </row>
    <row r="130" spans="2:50" hidden="1">
      <c r="B130" s="456"/>
      <c r="C130" s="95">
        <v>4</v>
      </c>
      <c r="D130" s="95"/>
      <c r="E130" s="95"/>
      <c r="F130" s="95"/>
      <c r="G130" s="177"/>
      <c r="H130" s="447"/>
      <c r="I130" s="153" t="str">
        <f>IFERROR(AVERAGE(P130,U130,Z130,AE130,AJ130,AO130,AT130),"")</f>
        <v/>
      </c>
      <c r="J130" s="153" t="str">
        <f>IFERROR(AVERAGE(Q130,V130,AA130,AF130,AK130,AP130,AU130),"")</f>
        <v/>
      </c>
      <c r="K130" s="154" t="str">
        <f>IFERROR(AVERAGE(R130,W130,AB130,AG130,AL130,AQ130,AV130),"")</f>
        <v/>
      </c>
      <c r="L130" s="458"/>
      <c r="M130" s="153" t="str">
        <f t="shared" si="106"/>
        <v/>
      </c>
      <c r="N130" s="448"/>
      <c r="O130" s="448"/>
      <c r="P130" s="95"/>
      <c r="Q130" s="95"/>
      <c r="R130" s="177" t="str">
        <f t="shared" si="107"/>
        <v/>
      </c>
      <c r="S130" s="95" t="str">
        <f t="shared" si="108"/>
        <v/>
      </c>
      <c r="T130" s="447"/>
      <c r="U130" s="95"/>
      <c r="V130" s="95"/>
      <c r="W130" s="177" t="str">
        <f t="shared" si="109"/>
        <v/>
      </c>
      <c r="X130" s="95" t="str">
        <f t="shared" si="110"/>
        <v/>
      </c>
      <c r="Y130" s="447"/>
      <c r="Z130" s="95"/>
      <c r="AA130" s="95"/>
      <c r="AB130" s="177" t="str">
        <f t="shared" si="111"/>
        <v/>
      </c>
      <c r="AC130" s="95" t="str">
        <f t="shared" si="112"/>
        <v/>
      </c>
      <c r="AD130" s="447"/>
      <c r="AE130" s="95"/>
      <c r="AF130" s="95"/>
      <c r="AG130" s="177" t="str">
        <f t="shared" si="113"/>
        <v/>
      </c>
      <c r="AH130" s="95" t="str">
        <f t="shared" si="114"/>
        <v/>
      </c>
      <c r="AI130" s="447"/>
      <c r="AJ130" s="95"/>
      <c r="AK130" s="95"/>
      <c r="AL130" s="177" t="str">
        <f t="shared" si="115"/>
        <v/>
      </c>
      <c r="AM130" s="95" t="str">
        <f t="shared" si="116"/>
        <v/>
      </c>
      <c r="AN130" s="447"/>
      <c r="AO130" s="95"/>
      <c r="AP130" s="95"/>
      <c r="AQ130" s="177" t="str">
        <f t="shared" si="117"/>
        <v/>
      </c>
      <c r="AR130" s="95" t="str">
        <f t="shared" si="118"/>
        <v/>
      </c>
      <c r="AS130" s="447"/>
      <c r="AT130" s="95"/>
      <c r="AU130" s="95"/>
      <c r="AV130" s="177" t="str">
        <f t="shared" si="119"/>
        <v/>
      </c>
      <c r="AW130" s="95" t="str">
        <f t="shared" si="120"/>
        <v/>
      </c>
      <c r="AX130" s="447"/>
    </row>
    <row r="131" spans="2:50" hidden="1">
      <c r="B131" s="456"/>
      <c r="C131" s="95">
        <v>5</v>
      </c>
      <c r="D131" s="95"/>
      <c r="E131" s="95"/>
      <c r="F131" s="95"/>
      <c r="G131" s="177"/>
      <c r="H131" s="447"/>
      <c r="I131" s="153" t="str">
        <f t="shared" ref="I131:K141" si="121">IFERROR(AVERAGE(P131,U131,Z131,AE131,AJ131,AO131,AT131),"")</f>
        <v/>
      </c>
      <c r="J131" s="153" t="str">
        <f t="shared" si="121"/>
        <v/>
      </c>
      <c r="K131" s="154" t="str">
        <f t="shared" si="121"/>
        <v/>
      </c>
      <c r="L131" s="458"/>
      <c r="M131" s="153" t="str">
        <f t="shared" si="106"/>
        <v/>
      </c>
      <c r="N131" s="448"/>
      <c r="O131" s="448"/>
      <c r="P131" s="95"/>
      <c r="Q131" s="95"/>
      <c r="R131" s="177" t="str">
        <f t="shared" si="107"/>
        <v/>
      </c>
      <c r="S131" s="95" t="str">
        <f t="shared" si="108"/>
        <v/>
      </c>
      <c r="T131" s="447"/>
      <c r="U131" s="95"/>
      <c r="V131" s="95"/>
      <c r="W131" s="177" t="str">
        <f t="shared" si="109"/>
        <v/>
      </c>
      <c r="X131" s="95" t="str">
        <f t="shared" si="110"/>
        <v/>
      </c>
      <c r="Y131" s="447"/>
      <c r="Z131" s="95"/>
      <c r="AA131" s="95"/>
      <c r="AB131" s="177" t="str">
        <f t="shared" si="111"/>
        <v/>
      </c>
      <c r="AC131" s="95" t="str">
        <f t="shared" si="112"/>
        <v/>
      </c>
      <c r="AD131" s="447"/>
      <c r="AE131" s="95"/>
      <c r="AF131" s="95"/>
      <c r="AG131" s="177" t="str">
        <f t="shared" si="113"/>
        <v/>
      </c>
      <c r="AH131" s="95" t="str">
        <f t="shared" si="114"/>
        <v/>
      </c>
      <c r="AI131" s="447"/>
      <c r="AJ131" s="95"/>
      <c r="AK131" s="95"/>
      <c r="AL131" s="177" t="str">
        <f t="shared" si="115"/>
        <v/>
      </c>
      <c r="AM131" s="95" t="str">
        <f t="shared" si="116"/>
        <v/>
      </c>
      <c r="AN131" s="447"/>
      <c r="AO131" s="95"/>
      <c r="AP131" s="95"/>
      <c r="AQ131" s="177" t="str">
        <f t="shared" si="117"/>
        <v/>
      </c>
      <c r="AR131" s="95" t="str">
        <f t="shared" si="118"/>
        <v/>
      </c>
      <c r="AS131" s="447"/>
      <c r="AT131" s="95"/>
      <c r="AU131" s="95"/>
      <c r="AV131" s="177" t="str">
        <f t="shared" si="119"/>
        <v/>
      </c>
      <c r="AW131" s="95" t="str">
        <f t="shared" si="120"/>
        <v/>
      </c>
      <c r="AX131" s="447"/>
    </row>
    <row r="132" spans="2:50" hidden="1">
      <c r="B132" s="456"/>
      <c r="C132" s="95">
        <v>6</v>
      </c>
      <c r="D132" s="95"/>
      <c r="E132" s="95"/>
      <c r="F132" s="95"/>
      <c r="G132" s="177"/>
      <c r="H132" s="447"/>
      <c r="I132" s="153" t="str">
        <f t="shared" si="121"/>
        <v/>
      </c>
      <c r="J132" s="153" t="str">
        <f t="shared" si="121"/>
        <v/>
      </c>
      <c r="K132" s="154" t="str">
        <f t="shared" si="121"/>
        <v/>
      </c>
      <c r="L132" s="458"/>
      <c r="M132" s="153" t="str">
        <f t="shared" si="106"/>
        <v/>
      </c>
      <c r="N132" s="448"/>
      <c r="O132" s="448"/>
      <c r="P132" s="95"/>
      <c r="Q132" s="95"/>
      <c r="R132" s="177" t="str">
        <f t="shared" si="107"/>
        <v/>
      </c>
      <c r="S132" s="95" t="str">
        <f t="shared" si="108"/>
        <v/>
      </c>
      <c r="T132" s="447"/>
      <c r="U132" s="95"/>
      <c r="V132" s="95"/>
      <c r="W132" s="177" t="str">
        <f t="shared" si="109"/>
        <v/>
      </c>
      <c r="X132" s="95" t="str">
        <f t="shared" si="110"/>
        <v/>
      </c>
      <c r="Y132" s="447"/>
      <c r="Z132" s="95"/>
      <c r="AA132" s="95"/>
      <c r="AB132" s="177" t="str">
        <f t="shared" si="111"/>
        <v/>
      </c>
      <c r="AC132" s="95" t="str">
        <f t="shared" si="112"/>
        <v/>
      </c>
      <c r="AD132" s="447"/>
      <c r="AE132" s="95"/>
      <c r="AF132" s="95"/>
      <c r="AG132" s="177" t="str">
        <f t="shared" si="113"/>
        <v/>
      </c>
      <c r="AH132" s="95" t="str">
        <f t="shared" si="114"/>
        <v/>
      </c>
      <c r="AI132" s="447"/>
      <c r="AJ132" s="95"/>
      <c r="AK132" s="95"/>
      <c r="AL132" s="177" t="str">
        <f t="shared" si="115"/>
        <v/>
      </c>
      <c r="AM132" s="95" t="str">
        <f t="shared" si="116"/>
        <v/>
      </c>
      <c r="AN132" s="447"/>
      <c r="AO132" s="95"/>
      <c r="AP132" s="95"/>
      <c r="AQ132" s="177" t="str">
        <f t="shared" si="117"/>
        <v/>
      </c>
      <c r="AR132" s="95" t="str">
        <f t="shared" si="118"/>
        <v/>
      </c>
      <c r="AS132" s="447"/>
      <c r="AT132" s="95"/>
      <c r="AU132" s="95"/>
      <c r="AV132" s="177" t="str">
        <f t="shared" si="119"/>
        <v/>
      </c>
      <c r="AW132" s="95" t="str">
        <f t="shared" si="120"/>
        <v/>
      </c>
      <c r="AX132" s="447"/>
    </row>
    <row r="133" spans="2:50" hidden="1">
      <c r="B133" s="456"/>
      <c r="C133" s="95">
        <v>7</v>
      </c>
      <c r="D133" s="95"/>
      <c r="E133" s="95"/>
      <c r="F133" s="95"/>
      <c r="G133" s="177"/>
      <c r="H133" s="447"/>
      <c r="I133" s="153" t="str">
        <f t="shared" si="121"/>
        <v/>
      </c>
      <c r="J133" s="153" t="str">
        <f t="shared" si="121"/>
        <v/>
      </c>
      <c r="K133" s="154" t="str">
        <f t="shared" si="121"/>
        <v/>
      </c>
      <c r="L133" s="458"/>
      <c r="M133" s="153" t="str">
        <f t="shared" si="106"/>
        <v/>
      </c>
      <c r="N133" s="448"/>
      <c r="O133" s="448"/>
      <c r="P133" s="95"/>
      <c r="Q133" s="95"/>
      <c r="R133" s="177" t="str">
        <f t="shared" si="107"/>
        <v/>
      </c>
      <c r="S133" s="95" t="str">
        <f t="shared" si="108"/>
        <v/>
      </c>
      <c r="T133" s="447"/>
      <c r="U133" s="95"/>
      <c r="V133" s="95"/>
      <c r="W133" s="177" t="str">
        <f t="shared" si="109"/>
        <v/>
      </c>
      <c r="X133" s="95" t="str">
        <f t="shared" si="110"/>
        <v/>
      </c>
      <c r="Y133" s="447"/>
      <c r="Z133" s="95"/>
      <c r="AA133" s="95"/>
      <c r="AB133" s="177" t="str">
        <f t="shared" si="111"/>
        <v/>
      </c>
      <c r="AC133" s="95" t="str">
        <f t="shared" si="112"/>
        <v/>
      </c>
      <c r="AD133" s="447"/>
      <c r="AE133" s="95"/>
      <c r="AF133" s="95"/>
      <c r="AG133" s="177" t="str">
        <f t="shared" si="113"/>
        <v/>
      </c>
      <c r="AH133" s="95" t="str">
        <f t="shared" si="114"/>
        <v/>
      </c>
      <c r="AI133" s="447"/>
      <c r="AJ133" s="95"/>
      <c r="AK133" s="95"/>
      <c r="AL133" s="177" t="str">
        <f t="shared" si="115"/>
        <v/>
      </c>
      <c r="AM133" s="95" t="str">
        <f t="shared" si="116"/>
        <v/>
      </c>
      <c r="AN133" s="447"/>
      <c r="AO133" s="95"/>
      <c r="AP133" s="95"/>
      <c r="AQ133" s="177" t="str">
        <f t="shared" si="117"/>
        <v/>
      </c>
      <c r="AR133" s="95" t="str">
        <f t="shared" si="118"/>
        <v/>
      </c>
      <c r="AS133" s="447"/>
      <c r="AT133" s="95"/>
      <c r="AU133" s="95"/>
      <c r="AV133" s="177" t="str">
        <f t="shared" si="119"/>
        <v/>
      </c>
      <c r="AW133" s="95" t="str">
        <f t="shared" si="120"/>
        <v/>
      </c>
      <c r="AX133" s="447"/>
    </row>
    <row r="134" spans="2:50" hidden="1">
      <c r="B134" s="456"/>
      <c r="C134" s="95">
        <v>8</v>
      </c>
      <c r="D134" s="95"/>
      <c r="E134" s="95"/>
      <c r="F134" s="95"/>
      <c r="G134" s="177"/>
      <c r="H134" s="447"/>
      <c r="I134" s="153" t="str">
        <f t="shared" si="121"/>
        <v/>
      </c>
      <c r="J134" s="153" t="str">
        <f t="shared" si="121"/>
        <v/>
      </c>
      <c r="K134" s="154" t="str">
        <f t="shared" si="121"/>
        <v/>
      </c>
      <c r="L134" s="458"/>
      <c r="M134" s="153" t="str">
        <f t="shared" si="106"/>
        <v/>
      </c>
      <c r="N134" s="448"/>
      <c r="O134" s="448"/>
      <c r="P134" s="95"/>
      <c r="Q134" s="95"/>
      <c r="R134" s="177" t="str">
        <f t="shared" si="107"/>
        <v/>
      </c>
      <c r="S134" s="95" t="str">
        <f t="shared" si="108"/>
        <v/>
      </c>
      <c r="T134" s="447"/>
      <c r="U134" s="95"/>
      <c r="V134" s="95"/>
      <c r="W134" s="177" t="str">
        <f t="shared" si="109"/>
        <v/>
      </c>
      <c r="X134" s="95" t="str">
        <f t="shared" si="110"/>
        <v/>
      </c>
      <c r="Y134" s="447"/>
      <c r="Z134" s="95"/>
      <c r="AA134" s="95"/>
      <c r="AB134" s="177" t="str">
        <f t="shared" si="111"/>
        <v/>
      </c>
      <c r="AC134" s="95" t="str">
        <f t="shared" si="112"/>
        <v/>
      </c>
      <c r="AD134" s="447"/>
      <c r="AE134" s="95"/>
      <c r="AF134" s="95"/>
      <c r="AG134" s="177" t="str">
        <f t="shared" si="113"/>
        <v/>
      </c>
      <c r="AH134" s="95" t="str">
        <f t="shared" si="114"/>
        <v/>
      </c>
      <c r="AI134" s="447"/>
      <c r="AJ134" s="95"/>
      <c r="AK134" s="95"/>
      <c r="AL134" s="177" t="str">
        <f t="shared" si="115"/>
        <v/>
      </c>
      <c r="AM134" s="95" t="str">
        <f t="shared" si="116"/>
        <v/>
      </c>
      <c r="AN134" s="447"/>
      <c r="AO134" s="95"/>
      <c r="AP134" s="95"/>
      <c r="AQ134" s="177" t="str">
        <f t="shared" si="117"/>
        <v/>
      </c>
      <c r="AR134" s="95" t="str">
        <f t="shared" si="118"/>
        <v/>
      </c>
      <c r="AS134" s="447"/>
      <c r="AT134" s="95"/>
      <c r="AU134" s="95"/>
      <c r="AV134" s="177" t="str">
        <f t="shared" si="119"/>
        <v/>
      </c>
      <c r="AW134" s="95" t="str">
        <f t="shared" si="120"/>
        <v/>
      </c>
      <c r="AX134" s="447"/>
    </row>
    <row r="135" spans="2:50" hidden="1">
      <c r="B135" s="456"/>
      <c r="C135" s="95">
        <v>9</v>
      </c>
      <c r="D135" s="95"/>
      <c r="E135" s="95"/>
      <c r="F135" s="95"/>
      <c r="G135" s="177"/>
      <c r="H135" s="447"/>
      <c r="I135" s="153" t="str">
        <f t="shared" si="121"/>
        <v/>
      </c>
      <c r="J135" s="153" t="str">
        <f t="shared" si="121"/>
        <v/>
      </c>
      <c r="K135" s="154" t="str">
        <f t="shared" si="121"/>
        <v/>
      </c>
      <c r="L135" s="458"/>
      <c r="M135" s="153" t="str">
        <f t="shared" si="106"/>
        <v/>
      </c>
      <c r="N135" s="448"/>
      <c r="O135" s="448"/>
      <c r="P135" s="95"/>
      <c r="Q135" s="95"/>
      <c r="R135" s="177" t="str">
        <f t="shared" si="107"/>
        <v/>
      </c>
      <c r="S135" s="95" t="str">
        <f t="shared" si="108"/>
        <v/>
      </c>
      <c r="T135" s="447"/>
      <c r="U135" s="95"/>
      <c r="V135" s="95"/>
      <c r="W135" s="177" t="str">
        <f t="shared" si="109"/>
        <v/>
      </c>
      <c r="X135" s="95" t="str">
        <f t="shared" si="110"/>
        <v/>
      </c>
      <c r="Y135" s="447"/>
      <c r="Z135" s="95"/>
      <c r="AA135" s="95"/>
      <c r="AB135" s="177" t="str">
        <f t="shared" si="111"/>
        <v/>
      </c>
      <c r="AC135" s="95" t="str">
        <f t="shared" si="112"/>
        <v/>
      </c>
      <c r="AD135" s="447"/>
      <c r="AE135" s="95"/>
      <c r="AF135" s="95"/>
      <c r="AG135" s="177" t="str">
        <f t="shared" si="113"/>
        <v/>
      </c>
      <c r="AH135" s="95" t="str">
        <f t="shared" si="114"/>
        <v/>
      </c>
      <c r="AI135" s="447"/>
      <c r="AJ135" s="95"/>
      <c r="AK135" s="95"/>
      <c r="AL135" s="177" t="str">
        <f t="shared" si="115"/>
        <v/>
      </c>
      <c r="AM135" s="95" t="str">
        <f t="shared" si="116"/>
        <v/>
      </c>
      <c r="AN135" s="447"/>
      <c r="AO135" s="95"/>
      <c r="AP135" s="95"/>
      <c r="AQ135" s="177" t="str">
        <f t="shared" si="117"/>
        <v/>
      </c>
      <c r="AR135" s="95" t="str">
        <f t="shared" si="118"/>
        <v/>
      </c>
      <c r="AS135" s="447"/>
      <c r="AT135" s="95"/>
      <c r="AU135" s="95"/>
      <c r="AV135" s="177" t="str">
        <f t="shared" si="119"/>
        <v/>
      </c>
      <c r="AW135" s="95" t="str">
        <f t="shared" si="120"/>
        <v/>
      </c>
      <c r="AX135" s="447"/>
    </row>
    <row r="136" spans="2:50" hidden="1">
      <c r="B136" s="456"/>
      <c r="C136" s="95">
        <v>10</v>
      </c>
      <c r="D136" s="95"/>
      <c r="E136" s="95"/>
      <c r="F136" s="95"/>
      <c r="G136" s="177"/>
      <c r="H136" s="447"/>
      <c r="I136" s="153" t="str">
        <f t="shared" si="121"/>
        <v/>
      </c>
      <c r="J136" s="153" t="str">
        <f t="shared" si="121"/>
        <v/>
      </c>
      <c r="K136" s="154" t="str">
        <f t="shared" si="121"/>
        <v/>
      </c>
      <c r="L136" s="458"/>
      <c r="M136" s="153" t="str">
        <f t="shared" si="106"/>
        <v/>
      </c>
      <c r="N136" s="448"/>
      <c r="O136" s="448"/>
      <c r="P136" s="95"/>
      <c r="Q136" s="95"/>
      <c r="R136" s="177" t="str">
        <f t="shared" si="107"/>
        <v/>
      </c>
      <c r="S136" s="95" t="str">
        <f t="shared" si="108"/>
        <v/>
      </c>
      <c r="T136" s="447"/>
      <c r="U136" s="95"/>
      <c r="V136" s="95"/>
      <c r="W136" s="177" t="str">
        <f t="shared" si="109"/>
        <v/>
      </c>
      <c r="X136" s="95" t="str">
        <f t="shared" si="110"/>
        <v/>
      </c>
      <c r="Y136" s="447"/>
      <c r="Z136" s="95"/>
      <c r="AA136" s="95"/>
      <c r="AB136" s="177" t="str">
        <f t="shared" si="111"/>
        <v/>
      </c>
      <c r="AC136" s="95" t="str">
        <f t="shared" si="112"/>
        <v/>
      </c>
      <c r="AD136" s="447"/>
      <c r="AE136" s="95"/>
      <c r="AF136" s="95"/>
      <c r="AG136" s="177" t="str">
        <f t="shared" si="113"/>
        <v/>
      </c>
      <c r="AH136" s="95" t="str">
        <f t="shared" si="114"/>
        <v/>
      </c>
      <c r="AI136" s="447"/>
      <c r="AJ136" s="95"/>
      <c r="AK136" s="95"/>
      <c r="AL136" s="177" t="str">
        <f t="shared" si="115"/>
        <v/>
      </c>
      <c r="AM136" s="95" t="str">
        <f t="shared" si="116"/>
        <v/>
      </c>
      <c r="AN136" s="447"/>
      <c r="AO136" s="95"/>
      <c r="AP136" s="95"/>
      <c r="AQ136" s="177" t="str">
        <f t="shared" si="117"/>
        <v/>
      </c>
      <c r="AR136" s="95" t="str">
        <f t="shared" si="118"/>
        <v/>
      </c>
      <c r="AS136" s="447"/>
      <c r="AT136" s="95"/>
      <c r="AU136" s="95"/>
      <c r="AV136" s="177" t="str">
        <f t="shared" si="119"/>
        <v/>
      </c>
      <c r="AW136" s="95" t="str">
        <f t="shared" si="120"/>
        <v/>
      </c>
      <c r="AX136" s="447"/>
    </row>
    <row r="137" spans="2:50" hidden="1">
      <c r="B137" s="456"/>
      <c r="C137" s="95">
        <v>11</v>
      </c>
      <c r="D137" s="95"/>
      <c r="E137" s="95"/>
      <c r="F137" s="95"/>
      <c r="G137" s="177"/>
      <c r="H137" s="447"/>
      <c r="I137" s="153" t="str">
        <f t="shared" si="121"/>
        <v/>
      </c>
      <c r="J137" s="153" t="str">
        <f t="shared" si="121"/>
        <v/>
      </c>
      <c r="K137" s="154" t="str">
        <f t="shared" si="121"/>
        <v/>
      </c>
      <c r="L137" s="458"/>
      <c r="M137" s="153" t="str">
        <f t="shared" si="106"/>
        <v/>
      </c>
      <c r="N137" s="448"/>
      <c r="O137" s="448"/>
      <c r="P137" s="95"/>
      <c r="Q137" s="95"/>
      <c r="R137" s="177" t="str">
        <f t="shared" si="107"/>
        <v/>
      </c>
      <c r="S137" s="95" t="str">
        <f t="shared" si="108"/>
        <v/>
      </c>
      <c r="T137" s="447"/>
      <c r="U137" s="95"/>
      <c r="V137" s="95"/>
      <c r="W137" s="177" t="str">
        <f t="shared" si="109"/>
        <v/>
      </c>
      <c r="X137" s="95" t="str">
        <f t="shared" si="110"/>
        <v/>
      </c>
      <c r="Y137" s="447"/>
      <c r="Z137" s="95"/>
      <c r="AA137" s="95"/>
      <c r="AB137" s="177" t="str">
        <f t="shared" si="111"/>
        <v/>
      </c>
      <c r="AC137" s="95" t="str">
        <f t="shared" si="112"/>
        <v/>
      </c>
      <c r="AD137" s="447"/>
      <c r="AE137" s="95"/>
      <c r="AF137" s="95"/>
      <c r="AG137" s="177" t="str">
        <f t="shared" si="113"/>
        <v/>
      </c>
      <c r="AH137" s="95" t="str">
        <f t="shared" si="114"/>
        <v/>
      </c>
      <c r="AI137" s="447"/>
      <c r="AJ137" s="95"/>
      <c r="AK137" s="95"/>
      <c r="AL137" s="177" t="str">
        <f t="shared" si="115"/>
        <v/>
      </c>
      <c r="AM137" s="95" t="str">
        <f t="shared" si="116"/>
        <v/>
      </c>
      <c r="AN137" s="447"/>
      <c r="AO137" s="95"/>
      <c r="AP137" s="95"/>
      <c r="AQ137" s="177" t="str">
        <f t="shared" si="117"/>
        <v/>
      </c>
      <c r="AR137" s="95" t="str">
        <f t="shared" si="118"/>
        <v/>
      </c>
      <c r="AS137" s="447"/>
      <c r="AT137" s="95"/>
      <c r="AU137" s="95"/>
      <c r="AV137" s="177" t="str">
        <f t="shared" si="119"/>
        <v/>
      </c>
      <c r="AW137" s="95" t="str">
        <f t="shared" si="120"/>
        <v/>
      </c>
      <c r="AX137" s="447"/>
    </row>
    <row r="138" spans="2:50" hidden="1">
      <c r="B138" s="456"/>
      <c r="C138" s="95">
        <v>12</v>
      </c>
      <c r="D138" s="95"/>
      <c r="E138" s="95"/>
      <c r="F138" s="95"/>
      <c r="G138" s="177"/>
      <c r="H138" s="447"/>
      <c r="I138" s="153" t="str">
        <f t="shared" si="121"/>
        <v/>
      </c>
      <c r="J138" s="153" t="str">
        <f t="shared" si="121"/>
        <v/>
      </c>
      <c r="K138" s="154" t="str">
        <f t="shared" si="121"/>
        <v/>
      </c>
      <c r="L138" s="458"/>
      <c r="M138" s="153" t="str">
        <f t="shared" si="106"/>
        <v/>
      </c>
      <c r="N138" s="448"/>
      <c r="O138" s="448"/>
      <c r="P138" s="95"/>
      <c r="Q138" s="95"/>
      <c r="R138" s="177" t="str">
        <f t="shared" si="107"/>
        <v/>
      </c>
      <c r="S138" s="95" t="str">
        <f t="shared" si="108"/>
        <v/>
      </c>
      <c r="T138" s="447"/>
      <c r="U138" s="95"/>
      <c r="V138" s="95"/>
      <c r="W138" s="177" t="str">
        <f t="shared" si="109"/>
        <v/>
      </c>
      <c r="X138" s="95" t="str">
        <f t="shared" si="110"/>
        <v/>
      </c>
      <c r="Y138" s="447"/>
      <c r="Z138" s="95"/>
      <c r="AA138" s="95"/>
      <c r="AB138" s="177" t="str">
        <f t="shared" si="111"/>
        <v/>
      </c>
      <c r="AC138" s="95" t="str">
        <f t="shared" si="112"/>
        <v/>
      </c>
      <c r="AD138" s="447"/>
      <c r="AE138" s="95"/>
      <c r="AF138" s="95"/>
      <c r="AG138" s="177" t="str">
        <f t="shared" si="113"/>
        <v/>
      </c>
      <c r="AH138" s="95" t="str">
        <f t="shared" si="114"/>
        <v/>
      </c>
      <c r="AI138" s="447"/>
      <c r="AJ138" s="95"/>
      <c r="AK138" s="95"/>
      <c r="AL138" s="177" t="str">
        <f t="shared" si="115"/>
        <v/>
      </c>
      <c r="AM138" s="95" t="str">
        <f t="shared" si="116"/>
        <v/>
      </c>
      <c r="AN138" s="447"/>
      <c r="AO138" s="95"/>
      <c r="AP138" s="95"/>
      <c r="AQ138" s="177" t="str">
        <f t="shared" si="117"/>
        <v/>
      </c>
      <c r="AR138" s="95" t="str">
        <f t="shared" si="118"/>
        <v/>
      </c>
      <c r="AS138" s="447"/>
      <c r="AT138" s="95"/>
      <c r="AU138" s="95"/>
      <c r="AV138" s="177" t="str">
        <f t="shared" si="119"/>
        <v/>
      </c>
      <c r="AW138" s="95" t="str">
        <f t="shared" si="120"/>
        <v/>
      </c>
      <c r="AX138" s="447"/>
    </row>
    <row r="139" spans="2:50" hidden="1">
      <c r="B139" s="456"/>
      <c r="C139" s="95">
        <v>13</v>
      </c>
      <c r="D139" s="95"/>
      <c r="E139" s="95"/>
      <c r="F139" s="95"/>
      <c r="G139" s="177"/>
      <c r="H139" s="447"/>
      <c r="I139" s="153" t="str">
        <f t="shared" si="121"/>
        <v/>
      </c>
      <c r="J139" s="153" t="str">
        <f t="shared" si="121"/>
        <v/>
      </c>
      <c r="K139" s="154" t="str">
        <f t="shared" si="121"/>
        <v/>
      </c>
      <c r="L139" s="458"/>
      <c r="M139" s="153" t="str">
        <f t="shared" si="106"/>
        <v/>
      </c>
      <c r="N139" s="448"/>
      <c r="O139" s="448"/>
      <c r="P139" s="95"/>
      <c r="Q139" s="95"/>
      <c r="R139" s="177" t="str">
        <f t="shared" si="107"/>
        <v/>
      </c>
      <c r="S139" s="95" t="str">
        <f t="shared" si="108"/>
        <v/>
      </c>
      <c r="T139" s="447"/>
      <c r="U139" s="95"/>
      <c r="V139" s="95"/>
      <c r="W139" s="177" t="str">
        <f t="shared" si="109"/>
        <v/>
      </c>
      <c r="X139" s="95" t="str">
        <f t="shared" si="110"/>
        <v/>
      </c>
      <c r="Y139" s="447"/>
      <c r="Z139" s="95"/>
      <c r="AA139" s="95"/>
      <c r="AB139" s="177" t="str">
        <f t="shared" si="111"/>
        <v/>
      </c>
      <c r="AC139" s="95" t="str">
        <f t="shared" si="112"/>
        <v/>
      </c>
      <c r="AD139" s="447"/>
      <c r="AE139" s="95"/>
      <c r="AF139" s="95"/>
      <c r="AG139" s="177" t="str">
        <f t="shared" si="113"/>
        <v/>
      </c>
      <c r="AH139" s="95" t="str">
        <f t="shared" si="114"/>
        <v/>
      </c>
      <c r="AI139" s="447"/>
      <c r="AJ139" s="95"/>
      <c r="AK139" s="95"/>
      <c r="AL139" s="177" t="str">
        <f t="shared" si="115"/>
        <v/>
      </c>
      <c r="AM139" s="95" t="str">
        <f t="shared" si="116"/>
        <v/>
      </c>
      <c r="AN139" s="447"/>
      <c r="AO139" s="95"/>
      <c r="AP139" s="95"/>
      <c r="AQ139" s="177" t="str">
        <f t="shared" si="117"/>
        <v/>
      </c>
      <c r="AR139" s="95" t="str">
        <f t="shared" si="118"/>
        <v/>
      </c>
      <c r="AS139" s="447"/>
      <c r="AT139" s="95"/>
      <c r="AU139" s="95"/>
      <c r="AV139" s="177" t="str">
        <f t="shared" si="119"/>
        <v/>
      </c>
      <c r="AW139" s="95" t="str">
        <f t="shared" si="120"/>
        <v/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177"/>
      <c r="H140" s="447"/>
      <c r="I140" s="153" t="str">
        <f t="shared" si="121"/>
        <v/>
      </c>
      <c r="J140" s="153" t="str">
        <f t="shared" si="121"/>
        <v/>
      </c>
      <c r="K140" s="154" t="str">
        <f t="shared" si="121"/>
        <v/>
      </c>
      <c r="L140" s="458"/>
      <c r="M140" s="153" t="str">
        <f t="shared" si="106"/>
        <v/>
      </c>
      <c r="N140" s="448"/>
      <c r="O140" s="448"/>
      <c r="P140" s="95"/>
      <c r="Q140" s="95"/>
      <c r="R140" s="177" t="str">
        <f t="shared" si="107"/>
        <v/>
      </c>
      <c r="S140" s="95" t="str">
        <f t="shared" si="108"/>
        <v/>
      </c>
      <c r="T140" s="447"/>
      <c r="U140" s="95"/>
      <c r="V140" s="95"/>
      <c r="W140" s="177" t="str">
        <f t="shared" si="109"/>
        <v/>
      </c>
      <c r="X140" s="95" t="str">
        <f t="shared" si="110"/>
        <v/>
      </c>
      <c r="Y140" s="447"/>
      <c r="Z140" s="95"/>
      <c r="AA140" s="95"/>
      <c r="AB140" s="177" t="str">
        <f t="shared" si="111"/>
        <v/>
      </c>
      <c r="AC140" s="95" t="str">
        <f t="shared" si="112"/>
        <v/>
      </c>
      <c r="AD140" s="447"/>
      <c r="AE140" s="95"/>
      <c r="AF140" s="95"/>
      <c r="AG140" s="177" t="str">
        <f t="shared" si="113"/>
        <v/>
      </c>
      <c r="AH140" s="95" t="str">
        <f t="shared" si="114"/>
        <v/>
      </c>
      <c r="AI140" s="447"/>
      <c r="AJ140" s="95"/>
      <c r="AK140" s="95"/>
      <c r="AL140" s="177" t="str">
        <f t="shared" si="115"/>
        <v/>
      </c>
      <c r="AM140" s="95" t="str">
        <f t="shared" si="116"/>
        <v/>
      </c>
      <c r="AN140" s="447"/>
      <c r="AO140" s="95"/>
      <c r="AP140" s="95"/>
      <c r="AQ140" s="177" t="str">
        <f t="shared" si="117"/>
        <v/>
      </c>
      <c r="AR140" s="95" t="str">
        <f t="shared" si="118"/>
        <v/>
      </c>
      <c r="AS140" s="447"/>
      <c r="AT140" s="95"/>
      <c r="AU140" s="95"/>
      <c r="AV140" s="177" t="str">
        <f t="shared" si="119"/>
        <v/>
      </c>
      <c r="AW140" s="95" t="str">
        <f t="shared" si="120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177"/>
      <c r="H141" s="447"/>
      <c r="I141" s="153" t="str">
        <f t="shared" si="121"/>
        <v/>
      </c>
      <c r="J141" s="153" t="str">
        <f t="shared" si="121"/>
        <v/>
      </c>
      <c r="K141" s="154" t="str">
        <f t="shared" si="121"/>
        <v/>
      </c>
      <c r="L141" s="459"/>
      <c r="M141" s="153" t="str">
        <f t="shared" si="106"/>
        <v/>
      </c>
      <c r="N141" s="448"/>
      <c r="O141" s="448"/>
      <c r="P141" s="95"/>
      <c r="Q141" s="95"/>
      <c r="R141" s="177" t="str">
        <f t="shared" si="107"/>
        <v/>
      </c>
      <c r="S141" s="95" t="str">
        <f t="shared" si="108"/>
        <v/>
      </c>
      <c r="T141" s="447"/>
      <c r="U141" s="95"/>
      <c r="V141" s="95"/>
      <c r="W141" s="177" t="str">
        <f t="shared" si="109"/>
        <v/>
      </c>
      <c r="X141" s="95" t="str">
        <f t="shared" si="110"/>
        <v/>
      </c>
      <c r="Y141" s="447"/>
      <c r="Z141" s="95"/>
      <c r="AA141" s="95"/>
      <c r="AB141" s="177" t="str">
        <f t="shared" si="111"/>
        <v/>
      </c>
      <c r="AC141" s="95" t="str">
        <f t="shared" si="112"/>
        <v/>
      </c>
      <c r="AD141" s="447"/>
      <c r="AE141" s="95"/>
      <c r="AF141" s="95"/>
      <c r="AG141" s="177" t="str">
        <f t="shared" si="113"/>
        <v/>
      </c>
      <c r="AH141" s="95" t="str">
        <f t="shared" si="114"/>
        <v/>
      </c>
      <c r="AI141" s="447"/>
      <c r="AJ141" s="95"/>
      <c r="AK141" s="95"/>
      <c r="AL141" s="177" t="str">
        <f t="shared" si="115"/>
        <v/>
      </c>
      <c r="AM141" s="95" t="str">
        <f t="shared" si="116"/>
        <v/>
      </c>
      <c r="AN141" s="447"/>
      <c r="AO141" s="95"/>
      <c r="AP141" s="95"/>
      <c r="AQ141" s="177" t="str">
        <f t="shared" si="117"/>
        <v/>
      </c>
      <c r="AR141" s="95" t="str">
        <f t="shared" si="118"/>
        <v/>
      </c>
      <c r="AS141" s="447"/>
      <c r="AT141" s="95"/>
      <c r="AU141" s="95"/>
      <c r="AV141" s="177" t="str">
        <f t="shared" si="119"/>
        <v/>
      </c>
      <c r="AW141" s="95" t="str">
        <f t="shared" si="120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48" t="s">
        <v>164</v>
      </c>
      <c r="C147" s="95">
        <v>1</v>
      </c>
      <c r="D147" s="95"/>
      <c r="E147" s="95"/>
      <c r="F147" s="95"/>
      <c r="G147" s="177" t="e">
        <f>F147/E147</f>
        <v>#DIV/0!</v>
      </c>
      <c r="H147" s="447" t="e">
        <f>AVERAGE(G147:G161)</f>
        <v>#DIV/0!</v>
      </c>
      <c r="I147" s="153" t="str">
        <f t="shared" ref="I147:K149" si="122">IFERROR(AVERAGE(P147,U147,Z147,AE147,AJ147,AO147,AT147),"")</f>
        <v/>
      </c>
      <c r="J147" s="153" t="str">
        <f t="shared" si="122"/>
        <v/>
      </c>
      <c r="K147" s="154" t="str">
        <f t="shared" si="122"/>
        <v/>
      </c>
      <c r="L147" s="457" t="str">
        <f>IFERROR(AVERAGE(K147:K161),"-")</f>
        <v>-</v>
      </c>
      <c r="M147" s="153" t="str">
        <f>IFERROR(RANK(K147, K$147:K$161),"")</f>
        <v/>
      </c>
      <c r="N147" s="448"/>
      <c r="O147" s="448"/>
      <c r="P147" s="95"/>
      <c r="Q147" s="95"/>
      <c r="R147" s="177" t="str">
        <f>IFERROR(Q147/P147,"")</f>
        <v/>
      </c>
      <c r="S147" s="95" t="str">
        <f>IFERROR(RANK(R147, R$147:R$161),"")</f>
        <v/>
      </c>
      <c r="T147" s="447" t="e">
        <f>AVERAGE(R147:R161)</f>
        <v>#DIV/0!</v>
      </c>
      <c r="U147" s="95"/>
      <c r="V147" s="95"/>
      <c r="W147" s="177" t="str">
        <f>IFERROR(V147/U147,"")</f>
        <v/>
      </c>
      <c r="X147" s="95" t="str">
        <f>IFERROR(RANK(W147, W$147:W$161),"")</f>
        <v/>
      </c>
      <c r="Y147" s="447" t="e">
        <f>AVERAGE(W147:W161)</f>
        <v>#DIV/0!</v>
      </c>
      <c r="Z147" s="95"/>
      <c r="AA147" s="95"/>
      <c r="AB147" s="177" t="str">
        <f>IFERROR(AA147/Z147,"")</f>
        <v/>
      </c>
      <c r="AC147" s="95" t="str">
        <f>IFERROR(RANK(AB147, AB$147:AB$161),"")</f>
        <v/>
      </c>
      <c r="AD147" s="447" t="e">
        <f>AVERAGE(AB147:AB161)</f>
        <v>#DIV/0!</v>
      </c>
      <c r="AE147" s="95"/>
      <c r="AF147" s="95"/>
      <c r="AG147" s="177" t="str">
        <f>IFERROR(AF147/AE147,"")</f>
        <v/>
      </c>
      <c r="AH147" s="95" t="str">
        <f>IFERROR(RANK(AG147, AG$147:AG$161),"")</f>
        <v/>
      </c>
      <c r="AI147" s="447" t="e">
        <f>AVERAGE(AG147:AG161)</f>
        <v>#DIV/0!</v>
      </c>
      <c r="AJ147" s="95"/>
      <c r="AK147" s="95"/>
      <c r="AL147" s="177" t="str">
        <f>IFERROR(AK147/AJ147,"")</f>
        <v/>
      </c>
      <c r="AM147" s="95" t="str">
        <f>IFERROR(RANK(AL147, AL$147:AL$161),"")</f>
        <v/>
      </c>
      <c r="AN147" s="447" t="e">
        <f>AVERAGE(AL147:AL161)</f>
        <v>#DIV/0!</v>
      </c>
      <c r="AO147" s="95"/>
      <c r="AP147" s="95"/>
      <c r="AQ147" s="177" t="str">
        <f>IFERROR(AP147/AO147,"")</f>
        <v/>
      </c>
      <c r="AR147" s="95" t="str">
        <f>IFERROR(RANK(AQ147, AQ$147:AQ$161),"")</f>
        <v/>
      </c>
      <c r="AS147" s="447" t="e">
        <f>AVERAGE(AQ147:AQ161)</f>
        <v>#DIV/0!</v>
      </c>
      <c r="AT147" s="95"/>
      <c r="AU147" s="95"/>
      <c r="AV147" s="177" t="str">
        <f>IFERROR(AU147/AT147,"")</f>
        <v/>
      </c>
      <c r="AW147" s="95" t="str">
        <f>IFERROR(RANK(AV147, AV$147:AV$161),"")</f>
        <v/>
      </c>
      <c r="AX147" s="447" t="e">
        <f>AVERAGE(AV147:AV161)</f>
        <v>#DIV/0!</v>
      </c>
    </row>
    <row r="148" spans="2:50" hidden="1">
      <c r="B148" s="456"/>
      <c r="C148" s="95">
        <v>2</v>
      </c>
      <c r="D148" s="95"/>
      <c r="E148" s="95"/>
      <c r="F148" s="95"/>
      <c r="G148" s="177"/>
      <c r="H148" s="447"/>
      <c r="I148" s="153" t="str">
        <f t="shared" si="122"/>
        <v/>
      </c>
      <c r="J148" s="153" t="str">
        <f t="shared" si="122"/>
        <v/>
      </c>
      <c r="K148" s="154" t="str">
        <f t="shared" si="122"/>
        <v/>
      </c>
      <c r="L148" s="458"/>
      <c r="M148" s="153" t="str">
        <f t="shared" ref="M148:M161" si="123">IFERROR(RANK(K148, K$147:K$161),"")</f>
        <v/>
      </c>
      <c r="N148" s="448"/>
      <c r="O148" s="448"/>
      <c r="P148" s="95"/>
      <c r="Q148" s="95"/>
      <c r="R148" s="177" t="str">
        <f t="shared" ref="R148:R161" si="124">IFERROR(Q148/P148,"")</f>
        <v/>
      </c>
      <c r="S148" s="95" t="str">
        <f t="shared" ref="S148:S161" si="125">IFERROR(RANK(R148, R$147:R$161),"")</f>
        <v/>
      </c>
      <c r="T148" s="447"/>
      <c r="U148" s="95"/>
      <c r="V148" s="95"/>
      <c r="W148" s="177" t="str">
        <f t="shared" ref="W148:W161" si="126">IFERROR(V148/U148,"")</f>
        <v/>
      </c>
      <c r="X148" s="95" t="str">
        <f t="shared" ref="X148:X161" si="127">IFERROR(RANK(W148, W$147:W$161),"")</f>
        <v/>
      </c>
      <c r="Y148" s="447"/>
      <c r="Z148" s="95"/>
      <c r="AA148" s="95"/>
      <c r="AB148" s="177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47"/>
      <c r="AE148" s="95"/>
      <c r="AF148" s="95"/>
      <c r="AG148" s="177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47"/>
      <c r="AJ148" s="95"/>
      <c r="AK148" s="95"/>
      <c r="AL148" s="177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47"/>
      <c r="AO148" s="95"/>
      <c r="AP148" s="95"/>
      <c r="AQ148" s="177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47"/>
      <c r="AT148" s="95"/>
      <c r="AU148" s="95"/>
      <c r="AV148" s="177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47"/>
    </row>
    <row r="149" spans="2:50" hidden="1">
      <c r="B149" s="456"/>
      <c r="C149" s="95">
        <v>3</v>
      </c>
      <c r="D149" s="95"/>
      <c r="E149" s="95"/>
      <c r="F149" s="95"/>
      <c r="G149" s="177"/>
      <c r="H149" s="447"/>
      <c r="I149" s="153" t="str">
        <f t="shared" si="122"/>
        <v/>
      </c>
      <c r="J149" s="153" t="str">
        <f t="shared" si="122"/>
        <v/>
      </c>
      <c r="K149" s="154" t="str">
        <f t="shared" si="122"/>
        <v/>
      </c>
      <c r="L149" s="458"/>
      <c r="M149" s="153" t="str">
        <f t="shared" si="123"/>
        <v/>
      </c>
      <c r="N149" s="448"/>
      <c r="O149" s="448"/>
      <c r="P149" s="95"/>
      <c r="Q149" s="95"/>
      <c r="R149" s="177" t="str">
        <f t="shared" si="124"/>
        <v/>
      </c>
      <c r="S149" s="95" t="str">
        <f t="shared" si="125"/>
        <v/>
      </c>
      <c r="T149" s="447"/>
      <c r="U149" s="95"/>
      <c r="V149" s="95"/>
      <c r="W149" s="177" t="str">
        <f t="shared" si="126"/>
        <v/>
      </c>
      <c r="X149" s="95" t="str">
        <f t="shared" si="127"/>
        <v/>
      </c>
      <c r="Y149" s="447"/>
      <c r="Z149" s="95"/>
      <c r="AA149" s="95"/>
      <c r="AB149" s="177" t="str">
        <f t="shared" si="128"/>
        <v/>
      </c>
      <c r="AC149" s="95" t="str">
        <f t="shared" si="129"/>
        <v/>
      </c>
      <c r="AD149" s="447"/>
      <c r="AE149" s="95"/>
      <c r="AF149" s="95"/>
      <c r="AG149" s="177" t="str">
        <f t="shared" si="130"/>
        <v/>
      </c>
      <c r="AH149" s="95" t="str">
        <f t="shared" si="131"/>
        <v/>
      </c>
      <c r="AI149" s="447"/>
      <c r="AJ149" s="95"/>
      <c r="AK149" s="95"/>
      <c r="AL149" s="177" t="str">
        <f t="shared" si="132"/>
        <v/>
      </c>
      <c r="AM149" s="95" t="str">
        <f t="shared" si="133"/>
        <v/>
      </c>
      <c r="AN149" s="447"/>
      <c r="AO149" s="95"/>
      <c r="AP149" s="95"/>
      <c r="AQ149" s="177" t="str">
        <f t="shared" si="134"/>
        <v/>
      </c>
      <c r="AR149" s="95" t="str">
        <f t="shared" si="135"/>
        <v/>
      </c>
      <c r="AS149" s="447"/>
      <c r="AT149" s="95"/>
      <c r="AU149" s="95"/>
      <c r="AV149" s="177" t="str">
        <f t="shared" si="136"/>
        <v/>
      </c>
      <c r="AW149" s="95" t="str">
        <f t="shared" si="137"/>
        <v/>
      </c>
      <c r="AX149" s="447"/>
    </row>
    <row r="150" spans="2:50" hidden="1">
      <c r="B150" s="456"/>
      <c r="C150" s="95">
        <v>4</v>
      </c>
      <c r="D150" s="95"/>
      <c r="E150" s="95"/>
      <c r="F150" s="95"/>
      <c r="G150" s="177"/>
      <c r="H150" s="447"/>
      <c r="I150" s="153" t="str">
        <f>IFERROR(AVERAGE(P150,U150,Z150,AE150,AJ150,AO150,AT150),"")</f>
        <v/>
      </c>
      <c r="J150" s="153" t="str">
        <f>IFERROR(AVERAGE(Q150,V150,AA150,AF150,AK150,AP150,AU150),"")</f>
        <v/>
      </c>
      <c r="K150" s="154" t="str">
        <f>IFERROR(AVERAGE(R150,W150,AB150,AG150,AL150,AQ150,AV150),"")</f>
        <v/>
      </c>
      <c r="L150" s="458"/>
      <c r="M150" s="153" t="str">
        <f t="shared" si="123"/>
        <v/>
      </c>
      <c r="N150" s="448"/>
      <c r="O150" s="448"/>
      <c r="P150" s="95"/>
      <c r="Q150" s="95"/>
      <c r="R150" s="177" t="str">
        <f t="shared" si="124"/>
        <v/>
      </c>
      <c r="S150" s="95" t="str">
        <f t="shared" si="125"/>
        <v/>
      </c>
      <c r="T150" s="447"/>
      <c r="U150" s="95"/>
      <c r="V150" s="95"/>
      <c r="W150" s="177" t="str">
        <f t="shared" si="126"/>
        <v/>
      </c>
      <c r="X150" s="95" t="str">
        <f t="shared" si="127"/>
        <v/>
      </c>
      <c r="Y150" s="447"/>
      <c r="Z150" s="95"/>
      <c r="AA150" s="95"/>
      <c r="AB150" s="177" t="str">
        <f t="shared" si="128"/>
        <v/>
      </c>
      <c r="AC150" s="95" t="str">
        <f t="shared" si="129"/>
        <v/>
      </c>
      <c r="AD150" s="447"/>
      <c r="AE150" s="95"/>
      <c r="AF150" s="95"/>
      <c r="AG150" s="177" t="str">
        <f t="shared" si="130"/>
        <v/>
      </c>
      <c r="AH150" s="95" t="str">
        <f t="shared" si="131"/>
        <v/>
      </c>
      <c r="AI150" s="447"/>
      <c r="AJ150" s="95"/>
      <c r="AK150" s="95"/>
      <c r="AL150" s="177" t="str">
        <f t="shared" si="132"/>
        <v/>
      </c>
      <c r="AM150" s="95" t="str">
        <f t="shared" si="133"/>
        <v/>
      </c>
      <c r="AN150" s="447"/>
      <c r="AO150" s="95"/>
      <c r="AP150" s="95"/>
      <c r="AQ150" s="177" t="str">
        <f t="shared" si="134"/>
        <v/>
      </c>
      <c r="AR150" s="95" t="str">
        <f t="shared" si="135"/>
        <v/>
      </c>
      <c r="AS150" s="447"/>
      <c r="AT150" s="95"/>
      <c r="AU150" s="95"/>
      <c r="AV150" s="177" t="str">
        <f t="shared" si="136"/>
        <v/>
      </c>
      <c r="AW150" s="95" t="str">
        <f t="shared" si="137"/>
        <v/>
      </c>
      <c r="AX150" s="447"/>
    </row>
    <row r="151" spans="2:50" hidden="1">
      <c r="B151" s="456"/>
      <c r="C151" s="95">
        <v>5</v>
      </c>
      <c r="D151" s="95"/>
      <c r="E151" s="95"/>
      <c r="F151" s="95"/>
      <c r="G151" s="177"/>
      <c r="H151" s="447"/>
      <c r="I151" s="153" t="str">
        <f t="shared" ref="I151:K161" si="138">IFERROR(AVERAGE(P151,U151,Z151,AE151,AJ151,AO151,AT151),"")</f>
        <v/>
      </c>
      <c r="J151" s="153" t="str">
        <f t="shared" si="138"/>
        <v/>
      </c>
      <c r="K151" s="154" t="str">
        <f t="shared" si="138"/>
        <v/>
      </c>
      <c r="L151" s="458"/>
      <c r="M151" s="153" t="str">
        <f t="shared" si="123"/>
        <v/>
      </c>
      <c r="N151" s="448"/>
      <c r="O151" s="448"/>
      <c r="P151" s="95"/>
      <c r="Q151" s="95"/>
      <c r="R151" s="177" t="str">
        <f t="shared" si="124"/>
        <v/>
      </c>
      <c r="S151" s="95" t="str">
        <f t="shared" si="125"/>
        <v/>
      </c>
      <c r="T151" s="447"/>
      <c r="U151" s="95"/>
      <c r="V151" s="95"/>
      <c r="W151" s="177" t="str">
        <f t="shared" si="126"/>
        <v/>
      </c>
      <c r="X151" s="95" t="str">
        <f t="shared" si="127"/>
        <v/>
      </c>
      <c r="Y151" s="447"/>
      <c r="Z151" s="95"/>
      <c r="AA151" s="95"/>
      <c r="AB151" s="177" t="str">
        <f t="shared" si="128"/>
        <v/>
      </c>
      <c r="AC151" s="95" t="str">
        <f t="shared" si="129"/>
        <v/>
      </c>
      <c r="AD151" s="447"/>
      <c r="AE151" s="95"/>
      <c r="AF151" s="95"/>
      <c r="AG151" s="177" t="str">
        <f t="shared" si="130"/>
        <v/>
      </c>
      <c r="AH151" s="95" t="str">
        <f t="shared" si="131"/>
        <v/>
      </c>
      <c r="AI151" s="447"/>
      <c r="AJ151" s="95"/>
      <c r="AK151" s="95"/>
      <c r="AL151" s="177" t="str">
        <f t="shared" si="132"/>
        <v/>
      </c>
      <c r="AM151" s="95" t="str">
        <f t="shared" si="133"/>
        <v/>
      </c>
      <c r="AN151" s="447"/>
      <c r="AO151" s="95"/>
      <c r="AP151" s="95"/>
      <c r="AQ151" s="177" t="str">
        <f t="shared" si="134"/>
        <v/>
      </c>
      <c r="AR151" s="95" t="str">
        <f t="shared" si="135"/>
        <v/>
      </c>
      <c r="AS151" s="447"/>
      <c r="AT151" s="95"/>
      <c r="AU151" s="95"/>
      <c r="AV151" s="177" t="str">
        <f t="shared" si="136"/>
        <v/>
      </c>
      <c r="AW151" s="95" t="str">
        <f t="shared" si="137"/>
        <v/>
      </c>
      <c r="AX151" s="447"/>
    </row>
    <row r="152" spans="2:50" hidden="1">
      <c r="B152" s="456"/>
      <c r="C152" s="95">
        <v>6</v>
      </c>
      <c r="D152" s="95"/>
      <c r="E152" s="95"/>
      <c r="F152" s="95"/>
      <c r="G152" s="177"/>
      <c r="H152" s="447"/>
      <c r="I152" s="153" t="str">
        <f t="shared" si="138"/>
        <v/>
      </c>
      <c r="J152" s="153" t="str">
        <f t="shared" si="138"/>
        <v/>
      </c>
      <c r="K152" s="154" t="str">
        <f t="shared" si="138"/>
        <v/>
      </c>
      <c r="L152" s="458"/>
      <c r="M152" s="153" t="str">
        <f t="shared" si="123"/>
        <v/>
      </c>
      <c r="N152" s="448"/>
      <c r="O152" s="448"/>
      <c r="P152" s="95"/>
      <c r="Q152" s="95"/>
      <c r="R152" s="177" t="str">
        <f t="shared" si="124"/>
        <v/>
      </c>
      <c r="S152" s="95" t="str">
        <f t="shared" si="125"/>
        <v/>
      </c>
      <c r="T152" s="447"/>
      <c r="U152" s="95"/>
      <c r="V152" s="95"/>
      <c r="W152" s="177" t="str">
        <f t="shared" si="126"/>
        <v/>
      </c>
      <c r="X152" s="95" t="str">
        <f t="shared" si="127"/>
        <v/>
      </c>
      <c r="Y152" s="447"/>
      <c r="Z152" s="95"/>
      <c r="AA152" s="95"/>
      <c r="AB152" s="177" t="str">
        <f t="shared" si="128"/>
        <v/>
      </c>
      <c r="AC152" s="95" t="str">
        <f t="shared" si="129"/>
        <v/>
      </c>
      <c r="AD152" s="447"/>
      <c r="AE152" s="95"/>
      <c r="AF152" s="95"/>
      <c r="AG152" s="177" t="str">
        <f t="shared" si="130"/>
        <v/>
      </c>
      <c r="AH152" s="95" t="str">
        <f t="shared" si="131"/>
        <v/>
      </c>
      <c r="AI152" s="447"/>
      <c r="AJ152" s="95"/>
      <c r="AK152" s="95"/>
      <c r="AL152" s="177" t="str">
        <f t="shared" si="132"/>
        <v/>
      </c>
      <c r="AM152" s="95" t="str">
        <f t="shared" si="133"/>
        <v/>
      </c>
      <c r="AN152" s="447"/>
      <c r="AO152" s="95"/>
      <c r="AP152" s="95"/>
      <c r="AQ152" s="177" t="str">
        <f t="shared" si="134"/>
        <v/>
      </c>
      <c r="AR152" s="95" t="str">
        <f t="shared" si="135"/>
        <v/>
      </c>
      <c r="AS152" s="447"/>
      <c r="AT152" s="95"/>
      <c r="AU152" s="95"/>
      <c r="AV152" s="177" t="str">
        <f t="shared" si="136"/>
        <v/>
      </c>
      <c r="AW152" s="95" t="str">
        <f t="shared" si="137"/>
        <v/>
      </c>
      <c r="AX152" s="447"/>
    </row>
    <row r="153" spans="2:50" hidden="1">
      <c r="B153" s="456"/>
      <c r="C153" s="95">
        <v>7</v>
      </c>
      <c r="D153" s="95"/>
      <c r="E153" s="95"/>
      <c r="F153" s="95"/>
      <c r="G153" s="177"/>
      <c r="H153" s="447"/>
      <c r="I153" s="153" t="str">
        <f t="shared" si="138"/>
        <v/>
      </c>
      <c r="J153" s="153" t="str">
        <f t="shared" si="138"/>
        <v/>
      </c>
      <c r="K153" s="154" t="str">
        <f t="shared" si="138"/>
        <v/>
      </c>
      <c r="L153" s="458"/>
      <c r="M153" s="153" t="str">
        <f t="shared" si="123"/>
        <v/>
      </c>
      <c r="N153" s="448"/>
      <c r="O153" s="448"/>
      <c r="P153" s="95"/>
      <c r="Q153" s="95"/>
      <c r="R153" s="177" t="str">
        <f t="shared" si="124"/>
        <v/>
      </c>
      <c r="S153" s="95" t="str">
        <f t="shared" si="125"/>
        <v/>
      </c>
      <c r="T153" s="447"/>
      <c r="U153" s="95"/>
      <c r="V153" s="95"/>
      <c r="W153" s="177" t="str">
        <f t="shared" si="126"/>
        <v/>
      </c>
      <c r="X153" s="95" t="str">
        <f t="shared" si="127"/>
        <v/>
      </c>
      <c r="Y153" s="447"/>
      <c r="Z153" s="95"/>
      <c r="AA153" s="95"/>
      <c r="AB153" s="177" t="str">
        <f t="shared" si="128"/>
        <v/>
      </c>
      <c r="AC153" s="95" t="str">
        <f t="shared" si="129"/>
        <v/>
      </c>
      <c r="AD153" s="447"/>
      <c r="AE153" s="95"/>
      <c r="AF153" s="95"/>
      <c r="AG153" s="177" t="str">
        <f t="shared" si="130"/>
        <v/>
      </c>
      <c r="AH153" s="95" t="str">
        <f t="shared" si="131"/>
        <v/>
      </c>
      <c r="AI153" s="447"/>
      <c r="AJ153" s="95"/>
      <c r="AK153" s="95"/>
      <c r="AL153" s="177" t="str">
        <f t="shared" si="132"/>
        <v/>
      </c>
      <c r="AM153" s="95" t="str">
        <f t="shared" si="133"/>
        <v/>
      </c>
      <c r="AN153" s="447"/>
      <c r="AO153" s="95"/>
      <c r="AP153" s="95"/>
      <c r="AQ153" s="177" t="str">
        <f t="shared" si="134"/>
        <v/>
      </c>
      <c r="AR153" s="95" t="str">
        <f t="shared" si="135"/>
        <v/>
      </c>
      <c r="AS153" s="447"/>
      <c r="AT153" s="95"/>
      <c r="AU153" s="95"/>
      <c r="AV153" s="177" t="str">
        <f t="shared" si="136"/>
        <v/>
      </c>
      <c r="AW153" s="95" t="str">
        <f t="shared" si="137"/>
        <v/>
      </c>
      <c r="AX153" s="447"/>
    </row>
    <row r="154" spans="2:50" hidden="1">
      <c r="B154" s="456"/>
      <c r="C154" s="95">
        <v>8</v>
      </c>
      <c r="D154" s="95"/>
      <c r="E154" s="95"/>
      <c r="F154" s="95"/>
      <c r="G154" s="177"/>
      <c r="H154" s="447"/>
      <c r="I154" s="153" t="str">
        <f t="shared" si="138"/>
        <v/>
      </c>
      <c r="J154" s="153" t="str">
        <f t="shared" si="138"/>
        <v/>
      </c>
      <c r="K154" s="154" t="str">
        <f t="shared" si="138"/>
        <v/>
      </c>
      <c r="L154" s="458"/>
      <c r="M154" s="153" t="str">
        <f t="shared" si="123"/>
        <v/>
      </c>
      <c r="N154" s="448"/>
      <c r="O154" s="448"/>
      <c r="P154" s="95"/>
      <c r="Q154" s="95"/>
      <c r="R154" s="177" t="str">
        <f t="shared" si="124"/>
        <v/>
      </c>
      <c r="S154" s="95" t="str">
        <f t="shared" si="125"/>
        <v/>
      </c>
      <c r="T154" s="447"/>
      <c r="U154" s="95"/>
      <c r="V154" s="95"/>
      <c r="W154" s="177" t="str">
        <f t="shared" si="126"/>
        <v/>
      </c>
      <c r="X154" s="95" t="str">
        <f t="shared" si="127"/>
        <v/>
      </c>
      <c r="Y154" s="447"/>
      <c r="Z154" s="95"/>
      <c r="AA154" s="95"/>
      <c r="AB154" s="177" t="str">
        <f t="shared" si="128"/>
        <v/>
      </c>
      <c r="AC154" s="95" t="str">
        <f t="shared" si="129"/>
        <v/>
      </c>
      <c r="AD154" s="447"/>
      <c r="AE154" s="95"/>
      <c r="AF154" s="95"/>
      <c r="AG154" s="177" t="str">
        <f t="shared" si="130"/>
        <v/>
      </c>
      <c r="AH154" s="95" t="str">
        <f t="shared" si="131"/>
        <v/>
      </c>
      <c r="AI154" s="447"/>
      <c r="AJ154" s="95"/>
      <c r="AK154" s="95"/>
      <c r="AL154" s="177" t="str">
        <f t="shared" si="132"/>
        <v/>
      </c>
      <c r="AM154" s="95" t="str">
        <f t="shared" si="133"/>
        <v/>
      </c>
      <c r="AN154" s="447"/>
      <c r="AO154" s="95"/>
      <c r="AP154" s="95"/>
      <c r="AQ154" s="177" t="str">
        <f t="shared" si="134"/>
        <v/>
      </c>
      <c r="AR154" s="95" t="str">
        <f t="shared" si="135"/>
        <v/>
      </c>
      <c r="AS154" s="447"/>
      <c r="AT154" s="95"/>
      <c r="AU154" s="95"/>
      <c r="AV154" s="177" t="str">
        <f t="shared" si="136"/>
        <v/>
      </c>
      <c r="AW154" s="95" t="str">
        <f t="shared" si="137"/>
        <v/>
      </c>
      <c r="AX154" s="447"/>
    </row>
    <row r="155" spans="2:50" hidden="1">
      <c r="B155" s="456"/>
      <c r="C155" s="95">
        <v>9</v>
      </c>
      <c r="D155" s="95"/>
      <c r="E155" s="95"/>
      <c r="F155" s="95"/>
      <c r="G155" s="177"/>
      <c r="H155" s="447"/>
      <c r="I155" s="153" t="str">
        <f t="shared" si="138"/>
        <v/>
      </c>
      <c r="J155" s="153" t="str">
        <f t="shared" si="138"/>
        <v/>
      </c>
      <c r="K155" s="154" t="str">
        <f t="shared" si="138"/>
        <v/>
      </c>
      <c r="L155" s="458"/>
      <c r="M155" s="153" t="str">
        <f t="shared" si="123"/>
        <v/>
      </c>
      <c r="N155" s="448"/>
      <c r="O155" s="448"/>
      <c r="P155" s="95"/>
      <c r="Q155" s="95"/>
      <c r="R155" s="177" t="str">
        <f t="shared" si="124"/>
        <v/>
      </c>
      <c r="S155" s="95" t="str">
        <f t="shared" si="125"/>
        <v/>
      </c>
      <c r="T155" s="447"/>
      <c r="U155" s="95"/>
      <c r="V155" s="95"/>
      <c r="W155" s="177" t="str">
        <f t="shared" si="126"/>
        <v/>
      </c>
      <c r="X155" s="95" t="str">
        <f t="shared" si="127"/>
        <v/>
      </c>
      <c r="Y155" s="447"/>
      <c r="Z155" s="95"/>
      <c r="AA155" s="95"/>
      <c r="AB155" s="177" t="str">
        <f t="shared" si="128"/>
        <v/>
      </c>
      <c r="AC155" s="95" t="str">
        <f t="shared" si="129"/>
        <v/>
      </c>
      <c r="AD155" s="447"/>
      <c r="AE155" s="95"/>
      <c r="AF155" s="95"/>
      <c r="AG155" s="177" t="str">
        <f t="shared" si="130"/>
        <v/>
      </c>
      <c r="AH155" s="95" t="str">
        <f t="shared" si="131"/>
        <v/>
      </c>
      <c r="AI155" s="447"/>
      <c r="AJ155" s="95"/>
      <c r="AK155" s="95"/>
      <c r="AL155" s="177" t="str">
        <f t="shared" si="132"/>
        <v/>
      </c>
      <c r="AM155" s="95" t="str">
        <f t="shared" si="133"/>
        <v/>
      </c>
      <c r="AN155" s="447"/>
      <c r="AO155" s="95"/>
      <c r="AP155" s="95"/>
      <c r="AQ155" s="177" t="str">
        <f t="shared" si="134"/>
        <v/>
      </c>
      <c r="AR155" s="95" t="str">
        <f t="shared" si="135"/>
        <v/>
      </c>
      <c r="AS155" s="447"/>
      <c r="AT155" s="95"/>
      <c r="AU155" s="95"/>
      <c r="AV155" s="177" t="str">
        <f t="shared" si="136"/>
        <v/>
      </c>
      <c r="AW155" s="95" t="str">
        <f t="shared" si="137"/>
        <v/>
      </c>
      <c r="AX155" s="447"/>
    </row>
    <row r="156" spans="2:50" hidden="1">
      <c r="B156" s="456"/>
      <c r="C156" s="95">
        <v>10</v>
      </c>
      <c r="D156" s="95"/>
      <c r="E156" s="95"/>
      <c r="F156" s="95"/>
      <c r="G156" s="177"/>
      <c r="H156" s="447"/>
      <c r="I156" s="153" t="str">
        <f t="shared" si="138"/>
        <v/>
      </c>
      <c r="J156" s="153" t="str">
        <f t="shared" si="138"/>
        <v/>
      </c>
      <c r="K156" s="154" t="str">
        <f t="shared" si="138"/>
        <v/>
      </c>
      <c r="L156" s="458"/>
      <c r="M156" s="153" t="str">
        <f t="shared" si="123"/>
        <v/>
      </c>
      <c r="N156" s="448"/>
      <c r="O156" s="448"/>
      <c r="P156" s="95"/>
      <c r="Q156" s="95"/>
      <c r="R156" s="177" t="str">
        <f t="shared" si="124"/>
        <v/>
      </c>
      <c r="S156" s="95" t="str">
        <f t="shared" si="125"/>
        <v/>
      </c>
      <c r="T156" s="447"/>
      <c r="U156" s="95"/>
      <c r="V156" s="95"/>
      <c r="W156" s="177" t="str">
        <f t="shared" si="126"/>
        <v/>
      </c>
      <c r="X156" s="95" t="str">
        <f t="shared" si="127"/>
        <v/>
      </c>
      <c r="Y156" s="447"/>
      <c r="Z156" s="95"/>
      <c r="AA156" s="95"/>
      <c r="AB156" s="177" t="str">
        <f t="shared" si="128"/>
        <v/>
      </c>
      <c r="AC156" s="95" t="str">
        <f t="shared" si="129"/>
        <v/>
      </c>
      <c r="AD156" s="447"/>
      <c r="AE156" s="95"/>
      <c r="AF156" s="95"/>
      <c r="AG156" s="177" t="str">
        <f t="shared" si="130"/>
        <v/>
      </c>
      <c r="AH156" s="95" t="str">
        <f t="shared" si="131"/>
        <v/>
      </c>
      <c r="AI156" s="447"/>
      <c r="AJ156" s="95"/>
      <c r="AK156" s="95"/>
      <c r="AL156" s="177" t="str">
        <f t="shared" si="132"/>
        <v/>
      </c>
      <c r="AM156" s="95" t="str">
        <f t="shared" si="133"/>
        <v/>
      </c>
      <c r="AN156" s="447"/>
      <c r="AO156" s="95"/>
      <c r="AP156" s="95"/>
      <c r="AQ156" s="177" t="str">
        <f t="shared" si="134"/>
        <v/>
      </c>
      <c r="AR156" s="95" t="str">
        <f t="shared" si="135"/>
        <v/>
      </c>
      <c r="AS156" s="447"/>
      <c r="AT156" s="95"/>
      <c r="AU156" s="95"/>
      <c r="AV156" s="177" t="str">
        <f t="shared" si="136"/>
        <v/>
      </c>
      <c r="AW156" s="95" t="str">
        <f t="shared" si="137"/>
        <v/>
      </c>
      <c r="AX156" s="447"/>
    </row>
    <row r="157" spans="2:50" hidden="1">
      <c r="B157" s="456"/>
      <c r="C157" s="95">
        <v>11</v>
      </c>
      <c r="D157" s="95"/>
      <c r="E157" s="95"/>
      <c r="F157" s="95"/>
      <c r="G157" s="177"/>
      <c r="H157" s="447"/>
      <c r="I157" s="153" t="str">
        <f t="shared" si="138"/>
        <v/>
      </c>
      <c r="J157" s="153" t="str">
        <f t="shared" si="138"/>
        <v/>
      </c>
      <c r="K157" s="154" t="str">
        <f t="shared" si="138"/>
        <v/>
      </c>
      <c r="L157" s="458"/>
      <c r="M157" s="153" t="str">
        <f t="shared" si="123"/>
        <v/>
      </c>
      <c r="N157" s="448"/>
      <c r="O157" s="448"/>
      <c r="P157" s="95"/>
      <c r="Q157" s="95"/>
      <c r="R157" s="177" t="str">
        <f t="shared" si="124"/>
        <v/>
      </c>
      <c r="S157" s="95" t="str">
        <f t="shared" si="125"/>
        <v/>
      </c>
      <c r="T157" s="447"/>
      <c r="U157" s="95"/>
      <c r="V157" s="95"/>
      <c r="W157" s="177" t="str">
        <f t="shared" si="126"/>
        <v/>
      </c>
      <c r="X157" s="95" t="str">
        <f t="shared" si="127"/>
        <v/>
      </c>
      <c r="Y157" s="447"/>
      <c r="Z157" s="95"/>
      <c r="AA157" s="95"/>
      <c r="AB157" s="177" t="str">
        <f t="shared" si="128"/>
        <v/>
      </c>
      <c r="AC157" s="95" t="str">
        <f t="shared" si="129"/>
        <v/>
      </c>
      <c r="AD157" s="447"/>
      <c r="AE157" s="95"/>
      <c r="AF157" s="95"/>
      <c r="AG157" s="177" t="str">
        <f t="shared" si="130"/>
        <v/>
      </c>
      <c r="AH157" s="95" t="str">
        <f t="shared" si="131"/>
        <v/>
      </c>
      <c r="AI157" s="447"/>
      <c r="AJ157" s="95"/>
      <c r="AK157" s="95"/>
      <c r="AL157" s="177" t="str">
        <f t="shared" si="132"/>
        <v/>
      </c>
      <c r="AM157" s="95" t="str">
        <f t="shared" si="133"/>
        <v/>
      </c>
      <c r="AN157" s="447"/>
      <c r="AO157" s="95"/>
      <c r="AP157" s="95"/>
      <c r="AQ157" s="177" t="str">
        <f t="shared" si="134"/>
        <v/>
      </c>
      <c r="AR157" s="95" t="str">
        <f t="shared" si="135"/>
        <v/>
      </c>
      <c r="AS157" s="447"/>
      <c r="AT157" s="95"/>
      <c r="AU157" s="95"/>
      <c r="AV157" s="177" t="str">
        <f t="shared" si="136"/>
        <v/>
      </c>
      <c r="AW157" s="95" t="str">
        <f t="shared" si="137"/>
        <v/>
      </c>
      <c r="AX157" s="447"/>
    </row>
    <row r="158" spans="2:50" hidden="1">
      <c r="B158" s="456"/>
      <c r="C158" s="95">
        <v>12</v>
      </c>
      <c r="D158" s="95"/>
      <c r="E158" s="95"/>
      <c r="F158" s="95"/>
      <c r="G158" s="177"/>
      <c r="H158" s="447"/>
      <c r="I158" s="153" t="str">
        <f t="shared" si="138"/>
        <v/>
      </c>
      <c r="J158" s="153" t="str">
        <f t="shared" si="138"/>
        <v/>
      </c>
      <c r="K158" s="154" t="str">
        <f t="shared" si="138"/>
        <v/>
      </c>
      <c r="L158" s="458"/>
      <c r="M158" s="153" t="str">
        <f t="shared" si="123"/>
        <v/>
      </c>
      <c r="N158" s="448"/>
      <c r="O158" s="448"/>
      <c r="P158" s="95"/>
      <c r="Q158" s="95"/>
      <c r="R158" s="177" t="str">
        <f t="shared" si="124"/>
        <v/>
      </c>
      <c r="S158" s="95" t="str">
        <f t="shared" si="125"/>
        <v/>
      </c>
      <c r="T158" s="447"/>
      <c r="U158" s="95"/>
      <c r="V158" s="95"/>
      <c r="W158" s="177" t="str">
        <f t="shared" si="126"/>
        <v/>
      </c>
      <c r="X158" s="95" t="str">
        <f t="shared" si="127"/>
        <v/>
      </c>
      <c r="Y158" s="447"/>
      <c r="Z158" s="95"/>
      <c r="AA158" s="95"/>
      <c r="AB158" s="177" t="str">
        <f t="shared" si="128"/>
        <v/>
      </c>
      <c r="AC158" s="95" t="str">
        <f t="shared" si="129"/>
        <v/>
      </c>
      <c r="AD158" s="447"/>
      <c r="AE158" s="95"/>
      <c r="AF158" s="95"/>
      <c r="AG158" s="177" t="str">
        <f t="shared" si="130"/>
        <v/>
      </c>
      <c r="AH158" s="95" t="str">
        <f t="shared" si="131"/>
        <v/>
      </c>
      <c r="AI158" s="447"/>
      <c r="AJ158" s="95"/>
      <c r="AK158" s="95"/>
      <c r="AL158" s="177" t="str">
        <f t="shared" si="132"/>
        <v/>
      </c>
      <c r="AM158" s="95" t="str">
        <f t="shared" si="133"/>
        <v/>
      </c>
      <c r="AN158" s="447"/>
      <c r="AO158" s="95"/>
      <c r="AP158" s="95"/>
      <c r="AQ158" s="177" t="str">
        <f t="shared" si="134"/>
        <v/>
      </c>
      <c r="AR158" s="95" t="str">
        <f t="shared" si="135"/>
        <v/>
      </c>
      <c r="AS158" s="447"/>
      <c r="AT158" s="95"/>
      <c r="AU158" s="95"/>
      <c r="AV158" s="177" t="str">
        <f t="shared" si="136"/>
        <v/>
      </c>
      <c r="AW158" s="95" t="str">
        <f t="shared" si="137"/>
        <v/>
      </c>
      <c r="AX158" s="447"/>
    </row>
    <row r="159" spans="2:50" hidden="1">
      <c r="B159" s="456"/>
      <c r="C159" s="95">
        <v>13</v>
      </c>
      <c r="D159" s="95"/>
      <c r="E159" s="95"/>
      <c r="F159" s="95"/>
      <c r="G159" s="177"/>
      <c r="H159" s="447"/>
      <c r="I159" s="153" t="str">
        <f t="shared" si="138"/>
        <v/>
      </c>
      <c r="J159" s="153" t="str">
        <f t="shared" si="138"/>
        <v/>
      </c>
      <c r="K159" s="154" t="str">
        <f t="shared" si="138"/>
        <v/>
      </c>
      <c r="L159" s="458"/>
      <c r="M159" s="153" t="str">
        <f t="shared" si="123"/>
        <v/>
      </c>
      <c r="N159" s="448"/>
      <c r="O159" s="448"/>
      <c r="P159" s="95"/>
      <c r="Q159" s="95"/>
      <c r="R159" s="177" t="str">
        <f t="shared" si="124"/>
        <v/>
      </c>
      <c r="S159" s="95" t="str">
        <f t="shared" si="125"/>
        <v/>
      </c>
      <c r="T159" s="447"/>
      <c r="U159" s="95"/>
      <c r="V159" s="95"/>
      <c r="W159" s="177" t="str">
        <f t="shared" si="126"/>
        <v/>
      </c>
      <c r="X159" s="95" t="str">
        <f t="shared" si="127"/>
        <v/>
      </c>
      <c r="Y159" s="447"/>
      <c r="Z159" s="95"/>
      <c r="AA159" s="95"/>
      <c r="AB159" s="177" t="str">
        <f t="shared" si="128"/>
        <v/>
      </c>
      <c r="AC159" s="95" t="str">
        <f t="shared" si="129"/>
        <v/>
      </c>
      <c r="AD159" s="447"/>
      <c r="AE159" s="95"/>
      <c r="AF159" s="95"/>
      <c r="AG159" s="177" t="str">
        <f t="shared" si="130"/>
        <v/>
      </c>
      <c r="AH159" s="95" t="str">
        <f t="shared" si="131"/>
        <v/>
      </c>
      <c r="AI159" s="447"/>
      <c r="AJ159" s="95"/>
      <c r="AK159" s="95"/>
      <c r="AL159" s="177" t="str">
        <f t="shared" si="132"/>
        <v/>
      </c>
      <c r="AM159" s="95" t="str">
        <f t="shared" si="133"/>
        <v/>
      </c>
      <c r="AN159" s="447"/>
      <c r="AO159" s="95"/>
      <c r="AP159" s="95"/>
      <c r="AQ159" s="177" t="str">
        <f t="shared" si="134"/>
        <v/>
      </c>
      <c r="AR159" s="95" t="str">
        <f t="shared" si="135"/>
        <v/>
      </c>
      <c r="AS159" s="447"/>
      <c r="AT159" s="95"/>
      <c r="AU159" s="95"/>
      <c r="AV159" s="177" t="str">
        <f t="shared" si="136"/>
        <v/>
      </c>
      <c r="AW159" s="95" t="str">
        <f t="shared" si="137"/>
        <v/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177"/>
      <c r="H160" s="447"/>
      <c r="I160" s="153" t="str">
        <f t="shared" si="138"/>
        <v/>
      </c>
      <c r="J160" s="153" t="str">
        <f t="shared" si="138"/>
        <v/>
      </c>
      <c r="K160" s="154" t="str">
        <f t="shared" si="138"/>
        <v/>
      </c>
      <c r="L160" s="458"/>
      <c r="M160" s="153" t="str">
        <f t="shared" si="123"/>
        <v/>
      </c>
      <c r="N160" s="448"/>
      <c r="O160" s="448"/>
      <c r="P160" s="95"/>
      <c r="Q160" s="95"/>
      <c r="R160" s="177" t="str">
        <f t="shared" si="124"/>
        <v/>
      </c>
      <c r="S160" s="95" t="str">
        <f t="shared" si="125"/>
        <v/>
      </c>
      <c r="T160" s="447"/>
      <c r="U160" s="95"/>
      <c r="V160" s="95"/>
      <c r="W160" s="177" t="str">
        <f t="shared" si="126"/>
        <v/>
      </c>
      <c r="X160" s="95" t="str">
        <f t="shared" si="127"/>
        <v/>
      </c>
      <c r="Y160" s="447"/>
      <c r="Z160" s="95"/>
      <c r="AA160" s="95"/>
      <c r="AB160" s="177" t="str">
        <f t="shared" si="128"/>
        <v/>
      </c>
      <c r="AC160" s="95" t="str">
        <f t="shared" si="129"/>
        <v/>
      </c>
      <c r="AD160" s="447"/>
      <c r="AE160" s="95"/>
      <c r="AF160" s="95"/>
      <c r="AG160" s="177" t="str">
        <f t="shared" si="130"/>
        <v/>
      </c>
      <c r="AH160" s="95" t="str">
        <f t="shared" si="131"/>
        <v/>
      </c>
      <c r="AI160" s="447"/>
      <c r="AJ160" s="95"/>
      <c r="AK160" s="95"/>
      <c r="AL160" s="177" t="str">
        <f t="shared" si="132"/>
        <v/>
      </c>
      <c r="AM160" s="95" t="str">
        <f t="shared" si="133"/>
        <v/>
      </c>
      <c r="AN160" s="447"/>
      <c r="AO160" s="95"/>
      <c r="AP160" s="95"/>
      <c r="AQ160" s="177" t="str">
        <f t="shared" si="134"/>
        <v/>
      </c>
      <c r="AR160" s="95" t="str">
        <f t="shared" si="135"/>
        <v/>
      </c>
      <c r="AS160" s="447"/>
      <c r="AT160" s="95"/>
      <c r="AU160" s="95"/>
      <c r="AV160" s="177" t="str">
        <f t="shared" si="136"/>
        <v/>
      </c>
      <c r="AW160" s="95" t="str">
        <f t="shared" si="137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177"/>
      <c r="H161" s="447"/>
      <c r="I161" s="153" t="str">
        <f t="shared" si="138"/>
        <v/>
      </c>
      <c r="J161" s="153" t="str">
        <f t="shared" si="138"/>
        <v/>
      </c>
      <c r="K161" s="154" t="str">
        <f t="shared" si="138"/>
        <v/>
      </c>
      <c r="L161" s="459"/>
      <c r="M161" s="153" t="str">
        <f t="shared" si="123"/>
        <v/>
      </c>
      <c r="N161" s="448"/>
      <c r="O161" s="448"/>
      <c r="P161" s="95"/>
      <c r="Q161" s="95"/>
      <c r="R161" s="177" t="str">
        <f t="shared" si="124"/>
        <v/>
      </c>
      <c r="S161" s="95" t="str">
        <f t="shared" si="125"/>
        <v/>
      </c>
      <c r="T161" s="447"/>
      <c r="U161" s="95"/>
      <c r="V161" s="95"/>
      <c r="W161" s="177" t="str">
        <f t="shared" si="126"/>
        <v/>
      </c>
      <c r="X161" s="95" t="str">
        <f t="shared" si="127"/>
        <v/>
      </c>
      <c r="Y161" s="447"/>
      <c r="Z161" s="95"/>
      <c r="AA161" s="95"/>
      <c r="AB161" s="177" t="str">
        <f t="shared" si="128"/>
        <v/>
      </c>
      <c r="AC161" s="95" t="str">
        <f t="shared" si="129"/>
        <v/>
      </c>
      <c r="AD161" s="447"/>
      <c r="AE161" s="95"/>
      <c r="AF161" s="95"/>
      <c r="AG161" s="177" t="str">
        <f t="shared" si="130"/>
        <v/>
      </c>
      <c r="AH161" s="95" t="str">
        <f t="shared" si="131"/>
        <v/>
      </c>
      <c r="AI161" s="447"/>
      <c r="AJ161" s="95"/>
      <c r="AK161" s="95"/>
      <c r="AL161" s="177" t="str">
        <f t="shared" si="132"/>
        <v/>
      </c>
      <c r="AM161" s="95" t="str">
        <f t="shared" si="133"/>
        <v/>
      </c>
      <c r="AN161" s="447"/>
      <c r="AO161" s="95"/>
      <c r="AP161" s="95"/>
      <c r="AQ161" s="177" t="str">
        <f t="shared" si="134"/>
        <v/>
      </c>
      <c r="AR161" s="95" t="str">
        <f t="shared" si="135"/>
        <v/>
      </c>
      <c r="AS161" s="447"/>
      <c r="AT161" s="95"/>
      <c r="AU161" s="95"/>
      <c r="AV161" s="177" t="str">
        <f t="shared" si="136"/>
        <v/>
      </c>
      <c r="AW161" s="95" t="str">
        <f t="shared" si="137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48" t="s">
        <v>164</v>
      </c>
      <c r="C167" s="95">
        <v>1</v>
      </c>
      <c r="D167" s="95"/>
      <c r="E167" s="95"/>
      <c r="F167" s="95"/>
      <c r="G167" s="177" t="e">
        <f>F167/E167</f>
        <v>#DIV/0!</v>
      </c>
      <c r="H167" s="447" t="e">
        <f>AVERAGE(G167:G181)</f>
        <v>#DIV/0!</v>
      </c>
      <c r="I167" s="153" t="str">
        <f t="shared" ref="I167:K169" si="139">IFERROR(AVERAGE(P167,U167,Z167,AE167,AJ167,AO167,AT167),"")</f>
        <v/>
      </c>
      <c r="J167" s="153" t="str">
        <f t="shared" si="139"/>
        <v/>
      </c>
      <c r="K167" s="154" t="str">
        <f t="shared" si="139"/>
        <v/>
      </c>
      <c r="L167" s="457" t="str">
        <f>IFERROR(AVERAGE(K167:K181),"-")</f>
        <v>-</v>
      </c>
      <c r="M167" s="153" t="str">
        <f>IFERROR(RANK(K167, K$167:K$181),"")</f>
        <v/>
      </c>
      <c r="N167" s="448"/>
      <c r="O167" s="448"/>
      <c r="P167" s="95"/>
      <c r="Q167" s="95"/>
      <c r="R167" s="177" t="str">
        <f>IFERROR(Q167/P167,"")</f>
        <v/>
      </c>
      <c r="S167" s="95" t="str">
        <f>IFERROR(RANK(R167, R$167:R$181),"")</f>
        <v/>
      </c>
      <c r="T167" s="447" t="e">
        <f>AVERAGE(R167:R181)</f>
        <v>#DIV/0!</v>
      </c>
      <c r="U167" s="95"/>
      <c r="V167" s="95"/>
      <c r="W167" s="177" t="str">
        <f>IFERROR(V167/U167,"")</f>
        <v/>
      </c>
      <c r="X167" s="95" t="str">
        <f>IFERROR(RANK(W167, W$167:W$181),"")</f>
        <v/>
      </c>
      <c r="Y167" s="447" t="e">
        <f>AVERAGE(W167:W181)</f>
        <v>#DIV/0!</v>
      </c>
      <c r="Z167" s="95"/>
      <c r="AA167" s="95"/>
      <c r="AB167" s="177" t="str">
        <f>IFERROR(AA167/Z167,"")</f>
        <v/>
      </c>
      <c r="AC167" s="95" t="str">
        <f>IFERROR(RANK(AB167, AB$167:AB$181),"")</f>
        <v/>
      </c>
      <c r="AD167" s="447" t="e">
        <f>AVERAGE(AB167:AB181)</f>
        <v>#DIV/0!</v>
      </c>
      <c r="AE167" s="95"/>
      <c r="AF167" s="95"/>
      <c r="AG167" s="177" t="str">
        <f>IFERROR(AF167/AE167,"")</f>
        <v/>
      </c>
      <c r="AH167" s="95" t="str">
        <f>IFERROR(RANK(AG167, AG$167:AG$181),"")</f>
        <v/>
      </c>
      <c r="AI167" s="447" t="e">
        <f>AVERAGE(AG167:AG181)</f>
        <v>#DIV/0!</v>
      </c>
      <c r="AJ167" s="95"/>
      <c r="AK167" s="95"/>
      <c r="AL167" s="177" t="str">
        <f>IFERROR(AK167/AJ167,"")</f>
        <v/>
      </c>
      <c r="AM167" s="95" t="str">
        <f>IFERROR(RANK(AL167, AL$167:AL$181),"")</f>
        <v/>
      </c>
      <c r="AN167" s="447" t="e">
        <f>AVERAGE(AL167:AL181)</f>
        <v>#DIV/0!</v>
      </c>
      <c r="AO167" s="95"/>
      <c r="AP167" s="95"/>
      <c r="AQ167" s="177" t="str">
        <f>IFERROR(AP167/AO167,"")</f>
        <v/>
      </c>
      <c r="AR167" s="95" t="str">
        <f>IFERROR(RANK(AQ167, AQ$167:AQ$181),"")</f>
        <v/>
      </c>
      <c r="AS167" s="447" t="e">
        <f>AVERAGE(AQ167:AQ181)</f>
        <v>#DIV/0!</v>
      </c>
      <c r="AT167" s="95"/>
      <c r="AU167" s="95"/>
      <c r="AV167" s="177" t="str">
        <f>IFERROR(AU167/AT167,"")</f>
        <v/>
      </c>
      <c r="AW167" s="95" t="str">
        <f>IFERROR(RANK(AV167, AV$167:AV$181),"")</f>
        <v/>
      </c>
      <c r="AX167" s="447" t="e">
        <f>AVERAGE(AV167:AV181)</f>
        <v>#DIV/0!</v>
      </c>
    </row>
    <row r="168" spans="2:50" hidden="1">
      <c r="B168" s="456"/>
      <c r="C168" s="95">
        <v>2</v>
      </c>
      <c r="D168" s="95"/>
      <c r="E168" s="95"/>
      <c r="F168" s="95"/>
      <c r="G168" s="177"/>
      <c r="H168" s="447"/>
      <c r="I168" s="153" t="str">
        <f t="shared" si="139"/>
        <v/>
      </c>
      <c r="J168" s="153" t="str">
        <f t="shared" si="139"/>
        <v/>
      </c>
      <c r="K168" s="154" t="str">
        <f t="shared" si="139"/>
        <v/>
      </c>
      <c r="L168" s="458"/>
      <c r="M168" s="153" t="str">
        <f t="shared" ref="M168:M181" si="140">IFERROR(RANK(K168, K$167:K$181),"")</f>
        <v/>
      </c>
      <c r="N168" s="448"/>
      <c r="O168" s="448"/>
      <c r="P168" s="95"/>
      <c r="Q168" s="95"/>
      <c r="R168" s="177" t="str">
        <f t="shared" ref="R168:R181" si="141">IFERROR(Q168/P168,"")</f>
        <v/>
      </c>
      <c r="S168" s="95" t="str">
        <f t="shared" ref="S168:S181" si="142">IFERROR(RANK(R168, R$167:R$181),"")</f>
        <v/>
      </c>
      <c r="T168" s="447"/>
      <c r="U168" s="95"/>
      <c r="V168" s="95"/>
      <c r="W168" s="177" t="str">
        <f t="shared" ref="W168:W181" si="143">IFERROR(V168/U168,"")</f>
        <v/>
      </c>
      <c r="X168" s="95" t="str">
        <f t="shared" ref="X168:X181" si="144">IFERROR(RANK(W168, W$167:W$181),"")</f>
        <v/>
      </c>
      <c r="Y168" s="447"/>
      <c r="Z168" s="95"/>
      <c r="AA168" s="95"/>
      <c r="AB168" s="177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47"/>
      <c r="AE168" s="95"/>
      <c r="AF168" s="95"/>
      <c r="AG168" s="177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47"/>
      <c r="AJ168" s="95"/>
      <c r="AK168" s="95"/>
      <c r="AL168" s="177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47"/>
      <c r="AO168" s="95"/>
      <c r="AP168" s="95"/>
      <c r="AQ168" s="177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47"/>
      <c r="AT168" s="95"/>
      <c r="AU168" s="95"/>
      <c r="AV168" s="177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47"/>
    </row>
    <row r="169" spans="2:50" hidden="1">
      <c r="B169" s="456"/>
      <c r="C169" s="95">
        <v>3</v>
      </c>
      <c r="D169" s="95"/>
      <c r="E169" s="95"/>
      <c r="F169" s="95"/>
      <c r="G169" s="177"/>
      <c r="H169" s="447"/>
      <c r="I169" s="153" t="str">
        <f t="shared" si="139"/>
        <v/>
      </c>
      <c r="J169" s="153" t="str">
        <f t="shared" si="139"/>
        <v/>
      </c>
      <c r="K169" s="154" t="str">
        <f t="shared" si="139"/>
        <v/>
      </c>
      <c r="L169" s="458"/>
      <c r="M169" s="153" t="str">
        <f t="shared" si="140"/>
        <v/>
      </c>
      <c r="N169" s="448"/>
      <c r="O169" s="448"/>
      <c r="P169" s="95"/>
      <c r="Q169" s="95"/>
      <c r="R169" s="177" t="str">
        <f t="shared" si="141"/>
        <v/>
      </c>
      <c r="S169" s="95" t="str">
        <f t="shared" si="142"/>
        <v/>
      </c>
      <c r="T169" s="447"/>
      <c r="U169" s="95"/>
      <c r="V169" s="95"/>
      <c r="W169" s="177" t="str">
        <f t="shared" si="143"/>
        <v/>
      </c>
      <c r="X169" s="95" t="str">
        <f t="shared" si="144"/>
        <v/>
      </c>
      <c r="Y169" s="447"/>
      <c r="Z169" s="95"/>
      <c r="AA169" s="95"/>
      <c r="AB169" s="177" t="str">
        <f t="shared" si="145"/>
        <v/>
      </c>
      <c r="AC169" s="95" t="str">
        <f t="shared" si="146"/>
        <v/>
      </c>
      <c r="AD169" s="447"/>
      <c r="AE169" s="95"/>
      <c r="AF169" s="95"/>
      <c r="AG169" s="177" t="str">
        <f t="shared" si="147"/>
        <v/>
      </c>
      <c r="AH169" s="95" t="str">
        <f t="shared" si="148"/>
        <v/>
      </c>
      <c r="AI169" s="447"/>
      <c r="AJ169" s="95"/>
      <c r="AK169" s="95"/>
      <c r="AL169" s="177" t="str">
        <f t="shared" si="149"/>
        <v/>
      </c>
      <c r="AM169" s="95" t="str">
        <f t="shared" si="150"/>
        <v/>
      </c>
      <c r="AN169" s="447"/>
      <c r="AO169" s="95"/>
      <c r="AP169" s="95"/>
      <c r="AQ169" s="177" t="str">
        <f t="shared" si="151"/>
        <v/>
      </c>
      <c r="AR169" s="95" t="str">
        <f t="shared" si="152"/>
        <v/>
      </c>
      <c r="AS169" s="447"/>
      <c r="AT169" s="95"/>
      <c r="AU169" s="95"/>
      <c r="AV169" s="177" t="str">
        <f t="shared" si="153"/>
        <v/>
      </c>
      <c r="AW169" s="95" t="str">
        <f t="shared" si="154"/>
        <v/>
      </c>
      <c r="AX169" s="447"/>
    </row>
    <row r="170" spans="2:50" hidden="1">
      <c r="B170" s="456"/>
      <c r="C170" s="95">
        <v>4</v>
      </c>
      <c r="D170" s="95"/>
      <c r="E170" s="95"/>
      <c r="F170" s="95"/>
      <c r="G170" s="177"/>
      <c r="H170" s="447"/>
      <c r="I170" s="153" t="str">
        <f>IFERROR(AVERAGE(P170,U170,Z170,AE170,AJ170,AO170,AT170),"")</f>
        <v/>
      </c>
      <c r="J170" s="153" t="str">
        <f>IFERROR(AVERAGE(Q170,V170,AA170,AF170,AK170,AP170,AU170),"")</f>
        <v/>
      </c>
      <c r="K170" s="154" t="str">
        <f>IFERROR(AVERAGE(R170,W170,AB170,AG170,AL170,AQ170,AV170),"")</f>
        <v/>
      </c>
      <c r="L170" s="458"/>
      <c r="M170" s="153" t="str">
        <f t="shared" si="140"/>
        <v/>
      </c>
      <c r="N170" s="448"/>
      <c r="O170" s="448"/>
      <c r="P170" s="95"/>
      <c r="Q170" s="95"/>
      <c r="R170" s="177" t="str">
        <f t="shared" si="141"/>
        <v/>
      </c>
      <c r="S170" s="95" t="str">
        <f t="shared" si="142"/>
        <v/>
      </c>
      <c r="T170" s="447"/>
      <c r="U170" s="95"/>
      <c r="V170" s="95"/>
      <c r="W170" s="177" t="str">
        <f t="shared" si="143"/>
        <v/>
      </c>
      <c r="X170" s="95" t="str">
        <f t="shared" si="144"/>
        <v/>
      </c>
      <c r="Y170" s="447"/>
      <c r="Z170" s="95"/>
      <c r="AA170" s="95"/>
      <c r="AB170" s="177" t="str">
        <f t="shared" si="145"/>
        <v/>
      </c>
      <c r="AC170" s="95" t="str">
        <f t="shared" si="146"/>
        <v/>
      </c>
      <c r="AD170" s="447"/>
      <c r="AE170" s="95"/>
      <c r="AF170" s="95"/>
      <c r="AG170" s="177" t="str">
        <f t="shared" si="147"/>
        <v/>
      </c>
      <c r="AH170" s="95" t="str">
        <f t="shared" si="148"/>
        <v/>
      </c>
      <c r="AI170" s="447"/>
      <c r="AJ170" s="95"/>
      <c r="AK170" s="95"/>
      <c r="AL170" s="177" t="str">
        <f t="shared" si="149"/>
        <v/>
      </c>
      <c r="AM170" s="95" t="str">
        <f t="shared" si="150"/>
        <v/>
      </c>
      <c r="AN170" s="447"/>
      <c r="AO170" s="95"/>
      <c r="AP170" s="95"/>
      <c r="AQ170" s="177" t="str">
        <f t="shared" si="151"/>
        <v/>
      </c>
      <c r="AR170" s="95" t="str">
        <f t="shared" si="152"/>
        <v/>
      </c>
      <c r="AS170" s="447"/>
      <c r="AT170" s="95"/>
      <c r="AU170" s="95"/>
      <c r="AV170" s="177" t="str">
        <f t="shared" si="153"/>
        <v/>
      </c>
      <c r="AW170" s="95" t="str">
        <f t="shared" si="154"/>
        <v/>
      </c>
      <c r="AX170" s="447"/>
    </row>
    <row r="171" spans="2:50" hidden="1">
      <c r="B171" s="456"/>
      <c r="C171" s="95">
        <v>5</v>
      </c>
      <c r="D171" s="95"/>
      <c r="E171" s="95"/>
      <c r="F171" s="95"/>
      <c r="G171" s="177"/>
      <c r="H171" s="447"/>
      <c r="I171" s="153" t="str">
        <f t="shared" ref="I171:K181" si="155">IFERROR(AVERAGE(P171,U171,Z171,AE171,AJ171,AO171,AT171),"")</f>
        <v/>
      </c>
      <c r="J171" s="153" t="str">
        <f t="shared" si="155"/>
        <v/>
      </c>
      <c r="K171" s="154" t="str">
        <f t="shared" si="155"/>
        <v/>
      </c>
      <c r="L171" s="458"/>
      <c r="M171" s="153" t="str">
        <f t="shared" si="140"/>
        <v/>
      </c>
      <c r="N171" s="448"/>
      <c r="O171" s="448"/>
      <c r="P171" s="95"/>
      <c r="Q171" s="95"/>
      <c r="R171" s="177" t="str">
        <f t="shared" si="141"/>
        <v/>
      </c>
      <c r="S171" s="95" t="str">
        <f t="shared" si="142"/>
        <v/>
      </c>
      <c r="T171" s="447"/>
      <c r="U171" s="95"/>
      <c r="V171" s="95"/>
      <c r="W171" s="177" t="str">
        <f t="shared" si="143"/>
        <v/>
      </c>
      <c r="X171" s="95" t="str">
        <f t="shared" si="144"/>
        <v/>
      </c>
      <c r="Y171" s="447"/>
      <c r="Z171" s="95"/>
      <c r="AA171" s="95"/>
      <c r="AB171" s="177" t="str">
        <f t="shared" si="145"/>
        <v/>
      </c>
      <c r="AC171" s="95" t="str">
        <f t="shared" si="146"/>
        <v/>
      </c>
      <c r="AD171" s="447"/>
      <c r="AE171" s="95"/>
      <c r="AF171" s="95"/>
      <c r="AG171" s="177" t="str">
        <f t="shared" si="147"/>
        <v/>
      </c>
      <c r="AH171" s="95" t="str">
        <f t="shared" si="148"/>
        <v/>
      </c>
      <c r="AI171" s="447"/>
      <c r="AJ171" s="95"/>
      <c r="AK171" s="95"/>
      <c r="AL171" s="177" t="str">
        <f t="shared" si="149"/>
        <v/>
      </c>
      <c r="AM171" s="95" t="str">
        <f t="shared" si="150"/>
        <v/>
      </c>
      <c r="AN171" s="447"/>
      <c r="AO171" s="95"/>
      <c r="AP171" s="95"/>
      <c r="AQ171" s="177" t="str">
        <f t="shared" si="151"/>
        <v/>
      </c>
      <c r="AR171" s="95" t="str">
        <f t="shared" si="152"/>
        <v/>
      </c>
      <c r="AS171" s="447"/>
      <c r="AT171" s="95"/>
      <c r="AU171" s="95"/>
      <c r="AV171" s="177" t="str">
        <f t="shared" si="153"/>
        <v/>
      </c>
      <c r="AW171" s="95" t="str">
        <f t="shared" si="154"/>
        <v/>
      </c>
      <c r="AX171" s="447"/>
    </row>
    <row r="172" spans="2:50" hidden="1">
      <c r="B172" s="456"/>
      <c r="C172" s="95">
        <v>6</v>
      </c>
      <c r="D172" s="95"/>
      <c r="E172" s="95"/>
      <c r="F172" s="95"/>
      <c r="G172" s="177"/>
      <c r="H172" s="447"/>
      <c r="I172" s="153" t="str">
        <f t="shared" si="155"/>
        <v/>
      </c>
      <c r="J172" s="153" t="str">
        <f t="shared" si="155"/>
        <v/>
      </c>
      <c r="K172" s="154" t="str">
        <f t="shared" si="155"/>
        <v/>
      </c>
      <c r="L172" s="458"/>
      <c r="M172" s="153" t="str">
        <f t="shared" si="140"/>
        <v/>
      </c>
      <c r="N172" s="448"/>
      <c r="O172" s="448"/>
      <c r="P172" s="95"/>
      <c r="Q172" s="95"/>
      <c r="R172" s="177" t="str">
        <f t="shared" si="141"/>
        <v/>
      </c>
      <c r="S172" s="95" t="str">
        <f t="shared" si="142"/>
        <v/>
      </c>
      <c r="T172" s="447"/>
      <c r="U172" s="95"/>
      <c r="V172" s="95"/>
      <c r="W172" s="177" t="str">
        <f t="shared" si="143"/>
        <v/>
      </c>
      <c r="X172" s="95" t="str">
        <f t="shared" si="144"/>
        <v/>
      </c>
      <c r="Y172" s="447"/>
      <c r="Z172" s="95"/>
      <c r="AA172" s="95"/>
      <c r="AB172" s="177" t="str">
        <f t="shared" si="145"/>
        <v/>
      </c>
      <c r="AC172" s="95" t="str">
        <f t="shared" si="146"/>
        <v/>
      </c>
      <c r="AD172" s="447"/>
      <c r="AE172" s="95"/>
      <c r="AF172" s="95"/>
      <c r="AG172" s="177" t="str">
        <f t="shared" si="147"/>
        <v/>
      </c>
      <c r="AH172" s="95" t="str">
        <f t="shared" si="148"/>
        <v/>
      </c>
      <c r="AI172" s="447"/>
      <c r="AJ172" s="95"/>
      <c r="AK172" s="95"/>
      <c r="AL172" s="177" t="str">
        <f t="shared" si="149"/>
        <v/>
      </c>
      <c r="AM172" s="95" t="str">
        <f t="shared" si="150"/>
        <v/>
      </c>
      <c r="AN172" s="447"/>
      <c r="AO172" s="95"/>
      <c r="AP172" s="95"/>
      <c r="AQ172" s="177" t="str">
        <f t="shared" si="151"/>
        <v/>
      </c>
      <c r="AR172" s="95" t="str">
        <f t="shared" si="152"/>
        <v/>
      </c>
      <c r="AS172" s="447"/>
      <c r="AT172" s="95"/>
      <c r="AU172" s="95"/>
      <c r="AV172" s="177" t="str">
        <f t="shared" si="153"/>
        <v/>
      </c>
      <c r="AW172" s="95" t="str">
        <f t="shared" si="154"/>
        <v/>
      </c>
      <c r="AX172" s="447"/>
    </row>
    <row r="173" spans="2:50" hidden="1">
      <c r="B173" s="456"/>
      <c r="C173" s="95">
        <v>7</v>
      </c>
      <c r="D173" s="95"/>
      <c r="E173" s="95"/>
      <c r="F173" s="95"/>
      <c r="G173" s="177"/>
      <c r="H173" s="447"/>
      <c r="I173" s="153" t="str">
        <f t="shared" si="155"/>
        <v/>
      </c>
      <c r="J173" s="153" t="str">
        <f t="shared" si="155"/>
        <v/>
      </c>
      <c r="K173" s="154" t="str">
        <f t="shared" si="155"/>
        <v/>
      </c>
      <c r="L173" s="458"/>
      <c r="M173" s="153" t="str">
        <f t="shared" si="140"/>
        <v/>
      </c>
      <c r="N173" s="448"/>
      <c r="O173" s="448"/>
      <c r="P173" s="95"/>
      <c r="Q173" s="95"/>
      <c r="R173" s="177" t="str">
        <f t="shared" si="141"/>
        <v/>
      </c>
      <c r="S173" s="95" t="str">
        <f t="shared" si="142"/>
        <v/>
      </c>
      <c r="T173" s="447"/>
      <c r="U173" s="95"/>
      <c r="V173" s="95"/>
      <c r="W173" s="177" t="str">
        <f t="shared" si="143"/>
        <v/>
      </c>
      <c r="X173" s="95" t="str">
        <f t="shared" si="144"/>
        <v/>
      </c>
      <c r="Y173" s="447"/>
      <c r="Z173" s="95"/>
      <c r="AA173" s="95"/>
      <c r="AB173" s="177" t="str">
        <f t="shared" si="145"/>
        <v/>
      </c>
      <c r="AC173" s="95" t="str">
        <f t="shared" si="146"/>
        <v/>
      </c>
      <c r="AD173" s="447"/>
      <c r="AE173" s="95"/>
      <c r="AF173" s="95"/>
      <c r="AG173" s="177" t="str">
        <f t="shared" si="147"/>
        <v/>
      </c>
      <c r="AH173" s="95" t="str">
        <f t="shared" si="148"/>
        <v/>
      </c>
      <c r="AI173" s="447"/>
      <c r="AJ173" s="95"/>
      <c r="AK173" s="95"/>
      <c r="AL173" s="177" t="str">
        <f t="shared" si="149"/>
        <v/>
      </c>
      <c r="AM173" s="95" t="str">
        <f t="shared" si="150"/>
        <v/>
      </c>
      <c r="AN173" s="447"/>
      <c r="AO173" s="95"/>
      <c r="AP173" s="95"/>
      <c r="AQ173" s="177" t="str">
        <f t="shared" si="151"/>
        <v/>
      </c>
      <c r="AR173" s="95" t="str">
        <f t="shared" si="152"/>
        <v/>
      </c>
      <c r="AS173" s="447"/>
      <c r="AT173" s="95"/>
      <c r="AU173" s="95"/>
      <c r="AV173" s="177" t="str">
        <f t="shared" si="153"/>
        <v/>
      </c>
      <c r="AW173" s="95" t="str">
        <f t="shared" si="154"/>
        <v/>
      </c>
      <c r="AX173" s="447"/>
    </row>
    <row r="174" spans="2:50" hidden="1">
      <c r="B174" s="456"/>
      <c r="C174" s="95">
        <v>8</v>
      </c>
      <c r="D174" s="95"/>
      <c r="E174" s="95"/>
      <c r="F174" s="95"/>
      <c r="G174" s="177"/>
      <c r="H174" s="447"/>
      <c r="I174" s="153" t="str">
        <f t="shared" si="155"/>
        <v/>
      </c>
      <c r="J174" s="153" t="str">
        <f t="shared" si="155"/>
        <v/>
      </c>
      <c r="K174" s="154" t="str">
        <f t="shared" si="155"/>
        <v/>
      </c>
      <c r="L174" s="458"/>
      <c r="M174" s="153" t="str">
        <f t="shared" si="140"/>
        <v/>
      </c>
      <c r="N174" s="448"/>
      <c r="O174" s="448"/>
      <c r="P174" s="95"/>
      <c r="Q174" s="95"/>
      <c r="R174" s="177" t="str">
        <f t="shared" si="141"/>
        <v/>
      </c>
      <c r="S174" s="95" t="str">
        <f t="shared" si="142"/>
        <v/>
      </c>
      <c r="T174" s="447"/>
      <c r="U174" s="95"/>
      <c r="V174" s="95"/>
      <c r="W174" s="177" t="str">
        <f t="shared" si="143"/>
        <v/>
      </c>
      <c r="X174" s="95" t="str">
        <f t="shared" si="144"/>
        <v/>
      </c>
      <c r="Y174" s="447"/>
      <c r="Z174" s="95"/>
      <c r="AA174" s="95"/>
      <c r="AB174" s="177" t="str">
        <f t="shared" si="145"/>
        <v/>
      </c>
      <c r="AC174" s="95" t="str">
        <f t="shared" si="146"/>
        <v/>
      </c>
      <c r="AD174" s="447"/>
      <c r="AE174" s="95"/>
      <c r="AF174" s="95"/>
      <c r="AG174" s="177" t="str">
        <f t="shared" si="147"/>
        <v/>
      </c>
      <c r="AH174" s="95" t="str">
        <f t="shared" si="148"/>
        <v/>
      </c>
      <c r="AI174" s="447"/>
      <c r="AJ174" s="95"/>
      <c r="AK174" s="95"/>
      <c r="AL174" s="177" t="str">
        <f t="shared" si="149"/>
        <v/>
      </c>
      <c r="AM174" s="95" t="str">
        <f t="shared" si="150"/>
        <v/>
      </c>
      <c r="AN174" s="447"/>
      <c r="AO174" s="95"/>
      <c r="AP174" s="95"/>
      <c r="AQ174" s="177" t="str">
        <f t="shared" si="151"/>
        <v/>
      </c>
      <c r="AR174" s="95" t="str">
        <f t="shared" si="152"/>
        <v/>
      </c>
      <c r="AS174" s="447"/>
      <c r="AT174" s="95"/>
      <c r="AU174" s="95"/>
      <c r="AV174" s="177" t="str">
        <f t="shared" si="153"/>
        <v/>
      </c>
      <c r="AW174" s="95" t="str">
        <f t="shared" si="154"/>
        <v/>
      </c>
      <c r="AX174" s="447"/>
    </row>
    <row r="175" spans="2:50" hidden="1">
      <c r="B175" s="456"/>
      <c r="C175" s="95">
        <v>9</v>
      </c>
      <c r="D175" s="95"/>
      <c r="E175" s="95"/>
      <c r="F175" s="95"/>
      <c r="G175" s="177"/>
      <c r="H175" s="447"/>
      <c r="I175" s="153" t="str">
        <f t="shared" si="155"/>
        <v/>
      </c>
      <c r="J175" s="153" t="str">
        <f t="shared" si="155"/>
        <v/>
      </c>
      <c r="K175" s="154" t="str">
        <f t="shared" si="155"/>
        <v/>
      </c>
      <c r="L175" s="458"/>
      <c r="M175" s="153" t="str">
        <f t="shared" si="140"/>
        <v/>
      </c>
      <c r="N175" s="448"/>
      <c r="O175" s="448"/>
      <c r="P175" s="95"/>
      <c r="Q175" s="95"/>
      <c r="R175" s="177" t="str">
        <f t="shared" si="141"/>
        <v/>
      </c>
      <c r="S175" s="95" t="str">
        <f t="shared" si="142"/>
        <v/>
      </c>
      <c r="T175" s="447"/>
      <c r="U175" s="95"/>
      <c r="V175" s="95"/>
      <c r="W175" s="177" t="str">
        <f t="shared" si="143"/>
        <v/>
      </c>
      <c r="X175" s="95" t="str">
        <f t="shared" si="144"/>
        <v/>
      </c>
      <c r="Y175" s="447"/>
      <c r="Z175" s="95"/>
      <c r="AA175" s="95"/>
      <c r="AB175" s="177" t="str">
        <f t="shared" si="145"/>
        <v/>
      </c>
      <c r="AC175" s="95" t="str">
        <f t="shared" si="146"/>
        <v/>
      </c>
      <c r="AD175" s="447"/>
      <c r="AE175" s="95"/>
      <c r="AF175" s="95"/>
      <c r="AG175" s="177" t="str">
        <f t="shared" si="147"/>
        <v/>
      </c>
      <c r="AH175" s="95" t="str">
        <f t="shared" si="148"/>
        <v/>
      </c>
      <c r="AI175" s="447"/>
      <c r="AJ175" s="95"/>
      <c r="AK175" s="95"/>
      <c r="AL175" s="177" t="str">
        <f t="shared" si="149"/>
        <v/>
      </c>
      <c r="AM175" s="95" t="str">
        <f t="shared" si="150"/>
        <v/>
      </c>
      <c r="AN175" s="447"/>
      <c r="AO175" s="95"/>
      <c r="AP175" s="95"/>
      <c r="AQ175" s="177" t="str">
        <f t="shared" si="151"/>
        <v/>
      </c>
      <c r="AR175" s="95" t="str">
        <f t="shared" si="152"/>
        <v/>
      </c>
      <c r="AS175" s="447"/>
      <c r="AT175" s="95"/>
      <c r="AU175" s="95"/>
      <c r="AV175" s="177" t="str">
        <f t="shared" si="153"/>
        <v/>
      </c>
      <c r="AW175" s="95" t="str">
        <f t="shared" si="154"/>
        <v/>
      </c>
      <c r="AX175" s="447"/>
    </row>
    <row r="176" spans="2:50" hidden="1">
      <c r="B176" s="456"/>
      <c r="C176" s="95">
        <v>10</v>
      </c>
      <c r="D176" s="95"/>
      <c r="E176" s="95"/>
      <c r="F176" s="95"/>
      <c r="G176" s="177"/>
      <c r="H176" s="447"/>
      <c r="I176" s="153" t="str">
        <f t="shared" si="155"/>
        <v/>
      </c>
      <c r="J176" s="153" t="str">
        <f t="shared" si="155"/>
        <v/>
      </c>
      <c r="K176" s="154" t="str">
        <f t="shared" si="155"/>
        <v/>
      </c>
      <c r="L176" s="458"/>
      <c r="M176" s="153" t="str">
        <f t="shared" si="140"/>
        <v/>
      </c>
      <c r="N176" s="448"/>
      <c r="O176" s="448"/>
      <c r="P176" s="95"/>
      <c r="Q176" s="95"/>
      <c r="R176" s="177" t="str">
        <f t="shared" si="141"/>
        <v/>
      </c>
      <c r="S176" s="95" t="str">
        <f t="shared" si="142"/>
        <v/>
      </c>
      <c r="T176" s="447"/>
      <c r="U176" s="95"/>
      <c r="V176" s="95"/>
      <c r="W176" s="177" t="str">
        <f t="shared" si="143"/>
        <v/>
      </c>
      <c r="X176" s="95" t="str">
        <f t="shared" si="144"/>
        <v/>
      </c>
      <c r="Y176" s="447"/>
      <c r="Z176" s="95"/>
      <c r="AA176" s="95"/>
      <c r="AB176" s="177" t="str">
        <f t="shared" si="145"/>
        <v/>
      </c>
      <c r="AC176" s="95" t="str">
        <f t="shared" si="146"/>
        <v/>
      </c>
      <c r="AD176" s="447"/>
      <c r="AE176" s="95"/>
      <c r="AF176" s="95"/>
      <c r="AG176" s="177" t="str">
        <f t="shared" si="147"/>
        <v/>
      </c>
      <c r="AH176" s="95" t="str">
        <f t="shared" si="148"/>
        <v/>
      </c>
      <c r="AI176" s="447"/>
      <c r="AJ176" s="95"/>
      <c r="AK176" s="95"/>
      <c r="AL176" s="177" t="str">
        <f t="shared" si="149"/>
        <v/>
      </c>
      <c r="AM176" s="95" t="str">
        <f t="shared" si="150"/>
        <v/>
      </c>
      <c r="AN176" s="447"/>
      <c r="AO176" s="95"/>
      <c r="AP176" s="95"/>
      <c r="AQ176" s="177" t="str">
        <f t="shared" si="151"/>
        <v/>
      </c>
      <c r="AR176" s="95" t="str">
        <f t="shared" si="152"/>
        <v/>
      </c>
      <c r="AS176" s="447"/>
      <c r="AT176" s="95"/>
      <c r="AU176" s="95"/>
      <c r="AV176" s="177" t="str">
        <f t="shared" si="153"/>
        <v/>
      </c>
      <c r="AW176" s="95" t="str">
        <f t="shared" si="154"/>
        <v/>
      </c>
      <c r="AX176" s="447"/>
    </row>
    <row r="177" spans="2:50" hidden="1">
      <c r="B177" s="456"/>
      <c r="C177" s="95">
        <v>11</v>
      </c>
      <c r="D177" s="95"/>
      <c r="E177" s="95"/>
      <c r="F177" s="95"/>
      <c r="G177" s="177"/>
      <c r="H177" s="447"/>
      <c r="I177" s="153" t="str">
        <f t="shared" si="155"/>
        <v/>
      </c>
      <c r="J177" s="153" t="str">
        <f t="shared" si="155"/>
        <v/>
      </c>
      <c r="K177" s="154" t="str">
        <f t="shared" si="155"/>
        <v/>
      </c>
      <c r="L177" s="458"/>
      <c r="M177" s="153" t="str">
        <f t="shared" si="140"/>
        <v/>
      </c>
      <c r="N177" s="448"/>
      <c r="O177" s="448"/>
      <c r="P177" s="95"/>
      <c r="Q177" s="95"/>
      <c r="R177" s="177" t="str">
        <f t="shared" si="141"/>
        <v/>
      </c>
      <c r="S177" s="95" t="str">
        <f t="shared" si="142"/>
        <v/>
      </c>
      <c r="T177" s="447"/>
      <c r="U177" s="95"/>
      <c r="V177" s="95"/>
      <c r="W177" s="177" t="str">
        <f t="shared" si="143"/>
        <v/>
      </c>
      <c r="X177" s="95" t="str">
        <f t="shared" si="144"/>
        <v/>
      </c>
      <c r="Y177" s="447"/>
      <c r="Z177" s="95"/>
      <c r="AA177" s="95"/>
      <c r="AB177" s="177" t="str">
        <f t="shared" si="145"/>
        <v/>
      </c>
      <c r="AC177" s="95" t="str">
        <f t="shared" si="146"/>
        <v/>
      </c>
      <c r="AD177" s="447"/>
      <c r="AE177" s="95"/>
      <c r="AF177" s="95"/>
      <c r="AG177" s="177" t="str">
        <f t="shared" si="147"/>
        <v/>
      </c>
      <c r="AH177" s="95" t="str">
        <f t="shared" si="148"/>
        <v/>
      </c>
      <c r="AI177" s="447"/>
      <c r="AJ177" s="95"/>
      <c r="AK177" s="95"/>
      <c r="AL177" s="177" t="str">
        <f t="shared" si="149"/>
        <v/>
      </c>
      <c r="AM177" s="95" t="str">
        <f t="shared" si="150"/>
        <v/>
      </c>
      <c r="AN177" s="447"/>
      <c r="AO177" s="95"/>
      <c r="AP177" s="95"/>
      <c r="AQ177" s="177" t="str">
        <f t="shared" si="151"/>
        <v/>
      </c>
      <c r="AR177" s="95" t="str">
        <f t="shared" si="152"/>
        <v/>
      </c>
      <c r="AS177" s="447"/>
      <c r="AT177" s="95"/>
      <c r="AU177" s="95"/>
      <c r="AV177" s="177" t="str">
        <f t="shared" si="153"/>
        <v/>
      </c>
      <c r="AW177" s="95" t="str">
        <f t="shared" si="154"/>
        <v/>
      </c>
      <c r="AX177" s="447"/>
    </row>
    <row r="178" spans="2:50" hidden="1">
      <c r="B178" s="456"/>
      <c r="C178" s="95">
        <v>12</v>
      </c>
      <c r="D178" s="95"/>
      <c r="E178" s="95"/>
      <c r="F178" s="95"/>
      <c r="G178" s="177"/>
      <c r="H178" s="447"/>
      <c r="I178" s="153" t="str">
        <f t="shared" si="155"/>
        <v/>
      </c>
      <c r="J178" s="153" t="str">
        <f t="shared" si="155"/>
        <v/>
      </c>
      <c r="K178" s="154" t="str">
        <f t="shared" si="155"/>
        <v/>
      </c>
      <c r="L178" s="458"/>
      <c r="M178" s="153" t="str">
        <f t="shared" si="140"/>
        <v/>
      </c>
      <c r="N178" s="448"/>
      <c r="O178" s="448"/>
      <c r="P178" s="95"/>
      <c r="Q178" s="95"/>
      <c r="R178" s="177" t="str">
        <f t="shared" si="141"/>
        <v/>
      </c>
      <c r="S178" s="95" t="str">
        <f t="shared" si="142"/>
        <v/>
      </c>
      <c r="T178" s="447"/>
      <c r="U178" s="95"/>
      <c r="V178" s="95"/>
      <c r="W178" s="177" t="str">
        <f t="shared" si="143"/>
        <v/>
      </c>
      <c r="X178" s="95" t="str">
        <f t="shared" si="144"/>
        <v/>
      </c>
      <c r="Y178" s="447"/>
      <c r="Z178" s="95"/>
      <c r="AA178" s="95"/>
      <c r="AB178" s="177" t="str">
        <f t="shared" si="145"/>
        <v/>
      </c>
      <c r="AC178" s="95" t="str">
        <f t="shared" si="146"/>
        <v/>
      </c>
      <c r="AD178" s="447"/>
      <c r="AE178" s="95"/>
      <c r="AF178" s="95"/>
      <c r="AG178" s="177" t="str">
        <f t="shared" si="147"/>
        <v/>
      </c>
      <c r="AH178" s="95" t="str">
        <f t="shared" si="148"/>
        <v/>
      </c>
      <c r="AI178" s="447"/>
      <c r="AJ178" s="95"/>
      <c r="AK178" s="95"/>
      <c r="AL178" s="177" t="str">
        <f t="shared" si="149"/>
        <v/>
      </c>
      <c r="AM178" s="95" t="str">
        <f t="shared" si="150"/>
        <v/>
      </c>
      <c r="AN178" s="447"/>
      <c r="AO178" s="95"/>
      <c r="AP178" s="95"/>
      <c r="AQ178" s="177" t="str">
        <f t="shared" si="151"/>
        <v/>
      </c>
      <c r="AR178" s="95" t="str">
        <f t="shared" si="152"/>
        <v/>
      </c>
      <c r="AS178" s="447"/>
      <c r="AT178" s="95"/>
      <c r="AU178" s="95"/>
      <c r="AV178" s="177" t="str">
        <f t="shared" si="153"/>
        <v/>
      </c>
      <c r="AW178" s="95" t="str">
        <f t="shared" si="154"/>
        <v/>
      </c>
      <c r="AX178" s="447"/>
    </row>
    <row r="179" spans="2:50" hidden="1">
      <c r="B179" s="456"/>
      <c r="C179" s="95">
        <v>13</v>
      </c>
      <c r="D179" s="95"/>
      <c r="E179" s="95"/>
      <c r="F179" s="95"/>
      <c r="G179" s="177"/>
      <c r="H179" s="447"/>
      <c r="I179" s="153" t="str">
        <f t="shared" si="155"/>
        <v/>
      </c>
      <c r="J179" s="153" t="str">
        <f t="shared" si="155"/>
        <v/>
      </c>
      <c r="K179" s="154" t="str">
        <f t="shared" si="155"/>
        <v/>
      </c>
      <c r="L179" s="458"/>
      <c r="M179" s="153" t="str">
        <f t="shared" si="140"/>
        <v/>
      </c>
      <c r="N179" s="448"/>
      <c r="O179" s="448"/>
      <c r="P179" s="95"/>
      <c r="Q179" s="95"/>
      <c r="R179" s="177" t="str">
        <f t="shared" si="141"/>
        <v/>
      </c>
      <c r="S179" s="95" t="str">
        <f t="shared" si="142"/>
        <v/>
      </c>
      <c r="T179" s="447"/>
      <c r="U179" s="95"/>
      <c r="V179" s="95"/>
      <c r="W179" s="177" t="str">
        <f t="shared" si="143"/>
        <v/>
      </c>
      <c r="X179" s="95" t="str">
        <f t="shared" si="144"/>
        <v/>
      </c>
      <c r="Y179" s="447"/>
      <c r="Z179" s="95"/>
      <c r="AA179" s="95"/>
      <c r="AB179" s="177" t="str">
        <f t="shared" si="145"/>
        <v/>
      </c>
      <c r="AC179" s="95" t="str">
        <f t="shared" si="146"/>
        <v/>
      </c>
      <c r="AD179" s="447"/>
      <c r="AE179" s="95"/>
      <c r="AF179" s="95"/>
      <c r="AG179" s="177" t="str">
        <f t="shared" si="147"/>
        <v/>
      </c>
      <c r="AH179" s="95" t="str">
        <f t="shared" si="148"/>
        <v/>
      </c>
      <c r="AI179" s="447"/>
      <c r="AJ179" s="95"/>
      <c r="AK179" s="95"/>
      <c r="AL179" s="177" t="str">
        <f t="shared" si="149"/>
        <v/>
      </c>
      <c r="AM179" s="95" t="str">
        <f t="shared" si="150"/>
        <v/>
      </c>
      <c r="AN179" s="447"/>
      <c r="AO179" s="95"/>
      <c r="AP179" s="95"/>
      <c r="AQ179" s="177" t="str">
        <f t="shared" si="151"/>
        <v/>
      </c>
      <c r="AR179" s="95" t="str">
        <f t="shared" si="152"/>
        <v/>
      </c>
      <c r="AS179" s="447"/>
      <c r="AT179" s="95"/>
      <c r="AU179" s="95"/>
      <c r="AV179" s="177" t="str">
        <f t="shared" si="153"/>
        <v/>
      </c>
      <c r="AW179" s="95" t="str">
        <f t="shared" si="154"/>
        <v/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177"/>
      <c r="H180" s="447"/>
      <c r="I180" s="153" t="str">
        <f t="shared" si="155"/>
        <v/>
      </c>
      <c r="J180" s="153" t="str">
        <f t="shared" si="155"/>
        <v/>
      </c>
      <c r="K180" s="154" t="str">
        <f t="shared" si="155"/>
        <v/>
      </c>
      <c r="L180" s="458"/>
      <c r="M180" s="153" t="str">
        <f t="shared" si="140"/>
        <v/>
      </c>
      <c r="N180" s="448"/>
      <c r="O180" s="448"/>
      <c r="P180" s="95"/>
      <c r="Q180" s="95"/>
      <c r="R180" s="177" t="str">
        <f t="shared" si="141"/>
        <v/>
      </c>
      <c r="S180" s="95" t="str">
        <f t="shared" si="142"/>
        <v/>
      </c>
      <c r="T180" s="447"/>
      <c r="U180" s="95"/>
      <c r="V180" s="95"/>
      <c r="W180" s="177" t="str">
        <f t="shared" si="143"/>
        <v/>
      </c>
      <c r="X180" s="95" t="str">
        <f t="shared" si="144"/>
        <v/>
      </c>
      <c r="Y180" s="447"/>
      <c r="Z180" s="95"/>
      <c r="AA180" s="95"/>
      <c r="AB180" s="177" t="str">
        <f t="shared" si="145"/>
        <v/>
      </c>
      <c r="AC180" s="95" t="str">
        <f t="shared" si="146"/>
        <v/>
      </c>
      <c r="AD180" s="447"/>
      <c r="AE180" s="95"/>
      <c r="AF180" s="95"/>
      <c r="AG180" s="177" t="str">
        <f t="shared" si="147"/>
        <v/>
      </c>
      <c r="AH180" s="95" t="str">
        <f t="shared" si="148"/>
        <v/>
      </c>
      <c r="AI180" s="447"/>
      <c r="AJ180" s="95"/>
      <c r="AK180" s="95"/>
      <c r="AL180" s="177" t="str">
        <f t="shared" si="149"/>
        <v/>
      </c>
      <c r="AM180" s="95" t="str">
        <f t="shared" si="150"/>
        <v/>
      </c>
      <c r="AN180" s="447"/>
      <c r="AO180" s="95"/>
      <c r="AP180" s="95"/>
      <c r="AQ180" s="177" t="str">
        <f t="shared" si="151"/>
        <v/>
      </c>
      <c r="AR180" s="95" t="str">
        <f t="shared" si="152"/>
        <v/>
      </c>
      <c r="AS180" s="447"/>
      <c r="AT180" s="95"/>
      <c r="AU180" s="95"/>
      <c r="AV180" s="177" t="str">
        <f t="shared" si="153"/>
        <v/>
      </c>
      <c r="AW180" s="95" t="str">
        <f t="shared" si="154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177"/>
      <c r="H181" s="447"/>
      <c r="I181" s="153" t="str">
        <f t="shared" si="155"/>
        <v/>
      </c>
      <c r="J181" s="153" t="str">
        <f t="shared" si="155"/>
        <v/>
      </c>
      <c r="K181" s="154" t="str">
        <f t="shared" si="155"/>
        <v/>
      </c>
      <c r="L181" s="459"/>
      <c r="M181" s="153" t="str">
        <f t="shared" si="140"/>
        <v/>
      </c>
      <c r="N181" s="448"/>
      <c r="O181" s="448"/>
      <c r="P181" s="95"/>
      <c r="Q181" s="95"/>
      <c r="R181" s="177" t="str">
        <f t="shared" si="141"/>
        <v/>
      </c>
      <c r="S181" s="95" t="str">
        <f t="shared" si="142"/>
        <v/>
      </c>
      <c r="T181" s="447"/>
      <c r="U181" s="95"/>
      <c r="V181" s="95"/>
      <c r="W181" s="177" t="str">
        <f t="shared" si="143"/>
        <v/>
      </c>
      <c r="X181" s="95" t="str">
        <f t="shared" si="144"/>
        <v/>
      </c>
      <c r="Y181" s="447"/>
      <c r="Z181" s="95"/>
      <c r="AA181" s="95"/>
      <c r="AB181" s="177" t="str">
        <f t="shared" si="145"/>
        <v/>
      </c>
      <c r="AC181" s="95" t="str">
        <f t="shared" si="146"/>
        <v/>
      </c>
      <c r="AD181" s="447"/>
      <c r="AE181" s="95"/>
      <c r="AF181" s="95"/>
      <c r="AG181" s="177" t="str">
        <f t="shared" si="147"/>
        <v/>
      </c>
      <c r="AH181" s="95" t="str">
        <f t="shared" si="148"/>
        <v/>
      </c>
      <c r="AI181" s="447"/>
      <c r="AJ181" s="95"/>
      <c r="AK181" s="95"/>
      <c r="AL181" s="177" t="str">
        <f t="shared" si="149"/>
        <v/>
      </c>
      <c r="AM181" s="95" t="str">
        <f t="shared" si="150"/>
        <v/>
      </c>
      <c r="AN181" s="447"/>
      <c r="AO181" s="95"/>
      <c r="AP181" s="95"/>
      <c r="AQ181" s="177" t="str">
        <f t="shared" si="151"/>
        <v/>
      </c>
      <c r="AR181" s="95" t="str">
        <f t="shared" si="152"/>
        <v/>
      </c>
      <c r="AS181" s="447"/>
      <c r="AT181" s="95"/>
      <c r="AU181" s="95"/>
      <c r="AV181" s="177" t="str">
        <f t="shared" si="153"/>
        <v/>
      </c>
      <c r="AW181" s="95" t="str">
        <f t="shared" si="154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48" t="s">
        <v>164</v>
      </c>
      <c r="C187" s="95">
        <v>1</v>
      </c>
      <c r="D187" s="95"/>
      <c r="E187" s="95"/>
      <c r="F187" s="95"/>
      <c r="G187" s="177" t="e">
        <f>F187/E187</f>
        <v>#DIV/0!</v>
      </c>
      <c r="H187" s="447" t="e">
        <f>AVERAGE(G187:G201)</f>
        <v>#DIV/0!</v>
      </c>
      <c r="I187" s="153" t="str">
        <f t="shared" ref="I187:K189" si="156">IFERROR(AVERAGE(P187,U187,Z187,AE187,AJ187,AO187,AT187),"")</f>
        <v/>
      </c>
      <c r="J187" s="153" t="str">
        <f t="shared" si="156"/>
        <v/>
      </c>
      <c r="K187" s="154" t="str">
        <f t="shared" si="156"/>
        <v/>
      </c>
      <c r="L187" s="457" t="str">
        <f>IFERROR(AVERAGE(K187:K201),"-")</f>
        <v>-</v>
      </c>
      <c r="M187" s="153" t="str">
        <f>IFERROR(RANK(K187, K$187:K$201),"")</f>
        <v/>
      </c>
      <c r="N187" s="448"/>
      <c r="O187" s="448"/>
      <c r="P187" s="95"/>
      <c r="Q187" s="95"/>
      <c r="R187" s="177" t="str">
        <f>IFERROR(Q187/P187,"")</f>
        <v/>
      </c>
      <c r="S187" s="95" t="str">
        <f>IFERROR(RANK(R187, R$187:R$201),"")</f>
        <v/>
      </c>
      <c r="T187" s="447" t="e">
        <f>AVERAGE(R187:R201)</f>
        <v>#DIV/0!</v>
      </c>
      <c r="U187" s="95"/>
      <c r="V187" s="95"/>
      <c r="W187" s="177" t="str">
        <f>IFERROR(V187/U187,"")</f>
        <v/>
      </c>
      <c r="X187" s="95" t="str">
        <f>IFERROR(RANK(W187, W$187:W$201),"")</f>
        <v/>
      </c>
      <c r="Y187" s="447" t="e">
        <f>AVERAGE(W187:W201)</f>
        <v>#DIV/0!</v>
      </c>
      <c r="Z187" s="95"/>
      <c r="AA187" s="95"/>
      <c r="AB187" s="177" t="str">
        <f>IFERROR(AA187/Z187,"")</f>
        <v/>
      </c>
      <c r="AC187" s="95" t="str">
        <f>IFERROR(RANK(AB187, AB$187:AB$201),"")</f>
        <v/>
      </c>
      <c r="AD187" s="447" t="e">
        <f>AVERAGE(AB187:AB201)</f>
        <v>#DIV/0!</v>
      </c>
      <c r="AE187" s="95"/>
      <c r="AF187" s="95"/>
      <c r="AG187" s="177" t="str">
        <f>IFERROR(AF187/AE187,"")</f>
        <v/>
      </c>
      <c r="AH187" s="95" t="str">
        <f>IFERROR(RANK(AG187, AG$187:AG$201),"")</f>
        <v/>
      </c>
      <c r="AI187" s="447" t="e">
        <f>AVERAGE(AG187:AG201)</f>
        <v>#DIV/0!</v>
      </c>
      <c r="AJ187" s="95"/>
      <c r="AK187" s="95"/>
      <c r="AL187" s="177" t="str">
        <f>IFERROR(AK187/AJ187,"")</f>
        <v/>
      </c>
      <c r="AM187" s="95" t="str">
        <f>IFERROR(RANK(AL187, AL$187:AL$201),"")</f>
        <v/>
      </c>
      <c r="AN187" s="447" t="e">
        <f>AVERAGE(AL187:AL201)</f>
        <v>#DIV/0!</v>
      </c>
      <c r="AO187" s="95"/>
      <c r="AP187" s="95"/>
      <c r="AQ187" s="177" t="str">
        <f>IFERROR(AP187/AO187,"")</f>
        <v/>
      </c>
      <c r="AR187" s="95" t="str">
        <f>IFERROR(RANK(AQ187, AQ$187:AQ$201),"")</f>
        <v/>
      </c>
      <c r="AS187" s="447" t="e">
        <f>AVERAGE(AQ187:AQ201)</f>
        <v>#DIV/0!</v>
      </c>
      <c r="AT187" s="95"/>
      <c r="AU187" s="95"/>
      <c r="AV187" s="177" t="str">
        <f>IFERROR(AU187/AT187,"")</f>
        <v/>
      </c>
      <c r="AW187" s="95" t="str">
        <f>IFERROR(RANK(AV187, AV$187:AV$201),"")</f>
        <v/>
      </c>
      <c r="AX187" s="447" t="e">
        <f>AVERAGE(AV187:AV201)</f>
        <v>#DIV/0!</v>
      </c>
    </row>
    <row r="188" spans="2:50" hidden="1">
      <c r="B188" s="456"/>
      <c r="C188" s="95">
        <v>2</v>
      </c>
      <c r="D188" s="95"/>
      <c r="E188" s="95"/>
      <c r="F188" s="95"/>
      <c r="G188" s="177"/>
      <c r="H188" s="447"/>
      <c r="I188" s="153" t="str">
        <f t="shared" si="156"/>
        <v/>
      </c>
      <c r="J188" s="153" t="str">
        <f t="shared" si="156"/>
        <v/>
      </c>
      <c r="K188" s="154" t="str">
        <f t="shared" si="156"/>
        <v/>
      </c>
      <c r="L188" s="458"/>
      <c r="M188" s="153" t="str">
        <f t="shared" ref="M188:M201" si="157">IFERROR(RANK(K188, K$187:K$201),"")</f>
        <v/>
      </c>
      <c r="N188" s="448"/>
      <c r="O188" s="448"/>
      <c r="P188" s="95"/>
      <c r="Q188" s="95"/>
      <c r="R188" s="177" t="str">
        <f t="shared" ref="R188:R201" si="158">IFERROR(Q188/P188,"")</f>
        <v/>
      </c>
      <c r="S188" s="95" t="str">
        <f t="shared" ref="S188:S201" si="159">IFERROR(RANK(R188, R$187:R$201),"")</f>
        <v/>
      </c>
      <c r="T188" s="447"/>
      <c r="U188" s="95"/>
      <c r="V188" s="95"/>
      <c r="W188" s="177" t="str">
        <f t="shared" ref="W188:W201" si="160">IFERROR(V188/U188,"")</f>
        <v/>
      </c>
      <c r="X188" s="95" t="str">
        <f t="shared" ref="X188:X201" si="161">IFERROR(RANK(W188, W$187:W$201),"")</f>
        <v/>
      </c>
      <c r="Y188" s="447"/>
      <c r="Z188" s="95"/>
      <c r="AA188" s="95"/>
      <c r="AB188" s="177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47"/>
      <c r="AE188" s="95"/>
      <c r="AF188" s="95"/>
      <c r="AG188" s="177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47"/>
      <c r="AJ188" s="95"/>
      <c r="AK188" s="95"/>
      <c r="AL188" s="177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47"/>
      <c r="AO188" s="95"/>
      <c r="AP188" s="95"/>
      <c r="AQ188" s="177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47"/>
      <c r="AT188" s="95"/>
      <c r="AU188" s="95"/>
      <c r="AV188" s="177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47"/>
    </row>
    <row r="189" spans="2:50" hidden="1">
      <c r="B189" s="456"/>
      <c r="C189" s="95">
        <v>3</v>
      </c>
      <c r="D189" s="95"/>
      <c r="E189" s="95"/>
      <c r="F189" s="95"/>
      <c r="G189" s="177"/>
      <c r="H189" s="447"/>
      <c r="I189" s="153" t="str">
        <f t="shared" si="156"/>
        <v/>
      </c>
      <c r="J189" s="153" t="str">
        <f t="shared" si="156"/>
        <v/>
      </c>
      <c r="K189" s="154" t="str">
        <f t="shared" si="156"/>
        <v/>
      </c>
      <c r="L189" s="458"/>
      <c r="M189" s="153" t="str">
        <f t="shared" si="157"/>
        <v/>
      </c>
      <c r="N189" s="448"/>
      <c r="O189" s="448"/>
      <c r="P189" s="95"/>
      <c r="Q189" s="95"/>
      <c r="R189" s="177" t="str">
        <f t="shared" si="158"/>
        <v/>
      </c>
      <c r="S189" s="95" t="str">
        <f t="shared" si="159"/>
        <v/>
      </c>
      <c r="T189" s="447"/>
      <c r="U189" s="95"/>
      <c r="V189" s="95"/>
      <c r="W189" s="177" t="str">
        <f t="shared" si="160"/>
        <v/>
      </c>
      <c r="X189" s="95" t="str">
        <f t="shared" si="161"/>
        <v/>
      </c>
      <c r="Y189" s="447"/>
      <c r="Z189" s="95"/>
      <c r="AA189" s="95"/>
      <c r="AB189" s="177" t="str">
        <f t="shared" si="162"/>
        <v/>
      </c>
      <c r="AC189" s="95" t="str">
        <f t="shared" si="163"/>
        <v/>
      </c>
      <c r="AD189" s="447"/>
      <c r="AE189" s="95"/>
      <c r="AF189" s="95"/>
      <c r="AG189" s="177" t="str">
        <f t="shared" si="164"/>
        <v/>
      </c>
      <c r="AH189" s="95" t="str">
        <f t="shared" si="165"/>
        <v/>
      </c>
      <c r="AI189" s="447"/>
      <c r="AJ189" s="95"/>
      <c r="AK189" s="95"/>
      <c r="AL189" s="177" t="str">
        <f t="shared" si="166"/>
        <v/>
      </c>
      <c r="AM189" s="95" t="str">
        <f t="shared" si="167"/>
        <v/>
      </c>
      <c r="AN189" s="447"/>
      <c r="AO189" s="95"/>
      <c r="AP189" s="95"/>
      <c r="AQ189" s="177" t="str">
        <f t="shared" si="168"/>
        <v/>
      </c>
      <c r="AR189" s="95" t="str">
        <f t="shared" si="169"/>
        <v/>
      </c>
      <c r="AS189" s="447"/>
      <c r="AT189" s="95"/>
      <c r="AU189" s="95"/>
      <c r="AV189" s="177" t="str">
        <f t="shared" si="170"/>
        <v/>
      </c>
      <c r="AW189" s="95" t="str">
        <f t="shared" si="171"/>
        <v/>
      </c>
      <c r="AX189" s="447"/>
    </row>
    <row r="190" spans="2:50" hidden="1">
      <c r="B190" s="456"/>
      <c r="C190" s="95">
        <v>4</v>
      </c>
      <c r="D190" s="95"/>
      <c r="E190" s="95"/>
      <c r="F190" s="95"/>
      <c r="G190" s="177"/>
      <c r="H190" s="447"/>
      <c r="I190" s="153" t="str">
        <f>IFERROR(AVERAGE(P190,U190,Z190,AE190,AJ190,AO190,AT190),"")</f>
        <v/>
      </c>
      <c r="J190" s="153" t="str">
        <f>IFERROR(AVERAGE(Q190,V190,AA190,AF190,AK190,AP190,AU190),"")</f>
        <v/>
      </c>
      <c r="K190" s="154" t="str">
        <f>IFERROR(AVERAGE(R190,W190,AB190,AG190,AL190,AQ190,AV190),"")</f>
        <v/>
      </c>
      <c r="L190" s="458"/>
      <c r="M190" s="153" t="str">
        <f t="shared" si="157"/>
        <v/>
      </c>
      <c r="N190" s="448"/>
      <c r="O190" s="448"/>
      <c r="P190" s="95"/>
      <c r="Q190" s="95"/>
      <c r="R190" s="177" t="str">
        <f t="shared" si="158"/>
        <v/>
      </c>
      <c r="S190" s="95" t="str">
        <f t="shared" si="159"/>
        <v/>
      </c>
      <c r="T190" s="447"/>
      <c r="U190" s="95"/>
      <c r="V190" s="95"/>
      <c r="W190" s="177" t="str">
        <f t="shared" si="160"/>
        <v/>
      </c>
      <c r="X190" s="95" t="str">
        <f t="shared" si="161"/>
        <v/>
      </c>
      <c r="Y190" s="447"/>
      <c r="Z190" s="95"/>
      <c r="AA190" s="95"/>
      <c r="AB190" s="177" t="str">
        <f t="shared" si="162"/>
        <v/>
      </c>
      <c r="AC190" s="95" t="str">
        <f t="shared" si="163"/>
        <v/>
      </c>
      <c r="AD190" s="447"/>
      <c r="AE190" s="95"/>
      <c r="AF190" s="95"/>
      <c r="AG190" s="177" t="str">
        <f t="shared" si="164"/>
        <v/>
      </c>
      <c r="AH190" s="95" t="str">
        <f t="shared" si="165"/>
        <v/>
      </c>
      <c r="AI190" s="447"/>
      <c r="AJ190" s="95"/>
      <c r="AK190" s="95"/>
      <c r="AL190" s="177" t="str">
        <f t="shared" si="166"/>
        <v/>
      </c>
      <c r="AM190" s="95" t="str">
        <f t="shared" si="167"/>
        <v/>
      </c>
      <c r="AN190" s="447"/>
      <c r="AO190" s="95"/>
      <c r="AP190" s="95"/>
      <c r="AQ190" s="177" t="str">
        <f t="shared" si="168"/>
        <v/>
      </c>
      <c r="AR190" s="95" t="str">
        <f t="shared" si="169"/>
        <v/>
      </c>
      <c r="AS190" s="447"/>
      <c r="AT190" s="95"/>
      <c r="AU190" s="95"/>
      <c r="AV190" s="177" t="str">
        <f t="shared" si="170"/>
        <v/>
      </c>
      <c r="AW190" s="95" t="str">
        <f t="shared" si="171"/>
        <v/>
      </c>
      <c r="AX190" s="447"/>
    </row>
    <row r="191" spans="2:50" hidden="1">
      <c r="B191" s="456"/>
      <c r="C191" s="95">
        <v>5</v>
      </c>
      <c r="D191" s="95"/>
      <c r="E191" s="95"/>
      <c r="F191" s="95"/>
      <c r="G191" s="177"/>
      <c r="H191" s="447"/>
      <c r="I191" s="153" t="str">
        <f t="shared" ref="I191:K201" si="172">IFERROR(AVERAGE(P191,U191,Z191,AE191,AJ191,AO191,AT191),"")</f>
        <v/>
      </c>
      <c r="J191" s="153" t="str">
        <f t="shared" si="172"/>
        <v/>
      </c>
      <c r="K191" s="154" t="str">
        <f t="shared" si="172"/>
        <v/>
      </c>
      <c r="L191" s="458"/>
      <c r="M191" s="153" t="str">
        <f t="shared" si="157"/>
        <v/>
      </c>
      <c r="N191" s="448"/>
      <c r="O191" s="448"/>
      <c r="P191" s="95"/>
      <c r="Q191" s="95"/>
      <c r="R191" s="177" t="str">
        <f t="shared" si="158"/>
        <v/>
      </c>
      <c r="S191" s="95" t="str">
        <f t="shared" si="159"/>
        <v/>
      </c>
      <c r="T191" s="447"/>
      <c r="U191" s="95"/>
      <c r="V191" s="95"/>
      <c r="W191" s="177" t="str">
        <f t="shared" si="160"/>
        <v/>
      </c>
      <c r="X191" s="95" t="str">
        <f t="shared" si="161"/>
        <v/>
      </c>
      <c r="Y191" s="447"/>
      <c r="Z191" s="95"/>
      <c r="AA191" s="95"/>
      <c r="AB191" s="177" t="str">
        <f t="shared" si="162"/>
        <v/>
      </c>
      <c r="AC191" s="95" t="str">
        <f t="shared" si="163"/>
        <v/>
      </c>
      <c r="AD191" s="447"/>
      <c r="AE191" s="95"/>
      <c r="AF191" s="95"/>
      <c r="AG191" s="177" t="str">
        <f t="shared" si="164"/>
        <v/>
      </c>
      <c r="AH191" s="95" t="str">
        <f t="shared" si="165"/>
        <v/>
      </c>
      <c r="AI191" s="447"/>
      <c r="AJ191" s="95"/>
      <c r="AK191" s="95"/>
      <c r="AL191" s="177" t="str">
        <f t="shared" si="166"/>
        <v/>
      </c>
      <c r="AM191" s="95" t="str">
        <f t="shared" si="167"/>
        <v/>
      </c>
      <c r="AN191" s="447"/>
      <c r="AO191" s="95"/>
      <c r="AP191" s="95"/>
      <c r="AQ191" s="177" t="str">
        <f t="shared" si="168"/>
        <v/>
      </c>
      <c r="AR191" s="95" t="str">
        <f t="shared" si="169"/>
        <v/>
      </c>
      <c r="AS191" s="447"/>
      <c r="AT191" s="95"/>
      <c r="AU191" s="95"/>
      <c r="AV191" s="177" t="str">
        <f t="shared" si="170"/>
        <v/>
      </c>
      <c r="AW191" s="95" t="str">
        <f t="shared" si="171"/>
        <v/>
      </c>
      <c r="AX191" s="447"/>
    </row>
    <row r="192" spans="2:50" hidden="1">
      <c r="B192" s="456"/>
      <c r="C192" s="95">
        <v>6</v>
      </c>
      <c r="D192" s="95"/>
      <c r="E192" s="95"/>
      <c r="F192" s="95"/>
      <c r="G192" s="177"/>
      <c r="H192" s="447"/>
      <c r="I192" s="153" t="str">
        <f t="shared" si="172"/>
        <v/>
      </c>
      <c r="J192" s="153" t="str">
        <f t="shared" si="172"/>
        <v/>
      </c>
      <c r="K192" s="154" t="str">
        <f t="shared" si="172"/>
        <v/>
      </c>
      <c r="L192" s="458"/>
      <c r="M192" s="153" t="str">
        <f t="shared" si="157"/>
        <v/>
      </c>
      <c r="N192" s="448"/>
      <c r="O192" s="448"/>
      <c r="P192" s="95"/>
      <c r="Q192" s="95"/>
      <c r="R192" s="177" t="str">
        <f t="shared" si="158"/>
        <v/>
      </c>
      <c r="S192" s="95" t="str">
        <f t="shared" si="159"/>
        <v/>
      </c>
      <c r="T192" s="447"/>
      <c r="U192" s="95"/>
      <c r="V192" s="95"/>
      <c r="W192" s="177" t="str">
        <f t="shared" si="160"/>
        <v/>
      </c>
      <c r="X192" s="95" t="str">
        <f t="shared" si="161"/>
        <v/>
      </c>
      <c r="Y192" s="447"/>
      <c r="Z192" s="95"/>
      <c r="AA192" s="95"/>
      <c r="AB192" s="177" t="str">
        <f t="shared" si="162"/>
        <v/>
      </c>
      <c r="AC192" s="95" t="str">
        <f t="shared" si="163"/>
        <v/>
      </c>
      <c r="AD192" s="447"/>
      <c r="AE192" s="95"/>
      <c r="AF192" s="95"/>
      <c r="AG192" s="177" t="str">
        <f t="shared" si="164"/>
        <v/>
      </c>
      <c r="AH192" s="95" t="str">
        <f t="shared" si="165"/>
        <v/>
      </c>
      <c r="AI192" s="447"/>
      <c r="AJ192" s="95"/>
      <c r="AK192" s="95"/>
      <c r="AL192" s="177" t="str">
        <f t="shared" si="166"/>
        <v/>
      </c>
      <c r="AM192" s="95" t="str">
        <f t="shared" si="167"/>
        <v/>
      </c>
      <c r="AN192" s="447"/>
      <c r="AO192" s="95"/>
      <c r="AP192" s="95"/>
      <c r="AQ192" s="177" t="str">
        <f t="shared" si="168"/>
        <v/>
      </c>
      <c r="AR192" s="95" t="str">
        <f t="shared" si="169"/>
        <v/>
      </c>
      <c r="AS192" s="447"/>
      <c r="AT192" s="95"/>
      <c r="AU192" s="95"/>
      <c r="AV192" s="177" t="str">
        <f t="shared" si="170"/>
        <v/>
      </c>
      <c r="AW192" s="95" t="str">
        <f t="shared" si="171"/>
        <v/>
      </c>
      <c r="AX192" s="447"/>
    </row>
    <row r="193" spans="2:50" hidden="1">
      <c r="B193" s="456"/>
      <c r="C193" s="95">
        <v>7</v>
      </c>
      <c r="D193" s="95"/>
      <c r="E193" s="95"/>
      <c r="F193" s="95"/>
      <c r="G193" s="177"/>
      <c r="H193" s="447"/>
      <c r="I193" s="153" t="str">
        <f t="shared" si="172"/>
        <v/>
      </c>
      <c r="J193" s="153" t="str">
        <f t="shared" si="172"/>
        <v/>
      </c>
      <c r="K193" s="154" t="str">
        <f t="shared" si="172"/>
        <v/>
      </c>
      <c r="L193" s="458"/>
      <c r="M193" s="153" t="str">
        <f t="shared" si="157"/>
        <v/>
      </c>
      <c r="N193" s="448"/>
      <c r="O193" s="448"/>
      <c r="P193" s="95"/>
      <c r="Q193" s="95"/>
      <c r="R193" s="177" t="str">
        <f t="shared" si="158"/>
        <v/>
      </c>
      <c r="S193" s="95" t="str">
        <f t="shared" si="159"/>
        <v/>
      </c>
      <c r="T193" s="447"/>
      <c r="U193" s="95"/>
      <c r="V193" s="95"/>
      <c r="W193" s="177" t="str">
        <f t="shared" si="160"/>
        <v/>
      </c>
      <c r="X193" s="95" t="str">
        <f t="shared" si="161"/>
        <v/>
      </c>
      <c r="Y193" s="447"/>
      <c r="Z193" s="95"/>
      <c r="AA193" s="95"/>
      <c r="AB193" s="177" t="str">
        <f t="shared" si="162"/>
        <v/>
      </c>
      <c r="AC193" s="95" t="str">
        <f t="shared" si="163"/>
        <v/>
      </c>
      <c r="AD193" s="447"/>
      <c r="AE193" s="95"/>
      <c r="AF193" s="95"/>
      <c r="AG193" s="177" t="str">
        <f t="shared" si="164"/>
        <v/>
      </c>
      <c r="AH193" s="95" t="str">
        <f t="shared" si="165"/>
        <v/>
      </c>
      <c r="AI193" s="447"/>
      <c r="AJ193" s="95"/>
      <c r="AK193" s="95"/>
      <c r="AL193" s="177" t="str">
        <f t="shared" si="166"/>
        <v/>
      </c>
      <c r="AM193" s="95" t="str">
        <f t="shared" si="167"/>
        <v/>
      </c>
      <c r="AN193" s="447"/>
      <c r="AO193" s="95"/>
      <c r="AP193" s="95"/>
      <c r="AQ193" s="177" t="str">
        <f t="shared" si="168"/>
        <v/>
      </c>
      <c r="AR193" s="95" t="str">
        <f t="shared" si="169"/>
        <v/>
      </c>
      <c r="AS193" s="447"/>
      <c r="AT193" s="95"/>
      <c r="AU193" s="95"/>
      <c r="AV193" s="177" t="str">
        <f t="shared" si="170"/>
        <v/>
      </c>
      <c r="AW193" s="95" t="str">
        <f t="shared" si="171"/>
        <v/>
      </c>
      <c r="AX193" s="447"/>
    </row>
    <row r="194" spans="2:50" hidden="1">
      <c r="B194" s="456"/>
      <c r="C194" s="95">
        <v>8</v>
      </c>
      <c r="D194" s="95"/>
      <c r="E194" s="95"/>
      <c r="F194" s="95"/>
      <c r="G194" s="177"/>
      <c r="H194" s="447"/>
      <c r="I194" s="153" t="str">
        <f t="shared" si="172"/>
        <v/>
      </c>
      <c r="J194" s="153" t="str">
        <f t="shared" si="172"/>
        <v/>
      </c>
      <c r="K194" s="154" t="str">
        <f t="shared" si="172"/>
        <v/>
      </c>
      <c r="L194" s="458"/>
      <c r="M194" s="153" t="str">
        <f t="shared" si="157"/>
        <v/>
      </c>
      <c r="N194" s="448"/>
      <c r="O194" s="448"/>
      <c r="P194" s="95"/>
      <c r="Q194" s="95"/>
      <c r="R194" s="177" t="str">
        <f t="shared" si="158"/>
        <v/>
      </c>
      <c r="S194" s="95" t="str">
        <f t="shared" si="159"/>
        <v/>
      </c>
      <c r="T194" s="447"/>
      <c r="U194" s="95"/>
      <c r="V194" s="95"/>
      <c r="W194" s="177" t="str">
        <f t="shared" si="160"/>
        <v/>
      </c>
      <c r="X194" s="95" t="str">
        <f t="shared" si="161"/>
        <v/>
      </c>
      <c r="Y194" s="447"/>
      <c r="Z194" s="95"/>
      <c r="AA194" s="95"/>
      <c r="AB194" s="177" t="str">
        <f t="shared" si="162"/>
        <v/>
      </c>
      <c r="AC194" s="95" t="str">
        <f t="shared" si="163"/>
        <v/>
      </c>
      <c r="AD194" s="447"/>
      <c r="AE194" s="95"/>
      <c r="AF194" s="95"/>
      <c r="AG194" s="177" t="str">
        <f t="shared" si="164"/>
        <v/>
      </c>
      <c r="AH194" s="95" t="str">
        <f t="shared" si="165"/>
        <v/>
      </c>
      <c r="AI194" s="447"/>
      <c r="AJ194" s="95"/>
      <c r="AK194" s="95"/>
      <c r="AL194" s="177" t="str">
        <f t="shared" si="166"/>
        <v/>
      </c>
      <c r="AM194" s="95" t="str">
        <f t="shared" si="167"/>
        <v/>
      </c>
      <c r="AN194" s="447"/>
      <c r="AO194" s="95"/>
      <c r="AP194" s="95"/>
      <c r="AQ194" s="177" t="str">
        <f t="shared" si="168"/>
        <v/>
      </c>
      <c r="AR194" s="95" t="str">
        <f t="shared" si="169"/>
        <v/>
      </c>
      <c r="AS194" s="447"/>
      <c r="AT194" s="95"/>
      <c r="AU194" s="95"/>
      <c r="AV194" s="177" t="str">
        <f t="shared" si="170"/>
        <v/>
      </c>
      <c r="AW194" s="95" t="str">
        <f t="shared" si="171"/>
        <v/>
      </c>
      <c r="AX194" s="447"/>
    </row>
    <row r="195" spans="2:50" hidden="1">
      <c r="B195" s="456"/>
      <c r="C195" s="95">
        <v>9</v>
      </c>
      <c r="D195" s="95"/>
      <c r="E195" s="95"/>
      <c r="F195" s="95"/>
      <c r="G195" s="177"/>
      <c r="H195" s="447"/>
      <c r="I195" s="153" t="str">
        <f t="shared" si="172"/>
        <v/>
      </c>
      <c r="J195" s="153" t="str">
        <f t="shared" si="172"/>
        <v/>
      </c>
      <c r="K195" s="154" t="str">
        <f t="shared" si="172"/>
        <v/>
      </c>
      <c r="L195" s="458"/>
      <c r="M195" s="153" t="str">
        <f t="shared" si="157"/>
        <v/>
      </c>
      <c r="N195" s="448"/>
      <c r="O195" s="448"/>
      <c r="P195" s="95"/>
      <c r="Q195" s="95"/>
      <c r="R195" s="177" t="str">
        <f t="shared" si="158"/>
        <v/>
      </c>
      <c r="S195" s="95" t="str">
        <f t="shared" si="159"/>
        <v/>
      </c>
      <c r="T195" s="447"/>
      <c r="U195" s="95"/>
      <c r="V195" s="95"/>
      <c r="W195" s="177" t="str">
        <f t="shared" si="160"/>
        <v/>
      </c>
      <c r="X195" s="95" t="str">
        <f t="shared" si="161"/>
        <v/>
      </c>
      <c r="Y195" s="447"/>
      <c r="Z195" s="95"/>
      <c r="AA195" s="95"/>
      <c r="AB195" s="177" t="str">
        <f t="shared" si="162"/>
        <v/>
      </c>
      <c r="AC195" s="95" t="str">
        <f t="shared" si="163"/>
        <v/>
      </c>
      <c r="AD195" s="447"/>
      <c r="AE195" s="95"/>
      <c r="AF195" s="95"/>
      <c r="AG195" s="177" t="str">
        <f t="shared" si="164"/>
        <v/>
      </c>
      <c r="AH195" s="95" t="str">
        <f t="shared" si="165"/>
        <v/>
      </c>
      <c r="AI195" s="447"/>
      <c r="AJ195" s="95"/>
      <c r="AK195" s="95"/>
      <c r="AL195" s="177" t="str">
        <f t="shared" si="166"/>
        <v/>
      </c>
      <c r="AM195" s="95" t="str">
        <f t="shared" si="167"/>
        <v/>
      </c>
      <c r="AN195" s="447"/>
      <c r="AO195" s="95"/>
      <c r="AP195" s="95"/>
      <c r="AQ195" s="177" t="str">
        <f t="shared" si="168"/>
        <v/>
      </c>
      <c r="AR195" s="95" t="str">
        <f t="shared" si="169"/>
        <v/>
      </c>
      <c r="AS195" s="447"/>
      <c r="AT195" s="95"/>
      <c r="AU195" s="95"/>
      <c r="AV195" s="177" t="str">
        <f t="shared" si="170"/>
        <v/>
      </c>
      <c r="AW195" s="95" t="str">
        <f t="shared" si="171"/>
        <v/>
      </c>
      <c r="AX195" s="447"/>
    </row>
    <row r="196" spans="2:50" hidden="1">
      <c r="B196" s="456"/>
      <c r="C196" s="95">
        <v>10</v>
      </c>
      <c r="D196" s="95"/>
      <c r="E196" s="95"/>
      <c r="F196" s="95"/>
      <c r="G196" s="177"/>
      <c r="H196" s="447"/>
      <c r="I196" s="153" t="str">
        <f t="shared" si="172"/>
        <v/>
      </c>
      <c r="J196" s="153" t="str">
        <f t="shared" si="172"/>
        <v/>
      </c>
      <c r="K196" s="154" t="str">
        <f t="shared" si="172"/>
        <v/>
      </c>
      <c r="L196" s="458"/>
      <c r="M196" s="153" t="str">
        <f t="shared" si="157"/>
        <v/>
      </c>
      <c r="N196" s="448"/>
      <c r="O196" s="448"/>
      <c r="P196" s="95"/>
      <c r="Q196" s="95"/>
      <c r="R196" s="177" t="str">
        <f t="shared" si="158"/>
        <v/>
      </c>
      <c r="S196" s="95" t="str">
        <f t="shared" si="159"/>
        <v/>
      </c>
      <c r="T196" s="447"/>
      <c r="U196" s="95"/>
      <c r="V196" s="95"/>
      <c r="W196" s="177" t="str">
        <f t="shared" si="160"/>
        <v/>
      </c>
      <c r="X196" s="95" t="str">
        <f t="shared" si="161"/>
        <v/>
      </c>
      <c r="Y196" s="447"/>
      <c r="Z196" s="95"/>
      <c r="AA196" s="95"/>
      <c r="AB196" s="177" t="str">
        <f t="shared" si="162"/>
        <v/>
      </c>
      <c r="AC196" s="95" t="str">
        <f t="shared" si="163"/>
        <v/>
      </c>
      <c r="AD196" s="447"/>
      <c r="AE196" s="95"/>
      <c r="AF196" s="95"/>
      <c r="AG196" s="177" t="str">
        <f t="shared" si="164"/>
        <v/>
      </c>
      <c r="AH196" s="95" t="str">
        <f t="shared" si="165"/>
        <v/>
      </c>
      <c r="AI196" s="447"/>
      <c r="AJ196" s="95"/>
      <c r="AK196" s="95"/>
      <c r="AL196" s="177" t="str">
        <f t="shared" si="166"/>
        <v/>
      </c>
      <c r="AM196" s="95" t="str">
        <f t="shared" si="167"/>
        <v/>
      </c>
      <c r="AN196" s="447"/>
      <c r="AO196" s="95"/>
      <c r="AP196" s="95"/>
      <c r="AQ196" s="177" t="str">
        <f t="shared" si="168"/>
        <v/>
      </c>
      <c r="AR196" s="95" t="str">
        <f t="shared" si="169"/>
        <v/>
      </c>
      <c r="AS196" s="447"/>
      <c r="AT196" s="95"/>
      <c r="AU196" s="95"/>
      <c r="AV196" s="177" t="str">
        <f t="shared" si="170"/>
        <v/>
      </c>
      <c r="AW196" s="95" t="str">
        <f t="shared" si="171"/>
        <v/>
      </c>
      <c r="AX196" s="447"/>
    </row>
    <row r="197" spans="2:50" hidden="1">
      <c r="B197" s="456"/>
      <c r="C197" s="95">
        <v>11</v>
      </c>
      <c r="D197" s="95"/>
      <c r="E197" s="95"/>
      <c r="F197" s="95"/>
      <c r="G197" s="177"/>
      <c r="H197" s="447"/>
      <c r="I197" s="153" t="str">
        <f t="shared" si="172"/>
        <v/>
      </c>
      <c r="J197" s="153" t="str">
        <f t="shared" si="172"/>
        <v/>
      </c>
      <c r="K197" s="154" t="str">
        <f t="shared" si="172"/>
        <v/>
      </c>
      <c r="L197" s="458"/>
      <c r="M197" s="153" t="str">
        <f t="shared" si="157"/>
        <v/>
      </c>
      <c r="N197" s="448"/>
      <c r="O197" s="448"/>
      <c r="P197" s="95"/>
      <c r="Q197" s="95"/>
      <c r="R197" s="177" t="str">
        <f t="shared" si="158"/>
        <v/>
      </c>
      <c r="S197" s="95" t="str">
        <f t="shared" si="159"/>
        <v/>
      </c>
      <c r="T197" s="447"/>
      <c r="U197" s="95"/>
      <c r="V197" s="95"/>
      <c r="W197" s="177" t="str">
        <f t="shared" si="160"/>
        <v/>
      </c>
      <c r="X197" s="95" t="str">
        <f t="shared" si="161"/>
        <v/>
      </c>
      <c r="Y197" s="447"/>
      <c r="Z197" s="95"/>
      <c r="AA197" s="95"/>
      <c r="AB197" s="177" t="str">
        <f t="shared" si="162"/>
        <v/>
      </c>
      <c r="AC197" s="95" t="str">
        <f t="shared" si="163"/>
        <v/>
      </c>
      <c r="AD197" s="447"/>
      <c r="AE197" s="95"/>
      <c r="AF197" s="95"/>
      <c r="AG197" s="177" t="str">
        <f t="shared" si="164"/>
        <v/>
      </c>
      <c r="AH197" s="95" t="str">
        <f t="shared" si="165"/>
        <v/>
      </c>
      <c r="AI197" s="447"/>
      <c r="AJ197" s="95"/>
      <c r="AK197" s="95"/>
      <c r="AL197" s="177" t="str">
        <f t="shared" si="166"/>
        <v/>
      </c>
      <c r="AM197" s="95" t="str">
        <f t="shared" si="167"/>
        <v/>
      </c>
      <c r="AN197" s="447"/>
      <c r="AO197" s="95"/>
      <c r="AP197" s="95"/>
      <c r="AQ197" s="177" t="str">
        <f t="shared" si="168"/>
        <v/>
      </c>
      <c r="AR197" s="95" t="str">
        <f t="shared" si="169"/>
        <v/>
      </c>
      <c r="AS197" s="447"/>
      <c r="AT197" s="95"/>
      <c r="AU197" s="95"/>
      <c r="AV197" s="177" t="str">
        <f t="shared" si="170"/>
        <v/>
      </c>
      <c r="AW197" s="95" t="str">
        <f t="shared" si="171"/>
        <v/>
      </c>
      <c r="AX197" s="447"/>
    </row>
    <row r="198" spans="2:50" hidden="1">
      <c r="B198" s="456"/>
      <c r="C198" s="95">
        <v>12</v>
      </c>
      <c r="D198" s="95"/>
      <c r="E198" s="95"/>
      <c r="F198" s="95"/>
      <c r="G198" s="177"/>
      <c r="H198" s="447"/>
      <c r="I198" s="153" t="str">
        <f t="shared" si="172"/>
        <v/>
      </c>
      <c r="J198" s="153" t="str">
        <f t="shared" si="172"/>
        <v/>
      </c>
      <c r="K198" s="154" t="str">
        <f t="shared" si="172"/>
        <v/>
      </c>
      <c r="L198" s="458"/>
      <c r="M198" s="153" t="str">
        <f t="shared" si="157"/>
        <v/>
      </c>
      <c r="N198" s="448"/>
      <c r="O198" s="448"/>
      <c r="P198" s="95"/>
      <c r="Q198" s="95"/>
      <c r="R198" s="177" t="str">
        <f t="shared" si="158"/>
        <v/>
      </c>
      <c r="S198" s="95" t="str">
        <f t="shared" si="159"/>
        <v/>
      </c>
      <c r="T198" s="447"/>
      <c r="U198" s="95"/>
      <c r="V198" s="95"/>
      <c r="W198" s="177" t="str">
        <f t="shared" si="160"/>
        <v/>
      </c>
      <c r="X198" s="95" t="str">
        <f t="shared" si="161"/>
        <v/>
      </c>
      <c r="Y198" s="447"/>
      <c r="Z198" s="95"/>
      <c r="AA198" s="95"/>
      <c r="AB198" s="177" t="str">
        <f t="shared" si="162"/>
        <v/>
      </c>
      <c r="AC198" s="95" t="str">
        <f t="shared" si="163"/>
        <v/>
      </c>
      <c r="AD198" s="447"/>
      <c r="AE198" s="95"/>
      <c r="AF198" s="95"/>
      <c r="AG198" s="177" t="str">
        <f t="shared" si="164"/>
        <v/>
      </c>
      <c r="AH198" s="95" t="str">
        <f t="shared" si="165"/>
        <v/>
      </c>
      <c r="AI198" s="447"/>
      <c r="AJ198" s="95"/>
      <c r="AK198" s="95"/>
      <c r="AL198" s="177" t="str">
        <f t="shared" si="166"/>
        <v/>
      </c>
      <c r="AM198" s="95" t="str">
        <f t="shared" si="167"/>
        <v/>
      </c>
      <c r="AN198" s="447"/>
      <c r="AO198" s="95"/>
      <c r="AP198" s="95"/>
      <c r="AQ198" s="177" t="str">
        <f t="shared" si="168"/>
        <v/>
      </c>
      <c r="AR198" s="95" t="str">
        <f t="shared" si="169"/>
        <v/>
      </c>
      <c r="AS198" s="447"/>
      <c r="AT198" s="95"/>
      <c r="AU198" s="95"/>
      <c r="AV198" s="177" t="str">
        <f t="shared" si="170"/>
        <v/>
      </c>
      <c r="AW198" s="95" t="str">
        <f t="shared" si="171"/>
        <v/>
      </c>
      <c r="AX198" s="447"/>
    </row>
    <row r="199" spans="2:50" hidden="1">
      <c r="B199" s="456"/>
      <c r="C199" s="95">
        <v>13</v>
      </c>
      <c r="D199" s="95"/>
      <c r="E199" s="95"/>
      <c r="F199" s="95"/>
      <c r="G199" s="177"/>
      <c r="H199" s="447"/>
      <c r="I199" s="153" t="str">
        <f t="shared" si="172"/>
        <v/>
      </c>
      <c r="J199" s="153" t="str">
        <f t="shared" si="172"/>
        <v/>
      </c>
      <c r="K199" s="154" t="str">
        <f t="shared" si="172"/>
        <v/>
      </c>
      <c r="L199" s="458"/>
      <c r="M199" s="153" t="str">
        <f t="shared" si="157"/>
        <v/>
      </c>
      <c r="N199" s="448"/>
      <c r="O199" s="448"/>
      <c r="P199" s="95"/>
      <c r="Q199" s="95"/>
      <c r="R199" s="177" t="str">
        <f t="shared" si="158"/>
        <v/>
      </c>
      <c r="S199" s="95" t="str">
        <f t="shared" si="159"/>
        <v/>
      </c>
      <c r="T199" s="447"/>
      <c r="U199" s="95"/>
      <c r="V199" s="95"/>
      <c r="W199" s="177" t="str">
        <f t="shared" si="160"/>
        <v/>
      </c>
      <c r="X199" s="95" t="str">
        <f t="shared" si="161"/>
        <v/>
      </c>
      <c r="Y199" s="447"/>
      <c r="Z199" s="95"/>
      <c r="AA199" s="95"/>
      <c r="AB199" s="177" t="str">
        <f t="shared" si="162"/>
        <v/>
      </c>
      <c r="AC199" s="95" t="str">
        <f t="shared" si="163"/>
        <v/>
      </c>
      <c r="AD199" s="447"/>
      <c r="AE199" s="95"/>
      <c r="AF199" s="95"/>
      <c r="AG199" s="177" t="str">
        <f t="shared" si="164"/>
        <v/>
      </c>
      <c r="AH199" s="95" t="str">
        <f t="shared" si="165"/>
        <v/>
      </c>
      <c r="AI199" s="447"/>
      <c r="AJ199" s="95"/>
      <c r="AK199" s="95"/>
      <c r="AL199" s="177" t="str">
        <f t="shared" si="166"/>
        <v/>
      </c>
      <c r="AM199" s="95" t="str">
        <f t="shared" si="167"/>
        <v/>
      </c>
      <c r="AN199" s="447"/>
      <c r="AO199" s="95"/>
      <c r="AP199" s="95"/>
      <c r="AQ199" s="177" t="str">
        <f t="shared" si="168"/>
        <v/>
      </c>
      <c r="AR199" s="95" t="str">
        <f t="shared" si="169"/>
        <v/>
      </c>
      <c r="AS199" s="447"/>
      <c r="AT199" s="95"/>
      <c r="AU199" s="95"/>
      <c r="AV199" s="177" t="str">
        <f t="shared" si="170"/>
        <v/>
      </c>
      <c r="AW199" s="95" t="str">
        <f t="shared" si="171"/>
        <v/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177"/>
      <c r="H200" s="447"/>
      <c r="I200" s="153" t="str">
        <f t="shared" si="172"/>
        <v/>
      </c>
      <c r="J200" s="153" t="str">
        <f t="shared" si="172"/>
        <v/>
      </c>
      <c r="K200" s="154" t="str">
        <f t="shared" si="172"/>
        <v/>
      </c>
      <c r="L200" s="458"/>
      <c r="M200" s="153" t="str">
        <f t="shared" si="157"/>
        <v/>
      </c>
      <c r="N200" s="448"/>
      <c r="O200" s="448"/>
      <c r="P200" s="95"/>
      <c r="Q200" s="95"/>
      <c r="R200" s="177" t="str">
        <f t="shared" si="158"/>
        <v/>
      </c>
      <c r="S200" s="95" t="str">
        <f t="shared" si="159"/>
        <v/>
      </c>
      <c r="T200" s="447"/>
      <c r="U200" s="95"/>
      <c r="V200" s="95"/>
      <c r="W200" s="177" t="str">
        <f t="shared" si="160"/>
        <v/>
      </c>
      <c r="X200" s="95" t="str">
        <f t="shared" si="161"/>
        <v/>
      </c>
      <c r="Y200" s="447"/>
      <c r="Z200" s="95"/>
      <c r="AA200" s="95"/>
      <c r="AB200" s="177" t="str">
        <f t="shared" si="162"/>
        <v/>
      </c>
      <c r="AC200" s="95" t="str">
        <f t="shared" si="163"/>
        <v/>
      </c>
      <c r="AD200" s="447"/>
      <c r="AE200" s="95"/>
      <c r="AF200" s="95"/>
      <c r="AG200" s="177" t="str">
        <f t="shared" si="164"/>
        <v/>
      </c>
      <c r="AH200" s="95" t="str">
        <f t="shared" si="165"/>
        <v/>
      </c>
      <c r="AI200" s="447"/>
      <c r="AJ200" s="95"/>
      <c r="AK200" s="95"/>
      <c r="AL200" s="177" t="str">
        <f t="shared" si="166"/>
        <v/>
      </c>
      <c r="AM200" s="95" t="str">
        <f t="shared" si="167"/>
        <v/>
      </c>
      <c r="AN200" s="447"/>
      <c r="AO200" s="95"/>
      <c r="AP200" s="95"/>
      <c r="AQ200" s="177" t="str">
        <f t="shared" si="168"/>
        <v/>
      </c>
      <c r="AR200" s="95" t="str">
        <f t="shared" si="169"/>
        <v/>
      </c>
      <c r="AS200" s="447"/>
      <c r="AT200" s="95"/>
      <c r="AU200" s="95"/>
      <c r="AV200" s="177" t="str">
        <f t="shared" si="170"/>
        <v/>
      </c>
      <c r="AW200" s="95" t="str">
        <f t="shared" si="171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177"/>
      <c r="H201" s="447"/>
      <c r="I201" s="153" t="str">
        <f t="shared" si="172"/>
        <v/>
      </c>
      <c r="J201" s="153" t="str">
        <f t="shared" si="172"/>
        <v/>
      </c>
      <c r="K201" s="154" t="str">
        <f t="shared" si="172"/>
        <v/>
      </c>
      <c r="L201" s="459"/>
      <c r="M201" s="153" t="str">
        <f t="shared" si="157"/>
        <v/>
      </c>
      <c r="N201" s="448"/>
      <c r="O201" s="448"/>
      <c r="P201" s="95"/>
      <c r="Q201" s="95"/>
      <c r="R201" s="177" t="str">
        <f t="shared" si="158"/>
        <v/>
      </c>
      <c r="S201" s="95" t="str">
        <f t="shared" si="159"/>
        <v/>
      </c>
      <c r="T201" s="447"/>
      <c r="U201" s="95"/>
      <c r="V201" s="95"/>
      <c r="W201" s="177" t="str">
        <f t="shared" si="160"/>
        <v/>
      </c>
      <c r="X201" s="95" t="str">
        <f t="shared" si="161"/>
        <v/>
      </c>
      <c r="Y201" s="447"/>
      <c r="Z201" s="95"/>
      <c r="AA201" s="95"/>
      <c r="AB201" s="177" t="str">
        <f t="shared" si="162"/>
        <v/>
      </c>
      <c r="AC201" s="95" t="str">
        <f t="shared" si="163"/>
        <v/>
      </c>
      <c r="AD201" s="447"/>
      <c r="AE201" s="95"/>
      <c r="AF201" s="95"/>
      <c r="AG201" s="177" t="str">
        <f t="shared" si="164"/>
        <v/>
      </c>
      <c r="AH201" s="95" t="str">
        <f t="shared" si="165"/>
        <v/>
      </c>
      <c r="AI201" s="447"/>
      <c r="AJ201" s="95"/>
      <c r="AK201" s="95"/>
      <c r="AL201" s="177" t="str">
        <f t="shared" si="166"/>
        <v/>
      </c>
      <c r="AM201" s="95" t="str">
        <f t="shared" si="167"/>
        <v/>
      </c>
      <c r="AN201" s="447"/>
      <c r="AO201" s="95"/>
      <c r="AP201" s="95"/>
      <c r="AQ201" s="177" t="str">
        <f t="shared" si="168"/>
        <v/>
      </c>
      <c r="AR201" s="95" t="str">
        <f t="shared" si="169"/>
        <v/>
      </c>
      <c r="AS201" s="447"/>
      <c r="AT201" s="95"/>
      <c r="AU201" s="95"/>
      <c r="AV201" s="177" t="str">
        <f t="shared" si="170"/>
        <v/>
      </c>
      <c r="AW201" s="95" t="str">
        <f t="shared" si="171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48" t="s">
        <v>164</v>
      </c>
      <c r="C207" s="95">
        <f>C187</f>
        <v>1</v>
      </c>
      <c r="D207" s="95"/>
      <c r="E207" s="95"/>
      <c r="F207" s="95"/>
      <c r="G207" s="177" t="e">
        <f>F207/E207</f>
        <v>#DIV/0!</v>
      </c>
      <c r="H207" s="447" t="e">
        <f>AVERAGE(G207:G221)</f>
        <v>#DIV/0!</v>
      </c>
      <c r="I207" s="153" t="str">
        <f t="shared" ref="I207:K209" si="173">IFERROR(AVERAGE(P207,U207,Z207,AE207,AJ207,AO207,AT207),"")</f>
        <v/>
      </c>
      <c r="J207" s="153" t="str">
        <f t="shared" si="173"/>
        <v/>
      </c>
      <c r="K207" s="154" t="str">
        <f t="shared" si="173"/>
        <v/>
      </c>
      <c r="L207" s="457" t="str">
        <f>IFERROR(AVERAGE(K207:K221),"-")</f>
        <v>-</v>
      </c>
      <c r="M207" s="153" t="str">
        <f>IFERROR(RANK(K207, K$207:K$221),"")</f>
        <v/>
      </c>
      <c r="N207" s="448"/>
      <c r="O207" s="448"/>
      <c r="P207" s="95"/>
      <c r="Q207" s="95"/>
      <c r="R207" s="177" t="str">
        <f>IFERROR(Q207/P207,"")</f>
        <v/>
      </c>
      <c r="S207" s="95" t="str">
        <f>IFERROR(RANK(R207, R$207:R$221),"")</f>
        <v/>
      </c>
      <c r="T207" s="447" t="e">
        <f>AVERAGE(R207:R221)</f>
        <v>#DIV/0!</v>
      </c>
      <c r="U207" s="95"/>
      <c r="V207" s="95"/>
      <c r="W207" s="177" t="str">
        <f>IFERROR(V207/U207,"")</f>
        <v/>
      </c>
      <c r="X207" s="95" t="str">
        <f>IFERROR(RANK(W207, W$207:W$221),"")</f>
        <v/>
      </c>
      <c r="Y207" s="447" t="e">
        <f>AVERAGE(W207:W221)</f>
        <v>#DIV/0!</v>
      </c>
      <c r="Z207" s="95"/>
      <c r="AA207" s="95"/>
      <c r="AB207" s="177" t="str">
        <f>IFERROR(AA207/Z207,"")</f>
        <v/>
      </c>
      <c r="AC207" s="95" t="str">
        <f>IFERROR(RANK(AB207, AB$207:AB$221),"")</f>
        <v/>
      </c>
      <c r="AD207" s="447" t="e">
        <f>AVERAGE(AB207:AB221)</f>
        <v>#DIV/0!</v>
      </c>
      <c r="AE207" s="95"/>
      <c r="AF207" s="95"/>
      <c r="AG207" s="177" t="str">
        <f>IFERROR(AF207/AE207,"")</f>
        <v/>
      </c>
      <c r="AH207" s="95" t="str">
        <f>IFERROR(RANK(AG207, AG$207:AG$221),"")</f>
        <v/>
      </c>
      <c r="AI207" s="447" t="e">
        <f>AVERAGE(AG207:AG221)</f>
        <v>#DIV/0!</v>
      </c>
      <c r="AJ207" s="95"/>
      <c r="AK207" s="95"/>
      <c r="AL207" s="177" t="str">
        <f>IFERROR(AK207/AJ207,"")</f>
        <v/>
      </c>
      <c r="AM207" s="95" t="str">
        <f>IFERROR(RANK(AL207, AL$207:AL$221),"")</f>
        <v/>
      </c>
      <c r="AN207" s="447" t="e">
        <f>AVERAGE(AL207:AL221)</f>
        <v>#DIV/0!</v>
      </c>
      <c r="AO207" s="95"/>
      <c r="AP207" s="95"/>
      <c r="AQ207" s="177" t="str">
        <f>IFERROR(AP207/AO207,"")</f>
        <v/>
      </c>
      <c r="AR207" s="95" t="str">
        <f>IFERROR(RANK(AQ207, AQ$207:AQ$221),"")</f>
        <v/>
      </c>
      <c r="AS207" s="447" t="e">
        <f>AVERAGE(AQ207:AQ221)</f>
        <v>#DIV/0!</v>
      </c>
      <c r="AT207" s="95"/>
      <c r="AU207" s="95"/>
      <c r="AV207" s="177" t="str">
        <f>IFERROR(AU207/AT207,"")</f>
        <v/>
      </c>
      <c r="AW207" s="95" t="str">
        <f>IFERROR(RANK(AV207, AV$207:AV$221),"")</f>
        <v/>
      </c>
      <c r="AX207" s="447" t="e">
        <f>AVERAGE(AV207:AV221)</f>
        <v>#DIV/0!</v>
      </c>
    </row>
    <row r="208" spans="2:50" hidden="1">
      <c r="B208" s="456"/>
      <c r="C208" s="95">
        <f t="shared" ref="C208:C221" si="174">C188</f>
        <v>2</v>
      </c>
      <c r="D208" s="95"/>
      <c r="E208" s="95"/>
      <c r="F208" s="95"/>
      <c r="G208" s="177"/>
      <c r="H208" s="447"/>
      <c r="I208" s="153" t="str">
        <f t="shared" si="173"/>
        <v/>
      </c>
      <c r="J208" s="153" t="str">
        <f t="shared" si="173"/>
        <v/>
      </c>
      <c r="K208" s="154" t="str">
        <f t="shared" si="173"/>
        <v/>
      </c>
      <c r="L208" s="458"/>
      <c r="M208" s="153" t="str">
        <f t="shared" ref="M208:M221" si="175">IFERROR(RANK(K208, K$207:K$221),"")</f>
        <v/>
      </c>
      <c r="N208" s="448"/>
      <c r="O208" s="448"/>
      <c r="P208" s="95"/>
      <c r="Q208" s="95"/>
      <c r="R208" s="177" t="str">
        <f t="shared" ref="R208:R221" si="176">IFERROR(Q208/P208,"")</f>
        <v/>
      </c>
      <c r="S208" s="95" t="str">
        <f t="shared" ref="S208:S221" si="177">IFERROR(RANK(R208, R$207:R$221),"")</f>
        <v/>
      </c>
      <c r="T208" s="447"/>
      <c r="U208" s="95"/>
      <c r="V208" s="95"/>
      <c r="W208" s="177" t="str">
        <f t="shared" ref="W208:W221" si="178">IFERROR(V208/U208,"")</f>
        <v/>
      </c>
      <c r="X208" s="95" t="str">
        <f t="shared" ref="X208:X221" si="179">IFERROR(RANK(W208, W$207:W$221),"")</f>
        <v/>
      </c>
      <c r="Y208" s="447"/>
      <c r="Z208" s="95"/>
      <c r="AA208" s="95"/>
      <c r="AB208" s="177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47"/>
      <c r="AE208" s="95"/>
      <c r="AF208" s="95"/>
      <c r="AG208" s="177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47"/>
      <c r="AJ208" s="95"/>
      <c r="AK208" s="95"/>
      <c r="AL208" s="177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47"/>
      <c r="AO208" s="95"/>
      <c r="AP208" s="95"/>
      <c r="AQ208" s="177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47"/>
      <c r="AT208" s="95"/>
      <c r="AU208" s="95"/>
      <c r="AV208" s="177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47"/>
    </row>
    <row r="209" spans="2:50" hidden="1">
      <c r="B209" s="456"/>
      <c r="C209" s="95">
        <f t="shared" si="174"/>
        <v>3</v>
      </c>
      <c r="D209" s="95"/>
      <c r="E209" s="95"/>
      <c r="F209" s="95"/>
      <c r="G209" s="177"/>
      <c r="H209" s="447"/>
      <c r="I209" s="153" t="str">
        <f t="shared" si="173"/>
        <v/>
      </c>
      <c r="J209" s="153" t="str">
        <f t="shared" si="173"/>
        <v/>
      </c>
      <c r="K209" s="154" t="str">
        <f t="shared" si="173"/>
        <v/>
      </c>
      <c r="L209" s="458"/>
      <c r="M209" s="153" t="str">
        <f t="shared" si="175"/>
        <v/>
      </c>
      <c r="N209" s="448"/>
      <c r="O209" s="448"/>
      <c r="P209" s="95"/>
      <c r="Q209" s="95"/>
      <c r="R209" s="177" t="str">
        <f t="shared" si="176"/>
        <v/>
      </c>
      <c r="S209" s="95" t="str">
        <f t="shared" si="177"/>
        <v/>
      </c>
      <c r="T209" s="447"/>
      <c r="U209" s="95"/>
      <c r="V209" s="95"/>
      <c r="W209" s="177" t="str">
        <f t="shared" si="178"/>
        <v/>
      </c>
      <c r="X209" s="95" t="str">
        <f t="shared" si="179"/>
        <v/>
      </c>
      <c r="Y209" s="447"/>
      <c r="Z209" s="95"/>
      <c r="AA209" s="95"/>
      <c r="AB209" s="177" t="str">
        <f t="shared" si="180"/>
        <v/>
      </c>
      <c r="AC209" s="95" t="str">
        <f t="shared" si="181"/>
        <v/>
      </c>
      <c r="AD209" s="447"/>
      <c r="AE209" s="95"/>
      <c r="AF209" s="95"/>
      <c r="AG209" s="177" t="str">
        <f t="shared" si="182"/>
        <v/>
      </c>
      <c r="AH209" s="95" t="str">
        <f t="shared" si="183"/>
        <v/>
      </c>
      <c r="AI209" s="447"/>
      <c r="AJ209" s="95"/>
      <c r="AK209" s="95"/>
      <c r="AL209" s="177" t="str">
        <f t="shared" si="184"/>
        <v/>
      </c>
      <c r="AM209" s="95" t="str">
        <f t="shared" si="185"/>
        <v/>
      </c>
      <c r="AN209" s="447"/>
      <c r="AO209" s="95"/>
      <c r="AP209" s="95"/>
      <c r="AQ209" s="177" t="str">
        <f t="shared" si="186"/>
        <v/>
      </c>
      <c r="AR209" s="95" t="str">
        <f t="shared" si="187"/>
        <v/>
      </c>
      <c r="AS209" s="447"/>
      <c r="AT209" s="95"/>
      <c r="AU209" s="95"/>
      <c r="AV209" s="177" t="str">
        <f t="shared" si="188"/>
        <v/>
      </c>
      <c r="AW209" s="95" t="str">
        <f t="shared" si="189"/>
        <v/>
      </c>
      <c r="AX209" s="447"/>
    </row>
    <row r="210" spans="2:50" hidden="1">
      <c r="B210" s="456"/>
      <c r="C210" s="95">
        <f t="shared" si="174"/>
        <v>4</v>
      </c>
      <c r="D210" s="95"/>
      <c r="E210" s="95"/>
      <c r="F210" s="95"/>
      <c r="G210" s="177"/>
      <c r="H210" s="447"/>
      <c r="I210" s="153" t="str">
        <f>IFERROR(AVERAGE(P210,U210,Z210,AE210,AJ210,AO210,AT210),"")</f>
        <v/>
      </c>
      <c r="J210" s="153" t="str">
        <f>IFERROR(AVERAGE(Q210,V210,AA210,AF210,AK210,AP210,AU210),"")</f>
        <v/>
      </c>
      <c r="K210" s="154" t="str">
        <f>IFERROR(AVERAGE(R210,W210,AB210,AG210,AL210,AQ210,AV210),"")</f>
        <v/>
      </c>
      <c r="L210" s="458"/>
      <c r="M210" s="153" t="str">
        <f t="shared" si="175"/>
        <v/>
      </c>
      <c r="N210" s="448"/>
      <c r="O210" s="448"/>
      <c r="P210" s="95"/>
      <c r="Q210" s="95"/>
      <c r="R210" s="177" t="str">
        <f t="shared" si="176"/>
        <v/>
      </c>
      <c r="S210" s="95" t="str">
        <f t="shared" si="177"/>
        <v/>
      </c>
      <c r="T210" s="447"/>
      <c r="U210" s="95"/>
      <c r="V210" s="95"/>
      <c r="W210" s="177" t="str">
        <f t="shared" si="178"/>
        <v/>
      </c>
      <c r="X210" s="95" t="str">
        <f t="shared" si="179"/>
        <v/>
      </c>
      <c r="Y210" s="447"/>
      <c r="Z210" s="95"/>
      <c r="AA210" s="95"/>
      <c r="AB210" s="177" t="str">
        <f t="shared" si="180"/>
        <v/>
      </c>
      <c r="AC210" s="95" t="str">
        <f t="shared" si="181"/>
        <v/>
      </c>
      <c r="AD210" s="447"/>
      <c r="AE210" s="95"/>
      <c r="AF210" s="95"/>
      <c r="AG210" s="177" t="str">
        <f t="shared" si="182"/>
        <v/>
      </c>
      <c r="AH210" s="95" t="str">
        <f t="shared" si="183"/>
        <v/>
      </c>
      <c r="AI210" s="447"/>
      <c r="AJ210" s="95"/>
      <c r="AK210" s="95"/>
      <c r="AL210" s="177" t="str">
        <f t="shared" si="184"/>
        <v/>
      </c>
      <c r="AM210" s="95" t="str">
        <f t="shared" si="185"/>
        <v/>
      </c>
      <c r="AN210" s="447"/>
      <c r="AO210" s="95"/>
      <c r="AP210" s="95"/>
      <c r="AQ210" s="177" t="str">
        <f t="shared" si="186"/>
        <v/>
      </c>
      <c r="AR210" s="95" t="str">
        <f t="shared" si="187"/>
        <v/>
      </c>
      <c r="AS210" s="447"/>
      <c r="AT210" s="95"/>
      <c r="AU210" s="95"/>
      <c r="AV210" s="177" t="str">
        <f t="shared" si="188"/>
        <v/>
      </c>
      <c r="AW210" s="95" t="str">
        <f t="shared" si="189"/>
        <v/>
      </c>
      <c r="AX210" s="447"/>
    </row>
    <row r="211" spans="2:50" hidden="1">
      <c r="B211" s="456"/>
      <c r="C211" s="95">
        <f t="shared" si="174"/>
        <v>5</v>
      </c>
      <c r="D211" s="95"/>
      <c r="E211" s="95"/>
      <c r="F211" s="95"/>
      <c r="G211" s="177"/>
      <c r="H211" s="447"/>
      <c r="I211" s="153" t="str">
        <f t="shared" ref="I211:K221" si="190">IFERROR(AVERAGE(P211,U211,Z211,AE211,AJ211,AO211,AT211),"")</f>
        <v/>
      </c>
      <c r="J211" s="153" t="str">
        <f t="shared" si="190"/>
        <v/>
      </c>
      <c r="K211" s="154" t="str">
        <f t="shared" si="190"/>
        <v/>
      </c>
      <c r="L211" s="458"/>
      <c r="M211" s="153" t="str">
        <f t="shared" si="175"/>
        <v/>
      </c>
      <c r="N211" s="448"/>
      <c r="O211" s="448"/>
      <c r="P211" s="95"/>
      <c r="Q211" s="95"/>
      <c r="R211" s="177" t="str">
        <f t="shared" si="176"/>
        <v/>
      </c>
      <c r="S211" s="95" t="str">
        <f t="shared" si="177"/>
        <v/>
      </c>
      <c r="T211" s="447"/>
      <c r="U211" s="95"/>
      <c r="V211" s="95"/>
      <c r="W211" s="177" t="str">
        <f t="shared" si="178"/>
        <v/>
      </c>
      <c r="X211" s="95" t="str">
        <f t="shared" si="179"/>
        <v/>
      </c>
      <c r="Y211" s="447"/>
      <c r="Z211" s="95"/>
      <c r="AA211" s="95"/>
      <c r="AB211" s="177" t="str">
        <f t="shared" si="180"/>
        <v/>
      </c>
      <c r="AC211" s="95" t="str">
        <f t="shared" si="181"/>
        <v/>
      </c>
      <c r="AD211" s="447"/>
      <c r="AE211" s="95"/>
      <c r="AF211" s="95"/>
      <c r="AG211" s="177" t="str">
        <f t="shared" si="182"/>
        <v/>
      </c>
      <c r="AH211" s="95" t="str">
        <f t="shared" si="183"/>
        <v/>
      </c>
      <c r="AI211" s="447"/>
      <c r="AJ211" s="95"/>
      <c r="AK211" s="95"/>
      <c r="AL211" s="177" t="str">
        <f t="shared" si="184"/>
        <v/>
      </c>
      <c r="AM211" s="95" t="str">
        <f t="shared" si="185"/>
        <v/>
      </c>
      <c r="AN211" s="447"/>
      <c r="AO211" s="95"/>
      <c r="AP211" s="95"/>
      <c r="AQ211" s="177" t="str">
        <f t="shared" si="186"/>
        <v/>
      </c>
      <c r="AR211" s="95" t="str">
        <f t="shared" si="187"/>
        <v/>
      </c>
      <c r="AS211" s="447"/>
      <c r="AT211" s="95"/>
      <c r="AU211" s="95"/>
      <c r="AV211" s="177" t="str">
        <f t="shared" si="188"/>
        <v/>
      </c>
      <c r="AW211" s="95" t="str">
        <f t="shared" si="189"/>
        <v/>
      </c>
      <c r="AX211" s="447"/>
    </row>
    <row r="212" spans="2:50" hidden="1">
      <c r="B212" s="456"/>
      <c r="C212" s="95">
        <f t="shared" si="174"/>
        <v>6</v>
      </c>
      <c r="D212" s="95"/>
      <c r="E212" s="95"/>
      <c r="F212" s="95"/>
      <c r="G212" s="177"/>
      <c r="H212" s="447"/>
      <c r="I212" s="153" t="str">
        <f t="shared" si="190"/>
        <v/>
      </c>
      <c r="J212" s="153" t="str">
        <f t="shared" si="190"/>
        <v/>
      </c>
      <c r="K212" s="154" t="str">
        <f t="shared" si="190"/>
        <v/>
      </c>
      <c r="L212" s="458"/>
      <c r="M212" s="153" t="str">
        <f t="shared" si="175"/>
        <v/>
      </c>
      <c r="N212" s="448"/>
      <c r="O212" s="448"/>
      <c r="P212" s="95"/>
      <c r="Q212" s="95"/>
      <c r="R212" s="177" t="str">
        <f t="shared" si="176"/>
        <v/>
      </c>
      <c r="S212" s="95" t="str">
        <f t="shared" si="177"/>
        <v/>
      </c>
      <c r="T212" s="447"/>
      <c r="U212" s="95"/>
      <c r="V212" s="95"/>
      <c r="W212" s="177" t="str">
        <f t="shared" si="178"/>
        <v/>
      </c>
      <c r="X212" s="95" t="str">
        <f t="shared" si="179"/>
        <v/>
      </c>
      <c r="Y212" s="447"/>
      <c r="Z212" s="95"/>
      <c r="AA212" s="95"/>
      <c r="AB212" s="177" t="str">
        <f t="shared" si="180"/>
        <v/>
      </c>
      <c r="AC212" s="95" t="str">
        <f t="shared" si="181"/>
        <v/>
      </c>
      <c r="AD212" s="447"/>
      <c r="AE212" s="95"/>
      <c r="AF212" s="95"/>
      <c r="AG212" s="177" t="str">
        <f t="shared" si="182"/>
        <v/>
      </c>
      <c r="AH212" s="95" t="str">
        <f t="shared" si="183"/>
        <v/>
      </c>
      <c r="AI212" s="447"/>
      <c r="AJ212" s="95"/>
      <c r="AK212" s="95"/>
      <c r="AL212" s="177" t="str">
        <f t="shared" si="184"/>
        <v/>
      </c>
      <c r="AM212" s="95" t="str">
        <f t="shared" si="185"/>
        <v/>
      </c>
      <c r="AN212" s="447"/>
      <c r="AO212" s="95"/>
      <c r="AP212" s="95"/>
      <c r="AQ212" s="177" t="str">
        <f t="shared" si="186"/>
        <v/>
      </c>
      <c r="AR212" s="95" t="str">
        <f t="shared" si="187"/>
        <v/>
      </c>
      <c r="AS212" s="447"/>
      <c r="AT212" s="95"/>
      <c r="AU212" s="95"/>
      <c r="AV212" s="177" t="str">
        <f t="shared" si="188"/>
        <v/>
      </c>
      <c r="AW212" s="95" t="str">
        <f t="shared" si="189"/>
        <v/>
      </c>
      <c r="AX212" s="447"/>
    </row>
    <row r="213" spans="2:50" hidden="1">
      <c r="B213" s="456"/>
      <c r="C213" s="95">
        <f t="shared" si="174"/>
        <v>7</v>
      </c>
      <c r="D213" s="95"/>
      <c r="E213" s="95"/>
      <c r="F213" s="95"/>
      <c r="G213" s="177"/>
      <c r="H213" s="447"/>
      <c r="I213" s="153" t="str">
        <f t="shared" si="190"/>
        <v/>
      </c>
      <c r="J213" s="153" t="str">
        <f t="shared" si="190"/>
        <v/>
      </c>
      <c r="K213" s="154" t="str">
        <f t="shared" si="190"/>
        <v/>
      </c>
      <c r="L213" s="458"/>
      <c r="M213" s="153" t="str">
        <f t="shared" si="175"/>
        <v/>
      </c>
      <c r="N213" s="448"/>
      <c r="O213" s="448"/>
      <c r="P213" s="95"/>
      <c r="Q213" s="95"/>
      <c r="R213" s="177" t="str">
        <f t="shared" si="176"/>
        <v/>
      </c>
      <c r="S213" s="95" t="str">
        <f t="shared" si="177"/>
        <v/>
      </c>
      <c r="T213" s="447"/>
      <c r="U213" s="95"/>
      <c r="V213" s="95"/>
      <c r="W213" s="177" t="str">
        <f t="shared" si="178"/>
        <v/>
      </c>
      <c r="X213" s="95" t="str">
        <f t="shared" si="179"/>
        <v/>
      </c>
      <c r="Y213" s="447"/>
      <c r="Z213" s="95"/>
      <c r="AA213" s="95"/>
      <c r="AB213" s="177" t="str">
        <f t="shared" si="180"/>
        <v/>
      </c>
      <c r="AC213" s="95" t="str">
        <f t="shared" si="181"/>
        <v/>
      </c>
      <c r="AD213" s="447"/>
      <c r="AE213" s="95"/>
      <c r="AF213" s="95"/>
      <c r="AG213" s="177" t="str">
        <f t="shared" si="182"/>
        <v/>
      </c>
      <c r="AH213" s="95" t="str">
        <f t="shared" si="183"/>
        <v/>
      </c>
      <c r="AI213" s="447"/>
      <c r="AJ213" s="95"/>
      <c r="AK213" s="95"/>
      <c r="AL213" s="177" t="str">
        <f t="shared" si="184"/>
        <v/>
      </c>
      <c r="AM213" s="95" t="str">
        <f t="shared" si="185"/>
        <v/>
      </c>
      <c r="AN213" s="447"/>
      <c r="AO213" s="95"/>
      <c r="AP213" s="95"/>
      <c r="AQ213" s="177" t="str">
        <f t="shared" si="186"/>
        <v/>
      </c>
      <c r="AR213" s="95" t="str">
        <f t="shared" si="187"/>
        <v/>
      </c>
      <c r="AS213" s="447"/>
      <c r="AT213" s="95"/>
      <c r="AU213" s="95"/>
      <c r="AV213" s="177" t="str">
        <f t="shared" si="188"/>
        <v/>
      </c>
      <c r="AW213" s="95" t="str">
        <f t="shared" si="189"/>
        <v/>
      </c>
      <c r="AX213" s="447"/>
    </row>
    <row r="214" spans="2:50" hidden="1">
      <c r="B214" s="456"/>
      <c r="C214" s="95">
        <f t="shared" si="174"/>
        <v>8</v>
      </c>
      <c r="D214" s="95"/>
      <c r="E214" s="95"/>
      <c r="F214" s="95"/>
      <c r="G214" s="177"/>
      <c r="H214" s="447"/>
      <c r="I214" s="153" t="str">
        <f t="shared" si="190"/>
        <v/>
      </c>
      <c r="J214" s="153" t="str">
        <f t="shared" si="190"/>
        <v/>
      </c>
      <c r="K214" s="154" t="str">
        <f t="shared" si="190"/>
        <v/>
      </c>
      <c r="L214" s="458"/>
      <c r="M214" s="153" t="str">
        <f t="shared" si="175"/>
        <v/>
      </c>
      <c r="N214" s="448"/>
      <c r="O214" s="448"/>
      <c r="P214" s="95"/>
      <c r="Q214" s="95"/>
      <c r="R214" s="177" t="str">
        <f t="shared" si="176"/>
        <v/>
      </c>
      <c r="S214" s="95" t="str">
        <f t="shared" si="177"/>
        <v/>
      </c>
      <c r="T214" s="447"/>
      <c r="U214" s="95"/>
      <c r="V214" s="95"/>
      <c r="W214" s="177" t="str">
        <f t="shared" si="178"/>
        <v/>
      </c>
      <c r="X214" s="95" t="str">
        <f t="shared" si="179"/>
        <v/>
      </c>
      <c r="Y214" s="447"/>
      <c r="Z214" s="95"/>
      <c r="AA214" s="95"/>
      <c r="AB214" s="177" t="str">
        <f t="shared" si="180"/>
        <v/>
      </c>
      <c r="AC214" s="95" t="str">
        <f t="shared" si="181"/>
        <v/>
      </c>
      <c r="AD214" s="447"/>
      <c r="AE214" s="95"/>
      <c r="AF214" s="95"/>
      <c r="AG214" s="177" t="str">
        <f t="shared" si="182"/>
        <v/>
      </c>
      <c r="AH214" s="95" t="str">
        <f t="shared" si="183"/>
        <v/>
      </c>
      <c r="AI214" s="447"/>
      <c r="AJ214" s="95"/>
      <c r="AK214" s="95"/>
      <c r="AL214" s="177" t="str">
        <f t="shared" si="184"/>
        <v/>
      </c>
      <c r="AM214" s="95" t="str">
        <f t="shared" si="185"/>
        <v/>
      </c>
      <c r="AN214" s="447"/>
      <c r="AO214" s="95"/>
      <c r="AP214" s="95"/>
      <c r="AQ214" s="177" t="str">
        <f t="shared" si="186"/>
        <v/>
      </c>
      <c r="AR214" s="95" t="str">
        <f t="shared" si="187"/>
        <v/>
      </c>
      <c r="AS214" s="447"/>
      <c r="AT214" s="95"/>
      <c r="AU214" s="95"/>
      <c r="AV214" s="177" t="str">
        <f t="shared" si="188"/>
        <v/>
      </c>
      <c r="AW214" s="95" t="str">
        <f t="shared" si="189"/>
        <v/>
      </c>
      <c r="AX214" s="447"/>
    </row>
    <row r="215" spans="2:50" hidden="1">
      <c r="B215" s="456"/>
      <c r="C215" s="95">
        <f t="shared" si="174"/>
        <v>9</v>
      </c>
      <c r="D215" s="95"/>
      <c r="E215" s="95"/>
      <c r="F215" s="95"/>
      <c r="G215" s="177"/>
      <c r="H215" s="447"/>
      <c r="I215" s="153" t="str">
        <f t="shared" si="190"/>
        <v/>
      </c>
      <c r="J215" s="153" t="str">
        <f t="shared" si="190"/>
        <v/>
      </c>
      <c r="K215" s="154" t="str">
        <f t="shared" si="190"/>
        <v/>
      </c>
      <c r="L215" s="458"/>
      <c r="M215" s="153" t="str">
        <f t="shared" si="175"/>
        <v/>
      </c>
      <c r="N215" s="448"/>
      <c r="O215" s="448"/>
      <c r="P215" s="95"/>
      <c r="Q215" s="95"/>
      <c r="R215" s="177" t="str">
        <f t="shared" si="176"/>
        <v/>
      </c>
      <c r="S215" s="95" t="str">
        <f t="shared" si="177"/>
        <v/>
      </c>
      <c r="T215" s="447"/>
      <c r="U215" s="95"/>
      <c r="V215" s="95"/>
      <c r="W215" s="177" t="str">
        <f t="shared" si="178"/>
        <v/>
      </c>
      <c r="X215" s="95" t="str">
        <f t="shared" si="179"/>
        <v/>
      </c>
      <c r="Y215" s="447"/>
      <c r="Z215" s="95"/>
      <c r="AA215" s="95"/>
      <c r="AB215" s="177" t="str">
        <f t="shared" si="180"/>
        <v/>
      </c>
      <c r="AC215" s="95" t="str">
        <f t="shared" si="181"/>
        <v/>
      </c>
      <c r="AD215" s="447"/>
      <c r="AE215" s="95"/>
      <c r="AF215" s="95"/>
      <c r="AG215" s="177" t="str">
        <f t="shared" si="182"/>
        <v/>
      </c>
      <c r="AH215" s="95" t="str">
        <f t="shared" si="183"/>
        <v/>
      </c>
      <c r="AI215" s="447"/>
      <c r="AJ215" s="95"/>
      <c r="AK215" s="95"/>
      <c r="AL215" s="177" t="str">
        <f t="shared" si="184"/>
        <v/>
      </c>
      <c r="AM215" s="95" t="str">
        <f t="shared" si="185"/>
        <v/>
      </c>
      <c r="AN215" s="447"/>
      <c r="AO215" s="95"/>
      <c r="AP215" s="95"/>
      <c r="AQ215" s="177" t="str">
        <f t="shared" si="186"/>
        <v/>
      </c>
      <c r="AR215" s="95" t="str">
        <f t="shared" si="187"/>
        <v/>
      </c>
      <c r="AS215" s="447"/>
      <c r="AT215" s="95"/>
      <c r="AU215" s="95"/>
      <c r="AV215" s="177" t="str">
        <f t="shared" si="188"/>
        <v/>
      </c>
      <c r="AW215" s="95" t="str">
        <f t="shared" si="189"/>
        <v/>
      </c>
      <c r="AX215" s="447"/>
    </row>
    <row r="216" spans="2:50" hidden="1">
      <c r="B216" s="456"/>
      <c r="C216" s="95">
        <f t="shared" si="174"/>
        <v>10</v>
      </c>
      <c r="D216" s="95"/>
      <c r="E216" s="95"/>
      <c r="F216" s="95"/>
      <c r="G216" s="177"/>
      <c r="H216" s="447"/>
      <c r="I216" s="153" t="str">
        <f t="shared" si="190"/>
        <v/>
      </c>
      <c r="J216" s="153" t="str">
        <f t="shared" si="190"/>
        <v/>
      </c>
      <c r="K216" s="154" t="str">
        <f t="shared" si="190"/>
        <v/>
      </c>
      <c r="L216" s="458"/>
      <c r="M216" s="153" t="str">
        <f t="shared" si="175"/>
        <v/>
      </c>
      <c r="N216" s="448"/>
      <c r="O216" s="448"/>
      <c r="P216" s="95"/>
      <c r="Q216" s="95"/>
      <c r="R216" s="177" t="str">
        <f t="shared" si="176"/>
        <v/>
      </c>
      <c r="S216" s="95" t="str">
        <f t="shared" si="177"/>
        <v/>
      </c>
      <c r="T216" s="447"/>
      <c r="U216" s="95"/>
      <c r="V216" s="95"/>
      <c r="W216" s="177" t="str">
        <f t="shared" si="178"/>
        <v/>
      </c>
      <c r="X216" s="95" t="str">
        <f t="shared" si="179"/>
        <v/>
      </c>
      <c r="Y216" s="447"/>
      <c r="Z216" s="95"/>
      <c r="AA216" s="95"/>
      <c r="AB216" s="177" t="str">
        <f t="shared" si="180"/>
        <v/>
      </c>
      <c r="AC216" s="95" t="str">
        <f t="shared" si="181"/>
        <v/>
      </c>
      <c r="AD216" s="447"/>
      <c r="AE216" s="95"/>
      <c r="AF216" s="95"/>
      <c r="AG216" s="177" t="str">
        <f t="shared" si="182"/>
        <v/>
      </c>
      <c r="AH216" s="95" t="str">
        <f t="shared" si="183"/>
        <v/>
      </c>
      <c r="AI216" s="447"/>
      <c r="AJ216" s="95"/>
      <c r="AK216" s="95"/>
      <c r="AL216" s="177" t="str">
        <f t="shared" si="184"/>
        <v/>
      </c>
      <c r="AM216" s="95" t="str">
        <f t="shared" si="185"/>
        <v/>
      </c>
      <c r="AN216" s="447"/>
      <c r="AO216" s="95"/>
      <c r="AP216" s="95"/>
      <c r="AQ216" s="177" t="str">
        <f t="shared" si="186"/>
        <v/>
      </c>
      <c r="AR216" s="95" t="str">
        <f t="shared" si="187"/>
        <v/>
      </c>
      <c r="AS216" s="447"/>
      <c r="AT216" s="95"/>
      <c r="AU216" s="95"/>
      <c r="AV216" s="177" t="str">
        <f t="shared" si="188"/>
        <v/>
      </c>
      <c r="AW216" s="95" t="str">
        <f t="shared" si="189"/>
        <v/>
      </c>
      <c r="AX216" s="447"/>
    </row>
    <row r="217" spans="2:50" hidden="1">
      <c r="B217" s="456"/>
      <c r="C217" s="95">
        <f t="shared" si="174"/>
        <v>11</v>
      </c>
      <c r="D217" s="95"/>
      <c r="E217" s="95"/>
      <c r="F217" s="95"/>
      <c r="G217" s="177"/>
      <c r="H217" s="447"/>
      <c r="I217" s="153" t="str">
        <f t="shared" si="190"/>
        <v/>
      </c>
      <c r="J217" s="153" t="str">
        <f t="shared" si="190"/>
        <v/>
      </c>
      <c r="K217" s="154" t="str">
        <f t="shared" si="190"/>
        <v/>
      </c>
      <c r="L217" s="458"/>
      <c r="M217" s="153" t="str">
        <f t="shared" si="175"/>
        <v/>
      </c>
      <c r="N217" s="448"/>
      <c r="O217" s="448"/>
      <c r="P217" s="95"/>
      <c r="Q217" s="95"/>
      <c r="R217" s="177" t="str">
        <f t="shared" si="176"/>
        <v/>
      </c>
      <c r="S217" s="95" t="str">
        <f t="shared" si="177"/>
        <v/>
      </c>
      <c r="T217" s="447"/>
      <c r="U217" s="95"/>
      <c r="V217" s="95"/>
      <c r="W217" s="177" t="str">
        <f t="shared" si="178"/>
        <v/>
      </c>
      <c r="X217" s="95" t="str">
        <f t="shared" si="179"/>
        <v/>
      </c>
      <c r="Y217" s="447"/>
      <c r="Z217" s="95"/>
      <c r="AA217" s="95"/>
      <c r="AB217" s="177" t="str">
        <f t="shared" si="180"/>
        <v/>
      </c>
      <c r="AC217" s="95" t="str">
        <f t="shared" si="181"/>
        <v/>
      </c>
      <c r="AD217" s="447"/>
      <c r="AE217" s="95"/>
      <c r="AF217" s="95"/>
      <c r="AG217" s="177" t="str">
        <f t="shared" si="182"/>
        <v/>
      </c>
      <c r="AH217" s="95" t="str">
        <f t="shared" si="183"/>
        <v/>
      </c>
      <c r="AI217" s="447"/>
      <c r="AJ217" s="95"/>
      <c r="AK217" s="95"/>
      <c r="AL217" s="177" t="str">
        <f t="shared" si="184"/>
        <v/>
      </c>
      <c r="AM217" s="95" t="str">
        <f t="shared" si="185"/>
        <v/>
      </c>
      <c r="AN217" s="447"/>
      <c r="AO217" s="95"/>
      <c r="AP217" s="95"/>
      <c r="AQ217" s="177" t="str">
        <f t="shared" si="186"/>
        <v/>
      </c>
      <c r="AR217" s="95" t="str">
        <f t="shared" si="187"/>
        <v/>
      </c>
      <c r="AS217" s="447"/>
      <c r="AT217" s="95"/>
      <c r="AU217" s="95"/>
      <c r="AV217" s="177" t="str">
        <f t="shared" si="188"/>
        <v/>
      </c>
      <c r="AW217" s="95" t="str">
        <f t="shared" si="189"/>
        <v/>
      </c>
      <c r="AX217" s="447"/>
    </row>
    <row r="218" spans="2:50" hidden="1">
      <c r="B218" s="456"/>
      <c r="C218" s="95">
        <f t="shared" si="174"/>
        <v>12</v>
      </c>
      <c r="D218" s="95"/>
      <c r="E218" s="95"/>
      <c r="F218" s="95"/>
      <c r="G218" s="177"/>
      <c r="H218" s="447"/>
      <c r="I218" s="153" t="str">
        <f t="shared" si="190"/>
        <v/>
      </c>
      <c r="J218" s="153" t="str">
        <f t="shared" si="190"/>
        <v/>
      </c>
      <c r="K218" s="154" t="str">
        <f t="shared" si="190"/>
        <v/>
      </c>
      <c r="L218" s="458"/>
      <c r="M218" s="153" t="str">
        <f t="shared" si="175"/>
        <v/>
      </c>
      <c r="N218" s="448"/>
      <c r="O218" s="448"/>
      <c r="P218" s="95"/>
      <c r="Q218" s="95"/>
      <c r="R218" s="177" t="str">
        <f t="shared" si="176"/>
        <v/>
      </c>
      <c r="S218" s="95" t="str">
        <f t="shared" si="177"/>
        <v/>
      </c>
      <c r="T218" s="447"/>
      <c r="U218" s="95"/>
      <c r="V218" s="95"/>
      <c r="W218" s="177" t="str">
        <f t="shared" si="178"/>
        <v/>
      </c>
      <c r="X218" s="95" t="str">
        <f t="shared" si="179"/>
        <v/>
      </c>
      <c r="Y218" s="447"/>
      <c r="Z218" s="95"/>
      <c r="AA218" s="95"/>
      <c r="AB218" s="177" t="str">
        <f t="shared" si="180"/>
        <v/>
      </c>
      <c r="AC218" s="95" t="str">
        <f t="shared" si="181"/>
        <v/>
      </c>
      <c r="AD218" s="447"/>
      <c r="AE218" s="95"/>
      <c r="AF218" s="95"/>
      <c r="AG218" s="177" t="str">
        <f t="shared" si="182"/>
        <v/>
      </c>
      <c r="AH218" s="95" t="str">
        <f t="shared" si="183"/>
        <v/>
      </c>
      <c r="AI218" s="447"/>
      <c r="AJ218" s="95"/>
      <c r="AK218" s="95"/>
      <c r="AL218" s="177" t="str">
        <f t="shared" si="184"/>
        <v/>
      </c>
      <c r="AM218" s="95" t="str">
        <f t="shared" si="185"/>
        <v/>
      </c>
      <c r="AN218" s="447"/>
      <c r="AO218" s="95"/>
      <c r="AP218" s="95"/>
      <c r="AQ218" s="177" t="str">
        <f t="shared" si="186"/>
        <v/>
      </c>
      <c r="AR218" s="95" t="str">
        <f t="shared" si="187"/>
        <v/>
      </c>
      <c r="AS218" s="447"/>
      <c r="AT218" s="95"/>
      <c r="AU218" s="95"/>
      <c r="AV218" s="177" t="str">
        <f t="shared" si="188"/>
        <v/>
      </c>
      <c r="AW218" s="95" t="str">
        <f t="shared" si="189"/>
        <v/>
      </c>
      <c r="AX218" s="447"/>
    </row>
    <row r="219" spans="2:50" hidden="1">
      <c r="B219" s="456"/>
      <c r="C219" s="95">
        <f t="shared" si="174"/>
        <v>13</v>
      </c>
      <c r="D219" s="95"/>
      <c r="E219" s="95"/>
      <c r="F219" s="95"/>
      <c r="G219" s="177"/>
      <c r="H219" s="447"/>
      <c r="I219" s="153" t="str">
        <f t="shared" si="190"/>
        <v/>
      </c>
      <c r="J219" s="153" t="str">
        <f t="shared" si="190"/>
        <v/>
      </c>
      <c r="K219" s="154" t="str">
        <f t="shared" si="190"/>
        <v/>
      </c>
      <c r="L219" s="458"/>
      <c r="M219" s="153" t="str">
        <f t="shared" si="175"/>
        <v/>
      </c>
      <c r="N219" s="448"/>
      <c r="O219" s="448"/>
      <c r="P219" s="95"/>
      <c r="Q219" s="95"/>
      <c r="R219" s="177" t="str">
        <f t="shared" si="176"/>
        <v/>
      </c>
      <c r="S219" s="95" t="str">
        <f t="shared" si="177"/>
        <v/>
      </c>
      <c r="T219" s="447"/>
      <c r="U219" s="95"/>
      <c r="V219" s="95"/>
      <c r="W219" s="177" t="str">
        <f t="shared" si="178"/>
        <v/>
      </c>
      <c r="X219" s="95" t="str">
        <f t="shared" si="179"/>
        <v/>
      </c>
      <c r="Y219" s="447"/>
      <c r="Z219" s="95"/>
      <c r="AA219" s="95"/>
      <c r="AB219" s="177" t="str">
        <f t="shared" si="180"/>
        <v/>
      </c>
      <c r="AC219" s="95" t="str">
        <f t="shared" si="181"/>
        <v/>
      </c>
      <c r="AD219" s="447"/>
      <c r="AE219" s="95"/>
      <c r="AF219" s="95"/>
      <c r="AG219" s="177" t="str">
        <f t="shared" si="182"/>
        <v/>
      </c>
      <c r="AH219" s="95" t="str">
        <f t="shared" si="183"/>
        <v/>
      </c>
      <c r="AI219" s="447"/>
      <c r="AJ219" s="95"/>
      <c r="AK219" s="95"/>
      <c r="AL219" s="177" t="str">
        <f t="shared" si="184"/>
        <v/>
      </c>
      <c r="AM219" s="95" t="str">
        <f t="shared" si="185"/>
        <v/>
      </c>
      <c r="AN219" s="447"/>
      <c r="AO219" s="95"/>
      <c r="AP219" s="95"/>
      <c r="AQ219" s="177" t="str">
        <f t="shared" si="186"/>
        <v/>
      </c>
      <c r="AR219" s="95" t="str">
        <f t="shared" si="187"/>
        <v/>
      </c>
      <c r="AS219" s="447"/>
      <c r="AT219" s="95"/>
      <c r="AU219" s="95"/>
      <c r="AV219" s="177" t="str">
        <f t="shared" si="188"/>
        <v/>
      </c>
      <c r="AW219" s="95" t="str">
        <f t="shared" si="189"/>
        <v/>
      </c>
      <c r="AX219" s="447"/>
    </row>
    <row r="220" spans="2:50" hidden="1">
      <c r="B220" s="456"/>
      <c r="C220" s="95">
        <f t="shared" si="174"/>
        <v>14</v>
      </c>
      <c r="D220" s="95"/>
      <c r="E220" s="95"/>
      <c r="F220" s="95"/>
      <c r="G220" s="177"/>
      <c r="H220" s="447"/>
      <c r="I220" s="153" t="str">
        <f t="shared" si="190"/>
        <v/>
      </c>
      <c r="J220" s="153" t="str">
        <f t="shared" si="190"/>
        <v/>
      </c>
      <c r="K220" s="154" t="str">
        <f t="shared" si="190"/>
        <v/>
      </c>
      <c r="L220" s="458"/>
      <c r="M220" s="153" t="str">
        <f t="shared" si="175"/>
        <v/>
      </c>
      <c r="N220" s="448"/>
      <c r="O220" s="448"/>
      <c r="P220" s="95"/>
      <c r="Q220" s="95"/>
      <c r="R220" s="177" t="str">
        <f t="shared" si="176"/>
        <v/>
      </c>
      <c r="S220" s="95" t="str">
        <f t="shared" si="177"/>
        <v/>
      </c>
      <c r="T220" s="447"/>
      <c r="U220" s="95"/>
      <c r="V220" s="95"/>
      <c r="W220" s="177" t="str">
        <f t="shared" si="178"/>
        <v/>
      </c>
      <c r="X220" s="95" t="str">
        <f t="shared" si="179"/>
        <v/>
      </c>
      <c r="Y220" s="447"/>
      <c r="Z220" s="95"/>
      <c r="AA220" s="95"/>
      <c r="AB220" s="177" t="str">
        <f t="shared" si="180"/>
        <v/>
      </c>
      <c r="AC220" s="95" t="str">
        <f t="shared" si="181"/>
        <v/>
      </c>
      <c r="AD220" s="447"/>
      <c r="AE220" s="95"/>
      <c r="AF220" s="95"/>
      <c r="AG220" s="177" t="str">
        <f t="shared" si="182"/>
        <v/>
      </c>
      <c r="AH220" s="95" t="str">
        <f t="shared" si="183"/>
        <v/>
      </c>
      <c r="AI220" s="447"/>
      <c r="AJ220" s="95"/>
      <c r="AK220" s="95"/>
      <c r="AL220" s="177" t="str">
        <f t="shared" si="184"/>
        <v/>
      </c>
      <c r="AM220" s="95" t="str">
        <f t="shared" si="185"/>
        <v/>
      </c>
      <c r="AN220" s="447"/>
      <c r="AO220" s="95"/>
      <c r="AP220" s="95"/>
      <c r="AQ220" s="177" t="str">
        <f t="shared" si="186"/>
        <v/>
      </c>
      <c r="AR220" s="95" t="str">
        <f t="shared" si="187"/>
        <v/>
      </c>
      <c r="AS220" s="447"/>
      <c r="AT220" s="95"/>
      <c r="AU220" s="95"/>
      <c r="AV220" s="177" t="str">
        <f t="shared" si="188"/>
        <v/>
      </c>
      <c r="AW220" s="95" t="str">
        <f t="shared" si="189"/>
        <v/>
      </c>
      <c r="AX220" s="447"/>
    </row>
    <row r="221" spans="2:50" hidden="1">
      <c r="B221" s="456"/>
      <c r="C221" s="95">
        <f t="shared" si="174"/>
        <v>15</v>
      </c>
      <c r="D221" s="95"/>
      <c r="E221" s="95"/>
      <c r="F221" s="95"/>
      <c r="G221" s="177"/>
      <c r="H221" s="447"/>
      <c r="I221" s="153" t="str">
        <f t="shared" si="190"/>
        <v/>
      </c>
      <c r="J221" s="153" t="str">
        <f t="shared" si="190"/>
        <v/>
      </c>
      <c r="K221" s="154" t="str">
        <f t="shared" si="190"/>
        <v/>
      </c>
      <c r="L221" s="459"/>
      <c r="M221" s="153" t="str">
        <f t="shared" si="175"/>
        <v/>
      </c>
      <c r="N221" s="448"/>
      <c r="O221" s="448"/>
      <c r="P221" s="95"/>
      <c r="Q221" s="95"/>
      <c r="R221" s="177" t="str">
        <f t="shared" si="176"/>
        <v/>
      </c>
      <c r="S221" s="95" t="str">
        <f t="shared" si="177"/>
        <v/>
      </c>
      <c r="T221" s="447"/>
      <c r="U221" s="95"/>
      <c r="V221" s="95"/>
      <c r="W221" s="177" t="str">
        <f t="shared" si="178"/>
        <v/>
      </c>
      <c r="X221" s="95" t="str">
        <f t="shared" si="179"/>
        <v/>
      </c>
      <c r="Y221" s="447"/>
      <c r="Z221" s="95"/>
      <c r="AA221" s="95"/>
      <c r="AB221" s="177" t="str">
        <f t="shared" si="180"/>
        <v/>
      </c>
      <c r="AC221" s="95" t="str">
        <f t="shared" si="181"/>
        <v/>
      </c>
      <c r="AD221" s="447"/>
      <c r="AE221" s="95"/>
      <c r="AF221" s="95"/>
      <c r="AG221" s="177" t="str">
        <f t="shared" si="182"/>
        <v/>
      </c>
      <c r="AH221" s="95" t="str">
        <f t="shared" si="183"/>
        <v/>
      </c>
      <c r="AI221" s="447"/>
      <c r="AJ221" s="95"/>
      <c r="AK221" s="95"/>
      <c r="AL221" s="177" t="str">
        <f t="shared" si="184"/>
        <v/>
      </c>
      <c r="AM221" s="95" t="str">
        <f t="shared" si="185"/>
        <v/>
      </c>
      <c r="AN221" s="447"/>
      <c r="AO221" s="95"/>
      <c r="AP221" s="95"/>
      <c r="AQ221" s="177" t="str">
        <f t="shared" si="186"/>
        <v/>
      </c>
      <c r="AR221" s="95" t="str">
        <f t="shared" si="187"/>
        <v/>
      </c>
      <c r="AS221" s="447"/>
      <c r="AT221" s="95"/>
      <c r="AU221" s="95"/>
      <c r="AV221" s="177" t="str">
        <f t="shared" si="188"/>
        <v/>
      </c>
      <c r="AW221" s="95" t="str">
        <f t="shared" si="189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48" t="s">
        <v>164</v>
      </c>
      <c r="C227" s="95">
        <f>C207</f>
        <v>1</v>
      </c>
      <c r="D227" s="95"/>
      <c r="E227" s="95"/>
      <c r="F227" s="95"/>
      <c r="G227" s="177" t="e">
        <f>F227/E227</f>
        <v>#DIV/0!</v>
      </c>
      <c r="H227" s="447" t="e">
        <f>AVERAGE(G227:G241)</f>
        <v>#DIV/0!</v>
      </c>
      <c r="I227" s="153" t="str">
        <f t="shared" ref="I227:K229" si="191">IFERROR(AVERAGE(P227,U227,Z227,AE227,AJ227,AO227,AT227),"")</f>
        <v/>
      </c>
      <c r="J227" s="153" t="str">
        <f t="shared" si="191"/>
        <v/>
      </c>
      <c r="K227" s="154" t="str">
        <f t="shared" si="191"/>
        <v/>
      </c>
      <c r="L227" s="457" t="str">
        <f>IFERROR(AVERAGE(K227:K241),"-")</f>
        <v>-</v>
      </c>
      <c r="M227" s="153" t="str">
        <f>IFERROR(RANK(K227, K$227:K$241),"")</f>
        <v/>
      </c>
      <c r="N227" s="448"/>
      <c r="O227" s="448"/>
      <c r="P227" s="95"/>
      <c r="Q227" s="95"/>
      <c r="R227" s="177" t="str">
        <f>IFERROR(Q227/P227,"")</f>
        <v/>
      </c>
      <c r="S227" s="95" t="str">
        <f>IFERROR(RANK(R227, R$227:R$241),"")</f>
        <v/>
      </c>
      <c r="T227" s="447" t="e">
        <f>AVERAGE(R227:R241)</f>
        <v>#DIV/0!</v>
      </c>
      <c r="U227" s="95"/>
      <c r="V227" s="95"/>
      <c r="W227" s="177" t="str">
        <f>IFERROR(V227/U227,"")</f>
        <v/>
      </c>
      <c r="X227" s="95" t="str">
        <f>IFERROR(RANK(W227, W$227:W$241),"")</f>
        <v/>
      </c>
      <c r="Y227" s="447" t="e">
        <f>AVERAGE(W227:W241)</f>
        <v>#DIV/0!</v>
      </c>
      <c r="Z227" s="95"/>
      <c r="AA227" s="95"/>
      <c r="AB227" s="177" t="str">
        <f>IFERROR(AA227/Z227,"")</f>
        <v/>
      </c>
      <c r="AC227" s="95" t="str">
        <f>IFERROR(RANK(AB227, AB$227:AB$241),"")</f>
        <v/>
      </c>
      <c r="AD227" s="447" t="e">
        <f>AVERAGE(AB227:AB241)</f>
        <v>#DIV/0!</v>
      </c>
      <c r="AE227" s="95"/>
      <c r="AF227" s="95"/>
      <c r="AG227" s="177" t="str">
        <f>IFERROR(AF227/AE227,"")</f>
        <v/>
      </c>
      <c r="AH227" s="95" t="str">
        <f>IFERROR(RANK(AG227, AG$227:AG$241),"")</f>
        <v/>
      </c>
      <c r="AI227" s="447" t="e">
        <f>AVERAGE(AG227:AG241)</f>
        <v>#DIV/0!</v>
      </c>
      <c r="AJ227" s="95"/>
      <c r="AK227" s="95"/>
      <c r="AL227" s="177" t="str">
        <f>IFERROR(AK227/AJ227,"")</f>
        <v/>
      </c>
      <c r="AM227" s="95" t="str">
        <f>IFERROR(RANK(AL227, AL$227:AL$241),"")</f>
        <v/>
      </c>
      <c r="AN227" s="447" t="e">
        <f>AVERAGE(AL227:AL241)</f>
        <v>#DIV/0!</v>
      </c>
      <c r="AO227" s="95"/>
      <c r="AP227" s="95"/>
      <c r="AQ227" s="177" t="str">
        <f>IFERROR(AP227/AO227,"")</f>
        <v/>
      </c>
      <c r="AR227" s="95" t="str">
        <f>IFERROR(RANK(AQ227, AQ$227:AQ$241),"")</f>
        <v/>
      </c>
      <c r="AS227" s="447" t="e">
        <f>AVERAGE(AQ227:AQ241)</f>
        <v>#DIV/0!</v>
      </c>
      <c r="AT227" s="95"/>
      <c r="AU227" s="95"/>
      <c r="AV227" s="177" t="str">
        <f>IFERROR(AU227/AT227,"")</f>
        <v/>
      </c>
      <c r="AW227" s="95" t="str">
        <f>IFERROR(RANK(AV227, AV$227:AV$241),"")</f>
        <v/>
      </c>
      <c r="AX227" s="447" t="e">
        <f>AVERAGE(AV227:AV241)</f>
        <v>#DIV/0!</v>
      </c>
    </row>
    <row r="228" spans="2:50" hidden="1">
      <c r="B228" s="456"/>
      <c r="C228" s="95">
        <f t="shared" ref="C228:C241" si="192">C208</f>
        <v>2</v>
      </c>
      <c r="D228" s="95"/>
      <c r="E228" s="95"/>
      <c r="F228" s="95"/>
      <c r="G228" s="177"/>
      <c r="H228" s="447"/>
      <c r="I228" s="153" t="str">
        <f t="shared" si="191"/>
        <v/>
      </c>
      <c r="J228" s="153" t="str">
        <f t="shared" si="191"/>
        <v/>
      </c>
      <c r="K228" s="154" t="str">
        <f t="shared" si="191"/>
        <v/>
      </c>
      <c r="L228" s="458"/>
      <c r="M228" s="153" t="str">
        <f t="shared" ref="M228:M241" si="193">IFERROR(RANK(K228, K$227:K$241),"")</f>
        <v/>
      </c>
      <c r="N228" s="448"/>
      <c r="O228" s="448"/>
      <c r="P228" s="95"/>
      <c r="Q228" s="95"/>
      <c r="R228" s="177" t="str">
        <f t="shared" ref="R228:R241" si="194">IFERROR(Q228/P228,"")</f>
        <v/>
      </c>
      <c r="S228" s="95" t="str">
        <f t="shared" ref="S228:S241" si="195">IFERROR(RANK(R228, R$227:R$241),"")</f>
        <v/>
      </c>
      <c r="T228" s="447"/>
      <c r="U228" s="95"/>
      <c r="V228" s="95"/>
      <c r="W228" s="177" t="str">
        <f t="shared" ref="W228:W241" si="196">IFERROR(V228/U228,"")</f>
        <v/>
      </c>
      <c r="X228" s="95" t="str">
        <f t="shared" ref="X228:X241" si="197">IFERROR(RANK(W228, W$227:W$241),"")</f>
        <v/>
      </c>
      <c r="Y228" s="447"/>
      <c r="Z228" s="95"/>
      <c r="AA228" s="95"/>
      <c r="AB228" s="177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47"/>
      <c r="AE228" s="95"/>
      <c r="AF228" s="95"/>
      <c r="AG228" s="177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47"/>
      <c r="AJ228" s="95"/>
      <c r="AK228" s="95"/>
      <c r="AL228" s="177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47"/>
      <c r="AO228" s="95"/>
      <c r="AP228" s="95"/>
      <c r="AQ228" s="177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47"/>
      <c r="AT228" s="95"/>
      <c r="AU228" s="95"/>
      <c r="AV228" s="177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47"/>
    </row>
    <row r="229" spans="2:50" hidden="1">
      <c r="B229" s="456"/>
      <c r="C229" s="95">
        <f t="shared" si="192"/>
        <v>3</v>
      </c>
      <c r="D229" s="95"/>
      <c r="E229" s="95"/>
      <c r="F229" s="95"/>
      <c r="G229" s="177"/>
      <c r="H229" s="447"/>
      <c r="I229" s="153" t="str">
        <f t="shared" si="191"/>
        <v/>
      </c>
      <c r="J229" s="153" t="str">
        <f t="shared" si="191"/>
        <v/>
      </c>
      <c r="K229" s="154" t="str">
        <f t="shared" si="191"/>
        <v/>
      </c>
      <c r="L229" s="458"/>
      <c r="M229" s="153" t="str">
        <f t="shared" si="193"/>
        <v/>
      </c>
      <c r="N229" s="448"/>
      <c r="O229" s="448"/>
      <c r="P229" s="95"/>
      <c r="Q229" s="95"/>
      <c r="R229" s="177" t="str">
        <f t="shared" si="194"/>
        <v/>
      </c>
      <c r="S229" s="95" t="str">
        <f t="shared" si="195"/>
        <v/>
      </c>
      <c r="T229" s="447"/>
      <c r="U229" s="95"/>
      <c r="V229" s="95"/>
      <c r="W229" s="177" t="str">
        <f t="shared" si="196"/>
        <v/>
      </c>
      <c r="X229" s="95" t="str">
        <f t="shared" si="197"/>
        <v/>
      </c>
      <c r="Y229" s="447"/>
      <c r="Z229" s="95"/>
      <c r="AA229" s="95"/>
      <c r="AB229" s="177" t="str">
        <f t="shared" si="198"/>
        <v/>
      </c>
      <c r="AC229" s="95" t="str">
        <f t="shared" si="199"/>
        <v/>
      </c>
      <c r="AD229" s="447"/>
      <c r="AE229" s="95"/>
      <c r="AF229" s="95"/>
      <c r="AG229" s="177" t="str">
        <f t="shared" si="200"/>
        <v/>
      </c>
      <c r="AH229" s="95" t="str">
        <f t="shared" si="201"/>
        <v/>
      </c>
      <c r="AI229" s="447"/>
      <c r="AJ229" s="95"/>
      <c r="AK229" s="95"/>
      <c r="AL229" s="177" t="str">
        <f t="shared" si="202"/>
        <v/>
      </c>
      <c r="AM229" s="95" t="str">
        <f t="shared" si="203"/>
        <v/>
      </c>
      <c r="AN229" s="447"/>
      <c r="AO229" s="95"/>
      <c r="AP229" s="95"/>
      <c r="AQ229" s="177" t="str">
        <f t="shared" si="204"/>
        <v/>
      </c>
      <c r="AR229" s="95" t="str">
        <f t="shared" si="205"/>
        <v/>
      </c>
      <c r="AS229" s="447"/>
      <c r="AT229" s="95"/>
      <c r="AU229" s="95"/>
      <c r="AV229" s="177" t="str">
        <f t="shared" si="206"/>
        <v/>
      </c>
      <c r="AW229" s="95" t="str">
        <f t="shared" si="207"/>
        <v/>
      </c>
      <c r="AX229" s="447"/>
    </row>
    <row r="230" spans="2:50" hidden="1">
      <c r="B230" s="456"/>
      <c r="C230" s="95">
        <f t="shared" si="192"/>
        <v>4</v>
      </c>
      <c r="D230" s="95"/>
      <c r="E230" s="95"/>
      <c r="F230" s="95"/>
      <c r="G230" s="177"/>
      <c r="H230" s="447"/>
      <c r="I230" s="153" t="str">
        <f>IFERROR(AVERAGE(P230,U230,Z230,AE230,AJ230,AO230,AT230),"")</f>
        <v/>
      </c>
      <c r="J230" s="153" t="str">
        <f>IFERROR(AVERAGE(Q230,V230,AA230,AF230,AK230,AP230,AU230),"")</f>
        <v/>
      </c>
      <c r="K230" s="154" t="str">
        <f>IFERROR(AVERAGE(R230,W230,AB230,AG230,AL230,AQ230,AV230),"")</f>
        <v/>
      </c>
      <c r="L230" s="458"/>
      <c r="M230" s="153" t="str">
        <f t="shared" si="193"/>
        <v/>
      </c>
      <c r="N230" s="448"/>
      <c r="O230" s="448"/>
      <c r="P230" s="95"/>
      <c r="Q230" s="95"/>
      <c r="R230" s="177" t="str">
        <f t="shared" si="194"/>
        <v/>
      </c>
      <c r="S230" s="95" t="str">
        <f t="shared" si="195"/>
        <v/>
      </c>
      <c r="T230" s="447"/>
      <c r="U230" s="95"/>
      <c r="V230" s="95"/>
      <c r="W230" s="177" t="str">
        <f t="shared" si="196"/>
        <v/>
      </c>
      <c r="X230" s="95" t="str">
        <f t="shared" si="197"/>
        <v/>
      </c>
      <c r="Y230" s="447"/>
      <c r="Z230" s="95"/>
      <c r="AA230" s="95"/>
      <c r="AB230" s="177" t="str">
        <f t="shared" si="198"/>
        <v/>
      </c>
      <c r="AC230" s="95" t="str">
        <f t="shared" si="199"/>
        <v/>
      </c>
      <c r="AD230" s="447"/>
      <c r="AE230" s="95"/>
      <c r="AF230" s="95"/>
      <c r="AG230" s="177" t="str">
        <f t="shared" si="200"/>
        <v/>
      </c>
      <c r="AH230" s="95" t="str">
        <f t="shared" si="201"/>
        <v/>
      </c>
      <c r="AI230" s="447"/>
      <c r="AJ230" s="95"/>
      <c r="AK230" s="95"/>
      <c r="AL230" s="177" t="str">
        <f t="shared" si="202"/>
        <v/>
      </c>
      <c r="AM230" s="95" t="str">
        <f t="shared" si="203"/>
        <v/>
      </c>
      <c r="AN230" s="447"/>
      <c r="AO230" s="95"/>
      <c r="AP230" s="95"/>
      <c r="AQ230" s="177" t="str">
        <f t="shared" si="204"/>
        <v/>
      </c>
      <c r="AR230" s="95" t="str">
        <f t="shared" si="205"/>
        <v/>
      </c>
      <c r="AS230" s="447"/>
      <c r="AT230" s="95"/>
      <c r="AU230" s="95"/>
      <c r="AV230" s="177" t="str">
        <f t="shared" si="206"/>
        <v/>
      </c>
      <c r="AW230" s="95" t="str">
        <f t="shared" si="207"/>
        <v/>
      </c>
      <c r="AX230" s="447"/>
    </row>
    <row r="231" spans="2:50" hidden="1">
      <c r="B231" s="456"/>
      <c r="C231" s="95">
        <f t="shared" si="192"/>
        <v>5</v>
      </c>
      <c r="D231" s="95"/>
      <c r="E231" s="95"/>
      <c r="F231" s="95"/>
      <c r="G231" s="177"/>
      <c r="H231" s="447"/>
      <c r="I231" s="153" t="str">
        <f t="shared" ref="I231:K241" si="208">IFERROR(AVERAGE(P231,U231,Z231,AE231,AJ231,AO231,AT231),"")</f>
        <v/>
      </c>
      <c r="J231" s="153" t="str">
        <f t="shared" si="208"/>
        <v/>
      </c>
      <c r="K231" s="154" t="str">
        <f t="shared" si="208"/>
        <v/>
      </c>
      <c r="L231" s="458"/>
      <c r="M231" s="153" t="str">
        <f t="shared" si="193"/>
        <v/>
      </c>
      <c r="N231" s="448"/>
      <c r="O231" s="448"/>
      <c r="P231" s="95"/>
      <c r="Q231" s="95"/>
      <c r="R231" s="177" t="str">
        <f t="shared" si="194"/>
        <v/>
      </c>
      <c r="S231" s="95" t="str">
        <f t="shared" si="195"/>
        <v/>
      </c>
      <c r="T231" s="447"/>
      <c r="U231" s="95"/>
      <c r="V231" s="95"/>
      <c r="W231" s="177" t="str">
        <f t="shared" si="196"/>
        <v/>
      </c>
      <c r="X231" s="95" t="str">
        <f t="shared" si="197"/>
        <v/>
      </c>
      <c r="Y231" s="447"/>
      <c r="Z231" s="95"/>
      <c r="AA231" s="95"/>
      <c r="AB231" s="177" t="str">
        <f t="shared" si="198"/>
        <v/>
      </c>
      <c r="AC231" s="95" t="str">
        <f t="shared" si="199"/>
        <v/>
      </c>
      <c r="AD231" s="447"/>
      <c r="AE231" s="95"/>
      <c r="AF231" s="95"/>
      <c r="AG231" s="177" t="str">
        <f t="shared" si="200"/>
        <v/>
      </c>
      <c r="AH231" s="95" t="str">
        <f t="shared" si="201"/>
        <v/>
      </c>
      <c r="AI231" s="447"/>
      <c r="AJ231" s="95"/>
      <c r="AK231" s="95"/>
      <c r="AL231" s="177" t="str">
        <f t="shared" si="202"/>
        <v/>
      </c>
      <c r="AM231" s="95" t="str">
        <f t="shared" si="203"/>
        <v/>
      </c>
      <c r="AN231" s="447"/>
      <c r="AO231" s="95"/>
      <c r="AP231" s="95"/>
      <c r="AQ231" s="177" t="str">
        <f t="shared" si="204"/>
        <v/>
      </c>
      <c r="AR231" s="95" t="str">
        <f t="shared" si="205"/>
        <v/>
      </c>
      <c r="AS231" s="447"/>
      <c r="AT231" s="95"/>
      <c r="AU231" s="95"/>
      <c r="AV231" s="177" t="str">
        <f t="shared" si="206"/>
        <v/>
      </c>
      <c r="AW231" s="95" t="str">
        <f t="shared" si="207"/>
        <v/>
      </c>
      <c r="AX231" s="447"/>
    </row>
    <row r="232" spans="2:50" hidden="1">
      <c r="B232" s="456"/>
      <c r="C232" s="95">
        <f t="shared" si="192"/>
        <v>6</v>
      </c>
      <c r="D232" s="95"/>
      <c r="E232" s="95"/>
      <c r="F232" s="95"/>
      <c r="G232" s="177"/>
      <c r="H232" s="447"/>
      <c r="I232" s="153" t="str">
        <f t="shared" si="208"/>
        <v/>
      </c>
      <c r="J232" s="153" t="str">
        <f t="shared" si="208"/>
        <v/>
      </c>
      <c r="K232" s="154" t="str">
        <f t="shared" si="208"/>
        <v/>
      </c>
      <c r="L232" s="458"/>
      <c r="M232" s="153" t="str">
        <f t="shared" si="193"/>
        <v/>
      </c>
      <c r="N232" s="448"/>
      <c r="O232" s="448"/>
      <c r="P232" s="95"/>
      <c r="Q232" s="95"/>
      <c r="R232" s="177" t="str">
        <f t="shared" si="194"/>
        <v/>
      </c>
      <c r="S232" s="95" t="str">
        <f t="shared" si="195"/>
        <v/>
      </c>
      <c r="T232" s="447"/>
      <c r="U232" s="95"/>
      <c r="V232" s="95"/>
      <c r="W232" s="177" t="str">
        <f t="shared" si="196"/>
        <v/>
      </c>
      <c r="X232" s="95" t="str">
        <f t="shared" si="197"/>
        <v/>
      </c>
      <c r="Y232" s="447"/>
      <c r="Z232" s="95"/>
      <c r="AA232" s="95"/>
      <c r="AB232" s="177" t="str">
        <f t="shared" si="198"/>
        <v/>
      </c>
      <c r="AC232" s="95" t="str">
        <f t="shared" si="199"/>
        <v/>
      </c>
      <c r="AD232" s="447"/>
      <c r="AE232" s="95"/>
      <c r="AF232" s="95"/>
      <c r="AG232" s="177" t="str">
        <f t="shared" si="200"/>
        <v/>
      </c>
      <c r="AH232" s="95" t="str">
        <f t="shared" si="201"/>
        <v/>
      </c>
      <c r="AI232" s="447"/>
      <c r="AJ232" s="95"/>
      <c r="AK232" s="95"/>
      <c r="AL232" s="177" t="str">
        <f t="shared" si="202"/>
        <v/>
      </c>
      <c r="AM232" s="95" t="str">
        <f t="shared" si="203"/>
        <v/>
      </c>
      <c r="AN232" s="447"/>
      <c r="AO232" s="95"/>
      <c r="AP232" s="95"/>
      <c r="AQ232" s="177" t="str">
        <f t="shared" si="204"/>
        <v/>
      </c>
      <c r="AR232" s="95" t="str">
        <f t="shared" si="205"/>
        <v/>
      </c>
      <c r="AS232" s="447"/>
      <c r="AT232" s="95"/>
      <c r="AU232" s="95"/>
      <c r="AV232" s="177" t="str">
        <f t="shared" si="206"/>
        <v/>
      </c>
      <c r="AW232" s="95" t="str">
        <f t="shared" si="207"/>
        <v/>
      </c>
      <c r="AX232" s="447"/>
    </row>
    <row r="233" spans="2:50" hidden="1">
      <c r="B233" s="456"/>
      <c r="C233" s="95">
        <f t="shared" si="192"/>
        <v>7</v>
      </c>
      <c r="D233" s="95"/>
      <c r="E233" s="95"/>
      <c r="F233" s="95"/>
      <c r="G233" s="177"/>
      <c r="H233" s="447"/>
      <c r="I233" s="153" t="str">
        <f t="shared" si="208"/>
        <v/>
      </c>
      <c r="J233" s="153" t="str">
        <f t="shared" si="208"/>
        <v/>
      </c>
      <c r="K233" s="154" t="str">
        <f t="shared" si="208"/>
        <v/>
      </c>
      <c r="L233" s="458"/>
      <c r="M233" s="153" t="str">
        <f t="shared" si="193"/>
        <v/>
      </c>
      <c r="N233" s="448"/>
      <c r="O233" s="448"/>
      <c r="P233" s="95"/>
      <c r="Q233" s="95"/>
      <c r="R233" s="177" t="str">
        <f t="shared" si="194"/>
        <v/>
      </c>
      <c r="S233" s="95" t="str">
        <f t="shared" si="195"/>
        <v/>
      </c>
      <c r="T233" s="447"/>
      <c r="U233" s="95"/>
      <c r="V233" s="95"/>
      <c r="W233" s="177" t="str">
        <f t="shared" si="196"/>
        <v/>
      </c>
      <c r="X233" s="95" t="str">
        <f t="shared" si="197"/>
        <v/>
      </c>
      <c r="Y233" s="447"/>
      <c r="Z233" s="95"/>
      <c r="AA233" s="95"/>
      <c r="AB233" s="177" t="str">
        <f t="shared" si="198"/>
        <v/>
      </c>
      <c r="AC233" s="95" t="str">
        <f t="shared" si="199"/>
        <v/>
      </c>
      <c r="AD233" s="447"/>
      <c r="AE233" s="95"/>
      <c r="AF233" s="95"/>
      <c r="AG233" s="177" t="str">
        <f t="shared" si="200"/>
        <v/>
      </c>
      <c r="AH233" s="95" t="str">
        <f t="shared" si="201"/>
        <v/>
      </c>
      <c r="AI233" s="447"/>
      <c r="AJ233" s="95"/>
      <c r="AK233" s="95"/>
      <c r="AL233" s="177" t="str">
        <f t="shared" si="202"/>
        <v/>
      </c>
      <c r="AM233" s="95" t="str">
        <f t="shared" si="203"/>
        <v/>
      </c>
      <c r="AN233" s="447"/>
      <c r="AO233" s="95"/>
      <c r="AP233" s="95"/>
      <c r="AQ233" s="177" t="str">
        <f t="shared" si="204"/>
        <v/>
      </c>
      <c r="AR233" s="95" t="str">
        <f t="shared" si="205"/>
        <v/>
      </c>
      <c r="AS233" s="447"/>
      <c r="AT233" s="95"/>
      <c r="AU233" s="95"/>
      <c r="AV233" s="177" t="str">
        <f t="shared" si="206"/>
        <v/>
      </c>
      <c r="AW233" s="95" t="str">
        <f t="shared" si="207"/>
        <v/>
      </c>
      <c r="AX233" s="447"/>
    </row>
    <row r="234" spans="2:50" hidden="1">
      <c r="B234" s="456"/>
      <c r="C234" s="95">
        <f t="shared" si="192"/>
        <v>8</v>
      </c>
      <c r="D234" s="95"/>
      <c r="E234" s="95"/>
      <c r="F234" s="95"/>
      <c r="G234" s="177"/>
      <c r="H234" s="447"/>
      <c r="I234" s="153" t="str">
        <f t="shared" si="208"/>
        <v/>
      </c>
      <c r="J234" s="153" t="str">
        <f t="shared" si="208"/>
        <v/>
      </c>
      <c r="K234" s="154" t="str">
        <f t="shared" si="208"/>
        <v/>
      </c>
      <c r="L234" s="458"/>
      <c r="M234" s="153" t="str">
        <f t="shared" si="193"/>
        <v/>
      </c>
      <c r="N234" s="448"/>
      <c r="O234" s="448"/>
      <c r="P234" s="95"/>
      <c r="Q234" s="95"/>
      <c r="R234" s="177" t="str">
        <f t="shared" si="194"/>
        <v/>
      </c>
      <c r="S234" s="95" t="str">
        <f t="shared" si="195"/>
        <v/>
      </c>
      <c r="T234" s="447"/>
      <c r="U234" s="95"/>
      <c r="V234" s="95"/>
      <c r="W234" s="177" t="str">
        <f t="shared" si="196"/>
        <v/>
      </c>
      <c r="X234" s="95" t="str">
        <f t="shared" si="197"/>
        <v/>
      </c>
      <c r="Y234" s="447"/>
      <c r="Z234" s="95"/>
      <c r="AA234" s="95"/>
      <c r="AB234" s="177" t="str">
        <f t="shared" si="198"/>
        <v/>
      </c>
      <c r="AC234" s="95" t="str">
        <f t="shared" si="199"/>
        <v/>
      </c>
      <c r="AD234" s="447"/>
      <c r="AE234" s="95"/>
      <c r="AF234" s="95"/>
      <c r="AG234" s="177" t="str">
        <f t="shared" si="200"/>
        <v/>
      </c>
      <c r="AH234" s="95" t="str">
        <f t="shared" si="201"/>
        <v/>
      </c>
      <c r="AI234" s="447"/>
      <c r="AJ234" s="95"/>
      <c r="AK234" s="95"/>
      <c r="AL234" s="177" t="str">
        <f t="shared" si="202"/>
        <v/>
      </c>
      <c r="AM234" s="95" t="str">
        <f t="shared" si="203"/>
        <v/>
      </c>
      <c r="AN234" s="447"/>
      <c r="AO234" s="95"/>
      <c r="AP234" s="95"/>
      <c r="AQ234" s="177" t="str">
        <f t="shared" si="204"/>
        <v/>
      </c>
      <c r="AR234" s="95" t="str">
        <f t="shared" si="205"/>
        <v/>
      </c>
      <c r="AS234" s="447"/>
      <c r="AT234" s="95"/>
      <c r="AU234" s="95"/>
      <c r="AV234" s="177" t="str">
        <f t="shared" si="206"/>
        <v/>
      </c>
      <c r="AW234" s="95" t="str">
        <f t="shared" si="207"/>
        <v/>
      </c>
      <c r="AX234" s="447"/>
    </row>
    <row r="235" spans="2:50" hidden="1">
      <c r="B235" s="456"/>
      <c r="C235" s="95">
        <f t="shared" si="192"/>
        <v>9</v>
      </c>
      <c r="D235" s="95"/>
      <c r="E235" s="95"/>
      <c r="F235" s="95"/>
      <c r="G235" s="177"/>
      <c r="H235" s="447"/>
      <c r="I235" s="153" t="str">
        <f t="shared" si="208"/>
        <v/>
      </c>
      <c r="J235" s="153" t="str">
        <f t="shared" si="208"/>
        <v/>
      </c>
      <c r="K235" s="154" t="str">
        <f t="shared" si="208"/>
        <v/>
      </c>
      <c r="L235" s="458"/>
      <c r="M235" s="153" t="str">
        <f t="shared" si="193"/>
        <v/>
      </c>
      <c r="N235" s="448"/>
      <c r="O235" s="448"/>
      <c r="P235" s="95"/>
      <c r="Q235" s="95"/>
      <c r="R235" s="177" t="str">
        <f t="shared" si="194"/>
        <v/>
      </c>
      <c r="S235" s="95" t="str">
        <f t="shared" si="195"/>
        <v/>
      </c>
      <c r="T235" s="447"/>
      <c r="U235" s="95"/>
      <c r="V235" s="95"/>
      <c r="W235" s="177" t="str">
        <f t="shared" si="196"/>
        <v/>
      </c>
      <c r="X235" s="95" t="str">
        <f t="shared" si="197"/>
        <v/>
      </c>
      <c r="Y235" s="447"/>
      <c r="Z235" s="95"/>
      <c r="AA235" s="95"/>
      <c r="AB235" s="177" t="str">
        <f t="shared" si="198"/>
        <v/>
      </c>
      <c r="AC235" s="95" t="str">
        <f t="shared" si="199"/>
        <v/>
      </c>
      <c r="AD235" s="447"/>
      <c r="AE235" s="95"/>
      <c r="AF235" s="95"/>
      <c r="AG235" s="177" t="str">
        <f t="shared" si="200"/>
        <v/>
      </c>
      <c r="AH235" s="95" t="str">
        <f t="shared" si="201"/>
        <v/>
      </c>
      <c r="AI235" s="447"/>
      <c r="AJ235" s="95"/>
      <c r="AK235" s="95"/>
      <c r="AL235" s="177" t="str">
        <f t="shared" si="202"/>
        <v/>
      </c>
      <c r="AM235" s="95" t="str">
        <f t="shared" si="203"/>
        <v/>
      </c>
      <c r="AN235" s="447"/>
      <c r="AO235" s="95"/>
      <c r="AP235" s="95"/>
      <c r="AQ235" s="177" t="str">
        <f t="shared" si="204"/>
        <v/>
      </c>
      <c r="AR235" s="95" t="str">
        <f t="shared" si="205"/>
        <v/>
      </c>
      <c r="AS235" s="447"/>
      <c r="AT235" s="95"/>
      <c r="AU235" s="95"/>
      <c r="AV235" s="177" t="str">
        <f t="shared" si="206"/>
        <v/>
      </c>
      <c r="AW235" s="95" t="str">
        <f t="shared" si="207"/>
        <v/>
      </c>
      <c r="AX235" s="447"/>
    </row>
    <row r="236" spans="2:50" hidden="1">
      <c r="B236" s="456"/>
      <c r="C236" s="95">
        <f t="shared" si="192"/>
        <v>10</v>
      </c>
      <c r="D236" s="95"/>
      <c r="E236" s="95"/>
      <c r="F236" s="95"/>
      <c r="G236" s="177"/>
      <c r="H236" s="447"/>
      <c r="I236" s="153" t="str">
        <f t="shared" si="208"/>
        <v/>
      </c>
      <c r="J236" s="153" t="str">
        <f t="shared" si="208"/>
        <v/>
      </c>
      <c r="K236" s="154" t="str">
        <f t="shared" si="208"/>
        <v/>
      </c>
      <c r="L236" s="458"/>
      <c r="M236" s="153" t="str">
        <f t="shared" si="193"/>
        <v/>
      </c>
      <c r="N236" s="448"/>
      <c r="O236" s="448"/>
      <c r="P236" s="95"/>
      <c r="Q236" s="95"/>
      <c r="R236" s="177" t="str">
        <f t="shared" si="194"/>
        <v/>
      </c>
      <c r="S236" s="95" t="str">
        <f t="shared" si="195"/>
        <v/>
      </c>
      <c r="T236" s="447"/>
      <c r="U236" s="95"/>
      <c r="V236" s="95"/>
      <c r="W236" s="177" t="str">
        <f t="shared" si="196"/>
        <v/>
      </c>
      <c r="X236" s="95" t="str">
        <f t="shared" si="197"/>
        <v/>
      </c>
      <c r="Y236" s="447"/>
      <c r="Z236" s="95"/>
      <c r="AA236" s="95"/>
      <c r="AB236" s="177" t="str">
        <f t="shared" si="198"/>
        <v/>
      </c>
      <c r="AC236" s="95" t="str">
        <f t="shared" si="199"/>
        <v/>
      </c>
      <c r="AD236" s="447"/>
      <c r="AE236" s="95"/>
      <c r="AF236" s="95"/>
      <c r="AG236" s="177" t="str">
        <f t="shared" si="200"/>
        <v/>
      </c>
      <c r="AH236" s="95" t="str">
        <f t="shared" si="201"/>
        <v/>
      </c>
      <c r="AI236" s="447"/>
      <c r="AJ236" s="95"/>
      <c r="AK236" s="95"/>
      <c r="AL236" s="177" t="str">
        <f t="shared" si="202"/>
        <v/>
      </c>
      <c r="AM236" s="95" t="str">
        <f t="shared" si="203"/>
        <v/>
      </c>
      <c r="AN236" s="447"/>
      <c r="AO236" s="95"/>
      <c r="AP236" s="95"/>
      <c r="AQ236" s="177" t="str">
        <f t="shared" si="204"/>
        <v/>
      </c>
      <c r="AR236" s="95" t="str">
        <f t="shared" si="205"/>
        <v/>
      </c>
      <c r="AS236" s="447"/>
      <c r="AT236" s="95"/>
      <c r="AU236" s="95"/>
      <c r="AV236" s="177" t="str">
        <f t="shared" si="206"/>
        <v/>
      </c>
      <c r="AW236" s="95" t="str">
        <f t="shared" si="207"/>
        <v/>
      </c>
      <c r="AX236" s="447"/>
    </row>
    <row r="237" spans="2:50" hidden="1">
      <c r="B237" s="456"/>
      <c r="C237" s="95">
        <f t="shared" si="192"/>
        <v>11</v>
      </c>
      <c r="D237" s="95"/>
      <c r="E237" s="95"/>
      <c r="F237" s="95"/>
      <c r="G237" s="177"/>
      <c r="H237" s="447"/>
      <c r="I237" s="153" t="str">
        <f t="shared" si="208"/>
        <v/>
      </c>
      <c r="J237" s="153" t="str">
        <f t="shared" si="208"/>
        <v/>
      </c>
      <c r="K237" s="154" t="str">
        <f t="shared" si="208"/>
        <v/>
      </c>
      <c r="L237" s="458"/>
      <c r="M237" s="153" t="str">
        <f t="shared" si="193"/>
        <v/>
      </c>
      <c r="N237" s="448"/>
      <c r="O237" s="448"/>
      <c r="P237" s="95"/>
      <c r="Q237" s="95"/>
      <c r="R237" s="177" t="str">
        <f t="shared" si="194"/>
        <v/>
      </c>
      <c r="S237" s="95" t="str">
        <f t="shared" si="195"/>
        <v/>
      </c>
      <c r="T237" s="447"/>
      <c r="U237" s="95"/>
      <c r="V237" s="95"/>
      <c r="W237" s="177" t="str">
        <f t="shared" si="196"/>
        <v/>
      </c>
      <c r="X237" s="95" t="str">
        <f t="shared" si="197"/>
        <v/>
      </c>
      <c r="Y237" s="447"/>
      <c r="Z237" s="95"/>
      <c r="AA237" s="95"/>
      <c r="AB237" s="177" t="str">
        <f t="shared" si="198"/>
        <v/>
      </c>
      <c r="AC237" s="95" t="str">
        <f t="shared" si="199"/>
        <v/>
      </c>
      <c r="AD237" s="447"/>
      <c r="AE237" s="95"/>
      <c r="AF237" s="95"/>
      <c r="AG237" s="177" t="str">
        <f t="shared" si="200"/>
        <v/>
      </c>
      <c r="AH237" s="95" t="str">
        <f t="shared" si="201"/>
        <v/>
      </c>
      <c r="AI237" s="447"/>
      <c r="AJ237" s="95"/>
      <c r="AK237" s="95"/>
      <c r="AL237" s="177" t="str">
        <f t="shared" si="202"/>
        <v/>
      </c>
      <c r="AM237" s="95" t="str">
        <f t="shared" si="203"/>
        <v/>
      </c>
      <c r="AN237" s="447"/>
      <c r="AO237" s="95"/>
      <c r="AP237" s="95"/>
      <c r="AQ237" s="177" t="str">
        <f t="shared" si="204"/>
        <v/>
      </c>
      <c r="AR237" s="95" t="str">
        <f t="shared" si="205"/>
        <v/>
      </c>
      <c r="AS237" s="447"/>
      <c r="AT237" s="95"/>
      <c r="AU237" s="95"/>
      <c r="AV237" s="177" t="str">
        <f t="shared" si="206"/>
        <v/>
      </c>
      <c r="AW237" s="95" t="str">
        <f t="shared" si="207"/>
        <v/>
      </c>
      <c r="AX237" s="447"/>
    </row>
    <row r="238" spans="2:50" hidden="1">
      <c r="B238" s="456"/>
      <c r="C238" s="95">
        <f t="shared" si="192"/>
        <v>12</v>
      </c>
      <c r="D238" s="95"/>
      <c r="E238" s="95"/>
      <c r="F238" s="95"/>
      <c r="G238" s="177"/>
      <c r="H238" s="447"/>
      <c r="I238" s="153" t="str">
        <f t="shared" si="208"/>
        <v/>
      </c>
      <c r="J238" s="153" t="str">
        <f t="shared" si="208"/>
        <v/>
      </c>
      <c r="K238" s="154" t="str">
        <f t="shared" si="208"/>
        <v/>
      </c>
      <c r="L238" s="458"/>
      <c r="M238" s="153" t="str">
        <f t="shared" si="193"/>
        <v/>
      </c>
      <c r="N238" s="448"/>
      <c r="O238" s="448"/>
      <c r="P238" s="95"/>
      <c r="Q238" s="95"/>
      <c r="R238" s="177" t="str">
        <f t="shared" si="194"/>
        <v/>
      </c>
      <c r="S238" s="95" t="str">
        <f t="shared" si="195"/>
        <v/>
      </c>
      <c r="T238" s="447"/>
      <c r="U238" s="95"/>
      <c r="V238" s="95"/>
      <c r="W238" s="177" t="str">
        <f t="shared" si="196"/>
        <v/>
      </c>
      <c r="X238" s="95" t="str">
        <f t="shared" si="197"/>
        <v/>
      </c>
      <c r="Y238" s="447"/>
      <c r="Z238" s="95"/>
      <c r="AA238" s="95"/>
      <c r="AB238" s="177" t="str">
        <f t="shared" si="198"/>
        <v/>
      </c>
      <c r="AC238" s="95" t="str">
        <f t="shared" si="199"/>
        <v/>
      </c>
      <c r="AD238" s="447"/>
      <c r="AE238" s="95"/>
      <c r="AF238" s="95"/>
      <c r="AG238" s="177" t="str">
        <f t="shared" si="200"/>
        <v/>
      </c>
      <c r="AH238" s="95" t="str">
        <f t="shared" si="201"/>
        <v/>
      </c>
      <c r="AI238" s="447"/>
      <c r="AJ238" s="95"/>
      <c r="AK238" s="95"/>
      <c r="AL238" s="177" t="str">
        <f t="shared" si="202"/>
        <v/>
      </c>
      <c r="AM238" s="95" t="str">
        <f t="shared" si="203"/>
        <v/>
      </c>
      <c r="AN238" s="447"/>
      <c r="AO238" s="95"/>
      <c r="AP238" s="95"/>
      <c r="AQ238" s="177" t="str">
        <f t="shared" si="204"/>
        <v/>
      </c>
      <c r="AR238" s="95" t="str">
        <f t="shared" si="205"/>
        <v/>
      </c>
      <c r="AS238" s="447"/>
      <c r="AT238" s="95"/>
      <c r="AU238" s="95"/>
      <c r="AV238" s="177" t="str">
        <f t="shared" si="206"/>
        <v/>
      </c>
      <c r="AW238" s="95" t="str">
        <f t="shared" si="207"/>
        <v/>
      </c>
      <c r="AX238" s="447"/>
    </row>
    <row r="239" spans="2:50" hidden="1">
      <c r="B239" s="456"/>
      <c r="C239" s="95">
        <f t="shared" si="192"/>
        <v>13</v>
      </c>
      <c r="D239" s="95"/>
      <c r="E239" s="95"/>
      <c r="F239" s="95"/>
      <c r="G239" s="177"/>
      <c r="H239" s="447"/>
      <c r="I239" s="153" t="str">
        <f t="shared" si="208"/>
        <v/>
      </c>
      <c r="J239" s="153" t="str">
        <f t="shared" si="208"/>
        <v/>
      </c>
      <c r="K239" s="154" t="str">
        <f t="shared" si="208"/>
        <v/>
      </c>
      <c r="L239" s="458"/>
      <c r="M239" s="153" t="str">
        <f t="shared" si="193"/>
        <v/>
      </c>
      <c r="N239" s="448"/>
      <c r="O239" s="448"/>
      <c r="P239" s="95"/>
      <c r="Q239" s="95"/>
      <c r="R239" s="177" t="str">
        <f t="shared" si="194"/>
        <v/>
      </c>
      <c r="S239" s="95" t="str">
        <f t="shared" si="195"/>
        <v/>
      </c>
      <c r="T239" s="447"/>
      <c r="U239" s="95"/>
      <c r="V239" s="95"/>
      <c r="W239" s="177" t="str">
        <f t="shared" si="196"/>
        <v/>
      </c>
      <c r="X239" s="95" t="str">
        <f t="shared" si="197"/>
        <v/>
      </c>
      <c r="Y239" s="447"/>
      <c r="Z239" s="95"/>
      <c r="AA239" s="95"/>
      <c r="AB239" s="177" t="str">
        <f t="shared" si="198"/>
        <v/>
      </c>
      <c r="AC239" s="95" t="str">
        <f t="shared" si="199"/>
        <v/>
      </c>
      <c r="AD239" s="447"/>
      <c r="AE239" s="95"/>
      <c r="AF239" s="95"/>
      <c r="AG239" s="177" t="str">
        <f t="shared" si="200"/>
        <v/>
      </c>
      <c r="AH239" s="95" t="str">
        <f t="shared" si="201"/>
        <v/>
      </c>
      <c r="AI239" s="447"/>
      <c r="AJ239" s="95"/>
      <c r="AK239" s="95"/>
      <c r="AL239" s="177" t="str">
        <f t="shared" si="202"/>
        <v/>
      </c>
      <c r="AM239" s="95" t="str">
        <f t="shared" si="203"/>
        <v/>
      </c>
      <c r="AN239" s="447"/>
      <c r="AO239" s="95"/>
      <c r="AP239" s="95"/>
      <c r="AQ239" s="177" t="str">
        <f t="shared" si="204"/>
        <v/>
      </c>
      <c r="AR239" s="95" t="str">
        <f t="shared" si="205"/>
        <v/>
      </c>
      <c r="AS239" s="447"/>
      <c r="AT239" s="95"/>
      <c r="AU239" s="95"/>
      <c r="AV239" s="177" t="str">
        <f t="shared" si="206"/>
        <v/>
      </c>
      <c r="AW239" s="95" t="str">
        <f t="shared" si="207"/>
        <v/>
      </c>
      <c r="AX239" s="447"/>
    </row>
    <row r="240" spans="2:50" hidden="1">
      <c r="B240" s="456"/>
      <c r="C240" s="95">
        <f t="shared" si="192"/>
        <v>14</v>
      </c>
      <c r="D240" s="95"/>
      <c r="E240" s="95"/>
      <c r="F240" s="95"/>
      <c r="G240" s="177"/>
      <c r="H240" s="447"/>
      <c r="I240" s="153" t="str">
        <f t="shared" si="208"/>
        <v/>
      </c>
      <c r="J240" s="153" t="str">
        <f t="shared" si="208"/>
        <v/>
      </c>
      <c r="K240" s="154" t="str">
        <f t="shared" si="208"/>
        <v/>
      </c>
      <c r="L240" s="458"/>
      <c r="M240" s="153" t="str">
        <f t="shared" si="193"/>
        <v/>
      </c>
      <c r="N240" s="448"/>
      <c r="O240" s="448"/>
      <c r="P240" s="95"/>
      <c r="Q240" s="95"/>
      <c r="R240" s="177" t="str">
        <f t="shared" si="194"/>
        <v/>
      </c>
      <c r="S240" s="95" t="str">
        <f t="shared" si="195"/>
        <v/>
      </c>
      <c r="T240" s="447"/>
      <c r="U240" s="95"/>
      <c r="V240" s="95"/>
      <c r="W240" s="177" t="str">
        <f t="shared" si="196"/>
        <v/>
      </c>
      <c r="X240" s="95" t="str">
        <f t="shared" si="197"/>
        <v/>
      </c>
      <c r="Y240" s="447"/>
      <c r="Z240" s="95"/>
      <c r="AA240" s="95"/>
      <c r="AB240" s="177" t="str">
        <f t="shared" si="198"/>
        <v/>
      </c>
      <c r="AC240" s="95" t="str">
        <f t="shared" si="199"/>
        <v/>
      </c>
      <c r="AD240" s="447"/>
      <c r="AE240" s="95"/>
      <c r="AF240" s="95"/>
      <c r="AG240" s="177" t="str">
        <f t="shared" si="200"/>
        <v/>
      </c>
      <c r="AH240" s="95" t="str">
        <f t="shared" si="201"/>
        <v/>
      </c>
      <c r="AI240" s="447"/>
      <c r="AJ240" s="95"/>
      <c r="AK240" s="95"/>
      <c r="AL240" s="177" t="str">
        <f t="shared" si="202"/>
        <v/>
      </c>
      <c r="AM240" s="95" t="str">
        <f t="shared" si="203"/>
        <v/>
      </c>
      <c r="AN240" s="447"/>
      <c r="AO240" s="95"/>
      <c r="AP240" s="95"/>
      <c r="AQ240" s="177" t="str">
        <f t="shared" si="204"/>
        <v/>
      </c>
      <c r="AR240" s="95" t="str">
        <f t="shared" si="205"/>
        <v/>
      </c>
      <c r="AS240" s="447"/>
      <c r="AT240" s="95"/>
      <c r="AU240" s="95"/>
      <c r="AV240" s="177" t="str">
        <f t="shared" si="206"/>
        <v/>
      </c>
      <c r="AW240" s="95" t="str">
        <f t="shared" si="207"/>
        <v/>
      </c>
      <c r="AX240" s="447"/>
    </row>
    <row r="241" spans="2:50" hidden="1">
      <c r="B241" s="456"/>
      <c r="C241" s="95">
        <f t="shared" si="192"/>
        <v>15</v>
      </c>
      <c r="D241" s="95"/>
      <c r="E241" s="95"/>
      <c r="F241" s="95"/>
      <c r="G241" s="177"/>
      <c r="H241" s="447"/>
      <c r="I241" s="153" t="str">
        <f t="shared" si="208"/>
        <v/>
      </c>
      <c r="J241" s="153" t="str">
        <f t="shared" si="208"/>
        <v/>
      </c>
      <c r="K241" s="154" t="str">
        <f t="shared" si="208"/>
        <v/>
      </c>
      <c r="L241" s="459"/>
      <c r="M241" s="153" t="str">
        <f t="shared" si="193"/>
        <v/>
      </c>
      <c r="N241" s="448"/>
      <c r="O241" s="448"/>
      <c r="P241" s="95"/>
      <c r="Q241" s="95"/>
      <c r="R241" s="177" t="str">
        <f t="shared" si="194"/>
        <v/>
      </c>
      <c r="S241" s="95" t="str">
        <f t="shared" si="195"/>
        <v/>
      </c>
      <c r="T241" s="447"/>
      <c r="U241" s="95"/>
      <c r="V241" s="95"/>
      <c r="W241" s="177" t="str">
        <f t="shared" si="196"/>
        <v/>
      </c>
      <c r="X241" s="95" t="str">
        <f t="shared" si="197"/>
        <v/>
      </c>
      <c r="Y241" s="447"/>
      <c r="Z241" s="95"/>
      <c r="AA241" s="95"/>
      <c r="AB241" s="177" t="str">
        <f t="shared" si="198"/>
        <v/>
      </c>
      <c r="AC241" s="95" t="str">
        <f t="shared" si="199"/>
        <v/>
      </c>
      <c r="AD241" s="447"/>
      <c r="AE241" s="95"/>
      <c r="AF241" s="95"/>
      <c r="AG241" s="177" t="str">
        <f t="shared" si="200"/>
        <v/>
      </c>
      <c r="AH241" s="95" t="str">
        <f t="shared" si="201"/>
        <v/>
      </c>
      <c r="AI241" s="447"/>
      <c r="AJ241" s="95"/>
      <c r="AK241" s="95"/>
      <c r="AL241" s="177" t="str">
        <f t="shared" si="202"/>
        <v/>
      </c>
      <c r="AM241" s="95" t="str">
        <f t="shared" si="203"/>
        <v/>
      </c>
      <c r="AN241" s="447"/>
      <c r="AO241" s="95"/>
      <c r="AP241" s="95"/>
      <c r="AQ241" s="177" t="str">
        <f t="shared" si="204"/>
        <v/>
      </c>
      <c r="AR241" s="95" t="str">
        <f t="shared" si="205"/>
        <v/>
      </c>
      <c r="AS241" s="447"/>
      <c r="AT241" s="95"/>
      <c r="AU241" s="95"/>
      <c r="AV241" s="177" t="str">
        <f t="shared" si="206"/>
        <v/>
      </c>
      <c r="AW241" s="95" t="str">
        <f t="shared" si="207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48" t="s">
        <v>164</v>
      </c>
      <c r="C247" s="95">
        <f>C227</f>
        <v>1</v>
      </c>
      <c r="D247" s="95"/>
      <c r="E247" s="95"/>
      <c r="F247" s="95"/>
      <c r="G247" s="177" t="e">
        <f>F247/E247</f>
        <v>#DIV/0!</v>
      </c>
      <c r="H247" s="447" t="e">
        <f>AVERAGE(G247:G261)</f>
        <v>#DIV/0!</v>
      </c>
      <c r="I247" s="153" t="str">
        <f t="shared" ref="I247:K249" si="209">IFERROR(AVERAGE(P247,U247,Z247,AE247,AJ247,AO247,AT247),"")</f>
        <v/>
      </c>
      <c r="J247" s="153" t="str">
        <f t="shared" si="209"/>
        <v/>
      </c>
      <c r="K247" s="154" t="str">
        <f t="shared" si="209"/>
        <v/>
      </c>
      <c r="L247" s="457" t="str">
        <f>IFERROR(AVERAGE(K247:K261),"-")</f>
        <v>-</v>
      </c>
      <c r="M247" s="153" t="str">
        <f>IFERROR(RANK(K247, K$247:K$261),"")</f>
        <v/>
      </c>
      <c r="N247" s="448"/>
      <c r="O247" s="448"/>
      <c r="P247" s="95"/>
      <c r="Q247" s="95"/>
      <c r="R247" s="177" t="str">
        <f>IFERROR(Q247/P247,"")</f>
        <v/>
      </c>
      <c r="S247" s="95" t="str">
        <f>IFERROR(RANK(R247, R$247:R$261),"")</f>
        <v/>
      </c>
      <c r="T247" s="447" t="e">
        <f>AVERAGE(R247:R261)</f>
        <v>#DIV/0!</v>
      </c>
      <c r="U247" s="95"/>
      <c r="V247" s="95"/>
      <c r="W247" s="177" t="str">
        <f>IFERROR(V247/U247,"")</f>
        <v/>
      </c>
      <c r="X247" s="95" t="str">
        <f>IFERROR(RANK(W247, W$247:W$261),"")</f>
        <v/>
      </c>
      <c r="Y247" s="447" t="e">
        <f>AVERAGE(W247:W261)</f>
        <v>#DIV/0!</v>
      </c>
      <c r="Z247" s="95"/>
      <c r="AA247" s="95"/>
      <c r="AB247" s="177" t="str">
        <f>IFERROR(AA247/Z247,"")</f>
        <v/>
      </c>
      <c r="AC247" s="95" t="str">
        <f>IFERROR(RANK(AB247, AB$247:AB$261),"")</f>
        <v/>
      </c>
      <c r="AD247" s="447" t="e">
        <f>AVERAGE(AB247:AB261)</f>
        <v>#DIV/0!</v>
      </c>
      <c r="AE247" s="95"/>
      <c r="AF247" s="95"/>
      <c r="AG247" s="177" t="str">
        <f>IFERROR(AF247/AE247,"")</f>
        <v/>
      </c>
      <c r="AH247" s="95" t="str">
        <f>IFERROR(RANK(AG247, AG$247:AG$261),"")</f>
        <v/>
      </c>
      <c r="AI247" s="447" t="e">
        <f>AVERAGE(AG247:AG261)</f>
        <v>#DIV/0!</v>
      </c>
      <c r="AJ247" s="95"/>
      <c r="AK247" s="95"/>
      <c r="AL247" s="177" t="str">
        <f>IFERROR(AK247/AJ247,"")</f>
        <v/>
      </c>
      <c r="AM247" s="95" t="str">
        <f>IFERROR(RANK(AL247, AL$247:AL$261),"")</f>
        <v/>
      </c>
      <c r="AN247" s="447" t="e">
        <f>AVERAGE(AL247:AL261)</f>
        <v>#DIV/0!</v>
      </c>
      <c r="AO247" s="95"/>
      <c r="AP247" s="95"/>
      <c r="AQ247" s="177" t="str">
        <f>IFERROR(AP247/AO247,"")</f>
        <v/>
      </c>
      <c r="AR247" s="95" t="str">
        <f>IFERROR(RANK(AQ247, AQ$247:AQ$261),"")</f>
        <v/>
      </c>
      <c r="AS247" s="447" t="e">
        <f>AVERAGE(AQ247:AQ261)</f>
        <v>#DIV/0!</v>
      </c>
      <c r="AT247" s="95"/>
      <c r="AU247" s="95"/>
      <c r="AV247" s="177" t="str">
        <f>IFERROR(AU247/AT247,"")</f>
        <v/>
      </c>
      <c r="AW247" s="95" t="str">
        <f>IFERROR(RANK(AV247, AV$247:AV$261),"")</f>
        <v/>
      </c>
      <c r="AX247" s="447" t="e">
        <f>AVERAGE(AV247:AV261)</f>
        <v>#DIV/0!</v>
      </c>
    </row>
    <row r="248" spans="2:50" hidden="1">
      <c r="B248" s="456"/>
      <c r="C248" s="95">
        <f t="shared" ref="C248:C261" si="210">C228</f>
        <v>2</v>
      </c>
      <c r="D248" s="95"/>
      <c r="E248" s="95"/>
      <c r="F248" s="95"/>
      <c r="G248" s="177"/>
      <c r="H248" s="447"/>
      <c r="I248" s="153" t="str">
        <f t="shared" si="209"/>
        <v/>
      </c>
      <c r="J248" s="153" t="str">
        <f t="shared" si="209"/>
        <v/>
      </c>
      <c r="K248" s="154" t="str">
        <f t="shared" si="209"/>
        <v/>
      </c>
      <c r="L248" s="458"/>
      <c r="M248" s="153" t="str">
        <f t="shared" ref="M248:M261" si="211">IFERROR(RANK(K248, K$247:K$261),"")</f>
        <v/>
      </c>
      <c r="N248" s="448"/>
      <c r="O248" s="448"/>
      <c r="P248" s="95"/>
      <c r="Q248" s="95"/>
      <c r="R248" s="177" t="str">
        <f t="shared" ref="R248:R261" si="212">IFERROR(Q248/P248,"")</f>
        <v/>
      </c>
      <c r="S248" s="95" t="str">
        <f t="shared" ref="S248:S261" si="213">IFERROR(RANK(R248, R$247:R$261),"")</f>
        <v/>
      </c>
      <c r="T248" s="447"/>
      <c r="U248" s="95"/>
      <c r="V248" s="95"/>
      <c r="W248" s="177" t="str">
        <f t="shared" ref="W248:W261" si="214">IFERROR(V248/U248,"")</f>
        <v/>
      </c>
      <c r="X248" s="95" t="str">
        <f t="shared" ref="X248:X261" si="215">IFERROR(RANK(W248, W$247:W$261),"")</f>
        <v/>
      </c>
      <c r="Y248" s="447"/>
      <c r="Z248" s="95"/>
      <c r="AA248" s="95"/>
      <c r="AB248" s="177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47"/>
      <c r="AE248" s="95"/>
      <c r="AF248" s="95"/>
      <c r="AG248" s="177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47"/>
      <c r="AJ248" s="95"/>
      <c r="AK248" s="95"/>
      <c r="AL248" s="177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47"/>
      <c r="AO248" s="95"/>
      <c r="AP248" s="95"/>
      <c r="AQ248" s="177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47"/>
      <c r="AT248" s="95"/>
      <c r="AU248" s="95"/>
      <c r="AV248" s="177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47"/>
    </row>
    <row r="249" spans="2:50" hidden="1">
      <c r="B249" s="456"/>
      <c r="C249" s="95">
        <f t="shared" si="210"/>
        <v>3</v>
      </c>
      <c r="D249" s="95"/>
      <c r="E249" s="95"/>
      <c r="F249" s="95"/>
      <c r="G249" s="177"/>
      <c r="H249" s="447"/>
      <c r="I249" s="153" t="str">
        <f t="shared" si="209"/>
        <v/>
      </c>
      <c r="J249" s="153" t="str">
        <f t="shared" si="209"/>
        <v/>
      </c>
      <c r="K249" s="154" t="str">
        <f t="shared" si="209"/>
        <v/>
      </c>
      <c r="L249" s="458"/>
      <c r="M249" s="153" t="str">
        <f t="shared" si="211"/>
        <v/>
      </c>
      <c r="N249" s="448"/>
      <c r="O249" s="448"/>
      <c r="P249" s="95"/>
      <c r="Q249" s="95"/>
      <c r="R249" s="177" t="str">
        <f t="shared" si="212"/>
        <v/>
      </c>
      <c r="S249" s="95" t="str">
        <f t="shared" si="213"/>
        <v/>
      </c>
      <c r="T249" s="447"/>
      <c r="U249" s="95"/>
      <c r="V249" s="95"/>
      <c r="W249" s="177" t="str">
        <f t="shared" si="214"/>
        <v/>
      </c>
      <c r="X249" s="95" t="str">
        <f t="shared" si="215"/>
        <v/>
      </c>
      <c r="Y249" s="447"/>
      <c r="Z249" s="95"/>
      <c r="AA249" s="95"/>
      <c r="AB249" s="177" t="str">
        <f t="shared" si="216"/>
        <v/>
      </c>
      <c r="AC249" s="95" t="str">
        <f t="shared" si="217"/>
        <v/>
      </c>
      <c r="AD249" s="447"/>
      <c r="AE249" s="95"/>
      <c r="AF249" s="95"/>
      <c r="AG249" s="177" t="str">
        <f t="shared" si="218"/>
        <v/>
      </c>
      <c r="AH249" s="95" t="str">
        <f t="shared" si="219"/>
        <v/>
      </c>
      <c r="AI249" s="447"/>
      <c r="AJ249" s="95"/>
      <c r="AK249" s="95"/>
      <c r="AL249" s="177" t="str">
        <f t="shared" si="220"/>
        <v/>
      </c>
      <c r="AM249" s="95" t="str">
        <f t="shared" si="221"/>
        <v/>
      </c>
      <c r="AN249" s="447"/>
      <c r="AO249" s="95"/>
      <c r="AP249" s="95"/>
      <c r="AQ249" s="177" t="str">
        <f t="shared" si="222"/>
        <v/>
      </c>
      <c r="AR249" s="95" t="str">
        <f t="shared" si="223"/>
        <v/>
      </c>
      <c r="AS249" s="447"/>
      <c r="AT249" s="95"/>
      <c r="AU249" s="95"/>
      <c r="AV249" s="177" t="str">
        <f t="shared" si="224"/>
        <v/>
      </c>
      <c r="AW249" s="95" t="str">
        <f t="shared" si="225"/>
        <v/>
      </c>
      <c r="AX249" s="447"/>
    </row>
    <row r="250" spans="2:50" hidden="1">
      <c r="B250" s="456"/>
      <c r="C250" s="95">
        <f t="shared" si="210"/>
        <v>4</v>
      </c>
      <c r="D250" s="95"/>
      <c r="E250" s="95"/>
      <c r="F250" s="95"/>
      <c r="G250" s="177"/>
      <c r="H250" s="447"/>
      <c r="I250" s="153" t="str">
        <f>IFERROR(AVERAGE(P250,U250,Z250,AE250,AJ250,AO250,AT250),"")</f>
        <v/>
      </c>
      <c r="J250" s="153" t="str">
        <f>IFERROR(AVERAGE(Q250,V250,AA250,AF250,AK250,AP250,AU250),"")</f>
        <v/>
      </c>
      <c r="K250" s="154" t="str">
        <f>IFERROR(AVERAGE(R250,W250,AB250,AG250,AL250,AQ250,AV250),"")</f>
        <v/>
      </c>
      <c r="L250" s="458"/>
      <c r="M250" s="153" t="str">
        <f t="shared" si="211"/>
        <v/>
      </c>
      <c r="N250" s="448"/>
      <c r="O250" s="448"/>
      <c r="P250" s="95"/>
      <c r="Q250" s="95"/>
      <c r="R250" s="177" t="str">
        <f t="shared" si="212"/>
        <v/>
      </c>
      <c r="S250" s="95" t="str">
        <f t="shared" si="213"/>
        <v/>
      </c>
      <c r="T250" s="447"/>
      <c r="U250" s="95"/>
      <c r="V250" s="95"/>
      <c r="W250" s="177" t="str">
        <f t="shared" si="214"/>
        <v/>
      </c>
      <c r="X250" s="95" t="str">
        <f t="shared" si="215"/>
        <v/>
      </c>
      <c r="Y250" s="447"/>
      <c r="Z250" s="95"/>
      <c r="AA250" s="95"/>
      <c r="AB250" s="177" t="str">
        <f t="shared" si="216"/>
        <v/>
      </c>
      <c r="AC250" s="95" t="str">
        <f t="shared" si="217"/>
        <v/>
      </c>
      <c r="AD250" s="447"/>
      <c r="AE250" s="95"/>
      <c r="AF250" s="95"/>
      <c r="AG250" s="177" t="str">
        <f t="shared" si="218"/>
        <v/>
      </c>
      <c r="AH250" s="95" t="str">
        <f t="shared" si="219"/>
        <v/>
      </c>
      <c r="AI250" s="447"/>
      <c r="AJ250" s="95"/>
      <c r="AK250" s="95"/>
      <c r="AL250" s="177" t="str">
        <f t="shared" si="220"/>
        <v/>
      </c>
      <c r="AM250" s="95" t="str">
        <f t="shared" si="221"/>
        <v/>
      </c>
      <c r="AN250" s="447"/>
      <c r="AO250" s="95"/>
      <c r="AP250" s="95"/>
      <c r="AQ250" s="177" t="str">
        <f t="shared" si="222"/>
        <v/>
      </c>
      <c r="AR250" s="95" t="str">
        <f t="shared" si="223"/>
        <v/>
      </c>
      <c r="AS250" s="447"/>
      <c r="AT250" s="95"/>
      <c r="AU250" s="95"/>
      <c r="AV250" s="177" t="str">
        <f t="shared" si="224"/>
        <v/>
      </c>
      <c r="AW250" s="95" t="str">
        <f t="shared" si="225"/>
        <v/>
      </c>
      <c r="AX250" s="447"/>
    </row>
    <row r="251" spans="2:50" hidden="1">
      <c r="B251" s="456"/>
      <c r="C251" s="95">
        <f t="shared" si="210"/>
        <v>5</v>
      </c>
      <c r="D251" s="95"/>
      <c r="E251" s="95"/>
      <c r="F251" s="95"/>
      <c r="G251" s="177"/>
      <c r="H251" s="447"/>
      <c r="I251" s="153" t="str">
        <f t="shared" ref="I251:K261" si="226">IFERROR(AVERAGE(P251,U251,Z251,AE251,AJ251,AO251,AT251),"")</f>
        <v/>
      </c>
      <c r="J251" s="153" t="str">
        <f t="shared" si="226"/>
        <v/>
      </c>
      <c r="K251" s="154" t="str">
        <f t="shared" si="226"/>
        <v/>
      </c>
      <c r="L251" s="458"/>
      <c r="M251" s="153" t="str">
        <f t="shared" si="211"/>
        <v/>
      </c>
      <c r="N251" s="448"/>
      <c r="O251" s="448"/>
      <c r="P251" s="95"/>
      <c r="Q251" s="95"/>
      <c r="R251" s="177" t="str">
        <f t="shared" si="212"/>
        <v/>
      </c>
      <c r="S251" s="95" t="str">
        <f t="shared" si="213"/>
        <v/>
      </c>
      <c r="T251" s="447"/>
      <c r="U251" s="95"/>
      <c r="V251" s="95"/>
      <c r="W251" s="177" t="str">
        <f t="shared" si="214"/>
        <v/>
      </c>
      <c r="X251" s="95" t="str">
        <f t="shared" si="215"/>
        <v/>
      </c>
      <c r="Y251" s="447"/>
      <c r="Z251" s="95"/>
      <c r="AA251" s="95"/>
      <c r="AB251" s="177" t="str">
        <f t="shared" si="216"/>
        <v/>
      </c>
      <c r="AC251" s="95" t="str">
        <f t="shared" si="217"/>
        <v/>
      </c>
      <c r="AD251" s="447"/>
      <c r="AE251" s="95"/>
      <c r="AF251" s="95"/>
      <c r="AG251" s="177" t="str">
        <f t="shared" si="218"/>
        <v/>
      </c>
      <c r="AH251" s="95" t="str">
        <f t="shared" si="219"/>
        <v/>
      </c>
      <c r="AI251" s="447"/>
      <c r="AJ251" s="95"/>
      <c r="AK251" s="95"/>
      <c r="AL251" s="177" t="str">
        <f t="shared" si="220"/>
        <v/>
      </c>
      <c r="AM251" s="95" t="str">
        <f t="shared" si="221"/>
        <v/>
      </c>
      <c r="AN251" s="447"/>
      <c r="AO251" s="95"/>
      <c r="AP251" s="95"/>
      <c r="AQ251" s="177" t="str">
        <f t="shared" si="222"/>
        <v/>
      </c>
      <c r="AR251" s="95" t="str">
        <f t="shared" si="223"/>
        <v/>
      </c>
      <c r="AS251" s="447"/>
      <c r="AT251" s="95"/>
      <c r="AU251" s="95"/>
      <c r="AV251" s="177" t="str">
        <f t="shared" si="224"/>
        <v/>
      </c>
      <c r="AW251" s="95" t="str">
        <f t="shared" si="225"/>
        <v/>
      </c>
      <c r="AX251" s="447"/>
    </row>
    <row r="252" spans="2:50" hidden="1">
      <c r="B252" s="456"/>
      <c r="C252" s="95">
        <f t="shared" si="210"/>
        <v>6</v>
      </c>
      <c r="D252" s="95"/>
      <c r="E252" s="95"/>
      <c r="F252" s="95"/>
      <c r="G252" s="177"/>
      <c r="H252" s="447"/>
      <c r="I252" s="153" t="str">
        <f t="shared" si="226"/>
        <v/>
      </c>
      <c r="J252" s="153" t="str">
        <f t="shared" si="226"/>
        <v/>
      </c>
      <c r="K252" s="154" t="str">
        <f t="shared" si="226"/>
        <v/>
      </c>
      <c r="L252" s="458"/>
      <c r="M252" s="153" t="str">
        <f t="shared" si="211"/>
        <v/>
      </c>
      <c r="N252" s="448"/>
      <c r="O252" s="448"/>
      <c r="P252" s="95"/>
      <c r="Q252" s="95"/>
      <c r="R252" s="177" t="str">
        <f t="shared" si="212"/>
        <v/>
      </c>
      <c r="S252" s="95" t="str">
        <f t="shared" si="213"/>
        <v/>
      </c>
      <c r="T252" s="447"/>
      <c r="U252" s="95"/>
      <c r="V252" s="95"/>
      <c r="W252" s="177" t="str">
        <f t="shared" si="214"/>
        <v/>
      </c>
      <c r="X252" s="95" t="str">
        <f t="shared" si="215"/>
        <v/>
      </c>
      <c r="Y252" s="447"/>
      <c r="Z252" s="95"/>
      <c r="AA252" s="95"/>
      <c r="AB252" s="177" t="str">
        <f t="shared" si="216"/>
        <v/>
      </c>
      <c r="AC252" s="95" t="str">
        <f t="shared" si="217"/>
        <v/>
      </c>
      <c r="AD252" s="447"/>
      <c r="AE252" s="95"/>
      <c r="AF252" s="95"/>
      <c r="AG252" s="177" t="str">
        <f t="shared" si="218"/>
        <v/>
      </c>
      <c r="AH252" s="95" t="str">
        <f t="shared" si="219"/>
        <v/>
      </c>
      <c r="AI252" s="447"/>
      <c r="AJ252" s="95"/>
      <c r="AK252" s="95"/>
      <c r="AL252" s="177" t="str">
        <f t="shared" si="220"/>
        <v/>
      </c>
      <c r="AM252" s="95" t="str">
        <f t="shared" si="221"/>
        <v/>
      </c>
      <c r="AN252" s="447"/>
      <c r="AO252" s="95"/>
      <c r="AP252" s="95"/>
      <c r="AQ252" s="177" t="str">
        <f t="shared" si="222"/>
        <v/>
      </c>
      <c r="AR252" s="95" t="str">
        <f t="shared" si="223"/>
        <v/>
      </c>
      <c r="AS252" s="447"/>
      <c r="AT252" s="95"/>
      <c r="AU252" s="95"/>
      <c r="AV252" s="177" t="str">
        <f t="shared" si="224"/>
        <v/>
      </c>
      <c r="AW252" s="95" t="str">
        <f t="shared" si="225"/>
        <v/>
      </c>
      <c r="AX252" s="447"/>
    </row>
    <row r="253" spans="2:50" hidden="1">
      <c r="B253" s="456"/>
      <c r="C253" s="95">
        <f t="shared" si="210"/>
        <v>7</v>
      </c>
      <c r="D253" s="95"/>
      <c r="E253" s="95"/>
      <c r="F253" s="95"/>
      <c r="G253" s="177"/>
      <c r="H253" s="447"/>
      <c r="I253" s="153" t="str">
        <f t="shared" si="226"/>
        <v/>
      </c>
      <c r="J253" s="153" t="str">
        <f t="shared" si="226"/>
        <v/>
      </c>
      <c r="K253" s="154" t="str">
        <f t="shared" si="226"/>
        <v/>
      </c>
      <c r="L253" s="458"/>
      <c r="M253" s="153" t="str">
        <f t="shared" si="211"/>
        <v/>
      </c>
      <c r="N253" s="448"/>
      <c r="O253" s="448"/>
      <c r="P253" s="95"/>
      <c r="Q253" s="95"/>
      <c r="R253" s="177" t="str">
        <f t="shared" si="212"/>
        <v/>
      </c>
      <c r="S253" s="95" t="str">
        <f t="shared" si="213"/>
        <v/>
      </c>
      <c r="T253" s="447"/>
      <c r="U253" s="95"/>
      <c r="V253" s="95"/>
      <c r="W253" s="177" t="str">
        <f t="shared" si="214"/>
        <v/>
      </c>
      <c r="X253" s="95" t="str">
        <f t="shared" si="215"/>
        <v/>
      </c>
      <c r="Y253" s="447"/>
      <c r="Z253" s="95"/>
      <c r="AA253" s="95"/>
      <c r="AB253" s="177" t="str">
        <f t="shared" si="216"/>
        <v/>
      </c>
      <c r="AC253" s="95" t="str">
        <f t="shared" si="217"/>
        <v/>
      </c>
      <c r="AD253" s="447"/>
      <c r="AE253" s="95"/>
      <c r="AF253" s="95"/>
      <c r="AG253" s="177" t="str">
        <f t="shared" si="218"/>
        <v/>
      </c>
      <c r="AH253" s="95" t="str">
        <f t="shared" si="219"/>
        <v/>
      </c>
      <c r="AI253" s="447"/>
      <c r="AJ253" s="95"/>
      <c r="AK253" s="95"/>
      <c r="AL253" s="177" t="str">
        <f t="shared" si="220"/>
        <v/>
      </c>
      <c r="AM253" s="95" t="str">
        <f t="shared" si="221"/>
        <v/>
      </c>
      <c r="AN253" s="447"/>
      <c r="AO253" s="95"/>
      <c r="AP253" s="95"/>
      <c r="AQ253" s="177" t="str">
        <f t="shared" si="222"/>
        <v/>
      </c>
      <c r="AR253" s="95" t="str">
        <f t="shared" si="223"/>
        <v/>
      </c>
      <c r="AS253" s="447"/>
      <c r="AT253" s="95"/>
      <c r="AU253" s="95"/>
      <c r="AV253" s="177" t="str">
        <f t="shared" si="224"/>
        <v/>
      </c>
      <c r="AW253" s="95" t="str">
        <f t="shared" si="225"/>
        <v/>
      </c>
      <c r="AX253" s="447"/>
    </row>
    <row r="254" spans="2:50" hidden="1">
      <c r="B254" s="456"/>
      <c r="C254" s="95">
        <f t="shared" si="210"/>
        <v>8</v>
      </c>
      <c r="D254" s="95"/>
      <c r="E254" s="95"/>
      <c r="F254" s="95"/>
      <c r="G254" s="177"/>
      <c r="H254" s="447"/>
      <c r="I254" s="153" t="str">
        <f t="shared" si="226"/>
        <v/>
      </c>
      <c r="J254" s="153" t="str">
        <f t="shared" si="226"/>
        <v/>
      </c>
      <c r="K254" s="154" t="str">
        <f t="shared" si="226"/>
        <v/>
      </c>
      <c r="L254" s="458"/>
      <c r="M254" s="153" t="str">
        <f t="shared" si="211"/>
        <v/>
      </c>
      <c r="N254" s="448"/>
      <c r="O254" s="448"/>
      <c r="P254" s="95"/>
      <c r="Q254" s="95"/>
      <c r="R254" s="177" t="str">
        <f t="shared" si="212"/>
        <v/>
      </c>
      <c r="S254" s="95" t="str">
        <f t="shared" si="213"/>
        <v/>
      </c>
      <c r="T254" s="447"/>
      <c r="U254" s="95"/>
      <c r="V254" s="95"/>
      <c r="W254" s="177" t="str">
        <f t="shared" si="214"/>
        <v/>
      </c>
      <c r="X254" s="95" t="str">
        <f t="shared" si="215"/>
        <v/>
      </c>
      <c r="Y254" s="447"/>
      <c r="Z254" s="95"/>
      <c r="AA254" s="95"/>
      <c r="AB254" s="177" t="str">
        <f t="shared" si="216"/>
        <v/>
      </c>
      <c r="AC254" s="95" t="str">
        <f t="shared" si="217"/>
        <v/>
      </c>
      <c r="AD254" s="447"/>
      <c r="AE254" s="95"/>
      <c r="AF254" s="95"/>
      <c r="AG254" s="177" t="str">
        <f t="shared" si="218"/>
        <v/>
      </c>
      <c r="AH254" s="95" t="str">
        <f t="shared" si="219"/>
        <v/>
      </c>
      <c r="AI254" s="447"/>
      <c r="AJ254" s="95"/>
      <c r="AK254" s="95"/>
      <c r="AL254" s="177" t="str">
        <f t="shared" si="220"/>
        <v/>
      </c>
      <c r="AM254" s="95" t="str">
        <f t="shared" si="221"/>
        <v/>
      </c>
      <c r="AN254" s="447"/>
      <c r="AO254" s="95"/>
      <c r="AP254" s="95"/>
      <c r="AQ254" s="177" t="str">
        <f t="shared" si="222"/>
        <v/>
      </c>
      <c r="AR254" s="95" t="str">
        <f t="shared" si="223"/>
        <v/>
      </c>
      <c r="AS254" s="447"/>
      <c r="AT254" s="95"/>
      <c r="AU254" s="95"/>
      <c r="AV254" s="177" t="str">
        <f t="shared" si="224"/>
        <v/>
      </c>
      <c r="AW254" s="95" t="str">
        <f t="shared" si="225"/>
        <v/>
      </c>
      <c r="AX254" s="447"/>
    </row>
    <row r="255" spans="2:50" hidden="1">
      <c r="B255" s="456"/>
      <c r="C255" s="95">
        <f t="shared" si="210"/>
        <v>9</v>
      </c>
      <c r="D255" s="95"/>
      <c r="E255" s="95"/>
      <c r="F255" s="95"/>
      <c r="G255" s="177"/>
      <c r="H255" s="447"/>
      <c r="I255" s="153" t="str">
        <f t="shared" si="226"/>
        <v/>
      </c>
      <c r="J255" s="153" t="str">
        <f t="shared" si="226"/>
        <v/>
      </c>
      <c r="K255" s="154" t="str">
        <f t="shared" si="226"/>
        <v/>
      </c>
      <c r="L255" s="458"/>
      <c r="M255" s="153" t="str">
        <f t="shared" si="211"/>
        <v/>
      </c>
      <c r="N255" s="448"/>
      <c r="O255" s="448"/>
      <c r="P255" s="95"/>
      <c r="Q255" s="95"/>
      <c r="R255" s="177" t="str">
        <f t="shared" si="212"/>
        <v/>
      </c>
      <c r="S255" s="95" t="str">
        <f t="shared" si="213"/>
        <v/>
      </c>
      <c r="T255" s="447"/>
      <c r="U255" s="95"/>
      <c r="V255" s="95"/>
      <c r="W255" s="177" t="str">
        <f t="shared" si="214"/>
        <v/>
      </c>
      <c r="X255" s="95" t="str">
        <f t="shared" si="215"/>
        <v/>
      </c>
      <c r="Y255" s="447"/>
      <c r="Z255" s="95"/>
      <c r="AA255" s="95"/>
      <c r="AB255" s="177" t="str">
        <f t="shared" si="216"/>
        <v/>
      </c>
      <c r="AC255" s="95" t="str">
        <f t="shared" si="217"/>
        <v/>
      </c>
      <c r="AD255" s="447"/>
      <c r="AE255" s="95"/>
      <c r="AF255" s="95"/>
      <c r="AG255" s="177" t="str">
        <f t="shared" si="218"/>
        <v/>
      </c>
      <c r="AH255" s="95" t="str">
        <f t="shared" si="219"/>
        <v/>
      </c>
      <c r="AI255" s="447"/>
      <c r="AJ255" s="95"/>
      <c r="AK255" s="95"/>
      <c r="AL255" s="177" t="str">
        <f t="shared" si="220"/>
        <v/>
      </c>
      <c r="AM255" s="95" t="str">
        <f t="shared" si="221"/>
        <v/>
      </c>
      <c r="AN255" s="447"/>
      <c r="AO255" s="95"/>
      <c r="AP255" s="95"/>
      <c r="AQ255" s="177" t="str">
        <f t="shared" si="222"/>
        <v/>
      </c>
      <c r="AR255" s="95" t="str">
        <f t="shared" si="223"/>
        <v/>
      </c>
      <c r="AS255" s="447"/>
      <c r="AT255" s="95"/>
      <c r="AU255" s="95"/>
      <c r="AV255" s="177" t="str">
        <f t="shared" si="224"/>
        <v/>
      </c>
      <c r="AW255" s="95" t="str">
        <f t="shared" si="225"/>
        <v/>
      </c>
      <c r="AX255" s="447"/>
    </row>
    <row r="256" spans="2:50" hidden="1">
      <c r="B256" s="456"/>
      <c r="C256" s="95">
        <f t="shared" si="210"/>
        <v>10</v>
      </c>
      <c r="D256" s="95"/>
      <c r="E256" s="95"/>
      <c r="F256" s="95"/>
      <c r="G256" s="177"/>
      <c r="H256" s="447"/>
      <c r="I256" s="153" t="str">
        <f t="shared" si="226"/>
        <v/>
      </c>
      <c r="J256" s="153" t="str">
        <f t="shared" si="226"/>
        <v/>
      </c>
      <c r="K256" s="154" t="str">
        <f t="shared" si="226"/>
        <v/>
      </c>
      <c r="L256" s="458"/>
      <c r="M256" s="153" t="str">
        <f t="shared" si="211"/>
        <v/>
      </c>
      <c r="N256" s="448"/>
      <c r="O256" s="448"/>
      <c r="P256" s="95"/>
      <c r="Q256" s="95"/>
      <c r="R256" s="177" t="str">
        <f t="shared" si="212"/>
        <v/>
      </c>
      <c r="S256" s="95" t="str">
        <f t="shared" si="213"/>
        <v/>
      </c>
      <c r="T256" s="447"/>
      <c r="U256" s="95"/>
      <c r="V256" s="95"/>
      <c r="W256" s="177" t="str">
        <f t="shared" si="214"/>
        <v/>
      </c>
      <c r="X256" s="95" t="str">
        <f t="shared" si="215"/>
        <v/>
      </c>
      <c r="Y256" s="447"/>
      <c r="Z256" s="95"/>
      <c r="AA256" s="95"/>
      <c r="AB256" s="177" t="str">
        <f t="shared" si="216"/>
        <v/>
      </c>
      <c r="AC256" s="95" t="str">
        <f t="shared" si="217"/>
        <v/>
      </c>
      <c r="AD256" s="447"/>
      <c r="AE256" s="95"/>
      <c r="AF256" s="95"/>
      <c r="AG256" s="177" t="str">
        <f t="shared" si="218"/>
        <v/>
      </c>
      <c r="AH256" s="95" t="str">
        <f t="shared" si="219"/>
        <v/>
      </c>
      <c r="AI256" s="447"/>
      <c r="AJ256" s="95"/>
      <c r="AK256" s="95"/>
      <c r="AL256" s="177" t="str">
        <f t="shared" si="220"/>
        <v/>
      </c>
      <c r="AM256" s="95" t="str">
        <f t="shared" si="221"/>
        <v/>
      </c>
      <c r="AN256" s="447"/>
      <c r="AO256" s="95"/>
      <c r="AP256" s="95"/>
      <c r="AQ256" s="177" t="str">
        <f t="shared" si="222"/>
        <v/>
      </c>
      <c r="AR256" s="95" t="str">
        <f t="shared" si="223"/>
        <v/>
      </c>
      <c r="AS256" s="447"/>
      <c r="AT256" s="95"/>
      <c r="AU256" s="95"/>
      <c r="AV256" s="177" t="str">
        <f t="shared" si="224"/>
        <v/>
      </c>
      <c r="AW256" s="95" t="str">
        <f t="shared" si="225"/>
        <v/>
      </c>
      <c r="AX256" s="447"/>
    </row>
    <row r="257" spans="2:50" hidden="1">
      <c r="B257" s="456"/>
      <c r="C257" s="95">
        <f t="shared" si="210"/>
        <v>11</v>
      </c>
      <c r="D257" s="95"/>
      <c r="E257" s="95"/>
      <c r="F257" s="95"/>
      <c r="G257" s="177"/>
      <c r="H257" s="447"/>
      <c r="I257" s="153" t="str">
        <f t="shared" si="226"/>
        <v/>
      </c>
      <c r="J257" s="153" t="str">
        <f t="shared" si="226"/>
        <v/>
      </c>
      <c r="K257" s="154" t="str">
        <f t="shared" si="226"/>
        <v/>
      </c>
      <c r="L257" s="458"/>
      <c r="M257" s="153" t="str">
        <f t="shared" si="211"/>
        <v/>
      </c>
      <c r="N257" s="448"/>
      <c r="O257" s="448"/>
      <c r="P257" s="95"/>
      <c r="Q257" s="95"/>
      <c r="R257" s="177" t="str">
        <f t="shared" si="212"/>
        <v/>
      </c>
      <c r="S257" s="95" t="str">
        <f t="shared" si="213"/>
        <v/>
      </c>
      <c r="T257" s="447"/>
      <c r="U257" s="95"/>
      <c r="V257" s="95"/>
      <c r="W257" s="177" t="str">
        <f t="shared" si="214"/>
        <v/>
      </c>
      <c r="X257" s="95" t="str">
        <f t="shared" si="215"/>
        <v/>
      </c>
      <c r="Y257" s="447"/>
      <c r="Z257" s="95"/>
      <c r="AA257" s="95"/>
      <c r="AB257" s="177" t="str">
        <f t="shared" si="216"/>
        <v/>
      </c>
      <c r="AC257" s="95" t="str">
        <f t="shared" si="217"/>
        <v/>
      </c>
      <c r="AD257" s="447"/>
      <c r="AE257" s="95"/>
      <c r="AF257" s="95"/>
      <c r="AG257" s="177" t="str">
        <f t="shared" si="218"/>
        <v/>
      </c>
      <c r="AH257" s="95" t="str">
        <f t="shared" si="219"/>
        <v/>
      </c>
      <c r="AI257" s="447"/>
      <c r="AJ257" s="95"/>
      <c r="AK257" s="95"/>
      <c r="AL257" s="177" t="str">
        <f t="shared" si="220"/>
        <v/>
      </c>
      <c r="AM257" s="95" t="str">
        <f t="shared" si="221"/>
        <v/>
      </c>
      <c r="AN257" s="447"/>
      <c r="AO257" s="95"/>
      <c r="AP257" s="95"/>
      <c r="AQ257" s="177" t="str">
        <f t="shared" si="222"/>
        <v/>
      </c>
      <c r="AR257" s="95" t="str">
        <f t="shared" si="223"/>
        <v/>
      </c>
      <c r="AS257" s="447"/>
      <c r="AT257" s="95"/>
      <c r="AU257" s="95"/>
      <c r="AV257" s="177" t="str">
        <f t="shared" si="224"/>
        <v/>
      </c>
      <c r="AW257" s="95" t="str">
        <f t="shared" si="225"/>
        <v/>
      </c>
      <c r="AX257" s="447"/>
    </row>
    <row r="258" spans="2:50" hidden="1">
      <c r="B258" s="456"/>
      <c r="C258" s="95">
        <f t="shared" si="210"/>
        <v>12</v>
      </c>
      <c r="D258" s="95"/>
      <c r="E258" s="95"/>
      <c r="F258" s="95"/>
      <c r="G258" s="177"/>
      <c r="H258" s="447"/>
      <c r="I258" s="153" t="str">
        <f t="shared" si="226"/>
        <v/>
      </c>
      <c r="J258" s="153" t="str">
        <f t="shared" si="226"/>
        <v/>
      </c>
      <c r="K258" s="154" t="str">
        <f t="shared" si="226"/>
        <v/>
      </c>
      <c r="L258" s="458"/>
      <c r="M258" s="153" t="str">
        <f t="shared" si="211"/>
        <v/>
      </c>
      <c r="N258" s="448"/>
      <c r="O258" s="448"/>
      <c r="P258" s="95"/>
      <c r="Q258" s="95"/>
      <c r="R258" s="177" t="str">
        <f t="shared" si="212"/>
        <v/>
      </c>
      <c r="S258" s="95" t="str">
        <f t="shared" si="213"/>
        <v/>
      </c>
      <c r="T258" s="447"/>
      <c r="U258" s="95"/>
      <c r="V258" s="95"/>
      <c r="W258" s="177" t="str">
        <f t="shared" si="214"/>
        <v/>
      </c>
      <c r="X258" s="95" t="str">
        <f t="shared" si="215"/>
        <v/>
      </c>
      <c r="Y258" s="447"/>
      <c r="Z258" s="95"/>
      <c r="AA258" s="95"/>
      <c r="AB258" s="177" t="str">
        <f t="shared" si="216"/>
        <v/>
      </c>
      <c r="AC258" s="95" t="str">
        <f t="shared" si="217"/>
        <v/>
      </c>
      <c r="AD258" s="447"/>
      <c r="AE258" s="95"/>
      <c r="AF258" s="95"/>
      <c r="AG258" s="177" t="str">
        <f t="shared" si="218"/>
        <v/>
      </c>
      <c r="AH258" s="95" t="str">
        <f t="shared" si="219"/>
        <v/>
      </c>
      <c r="AI258" s="447"/>
      <c r="AJ258" s="95"/>
      <c r="AK258" s="95"/>
      <c r="AL258" s="177" t="str">
        <f t="shared" si="220"/>
        <v/>
      </c>
      <c r="AM258" s="95" t="str">
        <f t="shared" si="221"/>
        <v/>
      </c>
      <c r="AN258" s="447"/>
      <c r="AO258" s="95"/>
      <c r="AP258" s="95"/>
      <c r="AQ258" s="177" t="str">
        <f t="shared" si="222"/>
        <v/>
      </c>
      <c r="AR258" s="95" t="str">
        <f t="shared" si="223"/>
        <v/>
      </c>
      <c r="AS258" s="447"/>
      <c r="AT258" s="95"/>
      <c r="AU258" s="95"/>
      <c r="AV258" s="177" t="str">
        <f t="shared" si="224"/>
        <v/>
      </c>
      <c r="AW258" s="95" t="str">
        <f t="shared" si="225"/>
        <v/>
      </c>
      <c r="AX258" s="447"/>
    </row>
    <row r="259" spans="2:50" hidden="1">
      <c r="B259" s="456"/>
      <c r="C259" s="95">
        <f t="shared" si="210"/>
        <v>13</v>
      </c>
      <c r="D259" s="95"/>
      <c r="E259" s="95"/>
      <c r="F259" s="95"/>
      <c r="G259" s="177"/>
      <c r="H259" s="447"/>
      <c r="I259" s="153" t="str">
        <f t="shared" si="226"/>
        <v/>
      </c>
      <c r="J259" s="153" t="str">
        <f t="shared" si="226"/>
        <v/>
      </c>
      <c r="K259" s="154" t="str">
        <f t="shared" si="226"/>
        <v/>
      </c>
      <c r="L259" s="458"/>
      <c r="M259" s="153" t="str">
        <f t="shared" si="211"/>
        <v/>
      </c>
      <c r="N259" s="448"/>
      <c r="O259" s="448"/>
      <c r="P259" s="95"/>
      <c r="Q259" s="95"/>
      <c r="R259" s="177" t="str">
        <f t="shared" si="212"/>
        <v/>
      </c>
      <c r="S259" s="95" t="str">
        <f t="shared" si="213"/>
        <v/>
      </c>
      <c r="T259" s="447"/>
      <c r="U259" s="95"/>
      <c r="V259" s="95"/>
      <c r="W259" s="177" t="str">
        <f t="shared" si="214"/>
        <v/>
      </c>
      <c r="X259" s="95" t="str">
        <f t="shared" si="215"/>
        <v/>
      </c>
      <c r="Y259" s="447"/>
      <c r="Z259" s="95"/>
      <c r="AA259" s="95"/>
      <c r="AB259" s="177" t="str">
        <f t="shared" si="216"/>
        <v/>
      </c>
      <c r="AC259" s="95" t="str">
        <f t="shared" si="217"/>
        <v/>
      </c>
      <c r="AD259" s="447"/>
      <c r="AE259" s="95"/>
      <c r="AF259" s="95"/>
      <c r="AG259" s="177" t="str">
        <f t="shared" si="218"/>
        <v/>
      </c>
      <c r="AH259" s="95" t="str">
        <f t="shared" si="219"/>
        <v/>
      </c>
      <c r="AI259" s="447"/>
      <c r="AJ259" s="95"/>
      <c r="AK259" s="95"/>
      <c r="AL259" s="177" t="str">
        <f t="shared" si="220"/>
        <v/>
      </c>
      <c r="AM259" s="95" t="str">
        <f t="shared" si="221"/>
        <v/>
      </c>
      <c r="AN259" s="447"/>
      <c r="AO259" s="95"/>
      <c r="AP259" s="95"/>
      <c r="AQ259" s="177" t="str">
        <f t="shared" si="222"/>
        <v/>
      </c>
      <c r="AR259" s="95" t="str">
        <f t="shared" si="223"/>
        <v/>
      </c>
      <c r="AS259" s="447"/>
      <c r="AT259" s="95"/>
      <c r="AU259" s="95"/>
      <c r="AV259" s="177" t="str">
        <f t="shared" si="224"/>
        <v/>
      </c>
      <c r="AW259" s="95" t="str">
        <f t="shared" si="225"/>
        <v/>
      </c>
      <c r="AX259" s="447"/>
    </row>
    <row r="260" spans="2:50" hidden="1">
      <c r="B260" s="456"/>
      <c r="C260" s="95">
        <f t="shared" si="210"/>
        <v>14</v>
      </c>
      <c r="D260" s="95"/>
      <c r="E260" s="95"/>
      <c r="F260" s="95"/>
      <c r="G260" s="177"/>
      <c r="H260" s="447"/>
      <c r="I260" s="153" t="str">
        <f t="shared" si="226"/>
        <v/>
      </c>
      <c r="J260" s="153" t="str">
        <f t="shared" si="226"/>
        <v/>
      </c>
      <c r="K260" s="154" t="str">
        <f t="shared" si="226"/>
        <v/>
      </c>
      <c r="L260" s="458"/>
      <c r="M260" s="153" t="str">
        <f t="shared" si="211"/>
        <v/>
      </c>
      <c r="N260" s="448"/>
      <c r="O260" s="448"/>
      <c r="P260" s="95"/>
      <c r="Q260" s="95"/>
      <c r="R260" s="177" t="str">
        <f t="shared" si="212"/>
        <v/>
      </c>
      <c r="S260" s="95" t="str">
        <f t="shared" si="213"/>
        <v/>
      </c>
      <c r="T260" s="447"/>
      <c r="U260" s="95"/>
      <c r="V260" s="95"/>
      <c r="W260" s="177" t="str">
        <f t="shared" si="214"/>
        <v/>
      </c>
      <c r="X260" s="95" t="str">
        <f t="shared" si="215"/>
        <v/>
      </c>
      <c r="Y260" s="447"/>
      <c r="Z260" s="95"/>
      <c r="AA260" s="95"/>
      <c r="AB260" s="177" t="str">
        <f t="shared" si="216"/>
        <v/>
      </c>
      <c r="AC260" s="95" t="str">
        <f t="shared" si="217"/>
        <v/>
      </c>
      <c r="AD260" s="447"/>
      <c r="AE260" s="95"/>
      <c r="AF260" s="95"/>
      <c r="AG260" s="177" t="str">
        <f t="shared" si="218"/>
        <v/>
      </c>
      <c r="AH260" s="95" t="str">
        <f t="shared" si="219"/>
        <v/>
      </c>
      <c r="AI260" s="447"/>
      <c r="AJ260" s="95"/>
      <c r="AK260" s="95"/>
      <c r="AL260" s="177" t="str">
        <f t="shared" si="220"/>
        <v/>
      </c>
      <c r="AM260" s="95" t="str">
        <f t="shared" si="221"/>
        <v/>
      </c>
      <c r="AN260" s="447"/>
      <c r="AO260" s="95"/>
      <c r="AP260" s="95"/>
      <c r="AQ260" s="177" t="str">
        <f t="shared" si="222"/>
        <v/>
      </c>
      <c r="AR260" s="95" t="str">
        <f t="shared" si="223"/>
        <v/>
      </c>
      <c r="AS260" s="447"/>
      <c r="AT260" s="95"/>
      <c r="AU260" s="95"/>
      <c r="AV260" s="177" t="str">
        <f t="shared" si="224"/>
        <v/>
      </c>
      <c r="AW260" s="95" t="str">
        <f t="shared" si="225"/>
        <v/>
      </c>
      <c r="AX260" s="447"/>
    </row>
    <row r="261" spans="2:50" hidden="1">
      <c r="B261" s="456"/>
      <c r="C261" s="95">
        <f t="shared" si="210"/>
        <v>15</v>
      </c>
      <c r="D261" s="95"/>
      <c r="E261" s="95"/>
      <c r="F261" s="95"/>
      <c r="G261" s="177"/>
      <c r="H261" s="447"/>
      <c r="I261" s="153" t="str">
        <f t="shared" si="226"/>
        <v/>
      </c>
      <c r="J261" s="153" t="str">
        <f t="shared" si="226"/>
        <v/>
      </c>
      <c r="K261" s="154" t="str">
        <f t="shared" si="226"/>
        <v/>
      </c>
      <c r="L261" s="459"/>
      <c r="M261" s="153" t="str">
        <f t="shared" si="211"/>
        <v/>
      </c>
      <c r="N261" s="448"/>
      <c r="O261" s="448"/>
      <c r="P261" s="95"/>
      <c r="Q261" s="95"/>
      <c r="R261" s="177" t="str">
        <f t="shared" si="212"/>
        <v/>
      </c>
      <c r="S261" s="95" t="str">
        <f t="shared" si="213"/>
        <v/>
      </c>
      <c r="T261" s="447"/>
      <c r="U261" s="95"/>
      <c r="V261" s="95"/>
      <c r="W261" s="177" t="str">
        <f t="shared" si="214"/>
        <v/>
      </c>
      <c r="X261" s="95" t="str">
        <f t="shared" si="215"/>
        <v/>
      </c>
      <c r="Y261" s="447"/>
      <c r="Z261" s="95"/>
      <c r="AA261" s="95"/>
      <c r="AB261" s="177" t="str">
        <f t="shared" si="216"/>
        <v/>
      </c>
      <c r="AC261" s="95" t="str">
        <f t="shared" si="217"/>
        <v/>
      </c>
      <c r="AD261" s="447"/>
      <c r="AE261" s="95"/>
      <c r="AF261" s="95"/>
      <c r="AG261" s="177" t="str">
        <f t="shared" si="218"/>
        <v/>
      </c>
      <c r="AH261" s="95" t="str">
        <f t="shared" si="219"/>
        <v/>
      </c>
      <c r="AI261" s="447"/>
      <c r="AJ261" s="95"/>
      <c r="AK261" s="95"/>
      <c r="AL261" s="177" t="str">
        <f t="shared" si="220"/>
        <v/>
      </c>
      <c r="AM261" s="95" t="str">
        <f t="shared" si="221"/>
        <v/>
      </c>
      <c r="AN261" s="447"/>
      <c r="AO261" s="95"/>
      <c r="AP261" s="95"/>
      <c r="AQ261" s="177" t="str">
        <f t="shared" si="222"/>
        <v/>
      </c>
      <c r="AR261" s="95" t="str">
        <f t="shared" si="223"/>
        <v/>
      </c>
      <c r="AS261" s="447"/>
      <c r="AT261" s="95"/>
      <c r="AU261" s="95"/>
      <c r="AV261" s="177" t="str">
        <f t="shared" si="224"/>
        <v/>
      </c>
      <c r="AW261" s="95" t="str">
        <f t="shared" si="225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48" t="s">
        <v>164</v>
      </c>
      <c r="C267" s="95">
        <f>C247</f>
        <v>1</v>
      </c>
      <c r="D267" s="95"/>
      <c r="E267" s="95"/>
      <c r="F267" s="95"/>
      <c r="G267" s="177" t="e">
        <f>F267/E267</f>
        <v>#DIV/0!</v>
      </c>
      <c r="H267" s="447" t="e">
        <f>AVERAGE(G267:G281)</f>
        <v>#DIV/0!</v>
      </c>
      <c r="I267" s="153" t="str">
        <f t="shared" ref="I267:K269" si="227">IFERROR(AVERAGE(P267,U267,Z267,AE267,AJ267,AO267,AT267),"")</f>
        <v/>
      </c>
      <c r="J267" s="153" t="str">
        <f t="shared" si="227"/>
        <v/>
      </c>
      <c r="K267" s="154" t="str">
        <f t="shared" si="227"/>
        <v/>
      </c>
      <c r="L267" s="457" t="str">
        <f>IFERROR(AVERAGE(K267:K281),"-")</f>
        <v>-</v>
      </c>
      <c r="M267" s="153" t="str">
        <f>IFERROR(RANK(K267, K$267:K$281),"")</f>
        <v/>
      </c>
      <c r="N267" s="448"/>
      <c r="O267" s="448"/>
      <c r="P267" s="95"/>
      <c r="Q267" s="95"/>
      <c r="R267" s="177" t="str">
        <f>IFERROR(Q267/P267,"")</f>
        <v/>
      </c>
      <c r="S267" s="95" t="str">
        <f>IFERROR(RANK(R267, R$267:R$281),"")</f>
        <v/>
      </c>
      <c r="T267" s="447" t="e">
        <f>AVERAGE(R267:R281)</f>
        <v>#DIV/0!</v>
      </c>
      <c r="U267" s="95"/>
      <c r="V267" s="95"/>
      <c r="W267" s="177" t="str">
        <f>IFERROR(V267/U267,"")</f>
        <v/>
      </c>
      <c r="X267" s="95" t="str">
        <f>IFERROR(RANK(W267, W$267:W$281),"")</f>
        <v/>
      </c>
      <c r="Y267" s="447" t="e">
        <f>AVERAGE(W267:W281)</f>
        <v>#DIV/0!</v>
      </c>
      <c r="Z267" s="95"/>
      <c r="AA267" s="95"/>
      <c r="AB267" s="177" t="str">
        <f>IFERROR(AA267/Z267,"")</f>
        <v/>
      </c>
      <c r="AC267" s="95" t="str">
        <f>IFERROR(RANK(AB267, AB$267:AB$281),"")</f>
        <v/>
      </c>
      <c r="AD267" s="447" t="e">
        <f>AVERAGE(AB267:AB281)</f>
        <v>#DIV/0!</v>
      </c>
      <c r="AE267" s="95"/>
      <c r="AF267" s="95"/>
      <c r="AG267" s="177" t="str">
        <f>IFERROR(AF267/AE267,"")</f>
        <v/>
      </c>
      <c r="AH267" s="95" t="str">
        <f>IFERROR(RANK(AG267, AG$267:AG$281),"")</f>
        <v/>
      </c>
      <c r="AI267" s="447" t="e">
        <f>AVERAGE(AG267:AG281)</f>
        <v>#DIV/0!</v>
      </c>
      <c r="AJ267" s="95"/>
      <c r="AK267" s="95"/>
      <c r="AL267" s="177" t="str">
        <f>IFERROR(AK267/AJ267,"")</f>
        <v/>
      </c>
      <c r="AM267" s="95" t="str">
        <f>IFERROR(RANK(AL267, AL$267:AL$281),"")</f>
        <v/>
      </c>
      <c r="AN267" s="447" t="e">
        <f>AVERAGE(AL267:AL281)</f>
        <v>#DIV/0!</v>
      </c>
      <c r="AO267" s="95"/>
      <c r="AP267" s="95"/>
      <c r="AQ267" s="177" t="str">
        <f>IFERROR(AP267/AO267,"")</f>
        <v/>
      </c>
      <c r="AR267" s="95" t="str">
        <f>IFERROR(RANK(AQ267, AQ$267:AQ$281),"")</f>
        <v/>
      </c>
      <c r="AS267" s="447" t="e">
        <f>AVERAGE(AQ267:AQ281)</f>
        <v>#DIV/0!</v>
      </c>
      <c r="AT267" s="95"/>
      <c r="AU267" s="95"/>
      <c r="AV267" s="177" t="str">
        <f>IFERROR(AU267/AT267,"")</f>
        <v/>
      </c>
      <c r="AW267" s="95" t="str">
        <f>IFERROR(RANK(AV267, AV$267:AV$281),"")</f>
        <v/>
      </c>
      <c r="AX267" s="447" t="e">
        <f>AVERAGE(AV267:AV281)</f>
        <v>#DIV/0!</v>
      </c>
    </row>
    <row r="268" spans="2:50" hidden="1">
      <c r="B268" s="456"/>
      <c r="C268" s="95">
        <f t="shared" ref="C268:C281" si="228">C248</f>
        <v>2</v>
      </c>
      <c r="D268" s="95"/>
      <c r="E268" s="95"/>
      <c r="F268" s="95"/>
      <c r="G268" s="177"/>
      <c r="H268" s="447"/>
      <c r="I268" s="153" t="str">
        <f t="shared" si="227"/>
        <v/>
      </c>
      <c r="J268" s="153" t="str">
        <f t="shared" si="227"/>
        <v/>
      </c>
      <c r="K268" s="154" t="str">
        <f t="shared" si="227"/>
        <v/>
      </c>
      <c r="L268" s="458"/>
      <c r="M268" s="153" t="str">
        <f t="shared" ref="M268:M281" si="229">IFERROR(RANK(K268, K$267:K$281),"")</f>
        <v/>
      </c>
      <c r="N268" s="448"/>
      <c r="O268" s="448"/>
      <c r="P268" s="95"/>
      <c r="Q268" s="95"/>
      <c r="R268" s="177" t="str">
        <f t="shared" ref="R268:R281" si="230">IFERROR(Q268/P268,"")</f>
        <v/>
      </c>
      <c r="S268" s="95" t="str">
        <f t="shared" ref="S268:S281" si="231">IFERROR(RANK(R268, R$267:R$281),"")</f>
        <v/>
      </c>
      <c r="T268" s="447"/>
      <c r="U268" s="95"/>
      <c r="V268" s="95"/>
      <c r="W268" s="177" t="str">
        <f t="shared" ref="W268:W281" si="232">IFERROR(V268/U268,"")</f>
        <v/>
      </c>
      <c r="X268" s="95" t="str">
        <f t="shared" ref="X268:X281" si="233">IFERROR(RANK(W268, W$267:W$281),"")</f>
        <v/>
      </c>
      <c r="Y268" s="447"/>
      <c r="Z268" s="95"/>
      <c r="AA268" s="95"/>
      <c r="AB268" s="177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47"/>
      <c r="AE268" s="95"/>
      <c r="AF268" s="95"/>
      <c r="AG268" s="177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47"/>
      <c r="AJ268" s="95"/>
      <c r="AK268" s="95"/>
      <c r="AL268" s="177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47"/>
      <c r="AO268" s="95"/>
      <c r="AP268" s="95"/>
      <c r="AQ268" s="177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47"/>
      <c r="AT268" s="95"/>
      <c r="AU268" s="95"/>
      <c r="AV268" s="177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47"/>
    </row>
    <row r="269" spans="2:50" hidden="1">
      <c r="B269" s="456"/>
      <c r="C269" s="95">
        <f t="shared" si="228"/>
        <v>3</v>
      </c>
      <c r="D269" s="95"/>
      <c r="E269" s="95"/>
      <c r="F269" s="95"/>
      <c r="G269" s="177"/>
      <c r="H269" s="447"/>
      <c r="I269" s="153" t="str">
        <f t="shared" si="227"/>
        <v/>
      </c>
      <c r="J269" s="153" t="str">
        <f t="shared" si="227"/>
        <v/>
      </c>
      <c r="K269" s="154" t="str">
        <f t="shared" si="227"/>
        <v/>
      </c>
      <c r="L269" s="458"/>
      <c r="M269" s="153" t="str">
        <f t="shared" si="229"/>
        <v/>
      </c>
      <c r="N269" s="448"/>
      <c r="O269" s="448"/>
      <c r="P269" s="95"/>
      <c r="Q269" s="95"/>
      <c r="R269" s="177" t="str">
        <f t="shared" si="230"/>
        <v/>
      </c>
      <c r="S269" s="95" t="str">
        <f t="shared" si="231"/>
        <v/>
      </c>
      <c r="T269" s="447"/>
      <c r="U269" s="95"/>
      <c r="V269" s="95"/>
      <c r="W269" s="177" t="str">
        <f t="shared" si="232"/>
        <v/>
      </c>
      <c r="X269" s="95" t="str">
        <f t="shared" si="233"/>
        <v/>
      </c>
      <c r="Y269" s="447"/>
      <c r="Z269" s="95"/>
      <c r="AA269" s="95"/>
      <c r="AB269" s="177" t="str">
        <f t="shared" si="234"/>
        <v/>
      </c>
      <c r="AC269" s="95" t="str">
        <f t="shared" si="235"/>
        <v/>
      </c>
      <c r="AD269" s="447"/>
      <c r="AE269" s="95"/>
      <c r="AF269" s="95"/>
      <c r="AG269" s="177" t="str">
        <f t="shared" si="236"/>
        <v/>
      </c>
      <c r="AH269" s="95" t="str">
        <f t="shared" si="237"/>
        <v/>
      </c>
      <c r="AI269" s="447"/>
      <c r="AJ269" s="95"/>
      <c r="AK269" s="95"/>
      <c r="AL269" s="177" t="str">
        <f t="shared" si="238"/>
        <v/>
      </c>
      <c r="AM269" s="95" t="str">
        <f t="shared" si="239"/>
        <v/>
      </c>
      <c r="AN269" s="447"/>
      <c r="AO269" s="95"/>
      <c r="AP269" s="95"/>
      <c r="AQ269" s="177" t="str">
        <f t="shared" si="240"/>
        <v/>
      </c>
      <c r="AR269" s="95" t="str">
        <f t="shared" si="241"/>
        <v/>
      </c>
      <c r="AS269" s="447"/>
      <c r="AT269" s="95"/>
      <c r="AU269" s="95"/>
      <c r="AV269" s="177" t="str">
        <f t="shared" si="242"/>
        <v/>
      </c>
      <c r="AW269" s="95" t="str">
        <f t="shared" si="243"/>
        <v/>
      </c>
      <c r="AX269" s="447"/>
    </row>
    <row r="270" spans="2:50" hidden="1">
      <c r="B270" s="456"/>
      <c r="C270" s="95">
        <f t="shared" si="228"/>
        <v>4</v>
      </c>
      <c r="D270" s="95"/>
      <c r="E270" s="95"/>
      <c r="F270" s="95"/>
      <c r="G270" s="177"/>
      <c r="H270" s="447"/>
      <c r="I270" s="153" t="str">
        <f>IFERROR(AVERAGE(P270,U270,Z270,AE270,AJ270,AO270,AT270),"")</f>
        <v/>
      </c>
      <c r="J270" s="153" t="str">
        <f>IFERROR(AVERAGE(Q270,V270,AA270,AF270,AK270,AP270,AU270),"")</f>
        <v/>
      </c>
      <c r="K270" s="154" t="str">
        <f>IFERROR(AVERAGE(R270,W270,AB270,AG270,AL270,AQ270,AV270),"")</f>
        <v/>
      </c>
      <c r="L270" s="458"/>
      <c r="M270" s="153" t="str">
        <f t="shared" si="229"/>
        <v/>
      </c>
      <c r="N270" s="448"/>
      <c r="O270" s="448"/>
      <c r="P270" s="95"/>
      <c r="Q270" s="95"/>
      <c r="R270" s="177" t="str">
        <f t="shared" si="230"/>
        <v/>
      </c>
      <c r="S270" s="95" t="str">
        <f t="shared" si="231"/>
        <v/>
      </c>
      <c r="T270" s="447"/>
      <c r="U270" s="95"/>
      <c r="V270" s="95"/>
      <c r="W270" s="177" t="str">
        <f t="shared" si="232"/>
        <v/>
      </c>
      <c r="X270" s="95" t="str">
        <f t="shared" si="233"/>
        <v/>
      </c>
      <c r="Y270" s="447"/>
      <c r="Z270" s="95"/>
      <c r="AA270" s="95"/>
      <c r="AB270" s="177" t="str">
        <f t="shared" si="234"/>
        <v/>
      </c>
      <c r="AC270" s="95" t="str">
        <f t="shared" si="235"/>
        <v/>
      </c>
      <c r="AD270" s="447"/>
      <c r="AE270" s="95"/>
      <c r="AF270" s="95"/>
      <c r="AG270" s="177" t="str">
        <f t="shared" si="236"/>
        <v/>
      </c>
      <c r="AH270" s="95" t="str">
        <f t="shared" si="237"/>
        <v/>
      </c>
      <c r="AI270" s="447"/>
      <c r="AJ270" s="95"/>
      <c r="AK270" s="95"/>
      <c r="AL270" s="177" t="str">
        <f t="shared" si="238"/>
        <v/>
      </c>
      <c r="AM270" s="95" t="str">
        <f t="shared" si="239"/>
        <v/>
      </c>
      <c r="AN270" s="447"/>
      <c r="AO270" s="95"/>
      <c r="AP270" s="95"/>
      <c r="AQ270" s="177" t="str">
        <f t="shared" si="240"/>
        <v/>
      </c>
      <c r="AR270" s="95" t="str">
        <f t="shared" si="241"/>
        <v/>
      </c>
      <c r="AS270" s="447"/>
      <c r="AT270" s="95"/>
      <c r="AU270" s="95"/>
      <c r="AV270" s="177" t="str">
        <f t="shared" si="242"/>
        <v/>
      </c>
      <c r="AW270" s="95" t="str">
        <f t="shared" si="243"/>
        <v/>
      </c>
      <c r="AX270" s="447"/>
    </row>
    <row r="271" spans="2:50" hidden="1">
      <c r="B271" s="456"/>
      <c r="C271" s="95">
        <f t="shared" si="228"/>
        <v>5</v>
      </c>
      <c r="D271" s="95"/>
      <c r="E271" s="95"/>
      <c r="F271" s="95"/>
      <c r="G271" s="177"/>
      <c r="H271" s="447"/>
      <c r="I271" s="153" t="str">
        <f t="shared" ref="I271:K281" si="244">IFERROR(AVERAGE(P271,U271,Z271,AE271,AJ271,AO271,AT271),"")</f>
        <v/>
      </c>
      <c r="J271" s="153" t="str">
        <f t="shared" si="244"/>
        <v/>
      </c>
      <c r="K271" s="154" t="str">
        <f t="shared" si="244"/>
        <v/>
      </c>
      <c r="L271" s="458"/>
      <c r="M271" s="153" t="str">
        <f t="shared" si="229"/>
        <v/>
      </c>
      <c r="N271" s="448"/>
      <c r="O271" s="448"/>
      <c r="P271" s="95"/>
      <c r="Q271" s="95"/>
      <c r="R271" s="177" t="str">
        <f t="shared" si="230"/>
        <v/>
      </c>
      <c r="S271" s="95" t="str">
        <f t="shared" si="231"/>
        <v/>
      </c>
      <c r="T271" s="447"/>
      <c r="U271" s="95"/>
      <c r="V271" s="95"/>
      <c r="W271" s="177" t="str">
        <f t="shared" si="232"/>
        <v/>
      </c>
      <c r="X271" s="95" t="str">
        <f t="shared" si="233"/>
        <v/>
      </c>
      <c r="Y271" s="447"/>
      <c r="Z271" s="95"/>
      <c r="AA271" s="95"/>
      <c r="AB271" s="177" t="str">
        <f t="shared" si="234"/>
        <v/>
      </c>
      <c r="AC271" s="95" t="str">
        <f t="shared" si="235"/>
        <v/>
      </c>
      <c r="AD271" s="447"/>
      <c r="AE271" s="95"/>
      <c r="AF271" s="95"/>
      <c r="AG271" s="177" t="str">
        <f t="shared" si="236"/>
        <v/>
      </c>
      <c r="AH271" s="95" t="str">
        <f t="shared" si="237"/>
        <v/>
      </c>
      <c r="AI271" s="447"/>
      <c r="AJ271" s="95"/>
      <c r="AK271" s="95"/>
      <c r="AL271" s="177" t="str">
        <f t="shared" si="238"/>
        <v/>
      </c>
      <c r="AM271" s="95" t="str">
        <f t="shared" si="239"/>
        <v/>
      </c>
      <c r="AN271" s="447"/>
      <c r="AO271" s="95"/>
      <c r="AP271" s="95"/>
      <c r="AQ271" s="177" t="str">
        <f t="shared" si="240"/>
        <v/>
      </c>
      <c r="AR271" s="95" t="str">
        <f t="shared" si="241"/>
        <v/>
      </c>
      <c r="AS271" s="447"/>
      <c r="AT271" s="95"/>
      <c r="AU271" s="95"/>
      <c r="AV271" s="177" t="str">
        <f t="shared" si="242"/>
        <v/>
      </c>
      <c r="AW271" s="95" t="str">
        <f t="shared" si="243"/>
        <v/>
      </c>
      <c r="AX271" s="447"/>
    </row>
    <row r="272" spans="2:50" hidden="1">
      <c r="B272" s="456"/>
      <c r="C272" s="95">
        <f t="shared" si="228"/>
        <v>6</v>
      </c>
      <c r="D272" s="95"/>
      <c r="E272" s="95"/>
      <c r="F272" s="95"/>
      <c r="G272" s="177"/>
      <c r="H272" s="447"/>
      <c r="I272" s="153" t="str">
        <f t="shared" si="244"/>
        <v/>
      </c>
      <c r="J272" s="153" t="str">
        <f t="shared" si="244"/>
        <v/>
      </c>
      <c r="K272" s="154" t="str">
        <f t="shared" si="244"/>
        <v/>
      </c>
      <c r="L272" s="458"/>
      <c r="M272" s="153" t="str">
        <f t="shared" si="229"/>
        <v/>
      </c>
      <c r="N272" s="448"/>
      <c r="O272" s="448"/>
      <c r="P272" s="95"/>
      <c r="Q272" s="95"/>
      <c r="R272" s="177" t="str">
        <f t="shared" si="230"/>
        <v/>
      </c>
      <c r="S272" s="95" t="str">
        <f t="shared" si="231"/>
        <v/>
      </c>
      <c r="T272" s="447"/>
      <c r="U272" s="95"/>
      <c r="V272" s="95"/>
      <c r="W272" s="177" t="str">
        <f t="shared" si="232"/>
        <v/>
      </c>
      <c r="X272" s="95" t="str">
        <f t="shared" si="233"/>
        <v/>
      </c>
      <c r="Y272" s="447"/>
      <c r="Z272" s="95"/>
      <c r="AA272" s="95"/>
      <c r="AB272" s="177" t="str">
        <f t="shared" si="234"/>
        <v/>
      </c>
      <c r="AC272" s="95" t="str">
        <f t="shared" si="235"/>
        <v/>
      </c>
      <c r="AD272" s="447"/>
      <c r="AE272" s="95"/>
      <c r="AF272" s="95"/>
      <c r="AG272" s="177" t="str">
        <f t="shared" si="236"/>
        <v/>
      </c>
      <c r="AH272" s="95" t="str">
        <f t="shared" si="237"/>
        <v/>
      </c>
      <c r="AI272" s="447"/>
      <c r="AJ272" s="95"/>
      <c r="AK272" s="95"/>
      <c r="AL272" s="177" t="str">
        <f t="shared" si="238"/>
        <v/>
      </c>
      <c r="AM272" s="95" t="str">
        <f t="shared" si="239"/>
        <v/>
      </c>
      <c r="AN272" s="447"/>
      <c r="AO272" s="95"/>
      <c r="AP272" s="95"/>
      <c r="AQ272" s="177" t="str">
        <f t="shared" si="240"/>
        <v/>
      </c>
      <c r="AR272" s="95" t="str">
        <f t="shared" si="241"/>
        <v/>
      </c>
      <c r="AS272" s="447"/>
      <c r="AT272" s="95"/>
      <c r="AU272" s="95"/>
      <c r="AV272" s="177" t="str">
        <f t="shared" si="242"/>
        <v/>
      </c>
      <c r="AW272" s="95" t="str">
        <f t="shared" si="243"/>
        <v/>
      </c>
      <c r="AX272" s="447"/>
    </row>
    <row r="273" spans="2:50" hidden="1">
      <c r="B273" s="456"/>
      <c r="C273" s="95">
        <f t="shared" si="228"/>
        <v>7</v>
      </c>
      <c r="D273" s="95"/>
      <c r="E273" s="95"/>
      <c r="F273" s="95"/>
      <c r="G273" s="177"/>
      <c r="H273" s="447"/>
      <c r="I273" s="153" t="str">
        <f t="shared" si="244"/>
        <v/>
      </c>
      <c r="J273" s="153" t="str">
        <f t="shared" si="244"/>
        <v/>
      </c>
      <c r="K273" s="154" t="str">
        <f t="shared" si="244"/>
        <v/>
      </c>
      <c r="L273" s="458"/>
      <c r="M273" s="153" t="str">
        <f t="shared" si="229"/>
        <v/>
      </c>
      <c r="N273" s="448"/>
      <c r="O273" s="448"/>
      <c r="P273" s="95"/>
      <c r="Q273" s="95"/>
      <c r="R273" s="177" t="str">
        <f t="shared" si="230"/>
        <v/>
      </c>
      <c r="S273" s="95" t="str">
        <f t="shared" si="231"/>
        <v/>
      </c>
      <c r="T273" s="447"/>
      <c r="U273" s="95"/>
      <c r="V273" s="95"/>
      <c r="W273" s="177" t="str">
        <f t="shared" si="232"/>
        <v/>
      </c>
      <c r="X273" s="95" t="str">
        <f t="shared" si="233"/>
        <v/>
      </c>
      <c r="Y273" s="447"/>
      <c r="Z273" s="95"/>
      <c r="AA273" s="95"/>
      <c r="AB273" s="177" t="str">
        <f t="shared" si="234"/>
        <v/>
      </c>
      <c r="AC273" s="95" t="str">
        <f t="shared" si="235"/>
        <v/>
      </c>
      <c r="AD273" s="447"/>
      <c r="AE273" s="95"/>
      <c r="AF273" s="95"/>
      <c r="AG273" s="177" t="str">
        <f t="shared" si="236"/>
        <v/>
      </c>
      <c r="AH273" s="95" t="str">
        <f t="shared" si="237"/>
        <v/>
      </c>
      <c r="AI273" s="447"/>
      <c r="AJ273" s="95"/>
      <c r="AK273" s="95"/>
      <c r="AL273" s="177" t="str">
        <f t="shared" si="238"/>
        <v/>
      </c>
      <c r="AM273" s="95" t="str">
        <f t="shared" si="239"/>
        <v/>
      </c>
      <c r="AN273" s="447"/>
      <c r="AO273" s="95"/>
      <c r="AP273" s="95"/>
      <c r="AQ273" s="177" t="str">
        <f t="shared" si="240"/>
        <v/>
      </c>
      <c r="AR273" s="95" t="str">
        <f t="shared" si="241"/>
        <v/>
      </c>
      <c r="AS273" s="447"/>
      <c r="AT273" s="95"/>
      <c r="AU273" s="95"/>
      <c r="AV273" s="177" t="str">
        <f t="shared" si="242"/>
        <v/>
      </c>
      <c r="AW273" s="95" t="str">
        <f t="shared" si="243"/>
        <v/>
      </c>
      <c r="AX273" s="447"/>
    </row>
    <row r="274" spans="2:50" hidden="1">
      <c r="B274" s="456"/>
      <c r="C274" s="95">
        <f t="shared" si="228"/>
        <v>8</v>
      </c>
      <c r="D274" s="95"/>
      <c r="E274" s="95"/>
      <c r="F274" s="95"/>
      <c r="G274" s="177"/>
      <c r="H274" s="447"/>
      <c r="I274" s="153" t="str">
        <f t="shared" si="244"/>
        <v/>
      </c>
      <c r="J274" s="153" t="str">
        <f t="shared" si="244"/>
        <v/>
      </c>
      <c r="K274" s="154" t="str">
        <f t="shared" si="244"/>
        <v/>
      </c>
      <c r="L274" s="458"/>
      <c r="M274" s="153" t="str">
        <f t="shared" si="229"/>
        <v/>
      </c>
      <c r="N274" s="448"/>
      <c r="O274" s="448"/>
      <c r="P274" s="95"/>
      <c r="Q274" s="95"/>
      <c r="R274" s="177" t="str">
        <f t="shared" si="230"/>
        <v/>
      </c>
      <c r="S274" s="95" t="str">
        <f t="shared" si="231"/>
        <v/>
      </c>
      <c r="T274" s="447"/>
      <c r="U274" s="95"/>
      <c r="V274" s="95"/>
      <c r="W274" s="177" t="str">
        <f t="shared" si="232"/>
        <v/>
      </c>
      <c r="X274" s="95" t="str">
        <f t="shared" si="233"/>
        <v/>
      </c>
      <c r="Y274" s="447"/>
      <c r="Z274" s="95"/>
      <c r="AA274" s="95"/>
      <c r="AB274" s="177" t="str">
        <f t="shared" si="234"/>
        <v/>
      </c>
      <c r="AC274" s="95" t="str">
        <f t="shared" si="235"/>
        <v/>
      </c>
      <c r="AD274" s="447"/>
      <c r="AE274" s="95"/>
      <c r="AF274" s="95"/>
      <c r="AG274" s="177" t="str">
        <f t="shared" si="236"/>
        <v/>
      </c>
      <c r="AH274" s="95" t="str">
        <f t="shared" si="237"/>
        <v/>
      </c>
      <c r="AI274" s="447"/>
      <c r="AJ274" s="95"/>
      <c r="AK274" s="95"/>
      <c r="AL274" s="177" t="str">
        <f t="shared" si="238"/>
        <v/>
      </c>
      <c r="AM274" s="95" t="str">
        <f t="shared" si="239"/>
        <v/>
      </c>
      <c r="AN274" s="447"/>
      <c r="AO274" s="95"/>
      <c r="AP274" s="95"/>
      <c r="AQ274" s="177" t="str">
        <f t="shared" si="240"/>
        <v/>
      </c>
      <c r="AR274" s="95" t="str">
        <f t="shared" si="241"/>
        <v/>
      </c>
      <c r="AS274" s="447"/>
      <c r="AT274" s="95"/>
      <c r="AU274" s="95"/>
      <c r="AV274" s="177" t="str">
        <f t="shared" si="242"/>
        <v/>
      </c>
      <c r="AW274" s="95" t="str">
        <f t="shared" si="243"/>
        <v/>
      </c>
      <c r="AX274" s="447"/>
    </row>
    <row r="275" spans="2:50" hidden="1">
      <c r="B275" s="456"/>
      <c r="C275" s="95">
        <f t="shared" si="228"/>
        <v>9</v>
      </c>
      <c r="D275" s="95"/>
      <c r="E275" s="95"/>
      <c r="F275" s="95"/>
      <c r="G275" s="177"/>
      <c r="H275" s="447"/>
      <c r="I275" s="153" t="str">
        <f t="shared" si="244"/>
        <v/>
      </c>
      <c r="J275" s="153" t="str">
        <f t="shared" si="244"/>
        <v/>
      </c>
      <c r="K275" s="154" t="str">
        <f t="shared" si="244"/>
        <v/>
      </c>
      <c r="L275" s="458"/>
      <c r="M275" s="153" t="str">
        <f t="shared" si="229"/>
        <v/>
      </c>
      <c r="N275" s="448"/>
      <c r="O275" s="448"/>
      <c r="P275" s="95"/>
      <c r="Q275" s="95"/>
      <c r="R275" s="177" t="str">
        <f t="shared" si="230"/>
        <v/>
      </c>
      <c r="S275" s="95" t="str">
        <f t="shared" si="231"/>
        <v/>
      </c>
      <c r="T275" s="447"/>
      <c r="U275" s="95"/>
      <c r="V275" s="95"/>
      <c r="W275" s="177" t="str">
        <f t="shared" si="232"/>
        <v/>
      </c>
      <c r="X275" s="95" t="str">
        <f t="shared" si="233"/>
        <v/>
      </c>
      <c r="Y275" s="447"/>
      <c r="Z275" s="95"/>
      <c r="AA275" s="95"/>
      <c r="AB275" s="177" t="str">
        <f t="shared" si="234"/>
        <v/>
      </c>
      <c r="AC275" s="95" t="str">
        <f t="shared" si="235"/>
        <v/>
      </c>
      <c r="AD275" s="447"/>
      <c r="AE275" s="95"/>
      <c r="AF275" s="95"/>
      <c r="AG275" s="177" t="str">
        <f t="shared" si="236"/>
        <v/>
      </c>
      <c r="AH275" s="95" t="str">
        <f t="shared" si="237"/>
        <v/>
      </c>
      <c r="AI275" s="447"/>
      <c r="AJ275" s="95"/>
      <c r="AK275" s="95"/>
      <c r="AL275" s="177" t="str">
        <f t="shared" si="238"/>
        <v/>
      </c>
      <c r="AM275" s="95" t="str">
        <f t="shared" si="239"/>
        <v/>
      </c>
      <c r="AN275" s="447"/>
      <c r="AO275" s="95"/>
      <c r="AP275" s="95"/>
      <c r="AQ275" s="177" t="str">
        <f t="shared" si="240"/>
        <v/>
      </c>
      <c r="AR275" s="95" t="str">
        <f t="shared" si="241"/>
        <v/>
      </c>
      <c r="AS275" s="447"/>
      <c r="AT275" s="95"/>
      <c r="AU275" s="95"/>
      <c r="AV275" s="177" t="str">
        <f t="shared" si="242"/>
        <v/>
      </c>
      <c r="AW275" s="95" t="str">
        <f t="shared" si="243"/>
        <v/>
      </c>
      <c r="AX275" s="447"/>
    </row>
    <row r="276" spans="2:50" hidden="1">
      <c r="B276" s="456"/>
      <c r="C276" s="95">
        <f t="shared" si="228"/>
        <v>10</v>
      </c>
      <c r="D276" s="95"/>
      <c r="E276" s="95"/>
      <c r="F276" s="95"/>
      <c r="G276" s="177"/>
      <c r="H276" s="447"/>
      <c r="I276" s="153" t="str">
        <f t="shared" si="244"/>
        <v/>
      </c>
      <c r="J276" s="153" t="str">
        <f t="shared" si="244"/>
        <v/>
      </c>
      <c r="K276" s="154" t="str">
        <f t="shared" si="244"/>
        <v/>
      </c>
      <c r="L276" s="458"/>
      <c r="M276" s="153" t="str">
        <f t="shared" si="229"/>
        <v/>
      </c>
      <c r="N276" s="448"/>
      <c r="O276" s="448"/>
      <c r="P276" s="95"/>
      <c r="Q276" s="95"/>
      <c r="R276" s="177" t="str">
        <f t="shared" si="230"/>
        <v/>
      </c>
      <c r="S276" s="95" t="str">
        <f t="shared" si="231"/>
        <v/>
      </c>
      <c r="T276" s="447"/>
      <c r="U276" s="95"/>
      <c r="V276" s="95"/>
      <c r="W276" s="177" t="str">
        <f t="shared" si="232"/>
        <v/>
      </c>
      <c r="X276" s="95" t="str">
        <f t="shared" si="233"/>
        <v/>
      </c>
      <c r="Y276" s="447"/>
      <c r="Z276" s="95"/>
      <c r="AA276" s="95"/>
      <c r="AB276" s="177" t="str">
        <f t="shared" si="234"/>
        <v/>
      </c>
      <c r="AC276" s="95" t="str">
        <f t="shared" si="235"/>
        <v/>
      </c>
      <c r="AD276" s="447"/>
      <c r="AE276" s="95"/>
      <c r="AF276" s="95"/>
      <c r="AG276" s="177" t="str">
        <f t="shared" si="236"/>
        <v/>
      </c>
      <c r="AH276" s="95" t="str">
        <f t="shared" si="237"/>
        <v/>
      </c>
      <c r="AI276" s="447"/>
      <c r="AJ276" s="95"/>
      <c r="AK276" s="95"/>
      <c r="AL276" s="177" t="str">
        <f t="shared" si="238"/>
        <v/>
      </c>
      <c r="AM276" s="95" t="str">
        <f t="shared" si="239"/>
        <v/>
      </c>
      <c r="AN276" s="447"/>
      <c r="AO276" s="95"/>
      <c r="AP276" s="95"/>
      <c r="AQ276" s="177" t="str">
        <f t="shared" si="240"/>
        <v/>
      </c>
      <c r="AR276" s="95" t="str">
        <f t="shared" si="241"/>
        <v/>
      </c>
      <c r="AS276" s="447"/>
      <c r="AT276" s="95"/>
      <c r="AU276" s="95"/>
      <c r="AV276" s="177" t="str">
        <f t="shared" si="242"/>
        <v/>
      </c>
      <c r="AW276" s="95" t="str">
        <f t="shared" si="243"/>
        <v/>
      </c>
      <c r="AX276" s="447"/>
    </row>
    <row r="277" spans="2:50" hidden="1">
      <c r="B277" s="456"/>
      <c r="C277" s="95">
        <f t="shared" si="228"/>
        <v>11</v>
      </c>
      <c r="D277" s="95"/>
      <c r="E277" s="95"/>
      <c r="F277" s="95"/>
      <c r="G277" s="177"/>
      <c r="H277" s="447"/>
      <c r="I277" s="153" t="str">
        <f t="shared" si="244"/>
        <v/>
      </c>
      <c r="J277" s="153" t="str">
        <f t="shared" si="244"/>
        <v/>
      </c>
      <c r="K277" s="154" t="str">
        <f t="shared" si="244"/>
        <v/>
      </c>
      <c r="L277" s="458"/>
      <c r="M277" s="153" t="str">
        <f t="shared" si="229"/>
        <v/>
      </c>
      <c r="N277" s="448"/>
      <c r="O277" s="448"/>
      <c r="P277" s="95"/>
      <c r="Q277" s="95"/>
      <c r="R277" s="177" t="str">
        <f t="shared" si="230"/>
        <v/>
      </c>
      <c r="S277" s="95" t="str">
        <f t="shared" si="231"/>
        <v/>
      </c>
      <c r="T277" s="447"/>
      <c r="U277" s="95"/>
      <c r="V277" s="95"/>
      <c r="W277" s="177" t="str">
        <f t="shared" si="232"/>
        <v/>
      </c>
      <c r="X277" s="95" t="str">
        <f t="shared" si="233"/>
        <v/>
      </c>
      <c r="Y277" s="447"/>
      <c r="Z277" s="95"/>
      <c r="AA277" s="95"/>
      <c r="AB277" s="177" t="str">
        <f t="shared" si="234"/>
        <v/>
      </c>
      <c r="AC277" s="95" t="str">
        <f t="shared" si="235"/>
        <v/>
      </c>
      <c r="AD277" s="447"/>
      <c r="AE277" s="95"/>
      <c r="AF277" s="95"/>
      <c r="AG277" s="177" t="str">
        <f t="shared" si="236"/>
        <v/>
      </c>
      <c r="AH277" s="95" t="str">
        <f t="shared" si="237"/>
        <v/>
      </c>
      <c r="AI277" s="447"/>
      <c r="AJ277" s="95"/>
      <c r="AK277" s="95"/>
      <c r="AL277" s="177" t="str">
        <f t="shared" si="238"/>
        <v/>
      </c>
      <c r="AM277" s="95" t="str">
        <f t="shared" si="239"/>
        <v/>
      </c>
      <c r="AN277" s="447"/>
      <c r="AO277" s="95"/>
      <c r="AP277" s="95"/>
      <c r="AQ277" s="177" t="str">
        <f t="shared" si="240"/>
        <v/>
      </c>
      <c r="AR277" s="95" t="str">
        <f t="shared" si="241"/>
        <v/>
      </c>
      <c r="AS277" s="447"/>
      <c r="AT277" s="95"/>
      <c r="AU277" s="95"/>
      <c r="AV277" s="177" t="str">
        <f t="shared" si="242"/>
        <v/>
      </c>
      <c r="AW277" s="95" t="str">
        <f t="shared" si="243"/>
        <v/>
      </c>
      <c r="AX277" s="447"/>
    </row>
    <row r="278" spans="2:50" hidden="1">
      <c r="B278" s="456"/>
      <c r="C278" s="95">
        <f t="shared" si="228"/>
        <v>12</v>
      </c>
      <c r="D278" s="95"/>
      <c r="E278" s="95"/>
      <c r="F278" s="95"/>
      <c r="G278" s="177"/>
      <c r="H278" s="447"/>
      <c r="I278" s="153" t="str">
        <f t="shared" si="244"/>
        <v/>
      </c>
      <c r="J278" s="153" t="str">
        <f t="shared" si="244"/>
        <v/>
      </c>
      <c r="K278" s="154" t="str">
        <f t="shared" si="244"/>
        <v/>
      </c>
      <c r="L278" s="458"/>
      <c r="M278" s="153" t="str">
        <f t="shared" si="229"/>
        <v/>
      </c>
      <c r="N278" s="448"/>
      <c r="O278" s="448"/>
      <c r="P278" s="95"/>
      <c r="Q278" s="95"/>
      <c r="R278" s="177" t="str">
        <f t="shared" si="230"/>
        <v/>
      </c>
      <c r="S278" s="95" t="str">
        <f t="shared" si="231"/>
        <v/>
      </c>
      <c r="T278" s="447"/>
      <c r="U278" s="95"/>
      <c r="V278" s="95"/>
      <c r="W278" s="177" t="str">
        <f t="shared" si="232"/>
        <v/>
      </c>
      <c r="X278" s="95" t="str">
        <f t="shared" si="233"/>
        <v/>
      </c>
      <c r="Y278" s="447"/>
      <c r="Z278" s="95"/>
      <c r="AA278" s="95"/>
      <c r="AB278" s="177" t="str">
        <f t="shared" si="234"/>
        <v/>
      </c>
      <c r="AC278" s="95" t="str">
        <f t="shared" si="235"/>
        <v/>
      </c>
      <c r="AD278" s="447"/>
      <c r="AE278" s="95"/>
      <c r="AF278" s="95"/>
      <c r="AG278" s="177" t="str">
        <f t="shared" si="236"/>
        <v/>
      </c>
      <c r="AH278" s="95" t="str">
        <f t="shared" si="237"/>
        <v/>
      </c>
      <c r="AI278" s="447"/>
      <c r="AJ278" s="95"/>
      <c r="AK278" s="95"/>
      <c r="AL278" s="177" t="str">
        <f t="shared" si="238"/>
        <v/>
      </c>
      <c r="AM278" s="95" t="str">
        <f t="shared" si="239"/>
        <v/>
      </c>
      <c r="AN278" s="447"/>
      <c r="AO278" s="95"/>
      <c r="AP278" s="95"/>
      <c r="AQ278" s="177" t="str">
        <f t="shared" si="240"/>
        <v/>
      </c>
      <c r="AR278" s="95" t="str">
        <f t="shared" si="241"/>
        <v/>
      </c>
      <c r="AS278" s="447"/>
      <c r="AT278" s="95"/>
      <c r="AU278" s="95"/>
      <c r="AV278" s="177" t="str">
        <f t="shared" si="242"/>
        <v/>
      </c>
      <c r="AW278" s="95" t="str">
        <f t="shared" si="243"/>
        <v/>
      </c>
      <c r="AX278" s="447"/>
    </row>
    <row r="279" spans="2:50" hidden="1">
      <c r="B279" s="456"/>
      <c r="C279" s="95">
        <f t="shared" si="228"/>
        <v>13</v>
      </c>
      <c r="D279" s="95"/>
      <c r="E279" s="95"/>
      <c r="F279" s="95"/>
      <c r="G279" s="177"/>
      <c r="H279" s="447"/>
      <c r="I279" s="153" t="str">
        <f t="shared" si="244"/>
        <v/>
      </c>
      <c r="J279" s="153" t="str">
        <f t="shared" si="244"/>
        <v/>
      </c>
      <c r="K279" s="154" t="str">
        <f t="shared" si="244"/>
        <v/>
      </c>
      <c r="L279" s="458"/>
      <c r="M279" s="153" t="str">
        <f t="shared" si="229"/>
        <v/>
      </c>
      <c r="N279" s="448"/>
      <c r="O279" s="448"/>
      <c r="P279" s="95"/>
      <c r="Q279" s="95"/>
      <c r="R279" s="177" t="str">
        <f t="shared" si="230"/>
        <v/>
      </c>
      <c r="S279" s="95" t="str">
        <f t="shared" si="231"/>
        <v/>
      </c>
      <c r="T279" s="447"/>
      <c r="U279" s="95"/>
      <c r="V279" s="95"/>
      <c r="W279" s="177" t="str">
        <f t="shared" si="232"/>
        <v/>
      </c>
      <c r="X279" s="95" t="str">
        <f t="shared" si="233"/>
        <v/>
      </c>
      <c r="Y279" s="447"/>
      <c r="Z279" s="95"/>
      <c r="AA279" s="95"/>
      <c r="AB279" s="177" t="str">
        <f t="shared" si="234"/>
        <v/>
      </c>
      <c r="AC279" s="95" t="str">
        <f t="shared" si="235"/>
        <v/>
      </c>
      <c r="AD279" s="447"/>
      <c r="AE279" s="95"/>
      <c r="AF279" s="95"/>
      <c r="AG279" s="177" t="str">
        <f t="shared" si="236"/>
        <v/>
      </c>
      <c r="AH279" s="95" t="str">
        <f t="shared" si="237"/>
        <v/>
      </c>
      <c r="AI279" s="447"/>
      <c r="AJ279" s="95"/>
      <c r="AK279" s="95"/>
      <c r="AL279" s="177" t="str">
        <f t="shared" si="238"/>
        <v/>
      </c>
      <c r="AM279" s="95" t="str">
        <f t="shared" si="239"/>
        <v/>
      </c>
      <c r="AN279" s="447"/>
      <c r="AO279" s="95"/>
      <c r="AP279" s="95"/>
      <c r="AQ279" s="177" t="str">
        <f t="shared" si="240"/>
        <v/>
      </c>
      <c r="AR279" s="95" t="str">
        <f t="shared" si="241"/>
        <v/>
      </c>
      <c r="AS279" s="447"/>
      <c r="AT279" s="95"/>
      <c r="AU279" s="95"/>
      <c r="AV279" s="177" t="str">
        <f t="shared" si="242"/>
        <v/>
      </c>
      <c r="AW279" s="95" t="str">
        <f t="shared" si="243"/>
        <v/>
      </c>
      <c r="AX279" s="447"/>
    </row>
    <row r="280" spans="2:50" hidden="1">
      <c r="B280" s="456"/>
      <c r="C280" s="95">
        <f t="shared" si="228"/>
        <v>14</v>
      </c>
      <c r="D280" s="95"/>
      <c r="E280" s="95"/>
      <c r="F280" s="95"/>
      <c r="G280" s="177"/>
      <c r="H280" s="447"/>
      <c r="I280" s="153" t="str">
        <f t="shared" si="244"/>
        <v/>
      </c>
      <c r="J280" s="153" t="str">
        <f t="shared" si="244"/>
        <v/>
      </c>
      <c r="K280" s="154" t="str">
        <f t="shared" si="244"/>
        <v/>
      </c>
      <c r="L280" s="458"/>
      <c r="M280" s="153" t="str">
        <f t="shared" si="229"/>
        <v/>
      </c>
      <c r="N280" s="448"/>
      <c r="O280" s="448"/>
      <c r="P280" s="95"/>
      <c r="Q280" s="95"/>
      <c r="R280" s="177" t="str">
        <f t="shared" si="230"/>
        <v/>
      </c>
      <c r="S280" s="95" t="str">
        <f t="shared" si="231"/>
        <v/>
      </c>
      <c r="T280" s="447"/>
      <c r="U280" s="95"/>
      <c r="V280" s="95"/>
      <c r="W280" s="177" t="str">
        <f t="shared" si="232"/>
        <v/>
      </c>
      <c r="X280" s="95" t="str">
        <f t="shared" si="233"/>
        <v/>
      </c>
      <c r="Y280" s="447"/>
      <c r="Z280" s="95"/>
      <c r="AA280" s="95"/>
      <c r="AB280" s="177" t="str">
        <f t="shared" si="234"/>
        <v/>
      </c>
      <c r="AC280" s="95" t="str">
        <f t="shared" si="235"/>
        <v/>
      </c>
      <c r="AD280" s="447"/>
      <c r="AE280" s="95"/>
      <c r="AF280" s="95"/>
      <c r="AG280" s="177" t="str">
        <f t="shared" si="236"/>
        <v/>
      </c>
      <c r="AH280" s="95" t="str">
        <f t="shared" si="237"/>
        <v/>
      </c>
      <c r="AI280" s="447"/>
      <c r="AJ280" s="95"/>
      <c r="AK280" s="95"/>
      <c r="AL280" s="177" t="str">
        <f t="shared" si="238"/>
        <v/>
      </c>
      <c r="AM280" s="95" t="str">
        <f t="shared" si="239"/>
        <v/>
      </c>
      <c r="AN280" s="447"/>
      <c r="AO280" s="95"/>
      <c r="AP280" s="95"/>
      <c r="AQ280" s="177" t="str">
        <f t="shared" si="240"/>
        <v/>
      </c>
      <c r="AR280" s="95" t="str">
        <f t="shared" si="241"/>
        <v/>
      </c>
      <c r="AS280" s="447"/>
      <c r="AT280" s="95"/>
      <c r="AU280" s="95"/>
      <c r="AV280" s="177" t="str">
        <f t="shared" si="242"/>
        <v/>
      </c>
      <c r="AW280" s="95" t="str">
        <f t="shared" si="243"/>
        <v/>
      </c>
      <c r="AX280" s="447"/>
    </row>
    <row r="281" spans="2:50" hidden="1">
      <c r="B281" s="456"/>
      <c r="C281" s="95">
        <f t="shared" si="228"/>
        <v>15</v>
      </c>
      <c r="D281" s="95"/>
      <c r="E281" s="95"/>
      <c r="F281" s="95"/>
      <c r="G281" s="177"/>
      <c r="H281" s="447"/>
      <c r="I281" s="153" t="str">
        <f t="shared" si="244"/>
        <v/>
      </c>
      <c r="J281" s="153" t="str">
        <f t="shared" si="244"/>
        <v/>
      </c>
      <c r="K281" s="154" t="str">
        <f t="shared" si="244"/>
        <v/>
      </c>
      <c r="L281" s="459"/>
      <c r="M281" s="153" t="str">
        <f t="shared" si="229"/>
        <v/>
      </c>
      <c r="N281" s="448"/>
      <c r="O281" s="448"/>
      <c r="P281" s="95"/>
      <c r="Q281" s="95"/>
      <c r="R281" s="177" t="str">
        <f t="shared" si="230"/>
        <v/>
      </c>
      <c r="S281" s="95" t="str">
        <f t="shared" si="231"/>
        <v/>
      </c>
      <c r="T281" s="447"/>
      <c r="U281" s="95"/>
      <c r="V281" s="95"/>
      <c r="W281" s="177" t="str">
        <f t="shared" si="232"/>
        <v/>
      </c>
      <c r="X281" s="95" t="str">
        <f t="shared" si="233"/>
        <v/>
      </c>
      <c r="Y281" s="447"/>
      <c r="Z281" s="95"/>
      <c r="AA281" s="95"/>
      <c r="AB281" s="177" t="str">
        <f t="shared" si="234"/>
        <v/>
      </c>
      <c r="AC281" s="95" t="str">
        <f t="shared" si="235"/>
        <v/>
      </c>
      <c r="AD281" s="447"/>
      <c r="AE281" s="95"/>
      <c r="AF281" s="95"/>
      <c r="AG281" s="177" t="str">
        <f t="shared" si="236"/>
        <v/>
      </c>
      <c r="AH281" s="95" t="str">
        <f t="shared" si="237"/>
        <v/>
      </c>
      <c r="AI281" s="447"/>
      <c r="AJ281" s="95"/>
      <c r="AK281" s="95"/>
      <c r="AL281" s="177" t="str">
        <f t="shared" si="238"/>
        <v/>
      </c>
      <c r="AM281" s="95" t="str">
        <f t="shared" si="239"/>
        <v/>
      </c>
      <c r="AN281" s="447"/>
      <c r="AO281" s="95"/>
      <c r="AP281" s="95"/>
      <c r="AQ281" s="177" t="str">
        <f t="shared" si="240"/>
        <v/>
      </c>
      <c r="AR281" s="95" t="str">
        <f t="shared" si="241"/>
        <v/>
      </c>
      <c r="AS281" s="447"/>
      <c r="AT281" s="95"/>
      <c r="AU281" s="95"/>
      <c r="AV281" s="177" t="str">
        <f t="shared" si="242"/>
        <v/>
      </c>
      <c r="AW281" s="95" t="str">
        <f t="shared" si="243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48" t="s">
        <v>164</v>
      </c>
      <c r="C287" s="95">
        <f>C267</f>
        <v>1</v>
      </c>
      <c r="D287" s="95"/>
      <c r="E287" s="95"/>
      <c r="F287" s="95"/>
      <c r="G287" s="177" t="e">
        <f>F287/E287</f>
        <v>#DIV/0!</v>
      </c>
      <c r="H287" s="447" t="e">
        <f>AVERAGE(G287:G301)</f>
        <v>#DIV/0!</v>
      </c>
      <c r="I287" s="153" t="str">
        <f t="shared" ref="I287:K289" si="245">IFERROR(AVERAGE(P287,U287,Z287,AE287,AJ287,AO287,AT287),"")</f>
        <v/>
      </c>
      <c r="J287" s="153" t="str">
        <f t="shared" si="245"/>
        <v/>
      </c>
      <c r="K287" s="154" t="str">
        <f t="shared" si="245"/>
        <v/>
      </c>
      <c r="L287" s="457" t="str">
        <f>IFERROR(AVERAGE(K287:K301),"-")</f>
        <v>-</v>
      </c>
      <c r="M287" s="153" t="str">
        <f>IFERROR(RANK(K287, K$287:K$301),"")</f>
        <v/>
      </c>
      <c r="N287" s="448"/>
      <c r="O287" s="448"/>
      <c r="P287" s="95"/>
      <c r="Q287" s="95"/>
      <c r="R287" s="177" t="str">
        <f>IFERROR(Q287/P287,"")</f>
        <v/>
      </c>
      <c r="S287" s="95" t="str">
        <f>IFERROR(RANK(R287, R$287:R$301),"")</f>
        <v/>
      </c>
      <c r="T287" s="447" t="e">
        <f>AVERAGE(R287:R301)</f>
        <v>#DIV/0!</v>
      </c>
      <c r="U287" s="95"/>
      <c r="V287" s="95"/>
      <c r="W287" s="177" t="str">
        <f>IFERROR(V287/U287,"")</f>
        <v/>
      </c>
      <c r="X287" s="95" t="str">
        <f>IFERROR(RANK(W287, W$287:W$301),"")</f>
        <v/>
      </c>
      <c r="Y287" s="447" t="e">
        <f>AVERAGE(W287:W301)</f>
        <v>#DIV/0!</v>
      </c>
      <c r="Z287" s="95"/>
      <c r="AA287" s="95"/>
      <c r="AB287" s="177" t="str">
        <f>IFERROR(AA287/Z287,"")</f>
        <v/>
      </c>
      <c r="AC287" s="95" t="str">
        <f>IFERROR(RANK(AB287, AB$287:AB$301),"")</f>
        <v/>
      </c>
      <c r="AD287" s="447" t="e">
        <f>AVERAGE(AB287:AB301)</f>
        <v>#DIV/0!</v>
      </c>
      <c r="AE287" s="95"/>
      <c r="AF287" s="95"/>
      <c r="AG287" s="177" t="str">
        <f>IFERROR(AF287/AE287,"")</f>
        <v/>
      </c>
      <c r="AH287" s="95" t="str">
        <f>IFERROR(RANK(AG287, AG$287:AG$301),"")</f>
        <v/>
      </c>
      <c r="AI287" s="447" t="e">
        <f>AVERAGE(AG287:AG301)</f>
        <v>#DIV/0!</v>
      </c>
      <c r="AJ287" s="95"/>
      <c r="AK287" s="95"/>
      <c r="AL287" s="177" t="str">
        <f>IFERROR(AK287/AJ287,"")</f>
        <v/>
      </c>
      <c r="AM287" s="95" t="str">
        <f>IFERROR(RANK(AL287, AL$287:AL$301),"")</f>
        <v/>
      </c>
      <c r="AN287" s="447" t="e">
        <f>AVERAGE(AL287:AL301)</f>
        <v>#DIV/0!</v>
      </c>
      <c r="AO287" s="95"/>
      <c r="AP287" s="95"/>
      <c r="AQ287" s="177" t="str">
        <f>IFERROR(AP287/AO287,"")</f>
        <v/>
      </c>
      <c r="AR287" s="95" t="str">
        <f>IFERROR(RANK(AQ287, AQ$287:AQ$301),"")</f>
        <v/>
      </c>
      <c r="AS287" s="447" t="e">
        <f>AVERAGE(AQ287:AQ301)</f>
        <v>#DIV/0!</v>
      </c>
      <c r="AT287" s="95"/>
      <c r="AU287" s="95"/>
      <c r="AV287" s="177" t="str">
        <f>IFERROR(AU287/AT287,"")</f>
        <v/>
      </c>
      <c r="AW287" s="95" t="str">
        <f>IFERROR(RANK(AV287, AV$287:AV$301),"")</f>
        <v/>
      </c>
      <c r="AX287" s="447" t="e">
        <f>AVERAGE(AV287:AV301)</f>
        <v>#DIV/0!</v>
      </c>
    </row>
    <row r="288" spans="2:50" hidden="1">
      <c r="B288" s="456"/>
      <c r="C288" s="95">
        <f t="shared" ref="C288:C301" si="246">C268</f>
        <v>2</v>
      </c>
      <c r="D288" s="95"/>
      <c r="E288" s="95"/>
      <c r="F288" s="95"/>
      <c r="G288" s="177"/>
      <c r="H288" s="447"/>
      <c r="I288" s="153" t="str">
        <f t="shared" si="245"/>
        <v/>
      </c>
      <c r="J288" s="153" t="str">
        <f t="shared" si="245"/>
        <v/>
      </c>
      <c r="K288" s="154" t="str">
        <f t="shared" si="245"/>
        <v/>
      </c>
      <c r="L288" s="458"/>
      <c r="M288" s="153" t="str">
        <f t="shared" ref="M288:M301" si="247">IFERROR(RANK(K288, K$287:K$301),"")</f>
        <v/>
      </c>
      <c r="N288" s="448"/>
      <c r="O288" s="448"/>
      <c r="P288" s="95"/>
      <c r="Q288" s="95"/>
      <c r="R288" s="177" t="str">
        <f t="shared" ref="R288:R301" si="248">IFERROR(Q288/P288,"")</f>
        <v/>
      </c>
      <c r="S288" s="95" t="str">
        <f t="shared" ref="S288:S301" si="249">IFERROR(RANK(R288, R$287:R$301),"")</f>
        <v/>
      </c>
      <c r="T288" s="447"/>
      <c r="U288" s="95"/>
      <c r="V288" s="95"/>
      <c r="W288" s="177" t="str">
        <f t="shared" ref="W288:W301" si="250">IFERROR(V288/U288,"")</f>
        <v/>
      </c>
      <c r="X288" s="95" t="str">
        <f t="shared" ref="X288:X301" si="251">IFERROR(RANK(W288, W$287:W$301),"")</f>
        <v/>
      </c>
      <c r="Y288" s="447"/>
      <c r="Z288" s="95"/>
      <c r="AA288" s="95"/>
      <c r="AB288" s="177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47"/>
      <c r="AE288" s="95"/>
      <c r="AF288" s="95"/>
      <c r="AG288" s="177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47"/>
      <c r="AJ288" s="95"/>
      <c r="AK288" s="95"/>
      <c r="AL288" s="177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47"/>
      <c r="AO288" s="95"/>
      <c r="AP288" s="95"/>
      <c r="AQ288" s="177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47"/>
      <c r="AT288" s="95"/>
      <c r="AU288" s="95"/>
      <c r="AV288" s="177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47"/>
    </row>
    <row r="289" spans="2:50" hidden="1">
      <c r="B289" s="456"/>
      <c r="C289" s="95">
        <f t="shared" si="246"/>
        <v>3</v>
      </c>
      <c r="D289" s="95"/>
      <c r="E289" s="95"/>
      <c r="F289" s="95"/>
      <c r="G289" s="177"/>
      <c r="H289" s="447"/>
      <c r="I289" s="153" t="str">
        <f t="shared" si="245"/>
        <v/>
      </c>
      <c r="J289" s="153" t="str">
        <f t="shared" si="245"/>
        <v/>
      </c>
      <c r="K289" s="154" t="str">
        <f t="shared" si="245"/>
        <v/>
      </c>
      <c r="L289" s="458"/>
      <c r="M289" s="153" t="str">
        <f t="shared" si="247"/>
        <v/>
      </c>
      <c r="N289" s="448"/>
      <c r="O289" s="448"/>
      <c r="P289" s="95"/>
      <c r="Q289" s="95"/>
      <c r="R289" s="177" t="str">
        <f t="shared" si="248"/>
        <v/>
      </c>
      <c r="S289" s="95" t="str">
        <f t="shared" si="249"/>
        <v/>
      </c>
      <c r="T289" s="447"/>
      <c r="U289" s="95"/>
      <c r="V289" s="95"/>
      <c r="W289" s="177" t="str">
        <f t="shared" si="250"/>
        <v/>
      </c>
      <c r="X289" s="95" t="str">
        <f t="shared" si="251"/>
        <v/>
      </c>
      <c r="Y289" s="447"/>
      <c r="Z289" s="95"/>
      <c r="AA289" s="95"/>
      <c r="AB289" s="177" t="str">
        <f t="shared" si="252"/>
        <v/>
      </c>
      <c r="AC289" s="95" t="str">
        <f t="shared" si="253"/>
        <v/>
      </c>
      <c r="AD289" s="447"/>
      <c r="AE289" s="95"/>
      <c r="AF289" s="95"/>
      <c r="AG289" s="177" t="str">
        <f t="shared" si="254"/>
        <v/>
      </c>
      <c r="AH289" s="95" t="str">
        <f t="shared" si="255"/>
        <v/>
      </c>
      <c r="AI289" s="447"/>
      <c r="AJ289" s="95"/>
      <c r="AK289" s="95"/>
      <c r="AL289" s="177" t="str">
        <f t="shared" si="256"/>
        <v/>
      </c>
      <c r="AM289" s="95" t="str">
        <f t="shared" si="257"/>
        <v/>
      </c>
      <c r="AN289" s="447"/>
      <c r="AO289" s="95"/>
      <c r="AP289" s="95"/>
      <c r="AQ289" s="177" t="str">
        <f t="shared" si="258"/>
        <v/>
      </c>
      <c r="AR289" s="95" t="str">
        <f t="shared" si="259"/>
        <v/>
      </c>
      <c r="AS289" s="447"/>
      <c r="AT289" s="95"/>
      <c r="AU289" s="95"/>
      <c r="AV289" s="177" t="str">
        <f t="shared" si="260"/>
        <v/>
      </c>
      <c r="AW289" s="95" t="str">
        <f t="shared" si="261"/>
        <v/>
      </c>
      <c r="AX289" s="447"/>
    </row>
    <row r="290" spans="2:50" hidden="1">
      <c r="B290" s="456"/>
      <c r="C290" s="95">
        <f t="shared" si="246"/>
        <v>4</v>
      </c>
      <c r="D290" s="95"/>
      <c r="E290" s="95"/>
      <c r="F290" s="95"/>
      <c r="G290" s="177"/>
      <c r="H290" s="447"/>
      <c r="I290" s="153" t="str">
        <f>IFERROR(AVERAGE(P290,U290,Z290,AE290,AJ290,AO290,AT290),"")</f>
        <v/>
      </c>
      <c r="J290" s="153" t="str">
        <f>IFERROR(AVERAGE(Q290,V290,AA290,AF290,AK290,AP290,AU290),"")</f>
        <v/>
      </c>
      <c r="K290" s="154" t="str">
        <f>IFERROR(AVERAGE(R290,W290,AB290,AG290,AL290,AQ290,AV290),"")</f>
        <v/>
      </c>
      <c r="L290" s="458"/>
      <c r="M290" s="153" t="str">
        <f t="shared" si="247"/>
        <v/>
      </c>
      <c r="N290" s="448"/>
      <c r="O290" s="448"/>
      <c r="P290" s="95"/>
      <c r="Q290" s="95"/>
      <c r="R290" s="177" t="str">
        <f t="shared" si="248"/>
        <v/>
      </c>
      <c r="S290" s="95" t="str">
        <f t="shared" si="249"/>
        <v/>
      </c>
      <c r="T290" s="447"/>
      <c r="U290" s="95"/>
      <c r="V290" s="95"/>
      <c r="W290" s="177" t="str">
        <f t="shared" si="250"/>
        <v/>
      </c>
      <c r="X290" s="95" t="str">
        <f t="shared" si="251"/>
        <v/>
      </c>
      <c r="Y290" s="447"/>
      <c r="Z290" s="95"/>
      <c r="AA290" s="95"/>
      <c r="AB290" s="177" t="str">
        <f t="shared" si="252"/>
        <v/>
      </c>
      <c r="AC290" s="95" t="str">
        <f t="shared" si="253"/>
        <v/>
      </c>
      <c r="AD290" s="447"/>
      <c r="AE290" s="95"/>
      <c r="AF290" s="95"/>
      <c r="AG290" s="177" t="str">
        <f t="shared" si="254"/>
        <v/>
      </c>
      <c r="AH290" s="95" t="str">
        <f t="shared" si="255"/>
        <v/>
      </c>
      <c r="AI290" s="447"/>
      <c r="AJ290" s="95"/>
      <c r="AK290" s="95"/>
      <c r="AL290" s="177" t="str">
        <f t="shared" si="256"/>
        <v/>
      </c>
      <c r="AM290" s="95" t="str">
        <f t="shared" si="257"/>
        <v/>
      </c>
      <c r="AN290" s="447"/>
      <c r="AO290" s="95"/>
      <c r="AP290" s="95"/>
      <c r="AQ290" s="177" t="str">
        <f t="shared" si="258"/>
        <v/>
      </c>
      <c r="AR290" s="95" t="str">
        <f t="shared" si="259"/>
        <v/>
      </c>
      <c r="AS290" s="447"/>
      <c r="AT290" s="95"/>
      <c r="AU290" s="95"/>
      <c r="AV290" s="177" t="str">
        <f t="shared" si="260"/>
        <v/>
      </c>
      <c r="AW290" s="95" t="str">
        <f t="shared" si="261"/>
        <v/>
      </c>
      <c r="AX290" s="447"/>
    </row>
    <row r="291" spans="2:50" hidden="1">
      <c r="B291" s="456"/>
      <c r="C291" s="95">
        <f t="shared" si="246"/>
        <v>5</v>
      </c>
      <c r="D291" s="95"/>
      <c r="E291" s="95"/>
      <c r="F291" s="95"/>
      <c r="G291" s="177"/>
      <c r="H291" s="447"/>
      <c r="I291" s="153" t="str">
        <f t="shared" ref="I291:K301" si="262">IFERROR(AVERAGE(P291,U291,Z291,AE291,AJ291,AO291,AT291),"")</f>
        <v/>
      </c>
      <c r="J291" s="153" t="str">
        <f t="shared" si="262"/>
        <v/>
      </c>
      <c r="K291" s="154" t="str">
        <f t="shared" si="262"/>
        <v/>
      </c>
      <c r="L291" s="458"/>
      <c r="M291" s="153" t="str">
        <f t="shared" si="247"/>
        <v/>
      </c>
      <c r="N291" s="448"/>
      <c r="O291" s="448"/>
      <c r="P291" s="95"/>
      <c r="Q291" s="95"/>
      <c r="R291" s="177" t="str">
        <f t="shared" si="248"/>
        <v/>
      </c>
      <c r="S291" s="95" t="str">
        <f t="shared" si="249"/>
        <v/>
      </c>
      <c r="T291" s="447"/>
      <c r="U291" s="95"/>
      <c r="V291" s="95"/>
      <c r="W291" s="177" t="str">
        <f t="shared" si="250"/>
        <v/>
      </c>
      <c r="X291" s="95" t="str">
        <f t="shared" si="251"/>
        <v/>
      </c>
      <c r="Y291" s="447"/>
      <c r="Z291" s="95"/>
      <c r="AA291" s="95"/>
      <c r="AB291" s="177" t="str">
        <f t="shared" si="252"/>
        <v/>
      </c>
      <c r="AC291" s="95" t="str">
        <f t="shared" si="253"/>
        <v/>
      </c>
      <c r="AD291" s="447"/>
      <c r="AE291" s="95"/>
      <c r="AF291" s="95"/>
      <c r="AG291" s="177" t="str">
        <f t="shared" si="254"/>
        <v/>
      </c>
      <c r="AH291" s="95" t="str">
        <f t="shared" si="255"/>
        <v/>
      </c>
      <c r="AI291" s="447"/>
      <c r="AJ291" s="95"/>
      <c r="AK291" s="95"/>
      <c r="AL291" s="177" t="str">
        <f t="shared" si="256"/>
        <v/>
      </c>
      <c r="AM291" s="95" t="str">
        <f t="shared" si="257"/>
        <v/>
      </c>
      <c r="AN291" s="447"/>
      <c r="AO291" s="95"/>
      <c r="AP291" s="95"/>
      <c r="AQ291" s="177" t="str">
        <f t="shared" si="258"/>
        <v/>
      </c>
      <c r="AR291" s="95" t="str">
        <f t="shared" si="259"/>
        <v/>
      </c>
      <c r="AS291" s="447"/>
      <c r="AT291" s="95"/>
      <c r="AU291" s="95"/>
      <c r="AV291" s="177" t="str">
        <f t="shared" si="260"/>
        <v/>
      </c>
      <c r="AW291" s="95" t="str">
        <f t="shared" si="261"/>
        <v/>
      </c>
      <c r="AX291" s="447"/>
    </row>
    <row r="292" spans="2:50" hidden="1">
      <c r="B292" s="456"/>
      <c r="C292" s="95">
        <f t="shared" si="246"/>
        <v>6</v>
      </c>
      <c r="D292" s="95"/>
      <c r="E292" s="95"/>
      <c r="F292" s="95"/>
      <c r="G292" s="177"/>
      <c r="H292" s="447"/>
      <c r="I292" s="153" t="str">
        <f t="shared" si="262"/>
        <v/>
      </c>
      <c r="J292" s="153" t="str">
        <f t="shared" si="262"/>
        <v/>
      </c>
      <c r="K292" s="154" t="str">
        <f t="shared" si="262"/>
        <v/>
      </c>
      <c r="L292" s="458"/>
      <c r="M292" s="153" t="str">
        <f t="shared" si="247"/>
        <v/>
      </c>
      <c r="N292" s="448"/>
      <c r="O292" s="448"/>
      <c r="P292" s="95"/>
      <c r="Q292" s="95"/>
      <c r="R292" s="177" t="str">
        <f t="shared" si="248"/>
        <v/>
      </c>
      <c r="S292" s="95" t="str">
        <f t="shared" si="249"/>
        <v/>
      </c>
      <c r="T292" s="447"/>
      <c r="U292" s="95"/>
      <c r="V292" s="95"/>
      <c r="W292" s="177" t="str">
        <f t="shared" si="250"/>
        <v/>
      </c>
      <c r="X292" s="95" t="str">
        <f t="shared" si="251"/>
        <v/>
      </c>
      <c r="Y292" s="447"/>
      <c r="Z292" s="95"/>
      <c r="AA292" s="95"/>
      <c r="AB292" s="177" t="str">
        <f t="shared" si="252"/>
        <v/>
      </c>
      <c r="AC292" s="95" t="str">
        <f t="shared" si="253"/>
        <v/>
      </c>
      <c r="AD292" s="447"/>
      <c r="AE292" s="95"/>
      <c r="AF292" s="95"/>
      <c r="AG292" s="177" t="str">
        <f t="shared" si="254"/>
        <v/>
      </c>
      <c r="AH292" s="95" t="str">
        <f t="shared" si="255"/>
        <v/>
      </c>
      <c r="AI292" s="447"/>
      <c r="AJ292" s="95"/>
      <c r="AK292" s="95"/>
      <c r="AL292" s="177" t="str">
        <f t="shared" si="256"/>
        <v/>
      </c>
      <c r="AM292" s="95" t="str">
        <f t="shared" si="257"/>
        <v/>
      </c>
      <c r="AN292" s="447"/>
      <c r="AO292" s="95"/>
      <c r="AP292" s="95"/>
      <c r="AQ292" s="177" t="str">
        <f t="shared" si="258"/>
        <v/>
      </c>
      <c r="AR292" s="95" t="str">
        <f t="shared" si="259"/>
        <v/>
      </c>
      <c r="AS292" s="447"/>
      <c r="AT292" s="95"/>
      <c r="AU292" s="95"/>
      <c r="AV292" s="177" t="str">
        <f t="shared" si="260"/>
        <v/>
      </c>
      <c r="AW292" s="95" t="str">
        <f t="shared" si="261"/>
        <v/>
      </c>
      <c r="AX292" s="447"/>
    </row>
    <row r="293" spans="2:50" hidden="1">
      <c r="B293" s="456"/>
      <c r="C293" s="95">
        <f t="shared" si="246"/>
        <v>7</v>
      </c>
      <c r="D293" s="95"/>
      <c r="E293" s="95"/>
      <c r="F293" s="95"/>
      <c r="G293" s="177"/>
      <c r="H293" s="447"/>
      <c r="I293" s="153" t="str">
        <f t="shared" si="262"/>
        <v/>
      </c>
      <c r="J293" s="153" t="str">
        <f t="shared" si="262"/>
        <v/>
      </c>
      <c r="K293" s="154" t="str">
        <f t="shared" si="262"/>
        <v/>
      </c>
      <c r="L293" s="458"/>
      <c r="M293" s="153" t="str">
        <f t="shared" si="247"/>
        <v/>
      </c>
      <c r="N293" s="448"/>
      <c r="O293" s="448"/>
      <c r="P293" s="95"/>
      <c r="Q293" s="95"/>
      <c r="R293" s="177" t="str">
        <f t="shared" si="248"/>
        <v/>
      </c>
      <c r="S293" s="95" t="str">
        <f t="shared" si="249"/>
        <v/>
      </c>
      <c r="T293" s="447"/>
      <c r="U293" s="95"/>
      <c r="V293" s="95"/>
      <c r="W293" s="177" t="str">
        <f t="shared" si="250"/>
        <v/>
      </c>
      <c r="X293" s="95" t="str">
        <f t="shared" si="251"/>
        <v/>
      </c>
      <c r="Y293" s="447"/>
      <c r="Z293" s="95"/>
      <c r="AA293" s="95"/>
      <c r="AB293" s="177" t="str">
        <f t="shared" si="252"/>
        <v/>
      </c>
      <c r="AC293" s="95" t="str">
        <f t="shared" si="253"/>
        <v/>
      </c>
      <c r="AD293" s="447"/>
      <c r="AE293" s="95"/>
      <c r="AF293" s="95"/>
      <c r="AG293" s="177" t="str">
        <f t="shared" si="254"/>
        <v/>
      </c>
      <c r="AH293" s="95" t="str">
        <f t="shared" si="255"/>
        <v/>
      </c>
      <c r="AI293" s="447"/>
      <c r="AJ293" s="95"/>
      <c r="AK293" s="95"/>
      <c r="AL293" s="177" t="str">
        <f t="shared" si="256"/>
        <v/>
      </c>
      <c r="AM293" s="95" t="str">
        <f t="shared" si="257"/>
        <v/>
      </c>
      <c r="AN293" s="447"/>
      <c r="AO293" s="95"/>
      <c r="AP293" s="95"/>
      <c r="AQ293" s="177" t="str">
        <f t="shared" si="258"/>
        <v/>
      </c>
      <c r="AR293" s="95" t="str">
        <f t="shared" si="259"/>
        <v/>
      </c>
      <c r="AS293" s="447"/>
      <c r="AT293" s="95"/>
      <c r="AU293" s="95"/>
      <c r="AV293" s="177" t="str">
        <f t="shared" si="260"/>
        <v/>
      </c>
      <c r="AW293" s="95" t="str">
        <f t="shared" si="261"/>
        <v/>
      </c>
      <c r="AX293" s="447"/>
    </row>
    <row r="294" spans="2:50" hidden="1">
      <c r="B294" s="456"/>
      <c r="C294" s="95">
        <f t="shared" si="246"/>
        <v>8</v>
      </c>
      <c r="D294" s="95"/>
      <c r="E294" s="95"/>
      <c r="F294" s="95"/>
      <c r="G294" s="177"/>
      <c r="H294" s="447"/>
      <c r="I294" s="153" t="str">
        <f t="shared" si="262"/>
        <v/>
      </c>
      <c r="J294" s="153" t="str">
        <f t="shared" si="262"/>
        <v/>
      </c>
      <c r="K294" s="154" t="str">
        <f t="shared" si="262"/>
        <v/>
      </c>
      <c r="L294" s="458"/>
      <c r="M294" s="153" t="str">
        <f t="shared" si="247"/>
        <v/>
      </c>
      <c r="N294" s="448"/>
      <c r="O294" s="448"/>
      <c r="P294" s="95"/>
      <c r="Q294" s="95"/>
      <c r="R294" s="177" t="str">
        <f t="shared" si="248"/>
        <v/>
      </c>
      <c r="S294" s="95" t="str">
        <f t="shared" si="249"/>
        <v/>
      </c>
      <c r="T294" s="447"/>
      <c r="U294" s="95"/>
      <c r="V294" s="95"/>
      <c r="W294" s="177" t="str">
        <f t="shared" si="250"/>
        <v/>
      </c>
      <c r="X294" s="95" t="str">
        <f t="shared" si="251"/>
        <v/>
      </c>
      <c r="Y294" s="447"/>
      <c r="Z294" s="95"/>
      <c r="AA294" s="95"/>
      <c r="AB294" s="177" t="str">
        <f t="shared" si="252"/>
        <v/>
      </c>
      <c r="AC294" s="95" t="str">
        <f t="shared" si="253"/>
        <v/>
      </c>
      <c r="AD294" s="447"/>
      <c r="AE294" s="95"/>
      <c r="AF294" s="95"/>
      <c r="AG294" s="177" t="str">
        <f t="shared" si="254"/>
        <v/>
      </c>
      <c r="AH294" s="95" t="str">
        <f t="shared" si="255"/>
        <v/>
      </c>
      <c r="AI294" s="447"/>
      <c r="AJ294" s="95"/>
      <c r="AK294" s="95"/>
      <c r="AL294" s="177" t="str">
        <f t="shared" si="256"/>
        <v/>
      </c>
      <c r="AM294" s="95" t="str">
        <f t="shared" si="257"/>
        <v/>
      </c>
      <c r="AN294" s="447"/>
      <c r="AO294" s="95"/>
      <c r="AP294" s="95"/>
      <c r="AQ294" s="177" t="str">
        <f t="shared" si="258"/>
        <v/>
      </c>
      <c r="AR294" s="95" t="str">
        <f t="shared" si="259"/>
        <v/>
      </c>
      <c r="AS294" s="447"/>
      <c r="AT294" s="95"/>
      <c r="AU294" s="95"/>
      <c r="AV294" s="177" t="str">
        <f t="shared" si="260"/>
        <v/>
      </c>
      <c r="AW294" s="95" t="str">
        <f t="shared" si="261"/>
        <v/>
      </c>
      <c r="AX294" s="447"/>
    </row>
    <row r="295" spans="2:50" hidden="1">
      <c r="B295" s="456"/>
      <c r="C295" s="95">
        <f t="shared" si="246"/>
        <v>9</v>
      </c>
      <c r="D295" s="95"/>
      <c r="E295" s="95"/>
      <c r="F295" s="95"/>
      <c r="G295" s="177"/>
      <c r="H295" s="447"/>
      <c r="I295" s="153" t="str">
        <f t="shared" si="262"/>
        <v/>
      </c>
      <c r="J295" s="153" t="str">
        <f t="shared" si="262"/>
        <v/>
      </c>
      <c r="K295" s="154" t="str">
        <f t="shared" si="262"/>
        <v/>
      </c>
      <c r="L295" s="458"/>
      <c r="M295" s="153" t="str">
        <f t="shared" si="247"/>
        <v/>
      </c>
      <c r="N295" s="448"/>
      <c r="O295" s="448"/>
      <c r="P295" s="95"/>
      <c r="Q295" s="95"/>
      <c r="R295" s="177" t="str">
        <f t="shared" si="248"/>
        <v/>
      </c>
      <c r="S295" s="95" t="str">
        <f t="shared" si="249"/>
        <v/>
      </c>
      <c r="T295" s="447"/>
      <c r="U295" s="95"/>
      <c r="V295" s="95"/>
      <c r="W295" s="177" t="str">
        <f t="shared" si="250"/>
        <v/>
      </c>
      <c r="X295" s="95" t="str">
        <f t="shared" si="251"/>
        <v/>
      </c>
      <c r="Y295" s="447"/>
      <c r="Z295" s="95"/>
      <c r="AA295" s="95"/>
      <c r="AB295" s="177" t="str">
        <f t="shared" si="252"/>
        <v/>
      </c>
      <c r="AC295" s="95" t="str">
        <f t="shared" si="253"/>
        <v/>
      </c>
      <c r="AD295" s="447"/>
      <c r="AE295" s="95"/>
      <c r="AF295" s="95"/>
      <c r="AG295" s="177" t="str">
        <f t="shared" si="254"/>
        <v/>
      </c>
      <c r="AH295" s="95" t="str">
        <f t="shared" si="255"/>
        <v/>
      </c>
      <c r="AI295" s="447"/>
      <c r="AJ295" s="95"/>
      <c r="AK295" s="95"/>
      <c r="AL295" s="177" t="str">
        <f t="shared" si="256"/>
        <v/>
      </c>
      <c r="AM295" s="95" t="str">
        <f t="shared" si="257"/>
        <v/>
      </c>
      <c r="AN295" s="447"/>
      <c r="AO295" s="95"/>
      <c r="AP295" s="95"/>
      <c r="AQ295" s="177" t="str">
        <f t="shared" si="258"/>
        <v/>
      </c>
      <c r="AR295" s="95" t="str">
        <f t="shared" si="259"/>
        <v/>
      </c>
      <c r="AS295" s="447"/>
      <c r="AT295" s="95"/>
      <c r="AU295" s="95"/>
      <c r="AV295" s="177" t="str">
        <f t="shared" si="260"/>
        <v/>
      </c>
      <c r="AW295" s="95" t="str">
        <f t="shared" si="261"/>
        <v/>
      </c>
      <c r="AX295" s="447"/>
    </row>
    <row r="296" spans="2:50" hidden="1">
      <c r="B296" s="456"/>
      <c r="C296" s="95">
        <f t="shared" si="246"/>
        <v>10</v>
      </c>
      <c r="D296" s="95"/>
      <c r="E296" s="95"/>
      <c r="F296" s="95"/>
      <c r="G296" s="177"/>
      <c r="H296" s="447"/>
      <c r="I296" s="153" t="str">
        <f t="shared" si="262"/>
        <v/>
      </c>
      <c r="J296" s="153" t="str">
        <f t="shared" si="262"/>
        <v/>
      </c>
      <c r="K296" s="154" t="str">
        <f t="shared" si="262"/>
        <v/>
      </c>
      <c r="L296" s="458"/>
      <c r="M296" s="153" t="str">
        <f t="shared" si="247"/>
        <v/>
      </c>
      <c r="N296" s="448"/>
      <c r="O296" s="448"/>
      <c r="P296" s="95"/>
      <c r="Q296" s="95"/>
      <c r="R296" s="177" t="str">
        <f t="shared" si="248"/>
        <v/>
      </c>
      <c r="S296" s="95" t="str">
        <f t="shared" si="249"/>
        <v/>
      </c>
      <c r="T296" s="447"/>
      <c r="U296" s="95"/>
      <c r="V296" s="95"/>
      <c r="W296" s="177" t="str">
        <f t="shared" si="250"/>
        <v/>
      </c>
      <c r="X296" s="95" t="str">
        <f t="shared" si="251"/>
        <v/>
      </c>
      <c r="Y296" s="447"/>
      <c r="Z296" s="95"/>
      <c r="AA296" s="95"/>
      <c r="AB296" s="177" t="str">
        <f t="shared" si="252"/>
        <v/>
      </c>
      <c r="AC296" s="95" t="str">
        <f t="shared" si="253"/>
        <v/>
      </c>
      <c r="AD296" s="447"/>
      <c r="AE296" s="95"/>
      <c r="AF296" s="95"/>
      <c r="AG296" s="177" t="str">
        <f t="shared" si="254"/>
        <v/>
      </c>
      <c r="AH296" s="95" t="str">
        <f t="shared" si="255"/>
        <v/>
      </c>
      <c r="AI296" s="447"/>
      <c r="AJ296" s="95"/>
      <c r="AK296" s="95"/>
      <c r="AL296" s="177" t="str">
        <f t="shared" si="256"/>
        <v/>
      </c>
      <c r="AM296" s="95" t="str">
        <f t="shared" si="257"/>
        <v/>
      </c>
      <c r="AN296" s="447"/>
      <c r="AO296" s="95"/>
      <c r="AP296" s="95"/>
      <c r="AQ296" s="177" t="str">
        <f t="shared" si="258"/>
        <v/>
      </c>
      <c r="AR296" s="95" t="str">
        <f t="shared" si="259"/>
        <v/>
      </c>
      <c r="AS296" s="447"/>
      <c r="AT296" s="95"/>
      <c r="AU296" s="95"/>
      <c r="AV296" s="177" t="str">
        <f t="shared" si="260"/>
        <v/>
      </c>
      <c r="AW296" s="95" t="str">
        <f t="shared" si="261"/>
        <v/>
      </c>
      <c r="AX296" s="447"/>
    </row>
    <row r="297" spans="2:50" hidden="1">
      <c r="B297" s="456"/>
      <c r="C297" s="95">
        <f t="shared" si="246"/>
        <v>11</v>
      </c>
      <c r="D297" s="95"/>
      <c r="E297" s="95"/>
      <c r="F297" s="95"/>
      <c r="G297" s="177"/>
      <c r="H297" s="447"/>
      <c r="I297" s="153" t="str">
        <f t="shared" si="262"/>
        <v/>
      </c>
      <c r="J297" s="153" t="str">
        <f t="shared" si="262"/>
        <v/>
      </c>
      <c r="K297" s="154" t="str">
        <f t="shared" si="262"/>
        <v/>
      </c>
      <c r="L297" s="458"/>
      <c r="M297" s="153" t="str">
        <f t="shared" si="247"/>
        <v/>
      </c>
      <c r="N297" s="448"/>
      <c r="O297" s="448"/>
      <c r="P297" s="95"/>
      <c r="Q297" s="95"/>
      <c r="R297" s="177" t="str">
        <f t="shared" si="248"/>
        <v/>
      </c>
      <c r="S297" s="95" t="str">
        <f t="shared" si="249"/>
        <v/>
      </c>
      <c r="T297" s="447"/>
      <c r="U297" s="95"/>
      <c r="V297" s="95"/>
      <c r="W297" s="177" t="str">
        <f t="shared" si="250"/>
        <v/>
      </c>
      <c r="X297" s="95" t="str">
        <f t="shared" si="251"/>
        <v/>
      </c>
      <c r="Y297" s="447"/>
      <c r="Z297" s="95"/>
      <c r="AA297" s="95"/>
      <c r="AB297" s="177" t="str">
        <f t="shared" si="252"/>
        <v/>
      </c>
      <c r="AC297" s="95" t="str">
        <f t="shared" si="253"/>
        <v/>
      </c>
      <c r="AD297" s="447"/>
      <c r="AE297" s="95"/>
      <c r="AF297" s="95"/>
      <c r="AG297" s="177" t="str">
        <f t="shared" si="254"/>
        <v/>
      </c>
      <c r="AH297" s="95" t="str">
        <f t="shared" si="255"/>
        <v/>
      </c>
      <c r="AI297" s="447"/>
      <c r="AJ297" s="95"/>
      <c r="AK297" s="95"/>
      <c r="AL297" s="177" t="str">
        <f t="shared" si="256"/>
        <v/>
      </c>
      <c r="AM297" s="95" t="str">
        <f t="shared" si="257"/>
        <v/>
      </c>
      <c r="AN297" s="447"/>
      <c r="AO297" s="95"/>
      <c r="AP297" s="95"/>
      <c r="AQ297" s="177" t="str">
        <f t="shared" si="258"/>
        <v/>
      </c>
      <c r="AR297" s="95" t="str">
        <f t="shared" si="259"/>
        <v/>
      </c>
      <c r="AS297" s="447"/>
      <c r="AT297" s="95"/>
      <c r="AU297" s="95"/>
      <c r="AV297" s="177" t="str">
        <f t="shared" si="260"/>
        <v/>
      </c>
      <c r="AW297" s="95" t="str">
        <f t="shared" si="261"/>
        <v/>
      </c>
      <c r="AX297" s="447"/>
    </row>
    <row r="298" spans="2:50" hidden="1">
      <c r="B298" s="456"/>
      <c r="C298" s="95">
        <f t="shared" si="246"/>
        <v>12</v>
      </c>
      <c r="D298" s="95"/>
      <c r="E298" s="95"/>
      <c r="F298" s="95"/>
      <c r="G298" s="177"/>
      <c r="H298" s="447"/>
      <c r="I298" s="153" t="str">
        <f t="shared" si="262"/>
        <v/>
      </c>
      <c r="J298" s="153" t="str">
        <f t="shared" si="262"/>
        <v/>
      </c>
      <c r="K298" s="154" t="str">
        <f t="shared" si="262"/>
        <v/>
      </c>
      <c r="L298" s="458"/>
      <c r="M298" s="153" t="str">
        <f t="shared" si="247"/>
        <v/>
      </c>
      <c r="N298" s="448"/>
      <c r="O298" s="448"/>
      <c r="P298" s="95"/>
      <c r="Q298" s="95"/>
      <c r="R298" s="177" t="str">
        <f t="shared" si="248"/>
        <v/>
      </c>
      <c r="S298" s="95" t="str">
        <f t="shared" si="249"/>
        <v/>
      </c>
      <c r="T298" s="447"/>
      <c r="U298" s="95"/>
      <c r="V298" s="95"/>
      <c r="W298" s="177" t="str">
        <f t="shared" si="250"/>
        <v/>
      </c>
      <c r="X298" s="95" t="str">
        <f t="shared" si="251"/>
        <v/>
      </c>
      <c r="Y298" s="447"/>
      <c r="Z298" s="95"/>
      <c r="AA298" s="95"/>
      <c r="AB298" s="177" t="str">
        <f t="shared" si="252"/>
        <v/>
      </c>
      <c r="AC298" s="95" t="str">
        <f t="shared" si="253"/>
        <v/>
      </c>
      <c r="AD298" s="447"/>
      <c r="AE298" s="95"/>
      <c r="AF298" s="95"/>
      <c r="AG298" s="177" t="str">
        <f t="shared" si="254"/>
        <v/>
      </c>
      <c r="AH298" s="95" t="str">
        <f t="shared" si="255"/>
        <v/>
      </c>
      <c r="AI298" s="447"/>
      <c r="AJ298" s="95"/>
      <c r="AK298" s="95"/>
      <c r="AL298" s="177" t="str">
        <f t="shared" si="256"/>
        <v/>
      </c>
      <c r="AM298" s="95" t="str">
        <f t="shared" si="257"/>
        <v/>
      </c>
      <c r="AN298" s="447"/>
      <c r="AO298" s="95"/>
      <c r="AP298" s="95"/>
      <c r="AQ298" s="177" t="str">
        <f t="shared" si="258"/>
        <v/>
      </c>
      <c r="AR298" s="95" t="str">
        <f t="shared" si="259"/>
        <v/>
      </c>
      <c r="AS298" s="447"/>
      <c r="AT298" s="95"/>
      <c r="AU298" s="95"/>
      <c r="AV298" s="177" t="str">
        <f t="shared" si="260"/>
        <v/>
      </c>
      <c r="AW298" s="95" t="str">
        <f t="shared" si="261"/>
        <v/>
      </c>
      <c r="AX298" s="447"/>
    </row>
    <row r="299" spans="2:50" hidden="1">
      <c r="B299" s="456"/>
      <c r="C299" s="95">
        <f t="shared" si="246"/>
        <v>13</v>
      </c>
      <c r="D299" s="95"/>
      <c r="E299" s="95"/>
      <c r="F299" s="95"/>
      <c r="G299" s="177"/>
      <c r="H299" s="447"/>
      <c r="I299" s="153" t="str">
        <f t="shared" si="262"/>
        <v/>
      </c>
      <c r="J299" s="153" t="str">
        <f t="shared" si="262"/>
        <v/>
      </c>
      <c r="K299" s="154" t="str">
        <f t="shared" si="262"/>
        <v/>
      </c>
      <c r="L299" s="458"/>
      <c r="M299" s="153" t="str">
        <f t="shared" si="247"/>
        <v/>
      </c>
      <c r="N299" s="448"/>
      <c r="O299" s="448"/>
      <c r="P299" s="95"/>
      <c r="Q299" s="95"/>
      <c r="R299" s="177" t="str">
        <f t="shared" si="248"/>
        <v/>
      </c>
      <c r="S299" s="95" t="str">
        <f t="shared" si="249"/>
        <v/>
      </c>
      <c r="T299" s="447"/>
      <c r="U299" s="95"/>
      <c r="V299" s="95"/>
      <c r="W299" s="177" t="str">
        <f t="shared" si="250"/>
        <v/>
      </c>
      <c r="X299" s="95" t="str">
        <f t="shared" si="251"/>
        <v/>
      </c>
      <c r="Y299" s="447"/>
      <c r="Z299" s="95"/>
      <c r="AA299" s="95"/>
      <c r="AB299" s="177" t="str">
        <f t="shared" si="252"/>
        <v/>
      </c>
      <c r="AC299" s="95" t="str">
        <f t="shared" si="253"/>
        <v/>
      </c>
      <c r="AD299" s="447"/>
      <c r="AE299" s="95"/>
      <c r="AF299" s="95"/>
      <c r="AG299" s="177" t="str">
        <f t="shared" si="254"/>
        <v/>
      </c>
      <c r="AH299" s="95" t="str">
        <f t="shared" si="255"/>
        <v/>
      </c>
      <c r="AI299" s="447"/>
      <c r="AJ299" s="95"/>
      <c r="AK299" s="95"/>
      <c r="AL299" s="177" t="str">
        <f t="shared" si="256"/>
        <v/>
      </c>
      <c r="AM299" s="95" t="str">
        <f t="shared" si="257"/>
        <v/>
      </c>
      <c r="AN299" s="447"/>
      <c r="AO299" s="95"/>
      <c r="AP299" s="95"/>
      <c r="AQ299" s="177" t="str">
        <f t="shared" si="258"/>
        <v/>
      </c>
      <c r="AR299" s="95" t="str">
        <f t="shared" si="259"/>
        <v/>
      </c>
      <c r="AS299" s="447"/>
      <c r="AT299" s="95"/>
      <c r="AU299" s="95"/>
      <c r="AV299" s="177" t="str">
        <f t="shared" si="260"/>
        <v/>
      </c>
      <c r="AW299" s="95" t="str">
        <f t="shared" si="261"/>
        <v/>
      </c>
      <c r="AX299" s="447"/>
    </row>
    <row r="300" spans="2:50" hidden="1">
      <c r="B300" s="456"/>
      <c r="C300" s="95">
        <f t="shared" si="246"/>
        <v>14</v>
      </c>
      <c r="D300" s="95"/>
      <c r="E300" s="95"/>
      <c r="F300" s="95"/>
      <c r="G300" s="177"/>
      <c r="H300" s="447"/>
      <c r="I300" s="153" t="str">
        <f t="shared" si="262"/>
        <v/>
      </c>
      <c r="J300" s="153" t="str">
        <f t="shared" si="262"/>
        <v/>
      </c>
      <c r="K300" s="154" t="str">
        <f t="shared" si="262"/>
        <v/>
      </c>
      <c r="L300" s="458"/>
      <c r="M300" s="153" t="str">
        <f t="shared" si="247"/>
        <v/>
      </c>
      <c r="N300" s="448"/>
      <c r="O300" s="448"/>
      <c r="P300" s="95"/>
      <c r="Q300" s="95"/>
      <c r="R300" s="177" t="str">
        <f t="shared" si="248"/>
        <v/>
      </c>
      <c r="S300" s="95" t="str">
        <f t="shared" si="249"/>
        <v/>
      </c>
      <c r="T300" s="447"/>
      <c r="U300" s="95"/>
      <c r="V300" s="95"/>
      <c r="W300" s="177" t="str">
        <f t="shared" si="250"/>
        <v/>
      </c>
      <c r="X300" s="95" t="str">
        <f t="shared" si="251"/>
        <v/>
      </c>
      <c r="Y300" s="447"/>
      <c r="Z300" s="95"/>
      <c r="AA300" s="95"/>
      <c r="AB300" s="177" t="str">
        <f t="shared" si="252"/>
        <v/>
      </c>
      <c r="AC300" s="95" t="str">
        <f t="shared" si="253"/>
        <v/>
      </c>
      <c r="AD300" s="447"/>
      <c r="AE300" s="95"/>
      <c r="AF300" s="95"/>
      <c r="AG300" s="177" t="str">
        <f t="shared" si="254"/>
        <v/>
      </c>
      <c r="AH300" s="95" t="str">
        <f t="shared" si="255"/>
        <v/>
      </c>
      <c r="AI300" s="447"/>
      <c r="AJ300" s="95"/>
      <c r="AK300" s="95"/>
      <c r="AL300" s="177" t="str">
        <f t="shared" si="256"/>
        <v/>
      </c>
      <c r="AM300" s="95" t="str">
        <f t="shared" si="257"/>
        <v/>
      </c>
      <c r="AN300" s="447"/>
      <c r="AO300" s="95"/>
      <c r="AP300" s="95"/>
      <c r="AQ300" s="177" t="str">
        <f t="shared" si="258"/>
        <v/>
      </c>
      <c r="AR300" s="95" t="str">
        <f t="shared" si="259"/>
        <v/>
      </c>
      <c r="AS300" s="447"/>
      <c r="AT300" s="95"/>
      <c r="AU300" s="95"/>
      <c r="AV300" s="177" t="str">
        <f t="shared" si="260"/>
        <v/>
      </c>
      <c r="AW300" s="95" t="str">
        <f t="shared" si="261"/>
        <v/>
      </c>
      <c r="AX300" s="447"/>
    </row>
    <row r="301" spans="2:50" hidden="1">
      <c r="B301" s="456"/>
      <c r="C301" s="95">
        <f t="shared" si="246"/>
        <v>15</v>
      </c>
      <c r="D301" s="95"/>
      <c r="E301" s="95"/>
      <c r="F301" s="95"/>
      <c r="G301" s="177"/>
      <c r="H301" s="447"/>
      <c r="I301" s="153" t="str">
        <f t="shared" si="262"/>
        <v/>
      </c>
      <c r="J301" s="153" t="str">
        <f t="shared" si="262"/>
        <v/>
      </c>
      <c r="K301" s="154" t="str">
        <f t="shared" si="262"/>
        <v/>
      </c>
      <c r="L301" s="459"/>
      <c r="M301" s="153" t="str">
        <f t="shared" si="247"/>
        <v/>
      </c>
      <c r="N301" s="448"/>
      <c r="O301" s="448"/>
      <c r="P301" s="95"/>
      <c r="Q301" s="95"/>
      <c r="R301" s="177" t="str">
        <f t="shared" si="248"/>
        <v/>
      </c>
      <c r="S301" s="95" t="str">
        <f t="shared" si="249"/>
        <v/>
      </c>
      <c r="T301" s="447"/>
      <c r="U301" s="95"/>
      <c r="V301" s="95"/>
      <c r="W301" s="177" t="str">
        <f t="shared" si="250"/>
        <v/>
      </c>
      <c r="X301" s="95" t="str">
        <f t="shared" si="251"/>
        <v/>
      </c>
      <c r="Y301" s="447"/>
      <c r="Z301" s="95"/>
      <c r="AA301" s="95"/>
      <c r="AB301" s="177" t="str">
        <f t="shared" si="252"/>
        <v/>
      </c>
      <c r="AC301" s="95" t="str">
        <f t="shared" si="253"/>
        <v/>
      </c>
      <c r="AD301" s="447"/>
      <c r="AE301" s="95"/>
      <c r="AF301" s="95"/>
      <c r="AG301" s="177" t="str">
        <f t="shared" si="254"/>
        <v/>
      </c>
      <c r="AH301" s="95" t="str">
        <f t="shared" si="255"/>
        <v/>
      </c>
      <c r="AI301" s="447"/>
      <c r="AJ301" s="95"/>
      <c r="AK301" s="95"/>
      <c r="AL301" s="177" t="str">
        <f t="shared" si="256"/>
        <v/>
      </c>
      <c r="AM301" s="95" t="str">
        <f t="shared" si="257"/>
        <v/>
      </c>
      <c r="AN301" s="447"/>
      <c r="AO301" s="95"/>
      <c r="AP301" s="95"/>
      <c r="AQ301" s="177" t="str">
        <f t="shared" si="258"/>
        <v/>
      </c>
      <c r="AR301" s="95" t="str">
        <f t="shared" si="259"/>
        <v/>
      </c>
      <c r="AS301" s="447"/>
      <c r="AT301" s="95"/>
      <c r="AU301" s="95"/>
      <c r="AV301" s="177" t="str">
        <f t="shared" si="260"/>
        <v/>
      </c>
      <c r="AW301" s="95" t="str">
        <f t="shared" si="261"/>
        <v/>
      </c>
      <c r="AX301" s="447"/>
    </row>
    <row r="302" spans="2:50" ht="15.6" hidden="1">
      <c r="B302" s="460" t="s">
        <v>115</v>
      </c>
      <c r="C302" s="461"/>
      <c r="D302" s="461"/>
      <c r="E302" s="461"/>
      <c r="F302" s="461"/>
      <c r="G302" s="461"/>
      <c r="H302" s="461"/>
      <c r="I302" s="150"/>
      <c r="J302" s="150"/>
      <c r="K302" s="150"/>
      <c r="L302" s="150"/>
      <c r="M302" s="150"/>
      <c r="N302" s="448" t="s">
        <v>116</v>
      </c>
      <c r="O302" s="463" t="s">
        <v>63</v>
      </c>
      <c r="P302" s="465">
        <f>AT282+1</f>
        <v>45972</v>
      </c>
      <c r="Q302" s="456"/>
      <c r="R302" s="456"/>
      <c r="S302" s="456"/>
      <c r="T302" s="456"/>
      <c r="U302" s="465">
        <f>P302+1</f>
        <v>45973</v>
      </c>
      <c r="V302" s="456"/>
      <c r="W302" s="456"/>
      <c r="X302" s="456"/>
      <c r="Y302" s="456"/>
      <c r="Z302" s="465">
        <f>U302+1</f>
        <v>45974</v>
      </c>
      <c r="AA302" s="456"/>
      <c r="AB302" s="456"/>
      <c r="AC302" s="456"/>
      <c r="AD302" s="456"/>
      <c r="AE302" s="465">
        <f>Z302+1</f>
        <v>45975</v>
      </c>
      <c r="AF302" s="456"/>
      <c r="AG302" s="456"/>
      <c r="AH302" s="456"/>
      <c r="AI302" s="456"/>
      <c r="AJ302" s="465">
        <f>AE302+1</f>
        <v>45976</v>
      </c>
      <c r="AK302" s="456"/>
      <c r="AL302" s="456"/>
      <c r="AM302" s="456"/>
      <c r="AN302" s="456"/>
      <c r="AO302" s="465">
        <f>AJ302+1</f>
        <v>45977</v>
      </c>
      <c r="AP302" s="456"/>
      <c r="AQ302" s="456"/>
      <c r="AR302" s="456"/>
      <c r="AS302" s="456"/>
      <c r="AT302" s="465">
        <f>AO302+1</f>
        <v>45978</v>
      </c>
      <c r="AU302" s="456"/>
      <c r="AV302" s="456"/>
      <c r="AW302" s="456"/>
      <c r="AX302" s="456"/>
    </row>
    <row r="303" spans="2:50" ht="15.6" hidden="1">
      <c r="B303" s="462"/>
      <c r="C303" s="462"/>
      <c r="D303" s="462"/>
      <c r="E303" s="462"/>
      <c r="F303" s="462"/>
      <c r="G303" s="462"/>
      <c r="H303" s="462"/>
      <c r="I303" s="150"/>
      <c r="J303" s="150"/>
      <c r="K303" s="150"/>
      <c r="L303" s="150"/>
      <c r="M303" s="150"/>
      <c r="N303" s="448"/>
      <c r="O303" s="464"/>
      <c r="P303" s="465" t="s">
        <v>77</v>
      </c>
      <c r="Q303" s="456"/>
      <c r="R303" s="456"/>
      <c r="S303" s="456"/>
      <c r="T303" s="456"/>
      <c r="U303" s="465" t="s">
        <v>78</v>
      </c>
      <c r="V303" s="456"/>
      <c r="W303" s="456"/>
      <c r="X303" s="456"/>
      <c r="Y303" s="456"/>
      <c r="Z303" s="465" t="s">
        <v>79</v>
      </c>
      <c r="AA303" s="456"/>
      <c r="AB303" s="456"/>
      <c r="AC303" s="456"/>
      <c r="AD303" s="456"/>
      <c r="AE303" s="465" t="s">
        <v>74</v>
      </c>
      <c r="AF303" s="456"/>
      <c r="AG303" s="456"/>
      <c r="AH303" s="456"/>
      <c r="AI303" s="456"/>
      <c r="AJ303" s="465" t="s">
        <v>75</v>
      </c>
      <c r="AK303" s="456"/>
      <c r="AL303" s="456"/>
      <c r="AM303" s="456"/>
      <c r="AN303" s="456"/>
      <c r="AO303" s="465" t="s">
        <v>70</v>
      </c>
      <c r="AP303" s="456"/>
      <c r="AQ303" s="456"/>
      <c r="AR303" s="456"/>
      <c r="AS303" s="456"/>
      <c r="AT303" s="465" t="s">
        <v>76</v>
      </c>
      <c r="AU303" s="456"/>
      <c r="AV303" s="456"/>
      <c r="AW303" s="456"/>
      <c r="AX303" s="456"/>
    </row>
    <row r="304" spans="2:50" hidden="1">
      <c r="B304" s="448" t="s">
        <v>117</v>
      </c>
      <c r="C304" s="448" t="s">
        <v>118</v>
      </c>
      <c r="D304" s="448"/>
      <c r="E304" s="448" t="s">
        <v>119</v>
      </c>
      <c r="F304" s="448"/>
      <c r="G304" s="448"/>
      <c r="H304" s="452" t="s">
        <v>120</v>
      </c>
      <c r="I304" s="455" t="s">
        <v>121</v>
      </c>
      <c r="J304" s="455"/>
      <c r="K304" s="455"/>
      <c r="L304" s="455" t="s">
        <v>120</v>
      </c>
      <c r="M304" s="455" t="s">
        <v>122</v>
      </c>
      <c r="N304" s="448"/>
      <c r="O304" s="448" t="s">
        <v>123</v>
      </c>
      <c r="P304" s="449" t="s">
        <v>124</v>
      </c>
      <c r="Q304" s="450"/>
      <c r="R304" s="450"/>
      <c r="S304" s="451"/>
      <c r="T304" s="448" t="s">
        <v>120</v>
      </c>
      <c r="U304" s="449" t="s">
        <v>124</v>
      </c>
      <c r="V304" s="450"/>
      <c r="W304" s="450"/>
      <c r="X304" s="451"/>
      <c r="Y304" s="448" t="s">
        <v>120</v>
      </c>
      <c r="Z304" s="449" t="s">
        <v>124</v>
      </c>
      <c r="AA304" s="450"/>
      <c r="AB304" s="450"/>
      <c r="AC304" s="451"/>
      <c r="AD304" s="448" t="s">
        <v>120</v>
      </c>
      <c r="AE304" s="449" t="s">
        <v>124</v>
      </c>
      <c r="AF304" s="450"/>
      <c r="AG304" s="450"/>
      <c r="AH304" s="451"/>
      <c r="AI304" s="448" t="s">
        <v>120</v>
      </c>
      <c r="AJ304" s="449" t="s">
        <v>124</v>
      </c>
      <c r="AK304" s="450"/>
      <c r="AL304" s="450"/>
      <c r="AM304" s="451"/>
      <c r="AN304" s="448" t="s">
        <v>120</v>
      </c>
      <c r="AO304" s="449" t="s">
        <v>124</v>
      </c>
      <c r="AP304" s="450"/>
      <c r="AQ304" s="450"/>
      <c r="AR304" s="451"/>
      <c r="AS304" s="448" t="s">
        <v>120</v>
      </c>
      <c r="AT304" s="449" t="s">
        <v>124</v>
      </c>
      <c r="AU304" s="450"/>
      <c r="AV304" s="450"/>
      <c r="AW304" s="451"/>
      <c r="AX304" s="448" t="s">
        <v>120</v>
      </c>
    </row>
    <row r="305" spans="2:50" hidden="1">
      <c r="B305" s="448"/>
      <c r="C305" s="448"/>
      <c r="D305" s="448"/>
      <c r="E305" s="448" t="s">
        <v>125</v>
      </c>
      <c r="F305" s="448"/>
      <c r="G305" s="448"/>
      <c r="H305" s="453"/>
      <c r="I305" s="455" t="s">
        <v>125</v>
      </c>
      <c r="J305" s="455"/>
      <c r="K305" s="455"/>
      <c r="L305" s="455"/>
      <c r="M305" s="455"/>
      <c r="N305" s="448"/>
      <c r="O305" s="448"/>
      <c r="P305" s="449" t="s">
        <v>126</v>
      </c>
      <c r="Q305" s="450"/>
      <c r="R305" s="450"/>
      <c r="S305" s="451"/>
      <c r="T305" s="448"/>
      <c r="U305" s="449" t="s">
        <v>126</v>
      </c>
      <c r="V305" s="450"/>
      <c r="W305" s="450"/>
      <c r="X305" s="451"/>
      <c r="Y305" s="448"/>
      <c r="Z305" s="449" t="s">
        <v>126</v>
      </c>
      <c r="AA305" s="450"/>
      <c r="AB305" s="450"/>
      <c r="AC305" s="451"/>
      <c r="AD305" s="448"/>
      <c r="AE305" s="449" t="s">
        <v>126</v>
      </c>
      <c r="AF305" s="450"/>
      <c r="AG305" s="450"/>
      <c r="AH305" s="451"/>
      <c r="AI305" s="448"/>
      <c r="AJ305" s="449" t="s">
        <v>126</v>
      </c>
      <c r="AK305" s="450"/>
      <c r="AL305" s="450"/>
      <c r="AM305" s="451"/>
      <c r="AN305" s="448"/>
      <c r="AO305" s="449" t="s">
        <v>126</v>
      </c>
      <c r="AP305" s="450"/>
      <c r="AQ305" s="450"/>
      <c r="AR305" s="451"/>
      <c r="AS305" s="448"/>
      <c r="AT305" s="449" t="s">
        <v>126</v>
      </c>
      <c r="AU305" s="450"/>
      <c r="AV305" s="450"/>
      <c r="AW305" s="451"/>
      <c r="AX305" s="448"/>
    </row>
    <row r="306" spans="2:50" hidden="1">
      <c r="B306" s="448"/>
      <c r="C306" s="448"/>
      <c r="D306" s="448"/>
      <c r="E306" s="94" t="s">
        <v>127</v>
      </c>
      <c r="F306" s="94" t="s">
        <v>128</v>
      </c>
      <c r="G306" s="94" t="s">
        <v>129</v>
      </c>
      <c r="H306" s="454"/>
      <c r="I306" s="152" t="s">
        <v>127</v>
      </c>
      <c r="J306" s="152" t="s">
        <v>128</v>
      </c>
      <c r="K306" s="152" t="s">
        <v>129</v>
      </c>
      <c r="L306" s="455"/>
      <c r="M306" s="455"/>
      <c r="N306" s="448"/>
      <c r="O306" s="448"/>
      <c r="P306" s="94" t="s">
        <v>127</v>
      </c>
      <c r="Q306" s="94" t="s">
        <v>128</v>
      </c>
      <c r="R306" s="94" t="s">
        <v>129</v>
      </c>
      <c r="S306" s="94" t="s">
        <v>122</v>
      </c>
      <c r="T306" s="448"/>
      <c r="U306" s="94" t="s">
        <v>127</v>
      </c>
      <c r="V306" s="94" t="s">
        <v>128</v>
      </c>
      <c r="W306" s="94" t="s">
        <v>129</v>
      </c>
      <c r="X306" s="94" t="s">
        <v>122</v>
      </c>
      <c r="Y306" s="448"/>
      <c r="Z306" s="94" t="s">
        <v>127</v>
      </c>
      <c r="AA306" s="94" t="s">
        <v>128</v>
      </c>
      <c r="AB306" s="94" t="s">
        <v>129</v>
      </c>
      <c r="AC306" s="94" t="s">
        <v>122</v>
      </c>
      <c r="AD306" s="448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8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8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8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8"/>
    </row>
    <row r="307" spans="2:50" hidden="1">
      <c r="B307" s="448" t="s">
        <v>164</v>
      </c>
      <c r="C307" s="95">
        <f>C287</f>
        <v>1</v>
      </c>
      <c r="D307" s="95"/>
      <c r="E307" s="95"/>
      <c r="F307" s="95"/>
      <c r="G307" s="177" t="e">
        <f>F307/E307</f>
        <v>#DIV/0!</v>
      </c>
      <c r="H307" s="447" t="e">
        <f>AVERAGE(G307:G321)</f>
        <v>#DIV/0!</v>
      </c>
      <c r="I307" s="153" t="str">
        <f t="shared" ref="I307:K309" si="263">IFERROR(AVERAGE(P307,U307,Z307,AE307,AJ307,AO307,AT307),"")</f>
        <v/>
      </c>
      <c r="J307" s="153" t="str">
        <f t="shared" si="263"/>
        <v/>
      </c>
      <c r="K307" s="154" t="str">
        <f t="shared" si="263"/>
        <v/>
      </c>
      <c r="L307" s="457" t="str">
        <f>IFERROR(AVERAGE(K307:K321),"-")</f>
        <v>-</v>
      </c>
      <c r="M307" s="153" t="str">
        <f>IFERROR(RANK(K307, K$307:K$321),"")</f>
        <v/>
      </c>
      <c r="N307" s="448"/>
      <c r="O307" s="448"/>
      <c r="P307" s="95"/>
      <c r="Q307" s="95"/>
      <c r="R307" s="177" t="str">
        <f>IFERROR(Q307/P307,"")</f>
        <v/>
      </c>
      <c r="S307" s="95" t="str">
        <f>IFERROR(RANK(R307, R$307:R$321),"")</f>
        <v/>
      </c>
      <c r="T307" s="447" t="e">
        <f>AVERAGE(R307:R321)</f>
        <v>#DIV/0!</v>
      </c>
      <c r="U307" s="95"/>
      <c r="V307" s="95"/>
      <c r="W307" s="177" t="str">
        <f>IFERROR(V307/U307,"")</f>
        <v/>
      </c>
      <c r="X307" s="95" t="str">
        <f>IFERROR(RANK(W307, W$307:W$321),"")</f>
        <v/>
      </c>
      <c r="Y307" s="447" t="e">
        <f>AVERAGE(W307:W321)</f>
        <v>#DIV/0!</v>
      </c>
      <c r="Z307" s="95"/>
      <c r="AA307" s="95"/>
      <c r="AB307" s="177" t="str">
        <f>IFERROR(AA307/Z307,"")</f>
        <v/>
      </c>
      <c r="AC307" s="95" t="str">
        <f>IFERROR(RANK(AB307, AB$307:AB$321),"")</f>
        <v/>
      </c>
      <c r="AD307" s="447" t="e">
        <f>AVERAGE(AB307:AB321)</f>
        <v>#DIV/0!</v>
      </c>
      <c r="AE307" s="95"/>
      <c r="AF307" s="95"/>
      <c r="AG307" s="177" t="str">
        <f>IFERROR(AF307/AE307,"")</f>
        <v/>
      </c>
      <c r="AH307" s="95" t="str">
        <f>IFERROR(RANK(AG307, AG$307:AG$321),"")</f>
        <v/>
      </c>
      <c r="AI307" s="447" t="e">
        <f>AVERAGE(AG307:AG321)</f>
        <v>#DIV/0!</v>
      </c>
      <c r="AJ307" s="95"/>
      <c r="AK307" s="95"/>
      <c r="AL307" s="177" t="str">
        <f>IFERROR(AK307/AJ307,"")</f>
        <v/>
      </c>
      <c r="AM307" s="95" t="str">
        <f>IFERROR(RANK(AL307, AL$307:AL$321),"")</f>
        <v/>
      </c>
      <c r="AN307" s="447" t="e">
        <f>AVERAGE(AL307:AL321)</f>
        <v>#DIV/0!</v>
      </c>
      <c r="AO307" s="95"/>
      <c r="AP307" s="95"/>
      <c r="AQ307" s="177" t="str">
        <f>IFERROR(AP307/AO307,"")</f>
        <v/>
      </c>
      <c r="AR307" s="95" t="str">
        <f>IFERROR(RANK(AQ307, AQ$307:AQ$321),"")</f>
        <v/>
      </c>
      <c r="AS307" s="447" t="e">
        <f>AVERAGE(AQ307:AQ321)</f>
        <v>#DIV/0!</v>
      </c>
      <c r="AT307" s="95"/>
      <c r="AU307" s="95"/>
      <c r="AV307" s="177" t="str">
        <f>IFERROR(AU307/AT307,"")</f>
        <v/>
      </c>
      <c r="AW307" s="95" t="str">
        <f>IFERROR(RANK(AV307, AV$307:AV$321),"")</f>
        <v/>
      </c>
      <c r="AX307" s="447" t="e">
        <f>AVERAGE(AV307:AV321)</f>
        <v>#DIV/0!</v>
      </c>
    </row>
    <row r="308" spans="2:50" hidden="1">
      <c r="B308" s="456"/>
      <c r="C308" s="95">
        <f t="shared" ref="C308:C321" si="264">C288</f>
        <v>2</v>
      </c>
      <c r="D308" s="95"/>
      <c r="E308" s="95"/>
      <c r="F308" s="95"/>
      <c r="G308" s="177" t="e">
        <f>F308/E308</f>
        <v>#DIV/0!</v>
      </c>
      <c r="H308" s="447"/>
      <c r="I308" s="153" t="str">
        <f t="shared" si="263"/>
        <v/>
      </c>
      <c r="J308" s="153" t="str">
        <f t="shared" si="263"/>
        <v/>
      </c>
      <c r="K308" s="154" t="str">
        <f t="shared" si="263"/>
        <v/>
      </c>
      <c r="L308" s="458"/>
      <c r="M308" s="153" t="str">
        <f t="shared" ref="M308:M321" si="265">IFERROR(RANK(K308, K$307:K$321),"")</f>
        <v/>
      </c>
      <c r="N308" s="448"/>
      <c r="O308" s="448"/>
      <c r="P308" s="95"/>
      <c r="Q308" s="95"/>
      <c r="R308" s="177" t="str">
        <f t="shared" ref="R308:R321" si="266">IFERROR(Q308/P308,"")</f>
        <v/>
      </c>
      <c r="S308" s="95" t="str">
        <f t="shared" ref="S308:S321" si="267">IFERROR(RANK(R308, R$307:R$321),"")</f>
        <v/>
      </c>
      <c r="T308" s="447"/>
      <c r="U308" s="95"/>
      <c r="V308" s="95"/>
      <c r="W308" s="177" t="str">
        <f t="shared" ref="W308:W321" si="268">IFERROR(V308/U308,"")</f>
        <v/>
      </c>
      <c r="X308" s="95" t="str">
        <f t="shared" ref="X308:X321" si="269">IFERROR(RANK(W308, W$307:W$321),"")</f>
        <v/>
      </c>
      <c r="Y308" s="447"/>
      <c r="Z308" s="95"/>
      <c r="AA308" s="95"/>
      <c r="AB308" s="177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47"/>
      <c r="AE308" s="95"/>
      <c r="AF308" s="95"/>
      <c r="AG308" s="177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47"/>
      <c r="AJ308" s="95"/>
      <c r="AK308" s="95"/>
      <c r="AL308" s="177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47"/>
      <c r="AO308" s="95"/>
      <c r="AP308" s="95"/>
      <c r="AQ308" s="177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47"/>
      <c r="AT308" s="95"/>
      <c r="AU308" s="95"/>
      <c r="AV308" s="177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47"/>
    </row>
    <row r="309" spans="2:50" hidden="1">
      <c r="B309" s="456"/>
      <c r="C309" s="95">
        <f t="shared" si="264"/>
        <v>3</v>
      </c>
      <c r="D309" s="95"/>
      <c r="E309" s="95"/>
      <c r="F309" s="95"/>
      <c r="G309" s="177"/>
      <c r="H309" s="447"/>
      <c r="I309" s="153" t="str">
        <f t="shared" si="263"/>
        <v/>
      </c>
      <c r="J309" s="153" t="str">
        <f t="shared" si="263"/>
        <v/>
      </c>
      <c r="K309" s="154" t="str">
        <f t="shared" si="263"/>
        <v/>
      </c>
      <c r="L309" s="458"/>
      <c r="M309" s="153" t="str">
        <f t="shared" si="265"/>
        <v/>
      </c>
      <c r="N309" s="448"/>
      <c r="O309" s="448"/>
      <c r="P309" s="95"/>
      <c r="Q309" s="95"/>
      <c r="R309" s="177" t="str">
        <f t="shared" si="266"/>
        <v/>
      </c>
      <c r="S309" s="95" t="str">
        <f t="shared" si="267"/>
        <v/>
      </c>
      <c r="T309" s="447"/>
      <c r="U309" s="95"/>
      <c r="V309" s="95"/>
      <c r="W309" s="177" t="str">
        <f t="shared" si="268"/>
        <v/>
      </c>
      <c r="X309" s="95" t="str">
        <f t="shared" si="269"/>
        <v/>
      </c>
      <c r="Y309" s="447"/>
      <c r="Z309" s="95"/>
      <c r="AA309" s="95"/>
      <c r="AB309" s="177" t="str">
        <f t="shared" si="270"/>
        <v/>
      </c>
      <c r="AC309" s="95" t="str">
        <f t="shared" si="271"/>
        <v/>
      </c>
      <c r="AD309" s="447"/>
      <c r="AE309" s="95"/>
      <c r="AF309" s="95"/>
      <c r="AG309" s="177" t="str">
        <f t="shared" si="272"/>
        <v/>
      </c>
      <c r="AH309" s="95" t="str">
        <f t="shared" si="273"/>
        <v/>
      </c>
      <c r="AI309" s="447"/>
      <c r="AJ309" s="95"/>
      <c r="AK309" s="95"/>
      <c r="AL309" s="177" t="str">
        <f t="shared" si="274"/>
        <v/>
      </c>
      <c r="AM309" s="95" t="str">
        <f t="shared" si="275"/>
        <v/>
      </c>
      <c r="AN309" s="447"/>
      <c r="AO309" s="95"/>
      <c r="AP309" s="95"/>
      <c r="AQ309" s="177" t="str">
        <f t="shared" si="276"/>
        <v/>
      </c>
      <c r="AR309" s="95" t="str">
        <f t="shared" si="277"/>
        <v/>
      </c>
      <c r="AS309" s="447"/>
      <c r="AT309" s="95"/>
      <c r="AU309" s="95"/>
      <c r="AV309" s="177" t="str">
        <f t="shared" si="278"/>
        <v/>
      </c>
      <c r="AW309" s="95" t="str">
        <f t="shared" si="279"/>
        <v/>
      </c>
      <c r="AX309" s="447"/>
    </row>
    <row r="310" spans="2:50" hidden="1">
      <c r="B310" s="456"/>
      <c r="C310" s="95">
        <f t="shared" si="264"/>
        <v>4</v>
      </c>
      <c r="D310" s="95"/>
      <c r="E310" s="95"/>
      <c r="F310" s="95"/>
      <c r="G310" s="177"/>
      <c r="H310" s="447"/>
      <c r="I310" s="153" t="str">
        <f>IFERROR(AVERAGE(P310,U310,Z310,AE310,AJ310,AO310,AT310),"")</f>
        <v/>
      </c>
      <c r="J310" s="153" t="str">
        <f>IFERROR(AVERAGE(Q310,V310,AA310,AF310,AK310,AP310,AU310),"")</f>
        <v/>
      </c>
      <c r="K310" s="154" t="str">
        <f>IFERROR(AVERAGE(R310,W310,AB310,AG310,AL310,AQ310,AV310),"")</f>
        <v/>
      </c>
      <c r="L310" s="458"/>
      <c r="M310" s="153" t="str">
        <f t="shared" si="265"/>
        <v/>
      </c>
      <c r="N310" s="448"/>
      <c r="O310" s="448"/>
      <c r="P310" s="95"/>
      <c r="Q310" s="95"/>
      <c r="R310" s="177" t="str">
        <f t="shared" si="266"/>
        <v/>
      </c>
      <c r="S310" s="95" t="str">
        <f t="shared" si="267"/>
        <v/>
      </c>
      <c r="T310" s="447"/>
      <c r="U310" s="95"/>
      <c r="V310" s="95"/>
      <c r="W310" s="177" t="str">
        <f t="shared" si="268"/>
        <v/>
      </c>
      <c r="X310" s="95" t="str">
        <f t="shared" si="269"/>
        <v/>
      </c>
      <c r="Y310" s="447"/>
      <c r="Z310" s="95"/>
      <c r="AA310" s="95"/>
      <c r="AB310" s="177" t="str">
        <f t="shared" si="270"/>
        <v/>
      </c>
      <c r="AC310" s="95" t="str">
        <f t="shared" si="271"/>
        <v/>
      </c>
      <c r="AD310" s="447"/>
      <c r="AE310" s="95"/>
      <c r="AF310" s="95"/>
      <c r="AG310" s="177" t="str">
        <f t="shared" si="272"/>
        <v/>
      </c>
      <c r="AH310" s="95" t="str">
        <f t="shared" si="273"/>
        <v/>
      </c>
      <c r="AI310" s="447"/>
      <c r="AJ310" s="95"/>
      <c r="AK310" s="95"/>
      <c r="AL310" s="177" t="str">
        <f t="shared" si="274"/>
        <v/>
      </c>
      <c r="AM310" s="95" t="str">
        <f t="shared" si="275"/>
        <v/>
      </c>
      <c r="AN310" s="447"/>
      <c r="AO310" s="95"/>
      <c r="AP310" s="95"/>
      <c r="AQ310" s="177" t="str">
        <f t="shared" si="276"/>
        <v/>
      </c>
      <c r="AR310" s="95" t="str">
        <f t="shared" si="277"/>
        <v/>
      </c>
      <c r="AS310" s="447"/>
      <c r="AT310" s="95"/>
      <c r="AU310" s="95"/>
      <c r="AV310" s="177" t="str">
        <f t="shared" si="278"/>
        <v/>
      </c>
      <c r="AW310" s="95" t="str">
        <f t="shared" si="279"/>
        <v/>
      </c>
      <c r="AX310" s="447"/>
    </row>
    <row r="311" spans="2:50" hidden="1">
      <c r="B311" s="456"/>
      <c r="C311" s="95">
        <f t="shared" si="264"/>
        <v>5</v>
      </c>
      <c r="D311" s="95"/>
      <c r="E311" s="95"/>
      <c r="F311" s="95"/>
      <c r="G311" s="177"/>
      <c r="H311" s="447"/>
      <c r="I311" s="153" t="str">
        <f t="shared" ref="I311:K321" si="280">IFERROR(AVERAGE(P311,U311,Z311,AE311,AJ311,AO311,AT311),"")</f>
        <v/>
      </c>
      <c r="J311" s="153" t="str">
        <f t="shared" si="280"/>
        <v/>
      </c>
      <c r="K311" s="154" t="str">
        <f t="shared" si="280"/>
        <v/>
      </c>
      <c r="L311" s="458"/>
      <c r="M311" s="153" t="str">
        <f t="shared" si="265"/>
        <v/>
      </c>
      <c r="N311" s="448"/>
      <c r="O311" s="448"/>
      <c r="P311" s="95"/>
      <c r="Q311" s="95"/>
      <c r="R311" s="177" t="str">
        <f t="shared" si="266"/>
        <v/>
      </c>
      <c r="S311" s="95" t="str">
        <f t="shared" si="267"/>
        <v/>
      </c>
      <c r="T311" s="447"/>
      <c r="U311" s="95"/>
      <c r="V311" s="95"/>
      <c r="W311" s="177" t="str">
        <f t="shared" si="268"/>
        <v/>
      </c>
      <c r="X311" s="95" t="str">
        <f t="shared" si="269"/>
        <v/>
      </c>
      <c r="Y311" s="447"/>
      <c r="Z311" s="95"/>
      <c r="AA311" s="95"/>
      <c r="AB311" s="177" t="str">
        <f t="shared" si="270"/>
        <v/>
      </c>
      <c r="AC311" s="95" t="str">
        <f t="shared" si="271"/>
        <v/>
      </c>
      <c r="AD311" s="447"/>
      <c r="AE311" s="95"/>
      <c r="AF311" s="95"/>
      <c r="AG311" s="177" t="str">
        <f t="shared" si="272"/>
        <v/>
      </c>
      <c r="AH311" s="95" t="str">
        <f t="shared" si="273"/>
        <v/>
      </c>
      <c r="AI311" s="447"/>
      <c r="AJ311" s="95"/>
      <c r="AK311" s="95"/>
      <c r="AL311" s="177" t="str">
        <f t="shared" si="274"/>
        <v/>
      </c>
      <c r="AM311" s="95" t="str">
        <f t="shared" si="275"/>
        <v/>
      </c>
      <c r="AN311" s="447"/>
      <c r="AO311" s="95"/>
      <c r="AP311" s="95"/>
      <c r="AQ311" s="177" t="str">
        <f t="shared" si="276"/>
        <v/>
      </c>
      <c r="AR311" s="95" t="str">
        <f t="shared" si="277"/>
        <v/>
      </c>
      <c r="AS311" s="447"/>
      <c r="AT311" s="95"/>
      <c r="AU311" s="95"/>
      <c r="AV311" s="177" t="str">
        <f t="shared" si="278"/>
        <v/>
      </c>
      <c r="AW311" s="95" t="str">
        <f t="shared" si="279"/>
        <v/>
      </c>
      <c r="AX311" s="447"/>
    </row>
    <row r="312" spans="2:50" hidden="1">
      <c r="B312" s="456"/>
      <c r="C312" s="95">
        <f t="shared" si="264"/>
        <v>6</v>
      </c>
      <c r="D312" s="95"/>
      <c r="E312" s="95"/>
      <c r="F312" s="95"/>
      <c r="G312" s="177"/>
      <c r="H312" s="447"/>
      <c r="I312" s="153" t="str">
        <f t="shared" si="280"/>
        <v/>
      </c>
      <c r="J312" s="153" t="str">
        <f t="shared" si="280"/>
        <v/>
      </c>
      <c r="K312" s="154" t="str">
        <f t="shared" si="280"/>
        <v/>
      </c>
      <c r="L312" s="458"/>
      <c r="M312" s="153" t="str">
        <f t="shared" si="265"/>
        <v/>
      </c>
      <c r="N312" s="448"/>
      <c r="O312" s="448"/>
      <c r="P312" s="95"/>
      <c r="Q312" s="95"/>
      <c r="R312" s="177" t="str">
        <f t="shared" si="266"/>
        <v/>
      </c>
      <c r="S312" s="95" t="str">
        <f t="shared" si="267"/>
        <v/>
      </c>
      <c r="T312" s="447"/>
      <c r="U312" s="95"/>
      <c r="V312" s="95"/>
      <c r="W312" s="177" t="str">
        <f t="shared" si="268"/>
        <v/>
      </c>
      <c r="X312" s="95" t="str">
        <f t="shared" si="269"/>
        <v/>
      </c>
      <c r="Y312" s="447"/>
      <c r="Z312" s="95"/>
      <c r="AA312" s="95"/>
      <c r="AB312" s="177" t="str">
        <f t="shared" si="270"/>
        <v/>
      </c>
      <c r="AC312" s="95" t="str">
        <f t="shared" si="271"/>
        <v/>
      </c>
      <c r="AD312" s="447"/>
      <c r="AE312" s="95"/>
      <c r="AF312" s="95"/>
      <c r="AG312" s="177" t="str">
        <f t="shared" si="272"/>
        <v/>
      </c>
      <c r="AH312" s="95" t="str">
        <f t="shared" si="273"/>
        <v/>
      </c>
      <c r="AI312" s="447"/>
      <c r="AJ312" s="95"/>
      <c r="AK312" s="95"/>
      <c r="AL312" s="177" t="str">
        <f t="shared" si="274"/>
        <v/>
      </c>
      <c r="AM312" s="95" t="str">
        <f t="shared" si="275"/>
        <v/>
      </c>
      <c r="AN312" s="447"/>
      <c r="AO312" s="95"/>
      <c r="AP312" s="95"/>
      <c r="AQ312" s="177" t="str">
        <f t="shared" si="276"/>
        <v/>
      </c>
      <c r="AR312" s="95" t="str">
        <f t="shared" si="277"/>
        <v/>
      </c>
      <c r="AS312" s="447"/>
      <c r="AT312" s="95"/>
      <c r="AU312" s="95"/>
      <c r="AV312" s="177" t="str">
        <f t="shared" si="278"/>
        <v/>
      </c>
      <c r="AW312" s="95" t="str">
        <f t="shared" si="279"/>
        <v/>
      </c>
      <c r="AX312" s="447"/>
    </row>
    <row r="313" spans="2:50" hidden="1">
      <c r="B313" s="456"/>
      <c r="C313" s="95">
        <f t="shared" si="264"/>
        <v>7</v>
      </c>
      <c r="D313" s="95"/>
      <c r="E313" s="95"/>
      <c r="F313" s="95"/>
      <c r="G313" s="177"/>
      <c r="H313" s="447"/>
      <c r="I313" s="153" t="str">
        <f t="shared" si="280"/>
        <v/>
      </c>
      <c r="J313" s="153" t="str">
        <f t="shared" si="280"/>
        <v/>
      </c>
      <c r="K313" s="154" t="str">
        <f t="shared" si="280"/>
        <v/>
      </c>
      <c r="L313" s="458"/>
      <c r="M313" s="153" t="str">
        <f t="shared" si="265"/>
        <v/>
      </c>
      <c r="N313" s="448"/>
      <c r="O313" s="448"/>
      <c r="P313" s="95"/>
      <c r="Q313" s="95"/>
      <c r="R313" s="177" t="str">
        <f t="shared" si="266"/>
        <v/>
      </c>
      <c r="S313" s="95" t="str">
        <f t="shared" si="267"/>
        <v/>
      </c>
      <c r="T313" s="447"/>
      <c r="U313" s="95"/>
      <c r="V313" s="95"/>
      <c r="W313" s="177" t="str">
        <f t="shared" si="268"/>
        <v/>
      </c>
      <c r="X313" s="95" t="str">
        <f t="shared" si="269"/>
        <v/>
      </c>
      <c r="Y313" s="447"/>
      <c r="Z313" s="95"/>
      <c r="AA313" s="95"/>
      <c r="AB313" s="177" t="str">
        <f t="shared" si="270"/>
        <v/>
      </c>
      <c r="AC313" s="95" t="str">
        <f t="shared" si="271"/>
        <v/>
      </c>
      <c r="AD313" s="447"/>
      <c r="AE313" s="95"/>
      <c r="AF313" s="95"/>
      <c r="AG313" s="177" t="str">
        <f t="shared" si="272"/>
        <v/>
      </c>
      <c r="AH313" s="95" t="str">
        <f t="shared" si="273"/>
        <v/>
      </c>
      <c r="AI313" s="447"/>
      <c r="AJ313" s="95"/>
      <c r="AK313" s="95"/>
      <c r="AL313" s="177" t="str">
        <f t="shared" si="274"/>
        <v/>
      </c>
      <c r="AM313" s="95" t="str">
        <f t="shared" si="275"/>
        <v/>
      </c>
      <c r="AN313" s="447"/>
      <c r="AO313" s="95"/>
      <c r="AP313" s="95"/>
      <c r="AQ313" s="177" t="str">
        <f t="shared" si="276"/>
        <v/>
      </c>
      <c r="AR313" s="95" t="str">
        <f t="shared" si="277"/>
        <v/>
      </c>
      <c r="AS313" s="447"/>
      <c r="AT313" s="95"/>
      <c r="AU313" s="95"/>
      <c r="AV313" s="177" t="str">
        <f t="shared" si="278"/>
        <v/>
      </c>
      <c r="AW313" s="95" t="str">
        <f t="shared" si="279"/>
        <v/>
      </c>
      <c r="AX313" s="447"/>
    </row>
    <row r="314" spans="2:50" hidden="1">
      <c r="B314" s="456"/>
      <c r="C314" s="95">
        <f t="shared" si="264"/>
        <v>8</v>
      </c>
      <c r="D314" s="95"/>
      <c r="E314" s="95"/>
      <c r="F314" s="95"/>
      <c r="G314" s="177"/>
      <c r="H314" s="447"/>
      <c r="I314" s="153" t="str">
        <f t="shared" si="280"/>
        <v/>
      </c>
      <c r="J314" s="153" t="str">
        <f t="shared" si="280"/>
        <v/>
      </c>
      <c r="K314" s="154" t="str">
        <f t="shared" si="280"/>
        <v/>
      </c>
      <c r="L314" s="458"/>
      <c r="M314" s="153" t="str">
        <f t="shared" si="265"/>
        <v/>
      </c>
      <c r="N314" s="448"/>
      <c r="O314" s="448"/>
      <c r="P314" s="95"/>
      <c r="Q314" s="95"/>
      <c r="R314" s="177" t="str">
        <f t="shared" si="266"/>
        <v/>
      </c>
      <c r="S314" s="95" t="str">
        <f t="shared" si="267"/>
        <v/>
      </c>
      <c r="T314" s="447"/>
      <c r="U314" s="95"/>
      <c r="V314" s="95"/>
      <c r="W314" s="177" t="str">
        <f t="shared" si="268"/>
        <v/>
      </c>
      <c r="X314" s="95" t="str">
        <f t="shared" si="269"/>
        <v/>
      </c>
      <c r="Y314" s="447"/>
      <c r="Z314" s="95"/>
      <c r="AA314" s="95"/>
      <c r="AB314" s="177" t="str">
        <f t="shared" si="270"/>
        <v/>
      </c>
      <c r="AC314" s="95" t="str">
        <f t="shared" si="271"/>
        <v/>
      </c>
      <c r="AD314" s="447"/>
      <c r="AE314" s="95"/>
      <c r="AF314" s="95"/>
      <c r="AG314" s="177" t="str">
        <f t="shared" si="272"/>
        <v/>
      </c>
      <c r="AH314" s="95" t="str">
        <f t="shared" si="273"/>
        <v/>
      </c>
      <c r="AI314" s="447"/>
      <c r="AJ314" s="95"/>
      <c r="AK314" s="95"/>
      <c r="AL314" s="177" t="str">
        <f t="shared" si="274"/>
        <v/>
      </c>
      <c r="AM314" s="95" t="str">
        <f t="shared" si="275"/>
        <v/>
      </c>
      <c r="AN314" s="447"/>
      <c r="AO314" s="95"/>
      <c r="AP314" s="95"/>
      <c r="AQ314" s="177" t="str">
        <f t="shared" si="276"/>
        <v/>
      </c>
      <c r="AR314" s="95" t="str">
        <f t="shared" si="277"/>
        <v/>
      </c>
      <c r="AS314" s="447"/>
      <c r="AT314" s="95"/>
      <c r="AU314" s="95"/>
      <c r="AV314" s="177" t="str">
        <f t="shared" si="278"/>
        <v/>
      </c>
      <c r="AW314" s="95" t="str">
        <f t="shared" si="279"/>
        <v/>
      </c>
      <c r="AX314" s="447"/>
    </row>
    <row r="315" spans="2:50" hidden="1">
      <c r="B315" s="456"/>
      <c r="C315" s="95">
        <f t="shared" si="264"/>
        <v>9</v>
      </c>
      <c r="D315" s="95"/>
      <c r="E315" s="95"/>
      <c r="F315" s="95"/>
      <c r="G315" s="177"/>
      <c r="H315" s="447"/>
      <c r="I315" s="153" t="str">
        <f t="shared" si="280"/>
        <v/>
      </c>
      <c r="J315" s="153" t="str">
        <f t="shared" si="280"/>
        <v/>
      </c>
      <c r="K315" s="154" t="str">
        <f t="shared" si="280"/>
        <v/>
      </c>
      <c r="L315" s="458"/>
      <c r="M315" s="153" t="str">
        <f t="shared" si="265"/>
        <v/>
      </c>
      <c r="N315" s="448"/>
      <c r="O315" s="448"/>
      <c r="P315" s="95"/>
      <c r="Q315" s="95"/>
      <c r="R315" s="177" t="str">
        <f t="shared" si="266"/>
        <v/>
      </c>
      <c r="S315" s="95" t="str">
        <f t="shared" si="267"/>
        <v/>
      </c>
      <c r="T315" s="447"/>
      <c r="U315" s="95"/>
      <c r="V315" s="95"/>
      <c r="W315" s="177" t="str">
        <f t="shared" si="268"/>
        <v/>
      </c>
      <c r="X315" s="95" t="str">
        <f t="shared" si="269"/>
        <v/>
      </c>
      <c r="Y315" s="447"/>
      <c r="Z315" s="95"/>
      <c r="AA315" s="95"/>
      <c r="AB315" s="177" t="str">
        <f t="shared" si="270"/>
        <v/>
      </c>
      <c r="AC315" s="95" t="str">
        <f t="shared" si="271"/>
        <v/>
      </c>
      <c r="AD315" s="447"/>
      <c r="AE315" s="95"/>
      <c r="AF315" s="95"/>
      <c r="AG315" s="177" t="str">
        <f t="shared" si="272"/>
        <v/>
      </c>
      <c r="AH315" s="95" t="str">
        <f t="shared" si="273"/>
        <v/>
      </c>
      <c r="AI315" s="447"/>
      <c r="AJ315" s="95"/>
      <c r="AK315" s="95"/>
      <c r="AL315" s="177" t="str">
        <f t="shared" si="274"/>
        <v/>
      </c>
      <c r="AM315" s="95" t="str">
        <f t="shared" si="275"/>
        <v/>
      </c>
      <c r="AN315" s="447"/>
      <c r="AO315" s="95"/>
      <c r="AP315" s="95"/>
      <c r="AQ315" s="177" t="str">
        <f t="shared" si="276"/>
        <v/>
      </c>
      <c r="AR315" s="95" t="str">
        <f t="shared" si="277"/>
        <v/>
      </c>
      <c r="AS315" s="447"/>
      <c r="AT315" s="95"/>
      <c r="AU315" s="95"/>
      <c r="AV315" s="177" t="str">
        <f t="shared" si="278"/>
        <v/>
      </c>
      <c r="AW315" s="95" t="str">
        <f t="shared" si="279"/>
        <v/>
      </c>
      <c r="AX315" s="447"/>
    </row>
    <row r="316" spans="2:50" hidden="1">
      <c r="B316" s="456"/>
      <c r="C316" s="95">
        <f t="shared" si="264"/>
        <v>10</v>
      </c>
      <c r="D316" s="95"/>
      <c r="E316" s="95"/>
      <c r="F316" s="95"/>
      <c r="G316" s="177"/>
      <c r="H316" s="447"/>
      <c r="I316" s="153" t="str">
        <f t="shared" si="280"/>
        <v/>
      </c>
      <c r="J316" s="153" t="str">
        <f t="shared" si="280"/>
        <v/>
      </c>
      <c r="K316" s="154" t="str">
        <f t="shared" si="280"/>
        <v/>
      </c>
      <c r="L316" s="458"/>
      <c r="M316" s="153" t="str">
        <f t="shared" si="265"/>
        <v/>
      </c>
      <c r="N316" s="448"/>
      <c r="O316" s="448"/>
      <c r="P316" s="95"/>
      <c r="Q316" s="95"/>
      <c r="R316" s="177" t="str">
        <f t="shared" si="266"/>
        <v/>
      </c>
      <c r="S316" s="95" t="str">
        <f t="shared" si="267"/>
        <v/>
      </c>
      <c r="T316" s="447"/>
      <c r="U316" s="95"/>
      <c r="V316" s="95"/>
      <c r="W316" s="177" t="str">
        <f t="shared" si="268"/>
        <v/>
      </c>
      <c r="X316" s="95" t="str">
        <f t="shared" si="269"/>
        <v/>
      </c>
      <c r="Y316" s="447"/>
      <c r="Z316" s="95"/>
      <c r="AA316" s="95"/>
      <c r="AB316" s="177" t="str">
        <f t="shared" si="270"/>
        <v/>
      </c>
      <c r="AC316" s="95" t="str">
        <f t="shared" si="271"/>
        <v/>
      </c>
      <c r="AD316" s="447"/>
      <c r="AE316" s="95"/>
      <c r="AF316" s="95"/>
      <c r="AG316" s="177" t="str">
        <f t="shared" si="272"/>
        <v/>
      </c>
      <c r="AH316" s="95" t="str">
        <f t="shared" si="273"/>
        <v/>
      </c>
      <c r="AI316" s="447"/>
      <c r="AJ316" s="95"/>
      <c r="AK316" s="95"/>
      <c r="AL316" s="177" t="str">
        <f t="shared" si="274"/>
        <v/>
      </c>
      <c r="AM316" s="95" t="str">
        <f t="shared" si="275"/>
        <v/>
      </c>
      <c r="AN316" s="447"/>
      <c r="AO316" s="95"/>
      <c r="AP316" s="95"/>
      <c r="AQ316" s="177" t="str">
        <f t="shared" si="276"/>
        <v/>
      </c>
      <c r="AR316" s="95" t="str">
        <f t="shared" si="277"/>
        <v/>
      </c>
      <c r="AS316" s="447"/>
      <c r="AT316" s="95"/>
      <c r="AU316" s="95"/>
      <c r="AV316" s="177" t="str">
        <f t="shared" si="278"/>
        <v/>
      </c>
      <c r="AW316" s="95" t="str">
        <f t="shared" si="279"/>
        <v/>
      </c>
      <c r="AX316" s="447"/>
    </row>
    <row r="317" spans="2:50" hidden="1">
      <c r="B317" s="456"/>
      <c r="C317" s="95">
        <f t="shared" si="264"/>
        <v>11</v>
      </c>
      <c r="D317" s="95"/>
      <c r="E317" s="95"/>
      <c r="F317" s="95"/>
      <c r="G317" s="177"/>
      <c r="H317" s="447"/>
      <c r="I317" s="153" t="str">
        <f t="shared" si="280"/>
        <v/>
      </c>
      <c r="J317" s="153" t="str">
        <f t="shared" si="280"/>
        <v/>
      </c>
      <c r="K317" s="154" t="str">
        <f t="shared" si="280"/>
        <v/>
      </c>
      <c r="L317" s="458"/>
      <c r="M317" s="153" t="str">
        <f t="shared" si="265"/>
        <v/>
      </c>
      <c r="N317" s="448"/>
      <c r="O317" s="448"/>
      <c r="P317" s="95"/>
      <c r="Q317" s="95"/>
      <c r="R317" s="177" t="str">
        <f t="shared" si="266"/>
        <v/>
      </c>
      <c r="S317" s="95" t="str">
        <f t="shared" si="267"/>
        <v/>
      </c>
      <c r="T317" s="447"/>
      <c r="U317" s="95"/>
      <c r="V317" s="95"/>
      <c r="W317" s="177" t="str">
        <f t="shared" si="268"/>
        <v/>
      </c>
      <c r="X317" s="95" t="str">
        <f t="shared" si="269"/>
        <v/>
      </c>
      <c r="Y317" s="447"/>
      <c r="Z317" s="95"/>
      <c r="AA317" s="95"/>
      <c r="AB317" s="177" t="str">
        <f t="shared" si="270"/>
        <v/>
      </c>
      <c r="AC317" s="95" t="str">
        <f t="shared" si="271"/>
        <v/>
      </c>
      <c r="AD317" s="447"/>
      <c r="AE317" s="95"/>
      <c r="AF317" s="95"/>
      <c r="AG317" s="177" t="str">
        <f t="shared" si="272"/>
        <v/>
      </c>
      <c r="AH317" s="95" t="str">
        <f t="shared" si="273"/>
        <v/>
      </c>
      <c r="AI317" s="447"/>
      <c r="AJ317" s="95"/>
      <c r="AK317" s="95"/>
      <c r="AL317" s="177" t="str">
        <f t="shared" si="274"/>
        <v/>
      </c>
      <c r="AM317" s="95" t="str">
        <f t="shared" si="275"/>
        <v/>
      </c>
      <c r="AN317" s="447"/>
      <c r="AO317" s="95"/>
      <c r="AP317" s="95"/>
      <c r="AQ317" s="177" t="str">
        <f t="shared" si="276"/>
        <v/>
      </c>
      <c r="AR317" s="95" t="str">
        <f t="shared" si="277"/>
        <v/>
      </c>
      <c r="AS317" s="447"/>
      <c r="AT317" s="95"/>
      <c r="AU317" s="95"/>
      <c r="AV317" s="177" t="str">
        <f t="shared" si="278"/>
        <v/>
      </c>
      <c r="AW317" s="95" t="str">
        <f t="shared" si="279"/>
        <v/>
      </c>
      <c r="AX317" s="447"/>
    </row>
    <row r="318" spans="2:50" hidden="1">
      <c r="B318" s="456"/>
      <c r="C318" s="95">
        <f t="shared" si="264"/>
        <v>12</v>
      </c>
      <c r="D318" s="95"/>
      <c r="E318" s="95"/>
      <c r="F318" s="95"/>
      <c r="G318" s="177"/>
      <c r="H318" s="447"/>
      <c r="I318" s="153" t="str">
        <f t="shared" si="280"/>
        <v/>
      </c>
      <c r="J318" s="153" t="str">
        <f t="shared" si="280"/>
        <v/>
      </c>
      <c r="K318" s="154" t="str">
        <f t="shared" si="280"/>
        <v/>
      </c>
      <c r="L318" s="458"/>
      <c r="M318" s="153" t="str">
        <f t="shared" si="265"/>
        <v/>
      </c>
      <c r="N318" s="448"/>
      <c r="O318" s="448"/>
      <c r="P318" s="95"/>
      <c r="Q318" s="95"/>
      <c r="R318" s="177" t="str">
        <f t="shared" si="266"/>
        <v/>
      </c>
      <c r="S318" s="95" t="str">
        <f t="shared" si="267"/>
        <v/>
      </c>
      <c r="T318" s="447"/>
      <c r="U318" s="95"/>
      <c r="V318" s="95"/>
      <c r="W318" s="177" t="str">
        <f t="shared" si="268"/>
        <v/>
      </c>
      <c r="X318" s="95" t="str">
        <f t="shared" si="269"/>
        <v/>
      </c>
      <c r="Y318" s="447"/>
      <c r="Z318" s="95"/>
      <c r="AA318" s="95"/>
      <c r="AB318" s="177" t="str">
        <f t="shared" si="270"/>
        <v/>
      </c>
      <c r="AC318" s="95" t="str">
        <f t="shared" si="271"/>
        <v/>
      </c>
      <c r="AD318" s="447"/>
      <c r="AE318" s="95"/>
      <c r="AF318" s="95"/>
      <c r="AG318" s="177" t="str">
        <f t="shared" si="272"/>
        <v/>
      </c>
      <c r="AH318" s="95" t="str">
        <f t="shared" si="273"/>
        <v/>
      </c>
      <c r="AI318" s="447"/>
      <c r="AJ318" s="95"/>
      <c r="AK318" s="95"/>
      <c r="AL318" s="177" t="str">
        <f t="shared" si="274"/>
        <v/>
      </c>
      <c r="AM318" s="95" t="str">
        <f t="shared" si="275"/>
        <v/>
      </c>
      <c r="AN318" s="447"/>
      <c r="AO318" s="95"/>
      <c r="AP318" s="95"/>
      <c r="AQ318" s="177" t="str">
        <f t="shared" si="276"/>
        <v/>
      </c>
      <c r="AR318" s="95" t="str">
        <f t="shared" si="277"/>
        <v/>
      </c>
      <c r="AS318" s="447"/>
      <c r="AT318" s="95"/>
      <c r="AU318" s="95"/>
      <c r="AV318" s="177" t="str">
        <f t="shared" si="278"/>
        <v/>
      </c>
      <c r="AW318" s="95" t="str">
        <f t="shared" si="279"/>
        <v/>
      </c>
      <c r="AX318" s="447"/>
    </row>
    <row r="319" spans="2:50" hidden="1">
      <c r="B319" s="456"/>
      <c r="C319" s="95">
        <f t="shared" si="264"/>
        <v>13</v>
      </c>
      <c r="D319" s="95"/>
      <c r="E319" s="95"/>
      <c r="F319" s="95"/>
      <c r="G319" s="177"/>
      <c r="H319" s="447"/>
      <c r="I319" s="153" t="str">
        <f t="shared" si="280"/>
        <v/>
      </c>
      <c r="J319" s="153" t="str">
        <f t="shared" si="280"/>
        <v/>
      </c>
      <c r="K319" s="154" t="str">
        <f t="shared" si="280"/>
        <v/>
      </c>
      <c r="L319" s="458"/>
      <c r="M319" s="153" t="str">
        <f t="shared" si="265"/>
        <v/>
      </c>
      <c r="N319" s="448"/>
      <c r="O319" s="448"/>
      <c r="P319" s="95"/>
      <c r="Q319" s="95"/>
      <c r="R319" s="177" t="str">
        <f t="shared" si="266"/>
        <v/>
      </c>
      <c r="S319" s="95" t="str">
        <f t="shared" si="267"/>
        <v/>
      </c>
      <c r="T319" s="447"/>
      <c r="U319" s="95"/>
      <c r="V319" s="95"/>
      <c r="W319" s="177" t="str">
        <f t="shared" si="268"/>
        <v/>
      </c>
      <c r="X319" s="95" t="str">
        <f t="shared" si="269"/>
        <v/>
      </c>
      <c r="Y319" s="447"/>
      <c r="Z319" s="95"/>
      <c r="AA319" s="95"/>
      <c r="AB319" s="177" t="str">
        <f t="shared" si="270"/>
        <v/>
      </c>
      <c r="AC319" s="95" t="str">
        <f t="shared" si="271"/>
        <v/>
      </c>
      <c r="AD319" s="447"/>
      <c r="AE319" s="95"/>
      <c r="AF319" s="95"/>
      <c r="AG319" s="177" t="str">
        <f t="shared" si="272"/>
        <v/>
      </c>
      <c r="AH319" s="95" t="str">
        <f t="shared" si="273"/>
        <v/>
      </c>
      <c r="AI319" s="447"/>
      <c r="AJ319" s="95"/>
      <c r="AK319" s="95"/>
      <c r="AL319" s="177" t="str">
        <f t="shared" si="274"/>
        <v/>
      </c>
      <c r="AM319" s="95" t="str">
        <f t="shared" si="275"/>
        <v/>
      </c>
      <c r="AN319" s="447"/>
      <c r="AO319" s="95"/>
      <c r="AP319" s="95"/>
      <c r="AQ319" s="177" t="str">
        <f t="shared" si="276"/>
        <v/>
      </c>
      <c r="AR319" s="95" t="str">
        <f t="shared" si="277"/>
        <v/>
      </c>
      <c r="AS319" s="447"/>
      <c r="AT319" s="95"/>
      <c r="AU319" s="95"/>
      <c r="AV319" s="177" t="str">
        <f t="shared" si="278"/>
        <v/>
      </c>
      <c r="AW319" s="95" t="str">
        <f t="shared" si="279"/>
        <v/>
      </c>
      <c r="AX319" s="447"/>
    </row>
    <row r="320" spans="2:50" hidden="1">
      <c r="B320" s="456"/>
      <c r="C320" s="95">
        <f t="shared" si="264"/>
        <v>14</v>
      </c>
      <c r="D320" s="95"/>
      <c r="E320" s="95"/>
      <c r="F320" s="95"/>
      <c r="G320" s="177"/>
      <c r="H320" s="447"/>
      <c r="I320" s="153" t="str">
        <f t="shared" si="280"/>
        <v/>
      </c>
      <c r="J320" s="153" t="str">
        <f t="shared" si="280"/>
        <v/>
      </c>
      <c r="K320" s="154" t="str">
        <f t="shared" si="280"/>
        <v/>
      </c>
      <c r="L320" s="458"/>
      <c r="M320" s="153" t="str">
        <f t="shared" si="265"/>
        <v/>
      </c>
      <c r="N320" s="448"/>
      <c r="O320" s="448"/>
      <c r="P320" s="95"/>
      <c r="Q320" s="95"/>
      <c r="R320" s="177" t="str">
        <f t="shared" si="266"/>
        <v/>
      </c>
      <c r="S320" s="95" t="str">
        <f t="shared" si="267"/>
        <v/>
      </c>
      <c r="T320" s="447"/>
      <c r="U320" s="95"/>
      <c r="V320" s="95"/>
      <c r="W320" s="177" t="str">
        <f t="shared" si="268"/>
        <v/>
      </c>
      <c r="X320" s="95" t="str">
        <f t="shared" si="269"/>
        <v/>
      </c>
      <c r="Y320" s="447"/>
      <c r="Z320" s="95"/>
      <c r="AA320" s="95"/>
      <c r="AB320" s="177" t="str">
        <f t="shared" si="270"/>
        <v/>
      </c>
      <c r="AC320" s="95" t="str">
        <f t="shared" si="271"/>
        <v/>
      </c>
      <c r="AD320" s="447"/>
      <c r="AE320" s="95"/>
      <c r="AF320" s="95"/>
      <c r="AG320" s="177" t="str">
        <f t="shared" si="272"/>
        <v/>
      </c>
      <c r="AH320" s="95" t="str">
        <f t="shared" si="273"/>
        <v/>
      </c>
      <c r="AI320" s="447"/>
      <c r="AJ320" s="95"/>
      <c r="AK320" s="95"/>
      <c r="AL320" s="177" t="str">
        <f t="shared" si="274"/>
        <v/>
      </c>
      <c r="AM320" s="95" t="str">
        <f t="shared" si="275"/>
        <v/>
      </c>
      <c r="AN320" s="447"/>
      <c r="AO320" s="95"/>
      <c r="AP320" s="95"/>
      <c r="AQ320" s="177" t="str">
        <f t="shared" si="276"/>
        <v/>
      </c>
      <c r="AR320" s="95" t="str">
        <f t="shared" si="277"/>
        <v/>
      </c>
      <c r="AS320" s="447"/>
      <c r="AT320" s="95"/>
      <c r="AU320" s="95"/>
      <c r="AV320" s="177" t="str">
        <f t="shared" si="278"/>
        <v/>
      </c>
      <c r="AW320" s="95" t="str">
        <f t="shared" si="279"/>
        <v/>
      </c>
      <c r="AX320" s="447"/>
    </row>
    <row r="321" spans="2:50" hidden="1">
      <c r="B321" s="456"/>
      <c r="C321" s="95">
        <f t="shared" si="264"/>
        <v>15</v>
      </c>
      <c r="D321" s="95"/>
      <c r="E321" s="95"/>
      <c r="F321" s="95"/>
      <c r="G321" s="177"/>
      <c r="H321" s="447"/>
      <c r="I321" s="153" t="str">
        <f t="shared" si="280"/>
        <v/>
      </c>
      <c r="J321" s="153" t="str">
        <f t="shared" si="280"/>
        <v/>
      </c>
      <c r="K321" s="154" t="str">
        <f t="shared" si="280"/>
        <v/>
      </c>
      <c r="L321" s="459"/>
      <c r="M321" s="153" t="str">
        <f t="shared" si="265"/>
        <v/>
      </c>
      <c r="N321" s="448"/>
      <c r="O321" s="448"/>
      <c r="P321" s="95"/>
      <c r="Q321" s="95"/>
      <c r="R321" s="177" t="str">
        <f t="shared" si="266"/>
        <v/>
      </c>
      <c r="S321" s="95" t="str">
        <f t="shared" si="267"/>
        <v/>
      </c>
      <c r="T321" s="447"/>
      <c r="U321" s="95"/>
      <c r="V321" s="95"/>
      <c r="W321" s="177" t="str">
        <f t="shared" si="268"/>
        <v/>
      </c>
      <c r="X321" s="95" t="str">
        <f t="shared" si="269"/>
        <v/>
      </c>
      <c r="Y321" s="447"/>
      <c r="Z321" s="95"/>
      <c r="AA321" s="95"/>
      <c r="AB321" s="177" t="str">
        <f t="shared" si="270"/>
        <v/>
      </c>
      <c r="AC321" s="95" t="str">
        <f t="shared" si="271"/>
        <v/>
      </c>
      <c r="AD321" s="447"/>
      <c r="AE321" s="95"/>
      <c r="AF321" s="95"/>
      <c r="AG321" s="177" t="str">
        <f t="shared" si="272"/>
        <v/>
      </c>
      <c r="AH321" s="95" t="str">
        <f t="shared" si="273"/>
        <v/>
      </c>
      <c r="AI321" s="447"/>
      <c r="AJ321" s="95"/>
      <c r="AK321" s="95"/>
      <c r="AL321" s="177" t="str">
        <f t="shared" si="274"/>
        <v/>
      </c>
      <c r="AM321" s="95" t="str">
        <f t="shared" si="275"/>
        <v/>
      </c>
      <c r="AN321" s="447"/>
      <c r="AO321" s="95"/>
      <c r="AP321" s="95"/>
      <c r="AQ321" s="177" t="str">
        <f t="shared" si="276"/>
        <v/>
      </c>
      <c r="AR321" s="95" t="str">
        <f t="shared" si="277"/>
        <v/>
      </c>
      <c r="AS321" s="447"/>
      <c r="AT321" s="95"/>
      <c r="AU321" s="95"/>
      <c r="AV321" s="177" t="str">
        <f t="shared" si="278"/>
        <v/>
      </c>
      <c r="AW321" s="95" t="str">
        <f t="shared" si="279"/>
        <v/>
      </c>
      <c r="AX321" s="447"/>
    </row>
    <row r="322" spans="2:50" ht="15.6" hidden="1">
      <c r="B322" s="460" t="s">
        <v>115</v>
      </c>
      <c r="C322" s="461"/>
      <c r="D322" s="461"/>
      <c r="E322" s="461"/>
      <c r="F322" s="461"/>
      <c r="G322" s="461"/>
      <c r="H322" s="461"/>
      <c r="I322" s="150"/>
      <c r="J322" s="150"/>
      <c r="K322" s="150"/>
      <c r="L322" s="150"/>
      <c r="M322" s="150"/>
      <c r="N322" s="448" t="s">
        <v>116</v>
      </c>
      <c r="O322" s="463" t="s">
        <v>63</v>
      </c>
      <c r="P322" s="465">
        <f>AT302+1</f>
        <v>45979</v>
      </c>
      <c r="Q322" s="456"/>
      <c r="R322" s="456"/>
      <c r="S322" s="456"/>
      <c r="T322" s="456"/>
      <c r="U322" s="465">
        <f>P322+1</f>
        <v>45980</v>
      </c>
      <c r="V322" s="456"/>
      <c r="W322" s="456"/>
      <c r="X322" s="456"/>
      <c r="Y322" s="456"/>
      <c r="Z322" s="465">
        <f>U322+1</f>
        <v>45981</v>
      </c>
      <c r="AA322" s="456"/>
      <c r="AB322" s="456"/>
      <c r="AC322" s="456"/>
      <c r="AD322" s="456"/>
      <c r="AE322" s="465">
        <f>Z322+1</f>
        <v>45982</v>
      </c>
      <c r="AF322" s="456"/>
      <c r="AG322" s="456"/>
      <c r="AH322" s="456"/>
      <c r="AI322" s="456"/>
      <c r="AJ322" s="465">
        <f>AE322+1</f>
        <v>45983</v>
      </c>
      <c r="AK322" s="456"/>
      <c r="AL322" s="456"/>
      <c r="AM322" s="456"/>
      <c r="AN322" s="456"/>
      <c r="AO322" s="465">
        <f>AJ322+1</f>
        <v>45984</v>
      </c>
      <c r="AP322" s="456"/>
      <c r="AQ322" s="456"/>
      <c r="AR322" s="456"/>
      <c r="AS322" s="456"/>
      <c r="AT322" s="465">
        <f>AO322+1</f>
        <v>45985</v>
      </c>
      <c r="AU322" s="456"/>
      <c r="AV322" s="456"/>
      <c r="AW322" s="456"/>
      <c r="AX322" s="456"/>
    </row>
    <row r="323" spans="2:50" ht="15.6" hidden="1">
      <c r="B323" s="462"/>
      <c r="C323" s="462"/>
      <c r="D323" s="462"/>
      <c r="E323" s="462"/>
      <c r="F323" s="462"/>
      <c r="G323" s="462"/>
      <c r="H323" s="462"/>
      <c r="I323" s="150"/>
      <c r="J323" s="150"/>
      <c r="K323" s="150"/>
      <c r="L323" s="150"/>
      <c r="M323" s="150"/>
      <c r="N323" s="448"/>
      <c r="O323" s="464"/>
      <c r="P323" s="465" t="s">
        <v>77</v>
      </c>
      <c r="Q323" s="456"/>
      <c r="R323" s="456"/>
      <c r="S323" s="456"/>
      <c r="T323" s="456"/>
      <c r="U323" s="465" t="s">
        <v>78</v>
      </c>
      <c r="V323" s="456"/>
      <c r="W323" s="456"/>
      <c r="X323" s="456"/>
      <c r="Y323" s="456"/>
      <c r="Z323" s="465" t="s">
        <v>79</v>
      </c>
      <c r="AA323" s="456"/>
      <c r="AB323" s="456"/>
      <c r="AC323" s="456"/>
      <c r="AD323" s="456"/>
      <c r="AE323" s="465" t="s">
        <v>74</v>
      </c>
      <c r="AF323" s="456"/>
      <c r="AG323" s="456"/>
      <c r="AH323" s="456"/>
      <c r="AI323" s="456"/>
      <c r="AJ323" s="465" t="s">
        <v>75</v>
      </c>
      <c r="AK323" s="456"/>
      <c r="AL323" s="456"/>
      <c r="AM323" s="456"/>
      <c r="AN323" s="456"/>
      <c r="AO323" s="465" t="s">
        <v>70</v>
      </c>
      <c r="AP323" s="456"/>
      <c r="AQ323" s="456"/>
      <c r="AR323" s="456"/>
      <c r="AS323" s="456"/>
      <c r="AT323" s="465" t="s">
        <v>76</v>
      </c>
      <c r="AU323" s="456"/>
      <c r="AV323" s="456"/>
      <c r="AW323" s="456"/>
      <c r="AX323" s="456"/>
    </row>
    <row r="324" spans="2:50" hidden="1">
      <c r="B324" s="448" t="s">
        <v>117</v>
      </c>
      <c r="C324" s="448" t="s">
        <v>118</v>
      </c>
      <c r="D324" s="448"/>
      <c r="E324" s="448" t="s">
        <v>119</v>
      </c>
      <c r="F324" s="448"/>
      <c r="G324" s="448"/>
      <c r="H324" s="452" t="s">
        <v>120</v>
      </c>
      <c r="I324" s="455" t="s">
        <v>121</v>
      </c>
      <c r="J324" s="455"/>
      <c r="K324" s="455"/>
      <c r="L324" s="455" t="s">
        <v>120</v>
      </c>
      <c r="M324" s="455" t="s">
        <v>122</v>
      </c>
      <c r="N324" s="448"/>
      <c r="O324" s="448" t="s">
        <v>123</v>
      </c>
      <c r="P324" s="449" t="s">
        <v>124</v>
      </c>
      <c r="Q324" s="450"/>
      <c r="R324" s="450"/>
      <c r="S324" s="451"/>
      <c r="T324" s="448" t="s">
        <v>120</v>
      </c>
      <c r="U324" s="449" t="s">
        <v>124</v>
      </c>
      <c r="V324" s="450"/>
      <c r="W324" s="450"/>
      <c r="X324" s="451"/>
      <c r="Y324" s="448" t="s">
        <v>120</v>
      </c>
      <c r="Z324" s="449" t="s">
        <v>124</v>
      </c>
      <c r="AA324" s="450"/>
      <c r="AB324" s="450"/>
      <c r="AC324" s="451"/>
      <c r="AD324" s="448" t="s">
        <v>120</v>
      </c>
      <c r="AE324" s="449" t="s">
        <v>124</v>
      </c>
      <c r="AF324" s="450"/>
      <c r="AG324" s="450"/>
      <c r="AH324" s="451"/>
      <c r="AI324" s="448" t="s">
        <v>120</v>
      </c>
      <c r="AJ324" s="449" t="s">
        <v>124</v>
      </c>
      <c r="AK324" s="450"/>
      <c r="AL324" s="450"/>
      <c r="AM324" s="451"/>
      <c r="AN324" s="448" t="s">
        <v>120</v>
      </c>
      <c r="AO324" s="449" t="s">
        <v>124</v>
      </c>
      <c r="AP324" s="450"/>
      <c r="AQ324" s="450"/>
      <c r="AR324" s="451"/>
      <c r="AS324" s="448" t="s">
        <v>120</v>
      </c>
      <c r="AT324" s="449" t="s">
        <v>124</v>
      </c>
      <c r="AU324" s="450"/>
      <c r="AV324" s="450"/>
      <c r="AW324" s="451"/>
      <c r="AX324" s="448" t="s">
        <v>120</v>
      </c>
    </row>
    <row r="325" spans="2:50" hidden="1">
      <c r="B325" s="448"/>
      <c r="C325" s="448"/>
      <c r="D325" s="448"/>
      <c r="E325" s="448" t="s">
        <v>125</v>
      </c>
      <c r="F325" s="448"/>
      <c r="G325" s="448"/>
      <c r="H325" s="453"/>
      <c r="I325" s="455" t="s">
        <v>125</v>
      </c>
      <c r="J325" s="455"/>
      <c r="K325" s="455"/>
      <c r="L325" s="455"/>
      <c r="M325" s="455"/>
      <c r="N325" s="448"/>
      <c r="O325" s="448"/>
      <c r="P325" s="449" t="s">
        <v>126</v>
      </c>
      <c r="Q325" s="450"/>
      <c r="R325" s="450"/>
      <c r="S325" s="451"/>
      <c r="T325" s="448"/>
      <c r="U325" s="449" t="s">
        <v>126</v>
      </c>
      <c r="V325" s="450"/>
      <c r="W325" s="450"/>
      <c r="X325" s="451"/>
      <c r="Y325" s="448"/>
      <c r="Z325" s="449" t="s">
        <v>126</v>
      </c>
      <c r="AA325" s="450"/>
      <c r="AB325" s="450"/>
      <c r="AC325" s="451"/>
      <c r="AD325" s="448"/>
      <c r="AE325" s="449" t="s">
        <v>126</v>
      </c>
      <c r="AF325" s="450"/>
      <c r="AG325" s="450"/>
      <c r="AH325" s="451"/>
      <c r="AI325" s="448"/>
      <c r="AJ325" s="449" t="s">
        <v>126</v>
      </c>
      <c r="AK325" s="450"/>
      <c r="AL325" s="450"/>
      <c r="AM325" s="451"/>
      <c r="AN325" s="448"/>
      <c r="AO325" s="449" t="s">
        <v>126</v>
      </c>
      <c r="AP325" s="450"/>
      <c r="AQ325" s="450"/>
      <c r="AR325" s="451"/>
      <c r="AS325" s="448"/>
      <c r="AT325" s="449" t="s">
        <v>126</v>
      </c>
      <c r="AU325" s="450"/>
      <c r="AV325" s="450"/>
      <c r="AW325" s="451"/>
      <c r="AX325" s="448"/>
    </row>
    <row r="326" spans="2:50" hidden="1">
      <c r="B326" s="448"/>
      <c r="C326" s="448"/>
      <c r="D326" s="448"/>
      <c r="E326" s="94" t="s">
        <v>127</v>
      </c>
      <c r="F326" s="94" t="s">
        <v>128</v>
      </c>
      <c r="G326" s="94" t="s">
        <v>129</v>
      </c>
      <c r="H326" s="454"/>
      <c r="I326" s="152" t="s">
        <v>127</v>
      </c>
      <c r="J326" s="152" t="s">
        <v>128</v>
      </c>
      <c r="K326" s="152" t="s">
        <v>129</v>
      </c>
      <c r="L326" s="455"/>
      <c r="M326" s="455"/>
      <c r="N326" s="448"/>
      <c r="O326" s="448"/>
      <c r="P326" s="94" t="s">
        <v>127</v>
      </c>
      <c r="Q326" s="94" t="s">
        <v>128</v>
      </c>
      <c r="R326" s="94" t="s">
        <v>129</v>
      </c>
      <c r="S326" s="94" t="s">
        <v>122</v>
      </c>
      <c r="T326" s="448"/>
      <c r="U326" s="94" t="s">
        <v>127</v>
      </c>
      <c r="V326" s="94" t="s">
        <v>128</v>
      </c>
      <c r="W326" s="94" t="s">
        <v>129</v>
      </c>
      <c r="X326" s="94" t="s">
        <v>122</v>
      </c>
      <c r="Y326" s="448"/>
      <c r="Z326" s="94" t="s">
        <v>127</v>
      </c>
      <c r="AA326" s="94" t="s">
        <v>128</v>
      </c>
      <c r="AB326" s="94" t="s">
        <v>129</v>
      </c>
      <c r="AC326" s="94" t="s">
        <v>122</v>
      </c>
      <c r="AD326" s="448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8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8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8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8"/>
    </row>
    <row r="327" spans="2:50" hidden="1">
      <c r="B327" s="448" t="s">
        <v>164</v>
      </c>
      <c r="C327" s="95">
        <f>C307</f>
        <v>1</v>
      </c>
      <c r="D327" s="95"/>
      <c r="E327" s="95"/>
      <c r="F327" s="95"/>
      <c r="G327" s="177" t="e">
        <f>F327/E327</f>
        <v>#DIV/0!</v>
      </c>
      <c r="H327" s="447" t="e">
        <f>AVERAGE(G327:G341)</f>
        <v>#DIV/0!</v>
      </c>
      <c r="I327" s="153" t="str">
        <f t="shared" ref="I327:K329" si="281">IFERROR(AVERAGE(P327,U327,Z327,AE327,AJ327,AO327,AT327),"")</f>
        <v/>
      </c>
      <c r="J327" s="153" t="str">
        <f t="shared" si="281"/>
        <v/>
      </c>
      <c r="K327" s="154" t="str">
        <f t="shared" si="281"/>
        <v/>
      </c>
      <c r="L327" s="457" t="str">
        <f>IFERROR(AVERAGE(K327:K341),"-")</f>
        <v>-</v>
      </c>
      <c r="M327" s="153" t="str">
        <f>IFERROR(RANK(K327, K$327:K$341),"")</f>
        <v/>
      </c>
      <c r="N327" s="448"/>
      <c r="O327" s="448"/>
      <c r="P327" s="95"/>
      <c r="Q327" s="95"/>
      <c r="R327" s="177" t="str">
        <f>IFERROR(Q327/P327,"")</f>
        <v/>
      </c>
      <c r="S327" s="95" t="str">
        <f>IFERROR(RANK(R327, R$327:R$341),"")</f>
        <v/>
      </c>
      <c r="T327" s="447" t="e">
        <f>AVERAGE(R327:R341)</f>
        <v>#DIV/0!</v>
      </c>
      <c r="U327" s="95"/>
      <c r="V327" s="95"/>
      <c r="W327" s="177" t="str">
        <f>IFERROR(V327/U327,"")</f>
        <v/>
      </c>
      <c r="X327" s="95" t="str">
        <f>IFERROR(RANK(W327, W$327:W$341),"")</f>
        <v/>
      </c>
      <c r="Y327" s="447" t="e">
        <f>AVERAGE(W327:W341)</f>
        <v>#DIV/0!</v>
      </c>
      <c r="Z327" s="95"/>
      <c r="AA327" s="95"/>
      <c r="AB327" s="177" t="str">
        <f>IFERROR(AA327/Z327,"")</f>
        <v/>
      </c>
      <c r="AC327" s="95" t="str">
        <f>IFERROR(RANK(AB327, AB$327:AB$341),"")</f>
        <v/>
      </c>
      <c r="AD327" s="447" t="e">
        <f>AVERAGE(AB327:AB341)</f>
        <v>#DIV/0!</v>
      </c>
      <c r="AE327" s="95"/>
      <c r="AF327" s="95"/>
      <c r="AG327" s="177" t="str">
        <f>IFERROR(AF327/AE327,"")</f>
        <v/>
      </c>
      <c r="AH327" s="95" t="str">
        <f>IFERROR(RANK(AG327, AG$327:AG$341),"")</f>
        <v/>
      </c>
      <c r="AI327" s="447" t="e">
        <f>AVERAGE(AG327:AG341)</f>
        <v>#DIV/0!</v>
      </c>
      <c r="AJ327" s="95"/>
      <c r="AK327" s="95"/>
      <c r="AL327" s="177" t="str">
        <f>IFERROR(AK327/AJ327,"")</f>
        <v/>
      </c>
      <c r="AM327" s="95" t="str">
        <f>IFERROR(RANK(AL327, AL$327:AL$341),"")</f>
        <v/>
      </c>
      <c r="AN327" s="447" t="e">
        <f>AVERAGE(AL327:AL341)</f>
        <v>#DIV/0!</v>
      </c>
      <c r="AO327" s="95"/>
      <c r="AP327" s="95"/>
      <c r="AQ327" s="177" t="str">
        <f>IFERROR(AP327/AO327,"")</f>
        <v/>
      </c>
      <c r="AR327" s="95" t="str">
        <f>IFERROR(RANK(AQ327, AQ$327:AQ$341),"")</f>
        <v/>
      </c>
      <c r="AS327" s="447" t="e">
        <f>AVERAGE(AQ327:AQ341)</f>
        <v>#DIV/0!</v>
      </c>
      <c r="AT327" s="95"/>
      <c r="AU327" s="95"/>
      <c r="AV327" s="177" t="str">
        <f>IFERROR(AU327/AT327,"")</f>
        <v/>
      </c>
      <c r="AW327" s="95" t="str">
        <f>IFERROR(RANK(AV327, AV$327:AV$341),"")</f>
        <v/>
      </c>
      <c r="AX327" s="447" t="e">
        <f>AVERAGE(AV327:AV341)</f>
        <v>#DIV/0!</v>
      </c>
    </row>
    <row r="328" spans="2:50" hidden="1">
      <c r="B328" s="456"/>
      <c r="C328" s="95">
        <f t="shared" ref="C328:C341" si="282">C308</f>
        <v>2</v>
      </c>
      <c r="D328" s="95"/>
      <c r="E328" s="95"/>
      <c r="F328" s="95"/>
      <c r="G328" s="177" t="e">
        <f>F328/E328</f>
        <v>#DIV/0!</v>
      </c>
      <c r="H328" s="447"/>
      <c r="I328" s="153" t="str">
        <f t="shared" si="281"/>
        <v/>
      </c>
      <c r="J328" s="153" t="str">
        <f t="shared" si="281"/>
        <v/>
      </c>
      <c r="K328" s="154" t="str">
        <f t="shared" si="281"/>
        <v/>
      </c>
      <c r="L328" s="458"/>
      <c r="M328" s="153" t="str">
        <f t="shared" ref="M328:M341" si="283">IFERROR(RANK(K328, K$327:K$341),"")</f>
        <v/>
      </c>
      <c r="N328" s="448"/>
      <c r="O328" s="448"/>
      <c r="P328" s="95"/>
      <c r="Q328" s="95"/>
      <c r="R328" s="177" t="str">
        <f t="shared" ref="R328:R341" si="284">IFERROR(Q328/P328,"")</f>
        <v/>
      </c>
      <c r="S328" s="95" t="str">
        <f t="shared" ref="S328:S341" si="285">IFERROR(RANK(R328, R$327:R$341),"")</f>
        <v/>
      </c>
      <c r="T328" s="447"/>
      <c r="U328" s="95"/>
      <c r="V328" s="95"/>
      <c r="W328" s="177" t="str">
        <f t="shared" ref="W328:W341" si="286">IFERROR(V328/U328,"")</f>
        <v/>
      </c>
      <c r="X328" s="95" t="str">
        <f t="shared" ref="X328:X341" si="287">IFERROR(RANK(W328, W$327:W$341),"")</f>
        <v/>
      </c>
      <c r="Y328" s="447"/>
      <c r="Z328" s="95"/>
      <c r="AA328" s="95"/>
      <c r="AB328" s="177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47"/>
      <c r="AE328" s="95"/>
      <c r="AF328" s="95"/>
      <c r="AG328" s="177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47"/>
      <c r="AJ328" s="95"/>
      <c r="AK328" s="95"/>
      <c r="AL328" s="177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47"/>
      <c r="AO328" s="95"/>
      <c r="AP328" s="95"/>
      <c r="AQ328" s="177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47"/>
      <c r="AT328" s="95"/>
      <c r="AU328" s="95"/>
      <c r="AV328" s="177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47"/>
    </row>
    <row r="329" spans="2:50" hidden="1">
      <c r="B329" s="456"/>
      <c r="C329" s="95">
        <f t="shared" si="282"/>
        <v>3</v>
      </c>
      <c r="D329" s="95"/>
      <c r="E329" s="95"/>
      <c r="F329" s="95"/>
      <c r="G329" s="177"/>
      <c r="H329" s="447"/>
      <c r="I329" s="153" t="str">
        <f t="shared" si="281"/>
        <v/>
      </c>
      <c r="J329" s="153" t="str">
        <f t="shared" si="281"/>
        <v/>
      </c>
      <c r="K329" s="154" t="str">
        <f t="shared" si="281"/>
        <v/>
      </c>
      <c r="L329" s="458"/>
      <c r="M329" s="153" t="str">
        <f t="shared" si="283"/>
        <v/>
      </c>
      <c r="N329" s="448"/>
      <c r="O329" s="448"/>
      <c r="P329" s="95"/>
      <c r="Q329" s="95"/>
      <c r="R329" s="177" t="str">
        <f t="shared" si="284"/>
        <v/>
      </c>
      <c r="S329" s="95" t="str">
        <f t="shared" si="285"/>
        <v/>
      </c>
      <c r="T329" s="447"/>
      <c r="U329" s="95"/>
      <c r="V329" s="95"/>
      <c r="W329" s="177" t="str">
        <f t="shared" si="286"/>
        <v/>
      </c>
      <c r="X329" s="95" t="str">
        <f t="shared" si="287"/>
        <v/>
      </c>
      <c r="Y329" s="447"/>
      <c r="Z329" s="95"/>
      <c r="AA329" s="95"/>
      <c r="AB329" s="177" t="str">
        <f t="shared" si="288"/>
        <v/>
      </c>
      <c r="AC329" s="95" t="str">
        <f t="shared" si="289"/>
        <v/>
      </c>
      <c r="AD329" s="447"/>
      <c r="AE329" s="95"/>
      <c r="AF329" s="95"/>
      <c r="AG329" s="177" t="str">
        <f t="shared" si="290"/>
        <v/>
      </c>
      <c r="AH329" s="95" t="str">
        <f t="shared" si="291"/>
        <v/>
      </c>
      <c r="AI329" s="447"/>
      <c r="AJ329" s="95"/>
      <c r="AK329" s="95"/>
      <c r="AL329" s="177" t="str">
        <f t="shared" si="292"/>
        <v/>
      </c>
      <c r="AM329" s="95" t="str">
        <f t="shared" si="293"/>
        <v/>
      </c>
      <c r="AN329" s="447"/>
      <c r="AO329" s="95"/>
      <c r="AP329" s="95"/>
      <c r="AQ329" s="177" t="str">
        <f t="shared" si="294"/>
        <v/>
      </c>
      <c r="AR329" s="95" t="str">
        <f t="shared" si="295"/>
        <v/>
      </c>
      <c r="AS329" s="447"/>
      <c r="AT329" s="95"/>
      <c r="AU329" s="95"/>
      <c r="AV329" s="177" t="str">
        <f t="shared" si="296"/>
        <v/>
      </c>
      <c r="AW329" s="95" t="str">
        <f t="shared" si="297"/>
        <v/>
      </c>
      <c r="AX329" s="447"/>
    </row>
    <row r="330" spans="2:50" hidden="1">
      <c r="B330" s="456"/>
      <c r="C330" s="95">
        <f t="shared" si="282"/>
        <v>4</v>
      </c>
      <c r="D330" s="95"/>
      <c r="E330" s="95"/>
      <c r="F330" s="95"/>
      <c r="G330" s="177"/>
      <c r="H330" s="447"/>
      <c r="I330" s="153" t="str">
        <f>IFERROR(AVERAGE(P330,U330,Z330,AE330,AJ330,AO330,AT330),"")</f>
        <v/>
      </c>
      <c r="J330" s="153" t="str">
        <f>IFERROR(AVERAGE(Q330,V330,AA330,AF330,AK330,AP330,AU330),"")</f>
        <v/>
      </c>
      <c r="K330" s="154" t="str">
        <f>IFERROR(AVERAGE(R330,W330,AB330,AG330,AL330,AQ330,AV330),"")</f>
        <v/>
      </c>
      <c r="L330" s="458"/>
      <c r="M330" s="153" t="str">
        <f t="shared" si="283"/>
        <v/>
      </c>
      <c r="N330" s="448"/>
      <c r="O330" s="448"/>
      <c r="P330" s="95"/>
      <c r="Q330" s="95"/>
      <c r="R330" s="177" t="str">
        <f t="shared" si="284"/>
        <v/>
      </c>
      <c r="S330" s="95" t="str">
        <f t="shared" si="285"/>
        <v/>
      </c>
      <c r="T330" s="447"/>
      <c r="U330" s="95"/>
      <c r="V330" s="95"/>
      <c r="W330" s="177" t="str">
        <f t="shared" si="286"/>
        <v/>
      </c>
      <c r="X330" s="95" t="str">
        <f t="shared" si="287"/>
        <v/>
      </c>
      <c r="Y330" s="447"/>
      <c r="Z330" s="95"/>
      <c r="AA330" s="95"/>
      <c r="AB330" s="177" t="str">
        <f t="shared" si="288"/>
        <v/>
      </c>
      <c r="AC330" s="95" t="str">
        <f t="shared" si="289"/>
        <v/>
      </c>
      <c r="AD330" s="447"/>
      <c r="AE330" s="95"/>
      <c r="AF330" s="95"/>
      <c r="AG330" s="177" t="str">
        <f t="shared" si="290"/>
        <v/>
      </c>
      <c r="AH330" s="95" t="str">
        <f t="shared" si="291"/>
        <v/>
      </c>
      <c r="AI330" s="447"/>
      <c r="AJ330" s="95"/>
      <c r="AK330" s="95"/>
      <c r="AL330" s="177" t="str">
        <f t="shared" si="292"/>
        <v/>
      </c>
      <c r="AM330" s="95" t="str">
        <f t="shared" si="293"/>
        <v/>
      </c>
      <c r="AN330" s="447"/>
      <c r="AO330" s="95"/>
      <c r="AP330" s="95"/>
      <c r="AQ330" s="177" t="str">
        <f t="shared" si="294"/>
        <v/>
      </c>
      <c r="AR330" s="95" t="str">
        <f t="shared" si="295"/>
        <v/>
      </c>
      <c r="AS330" s="447"/>
      <c r="AT330" s="95"/>
      <c r="AU330" s="95"/>
      <c r="AV330" s="177" t="str">
        <f t="shared" si="296"/>
        <v/>
      </c>
      <c r="AW330" s="95" t="str">
        <f t="shared" si="297"/>
        <v/>
      </c>
      <c r="AX330" s="447"/>
    </row>
    <row r="331" spans="2:50" hidden="1">
      <c r="B331" s="456"/>
      <c r="C331" s="95">
        <f t="shared" si="282"/>
        <v>5</v>
      </c>
      <c r="D331" s="95"/>
      <c r="E331" s="95"/>
      <c r="F331" s="95"/>
      <c r="G331" s="177"/>
      <c r="H331" s="447"/>
      <c r="I331" s="153" t="str">
        <f t="shared" ref="I331:K341" si="298">IFERROR(AVERAGE(P331,U331,Z331,AE331,AJ331,AO331,AT331),"")</f>
        <v/>
      </c>
      <c r="J331" s="153" t="str">
        <f t="shared" si="298"/>
        <v/>
      </c>
      <c r="K331" s="154" t="str">
        <f t="shared" si="298"/>
        <v/>
      </c>
      <c r="L331" s="458"/>
      <c r="M331" s="153" t="str">
        <f t="shared" si="283"/>
        <v/>
      </c>
      <c r="N331" s="448"/>
      <c r="O331" s="448"/>
      <c r="P331" s="95"/>
      <c r="Q331" s="95"/>
      <c r="R331" s="177" t="str">
        <f t="shared" si="284"/>
        <v/>
      </c>
      <c r="S331" s="95" t="str">
        <f t="shared" si="285"/>
        <v/>
      </c>
      <c r="T331" s="447"/>
      <c r="U331" s="95"/>
      <c r="V331" s="95"/>
      <c r="W331" s="177" t="str">
        <f t="shared" si="286"/>
        <v/>
      </c>
      <c r="X331" s="95" t="str">
        <f t="shared" si="287"/>
        <v/>
      </c>
      <c r="Y331" s="447"/>
      <c r="Z331" s="95"/>
      <c r="AA331" s="95"/>
      <c r="AB331" s="177" t="str">
        <f t="shared" si="288"/>
        <v/>
      </c>
      <c r="AC331" s="95" t="str">
        <f t="shared" si="289"/>
        <v/>
      </c>
      <c r="AD331" s="447"/>
      <c r="AE331" s="95"/>
      <c r="AF331" s="95"/>
      <c r="AG331" s="177" t="str">
        <f t="shared" si="290"/>
        <v/>
      </c>
      <c r="AH331" s="95" t="str">
        <f t="shared" si="291"/>
        <v/>
      </c>
      <c r="AI331" s="447"/>
      <c r="AJ331" s="95"/>
      <c r="AK331" s="95"/>
      <c r="AL331" s="177" t="str">
        <f t="shared" si="292"/>
        <v/>
      </c>
      <c r="AM331" s="95" t="str">
        <f t="shared" si="293"/>
        <v/>
      </c>
      <c r="AN331" s="447"/>
      <c r="AO331" s="95"/>
      <c r="AP331" s="95"/>
      <c r="AQ331" s="177" t="str">
        <f t="shared" si="294"/>
        <v/>
      </c>
      <c r="AR331" s="95" t="str">
        <f t="shared" si="295"/>
        <v/>
      </c>
      <c r="AS331" s="447"/>
      <c r="AT331" s="95"/>
      <c r="AU331" s="95"/>
      <c r="AV331" s="177" t="str">
        <f t="shared" si="296"/>
        <v/>
      </c>
      <c r="AW331" s="95" t="str">
        <f t="shared" si="297"/>
        <v/>
      </c>
      <c r="AX331" s="447"/>
    </row>
    <row r="332" spans="2:50" hidden="1">
      <c r="B332" s="456"/>
      <c r="C332" s="95">
        <f t="shared" si="282"/>
        <v>6</v>
      </c>
      <c r="D332" s="95"/>
      <c r="E332" s="95"/>
      <c r="F332" s="95"/>
      <c r="G332" s="177"/>
      <c r="H332" s="447"/>
      <c r="I332" s="153" t="str">
        <f t="shared" si="298"/>
        <v/>
      </c>
      <c r="J332" s="153" t="str">
        <f t="shared" si="298"/>
        <v/>
      </c>
      <c r="K332" s="154" t="str">
        <f t="shared" si="298"/>
        <v/>
      </c>
      <c r="L332" s="458"/>
      <c r="M332" s="153" t="str">
        <f t="shared" si="283"/>
        <v/>
      </c>
      <c r="N332" s="448"/>
      <c r="O332" s="448"/>
      <c r="P332" s="95"/>
      <c r="Q332" s="95"/>
      <c r="R332" s="177" t="str">
        <f t="shared" si="284"/>
        <v/>
      </c>
      <c r="S332" s="95" t="str">
        <f t="shared" si="285"/>
        <v/>
      </c>
      <c r="T332" s="447"/>
      <c r="U332" s="95"/>
      <c r="V332" s="95"/>
      <c r="W332" s="177" t="str">
        <f t="shared" si="286"/>
        <v/>
      </c>
      <c r="X332" s="95" t="str">
        <f t="shared" si="287"/>
        <v/>
      </c>
      <c r="Y332" s="447"/>
      <c r="Z332" s="95"/>
      <c r="AA332" s="95"/>
      <c r="AB332" s="177" t="str">
        <f t="shared" si="288"/>
        <v/>
      </c>
      <c r="AC332" s="95" t="str">
        <f t="shared" si="289"/>
        <v/>
      </c>
      <c r="AD332" s="447"/>
      <c r="AE332" s="95"/>
      <c r="AF332" s="95"/>
      <c r="AG332" s="177" t="str">
        <f t="shared" si="290"/>
        <v/>
      </c>
      <c r="AH332" s="95" t="str">
        <f t="shared" si="291"/>
        <v/>
      </c>
      <c r="AI332" s="447"/>
      <c r="AJ332" s="95"/>
      <c r="AK332" s="95"/>
      <c r="AL332" s="177" t="str">
        <f t="shared" si="292"/>
        <v/>
      </c>
      <c r="AM332" s="95" t="str">
        <f t="shared" si="293"/>
        <v/>
      </c>
      <c r="AN332" s="447"/>
      <c r="AO332" s="95"/>
      <c r="AP332" s="95"/>
      <c r="AQ332" s="177" t="str">
        <f t="shared" si="294"/>
        <v/>
      </c>
      <c r="AR332" s="95" t="str">
        <f t="shared" si="295"/>
        <v/>
      </c>
      <c r="AS332" s="447"/>
      <c r="AT332" s="95"/>
      <c r="AU332" s="95"/>
      <c r="AV332" s="177" t="str">
        <f t="shared" si="296"/>
        <v/>
      </c>
      <c r="AW332" s="95" t="str">
        <f t="shared" si="297"/>
        <v/>
      </c>
      <c r="AX332" s="447"/>
    </row>
    <row r="333" spans="2:50" hidden="1">
      <c r="B333" s="456"/>
      <c r="C333" s="95">
        <f t="shared" si="282"/>
        <v>7</v>
      </c>
      <c r="D333" s="95"/>
      <c r="E333" s="95"/>
      <c r="F333" s="95"/>
      <c r="G333" s="177"/>
      <c r="H333" s="447"/>
      <c r="I333" s="153" t="str">
        <f t="shared" si="298"/>
        <v/>
      </c>
      <c r="J333" s="153" t="str">
        <f t="shared" si="298"/>
        <v/>
      </c>
      <c r="K333" s="154" t="str">
        <f t="shared" si="298"/>
        <v/>
      </c>
      <c r="L333" s="458"/>
      <c r="M333" s="153" t="str">
        <f t="shared" si="283"/>
        <v/>
      </c>
      <c r="N333" s="448"/>
      <c r="O333" s="448"/>
      <c r="P333" s="95"/>
      <c r="Q333" s="95"/>
      <c r="R333" s="177" t="str">
        <f t="shared" si="284"/>
        <v/>
      </c>
      <c r="S333" s="95" t="str">
        <f t="shared" si="285"/>
        <v/>
      </c>
      <c r="T333" s="447"/>
      <c r="U333" s="95"/>
      <c r="V333" s="95"/>
      <c r="W333" s="177" t="str">
        <f t="shared" si="286"/>
        <v/>
      </c>
      <c r="X333" s="95" t="str">
        <f t="shared" si="287"/>
        <v/>
      </c>
      <c r="Y333" s="447"/>
      <c r="Z333" s="95"/>
      <c r="AA333" s="95"/>
      <c r="AB333" s="177" t="str">
        <f t="shared" si="288"/>
        <v/>
      </c>
      <c r="AC333" s="95" t="str">
        <f t="shared" si="289"/>
        <v/>
      </c>
      <c r="AD333" s="447"/>
      <c r="AE333" s="95"/>
      <c r="AF333" s="95"/>
      <c r="AG333" s="177" t="str">
        <f t="shared" si="290"/>
        <v/>
      </c>
      <c r="AH333" s="95" t="str">
        <f t="shared" si="291"/>
        <v/>
      </c>
      <c r="AI333" s="447"/>
      <c r="AJ333" s="95"/>
      <c r="AK333" s="95"/>
      <c r="AL333" s="177" t="str">
        <f t="shared" si="292"/>
        <v/>
      </c>
      <c r="AM333" s="95" t="str">
        <f t="shared" si="293"/>
        <v/>
      </c>
      <c r="AN333" s="447"/>
      <c r="AO333" s="95"/>
      <c r="AP333" s="95"/>
      <c r="AQ333" s="177" t="str">
        <f t="shared" si="294"/>
        <v/>
      </c>
      <c r="AR333" s="95" t="str">
        <f t="shared" si="295"/>
        <v/>
      </c>
      <c r="AS333" s="447"/>
      <c r="AT333" s="95"/>
      <c r="AU333" s="95"/>
      <c r="AV333" s="177" t="str">
        <f t="shared" si="296"/>
        <v/>
      </c>
      <c r="AW333" s="95" t="str">
        <f t="shared" si="297"/>
        <v/>
      </c>
      <c r="AX333" s="447"/>
    </row>
    <row r="334" spans="2:50" hidden="1">
      <c r="B334" s="456"/>
      <c r="C334" s="95">
        <f t="shared" si="282"/>
        <v>8</v>
      </c>
      <c r="D334" s="95"/>
      <c r="E334" s="95"/>
      <c r="F334" s="95"/>
      <c r="G334" s="177"/>
      <c r="H334" s="447"/>
      <c r="I334" s="153" t="str">
        <f t="shared" si="298"/>
        <v/>
      </c>
      <c r="J334" s="153" t="str">
        <f t="shared" si="298"/>
        <v/>
      </c>
      <c r="K334" s="154" t="str">
        <f t="shared" si="298"/>
        <v/>
      </c>
      <c r="L334" s="458"/>
      <c r="M334" s="153" t="str">
        <f t="shared" si="283"/>
        <v/>
      </c>
      <c r="N334" s="448"/>
      <c r="O334" s="448"/>
      <c r="P334" s="95"/>
      <c r="Q334" s="95"/>
      <c r="R334" s="177" t="str">
        <f t="shared" si="284"/>
        <v/>
      </c>
      <c r="S334" s="95" t="str">
        <f t="shared" si="285"/>
        <v/>
      </c>
      <c r="T334" s="447"/>
      <c r="U334" s="95"/>
      <c r="V334" s="95"/>
      <c r="W334" s="177" t="str">
        <f t="shared" si="286"/>
        <v/>
      </c>
      <c r="X334" s="95" t="str">
        <f t="shared" si="287"/>
        <v/>
      </c>
      <c r="Y334" s="447"/>
      <c r="Z334" s="95"/>
      <c r="AA334" s="95"/>
      <c r="AB334" s="177" t="str">
        <f t="shared" si="288"/>
        <v/>
      </c>
      <c r="AC334" s="95" t="str">
        <f t="shared" si="289"/>
        <v/>
      </c>
      <c r="AD334" s="447"/>
      <c r="AE334" s="95"/>
      <c r="AF334" s="95"/>
      <c r="AG334" s="177" t="str">
        <f t="shared" si="290"/>
        <v/>
      </c>
      <c r="AH334" s="95" t="str">
        <f t="shared" si="291"/>
        <v/>
      </c>
      <c r="AI334" s="447"/>
      <c r="AJ334" s="95"/>
      <c r="AK334" s="95"/>
      <c r="AL334" s="177" t="str">
        <f t="shared" si="292"/>
        <v/>
      </c>
      <c r="AM334" s="95" t="str">
        <f t="shared" si="293"/>
        <v/>
      </c>
      <c r="AN334" s="447"/>
      <c r="AO334" s="95"/>
      <c r="AP334" s="95"/>
      <c r="AQ334" s="177" t="str">
        <f t="shared" si="294"/>
        <v/>
      </c>
      <c r="AR334" s="95" t="str">
        <f t="shared" si="295"/>
        <v/>
      </c>
      <c r="AS334" s="447"/>
      <c r="AT334" s="95"/>
      <c r="AU334" s="95"/>
      <c r="AV334" s="177" t="str">
        <f t="shared" si="296"/>
        <v/>
      </c>
      <c r="AW334" s="95" t="str">
        <f t="shared" si="297"/>
        <v/>
      </c>
      <c r="AX334" s="447"/>
    </row>
    <row r="335" spans="2:50" hidden="1">
      <c r="B335" s="456"/>
      <c r="C335" s="95">
        <f t="shared" si="282"/>
        <v>9</v>
      </c>
      <c r="D335" s="95"/>
      <c r="E335" s="95"/>
      <c r="F335" s="95"/>
      <c r="G335" s="177"/>
      <c r="H335" s="447"/>
      <c r="I335" s="153" t="str">
        <f t="shared" si="298"/>
        <v/>
      </c>
      <c r="J335" s="153" t="str">
        <f t="shared" si="298"/>
        <v/>
      </c>
      <c r="K335" s="154" t="str">
        <f t="shared" si="298"/>
        <v/>
      </c>
      <c r="L335" s="458"/>
      <c r="M335" s="153" t="str">
        <f t="shared" si="283"/>
        <v/>
      </c>
      <c r="N335" s="448"/>
      <c r="O335" s="448"/>
      <c r="P335" s="95"/>
      <c r="Q335" s="95"/>
      <c r="R335" s="177" t="str">
        <f t="shared" si="284"/>
        <v/>
      </c>
      <c r="S335" s="95" t="str">
        <f t="shared" si="285"/>
        <v/>
      </c>
      <c r="T335" s="447"/>
      <c r="U335" s="95"/>
      <c r="V335" s="95"/>
      <c r="W335" s="177" t="str">
        <f t="shared" si="286"/>
        <v/>
      </c>
      <c r="X335" s="95" t="str">
        <f t="shared" si="287"/>
        <v/>
      </c>
      <c r="Y335" s="447"/>
      <c r="Z335" s="95"/>
      <c r="AA335" s="95"/>
      <c r="AB335" s="177" t="str">
        <f t="shared" si="288"/>
        <v/>
      </c>
      <c r="AC335" s="95" t="str">
        <f t="shared" si="289"/>
        <v/>
      </c>
      <c r="AD335" s="447"/>
      <c r="AE335" s="95"/>
      <c r="AF335" s="95"/>
      <c r="AG335" s="177" t="str">
        <f t="shared" si="290"/>
        <v/>
      </c>
      <c r="AH335" s="95" t="str">
        <f t="shared" si="291"/>
        <v/>
      </c>
      <c r="AI335" s="447"/>
      <c r="AJ335" s="95"/>
      <c r="AK335" s="95"/>
      <c r="AL335" s="177" t="str">
        <f t="shared" si="292"/>
        <v/>
      </c>
      <c r="AM335" s="95" t="str">
        <f t="shared" si="293"/>
        <v/>
      </c>
      <c r="AN335" s="447"/>
      <c r="AO335" s="95"/>
      <c r="AP335" s="95"/>
      <c r="AQ335" s="177" t="str">
        <f t="shared" si="294"/>
        <v/>
      </c>
      <c r="AR335" s="95" t="str">
        <f t="shared" si="295"/>
        <v/>
      </c>
      <c r="AS335" s="447"/>
      <c r="AT335" s="95"/>
      <c r="AU335" s="95"/>
      <c r="AV335" s="177" t="str">
        <f t="shared" si="296"/>
        <v/>
      </c>
      <c r="AW335" s="95" t="str">
        <f t="shared" si="297"/>
        <v/>
      </c>
      <c r="AX335" s="447"/>
    </row>
    <row r="336" spans="2:50" hidden="1">
      <c r="B336" s="456"/>
      <c r="C336" s="95">
        <f t="shared" si="282"/>
        <v>10</v>
      </c>
      <c r="D336" s="95"/>
      <c r="E336" s="95"/>
      <c r="F336" s="95"/>
      <c r="G336" s="177"/>
      <c r="H336" s="447"/>
      <c r="I336" s="153" t="str">
        <f t="shared" si="298"/>
        <v/>
      </c>
      <c r="J336" s="153" t="str">
        <f t="shared" si="298"/>
        <v/>
      </c>
      <c r="K336" s="154" t="str">
        <f t="shared" si="298"/>
        <v/>
      </c>
      <c r="L336" s="458"/>
      <c r="M336" s="153" t="str">
        <f t="shared" si="283"/>
        <v/>
      </c>
      <c r="N336" s="448"/>
      <c r="O336" s="448"/>
      <c r="P336" s="95"/>
      <c r="Q336" s="95"/>
      <c r="R336" s="177" t="str">
        <f t="shared" si="284"/>
        <v/>
      </c>
      <c r="S336" s="95" t="str">
        <f t="shared" si="285"/>
        <v/>
      </c>
      <c r="T336" s="447"/>
      <c r="U336" s="95"/>
      <c r="V336" s="95"/>
      <c r="W336" s="177" t="str">
        <f t="shared" si="286"/>
        <v/>
      </c>
      <c r="X336" s="95" t="str">
        <f t="shared" si="287"/>
        <v/>
      </c>
      <c r="Y336" s="447"/>
      <c r="Z336" s="95"/>
      <c r="AA336" s="95"/>
      <c r="AB336" s="177" t="str">
        <f t="shared" si="288"/>
        <v/>
      </c>
      <c r="AC336" s="95" t="str">
        <f t="shared" si="289"/>
        <v/>
      </c>
      <c r="AD336" s="447"/>
      <c r="AE336" s="95"/>
      <c r="AF336" s="95"/>
      <c r="AG336" s="177" t="str">
        <f t="shared" si="290"/>
        <v/>
      </c>
      <c r="AH336" s="95" t="str">
        <f t="shared" si="291"/>
        <v/>
      </c>
      <c r="AI336" s="447"/>
      <c r="AJ336" s="95"/>
      <c r="AK336" s="95"/>
      <c r="AL336" s="177" t="str">
        <f t="shared" si="292"/>
        <v/>
      </c>
      <c r="AM336" s="95" t="str">
        <f t="shared" si="293"/>
        <v/>
      </c>
      <c r="AN336" s="447"/>
      <c r="AO336" s="95"/>
      <c r="AP336" s="95"/>
      <c r="AQ336" s="177" t="str">
        <f t="shared" si="294"/>
        <v/>
      </c>
      <c r="AR336" s="95" t="str">
        <f t="shared" si="295"/>
        <v/>
      </c>
      <c r="AS336" s="447"/>
      <c r="AT336" s="95"/>
      <c r="AU336" s="95"/>
      <c r="AV336" s="177" t="str">
        <f t="shared" si="296"/>
        <v/>
      </c>
      <c r="AW336" s="95" t="str">
        <f t="shared" si="297"/>
        <v/>
      </c>
      <c r="AX336" s="447"/>
    </row>
    <row r="337" spans="2:50" hidden="1">
      <c r="B337" s="456"/>
      <c r="C337" s="95">
        <f t="shared" si="282"/>
        <v>11</v>
      </c>
      <c r="D337" s="95"/>
      <c r="E337" s="95"/>
      <c r="F337" s="95"/>
      <c r="G337" s="177"/>
      <c r="H337" s="447"/>
      <c r="I337" s="153" t="str">
        <f t="shared" si="298"/>
        <v/>
      </c>
      <c r="J337" s="153" t="str">
        <f t="shared" si="298"/>
        <v/>
      </c>
      <c r="K337" s="154" t="str">
        <f t="shared" si="298"/>
        <v/>
      </c>
      <c r="L337" s="458"/>
      <c r="M337" s="153" t="str">
        <f t="shared" si="283"/>
        <v/>
      </c>
      <c r="N337" s="448"/>
      <c r="O337" s="448"/>
      <c r="P337" s="95"/>
      <c r="Q337" s="95"/>
      <c r="R337" s="177" t="str">
        <f t="shared" si="284"/>
        <v/>
      </c>
      <c r="S337" s="95" t="str">
        <f t="shared" si="285"/>
        <v/>
      </c>
      <c r="T337" s="447"/>
      <c r="U337" s="95"/>
      <c r="V337" s="95"/>
      <c r="W337" s="177" t="str">
        <f t="shared" si="286"/>
        <v/>
      </c>
      <c r="X337" s="95" t="str">
        <f t="shared" si="287"/>
        <v/>
      </c>
      <c r="Y337" s="447"/>
      <c r="Z337" s="95"/>
      <c r="AA337" s="95"/>
      <c r="AB337" s="177" t="str">
        <f t="shared" si="288"/>
        <v/>
      </c>
      <c r="AC337" s="95" t="str">
        <f t="shared" si="289"/>
        <v/>
      </c>
      <c r="AD337" s="447"/>
      <c r="AE337" s="95"/>
      <c r="AF337" s="95"/>
      <c r="AG337" s="177" t="str">
        <f t="shared" si="290"/>
        <v/>
      </c>
      <c r="AH337" s="95" t="str">
        <f t="shared" si="291"/>
        <v/>
      </c>
      <c r="AI337" s="447"/>
      <c r="AJ337" s="95"/>
      <c r="AK337" s="95"/>
      <c r="AL337" s="177" t="str">
        <f t="shared" si="292"/>
        <v/>
      </c>
      <c r="AM337" s="95" t="str">
        <f t="shared" si="293"/>
        <v/>
      </c>
      <c r="AN337" s="447"/>
      <c r="AO337" s="95"/>
      <c r="AP337" s="95"/>
      <c r="AQ337" s="177" t="str">
        <f t="shared" si="294"/>
        <v/>
      </c>
      <c r="AR337" s="95" t="str">
        <f t="shared" si="295"/>
        <v/>
      </c>
      <c r="AS337" s="447"/>
      <c r="AT337" s="95"/>
      <c r="AU337" s="95"/>
      <c r="AV337" s="177" t="str">
        <f t="shared" si="296"/>
        <v/>
      </c>
      <c r="AW337" s="95" t="str">
        <f t="shared" si="297"/>
        <v/>
      </c>
      <c r="AX337" s="447"/>
    </row>
    <row r="338" spans="2:50" hidden="1">
      <c r="B338" s="456"/>
      <c r="C338" s="95">
        <f t="shared" si="282"/>
        <v>12</v>
      </c>
      <c r="D338" s="95"/>
      <c r="E338" s="95"/>
      <c r="F338" s="95"/>
      <c r="G338" s="177"/>
      <c r="H338" s="447"/>
      <c r="I338" s="153" t="str">
        <f t="shared" si="298"/>
        <v/>
      </c>
      <c r="J338" s="153" t="str">
        <f t="shared" si="298"/>
        <v/>
      </c>
      <c r="K338" s="154" t="str">
        <f t="shared" si="298"/>
        <v/>
      </c>
      <c r="L338" s="458"/>
      <c r="M338" s="153" t="str">
        <f t="shared" si="283"/>
        <v/>
      </c>
      <c r="N338" s="448"/>
      <c r="O338" s="448"/>
      <c r="P338" s="95"/>
      <c r="Q338" s="95"/>
      <c r="R338" s="177" t="str">
        <f t="shared" si="284"/>
        <v/>
      </c>
      <c r="S338" s="95" t="str">
        <f t="shared" si="285"/>
        <v/>
      </c>
      <c r="T338" s="447"/>
      <c r="U338" s="95"/>
      <c r="V338" s="95"/>
      <c r="W338" s="177" t="str">
        <f t="shared" si="286"/>
        <v/>
      </c>
      <c r="X338" s="95" t="str">
        <f t="shared" si="287"/>
        <v/>
      </c>
      <c r="Y338" s="447"/>
      <c r="Z338" s="95"/>
      <c r="AA338" s="95"/>
      <c r="AB338" s="177" t="str">
        <f t="shared" si="288"/>
        <v/>
      </c>
      <c r="AC338" s="95" t="str">
        <f t="shared" si="289"/>
        <v/>
      </c>
      <c r="AD338" s="447"/>
      <c r="AE338" s="95"/>
      <c r="AF338" s="95"/>
      <c r="AG338" s="177" t="str">
        <f t="shared" si="290"/>
        <v/>
      </c>
      <c r="AH338" s="95" t="str">
        <f t="shared" si="291"/>
        <v/>
      </c>
      <c r="AI338" s="447"/>
      <c r="AJ338" s="95"/>
      <c r="AK338" s="95"/>
      <c r="AL338" s="177" t="str">
        <f t="shared" si="292"/>
        <v/>
      </c>
      <c r="AM338" s="95" t="str">
        <f t="shared" si="293"/>
        <v/>
      </c>
      <c r="AN338" s="447"/>
      <c r="AO338" s="95"/>
      <c r="AP338" s="95"/>
      <c r="AQ338" s="177" t="str">
        <f t="shared" si="294"/>
        <v/>
      </c>
      <c r="AR338" s="95" t="str">
        <f t="shared" si="295"/>
        <v/>
      </c>
      <c r="AS338" s="447"/>
      <c r="AT338" s="95"/>
      <c r="AU338" s="95"/>
      <c r="AV338" s="177" t="str">
        <f t="shared" si="296"/>
        <v/>
      </c>
      <c r="AW338" s="95" t="str">
        <f t="shared" si="297"/>
        <v/>
      </c>
      <c r="AX338" s="447"/>
    </row>
    <row r="339" spans="2:50" hidden="1">
      <c r="B339" s="456"/>
      <c r="C339" s="95">
        <f t="shared" si="282"/>
        <v>13</v>
      </c>
      <c r="D339" s="95"/>
      <c r="E339" s="95"/>
      <c r="F339" s="95"/>
      <c r="G339" s="177"/>
      <c r="H339" s="447"/>
      <c r="I339" s="153" t="str">
        <f t="shared" si="298"/>
        <v/>
      </c>
      <c r="J339" s="153" t="str">
        <f t="shared" si="298"/>
        <v/>
      </c>
      <c r="K339" s="154" t="str">
        <f t="shared" si="298"/>
        <v/>
      </c>
      <c r="L339" s="458"/>
      <c r="M339" s="153" t="str">
        <f t="shared" si="283"/>
        <v/>
      </c>
      <c r="N339" s="448"/>
      <c r="O339" s="448"/>
      <c r="P339" s="95"/>
      <c r="Q339" s="95"/>
      <c r="R339" s="177" t="str">
        <f t="shared" si="284"/>
        <v/>
      </c>
      <c r="S339" s="95" t="str">
        <f t="shared" si="285"/>
        <v/>
      </c>
      <c r="T339" s="447"/>
      <c r="U339" s="95"/>
      <c r="V339" s="95"/>
      <c r="W339" s="177" t="str">
        <f t="shared" si="286"/>
        <v/>
      </c>
      <c r="X339" s="95" t="str">
        <f t="shared" si="287"/>
        <v/>
      </c>
      <c r="Y339" s="447"/>
      <c r="Z339" s="95"/>
      <c r="AA339" s="95"/>
      <c r="AB339" s="177" t="str">
        <f t="shared" si="288"/>
        <v/>
      </c>
      <c r="AC339" s="95" t="str">
        <f t="shared" si="289"/>
        <v/>
      </c>
      <c r="AD339" s="447"/>
      <c r="AE339" s="95"/>
      <c r="AF339" s="95"/>
      <c r="AG339" s="177" t="str">
        <f t="shared" si="290"/>
        <v/>
      </c>
      <c r="AH339" s="95" t="str">
        <f t="shared" si="291"/>
        <v/>
      </c>
      <c r="AI339" s="447"/>
      <c r="AJ339" s="95"/>
      <c r="AK339" s="95"/>
      <c r="AL339" s="177" t="str">
        <f t="shared" si="292"/>
        <v/>
      </c>
      <c r="AM339" s="95" t="str">
        <f t="shared" si="293"/>
        <v/>
      </c>
      <c r="AN339" s="447"/>
      <c r="AO339" s="95"/>
      <c r="AP339" s="95"/>
      <c r="AQ339" s="177" t="str">
        <f t="shared" si="294"/>
        <v/>
      </c>
      <c r="AR339" s="95" t="str">
        <f t="shared" si="295"/>
        <v/>
      </c>
      <c r="AS339" s="447"/>
      <c r="AT339" s="95"/>
      <c r="AU339" s="95"/>
      <c r="AV339" s="177" t="str">
        <f t="shared" si="296"/>
        <v/>
      </c>
      <c r="AW339" s="95" t="str">
        <f t="shared" si="297"/>
        <v/>
      </c>
      <c r="AX339" s="447"/>
    </row>
    <row r="340" spans="2:50" hidden="1">
      <c r="B340" s="456"/>
      <c r="C340" s="95">
        <f t="shared" si="282"/>
        <v>14</v>
      </c>
      <c r="D340" s="95"/>
      <c r="E340" s="95"/>
      <c r="F340" s="95"/>
      <c r="G340" s="177"/>
      <c r="H340" s="447"/>
      <c r="I340" s="153" t="str">
        <f t="shared" si="298"/>
        <v/>
      </c>
      <c r="J340" s="153" t="str">
        <f t="shared" si="298"/>
        <v/>
      </c>
      <c r="K340" s="154" t="str">
        <f t="shared" si="298"/>
        <v/>
      </c>
      <c r="L340" s="458"/>
      <c r="M340" s="153" t="str">
        <f t="shared" si="283"/>
        <v/>
      </c>
      <c r="N340" s="448"/>
      <c r="O340" s="448"/>
      <c r="P340" s="95"/>
      <c r="Q340" s="95"/>
      <c r="R340" s="177" t="str">
        <f t="shared" si="284"/>
        <v/>
      </c>
      <c r="S340" s="95" t="str">
        <f t="shared" si="285"/>
        <v/>
      </c>
      <c r="T340" s="447"/>
      <c r="U340" s="95"/>
      <c r="V340" s="95"/>
      <c r="W340" s="177" t="str">
        <f t="shared" si="286"/>
        <v/>
      </c>
      <c r="X340" s="95" t="str">
        <f t="shared" si="287"/>
        <v/>
      </c>
      <c r="Y340" s="447"/>
      <c r="Z340" s="95"/>
      <c r="AA340" s="95"/>
      <c r="AB340" s="177" t="str">
        <f t="shared" si="288"/>
        <v/>
      </c>
      <c r="AC340" s="95" t="str">
        <f t="shared" si="289"/>
        <v/>
      </c>
      <c r="AD340" s="447"/>
      <c r="AE340" s="95"/>
      <c r="AF340" s="95"/>
      <c r="AG340" s="177" t="str">
        <f t="shared" si="290"/>
        <v/>
      </c>
      <c r="AH340" s="95" t="str">
        <f t="shared" si="291"/>
        <v/>
      </c>
      <c r="AI340" s="447"/>
      <c r="AJ340" s="95"/>
      <c r="AK340" s="95"/>
      <c r="AL340" s="177" t="str">
        <f t="shared" si="292"/>
        <v/>
      </c>
      <c r="AM340" s="95" t="str">
        <f t="shared" si="293"/>
        <v/>
      </c>
      <c r="AN340" s="447"/>
      <c r="AO340" s="95"/>
      <c r="AP340" s="95"/>
      <c r="AQ340" s="177" t="str">
        <f t="shared" si="294"/>
        <v/>
      </c>
      <c r="AR340" s="95" t="str">
        <f t="shared" si="295"/>
        <v/>
      </c>
      <c r="AS340" s="447"/>
      <c r="AT340" s="95"/>
      <c r="AU340" s="95"/>
      <c r="AV340" s="177" t="str">
        <f t="shared" si="296"/>
        <v/>
      </c>
      <c r="AW340" s="95" t="str">
        <f t="shared" si="297"/>
        <v/>
      </c>
      <c r="AX340" s="447"/>
    </row>
    <row r="341" spans="2:50" hidden="1">
      <c r="B341" s="456"/>
      <c r="C341" s="95">
        <f t="shared" si="282"/>
        <v>15</v>
      </c>
      <c r="D341" s="95"/>
      <c r="E341" s="95"/>
      <c r="F341" s="95"/>
      <c r="G341" s="177"/>
      <c r="H341" s="447"/>
      <c r="I341" s="153" t="str">
        <f t="shared" si="298"/>
        <v/>
      </c>
      <c r="J341" s="153" t="str">
        <f t="shared" si="298"/>
        <v/>
      </c>
      <c r="K341" s="154" t="str">
        <f t="shared" si="298"/>
        <v/>
      </c>
      <c r="L341" s="459"/>
      <c r="M341" s="153" t="str">
        <f t="shared" si="283"/>
        <v/>
      </c>
      <c r="N341" s="448"/>
      <c r="O341" s="448"/>
      <c r="P341" s="95"/>
      <c r="Q341" s="95"/>
      <c r="R341" s="177" t="str">
        <f t="shared" si="284"/>
        <v/>
      </c>
      <c r="S341" s="95" t="str">
        <f t="shared" si="285"/>
        <v/>
      </c>
      <c r="T341" s="447"/>
      <c r="U341" s="95"/>
      <c r="V341" s="95"/>
      <c r="W341" s="177" t="str">
        <f t="shared" si="286"/>
        <v/>
      </c>
      <c r="X341" s="95" t="str">
        <f t="shared" si="287"/>
        <v/>
      </c>
      <c r="Y341" s="447"/>
      <c r="Z341" s="95"/>
      <c r="AA341" s="95"/>
      <c r="AB341" s="177" t="str">
        <f t="shared" si="288"/>
        <v/>
      </c>
      <c r="AC341" s="95" t="str">
        <f t="shared" si="289"/>
        <v/>
      </c>
      <c r="AD341" s="447"/>
      <c r="AE341" s="95"/>
      <c r="AF341" s="95"/>
      <c r="AG341" s="177" t="str">
        <f t="shared" si="290"/>
        <v/>
      </c>
      <c r="AH341" s="95" t="str">
        <f t="shared" si="291"/>
        <v/>
      </c>
      <c r="AI341" s="447"/>
      <c r="AJ341" s="95"/>
      <c r="AK341" s="95"/>
      <c r="AL341" s="177" t="str">
        <f t="shared" si="292"/>
        <v/>
      </c>
      <c r="AM341" s="95" t="str">
        <f t="shared" si="293"/>
        <v/>
      </c>
      <c r="AN341" s="447"/>
      <c r="AO341" s="95"/>
      <c r="AP341" s="95"/>
      <c r="AQ341" s="177" t="str">
        <f t="shared" si="294"/>
        <v/>
      </c>
      <c r="AR341" s="95" t="str">
        <f t="shared" si="295"/>
        <v/>
      </c>
      <c r="AS341" s="447"/>
      <c r="AT341" s="95"/>
      <c r="AU341" s="95"/>
      <c r="AV341" s="177" t="str">
        <f t="shared" si="296"/>
        <v/>
      </c>
      <c r="AW341" s="95" t="str">
        <f t="shared" si="297"/>
        <v/>
      </c>
      <c r="AX341" s="447"/>
    </row>
    <row r="342" spans="2:50" ht="15.6" hidden="1">
      <c r="B342" s="460" t="s">
        <v>115</v>
      </c>
      <c r="C342" s="461"/>
      <c r="D342" s="461"/>
      <c r="E342" s="461"/>
      <c r="F342" s="461"/>
      <c r="G342" s="461"/>
      <c r="H342" s="461"/>
      <c r="I342" s="150"/>
      <c r="J342" s="150"/>
      <c r="K342" s="150"/>
      <c r="L342" s="150"/>
      <c r="M342" s="150"/>
      <c r="N342" s="448" t="s">
        <v>116</v>
      </c>
      <c r="O342" s="463" t="s">
        <v>63</v>
      </c>
      <c r="P342" s="465">
        <f>AT322+1</f>
        <v>45986</v>
      </c>
      <c r="Q342" s="456"/>
      <c r="R342" s="456"/>
      <c r="S342" s="456"/>
      <c r="T342" s="456"/>
      <c r="U342" s="465">
        <f>P342+1</f>
        <v>45987</v>
      </c>
      <c r="V342" s="456"/>
      <c r="W342" s="456"/>
      <c r="X342" s="456"/>
      <c r="Y342" s="456"/>
      <c r="Z342" s="465">
        <f>U342+1</f>
        <v>45988</v>
      </c>
      <c r="AA342" s="456"/>
      <c r="AB342" s="456"/>
      <c r="AC342" s="456"/>
      <c r="AD342" s="456"/>
      <c r="AE342" s="465">
        <f>Z342+1</f>
        <v>45989</v>
      </c>
      <c r="AF342" s="456"/>
      <c r="AG342" s="456"/>
      <c r="AH342" s="456"/>
      <c r="AI342" s="456"/>
      <c r="AJ342" s="465">
        <f>AE342+1</f>
        <v>45990</v>
      </c>
      <c r="AK342" s="456"/>
      <c r="AL342" s="456"/>
      <c r="AM342" s="456"/>
      <c r="AN342" s="456"/>
      <c r="AO342" s="465">
        <f>AJ342+1</f>
        <v>45991</v>
      </c>
      <c r="AP342" s="456"/>
      <c r="AQ342" s="456"/>
      <c r="AR342" s="456"/>
      <c r="AS342" s="456"/>
      <c r="AT342" s="465">
        <f>AO342+1</f>
        <v>45992</v>
      </c>
      <c r="AU342" s="456"/>
      <c r="AV342" s="456"/>
      <c r="AW342" s="456"/>
      <c r="AX342" s="456"/>
    </row>
    <row r="343" spans="2:50" ht="15.6" hidden="1">
      <c r="B343" s="462"/>
      <c r="C343" s="462"/>
      <c r="D343" s="462"/>
      <c r="E343" s="462"/>
      <c r="F343" s="462"/>
      <c r="G343" s="462"/>
      <c r="H343" s="462"/>
      <c r="I343" s="150"/>
      <c r="J343" s="150"/>
      <c r="K343" s="150"/>
      <c r="L343" s="150"/>
      <c r="M343" s="150"/>
      <c r="N343" s="448"/>
      <c r="O343" s="464"/>
      <c r="P343" s="465" t="s">
        <v>77</v>
      </c>
      <c r="Q343" s="456"/>
      <c r="R343" s="456"/>
      <c r="S343" s="456"/>
      <c r="T343" s="456"/>
      <c r="U343" s="465" t="s">
        <v>78</v>
      </c>
      <c r="V343" s="456"/>
      <c r="W343" s="456"/>
      <c r="X343" s="456"/>
      <c r="Y343" s="456"/>
      <c r="Z343" s="465" t="s">
        <v>79</v>
      </c>
      <c r="AA343" s="456"/>
      <c r="AB343" s="456"/>
      <c r="AC343" s="456"/>
      <c r="AD343" s="456"/>
      <c r="AE343" s="465" t="s">
        <v>74</v>
      </c>
      <c r="AF343" s="456"/>
      <c r="AG343" s="456"/>
      <c r="AH343" s="456"/>
      <c r="AI343" s="456"/>
      <c r="AJ343" s="465" t="s">
        <v>75</v>
      </c>
      <c r="AK343" s="456"/>
      <c r="AL343" s="456"/>
      <c r="AM343" s="456"/>
      <c r="AN343" s="456"/>
      <c r="AO343" s="465" t="s">
        <v>70</v>
      </c>
      <c r="AP343" s="456"/>
      <c r="AQ343" s="456"/>
      <c r="AR343" s="456"/>
      <c r="AS343" s="456"/>
      <c r="AT343" s="465" t="s">
        <v>76</v>
      </c>
      <c r="AU343" s="456"/>
      <c r="AV343" s="456"/>
      <c r="AW343" s="456"/>
      <c r="AX343" s="456"/>
    </row>
    <row r="344" spans="2:50" hidden="1">
      <c r="B344" s="448" t="s">
        <v>117</v>
      </c>
      <c r="C344" s="448" t="s">
        <v>118</v>
      </c>
      <c r="D344" s="448"/>
      <c r="E344" s="448" t="s">
        <v>119</v>
      </c>
      <c r="F344" s="448"/>
      <c r="G344" s="448"/>
      <c r="H344" s="452" t="s">
        <v>120</v>
      </c>
      <c r="I344" s="455" t="s">
        <v>121</v>
      </c>
      <c r="J344" s="455"/>
      <c r="K344" s="455"/>
      <c r="L344" s="455" t="s">
        <v>120</v>
      </c>
      <c r="M344" s="455" t="s">
        <v>122</v>
      </c>
      <c r="N344" s="448"/>
      <c r="O344" s="448" t="s">
        <v>123</v>
      </c>
      <c r="P344" s="449" t="s">
        <v>124</v>
      </c>
      <c r="Q344" s="450"/>
      <c r="R344" s="450"/>
      <c r="S344" s="451"/>
      <c r="T344" s="448" t="s">
        <v>120</v>
      </c>
      <c r="U344" s="449" t="s">
        <v>124</v>
      </c>
      <c r="V344" s="450"/>
      <c r="W344" s="450"/>
      <c r="X344" s="451"/>
      <c r="Y344" s="448" t="s">
        <v>120</v>
      </c>
      <c r="Z344" s="449" t="s">
        <v>124</v>
      </c>
      <c r="AA344" s="450"/>
      <c r="AB344" s="450"/>
      <c r="AC344" s="451"/>
      <c r="AD344" s="448" t="s">
        <v>120</v>
      </c>
      <c r="AE344" s="449" t="s">
        <v>124</v>
      </c>
      <c r="AF344" s="450"/>
      <c r="AG344" s="450"/>
      <c r="AH344" s="451"/>
      <c r="AI344" s="448" t="s">
        <v>120</v>
      </c>
      <c r="AJ344" s="449" t="s">
        <v>124</v>
      </c>
      <c r="AK344" s="450"/>
      <c r="AL344" s="450"/>
      <c r="AM344" s="451"/>
      <c r="AN344" s="448" t="s">
        <v>120</v>
      </c>
      <c r="AO344" s="449" t="s">
        <v>124</v>
      </c>
      <c r="AP344" s="450"/>
      <c r="AQ344" s="450"/>
      <c r="AR344" s="451"/>
      <c r="AS344" s="448" t="s">
        <v>120</v>
      </c>
      <c r="AT344" s="449" t="s">
        <v>124</v>
      </c>
      <c r="AU344" s="450"/>
      <c r="AV344" s="450"/>
      <c r="AW344" s="451"/>
      <c r="AX344" s="448" t="s">
        <v>120</v>
      </c>
    </row>
    <row r="345" spans="2:50" hidden="1">
      <c r="B345" s="448"/>
      <c r="C345" s="448"/>
      <c r="D345" s="448"/>
      <c r="E345" s="448" t="s">
        <v>125</v>
      </c>
      <c r="F345" s="448"/>
      <c r="G345" s="448"/>
      <c r="H345" s="453"/>
      <c r="I345" s="455" t="s">
        <v>125</v>
      </c>
      <c r="J345" s="455"/>
      <c r="K345" s="455"/>
      <c r="L345" s="455"/>
      <c r="M345" s="455"/>
      <c r="N345" s="448"/>
      <c r="O345" s="448"/>
      <c r="P345" s="449" t="s">
        <v>126</v>
      </c>
      <c r="Q345" s="450"/>
      <c r="R345" s="450"/>
      <c r="S345" s="451"/>
      <c r="T345" s="448"/>
      <c r="U345" s="449" t="s">
        <v>126</v>
      </c>
      <c r="V345" s="450"/>
      <c r="W345" s="450"/>
      <c r="X345" s="451"/>
      <c r="Y345" s="448"/>
      <c r="Z345" s="449" t="s">
        <v>126</v>
      </c>
      <c r="AA345" s="450"/>
      <c r="AB345" s="450"/>
      <c r="AC345" s="451"/>
      <c r="AD345" s="448"/>
      <c r="AE345" s="449" t="s">
        <v>126</v>
      </c>
      <c r="AF345" s="450"/>
      <c r="AG345" s="450"/>
      <c r="AH345" s="451"/>
      <c r="AI345" s="448"/>
      <c r="AJ345" s="449" t="s">
        <v>126</v>
      </c>
      <c r="AK345" s="450"/>
      <c r="AL345" s="450"/>
      <c r="AM345" s="451"/>
      <c r="AN345" s="448"/>
      <c r="AO345" s="449" t="s">
        <v>126</v>
      </c>
      <c r="AP345" s="450"/>
      <c r="AQ345" s="450"/>
      <c r="AR345" s="451"/>
      <c r="AS345" s="448"/>
      <c r="AT345" s="449" t="s">
        <v>126</v>
      </c>
      <c r="AU345" s="450"/>
      <c r="AV345" s="450"/>
      <c r="AW345" s="451"/>
      <c r="AX345" s="448"/>
    </row>
    <row r="346" spans="2:50" hidden="1">
      <c r="B346" s="448"/>
      <c r="C346" s="448"/>
      <c r="D346" s="448"/>
      <c r="E346" s="94" t="s">
        <v>127</v>
      </c>
      <c r="F346" s="94" t="s">
        <v>128</v>
      </c>
      <c r="G346" s="94" t="s">
        <v>129</v>
      </c>
      <c r="H346" s="454"/>
      <c r="I346" s="152" t="s">
        <v>127</v>
      </c>
      <c r="J346" s="152" t="s">
        <v>128</v>
      </c>
      <c r="K346" s="152" t="s">
        <v>129</v>
      </c>
      <c r="L346" s="455"/>
      <c r="M346" s="455"/>
      <c r="N346" s="448"/>
      <c r="O346" s="448"/>
      <c r="P346" s="94" t="s">
        <v>127</v>
      </c>
      <c r="Q346" s="94" t="s">
        <v>128</v>
      </c>
      <c r="R346" s="94" t="s">
        <v>129</v>
      </c>
      <c r="S346" s="94" t="s">
        <v>122</v>
      </c>
      <c r="T346" s="448"/>
      <c r="U346" s="94" t="s">
        <v>127</v>
      </c>
      <c r="V346" s="94" t="s">
        <v>128</v>
      </c>
      <c r="W346" s="94" t="s">
        <v>129</v>
      </c>
      <c r="X346" s="94" t="s">
        <v>122</v>
      </c>
      <c r="Y346" s="448"/>
      <c r="Z346" s="94" t="s">
        <v>127</v>
      </c>
      <c r="AA346" s="94" t="s">
        <v>128</v>
      </c>
      <c r="AB346" s="94" t="s">
        <v>129</v>
      </c>
      <c r="AC346" s="94" t="s">
        <v>122</v>
      </c>
      <c r="AD346" s="448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8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8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8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8"/>
    </row>
    <row r="347" spans="2:50" hidden="1">
      <c r="B347" s="448" t="s">
        <v>164</v>
      </c>
      <c r="C347" s="95">
        <f>C327</f>
        <v>1</v>
      </c>
      <c r="D347" s="95"/>
      <c r="E347" s="95"/>
      <c r="F347" s="95"/>
      <c r="G347" s="177" t="e">
        <f>F347/E347</f>
        <v>#DIV/0!</v>
      </c>
      <c r="H347" s="447" t="e">
        <f>AVERAGE(G347:G361)</f>
        <v>#DIV/0!</v>
      </c>
      <c r="I347" s="153" t="str">
        <f t="shared" ref="I347:K349" si="299">IFERROR(AVERAGE(P347,U347,Z347,AE347,AJ347,AO347,AT347),"")</f>
        <v/>
      </c>
      <c r="J347" s="153" t="str">
        <f t="shared" si="299"/>
        <v/>
      </c>
      <c r="K347" s="154" t="str">
        <f t="shared" si="299"/>
        <v/>
      </c>
      <c r="L347" s="457" t="str">
        <f>IFERROR(AVERAGE(K347:K361),"-")</f>
        <v>-</v>
      </c>
      <c r="M347" s="153" t="str">
        <f>IFERROR(RANK(K347, K$347:K$361),"")</f>
        <v/>
      </c>
      <c r="N347" s="448"/>
      <c r="O347" s="448"/>
      <c r="P347" s="95"/>
      <c r="Q347" s="95"/>
      <c r="R347" s="177" t="str">
        <f>IFERROR(Q347/P347,"")</f>
        <v/>
      </c>
      <c r="S347" s="95" t="str">
        <f>IFERROR(RANK(R347, R$347:R$361),"")</f>
        <v/>
      </c>
      <c r="T347" s="447" t="e">
        <f>AVERAGE(R347:R361)</f>
        <v>#DIV/0!</v>
      </c>
      <c r="U347" s="95"/>
      <c r="V347" s="95"/>
      <c r="W347" s="177" t="str">
        <f>IFERROR(V347/U347,"")</f>
        <v/>
      </c>
      <c r="X347" s="95" t="str">
        <f>IFERROR(RANK(W347, W$347:W$361),"")</f>
        <v/>
      </c>
      <c r="Y347" s="447" t="e">
        <f>AVERAGE(W347:W361)</f>
        <v>#DIV/0!</v>
      </c>
      <c r="Z347" s="95"/>
      <c r="AA347" s="95"/>
      <c r="AB347" s="177" t="str">
        <f>IFERROR(AA347/Z347,"")</f>
        <v/>
      </c>
      <c r="AC347" s="95" t="str">
        <f>IFERROR(RANK(AB347, AB$347:AB$361),"")</f>
        <v/>
      </c>
      <c r="AD347" s="447" t="e">
        <f>AVERAGE(AB347:AB361)</f>
        <v>#DIV/0!</v>
      </c>
      <c r="AE347" s="95"/>
      <c r="AF347" s="95"/>
      <c r="AG347" s="177" t="str">
        <f>IFERROR(AF347/AE347,"")</f>
        <v/>
      </c>
      <c r="AH347" s="95" t="str">
        <f>IFERROR(RANK(AG347, AG$347:AG$361),"")</f>
        <v/>
      </c>
      <c r="AI347" s="447" t="e">
        <f>AVERAGE(AG347:AG361)</f>
        <v>#DIV/0!</v>
      </c>
      <c r="AJ347" s="95"/>
      <c r="AK347" s="95"/>
      <c r="AL347" s="177" t="str">
        <f>IFERROR(AK347/AJ347,"")</f>
        <v/>
      </c>
      <c r="AM347" s="95" t="str">
        <f>IFERROR(RANK(AL347, AL$347:AL$361),"")</f>
        <v/>
      </c>
      <c r="AN347" s="447" t="e">
        <f>AVERAGE(AL347:AL361)</f>
        <v>#DIV/0!</v>
      </c>
      <c r="AO347" s="95"/>
      <c r="AP347" s="95"/>
      <c r="AQ347" s="177" t="str">
        <f>IFERROR(AP347/AO347,"")</f>
        <v/>
      </c>
      <c r="AR347" s="95" t="str">
        <f>IFERROR(RANK(AQ347, AQ$347:AQ$361),"")</f>
        <v/>
      </c>
      <c r="AS347" s="447" t="e">
        <f>AVERAGE(AQ347:AQ361)</f>
        <v>#DIV/0!</v>
      </c>
      <c r="AT347" s="95"/>
      <c r="AU347" s="95"/>
      <c r="AV347" s="177" t="str">
        <f>IFERROR(AU347/AT347,"")</f>
        <v/>
      </c>
      <c r="AW347" s="95" t="str">
        <f>IFERROR(RANK(AV347, AV$347:AV$361),"")</f>
        <v/>
      </c>
      <c r="AX347" s="447" t="e">
        <f>AVERAGE(AV347:AV361)</f>
        <v>#DIV/0!</v>
      </c>
    </row>
    <row r="348" spans="2:50" hidden="1">
      <c r="B348" s="456"/>
      <c r="C348" s="95">
        <f t="shared" ref="C348:C361" si="300">C328</f>
        <v>2</v>
      </c>
      <c r="D348" s="95"/>
      <c r="E348" s="95"/>
      <c r="F348" s="95"/>
      <c r="G348" s="177"/>
      <c r="H348" s="447"/>
      <c r="I348" s="153" t="str">
        <f t="shared" si="299"/>
        <v/>
      </c>
      <c r="J348" s="153" t="str">
        <f t="shared" si="299"/>
        <v/>
      </c>
      <c r="K348" s="154" t="str">
        <f t="shared" si="299"/>
        <v/>
      </c>
      <c r="L348" s="458"/>
      <c r="M348" s="153" t="str">
        <f t="shared" ref="M348:M361" si="301">IFERROR(RANK(K348, K$347:K$361),"")</f>
        <v/>
      </c>
      <c r="N348" s="448"/>
      <c r="O348" s="448"/>
      <c r="P348" s="95"/>
      <c r="Q348" s="95"/>
      <c r="R348" s="177" t="str">
        <f t="shared" ref="R348:R361" si="302">IFERROR(Q348/P348,"")</f>
        <v/>
      </c>
      <c r="S348" s="95" t="str">
        <f t="shared" ref="S348:S361" si="303">IFERROR(RANK(R348, R$347:R$361),"")</f>
        <v/>
      </c>
      <c r="T348" s="447"/>
      <c r="U348" s="95"/>
      <c r="V348" s="95"/>
      <c r="W348" s="177" t="str">
        <f t="shared" ref="W348:W361" si="304">IFERROR(V348/U348,"")</f>
        <v/>
      </c>
      <c r="X348" s="95" t="str">
        <f t="shared" ref="X348:X361" si="305">IFERROR(RANK(W348, W$347:W$361),"")</f>
        <v/>
      </c>
      <c r="Y348" s="447"/>
      <c r="Z348" s="95"/>
      <c r="AA348" s="95"/>
      <c r="AB348" s="177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47"/>
      <c r="AE348" s="95"/>
      <c r="AF348" s="95"/>
      <c r="AG348" s="177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47"/>
      <c r="AJ348" s="95"/>
      <c r="AK348" s="95"/>
      <c r="AL348" s="177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47"/>
      <c r="AO348" s="95"/>
      <c r="AP348" s="95"/>
      <c r="AQ348" s="177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47"/>
      <c r="AT348" s="95"/>
      <c r="AU348" s="95"/>
      <c r="AV348" s="177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47"/>
    </row>
    <row r="349" spans="2:50" hidden="1">
      <c r="B349" s="456"/>
      <c r="C349" s="95">
        <f t="shared" si="300"/>
        <v>3</v>
      </c>
      <c r="D349" s="95"/>
      <c r="E349" s="95"/>
      <c r="F349" s="95"/>
      <c r="G349" s="177"/>
      <c r="H349" s="447"/>
      <c r="I349" s="153" t="str">
        <f t="shared" si="299"/>
        <v/>
      </c>
      <c r="J349" s="153" t="str">
        <f t="shared" si="299"/>
        <v/>
      </c>
      <c r="K349" s="154" t="str">
        <f t="shared" si="299"/>
        <v/>
      </c>
      <c r="L349" s="458"/>
      <c r="M349" s="153" t="str">
        <f t="shared" si="301"/>
        <v/>
      </c>
      <c r="N349" s="448"/>
      <c r="O349" s="448"/>
      <c r="P349" s="95"/>
      <c r="Q349" s="95"/>
      <c r="R349" s="177" t="str">
        <f t="shared" si="302"/>
        <v/>
      </c>
      <c r="S349" s="95" t="str">
        <f t="shared" si="303"/>
        <v/>
      </c>
      <c r="T349" s="447"/>
      <c r="U349" s="95"/>
      <c r="V349" s="95"/>
      <c r="W349" s="177" t="str">
        <f t="shared" si="304"/>
        <v/>
      </c>
      <c r="X349" s="95" t="str">
        <f t="shared" si="305"/>
        <v/>
      </c>
      <c r="Y349" s="447"/>
      <c r="Z349" s="95"/>
      <c r="AA349" s="95"/>
      <c r="AB349" s="177" t="str">
        <f t="shared" si="306"/>
        <v/>
      </c>
      <c r="AC349" s="95" t="str">
        <f t="shared" si="307"/>
        <v/>
      </c>
      <c r="AD349" s="447"/>
      <c r="AE349" s="95"/>
      <c r="AF349" s="95"/>
      <c r="AG349" s="177" t="str">
        <f t="shared" si="308"/>
        <v/>
      </c>
      <c r="AH349" s="95" t="str">
        <f t="shared" si="309"/>
        <v/>
      </c>
      <c r="AI349" s="447"/>
      <c r="AJ349" s="95"/>
      <c r="AK349" s="95"/>
      <c r="AL349" s="177" t="str">
        <f t="shared" si="310"/>
        <v/>
      </c>
      <c r="AM349" s="95" t="str">
        <f t="shared" si="311"/>
        <v/>
      </c>
      <c r="AN349" s="447"/>
      <c r="AO349" s="95"/>
      <c r="AP349" s="95"/>
      <c r="AQ349" s="177" t="str">
        <f t="shared" si="312"/>
        <v/>
      </c>
      <c r="AR349" s="95" t="str">
        <f t="shared" si="313"/>
        <v/>
      </c>
      <c r="AS349" s="447"/>
      <c r="AT349" s="95"/>
      <c r="AU349" s="95"/>
      <c r="AV349" s="177" t="str">
        <f t="shared" si="314"/>
        <v/>
      </c>
      <c r="AW349" s="95" t="str">
        <f t="shared" si="315"/>
        <v/>
      </c>
      <c r="AX349" s="447"/>
    </row>
    <row r="350" spans="2:50" hidden="1">
      <c r="B350" s="456"/>
      <c r="C350" s="95">
        <f t="shared" si="300"/>
        <v>4</v>
      </c>
      <c r="D350" s="95"/>
      <c r="E350" s="95"/>
      <c r="F350" s="95"/>
      <c r="G350" s="177"/>
      <c r="H350" s="447"/>
      <c r="I350" s="153" t="str">
        <f>IFERROR(AVERAGE(P350,U350,Z350,AE350,AJ350,AO350,AT350),"")</f>
        <v/>
      </c>
      <c r="J350" s="153" t="str">
        <f>IFERROR(AVERAGE(Q350,V350,AA350,AF350,AK350,AP350,AU350),"")</f>
        <v/>
      </c>
      <c r="K350" s="154" t="str">
        <f>IFERROR(AVERAGE(R350,W350,AB350,AG350,AL350,AQ350,AV350),"")</f>
        <v/>
      </c>
      <c r="L350" s="458"/>
      <c r="M350" s="153" t="str">
        <f t="shared" si="301"/>
        <v/>
      </c>
      <c r="N350" s="448"/>
      <c r="O350" s="448"/>
      <c r="P350" s="95"/>
      <c r="Q350" s="95"/>
      <c r="R350" s="177" t="str">
        <f t="shared" si="302"/>
        <v/>
      </c>
      <c r="S350" s="95" t="str">
        <f t="shared" si="303"/>
        <v/>
      </c>
      <c r="T350" s="447"/>
      <c r="U350" s="95"/>
      <c r="V350" s="95"/>
      <c r="W350" s="177" t="str">
        <f t="shared" si="304"/>
        <v/>
      </c>
      <c r="X350" s="95" t="str">
        <f t="shared" si="305"/>
        <v/>
      </c>
      <c r="Y350" s="447"/>
      <c r="Z350" s="95"/>
      <c r="AA350" s="95"/>
      <c r="AB350" s="177" t="str">
        <f t="shared" si="306"/>
        <v/>
      </c>
      <c r="AC350" s="95" t="str">
        <f t="shared" si="307"/>
        <v/>
      </c>
      <c r="AD350" s="447"/>
      <c r="AE350" s="95"/>
      <c r="AF350" s="95"/>
      <c r="AG350" s="177" t="str">
        <f t="shared" si="308"/>
        <v/>
      </c>
      <c r="AH350" s="95" t="str">
        <f t="shared" si="309"/>
        <v/>
      </c>
      <c r="AI350" s="447"/>
      <c r="AJ350" s="95"/>
      <c r="AK350" s="95"/>
      <c r="AL350" s="177" t="str">
        <f t="shared" si="310"/>
        <v/>
      </c>
      <c r="AM350" s="95" t="str">
        <f t="shared" si="311"/>
        <v/>
      </c>
      <c r="AN350" s="447"/>
      <c r="AO350" s="95"/>
      <c r="AP350" s="95"/>
      <c r="AQ350" s="177" t="str">
        <f t="shared" si="312"/>
        <v/>
      </c>
      <c r="AR350" s="95" t="str">
        <f t="shared" si="313"/>
        <v/>
      </c>
      <c r="AS350" s="447"/>
      <c r="AT350" s="95"/>
      <c r="AU350" s="95"/>
      <c r="AV350" s="177" t="str">
        <f t="shared" si="314"/>
        <v/>
      </c>
      <c r="AW350" s="95" t="str">
        <f t="shared" si="315"/>
        <v/>
      </c>
      <c r="AX350" s="447"/>
    </row>
    <row r="351" spans="2:50" hidden="1">
      <c r="B351" s="456"/>
      <c r="C351" s="95">
        <f t="shared" si="300"/>
        <v>5</v>
      </c>
      <c r="D351" s="95"/>
      <c r="E351" s="95"/>
      <c r="F351" s="95"/>
      <c r="G351" s="177"/>
      <c r="H351" s="447"/>
      <c r="I351" s="153" t="str">
        <f t="shared" ref="I351:K361" si="316">IFERROR(AVERAGE(P351,U351,Z351,AE351,AJ351,AO351,AT351),"")</f>
        <v/>
      </c>
      <c r="J351" s="153" t="str">
        <f t="shared" si="316"/>
        <v/>
      </c>
      <c r="K351" s="154" t="str">
        <f t="shared" si="316"/>
        <v/>
      </c>
      <c r="L351" s="458"/>
      <c r="M351" s="153" t="str">
        <f t="shared" si="301"/>
        <v/>
      </c>
      <c r="N351" s="448"/>
      <c r="O351" s="448"/>
      <c r="P351" s="95"/>
      <c r="Q351" s="95"/>
      <c r="R351" s="177" t="str">
        <f t="shared" si="302"/>
        <v/>
      </c>
      <c r="S351" s="95" t="str">
        <f t="shared" si="303"/>
        <v/>
      </c>
      <c r="T351" s="447"/>
      <c r="U351" s="95"/>
      <c r="V351" s="95"/>
      <c r="W351" s="177" t="str">
        <f t="shared" si="304"/>
        <v/>
      </c>
      <c r="X351" s="95" t="str">
        <f t="shared" si="305"/>
        <v/>
      </c>
      <c r="Y351" s="447"/>
      <c r="Z351" s="95"/>
      <c r="AA351" s="95"/>
      <c r="AB351" s="177" t="str">
        <f t="shared" si="306"/>
        <v/>
      </c>
      <c r="AC351" s="95" t="str">
        <f t="shared" si="307"/>
        <v/>
      </c>
      <c r="AD351" s="447"/>
      <c r="AE351" s="95"/>
      <c r="AF351" s="95"/>
      <c r="AG351" s="177" t="str">
        <f t="shared" si="308"/>
        <v/>
      </c>
      <c r="AH351" s="95" t="str">
        <f t="shared" si="309"/>
        <v/>
      </c>
      <c r="AI351" s="447"/>
      <c r="AJ351" s="95"/>
      <c r="AK351" s="95"/>
      <c r="AL351" s="177" t="str">
        <f t="shared" si="310"/>
        <v/>
      </c>
      <c r="AM351" s="95" t="str">
        <f t="shared" si="311"/>
        <v/>
      </c>
      <c r="AN351" s="447"/>
      <c r="AO351" s="95"/>
      <c r="AP351" s="95"/>
      <c r="AQ351" s="177" t="str">
        <f t="shared" si="312"/>
        <v/>
      </c>
      <c r="AR351" s="95" t="str">
        <f t="shared" si="313"/>
        <v/>
      </c>
      <c r="AS351" s="447"/>
      <c r="AT351" s="95"/>
      <c r="AU351" s="95"/>
      <c r="AV351" s="177" t="str">
        <f t="shared" si="314"/>
        <v/>
      </c>
      <c r="AW351" s="95" t="str">
        <f t="shared" si="315"/>
        <v/>
      </c>
      <c r="AX351" s="447"/>
    </row>
    <row r="352" spans="2:50" hidden="1">
      <c r="B352" s="456"/>
      <c r="C352" s="95">
        <f t="shared" si="300"/>
        <v>6</v>
      </c>
      <c r="D352" s="95"/>
      <c r="E352" s="95"/>
      <c r="F352" s="95"/>
      <c r="G352" s="177"/>
      <c r="H352" s="447"/>
      <c r="I352" s="153" t="str">
        <f t="shared" si="316"/>
        <v/>
      </c>
      <c r="J352" s="153" t="str">
        <f t="shared" si="316"/>
        <v/>
      </c>
      <c r="K352" s="154" t="str">
        <f t="shared" si="316"/>
        <v/>
      </c>
      <c r="L352" s="458"/>
      <c r="M352" s="153" t="str">
        <f t="shared" si="301"/>
        <v/>
      </c>
      <c r="N352" s="448"/>
      <c r="O352" s="448"/>
      <c r="P352" s="95"/>
      <c r="Q352" s="95"/>
      <c r="R352" s="177" t="str">
        <f t="shared" si="302"/>
        <v/>
      </c>
      <c r="S352" s="95" t="str">
        <f t="shared" si="303"/>
        <v/>
      </c>
      <c r="T352" s="447"/>
      <c r="U352" s="95"/>
      <c r="V352" s="95"/>
      <c r="W352" s="177" t="str">
        <f t="shared" si="304"/>
        <v/>
      </c>
      <c r="X352" s="95" t="str">
        <f t="shared" si="305"/>
        <v/>
      </c>
      <c r="Y352" s="447"/>
      <c r="Z352" s="95"/>
      <c r="AA352" s="95"/>
      <c r="AB352" s="177" t="str">
        <f t="shared" si="306"/>
        <v/>
      </c>
      <c r="AC352" s="95" t="str">
        <f t="shared" si="307"/>
        <v/>
      </c>
      <c r="AD352" s="447"/>
      <c r="AE352" s="95"/>
      <c r="AF352" s="95"/>
      <c r="AG352" s="177" t="str">
        <f t="shared" si="308"/>
        <v/>
      </c>
      <c r="AH352" s="95" t="str">
        <f t="shared" si="309"/>
        <v/>
      </c>
      <c r="AI352" s="447"/>
      <c r="AJ352" s="95"/>
      <c r="AK352" s="95"/>
      <c r="AL352" s="177" t="str">
        <f t="shared" si="310"/>
        <v/>
      </c>
      <c r="AM352" s="95" t="str">
        <f t="shared" si="311"/>
        <v/>
      </c>
      <c r="AN352" s="447"/>
      <c r="AO352" s="95"/>
      <c r="AP352" s="95"/>
      <c r="AQ352" s="177" t="str">
        <f t="shared" si="312"/>
        <v/>
      </c>
      <c r="AR352" s="95" t="str">
        <f t="shared" si="313"/>
        <v/>
      </c>
      <c r="AS352" s="447"/>
      <c r="AT352" s="95"/>
      <c r="AU352" s="95"/>
      <c r="AV352" s="177" t="str">
        <f t="shared" si="314"/>
        <v/>
      </c>
      <c r="AW352" s="95" t="str">
        <f t="shared" si="315"/>
        <v/>
      </c>
      <c r="AX352" s="447"/>
    </row>
    <row r="353" spans="2:50" hidden="1">
      <c r="B353" s="456"/>
      <c r="C353" s="95">
        <f t="shared" si="300"/>
        <v>7</v>
      </c>
      <c r="D353" s="95"/>
      <c r="E353" s="95"/>
      <c r="F353" s="95"/>
      <c r="G353" s="177"/>
      <c r="H353" s="447"/>
      <c r="I353" s="153" t="str">
        <f t="shared" si="316"/>
        <v/>
      </c>
      <c r="J353" s="153" t="str">
        <f t="shared" si="316"/>
        <v/>
      </c>
      <c r="K353" s="154" t="str">
        <f t="shared" si="316"/>
        <v/>
      </c>
      <c r="L353" s="458"/>
      <c r="M353" s="153" t="str">
        <f t="shared" si="301"/>
        <v/>
      </c>
      <c r="N353" s="448"/>
      <c r="O353" s="448"/>
      <c r="P353" s="95"/>
      <c r="Q353" s="95"/>
      <c r="R353" s="177" t="str">
        <f t="shared" si="302"/>
        <v/>
      </c>
      <c r="S353" s="95" t="str">
        <f t="shared" si="303"/>
        <v/>
      </c>
      <c r="T353" s="447"/>
      <c r="U353" s="95"/>
      <c r="V353" s="95"/>
      <c r="W353" s="177" t="str">
        <f t="shared" si="304"/>
        <v/>
      </c>
      <c r="X353" s="95" t="str">
        <f t="shared" si="305"/>
        <v/>
      </c>
      <c r="Y353" s="447"/>
      <c r="Z353" s="95"/>
      <c r="AA353" s="95"/>
      <c r="AB353" s="177" t="str">
        <f t="shared" si="306"/>
        <v/>
      </c>
      <c r="AC353" s="95" t="str">
        <f t="shared" si="307"/>
        <v/>
      </c>
      <c r="AD353" s="447"/>
      <c r="AE353" s="95"/>
      <c r="AF353" s="95"/>
      <c r="AG353" s="177" t="str">
        <f t="shared" si="308"/>
        <v/>
      </c>
      <c r="AH353" s="95" t="str">
        <f t="shared" si="309"/>
        <v/>
      </c>
      <c r="AI353" s="447"/>
      <c r="AJ353" s="95"/>
      <c r="AK353" s="95"/>
      <c r="AL353" s="177" t="str">
        <f t="shared" si="310"/>
        <v/>
      </c>
      <c r="AM353" s="95" t="str">
        <f t="shared" si="311"/>
        <v/>
      </c>
      <c r="AN353" s="447"/>
      <c r="AO353" s="95"/>
      <c r="AP353" s="95"/>
      <c r="AQ353" s="177" t="str">
        <f t="shared" si="312"/>
        <v/>
      </c>
      <c r="AR353" s="95" t="str">
        <f t="shared" si="313"/>
        <v/>
      </c>
      <c r="AS353" s="447"/>
      <c r="AT353" s="95"/>
      <c r="AU353" s="95"/>
      <c r="AV353" s="177" t="str">
        <f t="shared" si="314"/>
        <v/>
      </c>
      <c r="AW353" s="95" t="str">
        <f t="shared" si="315"/>
        <v/>
      </c>
      <c r="AX353" s="447"/>
    </row>
    <row r="354" spans="2:50" hidden="1">
      <c r="B354" s="456"/>
      <c r="C354" s="95">
        <f t="shared" si="300"/>
        <v>8</v>
      </c>
      <c r="D354" s="95"/>
      <c r="E354" s="95"/>
      <c r="F354" s="95"/>
      <c r="G354" s="177"/>
      <c r="H354" s="447"/>
      <c r="I354" s="153" t="str">
        <f t="shared" si="316"/>
        <v/>
      </c>
      <c r="J354" s="153" t="str">
        <f t="shared" si="316"/>
        <v/>
      </c>
      <c r="K354" s="154" t="str">
        <f t="shared" si="316"/>
        <v/>
      </c>
      <c r="L354" s="458"/>
      <c r="M354" s="153" t="str">
        <f t="shared" si="301"/>
        <v/>
      </c>
      <c r="N354" s="448"/>
      <c r="O354" s="448"/>
      <c r="P354" s="95"/>
      <c r="Q354" s="95"/>
      <c r="R354" s="177" t="str">
        <f t="shared" si="302"/>
        <v/>
      </c>
      <c r="S354" s="95" t="str">
        <f t="shared" si="303"/>
        <v/>
      </c>
      <c r="T354" s="447"/>
      <c r="U354" s="95"/>
      <c r="V354" s="95"/>
      <c r="W354" s="177" t="str">
        <f t="shared" si="304"/>
        <v/>
      </c>
      <c r="X354" s="95" t="str">
        <f t="shared" si="305"/>
        <v/>
      </c>
      <c r="Y354" s="447"/>
      <c r="Z354" s="95"/>
      <c r="AA354" s="95"/>
      <c r="AB354" s="177" t="str">
        <f t="shared" si="306"/>
        <v/>
      </c>
      <c r="AC354" s="95" t="str">
        <f t="shared" si="307"/>
        <v/>
      </c>
      <c r="AD354" s="447"/>
      <c r="AE354" s="95"/>
      <c r="AF354" s="95"/>
      <c r="AG354" s="177" t="str">
        <f t="shared" si="308"/>
        <v/>
      </c>
      <c r="AH354" s="95" t="str">
        <f t="shared" si="309"/>
        <v/>
      </c>
      <c r="AI354" s="447"/>
      <c r="AJ354" s="95"/>
      <c r="AK354" s="95"/>
      <c r="AL354" s="177" t="str">
        <f t="shared" si="310"/>
        <v/>
      </c>
      <c r="AM354" s="95" t="str">
        <f t="shared" si="311"/>
        <v/>
      </c>
      <c r="AN354" s="447"/>
      <c r="AO354" s="95"/>
      <c r="AP354" s="95"/>
      <c r="AQ354" s="177" t="str">
        <f t="shared" si="312"/>
        <v/>
      </c>
      <c r="AR354" s="95" t="str">
        <f t="shared" si="313"/>
        <v/>
      </c>
      <c r="AS354" s="447"/>
      <c r="AT354" s="95"/>
      <c r="AU354" s="95"/>
      <c r="AV354" s="177" t="str">
        <f t="shared" si="314"/>
        <v/>
      </c>
      <c r="AW354" s="95" t="str">
        <f t="shared" si="315"/>
        <v/>
      </c>
      <c r="AX354" s="447"/>
    </row>
    <row r="355" spans="2:50" hidden="1">
      <c r="B355" s="456"/>
      <c r="C355" s="95">
        <f t="shared" si="300"/>
        <v>9</v>
      </c>
      <c r="D355" s="95"/>
      <c r="E355" s="95"/>
      <c r="F355" s="95"/>
      <c r="G355" s="177"/>
      <c r="H355" s="447"/>
      <c r="I355" s="153" t="str">
        <f t="shared" si="316"/>
        <v/>
      </c>
      <c r="J355" s="153" t="str">
        <f t="shared" si="316"/>
        <v/>
      </c>
      <c r="K355" s="154" t="str">
        <f t="shared" si="316"/>
        <v/>
      </c>
      <c r="L355" s="458"/>
      <c r="M355" s="153" t="str">
        <f t="shared" si="301"/>
        <v/>
      </c>
      <c r="N355" s="448"/>
      <c r="O355" s="448"/>
      <c r="P355" s="95"/>
      <c r="Q355" s="95"/>
      <c r="R355" s="177" t="str">
        <f t="shared" si="302"/>
        <v/>
      </c>
      <c r="S355" s="95" t="str">
        <f t="shared" si="303"/>
        <v/>
      </c>
      <c r="T355" s="447"/>
      <c r="U355" s="95"/>
      <c r="V355" s="95"/>
      <c r="W355" s="177" t="str">
        <f t="shared" si="304"/>
        <v/>
      </c>
      <c r="X355" s="95" t="str">
        <f t="shared" si="305"/>
        <v/>
      </c>
      <c r="Y355" s="447"/>
      <c r="Z355" s="95"/>
      <c r="AA355" s="95"/>
      <c r="AB355" s="177" t="str">
        <f t="shared" si="306"/>
        <v/>
      </c>
      <c r="AC355" s="95" t="str">
        <f t="shared" si="307"/>
        <v/>
      </c>
      <c r="AD355" s="447"/>
      <c r="AE355" s="95"/>
      <c r="AF355" s="95"/>
      <c r="AG355" s="177" t="str">
        <f t="shared" si="308"/>
        <v/>
      </c>
      <c r="AH355" s="95" t="str">
        <f t="shared" si="309"/>
        <v/>
      </c>
      <c r="AI355" s="447"/>
      <c r="AJ355" s="95"/>
      <c r="AK355" s="95"/>
      <c r="AL355" s="177" t="str">
        <f t="shared" si="310"/>
        <v/>
      </c>
      <c r="AM355" s="95" t="str">
        <f t="shared" si="311"/>
        <v/>
      </c>
      <c r="AN355" s="447"/>
      <c r="AO355" s="95"/>
      <c r="AP355" s="95"/>
      <c r="AQ355" s="177" t="str">
        <f t="shared" si="312"/>
        <v/>
      </c>
      <c r="AR355" s="95" t="str">
        <f t="shared" si="313"/>
        <v/>
      </c>
      <c r="AS355" s="447"/>
      <c r="AT355" s="95"/>
      <c r="AU355" s="95"/>
      <c r="AV355" s="177" t="str">
        <f t="shared" si="314"/>
        <v/>
      </c>
      <c r="AW355" s="95" t="str">
        <f t="shared" si="315"/>
        <v/>
      </c>
      <c r="AX355" s="447"/>
    </row>
    <row r="356" spans="2:50" hidden="1">
      <c r="B356" s="456"/>
      <c r="C356" s="95">
        <f t="shared" si="300"/>
        <v>10</v>
      </c>
      <c r="D356" s="95"/>
      <c r="E356" s="95"/>
      <c r="F356" s="95"/>
      <c r="G356" s="177"/>
      <c r="H356" s="447"/>
      <c r="I356" s="153" t="str">
        <f t="shared" si="316"/>
        <v/>
      </c>
      <c r="J356" s="153" t="str">
        <f t="shared" si="316"/>
        <v/>
      </c>
      <c r="K356" s="154" t="str">
        <f t="shared" si="316"/>
        <v/>
      </c>
      <c r="L356" s="458"/>
      <c r="M356" s="153" t="str">
        <f t="shared" si="301"/>
        <v/>
      </c>
      <c r="N356" s="448"/>
      <c r="O356" s="448"/>
      <c r="P356" s="95"/>
      <c r="Q356" s="95"/>
      <c r="R356" s="177" t="str">
        <f t="shared" si="302"/>
        <v/>
      </c>
      <c r="S356" s="95" t="str">
        <f t="shared" si="303"/>
        <v/>
      </c>
      <c r="T356" s="447"/>
      <c r="U356" s="95"/>
      <c r="V356" s="95"/>
      <c r="W356" s="177" t="str">
        <f t="shared" si="304"/>
        <v/>
      </c>
      <c r="X356" s="95" t="str">
        <f t="shared" si="305"/>
        <v/>
      </c>
      <c r="Y356" s="447"/>
      <c r="Z356" s="95"/>
      <c r="AA356" s="95"/>
      <c r="AB356" s="177" t="str">
        <f t="shared" si="306"/>
        <v/>
      </c>
      <c r="AC356" s="95" t="str">
        <f t="shared" si="307"/>
        <v/>
      </c>
      <c r="AD356" s="447"/>
      <c r="AE356" s="95"/>
      <c r="AF356" s="95"/>
      <c r="AG356" s="177" t="str">
        <f t="shared" si="308"/>
        <v/>
      </c>
      <c r="AH356" s="95" t="str">
        <f t="shared" si="309"/>
        <v/>
      </c>
      <c r="AI356" s="447"/>
      <c r="AJ356" s="95"/>
      <c r="AK356" s="95"/>
      <c r="AL356" s="177" t="str">
        <f t="shared" si="310"/>
        <v/>
      </c>
      <c r="AM356" s="95" t="str">
        <f t="shared" si="311"/>
        <v/>
      </c>
      <c r="AN356" s="447"/>
      <c r="AO356" s="95"/>
      <c r="AP356" s="95"/>
      <c r="AQ356" s="177" t="str">
        <f t="shared" si="312"/>
        <v/>
      </c>
      <c r="AR356" s="95" t="str">
        <f t="shared" si="313"/>
        <v/>
      </c>
      <c r="AS356" s="447"/>
      <c r="AT356" s="95"/>
      <c r="AU356" s="95"/>
      <c r="AV356" s="177" t="str">
        <f t="shared" si="314"/>
        <v/>
      </c>
      <c r="AW356" s="95" t="str">
        <f t="shared" si="315"/>
        <v/>
      </c>
      <c r="AX356" s="447"/>
    </row>
    <row r="357" spans="2:50" hidden="1">
      <c r="B357" s="456"/>
      <c r="C357" s="95">
        <f t="shared" si="300"/>
        <v>11</v>
      </c>
      <c r="D357" s="95"/>
      <c r="E357" s="95"/>
      <c r="F357" s="95"/>
      <c r="G357" s="177"/>
      <c r="H357" s="447"/>
      <c r="I357" s="153" t="str">
        <f t="shared" si="316"/>
        <v/>
      </c>
      <c r="J357" s="153" t="str">
        <f t="shared" si="316"/>
        <v/>
      </c>
      <c r="K357" s="154" t="str">
        <f t="shared" si="316"/>
        <v/>
      </c>
      <c r="L357" s="458"/>
      <c r="M357" s="153" t="str">
        <f t="shared" si="301"/>
        <v/>
      </c>
      <c r="N357" s="448"/>
      <c r="O357" s="448"/>
      <c r="P357" s="95"/>
      <c r="Q357" s="95"/>
      <c r="R357" s="177" t="str">
        <f t="shared" si="302"/>
        <v/>
      </c>
      <c r="S357" s="95" t="str">
        <f t="shared" si="303"/>
        <v/>
      </c>
      <c r="T357" s="447"/>
      <c r="U357" s="95"/>
      <c r="V357" s="95"/>
      <c r="W357" s="177" t="str">
        <f t="shared" si="304"/>
        <v/>
      </c>
      <c r="X357" s="95" t="str">
        <f t="shared" si="305"/>
        <v/>
      </c>
      <c r="Y357" s="447"/>
      <c r="Z357" s="95"/>
      <c r="AA357" s="95"/>
      <c r="AB357" s="177" t="str">
        <f t="shared" si="306"/>
        <v/>
      </c>
      <c r="AC357" s="95" t="str">
        <f t="shared" si="307"/>
        <v/>
      </c>
      <c r="AD357" s="447"/>
      <c r="AE357" s="95"/>
      <c r="AF357" s="95"/>
      <c r="AG357" s="177" t="str">
        <f t="shared" si="308"/>
        <v/>
      </c>
      <c r="AH357" s="95" t="str">
        <f t="shared" si="309"/>
        <v/>
      </c>
      <c r="AI357" s="447"/>
      <c r="AJ357" s="95"/>
      <c r="AK357" s="95"/>
      <c r="AL357" s="177" t="str">
        <f t="shared" si="310"/>
        <v/>
      </c>
      <c r="AM357" s="95" t="str">
        <f t="shared" si="311"/>
        <v/>
      </c>
      <c r="AN357" s="447"/>
      <c r="AO357" s="95"/>
      <c r="AP357" s="95"/>
      <c r="AQ357" s="177" t="str">
        <f t="shared" si="312"/>
        <v/>
      </c>
      <c r="AR357" s="95" t="str">
        <f t="shared" si="313"/>
        <v/>
      </c>
      <c r="AS357" s="447"/>
      <c r="AT357" s="95"/>
      <c r="AU357" s="95"/>
      <c r="AV357" s="177" t="str">
        <f t="shared" si="314"/>
        <v/>
      </c>
      <c r="AW357" s="95" t="str">
        <f t="shared" si="315"/>
        <v/>
      </c>
      <c r="AX357" s="447"/>
    </row>
    <row r="358" spans="2:50" hidden="1">
      <c r="B358" s="456"/>
      <c r="C358" s="95">
        <f t="shared" si="300"/>
        <v>12</v>
      </c>
      <c r="D358" s="95"/>
      <c r="E358" s="95"/>
      <c r="F358" s="95"/>
      <c r="G358" s="177"/>
      <c r="H358" s="447"/>
      <c r="I358" s="153" t="str">
        <f t="shared" si="316"/>
        <v/>
      </c>
      <c r="J358" s="153" t="str">
        <f t="shared" si="316"/>
        <v/>
      </c>
      <c r="K358" s="154" t="str">
        <f t="shared" si="316"/>
        <v/>
      </c>
      <c r="L358" s="458"/>
      <c r="M358" s="153" t="str">
        <f t="shared" si="301"/>
        <v/>
      </c>
      <c r="N358" s="448"/>
      <c r="O358" s="448"/>
      <c r="P358" s="95"/>
      <c r="Q358" s="95"/>
      <c r="R358" s="177" t="str">
        <f t="shared" si="302"/>
        <v/>
      </c>
      <c r="S358" s="95" t="str">
        <f t="shared" si="303"/>
        <v/>
      </c>
      <c r="T358" s="447"/>
      <c r="U358" s="95"/>
      <c r="V358" s="95"/>
      <c r="W358" s="177" t="str">
        <f t="shared" si="304"/>
        <v/>
      </c>
      <c r="X358" s="95" t="str">
        <f t="shared" si="305"/>
        <v/>
      </c>
      <c r="Y358" s="447"/>
      <c r="Z358" s="95"/>
      <c r="AA358" s="95"/>
      <c r="AB358" s="177" t="str">
        <f t="shared" si="306"/>
        <v/>
      </c>
      <c r="AC358" s="95" t="str">
        <f t="shared" si="307"/>
        <v/>
      </c>
      <c r="AD358" s="447"/>
      <c r="AE358" s="95"/>
      <c r="AF358" s="95"/>
      <c r="AG358" s="177" t="str">
        <f t="shared" si="308"/>
        <v/>
      </c>
      <c r="AH358" s="95" t="str">
        <f t="shared" si="309"/>
        <v/>
      </c>
      <c r="AI358" s="447"/>
      <c r="AJ358" s="95"/>
      <c r="AK358" s="95"/>
      <c r="AL358" s="177" t="str">
        <f t="shared" si="310"/>
        <v/>
      </c>
      <c r="AM358" s="95" t="str">
        <f t="shared" si="311"/>
        <v/>
      </c>
      <c r="AN358" s="447"/>
      <c r="AO358" s="95"/>
      <c r="AP358" s="95"/>
      <c r="AQ358" s="177" t="str">
        <f t="shared" si="312"/>
        <v/>
      </c>
      <c r="AR358" s="95" t="str">
        <f t="shared" si="313"/>
        <v/>
      </c>
      <c r="AS358" s="447"/>
      <c r="AT358" s="95"/>
      <c r="AU358" s="95"/>
      <c r="AV358" s="177" t="str">
        <f t="shared" si="314"/>
        <v/>
      </c>
      <c r="AW358" s="95" t="str">
        <f t="shared" si="315"/>
        <v/>
      </c>
      <c r="AX358" s="447"/>
    </row>
    <row r="359" spans="2:50" hidden="1">
      <c r="B359" s="456"/>
      <c r="C359" s="95">
        <f t="shared" si="300"/>
        <v>13</v>
      </c>
      <c r="D359" s="95"/>
      <c r="E359" s="95"/>
      <c r="F359" s="95"/>
      <c r="G359" s="177"/>
      <c r="H359" s="447"/>
      <c r="I359" s="153" t="str">
        <f t="shared" si="316"/>
        <v/>
      </c>
      <c r="J359" s="153" t="str">
        <f t="shared" si="316"/>
        <v/>
      </c>
      <c r="K359" s="154" t="str">
        <f t="shared" si="316"/>
        <v/>
      </c>
      <c r="L359" s="458"/>
      <c r="M359" s="153" t="str">
        <f t="shared" si="301"/>
        <v/>
      </c>
      <c r="N359" s="448"/>
      <c r="O359" s="448"/>
      <c r="P359" s="95"/>
      <c r="Q359" s="95"/>
      <c r="R359" s="177" t="str">
        <f t="shared" si="302"/>
        <v/>
      </c>
      <c r="S359" s="95" t="str">
        <f t="shared" si="303"/>
        <v/>
      </c>
      <c r="T359" s="447"/>
      <c r="U359" s="95"/>
      <c r="V359" s="95"/>
      <c r="W359" s="177" t="str">
        <f t="shared" si="304"/>
        <v/>
      </c>
      <c r="X359" s="95" t="str">
        <f t="shared" si="305"/>
        <v/>
      </c>
      <c r="Y359" s="447"/>
      <c r="Z359" s="95"/>
      <c r="AA359" s="95"/>
      <c r="AB359" s="177" t="str">
        <f t="shared" si="306"/>
        <v/>
      </c>
      <c r="AC359" s="95" t="str">
        <f t="shared" si="307"/>
        <v/>
      </c>
      <c r="AD359" s="447"/>
      <c r="AE359" s="95"/>
      <c r="AF359" s="95"/>
      <c r="AG359" s="177" t="str">
        <f t="shared" si="308"/>
        <v/>
      </c>
      <c r="AH359" s="95" t="str">
        <f t="shared" si="309"/>
        <v/>
      </c>
      <c r="AI359" s="447"/>
      <c r="AJ359" s="95"/>
      <c r="AK359" s="95"/>
      <c r="AL359" s="177" t="str">
        <f t="shared" si="310"/>
        <v/>
      </c>
      <c r="AM359" s="95" t="str">
        <f t="shared" si="311"/>
        <v/>
      </c>
      <c r="AN359" s="447"/>
      <c r="AO359" s="95"/>
      <c r="AP359" s="95"/>
      <c r="AQ359" s="177" t="str">
        <f t="shared" si="312"/>
        <v/>
      </c>
      <c r="AR359" s="95" t="str">
        <f t="shared" si="313"/>
        <v/>
      </c>
      <c r="AS359" s="447"/>
      <c r="AT359" s="95"/>
      <c r="AU359" s="95"/>
      <c r="AV359" s="177" t="str">
        <f t="shared" si="314"/>
        <v/>
      </c>
      <c r="AW359" s="95" t="str">
        <f t="shared" si="315"/>
        <v/>
      </c>
      <c r="AX359" s="447"/>
    </row>
    <row r="360" spans="2:50" hidden="1">
      <c r="B360" s="456"/>
      <c r="C360" s="95">
        <f t="shared" si="300"/>
        <v>14</v>
      </c>
      <c r="D360" s="95"/>
      <c r="E360" s="95"/>
      <c r="F360" s="95"/>
      <c r="G360" s="177"/>
      <c r="H360" s="447"/>
      <c r="I360" s="153" t="str">
        <f t="shared" si="316"/>
        <v/>
      </c>
      <c r="J360" s="153" t="str">
        <f t="shared" si="316"/>
        <v/>
      </c>
      <c r="K360" s="154" t="str">
        <f t="shared" si="316"/>
        <v/>
      </c>
      <c r="L360" s="458"/>
      <c r="M360" s="153" t="str">
        <f t="shared" si="301"/>
        <v/>
      </c>
      <c r="N360" s="448"/>
      <c r="O360" s="448"/>
      <c r="P360" s="95"/>
      <c r="Q360" s="95"/>
      <c r="R360" s="177" t="str">
        <f t="shared" si="302"/>
        <v/>
      </c>
      <c r="S360" s="95" t="str">
        <f t="shared" si="303"/>
        <v/>
      </c>
      <c r="T360" s="447"/>
      <c r="U360" s="95"/>
      <c r="V360" s="95"/>
      <c r="W360" s="177" t="str">
        <f t="shared" si="304"/>
        <v/>
      </c>
      <c r="X360" s="95" t="str">
        <f t="shared" si="305"/>
        <v/>
      </c>
      <c r="Y360" s="447"/>
      <c r="Z360" s="95"/>
      <c r="AA360" s="95"/>
      <c r="AB360" s="177" t="str">
        <f t="shared" si="306"/>
        <v/>
      </c>
      <c r="AC360" s="95" t="str">
        <f t="shared" si="307"/>
        <v/>
      </c>
      <c r="AD360" s="447"/>
      <c r="AE360" s="95"/>
      <c r="AF360" s="95"/>
      <c r="AG360" s="177" t="str">
        <f t="shared" si="308"/>
        <v/>
      </c>
      <c r="AH360" s="95" t="str">
        <f t="shared" si="309"/>
        <v/>
      </c>
      <c r="AI360" s="447"/>
      <c r="AJ360" s="95"/>
      <c r="AK360" s="95"/>
      <c r="AL360" s="177" t="str">
        <f t="shared" si="310"/>
        <v/>
      </c>
      <c r="AM360" s="95" t="str">
        <f t="shared" si="311"/>
        <v/>
      </c>
      <c r="AN360" s="447"/>
      <c r="AO360" s="95"/>
      <c r="AP360" s="95"/>
      <c r="AQ360" s="177" t="str">
        <f t="shared" si="312"/>
        <v/>
      </c>
      <c r="AR360" s="95" t="str">
        <f t="shared" si="313"/>
        <v/>
      </c>
      <c r="AS360" s="447"/>
      <c r="AT360" s="95"/>
      <c r="AU360" s="95"/>
      <c r="AV360" s="177" t="str">
        <f t="shared" si="314"/>
        <v/>
      </c>
      <c r="AW360" s="95" t="str">
        <f t="shared" si="315"/>
        <v/>
      </c>
      <c r="AX360" s="447"/>
    </row>
    <row r="361" spans="2:50" hidden="1">
      <c r="B361" s="456"/>
      <c r="C361" s="95">
        <f t="shared" si="300"/>
        <v>15</v>
      </c>
      <c r="D361" s="95"/>
      <c r="E361" s="95"/>
      <c r="F361" s="95"/>
      <c r="G361" s="177"/>
      <c r="H361" s="447"/>
      <c r="I361" s="153" t="str">
        <f t="shared" si="316"/>
        <v/>
      </c>
      <c r="J361" s="153" t="str">
        <f t="shared" si="316"/>
        <v/>
      </c>
      <c r="K361" s="154" t="str">
        <f t="shared" si="316"/>
        <v/>
      </c>
      <c r="L361" s="459"/>
      <c r="M361" s="153" t="str">
        <f t="shared" si="301"/>
        <v/>
      </c>
      <c r="N361" s="448"/>
      <c r="O361" s="448"/>
      <c r="P361" s="95"/>
      <c r="Q361" s="95"/>
      <c r="R361" s="177" t="str">
        <f t="shared" si="302"/>
        <v/>
      </c>
      <c r="S361" s="95" t="str">
        <f t="shared" si="303"/>
        <v/>
      </c>
      <c r="T361" s="447"/>
      <c r="U361" s="95"/>
      <c r="V361" s="95"/>
      <c r="W361" s="177" t="str">
        <f t="shared" si="304"/>
        <v/>
      </c>
      <c r="X361" s="95" t="str">
        <f t="shared" si="305"/>
        <v/>
      </c>
      <c r="Y361" s="447"/>
      <c r="Z361" s="95"/>
      <c r="AA361" s="95"/>
      <c r="AB361" s="177" t="str">
        <f t="shared" si="306"/>
        <v/>
      </c>
      <c r="AC361" s="95" t="str">
        <f t="shared" si="307"/>
        <v/>
      </c>
      <c r="AD361" s="447"/>
      <c r="AE361" s="95"/>
      <c r="AF361" s="95"/>
      <c r="AG361" s="177" t="str">
        <f t="shared" si="308"/>
        <v/>
      </c>
      <c r="AH361" s="95" t="str">
        <f t="shared" si="309"/>
        <v/>
      </c>
      <c r="AI361" s="447"/>
      <c r="AJ361" s="95"/>
      <c r="AK361" s="95"/>
      <c r="AL361" s="177" t="str">
        <f t="shared" si="310"/>
        <v/>
      </c>
      <c r="AM361" s="95" t="str">
        <f t="shared" si="311"/>
        <v/>
      </c>
      <c r="AN361" s="447"/>
      <c r="AO361" s="95"/>
      <c r="AP361" s="95"/>
      <c r="AQ361" s="177" t="str">
        <f t="shared" si="312"/>
        <v/>
      </c>
      <c r="AR361" s="95" t="str">
        <f t="shared" si="313"/>
        <v/>
      </c>
      <c r="AS361" s="447"/>
      <c r="AT361" s="95"/>
      <c r="AU361" s="95"/>
      <c r="AV361" s="177" t="str">
        <f t="shared" si="314"/>
        <v/>
      </c>
      <c r="AW361" s="95" t="str">
        <f t="shared" si="315"/>
        <v/>
      </c>
      <c r="AX361" s="447"/>
    </row>
    <row r="362" spans="2:50" ht="15.6" hidden="1">
      <c r="B362" s="460" t="s">
        <v>115</v>
      </c>
      <c r="C362" s="461"/>
      <c r="D362" s="461"/>
      <c r="E362" s="461"/>
      <c r="F362" s="461"/>
      <c r="G362" s="461"/>
      <c r="H362" s="461"/>
      <c r="I362" s="150"/>
      <c r="J362" s="150"/>
      <c r="K362" s="150"/>
      <c r="L362" s="150"/>
      <c r="M362" s="150"/>
      <c r="N362" s="448" t="s">
        <v>116</v>
      </c>
      <c r="O362" s="463" t="s">
        <v>63</v>
      </c>
      <c r="P362" s="465">
        <f>AT342+1</f>
        <v>45993</v>
      </c>
      <c r="Q362" s="456"/>
      <c r="R362" s="456"/>
      <c r="S362" s="456"/>
      <c r="T362" s="456"/>
      <c r="U362" s="465">
        <f>P362+1</f>
        <v>45994</v>
      </c>
      <c r="V362" s="456"/>
      <c r="W362" s="456"/>
      <c r="X362" s="456"/>
      <c r="Y362" s="456"/>
      <c r="Z362" s="465">
        <f>U362+1</f>
        <v>45995</v>
      </c>
      <c r="AA362" s="456"/>
      <c r="AB362" s="456"/>
      <c r="AC362" s="456"/>
      <c r="AD362" s="456"/>
      <c r="AE362" s="465">
        <f>Z362+1</f>
        <v>45996</v>
      </c>
      <c r="AF362" s="456"/>
      <c r="AG362" s="456"/>
      <c r="AH362" s="456"/>
      <c r="AI362" s="456"/>
      <c r="AJ362" s="465">
        <f>AE362+1</f>
        <v>45997</v>
      </c>
      <c r="AK362" s="456"/>
      <c r="AL362" s="456"/>
      <c r="AM362" s="456"/>
      <c r="AN362" s="456"/>
      <c r="AO362" s="465">
        <f>AJ362+1</f>
        <v>45998</v>
      </c>
      <c r="AP362" s="456"/>
      <c r="AQ362" s="456"/>
      <c r="AR362" s="456"/>
      <c r="AS362" s="456"/>
      <c r="AT362" s="465">
        <f>AO362+1</f>
        <v>45999</v>
      </c>
      <c r="AU362" s="456"/>
      <c r="AV362" s="456"/>
      <c r="AW362" s="456"/>
      <c r="AX362" s="456"/>
    </row>
    <row r="363" spans="2:50" ht="15.6" hidden="1">
      <c r="B363" s="462"/>
      <c r="C363" s="462"/>
      <c r="D363" s="462"/>
      <c r="E363" s="462"/>
      <c r="F363" s="462"/>
      <c r="G363" s="462"/>
      <c r="H363" s="462"/>
      <c r="I363" s="150"/>
      <c r="J363" s="150"/>
      <c r="K363" s="150"/>
      <c r="L363" s="150"/>
      <c r="M363" s="150"/>
      <c r="N363" s="448"/>
      <c r="O363" s="464"/>
      <c r="P363" s="465" t="s">
        <v>77</v>
      </c>
      <c r="Q363" s="456"/>
      <c r="R363" s="456"/>
      <c r="S363" s="456"/>
      <c r="T363" s="456"/>
      <c r="U363" s="465" t="s">
        <v>78</v>
      </c>
      <c r="V363" s="456"/>
      <c r="W363" s="456"/>
      <c r="X363" s="456"/>
      <c r="Y363" s="456"/>
      <c r="Z363" s="465" t="s">
        <v>79</v>
      </c>
      <c r="AA363" s="456"/>
      <c r="AB363" s="456"/>
      <c r="AC363" s="456"/>
      <c r="AD363" s="456"/>
      <c r="AE363" s="465" t="s">
        <v>74</v>
      </c>
      <c r="AF363" s="456"/>
      <c r="AG363" s="456"/>
      <c r="AH363" s="456"/>
      <c r="AI363" s="456"/>
      <c r="AJ363" s="465" t="s">
        <v>75</v>
      </c>
      <c r="AK363" s="456"/>
      <c r="AL363" s="456"/>
      <c r="AM363" s="456"/>
      <c r="AN363" s="456"/>
      <c r="AO363" s="465" t="s">
        <v>70</v>
      </c>
      <c r="AP363" s="456"/>
      <c r="AQ363" s="456"/>
      <c r="AR363" s="456"/>
      <c r="AS363" s="456"/>
      <c r="AT363" s="465" t="s">
        <v>76</v>
      </c>
      <c r="AU363" s="456"/>
      <c r="AV363" s="456"/>
      <c r="AW363" s="456"/>
      <c r="AX363" s="456"/>
    </row>
    <row r="364" spans="2:50" hidden="1">
      <c r="B364" s="448" t="s">
        <v>117</v>
      </c>
      <c r="C364" s="448" t="s">
        <v>118</v>
      </c>
      <c r="D364" s="448"/>
      <c r="E364" s="448" t="s">
        <v>119</v>
      </c>
      <c r="F364" s="448"/>
      <c r="G364" s="448"/>
      <c r="H364" s="452" t="s">
        <v>120</v>
      </c>
      <c r="I364" s="455" t="s">
        <v>121</v>
      </c>
      <c r="J364" s="455"/>
      <c r="K364" s="455"/>
      <c r="L364" s="455" t="s">
        <v>120</v>
      </c>
      <c r="M364" s="455" t="s">
        <v>122</v>
      </c>
      <c r="N364" s="448"/>
      <c r="O364" s="448" t="s">
        <v>123</v>
      </c>
      <c r="P364" s="449" t="s">
        <v>124</v>
      </c>
      <c r="Q364" s="450"/>
      <c r="R364" s="450"/>
      <c r="S364" s="451"/>
      <c r="T364" s="448" t="s">
        <v>120</v>
      </c>
      <c r="U364" s="449" t="s">
        <v>124</v>
      </c>
      <c r="V364" s="450"/>
      <c r="W364" s="450"/>
      <c r="X364" s="451"/>
      <c r="Y364" s="448" t="s">
        <v>120</v>
      </c>
      <c r="Z364" s="449" t="s">
        <v>124</v>
      </c>
      <c r="AA364" s="450"/>
      <c r="AB364" s="450"/>
      <c r="AC364" s="451"/>
      <c r="AD364" s="448" t="s">
        <v>120</v>
      </c>
      <c r="AE364" s="449" t="s">
        <v>124</v>
      </c>
      <c r="AF364" s="450"/>
      <c r="AG364" s="450"/>
      <c r="AH364" s="451"/>
      <c r="AI364" s="448" t="s">
        <v>120</v>
      </c>
      <c r="AJ364" s="449" t="s">
        <v>124</v>
      </c>
      <c r="AK364" s="450"/>
      <c r="AL364" s="450"/>
      <c r="AM364" s="451"/>
      <c r="AN364" s="448" t="s">
        <v>120</v>
      </c>
      <c r="AO364" s="449" t="s">
        <v>124</v>
      </c>
      <c r="AP364" s="450"/>
      <c r="AQ364" s="450"/>
      <c r="AR364" s="451"/>
      <c r="AS364" s="448" t="s">
        <v>120</v>
      </c>
      <c r="AT364" s="449" t="s">
        <v>124</v>
      </c>
      <c r="AU364" s="450"/>
      <c r="AV364" s="450"/>
      <c r="AW364" s="451"/>
      <c r="AX364" s="448" t="s">
        <v>120</v>
      </c>
    </row>
    <row r="365" spans="2:50" hidden="1">
      <c r="B365" s="448"/>
      <c r="C365" s="448"/>
      <c r="D365" s="448"/>
      <c r="E365" s="448" t="s">
        <v>125</v>
      </c>
      <c r="F365" s="448"/>
      <c r="G365" s="448"/>
      <c r="H365" s="453"/>
      <c r="I365" s="455" t="s">
        <v>125</v>
      </c>
      <c r="J365" s="455"/>
      <c r="K365" s="455"/>
      <c r="L365" s="455"/>
      <c r="M365" s="455"/>
      <c r="N365" s="448"/>
      <c r="O365" s="448"/>
      <c r="P365" s="449" t="s">
        <v>126</v>
      </c>
      <c r="Q365" s="450"/>
      <c r="R365" s="450"/>
      <c r="S365" s="451"/>
      <c r="T365" s="448"/>
      <c r="U365" s="449" t="s">
        <v>126</v>
      </c>
      <c r="V365" s="450"/>
      <c r="W365" s="450"/>
      <c r="X365" s="451"/>
      <c r="Y365" s="448"/>
      <c r="Z365" s="449" t="s">
        <v>126</v>
      </c>
      <c r="AA365" s="450"/>
      <c r="AB365" s="450"/>
      <c r="AC365" s="451"/>
      <c r="AD365" s="448"/>
      <c r="AE365" s="449" t="s">
        <v>126</v>
      </c>
      <c r="AF365" s="450"/>
      <c r="AG365" s="450"/>
      <c r="AH365" s="451"/>
      <c r="AI365" s="448"/>
      <c r="AJ365" s="449" t="s">
        <v>126</v>
      </c>
      <c r="AK365" s="450"/>
      <c r="AL365" s="450"/>
      <c r="AM365" s="451"/>
      <c r="AN365" s="448"/>
      <c r="AO365" s="449" t="s">
        <v>126</v>
      </c>
      <c r="AP365" s="450"/>
      <c r="AQ365" s="450"/>
      <c r="AR365" s="451"/>
      <c r="AS365" s="448"/>
      <c r="AT365" s="449" t="s">
        <v>126</v>
      </c>
      <c r="AU365" s="450"/>
      <c r="AV365" s="450"/>
      <c r="AW365" s="451"/>
      <c r="AX365" s="448"/>
    </row>
    <row r="366" spans="2:50" hidden="1">
      <c r="B366" s="448"/>
      <c r="C366" s="448"/>
      <c r="D366" s="448"/>
      <c r="E366" s="94" t="s">
        <v>127</v>
      </c>
      <c r="F366" s="94" t="s">
        <v>128</v>
      </c>
      <c r="G366" s="94" t="s">
        <v>129</v>
      </c>
      <c r="H366" s="454"/>
      <c r="I366" s="152" t="s">
        <v>127</v>
      </c>
      <c r="J366" s="152" t="s">
        <v>128</v>
      </c>
      <c r="K366" s="152" t="s">
        <v>129</v>
      </c>
      <c r="L366" s="455"/>
      <c r="M366" s="455"/>
      <c r="N366" s="448"/>
      <c r="O366" s="448"/>
      <c r="P366" s="94" t="s">
        <v>127</v>
      </c>
      <c r="Q366" s="94" t="s">
        <v>128</v>
      </c>
      <c r="R366" s="94" t="s">
        <v>129</v>
      </c>
      <c r="S366" s="94" t="s">
        <v>122</v>
      </c>
      <c r="T366" s="448"/>
      <c r="U366" s="94" t="s">
        <v>127</v>
      </c>
      <c r="V366" s="94" t="s">
        <v>128</v>
      </c>
      <c r="W366" s="94" t="s">
        <v>129</v>
      </c>
      <c r="X366" s="94" t="s">
        <v>122</v>
      </c>
      <c r="Y366" s="448"/>
      <c r="Z366" s="94" t="s">
        <v>127</v>
      </c>
      <c r="AA366" s="94" t="s">
        <v>128</v>
      </c>
      <c r="AB366" s="94" t="s">
        <v>129</v>
      </c>
      <c r="AC366" s="94" t="s">
        <v>122</v>
      </c>
      <c r="AD366" s="448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8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8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8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8"/>
    </row>
    <row r="367" spans="2:50" hidden="1">
      <c r="B367" s="448" t="s">
        <v>168</v>
      </c>
      <c r="C367" s="95">
        <f>C347</f>
        <v>1</v>
      </c>
      <c r="D367" s="95" t="s">
        <v>169</v>
      </c>
      <c r="E367" s="95">
        <v>18</v>
      </c>
      <c r="F367" s="95">
        <v>1500</v>
      </c>
      <c r="G367" s="177">
        <f>F367/E367</f>
        <v>83.333333333333329</v>
      </c>
      <c r="H367" s="447">
        <f>AVERAGE(G367:G381)</f>
        <v>83.333333333333329</v>
      </c>
      <c r="I367" s="153">
        <f t="shared" ref="I367:K369" si="317">IFERROR(AVERAGE(P367,U367,Z367,AE367,AJ367,AO367,AT367),"")</f>
        <v>18</v>
      </c>
      <c r="J367" s="153">
        <f t="shared" si="317"/>
        <v>1434.404540288426</v>
      </c>
      <c r="K367" s="154">
        <f t="shared" si="317"/>
        <v>79.689141127134775</v>
      </c>
      <c r="L367" s="457">
        <f>IFERROR(AVERAGE(K367:K381),"-")</f>
        <v>79.689141127134775</v>
      </c>
      <c r="M367" s="153">
        <f>IFERROR(RANK(K367, K$367:K$381),"")</f>
        <v>1</v>
      </c>
      <c r="N367" s="448"/>
      <c r="O367" s="448"/>
      <c r="P367" s="95">
        <v>18</v>
      </c>
      <c r="Q367" s="95">
        <v>1430.2777777777776</v>
      </c>
      <c r="R367" s="177">
        <f>IFERROR(Q367/P367,"")</f>
        <v>79.459876543209873</v>
      </c>
      <c r="S367" s="95">
        <f>IFERROR(RANK(R367, R$367:R$381),"")</f>
        <v>1</v>
      </c>
      <c r="T367" s="447">
        <f>AVERAGE(R367:R381)</f>
        <v>79.459876543209873</v>
      </c>
      <c r="U367" s="95">
        <v>18</v>
      </c>
      <c r="V367" s="95">
        <v>1435.6097560975616</v>
      </c>
      <c r="W367" s="177">
        <f>IFERROR(V367/U367,"")</f>
        <v>79.756097560975647</v>
      </c>
      <c r="X367" s="95">
        <f>IFERROR(RANK(W367, W$367:W$381),"")</f>
        <v>1</v>
      </c>
      <c r="Y367" s="447">
        <f>AVERAGE(W367:W381)</f>
        <v>79.756097560975647</v>
      </c>
      <c r="Z367" s="95">
        <v>18</v>
      </c>
      <c r="AA367" s="95">
        <v>1434.0540540540537</v>
      </c>
      <c r="AB367" s="177">
        <f>IFERROR(AA367/Z367,"")</f>
        <v>79.669669669669645</v>
      </c>
      <c r="AC367" s="95">
        <f>IFERROR(RANK(AB367, AB$367:AB$381),"")</f>
        <v>1</v>
      </c>
      <c r="AD367" s="447">
        <f>AVERAGE(AB367:AB381)</f>
        <v>79.669669669669645</v>
      </c>
      <c r="AE367" s="95">
        <v>18</v>
      </c>
      <c r="AF367" s="95">
        <v>1442.3076923076919</v>
      </c>
      <c r="AG367" s="177">
        <f>IFERROR(AF367/AE367,"")</f>
        <v>80.12820512820511</v>
      </c>
      <c r="AH367" s="95">
        <f>IFERROR(RANK(AG367, AG$367:AG$381),"")</f>
        <v>1</v>
      </c>
      <c r="AI367" s="447">
        <f>AVERAGE(AG367:AG381)</f>
        <v>80.12820512820511</v>
      </c>
      <c r="AJ367" s="95">
        <v>18</v>
      </c>
      <c r="AK367" s="95">
        <v>1429.1803278688526</v>
      </c>
      <c r="AL367" s="177">
        <f>IFERROR(AK367/AJ367,"")</f>
        <v>79.398907103825138</v>
      </c>
      <c r="AM367" s="95">
        <f>IFERROR(RANK(AL367, AL$367:AL$381),"")</f>
        <v>1</v>
      </c>
      <c r="AN367" s="447">
        <f>AVERAGE(AL367:AL381)</f>
        <v>79.398907103825138</v>
      </c>
      <c r="AO367" s="95">
        <v>18</v>
      </c>
      <c r="AP367" s="95">
        <v>1428.7500000000002</v>
      </c>
      <c r="AQ367" s="177">
        <f>IFERROR(AP367/AO367,"")</f>
        <v>79.375000000000014</v>
      </c>
      <c r="AR367" s="95">
        <f>IFERROR(RANK(AQ367, AQ$367:AQ$381),"")</f>
        <v>1</v>
      </c>
      <c r="AS367" s="447">
        <f>AVERAGE(AQ367:AQ381)</f>
        <v>79.375000000000014</v>
      </c>
      <c r="AT367" s="95">
        <v>18</v>
      </c>
      <c r="AU367" s="95">
        <v>1440.6521739130435</v>
      </c>
      <c r="AV367" s="177">
        <f>IFERROR(AU367/AT367,"")</f>
        <v>80.036231884057969</v>
      </c>
      <c r="AW367" s="95">
        <f>IFERROR(RANK(AV367, AV$367:AV$381),"")</f>
        <v>1</v>
      </c>
      <c r="AX367" s="447">
        <f>AVERAGE(AV367:AV381)</f>
        <v>80.036231884057969</v>
      </c>
    </row>
    <row r="368" spans="2:50" hidden="1">
      <c r="B368" s="456"/>
      <c r="C368" s="95">
        <f t="shared" ref="C368:C381" si="318">C348</f>
        <v>2</v>
      </c>
      <c r="D368" s="95"/>
      <c r="E368" s="95"/>
      <c r="F368" s="95"/>
      <c r="G368" s="177"/>
      <c r="H368" s="447"/>
      <c r="I368" s="153" t="str">
        <f t="shared" si="317"/>
        <v/>
      </c>
      <c r="J368" s="153" t="str">
        <f t="shared" si="317"/>
        <v/>
      </c>
      <c r="K368" s="154" t="str">
        <f t="shared" si="317"/>
        <v/>
      </c>
      <c r="L368" s="458"/>
      <c r="M368" s="153" t="str">
        <f t="shared" ref="M368:M381" si="319">IFERROR(RANK(K368, K$367:K$381),"")</f>
        <v/>
      </c>
      <c r="N368" s="448"/>
      <c r="O368" s="448"/>
      <c r="P368" s="95"/>
      <c r="Q368" s="95"/>
      <c r="R368" s="177" t="str">
        <f t="shared" ref="R368:R381" si="320">IFERROR(Q368/P368,"")</f>
        <v/>
      </c>
      <c r="S368" s="95" t="str">
        <f t="shared" ref="S368:S381" si="321">IFERROR(RANK(R368, R$367:R$381),"")</f>
        <v/>
      </c>
      <c r="T368" s="447"/>
      <c r="U368" s="95"/>
      <c r="V368" s="95"/>
      <c r="W368" s="177" t="str">
        <f t="shared" ref="W368:W381" si="322">IFERROR(V368/U368,"")</f>
        <v/>
      </c>
      <c r="X368" s="95" t="str">
        <f t="shared" ref="X368:X381" si="323">IFERROR(RANK(W368, W$367:W$381),"")</f>
        <v/>
      </c>
      <c r="Y368" s="447"/>
      <c r="Z368" s="95"/>
      <c r="AA368" s="95"/>
      <c r="AB368" s="177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47"/>
      <c r="AE368" s="95"/>
      <c r="AF368" s="95"/>
      <c r="AG368" s="177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47"/>
      <c r="AJ368" s="95"/>
      <c r="AK368" s="95"/>
      <c r="AL368" s="177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47"/>
      <c r="AO368" s="95"/>
      <c r="AP368" s="95"/>
      <c r="AQ368" s="177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47"/>
      <c r="AT368" s="95"/>
      <c r="AU368" s="95"/>
      <c r="AV368" s="177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47"/>
    </row>
    <row r="369" spans="2:50" hidden="1">
      <c r="B369" s="456"/>
      <c r="C369" s="95">
        <f t="shared" si="318"/>
        <v>3</v>
      </c>
      <c r="D369" s="95"/>
      <c r="E369" s="95"/>
      <c r="F369" s="95"/>
      <c r="G369" s="177"/>
      <c r="H369" s="447"/>
      <c r="I369" s="153" t="str">
        <f t="shared" si="317"/>
        <v/>
      </c>
      <c r="J369" s="153" t="str">
        <f t="shared" si="317"/>
        <v/>
      </c>
      <c r="K369" s="154" t="str">
        <f t="shared" si="317"/>
        <v/>
      </c>
      <c r="L369" s="458"/>
      <c r="M369" s="153" t="str">
        <f t="shared" si="319"/>
        <v/>
      </c>
      <c r="N369" s="448"/>
      <c r="O369" s="448"/>
      <c r="P369" s="95"/>
      <c r="Q369" s="95"/>
      <c r="R369" s="177" t="str">
        <f t="shared" si="320"/>
        <v/>
      </c>
      <c r="S369" s="95" t="str">
        <f t="shared" si="321"/>
        <v/>
      </c>
      <c r="T369" s="447"/>
      <c r="U369" s="95"/>
      <c r="V369" s="95"/>
      <c r="W369" s="177" t="str">
        <f t="shared" si="322"/>
        <v/>
      </c>
      <c r="X369" s="95" t="str">
        <f t="shared" si="323"/>
        <v/>
      </c>
      <c r="Y369" s="447"/>
      <c r="Z369" s="95"/>
      <c r="AA369" s="95"/>
      <c r="AB369" s="177" t="str">
        <f t="shared" si="324"/>
        <v/>
      </c>
      <c r="AC369" s="95" t="str">
        <f t="shared" si="325"/>
        <v/>
      </c>
      <c r="AD369" s="447"/>
      <c r="AE369" s="95"/>
      <c r="AF369" s="95"/>
      <c r="AG369" s="177" t="str">
        <f t="shared" si="326"/>
        <v/>
      </c>
      <c r="AH369" s="95" t="str">
        <f t="shared" si="327"/>
        <v/>
      </c>
      <c r="AI369" s="447"/>
      <c r="AJ369" s="95"/>
      <c r="AK369" s="95"/>
      <c r="AL369" s="177" t="str">
        <f t="shared" si="328"/>
        <v/>
      </c>
      <c r="AM369" s="95" t="str">
        <f t="shared" si="329"/>
        <v/>
      </c>
      <c r="AN369" s="447"/>
      <c r="AO369" s="95"/>
      <c r="AP369" s="95"/>
      <c r="AQ369" s="177" t="str">
        <f t="shared" si="330"/>
        <v/>
      </c>
      <c r="AR369" s="95" t="str">
        <f t="shared" si="331"/>
        <v/>
      </c>
      <c r="AS369" s="447"/>
      <c r="AT369" s="95"/>
      <c r="AU369" s="95"/>
      <c r="AV369" s="177" t="str">
        <f t="shared" si="332"/>
        <v/>
      </c>
      <c r="AW369" s="95" t="str">
        <f t="shared" si="333"/>
        <v/>
      </c>
      <c r="AX369" s="447"/>
    </row>
    <row r="370" spans="2:50" hidden="1">
      <c r="B370" s="456"/>
      <c r="C370" s="95">
        <f t="shared" si="318"/>
        <v>4</v>
      </c>
      <c r="D370" s="95"/>
      <c r="E370" s="95"/>
      <c r="F370" s="95"/>
      <c r="G370" s="177"/>
      <c r="H370" s="447"/>
      <c r="I370" s="153" t="str">
        <f>IFERROR(AVERAGE(P370,U370,Z370,AE370,AJ370,AO370,AT370),"")</f>
        <v/>
      </c>
      <c r="J370" s="153" t="str">
        <f>IFERROR(AVERAGE(Q370,V370,AA370,AF370,AK370,AP370,AU370),"")</f>
        <v/>
      </c>
      <c r="K370" s="154" t="str">
        <f>IFERROR(AVERAGE(R370,W370,AB370,AG370,AL370,AQ370,AV370),"")</f>
        <v/>
      </c>
      <c r="L370" s="458"/>
      <c r="M370" s="153" t="str">
        <f t="shared" si="319"/>
        <v/>
      </c>
      <c r="N370" s="448"/>
      <c r="O370" s="448"/>
      <c r="P370" s="95"/>
      <c r="Q370" s="95"/>
      <c r="R370" s="177" t="str">
        <f t="shared" si="320"/>
        <v/>
      </c>
      <c r="S370" s="95" t="str">
        <f t="shared" si="321"/>
        <v/>
      </c>
      <c r="T370" s="447"/>
      <c r="U370" s="95"/>
      <c r="V370" s="95"/>
      <c r="W370" s="177" t="str">
        <f t="shared" si="322"/>
        <v/>
      </c>
      <c r="X370" s="95" t="str">
        <f t="shared" si="323"/>
        <v/>
      </c>
      <c r="Y370" s="447"/>
      <c r="Z370" s="95"/>
      <c r="AA370" s="95"/>
      <c r="AB370" s="177" t="str">
        <f t="shared" si="324"/>
        <v/>
      </c>
      <c r="AC370" s="95" t="str">
        <f t="shared" si="325"/>
        <v/>
      </c>
      <c r="AD370" s="447"/>
      <c r="AE370" s="95"/>
      <c r="AF370" s="95"/>
      <c r="AG370" s="177" t="str">
        <f t="shared" si="326"/>
        <v/>
      </c>
      <c r="AH370" s="95" t="str">
        <f t="shared" si="327"/>
        <v/>
      </c>
      <c r="AI370" s="447"/>
      <c r="AJ370" s="95"/>
      <c r="AK370" s="95"/>
      <c r="AL370" s="177" t="str">
        <f t="shared" si="328"/>
        <v/>
      </c>
      <c r="AM370" s="95" t="str">
        <f t="shared" si="329"/>
        <v/>
      </c>
      <c r="AN370" s="447"/>
      <c r="AO370" s="95"/>
      <c r="AP370" s="95"/>
      <c r="AQ370" s="177" t="str">
        <f t="shared" si="330"/>
        <v/>
      </c>
      <c r="AR370" s="95" t="str">
        <f t="shared" si="331"/>
        <v/>
      </c>
      <c r="AS370" s="447"/>
      <c r="AT370" s="95"/>
      <c r="AU370" s="95"/>
      <c r="AV370" s="177" t="str">
        <f t="shared" si="332"/>
        <v/>
      </c>
      <c r="AW370" s="95" t="str">
        <f t="shared" si="333"/>
        <v/>
      </c>
      <c r="AX370" s="447"/>
    </row>
    <row r="371" spans="2:50" hidden="1">
      <c r="B371" s="456"/>
      <c r="C371" s="95">
        <f t="shared" si="318"/>
        <v>5</v>
      </c>
      <c r="D371" s="95"/>
      <c r="E371" s="95"/>
      <c r="F371" s="95"/>
      <c r="G371" s="177"/>
      <c r="H371" s="447"/>
      <c r="I371" s="153" t="str">
        <f t="shared" ref="I371:K381" si="334">IFERROR(AVERAGE(P371,U371,Z371,AE371,AJ371,AO371,AT371),"")</f>
        <v/>
      </c>
      <c r="J371" s="153" t="str">
        <f t="shared" si="334"/>
        <v/>
      </c>
      <c r="K371" s="154" t="str">
        <f t="shared" si="334"/>
        <v/>
      </c>
      <c r="L371" s="458"/>
      <c r="M371" s="153" t="str">
        <f t="shared" si="319"/>
        <v/>
      </c>
      <c r="N371" s="448"/>
      <c r="O371" s="448"/>
      <c r="P371" s="95"/>
      <c r="Q371" s="95"/>
      <c r="R371" s="177" t="str">
        <f t="shared" si="320"/>
        <v/>
      </c>
      <c r="S371" s="95" t="str">
        <f t="shared" si="321"/>
        <v/>
      </c>
      <c r="T371" s="447"/>
      <c r="U371" s="95"/>
      <c r="V371" s="95"/>
      <c r="W371" s="177" t="str">
        <f t="shared" si="322"/>
        <v/>
      </c>
      <c r="X371" s="95" t="str">
        <f t="shared" si="323"/>
        <v/>
      </c>
      <c r="Y371" s="447"/>
      <c r="Z371" s="95"/>
      <c r="AA371" s="95"/>
      <c r="AB371" s="177" t="str">
        <f t="shared" si="324"/>
        <v/>
      </c>
      <c r="AC371" s="95" t="str">
        <f t="shared" si="325"/>
        <v/>
      </c>
      <c r="AD371" s="447"/>
      <c r="AE371" s="95"/>
      <c r="AF371" s="95"/>
      <c r="AG371" s="177" t="str">
        <f t="shared" si="326"/>
        <v/>
      </c>
      <c r="AH371" s="95" t="str">
        <f t="shared" si="327"/>
        <v/>
      </c>
      <c r="AI371" s="447"/>
      <c r="AJ371" s="95"/>
      <c r="AK371" s="95"/>
      <c r="AL371" s="177" t="str">
        <f t="shared" si="328"/>
        <v/>
      </c>
      <c r="AM371" s="95" t="str">
        <f t="shared" si="329"/>
        <v/>
      </c>
      <c r="AN371" s="447"/>
      <c r="AO371" s="95"/>
      <c r="AP371" s="95"/>
      <c r="AQ371" s="177" t="str">
        <f t="shared" si="330"/>
        <v/>
      </c>
      <c r="AR371" s="95" t="str">
        <f t="shared" si="331"/>
        <v/>
      </c>
      <c r="AS371" s="447"/>
      <c r="AT371" s="95"/>
      <c r="AU371" s="95"/>
      <c r="AV371" s="177" t="str">
        <f t="shared" si="332"/>
        <v/>
      </c>
      <c r="AW371" s="95" t="str">
        <f t="shared" si="333"/>
        <v/>
      </c>
      <c r="AX371" s="447"/>
    </row>
    <row r="372" spans="2:50" hidden="1">
      <c r="B372" s="456"/>
      <c r="C372" s="95">
        <f t="shared" si="318"/>
        <v>6</v>
      </c>
      <c r="D372" s="95"/>
      <c r="E372" s="95"/>
      <c r="F372" s="95"/>
      <c r="G372" s="177"/>
      <c r="H372" s="447"/>
      <c r="I372" s="153" t="str">
        <f t="shared" si="334"/>
        <v/>
      </c>
      <c r="J372" s="153" t="str">
        <f t="shared" si="334"/>
        <v/>
      </c>
      <c r="K372" s="154" t="str">
        <f t="shared" si="334"/>
        <v/>
      </c>
      <c r="L372" s="458"/>
      <c r="M372" s="153" t="str">
        <f t="shared" si="319"/>
        <v/>
      </c>
      <c r="N372" s="448"/>
      <c r="O372" s="448"/>
      <c r="P372" s="95"/>
      <c r="Q372" s="95"/>
      <c r="R372" s="177" t="str">
        <f t="shared" si="320"/>
        <v/>
      </c>
      <c r="S372" s="95" t="str">
        <f t="shared" si="321"/>
        <v/>
      </c>
      <c r="T372" s="447"/>
      <c r="U372" s="95"/>
      <c r="V372" s="95"/>
      <c r="W372" s="177" t="str">
        <f t="shared" si="322"/>
        <v/>
      </c>
      <c r="X372" s="95" t="str">
        <f t="shared" si="323"/>
        <v/>
      </c>
      <c r="Y372" s="447"/>
      <c r="Z372" s="95"/>
      <c r="AA372" s="95"/>
      <c r="AB372" s="177" t="str">
        <f t="shared" si="324"/>
        <v/>
      </c>
      <c r="AC372" s="95" t="str">
        <f t="shared" si="325"/>
        <v/>
      </c>
      <c r="AD372" s="447"/>
      <c r="AE372" s="95"/>
      <c r="AF372" s="95"/>
      <c r="AG372" s="177" t="str">
        <f t="shared" si="326"/>
        <v/>
      </c>
      <c r="AH372" s="95" t="str">
        <f t="shared" si="327"/>
        <v/>
      </c>
      <c r="AI372" s="447"/>
      <c r="AJ372" s="95"/>
      <c r="AK372" s="95"/>
      <c r="AL372" s="177" t="str">
        <f t="shared" si="328"/>
        <v/>
      </c>
      <c r="AM372" s="95" t="str">
        <f t="shared" si="329"/>
        <v/>
      </c>
      <c r="AN372" s="447"/>
      <c r="AO372" s="95"/>
      <c r="AP372" s="95"/>
      <c r="AQ372" s="177" t="str">
        <f t="shared" si="330"/>
        <v/>
      </c>
      <c r="AR372" s="95" t="str">
        <f t="shared" si="331"/>
        <v/>
      </c>
      <c r="AS372" s="447"/>
      <c r="AT372" s="95"/>
      <c r="AU372" s="95"/>
      <c r="AV372" s="177" t="str">
        <f t="shared" si="332"/>
        <v/>
      </c>
      <c r="AW372" s="95" t="str">
        <f t="shared" si="333"/>
        <v/>
      </c>
      <c r="AX372" s="447"/>
    </row>
    <row r="373" spans="2:50" hidden="1">
      <c r="B373" s="456"/>
      <c r="C373" s="95">
        <f t="shared" si="318"/>
        <v>7</v>
      </c>
      <c r="D373" s="95"/>
      <c r="E373" s="95"/>
      <c r="F373" s="95"/>
      <c r="G373" s="177"/>
      <c r="H373" s="447"/>
      <c r="I373" s="153" t="str">
        <f t="shared" si="334"/>
        <v/>
      </c>
      <c r="J373" s="153" t="str">
        <f t="shared" si="334"/>
        <v/>
      </c>
      <c r="K373" s="154" t="str">
        <f t="shared" si="334"/>
        <v/>
      </c>
      <c r="L373" s="458"/>
      <c r="M373" s="153" t="str">
        <f t="shared" si="319"/>
        <v/>
      </c>
      <c r="N373" s="448"/>
      <c r="O373" s="448"/>
      <c r="P373" s="95"/>
      <c r="Q373" s="95"/>
      <c r="R373" s="177" t="str">
        <f t="shared" si="320"/>
        <v/>
      </c>
      <c r="S373" s="95" t="str">
        <f t="shared" si="321"/>
        <v/>
      </c>
      <c r="T373" s="447"/>
      <c r="U373" s="95"/>
      <c r="V373" s="95"/>
      <c r="W373" s="177" t="str">
        <f t="shared" si="322"/>
        <v/>
      </c>
      <c r="X373" s="95" t="str">
        <f t="shared" si="323"/>
        <v/>
      </c>
      <c r="Y373" s="447"/>
      <c r="Z373" s="95"/>
      <c r="AA373" s="95"/>
      <c r="AB373" s="177" t="str">
        <f t="shared" si="324"/>
        <v/>
      </c>
      <c r="AC373" s="95" t="str">
        <f t="shared" si="325"/>
        <v/>
      </c>
      <c r="AD373" s="447"/>
      <c r="AE373" s="95"/>
      <c r="AF373" s="95"/>
      <c r="AG373" s="177" t="str">
        <f t="shared" si="326"/>
        <v/>
      </c>
      <c r="AH373" s="95" t="str">
        <f t="shared" si="327"/>
        <v/>
      </c>
      <c r="AI373" s="447"/>
      <c r="AJ373" s="95"/>
      <c r="AK373" s="95"/>
      <c r="AL373" s="177" t="str">
        <f t="shared" si="328"/>
        <v/>
      </c>
      <c r="AM373" s="95" t="str">
        <f t="shared" si="329"/>
        <v/>
      </c>
      <c r="AN373" s="447"/>
      <c r="AO373" s="95"/>
      <c r="AP373" s="95"/>
      <c r="AQ373" s="177" t="str">
        <f t="shared" si="330"/>
        <v/>
      </c>
      <c r="AR373" s="95" t="str">
        <f t="shared" si="331"/>
        <v/>
      </c>
      <c r="AS373" s="447"/>
      <c r="AT373" s="95"/>
      <c r="AU373" s="95"/>
      <c r="AV373" s="177" t="str">
        <f t="shared" si="332"/>
        <v/>
      </c>
      <c r="AW373" s="95" t="str">
        <f t="shared" si="333"/>
        <v/>
      </c>
      <c r="AX373" s="447"/>
    </row>
    <row r="374" spans="2:50" hidden="1">
      <c r="B374" s="456"/>
      <c r="C374" s="95">
        <f t="shared" si="318"/>
        <v>8</v>
      </c>
      <c r="D374" s="95"/>
      <c r="E374" s="95"/>
      <c r="F374" s="95"/>
      <c r="G374" s="177"/>
      <c r="H374" s="447"/>
      <c r="I374" s="153" t="str">
        <f t="shared" si="334"/>
        <v/>
      </c>
      <c r="J374" s="153" t="str">
        <f t="shared" si="334"/>
        <v/>
      </c>
      <c r="K374" s="154" t="str">
        <f t="shared" si="334"/>
        <v/>
      </c>
      <c r="L374" s="458"/>
      <c r="M374" s="153" t="str">
        <f t="shared" si="319"/>
        <v/>
      </c>
      <c r="N374" s="448"/>
      <c r="O374" s="448"/>
      <c r="P374" s="95"/>
      <c r="Q374" s="95"/>
      <c r="R374" s="177" t="str">
        <f t="shared" si="320"/>
        <v/>
      </c>
      <c r="S374" s="95" t="str">
        <f t="shared" si="321"/>
        <v/>
      </c>
      <c r="T374" s="447"/>
      <c r="U374" s="95"/>
      <c r="V374" s="95"/>
      <c r="W374" s="177" t="str">
        <f t="shared" si="322"/>
        <v/>
      </c>
      <c r="X374" s="95" t="str">
        <f t="shared" si="323"/>
        <v/>
      </c>
      <c r="Y374" s="447"/>
      <c r="Z374" s="95"/>
      <c r="AA374" s="95"/>
      <c r="AB374" s="177" t="str">
        <f t="shared" si="324"/>
        <v/>
      </c>
      <c r="AC374" s="95" t="str">
        <f t="shared" si="325"/>
        <v/>
      </c>
      <c r="AD374" s="447"/>
      <c r="AE374" s="95"/>
      <c r="AF374" s="95"/>
      <c r="AG374" s="177" t="str">
        <f t="shared" si="326"/>
        <v/>
      </c>
      <c r="AH374" s="95" t="str">
        <f t="shared" si="327"/>
        <v/>
      </c>
      <c r="AI374" s="447"/>
      <c r="AJ374" s="95"/>
      <c r="AK374" s="95"/>
      <c r="AL374" s="177" t="str">
        <f t="shared" si="328"/>
        <v/>
      </c>
      <c r="AM374" s="95" t="str">
        <f t="shared" si="329"/>
        <v/>
      </c>
      <c r="AN374" s="447"/>
      <c r="AO374" s="95"/>
      <c r="AP374" s="95"/>
      <c r="AQ374" s="177" t="str">
        <f t="shared" si="330"/>
        <v/>
      </c>
      <c r="AR374" s="95" t="str">
        <f t="shared" si="331"/>
        <v/>
      </c>
      <c r="AS374" s="447"/>
      <c r="AT374" s="95"/>
      <c r="AU374" s="95"/>
      <c r="AV374" s="177" t="str">
        <f t="shared" si="332"/>
        <v/>
      </c>
      <c r="AW374" s="95" t="str">
        <f t="shared" si="333"/>
        <v/>
      </c>
      <c r="AX374" s="447"/>
    </row>
    <row r="375" spans="2:50" hidden="1">
      <c r="B375" s="456"/>
      <c r="C375" s="95">
        <f t="shared" si="318"/>
        <v>9</v>
      </c>
      <c r="D375" s="95"/>
      <c r="E375" s="95"/>
      <c r="F375" s="95"/>
      <c r="G375" s="177"/>
      <c r="H375" s="447"/>
      <c r="I375" s="153" t="str">
        <f t="shared" si="334"/>
        <v/>
      </c>
      <c r="J375" s="153" t="str">
        <f t="shared" si="334"/>
        <v/>
      </c>
      <c r="K375" s="154" t="str">
        <f t="shared" si="334"/>
        <v/>
      </c>
      <c r="L375" s="458"/>
      <c r="M375" s="153" t="str">
        <f t="shared" si="319"/>
        <v/>
      </c>
      <c r="N375" s="448"/>
      <c r="O375" s="448"/>
      <c r="P375" s="95"/>
      <c r="Q375" s="95"/>
      <c r="R375" s="177" t="str">
        <f t="shared" si="320"/>
        <v/>
      </c>
      <c r="S375" s="95" t="str">
        <f t="shared" si="321"/>
        <v/>
      </c>
      <c r="T375" s="447"/>
      <c r="U375" s="95"/>
      <c r="V375" s="95"/>
      <c r="W375" s="177" t="str">
        <f t="shared" si="322"/>
        <v/>
      </c>
      <c r="X375" s="95" t="str">
        <f t="shared" si="323"/>
        <v/>
      </c>
      <c r="Y375" s="447"/>
      <c r="Z375" s="95"/>
      <c r="AA375" s="95"/>
      <c r="AB375" s="177" t="str">
        <f t="shared" si="324"/>
        <v/>
      </c>
      <c r="AC375" s="95" t="str">
        <f t="shared" si="325"/>
        <v/>
      </c>
      <c r="AD375" s="447"/>
      <c r="AE375" s="95"/>
      <c r="AF375" s="95"/>
      <c r="AG375" s="177" t="str">
        <f t="shared" si="326"/>
        <v/>
      </c>
      <c r="AH375" s="95" t="str">
        <f t="shared" si="327"/>
        <v/>
      </c>
      <c r="AI375" s="447"/>
      <c r="AJ375" s="95"/>
      <c r="AK375" s="95"/>
      <c r="AL375" s="177" t="str">
        <f t="shared" si="328"/>
        <v/>
      </c>
      <c r="AM375" s="95" t="str">
        <f t="shared" si="329"/>
        <v/>
      </c>
      <c r="AN375" s="447"/>
      <c r="AO375" s="95"/>
      <c r="AP375" s="95"/>
      <c r="AQ375" s="177" t="str">
        <f t="shared" si="330"/>
        <v/>
      </c>
      <c r="AR375" s="95" t="str">
        <f t="shared" si="331"/>
        <v/>
      </c>
      <c r="AS375" s="447"/>
      <c r="AT375" s="95"/>
      <c r="AU375" s="95"/>
      <c r="AV375" s="177" t="str">
        <f t="shared" si="332"/>
        <v/>
      </c>
      <c r="AW375" s="95" t="str">
        <f t="shared" si="333"/>
        <v/>
      </c>
      <c r="AX375" s="447"/>
    </row>
    <row r="376" spans="2:50" hidden="1">
      <c r="B376" s="456"/>
      <c r="C376" s="95">
        <f t="shared" si="318"/>
        <v>10</v>
      </c>
      <c r="D376" s="95"/>
      <c r="E376" s="95"/>
      <c r="F376" s="95"/>
      <c r="G376" s="177"/>
      <c r="H376" s="447"/>
      <c r="I376" s="153" t="str">
        <f t="shared" si="334"/>
        <v/>
      </c>
      <c r="J376" s="153" t="str">
        <f t="shared" si="334"/>
        <v/>
      </c>
      <c r="K376" s="154" t="str">
        <f t="shared" si="334"/>
        <v/>
      </c>
      <c r="L376" s="458"/>
      <c r="M376" s="153" t="str">
        <f t="shared" si="319"/>
        <v/>
      </c>
      <c r="N376" s="448"/>
      <c r="O376" s="448"/>
      <c r="P376" s="95"/>
      <c r="Q376" s="95"/>
      <c r="R376" s="177" t="str">
        <f t="shared" si="320"/>
        <v/>
      </c>
      <c r="S376" s="95" t="str">
        <f t="shared" si="321"/>
        <v/>
      </c>
      <c r="T376" s="447"/>
      <c r="U376" s="95"/>
      <c r="V376" s="95"/>
      <c r="W376" s="177" t="str">
        <f t="shared" si="322"/>
        <v/>
      </c>
      <c r="X376" s="95" t="str">
        <f t="shared" si="323"/>
        <v/>
      </c>
      <c r="Y376" s="447"/>
      <c r="Z376" s="95"/>
      <c r="AA376" s="95"/>
      <c r="AB376" s="177" t="str">
        <f t="shared" si="324"/>
        <v/>
      </c>
      <c r="AC376" s="95" t="str">
        <f t="shared" si="325"/>
        <v/>
      </c>
      <c r="AD376" s="447"/>
      <c r="AE376" s="95"/>
      <c r="AF376" s="95"/>
      <c r="AG376" s="177" t="str">
        <f t="shared" si="326"/>
        <v/>
      </c>
      <c r="AH376" s="95" t="str">
        <f t="shared" si="327"/>
        <v/>
      </c>
      <c r="AI376" s="447"/>
      <c r="AJ376" s="95"/>
      <c r="AK376" s="95"/>
      <c r="AL376" s="177" t="str">
        <f t="shared" si="328"/>
        <v/>
      </c>
      <c r="AM376" s="95" t="str">
        <f t="shared" si="329"/>
        <v/>
      </c>
      <c r="AN376" s="447"/>
      <c r="AO376" s="95"/>
      <c r="AP376" s="95"/>
      <c r="AQ376" s="177" t="str">
        <f t="shared" si="330"/>
        <v/>
      </c>
      <c r="AR376" s="95" t="str">
        <f t="shared" si="331"/>
        <v/>
      </c>
      <c r="AS376" s="447"/>
      <c r="AT376" s="95"/>
      <c r="AU376" s="95"/>
      <c r="AV376" s="177" t="str">
        <f t="shared" si="332"/>
        <v/>
      </c>
      <c r="AW376" s="95" t="str">
        <f t="shared" si="333"/>
        <v/>
      </c>
      <c r="AX376" s="447"/>
    </row>
    <row r="377" spans="2:50" hidden="1">
      <c r="B377" s="456"/>
      <c r="C377" s="95">
        <f t="shared" si="318"/>
        <v>11</v>
      </c>
      <c r="D377" s="95"/>
      <c r="E377" s="95"/>
      <c r="F377" s="95"/>
      <c r="G377" s="177"/>
      <c r="H377" s="447"/>
      <c r="I377" s="153" t="str">
        <f t="shared" si="334"/>
        <v/>
      </c>
      <c r="J377" s="153" t="str">
        <f t="shared" si="334"/>
        <v/>
      </c>
      <c r="K377" s="154" t="str">
        <f t="shared" si="334"/>
        <v/>
      </c>
      <c r="L377" s="458"/>
      <c r="M377" s="153" t="str">
        <f t="shared" si="319"/>
        <v/>
      </c>
      <c r="N377" s="448"/>
      <c r="O377" s="448"/>
      <c r="P377" s="95"/>
      <c r="Q377" s="95"/>
      <c r="R377" s="177" t="str">
        <f t="shared" si="320"/>
        <v/>
      </c>
      <c r="S377" s="95" t="str">
        <f t="shared" si="321"/>
        <v/>
      </c>
      <c r="T377" s="447"/>
      <c r="U377" s="95"/>
      <c r="V377" s="95"/>
      <c r="W377" s="177" t="str">
        <f t="shared" si="322"/>
        <v/>
      </c>
      <c r="X377" s="95" t="str">
        <f t="shared" si="323"/>
        <v/>
      </c>
      <c r="Y377" s="447"/>
      <c r="Z377" s="95"/>
      <c r="AA377" s="95"/>
      <c r="AB377" s="177" t="str">
        <f t="shared" si="324"/>
        <v/>
      </c>
      <c r="AC377" s="95" t="str">
        <f t="shared" si="325"/>
        <v/>
      </c>
      <c r="AD377" s="447"/>
      <c r="AE377" s="95"/>
      <c r="AF377" s="95"/>
      <c r="AG377" s="177" t="str">
        <f t="shared" si="326"/>
        <v/>
      </c>
      <c r="AH377" s="95" t="str">
        <f t="shared" si="327"/>
        <v/>
      </c>
      <c r="AI377" s="447"/>
      <c r="AJ377" s="95"/>
      <c r="AK377" s="95"/>
      <c r="AL377" s="177" t="str">
        <f t="shared" si="328"/>
        <v/>
      </c>
      <c r="AM377" s="95" t="str">
        <f t="shared" si="329"/>
        <v/>
      </c>
      <c r="AN377" s="447"/>
      <c r="AO377" s="95"/>
      <c r="AP377" s="95"/>
      <c r="AQ377" s="177" t="str">
        <f t="shared" si="330"/>
        <v/>
      </c>
      <c r="AR377" s="95" t="str">
        <f t="shared" si="331"/>
        <v/>
      </c>
      <c r="AS377" s="447"/>
      <c r="AT377" s="95"/>
      <c r="AU377" s="95"/>
      <c r="AV377" s="177" t="str">
        <f t="shared" si="332"/>
        <v/>
      </c>
      <c r="AW377" s="95" t="str">
        <f t="shared" si="333"/>
        <v/>
      </c>
      <c r="AX377" s="447"/>
    </row>
    <row r="378" spans="2:50" hidden="1">
      <c r="B378" s="456"/>
      <c r="C378" s="95">
        <f t="shared" si="318"/>
        <v>12</v>
      </c>
      <c r="D378" s="95"/>
      <c r="E378" s="95"/>
      <c r="F378" s="95"/>
      <c r="G378" s="177"/>
      <c r="H378" s="447"/>
      <c r="I378" s="153" t="str">
        <f t="shared" si="334"/>
        <v/>
      </c>
      <c r="J378" s="153" t="str">
        <f t="shared" si="334"/>
        <v/>
      </c>
      <c r="K378" s="154" t="str">
        <f t="shared" si="334"/>
        <v/>
      </c>
      <c r="L378" s="458"/>
      <c r="M378" s="153" t="str">
        <f t="shared" si="319"/>
        <v/>
      </c>
      <c r="N378" s="448"/>
      <c r="O378" s="448"/>
      <c r="P378" s="95"/>
      <c r="Q378" s="95"/>
      <c r="R378" s="177" t="str">
        <f t="shared" si="320"/>
        <v/>
      </c>
      <c r="S378" s="95" t="str">
        <f t="shared" si="321"/>
        <v/>
      </c>
      <c r="T378" s="447"/>
      <c r="U378" s="95"/>
      <c r="V378" s="95"/>
      <c r="W378" s="177" t="str">
        <f t="shared" si="322"/>
        <v/>
      </c>
      <c r="X378" s="95" t="str">
        <f t="shared" si="323"/>
        <v/>
      </c>
      <c r="Y378" s="447"/>
      <c r="Z378" s="95"/>
      <c r="AA378" s="95"/>
      <c r="AB378" s="177" t="str">
        <f t="shared" si="324"/>
        <v/>
      </c>
      <c r="AC378" s="95" t="str">
        <f t="shared" si="325"/>
        <v/>
      </c>
      <c r="AD378" s="447"/>
      <c r="AE378" s="95"/>
      <c r="AF378" s="95"/>
      <c r="AG378" s="177" t="str">
        <f t="shared" si="326"/>
        <v/>
      </c>
      <c r="AH378" s="95" t="str">
        <f t="shared" si="327"/>
        <v/>
      </c>
      <c r="AI378" s="447"/>
      <c r="AJ378" s="95"/>
      <c r="AK378" s="95"/>
      <c r="AL378" s="177" t="str">
        <f t="shared" si="328"/>
        <v/>
      </c>
      <c r="AM378" s="95" t="str">
        <f t="shared" si="329"/>
        <v/>
      </c>
      <c r="AN378" s="447"/>
      <c r="AO378" s="95"/>
      <c r="AP378" s="95"/>
      <c r="AQ378" s="177" t="str">
        <f t="shared" si="330"/>
        <v/>
      </c>
      <c r="AR378" s="95" t="str">
        <f t="shared" si="331"/>
        <v/>
      </c>
      <c r="AS378" s="447"/>
      <c r="AT378" s="95"/>
      <c r="AU378" s="95"/>
      <c r="AV378" s="177" t="str">
        <f t="shared" si="332"/>
        <v/>
      </c>
      <c r="AW378" s="95" t="str">
        <f t="shared" si="333"/>
        <v/>
      </c>
      <c r="AX378" s="447"/>
    </row>
    <row r="379" spans="2:50" hidden="1">
      <c r="B379" s="456"/>
      <c r="C379" s="95">
        <f t="shared" si="318"/>
        <v>13</v>
      </c>
      <c r="D379" s="95"/>
      <c r="E379" s="95"/>
      <c r="F379" s="95"/>
      <c r="G379" s="177"/>
      <c r="H379" s="447"/>
      <c r="I379" s="153" t="str">
        <f t="shared" si="334"/>
        <v/>
      </c>
      <c r="J379" s="153" t="str">
        <f t="shared" si="334"/>
        <v/>
      </c>
      <c r="K379" s="154" t="str">
        <f t="shared" si="334"/>
        <v/>
      </c>
      <c r="L379" s="458"/>
      <c r="M379" s="153" t="str">
        <f t="shared" si="319"/>
        <v/>
      </c>
      <c r="N379" s="448"/>
      <c r="O379" s="448"/>
      <c r="P379" s="95"/>
      <c r="Q379" s="95"/>
      <c r="R379" s="177" t="str">
        <f t="shared" si="320"/>
        <v/>
      </c>
      <c r="S379" s="95" t="str">
        <f t="shared" si="321"/>
        <v/>
      </c>
      <c r="T379" s="447"/>
      <c r="U379" s="95"/>
      <c r="V379" s="95"/>
      <c r="W379" s="177" t="str">
        <f t="shared" si="322"/>
        <v/>
      </c>
      <c r="X379" s="95" t="str">
        <f t="shared" si="323"/>
        <v/>
      </c>
      <c r="Y379" s="447"/>
      <c r="Z379" s="95"/>
      <c r="AA379" s="95"/>
      <c r="AB379" s="177" t="str">
        <f t="shared" si="324"/>
        <v/>
      </c>
      <c r="AC379" s="95" t="str">
        <f t="shared" si="325"/>
        <v/>
      </c>
      <c r="AD379" s="447"/>
      <c r="AE379" s="95"/>
      <c r="AF379" s="95"/>
      <c r="AG379" s="177" t="str">
        <f t="shared" si="326"/>
        <v/>
      </c>
      <c r="AH379" s="95" t="str">
        <f t="shared" si="327"/>
        <v/>
      </c>
      <c r="AI379" s="447"/>
      <c r="AJ379" s="95"/>
      <c r="AK379" s="95"/>
      <c r="AL379" s="177" t="str">
        <f t="shared" si="328"/>
        <v/>
      </c>
      <c r="AM379" s="95" t="str">
        <f t="shared" si="329"/>
        <v/>
      </c>
      <c r="AN379" s="447"/>
      <c r="AO379" s="95"/>
      <c r="AP379" s="95"/>
      <c r="AQ379" s="177" t="str">
        <f t="shared" si="330"/>
        <v/>
      </c>
      <c r="AR379" s="95" t="str">
        <f t="shared" si="331"/>
        <v/>
      </c>
      <c r="AS379" s="447"/>
      <c r="AT379" s="95"/>
      <c r="AU379" s="95"/>
      <c r="AV379" s="177" t="str">
        <f t="shared" si="332"/>
        <v/>
      </c>
      <c r="AW379" s="95" t="str">
        <f t="shared" si="333"/>
        <v/>
      </c>
      <c r="AX379" s="447"/>
    </row>
    <row r="380" spans="2:50" hidden="1">
      <c r="B380" s="456"/>
      <c r="C380" s="95">
        <f t="shared" si="318"/>
        <v>14</v>
      </c>
      <c r="D380" s="95"/>
      <c r="E380" s="95"/>
      <c r="F380" s="95"/>
      <c r="G380" s="177"/>
      <c r="H380" s="447"/>
      <c r="I380" s="153" t="str">
        <f t="shared" si="334"/>
        <v/>
      </c>
      <c r="J380" s="153" t="str">
        <f t="shared" si="334"/>
        <v/>
      </c>
      <c r="K380" s="154" t="str">
        <f t="shared" si="334"/>
        <v/>
      </c>
      <c r="L380" s="458"/>
      <c r="M380" s="153" t="str">
        <f t="shared" si="319"/>
        <v/>
      </c>
      <c r="N380" s="448"/>
      <c r="O380" s="448"/>
      <c r="P380" s="95"/>
      <c r="Q380" s="95"/>
      <c r="R380" s="177" t="str">
        <f t="shared" si="320"/>
        <v/>
      </c>
      <c r="S380" s="95" t="str">
        <f t="shared" si="321"/>
        <v/>
      </c>
      <c r="T380" s="447"/>
      <c r="U380" s="95"/>
      <c r="V380" s="95"/>
      <c r="W380" s="177" t="str">
        <f t="shared" si="322"/>
        <v/>
      </c>
      <c r="X380" s="95" t="str">
        <f t="shared" si="323"/>
        <v/>
      </c>
      <c r="Y380" s="447"/>
      <c r="Z380" s="95"/>
      <c r="AA380" s="95"/>
      <c r="AB380" s="177" t="str">
        <f t="shared" si="324"/>
        <v/>
      </c>
      <c r="AC380" s="95" t="str">
        <f t="shared" si="325"/>
        <v/>
      </c>
      <c r="AD380" s="447"/>
      <c r="AE380" s="95"/>
      <c r="AF380" s="95"/>
      <c r="AG380" s="177" t="str">
        <f t="shared" si="326"/>
        <v/>
      </c>
      <c r="AH380" s="95" t="str">
        <f t="shared" si="327"/>
        <v/>
      </c>
      <c r="AI380" s="447"/>
      <c r="AJ380" s="95"/>
      <c r="AK380" s="95"/>
      <c r="AL380" s="177" t="str">
        <f t="shared" si="328"/>
        <v/>
      </c>
      <c r="AM380" s="95" t="str">
        <f t="shared" si="329"/>
        <v/>
      </c>
      <c r="AN380" s="447"/>
      <c r="AO380" s="95"/>
      <c r="AP380" s="95"/>
      <c r="AQ380" s="177" t="str">
        <f t="shared" si="330"/>
        <v/>
      </c>
      <c r="AR380" s="95" t="str">
        <f t="shared" si="331"/>
        <v/>
      </c>
      <c r="AS380" s="447"/>
      <c r="AT380" s="95"/>
      <c r="AU380" s="95"/>
      <c r="AV380" s="177" t="str">
        <f t="shared" si="332"/>
        <v/>
      </c>
      <c r="AW380" s="95" t="str">
        <f t="shared" si="333"/>
        <v/>
      </c>
      <c r="AX380" s="447"/>
    </row>
    <row r="381" spans="2:50" hidden="1">
      <c r="B381" s="456"/>
      <c r="C381" s="95">
        <f t="shared" si="318"/>
        <v>15</v>
      </c>
      <c r="D381" s="95"/>
      <c r="E381" s="95"/>
      <c r="F381" s="95"/>
      <c r="G381" s="177"/>
      <c r="H381" s="447"/>
      <c r="I381" s="153" t="str">
        <f t="shared" si="334"/>
        <v/>
      </c>
      <c r="J381" s="153" t="str">
        <f t="shared" si="334"/>
        <v/>
      </c>
      <c r="K381" s="154" t="str">
        <f t="shared" si="334"/>
        <v/>
      </c>
      <c r="L381" s="459"/>
      <c r="M381" s="153" t="str">
        <f t="shared" si="319"/>
        <v/>
      </c>
      <c r="N381" s="448"/>
      <c r="O381" s="448"/>
      <c r="P381" s="95"/>
      <c r="Q381" s="95"/>
      <c r="R381" s="177" t="str">
        <f t="shared" si="320"/>
        <v/>
      </c>
      <c r="S381" s="95" t="str">
        <f t="shared" si="321"/>
        <v/>
      </c>
      <c r="T381" s="447"/>
      <c r="U381" s="95"/>
      <c r="V381" s="95"/>
      <c r="W381" s="177" t="str">
        <f t="shared" si="322"/>
        <v/>
      </c>
      <c r="X381" s="95" t="str">
        <f t="shared" si="323"/>
        <v/>
      </c>
      <c r="Y381" s="447"/>
      <c r="Z381" s="95"/>
      <c r="AA381" s="95"/>
      <c r="AB381" s="177" t="str">
        <f t="shared" si="324"/>
        <v/>
      </c>
      <c r="AC381" s="95" t="str">
        <f t="shared" si="325"/>
        <v/>
      </c>
      <c r="AD381" s="447"/>
      <c r="AE381" s="95"/>
      <c r="AF381" s="95"/>
      <c r="AG381" s="177" t="str">
        <f t="shared" si="326"/>
        <v/>
      </c>
      <c r="AH381" s="95" t="str">
        <f t="shared" si="327"/>
        <v/>
      </c>
      <c r="AI381" s="447"/>
      <c r="AJ381" s="95"/>
      <c r="AK381" s="95"/>
      <c r="AL381" s="177" t="str">
        <f t="shared" si="328"/>
        <v/>
      </c>
      <c r="AM381" s="95" t="str">
        <f t="shared" si="329"/>
        <v/>
      </c>
      <c r="AN381" s="447"/>
      <c r="AO381" s="95"/>
      <c r="AP381" s="95"/>
      <c r="AQ381" s="177" t="str">
        <f t="shared" si="330"/>
        <v/>
      </c>
      <c r="AR381" s="95" t="str">
        <f t="shared" si="331"/>
        <v/>
      </c>
      <c r="AS381" s="447"/>
      <c r="AT381" s="95"/>
      <c r="AU381" s="95"/>
      <c r="AV381" s="177" t="str">
        <f t="shared" si="332"/>
        <v/>
      </c>
      <c r="AW381" s="95" t="str">
        <f t="shared" si="333"/>
        <v/>
      </c>
      <c r="AX381" s="447"/>
    </row>
    <row r="382" spans="2:50" ht="15.6" hidden="1">
      <c r="B382" s="460" t="s">
        <v>115</v>
      </c>
      <c r="C382" s="461"/>
      <c r="D382" s="461"/>
      <c r="E382" s="461"/>
      <c r="F382" s="461"/>
      <c r="G382" s="461"/>
      <c r="H382" s="461"/>
      <c r="I382" s="150"/>
      <c r="J382" s="150"/>
      <c r="K382" s="150"/>
      <c r="L382" s="150"/>
      <c r="M382" s="150"/>
      <c r="N382" s="448" t="s">
        <v>116</v>
      </c>
      <c r="O382" s="463" t="s">
        <v>63</v>
      </c>
      <c r="P382" s="465">
        <f>AT362+1</f>
        <v>46000</v>
      </c>
      <c r="Q382" s="456"/>
      <c r="R382" s="456"/>
      <c r="S382" s="456"/>
      <c r="T382" s="456"/>
      <c r="U382" s="465">
        <f>P382+1</f>
        <v>46001</v>
      </c>
      <c r="V382" s="456"/>
      <c r="W382" s="456"/>
      <c r="X382" s="456"/>
      <c r="Y382" s="456"/>
      <c r="Z382" s="465">
        <f>U382+1</f>
        <v>46002</v>
      </c>
      <c r="AA382" s="456"/>
      <c r="AB382" s="456"/>
      <c r="AC382" s="456"/>
      <c r="AD382" s="456"/>
      <c r="AE382" s="465">
        <f>Z382+1</f>
        <v>46003</v>
      </c>
      <c r="AF382" s="456"/>
      <c r="AG382" s="456"/>
      <c r="AH382" s="456"/>
      <c r="AI382" s="456"/>
      <c r="AJ382" s="465">
        <f>AE382+1</f>
        <v>46004</v>
      </c>
      <c r="AK382" s="456"/>
      <c r="AL382" s="456"/>
      <c r="AM382" s="456"/>
      <c r="AN382" s="456"/>
      <c r="AO382" s="465">
        <f>AJ382+1</f>
        <v>46005</v>
      </c>
      <c r="AP382" s="456"/>
      <c r="AQ382" s="456"/>
      <c r="AR382" s="456"/>
      <c r="AS382" s="456"/>
      <c r="AT382" s="465">
        <f>AO382+1</f>
        <v>46006</v>
      </c>
      <c r="AU382" s="456"/>
      <c r="AV382" s="456"/>
      <c r="AW382" s="456"/>
      <c r="AX382" s="456"/>
    </row>
    <row r="383" spans="2:50" ht="15.6" hidden="1">
      <c r="B383" s="462"/>
      <c r="C383" s="462"/>
      <c r="D383" s="462"/>
      <c r="E383" s="462"/>
      <c r="F383" s="462"/>
      <c r="G383" s="462"/>
      <c r="H383" s="462"/>
      <c r="I383" s="150"/>
      <c r="J383" s="150"/>
      <c r="K383" s="150"/>
      <c r="L383" s="150"/>
      <c r="M383" s="150"/>
      <c r="N383" s="448"/>
      <c r="O383" s="464"/>
      <c r="P383" s="465" t="s">
        <v>77</v>
      </c>
      <c r="Q383" s="456"/>
      <c r="R383" s="456"/>
      <c r="S383" s="456"/>
      <c r="T383" s="456"/>
      <c r="U383" s="465" t="s">
        <v>78</v>
      </c>
      <c r="V383" s="456"/>
      <c r="W383" s="456"/>
      <c r="X383" s="456"/>
      <c r="Y383" s="456"/>
      <c r="Z383" s="465" t="s">
        <v>79</v>
      </c>
      <c r="AA383" s="456"/>
      <c r="AB383" s="456"/>
      <c r="AC383" s="456"/>
      <c r="AD383" s="456"/>
      <c r="AE383" s="465" t="s">
        <v>74</v>
      </c>
      <c r="AF383" s="456"/>
      <c r="AG383" s="456"/>
      <c r="AH383" s="456"/>
      <c r="AI383" s="456"/>
      <c r="AJ383" s="465" t="s">
        <v>75</v>
      </c>
      <c r="AK383" s="456"/>
      <c r="AL383" s="456"/>
      <c r="AM383" s="456"/>
      <c r="AN383" s="456"/>
      <c r="AO383" s="465" t="s">
        <v>70</v>
      </c>
      <c r="AP383" s="456"/>
      <c r="AQ383" s="456"/>
      <c r="AR383" s="456"/>
      <c r="AS383" s="456"/>
      <c r="AT383" s="465" t="s">
        <v>76</v>
      </c>
      <c r="AU383" s="456"/>
      <c r="AV383" s="456"/>
      <c r="AW383" s="456"/>
      <c r="AX383" s="456"/>
    </row>
    <row r="384" spans="2:50" hidden="1">
      <c r="B384" s="448" t="s">
        <v>117</v>
      </c>
      <c r="C384" s="448" t="s">
        <v>118</v>
      </c>
      <c r="D384" s="448"/>
      <c r="E384" s="448" t="s">
        <v>119</v>
      </c>
      <c r="F384" s="448"/>
      <c r="G384" s="448"/>
      <c r="H384" s="452" t="s">
        <v>120</v>
      </c>
      <c r="I384" s="455" t="s">
        <v>121</v>
      </c>
      <c r="J384" s="455"/>
      <c r="K384" s="455"/>
      <c r="L384" s="455" t="s">
        <v>120</v>
      </c>
      <c r="M384" s="455" t="s">
        <v>122</v>
      </c>
      <c r="N384" s="448"/>
      <c r="O384" s="448" t="s">
        <v>123</v>
      </c>
      <c r="P384" s="449" t="s">
        <v>124</v>
      </c>
      <c r="Q384" s="450"/>
      <c r="R384" s="450"/>
      <c r="S384" s="451"/>
      <c r="T384" s="448" t="s">
        <v>120</v>
      </c>
      <c r="U384" s="449" t="s">
        <v>124</v>
      </c>
      <c r="V384" s="450"/>
      <c r="W384" s="450"/>
      <c r="X384" s="451"/>
      <c r="Y384" s="448" t="s">
        <v>120</v>
      </c>
      <c r="Z384" s="449" t="s">
        <v>124</v>
      </c>
      <c r="AA384" s="450"/>
      <c r="AB384" s="450"/>
      <c r="AC384" s="451"/>
      <c r="AD384" s="448" t="s">
        <v>120</v>
      </c>
      <c r="AE384" s="449" t="s">
        <v>124</v>
      </c>
      <c r="AF384" s="450"/>
      <c r="AG384" s="450"/>
      <c r="AH384" s="451"/>
      <c r="AI384" s="448" t="s">
        <v>120</v>
      </c>
      <c r="AJ384" s="449" t="s">
        <v>124</v>
      </c>
      <c r="AK384" s="450"/>
      <c r="AL384" s="450"/>
      <c r="AM384" s="451"/>
      <c r="AN384" s="448" t="s">
        <v>120</v>
      </c>
      <c r="AO384" s="449" t="s">
        <v>124</v>
      </c>
      <c r="AP384" s="450"/>
      <c r="AQ384" s="450"/>
      <c r="AR384" s="451"/>
      <c r="AS384" s="448" t="s">
        <v>120</v>
      </c>
      <c r="AT384" s="449" t="s">
        <v>124</v>
      </c>
      <c r="AU384" s="450"/>
      <c r="AV384" s="450"/>
      <c r="AW384" s="451"/>
      <c r="AX384" s="448" t="s">
        <v>120</v>
      </c>
    </row>
    <row r="385" spans="2:50" hidden="1">
      <c r="B385" s="448"/>
      <c r="C385" s="448"/>
      <c r="D385" s="448"/>
      <c r="E385" s="448" t="s">
        <v>125</v>
      </c>
      <c r="F385" s="448"/>
      <c r="G385" s="448"/>
      <c r="H385" s="453"/>
      <c r="I385" s="455" t="s">
        <v>125</v>
      </c>
      <c r="J385" s="455"/>
      <c r="K385" s="455"/>
      <c r="L385" s="455"/>
      <c r="M385" s="455"/>
      <c r="N385" s="448"/>
      <c r="O385" s="448"/>
      <c r="P385" s="449" t="s">
        <v>126</v>
      </c>
      <c r="Q385" s="450"/>
      <c r="R385" s="450"/>
      <c r="S385" s="451"/>
      <c r="T385" s="448"/>
      <c r="U385" s="449" t="s">
        <v>126</v>
      </c>
      <c r="V385" s="450"/>
      <c r="W385" s="450"/>
      <c r="X385" s="451"/>
      <c r="Y385" s="448"/>
      <c r="Z385" s="449" t="s">
        <v>126</v>
      </c>
      <c r="AA385" s="450"/>
      <c r="AB385" s="450"/>
      <c r="AC385" s="451"/>
      <c r="AD385" s="448"/>
      <c r="AE385" s="449" t="s">
        <v>126</v>
      </c>
      <c r="AF385" s="450"/>
      <c r="AG385" s="450"/>
      <c r="AH385" s="451"/>
      <c r="AI385" s="448"/>
      <c r="AJ385" s="449" t="s">
        <v>126</v>
      </c>
      <c r="AK385" s="450"/>
      <c r="AL385" s="450"/>
      <c r="AM385" s="451"/>
      <c r="AN385" s="448"/>
      <c r="AO385" s="449" t="s">
        <v>126</v>
      </c>
      <c r="AP385" s="450"/>
      <c r="AQ385" s="450"/>
      <c r="AR385" s="451"/>
      <c r="AS385" s="448"/>
      <c r="AT385" s="449" t="s">
        <v>126</v>
      </c>
      <c r="AU385" s="450"/>
      <c r="AV385" s="450"/>
      <c r="AW385" s="451"/>
      <c r="AX385" s="448"/>
    </row>
    <row r="386" spans="2:50" hidden="1">
      <c r="B386" s="448"/>
      <c r="C386" s="448"/>
      <c r="D386" s="448"/>
      <c r="E386" s="94" t="s">
        <v>127</v>
      </c>
      <c r="F386" s="94" t="s">
        <v>128</v>
      </c>
      <c r="G386" s="94" t="s">
        <v>129</v>
      </c>
      <c r="H386" s="454"/>
      <c r="I386" s="152" t="s">
        <v>127</v>
      </c>
      <c r="J386" s="152" t="s">
        <v>128</v>
      </c>
      <c r="K386" s="152" t="s">
        <v>129</v>
      </c>
      <c r="L386" s="455"/>
      <c r="M386" s="455"/>
      <c r="N386" s="448"/>
      <c r="O386" s="448"/>
      <c r="P386" s="94" t="s">
        <v>127</v>
      </c>
      <c r="Q386" s="94" t="s">
        <v>128</v>
      </c>
      <c r="R386" s="94" t="s">
        <v>129</v>
      </c>
      <c r="S386" s="94" t="s">
        <v>122</v>
      </c>
      <c r="T386" s="448"/>
      <c r="U386" s="94" t="s">
        <v>127</v>
      </c>
      <c r="V386" s="94" t="s">
        <v>128</v>
      </c>
      <c r="W386" s="94" t="s">
        <v>129</v>
      </c>
      <c r="X386" s="94" t="s">
        <v>122</v>
      </c>
      <c r="Y386" s="448"/>
      <c r="Z386" s="94" t="s">
        <v>127</v>
      </c>
      <c r="AA386" s="94" t="s">
        <v>128</v>
      </c>
      <c r="AB386" s="94" t="s">
        <v>129</v>
      </c>
      <c r="AC386" s="94" t="s">
        <v>122</v>
      </c>
      <c r="AD386" s="448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8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8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8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8"/>
    </row>
    <row r="387" spans="2:50" hidden="1">
      <c r="B387" s="448" t="s">
        <v>168</v>
      </c>
      <c r="C387" s="95">
        <f>C367</f>
        <v>1</v>
      </c>
      <c r="D387" s="95" t="s">
        <v>169</v>
      </c>
      <c r="E387" s="95">
        <v>18</v>
      </c>
      <c r="F387" s="95">
        <v>1500</v>
      </c>
      <c r="G387" s="177">
        <f>F387/E387</f>
        <v>83.333333333333329</v>
      </c>
      <c r="H387" s="447">
        <f>AVERAGE(G387:G401)</f>
        <v>83.333333333333329</v>
      </c>
      <c r="I387" s="153">
        <f t="shared" ref="I387:K389" si="335">IFERROR(AVERAGE(P387,U387,Z387,AE387,AJ387,AO387,AT387),"")</f>
        <v>18</v>
      </c>
      <c r="J387" s="153">
        <f t="shared" si="335"/>
        <v>1436.3960804648079</v>
      </c>
      <c r="K387" s="154">
        <f t="shared" si="335"/>
        <v>79.799782248044878</v>
      </c>
      <c r="L387" s="457">
        <f>IFERROR(AVERAGE(K387:K401),"-")</f>
        <v>79.799782248044878</v>
      </c>
      <c r="M387" s="153">
        <f>IFERROR(RANK(K387, K$387:K$401),"")</f>
        <v>1</v>
      </c>
      <c r="N387" s="448"/>
      <c r="O387" s="448"/>
      <c r="P387" s="95">
        <v>18</v>
      </c>
      <c r="Q387" s="95">
        <v>1440.6818181818182</v>
      </c>
      <c r="R387" s="177">
        <f>IFERROR(Q387/P387,"")</f>
        <v>80.037878787878796</v>
      </c>
      <c r="S387" s="95">
        <f>IFERROR(RANK(R387, R$387:R$401),"")</f>
        <v>1</v>
      </c>
      <c r="T387" s="447">
        <f>AVERAGE(R387:R401)</f>
        <v>80.037878787878796</v>
      </c>
      <c r="U387" s="95">
        <v>18</v>
      </c>
      <c r="V387" s="95">
        <v>1427.6712328767126</v>
      </c>
      <c r="W387" s="177">
        <f>IFERROR(V387/U387,"")</f>
        <v>79.315068493150704</v>
      </c>
      <c r="X387" s="95">
        <f>IFERROR(RANK(W387, W$387:W$401),"")</f>
        <v>1</v>
      </c>
      <c r="Y387" s="447">
        <f>AVERAGE(W387:W401)</f>
        <v>79.315068493150704</v>
      </c>
      <c r="Z387" s="95">
        <v>18</v>
      </c>
      <c r="AA387" s="95">
        <v>1444.0540540540546</v>
      </c>
      <c r="AB387" s="177">
        <f>IFERROR(AA387/Z387,"")</f>
        <v>80.225225225225259</v>
      </c>
      <c r="AC387" s="95">
        <f>IFERROR(RANK(AB387, AB$387:AB$401),"")</f>
        <v>1</v>
      </c>
      <c r="AD387" s="447">
        <f>AVERAGE(AB387:AB401)</f>
        <v>80.225225225225259</v>
      </c>
      <c r="AE387" s="95">
        <v>18</v>
      </c>
      <c r="AF387" s="95">
        <v>1435.2000000000005</v>
      </c>
      <c r="AG387" s="177">
        <f>IFERROR(AF387/AE387,"")</f>
        <v>79.733333333333363</v>
      </c>
      <c r="AH387" s="95">
        <f>IFERROR(RANK(AG387, AG$387:AG$401),"")</f>
        <v>1</v>
      </c>
      <c r="AI387" s="447">
        <f>AVERAGE(AG387:AG401)</f>
        <v>79.733333333333363</v>
      </c>
      <c r="AJ387" s="95">
        <v>18</v>
      </c>
      <c r="AK387" s="95">
        <v>1440.0000000000007</v>
      </c>
      <c r="AL387" s="177">
        <f>IFERROR(AK387/AJ387,"")</f>
        <v>80.000000000000043</v>
      </c>
      <c r="AM387" s="95">
        <f>IFERROR(RANK(AL387, AL$387:AL$401),"")</f>
        <v>1</v>
      </c>
      <c r="AN387" s="447">
        <f>AVERAGE(AL387:AL401)</f>
        <v>80.000000000000043</v>
      </c>
      <c r="AO387" s="95">
        <v>18</v>
      </c>
      <c r="AP387" s="95">
        <v>1431.2195121951213</v>
      </c>
      <c r="AQ387" s="177">
        <f>IFERROR(AP387/AO387,"")</f>
        <v>79.51219512195118</v>
      </c>
      <c r="AR387" s="95">
        <f>IFERROR(RANK(AQ387, AQ$387:AQ$401),"")</f>
        <v>1</v>
      </c>
      <c r="AS387" s="447">
        <f>AVERAGE(AQ387:AQ401)</f>
        <v>79.51219512195118</v>
      </c>
      <c r="AT387" s="95">
        <v>18</v>
      </c>
      <c r="AU387" s="95">
        <v>1435.9459459459465</v>
      </c>
      <c r="AV387" s="177">
        <f>IFERROR(AU387/AT387,"")</f>
        <v>79.774774774774812</v>
      </c>
      <c r="AW387" s="95">
        <f>IFERROR(RANK(AV387, AV$387:AV$401),"")</f>
        <v>1</v>
      </c>
      <c r="AX387" s="447">
        <f>AVERAGE(AV387:AV401)</f>
        <v>79.774774774774812</v>
      </c>
    </row>
    <row r="388" spans="2:50" hidden="1">
      <c r="B388" s="456"/>
      <c r="C388" s="95">
        <f t="shared" ref="C388:C401" si="336">C368</f>
        <v>2</v>
      </c>
      <c r="D388" s="95"/>
      <c r="E388" s="95"/>
      <c r="F388" s="95"/>
      <c r="G388" s="177"/>
      <c r="H388" s="447"/>
      <c r="I388" s="153" t="str">
        <f t="shared" si="335"/>
        <v/>
      </c>
      <c r="J388" s="153" t="str">
        <f t="shared" si="335"/>
        <v/>
      </c>
      <c r="K388" s="154" t="str">
        <f t="shared" si="335"/>
        <v/>
      </c>
      <c r="L388" s="458"/>
      <c r="M388" s="153" t="str">
        <f t="shared" ref="M388:M401" si="337">IFERROR(RANK(K388, K$387:K$401),"")</f>
        <v/>
      </c>
      <c r="N388" s="448"/>
      <c r="O388" s="448"/>
      <c r="P388" s="95"/>
      <c r="Q388" s="95"/>
      <c r="R388" s="177" t="str">
        <f t="shared" ref="R388:R401" si="338">IFERROR(Q388/P388,"")</f>
        <v/>
      </c>
      <c r="S388" s="95" t="str">
        <f t="shared" ref="S388:S401" si="339">IFERROR(RANK(R388, R$387:R$401),"")</f>
        <v/>
      </c>
      <c r="T388" s="447"/>
      <c r="U388" s="95"/>
      <c r="V388" s="95"/>
      <c r="W388" s="177" t="str">
        <f t="shared" ref="W388:W401" si="340">IFERROR(V388/U388,"")</f>
        <v/>
      </c>
      <c r="X388" s="95" t="str">
        <f t="shared" ref="X388:X401" si="341">IFERROR(RANK(W388, W$387:W$401),"")</f>
        <v/>
      </c>
      <c r="Y388" s="447"/>
      <c r="Z388" s="95"/>
      <c r="AA388" s="95"/>
      <c r="AB388" s="177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47"/>
      <c r="AE388" s="95"/>
      <c r="AF388" s="95"/>
      <c r="AG388" s="177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47"/>
      <c r="AJ388" s="95"/>
      <c r="AK388" s="95"/>
      <c r="AL388" s="177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47"/>
      <c r="AO388" s="95"/>
      <c r="AP388" s="95"/>
      <c r="AQ388" s="177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47"/>
      <c r="AT388" s="95"/>
      <c r="AU388" s="95"/>
      <c r="AV388" s="177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47"/>
    </row>
    <row r="389" spans="2:50" hidden="1">
      <c r="B389" s="456"/>
      <c r="C389" s="95">
        <f t="shared" si="336"/>
        <v>3</v>
      </c>
      <c r="D389" s="95"/>
      <c r="E389" s="95"/>
      <c r="F389" s="95"/>
      <c r="G389" s="177"/>
      <c r="H389" s="447"/>
      <c r="I389" s="153" t="str">
        <f t="shared" si="335"/>
        <v/>
      </c>
      <c r="J389" s="153" t="str">
        <f t="shared" si="335"/>
        <v/>
      </c>
      <c r="K389" s="154" t="str">
        <f t="shared" si="335"/>
        <v/>
      </c>
      <c r="L389" s="458"/>
      <c r="M389" s="153" t="str">
        <f t="shared" si="337"/>
        <v/>
      </c>
      <c r="N389" s="448"/>
      <c r="O389" s="448"/>
      <c r="P389" s="95"/>
      <c r="Q389" s="95"/>
      <c r="R389" s="177" t="str">
        <f t="shared" si="338"/>
        <v/>
      </c>
      <c r="S389" s="95" t="str">
        <f t="shared" si="339"/>
        <v/>
      </c>
      <c r="T389" s="447"/>
      <c r="U389" s="95"/>
      <c r="V389" s="95"/>
      <c r="W389" s="177" t="str">
        <f t="shared" si="340"/>
        <v/>
      </c>
      <c r="X389" s="95" t="str">
        <f t="shared" si="341"/>
        <v/>
      </c>
      <c r="Y389" s="447"/>
      <c r="Z389" s="95"/>
      <c r="AA389" s="95"/>
      <c r="AB389" s="177" t="str">
        <f t="shared" si="342"/>
        <v/>
      </c>
      <c r="AC389" s="95" t="str">
        <f t="shared" si="343"/>
        <v/>
      </c>
      <c r="AD389" s="447"/>
      <c r="AE389" s="95"/>
      <c r="AF389" s="95"/>
      <c r="AG389" s="177" t="str">
        <f t="shared" si="344"/>
        <v/>
      </c>
      <c r="AH389" s="95" t="str">
        <f t="shared" si="345"/>
        <v/>
      </c>
      <c r="AI389" s="447"/>
      <c r="AJ389" s="95"/>
      <c r="AK389" s="95"/>
      <c r="AL389" s="177" t="str">
        <f t="shared" si="346"/>
        <v/>
      </c>
      <c r="AM389" s="95" t="str">
        <f t="shared" si="347"/>
        <v/>
      </c>
      <c r="AN389" s="447"/>
      <c r="AO389" s="95"/>
      <c r="AP389" s="95"/>
      <c r="AQ389" s="177" t="str">
        <f t="shared" si="348"/>
        <v/>
      </c>
      <c r="AR389" s="95" t="str">
        <f t="shared" si="349"/>
        <v/>
      </c>
      <c r="AS389" s="447"/>
      <c r="AT389" s="95"/>
      <c r="AU389" s="95"/>
      <c r="AV389" s="177" t="str">
        <f t="shared" si="350"/>
        <v/>
      </c>
      <c r="AW389" s="95" t="str">
        <f t="shared" si="351"/>
        <v/>
      </c>
      <c r="AX389" s="447"/>
    </row>
    <row r="390" spans="2:50" hidden="1">
      <c r="B390" s="456"/>
      <c r="C390" s="95">
        <f t="shared" si="336"/>
        <v>4</v>
      </c>
      <c r="D390" s="95"/>
      <c r="E390" s="95"/>
      <c r="F390" s="95"/>
      <c r="G390" s="177"/>
      <c r="H390" s="447"/>
      <c r="I390" s="153" t="str">
        <f>IFERROR(AVERAGE(P390,U390,Z390,AE390,AJ390,AO390,AT390),"")</f>
        <v/>
      </c>
      <c r="J390" s="153" t="str">
        <f>IFERROR(AVERAGE(Q390,V390,AA390,AF390,AK390,AP390,AU390),"")</f>
        <v/>
      </c>
      <c r="K390" s="154" t="str">
        <f>IFERROR(AVERAGE(R390,W390,AB390,AG390,AL390,AQ390,AV390),"")</f>
        <v/>
      </c>
      <c r="L390" s="458"/>
      <c r="M390" s="153" t="str">
        <f t="shared" si="337"/>
        <v/>
      </c>
      <c r="N390" s="448"/>
      <c r="O390" s="448"/>
      <c r="P390" s="95"/>
      <c r="Q390" s="95"/>
      <c r="R390" s="177" t="str">
        <f t="shared" si="338"/>
        <v/>
      </c>
      <c r="S390" s="95" t="str">
        <f t="shared" si="339"/>
        <v/>
      </c>
      <c r="T390" s="447"/>
      <c r="U390" s="95"/>
      <c r="V390" s="95"/>
      <c r="W390" s="177" t="str">
        <f t="shared" si="340"/>
        <v/>
      </c>
      <c r="X390" s="95" t="str">
        <f t="shared" si="341"/>
        <v/>
      </c>
      <c r="Y390" s="447"/>
      <c r="Z390" s="95"/>
      <c r="AA390" s="95"/>
      <c r="AB390" s="177" t="str">
        <f t="shared" si="342"/>
        <v/>
      </c>
      <c r="AC390" s="95" t="str">
        <f t="shared" si="343"/>
        <v/>
      </c>
      <c r="AD390" s="447"/>
      <c r="AE390" s="95"/>
      <c r="AF390" s="95"/>
      <c r="AG390" s="177" t="str">
        <f t="shared" si="344"/>
        <v/>
      </c>
      <c r="AH390" s="95" t="str">
        <f t="shared" si="345"/>
        <v/>
      </c>
      <c r="AI390" s="447"/>
      <c r="AJ390" s="95"/>
      <c r="AK390" s="95"/>
      <c r="AL390" s="177" t="str">
        <f t="shared" si="346"/>
        <v/>
      </c>
      <c r="AM390" s="95" t="str">
        <f t="shared" si="347"/>
        <v/>
      </c>
      <c r="AN390" s="447"/>
      <c r="AO390" s="95"/>
      <c r="AP390" s="95"/>
      <c r="AQ390" s="177" t="str">
        <f t="shared" si="348"/>
        <v/>
      </c>
      <c r="AR390" s="95" t="str">
        <f t="shared" si="349"/>
        <v/>
      </c>
      <c r="AS390" s="447"/>
      <c r="AT390" s="95"/>
      <c r="AU390" s="95"/>
      <c r="AV390" s="177" t="str">
        <f t="shared" si="350"/>
        <v/>
      </c>
      <c r="AW390" s="95" t="str">
        <f t="shared" si="351"/>
        <v/>
      </c>
      <c r="AX390" s="447"/>
    </row>
    <row r="391" spans="2:50" hidden="1">
      <c r="B391" s="456"/>
      <c r="C391" s="95">
        <f t="shared" si="336"/>
        <v>5</v>
      </c>
      <c r="D391" s="95"/>
      <c r="E391" s="95"/>
      <c r="F391" s="95"/>
      <c r="G391" s="177"/>
      <c r="H391" s="447"/>
      <c r="I391" s="153" t="str">
        <f t="shared" ref="I391:K401" si="352">IFERROR(AVERAGE(P391,U391,Z391,AE391,AJ391,AO391,AT391),"")</f>
        <v/>
      </c>
      <c r="J391" s="153" t="str">
        <f t="shared" si="352"/>
        <v/>
      </c>
      <c r="K391" s="154" t="str">
        <f t="shared" si="352"/>
        <v/>
      </c>
      <c r="L391" s="458"/>
      <c r="M391" s="153" t="str">
        <f t="shared" si="337"/>
        <v/>
      </c>
      <c r="N391" s="448"/>
      <c r="O391" s="448"/>
      <c r="P391" s="95"/>
      <c r="Q391" s="95"/>
      <c r="R391" s="177" t="str">
        <f t="shared" si="338"/>
        <v/>
      </c>
      <c r="S391" s="95" t="str">
        <f t="shared" si="339"/>
        <v/>
      </c>
      <c r="T391" s="447"/>
      <c r="U391" s="95"/>
      <c r="V391" s="95"/>
      <c r="W391" s="177" t="str">
        <f t="shared" si="340"/>
        <v/>
      </c>
      <c r="X391" s="95" t="str">
        <f t="shared" si="341"/>
        <v/>
      </c>
      <c r="Y391" s="447"/>
      <c r="Z391" s="95"/>
      <c r="AA391" s="95"/>
      <c r="AB391" s="177" t="str">
        <f t="shared" si="342"/>
        <v/>
      </c>
      <c r="AC391" s="95" t="str">
        <f t="shared" si="343"/>
        <v/>
      </c>
      <c r="AD391" s="447"/>
      <c r="AE391" s="95"/>
      <c r="AF391" s="95"/>
      <c r="AG391" s="177" t="str">
        <f t="shared" si="344"/>
        <v/>
      </c>
      <c r="AH391" s="95" t="str">
        <f t="shared" si="345"/>
        <v/>
      </c>
      <c r="AI391" s="447"/>
      <c r="AJ391" s="95"/>
      <c r="AK391" s="95"/>
      <c r="AL391" s="177" t="str">
        <f t="shared" si="346"/>
        <v/>
      </c>
      <c r="AM391" s="95" t="str">
        <f t="shared" si="347"/>
        <v/>
      </c>
      <c r="AN391" s="447"/>
      <c r="AO391" s="95"/>
      <c r="AP391" s="95"/>
      <c r="AQ391" s="177" t="str">
        <f t="shared" si="348"/>
        <v/>
      </c>
      <c r="AR391" s="95" t="str">
        <f t="shared" si="349"/>
        <v/>
      </c>
      <c r="AS391" s="447"/>
      <c r="AT391" s="95"/>
      <c r="AU391" s="95"/>
      <c r="AV391" s="177" t="str">
        <f t="shared" si="350"/>
        <v/>
      </c>
      <c r="AW391" s="95" t="str">
        <f t="shared" si="351"/>
        <v/>
      </c>
      <c r="AX391" s="447"/>
    </row>
    <row r="392" spans="2:50" hidden="1">
      <c r="B392" s="456"/>
      <c r="C392" s="95">
        <f t="shared" si="336"/>
        <v>6</v>
      </c>
      <c r="D392" s="95"/>
      <c r="E392" s="95"/>
      <c r="F392" s="95"/>
      <c r="G392" s="177"/>
      <c r="H392" s="447"/>
      <c r="I392" s="153" t="str">
        <f t="shared" si="352"/>
        <v/>
      </c>
      <c r="J392" s="153" t="str">
        <f t="shared" si="352"/>
        <v/>
      </c>
      <c r="K392" s="154" t="str">
        <f t="shared" si="352"/>
        <v/>
      </c>
      <c r="L392" s="458"/>
      <c r="M392" s="153" t="str">
        <f t="shared" si="337"/>
        <v/>
      </c>
      <c r="N392" s="448"/>
      <c r="O392" s="448"/>
      <c r="P392" s="95"/>
      <c r="Q392" s="95"/>
      <c r="R392" s="177" t="str">
        <f t="shared" si="338"/>
        <v/>
      </c>
      <c r="S392" s="95" t="str">
        <f t="shared" si="339"/>
        <v/>
      </c>
      <c r="T392" s="447"/>
      <c r="U392" s="95"/>
      <c r="V392" s="95"/>
      <c r="W392" s="177" t="str">
        <f t="shared" si="340"/>
        <v/>
      </c>
      <c r="X392" s="95" t="str">
        <f t="shared" si="341"/>
        <v/>
      </c>
      <c r="Y392" s="447"/>
      <c r="Z392" s="95"/>
      <c r="AA392" s="95"/>
      <c r="AB392" s="177" t="str">
        <f t="shared" si="342"/>
        <v/>
      </c>
      <c r="AC392" s="95" t="str">
        <f t="shared" si="343"/>
        <v/>
      </c>
      <c r="AD392" s="447"/>
      <c r="AE392" s="95"/>
      <c r="AF392" s="95"/>
      <c r="AG392" s="177" t="str">
        <f t="shared" si="344"/>
        <v/>
      </c>
      <c r="AH392" s="95" t="str">
        <f t="shared" si="345"/>
        <v/>
      </c>
      <c r="AI392" s="447"/>
      <c r="AJ392" s="95"/>
      <c r="AK392" s="95"/>
      <c r="AL392" s="177" t="str">
        <f t="shared" si="346"/>
        <v/>
      </c>
      <c r="AM392" s="95" t="str">
        <f t="shared" si="347"/>
        <v/>
      </c>
      <c r="AN392" s="447"/>
      <c r="AO392" s="95"/>
      <c r="AP392" s="95"/>
      <c r="AQ392" s="177" t="str">
        <f t="shared" si="348"/>
        <v/>
      </c>
      <c r="AR392" s="95" t="str">
        <f t="shared" si="349"/>
        <v/>
      </c>
      <c r="AS392" s="447"/>
      <c r="AT392" s="95"/>
      <c r="AU392" s="95"/>
      <c r="AV392" s="177" t="str">
        <f t="shared" si="350"/>
        <v/>
      </c>
      <c r="AW392" s="95" t="str">
        <f t="shared" si="351"/>
        <v/>
      </c>
      <c r="AX392" s="447"/>
    </row>
    <row r="393" spans="2:50" hidden="1">
      <c r="B393" s="456"/>
      <c r="C393" s="95">
        <f t="shared" si="336"/>
        <v>7</v>
      </c>
      <c r="D393" s="95"/>
      <c r="E393" s="95"/>
      <c r="F393" s="95"/>
      <c r="G393" s="177"/>
      <c r="H393" s="447"/>
      <c r="I393" s="153" t="str">
        <f t="shared" si="352"/>
        <v/>
      </c>
      <c r="J393" s="153" t="str">
        <f t="shared" si="352"/>
        <v/>
      </c>
      <c r="K393" s="154" t="str">
        <f t="shared" si="352"/>
        <v/>
      </c>
      <c r="L393" s="458"/>
      <c r="M393" s="153" t="str">
        <f t="shared" si="337"/>
        <v/>
      </c>
      <c r="N393" s="448"/>
      <c r="O393" s="448"/>
      <c r="P393" s="95"/>
      <c r="Q393" s="95"/>
      <c r="R393" s="177" t="str">
        <f t="shared" si="338"/>
        <v/>
      </c>
      <c r="S393" s="95" t="str">
        <f t="shared" si="339"/>
        <v/>
      </c>
      <c r="T393" s="447"/>
      <c r="U393" s="95"/>
      <c r="V393" s="95"/>
      <c r="W393" s="177" t="str">
        <f t="shared" si="340"/>
        <v/>
      </c>
      <c r="X393" s="95" t="str">
        <f t="shared" si="341"/>
        <v/>
      </c>
      <c r="Y393" s="447"/>
      <c r="Z393" s="95"/>
      <c r="AA393" s="95"/>
      <c r="AB393" s="177" t="str">
        <f t="shared" si="342"/>
        <v/>
      </c>
      <c r="AC393" s="95" t="str">
        <f t="shared" si="343"/>
        <v/>
      </c>
      <c r="AD393" s="447"/>
      <c r="AE393" s="95"/>
      <c r="AF393" s="95"/>
      <c r="AG393" s="177" t="str">
        <f t="shared" si="344"/>
        <v/>
      </c>
      <c r="AH393" s="95" t="str">
        <f t="shared" si="345"/>
        <v/>
      </c>
      <c r="AI393" s="447"/>
      <c r="AJ393" s="95"/>
      <c r="AK393" s="95"/>
      <c r="AL393" s="177" t="str">
        <f t="shared" si="346"/>
        <v/>
      </c>
      <c r="AM393" s="95" t="str">
        <f t="shared" si="347"/>
        <v/>
      </c>
      <c r="AN393" s="447"/>
      <c r="AO393" s="95"/>
      <c r="AP393" s="95"/>
      <c r="AQ393" s="177" t="str">
        <f t="shared" si="348"/>
        <v/>
      </c>
      <c r="AR393" s="95" t="str">
        <f t="shared" si="349"/>
        <v/>
      </c>
      <c r="AS393" s="447"/>
      <c r="AT393" s="95"/>
      <c r="AU393" s="95"/>
      <c r="AV393" s="177" t="str">
        <f t="shared" si="350"/>
        <v/>
      </c>
      <c r="AW393" s="95" t="str">
        <f t="shared" si="351"/>
        <v/>
      </c>
      <c r="AX393" s="447"/>
    </row>
    <row r="394" spans="2:50" hidden="1">
      <c r="B394" s="456"/>
      <c r="C394" s="95">
        <f t="shared" si="336"/>
        <v>8</v>
      </c>
      <c r="D394" s="95"/>
      <c r="E394" s="95"/>
      <c r="F394" s="95"/>
      <c r="G394" s="177"/>
      <c r="H394" s="447"/>
      <c r="I394" s="153" t="str">
        <f t="shared" si="352"/>
        <v/>
      </c>
      <c r="J394" s="153" t="str">
        <f t="shared" si="352"/>
        <v/>
      </c>
      <c r="K394" s="154" t="str">
        <f t="shared" si="352"/>
        <v/>
      </c>
      <c r="L394" s="458"/>
      <c r="M394" s="153" t="str">
        <f t="shared" si="337"/>
        <v/>
      </c>
      <c r="N394" s="448"/>
      <c r="O394" s="448"/>
      <c r="P394" s="95"/>
      <c r="Q394" s="95"/>
      <c r="R394" s="177" t="str">
        <f t="shared" si="338"/>
        <v/>
      </c>
      <c r="S394" s="95" t="str">
        <f t="shared" si="339"/>
        <v/>
      </c>
      <c r="T394" s="447"/>
      <c r="U394" s="95"/>
      <c r="V394" s="95"/>
      <c r="W394" s="177" t="str">
        <f t="shared" si="340"/>
        <v/>
      </c>
      <c r="X394" s="95" t="str">
        <f t="shared" si="341"/>
        <v/>
      </c>
      <c r="Y394" s="447"/>
      <c r="Z394" s="95"/>
      <c r="AA394" s="95"/>
      <c r="AB394" s="177" t="str">
        <f t="shared" si="342"/>
        <v/>
      </c>
      <c r="AC394" s="95" t="str">
        <f t="shared" si="343"/>
        <v/>
      </c>
      <c r="AD394" s="447"/>
      <c r="AE394" s="95"/>
      <c r="AF394" s="95"/>
      <c r="AG394" s="177" t="str">
        <f t="shared" si="344"/>
        <v/>
      </c>
      <c r="AH394" s="95" t="str">
        <f t="shared" si="345"/>
        <v/>
      </c>
      <c r="AI394" s="447"/>
      <c r="AJ394" s="95"/>
      <c r="AK394" s="95"/>
      <c r="AL394" s="177" t="str">
        <f t="shared" si="346"/>
        <v/>
      </c>
      <c r="AM394" s="95" t="str">
        <f t="shared" si="347"/>
        <v/>
      </c>
      <c r="AN394" s="447"/>
      <c r="AO394" s="95"/>
      <c r="AP394" s="95"/>
      <c r="AQ394" s="177" t="str">
        <f t="shared" si="348"/>
        <v/>
      </c>
      <c r="AR394" s="95" t="str">
        <f t="shared" si="349"/>
        <v/>
      </c>
      <c r="AS394" s="447"/>
      <c r="AT394" s="95"/>
      <c r="AU394" s="95"/>
      <c r="AV394" s="177" t="str">
        <f t="shared" si="350"/>
        <v/>
      </c>
      <c r="AW394" s="95" t="str">
        <f t="shared" si="351"/>
        <v/>
      </c>
      <c r="AX394" s="447"/>
    </row>
    <row r="395" spans="2:50" hidden="1">
      <c r="B395" s="456"/>
      <c r="C395" s="95">
        <f t="shared" si="336"/>
        <v>9</v>
      </c>
      <c r="D395" s="95"/>
      <c r="E395" s="95"/>
      <c r="F395" s="95"/>
      <c r="G395" s="177"/>
      <c r="H395" s="447"/>
      <c r="I395" s="153" t="str">
        <f t="shared" si="352"/>
        <v/>
      </c>
      <c r="J395" s="153" t="str">
        <f t="shared" si="352"/>
        <v/>
      </c>
      <c r="K395" s="154" t="str">
        <f t="shared" si="352"/>
        <v/>
      </c>
      <c r="L395" s="458"/>
      <c r="M395" s="153" t="str">
        <f t="shared" si="337"/>
        <v/>
      </c>
      <c r="N395" s="448"/>
      <c r="O395" s="448"/>
      <c r="P395" s="95"/>
      <c r="Q395" s="95"/>
      <c r="R395" s="177" t="str">
        <f t="shared" si="338"/>
        <v/>
      </c>
      <c r="S395" s="95" t="str">
        <f t="shared" si="339"/>
        <v/>
      </c>
      <c r="T395" s="447"/>
      <c r="U395" s="95"/>
      <c r="V395" s="95"/>
      <c r="W395" s="177" t="str">
        <f t="shared" si="340"/>
        <v/>
      </c>
      <c r="X395" s="95" t="str">
        <f t="shared" si="341"/>
        <v/>
      </c>
      <c r="Y395" s="447"/>
      <c r="Z395" s="95"/>
      <c r="AA395" s="95"/>
      <c r="AB395" s="177" t="str">
        <f t="shared" si="342"/>
        <v/>
      </c>
      <c r="AC395" s="95" t="str">
        <f t="shared" si="343"/>
        <v/>
      </c>
      <c r="AD395" s="447"/>
      <c r="AE395" s="95"/>
      <c r="AF395" s="95"/>
      <c r="AG395" s="177" t="str">
        <f t="shared" si="344"/>
        <v/>
      </c>
      <c r="AH395" s="95" t="str">
        <f t="shared" si="345"/>
        <v/>
      </c>
      <c r="AI395" s="447"/>
      <c r="AJ395" s="95"/>
      <c r="AK395" s="95"/>
      <c r="AL395" s="177" t="str">
        <f t="shared" si="346"/>
        <v/>
      </c>
      <c r="AM395" s="95" t="str">
        <f t="shared" si="347"/>
        <v/>
      </c>
      <c r="AN395" s="447"/>
      <c r="AO395" s="95"/>
      <c r="AP395" s="95"/>
      <c r="AQ395" s="177" t="str">
        <f t="shared" si="348"/>
        <v/>
      </c>
      <c r="AR395" s="95" t="str">
        <f t="shared" si="349"/>
        <v/>
      </c>
      <c r="AS395" s="447"/>
      <c r="AT395" s="95"/>
      <c r="AU395" s="95"/>
      <c r="AV395" s="177" t="str">
        <f t="shared" si="350"/>
        <v/>
      </c>
      <c r="AW395" s="95" t="str">
        <f t="shared" si="351"/>
        <v/>
      </c>
      <c r="AX395" s="447"/>
    </row>
    <row r="396" spans="2:50" hidden="1">
      <c r="B396" s="456"/>
      <c r="C396" s="95">
        <f t="shared" si="336"/>
        <v>10</v>
      </c>
      <c r="D396" s="95"/>
      <c r="E396" s="95"/>
      <c r="F396" s="95"/>
      <c r="G396" s="177"/>
      <c r="H396" s="447"/>
      <c r="I396" s="153" t="str">
        <f t="shared" si="352"/>
        <v/>
      </c>
      <c r="J396" s="153" t="str">
        <f t="shared" si="352"/>
        <v/>
      </c>
      <c r="K396" s="154" t="str">
        <f t="shared" si="352"/>
        <v/>
      </c>
      <c r="L396" s="458"/>
      <c r="M396" s="153" t="str">
        <f t="shared" si="337"/>
        <v/>
      </c>
      <c r="N396" s="448"/>
      <c r="O396" s="448"/>
      <c r="P396" s="95"/>
      <c r="Q396" s="95"/>
      <c r="R396" s="177" t="str">
        <f t="shared" si="338"/>
        <v/>
      </c>
      <c r="S396" s="95" t="str">
        <f t="shared" si="339"/>
        <v/>
      </c>
      <c r="T396" s="447"/>
      <c r="U396" s="95"/>
      <c r="V396" s="95"/>
      <c r="W396" s="177" t="str">
        <f t="shared" si="340"/>
        <v/>
      </c>
      <c r="X396" s="95" t="str">
        <f t="shared" si="341"/>
        <v/>
      </c>
      <c r="Y396" s="447"/>
      <c r="Z396" s="95"/>
      <c r="AA396" s="95"/>
      <c r="AB396" s="177" t="str">
        <f t="shared" si="342"/>
        <v/>
      </c>
      <c r="AC396" s="95" t="str">
        <f t="shared" si="343"/>
        <v/>
      </c>
      <c r="AD396" s="447"/>
      <c r="AE396" s="95"/>
      <c r="AF396" s="95"/>
      <c r="AG396" s="177" t="str">
        <f t="shared" si="344"/>
        <v/>
      </c>
      <c r="AH396" s="95" t="str">
        <f t="shared" si="345"/>
        <v/>
      </c>
      <c r="AI396" s="447"/>
      <c r="AJ396" s="95"/>
      <c r="AK396" s="95"/>
      <c r="AL396" s="177" t="str">
        <f t="shared" si="346"/>
        <v/>
      </c>
      <c r="AM396" s="95" t="str">
        <f t="shared" si="347"/>
        <v/>
      </c>
      <c r="AN396" s="447"/>
      <c r="AO396" s="95"/>
      <c r="AP396" s="95"/>
      <c r="AQ396" s="177" t="str">
        <f t="shared" si="348"/>
        <v/>
      </c>
      <c r="AR396" s="95" t="str">
        <f t="shared" si="349"/>
        <v/>
      </c>
      <c r="AS396" s="447"/>
      <c r="AT396" s="95"/>
      <c r="AU396" s="95"/>
      <c r="AV396" s="177" t="str">
        <f t="shared" si="350"/>
        <v/>
      </c>
      <c r="AW396" s="95" t="str">
        <f t="shared" si="351"/>
        <v/>
      </c>
      <c r="AX396" s="447"/>
    </row>
    <row r="397" spans="2:50" hidden="1">
      <c r="B397" s="456"/>
      <c r="C397" s="95">
        <f t="shared" si="336"/>
        <v>11</v>
      </c>
      <c r="D397" s="95"/>
      <c r="E397" s="95"/>
      <c r="F397" s="95"/>
      <c r="G397" s="177"/>
      <c r="H397" s="447"/>
      <c r="I397" s="153" t="str">
        <f t="shared" si="352"/>
        <v/>
      </c>
      <c r="J397" s="153" t="str">
        <f t="shared" si="352"/>
        <v/>
      </c>
      <c r="K397" s="154" t="str">
        <f t="shared" si="352"/>
        <v/>
      </c>
      <c r="L397" s="458"/>
      <c r="M397" s="153" t="str">
        <f t="shared" si="337"/>
        <v/>
      </c>
      <c r="N397" s="448"/>
      <c r="O397" s="448"/>
      <c r="P397" s="95"/>
      <c r="Q397" s="95"/>
      <c r="R397" s="177" t="str">
        <f t="shared" si="338"/>
        <v/>
      </c>
      <c r="S397" s="95" t="str">
        <f t="shared" si="339"/>
        <v/>
      </c>
      <c r="T397" s="447"/>
      <c r="U397" s="95"/>
      <c r="V397" s="95"/>
      <c r="W397" s="177" t="str">
        <f t="shared" si="340"/>
        <v/>
      </c>
      <c r="X397" s="95" t="str">
        <f t="shared" si="341"/>
        <v/>
      </c>
      <c r="Y397" s="447"/>
      <c r="Z397" s="95"/>
      <c r="AA397" s="95"/>
      <c r="AB397" s="177" t="str">
        <f t="shared" si="342"/>
        <v/>
      </c>
      <c r="AC397" s="95" t="str">
        <f t="shared" si="343"/>
        <v/>
      </c>
      <c r="AD397" s="447"/>
      <c r="AE397" s="95"/>
      <c r="AF397" s="95"/>
      <c r="AG397" s="177" t="str">
        <f t="shared" si="344"/>
        <v/>
      </c>
      <c r="AH397" s="95" t="str">
        <f t="shared" si="345"/>
        <v/>
      </c>
      <c r="AI397" s="447"/>
      <c r="AJ397" s="95"/>
      <c r="AK397" s="95"/>
      <c r="AL397" s="177" t="str">
        <f t="shared" si="346"/>
        <v/>
      </c>
      <c r="AM397" s="95" t="str">
        <f t="shared" si="347"/>
        <v/>
      </c>
      <c r="AN397" s="447"/>
      <c r="AO397" s="95"/>
      <c r="AP397" s="95"/>
      <c r="AQ397" s="177" t="str">
        <f t="shared" si="348"/>
        <v/>
      </c>
      <c r="AR397" s="95" t="str">
        <f t="shared" si="349"/>
        <v/>
      </c>
      <c r="AS397" s="447"/>
      <c r="AT397" s="95"/>
      <c r="AU397" s="95"/>
      <c r="AV397" s="177" t="str">
        <f t="shared" si="350"/>
        <v/>
      </c>
      <c r="AW397" s="95" t="str">
        <f t="shared" si="351"/>
        <v/>
      </c>
      <c r="AX397" s="447"/>
    </row>
    <row r="398" spans="2:50" hidden="1">
      <c r="B398" s="456"/>
      <c r="C398" s="95">
        <f t="shared" si="336"/>
        <v>12</v>
      </c>
      <c r="D398" s="95"/>
      <c r="E398" s="95"/>
      <c r="F398" s="95"/>
      <c r="G398" s="177"/>
      <c r="H398" s="447"/>
      <c r="I398" s="153" t="str">
        <f t="shared" si="352"/>
        <v/>
      </c>
      <c r="J398" s="153" t="str">
        <f t="shared" si="352"/>
        <v/>
      </c>
      <c r="K398" s="154" t="str">
        <f t="shared" si="352"/>
        <v/>
      </c>
      <c r="L398" s="458"/>
      <c r="M398" s="153" t="str">
        <f t="shared" si="337"/>
        <v/>
      </c>
      <c r="N398" s="448"/>
      <c r="O398" s="448"/>
      <c r="P398" s="95"/>
      <c r="Q398" s="95"/>
      <c r="R398" s="177" t="str">
        <f t="shared" si="338"/>
        <v/>
      </c>
      <c r="S398" s="95" t="str">
        <f t="shared" si="339"/>
        <v/>
      </c>
      <c r="T398" s="447"/>
      <c r="U398" s="95"/>
      <c r="V398" s="95"/>
      <c r="W398" s="177" t="str">
        <f t="shared" si="340"/>
        <v/>
      </c>
      <c r="X398" s="95" t="str">
        <f t="shared" si="341"/>
        <v/>
      </c>
      <c r="Y398" s="447"/>
      <c r="Z398" s="95"/>
      <c r="AA398" s="95"/>
      <c r="AB398" s="177" t="str">
        <f t="shared" si="342"/>
        <v/>
      </c>
      <c r="AC398" s="95" t="str">
        <f t="shared" si="343"/>
        <v/>
      </c>
      <c r="AD398" s="447"/>
      <c r="AE398" s="95"/>
      <c r="AF398" s="95"/>
      <c r="AG398" s="177" t="str">
        <f t="shared" si="344"/>
        <v/>
      </c>
      <c r="AH398" s="95" t="str">
        <f t="shared" si="345"/>
        <v/>
      </c>
      <c r="AI398" s="447"/>
      <c r="AJ398" s="95"/>
      <c r="AK398" s="95"/>
      <c r="AL398" s="177" t="str">
        <f t="shared" si="346"/>
        <v/>
      </c>
      <c r="AM398" s="95" t="str">
        <f t="shared" si="347"/>
        <v/>
      </c>
      <c r="AN398" s="447"/>
      <c r="AO398" s="95"/>
      <c r="AP398" s="95"/>
      <c r="AQ398" s="177" t="str">
        <f t="shared" si="348"/>
        <v/>
      </c>
      <c r="AR398" s="95" t="str">
        <f t="shared" si="349"/>
        <v/>
      </c>
      <c r="AS398" s="447"/>
      <c r="AT398" s="95"/>
      <c r="AU398" s="95"/>
      <c r="AV398" s="177" t="str">
        <f t="shared" si="350"/>
        <v/>
      </c>
      <c r="AW398" s="95" t="str">
        <f t="shared" si="351"/>
        <v/>
      </c>
      <c r="AX398" s="447"/>
    </row>
    <row r="399" spans="2:50" hidden="1">
      <c r="B399" s="456"/>
      <c r="C399" s="95">
        <f t="shared" si="336"/>
        <v>13</v>
      </c>
      <c r="D399" s="95"/>
      <c r="E399" s="95"/>
      <c r="F399" s="95"/>
      <c r="G399" s="177"/>
      <c r="H399" s="447"/>
      <c r="I399" s="153" t="str">
        <f t="shared" si="352"/>
        <v/>
      </c>
      <c r="J399" s="153" t="str">
        <f t="shared" si="352"/>
        <v/>
      </c>
      <c r="K399" s="154" t="str">
        <f t="shared" si="352"/>
        <v/>
      </c>
      <c r="L399" s="458"/>
      <c r="M399" s="153" t="str">
        <f t="shared" si="337"/>
        <v/>
      </c>
      <c r="N399" s="448"/>
      <c r="O399" s="448"/>
      <c r="P399" s="95"/>
      <c r="Q399" s="95"/>
      <c r="R399" s="177" t="str">
        <f t="shared" si="338"/>
        <v/>
      </c>
      <c r="S399" s="95" t="str">
        <f t="shared" si="339"/>
        <v/>
      </c>
      <c r="T399" s="447"/>
      <c r="U399" s="95"/>
      <c r="V399" s="95"/>
      <c r="W399" s="177" t="str">
        <f t="shared" si="340"/>
        <v/>
      </c>
      <c r="X399" s="95" t="str">
        <f t="shared" si="341"/>
        <v/>
      </c>
      <c r="Y399" s="447"/>
      <c r="Z399" s="95"/>
      <c r="AA399" s="95"/>
      <c r="AB399" s="177" t="str">
        <f t="shared" si="342"/>
        <v/>
      </c>
      <c r="AC399" s="95" t="str">
        <f t="shared" si="343"/>
        <v/>
      </c>
      <c r="AD399" s="447"/>
      <c r="AE399" s="95"/>
      <c r="AF399" s="95"/>
      <c r="AG399" s="177" t="str">
        <f t="shared" si="344"/>
        <v/>
      </c>
      <c r="AH399" s="95" t="str">
        <f t="shared" si="345"/>
        <v/>
      </c>
      <c r="AI399" s="447"/>
      <c r="AJ399" s="95"/>
      <c r="AK399" s="95"/>
      <c r="AL399" s="177" t="str">
        <f t="shared" si="346"/>
        <v/>
      </c>
      <c r="AM399" s="95" t="str">
        <f t="shared" si="347"/>
        <v/>
      </c>
      <c r="AN399" s="447"/>
      <c r="AO399" s="95"/>
      <c r="AP399" s="95"/>
      <c r="AQ399" s="177" t="str">
        <f t="shared" si="348"/>
        <v/>
      </c>
      <c r="AR399" s="95" t="str">
        <f t="shared" si="349"/>
        <v/>
      </c>
      <c r="AS399" s="447"/>
      <c r="AT399" s="95"/>
      <c r="AU399" s="95"/>
      <c r="AV399" s="177" t="str">
        <f t="shared" si="350"/>
        <v/>
      </c>
      <c r="AW399" s="95" t="str">
        <f t="shared" si="351"/>
        <v/>
      </c>
      <c r="AX399" s="447"/>
    </row>
    <row r="400" spans="2:50" hidden="1">
      <c r="B400" s="456"/>
      <c r="C400" s="95">
        <f t="shared" si="336"/>
        <v>14</v>
      </c>
      <c r="D400" s="95"/>
      <c r="E400" s="95"/>
      <c r="F400" s="95"/>
      <c r="G400" s="177"/>
      <c r="H400" s="447"/>
      <c r="I400" s="153" t="str">
        <f t="shared" si="352"/>
        <v/>
      </c>
      <c r="J400" s="153" t="str">
        <f t="shared" si="352"/>
        <v/>
      </c>
      <c r="K400" s="154" t="str">
        <f t="shared" si="352"/>
        <v/>
      </c>
      <c r="L400" s="458"/>
      <c r="M400" s="153" t="str">
        <f t="shared" si="337"/>
        <v/>
      </c>
      <c r="N400" s="448"/>
      <c r="O400" s="448"/>
      <c r="P400" s="95"/>
      <c r="Q400" s="95"/>
      <c r="R400" s="177" t="str">
        <f t="shared" si="338"/>
        <v/>
      </c>
      <c r="S400" s="95" t="str">
        <f t="shared" si="339"/>
        <v/>
      </c>
      <c r="T400" s="447"/>
      <c r="U400" s="95"/>
      <c r="V400" s="95"/>
      <c r="W400" s="177" t="str">
        <f t="shared" si="340"/>
        <v/>
      </c>
      <c r="X400" s="95" t="str">
        <f t="shared" si="341"/>
        <v/>
      </c>
      <c r="Y400" s="447"/>
      <c r="Z400" s="95"/>
      <c r="AA400" s="95"/>
      <c r="AB400" s="177" t="str">
        <f t="shared" si="342"/>
        <v/>
      </c>
      <c r="AC400" s="95" t="str">
        <f t="shared" si="343"/>
        <v/>
      </c>
      <c r="AD400" s="447"/>
      <c r="AE400" s="95"/>
      <c r="AF400" s="95"/>
      <c r="AG400" s="177" t="str">
        <f t="shared" si="344"/>
        <v/>
      </c>
      <c r="AH400" s="95" t="str">
        <f t="shared" si="345"/>
        <v/>
      </c>
      <c r="AI400" s="447"/>
      <c r="AJ400" s="95"/>
      <c r="AK400" s="95"/>
      <c r="AL400" s="177" t="str">
        <f t="shared" si="346"/>
        <v/>
      </c>
      <c r="AM400" s="95" t="str">
        <f t="shared" si="347"/>
        <v/>
      </c>
      <c r="AN400" s="447"/>
      <c r="AO400" s="95"/>
      <c r="AP400" s="95"/>
      <c r="AQ400" s="177" t="str">
        <f t="shared" si="348"/>
        <v/>
      </c>
      <c r="AR400" s="95" t="str">
        <f t="shared" si="349"/>
        <v/>
      </c>
      <c r="AS400" s="447"/>
      <c r="AT400" s="95"/>
      <c r="AU400" s="95"/>
      <c r="AV400" s="177" t="str">
        <f t="shared" si="350"/>
        <v/>
      </c>
      <c r="AW400" s="95" t="str">
        <f t="shared" si="351"/>
        <v/>
      </c>
      <c r="AX400" s="447"/>
    </row>
    <row r="401" spans="2:50" hidden="1">
      <c r="B401" s="456"/>
      <c r="C401" s="95">
        <f t="shared" si="336"/>
        <v>15</v>
      </c>
      <c r="D401" s="95"/>
      <c r="E401" s="95"/>
      <c r="F401" s="95"/>
      <c r="G401" s="177"/>
      <c r="H401" s="447"/>
      <c r="I401" s="153" t="str">
        <f t="shared" si="352"/>
        <v/>
      </c>
      <c r="J401" s="153" t="str">
        <f t="shared" si="352"/>
        <v/>
      </c>
      <c r="K401" s="154" t="str">
        <f t="shared" si="352"/>
        <v/>
      </c>
      <c r="L401" s="459"/>
      <c r="M401" s="153" t="str">
        <f t="shared" si="337"/>
        <v/>
      </c>
      <c r="N401" s="448"/>
      <c r="O401" s="448"/>
      <c r="P401" s="95"/>
      <c r="Q401" s="95"/>
      <c r="R401" s="177" t="str">
        <f t="shared" si="338"/>
        <v/>
      </c>
      <c r="S401" s="95" t="str">
        <f t="shared" si="339"/>
        <v/>
      </c>
      <c r="T401" s="447"/>
      <c r="U401" s="95"/>
      <c r="V401" s="95"/>
      <c r="W401" s="177" t="str">
        <f t="shared" si="340"/>
        <v/>
      </c>
      <c r="X401" s="95" t="str">
        <f t="shared" si="341"/>
        <v/>
      </c>
      <c r="Y401" s="447"/>
      <c r="Z401" s="95"/>
      <c r="AA401" s="95"/>
      <c r="AB401" s="177" t="str">
        <f t="shared" si="342"/>
        <v/>
      </c>
      <c r="AC401" s="95" t="str">
        <f t="shared" si="343"/>
        <v/>
      </c>
      <c r="AD401" s="447"/>
      <c r="AE401" s="95"/>
      <c r="AF401" s="95"/>
      <c r="AG401" s="177" t="str">
        <f t="shared" si="344"/>
        <v/>
      </c>
      <c r="AH401" s="95" t="str">
        <f t="shared" si="345"/>
        <v/>
      </c>
      <c r="AI401" s="447"/>
      <c r="AJ401" s="95"/>
      <c r="AK401" s="95"/>
      <c r="AL401" s="177" t="str">
        <f t="shared" si="346"/>
        <v/>
      </c>
      <c r="AM401" s="95" t="str">
        <f t="shared" si="347"/>
        <v/>
      </c>
      <c r="AN401" s="447"/>
      <c r="AO401" s="95"/>
      <c r="AP401" s="95"/>
      <c r="AQ401" s="177" t="str">
        <f t="shared" si="348"/>
        <v/>
      </c>
      <c r="AR401" s="95" t="str">
        <f t="shared" si="349"/>
        <v/>
      </c>
      <c r="AS401" s="447"/>
      <c r="AT401" s="95"/>
      <c r="AU401" s="95"/>
      <c r="AV401" s="177" t="str">
        <f t="shared" si="350"/>
        <v/>
      </c>
      <c r="AW401" s="95" t="str">
        <f t="shared" si="351"/>
        <v/>
      </c>
      <c r="AX401" s="447"/>
    </row>
    <row r="402" spans="2:50" ht="15.6" hidden="1">
      <c r="B402" s="460" t="s">
        <v>115</v>
      </c>
      <c r="C402" s="461"/>
      <c r="D402" s="461"/>
      <c r="E402" s="461"/>
      <c r="F402" s="461"/>
      <c r="G402" s="461"/>
      <c r="H402" s="461"/>
      <c r="I402" s="150"/>
      <c r="J402" s="150"/>
      <c r="K402" s="150"/>
      <c r="L402" s="150"/>
      <c r="M402" s="150"/>
      <c r="N402" s="448" t="s">
        <v>116</v>
      </c>
      <c r="O402" s="463" t="s">
        <v>63</v>
      </c>
      <c r="P402" s="465">
        <f>AT382+1</f>
        <v>46007</v>
      </c>
      <c r="Q402" s="456"/>
      <c r="R402" s="456"/>
      <c r="S402" s="456"/>
      <c r="T402" s="456"/>
      <c r="U402" s="465">
        <f>P402+1</f>
        <v>46008</v>
      </c>
      <c r="V402" s="456"/>
      <c r="W402" s="456"/>
      <c r="X402" s="456"/>
      <c r="Y402" s="456"/>
      <c r="Z402" s="465">
        <f>U402+1</f>
        <v>46009</v>
      </c>
      <c r="AA402" s="456"/>
      <c r="AB402" s="456"/>
      <c r="AC402" s="456"/>
      <c r="AD402" s="456"/>
      <c r="AE402" s="465">
        <f>Z402+1</f>
        <v>46010</v>
      </c>
      <c r="AF402" s="456"/>
      <c r="AG402" s="456"/>
      <c r="AH402" s="456"/>
      <c r="AI402" s="456"/>
      <c r="AJ402" s="465">
        <f>AE402+1</f>
        <v>46011</v>
      </c>
      <c r="AK402" s="456"/>
      <c r="AL402" s="456"/>
      <c r="AM402" s="456"/>
      <c r="AN402" s="456"/>
      <c r="AO402" s="465">
        <f>AJ402+1</f>
        <v>46012</v>
      </c>
      <c r="AP402" s="456"/>
      <c r="AQ402" s="456"/>
      <c r="AR402" s="456"/>
      <c r="AS402" s="456"/>
      <c r="AT402" s="465">
        <f>AO402+1</f>
        <v>46013</v>
      </c>
      <c r="AU402" s="456"/>
      <c r="AV402" s="456"/>
      <c r="AW402" s="456"/>
      <c r="AX402" s="456"/>
    </row>
    <row r="403" spans="2:50" ht="15.6" hidden="1">
      <c r="B403" s="462"/>
      <c r="C403" s="462"/>
      <c r="D403" s="462"/>
      <c r="E403" s="462"/>
      <c r="F403" s="462"/>
      <c r="G403" s="462"/>
      <c r="H403" s="462"/>
      <c r="I403" s="150"/>
      <c r="J403" s="150"/>
      <c r="K403" s="150"/>
      <c r="L403" s="150"/>
      <c r="M403" s="150"/>
      <c r="N403" s="448"/>
      <c r="O403" s="464"/>
      <c r="P403" s="465" t="s">
        <v>77</v>
      </c>
      <c r="Q403" s="456"/>
      <c r="R403" s="456"/>
      <c r="S403" s="456"/>
      <c r="T403" s="456"/>
      <c r="U403" s="465" t="s">
        <v>78</v>
      </c>
      <c r="V403" s="456"/>
      <c r="W403" s="456"/>
      <c r="X403" s="456"/>
      <c r="Y403" s="456"/>
      <c r="Z403" s="465" t="s">
        <v>79</v>
      </c>
      <c r="AA403" s="456"/>
      <c r="AB403" s="456"/>
      <c r="AC403" s="456"/>
      <c r="AD403" s="456"/>
      <c r="AE403" s="465" t="s">
        <v>74</v>
      </c>
      <c r="AF403" s="456"/>
      <c r="AG403" s="456"/>
      <c r="AH403" s="456"/>
      <c r="AI403" s="456"/>
      <c r="AJ403" s="465" t="s">
        <v>75</v>
      </c>
      <c r="AK403" s="456"/>
      <c r="AL403" s="456"/>
      <c r="AM403" s="456"/>
      <c r="AN403" s="456"/>
      <c r="AO403" s="465" t="s">
        <v>70</v>
      </c>
      <c r="AP403" s="456"/>
      <c r="AQ403" s="456"/>
      <c r="AR403" s="456"/>
      <c r="AS403" s="456"/>
      <c r="AT403" s="465" t="s">
        <v>76</v>
      </c>
      <c r="AU403" s="456"/>
      <c r="AV403" s="456"/>
      <c r="AW403" s="456"/>
      <c r="AX403" s="456"/>
    </row>
    <row r="404" spans="2:50" hidden="1">
      <c r="B404" s="448" t="s">
        <v>117</v>
      </c>
      <c r="C404" s="448" t="s">
        <v>118</v>
      </c>
      <c r="D404" s="448"/>
      <c r="E404" s="448" t="s">
        <v>119</v>
      </c>
      <c r="F404" s="448"/>
      <c r="G404" s="448"/>
      <c r="H404" s="452" t="s">
        <v>120</v>
      </c>
      <c r="I404" s="455" t="s">
        <v>121</v>
      </c>
      <c r="J404" s="455"/>
      <c r="K404" s="455"/>
      <c r="L404" s="455" t="s">
        <v>120</v>
      </c>
      <c r="M404" s="455" t="s">
        <v>122</v>
      </c>
      <c r="N404" s="448"/>
      <c r="O404" s="448" t="s">
        <v>123</v>
      </c>
      <c r="P404" s="449" t="s">
        <v>124</v>
      </c>
      <c r="Q404" s="450"/>
      <c r="R404" s="450"/>
      <c r="S404" s="451"/>
      <c r="T404" s="448" t="s">
        <v>120</v>
      </c>
      <c r="U404" s="449" t="s">
        <v>124</v>
      </c>
      <c r="V404" s="450"/>
      <c r="W404" s="450"/>
      <c r="X404" s="451"/>
      <c r="Y404" s="448" t="s">
        <v>120</v>
      </c>
      <c r="Z404" s="449" t="s">
        <v>124</v>
      </c>
      <c r="AA404" s="450"/>
      <c r="AB404" s="450"/>
      <c r="AC404" s="451"/>
      <c r="AD404" s="448" t="s">
        <v>120</v>
      </c>
      <c r="AE404" s="449" t="s">
        <v>124</v>
      </c>
      <c r="AF404" s="450"/>
      <c r="AG404" s="450"/>
      <c r="AH404" s="451"/>
      <c r="AI404" s="448" t="s">
        <v>120</v>
      </c>
      <c r="AJ404" s="449" t="s">
        <v>124</v>
      </c>
      <c r="AK404" s="450"/>
      <c r="AL404" s="450"/>
      <c r="AM404" s="451"/>
      <c r="AN404" s="448" t="s">
        <v>120</v>
      </c>
      <c r="AO404" s="449" t="s">
        <v>124</v>
      </c>
      <c r="AP404" s="450"/>
      <c r="AQ404" s="450"/>
      <c r="AR404" s="451"/>
      <c r="AS404" s="448" t="s">
        <v>120</v>
      </c>
      <c r="AT404" s="449" t="s">
        <v>124</v>
      </c>
      <c r="AU404" s="450"/>
      <c r="AV404" s="450"/>
      <c r="AW404" s="451"/>
      <c r="AX404" s="448" t="s">
        <v>120</v>
      </c>
    </row>
    <row r="405" spans="2:50" hidden="1">
      <c r="B405" s="448"/>
      <c r="C405" s="448"/>
      <c r="D405" s="448"/>
      <c r="E405" s="448" t="s">
        <v>125</v>
      </c>
      <c r="F405" s="448"/>
      <c r="G405" s="448"/>
      <c r="H405" s="453"/>
      <c r="I405" s="455" t="s">
        <v>125</v>
      </c>
      <c r="J405" s="455"/>
      <c r="K405" s="455"/>
      <c r="L405" s="455"/>
      <c r="M405" s="455"/>
      <c r="N405" s="448"/>
      <c r="O405" s="448"/>
      <c r="P405" s="449" t="s">
        <v>126</v>
      </c>
      <c r="Q405" s="450"/>
      <c r="R405" s="450"/>
      <c r="S405" s="451"/>
      <c r="T405" s="448"/>
      <c r="U405" s="449" t="s">
        <v>126</v>
      </c>
      <c r="V405" s="450"/>
      <c r="W405" s="450"/>
      <c r="X405" s="451"/>
      <c r="Y405" s="448"/>
      <c r="Z405" s="449" t="s">
        <v>126</v>
      </c>
      <c r="AA405" s="450"/>
      <c r="AB405" s="450"/>
      <c r="AC405" s="451"/>
      <c r="AD405" s="448"/>
      <c r="AE405" s="449" t="s">
        <v>126</v>
      </c>
      <c r="AF405" s="450"/>
      <c r="AG405" s="450"/>
      <c r="AH405" s="451"/>
      <c r="AI405" s="448"/>
      <c r="AJ405" s="449" t="s">
        <v>126</v>
      </c>
      <c r="AK405" s="450"/>
      <c r="AL405" s="450"/>
      <c r="AM405" s="451"/>
      <c r="AN405" s="448"/>
      <c r="AO405" s="449" t="s">
        <v>126</v>
      </c>
      <c r="AP405" s="450"/>
      <c r="AQ405" s="450"/>
      <c r="AR405" s="451"/>
      <c r="AS405" s="448"/>
      <c r="AT405" s="449" t="s">
        <v>126</v>
      </c>
      <c r="AU405" s="450"/>
      <c r="AV405" s="450"/>
      <c r="AW405" s="451"/>
      <c r="AX405" s="448"/>
    </row>
    <row r="406" spans="2:50" hidden="1">
      <c r="B406" s="448"/>
      <c r="C406" s="448"/>
      <c r="D406" s="448"/>
      <c r="E406" s="94" t="s">
        <v>127</v>
      </c>
      <c r="F406" s="94" t="s">
        <v>128</v>
      </c>
      <c r="G406" s="94" t="s">
        <v>129</v>
      </c>
      <c r="H406" s="454"/>
      <c r="I406" s="152" t="s">
        <v>127</v>
      </c>
      <c r="J406" s="152" t="s">
        <v>128</v>
      </c>
      <c r="K406" s="152" t="s">
        <v>129</v>
      </c>
      <c r="L406" s="455"/>
      <c r="M406" s="455"/>
      <c r="N406" s="448"/>
      <c r="O406" s="448"/>
      <c r="P406" s="94" t="s">
        <v>127</v>
      </c>
      <c r="Q406" s="94" t="s">
        <v>128</v>
      </c>
      <c r="R406" s="94" t="s">
        <v>129</v>
      </c>
      <c r="S406" s="94" t="s">
        <v>122</v>
      </c>
      <c r="T406" s="448"/>
      <c r="U406" s="94" t="s">
        <v>127</v>
      </c>
      <c r="V406" s="94" t="s">
        <v>128</v>
      </c>
      <c r="W406" s="94" t="s">
        <v>129</v>
      </c>
      <c r="X406" s="94" t="s">
        <v>122</v>
      </c>
      <c r="Y406" s="448"/>
      <c r="Z406" s="94" t="s">
        <v>127</v>
      </c>
      <c r="AA406" s="94" t="s">
        <v>128</v>
      </c>
      <c r="AB406" s="94" t="s">
        <v>129</v>
      </c>
      <c r="AC406" s="94" t="s">
        <v>122</v>
      </c>
      <c r="AD406" s="448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8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8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8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8"/>
    </row>
    <row r="407" spans="2:50" hidden="1">
      <c r="B407" s="448" t="s">
        <v>168</v>
      </c>
      <c r="C407" s="95">
        <f>C387</f>
        <v>1</v>
      </c>
      <c r="D407" s="95" t="s">
        <v>169</v>
      </c>
      <c r="E407" s="95">
        <v>18</v>
      </c>
      <c r="F407" s="95">
        <v>1500</v>
      </c>
      <c r="G407" s="177">
        <f>F407/E407</f>
        <v>83.333333333333329</v>
      </c>
      <c r="H407" s="447">
        <f>AVERAGE(G407:G421)</f>
        <v>83.333333333333329</v>
      </c>
      <c r="I407" s="153">
        <f t="shared" ref="I407:K409" si="353">IFERROR(AVERAGE(P407,U407,Z407,AE407,AJ407,AO407,AT407),"")</f>
        <v>18</v>
      </c>
      <c r="J407" s="153">
        <f t="shared" si="353"/>
        <v>1441.454311594621</v>
      </c>
      <c r="K407" s="154">
        <f t="shared" si="353"/>
        <v>80.080795088590051</v>
      </c>
      <c r="L407" s="457">
        <f>IFERROR(AVERAGE(K407:K421),"-")</f>
        <v>80.080795088590051</v>
      </c>
      <c r="M407" s="153">
        <f>IFERROR(RANK(K407, K$407:K$421),"")</f>
        <v>1</v>
      </c>
      <c r="N407" s="448"/>
      <c r="O407" s="448"/>
      <c r="P407" s="95">
        <v>18</v>
      </c>
      <c r="Q407" s="95">
        <v>1440.0000000000002</v>
      </c>
      <c r="R407" s="177">
        <f>IFERROR(Q407/P407,"")</f>
        <v>80.000000000000014</v>
      </c>
      <c r="S407" s="95">
        <f>IFERROR(RANK(R407, R$407:R$421),"")</f>
        <v>1</v>
      </c>
      <c r="T407" s="447">
        <f>AVERAGE(R407:R421)</f>
        <v>80.000000000000014</v>
      </c>
      <c r="U407" s="95">
        <v>18</v>
      </c>
      <c r="V407" s="95">
        <v>1437.7499999999995</v>
      </c>
      <c r="W407" s="177">
        <f>IFERROR(V407/U407,"")</f>
        <v>79.874999999999972</v>
      </c>
      <c r="X407" s="95">
        <f>IFERROR(RANK(W407, W$407:W$421),"")</f>
        <v>1</v>
      </c>
      <c r="Y407" s="447">
        <f>AVERAGE(W407:W421)</f>
        <v>79.874999999999972</v>
      </c>
      <c r="Z407" s="95">
        <v>18</v>
      </c>
      <c r="AA407" s="95">
        <v>1435.2380952380947</v>
      </c>
      <c r="AB407" s="177">
        <f>IFERROR(AA407/Z407,"")</f>
        <v>79.735449735449706</v>
      </c>
      <c r="AC407" s="95">
        <f>IFERROR(RANK(AB407, AB$407:AB$421),"")</f>
        <v>1</v>
      </c>
      <c r="AD407" s="447">
        <f>AVERAGE(AB407:AB421)</f>
        <v>79.735449735449706</v>
      </c>
      <c r="AE407" s="95">
        <v>18</v>
      </c>
      <c r="AF407" s="95">
        <v>1440.0000000000009</v>
      </c>
      <c r="AG407" s="177">
        <f>IFERROR(AF407/AE407,"")</f>
        <v>80.000000000000057</v>
      </c>
      <c r="AH407" s="95">
        <f>IFERROR(RANK(AG407, AG$407:AG$421),"")</f>
        <v>1</v>
      </c>
      <c r="AI407" s="447">
        <f>AVERAGE(AG407:AG421)</f>
        <v>80.000000000000057</v>
      </c>
      <c r="AJ407" s="95">
        <v>18</v>
      </c>
      <c r="AK407" s="95">
        <v>1441.2000000000005</v>
      </c>
      <c r="AL407" s="177">
        <f>IFERROR(AK407/AJ407,"")</f>
        <v>80.066666666666691</v>
      </c>
      <c r="AM407" s="95">
        <f>IFERROR(RANK(AL407, AL$407:AL$421),"")</f>
        <v>1</v>
      </c>
      <c r="AN407" s="447">
        <f>AVERAGE(AL407:AL421)</f>
        <v>80.066666666666691</v>
      </c>
      <c r="AO407" s="95">
        <v>18</v>
      </c>
      <c r="AP407" s="95">
        <v>1450.8196721311472</v>
      </c>
      <c r="AQ407" s="177">
        <f>IFERROR(AP407/AO407,"")</f>
        <v>80.601092896174848</v>
      </c>
      <c r="AR407" s="95">
        <f>IFERROR(RANK(AQ407, AQ$407:AQ$421),"")</f>
        <v>1</v>
      </c>
      <c r="AS407" s="447">
        <f>AVERAGE(AQ407:AQ421)</f>
        <v>80.601092896174848</v>
      </c>
      <c r="AT407" s="95">
        <v>18</v>
      </c>
      <c r="AU407" s="95">
        <v>1445.1724137931026</v>
      </c>
      <c r="AV407" s="177">
        <f>IFERROR(AU407/AT407,"")</f>
        <v>80.287356321839027</v>
      </c>
      <c r="AW407" s="95">
        <f>IFERROR(RANK(AV407, AV$407:AV$421),"")</f>
        <v>1</v>
      </c>
      <c r="AX407" s="447">
        <f>AVERAGE(AV407:AV421)</f>
        <v>80.287356321839027</v>
      </c>
    </row>
    <row r="408" spans="2:50" hidden="1">
      <c r="B408" s="456"/>
      <c r="C408" s="95">
        <f t="shared" ref="C408:C421" si="354">C388</f>
        <v>2</v>
      </c>
      <c r="D408" s="95"/>
      <c r="E408" s="95"/>
      <c r="F408" s="95"/>
      <c r="G408" s="177"/>
      <c r="H408" s="447"/>
      <c r="I408" s="153" t="str">
        <f t="shared" si="353"/>
        <v/>
      </c>
      <c r="J408" s="153" t="str">
        <f t="shared" si="353"/>
        <v/>
      </c>
      <c r="K408" s="154" t="str">
        <f t="shared" si="353"/>
        <v/>
      </c>
      <c r="L408" s="458"/>
      <c r="M408" s="153" t="str">
        <f t="shared" ref="M408:M421" si="355">IFERROR(RANK(K408, K$407:K$421),"")</f>
        <v/>
      </c>
      <c r="N408" s="448"/>
      <c r="O408" s="448"/>
      <c r="P408" s="95"/>
      <c r="Q408" s="95"/>
      <c r="R408" s="177" t="str">
        <f t="shared" ref="R408:R421" si="356">IFERROR(Q408/P408,"")</f>
        <v/>
      </c>
      <c r="S408" s="95" t="str">
        <f t="shared" ref="S408:S421" si="357">IFERROR(RANK(R408, R$407:R$421),"")</f>
        <v/>
      </c>
      <c r="T408" s="447"/>
      <c r="U408" s="95"/>
      <c r="V408" s="95"/>
      <c r="W408" s="177" t="str">
        <f t="shared" ref="W408:W421" si="358">IFERROR(V408/U408,"")</f>
        <v/>
      </c>
      <c r="X408" s="95" t="str">
        <f t="shared" ref="X408:X421" si="359">IFERROR(RANK(W408, W$407:W$421),"")</f>
        <v/>
      </c>
      <c r="Y408" s="447"/>
      <c r="Z408" s="95"/>
      <c r="AA408" s="95"/>
      <c r="AB408" s="177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47"/>
      <c r="AE408" s="95"/>
      <c r="AF408" s="95"/>
      <c r="AG408" s="177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47"/>
      <c r="AJ408" s="95"/>
      <c r="AK408" s="95"/>
      <c r="AL408" s="177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47"/>
      <c r="AO408" s="95"/>
      <c r="AP408" s="95"/>
      <c r="AQ408" s="177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47"/>
      <c r="AT408" s="95"/>
      <c r="AU408" s="95"/>
      <c r="AV408" s="177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47"/>
    </row>
    <row r="409" spans="2:50" hidden="1">
      <c r="B409" s="456"/>
      <c r="C409" s="95">
        <f t="shared" si="354"/>
        <v>3</v>
      </c>
      <c r="D409" s="95"/>
      <c r="E409" s="95"/>
      <c r="F409" s="95"/>
      <c r="G409" s="177"/>
      <c r="H409" s="447"/>
      <c r="I409" s="153" t="str">
        <f t="shared" si="353"/>
        <v/>
      </c>
      <c r="J409" s="153" t="str">
        <f t="shared" si="353"/>
        <v/>
      </c>
      <c r="K409" s="154" t="str">
        <f t="shared" si="353"/>
        <v/>
      </c>
      <c r="L409" s="458"/>
      <c r="M409" s="153" t="str">
        <f t="shared" si="355"/>
        <v/>
      </c>
      <c r="N409" s="448"/>
      <c r="O409" s="448"/>
      <c r="P409" s="95"/>
      <c r="Q409" s="95"/>
      <c r="R409" s="177" t="str">
        <f t="shared" si="356"/>
        <v/>
      </c>
      <c r="S409" s="95" t="str">
        <f t="shared" si="357"/>
        <v/>
      </c>
      <c r="T409" s="447"/>
      <c r="U409" s="95"/>
      <c r="V409" s="95"/>
      <c r="W409" s="177" t="str">
        <f t="shared" si="358"/>
        <v/>
      </c>
      <c r="X409" s="95" t="str">
        <f t="shared" si="359"/>
        <v/>
      </c>
      <c r="Y409" s="447"/>
      <c r="Z409" s="95"/>
      <c r="AA409" s="95"/>
      <c r="AB409" s="177" t="str">
        <f t="shared" si="360"/>
        <v/>
      </c>
      <c r="AC409" s="95" t="str">
        <f t="shared" si="361"/>
        <v/>
      </c>
      <c r="AD409" s="447"/>
      <c r="AE409" s="95"/>
      <c r="AF409" s="95"/>
      <c r="AG409" s="177" t="str">
        <f t="shared" si="362"/>
        <v/>
      </c>
      <c r="AH409" s="95" t="str">
        <f t="shared" si="363"/>
        <v/>
      </c>
      <c r="AI409" s="447"/>
      <c r="AJ409" s="95"/>
      <c r="AK409" s="95"/>
      <c r="AL409" s="177" t="str">
        <f t="shared" si="364"/>
        <v/>
      </c>
      <c r="AM409" s="95" t="str">
        <f t="shared" si="365"/>
        <v/>
      </c>
      <c r="AN409" s="447"/>
      <c r="AO409" s="95"/>
      <c r="AP409" s="95"/>
      <c r="AQ409" s="177" t="str">
        <f t="shared" si="366"/>
        <v/>
      </c>
      <c r="AR409" s="95" t="str">
        <f t="shared" si="367"/>
        <v/>
      </c>
      <c r="AS409" s="447"/>
      <c r="AT409" s="95"/>
      <c r="AU409" s="95"/>
      <c r="AV409" s="177" t="str">
        <f t="shared" si="368"/>
        <v/>
      </c>
      <c r="AW409" s="95" t="str">
        <f t="shared" si="369"/>
        <v/>
      </c>
      <c r="AX409" s="447"/>
    </row>
    <row r="410" spans="2:50" hidden="1">
      <c r="B410" s="456"/>
      <c r="C410" s="95">
        <f t="shared" si="354"/>
        <v>4</v>
      </c>
      <c r="D410" s="95"/>
      <c r="E410" s="95"/>
      <c r="F410" s="95"/>
      <c r="G410" s="177"/>
      <c r="H410" s="447"/>
      <c r="I410" s="153" t="str">
        <f>IFERROR(AVERAGE(P410,U410,Z410,AE410,AJ410,AO410,AT410),"")</f>
        <v/>
      </c>
      <c r="J410" s="153" t="str">
        <f>IFERROR(AVERAGE(Q410,V410,AA410,AF410,AK410,AP410,AU410),"")</f>
        <v/>
      </c>
      <c r="K410" s="154" t="str">
        <f>IFERROR(AVERAGE(R410,W410,AB410,AG410,AL410,AQ410,AV410),"")</f>
        <v/>
      </c>
      <c r="L410" s="458"/>
      <c r="M410" s="153" t="str">
        <f t="shared" si="355"/>
        <v/>
      </c>
      <c r="N410" s="448"/>
      <c r="O410" s="448"/>
      <c r="P410" s="95"/>
      <c r="Q410" s="95"/>
      <c r="R410" s="177" t="str">
        <f t="shared" si="356"/>
        <v/>
      </c>
      <c r="S410" s="95" t="str">
        <f t="shared" si="357"/>
        <v/>
      </c>
      <c r="T410" s="447"/>
      <c r="U410" s="95"/>
      <c r="V410" s="95"/>
      <c r="W410" s="177" t="str">
        <f t="shared" si="358"/>
        <v/>
      </c>
      <c r="X410" s="95" t="str">
        <f t="shared" si="359"/>
        <v/>
      </c>
      <c r="Y410" s="447"/>
      <c r="Z410" s="95"/>
      <c r="AA410" s="95"/>
      <c r="AB410" s="177" t="str">
        <f t="shared" si="360"/>
        <v/>
      </c>
      <c r="AC410" s="95" t="str">
        <f t="shared" si="361"/>
        <v/>
      </c>
      <c r="AD410" s="447"/>
      <c r="AE410" s="95"/>
      <c r="AF410" s="95"/>
      <c r="AG410" s="177" t="str">
        <f t="shared" si="362"/>
        <v/>
      </c>
      <c r="AH410" s="95" t="str">
        <f t="shared" si="363"/>
        <v/>
      </c>
      <c r="AI410" s="447"/>
      <c r="AJ410" s="95"/>
      <c r="AK410" s="95"/>
      <c r="AL410" s="177" t="str">
        <f t="shared" si="364"/>
        <v/>
      </c>
      <c r="AM410" s="95" t="str">
        <f t="shared" si="365"/>
        <v/>
      </c>
      <c r="AN410" s="447"/>
      <c r="AO410" s="95"/>
      <c r="AP410" s="95"/>
      <c r="AQ410" s="177" t="str">
        <f t="shared" si="366"/>
        <v/>
      </c>
      <c r="AR410" s="95" t="str">
        <f t="shared" si="367"/>
        <v/>
      </c>
      <c r="AS410" s="447"/>
      <c r="AT410" s="95"/>
      <c r="AU410" s="95"/>
      <c r="AV410" s="177" t="str">
        <f t="shared" si="368"/>
        <v/>
      </c>
      <c r="AW410" s="95" t="str">
        <f t="shared" si="369"/>
        <v/>
      </c>
      <c r="AX410" s="447"/>
    </row>
    <row r="411" spans="2:50" hidden="1">
      <c r="B411" s="456"/>
      <c r="C411" s="95">
        <f t="shared" si="354"/>
        <v>5</v>
      </c>
      <c r="D411" s="95"/>
      <c r="E411" s="95"/>
      <c r="F411" s="95"/>
      <c r="G411" s="177"/>
      <c r="H411" s="447"/>
      <c r="I411" s="153" t="str">
        <f t="shared" ref="I411:K421" si="370">IFERROR(AVERAGE(P411,U411,Z411,AE411,AJ411,AO411,AT411),"")</f>
        <v/>
      </c>
      <c r="J411" s="153" t="str">
        <f t="shared" si="370"/>
        <v/>
      </c>
      <c r="K411" s="154" t="str">
        <f t="shared" si="370"/>
        <v/>
      </c>
      <c r="L411" s="458"/>
      <c r="M411" s="153" t="str">
        <f t="shared" si="355"/>
        <v/>
      </c>
      <c r="N411" s="448"/>
      <c r="O411" s="448"/>
      <c r="P411" s="95"/>
      <c r="Q411" s="95"/>
      <c r="R411" s="177" t="str">
        <f t="shared" si="356"/>
        <v/>
      </c>
      <c r="S411" s="95" t="str">
        <f t="shared" si="357"/>
        <v/>
      </c>
      <c r="T411" s="447"/>
      <c r="U411" s="95"/>
      <c r="V411" s="95"/>
      <c r="W411" s="177" t="str">
        <f t="shared" si="358"/>
        <v/>
      </c>
      <c r="X411" s="95" t="str">
        <f t="shared" si="359"/>
        <v/>
      </c>
      <c r="Y411" s="447"/>
      <c r="Z411" s="95"/>
      <c r="AA411" s="95"/>
      <c r="AB411" s="177" t="str">
        <f t="shared" si="360"/>
        <v/>
      </c>
      <c r="AC411" s="95" t="str">
        <f t="shared" si="361"/>
        <v/>
      </c>
      <c r="AD411" s="447"/>
      <c r="AE411" s="95"/>
      <c r="AF411" s="95"/>
      <c r="AG411" s="177" t="str">
        <f t="shared" si="362"/>
        <v/>
      </c>
      <c r="AH411" s="95" t="str">
        <f t="shared" si="363"/>
        <v/>
      </c>
      <c r="AI411" s="447"/>
      <c r="AJ411" s="95"/>
      <c r="AK411" s="95"/>
      <c r="AL411" s="177" t="str">
        <f t="shared" si="364"/>
        <v/>
      </c>
      <c r="AM411" s="95" t="str">
        <f t="shared" si="365"/>
        <v/>
      </c>
      <c r="AN411" s="447"/>
      <c r="AO411" s="95"/>
      <c r="AP411" s="95"/>
      <c r="AQ411" s="177" t="str">
        <f t="shared" si="366"/>
        <v/>
      </c>
      <c r="AR411" s="95" t="str">
        <f t="shared" si="367"/>
        <v/>
      </c>
      <c r="AS411" s="447"/>
      <c r="AT411" s="95"/>
      <c r="AU411" s="95"/>
      <c r="AV411" s="177" t="str">
        <f t="shared" si="368"/>
        <v/>
      </c>
      <c r="AW411" s="95" t="str">
        <f t="shared" si="369"/>
        <v/>
      </c>
      <c r="AX411" s="447"/>
    </row>
    <row r="412" spans="2:50" hidden="1">
      <c r="B412" s="456"/>
      <c r="C412" s="95">
        <f t="shared" si="354"/>
        <v>6</v>
      </c>
      <c r="D412" s="95"/>
      <c r="E412" s="95"/>
      <c r="F412" s="95"/>
      <c r="G412" s="177"/>
      <c r="H412" s="447"/>
      <c r="I412" s="153" t="str">
        <f t="shared" si="370"/>
        <v/>
      </c>
      <c r="J412" s="153" t="str">
        <f t="shared" si="370"/>
        <v/>
      </c>
      <c r="K412" s="154" t="str">
        <f t="shared" si="370"/>
        <v/>
      </c>
      <c r="L412" s="458"/>
      <c r="M412" s="153" t="str">
        <f t="shared" si="355"/>
        <v/>
      </c>
      <c r="N412" s="448"/>
      <c r="O412" s="448"/>
      <c r="P412" s="95"/>
      <c r="Q412" s="95"/>
      <c r="R412" s="177" t="str">
        <f t="shared" si="356"/>
        <v/>
      </c>
      <c r="S412" s="95" t="str">
        <f t="shared" si="357"/>
        <v/>
      </c>
      <c r="T412" s="447"/>
      <c r="U412" s="95"/>
      <c r="V412" s="95"/>
      <c r="W412" s="177" t="str">
        <f t="shared" si="358"/>
        <v/>
      </c>
      <c r="X412" s="95" t="str">
        <f t="shared" si="359"/>
        <v/>
      </c>
      <c r="Y412" s="447"/>
      <c r="Z412" s="95"/>
      <c r="AA412" s="95"/>
      <c r="AB412" s="177" t="str">
        <f t="shared" si="360"/>
        <v/>
      </c>
      <c r="AC412" s="95" t="str">
        <f t="shared" si="361"/>
        <v/>
      </c>
      <c r="AD412" s="447"/>
      <c r="AE412" s="95"/>
      <c r="AF412" s="95"/>
      <c r="AG412" s="177" t="str">
        <f t="shared" si="362"/>
        <v/>
      </c>
      <c r="AH412" s="95" t="str">
        <f t="shared" si="363"/>
        <v/>
      </c>
      <c r="AI412" s="447"/>
      <c r="AJ412" s="95"/>
      <c r="AK412" s="95"/>
      <c r="AL412" s="177" t="str">
        <f t="shared" si="364"/>
        <v/>
      </c>
      <c r="AM412" s="95" t="str">
        <f t="shared" si="365"/>
        <v/>
      </c>
      <c r="AN412" s="447"/>
      <c r="AO412" s="95"/>
      <c r="AP412" s="95"/>
      <c r="AQ412" s="177" t="str">
        <f t="shared" si="366"/>
        <v/>
      </c>
      <c r="AR412" s="95" t="str">
        <f t="shared" si="367"/>
        <v/>
      </c>
      <c r="AS412" s="447"/>
      <c r="AT412" s="95"/>
      <c r="AU412" s="95"/>
      <c r="AV412" s="177" t="str">
        <f t="shared" si="368"/>
        <v/>
      </c>
      <c r="AW412" s="95" t="str">
        <f t="shared" si="369"/>
        <v/>
      </c>
      <c r="AX412" s="447"/>
    </row>
    <row r="413" spans="2:50" hidden="1">
      <c r="B413" s="456"/>
      <c r="C413" s="95">
        <f t="shared" si="354"/>
        <v>7</v>
      </c>
      <c r="D413" s="95"/>
      <c r="E413" s="95"/>
      <c r="F413" s="95"/>
      <c r="G413" s="177"/>
      <c r="H413" s="447"/>
      <c r="I413" s="153" t="str">
        <f t="shared" si="370"/>
        <v/>
      </c>
      <c r="J413" s="153" t="str">
        <f t="shared" si="370"/>
        <v/>
      </c>
      <c r="K413" s="154" t="str">
        <f t="shared" si="370"/>
        <v/>
      </c>
      <c r="L413" s="458"/>
      <c r="M413" s="153" t="str">
        <f t="shared" si="355"/>
        <v/>
      </c>
      <c r="N413" s="448"/>
      <c r="O413" s="448"/>
      <c r="P413" s="95"/>
      <c r="Q413" s="95"/>
      <c r="R413" s="177" t="str">
        <f t="shared" si="356"/>
        <v/>
      </c>
      <c r="S413" s="95" t="str">
        <f t="shared" si="357"/>
        <v/>
      </c>
      <c r="T413" s="447"/>
      <c r="U413" s="95"/>
      <c r="V413" s="95"/>
      <c r="W413" s="177" t="str">
        <f t="shared" si="358"/>
        <v/>
      </c>
      <c r="X413" s="95" t="str">
        <f t="shared" si="359"/>
        <v/>
      </c>
      <c r="Y413" s="447"/>
      <c r="Z413" s="95"/>
      <c r="AA413" s="95"/>
      <c r="AB413" s="177" t="str">
        <f t="shared" si="360"/>
        <v/>
      </c>
      <c r="AC413" s="95" t="str">
        <f t="shared" si="361"/>
        <v/>
      </c>
      <c r="AD413" s="447"/>
      <c r="AE413" s="95"/>
      <c r="AF413" s="95"/>
      <c r="AG413" s="177" t="str">
        <f t="shared" si="362"/>
        <v/>
      </c>
      <c r="AH413" s="95" t="str">
        <f t="shared" si="363"/>
        <v/>
      </c>
      <c r="AI413" s="447"/>
      <c r="AJ413" s="95"/>
      <c r="AK413" s="95"/>
      <c r="AL413" s="177" t="str">
        <f t="shared" si="364"/>
        <v/>
      </c>
      <c r="AM413" s="95" t="str">
        <f t="shared" si="365"/>
        <v/>
      </c>
      <c r="AN413" s="447"/>
      <c r="AO413" s="95"/>
      <c r="AP413" s="95"/>
      <c r="AQ413" s="177" t="str">
        <f t="shared" si="366"/>
        <v/>
      </c>
      <c r="AR413" s="95" t="str">
        <f t="shared" si="367"/>
        <v/>
      </c>
      <c r="AS413" s="447"/>
      <c r="AT413" s="95"/>
      <c r="AU413" s="95"/>
      <c r="AV413" s="177" t="str">
        <f t="shared" si="368"/>
        <v/>
      </c>
      <c r="AW413" s="95" t="str">
        <f t="shared" si="369"/>
        <v/>
      </c>
      <c r="AX413" s="447"/>
    </row>
    <row r="414" spans="2:50" hidden="1">
      <c r="B414" s="456"/>
      <c r="C414" s="95">
        <f t="shared" si="354"/>
        <v>8</v>
      </c>
      <c r="D414" s="95"/>
      <c r="E414" s="95"/>
      <c r="F414" s="95"/>
      <c r="G414" s="177"/>
      <c r="H414" s="447"/>
      <c r="I414" s="153" t="str">
        <f t="shared" si="370"/>
        <v/>
      </c>
      <c r="J414" s="153" t="str">
        <f t="shared" si="370"/>
        <v/>
      </c>
      <c r="K414" s="154" t="str">
        <f t="shared" si="370"/>
        <v/>
      </c>
      <c r="L414" s="458"/>
      <c r="M414" s="153" t="str">
        <f t="shared" si="355"/>
        <v/>
      </c>
      <c r="N414" s="448"/>
      <c r="O414" s="448"/>
      <c r="P414" s="95"/>
      <c r="Q414" s="95"/>
      <c r="R414" s="177" t="str">
        <f t="shared" si="356"/>
        <v/>
      </c>
      <c r="S414" s="95" t="str">
        <f t="shared" si="357"/>
        <v/>
      </c>
      <c r="T414" s="447"/>
      <c r="U414" s="95"/>
      <c r="V414" s="95"/>
      <c r="W414" s="177" t="str">
        <f t="shared" si="358"/>
        <v/>
      </c>
      <c r="X414" s="95" t="str">
        <f t="shared" si="359"/>
        <v/>
      </c>
      <c r="Y414" s="447"/>
      <c r="Z414" s="95"/>
      <c r="AA414" s="95"/>
      <c r="AB414" s="177" t="str">
        <f t="shared" si="360"/>
        <v/>
      </c>
      <c r="AC414" s="95" t="str">
        <f t="shared" si="361"/>
        <v/>
      </c>
      <c r="AD414" s="447"/>
      <c r="AE414" s="95"/>
      <c r="AF414" s="95"/>
      <c r="AG414" s="177" t="str">
        <f t="shared" si="362"/>
        <v/>
      </c>
      <c r="AH414" s="95" t="str">
        <f t="shared" si="363"/>
        <v/>
      </c>
      <c r="AI414" s="447"/>
      <c r="AJ414" s="95"/>
      <c r="AK414" s="95"/>
      <c r="AL414" s="177" t="str">
        <f t="shared" si="364"/>
        <v/>
      </c>
      <c r="AM414" s="95" t="str">
        <f t="shared" si="365"/>
        <v/>
      </c>
      <c r="AN414" s="447"/>
      <c r="AO414" s="95"/>
      <c r="AP414" s="95"/>
      <c r="AQ414" s="177" t="str">
        <f t="shared" si="366"/>
        <v/>
      </c>
      <c r="AR414" s="95" t="str">
        <f t="shared" si="367"/>
        <v/>
      </c>
      <c r="AS414" s="447"/>
      <c r="AT414" s="95"/>
      <c r="AU414" s="95"/>
      <c r="AV414" s="177" t="str">
        <f t="shared" si="368"/>
        <v/>
      </c>
      <c r="AW414" s="95" t="str">
        <f t="shared" si="369"/>
        <v/>
      </c>
      <c r="AX414" s="447"/>
    </row>
    <row r="415" spans="2:50" hidden="1">
      <c r="B415" s="456"/>
      <c r="C415" s="95">
        <f t="shared" si="354"/>
        <v>9</v>
      </c>
      <c r="D415" s="95"/>
      <c r="E415" s="95"/>
      <c r="F415" s="95"/>
      <c r="G415" s="177"/>
      <c r="H415" s="447"/>
      <c r="I415" s="153" t="str">
        <f t="shared" si="370"/>
        <v/>
      </c>
      <c r="J415" s="153" t="str">
        <f t="shared" si="370"/>
        <v/>
      </c>
      <c r="K415" s="154" t="str">
        <f t="shared" si="370"/>
        <v/>
      </c>
      <c r="L415" s="458"/>
      <c r="M415" s="153" t="str">
        <f t="shared" si="355"/>
        <v/>
      </c>
      <c r="N415" s="448"/>
      <c r="O415" s="448"/>
      <c r="P415" s="95"/>
      <c r="Q415" s="95"/>
      <c r="R415" s="177" t="str">
        <f t="shared" si="356"/>
        <v/>
      </c>
      <c r="S415" s="95" t="str">
        <f t="shared" si="357"/>
        <v/>
      </c>
      <c r="T415" s="447"/>
      <c r="U415" s="95"/>
      <c r="V415" s="95"/>
      <c r="W415" s="177" t="str">
        <f t="shared" si="358"/>
        <v/>
      </c>
      <c r="X415" s="95" t="str">
        <f t="shared" si="359"/>
        <v/>
      </c>
      <c r="Y415" s="447"/>
      <c r="Z415" s="95"/>
      <c r="AA415" s="95"/>
      <c r="AB415" s="177" t="str">
        <f t="shared" si="360"/>
        <v/>
      </c>
      <c r="AC415" s="95" t="str">
        <f t="shared" si="361"/>
        <v/>
      </c>
      <c r="AD415" s="447"/>
      <c r="AE415" s="95"/>
      <c r="AF415" s="95"/>
      <c r="AG415" s="177" t="str">
        <f t="shared" si="362"/>
        <v/>
      </c>
      <c r="AH415" s="95" t="str">
        <f t="shared" si="363"/>
        <v/>
      </c>
      <c r="AI415" s="447"/>
      <c r="AJ415" s="95"/>
      <c r="AK415" s="95"/>
      <c r="AL415" s="177" t="str">
        <f t="shared" si="364"/>
        <v/>
      </c>
      <c r="AM415" s="95" t="str">
        <f t="shared" si="365"/>
        <v/>
      </c>
      <c r="AN415" s="447"/>
      <c r="AO415" s="95"/>
      <c r="AP415" s="95"/>
      <c r="AQ415" s="177" t="str">
        <f t="shared" si="366"/>
        <v/>
      </c>
      <c r="AR415" s="95" t="str">
        <f t="shared" si="367"/>
        <v/>
      </c>
      <c r="AS415" s="447"/>
      <c r="AT415" s="95"/>
      <c r="AU415" s="95"/>
      <c r="AV415" s="177" t="str">
        <f t="shared" si="368"/>
        <v/>
      </c>
      <c r="AW415" s="95" t="str">
        <f t="shared" si="369"/>
        <v/>
      </c>
      <c r="AX415" s="447"/>
    </row>
    <row r="416" spans="2:50" hidden="1">
      <c r="B416" s="456"/>
      <c r="C416" s="95">
        <f t="shared" si="354"/>
        <v>10</v>
      </c>
      <c r="D416" s="95"/>
      <c r="E416" s="95"/>
      <c r="F416" s="95"/>
      <c r="G416" s="177"/>
      <c r="H416" s="447"/>
      <c r="I416" s="153" t="str">
        <f t="shared" si="370"/>
        <v/>
      </c>
      <c r="J416" s="153" t="str">
        <f t="shared" si="370"/>
        <v/>
      </c>
      <c r="K416" s="154" t="str">
        <f t="shared" si="370"/>
        <v/>
      </c>
      <c r="L416" s="458"/>
      <c r="M416" s="153" t="str">
        <f t="shared" si="355"/>
        <v/>
      </c>
      <c r="N416" s="448"/>
      <c r="O416" s="448"/>
      <c r="P416" s="95"/>
      <c r="Q416" s="95"/>
      <c r="R416" s="177" t="str">
        <f t="shared" si="356"/>
        <v/>
      </c>
      <c r="S416" s="95" t="str">
        <f t="shared" si="357"/>
        <v/>
      </c>
      <c r="T416" s="447"/>
      <c r="U416" s="95"/>
      <c r="V416" s="95"/>
      <c r="W416" s="177" t="str">
        <f t="shared" si="358"/>
        <v/>
      </c>
      <c r="X416" s="95" t="str">
        <f t="shared" si="359"/>
        <v/>
      </c>
      <c r="Y416" s="447"/>
      <c r="Z416" s="95"/>
      <c r="AA416" s="95"/>
      <c r="AB416" s="177" t="str">
        <f t="shared" si="360"/>
        <v/>
      </c>
      <c r="AC416" s="95" t="str">
        <f t="shared" si="361"/>
        <v/>
      </c>
      <c r="AD416" s="447"/>
      <c r="AE416" s="95"/>
      <c r="AF416" s="95"/>
      <c r="AG416" s="177" t="str">
        <f t="shared" si="362"/>
        <v/>
      </c>
      <c r="AH416" s="95" t="str">
        <f t="shared" si="363"/>
        <v/>
      </c>
      <c r="AI416" s="447"/>
      <c r="AJ416" s="95"/>
      <c r="AK416" s="95"/>
      <c r="AL416" s="177" t="str">
        <f t="shared" si="364"/>
        <v/>
      </c>
      <c r="AM416" s="95" t="str">
        <f t="shared" si="365"/>
        <v/>
      </c>
      <c r="AN416" s="447"/>
      <c r="AO416" s="95"/>
      <c r="AP416" s="95"/>
      <c r="AQ416" s="177" t="str">
        <f t="shared" si="366"/>
        <v/>
      </c>
      <c r="AR416" s="95" t="str">
        <f t="shared" si="367"/>
        <v/>
      </c>
      <c r="AS416" s="447"/>
      <c r="AT416" s="95"/>
      <c r="AU416" s="95"/>
      <c r="AV416" s="177" t="str">
        <f t="shared" si="368"/>
        <v/>
      </c>
      <c r="AW416" s="95" t="str">
        <f t="shared" si="369"/>
        <v/>
      </c>
      <c r="AX416" s="447"/>
    </row>
    <row r="417" spans="2:50" hidden="1">
      <c r="B417" s="456"/>
      <c r="C417" s="95">
        <f t="shared" si="354"/>
        <v>11</v>
      </c>
      <c r="D417" s="95"/>
      <c r="E417" s="95"/>
      <c r="F417" s="95"/>
      <c r="G417" s="177"/>
      <c r="H417" s="447"/>
      <c r="I417" s="153" t="str">
        <f t="shared" si="370"/>
        <v/>
      </c>
      <c r="J417" s="153" t="str">
        <f t="shared" si="370"/>
        <v/>
      </c>
      <c r="K417" s="154" t="str">
        <f t="shared" si="370"/>
        <v/>
      </c>
      <c r="L417" s="458"/>
      <c r="M417" s="153" t="str">
        <f t="shared" si="355"/>
        <v/>
      </c>
      <c r="N417" s="448"/>
      <c r="O417" s="448"/>
      <c r="P417" s="95"/>
      <c r="Q417" s="95"/>
      <c r="R417" s="177" t="str">
        <f t="shared" si="356"/>
        <v/>
      </c>
      <c r="S417" s="95" t="str">
        <f t="shared" si="357"/>
        <v/>
      </c>
      <c r="T417" s="447"/>
      <c r="U417" s="95"/>
      <c r="V417" s="95"/>
      <c r="W417" s="177" t="str">
        <f t="shared" si="358"/>
        <v/>
      </c>
      <c r="X417" s="95" t="str">
        <f t="shared" si="359"/>
        <v/>
      </c>
      <c r="Y417" s="447"/>
      <c r="Z417" s="95"/>
      <c r="AA417" s="95"/>
      <c r="AB417" s="177" t="str">
        <f t="shared" si="360"/>
        <v/>
      </c>
      <c r="AC417" s="95" t="str">
        <f t="shared" si="361"/>
        <v/>
      </c>
      <c r="AD417" s="447"/>
      <c r="AE417" s="95"/>
      <c r="AF417" s="95"/>
      <c r="AG417" s="177" t="str">
        <f t="shared" si="362"/>
        <v/>
      </c>
      <c r="AH417" s="95" t="str">
        <f t="shared" si="363"/>
        <v/>
      </c>
      <c r="AI417" s="447"/>
      <c r="AJ417" s="95"/>
      <c r="AK417" s="95"/>
      <c r="AL417" s="177" t="str">
        <f t="shared" si="364"/>
        <v/>
      </c>
      <c r="AM417" s="95" t="str">
        <f t="shared" si="365"/>
        <v/>
      </c>
      <c r="AN417" s="447"/>
      <c r="AO417" s="95"/>
      <c r="AP417" s="95"/>
      <c r="AQ417" s="177" t="str">
        <f t="shared" si="366"/>
        <v/>
      </c>
      <c r="AR417" s="95" t="str">
        <f t="shared" si="367"/>
        <v/>
      </c>
      <c r="AS417" s="447"/>
      <c r="AT417" s="95"/>
      <c r="AU417" s="95"/>
      <c r="AV417" s="177" t="str">
        <f t="shared" si="368"/>
        <v/>
      </c>
      <c r="AW417" s="95" t="str">
        <f t="shared" si="369"/>
        <v/>
      </c>
      <c r="AX417" s="447"/>
    </row>
    <row r="418" spans="2:50" hidden="1">
      <c r="B418" s="456"/>
      <c r="C418" s="95">
        <f t="shared" si="354"/>
        <v>12</v>
      </c>
      <c r="D418" s="95"/>
      <c r="E418" s="95"/>
      <c r="F418" s="95"/>
      <c r="G418" s="177"/>
      <c r="H418" s="447"/>
      <c r="I418" s="153" t="str">
        <f t="shared" si="370"/>
        <v/>
      </c>
      <c r="J418" s="153" t="str">
        <f t="shared" si="370"/>
        <v/>
      </c>
      <c r="K418" s="154" t="str">
        <f t="shared" si="370"/>
        <v/>
      </c>
      <c r="L418" s="458"/>
      <c r="M418" s="153" t="str">
        <f t="shared" si="355"/>
        <v/>
      </c>
      <c r="N418" s="448"/>
      <c r="O418" s="448"/>
      <c r="P418" s="95"/>
      <c r="Q418" s="95"/>
      <c r="R418" s="177" t="str">
        <f t="shared" si="356"/>
        <v/>
      </c>
      <c r="S418" s="95" t="str">
        <f t="shared" si="357"/>
        <v/>
      </c>
      <c r="T418" s="447"/>
      <c r="U418" s="95"/>
      <c r="V418" s="95"/>
      <c r="W418" s="177" t="str">
        <f t="shared" si="358"/>
        <v/>
      </c>
      <c r="X418" s="95" t="str">
        <f t="shared" si="359"/>
        <v/>
      </c>
      <c r="Y418" s="447"/>
      <c r="Z418" s="95"/>
      <c r="AA418" s="95"/>
      <c r="AB418" s="177" t="str">
        <f t="shared" si="360"/>
        <v/>
      </c>
      <c r="AC418" s="95" t="str">
        <f t="shared" si="361"/>
        <v/>
      </c>
      <c r="AD418" s="447"/>
      <c r="AE418" s="95"/>
      <c r="AF418" s="95"/>
      <c r="AG418" s="177" t="str">
        <f t="shared" si="362"/>
        <v/>
      </c>
      <c r="AH418" s="95" t="str">
        <f t="shared" si="363"/>
        <v/>
      </c>
      <c r="AI418" s="447"/>
      <c r="AJ418" s="95"/>
      <c r="AK418" s="95"/>
      <c r="AL418" s="177" t="str">
        <f t="shared" si="364"/>
        <v/>
      </c>
      <c r="AM418" s="95" t="str">
        <f t="shared" si="365"/>
        <v/>
      </c>
      <c r="AN418" s="447"/>
      <c r="AO418" s="95"/>
      <c r="AP418" s="95"/>
      <c r="AQ418" s="177" t="str">
        <f t="shared" si="366"/>
        <v/>
      </c>
      <c r="AR418" s="95" t="str">
        <f t="shared" si="367"/>
        <v/>
      </c>
      <c r="AS418" s="447"/>
      <c r="AT418" s="95"/>
      <c r="AU418" s="95"/>
      <c r="AV418" s="177" t="str">
        <f t="shared" si="368"/>
        <v/>
      </c>
      <c r="AW418" s="95" t="str">
        <f t="shared" si="369"/>
        <v/>
      </c>
      <c r="AX418" s="447"/>
    </row>
    <row r="419" spans="2:50" hidden="1">
      <c r="B419" s="456"/>
      <c r="C419" s="95">
        <f t="shared" si="354"/>
        <v>13</v>
      </c>
      <c r="D419" s="95"/>
      <c r="E419" s="95"/>
      <c r="F419" s="95"/>
      <c r="G419" s="177"/>
      <c r="H419" s="447"/>
      <c r="I419" s="153" t="str">
        <f t="shared" si="370"/>
        <v/>
      </c>
      <c r="J419" s="153" t="str">
        <f t="shared" si="370"/>
        <v/>
      </c>
      <c r="K419" s="154" t="str">
        <f t="shared" si="370"/>
        <v/>
      </c>
      <c r="L419" s="458"/>
      <c r="M419" s="153" t="str">
        <f t="shared" si="355"/>
        <v/>
      </c>
      <c r="N419" s="448"/>
      <c r="O419" s="448"/>
      <c r="P419" s="95"/>
      <c r="Q419" s="95"/>
      <c r="R419" s="177" t="str">
        <f t="shared" si="356"/>
        <v/>
      </c>
      <c r="S419" s="95" t="str">
        <f t="shared" si="357"/>
        <v/>
      </c>
      <c r="T419" s="447"/>
      <c r="U419" s="95"/>
      <c r="V419" s="95"/>
      <c r="W419" s="177" t="str">
        <f t="shared" si="358"/>
        <v/>
      </c>
      <c r="X419" s="95" t="str">
        <f t="shared" si="359"/>
        <v/>
      </c>
      <c r="Y419" s="447"/>
      <c r="Z419" s="95"/>
      <c r="AA419" s="95"/>
      <c r="AB419" s="177" t="str">
        <f t="shared" si="360"/>
        <v/>
      </c>
      <c r="AC419" s="95" t="str">
        <f t="shared" si="361"/>
        <v/>
      </c>
      <c r="AD419" s="447"/>
      <c r="AE419" s="95"/>
      <c r="AF419" s="95"/>
      <c r="AG419" s="177" t="str">
        <f t="shared" si="362"/>
        <v/>
      </c>
      <c r="AH419" s="95" t="str">
        <f t="shared" si="363"/>
        <v/>
      </c>
      <c r="AI419" s="447"/>
      <c r="AJ419" s="95"/>
      <c r="AK419" s="95"/>
      <c r="AL419" s="177" t="str">
        <f t="shared" si="364"/>
        <v/>
      </c>
      <c r="AM419" s="95" t="str">
        <f t="shared" si="365"/>
        <v/>
      </c>
      <c r="AN419" s="447"/>
      <c r="AO419" s="95"/>
      <c r="AP419" s="95"/>
      <c r="AQ419" s="177" t="str">
        <f t="shared" si="366"/>
        <v/>
      </c>
      <c r="AR419" s="95" t="str">
        <f t="shared" si="367"/>
        <v/>
      </c>
      <c r="AS419" s="447"/>
      <c r="AT419" s="95"/>
      <c r="AU419" s="95"/>
      <c r="AV419" s="177" t="str">
        <f t="shared" si="368"/>
        <v/>
      </c>
      <c r="AW419" s="95" t="str">
        <f t="shared" si="369"/>
        <v/>
      </c>
      <c r="AX419" s="447"/>
    </row>
    <row r="420" spans="2:50" hidden="1">
      <c r="B420" s="456"/>
      <c r="C420" s="95">
        <f t="shared" si="354"/>
        <v>14</v>
      </c>
      <c r="D420" s="95"/>
      <c r="E420" s="95"/>
      <c r="F420" s="95"/>
      <c r="G420" s="177"/>
      <c r="H420" s="447"/>
      <c r="I420" s="153" t="str">
        <f t="shared" si="370"/>
        <v/>
      </c>
      <c r="J420" s="153" t="str">
        <f t="shared" si="370"/>
        <v/>
      </c>
      <c r="K420" s="154" t="str">
        <f t="shared" si="370"/>
        <v/>
      </c>
      <c r="L420" s="458"/>
      <c r="M420" s="153" t="str">
        <f t="shared" si="355"/>
        <v/>
      </c>
      <c r="N420" s="448"/>
      <c r="O420" s="448"/>
      <c r="P420" s="95"/>
      <c r="Q420" s="95"/>
      <c r="R420" s="177" t="str">
        <f t="shared" si="356"/>
        <v/>
      </c>
      <c r="S420" s="95" t="str">
        <f t="shared" si="357"/>
        <v/>
      </c>
      <c r="T420" s="447"/>
      <c r="U420" s="95"/>
      <c r="V420" s="95"/>
      <c r="W420" s="177" t="str">
        <f t="shared" si="358"/>
        <v/>
      </c>
      <c r="X420" s="95" t="str">
        <f t="shared" si="359"/>
        <v/>
      </c>
      <c r="Y420" s="447"/>
      <c r="Z420" s="95"/>
      <c r="AA420" s="95"/>
      <c r="AB420" s="177" t="str">
        <f t="shared" si="360"/>
        <v/>
      </c>
      <c r="AC420" s="95" t="str">
        <f t="shared" si="361"/>
        <v/>
      </c>
      <c r="AD420" s="447"/>
      <c r="AE420" s="95"/>
      <c r="AF420" s="95"/>
      <c r="AG420" s="177" t="str">
        <f t="shared" si="362"/>
        <v/>
      </c>
      <c r="AH420" s="95" t="str">
        <f t="shared" si="363"/>
        <v/>
      </c>
      <c r="AI420" s="447"/>
      <c r="AJ420" s="95"/>
      <c r="AK420" s="95"/>
      <c r="AL420" s="177" t="str">
        <f t="shared" si="364"/>
        <v/>
      </c>
      <c r="AM420" s="95" t="str">
        <f t="shared" si="365"/>
        <v/>
      </c>
      <c r="AN420" s="447"/>
      <c r="AO420" s="95"/>
      <c r="AP420" s="95"/>
      <c r="AQ420" s="177" t="str">
        <f t="shared" si="366"/>
        <v/>
      </c>
      <c r="AR420" s="95" t="str">
        <f t="shared" si="367"/>
        <v/>
      </c>
      <c r="AS420" s="447"/>
      <c r="AT420" s="95"/>
      <c r="AU420" s="95"/>
      <c r="AV420" s="177" t="str">
        <f t="shared" si="368"/>
        <v/>
      </c>
      <c r="AW420" s="95" t="str">
        <f t="shared" si="369"/>
        <v/>
      </c>
      <c r="AX420" s="447"/>
    </row>
    <row r="421" spans="2:50" hidden="1">
      <c r="B421" s="456"/>
      <c r="C421" s="95">
        <f t="shared" si="354"/>
        <v>15</v>
      </c>
      <c r="D421" s="95"/>
      <c r="E421" s="95"/>
      <c r="F421" s="95"/>
      <c r="G421" s="177"/>
      <c r="H421" s="447"/>
      <c r="I421" s="153" t="str">
        <f t="shared" si="370"/>
        <v/>
      </c>
      <c r="J421" s="153" t="str">
        <f t="shared" si="370"/>
        <v/>
      </c>
      <c r="K421" s="154" t="str">
        <f t="shared" si="370"/>
        <v/>
      </c>
      <c r="L421" s="459"/>
      <c r="M421" s="153" t="str">
        <f t="shared" si="355"/>
        <v/>
      </c>
      <c r="N421" s="448"/>
      <c r="O421" s="448"/>
      <c r="P421" s="95"/>
      <c r="Q421" s="95"/>
      <c r="R421" s="177" t="str">
        <f t="shared" si="356"/>
        <v/>
      </c>
      <c r="S421" s="95" t="str">
        <f t="shared" si="357"/>
        <v/>
      </c>
      <c r="T421" s="447"/>
      <c r="U421" s="95"/>
      <c r="V421" s="95"/>
      <c r="W421" s="177" t="str">
        <f t="shared" si="358"/>
        <v/>
      </c>
      <c r="X421" s="95" t="str">
        <f t="shared" si="359"/>
        <v/>
      </c>
      <c r="Y421" s="447"/>
      <c r="Z421" s="95"/>
      <c r="AA421" s="95"/>
      <c r="AB421" s="177" t="str">
        <f t="shared" si="360"/>
        <v/>
      </c>
      <c r="AC421" s="95" t="str">
        <f t="shared" si="361"/>
        <v/>
      </c>
      <c r="AD421" s="447"/>
      <c r="AE421" s="95"/>
      <c r="AF421" s="95"/>
      <c r="AG421" s="177" t="str">
        <f t="shared" si="362"/>
        <v/>
      </c>
      <c r="AH421" s="95" t="str">
        <f t="shared" si="363"/>
        <v/>
      </c>
      <c r="AI421" s="447"/>
      <c r="AJ421" s="95"/>
      <c r="AK421" s="95"/>
      <c r="AL421" s="177" t="str">
        <f t="shared" si="364"/>
        <v/>
      </c>
      <c r="AM421" s="95" t="str">
        <f t="shared" si="365"/>
        <v/>
      </c>
      <c r="AN421" s="447"/>
      <c r="AO421" s="95"/>
      <c r="AP421" s="95"/>
      <c r="AQ421" s="177" t="str">
        <f t="shared" si="366"/>
        <v/>
      </c>
      <c r="AR421" s="95" t="str">
        <f t="shared" si="367"/>
        <v/>
      </c>
      <c r="AS421" s="447"/>
      <c r="AT421" s="95"/>
      <c r="AU421" s="95"/>
      <c r="AV421" s="177" t="str">
        <f t="shared" si="368"/>
        <v/>
      </c>
      <c r="AW421" s="95" t="str">
        <f t="shared" si="369"/>
        <v/>
      </c>
      <c r="AX421" s="447"/>
    </row>
    <row r="422" spans="2:50" ht="15.6" hidden="1">
      <c r="B422" s="460" t="s">
        <v>115</v>
      </c>
      <c r="C422" s="461"/>
      <c r="D422" s="461"/>
      <c r="E422" s="461"/>
      <c r="F422" s="461"/>
      <c r="G422" s="461"/>
      <c r="H422" s="461"/>
      <c r="I422" s="150"/>
      <c r="J422" s="150"/>
      <c r="K422" s="150"/>
      <c r="L422" s="150"/>
      <c r="M422" s="150"/>
      <c r="N422" s="448" t="s">
        <v>116</v>
      </c>
      <c r="O422" s="463" t="s">
        <v>63</v>
      </c>
      <c r="P422" s="465">
        <f>AT402+1</f>
        <v>46014</v>
      </c>
      <c r="Q422" s="456"/>
      <c r="R422" s="456"/>
      <c r="S422" s="456"/>
      <c r="T422" s="456"/>
      <c r="U422" s="465">
        <f>P422+1</f>
        <v>46015</v>
      </c>
      <c r="V422" s="456"/>
      <c r="W422" s="456"/>
      <c r="X422" s="456"/>
      <c r="Y422" s="456"/>
      <c r="Z422" s="465">
        <f>U422+1</f>
        <v>46016</v>
      </c>
      <c r="AA422" s="456"/>
      <c r="AB422" s="456"/>
      <c r="AC422" s="456"/>
      <c r="AD422" s="456"/>
      <c r="AE422" s="465">
        <f>Z422+1</f>
        <v>46017</v>
      </c>
      <c r="AF422" s="456"/>
      <c r="AG422" s="456"/>
      <c r="AH422" s="456"/>
      <c r="AI422" s="456"/>
      <c r="AJ422" s="465">
        <f>AE422+1</f>
        <v>46018</v>
      </c>
      <c r="AK422" s="456"/>
      <c r="AL422" s="456"/>
      <c r="AM422" s="456"/>
      <c r="AN422" s="456"/>
      <c r="AO422" s="465">
        <f>AJ422+1</f>
        <v>46019</v>
      </c>
      <c r="AP422" s="456"/>
      <c r="AQ422" s="456"/>
      <c r="AR422" s="456"/>
      <c r="AS422" s="456"/>
      <c r="AT422" s="465">
        <f>AO422+1</f>
        <v>46020</v>
      </c>
      <c r="AU422" s="456"/>
      <c r="AV422" s="456"/>
      <c r="AW422" s="456"/>
      <c r="AX422" s="456"/>
    </row>
    <row r="423" spans="2:50" ht="15.6" hidden="1">
      <c r="B423" s="462"/>
      <c r="C423" s="462"/>
      <c r="D423" s="462"/>
      <c r="E423" s="462"/>
      <c r="F423" s="462"/>
      <c r="G423" s="462"/>
      <c r="H423" s="462"/>
      <c r="I423" s="150"/>
      <c r="J423" s="150"/>
      <c r="K423" s="150"/>
      <c r="L423" s="150"/>
      <c r="M423" s="150"/>
      <c r="N423" s="448"/>
      <c r="O423" s="464"/>
      <c r="P423" s="465" t="s">
        <v>77</v>
      </c>
      <c r="Q423" s="456"/>
      <c r="R423" s="456"/>
      <c r="S423" s="456"/>
      <c r="T423" s="456"/>
      <c r="U423" s="465" t="s">
        <v>78</v>
      </c>
      <c r="V423" s="456"/>
      <c r="W423" s="456"/>
      <c r="X423" s="456"/>
      <c r="Y423" s="456"/>
      <c r="Z423" s="465" t="s">
        <v>79</v>
      </c>
      <c r="AA423" s="456"/>
      <c r="AB423" s="456"/>
      <c r="AC423" s="456"/>
      <c r="AD423" s="456"/>
      <c r="AE423" s="465" t="s">
        <v>74</v>
      </c>
      <c r="AF423" s="456"/>
      <c r="AG423" s="456"/>
      <c r="AH423" s="456"/>
      <c r="AI423" s="456"/>
      <c r="AJ423" s="465" t="s">
        <v>75</v>
      </c>
      <c r="AK423" s="456"/>
      <c r="AL423" s="456"/>
      <c r="AM423" s="456"/>
      <c r="AN423" s="456"/>
      <c r="AO423" s="465" t="s">
        <v>70</v>
      </c>
      <c r="AP423" s="456"/>
      <c r="AQ423" s="456"/>
      <c r="AR423" s="456"/>
      <c r="AS423" s="456"/>
      <c r="AT423" s="465" t="s">
        <v>76</v>
      </c>
      <c r="AU423" s="456"/>
      <c r="AV423" s="456"/>
      <c r="AW423" s="456"/>
      <c r="AX423" s="456"/>
    </row>
    <row r="424" spans="2:50" hidden="1">
      <c r="B424" s="448" t="s">
        <v>117</v>
      </c>
      <c r="C424" s="448" t="s">
        <v>118</v>
      </c>
      <c r="D424" s="448"/>
      <c r="E424" s="448" t="s">
        <v>119</v>
      </c>
      <c r="F424" s="448"/>
      <c r="G424" s="448"/>
      <c r="H424" s="452" t="s">
        <v>120</v>
      </c>
      <c r="I424" s="455" t="s">
        <v>121</v>
      </c>
      <c r="J424" s="455"/>
      <c r="K424" s="455"/>
      <c r="L424" s="455" t="s">
        <v>120</v>
      </c>
      <c r="M424" s="455" t="s">
        <v>122</v>
      </c>
      <c r="N424" s="448"/>
      <c r="O424" s="448" t="s">
        <v>123</v>
      </c>
      <c r="P424" s="449" t="s">
        <v>124</v>
      </c>
      <c r="Q424" s="450"/>
      <c r="R424" s="450"/>
      <c r="S424" s="451"/>
      <c r="T424" s="448" t="s">
        <v>120</v>
      </c>
      <c r="U424" s="449" t="s">
        <v>124</v>
      </c>
      <c r="V424" s="450"/>
      <c r="W424" s="450"/>
      <c r="X424" s="451"/>
      <c r="Y424" s="448" t="s">
        <v>120</v>
      </c>
      <c r="Z424" s="449" t="s">
        <v>124</v>
      </c>
      <c r="AA424" s="450"/>
      <c r="AB424" s="450"/>
      <c r="AC424" s="451"/>
      <c r="AD424" s="448" t="s">
        <v>120</v>
      </c>
      <c r="AE424" s="449" t="s">
        <v>124</v>
      </c>
      <c r="AF424" s="450"/>
      <c r="AG424" s="450"/>
      <c r="AH424" s="451"/>
      <c r="AI424" s="448" t="s">
        <v>120</v>
      </c>
      <c r="AJ424" s="449" t="s">
        <v>124</v>
      </c>
      <c r="AK424" s="450"/>
      <c r="AL424" s="450"/>
      <c r="AM424" s="451"/>
      <c r="AN424" s="448" t="s">
        <v>120</v>
      </c>
      <c r="AO424" s="449" t="s">
        <v>124</v>
      </c>
      <c r="AP424" s="450"/>
      <c r="AQ424" s="450"/>
      <c r="AR424" s="451"/>
      <c r="AS424" s="448" t="s">
        <v>120</v>
      </c>
      <c r="AT424" s="449" t="s">
        <v>124</v>
      </c>
      <c r="AU424" s="450"/>
      <c r="AV424" s="450"/>
      <c r="AW424" s="451"/>
      <c r="AX424" s="448" t="s">
        <v>120</v>
      </c>
    </row>
    <row r="425" spans="2:50" hidden="1">
      <c r="B425" s="448"/>
      <c r="C425" s="448"/>
      <c r="D425" s="448"/>
      <c r="E425" s="448" t="s">
        <v>125</v>
      </c>
      <c r="F425" s="448"/>
      <c r="G425" s="448"/>
      <c r="H425" s="453"/>
      <c r="I425" s="455" t="s">
        <v>125</v>
      </c>
      <c r="J425" s="455"/>
      <c r="K425" s="455"/>
      <c r="L425" s="455"/>
      <c r="M425" s="455"/>
      <c r="N425" s="448"/>
      <c r="O425" s="448"/>
      <c r="P425" s="449" t="s">
        <v>126</v>
      </c>
      <c r="Q425" s="450"/>
      <c r="R425" s="450"/>
      <c r="S425" s="451"/>
      <c r="T425" s="448"/>
      <c r="U425" s="449" t="s">
        <v>126</v>
      </c>
      <c r="V425" s="450"/>
      <c r="W425" s="450"/>
      <c r="X425" s="451"/>
      <c r="Y425" s="448"/>
      <c r="Z425" s="449" t="s">
        <v>126</v>
      </c>
      <c r="AA425" s="450"/>
      <c r="AB425" s="450"/>
      <c r="AC425" s="451"/>
      <c r="AD425" s="448"/>
      <c r="AE425" s="449" t="s">
        <v>126</v>
      </c>
      <c r="AF425" s="450"/>
      <c r="AG425" s="450"/>
      <c r="AH425" s="451"/>
      <c r="AI425" s="448"/>
      <c r="AJ425" s="449" t="s">
        <v>126</v>
      </c>
      <c r="AK425" s="450"/>
      <c r="AL425" s="450"/>
      <c r="AM425" s="451"/>
      <c r="AN425" s="448"/>
      <c r="AO425" s="449" t="s">
        <v>126</v>
      </c>
      <c r="AP425" s="450"/>
      <c r="AQ425" s="450"/>
      <c r="AR425" s="451"/>
      <c r="AS425" s="448"/>
      <c r="AT425" s="449" t="s">
        <v>126</v>
      </c>
      <c r="AU425" s="450"/>
      <c r="AV425" s="450"/>
      <c r="AW425" s="451"/>
      <c r="AX425" s="448"/>
    </row>
    <row r="426" spans="2:50" hidden="1">
      <c r="B426" s="448"/>
      <c r="C426" s="448"/>
      <c r="D426" s="448"/>
      <c r="E426" s="94" t="s">
        <v>127</v>
      </c>
      <c r="F426" s="94" t="s">
        <v>128</v>
      </c>
      <c r="G426" s="94" t="s">
        <v>129</v>
      </c>
      <c r="H426" s="454"/>
      <c r="I426" s="152" t="s">
        <v>127</v>
      </c>
      <c r="J426" s="152" t="s">
        <v>128</v>
      </c>
      <c r="K426" s="152" t="s">
        <v>129</v>
      </c>
      <c r="L426" s="455"/>
      <c r="M426" s="455"/>
      <c r="N426" s="448"/>
      <c r="O426" s="448"/>
      <c r="P426" s="94" t="s">
        <v>127</v>
      </c>
      <c r="Q426" s="94" t="s">
        <v>128</v>
      </c>
      <c r="R426" s="94" t="s">
        <v>129</v>
      </c>
      <c r="S426" s="94" t="s">
        <v>122</v>
      </c>
      <c r="T426" s="448"/>
      <c r="U426" s="94" t="s">
        <v>127</v>
      </c>
      <c r="V426" s="94" t="s">
        <v>128</v>
      </c>
      <c r="W426" s="94" t="s">
        <v>129</v>
      </c>
      <c r="X426" s="94" t="s">
        <v>122</v>
      </c>
      <c r="Y426" s="448"/>
      <c r="Z426" s="94" t="s">
        <v>127</v>
      </c>
      <c r="AA426" s="94" t="s">
        <v>128</v>
      </c>
      <c r="AB426" s="94" t="s">
        <v>129</v>
      </c>
      <c r="AC426" s="94" t="s">
        <v>122</v>
      </c>
      <c r="AD426" s="448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8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8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8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8"/>
    </row>
    <row r="427" spans="2:50" hidden="1">
      <c r="B427" s="448" t="s">
        <v>168</v>
      </c>
      <c r="C427" s="95">
        <f>C407</f>
        <v>1</v>
      </c>
      <c r="D427" s="95" t="s">
        <v>169</v>
      </c>
      <c r="E427" s="95">
        <v>18</v>
      </c>
      <c r="F427" s="95">
        <v>1500</v>
      </c>
      <c r="G427" s="177">
        <f>F427/E427</f>
        <v>83.333333333333329</v>
      </c>
      <c r="H427" s="447">
        <f>AVERAGE(G427:G441)</f>
        <v>83.333333333333329</v>
      </c>
      <c r="I427" s="153">
        <f t="shared" ref="I427:K429" si="371">IFERROR(AVERAGE(P427,U427,Z427,AE427,AJ427,AO427,AT427),"")</f>
        <v>18</v>
      </c>
      <c r="J427" s="153">
        <f t="shared" si="371"/>
        <v>1445.493245299175</v>
      </c>
      <c r="K427" s="154">
        <f t="shared" si="371"/>
        <v>80.30518029439861</v>
      </c>
      <c r="L427" s="457">
        <f>IFERROR(AVERAGE(K427:K441),"-")</f>
        <v>80.30518029439861</v>
      </c>
      <c r="M427" s="153">
        <f>IFERROR(RANK(K427, K$427:K$441),"")</f>
        <v>1</v>
      </c>
      <c r="N427" s="448"/>
      <c r="O427" s="448"/>
      <c r="P427" s="95">
        <v>18</v>
      </c>
      <c r="Q427" s="95">
        <v>1429.0909090909101</v>
      </c>
      <c r="R427" s="177">
        <f>IFERROR(Q427/P427,"")</f>
        <v>79.393939393939448</v>
      </c>
      <c r="S427" s="95">
        <f>IFERROR(RANK(R427, R$427:R$441),"")</f>
        <v>1</v>
      </c>
      <c r="T427" s="447">
        <f>AVERAGE(R427:R441)</f>
        <v>79.393939393939448</v>
      </c>
      <c r="U427" s="95">
        <v>18</v>
      </c>
      <c r="V427" s="95">
        <v>1439.9999999999982</v>
      </c>
      <c r="W427" s="177">
        <f>IFERROR(V427/U427,"")</f>
        <v>79.999999999999901</v>
      </c>
      <c r="X427" s="95">
        <f>IFERROR(RANK(W427, W$427:W$441),"")</f>
        <v>1</v>
      </c>
      <c r="Y427" s="447">
        <f>AVERAGE(W427:W441)</f>
        <v>79.999999999999901</v>
      </c>
      <c r="Z427" s="95">
        <v>18</v>
      </c>
      <c r="AA427" s="95">
        <v>1451.5384615384623</v>
      </c>
      <c r="AB427" s="177">
        <f>IFERROR(AA427/Z427,"")</f>
        <v>80.641025641025692</v>
      </c>
      <c r="AC427" s="95">
        <f>IFERROR(RANK(AB427, AB$427:AB$441),"")</f>
        <v>1</v>
      </c>
      <c r="AD427" s="447">
        <f>AVERAGE(AB427:AB441)</f>
        <v>80.641025641025692</v>
      </c>
      <c r="AE427" s="95">
        <v>18</v>
      </c>
      <c r="AF427" s="95">
        <v>1455.42857142857</v>
      </c>
      <c r="AG427" s="177">
        <f>IFERROR(AF427/AE427,"")</f>
        <v>80.857142857142776</v>
      </c>
      <c r="AH427" s="95">
        <f>IFERROR(RANK(AG427, AG$427:AG$441),"")</f>
        <v>1</v>
      </c>
      <c r="AI427" s="447">
        <f>AVERAGE(AG427:AG441)</f>
        <v>80.857142857142776</v>
      </c>
      <c r="AJ427" s="95">
        <v>18</v>
      </c>
      <c r="AK427" s="95">
        <v>1456.9230769230762</v>
      </c>
      <c r="AL427" s="177">
        <f>IFERROR(AK427/AJ427,"")</f>
        <v>80.940170940170901</v>
      </c>
      <c r="AM427" s="95">
        <f>IFERROR(RANK(AL427, AL$427:AL$441),"")</f>
        <v>1</v>
      </c>
      <c r="AN427" s="447">
        <f>AVERAGE(AL427:AL441)</f>
        <v>80.940170940170901</v>
      </c>
      <c r="AO427" s="95">
        <v>18</v>
      </c>
      <c r="AP427" s="95">
        <v>1435.4716981132083</v>
      </c>
      <c r="AQ427" s="177">
        <f>IFERROR(AP427/AO427,"")</f>
        <v>79.748427672956012</v>
      </c>
      <c r="AR427" s="95">
        <f>IFERROR(RANK(AQ427, AQ$427:AQ$441),"")</f>
        <v>1</v>
      </c>
      <c r="AS427" s="447">
        <f>AVERAGE(AQ427:AQ441)</f>
        <v>79.748427672956012</v>
      </c>
      <c r="AT427" s="95">
        <v>18</v>
      </c>
      <c r="AU427" s="95">
        <v>1450.0000000000005</v>
      </c>
      <c r="AV427" s="177">
        <f>IFERROR(AU427/AT427,"")</f>
        <v>80.555555555555586</v>
      </c>
      <c r="AW427" s="95">
        <f>IFERROR(RANK(AV427, AV$427:AV$441),"")</f>
        <v>1</v>
      </c>
      <c r="AX427" s="447">
        <f>AVERAGE(AV427:AV441)</f>
        <v>80.555555555555586</v>
      </c>
    </row>
    <row r="428" spans="2:50" hidden="1">
      <c r="B428" s="456"/>
      <c r="C428" s="95">
        <f t="shared" ref="C428:C441" si="372">C408</f>
        <v>2</v>
      </c>
      <c r="D428" s="95"/>
      <c r="E428" s="95"/>
      <c r="F428" s="95"/>
      <c r="G428" s="177"/>
      <c r="H428" s="447"/>
      <c r="I428" s="153" t="str">
        <f t="shared" si="371"/>
        <v/>
      </c>
      <c r="J428" s="153" t="str">
        <f t="shared" si="371"/>
        <v/>
      </c>
      <c r="K428" s="154" t="str">
        <f t="shared" si="371"/>
        <v/>
      </c>
      <c r="L428" s="458"/>
      <c r="M428" s="153" t="str">
        <f t="shared" ref="M428:M441" si="373">IFERROR(RANK(K428, K$427:K$441),"")</f>
        <v/>
      </c>
      <c r="N428" s="448"/>
      <c r="O428" s="448"/>
      <c r="P428" s="95"/>
      <c r="Q428" s="95"/>
      <c r="R428" s="177" t="str">
        <f t="shared" ref="R428:R441" si="374">IFERROR(Q428/P428,"")</f>
        <v/>
      </c>
      <c r="S428" s="95" t="str">
        <f t="shared" ref="S428:S441" si="375">IFERROR(RANK(R428, R$427:R$441),"")</f>
        <v/>
      </c>
      <c r="T428" s="447"/>
      <c r="U428" s="95"/>
      <c r="V428" s="95"/>
      <c r="W428" s="177" t="str">
        <f t="shared" ref="W428:W441" si="376">IFERROR(V428/U428,"")</f>
        <v/>
      </c>
      <c r="X428" s="95" t="str">
        <f t="shared" ref="X428:X441" si="377">IFERROR(RANK(W428, W$427:W$441),"")</f>
        <v/>
      </c>
      <c r="Y428" s="447"/>
      <c r="Z428" s="95"/>
      <c r="AA428" s="95"/>
      <c r="AB428" s="177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47"/>
      <c r="AE428" s="95"/>
      <c r="AF428" s="95"/>
      <c r="AG428" s="177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47"/>
      <c r="AJ428" s="95"/>
      <c r="AK428" s="95"/>
      <c r="AL428" s="177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47"/>
      <c r="AO428" s="95"/>
      <c r="AP428" s="95"/>
      <c r="AQ428" s="177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47"/>
      <c r="AT428" s="95"/>
      <c r="AU428" s="95"/>
      <c r="AV428" s="177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47"/>
    </row>
    <row r="429" spans="2:50" hidden="1">
      <c r="B429" s="456"/>
      <c r="C429" s="95">
        <f t="shared" si="372"/>
        <v>3</v>
      </c>
      <c r="D429" s="95"/>
      <c r="E429" s="95"/>
      <c r="F429" s="95"/>
      <c r="G429" s="177"/>
      <c r="H429" s="447"/>
      <c r="I429" s="153" t="str">
        <f t="shared" si="371"/>
        <v/>
      </c>
      <c r="J429" s="153" t="str">
        <f t="shared" si="371"/>
        <v/>
      </c>
      <c r="K429" s="154" t="str">
        <f t="shared" si="371"/>
        <v/>
      </c>
      <c r="L429" s="458"/>
      <c r="M429" s="153" t="str">
        <f t="shared" si="373"/>
        <v/>
      </c>
      <c r="N429" s="448"/>
      <c r="O429" s="448"/>
      <c r="P429" s="95"/>
      <c r="Q429" s="95"/>
      <c r="R429" s="177" t="str">
        <f t="shared" si="374"/>
        <v/>
      </c>
      <c r="S429" s="95" t="str">
        <f t="shared" si="375"/>
        <v/>
      </c>
      <c r="T429" s="447"/>
      <c r="U429" s="95"/>
      <c r="V429" s="95"/>
      <c r="W429" s="177" t="str">
        <f t="shared" si="376"/>
        <v/>
      </c>
      <c r="X429" s="95" t="str">
        <f t="shared" si="377"/>
        <v/>
      </c>
      <c r="Y429" s="447"/>
      <c r="Z429" s="95"/>
      <c r="AA429" s="95"/>
      <c r="AB429" s="177" t="str">
        <f t="shared" si="378"/>
        <v/>
      </c>
      <c r="AC429" s="95" t="str">
        <f t="shared" si="379"/>
        <v/>
      </c>
      <c r="AD429" s="447"/>
      <c r="AE429" s="95"/>
      <c r="AF429" s="95"/>
      <c r="AG429" s="177" t="str">
        <f t="shared" si="380"/>
        <v/>
      </c>
      <c r="AH429" s="95" t="str">
        <f t="shared" si="381"/>
        <v/>
      </c>
      <c r="AI429" s="447"/>
      <c r="AJ429" s="95"/>
      <c r="AK429" s="95"/>
      <c r="AL429" s="177" t="str">
        <f t="shared" si="382"/>
        <v/>
      </c>
      <c r="AM429" s="95" t="str">
        <f t="shared" si="383"/>
        <v/>
      </c>
      <c r="AN429" s="447"/>
      <c r="AO429" s="95"/>
      <c r="AP429" s="95"/>
      <c r="AQ429" s="177" t="str">
        <f t="shared" si="384"/>
        <v/>
      </c>
      <c r="AR429" s="95" t="str">
        <f t="shared" si="385"/>
        <v/>
      </c>
      <c r="AS429" s="447"/>
      <c r="AT429" s="95"/>
      <c r="AU429" s="95"/>
      <c r="AV429" s="177" t="str">
        <f t="shared" si="386"/>
        <v/>
      </c>
      <c r="AW429" s="95" t="str">
        <f t="shared" si="387"/>
        <v/>
      </c>
      <c r="AX429" s="447"/>
    </row>
    <row r="430" spans="2:50" hidden="1">
      <c r="B430" s="456"/>
      <c r="C430" s="95">
        <f t="shared" si="372"/>
        <v>4</v>
      </c>
      <c r="D430" s="95"/>
      <c r="E430" s="95"/>
      <c r="F430" s="95"/>
      <c r="G430" s="177"/>
      <c r="H430" s="447"/>
      <c r="I430" s="153" t="str">
        <f>IFERROR(AVERAGE(P430,U430,Z430,AE430,AJ430,AO430,AT430),"")</f>
        <v/>
      </c>
      <c r="J430" s="153" t="str">
        <f>IFERROR(AVERAGE(Q430,V430,AA430,AF430,AK430,AP430,AU430),"")</f>
        <v/>
      </c>
      <c r="K430" s="154" t="str">
        <f>IFERROR(AVERAGE(R430,W430,AB430,AG430,AL430,AQ430,AV430),"")</f>
        <v/>
      </c>
      <c r="L430" s="458"/>
      <c r="M430" s="153" t="str">
        <f t="shared" si="373"/>
        <v/>
      </c>
      <c r="N430" s="448"/>
      <c r="O430" s="448"/>
      <c r="P430" s="95"/>
      <c r="Q430" s="95"/>
      <c r="R430" s="177" t="str">
        <f t="shared" si="374"/>
        <v/>
      </c>
      <c r="S430" s="95" t="str">
        <f t="shared" si="375"/>
        <v/>
      </c>
      <c r="T430" s="447"/>
      <c r="U430" s="95"/>
      <c r="V430" s="95"/>
      <c r="W430" s="177" t="str">
        <f t="shared" si="376"/>
        <v/>
      </c>
      <c r="X430" s="95" t="str">
        <f t="shared" si="377"/>
        <v/>
      </c>
      <c r="Y430" s="447"/>
      <c r="Z430" s="95"/>
      <c r="AA430" s="95"/>
      <c r="AB430" s="177" t="str">
        <f t="shared" si="378"/>
        <v/>
      </c>
      <c r="AC430" s="95" t="str">
        <f t="shared" si="379"/>
        <v/>
      </c>
      <c r="AD430" s="447"/>
      <c r="AE430" s="95"/>
      <c r="AF430" s="95"/>
      <c r="AG430" s="177" t="str">
        <f t="shared" si="380"/>
        <v/>
      </c>
      <c r="AH430" s="95" t="str">
        <f t="shared" si="381"/>
        <v/>
      </c>
      <c r="AI430" s="447"/>
      <c r="AJ430" s="95"/>
      <c r="AK430" s="95"/>
      <c r="AL430" s="177" t="str">
        <f t="shared" si="382"/>
        <v/>
      </c>
      <c r="AM430" s="95" t="str">
        <f t="shared" si="383"/>
        <v/>
      </c>
      <c r="AN430" s="447"/>
      <c r="AO430" s="95"/>
      <c r="AP430" s="95"/>
      <c r="AQ430" s="177" t="str">
        <f t="shared" si="384"/>
        <v/>
      </c>
      <c r="AR430" s="95" t="str">
        <f t="shared" si="385"/>
        <v/>
      </c>
      <c r="AS430" s="447"/>
      <c r="AT430" s="95"/>
      <c r="AU430" s="95"/>
      <c r="AV430" s="177" t="str">
        <f t="shared" si="386"/>
        <v/>
      </c>
      <c r="AW430" s="95" t="str">
        <f t="shared" si="387"/>
        <v/>
      </c>
      <c r="AX430" s="447"/>
    </row>
    <row r="431" spans="2:50" hidden="1">
      <c r="B431" s="456"/>
      <c r="C431" s="95">
        <f t="shared" si="372"/>
        <v>5</v>
      </c>
      <c r="D431" s="95"/>
      <c r="E431" s="95"/>
      <c r="F431" s="95"/>
      <c r="G431" s="177"/>
      <c r="H431" s="447"/>
      <c r="I431" s="153" t="str">
        <f t="shared" ref="I431:K441" si="388">IFERROR(AVERAGE(P431,U431,Z431,AE431,AJ431,AO431,AT431),"")</f>
        <v/>
      </c>
      <c r="J431" s="153" t="str">
        <f t="shared" si="388"/>
        <v/>
      </c>
      <c r="K431" s="154" t="str">
        <f t="shared" si="388"/>
        <v/>
      </c>
      <c r="L431" s="458"/>
      <c r="M431" s="153" t="str">
        <f t="shared" si="373"/>
        <v/>
      </c>
      <c r="N431" s="448"/>
      <c r="O431" s="448"/>
      <c r="P431" s="95"/>
      <c r="Q431" s="95"/>
      <c r="R431" s="177" t="str">
        <f t="shared" si="374"/>
        <v/>
      </c>
      <c r="S431" s="95" t="str">
        <f t="shared" si="375"/>
        <v/>
      </c>
      <c r="T431" s="447"/>
      <c r="U431" s="95"/>
      <c r="V431" s="95"/>
      <c r="W431" s="177" t="str">
        <f t="shared" si="376"/>
        <v/>
      </c>
      <c r="X431" s="95" t="str">
        <f t="shared" si="377"/>
        <v/>
      </c>
      <c r="Y431" s="447"/>
      <c r="Z431" s="95"/>
      <c r="AA431" s="95"/>
      <c r="AB431" s="177" t="str">
        <f t="shared" si="378"/>
        <v/>
      </c>
      <c r="AC431" s="95" t="str">
        <f t="shared" si="379"/>
        <v/>
      </c>
      <c r="AD431" s="447"/>
      <c r="AE431" s="95"/>
      <c r="AF431" s="95"/>
      <c r="AG431" s="177" t="str">
        <f t="shared" si="380"/>
        <v/>
      </c>
      <c r="AH431" s="95" t="str">
        <f t="shared" si="381"/>
        <v/>
      </c>
      <c r="AI431" s="447"/>
      <c r="AJ431" s="95"/>
      <c r="AK431" s="95"/>
      <c r="AL431" s="177" t="str">
        <f t="shared" si="382"/>
        <v/>
      </c>
      <c r="AM431" s="95" t="str">
        <f t="shared" si="383"/>
        <v/>
      </c>
      <c r="AN431" s="447"/>
      <c r="AO431" s="95"/>
      <c r="AP431" s="95"/>
      <c r="AQ431" s="177" t="str">
        <f t="shared" si="384"/>
        <v/>
      </c>
      <c r="AR431" s="95" t="str">
        <f t="shared" si="385"/>
        <v/>
      </c>
      <c r="AS431" s="447"/>
      <c r="AT431" s="95"/>
      <c r="AU431" s="95"/>
      <c r="AV431" s="177" t="str">
        <f t="shared" si="386"/>
        <v/>
      </c>
      <c r="AW431" s="95" t="str">
        <f t="shared" si="387"/>
        <v/>
      </c>
      <c r="AX431" s="447"/>
    </row>
    <row r="432" spans="2:50" hidden="1">
      <c r="B432" s="456"/>
      <c r="C432" s="95">
        <f t="shared" si="372"/>
        <v>6</v>
      </c>
      <c r="D432" s="95"/>
      <c r="E432" s="95"/>
      <c r="F432" s="95"/>
      <c r="G432" s="177"/>
      <c r="H432" s="447"/>
      <c r="I432" s="153" t="str">
        <f t="shared" si="388"/>
        <v/>
      </c>
      <c r="J432" s="153" t="str">
        <f t="shared" si="388"/>
        <v/>
      </c>
      <c r="K432" s="154" t="str">
        <f t="shared" si="388"/>
        <v/>
      </c>
      <c r="L432" s="458"/>
      <c r="M432" s="153" t="str">
        <f t="shared" si="373"/>
        <v/>
      </c>
      <c r="N432" s="448"/>
      <c r="O432" s="448"/>
      <c r="P432" s="95"/>
      <c r="Q432" s="95"/>
      <c r="R432" s="177" t="str">
        <f t="shared" si="374"/>
        <v/>
      </c>
      <c r="S432" s="95" t="str">
        <f t="shared" si="375"/>
        <v/>
      </c>
      <c r="T432" s="447"/>
      <c r="U432" s="95"/>
      <c r="V432" s="95"/>
      <c r="W432" s="177" t="str">
        <f t="shared" si="376"/>
        <v/>
      </c>
      <c r="X432" s="95" t="str">
        <f t="shared" si="377"/>
        <v/>
      </c>
      <c r="Y432" s="447"/>
      <c r="Z432" s="95"/>
      <c r="AA432" s="95"/>
      <c r="AB432" s="177" t="str">
        <f t="shared" si="378"/>
        <v/>
      </c>
      <c r="AC432" s="95" t="str">
        <f t="shared" si="379"/>
        <v/>
      </c>
      <c r="AD432" s="447"/>
      <c r="AE432" s="95"/>
      <c r="AF432" s="95"/>
      <c r="AG432" s="177" t="str">
        <f t="shared" si="380"/>
        <v/>
      </c>
      <c r="AH432" s="95" t="str">
        <f t="shared" si="381"/>
        <v/>
      </c>
      <c r="AI432" s="447"/>
      <c r="AJ432" s="95"/>
      <c r="AK432" s="95"/>
      <c r="AL432" s="177" t="str">
        <f t="shared" si="382"/>
        <v/>
      </c>
      <c r="AM432" s="95" t="str">
        <f t="shared" si="383"/>
        <v/>
      </c>
      <c r="AN432" s="447"/>
      <c r="AO432" s="95"/>
      <c r="AP432" s="95"/>
      <c r="AQ432" s="177" t="str">
        <f t="shared" si="384"/>
        <v/>
      </c>
      <c r="AR432" s="95" t="str">
        <f t="shared" si="385"/>
        <v/>
      </c>
      <c r="AS432" s="447"/>
      <c r="AT432" s="95"/>
      <c r="AU432" s="95"/>
      <c r="AV432" s="177" t="str">
        <f t="shared" si="386"/>
        <v/>
      </c>
      <c r="AW432" s="95" t="str">
        <f t="shared" si="387"/>
        <v/>
      </c>
      <c r="AX432" s="447"/>
    </row>
    <row r="433" spans="2:50" hidden="1">
      <c r="B433" s="456"/>
      <c r="C433" s="95">
        <f t="shared" si="372"/>
        <v>7</v>
      </c>
      <c r="D433" s="95"/>
      <c r="E433" s="95"/>
      <c r="F433" s="95"/>
      <c r="G433" s="177"/>
      <c r="H433" s="447"/>
      <c r="I433" s="153" t="str">
        <f t="shared" si="388"/>
        <v/>
      </c>
      <c r="J433" s="153" t="str">
        <f t="shared" si="388"/>
        <v/>
      </c>
      <c r="K433" s="154" t="str">
        <f t="shared" si="388"/>
        <v/>
      </c>
      <c r="L433" s="458"/>
      <c r="M433" s="153" t="str">
        <f t="shared" si="373"/>
        <v/>
      </c>
      <c r="N433" s="448"/>
      <c r="O433" s="448"/>
      <c r="P433" s="95"/>
      <c r="Q433" s="95"/>
      <c r="R433" s="177" t="str">
        <f t="shared" si="374"/>
        <v/>
      </c>
      <c r="S433" s="95" t="str">
        <f t="shared" si="375"/>
        <v/>
      </c>
      <c r="T433" s="447"/>
      <c r="U433" s="95"/>
      <c r="V433" s="95"/>
      <c r="W433" s="177" t="str">
        <f t="shared" si="376"/>
        <v/>
      </c>
      <c r="X433" s="95" t="str">
        <f t="shared" si="377"/>
        <v/>
      </c>
      <c r="Y433" s="447"/>
      <c r="Z433" s="95"/>
      <c r="AA433" s="95"/>
      <c r="AB433" s="177" t="str">
        <f t="shared" si="378"/>
        <v/>
      </c>
      <c r="AC433" s="95" t="str">
        <f t="shared" si="379"/>
        <v/>
      </c>
      <c r="AD433" s="447"/>
      <c r="AE433" s="95"/>
      <c r="AF433" s="95"/>
      <c r="AG433" s="177" t="str">
        <f t="shared" si="380"/>
        <v/>
      </c>
      <c r="AH433" s="95" t="str">
        <f t="shared" si="381"/>
        <v/>
      </c>
      <c r="AI433" s="447"/>
      <c r="AJ433" s="95"/>
      <c r="AK433" s="95"/>
      <c r="AL433" s="177" t="str">
        <f t="shared" si="382"/>
        <v/>
      </c>
      <c r="AM433" s="95" t="str">
        <f t="shared" si="383"/>
        <v/>
      </c>
      <c r="AN433" s="447"/>
      <c r="AO433" s="95"/>
      <c r="AP433" s="95"/>
      <c r="AQ433" s="177" t="str">
        <f t="shared" si="384"/>
        <v/>
      </c>
      <c r="AR433" s="95" t="str">
        <f t="shared" si="385"/>
        <v/>
      </c>
      <c r="AS433" s="447"/>
      <c r="AT433" s="95"/>
      <c r="AU433" s="95"/>
      <c r="AV433" s="177" t="str">
        <f t="shared" si="386"/>
        <v/>
      </c>
      <c r="AW433" s="95" t="str">
        <f t="shared" si="387"/>
        <v/>
      </c>
      <c r="AX433" s="447"/>
    </row>
    <row r="434" spans="2:50" hidden="1">
      <c r="B434" s="456"/>
      <c r="C434" s="95">
        <f t="shared" si="372"/>
        <v>8</v>
      </c>
      <c r="D434" s="95"/>
      <c r="E434" s="95"/>
      <c r="F434" s="95"/>
      <c r="G434" s="177"/>
      <c r="H434" s="447"/>
      <c r="I434" s="153" t="str">
        <f t="shared" si="388"/>
        <v/>
      </c>
      <c r="J434" s="153" t="str">
        <f t="shared" si="388"/>
        <v/>
      </c>
      <c r="K434" s="154" t="str">
        <f t="shared" si="388"/>
        <v/>
      </c>
      <c r="L434" s="458"/>
      <c r="M434" s="153" t="str">
        <f t="shared" si="373"/>
        <v/>
      </c>
      <c r="N434" s="448"/>
      <c r="O434" s="448"/>
      <c r="P434" s="95"/>
      <c r="Q434" s="95"/>
      <c r="R434" s="177" t="str">
        <f t="shared" si="374"/>
        <v/>
      </c>
      <c r="S434" s="95" t="str">
        <f t="shared" si="375"/>
        <v/>
      </c>
      <c r="T434" s="447"/>
      <c r="U434" s="95"/>
      <c r="V434" s="95"/>
      <c r="W434" s="177" t="str">
        <f t="shared" si="376"/>
        <v/>
      </c>
      <c r="X434" s="95" t="str">
        <f t="shared" si="377"/>
        <v/>
      </c>
      <c r="Y434" s="447"/>
      <c r="Z434" s="95"/>
      <c r="AA434" s="95"/>
      <c r="AB434" s="177" t="str">
        <f t="shared" si="378"/>
        <v/>
      </c>
      <c r="AC434" s="95" t="str">
        <f t="shared" si="379"/>
        <v/>
      </c>
      <c r="AD434" s="447"/>
      <c r="AE434" s="95"/>
      <c r="AF434" s="95"/>
      <c r="AG434" s="177" t="str">
        <f t="shared" si="380"/>
        <v/>
      </c>
      <c r="AH434" s="95" t="str">
        <f t="shared" si="381"/>
        <v/>
      </c>
      <c r="AI434" s="447"/>
      <c r="AJ434" s="95"/>
      <c r="AK434" s="95"/>
      <c r="AL434" s="177" t="str">
        <f t="shared" si="382"/>
        <v/>
      </c>
      <c r="AM434" s="95" t="str">
        <f t="shared" si="383"/>
        <v/>
      </c>
      <c r="AN434" s="447"/>
      <c r="AO434" s="95"/>
      <c r="AP434" s="95"/>
      <c r="AQ434" s="177" t="str">
        <f t="shared" si="384"/>
        <v/>
      </c>
      <c r="AR434" s="95" t="str">
        <f t="shared" si="385"/>
        <v/>
      </c>
      <c r="AS434" s="447"/>
      <c r="AT434" s="95"/>
      <c r="AU434" s="95"/>
      <c r="AV434" s="177" t="str">
        <f t="shared" si="386"/>
        <v/>
      </c>
      <c r="AW434" s="95" t="str">
        <f t="shared" si="387"/>
        <v/>
      </c>
      <c r="AX434" s="447"/>
    </row>
    <row r="435" spans="2:50" hidden="1">
      <c r="B435" s="456"/>
      <c r="C435" s="95">
        <f t="shared" si="372"/>
        <v>9</v>
      </c>
      <c r="D435" s="95"/>
      <c r="E435" s="95"/>
      <c r="F435" s="95"/>
      <c r="G435" s="177"/>
      <c r="H435" s="447"/>
      <c r="I435" s="153" t="str">
        <f t="shared" si="388"/>
        <v/>
      </c>
      <c r="J435" s="153" t="str">
        <f t="shared" si="388"/>
        <v/>
      </c>
      <c r="K435" s="154" t="str">
        <f t="shared" si="388"/>
        <v/>
      </c>
      <c r="L435" s="458"/>
      <c r="M435" s="153" t="str">
        <f t="shared" si="373"/>
        <v/>
      </c>
      <c r="N435" s="448"/>
      <c r="O435" s="448"/>
      <c r="P435" s="95"/>
      <c r="Q435" s="95"/>
      <c r="R435" s="177" t="str">
        <f t="shared" si="374"/>
        <v/>
      </c>
      <c r="S435" s="95" t="str">
        <f t="shared" si="375"/>
        <v/>
      </c>
      <c r="T435" s="447"/>
      <c r="U435" s="95"/>
      <c r="V435" s="95"/>
      <c r="W435" s="177" t="str">
        <f t="shared" si="376"/>
        <v/>
      </c>
      <c r="X435" s="95" t="str">
        <f t="shared" si="377"/>
        <v/>
      </c>
      <c r="Y435" s="447"/>
      <c r="Z435" s="95"/>
      <c r="AA435" s="95"/>
      <c r="AB435" s="177" t="str">
        <f t="shared" si="378"/>
        <v/>
      </c>
      <c r="AC435" s="95" t="str">
        <f t="shared" si="379"/>
        <v/>
      </c>
      <c r="AD435" s="447"/>
      <c r="AE435" s="95"/>
      <c r="AF435" s="95"/>
      <c r="AG435" s="177" t="str">
        <f t="shared" si="380"/>
        <v/>
      </c>
      <c r="AH435" s="95" t="str">
        <f t="shared" si="381"/>
        <v/>
      </c>
      <c r="AI435" s="447"/>
      <c r="AJ435" s="95"/>
      <c r="AK435" s="95"/>
      <c r="AL435" s="177" t="str">
        <f t="shared" si="382"/>
        <v/>
      </c>
      <c r="AM435" s="95" t="str">
        <f t="shared" si="383"/>
        <v/>
      </c>
      <c r="AN435" s="447"/>
      <c r="AO435" s="95"/>
      <c r="AP435" s="95"/>
      <c r="AQ435" s="177" t="str">
        <f t="shared" si="384"/>
        <v/>
      </c>
      <c r="AR435" s="95" t="str">
        <f t="shared" si="385"/>
        <v/>
      </c>
      <c r="AS435" s="447"/>
      <c r="AT435" s="95"/>
      <c r="AU435" s="95"/>
      <c r="AV435" s="177" t="str">
        <f t="shared" si="386"/>
        <v/>
      </c>
      <c r="AW435" s="95" t="str">
        <f t="shared" si="387"/>
        <v/>
      </c>
      <c r="AX435" s="447"/>
    </row>
    <row r="436" spans="2:50" hidden="1">
      <c r="B436" s="456"/>
      <c r="C436" s="95">
        <f t="shared" si="372"/>
        <v>10</v>
      </c>
      <c r="D436" s="95"/>
      <c r="E436" s="95"/>
      <c r="F436" s="95"/>
      <c r="G436" s="177"/>
      <c r="H436" s="447"/>
      <c r="I436" s="153" t="str">
        <f t="shared" si="388"/>
        <v/>
      </c>
      <c r="J436" s="153" t="str">
        <f t="shared" si="388"/>
        <v/>
      </c>
      <c r="K436" s="154" t="str">
        <f t="shared" si="388"/>
        <v/>
      </c>
      <c r="L436" s="458"/>
      <c r="M436" s="153" t="str">
        <f t="shared" si="373"/>
        <v/>
      </c>
      <c r="N436" s="448"/>
      <c r="O436" s="448"/>
      <c r="P436" s="95"/>
      <c r="Q436" s="95"/>
      <c r="R436" s="177" t="str">
        <f t="shared" si="374"/>
        <v/>
      </c>
      <c r="S436" s="95" t="str">
        <f t="shared" si="375"/>
        <v/>
      </c>
      <c r="T436" s="447"/>
      <c r="U436" s="95"/>
      <c r="V436" s="95"/>
      <c r="W436" s="177" t="str">
        <f t="shared" si="376"/>
        <v/>
      </c>
      <c r="X436" s="95" t="str">
        <f t="shared" si="377"/>
        <v/>
      </c>
      <c r="Y436" s="447"/>
      <c r="Z436" s="95"/>
      <c r="AA436" s="95"/>
      <c r="AB436" s="177" t="str">
        <f t="shared" si="378"/>
        <v/>
      </c>
      <c r="AC436" s="95" t="str">
        <f t="shared" si="379"/>
        <v/>
      </c>
      <c r="AD436" s="447"/>
      <c r="AE436" s="95"/>
      <c r="AF436" s="95"/>
      <c r="AG436" s="177" t="str">
        <f t="shared" si="380"/>
        <v/>
      </c>
      <c r="AH436" s="95" t="str">
        <f t="shared" si="381"/>
        <v/>
      </c>
      <c r="AI436" s="447"/>
      <c r="AJ436" s="95"/>
      <c r="AK436" s="95"/>
      <c r="AL436" s="177" t="str">
        <f t="shared" si="382"/>
        <v/>
      </c>
      <c r="AM436" s="95" t="str">
        <f t="shared" si="383"/>
        <v/>
      </c>
      <c r="AN436" s="447"/>
      <c r="AO436" s="95"/>
      <c r="AP436" s="95"/>
      <c r="AQ436" s="177" t="str">
        <f t="shared" si="384"/>
        <v/>
      </c>
      <c r="AR436" s="95" t="str">
        <f t="shared" si="385"/>
        <v/>
      </c>
      <c r="AS436" s="447"/>
      <c r="AT436" s="95"/>
      <c r="AU436" s="95"/>
      <c r="AV436" s="177" t="str">
        <f t="shared" si="386"/>
        <v/>
      </c>
      <c r="AW436" s="95" t="str">
        <f t="shared" si="387"/>
        <v/>
      </c>
      <c r="AX436" s="447"/>
    </row>
    <row r="437" spans="2:50" hidden="1">
      <c r="B437" s="456"/>
      <c r="C437" s="95">
        <f t="shared" si="372"/>
        <v>11</v>
      </c>
      <c r="D437" s="95"/>
      <c r="E437" s="95"/>
      <c r="F437" s="95"/>
      <c r="G437" s="177"/>
      <c r="H437" s="447"/>
      <c r="I437" s="153" t="str">
        <f t="shared" si="388"/>
        <v/>
      </c>
      <c r="J437" s="153" t="str">
        <f t="shared" si="388"/>
        <v/>
      </c>
      <c r="K437" s="154" t="str">
        <f t="shared" si="388"/>
        <v/>
      </c>
      <c r="L437" s="458"/>
      <c r="M437" s="153" t="str">
        <f t="shared" si="373"/>
        <v/>
      </c>
      <c r="N437" s="448"/>
      <c r="O437" s="448"/>
      <c r="P437" s="95"/>
      <c r="Q437" s="95"/>
      <c r="R437" s="177" t="str">
        <f t="shared" si="374"/>
        <v/>
      </c>
      <c r="S437" s="95" t="str">
        <f t="shared" si="375"/>
        <v/>
      </c>
      <c r="T437" s="447"/>
      <c r="U437" s="95"/>
      <c r="V437" s="95"/>
      <c r="W437" s="177" t="str">
        <f t="shared" si="376"/>
        <v/>
      </c>
      <c r="X437" s="95" t="str">
        <f t="shared" si="377"/>
        <v/>
      </c>
      <c r="Y437" s="447"/>
      <c r="Z437" s="95"/>
      <c r="AA437" s="95"/>
      <c r="AB437" s="177" t="str">
        <f t="shared" si="378"/>
        <v/>
      </c>
      <c r="AC437" s="95" t="str">
        <f t="shared" si="379"/>
        <v/>
      </c>
      <c r="AD437" s="447"/>
      <c r="AE437" s="95"/>
      <c r="AF437" s="95"/>
      <c r="AG437" s="177" t="str">
        <f t="shared" si="380"/>
        <v/>
      </c>
      <c r="AH437" s="95" t="str">
        <f t="shared" si="381"/>
        <v/>
      </c>
      <c r="AI437" s="447"/>
      <c r="AJ437" s="95"/>
      <c r="AK437" s="95"/>
      <c r="AL437" s="177" t="str">
        <f t="shared" si="382"/>
        <v/>
      </c>
      <c r="AM437" s="95" t="str">
        <f t="shared" si="383"/>
        <v/>
      </c>
      <c r="AN437" s="447"/>
      <c r="AO437" s="95"/>
      <c r="AP437" s="95"/>
      <c r="AQ437" s="177" t="str">
        <f t="shared" si="384"/>
        <v/>
      </c>
      <c r="AR437" s="95" t="str">
        <f t="shared" si="385"/>
        <v/>
      </c>
      <c r="AS437" s="447"/>
      <c r="AT437" s="95"/>
      <c r="AU437" s="95"/>
      <c r="AV437" s="177" t="str">
        <f t="shared" si="386"/>
        <v/>
      </c>
      <c r="AW437" s="95" t="str">
        <f t="shared" si="387"/>
        <v/>
      </c>
      <c r="AX437" s="447"/>
    </row>
    <row r="438" spans="2:50" hidden="1">
      <c r="B438" s="456"/>
      <c r="C438" s="95">
        <f t="shared" si="372"/>
        <v>12</v>
      </c>
      <c r="D438" s="95"/>
      <c r="E438" s="95"/>
      <c r="F438" s="95"/>
      <c r="G438" s="177"/>
      <c r="H438" s="447"/>
      <c r="I438" s="153" t="str">
        <f t="shared" si="388"/>
        <v/>
      </c>
      <c r="J438" s="153" t="str">
        <f t="shared" si="388"/>
        <v/>
      </c>
      <c r="K438" s="154" t="str">
        <f t="shared" si="388"/>
        <v/>
      </c>
      <c r="L438" s="458"/>
      <c r="M438" s="153" t="str">
        <f t="shared" si="373"/>
        <v/>
      </c>
      <c r="N438" s="448"/>
      <c r="O438" s="448"/>
      <c r="P438" s="95"/>
      <c r="Q438" s="95"/>
      <c r="R438" s="177" t="str">
        <f t="shared" si="374"/>
        <v/>
      </c>
      <c r="S438" s="95" t="str">
        <f t="shared" si="375"/>
        <v/>
      </c>
      <c r="T438" s="447"/>
      <c r="U438" s="95"/>
      <c r="V438" s="95"/>
      <c r="W438" s="177" t="str">
        <f t="shared" si="376"/>
        <v/>
      </c>
      <c r="X438" s="95" t="str">
        <f t="shared" si="377"/>
        <v/>
      </c>
      <c r="Y438" s="447"/>
      <c r="Z438" s="95"/>
      <c r="AA438" s="95"/>
      <c r="AB438" s="177" t="str">
        <f t="shared" si="378"/>
        <v/>
      </c>
      <c r="AC438" s="95" t="str">
        <f t="shared" si="379"/>
        <v/>
      </c>
      <c r="AD438" s="447"/>
      <c r="AE438" s="95"/>
      <c r="AF438" s="95"/>
      <c r="AG438" s="177" t="str">
        <f t="shared" si="380"/>
        <v/>
      </c>
      <c r="AH438" s="95" t="str">
        <f t="shared" si="381"/>
        <v/>
      </c>
      <c r="AI438" s="447"/>
      <c r="AJ438" s="95"/>
      <c r="AK438" s="95"/>
      <c r="AL438" s="177" t="str">
        <f t="shared" si="382"/>
        <v/>
      </c>
      <c r="AM438" s="95" t="str">
        <f t="shared" si="383"/>
        <v/>
      </c>
      <c r="AN438" s="447"/>
      <c r="AO438" s="95"/>
      <c r="AP438" s="95"/>
      <c r="AQ438" s="177" t="str">
        <f t="shared" si="384"/>
        <v/>
      </c>
      <c r="AR438" s="95" t="str">
        <f t="shared" si="385"/>
        <v/>
      </c>
      <c r="AS438" s="447"/>
      <c r="AT438" s="95"/>
      <c r="AU438" s="95"/>
      <c r="AV438" s="177" t="str">
        <f t="shared" si="386"/>
        <v/>
      </c>
      <c r="AW438" s="95" t="str">
        <f t="shared" si="387"/>
        <v/>
      </c>
      <c r="AX438" s="447"/>
    </row>
    <row r="439" spans="2:50" hidden="1">
      <c r="B439" s="456"/>
      <c r="C439" s="95">
        <f t="shared" si="372"/>
        <v>13</v>
      </c>
      <c r="D439" s="95"/>
      <c r="E439" s="95"/>
      <c r="F439" s="95"/>
      <c r="G439" s="177"/>
      <c r="H439" s="447"/>
      <c r="I439" s="153" t="str">
        <f t="shared" si="388"/>
        <v/>
      </c>
      <c r="J439" s="153" t="str">
        <f t="shared" si="388"/>
        <v/>
      </c>
      <c r="K439" s="154" t="str">
        <f t="shared" si="388"/>
        <v/>
      </c>
      <c r="L439" s="458"/>
      <c r="M439" s="153" t="str">
        <f t="shared" si="373"/>
        <v/>
      </c>
      <c r="N439" s="448"/>
      <c r="O439" s="448"/>
      <c r="P439" s="95"/>
      <c r="Q439" s="95"/>
      <c r="R439" s="177" t="str">
        <f t="shared" si="374"/>
        <v/>
      </c>
      <c r="S439" s="95" t="str">
        <f t="shared" si="375"/>
        <v/>
      </c>
      <c r="T439" s="447"/>
      <c r="U439" s="95"/>
      <c r="V439" s="95"/>
      <c r="W439" s="177" t="str">
        <f t="shared" si="376"/>
        <v/>
      </c>
      <c r="X439" s="95" t="str">
        <f t="shared" si="377"/>
        <v/>
      </c>
      <c r="Y439" s="447"/>
      <c r="Z439" s="95"/>
      <c r="AA439" s="95"/>
      <c r="AB439" s="177" t="str">
        <f t="shared" si="378"/>
        <v/>
      </c>
      <c r="AC439" s="95" t="str">
        <f t="shared" si="379"/>
        <v/>
      </c>
      <c r="AD439" s="447"/>
      <c r="AE439" s="95"/>
      <c r="AF439" s="95"/>
      <c r="AG439" s="177" t="str">
        <f t="shared" si="380"/>
        <v/>
      </c>
      <c r="AH439" s="95" t="str">
        <f t="shared" si="381"/>
        <v/>
      </c>
      <c r="AI439" s="447"/>
      <c r="AJ439" s="95"/>
      <c r="AK439" s="95"/>
      <c r="AL439" s="177" t="str">
        <f t="shared" si="382"/>
        <v/>
      </c>
      <c r="AM439" s="95" t="str">
        <f t="shared" si="383"/>
        <v/>
      </c>
      <c r="AN439" s="447"/>
      <c r="AO439" s="95"/>
      <c r="AP439" s="95"/>
      <c r="AQ439" s="177" t="str">
        <f t="shared" si="384"/>
        <v/>
      </c>
      <c r="AR439" s="95" t="str">
        <f t="shared" si="385"/>
        <v/>
      </c>
      <c r="AS439" s="447"/>
      <c r="AT439" s="95"/>
      <c r="AU439" s="95"/>
      <c r="AV439" s="177" t="str">
        <f t="shared" si="386"/>
        <v/>
      </c>
      <c r="AW439" s="95" t="str">
        <f t="shared" si="387"/>
        <v/>
      </c>
      <c r="AX439" s="447"/>
    </row>
    <row r="440" spans="2:50" hidden="1">
      <c r="B440" s="456"/>
      <c r="C440" s="95">
        <f t="shared" si="372"/>
        <v>14</v>
      </c>
      <c r="D440" s="95"/>
      <c r="E440" s="95"/>
      <c r="F440" s="95"/>
      <c r="G440" s="177"/>
      <c r="H440" s="447"/>
      <c r="I440" s="153" t="str">
        <f t="shared" si="388"/>
        <v/>
      </c>
      <c r="J440" s="153" t="str">
        <f t="shared" si="388"/>
        <v/>
      </c>
      <c r="K440" s="154" t="str">
        <f t="shared" si="388"/>
        <v/>
      </c>
      <c r="L440" s="458"/>
      <c r="M440" s="153" t="str">
        <f t="shared" si="373"/>
        <v/>
      </c>
      <c r="N440" s="448"/>
      <c r="O440" s="448"/>
      <c r="P440" s="95"/>
      <c r="Q440" s="95"/>
      <c r="R440" s="177" t="str">
        <f t="shared" si="374"/>
        <v/>
      </c>
      <c r="S440" s="95" t="str">
        <f t="shared" si="375"/>
        <v/>
      </c>
      <c r="T440" s="447"/>
      <c r="U440" s="95"/>
      <c r="V440" s="95"/>
      <c r="W440" s="177" t="str">
        <f t="shared" si="376"/>
        <v/>
      </c>
      <c r="X440" s="95" t="str">
        <f t="shared" si="377"/>
        <v/>
      </c>
      <c r="Y440" s="447"/>
      <c r="Z440" s="95"/>
      <c r="AA440" s="95"/>
      <c r="AB440" s="177" t="str">
        <f t="shared" si="378"/>
        <v/>
      </c>
      <c r="AC440" s="95" t="str">
        <f t="shared" si="379"/>
        <v/>
      </c>
      <c r="AD440" s="447"/>
      <c r="AE440" s="95"/>
      <c r="AF440" s="95"/>
      <c r="AG440" s="177" t="str">
        <f t="shared" si="380"/>
        <v/>
      </c>
      <c r="AH440" s="95" t="str">
        <f t="shared" si="381"/>
        <v/>
      </c>
      <c r="AI440" s="447"/>
      <c r="AJ440" s="95"/>
      <c r="AK440" s="95"/>
      <c r="AL440" s="177" t="str">
        <f t="shared" si="382"/>
        <v/>
      </c>
      <c r="AM440" s="95" t="str">
        <f t="shared" si="383"/>
        <v/>
      </c>
      <c r="AN440" s="447"/>
      <c r="AO440" s="95"/>
      <c r="AP440" s="95"/>
      <c r="AQ440" s="177" t="str">
        <f t="shared" si="384"/>
        <v/>
      </c>
      <c r="AR440" s="95" t="str">
        <f t="shared" si="385"/>
        <v/>
      </c>
      <c r="AS440" s="447"/>
      <c r="AT440" s="95"/>
      <c r="AU440" s="95"/>
      <c r="AV440" s="177" t="str">
        <f t="shared" si="386"/>
        <v/>
      </c>
      <c r="AW440" s="95" t="str">
        <f t="shared" si="387"/>
        <v/>
      </c>
      <c r="AX440" s="447"/>
    </row>
    <row r="441" spans="2:50" hidden="1">
      <c r="B441" s="456"/>
      <c r="C441" s="95">
        <f t="shared" si="372"/>
        <v>15</v>
      </c>
      <c r="D441" s="95"/>
      <c r="E441" s="95"/>
      <c r="F441" s="95"/>
      <c r="G441" s="177"/>
      <c r="H441" s="447"/>
      <c r="I441" s="153" t="str">
        <f t="shared" si="388"/>
        <v/>
      </c>
      <c r="J441" s="153" t="str">
        <f t="shared" si="388"/>
        <v/>
      </c>
      <c r="K441" s="154" t="str">
        <f t="shared" si="388"/>
        <v/>
      </c>
      <c r="L441" s="459"/>
      <c r="M441" s="153" t="str">
        <f t="shared" si="373"/>
        <v/>
      </c>
      <c r="N441" s="448"/>
      <c r="O441" s="448"/>
      <c r="P441" s="95"/>
      <c r="Q441" s="95"/>
      <c r="R441" s="177" t="str">
        <f t="shared" si="374"/>
        <v/>
      </c>
      <c r="S441" s="95" t="str">
        <f t="shared" si="375"/>
        <v/>
      </c>
      <c r="T441" s="447"/>
      <c r="U441" s="95"/>
      <c r="V441" s="95"/>
      <c r="W441" s="177" t="str">
        <f t="shared" si="376"/>
        <v/>
      </c>
      <c r="X441" s="95" t="str">
        <f t="shared" si="377"/>
        <v/>
      </c>
      <c r="Y441" s="447"/>
      <c r="Z441" s="95"/>
      <c r="AA441" s="95"/>
      <c r="AB441" s="177" t="str">
        <f t="shared" si="378"/>
        <v/>
      </c>
      <c r="AC441" s="95" t="str">
        <f t="shared" si="379"/>
        <v/>
      </c>
      <c r="AD441" s="447"/>
      <c r="AE441" s="95"/>
      <c r="AF441" s="95"/>
      <c r="AG441" s="177" t="str">
        <f t="shared" si="380"/>
        <v/>
      </c>
      <c r="AH441" s="95" t="str">
        <f t="shared" si="381"/>
        <v/>
      </c>
      <c r="AI441" s="447"/>
      <c r="AJ441" s="95"/>
      <c r="AK441" s="95"/>
      <c r="AL441" s="177" t="str">
        <f t="shared" si="382"/>
        <v/>
      </c>
      <c r="AM441" s="95" t="str">
        <f t="shared" si="383"/>
        <v/>
      </c>
      <c r="AN441" s="447"/>
      <c r="AO441" s="95"/>
      <c r="AP441" s="95"/>
      <c r="AQ441" s="177" t="str">
        <f t="shared" si="384"/>
        <v/>
      </c>
      <c r="AR441" s="95" t="str">
        <f t="shared" si="385"/>
        <v/>
      </c>
      <c r="AS441" s="447"/>
      <c r="AT441" s="95"/>
      <c r="AU441" s="95"/>
      <c r="AV441" s="177" t="str">
        <f t="shared" si="386"/>
        <v/>
      </c>
      <c r="AW441" s="95" t="str">
        <f t="shared" si="387"/>
        <v/>
      </c>
      <c r="AX441" s="447"/>
    </row>
    <row r="442" spans="2:50" ht="15.6" hidden="1">
      <c r="B442" s="460" t="s">
        <v>115</v>
      </c>
      <c r="C442" s="461"/>
      <c r="D442" s="461"/>
      <c r="E442" s="461"/>
      <c r="F442" s="461"/>
      <c r="G442" s="461"/>
      <c r="H442" s="461"/>
      <c r="I442" s="150"/>
      <c r="J442" s="150"/>
      <c r="K442" s="150"/>
      <c r="L442" s="150"/>
      <c r="M442" s="150"/>
      <c r="N442" s="448" t="s">
        <v>116</v>
      </c>
      <c r="O442" s="463" t="s">
        <v>63</v>
      </c>
      <c r="P442" s="465">
        <f>AT422+1</f>
        <v>46021</v>
      </c>
      <c r="Q442" s="456"/>
      <c r="R442" s="456"/>
      <c r="S442" s="456"/>
      <c r="T442" s="456"/>
      <c r="U442" s="465">
        <f>P442+1</f>
        <v>46022</v>
      </c>
      <c r="V442" s="456"/>
      <c r="W442" s="456"/>
      <c r="X442" s="456"/>
      <c r="Y442" s="456"/>
      <c r="Z442" s="465">
        <f>U442+1</f>
        <v>46023</v>
      </c>
      <c r="AA442" s="456"/>
      <c r="AB442" s="456"/>
      <c r="AC442" s="456"/>
      <c r="AD442" s="456"/>
      <c r="AE442" s="465">
        <f>Z442+1</f>
        <v>46024</v>
      </c>
      <c r="AF442" s="456"/>
      <c r="AG442" s="456"/>
      <c r="AH442" s="456"/>
      <c r="AI442" s="456"/>
      <c r="AJ442" s="465">
        <f>AE442+1</f>
        <v>46025</v>
      </c>
      <c r="AK442" s="456"/>
      <c r="AL442" s="456"/>
      <c r="AM442" s="456"/>
      <c r="AN442" s="456"/>
      <c r="AO442" s="465">
        <f>AJ442+1</f>
        <v>46026</v>
      </c>
      <c r="AP442" s="456"/>
      <c r="AQ442" s="456"/>
      <c r="AR442" s="456"/>
      <c r="AS442" s="456"/>
      <c r="AT442" s="465">
        <f>AO442+1</f>
        <v>46027</v>
      </c>
      <c r="AU442" s="456"/>
      <c r="AV442" s="456"/>
      <c r="AW442" s="456"/>
      <c r="AX442" s="456"/>
    </row>
    <row r="443" spans="2:50" ht="15.6" hidden="1">
      <c r="B443" s="462"/>
      <c r="C443" s="462"/>
      <c r="D443" s="462"/>
      <c r="E443" s="462"/>
      <c r="F443" s="462"/>
      <c r="G443" s="462"/>
      <c r="H443" s="462"/>
      <c r="I443" s="150"/>
      <c r="J443" s="150"/>
      <c r="K443" s="150"/>
      <c r="L443" s="150"/>
      <c r="M443" s="150"/>
      <c r="N443" s="448"/>
      <c r="O443" s="464"/>
      <c r="P443" s="465" t="s">
        <v>77</v>
      </c>
      <c r="Q443" s="456"/>
      <c r="R443" s="456"/>
      <c r="S443" s="456"/>
      <c r="T443" s="456"/>
      <c r="U443" s="465" t="s">
        <v>78</v>
      </c>
      <c r="V443" s="456"/>
      <c r="W443" s="456"/>
      <c r="X443" s="456"/>
      <c r="Y443" s="456"/>
      <c r="Z443" s="465" t="s">
        <v>79</v>
      </c>
      <c r="AA443" s="456"/>
      <c r="AB443" s="456"/>
      <c r="AC443" s="456"/>
      <c r="AD443" s="456"/>
      <c r="AE443" s="465" t="s">
        <v>74</v>
      </c>
      <c r="AF443" s="456"/>
      <c r="AG443" s="456"/>
      <c r="AH443" s="456"/>
      <c r="AI443" s="456"/>
      <c r="AJ443" s="465" t="s">
        <v>75</v>
      </c>
      <c r="AK443" s="456"/>
      <c r="AL443" s="456"/>
      <c r="AM443" s="456"/>
      <c r="AN443" s="456"/>
      <c r="AO443" s="465" t="s">
        <v>70</v>
      </c>
      <c r="AP443" s="456"/>
      <c r="AQ443" s="456"/>
      <c r="AR443" s="456"/>
      <c r="AS443" s="456"/>
      <c r="AT443" s="465" t="s">
        <v>76</v>
      </c>
      <c r="AU443" s="456"/>
      <c r="AV443" s="456"/>
      <c r="AW443" s="456"/>
      <c r="AX443" s="456"/>
    </row>
    <row r="444" spans="2:50" hidden="1">
      <c r="B444" s="448" t="s">
        <v>117</v>
      </c>
      <c r="C444" s="448" t="s">
        <v>118</v>
      </c>
      <c r="D444" s="448"/>
      <c r="E444" s="448" t="s">
        <v>119</v>
      </c>
      <c r="F444" s="448"/>
      <c r="G444" s="448"/>
      <c r="H444" s="452" t="s">
        <v>120</v>
      </c>
      <c r="I444" s="455" t="s">
        <v>121</v>
      </c>
      <c r="J444" s="455"/>
      <c r="K444" s="455"/>
      <c r="L444" s="455" t="s">
        <v>120</v>
      </c>
      <c r="M444" s="455" t="s">
        <v>122</v>
      </c>
      <c r="N444" s="448"/>
      <c r="O444" s="448" t="s">
        <v>123</v>
      </c>
      <c r="P444" s="449" t="s">
        <v>124</v>
      </c>
      <c r="Q444" s="450"/>
      <c r="R444" s="450"/>
      <c r="S444" s="451"/>
      <c r="T444" s="448" t="s">
        <v>120</v>
      </c>
      <c r="U444" s="449" t="s">
        <v>124</v>
      </c>
      <c r="V444" s="450"/>
      <c r="W444" s="450"/>
      <c r="X444" s="451"/>
      <c r="Y444" s="448" t="s">
        <v>120</v>
      </c>
      <c r="Z444" s="449" t="s">
        <v>124</v>
      </c>
      <c r="AA444" s="450"/>
      <c r="AB444" s="450"/>
      <c r="AC444" s="451"/>
      <c r="AD444" s="448" t="s">
        <v>120</v>
      </c>
      <c r="AE444" s="449" t="s">
        <v>124</v>
      </c>
      <c r="AF444" s="450"/>
      <c r="AG444" s="450"/>
      <c r="AH444" s="451"/>
      <c r="AI444" s="448" t="s">
        <v>120</v>
      </c>
      <c r="AJ444" s="449" t="s">
        <v>124</v>
      </c>
      <c r="AK444" s="450"/>
      <c r="AL444" s="450"/>
      <c r="AM444" s="451"/>
      <c r="AN444" s="448" t="s">
        <v>120</v>
      </c>
      <c r="AO444" s="449" t="s">
        <v>124</v>
      </c>
      <c r="AP444" s="450"/>
      <c r="AQ444" s="450"/>
      <c r="AR444" s="451"/>
      <c r="AS444" s="448" t="s">
        <v>120</v>
      </c>
      <c r="AT444" s="449" t="s">
        <v>124</v>
      </c>
      <c r="AU444" s="450"/>
      <c r="AV444" s="450"/>
      <c r="AW444" s="451"/>
      <c r="AX444" s="448" t="s">
        <v>120</v>
      </c>
    </row>
    <row r="445" spans="2:50" hidden="1">
      <c r="B445" s="448"/>
      <c r="C445" s="448"/>
      <c r="D445" s="448"/>
      <c r="E445" s="448" t="s">
        <v>125</v>
      </c>
      <c r="F445" s="448"/>
      <c r="G445" s="448"/>
      <c r="H445" s="453"/>
      <c r="I445" s="455" t="s">
        <v>125</v>
      </c>
      <c r="J445" s="455"/>
      <c r="K445" s="455"/>
      <c r="L445" s="455"/>
      <c r="M445" s="455"/>
      <c r="N445" s="448"/>
      <c r="O445" s="448"/>
      <c r="P445" s="449" t="s">
        <v>126</v>
      </c>
      <c r="Q445" s="450"/>
      <c r="R445" s="450"/>
      <c r="S445" s="451"/>
      <c r="T445" s="448"/>
      <c r="U445" s="449" t="s">
        <v>126</v>
      </c>
      <c r="V445" s="450"/>
      <c r="W445" s="450"/>
      <c r="X445" s="451"/>
      <c r="Y445" s="448"/>
      <c r="Z445" s="449" t="s">
        <v>126</v>
      </c>
      <c r="AA445" s="450"/>
      <c r="AB445" s="450"/>
      <c r="AC445" s="451"/>
      <c r="AD445" s="448"/>
      <c r="AE445" s="449" t="s">
        <v>126</v>
      </c>
      <c r="AF445" s="450"/>
      <c r="AG445" s="450"/>
      <c r="AH445" s="451"/>
      <c r="AI445" s="448"/>
      <c r="AJ445" s="449" t="s">
        <v>126</v>
      </c>
      <c r="AK445" s="450"/>
      <c r="AL445" s="450"/>
      <c r="AM445" s="451"/>
      <c r="AN445" s="448"/>
      <c r="AO445" s="449" t="s">
        <v>126</v>
      </c>
      <c r="AP445" s="450"/>
      <c r="AQ445" s="450"/>
      <c r="AR445" s="451"/>
      <c r="AS445" s="448"/>
      <c r="AT445" s="449" t="s">
        <v>126</v>
      </c>
      <c r="AU445" s="450"/>
      <c r="AV445" s="450"/>
      <c r="AW445" s="451"/>
      <c r="AX445" s="448"/>
    </row>
    <row r="446" spans="2:50" hidden="1">
      <c r="B446" s="448"/>
      <c r="C446" s="448"/>
      <c r="D446" s="448"/>
      <c r="E446" s="94" t="s">
        <v>127</v>
      </c>
      <c r="F446" s="94" t="s">
        <v>128</v>
      </c>
      <c r="G446" s="94" t="s">
        <v>129</v>
      </c>
      <c r="H446" s="454"/>
      <c r="I446" s="152" t="s">
        <v>127</v>
      </c>
      <c r="J446" s="152" t="s">
        <v>128</v>
      </c>
      <c r="K446" s="152" t="s">
        <v>129</v>
      </c>
      <c r="L446" s="455"/>
      <c r="M446" s="455"/>
      <c r="N446" s="448"/>
      <c r="O446" s="448"/>
      <c r="P446" s="94" t="s">
        <v>127</v>
      </c>
      <c r="Q446" s="94" t="s">
        <v>128</v>
      </c>
      <c r="R446" s="94" t="s">
        <v>129</v>
      </c>
      <c r="S446" s="94" t="s">
        <v>122</v>
      </c>
      <c r="T446" s="448"/>
      <c r="U446" s="94" t="s">
        <v>127</v>
      </c>
      <c r="V446" s="94" t="s">
        <v>128</v>
      </c>
      <c r="W446" s="94" t="s">
        <v>129</v>
      </c>
      <c r="X446" s="94" t="s">
        <v>122</v>
      </c>
      <c r="Y446" s="448"/>
      <c r="Z446" s="94" t="s">
        <v>127</v>
      </c>
      <c r="AA446" s="94" t="s">
        <v>128</v>
      </c>
      <c r="AB446" s="94" t="s">
        <v>129</v>
      </c>
      <c r="AC446" s="94" t="s">
        <v>122</v>
      </c>
      <c r="AD446" s="448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8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8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8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8"/>
    </row>
    <row r="447" spans="2:50" hidden="1">
      <c r="B447" s="448" t="s">
        <v>168</v>
      </c>
      <c r="C447" s="95">
        <f>C427</f>
        <v>1</v>
      </c>
      <c r="D447" s="95" t="s">
        <v>169</v>
      </c>
      <c r="E447" s="95">
        <v>18</v>
      </c>
      <c r="F447" s="95">
        <v>1500</v>
      </c>
      <c r="G447" s="177">
        <f>F447/E447</f>
        <v>83.333333333333329</v>
      </c>
      <c r="H447" s="447">
        <f>AVERAGE(G447:G461)</f>
        <v>83.333333333333329</v>
      </c>
      <c r="I447" s="153">
        <f t="shared" ref="I447:K449" si="389">IFERROR(AVERAGE(P447,U447,Z447,AE447,AJ447,AO447,AT447),"")</f>
        <v>18</v>
      </c>
      <c r="J447" s="153">
        <f t="shared" si="389"/>
        <v>1448.3165827847199</v>
      </c>
      <c r="K447" s="154">
        <f t="shared" si="389"/>
        <v>80.46203237692886</v>
      </c>
      <c r="L447" s="457">
        <f>IFERROR(AVERAGE(K447:K461),"-")</f>
        <v>80.46203237692886</v>
      </c>
      <c r="M447" s="153">
        <f>IFERROR(RANK(K447, K447:K461),"")</f>
        <v>1</v>
      </c>
      <c r="N447" s="448"/>
      <c r="O447" s="448"/>
      <c r="P447" s="95">
        <v>18</v>
      </c>
      <c r="Q447" s="95">
        <v>1430.4545454545455</v>
      </c>
      <c r="R447" s="177">
        <f>IFERROR(Q447/P447,"")</f>
        <v>79.469696969696969</v>
      </c>
      <c r="S447" s="95">
        <f>IFERROR(RANK(R447, R447:R461),"")</f>
        <v>1</v>
      </c>
      <c r="T447" s="447">
        <f>AVERAGE(R447:R461)</f>
        <v>79.469696969696969</v>
      </c>
      <c r="U447" s="95">
        <v>18</v>
      </c>
      <c r="V447" s="95">
        <v>1467.2727272727288</v>
      </c>
      <c r="W447" s="177">
        <f>IFERROR(V447/U447,"")</f>
        <v>81.515151515151601</v>
      </c>
      <c r="X447" s="95">
        <f>IFERROR(RANK(W447, W447:W461),"")</f>
        <v>1</v>
      </c>
      <c r="Y447" s="447">
        <f>AVERAGE(W447:W461)</f>
        <v>81.515151515151601</v>
      </c>
      <c r="Z447" s="95">
        <v>18</v>
      </c>
      <c r="AA447" s="95">
        <v>1455.7142857142851</v>
      </c>
      <c r="AB447" s="177">
        <f>IFERROR(AA447/Z447,"")</f>
        <v>80.873015873015845</v>
      </c>
      <c r="AC447" s="95">
        <f>IFERROR(RANK(AB447, AB447:AB461),"")</f>
        <v>1</v>
      </c>
      <c r="AD447" s="447">
        <f>AVERAGE(AB447:AB461)</f>
        <v>80.873015873015845</v>
      </c>
      <c r="AE447" s="95">
        <v>18</v>
      </c>
      <c r="AF447" s="95">
        <v>1433.793103448277</v>
      </c>
      <c r="AG447" s="177">
        <f>IFERROR(AF447/AE447,"")</f>
        <v>79.655172413793167</v>
      </c>
      <c r="AH447" s="95">
        <f>IFERROR(RANK(AG447, AG447:AG461),"")</f>
        <v>1</v>
      </c>
      <c r="AI447" s="447">
        <f>AVERAGE(AG447:AG461)</f>
        <v>79.655172413793167</v>
      </c>
      <c r="AJ447" s="95">
        <v>18</v>
      </c>
      <c r="AK447" s="95">
        <v>1467.2727272727252</v>
      </c>
      <c r="AL447" s="177">
        <f>IFERROR(AK447/AJ447,"")</f>
        <v>81.515151515151402</v>
      </c>
      <c r="AM447" s="95">
        <f>IFERROR(RANK(AL447, AL447:AL461),"")</f>
        <v>1</v>
      </c>
      <c r="AN447" s="447">
        <f>AVERAGE(AL447:AL461)</f>
        <v>81.515151515151402</v>
      </c>
      <c r="AO447" s="95">
        <v>18</v>
      </c>
      <c r="AP447" s="95">
        <v>1447.8947368421043</v>
      </c>
      <c r="AQ447" s="177">
        <f>IFERROR(AP447/AO447,"")</f>
        <v>80.438596491228012</v>
      </c>
      <c r="AR447" s="95">
        <f>IFERROR(RANK(AQ447, AQ447:AQ461),"")</f>
        <v>1</v>
      </c>
      <c r="AS447" s="447">
        <f>AVERAGE(AQ447:AQ461)</f>
        <v>80.438596491228012</v>
      </c>
      <c r="AT447" s="95">
        <v>18</v>
      </c>
      <c r="AU447" s="95">
        <v>1435.8139534883717</v>
      </c>
      <c r="AV447" s="177">
        <f>IFERROR(AU447/AT447,"")</f>
        <v>79.767441860465098</v>
      </c>
      <c r="AW447" s="95">
        <f>IFERROR(RANK(AV447, AV447:AV461),"")</f>
        <v>1</v>
      </c>
      <c r="AX447" s="447">
        <f>AVERAGE(AV447:AV461)</f>
        <v>79.767441860465098</v>
      </c>
    </row>
    <row r="448" spans="2:50" hidden="1">
      <c r="B448" s="456"/>
      <c r="C448" s="95">
        <f t="shared" ref="C448:C461" si="390">C428</f>
        <v>2</v>
      </c>
      <c r="D448" s="95"/>
      <c r="E448" s="95"/>
      <c r="F448" s="95"/>
      <c r="G448" s="177"/>
      <c r="H448" s="447"/>
      <c r="I448" s="153" t="str">
        <f t="shared" si="389"/>
        <v/>
      </c>
      <c r="J448" s="153" t="str">
        <f t="shared" si="389"/>
        <v/>
      </c>
      <c r="K448" s="154" t="str">
        <f t="shared" si="389"/>
        <v/>
      </c>
      <c r="L448" s="458"/>
      <c r="M448" s="153" t="str">
        <f>IFERROR(RANK(K448, K447:K461),"")</f>
        <v/>
      </c>
      <c r="N448" s="448"/>
      <c r="O448" s="448"/>
      <c r="P448" s="95"/>
      <c r="Q448" s="95"/>
      <c r="R448" s="177" t="str">
        <f t="shared" ref="R448:R461" si="391">IFERROR(Q448/P448,"")</f>
        <v/>
      </c>
      <c r="S448" s="95" t="str">
        <f>IFERROR(RANK(R448, R447:R461),"")</f>
        <v/>
      </c>
      <c r="T448" s="447"/>
      <c r="U448" s="95"/>
      <c r="V448" s="95"/>
      <c r="W448" s="177" t="str">
        <f t="shared" ref="W448:W461" si="392">IFERROR(V448/U448,"")</f>
        <v/>
      </c>
      <c r="X448" s="95" t="str">
        <f>IFERROR(RANK(W448, W447:W461),"")</f>
        <v/>
      </c>
      <c r="Y448" s="447"/>
      <c r="Z448" s="95"/>
      <c r="AA448" s="95"/>
      <c r="AB448" s="177" t="str">
        <f t="shared" ref="AB448:AB461" si="393">IFERROR(AA448/Z448,"")</f>
        <v/>
      </c>
      <c r="AC448" s="95" t="str">
        <f>IFERROR(RANK(AB448, AB447:AB461),"")</f>
        <v/>
      </c>
      <c r="AD448" s="447"/>
      <c r="AE448" s="95"/>
      <c r="AF448" s="95"/>
      <c r="AG448" s="177" t="str">
        <f t="shared" ref="AG448:AG461" si="394">IFERROR(AF448/AE448,"")</f>
        <v/>
      </c>
      <c r="AH448" s="95" t="str">
        <f>IFERROR(RANK(AG448, AG447:AG461),"")</f>
        <v/>
      </c>
      <c r="AI448" s="447"/>
      <c r="AJ448" s="95"/>
      <c r="AK448" s="95"/>
      <c r="AL448" s="177" t="str">
        <f t="shared" ref="AL448:AL461" si="395">IFERROR(AK448/AJ448,"")</f>
        <v/>
      </c>
      <c r="AM448" s="95" t="str">
        <f>IFERROR(RANK(AL448, AL447:AL461),"")</f>
        <v/>
      </c>
      <c r="AN448" s="447"/>
      <c r="AO448" s="95"/>
      <c r="AP448" s="95"/>
      <c r="AQ448" s="177" t="str">
        <f t="shared" ref="AQ448:AQ461" si="396">IFERROR(AP448/AO448,"")</f>
        <v/>
      </c>
      <c r="AR448" s="95" t="str">
        <f>IFERROR(RANK(AQ448, AQ447:AQ461),"")</f>
        <v/>
      </c>
      <c r="AS448" s="447"/>
      <c r="AT448" s="95"/>
      <c r="AU448" s="95"/>
      <c r="AV448" s="177" t="str">
        <f t="shared" ref="AV448:AV461" si="397">IFERROR(AU448/AT448,"")</f>
        <v/>
      </c>
      <c r="AW448" s="95" t="str">
        <f>IFERROR(RANK(AV448, AV447:AV461),"")</f>
        <v/>
      </c>
      <c r="AX448" s="447"/>
    </row>
    <row r="449" spans="2:50" hidden="1">
      <c r="B449" s="456"/>
      <c r="C449" s="95">
        <f t="shared" si="390"/>
        <v>3</v>
      </c>
      <c r="D449" s="95"/>
      <c r="E449" s="95"/>
      <c r="F449" s="95"/>
      <c r="G449" s="177"/>
      <c r="H449" s="447"/>
      <c r="I449" s="153" t="str">
        <f t="shared" si="389"/>
        <v/>
      </c>
      <c r="J449" s="153" t="str">
        <f t="shared" si="389"/>
        <v/>
      </c>
      <c r="K449" s="154" t="str">
        <f t="shared" si="389"/>
        <v/>
      </c>
      <c r="L449" s="458"/>
      <c r="M449" s="153" t="str">
        <f>IFERROR(RANK(K449, K447:K461),"")</f>
        <v/>
      </c>
      <c r="N449" s="448"/>
      <c r="O449" s="448"/>
      <c r="P449" s="95"/>
      <c r="Q449" s="95"/>
      <c r="R449" s="177" t="str">
        <f t="shared" si="391"/>
        <v/>
      </c>
      <c r="S449" s="95" t="str">
        <f>IFERROR(RANK(R449, R447:R461),"")</f>
        <v/>
      </c>
      <c r="T449" s="447"/>
      <c r="U449" s="95"/>
      <c r="V449" s="95"/>
      <c r="W449" s="177" t="str">
        <f t="shared" si="392"/>
        <v/>
      </c>
      <c r="X449" s="95" t="str">
        <f>IFERROR(RANK(W449, W447:W461),"")</f>
        <v/>
      </c>
      <c r="Y449" s="447"/>
      <c r="Z449" s="95"/>
      <c r="AA449" s="95"/>
      <c r="AB449" s="177" t="str">
        <f t="shared" si="393"/>
        <v/>
      </c>
      <c r="AC449" s="95" t="str">
        <f>IFERROR(RANK(AB449, AB447:AB461),"")</f>
        <v/>
      </c>
      <c r="AD449" s="447"/>
      <c r="AE449" s="95"/>
      <c r="AF449" s="95"/>
      <c r="AG449" s="177" t="str">
        <f t="shared" si="394"/>
        <v/>
      </c>
      <c r="AH449" s="95" t="str">
        <f>IFERROR(RANK(AG449, AG447:AG461),"")</f>
        <v/>
      </c>
      <c r="AI449" s="447"/>
      <c r="AJ449" s="95"/>
      <c r="AK449" s="95"/>
      <c r="AL449" s="177" t="str">
        <f t="shared" si="395"/>
        <v/>
      </c>
      <c r="AM449" s="95" t="str">
        <f>IFERROR(RANK(AL449, AL447:AL461),"")</f>
        <v/>
      </c>
      <c r="AN449" s="447"/>
      <c r="AO449" s="95"/>
      <c r="AP449" s="95"/>
      <c r="AQ449" s="177" t="str">
        <f t="shared" si="396"/>
        <v/>
      </c>
      <c r="AR449" s="95" t="str">
        <f>IFERROR(RANK(AQ449, AQ447:AQ461),"")</f>
        <v/>
      </c>
      <c r="AS449" s="447"/>
      <c r="AT449" s="95"/>
      <c r="AU449" s="95"/>
      <c r="AV449" s="177" t="str">
        <f t="shared" si="397"/>
        <v/>
      </c>
      <c r="AW449" s="95" t="str">
        <f>IFERROR(RANK(AV449, AV447:AV461),"")</f>
        <v/>
      </c>
      <c r="AX449" s="447"/>
    </row>
    <row r="450" spans="2:50" hidden="1">
      <c r="B450" s="456"/>
      <c r="C450" s="95">
        <f t="shared" si="390"/>
        <v>4</v>
      </c>
      <c r="D450" s="95"/>
      <c r="E450" s="95"/>
      <c r="F450" s="95"/>
      <c r="G450" s="177"/>
      <c r="H450" s="447"/>
      <c r="I450" s="153" t="str">
        <f>IFERROR(AVERAGE(P450,U450,Z450,AE450,AJ450,AO450,AT450),"")</f>
        <v/>
      </c>
      <c r="J450" s="153" t="str">
        <f>IFERROR(AVERAGE(Q450,V450,AA450,AF450,AK450,AP450,AU450),"")</f>
        <v/>
      </c>
      <c r="K450" s="154" t="str">
        <f>IFERROR(AVERAGE(R450,W450,AB450,AG450,AL450,AQ450,AV450),"")</f>
        <v/>
      </c>
      <c r="L450" s="458"/>
      <c r="M450" s="153" t="str">
        <f>IFERROR(RANK(K450, K447:K461),"")</f>
        <v/>
      </c>
      <c r="N450" s="448"/>
      <c r="O450" s="448"/>
      <c r="P450" s="95"/>
      <c r="Q450" s="95"/>
      <c r="R450" s="177" t="str">
        <f t="shared" si="391"/>
        <v/>
      </c>
      <c r="S450" s="95" t="str">
        <f>IFERROR(RANK(R450, R447:R461),"")</f>
        <v/>
      </c>
      <c r="T450" s="447"/>
      <c r="U450" s="95"/>
      <c r="V450" s="95"/>
      <c r="W450" s="177" t="str">
        <f t="shared" si="392"/>
        <v/>
      </c>
      <c r="X450" s="95" t="str">
        <f>IFERROR(RANK(W450, W447:W461),"")</f>
        <v/>
      </c>
      <c r="Y450" s="447"/>
      <c r="Z450" s="95"/>
      <c r="AA450" s="95"/>
      <c r="AB450" s="177" t="str">
        <f t="shared" si="393"/>
        <v/>
      </c>
      <c r="AC450" s="95" t="str">
        <f>IFERROR(RANK(AB450, AB447:AB461),"")</f>
        <v/>
      </c>
      <c r="AD450" s="447"/>
      <c r="AE450" s="95"/>
      <c r="AF450" s="95"/>
      <c r="AG450" s="177" t="str">
        <f t="shared" si="394"/>
        <v/>
      </c>
      <c r="AH450" s="95" t="str">
        <f>IFERROR(RANK(AG450, AG447:AG461),"")</f>
        <v/>
      </c>
      <c r="AI450" s="447"/>
      <c r="AJ450" s="95"/>
      <c r="AK450" s="95"/>
      <c r="AL450" s="177" t="str">
        <f t="shared" si="395"/>
        <v/>
      </c>
      <c r="AM450" s="95" t="str">
        <f>IFERROR(RANK(AL450, AL447:AL461),"")</f>
        <v/>
      </c>
      <c r="AN450" s="447"/>
      <c r="AO450" s="95"/>
      <c r="AP450" s="95"/>
      <c r="AQ450" s="177" t="str">
        <f t="shared" si="396"/>
        <v/>
      </c>
      <c r="AR450" s="95" t="str">
        <f>IFERROR(RANK(AQ450, AQ447:AQ461),"")</f>
        <v/>
      </c>
      <c r="AS450" s="447"/>
      <c r="AT450" s="95"/>
      <c r="AU450" s="95"/>
      <c r="AV450" s="177" t="str">
        <f t="shared" si="397"/>
        <v/>
      </c>
      <c r="AW450" s="95" t="str">
        <f>IFERROR(RANK(AV450, AV447:AV461),"")</f>
        <v/>
      </c>
      <c r="AX450" s="447"/>
    </row>
    <row r="451" spans="2:50" hidden="1">
      <c r="B451" s="456"/>
      <c r="C451" s="95">
        <f t="shared" si="390"/>
        <v>5</v>
      </c>
      <c r="D451" s="95"/>
      <c r="E451" s="95"/>
      <c r="F451" s="95"/>
      <c r="G451" s="177"/>
      <c r="H451" s="447"/>
      <c r="I451" s="153" t="str">
        <f t="shared" ref="I451:K461" si="398">IFERROR(AVERAGE(P451,U451,Z451,AE451,AJ451,AO451,AT451),"")</f>
        <v/>
      </c>
      <c r="J451" s="153" t="str">
        <f t="shared" si="398"/>
        <v/>
      </c>
      <c r="K451" s="154" t="str">
        <f t="shared" si="398"/>
        <v/>
      </c>
      <c r="L451" s="458"/>
      <c r="M451" s="153" t="str">
        <f>IFERROR(RANK(K451, K447:K461),"")</f>
        <v/>
      </c>
      <c r="N451" s="448"/>
      <c r="O451" s="448"/>
      <c r="P451" s="95"/>
      <c r="Q451" s="95"/>
      <c r="R451" s="177" t="str">
        <f t="shared" si="391"/>
        <v/>
      </c>
      <c r="S451" s="95" t="str">
        <f>IFERROR(RANK(R451, R447:R461),"")</f>
        <v/>
      </c>
      <c r="T451" s="447"/>
      <c r="U451" s="95"/>
      <c r="V451" s="95"/>
      <c r="W451" s="177" t="str">
        <f t="shared" si="392"/>
        <v/>
      </c>
      <c r="X451" s="95" t="str">
        <f>IFERROR(RANK(W451, W447:W461),"")</f>
        <v/>
      </c>
      <c r="Y451" s="447"/>
      <c r="Z451" s="95"/>
      <c r="AA451" s="95"/>
      <c r="AB451" s="177" t="str">
        <f t="shared" si="393"/>
        <v/>
      </c>
      <c r="AC451" s="95" t="str">
        <f>IFERROR(RANK(AB451, AB447:AB461),"")</f>
        <v/>
      </c>
      <c r="AD451" s="447"/>
      <c r="AE451" s="95"/>
      <c r="AF451" s="95"/>
      <c r="AG451" s="177" t="str">
        <f t="shared" si="394"/>
        <v/>
      </c>
      <c r="AH451" s="95" t="str">
        <f>IFERROR(RANK(AG451, AG447:AG461),"")</f>
        <v/>
      </c>
      <c r="AI451" s="447"/>
      <c r="AJ451" s="95"/>
      <c r="AK451" s="95"/>
      <c r="AL451" s="177" t="str">
        <f t="shared" si="395"/>
        <v/>
      </c>
      <c r="AM451" s="95" t="str">
        <f>IFERROR(RANK(AL451, AL447:AL461),"")</f>
        <v/>
      </c>
      <c r="AN451" s="447"/>
      <c r="AO451" s="95"/>
      <c r="AP451" s="95"/>
      <c r="AQ451" s="177" t="str">
        <f t="shared" si="396"/>
        <v/>
      </c>
      <c r="AR451" s="95" t="str">
        <f>IFERROR(RANK(AQ451, AQ447:AQ461),"")</f>
        <v/>
      </c>
      <c r="AS451" s="447"/>
      <c r="AT451" s="95"/>
      <c r="AU451" s="95"/>
      <c r="AV451" s="177" t="str">
        <f t="shared" si="397"/>
        <v/>
      </c>
      <c r="AW451" s="95" t="str">
        <f>IFERROR(RANK(AV451, AV447:AV461),"")</f>
        <v/>
      </c>
      <c r="AX451" s="447"/>
    </row>
    <row r="452" spans="2:50" hidden="1">
      <c r="B452" s="456"/>
      <c r="C452" s="95">
        <f t="shared" si="390"/>
        <v>6</v>
      </c>
      <c r="D452" s="95"/>
      <c r="E452" s="95"/>
      <c r="F452" s="95"/>
      <c r="G452" s="177"/>
      <c r="H452" s="447"/>
      <c r="I452" s="153" t="str">
        <f t="shared" si="398"/>
        <v/>
      </c>
      <c r="J452" s="153" t="str">
        <f t="shared" si="398"/>
        <v/>
      </c>
      <c r="K452" s="154" t="str">
        <f t="shared" si="398"/>
        <v/>
      </c>
      <c r="L452" s="458"/>
      <c r="M452" s="153" t="str">
        <f>IFERROR(RANK(K452, K447:K461),"")</f>
        <v/>
      </c>
      <c r="N452" s="448"/>
      <c r="O452" s="448"/>
      <c r="P452" s="95"/>
      <c r="Q452" s="95"/>
      <c r="R452" s="177" t="str">
        <f t="shared" si="391"/>
        <v/>
      </c>
      <c r="S452" s="95" t="str">
        <f>IFERROR(RANK(R452, R447:R461),"")</f>
        <v/>
      </c>
      <c r="T452" s="447"/>
      <c r="U452" s="95"/>
      <c r="V452" s="95"/>
      <c r="W452" s="177" t="str">
        <f t="shared" si="392"/>
        <v/>
      </c>
      <c r="X452" s="95" t="str">
        <f>IFERROR(RANK(W452, W447:W461),"")</f>
        <v/>
      </c>
      <c r="Y452" s="447"/>
      <c r="Z452" s="95"/>
      <c r="AA452" s="95"/>
      <c r="AB452" s="177" t="str">
        <f t="shared" si="393"/>
        <v/>
      </c>
      <c r="AC452" s="95" t="str">
        <f>IFERROR(RANK(AB452, AB447:AB461),"")</f>
        <v/>
      </c>
      <c r="AD452" s="447"/>
      <c r="AE452" s="95"/>
      <c r="AF452" s="95"/>
      <c r="AG452" s="177" t="str">
        <f t="shared" si="394"/>
        <v/>
      </c>
      <c r="AH452" s="95" t="str">
        <f>IFERROR(RANK(AG452, AG447:AG461),"")</f>
        <v/>
      </c>
      <c r="AI452" s="447"/>
      <c r="AJ452" s="95"/>
      <c r="AK452" s="95"/>
      <c r="AL452" s="177" t="str">
        <f t="shared" si="395"/>
        <v/>
      </c>
      <c r="AM452" s="95" t="str">
        <f>IFERROR(RANK(AL452, AL447:AL461),"")</f>
        <v/>
      </c>
      <c r="AN452" s="447"/>
      <c r="AO452" s="95"/>
      <c r="AP452" s="95"/>
      <c r="AQ452" s="177" t="str">
        <f t="shared" si="396"/>
        <v/>
      </c>
      <c r="AR452" s="95" t="str">
        <f>IFERROR(RANK(AQ452, AQ447:AQ461),"")</f>
        <v/>
      </c>
      <c r="AS452" s="447"/>
      <c r="AT452" s="95"/>
      <c r="AU452" s="95"/>
      <c r="AV452" s="177" t="str">
        <f t="shared" si="397"/>
        <v/>
      </c>
      <c r="AW452" s="95" t="str">
        <f>IFERROR(RANK(AV452, AV447:AV461),"")</f>
        <v/>
      </c>
      <c r="AX452" s="447"/>
    </row>
    <row r="453" spans="2:50" hidden="1">
      <c r="B453" s="456"/>
      <c r="C453" s="95">
        <f t="shared" si="390"/>
        <v>7</v>
      </c>
      <c r="D453" s="95"/>
      <c r="E453" s="95"/>
      <c r="F453" s="95"/>
      <c r="G453" s="177"/>
      <c r="H453" s="447"/>
      <c r="I453" s="153" t="str">
        <f t="shared" si="398"/>
        <v/>
      </c>
      <c r="J453" s="153" t="str">
        <f t="shared" si="398"/>
        <v/>
      </c>
      <c r="K453" s="154" t="str">
        <f t="shared" si="398"/>
        <v/>
      </c>
      <c r="L453" s="458"/>
      <c r="M453" s="153" t="str">
        <f>IFERROR(RANK(K453, K447:K461),"")</f>
        <v/>
      </c>
      <c r="N453" s="448"/>
      <c r="O453" s="448"/>
      <c r="P453" s="95"/>
      <c r="Q453" s="95"/>
      <c r="R453" s="177" t="str">
        <f t="shared" si="391"/>
        <v/>
      </c>
      <c r="S453" s="95" t="str">
        <f>IFERROR(RANK(R453, R447:R461),"")</f>
        <v/>
      </c>
      <c r="T453" s="447"/>
      <c r="U453" s="95"/>
      <c r="V453" s="95"/>
      <c r="W453" s="177" t="str">
        <f t="shared" si="392"/>
        <v/>
      </c>
      <c r="X453" s="95" t="str">
        <f>IFERROR(RANK(W453, W447:W461),"")</f>
        <v/>
      </c>
      <c r="Y453" s="447"/>
      <c r="Z453" s="95"/>
      <c r="AA453" s="95"/>
      <c r="AB453" s="177" t="str">
        <f t="shared" si="393"/>
        <v/>
      </c>
      <c r="AC453" s="95" t="str">
        <f>IFERROR(RANK(AB453, AB447:AB461),"")</f>
        <v/>
      </c>
      <c r="AD453" s="447"/>
      <c r="AE453" s="95"/>
      <c r="AF453" s="95"/>
      <c r="AG453" s="177" t="str">
        <f t="shared" si="394"/>
        <v/>
      </c>
      <c r="AH453" s="95" t="str">
        <f>IFERROR(RANK(AG453, AG447:AG461),"")</f>
        <v/>
      </c>
      <c r="AI453" s="447"/>
      <c r="AJ453" s="95"/>
      <c r="AK453" s="95"/>
      <c r="AL453" s="177" t="str">
        <f t="shared" si="395"/>
        <v/>
      </c>
      <c r="AM453" s="95" t="str">
        <f>IFERROR(RANK(AL453, AL447:AL461),"")</f>
        <v/>
      </c>
      <c r="AN453" s="447"/>
      <c r="AO453" s="95"/>
      <c r="AP453" s="95"/>
      <c r="AQ453" s="177" t="str">
        <f t="shared" si="396"/>
        <v/>
      </c>
      <c r="AR453" s="95" t="str">
        <f>IFERROR(RANK(AQ453, AQ447:AQ461),"")</f>
        <v/>
      </c>
      <c r="AS453" s="447"/>
      <c r="AT453" s="95"/>
      <c r="AU453" s="95"/>
      <c r="AV453" s="177" t="str">
        <f t="shared" si="397"/>
        <v/>
      </c>
      <c r="AW453" s="95" t="str">
        <f>IFERROR(RANK(AV453, AV447:AV461),"")</f>
        <v/>
      </c>
      <c r="AX453" s="447"/>
    </row>
    <row r="454" spans="2:50" hidden="1">
      <c r="B454" s="456"/>
      <c r="C454" s="95">
        <f t="shared" si="390"/>
        <v>8</v>
      </c>
      <c r="D454" s="95"/>
      <c r="E454" s="95"/>
      <c r="F454" s="95"/>
      <c r="G454" s="177"/>
      <c r="H454" s="447"/>
      <c r="I454" s="153" t="str">
        <f t="shared" si="398"/>
        <v/>
      </c>
      <c r="J454" s="153" t="str">
        <f t="shared" si="398"/>
        <v/>
      </c>
      <c r="K454" s="154" t="str">
        <f t="shared" si="398"/>
        <v/>
      </c>
      <c r="L454" s="458"/>
      <c r="M454" s="153" t="str">
        <f>IFERROR(RANK(K454, K447:K461),"")</f>
        <v/>
      </c>
      <c r="N454" s="448"/>
      <c r="O454" s="448"/>
      <c r="P454" s="95"/>
      <c r="Q454" s="95"/>
      <c r="R454" s="177" t="str">
        <f t="shared" si="391"/>
        <v/>
      </c>
      <c r="S454" s="95" t="str">
        <f>IFERROR(RANK(R454, R447:R461),"")</f>
        <v/>
      </c>
      <c r="T454" s="447"/>
      <c r="U454" s="95"/>
      <c r="V454" s="95"/>
      <c r="W454" s="177" t="str">
        <f t="shared" si="392"/>
        <v/>
      </c>
      <c r="X454" s="95" t="str">
        <f>IFERROR(RANK(W454, W447:W461),"")</f>
        <v/>
      </c>
      <c r="Y454" s="447"/>
      <c r="Z454" s="95"/>
      <c r="AA454" s="95"/>
      <c r="AB454" s="177" t="str">
        <f t="shared" si="393"/>
        <v/>
      </c>
      <c r="AC454" s="95" t="str">
        <f>IFERROR(RANK(AB454, AB447:AB461),"")</f>
        <v/>
      </c>
      <c r="AD454" s="447"/>
      <c r="AE454" s="95"/>
      <c r="AF454" s="95"/>
      <c r="AG454" s="177" t="str">
        <f t="shared" si="394"/>
        <v/>
      </c>
      <c r="AH454" s="95" t="str">
        <f>IFERROR(RANK(AG454, AG447:AG461),"")</f>
        <v/>
      </c>
      <c r="AI454" s="447"/>
      <c r="AJ454" s="95"/>
      <c r="AK454" s="95"/>
      <c r="AL454" s="177" t="str">
        <f t="shared" si="395"/>
        <v/>
      </c>
      <c r="AM454" s="95" t="str">
        <f>IFERROR(RANK(AL454, AL447:AL461),"")</f>
        <v/>
      </c>
      <c r="AN454" s="447"/>
      <c r="AO454" s="95"/>
      <c r="AP454" s="95"/>
      <c r="AQ454" s="177" t="str">
        <f t="shared" si="396"/>
        <v/>
      </c>
      <c r="AR454" s="95" t="str">
        <f>IFERROR(RANK(AQ454, AQ447:AQ461),"")</f>
        <v/>
      </c>
      <c r="AS454" s="447"/>
      <c r="AT454" s="95"/>
      <c r="AU454" s="95"/>
      <c r="AV454" s="177" t="str">
        <f t="shared" si="397"/>
        <v/>
      </c>
      <c r="AW454" s="95" t="str">
        <f>IFERROR(RANK(AV454, AV447:AV461),"")</f>
        <v/>
      </c>
      <c r="AX454" s="447"/>
    </row>
    <row r="455" spans="2:50" hidden="1">
      <c r="B455" s="456"/>
      <c r="C455" s="95">
        <f t="shared" si="390"/>
        <v>9</v>
      </c>
      <c r="D455" s="95"/>
      <c r="E455" s="95"/>
      <c r="F455" s="95"/>
      <c r="G455" s="177"/>
      <c r="H455" s="447"/>
      <c r="I455" s="153" t="str">
        <f t="shared" si="398"/>
        <v/>
      </c>
      <c r="J455" s="153" t="str">
        <f t="shared" si="398"/>
        <v/>
      </c>
      <c r="K455" s="154" t="str">
        <f t="shared" si="398"/>
        <v/>
      </c>
      <c r="L455" s="458"/>
      <c r="M455" s="153" t="str">
        <f>IFERROR(RANK(K455, K447:K461),"")</f>
        <v/>
      </c>
      <c r="N455" s="448"/>
      <c r="O455" s="448"/>
      <c r="P455" s="95"/>
      <c r="Q455" s="95"/>
      <c r="R455" s="177" t="str">
        <f t="shared" si="391"/>
        <v/>
      </c>
      <c r="S455" s="95" t="str">
        <f>IFERROR(RANK(R455, R447:R461),"")</f>
        <v/>
      </c>
      <c r="T455" s="447"/>
      <c r="U455" s="95"/>
      <c r="V455" s="95"/>
      <c r="W455" s="177" t="str">
        <f t="shared" si="392"/>
        <v/>
      </c>
      <c r="X455" s="95" t="str">
        <f>IFERROR(RANK(W455, W447:W461),"")</f>
        <v/>
      </c>
      <c r="Y455" s="447"/>
      <c r="Z455" s="95"/>
      <c r="AA455" s="95"/>
      <c r="AB455" s="177" t="str">
        <f t="shared" si="393"/>
        <v/>
      </c>
      <c r="AC455" s="95" t="str">
        <f>IFERROR(RANK(AB455, AB447:AB461),"")</f>
        <v/>
      </c>
      <c r="AD455" s="447"/>
      <c r="AE455" s="95"/>
      <c r="AF455" s="95"/>
      <c r="AG455" s="177" t="str">
        <f t="shared" si="394"/>
        <v/>
      </c>
      <c r="AH455" s="95" t="str">
        <f>IFERROR(RANK(AG455, AG447:AG461),"")</f>
        <v/>
      </c>
      <c r="AI455" s="447"/>
      <c r="AJ455" s="95"/>
      <c r="AK455" s="95"/>
      <c r="AL455" s="177" t="str">
        <f t="shared" si="395"/>
        <v/>
      </c>
      <c r="AM455" s="95" t="str">
        <f>IFERROR(RANK(AL455, AL447:AL461),"")</f>
        <v/>
      </c>
      <c r="AN455" s="447"/>
      <c r="AO455" s="95"/>
      <c r="AP455" s="95"/>
      <c r="AQ455" s="177" t="str">
        <f t="shared" si="396"/>
        <v/>
      </c>
      <c r="AR455" s="95" t="str">
        <f>IFERROR(RANK(AQ455, AQ447:AQ461),"")</f>
        <v/>
      </c>
      <c r="AS455" s="447"/>
      <c r="AT455" s="95"/>
      <c r="AU455" s="95"/>
      <c r="AV455" s="177" t="str">
        <f t="shared" si="397"/>
        <v/>
      </c>
      <c r="AW455" s="95" t="str">
        <f>IFERROR(RANK(AV455, AV447:AV461),"")</f>
        <v/>
      </c>
      <c r="AX455" s="447"/>
    </row>
    <row r="456" spans="2:50" hidden="1">
      <c r="B456" s="456"/>
      <c r="C456" s="95">
        <f t="shared" si="390"/>
        <v>10</v>
      </c>
      <c r="D456" s="95"/>
      <c r="E456" s="95"/>
      <c r="F456" s="95"/>
      <c r="G456" s="177"/>
      <c r="H456" s="447"/>
      <c r="I456" s="153" t="str">
        <f t="shared" si="398"/>
        <v/>
      </c>
      <c r="J456" s="153" t="str">
        <f t="shared" si="398"/>
        <v/>
      </c>
      <c r="K456" s="154" t="str">
        <f t="shared" si="398"/>
        <v/>
      </c>
      <c r="L456" s="458"/>
      <c r="M456" s="153" t="str">
        <f>IFERROR(RANK(K456, K447:K461),"")</f>
        <v/>
      </c>
      <c r="N456" s="448"/>
      <c r="O456" s="448"/>
      <c r="P456" s="95"/>
      <c r="Q456" s="95"/>
      <c r="R456" s="177" t="str">
        <f t="shared" si="391"/>
        <v/>
      </c>
      <c r="S456" s="95" t="str">
        <f>IFERROR(RANK(R456, R447:R461),"")</f>
        <v/>
      </c>
      <c r="T456" s="447"/>
      <c r="U456" s="95"/>
      <c r="V456" s="95"/>
      <c r="W456" s="177" t="str">
        <f t="shared" si="392"/>
        <v/>
      </c>
      <c r="X456" s="95" t="str">
        <f>IFERROR(RANK(W456, W447:W461),"")</f>
        <v/>
      </c>
      <c r="Y456" s="447"/>
      <c r="Z456" s="95"/>
      <c r="AA456" s="95"/>
      <c r="AB456" s="177" t="str">
        <f t="shared" si="393"/>
        <v/>
      </c>
      <c r="AC456" s="95" t="str">
        <f>IFERROR(RANK(AB456, AB447:AB461),"")</f>
        <v/>
      </c>
      <c r="AD456" s="447"/>
      <c r="AE456" s="95"/>
      <c r="AF456" s="95"/>
      <c r="AG456" s="177" t="str">
        <f t="shared" si="394"/>
        <v/>
      </c>
      <c r="AH456" s="95" t="str">
        <f>IFERROR(RANK(AG456, AG447:AG461),"")</f>
        <v/>
      </c>
      <c r="AI456" s="447"/>
      <c r="AJ456" s="95"/>
      <c r="AK456" s="95"/>
      <c r="AL456" s="177" t="str">
        <f t="shared" si="395"/>
        <v/>
      </c>
      <c r="AM456" s="95" t="str">
        <f>IFERROR(RANK(AL456, AL447:AL461),"")</f>
        <v/>
      </c>
      <c r="AN456" s="447"/>
      <c r="AO456" s="95"/>
      <c r="AP456" s="95"/>
      <c r="AQ456" s="177" t="str">
        <f t="shared" si="396"/>
        <v/>
      </c>
      <c r="AR456" s="95" t="str">
        <f>IFERROR(RANK(AQ456, AQ447:AQ461),"")</f>
        <v/>
      </c>
      <c r="AS456" s="447"/>
      <c r="AT456" s="95"/>
      <c r="AU456" s="95"/>
      <c r="AV456" s="177" t="str">
        <f t="shared" si="397"/>
        <v/>
      </c>
      <c r="AW456" s="95" t="str">
        <f>IFERROR(RANK(AV456, AV447:AV461),"")</f>
        <v/>
      </c>
      <c r="AX456" s="447"/>
    </row>
    <row r="457" spans="2:50" hidden="1">
      <c r="B457" s="456"/>
      <c r="C457" s="95">
        <f t="shared" si="390"/>
        <v>11</v>
      </c>
      <c r="D457" s="95"/>
      <c r="E457" s="95"/>
      <c r="F457" s="95"/>
      <c r="G457" s="177"/>
      <c r="H457" s="447"/>
      <c r="I457" s="153" t="str">
        <f t="shared" si="398"/>
        <v/>
      </c>
      <c r="J457" s="153" t="str">
        <f t="shared" si="398"/>
        <v/>
      </c>
      <c r="K457" s="154" t="str">
        <f t="shared" si="398"/>
        <v/>
      </c>
      <c r="L457" s="458"/>
      <c r="M457" s="153" t="str">
        <f>IFERROR(RANK(K457, K447:K461),"")</f>
        <v/>
      </c>
      <c r="N457" s="448"/>
      <c r="O457" s="448"/>
      <c r="P457" s="95"/>
      <c r="Q457" s="95"/>
      <c r="R457" s="177" t="str">
        <f t="shared" si="391"/>
        <v/>
      </c>
      <c r="S457" s="95" t="str">
        <f>IFERROR(RANK(R457, R447:R461),"")</f>
        <v/>
      </c>
      <c r="T457" s="447"/>
      <c r="U457" s="95"/>
      <c r="V457" s="95"/>
      <c r="W457" s="177" t="str">
        <f t="shared" si="392"/>
        <v/>
      </c>
      <c r="X457" s="95" t="str">
        <f>IFERROR(RANK(W457, W447:W461),"")</f>
        <v/>
      </c>
      <c r="Y457" s="447"/>
      <c r="Z457" s="95"/>
      <c r="AA457" s="95"/>
      <c r="AB457" s="177" t="str">
        <f t="shared" si="393"/>
        <v/>
      </c>
      <c r="AC457" s="95" t="str">
        <f>IFERROR(RANK(AB457, AB447:AB461),"")</f>
        <v/>
      </c>
      <c r="AD457" s="447"/>
      <c r="AE457" s="95"/>
      <c r="AF457" s="95"/>
      <c r="AG457" s="177" t="str">
        <f t="shared" si="394"/>
        <v/>
      </c>
      <c r="AH457" s="95" t="str">
        <f>IFERROR(RANK(AG457, AG447:AG461),"")</f>
        <v/>
      </c>
      <c r="AI457" s="447"/>
      <c r="AJ457" s="95"/>
      <c r="AK457" s="95"/>
      <c r="AL457" s="177" t="str">
        <f t="shared" si="395"/>
        <v/>
      </c>
      <c r="AM457" s="95" t="str">
        <f>IFERROR(RANK(AL457, AL447:AL461),"")</f>
        <v/>
      </c>
      <c r="AN457" s="447"/>
      <c r="AO457" s="95"/>
      <c r="AP457" s="95"/>
      <c r="AQ457" s="177" t="str">
        <f t="shared" si="396"/>
        <v/>
      </c>
      <c r="AR457" s="95" t="str">
        <f>IFERROR(RANK(AQ457, AQ447:AQ461),"")</f>
        <v/>
      </c>
      <c r="AS457" s="447"/>
      <c r="AT457" s="95"/>
      <c r="AU457" s="95"/>
      <c r="AV457" s="177" t="str">
        <f t="shared" si="397"/>
        <v/>
      </c>
      <c r="AW457" s="95" t="str">
        <f>IFERROR(RANK(AV457, AV447:AV461),"")</f>
        <v/>
      </c>
      <c r="AX457" s="447"/>
    </row>
    <row r="458" spans="2:50" hidden="1">
      <c r="B458" s="456"/>
      <c r="C458" s="95">
        <f t="shared" si="390"/>
        <v>12</v>
      </c>
      <c r="D458" s="95"/>
      <c r="E458" s="95"/>
      <c r="F458" s="95"/>
      <c r="G458" s="177"/>
      <c r="H458" s="447"/>
      <c r="I458" s="153" t="str">
        <f t="shared" si="398"/>
        <v/>
      </c>
      <c r="J458" s="153" t="str">
        <f t="shared" si="398"/>
        <v/>
      </c>
      <c r="K458" s="154" t="str">
        <f t="shared" si="398"/>
        <v/>
      </c>
      <c r="L458" s="458"/>
      <c r="M458" s="153" t="str">
        <f>IFERROR(RANK(K458, K447:K461),"")</f>
        <v/>
      </c>
      <c r="N458" s="448"/>
      <c r="O458" s="448"/>
      <c r="P458" s="95"/>
      <c r="Q458" s="95"/>
      <c r="R458" s="177" t="str">
        <f t="shared" si="391"/>
        <v/>
      </c>
      <c r="S458" s="95" t="str">
        <f>IFERROR(RANK(R458, R447:R461),"")</f>
        <v/>
      </c>
      <c r="T458" s="447"/>
      <c r="U458" s="95"/>
      <c r="V458" s="95"/>
      <c r="W458" s="177" t="str">
        <f t="shared" si="392"/>
        <v/>
      </c>
      <c r="X458" s="95" t="str">
        <f>IFERROR(RANK(W458, W447:W461),"")</f>
        <v/>
      </c>
      <c r="Y458" s="447"/>
      <c r="Z458" s="95"/>
      <c r="AA458" s="95"/>
      <c r="AB458" s="177" t="str">
        <f t="shared" si="393"/>
        <v/>
      </c>
      <c r="AC458" s="95" t="str">
        <f>IFERROR(RANK(AB458, AB447:AB461),"")</f>
        <v/>
      </c>
      <c r="AD458" s="447"/>
      <c r="AE458" s="95"/>
      <c r="AF458" s="95"/>
      <c r="AG458" s="177" t="str">
        <f t="shared" si="394"/>
        <v/>
      </c>
      <c r="AH458" s="95" t="str">
        <f>IFERROR(RANK(AG458, AG447:AG461),"")</f>
        <v/>
      </c>
      <c r="AI458" s="447"/>
      <c r="AJ458" s="95"/>
      <c r="AK458" s="95"/>
      <c r="AL458" s="177" t="str">
        <f t="shared" si="395"/>
        <v/>
      </c>
      <c r="AM458" s="95" t="str">
        <f>IFERROR(RANK(AL458, AL447:AL461),"")</f>
        <v/>
      </c>
      <c r="AN458" s="447"/>
      <c r="AO458" s="95"/>
      <c r="AP458" s="95"/>
      <c r="AQ458" s="177" t="str">
        <f t="shared" si="396"/>
        <v/>
      </c>
      <c r="AR458" s="95" t="str">
        <f>IFERROR(RANK(AQ458, AQ447:AQ461),"")</f>
        <v/>
      </c>
      <c r="AS458" s="447"/>
      <c r="AT458" s="95"/>
      <c r="AU458" s="95"/>
      <c r="AV458" s="177" t="str">
        <f t="shared" si="397"/>
        <v/>
      </c>
      <c r="AW458" s="95" t="str">
        <f>IFERROR(RANK(AV458, AV447:AV461),"")</f>
        <v/>
      </c>
      <c r="AX458" s="447"/>
    </row>
    <row r="459" spans="2:50" hidden="1">
      <c r="B459" s="456"/>
      <c r="C459" s="95">
        <f t="shared" si="390"/>
        <v>13</v>
      </c>
      <c r="D459" s="95"/>
      <c r="E459" s="95"/>
      <c r="F459" s="95"/>
      <c r="G459" s="177"/>
      <c r="H459" s="447"/>
      <c r="I459" s="153" t="str">
        <f t="shared" si="398"/>
        <v/>
      </c>
      <c r="J459" s="153" t="str">
        <f t="shared" si="398"/>
        <v/>
      </c>
      <c r="K459" s="154" t="str">
        <f t="shared" si="398"/>
        <v/>
      </c>
      <c r="L459" s="458"/>
      <c r="M459" s="153" t="str">
        <f>IFERROR(RANK(K459, K447:K461),"")</f>
        <v/>
      </c>
      <c r="N459" s="448"/>
      <c r="O459" s="448"/>
      <c r="P459" s="95"/>
      <c r="Q459" s="95"/>
      <c r="R459" s="177" t="str">
        <f t="shared" si="391"/>
        <v/>
      </c>
      <c r="S459" s="95" t="str">
        <f>IFERROR(RANK(R459, R447:R461),"")</f>
        <v/>
      </c>
      <c r="T459" s="447"/>
      <c r="U459" s="95"/>
      <c r="V459" s="95"/>
      <c r="W459" s="177" t="str">
        <f t="shared" si="392"/>
        <v/>
      </c>
      <c r="X459" s="95" t="str">
        <f>IFERROR(RANK(W459, W447:W461),"")</f>
        <v/>
      </c>
      <c r="Y459" s="447"/>
      <c r="Z459" s="95"/>
      <c r="AA459" s="95"/>
      <c r="AB459" s="177" t="str">
        <f t="shared" si="393"/>
        <v/>
      </c>
      <c r="AC459" s="95" t="str">
        <f>IFERROR(RANK(AB459, AB447:AB461),"")</f>
        <v/>
      </c>
      <c r="AD459" s="447"/>
      <c r="AE459" s="95"/>
      <c r="AF459" s="95"/>
      <c r="AG459" s="177" t="str">
        <f t="shared" si="394"/>
        <v/>
      </c>
      <c r="AH459" s="95" t="str">
        <f>IFERROR(RANK(AG459, AG447:AG461),"")</f>
        <v/>
      </c>
      <c r="AI459" s="447"/>
      <c r="AJ459" s="95"/>
      <c r="AK459" s="95"/>
      <c r="AL459" s="177" t="str">
        <f t="shared" si="395"/>
        <v/>
      </c>
      <c r="AM459" s="95" t="str">
        <f>IFERROR(RANK(AL459, AL447:AL461),"")</f>
        <v/>
      </c>
      <c r="AN459" s="447"/>
      <c r="AO459" s="95"/>
      <c r="AP459" s="95"/>
      <c r="AQ459" s="177" t="str">
        <f t="shared" si="396"/>
        <v/>
      </c>
      <c r="AR459" s="95" t="str">
        <f>IFERROR(RANK(AQ459, AQ447:AQ461),"")</f>
        <v/>
      </c>
      <c r="AS459" s="447"/>
      <c r="AT459" s="95"/>
      <c r="AU459" s="95"/>
      <c r="AV459" s="177" t="str">
        <f t="shared" si="397"/>
        <v/>
      </c>
      <c r="AW459" s="95" t="str">
        <f>IFERROR(RANK(AV459, AV447:AV461),"")</f>
        <v/>
      </c>
      <c r="AX459" s="447"/>
    </row>
    <row r="460" spans="2:50" hidden="1">
      <c r="B460" s="456"/>
      <c r="C460" s="95">
        <f t="shared" si="390"/>
        <v>14</v>
      </c>
      <c r="D460" s="95"/>
      <c r="E460" s="95"/>
      <c r="F460" s="95"/>
      <c r="G460" s="177"/>
      <c r="H460" s="447"/>
      <c r="I460" s="153" t="str">
        <f t="shared" si="398"/>
        <v/>
      </c>
      <c r="J460" s="153" t="str">
        <f t="shared" si="398"/>
        <v/>
      </c>
      <c r="K460" s="154" t="str">
        <f t="shared" si="398"/>
        <v/>
      </c>
      <c r="L460" s="458"/>
      <c r="M460" s="153" t="str">
        <f>IFERROR(RANK(K460, K447:K461),"")</f>
        <v/>
      </c>
      <c r="N460" s="448"/>
      <c r="O460" s="448"/>
      <c r="P460" s="95"/>
      <c r="Q460" s="95"/>
      <c r="R460" s="177" t="str">
        <f t="shared" si="391"/>
        <v/>
      </c>
      <c r="S460" s="95" t="str">
        <f>IFERROR(RANK(R460, R447:R461),"")</f>
        <v/>
      </c>
      <c r="T460" s="447"/>
      <c r="U460" s="95"/>
      <c r="V460" s="95"/>
      <c r="W460" s="177" t="str">
        <f t="shared" si="392"/>
        <v/>
      </c>
      <c r="X460" s="95" t="str">
        <f>IFERROR(RANK(W460, W447:W461),"")</f>
        <v/>
      </c>
      <c r="Y460" s="447"/>
      <c r="Z460" s="95"/>
      <c r="AA460" s="95"/>
      <c r="AB460" s="177" t="str">
        <f t="shared" si="393"/>
        <v/>
      </c>
      <c r="AC460" s="95" t="str">
        <f>IFERROR(RANK(AB460, AB447:AB461),"")</f>
        <v/>
      </c>
      <c r="AD460" s="447"/>
      <c r="AE460" s="95"/>
      <c r="AF460" s="95"/>
      <c r="AG460" s="177" t="str">
        <f t="shared" si="394"/>
        <v/>
      </c>
      <c r="AH460" s="95" t="str">
        <f>IFERROR(RANK(AG460, AG447:AG461),"")</f>
        <v/>
      </c>
      <c r="AI460" s="447"/>
      <c r="AJ460" s="95"/>
      <c r="AK460" s="95"/>
      <c r="AL460" s="177" t="str">
        <f t="shared" si="395"/>
        <v/>
      </c>
      <c r="AM460" s="95" t="str">
        <f>IFERROR(RANK(AL460, AL447:AL461),"")</f>
        <v/>
      </c>
      <c r="AN460" s="447"/>
      <c r="AO460" s="95"/>
      <c r="AP460" s="95"/>
      <c r="AQ460" s="177" t="str">
        <f t="shared" si="396"/>
        <v/>
      </c>
      <c r="AR460" s="95" t="str">
        <f>IFERROR(RANK(AQ460, AQ447:AQ461),"")</f>
        <v/>
      </c>
      <c r="AS460" s="447"/>
      <c r="AT460" s="95"/>
      <c r="AU460" s="95"/>
      <c r="AV460" s="177" t="str">
        <f t="shared" si="397"/>
        <v/>
      </c>
      <c r="AW460" s="95" t="str">
        <f>IFERROR(RANK(AV460, AV447:AV461),"")</f>
        <v/>
      </c>
      <c r="AX460" s="447"/>
    </row>
    <row r="461" spans="2:50" hidden="1">
      <c r="B461" s="456"/>
      <c r="C461" s="95">
        <f t="shared" si="390"/>
        <v>15</v>
      </c>
      <c r="D461" s="95"/>
      <c r="E461" s="95"/>
      <c r="F461" s="95"/>
      <c r="G461" s="177"/>
      <c r="H461" s="447"/>
      <c r="I461" s="153" t="str">
        <f t="shared" si="398"/>
        <v/>
      </c>
      <c r="J461" s="153" t="str">
        <f t="shared" si="398"/>
        <v/>
      </c>
      <c r="K461" s="154" t="str">
        <f t="shared" si="398"/>
        <v/>
      </c>
      <c r="L461" s="459"/>
      <c r="M461" s="153" t="str">
        <f>IFERROR(RANK(K461, K447:K461),"")</f>
        <v/>
      </c>
      <c r="N461" s="448"/>
      <c r="O461" s="448"/>
      <c r="P461" s="95"/>
      <c r="Q461" s="95"/>
      <c r="R461" s="177" t="str">
        <f t="shared" si="391"/>
        <v/>
      </c>
      <c r="S461" s="95" t="str">
        <f>IFERROR(RANK(R461, R447:R461),"")</f>
        <v/>
      </c>
      <c r="T461" s="447"/>
      <c r="U461" s="95"/>
      <c r="V461" s="95"/>
      <c r="W461" s="177" t="str">
        <f t="shared" si="392"/>
        <v/>
      </c>
      <c r="X461" s="95" t="str">
        <f>IFERROR(RANK(W461, W447:W461),"")</f>
        <v/>
      </c>
      <c r="Y461" s="447"/>
      <c r="Z461" s="95"/>
      <c r="AA461" s="95"/>
      <c r="AB461" s="177" t="str">
        <f t="shared" si="393"/>
        <v/>
      </c>
      <c r="AC461" s="95" t="str">
        <f>IFERROR(RANK(AB461, AB447:AB461),"")</f>
        <v/>
      </c>
      <c r="AD461" s="447"/>
      <c r="AE461" s="95"/>
      <c r="AF461" s="95"/>
      <c r="AG461" s="177" t="str">
        <f t="shared" si="394"/>
        <v/>
      </c>
      <c r="AH461" s="95" t="str">
        <f>IFERROR(RANK(AG461, AG447:AG461),"")</f>
        <v/>
      </c>
      <c r="AI461" s="447"/>
      <c r="AJ461" s="95"/>
      <c r="AK461" s="95"/>
      <c r="AL461" s="177" t="str">
        <f t="shared" si="395"/>
        <v/>
      </c>
      <c r="AM461" s="95" t="str">
        <f>IFERROR(RANK(AL461, AL447:AL461),"")</f>
        <v/>
      </c>
      <c r="AN461" s="447"/>
      <c r="AO461" s="95"/>
      <c r="AP461" s="95"/>
      <c r="AQ461" s="177" t="str">
        <f t="shared" si="396"/>
        <v/>
      </c>
      <c r="AR461" s="95" t="str">
        <f>IFERROR(RANK(AQ461, AQ447:AQ461),"")</f>
        <v/>
      </c>
      <c r="AS461" s="447"/>
      <c r="AT461" s="95"/>
      <c r="AU461" s="95"/>
      <c r="AV461" s="177" t="str">
        <f t="shared" si="397"/>
        <v/>
      </c>
      <c r="AW461" s="95" t="str">
        <f>IFERROR(RANK(AV461, AV447:AV461),"")</f>
        <v/>
      </c>
      <c r="AX461" s="447"/>
    </row>
    <row r="462" spans="2:50" ht="15.6" hidden="1">
      <c r="B462" s="460" t="s">
        <v>115</v>
      </c>
      <c r="C462" s="461"/>
      <c r="D462" s="461"/>
      <c r="E462" s="461"/>
      <c r="F462" s="461"/>
      <c r="G462" s="461"/>
      <c r="H462" s="461"/>
      <c r="I462" s="150"/>
      <c r="J462" s="150"/>
      <c r="K462" s="150"/>
      <c r="L462" s="150"/>
      <c r="M462" s="150"/>
      <c r="N462" s="448" t="s">
        <v>116</v>
      </c>
      <c r="O462" s="463" t="s">
        <v>63</v>
      </c>
      <c r="P462" s="465">
        <f>AT442+1</f>
        <v>46028</v>
      </c>
      <c r="Q462" s="456"/>
      <c r="R462" s="456"/>
      <c r="S462" s="456"/>
      <c r="T462" s="456"/>
      <c r="U462" s="465">
        <f>P462+1</f>
        <v>46029</v>
      </c>
      <c r="V462" s="456"/>
      <c r="W462" s="456"/>
      <c r="X462" s="456"/>
      <c r="Y462" s="456"/>
      <c r="Z462" s="465">
        <f>U462+1</f>
        <v>46030</v>
      </c>
      <c r="AA462" s="456"/>
      <c r="AB462" s="456"/>
      <c r="AC462" s="456"/>
      <c r="AD462" s="456"/>
      <c r="AE462" s="465">
        <f>Z462+1</f>
        <v>46031</v>
      </c>
      <c r="AF462" s="456"/>
      <c r="AG462" s="456"/>
      <c r="AH462" s="456"/>
      <c r="AI462" s="456"/>
      <c r="AJ462" s="465">
        <f>AE462+1</f>
        <v>46032</v>
      </c>
      <c r="AK462" s="456"/>
      <c r="AL462" s="456"/>
      <c r="AM462" s="456"/>
      <c r="AN462" s="456"/>
      <c r="AO462" s="465">
        <f>AJ462+1</f>
        <v>46033</v>
      </c>
      <c r="AP462" s="456"/>
      <c r="AQ462" s="456"/>
      <c r="AR462" s="456"/>
      <c r="AS462" s="456"/>
      <c r="AT462" s="465">
        <f>AO462+1</f>
        <v>46034</v>
      </c>
      <c r="AU462" s="456"/>
      <c r="AV462" s="456"/>
      <c r="AW462" s="456"/>
      <c r="AX462" s="456"/>
    </row>
    <row r="463" spans="2:50" ht="15.6" hidden="1">
      <c r="B463" s="462"/>
      <c r="C463" s="462"/>
      <c r="D463" s="462"/>
      <c r="E463" s="462"/>
      <c r="F463" s="462"/>
      <c r="G463" s="462"/>
      <c r="H463" s="462"/>
      <c r="I463" s="150"/>
      <c r="J463" s="150"/>
      <c r="K463" s="150"/>
      <c r="L463" s="150"/>
      <c r="M463" s="150"/>
      <c r="N463" s="448"/>
      <c r="O463" s="464"/>
      <c r="P463" s="465" t="s">
        <v>77</v>
      </c>
      <c r="Q463" s="456"/>
      <c r="R463" s="456"/>
      <c r="S463" s="456"/>
      <c r="T463" s="456"/>
      <c r="U463" s="465" t="s">
        <v>78</v>
      </c>
      <c r="V463" s="456"/>
      <c r="W463" s="456"/>
      <c r="X463" s="456"/>
      <c r="Y463" s="456"/>
      <c r="Z463" s="465" t="s">
        <v>79</v>
      </c>
      <c r="AA463" s="456"/>
      <c r="AB463" s="456"/>
      <c r="AC463" s="456"/>
      <c r="AD463" s="456"/>
      <c r="AE463" s="465" t="s">
        <v>74</v>
      </c>
      <c r="AF463" s="456"/>
      <c r="AG463" s="456"/>
      <c r="AH463" s="456"/>
      <c r="AI463" s="456"/>
      <c r="AJ463" s="465" t="s">
        <v>75</v>
      </c>
      <c r="AK463" s="456"/>
      <c r="AL463" s="456"/>
      <c r="AM463" s="456"/>
      <c r="AN463" s="456"/>
      <c r="AO463" s="465" t="s">
        <v>70</v>
      </c>
      <c r="AP463" s="456"/>
      <c r="AQ463" s="456"/>
      <c r="AR463" s="456"/>
      <c r="AS463" s="456"/>
      <c r="AT463" s="465" t="s">
        <v>76</v>
      </c>
      <c r="AU463" s="456"/>
      <c r="AV463" s="456"/>
      <c r="AW463" s="456"/>
      <c r="AX463" s="456"/>
    </row>
    <row r="464" spans="2:50" hidden="1">
      <c r="B464" s="448" t="s">
        <v>117</v>
      </c>
      <c r="C464" s="448" t="s">
        <v>118</v>
      </c>
      <c r="D464" s="448"/>
      <c r="E464" s="448" t="s">
        <v>119</v>
      </c>
      <c r="F464" s="448"/>
      <c r="G464" s="448"/>
      <c r="H464" s="452" t="s">
        <v>120</v>
      </c>
      <c r="I464" s="455" t="s">
        <v>121</v>
      </c>
      <c r="J464" s="455"/>
      <c r="K464" s="455"/>
      <c r="L464" s="455" t="s">
        <v>120</v>
      </c>
      <c r="M464" s="455" t="s">
        <v>122</v>
      </c>
      <c r="N464" s="448"/>
      <c r="O464" s="448" t="s">
        <v>123</v>
      </c>
      <c r="P464" s="449" t="s">
        <v>124</v>
      </c>
      <c r="Q464" s="450"/>
      <c r="R464" s="450"/>
      <c r="S464" s="451"/>
      <c r="T464" s="448" t="s">
        <v>120</v>
      </c>
      <c r="U464" s="449" t="s">
        <v>124</v>
      </c>
      <c r="V464" s="450"/>
      <c r="W464" s="450"/>
      <c r="X464" s="451"/>
      <c r="Y464" s="448" t="s">
        <v>120</v>
      </c>
      <c r="Z464" s="449" t="s">
        <v>124</v>
      </c>
      <c r="AA464" s="450"/>
      <c r="AB464" s="450"/>
      <c r="AC464" s="451"/>
      <c r="AD464" s="448" t="s">
        <v>120</v>
      </c>
      <c r="AE464" s="449" t="s">
        <v>124</v>
      </c>
      <c r="AF464" s="450"/>
      <c r="AG464" s="450"/>
      <c r="AH464" s="451"/>
      <c r="AI464" s="448" t="s">
        <v>120</v>
      </c>
      <c r="AJ464" s="449" t="s">
        <v>124</v>
      </c>
      <c r="AK464" s="450"/>
      <c r="AL464" s="450"/>
      <c r="AM464" s="451"/>
      <c r="AN464" s="448" t="s">
        <v>120</v>
      </c>
      <c r="AO464" s="449" t="s">
        <v>124</v>
      </c>
      <c r="AP464" s="450"/>
      <c r="AQ464" s="450"/>
      <c r="AR464" s="451"/>
      <c r="AS464" s="448" t="s">
        <v>120</v>
      </c>
      <c r="AT464" s="449" t="s">
        <v>124</v>
      </c>
      <c r="AU464" s="450"/>
      <c r="AV464" s="450"/>
      <c r="AW464" s="451"/>
      <c r="AX464" s="448" t="s">
        <v>120</v>
      </c>
    </row>
    <row r="465" spans="2:50" hidden="1">
      <c r="B465" s="448"/>
      <c r="C465" s="448"/>
      <c r="D465" s="448"/>
      <c r="E465" s="448" t="s">
        <v>125</v>
      </c>
      <c r="F465" s="448"/>
      <c r="G465" s="448"/>
      <c r="H465" s="453"/>
      <c r="I465" s="455" t="s">
        <v>125</v>
      </c>
      <c r="J465" s="455"/>
      <c r="K465" s="455"/>
      <c r="L465" s="455"/>
      <c r="M465" s="455"/>
      <c r="N465" s="448"/>
      <c r="O465" s="448"/>
      <c r="P465" s="449" t="s">
        <v>126</v>
      </c>
      <c r="Q465" s="450"/>
      <c r="R465" s="450"/>
      <c r="S465" s="451"/>
      <c r="T465" s="448"/>
      <c r="U465" s="449" t="s">
        <v>126</v>
      </c>
      <c r="V465" s="450"/>
      <c r="W465" s="450"/>
      <c r="X465" s="451"/>
      <c r="Y465" s="448"/>
      <c r="Z465" s="449" t="s">
        <v>126</v>
      </c>
      <c r="AA465" s="450"/>
      <c r="AB465" s="450"/>
      <c r="AC465" s="451"/>
      <c r="AD465" s="448"/>
      <c r="AE465" s="449" t="s">
        <v>126</v>
      </c>
      <c r="AF465" s="450"/>
      <c r="AG465" s="450"/>
      <c r="AH465" s="451"/>
      <c r="AI465" s="448"/>
      <c r="AJ465" s="449" t="s">
        <v>126</v>
      </c>
      <c r="AK465" s="450"/>
      <c r="AL465" s="450"/>
      <c r="AM465" s="451"/>
      <c r="AN465" s="448"/>
      <c r="AO465" s="449" t="s">
        <v>126</v>
      </c>
      <c r="AP465" s="450"/>
      <c r="AQ465" s="450"/>
      <c r="AR465" s="451"/>
      <c r="AS465" s="448"/>
      <c r="AT465" s="449" t="s">
        <v>126</v>
      </c>
      <c r="AU465" s="450"/>
      <c r="AV465" s="450"/>
      <c r="AW465" s="451"/>
      <c r="AX465" s="448"/>
    </row>
    <row r="466" spans="2:50" hidden="1">
      <c r="B466" s="448"/>
      <c r="C466" s="448"/>
      <c r="D466" s="448"/>
      <c r="E466" s="94" t="s">
        <v>127</v>
      </c>
      <c r="F466" s="94" t="s">
        <v>128</v>
      </c>
      <c r="G466" s="94" t="s">
        <v>129</v>
      </c>
      <c r="H466" s="454"/>
      <c r="I466" s="152" t="s">
        <v>127</v>
      </c>
      <c r="J466" s="152" t="s">
        <v>128</v>
      </c>
      <c r="K466" s="152" t="s">
        <v>129</v>
      </c>
      <c r="L466" s="455"/>
      <c r="M466" s="455"/>
      <c r="N466" s="448"/>
      <c r="O466" s="448"/>
      <c r="P466" s="94" t="s">
        <v>127</v>
      </c>
      <c r="Q466" s="94" t="s">
        <v>128</v>
      </c>
      <c r="R466" s="94" t="s">
        <v>129</v>
      </c>
      <c r="S466" s="94" t="s">
        <v>122</v>
      </c>
      <c r="T466" s="448"/>
      <c r="U466" s="94" t="s">
        <v>127</v>
      </c>
      <c r="V466" s="94" t="s">
        <v>128</v>
      </c>
      <c r="W466" s="94" t="s">
        <v>129</v>
      </c>
      <c r="X466" s="94" t="s">
        <v>122</v>
      </c>
      <c r="Y466" s="448"/>
      <c r="Z466" s="94" t="s">
        <v>127</v>
      </c>
      <c r="AA466" s="94" t="s">
        <v>128</v>
      </c>
      <c r="AB466" s="94" t="s">
        <v>129</v>
      </c>
      <c r="AC466" s="94" t="s">
        <v>122</v>
      </c>
      <c r="AD466" s="448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8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8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8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8"/>
    </row>
    <row r="467" spans="2:50" hidden="1">
      <c r="B467" s="448" t="s">
        <v>168</v>
      </c>
      <c r="C467" s="95">
        <f>C447</f>
        <v>1</v>
      </c>
      <c r="D467" s="95" t="s">
        <v>169</v>
      </c>
      <c r="E467" s="95">
        <v>18</v>
      </c>
      <c r="F467" s="95">
        <v>1500</v>
      </c>
      <c r="G467" s="177">
        <f>F467/E467</f>
        <v>83.333333333333329</v>
      </c>
      <c r="H467" s="447">
        <f>AVERAGE(G467:G481)</f>
        <v>83.333333333333329</v>
      </c>
      <c r="I467" s="153">
        <f t="shared" ref="I467:I469" si="399">IFERROR(AVERAGE(P467,U467,Z467,AE467,AJ467,AO467,AT467),"")</f>
        <v>18</v>
      </c>
      <c r="J467" s="153">
        <f t="shared" ref="J467:J469" si="400">IFERROR(AVERAGE(Q467,V467,AA467,AF467,AK467,AP467,AU467),"")</f>
        <v>1451.8034458541201</v>
      </c>
      <c r="K467" s="154">
        <f t="shared" ref="K467:K469" si="401">IFERROR(AVERAGE(R467,W467,AB467,AG467,AL467,AQ467,AV467),"")</f>
        <v>80.655746991895555</v>
      </c>
      <c r="L467" s="457">
        <f>IFERROR(AVERAGE(K467:K481),"-")</f>
        <v>80.655746991895555</v>
      </c>
      <c r="M467" s="153">
        <f>IFERROR(RANK(K467, K467:K481),"")</f>
        <v>1</v>
      </c>
      <c r="N467" s="448"/>
      <c r="O467" s="448"/>
      <c r="P467" s="95">
        <v>18</v>
      </c>
      <c r="Q467" s="95">
        <v>1450.7692307692298</v>
      </c>
      <c r="R467" s="177">
        <f>IFERROR(Q467/P467,"")</f>
        <v>80.598290598290546</v>
      </c>
      <c r="S467" s="95">
        <f>IFERROR(RANK(R467, R467:R481),"")</f>
        <v>1</v>
      </c>
      <c r="T467" s="447">
        <f>AVERAGE(R467:R481)</f>
        <v>80.598290598290546</v>
      </c>
      <c r="U467" s="95">
        <v>18</v>
      </c>
      <c r="V467" s="95">
        <v>1432.8000000000004</v>
      </c>
      <c r="W467" s="177">
        <f>IFERROR(V467/U467,"")</f>
        <v>79.600000000000023</v>
      </c>
      <c r="X467" s="95">
        <f>IFERROR(RANK(W467, W467:W481),"")</f>
        <v>1</v>
      </c>
      <c r="Y467" s="447">
        <f>AVERAGE(W467:W481)</f>
        <v>79.600000000000023</v>
      </c>
      <c r="Z467" s="95">
        <v>18</v>
      </c>
      <c r="AA467" s="95">
        <v>1455.7142857142851</v>
      </c>
      <c r="AB467" s="177">
        <f>IFERROR(AA467/Z467,"")</f>
        <v>80.873015873015845</v>
      </c>
      <c r="AC467" s="95">
        <f>IFERROR(RANK(AB467, AB467:AB481),"")</f>
        <v>1</v>
      </c>
      <c r="AD467" s="447">
        <f>AVERAGE(AB467:AB481)</f>
        <v>80.873015873015845</v>
      </c>
      <c r="AE467" s="95">
        <v>18</v>
      </c>
      <c r="AF467" s="95">
        <v>1435.3846153846162</v>
      </c>
      <c r="AG467" s="177">
        <f>IFERROR(AF467/AE467,"")</f>
        <v>79.74358974358978</v>
      </c>
      <c r="AH467" s="95">
        <f>IFERROR(RANK(AG467, AG467:AG481),"")</f>
        <v>1</v>
      </c>
      <c r="AI467" s="447">
        <f>AVERAGE(AG467:AG481)</f>
        <v>79.74358974358978</v>
      </c>
      <c r="AJ467" s="95">
        <v>18</v>
      </c>
      <c r="AK467" s="95">
        <v>1462.7586206896563</v>
      </c>
      <c r="AL467" s="177">
        <f>IFERROR(AK467/AJ467,"")</f>
        <v>81.264367816092019</v>
      </c>
      <c r="AM467" s="95">
        <f>IFERROR(RANK(AL467, AL467:AL481),"")</f>
        <v>1</v>
      </c>
      <c r="AN467" s="447">
        <f>AVERAGE(AL467:AL481)</f>
        <v>81.264367816092019</v>
      </c>
      <c r="AO467" s="95">
        <v>18</v>
      </c>
      <c r="AP467" s="95">
        <v>1466.2500000000018</v>
      </c>
      <c r="AQ467" s="177">
        <f>IFERROR(AP467/AO467,"")</f>
        <v>81.458333333333428</v>
      </c>
      <c r="AR467" s="95">
        <f>IFERROR(RANK(AQ467, AQ467:AQ481),"")</f>
        <v>1</v>
      </c>
      <c r="AS467" s="447">
        <f>AVERAGE(AQ467:AQ481)</f>
        <v>81.458333333333428</v>
      </c>
      <c r="AT467" s="95">
        <v>18</v>
      </c>
      <c r="AU467" s="95">
        <v>1458.9473684210516</v>
      </c>
      <c r="AV467" s="177">
        <f>IFERROR(AU467/AT467,"")</f>
        <v>81.052631578947313</v>
      </c>
      <c r="AW467" s="95">
        <f>IFERROR(RANK(AV467, AV467:AV481),"")</f>
        <v>1</v>
      </c>
      <c r="AX467" s="447">
        <f>AVERAGE(AV467:AV481)</f>
        <v>81.052631578947313</v>
      </c>
    </row>
    <row r="468" spans="2:50" hidden="1">
      <c r="B468" s="456"/>
      <c r="C468" s="95">
        <f t="shared" ref="C468:C481" si="402">C448</f>
        <v>2</v>
      </c>
      <c r="D468" s="95"/>
      <c r="E468" s="95"/>
      <c r="F468" s="95"/>
      <c r="G468" s="177"/>
      <c r="H468" s="447"/>
      <c r="I468" s="153" t="str">
        <f t="shared" si="399"/>
        <v/>
      </c>
      <c r="J468" s="153" t="str">
        <f t="shared" si="400"/>
        <v/>
      </c>
      <c r="K468" s="154" t="str">
        <f t="shared" si="401"/>
        <v/>
      </c>
      <c r="L468" s="458"/>
      <c r="M468" s="153" t="str">
        <f>IFERROR(RANK(K468, K467:K481),"")</f>
        <v/>
      </c>
      <c r="N468" s="448"/>
      <c r="O468" s="448"/>
      <c r="P468" s="95"/>
      <c r="Q468" s="95"/>
      <c r="R468" s="177" t="str">
        <f t="shared" ref="R468:R481" si="403">IFERROR(Q468/P468,"")</f>
        <v/>
      </c>
      <c r="S468" s="95" t="str">
        <f>IFERROR(RANK(R468, R467:R481),"")</f>
        <v/>
      </c>
      <c r="T468" s="447"/>
      <c r="U468" s="95"/>
      <c r="V468" s="95"/>
      <c r="W468" s="177" t="str">
        <f t="shared" ref="W468:W481" si="404">IFERROR(V468/U468,"")</f>
        <v/>
      </c>
      <c r="X468" s="95" t="str">
        <f>IFERROR(RANK(W468, W467:W481),"")</f>
        <v/>
      </c>
      <c r="Y468" s="447"/>
      <c r="Z468" s="95"/>
      <c r="AA468" s="95"/>
      <c r="AB468" s="177" t="str">
        <f t="shared" ref="AB468:AB481" si="405">IFERROR(AA468/Z468,"")</f>
        <v/>
      </c>
      <c r="AC468" s="95" t="str">
        <f>IFERROR(RANK(AB468, AB467:AB481),"")</f>
        <v/>
      </c>
      <c r="AD468" s="447"/>
      <c r="AE468" s="95"/>
      <c r="AF468" s="95"/>
      <c r="AG468" s="177" t="str">
        <f t="shared" ref="AG468:AG481" si="406">IFERROR(AF468/AE468,"")</f>
        <v/>
      </c>
      <c r="AH468" s="95" t="str">
        <f>IFERROR(RANK(AG468, AG467:AG481),"")</f>
        <v/>
      </c>
      <c r="AI468" s="447"/>
      <c r="AJ468" s="95"/>
      <c r="AK468" s="95"/>
      <c r="AL468" s="177" t="str">
        <f t="shared" ref="AL468:AL481" si="407">IFERROR(AK468/AJ468,"")</f>
        <v/>
      </c>
      <c r="AM468" s="95" t="str">
        <f>IFERROR(RANK(AL468, AL467:AL481),"")</f>
        <v/>
      </c>
      <c r="AN468" s="447"/>
      <c r="AO468" s="95"/>
      <c r="AP468" s="95"/>
      <c r="AQ468" s="177" t="str">
        <f t="shared" ref="AQ468:AQ481" si="408">IFERROR(AP468/AO468,"")</f>
        <v/>
      </c>
      <c r="AR468" s="95" t="str">
        <f>IFERROR(RANK(AQ468, AQ467:AQ481),"")</f>
        <v/>
      </c>
      <c r="AS468" s="447"/>
      <c r="AT468" s="95"/>
      <c r="AU468" s="95"/>
      <c r="AV468" s="177" t="str">
        <f t="shared" ref="AV468:AV481" si="409">IFERROR(AU468/AT468,"")</f>
        <v/>
      </c>
      <c r="AW468" s="95" t="str">
        <f>IFERROR(RANK(AV468, AV467:AV481),"")</f>
        <v/>
      </c>
      <c r="AX468" s="447"/>
    </row>
    <row r="469" spans="2:50" hidden="1">
      <c r="B469" s="456"/>
      <c r="C469" s="95">
        <f t="shared" si="402"/>
        <v>3</v>
      </c>
      <c r="D469" s="95"/>
      <c r="E469" s="95"/>
      <c r="F469" s="95"/>
      <c r="G469" s="177"/>
      <c r="H469" s="447"/>
      <c r="I469" s="153" t="str">
        <f t="shared" si="399"/>
        <v/>
      </c>
      <c r="J469" s="153" t="str">
        <f t="shared" si="400"/>
        <v/>
      </c>
      <c r="K469" s="154" t="str">
        <f t="shared" si="401"/>
        <v/>
      </c>
      <c r="L469" s="458"/>
      <c r="M469" s="153" t="str">
        <f>IFERROR(RANK(K469, K467:K481),"")</f>
        <v/>
      </c>
      <c r="N469" s="448"/>
      <c r="O469" s="448"/>
      <c r="P469" s="95"/>
      <c r="Q469" s="95"/>
      <c r="R469" s="177" t="str">
        <f t="shared" si="403"/>
        <v/>
      </c>
      <c r="S469" s="95" t="str">
        <f>IFERROR(RANK(R469, R467:R481),"")</f>
        <v/>
      </c>
      <c r="T469" s="447"/>
      <c r="U469" s="95"/>
      <c r="V469" s="95"/>
      <c r="W469" s="177" t="str">
        <f t="shared" si="404"/>
        <v/>
      </c>
      <c r="X469" s="95" t="str">
        <f>IFERROR(RANK(W469, W467:W481),"")</f>
        <v/>
      </c>
      <c r="Y469" s="447"/>
      <c r="Z469" s="95"/>
      <c r="AA469" s="95"/>
      <c r="AB469" s="177" t="str">
        <f t="shared" si="405"/>
        <v/>
      </c>
      <c r="AC469" s="95" t="str">
        <f>IFERROR(RANK(AB469, AB467:AB481),"")</f>
        <v/>
      </c>
      <c r="AD469" s="447"/>
      <c r="AE469" s="95"/>
      <c r="AF469" s="95"/>
      <c r="AG469" s="177" t="str">
        <f t="shared" si="406"/>
        <v/>
      </c>
      <c r="AH469" s="95" t="str">
        <f>IFERROR(RANK(AG469, AG467:AG481),"")</f>
        <v/>
      </c>
      <c r="AI469" s="447"/>
      <c r="AJ469" s="95"/>
      <c r="AK469" s="95"/>
      <c r="AL469" s="177" t="str">
        <f t="shared" si="407"/>
        <v/>
      </c>
      <c r="AM469" s="95" t="str">
        <f>IFERROR(RANK(AL469, AL467:AL481),"")</f>
        <v/>
      </c>
      <c r="AN469" s="447"/>
      <c r="AO469" s="95"/>
      <c r="AP469" s="95"/>
      <c r="AQ469" s="177" t="str">
        <f t="shared" si="408"/>
        <v/>
      </c>
      <c r="AR469" s="95" t="str">
        <f>IFERROR(RANK(AQ469, AQ467:AQ481),"")</f>
        <v/>
      </c>
      <c r="AS469" s="447"/>
      <c r="AT469" s="95"/>
      <c r="AU469" s="95"/>
      <c r="AV469" s="177" t="str">
        <f t="shared" si="409"/>
        <v/>
      </c>
      <c r="AW469" s="95" t="str">
        <f>IFERROR(RANK(AV469, AV467:AV481),"")</f>
        <v/>
      </c>
      <c r="AX469" s="447"/>
    </row>
    <row r="470" spans="2:50" hidden="1">
      <c r="B470" s="456"/>
      <c r="C470" s="95">
        <f t="shared" si="402"/>
        <v>4</v>
      </c>
      <c r="D470" s="95"/>
      <c r="E470" s="95"/>
      <c r="F470" s="95"/>
      <c r="G470" s="177"/>
      <c r="H470" s="447"/>
      <c r="I470" s="153" t="str">
        <f>IFERROR(AVERAGE(P470,U470,Z470,AE470,AJ470,AO470,AT470),"")</f>
        <v/>
      </c>
      <c r="J470" s="153" t="str">
        <f>IFERROR(AVERAGE(Q470,V470,AA470,AF470,AK470,AP470,AU470),"")</f>
        <v/>
      </c>
      <c r="K470" s="154" t="str">
        <f>IFERROR(AVERAGE(R470,W470,AB470,AG470,AL470,AQ470,AV470),"")</f>
        <v/>
      </c>
      <c r="L470" s="458"/>
      <c r="M470" s="153" t="str">
        <f>IFERROR(RANK(K470, K467:K481),"")</f>
        <v/>
      </c>
      <c r="N470" s="448"/>
      <c r="O470" s="448"/>
      <c r="P470" s="95"/>
      <c r="Q470" s="95"/>
      <c r="R470" s="177" t="str">
        <f t="shared" si="403"/>
        <v/>
      </c>
      <c r="S470" s="95" t="str">
        <f>IFERROR(RANK(R470, R467:R481),"")</f>
        <v/>
      </c>
      <c r="T470" s="447"/>
      <c r="U470" s="95"/>
      <c r="V470" s="95"/>
      <c r="W470" s="177" t="str">
        <f t="shared" si="404"/>
        <v/>
      </c>
      <c r="X470" s="95" t="str">
        <f>IFERROR(RANK(W470, W467:W481),"")</f>
        <v/>
      </c>
      <c r="Y470" s="447"/>
      <c r="Z470" s="95"/>
      <c r="AA470" s="95"/>
      <c r="AB470" s="177" t="str">
        <f t="shared" si="405"/>
        <v/>
      </c>
      <c r="AC470" s="95" t="str">
        <f>IFERROR(RANK(AB470, AB467:AB481),"")</f>
        <v/>
      </c>
      <c r="AD470" s="447"/>
      <c r="AE470" s="95"/>
      <c r="AF470" s="95"/>
      <c r="AG470" s="177" t="str">
        <f t="shared" si="406"/>
        <v/>
      </c>
      <c r="AH470" s="95" t="str">
        <f>IFERROR(RANK(AG470, AG467:AG481),"")</f>
        <v/>
      </c>
      <c r="AI470" s="447"/>
      <c r="AJ470" s="95"/>
      <c r="AK470" s="95"/>
      <c r="AL470" s="177" t="str">
        <f t="shared" si="407"/>
        <v/>
      </c>
      <c r="AM470" s="95" t="str">
        <f>IFERROR(RANK(AL470, AL467:AL481),"")</f>
        <v/>
      </c>
      <c r="AN470" s="447"/>
      <c r="AO470" s="95"/>
      <c r="AP470" s="95"/>
      <c r="AQ470" s="177" t="str">
        <f t="shared" si="408"/>
        <v/>
      </c>
      <c r="AR470" s="95" t="str">
        <f>IFERROR(RANK(AQ470, AQ467:AQ481),"")</f>
        <v/>
      </c>
      <c r="AS470" s="447"/>
      <c r="AT470" s="95"/>
      <c r="AU470" s="95"/>
      <c r="AV470" s="177" t="str">
        <f t="shared" si="409"/>
        <v/>
      </c>
      <c r="AW470" s="95" t="str">
        <f>IFERROR(RANK(AV470, AV467:AV481),"")</f>
        <v/>
      </c>
      <c r="AX470" s="447"/>
    </row>
    <row r="471" spans="2:50" hidden="1">
      <c r="B471" s="456"/>
      <c r="C471" s="95">
        <f t="shared" si="402"/>
        <v>5</v>
      </c>
      <c r="D471" s="95"/>
      <c r="E471" s="95"/>
      <c r="F471" s="95"/>
      <c r="G471" s="177"/>
      <c r="H471" s="447"/>
      <c r="I471" s="153" t="str">
        <f t="shared" ref="I471:I481" si="410">IFERROR(AVERAGE(P471,U471,Z471,AE471,AJ471,AO471,AT471),"")</f>
        <v/>
      </c>
      <c r="J471" s="153" t="str">
        <f t="shared" ref="J471:J481" si="411">IFERROR(AVERAGE(Q471,V471,AA471,AF471,AK471,AP471,AU471),"")</f>
        <v/>
      </c>
      <c r="K471" s="154" t="str">
        <f t="shared" ref="K471:K481" si="412">IFERROR(AVERAGE(R471,W471,AB471,AG471,AL471,AQ471,AV471),"")</f>
        <v/>
      </c>
      <c r="L471" s="458"/>
      <c r="M471" s="153" t="str">
        <f>IFERROR(RANK(K471, K467:K481),"")</f>
        <v/>
      </c>
      <c r="N471" s="448"/>
      <c r="O471" s="448"/>
      <c r="P471" s="95"/>
      <c r="Q471" s="95"/>
      <c r="R471" s="177" t="str">
        <f t="shared" si="403"/>
        <v/>
      </c>
      <c r="S471" s="95" t="str">
        <f>IFERROR(RANK(R471, R467:R481),"")</f>
        <v/>
      </c>
      <c r="T471" s="447"/>
      <c r="U471" s="95"/>
      <c r="V471" s="95"/>
      <c r="W471" s="177" t="str">
        <f t="shared" si="404"/>
        <v/>
      </c>
      <c r="X471" s="95" t="str">
        <f>IFERROR(RANK(W471, W467:W481),"")</f>
        <v/>
      </c>
      <c r="Y471" s="447"/>
      <c r="Z471" s="95"/>
      <c r="AA471" s="95"/>
      <c r="AB471" s="177" t="str">
        <f t="shared" si="405"/>
        <v/>
      </c>
      <c r="AC471" s="95" t="str">
        <f>IFERROR(RANK(AB471, AB467:AB481),"")</f>
        <v/>
      </c>
      <c r="AD471" s="447"/>
      <c r="AE471" s="95"/>
      <c r="AF471" s="95"/>
      <c r="AG471" s="177" t="str">
        <f t="shared" si="406"/>
        <v/>
      </c>
      <c r="AH471" s="95" t="str">
        <f>IFERROR(RANK(AG471, AG467:AG481),"")</f>
        <v/>
      </c>
      <c r="AI471" s="447"/>
      <c r="AJ471" s="95"/>
      <c r="AK471" s="95"/>
      <c r="AL471" s="177" t="str">
        <f t="shared" si="407"/>
        <v/>
      </c>
      <c r="AM471" s="95" t="str">
        <f>IFERROR(RANK(AL471, AL467:AL481),"")</f>
        <v/>
      </c>
      <c r="AN471" s="447"/>
      <c r="AO471" s="95"/>
      <c r="AP471" s="95"/>
      <c r="AQ471" s="177" t="str">
        <f t="shared" si="408"/>
        <v/>
      </c>
      <c r="AR471" s="95" t="str">
        <f>IFERROR(RANK(AQ471, AQ467:AQ481),"")</f>
        <v/>
      </c>
      <c r="AS471" s="447"/>
      <c r="AT471" s="95"/>
      <c r="AU471" s="95"/>
      <c r="AV471" s="177" t="str">
        <f t="shared" si="409"/>
        <v/>
      </c>
      <c r="AW471" s="95" t="str">
        <f>IFERROR(RANK(AV471, AV467:AV481),"")</f>
        <v/>
      </c>
      <c r="AX471" s="447"/>
    </row>
    <row r="472" spans="2:50" hidden="1">
      <c r="B472" s="456"/>
      <c r="C472" s="95">
        <f t="shared" si="402"/>
        <v>6</v>
      </c>
      <c r="D472" s="95"/>
      <c r="E472" s="95"/>
      <c r="F472" s="95"/>
      <c r="G472" s="177"/>
      <c r="H472" s="447"/>
      <c r="I472" s="153" t="str">
        <f t="shared" si="410"/>
        <v/>
      </c>
      <c r="J472" s="153" t="str">
        <f t="shared" si="411"/>
        <v/>
      </c>
      <c r="K472" s="154" t="str">
        <f t="shared" si="412"/>
        <v/>
      </c>
      <c r="L472" s="458"/>
      <c r="M472" s="153" t="str">
        <f>IFERROR(RANK(K472, K467:K481),"")</f>
        <v/>
      </c>
      <c r="N472" s="448"/>
      <c r="O472" s="448"/>
      <c r="P472" s="95"/>
      <c r="Q472" s="95"/>
      <c r="R472" s="177" t="str">
        <f t="shared" si="403"/>
        <v/>
      </c>
      <c r="S472" s="95" t="str">
        <f>IFERROR(RANK(R472, R467:R481),"")</f>
        <v/>
      </c>
      <c r="T472" s="447"/>
      <c r="U472" s="95"/>
      <c r="V472" s="95"/>
      <c r="W472" s="177" t="str">
        <f t="shared" si="404"/>
        <v/>
      </c>
      <c r="X472" s="95" t="str">
        <f>IFERROR(RANK(W472, W467:W481),"")</f>
        <v/>
      </c>
      <c r="Y472" s="447"/>
      <c r="Z472" s="95"/>
      <c r="AA472" s="95"/>
      <c r="AB472" s="177" t="str">
        <f t="shared" si="405"/>
        <v/>
      </c>
      <c r="AC472" s="95" t="str">
        <f>IFERROR(RANK(AB472, AB467:AB481),"")</f>
        <v/>
      </c>
      <c r="AD472" s="447"/>
      <c r="AE472" s="95"/>
      <c r="AF472" s="95"/>
      <c r="AG472" s="177" t="str">
        <f t="shared" si="406"/>
        <v/>
      </c>
      <c r="AH472" s="95" t="str">
        <f>IFERROR(RANK(AG472, AG467:AG481),"")</f>
        <v/>
      </c>
      <c r="AI472" s="447"/>
      <c r="AJ472" s="95"/>
      <c r="AK472" s="95"/>
      <c r="AL472" s="177" t="str">
        <f t="shared" si="407"/>
        <v/>
      </c>
      <c r="AM472" s="95" t="str">
        <f>IFERROR(RANK(AL472, AL467:AL481),"")</f>
        <v/>
      </c>
      <c r="AN472" s="447"/>
      <c r="AO472" s="95"/>
      <c r="AP472" s="95"/>
      <c r="AQ472" s="177" t="str">
        <f t="shared" si="408"/>
        <v/>
      </c>
      <c r="AR472" s="95" t="str">
        <f>IFERROR(RANK(AQ472, AQ467:AQ481),"")</f>
        <v/>
      </c>
      <c r="AS472" s="447"/>
      <c r="AT472" s="95"/>
      <c r="AU472" s="95"/>
      <c r="AV472" s="177" t="str">
        <f t="shared" si="409"/>
        <v/>
      </c>
      <c r="AW472" s="95" t="str">
        <f>IFERROR(RANK(AV472, AV467:AV481),"")</f>
        <v/>
      </c>
      <c r="AX472" s="447"/>
    </row>
    <row r="473" spans="2:50" hidden="1">
      <c r="B473" s="456"/>
      <c r="C473" s="95">
        <f t="shared" si="402"/>
        <v>7</v>
      </c>
      <c r="D473" s="95"/>
      <c r="E473" s="95"/>
      <c r="F473" s="95"/>
      <c r="G473" s="177"/>
      <c r="H473" s="447"/>
      <c r="I473" s="153" t="str">
        <f t="shared" si="410"/>
        <v/>
      </c>
      <c r="J473" s="153" t="str">
        <f t="shared" si="411"/>
        <v/>
      </c>
      <c r="K473" s="154" t="str">
        <f t="shared" si="412"/>
        <v/>
      </c>
      <c r="L473" s="458"/>
      <c r="M473" s="153" t="str">
        <f>IFERROR(RANK(K473, K467:K481),"")</f>
        <v/>
      </c>
      <c r="N473" s="448"/>
      <c r="O473" s="448"/>
      <c r="P473" s="95"/>
      <c r="Q473" s="95"/>
      <c r="R473" s="177" t="str">
        <f t="shared" si="403"/>
        <v/>
      </c>
      <c r="S473" s="95" t="str">
        <f>IFERROR(RANK(R473, R467:R481),"")</f>
        <v/>
      </c>
      <c r="T473" s="447"/>
      <c r="U473" s="95"/>
      <c r="V473" s="95"/>
      <c r="W473" s="177" t="str">
        <f t="shared" si="404"/>
        <v/>
      </c>
      <c r="X473" s="95" t="str">
        <f>IFERROR(RANK(W473, W467:W481),"")</f>
        <v/>
      </c>
      <c r="Y473" s="447"/>
      <c r="Z473" s="95"/>
      <c r="AA473" s="95"/>
      <c r="AB473" s="177" t="str">
        <f t="shared" si="405"/>
        <v/>
      </c>
      <c r="AC473" s="95" t="str">
        <f>IFERROR(RANK(AB473, AB467:AB481),"")</f>
        <v/>
      </c>
      <c r="AD473" s="447"/>
      <c r="AE473" s="95"/>
      <c r="AF473" s="95"/>
      <c r="AG473" s="177" t="str">
        <f t="shared" si="406"/>
        <v/>
      </c>
      <c r="AH473" s="95" t="str">
        <f>IFERROR(RANK(AG473, AG467:AG481),"")</f>
        <v/>
      </c>
      <c r="AI473" s="447"/>
      <c r="AJ473" s="95"/>
      <c r="AK473" s="95"/>
      <c r="AL473" s="177" t="str">
        <f t="shared" si="407"/>
        <v/>
      </c>
      <c r="AM473" s="95" t="str">
        <f>IFERROR(RANK(AL473, AL467:AL481),"")</f>
        <v/>
      </c>
      <c r="AN473" s="447"/>
      <c r="AO473" s="95"/>
      <c r="AP473" s="95"/>
      <c r="AQ473" s="177" t="str">
        <f t="shared" si="408"/>
        <v/>
      </c>
      <c r="AR473" s="95" t="str">
        <f>IFERROR(RANK(AQ473, AQ467:AQ481),"")</f>
        <v/>
      </c>
      <c r="AS473" s="447"/>
      <c r="AT473" s="95"/>
      <c r="AU473" s="95"/>
      <c r="AV473" s="177" t="str">
        <f t="shared" si="409"/>
        <v/>
      </c>
      <c r="AW473" s="95" t="str">
        <f>IFERROR(RANK(AV473, AV467:AV481),"")</f>
        <v/>
      </c>
      <c r="AX473" s="447"/>
    </row>
    <row r="474" spans="2:50" hidden="1">
      <c r="B474" s="456"/>
      <c r="C474" s="95">
        <f t="shared" si="402"/>
        <v>8</v>
      </c>
      <c r="D474" s="95"/>
      <c r="E474" s="95"/>
      <c r="F474" s="95"/>
      <c r="G474" s="177"/>
      <c r="H474" s="447"/>
      <c r="I474" s="153" t="str">
        <f t="shared" si="410"/>
        <v/>
      </c>
      <c r="J474" s="153" t="str">
        <f t="shared" si="411"/>
        <v/>
      </c>
      <c r="K474" s="154" t="str">
        <f t="shared" si="412"/>
        <v/>
      </c>
      <c r="L474" s="458"/>
      <c r="M474" s="153" t="str">
        <f>IFERROR(RANK(K474, K467:K481),"")</f>
        <v/>
      </c>
      <c r="N474" s="448"/>
      <c r="O474" s="448"/>
      <c r="P474" s="95"/>
      <c r="Q474" s="95"/>
      <c r="R474" s="177" t="str">
        <f t="shared" si="403"/>
        <v/>
      </c>
      <c r="S474" s="95" t="str">
        <f>IFERROR(RANK(R474, R467:R481),"")</f>
        <v/>
      </c>
      <c r="T474" s="447"/>
      <c r="U474" s="95"/>
      <c r="V474" s="95"/>
      <c r="W474" s="177" t="str">
        <f t="shared" si="404"/>
        <v/>
      </c>
      <c r="X474" s="95" t="str">
        <f>IFERROR(RANK(W474, W467:W481),"")</f>
        <v/>
      </c>
      <c r="Y474" s="447"/>
      <c r="Z474" s="95"/>
      <c r="AA474" s="95"/>
      <c r="AB474" s="177" t="str">
        <f t="shared" si="405"/>
        <v/>
      </c>
      <c r="AC474" s="95" t="str">
        <f>IFERROR(RANK(AB474, AB467:AB481),"")</f>
        <v/>
      </c>
      <c r="AD474" s="447"/>
      <c r="AE474" s="95"/>
      <c r="AF474" s="95"/>
      <c r="AG474" s="177" t="str">
        <f t="shared" si="406"/>
        <v/>
      </c>
      <c r="AH474" s="95" t="str">
        <f>IFERROR(RANK(AG474, AG467:AG481),"")</f>
        <v/>
      </c>
      <c r="AI474" s="447"/>
      <c r="AJ474" s="95"/>
      <c r="AK474" s="95"/>
      <c r="AL474" s="177" t="str">
        <f t="shared" si="407"/>
        <v/>
      </c>
      <c r="AM474" s="95" t="str">
        <f>IFERROR(RANK(AL474, AL467:AL481),"")</f>
        <v/>
      </c>
      <c r="AN474" s="447"/>
      <c r="AO474" s="95"/>
      <c r="AP474" s="95"/>
      <c r="AQ474" s="177" t="str">
        <f t="shared" si="408"/>
        <v/>
      </c>
      <c r="AR474" s="95" t="str">
        <f>IFERROR(RANK(AQ474, AQ467:AQ481),"")</f>
        <v/>
      </c>
      <c r="AS474" s="447"/>
      <c r="AT474" s="95"/>
      <c r="AU474" s="95"/>
      <c r="AV474" s="177" t="str">
        <f t="shared" si="409"/>
        <v/>
      </c>
      <c r="AW474" s="95" t="str">
        <f>IFERROR(RANK(AV474, AV467:AV481),"")</f>
        <v/>
      </c>
      <c r="AX474" s="447"/>
    </row>
    <row r="475" spans="2:50" hidden="1">
      <c r="B475" s="456"/>
      <c r="C475" s="95">
        <f t="shared" si="402"/>
        <v>9</v>
      </c>
      <c r="D475" s="95"/>
      <c r="E475" s="95"/>
      <c r="F475" s="95"/>
      <c r="G475" s="177"/>
      <c r="H475" s="447"/>
      <c r="I475" s="153" t="str">
        <f t="shared" si="410"/>
        <v/>
      </c>
      <c r="J475" s="153" t="str">
        <f t="shared" si="411"/>
        <v/>
      </c>
      <c r="K475" s="154" t="str">
        <f t="shared" si="412"/>
        <v/>
      </c>
      <c r="L475" s="458"/>
      <c r="M475" s="153" t="str">
        <f>IFERROR(RANK(K475, K467:K481),"")</f>
        <v/>
      </c>
      <c r="N475" s="448"/>
      <c r="O475" s="448"/>
      <c r="P475" s="95"/>
      <c r="Q475" s="95"/>
      <c r="R475" s="177" t="str">
        <f t="shared" si="403"/>
        <v/>
      </c>
      <c r="S475" s="95" t="str">
        <f>IFERROR(RANK(R475, R467:R481),"")</f>
        <v/>
      </c>
      <c r="T475" s="447"/>
      <c r="U475" s="95"/>
      <c r="V475" s="95"/>
      <c r="W475" s="177" t="str">
        <f t="shared" si="404"/>
        <v/>
      </c>
      <c r="X475" s="95" t="str">
        <f>IFERROR(RANK(W475, W467:W481),"")</f>
        <v/>
      </c>
      <c r="Y475" s="447"/>
      <c r="Z475" s="95"/>
      <c r="AA475" s="95"/>
      <c r="AB475" s="177" t="str">
        <f t="shared" si="405"/>
        <v/>
      </c>
      <c r="AC475" s="95" t="str">
        <f>IFERROR(RANK(AB475, AB467:AB481),"")</f>
        <v/>
      </c>
      <c r="AD475" s="447"/>
      <c r="AE475" s="95"/>
      <c r="AF475" s="95"/>
      <c r="AG475" s="177" t="str">
        <f t="shared" si="406"/>
        <v/>
      </c>
      <c r="AH475" s="95" t="str">
        <f>IFERROR(RANK(AG475, AG467:AG481),"")</f>
        <v/>
      </c>
      <c r="AI475" s="447"/>
      <c r="AJ475" s="95"/>
      <c r="AK475" s="95"/>
      <c r="AL475" s="177" t="str">
        <f t="shared" si="407"/>
        <v/>
      </c>
      <c r="AM475" s="95" t="str">
        <f>IFERROR(RANK(AL475, AL467:AL481),"")</f>
        <v/>
      </c>
      <c r="AN475" s="447"/>
      <c r="AO475" s="95"/>
      <c r="AP475" s="95"/>
      <c r="AQ475" s="177" t="str">
        <f t="shared" si="408"/>
        <v/>
      </c>
      <c r="AR475" s="95" t="str">
        <f>IFERROR(RANK(AQ475, AQ467:AQ481),"")</f>
        <v/>
      </c>
      <c r="AS475" s="447"/>
      <c r="AT475" s="95"/>
      <c r="AU475" s="95"/>
      <c r="AV475" s="177" t="str">
        <f t="shared" si="409"/>
        <v/>
      </c>
      <c r="AW475" s="95" t="str">
        <f>IFERROR(RANK(AV475, AV467:AV481),"")</f>
        <v/>
      </c>
      <c r="AX475" s="447"/>
    </row>
    <row r="476" spans="2:50" hidden="1">
      <c r="B476" s="456"/>
      <c r="C476" s="95">
        <f t="shared" si="402"/>
        <v>10</v>
      </c>
      <c r="D476" s="95"/>
      <c r="E476" s="95"/>
      <c r="F476" s="95"/>
      <c r="G476" s="177"/>
      <c r="H476" s="447"/>
      <c r="I476" s="153" t="str">
        <f t="shared" si="410"/>
        <v/>
      </c>
      <c r="J476" s="153" t="str">
        <f t="shared" si="411"/>
        <v/>
      </c>
      <c r="K476" s="154" t="str">
        <f t="shared" si="412"/>
        <v/>
      </c>
      <c r="L476" s="458"/>
      <c r="M476" s="153" t="str">
        <f>IFERROR(RANK(K476, K467:K481),"")</f>
        <v/>
      </c>
      <c r="N476" s="448"/>
      <c r="O476" s="448"/>
      <c r="P476" s="95"/>
      <c r="Q476" s="95"/>
      <c r="R476" s="177" t="str">
        <f t="shared" si="403"/>
        <v/>
      </c>
      <c r="S476" s="95" t="str">
        <f>IFERROR(RANK(R476, R467:R481),"")</f>
        <v/>
      </c>
      <c r="T476" s="447"/>
      <c r="U476" s="95"/>
      <c r="V476" s="95"/>
      <c r="W476" s="177" t="str">
        <f t="shared" si="404"/>
        <v/>
      </c>
      <c r="X476" s="95" t="str">
        <f>IFERROR(RANK(W476, W467:W481),"")</f>
        <v/>
      </c>
      <c r="Y476" s="447"/>
      <c r="Z476" s="95"/>
      <c r="AA476" s="95"/>
      <c r="AB476" s="177" t="str">
        <f t="shared" si="405"/>
        <v/>
      </c>
      <c r="AC476" s="95" t="str">
        <f>IFERROR(RANK(AB476, AB467:AB481),"")</f>
        <v/>
      </c>
      <c r="AD476" s="447"/>
      <c r="AE476" s="95"/>
      <c r="AF476" s="95"/>
      <c r="AG476" s="177" t="str">
        <f t="shared" si="406"/>
        <v/>
      </c>
      <c r="AH476" s="95" t="str">
        <f>IFERROR(RANK(AG476, AG467:AG481),"")</f>
        <v/>
      </c>
      <c r="AI476" s="447"/>
      <c r="AJ476" s="95"/>
      <c r="AK476" s="95"/>
      <c r="AL476" s="177" t="str">
        <f t="shared" si="407"/>
        <v/>
      </c>
      <c r="AM476" s="95" t="str">
        <f>IFERROR(RANK(AL476, AL467:AL481),"")</f>
        <v/>
      </c>
      <c r="AN476" s="447"/>
      <c r="AO476" s="95"/>
      <c r="AP476" s="95"/>
      <c r="AQ476" s="177" t="str">
        <f t="shared" si="408"/>
        <v/>
      </c>
      <c r="AR476" s="95" t="str">
        <f>IFERROR(RANK(AQ476, AQ467:AQ481),"")</f>
        <v/>
      </c>
      <c r="AS476" s="447"/>
      <c r="AT476" s="95"/>
      <c r="AU476" s="95"/>
      <c r="AV476" s="177" t="str">
        <f t="shared" si="409"/>
        <v/>
      </c>
      <c r="AW476" s="95" t="str">
        <f>IFERROR(RANK(AV476, AV467:AV481),"")</f>
        <v/>
      </c>
      <c r="AX476" s="447"/>
    </row>
    <row r="477" spans="2:50" hidden="1">
      <c r="B477" s="456"/>
      <c r="C477" s="95">
        <f t="shared" si="402"/>
        <v>11</v>
      </c>
      <c r="D477" s="95"/>
      <c r="E477" s="95"/>
      <c r="F477" s="95"/>
      <c r="G477" s="177"/>
      <c r="H477" s="447"/>
      <c r="I477" s="153" t="str">
        <f t="shared" si="410"/>
        <v/>
      </c>
      <c r="J477" s="153" t="str">
        <f t="shared" si="411"/>
        <v/>
      </c>
      <c r="K477" s="154" t="str">
        <f t="shared" si="412"/>
        <v/>
      </c>
      <c r="L477" s="458"/>
      <c r="M477" s="153" t="str">
        <f>IFERROR(RANK(K477, K467:K481),"")</f>
        <v/>
      </c>
      <c r="N477" s="448"/>
      <c r="O477" s="448"/>
      <c r="P477" s="95"/>
      <c r="Q477" s="95"/>
      <c r="R477" s="177" t="str">
        <f t="shared" si="403"/>
        <v/>
      </c>
      <c r="S477" s="95" t="str">
        <f>IFERROR(RANK(R477, R467:R481),"")</f>
        <v/>
      </c>
      <c r="T477" s="447"/>
      <c r="U477" s="95"/>
      <c r="V477" s="95"/>
      <c r="W477" s="177" t="str">
        <f t="shared" si="404"/>
        <v/>
      </c>
      <c r="X477" s="95" t="str">
        <f>IFERROR(RANK(W477, W467:W481),"")</f>
        <v/>
      </c>
      <c r="Y477" s="447"/>
      <c r="Z477" s="95"/>
      <c r="AA477" s="95"/>
      <c r="AB477" s="177" t="str">
        <f t="shared" si="405"/>
        <v/>
      </c>
      <c r="AC477" s="95" t="str">
        <f>IFERROR(RANK(AB477, AB467:AB481),"")</f>
        <v/>
      </c>
      <c r="AD477" s="447"/>
      <c r="AE477" s="95"/>
      <c r="AF477" s="95"/>
      <c r="AG477" s="177" t="str">
        <f t="shared" si="406"/>
        <v/>
      </c>
      <c r="AH477" s="95" t="str">
        <f>IFERROR(RANK(AG477, AG467:AG481),"")</f>
        <v/>
      </c>
      <c r="AI477" s="447"/>
      <c r="AJ477" s="95"/>
      <c r="AK477" s="95"/>
      <c r="AL477" s="177" t="str">
        <f t="shared" si="407"/>
        <v/>
      </c>
      <c r="AM477" s="95" t="str">
        <f>IFERROR(RANK(AL477, AL467:AL481),"")</f>
        <v/>
      </c>
      <c r="AN477" s="447"/>
      <c r="AO477" s="95"/>
      <c r="AP477" s="95"/>
      <c r="AQ477" s="177" t="str">
        <f t="shared" si="408"/>
        <v/>
      </c>
      <c r="AR477" s="95" t="str">
        <f>IFERROR(RANK(AQ477, AQ467:AQ481),"")</f>
        <v/>
      </c>
      <c r="AS477" s="447"/>
      <c r="AT477" s="95"/>
      <c r="AU477" s="95"/>
      <c r="AV477" s="177" t="str">
        <f t="shared" si="409"/>
        <v/>
      </c>
      <c r="AW477" s="95" t="str">
        <f>IFERROR(RANK(AV477, AV467:AV481),"")</f>
        <v/>
      </c>
      <c r="AX477" s="447"/>
    </row>
    <row r="478" spans="2:50" hidden="1">
      <c r="B478" s="456"/>
      <c r="C478" s="95">
        <f t="shared" si="402"/>
        <v>12</v>
      </c>
      <c r="D478" s="95"/>
      <c r="E478" s="95"/>
      <c r="F478" s="95"/>
      <c r="G478" s="177"/>
      <c r="H478" s="447"/>
      <c r="I478" s="153" t="str">
        <f t="shared" si="410"/>
        <v/>
      </c>
      <c r="J478" s="153" t="str">
        <f t="shared" si="411"/>
        <v/>
      </c>
      <c r="K478" s="154" t="str">
        <f t="shared" si="412"/>
        <v/>
      </c>
      <c r="L478" s="458"/>
      <c r="M478" s="153" t="str">
        <f>IFERROR(RANK(K478, K467:K481),"")</f>
        <v/>
      </c>
      <c r="N478" s="448"/>
      <c r="O478" s="448"/>
      <c r="P478" s="95"/>
      <c r="Q478" s="95"/>
      <c r="R478" s="177" t="str">
        <f t="shared" si="403"/>
        <v/>
      </c>
      <c r="S478" s="95" t="str">
        <f>IFERROR(RANK(R478, R467:R481),"")</f>
        <v/>
      </c>
      <c r="T478" s="447"/>
      <c r="U478" s="95"/>
      <c r="V478" s="95"/>
      <c r="W478" s="177" t="str">
        <f t="shared" si="404"/>
        <v/>
      </c>
      <c r="X478" s="95" t="str">
        <f>IFERROR(RANK(W478, W467:W481),"")</f>
        <v/>
      </c>
      <c r="Y478" s="447"/>
      <c r="Z478" s="95"/>
      <c r="AA478" s="95"/>
      <c r="AB478" s="177" t="str">
        <f t="shared" si="405"/>
        <v/>
      </c>
      <c r="AC478" s="95" t="str">
        <f>IFERROR(RANK(AB478, AB467:AB481),"")</f>
        <v/>
      </c>
      <c r="AD478" s="447"/>
      <c r="AE478" s="95"/>
      <c r="AF478" s="95"/>
      <c r="AG478" s="177" t="str">
        <f t="shared" si="406"/>
        <v/>
      </c>
      <c r="AH478" s="95" t="str">
        <f>IFERROR(RANK(AG478, AG467:AG481),"")</f>
        <v/>
      </c>
      <c r="AI478" s="447"/>
      <c r="AJ478" s="95"/>
      <c r="AK478" s="95"/>
      <c r="AL478" s="177" t="str">
        <f t="shared" si="407"/>
        <v/>
      </c>
      <c r="AM478" s="95" t="str">
        <f>IFERROR(RANK(AL478, AL467:AL481),"")</f>
        <v/>
      </c>
      <c r="AN478" s="447"/>
      <c r="AO478" s="95"/>
      <c r="AP478" s="95"/>
      <c r="AQ478" s="177" t="str">
        <f t="shared" si="408"/>
        <v/>
      </c>
      <c r="AR478" s="95" t="str">
        <f>IFERROR(RANK(AQ478, AQ467:AQ481),"")</f>
        <v/>
      </c>
      <c r="AS478" s="447"/>
      <c r="AT478" s="95"/>
      <c r="AU478" s="95"/>
      <c r="AV478" s="177" t="str">
        <f t="shared" si="409"/>
        <v/>
      </c>
      <c r="AW478" s="95" t="str">
        <f>IFERROR(RANK(AV478, AV467:AV481),"")</f>
        <v/>
      </c>
      <c r="AX478" s="447"/>
    </row>
    <row r="479" spans="2:50" hidden="1">
      <c r="B479" s="456"/>
      <c r="C479" s="95">
        <f t="shared" si="402"/>
        <v>13</v>
      </c>
      <c r="D479" s="95"/>
      <c r="E479" s="95"/>
      <c r="F479" s="95"/>
      <c r="G479" s="177"/>
      <c r="H479" s="447"/>
      <c r="I479" s="153" t="str">
        <f t="shared" si="410"/>
        <v/>
      </c>
      <c r="J479" s="153" t="str">
        <f t="shared" si="411"/>
        <v/>
      </c>
      <c r="K479" s="154" t="str">
        <f t="shared" si="412"/>
        <v/>
      </c>
      <c r="L479" s="458"/>
      <c r="M479" s="153" t="str">
        <f>IFERROR(RANK(K479, K467:K481),"")</f>
        <v/>
      </c>
      <c r="N479" s="448"/>
      <c r="O479" s="448"/>
      <c r="P479" s="95"/>
      <c r="Q479" s="95"/>
      <c r="R479" s="177" t="str">
        <f t="shared" si="403"/>
        <v/>
      </c>
      <c r="S479" s="95" t="str">
        <f>IFERROR(RANK(R479, R467:R481),"")</f>
        <v/>
      </c>
      <c r="T479" s="447"/>
      <c r="U479" s="95"/>
      <c r="V479" s="95"/>
      <c r="W479" s="177" t="str">
        <f t="shared" si="404"/>
        <v/>
      </c>
      <c r="X479" s="95" t="str">
        <f>IFERROR(RANK(W479, W467:W481),"")</f>
        <v/>
      </c>
      <c r="Y479" s="447"/>
      <c r="Z479" s="95"/>
      <c r="AA479" s="95"/>
      <c r="AB479" s="177" t="str">
        <f t="shared" si="405"/>
        <v/>
      </c>
      <c r="AC479" s="95" t="str">
        <f>IFERROR(RANK(AB479, AB467:AB481),"")</f>
        <v/>
      </c>
      <c r="AD479" s="447"/>
      <c r="AE479" s="95"/>
      <c r="AF479" s="95"/>
      <c r="AG479" s="177" t="str">
        <f t="shared" si="406"/>
        <v/>
      </c>
      <c r="AH479" s="95" t="str">
        <f>IFERROR(RANK(AG479, AG467:AG481),"")</f>
        <v/>
      </c>
      <c r="AI479" s="447"/>
      <c r="AJ479" s="95"/>
      <c r="AK479" s="95"/>
      <c r="AL479" s="177" t="str">
        <f t="shared" si="407"/>
        <v/>
      </c>
      <c r="AM479" s="95" t="str">
        <f>IFERROR(RANK(AL479, AL467:AL481),"")</f>
        <v/>
      </c>
      <c r="AN479" s="447"/>
      <c r="AO479" s="95"/>
      <c r="AP479" s="95"/>
      <c r="AQ479" s="177" t="str">
        <f t="shared" si="408"/>
        <v/>
      </c>
      <c r="AR479" s="95" t="str">
        <f>IFERROR(RANK(AQ479, AQ467:AQ481),"")</f>
        <v/>
      </c>
      <c r="AS479" s="447"/>
      <c r="AT479" s="95"/>
      <c r="AU479" s="95"/>
      <c r="AV479" s="177" t="str">
        <f t="shared" si="409"/>
        <v/>
      </c>
      <c r="AW479" s="95" t="str">
        <f>IFERROR(RANK(AV479, AV467:AV481),"")</f>
        <v/>
      </c>
      <c r="AX479" s="447"/>
    </row>
    <row r="480" spans="2:50" hidden="1">
      <c r="B480" s="456"/>
      <c r="C480" s="95">
        <f t="shared" si="402"/>
        <v>14</v>
      </c>
      <c r="D480" s="95"/>
      <c r="E480" s="95"/>
      <c r="F480" s="95"/>
      <c r="G480" s="177"/>
      <c r="H480" s="447"/>
      <c r="I480" s="153" t="str">
        <f t="shared" si="410"/>
        <v/>
      </c>
      <c r="J480" s="153" t="str">
        <f t="shared" si="411"/>
        <v/>
      </c>
      <c r="K480" s="154" t="str">
        <f t="shared" si="412"/>
        <v/>
      </c>
      <c r="L480" s="458"/>
      <c r="M480" s="153" t="str">
        <f>IFERROR(RANK(K480, K467:K481),"")</f>
        <v/>
      </c>
      <c r="N480" s="448"/>
      <c r="O480" s="448"/>
      <c r="P480" s="95"/>
      <c r="Q480" s="95"/>
      <c r="R480" s="177" t="str">
        <f t="shared" si="403"/>
        <v/>
      </c>
      <c r="S480" s="95" t="str">
        <f>IFERROR(RANK(R480, R467:R481),"")</f>
        <v/>
      </c>
      <c r="T480" s="447"/>
      <c r="U480" s="95"/>
      <c r="V480" s="95"/>
      <c r="W480" s="177" t="str">
        <f t="shared" si="404"/>
        <v/>
      </c>
      <c r="X480" s="95" t="str">
        <f>IFERROR(RANK(W480, W467:W481),"")</f>
        <v/>
      </c>
      <c r="Y480" s="447"/>
      <c r="Z480" s="95"/>
      <c r="AA480" s="95"/>
      <c r="AB480" s="177" t="str">
        <f t="shared" si="405"/>
        <v/>
      </c>
      <c r="AC480" s="95" t="str">
        <f>IFERROR(RANK(AB480, AB467:AB481),"")</f>
        <v/>
      </c>
      <c r="AD480" s="447"/>
      <c r="AE480" s="95"/>
      <c r="AF480" s="95"/>
      <c r="AG480" s="177" t="str">
        <f t="shared" si="406"/>
        <v/>
      </c>
      <c r="AH480" s="95" t="str">
        <f>IFERROR(RANK(AG480, AG467:AG481),"")</f>
        <v/>
      </c>
      <c r="AI480" s="447"/>
      <c r="AJ480" s="95"/>
      <c r="AK480" s="95"/>
      <c r="AL480" s="177" t="str">
        <f t="shared" si="407"/>
        <v/>
      </c>
      <c r="AM480" s="95" t="str">
        <f>IFERROR(RANK(AL480, AL467:AL481),"")</f>
        <v/>
      </c>
      <c r="AN480" s="447"/>
      <c r="AO480" s="95"/>
      <c r="AP480" s="95"/>
      <c r="AQ480" s="177" t="str">
        <f t="shared" si="408"/>
        <v/>
      </c>
      <c r="AR480" s="95" t="str">
        <f>IFERROR(RANK(AQ480, AQ467:AQ481),"")</f>
        <v/>
      </c>
      <c r="AS480" s="447"/>
      <c r="AT480" s="95"/>
      <c r="AU480" s="95"/>
      <c r="AV480" s="177" t="str">
        <f t="shared" si="409"/>
        <v/>
      </c>
      <c r="AW480" s="95" t="str">
        <f>IFERROR(RANK(AV480, AV467:AV481),"")</f>
        <v/>
      </c>
      <c r="AX480" s="447"/>
    </row>
    <row r="481" spans="2:50" hidden="1">
      <c r="B481" s="456"/>
      <c r="C481" s="95">
        <f t="shared" si="402"/>
        <v>15</v>
      </c>
      <c r="D481" s="95"/>
      <c r="E481" s="95"/>
      <c r="F481" s="95"/>
      <c r="G481" s="177"/>
      <c r="H481" s="447"/>
      <c r="I481" s="153" t="str">
        <f t="shared" si="410"/>
        <v/>
      </c>
      <c r="J481" s="153" t="str">
        <f t="shared" si="411"/>
        <v/>
      </c>
      <c r="K481" s="154" t="str">
        <f t="shared" si="412"/>
        <v/>
      </c>
      <c r="L481" s="459"/>
      <c r="M481" s="153" t="str">
        <f>IFERROR(RANK(K481, K467:K481),"")</f>
        <v/>
      </c>
      <c r="N481" s="448"/>
      <c r="O481" s="448"/>
      <c r="P481" s="95"/>
      <c r="Q481" s="95"/>
      <c r="R481" s="177" t="str">
        <f t="shared" si="403"/>
        <v/>
      </c>
      <c r="S481" s="95" t="str">
        <f>IFERROR(RANK(R481, R467:R481),"")</f>
        <v/>
      </c>
      <c r="T481" s="447"/>
      <c r="U481" s="95"/>
      <c r="V481" s="95"/>
      <c r="W481" s="177" t="str">
        <f t="shared" si="404"/>
        <v/>
      </c>
      <c r="X481" s="95" t="str">
        <f>IFERROR(RANK(W481, W467:W481),"")</f>
        <v/>
      </c>
      <c r="Y481" s="447"/>
      <c r="Z481" s="95"/>
      <c r="AA481" s="95"/>
      <c r="AB481" s="177" t="str">
        <f t="shared" si="405"/>
        <v/>
      </c>
      <c r="AC481" s="95" t="str">
        <f>IFERROR(RANK(AB481, AB467:AB481),"")</f>
        <v/>
      </c>
      <c r="AD481" s="447"/>
      <c r="AE481" s="95"/>
      <c r="AF481" s="95"/>
      <c r="AG481" s="177" t="str">
        <f t="shared" si="406"/>
        <v/>
      </c>
      <c r="AH481" s="95" t="str">
        <f>IFERROR(RANK(AG481, AG467:AG481),"")</f>
        <v/>
      </c>
      <c r="AI481" s="447"/>
      <c r="AJ481" s="95"/>
      <c r="AK481" s="95"/>
      <c r="AL481" s="177" t="str">
        <f t="shared" si="407"/>
        <v/>
      </c>
      <c r="AM481" s="95" t="str">
        <f>IFERROR(RANK(AL481, AL467:AL481),"")</f>
        <v/>
      </c>
      <c r="AN481" s="447"/>
      <c r="AO481" s="95"/>
      <c r="AP481" s="95"/>
      <c r="AQ481" s="177" t="str">
        <f t="shared" si="408"/>
        <v/>
      </c>
      <c r="AR481" s="95" t="str">
        <f>IFERROR(RANK(AQ481, AQ467:AQ481),"")</f>
        <v/>
      </c>
      <c r="AS481" s="447"/>
      <c r="AT481" s="95"/>
      <c r="AU481" s="95"/>
      <c r="AV481" s="177" t="str">
        <f t="shared" si="409"/>
        <v/>
      </c>
      <c r="AW481" s="95" t="str">
        <f>IFERROR(RANK(AV481, AV467:AV481),"")</f>
        <v/>
      </c>
      <c r="AX481" s="447"/>
    </row>
    <row r="482" spans="2:50" ht="15.6" hidden="1">
      <c r="B482" s="460" t="s">
        <v>115</v>
      </c>
      <c r="C482" s="461"/>
      <c r="D482" s="461"/>
      <c r="E482" s="461"/>
      <c r="F482" s="461"/>
      <c r="G482" s="461"/>
      <c r="H482" s="461"/>
      <c r="I482" s="150"/>
      <c r="J482" s="150"/>
      <c r="K482" s="150"/>
      <c r="L482" s="150"/>
      <c r="M482" s="150"/>
      <c r="N482" s="448" t="s">
        <v>116</v>
      </c>
      <c r="O482" s="463" t="s">
        <v>63</v>
      </c>
      <c r="P482" s="465">
        <f>AT462+1</f>
        <v>46035</v>
      </c>
      <c r="Q482" s="456"/>
      <c r="R482" s="456"/>
      <c r="S482" s="456"/>
      <c r="T482" s="456"/>
      <c r="U482" s="465">
        <f>P482+1</f>
        <v>46036</v>
      </c>
      <c r="V482" s="456"/>
      <c r="W482" s="456"/>
      <c r="X482" s="456"/>
      <c r="Y482" s="456"/>
      <c r="Z482" s="465">
        <f>U482+1</f>
        <v>46037</v>
      </c>
      <c r="AA482" s="456"/>
      <c r="AB482" s="456"/>
      <c r="AC482" s="456"/>
      <c r="AD482" s="456"/>
      <c r="AE482" s="465">
        <f>Z482+1</f>
        <v>46038</v>
      </c>
      <c r="AF482" s="456"/>
      <c r="AG482" s="456"/>
      <c r="AH482" s="456"/>
      <c r="AI482" s="456"/>
      <c r="AJ482" s="465">
        <f>AE482+1</f>
        <v>46039</v>
      </c>
      <c r="AK482" s="456"/>
      <c r="AL482" s="456"/>
      <c r="AM482" s="456"/>
      <c r="AN482" s="456"/>
      <c r="AO482" s="465">
        <f>AJ482+1</f>
        <v>46040</v>
      </c>
      <c r="AP482" s="456"/>
      <c r="AQ482" s="456"/>
      <c r="AR482" s="456"/>
      <c r="AS482" s="456"/>
      <c r="AT482" s="465">
        <f>AO482+1</f>
        <v>46041</v>
      </c>
      <c r="AU482" s="456"/>
      <c r="AV482" s="456"/>
      <c r="AW482" s="456"/>
      <c r="AX482" s="456"/>
    </row>
    <row r="483" spans="2:50" ht="15.6" hidden="1">
      <c r="B483" s="462"/>
      <c r="C483" s="462"/>
      <c r="D483" s="462"/>
      <c r="E483" s="462"/>
      <c r="F483" s="462"/>
      <c r="G483" s="462"/>
      <c r="H483" s="462"/>
      <c r="I483" s="150"/>
      <c r="J483" s="150"/>
      <c r="K483" s="150"/>
      <c r="L483" s="150"/>
      <c r="M483" s="150"/>
      <c r="N483" s="448"/>
      <c r="O483" s="464"/>
      <c r="P483" s="465" t="s">
        <v>77</v>
      </c>
      <c r="Q483" s="456"/>
      <c r="R483" s="456"/>
      <c r="S483" s="456"/>
      <c r="T483" s="456"/>
      <c r="U483" s="465" t="s">
        <v>78</v>
      </c>
      <c r="V483" s="456"/>
      <c r="W483" s="456"/>
      <c r="X483" s="456"/>
      <c r="Y483" s="456"/>
      <c r="Z483" s="465" t="s">
        <v>79</v>
      </c>
      <c r="AA483" s="456"/>
      <c r="AB483" s="456"/>
      <c r="AC483" s="456"/>
      <c r="AD483" s="456"/>
      <c r="AE483" s="465" t="s">
        <v>74</v>
      </c>
      <c r="AF483" s="456"/>
      <c r="AG483" s="456"/>
      <c r="AH483" s="456"/>
      <c r="AI483" s="456"/>
      <c r="AJ483" s="465" t="s">
        <v>75</v>
      </c>
      <c r="AK483" s="456"/>
      <c r="AL483" s="456"/>
      <c r="AM483" s="456"/>
      <c r="AN483" s="456"/>
      <c r="AO483" s="465" t="s">
        <v>70</v>
      </c>
      <c r="AP483" s="456"/>
      <c r="AQ483" s="456"/>
      <c r="AR483" s="456"/>
      <c r="AS483" s="456"/>
      <c r="AT483" s="465" t="s">
        <v>76</v>
      </c>
      <c r="AU483" s="456"/>
      <c r="AV483" s="456"/>
      <c r="AW483" s="456"/>
      <c r="AX483" s="456"/>
    </row>
    <row r="484" spans="2:50" hidden="1">
      <c r="B484" s="448" t="s">
        <v>117</v>
      </c>
      <c r="C484" s="448" t="s">
        <v>118</v>
      </c>
      <c r="D484" s="448"/>
      <c r="E484" s="448" t="s">
        <v>119</v>
      </c>
      <c r="F484" s="448"/>
      <c r="G484" s="448"/>
      <c r="H484" s="452" t="s">
        <v>120</v>
      </c>
      <c r="I484" s="455" t="s">
        <v>121</v>
      </c>
      <c r="J484" s="455"/>
      <c r="K484" s="455"/>
      <c r="L484" s="455" t="s">
        <v>120</v>
      </c>
      <c r="M484" s="455" t="s">
        <v>122</v>
      </c>
      <c r="N484" s="448"/>
      <c r="O484" s="448" t="s">
        <v>123</v>
      </c>
      <c r="P484" s="449" t="s">
        <v>124</v>
      </c>
      <c r="Q484" s="450"/>
      <c r="R484" s="450"/>
      <c r="S484" s="451"/>
      <c r="T484" s="448" t="s">
        <v>120</v>
      </c>
      <c r="U484" s="449" t="s">
        <v>124</v>
      </c>
      <c r="V484" s="450"/>
      <c r="W484" s="450"/>
      <c r="X484" s="451"/>
      <c r="Y484" s="448" t="s">
        <v>120</v>
      </c>
      <c r="Z484" s="449" t="s">
        <v>124</v>
      </c>
      <c r="AA484" s="450"/>
      <c r="AB484" s="450"/>
      <c r="AC484" s="451"/>
      <c r="AD484" s="448" t="s">
        <v>120</v>
      </c>
      <c r="AE484" s="449" t="s">
        <v>124</v>
      </c>
      <c r="AF484" s="450"/>
      <c r="AG484" s="450"/>
      <c r="AH484" s="451"/>
      <c r="AI484" s="448" t="s">
        <v>120</v>
      </c>
      <c r="AJ484" s="449" t="s">
        <v>124</v>
      </c>
      <c r="AK484" s="450"/>
      <c r="AL484" s="450"/>
      <c r="AM484" s="451"/>
      <c r="AN484" s="448" t="s">
        <v>120</v>
      </c>
      <c r="AO484" s="449" t="s">
        <v>124</v>
      </c>
      <c r="AP484" s="450"/>
      <c r="AQ484" s="450"/>
      <c r="AR484" s="451"/>
      <c r="AS484" s="448" t="s">
        <v>120</v>
      </c>
      <c r="AT484" s="449" t="s">
        <v>124</v>
      </c>
      <c r="AU484" s="450"/>
      <c r="AV484" s="450"/>
      <c r="AW484" s="451"/>
      <c r="AX484" s="448" t="s">
        <v>120</v>
      </c>
    </row>
    <row r="485" spans="2:50" hidden="1">
      <c r="B485" s="448"/>
      <c r="C485" s="448"/>
      <c r="D485" s="448"/>
      <c r="E485" s="448" t="s">
        <v>125</v>
      </c>
      <c r="F485" s="448"/>
      <c r="G485" s="448"/>
      <c r="H485" s="453"/>
      <c r="I485" s="455" t="s">
        <v>125</v>
      </c>
      <c r="J485" s="455"/>
      <c r="K485" s="455"/>
      <c r="L485" s="455"/>
      <c r="M485" s="455"/>
      <c r="N485" s="448"/>
      <c r="O485" s="448"/>
      <c r="P485" s="449" t="s">
        <v>126</v>
      </c>
      <c r="Q485" s="450"/>
      <c r="R485" s="450"/>
      <c r="S485" s="451"/>
      <c r="T485" s="448"/>
      <c r="U485" s="449" t="s">
        <v>126</v>
      </c>
      <c r="V485" s="450"/>
      <c r="W485" s="450"/>
      <c r="X485" s="451"/>
      <c r="Y485" s="448"/>
      <c r="Z485" s="449" t="s">
        <v>126</v>
      </c>
      <c r="AA485" s="450"/>
      <c r="AB485" s="450"/>
      <c r="AC485" s="451"/>
      <c r="AD485" s="448"/>
      <c r="AE485" s="449" t="s">
        <v>126</v>
      </c>
      <c r="AF485" s="450"/>
      <c r="AG485" s="450"/>
      <c r="AH485" s="451"/>
      <c r="AI485" s="448"/>
      <c r="AJ485" s="449" t="s">
        <v>126</v>
      </c>
      <c r="AK485" s="450"/>
      <c r="AL485" s="450"/>
      <c r="AM485" s="451"/>
      <c r="AN485" s="448"/>
      <c r="AO485" s="449" t="s">
        <v>126</v>
      </c>
      <c r="AP485" s="450"/>
      <c r="AQ485" s="450"/>
      <c r="AR485" s="451"/>
      <c r="AS485" s="448"/>
      <c r="AT485" s="449" t="s">
        <v>126</v>
      </c>
      <c r="AU485" s="450"/>
      <c r="AV485" s="450"/>
      <c r="AW485" s="451"/>
      <c r="AX485" s="448"/>
    </row>
    <row r="486" spans="2:50" hidden="1">
      <c r="B486" s="448"/>
      <c r="C486" s="448"/>
      <c r="D486" s="448"/>
      <c r="E486" s="94" t="s">
        <v>127</v>
      </c>
      <c r="F486" s="94" t="s">
        <v>128</v>
      </c>
      <c r="G486" s="94" t="s">
        <v>129</v>
      </c>
      <c r="H486" s="454"/>
      <c r="I486" s="152" t="s">
        <v>127</v>
      </c>
      <c r="J486" s="152" t="s">
        <v>128</v>
      </c>
      <c r="K486" s="152" t="s">
        <v>129</v>
      </c>
      <c r="L486" s="455"/>
      <c r="M486" s="455"/>
      <c r="N486" s="448"/>
      <c r="O486" s="448"/>
      <c r="P486" s="94" t="s">
        <v>127</v>
      </c>
      <c r="Q486" s="94" t="s">
        <v>128</v>
      </c>
      <c r="R486" s="94" t="s">
        <v>129</v>
      </c>
      <c r="S486" s="94" t="s">
        <v>122</v>
      </c>
      <c r="T486" s="448"/>
      <c r="U486" s="94" t="s">
        <v>127</v>
      </c>
      <c r="V486" s="94" t="s">
        <v>128</v>
      </c>
      <c r="W486" s="94" t="s">
        <v>129</v>
      </c>
      <c r="X486" s="94" t="s">
        <v>122</v>
      </c>
      <c r="Y486" s="448"/>
      <c r="Z486" s="94" t="s">
        <v>127</v>
      </c>
      <c r="AA486" s="94" t="s">
        <v>128</v>
      </c>
      <c r="AB486" s="94" t="s">
        <v>129</v>
      </c>
      <c r="AC486" s="94" t="s">
        <v>122</v>
      </c>
      <c r="AD486" s="448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8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8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8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8"/>
    </row>
    <row r="487" spans="2:50" hidden="1">
      <c r="B487" s="448" t="s">
        <v>168</v>
      </c>
      <c r="C487" s="95">
        <f>C467</f>
        <v>1</v>
      </c>
      <c r="D487" s="95" t="s">
        <v>169</v>
      </c>
      <c r="E487" s="95">
        <v>18</v>
      </c>
      <c r="F487" s="95">
        <v>1500</v>
      </c>
      <c r="G487" s="177">
        <f>F487/E487</f>
        <v>83.333333333333329</v>
      </c>
      <c r="H487" s="447">
        <f>AVERAGE(G487:G501)</f>
        <v>83.333333333333329</v>
      </c>
      <c r="I487" s="153">
        <f t="shared" ref="I487:I489" si="413">IFERROR(AVERAGE(P487,U487,Z487,AE487,AJ487,AO487,AT487),"")</f>
        <v>18</v>
      </c>
      <c r="J487" s="153">
        <f t="shared" ref="J487:J489" si="414">IFERROR(AVERAGE(Q487,V487,AA487,AF487,AK487,AP487,AU487),"")</f>
        <v>1449.3396118049325</v>
      </c>
      <c r="K487" s="154">
        <f t="shared" ref="K487:K489" si="415">IFERROR(AVERAGE(R487,W487,AB487,AG487,AL487,AQ487,AV487),"")</f>
        <v>80.518867322496263</v>
      </c>
      <c r="L487" s="457">
        <f>IFERROR(AVERAGE(K487:K501),"-")</f>
        <v>80.518867322496263</v>
      </c>
      <c r="M487" s="153">
        <f>IFERROR(RANK(K487, K487:K501),"")</f>
        <v>1</v>
      </c>
      <c r="N487" s="448"/>
      <c r="O487" s="448"/>
      <c r="P487" s="95">
        <v>18</v>
      </c>
      <c r="Q487" s="95">
        <v>1465.7142857142842</v>
      </c>
      <c r="R487" s="177">
        <f>IFERROR(Q487/P487,"")</f>
        <v>81.428571428571345</v>
      </c>
      <c r="S487" s="95">
        <f>IFERROR(RANK(R487, R487:R501),"")</f>
        <v>1</v>
      </c>
      <c r="T487" s="447">
        <f>AVERAGE(R487:R501)</f>
        <v>81.428571428571345</v>
      </c>
      <c r="U487" s="95">
        <v>18</v>
      </c>
      <c r="V487" s="95">
        <v>1453.8461538461531</v>
      </c>
      <c r="W487" s="177">
        <f>IFERROR(V487/U487,"")</f>
        <v>80.769230769230731</v>
      </c>
      <c r="X487" s="95">
        <f>IFERROR(RANK(W487, W487:W501),"")</f>
        <v>1</v>
      </c>
      <c r="Y487" s="447">
        <f>AVERAGE(W487:W501)</f>
        <v>80.769230769230731</v>
      </c>
      <c r="Z487" s="95">
        <v>18</v>
      </c>
      <c r="AA487" s="95">
        <v>1438.8679245283026</v>
      </c>
      <c r="AB487" s="177">
        <f>IFERROR(AA487/Z487,"")</f>
        <v>79.937106918239039</v>
      </c>
      <c r="AC487" s="95">
        <f>IFERROR(RANK(AB487, AB487:AB501),"")</f>
        <v>1</v>
      </c>
      <c r="AD487" s="447">
        <f>AVERAGE(AB487:AB501)</f>
        <v>79.937106918239039</v>
      </c>
      <c r="AE487" s="95">
        <v>18</v>
      </c>
      <c r="AF487" s="95">
        <v>1431.6666666666656</v>
      </c>
      <c r="AG487" s="177">
        <f>IFERROR(AF487/AE487,"")</f>
        <v>79.537037037036981</v>
      </c>
      <c r="AH487" s="95">
        <f>IFERROR(RANK(AG487, AG487:AG501),"")</f>
        <v>1</v>
      </c>
      <c r="AI487" s="447">
        <f>AVERAGE(AG487:AG501)</f>
        <v>79.537037037036981</v>
      </c>
      <c r="AJ487" s="95">
        <v>18</v>
      </c>
      <c r="AK487" s="95">
        <v>1459.024390243902</v>
      </c>
      <c r="AL487" s="177">
        <f>IFERROR(AK487/AJ487,"")</f>
        <v>81.056910569105668</v>
      </c>
      <c r="AM487" s="95">
        <f>IFERROR(RANK(AL487, AL487:AL501),"")</f>
        <v>1</v>
      </c>
      <c r="AN487" s="447">
        <f>AVERAGE(AL487:AL501)</f>
        <v>81.056910569105668</v>
      </c>
      <c r="AO487" s="95">
        <v>18</v>
      </c>
      <c r="AP487" s="95">
        <v>1448.3333333333323</v>
      </c>
      <c r="AQ487" s="177">
        <f>IFERROR(AP487/AO487,"")</f>
        <v>80.462962962962905</v>
      </c>
      <c r="AR487" s="95">
        <f>IFERROR(RANK(AQ487, AQ487:AQ501),"")</f>
        <v>1</v>
      </c>
      <c r="AS487" s="447">
        <f>AVERAGE(AQ487:AQ501)</f>
        <v>80.462962962962905</v>
      </c>
      <c r="AT487" s="95">
        <v>18</v>
      </c>
      <c r="AU487" s="95">
        <v>1447.9245283018877</v>
      </c>
      <c r="AV487" s="177">
        <f>IFERROR(AU487/AT487,"")</f>
        <v>80.440251572327099</v>
      </c>
      <c r="AW487" s="95">
        <f>IFERROR(RANK(AV487, AV487:AV501),"")</f>
        <v>1</v>
      </c>
      <c r="AX487" s="447">
        <f>AVERAGE(AV487:AV501)</f>
        <v>80.440251572327099</v>
      </c>
    </row>
    <row r="488" spans="2:50" hidden="1">
      <c r="B488" s="456"/>
      <c r="C488" s="95">
        <f t="shared" ref="C488:C501" si="416">C468</f>
        <v>2</v>
      </c>
      <c r="D488" s="95"/>
      <c r="E488" s="95"/>
      <c r="F488" s="95"/>
      <c r="G488" s="177"/>
      <c r="H488" s="447"/>
      <c r="I488" s="153" t="str">
        <f t="shared" si="413"/>
        <v/>
      </c>
      <c r="J488" s="153" t="str">
        <f t="shared" si="414"/>
        <v/>
      </c>
      <c r="K488" s="154" t="str">
        <f t="shared" si="415"/>
        <v/>
      </c>
      <c r="L488" s="458"/>
      <c r="M488" s="153" t="str">
        <f>IFERROR(RANK(K488, K487:K501),"")</f>
        <v/>
      </c>
      <c r="N488" s="448"/>
      <c r="O488" s="448"/>
      <c r="P488" s="95"/>
      <c r="Q488" s="95"/>
      <c r="R488" s="177" t="str">
        <f t="shared" ref="R488:R501" si="417">IFERROR(Q488/P488,"")</f>
        <v/>
      </c>
      <c r="S488" s="95" t="str">
        <f>IFERROR(RANK(R488, R487:R501),"")</f>
        <v/>
      </c>
      <c r="T488" s="447"/>
      <c r="U488" s="95"/>
      <c r="V488" s="95"/>
      <c r="W488" s="177" t="str">
        <f t="shared" ref="W488:W501" si="418">IFERROR(V488/U488,"")</f>
        <v/>
      </c>
      <c r="X488" s="95" t="str">
        <f>IFERROR(RANK(W488, W487:W501),"")</f>
        <v/>
      </c>
      <c r="Y488" s="447"/>
      <c r="Z488" s="95"/>
      <c r="AA488" s="95"/>
      <c r="AB488" s="177" t="str">
        <f t="shared" ref="AB488:AB501" si="419">IFERROR(AA488/Z488,"")</f>
        <v/>
      </c>
      <c r="AC488" s="95" t="str">
        <f>IFERROR(RANK(AB488, AB487:AB501),"")</f>
        <v/>
      </c>
      <c r="AD488" s="447"/>
      <c r="AE488" s="95"/>
      <c r="AF488" s="95"/>
      <c r="AG488" s="177" t="str">
        <f t="shared" ref="AG488:AG501" si="420">IFERROR(AF488/AE488,"")</f>
        <v/>
      </c>
      <c r="AH488" s="95" t="str">
        <f>IFERROR(RANK(AG488, AG487:AG501),"")</f>
        <v/>
      </c>
      <c r="AI488" s="447"/>
      <c r="AJ488" s="95"/>
      <c r="AK488" s="95"/>
      <c r="AL488" s="177" t="str">
        <f t="shared" ref="AL488:AL501" si="421">IFERROR(AK488/AJ488,"")</f>
        <v/>
      </c>
      <c r="AM488" s="95" t="str">
        <f>IFERROR(RANK(AL488, AL487:AL501),"")</f>
        <v/>
      </c>
      <c r="AN488" s="447"/>
      <c r="AO488" s="95"/>
      <c r="AP488" s="95"/>
      <c r="AQ488" s="177" t="str">
        <f t="shared" ref="AQ488:AQ501" si="422">IFERROR(AP488/AO488,"")</f>
        <v/>
      </c>
      <c r="AR488" s="95" t="str">
        <f>IFERROR(RANK(AQ488, AQ487:AQ501),"")</f>
        <v/>
      </c>
      <c r="AS488" s="447"/>
      <c r="AT488" s="95"/>
      <c r="AU488" s="95"/>
      <c r="AV488" s="177" t="str">
        <f t="shared" ref="AV488:AV501" si="423">IFERROR(AU488/AT488,"")</f>
        <v/>
      </c>
      <c r="AW488" s="95" t="str">
        <f>IFERROR(RANK(AV488, AV487:AV501),"")</f>
        <v/>
      </c>
      <c r="AX488" s="447"/>
    </row>
    <row r="489" spans="2:50" hidden="1">
      <c r="B489" s="456"/>
      <c r="C489" s="95">
        <f t="shared" si="416"/>
        <v>3</v>
      </c>
      <c r="D489" s="95"/>
      <c r="E489" s="95"/>
      <c r="F489" s="95"/>
      <c r="G489" s="177"/>
      <c r="H489" s="447"/>
      <c r="I489" s="153" t="str">
        <f t="shared" si="413"/>
        <v/>
      </c>
      <c r="J489" s="153" t="str">
        <f t="shared" si="414"/>
        <v/>
      </c>
      <c r="K489" s="154" t="str">
        <f t="shared" si="415"/>
        <v/>
      </c>
      <c r="L489" s="458"/>
      <c r="M489" s="153" t="str">
        <f>IFERROR(RANK(K489, K487:K501),"")</f>
        <v/>
      </c>
      <c r="N489" s="448"/>
      <c r="O489" s="448"/>
      <c r="P489" s="95"/>
      <c r="Q489" s="95"/>
      <c r="R489" s="177" t="str">
        <f t="shared" si="417"/>
        <v/>
      </c>
      <c r="S489" s="95" t="str">
        <f>IFERROR(RANK(R489, R487:R501),"")</f>
        <v/>
      </c>
      <c r="T489" s="447"/>
      <c r="U489" s="95"/>
      <c r="V489" s="95"/>
      <c r="W489" s="177" t="str">
        <f t="shared" si="418"/>
        <v/>
      </c>
      <c r="X489" s="95" t="str">
        <f>IFERROR(RANK(W489, W487:W501),"")</f>
        <v/>
      </c>
      <c r="Y489" s="447"/>
      <c r="Z489" s="95"/>
      <c r="AA489" s="95"/>
      <c r="AB489" s="177" t="str">
        <f t="shared" si="419"/>
        <v/>
      </c>
      <c r="AC489" s="95" t="str">
        <f>IFERROR(RANK(AB489, AB487:AB501),"")</f>
        <v/>
      </c>
      <c r="AD489" s="447"/>
      <c r="AE489" s="95"/>
      <c r="AF489" s="95"/>
      <c r="AG489" s="177" t="str">
        <f t="shared" si="420"/>
        <v/>
      </c>
      <c r="AH489" s="95" t="str">
        <f>IFERROR(RANK(AG489, AG487:AG501),"")</f>
        <v/>
      </c>
      <c r="AI489" s="447"/>
      <c r="AJ489" s="95"/>
      <c r="AK489" s="95"/>
      <c r="AL489" s="177" t="str">
        <f t="shared" si="421"/>
        <v/>
      </c>
      <c r="AM489" s="95" t="str">
        <f>IFERROR(RANK(AL489, AL487:AL501),"")</f>
        <v/>
      </c>
      <c r="AN489" s="447"/>
      <c r="AO489" s="95"/>
      <c r="AP489" s="95"/>
      <c r="AQ489" s="177" t="str">
        <f t="shared" si="422"/>
        <v/>
      </c>
      <c r="AR489" s="95" t="str">
        <f>IFERROR(RANK(AQ489, AQ487:AQ501),"")</f>
        <v/>
      </c>
      <c r="AS489" s="447"/>
      <c r="AT489" s="95"/>
      <c r="AU489" s="95"/>
      <c r="AV489" s="177" t="str">
        <f t="shared" si="423"/>
        <v/>
      </c>
      <c r="AW489" s="95" t="str">
        <f>IFERROR(RANK(AV489, AV487:AV501),"")</f>
        <v/>
      </c>
      <c r="AX489" s="447"/>
    </row>
    <row r="490" spans="2:50" hidden="1">
      <c r="B490" s="456"/>
      <c r="C490" s="95">
        <f t="shared" si="416"/>
        <v>4</v>
      </c>
      <c r="D490" s="95"/>
      <c r="E490" s="95"/>
      <c r="F490" s="95"/>
      <c r="G490" s="177"/>
      <c r="H490" s="447"/>
      <c r="I490" s="153" t="str">
        <f>IFERROR(AVERAGE(P490,U490,Z490,AE490,AJ490,AO490,AT490),"")</f>
        <v/>
      </c>
      <c r="J490" s="153" t="str">
        <f>IFERROR(AVERAGE(Q490,V490,AA490,AF490,AK490,AP490,AU490),"")</f>
        <v/>
      </c>
      <c r="K490" s="154" t="str">
        <f>IFERROR(AVERAGE(R490,W490,AB490,AG490,AL490,AQ490,AV490),"")</f>
        <v/>
      </c>
      <c r="L490" s="458"/>
      <c r="M490" s="153" t="str">
        <f>IFERROR(RANK(K490, K487:K501),"")</f>
        <v/>
      </c>
      <c r="N490" s="448"/>
      <c r="O490" s="448"/>
      <c r="P490" s="95"/>
      <c r="Q490" s="95"/>
      <c r="R490" s="177" t="str">
        <f t="shared" si="417"/>
        <v/>
      </c>
      <c r="S490" s="95" t="str">
        <f>IFERROR(RANK(R490, R487:R501),"")</f>
        <v/>
      </c>
      <c r="T490" s="447"/>
      <c r="U490" s="95"/>
      <c r="V490" s="95"/>
      <c r="W490" s="177" t="str">
        <f t="shared" si="418"/>
        <v/>
      </c>
      <c r="X490" s="95" t="str">
        <f>IFERROR(RANK(W490, W487:W501),"")</f>
        <v/>
      </c>
      <c r="Y490" s="447"/>
      <c r="Z490" s="95"/>
      <c r="AA490" s="95"/>
      <c r="AB490" s="177" t="str">
        <f t="shared" si="419"/>
        <v/>
      </c>
      <c r="AC490" s="95" t="str">
        <f>IFERROR(RANK(AB490, AB487:AB501),"")</f>
        <v/>
      </c>
      <c r="AD490" s="447"/>
      <c r="AE490" s="95"/>
      <c r="AF490" s="95"/>
      <c r="AG490" s="177" t="str">
        <f t="shared" si="420"/>
        <v/>
      </c>
      <c r="AH490" s="95" t="str">
        <f>IFERROR(RANK(AG490, AG487:AG501),"")</f>
        <v/>
      </c>
      <c r="AI490" s="447"/>
      <c r="AJ490" s="95"/>
      <c r="AK490" s="95"/>
      <c r="AL490" s="177" t="str">
        <f t="shared" si="421"/>
        <v/>
      </c>
      <c r="AM490" s="95" t="str">
        <f>IFERROR(RANK(AL490, AL487:AL501),"")</f>
        <v/>
      </c>
      <c r="AN490" s="447"/>
      <c r="AO490" s="95"/>
      <c r="AP490" s="95"/>
      <c r="AQ490" s="177" t="str">
        <f t="shared" si="422"/>
        <v/>
      </c>
      <c r="AR490" s="95" t="str">
        <f>IFERROR(RANK(AQ490, AQ487:AQ501),"")</f>
        <v/>
      </c>
      <c r="AS490" s="447"/>
      <c r="AT490" s="95"/>
      <c r="AU490" s="95"/>
      <c r="AV490" s="177" t="str">
        <f t="shared" si="423"/>
        <v/>
      </c>
      <c r="AW490" s="95" t="str">
        <f>IFERROR(RANK(AV490, AV487:AV501),"")</f>
        <v/>
      </c>
      <c r="AX490" s="447"/>
    </row>
    <row r="491" spans="2:50" hidden="1">
      <c r="B491" s="456"/>
      <c r="C491" s="95">
        <f t="shared" si="416"/>
        <v>5</v>
      </c>
      <c r="D491" s="95"/>
      <c r="E491" s="95"/>
      <c r="F491" s="95"/>
      <c r="G491" s="177"/>
      <c r="H491" s="447"/>
      <c r="I491" s="153" t="str">
        <f t="shared" ref="I491:I501" si="424">IFERROR(AVERAGE(P491,U491,Z491,AE491,AJ491,AO491,AT491),"")</f>
        <v/>
      </c>
      <c r="J491" s="153" t="str">
        <f t="shared" ref="J491:J501" si="425">IFERROR(AVERAGE(Q491,V491,AA491,AF491,AK491,AP491,AU491),"")</f>
        <v/>
      </c>
      <c r="K491" s="154" t="str">
        <f t="shared" ref="K491:K501" si="426">IFERROR(AVERAGE(R491,W491,AB491,AG491,AL491,AQ491,AV491),"")</f>
        <v/>
      </c>
      <c r="L491" s="458"/>
      <c r="M491" s="153" t="str">
        <f>IFERROR(RANK(K491, K487:K501),"")</f>
        <v/>
      </c>
      <c r="N491" s="448"/>
      <c r="O491" s="448"/>
      <c r="P491" s="95"/>
      <c r="Q491" s="95"/>
      <c r="R491" s="177" t="str">
        <f t="shared" si="417"/>
        <v/>
      </c>
      <c r="S491" s="95" t="str">
        <f>IFERROR(RANK(R491, R487:R501),"")</f>
        <v/>
      </c>
      <c r="T491" s="447"/>
      <c r="U491" s="95"/>
      <c r="V491" s="95"/>
      <c r="W491" s="177" t="str">
        <f t="shared" si="418"/>
        <v/>
      </c>
      <c r="X491" s="95" t="str">
        <f>IFERROR(RANK(W491, W487:W501),"")</f>
        <v/>
      </c>
      <c r="Y491" s="447"/>
      <c r="Z491" s="95"/>
      <c r="AA491" s="95"/>
      <c r="AB491" s="177" t="str">
        <f t="shared" si="419"/>
        <v/>
      </c>
      <c r="AC491" s="95" t="str">
        <f>IFERROR(RANK(AB491, AB487:AB501),"")</f>
        <v/>
      </c>
      <c r="AD491" s="447"/>
      <c r="AE491" s="95"/>
      <c r="AF491" s="95"/>
      <c r="AG491" s="177" t="str">
        <f t="shared" si="420"/>
        <v/>
      </c>
      <c r="AH491" s="95" t="str">
        <f>IFERROR(RANK(AG491, AG487:AG501),"")</f>
        <v/>
      </c>
      <c r="AI491" s="447"/>
      <c r="AJ491" s="95"/>
      <c r="AK491" s="95"/>
      <c r="AL491" s="177" t="str">
        <f t="shared" si="421"/>
        <v/>
      </c>
      <c r="AM491" s="95" t="str">
        <f>IFERROR(RANK(AL491, AL487:AL501),"")</f>
        <v/>
      </c>
      <c r="AN491" s="447"/>
      <c r="AO491" s="95"/>
      <c r="AP491" s="95"/>
      <c r="AQ491" s="177" t="str">
        <f t="shared" si="422"/>
        <v/>
      </c>
      <c r="AR491" s="95" t="str">
        <f>IFERROR(RANK(AQ491, AQ487:AQ501),"")</f>
        <v/>
      </c>
      <c r="AS491" s="447"/>
      <c r="AT491" s="95"/>
      <c r="AU491" s="95"/>
      <c r="AV491" s="177" t="str">
        <f t="shared" si="423"/>
        <v/>
      </c>
      <c r="AW491" s="95" t="str">
        <f>IFERROR(RANK(AV491, AV487:AV501),"")</f>
        <v/>
      </c>
      <c r="AX491" s="447"/>
    </row>
    <row r="492" spans="2:50" hidden="1">
      <c r="B492" s="456"/>
      <c r="C492" s="95">
        <f t="shared" si="416"/>
        <v>6</v>
      </c>
      <c r="D492" s="95"/>
      <c r="E492" s="95"/>
      <c r="F492" s="95"/>
      <c r="G492" s="177"/>
      <c r="H492" s="447"/>
      <c r="I492" s="153" t="str">
        <f t="shared" si="424"/>
        <v/>
      </c>
      <c r="J492" s="153" t="str">
        <f t="shared" si="425"/>
        <v/>
      </c>
      <c r="K492" s="154" t="str">
        <f t="shared" si="426"/>
        <v/>
      </c>
      <c r="L492" s="458"/>
      <c r="M492" s="153" t="str">
        <f>IFERROR(RANK(K492, K487:K501),"")</f>
        <v/>
      </c>
      <c r="N492" s="448"/>
      <c r="O492" s="448"/>
      <c r="P492" s="95"/>
      <c r="Q492" s="95"/>
      <c r="R492" s="177" t="str">
        <f t="shared" si="417"/>
        <v/>
      </c>
      <c r="S492" s="95" t="str">
        <f>IFERROR(RANK(R492, R487:R501),"")</f>
        <v/>
      </c>
      <c r="T492" s="447"/>
      <c r="U492" s="95"/>
      <c r="V492" s="95"/>
      <c r="W492" s="177" t="str">
        <f t="shared" si="418"/>
        <v/>
      </c>
      <c r="X492" s="95" t="str">
        <f>IFERROR(RANK(W492, W487:W501),"")</f>
        <v/>
      </c>
      <c r="Y492" s="447"/>
      <c r="Z492" s="95"/>
      <c r="AA492" s="95"/>
      <c r="AB492" s="177" t="str">
        <f t="shared" si="419"/>
        <v/>
      </c>
      <c r="AC492" s="95" t="str">
        <f>IFERROR(RANK(AB492, AB487:AB501),"")</f>
        <v/>
      </c>
      <c r="AD492" s="447"/>
      <c r="AE492" s="95"/>
      <c r="AF492" s="95"/>
      <c r="AG492" s="177" t="str">
        <f t="shared" si="420"/>
        <v/>
      </c>
      <c r="AH492" s="95" t="str">
        <f>IFERROR(RANK(AG492, AG487:AG501),"")</f>
        <v/>
      </c>
      <c r="AI492" s="447"/>
      <c r="AJ492" s="95"/>
      <c r="AK492" s="95"/>
      <c r="AL492" s="177" t="str">
        <f t="shared" si="421"/>
        <v/>
      </c>
      <c r="AM492" s="95" t="str">
        <f>IFERROR(RANK(AL492, AL487:AL501),"")</f>
        <v/>
      </c>
      <c r="AN492" s="447"/>
      <c r="AO492" s="95"/>
      <c r="AP492" s="95"/>
      <c r="AQ492" s="177" t="str">
        <f t="shared" si="422"/>
        <v/>
      </c>
      <c r="AR492" s="95" t="str">
        <f>IFERROR(RANK(AQ492, AQ487:AQ501),"")</f>
        <v/>
      </c>
      <c r="AS492" s="447"/>
      <c r="AT492" s="95"/>
      <c r="AU492" s="95"/>
      <c r="AV492" s="177" t="str">
        <f t="shared" si="423"/>
        <v/>
      </c>
      <c r="AW492" s="95" t="str">
        <f>IFERROR(RANK(AV492, AV487:AV501),"")</f>
        <v/>
      </c>
      <c r="AX492" s="447"/>
    </row>
    <row r="493" spans="2:50" hidden="1">
      <c r="B493" s="456"/>
      <c r="C493" s="95">
        <f t="shared" si="416"/>
        <v>7</v>
      </c>
      <c r="D493" s="95"/>
      <c r="E493" s="95"/>
      <c r="F493" s="95"/>
      <c r="G493" s="177"/>
      <c r="H493" s="447"/>
      <c r="I493" s="153" t="str">
        <f t="shared" si="424"/>
        <v/>
      </c>
      <c r="J493" s="153" t="str">
        <f t="shared" si="425"/>
        <v/>
      </c>
      <c r="K493" s="154" t="str">
        <f t="shared" si="426"/>
        <v/>
      </c>
      <c r="L493" s="458"/>
      <c r="M493" s="153" t="str">
        <f>IFERROR(RANK(K493, K487:K501),"")</f>
        <v/>
      </c>
      <c r="N493" s="448"/>
      <c r="O493" s="448"/>
      <c r="P493" s="95"/>
      <c r="Q493" s="95"/>
      <c r="R493" s="177" t="str">
        <f t="shared" si="417"/>
        <v/>
      </c>
      <c r="S493" s="95" t="str">
        <f>IFERROR(RANK(R493, R487:R501),"")</f>
        <v/>
      </c>
      <c r="T493" s="447"/>
      <c r="U493" s="95"/>
      <c r="V493" s="95"/>
      <c r="W493" s="177" t="str">
        <f t="shared" si="418"/>
        <v/>
      </c>
      <c r="X493" s="95" t="str">
        <f>IFERROR(RANK(W493, W487:W501),"")</f>
        <v/>
      </c>
      <c r="Y493" s="447"/>
      <c r="Z493" s="95"/>
      <c r="AA493" s="95"/>
      <c r="AB493" s="177" t="str">
        <f t="shared" si="419"/>
        <v/>
      </c>
      <c r="AC493" s="95" t="str">
        <f>IFERROR(RANK(AB493, AB487:AB501),"")</f>
        <v/>
      </c>
      <c r="AD493" s="447"/>
      <c r="AE493" s="95"/>
      <c r="AF493" s="95"/>
      <c r="AG493" s="177" t="str">
        <f t="shared" si="420"/>
        <v/>
      </c>
      <c r="AH493" s="95" t="str">
        <f>IFERROR(RANK(AG493, AG487:AG501),"")</f>
        <v/>
      </c>
      <c r="AI493" s="447"/>
      <c r="AJ493" s="95"/>
      <c r="AK493" s="95"/>
      <c r="AL493" s="177" t="str">
        <f t="shared" si="421"/>
        <v/>
      </c>
      <c r="AM493" s="95" t="str">
        <f>IFERROR(RANK(AL493, AL487:AL501),"")</f>
        <v/>
      </c>
      <c r="AN493" s="447"/>
      <c r="AO493" s="95"/>
      <c r="AP493" s="95"/>
      <c r="AQ493" s="177" t="str">
        <f t="shared" si="422"/>
        <v/>
      </c>
      <c r="AR493" s="95" t="str">
        <f>IFERROR(RANK(AQ493, AQ487:AQ501),"")</f>
        <v/>
      </c>
      <c r="AS493" s="447"/>
      <c r="AT493" s="95"/>
      <c r="AU493" s="95"/>
      <c r="AV493" s="177" t="str">
        <f t="shared" si="423"/>
        <v/>
      </c>
      <c r="AW493" s="95" t="str">
        <f>IFERROR(RANK(AV493, AV487:AV501),"")</f>
        <v/>
      </c>
      <c r="AX493" s="447"/>
    </row>
    <row r="494" spans="2:50" hidden="1">
      <c r="B494" s="456"/>
      <c r="C494" s="95">
        <f t="shared" si="416"/>
        <v>8</v>
      </c>
      <c r="D494" s="95"/>
      <c r="E494" s="95"/>
      <c r="F494" s="95"/>
      <c r="G494" s="177"/>
      <c r="H494" s="447"/>
      <c r="I494" s="153" t="str">
        <f t="shared" si="424"/>
        <v/>
      </c>
      <c r="J494" s="153" t="str">
        <f t="shared" si="425"/>
        <v/>
      </c>
      <c r="K494" s="154" t="str">
        <f t="shared" si="426"/>
        <v/>
      </c>
      <c r="L494" s="458"/>
      <c r="M494" s="153" t="str">
        <f>IFERROR(RANK(K494, K487:K501),"")</f>
        <v/>
      </c>
      <c r="N494" s="448"/>
      <c r="O494" s="448"/>
      <c r="P494" s="95"/>
      <c r="Q494" s="95"/>
      <c r="R494" s="177" t="str">
        <f t="shared" si="417"/>
        <v/>
      </c>
      <c r="S494" s="95" t="str">
        <f>IFERROR(RANK(R494, R487:R501),"")</f>
        <v/>
      </c>
      <c r="T494" s="447"/>
      <c r="U494" s="95"/>
      <c r="V494" s="95"/>
      <c r="W494" s="177" t="str">
        <f t="shared" si="418"/>
        <v/>
      </c>
      <c r="X494" s="95" t="str">
        <f>IFERROR(RANK(W494, W487:W501),"")</f>
        <v/>
      </c>
      <c r="Y494" s="447"/>
      <c r="Z494" s="95"/>
      <c r="AA494" s="95"/>
      <c r="AB494" s="177" t="str">
        <f t="shared" si="419"/>
        <v/>
      </c>
      <c r="AC494" s="95" t="str">
        <f>IFERROR(RANK(AB494, AB487:AB501),"")</f>
        <v/>
      </c>
      <c r="AD494" s="447"/>
      <c r="AE494" s="95"/>
      <c r="AF494" s="95"/>
      <c r="AG494" s="177" t="str">
        <f t="shared" si="420"/>
        <v/>
      </c>
      <c r="AH494" s="95" t="str">
        <f>IFERROR(RANK(AG494, AG487:AG501),"")</f>
        <v/>
      </c>
      <c r="AI494" s="447"/>
      <c r="AJ494" s="95"/>
      <c r="AK494" s="95"/>
      <c r="AL494" s="177" t="str">
        <f t="shared" si="421"/>
        <v/>
      </c>
      <c r="AM494" s="95" t="str">
        <f>IFERROR(RANK(AL494, AL487:AL501),"")</f>
        <v/>
      </c>
      <c r="AN494" s="447"/>
      <c r="AO494" s="95"/>
      <c r="AP494" s="95"/>
      <c r="AQ494" s="177" t="str">
        <f t="shared" si="422"/>
        <v/>
      </c>
      <c r="AR494" s="95" t="str">
        <f>IFERROR(RANK(AQ494, AQ487:AQ501),"")</f>
        <v/>
      </c>
      <c r="AS494" s="447"/>
      <c r="AT494" s="95"/>
      <c r="AU494" s="95"/>
      <c r="AV494" s="177" t="str">
        <f t="shared" si="423"/>
        <v/>
      </c>
      <c r="AW494" s="95" t="str">
        <f>IFERROR(RANK(AV494, AV487:AV501),"")</f>
        <v/>
      </c>
      <c r="AX494" s="447"/>
    </row>
    <row r="495" spans="2:50" hidden="1">
      <c r="B495" s="456"/>
      <c r="C495" s="95">
        <f t="shared" si="416"/>
        <v>9</v>
      </c>
      <c r="D495" s="95"/>
      <c r="E495" s="95"/>
      <c r="F495" s="95"/>
      <c r="G495" s="177"/>
      <c r="H495" s="447"/>
      <c r="I495" s="153" t="str">
        <f t="shared" si="424"/>
        <v/>
      </c>
      <c r="J495" s="153" t="str">
        <f t="shared" si="425"/>
        <v/>
      </c>
      <c r="K495" s="154" t="str">
        <f t="shared" si="426"/>
        <v/>
      </c>
      <c r="L495" s="458"/>
      <c r="M495" s="153" t="str">
        <f>IFERROR(RANK(K495, K487:K501),"")</f>
        <v/>
      </c>
      <c r="N495" s="448"/>
      <c r="O495" s="448"/>
      <c r="P495" s="95"/>
      <c r="Q495" s="95"/>
      <c r="R495" s="177" t="str">
        <f t="shared" si="417"/>
        <v/>
      </c>
      <c r="S495" s="95" t="str">
        <f>IFERROR(RANK(R495, R487:R501),"")</f>
        <v/>
      </c>
      <c r="T495" s="447"/>
      <c r="U495" s="95"/>
      <c r="V495" s="95"/>
      <c r="W495" s="177" t="str">
        <f t="shared" si="418"/>
        <v/>
      </c>
      <c r="X495" s="95" t="str">
        <f>IFERROR(RANK(W495, W487:W501),"")</f>
        <v/>
      </c>
      <c r="Y495" s="447"/>
      <c r="Z495" s="95"/>
      <c r="AA495" s="95"/>
      <c r="AB495" s="177" t="str">
        <f t="shared" si="419"/>
        <v/>
      </c>
      <c r="AC495" s="95" t="str">
        <f>IFERROR(RANK(AB495, AB487:AB501),"")</f>
        <v/>
      </c>
      <c r="AD495" s="447"/>
      <c r="AE495" s="95"/>
      <c r="AF495" s="95"/>
      <c r="AG495" s="177" t="str">
        <f t="shared" si="420"/>
        <v/>
      </c>
      <c r="AH495" s="95" t="str">
        <f>IFERROR(RANK(AG495, AG487:AG501),"")</f>
        <v/>
      </c>
      <c r="AI495" s="447"/>
      <c r="AJ495" s="95"/>
      <c r="AK495" s="95"/>
      <c r="AL495" s="177" t="str">
        <f t="shared" si="421"/>
        <v/>
      </c>
      <c r="AM495" s="95" t="str">
        <f>IFERROR(RANK(AL495, AL487:AL501),"")</f>
        <v/>
      </c>
      <c r="AN495" s="447"/>
      <c r="AO495" s="95"/>
      <c r="AP495" s="95"/>
      <c r="AQ495" s="177" t="str">
        <f t="shared" si="422"/>
        <v/>
      </c>
      <c r="AR495" s="95" t="str">
        <f>IFERROR(RANK(AQ495, AQ487:AQ501),"")</f>
        <v/>
      </c>
      <c r="AS495" s="447"/>
      <c r="AT495" s="95"/>
      <c r="AU495" s="95"/>
      <c r="AV495" s="177" t="str">
        <f t="shared" si="423"/>
        <v/>
      </c>
      <c r="AW495" s="95" t="str">
        <f>IFERROR(RANK(AV495, AV487:AV501),"")</f>
        <v/>
      </c>
      <c r="AX495" s="447"/>
    </row>
    <row r="496" spans="2:50" hidden="1">
      <c r="B496" s="456"/>
      <c r="C496" s="95">
        <f t="shared" si="416"/>
        <v>10</v>
      </c>
      <c r="D496" s="95"/>
      <c r="E496" s="95"/>
      <c r="F496" s="95"/>
      <c r="G496" s="177"/>
      <c r="H496" s="447"/>
      <c r="I496" s="153" t="str">
        <f t="shared" si="424"/>
        <v/>
      </c>
      <c r="J496" s="153" t="str">
        <f t="shared" si="425"/>
        <v/>
      </c>
      <c r="K496" s="154" t="str">
        <f t="shared" si="426"/>
        <v/>
      </c>
      <c r="L496" s="458"/>
      <c r="M496" s="153" t="str">
        <f>IFERROR(RANK(K496, K487:K501),"")</f>
        <v/>
      </c>
      <c r="N496" s="448"/>
      <c r="O496" s="448"/>
      <c r="P496" s="95"/>
      <c r="Q496" s="95"/>
      <c r="R496" s="177" t="str">
        <f t="shared" si="417"/>
        <v/>
      </c>
      <c r="S496" s="95" t="str">
        <f>IFERROR(RANK(R496, R487:R501),"")</f>
        <v/>
      </c>
      <c r="T496" s="447"/>
      <c r="U496" s="95"/>
      <c r="V496" s="95"/>
      <c r="W496" s="177" t="str">
        <f t="shared" si="418"/>
        <v/>
      </c>
      <c r="X496" s="95" t="str">
        <f>IFERROR(RANK(W496, W487:W501),"")</f>
        <v/>
      </c>
      <c r="Y496" s="447"/>
      <c r="Z496" s="95"/>
      <c r="AA496" s="95"/>
      <c r="AB496" s="177" t="str">
        <f t="shared" si="419"/>
        <v/>
      </c>
      <c r="AC496" s="95" t="str">
        <f>IFERROR(RANK(AB496, AB487:AB501),"")</f>
        <v/>
      </c>
      <c r="AD496" s="447"/>
      <c r="AE496" s="95"/>
      <c r="AF496" s="95"/>
      <c r="AG496" s="177" t="str">
        <f t="shared" si="420"/>
        <v/>
      </c>
      <c r="AH496" s="95" t="str">
        <f>IFERROR(RANK(AG496, AG487:AG501),"")</f>
        <v/>
      </c>
      <c r="AI496" s="447"/>
      <c r="AJ496" s="95"/>
      <c r="AK496" s="95"/>
      <c r="AL496" s="177" t="str">
        <f t="shared" si="421"/>
        <v/>
      </c>
      <c r="AM496" s="95" t="str">
        <f>IFERROR(RANK(AL496, AL487:AL501),"")</f>
        <v/>
      </c>
      <c r="AN496" s="447"/>
      <c r="AO496" s="95"/>
      <c r="AP496" s="95"/>
      <c r="AQ496" s="177" t="str">
        <f t="shared" si="422"/>
        <v/>
      </c>
      <c r="AR496" s="95" t="str">
        <f>IFERROR(RANK(AQ496, AQ487:AQ501),"")</f>
        <v/>
      </c>
      <c r="AS496" s="447"/>
      <c r="AT496" s="95"/>
      <c r="AU496" s="95"/>
      <c r="AV496" s="177" t="str">
        <f t="shared" si="423"/>
        <v/>
      </c>
      <c r="AW496" s="95" t="str">
        <f>IFERROR(RANK(AV496, AV487:AV501),"")</f>
        <v/>
      </c>
      <c r="AX496" s="447"/>
    </row>
    <row r="497" spans="2:50" hidden="1">
      <c r="B497" s="456"/>
      <c r="C497" s="95">
        <f t="shared" si="416"/>
        <v>11</v>
      </c>
      <c r="D497" s="95"/>
      <c r="E497" s="95"/>
      <c r="F497" s="95"/>
      <c r="G497" s="177"/>
      <c r="H497" s="447"/>
      <c r="I497" s="153" t="str">
        <f t="shared" si="424"/>
        <v/>
      </c>
      <c r="J497" s="153" t="str">
        <f t="shared" si="425"/>
        <v/>
      </c>
      <c r="K497" s="154" t="str">
        <f t="shared" si="426"/>
        <v/>
      </c>
      <c r="L497" s="458"/>
      <c r="M497" s="153" t="str">
        <f>IFERROR(RANK(K497, K487:K501),"")</f>
        <v/>
      </c>
      <c r="N497" s="448"/>
      <c r="O497" s="448"/>
      <c r="P497" s="95"/>
      <c r="Q497" s="95"/>
      <c r="R497" s="177" t="str">
        <f t="shared" si="417"/>
        <v/>
      </c>
      <c r="S497" s="95" t="str">
        <f>IFERROR(RANK(R497, R487:R501),"")</f>
        <v/>
      </c>
      <c r="T497" s="447"/>
      <c r="U497" s="95"/>
      <c r="V497" s="95"/>
      <c r="W497" s="177" t="str">
        <f t="shared" si="418"/>
        <v/>
      </c>
      <c r="X497" s="95" t="str">
        <f>IFERROR(RANK(W497, W487:W501),"")</f>
        <v/>
      </c>
      <c r="Y497" s="447"/>
      <c r="Z497" s="95"/>
      <c r="AA497" s="95"/>
      <c r="AB497" s="177" t="str">
        <f t="shared" si="419"/>
        <v/>
      </c>
      <c r="AC497" s="95" t="str">
        <f>IFERROR(RANK(AB497, AB487:AB501),"")</f>
        <v/>
      </c>
      <c r="AD497" s="447"/>
      <c r="AE497" s="95"/>
      <c r="AF497" s="95"/>
      <c r="AG497" s="177" t="str">
        <f t="shared" si="420"/>
        <v/>
      </c>
      <c r="AH497" s="95" t="str">
        <f>IFERROR(RANK(AG497, AG487:AG501),"")</f>
        <v/>
      </c>
      <c r="AI497" s="447"/>
      <c r="AJ497" s="95"/>
      <c r="AK497" s="95"/>
      <c r="AL497" s="177" t="str">
        <f t="shared" si="421"/>
        <v/>
      </c>
      <c r="AM497" s="95" t="str">
        <f>IFERROR(RANK(AL497, AL487:AL501),"")</f>
        <v/>
      </c>
      <c r="AN497" s="447"/>
      <c r="AO497" s="95"/>
      <c r="AP497" s="95"/>
      <c r="AQ497" s="177" t="str">
        <f t="shared" si="422"/>
        <v/>
      </c>
      <c r="AR497" s="95" t="str">
        <f>IFERROR(RANK(AQ497, AQ487:AQ501),"")</f>
        <v/>
      </c>
      <c r="AS497" s="447"/>
      <c r="AT497" s="95"/>
      <c r="AU497" s="95"/>
      <c r="AV497" s="177" t="str">
        <f t="shared" si="423"/>
        <v/>
      </c>
      <c r="AW497" s="95" t="str">
        <f>IFERROR(RANK(AV497, AV487:AV501),"")</f>
        <v/>
      </c>
      <c r="AX497" s="447"/>
    </row>
    <row r="498" spans="2:50" hidden="1">
      <c r="B498" s="456"/>
      <c r="C498" s="95">
        <f t="shared" si="416"/>
        <v>12</v>
      </c>
      <c r="D498" s="95"/>
      <c r="E498" s="95"/>
      <c r="F498" s="95"/>
      <c r="G498" s="177"/>
      <c r="H498" s="447"/>
      <c r="I498" s="153" t="str">
        <f t="shared" si="424"/>
        <v/>
      </c>
      <c r="J498" s="153" t="str">
        <f t="shared" si="425"/>
        <v/>
      </c>
      <c r="K498" s="154" t="str">
        <f t="shared" si="426"/>
        <v/>
      </c>
      <c r="L498" s="458"/>
      <c r="M498" s="153" t="str">
        <f>IFERROR(RANK(K498, K487:K501),"")</f>
        <v/>
      </c>
      <c r="N498" s="448"/>
      <c r="O498" s="448"/>
      <c r="P498" s="95"/>
      <c r="Q498" s="95"/>
      <c r="R498" s="177" t="str">
        <f t="shared" si="417"/>
        <v/>
      </c>
      <c r="S498" s="95" t="str">
        <f>IFERROR(RANK(R498, R487:R501),"")</f>
        <v/>
      </c>
      <c r="T498" s="447"/>
      <c r="U498" s="95"/>
      <c r="V498" s="95"/>
      <c r="W498" s="177" t="str">
        <f t="shared" si="418"/>
        <v/>
      </c>
      <c r="X498" s="95" t="str">
        <f>IFERROR(RANK(W498, W487:W501),"")</f>
        <v/>
      </c>
      <c r="Y498" s="447"/>
      <c r="Z498" s="95"/>
      <c r="AA498" s="95"/>
      <c r="AB498" s="177" t="str">
        <f t="shared" si="419"/>
        <v/>
      </c>
      <c r="AC498" s="95" t="str">
        <f>IFERROR(RANK(AB498, AB487:AB501),"")</f>
        <v/>
      </c>
      <c r="AD498" s="447"/>
      <c r="AE498" s="95"/>
      <c r="AF498" s="95"/>
      <c r="AG498" s="177" t="str">
        <f t="shared" si="420"/>
        <v/>
      </c>
      <c r="AH498" s="95" t="str">
        <f>IFERROR(RANK(AG498, AG487:AG501),"")</f>
        <v/>
      </c>
      <c r="AI498" s="447"/>
      <c r="AJ498" s="95"/>
      <c r="AK498" s="95"/>
      <c r="AL498" s="177" t="str">
        <f t="shared" si="421"/>
        <v/>
      </c>
      <c r="AM498" s="95" t="str">
        <f>IFERROR(RANK(AL498, AL487:AL501),"")</f>
        <v/>
      </c>
      <c r="AN498" s="447"/>
      <c r="AO498" s="95"/>
      <c r="AP498" s="95"/>
      <c r="AQ498" s="177" t="str">
        <f t="shared" si="422"/>
        <v/>
      </c>
      <c r="AR498" s="95" t="str">
        <f>IFERROR(RANK(AQ498, AQ487:AQ501),"")</f>
        <v/>
      </c>
      <c r="AS498" s="447"/>
      <c r="AT498" s="95"/>
      <c r="AU498" s="95"/>
      <c r="AV498" s="177" t="str">
        <f t="shared" si="423"/>
        <v/>
      </c>
      <c r="AW498" s="95" t="str">
        <f>IFERROR(RANK(AV498, AV487:AV501),"")</f>
        <v/>
      </c>
      <c r="AX498" s="447"/>
    </row>
    <row r="499" spans="2:50" hidden="1">
      <c r="B499" s="456"/>
      <c r="C499" s="95">
        <f t="shared" si="416"/>
        <v>13</v>
      </c>
      <c r="D499" s="95"/>
      <c r="E499" s="95"/>
      <c r="F499" s="95"/>
      <c r="G499" s="177"/>
      <c r="H499" s="447"/>
      <c r="I499" s="153" t="str">
        <f t="shared" si="424"/>
        <v/>
      </c>
      <c r="J499" s="153" t="str">
        <f t="shared" si="425"/>
        <v/>
      </c>
      <c r="K499" s="154" t="str">
        <f t="shared" si="426"/>
        <v/>
      </c>
      <c r="L499" s="458"/>
      <c r="M499" s="153" t="str">
        <f>IFERROR(RANK(K499, K487:K501),"")</f>
        <v/>
      </c>
      <c r="N499" s="448"/>
      <c r="O499" s="448"/>
      <c r="P499" s="95"/>
      <c r="Q499" s="95"/>
      <c r="R499" s="177" t="str">
        <f t="shared" si="417"/>
        <v/>
      </c>
      <c r="S499" s="95" t="str">
        <f>IFERROR(RANK(R499, R487:R501),"")</f>
        <v/>
      </c>
      <c r="T499" s="447"/>
      <c r="U499" s="95"/>
      <c r="V499" s="95"/>
      <c r="W499" s="177" t="str">
        <f t="shared" si="418"/>
        <v/>
      </c>
      <c r="X499" s="95" t="str">
        <f>IFERROR(RANK(W499, W487:W501),"")</f>
        <v/>
      </c>
      <c r="Y499" s="447"/>
      <c r="Z499" s="95"/>
      <c r="AA499" s="95"/>
      <c r="AB499" s="177" t="str">
        <f t="shared" si="419"/>
        <v/>
      </c>
      <c r="AC499" s="95" t="str">
        <f>IFERROR(RANK(AB499, AB487:AB501),"")</f>
        <v/>
      </c>
      <c r="AD499" s="447"/>
      <c r="AE499" s="95"/>
      <c r="AF499" s="95"/>
      <c r="AG499" s="177" t="str">
        <f t="shared" si="420"/>
        <v/>
      </c>
      <c r="AH499" s="95" t="str">
        <f>IFERROR(RANK(AG499, AG487:AG501),"")</f>
        <v/>
      </c>
      <c r="AI499" s="447"/>
      <c r="AJ499" s="95"/>
      <c r="AK499" s="95"/>
      <c r="AL499" s="177" t="str">
        <f t="shared" si="421"/>
        <v/>
      </c>
      <c r="AM499" s="95" t="str">
        <f>IFERROR(RANK(AL499, AL487:AL501),"")</f>
        <v/>
      </c>
      <c r="AN499" s="447"/>
      <c r="AO499" s="95"/>
      <c r="AP499" s="95"/>
      <c r="AQ499" s="177" t="str">
        <f t="shared" si="422"/>
        <v/>
      </c>
      <c r="AR499" s="95" t="str">
        <f>IFERROR(RANK(AQ499, AQ487:AQ501),"")</f>
        <v/>
      </c>
      <c r="AS499" s="447"/>
      <c r="AT499" s="95"/>
      <c r="AU499" s="95"/>
      <c r="AV499" s="177" t="str">
        <f t="shared" si="423"/>
        <v/>
      </c>
      <c r="AW499" s="95" t="str">
        <f>IFERROR(RANK(AV499, AV487:AV501),"")</f>
        <v/>
      </c>
      <c r="AX499" s="447"/>
    </row>
    <row r="500" spans="2:50" hidden="1">
      <c r="B500" s="456"/>
      <c r="C500" s="95">
        <f t="shared" si="416"/>
        <v>14</v>
      </c>
      <c r="D500" s="95"/>
      <c r="E500" s="95"/>
      <c r="F500" s="95"/>
      <c r="G500" s="177"/>
      <c r="H500" s="447"/>
      <c r="I500" s="153" t="str">
        <f t="shared" si="424"/>
        <v/>
      </c>
      <c r="J500" s="153" t="str">
        <f t="shared" si="425"/>
        <v/>
      </c>
      <c r="K500" s="154" t="str">
        <f t="shared" si="426"/>
        <v/>
      </c>
      <c r="L500" s="458"/>
      <c r="M500" s="153" t="str">
        <f>IFERROR(RANK(K500, K487:K501),"")</f>
        <v/>
      </c>
      <c r="N500" s="448"/>
      <c r="O500" s="448"/>
      <c r="P500" s="95"/>
      <c r="Q500" s="95"/>
      <c r="R500" s="177" t="str">
        <f t="shared" si="417"/>
        <v/>
      </c>
      <c r="S500" s="95" t="str">
        <f>IFERROR(RANK(R500, R487:R501),"")</f>
        <v/>
      </c>
      <c r="T500" s="447"/>
      <c r="U500" s="95"/>
      <c r="V500" s="95"/>
      <c r="W500" s="177" t="str">
        <f t="shared" si="418"/>
        <v/>
      </c>
      <c r="X500" s="95" t="str">
        <f>IFERROR(RANK(W500, W487:W501),"")</f>
        <v/>
      </c>
      <c r="Y500" s="447"/>
      <c r="Z500" s="95"/>
      <c r="AA500" s="95"/>
      <c r="AB500" s="177" t="str">
        <f t="shared" si="419"/>
        <v/>
      </c>
      <c r="AC500" s="95" t="str">
        <f>IFERROR(RANK(AB500, AB487:AB501),"")</f>
        <v/>
      </c>
      <c r="AD500" s="447"/>
      <c r="AE500" s="95"/>
      <c r="AF500" s="95"/>
      <c r="AG500" s="177" t="str">
        <f t="shared" si="420"/>
        <v/>
      </c>
      <c r="AH500" s="95" t="str">
        <f>IFERROR(RANK(AG500, AG487:AG501),"")</f>
        <v/>
      </c>
      <c r="AI500" s="447"/>
      <c r="AJ500" s="95"/>
      <c r="AK500" s="95"/>
      <c r="AL500" s="177" t="str">
        <f t="shared" si="421"/>
        <v/>
      </c>
      <c r="AM500" s="95" t="str">
        <f>IFERROR(RANK(AL500, AL487:AL501),"")</f>
        <v/>
      </c>
      <c r="AN500" s="447"/>
      <c r="AO500" s="95"/>
      <c r="AP500" s="95"/>
      <c r="AQ500" s="177" t="str">
        <f t="shared" si="422"/>
        <v/>
      </c>
      <c r="AR500" s="95" t="str">
        <f>IFERROR(RANK(AQ500, AQ487:AQ501),"")</f>
        <v/>
      </c>
      <c r="AS500" s="447"/>
      <c r="AT500" s="95"/>
      <c r="AU500" s="95"/>
      <c r="AV500" s="177" t="str">
        <f t="shared" si="423"/>
        <v/>
      </c>
      <c r="AW500" s="95" t="str">
        <f>IFERROR(RANK(AV500, AV487:AV501),"")</f>
        <v/>
      </c>
      <c r="AX500" s="447"/>
    </row>
    <row r="501" spans="2:50" hidden="1">
      <c r="B501" s="456"/>
      <c r="C501" s="95">
        <f t="shared" si="416"/>
        <v>15</v>
      </c>
      <c r="D501" s="95"/>
      <c r="E501" s="95"/>
      <c r="F501" s="95"/>
      <c r="G501" s="177"/>
      <c r="H501" s="447"/>
      <c r="I501" s="153" t="str">
        <f t="shared" si="424"/>
        <v/>
      </c>
      <c r="J501" s="153" t="str">
        <f t="shared" si="425"/>
        <v/>
      </c>
      <c r="K501" s="154" t="str">
        <f t="shared" si="426"/>
        <v/>
      </c>
      <c r="L501" s="459"/>
      <c r="M501" s="153" t="str">
        <f>IFERROR(RANK(K501, K487:K501),"")</f>
        <v/>
      </c>
      <c r="N501" s="448"/>
      <c r="O501" s="448"/>
      <c r="P501" s="95"/>
      <c r="Q501" s="95"/>
      <c r="R501" s="177" t="str">
        <f t="shared" si="417"/>
        <v/>
      </c>
      <c r="S501" s="95" t="str">
        <f>IFERROR(RANK(R501, R487:R501),"")</f>
        <v/>
      </c>
      <c r="T501" s="447"/>
      <c r="U501" s="95"/>
      <c r="V501" s="95"/>
      <c r="W501" s="177" t="str">
        <f t="shared" si="418"/>
        <v/>
      </c>
      <c r="X501" s="95" t="str">
        <f>IFERROR(RANK(W501, W487:W501),"")</f>
        <v/>
      </c>
      <c r="Y501" s="447"/>
      <c r="Z501" s="95"/>
      <c r="AA501" s="95"/>
      <c r="AB501" s="177" t="str">
        <f t="shared" si="419"/>
        <v/>
      </c>
      <c r="AC501" s="95" t="str">
        <f>IFERROR(RANK(AB501, AB487:AB501),"")</f>
        <v/>
      </c>
      <c r="AD501" s="447"/>
      <c r="AE501" s="95"/>
      <c r="AF501" s="95"/>
      <c r="AG501" s="177" t="str">
        <f t="shared" si="420"/>
        <v/>
      </c>
      <c r="AH501" s="95" t="str">
        <f>IFERROR(RANK(AG501, AG487:AG501),"")</f>
        <v/>
      </c>
      <c r="AI501" s="447"/>
      <c r="AJ501" s="95"/>
      <c r="AK501" s="95"/>
      <c r="AL501" s="177" t="str">
        <f t="shared" si="421"/>
        <v/>
      </c>
      <c r="AM501" s="95" t="str">
        <f>IFERROR(RANK(AL501, AL487:AL501),"")</f>
        <v/>
      </c>
      <c r="AN501" s="447"/>
      <c r="AO501" s="95"/>
      <c r="AP501" s="95"/>
      <c r="AQ501" s="177" t="str">
        <f t="shared" si="422"/>
        <v/>
      </c>
      <c r="AR501" s="95" t="str">
        <f>IFERROR(RANK(AQ501, AQ487:AQ501),"")</f>
        <v/>
      </c>
      <c r="AS501" s="447"/>
      <c r="AT501" s="95"/>
      <c r="AU501" s="95"/>
      <c r="AV501" s="177" t="str">
        <f t="shared" si="423"/>
        <v/>
      </c>
      <c r="AW501" s="95" t="str">
        <f>IFERROR(RANK(AV501, AV487:AV501),"")</f>
        <v/>
      </c>
      <c r="AX501" s="447"/>
    </row>
    <row r="502" spans="2:50" ht="15.6" hidden="1">
      <c r="B502" s="460" t="s">
        <v>115</v>
      </c>
      <c r="C502" s="461"/>
      <c r="D502" s="461"/>
      <c r="E502" s="461"/>
      <c r="F502" s="461"/>
      <c r="G502" s="461"/>
      <c r="H502" s="461"/>
      <c r="I502" s="150"/>
      <c r="J502" s="150"/>
      <c r="K502" s="150"/>
      <c r="L502" s="150"/>
      <c r="M502" s="150"/>
      <c r="N502" s="448" t="s">
        <v>116</v>
      </c>
      <c r="O502" s="463" t="s">
        <v>63</v>
      </c>
      <c r="P502" s="465">
        <f>AT482+1</f>
        <v>46042</v>
      </c>
      <c r="Q502" s="456"/>
      <c r="R502" s="456"/>
      <c r="S502" s="456"/>
      <c r="T502" s="456"/>
      <c r="U502" s="465">
        <f>P502+1</f>
        <v>46043</v>
      </c>
      <c r="V502" s="456"/>
      <c r="W502" s="456"/>
      <c r="X502" s="456"/>
      <c r="Y502" s="456"/>
      <c r="Z502" s="465">
        <f>U502+1</f>
        <v>46044</v>
      </c>
      <c r="AA502" s="456"/>
      <c r="AB502" s="456"/>
      <c r="AC502" s="456"/>
      <c r="AD502" s="456"/>
      <c r="AE502" s="465">
        <f>Z502+1</f>
        <v>46045</v>
      </c>
      <c r="AF502" s="456"/>
      <c r="AG502" s="456"/>
      <c r="AH502" s="456"/>
      <c r="AI502" s="456"/>
      <c r="AJ502" s="465">
        <f>AE502+1</f>
        <v>46046</v>
      </c>
      <c r="AK502" s="456"/>
      <c r="AL502" s="456"/>
      <c r="AM502" s="456"/>
      <c r="AN502" s="456"/>
      <c r="AO502" s="465">
        <f>AJ502+1</f>
        <v>46047</v>
      </c>
      <c r="AP502" s="456"/>
      <c r="AQ502" s="456"/>
      <c r="AR502" s="456"/>
      <c r="AS502" s="456"/>
      <c r="AT502" s="465">
        <f>AO502+1</f>
        <v>46048</v>
      </c>
      <c r="AU502" s="456"/>
      <c r="AV502" s="456"/>
      <c r="AW502" s="456"/>
      <c r="AX502" s="456"/>
    </row>
    <row r="503" spans="2:50" ht="15.6" hidden="1">
      <c r="B503" s="462"/>
      <c r="C503" s="462"/>
      <c r="D503" s="462"/>
      <c r="E503" s="462"/>
      <c r="F503" s="462"/>
      <c r="G503" s="462"/>
      <c r="H503" s="462"/>
      <c r="I503" s="150"/>
      <c r="J503" s="150"/>
      <c r="K503" s="150"/>
      <c r="L503" s="150"/>
      <c r="M503" s="150"/>
      <c r="N503" s="448"/>
      <c r="O503" s="464"/>
      <c r="P503" s="465" t="s">
        <v>77</v>
      </c>
      <c r="Q503" s="456"/>
      <c r="R503" s="456"/>
      <c r="S503" s="456"/>
      <c r="T503" s="456"/>
      <c r="U503" s="465" t="s">
        <v>78</v>
      </c>
      <c r="V503" s="456"/>
      <c r="W503" s="456"/>
      <c r="X503" s="456"/>
      <c r="Y503" s="456"/>
      <c r="Z503" s="465" t="s">
        <v>79</v>
      </c>
      <c r="AA503" s="456"/>
      <c r="AB503" s="456"/>
      <c r="AC503" s="456"/>
      <c r="AD503" s="456"/>
      <c r="AE503" s="465" t="s">
        <v>74</v>
      </c>
      <c r="AF503" s="456"/>
      <c r="AG503" s="456"/>
      <c r="AH503" s="456"/>
      <c r="AI503" s="456"/>
      <c r="AJ503" s="465" t="s">
        <v>75</v>
      </c>
      <c r="AK503" s="456"/>
      <c r="AL503" s="456"/>
      <c r="AM503" s="456"/>
      <c r="AN503" s="456"/>
      <c r="AO503" s="465" t="s">
        <v>70</v>
      </c>
      <c r="AP503" s="456"/>
      <c r="AQ503" s="456"/>
      <c r="AR503" s="456"/>
      <c r="AS503" s="456"/>
      <c r="AT503" s="465" t="s">
        <v>76</v>
      </c>
      <c r="AU503" s="456"/>
      <c r="AV503" s="456"/>
      <c r="AW503" s="456"/>
      <c r="AX503" s="456"/>
    </row>
    <row r="504" spans="2:50" hidden="1">
      <c r="B504" s="448" t="s">
        <v>117</v>
      </c>
      <c r="C504" s="448" t="s">
        <v>118</v>
      </c>
      <c r="D504" s="448"/>
      <c r="E504" s="448" t="s">
        <v>119</v>
      </c>
      <c r="F504" s="448"/>
      <c r="G504" s="448"/>
      <c r="H504" s="452" t="s">
        <v>120</v>
      </c>
      <c r="I504" s="455" t="s">
        <v>121</v>
      </c>
      <c r="J504" s="455"/>
      <c r="K504" s="455"/>
      <c r="L504" s="455" t="s">
        <v>120</v>
      </c>
      <c r="M504" s="455" t="s">
        <v>122</v>
      </c>
      <c r="N504" s="448"/>
      <c r="O504" s="448" t="s">
        <v>123</v>
      </c>
      <c r="P504" s="449" t="s">
        <v>124</v>
      </c>
      <c r="Q504" s="450"/>
      <c r="R504" s="450"/>
      <c r="S504" s="451"/>
      <c r="T504" s="448" t="s">
        <v>120</v>
      </c>
      <c r="U504" s="449" t="s">
        <v>124</v>
      </c>
      <c r="V504" s="450"/>
      <c r="W504" s="450"/>
      <c r="X504" s="451"/>
      <c r="Y504" s="448" t="s">
        <v>120</v>
      </c>
      <c r="Z504" s="449" t="s">
        <v>124</v>
      </c>
      <c r="AA504" s="450"/>
      <c r="AB504" s="450"/>
      <c r="AC504" s="451"/>
      <c r="AD504" s="448" t="s">
        <v>120</v>
      </c>
      <c r="AE504" s="449" t="s">
        <v>124</v>
      </c>
      <c r="AF504" s="450"/>
      <c r="AG504" s="450"/>
      <c r="AH504" s="451"/>
      <c r="AI504" s="448" t="s">
        <v>120</v>
      </c>
      <c r="AJ504" s="449" t="s">
        <v>124</v>
      </c>
      <c r="AK504" s="450"/>
      <c r="AL504" s="450"/>
      <c r="AM504" s="451"/>
      <c r="AN504" s="448" t="s">
        <v>120</v>
      </c>
      <c r="AO504" s="449" t="s">
        <v>124</v>
      </c>
      <c r="AP504" s="450"/>
      <c r="AQ504" s="450"/>
      <c r="AR504" s="451"/>
      <c r="AS504" s="448" t="s">
        <v>120</v>
      </c>
      <c r="AT504" s="449" t="s">
        <v>124</v>
      </c>
      <c r="AU504" s="450"/>
      <c r="AV504" s="450"/>
      <c r="AW504" s="451"/>
      <c r="AX504" s="448" t="s">
        <v>120</v>
      </c>
    </row>
    <row r="505" spans="2:50" hidden="1">
      <c r="B505" s="448"/>
      <c r="C505" s="448"/>
      <c r="D505" s="448"/>
      <c r="E505" s="448" t="s">
        <v>125</v>
      </c>
      <c r="F505" s="448"/>
      <c r="G505" s="448"/>
      <c r="H505" s="453"/>
      <c r="I505" s="455" t="s">
        <v>125</v>
      </c>
      <c r="J505" s="455"/>
      <c r="K505" s="455"/>
      <c r="L505" s="455"/>
      <c r="M505" s="455"/>
      <c r="N505" s="448"/>
      <c r="O505" s="448"/>
      <c r="P505" s="449" t="s">
        <v>126</v>
      </c>
      <c r="Q505" s="450"/>
      <c r="R505" s="450"/>
      <c r="S505" s="451"/>
      <c r="T505" s="448"/>
      <c r="U505" s="449" t="s">
        <v>126</v>
      </c>
      <c r="V505" s="450"/>
      <c r="W505" s="450"/>
      <c r="X505" s="451"/>
      <c r="Y505" s="448"/>
      <c r="Z505" s="449" t="s">
        <v>126</v>
      </c>
      <c r="AA505" s="450"/>
      <c r="AB505" s="450"/>
      <c r="AC505" s="451"/>
      <c r="AD505" s="448"/>
      <c r="AE505" s="449" t="s">
        <v>126</v>
      </c>
      <c r="AF505" s="450"/>
      <c r="AG505" s="450"/>
      <c r="AH505" s="451"/>
      <c r="AI505" s="448"/>
      <c r="AJ505" s="449" t="s">
        <v>126</v>
      </c>
      <c r="AK505" s="450"/>
      <c r="AL505" s="450"/>
      <c r="AM505" s="451"/>
      <c r="AN505" s="448"/>
      <c r="AO505" s="449" t="s">
        <v>126</v>
      </c>
      <c r="AP505" s="450"/>
      <c r="AQ505" s="450"/>
      <c r="AR505" s="451"/>
      <c r="AS505" s="448"/>
      <c r="AT505" s="449" t="s">
        <v>126</v>
      </c>
      <c r="AU505" s="450"/>
      <c r="AV505" s="450"/>
      <c r="AW505" s="451"/>
      <c r="AX505" s="448"/>
    </row>
    <row r="506" spans="2:50" hidden="1">
      <c r="B506" s="448"/>
      <c r="C506" s="448"/>
      <c r="D506" s="448"/>
      <c r="E506" s="94" t="s">
        <v>127</v>
      </c>
      <c r="F506" s="94" t="s">
        <v>128</v>
      </c>
      <c r="G506" s="94" t="s">
        <v>129</v>
      </c>
      <c r="H506" s="454"/>
      <c r="I506" s="152" t="s">
        <v>127</v>
      </c>
      <c r="J506" s="152" t="s">
        <v>128</v>
      </c>
      <c r="K506" s="152" t="s">
        <v>129</v>
      </c>
      <c r="L506" s="455"/>
      <c r="M506" s="455"/>
      <c r="N506" s="448"/>
      <c r="O506" s="448"/>
      <c r="P506" s="94" t="s">
        <v>127</v>
      </c>
      <c r="Q506" s="94" t="s">
        <v>128</v>
      </c>
      <c r="R506" s="94" t="s">
        <v>129</v>
      </c>
      <c r="S506" s="94" t="s">
        <v>122</v>
      </c>
      <c r="T506" s="448"/>
      <c r="U506" s="94" t="s">
        <v>127</v>
      </c>
      <c r="V506" s="94" t="s">
        <v>128</v>
      </c>
      <c r="W506" s="94" t="s">
        <v>129</v>
      </c>
      <c r="X506" s="94" t="s">
        <v>122</v>
      </c>
      <c r="Y506" s="448"/>
      <c r="Z506" s="94" t="s">
        <v>127</v>
      </c>
      <c r="AA506" s="94" t="s">
        <v>128</v>
      </c>
      <c r="AB506" s="94" t="s">
        <v>129</v>
      </c>
      <c r="AC506" s="94" t="s">
        <v>122</v>
      </c>
      <c r="AD506" s="448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8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8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8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8"/>
    </row>
    <row r="507" spans="2:50" hidden="1">
      <c r="B507" s="448" t="s">
        <v>168</v>
      </c>
      <c r="C507" s="95">
        <f>C487</f>
        <v>1</v>
      </c>
      <c r="D507" s="95" t="s">
        <v>169</v>
      </c>
      <c r="E507" s="95">
        <v>18</v>
      </c>
      <c r="F507" s="95">
        <v>1500</v>
      </c>
      <c r="G507" s="177">
        <f>F507/E507</f>
        <v>83.333333333333329</v>
      </c>
      <c r="H507" s="447">
        <f>AVERAGE(G507:G521)</f>
        <v>83.333333333333329</v>
      </c>
      <c r="I507" s="153">
        <f t="shared" ref="I507:I509" si="427">IFERROR(AVERAGE(P507,U507,Z507,AE507,AJ507,AO507,AT507),"")</f>
        <v>18</v>
      </c>
      <c r="J507" s="153">
        <f t="shared" ref="J507:J509" si="428">IFERROR(AVERAGE(Q507,V507,AA507,AF507,AK507,AP507,AU507),"")</f>
        <v>1444.8557723350896</v>
      </c>
      <c r="K507" s="154">
        <f t="shared" ref="K507:K509" si="429">IFERROR(AVERAGE(R507,W507,AB507,AG507,AL507,AQ507,AV507),"")</f>
        <v>80.26976512972719</v>
      </c>
      <c r="L507" s="457">
        <f>IFERROR(AVERAGE(K507:K521),"-")</f>
        <v>80.26976512972719</v>
      </c>
      <c r="M507" s="153">
        <f>IFERROR(RANK(K507, K507:K521),"")</f>
        <v>1</v>
      </c>
      <c r="N507" s="448"/>
      <c r="O507" s="448"/>
      <c r="P507" s="95">
        <v>18</v>
      </c>
      <c r="Q507" s="95">
        <v>1454.6666666666665</v>
      </c>
      <c r="R507" s="177">
        <f>IFERROR(Q507/P507,"")</f>
        <v>80.81481481481481</v>
      </c>
      <c r="S507" s="95">
        <f>IFERROR(RANK(R507, R507:R521),"")</f>
        <v>1</v>
      </c>
      <c r="T507" s="447">
        <f>AVERAGE(R507:R521)</f>
        <v>80.81481481481481</v>
      </c>
      <c r="U507" s="95">
        <v>18</v>
      </c>
      <c r="V507" s="95">
        <v>1432.941176470589</v>
      </c>
      <c r="W507" s="177">
        <f>IFERROR(V507/U507,"")</f>
        <v>79.607843137254946</v>
      </c>
      <c r="X507" s="95">
        <f>IFERROR(RANK(W507, W507:W521),"")</f>
        <v>1</v>
      </c>
      <c r="Y507" s="447">
        <f>AVERAGE(W507:W521)</f>
        <v>79.607843137254946</v>
      </c>
      <c r="Z507" s="95">
        <v>18</v>
      </c>
      <c r="AA507" s="95">
        <v>1430.4000000000003</v>
      </c>
      <c r="AB507" s="177">
        <f>IFERROR(AA507/Z507,"")</f>
        <v>79.466666666666683</v>
      </c>
      <c r="AC507" s="95">
        <f>IFERROR(RANK(AB507, AB507:AB521),"")</f>
        <v>1</v>
      </c>
      <c r="AD507" s="447">
        <f>AVERAGE(AB507:AB521)</f>
        <v>79.466666666666683</v>
      </c>
      <c r="AE507" s="95">
        <v>18</v>
      </c>
      <c r="AF507" s="95">
        <v>1456.0000000000014</v>
      </c>
      <c r="AG507" s="177">
        <f>IFERROR(AF507/AE507,"")</f>
        <v>80.888888888888971</v>
      </c>
      <c r="AH507" s="95">
        <f>IFERROR(RANK(AG507, AG507:AG521),"")</f>
        <v>1</v>
      </c>
      <c r="AI507" s="447">
        <f>AVERAGE(AG507:AG521)</f>
        <v>80.888888888888971</v>
      </c>
      <c r="AJ507" s="95">
        <v>18</v>
      </c>
      <c r="AK507" s="95">
        <v>1436.7567567567555</v>
      </c>
      <c r="AL507" s="177">
        <f>IFERROR(AK507/AJ507,"")</f>
        <v>79.819819819819756</v>
      </c>
      <c r="AM507" s="95">
        <f>IFERROR(RANK(AL507, AL507:AL521),"")</f>
        <v>1</v>
      </c>
      <c r="AN507" s="447">
        <f>AVERAGE(AL507:AL521)</f>
        <v>79.819819819819756</v>
      </c>
      <c r="AO507" s="95">
        <v>18</v>
      </c>
      <c r="AP507" s="95">
        <v>1463.2258064516141</v>
      </c>
      <c r="AQ507" s="177">
        <f>IFERROR(AP507/AO507,"")</f>
        <v>81.290322580645224</v>
      </c>
      <c r="AR507" s="95">
        <f>IFERROR(RANK(AQ507, AQ507:AQ521),"")</f>
        <v>1</v>
      </c>
      <c r="AS507" s="447">
        <f>AVERAGE(AQ507:AQ521)</f>
        <v>81.290322580645224</v>
      </c>
      <c r="AT507" s="95">
        <v>18</v>
      </c>
      <c r="AU507" s="95">
        <v>1439.9999999999991</v>
      </c>
      <c r="AV507" s="177">
        <f>IFERROR(AU507/AT507,"")</f>
        <v>79.999999999999943</v>
      </c>
      <c r="AW507" s="95">
        <f>IFERROR(RANK(AV507, AV507:AV521),"")</f>
        <v>1</v>
      </c>
      <c r="AX507" s="447">
        <f>AVERAGE(AV507:AV521)</f>
        <v>79.999999999999943</v>
      </c>
    </row>
    <row r="508" spans="2:50" hidden="1">
      <c r="B508" s="456"/>
      <c r="C508" s="95">
        <f t="shared" ref="C508:C521" si="430">C488</f>
        <v>2</v>
      </c>
      <c r="D508" s="95"/>
      <c r="E508" s="95"/>
      <c r="F508" s="95"/>
      <c r="G508" s="177"/>
      <c r="H508" s="447"/>
      <c r="I508" s="153" t="str">
        <f t="shared" si="427"/>
        <v/>
      </c>
      <c r="J508" s="153" t="str">
        <f t="shared" si="428"/>
        <v/>
      </c>
      <c r="K508" s="154" t="str">
        <f t="shared" si="429"/>
        <v/>
      </c>
      <c r="L508" s="458"/>
      <c r="M508" s="153" t="str">
        <f>IFERROR(RANK(K508, K507:K521),"")</f>
        <v/>
      </c>
      <c r="N508" s="448"/>
      <c r="O508" s="448"/>
      <c r="P508" s="95"/>
      <c r="Q508" s="95"/>
      <c r="R508" s="177" t="str">
        <f t="shared" ref="R508:R521" si="431">IFERROR(Q508/P508,"")</f>
        <v/>
      </c>
      <c r="S508" s="95" t="str">
        <f>IFERROR(RANK(R508, R507:R521),"")</f>
        <v/>
      </c>
      <c r="T508" s="447"/>
      <c r="U508" s="95"/>
      <c r="V508" s="95"/>
      <c r="W508" s="177" t="str">
        <f t="shared" ref="W508:W521" si="432">IFERROR(V508/U508,"")</f>
        <v/>
      </c>
      <c r="X508" s="95" t="str">
        <f>IFERROR(RANK(W508, W507:W521),"")</f>
        <v/>
      </c>
      <c r="Y508" s="447"/>
      <c r="Z508" s="95"/>
      <c r="AA508" s="95"/>
      <c r="AB508" s="177" t="str">
        <f t="shared" ref="AB508:AB521" si="433">IFERROR(AA508/Z508,"")</f>
        <v/>
      </c>
      <c r="AC508" s="95" t="str">
        <f>IFERROR(RANK(AB508, AB507:AB521),"")</f>
        <v/>
      </c>
      <c r="AD508" s="447"/>
      <c r="AE508" s="95"/>
      <c r="AF508" s="95"/>
      <c r="AG508" s="177" t="str">
        <f t="shared" ref="AG508:AG521" si="434">IFERROR(AF508/AE508,"")</f>
        <v/>
      </c>
      <c r="AH508" s="95" t="str">
        <f>IFERROR(RANK(AG508, AG507:AG521),"")</f>
        <v/>
      </c>
      <c r="AI508" s="447"/>
      <c r="AJ508" s="95"/>
      <c r="AK508" s="95"/>
      <c r="AL508" s="177" t="str">
        <f t="shared" ref="AL508:AL521" si="435">IFERROR(AK508/AJ508,"")</f>
        <v/>
      </c>
      <c r="AM508" s="95" t="str">
        <f>IFERROR(RANK(AL508, AL507:AL521),"")</f>
        <v/>
      </c>
      <c r="AN508" s="447"/>
      <c r="AO508" s="95"/>
      <c r="AP508" s="95"/>
      <c r="AQ508" s="177" t="str">
        <f t="shared" ref="AQ508:AQ521" si="436">IFERROR(AP508/AO508,"")</f>
        <v/>
      </c>
      <c r="AR508" s="95" t="str">
        <f>IFERROR(RANK(AQ508, AQ507:AQ521),"")</f>
        <v/>
      </c>
      <c r="AS508" s="447"/>
      <c r="AT508" s="95"/>
      <c r="AU508" s="95"/>
      <c r="AV508" s="177" t="str">
        <f t="shared" ref="AV508:AV521" si="437">IFERROR(AU508/AT508,"")</f>
        <v/>
      </c>
      <c r="AW508" s="95" t="str">
        <f>IFERROR(RANK(AV508, AV507:AV521),"")</f>
        <v/>
      </c>
      <c r="AX508" s="447"/>
    </row>
    <row r="509" spans="2:50" hidden="1">
      <c r="B509" s="456"/>
      <c r="C509" s="95">
        <f t="shared" si="430"/>
        <v>3</v>
      </c>
      <c r="D509" s="95"/>
      <c r="E509" s="95"/>
      <c r="F509" s="95"/>
      <c r="G509" s="177"/>
      <c r="H509" s="447"/>
      <c r="I509" s="153" t="str">
        <f t="shared" si="427"/>
        <v/>
      </c>
      <c r="J509" s="153" t="str">
        <f t="shared" si="428"/>
        <v/>
      </c>
      <c r="K509" s="154" t="str">
        <f t="shared" si="429"/>
        <v/>
      </c>
      <c r="L509" s="458"/>
      <c r="M509" s="153" t="str">
        <f>IFERROR(RANK(K509, K507:K521),"")</f>
        <v/>
      </c>
      <c r="N509" s="448"/>
      <c r="O509" s="448"/>
      <c r="P509" s="95"/>
      <c r="Q509" s="95"/>
      <c r="R509" s="177" t="str">
        <f t="shared" si="431"/>
        <v/>
      </c>
      <c r="S509" s="95" t="str">
        <f>IFERROR(RANK(R509, R507:R521),"")</f>
        <v/>
      </c>
      <c r="T509" s="447"/>
      <c r="U509" s="95"/>
      <c r="V509" s="95"/>
      <c r="W509" s="177" t="str">
        <f t="shared" si="432"/>
        <v/>
      </c>
      <c r="X509" s="95" t="str">
        <f>IFERROR(RANK(W509, W507:W521),"")</f>
        <v/>
      </c>
      <c r="Y509" s="447"/>
      <c r="Z509" s="95"/>
      <c r="AA509" s="95"/>
      <c r="AB509" s="177" t="str">
        <f t="shared" si="433"/>
        <v/>
      </c>
      <c r="AC509" s="95" t="str">
        <f>IFERROR(RANK(AB509, AB507:AB521),"")</f>
        <v/>
      </c>
      <c r="AD509" s="447"/>
      <c r="AE509" s="95"/>
      <c r="AF509" s="95"/>
      <c r="AG509" s="177" t="str">
        <f t="shared" si="434"/>
        <v/>
      </c>
      <c r="AH509" s="95" t="str">
        <f>IFERROR(RANK(AG509, AG507:AG521),"")</f>
        <v/>
      </c>
      <c r="AI509" s="447"/>
      <c r="AJ509" s="95"/>
      <c r="AK509" s="95"/>
      <c r="AL509" s="177" t="str">
        <f t="shared" si="435"/>
        <v/>
      </c>
      <c r="AM509" s="95" t="str">
        <f>IFERROR(RANK(AL509, AL507:AL521),"")</f>
        <v/>
      </c>
      <c r="AN509" s="447"/>
      <c r="AO509" s="95"/>
      <c r="AP509" s="95"/>
      <c r="AQ509" s="177" t="str">
        <f t="shared" si="436"/>
        <v/>
      </c>
      <c r="AR509" s="95" t="str">
        <f>IFERROR(RANK(AQ509, AQ507:AQ521),"")</f>
        <v/>
      </c>
      <c r="AS509" s="447"/>
      <c r="AT509" s="95"/>
      <c r="AU509" s="95"/>
      <c r="AV509" s="177" t="str">
        <f t="shared" si="437"/>
        <v/>
      </c>
      <c r="AW509" s="95" t="str">
        <f>IFERROR(RANK(AV509, AV507:AV521),"")</f>
        <v/>
      </c>
      <c r="AX509" s="447"/>
    </row>
    <row r="510" spans="2:50" hidden="1">
      <c r="B510" s="456"/>
      <c r="C510" s="95">
        <f t="shared" si="430"/>
        <v>4</v>
      </c>
      <c r="D510" s="95"/>
      <c r="E510" s="95"/>
      <c r="F510" s="95"/>
      <c r="G510" s="177"/>
      <c r="H510" s="447"/>
      <c r="I510" s="153" t="str">
        <f>IFERROR(AVERAGE(P510,U510,Z510,AE510,AJ510,AO510,AT510),"")</f>
        <v/>
      </c>
      <c r="J510" s="153" t="str">
        <f>IFERROR(AVERAGE(Q510,V510,AA510,AF510,AK510,AP510,AU510),"")</f>
        <v/>
      </c>
      <c r="K510" s="154" t="str">
        <f>IFERROR(AVERAGE(R510,W510,AB510,AG510,AL510,AQ510,AV510),"")</f>
        <v/>
      </c>
      <c r="L510" s="458"/>
      <c r="M510" s="153" t="str">
        <f>IFERROR(RANK(K510, K507:K521),"")</f>
        <v/>
      </c>
      <c r="N510" s="448"/>
      <c r="O510" s="448"/>
      <c r="P510" s="95"/>
      <c r="Q510" s="95"/>
      <c r="R510" s="177" t="str">
        <f t="shared" si="431"/>
        <v/>
      </c>
      <c r="S510" s="95" t="str">
        <f>IFERROR(RANK(R510, R507:R521),"")</f>
        <v/>
      </c>
      <c r="T510" s="447"/>
      <c r="U510" s="95"/>
      <c r="V510" s="95"/>
      <c r="W510" s="177" t="str">
        <f t="shared" si="432"/>
        <v/>
      </c>
      <c r="X510" s="95" t="str">
        <f>IFERROR(RANK(W510, W507:W521),"")</f>
        <v/>
      </c>
      <c r="Y510" s="447"/>
      <c r="Z510" s="95"/>
      <c r="AA510" s="95"/>
      <c r="AB510" s="177" t="str">
        <f t="shared" si="433"/>
        <v/>
      </c>
      <c r="AC510" s="95" t="str">
        <f>IFERROR(RANK(AB510, AB507:AB521),"")</f>
        <v/>
      </c>
      <c r="AD510" s="447"/>
      <c r="AE510" s="95"/>
      <c r="AF510" s="95"/>
      <c r="AG510" s="177" t="str">
        <f t="shared" si="434"/>
        <v/>
      </c>
      <c r="AH510" s="95" t="str">
        <f>IFERROR(RANK(AG510, AG507:AG521),"")</f>
        <v/>
      </c>
      <c r="AI510" s="447"/>
      <c r="AJ510" s="95"/>
      <c r="AK510" s="95"/>
      <c r="AL510" s="177" t="str">
        <f t="shared" si="435"/>
        <v/>
      </c>
      <c r="AM510" s="95" t="str">
        <f>IFERROR(RANK(AL510, AL507:AL521),"")</f>
        <v/>
      </c>
      <c r="AN510" s="447"/>
      <c r="AO510" s="95"/>
      <c r="AP510" s="95"/>
      <c r="AQ510" s="177" t="str">
        <f t="shared" si="436"/>
        <v/>
      </c>
      <c r="AR510" s="95" t="str">
        <f>IFERROR(RANK(AQ510, AQ507:AQ521),"")</f>
        <v/>
      </c>
      <c r="AS510" s="447"/>
      <c r="AT510" s="95"/>
      <c r="AU510" s="95"/>
      <c r="AV510" s="177" t="str">
        <f t="shared" si="437"/>
        <v/>
      </c>
      <c r="AW510" s="95" t="str">
        <f>IFERROR(RANK(AV510, AV507:AV521),"")</f>
        <v/>
      </c>
      <c r="AX510" s="447"/>
    </row>
    <row r="511" spans="2:50" hidden="1">
      <c r="B511" s="456"/>
      <c r="C511" s="95">
        <f t="shared" si="430"/>
        <v>5</v>
      </c>
      <c r="D511" s="95"/>
      <c r="E511" s="95"/>
      <c r="F511" s="95"/>
      <c r="G511" s="177"/>
      <c r="H511" s="447"/>
      <c r="I511" s="153" t="str">
        <f t="shared" ref="I511:I521" si="438">IFERROR(AVERAGE(P511,U511,Z511,AE511,AJ511,AO511,AT511),"")</f>
        <v/>
      </c>
      <c r="J511" s="153" t="str">
        <f t="shared" ref="J511:J521" si="439">IFERROR(AVERAGE(Q511,V511,AA511,AF511,AK511,AP511,AU511),"")</f>
        <v/>
      </c>
      <c r="K511" s="154" t="str">
        <f t="shared" ref="K511:K521" si="440">IFERROR(AVERAGE(R511,W511,AB511,AG511,AL511,AQ511,AV511),"")</f>
        <v/>
      </c>
      <c r="L511" s="458"/>
      <c r="M511" s="153" t="str">
        <f>IFERROR(RANK(K511, K507:K521),"")</f>
        <v/>
      </c>
      <c r="N511" s="448"/>
      <c r="O511" s="448"/>
      <c r="P511" s="95"/>
      <c r="Q511" s="95"/>
      <c r="R511" s="177" t="str">
        <f t="shared" si="431"/>
        <v/>
      </c>
      <c r="S511" s="95" t="str">
        <f>IFERROR(RANK(R511, R507:R521),"")</f>
        <v/>
      </c>
      <c r="T511" s="447"/>
      <c r="U511" s="95"/>
      <c r="V511" s="95"/>
      <c r="W511" s="177" t="str">
        <f t="shared" si="432"/>
        <v/>
      </c>
      <c r="X511" s="95" t="str">
        <f>IFERROR(RANK(W511, W507:W521),"")</f>
        <v/>
      </c>
      <c r="Y511" s="447"/>
      <c r="Z511" s="95"/>
      <c r="AA511" s="95"/>
      <c r="AB511" s="177" t="str">
        <f t="shared" si="433"/>
        <v/>
      </c>
      <c r="AC511" s="95" t="str">
        <f>IFERROR(RANK(AB511, AB507:AB521),"")</f>
        <v/>
      </c>
      <c r="AD511" s="447"/>
      <c r="AE511" s="95"/>
      <c r="AF511" s="95"/>
      <c r="AG511" s="177" t="str">
        <f t="shared" si="434"/>
        <v/>
      </c>
      <c r="AH511" s="95" t="str">
        <f>IFERROR(RANK(AG511, AG507:AG521),"")</f>
        <v/>
      </c>
      <c r="AI511" s="447"/>
      <c r="AJ511" s="95"/>
      <c r="AK511" s="95"/>
      <c r="AL511" s="177" t="str">
        <f t="shared" si="435"/>
        <v/>
      </c>
      <c r="AM511" s="95" t="str">
        <f>IFERROR(RANK(AL511, AL507:AL521),"")</f>
        <v/>
      </c>
      <c r="AN511" s="447"/>
      <c r="AO511" s="95"/>
      <c r="AP511" s="95"/>
      <c r="AQ511" s="177" t="str">
        <f t="shared" si="436"/>
        <v/>
      </c>
      <c r="AR511" s="95" t="str">
        <f>IFERROR(RANK(AQ511, AQ507:AQ521),"")</f>
        <v/>
      </c>
      <c r="AS511" s="447"/>
      <c r="AT511" s="95"/>
      <c r="AU511" s="95"/>
      <c r="AV511" s="177" t="str">
        <f t="shared" si="437"/>
        <v/>
      </c>
      <c r="AW511" s="95" t="str">
        <f>IFERROR(RANK(AV511, AV507:AV521),"")</f>
        <v/>
      </c>
      <c r="AX511" s="447"/>
    </row>
    <row r="512" spans="2:50" hidden="1">
      <c r="B512" s="456"/>
      <c r="C512" s="95">
        <f t="shared" si="430"/>
        <v>6</v>
      </c>
      <c r="D512" s="95"/>
      <c r="E512" s="95"/>
      <c r="F512" s="95"/>
      <c r="G512" s="177"/>
      <c r="H512" s="447"/>
      <c r="I512" s="153" t="str">
        <f t="shared" si="438"/>
        <v/>
      </c>
      <c r="J512" s="153" t="str">
        <f t="shared" si="439"/>
        <v/>
      </c>
      <c r="K512" s="154" t="str">
        <f t="shared" si="440"/>
        <v/>
      </c>
      <c r="L512" s="458"/>
      <c r="M512" s="153" t="str">
        <f>IFERROR(RANK(K512, K507:K521),"")</f>
        <v/>
      </c>
      <c r="N512" s="448"/>
      <c r="O512" s="448"/>
      <c r="P512" s="95"/>
      <c r="Q512" s="95"/>
      <c r="R512" s="177" t="str">
        <f t="shared" si="431"/>
        <v/>
      </c>
      <c r="S512" s="95" t="str">
        <f>IFERROR(RANK(R512, R507:R521),"")</f>
        <v/>
      </c>
      <c r="T512" s="447"/>
      <c r="U512" s="95"/>
      <c r="V512" s="95"/>
      <c r="W512" s="177" t="str">
        <f t="shared" si="432"/>
        <v/>
      </c>
      <c r="X512" s="95" t="str">
        <f>IFERROR(RANK(W512, W507:W521),"")</f>
        <v/>
      </c>
      <c r="Y512" s="447"/>
      <c r="Z512" s="95"/>
      <c r="AA512" s="95"/>
      <c r="AB512" s="177" t="str">
        <f t="shared" si="433"/>
        <v/>
      </c>
      <c r="AC512" s="95" t="str">
        <f>IFERROR(RANK(AB512, AB507:AB521),"")</f>
        <v/>
      </c>
      <c r="AD512" s="447"/>
      <c r="AE512" s="95"/>
      <c r="AF512" s="95"/>
      <c r="AG512" s="177" t="str">
        <f t="shared" si="434"/>
        <v/>
      </c>
      <c r="AH512" s="95" t="str">
        <f>IFERROR(RANK(AG512, AG507:AG521),"")</f>
        <v/>
      </c>
      <c r="AI512" s="447"/>
      <c r="AJ512" s="95"/>
      <c r="AK512" s="95"/>
      <c r="AL512" s="177" t="str">
        <f t="shared" si="435"/>
        <v/>
      </c>
      <c r="AM512" s="95" t="str">
        <f>IFERROR(RANK(AL512, AL507:AL521),"")</f>
        <v/>
      </c>
      <c r="AN512" s="447"/>
      <c r="AO512" s="95"/>
      <c r="AP512" s="95"/>
      <c r="AQ512" s="177" t="str">
        <f t="shared" si="436"/>
        <v/>
      </c>
      <c r="AR512" s="95" t="str">
        <f>IFERROR(RANK(AQ512, AQ507:AQ521),"")</f>
        <v/>
      </c>
      <c r="AS512" s="447"/>
      <c r="AT512" s="95"/>
      <c r="AU512" s="95"/>
      <c r="AV512" s="177" t="str">
        <f t="shared" si="437"/>
        <v/>
      </c>
      <c r="AW512" s="95" t="str">
        <f>IFERROR(RANK(AV512, AV507:AV521),"")</f>
        <v/>
      </c>
      <c r="AX512" s="447"/>
    </row>
    <row r="513" spans="2:50" hidden="1">
      <c r="B513" s="456"/>
      <c r="C513" s="95">
        <f t="shared" si="430"/>
        <v>7</v>
      </c>
      <c r="D513" s="95"/>
      <c r="E513" s="95"/>
      <c r="F513" s="95"/>
      <c r="G513" s="177"/>
      <c r="H513" s="447"/>
      <c r="I513" s="153" t="str">
        <f t="shared" si="438"/>
        <v/>
      </c>
      <c r="J513" s="153" t="str">
        <f t="shared" si="439"/>
        <v/>
      </c>
      <c r="K513" s="154" t="str">
        <f t="shared" si="440"/>
        <v/>
      </c>
      <c r="L513" s="458"/>
      <c r="M513" s="153" t="str">
        <f>IFERROR(RANK(K513, K507:K521),"")</f>
        <v/>
      </c>
      <c r="N513" s="448"/>
      <c r="O513" s="448"/>
      <c r="P513" s="95"/>
      <c r="Q513" s="95"/>
      <c r="R513" s="177" t="str">
        <f t="shared" si="431"/>
        <v/>
      </c>
      <c r="S513" s="95" t="str">
        <f>IFERROR(RANK(R513, R507:R521),"")</f>
        <v/>
      </c>
      <c r="T513" s="447"/>
      <c r="U513" s="95"/>
      <c r="V513" s="95"/>
      <c r="W513" s="177" t="str">
        <f t="shared" si="432"/>
        <v/>
      </c>
      <c r="X513" s="95" t="str">
        <f>IFERROR(RANK(W513, W507:W521),"")</f>
        <v/>
      </c>
      <c r="Y513" s="447"/>
      <c r="Z513" s="95"/>
      <c r="AA513" s="95"/>
      <c r="AB513" s="177" t="str">
        <f t="shared" si="433"/>
        <v/>
      </c>
      <c r="AC513" s="95" t="str">
        <f>IFERROR(RANK(AB513, AB507:AB521),"")</f>
        <v/>
      </c>
      <c r="AD513" s="447"/>
      <c r="AE513" s="95"/>
      <c r="AF513" s="95"/>
      <c r="AG513" s="177" t="str">
        <f t="shared" si="434"/>
        <v/>
      </c>
      <c r="AH513" s="95" t="str">
        <f>IFERROR(RANK(AG513, AG507:AG521),"")</f>
        <v/>
      </c>
      <c r="AI513" s="447"/>
      <c r="AJ513" s="95"/>
      <c r="AK513" s="95"/>
      <c r="AL513" s="177" t="str">
        <f t="shared" si="435"/>
        <v/>
      </c>
      <c r="AM513" s="95" t="str">
        <f>IFERROR(RANK(AL513, AL507:AL521),"")</f>
        <v/>
      </c>
      <c r="AN513" s="447"/>
      <c r="AO513" s="95"/>
      <c r="AP513" s="95"/>
      <c r="AQ513" s="177" t="str">
        <f t="shared" si="436"/>
        <v/>
      </c>
      <c r="AR513" s="95" t="str">
        <f>IFERROR(RANK(AQ513, AQ507:AQ521),"")</f>
        <v/>
      </c>
      <c r="AS513" s="447"/>
      <c r="AT513" s="95"/>
      <c r="AU513" s="95"/>
      <c r="AV513" s="177" t="str">
        <f t="shared" si="437"/>
        <v/>
      </c>
      <c r="AW513" s="95" t="str">
        <f>IFERROR(RANK(AV513, AV507:AV521),"")</f>
        <v/>
      </c>
      <c r="AX513" s="447"/>
    </row>
    <row r="514" spans="2:50" hidden="1">
      <c r="B514" s="456"/>
      <c r="C514" s="95">
        <f t="shared" si="430"/>
        <v>8</v>
      </c>
      <c r="D514" s="95"/>
      <c r="E514" s="95"/>
      <c r="F514" s="95"/>
      <c r="G514" s="177"/>
      <c r="H514" s="447"/>
      <c r="I514" s="153" t="str">
        <f t="shared" si="438"/>
        <v/>
      </c>
      <c r="J514" s="153" t="str">
        <f t="shared" si="439"/>
        <v/>
      </c>
      <c r="K514" s="154" t="str">
        <f t="shared" si="440"/>
        <v/>
      </c>
      <c r="L514" s="458"/>
      <c r="M514" s="153" t="str">
        <f>IFERROR(RANK(K514, K507:K521),"")</f>
        <v/>
      </c>
      <c r="N514" s="448"/>
      <c r="O514" s="448"/>
      <c r="P514" s="95"/>
      <c r="Q514" s="95"/>
      <c r="R514" s="177" t="str">
        <f t="shared" si="431"/>
        <v/>
      </c>
      <c r="S514" s="95" t="str">
        <f>IFERROR(RANK(R514, R507:R521),"")</f>
        <v/>
      </c>
      <c r="T514" s="447"/>
      <c r="U514" s="95"/>
      <c r="V514" s="95"/>
      <c r="W514" s="177" t="str">
        <f t="shared" si="432"/>
        <v/>
      </c>
      <c r="X514" s="95" t="str">
        <f>IFERROR(RANK(W514, W507:W521),"")</f>
        <v/>
      </c>
      <c r="Y514" s="447"/>
      <c r="Z514" s="95"/>
      <c r="AA514" s="95"/>
      <c r="AB514" s="177" t="str">
        <f t="shared" si="433"/>
        <v/>
      </c>
      <c r="AC514" s="95" t="str">
        <f>IFERROR(RANK(AB514, AB507:AB521),"")</f>
        <v/>
      </c>
      <c r="AD514" s="447"/>
      <c r="AE514" s="95"/>
      <c r="AF514" s="95"/>
      <c r="AG514" s="177" t="str">
        <f t="shared" si="434"/>
        <v/>
      </c>
      <c r="AH514" s="95" t="str">
        <f>IFERROR(RANK(AG514, AG507:AG521),"")</f>
        <v/>
      </c>
      <c r="AI514" s="447"/>
      <c r="AJ514" s="95"/>
      <c r="AK514" s="95"/>
      <c r="AL514" s="177" t="str">
        <f t="shared" si="435"/>
        <v/>
      </c>
      <c r="AM514" s="95" t="str">
        <f>IFERROR(RANK(AL514, AL507:AL521),"")</f>
        <v/>
      </c>
      <c r="AN514" s="447"/>
      <c r="AO514" s="95"/>
      <c r="AP514" s="95"/>
      <c r="AQ514" s="177" t="str">
        <f t="shared" si="436"/>
        <v/>
      </c>
      <c r="AR514" s="95" t="str">
        <f>IFERROR(RANK(AQ514, AQ507:AQ521),"")</f>
        <v/>
      </c>
      <c r="AS514" s="447"/>
      <c r="AT514" s="95"/>
      <c r="AU514" s="95"/>
      <c r="AV514" s="177" t="str">
        <f t="shared" si="437"/>
        <v/>
      </c>
      <c r="AW514" s="95" t="str">
        <f>IFERROR(RANK(AV514, AV507:AV521),"")</f>
        <v/>
      </c>
      <c r="AX514" s="447"/>
    </row>
    <row r="515" spans="2:50" hidden="1">
      <c r="B515" s="456"/>
      <c r="C515" s="95">
        <f t="shared" si="430"/>
        <v>9</v>
      </c>
      <c r="D515" s="95"/>
      <c r="E515" s="95"/>
      <c r="F515" s="95"/>
      <c r="G515" s="177"/>
      <c r="H515" s="447"/>
      <c r="I515" s="153" t="str">
        <f t="shared" si="438"/>
        <v/>
      </c>
      <c r="J515" s="153" t="str">
        <f t="shared" si="439"/>
        <v/>
      </c>
      <c r="K515" s="154" t="str">
        <f t="shared" si="440"/>
        <v/>
      </c>
      <c r="L515" s="458"/>
      <c r="M515" s="153" t="str">
        <f>IFERROR(RANK(K515, K507:K521),"")</f>
        <v/>
      </c>
      <c r="N515" s="448"/>
      <c r="O515" s="448"/>
      <c r="P515" s="95"/>
      <c r="Q515" s="95"/>
      <c r="R515" s="177" t="str">
        <f t="shared" si="431"/>
        <v/>
      </c>
      <c r="S515" s="95" t="str">
        <f>IFERROR(RANK(R515, R507:R521),"")</f>
        <v/>
      </c>
      <c r="T515" s="447"/>
      <c r="U515" s="95"/>
      <c r="V515" s="95"/>
      <c r="W515" s="177" t="str">
        <f t="shared" si="432"/>
        <v/>
      </c>
      <c r="X515" s="95" t="str">
        <f>IFERROR(RANK(W515, W507:W521),"")</f>
        <v/>
      </c>
      <c r="Y515" s="447"/>
      <c r="Z515" s="95"/>
      <c r="AA515" s="95"/>
      <c r="AB515" s="177" t="str">
        <f t="shared" si="433"/>
        <v/>
      </c>
      <c r="AC515" s="95" t="str">
        <f>IFERROR(RANK(AB515, AB507:AB521),"")</f>
        <v/>
      </c>
      <c r="AD515" s="447"/>
      <c r="AE515" s="95"/>
      <c r="AF515" s="95"/>
      <c r="AG515" s="177" t="str">
        <f t="shared" si="434"/>
        <v/>
      </c>
      <c r="AH515" s="95" t="str">
        <f>IFERROR(RANK(AG515, AG507:AG521),"")</f>
        <v/>
      </c>
      <c r="AI515" s="447"/>
      <c r="AJ515" s="95"/>
      <c r="AK515" s="95"/>
      <c r="AL515" s="177" t="str">
        <f t="shared" si="435"/>
        <v/>
      </c>
      <c r="AM515" s="95" t="str">
        <f>IFERROR(RANK(AL515, AL507:AL521),"")</f>
        <v/>
      </c>
      <c r="AN515" s="447"/>
      <c r="AO515" s="95"/>
      <c r="AP515" s="95"/>
      <c r="AQ515" s="177" t="str">
        <f t="shared" si="436"/>
        <v/>
      </c>
      <c r="AR515" s="95" t="str">
        <f>IFERROR(RANK(AQ515, AQ507:AQ521),"")</f>
        <v/>
      </c>
      <c r="AS515" s="447"/>
      <c r="AT515" s="95"/>
      <c r="AU515" s="95"/>
      <c r="AV515" s="177" t="str">
        <f t="shared" si="437"/>
        <v/>
      </c>
      <c r="AW515" s="95" t="str">
        <f>IFERROR(RANK(AV515, AV507:AV521),"")</f>
        <v/>
      </c>
      <c r="AX515" s="447"/>
    </row>
    <row r="516" spans="2:50" hidden="1">
      <c r="B516" s="456"/>
      <c r="C516" s="95">
        <f t="shared" si="430"/>
        <v>10</v>
      </c>
      <c r="D516" s="95"/>
      <c r="E516" s="95"/>
      <c r="F516" s="95"/>
      <c r="G516" s="177"/>
      <c r="H516" s="447"/>
      <c r="I516" s="153" t="str">
        <f t="shared" si="438"/>
        <v/>
      </c>
      <c r="J516" s="153" t="str">
        <f t="shared" si="439"/>
        <v/>
      </c>
      <c r="K516" s="154" t="str">
        <f t="shared" si="440"/>
        <v/>
      </c>
      <c r="L516" s="458"/>
      <c r="M516" s="153" t="str">
        <f>IFERROR(RANK(K516, K507:K521),"")</f>
        <v/>
      </c>
      <c r="N516" s="448"/>
      <c r="O516" s="448"/>
      <c r="P516" s="95"/>
      <c r="Q516" s="95"/>
      <c r="R516" s="177" t="str">
        <f t="shared" si="431"/>
        <v/>
      </c>
      <c r="S516" s="95" t="str">
        <f>IFERROR(RANK(R516, R507:R521),"")</f>
        <v/>
      </c>
      <c r="T516" s="447"/>
      <c r="U516" s="95"/>
      <c r="V516" s="95"/>
      <c r="W516" s="177" t="str">
        <f t="shared" si="432"/>
        <v/>
      </c>
      <c r="X516" s="95" t="str">
        <f>IFERROR(RANK(W516, W507:W521),"")</f>
        <v/>
      </c>
      <c r="Y516" s="447"/>
      <c r="Z516" s="95"/>
      <c r="AA516" s="95"/>
      <c r="AB516" s="177" t="str">
        <f t="shared" si="433"/>
        <v/>
      </c>
      <c r="AC516" s="95" t="str">
        <f>IFERROR(RANK(AB516, AB507:AB521),"")</f>
        <v/>
      </c>
      <c r="AD516" s="447"/>
      <c r="AE516" s="95"/>
      <c r="AF516" s="95"/>
      <c r="AG516" s="177" t="str">
        <f t="shared" si="434"/>
        <v/>
      </c>
      <c r="AH516" s="95" t="str">
        <f>IFERROR(RANK(AG516, AG507:AG521),"")</f>
        <v/>
      </c>
      <c r="AI516" s="447"/>
      <c r="AJ516" s="95"/>
      <c r="AK516" s="95"/>
      <c r="AL516" s="177" t="str">
        <f t="shared" si="435"/>
        <v/>
      </c>
      <c r="AM516" s="95" t="str">
        <f>IFERROR(RANK(AL516, AL507:AL521),"")</f>
        <v/>
      </c>
      <c r="AN516" s="447"/>
      <c r="AO516" s="95"/>
      <c r="AP516" s="95"/>
      <c r="AQ516" s="177" t="str">
        <f t="shared" si="436"/>
        <v/>
      </c>
      <c r="AR516" s="95" t="str">
        <f>IFERROR(RANK(AQ516, AQ507:AQ521),"")</f>
        <v/>
      </c>
      <c r="AS516" s="447"/>
      <c r="AT516" s="95"/>
      <c r="AU516" s="95"/>
      <c r="AV516" s="177" t="str">
        <f t="shared" si="437"/>
        <v/>
      </c>
      <c r="AW516" s="95" t="str">
        <f>IFERROR(RANK(AV516, AV507:AV521),"")</f>
        <v/>
      </c>
      <c r="AX516" s="447"/>
    </row>
    <row r="517" spans="2:50" hidden="1">
      <c r="B517" s="456"/>
      <c r="C517" s="95">
        <f t="shared" si="430"/>
        <v>11</v>
      </c>
      <c r="D517" s="95"/>
      <c r="E517" s="95"/>
      <c r="F517" s="95"/>
      <c r="G517" s="177"/>
      <c r="H517" s="447"/>
      <c r="I517" s="153" t="str">
        <f t="shared" si="438"/>
        <v/>
      </c>
      <c r="J517" s="153" t="str">
        <f t="shared" si="439"/>
        <v/>
      </c>
      <c r="K517" s="154" t="str">
        <f t="shared" si="440"/>
        <v/>
      </c>
      <c r="L517" s="458"/>
      <c r="M517" s="153" t="str">
        <f>IFERROR(RANK(K517, K507:K521),"")</f>
        <v/>
      </c>
      <c r="N517" s="448"/>
      <c r="O517" s="448"/>
      <c r="P517" s="95"/>
      <c r="Q517" s="95"/>
      <c r="R517" s="177" t="str">
        <f t="shared" si="431"/>
        <v/>
      </c>
      <c r="S517" s="95" t="str">
        <f>IFERROR(RANK(R517, R507:R521),"")</f>
        <v/>
      </c>
      <c r="T517" s="447"/>
      <c r="U517" s="95"/>
      <c r="V517" s="95"/>
      <c r="W517" s="177" t="str">
        <f t="shared" si="432"/>
        <v/>
      </c>
      <c r="X517" s="95" t="str">
        <f>IFERROR(RANK(W517, W507:W521),"")</f>
        <v/>
      </c>
      <c r="Y517" s="447"/>
      <c r="Z517" s="95"/>
      <c r="AA517" s="95"/>
      <c r="AB517" s="177" t="str">
        <f t="shared" si="433"/>
        <v/>
      </c>
      <c r="AC517" s="95" t="str">
        <f>IFERROR(RANK(AB517, AB507:AB521),"")</f>
        <v/>
      </c>
      <c r="AD517" s="447"/>
      <c r="AE517" s="95"/>
      <c r="AF517" s="95"/>
      <c r="AG517" s="177" t="str">
        <f t="shared" si="434"/>
        <v/>
      </c>
      <c r="AH517" s="95" t="str">
        <f>IFERROR(RANK(AG517, AG507:AG521),"")</f>
        <v/>
      </c>
      <c r="AI517" s="447"/>
      <c r="AJ517" s="95"/>
      <c r="AK517" s="95"/>
      <c r="AL517" s="177" t="str">
        <f t="shared" si="435"/>
        <v/>
      </c>
      <c r="AM517" s="95" t="str">
        <f>IFERROR(RANK(AL517, AL507:AL521),"")</f>
        <v/>
      </c>
      <c r="AN517" s="447"/>
      <c r="AO517" s="95"/>
      <c r="AP517" s="95"/>
      <c r="AQ517" s="177" t="str">
        <f t="shared" si="436"/>
        <v/>
      </c>
      <c r="AR517" s="95" t="str">
        <f>IFERROR(RANK(AQ517, AQ507:AQ521),"")</f>
        <v/>
      </c>
      <c r="AS517" s="447"/>
      <c r="AT517" s="95"/>
      <c r="AU517" s="95"/>
      <c r="AV517" s="177" t="str">
        <f t="shared" si="437"/>
        <v/>
      </c>
      <c r="AW517" s="95" t="str">
        <f>IFERROR(RANK(AV517, AV507:AV521),"")</f>
        <v/>
      </c>
      <c r="AX517" s="447"/>
    </row>
    <row r="518" spans="2:50" hidden="1">
      <c r="B518" s="456"/>
      <c r="C518" s="95">
        <f t="shared" si="430"/>
        <v>12</v>
      </c>
      <c r="D518" s="95"/>
      <c r="E518" s="95"/>
      <c r="F518" s="95"/>
      <c r="G518" s="177"/>
      <c r="H518" s="447"/>
      <c r="I518" s="153" t="str">
        <f t="shared" si="438"/>
        <v/>
      </c>
      <c r="J518" s="153" t="str">
        <f t="shared" si="439"/>
        <v/>
      </c>
      <c r="K518" s="154" t="str">
        <f t="shared" si="440"/>
        <v/>
      </c>
      <c r="L518" s="458"/>
      <c r="M518" s="153" t="str">
        <f>IFERROR(RANK(K518, K507:K521),"")</f>
        <v/>
      </c>
      <c r="N518" s="448"/>
      <c r="O518" s="448"/>
      <c r="P518" s="95"/>
      <c r="Q518" s="95"/>
      <c r="R518" s="177" t="str">
        <f t="shared" si="431"/>
        <v/>
      </c>
      <c r="S518" s="95" t="str">
        <f>IFERROR(RANK(R518, R507:R521),"")</f>
        <v/>
      </c>
      <c r="T518" s="447"/>
      <c r="U518" s="95"/>
      <c r="V518" s="95"/>
      <c r="W518" s="177" t="str">
        <f t="shared" si="432"/>
        <v/>
      </c>
      <c r="X518" s="95" t="str">
        <f>IFERROR(RANK(W518, W507:W521),"")</f>
        <v/>
      </c>
      <c r="Y518" s="447"/>
      <c r="Z518" s="95"/>
      <c r="AA518" s="95"/>
      <c r="AB518" s="177" t="str">
        <f t="shared" si="433"/>
        <v/>
      </c>
      <c r="AC518" s="95" t="str">
        <f>IFERROR(RANK(AB518, AB507:AB521),"")</f>
        <v/>
      </c>
      <c r="AD518" s="447"/>
      <c r="AE518" s="95"/>
      <c r="AF518" s="95"/>
      <c r="AG518" s="177" t="str">
        <f t="shared" si="434"/>
        <v/>
      </c>
      <c r="AH518" s="95" t="str">
        <f>IFERROR(RANK(AG518, AG507:AG521),"")</f>
        <v/>
      </c>
      <c r="AI518" s="447"/>
      <c r="AJ518" s="95"/>
      <c r="AK518" s="95"/>
      <c r="AL518" s="177" t="str">
        <f t="shared" si="435"/>
        <v/>
      </c>
      <c r="AM518" s="95" t="str">
        <f>IFERROR(RANK(AL518, AL507:AL521),"")</f>
        <v/>
      </c>
      <c r="AN518" s="447"/>
      <c r="AO518" s="95"/>
      <c r="AP518" s="95"/>
      <c r="AQ518" s="177" t="str">
        <f t="shared" si="436"/>
        <v/>
      </c>
      <c r="AR518" s="95" t="str">
        <f>IFERROR(RANK(AQ518, AQ507:AQ521),"")</f>
        <v/>
      </c>
      <c r="AS518" s="447"/>
      <c r="AT518" s="95"/>
      <c r="AU518" s="95"/>
      <c r="AV518" s="177" t="str">
        <f t="shared" si="437"/>
        <v/>
      </c>
      <c r="AW518" s="95" t="str">
        <f>IFERROR(RANK(AV518, AV507:AV521),"")</f>
        <v/>
      </c>
      <c r="AX518" s="447"/>
    </row>
    <row r="519" spans="2:50" hidden="1">
      <c r="B519" s="456"/>
      <c r="C519" s="95">
        <f t="shared" si="430"/>
        <v>13</v>
      </c>
      <c r="D519" s="95"/>
      <c r="E519" s="95"/>
      <c r="F519" s="95"/>
      <c r="G519" s="177"/>
      <c r="H519" s="447"/>
      <c r="I519" s="153" t="str">
        <f t="shared" si="438"/>
        <v/>
      </c>
      <c r="J519" s="153" t="str">
        <f t="shared" si="439"/>
        <v/>
      </c>
      <c r="K519" s="154" t="str">
        <f t="shared" si="440"/>
        <v/>
      </c>
      <c r="L519" s="458"/>
      <c r="M519" s="153" t="str">
        <f>IFERROR(RANK(K519, K507:K521),"")</f>
        <v/>
      </c>
      <c r="N519" s="448"/>
      <c r="O519" s="448"/>
      <c r="P519" s="95"/>
      <c r="Q519" s="95"/>
      <c r="R519" s="177" t="str">
        <f t="shared" si="431"/>
        <v/>
      </c>
      <c r="S519" s="95" t="str">
        <f>IFERROR(RANK(R519, R507:R521),"")</f>
        <v/>
      </c>
      <c r="T519" s="447"/>
      <c r="U519" s="95"/>
      <c r="V519" s="95"/>
      <c r="W519" s="177" t="str">
        <f t="shared" si="432"/>
        <v/>
      </c>
      <c r="X519" s="95" t="str">
        <f>IFERROR(RANK(W519, W507:W521),"")</f>
        <v/>
      </c>
      <c r="Y519" s="447"/>
      <c r="Z519" s="95"/>
      <c r="AA519" s="95"/>
      <c r="AB519" s="177" t="str">
        <f t="shared" si="433"/>
        <v/>
      </c>
      <c r="AC519" s="95" t="str">
        <f>IFERROR(RANK(AB519, AB507:AB521),"")</f>
        <v/>
      </c>
      <c r="AD519" s="447"/>
      <c r="AE519" s="95"/>
      <c r="AF519" s="95"/>
      <c r="AG519" s="177" t="str">
        <f t="shared" si="434"/>
        <v/>
      </c>
      <c r="AH519" s="95" t="str">
        <f>IFERROR(RANK(AG519, AG507:AG521),"")</f>
        <v/>
      </c>
      <c r="AI519" s="447"/>
      <c r="AJ519" s="95"/>
      <c r="AK519" s="95"/>
      <c r="AL519" s="177" t="str">
        <f t="shared" si="435"/>
        <v/>
      </c>
      <c r="AM519" s="95" t="str">
        <f>IFERROR(RANK(AL519, AL507:AL521),"")</f>
        <v/>
      </c>
      <c r="AN519" s="447"/>
      <c r="AO519" s="95"/>
      <c r="AP519" s="95"/>
      <c r="AQ519" s="177" t="str">
        <f t="shared" si="436"/>
        <v/>
      </c>
      <c r="AR519" s="95" t="str">
        <f>IFERROR(RANK(AQ519, AQ507:AQ521),"")</f>
        <v/>
      </c>
      <c r="AS519" s="447"/>
      <c r="AT519" s="95"/>
      <c r="AU519" s="95"/>
      <c r="AV519" s="177" t="str">
        <f t="shared" si="437"/>
        <v/>
      </c>
      <c r="AW519" s="95" t="str">
        <f>IFERROR(RANK(AV519, AV507:AV521),"")</f>
        <v/>
      </c>
      <c r="AX519" s="447"/>
    </row>
    <row r="520" spans="2:50" hidden="1">
      <c r="B520" s="456"/>
      <c r="C520" s="95">
        <f t="shared" si="430"/>
        <v>14</v>
      </c>
      <c r="D520" s="95"/>
      <c r="E520" s="95"/>
      <c r="F520" s="95"/>
      <c r="G520" s="177"/>
      <c r="H520" s="447"/>
      <c r="I520" s="153" t="str">
        <f t="shared" si="438"/>
        <v/>
      </c>
      <c r="J520" s="153" t="str">
        <f t="shared" si="439"/>
        <v/>
      </c>
      <c r="K520" s="154" t="str">
        <f t="shared" si="440"/>
        <v/>
      </c>
      <c r="L520" s="458"/>
      <c r="M520" s="153" t="str">
        <f>IFERROR(RANK(K520, K507:K521),"")</f>
        <v/>
      </c>
      <c r="N520" s="448"/>
      <c r="O520" s="448"/>
      <c r="P520" s="95"/>
      <c r="Q520" s="95"/>
      <c r="R520" s="177" t="str">
        <f t="shared" si="431"/>
        <v/>
      </c>
      <c r="S520" s="95" t="str">
        <f>IFERROR(RANK(R520, R507:R521),"")</f>
        <v/>
      </c>
      <c r="T520" s="447"/>
      <c r="U520" s="95"/>
      <c r="V520" s="95"/>
      <c r="W520" s="177" t="str">
        <f t="shared" si="432"/>
        <v/>
      </c>
      <c r="X520" s="95" t="str">
        <f>IFERROR(RANK(W520, W507:W521),"")</f>
        <v/>
      </c>
      <c r="Y520" s="447"/>
      <c r="Z520" s="95"/>
      <c r="AA520" s="95"/>
      <c r="AB520" s="177" t="str">
        <f t="shared" si="433"/>
        <v/>
      </c>
      <c r="AC520" s="95" t="str">
        <f>IFERROR(RANK(AB520, AB507:AB521),"")</f>
        <v/>
      </c>
      <c r="AD520" s="447"/>
      <c r="AE520" s="95"/>
      <c r="AF520" s="95"/>
      <c r="AG520" s="177" t="str">
        <f t="shared" si="434"/>
        <v/>
      </c>
      <c r="AH520" s="95" t="str">
        <f>IFERROR(RANK(AG520, AG507:AG521),"")</f>
        <v/>
      </c>
      <c r="AI520" s="447"/>
      <c r="AJ520" s="95"/>
      <c r="AK520" s="95"/>
      <c r="AL520" s="177" t="str">
        <f t="shared" si="435"/>
        <v/>
      </c>
      <c r="AM520" s="95" t="str">
        <f>IFERROR(RANK(AL520, AL507:AL521),"")</f>
        <v/>
      </c>
      <c r="AN520" s="447"/>
      <c r="AO520" s="95"/>
      <c r="AP520" s="95"/>
      <c r="AQ520" s="177" t="str">
        <f t="shared" si="436"/>
        <v/>
      </c>
      <c r="AR520" s="95" t="str">
        <f>IFERROR(RANK(AQ520, AQ507:AQ521),"")</f>
        <v/>
      </c>
      <c r="AS520" s="447"/>
      <c r="AT520" s="95"/>
      <c r="AU520" s="95"/>
      <c r="AV520" s="177" t="str">
        <f t="shared" si="437"/>
        <v/>
      </c>
      <c r="AW520" s="95" t="str">
        <f>IFERROR(RANK(AV520, AV507:AV521),"")</f>
        <v/>
      </c>
      <c r="AX520" s="447"/>
    </row>
    <row r="521" spans="2:50" hidden="1">
      <c r="B521" s="456"/>
      <c r="C521" s="95">
        <f t="shared" si="430"/>
        <v>15</v>
      </c>
      <c r="D521" s="95"/>
      <c r="E521" s="95"/>
      <c r="F521" s="95"/>
      <c r="G521" s="177"/>
      <c r="H521" s="447"/>
      <c r="I521" s="153" t="str">
        <f t="shared" si="438"/>
        <v/>
      </c>
      <c r="J521" s="153" t="str">
        <f t="shared" si="439"/>
        <v/>
      </c>
      <c r="K521" s="154" t="str">
        <f t="shared" si="440"/>
        <v/>
      </c>
      <c r="L521" s="459"/>
      <c r="M521" s="153" t="str">
        <f>IFERROR(RANK(K521, K507:K521),"")</f>
        <v/>
      </c>
      <c r="N521" s="448"/>
      <c r="O521" s="448"/>
      <c r="P521" s="95"/>
      <c r="Q521" s="95"/>
      <c r="R521" s="177" t="str">
        <f t="shared" si="431"/>
        <v/>
      </c>
      <c r="S521" s="95" t="str">
        <f>IFERROR(RANK(R521, R507:R521),"")</f>
        <v/>
      </c>
      <c r="T521" s="447"/>
      <c r="U521" s="95"/>
      <c r="V521" s="95"/>
      <c r="W521" s="177" t="str">
        <f t="shared" si="432"/>
        <v/>
      </c>
      <c r="X521" s="95" t="str">
        <f>IFERROR(RANK(W521, W507:W521),"")</f>
        <v/>
      </c>
      <c r="Y521" s="447"/>
      <c r="Z521" s="95"/>
      <c r="AA521" s="95"/>
      <c r="AB521" s="177" t="str">
        <f t="shared" si="433"/>
        <v/>
      </c>
      <c r="AC521" s="95" t="str">
        <f>IFERROR(RANK(AB521, AB507:AB521),"")</f>
        <v/>
      </c>
      <c r="AD521" s="447"/>
      <c r="AE521" s="95"/>
      <c r="AF521" s="95"/>
      <c r="AG521" s="177" t="str">
        <f t="shared" si="434"/>
        <v/>
      </c>
      <c r="AH521" s="95" t="str">
        <f>IFERROR(RANK(AG521, AG507:AG521),"")</f>
        <v/>
      </c>
      <c r="AI521" s="447"/>
      <c r="AJ521" s="95"/>
      <c r="AK521" s="95"/>
      <c r="AL521" s="177" t="str">
        <f t="shared" si="435"/>
        <v/>
      </c>
      <c r="AM521" s="95" t="str">
        <f>IFERROR(RANK(AL521, AL507:AL521),"")</f>
        <v/>
      </c>
      <c r="AN521" s="447"/>
      <c r="AO521" s="95"/>
      <c r="AP521" s="95"/>
      <c r="AQ521" s="177" t="str">
        <f t="shared" si="436"/>
        <v/>
      </c>
      <c r="AR521" s="95" t="str">
        <f>IFERROR(RANK(AQ521, AQ507:AQ521),"")</f>
        <v/>
      </c>
      <c r="AS521" s="447"/>
      <c r="AT521" s="95"/>
      <c r="AU521" s="95"/>
      <c r="AV521" s="177" t="str">
        <f t="shared" si="437"/>
        <v/>
      </c>
      <c r="AW521" s="95" t="str">
        <f>IFERROR(RANK(AV521, AV507:AV521),"")</f>
        <v/>
      </c>
      <c r="AX521" s="447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AT502+1</f>
        <v>46049</v>
      </c>
      <c r="Q522" s="456"/>
      <c r="R522" s="456"/>
      <c r="S522" s="456"/>
      <c r="T522" s="456"/>
      <c r="U522" s="465">
        <f>P522+1</f>
        <v>46050</v>
      </c>
      <c r="V522" s="456"/>
      <c r="W522" s="456"/>
      <c r="X522" s="456"/>
      <c r="Y522" s="456"/>
      <c r="Z522" s="465">
        <f>U522+1</f>
        <v>46051</v>
      </c>
      <c r="AA522" s="456"/>
      <c r="AB522" s="456"/>
      <c r="AC522" s="456"/>
      <c r="AD522" s="456"/>
      <c r="AE522" s="465">
        <f>Z522+1</f>
        <v>46052</v>
      </c>
      <c r="AF522" s="456"/>
      <c r="AG522" s="456"/>
      <c r="AH522" s="456"/>
      <c r="AI522" s="456"/>
      <c r="AJ522" s="465">
        <f>AE522+1</f>
        <v>46053</v>
      </c>
      <c r="AK522" s="456"/>
      <c r="AL522" s="456"/>
      <c r="AM522" s="456"/>
      <c r="AN522" s="456"/>
      <c r="AO522" s="465">
        <f>AJ522+1</f>
        <v>46054</v>
      </c>
      <c r="AP522" s="456"/>
      <c r="AQ522" s="456"/>
      <c r="AR522" s="456"/>
      <c r="AS522" s="456"/>
      <c r="AT522" s="465">
        <f>AO522+1</f>
        <v>46055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48"/>
      <c r="O524" s="448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48"/>
      <c r="O525" s="448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48"/>
      <c r="O526" s="448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48" t="s">
        <v>168</v>
      </c>
      <c r="C527" s="95">
        <f>C507</f>
        <v>1</v>
      </c>
      <c r="D527" s="95" t="s">
        <v>169</v>
      </c>
      <c r="E527" s="95">
        <v>18</v>
      </c>
      <c r="F527" s="95">
        <v>1500</v>
      </c>
      <c r="G527" s="177">
        <f>IFERROR(F527/E527,"")</f>
        <v>83.333333333333329</v>
      </c>
      <c r="H527" s="447">
        <f>AVERAGE(G527:G541)</f>
        <v>83.333333333333329</v>
      </c>
      <c r="I527" s="153">
        <f t="shared" ref="I527:I529" si="441">IFERROR(AVERAGE(P527,U527,Z527,AE527,AJ527,AO527,AT527),"")</f>
        <v>18</v>
      </c>
      <c r="J527" s="153">
        <f t="shared" ref="J527:J529" si="442">IFERROR(AVERAGE(Q527,V527,AA527,AF527,AK527,AP527,AU527),"")</f>
        <v>1449.0767153690085</v>
      </c>
      <c r="K527" s="154">
        <f t="shared" ref="K527:K529" si="443">IFERROR(AVERAGE(R527,W527,AB527,AG527,AL527,AQ527,AV527),"")</f>
        <v>80.504261964944916</v>
      </c>
      <c r="L527" s="457">
        <f>IFERROR(AVERAGE(K527:K541),"-")</f>
        <v>80.504261964944916</v>
      </c>
      <c r="M527" s="153">
        <f>IFERROR(RANK(K527, K527:K541),"")</f>
        <v>1</v>
      </c>
      <c r="N527" s="448"/>
      <c r="O527" s="448"/>
      <c r="P527" s="95">
        <v>18</v>
      </c>
      <c r="Q527" s="95">
        <v>1462.2857142857126</v>
      </c>
      <c r="R527" s="177">
        <f>IFERROR(Q527/P527,"")</f>
        <v>81.238095238095141</v>
      </c>
      <c r="S527" s="95">
        <f>IFERROR(RANK(R527, R527:R541),"")</f>
        <v>1</v>
      </c>
      <c r="T527" s="447">
        <f>AVERAGE(R527:R541)</f>
        <v>81.238095238095141</v>
      </c>
      <c r="U527" s="95">
        <v>18</v>
      </c>
      <c r="V527" s="95">
        <v>1438.6666666666667</v>
      </c>
      <c r="W527" s="177">
        <f>IFERROR(V527/U527,"")</f>
        <v>79.925925925925924</v>
      </c>
      <c r="X527" s="95">
        <f>IFERROR(RANK(W527, W527:W541),"")</f>
        <v>1</v>
      </c>
      <c r="Y527" s="447">
        <f>AVERAGE(W527:W541)</f>
        <v>79.925925925925924</v>
      </c>
      <c r="Z527" s="95">
        <v>18</v>
      </c>
      <c r="AA527" s="95">
        <v>1436.923076923076</v>
      </c>
      <c r="AB527" s="177">
        <f>IFERROR(AA527/Z527,"")</f>
        <v>79.829059829059773</v>
      </c>
      <c r="AC527" s="95">
        <f>IFERROR(RANK(AB527, AB527:AB541),"")</f>
        <v>1</v>
      </c>
      <c r="AD527" s="447">
        <f>AVERAGE(AB527:AB541)</f>
        <v>79.829059829059773</v>
      </c>
      <c r="AE527" s="95">
        <v>18</v>
      </c>
      <c r="AF527" s="95">
        <v>1440.0000000000011</v>
      </c>
      <c r="AG527" s="177">
        <f>IFERROR(AF527/AE527,"")</f>
        <v>80.000000000000057</v>
      </c>
      <c r="AH527" s="95">
        <f>IFERROR(RANK(AG527, AG527:AG541),"")</f>
        <v>1</v>
      </c>
      <c r="AI527" s="447">
        <f>AVERAGE(AG527:AG541)</f>
        <v>80.000000000000057</v>
      </c>
      <c r="AJ527" s="95">
        <v>18</v>
      </c>
      <c r="AK527" s="95">
        <v>1464.3750000000018</v>
      </c>
      <c r="AL527" s="177">
        <f>IFERROR(AK527/AJ527,"")</f>
        <v>81.354166666666771</v>
      </c>
      <c r="AM527" s="95">
        <f>IFERROR(RANK(AL527, AL527:AL541),"")</f>
        <v>1</v>
      </c>
      <c r="AN527" s="447">
        <f>AVERAGE(AL527:AL541)</f>
        <v>81.354166666666771</v>
      </c>
      <c r="AO527" s="95">
        <v>18</v>
      </c>
      <c r="AP527" s="95">
        <v>1464.4444444444453</v>
      </c>
      <c r="AQ527" s="177">
        <f>IFERROR(AP527/AO527,"")</f>
        <v>81.358024691358068</v>
      </c>
      <c r="AR527" s="95">
        <f>IFERROR(RANK(AQ527, AQ527:AQ541),"")</f>
        <v>1</v>
      </c>
      <c r="AS527" s="447">
        <f>AVERAGE(AQ527:AQ541)</f>
        <v>81.358024691358068</v>
      </c>
      <c r="AT527" s="95">
        <v>18</v>
      </c>
      <c r="AU527" s="95">
        <v>1436.8421052631568</v>
      </c>
      <c r="AV527" s="177">
        <f>IFERROR(AU527/AT527,"")</f>
        <v>79.82456140350871</v>
      </c>
      <c r="AW527" s="95">
        <f>IFERROR(RANK(AV527, AV527:AV541),"")</f>
        <v>1</v>
      </c>
      <c r="AX527" s="447">
        <f>AVERAGE(AV527:AV541)</f>
        <v>79.82456140350871</v>
      </c>
    </row>
    <row r="528" spans="2:50" hidden="1">
      <c r="B528" s="456"/>
      <c r="C528" s="95">
        <f t="shared" ref="C528:C541" si="444">C508</f>
        <v>2</v>
      </c>
      <c r="D528" s="95"/>
      <c r="E528" s="95"/>
      <c r="F528" s="95"/>
      <c r="G528" s="177" t="str">
        <f t="shared" ref="G528:G541" si="445">IFERROR(F528/E528,"")</f>
        <v/>
      </c>
      <c r="H528" s="447"/>
      <c r="I528" s="153" t="str">
        <f t="shared" si="441"/>
        <v/>
      </c>
      <c r="J528" s="153" t="str">
        <f t="shared" si="442"/>
        <v/>
      </c>
      <c r="K528" s="154" t="str">
        <f t="shared" si="443"/>
        <v/>
      </c>
      <c r="L528" s="458"/>
      <c r="M528" s="153" t="str">
        <f>IFERROR(RANK(K528, K527:K541),"")</f>
        <v/>
      </c>
      <c r="N528" s="448"/>
      <c r="O528" s="448"/>
      <c r="P528" s="95"/>
      <c r="Q528" s="95"/>
      <c r="R528" s="177" t="str">
        <f t="shared" ref="R528:R541" si="446">IFERROR(Q528/P528,"")</f>
        <v/>
      </c>
      <c r="S528" s="95" t="str">
        <f>IFERROR(RANK(R528, R527:R541),"")</f>
        <v/>
      </c>
      <c r="T528" s="447"/>
      <c r="U528" s="95"/>
      <c r="V528" s="95"/>
      <c r="W528" s="177" t="str">
        <f t="shared" ref="W528:W541" si="447">IFERROR(V528/U528,"")</f>
        <v/>
      </c>
      <c r="X528" s="95" t="str">
        <f>IFERROR(RANK(W528, W527:W541),"")</f>
        <v/>
      </c>
      <c r="Y528" s="447"/>
      <c r="Z528" s="95"/>
      <c r="AA528" s="95"/>
      <c r="AB528" s="177" t="str">
        <f t="shared" ref="AB528:AB541" si="448">IFERROR(AA528/Z528,"")</f>
        <v/>
      </c>
      <c r="AC528" s="95" t="str">
        <f>IFERROR(RANK(AB528, AB527:AB541),"")</f>
        <v/>
      </c>
      <c r="AD528" s="447"/>
      <c r="AE528" s="95"/>
      <c r="AF528" s="95"/>
      <c r="AG528" s="177" t="str">
        <f t="shared" ref="AG528:AG541" si="449">IFERROR(AF528/AE528,"")</f>
        <v/>
      </c>
      <c r="AH528" s="95" t="str">
        <f>IFERROR(RANK(AG528, AG527:AG541),"")</f>
        <v/>
      </c>
      <c r="AI528" s="447"/>
      <c r="AJ528" s="95"/>
      <c r="AK528" s="95"/>
      <c r="AL528" s="177" t="str">
        <f t="shared" ref="AL528:AL541" si="450">IFERROR(AK528/AJ528,"")</f>
        <v/>
      </c>
      <c r="AM528" s="95" t="str">
        <f>IFERROR(RANK(AL528, AL527:AL541),"")</f>
        <v/>
      </c>
      <c r="AN528" s="447"/>
      <c r="AO528" s="95"/>
      <c r="AP528" s="95"/>
      <c r="AQ528" s="177" t="str">
        <f t="shared" ref="AQ528:AQ541" si="451">IFERROR(AP528/AO528,"")</f>
        <v/>
      </c>
      <c r="AR528" s="95" t="str">
        <f>IFERROR(RANK(AQ528, AQ527:AQ541),"")</f>
        <v/>
      </c>
      <c r="AS528" s="447"/>
      <c r="AT528" s="95"/>
      <c r="AU528" s="95"/>
      <c r="AV528" s="177" t="str">
        <f t="shared" ref="AV528:AV541" si="452">IFERROR(AU528/AT528,"")</f>
        <v/>
      </c>
      <c r="AW528" s="95" t="str">
        <f>IFERROR(RANK(AV528, AV527:AV541),"")</f>
        <v/>
      </c>
      <c r="AX528" s="447"/>
    </row>
    <row r="529" spans="2:50" hidden="1">
      <c r="B529" s="456"/>
      <c r="C529" s="95">
        <f t="shared" si="444"/>
        <v>3</v>
      </c>
      <c r="D529" s="95"/>
      <c r="E529" s="95"/>
      <c r="F529" s="95"/>
      <c r="G529" s="177" t="str">
        <f t="shared" si="445"/>
        <v/>
      </c>
      <c r="H529" s="447"/>
      <c r="I529" s="153" t="str">
        <f t="shared" si="441"/>
        <v/>
      </c>
      <c r="J529" s="153" t="str">
        <f t="shared" si="442"/>
        <v/>
      </c>
      <c r="K529" s="154" t="str">
        <f t="shared" si="443"/>
        <v/>
      </c>
      <c r="L529" s="458"/>
      <c r="M529" s="153" t="str">
        <f>IFERROR(RANK(K529, K527:K541),"")</f>
        <v/>
      </c>
      <c r="N529" s="448"/>
      <c r="O529" s="448"/>
      <c r="P529" s="95"/>
      <c r="Q529" s="95"/>
      <c r="R529" s="177" t="str">
        <f t="shared" si="446"/>
        <v/>
      </c>
      <c r="S529" s="95" t="str">
        <f>IFERROR(RANK(R529, R527:R541),"")</f>
        <v/>
      </c>
      <c r="T529" s="447"/>
      <c r="U529" s="95"/>
      <c r="V529" s="95"/>
      <c r="W529" s="177" t="str">
        <f t="shared" si="447"/>
        <v/>
      </c>
      <c r="X529" s="95" t="str">
        <f>IFERROR(RANK(W529, W527:W541),"")</f>
        <v/>
      </c>
      <c r="Y529" s="447"/>
      <c r="Z529" s="95"/>
      <c r="AA529" s="95"/>
      <c r="AB529" s="177" t="str">
        <f t="shared" si="448"/>
        <v/>
      </c>
      <c r="AC529" s="95" t="str">
        <f>IFERROR(RANK(AB529, AB527:AB541),"")</f>
        <v/>
      </c>
      <c r="AD529" s="447"/>
      <c r="AE529" s="95"/>
      <c r="AF529" s="95"/>
      <c r="AG529" s="177" t="str">
        <f t="shared" si="449"/>
        <v/>
      </c>
      <c r="AH529" s="95" t="str">
        <f>IFERROR(RANK(AG529, AG527:AG541),"")</f>
        <v/>
      </c>
      <c r="AI529" s="447"/>
      <c r="AJ529" s="95"/>
      <c r="AK529" s="95"/>
      <c r="AL529" s="177" t="str">
        <f t="shared" si="450"/>
        <v/>
      </c>
      <c r="AM529" s="95" t="str">
        <f>IFERROR(RANK(AL529, AL527:AL541),"")</f>
        <v/>
      </c>
      <c r="AN529" s="447"/>
      <c r="AO529" s="95"/>
      <c r="AP529" s="95"/>
      <c r="AQ529" s="177" t="str">
        <f t="shared" si="451"/>
        <v/>
      </c>
      <c r="AR529" s="95" t="str">
        <f>IFERROR(RANK(AQ529, AQ527:AQ541),"")</f>
        <v/>
      </c>
      <c r="AS529" s="447"/>
      <c r="AT529" s="95"/>
      <c r="AU529" s="95"/>
      <c r="AV529" s="177" t="str">
        <f t="shared" si="452"/>
        <v/>
      </c>
      <c r="AW529" s="95" t="str">
        <f>IFERROR(RANK(AV529, AV527:AV541),"")</f>
        <v/>
      </c>
      <c r="AX529" s="447"/>
    </row>
    <row r="530" spans="2:50" hidden="1">
      <c r="B530" s="456"/>
      <c r="C530" s="95">
        <f t="shared" si="444"/>
        <v>4</v>
      </c>
      <c r="D530" s="95"/>
      <c r="E530" s="95"/>
      <c r="F530" s="95"/>
      <c r="G530" s="177" t="str">
        <f t="shared" si="445"/>
        <v/>
      </c>
      <c r="H530" s="447"/>
      <c r="I530" s="153" t="str">
        <f>IFERROR(AVERAGE(P530,U530,Z530,AE530,AJ530,AO530,AT530),"")</f>
        <v/>
      </c>
      <c r="J530" s="153" t="str">
        <f>IFERROR(AVERAGE(Q530,V530,AA530,AF530,AK530,AP530,AU530),"")</f>
        <v/>
      </c>
      <c r="K530" s="154" t="str">
        <f>IFERROR(AVERAGE(R530,W530,AB530,AG530,AL530,AQ530,AV530),"")</f>
        <v/>
      </c>
      <c r="L530" s="458"/>
      <c r="M530" s="153" t="str">
        <f>IFERROR(RANK(K530, K527:K541),"")</f>
        <v/>
      </c>
      <c r="N530" s="448"/>
      <c r="O530" s="448"/>
      <c r="P530" s="95"/>
      <c r="Q530" s="95"/>
      <c r="R530" s="177" t="str">
        <f t="shared" si="446"/>
        <v/>
      </c>
      <c r="S530" s="95" t="str">
        <f>IFERROR(RANK(R530, R527:R541),"")</f>
        <v/>
      </c>
      <c r="T530" s="447"/>
      <c r="U530" s="95"/>
      <c r="V530" s="95"/>
      <c r="W530" s="177" t="str">
        <f t="shared" si="447"/>
        <v/>
      </c>
      <c r="X530" s="95" t="str">
        <f>IFERROR(RANK(W530, W527:W541),"")</f>
        <v/>
      </c>
      <c r="Y530" s="447"/>
      <c r="Z530" s="95"/>
      <c r="AA530" s="95"/>
      <c r="AB530" s="177" t="str">
        <f t="shared" si="448"/>
        <v/>
      </c>
      <c r="AC530" s="95" t="str">
        <f>IFERROR(RANK(AB530, AB527:AB541),"")</f>
        <v/>
      </c>
      <c r="AD530" s="447"/>
      <c r="AE530" s="95"/>
      <c r="AF530" s="95"/>
      <c r="AG530" s="177" t="str">
        <f t="shared" si="449"/>
        <v/>
      </c>
      <c r="AH530" s="95" t="str">
        <f>IFERROR(RANK(AG530, AG527:AG541),"")</f>
        <v/>
      </c>
      <c r="AI530" s="447"/>
      <c r="AJ530" s="95"/>
      <c r="AK530" s="95"/>
      <c r="AL530" s="177" t="str">
        <f t="shared" si="450"/>
        <v/>
      </c>
      <c r="AM530" s="95" t="str">
        <f>IFERROR(RANK(AL530, AL527:AL541),"")</f>
        <v/>
      </c>
      <c r="AN530" s="447"/>
      <c r="AO530" s="95"/>
      <c r="AP530" s="95"/>
      <c r="AQ530" s="177" t="str">
        <f t="shared" si="451"/>
        <v/>
      </c>
      <c r="AR530" s="95" t="str">
        <f>IFERROR(RANK(AQ530, AQ527:AQ541),"")</f>
        <v/>
      </c>
      <c r="AS530" s="447"/>
      <c r="AT530" s="95"/>
      <c r="AU530" s="95"/>
      <c r="AV530" s="177" t="str">
        <f t="shared" si="452"/>
        <v/>
      </c>
      <c r="AW530" s="95" t="str">
        <f>IFERROR(RANK(AV530, AV527:AV541),"")</f>
        <v/>
      </c>
      <c r="AX530" s="447"/>
    </row>
    <row r="531" spans="2:50" hidden="1">
      <c r="B531" s="456"/>
      <c r="C531" s="95">
        <f t="shared" si="444"/>
        <v>5</v>
      </c>
      <c r="D531" s="95"/>
      <c r="E531" s="95"/>
      <c r="F531" s="95"/>
      <c r="G531" s="177" t="str">
        <f t="shared" si="445"/>
        <v/>
      </c>
      <c r="H531" s="447"/>
      <c r="I531" s="153" t="str">
        <f t="shared" ref="I531:I541" si="453">IFERROR(AVERAGE(P531,U531,Z531,AE531,AJ531,AO531,AT531),"")</f>
        <v/>
      </c>
      <c r="J531" s="153" t="str">
        <f t="shared" ref="J531:J541" si="454">IFERROR(AVERAGE(Q531,V531,AA531,AF531,AK531,AP531,AU531),"")</f>
        <v/>
      </c>
      <c r="K531" s="154" t="str">
        <f t="shared" ref="K531:K541" si="455">IFERROR(AVERAGE(R531,W531,AB531,AG531,AL531,AQ531,AV531),"")</f>
        <v/>
      </c>
      <c r="L531" s="458"/>
      <c r="M531" s="153" t="str">
        <f>IFERROR(RANK(K531, K527:K541),"")</f>
        <v/>
      </c>
      <c r="N531" s="448"/>
      <c r="O531" s="448"/>
      <c r="P531" s="95"/>
      <c r="Q531" s="95"/>
      <c r="R531" s="177" t="str">
        <f t="shared" si="446"/>
        <v/>
      </c>
      <c r="S531" s="95" t="str">
        <f>IFERROR(RANK(R531, R527:R541),"")</f>
        <v/>
      </c>
      <c r="T531" s="447"/>
      <c r="U531" s="95"/>
      <c r="V531" s="95"/>
      <c r="W531" s="177" t="str">
        <f t="shared" si="447"/>
        <v/>
      </c>
      <c r="X531" s="95" t="str">
        <f>IFERROR(RANK(W531, W527:W541),"")</f>
        <v/>
      </c>
      <c r="Y531" s="447"/>
      <c r="Z531" s="95"/>
      <c r="AA531" s="95"/>
      <c r="AB531" s="177" t="str">
        <f t="shared" si="448"/>
        <v/>
      </c>
      <c r="AC531" s="95" t="str">
        <f>IFERROR(RANK(AB531, AB527:AB541),"")</f>
        <v/>
      </c>
      <c r="AD531" s="447"/>
      <c r="AE531" s="95"/>
      <c r="AF531" s="95"/>
      <c r="AG531" s="177" t="str">
        <f t="shared" si="449"/>
        <v/>
      </c>
      <c r="AH531" s="95" t="str">
        <f>IFERROR(RANK(AG531, AG527:AG541),"")</f>
        <v/>
      </c>
      <c r="AI531" s="447"/>
      <c r="AJ531" s="95"/>
      <c r="AK531" s="95"/>
      <c r="AL531" s="177" t="str">
        <f t="shared" si="450"/>
        <v/>
      </c>
      <c r="AM531" s="95" t="str">
        <f>IFERROR(RANK(AL531, AL527:AL541),"")</f>
        <v/>
      </c>
      <c r="AN531" s="447"/>
      <c r="AO531" s="95"/>
      <c r="AP531" s="95"/>
      <c r="AQ531" s="177" t="str">
        <f t="shared" si="451"/>
        <v/>
      </c>
      <c r="AR531" s="95" t="str">
        <f>IFERROR(RANK(AQ531, AQ527:AQ541),"")</f>
        <v/>
      </c>
      <c r="AS531" s="447"/>
      <c r="AT531" s="95"/>
      <c r="AU531" s="95"/>
      <c r="AV531" s="177" t="str">
        <f t="shared" si="452"/>
        <v/>
      </c>
      <c r="AW531" s="95" t="str">
        <f>IFERROR(RANK(AV531, AV527:AV541),"")</f>
        <v/>
      </c>
      <c r="AX531" s="447"/>
    </row>
    <row r="532" spans="2:50" hidden="1">
      <c r="B532" s="456"/>
      <c r="C532" s="95">
        <f t="shared" si="444"/>
        <v>6</v>
      </c>
      <c r="D532" s="95"/>
      <c r="E532" s="95"/>
      <c r="F532" s="95"/>
      <c r="G532" s="177" t="str">
        <f t="shared" si="445"/>
        <v/>
      </c>
      <c r="H532" s="447"/>
      <c r="I532" s="153" t="str">
        <f t="shared" si="453"/>
        <v/>
      </c>
      <c r="J532" s="153" t="str">
        <f t="shared" si="454"/>
        <v/>
      </c>
      <c r="K532" s="154" t="str">
        <f t="shared" si="455"/>
        <v/>
      </c>
      <c r="L532" s="458"/>
      <c r="M532" s="153" t="str">
        <f>IFERROR(RANK(K532, K527:K541),"")</f>
        <v/>
      </c>
      <c r="N532" s="448"/>
      <c r="O532" s="448"/>
      <c r="P532" s="95"/>
      <c r="Q532" s="95"/>
      <c r="R532" s="177" t="str">
        <f t="shared" si="446"/>
        <v/>
      </c>
      <c r="S532" s="95" t="str">
        <f>IFERROR(RANK(R532, R527:R541),"")</f>
        <v/>
      </c>
      <c r="T532" s="447"/>
      <c r="U532" s="95"/>
      <c r="V532" s="95"/>
      <c r="W532" s="177" t="str">
        <f t="shared" si="447"/>
        <v/>
      </c>
      <c r="X532" s="95" t="str">
        <f>IFERROR(RANK(W532, W527:W541),"")</f>
        <v/>
      </c>
      <c r="Y532" s="447"/>
      <c r="Z532" s="95"/>
      <c r="AA532" s="95"/>
      <c r="AB532" s="177" t="str">
        <f t="shared" si="448"/>
        <v/>
      </c>
      <c r="AC532" s="95" t="str">
        <f>IFERROR(RANK(AB532, AB527:AB541),"")</f>
        <v/>
      </c>
      <c r="AD532" s="447"/>
      <c r="AE532" s="95"/>
      <c r="AF532" s="95"/>
      <c r="AG532" s="177" t="str">
        <f t="shared" si="449"/>
        <v/>
      </c>
      <c r="AH532" s="95" t="str">
        <f>IFERROR(RANK(AG532, AG527:AG541),"")</f>
        <v/>
      </c>
      <c r="AI532" s="447"/>
      <c r="AJ532" s="95"/>
      <c r="AK532" s="95"/>
      <c r="AL532" s="177" t="str">
        <f t="shared" si="450"/>
        <v/>
      </c>
      <c r="AM532" s="95" t="str">
        <f>IFERROR(RANK(AL532, AL527:AL541),"")</f>
        <v/>
      </c>
      <c r="AN532" s="447"/>
      <c r="AO532" s="95"/>
      <c r="AP532" s="95"/>
      <c r="AQ532" s="177" t="str">
        <f t="shared" si="451"/>
        <v/>
      </c>
      <c r="AR532" s="95" t="str">
        <f>IFERROR(RANK(AQ532, AQ527:AQ541),"")</f>
        <v/>
      </c>
      <c r="AS532" s="447"/>
      <c r="AT532" s="95"/>
      <c r="AU532" s="95"/>
      <c r="AV532" s="177" t="str">
        <f t="shared" si="452"/>
        <v/>
      </c>
      <c r="AW532" s="95" t="str">
        <f>IFERROR(RANK(AV532, AV527:AV541),"")</f>
        <v/>
      </c>
      <c r="AX532" s="447"/>
    </row>
    <row r="533" spans="2:50" hidden="1">
      <c r="B533" s="456"/>
      <c r="C533" s="95">
        <f t="shared" si="444"/>
        <v>7</v>
      </c>
      <c r="D533" s="95"/>
      <c r="E533" s="95"/>
      <c r="F533" s="95"/>
      <c r="G533" s="177" t="str">
        <f t="shared" si="445"/>
        <v/>
      </c>
      <c r="H533" s="447"/>
      <c r="I533" s="153" t="str">
        <f t="shared" si="453"/>
        <v/>
      </c>
      <c r="J533" s="153" t="str">
        <f t="shared" si="454"/>
        <v/>
      </c>
      <c r="K533" s="154" t="str">
        <f t="shared" si="455"/>
        <v/>
      </c>
      <c r="L533" s="458"/>
      <c r="M533" s="153" t="str">
        <f>IFERROR(RANK(K533, K527:K541),"")</f>
        <v/>
      </c>
      <c r="N533" s="448"/>
      <c r="O533" s="448"/>
      <c r="P533" s="95"/>
      <c r="Q533" s="95"/>
      <c r="R533" s="177" t="str">
        <f t="shared" si="446"/>
        <v/>
      </c>
      <c r="S533" s="95" t="str">
        <f>IFERROR(RANK(R533, R527:R541),"")</f>
        <v/>
      </c>
      <c r="T533" s="447"/>
      <c r="U533" s="95"/>
      <c r="V533" s="95"/>
      <c r="W533" s="177" t="str">
        <f t="shared" si="447"/>
        <v/>
      </c>
      <c r="X533" s="95" t="str">
        <f>IFERROR(RANK(W533, W527:W541),"")</f>
        <v/>
      </c>
      <c r="Y533" s="447"/>
      <c r="Z533" s="95"/>
      <c r="AA533" s="95"/>
      <c r="AB533" s="177" t="str">
        <f t="shared" si="448"/>
        <v/>
      </c>
      <c r="AC533" s="95" t="str">
        <f>IFERROR(RANK(AB533, AB527:AB541),"")</f>
        <v/>
      </c>
      <c r="AD533" s="447"/>
      <c r="AE533" s="95"/>
      <c r="AF533" s="95"/>
      <c r="AG533" s="177" t="str">
        <f t="shared" si="449"/>
        <v/>
      </c>
      <c r="AH533" s="95" t="str">
        <f>IFERROR(RANK(AG533, AG527:AG541),"")</f>
        <v/>
      </c>
      <c r="AI533" s="447"/>
      <c r="AJ533" s="95"/>
      <c r="AK533" s="95"/>
      <c r="AL533" s="177" t="str">
        <f t="shared" si="450"/>
        <v/>
      </c>
      <c r="AM533" s="95" t="str">
        <f>IFERROR(RANK(AL533, AL527:AL541),"")</f>
        <v/>
      </c>
      <c r="AN533" s="447"/>
      <c r="AO533" s="95"/>
      <c r="AP533" s="95"/>
      <c r="AQ533" s="177" t="str">
        <f t="shared" si="451"/>
        <v/>
      </c>
      <c r="AR533" s="95" t="str">
        <f>IFERROR(RANK(AQ533, AQ527:AQ541),"")</f>
        <v/>
      </c>
      <c r="AS533" s="447"/>
      <c r="AT533" s="95"/>
      <c r="AU533" s="95"/>
      <c r="AV533" s="177" t="str">
        <f t="shared" si="452"/>
        <v/>
      </c>
      <c r="AW533" s="95" t="str">
        <f>IFERROR(RANK(AV533, AV527:AV541),"")</f>
        <v/>
      </c>
      <c r="AX533" s="447"/>
    </row>
    <row r="534" spans="2:50" hidden="1">
      <c r="B534" s="456"/>
      <c r="C534" s="95">
        <f t="shared" si="444"/>
        <v>8</v>
      </c>
      <c r="D534" s="95"/>
      <c r="E534" s="95"/>
      <c r="F534" s="95"/>
      <c r="G534" s="177" t="str">
        <f t="shared" si="445"/>
        <v/>
      </c>
      <c r="H534" s="447"/>
      <c r="I534" s="153" t="str">
        <f t="shared" si="453"/>
        <v/>
      </c>
      <c r="J534" s="153" t="str">
        <f t="shared" si="454"/>
        <v/>
      </c>
      <c r="K534" s="154" t="str">
        <f t="shared" si="455"/>
        <v/>
      </c>
      <c r="L534" s="458"/>
      <c r="M534" s="153" t="str">
        <f>IFERROR(RANK(K534, K527:K541),"")</f>
        <v/>
      </c>
      <c r="N534" s="448"/>
      <c r="O534" s="448"/>
      <c r="P534" s="95"/>
      <c r="Q534" s="95"/>
      <c r="R534" s="177" t="str">
        <f t="shared" si="446"/>
        <v/>
      </c>
      <c r="S534" s="95" t="str">
        <f>IFERROR(RANK(R534, R527:R541),"")</f>
        <v/>
      </c>
      <c r="T534" s="447"/>
      <c r="U534" s="95"/>
      <c r="V534" s="95"/>
      <c r="W534" s="177" t="str">
        <f t="shared" si="447"/>
        <v/>
      </c>
      <c r="X534" s="95" t="str">
        <f>IFERROR(RANK(W534, W527:W541),"")</f>
        <v/>
      </c>
      <c r="Y534" s="447"/>
      <c r="Z534" s="95"/>
      <c r="AA534" s="95"/>
      <c r="AB534" s="177" t="str">
        <f t="shared" si="448"/>
        <v/>
      </c>
      <c r="AC534" s="95" t="str">
        <f>IFERROR(RANK(AB534, AB527:AB541),"")</f>
        <v/>
      </c>
      <c r="AD534" s="447"/>
      <c r="AE534" s="95"/>
      <c r="AF534" s="95"/>
      <c r="AG534" s="177" t="str">
        <f t="shared" si="449"/>
        <v/>
      </c>
      <c r="AH534" s="95" t="str">
        <f>IFERROR(RANK(AG534, AG527:AG541),"")</f>
        <v/>
      </c>
      <c r="AI534" s="447"/>
      <c r="AJ534" s="95"/>
      <c r="AK534" s="95"/>
      <c r="AL534" s="177" t="str">
        <f t="shared" si="450"/>
        <v/>
      </c>
      <c r="AM534" s="95" t="str">
        <f>IFERROR(RANK(AL534, AL527:AL541),"")</f>
        <v/>
      </c>
      <c r="AN534" s="447"/>
      <c r="AO534" s="95"/>
      <c r="AP534" s="95"/>
      <c r="AQ534" s="177" t="str">
        <f t="shared" si="451"/>
        <v/>
      </c>
      <c r="AR534" s="95" t="str">
        <f>IFERROR(RANK(AQ534, AQ527:AQ541),"")</f>
        <v/>
      </c>
      <c r="AS534" s="447"/>
      <c r="AT534" s="95"/>
      <c r="AU534" s="95"/>
      <c r="AV534" s="177" t="str">
        <f t="shared" si="452"/>
        <v/>
      </c>
      <c r="AW534" s="95" t="str">
        <f>IFERROR(RANK(AV534, AV527:AV541),"")</f>
        <v/>
      </c>
      <c r="AX534" s="447"/>
    </row>
    <row r="535" spans="2:50" hidden="1">
      <c r="B535" s="456"/>
      <c r="C535" s="95">
        <f t="shared" si="444"/>
        <v>9</v>
      </c>
      <c r="D535" s="95"/>
      <c r="E535" s="95"/>
      <c r="F535" s="95"/>
      <c r="G535" s="177" t="str">
        <f t="shared" si="445"/>
        <v/>
      </c>
      <c r="H535" s="447"/>
      <c r="I535" s="153" t="str">
        <f t="shared" si="453"/>
        <v/>
      </c>
      <c r="J535" s="153" t="str">
        <f t="shared" si="454"/>
        <v/>
      </c>
      <c r="K535" s="154" t="str">
        <f t="shared" si="455"/>
        <v/>
      </c>
      <c r="L535" s="458"/>
      <c r="M535" s="153" t="str">
        <f>IFERROR(RANK(K535, K527:K541),"")</f>
        <v/>
      </c>
      <c r="N535" s="448"/>
      <c r="O535" s="448"/>
      <c r="P535" s="95"/>
      <c r="Q535" s="95"/>
      <c r="R535" s="177" t="str">
        <f t="shared" si="446"/>
        <v/>
      </c>
      <c r="S535" s="95" t="str">
        <f>IFERROR(RANK(R535, R527:R541),"")</f>
        <v/>
      </c>
      <c r="T535" s="447"/>
      <c r="U535" s="95"/>
      <c r="V535" s="95"/>
      <c r="W535" s="177" t="str">
        <f t="shared" si="447"/>
        <v/>
      </c>
      <c r="X535" s="95" t="str">
        <f>IFERROR(RANK(W535, W527:W541),"")</f>
        <v/>
      </c>
      <c r="Y535" s="447"/>
      <c r="Z535" s="95"/>
      <c r="AA535" s="95"/>
      <c r="AB535" s="177" t="str">
        <f t="shared" si="448"/>
        <v/>
      </c>
      <c r="AC535" s="95" t="str">
        <f>IFERROR(RANK(AB535, AB527:AB541),"")</f>
        <v/>
      </c>
      <c r="AD535" s="447"/>
      <c r="AE535" s="95"/>
      <c r="AF535" s="95"/>
      <c r="AG535" s="177" t="str">
        <f t="shared" si="449"/>
        <v/>
      </c>
      <c r="AH535" s="95" t="str">
        <f>IFERROR(RANK(AG535, AG527:AG541),"")</f>
        <v/>
      </c>
      <c r="AI535" s="447"/>
      <c r="AJ535" s="95"/>
      <c r="AK535" s="95"/>
      <c r="AL535" s="177" t="str">
        <f t="shared" si="450"/>
        <v/>
      </c>
      <c r="AM535" s="95" t="str">
        <f>IFERROR(RANK(AL535, AL527:AL541),"")</f>
        <v/>
      </c>
      <c r="AN535" s="447"/>
      <c r="AO535" s="95"/>
      <c r="AP535" s="95"/>
      <c r="AQ535" s="177" t="str">
        <f t="shared" si="451"/>
        <v/>
      </c>
      <c r="AR535" s="95" t="str">
        <f>IFERROR(RANK(AQ535, AQ527:AQ541),"")</f>
        <v/>
      </c>
      <c r="AS535" s="447"/>
      <c r="AT535" s="95"/>
      <c r="AU535" s="95"/>
      <c r="AV535" s="177" t="str">
        <f t="shared" si="452"/>
        <v/>
      </c>
      <c r="AW535" s="95" t="str">
        <f>IFERROR(RANK(AV535, AV527:AV541),"")</f>
        <v/>
      </c>
      <c r="AX535" s="447"/>
    </row>
    <row r="536" spans="2:50" hidden="1">
      <c r="B536" s="456"/>
      <c r="C536" s="95">
        <f t="shared" si="444"/>
        <v>10</v>
      </c>
      <c r="D536" s="95"/>
      <c r="E536" s="95"/>
      <c r="F536" s="95"/>
      <c r="G536" s="177" t="str">
        <f t="shared" si="445"/>
        <v/>
      </c>
      <c r="H536" s="447"/>
      <c r="I536" s="153" t="str">
        <f t="shared" si="453"/>
        <v/>
      </c>
      <c r="J536" s="153" t="str">
        <f t="shared" si="454"/>
        <v/>
      </c>
      <c r="K536" s="154" t="str">
        <f t="shared" si="455"/>
        <v/>
      </c>
      <c r="L536" s="458"/>
      <c r="M536" s="153" t="str">
        <f>IFERROR(RANK(K536, K527:K541),"")</f>
        <v/>
      </c>
      <c r="N536" s="448"/>
      <c r="O536" s="448"/>
      <c r="P536" s="95"/>
      <c r="Q536" s="95"/>
      <c r="R536" s="177" t="str">
        <f t="shared" si="446"/>
        <v/>
      </c>
      <c r="S536" s="95" t="str">
        <f>IFERROR(RANK(R536, R527:R541),"")</f>
        <v/>
      </c>
      <c r="T536" s="447"/>
      <c r="U536" s="95"/>
      <c r="V536" s="95"/>
      <c r="W536" s="177" t="str">
        <f t="shared" si="447"/>
        <v/>
      </c>
      <c r="X536" s="95" t="str">
        <f>IFERROR(RANK(W536, W527:W541),"")</f>
        <v/>
      </c>
      <c r="Y536" s="447"/>
      <c r="Z536" s="95"/>
      <c r="AA536" s="95"/>
      <c r="AB536" s="177" t="str">
        <f t="shared" si="448"/>
        <v/>
      </c>
      <c r="AC536" s="95" t="str">
        <f>IFERROR(RANK(AB536, AB527:AB541),"")</f>
        <v/>
      </c>
      <c r="AD536" s="447"/>
      <c r="AE536" s="95"/>
      <c r="AF536" s="95"/>
      <c r="AG536" s="177" t="str">
        <f t="shared" si="449"/>
        <v/>
      </c>
      <c r="AH536" s="95" t="str">
        <f>IFERROR(RANK(AG536, AG527:AG541),"")</f>
        <v/>
      </c>
      <c r="AI536" s="447"/>
      <c r="AJ536" s="95"/>
      <c r="AK536" s="95"/>
      <c r="AL536" s="177" t="str">
        <f t="shared" si="450"/>
        <v/>
      </c>
      <c r="AM536" s="95" t="str">
        <f>IFERROR(RANK(AL536, AL527:AL541),"")</f>
        <v/>
      </c>
      <c r="AN536" s="447"/>
      <c r="AO536" s="95"/>
      <c r="AP536" s="95"/>
      <c r="AQ536" s="177" t="str">
        <f t="shared" si="451"/>
        <v/>
      </c>
      <c r="AR536" s="95" t="str">
        <f>IFERROR(RANK(AQ536, AQ527:AQ541),"")</f>
        <v/>
      </c>
      <c r="AS536" s="447"/>
      <c r="AT536" s="95"/>
      <c r="AU536" s="95"/>
      <c r="AV536" s="177" t="str">
        <f t="shared" si="452"/>
        <v/>
      </c>
      <c r="AW536" s="95" t="str">
        <f>IFERROR(RANK(AV536, AV527:AV541),"")</f>
        <v/>
      </c>
      <c r="AX536" s="447"/>
    </row>
    <row r="537" spans="2:50" hidden="1">
      <c r="B537" s="456"/>
      <c r="C537" s="95">
        <f t="shared" si="444"/>
        <v>11</v>
      </c>
      <c r="D537" s="95"/>
      <c r="E537" s="95"/>
      <c r="F537" s="95"/>
      <c r="G537" s="177" t="str">
        <f t="shared" si="445"/>
        <v/>
      </c>
      <c r="H537" s="447"/>
      <c r="I537" s="153" t="str">
        <f t="shared" si="453"/>
        <v/>
      </c>
      <c r="J537" s="153" t="str">
        <f t="shared" si="454"/>
        <v/>
      </c>
      <c r="K537" s="154" t="str">
        <f t="shared" si="455"/>
        <v/>
      </c>
      <c r="L537" s="458"/>
      <c r="M537" s="153" t="str">
        <f>IFERROR(RANK(K537, K527:K541),"")</f>
        <v/>
      </c>
      <c r="N537" s="448"/>
      <c r="O537" s="448"/>
      <c r="P537" s="95"/>
      <c r="Q537" s="95"/>
      <c r="R537" s="177" t="str">
        <f t="shared" si="446"/>
        <v/>
      </c>
      <c r="S537" s="95" t="str">
        <f>IFERROR(RANK(R537, R527:R541),"")</f>
        <v/>
      </c>
      <c r="T537" s="447"/>
      <c r="U537" s="95"/>
      <c r="V537" s="95"/>
      <c r="W537" s="177" t="str">
        <f t="shared" si="447"/>
        <v/>
      </c>
      <c r="X537" s="95" t="str">
        <f>IFERROR(RANK(W537, W527:W541),"")</f>
        <v/>
      </c>
      <c r="Y537" s="447"/>
      <c r="Z537" s="95"/>
      <c r="AA537" s="95"/>
      <c r="AB537" s="177" t="str">
        <f t="shared" si="448"/>
        <v/>
      </c>
      <c r="AC537" s="95" t="str">
        <f>IFERROR(RANK(AB537, AB527:AB541),"")</f>
        <v/>
      </c>
      <c r="AD537" s="447"/>
      <c r="AE537" s="95"/>
      <c r="AF537" s="95"/>
      <c r="AG537" s="177" t="str">
        <f t="shared" si="449"/>
        <v/>
      </c>
      <c r="AH537" s="95" t="str">
        <f>IFERROR(RANK(AG537, AG527:AG541),"")</f>
        <v/>
      </c>
      <c r="AI537" s="447"/>
      <c r="AJ537" s="95"/>
      <c r="AK537" s="95"/>
      <c r="AL537" s="177" t="str">
        <f t="shared" si="450"/>
        <v/>
      </c>
      <c r="AM537" s="95" t="str">
        <f>IFERROR(RANK(AL537, AL527:AL541),"")</f>
        <v/>
      </c>
      <c r="AN537" s="447"/>
      <c r="AO537" s="95"/>
      <c r="AP537" s="95"/>
      <c r="AQ537" s="177" t="str">
        <f t="shared" si="451"/>
        <v/>
      </c>
      <c r="AR537" s="95" t="str">
        <f>IFERROR(RANK(AQ537, AQ527:AQ541),"")</f>
        <v/>
      </c>
      <c r="AS537" s="447"/>
      <c r="AT537" s="95"/>
      <c r="AU537" s="95"/>
      <c r="AV537" s="177" t="str">
        <f t="shared" si="452"/>
        <v/>
      </c>
      <c r="AW537" s="95" t="str">
        <f>IFERROR(RANK(AV537, AV527:AV541),"")</f>
        <v/>
      </c>
      <c r="AX537" s="447"/>
    </row>
    <row r="538" spans="2:50" hidden="1">
      <c r="B538" s="456"/>
      <c r="C538" s="95">
        <f t="shared" si="444"/>
        <v>12</v>
      </c>
      <c r="D538" s="95"/>
      <c r="E538" s="95"/>
      <c r="F538" s="95"/>
      <c r="G538" s="177" t="str">
        <f t="shared" si="445"/>
        <v/>
      </c>
      <c r="H538" s="447"/>
      <c r="I538" s="153" t="str">
        <f t="shared" si="453"/>
        <v/>
      </c>
      <c r="J538" s="153" t="str">
        <f t="shared" si="454"/>
        <v/>
      </c>
      <c r="K538" s="154" t="str">
        <f t="shared" si="455"/>
        <v/>
      </c>
      <c r="L538" s="458"/>
      <c r="M538" s="153" t="str">
        <f>IFERROR(RANK(K538, K527:K541),"")</f>
        <v/>
      </c>
      <c r="N538" s="448"/>
      <c r="O538" s="448"/>
      <c r="P538" s="95"/>
      <c r="Q538" s="95"/>
      <c r="R538" s="177" t="str">
        <f t="shared" si="446"/>
        <v/>
      </c>
      <c r="S538" s="95" t="str">
        <f>IFERROR(RANK(R538, R527:R541),"")</f>
        <v/>
      </c>
      <c r="T538" s="447"/>
      <c r="U538" s="95"/>
      <c r="V538" s="95"/>
      <c r="W538" s="177" t="str">
        <f t="shared" si="447"/>
        <v/>
      </c>
      <c r="X538" s="95" t="str">
        <f>IFERROR(RANK(W538, W527:W541),"")</f>
        <v/>
      </c>
      <c r="Y538" s="447"/>
      <c r="Z538" s="95"/>
      <c r="AA538" s="95"/>
      <c r="AB538" s="177" t="str">
        <f t="shared" si="448"/>
        <v/>
      </c>
      <c r="AC538" s="95" t="str">
        <f>IFERROR(RANK(AB538, AB527:AB541),"")</f>
        <v/>
      </c>
      <c r="AD538" s="447"/>
      <c r="AE538" s="95"/>
      <c r="AF538" s="95"/>
      <c r="AG538" s="177" t="str">
        <f t="shared" si="449"/>
        <v/>
      </c>
      <c r="AH538" s="95" t="str">
        <f>IFERROR(RANK(AG538, AG527:AG541),"")</f>
        <v/>
      </c>
      <c r="AI538" s="447"/>
      <c r="AJ538" s="95"/>
      <c r="AK538" s="95"/>
      <c r="AL538" s="177" t="str">
        <f t="shared" si="450"/>
        <v/>
      </c>
      <c r="AM538" s="95" t="str">
        <f>IFERROR(RANK(AL538, AL527:AL541),"")</f>
        <v/>
      </c>
      <c r="AN538" s="447"/>
      <c r="AO538" s="95"/>
      <c r="AP538" s="95"/>
      <c r="AQ538" s="177" t="str">
        <f t="shared" si="451"/>
        <v/>
      </c>
      <c r="AR538" s="95" t="str">
        <f>IFERROR(RANK(AQ538, AQ527:AQ541),"")</f>
        <v/>
      </c>
      <c r="AS538" s="447"/>
      <c r="AT538" s="95"/>
      <c r="AU538" s="95"/>
      <c r="AV538" s="177" t="str">
        <f t="shared" si="452"/>
        <v/>
      </c>
      <c r="AW538" s="95" t="str">
        <f>IFERROR(RANK(AV538, AV527:AV541),"")</f>
        <v/>
      </c>
      <c r="AX538" s="447"/>
    </row>
    <row r="539" spans="2:50" hidden="1">
      <c r="B539" s="456"/>
      <c r="C539" s="95">
        <f t="shared" si="444"/>
        <v>13</v>
      </c>
      <c r="D539" s="95"/>
      <c r="E539" s="95"/>
      <c r="F539" s="95"/>
      <c r="G539" s="177" t="str">
        <f t="shared" si="445"/>
        <v/>
      </c>
      <c r="H539" s="447"/>
      <c r="I539" s="153" t="str">
        <f t="shared" si="453"/>
        <v/>
      </c>
      <c r="J539" s="153" t="str">
        <f t="shared" si="454"/>
        <v/>
      </c>
      <c r="K539" s="154" t="str">
        <f t="shared" si="455"/>
        <v/>
      </c>
      <c r="L539" s="458"/>
      <c r="M539" s="153" t="str">
        <f>IFERROR(RANK(K539, K527:K541),"")</f>
        <v/>
      </c>
      <c r="N539" s="448"/>
      <c r="O539" s="448"/>
      <c r="P539" s="95"/>
      <c r="Q539" s="95"/>
      <c r="R539" s="177" t="str">
        <f t="shared" si="446"/>
        <v/>
      </c>
      <c r="S539" s="95" t="str">
        <f>IFERROR(RANK(R539, R527:R541),"")</f>
        <v/>
      </c>
      <c r="T539" s="447"/>
      <c r="U539" s="95"/>
      <c r="V539" s="95"/>
      <c r="W539" s="177" t="str">
        <f t="shared" si="447"/>
        <v/>
      </c>
      <c r="X539" s="95" t="str">
        <f>IFERROR(RANK(W539, W527:W541),"")</f>
        <v/>
      </c>
      <c r="Y539" s="447"/>
      <c r="Z539" s="95"/>
      <c r="AA539" s="95"/>
      <c r="AB539" s="177" t="str">
        <f t="shared" si="448"/>
        <v/>
      </c>
      <c r="AC539" s="95" t="str">
        <f>IFERROR(RANK(AB539, AB527:AB541),"")</f>
        <v/>
      </c>
      <c r="AD539" s="447"/>
      <c r="AE539" s="95"/>
      <c r="AF539" s="95"/>
      <c r="AG539" s="177" t="str">
        <f t="shared" si="449"/>
        <v/>
      </c>
      <c r="AH539" s="95" t="str">
        <f>IFERROR(RANK(AG539, AG527:AG541),"")</f>
        <v/>
      </c>
      <c r="AI539" s="447"/>
      <c r="AJ539" s="95"/>
      <c r="AK539" s="95"/>
      <c r="AL539" s="177" t="str">
        <f t="shared" si="450"/>
        <v/>
      </c>
      <c r="AM539" s="95" t="str">
        <f>IFERROR(RANK(AL539, AL527:AL541),"")</f>
        <v/>
      </c>
      <c r="AN539" s="447"/>
      <c r="AO539" s="95"/>
      <c r="AP539" s="95"/>
      <c r="AQ539" s="177" t="str">
        <f t="shared" si="451"/>
        <v/>
      </c>
      <c r="AR539" s="95" t="str">
        <f>IFERROR(RANK(AQ539, AQ527:AQ541),"")</f>
        <v/>
      </c>
      <c r="AS539" s="447"/>
      <c r="AT539" s="95"/>
      <c r="AU539" s="95"/>
      <c r="AV539" s="177" t="str">
        <f t="shared" si="452"/>
        <v/>
      </c>
      <c r="AW539" s="95" t="str">
        <f>IFERROR(RANK(AV539, AV527:AV541),"")</f>
        <v/>
      </c>
      <c r="AX539" s="447"/>
    </row>
    <row r="540" spans="2:50" hidden="1">
      <c r="B540" s="456"/>
      <c r="C540" s="95">
        <f t="shared" si="444"/>
        <v>14</v>
      </c>
      <c r="D540" s="95"/>
      <c r="E540" s="95"/>
      <c r="F540" s="95"/>
      <c r="G540" s="177" t="str">
        <f t="shared" si="445"/>
        <v/>
      </c>
      <c r="H540" s="447"/>
      <c r="I540" s="153" t="str">
        <f t="shared" si="453"/>
        <v/>
      </c>
      <c r="J540" s="153" t="str">
        <f t="shared" si="454"/>
        <v/>
      </c>
      <c r="K540" s="154" t="str">
        <f t="shared" si="455"/>
        <v/>
      </c>
      <c r="L540" s="458"/>
      <c r="M540" s="153" t="str">
        <f>IFERROR(RANK(K540, K527:K541),"")</f>
        <v/>
      </c>
      <c r="N540" s="448"/>
      <c r="O540" s="448"/>
      <c r="P540" s="95"/>
      <c r="Q540" s="95"/>
      <c r="R540" s="177" t="str">
        <f t="shared" si="446"/>
        <v/>
      </c>
      <c r="S540" s="95" t="str">
        <f>IFERROR(RANK(R540, R527:R541),"")</f>
        <v/>
      </c>
      <c r="T540" s="447"/>
      <c r="U540" s="95"/>
      <c r="V540" s="95"/>
      <c r="W540" s="177" t="str">
        <f t="shared" si="447"/>
        <v/>
      </c>
      <c r="X540" s="95" t="str">
        <f>IFERROR(RANK(W540, W527:W541),"")</f>
        <v/>
      </c>
      <c r="Y540" s="447"/>
      <c r="Z540" s="95"/>
      <c r="AA540" s="95"/>
      <c r="AB540" s="177" t="str">
        <f t="shared" si="448"/>
        <v/>
      </c>
      <c r="AC540" s="95" t="str">
        <f>IFERROR(RANK(AB540, AB527:AB541),"")</f>
        <v/>
      </c>
      <c r="AD540" s="447"/>
      <c r="AE540" s="95"/>
      <c r="AF540" s="95"/>
      <c r="AG540" s="177" t="str">
        <f t="shared" si="449"/>
        <v/>
      </c>
      <c r="AH540" s="95" t="str">
        <f>IFERROR(RANK(AG540, AG527:AG541),"")</f>
        <v/>
      </c>
      <c r="AI540" s="447"/>
      <c r="AJ540" s="95"/>
      <c r="AK540" s="95"/>
      <c r="AL540" s="177" t="str">
        <f t="shared" si="450"/>
        <v/>
      </c>
      <c r="AM540" s="95" t="str">
        <f>IFERROR(RANK(AL540, AL527:AL541),"")</f>
        <v/>
      </c>
      <c r="AN540" s="447"/>
      <c r="AO540" s="95"/>
      <c r="AP540" s="95"/>
      <c r="AQ540" s="177" t="str">
        <f t="shared" si="451"/>
        <v/>
      </c>
      <c r="AR540" s="95" t="str">
        <f>IFERROR(RANK(AQ540, AQ527:AQ541),"")</f>
        <v/>
      </c>
      <c r="AS540" s="447"/>
      <c r="AT540" s="95"/>
      <c r="AU540" s="95"/>
      <c r="AV540" s="177" t="str">
        <f t="shared" si="452"/>
        <v/>
      </c>
      <c r="AW540" s="95" t="str">
        <f>IFERROR(RANK(AV540, AV527:AV541),"")</f>
        <v/>
      </c>
      <c r="AX540" s="447"/>
    </row>
    <row r="541" spans="2:50" hidden="1">
      <c r="B541" s="456"/>
      <c r="C541" s="95">
        <f t="shared" si="444"/>
        <v>15</v>
      </c>
      <c r="D541" s="95"/>
      <c r="E541" s="95"/>
      <c r="F541" s="95"/>
      <c r="G541" s="177" t="str">
        <f t="shared" si="445"/>
        <v/>
      </c>
      <c r="H541" s="447"/>
      <c r="I541" s="153" t="str">
        <f t="shared" si="453"/>
        <v/>
      </c>
      <c r="J541" s="153" t="str">
        <f t="shared" si="454"/>
        <v/>
      </c>
      <c r="K541" s="154" t="str">
        <f t="shared" si="455"/>
        <v/>
      </c>
      <c r="L541" s="459"/>
      <c r="M541" s="153" t="str">
        <f>IFERROR(RANK(K541, K527:K541),"")</f>
        <v/>
      </c>
      <c r="N541" s="448"/>
      <c r="O541" s="448"/>
      <c r="P541" s="95"/>
      <c r="Q541" s="95"/>
      <c r="R541" s="177" t="str">
        <f t="shared" si="446"/>
        <v/>
      </c>
      <c r="S541" s="95" t="str">
        <f>IFERROR(RANK(R541, R527:R541),"")</f>
        <v/>
      </c>
      <c r="T541" s="447"/>
      <c r="U541" s="95"/>
      <c r="V541" s="95"/>
      <c r="W541" s="177" t="str">
        <f t="shared" si="447"/>
        <v/>
      </c>
      <c r="X541" s="95" t="str">
        <f>IFERROR(RANK(W541, W527:W541),"")</f>
        <v/>
      </c>
      <c r="Y541" s="447"/>
      <c r="Z541" s="95"/>
      <c r="AA541" s="95"/>
      <c r="AB541" s="177" t="str">
        <f t="shared" si="448"/>
        <v/>
      </c>
      <c r="AC541" s="95" t="str">
        <f>IFERROR(RANK(AB541, AB527:AB541),"")</f>
        <v/>
      </c>
      <c r="AD541" s="447"/>
      <c r="AE541" s="95"/>
      <c r="AF541" s="95"/>
      <c r="AG541" s="177" t="str">
        <f t="shared" si="449"/>
        <v/>
      </c>
      <c r="AH541" s="95" t="str">
        <f>IFERROR(RANK(AG541, AG527:AG541),"")</f>
        <v/>
      </c>
      <c r="AI541" s="447"/>
      <c r="AJ541" s="95"/>
      <c r="AK541" s="95"/>
      <c r="AL541" s="177" t="str">
        <f t="shared" si="450"/>
        <v/>
      </c>
      <c r="AM541" s="95" t="str">
        <f>IFERROR(RANK(AL541, AL527:AL541),"")</f>
        <v/>
      </c>
      <c r="AN541" s="447"/>
      <c r="AO541" s="95"/>
      <c r="AP541" s="95"/>
      <c r="AQ541" s="177" t="str">
        <f t="shared" si="451"/>
        <v/>
      </c>
      <c r="AR541" s="95" t="str">
        <f>IFERROR(RANK(AQ541, AQ527:AQ541),"")</f>
        <v/>
      </c>
      <c r="AS541" s="447"/>
      <c r="AT541" s="95"/>
      <c r="AU541" s="95"/>
      <c r="AV541" s="177" t="str">
        <f t="shared" si="452"/>
        <v/>
      </c>
      <c r="AW541" s="95" t="str">
        <f>IFERROR(RANK(AV541, AV527:AV541),"")</f>
        <v/>
      </c>
      <c r="AX541" s="447"/>
    </row>
    <row r="542" spans="2:50" ht="15.6">
      <c r="B542" s="460" t="s">
        <v>115</v>
      </c>
      <c r="C542" s="461"/>
      <c r="D542" s="461"/>
      <c r="E542" s="461"/>
      <c r="F542" s="461"/>
      <c r="G542" s="461"/>
      <c r="H542" s="461"/>
      <c r="I542" s="150"/>
      <c r="J542" s="150"/>
      <c r="K542" s="150"/>
      <c r="L542" s="150"/>
      <c r="M542" s="150"/>
      <c r="N542" s="448" t="s">
        <v>116</v>
      </c>
      <c r="O542" s="463" t="s">
        <v>63</v>
      </c>
      <c r="P542" s="465">
        <f>AT522+1</f>
        <v>46056</v>
      </c>
      <c r="Q542" s="456"/>
      <c r="R542" s="456"/>
      <c r="S542" s="456"/>
      <c r="T542" s="456"/>
      <c r="U542" s="465">
        <f>P542+1</f>
        <v>46057</v>
      </c>
      <c r="V542" s="456"/>
      <c r="W542" s="456"/>
      <c r="X542" s="456"/>
      <c r="Y542" s="456"/>
      <c r="Z542" s="465">
        <f>U542+1</f>
        <v>46058</v>
      </c>
      <c r="AA542" s="456"/>
      <c r="AB542" s="456"/>
      <c r="AC542" s="456"/>
      <c r="AD542" s="456"/>
      <c r="AE542" s="465">
        <f>Z542+1</f>
        <v>46059</v>
      </c>
      <c r="AF542" s="456"/>
      <c r="AG542" s="456"/>
      <c r="AH542" s="456"/>
      <c r="AI542" s="456"/>
      <c r="AJ542" s="465">
        <f>AE542+1</f>
        <v>46060</v>
      </c>
      <c r="AK542" s="456"/>
      <c r="AL542" s="456"/>
      <c r="AM542" s="456"/>
      <c r="AN542" s="456"/>
      <c r="AO542" s="465">
        <f>AJ542+1</f>
        <v>46061</v>
      </c>
      <c r="AP542" s="456"/>
      <c r="AQ542" s="456"/>
      <c r="AR542" s="456"/>
      <c r="AS542" s="456"/>
      <c r="AT542" s="465">
        <f>AO542+1</f>
        <v>46062</v>
      </c>
      <c r="AU542" s="456"/>
      <c r="AV542" s="456"/>
      <c r="AW542" s="456"/>
      <c r="AX542" s="456"/>
    </row>
    <row r="543" spans="2:50" ht="15.6">
      <c r="B543" s="462"/>
      <c r="C543" s="462"/>
      <c r="D543" s="462"/>
      <c r="E543" s="462"/>
      <c r="F543" s="462"/>
      <c r="G543" s="462"/>
      <c r="H543" s="462"/>
      <c r="I543" s="150"/>
      <c r="J543" s="150"/>
      <c r="K543" s="150"/>
      <c r="L543" s="150"/>
      <c r="M543" s="150"/>
      <c r="N543" s="448"/>
      <c r="O543" s="464"/>
      <c r="P543" s="465" t="s">
        <v>77</v>
      </c>
      <c r="Q543" s="456"/>
      <c r="R543" s="456"/>
      <c r="S543" s="456"/>
      <c r="T543" s="456"/>
      <c r="U543" s="465" t="s">
        <v>78</v>
      </c>
      <c r="V543" s="456"/>
      <c r="W543" s="456"/>
      <c r="X543" s="456"/>
      <c r="Y543" s="456"/>
      <c r="Z543" s="465" t="s">
        <v>79</v>
      </c>
      <c r="AA543" s="456"/>
      <c r="AB543" s="456"/>
      <c r="AC543" s="456"/>
      <c r="AD543" s="456"/>
      <c r="AE543" s="465" t="s">
        <v>74</v>
      </c>
      <c r="AF543" s="456"/>
      <c r="AG543" s="456"/>
      <c r="AH543" s="456"/>
      <c r="AI543" s="456"/>
      <c r="AJ543" s="465" t="s">
        <v>75</v>
      </c>
      <c r="AK543" s="456"/>
      <c r="AL543" s="456"/>
      <c r="AM543" s="456"/>
      <c r="AN543" s="456"/>
      <c r="AO543" s="465" t="s">
        <v>70</v>
      </c>
      <c r="AP543" s="456"/>
      <c r="AQ543" s="456"/>
      <c r="AR543" s="456"/>
      <c r="AS543" s="456"/>
      <c r="AT543" s="465" t="s">
        <v>76</v>
      </c>
      <c r="AU543" s="456"/>
      <c r="AV543" s="456"/>
      <c r="AW543" s="456"/>
      <c r="AX543" s="456"/>
    </row>
    <row r="544" spans="2:50">
      <c r="B544" s="448" t="s">
        <v>117</v>
      </c>
      <c r="C544" s="448" t="s">
        <v>118</v>
      </c>
      <c r="D544" s="448"/>
      <c r="E544" s="448" t="s">
        <v>119</v>
      </c>
      <c r="F544" s="448"/>
      <c r="G544" s="448"/>
      <c r="H544" s="452" t="s">
        <v>120</v>
      </c>
      <c r="I544" s="455" t="s">
        <v>121</v>
      </c>
      <c r="J544" s="455"/>
      <c r="K544" s="455"/>
      <c r="L544" s="455" t="s">
        <v>120</v>
      </c>
      <c r="M544" s="455" t="s">
        <v>122</v>
      </c>
      <c r="N544" s="448"/>
      <c r="O544" s="448" t="s">
        <v>123</v>
      </c>
      <c r="P544" s="449" t="s">
        <v>124</v>
      </c>
      <c r="Q544" s="450"/>
      <c r="R544" s="450"/>
      <c r="S544" s="451"/>
      <c r="T544" s="448" t="s">
        <v>120</v>
      </c>
      <c r="U544" s="449" t="s">
        <v>124</v>
      </c>
      <c r="V544" s="450"/>
      <c r="W544" s="450"/>
      <c r="X544" s="451"/>
      <c r="Y544" s="448" t="s">
        <v>120</v>
      </c>
      <c r="Z544" s="449" t="s">
        <v>124</v>
      </c>
      <c r="AA544" s="450"/>
      <c r="AB544" s="450"/>
      <c r="AC544" s="451"/>
      <c r="AD544" s="448" t="s">
        <v>120</v>
      </c>
      <c r="AE544" s="449" t="s">
        <v>124</v>
      </c>
      <c r="AF544" s="450"/>
      <c r="AG544" s="450"/>
      <c r="AH544" s="451"/>
      <c r="AI544" s="448" t="s">
        <v>120</v>
      </c>
      <c r="AJ544" s="449" t="s">
        <v>124</v>
      </c>
      <c r="AK544" s="450"/>
      <c r="AL544" s="450"/>
      <c r="AM544" s="451"/>
      <c r="AN544" s="448" t="s">
        <v>120</v>
      </c>
      <c r="AO544" s="449" t="s">
        <v>124</v>
      </c>
      <c r="AP544" s="450"/>
      <c r="AQ544" s="450"/>
      <c r="AR544" s="451"/>
      <c r="AS544" s="448" t="s">
        <v>120</v>
      </c>
      <c r="AT544" s="449" t="s">
        <v>124</v>
      </c>
      <c r="AU544" s="450"/>
      <c r="AV544" s="450"/>
      <c r="AW544" s="451"/>
      <c r="AX544" s="448" t="s">
        <v>120</v>
      </c>
    </row>
    <row r="545" spans="2:50">
      <c r="B545" s="448"/>
      <c r="C545" s="448"/>
      <c r="D545" s="448"/>
      <c r="E545" s="448" t="s">
        <v>125</v>
      </c>
      <c r="F545" s="448"/>
      <c r="G545" s="448"/>
      <c r="H545" s="453"/>
      <c r="I545" s="455" t="s">
        <v>125</v>
      </c>
      <c r="J545" s="455"/>
      <c r="K545" s="455"/>
      <c r="L545" s="455"/>
      <c r="M545" s="455"/>
      <c r="N545" s="448"/>
      <c r="O545" s="448"/>
      <c r="P545" s="449" t="s">
        <v>126</v>
      </c>
      <c r="Q545" s="450"/>
      <c r="R545" s="450"/>
      <c r="S545" s="451"/>
      <c r="T545" s="448"/>
      <c r="U545" s="449" t="s">
        <v>126</v>
      </c>
      <c r="V545" s="450"/>
      <c r="W545" s="450"/>
      <c r="X545" s="451"/>
      <c r="Y545" s="448"/>
      <c r="Z545" s="449" t="s">
        <v>126</v>
      </c>
      <c r="AA545" s="450"/>
      <c r="AB545" s="450"/>
      <c r="AC545" s="451"/>
      <c r="AD545" s="448"/>
      <c r="AE545" s="449" t="s">
        <v>126</v>
      </c>
      <c r="AF545" s="450"/>
      <c r="AG545" s="450"/>
      <c r="AH545" s="451"/>
      <c r="AI545" s="448"/>
      <c r="AJ545" s="449" t="s">
        <v>126</v>
      </c>
      <c r="AK545" s="450"/>
      <c r="AL545" s="450"/>
      <c r="AM545" s="451"/>
      <c r="AN545" s="448"/>
      <c r="AO545" s="449" t="s">
        <v>126</v>
      </c>
      <c r="AP545" s="450"/>
      <c r="AQ545" s="450"/>
      <c r="AR545" s="451"/>
      <c r="AS545" s="448"/>
      <c r="AT545" s="449" t="s">
        <v>126</v>
      </c>
      <c r="AU545" s="450"/>
      <c r="AV545" s="450"/>
      <c r="AW545" s="451"/>
      <c r="AX545" s="448"/>
    </row>
    <row r="546" spans="2:50">
      <c r="B546" s="448"/>
      <c r="C546" s="448"/>
      <c r="D546" s="448"/>
      <c r="E546" s="94" t="s">
        <v>127</v>
      </c>
      <c r="F546" s="94" t="s">
        <v>128</v>
      </c>
      <c r="G546" s="94" t="s">
        <v>129</v>
      </c>
      <c r="H546" s="454"/>
      <c r="I546" s="152" t="s">
        <v>127</v>
      </c>
      <c r="J546" s="152" t="s">
        <v>128</v>
      </c>
      <c r="K546" s="152" t="s">
        <v>129</v>
      </c>
      <c r="L546" s="455"/>
      <c r="M546" s="455"/>
      <c r="N546" s="448"/>
      <c r="O546" s="448"/>
      <c r="P546" s="94" t="s">
        <v>127</v>
      </c>
      <c r="Q546" s="94" t="s">
        <v>128</v>
      </c>
      <c r="R546" s="94" t="s">
        <v>129</v>
      </c>
      <c r="S546" s="94" t="s">
        <v>122</v>
      </c>
      <c r="T546" s="448"/>
      <c r="U546" s="94" t="s">
        <v>127</v>
      </c>
      <c r="V546" s="94" t="s">
        <v>128</v>
      </c>
      <c r="W546" s="94" t="s">
        <v>129</v>
      </c>
      <c r="X546" s="94" t="s">
        <v>122</v>
      </c>
      <c r="Y546" s="448"/>
      <c r="Z546" s="94" t="s">
        <v>127</v>
      </c>
      <c r="AA546" s="94" t="s">
        <v>128</v>
      </c>
      <c r="AB546" s="94" t="s">
        <v>129</v>
      </c>
      <c r="AC546" s="94" t="s">
        <v>122</v>
      </c>
      <c r="AD546" s="448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8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8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8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8"/>
    </row>
    <row r="547" spans="2:50">
      <c r="B547" s="448" t="s">
        <v>168</v>
      </c>
      <c r="C547" s="95">
        <f>C527</f>
        <v>1</v>
      </c>
      <c r="D547" s="95" t="s">
        <v>169</v>
      </c>
      <c r="E547" s="95">
        <v>18</v>
      </c>
      <c r="F547" s="95">
        <v>1500</v>
      </c>
      <c r="G547" s="177">
        <f>IFERROR(F547/E547,"")</f>
        <v>83.333333333333329</v>
      </c>
      <c r="H547" s="447">
        <f>AVERAGE(G547:G561)</f>
        <v>83.333333333333329</v>
      </c>
      <c r="I547" s="153">
        <f t="shared" ref="I547:I549" si="456">IFERROR(AVERAGE(P547,U547,Z547,AE547,AJ547,AO547,AT547),"")</f>
        <v>18</v>
      </c>
      <c r="J547" s="153">
        <f t="shared" ref="J547:J549" si="457">IFERROR(AVERAGE(Q547,V547,AA547,AF547,AK547,AP547,AU547),"")</f>
        <v>1440.4842415022431</v>
      </c>
      <c r="K547" s="154">
        <f t="shared" ref="K547:K549" si="458">IFERROR(AVERAGE(R547,W547,AB547,AG547,AL547,AQ547,AV547),"")</f>
        <v>80.026902305680181</v>
      </c>
      <c r="L547" s="457">
        <f>IFERROR(AVERAGE(K547:K561),"-")</f>
        <v>80.026902305680181</v>
      </c>
      <c r="M547" s="153">
        <f>IFERROR(RANK(K547, K547:K561),"")</f>
        <v>1</v>
      </c>
      <c r="N547" s="448"/>
      <c r="O547" s="448"/>
      <c r="P547" s="95">
        <v>18</v>
      </c>
      <c r="Q547" s="95">
        <v>1429.4117647058804</v>
      </c>
      <c r="R547" s="177">
        <f>IFERROR(Q547/P547,"")</f>
        <v>79.411764705882248</v>
      </c>
      <c r="S547" s="95">
        <f>IFERROR(RANK(R547, R547:R561),"")</f>
        <v>1</v>
      </c>
      <c r="T547" s="447">
        <f>AVERAGE(R547:R561)</f>
        <v>79.411764705882248</v>
      </c>
      <c r="U547" s="95">
        <v>18</v>
      </c>
      <c r="V547" s="95">
        <v>1428.3333333333321</v>
      </c>
      <c r="W547" s="177">
        <f>IFERROR(V547/U547,"")</f>
        <v>79.351851851851791</v>
      </c>
      <c r="X547" s="95">
        <f>IFERROR(RANK(W547, W547:W561),"")</f>
        <v>1</v>
      </c>
      <c r="Y547" s="447">
        <f>AVERAGE(W547:W561)</f>
        <v>79.351851851851791</v>
      </c>
      <c r="Z547" s="95">
        <v>18</v>
      </c>
      <c r="AA547" s="95">
        <v>1449.3750000000018</v>
      </c>
      <c r="AB547" s="177">
        <f>IFERROR(AA547/Z547,"")</f>
        <v>80.520833333333428</v>
      </c>
      <c r="AC547" s="95">
        <f>IFERROR(RANK(AB547, AB547:AB561),"")</f>
        <v>1</v>
      </c>
      <c r="AD547" s="447">
        <f>AVERAGE(AB547:AB561)</f>
        <v>80.520833333333428</v>
      </c>
      <c r="AE547" s="95">
        <v>18</v>
      </c>
      <c r="AF547" s="95">
        <v>1439.9999999999989</v>
      </c>
      <c r="AG547" s="177">
        <f>IFERROR(AF547/AE547,"")</f>
        <v>79.999999999999943</v>
      </c>
      <c r="AH547" s="95">
        <f>IFERROR(RANK(AG547, AG547:AG561),"")</f>
        <v>1</v>
      </c>
      <c r="AI547" s="447">
        <f>AVERAGE(AG547:AG561)</f>
        <v>79.999999999999943</v>
      </c>
      <c r="AJ547" s="95">
        <v>18</v>
      </c>
      <c r="AK547" s="95">
        <v>1431.7241379310356</v>
      </c>
      <c r="AL547" s="177">
        <f>IFERROR(AK547/AJ547,"")</f>
        <v>79.540229885057528</v>
      </c>
      <c r="AM547" s="95">
        <f>IFERROR(RANK(AL547, AL547:AL561),"")</f>
        <v>1</v>
      </c>
      <c r="AN547" s="447">
        <f>AVERAGE(AL547:AL561)</f>
        <v>79.540229885057528</v>
      </c>
      <c r="AO547" s="95">
        <v>18</v>
      </c>
      <c r="AP547" s="95">
        <v>1464.5454545454545</v>
      </c>
      <c r="AQ547" s="177">
        <f>IFERROR(AP547/AO547,"")</f>
        <v>81.36363636363636</v>
      </c>
      <c r="AR547" s="95">
        <f>IFERROR(RANK(AQ547, AQ547:AQ561),"")</f>
        <v>1</v>
      </c>
      <c r="AS547" s="447">
        <f>AVERAGE(AQ547:AQ561)</f>
        <v>81.36363636363636</v>
      </c>
      <c r="AT547" s="95">
        <v>18</v>
      </c>
      <c r="AU547" s="95">
        <v>1439.9999999999982</v>
      </c>
      <c r="AV547" s="177">
        <f>IFERROR(AU547/AT547,"")</f>
        <v>79.999999999999901</v>
      </c>
      <c r="AW547" s="95">
        <f>IFERROR(RANK(AV547, AV547:AV561),"")</f>
        <v>1</v>
      </c>
      <c r="AX547" s="447">
        <f>AVERAGE(AV547:AV561)</f>
        <v>79.999999999999901</v>
      </c>
    </row>
    <row r="548" spans="2:50">
      <c r="B548" s="456"/>
      <c r="C548" s="95">
        <f t="shared" ref="C548:C561" si="459">C528</f>
        <v>2</v>
      </c>
      <c r="D548" s="95"/>
      <c r="E548" s="95"/>
      <c r="F548" s="95"/>
      <c r="G548" s="177" t="str">
        <f t="shared" ref="G548:G561" si="460">IFERROR(F548/E548,"")</f>
        <v/>
      </c>
      <c r="H548" s="447"/>
      <c r="I548" s="153" t="str">
        <f t="shared" si="456"/>
        <v/>
      </c>
      <c r="J548" s="153" t="str">
        <f t="shared" si="457"/>
        <v/>
      </c>
      <c r="K548" s="154" t="str">
        <f t="shared" si="458"/>
        <v/>
      </c>
      <c r="L548" s="458"/>
      <c r="M548" s="153" t="str">
        <f>IFERROR(RANK(K548, K547:K561),"")</f>
        <v/>
      </c>
      <c r="N548" s="448"/>
      <c r="O548" s="448"/>
      <c r="P548" s="95"/>
      <c r="Q548" s="95"/>
      <c r="R548" s="177" t="str">
        <f t="shared" ref="R548:R561" si="461">IFERROR(Q548/P548,"")</f>
        <v/>
      </c>
      <c r="S548" s="95" t="str">
        <f>IFERROR(RANK(R548, R547:R561),"")</f>
        <v/>
      </c>
      <c r="T548" s="447"/>
      <c r="U548" s="95"/>
      <c r="V548" s="95"/>
      <c r="W548" s="177" t="str">
        <f t="shared" ref="W548:W561" si="462">IFERROR(V548/U548,"")</f>
        <v/>
      </c>
      <c r="X548" s="95" t="str">
        <f>IFERROR(RANK(W548, W547:W561),"")</f>
        <v/>
      </c>
      <c r="Y548" s="447"/>
      <c r="Z548" s="95"/>
      <c r="AA548" s="95"/>
      <c r="AB548" s="177" t="str">
        <f t="shared" ref="AB548:AB561" si="463">IFERROR(AA548/Z548,"")</f>
        <v/>
      </c>
      <c r="AC548" s="95" t="str">
        <f>IFERROR(RANK(AB548, AB547:AB561),"")</f>
        <v/>
      </c>
      <c r="AD548" s="447"/>
      <c r="AE548" s="95"/>
      <c r="AF548" s="95"/>
      <c r="AG548" s="177" t="str">
        <f t="shared" ref="AG548:AG561" si="464">IFERROR(AF548/AE548,"")</f>
        <v/>
      </c>
      <c r="AH548" s="95" t="str">
        <f>IFERROR(RANK(AG548, AG547:AG561),"")</f>
        <v/>
      </c>
      <c r="AI548" s="447"/>
      <c r="AJ548" s="95"/>
      <c r="AK548" s="95"/>
      <c r="AL548" s="177" t="str">
        <f t="shared" ref="AL548:AL561" si="465">IFERROR(AK548/AJ548,"")</f>
        <v/>
      </c>
      <c r="AM548" s="95" t="str">
        <f>IFERROR(RANK(AL548, AL547:AL561),"")</f>
        <v/>
      </c>
      <c r="AN548" s="447"/>
      <c r="AO548" s="95"/>
      <c r="AP548" s="95"/>
      <c r="AQ548" s="177" t="str">
        <f t="shared" ref="AQ548:AQ561" si="466">IFERROR(AP548/AO548,"")</f>
        <v/>
      </c>
      <c r="AR548" s="95" t="str">
        <f>IFERROR(RANK(AQ548, AQ547:AQ561),"")</f>
        <v/>
      </c>
      <c r="AS548" s="447"/>
      <c r="AT548" s="95"/>
      <c r="AU548" s="95"/>
      <c r="AV548" s="177" t="str">
        <f t="shared" ref="AV548:AV561" si="467">IFERROR(AU548/AT548,"")</f>
        <v/>
      </c>
      <c r="AW548" s="95" t="str">
        <f>IFERROR(RANK(AV548, AV547:AV561),"")</f>
        <v/>
      </c>
      <c r="AX548" s="447"/>
    </row>
    <row r="549" spans="2:50">
      <c r="B549" s="456"/>
      <c r="C549" s="95">
        <f t="shared" si="459"/>
        <v>3</v>
      </c>
      <c r="D549" s="95"/>
      <c r="E549" s="95"/>
      <c r="F549" s="95"/>
      <c r="G549" s="177" t="str">
        <f t="shared" si="460"/>
        <v/>
      </c>
      <c r="H549" s="447"/>
      <c r="I549" s="153" t="str">
        <f t="shared" si="456"/>
        <v/>
      </c>
      <c r="J549" s="153" t="str">
        <f t="shared" si="457"/>
        <v/>
      </c>
      <c r="K549" s="154" t="str">
        <f t="shared" si="458"/>
        <v/>
      </c>
      <c r="L549" s="458"/>
      <c r="M549" s="153" t="str">
        <f>IFERROR(RANK(K549, K547:K561),"")</f>
        <v/>
      </c>
      <c r="N549" s="448"/>
      <c r="O549" s="448"/>
      <c r="P549" s="95"/>
      <c r="Q549" s="95"/>
      <c r="R549" s="177" t="str">
        <f t="shared" si="461"/>
        <v/>
      </c>
      <c r="S549" s="95" t="str">
        <f>IFERROR(RANK(R549, R547:R561),"")</f>
        <v/>
      </c>
      <c r="T549" s="447"/>
      <c r="U549" s="95"/>
      <c r="V549" s="95"/>
      <c r="W549" s="177" t="str">
        <f t="shared" si="462"/>
        <v/>
      </c>
      <c r="X549" s="95" t="str">
        <f>IFERROR(RANK(W549, W547:W561),"")</f>
        <v/>
      </c>
      <c r="Y549" s="447"/>
      <c r="Z549" s="95"/>
      <c r="AA549" s="95"/>
      <c r="AB549" s="177" t="str">
        <f t="shared" si="463"/>
        <v/>
      </c>
      <c r="AC549" s="95" t="str">
        <f>IFERROR(RANK(AB549, AB547:AB561),"")</f>
        <v/>
      </c>
      <c r="AD549" s="447"/>
      <c r="AE549" s="95"/>
      <c r="AF549" s="95"/>
      <c r="AG549" s="177" t="str">
        <f t="shared" si="464"/>
        <v/>
      </c>
      <c r="AH549" s="95" t="str">
        <f>IFERROR(RANK(AG549, AG547:AG561),"")</f>
        <v/>
      </c>
      <c r="AI549" s="447"/>
      <c r="AJ549" s="95"/>
      <c r="AK549" s="95"/>
      <c r="AL549" s="177" t="str">
        <f t="shared" si="465"/>
        <v/>
      </c>
      <c r="AM549" s="95" t="str">
        <f>IFERROR(RANK(AL549, AL547:AL561),"")</f>
        <v/>
      </c>
      <c r="AN549" s="447"/>
      <c r="AO549" s="95"/>
      <c r="AP549" s="95"/>
      <c r="AQ549" s="177" t="str">
        <f t="shared" si="466"/>
        <v/>
      </c>
      <c r="AR549" s="95" t="str">
        <f>IFERROR(RANK(AQ549, AQ547:AQ561),"")</f>
        <v/>
      </c>
      <c r="AS549" s="447"/>
      <c r="AT549" s="95"/>
      <c r="AU549" s="95"/>
      <c r="AV549" s="177" t="str">
        <f t="shared" si="467"/>
        <v/>
      </c>
      <c r="AW549" s="95" t="str">
        <f>IFERROR(RANK(AV549, AV547:AV561),"")</f>
        <v/>
      </c>
      <c r="AX549" s="447"/>
    </row>
    <row r="550" spans="2:50">
      <c r="B550" s="456"/>
      <c r="C550" s="95">
        <f t="shared" si="459"/>
        <v>4</v>
      </c>
      <c r="D550" s="95"/>
      <c r="E550" s="95"/>
      <c r="F550" s="95"/>
      <c r="G550" s="177" t="str">
        <f t="shared" si="460"/>
        <v/>
      </c>
      <c r="H550" s="447"/>
      <c r="I550" s="153" t="str">
        <f>IFERROR(AVERAGE(P550,U550,Z550,AE550,AJ550,AO550,AT550),"")</f>
        <v/>
      </c>
      <c r="J550" s="153" t="str">
        <f>IFERROR(AVERAGE(Q550,V550,AA550,AF550,AK550,AP550,AU550),"")</f>
        <v/>
      </c>
      <c r="K550" s="154" t="str">
        <f>IFERROR(AVERAGE(R550,W550,AB550,AG550,AL550,AQ550,AV550),"")</f>
        <v/>
      </c>
      <c r="L550" s="458"/>
      <c r="M550" s="153" t="str">
        <f>IFERROR(RANK(K550, K547:K561),"")</f>
        <v/>
      </c>
      <c r="N550" s="448"/>
      <c r="O550" s="448"/>
      <c r="P550" s="95"/>
      <c r="Q550" s="95"/>
      <c r="R550" s="177" t="str">
        <f t="shared" si="461"/>
        <v/>
      </c>
      <c r="S550" s="95" t="str">
        <f>IFERROR(RANK(R550, R547:R561),"")</f>
        <v/>
      </c>
      <c r="T550" s="447"/>
      <c r="U550" s="95"/>
      <c r="V550" s="95"/>
      <c r="W550" s="177" t="str">
        <f t="shared" si="462"/>
        <v/>
      </c>
      <c r="X550" s="95" t="str">
        <f>IFERROR(RANK(W550, W547:W561),"")</f>
        <v/>
      </c>
      <c r="Y550" s="447"/>
      <c r="Z550" s="95"/>
      <c r="AA550" s="95"/>
      <c r="AB550" s="177" t="str">
        <f t="shared" si="463"/>
        <v/>
      </c>
      <c r="AC550" s="95" t="str">
        <f>IFERROR(RANK(AB550, AB547:AB561),"")</f>
        <v/>
      </c>
      <c r="AD550" s="447"/>
      <c r="AE550" s="95"/>
      <c r="AF550" s="95"/>
      <c r="AG550" s="177" t="str">
        <f t="shared" si="464"/>
        <v/>
      </c>
      <c r="AH550" s="95" t="str">
        <f>IFERROR(RANK(AG550, AG547:AG561),"")</f>
        <v/>
      </c>
      <c r="AI550" s="447"/>
      <c r="AJ550" s="95"/>
      <c r="AK550" s="95"/>
      <c r="AL550" s="177" t="str">
        <f t="shared" si="465"/>
        <v/>
      </c>
      <c r="AM550" s="95" t="str">
        <f>IFERROR(RANK(AL550, AL547:AL561),"")</f>
        <v/>
      </c>
      <c r="AN550" s="447"/>
      <c r="AO550" s="95"/>
      <c r="AP550" s="95"/>
      <c r="AQ550" s="177" t="str">
        <f t="shared" si="466"/>
        <v/>
      </c>
      <c r="AR550" s="95" t="str">
        <f>IFERROR(RANK(AQ550, AQ547:AQ561),"")</f>
        <v/>
      </c>
      <c r="AS550" s="447"/>
      <c r="AT550" s="95"/>
      <c r="AU550" s="95"/>
      <c r="AV550" s="177" t="str">
        <f t="shared" si="467"/>
        <v/>
      </c>
      <c r="AW550" s="95" t="str">
        <f>IFERROR(RANK(AV550, AV547:AV561),"")</f>
        <v/>
      </c>
      <c r="AX550" s="447"/>
    </row>
    <row r="551" spans="2:50">
      <c r="B551" s="456"/>
      <c r="C551" s="95">
        <f t="shared" si="459"/>
        <v>5</v>
      </c>
      <c r="D551" s="95"/>
      <c r="E551" s="95"/>
      <c r="F551" s="95"/>
      <c r="G551" s="177" t="str">
        <f t="shared" si="460"/>
        <v/>
      </c>
      <c r="H551" s="447"/>
      <c r="I551" s="153" t="str">
        <f t="shared" ref="I551:I561" si="468">IFERROR(AVERAGE(P551,U551,Z551,AE551,AJ551,AO551,AT551),"")</f>
        <v/>
      </c>
      <c r="J551" s="153" t="str">
        <f t="shared" ref="J551:J561" si="469">IFERROR(AVERAGE(Q551,V551,AA551,AF551,AK551,AP551,AU551),"")</f>
        <v/>
      </c>
      <c r="K551" s="154" t="str">
        <f t="shared" ref="K551:K561" si="470">IFERROR(AVERAGE(R551,W551,AB551,AG551,AL551,AQ551,AV551),"")</f>
        <v/>
      </c>
      <c r="L551" s="458"/>
      <c r="M551" s="153" t="str">
        <f>IFERROR(RANK(K551, K547:K561),"")</f>
        <v/>
      </c>
      <c r="N551" s="448"/>
      <c r="O551" s="448"/>
      <c r="P551" s="95"/>
      <c r="Q551" s="95"/>
      <c r="R551" s="177" t="str">
        <f t="shared" si="461"/>
        <v/>
      </c>
      <c r="S551" s="95" t="str">
        <f>IFERROR(RANK(R551, R547:R561),"")</f>
        <v/>
      </c>
      <c r="T551" s="447"/>
      <c r="U551" s="95"/>
      <c r="V551" s="95"/>
      <c r="W551" s="177" t="str">
        <f t="shared" si="462"/>
        <v/>
      </c>
      <c r="X551" s="95" t="str">
        <f>IFERROR(RANK(W551, W547:W561),"")</f>
        <v/>
      </c>
      <c r="Y551" s="447"/>
      <c r="Z551" s="95"/>
      <c r="AA551" s="95"/>
      <c r="AB551" s="177" t="str">
        <f t="shared" si="463"/>
        <v/>
      </c>
      <c r="AC551" s="95" t="str">
        <f>IFERROR(RANK(AB551, AB547:AB561),"")</f>
        <v/>
      </c>
      <c r="AD551" s="447"/>
      <c r="AE551" s="95"/>
      <c r="AF551" s="95"/>
      <c r="AG551" s="177" t="str">
        <f t="shared" si="464"/>
        <v/>
      </c>
      <c r="AH551" s="95" t="str">
        <f>IFERROR(RANK(AG551, AG547:AG561),"")</f>
        <v/>
      </c>
      <c r="AI551" s="447"/>
      <c r="AJ551" s="95"/>
      <c r="AK551" s="95"/>
      <c r="AL551" s="177" t="str">
        <f t="shared" si="465"/>
        <v/>
      </c>
      <c r="AM551" s="95" t="str">
        <f>IFERROR(RANK(AL551, AL547:AL561),"")</f>
        <v/>
      </c>
      <c r="AN551" s="447"/>
      <c r="AO551" s="95"/>
      <c r="AP551" s="95"/>
      <c r="AQ551" s="177" t="str">
        <f t="shared" si="466"/>
        <v/>
      </c>
      <c r="AR551" s="95" t="str">
        <f>IFERROR(RANK(AQ551, AQ547:AQ561),"")</f>
        <v/>
      </c>
      <c r="AS551" s="447"/>
      <c r="AT551" s="95"/>
      <c r="AU551" s="95"/>
      <c r="AV551" s="177" t="str">
        <f t="shared" si="467"/>
        <v/>
      </c>
      <c r="AW551" s="95" t="str">
        <f>IFERROR(RANK(AV551, AV547:AV561),"")</f>
        <v/>
      </c>
      <c r="AX551" s="447"/>
    </row>
    <row r="552" spans="2:50">
      <c r="B552" s="456"/>
      <c r="C552" s="95">
        <f t="shared" si="459"/>
        <v>6</v>
      </c>
      <c r="D552" s="95"/>
      <c r="E552" s="95"/>
      <c r="F552" s="95"/>
      <c r="G552" s="177" t="str">
        <f t="shared" si="460"/>
        <v/>
      </c>
      <c r="H552" s="447"/>
      <c r="I552" s="153" t="str">
        <f t="shared" si="468"/>
        <v/>
      </c>
      <c r="J552" s="153" t="str">
        <f t="shared" si="469"/>
        <v/>
      </c>
      <c r="K552" s="154" t="str">
        <f t="shared" si="470"/>
        <v/>
      </c>
      <c r="L552" s="458"/>
      <c r="M552" s="153" t="str">
        <f>IFERROR(RANK(K552, K547:K561),"")</f>
        <v/>
      </c>
      <c r="N552" s="448"/>
      <c r="O552" s="448"/>
      <c r="P552" s="95"/>
      <c r="Q552" s="95"/>
      <c r="R552" s="177" t="str">
        <f t="shared" si="461"/>
        <v/>
      </c>
      <c r="S552" s="95" t="str">
        <f>IFERROR(RANK(R552, R547:R561),"")</f>
        <v/>
      </c>
      <c r="T552" s="447"/>
      <c r="U552" s="95"/>
      <c r="V552" s="95"/>
      <c r="W552" s="177" t="str">
        <f t="shared" si="462"/>
        <v/>
      </c>
      <c r="X552" s="95" t="str">
        <f>IFERROR(RANK(W552, W547:W561),"")</f>
        <v/>
      </c>
      <c r="Y552" s="447"/>
      <c r="Z552" s="95"/>
      <c r="AA552" s="95"/>
      <c r="AB552" s="177" t="str">
        <f t="shared" si="463"/>
        <v/>
      </c>
      <c r="AC552" s="95" t="str">
        <f>IFERROR(RANK(AB552, AB547:AB561),"")</f>
        <v/>
      </c>
      <c r="AD552" s="447"/>
      <c r="AE552" s="95"/>
      <c r="AF552" s="95"/>
      <c r="AG552" s="177" t="str">
        <f t="shared" si="464"/>
        <v/>
      </c>
      <c r="AH552" s="95" t="str">
        <f>IFERROR(RANK(AG552, AG547:AG561),"")</f>
        <v/>
      </c>
      <c r="AI552" s="447"/>
      <c r="AJ552" s="95"/>
      <c r="AK552" s="95"/>
      <c r="AL552" s="177" t="str">
        <f t="shared" si="465"/>
        <v/>
      </c>
      <c r="AM552" s="95" t="str">
        <f>IFERROR(RANK(AL552, AL547:AL561),"")</f>
        <v/>
      </c>
      <c r="AN552" s="447"/>
      <c r="AO552" s="95"/>
      <c r="AP552" s="95"/>
      <c r="AQ552" s="177" t="str">
        <f t="shared" si="466"/>
        <v/>
      </c>
      <c r="AR552" s="95" t="str">
        <f>IFERROR(RANK(AQ552, AQ547:AQ561),"")</f>
        <v/>
      </c>
      <c r="AS552" s="447"/>
      <c r="AT552" s="95"/>
      <c r="AU552" s="95"/>
      <c r="AV552" s="177" t="str">
        <f t="shared" si="467"/>
        <v/>
      </c>
      <c r="AW552" s="95" t="str">
        <f>IFERROR(RANK(AV552, AV547:AV561),"")</f>
        <v/>
      </c>
      <c r="AX552" s="447"/>
    </row>
    <row r="553" spans="2:50">
      <c r="B553" s="456"/>
      <c r="C553" s="95">
        <f t="shared" si="459"/>
        <v>7</v>
      </c>
      <c r="D553" s="95"/>
      <c r="E553" s="95"/>
      <c r="F553" s="95"/>
      <c r="G553" s="177" t="str">
        <f t="shared" si="460"/>
        <v/>
      </c>
      <c r="H553" s="447"/>
      <c r="I553" s="153" t="str">
        <f t="shared" si="468"/>
        <v/>
      </c>
      <c r="J553" s="153" t="str">
        <f t="shared" si="469"/>
        <v/>
      </c>
      <c r="K553" s="154" t="str">
        <f t="shared" si="470"/>
        <v/>
      </c>
      <c r="L553" s="458"/>
      <c r="M553" s="153" t="str">
        <f>IFERROR(RANK(K553, K547:K561),"")</f>
        <v/>
      </c>
      <c r="N553" s="448"/>
      <c r="O553" s="448"/>
      <c r="P553" s="95"/>
      <c r="Q553" s="95"/>
      <c r="R553" s="177" t="str">
        <f t="shared" si="461"/>
        <v/>
      </c>
      <c r="S553" s="95" t="str">
        <f>IFERROR(RANK(R553, R547:R561),"")</f>
        <v/>
      </c>
      <c r="T553" s="447"/>
      <c r="U553" s="95"/>
      <c r="V553" s="95"/>
      <c r="W553" s="177" t="str">
        <f t="shared" si="462"/>
        <v/>
      </c>
      <c r="X553" s="95" t="str">
        <f>IFERROR(RANK(W553, W547:W561),"")</f>
        <v/>
      </c>
      <c r="Y553" s="447"/>
      <c r="Z553" s="95"/>
      <c r="AA553" s="95"/>
      <c r="AB553" s="177" t="str">
        <f t="shared" si="463"/>
        <v/>
      </c>
      <c r="AC553" s="95" t="str">
        <f>IFERROR(RANK(AB553, AB547:AB561),"")</f>
        <v/>
      </c>
      <c r="AD553" s="447"/>
      <c r="AE553" s="95"/>
      <c r="AF553" s="95"/>
      <c r="AG553" s="177" t="str">
        <f t="shared" si="464"/>
        <v/>
      </c>
      <c r="AH553" s="95" t="str">
        <f>IFERROR(RANK(AG553, AG547:AG561),"")</f>
        <v/>
      </c>
      <c r="AI553" s="447"/>
      <c r="AJ553" s="95"/>
      <c r="AK553" s="95"/>
      <c r="AL553" s="177" t="str">
        <f t="shared" si="465"/>
        <v/>
      </c>
      <c r="AM553" s="95" t="str">
        <f>IFERROR(RANK(AL553, AL547:AL561),"")</f>
        <v/>
      </c>
      <c r="AN553" s="447"/>
      <c r="AO553" s="95"/>
      <c r="AP553" s="95"/>
      <c r="AQ553" s="177" t="str">
        <f t="shared" si="466"/>
        <v/>
      </c>
      <c r="AR553" s="95" t="str">
        <f>IFERROR(RANK(AQ553, AQ547:AQ561),"")</f>
        <v/>
      </c>
      <c r="AS553" s="447"/>
      <c r="AT553" s="95"/>
      <c r="AU553" s="95"/>
      <c r="AV553" s="177" t="str">
        <f t="shared" si="467"/>
        <v/>
      </c>
      <c r="AW553" s="95" t="str">
        <f>IFERROR(RANK(AV553, AV547:AV561),"")</f>
        <v/>
      </c>
      <c r="AX553" s="447"/>
    </row>
    <row r="554" spans="2:50">
      <c r="B554" s="456"/>
      <c r="C554" s="95">
        <f t="shared" si="459"/>
        <v>8</v>
      </c>
      <c r="D554" s="95"/>
      <c r="E554" s="95"/>
      <c r="F554" s="95"/>
      <c r="G554" s="177" t="str">
        <f t="shared" si="460"/>
        <v/>
      </c>
      <c r="H554" s="447"/>
      <c r="I554" s="153" t="str">
        <f t="shared" si="468"/>
        <v/>
      </c>
      <c r="J554" s="153" t="str">
        <f t="shared" si="469"/>
        <v/>
      </c>
      <c r="K554" s="154" t="str">
        <f t="shared" si="470"/>
        <v/>
      </c>
      <c r="L554" s="458"/>
      <c r="M554" s="153" t="str">
        <f>IFERROR(RANK(K554, K547:K561),"")</f>
        <v/>
      </c>
      <c r="N554" s="448"/>
      <c r="O554" s="448"/>
      <c r="P554" s="95"/>
      <c r="Q554" s="95"/>
      <c r="R554" s="177" t="str">
        <f t="shared" si="461"/>
        <v/>
      </c>
      <c r="S554" s="95" t="str">
        <f>IFERROR(RANK(R554, R547:R561),"")</f>
        <v/>
      </c>
      <c r="T554" s="447"/>
      <c r="U554" s="95"/>
      <c r="V554" s="95"/>
      <c r="W554" s="177" t="str">
        <f t="shared" si="462"/>
        <v/>
      </c>
      <c r="X554" s="95" t="str">
        <f>IFERROR(RANK(W554, W547:W561),"")</f>
        <v/>
      </c>
      <c r="Y554" s="447"/>
      <c r="Z554" s="95"/>
      <c r="AA554" s="95"/>
      <c r="AB554" s="177" t="str">
        <f t="shared" si="463"/>
        <v/>
      </c>
      <c r="AC554" s="95" t="str">
        <f>IFERROR(RANK(AB554, AB547:AB561),"")</f>
        <v/>
      </c>
      <c r="AD554" s="447"/>
      <c r="AE554" s="95"/>
      <c r="AF554" s="95"/>
      <c r="AG554" s="177" t="str">
        <f t="shared" si="464"/>
        <v/>
      </c>
      <c r="AH554" s="95" t="str">
        <f>IFERROR(RANK(AG554, AG547:AG561),"")</f>
        <v/>
      </c>
      <c r="AI554" s="447"/>
      <c r="AJ554" s="95"/>
      <c r="AK554" s="95"/>
      <c r="AL554" s="177" t="str">
        <f t="shared" si="465"/>
        <v/>
      </c>
      <c r="AM554" s="95" t="str">
        <f>IFERROR(RANK(AL554, AL547:AL561),"")</f>
        <v/>
      </c>
      <c r="AN554" s="447"/>
      <c r="AO554" s="95"/>
      <c r="AP554" s="95"/>
      <c r="AQ554" s="177" t="str">
        <f t="shared" si="466"/>
        <v/>
      </c>
      <c r="AR554" s="95" t="str">
        <f>IFERROR(RANK(AQ554, AQ547:AQ561),"")</f>
        <v/>
      </c>
      <c r="AS554" s="447"/>
      <c r="AT554" s="95"/>
      <c r="AU554" s="95"/>
      <c r="AV554" s="177" t="str">
        <f t="shared" si="467"/>
        <v/>
      </c>
      <c r="AW554" s="95" t="str">
        <f>IFERROR(RANK(AV554, AV547:AV561),"")</f>
        <v/>
      </c>
      <c r="AX554" s="447"/>
    </row>
    <row r="555" spans="2:50">
      <c r="B555" s="456"/>
      <c r="C555" s="95">
        <f t="shared" si="459"/>
        <v>9</v>
      </c>
      <c r="D555" s="95"/>
      <c r="E555" s="95"/>
      <c r="F555" s="95"/>
      <c r="G555" s="177" t="str">
        <f t="shared" si="460"/>
        <v/>
      </c>
      <c r="H555" s="447"/>
      <c r="I555" s="153" t="str">
        <f t="shared" si="468"/>
        <v/>
      </c>
      <c r="J555" s="153" t="str">
        <f t="shared" si="469"/>
        <v/>
      </c>
      <c r="K555" s="154" t="str">
        <f t="shared" si="470"/>
        <v/>
      </c>
      <c r="L555" s="458"/>
      <c r="M555" s="153" t="str">
        <f>IFERROR(RANK(K555, K547:K561),"")</f>
        <v/>
      </c>
      <c r="N555" s="448"/>
      <c r="O555" s="448"/>
      <c r="P555" s="95"/>
      <c r="Q555" s="95"/>
      <c r="R555" s="177" t="str">
        <f t="shared" si="461"/>
        <v/>
      </c>
      <c r="S555" s="95" t="str">
        <f>IFERROR(RANK(R555, R547:R561),"")</f>
        <v/>
      </c>
      <c r="T555" s="447"/>
      <c r="U555" s="95"/>
      <c r="V555" s="95"/>
      <c r="W555" s="177" t="str">
        <f t="shared" si="462"/>
        <v/>
      </c>
      <c r="X555" s="95" t="str">
        <f>IFERROR(RANK(W555, W547:W561),"")</f>
        <v/>
      </c>
      <c r="Y555" s="447"/>
      <c r="Z555" s="95"/>
      <c r="AA555" s="95"/>
      <c r="AB555" s="177" t="str">
        <f t="shared" si="463"/>
        <v/>
      </c>
      <c r="AC555" s="95" t="str">
        <f>IFERROR(RANK(AB555, AB547:AB561),"")</f>
        <v/>
      </c>
      <c r="AD555" s="447"/>
      <c r="AE555" s="95"/>
      <c r="AF555" s="95"/>
      <c r="AG555" s="177" t="str">
        <f t="shared" si="464"/>
        <v/>
      </c>
      <c r="AH555" s="95" t="str">
        <f>IFERROR(RANK(AG555, AG547:AG561),"")</f>
        <v/>
      </c>
      <c r="AI555" s="447"/>
      <c r="AJ555" s="95"/>
      <c r="AK555" s="95"/>
      <c r="AL555" s="177" t="str">
        <f t="shared" si="465"/>
        <v/>
      </c>
      <c r="AM555" s="95" t="str">
        <f>IFERROR(RANK(AL555, AL547:AL561),"")</f>
        <v/>
      </c>
      <c r="AN555" s="447"/>
      <c r="AO555" s="95"/>
      <c r="AP555" s="95"/>
      <c r="AQ555" s="177" t="str">
        <f t="shared" si="466"/>
        <v/>
      </c>
      <c r="AR555" s="95" t="str">
        <f>IFERROR(RANK(AQ555, AQ547:AQ561),"")</f>
        <v/>
      </c>
      <c r="AS555" s="447"/>
      <c r="AT555" s="95"/>
      <c r="AU555" s="95"/>
      <c r="AV555" s="177" t="str">
        <f t="shared" si="467"/>
        <v/>
      </c>
      <c r="AW555" s="95" t="str">
        <f>IFERROR(RANK(AV555, AV547:AV561),"")</f>
        <v/>
      </c>
      <c r="AX555" s="447"/>
    </row>
    <row r="556" spans="2:50">
      <c r="B556" s="456"/>
      <c r="C556" s="95">
        <f t="shared" si="459"/>
        <v>10</v>
      </c>
      <c r="D556" s="95"/>
      <c r="E556" s="95"/>
      <c r="F556" s="95"/>
      <c r="G556" s="177" t="str">
        <f t="shared" si="460"/>
        <v/>
      </c>
      <c r="H556" s="447"/>
      <c r="I556" s="153" t="str">
        <f t="shared" si="468"/>
        <v/>
      </c>
      <c r="J556" s="153" t="str">
        <f t="shared" si="469"/>
        <v/>
      </c>
      <c r="K556" s="154" t="str">
        <f t="shared" si="470"/>
        <v/>
      </c>
      <c r="L556" s="458"/>
      <c r="M556" s="153" t="str">
        <f>IFERROR(RANK(K556, K547:K561),"")</f>
        <v/>
      </c>
      <c r="N556" s="448"/>
      <c r="O556" s="448"/>
      <c r="P556" s="95"/>
      <c r="Q556" s="95"/>
      <c r="R556" s="177" t="str">
        <f t="shared" si="461"/>
        <v/>
      </c>
      <c r="S556" s="95" t="str">
        <f>IFERROR(RANK(R556, R547:R561),"")</f>
        <v/>
      </c>
      <c r="T556" s="447"/>
      <c r="U556" s="95"/>
      <c r="V556" s="95"/>
      <c r="W556" s="177" t="str">
        <f t="shared" si="462"/>
        <v/>
      </c>
      <c r="X556" s="95" t="str">
        <f>IFERROR(RANK(W556, W547:W561),"")</f>
        <v/>
      </c>
      <c r="Y556" s="447"/>
      <c r="Z556" s="95"/>
      <c r="AA556" s="95"/>
      <c r="AB556" s="177" t="str">
        <f t="shared" si="463"/>
        <v/>
      </c>
      <c r="AC556" s="95" t="str">
        <f>IFERROR(RANK(AB556, AB547:AB561),"")</f>
        <v/>
      </c>
      <c r="AD556" s="447"/>
      <c r="AE556" s="95"/>
      <c r="AF556" s="95"/>
      <c r="AG556" s="177" t="str">
        <f t="shared" si="464"/>
        <v/>
      </c>
      <c r="AH556" s="95" t="str">
        <f>IFERROR(RANK(AG556, AG547:AG561),"")</f>
        <v/>
      </c>
      <c r="AI556" s="447"/>
      <c r="AJ556" s="95"/>
      <c r="AK556" s="95"/>
      <c r="AL556" s="177" t="str">
        <f t="shared" si="465"/>
        <v/>
      </c>
      <c r="AM556" s="95" t="str">
        <f>IFERROR(RANK(AL556, AL547:AL561),"")</f>
        <v/>
      </c>
      <c r="AN556" s="447"/>
      <c r="AO556" s="95"/>
      <c r="AP556" s="95"/>
      <c r="AQ556" s="177" t="str">
        <f t="shared" si="466"/>
        <v/>
      </c>
      <c r="AR556" s="95" t="str">
        <f>IFERROR(RANK(AQ556, AQ547:AQ561),"")</f>
        <v/>
      </c>
      <c r="AS556" s="447"/>
      <c r="AT556" s="95"/>
      <c r="AU556" s="95"/>
      <c r="AV556" s="177" t="str">
        <f t="shared" si="467"/>
        <v/>
      </c>
      <c r="AW556" s="95" t="str">
        <f>IFERROR(RANK(AV556, AV547:AV561),"")</f>
        <v/>
      </c>
      <c r="AX556" s="447"/>
    </row>
    <row r="557" spans="2:50">
      <c r="B557" s="456"/>
      <c r="C557" s="95">
        <f t="shared" si="459"/>
        <v>11</v>
      </c>
      <c r="D557" s="95"/>
      <c r="E557" s="95"/>
      <c r="F557" s="95"/>
      <c r="G557" s="177" t="str">
        <f t="shared" si="460"/>
        <v/>
      </c>
      <c r="H557" s="447"/>
      <c r="I557" s="153" t="str">
        <f t="shared" si="468"/>
        <v/>
      </c>
      <c r="J557" s="153" t="str">
        <f t="shared" si="469"/>
        <v/>
      </c>
      <c r="K557" s="154" t="str">
        <f t="shared" si="470"/>
        <v/>
      </c>
      <c r="L557" s="458"/>
      <c r="M557" s="153" t="str">
        <f>IFERROR(RANK(K557, K547:K561),"")</f>
        <v/>
      </c>
      <c r="N557" s="448"/>
      <c r="O557" s="448"/>
      <c r="P557" s="95"/>
      <c r="Q557" s="95"/>
      <c r="R557" s="177" t="str">
        <f t="shared" si="461"/>
        <v/>
      </c>
      <c r="S557" s="95" t="str">
        <f>IFERROR(RANK(R557, R547:R561),"")</f>
        <v/>
      </c>
      <c r="T557" s="447"/>
      <c r="U557" s="95"/>
      <c r="V557" s="95"/>
      <c r="W557" s="177" t="str">
        <f t="shared" si="462"/>
        <v/>
      </c>
      <c r="X557" s="95" t="str">
        <f>IFERROR(RANK(W557, W547:W561),"")</f>
        <v/>
      </c>
      <c r="Y557" s="447"/>
      <c r="Z557" s="95"/>
      <c r="AA557" s="95"/>
      <c r="AB557" s="177" t="str">
        <f t="shared" si="463"/>
        <v/>
      </c>
      <c r="AC557" s="95" t="str">
        <f>IFERROR(RANK(AB557, AB547:AB561),"")</f>
        <v/>
      </c>
      <c r="AD557" s="447"/>
      <c r="AE557" s="95"/>
      <c r="AF557" s="95"/>
      <c r="AG557" s="177" t="str">
        <f t="shared" si="464"/>
        <v/>
      </c>
      <c r="AH557" s="95" t="str">
        <f>IFERROR(RANK(AG557, AG547:AG561),"")</f>
        <v/>
      </c>
      <c r="AI557" s="447"/>
      <c r="AJ557" s="95"/>
      <c r="AK557" s="95"/>
      <c r="AL557" s="177" t="str">
        <f t="shared" si="465"/>
        <v/>
      </c>
      <c r="AM557" s="95" t="str">
        <f>IFERROR(RANK(AL557, AL547:AL561),"")</f>
        <v/>
      </c>
      <c r="AN557" s="447"/>
      <c r="AO557" s="95"/>
      <c r="AP557" s="95"/>
      <c r="AQ557" s="177" t="str">
        <f t="shared" si="466"/>
        <v/>
      </c>
      <c r="AR557" s="95" t="str">
        <f>IFERROR(RANK(AQ557, AQ547:AQ561),"")</f>
        <v/>
      </c>
      <c r="AS557" s="447"/>
      <c r="AT557" s="95"/>
      <c r="AU557" s="95"/>
      <c r="AV557" s="177" t="str">
        <f t="shared" si="467"/>
        <v/>
      </c>
      <c r="AW557" s="95" t="str">
        <f>IFERROR(RANK(AV557, AV547:AV561),"")</f>
        <v/>
      </c>
      <c r="AX557" s="447"/>
    </row>
    <row r="558" spans="2:50">
      <c r="B558" s="456"/>
      <c r="C558" s="95">
        <f t="shared" si="459"/>
        <v>12</v>
      </c>
      <c r="D558" s="95"/>
      <c r="E558" s="95"/>
      <c r="F558" s="95"/>
      <c r="G558" s="177" t="str">
        <f t="shared" si="460"/>
        <v/>
      </c>
      <c r="H558" s="447"/>
      <c r="I558" s="153" t="str">
        <f t="shared" si="468"/>
        <v/>
      </c>
      <c r="J558" s="153" t="str">
        <f t="shared" si="469"/>
        <v/>
      </c>
      <c r="K558" s="154" t="str">
        <f t="shared" si="470"/>
        <v/>
      </c>
      <c r="L558" s="458"/>
      <c r="M558" s="153" t="str">
        <f>IFERROR(RANK(K558, K547:K561),"")</f>
        <v/>
      </c>
      <c r="N558" s="448"/>
      <c r="O558" s="448"/>
      <c r="P558" s="95"/>
      <c r="Q558" s="95"/>
      <c r="R558" s="177" t="str">
        <f t="shared" si="461"/>
        <v/>
      </c>
      <c r="S558" s="95" t="str">
        <f>IFERROR(RANK(R558, R547:R561),"")</f>
        <v/>
      </c>
      <c r="T558" s="447"/>
      <c r="U558" s="95"/>
      <c r="V558" s="95"/>
      <c r="W558" s="177" t="str">
        <f t="shared" si="462"/>
        <v/>
      </c>
      <c r="X558" s="95" t="str">
        <f>IFERROR(RANK(W558, W547:W561),"")</f>
        <v/>
      </c>
      <c r="Y558" s="447"/>
      <c r="Z558" s="95"/>
      <c r="AA558" s="95"/>
      <c r="AB558" s="177" t="str">
        <f t="shared" si="463"/>
        <v/>
      </c>
      <c r="AC558" s="95" t="str">
        <f>IFERROR(RANK(AB558, AB547:AB561),"")</f>
        <v/>
      </c>
      <c r="AD558" s="447"/>
      <c r="AE558" s="95"/>
      <c r="AF558" s="95"/>
      <c r="AG558" s="177" t="str">
        <f t="shared" si="464"/>
        <v/>
      </c>
      <c r="AH558" s="95" t="str">
        <f>IFERROR(RANK(AG558, AG547:AG561),"")</f>
        <v/>
      </c>
      <c r="AI558" s="447"/>
      <c r="AJ558" s="95"/>
      <c r="AK558" s="95"/>
      <c r="AL558" s="177" t="str">
        <f t="shared" si="465"/>
        <v/>
      </c>
      <c r="AM558" s="95" t="str">
        <f>IFERROR(RANK(AL558, AL547:AL561),"")</f>
        <v/>
      </c>
      <c r="AN558" s="447"/>
      <c r="AO558" s="95"/>
      <c r="AP558" s="95"/>
      <c r="AQ558" s="177" t="str">
        <f t="shared" si="466"/>
        <v/>
      </c>
      <c r="AR558" s="95" t="str">
        <f>IFERROR(RANK(AQ558, AQ547:AQ561),"")</f>
        <v/>
      </c>
      <c r="AS558" s="447"/>
      <c r="AT558" s="95"/>
      <c r="AU558" s="95"/>
      <c r="AV558" s="177" t="str">
        <f t="shared" si="467"/>
        <v/>
      </c>
      <c r="AW558" s="95" t="str">
        <f>IFERROR(RANK(AV558, AV547:AV561),"")</f>
        <v/>
      </c>
      <c r="AX558" s="447"/>
    </row>
    <row r="559" spans="2:50">
      <c r="B559" s="456"/>
      <c r="C559" s="95">
        <f t="shared" si="459"/>
        <v>13</v>
      </c>
      <c r="D559" s="95"/>
      <c r="E559" s="95"/>
      <c r="F559" s="95"/>
      <c r="G559" s="177" t="str">
        <f t="shared" si="460"/>
        <v/>
      </c>
      <c r="H559" s="447"/>
      <c r="I559" s="153" t="str">
        <f t="shared" si="468"/>
        <v/>
      </c>
      <c r="J559" s="153" t="str">
        <f t="shared" si="469"/>
        <v/>
      </c>
      <c r="K559" s="154" t="str">
        <f t="shared" si="470"/>
        <v/>
      </c>
      <c r="L559" s="458"/>
      <c r="M559" s="153" t="str">
        <f>IFERROR(RANK(K559, K547:K561),"")</f>
        <v/>
      </c>
      <c r="N559" s="448"/>
      <c r="O559" s="448"/>
      <c r="P559" s="95"/>
      <c r="Q559" s="95"/>
      <c r="R559" s="177" t="str">
        <f t="shared" si="461"/>
        <v/>
      </c>
      <c r="S559" s="95" t="str">
        <f>IFERROR(RANK(R559, R547:R561),"")</f>
        <v/>
      </c>
      <c r="T559" s="447"/>
      <c r="U559" s="95"/>
      <c r="V559" s="95"/>
      <c r="W559" s="177" t="str">
        <f t="shared" si="462"/>
        <v/>
      </c>
      <c r="X559" s="95" t="str">
        <f>IFERROR(RANK(W559, W547:W561),"")</f>
        <v/>
      </c>
      <c r="Y559" s="447"/>
      <c r="Z559" s="95"/>
      <c r="AA559" s="95"/>
      <c r="AB559" s="177" t="str">
        <f t="shared" si="463"/>
        <v/>
      </c>
      <c r="AC559" s="95" t="str">
        <f>IFERROR(RANK(AB559, AB547:AB561),"")</f>
        <v/>
      </c>
      <c r="AD559" s="447"/>
      <c r="AE559" s="95"/>
      <c r="AF559" s="95"/>
      <c r="AG559" s="177" t="str">
        <f t="shared" si="464"/>
        <v/>
      </c>
      <c r="AH559" s="95" t="str">
        <f>IFERROR(RANK(AG559, AG547:AG561),"")</f>
        <v/>
      </c>
      <c r="AI559" s="447"/>
      <c r="AJ559" s="95"/>
      <c r="AK559" s="95"/>
      <c r="AL559" s="177" t="str">
        <f t="shared" si="465"/>
        <v/>
      </c>
      <c r="AM559" s="95" t="str">
        <f>IFERROR(RANK(AL559, AL547:AL561),"")</f>
        <v/>
      </c>
      <c r="AN559" s="447"/>
      <c r="AO559" s="95"/>
      <c r="AP559" s="95"/>
      <c r="AQ559" s="177" t="str">
        <f t="shared" si="466"/>
        <v/>
      </c>
      <c r="AR559" s="95" t="str">
        <f>IFERROR(RANK(AQ559, AQ547:AQ561),"")</f>
        <v/>
      </c>
      <c r="AS559" s="447"/>
      <c r="AT559" s="95"/>
      <c r="AU559" s="95"/>
      <c r="AV559" s="177" t="str">
        <f t="shared" si="467"/>
        <v/>
      </c>
      <c r="AW559" s="95" t="str">
        <f>IFERROR(RANK(AV559, AV547:AV561),"")</f>
        <v/>
      </c>
      <c r="AX559" s="447"/>
    </row>
    <row r="560" spans="2:50">
      <c r="B560" s="456"/>
      <c r="C560" s="95">
        <f t="shared" si="459"/>
        <v>14</v>
      </c>
      <c r="D560" s="95"/>
      <c r="E560" s="95"/>
      <c r="F560" s="95"/>
      <c r="G560" s="177" t="str">
        <f t="shared" si="460"/>
        <v/>
      </c>
      <c r="H560" s="447"/>
      <c r="I560" s="153" t="str">
        <f t="shared" si="468"/>
        <v/>
      </c>
      <c r="J560" s="153" t="str">
        <f t="shared" si="469"/>
        <v/>
      </c>
      <c r="K560" s="154" t="str">
        <f t="shared" si="470"/>
        <v/>
      </c>
      <c r="L560" s="458"/>
      <c r="M560" s="153" t="str">
        <f>IFERROR(RANK(K560, K547:K561),"")</f>
        <v/>
      </c>
      <c r="N560" s="448"/>
      <c r="O560" s="448"/>
      <c r="P560" s="95"/>
      <c r="Q560" s="95"/>
      <c r="R560" s="177" t="str">
        <f t="shared" si="461"/>
        <v/>
      </c>
      <c r="S560" s="95" t="str">
        <f>IFERROR(RANK(R560, R547:R561),"")</f>
        <v/>
      </c>
      <c r="T560" s="447"/>
      <c r="U560" s="95"/>
      <c r="V560" s="95"/>
      <c r="W560" s="177" t="str">
        <f t="shared" si="462"/>
        <v/>
      </c>
      <c r="X560" s="95" t="str">
        <f>IFERROR(RANK(W560, W547:W561),"")</f>
        <v/>
      </c>
      <c r="Y560" s="447"/>
      <c r="Z560" s="95"/>
      <c r="AA560" s="95"/>
      <c r="AB560" s="177" t="str">
        <f t="shared" si="463"/>
        <v/>
      </c>
      <c r="AC560" s="95" t="str">
        <f>IFERROR(RANK(AB560, AB547:AB561),"")</f>
        <v/>
      </c>
      <c r="AD560" s="447"/>
      <c r="AE560" s="95"/>
      <c r="AF560" s="95"/>
      <c r="AG560" s="177" t="str">
        <f t="shared" si="464"/>
        <v/>
      </c>
      <c r="AH560" s="95" t="str">
        <f>IFERROR(RANK(AG560, AG547:AG561),"")</f>
        <v/>
      </c>
      <c r="AI560" s="447"/>
      <c r="AJ560" s="95"/>
      <c r="AK560" s="95"/>
      <c r="AL560" s="177" t="str">
        <f t="shared" si="465"/>
        <v/>
      </c>
      <c r="AM560" s="95" t="str">
        <f>IFERROR(RANK(AL560, AL547:AL561),"")</f>
        <v/>
      </c>
      <c r="AN560" s="447"/>
      <c r="AO560" s="95"/>
      <c r="AP560" s="95"/>
      <c r="AQ560" s="177" t="str">
        <f t="shared" si="466"/>
        <v/>
      </c>
      <c r="AR560" s="95" t="str">
        <f>IFERROR(RANK(AQ560, AQ547:AQ561),"")</f>
        <v/>
      </c>
      <c r="AS560" s="447"/>
      <c r="AT560" s="95"/>
      <c r="AU560" s="95"/>
      <c r="AV560" s="177" t="str">
        <f t="shared" si="467"/>
        <v/>
      </c>
      <c r="AW560" s="95" t="str">
        <f>IFERROR(RANK(AV560, AV547:AV561),"")</f>
        <v/>
      </c>
      <c r="AX560" s="447"/>
    </row>
    <row r="561" spans="2:50">
      <c r="B561" s="456"/>
      <c r="C561" s="95">
        <f t="shared" si="459"/>
        <v>15</v>
      </c>
      <c r="D561" s="95"/>
      <c r="E561" s="95"/>
      <c r="F561" s="95"/>
      <c r="G561" s="177" t="str">
        <f t="shared" si="460"/>
        <v/>
      </c>
      <c r="H561" s="447"/>
      <c r="I561" s="153" t="str">
        <f t="shared" si="468"/>
        <v/>
      </c>
      <c r="J561" s="153" t="str">
        <f t="shared" si="469"/>
        <v/>
      </c>
      <c r="K561" s="154" t="str">
        <f t="shared" si="470"/>
        <v/>
      </c>
      <c r="L561" s="459"/>
      <c r="M561" s="153" t="str">
        <f>IFERROR(RANK(K561, K547:K561),"")</f>
        <v/>
      </c>
      <c r="N561" s="448"/>
      <c r="O561" s="448"/>
      <c r="P561" s="95"/>
      <c r="Q561" s="95"/>
      <c r="R561" s="177" t="str">
        <f t="shared" si="461"/>
        <v/>
      </c>
      <c r="S561" s="95" t="str">
        <f>IFERROR(RANK(R561, R547:R561),"")</f>
        <v/>
      </c>
      <c r="T561" s="447"/>
      <c r="U561" s="95"/>
      <c r="V561" s="95"/>
      <c r="W561" s="177" t="str">
        <f t="shared" si="462"/>
        <v/>
      </c>
      <c r="X561" s="95" t="str">
        <f>IFERROR(RANK(W561, W547:W561),"")</f>
        <v/>
      </c>
      <c r="Y561" s="447"/>
      <c r="Z561" s="95"/>
      <c r="AA561" s="95"/>
      <c r="AB561" s="177" t="str">
        <f t="shared" si="463"/>
        <v/>
      </c>
      <c r="AC561" s="95" t="str">
        <f>IFERROR(RANK(AB561, AB547:AB561),"")</f>
        <v/>
      </c>
      <c r="AD561" s="447"/>
      <c r="AE561" s="95"/>
      <c r="AF561" s="95"/>
      <c r="AG561" s="177" t="str">
        <f t="shared" si="464"/>
        <v/>
      </c>
      <c r="AH561" s="95" t="str">
        <f>IFERROR(RANK(AG561, AG547:AG561),"")</f>
        <v/>
      </c>
      <c r="AI561" s="447"/>
      <c r="AJ561" s="95"/>
      <c r="AK561" s="95"/>
      <c r="AL561" s="177" t="str">
        <f t="shared" si="465"/>
        <v/>
      </c>
      <c r="AM561" s="95" t="str">
        <f>IFERROR(RANK(AL561, AL547:AL561),"")</f>
        <v/>
      </c>
      <c r="AN561" s="447"/>
      <c r="AO561" s="95"/>
      <c r="AP561" s="95"/>
      <c r="AQ561" s="177" t="str">
        <f t="shared" si="466"/>
        <v/>
      </c>
      <c r="AR561" s="95" t="str">
        <f>IFERROR(RANK(AQ561, AQ547:AQ561),"")</f>
        <v/>
      </c>
      <c r="AS561" s="447"/>
      <c r="AT561" s="95"/>
      <c r="AU561" s="95"/>
      <c r="AV561" s="177" t="str">
        <f t="shared" si="467"/>
        <v/>
      </c>
      <c r="AW561" s="95" t="str">
        <f>IFERROR(RANK(AV561, AV547:AV561),"")</f>
        <v/>
      </c>
      <c r="AX561" s="447"/>
    </row>
    <row r="562" spans="2:50" ht="15.6">
      <c r="B562" s="460" t="s">
        <v>115</v>
      </c>
      <c r="C562" s="461"/>
      <c r="D562" s="461"/>
      <c r="E562" s="461"/>
      <c r="F562" s="461"/>
      <c r="G562" s="461"/>
      <c r="H562" s="461"/>
      <c r="I562" s="150"/>
      <c r="J562" s="150"/>
      <c r="K562" s="150"/>
      <c r="L562" s="150"/>
      <c r="M562" s="150"/>
      <c r="N562" s="448" t="s">
        <v>116</v>
      </c>
      <c r="O562" s="463" t="s">
        <v>63</v>
      </c>
      <c r="P562" s="465">
        <f>AT542+1</f>
        <v>46063</v>
      </c>
      <c r="Q562" s="456"/>
      <c r="R562" s="456"/>
      <c r="S562" s="456"/>
      <c r="T562" s="456"/>
      <c r="U562" s="465">
        <f>P562+1</f>
        <v>46064</v>
      </c>
      <c r="V562" s="456"/>
      <c r="W562" s="456"/>
      <c r="X562" s="456"/>
      <c r="Y562" s="456"/>
      <c r="Z562" s="465">
        <f>U562+1</f>
        <v>46065</v>
      </c>
      <c r="AA562" s="456"/>
      <c r="AB562" s="456"/>
      <c r="AC562" s="456"/>
      <c r="AD562" s="456"/>
      <c r="AE562" s="465">
        <f>Z562+1</f>
        <v>46066</v>
      </c>
      <c r="AF562" s="456"/>
      <c r="AG562" s="456"/>
      <c r="AH562" s="456"/>
      <c r="AI562" s="456"/>
      <c r="AJ562" s="465">
        <f>AE562+1</f>
        <v>46067</v>
      </c>
      <c r="AK562" s="456"/>
      <c r="AL562" s="456"/>
      <c r="AM562" s="456"/>
      <c r="AN562" s="456"/>
      <c r="AO562" s="465">
        <f>AJ562+1</f>
        <v>46068</v>
      </c>
      <c r="AP562" s="456"/>
      <c r="AQ562" s="456"/>
      <c r="AR562" s="456"/>
      <c r="AS562" s="456"/>
      <c r="AT562" s="465">
        <f>AO562+1</f>
        <v>46069</v>
      </c>
      <c r="AU562" s="456"/>
      <c r="AV562" s="456"/>
      <c r="AW562" s="456"/>
      <c r="AX562" s="456"/>
    </row>
    <row r="563" spans="2:50" ht="15.6">
      <c r="B563" s="462"/>
      <c r="C563" s="462"/>
      <c r="D563" s="462"/>
      <c r="E563" s="462"/>
      <c r="F563" s="462"/>
      <c r="G563" s="462"/>
      <c r="H563" s="462"/>
      <c r="I563" s="150"/>
      <c r="J563" s="150"/>
      <c r="K563" s="150"/>
      <c r="L563" s="150"/>
      <c r="M563" s="150"/>
      <c r="N563" s="448"/>
      <c r="O563" s="464"/>
      <c r="P563" s="465" t="s">
        <v>77</v>
      </c>
      <c r="Q563" s="456"/>
      <c r="R563" s="456"/>
      <c r="S563" s="456"/>
      <c r="T563" s="456"/>
      <c r="U563" s="465" t="s">
        <v>78</v>
      </c>
      <c r="V563" s="456"/>
      <c r="W563" s="456"/>
      <c r="X563" s="456"/>
      <c r="Y563" s="456"/>
      <c r="Z563" s="465" t="s">
        <v>79</v>
      </c>
      <c r="AA563" s="456"/>
      <c r="AB563" s="456"/>
      <c r="AC563" s="456"/>
      <c r="AD563" s="456"/>
      <c r="AE563" s="465" t="s">
        <v>74</v>
      </c>
      <c r="AF563" s="456"/>
      <c r="AG563" s="456"/>
      <c r="AH563" s="456"/>
      <c r="AI563" s="456"/>
      <c r="AJ563" s="465" t="s">
        <v>75</v>
      </c>
      <c r="AK563" s="456"/>
      <c r="AL563" s="456"/>
      <c r="AM563" s="456"/>
      <c r="AN563" s="456"/>
      <c r="AO563" s="465" t="s">
        <v>70</v>
      </c>
      <c r="AP563" s="456"/>
      <c r="AQ563" s="456"/>
      <c r="AR563" s="456"/>
      <c r="AS563" s="456"/>
      <c r="AT563" s="465" t="s">
        <v>76</v>
      </c>
      <c r="AU563" s="456"/>
      <c r="AV563" s="456"/>
      <c r="AW563" s="456"/>
      <c r="AX563" s="456"/>
    </row>
    <row r="564" spans="2:50">
      <c r="B564" s="448" t="s">
        <v>117</v>
      </c>
      <c r="C564" s="448" t="s">
        <v>118</v>
      </c>
      <c r="D564" s="448"/>
      <c r="E564" s="448" t="s">
        <v>119</v>
      </c>
      <c r="F564" s="448"/>
      <c r="G564" s="448"/>
      <c r="H564" s="452" t="s">
        <v>120</v>
      </c>
      <c r="I564" s="455" t="s">
        <v>121</v>
      </c>
      <c r="J564" s="455"/>
      <c r="K564" s="455"/>
      <c r="L564" s="455" t="s">
        <v>120</v>
      </c>
      <c r="M564" s="455" t="s">
        <v>122</v>
      </c>
      <c r="N564" s="448"/>
      <c r="O564" s="448" t="s">
        <v>123</v>
      </c>
      <c r="P564" s="449" t="s">
        <v>124</v>
      </c>
      <c r="Q564" s="450"/>
      <c r="R564" s="450"/>
      <c r="S564" s="451"/>
      <c r="T564" s="448" t="s">
        <v>120</v>
      </c>
      <c r="U564" s="449" t="s">
        <v>124</v>
      </c>
      <c r="V564" s="450"/>
      <c r="W564" s="450"/>
      <c r="X564" s="451"/>
      <c r="Y564" s="448" t="s">
        <v>120</v>
      </c>
      <c r="Z564" s="449" t="s">
        <v>124</v>
      </c>
      <c r="AA564" s="450"/>
      <c r="AB564" s="450"/>
      <c r="AC564" s="451"/>
      <c r="AD564" s="448" t="s">
        <v>120</v>
      </c>
      <c r="AE564" s="449" t="s">
        <v>124</v>
      </c>
      <c r="AF564" s="450"/>
      <c r="AG564" s="450"/>
      <c r="AH564" s="451"/>
      <c r="AI564" s="448" t="s">
        <v>120</v>
      </c>
      <c r="AJ564" s="449" t="s">
        <v>124</v>
      </c>
      <c r="AK564" s="450"/>
      <c r="AL564" s="450"/>
      <c r="AM564" s="451"/>
      <c r="AN564" s="448" t="s">
        <v>120</v>
      </c>
      <c r="AO564" s="449" t="s">
        <v>124</v>
      </c>
      <c r="AP564" s="450"/>
      <c r="AQ564" s="450"/>
      <c r="AR564" s="451"/>
      <c r="AS564" s="448" t="s">
        <v>120</v>
      </c>
      <c r="AT564" s="449" t="s">
        <v>124</v>
      </c>
      <c r="AU564" s="450"/>
      <c r="AV564" s="450"/>
      <c r="AW564" s="451"/>
      <c r="AX564" s="448" t="s">
        <v>120</v>
      </c>
    </row>
    <row r="565" spans="2:50">
      <c r="B565" s="448"/>
      <c r="C565" s="448"/>
      <c r="D565" s="448"/>
      <c r="E565" s="448" t="s">
        <v>125</v>
      </c>
      <c r="F565" s="448"/>
      <c r="G565" s="448"/>
      <c r="H565" s="453"/>
      <c r="I565" s="455" t="s">
        <v>125</v>
      </c>
      <c r="J565" s="455"/>
      <c r="K565" s="455"/>
      <c r="L565" s="455"/>
      <c r="M565" s="455"/>
      <c r="N565" s="448"/>
      <c r="O565" s="448"/>
      <c r="P565" s="449" t="s">
        <v>126</v>
      </c>
      <c r="Q565" s="450"/>
      <c r="R565" s="450"/>
      <c r="S565" s="451"/>
      <c r="T565" s="448"/>
      <c r="U565" s="449" t="s">
        <v>126</v>
      </c>
      <c r="V565" s="450"/>
      <c r="W565" s="450"/>
      <c r="X565" s="451"/>
      <c r="Y565" s="448"/>
      <c r="Z565" s="449" t="s">
        <v>126</v>
      </c>
      <c r="AA565" s="450"/>
      <c r="AB565" s="450"/>
      <c r="AC565" s="451"/>
      <c r="AD565" s="448"/>
      <c r="AE565" s="449" t="s">
        <v>126</v>
      </c>
      <c r="AF565" s="450"/>
      <c r="AG565" s="450"/>
      <c r="AH565" s="451"/>
      <c r="AI565" s="448"/>
      <c r="AJ565" s="449" t="s">
        <v>126</v>
      </c>
      <c r="AK565" s="450"/>
      <c r="AL565" s="450"/>
      <c r="AM565" s="451"/>
      <c r="AN565" s="448"/>
      <c r="AO565" s="449" t="s">
        <v>126</v>
      </c>
      <c r="AP565" s="450"/>
      <c r="AQ565" s="450"/>
      <c r="AR565" s="451"/>
      <c r="AS565" s="448"/>
      <c r="AT565" s="449" t="s">
        <v>126</v>
      </c>
      <c r="AU565" s="450"/>
      <c r="AV565" s="450"/>
      <c r="AW565" s="451"/>
      <c r="AX565" s="448"/>
    </row>
    <row r="566" spans="2:50">
      <c r="B566" s="448"/>
      <c r="C566" s="448"/>
      <c r="D566" s="448"/>
      <c r="E566" s="94" t="s">
        <v>127</v>
      </c>
      <c r="F566" s="94" t="s">
        <v>128</v>
      </c>
      <c r="G566" s="94" t="s">
        <v>129</v>
      </c>
      <c r="H566" s="454"/>
      <c r="I566" s="152" t="s">
        <v>127</v>
      </c>
      <c r="J566" s="152" t="s">
        <v>128</v>
      </c>
      <c r="K566" s="152" t="s">
        <v>129</v>
      </c>
      <c r="L566" s="455"/>
      <c r="M566" s="455"/>
      <c r="N566" s="448"/>
      <c r="O566" s="448"/>
      <c r="P566" s="94" t="s">
        <v>127</v>
      </c>
      <c r="Q566" s="94" t="s">
        <v>128</v>
      </c>
      <c r="R566" s="94" t="s">
        <v>129</v>
      </c>
      <c r="S566" s="94" t="s">
        <v>122</v>
      </c>
      <c r="T566" s="448"/>
      <c r="U566" s="94" t="s">
        <v>127</v>
      </c>
      <c r="V566" s="94" t="s">
        <v>128</v>
      </c>
      <c r="W566" s="94" t="s">
        <v>129</v>
      </c>
      <c r="X566" s="94" t="s">
        <v>122</v>
      </c>
      <c r="Y566" s="448"/>
      <c r="Z566" s="94" t="s">
        <v>127</v>
      </c>
      <c r="AA566" s="94" t="s">
        <v>128</v>
      </c>
      <c r="AB566" s="94" t="s">
        <v>129</v>
      </c>
      <c r="AC566" s="94" t="s">
        <v>122</v>
      </c>
      <c r="AD566" s="448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8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8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8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8"/>
    </row>
    <row r="567" spans="2:50">
      <c r="B567" s="448" t="s">
        <v>168</v>
      </c>
      <c r="C567" s="95">
        <f>C547</f>
        <v>1</v>
      </c>
      <c r="D567" s="95" t="s">
        <v>169</v>
      </c>
      <c r="E567" s="95">
        <v>18</v>
      </c>
      <c r="F567" s="95">
        <v>1500</v>
      </c>
      <c r="G567" s="177">
        <f>IFERROR(F567/E567,"")</f>
        <v>83.333333333333329</v>
      </c>
      <c r="H567" s="447">
        <f>AVERAGE(G567:G581)</f>
        <v>83.333333333333329</v>
      </c>
      <c r="I567" s="153">
        <f t="shared" ref="I567:I569" si="471">IFERROR(AVERAGE(P567,U567,Z567,AE567,AJ567,AO567,AT567),"")</f>
        <v>18</v>
      </c>
      <c r="J567" s="153">
        <f t="shared" ref="J567:J569" si="472">IFERROR(AVERAGE(Q567,V567,AA567,AF567,AK567,AP567,AU567),"")</f>
        <v>1452.0751432166903</v>
      </c>
      <c r="K567" s="154">
        <f t="shared" ref="K567:K569" si="473">IFERROR(AVERAGE(R567,W567,AB567,AG567,AL567,AQ567,AV567),"")</f>
        <v>80.670841289816124</v>
      </c>
      <c r="L567" s="457">
        <f>IFERROR(AVERAGE(K567:K581),"-")</f>
        <v>80.670841289816124</v>
      </c>
      <c r="M567" s="153">
        <f>IFERROR(RANK(K567, K567:K581),"")</f>
        <v>1</v>
      </c>
      <c r="N567" s="448"/>
      <c r="O567" s="448"/>
      <c r="P567" s="95">
        <v>18</v>
      </c>
      <c r="Q567" s="95">
        <v>1460.6896551724149</v>
      </c>
      <c r="R567" s="177">
        <f>IFERROR(Q567/P567,"")</f>
        <v>81.149425287356379</v>
      </c>
      <c r="S567" s="95">
        <f>IFERROR(RANK(R567, R567:R581),"")</f>
        <v>1</v>
      </c>
      <c r="T567" s="447">
        <f>AVERAGE(R567:R581)</f>
        <v>81.149425287356379</v>
      </c>
      <c r="U567" s="95">
        <v>18</v>
      </c>
      <c r="V567" s="95">
        <v>1455.5555555555563</v>
      </c>
      <c r="W567" s="177">
        <f>IFERROR(V567/U567,"")</f>
        <v>80.864197530864246</v>
      </c>
      <c r="X567" s="95">
        <f>IFERROR(RANK(W567, W567:W581),"")</f>
        <v>1</v>
      </c>
      <c r="Y567" s="447">
        <f>AVERAGE(W567:W581)</f>
        <v>80.864197530864246</v>
      </c>
      <c r="Z567" s="95">
        <v>18</v>
      </c>
      <c r="AA567" s="95">
        <v>1432.2580645161304</v>
      </c>
      <c r="AB567" s="177">
        <f>IFERROR(AA567/Z567,"")</f>
        <v>79.569892473118358</v>
      </c>
      <c r="AC567" s="95">
        <f>IFERROR(RANK(AB567, AB567:AB581),"")</f>
        <v>1</v>
      </c>
      <c r="AD567" s="447">
        <f>AVERAGE(AB567:AB581)</f>
        <v>79.569892473118358</v>
      </c>
      <c r="AE567" s="95">
        <v>18</v>
      </c>
      <c r="AF567" s="95">
        <v>1437.2727272727273</v>
      </c>
      <c r="AG567" s="177">
        <f>IFERROR(AF567/AE567,"")</f>
        <v>79.848484848484844</v>
      </c>
      <c r="AH567" s="95">
        <f>IFERROR(RANK(AG567, AG567:AG581),"")</f>
        <v>1</v>
      </c>
      <c r="AI567" s="447">
        <f>AVERAGE(AG567:AG581)</f>
        <v>79.848484848484844</v>
      </c>
      <c r="AJ567" s="95">
        <v>18</v>
      </c>
      <c r="AK567" s="95">
        <v>1443.7500000000018</v>
      </c>
      <c r="AL567" s="177">
        <f>IFERROR(AK567/AJ567,"")</f>
        <v>80.208333333333428</v>
      </c>
      <c r="AM567" s="95">
        <f>IFERROR(RANK(AL567, AL567:AL581),"")</f>
        <v>1</v>
      </c>
      <c r="AN567" s="447">
        <f>AVERAGE(AL567:AL581)</f>
        <v>80.208333333333428</v>
      </c>
      <c r="AO567" s="95">
        <v>18</v>
      </c>
      <c r="AP567" s="95">
        <v>1455.0000000000005</v>
      </c>
      <c r="AQ567" s="177">
        <f>IFERROR(AP567/AO567,"")</f>
        <v>80.833333333333357</v>
      </c>
      <c r="AR567" s="95">
        <f>IFERROR(RANK(AQ567, AQ567:AQ581),"")</f>
        <v>1</v>
      </c>
      <c r="AS567" s="447">
        <f>AVERAGE(AQ567:AQ581)</f>
        <v>80.833333333333357</v>
      </c>
      <c r="AT567" s="95">
        <v>18</v>
      </c>
      <c r="AU567" s="95">
        <v>1480.0000000000005</v>
      </c>
      <c r="AV567" s="177">
        <f>IFERROR(AU567/AT567,"")</f>
        <v>82.222222222222243</v>
      </c>
      <c r="AW567" s="95">
        <f>IFERROR(RANK(AV567, AV567:AV581),"")</f>
        <v>1</v>
      </c>
      <c r="AX567" s="447">
        <f>AVERAGE(AV567:AV581)</f>
        <v>82.222222222222243</v>
      </c>
    </row>
    <row r="568" spans="2:50">
      <c r="B568" s="456"/>
      <c r="C568" s="95">
        <f t="shared" ref="C568:C581" si="474">C548</f>
        <v>2</v>
      </c>
      <c r="D568" s="95"/>
      <c r="E568" s="95"/>
      <c r="F568" s="95"/>
      <c r="G568" s="177" t="str">
        <f t="shared" ref="G568:G581" si="475">IFERROR(F568/E568,"")</f>
        <v/>
      </c>
      <c r="H568" s="447"/>
      <c r="I568" s="153" t="str">
        <f t="shared" si="471"/>
        <v/>
      </c>
      <c r="J568" s="153" t="str">
        <f t="shared" si="472"/>
        <v/>
      </c>
      <c r="K568" s="154" t="str">
        <f t="shared" si="473"/>
        <v/>
      </c>
      <c r="L568" s="458"/>
      <c r="M568" s="153" t="str">
        <f>IFERROR(RANK(K568, K567:K581),"")</f>
        <v/>
      </c>
      <c r="N568" s="448"/>
      <c r="O568" s="448"/>
      <c r="P568" s="95"/>
      <c r="Q568" s="95"/>
      <c r="R568" s="177" t="str">
        <f t="shared" ref="R568:R581" si="476">IFERROR(Q568/P568,"")</f>
        <v/>
      </c>
      <c r="S568" s="95" t="str">
        <f>IFERROR(RANK(R568, R567:R581),"")</f>
        <v/>
      </c>
      <c r="T568" s="447"/>
      <c r="U568" s="95"/>
      <c r="V568" s="95"/>
      <c r="W568" s="177" t="str">
        <f t="shared" ref="W568:W581" si="477">IFERROR(V568/U568,"")</f>
        <v/>
      </c>
      <c r="X568" s="95" t="str">
        <f>IFERROR(RANK(W568, W567:W581),"")</f>
        <v/>
      </c>
      <c r="Y568" s="447"/>
      <c r="Z568" s="95"/>
      <c r="AA568" s="95"/>
      <c r="AB568" s="177" t="str">
        <f t="shared" ref="AB568:AB581" si="478">IFERROR(AA568/Z568,"")</f>
        <v/>
      </c>
      <c r="AC568" s="95" t="str">
        <f>IFERROR(RANK(AB568, AB567:AB581),"")</f>
        <v/>
      </c>
      <c r="AD568" s="447"/>
      <c r="AE568" s="95"/>
      <c r="AF568" s="95"/>
      <c r="AG568" s="177" t="str">
        <f t="shared" ref="AG568:AG581" si="479">IFERROR(AF568/AE568,"")</f>
        <v/>
      </c>
      <c r="AH568" s="95" t="str">
        <f>IFERROR(RANK(AG568, AG567:AG581),"")</f>
        <v/>
      </c>
      <c r="AI568" s="447"/>
      <c r="AJ568" s="95"/>
      <c r="AK568" s="95"/>
      <c r="AL568" s="177" t="str">
        <f t="shared" ref="AL568:AL581" si="480">IFERROR(AK568/AJ568,"")</f>
        <v/>
      </c>
      <c r="AM568" s="95" t="str">
        <f>IFERROR(RANK(AL568, AL567:AL581),"")</f>
        <v/>
      </c>
      <c r="AN568" s="447"/>
      <c r="AO568" s="95"/>
      <c r="AP568" s="95"/>
      <c r="AQ568" s="177" t="str">
        <f t="shared" ref="AQ568:AQ581" si="481">IFERROR(AP568/AO568,"")</f>
        <v/>
      </c>
      <c r="AR568" s="95" t="str">
        <f>IFERROR(RANK(AQ568, AQ567:AQ581),"")</f>
        <v/>
      </c>
      <c r="AS568" s="447"/>
      <c r="AT568" s="95"/>
      <c r="AU568" s="95"/>
      <c r="AV568" s="177" t="str">
        <f t="shared" ref="AV568:AV581" si="482">IFERROR(AU568/AT568,"")</f>
        <v/>
      </c>
      <c r="AW568" s="95" t="str">
        <f>IFERROR(RANK(AV568, AV567:AV581),"")</f>
        <v/>
      </c>
      <c r="AX568" s="447"/>
    </row>
    <row r="569" spans="2:50">
      <c r="B569" s="456"/>
      <c r="C569" s="95">
        <f t="shared" si="474"/>
        <v>3</v>
      </c>
      <c r="D569" s="95"/>
      <c r="E569" s="95"/>
      <c r="F569" s="95"/>
      <c r="G569" s="177" t="str">
        <f t="shared" si="475"/>
        <v/>
      </c>
      <c r="H569" s="447"/>
      <c r="I569" s="153" t="str">
        <f t="shared" si="471"/>
        <v/>
      </c>
      <c r="J569" s="153" t="str">
        <f t="shared" si="472"/>
        <v/>
      </c>
      <c r="K569" s="154" t="str">
        <f t="shared" si="473"/>
        <v/>
      </c>
      <c r="L569" s="458"/>
      <c r="M569" s="153" t="str">
        <f>IFERROR(RANK(K569, K567:K581),"")</f>
        <v/>
      </c>
      <c r="N569" s="448"/>
      <c r="O569" s="448"/>
      <c r="P569" s="95"/>
      <c r="Q569" s="95"/>
      <c r="R569" s="177" t="str">
        <f t="shared" si="476"/>
        <v/>
      </c>
      <c r="S569" s="95" t="str">
        <f>IFERROR(RANK(R569, R567:R581),"")</f>
        <v/>
      </c>
      <c r="T569" s="447"/>
      <c r="U569" s="95"/>
      <c r="V569" s="95"/>
      <c r="W569" s="177" t="str">
        <f t="shared" si="477"/>
        <v/>
      </c>
      <c r="X569" s="95" t="str">
        <f>IFERROR(RANK(W569, W567:W581),"")</f>
        <v/>
      </c>
      <c r="Y569" s="447"/>
      <c r="Z569" s="95"/>
      <c r="AA569" s="95"/>
      <c r="AB569" s="177" t="str">
        <f t="shared" si="478"/>
        <v/>
      </c>
      <c r="AC569" s="95" t="str">
        <f>IFERROR(RANK(AB569, AB567:AB581),"")</f>
        <v/>
      </c>
      <c r="AD569" s="447"/>
      <c r="AE569" s="95"/>
      <c r="AF569" s="95"/>
      <c r="AG569" s="177" t="str">
        <f t="shared" si="479"/>
        <v/>
      </c>
      <c r="AH569" s="95" t="str">
        <f>IFERROR(RANK(AG569, AG567:AG581),"")</f>
        <v/>
      </c>
      <c r="AI569" s="447"/>
      <c r="AJ569" s="95"/>
      <c r="AK569" s="95"/>
      <c r="AL569" s="177" t="str">
        <f t="shared" si="480"/>
        <v/>
      </c>
      <c r="AM569" s="95" t="str">
        <f>IFERROR(RANK(AL569, AL567:AL581),"")</f>
        <v/>
      </c>
      <c r="AN569" s="447"/>
      <c r="AO569" s="95"/>
      <c r="AP569" s="95"/>
      <c r="AQ569" s="177" t="str">
        <f t="shared" si="481"/>
        <v/>
      </c>
      <c r="AR569" s="95" t="str">
        <f>IFERROR(RANK(AQ569, AQ567:AQ581),"")</f>
        <v/>
      </c>
      <c r="AS569" s="447"/>
      <c r="AT569" s="95"/>
      <c r="AU569" s="95"/>
      <c r="AV569" s="177" t="str">
        <f t="shared" si="482"/>
        <v/>
      </c>
      <c r="AW569" s="95" t="str">
        <f>IFERROR(RANK(AV569, AV567:AV581),"")</f>
        <v/>
      </c>
      <c r="AX569" s="447"/>
    </row>
    <row r="570" spans="2:50">
      <c r="B570" s="456"/>
      <c r="C570" s="95">
        <f t="shared" si="474"/>
        <v>4</v>
      </c>
      <c r="D570" s="95"/>
      <c r="E570" s="95"/>
      <c r="F570" s="95"/>
      <c r="G570" s="177" t="str">
        <f t="shared" si="475"/>
        <v/>
      </c>
      <c r="H570" s="447"/>
      <c r="I570" s="153" t="str">
        <f>IFERROR(AVERAGE(P570,U570,Z570,AE570,AJ570,AO570,AT570),"")</f>
        <v/>
      </c>
      <c r="J570" s="153" t="str">
        <f>IFERROR(AVERAGE(Q570,V570,AA570,AF570,AK570,AP570,AU570),"")</f>
        <v/>
      </c>
      <c r="K570" s="154" t="str">
        <f>IFERROR(AVERAGE(R570,W570,AB570,AG570,AL570,AQ570,AV570),"")</f>
        <v/>
      </c>
      <c r="L570" s="458"/>
      <c r="M570" s="153" t="str">
        <f>IFERROR(RANK(K570, K567:K581),"")</f>
        <v/>
      </c>
      <c r="N570" s="448"/>
      <c r="O570" s="448"/>
      <c r="P570" s="95"/>
      <c r="Q570" s="95"/>
      <c r="R570" s="177" t="str">
        <f t="shared" si="476"/>
        <v/>
      </c>
      <c r="S570" s="95" t="str">
        <f>IFERROR(RANK(R570, R567:R581),"")</f>
        <v/>
      </c>
      <c r="T570" s="447"/>
      <c r="U570" s="95"/>
      <c r="V570" s="95"/>
      <c r="W570" s="177" t="str">
        <f t="shared" si="477"/>
        <v/>
      </c>
      <c r="X570" s="95" t="str">
        <f>IFERROR(RANK(W570, W567:W581),"")</f>
        <v/>
      </c>
      <c r="Y570" s="447"/>
      <c r="Z570" s="95"/>
      <c r="AA570" s="95"/>
      <c r="AB570" s="177" t="str">
        <f t="shared" si="478"/>
        <v/>
      </c>
      <c r="AC570" s="95" t="str">
        <f>IFERROR(RANK(AB570, AB567:AB581),"")</f>
        <v/>
      </c>
      <c r="AD570" s="447"/>
      <c r="AE570" s="95"/>
      <c r="AF570" s="95"/>
      <c r="AG570" s="177" t="str">
        <f t="shared" si="479"/>
        <v/>
      </c>
      <c r="AH570" s="95" t="str">
        <f>IFERROR(RANK(AG570, AG567:AG581),"")</f>
        <v/>
      </c>
      <c r="AI570" s="447"/>
      <c r="AJ570" s="95"/>
      <c r="AK570" s="95"/>
      <c r="AL570" s="177" t="str">
        <f t="shared" si="480"/>
        <v/>
      </c>
      <c r="AM570" s="95" t="str">
        <f>IFERROR(RANK(AL570, AL567:AL581),"")</f>
        <v/>
      </c>
      <c r="AN570" s="447"/>
      <c r="AO570" s="95"/>
      <c r="AP570" s="95"/>
      <c r="AQ570" s="177" t="str">
        <f t="shared" si="481"/>
        <v/>
      </c>
      <c r="AR570" s="95" t="str">
        <f>IFERROR(RANK(AQ570, AQ567:AQ581),"")</f>
        <v/>
      </c>
      <c r="AS570" s="447"/>
      <c r="AT570" s="95"/>
      <c r="AU570" s="95"/>
      <c r="AV570" s="177" t="str">
        <f t="shared" si="482"/>
        <v/>
      </c>
      <c r="AW570" s="95" t="str">
        <f>IFERROR(RANK(AV570, AV567:AV581),"")</f>
        <v/>
      </c>
      <c r="AX570" s="447"/>
    </row>
    <row r="571" spans="2:50">
      <c r="B571" s="456"/>
      <c r="C571" s="95">
        <f t="shared" si="474"/>
        <v>5</v>
      </c>
      <c r="D571" s="95"/>
      <c r="E571" s="95"/>
      <c r="F571" s="95"/>
      <c r="G571" s="177" t="str">
        <f t="shared" si="475"/>
        <v/>
      </c>
      <c r="H571" s="447"/>
      <c r="I571" s="153" t="str">
        <f t="shared" ref="I571:I581" si="483">IFERROR(AVERAGE(P571,U571,Z571,AE571,AJ571,AO571,AT571),"")</f>
        <v/>
      </c>
      <c r="J571" s="153" t="str">
        <f t="shared" ref="J571:J581" si="484">IFERROR(AVERAGE(Q571,V571,AA571,AF571,AK571,AP571,AU571),"")</f>
        <v/>
      </c>
      <c r="K571" s="154" t="str">
        <f t="shared" ref="K571:K581" si="485">IFERROR(AVERAGE(R571,W571,AB571,AG571,AL571,AQ571,AV571),"")</f>
        <v/>
      </c>
      <c r="L571" s="458"/>
      <c r="M571" s="153" t="str">
        <f>IFERROR(RANK(K571, K567:K581),"")</f>
        <v/>
      </c>
      <c r="N571" s="448"/>
      <c r="O571" s="448"/>
      <c r="P571" s="95"/>
      <c r="Q571" s="95"/>
      <c r="R571" s="177" t="str">
        <f t="shared" si="476"/>
        <v/>
      </c>
      <c r="S571" s="95" t="str">
        <f>IFERROR(RANK(R571, R567:R581),"")</f>
        <v/>
      </c>
      <c r="T571" s="447"/>
      <c r="U571" s="95"/>
      <c r="V571" s="95"/>
      <c r="W571" s="177" t="str">
        <f t="shared" si="477"/>
        <v/>
      </c>
      <c r="X571" s="95" t="str">
        <f>IFERROR(RANK(W571, W567:W581),"")</f>
        <v/>
      </c>
      <c r="Y571" s="447"/>
      <c r="Z571" s="95"/>
      <c r="AA571" s="95"/>
      <c r="AB571" s="177" t="str">
        <f t="shared" si="478"/>
        <v/>
      </c>
      <c r="AC571" s="95" t="str">
        <f>IFERROR(RANK(AB571, AB567:AB581),"")</f>
        <v/>
      </c>
      <c r="AD571" s="447"/>
      <c r="AE571" s="95"/>
      <c r="AF571" s="95"/>
      <c r="AG571" s="177" t="str">
        <f t="shared" si="479"/>
        <v/>
      </c>
      <c r="AH571" s="95" t="str">
        <f>IFERROR(RANK(AG571, AG567:AG581),"")</f>
        <v/>
      </c>
      <c r="AI571" s="447"/>
      <c r="AJ571" s="95"/>
      <c r="AK571" s="95"/>
      <c r="AL571" s="177" t="str">
        <f t="shared" si="480"/>
        <v/>
      </c>
      <c r="AM571" s="95" t="str">
        <f>IFERROR(RANK(AL571, AL567:AL581),"")</f>
        <v/>
      </c>
      <c r="AN571" s="447"/>
      <c r="AO571" s="95"/>
      <c r="AP571" s="95"/>
      <c r="AQ571" s="177" t="str">
        <f t="shared" si="481"/>
        <v/>
      </c>
      <c r="AR571" s="95" t="str">
        <f>IFERROR(RANK(AQ571, AQ567:AQ581),"")</f>
        <v/>
      </c>
      <c r="AS571" s="447"/>
      <c r="AT571" s="95"/>
      <c r="AU571" s="95"/>
      <c r="AV571" s="177" t="str">
        <f t="shared" si="482"/>
        <v/>
      </c>
      <c r="AW571" s="95" t="str">
        <f>IFERROR(RANK(AV571, AV567:AV581),"")</f>
        <v/>
      </c>
      <c r="AX571" s="447"/>
    </row>
    <row r="572" spans="2:50">
      <c r="B572" s="456"/>
      <c r="C572" s="95">
        <f t="shared" si="474"/>
        <v>6</v>
      </c>
      <c r="D572" s="95"/>
      <c r="E572" s="95"/>
      <c r="F572" s="95"/>
      <c r="G572" s="177" t="str">
        <f t="shared" si="475"/>
        <v/>
      </c>
      <c r="H572" s="447"/>
      <c r="I572" s="153" t="str">
        <f t="shared" si="483"/>
        <v/>
      </c>
      <c r="J572" s="153" t="str">
        <f t="shared" si="484"/>
        <v/>
      </c>
      <c r="K572" s="154" t="str">
        <f t="shared" si="485"/>
        <v/>
      </c>
      <c r="L572" s="458"/>
      <c r="M572" s="153" t="str">
        <f>IFERROR(RANK(K572, K567:K581),"")</f>
        <v/>
      </c>
      <c r="N572" s="448"/>
      <c r="O572" s="448"/>
      <c r="P572" s="95"/>
      <c r="Q572" s="95"/>
      <c r="R572" s="177" t="str">
        <f t="shared" si="476"/>
        <v/>
      </c>
      <c r="S572" s="95" t="str">
        <f>IFERROR(RANK(R572, R567:R581),"")</f>
        <v/>
      </c>
      <c r="T572" s="447"/>
      <c r="U572" s="95"/>
      <c r="V572" s="95"/>
      <c r="W572" s="177" t="str">
        <f t="shared" si="477"/>
        <v/>
      </c>
      <c r="X572" s="95" t="str">
        <f>IFERROR(RANK(W572, W567:W581),"")</f>
        <v/>
      </c>
      <c r="Y572" s="447"/>
      <c r="Z572" s="95"/>
      <c r="AA572" s="95"/>
      <c r="AB572" s="177" t="str">
        <f t="shared" si="478"/>
        <v/>
      </c>
      <c r="AC572" s="95" t="str">
        <f>IFERROR(RANK(AB572, AB567:AB581),"")</f>
        <v/>
      </c>
      <c r="AD572" s="447"/>
      <c r="AE572" s="95"/>
      <c r="AF572" s="95"/>
      <c r="AG572" s="177" t="str">
        <f t="shared" si="479"/>
        <v/>
      </c>
      <c r="AH572" s="95" t="str">
        <f>IFERROR(RANK(AG572, AG567:AG581),"")</f>
        <v/>
      </c>
      <c r="AI572" s="447"/>
      <c r="AJ572" s="95"/>
      <c r="AK572" s="95"/>
      <c r="AL572" s="177" t="str">
        <f t="shared" si="480"/>
        <v/>
      </c>
      <c r="AM572" s="95" t="str">
        <f>IFERROR(RANK(AL572, AL567:AL581),"")</f>
        <v/>
      </c>
      <c r="AN572" s="447"/>
      <c r="AO572" s="95"/>
      <c r="AP572" s="95"/>
      <c r="AQ572" s="177" t="str">
        <f t="shared" si="481"/>
        <v/>
      </c>
      <c r="AR572" s="95" t="str">
        <f>IFERROR(RANK(AQ572, AQ567:AQ581),"")</f>
        <v/>
      </c>
      <c r="AS572" s="447"/>
      <c r="AT572" s="95"/>
      <c r="AU572" s="95"/>
      <c r="AV572" s="177" t="str">
        <f t="shared" si="482"/>
        <v/>
      </c>
      <c r="AW572" s="95" t="str">
        <f>IFERROR(RANK(AV572, AV567:AV581),"")</f>
        <v/>
      </c>
      <c r="AX572" s="447"/>
    </row>
    <row r="573" spans="2:50">
      <c r="B573" s="456"/>
      <c r="C573" s="95">
        <f t="shared" si="474"/>
        <v>7</v>
      </c>
      <c r="D573" s="95"/>
      <c r="E573" s="95"/>
      <c r="F573" s="95"/>
      <c r="G573" s="177" t="str">
        <f t="shared" si="475"/>
        <v/>
      </c>
      <c r="H573" s="447"/>
      <c r="I573" s="153" t="str">
        <f t="shared" si="483"/>
        <v/>
      </c>
      <c r="J573" s="153" t="str">
        <f t="shared" si="484"/>
        <v/>
      </c>
      <c r="K573" s="154" t="str">
        <f t="shared" si="485"/>
        <v/>
      </c>
      <c r="L573" s="458"/>
      <c r="M573" s="153" t="str">
        <f>IFERROR(RANK(K573, K567:K581),"")</f>
        <v/>
      </c>
      <c r="N573" s="448"/>
      <c r="O573" s="448"/>
      <c r="P573" s="95"/>
      <c r="Q573" s="95"/>
      <c r="R573" s="177" t="str">
        <f t="shared" si="476"/>
        <v/>
      </c>
      <c r="S573" s="95" t="str">
        <f>IFERROR(RANK(R573, R567:R581),"")</f>
        <v/>
      </c>
      <c r="T573" s="447"/>
      <c r="U573" s="95"/>
      <c r="V573" s="95"/>
      <c r="W573" s="177" t="str">
        <f t="shared" si="477"/>
        <v/>
      </c>
      <c r="X573" s="95" t="str">
        <f>IFERROR(RANK(W573, W567:W581),"")</f>
        <v/>
      </c>
      <c r="Y573" s="447"/>
      <c r="Z573" s="95"/>
      <c r="AA573" s="95"/>
      <c r="AB573" s="177" t="str">
        <f t="shared" si="478"/>
        <v/>
      </c>
      <c r="AC573" s="95" t="str">
        <f>IFERROR(RANK(AB573, AB567:AB581),"")</f>
        <v/>
      </c>
      <c r="AD573" s="447"/>
      <c r="AE573" s="95"/>
      <c r="AF573" s="95"/>
      <c r="AG573" s="177" t="str">
        <f t="shared" si="479"/>
        <v/>
      </c>
      <c r="AH573" s="95" t="str">
        <f>IFERROR(RANK(AG573, AG567:AG581),"")</f>
        <v/>
      </c>
      <c r="AI573" s="447"/>
      <c r="AJ573" s="95"/>
      <c r="AK573" s="95"/>
      <c r="AL573" s="177" t="str">
        <f t="shared" si="480"/>
        <v/>
      </c>
      <c r="AM573" s="95" t="str">
        <f>IFERROR(RANK(AL573, AL567:AL581),"")</f>
        <v/>
      </c>
      <c r="AN573" s="447"/>
      <c r="AO573" s="95"/>
      <c r="AP573" s="95"/>
      <c r="AQ573" s="177" t="str">
        <f t="shared" si="481"/>
        <v/>
      </c>
      <c r="AR573" s="95" t="str">
        <f>IFERROR(RANK(AQ573, AQ567:AQ581),"")</f>
        <v/>
      </c>
      <c r="AS573" s="447"/>
      <c r="AT573" s="95"/>
      <c r="AU573" s="95"/>
      <c r="AV573" s="177" t="str">
        <f t="shared" si="482"/>
        <v/>
      </c>
      <c r="AW573" s="95" t="str">
        <f>IFERROR(RANK(AV573, AV567:AV581),"")</f>
        <v/>
      </c>
      <c r="AX573" s="447"/>
    </row>
    <row r="574" spans="2:50">
      <c r="B574" s="456"/>
      <c r="C574" s="95">
        <f t="shared" si="474"/>
        <v>8</v>
      </c>
      <c r="D574" s="95"/>
      <c r="E574" s="95"/>
      <c r="F574" s="95"/>
      <c r="G574" s="177" t="str">
        <f t="shared" si="475"/>
        <v/>
      </c>
      <c r="H574" s="447"/>
      <c r="I574" s="153" t="str">
        <f t="shared" si="483"/>
        <v/>
      </c>
      <c r="J574" s="153" t="str">
        <f t="shared" si="484"/>
        <v/>
      </c>
      <c r="K574" s="154" t="str">
        <f t="shared" si="485"/>
        <v/>
      </c>
      <c r="L574" s="458"/>
      <c r="M574" s="153" t="str">
        <f>IFERROR(RANK(K574, K567:K581),"")</f>
        <v/>
      </c>
      <c r="N574" s="448"/>
      <c r="O574" s="448"/>
      <c r="P574" s="95"/>
      <c r="Q574" s="95"/>
      <c r="R574" s="177" t="str">
        <f t="shared" si="476"/>
        <v/>
      </c>
      <c r="S574" s="95" t="str">
        <f>IFERROR(RANK(R574, R567:R581),"")</f>
        <v/>
      </c>
      <c r="T574" s="447"/>
      <c r="U574" s="95"/>
      <c r="V574" s="95"/>
      <c r="W574" s="177" t="str">
        <f t="shared" si="477"/>
        <v/>
      </c>
      <c r="X574" s="95" t="str">
        <f>IFERROR(RANK(W574, W567:W581),"")</f>
        <v/>
      </c>
      <c r="Y574" s="447"/>
      <c r="Z574" s="95"/>
      <c r="AA574" s="95"/>
      <c r="AB574" s="177" t="str">
        <f t="shared" si="478"/>
        <v/>
      </c>
      <c r="AC574" s="95" t="str">
        <f>IFERROR(RANK(AB574, AB567:AB581),"")</f>
        <v/>
      </c>
      <c r="AD574" s="447"/>
      <c r="AE574" s="95"/>
      <c r="AF574" s="95"/>
      <c r="AG574" s="177" t="str">
        <f t="shared" si="479"/>
        <v/>
      </c>
      <c r="AH574" s="95" t="str">
        <f>IFERROR(RANK(AG574, AG567:AG581),"")</f>
        <v/>
      </c>
      <c r="AI574" s="447"/>
      <c r="AJ574" s="95"/>
      <c r="AK574" s="95"/>
      <c r="AL574" s="177" t="str">
        <f t="shared" si="480"/>
        <v/>
      </c>
      <c r="AM574" s="95" t="str">
        <f>IFERROR(RANK(AL574, AL567:AL581),"")</f>
        <v/>
      </c>
      <c r="AN574" s="447"/>
      <c r="AO574" s="95"/>
      <c r="AP574" s="95"/>
      <c r="AQ574" s="177" t="str">
        <f t="shared" si="481"/>
        <v/>
      </c>
      <c r="AR574" s="95" t="str">
        <f>IFERROR(RANK(AQ574, AQ567:AQ581),"")</f>
        <v/>
      </c>
      <c r="AS574" s="447"/>
      <c r="AT574" s="95"/>
      <c r="AU574" s="95"/>
      <c r="AV574" s="177" t="str">
        <f t="shared" si="482"/>
        <v/>
      </c>
      <c r="AW574" s="95" t="str">
        <f>IFERROR(RANK(AV574, AV567:AV581),"")</f>
        <v/>
      </c>
      <c r="AX574" s="447"/>
    </row>
    <row r="575" spans="2:50">
      <c r="B575" s="456"/>
      <c r="C575" s="95">
        <f t="shared" si="474"/>
        <v>9</v>
      </c>
      <c r="D575" s="95"/>
      <c r="E575" s="95"/>
      <c r="F575" s="95"/>
      <c r="G575" s="177" t="str">
        <f t="shared" si="475"/>
        <v/>
      </c>
      <c r="H575" s="447"/>
      <c r="I575" s="153" t="str">
        <f t="shared" si="483"/>
        <v/>
      </c>
      <c r="J575" s="153" t="str">
        <f t="shared" si="484"/>
        <v/>
      </c>
      <c r="K575" s="154" t="str">
        <f t="shared" si="485"/>
        <v/>
      </c>
      <c r="L575" s="458"/>
      <c r="M575" s="153" t="str">
        <f>IFERROR(RANK(K575, K567:K581),"")</f>
        <v/>
      </c>
      <c r="N575" s="448"/>
      <c r="O575" s="448"/>
      <c r="P575" s="95"/>
      <c r="Q575" s="95"/>
      <c r="R575" s="177" t="str">
        <f t="shared" si="476"/>
        <v/>
      </c>
      <c r="S575" s="95" t="str">
        <f>IFERROR(RANK(R575, R567:R581),"")</f>
        <v/>
      </c>
      <c r="T575" s="447"/>
      <c r="U575" s="95"/>
      <c r="V575" s="95"/>
      <c r="W575" s="177" t="str">
        <f t="shared" si="477"/>
        <v/>
      </c>
      <c r="X575" s="95" t="str">
        <f>IFERROR(RANK(W575, W567:W581),"")</f>
        <v/>
      </c>
      <c r="Y575" s="447"/>
      <c r="Z575" s="95"/>
      <c r="AA575" s="95"/>
      <c r="AB575" s="177" t="str">
        <f t="shared" si="478"/>
        <v/>
      </c>
      <c r="AC575" s="95" t="str">
        <f>IFERROR(RANK(AB575, AB567:AB581),"")</f>
        <v/>
      </c>
      <c r="AD575" s="447"/>
      <c r="AE575" s="95"/>
      <c r="AF575" s="95"/>
      <c r="AG575" s="177" t="str">
        <f t="shared" si="479"/>
        <v/>
      </c>
      <c r="AH575" s="95" t="str">
        <f>IFERROR(RANK(AG575, AG567:AG581),"")</f>
        <v/>
      </c>
      <c r="AI575" s="447"/>
      <c r="AJ575" s="95"/>
      <c r="AK575" s="95"/>
      <c r="AL575" s="177" t="str">
        <f t="shared" si="480"/>
        <v/>
      </c>
      <c r="AM575" s="95" t="str">
        <f>IFERROR(RANK(AL575, AL567:AL581),"")</f>
        <v/>
      </c>
      <c r="AN575" s="447"/>
      <c r="AO575" s="95"/>
      <c r="AP575" s="95"/>
      <c r="AQ575" s="177" t="str">
        <f t="shared" si="481"/>
        <v/>
      </c>
      <c r="AR575" s="95" t="str">
        <f>IFERROR(RANK(AQ575, AQ567:AQ581),"")</f>
        <v/>
      </c>
      <c r="AS575" s="447"/>
      <c r="AT575" s="95"/>
      <c r="AU575" s="95"/>
      <c r="AV575" s="177" t="str">
        <f t="shared" si="482"/>
        <v/>
      </c>
      <c r="AW575" s="95" t="str">
        <f>IFERROR(RANK(AV575, AV567:AV581),"")</f>
        <v/>
      </c>
      <c r="AX575" s="447"/>
    </row>
    <row r="576" spans="2:50">
      <c r="B576" s="456"/>
      <c r="C576" s="95">
        <f t="shared" si="474"/>
        <v>10</v>
      </c>
      <c r="D576" s="95"/>
      <c r="E576" s="95"/>
      <c r="F576" s="95"/>
      <c r="G576" s="177" t="str">
        <f t="shared" si="475"/>
        <v/>
      </c>
      <c r="H576" s="447"/>
      <c r="I576" s="153" t="str">
        <f t="shared" si="483"/>
        <v/>
      </c>
      <c r="J576" s="153" t="str">
        <f t="shared" si="484"/>
        <v/>
      </c>
      <c r="K576" s="154" t="str">
        <f t="shared" si="485"/>
        <v/>
      </c>
      <c r="L576" s="458"/>
      <c r="M576" s="153" t="str">
        <f>IFERROR(RANK(K576, K567:K581),"")</f>
        <v/>
      </c>
      <c r="N576" s="448"/>
      <c r="O576" s="448"/>
      <c r="P576" s="95"/>
      <c r="Q576" s="95"/>
      <c r="R576" s="177" t="str">
        <f t="shared" si="476"/>
        <v/>
      </c>
      <c r="S576" s="95" t="str">
        <f>IFERROR(RANK(R576, R567:R581),"")</f>
        <v/>
      </c>
      <c r="T576" s="447"/>
      <c r="U576" s="95"/>
      <c r="V576" s="95"/>
      <c r="W576" s="177" t="str">
        <f t="shared" si="477"/>
        <v/>
      </c>
      <c r="X576" s="95" t="str">
        <f>IFERROR(RANK(W576, W567:W581),"")</f>
        <v/>
      </c>
      <c r="Y576" s="447"/>
      <c r="Z576" s="95"/>
      <c r="AA576" s="95"/>
      <c r="AB576" s="177" t="str">
        <f t="shared" si="478"/>
        <v/>
      </c>
      <c r="AC576" s="95" t="str">
        <f>IFERROR(RANK(AB576, AB567:AB581),"")</f>
        <v/>
      </c>
      <c r="AD576" s="447"/>
      <c r="AE576" s="95"/>
      <c r="AF576" s="95"/>
      <c r="AG576" s="177" t="str">
        <f t="shared" si="479"/>
        <v/>
      </c>
      <c r="AH576" s="95" t="str">
        <f>IFERROR(RANK(AG576, AG567:AG581),"")</f>
        <v/>
      </c>
      <c r="AI576" s="447"/>
      <c r="AJ576" s="95"/>
      <c r="AK576" s="95"/>
      <c r="AL576" s="177" t="str">
        <f t="shared" si="480"/>
        <v/>
      </c>
      <c r="AM576" s="95" t="str">
        <f>IFERROR(RANK(AL576, AL567:AL581),"")</f>
        <v/>
      </c>
      <c r="AN576" s="447"/>
      <c r="AO576" s="95"/>
      <c r="AP576" s="95"/>
      <c r="AQ576" s="177" t="str">
        <f t="shared" si="481"/>
        <v/>
      </c>
      <c r="AR576" s="95" t="str">
        <f>IFERROR(RANK(AQ576, AQ567:AQ581),"")</f>
        <v/>
      </c>
      <c r="AS576" s="447"/>
      <c r="AT576" s="95"/>
      <c r="AU576" s="95"/>
      <c r="AV576" s="177" t="str">
        <f t="shared" si="482"/>
        <v/>
      </c>
      <c r="AW576" s="95" t="str">
        <f>IFERROR(RANK(AV576, AV567:AV581),"")</f>
        <v/>
      </c>
      <c r="AX576" s="447"/>
    </row>
    <row r="577" spans="2:50">
      <c r="B577" s="456"/>
      <c r="C577" s="95">
        <f t="shared" si="474"/>
        <v>11</v>
      </c>
      <c r="D577" s="95"/>
      <c r="E577" s="95"/>
      <c r="F577" s="95"/>
      <c r="G577" s="177" t="str">
        <f t="shared" si="475"/>
        <v/>
      </c>
      <c r="H577" s="447"/>
      <c r="I577" s="153" t="str">
        <f t="shared" si="483"/>
        <v/>
      </c>
      <c r="J577" s="153" t="str">
        <f t="shared" si="484"/>
        <v/>
      </c>
      <c r="K577" s="154" t="str">
        <f t="shared" si="485"/>
        <v/>
      </c>
      <c r="L577" s="458"/>
      <c r="M577" s="153" t="str">
        <f>IFERROR(RANK(K577, K567:K581),"")</f>
        <v/>
      </c>
      <c r="N577" s="448"/>
      <c r="O577" s="448"/>
      <c r="P577" s="95"/>
      <c r="Q577" s="95"/>
      <c r="R577" s="177" t="str">
        <f t="shared" si="476"/>
        <v/>
      </c>
      <c r="S577" s="95" t="str">
        <f>IFERROR(RANK(R577, R567:R581),"")</f>
        <v/>
      </c>
      <c r="T577" s="447"/>
      <c r="U577" s="95"/>
      <c r="V577" s="95"/>
      <c r="W577" s="177" t="str">
        <f t="shared" si="477"/>
        <v/>
      </c>
      <c r="X577" s="95" t="str">
        <f>IFERROR(RANK(W577, W567:W581),"")</f>
        <v/>
      </c>
      <c r="Y577" s="447"/>
      <c r="Z577" s="95"/>
      <c r="AA577" s="95"/>
      <c r="AB577" s="177" t="str">
        <f t="shared" si="478"/>
        <v/>
      </c>
      <c r="AC577" s="95" t="str">
        <f>IFERROR(RANK(AB577, AB567:AB581),"")</f>
        <v/>
      </c>
      <c r="AD577" s="447"/>
      <c r="AE577" s="95"/>
      <c r="AF577" s="95"/>
      <c r="AG577" s="177" t="str">
        <f t="shared" si="479"/>
        <v/>
      </c>
      <c r="AH577" s="95" t="str">
        <f>IFERROR(RANK(AG577, AG567:AG581),"")</f>
        <v/>
      </c>
      <c r="AI577" s="447"/>
      <c r="AJ577" s="95"/>
      <c r="AK577" s="95"/>
      <c r="AL577" s="177" t="str">
        <f t="shared" si="480"/>
        <v/>
      </c>
      <c r="AM577" s="95" t="str">
        <f>IFERROR(RANK(AL577, AL567:AL581),"")</f>
        <v/>
      </c>
      <c r="AN577" s="447"/>
      <c r="AO577" s="95"/>
      <c r="AP577" s="95"/>
      <c r="AQ577" s="177" t="str">
        <f t="shared" si="481"/>
        <v/>
      </c>
      <c r="AR577" s="95" t="str">
        <f>IFERROR(RANK(AQ577, AQ567:AQ581),"")</f>
        <v/>
      </c>
      <c r="AS577" s="447"/>
      <c r="AT577" s="95"/>
      <c r="AU577" s="95"/>
      <c r="AV577" s="177" t="str">
        <f t="shared" si="482"/>
        <v/>
      </c>
      <c r="AW577" s="95" t="str">
        <f>IFERROR(RANK(AV577, AV567:AV581),"")</f>
        <v/>
      </c>
      <c r="AX577" s="447"/>
    </row>
    <row r="578" spans="2:50">
      <c r="B578" s="456"/>
      <c r="C578" s="95">
        <f t="shared" si="474"/>
        <v>12</v>
      </c>
      <c r="D578" s="95"/>
      <c r="E578" s="95"/>
      <c r="F578" s="95"/>
      <c r="G578" s="177" t="str">
        <f t="shared" si="475"/>
        <v/>
      </c>
      <c r="H578" s="447"/>
      <c r="I578" s="153" t="str">
        <f t="shared" si="483"/>
        <v/>
      </c>
      <c r="J578" s="153" t="str">
        <f t="shared" si="484"/>
        <v/>
      </c>
      <c r="K578" s="154" t="str">
        <f t="shared" si="485"/>
        <v/>
      </c>
      <c r="L578" s="458"/>
      <c r="M578" s="153" t="str">
        <f>IFERROR(RANK(K578, K567:K581),"")</f>
        <v/>
      </c>
      <c r="N578" s="448"/>
      <c r="O578" s="448"/>
      <c r="P578" s="95"/>
      <c r="Q578" s="95"/>
      <c r="R578" s="177" t="str">
        <f t="shared" si="476"/>
        <v/>
      </c>
      <c r="S578" s="95" t="str">
        <f>IFERROR(RANK(R578, R567:R581),"")</f>
        <v/>
      </c>
      <c r="T578" s="447"/>
      <c r="U578" s="95"/>
      <c r="V578" s="95"/>
      <c r="W578" s="177" t="str">
        <f t="shared" si="477"/>
        <v/>
      </c>
      <c r="X578" s="95" t="str">
        <f>IFERROR(RANK(W578, W567:W581),"")</f>
        <v/>
      </c>
      <c r="Y578" s="447"/>
      <c r="Z578" s="95"/>
      <c r="AA578" s="95"/>
      <c r="AB578" s="177" t="str">
        <f t="shared" si="478"/>
        <v/>
      </c>
      <c r="AC578" s="95" t="str">
        <f>IFERROR(RANK(AB578, AB567:AB581),"")</f>
        <v/>
      </c>
      <c r="AD578" s="447"/>
      <c r="AE578" s="95"/>
      <c r="AF578" s="95"/>
      <c r="AG578" s="177" t="str">
        <f t="shared" si="479"/>
        <v/>
      </c>
      <c r="AH578" s="95" t="str">
        <f>IFERROR(RANK(AG578, AG567:AG581),"")</f>
        <v/>
      </c>
      <c r="AI578" s="447"/>
      <c r="AJ578" s="95"/>
      <c r="AK578" s="95"/>
      <c r="AL578" s="177" t="str">
        <f t="shared" si="480"/>
        <v/>
      </c>
      <c r="AM578" s="95" t="str">
        <f>IFERROR(RANK(AL578, AL567:AL581),"")</f>
        <v/>
      </c>
      <c r="AN578" s="447"/>
      <c r="AO578" s="95"/>
      <c r="AP578" s="95"/>
      <c r="AQ578" s="177" t="str">
        <f t="shared" si="481"/>
        <v/>
      </c>
      <c r="AR578" s="95" t="str">
        <f>IFERROR(RANK(AQ578, AQ567:AQ581),"")</f>
        <v/>
      </c>
      <c r="AS578" s="447"/>
      <c r="AT578" s="95"/>
      <c r="AU578" s="95"/>
      <c r="AV578" s="177" t="str">
        <f t="shared" si="482"/>
        <v/>
      </c>
      <c r="AW578" s="95" t="str">
        <f>IFERROR(RANK(AV578, AV567:AV581),"")</f>
        <v/>
      </c>
      <c r="AX578" s="447"/>
    </row>
    <row r="579" spans="2:50">
      <c r="B579" s="456"/>
      <c r="C579" s="95">
        <f t="shared" si="474"/>
        <v>13</v>
      </c>
      <c r="D579" s="95"/>
      <c r="E579" s="95"/>
      <c r="F579" s="95"/>
      <c r="G579" s="177" t="str">
        <f t="shared" si="475"/>
        <v/>
      </c>
      <c r="H579" s="447"/>
      <c r="I579" s="153" t="str">
        <f t="shared" si="483"/>
        <v/>
      </c>
      <c r="J579" s="153" t="str">
        <f t="shared" si="484"/>
        <v/>
      </c>
      <c r="K579" s="154" t="str">
        <f t="shared" si="485"/>
        <v/>
      </c>
      <c r="L579" s="458"/>
      <c r="M579" s="153" t="str">
        <f>IFERROR(RANK(K579, K567:K581),"")</f>
        <v/>
      </c>
      <c r="N579" s="448"/>
      <c r="O579" s="448"/>
      <c r="P579" s="95"/>
      <c r="Q579" s="95"/>
      <c r="R579" s="177" t="str">
        <f t="shared" si="476"/>
        <v/>
      </c>
      <c r="S579" s="95" t="str">
        <f>IFERROR(RANK(R579, R567:R581),"")</f>
        <v/>
      </c>
      <c r="T579" s="447"/>
      <c r="U579" s="95"/>
      <c r="V579" s="95"/>
      <c r="W579" s="177" t="str">
        <f t="shared" si="477"/>
        <v/>
      </c>
      <c r="X579" s="95" t="str">
        <f>IFERROR(RANK(W579, W567:W581),"")</f>
        <v/>
      </c>
      <c r="Y579" s="447"/>
      <c r="Z579" s="95"/>
      <c r="AA579" s="95"/>
      <c r="AB579" s="177" t="str">
        <f t="shared" si="478"/>
        <v/>
      </c>
      <c r="AC579" s="95" t="str">
        <f>IFERROR(RANK(AB579, AB567:AB581),"")</f>
        <v/>
      </c>
      <c r="AD579" s="447"/>
      <c r="AE579" s="95"/>
      <c r="AF579" s="95"/>
      <c r="AG579" s="177" t="str">
        <f t="shared" si="479"/>
        <v/>
      </c>
      <c r="AH579" s="95" t="str">
        <f>IFERROR(RANK(AG579, AG567:AG581),"")</f>
        <v/>
      </c>
      <c r="AI579" s="447"/>
      <c r="AJ579" s="95"/>
      <c r="AK579" s="95"/>
      <c r="AL579" s="177" t="str">
        <f t="shared" si="480"/>
        <v/>
      </c>
      <c r="AM579" s="95" t="str">
        <f>IFERROR(RANK(AL579, AL567:AL581),"")</f>
        <v/>
      </c>
      <c r="AN579" s="447"/>
      <c r="AO579" s="95"/>
      <c r="AP579" s="95"/>
      <c r="AQ579" s="177" t="str">
        <f t="shared" si="481"/>
        <v/>
      </c>
      <c r="AR579" s="95" t="str">
        <f>IFERROR(RANK(AQ579, AQ567:AQ581),"")</f>
        <v/>
      </c>
      <c r="AS579" s="447"/>
      <c r="AT579" s="95"/>
      <c r="AU579" s="95"/>
      <c r="AV579" s="177" t="str">
        <f t="shared" si="482"/>
        <v/>
      </c>
      <c r="AW579" s="95" t="str">
        <f>IFERROR(RANK(AV579, AV567:AV581),"")</f>
        <v/>
      </c>
      <c r="AX579" s="447"/>
    </row>
    <row r="580" spans="2:50">
      <c r="B580" s="456"/>
      <c r="C580" s="95">
        <f t="shared" si="474"/>
        <v>14</v>
      </c>
      <c r="D580" s="95"/>
      <c r="E580" s="95"/>
      <c r="F580" s="95"/>
      <c r="G580" s="177" t="str">
        <f t="shared" si="475"/>
        <v/>
      </c>
      <c r="H580" s="447"/>
      <c r="I580" s="153" t="str">
        <f t="shared" si="483"/>
        <v/>
      </c>
      <c r="J580" s="153" t="str">
        <f t="shared" si="484"/>
        <v/>
      </c>
      <c r="K580" s="154" t="str">
        <f t="shared" si="485"/>
        <v/>
      </c>
      <c r="L580" s="458"/>
      <c r="M580" s="153" t="str">
        <f>IFERROR(RANK(K580, K567:K581),"")</f>
        <v/>
      </c>
      <c r="N580" s="448"/>
      <c r="O580" s="448"/>
      <c r="P580" s="95"/>
      <c r="Q580" s="95"/>
      <c r="R580" s="177" t="str">
        <f t="shared" si="476"/>
        <v/>
      </c>
      <c r="S580" s="95" t="str">
        <f>IFERROR(RANK(R580, R567:R581),"")</f>
        <v/>
      </c>
      <c r="T580" s="447"/>
      <c r="U580" s="95"/>
      <c r="V580" s="95"/>
      <c r="W580" s="177" t="str">
        <f t="shared" si="477"/>
        <v/>
      </c>
      <c r="X580" s="95" t="str">
        <f>IFERROR(RANK(W580, W567:W581),"")</f>
        <v/>
      </c>
      <c r="Y580" s="447"/>
      <c r="Z580" s="95"/>
      <c r="AA580" s="95"/>
      <c r="AB580" s="177" t="str">
        <f t="shared" si="478"/>
        <v/>
      </c>
      <c r="AC580" s="95" t="str">
        <f>IFERROR(RANK(AB580, AB567:AB581),"")</f>
        <v/>
      </c>
      <c r="AD580" s="447"/>
      <c r="AE580" s="95"/>
      <c r="AF580" s="95"/>
      <c r="AG580" s="177" t="str">
        <f t="shared" si="479"/>
        <v/>
      </c>
      <c r="AH580" s="95" t="str">
        <f>IFERROR(RANK(AG580, AG567:AG581),"")</f>
        <v/>
      </c>
      <c r="AI580" s="447"/>
      <c r="AJ580" s="95"/>
      <c r="AK580" s="95"/>
      <c r="AL580" s="177" t="str">
        <f t="shared" si="480"/>
        <v/>
      </c>
      <c r="AM580" s="95" t="str">
        <f>IFERROR(RANK(AL580, AL567:AL581),"")</f>
        <v/>
      </c>
      <c r="AN580" s="447"/>
      <c r="AO580" s="95"/>
      <c r="AP580" s="95"/>
      <c r="AQ580" s="177" t="str">
        <f t="shared" si="481"/>
        <v/>
      </c>
      <c r="AR580" s="95" t="str">
        <f>IFERROR(RANK(AQ580, AQ567:AQ581),"")</f>
        <v/>
      </c>
      <c r="AS580" s="447"/>
      <c r="AT580" s="95"/>
      <c r="AU580" s="95"/>
      <c r="AV580" s="177" t="str">
        <f t="shared" si="482"/>
        <v/>
      </c>
      <c r="AW580" s="95" t="str">
        <f>IFERROR(RANK(AV580, AV567:AV581),"")</f>
        <v/>
      </c>
      <c r="AX580" s="447"/>
    </row>
    <row r="581" spans="2:50">
      <c r="B581" s="456"/>
      <c r="C581" s="95">
        <f t="shared" si="474"/>
        <v>15</v>
      </c>
      <c r="D581" s="95"/>
      <c r="E581" s="95"/>
      <c r="F581" s="95"/>
      <c r="G581" s="177" t="str">
        <f t="shared" si="475"/>
        <v/>
      </c>
      <c r="H581" s="447"/>
      <c r="I581" s="153" t="str">
        <f t="shared" si="483"/>
        <v/>
      </c>
      <c r="J581" s="153" t="str">
        <f t="shared" si="484"/>
        <v/>
      </c>
      <c r="K581" s="154" t="str">
        <f t="shared" si="485"/>
        <v/>
      </c>
      <c r="L581" s="459"/>
      <c r="M581" s="153" t="str">
        <f>IFERROR(RANK(K581, K567:K581),"")</f>
        <v/>
      </c>
      <c r="N581" s="448"/>
      <c r="O581" s="448"/>
      <c r="P581" s="95"/>
      <c r="Q581" s="95"/>
      <c r="R581" s="177" t="str">
        <f t="shared" si="476"/>
        <v/>
      </c>
      <c r="S581" s="95" t="str">
        <f>IFERROR(RANK(R581, R567:R581),"")</f>
        <v/>
      </c>
      <c r="T581" s="447"/>
      <c r="U581" s="95"/>
      <c r="V581" s="95"/>
      <c r="W581" s="177" t="str">
        <f t="shared" si="477"/>
        <v/>
      </c>
      <c r="X581" s="95" t="str">
        <f>IFERROR(RANK(W581, W567:W581),"")</f>
        <v/>
      </c>
      <c r="Y581" s="447"/>
      <c r="Z581" s="95"/>
      <c r="AA581" s="95"/>
      <c r="AB581" s="177" t="str">
        <f t="shared" si="478"/>
        <v/>
      </c>
      <c r="AC581" s="95" t="str">
        <f>IFERROR(RANK(AB581, AB567:AB581),"")</f>
        <v/>
      </c>
      <c r="AD581" s="447"/>
      <c r="AE581" s="95"/>
      <c r="AF581" s="95"/>
      <c r="AG581" s="177" t="str">
        <f t="shared" si="479"/>
        <v/>
      </c>
      <c r="AH581" s="95" t="str">
        <f>IFERROR(RANK(AG581, AG567:AG581),"")</f>
        <v/>
      </c>
      <c r="AI581" s="447"/>
      <c r="AJ581" s="95"/>
      <c r="AK581" s="95"/>
      <c r="AL581" s="177" t="str">
        <f t="shared" si="480"/>
        <v/>
      </c>
      <c r="AM581" s="95" t="str">
        <f>IFERROR(RANK(AL581, AL567:AL581),"")</f>
        <v/>
      </c>
      <c r="AN581" s="447"/>
      <c r="AO581" s="95"/>
      <c r="AP581" s="95"/>
      <c r="AQ581" s="177" t="str">
        <f t="shared" si="481"/>
        <v/>
      </c>
      <c r="AR581" s="95" t="str">
        <f>IFERROR(RANK(AQ581, AQ567:AQ581),"")</f>
        <v/>
      </c>
      <c r="AS581" s="447"/>
      <c r="AT581" s="95"/>
      <c r="AU581" s="95"/>
      <c r="AV581" s="177" t="str">
        <f t="shared" si="482"/>
        <v/>
      </c>
      <c r="AW581" s="95" t="str">
        <f>IFERROR(RANK(AV581, AV567:AV581),"")</f>
        <v/>
      </c>
      <c r="AX581" s="447"/>
    </row>
    <row r="582" spans="2:50" ht="15.6">
      <c r="B582" s="460" t="s">
        <v>115</v>
      </c>
      <c r="C582" s="461"/>
      <c r="D582" s="461"/>
      <c r="E582" s="461"/>
      <c r="F582" s="461"/>
      <c r="G582" s="461"/>
      <c r="H582" s="461"/>
      <c r="I582" s="150"/>
      <c r="J582" s="150"/>
      <c r="K582" s="150"/>
      <c r="L582" s="150"/>
      <c r="M582" s="150"/>
      <c r="N582" s="448" t="s">
        <v>116</v>
      </c>
      <c r="O582" s="463" t="s">
        <v>63</v>
      </c>
      <c r="P582" s="465">
        <f>AT562+1</f>
        <v>46070</v>
      </c>
      <c r="Q582" s="456"/>
      <c r="R582" s="456"/>
      <c r="S582" s="456"/>
      <c r="T582" s="456"/>
      <c r="U582" s="465">
        <f>P582+1</f>
        <v>46071</v>
      </c>
      <c r="V582" s="456"/>
      <c r="W582" s="456"/>
      <c r="X582" s="456"/>
      <c r="Y582" s="456"/>
      <c r="Z582" s="465">
        <f>U582+1</f>
        <v>46072</v>
      </c>
      <c r="AA582" s="456"/>
      <c r="AB582" s="456"/>
      <c r="AC582" s="456"/>
      <c r="AD582" s="456"/>
      <c r="AE582" s="465">
        <f>Z582+1</f>
        <v>46073</v>
      </c>
      <c r="AF582" s="456"/>
      <c r="AG582" s="456"/>
      <c r="AH582" s="456"/>
      <c r="AI582" s="456"/>
      <c r="AJ582" s="465">
        <f>AE582+1</f>
        <v>46074</v>
      </c>
      <c r="AK582" s="456"/>
      <c r="AL582" s="456"/>
      <c r="AM582" s="456"/>
      <c r="AN582" s="456"/>
      <c r="AO582" s="465">
        <f>AJ582+1</f>
        <v>46075</v>
      </c>
      <c r="AP582" s="456"/>
      <c r="AQ582" s="456"/>
      <c r="AR582" s="456"/>
      <c r="AS582" s="456"/>
      <c r="AT582" s="465">
        <f>AO582+1</f>
        <v>46076</v>
      </c>
      <c r="AU582" s="456"/>
      <c r="AV582" s="456"/>
      <c r="AW582" s="456"/>
      <c r="AX582" s="456"/>
    </row>
    <row r="583" spans="2:50" ht="15.6">
      <c r="B583" s="462"/>
      <c r="C583" s="462"/>
      <c r="D583" s="462"/>
      <c r="E583" s="462"/>
      <c r="F583" s="462"/>
      <c r="G583" s="462"/>
      <c r="H583" s="462"/>
      <c r="I583" s="150"/>
      <c r="J583" s="150"/>
      <c r="K583" s="150"/>
      <c r="L583" s="150"/>
      <c r="M583" s="150"/>
      <c r="N583" s="448"/>
      <c r="O583" s="464"/>
      <c r="P583" s="465" t="s">
        <v>77</v>
      </c>
      <c r="Q583" s="456"/>
      <c r="R583" s="456"/>
      <c r="S583" s="456"/>
      <c r="T583" s="456"/>
      <c r="U583" s="465" t="s">
        <v>78</v>
      </c>
      <c r="V583" s="456"/>
      <c r="W583" s="456"/>
      <c r="X583" s="456"/>
      <c r="Y583" s="456"/>
      <c r="Z583" s="465" t="s">
        <v>79</v>
      </c>
      <c r="AA583" s="456"/>
      <c r="AB583" s="456"/>
      <c r="AC583" s="456"/>
      <c r="AD583" s="456"/>
      <c r="AE583" s="465" t="s">
        <v>74</v>
      </c>
      <c r="AF583" s="456"/>
      <c r="AG583" s="456"/>
      <c r="AH583" s="456"/>
      <c r="AI583" s="456"/>
      <c r="AJ583" s="465" t="s">
        <v>75</v>
      </c>
      <c r="AK583" s="456"/>
      <c r="AL583" s="456"/>
      <c r="AM583" s="456"/>
      <c r="AN583" s="456"/>
      <c r="AO583" s="465" t="s">
        <v>70</v>
      </c>
      <c r="AP583" s="456"/>
      <c r="AQ583" s="456"/>
      <c r="AR583" s="456"/>
      <c r="AS583" s="456"/>
      <c r="AT583" s="465" t="s">
        <v>76</v>
      </c>
      <c r="AU583" s="456"/>
      <c r="AV583" s="456"/>
      <c r="AW583" s="456"/>
      <c r="AX583" s="456"/>
    </row>
    <row r="584" spans="2:50">
      <c r="B584" s="448" t="s">
        <v>117</v>
      </c>
      <c r="C584" s="448" t="s">
        <v>118</v>
      </c>
      <c r="D584" s="448"/>
      <c r="E584" s="448" t="s">
        <v>119</v>
      </c>
      <c r="F584" s="448"/>
      <c r="G584" s="448"/>
      <c r="H584" s="452" t="s">
        <v>120</v>
      </c>
      <c r="I584" s="455" t="s">
        <v>121</v>
      </c>
      <c r="J584" s="455"/>
      <c r="K584" s="455"/>
      <c r="L584" s="455" t="s">
        <v>120</v>
      </c>
      <c r="M584" s="455" t="s">
        <v>122</v>
      </c>
      <c r="N584" s="448"/>
      <c r="O584" s="448" t="s">
        <v>123</v>
      </c>
      <c r="P584" s="449" t="s">
        <v>124</v>
      </c>
      <c r="Q584" s="450"/>
      <c r="R584" s="450"/>
      <c r="S584" s="451"/>
      <c r="T584" s="448" t="s">
        <v>120</v>
      </c>
      <c r="U584" s="449" t="s">
        <v>124</v>
      </c>
      <c r="V584" s="450"/>
      <c r="W584" s="450"/>
      <c r="X584" s="451"/>
      <c r="Y584" s="448" t="s">
        <v>120</v>
      </c>
      <c r="Z584" s="449" t="s">
        <v>124</v>
      </c>
      <c r="AA584" s="450"/>
      <c r="AB584" s="450"/>
      <c r="AC584" s="451"/>
      <c r="AD584" s="448" t="s">
        <v>120</v>
      </c>
      <c r="AE584" s="449" t="s">
        <v>124</v>
      </c>
      <c r="AF584" s="450"/>
      <c r="AG584" s="450"/>
      <c r="AH584" s="451"/>
      <c r="AI584" s="448" t="s">
        <v>120</v>
      </c>
      <c r="AJ584" s="449" t="s">
        <v>124</v>
      </c>
      <c r="AK584" s="450"/>
      <c r="AL584" s="450"/>
      <c r="AM584" s="451"/>
      <c r="AN584" s="448" t="s">
        <v>120</v>
      </c>
      <c r="AO584" s="449" t="s">
        <v>124</v>
      </c>
      <c r="AP584" s="450"/>
      <c r="AQ584" s="450"/>
      <c r="AR584" s="451"/>
      <c r="AS584" s="448" t="s">
        <v>120</v>
      </c>
      <c r="AT584" s="449" t="s">
        <v>124</v>
      </c>
      <c r="AU584" s="450"/>
      <c r="AV584" s="450"/>
      <c r="AW584" s="451"/>
      <c r="AX584" s="448" t="s">
        <v>120</v>
      </c>
    </row>
    <row r="585" spans="2:50">
      <c r="B585" s="448"/>
      <c r="C585" s="448"/>
      <c r="D585" s="448"/>
      <c r="E585" s="448" t="s">
        <v>125</v>
      </c>
      <c r="F585" s="448"/>
      <c r="G585" s="448"/>
      <c r="H585" s="453"/>
      <c r="I585" s="455" t="s">
        <v>125</v>
      </c>
      <c r="J585" s="455"/>
      <c r="K585" s="455"/>
      <c r="L585" s="455"/>
      <c r="M585" s="455"/>
      <c r="N585" s="448"/>
      <c r="O585" s="448"/>
      <c r="P585" s="449" t="s">
        <v>126</v>
      </c>
      <c r="Q585" s="450"/>
      <c r="R585" s="450"/>
      <c r="S585" s="451"/>
      <c r="T585" s="448"/>
      <c r="U585" s="449" t="s">
        <v>126</v>
      </c>
      <c r="V585" s="450"/>
      <c r="W585" s="450"/>
      <c r="X585" s="451"/>
      <c r="Y585" s="448"/>
      <c r="Z585" s="449" t="s">
        <v>126</v>
      </c>
      <c r="AA585" s="450"/>
      <c r="AB585" s="450"/>
      <c r="AC585" s="451"/>
      <c r="AD585" s="448"/>
      <c r="AE585" s="449" t="s">
        <v>126</v>
      </c>
      <c r="AF585" s="450"/>
      <c r="AG585" s="450"/>
      <c r="AH585" s="451"/>
      <c r="AI585" s="448"/>
      <c r="AJ585" s="449" t="s">
        <v>126</v>
      </c>
      <c r="AK585" s="450"/>
      <c r="AL585" s="450"/>
      <c r="AM585" s="451"/>
      <c r="AN585" s="448"/>
      <c r="AO585" s="449" t="s">
        <v>126</v>
      </c>
      <c r="AP585" s="450"/>
      <c r="AQ585" s="450"/>
      <c r="AR585" s="451"/>
      <c r="AS585" s="448"/>
      <c r="AT585" s="449" t="s">
        <v>126</v>
      </c>
      <c r="AU585" s="450"/>
      <c r="AV585" s="450"/>
      <c r="AW585" s="451"/>
      <c r="AX585" s="448"/>
    </row>
    <row r="586" spans="2:50">
      <c r="B586" s="448"/>
      <c r="C586" s="448"/>
      <c r="D586" s="448"/>
      <c r="E586" s="94" t="s">
        <v>127</v>
      </c>
      <c r="F586" s="94" t="s">
        <v>128</v>
      </c>
      <c r="G586" s="94" t="s">
        <v>129</v>
      </c>
      <c r="H586" s="454"/>
      <c r="I586" s="152" t="s">
        <v>127</v>
      </c>
      <c r="J586" s="152" t="s">
        <v>128</v>
      </c>
      <c r="K586" s="152" t="s">
        <v>129</v>
      </c>
      <c r="L586" s="455"/>
      <c r="M586" s="455"/>
      <c r="N586" s="448"/>
      <c r="O586" s="448"/>
      <c r="P586" s="94" t="s">
        <v>127</v>
      </c>
      <c r="Q586" s="94" t="s">
        <v>128</v>
      </c>
      <c r="R586" s="94" t="s">
        <v>129</v>
      </c>
      <c r="S586" s="94" t="s">
        <v>122</v>
      </c>
      <c r="T586" s="448"/>
      <c r="U586" s="94" t="s">
        <v>127</v>
      </c>
      <c r="V586" s="94" t="s">
        <v>128</v>
      </c>
      <c r="W586" s="94" t="s">
        <v>129</v>
      </c>
      <c r="X586" s="94" t="s">
        <v>122</v>
      </c>
      <c r="Y586" s="448"/>
      <c r="Z586" s="94" t="s">
        <v>127</v>
      </c>
      <c r="AA586" s="94" t="s">
        <v>128</v>
      </c>
      <c r="AB586" s="94" t="s">
        <v>129</v>
      </c>
      <c r="AC586" s="94" t="s">
        <v>122</v>
      </c>
      <c r="AD586" s="448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8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8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8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8"/>
    </row>
    <row r="587" spans="2:50">
      <c r="B587" s="448" t="s">
        <v>168</v>
      </c>
      <c r="C587" s="95">
        <f>C567</f>
        <v>1</v>
      </c>
      <c r="D587" s="95" t="s">
        <v>169</v>
      </c>
      <c r="E587" s="95">
        <v>18</v>
      </c>
      <c r="F587" s="95">
        <v>1500</v>
      </c>
      <c r="G587" s="177">
        <f>IFERROR(F587/E587,"")</f>
        <v>83.333333333333329</v>
      </c>
      <c r="H587" s="447">
        <f>AVERAGE(G587:G601)</f>
        <v>83.333333333333329</v>
      </c>
      <c r="I587" s="153">
        <f t="shared" ref="I587:I589" si="486">IFERROR(AVERAGE(P587,U587,Z587,AE587,AJ587,AO587,AT587),"")</f>
        <v>18</v>
      </c>
      <c r="J587" s="153">
        <f t="shared" ref="J587:J589" si="487">IFERROR(AVERAGE(Q587,V587,AA587,AF587,AK587,AP587,AU587),"")</f>
        <v>1453.9098181482263</v>
      </c>
      <c r="K587" s="154">
        <f t="shared" ref="K587:K589" si="488">IFERROR(AVERAGE(R587,W587,AB587,AG587,AL587,AQ587,AV587),"")</f>
        <v>80.772767674901459</v>
      </c>
      <c r="L587" s="457">
        <f>IFERROR(AVERAGE(K587:K601),"-")</f>
        <v>80.772767674901459</v>
      </c>
      <c r="M587" s="153">
        <f>IFERROR(RANK(K587, K587:K601),"")</f>
        <v>1</v>
      </c>
      <c r="N587" s="448"/>
      <c r="O587" s="448"/>
      <c r="P587" s="95">
        <v>18</v>
      </c>
      <c r="Q587" s="95">
        <v>1452.0000000000005</v>
      </c>
      <c r="R587" s="177">
        <f>IFERROR(Q587/P587,"")</f>
        <v>80.666666666666686</v>
      </c>
      <c r="S587" s="95">
        <f>IFERROR(RANK(R587, R587:R601),"")</f>
        <v>1</v>
      </c>
      <c r="T587" s="447">
        <f>AVERAGE(R587:R601)</f>
        <v>80.666666666666686</v>
      </c>
      <c r="U587" s="95">
        <v>18</v>
      </c>
      <c r="V587" s="95">
        <v>1445.2173913043478</v>
      </c>
      <c r="W587" s="177">
        <f>IFERROR(V587/U587,"")</f>
        <v>80.289855072463766</v>
      </c>
      <c r="X587" s="95">
        <f>IFERROR(RANK(W587, W587:W601),"")</f>
        <v>1</v>
      </c>
      <c r="Y587" s="447">
        <f>AVERAGE(W587:W601)</f>
        <v>80.289855072463766</v>
      </c>
      <c r="Z587" s="95">
        <v>18</v>
      </c>
      <c r="AA587" s="95">
        <v>1472.3076923076931</v>
      </c>
      <c r="AB587" s="177">
        <f>IFERROR(AA587/Z587,"")</f>
        <v>81.794871794871838</v>
      </c>
      <c r="AC587" s="95">
        <f>IFERROR(RANK(AB587, AB587:AB601),"")</f>
        <v>1</v>
      </c>
      <c r="AD587" s="447">
        <f>AVERAGE(AB587:AB601)</f>
        <v>81.794871794871838</v>
      </c>
      <c r="AE587" s="95">
        <v>18</v>
      </c>
      <c r="AF587" s="95">
        <v>1468.571428571428</v>
      </c>
      <c r="AG587" s="177">
        <f>IFERROR(AF587/AE587,"")</f>
        <v>81.587301587301553</v>
      </c>
      <c r="AH587" s="95">
        <f>IFERROR(RANK(AG587, AG587:AG601),"")</f>
        <v>1</v>
      </c>
      <c r="AI587" s="447">
        <f>AVERAGE(AG587:AG601)</f>
        <v>81.587301587301553</v>
      </c>
      <c r="AJ587" s="95">
        <v>18</v>
      </c>
      <c r="AK587" s="95">
        <v>1460.6250000000018</v>
      </c>
      <c r="AL587" s="177">
        <f>IFERROR(AK587/AJ587,"")</f>
        <v>81.145833333333428</v>
      </c>
      <c r="AM587" s="95">
        <f>IFERROR(RANK(AL587, AL587:AL601),"")</f>
        <v>1</v>
      </c>
      <c r="AN587" s="447">
        <f>AVERAGE(AL587:AL601)</f>
        <v>81.145833333333428</v>
      </c>
      <c r="AO587" s="95">
        <v>18</v>
      </c>
      <c r="AP587" s="95">
        <v>1446.9230769230776</v>
      </c>
      <c r="AQ587" s="177">
        <f>IFERROR(AP587/AO587,"")</f>
        <v>80.384615384615415</v>
      </c>
      <c r="AR587" s="95">
        <f>IFERROR(RANK(AQ587, AQ587:AQ601),"")</f>
        <v>1</v>
      </c>
      <c r="AS587" s="447">
        <f>AVERAGE(AQ587:AQ601)</f>
        <v>80.384615384615415</v>
      </c>
      <c r="AT587" s="95">
        <v>18</v>
      </c>
      <c r="AU587" s="95">
        <v>1431.7241379310356</v>
      </c>
      <c r="AV587" s="177">
        <f>IFERROR(AU587/AT587,"")</f>
        <v>79.540229885057528</v>
      </c>
      <c r="AW587" s="95">
        <f>IFERROR(RANK(AV587, AV587:AV601),"")</f>
        <v>1</v>
      </c>
      <c r="AX587" s="447">
        <f>AVERAGE(AV587:AV601)</f>
        <v>79.540229885057528</v>
      </c>
    </row>
    <row r="588" spans="2:50">
      <c r="B588" s="456"/>
      <c r="C588" s="95">
        <f t="shared" ref="C588:C601" si="489">C568</f>
        <v>2</v>
      </c>
      <c r="D588" s="95"/>
      <c r="E588" s="95"/>
      <c r="F588" s="95"/>
      <c r="G588" s="177" t="str">
        <f t="shared" ref="G588:G601" si="490">IFERROR(F588/E588,"")</f>
        <v/>
      </c>
      <c r="H588" s="447"/>
      <c r="I588" s="153" t="str">
        <f t="shared" si="486"/>
        <v/>
      </c>
      <c r="J588" s="153" t="str">
        <f t="shared" si="487"/>
        <v/>
      </c>
      <c r="K588" s="154" t="str">
        <f t="shared" si="488"/>
        <v/>
      </c>
      <c r="L588" s="458"/>
      <c r="M588" s="153" t="str">
        <f>IFERROR(RANK(K588, K587:K601),"")</f>
        <v/>
      </c>
      <c r="N588" s="448"/>
      <c r="O588" s="448"/>
      <c r="P588" s="95"/>
      <c r="Q588" s="95"/>
      <c r="R588" s="177" t="str">
        <f t="shared" ref="R588:R601" si="491">IFERROR(Q588/P588,"")</f>
        <v/>
      </c>
      <c r="S588" s="95" t="str">
        <f>IFERROR(RANK(R588, R587:R601),"")</f>
        <v/>
      </c>
      <c r="T588" s="447"/>
      <c r="U588" s="95"/>
      <c r="V588" s="95"/>
      <c r="W588" s="177" t="str">
        <f t="shared" ref="W588:W601" si="492">IFERROR(V588/U588,"")</f>
        <v/>
      </c>
      <c r="X588" s="95" t="str">
        <f>IFERROR(RANK(W588, W587:W601),"")</f>
        <v/>
      </c>
      <c r="Y588" s="447"/>
      <c r="Z588" s="95"/>
      <c r="AA588" s="95"/>
      <c r="AB588" s="177" t="str">
        <f t="shared" ref="AB588:AB601" si="493">IFERROR(AA588/Z588,"")</f>
        <v/>
      </c>
      <c r="AC588" s="95" t="str">
        <f>IFERROR(RANK(AB588, AB587:AB601),"")</f>
        <v/>
      </c>
      <c r="AD588" s="447"/>
      <c r="AE588" s="95"/>
      <c r="AF588" s="95"/>
      <c r="AG588" s="177" t="str">
        <f t="shared" ref="AG588:AG601" si="494">IFERROR(AF588/AE588,"")</f>
        <v/>
      </c>
      <c r="AH588" s="95" t="str">
        <f>IFERROR(RANK(AG588, AG587:AG601),"")</f>
        <v/>
      </c>
      <c r="AI588" s="447"/>
      <c r="AJ588" s="95"/>
      <c r="AK588" s="95"/>
      <c r="AL588" s="177" t="str">
        <f t="shared" ref="AL588:AL601" si="495">IFERROR(AK588/AJ588,"")</f>
        <v/>
      </c>
      <c r="AM588" s="95" t="str">
        <f>IFERROR(RANK(AL588, AL587:AL601),"")</f>
        <v/>
      </c>
      <c r="AN588" s="447"/>
      <c r="AO588" s="95"/>
      <c r="AP588" s="95"/>
      <c r="AQ588" s="177" t="str">
        <f t="shared" ref="AQ588:AQ601" si="496">IFERROR(AP588/AO588,"")</f>
        <v/>
      </c>
      <c r="AR588" s="95" t="str">
        <f>IFERROR(RANK(AQ588, AQ587:AQ601),"")</f>
        <v/>
      </c>
      <c r="AS588" s="447"/>
      <c r="AT588" s="95"/>
      <c r="AU588" s="95"/>
      <c r="AV588" s="177" t="str">
        <f t="shared" ref="AV588:AV601" si="497">IFERROR(AU588/AT588,"")</f>
        <v/>
      </c>
      <c r="AW588" s="95" t="str">
        <f>IFERROR(RANK(AV588, AV587:AV601),"")</f>
        <v/>
      </c>
      <c r="AX588" s="447"/>
    </row>
    <row r="589" spans="2:50">
      <c r="B589" s="456"/>
      <c r="C589" s="95">
        <f t="shared" si="489"/>
        <v>3</v>
      </c>
      <c r="D589" s="95"/>
      <c r="E589" s="95"/>
      <c r="F589" s="95"/>
      <c r="G589" s="177" t="str">
        <f t="shared" si="490"/>
        <v/>
      </c>
      <c r="H589" s="447"/>
      <c r="I589" s="153" t="str">
        <f t="shared" si="486"/>
        <v/>
      </c>
      <c r="J589" s="153" t="str">
        <f t="shared" si="487"/>
        <v/>
      </c>
      <c r="K589" s="154" t="str">
        <f t="shared" si="488"/>
        <v/>
      </c>
      <c r="L589" s="458"/>
      <c r="M589" s="153" t="str">
        <f>IFERROR(RANK(K589, K587:K601),"")</f>
        <v/>
      </c>
      <c r="N589" s="448"/>
      <c r="O589" s="448"/>
      <c r="P589" s="95"/>
      <c r="Q589" s="95"/>
      <c r="R589" s="177" t="str">
        <f t="shared" si="491"/>
        <v/>
      </c>
      <c r="S589" s="95" t="str">
        <f>IFERROR(RANK(R589, R587:R601),"")</f>
        <v/>
      </c>
      <c r="T589" s="447"/>
      <c r="U589" s="95"/>
      <c r="V589" s="95"/>
      <c r="W589" s="177" t="str">
        <f t="shared" si="492"/>
        <v/>
      </c>
      <c r="X589" s="95" t="str">
        <f>IFERROR(RANK(W589, W587:W601),"")</f>
        <v/>
      </c>
      <c r="Y589" s="447"/>
      <c r="Z589" s="95"/>
      <c r="AA589" s="95"/>
      <c r="AB589" s="177" t="str">
        <f t="shared" si="493"/>
        <v/>
      </c>
      <c r="AC589" s="95" t="str">
        <f>IFERROR(RANK(AB589, AB587:AB601),"")</f>
        <v/>
      </c>
      <c r="AD589" s="447"/>
      <c r="AE589" s="95"/>
      <c r="AF589" s="95"/>
      <c r="AG589" s="177" t="str">
        <f t="shared" si="494"/>
        <v/>
      </c>
      <c r="AH589" s="95" t="str">
        <f>IFERROR(RANK(AG589, AG587:AG601),"")</f>
        <v/>
      </c>
      <c r="AI589" s="447"/>
      <c r="AJ589" s="95"/>
      <c r="AK589" s="95"/>
      <c r="AL589" s="177" t="str">
        <f t="shared" si="495"/>
        <v/>
      </c>
      <c r="AM589" s="95" t="str">
        <f>IFERROR(RANK(AL589, AL587:AL601),"")</f>
        <v/>
      </c>
      <c r="AN589" s="447"/>
      <c r="AO589" s="95"/>
      <c r="AP589" s="95"/>
      <c r="AQ589" s="177" t="str">
        <f t="shared" si="496"/>
        <v/>
      </c>
      <c r="AR589" s="95" t="str">
        <f>IFERROR(RANK(AQ589, AQ587:AQ601),"")</f>
        <v/>
      </c>
      <c r="AS589" s="447"/>
      <c r="AT589" s="95"/>
      <c r="AU589" s="95"/>
      <c r="AV589" s="177" t="str">
        <f t="shared" si="497"/>
        <v/>
      </c>
      <c r="AW589" s="95" t="str">
        <f>IFERROR(RANK(AV589, AV587:AV601),"")</f>
        <v/>
      </c>
      <c r="AX589" s="447"/>
    </row>
    <row r="590" spans="2:50">
      <c r="B590" s="456"/>
      <c r="C590" s="95">
        <f t="shared" si="489"/>
        <v>4</v>
      </c>
      <c r="D590" s="95"/>
      <c r="E590" s="95"/>
      <c r="F590" s="95"/>
      <c r="G590" s="177" t="str">
        <f t="shared" si="490"/>
        <v/>
      </c>
      <c r="H590" s="447"/>
      <c r="I590" s="153" t="str">
        <f>IFERROR(AVERAGE(P590,U590,Z590,AE590,AJ590,AO590,AT590),"")</f>
        <v/>
      </c>
      <c r="J590" s="153" t="str">
        <f>IFERROR(AVERAGE(Q590,V590,AA590,AF590,AK590,AP590,AU590),"")</f>
        <v/>
      </c>
      <c r="K590" s="154" t="str">
        <f>IFERROR(AVERAGE(R590,W590,AB590,AG590,AL590,AQ590,AV590),"")</f>
        <v/>
      </c>
      <c r="L590" s="458"/>
      <c r="M590" s="153" t="str">
        <f>IFERROR(RANK(K590, K587:K601),"")</f>
        <v/>
      </c>
      <c r="N590" s="448"/>
      <c r="O590" s="448"/>
      <c r="P590" s="95"/>
      <c r="Q590" s="95"/>
      <c r="R590" s="177" t="str">
        <f t="shared" si="491"/>
        <v/>
      </c>
      <c r="S590" s="95" t="str">
        <f>IFERROR(RANK(R590, R587:R601),"")</f>
        <v/>
      </c>
      <c r="T590" s="447"/>
      <c r="U590" s="95"/>
      <c r="V590" s="95"/>
      <c r="W590" s="177" t="str">
        <f t="shared" si="492"/>
        <v/>
      </c>
      <c r="X590" s="95" t="str">
        <f>IFERROR(RANK(W590, W587:W601),"")</f>
        <v/>
      </c>
      <c r="Y590" s="447"/>
      <c r="Z590" s="95"/>
      <c r="AA590" s="95"/>
      <c r="AB590" s="177" t="str">
        <f t="shared" si="493"/>
        <v/>
      </c>
      <c r="AC590" s="95" t="str">
        <f>IFERROR(RANK(AB590, AB587:AB601),"")</f>
        <v/>
      </c>
      <c r="AD590" s="447"/>
      <c r="AE590" s="95"/>
      <c r="AF590" s="95"/>
      <c r="AG590" s="177" t="str">
        <f t="shared" si="494"/>
        <v/>
      </c>
      <c r="AH590" s="95" t="str">
        <f>IFERROR(RANK(AG590, AG587:AG601),"")</f>
        <v/>
      </c>
      <c r="AI590" s="447"/>
      <c r="AJ590" s="95"/>
      <c r="AK590" s="95"/>
      <c r="AL590" s="177" t="str">
        <f t="shared" si="495"/>
        <v/>
      </c>
      <c r="AM590" s="95" t="str">
        <f>IFERROR(RANK(AL590, AL587:AL601),"")</f>
        <v/>
      </c>
      <c r="AN590" s="447"/>
      <c r="AO590" s="95"/>
      <c r="AP590" s="95"/>
      <c r="AQ590" s="177" t="str">
        <f t="shared" si="496"/>
        <v/>
      </c>
      <c r="AR590" s="95" t="str">
        <f>IFERROR(RANK(AQ590, AQ587:AQ601),"")</f>
        <v/>
      </c>
      <c r="AS590" s="447"/>
      <c r="AT590" s="95"/>
      <c r="AU590" s="95"/>
      <c r="AV590" s="177" t="str">
        <f t="shared" si="497"/>
        <v/>
      </c>
      <c r="AW590" s="95" t="str">
        <f>IFERROR(RANK(AV590, AV587:AV601),"")</f>
        <v/>
      </c>
      <c r="AX590" s="447"/>
    </row>
    <row r="591" spans="2:50">
      <c r="B591" s="456"/>
      <c r="C591" s="95">
        <f t="shared" si="489"/>
        <v>5</v>
      </c>
      <c r="D591" s="95"/>
      <c r="E591" s="95"/>
      <c r="F591" s="95"/>
      <c r="G591" s="177" t="str">
        <f t="shared" si="490"/>
        <v/>
      </c>
      <c r="H591" s="447"/>
      <c r="I591" s="153" t="str">
        <f t="shared" ref="I591:I601" si="498">IFERROR(AVERAGE(P591,U591,Z591,AE591,AJ591,AO591,AT591),"")</f>
        <v/>
      </c>
      <c r="J591" s="153" t="str">
        <f t="shared" ref="J591:J601" si="499">IFERROR(AVERAGE(Q591,V591,AA591,AF591,AK591,AP591,AU591),"")</f>
        <v/>
      </c>
      <c r="K591" s="154" t="str">
        <f t="shared" ref="K591:K601" si="500">IFERROR(AVERAGE(R591,W591,AB591,AG591,AL591,AQ591,AV591),"")</f>
        <v/>
      </c>
      <c r="L591" s="458"/>
      <c r="M591" s="153" t="str">
        <f>IFERROR(RANK(K591, K587:K601),"")</f>
        <v/>
      </c>
      <c r="N591" s="448"/>
      <c r="O591" s="448"/>
      <c r="P591" s="95"/>
      <c r="Q591" s="95"/>
      <c r="R591" s="177" t="str">
        <f t="shared" si="491"/>
        <v/>
      </c>
      <c r="S591" s="95" t="str">
        <f>IFERROR(RANK(R591, R587:R601),"")</f>
        <v/>
      </c>
      <c r="T591" s="447"/>
      <c r="U591" s="95"/>
      <c r="V591" s="95"/>
      <c r="W591" s="177" t="str">
        <f t="shared" si="492"/>
        <v/>
      </c>
      <c r="X591" s="95" t="str">
        <f>IFERROR(RANK(W591, W587:W601),"")</f>
        <v/>
      </c>
      <c r="Y591" s="447"/>
      <c r="Z591" s="95"/>
      <c r="AA591" s="95"/>
      <c r="AB591" s="177" t="str">
        <f t="shared" si="493"/>
        <v/>
      </c>
      <c r="AC591" s="95" t="str">
        <f>IFERROR(RANK(AB591, AB587:AB601),"")</f>
        <v/>
      </c>
      <c r="AD591" s="447"/>
      <c r="AE591" s="95"/>
      <c r="AF591" s="95"/>
      <c r="AG591" s="177" t="str">
        <f t="shared" si="494"/>
        <v/>
      </c>
      <c r="AH591" s="95" t="str">
        <f>IFERROR(RANK(AG591, AG587:AG601),"")</f>
        <v/>
      </c>
      <c r="AI591" s="447"/>
      <c r="AJ591" s="95"/>
      <c r="AK591" s="95"/>
      <c r="AL591" s="177" t="str">
        <f t="shared" si="495"/>
        <v/>
      </c>
      <c r="AM591" s="95" t="str">
        <f>IFERROR(RANK(AL591, AL587:AL601),"")</f>
        <v/>
      </c>
      <c r="AN591" s="447"/>
      <c r="AO591" s="95"/>
      <c r="AP591" s="95"/>
      <c r="AQ591" s="177" t="str">
        <f t="shared" si="496"/>
        <v/>
      </c>
      <c r="AR591" s="95" t="str">
        <f>IFERROR(RANK(AQ591, AQ587:AQ601),"")</f>
        <v/>
      </c>
      <c r="AS591" s="447"/>
      <c r="AT591" s="95"/>
      <c r="AU591" s="95"/>
      <c r="AV591" s="177" t="str">
        <f t="shared" si="497"/>
        <v/>
      </c>
      <c r="AW591" s="95" t="str">
        <f>IFERROR(RANK(AV591, AV587:AV601),"")</f>
        <v/>
      </c>
      <c r="AX591" s="447"/>
    </row>
    <row r="592" spans="2:50">
      <c r="B592" s="456"/>
      <c r="C592" s="95">
        <f t="shared" si="489"/>
        <v>6</v>
      </c>
      <c r="D592" s="95"/>
      <c r="E592" s="95"/>
      <c r="F592" s="95"/>
      <c r="G592" s="177" t="str">
        <f t="shared" si="490"/>
        <v/>
      </c>
      <c r="H592" s="447"/>
      <c r="I592" s="153" t="str">
        <f t="shared" si="498"/>
        <v/>
      </c>
      <c r="J592" s="153" t="str">
        <f t="shared" si="499"/>
        <v/>
      </c>
      <c r="K592" s="154" t="str">
        <f t="shared" si="500"/>
        <v/>
      </c>
      <c r="L592" s="458"/>
      <c r="M592" s="153" t="str">
        <f>IFERROR(RANK(K592, K587:K601),"")</f>
        <v/>
      </c>
      <c r="N592" s="448"/>
      <c r="O592" s="448"/>
      <c r="P592" s="95"/>
      <c r="Q592" s="95"/>
      <c r="R592" s="177" t="str">
        <f t="shared" si="491"/>
        <v/>
      </c>
      <c r="S592" s="95" t="str">
        <f>IFERROR(RANK(R592, R587:R601),"")</f>
        <v/>
      </c>
      <c r="T592" s="447"/>
      <c r="U592" s="95"/>
      <c r="V592" s="95"/>
      <c r="W592" s="177" t="str">
        <f t="shared" si="492"/>
        <v/>
      </c>
      <c r="X592" s="95" t="str">
        <f>IFERROR(RANK(W592, W587:W601),"")</f>
        <v/>
      </c>
      <c r="Y592" s="447"/>
      <c r="Z592" s="95"/>
      <c r="AA592" s="95"/>
      <c r="AB592" s="177" t="str">
        <f t="shared" si="493"/>
        <v/>
      </c>
      <c r="AC592" s="95" t="str">
        <f>IFERROR(RANK(AB592, AB587:AB601),"")</f>
        <v/>
      </c>
      <c r="AD592" s="447"/>
      <c r="AE592" s="95"/>
      <c r="AF592" s="95"/>
      <c r="AG592" s="177" t="str">
        <f t="shared" si="494"/>
        <v/>
      </c>
      <c r="AH592" s="95" t="str">
        <f>IFERROR(RANK(AG592, AG587:AG601),"")</f>
        <v/>
      </c>
      <c r="AI592" s="447"/>
      <c r="AJ592" s="95"/>
      <c r="AK592" s="95"/>
      <c r="AL592" s="177" t="str">
        <f t="shared" si="495"/>
        <v/>
      </c>
      <c r="AM592" s="95" t="str">
        <f>IFERROR(RANK(AL592, AL587:AL601),"")</f>
        <v/>
      </c>
      <c r="AN592" s="447"/>
      <c r="AO592" s="95"/>
      <c r="AP592" s="95"/>
      <c r="AQ592" s="177" t="str">
        <f t="shared" si="496"/>
        <v/>
      </c>
      <c r="AR592" s="95" t="str">
        <f>IFERROR(RANK(AQ592, AQ587:AQ601),"")</f>
        <v/>
      </c>
      <c r="AS592" s="447"/>
      <c r="AT592" s="95"/>
      <c r="AU592" s="95"/>
      <c r="AV592" s="177" t="str">
        <f t="shared" si="497"/>
        <v/>
      </c>
      <c r="AW592" s="95" t="str">
        <f>IFERROR(RANK(AV592, AV587:AV601),"")</f>
        <v/>
      </c>
      <c r="AX592" s="447"/>
    </row>
    <row r="593" spans="2:50">
      <c r="B593" s="456"/>
      <c r="C593" s="95">
        <f t="shared" si="489"/>
        <v>7</v>
      </c>
      <c r="D593" s="95"/>
      <c r="E593" s="95"/>
      <c r="F593" s="95"/>
      <c r="G593" s="177" t="str">
        <f t="shared" si="490"/>
        <v/>
      </c>
      <c r="H593" s="447"/>
      <c r="I593" s="153" t="str">
        <f t="shared" si="498"/>
        <v/>
      </c>
      <c r="J593" s="153" t="str">
        <f t="shared" si="499"/>
        <v/>
      </c>
      <c r="K593" s="154" t="str">
        <f t="shared" si="500"/>
        <v/>
      </c>
      <c r="L593" s="458"/>
      <c r="M593" s="153" t="str">
        <f>IFERROR(RANK(K593, K587:K601),"")</f>
        <v/>
      </c>
      <c r="N593" s="448"/>
      <c r="O593" s="448"/>
      <c r="P593" s="95"/>
      <c r="Q593" s="95"/>
      <c r="R593" s="177" t="str">
        <f t="shared" si="491"/>
        <v/>
      </c>
      <c r="S593" s="95" t="str">
        <f>IFERROR(RANK(R593, R587:R601),"")</f>
        <v/>
      </c>
      <c r="T593" s="447"/>
      <c r="U593" s="95"/>
      <c r="V593" s="95"/>
      <c r="W593" s="177" t="str">
        <f t="shared" si="492"/>
        <v/>
      </c>
      <c r="X593" s="95" t="str">
        <f>IFERROR(RANK(W593, W587:W601),"")</f>
        <v/>
      </c>
      <c r="Y593" s="447"/>
      <c r="Z593" s="95"/>
      <c r="AA593" s="95"/>
      <c r="AB593" s="177" t="str">
        <f t="shared" si="493"/>
        <v/>
      </c>
      <c r="AC593" s="95" t="str">
        <f>IFERROR(RANK(AB593, AB587:AB601),"")</f>
        <v/>
      </c>
      <c r="AD593" s="447"/>
      <c r="AE593" s="95"/>
      <c r="AF593" s="95"/>
      <c r="AG593" s="177" t="str">
        <f t="shared" si="494"/>
        <v/>
      </c>
      <c r="AH593" s="95" t="str">
        <f>IFERROR(RANK(AG593, AG587:AG601),"")</f>
        <v/>
      </c>
      <c r="AI593" s="447"/>
      <c r="AJ593" s="95"/>
      <c r="AK593" s="95"/>
      <c r="AL593" s="177" t="str">
        <f t="shared" si="495"/>
        <v/>
      </c>
      <c r="AM593" s="95" t="str">
        <f>IFERROR(RANK(AL593, AL587:AL601),"")</f>
        <v/>
      </c>
      <c r="AN593" s="447"/>
      <c r="AO593" s="95"/>
      <c r="AP593" s="95"/>
      <c r="AQ593" s="177" t="str">
        <f t="shared" si="496"/>
        <v/>
      </c>
      <c r="AR593" s="95" t="str">
        <f>IFERROR(RANK(AQ593, AQ587:AQ601),"")</f>
        <v/>
      </c>
      <c r="AS593" s="447"/>
      <c r="AT593" s="95"/>
      <c r="AU593" s="95"/>
      <c r="AV593" s="177" t="str">
        <f t="shared" si="497"/>
        <v/>
      </c>
      <c r="AW593" s="95" t="str">
        <f>IFERROR(RANK(AV593, AV587:AV601),"")</f>
        <v/>
      </c>
      <c r="AX593" s="447"/>
    </row>
    <row r="594" spans="2:50">
      <c r="B594" s="456"/>
      <c r="C594" s="95">
        <f t="shared" si="489"/>
        <v>8</v>
      </c>
      <c r="D594" s="95"/>
      <c r="E594" s="95"/>
      <c r="F594" s="95"/>
      <c r="G594" s="177" t="str">
        <f t="shared" si="490"/>
        <v/>
      </c>
      <c r="H594" s="447"/>
      <c r="I594" s="153" t="str">
        <f t="shared" si="498"/>
        <v/>
      </c>
      <c r="J594" s="153" t="str">
        <f t="shared" si="499"/>
        <v/>
      </c>
      <c r="K594" s="154" t="str">
        <f t="shared" si="500"/>
        <v/>
      </c>
      <c r="L594" s="458"/>
      <c r="M594" s="153" t="str">
        <f>IFERROR(RANK(K594, K587:K601),"")</f>
        <v/>
      </c>
      <c r="N594" s="448"/>
      <c r="O594" s="448"/>
      <c r="P594" s="95"/>
      <c r="Q594" s="95"/>
      <c r="R594" s="177" t="str">
        <f t="shared" si="491"/>
        <v/>
      </c>
      <c r="S594" s="95" t="str">
        <f>IFERROR(RANK(R594, R587:R601),"")</f>
        <v/>
      </c>
      <c r="T594" s="447"/>
      <c r="U594" s="95"/>
      <c r="V594" s="95"/>
      <c r="W594" s="177" t="str">
        <f t="shared" si="492"/>
        <v/>
      </c>
      <c r="X594" s="95" t="str">
        <f>IFERROR(RANK(W594, W587:W601),"")</f>
        <v/>
      </c>
      <c r="Y594" s="447"/>
      <c r="Z594" s="95"/>
      <c r="AA594" s="95"/>
      <c r="AB594" s="177" t="str">
        <f t="shared" si="493"/>
        <v/>
      </c>
      <c r="AC594" s="95" t="str">
        <f>IFERROR(RANK(AB594, AB587:AB601),"")</f>
        <v/>
      </c>
      <c r="AD594" s="447"/>
      <c r="AE594" s="95"/>
      <c r="AF594" s="95"/>
      <c r="AG594" s="177" t="str">
        <f t="shared" si="494"/>
        <v/>
      </c>
      <c r="AH594" s="95" t="str">
        <f>IFERROR(RANK(AG594, AG587:AG601),"")</f>
        <v/>
      </c>
      <c r="AI594" s="447"/>
      <c r="AJ594" s="95"/>
      <c r="AK594" s="95"/>
      <c r="AL594" s="177" t="str">
        <f t="shared" si="495"/>
        <v/>
      </c>
      <c r="AM594" s="95" t="str">
        <f>IFERROR(RANK(AL594, AL587:AL601),"")</f>
        <v/>
      </c>
      <c r="AN594" s="447"/>
      <c r="AO594" s="95"/>
      <c r="AP594" s="95"/>
      <c r="AQ594" s="177" t="str">
        <f t="shared" si="496"/>
        <v/>
      </c>
      <c r="AR594" s="95" t="str">
        <f>IFERROR(RANK(AQ594, AQ587:AQ601),"")</f>
        <v/>
      </c>
      <c r="AS594" s="447"/>
      <c r="AT594" s="95"/>
      <c r="AU594" s="95"/>
      <c r="AV594" s="177" t="str">
        <f t="shared" si="497"/>
        <v/>
      </c>
      <c r="AW594" s="95" t="str">
        <f>IFERROR(RANK(AV594, AV587:AV601),"")</f>
        <v/>
      </c>
      <c r="AX594" s="447"/>
    </row>
    <row r="595" spans="2:50">
      <c r="B595" s="456"/>
      <c r="C595" s="95">
        <f t="shared" si="489"/>
        <v>9</v>
      </c>
      <c r="D595" s="95"/>
      <c r="E595" s="95"/>
      <c r="F595" s="95"/>
      <c r="G595" s="177" t="str">
        <f t="shared" si="490"/>
        <v/>
      </c>
      <c r="H595" s="447"/>
      <c r="I595" s="153" t="str">
        <f t="shared" si="498"/>
        <v/>
      </c>
      <c r="J595" s="153" t="str">
        <f t="shared" si="499"/>
        <v/>
      </c>
      <c r="K595" s="154" t="str">
        <f t="shared" si="500"/>
        <v/>
      </c>
      <c r="L595" s="458"/>
      <c r="M595" s="153" t="str">
        <f>IFERROR(RANK(K595, K587:K601),"")</f>
        <v/>
      </c>
      <c r="N595" s="448"/>
      <c r="O595" s="448"/>
      <c r="P595" s="95"/>
      <c r="Q595" s="95"/>
      <c r="R595" s="177" t="str">
        <f t="shared" si="491"/>
        <v/>
      </c>
      <c r="S595" s="95" t="str">
        <f>IFERROR(RANK(R595, R587:R601),"")</f>
        <v/>
      </c>
      <c r="T595" s="447"/>
      <c r="U595" s="95"/>
      <c r="V595" s="95"/>
      <c r="W595" s="177" t="str">
        <f t="shared" si="492"/>
        <v/>
      </c>
      <c r="X595" s="95" t="str">
        <f>IFERROR(RANK(W595, W587:W601),"")</f>
        <v/>
      </c>
      <c r="Y595" s="447"/>
      <c r="Z595" s="95"/>
      <c r="AA595" s="95"/>
      <c r="AB595" s="177" t="str">
        <f t="shared" si="493"/>
        <v/>
      </c>
      <c r="AC595" s="95" t="str">
        <f>IFERROR(RANK(AB595, AB587:AB601),"")</f>
        <v/>
      </c>
      <c r="AD595" s="447"/>
      <c r="AE595" s="95"/>
      <c r="AF595" s="95"/>
      <c r="AG595" s="177" t="str">
        <f t="shared" si="494"/>
        <v/>
      </c>
      <c r="AH595" s="95" t="str">
        <f>IFERROR(RANK(AG595, AG587:AG601),"")</f>
        <v/>
      </c>
      <c r="AI595" s="447"/>
      <c r="AJ595" s="95"/>
      <c r="AK595" s="95"/>
      <c r="AL595" s="177" t="str">
        <f t="shared" si="495"/>
        <v/>
      </c>
      <c r="AM595" s="95" t="str">
        <f>IFERROR(RANK(AL595, AL587:AL601),"")</f>
        <v/>
      </c>
      <c r="AN595" s="447"/>
      <c r="AO595" s="95"/>
      <c r="AP595" s="95"/>
      <c r="AQ595" s="177" t="str">
        <f t="shared" si="496"/>
        <v/>
      </c>
      <c r="AR595" s="95" t="str">
        <f>IFERROR(RANK(AQ595, AQ587:AQ601),"")</f>
        <v/>
      </c>
      <c r="AS595" s="447"/>
      <c r="AT595" s="95"/>
      <c r="AU595" s="95"/>
      <c r="AV595" s="177" t="str">
        <f t="shared" si="497"/>
        <v/>
      </c>
      <c r="AW595" s="95" t="str">
        <f>IFERROR(RANK(AV595, AV587:AV601),"")</f>
        <v/>
      </c>
      <c r="AX595" s="447"/>
    </row>
    <row r="596" spans="2:50">
      <c r="B596" s="456"/>
      <c r="C596" s="95">
        <f t="shared" si="489"/>
        <v>10</v>
      </c>
      <c r="D596" s="95"/>
      <c r="E596" s="95"/>
      <c r="F596" s="95"/>
      <c r="G596" s="177" t="str">
        <f t="shared" si="490"/>
        <v/>
      </c>
      <c r="H596" s="447"/>
      <c r="I596" s="153" t="str">
        <f t="shared" si="498"/>
        <v/>
      </c>
      <c r="J596" s="153" t="str">
        <f t="shared" si="499"/>
        <v/>
      </c>
      <c r="K596" s="154" t="str">
        <f t="shared" si="500"/>
        <v/>
      </c>
      <c r="L596" s="458"/>
      <c r="M596" s="153" t="str">
        <f>IFERROR(RANK(K596, K587:K601),"")</f>
        <v/>
      </c>
      <c r="N596" s="448"/>
      <c r="O596" s="448"/>
      <c r="P596" s="95"/>
      <c r="Q596" s="95"/>
      <c r="R596" s="177" t="str">
        <f t="shared" si="491"/>
        <v/>
      </c>
      <c r="S596" s="95" t="str">
        <f>IFERROR(RANK(R596, R587:R601),"")</f>
        <v/>
      </c>
      <c r="T596" s="447"/>
      <c r="U596" s="95"/>
      <c r="V596" s="95"/>
      <c r="W596" s="177" t="str">
        <f t="shared" si="492"/>
        <v/>
      </c>
      <c r="X596" s="95" t="str">
        <f>IFERROR(RANK(W596, W587:W601),"")</f>
        <v/>
      </c>
      <c r="Y596" s="447"/>
      <c r="Z596" s="95"/>
      <c r="AA596" s="95"/>
      <c r="AB596" s="177" t="str">
        <f t="shared" si="493"/>
        <v/>
      </c>
      <c r="AC596" s="95" t="str">
        <f>IFERROR(RANK(AB596, AB587:AB601),"")</f>
        <v/>
      </c>
      <c r="AD596" s="447"/>
      <c r="AE596" s="95"/>
      <c r="AF596" s="95"/>
      <c r="AG596" s="177" t="str">
        <f t="shared" si="494"/>
        <v/>
      </c>
      <c r="AH596" s="95" t="str">
        <f>IFERROR(RANK(AG596, AG587:AG601),"")</f>
        <v/>
      </c>
      <c r="AI596" s="447"/>
      <c r="AJ596" s="95"/>
      <c r="AK596" s="95"/>
      <c r="AL596" s="177" t="str">
        <f t="shared" si="495"/>
        <v/>
      </c>
      <c r="AM596" s="95" t="str">
        <f>IFERROR(RANK(AL596, AL587:AL601),"")</f>
        <v/>
      </c>
      <c r="AN596" s="447"/>
      <c r="AO596" s="95"/>
      <c r="AP596" s="95"/>
      <c r="AQ596" s="177" t="str">
        <f t="shared" si="496"/>
        <v/>
      </c>
      <c r="AR596" s="95" t="str">
        <f>IFERROR(RANK(AQ596, AQ587:AQ601),"")</f>
        <v/>
      </c>
      <c r="AS596" s="447"/>
      <c r="AT596" s="95"/>
      <c r="AU596" s="95"/>
      <c r="AV596" s="177" t="str">
        <f t="shared" si="497"/>
        <v/>
      </c>
      <c r="AW596" s="95" t="str">
        <f>IFERROR(RANK(AV596, AV587:AV601),"")</f>
        <v/>
      </c>
      <c r="AX596" s="447"/>
    </row>
    <row r="597" spans="2:50">
      <c r="B597" s="456"/>
      <c r="C597" s="95">
        <f t="shared" si="489"/>
        <v>11</v>
      </c>
      <c r="D597" s="95"/>
      <c r="E597" s="95"/>
      <c r="F597" s="95"/>
      <c r="G597" s="177" t="str">
        <f t="shared" si="490"/>
        <v/>
      </c>
      <c r="H597" s="447"/>
      <c r="I597" s="153" t="str">
        <f t="shared" si="498"/>
        <v/>
      </c>
      <c r="J597" s="153" t="str">
        <f t="shared" si="499"/>
        <v/>
      </c>
      <c r="K597" s="154" t="str">
        <f t="shared" si="500"/>
        <v/>
      </c>
      <c r="L597" s="458"/>
      <c r="M597" s="153" t="str">
        <f>IFERROR(RANK(K597, K587:K601),"")</f>
        <v/>
      </c>
      <c r="N597" s="448"/>
      <c r="O597" s="448"/>
      <c r="P597" s="95"/>
      <c r="Q597" s="95"/>
      <c r="R597" s="177" t="str">
        <f t="shared" si="491"/>
        <v/>
      </c>
      <c r="S597" s="95" t="str">
        <f>IFERROR(RANK(R597, R587:R601),"")</f>
        <v/>
      </c>
      <c r="T597" s="447"/>
      <c r="U597" s="95"/>
      <c r="V597" s="95"/>
      <c r="W597" s="177" t="str">
        <f t="shared" si="492"/>
        <v/>
      </c>
      <c r="X597" s="95" t="str">
        <f>IFERROR(RANK(W597, W587:W601),"")</f>
        <v/>
      </c>
      <c r="Y597" s="447"/>
      <c r="Z597" s="95"/>
      <c r="AA597" s="95"/>
      <c r="AB597" s="177" t="str">
        <f t="shared" si="493"/>
        <v/>
      </c>
      <c r="AC597" s="95" t="str">
        <f>IFERROR(RANK(AB597, AB587:AB601),"")</f>
        <v/>
      </c>
      <c r="AD597" s="447"/>
      <c r="AE597" s="95"/>
      <c r="AF597" s="95"/>
      <c r="AG597" s="177" t="str">
        <f t="shared" si="494"/>
        <v/>
      </c>
      <c r="AH597" s="95" t="str">
        <f>IFERROR(RANK(AG597, AG587:AG601),"")</f>
        <v/>
      </c>
      <c r="AI597" s="447"/>
      <c r="AJ597" s="95"/>
      <c r="AK597" s="95"/>
      <c r="AL597" s="177" t="str">
        <f t="shared" si="495"/>
        <v/>
      </c>
      <c r="AM597" s="95" t="str">
        <f>IFERROR(RANK(AL597, AL587:AL601),"")</f>
        <v/>
      </c>
      <c r="AN597" s="447"/>
      <c r="AO597" s="95"/>
      <c r="AP597" s="95"/>
      <c r="AQ597" s="177" t="str">
        <f t="shared" si="496"/>
        <v/>
      </c>
      <c r="AR597" s="95" t="str">
        <f>IFERROR(RANK(AQ597, AQ587:AQ601),"")</f>
        <v/>
      </c>
      <c r="AS597" s="447"/>
      <c r="AT597" s="95"/>
      <c r="AU597" s="95"/>
      <c r="AV597" s="177" t="str">
        <f t="shared" si="497"/>
        <v/>
      </c>
      <c r="AW597" s="95" t="str">
        <f>IFERROR(RANK(AV597, AV587:AV601),"")</f>
        <v/>
      </c>
      <c r="AX597" s="447"/>
    </row>
    <row r="598" spans="2:50">
      <c r="B598" s="456"/>
      <c r="C598" s="95">
        <f t="shared" si="489"/>
        <v>12</v>
      </c>
      <c r="D598" s="95"/>
      <c r="E598" s="95"/>
      <c r="F598" s="95"/>
      <c r="G598" s="177" t="str">
        <f t="shared" si="490"/>
        <v/>
      </c>
      <c r="H598" s="447"/>
      <c r="I598" s="153" t="str">
        <f t="shared" si="498"/>
        <v/>
      </c>
      <c r="J598" s="153" t="str">
        <f t="shared" si="499"/>
        <v/>
      </c>
      <c r="K598" s="154" t="str">
        <f t="shared" si="500"/>
        <v/>
      </c>
      <c r="L598" s="458"/>
      <c r="M598" s="153" t="str">
        <f>IFERROR(RANK(K598, K587:K601),"")</f>
        <v/>
      </c>
      <c r="N598" s="448"/>
      <c r="O598" s="448"/>
      <c r="P598" s="95"/>
      <c r="Q598" s="95"/>
      <c r="R598" s="177" t="str">
        <f t="shared" si="491"/>
        <v/>
      </c>
      <c r="S598" s="95" t="str">
        <f>IFERROR(RANK(R598, R587:R601),"")</f>
        <v/>
      </c>
      <c r="T598" s="447"/>
      <c r="U598" s="95"/>
      <c r="V598" s="95"/>
      <c r="W598" s="177" t="str">
        <f t="shared" si="492"/>
        <v/>
      </c>
      <c r="X598" s="95" t="str">
        <f>IFERROR(RANK(W598, W587:W601),"")</f>
        <v/>
      </c>
      <c r="Y598" s="447"/>
      <c r="Z598" s="95"/>
      <c r="AA598" s="95"/>
      <c r="AB598" s="177" t="str">
        <f t="shared" si="493"/>
        <v/>
      </c>
      <c r="AC598" s="95" t="str">
        <f>IFERROR(RANK(AB598, AB587:AB601),"")</f>
        <v/>
      </c>
      <c r="AD598" s="447"/>
      <c r="AE598" s="95"/>
      <c r="AF598" s="95"/>
      <c r="AG598" s="177" t="str">
        <f t="shared" si="494"/>
        <v/>
      </c>
      <c r="AH598" s="95" t="str">
        <f>IFERROR(RANK(AG598, AG587:AG601),"")</f>
        <v/>
      </c>
      <c r="AI598" s="447"/>
      <c r="AJ598" s="95"/>
      <c r="AK598" s="95"/>
      <c r="AL598" s="177" t="str">
        <f t="shared" si="495"/>
        <v/>
      </c>
      <c r="AM598" s="95" t="str">
        <f>IFERROR(RANK(AL598, AL587:AL601),"")</f>
        <v/>
      </c>
      <c r="AN598" s="447"/>
      <c r="AO598" s="95"/>
      <c r="AP598" s="95"/>
      <c r="AQ598" s="177" t="str">
        <f t="shared" si="496"/>
        <v/>
      </c>
      <c r="AR598" s="95" t="str">
        <f>IFERROR(RANK(AQ598, AQ587:AQ601),"")</f>
        <v/>
      </c>
      <c r="AS598" s="447"/>
      <c r="AT598" s="95"/>
      <c r="AU598" s="95"/>
      <c r="AV598" s="177" t="str">
        <f t="shared" si="497"/>
        <v/>
      </c>
      <c r="AW598" s="95" t="str">
        <f>IFERROR(RANK(AV598, AV587:AV601),"")</f>
        <v/>
      </c>
      <c r="AX598" s="447"/>
    </row>
    <row r="599" spans="2:50">
      <c r="B599" s="456"/>
      <c r="C599" s="95">
        <f t="shared" si="489"/>
        <v>13</v>
      </c>
      <c r="D599" s="95"/>
      <c r="E599" s="95"/>
      <c r="F599" s="95"/>
      <c r="G599" s="177" t="str">
        <f t="shared" si="490"/>
        <v/>
      </c>
      <c r="H599" s="447"/>
      <c r="I599" s="153" t="str">
        <f t="shared" si="498"/>
        <v/>
      </c>
      <c r="J599" s="153" t="str">
        <f t="shared" si="499"/>
        <v/>
      </c>
      <c r="K599" s="154" t="str">
        <f t="shared" si="500"/>
        <v/>
      </c>
      <c r="L599" s="458"/>
      <c r="M599" s="153" t="str">
        <f>IFERROR(RANK(K599, K587:K601),"")</f>
        <v/>
      </c>
      <c r="N599" s="448"/>
      <c r="O599" s="448"/>
      <c r="P599" s="95"/>
      <c r="Q599" s="95"/>
      <c r="R599" s="177" t="str">
        <f t="shared" si="491"/>
        <v/>
      </c>
      <c r="S599" s="95" t="str">
        <f>IFERROR(RANK(R599, R587:R601),"")</f>
        <v/>
      </c>
      <c r="T599" s="447"/>
      <c r="U599" s="95"/>
      <c r="V599" s="95"/>
      <c r="W599" s="177" t="str">
        <f t="shared" si="492"/>
        <v/>
      </c>
      <c r="X599" s="95" t="str">
        <f>IFERROR(RANK(W599, W587:W601),"")</f>
        <v/>
      </c>
      <c r="Y599" s="447"/>
      <c r="Z599" s="95"/>
      <c r="AA599" s="95"/>
      <c r="AB599" s="177" t="str">
        <f t="shared" si="493"/>
        <v/>
      </c>
      <c r="AC599" s="95" t="str">
        <f>IFERROR(RANK(AB599, AB587:AB601),"")</f>
        <v/>
      </c>
      <c r="AD599" s="447"/>
      <c r="AE599" s="95"/>
      <c r="AF599" s="95"/>
      <c r="AG599" s="177" t="str">
        <f t="shared" si="494"/>
        <v/>
      </c>
      <c r="AH599" s="95" t="str">
        <f>IFERROR(RANK(AG599, AG587:AG601),"")</f>
        <v/>
      </c>
      <c r="AI599" s="447"/>
      <c r="AJ599" s="95"/>
      <c r="AK599" s="95"/>
      <c r="AL599" s="177" t="str">
        <f t="shared" si="495"/>
        <v/>
      </c>
      <c r="AM599" s="95" t="str">
        <f>IFERROR(RANK(AL599, AL587:AL601),"")</f>
        <v/>
      </c>
      <c r="AN599" s="447"/>
      <c r="AO599" s="95"/>
      <c r="AP599" s="95"/>
      <c r="AQ599" s="177" t="str">
        <f t="shared" si="496"/>
        <v/>
      </c>
      <c r="AR599" s="95" t="str">
        <f>IFERROR(RANK(AQ599, AQ587:AQ601),"")</f>
        <v/>
      </c>
      <c r="AS599" s="447"/>
      <c r="AT599" s="95"/>
      <c r="AU599" s="95"/>
      <c r="AV599" s="177" t="str">
        <f t="shared" si="497"/>
        <v/>
      </c>
      <c r="AW599" s="95" t="str">
        <f>IFERROR(RANK(AV599, AV587:AV601),"")</f>
        <v/>
      </c>
      <c r="AX599" s="447"/>
    </row>
    <row r="600" spans="2:50">
      <c r="B600" s="456"/>
      <c r="C600" s="95">
        <f t="shared" si="489"/>
        <v>14</v>
      </c>
      <c r="D600" s="95"/>
      <c r="E600" s="95"/>
      <c r="F600" s="95"/>
      <c r="G600" s="177" t="str">
        <f t="shared" si="490"/>
        <v/>
      </c>
      <c r="H600" s="447"/>
      <c r="I600" s="153" t="str">
        <f t="shared" si="498"/>
        <v/>
      </c>
      <c r="J600" s="153" t="str">
        <f t="shared" si="499"/>
        <v/>
      </c>
      <c r="K600" s="154" t="str">
        <f t="shared" si="500"/>
        <v/>
      </c>
      <c r="L600" s="458"/>
      <c r="M600" s="153" t="str">
        <f>IFERROR(RANK(K600, K587:K601),"")</f>
        <v/>
      </c>
      <c r="N600" s="448"/>
      <c r="O600" s="448"/>
      <c r="P600" s="95"/>
      <c r="Q600" s="95"/>
      <c r="R600" s="177" t="str">
        <f t="shared" si="491"/>
        <v/>
      </c>
      <c r="S600" s="95" t="str">
        <f>IFERROR(RANK(R600, R587:R601),"")</f>
        <v/>
      </c>
      <c r="T600" s="447"/>
      <c r="U600" s="95"/>
      <c r="V600" s="95"/>
      <c r="W600" s="177" t="str">
        <f t="shared" si="492"/>
        <v/>
      </c>
      <c r="X600" s="95" t="str">
        <f>IFERROR(RANK(W600, W587:W601),"")</f>
        <v/>
      </c>
      <c r="Y600" s="447"/>
      <c r="Z600" s="95"/>
      <c r="AA600" s="95"/>
      <c r="AB600" s="177" t="str">
        <f t="shared" si="493"/>
        <v/>
      </c>
      <c r="AC600" s="95" t="str">
        <f>IFERROR(RANK(AB600, AB587:AB601),"")</f>
        <v/>
      </c>
      <c r="AD600" s="447"/>
      <c r="AE600" s="95"/>
      <c r="AF600" s="95"/>
      <c r="AG600" s="177" t="str">
        <f t="shared" si="494"/>
        <v/>
      </c>
      <c r="AH600" s="95" t="str">
        <f>IFERROR(RANK(AG600, AG587:AG601),"")</f>
        <v/>
      </c>
      <c r="AI600" s="447"/>
      <c r="AJ600" s="95"/>
      <c r="AK600" s="95"/>
      <c r="AL600" s="177" t="str">
        <f t="shared" si="495"/>
        <v/>
      </c>
      <c r="AM600" s="95" t="str">
        <f>IFERROR(RANK(AL600, AL587:AL601),"")</f>
        <v/>
      </c>
      <c r="AN600" s="447"/>
      <c r="AO600" s="95"/>
      <c r="AP600" s="95"/>
      <c r="AQ600" s="177" t="str">
        <f t="shared" si="496"/>
        <v/>
      </c>
      <c r="AR600" s="95" t="str">
        <f>IFERROR(RANK(AQ600, AQ587:AQ601),"")</f>
        <v/>
      </c>
      <c r="AS600" s="447"/>
      <c r="AT600" s="95"/>
      <c r="AU600" s="95"/>
      <c r="AV600" s="177" t="str">
        <f t="shared" si="497"/>
        <v/>
      </c>
      <c r="AW600" s="95" t="str">
        <f>IFERROR(RANK(AV600, AV587:AV601),"")</f>
        <v/>
      </c>
      <c r="AX600" s="447"/>
    </row>
    <row r="601" spans="2:50">
      <c r="B601" s="456"/>
      <c r="C601" s="95">
        <f t="shared" si="489"/>
        <v>15</v>
      </c>
      <c r="D601" s="95"/>
      <c r="E601" s="95"/>
      <c r="F601" s="95"/>
      <c r="G601" s="177" t="str">
        <f t="shared" si="490"/>
        <v/>
      </c>
      <c r="H601" s="447"/>
      <c r="I601" s="153" t="str">
        <f t="shared" si="498"/>
        <v/>
      </c>
      <c r="J601" s="153" t="str">
        <f t="shared" si="499"/>
        <v/>
      </c>
      <c r="K601" s="154" t="str">
        <f t="shared" si="500"/>
        <v/>
      </c>
      <c r="L601" s="459"/>
      <c r="M601" s="153" t="str">
        <f>IFERROR(RANK(K601, K587:K601),"")</f>
        <v/>
      </c>
      <c r="N601" s="448"/>
      <c r="O601" s="448"/>
      <c r="P601" s="95"/>
      <c r="Q601" s="95"/>
      <c r="R601" s="177" t="str">
        <f t="shared" si="491"/>
        <v/>
      </c>
      <c r="S601" s="95" t="str">
        <f>IFERROR(RANK(R601, R587:R601),"")</f>
        <v/>
      </c>
      <c r="T601" s="447"/>
      <c r="U601" s="95"/>
      <c r="V601" s="95"/>
      <c r="W601" s="177" t="str">
        <f t="shared" si="492"/>
        <v/>
      </c>
      <c r="X601" s="95" t="str">
        <f>IFERROR(RANK(W601, W587:W601),"")</f>
        <v/>
      </c>
      <c r="Y601" s="447"/>
      <c r="Z601" s="95"/>
      <c r="AA601" s="95"/>
      <c r="AB601" s="177" t="str">
        <f t="shared" si="493"/>
        <v/>
      </c>
      <c r="AC601" s="95" t="str">
        <f>IFERROR(RANK(AB601, AB587:AB601),"")</f>
        <v/>
      </c>
      <c r="AD601" s="447"/>
      <c r="AE601" s="95"/>
      <c r="AF601" s="95"/>
      <c r="AG601" s="177" t="str">
        <f t="shared" si="494"/>
        <v/>
      </c>
      <c r="AH601" s="95" t="str">
        <f>IFERROR(RANK(AG601, AG587:AG601),"")</f>
        <v/>
      </c>
      <c r="AI601" s="447"/>
      <c r="AJ601" s="95"/>
      <c r="AK601" s="95"/>
      <c r="AL601" s="177" t="str">
        <f t="shared" si="495"/>
        <v/>
      </c>
      <c r="AM601" s="95" t="str">
        <f>IFERROR(RANK(AL601, AL587:AL601),"")</f>
        <v/>
      </c>
      <c r="AN601" s="447"/>
      <c r="AO601" s="95"/>
      <c r="AP601" s="95"/>
      <c r="AQ601" s="177" t="str">
        <f t="shared" si="496"/>
        <v/>
      </c>
      <c r="AR601" s="95" t="str">
        <f>IFERROR(RANK(AQ601, AQ587:AQ601),"")</f>
        <v/>
      </c>
      <c r="AS601" s="447"/>
      <c r="AT601" s="95"/>
      <c r="AU601" s="95"/>
      <c r="AV601" s="177" t="str">
        <f t="shared" si="497"/>
        <v/>
      </c>
      <c r="AW601" s="95" t="str">
        <f>IFERROR(RANK(AV601, AV587:AV601),"")</f>
        <v/>
      </c>
      <c r="AX601" s="447"/>
    </row>
    <row r="602" spans="2:50" ht="15.6">
      <c r="B602" s="460" t="s">
        <v>115</v>
      </c>
      <c r="C602" s="461"/>
      <c r="D602" s="461"/>
      <c r="E602" s="461"/>
      <c r="F602" s="461"/>
      <c r="G602" s="461"/>
      <c r="H602" s="461"/>
      <c r="I602" s="150"/>
      <c r="J602" s="150"/>
      <c r="K602" s="150"/>
      <c r="L602" s="150"/>
      <c r="M602" s="150"/>
      <c r="N602" s="448" t="s">
        <v>116</v>
      </c>
      <c r="O602" s="463" t="s">
        <v>63</v>
      </c>
      <c r="P602" s="465">
        <f>AT582+1</f>
        <v>46077</v>
      </c>
      <c r="Q602" s="456"/>
      <c r="R602" s="456"/>
      <c r="S602" s="456"/>
      <c r="T602" s="456"/>
      <c r="U602" s="465">
        <f>P602+1</f>
        <v>46078</v>
      </c>
      <c r="V602" s="456"/>
      <c r="W602" s="456"/>
      <c r="X602" s="456"/>
      <c r="Y602" s="456"/>
      <c r="Z602" s="465">
        <f>U602+1</f>
        <v>46079</v>
      </c>
      <c r="AA602" s="456"/>
      <c r="AB602" s="456"/>
      <c r="AC602" s="456"/>
      <c r="AD602" s="456"/>
      <c r="AE602" s="465">
        <f>Z602+1</f>
        <v>46080</v>
      </c>
      <c r="AF602" s="456"/>
      <c r="AG602" s="456"/>
      <c r="AH602" s="456"/>
      <c r="AI602" s="456"/>
      <c r="AJ602" s="465">
        <f>AE602+1</f>
        <v>46081</v>
      </c>
      <c r="AK602" s="456"/>
      <c r="AL602" s="456"/>
      <c r="AM602" s="456"/>
      <c r="AN602" s="456"/>
      <c r="AO602" s="465">
        <f>AJ602+1</f>
        <v>46082</v>
      </c>
      <c r="AP602" s="456"/>
      <c r="AQ602" s="456"/>
      <c r="AR602" s="456"/>
      <c r="AS602" s="456"/>
      <c r="AT602" s="465">
        <f>AO602+1</f>
        <v>46083</v>
      </c>
      <c r="AU602" s="456"/>
      <c r="AV602" s="456"/>
      <c r="AW602" s="456"/>
      <c r="AX602" s="456"/>
    </row>
    <row r="603" spans="2:50" ht="15.6">
      <c r="B603" s="462"/>
      <c r="C603" s="462"/>
      <c r="D603" s="462"/>
      <c r="E603" s="462"/>
      <c r="F603" s="462"/>
      <c r="G603" s="462"/>
      <c r="H603" s="462"/>
      <c r="I603" s="150"/>
      <c r="J603" s="150"/>
      <c r="K603" s="150"/>
      <c r="L603" s="150"/>
      <c r="M603" s="150"/>
      <c r="N603" s="448"/>
      <c r="O603" s="464"/>
      <c r="P603" s="465" t="s">
        <v>77</v>
      </c>
      <c r="Q603" s="456"/>
      <c r="R603" s="456"/>
      <c r="S603" s="456"/>
      <c r="T603" s="456"/>
      <c r="U603" s="465" t="s">
        <v>78</v>
      </c>
      <c r="V603" s="456"/>
      <c r="W603" s="456"/>
      <c r="X603" s="456"/>
      <c r="Y603" s="456"/>
      <c r="Z603" s="465" t="s">
        <v>79</v>
      </c>
      <c r="AA603" s="456"/>
      <c r="AB603" s="456"/>
      <c r="AC603" s="456"/>
      <c r="AD603" s="456"/>
      <c r="AE603" s="465" t="s">
        <v>74</v>
      </c>
      <c r="AF603" s="456"/>
      <c r="AG603" s="456"/>
      <c r="AH603" s="456"/>
      <c r="AI603" s="456"/>
      <c r="AJ603" s="465" t="s">
        <v>75</v>
      </c>
      <c r="AK603" s="456"/>
      <c r="AL603" s="456"/>
      <c r="AM603" s="456"/>
      <c r="AN603" s="456"/>
      <c r="AO603" s="465" t="s">
        <v>70</v>
      </c>
      <c r="AP603" s="456"/>
      <c r="AQ603" s="456"/>
      <c r="AR603" s="456"/>
      <c r="AS603" s="456"/>
      <c r="AT603" s="465" t="s">
        <v>76</v>
      </c>
      <c r="AU603" s="456"/>
      <c r="AV603" s="456"/>
      <c r="AW603" s="456"/>
      <c r="AX603" s="456"/>
    </row>
    <row r="604" spans="2:50">
      <c r="B604" s="448" t="s">
        <v>117</v>
      </c>
      <c r="C604" s="448" t="s">
        <v>118</v>
      </c>
      <c r="D604" s="448"/>
      <c r="E604" s="448" t="s">
        <v>119</v>
      </c>
      <c r="F604" s="448"/>
      <c r="G604" s="448"/>
      <c r="H604" s="452" t="s">
        <v>120</v>
      </c>
      <c r="I604" s="455" t="s">
        <v>121</v>
      </c>
      <c r="J604" s="455"/>
      <c r="K604" s="455"/>
      <c r="L604" s="455" t="s">
        <v>120</v>
      </c>
      <c r="M604" s="455" t="s">
        <v>122</v>
      </c>
      <c r="N604" s="448"/>
      <c r="O604" s="448" t="s">
        <v>123</v>
      </c>
      <c r="P604" s="449" t="s">
        <v>124</v>
      </c>
      <c r="Q604" s="450"/>
      <c r="R604" s="450"/>
      <c r="S604" s="451"/>
      <c r="T604" s="448" t="s">
        <v>120</v>
      </c>
      <c r="U604" s="449" t="s">
        <v>124</v>
      </c>
      <c r="V604" s="450"/>
      <c r="W604" s="450"/>
      <c r="X604" s="451"/>
      <c r="Y604" s="448" t="s">
        <v>120</v>
      </c>
      <c r="Z604" s="449" t="s">
        <v>124</v>
      </c>
      <c r="AA604" s="450"/>
      <c r="AB604" s="450"/>
      <c r="AC604" s="451"/>
      <c r="AD604" s="448" t="s">
        <v>120</v>
      </c>
      <c r="AE604" s="449" t="s">
        <v>124</v>
      </c>
      <c r="AF604" s="450"/>
      <c r="AG604" s="450"/>
      <c r="AH604" s="451"/>
      <c r="AI604" s="448" t="s">
        <v>120</v>
      </c>
      <c r="AJ604" s="449" t="s">
        <v>124</v>
      </c>
      <c r="AK604" s="450"/>
      <c r="AL604" s="450"/>
      <c r="AM604" s="451"/>
      <c r="AN604" s="448" t="s">
        <v>120</v>
      </c>
      <c r="AO604" s="449" t="s">
        <v>124</v>
      </c>
      <c r="AP604" s="450"/>
      <c r="AQ604" s="450"/>
      <c r="AR604" s="451"/>
      <c r="AS604" s="448" t="s">
        <v>120</v>
      </c>
      <c r="AT604" s="449" t="s">
        <v>124</v>
      </c>
      <c r="AU604" s="450"/>
      <c r="AV604" s="450"/>
      <c r="AW604" s="451"/>
      <c r="AX604" s="448" t="s">
        <v>120</v>
      </c>
    </row>
    <row r="605" spans="2:50">
      <c r="B605" s="448"/>
      <c r="C605" s="448"/>
      <c r="D605" s="448"/>
      <c r="E605" s="448" t="s">
        <v>125</v>
      </c>
      <c r="F605" s="448"/>
      <c r="G605" s="448"/>
      <c r="H605" s="453"/>
      <c r="I605" s="455" t="s">
        <v>125</v>
      </c>
      <c r="J605" s="455"/>
      <c r="K605" s="455"/>
      <c r="L605" s="455"/>
      <c r="M605" s="455"/>
      <c r="N605" s="448"/>
      <c r="O605" s="448"/>
      <c r="P605" s="449" t="s">
        <v>126</v>
      </c>
      <c r="Q605" s="450"/>
      <c r="R605" s="450"/>
      <c r="S605" s="451"/>
      <c r="T605" s="448"/>
      <c r="U605" s="449" t="s">
        <v>126</v>
      </c>
      <c r="V605" s="450"/>
      <c r="W605" s="450"/>
      <c r="X605" s="451"/>
      <c r="Y605" s="448"/>
      <c r="Z605" s="449" t="s">
        <v>126</v>
      </c>
      <c r="AA605" s="450"/>
      <c r="AB605" s="450"/>
      <c r="AC605" s="451"/>
      <c r="AD605" s="448"/>
      <c r="AE605" s="449" t="s">
        <v>126</v>
      </c>
      <c r="AF605" s="450"/>
      <c r="AG605" s="450"/>
      <c r="AH605" s="451"/>
      <c r="AI605" s="448"/>
      <c r="AJ605" s="449" t="s">
        <v>126</v>
      </c>
      <c r="AK605" s="450"/>
      <c r="AL605" s="450"/>
      <c r="AM605" s="451"/>
      <c r="AN605" s="448"/>
      <c r="AO605" s="449" t="s">
        <v>126</v>
      </c>
      <c r="AP605" s="450"/>
      <c r="AQ605" s="450"/>
      <c r="AR605" s="451"/>
      <c r="AS605" s="448"/>
      <c r="AT605" s="449" t="s">
        <v>126</v>
      </c>
      <c r="AU605" s="450"/>
      <c r="AV605" s="450"/>
      <c r="AW605" s="451"/>
      <c r="AX605" s="448"/>
    </row>
    <row r="606" spans="2:50">
      <c r="B606" s="448"/>
      <c r="C606" s="448"/>
      <c r="D606" s="448"/>
      <c r="E606" s="94" t="s">
        <v>127</v>
      </c>
      <c r="F606" s="94" t="s">
        <v>128</v>
      </c>
      <c r="G606" s="94" t="s">
        <v>129</v>
      </c>
      <c r="H606" s="454"/>
      <c r="I606" s="152" t="s">
        <v>127</v>
      </c>
      <c r="J606" s="152" t="s">
        <v>128</v>
      </c>
      <c r="K606" s="152" t="s">
        <v>129</v>
      </c>
      <c r="L606" s="455"/>
      <c r="M606" s="455"/>
      <c r="N606" s="448"/>
      <c r="O606" s="448"/>
      <c r="P606" s="94" t="s">
        <v>127</v>
      </c>
      <c r="Q606" s="94" t="s">
        <v>128</v>
      </c>
      <c r="R606" s="94" t="s">
        <v>129</v>
      </c>
      <c r="S606" s="94" t="s">
        <v>122</v>
      </c>
      <c r="T606" s="448"/>
      <c r="U606" s="94" t="s">
        <v>127</v>
      </c>
      <c r="V606" s="94" t="s">
        <v>128</v>
      </c>
      <c r="W606" s="94" t="s">
        <v>129</v>
      </c>
      <c r="X606" s="94" t="s">
        <v>122</v>
      </c>
      <c r="Y606" s="448"/>
      <c r="Z606" s="94" t="s">
        <v>127</v>
      </c>
      <c r="AA606" s="94" t="s">
        <v>128</v>
      </c>
      <c r="AB606" s="94" t="s">
        <v>129</v>
      </c>
      <c r="AC606" s="94" t="s">
        <v>122</v>
      </c>
      <c r="AD606" s="448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8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8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8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8"/>
    </row>
    <row r="607" spans="2:50">
      <c r="B607" s="448" t="s">
        <v>168</v>
      </c>
      <c r="C607" s="95">
        <f>C587</f>
        <v>1</v>
      </c>
      <c r="D607" s="95" t="s">
        <v>169</v>
      </c>
      <c r="E607" s="95">
        <v>18</v>
      </c>
      <c r="F607" s="95">
        <v>1500</v>
      </c>
      <c r="G607" s="177">
        <f>IFERROR(F607/E607,"")</f>
        <v>83.333333333333329</v>
      </c>
      <c r="H607" s="447">
        <f>AVERAGE(G607:G621)</f>
        <v>83.333333333333329</v>
      </c>
      <c r="I607" s="153">
        <f t="shared" ref="I607:I609" si="501">IFERROR(AVERAGE(P607,U607,Z607,AE607,AJ607,AO607,AT607),"")</f>
        <v>18</v>
      </c>
      <c r="J607" s="153">
        <f t="shared" ref="J607:J609" si="502">IFERROR(AVERAGE(Q607,V607,AA607,AF607,AK607,AP607,AU607),"")</f>
        <v>1447.6679841897233</v>
      </c>
      <c r="K607" s="154">
        <f t="shared" ref="K607:K609" si="503">IFERROR(AVERAGE(R607,W607,AB607,AG607,AL607,AQ607,AV607),"")</f>
        <v>80.425999121651287</v>
      </c>
      <c r="L607" s="457">
        <f>IFERROR(AVERAGE(K607:K621),"-")</f>
        <v>80.425999121651287</v>
      </c>
      <c r="M607" s="153">
        <f>IFERROR(RANK(K607, K607:K621),"")</f>
        <v>1</v>
      </c>
      <c r="N607" s="448"/>
      <c r="O607" s="448"/>
      <c r="P607" s="95">
        <v>18</v>
      </c>
      <c r="Q607" s="95">
        <v>1468.695652173913</v>
      </c>
      <c r="R607" s="177">
        <f>IFERROR(Q607/P607,"")</f>
        <v>81.594202898550719</v>
      </c>
      <c r="S607" s="95">
        <f>IFERROR(RANK(R607, R607:R621),"")</f>
        <v>1</v>
      </c>
      <c r="T607" s="447">
        <f>AVERAGE(R607:R621)</f>
        <v>81.594202898550719</v>
      </c>
      <c r="U607" s="95">
        <v>18</v>
      </c>
      <c r="V607" s="95">
        <v>1429.090909090909</v>
      </c>
      <c r="W607" s="177">
        <f>IFERROR(V607/U607,"")</f>
        <v>79.393939393939391</v>
      </c>
      <c r="X607" s="95">
        <f>IFERROR(RANK(W607, W607:W621),"")</f>
        <v>1</v>
      </c>
      <c r="Y607" s="447">
        <f>AVERAGE(W607:W621)</f>
        <v>79.393939393939391</v>
      </c>
      <c r="Z607" s="95">
        <v>18</v>
      </c>
      <c r="AA607" s="95">
        <v>1445.2173913043478</v>
      </c>
      <c r="AB607" s="177">
        <f>IFERROR(AA607/Z607,"")</f>
        <v>80.289855072463766</v>
      </c>
      <c r="AC607" s="95">
        <f>IFERROR(RANK(AB607, AB607:AB621),"")</f>
        <v>1</v>
      </c>
      <c r="AD607" s="447">
        <f>AVERAGE(AB607:AB621)</f>
        <v>80.289855072463766</v>
      </c>
      <c r="AE607" s="288"/>
      <c r="AF607" s="288"/>
      <c r="AG607" s="290" t="str">
        <f>IFERROR(AF607/AE607,"")</f>
        <v/>
      </c>
      <c r="AH607" s="288" t="str">
        <f>IFERROR(RANK(AG607, AG607:AG621),"")</f>
        <v/>
      </c>
      <c r="AI607" s="447" t="e">
        <f>AVERAGE(AG607:AG621)</f>
        <v>#DIV/0!</v>
      </c>
      <c r="AJ607" s="288"/>
      <c r="AK607" s="288"/>
      <c r="AL607" s="290" t="str">
        <f>IFERROR(AK607/AJ607,"")</f>
        <v/>
      </c>
      <c r="AM607" s="288" t="str">
        <f>IFERROR(RANK(AL607, AL607:AL621),"")</f>
        <v/>
      </c>
      <c r="AN607" s="447" t="e">
        <f>AVERAGE(AL607:AL621)</f>
        <v>#DIV/0!</v>
      </c>
      <c r="AO607" s="288"/>
      <c r="AP607" s="288"/>
      <c r="AQ607" s="290" t="str">
        <f>IFERROR(AP607/AO607,"")</f>
        <v/>
      </c>
      <c r="AR607" s="288" t="str">
        <f>IFERROR(RANK(AQ607, AQ607:AQ621),"")</f>
        <v/>
      </c>
      <c r="AS607" s="447" t="e">
        <f>AVERAGE(AQ607:AQ621)</f>
        <v>#DIV/0!</v>
      </c>
      <c r="AT607" s="288"/>
      <c r="AU607" s="288"/>
      <c r="AV607" s="290" t="str">
        <f>IFERROR(AU607/AT607,"")</f>
        <v/>
      </c>
      <c r="AW607" s="288" t="str">
        <f>IFERROR(RANK(AV607, AV607:AV621),"")</f>
        <v/>
      </c>
      <c r="AX607" s="447" t="e">
        <f>AVERAGE(AV607:AV621)</f>
        <v>#DIV/0!</v>
      </c>
    </row>
    <row r="608" spans="2:50">
      <c r="B608" s="456"/>
      <c r="C608" s="95">
        <f t="shared" ref="C608:C621" si="504">C588</f>
        <v>2</v>
      </c>
      <c r="D608" s="95"/>
      <c r="E608" s="95"/>
      <c r="F608" s="95"/>
      <c r="G608" s="177" t="str">
        <f t="shared" ref="G608:G621" si="505">IFERROR(F608/E608,"")</f>
        <v/>
      </c>
      <c r="H608" s="447"/>
      <c r="I608" s="153" t="str">
        <f t="shared" si="501"/>
        <v/>
      </c>
      <c r="J608" s="153" t="str">
        <f t="shared" si="502"/>
        <v/>
      </c>
      <c r="K608" s="154" t="str">
        <f t="shared" si="503"/>
        <v/>
      </c>
      <c r="L608" s="458"/>
      <c r="M608" s="153" t="str">
        <f>IFERROR(RANK(K608, K607:K621),"")</f>
        <v/>
      </c>
      <c r="N608" s="448"/>
      <c r="O608" s="448"/>
      <c r="P608" s="95"/>
      <c r="Q608" s="95"/>
      <c r="R608" s="177" t="str">
        <f t="shared" ref="R608:R621" si="506">IFERROR(Q608/P608,"")</f>
        <v/>
      </c>
      <c r="S608" s="95" t="str">
        <f>IFERROR(RANK(R608, R607:R621),"")</f>
        <v/>
      </c>
      <c r="T608" s="447"/>
      <c r="U608" s="95"/>
      <c r="V608" s="95"/>
      <c r="W608" s="177" t="str">
        <f t="shared" ref="W608:W621" si="507">IFERROR(V608/U608,"")</f>
        <v/>
      </c>
      <c r="X608" s="95" t="str">
        <f>IFERROR(RANK(W608, W607:W621),"")</f>
        <v/>
      </c>
      <c r="Y608" s="447"/>
      <c r="Z608" s="95"/>
      <c r="AA608" s="95"/>
      <c r="AB608" s="177" t="str">
        <f t="shared" ref="AB608:AB621" si="508">IFERROR(AA608/Z608,"")</f>
        <v/>
      </c>
      <c r="AC608" s="95" t="str">
        <f>IFERROR(RANK(AB608, AB607:AB621),"")</f>
        <v/>
      </c>
      <c r="AD608" s="447"/>
      <c r="AE608" s="95"/>
      <c r="AF608" s="95"/>
      <c r="AG608" s="177" t="str">
        <f t="shared" ref="AG608:AG621" si="509">IFERROR(AF608/AE608,"")</f>
        <v/>
      </c>
      <c r="AH608" s="95" t="str">
        <f>IFERROR(RANK(AG608, AG607:AG621),"")</f>
        <v/>
      </c>
      <c r="AI608" s="447"/>
      <c r="AJ608" s="95"/>
      <c r="AK608" s="95"/>
      <c r="AL608" s="177" t="str">
        <f t="shared" ref="AL608:AL621" si="510">IFERROR(AK608/AJ608,"")</f>
        <v/>
      </c>
      <c r="AM608" s="95" t="str">
        <f>IFERROR(RANK(AL608, AL607:AL621),"")</f>
        <v/>
      </c>
      <c r="AN608" s="447"/>
      <c r="AO608" s="95"/>
      <c r="AP608" s="95"/>
      <c r="AQ608" s="177" t="str">
        <f t="shared" ref="AQ608:AQ621" si="511">IFERROR(AP608/AO608,"")</f>
        <v/>
      </c>
      <c r="AR608" s="95" t="str">
        <f>IFERROR(RANK(AQ608, AQ607:AQ621),"")</f>
        <v/>
      </c>
      <c r="AS608" s="447"/>
      <c r="AT608" s="95"/>
      <c r="AU608" s="95"/>
      <c r="AV608" s="177" t="str">
        <f t="shared" ref="AV608:AV621" si="512">IFERROR(AU608/AT608,"")</f>
        <v/>
      </c>
      <c r="AW608" s="95" t="str">
        <f>IFERROR(RANK(AV608, AV607:AV621),"")</f>
        <v/>
      </c>
      <c r="AX608" s="447"/>
    </row>
    <row r="609" spans="2:50">
      <c r="B609" s="456"/>
      <c r="C609" s="95">
        <f t="shared" si="504"/>
        <v>3</v>
      </c>
      <c r="D609" s="95"/>
      <c r="E609" s="95"/>
      <c r="F609" s="95"/>
      <c r="G609" s="177" t="str">
        <f t="shared" si="505"/>
        <v/>
      </c>
      <c r="H609" s="447"/>
      <c r="I609" s="153" t="str">
        <f t="shared" si="501"/>
        <v/>
      </c>
      <c r="J609" s="153" t="str">
        <f t="shared" si="502"/>
        <v/>
      </c>
      <c r="K609" s="154" t="str">
        <f t="shared" si="503"/>
        <v/>
      </c>
      <c r="L609" s="458"/>
      <c r="M609" s="153" t="str">
        <f>IFERROR(RANK(K609, K607:K621),"")</f>
        <v/>
      </c>
      <c r="N609" s="448"/>
      <c r="O609" s="448"/>
      <c r="P609" s="95"/>
      <c r="Q609" s="95"/>
      <c r="R609" s="177" t="str">
        <f t="shared" si="506"/>
        <v/>
      </c>
      <c r="S609" s="95" t="str">
        <f>IFERROR(RANK(R609, R607:R621),"")</f>
        <v/>
      </c>
      <c r="T609" s="447"/>
      <c r="U609" s="95"/>
      <c r="V609" s="95"/>
      <c r="W609" s="177" t="str">
        <f t="shared" si="507"/>
        <v/>
      </c>
      <c r="X609" s="95" t="str">
        <f>IFERROR(RANK(W609, W607:W621),"")</f>
        <v/>
      </c>
      <c r="Y609" s="447"/>
      <c r="Z609" s="95"/>
      <c r="AA609" s="95"/>
      <c r="AB609" s="177" t="str">
        <f t="shared" si="508"/>
        <v/>
      </c>
      <c r="AC609" s="95" t="str">
        <f>IFERROR(RANK(AB609, AB607:AB621),"")</f>
        <v/>
      </c>
      <c r="AD609" s="447"/>
      <c r="AE609" s="95"/>
      <c r="AF609" s="95"/>
      <c r="AG609" s="177" t="str">
        <f t="shared" si="509"/>
        <v/>
      </c>
      <c r="AH609" s="95" t="str">
        <f>IFERROR(RANK(AG609, AG607:AG621),"")</f>
        <v/>
      </c>
      <c r="AI609" s="447"/>
      <c r="AJ609" s="95"/>
      <c r="AK609" s="95"/>
      <c r="AL609" s="177" t="str">
        <f t="shared" si="510"/>
        <v/>
      </c>
      <c r="AM609" s="95" t="str">
        <f>IFERROR(RANK(AL609, AL607:AL621),"")</f>
        <v/>
      </c>
      <c r="AN609" s="447"/>
      <c r="AO609" s="95"/>
      <c r="AP609" s="95"/>
      <c r="AQ609" s="177" t="str">
        <f t="shared" si="511"/>
        <v/>
      </c>
      <c r="AR609" s="95" t="str">
        <f>IFERROR(RANK(AQ609, AQ607:AQ621),"")</f>
        <v/>
      </c>
      <c r="AS609" s="447"/>
      <c r="AT609" s="95"/>
      <c r="AU609" s="95"/>
      <c r="AV609" s="177" t="str">
        <f t="shared" si="512"/>
        <v/>
      </c>
      <c r="AW609" s="95" t="str">
        <f>IFERROR(RANK(AV609, AV607:AV621),"")</f>
        <v/>
      </c>
      <c r="AX609" s="447"/>
    </row>
    <row r="610" spans="2:50">
      <c r="B610" s="456"/>
      <c r="C610" s="95">
        <f t="shared" si="504"/>
        <v>4</v>
      </c>
      <c r="D610" s="95"/>
      <c r="E610" s="95"/>
      <c r="F610" s="95"/>
      <c r="G610" s="177" t="str">
        <f t="shared" si="505"/>
        <v/>
      </c>
      <c r="H610" s="447"/>
      <c r="I610" s="153" t="str">
        <f>IFERROR(AVERAGE(P610,U610,Z610,AE610,AJ610,AO610,AT610),"")</f>
        <v/>
      </c>
      <c r="J610" s="153" t="str">
        <f>IFERROR(AVERAGE(Q610,V610,AA610,AF610,AK610,AP610,AU610),"")</f>
        <v/>
      </c>
      <c r="K610" s="154" t="str">
        <f>IFERROR(AVERAGE(R610,W610,AB610,AG610,AL610,AQ610,AV610),"")</f>
        <v/>
      </c>
      <c r="L610" s="458"/>
      <c r="M610" s="153" t="str">
        <f>IFERROR(RANK(K610, K607:K621),"")</f>
        <v/>
      </c>
      <c r="N610" s="448"/>
      <c r="O610" s="448"/>
      <c r="P610" s="95"/>
      <c r="Q610" s="95"/>
      <c r="R610" s="177" t="str">
        <f t="shared" si="506"/>
        <v/>
      </c>
      <c r="S610" s="95" t="str">
        <f>IFERROR(RANK(R610, R607:R621),"")</f>
        <v/>
      </c>
      <c r="T610" s="447"/>
      <c r="U610" s="95"/>
      <c r="V610" s="95"/>
      <c r="W610" s="177" t="str">
        <f t="shared" si="507"/>
        <v/>
      </c>
      <c r="X610" s="95" t="str">
        <f>IFERROR(RANK(W610, W607:W621),"")</f>
        <v/>
      </c>
      <c r="Y610" s="447"/>
      <c r="Z610" s="95"/>
      <c r="AA610" s="95"/>
      <c r="AB610" s="177" t="str">
        <f t="shared" si="508"/>
        <v/>
      </c>
      <c r="AC610" s="95" t="str">
        <f>IFERROR(RANK(AB610, AB607:AB621),"")</f>
        <v/>
      </c>
      <c r="AD610" s="447"/>
      <c r="AE610" s="95"/>
      <c r="AF610" s="95"/>
      <c r="AG610" s="177" t="str">
        <f t="shared" si="509"/>
        <v/>
      </c>
      <c r="AH610" s="95" t="str">
        <f>IFERROR(RANK(AG610, AG607:AG621),"")</f>
        <v/>
      </c>
      <c r="AI610" s="447"/>
      <c r="AJ610" s="95"/>
      <c r="AK610" s="95"/>
      <c r="AL610" s="177" t="str">
        <f t="shared" si="510"/>
        <v/>
      </c>
      <c r="AM610" s="95" t="str">
        <f>IFERROR(RANK(AL610, AL607:AL621),"")</f>
        <v/>
      </c>
      <c r="AN610" s="447"/>
      <c r="AO610" s="95"/>
      <c r="AP610" s="95"/>
      <c r="AQ610" s="177" t="str">
        <f t="shared" si="511"/>
        <v/>
      </c>
      <c r="AR610" s="95" t="str">
        <f>IFERROR(RANK(AQ610, AQ607:AQ621),"")</f>
        <v/>
      </c>
      <c r="AS610" s="447"/>
      <c r="AT610" s="95"/>
      <c r="AU610" s="95"/>
      <c r="AV610" s="177" t="str">
        <f t="shared" si="512"/>
        <v/>
      </c>
      <c r="AW610" s="95" t="str">
        <f>IFERROR(RANK(AV610, AV607:AV621),"")</f>
        <v/>
      </c>
      <c r="AX610" s="447"/>
    </row>
    <row r="611" spans="2:50">
      <c r="B611" s="456"/>
      <c r="C611" s="95">
        <f t="shared" si="504"/>
        <v>5</v>
      </c>
      <c r="D611" s="95"/>
      <c r="E611" s="95"/>
      <c r="F611" s="95"/>
      <c r="G611" s="177" t="str">
        <f t="shared" si="505"/>
        <v/>
      </c>
      <c r="H611" s="447"/>
      <c r="I611" s="153" t="str">
        <f t="shared" ref="I611:I621" si="513">IFERROR(AVERAGE(P611,U611,Z611,AE611,AJ611,AO611,AT611),"")</f>
        <v/>
      </c>
      <c r="J611" s="153" t="str">
        <f t="shared" ref="J611:J621" si="514">IFERROR(AVERAGE(Q611,V611,AA611,AF611,AK611,AP611,AU611),"")</f>
        <v/>
      </c>
      <c r="K611" s="154" t="str">
        <f t="shared" ref="K611:K621" si="515">IFERROR(AVERAGE(R611,W611,AB611,AG611,AL611,AQ611,AV611),"")</f>
        <v/>
      </c>
      <c r="L611" s="458"/>
      <c r="M611" s="153" t="str">
        <f>IFERROR(RANK(K611, K607:K621),"")</f>
        <v/>
      </c>
      <c r="N611" s="448"/>
      <c r="O611" s="448"/>
      <c r="P611" s="95"/>
      <c r="Q611" s="95"/>
      <c r="R611" s="177" t="str">
        <f t="shared" si="506"/>
        <v/>
      </c>
      <c r="S611" s="95" t="str">
        <f>IFERROR(RANK(R611, R607:R621),"")</f>
        <v/>
      </c>
      <c r="T611" s="447"/>
      <c r="U611" s="95"/>
      <c r="V611" s="95"/>
      <c r="W611" s="177" t="str">
        <f t="shared" si="507"/>
        <v/>
      </c>
      <c r="X611" s="95" t="str">
        <f>IFERROR(RANK(W611, W607:W621),"")</f>
        <v/>
      </c>
      <c r="Y611" s="447"/>
      <c r="Z611" s="95"/>
      <c r="AA611" s="95"/>
      <c r="AB611" s="177" t="str">
        <f t="shared" si="508"/>
        <v/>
      </c>
      <c r="AC611" s="95" t="str">
        <f>IFERROR(RANK(AB611, AB607:AB621),"")</f>
        <v/>
      </c>
      <c r="AD611" s="447"/>
      <c r="AE611" s="95"/>
      <c r="AF611" s="95"/>
      <c r="AG611" s="177" t="str">
        <f t="shared" si="509"/>
        <v/>
      </c>
      <c r="AH611" s="95" t="str">
        <f>IFERROR(RANK(AG611, AG607:AG621),"")</f>
        <v/>
      </c>
      <c r="AI611" s="447"/>
      <c r="AJ611" s="95"/>
      <c r="AK611" s="95"/>
      <c r="AL611" s="177" t="str">
        <f t="shared" si="510"/>
        <v/>
      </c>
      <c r="AM611" s="95" t="str">
        <f>IFERROR(RANK(AL611, AL607:AL621),"")</f>
        <v/>
      </c>
      <c r="AN611" s="447"/>
      <c r="AO611" s="95"/>
      <c r="AP611" s="95"/>
      <c r="AQ611" s="177" t="str">
        <f t="shared" si="511"/>
        <v/>
      </c>
      <c r="AR611" s="95" t="str">
        <f>IFERROR(RANK(AQ611, AQ607:AQ621),"")</f>
        <v/>
      </c>
      <c r="AS611" s="447"/>
      <c r="AT611" s="95"/>
      <c r="AU611" s="95"/>
      <c r="AV611" s="177" t="str">
        <f t="shared" si="512"/>
        <v/>
      </c>
      <c r="AW611" s="95" t="str">
        <f>IFERROR(RANK(AV611, AV607:AV621),"")</f>
        <v/>
      </c>
      <c r="AX611" s="447"/>
    </row>
    <row r="612" spans="2:50">
      <c r="B612" s="456"/>
      <c r="C612" s="95">
        <f t="shared" si="504"/>
        <v>6</v>
      </c>
      <c r="D612" s="95"/>
      <c r="E612" s="95"/>
      <c r="F612" s="95"/>
      <c r="G612" s="177" t="str">
        <f t="shared" si="505"/>
        <v/>
      </c>
      <c r="H612" s="447"/>
      <c r="I612" s="153" t="str">
        <f t="shared" si="513"/>
        <v/>
      </c>
      <c r="J612" s="153" t="str">
        <f t="shared" si="514"/>
        <v/>
      </c>
      <c r="K612" s="154" t="str">
        <f t="shared" si="515"/>
        <v/>
      </c>
      <c r="L612" s="458"/>
      <c r="M612" s="153" t="str">
        <f>IFERROR(RANK(K612, K607:K621),"")</f>
        <v/>
      </c>
      <c r="N612" s="448"/>
      <c r="O612" s="448"/>
      <c r="P612" s="95"/>
      <c r="Q612" s="95"/>
      <c r="R612" s="177" t="str">
        <f t="shared" si="506"/>
        <v/>
      </c>
      <c r="S612" s="95" t="str">
        <f>IFERROR(RANK(R612, R607:R621),"")</f>
        <v/>
      </c>
      <c r="T612" s="447"/>
      <c r="U612" s="95"/>
      <c r="V612" s="95"/>
      <c r="W612" s="177" t="str">
        <f t="shared" si="507"/>
        <v/>
      </c>
      <c r="X612" s="95" t="str">
        <f>IFERROR(RANK(W612, W607:W621),"")</f>
        <v/>
      </c>
      <c r="Y612" s="447"/>
      <c r="Z612" s="95"/>
      <c r="AA612" s="95"/>
      <c r="AB612" s="177" t="str">
        <f t="shared" si="508"/>
        <v/>
      </c>
      <c r="AC612" s="95" t="str">
        <f>IFERROR(RANK(AB612, AB607:AB621),"")</f>
        <v/>
      </c>
      <c r="AD612" s="447"/>
      <c r="AE612" s="95"/>
      <c r="AF612" s="95"/>
      <c r="AG612" s="177" t="str">
        <f t="shared" si="509"/>
        <v/>
      </c>
      <c r="AH612" s="95" t="str">
        <f>IFERROR(RANK(AG612, AG607:AG621),"")</f>
        <v/>
      </c>
      <c r="AI612" s="447"/>
      <c r="AJ612" s="95"/>
      <c r="AK612" s="95"/>
      <c r="AL612" s="177" t="str">
        <f t="shared" si="510"/>
        <v/>
      </c>
      <c r="AM612" s="95" t="str">
        <f>IFERROR(RANK(AL612, AL607:AL621),"")</f>
        <v/>
      </c>
      <c r="AN612" s="447"/>
      <c r="AO612" s="95"/>
      <c r="AP612" s="95"/>
      <c r="AQ612" s="177" t="str">
        <f t="shared" si="511"/>
        <v/>
      </c>
      <c r="AR612" s="95" t="str">
        <f>IFERROR(RANK(AQ612, AQ607:AQ621),"")</f>
        <v/>
      </c>
      <c r="AS612" s="447"/>
      <c r="AT612" s="95"/>
      <c r="AU612" s="95"/>
      <c r="AV612" s="177" t="str">
        <f t="shared" si="512"/>
        <v/>
      </c>
      <c r="AW612" s="95" t="str">
        <f>IFERROR(RANK(AV612, AV607:AV621),"")</f>
        <v/>
      </c>
      <c r="AX612" s="447"/>
    </row>
    <row r="613" spans="2:50">
      <c r="B613" s="456"/>
      <c r="C613" s="95">
        <f t="shared" si="504"/>
        <v>7</v>
      </c>
      <c r="D613" s="95"/>
      <c r="E613" s="95"/>
      <c r="F613" s="95"/>
      <c r="G613" s="177" t="str">
        <f t="shared" si="505"/>
        <v/>
      </c>
      <c r="H613" s="447"/>
      <c r="I613" s="153" t="str">
        <f t="shared" si="513"/>
        <v/>
      </c>
      <c r="J613" s="153" t="str">
        <f t="shared" si="514"/>
        <v/>
      </c>
      <c r="K613" s="154" t="str">
        <f t="shared" si="515"/>
        <v/>
      </c>
      <c r="L613" s="458"/>
      <c r="M613" s="153" t="str">
        <f>IFERROR(RANK(K613, K607:K621),"")</f>
        <v/>
      </c>
      <c r="N613" s="448"/>
      <c r="O613" s="448"/>
      <c r="P613" s="95"/>
      <c r="Q613" s="95"/>
      <c r="R613" s="177" t="str">
        <f t="shared" si="506"/>
        <v/>
      </c>
      <c r="S613" s="95" t="str">
        <f>IFERROR(RANK(R613, R607:R621),"")</f>
        <v/>
      </c>
      <c r="T613" s="447"/>
      <c r="U613" s="95"/>
      <c r="V613" s="95"/>
      <c r="W613" s="177" t="str">
        <f t="shared" si="507"/>
        <v/>
      </c>
      <c r="X613" s="95" t="str">
        <f>IFERROR(RANK(W613, W607:W621),"")</f>
        <v/>
      </c>
      <c r="Y613" s="447"/>
      <c r="Z613" s="95"/>
      <c r="AA613" s="95"/>
      <c r="AB613" s="177" t="str">
        <f t="shared" si="508"/>
        <v/>
      </c>
      <c r="AC613" s="95" t="str">
        <f>IFERROR(RANK(AB613, AB607:AB621),"")</f>
        <v/>
      </c>
      <c r="AD613" s="447"/>
      <c r="AE613" s="95"/>
      <c r="AF613" s="95"/>
      <c r="AG613" s="177" t="str">
        <f t="shared" si="509"/>
        <v/>
      </c>
      <c r="AH613" s="95" t="str">
        <f>IFERROR(RANK(AG613, AG607:AG621),"")</f>
        <v/>
      </c>
      <c r="AI613" s="447"/>
      <c r="AJ613" s="95"/>
      <c r="AK613" s="95"/>
      <c r="AL613" s="177" t="str">
        <f t="shared" si="510"/>
        <v/>
      </c>
      <c r="AM613" s="95" t="str">
        <f>IFERROR(RANK(AL613, AL607:AL621),"")</f>
        <v/>
      </c>
      <c r="AN613" s="447"/>
      <c r="AO613" s="95"/>
      <c r="AP613" s="95"/>
      <c r="AQ613" s="177" t="str">
        <f t="shared" si="511"/>
        <v/>
      </c>
      <c r="AR613" s="95" t="str">
        <f>IFERROR(RANK(AQ613, AQ607:AQ621),"")</f>
        <v/>
      </c>
      <c r="AS613" s="447"/>
      <c r="AT613" s="95"/>
      <c r="AU613" s="95"/>
      <c r="AV613" s="177" t="str">
        <f t="shared" si="512"/>
        <v/>
      </c>
      <c r="AW613" s="95" t="str">
        <f>IFERROR(RANK(AV613, AV607:AV621),"")</f>
        <v/>
      </c>
      <c r="AX613" s="447"/>
    </row>
    <row r="614" spans="2:50">
      <c r="B614" s="456"/>
      <c r="C614" s="95">
        <f t="shared" si="504"/>
        <v>8</v>
      </c>
      <c r="D614" s="95"/>
      <c r="E614" s="95"/>
      <c r="F614" s="95"/>
      <c r="G614" s="177" t="str">
        <f t="shared" si="505"/>
        <v/>
      </c>
      <c r="H614" s="447"/>
      <c r="I614" s="153" t="str">
        <f t="shared" si="513"/>
        <v/>
      </c>
      <c r="J614" s="153" t="str">
        <f t="shared" si="514"/>
        <v/>
      </c>
      <c r="K614" s="154" t="str">
        <f t="shared" si="515"/>
        <v/>
      </c>
      <c r="L614" s="458"/>
      <c r="M614" s="153" t="str">
        <f>IFERROR(RANK(K614, K607:K621),"")</f>
        <v/>
      </c>
      <c r="N614" s="448"/>
      <c r="O614" s="448"/>
      <c r="P614" s="95"/>
      <c r="Q614" s="95"/>
      <c r="R614" s="177" t="str">
        <f t="shared" si="506"/>
        <v/>
      </c>
      <c r="S614" s="95" t="str">
        <f>IFERROR(RANK(R614, R607:R621),"")</f>
        <v/>
      </c>
      <c r="T614" s="447"/>
      <c r="U614" s="95"/>
      <c r="V614" s="95"/>
      <c r="W614" s="177" t="str">
        <f t="shared" si="507"/>
        <v/>
      </c>
      <c r="X614" s="95" t="str">
        <f>IFERROR(RANK(W614, W607:W621),"")</f>
        <v/>
      </c>
      <c r="Y614" s="447"/>
      <c r="Z614" s="95"/>
      <c r="AA614" s="95"/>
      <c r="AB614" s="177" t="str">
        <f t="shared" si="508"/>
        <v/>
      </c>
      <c r="AC614" s="95" t="str">
        <f>IFERROR(RANK(AB614, AB607:AB621),"")</f>
        <v/>
      </c>
      <c r="AD614" s="447"/>
      <c r="AE614" s="95"/>
      <c r="AF614" s="95"/>
      <c r="AG614" s="177" t="str">
        <f t="shared" si="509"/>
        <v/>
      </c>
      <c r="AH614" s="95" t="str">
        <f>IFERROR(RANK(AG614, AG607:AG621),"")</f>
        <v/>
      </c>
      <c r="AI614" s="447"/>
      <c r="AJ614" s="95"/>
      <c r="AK614" s="95"/>
      <c r="AL614" s="177" t="str">
        <f t="shared" si="510"/>
        <v/>
      </c>
      <c r="AM614" s="95" t="str">
        <f>IFERROR(RANK(AL614, AL607:AL621),"")</f>
        <v/>
      </c>
      <c r="AN614" s="447"/>
      <c r="AO614" s="95"/>
      <c r="AP614" s="95"/>
      <c r="AQ614" s="177" t="str">
        <f t="shared" si="511"/>
        <v/>
      </c>
      <c r="AR614" s="95" t="str">
        <f>IFERROR(RANK(AQ614, AQ607:AQ621),"")</f>
        <v/>
      </c>
      <c r="AS614" s="447"/>
      <c r="AT614" s="95"/>
      <c r="AU614" s="95"/>
      <c r="AV614" s="177" t="str">
        <f t="shared" si="512"/>
        <v/>
      </c>
      <c r="AW614" s="95" t="str">
        <f>IFERROR(RANK(AV614, AV607:AV621),"")</f>
        <v/>
      </c>
      <c r="AX614" s="447"/>
    </row>
    <row r="615" spans="2:50">
      <c r="B615" s="456"/>
      <c r="C615" s="95">
        <f t="shared" si="504"/>
        <v>9</v>
      </c>
      <c r="D615" s="95"/>
      <c r="E615" s="95"/>
      <c r="F615" s="95"/>
      <c r="G615" s="177" t="str">
        <f t="shared" si="505"/>
        <v/>
      </c>
      <c r="H615" s="447"/>
      <c r="I615" s="153" t="str">
        <f t="shared" si="513"/>
        <v/>
      </c>
      <c r="J615" s="153" t="str">
        <f t="shared" si="514"/>
        <v/>
      </c>
      <c r="K615" s="154" t="str">
        <f t="shared" si="515"/>
        <v/>
      </c>
      <c r="L615" s="458"/>
      <c r="M615" s="153" t="str">
        <f>IFERROR(RANK(K615, K607:K621),"")</f>
        <v/>
      </c>
      <c r="N615" s="448"/>
      <c r="O615" s="448"/>
      <c r="P615" s="95"/>
      <c r="Q615" s="95"/>
      <c r="R615" s="177" t="str">
        <f t="shared" si="506"/>
        <v/>
      </c>
      <c r="S615" s="95" t="str">
        <f>IFERROR(RANK(R615, R607:R621),"")</f>
        <v/>
      </c>
      <c r="T615" s="447"/>
      <c r="U615" s="95"/>
      <c r="V615" s="95"/>
      <c r="W615" s="177" t="str">
        <f t="shared" si="507"/>
        <v/>
      </c>
      <c r="X615" s="95" t="str">
        <f>IFERROR(RANK(W615, W607:W621),"")</f>
        <v/>
      </c>
      <c r="Y615" s="447"/>
      <c r="Z615" s="95"/>
      <c r="AA615" s="95"/>
      <c r="AB615" s="177" t="str">
        <f t="shared" si="508"/>
        <v/>
      </c>
      <c r="AC615" s="95" t="str">
        <f>IFERROR(RANK(AB615, AB607:AB621),"")</f>
        <v/>
      </c>
      <c r="AD615" s="447"/>
      <c r="AE615" s="95"/>
      <c r="AF615" s="95"/>
      <c r="AG615" s="177" t="str">
        <f t="shared" si="509"/>
        <v/>
      </c>
      <c r="AH615" s="95" t="str">
        <f>IFERROR(RANK(AG615, AG607:AG621),"")</f>
        <v/>
      </c>
      <c r="AI615" s="447"/>
      <c r="AJ615" s="95"/>
      <c r="AK615" s="95"/>
      <c r="AL615" s="177" t="str">
        <f t="shared" si="510"/>
        <v/>
      </c>
      <c r="AM615" s="95" t="str">
        <f>IFERROR(RANK(AL615, AL607:AL621),"")</f>
        <v/>
      </c>
      <c r="AN615" s="447"/>
      <c r="AO615" s="95"/>
      <c r="AP615" s="95"/>
      <c r="AQ615" s="177" t="str">
        <f t="shared" si="511"/>
        <v/>
      </c>
      <c r="AR615" s="95" t="str">
        <f>IFERROR(RANK(AQ615, AQ607:AQ621),"")</f>
        <v/>
      </c>
      <c r="AS615" s="447"/>
      <c r="AT615" s="95"/>
      <c r="AU615" s="95"/>
      <c r="AV615" s="177" t="str">
        <f t="shared" si="512"/>
        <v/>
      </c>
      <c r="AW615" s="95" t="str">
        <f>IFERROR(RANK(AV615, AV607:AV621),"")</f>
        <v/>
      </c>
      <c r="AX615" s="447"/>
    </row>
    <row r="616" spans="2:50">
      <c r="B616" s="456"/>
      <c r="C616" s="95">
        <f t="shared" si="504"/>
        <v>10</v>
      </c>
      <c r="D616" s="95"/>
      <c r="E616" s="95"/>
      <c r="F616" s="95"/>
      <c r="G616" s="177" t="str">
        <f t="shared" si="505"/>
        <v/>
      </c>
      <c r="H616" s="447"/>
      <c r="I616" s="153" t="str">
        <f t="shared" si="513"/>
        <v/>
      </c>
      <c r="J616" s="153" t="str">
        <f t="shared" si="514"/>
        <v/>
      </c>
      <c r="K616" s="154" t="str">
        <f t="shared" si="515"/>
        <v/>
      </c>
      <c r="L616" s="458"/>
      <c r="M616" s="153" t="str">
        <f>IFERROR(RANK(K616, K607:K621),"")</f>
        <v/>
      </c>
      <c r="N616" s="448"/>
      <c r="O616" s="448"/>
      <c r="P616" s="95"/>
      <c r="Q616" s="95"/>
      <c r="R616" s="177" t="str">
        <f t="shared" si="506"/>
        <v/>
      </c>
      <c r="S616" s="95" t="str">
        <f>IFERROR(RANK(R616, R607:R621),"")</f>
        <v/>
      </c>
      <c r="T616" s="447"/>
      <c r="U616" s="95"/>
      <c r="V616" s="95"/>
      <c r="W616" s="177" t="str">
        <f t="shared" si="507"/>
        <v/>
      </c>
      <c r="X616" s="95" t="str">
        <f>IFERROR(RANK(W616, W607:W621),"")</f>
        <v/>
      </c>
      <c r="Y616" s="447"/>
      <c r="Z616" s="95"/>
      <c r="AA616" s="95"/>
      <c r="AB616" s="177" t="str">
        <f t="shared" si="508"/>
        <v/>
      </c>
      <c r="AC616" s="95" t="str">
        <f>IFERROR(RANK(AB616, AB607:AB621),"")</f>
        <v/>
      </c>
      <c r="AD616" s="447"/>
      <c r="AE616" s="95"/>
      <c r="AF616" s="95"/>
      <c r="AG616" s="177" t="str">
        <f t="shared" si="509"/>
        <v/>
      </c>
      <c r="AH616" s="95" t="str">
        <f>IFERROR(RANK(AG616, AG607:AG621),"")</f>
        <v/>
      </c>
      <c r="AI616" s="447"/>
      <c r="AJ616" s="95"/>
      <c r="AK616" s="95"/>
      <c r="AL616" s="177" t="str">
        <f t="shared" si="510"/>
        <v/>
      </c>
      <c r="AM616" s="95" t="str">
        <f>IFERROR(RANK(AL616, AL607:AL621),"")</f>
        <v/>
      </c>
      <c r="AN616" s="447"/>
      <c r="AO616" s="95"/>
      <c r="AP616" s="95"/>
      <c r="AQ616" s="177" t="str">
        <f t="shared" si="511"/>
        <v/>
      </c>
      <c r="AR616" s="95" t="str">
        <f>IFERROR(RANK(AQ616, AQ607:AQ621),"")</f>
        <v/>
      </c>
      <c r="AS616" s="447"/>
      <c r="AT616" s="95"/>
      <c r="AU616" s="95"/>
      <c r="AV616" s="177" t="str">
        <f t="shared" si="512"/>
        <v/>
      </c>
      <c r="AW616" s="95" t="str">
        <f>IFERROR(RANK(AV616, AV607:AV621),"")</f>
        <v/>
      </c>
      <c r="AX616" s="447"/>
    </row>
    <row r="617" spans="2:50">
      <c r="B617" s="456"/>
      <c r="C617" s="95">
        <f t="shared" si="504"/>
        <v>11</v>
      </c>
      <c r="D617" s="95"/>
      <c r="E617" s="95"/>
      <c r="F617" s="95"/>
      <c r="G617" s="177" t="str">
        <f t="shared" si="505"/>
        <v/>
      </c>
      <c r="H617" s="447"/>
      <c r="I617" s="153" t="str">
        <f t="shared" si="513"/>
        <v/>
      </c>
      <c r="J617" s="153" t="str">
        <f t="shared" si="514"/>
        <v/>
      </c>
      <c r="K617" s="154" t="str">
        <f t="shared" si="515"/>
        <v/>
      </c>
      <c r="L617" s="458"/>
      <c r="M617" s="153" t="str">
        <f>IFERROR(RANK(K617, K607:K621),"")</f>
        <v/>
      </c>
      <c r="N617" s="448"/>
      <c r="O617" s="448"/>
      <c r="P617" s="95"/>
      <c r="Q617" s="95"/>
      <c r="R617" s="177" t="str">
        <f t="shared" si="506"/>
        <v/>
      </c>
      <c r="S617" s="95" t="str">
        <f>IFERROR(RANK(R617, R607:R621),"")</f>
        <v/>
      </c>
      <c r="T617" s="447"/>
      <c r="U617" s="95"/>
      <c r="V617" s="95"/>
      <c r="W617" s="177" t="str">
        <f t="shared" si="507"/>
        <v/>
      </c>
      <c r="X617" s="95" t="str">
        <f>IFERROR(RANK(W617, W607:W621),"")</f>
        <v/>
      </c>
      <c r="Y617" s="447"/>
      <c r="Z617" s="95"/>
      <c r="AA617" s="95"/>
      <c r="AB617" s="177" t="str">
        <f t="shared" si="508"/>
        <v/>
      </c>
      <c r="AC617" s="95" t="str">
        <f>IFERROR(RANK(AB617, AB607:AB621),"")</f>
        <v/>
      </c>
      <c r="AD617" s="447"/>
      <c r="AE617" s="95"/>
      <c r="AF617" s="95"/>
      <c r="AG617" s="177" t="str">
        <f t="shared" si="509"/>
        <v/>
      </c>
      <c r="AH617" s="95" t="str">
        <f>IFERROR(RANK(AG617, AG607:AG621),"")</f>
        <v/>
      </c>
      <c r="AI617" s="447"/>
      <c r="AJ617" s="95"/>
      <c r="AK617" s="95"/>
      <c r="AL617" s="177" t="str">
        <f t="shared" si="510"/>
        <v/>
      </c>
      <c r="AM617" s="95" t="str">
        <f>IFERROR(RANK(AL617, AL607:AL621),"")</f>
        <v/>
      </c>
      <c r="AN617" s="447"/>
      <c r="AO617" s="95"/>
      <c r="AP617" s="95"/>
      <c r="AQ617" s="177" t="str">
        <f t="shared" si="511"/>
        <v/>
      </c>
      <c r="AR617" s="95" t="str">
        <f>IFERROR(RANK(AQ617, AQ607:AQ621),"")</f>
        <v/>
      </c>
      <c r="AS617" s="447"/>
      <c r="AT617" s="95"/>
      <c r="AU617" s="95"/>
      <c r="AV617" s="177" t="str">
        <f t="shared" si="512"/>
        <v/>
      </c>
      <c r="AW617" s="95" t="str">
        <f>IFERROR(RANK(AV617, AV607:AV621),"")</f>
        <v/>
      </c>
      <c r="AX617" s="447"/>
    </row>
    <row r="618" spans="2:50">
      <c r="B618" s="456"/>
      <c r="C618" s="95">
        <f t="shared" si="504"/>
        <v>12</v>
      </c>
      <c r="D618" s="95"/>
      <c r="E618" s="95"/>
      <c r="F618" s="95"/>
      <c r="G618" s="177" t="str">
        <f t="shared" si="505"/>
        <v/>
      </c>
      <c r="H618" s="447"/>
      <c r="I618" s="153" t="str">
        <f t="shared" si="513"/>
        <v/>
      </c>
      <c r="J618" s="153" t="str">
        <f t="shared" si="514"/>
        <v/>
      </c>
      <c r="K618" s="154" t="str">
        <f t="shared" si="515"/>
        <v/>
      </c>
      <c r="L618" s="458"/>
      <c r="M618" s="153" t="str">
        <f>IFERROR(RANK(K618, K607:K621),"")</f>
        <v/>
      </c>
      <c r="N618" s="448"/>
      <c r="O618" s="448"/>
      <c r="P618" s="95"/>
      <c r="Q618" s="95"/>
      <c r="R618" s="177" t="str">
        <f t="shared" si="506"/>
        <v/>
      </c>
      <c r="S618" s="95" t="str">
        <f>IFERROR(RANK(R618, R607:R621),"")</f>
        <v/>
      </c>
      <c r="T618" s="447"/>
      <c r="U618" s="95"/>
      <c r="V618" s="95"/>
      <c r="W618" s="177" t="str">
        <f t="shared" si="507"/>
        <v/>
      </c>
      <c r="X618" s="95" t="str">
        <f>IFERROR(RANK(W618, W607:W621),"")</f>
        <v/>
      </c>
      <c r="Y618" s="447"/>
      <c r="Z618" s="95"/>
      <c r="AA618" s="95"/>
      <c r="AB618" s="177" t="str">
        <f t="shared" si="508"/>
        <v/>
      </c>
      <c r="AC618" s="95" t="str">
        <f>IFERROR(RANK(AB618, AB607:AB621),"")</f>
        <v/>
      </c>
      <c r="AD618" s="447"/>
      <c r="AE618" s="95"/>
      <c r="AF618" s="95"/>
      <c r="AG618" s="177" t="str">
        <f t="shared" si="509"/>
        <v/>
      </c>
      <c r="AH618" s="95" t="str">
        <f>IFERROR(RANK(AG618, AG607:AG621),"")</f>
        <v/>
      </c>
      <c r="AI618" s="447"/>
      <c r="AJ618" s="95"/>
      <c r="AK618" s="95"/>
      <c r="AL618" s="177" t="str">
        <f t="shared" si="510"/>
        <v/>
      </c>
      <c r="AM618" s="95" t="str">
        <f>IFERROR(RANK(AL618, AL607:AL621),"")</f>
        <v/>
      </c>
      <c r="AN618" s="447"/>
      <c r="AO618" s="95"/>
      <c r="AP618" s="95"/>
      <c r="AQ618" s="177" t="str">
        <f t="shared" si="511"/>
        <v/>
      </c>
      <c r="AR618" s="95" t="str">
        <f>IFERROR(RANK(AQ618, AQ607:AQ621),"")</f>
        <v/>
      </c>
      <c r="AS618" s="447"/>
      <c r="AT618" s="95"/>
      <c r="AU618" s="95"/>
      <c r="AV618" s="177" t="str">
        <f t="shared" si="512"/>
        <v/>
      </c>
      <c r="AW618" s="95" t="str">
        <f>IFERROR(RANK(AV618, AV607:AV621),"")</f>
        <v/>
      </c>
      <c r="AX618" s="447"/>
    </row>
    <row r="619" spans="2:50">
      <c r="B619" s="456"/>
      <c r="C619" s="95">
        <f t="shared" si="504"/>
        <v>13</v>
      </c>
      <c r="D619" s="95"/>
      <c r="E619" s="95"/>
      <c r="F619" s="95"/>
      <c r="G619" s="177" t="str">
        <f t="shared" si="505"/>
        <v/>
      </c>
      <c r="H619" s="447"/>
      <c r="I619" s="153" t="str">
        <f t="shared" si="513"/>
        <v/>
      </c>
      <c r="J619" s="153" t="str">
        <f t="shared" si="514"/>
        <v/>
      </c>
      <c r="K619" s="154" t="str">
        <f t="shared" si="515"/>
        <v/>
      </c>
      <c r="L619" s="458"/>
      <c r="M619" s="153" t="str">
        <f>IFERROR(RANK(K619, K607:K621),"")</f>
        <v/>
      </c>
      <c r="N619" s="448"/>
      <c r="O619" s="448"/>
      <c r="P619" s="95"/>
      <c r="Q619" s="95"/>
      <c r="R619" s="177" t="str">
        <f t="shared" si="506"/>
        <v/>
      </c>
      <c r="S619" s="95" t="str">
        <f>IFERROR(RANK(R619, R607:R621),"")</f>
        <v/>
      </c>
      <c r="T619" s="447"/>
      <c r="U619" s="95"/>
      <c r="V619" s="95"/>
      <c r="W619" s="177" t="str">
        <f t="shared" si="507"/>
        <v/>
      </c>
      <c r="X619" s="95" t="str">
        <f>IFERROR(RANK(W619, W607:W621),"")</f>
        <v/>
      </c>
      <c r="Y619" s="447"/>
      <c r="Z619" s="95"/>
      <c r="AA619" s="95"/>
      <c r="AB619" s="177" t="str">
        <f t="shared" si="508"/>
        <v/>
      </c>
      <c r="AC619" s="95" t="str">
        <f>IFERROR(RANK(AB619, AB607:AB621),"")</f>
        <v/>
      </c>
      <c r="AD619" s="447"/>
      <c r="AE619" s="95"/>
      <c r="AF619" s="95"/>
      <c r="AG619" s="177" t="str">
        <f t="shared" si="509"/>
        <v/>
      </c>
      <c r="AH619" s="95" t="str">
        <f>IFERROR(RANK(AG619, AG607:AG621),"")</f>
        <v/>
      </c>
      <c r="AI619" s="447"/>
      <c r="AJ619" s="95"/>
      <c r="AK619" s="95"/>
      <c r="AL619" s="177" t="str">
        <f t="shared" si="510"/>
        <v/>
      </c>
      <c r="AM619" s="95" t="str">
        <f>IFERROR(RANK(AL619, AL607:AL621),"")</f>
        <v/>
      </c>
      <c r="AN619" s="447"/>
      <c r="AO619" s="95"/>
      <c r="AP619" s="95"/>
      <c r="AQ619" s="177" t="str">
        <f t="shared" si="511"/>
        <v/>
      </c>
      <c r="AR619" s="95" t="str">
        <f>IFERROR(RANK(AQ619, AQ607:AQ621),"")</f>
        <v/>
      </c>
      <c r="AS619" s="447"/>
      <c r="AT619" s="95"/>
      <c r="AU619" s="95"/>
      <c r="AV619" s="177" t="str">
        <f t="shared" si="512"/>
        <v/>
      </c>
      <c r="AW619" s="95" t="str">
        <f>IFERROR(RANK(AV619, AV607:AV621),"")</f>
        <v/>
      </c>
      <c r="AX619" s="447"/>
    </row>
    <row r="620" spans="2:50">
      <c r="B620" s="456"/>
      <c r="C620" s="95">
        <f t="shared" si="504"/>
        <v>14</v>
      </c>
      <c r="D620" s="95"/>
      <c r="E620" s="95"/>
      <c r="F620" s="95"/>
      <c r="G620" s="177" t="str">
        <f t="shared" si="505"/>
        <v/>
      </c>
      <c r="H620" s="447"/>
      <c r="I620" s="153" t="str">
        <f t="shared" si="513"/>
        <v/>
      </c>
      <c r="J620" s="153" t="str">
        <f t="shared" si="514"/>
        <v/>
      </c>
      <c r="K620" s="154" t="str">
        <f t="shared" si="515"/>
        <v/>
      </c>
      <c r="L620" s="458"/>
      <c r="M620" s="153" t="str">
        <f>IFERROR(RANK(K620, K607:K621),"")</f>
        <v/>
      </c>
      <c r="N620" s="448"/>
      <c r="O620" s="448"/>
      <c r="P620" s="95"/>
      <c r="Q620" s="95"/>
      <c r="R620" s="177" t="str">
        <f t="shared" si="506"/>
        <v/>
      </c>
      <c r="S620" s="95" t="str">
        <f>IFERROR(RANK(R620, R607:R621),"")</f>
        <v/>
      </c>
      <c r="T620" s="447"/>
      <c r="U620" s="95"/>
      <c r="V620" s="95"/>
      <c r="W620" s="177" t="str">
        <f t="shared" si="507"/>
        <v/>
      </c>
      <c r="X620" s="95" t="str">
        <f>IFERROR(RANK(W620, W607:W621),"")</f>
        <v/>
      </c>
      <c r="Y620" s="447"/>
      <c r="Z620" s="95"/>
      <c r="AA620" s="95"/>
      <c r="AB620" s="177" t="str">
        <f t="shared" si="508"/>
        <v/>
      </c>
      <c r="AC620" s="95" t="str">
        <f>IFERROR(RANK(AB620, AB607:AB621),"")</f>
        <v/>
      </c>
      <c r="AD620" s="447"/>
      <c r="AE620" s="95"/>
      <c r="AF620" s="95"/>
      <c r="AG620" s="177" t="str">
        <f t="shared" si="509"/>
        <v/>
      </c>
      <c r="AH620" s="95" t="str">
        <f>IFERROR(RANK(AG620, AG607:AG621),"")</f>
        <v/>
      </c>
      <c r="AI620" s="447"/>
      <c r="AJ620" s="95"/>
      <c r="AK620" s="95"/>
      <c r="AL620" s="177" t="str">
        <f t="shared" si="510"/>
        <v/>
      </c>
      <c r="AM620" s="95" t="str">
        <f>IFERROR(RANK(AL620, AL607:AL621),"")</f>
        <v/>
      </c>
      <c r="AN620" s="447"/>
      <c r="AO620" s="95"/>
      <c r="AP620" s="95"/>
      <c r="AQ620" s="177" t="str">
        <f t="shared" si="511"/>
        <v/>
      </c>
      <c r="AR620" s="95" t="str">
        <f>IFERROR(RANK(AQ620, AQ607:AQ621),"")</f>
        <v/>
      </c>
      <c r="AS620" s="447"/>
      <c r="AT620" s="95"/>
      <c r="AU620" s="95"/>
      <c r="AV620" s="177" t="str">
        <f t="shared" si="512"/>
        <v/>
      </c>
      <c r="AW620" s="95" t="str">
        <f>IFERROR(RANK(AV620, AV607:AV621),"")</f>
        <v/>
      </c>
      <c r="AX620" s="447"/>
    </row>
    <row r="621" spans="2:50">
      <c r="B621" s="456"/>
      <c r="C621" s="95">
        <f t="shared" si="504"/>
        <v>15</v>
      </c>
      <c r="D621" s="95"/>
      <c r="E621" s="95"/>
      <c r="F621" s="95"/>
      <c r="G621" s="177" t="str">
        <f t="shared" si="505"/>
        <v/>
      </c>
      <c r="H621" s="447"/>
      <c r="I621" s="153" t="str">
        <f t="shared" si="513"/>
        <v/>
      </c>
      <c r="J621" s="153" t="str">
        <f t="shared" si="514"/>
        <v/>
      </c>
      <c r="K621" s="154" t="str">
        <f t="shared" si="515"/>
        <v/>
      </c>
      <c r="L621" s="459"/>
      <c r="M621" s="153" t="str">
        <f>IFERROR(RANK(K621, K607:K621),"")</f>
        <v/>
      </c>
      <c r="N621" s="448"/>
      <c r="O621" s="448"/>
      <c r="P621" s="95"/>
      <c r="Q621" s="95"/>
      <c r="R621" s="177" t="str">
        <f t="shared" si="506"/>
        <v/>
      </c>
      <c r="S621" s="95" t="str">
        <f>IFERROR(RANK(R621, R607:R621),"")</f>
        <v/>
      </c>
      <c r="T621" s="447"/>
      <c r="U621" s="95"/>
      <c r="V621" s="95"/>
      <c r="W621" s="177" t="str">
        <f t="shared" si="507"/>
        <v/>
      </c>
      <c r="X621" s="95" t="str">
        <f>IFERROR(RANK(W621, W607:W621),"")</f>
        <v/>
      </c>
      <c r="Y621" s="447"/>
      <c r="Z621" s="95"/>
      <c r="AA621" s="95"/>
      <c r="AB621" s="177" t="str">
        <f t="shared" si="508"/>
        <v/>
      </c>
      <c r="AC621" s="95" t="str">
        <f>IFERROR(RANK(AB621, AB607:AB621),"")</f>
        <v/>
      </c>
      <c r="AD621" s="447"/>
      <c r="AE621" s="95"/>
      <c r="AF621" s="95"/>
      <c r="AG621" s="177" t="str">
        <f t="shared" si="509"/>
        <v/>
      </c>
      <c r="AH621" s="95" t="str">
        <f>IFERROR(RANK(AG621, AG607:AG621),"")</f>
        <v/>
      </c>
      <c r="AI621" s="447"/>
      <c r="AJ621" s="95"/>
      <c r="AK621" s="95"/>
      <c r="AL621" s="177" t="str">
        <f t="shared" si="510"/>
        <v/>
      </c>
      <c r="AM621" s="95" t="str">
        <f>IFERROR(RANK(AL621, AL607:AL621),"")</f>
        <v/>
      </c>
      <c r="AN621" s="447"/>
      <c r="AO621" s="95"/>
      <c r="AP621" s="95"/>
      <c r="AQ621" s="177" t="str">
        <f t="shared" si="511"/>
        <v/>
      </c>
      <c r="AR621" s="95" t="str">
        <f>IFERROR(RANK(AQ621, AQ607:AQ621),"")</f>
        <v/>
      </c>
      <c r="AS621" s="447"/>
      <c r="AT621" s="95"/>
      <c r="AU621" s="95"/>
      <c r="AV621" s="177" t="str">
        <f t="shared" si="512"/>
        <v/>
      </c>
      <c r="AW621" s="95" t="str">
        <f>IFERROR(RANK(AV621, AV607:AV621),"")</f>
        <v/>
      </c>
      <c r="AX621" s="447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>
        <f>AVERAGE(L547,L567,L587,L607)</f>
        <v>55.145273262079186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66" t="s">
        <v>170</v>
      </c>
      <c r="C7" s="95">
        <v>1</v>
      </c>
      <c r="D7" s="95" t="s">
        <v>171</v>
      </c>
      <c r="E7" s="151">
        <v>17</v>
      </c>
      <c r="F7" s="95">
        <v>1200</v>
      </c>
      <c r="G7" s="177">
        <f>F7/E7</f>
        <v>70.588235294117652</v>
      </c>
      <c r="H7" s="447">
        <f>AVERAGE(G7:G21)</f>
        <v>60.024886877828052</v>
      </c>
      <c r="I7" s="153">
        <f t="shared" ref="I7:K9" si="0">IFERROR(AVERAGE(P7,U7,Z7,AE7,AJ7,AO7,AT7),"")</f>
        <v>17</v>
      </c>
      <c r="J7" s="153">
        <f t="shared" si="0"/>
        <v>1660.619937676727</v>
      </c>
      <c r="K7" s="154">
        <f t="shared" si="0"/>
        <v>97.68352574568982</v>
      </c>
      <c r="L7" s="473">
        <f>IFERROR(AVERAGE(K7:K21),"-")</f>
        <v>74.3779271443033</v>
      </c>
      <c r="M7" s="153">
        <f>IFERROR(RANK(K7, K$7:K$21),"")</f>
        <v>1</v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151">
        <v>17</v>
      </c>
      <c r="AF7" s="151">
        <v>1100.3999999999996</v>
      </c>
      <c r="AG7" s="177">
        <f>IFERROR(AF7/AE7,"")</f>
        <v>64.729411764705858</v>
      </c>
      <c r="AH7" s="95">
        <f>IFERROR(RANK(AG7, AG$7:AG$21),"")</f>
        <v>1</v>
      </c>
      <c r="AI7" s="447">
        <f>AVERAGE(AG7:AG21)</f>
        <v>55.113993631640668</v>
      </c>
      <c r="AJ7" s="151">
        <v>17</v>
      </c>
      <c r="AK7" s="151">
        <v>1842.5806451612898</v>
      </c>
      <c r="AL7" s="177">
        <f>IFERROR(AK7/AJ7,"")</f>
        <v>108.38709677419352</v>
      </c>
      <c r="AM7" s="95">
        <f>IFERROR(RANK(AL7, AL$7:AL$21),"")</f>
        <v>1</v>
      </c>
      <c r="AN7" s="447">
        <f>AVERAGE(AL7:AL21)</f>
        <v>80.702039895588257</v>
      </c>
      <c r="AO7" s="151">
        <v>17</v>
      </c>
      <c r="AP7" s="151">
        <v>1834.8837209302324</v>
      </c>
      <c r="AQ7" s="177">
        <f>IFERROR(AP7/AO7,"")</f>
        <v>107.93433652530778</v>
      </c>
      <c r="AR7" s="95">
        <f>IFERROR(RANK(AQ7, AQ$7:AQ$21),"")</f>
        <v>1</v>
      </c>
      <c r="AS7" s="447">
        <f>AVERAGE(AQ7:AQ21)</f>
        <v>80.519204461748913</v>
      </c>
      <c r="AT7" s="151">
        <v>17</v>
      </c>
      <c r="AU7" s="151">
        <v>1864.6153846153857</v>
      </c>
      <c r="AV7" s="177">
        <f>IFERROR(AU7/AT7,"")</f>
        <v>109.6832579185521</v>
      </c>
      <c r="AW7" s="95">
        <f>IFERROR(RANK(AV7, AV$7:AV$21),"")</f>
        <v>1</v>
      </c>
      <c r="AX7" s="447">
        <f>AVERAGE(AV7:AV21)</f>
        <v>81.176470588235333</v>
      </c>
    </row>
    <row r="8" spans="1:50" ht="15" hidden="1" customHeight="1">
      <c r="A8" s="76"/>
      <c r="B8" s="456"/>
      <c r="C8" s="95">
        <v>2</v>
      </c>
      <c r="D8" s="95" t="s">
        <v>172</v>
      </c>
      <c r="E8" s="151">
        <v>26</v>
      </c>
      <c r="F8" s="95">
        <v>1286</v>
      </c>
      <c r="G8" s="177">
        <f>F8/E8</f>
        <v>49.46153846153846</v>
      </c>
      <c r="H8" s="447"/>
      <c r="I8" s="153">
        <f t="shared" si="0"/>
        <v>26</v>
      </c>
      <c r="J8" s="153">
        <f t="shared" si="0"/>
        <v>1327.8805421158359</v>
      </c>
      <c r="K8" s="154">
        <f t="shared" si="0"/>
        <v>51.072328542916765</v>
      </c>
      <c r="L8" s="473"/>
      <c r="M8" s="153">
        <f t="shared" ref="M8:M21" si="1">IFERROR(RANK(K8, K$7:K$21),"")</f>
        <v>2</v>
      </c>
      <c r="N8" s="448"/>
      <c r="O8" s="448"/>
      <c r="P8" s="151"/>
      <c r="Q8" s="151"/>
      <c r="R8" s="177" t="str">
        <f t="shared" ref="R8:R21" si="2">IFERROR(Q8/P8,"")</f>
        <v/>
      </c>
      <c r="S8" s="95" t="str">
        <f t="shared" ref="S8:S21" si="3">IFERROR(RANK(R8, R$7:R$21),"")</f>
        <v/>
      </c>
      <c r="T8" s="447"/>
      <c r="U8" s="151"/>
      <c r="V8" s="151"/>
      <c r="W8" s="177" t="str">
        <f t="shared" ref="W8:W21" si="4">IFERROR(V8/U8,"")</f>
        <v/>
      </c>
      <c r="X8" s="95" t="str">
        <f t="shared" ref="X8:X21" si="5">IFERROR(RANK(W8, W$7:W$21),"")</f>
        <v/>
      </c>
      <c r="Y8" s="447"/>
      <c r="Z8" s="151"/>
      <c r="AA8" s="151"/>
      <c r="AB8" s="177" t="str">
        <f t="shared" ref="AB8:AB21" si="6">IFERROR(AA8/Z8,"")</f>
        <v/>
      </c>
      <c r="AC8" s="95" t="str">
        <f t="shared" ref="AC8:AC21" si="7">IFERROR(RANK(AB8, AB$7:AB$21),"")</f>
        <v/>
      </c>
      <c r="AD8" s="447"/>
      <c r="AE8" s="151">
        <v>26</v>
      </c>
      <c r="AF8" s="151">
        <v>1182.9629629629626</v>
      </c>
      <c r="AG8" s="177">
        <f t="shared" ref="AG8:AG21" si="8">IFERROR(AF8/AE8,"")</f>
        <v>45.498575498575484</v>
      </c>
      <c r="AH8" s="95">
        <f t="shared" ref="AH8:AH21" si="9">IFERROR(RANK(AG8, AG$7:AG$21),"")</f>
        <v>2</v>
      </c>
      <c r="AI8" s="447"/>
      <c r="AJ8" s="151">
        <v>26</v>
      </c>
      <c r="AK8" s="151">
        <v>1378.4415584415576</v>
      </c>
      <c r="AL8" s="177">
        <f t="shared" ref="AL8:AL21" si="10">IFERROR(AK8/AJ8,"")</f>
        <v>53.016983016982984</v>
      </c>
      <c r="AM8" s="95">
        <f t="shared" ref="AM8:AM21" si="11">IFERROR(RANK(AL8, AL$7:AL$21),"")</f>
        <v>2</v>
      </c>
      <c r="AN8" s="447"/>
      <c r="AO8" s="151">
        <v>26</v>
      </c>
      <c r="AP8" s="151">
        <v>1380.705882352941</v>
      </c>
      <c r="AQ8" s="177">
        <f t="shared" ref="AQ8:AQ21" si="12">IFERROR(AP8/AO8,"")</f>
        <v>53.104072398190041</v>
      </c>
      <c r="AR8" s="95">
        <f t="shared" ref="AR8:AR21" si="13">IFERROR(RANK(AQ8, AQ$7:AQ$21),"")</f>
        <v>2</v>
      </c>
      <c r="AS8" s="447"/>
      <c r="AT8" s="151">
        <v>26</v>
      </c>
      <c r="AU8" s="151">
        <v>1369.4117647058822</v>
      </c>
      <c r="AV8" s="177">
        <f t="shared" ref="AV8:AV21" si="14">IFERROR(AU8/AT8,"")</f>
        <v>52.66968325791855</v>
      </c>
      <c r="AW8" s="95">
        <f t="shared" ref="AW8:AW21" si="15">IFERROR(RANK(AV8, AV$7:AV$21),"")</f>
        <v>2</v>
      </c>
      <c r="AX8" s="447"/>
    </row>
    <row r="9" spans="1:50" ht="13.5" hidden="1">
      <c r="A9" s="76"/>
      <c r="B9" s="456"/>
      <c r="C9" s="95">
        <v>3</v>
      </c>
      <c r="D9" s="95"/>
      <c r="E9" s="151"/>
      <c r="F9" s="95"/>
      <c r="G9" s="177"/>
      <c r="H9" s="447"/>
      <c r="I9" s="153" t="str">
        <f t="shared" si="0"/>
        <v/>
      </c>
      <c r="J9" s="153" t="str">
        <f t="shared" si="0"/>
        <v/>
      </c>
      <c r="K9" s="154" t="str">
        <f t="shared" si="0"/>
        <v/>
      </c>
      <c r="L9" s="473"/>
      <c r="M9" s="153" t="str">
        <f t="shared" si="1"/>
        <v/>
      </c>
      <c r="N9" s="448"/>
      <c r="O9" s="448"/>
      <c r="P9" s="151"/>
      <c r="Q9" s="151"/>
      <c r="R9" s="177" t="str">
        <f t="shared" si="2"/>
        <v/>
      </c>
      <c r="S9" s="95" t="str">
        <f t="shared" si="3"/>
        <v/>
      </c>
      <c r="T9" s="447"/>
      <c r="U9" s="151"/>
      <c r="V9" s="151"/>
      <c r="W9" s="177" t="str">
        <f t="shared" si="4"/>
        <v/>
      </c>
      <c r="X9" s="95" t="str">
        <f t="shared" si="5"/>
        <v/>
      </c>
      <c r="Y9" s="447"/>
      <c r="Z9" s="151"/>
      <c r="AA9" s="151"/>
      <c r="AB9" s="177" t="str">
        <f t="shared" si="6"/>
        <v/>
      </c>
      <c r="AC9" s="95" t="str">
        <f t="shared" si="7"/>
        <v/>
      </c>
      <c r="AD9" s="447"/>
      <c r="AE9" s="151"/>
      <c r="AF9" s="151"/>
      <c r="AG9" s="177"/>
      <c r="AH9" s="95"/>
      <c r="AI9" s="447"/>
      <c r="AJ9" s="151"/>
      <c r="AK9" s="151"/>
      <c r="AL9" s="177" t="str">
        <f t="shared" si="10"/>
        <v/>
      </c>
      <c r="AM9" s="95" t="str">
        <f t="shared" si="11"/>
        <v/>
      </c>
      <c r="AN9" s="447"/>
      <c r="AO9" s="151"/>
      <c r="AP9" s="151"/>
      <c r="AQ9" s="177" t="str">
        <f t="shared" si="12"/>
        <v/>
      </c>
      <c r="AR9" s="95" t="str">
        <f t="shared" si="13"/>
        <v/>
      </c>
      <c r="AS9" s="447"/>
      <c r="AT9" s="151"/>
      <c r="AU9" s="151"/>
      <c r="AV9" s="177" t="str">
        <f t="shared" si="14"/>
        <v/>
      </c>
      <c r="AW9" s="95" t="str">
        <f t="shared" si="15"/>
        <v/>
      </c>
      <c r="AX9" s="447"/>
    </row>
    <row r="10" spans="1:50" ht="13.5" hidden="1">
      <c r="A10" s="76"/>
      <c r="B10" s="456"/>
      <c r="C10" s="95">
        <v>4</v>
      </c>
      <c r="D10" s="95"/>
      <c r="E10" s="151"/>
      <c r="F10" s="95"/>
      <c r="G10" s="177"/>
      <c r="H10" s="447"/>
      <c r="I10" s="153" t="str">
        <f>IFERROR(AVERAGE(P10,U10,Z10,AE10,AJ10,AO10,AT10),"")</f>
        <v/>
      </c>
      <c r="J10" s="153" t="str">
        <f>IFERROR(AVERAGE(Q10,V10,AA10,AF10,AK10,AP10,AU10),"")</f>
        <v/>
      </c>
      <c r="K10" s="154" t="str">
        <f>IFERROR(AVERAGE(R10,W10,AB10,AG10,AL10,AQ10,AV10),"")</f>
        <v/>
      </c>
      <c r="L10" s="473"/>
      <c r="M10" s="153" t="str">
        <f t="shared" si="1"/>
        <v/>
      </c>
      <c r="N10" s="448"/>
      <c r="O10" s="448"/>
      <c r="P10" s="151"/>
      <c r="Q10" s="151"/>
      <c r="R10" s="177" t="str">
        <f t="shared" si="2"/>
        <v/>
      </c>
      <c r="S10" s="95" t="str">
        <f t="shared" si="3"/>
        <v/>
      </c>
      <c r="T10" s="447"/>
      <c r="U10" s="151"/>
      <c r="V10" s="151"/>
      <c r="W10" s="177" t="str">
        <f t="shared" si="4"/>
        <v/>
      </c>
      <c r="X10" s="95" t="str">
        <f t="shared" si="5"/>
        <v/>
      </c>
      <c r="Y10" s="447"/>
      <c r="Z10" s="151"/>
      <c r="AA10" s="151"/>
      <c r="AB10" s="177" t="str">
        <f t="shared" si="6"/>
        <v/>
      </c>
      <c r="AC10" s="95" t="str">
        <f t="shared" si="7"/>
        <v/>
      </c>
      <c r="AD10" s="447"/>
      <c r="AE10" s="151"/>
      <c r="AF10" s="151"/>
      <c r="AG10" s="177" t="str">
        <f t="shared" si="8"/>
        <v/>
      </c>
      <c r="AH10" s="95" t="str">
        <f t="shared" si="9"/>
        <v/>
      </c>
      <c r="AI10" s="447"/>
      <c r="AJ10" s="151"/>
      <c r="AK10" s="151"/>
      <c r="AL10" s="177" t="str">
        <f t="shared" si="10"/>
        <v/>
      </c>
      <c r="AM10" s="95" t="str">
        <f t="shared" si="11"/>
        <v/>
      </c>
      <c r="AN10" s="447"/>
      <c r="AO10" s="151"/>
      <c r="AP10" s="151"/>
      <c r="AQ10" s="177" t="str">
        <f t="shared" si="12"/>
        <v/>
      </c>
      <c r="AR10" s="95" t="str">
        <f t="shared" si="13"/>
        <v/>
      </c>
      <c r="AS10" s="447"/>
      <c r="AT10" s="151"/>
      <c r="AU10" s="151"/>
      <c r="AV10" s="177" t="str">
        <f t="shared" si="14"/>
        <v/>
      </c>
      <c r="AW10" s="95" t="str">
        <f t="shared" si="15"/>
        <v/>
      </c>
      <c r="AX10" s="447"/>
    </row>
    <row r="11" spans="1:50" ht="13.5" hidden="1">
      <c r="A11" s="76"/>
      <c r="B11" s="456"/>
      <c r="C11" s="95">
        <v>5</v>
      </c>
      <c r="D11" s="95"/>
      <c r="E11" s="151"/>
      <c r="F11" s="95"/>
      <c r="G11" s="177"/>
      <c r="H11" s="447"/>
      <c r="I11" s="153" t="str">
        <f t="shared" ref="I11:K21" si="16">IFERROR(AVERAGE(P11,U11,Z11,AE11,AJ11,AO11,AT11),"")</f>
        <v/>
      </c>
      <c r="J11" s="153" t="str">
        <f t="shared" si="16"/>
        <v/>
      </c>
      <c r="K11" s="154" t="str">
        <f t="shared" si="16"/>
        <v/>
      </c>
      <c r="L11" s="473"/>
      <c r="M11" s="153" t="str">
        <f t="shared" si="1"/>
        <v/>
      </c>
      <c r="N11" s="448"/>
      <c r="O11" s="448"/>
      <c r="P11" s="151"/>
      <c r="Q11" s="151"/>
      <c r="R11" s="177" t="str">
        <f t="shared" si="2"/>
        <v/>
      </c>
      <c r="S11" s="95" t="str">
        <f t="shared" si="3"/>
        <v/>
      </c>
      <c r="T11" s="447"/>
      <c r="U11" s="151"/>
      <c r="V11" s="151"/>
      <c r="W11" s="177" t="str">
        <f t="shared" si="4"/>
        <v/>
      </c>
      <c r="X11" s="95" t="str">
        <f t="shared" si="5"/>
        <v/>
      </c>
      <c r="Y11" s="447"/>
      <c r="Z11" s="151"/>
      <c r="AA11" s="151"/>
      <c r="AB11" s="177" t="str">
        <f t="shared" si="6"/>
        <v/>
      </c>
      <c r="AC11" s="95" t="str">
        <f t="shared" si="7"/>
        <v/>
      </c>
      <c r="AD11" s="447"/>
      <c r="AE11" s="151"/>
      <c r="AF11" s="151"/>
      <c r="AG11" s="177" t="str">
        <f t="shared" si="8"/>
        <v/>
      </c>
      <c r="AH11" s="95" t="str">
        <f t="shared" si="9"/>
        <v/>
      </c>
      <c r="AI11" s="447"/>
      <c r="AJ11" s="151"/>
      <c r="AK11" s="151"/>
      <c r="AL11" s="177" t="str">
        <f t="shared" si="10"/>
        <v/>
      </c>
      <c r="AM11" s="95" t="str">
        <f t="shared" si="11"/>
        <v/>
      </c>
      <c r="AN11" s="447"/>
      <c r="AO11" s="151"/>
      <c r="AP11" s="151"/>
      <c r="AQ11" s="177" t="str">
        <f t="shared" si="12"/>
        <v/>
      </c>
      <c r="AR11" s="95" t="str">
        <f t="shared" si="13"/>
        <v/>
      </c>
      <c r="AS11" s="447"/>
      <c r="AT11" s="151"/>
      <c r="AU11" s="151"/>
      <c r="AV11" s="177" t="str">
        <f t="shared" si="14"/>
        <v/>
      </c>
      <c r="AW11" s="95" t="str">
        <f t="shared" si="15"/>
        <v/>
      </c>
      <c r="AX11" s="447"/>
    </row>
    <row r="12" spans="1:50" ht="13.5" hidden="1">
      <c r="A12" s="76"/>
      <c r="B12" s="456"/>
      <c r="C12" s="95">
        <v>6</v>
      </c>
      <c r="D12" s="95"/>
      <c r="E12" s="151"/>
      <c r="F12" s="95"/>
      <c r="G12" s="177"/>
      <c r="H12" s="447"/>
      <c r="I12" s="153" t="str">
        <f t="shared" si="16"/>
        <v/>
      </c>
      <c r="J12" s="153" t="str">
        <f t="shared" si="16"/>
        <v/>
      </c>
      <c r="K12" s="154" t="str">
        <f t="shared" si="16"/>
        <v/>
      </c>
      <c r="L12" s="473"/>
      <c r="M12" s="153" t="str">
        <f t="shared" si="1"/>
        <v/>
      </c>
      <c r="N12" s="448"/>
      <c r="O12" s="448"/>
      <c r="P12" s="151"/>
      <c r="Q12" s="151"/>
      <c r="R12" s="177" t="str">
        <f t="shared" si="2"/>
        <v/>
      </c>
      <c r="S12" s="95" t="str">
        <f t="shared" si="3"/>
        <v/>
      </c>
      <c r="T12" s="447"/>
      <c r="U12" s="151"/>
      <c r="V12" s="151"/>
      <c r="W12" s="177" t="str">
        <f t="shared" si="4"/>
        <v/>
      </c>
      <c r="X12" s="95" t="str">
        <f t="shared" si="5"/>
        <v/>
      </c>
      <c r="Y12" s="447"/>
      <c r="Z12" s="151"/>
      <c r="AA12" s="151"/>
      <c r="AB12" s="177" t="str">
        <f t="shared" si="6"/>
        <v/>
      </c>
      <c r="AC12" s="95" t="str">
        <f t="shared" si="7"/>
        <v/>
      </c>
      <c r="AD12" s="447"/>
      <c r="AE12" s="151"/>
      <c r="AF12" s="151"/>
      <c r="AG12" s="177" t="str">
        <f t="shared" si="8"/>
        <v/>
      </c>
      <c r="AH12" s="95" t="str">
        <f t="shared" si="9"/>
        <v/>
      </c>
      <c r="AI12" s="447"/>
      <c r="AJ12" s="151"/>
      <c r="AK12" s="151"/>
      <c r="AL12" s="177" t="str">
        <f t="shared" si="10"/>
        <v/>
      </c>
      <c r="AM12" s="95" t="str">
        <f t="shared" si="11"/>
        <v/>
      </c>
      <c r="AN12" s="447"/>
      <c r="AO12" s="151"/>
      <c r="AP12" s="151"/>
      <c r="AQ12" s="177" t="str">
        <f t="shared" si="12"/>
        <v/>
      </c>
      <c r="AR12" s="95" t="str">
        <f t="shared" si="13"/>
        <v/>
      </c>
      <c r="AS12" s="447"/>
      <c r="AT12" s="151"/>
      <c r="AU12" s="151"/>
      <c r="AV12" s="177" t="str">
        <f t="shared" si="14"/>
        <v/>
      </c>
      <c r="AW12" s="95" t="str">
        <f t="shared" si="15"/>
        <v/>
      </c>
      <c r="AX12" s="447"/>
    </row>
    <row r="13" spans="1:50" ht="13.5" hidden="1">
      <c r="A13" s="76"/>
      <c r="B13" s="456"/>
      <c r="C13" s="95">
        <v>7</v>
      </c>
      <c r="D13" s="95"/>
      <c r="E13" s="151"/>
      <c r="F13" s="95"/>
      <c r="G13" s="177"/>
      <c r="H13" s="447"/>
      <c r="I13" s="153" t="str">
        <f t="shared" si="16"/>
        <v/>
      </c>
      <c r="J13" s="153" t="str">
        <f t="shared" si="16"/>
        <v/>
      </c>
      <c r="K13" s="154" t="str">
        <f t="shared" si="16"/>
        <v/>
      </c>
      <c r="L13" s="473"/>
      <c r="M13" s="153" t="str">
        <f t="shared" si="1"/>
        <v/>
      </c>
      <c r="N13" s="448"/>
      <c r="O13" s="448"/>
      <c r="P13" s="151"/>
      <c r="Q13" s="151"/>
      <c r="R13" s="177" t="str">
        <f t="shared" si="2"/>
        <v/>
      </c>
      <c r="S13" s="95" t="str">
        <f t="shared" si="3"/>
        <v/>
      </c>
      <c r="T13" s="447"/>
      <c r="U13" s="151"/>
      <c r="V13" s="151"/>
      <c r="W13" s="177" t="str">
        <f t="shared" si="4"/>
        <v/>
      </c>
      <c r="X13" s="95" t="str">
        <f t="shared" si="5"/>
        <v/>
      </c>
      <c r="Y13" s="447"/>
      <c r="Z13" s="151"/>
      <c r="AA13" s="151"/>
      <c r="AB13" s="177" t="str">
        <f t="shared" si="6"/>
        <v/>
      </c>
      <c r="AC13" s="95" t="str">
        <f t="shared" si="7"/>
        <v/>
      </c>
      <c r="AD13" s="447"/>
      <c r="AE13" s="151"/>
      <c r="AF13" s="151"/>
      <c r="AG13" s="177" t="str">
        <f t="shared" si="8"/>
        <v/>
      </c>
      <c r="AH13" s="95" t="str">
        <f t="shared" si="9"/>
        <v/>
      </c>
      <c r="AI13" s="447"/>
      <c r="AJ13" s="151"/>
      <c r="AK13" s="151"/>
      <c r="AL13" s="177" t="str">
        <f t="shared" si="10"/>
        <v/>
      </c>
      <c r="AM13" s="95" t="str">
        <f t="shared" si="11"/>
        <v/>
      </c>
      <c r="AN13" s="447"/>
      <c r="AO13" s="151"/>
      <c r="AP13" s="151"/>
      <c r="AQ13" s="177" t="str">
        <f t="shared" si="12"/>
        <v/>
      </c>
      <c r="AR13" s="95" t="str">
        <f t="shared" si="13"/>
        <v/>
      </c>
      <c r="AS13" s="447"/>
      <c r="AT13" s="151"/>
      <c r="AU13" s="151"/>
      <c r="AV13" s="177" t="str">
        <f t="shared" si="14"/>
        <v/>
      </c>
      <c r="AW13" s="95" t="str">
        <f t="shared" si="15"/>
        <v/>
      </c>
      <c r="AX13" s="447"/>
    </row>
    <row r="14" spans="1:50" ht="13.5" hidden="1">
      <c r="A14" s="76"/>
      <c r="B14" s="456"/>
      <c r="C14" s="95">
        <v>8</v>
      </c>
      <c r="D14" s="95"/>
      <c r="E14" s="151"/>
      <c r="F14" s="95"/>
      <c r="G14" s="177"/>
      <c r="H14" s="447"/>
      <c r="I14" s="153" t="str">
        <f t="shared" si="16"/>
        <v/>
      </c>
      <c r="J14" s="153" t="str">
        <f t="shared" si="16"/>
        <v/>
      </c>
      <c r="K14" s="154" t="str">
        <f t="shared" si="16"/>
        <v/>
      </c>
      <c r="L14" s="473"/>
      <c r="M14" s="153" t="str">
        <f t="shared" si="1"/>
        <v/>
      </c>
      <c r="N14" s="448"/>
      <c r="O14" s="448"/>
      <c r="P14" s="151"/>
      <c r="Q14" s="151"/>
      <c r="R14" s="177" t="str">
        <f t="shared" si="2"/>
        <v/>
      </c>
      <c r="S14" s="95" t="str">
        <f t="shared" si="3"/>
        <v/>
      </c>
      <c r="T14" s="447"/>
      <c r="U14" s="151"/>
      <c r="V14" s="151"/>
      <c r="W14" s="177" t="str">
        <f t="shared" si="4"/>
        <v/>
      </c>
      <c r="X14" s="95" t="str">
        <f t="shared" si="5"/>
        <v/>
      </c>
      <c r="Y14" s="447"/>
      <c r="Z14" s="151"/>
      <c r="AA14" s="151"/>
      <c r="AB14" s="177" t="str">
        <f t="shared" si="6"/>
        <v/>
      </c>
      <c r="AC14" s="95" t="str">
        <f t="shared" si="7"/>
        <v/>
      </c>
      <c r="AD14" s="447"/>
      <c r="AE14" s="151"/>
      <c r="AF14" s="151"/>
      <c r="AG14" s="177" t="str">
        <f t="shared" si="8"/>
        <v/>
      </c>
      <c r="AH14" s="95" t="str">
        <f t="shared" si="9"/>
        <v/>
      </c>
      <c r="AI14" s="447"/>
      <c r="AJ14" s="151"/>
      <c r="AK14" s="151"/>
      <c r="AL14" s="177" t="str">
        <f t="shared" si="10"/>
        <v/>
      </c>
      <c r="AM14" s="95" t="str">
        <f t="shared" si="11"/>
        <v/>
      </c>
      <c r="AN14" s="447"/>
      <c r="AO14" s="151"/>
      <c r="AP14" s="151"/>
      <c r="AQ14" s="177" t="str">
        <f t="shared" si="12"/>
        <v/>
      </c>
      <c r="AR14" s="95" t="str">
        <f t="shared" si="13"/>
        <v/>
      </c>
      <c r="AS14" s="447"/>
      <c r="AT14" s="151"/>
      <c r="AU14" s="151"/>
      <c r="AV14" s="177" t="str">
        <f t="shared" si="14"/>
        <v/>
      </c>
      <c r="AW14" s="95" t="str">
        <f t="shared" si="15"/>
        <v/>
      </c>
      <c r="AX14" s="447"/>
    </row>
    <row r="15" spans="1:50" ht="13.5" hidden="1">
      <c r="A15" s="76"/>
      <c r="B15" s="456"/>
      <c r="C15" s="95">
        <v>9</v>
      </c>
      <c r="D15" s="95"/>
      <c r="E15" s="151"/>
      <c r="F15" s="95"/>
      <c r="G15" s="177"/>
      <c r="H15" s="447"/>
      <c r="I15" s="153" t="str">
        <f t="shared" si="16"/>
        <v/>
      </c>
      <c r="J15" s="153" t="str">
        <f t="shared" si="16"/>
        <v/>
      </c>
      <c r="K15" s="154" t="str">
        <f t="shared" si="16"/>
        <v/>
      </c>
      <c r="L15" s="473"/>
      <c r="M15" s="153" t="str">
        <f t="shared" si="1"/>
        <v/>
      </c>
      <c r="N15" s="448"/>
      <c r="O15" s="448"/>
      <c r="P15" s="151"/>
      <c r="Q15" s="151"/>
      <c r="R15" s="177" t="str">
        <f t="shared" si="2"/>
        <v/>
      </c>
      <c r="S15" s="95" t="str">
        <f t="shared" si="3"/>
        <v/>
      </c>
      <c r="T15" s="447"/>
      <c r="U15" s="151"/>
      <c r="V15" s="151"/>
      <c r="W15" s="177" t="str">
        <f t="shared" si="4"/>
        <v/>
      </c>
      <c r="X15" s="95" t="str">
        <f t="shared" si="5"/>
        <v/>
      </c>
      <c r="Y15" s="447"/>
      <c r="Z15" s="151"/>
      <c r="AA15" s="151"/>
      <c r="AB15" s="177" t="str">
        <f t="shared" si="6"/>
        <v/>
      </c>
      <c r="AC15" s="95" t="str">
        <f t="shared" si="7"/>
        <v/>
      </c>
      <c r="AD15" s="447"/>
      <c r="AE15" s="151"/>
      <c r="AF15" s="151"/>
      <c r="AG15" s="177" t="str">
        <f t="shared" si="8"/>
        <v/>
      </c>
      <c r="AH15" s="95" t="str">
        <f t="shared" si="9"/>
        <v/>
      </c>
      <c r="AI15" s="447"/>
      <c r="AJ15" s="151"/>
      <c r="AK15" s="151"/>
      <c r="AL15" s="177" t="str">
        <f t="shared" si="10"/>
        <v/>
      </c>
      <c r="AM15" s="95" t="str">
        <f t="shared" si="11"/>
        <v/>
      </c>
      <c r="AN15" s="447"/>
      <c r="AO15" s="151"/>
      <c r="AP15" s="151"/>
      <c r="AQ15" s="177" t="str">
        <f t="shared" si="12"/>
        <v/>
      </c>
      <c r="AR15" s="95" t="str">
        <f t="shared" si="13"/>
        <v/>
      </c>
      <c r="AS15" s="447"/>
      <c r="AT15" s="151"/>
      <c r="AU15" s="151"/>
      <c r="AV15" s="177" t="str">
        <f t="shared" si="14"/>
        <v/>
      </c>
      <c r="AW15" s="95" t="str">
        <f t="shared" si="15"/>
        <v/>
      </c>
      <c r="AX15" s="447"/>
    </row>
    <row r="16" spans="1:50" ht="13.5" hidden="1">
      <c r="A16" s="76"/>
      <c r="B16" s="456"/>
      <c r="C16" s="95">
        <v>10</v>
      </c>
      <c r="D16" s="95"/>
      <c r="E16" s="151"/>
      <c r="F16" s="95"/>
      <c r="G16" s="177"/>
      <c r="H16" s="447"/>
      <c r="I16" s="153" t="str">
        <f t="shared" si="16"/>
        <v/>
      </c>
      <c r="J16" s="153" t="str">
        <f t="shared" si="16"/>
        <v/>
      </c>
      <c r="K16" s="154" t="str">
        <f t="shared" si="16"/>
        <v/>
      </c>
      <c r="L16" s="473"/>
      <c r="M16" s="153" t="str">
        <f t="shared" si="1"/>
        <v/>
      </c>
      <c r="N16" s="448"/>
      <c r="O16" s="448"/>
      <c r="P16" s="151"/>
      <c r="Q16" s="151"/>
      <c r="R16" s="177" t="str">
        <f t="shared" si="2"/>
        <v/>
      </c>
      <c r="S16" s="95" t="str">
        <f t="shared" si="3"/>
        <v/>
      </c>
      <c r="T16" s="447"/>
      <c r="U16" s="151"/>
      <c r="V16" s="151"/>
      <c r="W16" s="177" t="str">
        <f t="shared" si="4"/>
        <v/>
      </c>
      <c r="X16" s="95" t="str">
        <f t="shared" si="5"/>
        <v/>
      </c>
      <c r="Y16" s="447"/>
      <c r="Z16" s="151"/>
      <c r="AA16" s="151"/>
      <c r="AB16" s="177" t="str">
        <f t="shared" si="6"/>
        <v/>
      </c>
      <c r="AC16" s="95" t="str">
        <f t="shared" si="7"/>
        <v/>
      </c>
      <c r="AD16" s="447"/>
      <c r="AE16" s="151"/>
      <c r="AF16" s="151"/>
      <c r="AG16" s="177" t="str">
        <f t="shared" si="8"/>
        <v/>
      </c>
      <c r="AH16" s="95" t="str">
        <f t="shared" si="9"/>
        <v/>
      </c>
      <c r="AI16" s="447"/>
      <c r="AJ16" s="151"/>
      <c r="AK16" s="151"/>
      <c r="AL16" s="177" t="str">
        <f t="shared" si="10"/>
        <v/>
      </c>
      <c r="AM16" s="95" t="str">
        <f t="shared" si="11"/>
        <v/>
      </c>
      <c r="AN16" s="447"/>
      <c r="AO16" s="151"/>
      <c r="AP16" s="151"/>
      <c r="AQ16" s="177" t="str">
        <f t="shared" si="12"/>
        <v/>
      </c>
      <c r="AR16" s="95" t="str">
        <f t="shared" si="13"/>
        <v/>
      </c>
      <c r="AS16" s="447"/>
      <c r="AT16" s="151"/>
      <c r="AU16" s="151"/>
      <c r="AV16" s="177" t="str">
        <f t="shared" si="14"/>
        <v/>
      </c>
      <c r="AW16" s="95" t="str">
        <f t="shared" si="15"/>
        <v/>
      </c>
      <c r="AX16" s="447"/>
    </row>
    <row r="17" spans="2:50" hidden="1">
      <c r="B17" s="456"/>
      <c r="C17" s="95">
        <v>11</v>
      </c>
      <c r="D17" s="95"/>
      <c r="E17" s="95"/>
      <c r="F17" s="95"/>
      <c r="G17" s="95"/>
      <c r="H17" s="447"/>
      <c r="I17" s="153" t="str">
        <f t="shared" si="16"/>
        <v/>
      </c>
      <c r="J17" s="153" t="str">
        <f t="shared" si="16"/>
        <v/>
      </c>
      <c r="K17" s="154" t="str">
        <f t="shared" si="16"/>
        <v/>
      </c>
      <c r="L17" s="473"/>
      <c r="M17" s="153" t="str">
        <f t="shared" si="1"/>
        <v/>
      </c>
      <c r="N17" s="448"/>
      <c r="O17" s="448"/>
      <c r="P17" s="95"/>
      <c r="Q17" s="95"/>
      <c r="R17" s="177" t="str">
        <f t="shared" si="2"/>
        <v/>
      </c>
      <c r="S17" s="95" t="str">
        <f t="shared" si="3"/>
        <v/>
      </c>
      <c r="T17" s="447"/>
      <c r="U17" s="95"/>
      <c r="V17" s="95"/>
      <c r="W17" s="177" t="str">
        <f t="shared" si="4"/>
        <v/>
      </c>
      <c r="X17" s="95" t="str">
        <f t="shared" si="5"/>
        <v/>
      </c>
      <c r="Y17" s="447"/>
      <c r="Z17" s="95"/>
      <c r="AA17" s="95"/>
      <c r="AB17" s="177" t="str">
        <f t="shared" si="6"/>
        <v/>
      </c>
      <c r="AC17" s="95" t="str">
        <f t="shared" si="7"/>
        <v/>
      </c>
      <c r="AD17" s="447"/>
      <c r="AE17" s="95"/>
      <c r="AF17" s="95"/>
      <c r="AG17" s="177" t="str">
        <f t="shared" si="8"/>
        <v/>
      </c>
      <c r="AH17" s="95" t="str">
        <f t="shared" si="9"/>
        <v/>
      </c>
      <c r="AI17" s="447"/>
      <c r="AJ17" s="95"/>
      <c r="AK17" s="95"/>
      <c r="AL17" s="177" t="str">
        <f t="shared" si="10"/>
        <v/>
      </c>
      <c r="AM17" s="95" t="str">
        <f t="shared" si="11"/>
        <v/>
      </c>
      <c r="AN17" s="447"/>
      <c r="AO17" s="95"/>
      <c r="AP17" s="95"/>
      <c r="AQ17" s="177" t="str">
        <f t="shared" si="12"/>
        <v/>
      </c>
      <c r="AR17" s="95" t="str">
        <f t="shared" si="13"/>
        <v/>
      </c>
      <c r="AS17" s="447"/>
      <c r="AT17" s="95"/>
      <c r="AU17" s="95"/>
      <c r="AV17" s="177" t="str">
        <f t="shared" si="14"/>
        <v/>
      </c>
      <c r="AW17" s="95" t="str">
        <f t="shared" si="15"/>
        <v/>
      </c>
      <c r="AX17" s="447"/>
    </row>
    <row r="18" spans="2:50" hidden="1">
      <c r="B18" s="456"/>
      <c r="C18" s="95">
        <v>12</v>
      </c>
      <c r="D18" s="95"/>
      <c r="E18" s="95"/>
      <c r="F18" s="95"/>
      <c r="G18" s="95"/>
      <c r="H18" s="447"/>
      <c r="I18" s="153" t="str">
        <f t="shared" si="16"/>
        <v/>
      </c>
      <c r="J18" s="153" t="str">
        <f t="shared" si="16"/>
        <v/>
      </c>
      <c r="K18" s="154" t="str">
        <f t="shared" si="16"/>
        <v/>
      </c>
      <c r="L18" s="473"/>
      <c r="M18" s="153" t="str">
        <f t="shared" si="1"/>
        <v/>
      </c>
      <c r="N18" s="448"/>
      <c r="O18" s="448"/>
      <c r="P18" s="95"/>
      <c r="Q18" s="95"/>
      <c r="R18" s="177" t="str">
        <f t="shared" si="2"/>
        <v/>
      </c>
      <c r="S18" s="95" t="str">
        <f t="shared" si="3"/>
        <v/>
      </c>
      <c r="T18" s="447"/>
      <c r="U18" s="95"/>
      <c r="V18" s="95"/>
      <c r="W18" s="177" t="str">
        <f t="shared" si="4"/>
        <v/>
      </c>
      <c r="X18" s="95" t="str">
        <f t="shared" si="5"/>
        <v/>
      </c>
      <c r="Y18" s="447"/>
      <c r="Z18" s="95"/>
      <c r="AA18" s="95"/>
      <c r="AB18" s="177" t="str">
        <f t="shared" si="6"/>
        <v/>
      </c>
      <c r="AC18" s="95" t="str">
        <f t="shared" si="7"/>
        <v/>
      </c>
      <c r="AD18" s="447"/>
      <c r="AE18" s="95"/>
      <c r="AF18" s="95"/>
      <c r="AG18" s="177" t="str">
        <f t="shared" si="8"/>
        <v/>
      </c>
      <c r="AH18" s="95" t="str">
        <f t="shared" si="9"/>
        <v/>
      </c>
      <c r="AI18" s="447"/>
      <c r="AJ18" s="95"/>
      <c r="AK18" s="95"/>
      <c r="AL18" s="177" t="str">
        <f t="shared" si="10"/>
        <v/>
      </c>
      <c r="AM18" s="95" t="str">
        <f t="shared" si="11"/>
        <v/>
      </c>
      <c r="AN18" s="447"/>
      <c r="AO18" s="95"/>
      <c r="AP18" s="95"/>
      <c r="AQ18" s="177" t="str">
        <f t="shared" si="12"/>
        <v/>
      </c>
      <c r="AR18" s="95" t="str">
        <f t="shared" si="13"/>
        <v/>
      </c>
      <c r="AS18" s="447"/>
      <c r="AT18" s="95"/>
      <c r="AU18" s="95"/>
      <c r="AV18" s="177" t="str">
        <f t="shared" si="14"/>
        <v/>
      </c>
      <c r="AW18" s="95" t="str">
        <f t="shared" si="15"/>
        <v/>
      </c>
      <c r="AX18" s="447"/>
    </row>
    <row r="19" spans="2:50" hidden="1">
      <c r="B19" s="456"/>
      <c r="C19" s="95">
        <v>13</v>
      </c>
      <c r="D19" s="95"/>
      <c r="E19" s="95"/>
      <c r="F19" s="95"/>
      <c r="G19" s="95"/>
      <c r="H19" s="447"/>
      <c r="I19" s="153" t="str">
        <f t="shared" si="16"/>
        <v/>
      </c>
      <c r="J19" s="153" t="str">
        <f t="shared" si="16"/>
        <v/>
      </c>
      <c r="K19" s="154" t="str">
        <f t="shared" si="16"/>
        <v/>
      </c>
      <c r="L19" s="473"/>
      <c r="M19" s="153" t="str">
        <f t="shared" si="1"/>
        <v/>
      </c>
      <c r="N19" s="448"/>
      <c r="O19" s="448"/>
      <c r="P19" s="95"/>
      <c r="Q19" s="95"/>
      <c r="R19" s="177" t="str">
        <f t="shared" si="2"/>
        <v/>
      </c>
      <c r="S19" s="95" t="str">
        <f t="shared" si="3"/>
        <v/>
      </c>
      <c r="T19" s="447"/>
      <c r="U19" s="95"/>
      <c r="V19" s="95"/>
      <c r="W19" s="177" t="str">
        <f t="shared" si="4"/>
        <v/>
      </c>
      <c r="X19" s="95" t="str">
        <f t="shared" si="5"/>
        <v/>
      </c>
      <c r="Y19" s="447"/>
      <c r="Z19" s="95"/>
      <c r="AA19" s="95"/>
      <c r="AB19" s="177" t="str">
        <f t="shared" si="6"/>
        <v/>
      </c>
      <c r="AC19" s="95" t="str">
        <f t="shared" si="7"/>
        <v/>
      </c>
      <c r="AD19" s="447"/>
      <c r="AE19" s="95"/>
      <c r="AF19" s="95"/>
      <c r="AG19" s="177" t="str">
        <f t="shared" si="8"/>
        <v/>
      </c>
      <c r="AH19" s="95" t="str">
        <f t="shared" si="9"/>
        <v/>
      </c>
      <c r="AI19" s="447"/>
      <c r="AJ19" s="95"/>
      <c r="AK19" s="95"/>
      <c r="AL19" s="177" t="str">
        <f t="shared" si="10"/>
        <v/>
      </c>
      <c r="AM19" s="95" t="str">
        <f t="shared" si="11"/>
        <v/>
      </c>
      <c r="AN19" s="447"/>
      <c r="AO19" s="95"/>
      <c r="AP19" s="95"/>
      <c r="AQ19" s="177" t="str">
        <f t="shared" si="12"/>
        <v/>
      </c>
      <c r="AR19" s="95" t="str">
        <f t="shared" si="13"/>
        <v/>
      </c>
      <c r="AS19" s="447"/>
      <c r="AT19" s="95"/>
      <c r="AU19" s="95"/>
      <c r="AV19" s="177" t="str">
        <f t="shared" si="14"/>
        <v/>
      </c>
      <c r="AW19" s="95" t="str">
        <f t="shared" si="15"/>
        <v/>
      </c>
      <c r="AX19" s="447"/>
    </row>
    <row r="20" spans="2:50" hidden="1">
      <c r="B20" s="456"/>
      <c r="C20" s="95">
        <v>14</v>
      </c>
      <c r="D20" s="95"/>
      <c r="E20" s="95"/>
      <c r="F20" s="95"/>
      <c r="G20" s="95"/>
      <c r="H20" s="447"/>
      <c r="I20" s="153" t="str">
        <f t="shared" si="16"/>
        <v/>
      </c>
      <c r="J20" s="153" t="str">
        <f t="shared" si="16"/>
        <v/>
      </c>
      <c r="K20" s="154" t="str">
        <f t="shared" si="16"/>
        <v/>
      </c>
      <c r="L20" s="473"/>
      <c r="M20" s="153" t="str">
        <f t="shared" si="1"/>
        <v/>
      </c>
      <c r="N20" s="448"/>
      <c r="O20" s="448"/>
      <c r="P20" s="95"/>
      <c r="Q20" s="95"/>
      <c r="R20" s="177" t="str">
        <f t="shared" si="2"/>
        <v/>
      </c>
      <c r="S20" s="95" t="str">
        <f t="shared" si="3"/>
        <v/>
      </c>
      <c r="T20" s="447"/>
      <c r="U20" s="95"/>
      <c r="V20" s="95"/>
      <c r="W20" s="177" t="str">
        <f t="shared" si="4"/>
        <v/>
      </c>
      <c r="X20" s="95" t="str">
        <f t="shared" si="5"/>
        <v/>
      </c>
      <c r="Y20" s="447"/>
      <c r="Z20" s="95"/>
      <c r="AA20" s="95"/>
      <c r="AB20" s="177" t="str">
        <f t="shared" si="6"/>
        <v/>
      </c>
      <c r="AC20" s="95" t="str">
        <f t="shared" si="7"/>
        <v/>
      </c>
      <c r="AD20" s="447"/>
      <c r="AE20" s="95"/>
      <c r="AF20" s="95"/>
      <c r="AG20" s="177" t="str">
        <f t="shared" si="8"/>
        <v/>
      </c>
      <c r="AH20" s="95" t="str">
        <f t="shared" si="9"/>
        <v/>
      </c>
      <c r="AI20" s="447"/>
      <c r="AJ20" s="95"/>
      <c r="AK20" s="95"/>
      <c r="AL20" s="177" t="str">
        <f t="shared" si="10"/>
        <v/>
      </c>
      <c r="AM20" s="95" t="str">
        <f t="shared" si="11"/>
        <v/>
      </c>
      <c r="AN20" s="447"/>
      <c r="AO20" s="95"/>
      <c r="AP20" s="95"/>
      <c r="AQ20" s="177" t="str">
        <f t="shared" si="12"/>
        <v/>
      </c>
      <c r="AR20" s="95" t="str">
        <f t="shared" si="13"/>
        <v/>
      </c>
      <c r="AS20" s="447"/>
      <c r="AT20" s="95"/>
      <c r="AU20" s="95"/>
      <c r="AV20" s="177" t="str">
        <f t="shared" si="14"/>
        <v/>
      </c>
      <c r="AW20" s="95" t="str">
        <f t="shared" si="15"/>
        <v/>
      </c>
      <c r="AX20" s="447"/>
    </row>
    <row r="21" spans="2:50" hidden="1">
      <c r="B21" s="456"/>
      <c r="C21" s="95">
        <v>15</v>
      </c>
      <c r="D21" s="95"/>
      <c r="E21" s="95"/>
      <c r="F21" s="95"/>
      <c r="G21" s="95"/>
      <c r="H21" s="447"/>
      <c r="I21" s="153" t="str">
        <f t="shared" si="16"/>
        <v/>
      </c>
      <c r="J21" s="153" t="str">
        <f t="shared" si="16"/>
        <v/>
      </c>
      <c r="K21" s="154" t="str">
        <f t="shared" si="16"/>
        <v/>
      </c>
      <c r="L21" s="473"/>
      <c r="M21" s="153" t="str">
        <f t="shared" si="1"/>
        <v/>
      </c>
      <c r="N21" s="448"/>
      <c r="O21" s="448"/>
      <c r="P21" s="95"/>
      <c r="Q21" s="95"/>
      <c r="R21" s="177" t="str">
        <f t="shared" si="2"/>
        <v/>
      </c>
      <c r="S21" s="95" t="str">
        <f t="shared" si="3"/>
        <v/>
      </c>
      <c r="T21" s="447"/>
      <c r="U21" s="95"/>
      <c r="V21" s="95"/>
      <c r="W21" s="177" t="str">
        <f t="shared" si="4"/>
        <v/>
      </c>
      <c r="X21" s="95" t="str">
        <f t="shared" si="5"/>
        <v/>
      </c>
      <c r="Y21" s="447"/>
      <c r="Z21" s="95"/>
      <c r="AA21" s="95"/>
      <c r="AB21" s="177" t="str">
        <f t="shared" si="6"/>
        <v/>
      </c>
      <c r="AC21" s="95" t="str">
        <f t="shared" si="7"/>
        <v/>
      </c>
      <c r="AD21" s="447"/>
      <c r="AE21" s="95"/>
      <c r="AF21" s="95"/>
      <c r="AG21" s="177" t="str">
        <f t="shared" si="8"/>
        <v/>
      </c>
      <c r="AH21" s="95" t="str">
        <f t="shared" si="9"/>
        <v/>
      </c>
      <c r="AI21" s="447"/>
      <c r="AJ21" s="95"/>
      <c r="AK21" s="95"/>
      <c r="AL21" s="177" t="str">
        <f t="shared" si="10"/>
        <v/>
      </c>
      <c r="AM21" s="95" t="str">
        <f t="shared" si="11"/>
        <v/>
      </c>
      <c r="AN21" s="447"/>
      <c r="AO21" s="95"/>
      <c r="AP21" s="95"/>
      <c r="AQ21" s="177" t="str">
        <f t="shared" si="12"/>
        <v/>
      </c>
      <c r="AR21" s="95" t="str">
        <f t="shared" si="13"/>
        <v/>
      </c>
      <c r="AS21" s="447"/>
      <c r="AT21" s="95"/>
      <c r="AU21" s="95"/>
      <c r="AV21" s="177" t="str">
        <f t="shared" si="14"/>
        <v/>
      </c>
      <c r="AW21" s="95" t="str">
        <f t="shared" si="15"/>
        <v/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56" t="s">
        <v>170</v>
      </c>
      <c r="C27" s="95">
        <v>1</v>
      </c>
      <c r="D27" s="95" t="s">
        <v>171</v>
      </c>
      <c r="E27" s="95">
        <v>17</v>
      </c>
      <c r="F27" s="95">
        <v>2000</v>
      </c>
      <c r="G27" s="177">
        <f>F27/E27</f>
        <v>117.64705882352941</v>
      </c>
      <c r="H27" s="447">
        <f>AVERAGE(G27:G41)</f>
        <v>87.66968325791855</v>
      </c>
      <c r="I27" s="153">
        <f t="shared" ref="I27:I29" si="17">IFERROR(AVERAGE(P27,U27,Z27,AE27,AJ27,AO27,AT27),"")</f>
        <v>17</v>
      </c>
      <c r="J27" s="153">
        <f t="shared" ref="J27:J29" si="18">IFERROR(AVERAGE(Q27,V27,AA27,AF27,AK27,AP27,AU27),"")</f>
        <v>1862.886309272661</v>
      </c>
      <c r="K27" s="154">
        <f t="shared" ref="K27:K29" si="19">IFERROR(AVERAGE(R27,W27,AB27,AG27,AL27,AQ27,AV27),"")</f>
        <v>109.58154760427418</v>
      </c>
      <c r="L27" s="473">
        <f>IFERROR(AVERAGE(K27:K41),"-")</f>
        <v>81.455418951661215</v>
      </c>
      <c r="M27" s="153">
        <f>IFERROR(RANK(K27, K$27:K$41),"")</f>
        <v>1</v>
      </c>
      <c r="N27" s="448"/>
      <c r="O27" s="448"/>
      <c r="P27" s="95">
        <v>17</v>
      </c>
      <c r="Q27" s="177">
        <v>1867.8947368421059</v>
      </c>
      <c r="R27" s="177">
        <f>IFERROR(Q27/P27,"")</f>
        <v>109.87616099071211</v>
      </c>
      <c r="S27" s="95">
        <f>IFERROR(RANK(R27, R$27:R$41),"")</f>
        <v>1</v>
      </c>
      <c r="T27" s="447">
        <f>AVERAGE(R27:R41)</f>
        <v>81.530209296787177</v>
      </c>
      <c r="U27" s="95">
        <v>17</v>
      </c>
      <c r="V27" s="177">
        <v>1864.736842105264</v>
      </c>
      <c r="W27" s="177">
        <f>IFERROR(V27/U27,"")</f>
        <v>109.69040247678024</v>
      </c>
      <c r="X27" s="95">
        <f>IFERROR(RANK(W27, W$27:W$41),"")</f>
        <v>1</v>
      </c>
      <c r="Y27" s="447">
        <f>AVERAGE(W27:W41)</f>
        <v>81.423913224078845</v>
      </c>
      <c r="Z27" s="95">
        <v>17</v>
      </c>
      <c r="AA27" s="177">
        <v>1855.1351351351359</v>
      </c>
      <c r="AB27" s="177">
        <f>IFERROR(AA27/Z27,"")</f>
        <v>109.12559618441976</v>
      </c>
      <c r="AC27" s="95">
        <f>IFERROR(RANK(AB27, AB$27:AB$41),"")</f>
        <v>1</v>
      </c>
      <c r="AD27" s="447">
        <f>AVERAGE(AB27:AB41)</f>
        <v>81.236124765536545</v>
      </c>
      <c r="AE27" s="95">
        <v>17</v>
      </c>
      <c r="AF27" s="177">
        <v>1867.9999999999991</v>
      </c>
      <c r="AG27" s="177">
        <f>IFERROR(AF27/AE27,"")</f>
        <v>109.88235294117642</v>
      </c>
      <c r="AH27" s="95">
        <f>IFERROR(RANK(AG27, AG$27:AG$41),"")</f>
        <v>1</v>
      </c>
      <c r="AI27" s="447">
        <f>AVERAGE(AG27:AG41)</f>
        <v>81.81900452488685</v>
      </c>
      <c r="AJ27" s="95">
        <v>17</v>
      </c>
      <c r="AK27" s="177">
        <v>1854.1935483870961</v>
      </c>
      <c r="AL27" s="177">
        <f>IFERROR(AK27/AJ27,"")</f>
        <v>109.07020872865272</v>
      </c>
      <c r="AM27" s="95">
        <f>IFERROR(RANK(AL27, AL$27:AL$41),"")</f>
        <v>1</v>
      </c>
      <c r="AN27" s="447">
        <f>AVERAGE(AL27:AL41)</f>
        <v>81.15259646127052</v>
      </c>
      <c r="AO27" s="95">
        <v>17</v>
      </c>
      <c r="AP27" s="177">
        <v>1870.2439024390237</v>
      </c>
      <c r="AQ27" s="177">
        <f>IFERROR(AP27/AO27,"")</f>
        <v>110.01434720229551</v>
      </c>
      <c r="AR27" s="95">
        <f>IFERROR(RANK(AQ27, AQ$27:AQ$41),"")</f>
        <v>1</v>
      </c>
      <c r="AS27" s="447">
        <f>AVERAGE(AQ27:AQ41)</f>
        <v>81.601920317845682</v>
      </c>
      <c r="AT27" s="95">
        <v>17</v>
      </c>
      <c r="AU27" s="177">
        <v>1860.0000000000011</v>
      </c>
      <c r="AV27" s="177">
        <f>IFERROR(AU27/AT27,"")</f>
        <v>109.41176470588242</v>
      </c>
      <c r="AW27" s="95">
        <f>IFERROR(RANK(AV27, AV$27:AV$41),"")</f>
        <v>1</v>
      </c>
      <c r="AX27" s="447">
        <f>AVERAGE(AV27:AV41)</f>
        <v>81.424164071222918</v>
      </c>
    </row>
    <row r="28" spans="2:50" hidden="1">
      <c r="B28" s="456"/>
      <c r="C28" s="95">
        <v>2</v>
      </c>
      <c r="D28" s="95" t="s">
        <v>172</v>
      </c>
      <c r="E28" s="95">
        <v>26</v>
      </c>
      <c r="F28" s="95">
        <v>1500</v>
      </c>
      <c r="G28" s="177">
        <f>F28/E28</f>
        <v>57.692307692307693</v>
      </c>
      <c r="H28" s="447"/>
      <c r="I28" s="153">
        <f t="shared" si="17"/>
        <v>26</v>
      </c>
      <c r="J28" s="153">
        <f t="shared" si="18"/>
        <v>1386.5615477752549</v>
      </c>
      <c r="K28" s="154">
        <f t="shared" si="19"/>
        <v>53.32929029904826</v>
      </c>
      <c r="L28" s="473"/>
      <c r="M28" s="153">
        <f t="shared" ref="M28:M41" si="20">IFERROR(RANK(K28, K$27:K$41),"")</f>
        <v>2</v>
      </c>
      <c r="N28" s="448"/>
      <c r="O28" s="448"/>
      <c r="P28" s="95">
        <v>26</v>
      </c>
      <c r="Q28" s="177">
        <v>1382.7906976744184</v>
      </c>
      <c r="R28" s="177">
        <f t="shared" ref="R28:R41" si="21">IFERROR(Q28/P28,"")</f>
        <v>53.184257602862246</v>
      </c>
      <c r="S28" s="95">
        <f t="shared" ref="S28:S41" si="22">IFERROR(RANK(R28, R$27:R$41),"")</f>
        <v>2</v>
      </c>
      <c r="T28" s="447"/>
      <c r="U28" s="95">
        <v>26</v>
      </c>
      <c r="V28" s="177">
        <v>1382.0930232558137</v>
      </c>
      <c r="W28" s="177">
        <f t="shared" ref="W28:W41" si="23">IFERROR(V28/U28,"")</f>
        <v>53.157423971377447</v>
      </c>
      <c r="X28" s="95">
        <f t="shared" ref="X28:X41" si="24">IFERROR(RANK(W28, W$27:W$41),"")</f>
        <v>2</v>
      </c>
      <c r="Y28" s="447"/>
      <c r="Z28" s="95">
        <v>26</v>
      </c>
      <c r="AA28" s="177">
        <v>1387.0129870129863</v>
      </c>
      <c r="AB28" s="177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47"/>
      <c r="AE28" s="95">
        <v>26</v>
      </c>
      <c r="AF28" s="177">
        <v>1397.6470588235293</v>
      </c>
      <c r="AG28" s="177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47"/>
      <c r="AJ28" s="95">
        <v>26</v>
      </c>
      <c r="AK28" s="177">
        <v>1384.1095890410961</v>
      </c>
      <c r="AL28" s="177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47"/>
      <c r="AO28" s="95">
        <v>26</v>
      </c>
      <c r="AP28" s="177">
        <v>1382.9268292682921</v>
      </c>
      <c r="AQ28" s="177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47"/>
      <c r="AT28" s="95">
        <v>26</v>
      </c>
      <c r="AU28" s="177">
        <v>1389.3506493506486</v>
      </c>
      <c r="AV28" s="177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47"/>
    </row>
    <row r="29" spans="2:50" hidden="1">
      <c r="B29" s="456"/>
      <c r="C29" s="95">
        <v>3</v>
      </c>
      <c r="D29" s="95"/>
      <c r="E29" s="95"/>
      <c r="F29" s="95"/>
      <c r="G29" s="95"/>
      <c r="H29" s="447"/>
      <c r="I29" s="153" t="str">
        <f t="shared" si="17"/>
        <v/>
      </c>
      <c r="J29" s="153" t="str">
        <f t="shared" si="18"/>
        <v/>
      </c>
      <c r="K29" s="154" t="str">
        <f t="shared" si="19"/>
        <v/>
      </c>
      <c r="L29" s="473"/>
      <c r="M29" s="153" t="str">
        <f t="shared" si="20"/>
        <v/>
      </c>
      <c r="N29" s="448"/>
      <c r="O29" s="448"/>
      <c r="P29" s="95"/>
      <c r="Q29" s="177"/>
      <c r="R29" s="177" t="str">
        <f t="shared" si="21"/>
        <v/>
      </c>
      <c r="S29" s="95" t="str">
        <f t="shared" si="22"/>
        <v/>
      </c>
      <c r="T29" s="447"/>
      <c r="U29" s="95"/>
      <c r="V29" s="177"/>
      <c r="W29" s="177" t="str">
        <f t="shared" si="23"/>
        <v/>
      </c>
      <c r="X29" s="95" t="str">
        <f t="shared" si="24"/>
        <v/>
      </c>
      <c r="Y29" s="447"/>
      <c r="Z29" s="95"/>
      <c r="AA29" s="177"/>
      <c r="AB29" s="177" t="str">
        <f t="shared" si="25"/>
        <v/>
      </c>
      <c r="AC29" s="95" t="str">
        <f t="shared" si="26"/>
        <v/>
      </c>
      <c r="AD29" s="447"/>
      <c r="AE29" s="95"/>
      <c r="AF29" s="177"/>
      <c r="AG29" s="177" t="str">
        <f t="shared" si="27"/>
        <v/>
      </c>
      <c r="AH29" s="95" t="str">
        <f t="shared" si="28"/>
        <v/>
      </c>
      <c r="AI29" s="447"/>
      <c r="AJ29" s="95"/>
      <c r="AK29" s="177"/>
      <c r="AL29" s="177" t="str">
        <f t="shared" si="29"/>
        <v/>
      </c>
      <c r="AM29" s="95" t="str">
        <f t="shared" si="30"/>
        <v/>
      </c>
      <c r="AN29" s="447"/>
      <c r="AO29" s="95"/>
      <c r="AP29" s="177"/>
      <c r="AQ29" s="177" t="str">
        <f t="shared" si="31"/>
        <v/>
      </c>
      <c r="AR29" s="95" t="str">
        <f t="shared" si="32"/>
        <v/>
      </c>
      <c r="AS29" s="447"/>
      <c r="AT29" s="95"/>
      <c r="AU29" s="177"/>
      <c r="AV29" s="177" t="str">
        <f t="shared" si="33"/>
        <v/>
      </c>
      <c r="AW29" s="95" t="str">
        <f t="shared" si="34"/>
        <v/>
      </c>
      <c r="AX29" s="447"/>
    </row>
    <row r="30" spans="2:50" hidden="1">
      <c r="B30" s="456"/>
      <c r="C30" s="95">
        <v>4</v>
      </c>
      <c r="D30" s="95"/>
      <c r="E30" s="95"/>
      <c r="F30" s="95"/>
      <c r="G30" s="95"/>
      <c r="H30" s="447"/>
      <c r="I30" s="153" t="str">
        <f>IFERROR(AVERAGE(P30,U30,Z30,AE30,AJ30,AO30,AT30),"")</f>
        <v/>
      </c>
      <c r="J30" s="153" t="str">
        <f>IFERROR(AVERAGE(Q30,V30,AA30,AF30,AK30,AP30,AU30),"")</f>
        <v/>
      </c>
      <c r="K30" s="154" t="str">
        <f>IFERROR(AVERAGE(R30,W30,AB30,AG30,AL30,AQ30,AV30),"")</f>
        <v/>
      </c>
      <c r="L30" s="473"/>
      <c r="M30" s="153" t="str">
        <f t="shared" si="20"/>
        <v/>
      </c>
      <c r="N30" s="448"/>
      <c r="O30" s="448"/>
      <c r="P30" s="95"/>
      <c r="Q30" s="177"/>
      <c r="R30" s="177" t="str">
        <f t="shared" si="21"/>
        <v/>
      </c>
      <c r="S30" s="95" t="str">
        <f t="shared" si="22"/>
        <v/>
      </c>
      <c r="T30" s="447"/>
      <c r="U30" s="95"/>
      <c r="V30" s="177"/>
      <c r="W30" s="177" t="str">
        <f t="shared" si="23"/>
        <v/>
      </c>
      <c r="X30" s="95" t="str">
        <f t="shared" si="24"/>
        <v/>
      </c>
      <c r="Y30" s="447"/>
      <c r="Z30" s="95"/>
      <c r="AA30" s="177"/>
      <c r="AB30" s="177" t="str">
        <f t="shared" si="25"/>
        <v/>
      </c>
      <c r="AC30" s="95" t="str">
        <f t="shared" si="26"/>
        <v/>
      </c>
      <c r="AD30" s="447"/>
      <c r="AE30" s="95"/>
      <c r="AF30" s="177"/>
      <c r="AG30" s="177" t="str">
        <f t="shared" si="27"/>
        <v/>
      </c>
      <c r="AH30" s="95" t="str">
        <f t="shared" si="28"/>
        <v/>
      </c>
      <c r="AI30" s="447"/>
      <c r="AJ30" s="95"/>
      <c r="AK30" s="177"/>
      <c r="AL30" s="177" t="str">
        <f t="shared" si="29"/>
        <v/>
      </c>
      <c r="AM30" s="95" t="str">
        <f t="shared" si="30"/>
        <v/>
      </c>
      <c r="AN30" s="447"/>
      <c r="AO30" s="95"/>
      <c r="AP30" s="177"/>
      <c r="AQ30" s="177" t="str">
        <f t="shared" si="31"/>
        <v/>
      </c>
      <c r="AR30" s="95" t="str">
        <f t="shared" si="32"/>
        <v/>
      </c>
      <c r="AS30" s="447"/>
      <c r="AT30" s="95"/>
      <c r="AU30" s="177"/>
      <c r="AV30" s="177" t="str">
        <f t="shared" si="33"/>
        <v/>
      </c>
      <c r="AW30" s="95" t="str">
        <f t="shared" si="34"/>
        <v/>
      </c>
      <c r="AX30" s="447"/>
    </row>
    <row r="31" spans="2:50" hidden="1">
      <c r="B31" s="456"/>
      <c r="C31" s="95">
        <v>5</v>
      </c>
      <c r="D31" s="95"/>
      <c r="E31" s="95"/>
      <c r="F31" s="95"/>
      <c r="G31" s="95"/>
      <c r="H31" s="447"/>
      <c r="I31" s="153" t="str">
        <f t="shared" ref="I31:I41" si="35">IFERROR(AVERAGE(P31,U31,Z31,AE31,AJ31,AO31,AT31),"")</f>
        <v/>
      </c>
      <c r="J31" s="153" t="str">
        <f t="shared" ref="J31:J41" si="36">IFERROR(AVERAGE(Q31,V31,AA31,AF31,AK31,AP31,AU31),"")</f>
        <v/>
      </c>
      <c r="K31" s="154" t="str">
        <f t="shared" ref="K31:K41" si="37">IFERROR(AVERAGE(R31,W31,AB31,AG31,AL31,AQ31,AV31),"")</f>
        <v/>
      </c>
      <c r="L31" s="473"/>
      <c r="M31" s="153" t="str">
        <f t="shared" si="20"/>
        <v/>
      </c>
      <c r="N31" s="448"/>
      <c r="O31" s="448"/>
      <c r="P31" s="95"/>
      <c r="Q31" s="177"/>
      <c r="R31" s="177" t="str">
        <f t="shared" si="21"/>
        <v/>
      </c>
      <c r="S31" s="95" t="str">
        <f t="shared" si="22"/>
        <v/>
      </c>
      <c r="T31" s="447"/>
      <c r="U31" s="95"/>
      <c r="V31" s="177"/>
      <c r="W31" s="177" t="str">
        <f t="shared" si="23"/>
        <v/>
      </c>
      <c r="X31" s="95" t="str">
        <f t="shared" si="24"/>
        <v/>
      </c>
      <c r="Y31" s="447"/>
      <c r="Z31" s="95"/>
      <c r="AA31" s="177"/>
      <c r="AB31" s="177" t="str">
        <f t="shared" si="25"/>
        <v/>
      </c>
      <c r="AC31" s="95" t="str">
        <f t="shared" si="26"/>
        <v/>
      </c>
      <c r="AD31" s="447"/>
      <c r="AE31" s="95"/>
      <c r="AF31" s="177"/>
      <c r="AG31" s="177" t="str">
        <f t="shared" si="27"/>
        <v/>
      </c>
      <c r="AH31" s="95" t="str">
        <f t="shared" si="28"/>
        <v/>
      </c>
      <c r="AI31" s="447"/>
      <c r="AJ31" s="95"/>
      <c r="AK31" s="177"/>
      <c r="AL31" s="177" t="str">
        <f t="shared" si="29"/>
        <v/>
      </c>
      <c r="AM31" s="95" t="str">
        <f t="shared" si="30"/>
        <v/>
      </c>
      <c r="AN31" s="447"/>
      <c r="AO31" s="95"/>
      <c r="AP31" s="177"/>
      <c r="AQ31" s="177" t="str">
        <f t="shared" si="31"/>
        <v/>
      </c>
      <c r="AR31" s="95" t="str">
        <f t="shared" si="32"/>
        <v/>
      </c>
      <c r="AS31" s="447"/>
      <c r="AT31" s="95"/>
      <c r="AU31" s="177"/>
      <c r="AV31" s="177" t="str">
        <f t="shared" si="33"/>
        <v/>
      </c>
      <c r="AW31" s="95" t="str">
        <f t="shared" si="34"/>
        <v/>
      </c>
      <c r="AX31" s="447"/>
    </row>
    <row r="32" spans="2:50" hidden="1">
      <c r="B32" s="456"/>
      <c r="C32" s="95">
        <v>6</v>
      </c>
      <c r="D32" s="95"/>
      <c r="E32" s="95"/>
      <c r="F32" s="95"/>
      <c r="G32" s="95"/>
      <c r="H32" s="447"/>
      <c r="I32" s="153" t="str">
        <f t="shared" si="35"/>
        <v/>
      </c>
      <c r="J32" s="153" t="str">
        <f t="shared" si="36"/>
        <v/>
      </c>
      <c r="K32" s="154" t="str">
        <f t="shared" si="37"/>
        <v/>
      </c>
      <c r="L32" s="473"/>
      <c r="M32" s="153" t="str">
        <f t="shared" si="20"/>
        <v/>
      </c>
      <c r="N32" s="448"/>
      <c r="O32" s="448"/>
      <c r="P32" s="95"/>
      <c r="Q32" s="177"/>
      <c r="R32" s="177" t="str">
        <f t="shared" si="21"/>
        <v/>
      </c>
      <c r="S32" s="95" t="str">
        <f t="shared" si="22"/>
        <v/>
      </c>
      <c r="T32" s="447"/>
      <c r="U32" s="95"/>
      <c r="V32" s="177"/>
      <c r="W32" s="177" t="str">
        <f t="shared" si="23"/>
        <v/>
      </c>
      <c r="X32" s="95" t="str">
        <f t="shared" si="24"/>
        <v/>
      </c>
      <c r="Y32" s="447"/>
      <c r="Z32" s="95"/>
      <c r="AA32" s="177"/>
      <c r="AB32" s="177" t="str">
        <f t="shared" si="25"/>
        <v/>
      </c>
      <c r="AC32" s="95" t="str">
        <f t="shared" si="26"/>
        <v/>
      </c>
      <c r="AD32" s="447"/>
      <c r="AE32" s="95"/>
      <c r="AF32" s="177"/>
      <c r="AG32" s="177" t="str">
        <f t="shared" si="27"/>
        <v/>
      </c>
      <c r="AH32" s="95" t="str">
        <f t="shared" si="28"/>
        <v/>
      </c>
      <c r="AI32" s="447"/>
      <c r="AJ32" s="95"/>
      <c r="AK32" s="177"/>
      <c r="AL32" s="177" t="str">
        <f t="shared" si="29"/>
        <v/>
      </c>
      <c r="AM32" s="95" t="str">
        <f t="shared" si="30"/>
        <v/>
      </c>
      <c r="AN32" s="447"/>
      <c r="AO32" s="95"/>
      <c r="AP32" s="177"/>
      <c r="AQ32" s="177" t="str">
        <f t="shared" si="31"/>
        <v/>
      </c>
      <c r="AR32" s="95" t="str">
        <f t="shared" si="32"/>
        <v/>
      </c>
      <c r="AS32" s="447"/>
      <c r="AT32" s="95"/>
      <c r="AU32" s="177"/>
      <c r="AV32" s="177" t="str">
        <f t="shared" si="33"/>
        <v/>
      </c>
      <c r="AW32" s="95" t="str">
        <f t="shared" si="34"/>
        <v/>
      </c>
      <c r="AX32" s="447"/>
    </row>
    <row r="33" spans="2:50" hidden="1">
      <c r="B33" s="456"/>
      <c r="C33" s="95">
        <v>7</v>
      </c>
      <c r="D33" s="95"/>
      <c r="E33" s="95"/>
      <c r="F33" s="95"/>
      <c r="G33" s="95"/>
      <c r="H33" s="447"/>
      <c r="I33" s="153" t="str">
        <f t="shared" si="35"/>
        <v/>
      </c>
      <c r="J33" s="153" t="str">
        <f t="shared" si="36"/>
        <v/>
      </c>
      <c r="K33" s="154" t="str">
        <f t="shared" si="37"/>
        <v/>
      </c>
      <c r="L33" s="473"/>
      <c r="M33" s="153" t="str">
        <f t="shared" si="20"/>
        <v/>
      </c>
      <c r="N33" s="448"/>
      <c r="O33" s="448"/>
      <c r="P33" s="95"/>
      <c r="Q33" s="177"/>
      <c r="R33" s="177" t="str">
        <f t="shared" si="21"/>
        <v/>
      </c>
      <c r="S33" s="95" t="str">
        <f t="shared" si="22"/>
        <v/>
      </c>
      <c r="T33" s="447"/>
      <c r="U33" s="95"/>
      <c r="V33" s="177"/>
      <c r="W33" s="177" t="str">
        <f t="shared" si="23"/>
        <v/>
      </c>
      <c r="X33" s="95" t="str">
        <f t="shared" si="24"/>
        <v/>
      </c>
      <c r="Y33" s="447"/>
      <c r="Z33" s="95"/>
      <c r="AA33" s="177"/>
      <c r="AB33" s="177" t="str">
        <f t="shared" si="25"/>
        <v/>
      </c>
      <c r="AC33" s="95" t="str">
        <f t="shared" si="26"/>
        <v/>
      </c>
      <c r="AD33" s="447"/>
      <c r="AE33" s="95"/>
      <c r="AF33" s="177"/>
      <c r="AG33" s="177" t="str">
        <f t="shared" si="27"/>
        <v/>
      </c>
      <c r="AH33" s="95" t="str">
        <f t="shared" si="28"/>
        <v/>
      </c>
      <c r="AI33" s="447"/>
      <c r="AJ33" s="95"/>
      <c r="AK33" s="177"/>
      <c r="AL33" s="177" t="str">
        <f t="shared" si="29"/>
        <v/>
      </c>
      <c r="AM33" s="95" t="str">
        <f t="shared" si="30"/>
        <v/>
      </c>
      <c r="AN33" s="447"/>
      <c r="AO33" s="95"/>
      <c r="AP33" s="177"/>
      <c r="AQ33" s="177" t="str">
        <f t="shared" si="31"/>
        <v/>
      </c>
      <c r="AR33" s="95" t="str">
        <f t="shared" si="32"/>
        <v/>
      </c>
      <c r="AS33" s="447"/>
      <c r="AT33" s="95"/>
      <c r="AU33" s="177"/>
      <c r="AV33" s="177" t="str">
        <f t="shared" si="33"/>
        <v/>
      </c>
      <c r="AW33" s="95" t="str">
        <f t="shared" si="34"/>
        <v/>
      </c>
      <c r="AX33" s="447"/>
    </row>
    <row r="34" spans="2:50" hidden="1">
      <c r="B34" s="456"/>
      <c r="C34" s="95">
        <v>8</v>
      </c>
      <c r="D34" s="95"/>
      <c r="E34" s="95"/>
      <c r="F34" s="95"/>
      <c r="G34" s="95"/>
      <c r="H34" s="447"/>
      <c r="I34" s="153" t="str">
        <f t="shared" si="35"/>
        <v/>
      </c>
      <c r="J34" s="153" t="str">
        <f t="shared" si="36"/>
        <v/>
      </c>
      <c r="K34" s="154" t="str">
        <f t="shared" si="37"/>
        <v/>
      </c>
      <c r="L34" s="473"/>
      <c r="M34" s="153" t="str">
        <f t="shared" si="20"/>
        <v/>
      </c>
      <c r="N34" s="448"/>
      <c r="O34" s="448"/>
      <c r="P34" s="95"/>
      <c r="Q34" s="177"/>
      <c r="R34" s="177" t="str">
        <f t="shared" si="21"/>
        <v/>
      </c>
      <c r="S34" s="95" t="str">
        <f t="shared" si="22"/>
        <v/>
      </c>
      <c r="T34" s="447"/>
      <c r="U34" s="95"/>
      <c r="V34" s="177"/>
      <c r="W34" s="177" t="str">
        <f t="shared" si="23"/>
        <v/>
      </c>
      <c r="X34" s="95" t="str">
        <f t="shared" si="24"/>
        <v/>
      </c>
      <c r="Y34" s="447"/>
      <c r="Z34" s="95"/>
      <c r="AA34" s="177"/>
      <c r="AB34" s="177" t="str">
        <f t="shared" si="25"/>
        <v/>
      </c>
      <c r="AC34" s="95" t="str">
        <f t="shared" si="26"/>
        <v/>
      </c>
      <c r="AD34" s="447"/>
      <c r="AE34" s="95"/>
      <c r="AF34" s="177"/>
      <c r="AG34" s="177" t="str">
        <f t="shared" si="27"/>
        <v/>
      </c>
      <c r="AH34" s="95" t="str">
        <f t="shared" si="28"/>
        <v/>
      </c>
      <c r="AI34" s="447"/>
      <c r="AJ34" s="95"/>
      <c r="AK34" s="177"/>
      <c r="AL34" s="177" t="str">
        <f t="shared" si="29"/>
        <v/>
      </c>
      <c r="AM34" s="95" t="str">
        <f t="shared" si="30"/>
        <v/>
      </c>
      <c r="AN34" s="447"/>
      <c r="AO34" s="95"/>
      <c r="AP34" s="177"/>
      <c r="AQ34" s="177" t="str">
        <f t="shared" si="31"/>
        <v/>
      </c>
      <c r="AR34" s="95" t="str">
        <f t="shared" si="32"/>
        <v/>
      </c>
      <c r="AS34" s="447"/>
      <c r="AT34" s="95"/>
      <c r="AU34" s="177"/>
      <c r="AV34" s="177" t="str">
        <f t="shared" si="33"/>
        <v/>
      </c>
      <c r="AW34" s="95" t="str">
        <f t="shared" si="34"/>
        <v/>
      </c>
      <c r="AX34" s="447"/>
    </row>
    <row r="35" spans="2:50" hidden="1">
      <c r="B35" s="456"/>
      <c r="C35" s="95">
        <v>9</v>
      </c>
      <c r="D35" s="95"/>
      <c r="E35" s="95"/>
      <c r="F35" s="95"/>
      <c r="G35" s="95"/>
      <c r="H35" s="447"/>
      <c r="I35" s="153" t="str">
        <f t="shared" si="35"/>
        <v/>
      </c>
      <c r="J35" s="153" t="str">
        <f t="shared" si="36"/>
        <v/>
      </c>
      <c r="K35" s="154" t="str">
        <f t="shared" si="37"/>
        <v/>
      </c>
      <c r="L35" s="473"/>
      <c r="M35" s="153" t="str">
        <f t="shared" si="20"/>
        <v/>
      </c>
      <c r="N35" s="448"/>
      <c r="O35" s="448"/>
      <c r="P35" s="95"/>
      <c r="Q35" s="177"/>
      <c r="R35" s="177" t="str">
        <f t="shared" si="21"/>
        <v/>
      </c>
      <c r="S35" s="95" t="str">
        <f t="shared" si="22"/>
        <v/>
      </c>
      <c r="T35" s="447"/>
      <c r="U35" s="95"/>
      <c r="V35" s="177"/>
      <c r="W35" s="177" t="str">
        <f t="shared" si="23"/>
        <v/>
      </c>
      <c r="X35" s="95" t="str">
        <f t="shared" si="24"/>
        <v/>
      </c>
      <c r="Y35" s="447"/>
      <c r="Z35" s="95"/>
      <c r="AA35" s="177"/>
      <c r="AB35" s="177" t="str">
        <f t="shared" si="25"/>
        <v/>
      </c>
      <c r="AC35" s="95" t="str">
        <f t="shared" si="26"/>
        <v/>
      </c>
      <c r="AD35" s="447"/>
      <c r="AE35" s="95"/>
      <c r="AF35" s="177"/>
      <c r="AG35" s="177" t="str">
        <f t="shared" si="27"/>
        <v/>
      </c>
      <c r="AH35" s="95" t="str">
        <f t="shared" si="28"/>
        <v/>
      </c>
      <c r="AI35" s="447"/>
      <c r="AJ35" s="95"/>
      <c r="AK35" s="177"/>
      <c r="AL35" s="177" t="str">
        <f t="shared" si="29"/>
        <v/>
      </c>
      <c r="AM35" s="95" t="str">
        <f t="shared" si="30"/>
        <v/>
      </c>
      <c r="AN35" s="447"/>
      <c r="AO35" s="95"/>
      <c r="AP35" s="177"/>
      <c r="AQ35" s="177" t="str">
        <f t="shared" si="31"/>
        <v/>
      </c>
      <c r="AR35" s="95" t="str">
        <f t="shared" si="32"/>
        <v/>
      </c>
      <c r="AS35" s="447"/>
      <c r="AT35" s="95"/>
      <c r="AU35" s="177"/>
      <c r="AV35" s="177" t="str">
        <f t="shared" si="33"/>
        <v/>
      </c>
      <c r="AW35" s="95" t="str">
        <f t="shared" si="34"/>
        <v/>
      </c>
      <c r="AX35" s="447"/>
    </row>
    <row r="36" spans="2:50" hidden="1">
      <c r="B36" s="456"/>
      <c r="C36" s="95">
        <v>10</v>
      </c>
      <c r="D36" s="95"/>
      <c r="E36" s="95"/>
      <c r="F36" s="95"/>
      <c r="G36" s="95"/>
      <c r="H36" s="447"/>
      <c r="I36" s="153" t="str">
        <f t="shared" si="35"/>
        <v/>
      </c>
      <c r="J36" s="153" t="str">
        <f t="shared" si="36"/>
        <v/>
      </c>
      <c r="K36" s="154" t="str">
        <f t="shared" si="37"/>
        <v/>
      </c>
      <c r="L36" s="473"/>
      <c r="M36" s="153" t="str">
        <f t="shared" si="20"/>
        <v/>
      </c>
      <c r="N36" s="448"/>
      <c r="O36" s="448"/>
      <c r="P36" s="95"/>
      <c r="Q36" s="177"/>
      <c r="R36" s="177" t="str">
        <f t="shared" si="21"/>
        <v/>
      </c>
      <c r="S36" s="95" t="str">
        <f t="shared" si="22"/>
        <v/>
      </c>
      <c r="T36" s="447"/>
      <c r="U36" s="95"/>
      <c r="V36" s="177"/>
      <c r="W36" s="177" t="str">
        <f t="shared" si="23"/>
        <v/>
      </c>
      <c r="X36" s="95" t="str">
        <f t="shared" si="24"/>
        <v/>
      </c>
      <c r="Y36" s="447"/>
      <c r="Z36" s="95"/>
      <c r="AA36" s="177"/>
      <c r="AB36" s="177" t="str">
        <f t="shared" si="25"/>
        <v/>
      </c>
      <c r="AC36" s="95" t="str">
        <f t="shared" si="26"/>
        <v/>
      </c>
      <c r="AD36" s="447"/>
      <c r="AE36" s="95"/>
      <c r="AF36" s="177"/>
      <c r="AG36" s="177" t="str">
        <f t="shared" si="27"/>
        <v/>
      </c>
      <c r="AH36" s="95" t="str">
        <f t="shared" si="28"/>
        <v/>
      </c>
      <c r="AI36" s="447"/>
      <c r="AJ36" s="95"/>
      <c r="AK36" s="177"/>
      <c r="AL36" s="177" t="str">
        <f t="shared" si="29"/>
        <v/>
      </c>
      <c r="AM36" s="95" t="str">
        <f t="shared" si="30"/>
        <v/>
      </c>
      <c r="AN36" s="447"/>
      <c r="AO36" s="95"/>
      <c r="AP36" s="177"/>
      <c r="AQ36" s="177" t="str">
        <f t="shared" si="31"/>
        <v/>
      </c>
      <c r="AR36" s="95" t="str">
        <f t="shared" si="32"/>
        <v/>
      </c>
      <c r="AS36" s="447"/>
      <c r="AT36" s="95"/>
      <c r="AU36" s="177"/>
      <c r="AV36" s="177" t="str">
        <f t="shared" si="33"/>
        <v/>
      </c>
      <c r="AW36" s="95" t="str">
        <f t="shared" si="34"/>
        <v/>
      </c>
      <c r="AX36" s="447"/>
    </row>
    <row r="37" spans="2:50" hidden="1">
      <c r="B37" s="456"/>
      <c r="C37" s="95">
        <v>11</v>
      </c>
      <c r="D37" s="95"/>
      <c r="E37" s="95"/>
      <c r="F37" s="95"/>
      <c r="G37" s="95"/>
      <c r="H37" s="447"/>
      <c r="I37" s="153" t="str">
        <f t="shared" si="35"/>
        <v/>
      </c>
      <c r="J37" s="153" t="str">
        <f t="shared" si="36"/>
        <v/>
      </c>
      <c r="K37" s="154" t="str">
        <f t="shared" si="37"/>
        <v/>
      </c>
      <c r="L37" s="473"/>
      <c r="M37" s="153" t="str">
        <f t="shared" si="20"/>
        <v/>
      </c>
      <c r="N37" s="448"/>
      <c r="O37" s="448"/>
      <c r="P37" s="95"/>
      <c r="Q37" s="177"/>
      <c r="R37" s="177" t="str">
        <f t="shared" si="21"/>
        <v/>
      </c>
      <c r="S37" s="95" t="str">
        <f t="shared" si="22"/>
        <v/>
      </c>
      <c r="T37" s="447"/>
      <c r="U37" s="95"/>
      <c r="V37" s="177"/>
      <c r="W37" s="177" t="str">
        <f t="shared" si="23"/>
        <v/>
      </c>
      <c r="X37" s="95" t="str">
        <f t="shared" si="24"/>
        <v/>
      </c>
      <c r="Y37" s="447"/>
      <c r="Z37" s="95"/>
      <c r="AA37" s="177"/>
      <c r="AB37" s="177" t="str">
        <f t="shared" si="25"/>
        <v/>
      </c>
      <c r="AC37" s="95" t="str">
        <f t="shared" si="26"/>
        <v/>
      </c>
      <c r="AD37" s="447"/>
      <c r="AE37" s="95"/>
      <c r="AF37" s="177"/>
      <c r="AG37" s="177" t="str">
        <f t="shared" si="27"/>
        <v/>
      </c>
      <c r="AH37" s="95" t="str">
        <f t="shared" si="28"/>
        <v/>
      </c>
      <c r="AI37" s="447"/>
      <c r="AJ37" s="95"/>
      <c r="AK37" s="177"/>
      <c r="AL37" s="177" t="str">
        <f t="shared" si="29"/>
        <v/>
      </c>
      <c r="AM37" s="95" t="str">
        <f t="shared" si="30"/>
        <v/>
      </c>
      <c r="AN37" s="447"/>
      <c r="AO37" s="95"/>
      <c r="AP37" s="177"/>
      <c r="AQ37" s="177" t="str">
        <f t="shared" si="31"/>
        <v/>
      </c>
      <c r="AR37" s="95" t="str">
        <f t="shared" si="32"/>
        <v/>
      </c>
      <c r="AS37" s="447"/>
      <c r="AT37" s="95"/>
      <c r="AU37" s="177"/>
      <c r="AV37" s="177" t="str">
        <f t="shared" si="33"/>
        <v/>
      </c>
      <c r="AW37" s="95" t="str">
        <f t="shared" si="34"/>
        <v/>
      </c>
      <c r="AX37" s="447"/>
    </row>
    <row r="38" spans="2:50" hidden="1">
      <c r="B38" s="456"/>
      <c r="C38" s="95">
        <v>12</v>
      </c>
      <c r="D38" s="95"/>
      <c r="E38" s="95"/>
      <c r="F38" s="95"/>
      <c r="G38" s="95"/>
      <c r="H38" s="447"/>
      <c r="I38" s="153" t="str">
        <f t="shared" si="35"/>
        <v/>
      </c>
      <c r="J38" s="153" t="str">
        <f t="shared" si="36"/>
        <v/>
      </c>
      <c r="K38" s="154" t="str">
        <f t="shared" si="37"/>
        <v/>
      </c>
      <c r="L38" s="473"/>
      <c r="M38" s="153" t="str">
        <f t="shared" si="20"/>
        <v/>
      </c>
      <c r="N38" s="448"/>
      <c r="O38" s="448"/>
      <c r="P38" s="95"/>
      <c r="Q38" s="177"/>
      <c r="R38" s="177" t="str">
        <f t="shared" si="21"/>
        <v/>
      </c>
      <c r="S38" s="95" t="str">
        <f t="shared" si="22"/>
        <v/>
      </c>
      <c r="T38" s="447"/>
      <c r="U38" s="95"/>
      <c r="V38" s="177"/>
      <c r="W38" s="177" t="str">
        <f t="shared" si="23"/>
        <v/>
      </c>
      <c r="X38" s="95" t="str">
        <f t="shared" si="24"/>
        <v/>
      </c>
      <c r="Y38" s="447"/>
      <c r="Z38" s="95"/>
      <c r="AA38" s="177"/>
      <c r="AB38" s="177" t="str">
        <f t="shared" si="25"/>
        <v/>
      </c>
      <c r="AC38" s="95" t="str">
        <f t="shared" si="26"/>
        <v/>
      </c>
      <c r="AD38" s="447"/>
      <c r="AE38" s="95"/>
      <c r="AF38" s="177"/>
      <c r="AG38" s="177" t="str">
        <f t="shared" si="27"/>
        <v/>
      </c>
      <c r="AH38" s="95" t="str">
        <f t="shared" si="28"/>
        <v/>
      </c>
      <c r="AI38" s="447"/>
      <c r="AJ38" s="95"/>
      <c r="AK38" s="177"/>
      <c r="AL38" s="177" t="str">
        <f t="shared" si="29"/>
        <v/>
      </c>
      <c r="AM38" s="95" t="str">
        <f t="shared" si="30"/>
        <v/>
      </c>
      <c r="AN38" s="447"/>
      <c r="AO38" s="95"/>
      <c r="AP38" s="177"/>
      <c r="AQ38" s="177" t="str">
        <f t="shared" si="31"/>
        <v/>
      </c>
      <c r="AR38" s="95" t="str">
        <f t="shared" si="32"/>
        <v/>
      </c>
      <c r="AS38" s="447"/>
      <c r="AT38" s="95"/>
      <c r="AU38" s="177"/>
      <c r="AV38" s="177" t="str">
        <f t="shared" si="33"/>
        <v/>
      </c>
      <c r="AW38" s="95" t="str">
        <f t="shared" si="34"/>
        <v/>
      </c>
      <c r="AX38" s="447"/>
    </row>
    <row r="39" spans="2:50" hidden="1">
      <c r="B39" s="456"/>
      <c r="C39" s="95">
        <v>13</v>
      </c>
      <c r="D39" s="95"/>
      <c r="E39" s="95"/>
      <c r="F39" s="95"/>
      <c r="G39" s="95"/>
      <c r="H39" s="447"/>
      <c r="I39" s="153" t="str">
        <f t="shared" si="35"/>
        <v/>
      </c>
      <c r="J39" s="153" t="str">
        <f t="shared" si="36"/>
        <v/>
      </c>
      <c r="K39" s="154" t="str">
        <f t="shared" si="37"/>
        <v/>
      </c>
      <c r="L39" s="473"/>
      <c r="M39" s="153" t="str">
        <f t="shared" si="20"/>
        <v/>
      </c>
      <c r="N39" s="448"/>
      <c r="O39" s="448"/>
      <c r="P39" s="95"/>
      <c r="Q39" s="177"/>
      <c r="R39" s="177" t="str">
        <f t="shared" si="21"/>
        <v/>
      </c>
      <c r="S39" s="95" t="str">
        <f t="shared" si="22"/>
        <v/>
      </c>
      <c r="T39" s="447"/>
      <c r="U39" s="95"/>
      <c r="V39" s="177"/>
      <c r="W39" s="177" t="str">
        <f t="shared" si="23"/>
        <v/>
      </c>
      <c r="X39" s="95" t="str">
        <f t="shared" si="24"/>
        <v/>
      </c>
      <c r="Y39" s="447"/>
      <c r="Z39" s="95"/>
      <c r="AA39" s="177"/>
      <c r="AB39" s="177" t="str">
        <f t="shared" si="25"/>
        <v/>
      </c>
      <c r="AC39" s="95" t="str">
        <f t="shared" si="26"/>
        <v/>
      </c>
      <c r="AD39" s="447"/>
      <c r="AE39" s="95"/>
      <c r="AF39" s="177"/>
      <c r="AG39" s="177" t="str">
        <f t="shared" si="27"/>
        <v/>
      </c>
      <c r="AH39" s="95" t="str">
        <f t="shared" si="28"/>
        <v/>
      </c>
      <c r="AI39" s="447"/>
      <c r="AJ39" s="95"/>
      <c r="AK39" s="177"/>
      <c r="AL39" s="177" t="str">
        <f t="shared" si="29"/>
        <v/>
      </c>
      <c r="AM39" s="95" t="str">
        <f t="shared" si="30"/>
        <v/>
      </c>
      <c r="AN39" s="447"/>
      <c r="AO39" s="95"/>
      <c r="AP39" s="177"/>
      <c r="AQ39" s="177" t="str">
        <f t="shared" si="31"/>
        <v/>
      </c>
      <c r="AR39" s="95" t="str">
        <f t="shared" si="32"/>
        <v/>
      </c>
      <c r="AS39" s="447"/>
      <c r="AT39" s="95"/>
      <c r="AU39" s="177"/>
      <c r="AV39" s="177" t="str">
        <f t="shared" si="33"/>
        <v/>
      </c>
      <c r="AW39" s="95" t="str">
        <f t="shared" si="34"/>
        <v/>
      </c>
      <c r="AX39" s="447"/>
    </row>
    <row r="40" spans="2:50" hidden="1">
      <c r="B40" s="456"/>
      <c r="C40" s="95">
        <v>14</v>
      </c>
      <c r="D40" s="95"/>
      <c r="E40" s="95"/>
      <c r="F40" s="95"/>
      <c r="G40" s="95"/>
      <c r="H40" s="447"/>
      <c r="I40" s="153" t="str">
        <f t="shared" si="35"/>
        <v/>
      </c>
      <c r="J40" s="153" t="str">
        <f t="shared" si="36"/>
        <v/>
      </c>
      <c r="K40" s="154" t="str">
        <f t="shared" si="37"/>
        <v/>
      </c>
      <c r="L40" s="473"/>
      <c r="M40" s="153" t="str">
        <f t="shared" si="20"/>
        <v/>
      </c>
      <c r="N40" s="448"/>
      <c r="O40" s="448"/>
      <c r="P40" s="95"/>
      <c r="Q40" s="177"/>
      <c r="R40" s="177" t="str">
        <f t="shared" si="21"/>
        <v/>
      </c>
      <c r="S40" s="95" t="str">
        <f t="shared" si="22"/>
        <v/>
      </c>
      <c r="T40" s="447"/>
      <c r="U40" s="95"/>
      <c r="V40" s="177"/>
      <c r="W40" s="177" t="str">
        <f t="shared" si="23"/>
        <v/>
      </c>
      <c r="X40" s="95" t="str">
        <f t="shared" si="24"/>
        <v/>
      </c>
      <c r="Y40" s="447"/>
      <c r="Z40" s="95"/>
      <c r="AA40" s="177"/>
      <c r="AB40" s="177" t="str">
        <f t="shared" si="25"/>
        <v/>
      </c>
      <c r="AC40" s="95" t="str">
        <f t="shared" si="26"/>
        <v/>
      </c>
      <c r="AD40" s="447"/>
      <c r="AE40" s="95"/>
      <c r="AF40" s="177"/>
      <c r="AG40" s="177" t="str">
        <f t="shared" si="27"/>
        <v/>
      </c>
      <c r="AH40" s="95" t="str">
        <f t="shared" si="28"/>
        <v/>
      </c>
      <c r="AI40" s="447"/>
      <c r="AJ40" s="95"/>
      <c r="AK40" s="177"/>
      <c r="AL40" s="177" t="str">
        <f t="shared" si="29"/>
        <v/>
      </c>
      <c r="AM40" s="95" t="str">
        <f t="shared" si="30"/>
        <v/>
      </c>
      <c r="AN40" s="447"/>
      <c r="AO40" s="95"/>
      <c r="AP40" s="177"/>
      <c r="AQ40" s="177" t="str">
        <f t="shared" si="31"/>
        <v/>
      </c>
      <c r="AR40" s="95" t="str">
        <f t="shared" si="32"/>
        <v/>
      </c>
      <c r="AS40" s="447"/>
      <c r="AT40" s="95"/>
      <c r="AU40" s="177"/>
      <c r="AV40" s="177" t="str">
        <f t="shared" si="33"/>
        <v/>
      </c>
      <c r="AW40" s="95" t="str">
        <f t="shared" si="34"/>
        <v/>
      </c>
      <c r="AX40" s="447"/>
    </row>
    <row r="41" spans="2:50" hidden="1">
      <c r="B41" s="456"/>
      <c r="C41" s="95">
        <v>15</v>
      </c>
      <c r="D41" s="95"/>
      <c r="E41" s="95"/>
      <c r="F41" s="95"/>
      <c r="G41" s="95"/>
      <c r="H41" s="447"/>
      <c r="I41" s="153" t="str">
        <f t="shared" si="35"/>
        <v/>
      </c>
      <c r="J41" s="153" t="str">
        <f t="shared" si="36"/>
        <v/>
      </c>
      <c r="K41" s="154" t="str">
        <f t="shared" si="37"/>
        <v/>
      </c>
      <c r="L41" s="473"/>
      <c r="M41" s="153" t="str">
        <f t="shared" si="20"/>
        <v/>
      </c>
      <c r="N41" s="448"/>
      <c r="O41" s="448"/>
      <c r="P41" s="95"/>
      <c r="Q41" s="177"/>
      <c r="R41" s="177" t="str">
        <f t="shared" si="21"/>
        <v/>
      </c>
      <c r="S41" s="95" t="str">
        <f t="shared" si="22"/>
        <v/>
      </c>
      <c r="T41" s="447"/>
      <c r="U41" s="95"/>
      <c r="V41" s="177"/>
      <c r="W41" s="177" t="str">
        <f t="shared" si="23"/>
        <v/>
      </c>
      <c r="X41" s="95" t="str">
        <f t="shared" si="24"/>
        <v/>
      </c>
      <c r="Y41" s="447"/>
      <c r="Z41" s="95"/>
      <c r="AA41" s="177"/>
      <c r="AB41" s="177" t="str">
        <f t="shared" si="25"/>
        <v/>
      </c>
      <c r="AC41" s="95" t="str">
        <f t="shared" si="26"/>
        <v/>
      </c>
      <c r="AD41" s="447"/>
      <c r="AE41" s="95"/>
      <c r="AF41" s="177"/>
      <c r="AG41" s="177" t="str">
        <f t="shared" si="27"/>
        <v/>
      </c>
      <c r="AH41" s="95" t="str">
        <f t="shared" si="28"/>
        <v/>
      </c>
      <c r="AI41" s="447"/>
      <c r="AJ41" s="95"/>
      <c r="AK41" s="177"/>
      <c r="AL41" s="177" t="str">
        <f t="shared" si="29"/>
        <v/>
      </c>
      <c r="AM41" s="95" t="str">
        <f t="shared" si="30"/>
        <v/>
      </c>
      <c r="AN41" s="447"/>
      <c r="AO41" s="95"/>
      <c r="AP41" s="177"/>
      <c r="AQ41" s="177" t="str">
        <f t="shared" si="31"/>
        <v/>
      </c>
      <c r="AR41" s="95" t="str">
        <f t="shared" si="32"/>
        <v/>
      </c>
      <c r="AS41" s="447"/>
      <c r="AT41" s="95"/>
      <c r="AU41" s="177"/>
      <c r="AV41" s="177" t="str">
        <f t="shared" si="33"/>
        <v/>
      </c>
      <c r="AW41" s="95" t="str">
        <f t="shared" si="34"/>
        <v/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56" t="s">
        <v>170</v>
      </c>
      <c r="C47" s="95">
        <v>1</v>
      </c>
      <c r="D47" s="95" t="s">
        <v>171</v>
      </c>
      <c r="E47" s="95">
        <v>17</v>
      </c>
      <c r="F47" s="95">
        <v>2000</v>
      </c>
      <c r="G47" s="177">
        <f t="shared" ref="G47:G48" si="38">F47/E47</f>
        <v>117.64705882352941</v>
      </c>
      <c r="H47" s="447">
        <f>AVERAGE(G47:G61)</f>
        <v>87.66968325791855</v>
      </c>
      <c r="I47" s="153">
        <f t="shared" ref="I47:I49" si="39">IFERROR(AVERAGE(P47,U47,Z47,AE47,AJ47,AO47,AT47),"")</f>
        <v>17</v>
      </c>
      <c r="J47" s="153">
        <f t="shared" ref="J47:J49" si="40">IFERROR(AVERAGE(Q47,V47,AA47,AF47,AK47,AP47,AU47),"")</f>
        <v>1862.3660211968488</v>
      </c>
      <c r="K47" s="154">
        <f t="shared" ref="K47:K49" si="41">IFERROR(AVERAGE(R47,W47,AB47,AG47,AL47,AQ47,AV47),"")</f>
        <v>109.55094242334404</v>
      </c>
      <c r="L47" s="473">
        <f>IFERROR(AVERAGE(K47:K61),"-")</f>
        <v>81.558183181899494</v>
      </c>
      <c r="M47" s="153">
        <f>IFERROR(RANK(K47, K$47:K$61),"")</f>
        <v>1</v>
      </c>
      <c r="N47" s="448"/>
      <c r="O47" s="448"/>
      <c r="P47" s="95">
        <v>17</v>
      </c>
      <c r="Q47" s="177">
        <v>1872.6315789473692</v>
      </c>
      <c r="R47" s="177">
        <f>IFERROR(Q47/P47,"")</f>
        <v>110.15479876160995</v>
      </c>
      <c r="S47" s="95">
        <f>IFERROR(RANK(R47, R$47:R$61),"")</f>
        <v>1</v>
      </c>
      <c r="T47" s="447">
        <f>AVERAGE(R47:R61)</f>
        <v>81.886516189921778</v>
      </c>
      <c r="U47" s="95">
        <v>17</v>
      </c>
      <c r="V47" s="177">
        <v>1852.8571428571422</v>
      </c>
      <c r="W47" s="177">
        <f>IFERROR(V47/U47,"")</f>
        <v>108.99159663865542</v>
      </c>
      <c r="X47" s="95">
        <f>IFERROR(RANK(W47, W$47:W$61),"")</f>
        <v>1</v>
      </c>
      <c r="Y47" s="447">
        <f>AVERAGE(W47:W61)</f>
        <v>81.326196836473201</v>
      </c>
      <c r="Z47" s="95">
        <v>17</v>
      </c>
      <c r="AA47" s="177">
        <v>1873.8461538461549</v>
      </c>
      <c r="AB47" s="177">
        <f>IFERROR(AA47/Z47,"")</f>
        <v>110.22624434389147</v>
      </c>
      <c r="AC47" s="95">
        <f>IFERROR(RANK(AB47, AB$47:AB$61),"")</f>
        <v>1</v>
      </c>
      <c r="AD47" s="447">
        <f>AVERAGE(AB47:AB61)</f>
        <v>81.797640185577649</v>
      </c>
      <c r="AE47" s="95">
        <v>17</v>
      </c>
      <c r="AF47" s="177">
        <v>1852.7272727272727</v>
      </c>
      <c r="AG47" s="177">
        <f>IFERROR(AF47/AE47,"")</f>
        <v>108.98395721925134</v>
      </c>
      <c r="AH47" s="95">
        <f>IFERROR(RANK(AG47, AG$47:AG$61),"")</f>
        <v>1</v>
      </c>
      <c r="AI47" s="447">
        <f>AVERAGE(AG47:AG61)</f>
        <v>81.227808569139853</v>
      </c>
      <c r="AJ47" s="95">
        <v>17</v>
      </c>
      <c r="AK47" s="177">
        <v>1889.9999999999995</v>
      </c>
      <c r="AL47" s="177">
        <f>IFERROR(AK47/AJ47,"")</f>
        <v>111.17647058823526</v>
      </c>
      <c r="AM47" s="95">
        <f>IFERROR(RANK(AL47, AL$47:AL$61),"")</f>
        <v>1</v>
      </c>
      <c r="AN47" s="447">
        <f>AVERAGE(AL47:AL61)</f>
        <v>82.451723918169648</v>
      </c>
      <c r="AO47" s="95">
        <v>17</v>
      </c>
      <c r="AP47" s="177">
        <v>1849.5000000000009</v>
      </c>
      <c r="AQ47" s="177">
        <f>IFERROR(AP47/AO47,"")</f>
        <v>108.79411764705888</v>
      </c>
      <c r="AR47" s="95">
        <f>IFERROR(RANK(AQ47, AQ$47:AQ$61),"")</f>
        <v>1</v>
      </c>
      <c r="AS47" s="447">
        <f>AVERAGE(AQ47:AQ61)</f>
        <v>81.169036845507449</v>
      </c>
      <c r="AT47" s="95">
        <v>17</v>
      </c>
      <c r="AU47" s="177">
        <v>1845.0000000000011</v>
      </c>
      <c r="AV47" s="177">
        <f>IFERROR(AU47/AT47,"")</f>
        <v>108.52941176470596</v>
      </c>
      <c r="AW47" s="95">
        <f>IFERROR(RANK(AV47, AV$47:AV$61),"")</f>
        <v>1</v>
      </c>
      <c r="AX47" s="447">
        <f>AVERAGE(AV47:AV61)</f>
        <v>81.04835972850681</v>
      </c>
    </row>
    <row r="48" spans="2:50" hidden="1">
      <c r="B48" s="456"/>
      <c r="C48" s="95">
        <v>2</v>
      </c>
      <c r="D48" s="95" t="s">
        <v>172</v>
      </c>
      <c r="E48" s="95">
        <v>26</v>
      </c>
      <c r="F48" s="95">
        <v>1500</v>
      </c>
      <c r="G48" s="177">
        <f t="shared" si="38"/>
        <v>57.692307692307693</v>
      </c>
      <c r="H48" s="447"/>
      <c r="I48" s="153">
        <f t="shared" si="39"/>
        <v>26</v>
      </c>
      <c r="J48" s="153">
        <f t="shared" si="40"/>
        <v>1392.7010224518283</v>
      </c>
      <c r="K48" s="154">
        <f t="shared" si="41"/>
        <v>53.565423940454934</v>
      </c>
      <c r="L48" s="473"/>
      <c r="M48" s="153">
        <f t="shared" ref="M48:M61" si="42">IFERROR(RANK(K48, K$47:K$61),"")</f>
        <v>2</v>
      </c>
      <c r="N48" s="448"/>
      <c r="O48" s="448"/>
      <c r="P48" s="95">
        <v>26</v>
      </c>
      <c r="Q48" s="177">
        <v>1394.0740740740735</v>
      </c>
      <c r="R48" s="177">
        <f t="shared" ref="R48:R61" si="43">IFERROR(Q48/P48,"")</f>
        <v>53.618233618233596</v>
      </c>
      <c r="S48" s="95">
        <f t="shared" ref="S48:S61" si="44">IFERROR(RANK(R48, R$47:R$61),"")</f>
        <v>2</v>
      </c>
      <c r="T48" s="447"/>
      <c r="U48" s="95">
        <v>26</v>
      </c>
      <c r="V48" s="177">
        <v>1395.1807228915657</v>
      </c>
      <c r="W48" s="177">
        <f t="shared" ref="W48:W61" si="45">IFERROR(V48/U48,"")</f>
        <v>53.660797034290987</v>
      </c>
      <c r="X48" s="95">
        <f t="shared" ref="X48:X61" si="46">IFERROR(RANK(W48, W$47:W$61),"")</f>
        <v>2</v>
      </c>
      <c r="Y48" s="447"/>
      <c r="Z48" s="95">
        <v>26</v>
      </c>
      <c r="AA48" s="177">
        <v>1387.5949367088599</v>
      </c>
      <c r="AB48" s="177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47"/>
      <c r="AE48" s="95">
        <v>26</v>
      </c>
      <c r="AF48" s="177">
        <v>1390.2631578947373</v>
      </c>
      <c r="AG48" s="177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47"/>
      <c r="AJ48" s="95">
        <v>26</v>
      </c>
      <c r="AK48" s="177">
        <v>1396.9014084507046</v>
      </c>
      <c r="AL48" s="177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47"/>
      <c r="AO48" s="95">
        <v>26</v>
      </c>
      <c r="AP48" s="177">
        <v>1392.1428571428567</v>
      </c>
      <c r="AQ48" s="177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47"/>
      <c r="AT48" s="95">
        <v>26</v>
      </c>
      <c r="AU48" s="177">
        <v>1392.7499999999995</v>
      </c>
      <c r="AV48" s="177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47"/>
    </row>
    <row r="49" spans="2:50" hidden="1">
      <c r="B49" s="456"/>
      <c r="C49" s="95">
        <v>3</v>
      </c>
      <c r="D49" s="95"/>
      <c r="E49" s="95"/>
      <c r="F49" s="95"/>
      <c r="G49" s="95"/>
      <c r="H49" s="447"/>
      <c r="I49" s="153" t="str">
        <f t="shared" si="39"/>
        <v/>
      </c>
      <c r="J49" s="153" t="str">
        <f t="shared" si="40"/>
        <v/>
      </c>
      <c r="K49" s="154" t="str">
        <f t="shared" si="41"/>
        <v/>
      </c>
      <c r="L49" s="473"/>
      <c r="M49" s="153" t="str">
        <f t="shared" si="42"/>
        <v/>
      </c>
      <c r="N49" s="448"/>
      <c r="O49" s="448"/>
      <c r="P49" s="95"/>
      <c r="Q49" s="177"/>
      <c r="R49" s="177" t="str">
        <f t="shared" si="43"/>
        <v/>
      </c>
      <c r="S49" s="95" t="str">
        <f t="shared" si="44"/>
        <v/>
      </c>
      <c r="T49" s="447"/>
      <c r="U49" s="95"/>
      <c r="V49" s="177"/>
      <c r="W49" s="177" t="str">
        <f t="shared" si="45"/>
        <v/>
      </c>
      <c r="X49" s="95" t="str">
        <f t="shared" si="46"/>
        <v/>
      </c>
      <c r="Y49" s="447"/>
      <c r="Z49" s="95"/>
      <c r="AA49" s="177"/>
      <c r="AB49" s="177" t="str">
        <f t="shared" si="47"/>
        <v/>
      </c>
      <c r="AC49" s="95" t="str">
        <f t="shared" si="48"/>
        <v/>
      </c>
      <c r="AD49" s="447"/>
      <c r="AE49" s="95"/>
      <c r="AF49" s="177"/>
      <c r="AG49" s="177" t="str">
        <f t="shared" si="49"/>
        <v/>
      </c>
      <c r="AH49" s="95" t="str">
        <f t="shared" si="50"/>
        <v/>
      </c>
      <c r="AI49" s="447"/>
      <c r="AJ49" s="95"/>
      <c r="AK49" s="177"/>
      <c r="AL49" s="177" t="str">
        <f t="shared" si="51"/>
        <v/>
      </c>
      <c r="AM49" s="95" t="str">
        <f t="shared" si="52"/>
        <v/>
      </c>
      <c r="AN49" s="447"/>
      <c r="AO49" s="95"/>
      <c r="AP49" s="177"/>
      <c r="AQ49" s="177" t="str">
        <f t="shared" si="53"/>
        <v/>
      </c>
      <c r="AR49" s="95" t="str">
        <f t="shared" si="54"/>
        <v/>
      </c>
      <c r="AS49" s="447"/>
      <c r="AT49" s="95"/>
      <c r="AU49" s="177"/>
      <c r="AV49" s="177" t="str">
        <f t="shared" si="55"/>
        <v/>
      </c>
      <c r="AW49" s="95" t="str">
        <f t="shared" si="56"/>
        <v/>
      </c>
      <c r="AX49" s="447"/>
    </row>
    <row r="50" spans="2:50" hidden="1">
      <c r="B50" s="456"/>
      <c r="C50" s="95">
        <v>4</v>
      </c>
      <c r="D50" s="95"/>
      <c r="E50" s="95"/>
      <c r="F50" s="95"/>
      <c r="G50" s="95"/>
      <c r="H50" s="447"/>
      <c r="I50" s="153" t="str">
        <f>IFERROR(AVERAGE(P50,U50,Z50,AE50,AJ50,AO50,AT50),"")</f>
        <v/>
      </c>
      <c r="J50" s="153" t="str">
        <f>IFERROR(AVERAGE(Q50,V50,AA50,AF50,AK50,AP50,AU50),"")</f>
        <v/>
      </c>
      <c r="K50" s="154" t="str">
        <f>IFERROR(AVERAGE(R50,W50,AB50,AG50,AL50,AQ50,AV50),"")</f>
        <v/>
      </c>
      <c r="L50" s="473"/>
      <c r="M50" s="153" t="str">
        <f t="shared" si="42"/>
        <v/>
      </c>
      <c r="N50" s="448"/>
      <c r="O50" s="448"/>
      <c r="P50" s="95"/>
      <c r="Q50" s="177"/>
      <c r="R50" s="177" t="str">
        <f t="shared" si="43"/>
        <v/>
      </c>
      <c r="S50" s="95" t="str">
        <f t="shared" si="44"/>
        <v/>
      </c>
      <c r="T50" s="447"/>
      <c r="U50" s="95"/>
      <c r="V50" s="177"/>
      <c r="W50" s="177" t="str">
        <f t="shared" si="45"/>
        <v/>
      </c>
      <c r="X50" s="95" t="str">
        <f t="shared" si="46"/>
        <v/>
      </c>
      <c r="Y50" s="447"/>
      <c r="Z50" s="95"/>
      <c r="AA50" s="177"/>
      <c r="AB50" s="177" t="str">
        <f t="shared" si="47"/>
        <v/>
      </c>
      <c r="AC50" s="95" t="str">
        <f t="shared" si="48"/>
        <v/>
      </c>
      <c r="AD50" s="447"/>
      <c r="AE50" s="95"/>
      <c r="AF50" s="177"/>
      <c r="AG50" s="177" t="str">
        <f t="shared" si="49"/>
        <v/>
      </c>
      <c r="AH50" s="95" t="str">
        <f t="shared" si="50"/>
        <v/>
      </c>
      <c r="AI50" s="447"/>
      <c r="AJ50" s="95"/>
      <c r="AK50" s="177"/>
      <c r="AL50" s="177" t="str">
        <f t="shared" si="51"/>
        <v/>
      </c>
      <c r="AM50" s="95" t="str">
        <f t="shared" si="52"/>
        <v/>
      </c>
      <c r="AN50" s="447"/>
      <c r="AO50" s="95"/>
      <c r="AP50" s="177"/>
      <c r="AQ50" s="177" t="str">
        <f t="shared" si="53"/>
        <v/>
      </c>
      <c r="AR50" s="95" t="str">
        <f t="shared" si="54"/>
        <v/>
      </c>
      <c r="AS50" s="447"/>
      <c r="AT50" s="95"/>
      <c r="AU50" s="177"/>
      <c r="AV50" s="177" t="str">
        <f t="shared" si="55"/>
        <v/>
      </c>
      <c r="AW50" s="95" t="str">
        <f t="shared" si="56"/>
        <v/>
      </c>
      <c r="AX50" s="447"/>
    </row>
    <row r="51" spans="2:50" hidden="1">
      <c r="B51" s="456"/>
      <c r="C51" s="95">
        <v>5</v>
      </c>
      <c r="D51" s="95"/>
      <c r="E51" s="95"/>
      <c r="F51" s="95"/>
      <c r="G51" s="95"/>
      <c r="H51" s="447"/>
      <c r="I51" s="153" t="str">
        <f t="shared" ref="I51:I61" si="57">IFERROR(AVERAGE(P51,U51,Z51,AE51,AJ51,AO51,AT51),"")</f>
        <v/>
      </c>
      <c r="J51" s="153" t="str">
        <f t="shared" ref="J51:J61" si="58">IFERROR(AVERAGE(Q51,V51,AA51,AF51,AK51,AP51,AU51),"")</f>
        <v/>
      </c>
      <c r="K51" s="154" t="str">
        <f t="shared" ref="K51:K61" si="59">IFERROR(AVERAGE(R51,W51,AB51,AG51,AL51,AQ51,AV51),"")</f>
        <v/>
      </c>
      <c r="L51" s="473"/>
      <c r="M51" s="153" t="str">
        <f t="shared" si="42"/>
        <v/>
      </c>
      <c r="N51" s="448"/>
      <c r="O51" s="448"/>
      <c r="P51" s="95"/>
      <c r="Q51" s="177"/>
      <c r="R51" s="177" t="str">
        <f t="shared" si="43"/>
        <v/>
      </c>
      <c r="S51" s="95" t="str">
        <f t="shared" si="44"/>
        <v/>
      </c>
      <c r="T51" s="447"/>
      <c r="U51" s="95"/>
      <c r="V51" s="177"/>
      <c r="W51" s="177" t="str">
        <f t="shared" si="45"/>
        <v/>
      </c>
      <c r="X51" s="95" t="str">
        <f t="shared" si="46"/>
        <v/>
      </c>
      <c r="Y51" s="447"/>
      <c r="Z51" s="95"/>
      <c r="AA51" s="177"/>
      <c r="AB51" s="177" t="str">
        <f t="shared" si="47"/>
        <v/>
      </c>
      <c r="AC51" s="95" t="str">
        <f t="shared" si="48"/>
        <v/>
      </c>
      <c r="AD51" s="447"/>
      <c r="AE51" s="95"/>
      <c r="AF51" s="177"/>
      <c r="AG51" s="177" t="str">
        <f t="shared" si="49"/>
        <v/>
      </c>
      <c r="AH51" s="95" t="str">
        <f t="shared" si="50"/>
        <v/>
      </c>
      <c r="AI51" s="447"/>
      <c r="AJ51" s="95"/>
      <c r="AK51" s="177"/>
      <c r="AL51" s="177" t="str">
        <f t="shared" si="51"/>
        <v/>
      </c>
      <c r="AM51" s="95" t="str">
        <f t="shared" si="52"/>
        <v/>
      </c>
      <c r="AN51" s="447"/>
      <c r="AO51" s="95"/>
      <c r="AP51" s="177"/>
      <c r="AQ51" s="177" t="str">
        <f t="shared" si="53"/>
        <v/>
      </c>
      <c r="AR51" s="95" t="str">
        <f t="shared" si="54"/>
        <v/>
      </c>
      <c r="AS51" s="447"/>
      <c r="AT51" s="95"/>
      <c r="AU51" s="177"/>
      <c r="AV51" s="177" t="str">
        <f t="shared" si="55"/>
        <v/>
      </c>
      <c r="AW51" s="95" t="str">
        <f t="shared" si="56"/>
        <v/>
      </c>
      <c r="AX51" s="447"/>
    </row>
    <row r="52" spans="2:50" hidden="1">
      <c r="B52" s="456"/>
      <c r="C52" s="95">
        <v>6</v>
      </c>
      <c r="D52" s="95"/>
      <c r="E52" s="95"/>
      <c r="F52" s="95"/>
      <c r="G52" s="95"/>
      <c r="H52" s="447"/>
      <c r="I52" s="153" t="str">
        <f t="shared" si="57"/>
        <v/>
      </c>
      <c r="J52" s="153" t="str">
        <f t="shared" si="58"/>
        <v/>
      </c>
      <c r="K52" s="154" t="str">
        <f t="shared" si="59"/>
        <v/>
      </c>
      <c r="L52" s="473"/>
      <c r="M52" s="153" t="str">
        <f t="shared" si="42"/>
        <v/>
      </c>
      <c r="N52" s="448"/>
      <c r="O52" s="448"/>
      <c r="P52" s="95"/>
      <c r="Q52" s="177"/>
      <c r="R52" s="177" t="str">
        <f t="shared" si="43"/>
        <v/>
      </c>
      <c r="S52" s="95" t="str">
        <f t="shared" si="44"/>
        <v/>
      </c>
      <c r="T52" s="447"/>
      <c r="U52" s="95"/>
      <c r="V52" s="177"/>
      <c r="W52" s="177" t="str">
        <f t="shared" si="45"/>
        <v/>
      </c>
      <c r="X52" s="95" t="str">
        <f t="shared" si="46"/>
        <v/>
      </c>
      <c r="Y52" s="447"/>
      <c r="Z52" s="95"/>
      <c r="AA52" s="177"/>
      <c r="AB52" s="177" t="str">
        <f t="shared" si="47"/>
        <v/>
      </c>
      <c r="AC52" s="95" t="str">
        <f t="shared" si="48"/>
        <v/>
      </c>
      <c r="AD52" s="447"/>
      <c r="AE52" s="95"/>
      <c r="AF52" s="177"/>
      <c r="AG52" s="177" t="str">
        <f t="shared" si="49"/>
        <v/>
      </c>
      <c r="AH52" s="95" t="str">
        <f t="shared" si="50"/>
        <v/>
      </c>
      <c r="AI52" s="447"/>
      <c r="AJ52" s="95"/>
      <c r="AK52" s="177"/>
      <c r="AL52" s="177" t="str">
        <f t="shared" si="51"/>
        <v/>
      </c>
      <c r="AM52" s="95" t="str">
        <f t="shared" si="52"/>
        <v/>
      </c>
      <c r="AN52" s="447"/>
      <c r="AO52" s="95"/>
      <c r="AP52" s="177"/>
      <c r="AQ52" s="177" t="str">
        <f t="shared" si="53"/>
        <v/>
      </c>
      <c r="AR52" s="95" t="str">
        <f t="shared" si="54"/>
        <v/>
      </c>
      <c r="AS52" s="447"/>
      <c r="AT52" s="95"/>
      <c r="AU52" s="177"/>
      <c r="AV52" s="177" t="str">
        <f t="shared" si="55"/>
        <v/>
      </c>
      <c r="AW52" s="95" t="str">
        <f t="shared" si="56"/>
        <v/>
      </c>
      <c r="AX52" s="447"/>
    </row>
    <row r="53" spans="2:50" hidden="1">
      <c r="B53" s="456"/>
      <c r="C53" s="95">
        <v>7</v>
      </c>
      <c r="D53" s="95"/>
      <c r="E53" s="95"/>
      <c r="F53" s="95"/>
      <c r="G53" s="95"/>
      <c r="H53" s="447"/>
      <c r="I53" s="153" t="str">
        <f t="shared" si="57"/>
        <v/>
      </c>
      <c r="J53" s="153" t="str">
        <f t="shared" si="58"/>
        <v/>
      </c>
      <c r="K53" s="154" t="str">
        <f t="shared" si="59"/>
        <v/>
      </c>
      <c r="L53" s="473"/>
      <c r="M53" s="153" t="str">
        <f t="shared" si="42"/>
        <v/>
      </c>
      <c r="N53" s="448"/>
      <c r="O53" s="448"/>
      <c r="P53" s="95"/>
      <c r="Q53" s="177"/>
      <c r="R53" s="177" t="str">
        <f t="shared" si="43"/>
        <v/>
      </c>
      <c r="S53" s="95" t="str">
        <f t="shared" si="44"/>
        <v/>
      </c>
      <c r="T53" s="447"/>
      <c r="U53" s="95"/>
      <c r="V53" s="177"/>
      <c r="W53" s="177" t="str">
        <f t="shared" si="45"/>
        <v/>
      </c>
      <c r="X53" s="95" t="str">
        <f t="shared" si="46"/>
        <v/>
      </c>
      <c r="Y53" s="447"/>
      <c r="Z53" s="95"/>
      <c r="AA53" s="177"/>
      <c r="AB53" s="177" t="str">
        <f t="shared" si="47"/>
        <v/>
      </c>
      <c r="AC53" s="95" t="str">
        <f t="shared" si="48"/>
        <v/>
      </c>
      <c r="AD53" s="447"/>
      <c r="AE53" s="95"/>
      <c r="AF53" s="177"/>
      <c r="AG53" s="177" t="str">
        <f t="shared" si="49"/>
        <v/>
      </c>
      <c r="AH53" s="95" t="str">
        <f t="shared" si="50"/>
        <v/>
      </c>
      <c r="AI53" s="447"/>
      <c r="AJ53" s="95"/>
      <c r="AK53" s="177"/>
      <c r="AL53" s="177" t="str">
        <f t="shared" si="51"/>
        <v/>
      </c>
      <c r="AM53" s="95" t="str">
        <f t="shared" si="52"/>
        <v/>
      </c>
      <c r="AN53" s="447"/>
      <c r="AO53" s="95"/>
      <c r="AP53" s="177"/>
      <c r="AQ53" s="177" t="str">
        <f t="shared" si="53"/>
        <v/>
      </c>
      <c r="AR53" s="95" t="str">
        <f t="shared" si="54"/>
        <v/>
      </c>
      <c r="AS53" s="447"/>
      <c r="AT53" s="95"/>
      <c r="AU53" s="177"/>
      <c r="AV53" s="177" t="str">
        <f t="shared" si="55"/>
        <v/>
      </c>
      <c r="AW53" s="95" t="str">
        <f t="shared" si="56"/>
        <v/>
      </c>
      <c r="AX53" s="447"/>
    </row>
    <row r="54" spans="2:50" hidden="1">
      <c r="B54" s="456"/>
      <c r="C54" s="95">
        <v>8</v>
      </c>
      <c r="D54" s="95"/>
      <c r="E54" s="95"/>
      <c r="F54" s="95"/>
      <c r="G54" s="95"/>
      <c r="H54" s="447"/>
      <c r="I54" s="153" t="str">
        <f t="shared" si="57"/>
        <v/>
      </c>
      <c r="J54" s="153" t="str">
        <f t="shared" si="58"/>
        <v/>
      </c>
      <c r="K54" s="154" t="str">
        <f t="shared" si="59"/>
        <v/>
      </c>
      <c r="L54" s="473"/>
      <c r="M54" s="153" t="str">
        <f t="shared" si="42"/>
        <v/>
      </c>
      <c r="N54" s="448"/>
      <c r="O54" s="448"/>
      <c r="P54" s="95"/>
      <c r="Q54" s="177"/>
      <c r="R54" s="177" t="str">
        <f t="shared" si="43"/>
        <v/>
      </c>
      <c r="S54" s="95" t="str">
        <f t="shared" si="44"/>
        <v/>
      </c>
      <c r="T54" s="447"/>
      <c r="U54" s="95"/>
      <c r="V54" s="177"/>
      <c r="W54" s="177" t="str">
        <f t="shared" si="45"/>
        <v/>
      </c>
      <c r="X54" s="95" t="str">
        <f t="shared" si="46"/>
        <v/>
      </c>
      <c r="Y54" s="447"/>
      <c r="Z54" s="95"/>
      <c r="AA54" s="177"/>
      <c r="AB54" s="177" t="str">
        <f t="shared" si="47"/>
        <v/>
      </c>
      <c r="AC54" s="95" t="str">
        <f t="shared" si="48"/>
        <v/>
      </c>
      <c r="AD54" s="447"/>
      <c r="AE54" s="95"/>
      <c r="AF54" s="177"/>
      <c r="AG54" s="177" t="str">
        <f t="shared" si="49"/>
        <v/>
      </c>
      <c r="AH54" s="95" t="str">
        <f t="shared" si="50"/>
        <v/>
      </c>
      <c r="AI54" s="447"/>
      <c r="AJ54" s="95"/>
      <c r="AK54" s="177"/>
      <c r="AL54" s="177" t="str">
        <f t="shared" si="51"/>
        <v/>
      </c>
      <c r="AM54" s="95" t="str">
        <f t="shared" si="52"/>
        <v/>
      </c>
      <c r="AN54" s="447"/>
      <c r="AO54" s="95"/>
      <c r="AP54" s="177"/>
      <c r="AQ54" s="177" t="str">
        <f t="shared" si="53"/>
        <v/>
      </c>
      <c r="AR54" s="95" t="str">
        <f t="shared" si="54"/>
        <v/>
      </c>
      <c r="AS54" s="447"/>
      <c r="AT54" s="95"/>
      <c r="AU54" s="177"/>
      <c r="AV54" s="177" t="str">
        <f t="shared" si="55"/>
        <v/>
      </c>
      <c r="AW54" s="95" t="str">
        <f t="shared" si="56"/>
        <v/>
      </c>
      <c r="AX54" s="447"/>
    </row>
    <row r="55" spans="2:50" hidden="1">
      <c r="B55" s="456"/>
      <c r="C55" s="95">
        <v>9</v>
      </c>
      <c r="D55" s="95"/>
      <c r="E55" s="95"/>
      <c r="F55" s="95"/>
      <c r="G55" s="95"/>
      <c r="H55" s="447"/>
      <c r="I55" s="153" t="str">
        <f t="shared" si="57"/>
        <v/>
      </c>
      <c r="J55" s="153" t="str">
        <f t="shared" si="58"/>
        <v/>
      </c>
      <c r="K55" s="154" t="str">
        <f t="shared" si="59"/>
        <v/>
      </c>
      <c r="L55" s="473"/>
      <c r="M55" s="153" t="str">
        <f t="shared" si="42"/>
        <v/>
      </c>
      <c r="N55" s="448"/>
      <c r="O55" s="448"/>
      <c r="P55" s="95"/>
      <c r="Q55" s="177"/>
      <c r="R55" s="177" t="str">
        <f t="shared" si="43"/>
        <v/>
      </c>
      <c r="S55" s="95" t="str">
        <f t="shared" si="44"/>
        <v/>
      </c>
      <c r="T55" s="447"/>
      <c r="U55" s="95"/>
      <c r="V55" s="177"/>
      <c r="W55" s="177" t="str">
        <f t="shared" si="45"/>
        <v/>
      </c>
      <c r="X55" s="95" t="str">
        <f t="shared" si="46"/>
        <v/>
      </c>
      <c r="Y55" s="447"/>
      <c r="Z55" s="95"/>
      <c r="AA55" s="177"/>
      <c r="AB55" s="177" t="str">
        <f t="shared" si="47"/>
        <v/>
      </c>
      <c r="AC55" s="95" t="str">
        <f t="shared" si="48"/>
        <v/>
      </c>
      <c r="AD55" s="447"/>
      <c r="AE55" s="95"/>
      <c r="AF55" s="177"/>
      <c r="AG55" s="177" t="str">
        <f t="shared" si="49"/>
        <v/>
      </c>
      <c r="AH55" s="95" t="str">
        <f t="shared" si="50"/>
        <v/>
      </c>
      <c r="AI55" s="447"/>
      <c r="AJ55" s="95"/>
      <c r="AK55" s="177"/>
      <c r="AL55" s="177" t="str">
        <f t="shared" si="51"/>
        <v/>
      </c>
      <c r="AM55" s="95" t="str">
        <f t="shared" si="52"/>
        <v/>
      </c>
      <c r="AN55" s="447"/>
      <c r="AO55" s="95"/>
      <c r="AP55" s="177"/>
      <c r="AQ55" s="177" t="str">
        <f t="shared" si="53"/>
        <v/>
      </c>
      <c r="AR55" s="95" t="str">
        <f t="shared" si="54"/>
        <v/>
      </c>
      <c r="AS55" s="447"/>
      <c r="AT55" s="95"/>
      <c r="AU55" s="177"/>
      <c r="AV55" s="177" t="str">
        <f t="shared" si="55"/>
        <v/>
      </c>
      <c r="AW55" s="95" t="str">
        <f t="shared" si="56"/>
        <v/>
      </c>
      <c r="AX55" s="447"/>
    </row>
    <row r="56" spans="2:50" hidden="1">
      <c r="B56" s="456"/>
      <c r="C56" s="95">
        <v>10</v>
      </c>
      <c r="D56" s="95"/>
      <c r="E56" s="95"/>
      <c r="F56" s="95"/>
      <c r="G56" s="95"/>
      <c r="H56" s="447"/>
      <c r="I56" s="153" t="str">
        <f t="shared" si="57"/>
        <v/>
      </c>
      <c r="J56" s="153" t="str">
        <f t="shared" si="58"/>
        <v/>
      </c>
      <c r="K56" s="154" t="str">
        <f t="shared" si="59"/>
        <v/>
      </c>
      <c r="L56" s="473"/>
      <c r="M56" s="153" t="str">
        <f t="shared" si="42"/>
        <v/>
      </c>
      <c r="N56" s="448"/>
      <c r="O56" s="448"/>
      <c r="P56" s="95"/>
      <c r="Q56" s="177"/>
      <c r="R56" s="177" t="str">
        <f t="shared" si="43"/>
        <v/>
      </c>
      <c r="S56" s="95" t="str">
        <f t="shared" si="44"/>
        <v/>
      </c>
      <c r="T56" s="447"/>
      <c r="U56" s="95"/>
      <c r="V56" s="177"/>
      <c r="W56" s="177" t="str">
        <f t="shared" si="45"/>
        <v/>
      </c>
      <c r="X56" s="95" t="str">
        <f t="shared" si="46"/>
        <v/>
      </c>
      <c r="Y56" s="447"/>
      <c r="Z56" s="95"/>
      <c r="AA56" s="177"/>
      <c r="AB56" s="177" t="str">
        <f t="shared" si="47"/>
        <v/>
      </c>
      <c r="AC56" s="95" t="str">
        <f t="shared" si="48"/>
        <v/>
      </c>
      <c r="AD56" s="447"/>
      <c r="AE56" s="95"/>
      <c r="AF56" s="177"/>
      <c r="AG56" s="177" t="str">
        <f t="shared" si="49"/>
        <v/>
      </c>
      <c r="AH56" s="95" t="str">
        <f t="shared" si="50"/>
        <v/>
      </c>
      <c r="AI56" s="447"/>
      <c r="AJ56" s="95"/>
      <c r="AK56" s="177"/>
      <c r="AL56" s="177" t="str">
        <f t="shared" si="51"/>
        <v/>
      </c>
      <c r="AM56" s="95" t="str">
        <f t="shared" si="52"/>
        <v/>
      </c>
      <c r="AN56" s="447"/>
      <c r="AO56" s="95"/>
      <c r="AP56" s="177"/>
      <c r="AQ56" s="177" t="str">
        <f t="shared" si="53"/>
        <v/>
      </c>
      <c r="AR56" s="95" t="str">
        <f t="shared" si="54"/>
        <v/>
      </c>
      <c r="AS56" s="447"/>
      <c r="AT56" s="95"/>
      <c r="AU56" s="177"/>
      <c r="AV56" s="177" t="str">
        <f t="shared" si="55"/>
        <v/>
      </c>
      <c r="AW56" s="95" t="str">
        <f t="shared" si="56"/>
        <v/>
      </c>
      <c r="AX56" s="447"/>
    </row>
    <row r="57" spans="2:50" hidden="1">
      <c r="B57" s="456"/>
      <c r="C57" s="95">
        <v>11</v>
      </c>
      <c r="D57" s="95"/>
      <c r="E57" s="95"/>
      <c r="F57" s="95"/>
      <c r="G57" s="95"/>
      <c r="H57" s="447"/>
      <c r="I57" s="153" t="str">
        <f t="shared" si="57"/>
        <v/>
      </c>
      <c r="J57" s="153" t="str">
        <f t="shared" si="58"/>
        <v/>
      </c>
      <c r="K57" s="154" t="str">
        <f t="shared" si="59"/>
        <v/>
      </c>
      <c r="L57" s="473"/>
      <c r="M57" s="153" t="str">
        <f t="shared" si="42"/>
        <v/>
      </c>
      <c r="N57" s="448"/>
      <c r="O57" s="448"/>
      <c r="P57" s="95"/>
      <c r="Q57" s="177"/>
      <c r="R57" s="177" t="str">
        <f t="shared" si="43"/>
        <v/>
      </c>
      <c r="S57" s="95" t="str">
        <f t="shared" si="44"/>
        <v/>
      </c>
      <c r="T57" s="447"/>
      <c r="U57" s="95"/>
      <c r="V57" s="177"/>
      <c r="W57" s="177" t="str">
        <f t="shared" si="45"/>
        <v/>
      </c>
      <c r="X57" s="95" t="str">
        <f t="shared" si="46"/>
        <v/>
      </c>
      <c r="Y57" s="447"/>
      <c r="Z57" s="95"/>
      <c r="AA57" s="177"/>
      <c r="AB57" s="177" t="str">
        <f t="shared" si="47"/>
        <v/>
      </c>
      <c r="AC57" s="95" t="str">
        <f t="shared" si="48"/>
        <v/>
      </c>
      <c r="AD57" s="447"/>
      <c r="AE57" s="95"/>
      <c r="AF57" s="177"/>
      <c r="AG57" s="177" t="str">
        <f t="shared" si="49"/>
        <v/>
      </c>
      <c r="AH57" s="95" t="str">
        <f t="shared" si="50"/>
        <v/>
      </c>
      <c r="AI57" s="447"/>
      <c r="AJ57" s="95"/>
      <c r="AK57" s="177"/>
      <c r="AL57" s="177" t="str">
        <f t="shared" si="51"/>
        <v/>
      </c>
      <c r="AM57" s="95" t="str">
        <f t="shared" si="52"/>
        <v/>
      </c>
      <c r="AN57" s="447"/>
      <c r="AO57" s="95"/>
      <c r="AP57" s="177"/>
      <c r="AQ57" s="177" t="str">
        <f t="shared" si="53"/>
        <v/>
      </c>
      <c r="AR57" s="95" t="str">
        <f t="shared" si="54"/>
        <v/>
      </c>
      <c r="AS57" s="447"/>
      <c r="AT57" s="95"/>
      <c r="AU57" s="177"/>
      <c r="AV57" s="177" t="str">
        <f t="shared" si="55"/>
        <v/>
      </c>
      <c r="AW57" s="95" t="str">
        <f t="shared" si="56"/>
        <v/>
      </c>
      <c r="AX57" s="447"/>
    </row>
    <row r="58" spans="2:50" hidden="1">
      <c r="B58" s="456"/>
      <c r="C58" s="95">
        <v>12</v>
      </c>
      <c r="D58" s="95"/>
      <c r="E58" s="95"/>
      <c r="F58" s="95"/>
      <c r="G58" s="95"/>
      <c r="H58" s="447"/>
      <c r="I58" s="153" t="str">
        <f t="shared" si="57"/>
        <v/>
      </c>
      <c r="J58" s="153" t="str">
        <f t="shared" si="58"/>
        <v/>
      </c>
      <c r="K58" s="154" t="str">
        <f t="shared" si="59"/>
        <v/>
      </c>
      <c r="L58" s="473"/>
      <c r="M58" s="153" t="str">
        <f t="shared" si="42"/>
        <v/>
      </c>
      <c r="N58" s="448"/>
      <c r="O58" s="448"/>
      <c r="P58" s="95"/>
      <c r="Q58" s="177"/>
      <c r="R58" s="177" t="str">
        <f t="shared" si="43"/>
        <v/>
      </c>
      <c r="S58" s="95" t="str">
        <f t="shared" si="44"/>
        <v/>
      </c>
      <c r="T58" s="447"/>
      <c r="U58" s="95"/>
      <c r="V58" s="177"/>
      <c r="W58" s="177" t="str">
        <f t="shared" si="45"/>
        <v/>
      </c>
      <c r="X58" s="95" t="str">
        <f t="shared" si="46"/>
        <v/>
      </c>
      <c r="Y58" s="447"/>
      <c r="Z58" s="95"/>
      <c r="AA58" s="177"/>
      <c r="AB58" s="177" t="str">
        <f t="shared" si="47"/>
        <v/>
      </c>
      <c r="AC58" s="95" t="str">
        <f t="shared" si="48"/>
        <v/>
      </c>
      <c r="AD58" s="447"/>
      <c r="AE58" s="95"/>
      <c r="AF58" s="177"/>
      <c r="AG58" s="177" t="str">
        <f t="shared" si="49"/>
        <v/>
      </c>
      <c r="AH58" s="95" t="str">
        <f t="shared" si="50"/>
        <v/>
      </c>
      <c r="AI58" s="447"/>
      <c r="AJ58" s="95"/>
      <c r="AK58" s="177"/>
      <c r="AL58" s="177" t="str">
        <f t="shared" si="51"/>
        <v/>
      </c>
      <c r="AM58" s="95" t="str">
        <f t="shared" si="52"/>
        <v/>
      </c>
      <c r="AN58" s="447"/>
      <c r="AO58" s="95"/>
      <c r="AP58" s="177"/>
      <c r="AQ58" s="177" t="str">
        <f t="shared" si="53"/>
        <v/>
      </c>
      <c r="AR58" s="95" t="str">
        <f t="shared" si="54"/>
        <v/>
      </c>
      <c r="AS58" s="447"/>
      <c r="AT58" s="95"/>
      <c r="AU58" s="177"/>
      <c r="AV58" s="177" t="str">
        <f t="shared" si="55"/>
        <v/>
      </c>
      <c r="AW58" s="95" t="str">
        <f t="shared" si="56"/>
        <v/>
      </c>
      <c r="AX58" s="447"/>
    </row>
    <row r="59" spans="2:50" hidden="1">
      <c r="B59" s="456"/>
      <c r="C59" s="95">
        <v>13</v>
      </c>
      <c r="D59" s="95"/>
      <c r="E59" s="95"/>
      <c r="F59" s="95"/>
      <c r="G59" s="95"/>
      <c r="H59" s="447"/>
      <c r="I59" s="153" t="str">
        <f t="shared" si="57"/>
        <v/>
      </c>
      <c r="J59" s="153" t="str">
        <f t="shared" si="58"/>
        <v/>
      </c>
      <c r="K59" s="154" t="str">
        <f t="shared" si="59"/>
        <v/>
      </c>
      <c r="L59" s="473"/>
      <c r="M59" s="153" t="str">
        <f t="shared" si="42"/>
        <v/>
      </c>
      <c r="N59" s="448"/>
      <c r="O59" s="448"/>
      <c r="P59" s="95"/>
      <c r="Q59" s="177"/>
      <c r="R59" s="177" t="str">
        <f t="shared" si="43"/>
        <v/>
      </c>
      <c r="S59" s="95" t="str">
        <f t="shared" si="44"/>
        <v/>
      </c>
      <c r="T59" s="447"/>
      <c r="U59" s="95"/>
      <c r="V59" s="177"/>
      <c r="W59" s="177" t="str">
        <f t="shared" si="45"/>
        <v/>
      </c>
      <c r="X59" s="95" t="str">
        <f t="shared" si="46"/>
        <v/>
      </c>
      <c r="Y59" s="447"/>
      <c r="Z59" s="95"/>
      <c r="AA59" s="177"/>
      <c r="AB59" s="177" t="str">
        <f t="shared" si="47"/>
        <v/>
      </c>
      <c r="AC59" s="95" t="str">
        <f t="shared" si="48"/>
        <v/>
      </c>
      <c r="AD59" s="447"/>
      <c r="AE59" s="95"/>
      <c r="AF59" s="177"/>
      <c r="AG59" s="177" t="str">
        <f t="shared" si="49"/>
        <v/>
      </c>
      <c r="AH59" s="95" t="str">
        <f t="shared" si="50"/>
        <v/>
      </c>
      <c r="AI59" s="447"/>
      <c r="AJ59" s="95"/>
      <c r="AK59" s="177"/>
      <c r="AL59" s="177" t="str">
        <f t="shared" si="51"/>
        <v/>
      </c>
      <c r="AM59" s="95" t="str">
        <f t="shared" si="52"/>
        <v/>
      </c>
      <c r="AN59" s="447"/>
      <c r="AO59" s="95"/>
      <c r="AP59" s="177"/>
      <c r="AQ59" s="177" t="str">
        <f t="shared" si="53"/>
        <v/>
      </c>
      <c r="AR59" s="95" t="str">
        <f t="shared" si="54"/>
        <v/>
      </c>
      <c r="AS59" s="447"/>
      <c r="AT59" s="95"/>
      <c r="AU59" s="177"/>
      <c r="AV59" s="177" t="str">
        <f t="shared" si="55"/>
        <v/>
      </c>
      <c r="AW59" s="95" t="str">
        <f t="shared" si="56"/>
        <v/>
      </c>
      <c r="AX59" s="447"/>
    </row>
    <row r="60" spans="2:50" hidden="1">
      <c r="B60" s="456"/>
      <c r="C60" s="95">
        <v>14</v>
      </c>
      <c r="D60" s="95"/>
      <c r="E60" s="95"/>
      <c r="F60" s="95"/>
      <c r="G60" s="95"/>
      <c r="H60" s="447"/>
      <c r="I60" s="153" t="str">
        <f t="shared" si="57"/>
        <v/>
      </c>
      <c r="J60" s="153" t="str">
        <f t="shared" si="58"/>
        <v/>
      </c>
      <c r="K60" s="154" t="str">
        <f t="shared" si="59"/>
        <v/>
      </c>
      <c r="L60" s="473"/>
      <c r="M60" s="153" t="str">
        <f t="shared" si="42"/>
        <v/>
      </c>
      <c r="N60" s="448"/>
      <c r="O60" s="448"/>
      <c r="P60" s="95"/>
      <c r="Q60" s="177"/>
      <c r="R60" s="177" t="str">
        <f t="shared" si="43"/>
        <v/>
      </c>
      <c r="S60" s="95" t="str">
        <f t="shared" si="44"/>
        <v/>
      </c>
      <c r="T60" s="447"/>
      <c r="U60" s="95"/>
      <c r="V60" s="177"/>
      <c r="W60" s="177" t="str">
        <f t="shared" si="45"/>
        <v/>
      </c>
      <c r="X60" s="95" t="str">
        <f t="shared" si="46"/>
        <v/>
      </c>
      <c r="Y60" s="447"/>
      <c r="Z60" s="95"/>
      <c r="AA60" s="177"/>
      <c r="AB60" s="177" t="str">
        <f t="shared" si="47"/>
        <v/>
      </c>
      <c r="AC60" s="95" t="str">
        <f t="shared" si="48"/>
        <v/>
      </c>
      <c r="AD60" s="447"/>
      <c r="AE60" s="95"/>
      <c r="AF60" s="177"/>
      <c r="AG60" s="177" t="str">
        <f t="shared" si="49"/>
        <v/>
      </c>
      <c r="AH60" s="95" t="str">
        <f t="shared" si="50"/>
        <v/>
      </c>
      <c r="AI60" s="447"/>
      <c r="AJ60" s="95"/>
      <c r="AK60" s="177"/>
      <c r="AL60" s="177" t="str">
        <f t="shared" si="51"/>
        <v/>
      </c>
      <c r="AM60" s="95" t="str">
        <f t="shared" si="52"/>
        <v/>
      </c>
      <c r="AN60" s="447"/>
      <c r="AO60" s="95"/>
      <c r="AP60" s="177"/>
      <c r="AQ60" s="177" t="str">
        <f t="shared" si="53"/>
        <v/>
      </c>
      <c r="AR60" s="95" t="str">
        <f t="shared" si="54"/>
        <v/>
      </c>
      <c r="AS60" s="447"/>
      <c r="AT60" s="95"/>
      <c r="AU60" s="177"/>
      <c r="AV60" s="177" t="str">
        <f t="shared" si="55"/>
        <v/>
      </c>
      <c r="AW60" s="95" t="str">
        <f t="shared" si="56"/>
        <v/>
      </c>
      <c r="AX60" s="447"/>
    </row>
    <row r="61" spans="2:50" hidden="1">
      <c r="B61" s="456"/>
      <c r="C61" s="95">
        <v>15</v>
      </c>
      <c r="D61" s="95"/>
      <c r="E61" s="95"/>
      <c r="F61" s="95"/>
      <c r="G61" s="95"/>
      <c r="H61" s="447"/>
      <c r="I61" s="153" t="str">
        <f t="shared" si="57"/>
        <v/>
      </c>
      <c r="J61" s="153" t="str">
        <f t="shared" si="58"/>
        <v/>
      </c>
      <c r="K61" s="154" t="str">
        <f t="shared" si="59"/>
        <v/>
      </c>
      <c r="L61" s="473"/>
      <c r="M61" s="153" t="str">
        <f t="shared" si="42"/>
        <v/>
      </c>
      <c r="N61" s="448"/>
      <c r="O61" s="448"/>
      <c r="P61" s="95"/>
      <c r="Q61" s="177"/>
      <c r="R61" s="177" t="str">
        <f t="shared" si="43"/>
        <v/>
      </c>
      <c r="S61" s="95" t="str">
        <f t="shared" si="44"/>
        <v/>
      </c>
      <c r="T61" s="447"/>
      <c r="U61" s="95"/>
      <c r="V61" s="177"/>
      <c r="W61" s="177" t="str">
        <f t="shared" si="45"/>
        <v/>
      </c>
      <c r="X61" s="95" t="str">
        <f t="shared" si="46"/>
        <v/>
      </c>
      <c r="Y61" s="447"/>
      <c r="Z61" s="95"/>
      <c r="AA61" s="177"/>
      <c r="AB61" s="177" t="str">
        <f t="shared" si="47"/>
        <v/>
      </c>
      <c r="AC61" s="95" t="str">
        <f t="shared" si="48"/>
        <v/>
      </c>
      <c r="AD61" s="447"/>
      <c r="AE61" s="95"/>
      <c r="AF61" s="177"/>
      <c r="AG61" s="177" t="str">
        <f t="shared" si="49"/>
        <v/>
      </c>
      <c r="AH61" s="95" t="str">
        <f t="shared" si="50"/>
        <v/>
      </c>
      <c r="AI61" s="447"/>
      <c r="AJ61" s="95"/>
      <c r="AK61" s="177"/>
      <c r="AL61" s="177" t="str">
        <f t="shared" si="51"/>
        <v/>
      </c>
      <c r="AM61" s="95" t="str">
        <f t="shared" si="52"/>
        <v/>
      </c>
      <c r="AN61" s="447"/>
      <c r="AO61" s="95"/>
      <c r="AP61" s="177"/>
      <c r="AQ61" s="177" t="str">
        <f t="shared" si="53"/>
        <v/>
      </c>
      <c r="AR61" s="95" t="str">
        <f t="shared" si="54"/>
        <v/>
      </c>
      <c r="AS61" s="447"/>
      <c r="AT61" s="95"/>
      <c r="AU61" s="177"/>
      <c r="AV61" s="177" t="str">
        <f t="shared" si="55"/>
        <v/>
      </c>
      <c r="AW61" s="95" t="str">
        <f t="shared" si="56"/>
        <v/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56" t="s">
        <v>170</v>
      </c>
      <c r="C67" s="95">
        <v>1</v>
      </c>
      <c r="D67" s="95" t="s">
        <v>171</v>
      </c>
      <c r="E67" s="95">
        <v>17</v>
      </c>
      <c r="F67" s="95">
        <v>2000</v>
      </c>
      <c r="G67" s="177">
        <f t="shared" ref="G67:G68" si="60">F67/E67</f>
        <v>117.64705882352941</v>
      </c>
      <c r="H67" s="474">
        <f>AVERAGE(G67:G81)</f>
        <v>87.66968325791855</v>
      </c>
      <c r="I67" s="153">
        <f t="shared" ref="I67:I69" si="61">IFERROR(AVERAGE(P67,U67,Z67,AE67,AJ67,AO67,AT67),"")</f>
        <v>17</v>
      </c>
      <c r="J67" s="153">
        <f t="shared" ref="J67:J69" si="62">IFERROR(AVERAGE(Q67,V67,AA67,AF67,AK67,AP67,AU67),"")</f>
        <v>1870.6726313204194</v>
      </c>
      <c r="K67" s="154">
        <f t="shared" ref="K67:K69" si="63">IFERROR(AVERAGE(R67,W67,AB67,AG67,AL67,AQ67,AV67),"")</f>
        <v>110.03956654825994</v>
      </c>
      <c r="L67" s="473">
        <f>IFERROR(AVERAGE(K67:K81),"-")</f>
        <v>81.917278707926826</v>
      </c>
      <c r="M67" s="153">
        <f>IFERROR(RANK(K67, K$67:K$81),"")</f>
        <v>1</v>
      </c>
      <c r="N67" s="448"/>
      <c r="O67" s="448"/>
      <c r="P67" s="95">
        <v>17</v>
      </c>
      <c r="Q67" s="177">
        <v>1861.4634146341457</v>
      </c>
      <c r="R67" s="177">
        <f>IFERROR(Q67/P67,"")</f>
        <v>109.49784791965563</v>
      </c>
      <c r="S67" s="95">
        <f>IFERROR(RANK(R67, R$67:R$81),"")</f>
        <v>1</v>
      </c>
      <c r="T67" s="447">
        <f>AVERAGE(R67:R81)</f>
        <v>81.672000882904726</v>
      </c>
      <c r="U67" s="95">
        <v>17</v>
      </c>
      <c r="V67" s="177">
        <v>1859.9999999999998</v>
      </c>
      <c r="W67" s="177">
        <f>IFERROR(V67/U67,"")</f>
        <v>109.41176470588233</v>
      </c>
      <c r="X67" s="95">
        <f>IFERROR(RANK(W67, W$67:W$81),"")</f>
        <v>1</v>
      </c>
      <c r="Y67" s="447">
        <f>AVERAGE(W67:W81)</f>
        <v>81.714429361488158</v>
      </c>
      <c r="Z67" s="95">
        <v>17</v>
      </c>
      <c r="AA67" s="177">
        <v>1862.8571428571422</v>
      </c>
      <c r="AB67" s="177">
        <f>IFERROR(AA67/Z67,"")</f>
        <v>109.57983193277308</v>
      </c>
      <c r="AC67" s="95">
        <f>IFERROR(RANK(AB67, AB$67:AB$81),"")</f>
        <v>1</v>
      </c>
      <c r="AD67" s="447">
        <f>AVERAGE(AB67:AB81)</f>
        <v>81.72723790370847</v>
      </c>
      <c r="AE67" s="95">
        <v>17</v>
      </c>
      <c r="AF67" s="177">
        <v>1878.3333333333337</v>
      </c>
      <c r="AG67" s="177">
        <f>IFERROR(AF67/AE67,"")</f>
        <v>110.4901960784314</v>
      </c>
      <c r="AH67" s="95">
        <f>IFERROR(RANK(AG67, AG$67:AG$81),"")</f>
        <v>1</v>
      </c>
      <c r="AI67" s="447">
        <f>AVERAGE(AG67:AG81)</f>
        <v>82.222346143224371</v>
      </c>
      <c r="AJ67" s="95">
        <v>17</v>
      </c>
      <c r="AK67" s="177">
        <v>1867.8947368421059</v>
      </c>
      <c r="AL67" s="177">
        <f>IFERROR(AK67/AJ67,"")</f>
        <v>109.87616099071211</v>
      </c>
      <c r="AM67" s="95">
        <f>IFERROR(RANK(AL67, AL$67:AL$81),"")</f>
        <v>1</v>
      </c>
      <c r="AN67" s="447">
        <f>AVERAGE(AL67:AL81)</f>
        <v>81.697827597568917</v>
      </c>
      <c r="AO67" s="95">
        <v>17</v>
      </c>
      <c r="AP67" s="177">
        <v>1872.2448979591843</v>
      </c>
      <c r="AQ67" s="177">
        <f>IFERROR(AP67/AO67,"")</f>
        <v>110.13205282112848</v>
      </c>
      <c r="AR67" s="95">
        <f>IFERROR(RANK(AQ67, AQ$67:AQ$81),"")</f>
        <v>1</v>
      </c>
      <c r="AS67" s="447">
        <f>AVERAGE(AQ67:AQ81)</f>
        <v>81.805740185161739</v>
      </c>
      <c r="AT67" s="95">
        <v>17</v>
      </c>
      <c r="AU67" s="177">
        <v>1891.9148936170216</v>
      </c>
      <c r="AV67" s="177">
        <f>IFERROR(AU67/AT67,"")</f>
        <v>111.28911138923657</v>
      </c>
      <c r="AW67" s="95">
        <f>IFERROR(RANK(AV67, AV$67:AV$81),"")</f>
        <v>1</v>
      </c>
      <c r="AX67" s="447">
        <f>AVERAGE(AV67:AV81)</f>
        <v>82.581368881431459</v>
      </c>
    </row>
    <row r="68" spans="2:50" hidden="1">
      <c r="B68" s="456"/>
      <c r="C68" s="95">
        <v>2</v>
      </c>
      <c r="D68" s="95" t="s">
        <v>172</v>
      </c>
      <c r="E68" s="95">
        <v>26</v>
      </c>
      <c r="F68" s="95">
        <v>1500</v>
      </c>
      <c r="G68" s="177">
        <f t="shared" si="60"/>
        <v>57.692307692307693</v>
      </c>
      <c r="H68" s="475"/>
      <c r="I68" s="153">
        <f t="shared" si="61"/>
        <v>26</v>
      </c>
      <c r="J68" s="153">
        <f t="shared" si="62"/>
        <v>1398.6697625574368</v>
      </c>
      <c r="K68" s="154">
        <f t="shared" si="63"/>
        <v>53.794990867593718</v>
      </c>
      <c r="L68" s="473"/>
      <c r="M68" s="153">
        <f t="shared" ref="M68:M81" si="64">IFERROR(RANK(K68, K$67:K$81),"")</f>
        <v>2</v>
      </c>
      <c r="N68" s="448"/>
      <c r="O68" s="448"/>
      <c r="P68" s="95">
        <v>26</v>
      </c>
      <c r="Q68" s="177">
        <v>1399.9999999999995</v>
      </c>
      <c r="R68" s="177">
        <f t="shared" ref="R68:R81" si="65">IFERROR(Q68/P68,"")</f>
        <v>53.846153846153825</v>
      </c>
      <c r="S68" s="95">
        <f t="shared" ref="S68:S81" si="66">IFERROR(RANK(R68, R$67:R$81),"")</f>
        <v>2</v>
      </c>
      <c r="T68" s="447"/>
      <c r="U68" s="95">
        <v>26</v>
      </c>
      <c r="V68" s="177">
        <v>1404.4444444444439</v>
      </c>
      <c r="W68" s="177">
        <f t="shared" ref="W68:W81" si="67">IFERROR(V68/U68,"")</f>
        <v>54.017094017093996</v>
      </c>
      <c r="X68" s="95">
        <f t="shared" ref="X68:X81" si="68">IFERROR(RANK(W68, W$67:W$81),"")</f>
        <v>2</v>
      </c>
      <c r="Y68" s="447"/>
      <c r="Z68" s="95">
        <v>26</v>
      </c>
      <c r="AA68" s="177">
        <v>1400.7407407407402</v>
      </c>
      <c r="AB68" s="177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47"/>
      <c r="AE68" s="95">
        <v>26</v>
      </c>
      <c r="AF68" s="177">
        <v>1402.816901408451</v>
      </c>
      <c r="AG68" s="177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47"/>
      <c r="AJ68" s="95">
        <v>26</v>
      </c>
      <c r="AK68" s="177">
        <v>1391.5068493150688</v>
      </c>
      <c r="AL68" s="177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47"/>
      <c r="AO68" s="95">
        <v>26</v>
      </c>
      <c r="AP68" s="177">
        <v>1390.4651162790694</v>
      </c>
      <c r="AQ68" s="177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47"/>
      <c r="AT68" s="95">
        <v>26</v>
      </c>
      <c r="AU68" s="177">
        <v>1400.7142857142853</v>
      </c>
      <c r="AV68" s="177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47"/>
    </row>
    <row r="69" spans="2:50" hidden="1">
      <c r="B69" s="456"/>
      <c r="C69" s="95">
        <v>3</v>
      </c>
      <c r="D69" s="95"/>
      <c r="E69" s="95"/>
      <c r="F69" s="95"/>
      <c r="G69" s="95"/>
      <c r="H69" s="475"/>
      <c r="I69" s="153" t="str">
        <f t="shared" si="61"/>
        <v/>
      </c>
      <c r="J69" s="153" t="str">
        <f t="shared" si="62"/>
        <v/>
      </c>
      <c r="K69" s="154" t="str">
        <f t="shared" si="63"/>
        <v/>
      </c>
      <c r="L69" s="473"/>
      <c r="M69" s="153" t="str">
        <f t="shared" si="64"/>
        <v/>
      </c>
      <c r="N69" s="448"/>
      <c r="O69" s="448"/>
      <c r="P69" s="95"/>
      <c r="Q69" s="177"/>
      <c r="R69" s="177" t="str">
        <f t="shared" si="65"/>
        <v/>
      </c>
      <c r="S69" s="95" t="str">
        <f t="shared" si="66"/>
        <v/>
      </c>
      <c r="T69" s="447"/>
      <c r="U69" s="95"/>
      <c r="V69" s="177"/>
      <c r="W69" s="177" t="str">
        <f t="shared" si="67"/>
        <v/>
      </c>
      <c r="X69" s="95" t="str">
        <f t="shared" si="68"/>
        <v/>
      </c>
      <c r="Y69" s="447"/>
      <c r="Z69" s="95"/>
      <c r="AA69" s="177"/>
      <c r="AB69" s="177" t="str">
        <f t="shared" si="69"/>
        <v/>
      </c>
      <c r="AC69" s="95" t="str">
        <f t="shared" si="70"/>
        <v/>
      </c>
      <c r="AD69" s="447"/>
      <c r="AE69" s="95"/>
      <c r="AF69" s="177"/>
      <c r="AG69" s="177" t="str">
        <f t="shared" si="71"/>
        <v/>
      </c>
      <c r="AH69" s="95" t="str">
        <f t="shared" si="72"/>
        <v/>
      </c>
      <c r="AI69" s="447"/>
      <c r="AJ69" s="95"/>
      <c r="AK69" s="177"/>
      <c r="AL69" s="177" t="str">
        <f t="shared" si="73"/>
        <v/>
      </c>
      <c r="AM69" s="95" t="str">
        <f t="shared" si="74"/>
        <v/>
      </c>
      <c r="AN69" s="447"/>
      <c r="AO69" s="95"/>
      <c r="AP69" s="177"/>
      <c r="AQ69" s="177" t="str">
        <f t="shared" si="75"/>
        <v/>
      </c>
      <c r="AR69" s="95" t="str">
        <f t="shared" si="76"/>
        <v/>
      </c>
      <c r="AS69" s="447"/>
      <c r="AT69" s="95"/>
      <c r="AU69" s="177"/>
      <c r="AV69" s="177" t="str">
        <f t="shared" si="77"/>
        <v/>
      </c>
      <c r="AW69" s="95" t="str">
        <f t="shared" si="78"/>
        <v/>
      </c>
      <c r="AX69" s="447"/>
    </row>
    <row r="70" spans="2:50" hidden="1">
      <c r="B70" s="456"/>
      <c r="C70" s="95">
        <v>4</v>
      </c>
      <c r="D70" s="95"/>
      <c r="E70" s="95"/>
      <c r="F70" s="95"/>
      <c r="G70" s="95"/>
      <c r="H70" s="475"/>
      <c r="I70" s="153" t="str">
        <f>IFERROR(AVERAGE(P70,U70,Z70,AE70,AJ70,AO70,AT70),"")</f>
        <v/>
      </c>
      <c r="J70" s="153" t="str">
        <f>IFERROR(AVERAGE(Q70,V70,AA70,AF70,AK70,AP70,AU70),"")</f>
        <v/>
      </c>
      <c r="K70" s="154" t="str">
        <f>IFERROR(AVERAGE(R70,W70,AB70,AG70,AL70,AQ70,AV70),"")</f>
        <v/>
      </c>
      <c r="L70" s="473"/>
      <c r="M70" s="153" t="str">
        <f t="shared" si="64"/>
        <v/>
      </c>
      <c r="N70" s="448"/>
      <c r="O70" s="448"/>
      <c r="P70" s="95"/>
      <c r="Q70" s="177"/>
      <c r="R70" s="177" t="str">
        <f t="shared" si="65"/>
        <v/>
      </c>
      <c r="S70" s="95" t="str">
        <f t="shared" si="66"/>
        <v/>
      </c>
      <c r="T70" s="447"/>
      <c r="U70" s="95"/>
      <c r="V70" s="177"/>
      <c r="W70" s="177" t="str">
        <f t="shared" si="67"/>
        <v/>
      </c>
      <c r="X70" s="95" t="str">
        <f t="shared" si="68"/>
        <v/>
      </c>
      <c r="Y70" s="447"/>
      <c r="Z70" s="95"/>
      <c r="AA70" s="177"/>
      <c r="AB70" s="177" t="str">
        <f t="shared" si="69"/>
        <v/>
      </c>
      <c r="AC70" s="95" t="str">
        <f t="shared" si="70"/>
        <v/>
      </c>
      <c r="AD70" s="447"/>
      <c r="AE70" s="95"/>
      <c r="AF70" s="177"/>
      <c r="AG70" s="177" t="str">
        <f t="shared" si="71"/>
        <v/>
      </c>
      <c r="AH70" s="95" t="str">
        <f t="shared" si="72"/>
        <v/>
      </c>
      <c r="AI70" s="447"/>
      <c r="AJ70" s="95"/>
      <c r="AK70" s="177"/>
      <c r="AL70" s="177" t="str">
        <f t="shared" si="73"/>
        <v/>
      </c>
      <c r="AM70" s="95" t="str">
        <f t="shared" si="74"/>
        <v/>
      </c>
      <c r="AN70" s="447"/>
      <c r="AO70" s="95"/>
      <c r="AP70" s="177"/>
      <c r="AQ70" s="177" t="str">
        <f t="shared" si="75"/>
        <v/>
      </c>
      <c r="AR70" s="95" t="str">
        <f t="shared" si="76"/>
        <v/>
      </c>
      <c r="AS70" s="447"/>
      <c r="AT70" s="95"/>
      <c r="AU70" s="177"/>
      <c r="AV70" s="177" t="str">
        <f t="shared" si="77"/>
        <v/>
      </c>
      <c r="AW70" s="95" t="str">
        <f t="shared" si="78"/>
        <v/>
      </c>
      <c r="AX70" s="447"/>
    </row>
    <row r="71" spans="2:50" hidden="1">
      <c r="B71" s="456"/>
      <c r="C71" s="95">
        <v>5</v>
      </c>
      <c r="D71" s="95"/>
      <c r="E71" s="95"/>
      <c r="F71" s="95"/>
      <c r="G71" s="95"/>
      <c r="H71" s="475"/>
      <c r="I71" s="153" t="str">
        <f t="shared" ref="I71:I81" si="79">IFERROR(AVERAGE(P71,U71,Z71,AE71,AJ71,AO71,AT71),"")</f>
        <v/>
      </c>
      <c r="J71" s="153" t="str">
        <f t="shared" ref="J71:J81" si="80">IFERROR(AVERAGE(Q71,V71,AA71,AF71,AK71,AP71,AU71),"")</f>
        <v/>
      </c>
      <c r="K71" s="154" t="str">
        <f t="shared" ref="K71:K81" si="81">IFERROR(AVERAGE(R71,W71,AB71,AG71,AL71,AQ71,AV71),"")</f>
        <v/>
      </c>
      <c r="L71" s="473"/>
      <c r="M71" s="153" t="str">
        <f t="shared" si="64"/>
        <v/>
      </c>
      <c r="N71" s="448"/>
      <c r="O71" s="448"/>
      <c r="P71" s="95"/>
      <c r="Q71" s="177"/>
      <c r="R71" s="177" t="str">
        <f t="shared" si="65"/>
        <v/>
      </c>
      <c r="S71" s="95" t="str">
        <f t="shared" si="66"/>
        <v/>
      </c>
      <c r="T71" s="447"/>
      <c r="U71" s="95"/>
      <c r="V71" s="177"/>
      <c r="W71" s="177" t="str">
        <f t="shared" si="67"/>
        <v/>
      </c>
      <c r="X71" s="95" t="str">
        <f t="shared" si="68"/>
        <v/>
      </c>
      <c r="Y71" s="447"/>
      <c r="Z71" s="95"/>
      <c r="AA71" s="177"/>
      <c r="AB71" s="177" t="str">
        <f t="shared" si="69"/>
        <v/>
      </c>
      <c r="AC71" s="95" t="str">
        <f t="shared" si="70"/>
        <v/>
      </c>
      <c r="AD71" s="447"/>
      <c r="AE71" s="95"/>
      <c r="AF71" s="177"/>
      <c r="AG71" s="177" t="str">
        <f t="shared" si="71"/>
        <v/>
      </c>
      <c r="AH71" s="95" t="str">
        <f t="shared" si="72"/>
        <v/>
      </c>
      <c r="AI71" s="447"/>
      <c r="AJ71" s="95"/>
      <c r="AK71" s="177"/>
      <c r="AL71" s="177" t="str">
        <f t="shared" si="73"/>
        <v/>
      </c>
      <c r="AM71" s="95" t="str">
        <f t="shared" si="74"/>
        <v/>
      </c>
      <c r="AN71" s="447"/>
      <c r="AO71" s="95"/>
      <c r="AP71" s="177"/>
      <c r="AQ71" s="177" t="str">
        <f t="shared" si="75"/>
        <v/>
      </c>
      <c r="AR71" s="95" t="str">
        <f t="shared" si="76"/>
        <v/>
      </c>
      <c r="AS71" s="447"/>
      <c r="AT71" s="95"/>
      <c r="AU71" s="177"/>
      <c r="AV71" s="177" t="str">
        <f t="shared" si="77"/>
        <v/>
      </c>
      <c r="AW71" s="95" t="str">
        <f t="shared" si="78"/>
        <v/>
      </c>
      <c r="AX71" s="447"/>
    </row>
    <row r="72" spans="2:50" hidden="1">
      <c r="B72" s="456"/>
      <c r="C72" s="95">
        <v>6</v>
      </c>
      <c r="D72" s="95"/>
      <c r="E72" s="95"/>
      <c r="F72" s="95"/>
      <c r="G72" s="95"/>
      <c r="H72" s="475"/>
      <c r="I72" s="153" t="str">
        <f t="shared" si="79"/>
        <v/>
      </c>
      <c r="J72" s="153" t="str">
        <f t="shared" si="80"/>
        <v/>
      </c>
      <c r="K72" s="154" t="str">
        <f t="shared" si="81"/>
        <v/>
      </c>
      <c r="L72" s="473"/>
      <c r="M72" s="153" t="str">
        <f t="shared" si="64"/>
        <v/>
      </c>
      <c r="N72" s="448"/>
      <c r="O72" s="448"/>
      <c r="P72" s="95"/>
      <c r="Q72" s="177"/>
      <c r="R72" s="177" t="str">
        <f t="shared" si="65"/>
        <v/>
      </c>
      <c r="S72" s="95" t="str">
        <f t="shared" si="66"/>
        <v/>
      </c>
      <c r="T72" s="447"/>
      <c r="U72" s="95"/>
      <c r="V72" s="177"/>
      <c r="W72" s="177" t="str">
        <f t="shared" si="67"/>
        <v/>
      </c>
      <c r="X72" s="95" t="str">
        <f t="shared" si="68"/>
        <v/>
      </c>
      <c r="Y72" s="447"/>
      <c r="Z72" s="95"/>
      <c r="AA72" s="177"/>
      <c r="AB72" s="177" t="str">
        <f t="shared" si="69"/>
        <v/>
      </c>
      <c r="AC72" s="95" t="str">
        <f t="shared" si="70"/>
        <v/>
      </c>
      <c r="AD72" s="447"/>
      <c r="AE72" s="95"/>
      <c r="AF72" s="177"/>
      <c r="AG72" s="177" t="str">
        <f t="shared" si="71"/>
        <v/>
      </c>
      <c r="AH72" s="95" t="str">
        <f t="shared" si="72"/>
        <v/>
      </c>
      <c r="AI72" s="447"/>
      <c r="AJ72" s="95"/>
      <c r="AK72" s="177"/>
      <c r="AL72" s="177" t="str">
        <f t="shared" si="73"/>
        <v/>
      </c>
      <c r="AM72" s="95" t="str">
        <f t="shared" si="74"/>
        <v/>
      </c>
      <c r="AN72" s="447"/>
      <c r="AO72" s="95"/>
      <c r="AP72" s="177"/>
      <c r="AQ72" s="177" t="str">
        <f t="shared" si="75"/>
        <v/>
      </c>
      <c r="AR72" s="95" t="str">
        <f t="shared" si="76"/>
        <v/>
      </c>
      <c r="AS72" s="447"/>
      <c r="AT72" s="95"/>
      <c r="AU72" s="177"/>
      <c r="AV72" s="177" t="str">
        <f t="shared" si="77"/>
        <v/>
      </c>
      <c r="AW72" s="95" t="str">
        <f t="shared" si="78"/>
        <v/>
      </c>
      <c r="AX72" s="447"/>
    </row>
    <row r="73" spans="2:50" hidden="1">
      <c r="B73" s="456"/>
      <c r="C73" s="95">
        <v>7</v>
      </c>
      <c r="D73" s="95"/>
      <c r="E73" s="95"/>
      <c r="F73" s="95"/>
      <c r="G73" s="95"/>
      <c r="H73" s="475"/>
      <c r="I73" s="153" t="str">
        <f t="shared" si="79"/>
        <v/>
      </c>
      <c r="J73" s="153" t="str">
        <f t="shared" si="80"/>
        <v/>
      </c>
      <c r="K73" s="154" t="str">
        <f t="shared" si="81"/>
        <v/>
      </c>
      <c r="L73" s="473"/>
      <c r="M73" s="153" t="str">
        <f t="shared" si="64"/>
        <v/>
      </c>
      <c r="N73" s="448"/>
      <c r="O73" s="448"/>
      <c r="P73" s="95"/>
      <c r="Q73" s="177"/>
      <c r="R73" s="177" t="str">
        <f t="shared" si="65"/>
        <v/>
      </c>
      <c r="S73" s="95" t="str">
        <f t="shared" si="66"/>
        <v/>
      </c>
      <c r="T73" s="447"/>
      <c r="U73" s="95"/>
      <c r="V73" s="177"/>
      <c r="W73" s="177" t="str">
        <f t="shared" si="67"/>
        <v/>
      </c>
      <c r="X73" s="95" t="str">
        <f t="shared" si="68"/>
        <v/>
      </c>
      <c r="Y73" s="447"/>
      <c r="Z73" s="95"/>
      <c r="AA73" s="177"/>
      <c r="AB73" s="177" t="str">
        <f t="shared" si="69"/>
        <v/>
      </c>
      <c r="AC73" s="95" t="str">
        <f t="shared" si="70"/>
        <v/>
      </c>
      <c r="AD73" s="447"/>
      <c r="AE73" s="95"/>
      <c r="AF73" s="177"/>
      <c r="AG73" s="177" t="str">
        <f t="shared" si="71"/>
        <v/>
      </c>
      <c r="AH73" s="95" t="str">
        <f t="shared" si="72"/>
        <v/>
      </c>
      <c r="AI73" s="447"/>
      <c r="AJ73" s="95"/>
      <c r="AK73" s="177"/>
      <c r="AL73" s="177" t="str">
        <f t="shared" si="73"/>
        <v/>
      </c>
      <c r="AM73" s="95" t="str">
        <f t="shared" si="74"/>
        <v/>
      </c>
      <c r="AN73" s="447"/>
      <c r="AO73" s="95"/>
      <c r="AP73" s="177"/>
      <c r="AQ73" s="177" t="str">
        <f t="shared" si="75"/>
        <v/>
      </c>
      <c r="AR73" s="95" t="str">
        <f t="shared" si="76"/>
        <v/>
      </c>
      <c r="AS73" s="447"/>
      <c r="AT73" s="95"/>
      <c r="AU73" s="177"/>
      <c r="AV73" s="177" t="str">
        <f t="shared" si="77"/>
        <v/>
      </c>
      <c r="AW73" s="95" t="str">
        <f t="shared" si="78"/>
        <v/>
      </c>
      <c r="AX73" s="447"/>
    </row>
    <row r="74" spans="2:50" hidden="1">
      <c r="B74" s="456"/>
      <c r="C74" s="95">
        <v>8</v>
      </c>
      <c r="D74" s="95"/>
      <c r="E74" s="95"/>
      <c r="F74" s="95"/>
      <c r="G74" s="95"/>
      <c r="H74" s="475"/>
      <c r="I74" s="153" t="str">
        <f t="shared" si="79"/>
        <v/>
      </c>
      <c r="J74" s="153" t="str">
        <f t="shared" si="80"/>
        <v/>
      </c>
      <c r="K74" s="154" t="str">
        <f t="shared" si="81"/>
        <v/>
      </c>
      <c r="L74" s="473"/>
      <c r="M74" s="153" t="str">
        <f t="shared" si="64"/>
        <v/>
      </c>
      <c r="N74" s="448"/>
      <c r="O74" s="448"/>
      <c r="P74" s="95"/>
      <c r="Q74" s="177"/>
      <c r="R74" s="177" t="str">
        <f t="shared" si="65"/>
        <v/>
      </c>
      <c r="S74" s="95" t="str">
        <f t="shared" si="66"/>
        <v/>
      </c>
      <c r="T74" s="447"/>
      <c r="U74" s="95"/>
      <c r="V74" s="177"/>
      <c r="W74" s="177" t="str">
        <f t="shared" si="67"/>
        <v/>
      </c>
      <c r="X74" s="95" t="str">
        <f t="shared" si="68"/>
        <v/>
      </c>
      <c r="Y74" s="447"/>
      <c r="Z74" s="95"/>
      <c r="AA74" s="177"/>
      <c r="AB74" s="177" t="str">
        <f t="shared" si="69"/>
        <v/>
      </c>
      <c r="AC74" s="95" t="str">
        <f t="shared" si="70"/>
        <v/>
      </c>
      <c r="AD74" s="447"/>
      <c r="AE74" s="95"/>
      <c r="AF74" s="177"/>
      <c r="AG74" s="177" t="str">
        <f t="shared" si="71"/>
        <v/>
      </c>
      <c r="AH74" s="95" t="str">
        <f t="shared" si="72"/>
        <v/>
      </c>
      <c r="AI74" s="447"/>
      <c r="AJ74" s="95"/>
      <c r="AK74" s="177"/>
      <c r="AL74" s="177" t="str">
        <f t="shared" si="73"/>
        <v/>
      </c>
      <c r="AM74" s="95" t="str">
        <f t="shared" si="74"/>
        <v/>
      </c>
      <c r="AN74" s="447"/>
      <c r="AO74" s="95"/>
      <c r="AP74" s="177"/>
      <c r="AQ74" s="177" t="str">
        <f t="shared" si="75"/>
        <v/>
      </c>
      <c r="AR74" s="95" t="str">
        <f t="shared" si="76"/>
        <v/>
      </c>
      <c r="AS74" s="447"/>
      <c r="AT74" s="95"/>
      <c r="AU74" s="177"/>
      <c r="AV74" s="177" t="str">
        <f t="shared" si="77"/>
        <v/>
      </c>
      <c r="AW74" s="95" t="str">
        <f t="shared" si="78"/>
        <v/>
      </c>
      <c r="AX74" s="447"/>
    </row>
    <row r="75" spans="2:50" hidden="1">
      <c r="B75" s="456"/>
      <c r="C75" s="95">
        <v>9</v>
      </c>
      <c r="D75" s="95"/>
      <c r="E75" s="95"/>
      <c r="F75" s="95"/>
      <c r="G75" s="95"/>
      <c r="H75" s="475"/>
      <c r="I75" s="153" t="str">
        <f t="shared" si="79"/>
        <v/>
      </c>
      <c r="J75" s="153" t="str">
        <f t="shared" si="80"/>
        <v/>
      </c>
      <c r="K75" s="154" t="str">
        <f t="shared" si="81"/>
        <v/>
      </c>
      <c r="L75" s="473"/>
      <c r="M75" s="153" t="str">
        <f t="shared" si="64"/>
        <v/>
      </c>
      <c r="N75" s="448"/>
      <c r="O75" s="448"/>
      <c r="P75" s="95"/>
      <c r="Q75" s="177"/>
      <c r="R75" s="177" t="str">
        <f t="shared" si="65"/>
        <v/>
      </c>
      <c r="S75" s="95" t="str">
        <f t="shared" si="66"/>
        <v/>
      </c>
      <c r="T75" s="447"/>
      <c r="U75" s="95"/>
      <c r="V75" s="177"/>
      <c r="W75" s="177" t="str">
        <f t="shared" si="67"/>
        <v/>
      </c>
      <c r="X75" s="95" t="str">
        <f t="shared" si="68"/>
        <v/>
      </c>
      <c r="Y75" s="447"/>
      <c r="Z75" s="95"/>
      <c r="AA75" s="177"/>
      <c r="AB75" s="177" t="str">
        <f t="shared" si="69"/>
        <v/>
      </c>
      <c r="AC75" s="95" t="str">
        <f t="shared" si="70"/>
        <v/>
      </c>
      <c r="AD75" s="447"/>
      <c r="AE75" s="95"/>
      <c r="AF75" s="177"/>
      <c r="AG75" s="177" t="str">
        <f t="shared" si="71"/>
        <v/>
      </c>
      <c r="AH75" s="95" t="str">
        <f t="shared" si="72"/>
        <v/>
      </c>
      <c r="AI75" s="447"/>
      <c r="AJ75" s="95"/>
      <c r="AK75" s="177"/>
      <c r="AL75" s="177" t="str">
        <f t="shared" si="73"/>
        <v/>
      </c>
      <c r="AM75" s="95" t="str">
        <f t="shared" si="74"/>
        <v/>
      </c>
      <c r="AN75" s="447"/>
      <c r="AO75" s="95"/>
      <c r="AP75" s="177"/>
      <c r="AQ75" s="177" t="str">
        <f t="shared" si="75"/>
        <v/>
      </c>
      <c r="AR75" s="95" t="str">
        <f t="shared" si="76"/>
        <v/>
      </c>
      <c r="AS75" s="447"/>
      <c r="AT75" s="95"/>
      <c r="AU75" s="177"/>
      <c r="AV75" s="177" t="str">
        <f t="shared" si="77"/>
        <v/>
      </c>
      <c r="AW75" s="95" t="str">
        <f t="shared" si="78"/>
        <v/>
      </c>
      <c r="AX75" s="447"/>
    </row>
    <row r="76" spans="2:50" hidden="1">
      <c r="B76" s="456"/>
      <c r="C76" s="95">
        <v>10</v>
      </c>
      <c r="D76" s="95"/>
      <c r="E76" s="95"/>
      <c r="F76" s="95"/>
      <c r="G76" s="95"/>
      <c r="H76" s="475"/>
      <c r="I76" s="153" t="str">
        <f t="shared" si="79"/>
        <v/>
      </c>
      <c r="J76" s="153" t="str">
        <f t="shared" si="80"/>
        <v/>
      </c>
      <c r="K76" s="154" t="str">
        <f t="shared" si="81"/>
        <v/>
      </c>
      <c r="L76" s="473"/>
      <c r="M76" s="153" t="str">
        <f t="shared" si="64"/>
        <v/>
      </c>
      <c r="N76" s="448"/>
      <c r="O76" s="448"/>
      <c r="P76" s="95"/>
      <c r="Q76" s="177"/>
      <c r="R76" s="177" t="str">
        <f t="shared" si="65"/>
        <v/>
      </c>
      <c r="S76" s="95" t="str">
        <f t="shared" si="66"/>
        <v/>
      </c>
      <c r="T76" s="447"/>
      <c r="U76" s="95"/>
      <c r="V76" s="177"/>
      <c r="W76" s="177" t="str">
        <f t="shared" si="67"/>
        <v/>
      </c>
      <c r="X76" s="95" t="str">
        <f t="shared" si="68"/>
        <v/>
      </c>
      <c r="Y76" s="447"/>
      <c r="Z76" s="95"/>
      <c r="AA76" s="177"/>
      <c r="AB76" s="177" t="str">
        <f t="shared" si="69"/>
        <v/>
      </c>
      <c r="AC76" s="95" t="str">
        <f t="shared" si="70"/>
        <v/>
      </c>
      <c r="AD76" s="447"/>
      <c r="AE76" s="95"/>
      <c r="AF76" s="177"/>
      <c r="AG76" s="177" t="str">
        <f t="shared" si="71"/>
        <v/>
      </c>
      <c r="AH76" s="95" t="str">
        <f t="shared" si="72"/>
        <v/>
      </c>
      <c r="AI76" s="447"/>
      <c r="AJ76" s="95"/>
      <c r="AK76" s="177"/>
      <c r="AL76" s="177" t="str">
        <f t="shared" si="73"/>
        <v/>
      </c>
      <c r="AM76" s="95" t="str">
        <f t="shared" si="74"/>
        <v/>
      </c>
      <c r="AN76" s="447"/>
      <c r="AO76" s="95"/>
      <c r="AP76" s="177"/>
      <c r="AQ76" s="177" t="str">
        <f t="shared" si="75"/>
        <v/>
      </c>
      <c r="AR76" s="95" t="str">
        <f t="shared" si="76"/>
        <v/>
      </c>
      <c r="AS76" s="447"/>
      <c r="AT76" s="95"/>
      <c r="AU76" s="177"/>
      <c r="AV76" s="177" t="str">
        <f t="shared" si="77"/>
        <v/>
      </c>
      <c r="AW76" s="95" t="str">
        <f t="shared" si="78"/>
        <v/>
      </c>
      <c r="AX76" s="447"/>
    </row>
    <row r="77" spans="2:50" hidden="1">
      <c r="B77" s="456"/>
      <c r="C77" s="95">
        <v>11</v>
      </c>
      <c r="D77" s="95"/>
      <c r="E77" s="95"/>
      <c r="F77" s="95"/>
      <c r="G77" s="95"/>
      <c r="H77" s="475"/>
      <c r="I77" s="153" t="str">
        <f t="shared" si="79"/>
        <v/>
      </c>
      <c r="J77" s="153" t="str">
        <f t="shared" si="80"/>
        <v/>
      </c>
      <c r="K77" s="154" t="str">
        <f t="shared" si="81"/>
        <v/>
      </c>
      <c r="L77" s="473"/>
      <c r="M77" s="153" t="str">
        <f t="shared" si="64"/>
        <v/>
      </c>
      <c r="N77" s="448"/>
      <c r="O77" s="448"/>
      <c r="P77" s="95"/>
      <c r="Q77" s="177"/>
      <c r="R77" s="177" t="str">
        <f t="shared" si="65"/>
        <v/>
      </c>
      <c r="S77" s="95" t="str">
        <f t="shared" si="66"/>
        <v/>
      </c>
      <c r="T77" s="447"/>
      <c r="U77" s="95"/>
      <c r="V77" s="177"/>
      <c r="W77" s="177" t="str">
        <f t="shared" si="67"/>
        <v/>
      </c>
      <c r="X77" s="95" t="str">
        <f t="shared" si="68"/>
        <v/>
      </c>
      <c r="Y77" s="447"/>
      <c r="Z77" s="95"/>
      <c r="AA77" s="177"/>
      <c r="AB77" s="177" t="str">
        <f t="shared" si="69"/>
        <v/>
      </c>
      <c r="AC77" s="95" t="str">
        <f t="shared" si="70"/>
        <v/>
      </c>
      <c r="AD77" s="447"/>
      <c r="AE77" s="95"/>
      <c r="AF77" s="177"/>
      <c r="AG77" s="177" t="str">
        <f t="shared" si="71"/>
        <v/>
      </c>
      <c r="AH77" s="95" t="str">
        <f t="shared" si="72"/>
        <v/>
      </c>
      <c r="AI77" s="447"/>
      <c r="AJ77" s="95"/>
      <c r="AK77" s="177"/>
      <c r="AL77" s="177" t="str">
        <f t="shared" si="73"/>
        <v/>
      </c>
      <c r="AM77" s="95" t="str">
        <f t="shared" si="74"/>
        <v/>
      </c>
      <c r="AN77" s="447"/>
      <c r="AO77" s="95"/>
      <c r="AP77" s="177"/>
      <c r="AQ77" s="177" t="str">
        <f t="shared" si="75"/>
        <v/>
      </c>
      <c r="AR77" s="95" t="str">
        <f t="shared" si="76"/>
        <v/>
      </c>
      <c r="AS77" s="447"/>
      <c r="AT77" s="95"/>
      <c r="AU77" s="177"/>
      <c r="AV77" s="177" t="str">
        <f t="shared" si="77"/>
        <v/>
      </c>
      <c r="AW77" s="95" t="str">
        <f t="shared" si="78"/>
        <v/>
      </c>
      <c r="AX77" s="447"/>
    </row>
    <row r="78" spans="2:50" hidden="1">
      <c r="B78" s="456"/>
      <c r="C78" s="95">
        <v>12</v>
      </c>
      <c r="D78" s="95"/>
      <c r="E78" s="95"/>
      <c r="F78" s="95"/>
      <c r="G78" s="95"/>
      <c r="H78" s="475"/>
      <c r="I78" s="153" t="str">
        <f t="shared" si="79"/>
        <v/>
      </c>
      <c r="J78" s="153" t="str">
        <f t="shared" si="80"/>
        <v/>
      </c>
      <c r="K78" s="154" t="str">
        <f t="shared" si="81"/>
        <v/>
      </c>
      <c r="L78" s="473"/>
      <c r="M78" s="153" t="str">
        <f t="shared" si="64"/>
        <v/>
      </c>
      <c r="N78" s="448"/>
      <c r="O78" s="448"/>
      <c r="P78" s="95"/>
      <c r="Q78" s="177"/>
      <c r="R78" s="177" t="str">
        <f t="shared" si="65"/>
        <v/>
      </c>
      <c r="S78" s="95" t="str">
        <f t="shared" si="66"/>
        <v/>
      </c>
      <c r="T78" s="447"/>
      <c r="U78" s="95"/>
      <c r="V78" s="177"/>
      <c r="W78" s="177" t="str">
        <f t="shared" si="67"/>
        <v/>
      </c>
      <c r="X78" s="95" t="str">
        <f t="shared" si="68"/>
        <v/>
      </c>
      <c r="Y78" s="447"/>
      <c r="Z78" s="95"/>
      <c r="AA78" s="177"/>
      <c r="AB78" s="177" t="str">
        <f t="shared" si="69"/>
        <v/>
      </c>
      <c r="AC78" s="95" t="str">
        <f t="shared" si="70"/>
        <v/>
      </c>
      <c r="AD78" s="447"/>
      <c r="AE78" s="95"/>
      <c r="AF78" s="177"/>
      <c r="AG78" s="177" t="str">
        <f t="shared" si="71"/>
        <v/>
      </c>
      <c r="AH78" s="95" t="str">
        <f t="shared" si="72"/>
        <v/>
      </c>
      <c r="AI78" s="447"/>
      <c r="AJ78" s="95"/>
      <c r="AK78" s="177"/>
      <c r="AL78" s="177" t="str">
        <f t="shared" si="73"/>
        <v/>
      </c>
      <c r="AM78" s="95" t="str">
        <f t="shared" si="74"/>
        <v/>
      </c>
      <c r="AN78" s="447"/>
      <c r="AO78" s="95"/>
      <c r="AP78" s="177"/>
      <c r="AQ78" s="177" t="str">
        <f t="shared" si="75"/>
        <v/>
      </c>
      <c r="AR78" s="95" t="str">
        <f t="shared" si="76"/>
        <v/>
      </c>
      <c r="AS78" s="447"/>
      <c r="AT78" s="95"/>
      <c r="AU78" s="177"/>
      <c r="AV78" s="177" t="str">
        <f t="shared" si="77"/>
        <v/>
      </c>
      <c r="AW78" s="95" t="str">
        <f t="shared" si="78"/>
        <v/>
      </c>
      <c r="AX78" s="447"/>
    </row>
    <row r="79" spans="2:50" hidden="1">
      <c r="B79" s="456"/>
      <c r="C79" s="95">
        <v>13</v>
      </c>
      <c r="D79" s="95"/>
      <c r="E79" s="95"/>
      <c r="F79" s="95"/>
      <c r="G79" s="95"/>
      <c r="H79" s="475"/>
      <c r="I79" s="153" t="str">
        <f t="shared" si="79"/>
        <v/>
      </c>
      <c r="J79" s="153" t="str">
        <f t="shared" si="80"/>
        <v/>
      </c>
      <c r="K79" s="154" t="str">
        <f t="shared" si="81"/>
        <v/>
      </c>
      <c r="L79" s="473"/>
      <c r="M79" s="153" t="str">
        <f t="shared" si="64"/>
        <v/>
      </c>
      <c r="N79" s="448"/>
      <c r="O79" s="448"/>
      <c r="P79" s="95"/>
      <c r="Q79" s="177"/>
      <c r="R79" s="177" t="str">
        <f t="shared" si="65"/>
        <v/>
      </c>
      <c r="S79" s="95" t="str">
        <f t="shared" si="66"/>
        <v/>
      </c>
      <c r="T79" s="447"/>
      <c r="U79" s="95"/>
      <c r="V79" s="177"/>
      <c r="W79" s="177" t="str">
        <f t="shared" si="67"/>
        <v/>
      </c>
      <c r="X79" s="95" t="str">
        <f t="shared" si="68"/>
        <v/>
      </c>
      <c r="Y79" s="447"/>
      <c r="Z79" s="95"/>
      <c r="AA79" s="177"/>
      <c r="AB79" s="177" t="str">
        <f t="shared" si="69"/>
        <v/>
      </c>
      <c r="AC79" s="95" t="str">
        <f t="shared" si="70"/>
        <v/>
      </c>
      <c r="AD79" s="447"/>
      <c r="AE79" s="95"/>
      <c r="AF79" s="177"/>
      <c r="AG79" s="177" t="str">
        <f t="shared" si="71"/>
        <v/>
      </c>
      <c r="AH79" s="95" t="str">
        <f t="shared" si="72"/>
        <v/>
      </c>
      <c r="AI79" s="447"/>
      <c r="AJ79" s="95"/>
      <c r="AK79" s="177"/>
      <c r="AL79" s="177" t="str">
        <f t="shared" si="73"/>
        <v/>
      </c>
      <c r="AM79" s="95" t="str">
        <f t="shared" si="74"/>
        <v/>
      </c>
      <c r="AN79" s="447"/>
      <c r="AO79" s="95"/>
      <c r="AP79" s="177"/>
      <c r="AQ79" s="177" t="str">
        <f t="shared" si="75"/>
        <v/>
      </c>
      <c r="AR79" s="95" t="str">
        <f t="shared" si="76"/>
        <v/>
      </c>
      <c r="AS79" s="447"/>
      <c r="AT79" s="95"/>
      <c r="AU79" s="177"/>
      <c r="AV79" s="177" t="str">
        <f t="shared" si="77"/>
        <v/>
      </c>
      <c r="AW79" s="95" t="str">
        <f t="shared" si="78"/>
        <v/>
      </c>
      <c r="AX79" s="447"/>
    </row>
    <row r="80" spans="2:50" hidden="1">
      <c r="B80" s="456"/>
      <c r="C80" s="95">
        <v>14</v>
      </c>
      <c r="D80" s="95"/>
      <c r="E80" s="95"/>
      <c r="F80" s="95"/>
      <c r="G80" s="95"/>
      <c r="H80" s="475"/>
      <c r="I80" s="153" t="str">
        <f t="shared" si="79"/>
        <v/>
      </c>
      <c r="J80" s="153" t="str">
        <f t="shared" si="80"/>
        <v/>
      </c>
      <c r="K80" s="154" t="str">
        <f t="shared" si="81"/>
        <v/>
      </c>
      <c r="L80" s="473"/>
      <c r="M80" s="153" t="str">
        <f t="shared" si="64"/>
        <v/>
      </c>
      <c r="N80" s="448"/>
      <c r="O80" s="448"/>
      <c r="P80" s="95"/>
      <c r="Q80" s="177"/>
      <c r="R80" s="177" t="str">
        <f t="shared" si="65"/>
        <v/>
      </c>
      <c r="S80" s="95" t="str">
        <f t="shared" si="66"/>
        <v/>
      </c>
      <c r="T80" s="447"/>
      <c r="U80" s="95"/>
      <c r="V80" s="177"/>
      <c r="W80" s="177" t="str">
        <f t="shared" si="67"/>
        <v/>
      </c>
      <c r="X80" s="95" t="str">
        <f t="shared" si="68"/>
        <v/>
      </c>
      <c r="Y80" s="447"/>
      <c r="Z80" s="95"/>
      <c r="AA80" s="177"/>
      <c r="AB80" s="177" t="str">
        <f t="shared" si="69"/>
        <v/>
      </c>
      <c r="AC80" s="95" t="str">
        <f t="shared" si="70"/>
        <v/>
      </c>
      <c r="AD80" s="447"/>
      <c r="AE80" s="95"/>
      <c r="AF80" s="177"/>
      <c r="AG80" s="177" t="str">
        <f t="shared" si="71"/>
        <v/>
      </c>
      <c r="AH80" s="95" t="str">
        <f t="shared" si="72"/>
        <v/>
      </c>
      <c r="AI80" s="447"/>
      <c r="AJ80" s="95"/>
      <c r="AK80" s="177"/>
      <c r="AL80" s="177" t="str">
        <f t="shared" si="73"/>
        <v/>
      </c>
      <c r="AM80" s="95" t="str">
        <f t="shared" si="74"/>
        <v/>
      </c>
      <c r="AN80" s="447"/>
      <c r="AO80" s="95"/>
      <c r="AP80" s="177"/>
      <c r="AQ80" s="177" t="str">
        <f t="shared" si="75"/>
        <v/>
      </c>
      <c r="AR80" s="95" t="str">
        <f t="shared" si="76"/>
        <v/>
      </c>
      <c r="AS80" s="447"/>
      <c r="AT80" s="95"/>
      <c r="AU80" s="177"/>
      <c r="AV80" s="177" t="str">
        <f t="shared" si="77"/>
        <v/>
      </c>
      <c r="AW80" s="95" t="str">
        <f t="shared" si="78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95"/>
      <c r="H81" s="476"/>
      <c r="I81" s="153" t="str">
        <f t="shared" si="79"/>
        <v/>
      </c>
      <c r="J81" s="153" t="str">
        <f t="shared" si="80"/>
        <v/>
      </c>
      <c r="K81" s="154" t="str">
        <f t="shared" si="81"/>
        <v/>
      </c>
      <c r="L81" s="473"/>
      <c r="M81" s="153" t="str">
        <f t="shared" si="64"/>
        <v/>
      </c>
      <c r="N81" s="448"/>
      <c r="O81" s="448"/>
      <c r="P81" s="95"/>
      <c r="Q81" s="177"/>
      <c r="R81" s="177" t="str">
        <f t="shared" si="65"/>
        <v/>
      </c>
      <c r="S81" s="95" t="str">
        <f t="shared" si="66"/>
        <v/>
      </c>
      <c r="T81" s="447"/>
      <c r="U81" s="95"/>
      <c r="V81" s="177"/>
      <c r="W81" s="177" t="str">
        <f t="shared" si="67"/>
        <v/>
      </c>
      <c r="X81" s="95" t="str">
        <f t="shared" si="68"/>
        <v/>
      </c>
      <c r="Y81" s="447"/>
      <c r="Z81" s="95"/>
      <c r="AA81" s="177"/>
      <c r="AB81" s="177" t="str">
        <f t="shared" si="69"/>
        <v/>
      </c>
      <c r="AC81" s="95" t="str">
        <f t="shared" si="70"/>
        <v/>
      </c>
      <c r="AD81" s="447"/>
      <c r="AE81" s="95"/>
      <c r="AF81" s="177"/>
      <c r="AG81" s="177" t="str">
        <f t="shared" si="71"/>
        <v/>
      </c>
      <c r="AH81" s="95" t="str">
        <f t="shared" si="72"/>
        <v/>
      </c>
      <c r="AI81" s="447"/>
      <c r="AJ81" s="95"/>
      <c r="AK81" s="177"/>
      <c r="AL81" s="177" t="str">
        <f t="shared" si="73"/>
        <v/>
      </c>
      <c r="AM81" s="95" t="str">
        <f t="shared" si="74"/>
        <v/>
      </c>
      <c r="AN81" s="447"/>
      <c r="AO81" s="95"/>
      <c r="AP81" s="177"/>
      <c r="AQ81" s="177" t="str">
        <f t="shared" si="75"/>
        <v/>
      </c>
      <c r="AR81" s="95" t="str">
        <f t="shared" si="76"/>
        <v/>
      </c>
      <c r="AS81" s="447"/>
      <c r="AT81" s="95"/>
      <c r="AU81" s="177"/>
      <c r="AV81" s="177" t="str">
        <f t="shared" si="77"/>
        <v/>
      </c>
      <c r="AW81" s="95" t="str">
        <f t="shared" si="78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56" t="s">
        <v>170</v>
      </c>
      <c r="C87" s="95">
        <v>1</v>
      </c>
      <c r="D87" s="95" t="s">
        <v>171</v>
      </c>
      <c r="E87" s="95">
        <v>17</v>
      </c>
      <c r="F87" s="95">
        <v>2000</v>
      </c>
      <c r="G87" s="177">
        <f t="shared" ref="G87:G88" si="82">F87/E87</f>
        <v>117.64705882352941</v>
      </c>
      <c r="H87" s="474">
        <f>AVERAGE(G87:G101)</f>
        <v>87.66968325791855</v>
      </c>
      <c r="I87" s="153">
        <f t="shared" ref="I87:I89" si="83">IFERROR(AVERAGE(P87,U87,Z87,AE87,AJ87,AO87,AT87),"")</f>
        <v>17</v>
      </c>
      <c r="J87" s="153">
        <f t="shared" ref="J87:J89" si="84">IFERROR(AVERAGE(Q87,V87,AA87,AF87,AK87,AP87,AU87),"")</f>
        <v>1880.4048800545206</v>
      </c>
      <c r="K87" s="154">
        <f t="shared" ref="K87:K89" si="85">IFERROR(AVERAGE(R87,W87,AB87,AG87,AL87,AQ87,AV87),"")</f>
        <v>110.61205176791297</v>
      </c>
      <c r="L87" s="473">
        <f>IFERROR(AVERAGE(K87:K101),"-")</f>
        <v>82.353584157283066</v>
      </c>
      <c r="M87" s="153">
        <f>IFERROR(RANK(K87, K$87:K$101),"")</f>
        <v>1</v>
      </c>
      <c r="N87" s="448"/>
      <c r="O87" s="448"/>
      <c r="P87" s="95">
        <v>17</v>
      </c>
      <c r="Q87" s="177">
        <v>1892.608695652174</v>
      </c>
      <c r="R87" s="177">
        <f>IFERROR(Q87/P87,"")</f>
        <v>111.3299232736573</v>
      </c>
      <c r="S87" s="95">
        <f>IFERROR(RANK(R87, R$87:R$101),"")</f>
        <v>1</v>
      </c>
      <c r="T87" s="447">
        <f>AVERAGE(R87:R101)</f>
        <v>82.578423175290183</v>
      </c>
      <c r="U87" s="95">
        <v>17</v>
      </c>
      <c r="V87" s="177">
        <v>1880.8695652173915</v>
      </c>
      <c r="W87" s="177">
        <f>IFERROR(V87/U87,"")</f>
        <v>110.63938618925832</v>
      </c>
      <c r="X87" s="95">
        <f>IFERROR(RANK(W87, W$87:W$101),"")</f>
        <v>1</v>
      </c>
      <c r="Y87" s="447">
        <f>AVERAGE(W87:W101)</f>
        <v>82.369352296187074</v>
      </c>
      <c r="Z87" s="95">
        <v>17</v>
      </c>
      <c r="AA87" s="177">
        <v>1865.3333333333333</v>
      </c>
      <c r="AB87" s="177">
        <f>IFERROR(AA87/Z87,"")</f>
        <v>109.72549019607843</v>
      </c>
      <c r="AC87" s="95">
        <f>IFERROR(RANK(AB87, AB$87:AB$101),"")</f>
        <v>1</v>
      </c>
      <c r="AD87" s="447">
        <f>AVERAGE(AB87:AB101)</f>
        <v>82.040499775793904</v>
      </c>
      <c r="AE87" s="95">
        <v>17</v>
      </c>
      <c r="AF87" s="177">
        <v>1871.3513513513519</v>
      </c>
      <c r="AG87" s="177">
        <f>IFERROR(AF87/AE87,"")</f>
        <v>110.07949125596188</v>
      </c>
      <c r="AH87" s="95">
        <f>IFERROR(RANK(AG87, AG$87:AG$101),"")</f>
        <v>1</v>
      </c>
      <c r="AI87" s="447">
        <f>AVERAGE(AG87:AG101)</f>
        <v>82.089196177431489</v>
      </c>
      <c r="AJ87" s="95">
        <v>17</v>
      </c>
      <c r="AK87" s="177">
        <v>1867.317073170731</v>
      </c>
      <c r="AL87" s="177">
        <f>IFERROR(AK87/AJ87,"")</f>
        <v>109.84218077474888</v>
      </c>
      <c r="AM87" s="95">
        <f>IFERROR(RANK(AL87, AL$87:AL$101),"")</f>
        <v>1</v>
      </c>
      <c r="AN87" s="447">
        <f>AVERAGE(AL87:AL101)</f>
        <v>81.858960209859632</v>
      </c>
      <c r="AO87" s="95">
        <v>17</v>
      </c>
      <c r="AP87" s="177">
        <v>1878.823529411764</v>
      </c>
      <c r="AQ87" s="177">
        <f>IFERROR(AP87/AO87,"")</f>
        <v>110.51903114186847</v>
      </c>
      <c r="AR87" s="95">
        <f>IFERROR(RANK(AQ87, AQ$87:AQ$101),"")</f>
        <v>1</v>
      </c>
      <c r="AS87" s="447">
        <f>AVERAGE(AQ87:AQ101)</f>
        <v>82.328481088175607</v>
      </c>
      <c r="AT87" s="95">
        <v>17</v>
      </c>
      <c r="AU87" s="177">
        <v>1906.5306122448985</v>
      </c>
      <c r="AV87" s="177">
        <f>IFERROR(AU87/AT87,"")</f>
        <v>112.14885954381757</v>
      </c>
      <c r="AW87" s="95">
        <f>IFERROR(RANK(AV87, AV$87:AV$101),"")</f>
        <v>1</v>
      </c>
      <c r="AX87" s="447">
        <f>AVERAGE(AV87:AV101)</f>
        <v>83.210176378243617</v>
      </c>
    </row>
    <row r="88" spans="2:50" hidden="1">
      <c r="B88" s="456"/>
      <c r="C88" s="95">
        <v>2</v>
      </c>
      <c r="D88" s="95" t="s">
        <v>172</v>
      </c>
      <c r="E88" s="95">
        <v>26</v>
      </c>
      <c r="F88" s="95">
        <v>1500</v>
      </c>
      <c r="G88" s="177">
        <f t="shared" si="82"/>
        <v>57.692307692307693</v>
      </c>
      <c r="H88" s="475"/>
      <c r="I88" s="153">
        <f t="shared" si="83"/>
        <v>26</v>
      </c>
      <c r="J88" s="153">
        <f t="shared" si="84"/>
        <v>1406.4730302129826</v>
      </c>
      <c r="K88" s="154">
        <f t="shared" si="85"/>
        <v>54.095116546653166</v>
      </c>
      <c r="L88" s="473"/>
      <c r="M88" s="153">
        <f t="shared" ref="M88:M101" si="86">IFERROR(RANK(K88, K$87:K$101),"")</f>
        <v>2</v>
      </c>
      <c r="N88" s="448"/>
      <c r="O88" s="448"/>
      <c r="P88" s="95">
        <v>26</v>
      </c>
      <c r="Q88" s="177">
        <v>1399.4999999999995</v>
      </c>
      <c r="R88" s="177">
        <f t="shared" ref="R88:R101" si="87">IFERROR(Q88/P88,"")</f>
        <v>53.826923076923059</v>
      </c>
      <c r="S88" s="95">
        <f t="shared" ref="S88:S101" si="88">IFERROR(RANK(R88, R$87:R$101),"")</f>
        <v>2</v>
      </c>
      <c r="T88" s="447"/>
      <c r="U88" s="95">
        <v>26</v>
      </c>
      <c r="V88" s="177">
        <v>1406.5822784810118</v>
      </c>
      <c r="W88" s="177">
        <f t="shared" ref="W88:W101" si="89">IFERROR(V88/U88,"")</f>
        <v>54.099318403115838</v>
      </c>
      <c r="X88" s="95">
        <f t="shared" ref="X88:X101" si="90">IFERROR(RANK(W88, W$87:W$101),"")</f>
        <v>2</v>
      </c>
      <c r="Y88" s="447"/>
      <c r="Z88" s="95">
        <v>26</v>
      </c>
      <c r="AA88" s="177">
        <v>1413.2432432432438</v>
      </c>
      <c r="AB88" s="177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47"/>
      <c r="AE88" s="95">
        <v>26</v>
      </c>
      <c r="AF88" s="177">
        <v>1406.5714285714289</v>
      </c>
      <c r="AG88" s="177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47"/>
      <c r="AJ88" s="95">
        <v>26</v>
      </c>
      <c r="AK88" s="177">
        <v>1400.76923076923</v>
      </c>
      <c r="AL88" s="177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47"/>
      <c r="AO88" s="95">
        <v>26</v>
      </c>
      <c r="AP88" s="177">
        <v>1407.5862068965516</v>
      </c>
      <c r="AQ88" s="177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47"/>
      <c r="AT88" s="95">
        <v>26</v>
      </c>
      <c r="AU88" s="177">
        <v>1411.0588235294115</v>
      </c>
      <c r="AV88" s="177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47"/>
    </row>
    <row r="89" spans="2:50" hidden="1">
      <c r="B89" s="456"/>
      <c r="C89" s="95">
        <v>3</v>
      </c>
      <c r="D89" s="95"/>
      <c r="E89" s="95"/>
      <c r="F89" s="95"/>
      <c r="G89" s="95"/>
      <c r="H89" s="475"/>
      <c r="I89" s="153" t="str">
        <f t="shared" si="83"/>
        <v/>
      </c>
      <c r="J89" s="153" t="str">
        <f t="shared" si="84"/>
        <v/>
      </c>
      <c r="K89" s="154" t="str">
        <f t="shared" si="85"/>
        <v/>
      </c>
      <c r="L89" s="473"/>
      <c r="M89" s="153" t="str">
        <f t="shared" si="86"/>
        <v/>
      </c>
      <c r="N89" s="448"/>
      <c r="O89" s="448"/>
      <c r="P89" s="95"/>
      <c r="Q89" s="177"/>
      <c r="R89" s="177" t="str">
        <f t="shared" si="87"/>
        <v/>
      </c>
      <c r="S89" s="95" t="str">
        <f t="shared" si="88"/>
        <v/>
      </c>
      <c r="T89" s="447"/>
      <c r="U89" s="95"/>
      <c r="V89" s="177"/>
      <c r="W89" s="177" t="str">
        <f t="shared" si="89"/>
        <v/>
      </c>
      <c r="X89" s="95" t="str">
        <f t="shared" si="90"/>
        <v/>
      </c>
      <c r="Y89" s="447"/>
      <c r="Z89" s="95"/>
      <c r="AA89" s="177"/>
      <c r="AB89" s="177" t="str">
        <f t="shared" si="91"/>
        <v/>
      </c>
      <c r="AC89" s="95" t="str">
        <f t="shared" si="92"/>
        <v/>
      </c>
      <c r="AD89" s="447"/>
      <c r="AE89" s="95"/>
      <c r="AF89" s="177"/>
      <c r="AG89" s="177" t="str">
        <f t="shared" si="93"/>
        <v/>
      </c>
      <c r="AH89" s="95" t="str">
        <f t="shared" si="94"/>
        <v/>
      </c>
      <c r="AI89" s="447"/>
      <c r="AJ89" s="95"/>
      <c r="AK89" s="177"/>
      <c r="AL89" s="177" t="str">
        <f t="shared" si="95"/>
        <v/>
      </c>
      <c r="AM89" s="95" t="str">
        <f t="shared" si="96"/>
        <v/>
      </c>
      <c r="AN89" s="447"/>
      <c r="AO89" s="95"/>
      <c r="AP89" s="177"/>
      <c r="AQ89" s="177" t="str">
        <f t="shared" si="97"/>
        <v/>
      </c>
      <c r="AR89" s="95" t="str">
        <f t="shared" si="98"/>
        <v/>
      </c>
      <c r="AS89" s="447"/>
      <c r="AT89" s="95"/>
      <c r="AU89" s="177"/>
      <c r="AV89" s="177" t="str">
        <f t="shared" si="99"/>
        <v/>
      </c>
      <c r="AW89" s="95" t="str">
        <f t="shared" si="100"/>
        <v/>
      </c>
      <c r="AX89" s="447"/>
    </row>
    <row r="90" spans="2:50" hidden="1">
      <c r="B90" s="456"/>
      <c r="C90" s="95">
        <v>4</v>
      </c>
      <c r="D90" s="95"/>
      <c r="E90" s="95"/>
      <c r="F90" s="95"/>
      <c r="G90" s="95"/>
      <c r="H90" s="475"/>
      <c r="I90" s="153" t="str">
        <f>IFERROR(AVERAGE(P90,U90,Z90,AE90,AJ90,AO90,AT90),"")</f>
        <v/>
      </c>
      <c r="J90" s="153" t="str">
        <f>IFERROR(AVERAGE(Q90,V90,AA90,AF90,AK90,AP90,AU90),"")</f>
        <v/>
      </c>
      <c r="K90" s="154" t="str">
        <f>IFERROR(AVERAGE(R90,W90,AB90,AG90,AL90,AQ90,AV90),"")</f>
        <v/>
      </c>
      <c r="L90" s="473"/>
      <c r="M90" s="153" t="str">
        <f t="shared" si="86"/>
        <v/>
      </c>
      <c r="N90" s="448"/>
      <c r="O90" s="448"/>
      <c r="P90" s="95"/>
      <c r="Q90" s="177"/>
      <c r="R90" s="177" t="str">
        <f t="shared" si="87"/>
        <v/>
      </c>
      <c r="S90" s="95" t="str">
        <f t="shared" si="88"/>
        <v/>
      </c>
      <c r="T90" s="447"/>
      <c r="U90" s="95"/>
      <c r="V90" s="177"/>
      <c r="W90" s="177" t="str">
        <f t="shared" si="89"/>
        <v/>
      </c>
      <c r="X90" s="95" t="str">
        <f t="shared" si="90"/>
        <v/>
      </c>
      <c r="Y90" s="447"/>
      <c r="Z90" s="95"/>
      <c r="AA90" s="177"/>
      <c r="AB90" s="177" t="str">
        <f t="shared" si="91"/>
        <v/>
      </c>
      <c r="AC90" s="95" t="str">
        <f t="shared" si="92"/>
        <v/>
      </c>
      <c r="AD90" s="447"/>
      <c r="AE90" s="95"/>
      <c r="AF90" s="177"/>
      <c r="AG90" s="177" t="str">
        <f t="shared" si="93"/>
        <v/>
      </c>
      <c r="AH90" s="95" t="str">
        <f t="shared" si="94"/>
        <v/>
      </c>
      <c r="AI90" s="447"/>
      <c r="AJ90" s="95"/>
      <c r="AK90" s="177"/>
      <c r="AL90" s="177" t="str">
        <f t="shared" si="95"/>
        <v/>
      </c>
      <c r="AM90" s="95" t="str">
        <f t="shared" si="96"/>
        <v/>
      </c>
      <c r="AN90" s="447"/>
      <c r="AO90" s="95"/>
      <c r="AP90" s="177"/>
      <c r="AQ90" s="177" t="str">
        <f t="shared" si="97"/>
        <v/>
      </c>
      <c r="AR90" s="95" t="str">
        <f t="shared" si="98"/>
        <v/>
      </c>
      <c r="AS90" s="447"/>
      <c r="AT90" s="95"/>
      <c r="AU90" s="177"/>
      <c r="AV90" s="177" t="str">
        <f t="shared" si="99"/>
        <v/>
      </c>
      <c r="AW90" s="95" t="str">
        <f t="shared" si="100"/>
        <v/>
      </c>
      <c r="AX90" s="447"/>
    </row>
    <row r="91" spans="2:50" hidden="1">
      <c r="B91" s="456"/>
      <c r="C91" s="95">
        <v>5</v>
      </c>
      <c r="D91" s="95"/>
      <c r="E91" s="95"/>
      <c r="F91" s="95"/>
      <c r="G91" s="95"/>
      <c r="H91" s="475"/>
      <c r="I91" s="153" t="str">
        <f t="shared" ref="I91:I101" si="101">IFERROR(AVERAGE(P91,U91,Z91,AE91,AJ91,AO91,AT91),"")</f>
        <v/>
      </c>
      <c r="J91" s="153" t="str">
        <f t="shared" ref="J91:J101" si="102">IFERROR(AVERAGE(Q91,V91,AA91,AF91,AK91,AP91,AU91),"")</f>
        <v/>
      </c>
      <c r="K91" s="154" t="str">
        <f t="shared" ref="K91:K101" si="103">IFERROR(AVERAGE(R91,W91,AB91,AG91,AL91,AQ91,AV91),"")</f>
        <v/>
      </c>
      <c r="L91" s="473"/>
      <c r="M91" s="153" t="str">
        <f t="shared" si="86"/>
        <v/>
      </c>
      <c r="N91" s="448"/>
      <c r="O91" s="448"/>
      <c r="P91" s="95"/>
      <c r="Q91" s="177"/>
      <c r="R91" s="177" t="str">
        <f t="shared" si="87"/>
        <v/>
      </c>
      <c r="S91" s="95" t="str">
        <f t="shared" si="88"/>
        <v/>
      </c>
      <c r="T91" s="447"/>
      <c r="U91" s="95"/>
      <c r="V91" s="177"/>
      <c r="W91" s="177" t="str">
        <f t="shared" si="89"/>
        <v/>
      </c>
      <c r="X91" s="95" t="str">
        <f t="shared" si="90"/>
        <v/>
      </c>
      <c r="Y91" s="447"/>
      <c r="Z91" s="95"/>
      <c r="AA91" s="177"/>
      <c r="AB91" s="177" t="str">
        <f t="shared" si="91"/>
        <v/>
      </c>
      <c r="AC91" s="95" t="str">
        <f t="shared" si="92"/>
        <v/>
      </c>
      <c r="AD91" s="447"/>
      <c r="AE91" s="95"/>
      <c r="AF91" s="177"/>
      <c r="AG91" s="177" t="str">
        <f t="shared" si="93"/>
        <v/>
      </c>
      <c r="AH91" s="95" t="str">
        <f t="shared" si="94"/>
        <v/>
      </c>
      <c r="AI91" s="447"/>
      <c r="AJ91" s="95"/>
      <c r="AK91" s="177"/>
      <c r="AL91" s="177" t="str">
        <f t="shared" si="95"/>
        <v/>
      </c>
      <c r="AM91" s="95" t="str">
        <f t="shared" si="96"/>
        <v/>
      </c>
      <c r="AN91" s="447"/>
      <c r="AO91" s="95"/>
      <c r="AP91" s="177"/>
      <c r="AQ91" s="177" t="str">
        <f t="shared" si="97"/>
        <v/>
      </c>
      <c r="AR91" s="95" t="str">
        <f t="shared" si="98"/>
        <v/>
      </c>
      <c r="AS91" s="447"/>
      <c r="AT91" s="95"/>
      <c r="AU91" s="177"/>
      <c r="AV91" s="177" t="str">
        <f t="shared" si="99"/>
        <v/>
      </c>
      <c r="AW91" s="95" t="str">
        <f t="shared" si="100"/>
        <v/>
      </c>
      <c r="AX91" s="447"/>
    </row>
    <row r="92" spans="2:50" hidden="1">
      <c r="B92" s="456"/>
      <c r="C92" s="95">
        <v>6</v>
      </c>
      <c r="D92" s="95"/>
      <c r="E92" s="95"/>
      <c r="F92" s="95"/>
      <c r="G92" s="95"/>
      <c r="H92" s="475"/>
      <c r="I92" s="153" t="str">
        <f t="shared" si="101"/>
        <v/>
      </c>
      <c r="J92" s="153" t="str">
        <f t="shared" si="102"/>
        <v/>
      </c>
      <c r="K92" s="154" t="str">
        <f t="shared" si="103"/>
        <v/>
      </c>
      <c r="L92" s="473"/>
      <c r="M92" s="153" t="str">
        <f t="shared" si="86"/>
        <v/>
      </c>
      <c r="N92" s="448"/>
      <c r="O92" s="448"/>
      <c r="P92" s="95"/>
      <c r="Q92" s="177"/>
      <c r="R92" s="177" t="str">
        <f t="shared" si="87"/>
        <v/>
      </c>
      <c r="S92" s="95" t="str">
        <f t="shared" si="88"/>
        <v/>
      </c>
      <c r="T92" s="447"/>
      <c r="U92" s="95"/>
      <c r="V92" s="177"/>
      <c r="W92" s="177" t="str">
        <f t="shared" si="89"/>
        <v/>
      </c>
      <c r="X92" s="95" t="str">
        <f t="shared" si="90"/>
        <v/>
      </c>
      <c r="Y92" s="447"/>
      <c r="Z92" s="95"/>
      <c r="AA92" s="177"/>
      <c r="AB92" s="177" t="str">
        <f t="shared" si="91"/>
        <v/>
      </c>
      <c r="AC92" s="95" t="str">
        <f t="shared" si="92"/>
        <v/>
      </c>
      <c r="AD92" s="447"/>
      <c r="AE92" s="95"/>
      <c r="AF92" s="177"/>
      <c r="AG92" s="177" t="str">
        <f t="shared" si="93"/>
        <v/>
      </c>
      <c r="AH92" s="95" t="str">
        <f t="shared" si="94"/>
        <v/>
      </c>
      <c r="AI92" s="447"/>
      <c r="AJ92" s="95"/>
      <c r="AK92" s="177"/>
      <c r="AL92" s="177" t="str">
        <f t="shared" si="95"/>
        <v/>
      </c>
      <c r="AM92" s="95" t="str">
        <f t="shared" si="96"/>
        <v/>
      </c>
      <c r="AN92" s="447"/>
      <c r="AO92" s="95"/>
      <c r="AP92" s="177"/>
      <c r="AQ92" s="177" t="str">
        <f t="shared" si="97"/>
        <v/>
      </c>
      <c r="AR92" s="95" t="str">
        <f t="shared" si="98"/>
        <v/>
      </c>
      <c r="AS92" s="447"/>
      <c r="AT92" s="95"/>
      <c r="AU92" s="177"/>
      <c r="AV92" s="177" t="str">
        <f t="shared" si="99"/>
        <v/>
      </c>
      <c r="AW92" s="95" t="str">
        <f t="shared" si="100"/>
        <v/>
      </c>
      <c r="AX92" s="447"/>
    </row>
    <row r="93" spans="2:50" hidden="1">
      <c r="B93" s="456"/>
      <c r="C93" s="95">
        <v>7</v>
      </c>
      <c r="D93" s="95"/>
      <c r="E93" s="95"/>
      <c r="F93" s="95"/>
      <c r="G93" s="95"/>
      <c r="H93" s="475"/>
      <c r="I93" s="153" t="str">
        <f t="shared" si="101"/>
        <v/>
      </c>
      <c r="J93" s="153" t="str">
        <f t="shared" si="102"/>
        <v/>
      </c>
      <c r="K93" s="154" t="str">
        <f t="shared" si="103"/>
        <v/>
      </c>
      <c r="L93" s="473"/>
      <c r="M93" s="153" t="str">
        <f t="shared" si="86"/>
        <v/>
      </c>
      <c r="N93" s="448"/>
      <c r="O93" s="448"/>
      <c r="P93" s="95"/>
      <c r="Q93" s="177"/>
      <c r="R93" s="177" t="str">
        <f t="shared" si="87"/>
        <v/>
      </c>
      <c r="S93" s="95" t="str">
        <f t="shared" si="88"/>
        <v/>
      </c>
      <c r="T93" s="447"/>
      <c r="U93" s="95"/>
      <c r="V93" s="177"/>
      <c r="W93" s="177" t="str">
        <f t="shared" si="89"/>
        <v/>
      </c>
      <c r="X93" s="95" t="str">
        <f t="shared" si="90"/>
        <v/>
      </c>
      <c r="Y93" s="447"/>
      <c r="Z93" s="95"/>
      <c r="AA93" s="177"/>
      <c r="AB93" s="177" t="str">
        <f t="shared" si="91"/>
        <v/>
      </c>
      <c r="AC93" s="95" t="str">
        <f t="shared" si="92"/>
        <v/>
      </c>
      <c r="AD93" s="447"/>
      <c r="AE93" s="95"/>
      <c r="AF93" s="177"/>
      <c r="AG93" s="177" t="str">
        <f t="shared" si="93"/>
        <v/>
      </c>
      <c r="AH93" s="95" t="str">
        <f t="shared" si="94"/>
        <v/>
      </c>
      <c r="AI93" s="447"/>
      <c r="AJ93" s="95"/>
      <c r="AK93" s="177"/>
      <c r="AL93" s="177" t="str">
        <f t="shared" si="95"/>
        <v/>
      </c>
      <c r="AM93" s="95" t="str">
        <f t="shared" si="96"/>
        <v/>
      </c>
      <c r="AN93" s="447"/>
      <c r="AO93" s="95"/>
      <c r="AP93" s="177"/>
      <c r="AQ93" s="177" t="str">
        <f t="shared" si="97"/>
        <v/>
      </c>
      <c r="AR93" s="95" t="str">
        <f t="shared" si="98"/>
        <v/>
      </c>
      <c r="AS93" s="447"/>
      <c r="AT93" s="95"/>
      <c r="AU93" s="177"/>
      <c r="AV93" s="177" t="str">
        <f t="shared" si="99"/>
        <v/>
      </c>
      <c r="AW93" s="95" t="str">
        <f t="shared" si="100"/>
        <v/>
      </c>
      <c r="AX93" s="447"/>
    </row>
    <row r="94" spans="2:50" hidden="1">
      <c r="B94" s="456"/>
      <c r="C94" s="95">
        <v>8</v>
      </c>
      <c r="D94" s="95"/>
      <c r="E94" s="95"/>
      <c r="F94" s="95"/>
      <c r="G94" s="95"/>
      <c r="H94" s="475"/>
      <c r="I94" s="153" t="str">
        <f t="shared" si="101"/>
        <v/>
      </c>
      <c r="J94" s="153" t="str">
        <f t="shared" si="102"/>
        <v/>
      </c>
      <c r="K94" s="154" t="str">
        <f t="shared" si="103"/>
        <v/>
      </c>
      <c r="L94" s="473"/>
      <c r="M94" s="153" t="str">
        <f t="shared" si="86"/>
        <v/>
      </c>
      <c r="N94" s="448"/>
      <c r="O94" s="448"/>
      <c r="P94" s="95"/>
      <c r="Q94" s="177"/>
      <c r="R94" s="177" t="str">
        <f t="shared" si="87"/>
        <v/>
      </c>
      <c r="S94" s="95" t="str">
        <f t="shared" si="88"/>
        <v/>
      </c>
      <c r="T94" s="447"/>
      <c r="U94" s="95"/>
      <c r="V94" s="177"/>
      <c r="W94" s="177" t="str">
        <f t="shared" si="89"/>
        <v/>
      </c>
      <c r="X94" s="95" t="str">
        <f t="shared" si="90"/>
        <v/>
      </c>
      <c r="Y94" s="447"/>
      <c r="Z94" s="95"/>
      <c r="AA94" s="177"/>
      <c r="AB94" s="177" t="str">
        <f t="shared" si="91"/>
        <v/>
      </c>
      <c r="AC94" s="95" t="str">
        <f t="shared" si="92"/>
        <v/>
      </c>
      <c r="AD94" s="447"/>
      <c r="AE94" s="95"/>
      <c r="AF94" s="177"/>
      <c r="AG94" s="177" t="str">
        <f t="shared" si="93"/>
        <v/>
      </c>
      <c r="AH94" s="95" t="str">
        <f t="shared" si="94"/>
        <v/>
      </c>
      <c r="AI94" s="447"/>
      <c r="AJ94" s="95"/>
      <c r="AK94" s="177"/>
      <c r="AL94" s="177" t="str">
        <f t="shared" si="95"/>
        <v/>
      </c>
      <c r="AM94" s="95" t="str">
        <f t="shared" si="96"/>
        <v/>
      </c>
      <c r="AN94" s="447"/>
      <c r="AO94" s="95"/>
      <c r="AP94" s="177"/>
      <c r="AQ94" s="177" t="str">
        <f t="shared" si="97"/>
        <v/>
      </c>
      <c r="AR94" s="95" t="str">
        <f t="shared" si="98"/>
        <v/>
      </c>
      <c r="AS94" s="447"/>
      <c r="AT94" s="95"/>
      <c r="AU94" s="177"/>
      <c r="AV94" s="177" t="str">
        <f t="shared" si="99"/>
        <v/>
      </c>
      <c r="AW94" s="95" t="str">
        <f t="shared" si="100"/>
        <v/>
      </c>
      <c r="AX94" s="447"/>
    </row>
    <row r="95" spans="2:50" hidden="1">
      <c r="B95" s="456"/>
      <c r="C95" s="95">
        <v>9</v>
      </c>
      <c r="D95" s="95"/>
      <c r="E95" s="95"/>
      <c r="F95" s="95"/>
      <c r="G95" s="95"/>
      <c r="H95" s="475"/>
      <c r="I95" s="153" t="str">
        <f t="shared" si="101"/>
        <v/>
      </c>
      <c r="J95" s="153" t="str">
        <f t="shared" si="102"/>
        <v/>
      </c>
      <c r="K95" s="154" t="str">
        <f t="shared" si="103"/>
        <v/>
      </c>
      <c r="L95" s="473"/>
      <c r="M95" s="153" t="str">
        <f t="shared" si="86"/>
        <v/>
      </c>
      <c r="N95" s="448"/>
      <c r="O95" s="448"/>
      <c r="P95" s="95"/>
      <c r="Q95" s="177"/>
      <c r="R95" s="177" t="str">
        <f t="shared" si="87"/>
        <v/>
      </c>
      <c r="S95" s="95" t="str">
        <f t="shared" si="88"/>
        <v/>
      </c>
      <c r="T95" s="447"/>
      <c r="U95" s="95"/>
      <c r="V95" s="177"/>
      <c r="W95" s="177" t="str">
        <f t="shared" si="89"/>
        <v/>
      </c>
      <c r="X95" s="95" t="str">
        <f t="shared" si="90"/>
        <v/>
      </c>
      <c r="Y95" s="447"/>
      <c r="Z95" s="95"/>
      <c r="AA95" s="177"/>
      <c r="AB95" s="177" t="str">
        <f t="shared" si="91"/>
        <v/>
      </c>
      <c r="AC95" s="95" t="str">
        <f t="shared" si="92"/>
        <v/>
      </c>
      <c r="AD95" s="447"/>
      <c r="AE95" s="95"/>
      <c r="AF95" s="177"/>
      <c r="AG95" s="177" t="str">
        <f t="shared" si="93"/>
        <v/>
      </c>
      <c r="AH95" s="95" t="str">
        <f t="shared" si="94"/>
        <v/>
      </c>
      <c r="AI95" s="447"/>
      <c r="AJ95" s="95"/>
      <c r="AK95" s="177"/>
      <c r="AL95" s="177" t="str">
        <f t="shared" si="95"/>
        <v/>
      </c>
      <c r="AM95" s="95" t="str">
        <f t="shared" si="96"/>
        <v/>
      </c>
      <c r="AN95" s="447"/>
      <c r="AO95" s="95"/>
      <c r="AP95" s="177"/>
      <c r="AQ95" s="177" t="str">
        <f t="shared" si="97"/>
        <v/>
      </c>
      <c r="AR95" s="95" t="str">
        <f t="shared" si="98"/>
        <v/>
      </c>
      <c r="AS95" s="447"/>
      <c r="AT95" s="95"/>
      <c r="AU95" s="177"/>
      <c r="AV95" s="177" t="str">
        <f t="shared" si="99"/>
        <v/>
      </c>
      <c r="AW95" s="95" t="str">
        <f t="shared" si="100"/>
        <v/>
      </c>
      <c r="AX95" s="447"/>
    </row>
    <row r="96" spans="2:50" hidden="1">
      <c r="B96" s="456"/>
      <c r="C96" s="95">
        <v>10</v>
      </c>
      <c r="D96" s="95"/>
      <c r="E96" s="95"/>
      <c r="F96" s="95"/>
      <c r="G96" s="95"/>
      <c r="H96" s="475"/>
      <c r="I96" s="153" t="str">
        <f t="shared" si="101"/>
        <v/>
      </c>
      <c r="J96" s="153" t="str">
        <f t="shared" si="102"/>
        <v/>
      </c>
      <c r="K96" s="154" t="str">
        <f t="shared" si="103"/>
        <v/>
      </c>
      <c r="L96" s="473"/>
      <c r="M96" s="153" t="str">
        <f t="shared" si="86"/>
        <v/>
      </c>
      <c r="N96" s="448"/>
      <c r="O96" s="448"/>
      <c r="P96" s="95"/>
      <c r="Q96" s="177"/>
      <c r="R96" s="177" t="str">
        <f t="shared" si="87"/>
        <v/>
      </c>
      <c r="S96" s="95" t="str">
        <f t="shared" si="88"/>
        <v/>
      </c>
      <c r="T96" s="447"/>
      <c r="U96" s="95"/>
      <c r="V96" s="177"/>
      <c r="W96" s="177" t="str">
        <f t="shared" si="89"/>
        <v/>
      </c>
      <c r="X96" s="95" t="str">
        <f t="shared" si="90"/>
        <v/>
      </c>
      <c r="Y96" s="447"/>
      <c r="Z96" s="95"/>
      <c r="AA96" s="177"/>
      <c r="AB96" s="177" t="str">
        <f t="shared" si="91"/>
        <v/>
      </c>
      <c r="AC96" s="95" t="str">
        <f t="shared" si="92"/>
        <v/>
      </c>
      <c r="AD96" s="447"/>
      <c r="AE96" s="95"/>
      <c r="AF96" s="177"/>
      <c r="AG96" s="177" t="str">
        <f t="shared" si="93"/>
        <v/>
      </c>
      <c r="AH96" s="95" t="str">
        <f t="shared" si="94"/>
        <v/>
      </c>
      <c r="AI96" s="447"/>
      <c r="AJ96" s="95"/>
      <c r="AK96" s="177"/>
      <c r="AL96" s="177" t="str">
        <f t="shared" si="95"/>
        <v/>
      </c>
      <c r="AM96" s="95" t="str">
        <f t="shared" si="96"/>
        <v/>
      </c>
      <c r="AN96" s="447"/>
      <c r="AO96" s="95"/>
      <c r="AP96" s="177"/>
      <c r="AQ96" s="177" t="str">
        <f t="shared" si="97"/>
        <v/>
      </c>
      <c r="AR96" s="95" t="str">
        <f t="shared" si="98"/>
        <v/>
      </c>
      <c r="AS96" s="447"/>
      <c r="AT96" s="95"/>
      <c r="AU96" s="177"/>
      <c r="AV96" s="177" t="str">
        <f t="shared" si="99"/>
        <v/>
      </c>
      <c r="AW96" s="95" t="str">
        <f t="shared" si="100"/>
        <v/>
      </c>
      <c r="AX96" s="447"/>
    </row>
    <row r="97" spans="2:50" hidden="1">
      <c r="B97" s="456"/>
      <c r="C97" s="95">
        <v>11</v>
      </c>
      <c r="D97" s="95"/>
      <c r="E97" s="95"/>
      <c r="F97" s="95"/>
      <c r="G97" s="95"/>
      <c r="H97" s="475"/>
      <c r="I97" s="153" t="str">
        <f t="shared" si="101"/>
        <v/>
      </c>
      <c r="J97" s="153" t="str">
        <f t="shared" si="102"/>
        <v/>
      </c>
      <c r="K97" s="154" t="str">
        <f t="shared" si="103"/>
        <v/>
      </c>
      <c r="L97" s="473"/>
      <c r="M97" s="153" t="str">
        <f t="shared" si="86"/>
        <v/>
      </c>
      <c r="N97" s="448"/>
      <c r="O97" s="448"/>
      <c r="P97" s="95"/>
      <c r="Q97" s="177"/>
      <c r="R97" s="177" t="str">
        <f t="shared" si="87"/>
        <v/>
      </c>
      <c r="S97" s="95" t="str">
        <f t="shared" si="88"/>
        <v/>
      </c>
      <c r="T97" s="447"/>
      <c r="U97" s="95"/>
      <c r="V97" s="177"/>
      <c r="W97" s="177" t="str">
        <f t="shared" si="89"/>
        <v/>
      </c>
      <c r="X97" s="95" t="str">
        <f t="shared" si="90"/>
        <v/>
      </c>
      <c r="Y97" s="447"/>
      <c r="Z97" s="95"/>
      <c r="AA97" s="177"/>
      <c r="AB97" s="177" t="str">
        <f t="shared" si="91"/>
        <v/>
      </c>
      <c r="AC97" s="95" t="str">
        <f t="shared" si="92"/>
        <v/>
      </c>
      <c r="AD97" s="447"/>
      <c r="AE97" s="95"/>
      <c r="AF97" s="177"/>
      <c r="AG97" s="177" t="str">
        <f t="shared" si="93"/>
        <v/>
      </c>
      <c r="AH97" s="95" t="str">
        <f t="shared" si="94"/>
        <v/>
      </c>
      <c r="AI97" s="447"/>
      <c r="AJ97" s="95"/>
      <c r="AK97" s="177"/>
      <c r="AL97" s="177" t="str">
        <f t="shared" si="95"/>
        <v/>
      </c>
      <c r="AM97" s="95" t="str">
        <f t="shared" si="96"/>
        <v/>
      </c>
      <c r="AN97" s="447"/>
      <c r="AO97" s="95"/>
      <c r="AP97" s="177"/>
      <c r="AQ97" s="177" t="str">
        <f t="shared" si="97"/>
        <v/>
      </c>
      <c r="AR97" s="95" t="str">
        <f t="shared" si="98"/>
        <v/>
      </c>
      <c r="AS97" s="447"/>
      <c r="AT97" s="95"/>
      <c r="AU97" s="177"/>
      <c r="AV97" s="177" t="str">
        <f t="shared" si="99"/>
        <v/>
      </c>
      <c r="AW97" s="95" t="str">
        <f t="shared" si="100"/>
        <v/>
      </c>
      <c r="AX97" s="447"/>
    </row>
    <row r="98" spans="2:50" hidden="1">
      <c r="B98" s="456"/>
      <c r="C98" s="95">
        <v>12</v>
      </c>
      <c r="D98" s="95"/>
      <c r="E98" s="95"/>
      <c r="F98" s="95"/>
      <c r="G98" s="95"/>
      <c r="H98" s="475"/>
      <c r="I98" s="153" t="str">
        <f t="shared" si="101"/>
        <v/>
      </c>
      <c r="J98" s="153" t="str">
        <f t="shared" si="102"/>
        <v/>
      </c>
      <c r="K98" s="154" t="str">
        <f t="shared" si="103"/>
        <v/>
      </c>
      <c r="L98" s="473"/>
      <c r="M98" s="153" t="str">
        <f t="shared" si="86"/>
        <v/>
      </c>
      <c r="N98" s="448"/>
      <c r="O98" s="448"/>
      <c r="P98" s="95"/>
      <c r="Q98" s="177"/>
      <c r="R98" s="177" t="str">
        <f t="shared" si="87"/>
        <v/>
      </c>
      <c r="S98" s="95" t="str">
        <f t="shared" si="88"/>
        <v/>
      </c>
      <c r="T98" s="447"/>
      <c r="U98" s="95"/>
      <c r="V98" s="177"/>
      <c r="W98" s="177" t="str">
        <f t="shared" si="89"/>
        <v/>
      </c>
      <c r="X98" s="95" t="str">
        <f t="shared" si="90"/>
        <v/>
      </c>
      <c r="Y98" s="447"/>
      <c r="Z98" s="95"/>
      <c r="AA98" s="177"/>
      <c r="AB98" s="177" t="str">
        <f t="shared" si="91"/>
        <v/>
      </c>
      <c r="AC98" s="95" t="str">
        <f t="shared" si="92"/>
        <v/>
      </c>
      <c r="AD98" s="447"/>
      <c r="AE98" s="95"/>
      <c r="AF98" s="177"/>
      <c r="AG98" s="177" t="str">
        <f t="shared" si="93"/>
        <v/>
      </c>
      <c r="AH98" s="95" t="str">
        <f t="shared" si="94"/>
        <v/>
      </c>
      <c r="AI98" s="447"/>
      <c r="AJ98" s="95"/>
      <c r="AK98" s="177"/>
      <c r="AL98" s="177" t="str">
        <f t="shared" si="95"/>
        <v/>
      </c>
      <c r="AM98" s="95" t="str">
        <f t="shared" si="96"/>
        <v/>
      </c>
      <c r="AN98" s="447"/>
      <c r="AO98" s="95"/>
      <c r="AP98" s="177"/>
      <c r="AQ98" s="177" t="str">
        <f t="shared" si="97"/>
        <v/>
      </c>
      <c r="AR98" s="95" t="str">
        <f t="shared" si="98"/>
        <v/>
      </c>
      <c r="AS98" s="447"/>
      <c r="AT98" s="95"/>
      <c r="AU98" s="177"/>
      <c r="AV98" s="177" t="str">
        <f t="shared" si="99"/>
        <v/>
      </c>
      <c r="AW98" s="95" t="str">
        <f t="shared" si="100"/>
        <v/>
      </c>
      <c r="AX98" s="447"/>
    </row>
    <row r="99" spans="2:50" hidden="1">
      <c r="B99" s="456"/>
      <c r="C99" s="95">
        <v>13</v>
      </c>
      <c r="D99" s="95"/>
      <c r="E99" s="95"/>
      <c r="F99" s="95"/>
      <c r="G99" s="95"/>
      <c r="H99" s="475"/>
      <c r="I99" s="153" t="str">
        <f t="shared" si="101"/>
        <v/>
      </c>
      <c r="J99" s="153" t="str">
        <f t="shared" si="102"/>
        <v/>
      </c>
      <c r="K99" s="154" t="str">
        <f t="shared" si="103"/>
        <v/>
      </c>
      <c r="L99" s="473"/>
      <c r="M99" s="153" t="str">
        <f t="shared" si="86"/>
        <v/>
      </c>
      <c r="N99" s="448"/>
      <c r="O99" s="448"/>
      <c r="P99" s="95"/>
      <c r="Q99" s="177"/>
      <c r="R99" s="177" t="str">
        <f t="shared" si="87"/>
        <v/>
      </c>
      <c r="S99" s="95" t="str">
        <f t="shared" si="88"/>
        <v/>
      </c>
      <c r="T99" s="447"/>
      <c r="U99" s="95"/>
      <c r="V99" s="177"/>
      <c r="W99" s="177" t="str">
        <f t="shared" si="89"/>
        <v/>
      </c>
      <c r="X99" s="95" t="str">
        <f t="shared" si="90"/>
        <v/>
      </c>
      <c r="Y99" s="447"/>
      <c r="Z99" s="95"/>
      <c r="AA99" s="177"/>
      <c r="AB99" s="177" t="str">
        <f t="shared" si="91"/>
        <v/>
      </c>
      <c r="AC99" s="95" t="str">
        <f t="shared" si="92"/>
        <v/>
      </c>
      <c r="AD99" s="447"/>
      <c r="AE99" s="95"/>
      <c r="AF99" s="177"/>
      <c r="AG99" s="177" t="str">
        <f t="shared" si="93"/>
        <v/>
      </c>
      <c r="AH99" s="95" t="str">
        <f t="shared" si="94"/>
        <v/>
      </c>
      <c r="AI99" s="447"/>
      <c r="AJ99" s="95"/>
      <c r="AK99" s="177"/>
      <c r="AL99" s="177" t="str">
        <f t="shared" si="95"/>
        <v/>
      </c>
      <c r="AM99" s="95" t="str">
        <f t="shared" si="96"/>
        <v/>
      </c>
      <c r="AN99" s="447"/>
      <c r="AO99" s="95"/>
      <c r="AP99" s="177"/>
      <c r="AQ99" s="177" t="str">
        <f t="shared" si="97"/>
        <v/>
      </c>
      <c r="AR99" s="95" t="str">
        <f t="shared" si="98"/>
        <v/>
      </c>
      <c r="AS99" s="447"/>
      <c r="AT99" s="95"/>
      <c r="AU99" s="177"/>
      <c r="AV99" s="177" t="str">
        <f t="shared" si="99"/>
        <v/>
      </c>
      <c r="AW99" s="95" t="str">
        <f t="shared" si="100"/>
        <v/>
      </c>
      <c r="AX99" s="447"/>
    </row>
    <row r="100" spans="2:50" hidden="1">
      <c r="B100" s="456"/>
      <c r="C100" s="95">
        <v>14</v>
      </c>
      <c r="D100" s="95"/>
      <c r="E100" s="95"/>
      <c r="F100" s="95"/>
      <c r="G100" s="95"/>
      <c r="H100" s="475"/>
      <c r="I100" s="153" t="str">
        <f t="shared" si="101"/>
        <v/>
      </c>
      <c r="J100" s="153" t="str">
        <f t="shared" si="102"/>
        <v/>
      </c>
      <c r="K100" s="154" t="str">
        <f t="shared" si="103"/>
        <v/>
      </c>
      <c r="L100" s="473"/>
      <c r="M100" s="153" t="str">
        <f t="shared" si="86"/>
        <v/>
      </c>
      <c r="N100" s="448"/>
      <c r="O100" s="448"/>
      <c r="P100" s="95"/>
      <c r="Q100" s="177"/>
      <c r="R100" s="177" t="str">
        <f t="shared" si="87"/>
        <v/>
      </c>
      <c r="S100" s="95" t="str">
        <f t="shared" si="88"/>
        <v/>
      </c>
      <c r="T100" s="447"/>
      <c r="U100" s="95"/>
      <c r="V100" s="177"/>
      <c r="W100" s="177" t="str">
        <f t="shared" si="89"/>
        <v/>
      </c>
      <c r="X100" s="95" t="str">
        <f t="shared" si="90"/>
        <v/>
      </c>
      <c r="Y100" s="447"/>
      <c r="Z100" s="95"/>
      <c r="AA100" s="177"/>
      <c r="AB100" s="177" t="str">
        <f t="shared" si="91"/>
        <v/>
      </c>
      <c r="AC100" s="95" t="str">
        <f t="shared" si="92"/>
        <v/>
      </c>
      <c r="AD100" s="447"/>
      <c r="AE100" s="95"/>
      <c r="AF100" s="177"/>
      <c r="AG100" s="177" t="str">
        <f t="shared" si="93"/>
        <v/>
      </c>
      <c r="AH100" s="95" t="str">
        <f t="shared" si="94"/>
        <v/>
      </c>
      <c r="AI100" s="447"/>
      <c r="AJ100" s="95"/>
      <c r="AK100" s="177"/>
      <c r="AL100" s="177" t="str">
        <f t="shared" si="95"/>
        <v/>
      </c>
      <c r="AM100" s="95" t="str">
        <f t="shared" si="96"/>
        <v/>
      </c>
      <c r="AN100" s="447"/>
      <c r="AO100" s="95"/>
      <c r="AP100" s="177"/>
      <c r="AQ100" s="177" t="str">
        <f t="shared" si="97"/>
        <v/>
      </c>
      <c r="AR100" s="95" t="str">
        <f t="shared" si="98"/>
        <v/>
      </c>
      <c r="AS100" s="447"/>
      <c r="AT100" s="95"/>
      <c r="AU100" s="177"/>
      <c r="AV100" s="177" t="str">
        <f t="shared" si="99"/>
        <v/>
      </c>
      <c r="AW100" s="95" t="str">
        <f t="shared" si="100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95"/>
      <c r="H101" s="476"/>
      <c r="I101" s="153" t="str">
        <f t="shared" si="101"/>
        <v/>
      </c>
      <c r="J101" s="153" t="str">
        <f t="shared" si="102"/>
        <v/>
      </c>
      <c r="K101" s="154" t="str">
        <f t="shared" si="103"/>
        <v/>
      </c>
      <c r="L101" s="473"/>
      <c r="M101" s="153" t="str">
        <f t="shared" si="86"/>
        <v/>
      </c>
      <c r="N101" s="448"/>
      <c r="O101" s="448"/>
      <c r="P101" s="95"/>
      <c r="Q101" s="177"/>
      <c r="R101" s="177" t="str">
        <f t="shared" si="87"/>
        <v/>
      </c>
      <c r="S101" s="95" t="str">
        <f t="shared" si="88"/>
        <v/>
      </c>
      <c r="T101" s="447"/>
      <c r="U101" s="95"/>
      <c r="V101" s="177"/>
      <c r="W101" s="177" t="str">
        <f t="shared" si="89"/>
        <v/>
      </c>
      <c r="X101" s="95" t="str">
        <f t="shared" si="90"/>
        <v/>
      </c>
      <c r="Y101" s="447"/>
      <c r="Z101" s="95"/>
      <c r="AA101" s="177"/>
      <c r="AB101" s="177" t="str">
        <f t="shared" si="91"/>
        <v/>
      </c>
      <c r="AC101" s="95" t="str">
        <f t="shared" si="92"/>
        <v/>
      </c>
      <c r="AD101" s="447"/>
      <c r="AE101" s="95"/>
      <c r="AF101" s="177"/>
      <c r="AG101" s="177" t="str">
        <f t="shared" si="93"/>
        <v/>
      </c>
      <c r="AH101" s="95" t="str">
        <f t="shared" si="94"/>
        <v/>
      </c>
      <c r="AI101" s="447"/>
      <c r="AJ101" s="95"/>
      <c r="AK101" s="177"/>
      <c r="AL101" s="177" t="str">
        <f t="shared" si="95"/>
        <v/>
      </c>
      <c r="AM101" s="95" t="str">
        <f t="shared" si="96"/>
        <v/>
      </c>
      <c r="AN101" s="447"/>
      <c r="AO101" s="95"/>
      <c r="AP101" s="177"/>
      <c r="AQ101" s="177" t="str">
        <f t="shared" si="97"/>
        <v/>
      </c>
      <c r="AR101" s="95" t="str">
        <f t="shared" si="98"/>
        <v/>
      </c>
      <c r="AS101" s="447"/>
      <c r="AT101" s="95"/>
      <c r="AU101" s="177"/>
      <c r="AV101" s="177" t="str">
        <f t="shared" si="99"/>
        <v/>
      </c>
      <c r="AW101" s="95" t="str">
        <f t="shared" si="100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56" t="s">
        <v>170</v>
      </c>
      <c r="C107" s="95">
        <v>1</v>
      </c>
      <c r="D107" s="95" t="s">
        <v>171</v>
      </c>
      <c r="E107" s="95">
        <v>17</v>
      </c>
      <c r="F107" s="95">
        <v>2000</v>
      </c>
      <c r="G107" s="177">
        <f t="shared" ref="G107:G108" si="104">F107/E107</f>
        <v>117.64705882352941</v>
      </c>
      <c r="H107" s="474">
        <f>AVERAGE(G107:G121)</f>
        <v>87.66968325791855</v>
      </c>
      <c r="I107" s="153">
        <f t="shared" ref="I107:I109" si="105">IFERROR(AVERAGE(P107,U107,Z107,AE107,AJ107,AO107,AT107),"")</f>
        <v>17</v>
      </c>
      <c r="J107" s="153">
        <f t="shared" ref="J107:J109" si="106">IFERROR(AVERAGE(Q107,V107,AA107,AF107,AK107,AP107,AU107),"")</f>
        <v>1888.9093199140164</v>
      </c>
      <c r="K107" s="154">
        <f t="shared" ref="K107:K109" si="107">IFERROR(AVERAGE(R107,W107,AB107,AG107,AL107,AQ107,AV107),"")</f>
        <v>111.11231293611861</v>
      </c>
      <c r="L107" s="473">
        <f>IFERROR(AVERAGE(K107:K121),"-")</f>
        <v>82.758570036273085</v>
      </c>
      <c r="M107" s="153">
        <f>IFERROR(RANK(K107, K$107:K$121),"")</f>
        <v>1</v>
      </c>
      <c r="N107" s="448"/>
      <c r="O107" s="448"/>
      <c r="P107" s="95">
        <v>17</v>
      </c>
      <c r="Q107" s="177">
        <v>1894.4680851063833</v>
      </c>
      <c r="R107" s="177">
        <f>IFERROR(Q107/P107,"")</f>
        <v>111.4392991239049</v>
      </c>
      <c r="S107" s="95">
        <f>IFERROR(RANK(R107, R$107:R$121),"")</f>
        <v>1</v>
      </c>
      <c r="T107" s="447">
        <f>AVERAGE(R107:R121)</f>
        <v>82.798520058544469</v>
      </c>
      <c r="U107" s="95">
        <v>17</v>
      </c>
      <c r="V107" s="177">
        <v>1873.1999999999994</v>
      </c>
      <c r="W107" s="177">
        <f>IFERROR(V107/U107,"")</f>
        <v>110.1882352941176</v>
      </c>
      <c r="X107" s="95">
        <f>IFERROR(RANK(W107, W$107:W$121),"")</f>
        <v>1</v>
      </c>
      <c r="Y107" s="447">
        <f>AVERAGE(W107:W121)</f>
        <v>82.421284151440489</v>
      </c>
      <c r="Z107" s="95">
        <v>17</v>
      </c>
      <c r="AA107" s="177">
        <v>1900.8510638297876</v>
      </c>
      <c r="AB107" s="177">
        <f>IFERROR(AA107/Z107,"")</f>
        <v>111.81476846057573</v>
      </c>
      <c r="AC107" s="95">
        <f>IFERROR(RANK(AB107, AB$107:AB$121),"")</f>
        <v>1</v>
      </c>
      <c r="AD107" s="447">
        <f>AVERAGE(AB107:AB121)</f>
        <v>83.093896348306828</v>
      </c>
      <c r="AE107" s="95">
        <v>17</v>
      </c>
      <c r="AF107" s="177">
        <v>1881.0810810810819</v>
      </c>
      <c r="AG107" s="177">
        <f>IFERROR(AF107/AE107,"")</f>
        <v>110.65182829888717</v>
      </c>
      <c r="AH107" s="95">
        <f>IFERROR(RANK(AG107, AG$107:AG$121),"")</f>
        <v>1</v>
      </c>
      <c r="AI107" s="447">
        <f>AVERAGE(AG107:AG121)</f>
        <v>82.734198173112233</v>
      </c>
      <c r="AJ107" s="95">
        <v>17</v>
      </c>
      <c r="AK107" s="177">
        <v>1871.7073170731701</v>
      </c>
      <c r="AL107" s="177">
        <f>IFERROR(AK107/AJ107,"")</f>
        <v>110.10043041606883</v>
      </c>
      <c r="AM107" s="95">
        <f>IFERROR(RANK(AL107, AL$107:AL$121),"")</f>
        <v>1</v>
      </c>
      <c r="AN107" s="447">
        <f>AVERAGE(AL107:AL121)</f>
        <v>82.268339549446424</v>
      </c>
      <c r="AO107" s="95">
        <v>17</v>
      </c>
      <c r="AP107" s="177">
        <v>1892.3076923076917</v>
      </c>
      <c r="AQ107" s="177">
        <f>IFERROR(AP107/AO107,"")</f>
        <v>111.3122171945701</v>
      </c>
      <c r="AR107" s="95">
        <f>IFERROR(RANK(AQ107, AQ$107:AQ$121),"")</f>
        <v>1</v>
      </c>
      <c r="AS107" s="447">
        <f>AVERAGE(AQ107:AQ121)</f>
        <v>82.677575502472891</v>
      </c>
      <c r="AT107" s="95">
        <v>17</v>
      </c>
      <c r="AU107" s="177">
        <v>1908.7500000000007</v>
      </c>
      <c r="AV107" s="177">
        <f>IFERROR(AU107/AT107,"")</f>
        <v>112.27941176470593</v>
      </c>
      <c r="AW107" s="95">
        <f>IFERROR(RANK(AV107, AV$107:AV$121),"")</f>
        <v>1</v>
      </c>
      <c r="AX107" s="447">
        <f>AVERAGE(AV107:AV121)</f>
        <v>83.31617647058826</v>
      </c>
    </row>
    <row r="108" spans="2:50" hidden="1">
      <c r="B108" s="456"/>
      <c r="C108" s="95">
        <v>2</v>
      </c>
      <c r="D108" s="95" t="s">
        <v>172</v>
      </c>
      <c r="E108" s="95">
        <v>26</v>
      </c>
      <c r="F108" s="95">
        <v>1500</v>
      </c>
      <c r="G108" s="177">
        <f t="shared" si="104"/>
        <v>57.692307692307693</v>
      </c>
      <c r="H108" s="475"/>
      <c r="I108" s="153">
        <f t="shared" si="105"/>
        <v>26</v>
      </c>
      <c r="J108" s="153">
        <f t="shared" si="106"/>
        <v>1414.5255055471168</v>
      </c>
      <c r="K108" s="154">
        <f t="shared" si="107"/>
        <v>54.404827136427571</v>
      </c>
      <c r="L108" s="473"/>
      <c r="M108" s="153">
        <f t="shared" ref="M108:M121" si="108">IFERROR(RANK(K108, K$107:K$121),"")</f>
        <v>2</v>
      </c>
      <c r="N108" s="448"/>
      <c r="O108" s="448"/>
      <c r="P108" s="95">
        <v>26</v>
      </c>
      <c r="Q108" s="177">
        <v>1408.1012658227849</v>
      </c>
      <c r="R108" s="177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47"/>
      <c r="U108" s="95">
        <v>26</v>
      </c>
      <c r="V108" s="177">
        <v>1421.0126582278481</v>
      </c>
      <c r="W108" s="177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47"/>
      <c r="Z108" s="95">
        <v>26</v>
      </c>
      <c r="AA108" s="177">
        <v>1413.6986301369859</v>
      </c>
      <c r="AB108" s="177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47"/>
      <c r="AE108" s="95">
        <v>26</v>
      </c>
      <c r="AF108" s="177">
        <v>1425.23076923077</v>
      </c>
      <c r="AG108" s="177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47"/>
      <c r="AJ108" s="95">
        <v>26</v>
      </c>
      <c r="AK108" s="177">
        <v>1415.3424657534242</v>
      </c>
      <c r="AL108" s="177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47"/>
      <c r="AO108" s="95">
        <v>26</v>
      </c>
      <c r="AP108" s="177">
        <v>1405.1162790697679</v>
      </c>
      <c r="AQ108" s="177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47"/>
      <c r="AT108" s="95">
        <v>26</v>
      </c>
      <c r="AU108" s="177">
        <v>1413.1764705882358</v>
      </c>
      <c r="AV108" s="177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47"/>
    </row>
    <row r="109" spans="2:50" hidden="1">
      <c r="B109" s="456"/>
      <c r="C109" s="95">
        <v>3</v>
      </c>
      <c r="D109" s="95"/>
      <c r="E109" s="95"/>
      <c r="F109" s="95"/>
      <c r="G109" s="95"/>
      <c r="H109" s="475"/>
      <c r="I109" s="153" t="str">
        <f t="shared" si="105"/>
        <v/>
      </c>
      <c r="J109" s="153" t="str">
        <f t="shared" si="106"/>
        <v/>
      </c>
      <c r="K109" s="154" t="str">
        <f t="shared" si="107"/>
        <v/>
      </c>
      <c r="L109" s="473"/>
      <c r="M109" s="153" t="str">
        <f t="shared" si="108"/>
        <v/>
      </c>
      <c r="N109" s="448"/>
      <c r="O109" s="448"/>
      <c r="P109" s="95"/>
      <c r="Q109" s="177"/>
      <c r="R109" s="177" t="str">
        <f t="shared" si="109"/>
        <v/>
      </c>
      <c r="S109" s="95" t="str">
        <f t="shared" si="110"/>
        <v/>
      </c>
      <c r="T109" s="447"/>
      <c r="U109" s="95"/>
      <c r="V109" s="177"/>
      <c r="W109" s="177" t="str">
        <f t="shared" si="111"/>
        <v/>
      </c>
      <c r="X109" s="95" t="str">
        <f t="shared" si="112"/>
        <v/>
      </c>
      <c r="Y109" s="447"/>
      <c r="Z109" s="95"/>
      <c r="AA109" s="177"/>
      <c r="AB109" s="177" t="str">
        <f t="shared" si="113"/>
        <v/>
      </c>
      <c r="AC109" s="95" t="str">
        <f t="shared" si="114"/>
        <v/>
      </c>
      <c r="AD109" s="447"/>
      <c r="AE109" s="95"/>
      <c r="AF109" s="177"/>
      <c r="AG109" s="177" t="str">
        <f t="shared" si="115"/>
        <v/>
      </c>
      <c r="AH109" s="95" t="str">
        <f t="shared" si="116"/>
        <v/>
      </c>
      <c r="AI109" s="447"/>
      <c r="AJ109" s="95"/>
      <c r="AK109" s="177"/>
      <c r="AL109" s="177" t="str">
        <f t="shared" si="117"/>
        <v/>
      </c>
      <c r="AM109" s="95" t="str">
        <f t="shared" si="118"/>
        <v/>
      </c>
      <c r="AN109" s="447"/>
      <c r="AO109" s="95"/>
      <c r="AP109" s="177"/>
      <c r="AQ109" s="177" t="str">
        <f t="shared" si="119"/>
        <v/>
      </c>
      <c r="AR109" s="95" t="str">
        <f t="shared" si="120"/>
        <v/>
      </c>
      <c r="AS109" s="447"/>
      <c r="AT109" s="95"/>
      <c r="AU109" s="177"/>
      <c r="AV109" s="177" t="str">
        <f t="shared" si="121"/>
        <v/>
      </c>
      <c r="AW109" s="95" t="str">
        <f t="shared" si="122"/>
        <v/>
      </c>
      <c r="AX109" s="447"/>
    </row>
    <row r="110" spans="2:50" hidden="1">
      <c r="B110" s="456"/>
      <c r="C110" s="95">
        <v>4</v>
      </c>
      <c r="D110" s="95"/>
      <c r="E110" s="95"/>
      <c r="F110" s="95"/>
      <c r="G110" s="95"/>
      <c r="H110" s="475"/>
      <c r="I110" s="153" t="str">
        <f>IFERROR(AVERAGE(P110,U110,Z110,AE110,AJ110,AO110,AT110),"")</f>
        <v/>
      </c>
      <c r="J110" s="153" t="str">
        <f>IFERROR(AVERAGE(Q110,V110,AA110,AF110,AK110,AP110,AU110),"")</f>
        <v/>
      </c>
      <c r="K110" s="154" t="str">
        <f>IFERROR(AVERAGE(R110,W110,AB110,AG110,AL110,AQ110,AV110),"")</f>
        <v/>
      </c>
      <c r="L110" s="473"/>
      <c r="M110" s="153" t="str">
        <f t="shared" si="108"/>
        <v/>
      </c>
      <c r="N110" s="448"/>
      <c r="O110" s="448"/>
      <c r="P110" s="95"/>
      <c r="Q110" s="177"/>
      <c r="R110" s="177" t="str">
        <f t="shared" si="109"/>
        <v/>
      </c>
      <c r="S110" s="95" t="str">
        <f t="shared" si="110"/>
        <v/>
      </c>
      <c r="T110" s="447"/>
      <c r="U110" s="95"/>
      <c r="V110" s="177"/>
      <c r="W110" s="177" t="str">
        <f t="shared" si="111"/>
        <v/>
      </c>
      <c r="X110" s="95" t="str">
        <f t="shared" si="112"/>
        <v/>
      </c>
      <c r="Y110" s="447"/>
      <c r="Z110" s="95"/>
      <c r="AA110" s="177"/>
      <c r="AB110" s="177" t="str">
        <f t="shared" si="113"/>
        <v/>
      </c>
      <c r="AC110" s="95" t="str">
        <f t="shared" si="114"/>
        <v/>
      </c>
      <c r="AD110" s="447"/>
      <c r="AE110" s="95"/>
      <c r="AF110" s="177"/>
      <c r="AG110" s="177" t="str">
        <f t="shared" si="115"/>
        <v/>
      </c>
      <c r="AH110" s="95" t="str">
        <f t="shared" si="116"/>
        <v/>
      </c>
      <c r="AI110" s="447"/>
      <c r="AJ110" s="95"/>
      <c r="AK110" s="177"/>
      <c r="AL110" s="177" t="str">
        <f t="shared" si="117"/>
        <v/>
      </c>
      <c r="AM110" s="95" t="str">
        <f t="shared" si="118"/>
        <v/>
      </c>
      <c r="AN110" s="447"/>
      <c r="AO110" s="95"/>
      <c r="AP110" s="177"/>
      <c r="AQ110" s="177" t="str">
        <f t="shared" si="119"/>
        <v/>
      </c>
      <c r="AR110" s="95" t="str">
        <f t="shared" si="120"/>
        <v/>
      </c>
      <c r="AS110" s="447"/>
      <c r="AT110" s="95"/>
      <c r="AU110" s="177"/>
      <c r="AV110" s="177" t="str">
        <f t="shared" si="121"/>
        <v/>
      </c>
      <c r="AW110" s="95" t="str">
        <f t="shared" si="122"/>
        <v/>
      </c>
      <c r="AX110" s="447"/>
    </row>
    <row r="111" spans="2:50" hidden="1">
      <c r="B111" s="456"/>
      <c r="C111" s="95">
        <v>5</v>
      </c>
      <c r="D111" s="95"/>
      <c r="E111" s="95"/>
      <c r="F111" s="95"/>
      <c r="G111" s="95"/>
      <c r="H111" s="475"/>
      <c r="I111" s="153" t="str">
        <f t="shared" ref="I111:I121" si="123">IFERROR(AVERAGE(P111,U111,Z111,AE111,AJ111,AO111,AT111),"")</f>
        <v/>
      </c>
      <c r="J111" s="153" t="str">
        <f t="shared" ref="J111:J121" si="124">IFERROR(AVERAGE(Q111,V111,AA111,AF111,AK111,AP111,AU111),"")</f>
        <v/>
      </c>
      <c r="K111" s="154" t="str">
        <f t="shared" ref="K111:K121" si="125">IFERROR(AVERAGE(R111,W111,AB111,AG111,AL111,AQ111,AV111),"")</f>
        <v/>
      </c>
      <c r="L111" s="473"/>
      <c r="M111" s="153" t="str">
        <f t="shared" si="108"/>
        <v/>
      </c>
      <c r="N111" s="448"/>
      <c r="O111" s="448"/>
      <c r="P111" s="95"/>
      <c r="Q111" s="177"/>
      <c r="R111" s="177" t="str">
        <f t="shared" si="109"/>
        <v/>
      </c>
      <c r="S111" s="95" t="str">
        <f t="shared" si="110"/>
        <v/>
      </c>
      <c r="T111" s="447"/>
      <c r="U111" s="95"/>
      <c r="V111" s="177"/>
      <c r="W111" s="177" t="str">
        <f t="shared" si="111"/>
        <v/>
      </c>
      <c r="X111" s="95" t="str">
        <f t="shared" si="112"/>
        <v/>
      </c>
      <c r="Y111" s="447"/>
      <c r="Z111" s="95"/>
      <c r="AA111" s="177"/>
      <c r="AB111" s="177" t="str">
        <f t="shared" si="113"/>
        <v/>
      </c>
      <c r="AC111" s="95" t="str">
        <f t="shared" si="114"/>
        <v/>
      </c>
      <c r="AD111" s="447"/>
      <c r="AE111" s="95"/>
      <c r="AF111" s="177"/>
      <c r="AG111" s="177" t="str">
        <f t="shared" si="115"/>
        <v/>
      </c>
      <c r="AH111" s="95" t="str">
        <f t="shared" si="116"/>
        <v/>
      </c>
      <c r="AI111" s="447"/>
      <c r="AJ111" s="95"/>
      <c r="AK111" s="177"/>
      <c r="AL111" s="177" t="str">
        <f t="shared" si="117"/>
        <v/>
      </c>
      <c r="AM111" s="95" t="str">
        <f t="shared" si="118"/>
        <v/>
      </c>
      <c r="AN111" s="447"/>
      <c r="AO111" s="95"/>
      <c r="AP111" s="177"/>
      <c r="AQ111" s="177" t="str">
        <f t="shared" si="119"/>
        <v/>
      </c>
      <c r="AR111" s="95" t="str">
        <f t="shared" si="120"/>
        <v/>
      </c>
      <c r="AS111" s="447"/>
      <c r="AT111" s="95"/>
      <c r="AU111" s="177"/>
      <c r="AV111" s="177" t="str">
        <f t="shared" si="121"/>
        <v/>
      </c>
      <c r="AW111" s="95" t="str">
        <f t="shared" si="122"/>
        <v/>
      </c>
      <c r="AX111" s="447"/>
    </row>
    <row r="112" spans="2:50" hidden="1">
      <c r="B112" s="456"/>
      <c r="C112" s="95">
        <v>6</v>
      </c>
      <c r="D112" s="95"/>
      <c r="E112" s="95"/>
      <c r="F112" s="95"/>
      <c r="G112" s="95"/>
      <c r="H112" s="475"/>
      <c r="I112" s="153" t="str">
        <f t="shared" si="123"/>
        <v/>
      </c>
      <c r="J112" s="153" t="str">
        <f t="shared" si="124"/>
        <v/>
      </c>
      <c r="K112" s="154" t="str">
        <f t="shared" si="125"/>
        <v/>
      </c>
      <c r="L112" s="473"/>
      <c r="M112" s="153" t="str">
        <f t="shared" si="108"/>
        <v/>
      </c>
      <c r="N112" s="448"/>
      <c r="O112" s="448"/>
      <c r="P112" s="95"/>
      <c r="Q112" s="177"/>
      <c r="R112" s="177" t="str">
        <f t="shared" si="109"/>
        <v/>
      </c>
      <c r="S112" s="95" t="str">
        <f t="shared" si="110"/>
        <v/>
      </c>
      <c r="T112" s="447"/>
      <c r="U112" s="95"/>
      <c r="V112" s="177"/>
      <c r="W112" s="177" t="str">
        <f t="shared" si="111"/>
        <v/>
      </c>
      <c r="X112" s="95" t="str">
        <f t="shared" si="112"/>
        <v/>
      </c>
      <c r="Y112" s="447"/>
      <c r="Z112" s="95"/>
      <c r="AA112" s="177"/>
      <c r="AB112" s="177" t="str">
        <f t="shared" si="113"/>
        <v/>
      </c>
      <c r="AC112" s="95" t="str">
        <f t="shared" si="114"/>
        <v/>
      </c>
      <c r="AD112" s="447"/>
      <c r="AE112" s="95"/>
      <c r="AF112" s="177"/>
      <c r="AG112" s="177" t="str">
        <f t="shared" si="115"/>
        <v/>
      </c>
      <c r="AH112" s="95" t="str">
        <f t="shared" si="116"/>
        <v/>
      </c>
      <c r="AI112" s="447"/>
      <c r="AJ112" s="95"/>
      <c r="AK112" s="177"/>
      <c r="AL112" s="177" t="str">
        <f t="shared" si="117"/>
        <v/>
      </c>
      <c r="AM112" s="95" t="str">
        <f t="shared" si="118"/>
        <v/>
      </c>
      <c r="AN112" s="447"/>
      <c r="AO112" s="95"/>
      <c r="AP112" s="177"/>
      <c r="AQ112" s="177" t="str">
        <f t="shared" si="119"/>
        <v/>
      </c>
      <c r="AR112" s="95" t="str">
        <f t="shared" si="120"/>
        <v/>
      </c>
      <c r="AS112" s="447"/>
      <c r="AT112" s="95"/>
      <c r="AU112" s="177"/>
      <c r="AV112" s="177" t="str">
        <f t="shared" si="121"/>
        <v/>
      </c>
      <c r="AW112" s="95" t="str">
        <f t="shared" si="122"/>
        <v/>
      </c>
      <c r="AX112" s="447"/>
    </row>
    <row r="113" spans="2:50" hidden="1">
      <c r="B113" s="456"/>
      <c r="C113" s="95">
        <v>7</v>
      </c>
      <c r="D113" s="95"/>
      <c r="E113" s="95"/>
      <c r="F113" s="95"/>
      <c r="G113" s="95"/>
      <c r="H113" s="475"/>
      <c r="I113" s="153" t="str">
        <f t="shared" si="123"/>
        <v/>
      </c>
      <c r="J113" s="153" t="str">
        <f t="shared" si="124"/>
        <v/>
      </c>
      <c r="K113" s="154" t="str">
        <f t="shared" si="125"/>
        <v/>
      </c>
      <c r="L113" s="473"/>
      <c r="M113" s="153" t="str">
        <f t="shared" si="108"/>
        <v/>
      </c>
      <c r="N113" s="448"/>
      <c r="O113" s="448"/>
      <c r="P113" s="95"/>
      <c r="Q113" s="177"/>
      <c r="R113" s="177" t="str">
        <f t="shared" si="109"/>
        <v/>
      </c>
      <c r="S113" s="95" t="str">
        <f t="shared" si="110"/>
        <v/>
      </c>
      <c r="T113" s="447"/>
      <c r="U113" s="95"/>
      <c r="V113" s="177"/>
      <c r="W113" s="177" t="str">
        <f t="shared" si="111"/>
        <v/>
      </c>
      <c r="X113" s="95" t="str">
        <f t="shared" si="112"/>
        <v/>
      </c>
      <c r="Y113" s="447"/>
      <c r="Z113" s="95"/>
      <c r="AA113" s="177"/>
      <c r="AB113" s="177" t="str">
        <f t="shared" si="113"/>
        <v/>
      </c>
      <c r="AC113" s="95" t="str">
        <f t="shared" si="114"/>
        <v/>
      </c>
      <c r="AD113" s="447"/>
      <c r="AE113" s="95"/>
      <c r="AF113" s="177"/>
      <c r="AG113" s="177" t="str">
        <f t="shared" si="115"/>
        <v/>
      </c>
      <c r="AH113" s="95" t="str">
        <f t="shared" si="116"/>
        <v/>
      </c>
      <c r="AI113" s="447"/>
      <c r="AJ113" s="95"/>
      <c r="AK113" s="177"/>
      <c r="AL113" s="177" t="str">
        <f t="shared" si="117"/>
        <v/>
      </c>
      <c r="AM113" s="95" t="str">
        <f t="shared" si="118"/>
        <v/>
      </c>
      <c r="AN113" s="447"/>
      <c r="AO113" s="95"/>
      <c r="AP113" s="177"/>
      <c r="AQ113" s="177" t="str">
        <f t="shared" si="119"/>
        <v/>
      </c>
      <c r="AR113" s="95" t="str">
        <f t="shared" si="120"/>
        <v/>
      </c>
      <c r="AS113" s="447"/>
      <c r="AT113" s="95"/>
      <c r="AU113" s="177"/>
      <c r="AV113" s="177" t="str">
        <f t="shared" si="121"/>
        <v/>
      </c>
      <c r="AW113" s="95" t="str">
        <f t="shared" si="122"/>
        <v/>
      </c>
      <c r="AX113" s="447"/>
    </row>
    <row r="114" spans="2:50" hidden="1">
      <c r="B114" s="456"/>
      <c r="C114" s="95">
        <v>8</v>
      </c>
      <c r="D114" s="95"/>
      <c r="E114" s="95"/>
      <c r="F114" s="95"/>
      <c r="G114" s="95"/>
      <c r="H114" s="475"/>
      <c r="I114" s="153" t="str">
        <f t="shared" si="123"/>
        <v/>
      </c>
      <c r="J114" s="153" t="str">
        <f t="shared" si="124"/>
        <v/>
      </c>
      <c r="K114" s="154" t="str">
        <f t="shared" si="125"/>
        <v/>
      </c>
      <c r="L114" s="473"/>
      <c r="M114" s="153" t="str">
        <f t="shared" si="108"/>
        <v/>
      </c>
      <c r="N114" s="448"/>
      <c r="O114" s="448"/>
      <c r="P114" s="95"/>
      <c r="Q114" s="177"/>
      <c r="R114" s="177" t="str">
        <f t="shared" si="109"/>
        <v/>
      </c>
      <c r="S114" s="95" t="str">
        <f t="shared" si="110"/>
        <v/>
      </c>
      <c r="T114" s="447"/>
      <c r="U114" s="95"/>
      <c r="V114" s="177"/>
      <c r="W114" s="177" t="str">
        <f t="shared" si="111"/>
        <v/>
      </c>
      <c r="X114" s="95" t="str">
        <f t="shared" si="112"/>
        <v/>
      </c>
      <c r="Y114" s="447"/>
      <c r="Z114" s="95"/>
      <c r="AA114" s="177"/>
      <c r="AB114" s="177" t="str">
        <f t="shared" si="113"/>
        <v/>
      </c>
      <c r="AC114" s="95" t="str">
        <f t="shared" si="114"/>
        <v/>
      </c>
      <c r="AD114" s="447"/>
      <c r="AE114" s="95"/>
      <c r="AF114" s="177"/>
      <c r="AG114" s="177" t="str">
        <f t="shared" si="115"/>
        <v/>
      </c>
      <c r="AH114" s="95" t="str">
        <f t="shared" si="116"/>
        <v/>
      </c>
      <c r="AI114" s="447"/>
      <c r="AJ114" s="95"/>
      <c r="AK114" s="177"/>
      <c r="AL114" s="177" t="str">
        <f t="shared" si="117"/>
        <v/>
      </c>
      <c r="AM114" s="95" t="str">
        <f t="shared" si="118"/>
        <v/>
      </c>
      <c r="AN114" s="447"/>
      <c r="AO114" s="95"/>
      <c r="AP114" s="177"/>
      <c r="AQ114" s="177" t="str">
        <f t="shared" si="119"/>
        <v/>
      </c>
      <c r="AR114" s="95" t="str">
        <f t="shared" si="120"/>
        <v/>
      </c>
      <c r="AS114" s="447"/>
      <c r="AT114" s="95"/>
      <c r="AU114" s="177"/>
      <c r="AV114" s="177" t="str">
        <f t="shared" si="121"/>
        <v/>
      </c>
      <c r="AW114" s="95" t="str">
        <f t="shared" si="122"/>
        <v/>
      </c>
      <c r="AX114" s="447"/>
    </row>
    <row r="115" spans="2:50" hidden="1">
      <c r="B115" s="456"/>
      <c r="C115" s="95">
        <v>9</v>
      </c>
      <c r="D115" s="95"/>
      <c r="E115" s="95"/>
      <c r="F115" s="95"/>
      <c r="G115" s="95"/>
      <c r="H115" s="475"/>
      <c r="I115" s="153" t="str">
        <f t="shared" si="123"/>
        <v/>
      </c>
      <c r="J115" s="153" t="str">
        <f t="shared" si="124"/>
        <v/>
      </c>
      <c r="K115" s="154" t="str">
        <f t="shared" si="125"/>
        <v/>
      </c>
      <c r="L115" s="473"/>
      <c r="M115" s="153" t="str">
        <f t="shared" si="108"/>
        <v/>
      </c>
      <c r="N115" s="448"/>
      <c r="O115" s="448"/>
      <c r="P115" s="95"/>
      <c r="Q115" s="177"/>
      <c r="R115" s="177" t="str">
        <f t="shared" si="109"/>
        <v/>
      </c>
      <c r="S115" s="95" t="str">
        <f t="shared" si="110"/>
        <v/>
      </c>
      <c r="T115" s="447"/>
      <c r="U115" s="95"/>
      <c r="V115" s="177"/>
      <c r="W115" s="177" t="str">
        <f t="shared" si="111"/>
        <v/>
      </c>
      <c r="X115" s="95" t="str">
        <f t="shared" si="112"/>
        <v/>
      </c>
      <c r="Y115" s="447"/>
      <c r="Z115" s="95"/>
      <c r="AA115" s="177"/>
      <c r="AB115" s="177" t="str">
        <f t="shared" si="113"/>
        <v/>
      </c>
      <c r="AC115" s="95" t="str">
        <f t="shared" si="114"/>
        <v/>
      </c>
      <c r="AD115" s="447"/>
      <c r="AE115" s="95"/>
      <c r="AF115" s="177"/>
      <c r="AG115" s="177" t="str">
        <f t="shared" si="115"/>
        <v/>
      </c>
      <c r="AH115" s="95" t="str">
        <f t="shared" si="116"/>
        <v/>
      </c>
      <c r="AI115" s="447"/>
      <c r="AJ115" s="95"/>
      <c r="AK115" s="177"/>
      <c r="AL115" s="177" t="str">
        <f t="shared" si="117"/>
        <v/>
      </c>
      <c r="AM115" s="95" t="str">
        <f t="shared" si="118"/>
        <v/>
      </c>
      <c r="AN115" s="447"/>
      <c r="AO115" s="95"/>
      <c r="AP115" s="177"/>
      <c r="AQ115" s="177" t="str">
        <f t="shared" si="119"/>
        <v/>
      </c>
      <c r="AR115" s="95" t="str">
        <f t="shared" si="120"/>
        <v/>
      </c>
      <c r="AS115" s="447"/>
      <c r="AT115" s="95"/>
      <c r="AU115" s="177"/>
      <c r="AV115" s="177" t="str">
        <f t="shared" si="121"/>
        <v/>
      </c>
      <c r="AW115" s="95" t="str">
        <f t="shared" si="122"/>
        <v/>
      </c>
      <c r="AX115" s="447"/>
    </row>
    <row r="116" spans="2:50" hidden="1">
      <c r="B116" s="456"/>
      <c r="C116" s="95">
        <v>10</v>
      </c>
      <c r="D116" s="95"/>
      <c r="E116" s="95"/>
      <c r="F116" s="95"/>
      <c r="G116" s="95"/>
      <c r="H116" s="475"/>
      <c r="I116" s="153" t="str">
        <f t="shared" si="123"/>
        <v/>
      </c>
      <c r="J116" s="153" t="str">
        <f t="shared" si="124"/>
        <v/>
      </c>
      <c r="K116" s="154" t="str">
        <f t="shared" si="125"/>
        <v/>
      </c>
      <c r="L116" s="473"/>
      <c r="M116" s="153" t="str">
        <f t="shared" si="108"/>
        <v/>
      </c>
      <c r="N116" s="448"/>
      <c r="O116" s="448"/>
      <c r="P116" s="95"/>
      <c r="Q116" s="177"/>
      <c r="R116" s="177" t="str">
        <f t="shared" si="109"/>
        <v/>
      </c>
      <c r="S116" s="95" t="str">
        <f t="shared" si="110"/>
        <v/>
      </c>
      <c r="T116" s="447"/>
      <c r="U116" s="95"/>
      <c r="V116" s="177"/>
      <c r="W116" s="177" t="str">
        <f t="shared" si="111"/>
        <v/>
      </c>
      <c r="X116" s="95" t="str">
        <f t="shared" si="112"/>
        <v/>
      </c>
      <c r="Y116" s="447"/>
      <c r="Z116" s="95"/>
      <c r="AA116" s="177"/>
      <c r="AB116" s="177" t="str">
        <f t="shared" si="113"/>
        <v/>
      </c>
      <c r="AC116" s="95" t="str">
        <f t="shared" si="114"/>
        <v/>
      </c>
      <c r="AD116" s="447"/>
      <c r="AE116" s="95"/>
      <c r="AF116" s="177"/>
      <c r="AG116" s="177" t="str">
        <f t="shared" si="115"/>
        <v/>
      </c>
      <c r="AH116" s="95" t="str">
        <f t="shared" si="116"/>
        <v/>
      </c>
      <c r="AI116" s="447"/>
      <c r="AJ116" s="95"/>
      <c r="AK116" s="177"/>
      <c r="AL116" s="177" t="str">
        <f t="shared" si="117"/>
        <v/>
      </c>
      <c r="AM116" s="95" t="str">
        <f t="shared" si="118"/>
        <v/>
      </c>
      <c r="AN116" s="447"/>
      <c r="AO116" s="95"/>
      <c r="AP116" s="177"/>
      <c r="AQ116" s="177" t="str">
        <f t="shared" si="119"/>
        <v/>
      </c>
      <c r="AR116" s="95" t="str">
        <f t="shared" si="120"/>
        <v/>
      </c>
      <c r="AS116" s="447"/>
      <c r="AT116" s="95"/>
      <c r="AU116" s="177"/>
      <c r="AV116" s="177" t="str">
        <f t="shared" si="121"/>
        <v/>
      </c>
      <c r="AW116" s="95" t="str">
        <f t="shared" si="122"/>
        <v/>
      </c>
      <c r="AX116" s="447"/>
    </row>
    <row r="117" spans="2:50" hidden="1">
      <c r="B117" s="456"/>
      <c r="C117" s="95">
        <v>11</v>
      </c>
      <c r="D117" s="95"/>
      <c r="E117" s="95"/>
      <c r="F117" s="95"/>
      <c r="G117" s="95"/>
      <c r="H117" s="475"/>
      <c r="I117" s="153" t="str">
        <f t="shared" si="123"/>
        <v/>
      </c>
      <c r="J117" s="153" t="str">
        <f t="shared" si="124"/>
        <v/>
      </c>
      <c r="K117" s="154" t="str">
        <f t="shared" si="125"/>
        <v/>
      </c>
      <c r="L117" s="473"/>
      <c r="M117" s="153" t="str">
        <f t="shared" si="108"/>
        <v/>
      </c>
      <c r="N117" s="448"/>
      <c r="O117" s="448"/>
      <c r="P117" s="95"/>
      <c r="Q117" s="177"/>
      <c r="R117" s="177" t="str">
        <f t="shared" si="109"/>
        <v/>
      </c>
      <c r="S117" s="95" t="str">
        <f t="shared" si="110"/>
        <v/>
      </c>
      <c r="T117" s="447"/>
      <c r="U117" s="95"/>
      <c r="V117" s="177"/>
      <c r="W117" s="177" t="str">
        <f t="shared" si="111"/>
        <v/>
      </c>
      <c r="X117" s="95" t="str">
        <f t="shared" si="112"/>
        <v/>
      </c>
      <c r="Y117" s="447"/>
      <c r="Z117" s="95"/>
      <c r="AA117" s="177"/>
      <c r="AB117" s="177" t="str">
        <f t="shared" si="113"/>
        <v/>
      </c>
      <c r="AC117" s="95" t="str">
        <f t="shared" si="114"/>
        <v/>
      </c>
      <c r="AD117" s="447"/>
      <c r="AE117" s="95"/>
      <c r="AF117" s="177"/>
      <c r="AG117" s="177" t="str">
        <f t="shared" si="115"/>
        <v/>
      </c>
      <c r="AH117" s="95" t="str">
        <f t="shared" si="116"/>
        <v/>
      </c>
      <c r="AI117" s="447"/>
      <c r="AJ117" s="95"/>
      <c r="AK117" s="177"/>
      <c r="AL117" s="177" t="str">
        <f t="shared" si="117"/>
        <v/>
      </c>
      <c r="AM117" s="95" t="str">
        <f t="shared" si="118"/>
        <v/>
      </c>
      <c r="AN117" s="447"/>
      <c r="AO117" s="95"/>
      <c r="AP117" s="177"/>
      <c r="AQ117" s="177" t="str">
        <f t="shared" si="119"/>
        <v/>
      </c>
      <c r="AR117" s="95" t="str">
        <f t="shared" si="120"/>
        <v/>
      </c>
      <c r="AS117" s="447"/>
      <c r="AT117" s="95"/>
      <c r="AU117" s="177"/>
      <c r="AV117" s="177" t="str">
        <f t="shared" si="121"/>
        <v/>
      </c>
      <c r="AW117" s="95" t="str">
        <f t="shared" si="122"/>
        <v/>
      </c>
      <c r="AX117" s="447"/>
    </row>
    <row r="118" spans="2:50" hidden="1">
      <c r="B118" s="456"/>
      <c r="C118" s="95">
        <v>12</v>
      </c>
      <c r="D118" s="95"/>
      <c r="E118" s="95"/>
      <c r="F118" s="95"/>
      <c r="G118" s="95"/>
      <c r="H118" s="475"/>
      <c r="I118" s="153" t="str">
        <f t="shared" si="123"/>
        <v/>
      </c>
      <c r="J118" s="153" t="str">
        <f t="shared" si="124"/>
        <v/>
      </c>
      <c r="K118" s="154" t="str">
        <f t="shared" si="125"/>
        <v/>
      </c>
      <c r="L118" s="473"/>
      <c r="M118" s="153" t="str">
        <f t="shared" si="108"/>
        <v/>
      </c>
      <c r="N118" s="448"/>
      <c r="O118" s="448"/>
      <c r="P118" s="95"/>
      <c r="Q118" s="177"/>
      <c r="R118" s="177" t="str">
        <f t="shared" si="109"/>
        <v/>
      </c>
      <c r="S118" s="95" t="str">
        <f t="shared" si="110"/>
        <v/>
      </c>
      <c r="T118" s="447"/>
      <c r="U118" s="95"/>
      <c r="V118" s="177"/>
      <c r="W118" s="177" t="str">
        <f t="shared" si="111"/>
        <v/>
      </c>
      <c r="X118" s="95" t="str">
        <f t="shared" si="112"/>
        <v/>
      </c>
      <c r="Y118" s="447"/>
      <c r="Z118" s="95"/>
      <c r="AA118" s="177"/>
      <c r="AB118" s="177" t="str">
        <f t="shared" si="113"/>
        <v/>
      </c>
      <c r="AC118" s="95" t="str">
        <f t="shared" si="114"/>
        <v/>
      </c>
      <c r="AD118" s="447"/>
      <c r="AE118" s="95"/>
      <c r="AF118" s="177"/>
      <c r="AG118" s="177" t="str">
        <f t="shared" si="115"/>
        <v/>
      </c>
      <c r="AH118" s="95" t="str">
        <f t="shared" si="116"/>
        <v/>
      </c>
      <c r="AI118" s="447"/>
      <c r="AJ118" s="95"/>
      <c r="AK118" s="177"/>
      <c r="AL118" s="177" t="str">
        <f t="shared" si="117"/>
        <v/>
      </c>
      <c r="AM118" s="95" t="str">
        <f t="shared" si="118"/>
        <v/>
      </c>
      <c r="AN118" s="447"/>
      <c r="AO118" s="95"/>
      <c r="AP118" s="177"/>
      <c r="AQ118" s="177" t="str">
        <f t="shared" si="119"/>
        <v/>
      </c>
      <c r="AR118" s="95" t="str">
        <f t="shared" si="120"/>
        <v/>
      </c>
      <c r="AS118" s="447"/>
      <c r="AT118" s="95"/>
      <c r="AU118" s="177"/>
      <c r="AV118" s="177" t="str">
        <f t="shared" si="121"/>
        <v/>
      </c>
      <c r="AW118" s="95" t="str">
        <f t="shared" si="122"/>
        <v/>
      </c>
      <c r="AX118" s="447"/>
    </row>
    <row r="119" spans="2:50" hidden="1">
      <c r="B119" s="456"/>
      <c r="C119" s="95">
        <v>13</v>
      </c>
      <c r="D119" s="95"/>
      <c r="E119" s="95"/>
      <c r="F119" s="95"/>
      <c r="G119" s="95"/>
      <c r="H119" s="475"/>
      <c r="I119" s="153" t="str">
        <f t="shared" si="123"/>
        <v/>
      </c>
      <c r="J119" s="153" t="str">
        <f t="shared" si="124"/>
        <v/>
      </c>
      <c r="K119" s="154" t="str">
        <f t="shared" si="125"/>
        <v/>
      </c>
      <c r="L119" s="473"/>
      <c r="M119" s="153" t="str">
        <f t="shared" si="108"/>
        <v/>
      </c>
      <c r="N119" s="448"/>
      <c r="O119" s="448"/>
      <c r="P119" s="95"/>
      <c r="Q119" s="177"/>
      <c r="R119" s="177" t="str">
        <f t="shared" si="109"/>
        <v/>
      </c>
      <c r="S119" s="95" t="str">
        <f t="shared" si="110"/>
        <v/>
      </c>
      <c r="T119" s="447"/>
      <c r="U119" s="95"/>
      <c r="V119" s="177"/>
      <c r="W119" s="177" t="str">
        <f t="shared" si="111"/>
        <v/>
      </c>
      <c r="X119" s="95" t="str">
        <f t="shared" si="112"/>
        <v/>
      </c>
      <c r="Y119" s="447"/>
      <c r="Z119" s="95"/>
      <c r="AA119" s="177"/>
      <c r="AB119" s="177" t="str">
        <f t="shared" si="113"/>
        <v/>
      </c>
      <c r="AC119" s="95" t="str">
        <f t="shared" si="114"/>
        <v/>
      </c>
      <c r="AD119" s="447"/>
      <c r="AE119" s="95"/>
      <c r="AF119" s="177"/>
      <c r="AG119" s="177" t="str">
        <f t="shared" si="115"/>
        <v/>
      </c>
      <c r="AH119" s="95" t="str">
        <f t="shared" si="116"/>
        <v/>
      </c>
      <c r="AI119" s="447"/>
      <c r="AJ119" s="95"/>
      <c r="AK119" s="177"/>
      <c r="AL119" s="177" t="str">
        <f t="shared" si="117"/>
        <v/>
      </c>
      <c r="AM119" s="95" t="str">
        <f t="shared" si="118"/>
        <v/>
      </c>
      <c r="AN119" s="447"/>
      <c r="AO119" s="95"/>
      <c r="AP119" s="177"/>
      <c r="AQ119" s="177" t="str">
        <f t="shared" si="119"/>
        <v/>
      </c>
      <c r="AR119" s="95" t="str">
        <f t="shared" si="120"/>
        <v/>
      </c>
      <c r="AS119" s="447"/>
      <c r="AT119" s="95"/>
      <c r="AU119" s="177"/>
      <c r="AV119" s="177" t="str">
        <f t="shared" si="121"/>
        <v/>
      </c>
      <c r="AW119" s="95" t="str">
        <f t="shared" si="122"/>
        <v/>
      </c>
      <c r="AX119" s="447"/>
    </row>
    <row r="120" spans="2:50" hidden="1">
      <c r="B120" s="456"/>
      <c r="C120" s="95">
        <v>14</v>
      </c>
      <c r="D120" s="95"/>
      <c r="E120" s="95"/>
      <c r="F120" s="95"/>
      <c r="G120" s="95"/>
      <c r="H120" s="475"/>
      <c r="I120" s="153" t="str">
        <f t="shared" si="123"/>
        <v/>
      </c>
      <c r="J120" s="153" t="str">
        <f t="shared" si="124"/>
        <v/>
      </c>
      <c r="K120" s="154" t="str">
        <f t="shared" si="125"/>
        <v/>
      </c>
      <c r="L120" s="473"/>
      <c r="M120" s="153" t="str">
        <f t="shared" si="108"/>
        <v/>
      </c>
      <c r="N120" s="448"/>
      <c r="O120" s="448"/>
      <c r="P120" s="95"/>
      <c r="Q120" s="177"/>
      <c r="R120" s="177" t="str">
        <f t="shared" si="109"/>
        <v/>
      </c>
      <c r="S120" s="95" t="str">
        <f t="shared" si="110"/>
        <v/>
      </c>
      <c r="T120" s="447"/>
      <c r="U120" s="95"/>
      <c r="V120" s="177"/>
      <c r="W120" s="177" t="str">
        <f t="shared" si="111"/>
        <v/>
      </c>
      <c r="X120" s="95" t="str">
        <f t="shared" si="112"/>
        <v/>
      </c>
      <c r="Y120" s="447"/>
      <c r="Z120" s="95"/>
      <c r="AA120" s="177"/>
      <c r="AB120" s="177" t="str">
        <f t="shared" si="113"/>
        <v/>
      </c>
      <c r="AC120" s="95" t="str">
        <f t="shared" si="114"/>
        <v/>
      </c>
      <c r="AD120" s="447"/>
      <c r="AE120" s="95"/>
      <c r="AF120" s="177"/>
      <c r="AG120" s="177" t="str">
        <f t="shared" si="115"/>
        <v/>
      </c>
      <c r="AH120" s="95" t="str">
        <f t="shared" si="116"/>
        <v/>
      </c>
      <c r="AI120" s="447"/>
      <c r="AJ120" s="95"/>
      <c r="AK120" s="177"/>
      <c r="AL120" s="177" t="str">
        <f t="shared" si="117"/>
        <v/>
      </c>
      <c r="AM120" s="95" t="str">
        <f t="shared" si="118"/>
        <v/>
      </c>
      <c r="AN120" s="447"/>
      <c r="AO120" s="95"/>
      <c r="AP120" s="177"/>
      <c r="AQ120" s="177" t="str">
        <f t="shared" si="119"/>
        <v/>
      </c>
      <c r="AR120" s="95" t="str">
        <f t="shared" si="120"/>
        <v/>
      </c>
      <c r="AS120" s="447"/>
      <c r="AT120" s="95"/>
      <c r="AU120" s="177"/>
      <c r="AV120" s="177" t="str">
        <f t="shared" si="121"/>
        <v/>
      </c>
      <c r="AW120" s="95" t="str">
        <f t="shared" si="122"/>
        <v/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95"/>
      <c r="H121" s="476"/>
      <c r="I121" s="153" t="str">
        <f t="shared" si="123"/>
        <v/>
      </c>
      <c r="J121" s="153" t="str">
        <f t="shared" si="124"/>
        <v/>
      </c>
      <c r="K121" s="154" t="str">
        <f t="shared" si="125"/>
        <v/>
      </c>
      <c r="L121" s="473"/>
      <c r="M121" s="153" t="str">
        <f t="shared" si="108"/>
        <v/>
      </c>
      <c r="N121" s="448"/>
      <c r="O121" s="448"/>
      <c r="P121" s="95"/>
      <c r="Q121" s="177"/>
      <c r="R121" s="177" t="str">
        <f t="shared" si="109"/>
        <v/>
      </c>
      <c r="S121" s="95" t="str">
        <f t="shared" si="110"/>
        <v/>
      </c>
      <c r="T121" s="447"/>
      <c r="U121" s="95"/>
      <c r="V121" s="177"/>
      <c r="W121" s="177" t="str">
        <f t="shared" si="111"/>
        <v/>
      </c>
      <c r="X121" s="95" t="str">
        <f t="shared" si="112"/>
        <v/>
      </c>
      <c r="Y121" s="447"/>
      <c r="Z121" s="95"/>
      <c r="AA121" s="177"/>
      <c r="AB121" s="177" t="str">
        <f t="shared" si="113"/>
        <v/>
      </c>
      <c r="AC121" s="95" t="str">
        <f t="shared" si="114"/>
        <v/>
      </c>
      <c r="AD121" s="447"/>
      <c r="AE121" s="95"/>
      <c r="AF121" s="177"/>
      <c r="AG121" s="177" t="str">
        <f t="shared" si="115"/>
        <v/>
      </c>
      <c r="AH121" s="95" t="str">
        <f t="shared" si="116"/>
        <v/>
      </c>
      <c r="AI121" s="447"/>
      <c r="AJ121" s="95"/>
      <c r="AK121" s="177"/>
      <c r="AL121" s="177" t="str">
        <f t="shared" si="117"/>
        <v/>
      </c>
      <c r="AM121" s="95" t="str">
        <f t="shared" si="118"/>
        <v/>
      </c>
      <c r="AN121" s="447"/>
      <c r="AO121" s="95"/>
      <c r="AP121" s="177"/>
      <c r="AQ121" s="177" t="str">
        <f t="shared" si="119"/>
        <v/>
      </c>
      <c r="AR121" s="95" t="str">
        <f t="shared" si="120"/>
        <v/>
      </c>
      <c r="AS121" s="447"/>
      <c r="AT121" s="95"/>
      <c r="AU121" s="177"/>
      <c r="AV121" s="177" t="str">
        <f t="shared" si="121"/>
        <v/>
      </c>
      <c r="AW121" s="95" t="str">
        <f t="shared" si="122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56" t="s">
        <v>170</v>
      </c>
      <c r="C127" s="95">
        <v>1</v>
      </c>
      <c r="D127" s="95" t="s">
        <v>171</v>
      </c>
      <c r="E127" s="95">
        <v>17</v>
      </c>
      <c r="F127" s="95">
        <v>2000</v>
      </c>
      <c r="G127" s="177">
        <f t="shared" ref="G127:G128" si="126">F127/E127</f>
        <v>117.64705882352941</v>
      </c>
      <c r="H127" s="474">
        <f>AVERAGE(G127:G141)</f>
        <v>87.66968325791855</v>
      </c>
      <c r="I127" s="153">
        <f t="shared" ref="I127:I129" si="127">IFERROR(AVERAGE(P127,U127,Z127,AE127,AJ127,AO127,AT127),"")</f>
        <v>17</v>
      </c>
      <c r="J127" s="153">
        <f t="shared" ref="J127:J129" si="128">IFERROR(AVERAGE(Q127,V127,AA127,AF127,AK127,AP127,AU127),"")</f>
        <v>1906.0957556935816</v>
      </c>
      <c r="K127" s="154">
        <f t="shared" ref="K127:K129" si="129">IFERROR(AVERAGE(R127,W127,AB127,AG127,AL127,AQ127,AV127),"")</f>
        <v>112.12327974668129</v>
      </c>
      <c r="L127" s="473">
        <f>IFERROR(AVERAGE(K127:K141),"-")</f>
        <v>83.399226100594845</v>
      </c>
      <c r="M127" s="153">
        <f>IFERROR(RANK(K127, K$127:K$141),"")</f>
        <v>1</v>
      </c>
      <c r="N127" s="448"/>
      <c r="O127" s="448"/>
      <c r="P127" s="95">
        <v>17</v>
      </c>
      <c r="Q127" s="177">
        <v>1898.6666666666667</v>
      </c>
      <c r="R127" s="177">
        <f>IFERROR(Q127/P127,"")</f>
        <v>111.68627450980392</v>
      </c>
      <c r="S127" s="95">
        <f>IFERROR(RANK(R127, R$127:R$141),"")</f>
        <v>1</v>
      </c>
      <c r="T127" s="447">
        <f>AVERAGE(R127:R141)</f>
        <v>83.170303759283655</v>
      </c>
      <c r="U127" s="95">
        <v>17</v>
      </c>
      <c r="V127" s="177">
        <v>1886.0869565217392</v>
      </c>
      <c r="W127" s="177">
        <f>IFERROR(V127/U127,"")</f>
        <v>110.94629156010231</v>
      </c>
      <c r="X127" s="95">
        <f>IFERROR(RANK(W127, W$127:W$141),"")</f>
        <v>1</v>
      </c>
      <c r="Y127" s="447">
        <f>AVERAGE(W127:W141)</f>
        <v>82.634076954140212</v>
      </c>
      <c r="Z127" s="95">
        <v>17</v>
      </c>
      <c r="AA127" s="177">
        <v>1909.9999999999993</v>
      </c>
      <c r="AB127" s="177">
        <f>IFERROR(AA127/Z127,"")</f>
        <v>112.35294117647055</v>
      </c>
      <c r="AC127" s="95">
        <f>IFERROR(RANK(AB127, AB$127:AB$141),"")</f>
        <v>1</v>
      </c>
      <c r="AD127" s="447">
        <f>AVERAGE(AB127:AB141)</f>
        <v>83.473173884938561</v>
      </c>
      <c r="AE127" s="95">
        <v>17</v>
      </c>
      <c r="AF127" s="177">
        <v>1912.4999999999995</v>
      </c>
      <c r="AG127" s="177">
        <f>IFERROR(AF127/AE127,"")</f>
        <v>112.49999999999997</v>
      </c>
      <c r="AH127" s="95">
        <f>IFERROR(RANK(AG127, AG$127:AG$141),"")</f>
        <v>1</v>
      </c>
      <c r="AI127" s="447">
        <f>AVERAGE(AG127:AG141)</f>
        <v>83.552036199095028</v>
      </c>
      <c r="AJ127" s="95">
        <v>17</v>
      </c>
      <c r="AK127" s="177">
        <v>1921.6666666666672</v>
      </c>
      <c r="AL127" s="177">
        <f>IFERROR(AK127/AJ127,"")</f>
        <v>113.03921568627455</v>
      </c>
      <c r="AM127" s="95">
        <f>IFERROR(RANK(AL127, AL$127:AL$141),"")</f>
        <v>1</v>
      </c>
      <c r="AN127" s="447">
        <f>AVERAGE(AL127:AL141)</f>
        <v>83.923453996983426</v>
      </c>
      <c r="AO127" s="95">
        <v>17</v>
      </c>
      <c r="AP127" s="177">
        <v>1903.7500000000005</v>
      </c>
      <c r="AQ127" s="177">
        <f>IFERROR(AP127/AO127,"")</f>
        <v>111.98529411764709</v>
      </c>
      <c r="AR127" s="95">
        <f>IFERROR(RANK(AQ127, AQ$127:AQ$141),"")</f>
        <v>1</v>
      </c>
      <c r="AS127" s="447">
        <f>AVERAGE(AQ127:AQ141)</f>
        <v>83.454185520362017</v>
      </c>
      <c r="AT127" s="95">
        <v>17</v>
      </c>
      <c r="AU127" s="177">
        <v>1910.0000000000005</v>
      </c>
      <c r="AV127" s="177">
        <f>IFERROR(AU127/AT127,"")</f>
        <v>112.35294117647061</v>
      </c>
      <c r="AW127" s="95">
        <f>IFERROR(RANK(AV127, AV$127:AV$141),"")</f>
        <v>1</v>
      </c>
      <c r="AX127" s="447">
        <f>AVERAGE(AV127:AV141)</f>
        <v>83.587352389361016</v>
      </c>
    </row>
    <row r="128" spans="2:50" hidden="1">
      <c r="B128" s="456"/>
      <c r="C128" s="95">
        <v>2</v>
      </c>
      <c r="D128" s="95" t="s">
        <v>172</v>
      </c>
      <c r="E128" s="95">
        <v>26</v>
      </c>
      <c r="F128" s="95">
        <v>1500</v>
      </c>
      <c r="G128" s="177">
        <f t="shared" si="126"/>
        <v>57.692307692307693</v>
      </c>
      <c r="H128" s="475"/>
      <c r="I128" s="153">
        <f t="shared" si="127"/>
        <v>26</v>
      </c>
      <c r="J128" s="153">
        <f t="shared" si="128"/>
        <v>1421.5544838172186</v>
      </c>
      <c r="K128" s="154">
        <f t="shared" si="129"/>
        <v>54.675172454508406</v>
      </c>
      <c r="L128" s="473"/>
      <c r="M128" s="153">
        <f t="shared" ref="M128:M141" si="130">IFERROR(RANK(K128, K$127:K$141),"")</f>
        <v>2</v>
      </c>
      <c r="N128" s="448"/>
      <c r="O128" s="448"/>
      <c r="P128" s="95">
        <v>26</v>
      </c>
      <c r="Q128" s="177">
        <v>1421.0126582278481</v>
      </c>
      <c r="R128" s="177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47"/>
      <c r="U128" s="95">
        <v>26</v>
      </c>
      <c r="V128" s="177">
        <v>1412.3684210526312</v>
      </c>
      <c r="W128" s="177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47"/>
      <c r="Z128" s="95">
        <v>26</v>
      </c>
      <c r="AA128" s="177">
        <v>1419.4285714285709</v>
      </c>
      <c r="AB128" s="177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47"/>
      <c r="AE128" s="95">
        <v>26</v>
      </c>
      <c r="AF128" s="177">
        <v>1419.7058823529421</v>
      </c>
      <c r="AG128" s="177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47"/>
      <c r="AJ128" s="95">
        <v>26</v>
      </c>
      <c r="AK128" s="177">
        <v>1424.9999999999998</v>
      </c>
      <c r="AL128" s="177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47"/>
      <c r="AO128" s="95">
        <v>26</v>
      </c>
      <c r="AP128" s="177">
        <v>1428.0000000000005</v>
      </c>
      <c r="AQ128" s="177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47"/>
      <c r="AT128" s="95">
        <v>26</v>
      </c>
      <c r="AU128" s="177">
        <v>1425.3658536585369</v>
      </c>
      <c r="AV128" s="177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47"/>
    </row>
    <row r="129" spans="2:50" hidden="1">
      <c r="B129" s="456"/>
      <c r="C129" s="95">
        <v>3</v>
      </c>
      <c r="D129" s="95"/>
      <c r="E129" s="95"/>
      <c r="F129" s="95"/>
      <c r="G129" s="95"/>
      <c r="H129" s="475"/>
      <c r="I129" s="153" t="str">
        <f t="shared" si="127"/>
        <v/>
      </c>
      <c r="J129" s="153" t="str">
        <f t="shared" si="128"/>
        <v/>
      </c>
      <c r="K129" s="154" t="str">
        <f t="shared" si="129"/>
        <v/>
      </c>
      <c r="L129" s="473"/>
      <c r="M129" s="153" t="str">
        <f t="shared" si="130"/>
        <v/>
      </c>
      <c r="N129" s="448"/>
      <c r="O129" s="448"/>
      <c r="P129" s="95"/>
      <c r="Q129" s="177"/>
      <c r="R129" s="177" t="str">
        <f t="shared" si="131"/>
        <v/>
      </c>
      <c r="S129" s="95" t="str">
        <f t="shared" si="132"/>
        <v/>
      </c>
      <c r="T129" s="447"/>
      <c r="U129" s="95"/>
      <c r="V129" s="177"/>
      <c r="W129" s="177" t="str">
        <f t="shared" si="133"/>
        <v/>
      </c>
      <c r="X129" s="95" t="str">
        <f t="shared" si="134"/>
        <v/>
      </c>
      <c r="Y129" s="447"/>
      <c r="Z129" s="95"/>
      <c r="AA129" s="177"/>
      <c r="AB129" s="177" t="str">
        <f t="shared" si="135"/>
        <v/>
      </c>
      <c r="AC129" s="95" t="str">
        <f t="shared" si="136"/>
        <v/>
      </c>
      <c r="AD129" s="447"/>
      <c r="AE129" s="95"/>
      <c r="AF129" s="177"/>
      <c r="AG129" s="177" t="str">
        <f t="shared" si="137"/>
        <v/>
      </c>
      <c r="AH129" s="95" t="str">
        <f t="shared" si="138"/>
        <v/>
      </c>
      <c r="AI129" s="447"/>
      <c r="AJ129" s="95"/>
      <c r="AK129" s="177"/>
      <c r="AL129" s="177" t="str">
        <f t="shared" si="139"/>
        <v/>
      </c>
      <c r="AM129" s="95" t="str">
        <f t="shared" si="140"/>
        <v/>
      </c>
      <c r="AN129" s="447"/>
      <c r="AO129" s="95"/>
      <c r="AP129" s="177"/>
      <c r="AQ129" s="177" t="str">
        <f t="shared" si="141"/>
        <v/>
      </c>
      <c r="AR129" s="95" t="str">
        <f t="shared" si="142"/>
        <v/>
      </c>
      <c r="AS129" s="447"/>
      <c r="AT129" s="95"/>
      <c r="AU129" s="177"/>
      <c r="AV129" s="177" t="str">
        <f t="shared" si="143"/>
        <v/>
      </c>
      <c r="AW129" s="95" t="str">
        <f t="shared" si="144"/>
        <v/>
      </c>
      <c r="AX129" s="447"/>
    </row>
    <row r="130" spans="2:50" hidden="1">
      <c r="B130" s="456"/>
      <c r="C130" s="95">
        <v>4</v>
      </c>
      <c r="D130" s="95"/>
      <c r="E130" s="95"/>
      <c r="F130" s="95"/>
      <c r="G130" s="95"/>
      <c r="H130" s="475"/>
      <c r="I130" s="153" t="str">
        <f>IFERROR(AVERAGE(P130,U130,Z130,AE130,AJ130,AO130,AT130),"")</f>
        <v/>
      </c>
      <c r="J130" s="153" t="str">
        <f>IFERROR(AVERAGE(Q130,V130,AA130,AF130,AK130,AP130,AU130),"")</f>
        <v/>
      </c>
      <c r="K130" s="154" t="str">
        <f>IFERROR(AVERAGE(R130,W130,AB130,AG130,AL130,AQ130,AV130),"")</f>
        <v/>
      </c>
      <c r="L130" s="473"/>
      <c r="M130" s="153" t="str">
        <f t="shared" si="130"/>
        <v/>
      </c>
      <c r="N130" s="448"/>
      <c r="O130" s="448"/>
      <c r="P130" s="95"/>
      <c r="Q130" s="177"/>
      <c r="R130" s="177" t="str">
        <f t="shared" si="131"/>
        <v/>
      </c>
      <c r="S130" s="95" t="str">
        <f t="shared" si="132"/>
        <v/>
      </c>
      <c r="T130" s="447"/>
      <c r="U130" s="95"/>
      <c r="V130" s="177"/>
      <c r="W130" s="177" t="str">
        <f t="shared" si="133"/>
        <v/>
      </c>
      <c r="X130" s="95" t="str">
        <f t="shared" si="134"/>
        <v/>
      </c>
      <c r="Y130" s="447"/>
      <c r="Z130" s="95"/>
      <c r="AA130" s="177"/>
      <c r="AB130" s="177" t="str">
        <f t="shared" si="135"/>
        <v/>
      </c>
      <c r="AC130" s="95" t="str">
        <f t="shared" si="136"/>
        <v/>
      </c>
      <c r="AD130" s="447"/>
      <c r="AE130" s="95"/>
      <c r="AF130" s="177"/>
      <c r="AG130" s="177" t="str">
        <f t="shared" si="137"/>
        <v/>
      </c>
      <c r="AH130" s="95" t="str">
        <f t="shared" si="138"/>
        <v/>
      </c>
      <c r="AI130" s="447"/>
      <c r="AJ130" s="95"/>
      <c r="AK130" s="177"/>
      <c r="AL130" s="177" t="str">
        <f t="shared" si="139"/>
        <v/>
      </c>
      <c r="AM130" s="95" t="str">
        <f t="shared" si="140"/>
        <v/>
      </c>
      <c r="AN130" s="447"/>
      <c r="AO130" s="95"/>
      <c r="AP130" s="177"/>
      <c r="AQ130" s="177" t="str">
        <f t="shared" si="141"/>
        <v/>
      </c>
      <c r="AR130" s="95" t="str">
        <f t="shared" si="142"/>
        <v/>
      </c>
      <c r="AS130" s="447"/>
      <c r="AT130" s="95"/>
      <c r="AU130" s="177"/>
      <c r="AV130" s="177" t="str">
        <f t="shared" si="143"/>
        <v/>
      </c>
      <c r="AW130" s="95" t="str">
        <f t="shared" si="144"/>
        <v/>
      </c>
      <c r="AX130" s="447"/>
    </row>
    <row r="131" spans="2:50" hidden="1">
      <c r="B131" s="456"/>
      <c r="C131" s="95">
        <v>5</v>
      </c>
      <c r="D131" s="95"/>
      <c r="E131" s="95"/>
      <c r="F131" s="95"/>
      <c r="G131" s="95"/>
      <c r="H131" s="475"/>
      <c r="I131" s="153" t="str">
        <f t="shared" ref="I131:I141" si="145">IFERROR(AVERAGE(P131,U131,Z131,AE131,AJ131,AO131,AT131),"")</f>
        <v/>
      </c>
      <c r="J131" s="153" t="str">
        <f t="shared" ref="J131:J141" si="146">IFERROR(AVERAGE(Q131,V131,AA131,AF131,AK131,AP131,AU131),"")</f>
        <v/>
      </c>
      <c r="K131" s="154" t="str">
        <f t="shared" ref="K131:K141" si="147">IFERROR(AVERAGE(R131,W131,AB131,AG131,AL131,AQ131,AV131),"")</f>
        <v/>
      </c>
      <c r="L131" s="473"/>
      <c r="M131" s="153" t="str">
        <f t="shared" si="130"/>
        <v/>
      </c>
      <c r="N131" s="448"/>
      <c r="O131" s="448"/>
      <c r="P131" s="95"/>
      <c r="Q131" s="177"/>
      <c r="R131" s="177" t="str">
        <f t="shared" si="131"/>
        <v/>
      </c>
      <c r="S131" s="95" t="str">
        <f t="shared" si="132"/>
        <v/>
      </c>
      <c r="T131" s="447"/>
      <c r="U131" s="95"/>
      <c r="V131" s="177"/>
      <c r="W131" s="177" t="str">
        <f t="shared" si="133"/>
        <v/>
      </c>
      <c r="X131" s="95" t="str">
        <f t="shared" si="134"/>
        <v/>
      </c>
      <c r="Y131" s="447"/>
      <c r="Z131" s="95"/>
      <c r="AA131" s="177"/>
      <c r="AB131" s="177" t="str">
        <f t="shared" si="135"/>
        <v/>
      </c>
      <c r="AC131" s="95" t="str">
        <f t="shared" si="136"/>
        <v/>
      </c>
      <c r="AD131" s="447"/>
      <c r="AE131" s="95"/>
      <c r="AF131" s="177"/>
      <c r="AG131" s="177" t="str">
        <f t="shared" si="137"/>
        <v/>
      </c>
      <c r="AH131" s="95" t="str">
        <f t="shared" si="138"/>
        <v/>
      </c>
      <c r="AI131" s="447"/>
      <c r="AJ131" s="95"/>
      <c r="AK131" s="177"/>
      <c r="AL131" s="177" t="str">
        <f t="shared" si="139"/>
        <v/>
      </c>
      <c r="AM131" s="95" t="str">
        <f t="shared" si="140"/>
        <v/>
      </c>
      <c r="AN131" s="447"/>
      <c r="AO131" s="95"/>
      <c r="AP131" s="177"/>
      <c r="AQ131" s="177" t="str">
        <f t="shared" si="141"/>
        <v/>
      </c>
      <c r="AR131" s="95" t="str">
        <f t="shared" si="142"/>
        <v/>
      </c>
      <c r="AS131" s="447"/>
      <c r="AT131" s="95"/>
      <c r="AU131" s="177"/>
      <c r="AV131" s="177" t="str">
        <f t="shared" si="143"/>
        <v/>
      </c>
      <c r="AW131" s="95" t="str">
        <f t="shared" si="144"/>
        <v/>
      </c>
      <c r="AX131" s="447"/>
    </row>
    <row r="132" spans="2:50" hidden="1">
      <c r="B132" s="456"/>
      <c r="C132" s="95">
        <v>6</v>
      </c>
      <c r="D132" s="95"/>
      <c r="E132" s="95"/>
      <c r="F132" s="95"/>
      <c r="G132" s="95"/>
      <c r="H132" s="475"/>
      <c r="I132" s="153" t="str">
        <f t="shared" si="145"/>
        <v/>
      </c>
      <c r="J132" s="153" t="str">
        <f t="shared" si="146"/>
        <v/>
      </c>
      <c r="K132" s="154" t="str">
        <f t="shared" si="147"/>
        <v/>
      </c>
      <c r="L132" s="473"/>
      <c r="M132" s="153" t="str">
        <f t="shared" si="130"/>
        <v/>
      </c>
      <c r="N132" s="448"/>
      <c r="O132" s="448"/>
      <c r="P132" s="95"/>
      <c r="Q132" s="177"/>
      <c r="R132" s="177" t="str">
        <f t="shared" si="131"/>
        <v/>
      </c>
      <c r="S132" s="95" t="str">
        <f t="shared" si="132"/>
        <v/>
      </c>
      <c r="T132" s="447"/>
      <c r="U132" s="95"/>
      <c r="V132" s="177"/>
      <c r="W132" s="177" t="str">
        <f t="shared" si="133"/>
        <v/>
      </c>
      <c r="X132" s="95" t="str">
        <f t="shared" si="134"/>
        <v/>
      </c>
      <c r="Y132" s="447"/>
      <c r="Z132" s="95"/>
      <c r="AA132" s="177"/>
      <c r="AB132" s="177" t="str">
        <f t="shared" si="135"/>
        <v/>
      </c>
      <c r="AC132" s="95" t="str">
        <f t="shared" si="136"/>
        <v/>
      </c>
      <c r="AD132" s="447"/>
      <c r="AE132" s="95"/>
      <c r="AF132" s="177"/>
      <c r="AG132" s="177" t="str">
        <f t="shared" si="137"/>
        <v/>
      </c>
      <c r="AH132" s="95" t="str">
        <f t="shared" si="138"/>
        <v/>
      </c>
      <c r="AI132" s="447"/>
      <c r="AJ132" s="95"/>
      <c r="AK132" s="177"/>
      <c r="AL132" s="177" t="str">
        <f t="shared" si="139"/>
        <v/>
      </c>
      <c r="AM132" s="95" t="str">
        <f t="shared" si="140"/>
        <v/>
      </c>
      <c r="AN132" s="447"/>
      <c r="AO132" s="95"/>
      <c r="AP132" s="177"/>
      <c r="AQ132" s="177" t="str">
        <f t="shared" si="141"/>
        <v/>
      </c>
      <c r="AR132" s="95" t="str">
        <f t="shared" si="142"/>
        <v/>
      </c>
      <c r="AS132" s="447"/>
      <c r="AT132" s="95"/>
      <c r="AU132" s="177"/>
      <c r="AV132" s="177" t="str">
        <f t="shared" si="143"/>
        <v/>
      </c>
      <c r="AW132" s="95" t="str">
        <f t="shared" si="144"/>
        <v/>
      </c>
      <c r="AX132" s="447"/>
    </row>
    <row r="133" spans="2:50" hidden="1">
      <c r="B133" s="456"/>
      <c r="C133" s="95">
        <v>7</v>
      </c>
      <c r="D133" s="95"/>
      <c r="E133" s="95"/>
      <c r="F133" s="95"/>
      <c r="G133" s="95"/>
      <c r="H133" s="475"/>
      <c r="I133" s="153" t="str">
        <f t="shared" si="145"/>
        <v/>
      </c>
      <c r="J133" s="153" t="str">
        <f t="shared" si="146"/>
        <v/>
      </c>
      <c r="K133" s="154" t="str">
        <f t="shared" si="147"/>
        <v/>
      </c>
      <c r="L133" s="473"/>
      <c r="M133" s="153" t="str">
        <f t="shared" si="130"/>
        <v/>
      </c>
      <c r="N133" s="448"/>
      <c r="O133" s="448"/>
      <c r="P133" s="95"/>
      <c r="Q133" s="177"/>
      <c r="R133" s="177" t="str">
        <f t="shared" si="131"/>
        <v/>
      </c>
      <c r="S133" s="95" t="str">
        <f t="shared" si="132"/>
        <v/>
      </c>
      <c r="T133" s="447"/>
      <c r="U133" s="95"/>
      <c r="V133" s="177"/>
      <c r="W133" s="177" t="str">
        <f t="shared" si="133"/>
        <v/>
      </c>
      <c r="X133" s="95" t="str">
        <f t="shared" si="134"/>
        <v/>
      </c>
      <c r="Y133" s="447"/>
      <c r="Z133" s="95"/>
      <c r="AA133" s="177"/>
      <c r="AB133" s="177" t="str">
        <f t="shared" si="135"/>
        <v/>
      </c>
      <c r="AC133" s="95" t="str">
        <f t="shared" si="136"/>
        <v/>
      </c>
      <c r="AD133" s="447"/>
      <c r="AE133" s="95"/>
      <c r="AF133" s="177"/>
      <c r="AG133" s="177" t="str">
        <f t="shared" si="137"/>
        <v/>
      </c>
      <c r="AH133" s="95" t="str">
        <f t="shared" si="138"/>
        <v/>
      </c>
      <c r="AI133" s="447"/>
      <c r="AJ133" s="95"/>
      <c r="AK133" s="177"/>
      <c r="AL133" s="177" t="str">
        <f t="shared" si="139"/>
        <v/>
      </c>
      <c r="AM133" s="95" t="str">
        <f t="shared" si="140"/>
        <v/>
      </c>
      <c r="AN133" s="447"/>
      <c r="AO133" s="95"/>
      <c r="AP133" s="177"/>
      <c r="AQ133" s="177" t="str">
        <f t="shared" si="141"/>
        <v/>
      </c>
      <c r="AR133" s="95" t="str">
        <f t="shared" si="142"/>
        <v/>
      </c>
      <c r="AS133" s="447"/>
      <c r="AT133" s="95"/>
      <c r="AU133" s="177"/>
      <c r="AV133" s="177" t="str">
        <f t="shared" si="143"/>
        <v/>
      </c>
      <c r="AW133" s="95" t="str">
        <f t="shared" si="144"/>
        <v/>
      </c>
      <c r="AX133" s="447"/>
    </row>
    <row r="134" spans="2:50" hidden="1">
      <c r="B134" s="456"/>
      <c r="C134" s="95">
        <v>8</v>
      </c>
      <c r="D134" s="95"/>
      <c r="E134" s="95"/>
      <c r="F134" s="95"/>
      <c r="G134" s="95"/>
      <c r="H134" s="475"/>
      <c r="I134" s="153" t="str">
        <f t="shared" si="145"/>
        <v/>
      </c>
      <c r="J134" s="153" t="str">
        <f t="shared" si="146"/>
        <v/>
      </c>
      <c r="K134" s="154" t="str">
        <f t="shared" si="147"/>
        <v/>
      </c>
      <c r="L134" s="473"/>
      <c r="M134" s="153" t="str">
        <f t="shared" si="130"/>
        <v/>
      </c>
      <c r="N134" s="448"/>
      <c r="O134" s="448"/>
      <c r="P134" s="95"/>
      <c r="Q134" s="177"/>
      <c r="R134" s="177" t="str">
        <f t="shared" si="131"/>
        <v/>
      </c>
      <c r="S134" s="95" t="str">
        <f t="shared" si="132"/>
        <v/>
      </c>
      <c r="T134" s="447"/>
      <c r="U134" s="95"/>
      <c r="V134" s="177"/>
      <c r="W134" s="177" t="str">
        <f t="shared" si="133"/>
        <v/>
      </c>
      <c r="X134" s="95" t="str">
        <f t="shared" si="134"/>
        <v/>
      </c>
      <c r="Y134" s="447"/>
      <c r="Z134" s="95"/>
      <c r="AA134" s="177"/>
      <c r="AB134" s="177" t="str">
        <f t="shared" si="135"/>
        <v/>
      </c>
      <c r="AC134" s="95" t="str">
        <f t="shared" si="136"/>
        <v/>
      </c>
      <c r="AD134" s="447"/>
      <c r="AE134" s="95"/>
      <c r="AF134" s="177"/>
      <c r="AG134" s="177" t="str">
        <f t="shared" si="137"/>
        <v/>
      </c>
      <c r="AH134" s="95" t="str">
        <f t="shared" si="138"/>
        <v/>
      </c>
      <c r="AI134" s="447"/>
      <c r="AJ134" s="95"/>
      <c r="AK134" s="177"/>
      <c r="AL134" s="177" t="str">
        <f t="shared" si="139"/>
        <v/>
      </c>
      <c r="AM134" s="95" t="str">
        <f t="shared" si="140"/>
        <v/>
      </c>
      <c r="AN134" s="447"/>
      <c r="AO134" s="95"/>
      <c r="AP134" s="177"/>
      <c r="AQ134" s="177" t="str">
        <f t="shared" si="141"/>
        <v/>
      </c>
      <c r="AR134" s="95" t="str">
        <f t="shared" si="142"/>
        <v/>
      </c>
      <c r="AS134" s="447"/>
      <c r="AT134" s="95"/>
      <c r="AU134" s="177"/>
      <c r="AV134" s="177" t="str">
        <f t="shared" si="143"/>
        <v/>
      </c>
      <c r="AW134" s="95" t="str">
        <f t="shared" si="144"/>
        <v/>
      </c>
      <c r="AX134" s="447"/>
    </row>
    <row r="135" spans="2:50" hidden="1">
      <c r="B135" s="456"/>
      <c r="C135" s="95">
        <v>9</v>
      </c>
      <c r="D135" s="95"/>
      <c r="E135" s="95"/>
      <c r="F135" s="95"/>
      <c r="G135" s="95"/>
      <c r="H135" s="475"/>
      <c r="I135" s="153" t="str">
        <f t="shared" si="145"/>
        <v/>
      </c>
      <c r="J135" s="153" t="str">
        <f t="shared" si="146"/>
        <v/>
      </c>
      <c r="K135" s="154" t="str">
        <f t="shared" si="147"/>
        <v/>
      </c>
      <c r="L135" s="473"/>
      <c r="M135" s="153" t="str">
        <f t="shared" si="130"/>
        <v/>
      </c>
      <c r="N135" s="448"/>
      <c r="O135" s="448"/>
      <c r="P135" s="95"/>
      <c r="Q135" s="177"/>
      <c r="R135" s="177" t="str">
        <f t="shared" si="131"/>
        <v/>
      </c>
      <c r="S135" s="95" t="str">
        <f t="shared" si="132"/>
        <v/>
      </c>
      <c r="T135" s="447"/>
      <c r="U135" s="95"/>
      <c r="V135" s="177"/>
      <c r="W135" s="177" t="str">
        <f t="shared" si="133"/>
        <v/>
      </c>
      <c r="X135" s="95" t="str">
        <f t="shared" si="134"/>
        <v/>
      </c>
      <c r="Y135" s="447"/>
      <c r="Z135" s="95"/>
      <c r="AA135" s="177"/>
      <c r="AB135" s="177" t="str">
        <f t="shared" si="135"/>
        <v/>
      </c>
      <c r="AC135" s="95" t="str">
        <f t="shared" si="136"/>
        <v/>
      </c>
      <c r="AD135" s="447"/>
      <c r="AE135" s="95"/>
      <c r="AF135" s="177"/>
      <c r="AG135" s="177" t="str">
        <f t="shared" si="137"/>
        <v/>
      </c>
      <c r="AH135" s="95" t="str">
        <f t="shared" si="138"/>
        <v/>
      </c>
      <c r="AI135" s="447"/>
      <c r="AJ135" s="95"/>
      <c r="AK135" s="177"/>
      <c r="AL135" s="177" t="str">
        <f t="shared" si="139"/>
        <v/>
      </c>
      <c r="AM135" s="95" t="str">
        <f t="shared" si="140"/>
        <v/>
      </c>
      <c r="AN135" s="447"/>
      <c r="AO135" s="95"/>
      <c r="AP135" s="177"/>
      <c r="AQ135" s="177" t="str">
        <f t="shared" si="141"/>
        <v/>
      </c>
      <c r="AR135" s="95" t="str">
        <f t="shared" si="142"/>
        <v/>
      </c>
      <c r="AS135" s="447"/>
      <c r="AT135" s="95"/>
      <c r="AU135" s="177"/>
      <c r="AV135" s="177" t="str">
        <f t="shared" si="143"/>
        <v/>
      </c>
      <c r="AW135" s="95" t="str">
        <f t="shared" si="144"/>
        <v/>
      </c>
      <c r="AX135" s="447"/>
    </row>
    <row r="136" spans="2:50" hidden="1">
      <c r="B136" s="456"/>
      <c r="C136" s="95">
        <v>10</v>
      </c>
      <c r="D136" s="95"/>
      <c r="E136" s="95"/>
      <c r="F136" s="95"/>
      <c r="G136" s="95"/>
      <c r="H136" s="475"/>
      <c r="I136" s="153" t="str">
        <f t="shared" si="145"/>
        <v/>
      </c>
      <c r="J136" s="153" t="str">
        <f t="shared" si="146"/>
        <v/>
      </c>
      <c r="K136" s="154" t="str">
        <f t="shared" si="147"/>
        <v/>
      </c>
      <c r="L136" s="473"/>
      <c r="M136" s="153" t="str">
        <f t="shared" si="130"/>
        <v/>
      </c>
      <c r="N136" s="448"/>
      <c r="O136" s="448"/>
      <c r="P136" s="95"/>
      <c r="Q136" s="177"/>
      <c r="R136" s="177" t="str">
        <f t="shared" si="131"/>
        <v/>
      </c>
      <c r="S136" s="95" t="str">
        <f t="shared" si="132"/>
        <v/>
      </c>
      <c r="T136" s="447"/>
      <c r="U136" s="95"/>
      <c r="V136" s="177"/>
      <c r="W136" s="177" t="str">
        <f t="shared" si="133"/>
        <v/>
      </c>
      <c r="X136" s="95" t="str">
        <f t="shared" si="134"/>
        <v/>
      </c>
      <c r="Y136" s="447"/>
      <c r="Z136" s="95"/>
      <c r="AA136" s="177"/>
      <c r="AB136" s="177" t="str">
        <f t="shared" si="135"/>
        <v/>
      </c>
      <c r="AC136" s="95" t="str">
        <f t="shared" si="136"/>
        <v/>
      </c>
      <c r="AD136" s="447"/>
      <c r="AE136" s="95"/>
      <c r="AF136" s="177"/>
      <c r="AG136" s="177" t="str">
        <f t="shared" si="137"/>
        <v/>
      </c>
      <c r="AH136" s="95" t="str">
        <f t="shared" si="138"/>
        <v/>
      </c>
      <c r="AI136" s="447"/>
      <c r="AJ136" s="95"/>
      <c r="AK136" s="177"/>
      <c r="AL136" s="177" t="str">
        <f t="shared" si="139"/>
        <v/>
      </c>
      <c r="AM136" s="95" t="str">
        <f t="shared" si="140"/>
        <v/>
      </c>
      <c r="AN136" s="447"/>
      <c r="AO136" s="95"/>
      <c r="AP136" s="177"/>
      <c r="AQ136" s="177" t="str">
        <f t="shared" si="141"/>
        <v/>
      </c>
      <c r="AR136" s="95" t="str">
        <f t="shared" si="142"/>
        <v/>
      </c>
      <c r="AS136" s="447"/>
      <c r="AT136" s="95"/>
      <c r="AU136" s="177"/>
      <c r="AV136" s="177" t="str">
        <f t="shared" si="143"/>
        <v/>
      </c>
      <c r="AW136" s="95" t="str">
        <f t="shared" si="144"/>
        <v/>
      </c>
      <c r="AX136" s="447"/>
    </row>
    <row r="137" spans="2:50" hidden="1">
      <c r="B137" s="456"/>
      <c r="C137" s="95">
        <v>11</v>
      </c>
      <c r="D137" s="95"/>
      <c r="E137" s="95"/>
      <c r="F137" s="95"/>
      <c r="G137" s="95"/>
      <c r="H137" s="475"/>
      <c r="I137" s="153" t="str">
        <f t="shared" si="145"/>
        <v/>
      </c>
      <c r="J137" s="153" t="str">
        <f t="shared" si="146"/>
        <v/>
      </c>
      <c r="K137" s="154" t="str">
        <f t="shared" si="147"/>
        <v/>
      </c>
      <c r="L137" s="473"/>
      <c r="M137" s="153" t="str">
        <f t="shared" si="130"/>
        <v/>
      </c>
      <c r="N137" s="448"/>
      <c r="O137" s="448"/>
      <c r="P137" s="95"/>
      <c r="Q137" s="177"/>
      <c r="R137" s="177" t="str">
        <f t="shared" si="131"/>
        <v/>
      </c>
      <c r="S137" s="95" t="str">
        <f t="shared" si="132"/>
        <v/>
      </c>
      <c r="T137" s="447"/>
      <c r="U137" s="95"/>
      <c r="V137" s="177"/>
      <c r="W137" s="177" t="str">
        <f t="shared" si="133"/>
        <v/>
      </c>
      <c r="X137" s="95" t="str">
        <f t="shared" si="134"/>
        <v/>
      </c>
      <c r="Y137" s="447"/>
      <c r="Z137" s="95"/>
      <c r="AA137" s="177"/>
      <c r="AB137" s="177" t="str">
        <f t="shared" si="135"/>
        <v/>
      </c>
      <c r="AC137" s="95" t="str">
        <f t="shared" si="136"/>
        <v/>
      </c>
      <c r="AD137" s="447"/>
      <c r="AE137" s="95"/>
      <c r="AF137" s="177"/>
      <c r="AG137" s="177" t="str">
        <f t="shared" si="137"/>
        <v/>
      </c>
      <c r="AH137" s="95" t="str">
        <f t="shared" si="138"/>
        <v/>
      </c>
      <c r="AI137" s="447"/>
      <c r="AJ137" s="95"/>
      <c r="AK137" s="177"/>
      <c r="AL137" s="177" t="str">
        <f t="shared" si="139"/>
        <v/>
      </c>
      <c r="AM137" s="95" t="str">
        <f t="shared" si="140"/>
        <v/>
      </c>
      <c r="AN137" s="447"/>
      <c r="AO137" s="95"/>
      <c r="AP137" s="177"/>
      <c r="AQ137" s="177" t="str">
        <f t="shared" si="141"/>
        <v/>
      </c>
      <c r="AR137" s="95" t="str">
        <f t="shared" si="142"/>
        <v/>
      </c>
      <c r="AS137" s="447"/>
      <c r="AT137" s="95"/>
      <c r="AU137" s="177"/>
      <c r="AV137" s="177" t="str">
        <f t="shared" si="143"/>
        <v/>
      </c>
      <c r="AW137" s="95" t="str">
        <f t="shared" si="144"/>
        <v/>
      </c>
      <c r="AX137" s="447"/>
    </row>
    <row r="138" spans="2:50" hidden="1">
      <c r="B138" s="456"/>
      <c r="C138" s="95">
        <v>12</v>
      </c>
      <c r="D138" s="95"/>
      <c r="E138" s="95"/>
      <c r="F138" s="95"/>
      <c r="G138" s="95"/>
      <c r="H138" s="475"/>
      <c r="I138" s="153" t="str">
        <f t="shared" si="145"/>
        <v/>
      </c>
      <c r="J138" s="153" t="str">
        <f t="shared" si="146"/>
        <v/>
      </c>
      <c r="K138" s="154" t="str">
        <f t="shared" si="147"/>
        <v/>
      </c>
      <c r="L138" s="473"/>
      <c r="M138" s="153" t="str">
        <f t="shared" si="130"/>
        <v/>
      </c>
      <c r="N138" s="448"/>
      <c r="O138" s="448"/>
      <c r="P138" s="95"/>
      <c r="Q138" s="177"/>
      <c r="R138" s="177" t="str">
        <f t="shared" si="131"/>
        <v/>
      </c>
      <c r="S138" s="95" t="str">
        <f t="shared" si="132"/>
        <v/>
      </c>
      <c r="T138" s="447"/>
      <c r="U138" s="95"/>
      <c r="V138" s="177"/>
      <c r="W138" s="177" t="str">
        <f t="shared" si="133"/>
        <v/>
      </c>
      <c r="X138" s="95" t="str">
        <f t="shared" si="134"/>
        <v/>
      </c>
      <c r="Y138" s="447"/>
      <c r="Z138" s="95"/>
      <c r="AA138" s="177"/>
      <c r="AB138" s="177" t="str">
        <f t="shared" si="135"/>
        <v/>
      </c>
      <c r="AC138" s="95" t="str">
        <f t="shared" si="136"/>
        <v/>
      </c>
      <c r="AD138" s="447"/>
      <c r="AE138" s="95"/>
      <c r="AF138" s="177"/>
      <c r="AG138" s="177" t="str">
        <f t="shared" si="137"/>
        <v/>
      </c>
      <c r="AH138" s="95" t="str">
        <f t="shared" si="138"/>
        <v/>
      </c>
      <c r="AI138" s="447"/>
      <c r="AJ138" s="95"/>
      <c r="AK138" s="177"/>
      <c r="AL138" s="177" t="str">
        <f t="shared" si="139"/>
        <v/>
      </c>
      <c r="AM138" s="95" t="str">
        <f t="shared" si="140"/>
        <v/>
      </c>
      <c r="AN138" s="447"/>
      <c r="AO138" s="95"/>
      <c r="AP138" s="177"/>
      <c r="AQ138" s="177" t="str">
        <f t="shared" si="141"/>
        <v/>
      </c>
      <c r="AR138" s="95" t="str">
        <f t="shared" si="142"/>
        <v/>
      </c>
      <c r="AS138" s="447"/>
      <c r="AT138" s="95"/>
      <c r="AU138" s="177"/>
      <c r="AV138" s="177" t="str">
        <f t="shared" si="143"/>
        <v/>
      </c>
      <c r="AW138" s="95" t="str">
        <f t="shared" si="144"/>
        <v/>
      </c>
      <c r="AX138" s="447"/>
    </row>
    <row r="139" spans="2:50" hidden="1">
      <c r="B139" s="456"/>
      <c r="C139" s="95">
        <v>13</v>
      </c>
      <c r="D139" s="95"/>
      <c r="E139" s="95"/>
      <c r="F139" s="95"/>
      <c r="G139" s="95"/>
      <c r="H139" s="475"/>
      <c r="I139" s="153" t="str">
        <f t="shared" si="145"/>
        <v/>
      </c>
      <c r="J139" s="153" t="str">
        <f t="shared" si="146"/>
        <v/>
      </c>
      <c r="K139" s="154" t="str">
        <f t="shared" si="147"/>
        <v/>
      </c>
      <c r="L139" s="473"/>
      <c r="M139" s="153" t="str">
        <f t="shared" si="130"/>
        <v/>
      </c>
      <c r="N139" s="448"/>
      <c r="O139" s="448"/>
      <c r="P139" s="95"/>
      <c r="Q139" s="177"/>
      <c r="R139" s="177" t="str">
        <f t="shared" si="131"/>
        <v/>
      </c>
      <c r="S139" s="95" t="str">
        <f t="shared" si="132"/>
        <v/>
      </c>
      <c r="T139" s="447"/>
      <c r="U139" s="95"/>
      <c r="V139" s="177"/>
      <c r="W139" s="177" t="str">
        <f t="shared" si="133"/>
        <v/>
      </c>
      <c r="X139" s="95" t="str">
        <f t="shared" si="134"/>
        <v/>
      </c>
      <c r="Y139" s="447"/>
      <c r="Z139" s="95"/>
      <c r="AA139" s="177"/>
      <c r="AB139" s="177" t="str">
        <f t="shared" si="135"/>
        <v/>
      </c>
      <c r="AC139" s="95" t="str">
        <f t="shared" si="136"/>
        <v/>
      </c>
      <c r="AD139" s="447"/>
      <c r="AE139" s="95"/>
      <c r="AF139" s="177"/>
      <c r="AG139" s="177" t="str">
        <f t="shared" si="137"/>
        <v/>
      </c>
      <c r="AH139" s="95" t="str">
        <f t="shared" si="138"/>
        <v/>
      </c>
      <c r="AI139" s="447"/>
      <c r="AJ139" s="95"/>
      <c r="AK139" s="177"/>
      <c r="AL139" s="177" t="str">
        <f t="shared" si="139"/>
        <v/>
      </c>
      <c r="AM139" s="95" t="str">
        <f t="shared" si="140"/>
        <v/>
      </c>
      <c r="AN139" s="447"/>
      <c r="AO139" s="95"/>
      <c r="AP139" s="177"/>
      <c r="AQ139" s="177" t="str">
        <f t="shared" si="141"/>
        <v/>
      </c>
      <c r="AR139" s="95" t="str">
        <f t="shared" si="142"/>
        <v/>
      </c>
      <c r="AS139" s="447"/>
      <c r="AT139" s="95"/>
      <c r="AU139" s="177"/>
      <c r="AV139" s="177" t="str">
        <f t="shared" si="143"/>
        <v/>
      </c>
      <c r="AW139" s="95" t="str">
        <f t="shared" si="144"/>
        <v/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95"/>
      <c r="H140" s="475"/>
      <c r="I140" s="153" t="str">
        <f t="shared" si="145"/>
        <v/>
      </c>
      <c r="J140" s="153" t="str">
        <f t="shared" si="146"/>
        <v/>
      </c>
      <c r="K140" s="154" t="str">
        <f t="shared" si="147"/>
        <v/>
      </c>
      <c r="L140" s="473"/>
      <c r="M140" s="153" t="str">
        <f t="shared" si="130"/>
        <v/>
      </c>
      <c r="N140" s="448"/>
      <c r="O140" s="448"/>
      <c r="P140" s="95"/>
      <c r="Q140" s="177"/>
      <c r="R140" s="177" t="str">
        <f t="shared" si="131"/>
        <v/>
      </c>
      <c r="S140" s="95" t="str">
        <f t="shared" si="132"/>
        <v/>
      </c>
      <c r="T140" s="447"/>
      <c r="U140" s="95"/>
      <c r="V140" s="177"/>
      <c r="W140" s="177" t="str">
        <f t="shared" si="133"/>
        <v/>
      </c>
      <c r="X140" s="95" t="str">
        <f t="shared" si="134"/>
        <v/>
      </c>
      <c r="Y140" s="447"/>
      <c r="Z140" s="95"/>
      <c r="AA140" s="177"/>
      <c r="AB140" s="177" t="str">
        <f t="shared" si="135"/>
        <v/>
      </c>
      <c r="AC140" s="95" t="str">
        <f t="shared" si="136"/>
        <v/>
      </c>
      <c r="AD140" s="447"/>
      <c r="AE140" s="95"/>
      <c r="AF140" s="177"/>
      <c r="AG140" s="177" t="str">
        <f t="shared" si="137"/>
        <v/>
      </c>
      <c r="AH140" s="95" t="str">
        <f t="shared" si="138"/>
        <v/>
      </c>
      <c r="AI140" s="447"/>
      <c r="AJ140" s="95"/>
      <c r="AK140" s="177"/>
      <c r="AL140" s="177" t="str">
        <f t="shared" si="139"/>
        <v/>
      </c>
      <c r="AM140" s="95" t="str">
        <f t="shared" si="140"/>
        <v/>
      </c>
      <c r="AN140" s="447"/>
      <c r="AO140" s="95"/>
      <c r="AP140" s="177"/>
      <c r="AQ140" s="177" t="str">
        <f t="shared" si="141"/>
        <v/>
      </c>
      <c r="AR140" s="95" t="str">
        <f t="shared" si="142"/>
        <v/>
      </c>
      <c r="AS140" s="447"/>
      <c r="AT140" s="95"/>
      <c r="AU140" s="177"/>
      <c r="AV140" s="177" t="str">
        <f t="shared" si="143"/>
        <v/>
      </c>
      <c r="AW140" s="95" t="str">
        <f t="shared" si="144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95"/>
      <c r="H141" s="476"/>
      <c r="I141" s="153" t="str">
        <f t="shared" si="145"/>
        <v/>
      </c>
      <c r="J141" s="153" t="str">
        <f t="shared" si="146"/>
        <v/>
      </c>
      <c r="K141" s="154" t="str">
        <f t="shared" si="147"/>
        <v/>
      </c>
      <c r="L141" s="473"/>
      <c r="M141" s="153" t="str">
        <f t="shared" si="130"/>
        <v/>
      </c>
      <c r="N141" s="448"/>
      <c r="O141" s="448"/>
      <c r="P141" s="95"/>
      <c r="Q141" s="177"/>
      <c r="R141" s="177" t="str">
        <f t="shared" si="131"/>
        <v/>
      </c>
      <c r="S141" s="95" t="str">
        <f t="shared" si="132"/>
        <v/>
      </c>
      <c r="T141" s="447"/>
      <c r="U141" s="95"/>
      <c r="V141" s="177"/>
      <c r="W141" s="177" t="str">
        <f t="shared" si="133"/>
        <v/>
      </c>
      <c r="X141" s="95" t="str">
        <f t="shared" si="134"/>
        <v/>
      </c>
      <c r="Y141" s="447"/>
      <c r="Z141" s="95"/>
      <c r="AA141" s="177"/>
      <c r="AB141" s="177" t="str">
        <f t="shared" si="135"/>
        <v/>
      </c>
      <c r="AC141" s="95" t="str">
        <f t="shared" si="136"/>
        <v/>
      </c>
      <c r="AD141" s="447"/>
      <c r="AE141" s="95"/>
      <c r="AF141" s="177"/>
      <c r="AG141" s="177" t="str">
        <f t="shared" si="137"/>
        <v/>
      </c>
      <c r="AH141" s="95" t="str">
        <f t="shared" si="138"/>
        <v/>
      </c>
      <c r="AI141" s="447"/>
      <c r="AJ141" s="95"/>
      <c r="AK141" s="177"/>
      <c r="AL141" s="177" t="str">
        <f t="shared" si="139"/>
        <v/>
      </c>
      <c r="AM141" s="95" t="str">
        <f t="shared" si="140"/>
        <v/>
      </c>
      <c r="AN141" s="447"/>
      <c r="AO141" s="95"/>
      <c r="AP141" s="177"/>
      <c r="AQ141" s="177" t="str">
        <f t="shared" si="141"/>
        <v/>
      </c>
      <c r="AR141" s="95" t="str">
        <f t="shared" si="142"/>
        <v/>
      </c>
      <c r="AS141" s="447"/>
      <c r="AT141" s="95"/>
      <c r="AU141" s="177"/>
      <c r="AV141" s="177" t="str">
        <f t="shared" si="143"/>
        <v/>
      </c>
      <c r="AW141" s="95" t="str">
        <f t="shared" si="144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56" t="s">
        <v>170</v>
      </c>
      <c r="C147" s="95">
        <v>1</v>
      </c>
      <c r="D147" s="95" t="s">
        <v>171</v>
      </c>
      <c r="E147" s="95">
        <v>17</v>
      </c>
      <c r="F147" s="95">
        <v>2000</v>
      </c>
      <c r="G147" s="177">
        <f t="shared" ref="G147:G148" si="148">F147/E147</f>
        <v>117.64705882352941</v>
      </c>
      <c r="H147" s="474">
        <f>AVERAGE(G147:G161)</f>
        <v>87.66968325791855</v>
      </c>
      <c r="I147" s="153">
        <f t="shared" ref="I147:I149" si="149">IFERROR(AVERAGE(P147,U147,Z147,AE147,AJ147,AO147,AT147),"")</f>
        <v>17</v>
      </c>
      <c r="J147" s="153">
        <f t="shared" ref="J147:J149" si="150">IFERROR(AVERAGE(Q147,V147,AA147,AF147,AK147,AP147,AU147),"")</f>
        <v>1910.2019870631727</v>
      </c>
      <c r="K147" s="154">
        <f t="shared" ref="K147:K149" si="151">IFERROR(AVERAGE(R147,W147,AB147,AG147,AL147,AQ147,AV147),"")</f>
        <v>112.36482276842193</v>
      </c>
      <c r="L147" s="473">
        <f>IFERROR(AVERAGE(K147:K161),"-")</f>
        <v>83.679699444228817</v>
      </c>
      <c r="M147" s="153">
        <f>IFERROR(RANK(K147, K$147:K$161),"")</f>
        <v>1</v>
      </c>
      <c r="N147" s="448"/>
      <c r="O147" s="448"/>
      <c r="P147" s="95">
        <v>17</v>
      </c>
      <c r="Q147" s="177">
        <v>1915.6097560975602</v>
      </c>
      <c r="R147" s="177">
        <f>IFERROR(Q147/P147,"")</f>
        <v>112.68292682926824</v>
      </c>
      <c r="S147" s="95">
        <f>IFERROR(RANK(R147, R$147:R$161),"")</f>
        <v>1</v>
      </c>
      <c r="T147" s="447">
        <f>AVERAGE(R147:R161)</f>
        <v>83.891320964491683</v>
      </c>
      <c r="U147" s="95">
        <v>17</v>
      </c>
      <c r="V147" s="177">
        <v>1907.1428571428564</v>
      </c>
      <c r="W147" s="177">
        <f>IFERROR(V147/U147,"")</f>
        <v>112.1848739495798</v>
      </c>
      <c r="X147" s="95">
        <f>IFERROR(RANK(W147, W$147:W$161),"")</f>
        <v>1</v>
      </c>
      <c r="Y147" s="447">
        <f>AVERAGE(W147:W161)</f>
        <v>83.489574720764864</v>
      </c>
      <c r="Z147" s="95">
        <v>17</v>
      </c>
      <c r="AA147" s="177">
        <v>1911.0000000000009</v>
      </c>
      <c r="AB147" s="177">
        <f>IFERROR(AA147/Z147,"")</f>
        <v>112.4117647058824</v>
      </c>
      <c r="AC147" s="95">
        <f>IFERROR(RANK(AB147, AB$147:AB$161),"")</f>
        <v>1</v>
      </c>
      <c r="AD147" s="447">
        <f>AVERAGE(AB147:AB161)</f>
        <v>83.635288389942161</v>
      </c>
      <c r="AE147" s="95">
        <v>17</v>
      </c>
      <c r="AF147" s="177">
        <v>1899.3103448275851</v>
      </c>
      <c r="AG147" s="177">
        <f>IFERROR(AF147/AE147,"")</f>
        <v>111.72413793103442</v>
      </c>
      <c r="AH147" s="95">
        <f>IFERROR(RANK(AG147, AG$147:AG$161),"")</f>
        <v>1</v>
      </c>
      <c r="AI147" s="447">
        <f>AVERAGE(AG147:AG161)</f>
        <v>83.455475558923808</v>
      </c>
      <c r="AJ147" s="95">
        <v>17</v>
      </c>
      <c r="AK147" s="177">
        <v>1910.9090909090908</v>
      </c>
      <c r="AL147" s="177">
        <f>IFERROR(AK147/AJ147,"")</f>
        <v>112.40641711229945</v>
      </c>
      <c r="AM147" s="95">
        <f>IFERROR(RANK(AL147, AL$147:AL$161),"")</f>
        <v>1</v>
      </c>
      <c r="AN147" s="447">
        <f>AVERAGE(AL147:AL161)</f>
        <v>83.584865360883441</v>
      </c>
      <c r="AO147" s="95">
        <v>17</v>
      </c>
      <c r="AP147" s="177">
        <v>1901.8604651162786</v>
      </c>
      <c r="AQ147" s="177">
        <f>IFERROR(AP147/AO147,"")</f>
        <v>111.87414500683992</v>
      </c>
      <c r="AR147" s="95">
        <f>IFERROR(RANK(AQ147, AQ$147:AQ$161),"")</f>
        <v>1</v>
      </c>
      <c r="AS147" s="447">
        <f>AVERAGE(AQ147:AQ161)</f>
        <v>83.50396213552699</v>
      </c>
      <c r="AT147" s="95">
        <v>17</v>
      </c>
      <c r="AU147" s="177">
        <v>1925.5813953488368</v>
      </c>
      <c r="AV147" s="177">
        <f>IFERROR(AU147/AT147,"")</f>
        <v>113.26949384404922</v>
      </c>
      <c r="AW147" s="95">
        <f>IFERROR(RANK(AV147, AV$147:AV$161),"")</f>
        <v>1</v>
      </c>
      <c r="AX147" s="447">
        <f>AVERAGE(AV147:AV161)</f>
        <v>84.197408979068697</v>
      </c>
    </row>
    <row r="148" spans="2:50" hidden="1">
      <c r="B148" s="456"/>
      <c r="C148" s="95">
        <v>2</v>
      </c>
      <c r="D148" s="95" t="s">
        <v>172</v>
      </c>
      <c r="E148" s="95">
        <v>26</v>
      </c>
      <c r="F148" s="95">
        <v>1500</v>
      </c>
      <c r="G148" s="177">
        <f t="shared" si="148"/>
        <v>57.692307692307693</v>
      </c>
      <c r="H148" s="475"/>
      <c r="I148" s="153">
        <f t="shared" si="149"/>
        <v>26</v>
      </c>
      <c r="J148" s="153">
        <f t="shared" si="150"/>
        <v>1429.8589791209276</v>
      </c>
      <c r="K148" s="154">
        <f t="shared" si="151"/>
        <v>54.994576120035688</v>
      </c>
      <c r="L148" s="473"/>
      <c r="M148" s="153">
        <f t="shared" ref="M148:M161" si="152">IFERROR(RANK(K148, K$147:K$161),"")</f>
        <v>2</v>
      </c>
      <c r="N148" s="448"/>
      <c r="O148" s="448"/>
      <c r="P148" s="95">
        <v>26</v>
      </c>
      <c r="Q148" s="177">
        <v>1432.5925925925928</v>
      </c>
      <c r="R148" s="177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47"/>
      <c r="U148" s="95">
        <v>26</v>
      </c>
      <c r="V148" s="177">
        <v>1424.651162790698</v>
      </c>
      <c r="W148" s="177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47"/>
      <c r="Z148" s="95">
        <v>26</v>
      </c>
      <c r="AA148" s="177">
        <v>1426.3291139240503</v>
      </c>
      <c r="AB148" s="177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47"/>
      <c r="AE148" s="95">
        <v>26</v>
      </c>
      <c r="AF148" s="177">
        <v>1434.8571428571427</v>
      </c>
      <c r="AG148" s="177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47"/>
      <c r="AJ148" s="95">
        <v>26</v>
      </c>
      <c r="AK148" s="177">
        <v>1423.8461538461536</v>
      </c>
      <c r="AL148" s="177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47"/>
      <c r="AO148" s="95">
        <v>26</v>
      </c>
      <c r="AP148" s="177">
        <v>1433.478260869565</v>
      </c>
      <c r="AQ148" s="177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47"/>
      <c r="AT148" s="95">
        <v>26</v>
      </c>
      <c r="AU148" s="177">
        <v>1433.2584269662925</v>
      </c>
      <c r="AV148" s="177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47"/>
    </row>
    <row r="149" spans="2:50" hidden="1">
      <c r="B149" s="456"/>
      <c r="C149" s="95">
        <v>3</v>
      </c>
      <c r="D149" s="95"/>
      <c r="E149" s="95"/>
      <c r="F149" s="95"/>
      <c r="G149" s="95"/>
      <c r="H149" s="475"/>
      <c r="I149" s="153" t="str">
        <f t="shared" si="149"/>
        <v/>
      </c>
      <c r="J149" s="153" t="str">
        <f t="shared" si="150"/>
        <v/>
      </c>
      <c r="K149" s="154" t="str">
        <f t="shared" si="151"/>
        <v/>
      </c>
      <c r="L149" s="473"/>
      <c r="M149" s="153" t="str">
        <f t="shared" si="152"/>
        <v/>
      </c>
      <c r="N149" s="448"/>
      <c r="O149" s="448"/>
      <c r="P149" s="95"/>
      <c r="Q149" s="177"/>
      <c r="R149" s="177" t="str">
        <f t="shared" si="153"/>
        <v/>
      </c>
      <c r="S149" s="95" t="str">
        <f t="shared" si="154"/>
        <v/>
      </c>
      <c r="T149" s="447"/>
      <c r="U149" s="95"/>
      <c r="V149" s="177"/>
      <c r="W149" s="177" t="str">
        <f t="shared" si="155"/>
        <v/>
      </c>
      <c r="X149" s="95" t="str">
        <f t="shared" si="156"/>
        <v/>
      </c>
      <c r="Y149" s="447"/>
      <c r="Z149" s="95"/>
      <c r="AA149" s="177"/>
      <c r="AB149" s="177" t="str">
        <f t="shared" si="157"/>
        <v/>
      </c>
      <c r="AC149" s="95" t="str">
        <f t="shared" si="158"/>
        <v/>
      </c>
      <c r="AD149" s="447"/>
      <c r="AE149" s="95"/>
      <c r="AF149" s="177"/>
      <c r="AG149" s="177" t="str">
        <f t="shared" si="159"/>
        <v/>
      </c>
      <c r="AH149" s="95" t="str">
        <f t="shared" si="160"/>
        <v/>
      </c>
      <c r="AI149" s="447"/>
      <c r="AJ149" s="95"/>
      <c r="AK149" s="177"/>
      <c r="AL149" s="177" t="str">
        <f t="shared" si="161"/>
        <v/>
      </c>
      <c r="AM149" s="95" t="str">
        <f t="shared" si="162"/>
        <v/>
      </c>
      <c r="AN149" s="447"/>
      <c r="AO149" s="95"/>
      <c r="AP149" s="177"/>
      <c r="AQ149" s="177" t="str">
        <f t="shared" si="163"/>
        <v/>
      </c>
      <c r="AR149" s="95" t="str">
        <f t="shared" si="164"/>
        <v/>
      </c>
      <c r="AS149" s="447"/>
      <c r="AT149" s="95"/>
      <c r="AU149" s="177"/>
      <c r="AV149" s="177" t="str">
        <f t="shared" si="165"/>
        <v/>
      </c>
      <c r="AW149" s="95" t="str">
        <f t="shared" si="166"/>
        <v/>
      </c>
      <c r="AX149" s="447"/>
    </row>
    <row r="150" spans="2:50" hidden="1">
      <c r="B150" s="456"/>
      <c r="C150" s="95">
        <v>4</v>
      </c>
      <c r="D150" s="95"/>
      <c r="E150" s="95"/>
      <c r="F150" s="95"/>
      <c r="G150" s="95"/>
      <c r="H150" s="475"/>
      <c r="I150" s="153" t="str">
        <f>IFERROR(AVERAGE(P150,U150,Z150,AE150,AJ150,AO150,AT150),"")</f>
        <v/>
      </c>
      <c r="J150" s="153" t="str">
        <f>IFERROR(AVERAGE(Q150,V150,AA150,AF150,AK150,AP150,AU150),"")</f>
        <v/>
      </c>
      <c r="K150" s="154" t="str">
        <f>IFERROR(AVERAGE(R150,W150,AB150,AG150,AL150,AQ150,AV150),"")</f>
        <v/>
      </c>
      <c r="L150" s="473"/>
      <c r="M150" s="153" t="str">
        <f t="shared" si="152"/>
        <v/>
      </c>
      <c r="N150" s="448"/>
      <c r="O150" s="448"/>
      <c r="P150" s="95"/>
      <c r="Q150" s="177"/>
      <c r="R150" s="177" t="str">
        <f t="shared" si="153"/>
        <v/>
      </c>
      <c r="S150" s="95" t="str">
        <f t="shared" si="154"/>
        <v/>
      </c>
      <c r="T150" s="447"/>
      <c r="U150" s="95"/>
      <c r="V150" s="177"/>
      <c r="W150" s="177" t="str">
        <f t="shared" si="155"/>
        <v/>
      </c>
      <c r="X150" s="95" t="str">
        <f t="shared" si="156"/>
        <v/>
      </c>
      <c r="Y150" s="447"/>
      <c r="Z150" s="95"/>
      <c r="AA150" s="177"/>
      <c r="AB150" s="177" t="str">
        <f t="shared" si="157"/>
        <v/>
      </c>
      <c r="AC150" s="95" t="str">
        <f t="shared" si="158"/>
        <v/>
      </c>
      <c r="AD150" s="447"/>
      <c r="AE150" s="95"/>
      <c r="AF150" s="177"/>
      <c r="AG150" s="177" t="str">
        <f t="shared" si="159"/>
        <v/>
      </c>
      <c r="AH150" s="95" t="str">
        <f t="shared" si="160"/>
        <v/>
      </c>
      <c r="AI150" s="447"/>
      <c r="AJ150" s="95"/>
      <c r="AK150" s="177"/>
      <c r="AL150" s="177" t="str">
        <f t="shared" si="161"/>
        <v/>
      </c>
      <c r="AM150" s="95" t="str">
        <f t="shared" si="162"/>
        <v/>
      </c>
      <c r="AN150" s="447"/>
      <c r="AO150" s="95"/>
      <c r="AP150" s="177"/>
      <c r="AQ150" s="177" t="str">
        <f t="shared" si="163"/>
        <v/>
      </c>
      <c r="AR150" s="95" t="str">
        <f t="shared" si="164"/>
        <v/>
      </c>
      <c r="AS150" s="447"/>
      <c r="AT150" s="95"/>
      <c r="AU150" s="177"/>
      <c r="AV150" s="177" t="str">
        <f t="shared" si="165"/>
        <v/>
      </c>
      <c r="AW150" s="95" t="str">
        <f t="shared" si="166"/>
        <v/>
      </c>
      <c r="AX150" s="447"/>
    </row>
    <row r="151" spans="2:50" hidden="1">
      <c r="B151" s="456"/>
      <c r="C151" s="95">
        <v>5</v>
      </c>
      <c r="D151" s="95"/>
      <c r="E151" s="95"/>
      <c r="F151" s="95"/>
      <c r="G151" s="95"/>
      <c r="H151" s="475"/>
      <c r="I151" s="153" t="str">
        <f t="shared" ref="I151:I161" si="167">IFERROR(AVERAGE(P151,U151,Z151,AE151,AJ151,AO151,AT151),"")</f>
        <v/>
      </c>
      <c r="J151" s="153" t="str">
        <f t="shared" ref="J151:J161" si="168">IFERROR(AVERAGE(Q151,V151,AA151,AF151,AK151,AP151,AU151),"")</f>
        <v/>
      </c>
      <c r="K151" s="154" t="str">
        <f t="shared" ref="K151:K161" si="169">IFERROR(AVERAGE(R151,W151,AB151,AG151,AL151,AQ151,AV151),"")</f>
        <v/>
      </c>
      <c r="L151" s="473"/>
      <c r="M151" s="153" t="str">
        <f t="shared" si="152"/>
        <v/>
      </c>
      <c r="N151" s="448"/>
      <c r="O151" s="448"/>
      <c r="P151" s="95"/>
      <c r="Q151" s="177"/>
      <c r="R151" s="177" t="str">
        <f t="shared" si="153"/>
        <v/>
      </c>
      <c r="S151" s="95" t="str">
        <f t="shared" si="154"/>
        <v/>
      </c>
      <c r="T151" s="447"/>
      <c r="U151" s="95"/>
      <c r="V151" s="177"/>
      <c r="W151" s="177" t="str">
        <f t="shared" si="155"/>
        <v/>
      </c>
      <c r="X151" s="95" t="str">
        <f t="shared" si="156"/>
        <v/>
      </c>
      <c r="Y151" s="447"/>
      <c r="Z151" s="95"/>
      <c r="AA151" s="177"/>
      <c r="AB151" s="177" t="str">
        <f t="shared" si="157"/>
        <v/>
      </c>
      <c r="AC151" s="95" t="str">
        <f t="shared" si="158"/>
        <v/>
      </c>
      <c r="AD151" s="447"/>
      <c r="AE151" s="95"/>
      <c r="AF151" s="177"/>
      <c r="AG151" s="177" t="str">
        <f t="shared" si="159"/>
        <v/>
      </c>
      <c r="AH151" s="95" t="str">
        <f t="shared" si="160"/>
        <v/>
      </c>
      <c r="AI151" s="447"/>
      <c r="AJ151" s="95"/>
      <c r="AK151" s="177"/>
      <c r="AL151" s="177" t="str">
        <f t="shared" si="161"/>
        <v/>
      </c>
      <c r="AM151" s="95" t="str">
        <f t="shared" si="162"/>
        <v/>
      </c>
      <c r="AN151" s="447"/>
      <c r="AO151" s="95"/>
      <c r="AP151" s="177"/>
      <c r="AQ151" s="177" t="str">
        <f t="shared" si="163"/>
        <v/>
      </c>
      <c r="AR151" s="95" t="str">
        <f t="shared" si="164"/>
        <v/>
      </c>
      <c r="AS151" s="447"/>
      <c r="AT151" s="95"/>
      <c r="AU151" s="177"/>
      <c r="AV151" s="177" t="str">
        <f t="shared" si="165"/>
        <v/>
      </c>
      <c r="AW151" s="95" t="str">
        <f t="shared" si="166"/>
        <v/>
      </c>
      <c r="AX151" s="447"/>
    </row>
    <row r="152" spans="2:50" hidden="1">
      <c r="B152" s="456"/>
      <c r="C152" s="95">
        <v>6</v>
      </c>
      <c r="D152" s="95"/>
      <c r="E152" s="95"/>
      <c r="F152" s="95"/>
      <c r="G152" s="95"/>
      <c r="H152" s="475"/>
      <c r="I152" s="153" t="str">
        <f t="shared" si="167"/>
        <v/>
      </c>
      <c r="J152" s="153" t="str">
        <f t="shared" si="168"/>
        <v/>
      </c>
      <c r="K152" s="154" t="str">
        <f t="shared" si="169"/>
        <v/>
      </c>
      <c r="L152" s="473"/>
      <c r="M152" s="153" t="str">
        <f t="shared" si="152"/>
        <v/>
      </c>
      <c r="N152" s="448"/>
      <c r="O152" s="448"/>
      <c r="P152" s="95"/>
      <c r="Q152" s="177"/>
      <c r="R152" s="177" t="str">
        <f t="shared" si="153"/>
        <v/>
      </c>
      <c r="S152" s="95" t="str">
        <f t="shared" si="154"/>
        <v/>
      </c>
      <c r="T152" s="447"/>
      <c r="U152" s="95"/>
      <c r="V152" s="177"/>
      <c r="W152" s="177" t="str">
        <f t="shared" si="155"/>
        <v/>
      </c>
      <c r="X152" s="95" t="str">
        <f t="shared" si="156"/>
        <v/>
      </c>
      <c r="Y152" s="447"/>
      <c r="Z152" s="95"/>
      <c r="AA152" s="177"/>
      <c r="AB152" s="177" t="str">
        <f t="shared" si="157"/>
        <v/>
      </c>
      <c r="AC152" s="95" t="str">
        <f t="shared" si="158"/>
        <v/>
      </c>
      <c r="AD152" s="447"/>
      <c r="AE152" s="95"/>
      <c r="AF152" s="177"/>
      <c r="AG152" s="177" t="str">
        <f t="shared" si="159"/>
        <v/>
      </c>
      <c r="AH152" s="95" t="str">
        <f t="shared" si="160"/>
        <v/>
      </c>
      <c r="AI152" s="447"/>
      <c r="AJ152" s="95"/>
      <c r="AK152" s="177"/>
      <c r="AL152" s="177" t="str">
        <f t="shared" si="161"/>
        <v/>
      </c>
      <c r="AM152" s="95" t="str">
        <f t="shared" si="162"/>
        <v/>
      </c>
      <c r="AN152" s="447"/>
      <c r="AO152" s="95"/>
      <c r="AP152" s="177"/>
      <c r="AQ152" s="177" t="str">
        <f t="shared" si="163"/>
        <v/>
      </c>
      <c r="AR152" s="95" t="str">
        <f t="shared" si="164"/>
        <v/>
      </c>
      <c r="AS152" s="447"/>
      <c r="AT152" s="95"/>
      <c r="AU152" s="177"/>
      <c r="AV152" s="177" t="str">
        <f t="shared" si="165"/>
        <v/>
      </c>
      <c r="AW152" s="95" t="str">
        <f t="shared" si="166"/>
        <v/>
      </c>
      <c r="AX152" s="447"/>
    </row>
    <row r="153" spans="2:50" hidden="1">
      <c r="B153" s="456"/>
      <c r="C153" s="95">
        <v>7</v>
      </c>
      <c r="D153" s="95"/>
      <c r="E153" s="95"/>
      <c r="F153" s="95"/>
      <c r="G153" s="95"/>
      <c r="H153" s="475"/>
      <c r="I153" s="153" t="str">
        <f t="shared" si="167"/>
        <v/>
      </c>
      <c r="J153" s="153" t="str">
        <f t="shared" si="168"/>
        <v/>
      </c>
      <c r="K153" s="154" t="str">
        <f t="shared" si="169"/>
        <v/>
      </c>
      <c r="L153" s="473"/>
      <c r="M153" s="153" t="str">
        <f t="shared" si="152"/>
        <v/>
      </c>
      <c r="N153" s="448"/>
      <c r="O153" s="448"/>
      <c r="P153" s="95"/>
      <c r="Q153" s="177"/>
      <c r="R153" s="177" t="str">
        <f t="shared" si="153"/>
        <v/>
      </c>
      <c r="S153" s="95" t="str">
        <f t="shared" si="154"/>
        <v/>
      </c>
      <c r="T153" s="447"/>
      <c r="U153" s="95"/>
      <c r="V153" s="177"/>
      <c r="W153" s="177" t="str">
        <f t="shared" si="155"/>
        <v/>
      </c>
      <c r="X153" s="95" t="str">
        <f t="shared" si="156"/>
        <v/>
      </c>
      <c r="Y153" s="447"/>
      <c r="Z153" s="95"/>
      <c r="AA153" s="177"/>
      <c r="AB153" s="177" t="str">
        <f t="shared" si="157"/>
        <v/>
      </c>
      <c r="AC153" s="95" t="str">
        <f t="shared" si="158"/>
        <v/>
      </c>
      <c r="AD153" s="447"/>
      <c r="AE153" s="95"/>
      <c r="AF153" s="177"/>
      <c r="AG153" s="177" t="str">
        <f t="shared" si="159"/>
        <v/>
      </c>
      <c r="AH153" s="95" t="str">
        <f t="shared" si="160"/>
        <v/>
      </c>
      <c r="AI153" s="447"/>
      <c r="AJ153" s="95"/>
      <c r="AK153" s="177"/>
      <c r="AL153" s="177" t="str">
        <f t="shared" si="161"/>
        <v/>
      </c>
      <c r="AM153" s="95" t="str">
        <f t="shared" si="162"/>
        <v/>
      </c>
      <c r="AN153" s="447"/>
      <c r="AO153" s="95"/>
      <c r="AP153" s="177"/>
      <c r="AQ153" s="177" t="str">
        <f t="shared" si="163"/>
        <v/>
      </c>
      <c r="AR153" s="95" t="str">
        <f t="shared" si="164"/>
        <v/>
      </c>
      <c r="AS153" s="447"/>
      <c r="AT153" s="95"/>
      <c r="AU153" s="177"/>
      <c r="AV153" s="177" t="str">
        <f t="shared" si="165"/>
        <v/>
      </c>
      <c r="AW153" s="95" t="str">
        <f t="shared" si="166"/>
        <v/>
      </c>
      <c r="AX153" s="447"/>
    </row>
    <row r="154" spans="2:50" hidden="1">
      <c r="B154" s="456"/>
      <c r="C154" s="95">
        <v>8</v>
      </c>
      <c r="D154" s="95"/>
      <c r="E154" s="95"/>
      <c r="F154" s="95"/>
      <c r="G154" s="95"/>
      <c r="H154" s="475"/>
      <c r="I154" s="153" t="str">
        <f t="shared" si="167"/>
        <v/>
      </c>
      <c r="J154" s="153" t="str">
        <f t="shared" si="168"/>
        <v/>
      </c>
      <c r="K154" s="154" t="str">
        <f t="shared" si="169"/>
        <v/>
      </c>
      <c r="L154" s="473"/>
      <c r="M154" s="153" t="str">
        <f t="shared" si="152"/>
        <v/>
      </c>
      <c r="N154" s="448"/>
      <c r="O154" s="448"/>
      <c r="P154" s="95"/>
      <c r="Q154" s="177"/>
      <c r="R154" s="177" t="str">
        <f t="shared" si="153"/>
        <v/>
      </c>
      <c r="S154" s="95" t="str">
        <f t="shared" si="154"/>
        <v/>
      </c>
      <c r="T154" s="447"/>
      <c r="U154" s="95"/>
      <c r="V154" s="177"/>
      <c r="W154" s="177" t="str">
        <f t="shared" si="155"/>
        <v/>
      </c>
      <c r="X154" s="95" t="str">
        <f t="shared" si="156"/>
        <v/>
      </c>
      <c r="Y154" s="447"/>
      <c r="Z154" s="95"/>
      <c r="AA154" s="177"/>
      <c r="AB154" s="177" t="str">
        <f t="shared" si="157"/>
        <v/>
      </c>
      <c r="AC154" s="95" t="str">
        <f t="shared" si="158"/>
        <v/>
      </c>
      <c r="AD154" s="447"/>
      <c r="AE154" s="95"/>
      <c r="AF154" s="177"/>
      <c r="AG154" s="177" t="str">
        <f t="shared" si="159"/>
        <v/>
      </c>
      <c r="AH154" s="95" t="str">
        <f t="shared" si="160"/>
        <v/>
      </c>
      <c r="AI154" s="447"/>
      <c r="AJ154" s="95"/>
      <c r="AK154" s="177"/>
      <c r="AL154" s="177" t="str">
        <f t="shared" si="161"/>
        <v/>
      </c>
      <c r="AM154" s="95" t="str">
        <f t="shared" si="162"/>
        <v/>
      </c>
      <c r="AN154" s="447"/>
      <c r="AO154" s="95"/>
      <c r="AP154" s="177"/>
      <c r="AQ154" s="177" t="str">
        <f t="shared" si="163"/>
        <v/>
      </c>
      <c r="AR154" s="95" t="str">
        <f t="shared" si="164"/>
        <v/>
      </c>
      <c r="AS154" s="447"/>
      <c r="AT154" s="95"/>
      <c r="AU154" s="177"/>
      <c r="AV154" s="177" t="str">
        <f t="shared" si="165"/>
        <v/>
      </c>
      <c r="AW154" s="95" t="str">
        <f t="shared" si="166"/>
        <v/>
      </c>
      <c r="AX154" s="447"/>
    </row>
    <row r="155" spans="2:50" hidden="1">
      <c r="B155" s="456"/>
      <c r="C155" s="95">
        <v>9</v>
      </c>
      <c r="D155" s="95"/>
      <c r="E155" s="95"/>
      <c r="F155" s="95"/>
      <c r="G155" s="95"/>
      <c r="H155" s="475"/>
      <c r="I155" s="153" t="str">
        <f t="shared" si="167"/>
        <v/>
      </c>
      <c r="J155" s="153" t="str">
        <f t="shared" si="168"/>
        <v/>
      </c>
      <c r="K155" s="154" t="str">
        <f t="shared" si="169"/>
        <v/>
      </c>
      <c r="L155" s="473"/>
      <c r="M155" s="153" t="str">
        <f t="shared" si="152"/>
        <v/>
      </c>
      <c r="N155" s="448"/>
      <c r="O155" s="448"/>
      <c r="P155" s="95"/>
      <c r="Q155" s="177"/>
      <c r="R155" s="177" t="str">
        <f t="shared" si="153"/>
        <v/>
      </c>
      <c r="S155" s="95" t="str">
        <f t="shared" si="154"/>
        <v/>
      </c>
      <c r="T155" s="447"/>
      <c r="U155" s="95"/>
      <c r="V155" s="177"/>
      <c r="W155" s="177" t="str">
        <f t="shared" si="155"/>
        <v/>
      </c>
      <c r="X155" s="95" t="str">
        <f t="shared" si="156"/>
        <v/>
      </c>
      <c r="Y155" s="447"/>
      <c r="Z155" s="95"/>
      <c r="AA155" s="177"/>
      <c r="AB155" s="177" t="str">
        <f t="shared" si="157"/>
        <v/>
      </c>
      <c r="AC155" s="95" t="str">
        <f t="shared" si="158"/>
        <v/>
      </c>
      <c r="AD155" s="447"/>
      <c r="AE155" s="95"/>
      <c r="AF155" s="177"/>
      <c r="AG155" s="177" t="str">
        <f t="shared" si="159"/>
        <v/>
      </c>
      <c r="AH155" s="95" t="str">
        <f t="shared" si="160"/>
        <v/>
      </c>
      <c r="AI155" s="447"/>
      <c r="AJ155" s="95"/>
      <c r="AK155" s="177"/>
      <c r="AL155" s="177" t="str">
        <f t="shared" si="161"/>
        <v/>
      </c>
      <c r="AM155" s="95" t="str">
        <f t="shared" si="162"/>
        <v/>
      </c>
      <c r="AN155" s="447"/>
      <c r="AO155" s="95"/>
      <c r="AP155" s="177"/>
      <c r="AQ155" s="177" t="str">
        <f t="shared" si="163"/>
        <v/>
      </c>
      <c r="AR155" s="95" t="str">
        <f t="shared" si="164"/>
        <v/>
      </c>
      <c r="AS155" s="447"/>
      <c r="AT155" s="95"/>
      <c r="AU155" s="177"/>
      <c r="AV155" s="177" t="str">
        <f t="shared" si="165"/>
        <v/>
      </c>
      <c r="AW155" s="95" t="str">
        <f t="shared" si="166"/>
        <v/>
      </c>
      <c r="AX155" s="447"/>
    </row>
    <row r="156" spans="2:50" hidden="1">
      <c r="B156" s="456"/>
      <c r="C156" s="95">
        <v>10</v>
      </c>
      <c r="D156" s="95"/>
      <c r="E156" s="95"/>
      <c r="F156" s="95"/>
      <c r="G156" s="95"/>
      <c r="H156" s="475"/>
      <c r="I156" s="153" t="str">
        <f t="shared" si="167"/>
        <v/>
      </c>
      <c r="J156" s="153" t="str">
        <f t="shared" si="168"/>
        <v/>
      </c>
      <c r="K156" s="154" t="str">
        <f t="shared" si="169"/>
        <v/>
      </c>
      <c r="L156" s="473"/>
      <c r="M156" s="153" t="str">
        <f t="shared" si="152"/>
        <v/>
      </c>
      <c r="N156" s="448"/>
      <c r="O156" s="448"/>
      <c r="P156" s="95"/>
      <c r="Q156" s="177"/>
      <c r="R156" s="177" t="str">
        <f t="shared" si="153"/>
        <v/>
      </c>
      <c r="S156" s="95" t="str">
        <f t="shared" si="154"/>
        <v/>
      </c>
      <c r="T156" s="447"/>
      <c r="U156" s="95"/>
      <c r="V156" s="177"/>
      <c r="W156" s="177" t="str">
        <f t="shared" si="155"/>
        <v/>
      </c>
      <c r="X156" s="95" t="str">
        <f t="shared" si="156"/>
        <v/>
      </c>
      <c r="Y156" s="447"/>
      <c r="Z156" s="95"/>
      <c r="AA156" s="177"/>
      <c r="AB156" s="177" t="str">
        <f t="shared" si="157"/>
        <v/>
      </c>
      <c r="AC156" s="95" t="str">
        <f t="shared" si="158"/>
        <v/>
      </c>
      <c r="AD156" s="447"/>
      <c r="AE156" s="95"/>
      <c r="AF156" s="177"/>
      <c r="AG156" s="177" t="str">
        <f t="shared" si="159"/>
        <v/>
      </c>
      <c r="AH156" s="95" t="str">
        <f t="shared" si="160"/>
        <v/>
      </c>
      <c r="AI156" s="447"/>
      <c r="AJ156" s="95"/>
      <c r="AK156" s="177"/>
      <c r="AL156" s="177" t="str">
        <f t="shared" si="161"/>
        <v/>
      </c>
      <c r="AM156" s="95" t="str">
        <f t="shared" si="162"/>
        <v/>
      </c>
      <c r="AN156" s="447"/>
      <c r="AO156" s="95"/>
      <c r="AP156" s="177"/>
      <c r="AQ156" s="177" t="str">
        <f t="shared" si="163"/>
        <v/>
      </c>
      <c r="AR156" s="95" t="str">
        <f t="shared" si="164"/>
        <v/>
      </c>
      <c r="AS156" s="447"/>
      <c r="AT156" s="95"/>
      <c r="AU156" s="177"/>
      <c r="AV156" s="177" t="str">
        <f t="shared" si="165"/>
        <v/>
      </c>
      <c r="AW156" s="95" t="str">
        <f t="shared" si="166"/>
        <v/>
      </c>
      <c r="AX156" s="447"/>
    </row>
    <row r="157" spans="2:50" hidden="1">
      <c r="B157" s="456"/>
      <c r="C157" s="95">
        <v>11</v>
      </c>
      <c r="D157" s="95"/>
      <c r="E157" s="95"/>
      <c r="F157" s="95"/>
      <c r="G157" s="95"/>
      <c r="H157" s="475"/>
      <c r="I157" s="153" t="str">
        <f t="shared" si="167"/>
        <v/>
      </c>
      <c r="J157" s="153" t="str">
        <f t="shared" si="168"/>
        <v/>
      </c>
      <c r="K157" s="154" t="str">
        <f t="shared" si="169"/>
        <v/>
      </c>
      <c r="L157" s="473"/>
      <c r="M157" s="153" t="str">
        <f t="shared" si="152"/>
        <v/>
      </c>
      <c r="N157" s="448"/>
      <c r="O157" s="448"/>
      <c r="P157" s="95"/>
      <c r="Q157" s="177"/>
      <c r="R157" s="177" t="str">
        <f t="shared" si="153"/>
        <v/>
      </c>
      <c r="S157" s="95" t="str">
        <f t="shared" si="154"/>
        <v/>
      </c>
      <c r="T157" s="447"/>
      <c r="U157" s="95"/>
      <c r="V157" s="177"/>
      <c r="W157" s="177" t="str">
        <f t="shared" si="155"/>
        <v/>
      </c>
      <c r="X157" s="95" t="str">
        <f t="shared" si="156"/>
        <v/>
      </c>
      <c r="Y157" s="447"/>
      <c r="Z157" s="95"/>
      <c r="AA157" s="177"/>
      <c r="AB157" s="177" t="str">
        <f t="shared" si="157"/>
        <v/>
      </c>
      <c r="AC157" s="95" t="str">
        <f t="shared" si="158"/>
        <v/>
      </c>
      <c r="AD157" s="447"/>
      <c r="AE157" s="95"/>
      <c r="AF157" s="177"/>
      <c r="AG157" s="177" t="str">
        <f t="shared" si="159"/>
        <v/>
      </c>
      <c r="AH157" s="95" t="str">
        <f t="shared" si="160"/>
        <v/>
      </c>
      <c r="AI157" s="447"/>
      <c r="AJ157" s="95"/>
      <c r="AK157" s="177"/>
      <c r="AL157" s="177" t="str">
        <f t="shared" si="161"/>
        <v/>
      </c>
      <c r="AM157" s="95" t="str">
        <f t="shared" si="162"/>
        <v/>
      </c>
      <c r="AN157" s="447"/>
      <c r="AO157" s="95"/>
      <c r="AP157" s="177"/>
      <c r="AQ157" s="177" t="str">
        <f t="shared" si="163"/>
        <v/>
      </c>
      <c r="AR157" s="95" t="str">
        <f t="shared" si="164"/>
        <v/>
      </c>
      <c r="AS157" s="447"/>
      <c r="AT157" s="95"/>
      <c r="AU157" s="177"/>
      <c r="AV157" s="177" t="str">
        <f t="shared" si="165"/>
        <v/>
      </c>
      <c r="AW157" s="95" t="str">
        <f t="shared" si="166"/>
        <v/>
      </c>
      <c r="AX157" s="447"/>
    </row>
    <row r="158" spans="2:50" hidden="1">
      <c r="B158" s="456"/>
      <c r="C158" s="95">
        <v>12</v>
      </c>
      <c r="D158" s="95"/>
      <c r="E158" s="95"/>
      <c r="F158" s="95"/>
      <c r="G158" s="95"/>
      <c r="H158" s="475"/>
      <c r="I158" s="153" t="str">
        <f t="shared" si="167"/>
        <v/>
      </c>
      <c r="J158" s="153" t="str">
        <f t="shared" si="168"/>
        <v/>
      </c>
      <c r="K158" s="154" t="str">
        <f t="shared" si="169"/>
        <v/>
      </c>
      <c r="L158" s="473"/>
      <c r="M158" s="153" t="str">
        <f t="shared" si="152"/>
        <v/>
      </c>
      <c r="N158" s="448"/>
      <c r="O158" s="448"/>
      <c r="P158" s="95"/>
      <c r="Q158" s="177"/>
      <c r="R158" s="177" t="str">
        <f t="shared" si="153"/>
        <v/>
      </c>
      <c r="S158" s="95" t="str">
        <f t="shared" si="154"/>
        <v/>
      </c>
      <c r="T158" s="447"/>
      <c r="U158" s="95"/>
      <c r="V158" s="177"/>
      <c r="W158" s="177" t="str">
        <f t="shared" si="155"/>
        <v/>
      </c>
      <c r="X158" s="95" t="str">
        <f t="shared" si="156"/>
        <v/>
      </c>
      <c r="Y158" s="447"/>
      <c r="Z158" s="95"/>
      <c r="AA158" s="177"/>
      <c r="AB158" s="177" t="str">
        <f t="shared" si="157"/>
        <v/>
      </c>
      <c r="AC158" s="95" t="str">
        <f t="shared" si="158"/>
        <v/>
      </c>
      <c r="AD158" s="447"/>
      <c r="AE158" s="95"/>
      <c r="AF158" s="177"/>
      <c r="AG158" s="177" t="str">
        <f t="shared" si="159"/>
        <v/>
      </c>
      <c r="AH158" s="95" t="str">
        <f t="shared" si="160"/>
        <v/>
      </c>
      <c r="AI158" s="447"/>
      <c r="AJ158" s="95"/>
      <c r="AK158" s="177"/>
      <c r="AL158" s="177" t="str">
        <f t="shared" si="161"/>
        <v/>
      </c>
      <c r="AM158" s="95" t="str">
        <f t="shared" si="162"/>
        <v/>
      </c>
      <c r="AN158" s="447"/>
      <c r="AO158" s="95"/>
      <c r="AP158" s="177"/>
      <c r="AQ158" s="177" t="str">
        <f t="shared" si="163"/>
        <v/>
      </c>
      <c r="AR158" s="95" t="str">
        <f t="shared" si="164"/>
        <v/>
      </c>
      <c r="AS158" s="447"/>
      <c r="AT158" s="95"/>
      <c r="AU158" s="177"/>
      <c r="AV158" s="177" t="str">
        <f t="shared" si="165"/>
        <v/>
      </c>
      <c r="AW158" s="95" t="str">
        <f t="shared" si="166"/>
        <v/>
      </c>
      <c r="AX158" s="447"/>
    </row>
    <row r="159" spans="2:50" hidden="1">
      <c r="B159" s="456"/>
      <c r="C159" s="95">
        <v>13</v>
      </c>
      <c r="D159" s="95"/>
      <c r="E159" s="95"/>
      <c r="F159" s="95"/>
      <c r="G159" s="95"/>
      <c r="H159" s="475"/>
      <c r="I159" s="153" t="str">
        <f t="shared" si="167"/>
        <v/>
      </c>
      <c r="J159" s="153" t="str">
        <f t="shared" si="168"/>
        <v/>
      </c>
      <c r="K159" s="154" t="str">
        <f t="shared" si="169"/>
        <v/>
      </c>
      <c r="L159" s="473"/>
      <c r="M159" s="153" t="str">
        <f t="shared" si="152"/>
        <v/>
      </c>
      <c r="N159" s="448"/>
      <c r="O159" s="448"/>
      <c r="P159" s="95"/>
      <c r="Q159" s="177"/>
      <c r="R159" s="177" t="str">
        <f t="shared" si="153"/>
        <v/>
      </c>
      <c r="S159" s="95" t="str">
        <f t="shared" si="154"/>
        <v/>
      </c>
      <c r="T159" s="447"/>
      <c r="U159" s="95"/>
      <c r="V159" s="177"/>
      <c r="W159" s="177" t="str">
        <f t="shared" si="155"/>
        <v/>
      </c>
      <c r="X159" s="95" t="str">
        <f t="shared" si="156"/>
        <v/>
      </c>
      <c r="Y159" s="447"/>
      <c r="Z159" s="95"/>
      <c r="AA159" s="177"/>
      <c r="AB159" s="177" t="str">
        <f t="shared" si="157"/>
        <v/>
      </c>
      <c r="AC159" s="95" t="str">
        <f t="shared" si="158"/>
        <v/>
      </c>
      <c r="AD159" s="447"/>
      <c r="AE159" s="95"/>
      <c r="AF159" s="177"/>
      <c r="AG159" s="177" t="str">
        <f t="shared" si="159"/>
        <v/>
      </c>
      <c r="AH159" s="95" t="str">
        <f t="shared" si="160"/>
        <v/>
      </c>
      <c r="AI159" s="447"/>
      <c r="AJ159" s="95"/>
      <c r="AK159" s="177"/>
      <c r="AL159" s="177" t="str">
        <f t="shared" si="161"/>
        <v/>
      </c>
      <c r="AM159" s="95" t="str">
        <f t="shared" si="162"/>
        <v/>
      </c>
      <c r="AN159" s="447"/>
      <c r="AO159" s="95"/>
      <c r="AP159" s="177"/>
      <c r="AQ159" s="177" t="str">
        <f t="shared" si="163"/>
        <v/>
      </c>
      <c r="AR159" s="95" t="str">
        <f t="shared" si="164"/>
        <v/>
      </c>
      <c r="AS159" s="447"/>
      <c r="AT159" s="95"/>
      <c r="AU159" s="177"/>
      <c r="AV159" s="177" t="str">
        <f t="shared" si="165"/>
        <v/>
      </c>
      <c r="AW159" s="95" t="str">
        <f t="shared" si="166"/>
        <v/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95"/>
      <c r="H160" s="475"/>
      <c r="I160" s="153" t="str">
        <f t="shared" si="167"/>
        <v/>
      </c>
      <c r="J160" s="153" t="str">
        <f t="shared" si="168"/>
        <v/>
      </c>
      <c r="K160" s="154" t="str">
        <f t="shared" si="169"/>
        <v/>
      </c>
      <c r="L160" s="473"/>
      <c r="M160" s="153" t="str">
        <f t="shared" si="152"/>
        <v/>
      </c>
      <c r="N160" s="448"/>
      <c r="O160" s="448"/>
      <c r="P160" s="95"/>
      <c r="Q160" s="177"/>
      <c r="R160" s="177" t="str">
        <f t="shared" si="153"/>
        <v/>
      </c>
      <c r="S160" s="95" t="str">
        <f t="shared" si="154"/>
        <v/>
      </c>
      <c r="T160" s="447"/>
      <c r="U160" s="95"/>
      <c r="V160" s="177"/>
      <c r="W160" s="177" t="str">
        <f t="shared" si="155"/>
        <v/>
      </c>
      <c r="X160" s="95" t="str">
        <f t="shared" si="156"/>
        <v/>
      </c>
      <c r="Y160" s="447"/>
      <c r="Z160" s="95"/>
      <c r="AA160" s="177"/>
      <c r="AB160" s="177" t="str">
        <f t="shared" si="157"/>
        <v/>
      </c>
      <c r="AC160" s="95" t="str">
        <f t="shared" si="158"/>
        <v/>
      </c>
      <c r="AD160" s="447"/>
      <c r="AE160" s="95"/>
      <c r="AF160" s="177"/>
      <c r="AG160" s="177" t="str">
        <f t="shared" si="159"/>
        <v/>
      </c>
      <c r="AH160" s="95" t="str">
        <f t="shared" si="160"/>
        <v/>
      </c>
      <c r="AI160" s="447"/>
      <c r="AJ160" s="95"/>
      <c r="AK160" s="177"/>
      <c r="AL160" s="177" t="str">
        <f t="shared" si="161"/>
        <v/>
      </c>
      <c r="AM160" s="95" t="str">
        <f t="shared" si="162"/>
        <v/>
      </c>
      <c r="AN160" s="447"/>
      <c r="AO160" s="95"/>
      <c r="AP160" s="177"/>
      <c r="AQ160" s="177" t="str">
        <f t="shared" si="163"/>
        <v/>
      </c>
      <c r="AR160" s="95" t="str">
        <f t="shared" si="164"/>
        <v/>
      </c>
      <c r="AS160" s="447"/>
      <c r="AT160" s="95"/>
      <c r="AU160" s="177"/>
      <c r="AV160" s="177" t="str">
        <f t="shared" si="165"/>
        <v/>
      </c>
      <c r="AW160" s="95" t="str">
        <f t="shared" si="166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95"/>
      <c r="H161" s="476"/>
      <c r="I161" s="153" t="str">
        <f t="shared" si="167"/>
        <v/>
      </c>
      <c r="J161" s="153" t="str">
        <f t="shared" si="168"/>
        <v/>
      </c>
      <c r="K161" s="154" t="str">
        <f t="shared" si="169"/>
        <v/>
      </c>
      <c r="L161" s="473"/>
      <c r="M161" s="153" t="str">
        <f t="shared" si="152"/>
        <v/>
      </c>
      <c r="N161" s="448"/>
      <c r="O161" s="448"/>
      <c r="P161" s="95"/>
      <c r="Q161" s="177"/>
      <c r="R161" s="177" t="str">
        <f t="shared" si="153"/>
        <v/>
      </c>
      <c r="S161" s="95" t="str">
        <f t="shared" si="154"/>
        <v/>
      </c>
      <c r="T161" s="447"/>
      <c r="U161" s="95"/>
      <c r="V161" s="177"/>
      <c r="W161" s="177" t="str">
        <f t="shared" si="155"/>
        <v/>
      </c>
      <c r="X161" s="95" t="str">
        <f t="shared" si="156"/>
        <v/>
      </c>
      <c r="Y161" s="447"/>
      <c r="Z161" s="95"/>
      <c r="AA161" s="177"/>
      <c r="AB161" s="177" t="str">
        <f t="shared" si="157"/>
        <v/>
      </c>
      <c r="AC161" s="95" t="str">
        <f t="shared" si="158"/>
        <v/>
      </c>
      <c r="AD161" s="447"/>
      <c r="AE161" s="95"/>
      <c r="AF161" s="177"/>
      <c r="AG161" s="177" t="str">
        <f t="shared" si="159"/>
        <v/>
      </c>
      <c r="AH161" s="95" t="str">
        <f t="shared" si="160"/>
        <v/>
      </c>
      <c r="AI161" s="447"/>
      <c r="AJ161" s="95"/>
      <c r="AK161" s="177"/>
      <c r="AL161" s="177" t="str">
        <f t="shared" si="161"/>
        <v/>
      </c>
      <c r="AM161" s="95" t="str">
        <f t="shared" si="162"/>
        <v/>
      </c>
      <c r="AN161" s="447"/>
      <c r="AO161" s="95"/>
      <c r="AP161" s="177"/>
      <c r="AQ161" s="177" t="str">
        <f t="shared" si="163"/>
        <v/>
      </c>
      <c r="AR161" s="95" t="str">
        <f t="shared" si="164"/>
        <v/>
      </c>
      <c r="AS161" s="447"/>
      <c r="AT161" s="95"/>
      <c r="AU161" s="177"/>
      <c r="AV161" s="177" t="str">
        <f t="shared" si="165"/>
        <v/>
      </c>
      <c r="AW161" s="95" t="str">
        <f t="shared" si="166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56" t="s">
        <v>170</v>
      </c>
      <c r="C167" s="95">
        <v>1</v>
      </c>
      <c r="D167" s="95" t="s">
        <v>171</v>
      </c>
      <c r="E167" s="95">
        <v>17</v>
      </c>
      <c r="F167" s="95">
        <v>2000</v>
      </c>
      <c r="G167" s="177">
        <f t="shared" ref="G167:G168" si="170">F167/E167</f>
        <v>117.64705882352941</v>
      </c>
      <c r="H167" s="474">
        <f>AVERAGE(G167:G181)</f>
        <v>87.66968325791855</v>
      </c>
      <c r="I167" s="153">
        <f t="shared" ref="I167:I169" si="171">IFERROR(AVERAGE(P167,U167,Z167,AE167,AJ167,AO167,AT167),"")</f>
        <v>17</v>
      </c>
      <c r="J167" s="153">
        <f t="shared" ref="J167:J169" si="172">IFERROR(AVERAGE(Q167,V167,AA167,AF167,AK167,AP167,AU167),"")</f>
        <v>1918.5010390575487</v>
      </c>
      <c r="K167" s="154">
        <f t="shared" ref="K167:K169" si="173">IFERROR(AVERAGE(R167,W167,AB167,AG167,AL167,AQ167,AV167),"")</f>
        <v>112.85300229750287</v>
      </c>
      <c r="L167" s="473">
        <f>IFERROR(AVERAGE(K167:K181),"-")</f>
        <v>84.058977519093901</v>
      </c>
      <c r="M167" s="153">
        <f>IFERROR(RANK(K167, K$167:K$181),"")</f>
        <v>1</v>
      </c>
      <c r="N167" s="448"/>
      <c r="O167" s="448"/>
      <c r="P167" s="95">
        <v>17</v>
      </c>
      <c r="Q167" s="177">
        <v>1936.7441860465112</v>
      </c>
      <c r="R167" s="177">
        <f>IFERROR(Q167/P167,"")</f>
        <v>113.92612859097125</v>
      </c>
      <c r="S167" s="95">
        <f>IFERROR(RANK(R167, R$167:R$181),"")</f>
        <v>1</v>
      </c>
      <c r="T167" s="447">
        <f>AVERAGE(R167:R181)</f>
        <v>84.451752078291051</v>
      </c>
      <c r="U167" s="95">
        <v>17</v>
      </c>
      <c r="V167" s="177">
        <v>1918.6363636363635</v>
      </c>
      <c r="W167" s="177">
        <f>IFERROR(V167/U167,"")</f>
        <v>112.86096256684492</v>
      </c>
      <c r="X167" s="95">
        <f>IFERROR(RANK(W167, W$167:W$181),"")</f>
        <v>1</v>
      </c>
      <c r="Y167" s="447">
        <f>AVERAGE(W167:W181)</f>
        <v>84.109372159987743</v>
      </c>
      <c r="Z167" s="95">
        <v>17</v>
      </c>
      <c r="AA167" s="177">
        <v>1905.0000000000011</v>
      </c>
      <c r="AB167" s="177">
        <f>IFERROR(AA167/Z167,"")</f>
        <v>112.05882352941182</v>
      </c>
      <c r="AC167" s="95">
        <f>IFERROR(RANK(AB167, AB$167:AB$181),"")</f>
        <v>1</v>
      </c>
      <c r="AD167" s="447">
        <f>AVERAGE(AB167:AB181)</f>
        <v>83.763424739682748</v>
      </c>
      <c r="AE167" s="95">
        <v>17</v>
      </c>
      <c r="AF167" s="177">
        <v>1942.9411764705883</v>
      </c>
      <c r="AG167" s="177">
        <f>IFERROR(AF167/AE167,"")</f>
        <v>114.29065743944636</v>
      </c>
      <c r="AH167" s="95">
        <f>IFERROR(RANK(AG167, AG$167:AG$181),"")</f>
        <v>1</v>
      </c>
      <c r="AI167" s="447">
        <f>AVERAGE(AG167:AG181)</f>
        <v>84.606867181261634</v>
      </c>
      <c r="AJ167" s="95">
        <v>17</v>
      </c>
      <c r="AK167" s="177">
        <v>1903.3333333333337</v>
      </c>
      <c r="AL167" s="177">
        <f>IFERROR(AK167/AJ167,"")</f>
        <v>111.96078431372551</v>
      </c>
      <c r="AM167" s="95">
        <f>IFERROR(RANK(AL167, AL$167:AL$181),"")</f>
        <v>1</v>
      </c>
      <c r="AN167" s="447">
        <f>AVERAGE(AL167:AL181)</f>
        <v>83.688084464555061</v>
      </c>
      <c r="AO167" s="95">
        <v>17</v>
      </c>
      <c r="AP167" s="177">
        <v>1905.4054054054061</v>
      </c>
      <c r="AQ167" s="177">
        <f>IFERROR(AP167/AO167,"")</f>
        <v>112.08267090620036</v>
      </c>
      <c r="AR167" s="95">
        <f>IFERROR(RANK(AQ167, AQ$167:AQ$181),"")</f>
        <v>1</v>
      </c>
      <c r="AS167" s="447">
        <f>AVERAGE(AQ167:AQ181)</f>
        <v>83.779189704112326</v>
      </c>
      <c r="AT167" s="95">
        <v>17</v>
      </c>
      <c r="AU167" s="177">
        <v>1917.4468085106384</v>
      </c>
      <c r="AV167" s="177">
        <f>IFERROR(AU167/AT167,"")</f>
        <v>112.79098873591991</v>
      </c>
      <c r="AW167" s="95">
        <f>IFERROR(RANK(AV167, AV$167:AV$181),"")</f>
        <v>1</v>
      </c>
      <c r="AX167" s="447">
        <f>AVERAGE(AV167:AV181)</f>
        <v>84.014152305766828</v>
      </c>
    </row>
    <row r="168" spans="2:50" hidden="1">
      <c r="B168" s="456"/>
      <c r="C168" s="95">
        <v>2</v>
      </c>
      <c r="D168" s="95" t="s">
        <v>172</v>
      </c>
      <c r="E168" s="95">
        <v>26</v>
      </c>
      <c r="F168" s="95">
        <v>1500</v>
      </c>
      <c r="G168" s="177">
        <f t="shared" si="170"/>
        <v>57.692307692307693</v>
      </c>
      <c r="H168" s="475"/>
      <c r="I168" s="153">
        <f t="shared" si="171"/>
        <v>26</v>
      </c>
      <c r="J168" s="153">
        <f t="shared" si="172"/>
        <v>1436.8887712578087</v>
      </c>
      <c r="K168" s="154">
        <f t="shared" si="173"/>
        <v>55.26495274068494</v>
      </c>
      <c r="L168" s="473"/>
      <c r="M168" s="153">
        <f t="shared" ref="M168:M181" si="174">IFERROR(RANK(K168, K$167:K$181),"")</f>
        <v>2</v>
      </c>
      <c r="N168" s="448"/>
      <c r="O168" s="448"/>
      <c r="P168" s="95">
        <v>26</v>
      </c>
      <c r="Q168" s="177">
        <v>1429.4117647058822</v>
      </c>
      <c r="R168" s="177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47"/>
      <c r="U168" s="95">
        <v>26</v>
      </c>
      <c r="V168" s="177">
        <v>1439.3023255813951</v>
      </c>
      <c r="W168" s="177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47"/>
      <c r="Z168" s="95">
        <v>26</v>
      </c>
      <c r="AA168" s="177">
        <v>1442.1686746987955</v>
      </c>
      <c r="AB168" s="177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47"/>
      <c r="AE168" s="95">
        <v>26</v>
      </c>
      <c r="AF168" s="177">
        <v>1427.9999999999998</v>
      </c>
      <c r="AG168" s="177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47"/>
      <c r="AJ168" s="95">
        <v>26</v>
      </c>
      <c r="AK168" s="177">
        <v>1440.7999999999997</v>
      </c>
      <c r="AL168" s="177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47"/>
      <c r="AO168" s="95">
        <v>26</v>
      </c>
      <c r="AP168" s="177">
        <v>1442.3684210526312</v>
      </c>
      <c r="AQ168" s="177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47"/>
      <c r="AT168" s="95">
        <v>26</v>
      </c>
      <c r="AU168" s="177">
        <v>1436.1702127659571</v>
      </c>
      <c r="AV168" s="177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47"/>
    </row>
    <row r="169" spans="2:50" hidden="1">
      <c r="B169" s="456"/>
      <c r="C169" s="95">
        <v>3</v>
      </c>
      <c r="D169" s="95"/>
      <c r="E169" s="95"/>
      <c r="F169" s="95"/>
      <c r="G169" s="95"/>
      <c r="H169" s="475"/>
      <c r="I169" s="153" t="str">
        <f t="shared" si="171"/>
        <v/>
      </c>
      <c r="J169" s="153" t="str">
        <f t="shared" si="172"/>
        <v/>
      </c>
      <c r="K169" s="154" t="str">
        <f t="shared" si="173"/>
        <v/>
      </c>
      <c r="L169" s="473"/>
      <c r="M169" s="153" t="str">
        <f t="shared" si="174"/>
        <v/>
      </c>
      <c r="N169" s="448"/>
      <c r="O169" s="448"/>
      <c r="P169" s="95"/>
      <c r="Q169" s="177"/>
      <c r="R169" s="177" t="str">
        <f t="shared" si="175"/>
        <v/>
      </c>
      <c r="S169" s="95" t="str">
        <f t="shared" si="176"/>
        <v/>
      </c>
      <c r="T169" s="447"/>
      <c r="U169" s="95"/>
      <c r="V169" s="177"/>
      <c r="W169" s="177" t="str">
        <f t="shared" si="177"/>
        <v/>
      </c>
      <c r="X169" s="95" t="str">
        <f t="shared" si="178"/>
        <v/>
      </c>
      <c r="Y169" s="447"/>
      <c r="Z169" s="95"/>
      <c r="AA169" s="177"/>
      <c r="AB169" s="177" t="str">
        <f t="shared" si="179"/>
        <v/>
      </c>
      <c r="AC169" s="95" t="str">
        <f t="shared" si="180"/>
        <v/>
      </c>
      <c r="AD169" s="447"/>
      <c r="AE169" s="95"/>
      <c r="AF169" s="177"/>
      <c r="AG169" s="177" t="str">
        <f t="shared" si="181"/>
        <v/>
      </c>
      <c r="AH169" s="95" t="str">
        <f t="shared" si="182"/>
        <v/>
      </c>
      <c r="AI169" s="447"/>
      <c r="AJ169" s="95"/>
      <c r="AK169" s="177"/>
      <c r="AL169" s="177" t="str">
        <f t="shared" si="183"/>
        <v/>
      </c>
      <c r="AM169" s="95" t="str">
        <f t="shared" si="184"/>
        <v/>
      </c>
      <c r="AN169" s="447"/>
      <c r="AO169" s="95"/>
      <c r="AP169" s="177"/>
      <c r="AQ169" s="177" t="str">
        <f t="shared" si="185"/>
        <v/>
      </c>
      <c r="AR169" s="95" t="str">
        <f t="shared" si="186"/>
        <v/>
      </c>
      <c r="AS169" s="447"/>
      <c r="AT169" s="95"/>
      <c r="AU169" s="177"/>
      <c r="AV169" s="177" t="str">
        <f t="shared" si="187"/>
        <v/>
      </c>
      <c r="AW169" s="95" t="str">
        <f t="shared" si="188"/>
        <v/>
      </c>
      <c r="AX169" s="447"/>
    </row>
    <row r="170" spans="2:50" hidden="1">
      <c r="B170" s="456"/>
      <c r="C170" s="95">
        <v>4</v>
      </c>
      <c r="D170" s="95"/>
      <c r="E170" s="95"/>
      <c r="F170" s="95"/>
      <c r="G170" s="95"/>
      <c r="H170" s="475"/>
      <c r="I170" s="153" t="str">
        <f>IFERROR(AVERAGE(P170,U170,Z170,AE170,AJ170,AO170,AT170),"")</f>
        <v/>
      </c>
      <c r="J170" s="153" t="str">
        <f>IFERROR(AVERAGE(Q170,V170,AA170,AF170,AK170,AP170,AU170),"")</f>
        <v/>
      </c>
      <c r="K170" s="154" t="str">
        <f>IFERROR(AVERAGE(R170,W170,AB170,AG170,AL170,AQ170,AV170),"")</f>
        <v/>
      </c>
      <c r="L170" s="473"/>
      <c r="M170" s="153" t="str">
        <f t="shared" si="174"/>
        <v/>
      </c>
      <c r="N170" s="448"/>
      <c r="O170" s="448"/>
      <c r="P170" s="95"/>
      <c r="Q170" s="177"/>
      <c r="R170" s="177" t="str">
        <f t="shared" si="175"/>
        <v/>
      </c>
      <c r="S170" s="95" t="str">
        <f t="shared" si="176"/>
        <v/>
      </c>
      <c r="T170" s="447"/>
      <c r="U170" s="95"/>
      <c r="V170" s="177"/>
      <c r="W170" s="177" t="str">
        <f t="shared" si="177"/>
        <v/>
      </c>
      <c r="X170" s="95" t="str">
        <f t="shared" si="178"/>
        <v/>
      </c>
      <c r="Y170" s="447"/>
      <c r="Z170" s="95"/>
      <c r="AA170" s="177"/>
      <c r="AB170" s="177" t="str">
        <f t="shared" si="179"/>
        <v/>
      </c>
      <c r="AC170" s="95" t="str">
        <f t="shared" si="180"/>
        <v/>
      </c>
      <c r="AD170" s="447"/>
      <c r="AE170" s="95"/>
      <c r="AF170" s="177"/>
      <c r="AG170" s="177" t="str">
        <f t="shared" si="181"/>
        <v/>
      </c>
      <c r="AH170" s="95" t="str">
        <f t="shared" si="182"/>
        <v/>
      </c>
      <c r="AI170" s="447"/>
      <c r="AJ170" s="95"/>
      <c r="AK170" s="177"/>
      <c r="AL170" s="177" t="str">
        <f t="shared" si="183"/>
        <v/>
      </c>
      <c r="AM170" s="95" t="str">
        <f t="shared" si="184"/>
        <v/>
      </c>
      <c r="AN170" s="447"/>
      <c r="AO170" s="95"/>
      <c r="AP170" s="177"/>
      <c r="AQ170" s="177" t="str">
        <f t="shared" si="185"/>
        <v/>
      </c>
      <c r="AR170" s="95" t="str">
        <f t="shared" si="186"/>
        <v/>
      </c>
      <c r="AS170" s="447"/>
      <c r="AT170" s="95"/>
      <c r="AU170" s="177"/>
      <c r="AV170" s="177" t="str">
        <f t="shared" si="187"/>
        <v/>
      </c>
      <c r="AW170" s="95" t="str">
        <f t="shared" si="188"/>
        <v/>
      </c>
      <c r="AX170" s="447"/>
    </row>
    <row r="171" spans="2:50" hidden="1">
      <c r="B171" s="456"/>
      <c r="C171" s="95">
        <v>5</v>
      </c>
      <c r="D171" s="95"/>
      <c r="E171" s="95"/>
      <c r="F171" s="95"/>
      <c r="G171" s="95"/>
      <c r="H171" s="475"/>
      <c r="I171" s="153" t="str">
        <f t="shared" ref="I171:I181" si="189">IFERROR(AVERAGE(P171,U171,Z171,AE171,AJ171,AO171,AT171),"")</f>
        <v/>
      </c>
      <c r="J171" s="153" t="str">
        <f t="shared" ref="J171:J181" si="190">IFERROR(AVERAGE(Q171,V171,AA171,AF171,AK171,AP171,AU171),"")</f>
        <v/>
      </c>
      <c r="K171" s="154" t="str">
        <f t="shared" ref="K171:K181" si="191">IFERROR(AVERAGE(R171,W171,AB171,AG171,AL171,AQ171,AV171),"")</f>
        <v/>
      </c>
      <c r="L171" s="473"/>
      <c r="M171" s="153" t="str">
        <f t="shared" si="174"/>
        <v/>
      </c>
      <c r="N171" s="448"/>
      <c r="O171" s="448"/>
      <c r="P171" s="95"/>
      <c r="Q171" s="177"/>
      <c r="R171" s="177" t="str">
        <f t="shared" si="175"/>
        <v/>
      </c>
      <c r="S171" s="95" t="str">
        <f t="shared" si="176"/>
        <v/>
      </c>
      <c r="T171" s="447"/>
      <c r="U171" s="95"/>
      <c r="V171" s="177"/>
      <c r="W171" s="177" t="str">
        <f t="shared" si="177"/>
        <v/>
      </c>
      <c r="X171" s="95" t="str">
        <f t="shared" si="178"/>
        <v/>
      </c>
      <c r="Y171" s="447"/>
      <c r="Z171" s="95"/>
      <c r="AA171" s="177"/>
      <c r="AB171" s="177" t="str">
        <f t="shared" si="179"/>
        <v/>
      </c>
      <c r="AC171" s="95" t="str">
        <f t="shared" si="180"/>
        <v/>
      </c>
      <c r="AD171" s="447"/>
      <c r="AE171" s="95"/>
      <c r="AF171" s="177"/>
      <c r="AG171" s="177" t="str">
        <f t="shared" si="181"/>
        <v/>
      </c>
      <c r="AH171" s="95" t="str">
        <f t="shared" si="182"/>
        <v/>
      </c>
      <c r="AI171" s="447"/>
      <c r="AJ171" s="95"/>
      <c r="AK171" s="177"/>
      <c r="AL171" s="177" t="str">
        <f t="shared" si="183"/>
        <v/>
      </c>
      <c r="AM171" s="95" t="str">
        <f t="shared" si="184"/>
        <v/>
      </c>
      <c r="AN171" s="447"/>
      <c r="AO171" s="95"/>
      <c r="AP171" s="177"/>
      <c r="AQ171" s="177" t="str">
        <f t="shared" si="185"/>
        <v/>
      </c>
      <c r="AR171" s="95" t="str">
        <f t="shared" si="186"/>
        <v/>
      </c>
      <c r="AS171" s="447"/>
      <c r="AT171" s="95"/>
      <c r="AU171" s="177"/>
      <c r="AV171" s="177" t="str">
        <f t="shared" si="187"/>
        <v/>
      </c>
      <c r="AW171" s="95" t="str">
        <f t="shared" si="188"/>
        <v/>
      </c>
      <c r="AX171" s="447"/>
    </row>
    <row r="172" spans="2:50" hidden="1">
      <c r="B172" s="456"/>
      <c r="C172" s="95">
        <v>6</v>
      </c>
      <c r="D172" s="95"/>
      <c r="E172" s="95"/>
      <c r="F172" s="95"/>
      <c r="G172" s="95"/>
      <c r="H172" s="475"/>
      <c r="I172" s="153" t="str">
        <f t="shared" si="189"/>
        <v/>
      </c>
      <c r="J172" s="153" t="str">
        <f t="shared" si="190"/>
        <v/>
      </c>
      <c r="K172" s="154" t="str">
        <f t="shared" si="191"/>
        <v/>
      </c>
      <c r="L172" s="473"/>
      <c r="M172" s="153" t="str">
        <f t="shared" si="174"/>
        <v/>
      </c>
      <c r="N172" s="448"/>
      <c r="O172" s="448"/>
      <c r="P172" s="95"/>
      <c r="Q172" s="177"/>
      <c r="R172" s="177" t="str">
        <f t="shared" si="175"/>
        <v/>
      </c>
      <c r="S172" s="95" t="str">
        <f t="shared" si="176"/>
        <v/>
      </c>
      <c r="T172" s="447"/>
      <c r="U172" s="95"/>
      <c r="V172" s="177"/>
      <c r="W172" s="177" t="str">
        <f t="shared" si="177"/>
        <v/>
      </c>
      <c r="X172" s="95" t="str">
        <f t="shared" si="178"/>
        <v/>
      </c>
      <c r="Y172" s="447"/>
      <c r="Z172" s="95"/>
      <c r="AA172" s="177"/>
      <c r="AB172" s="177" t="str">
        <f t="shared" si="179"/>
        <v/>
      </c>
      <c r="AC172" s="95" t="str">
        <f t="shared" si="180"/>
        <v/>
      </c>
      <c r="AD172" s="447"/>
      <c r="AE172" s="95"/>
      <c r="AF172" s="177"/>
      <c r="AG172" s="177" t="str">
        <f t="shared" si="181"/>
        <v/>
      </c>
      <c r="AH172" s="95" t="str">
        <f t="shared" si="182"/>
        <v/>
      </c>
      <c r="AI172" s="447"/>
      <c r="AJ172" s="95"/>
      <c r="AK172" s="177"/>
      <c r="AL172" s="177" t="str">
        <f t="shared" si="183"/>
        <v/>
      </c>
      <c r="AM172" s="95" t="str">
        <f t="shared" si="184"/>
        <v/>
      </c>
      <c r="AN172" s="447"/>
      <c r="AO172" s="95"/>
      <c r="AP172" s="177"/>
      <c r="AQ172" s="177" t="str">
        <f t="shared" si="185"/>
        <v/>
      </c>
      <c r="AR172" s="95" t="str">
        <f t="shared" si="186"/>
        <v/>
      </c>
      <c r="AS172" s="447"/>
      <c r="AT172" s="95"/>
      <c r="AU172" s="177"/>
      <c r="AV172" s="177" t="str">
        <f t="shared" si="187"/>
        <v/>
      </c>
      <c r="AW172" s="95" t="str">
        <f t="shared" si="188"/>
        <v/>
      </c>
      <c r="AX172" s="447"/>
    </row>
    <row r="173" spans="2:50" hidden="1">
      <c r="B173" s="456"/>
      <c r="C173" s="95">
        <v>7</v>
      </c>
      <c r="D173" s="95"/>
      <c r="E173" s="95"/>
      <c r="F173" s="95"/>
      <c r="G173" s="95"/>
      <c r="H173" s="475"/>
      <c r="I173" s="153" t="str">
        <f t="shared" si="189"/>
        <v/>
      </c>
      <c r="J173" s="153" t="str">
        <f t="shared" si="190"/>
        <v/>
      </c>
      <c r="K173" s="154" t="str">
        <f t="shared" si="191"/>
        <v/>
      </c>
      <c r="L173" s="473"/>
      <c r="M173" s="153" t="str">
        <f t="shared" si="174"/>
        <v/>
      </c>
      <c r="N173" s="448"/>
      <c r="O173" s="448"/>
      <c r="P173" s="95"/>
      <c r="Q173" s="177"/>
      <c r="R173" s="177" t="str">
        <f t="shared" si="175"/>
        <v/>
      </c>
      <c r="S173" s="95" t="str">
        <f t="shared" si="176"/>
        <v/>
      </c>
      <c r="T173" s="447"/>
      <c r="U173" s="95"/>
      <c r="V173" s="177"/>
      <c r="W173" s="177" t="str">
        <f t="shared" si="177"/>
        <v/>
      </c>
      <c r="X173" s="95" t="str">
        <f t="shared" si="178"/>
        <v/>
      </c>
      <c r="Y173" s="447"/>
      <c r="Z173" s="95"/>
      <c r="AA173" s="177"/>
      <c r="AB173" s="177" t="str">
        <f t="shared" si="179"/>
        <v/>
      </c>
      <c r="AC173" s="95" t="str">
        <f t="shared" si="180"/>
        <v/>
      </c>
      <c r="AD173" s="447"/>
      <c r="AE173" s="95"/>
      <c r="AF173" s="177"/>
      <c r="AG173" s="177" t="str">
        <f t="shared" si="181"/>
        <v/>
      </c>
      <c r="AH173" s="95" t="str">
        <f t="shared" si="182"/>
        <v/>
      </c>
      <c r="AI173" s="447"/>
      <c r="AJ173" s="95"/>
      <c r="AK173" s="177"/>
      <c r="AL173" s="177" t="str">
        <f t="shared" si="183"/>
        <v/>
      </c>
      <c r="AM173" s="95" t="str">
        <f t="shared" si="184"/>
        <v/>
      </c>
      <c r="AN173" s="447"/>
      <c r="AO173" s="95"/>
      <c r="AP173" s="177"/>
      <c r="AQ173" s="177" t="str">
        <f t="shared" si="185"/>
        <v/>
      </c>
      <c r="AR173" s="95" t="str">
        <f t="shared" si="186"/>
        <v/>
      </c>
      <c r="AS173" s="447"/>
      <c r="AT173" s="95"/>
      <c r="AU173" s="177"/>
      <c r="AV173" s="177" t="str">
        <f t="shared" si="187"/>
        <v/>
      </c>
      <c r="AW173" s="95" t="str">
        <f t="shared" si="188"/>
        <v/>
      </c>
      <c r="AX173" s="447"/>
    </row>
    <row r="174" spans="2:50" hidden="1">
      <c r="B174" s="456"/>
      <c r="C174" s="95">
        <v>8</v>
      </c>
      <c r="D174" s="95"/>
      <c r="E174" s="95"/>
      <c r="F174" s="95"/>
      <c r="G174" s="95"/>
      <c r="H174" s="475"/>
      <c r="I174" s="153" t="str">
        <f t="shared" si="189"/>
        <v/>
      </c>
      <c r="J174" s="153" t="str">
        <f t="shared" si="190"/>
        <v/>
      </c>
      <c r="K174" s="154" t="str">
        <f t="shared" si="191"/>
        <v/>
      </c>
      <c r="L174" s="473"/>
      <c r="M174" s="153" t="str">
        <f t="shared" si="174"/>
        <v/>
      </c>
      <c r="N174" s="448"/>
      <c r="O174" s="448"/>
      <c r="P174" s="95"/>
      <c r="Q174" s="177"/>
      <c r="R174" s="177" t="str">
        <f t="shared" si="175"/>
        <v/>
      </c>
      <c r="S174" s="95" t="str">
        <f t="shared" si="176"/>
        <v/>
      </c>
      <c r="T174" s="447"/>
      <c r="U174" s="95"/>
      <c r="V174" s="177"/>
      <c r="W174" s="177" t="str">
        <f t="shared" si="177"/>
        <v/>
      </c>
      <c r="X174" s="95" t="str">
        <f t="shared" si="178"/>
        <v/>
      </c>
      <c r="Y174" s="447"/>
      <c r="Z174" s="95"/>
      <c r="AA174" s="177"/>
      <c r="AB174" s="177" t="str">
        <f t="shared" si="179"/>
        <v/>
      </c>
      <c r="AC174" s="95" t="str">
        <f t="shared" si="180"/>
        <v/>
      </c>
      <c r="AD174" s="447"/>
      <c r="AE174" s="95"/>
      <c r="AF174" s="177"/>
      <c r="AG174" s="177" t="str">
        <f t="shared" si="181"/>
        <v/>
      </c>
      <c r="AH174" s="95" t="str">
        <f t="shared" si="182"/>
        <v/>
      </c>
      <c r="AI174" s="447"/>
      <c r="AJ174" s="95"/>
      <c r="AK174" s="177"/>
      <c r="AL174" s="177" t="str">
        <f t="shared" si="183"/>
        <v/>
      </c>
      <c r="AM174" s="95" t="str">
        <f t="shared" si="184"/>
        <v/>
      </c>
      <c r="AN174" s="447"/>
      <c r="AO174" s="95"/>
      <c r="AP174" s="177"/>
      <c r="AQ174" s="177" t="str">
        <f t="shared" si="185"/>
        <v/>
      </c>
      <c r="AR174" s="95" t="str">
        <f t="shared" si="186"/>
        <v/>
      </c>
      <c r="AS174" s="447"/>
      <c r="AT174" s="95"/>
      <c r="AU174" s="177"/>
      <c r="AV174" s="177" t="str">
        <f t="shared" si="187"/>
        <v/>
      </c>
      <c r="AW174" s="95" t="str">
        <f t="shared" si="188"/>
        <v/>
      </c>
      <c r="AX174" s="447"/>
    </row>
    <row r="175" spans="2:50" hidden="1">
      <c r="B175" s="456"/>
      <c r="C175" s="95">
        <v>9</v>
      </c>
      <c r="D175" s="95"/>
      <c r="E175" s="95"/>
      <c r="F175" s="95"/>
      <c r="G175" s="95"/>
      <c r="H175" s="475"/>
      <c r="I175" s="153" t="str">
        <f t="shared" si="189"/>
        <v/>
      </c>
      <c r="J175" s="153" t="str">
        <f t="shared" si="190"/>
        <v/>
      </c>
      <c r="K175" s="154" t="str">
        <f t="shared" si="191"/>
        <v/>
      </c>
      <c r="L175" s="473"/>
      <c r="M175" s="153" t="str">
        <f t="shared" si="174"/>
        <v/>
      </c>
      <c r="N175" s="448"/>
      <c r="O175" s="448"/>
      <c r="P175" s="95"/>
      <c r="Q175" s="177"/>
      <c r="R175" s="177" t="str">
        <f t="shared" si="175"/>
        <v/>
      </c>
      <c r="S175" s="95" t="str">
        <f t="shared" si="176"/>
        <v/>
      </c>
      <c r="T175" s="447"/>
      <c r="U175" s="95"/>
      <c r="V175" s="177"/>
      <c r="W175" s="177" t="str">
        <f t="shared" si="177"/>
        <v/>
      </c>
      <c r="X175" s="95" t="str">
        <f t="shared" si="178"/>
        <v/>
      </c>
      <c r="Y175" s="447"/>
      <c r="Z175" s="95"/>
      <c r="AA175" s="177"/>
      <c r="AB175" s="177" t="str">
        <f t="shared" si="179"/>
        <v/>
      </c>
      <c r="AC175" s="95" t="str">
        <f t="shared" si="180"/>
        <v/>
      </c>
      <c r="AD175" s="447"/>
      <c r="AE175" s="95"/>
      <c r="AF175" s="177"/>
      <c r="AG175" s="177" t="str">
        <f t="shared" si="181"/>
        <v/>
      </c>
      <c r="AH175" s="95" t="str">
        <f t="shared" si="182"/>
        <v/>
      </c>
      <c r="AI175" s="447"/>
      <c r="AJ175" s="95"/>
      <c r="AK175" s="177"/>
      <c r="AL175" s="177" t="str">
        <f t="shared" si="183"/>
        <v/>
      </c>
      <c r="AM175" s="95" t="str">
        <f t="shared" si="184"/>
        <v/>
      </c>
      <c r="AN175" s="447"/>
      <c r="AO175" s="95"/>
      <c r="AP175" s="177"/>
      <c r="AQ175" s="177" t="str">
        <f t="shared" si="185"/>
        <v/>
      </c>
      <c r="AR175" s="95" t="str">
        <f t="shared" si="186"/>
        <v/>
      </c>
      <c r="AS175" s="447"/>
      <c r="AT175" s="95"/>
      <c r="AU175" s="177"/>
      <c r="AV175" s="177" t="str">
        <f t="shared" si="187"/>
        <v/>
      </c>
      <c r="AW175" s="95" t="str">
        <f t="shared" si="188"/>
        <v/>
      </c>
      <c r="AX175" s="447"/>
    </row>
    <row r="176" spans="2:50" hidden="1">
      <c r="B176" s="456"/>
      <c r="C176" s="95">
        <v>10</v>
      </c>
      <c r="D176" s="95"/>
      <c r="E176" s="95"/>
      <c r="F176" s="95"/>
      <c r="G176" s="95"/>
      <c r="H176" s="475"/>
      <c r="I176" s="153" t="str">
        <f t="shared" si="189"/>
        <v/>
      </c>
      <c r="J176" s="153" t="str">
        <f t="shared" si="190"/>
        <v/>
      </c>
      <c r="K176" s="154" t="str">
        <f t="shared" si="191"/>
        <v/>
      </c>
      <c r="L176" s="473"/>
      <c r="M176" s="153" t="str">
        <f t="shared" si="174"/>
        <v/>
      </c>
      <c r="N176" s="448"/>
      <c r="O176" s="448"/>
      <c r="P176" s="95"/>
      <c r="Q176" s="177"/>
      <c r="R176" s="177" t="str">
        <f t="shared" si="175"/>
        <v/>
      </c>
      <c r="S176" s="95" t="str">
        <f t="shared" si="176"/>
        <v/>
      </c>
      <c r="T176" s="447"/>
      <c r="U176" s="95"/>
      <c r="V176" s="177"/>
      <c r="W176" s="177" t="str">
        <f t="shared" si="177"/>
        <v/>
      </c>
      <c r="X176" s="95" t="str">
        <f t="shared" si="178"/>
        <v/>
      </c>
      <c r="Y176" s="447"/>
      <c r="Z176" s="95"/>
      <c r="AA176" s="177"/>
      <c r="AB176" s="177" t="str">
        <f t="shared" si="179"/>
        <v/>
      </c>
      <c r="AC176" s="95" t="str">
        <f t="shared" si="180"/>
        <v/>
      </c>
      <c r="AD176" s="447"/>
      <c r="AE176" s="95"/>
      <c r="AF176" s="177"/>
      <c r="AG176" s="177" t="str">
        <f t="shared" si="181"/>
        <v/>
      </c>
      <c r="AH176" s="95" t="str">
        <f t="shared" si="182"/>
        <v/>
      </c>
      <c r="AI176" s="447"/>
      <c r="AJ176" s="95"/>
      <c r="AK176" s="177"/>
      <c r="AL176" s="177" t="str">
        <f t="shared" si="183"/>
        <v/>
      </c>
      <c r="AM176" s="95" t="str">
        <f t="shared" si="184"/>
        <v/>
      </c>
      <c r="AN176" s="447"/>
      <c r="AO176" s="95"/>
      <c r="AP176" s="177"/>
      <c r="AQ176" s="177" t="str">
        <f t="shared" si="185"/>
        <v/>
      </c>
      <c r="AR176" s="95" t="str">
        <f t="shared" si="186"/>
        <v/>
      </c>
      <c r="AS176" s="447"/>
      <c r="AT176" s="95"/>
      <c r="AU176" s="177"/>
      <c r="AV176" s="177" t="str">
        <f t="shared" si="187"/>
        <v/>
      </c>
      <c r="AW176" s="95" t="str">
        <f t="shared" si="188"/>
        <v/>
      </c>
      <c r="AX176" s="447"/>
    </row>
    <row r="177" spans="2:50" hidden="1">
      <c r="B177" s="456"/>
      <c r="C177" s="95">
        <v>11</v>
      </c>
      <c r="D177" s="95"/>
      <c r="E177" s="95"/>
      <c r="F177" s="95"/>
      <c r="G177" s="95"/>
      <c r="H177" s="475"/>
      <c r="I177" s="153" t="str">
        <f t="shared" si="189"/>
        <v/>
      </c>
      <c r="J177" s="153" t="str">
        <f t="shared" si="190"/>
        <v/>
      </c>
      <c r="K177" s="154" t="str">
        <f t="shared" si="191"/>
        <v/>
      </c>
      <c r="L177" s="473"/>
      <c r="M177" s="153" t="str">
        <f t="shared" si="174"/>
        <v/>
      </c>
      <c r="N177" s="448"/>
      <c r="O177" s="448"/>
      <c r="P177" s="95"/>
      <c r="Q177" s="177"/>
      <c r="R177" s="177" t="str">
        <f t="shared" si="175"/>
        <v/>
      </c>
      <c r="S177" s="95" t="str">
        <f t="shared" si="176"/>
        <v/>
      </c>
      <c r="T177" s="447"/>
      <c r="U177" s="95"/>
      <c r="V177" s="177"/>
      <c r="W177" s="177" t="str">
        <f t="shared" si="177"/>
        <v/>
      </c>
      <c r="X177" s="95" t="str">
        <f t="shared" si="178"/>
        <v/>
      </c>
      <c r="Y177" s="447"/>
      <c r="Z177" s="95"/>
      <c r="AA177" s="177"/>
      <c r="AB177" s="177" t="str">
        <f t="shared" si="179"/>
        <v/>
      </c>
      <c r="AC177" s="95" t="str">
        <f t="shared" si="180"/>
        <v/>
      </c>
      <c r="AD177" s="447"/>
      <c r="AE177" s="95"/>
      <c r="AF177" s="177"/>
      <c r="AG177" s="177" t="str">
        <f t="shared" si="181"/>
        <v/>
      </c>
      <c r="AH177" s="95" t="str">
        <f t="shared" si="182"/>
        <v/>
      </c>
      <c r="AI177" s="447"/>
      <c r="AJ177" s="95"/>
      <c r="AK177" s="177"/>
      <c r="AL177" s="177" t="str">
        <f t="shared" si="183"/>
        <v/>
      </c>
      <c r="AM177" s="95" t="str">
        <f t="shared" si="184"/>
        <v/>
      </c>
      <c r="AN177" s="447"/>
      <c r="AO177" s="95"/>
      <c r="AP177" s="177"/>
      <c r="AQ177" s="177" t="str">
        <f t="shared" si="185"/>
        <v/>
      </c>
      <c r="AR177" s="95" t="str">
        <f t="shared" si="186"/>
        <v/>
      </c>
      <c r="AS177" s="447"/>
      <c r="AT177" s="95"/>
      <c r="AU177" s="177"/>
      <c r="AV177" s="177" t="str">
        <f t="shared" si="187"/>
        <v/>
      </c>
      <c r="AW177" s="95" t="str">
        <f t="shared" si="188"/>
        <v/>
      </c>
      <c r="AX177" s="447"/>
    </row>
    <row r="178" spans="2:50" hidden="1">
      <c r="B178" s="456"/>
      <c r="C178" s="95">
        <v>12</v>
      </c>
      <c r="D178" s="95"/>
      <c r="E178" s="95"/>
      <c r="F178" s="95"/>
      <c r="G178" s="95"/>
      <c r="H178" s="475"/>
      <c r="I178" s="153" t="str">
        <f t="shared" si="189"/>
        <v/>
      </c>
      <c r="J178" s="153" t="str">
        <f t="shared" si="190"/>
        <v/>
      </c>
      <c r="K178" s="154" t="str">
        <f t="shared" si="191"/>
        <v/>
      </c>
      <c r="L178" s="473"/>
      <c r="M178" s="153" t="str">
        <f t="shared" si="174"/>
        <v/>
      </c>
      <c r="N178" s="448"/>
      <c r="O178" s="448"/>
      <c r="P178" s="95"/>
      <c r="Q178" s="177"/>
      <c r="R178" s="177" t="str">
        <f t="shared" si="175"/>
        <v/>
      </c>
      <c r="S178" s="95" t="str">
        <f t="shared" si="176"/>
        <v/>
      </c>
      <c r="T178" s="447"/>
      <c r="U178" s="95"/>
      <c r="V178" s="177"/>
      <c r="W178" s="177" t="str">
        <f t="shared" si="177"/>
        <v/>
      </c>
      <c r="X178" s="95" t="str">
        <f t="shared" si="178"/>
        <v/>
      </c>
      <c r="Y178" s="447"/>
      <c r="Z178" s="95"/>
      <c r="AA178" s="177"/>
      <c r="AB178" s="177" t="str">
        <f t="shared" si="179"/>
        <v/>
      </c>
      <c r="AC178" s="95" t="str">
        <f t="shared" si="180"/>
        <v/>
      </c>
      <c r="AD178" s="447"/>
      <c r="AE178" s="95"/>
      <c r="AF178" s="177"/>
      <c r="AG178" s="177" t="str">
        <f t="shared" si="181"/>
        <v/>
      </c>
      <c r="AH178" s="95" t="str">
        <f t="shared" si="182"/>
        <v/>
      </c>
      <c r="AI178" s="447"/>
      <c r="AJ178" s="95"/>
      <c r="AK178" s="177"/>
      <c r="AL178" s="177" t="str">
        <f t="shared" si="183"/>
        <v/>
      </c>
      <c r="AM178" s="95" t="str">
        <f t="shared" si="184"/>
        <v/>
      </c>
      <c r="AN178" s="447"/>
      <c r="AO178" s="95"/>
      <c r="AP178" s="177"/>
      <c r="AQ178" s="177" t="str">
        <f t="shared" si="185"/>
        <v/>
      </c>
      <c r="AR178" s="95" t="str">
        <f t="shared" si="186"/>
        <v/>
      </c>
      <c r="AS178" s="447"/>
      <c r="AT178" s="95"/>
      <c r="AU178" s="177"/>
      <c r="AV178" s="177" t="str">
        <f t="shared" si="187"/>
        <v/>
      </c>
      <c r="AW178" s="95" t="str">
        <f t="shared" si="188"/>
        <v/>
      </c>
      <c r="AX178" s="447"/>
    </row>
    <row r="179" spans="2:50" hidden="1">
      <c r="B179" s="456"/>
      <c r="C179" s="95">
        <v>13</v>
      </c>
      <c r="D179" s="95"/>
      <c r="E179" s="95"/>
      <c r="F179" s="95"/>
      <c r="G179" s="95"/>
      <c r="H179" s="475"/>
      <c r="I179" s="153" t="str">
        <f t="shared" si="189"/>
        <v/>
      </c>
      <c r="J179" s="153" t="str">
        <f t="shared" si="190"/>
        <v/>
      </c>
      <c r="K179" s="154" t="str">
        <f t="shared" si="191"/>
        <v/>
      </c>
      <c r="L179" s="473"/>
      <c r="M179" s="153" t="str">
        <f t="shared" si="174"/>
        <v/>
      </c>
      <c r="N179" s="448"/>
      <c r="O179" s="448"/>
      <c r="P179" s="95"/>
      <c r="Q179" s="177"/>
      <c r="R179" s="177" t="str">
        <f t="shared" si="175"/>
        <v/>
      </c>
      <c r="S179" s="95" t="str">
        <f t="shared" si="176"/>
        <v/>
      </c>
      <c r="T179" s="447"/>
      <c r="U179" s="95"/>
      <c r="V179" s="177"/>
      <c r="W179" s="177" t="str">
        <f t="shared" si="177"/>
        <v/>
      </c>
      <c r="X179" s="95" t="str">
        <f t="shared" si="178"/>
        <v/>
      </c>
      <c r="Y179" s="447"/>
      <c r="Z179" s="95"/>
      <c r="AA179" s="177"/>
      <c r="AB179" s="177" t="str">
        <f t="shared" si="179"/>
        <v/>
      </c>
      <c r="AC179" s="95" t="str">
        <f t="shared" si="180"/>
        <v/>
      </c>
      <c r="AD179" s="447"/>
      <c r="AE179" s="95"/>
      <c r="AF179" s="177"/>
      <c r="AG179" s="177" t="str">
        <f t="shared" si="181"/>
        <v/>
      </c>
      <c r="AH179" s="95" t="str">
        <f t="shared" si="182"/>
        <v/>
      </c>
      <c r="AI179" s="447"/>
      <c r="AJ179" s="95"/>
      <c r="AK179" s="177"/>
      <c r="AL179" s="177" t="str">
        <f t="shared" si="183"/>
        <v/>
      </c>
      <c r="AM179" s="95" t="str">
        <f t="shared" si="184"/>
        <v/>
      </c>
      <c r="AN179" s="447"/>
      <c r="AO179" s="95"/>
      <c r="AP179" s="177"/>
      <c r="AQ179" s="177" t="str">
        <f t="shared" si="185"/>
        <v/>
      </c>
      <c r="AR179" s="95" t="str">
        <f t="shared" si="186"/>
        <v/>
      </c>
      <c r="AS179" s="447"/>
      <c r="AT179" s="95"/>
      <c r="AU179" s="177"/>
      <c r="AV179" s="177" t="str">
        <f t="shared" si="187"/>
        <v/>
      </c>
      <c r="AW179" s="95" t="str">
        <f t="shared" si="188"/>
        <v/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95"/>
      <c r="H180" s="475"/>
      <c r="I180" s="153" t="str">
        <f t="shared" si="189"/>
        <v/>
      </c>
      <c r="J180" s="153" t="str">
        <f t="shared" si="190"/>
        <v/>
      </c>
      <c r="K180" s="154" t="str">
        <f t="shared" si="191"/>
        <v/>
      </c>
      <c r="L180" s="473"/>
      <c r="M180" s="153" t="str">
        <f t="shared" si="174"/>
        <v/>
      </c>
      <c r="N180" s="448"/>
      <c r="O180" s="448"/>
      <c r="P180" s="95"/>
      <c r="Q180" s="177"/>
      <c r="R180" s="177" t="str">
        <f t="shared" si="175"/>
        <v/>
      </c>
      <c r="S180" s="95" t="str">
        <f t="shared" si="176"/>
        <v/>
      </c>
      <c r="T180" s="447"/>
      <c r="U180" s="95"/>
      <c r="V180" s="177"/>
      <c r="W180" s="177" t="str">
        <f t="shared" si="177"/>
        <v/>
      </c>
      <c r="X180" s="95" t="str">
        <f t="shared" si="178"/>
        <v/>
      </c>
      <c r="Y180" s="447"/>
      <c r="Z180" s="95"/>
      <c r="AA180" s="177"/>
      <c r="AB180" s="177" t="str">
        <f t="shared" si="179"/>
        <v/>
      </c>
      <c r="AC180" s="95" t="str">
        <f t="shared" si="180"/>
        <v/>
      </c>
      <c r="AD180" s="447"/>
      <c r="AE180" s="95"/>
      <c r="AF180" s="177"/>
      <c r="AG180" s="177" t="str">
        <f t="shared" si="181"/>
        <v/>
      </c>
      <c r="AH180" s="95" t="str">
        <f t="shared" si="182"/>
        <v/>
      </c>
      <c r="AI180" s="447"/>
      <c r="AJ180" s="95"/>
      <c r="AK180" s="177"/>
      <c r="AL180" s="177" t="str">
        <f t="shared" si="183"/>
        <v/>
      </c>
      <c r="AM180" s="95" t="str">
        <f t="shared" si="184"/>
        <v/>
      </c>
      <c r="AN180" s="447"/>
      <c r="AO180" s="95"/>
      <c r="AP180" s="177"/>
      <c r="AQ180" s="177" t="str">
        <f t="shared" si="185"/>
        <v/>
      </c>
      <c r="AR180" s="95" t="str">
        <f t="shared" si="186"/>
        <v/>
      </c>
      <c r="AS180" s="447"/>
      <c r="AT180" s="95"/>
      <c r="AU180" s="177"/>
      <c r="AV180" s="177" t="str">
        <f t="shared" si="187"/>
        <v/>
      </c>
      <c r="AW180" s="95" t="str">
        <f t="shared" si="188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95"/>
      <c r="H181" s="476"/>
      <c r="I181" s="153" t="str">
        <f t="shared" si="189"/>
        <v/>
      </c>
      <c r="J181" s="153" t="str">
        <f t="shared" si="190"/>
        <v/>
      </c>
      <c r="K181" s="154" t="str">
        <f t="shared" si="191"/>
        <v/>
      </c>
      <c r="L181" s="473"/>
      <c r="M181" s="153" t="str">
        <f t="shared" si="174"/>
        <v/>
      </c>
      <c r="N181" s="448"/>
      <c r="O181" s="448"/>
      <c r="P181" s="95"/>
      <c r="Q181" s="177"/>
      <c r="R181" s="177" t="str">
        <f t="shared" si="175"/>
        <v/>
      </c>
      <c r="S181" s="95" t="str">
        <f t="shared" si="176"/>
        <v/>
      </c>
      <c r="T181" s="447"/>
      <c r="U181" s="95"/>
      <c r="V181" s="177"/>
      <c r="W181" s="177" t="str">
        <f t="shared" si="177"/>
        <v/>
      </c>
      <c r="X181" s="95" t="str">
        <f t="shared" si="178"/>
        <v/>
      </c>
      <c r="Y181" s="447"/>
      <c r="Z181" s="95"/>
      <c r="AA181" s="177"/>
      <c r="AB181" s="177" t="str">
        <f t="shared" si="179"/>
        <v/>
      </c>
      <c r="AC181" s="95" t="str">
        <f t="shared" si="180"/>
        <v/>
      </c>
      <c r="AD181" s="447"/>
      <c r="AE181" s="95"/>
      <c r="AF181" s="177"/>
      <c r="AG181" s="177" t="str">
        <f t="shared" si="181"/>
        <v/>
      </c>
      <c r="AH181" s="95" t="str">
        <f t="shared" si="182"/>
        <v/>
      </c>
      <c r="AI181" s="447"/>
      <c r="AJ181" s="95"/>
      <c r="AK181" s="177"/>
      <c r="AL181" s="177" t="str">
        <f t="shared" si="183"/>
        <v/>
      </c>
      <c r="AM181" s="95" t="str">
        <f t="shared" si="184"/>
        <v/>
      </c>
      <c r="AN181" s="447"/>
      <c r="AO181" s="95"/>
      <c r="AP181" s="177"/>
      <c r="AQ181" s="177" t="str">
        <f t="shared" si="185"/>
        <v/>
      </c>
      <c r="AR181" s="95" t="str">
        <f t="shared" si="186"/>
        <v/>
      </c>
      <c r="AS181" s="447"/>
      <c r="AT181" s="95"/>
      <c r="AU181" s="177"/>
      <c r="AV181" s="177" t="str">
        <f t="shared" si="187"/>
        <v/>
      </c>
      <c r="AW181" s="95" t="str">
        <f t="shared" si="188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56" t="s">
        <v>170</v>
      </c>
      <c r="C187" s="95">
        <v>1</v>
      </c>
      <c r="D187" s="95" t="s">
        <v>171</v>
      </c>
      <c r="E187" s="95">
        <v>17</v>
      </c>
      <c r="F187" s="95">
        <v>2000</v>
      </c>
      <c r="G187" s="177">
        <f t="shared" ref="G187:G188" si="192">F187/E187</f>
        <v>117.64705882352941</v>
      </c>
      <c r="H187" s="474">
        <f>AVERAGE(G187:G201)</f>
        <v>87.66968325791855</v>
      </c>
      <c r="I187" s="153">
        <f t="shared" ref="I187:I189" si="193">IFERROR(AVERAGE(P187,U187,Z187,AE187,AJ187,AO187,AT187),"")</f>
        <v>17</v>
      </c>
      <c r="J187" s="153">
        <f t="shared" ref="J187:J189" si="194">IFERROR(AVERAGE(Q187,V187,AA187,AF187,AK187,AP187,AU187),"")</f>
        <v>1923.977042267584</v>
      </c>
      <c r="K187" s="154">
        <f t="shared" ref="K187:K189" si="195">IFERROR(AVERAGE(R187,W187,AB187,AG187,AL187,AQ187,AV187),"")</f>
        <v>113.17512013338728</v>
      </c>
      <c r="L187" s="473">
        <f>IFERROR(AVERAGE(K187:K201),"-")</f>
        <v>84.207856474205386</v>
      </c>
      <c r="M187" s="153">
        <f>IFERROR(RANK(K187, K$187:K$201),"")</f>
        <v>1</v>
      </c>
      <c r="N187" s="448"/>
      <c r="O187" s="448"/>
      <c r="P187" s="95">
        <v>17</v>
      </c>
      <c r="Q187" s="177">
        <v>1907.7272727272727</v>
      </c>
      <c r="R187" s="177">
        <f>IFERROR(Q187/P187,"")</f>
        <v>112.2192513368984</v>
      </c>
      <c r="S187" s="95">
        <f>IFERROR(RANK(R187, R$187:R$201),"")</f>
        <v>1</v>
      </c>
      <c r="T187" s="447">
        <f>AVERAGE(R187:R201)</f>
        <v>83.788821472645012</v>
      </c>
      <c r="U187" s="95">
        <v>17</v>
      </c>
      <c r="V187" s="177">
        <v>1927.1428571428564</v>
      </c>
      <c r="W187" s="177">
        <f>IFERROR(V187/U187,"")</f>
        <v>113.36134453781509</v>
      </c>
      <c r="X187" s="95">
        <f>IFERROR(RANK(W187, W$187:W$201),"")</f>
        <v>1</v>
      </c>
      <c r="Y187" s="447">
        <f>AVERAGE(W187:W201)</f>
        <v>84.26176587409752</v>
      </c>
      <c r="Z187" s="95">
        <v>17</v>
      </c>
      <c r="AA187" s="177">
        <v>1921.5000000000011</v>
      </c>
      <c r="AB187" s="177">
        <f>IFERROR(AA187/Z187,"")</f>
        <v>113.02941176470596</v>
      </c>
      <c r="AC187" s="95">
        <f>IFERROR(RANK(AB187, AB$187:AB$201),"")</f>
        <v>1</v>
      </c>
      <c r="AD187" s="447">
        <f>AVERAGE(AB187:AB201)</f>
        <v>84.236224869694723</v>
      </c>
      <c r="AE187" s="95">
        <v>17</v>
      </c>
      <c r="AF187" s="177">
        <v>1942.4999999999995</v>
      </c>
      <c r="AG187" s="177">
        <f>IFERROR(AF187/AE187,"")</f>
        <v>114.26470588235291</v>
      </c>
      <c r="AH187" s="95">
        <f>IFERROR(RANK(AG187, AG$187:AG$201),"")</f>
        <v>1</v>
      </c>
      <c r="AI187" s="447">
        <f>AVERAGE(AG187:AG201)</f>
        <v>84.874111182934683</v>
      </c>
      <c r="AJ187" s="95">
        <v>17</v>
      </c>
      <c r="AK187" s="177">
        <v>1910.9090909090908</v>
      </c>
      <c r="AL187" s="177">
        <f>IFERROR(AK187/AJ187,"")</f>
        <v>112.40641711229945</v>
      </c>
      <c r="AM187" s="95">
        <f>IFERROR(RANK(AL187, AL$187:AL$201),"")</f>
        <v>1</v>
      </c>
      <c r="AN187" s="447">
        <f>AVERAGE(AL187:AL201)</f>
        <v>83.719234197175354</v>
      </c>
      <c r="AO187" s="95">
        <v>17</v>
      </c>
      <c r="AP187" s="177">
        <v>1925.2941176470588</v>
      </c>
      <c r="AQ187" s="177">
        <f>IFERROR(AP187/AO187,"")</f>
        <v>113.25259515570934</v>
      </c>
      <c r="AR187" s="95">
        <f>IFERROR(RANK(AQ187, AQ$187:AQ$201),"")</f>
        <v>1</v>
      </c>
      <c r="AS187" s="447">
        <f>AVERAGE(AQ187:AQ201)</f>
        <v>84.131495083052172</v>
      </c>
      <c r="AT187" s="95">
        <v>17</v>
      </c>
      <c r="AU187" s="177">
        <v>1932.7659574468087</v>
      </c>
      <c r="AV187" s="177">
        <f>IFERROR(AU187/AT187,"")</f>
        <v>113.69211514392993</v>
      </c>
      <c r="AW187" s="95">
        <f>IFERROR(RANK(AV187, AV$187:AV$201),"")</f>
        <v>1</v>
      </c>
      <c r="AX187" s="447">
        <f>AVERAGE(AV187:AV201)</f>
        <v>84.443342639838264</v>
      </c>
    </row>
    <row r="188" spans="2:50" hidden="1">
      <c r="B188" s="456"/>
      <c r="C188" s="95">
        <v>2</v>
      </c>
      <c r="D188" s="95" t="s">
        <v>172</v>
      </c>
      <c r="E188" s="95">
        <v>26</v>
      </c>
      <c r="F188" s="95">
        <v>1500</v>
      </c>
      <c r="G188" s="177">
        <f t="shared" si="192"/>
        <v>57.692307692307693</v>
      </c>
      <c r="H188" s="475"/>
      <c r="I188" s="153">
        <f t="shared" si="193"/>
        <v>26</v>
      </c>
      <c r="J188" s="153">
        <f t="shared" si="194"/>
        <v>1436.2554131906106</v>
      </c>
      <c r="K188" s="154">
        <f t="shared" si="195"/>
        <v>55.24059281502349</v>
      </c>
      <c r="L188" s="473"/>
      <c r="M188" s="153">
        <f t="shared" ref="M188:M201" si="196">IFERROR(RANK(K188, K$187:K$201),"")</f>
        <v>2</v>
      </c>
      <c r="N188" s="448"/>
      <c r="O188" s="448"/>
      <c r="P188" s="95">
        <v>26</v>
      </c>
      <c r="Q188" s="177">
        <v>1439.3181818181822</v>
      </c>
      <c r="R188" s="177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47"/>
      <c r="U188" s="95">
        <v>26</v>
      </c>
      <c r="V188" s="177">
        <v>1434.2168674698789</v>
      </c>
      <c r="W188" s="177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47"/>
      <c r="Z188" s="95">
        <v>26</v>
      </c>
      <c r="AA188" s="177">
        <v>1441.5189873417712</v>
      </c>
      <c r="AB188" s="177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47"/>
      <c r="AE188" s="95">
        <v>26</v>
      </c>
      <c r="AF188" s="177">
        <v>1442.571428571428</v>
      </c>
      <c r="AG188" s="177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47"/>
      <c r="AJ188" s="95">
        <v>26</v>
      </c>
      <c r="AK188" s="177">
        <v>1430.8333333333328</v>
      </c>
      <c r="AL188" s="177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47"/>
      <c r="AO188" s="95">
        <v>26</v>
      </c>
      <c r="AP188" s="177">
        <v>1430.27027027027</v>
      </c>
      <c r="AQ188" s="177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47"/>
      <c r="AT188" s="95">
        <v>26</v>
      </c>
      <c r="AU188" s="177">
        <v>1435.0588235294115</v>
      </c>
      <c r="AV188" s="177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47"/>
    </row>
    <row r="189" spans="2:50" hidden="1">
      <c r="B189" s="456"/>
      <c r="C189" s="95">
        <v>3</v>
      </c>
      <c r="D189" s="95"/>
      <c r="E189" s="95"/>
      <c r="F189" s="95"/>
      <c r="G189" s="95"/>
      <c r="H189" s="475"/>
      <c r="I189" s="153" t="str">
        <f t="shared" si="193"/>
        <v/>
      </c>
      <c r="J189" s="153" t="str">
        <f t="shared" si="194"/>
        <v/>
      </c>
      <c r="K189" s="154" t="str">
        <f t="shared" si="195"/>
        <v/>
      </c>
      <c r="L189" s="473"/>
      <c r="M189" s="153" t="str">
        <f t="shared" si="196"/>
        <v/>
      </c>
      <c r="N189" s="448"/>
      <c r="O189" s="448"/>
      <c r="P189" s="95"/>
      <c r="Q189" s="177"/>
      <c r="R189" s="177" t="str">
        <f t="shared" si="197"/>
        <v/>
      </c>
      <c r="S189" s="95" t="str">
        <f t="shared" si="198"/>
        <v/>
      </c>
      <c r="T189" s="447"/>
      <c r="U189" s="95"/>
      <c r="V189" s="177"/>
      <c r="W189" s="177" t="str">
        <f t="shared" si="199"/>
        <v/>
      </c>
      <c r="X189" s="95" t="str">
        <f t="shared" si="200"/>
        <v/>
      </c>
      <c r="Y189" s="447"/>
      <c r="Z189" s="95"/>
      <c r="AA189" s="177"/>
      <c r="AB189" s="177" t="str">
        <f t="shared" si="201"/>
        <v/>
      </c>
      <c r="AC189" s="95" t="str">
        <f t="shared" si="202"/>
        <v/>
      </c>
      <c r="AD189" s="447"/>
      <c r="AE189" s="95"/>
      <c r="AF189" s="177"/>
      <c r="AG189" s="177" t="str">
        <f t="shared" si="203"/>
        <v/>
      </c>
      <c r="AH189" s="95" t="str">
        <f t="shared" si="204"/>
        <v/>
      </c>
      <c r="AI189" s="447"/>
      <c r="AJ189" s="95"/>
      <c r="AK189" s="177"/>
      <c r="AL189" s="177" t="str">
        <f t="shared" si="205"/>
        <v/>
      </c>
      <c r="AM189" s="95" t="str">
        <f t="shared" si="206"/>
        <v/>
      </c>
      <c r="AN189" s="447"/>
      <c r="AO189" s="95"/>
      <c r="AP189" s="177"/>
      <c r="AQ189" s="177" t="str">
        <f t="shared" si="207"/>
        <v/>
      </c>
      <c r="AR189" s="95" t="str">
        <f t="shared" si="208"/>
        <v/>
      </c>
      <c r="AS189" s="447"/>
      <c r="AT189" s="95"/>
      <c r="AU189" s="177"/>
      <c r="AV189" s="177" t="str">
        <f t="shared" si="209"/>
        <v/>
      </c>
      <c r="AW189" s="95" t="str">
        <f t="shared" si="210"/>
        <v/>
      </c>
      <c r="AX189" s="447"/>
    </row>
    <row r="190" spans="2:50" hidden="1">
      <c r="B190" s="456"/>
      <c r="C190" s="95">
        <v>4</v>
      </c>
      <c r="D190" s="95"/>
      <c r="E190" s="95"/>
      <c r="F190" s="95"/>
      <c r="G190" s="95"/>
      <c r="H190" s="475"/>
      <c r="I190" s="153" t="str">
        <f>IFERROR(AVERAGE(P190,U190,Z190,AE190,AJ190,AO190,AT190),"")</f>
        <v/>
      </c>
      <c r="J190" s="153" t="str">
        <f>IFERROR(AVERAGE(Q190,V190,AA190,AF190,AK190,AP190,AU190),"")</f>
        <v/>
      </c>
      <c r="K190" s="154" t="str">
        <f>IFERROR(AVERAGE(R190,W190,AB190,AG190,AL190,AQ190,AV190),"")</f>
        <v/>
      </c>
      <c r="L190" s="473"/>
      <c r="M190" s="153" t="str">
        <f t="shared" si="196"/>
        <v/>
      </c>
      <c r="N190" s="448"/>
      <c r="O190" s="448"/>
      <c r="P190" s="95"/>
      <c r="Q190" s="177"/>
      <c r="R190" s="177" t="str">
        <f t="shared" si="197"/>
        <v/>
      </c>
      <c r="S190" s="95" t="str">
        <f t="shared" si="198"/>
        <v/>
      </c>
      <c r="T190" s="447"/>
      <c r="U190" s="95"/>
      <c r="V190" s="177"/>
      <c r="W190" s="177" t="str">
        <f t="shared" si="199"/>
        <v/>
      </c>
      <c r="X190" s="95" t="str">
        <f t="shared" si="200"/>
        <v/>
      </c>
      <c r="Y190" s="447"/>
      <c r="Z190" s="95"/>
      <c r="AA190" s="177"/>
      <c r="AB190" s="177" t="str">
        <f t="shared" si="201"/>
        <v/>
      </c>
      <c r="AC190" s="95" t="str">
        <f t="shared" si="202"/>
        <v/>
      </c>
      <c r="AD190" s="447"/>
      <c r="AE190" s="95"/>
      <c r="AF190" s="177"/>
      <c r="AG190" s="177" t="str">
        <f t="shared" si="203"/>
        <v/>
      </c>
      <c r="AH190" s="95" t="str">
        <f t="shared" si="204"/>
        <v/>
      </c>
      <c r="AI190" s="447"/>
      <c r="AJ190" s="95"/>
      <c r="AK190" s="177"/>
      <c r="AL190" s="177" t="str">
        <f t="shared" si="205"/>
        <v/>
      </c>
      <c r="AM190" s="95" t="str">
        <f t="shared" si="206"/>
        <v/>
      </c>
      <c r="AN190" s="447"/>
      <c r="AO190" s="95"/>
      <c r="AP190" s="177"/>
      <c r="AQ190" s="177" t="str">
        <f t="shared" si="207"/>
        <v/>
      </c>
      <c r="AR190" s="95" t="str">
        <f t="shared" si="208"/>
        <v/>
      </c>
      <c r="AS190" s="447"/>
      <c r="AT190" s="95"/>
      <c r="AU190" s="177"/>
      <c r="AV190" s="177" t="str">
        <f t="shared" si="209"/>
        <v/>
      </c>
      <c r="AW190" s="95" t="str">
        <f t="shared" si="210"/>
        <v/>
      </c>
      <c r="AX190" s="447"/>
    </row>
    <row r="191" spans="2:50" hidden="1">
      <c r="B191" s="456"/>
      <c r="C191" s="95">
        <v>5</v>
      </c>
      <c r="D191" s="95"/>
      <c r="E191" s="95"/>
      <c r="F191" s="95"/>
      <c r="G191" s="95"/>
      <c r="H191" s="475"/>
      <c r="I191" s="153" t="str">
        <f t="shared" ref="I191:I201" si="211">IFERROR(AVERAGE(P191,U191,Z191,AE191,AJ191,AO191,AT191),"")</f>
        <v/>
      </c>
      <c r="J191" s="153" t="str">
        <f t="shared" ref="J191:J201" si="212">IFERROR(AVERAGE(Q191,V191,AA191,AF191,AK191,AP191,AU191),"")</f>
        <v/>
      </c>
      <c r="K191" s="154" t="str">
        <f t="shared" ref="K191:K201" si="213">IFERROR(AVERAGE(R191,W191,AB191,AG191,AL191,AQ191,AV191),"")</f>
        <v/>
      </c>
      <c r="L191" s="473"/>
      <c r="M191" s="153" t="str">
        <f t="shared" si="196"/>
        <v/>
      </c>
      <c r="N191" s="448"/>
      <c r="O191" s="448"/>
      <c r="P191" s="95"/>
      <c r="Q191" s="177"/>
      <c r="R191" s="177" t="str">
        <f t="shared" si="197"/>
        <v/>
      </c>
      <c r="S191" s="95" t="str">
        <f t="shared" si="198"/>
        <v/>
      </c>
      <c r="T191" s="447"/>
      <c r="U191" s="95"/>
      <c r="V191" s="177"/>
      <c r="W191" s="177" t="str">
        <f t="shared" si="199"/>
        <v/>
      </c>
      <c r="X191" s="95" t="str">
        <f t="shared" si="200"/>
        <v/>
      </c>
      <c r="Y191" s="447"/>
      <c r="Z191" s="95"/>
      <c r="AA191" s="177"/>
      <c r="AB191" s="177" t="str">
        <f t="shared" si="201"/>
        <v/>
      </c>
      <c r="AC191" s="95" t="str">
        <f t="shared" si="202"/>
        <v/>
      </c>
      <c r="AD191" s="447"/>
      <c r="AE191" s="95"/>
      <c r="AF191" s="177"/>
      <c r="AG191" s="177" t="str">
        <f t="shared" si="203"/>
        <v/>
      </c>
      <c r="AH191" s="95" t="str">
        <f t="shared" si="204"/>
        <v/>
      </c>
      <c r="AI191" s="447"/>
      <c r="AJ191" s="95"/>
      <c r="AK191" s="177"/>
      <c r="AL191" s="177" t="str">
        <f t="shared" si="205"/>
        <v/>
      </c>
      <c r="AM191" s="95" t="str">
        <f t="shared" si="206"/>
        <v/>
      </c>
      <c r="AN191" s="447"/>
      <c r="AO191" s="95"/>
      <c r="AP191" s="177"/>
      <c r="AQ191" s="177" t="str">
        <f t="shared" si="207"/>
        <v/>
      </c>
      <c r="AR191" s="95" t="str">
        <f t="shared" si="208"/>
        <v/>
      </c>
      <c r="AS191" s="447"/>
      <c r="AT191" s="95"/>
      <c r="AU191" s="177"/>
      <c r="AV191" s="177" t="str">
        <f t="shared" si="209"/>
        <v/>
      </c>
      <c r="AW191" s="95" t="str">
        <f t="shared" si="210"/>
        <v/>
      </c>
      <c r="AX191" s="447"/>
    </row>
    <row r="192" spans="2:50" hidden="1">
      <c r="B192" s="456"/>
      <c r="C192" s="95">
        <v>6</v>
      </c>
      <c r="D192" s="95"/>
      <c r="E192" s="95"/>
      <c r="F192" s="95"/>
      <c r="G192" s="95"/>
      <c r="H192" s="475"/>
      <c r="I192" s="153" t="str">
        <f t="shared" si="211"/>
        <v/>
      </c>
      <c r="J192" s="153" t="str">
        <f t="shared" si="212"/>
        <v/>
      </c>
      <c r="K192" s="154" t="str">
        <f t="shared" si="213"/>
        <v/>
      </c>
      <c r="L192" s="473"/>
      <c r="M192" s="153" t="str">
        <f t="shared" si="196"/>
        <v/>
      </c>
      <c r="N192" s="448"/>
      <c r="O192" s="448"/>
      <c r="P192" s="95"/>
      <c r="Q192" s="177"/>
      <c r="R192" s="177" t="str">
        <f t="shared" si="197"/>
        <v/>
      </c>
      <c r="S192" s="95" t="str">
        <f t="shared" si="198"/>
        <v/>
      </c>
      <c r="T192" s="447"/>
      <c r="U192" s="95"/>
      <c r="V192" s="177"/>
      <c r="W192" s="177" t="str">
        <f t="shared" si="199"/>
        <v/>
      </c>
      <c r="X192" s="95" t="str">
        <f t="shared" si="200"/>
        <v/>
      </c>
      <c r="Y192" s="447"/>
      <c r="Z192" s="95"/>
      <c r="AA192" s="177"/>
      <c r="AB192" s="177" t="str">
        <f t="shared" si="201"/>
        <v/>
      </c>
      <c r="AC192" s="95" t="str">
        <f t="shared" si="202"/>
        <v/>
      </c>
      <c r="AD192" s="447"/>
      <c r="AE192" s="95"/>
      <c r="AF192" s="177"/>
      <c r="AG192" s="177" t="str">
        <f t="shared" si="203"/>
        <v/>
      </c>
      <c r="AH192" s="95" t="str">
        <f t="shared" si="204"/>
        <v/>
      </c>
      <c r="AI192" s="447"/>
      <c r="AJ192" s="95"/>
      <c r="AK192" s="177"/>
      <c r="AL192" s="177" t="str">
        <f t="shared" si="205"/>
        <v/>
      </c>
      <c r="AM192" s="95" t="str">
        <f t="shared" si="206"/>
        <v/>
      </c>
      <c r="AN192" s="447"/>
      <c r="AO192" s="95"/>
      <c r="AP192" s="177"/>
      <c r="AQ192" s="177" t="str">
        <f t="shared" si="207"/>
        <v/>
      </c>
      <c r="AR192" s="95" t="str">
        <f t="shared" si="208"/>
        <v/>
      </c>
      <c r="AS192" s="447"/>
      <c r="AT192" s="95"/>
      <c r="AU192" s="177"/>
      <c r="AV192" s="177" t="str">
        <f t="shared" si="209"/>
        <v/>
      </c>
      <c r="AW192" s="95" t="str">
        <f t="shared" si="210"/>
        <v/>
      </c>
      <c r="AX192" s="447"/>
    </row>
    <row r="193" spans="2:50" hidden="1">
      <c r="B193" s="456"/>
      <c r="C193" s="95">
        <v>7</v>
      </c>
      <c r="D193" s="95"/>
      <c r="E193" s="95"/>
      <c r="F193" s="95"/>
      <c r="G193" s="95"/>
      <c r="H193" s="475"/>
      <c r="I193" s="153" t="str">
        <f t="shared" si="211"/>
        <v/>
      </c>
      <c r="J193" s="153" t="str">
        <f t="shared" si="212"/>
        <v/>
      </c>
      <c r="K193" s="154" t="str">
        <f t="shared" si="213"/>
        <v/>
      </c>
      <c r="L193" s="473"/>
      <c r="M193" s="153" t="str">
        <f t="shared" si="196"/>
        <v/>
      </c>
      <c r="N193" s="448"/>
      <c r="O193" s="448"/>
      <c r="P193" s="95"/>
      <c r="Q193" s="177"/>
      <c r="R193" s="177" t="str">
        <f t="shared" si="197"/>
        <v/>
      </c>
      <c r="S193" s="95" t="str">
        <f t="shared" si="198"/>
        <v/>
      </c>
      <c r="T193" s="447"/>
      <c r="U193" s="95"/>
      <c r="V193" s="177"/>
      <c r="W193" s="177" t="str">
        <f t="shared" si="199"/>
        <v/>
      </c>
      <c r="X193" s="95" t="str">
        <f t="shared" si="200"/>
        <v/>
      </c>
      <c r="Y193" s="447"/>
      <c r="Z193" s="95"/>
      <c r="AA193" s="177"/>
      <c r="AB193" s="177" t="str">
        <f t="shared" si="201"/>
        <v/>
      </c>
      <c r="AC193" s="95" t="str">
        <f t="shared" si="202"/>
        <v/>
      </c>
      <c r="AD193" s="447"/>
      <c r="AE193" s="95"/>
      <c r="AF193" s="177"/>
      <c r="AG193" s="177" t="str">
        <f t="shared" si="203"/>
        <v/>
      </c>
      <c r="AH193" s="95" t="str">
        <f t="shared" si="204"/>
        <v/>
      </c>
      <c r="AI193" s="447"/>
      <c r="AJ193" s="95"/>
      <c r="AK193" s="177"/>
      <c r="AL193" s="177" t="str">
        <f t="shared" si="205"/>
        <v/>
      </c>
      <c r="AM193" s="95" t="str">
        <f t="shared" si="206"/>
        <v/>
      </c>
      <c r="AN193" s="447"/>
      <c r="AO193" s="95"/>
      <c r="AP193" s="177"/>
      <c r="AQ193" s="177" t="str">
        <f t="shared" si="207"/>
        <v/>
      </c>
      <c r="AR193" s="95" t="str">
        <f t="shared" si="208"/>
        <v/>
      </c>
      <c r="AS193" s="447"/>
      <c r="AT193" s="95"/>
      <c r="AU193" s="177"/>
      <c r="AV193" s="177" t="str">
        <f t="shared" si="209"/>
        <v/>
      </c>
      <c r="AW193" s="95" t="str">
        <f t="shared" si="210"/>
        <v/>
      </c>
      <c r="AX193" s="447"/>
    </row>
    <row r="194" spans="2:50" hidden="1">
      <c r="B194" s="456"/>
      <c r="C194" s="95">
        <v>8</v>
      </c>
      <c r="D194" s="95"/>
      <c r="E194" s="95"/>
      <c r="F194" s="95"/>
      <c r="G194" s="95"/>
      <c r="H194" s="475"/>
      <c r="I194" s="153" t="str">
        <f t="shared" si="211"/>
        <v/>
      </c>
      <c r="J194" s="153" t="str">
        <f t="shared" si="212"/>
        <v/>
      </c>
      <c r="K194" s="154" t="str">
        <f t="shared" si="213"/>
        <v/>
      </c>
      <c r="L194" s="473"/>
      <c r="M194" s="153" t="str">
        <f t="shared" si="196"/>
        <v/>
      </c>
      <c r="N194" s="448"/>
      <c r="O194" s="448"/>
      <c r="P194" s="95"/>
      <c r="Q194" s="177"/>
      <c r="R194" s="177" t="str">
        <f t="shared" si="197"/>
        <v/>
      </c>
      <c r="S194" s="95" t="str">
        <f t="shared" si="198"/>
        <v/>
      </c>
      <c r="T194" s="447"/>
      <c r="U194" s="95"/>
      <c r="V194" s="177"/>
      <c r="W194" s="177" t="str">
        <f t="shared" si="199"/>
        <v/>
      </c>
      <c r="X194" s="95" t="str">
        <f t="shared" si="200"/>
        <v/>
      </c>
      <c r="Y194" s="447"/>
      <c r="Z194" s="95"/>
      <c r="AA194" s="177"/>
      <c r="AB194" s="177" t="str">
        <f t="shared" si="201"/>
        <v/>
      </c>
      <c r="AC194" s="95" t="str">
        <f t="shared" si="202"/>
        <v/>
      </c>
      <c r="AD194" s="447"/>
      <c r="AE194" s="95"/>
      <c r="AF194" s="177"/>
      <c r="AG194" s="177" t="str">
        <f t="shared" si="203"/>
        <v/>
      </c>
      <c r="AH194" s="95" t="str">
        <f t="shared" si="204"/>
        <v/>
      </c>
      <c r="AI194" s="447"/>
      <c r="AJ194" s="95"/>
      <c r="AK194" s="177"/>
      <c r="AL194" s="177" t="str">
        <f t="shared" si="205"/>
        <v/>
      </c>
      <c r="AM194" s="95" t="str">
        <f t="shared" si="206"/>
        <v/>
      </c>
      <c r="AN194" s="447"/>
      <c r="AO194" s="95"/>
      <c r="AP194" s="177"/>
      <c r="AQ194" s="177" t="str">
        <f t="shared" si="207"/>
        <v/>
      </c>
      <c r="AR194" s="95" t="str">
        <f t="shared" si="208"/>
        <v/>
      </c>
      <c r="AS194" s="447"/>
      <c r="AT194" s="95"/>
      <c r="AU194" s="177"/>
      <c r="AV194" s="177" t="str">
        <f t="shared" si="209"/>
        <v/>
      </c>
      <c r="AW194" s="95" t="str">
        <f t="shared" si="210"/>
        <v/>
      </c>
      <c r="AX194" s="447"/>
    </row>
    <row r="195" spans="2:50" hidden="1">
      <c r="B195" s="456"/>
      <c r="C195" s="95">
        <v>9</v>
      </c>
      <c r="D195" s="95"/>
      <c r="E195" s="95"/>
      <c r="F195" s="95"/>
      <c r="G195" s="95"/>
      <c r="H195" s="475"/>
      <c r="I195" s="153" t="str">
        <f t="shared" si="211"/>
        <v/>
      </c>
      <c r="J195" s="153" t="str">
        <f t="shared" si="212"/>
        <v/>
      </c>
      <c r="K195" s="154" t="str">
        <f t="shared" si="213"/>
        <v/>
      </c>
      <c r="L195" s="473"/>
      <c r="M195" s="153" t="str">
        <f t="shared" si="196"/>
        <v/>
      </c>
      <c r="N195" s="448"/>
      <c r="O195" s="448"/>
      <c r="P195" s="95"/>
      <c r="Q195" s="177"/>
      <c r="R195" s="177" t="str">
        <f t="shared" si="197"/>
        <v/>
      </c>
      <c r="S195" s="95" t="str">
        <f t="shared" si="198"/>
        <v/>
      </c>
      <c r="T195" s="447"/>
      <c r="U195" s="95"/>
      <c r="V195" s="177"/>
      <c r="W195" s="177" t="str">
        <f t="shared" si="199"/>
        <v/>
      </c>
      <c r="X195" s="95" t="str">
        <f t="shared" si="200"/>
        <v/>
      </c>
      <c r="Y195" s="447"/>
      <c r="Z195" s="95"/>
      <c r="AA195" s="177"/>
      <c r="AB195" s="177" t="str">
        <f t="shared" si="201"/>
        <v/>
      </c>
      <c r="AC195" s="95" t="str">
        <f t="shared" si="202"/>
        <v/>
      </c>
      <c r="AD195" s="447"/>
      <c r="AE195" s="95"/>
      <c r="AF195" s="177"/>
      <c r="AG195" s="177" t="str">
        <f t="shared" si="203"/>
        <v/>
      </c>
      <c r="AH195" s="95" t="str">
        <f t="shared" si="204"/>
        <v/>
      </c>
      <c r="AI195" s="447"/>
      <c r="AJ195" s="95"/>
      <c r="AK195" s="177"/>
      <c r="AL195" s="177" t="str">
        <f t="shared" si="205"/>
        <v/>
      </c>
      <c r="AM195" s="95" t="str">
        <f t="shared" si="206"/>
        <v/>
      </c>
      <c r="AN195" s="447"/>
      <c r="AO195" s="95"/>
      <c r="AP195" s="177"/>
      <c r="AQ195" s="177" t="str">
        <f t="shared" si="207"/>
        <v/>
      </c>
      <c r="AR195" s="95" t="str">
        <f t="shared" si="208"/>
        <v/>
      </c>
      <c r="AS195" s="447"/>
      <c r="AT195" s="95"/>
      <c r="AU195" s="177"/>
      <c r="AV195" s="177" t="str">
        <f t="shared" si="209"/>
        <v/>
      </c>
      <c r="AW195" s="95" t="str">
        <f t="shared" si="210"/>
        <v/>
      </c>
      <c r="AX195" s="447"/>
    </row>
    <row r="196" spans="2:50" hidden="1">
      <c r="B196" s="456"/>
      <c r="C196" s="95">
        <v>10</v>
      </c>
      <c r="D196" s="95"/>
      <c r="E196" s="95"/>
      <c r="F196" s="95"/>
      <c r="G196" s="95"/>
      <c r="H196" s="475"/>
      <c r="I196" s="153" t="str">
        <f t="shared" si="211"/>
        <v/>
      </c>
      <c r="J196" s="153" t="str">
        <f t="shared" si="212"/>
        <v/>
      </c>
      <c r="K196" s="154" t="str">
        <f t="shared" si="213"/>
        <v/>
      </c>
      <c r="L196" s="473"/>
      <c r="M196" s="153" t="str">
        <f t="shared" si="196"/>
        <v/>
      </c>
      <c r="N196" s="448"/>
      <c r="O196" s="448"/>
      <c r="P196" s="95"/>
      <c r="Q196" s="177"/>
      <c r="R196" s="177" t="str">
        <f t="shared" si="197"/>
        <v/>
      </c>
      <c r="S196" s="95" t="str">
        <f t="shared" si="198"/>
        <v/>
      </c>
      <c r="T196" s="447"/>
      <c r="U196" s="95"/>
      <c r="V196" s="177"/>
      <c r="W196" s="177" t="str">
        <f t="shared" si="199"/>
        <v/>
      </c>
      <c r="X196" s="95" t="str">
        <f t="shared" si="200"/>
        <v/>
      </c>
      <c r="Y196" s="447"/>
      <c r="Z196" s="95"/>
      <c r="AA196" s="177"/>
      <c r="AB196" s="177" t="str">
        <f t="shared" si="201"/>
        <v/>
      </c>
      <c r="AC196" s="95" t="str">
        <f t="shared" si="202"/>
        <v/>
      </c>
      <c r="AD196" s="447"/>
      <c r="AE196" s="95"/>
      <c r="AF196" s="177"/>
      <c r="AG196" s="177" t="str">
        <f t="shared" si="203"/>
        <v/>
      </c>
      <c r="AH196" s="95" t="str">
        <f t="shared" si="204"/>
        <v/>
      </c>
      <c r="AI196" s="447"/>
      <c r="AJ196" s="95"/>
      <c r="AK196" s="177"/>
      <c r="AL196" s="177" t="str">
        <f t="shared" si="205"/>
        <v/>
      </c>
      <c r="AM196" s="95" t="str">
        <f t="shared" si="206"/>
        <v/>
      </c>
      <c r="AN196" s="447"/>
      <c r="AO196" s="95"/>
      <c r="AP196" s="177"/>
      <c r="AQ196" s="177" t="str">
        <f t="shared" si="207"/>
        <v/>
      </c>
      <c r="AR196" s="95" t="str">
        <f t="shared" si="208"/>
        <v/>
      </c>
      <c r="AS196" s="447"/>
      <c r="AT196" s="95"/>
      <c r="AU196" s="177"/>
      <c r="AV196" s="177" t="str">
        <f t="shared" si="209"/>
        <v/>
      </c>
      <c r="AW196" s="95" t="str">
        <f t="shared" si="210"/>
        <v/>
      </c>
      <c r="AX196" s="447"/>
    </row>
    <row r="197" spans="2:50" hidden="1">
      <c r="B197" s="456"/>
      <c r="C197" s="95">
        <v>11</v>
      </c>
      <c r="D197" s="95"/>
      <c r="E197" s="95"/>
      <c r="F197" s="95"/>
      <c r="G197" s="95"/>
      <c r="H197" s="475"/>
      <c r="I197" s="153" t="str">
        <f t="shared" si="211"/>
        <v/>
      </c>
      <c r="J197" s="153" t="str">
        <f t="shared" si="212"/>
        <v/>
      </c>
      <c r="K197" s="154" t="str">
        <f t="shared" si="213"/>
        <v/>
      </c>
      <c r="L197" s="473"/>
      <c r="M197" s="153" t="str">
        <f t="shared" si="196"/>
        <v/>
      </c>
      <c r="N197" s="448"/>
      <c r="O197" s="448"/>
      <c r="P197" s="95"/>
      <c r="Q197" s="177"/>
      <c r="R197" s="177" t="str">
        <f t="shared" si="197"/>
        <v/>
      </c>
      <c r="S197" s="95" t="str">
        <f t="shared" si="198"/>
        <v/>
      </c>
      <c r="T197" s="447"/>
      <c r="U197" s="95"/>
      <c r="V197" s="177"/>
      <c r="W197" s="177" t="str">
        <f t="shared" si="199"/>
        <v/>
      </c>
      <c r="X197" s="95" t="str">
        <f t="shared" si="200"/>
        <v/>
      </c>
      <c r="Y197" s="447"/>
      <c r="Z197" s="95"/>
      <c r="AA197" s="177"/>
      <c r="AB197" s="177" t="str">
        <f t="shared" si="201"/>
        <v/>
      </c>
      <c r="AC197" s="95" t="str">
        <f t="shared" si="202"/>
        <v/>
      </c>
      <c r="AD197" s="447"/>
      <c r="AE197" s="95"/>
      <c r="AF197" s="177"/>
      <c r="AG197" s="177" t="str">
        <f t="shared" si="203"/>
        <v/>
      </c>
      <c r="AH197" s="95" t="str">
        <f t="shared" si="204"/>
        <v/>
      </c>
      <c r="AI197" s="447"/>
      <c r="AJ197" s="95"/>
      <c r="AK197" s="177"/>
      <c r="AL197" s="177" t="str">
        <f t="shared" si="205"/>
        <v/>
      </c>
      <c r="AM197" s="95" t="str">
        <f t="shared" si="206"/>
        <v/>
      </c>
      <c r="AN197" s="447"/>
      <c r="AO197" s="95"/>
      <c r="AP197" s="177"/>
      <c r="AQ197" s="177" t="str">
        <f t="shared" si="207"/>
        <v/>
      </c>
      <c r="AR197" s="95" t="str">
        <f t="shared" si="208"/>
        <v/>
      </c>
      <c r="AS197" s="447"/>
      <c r="AT197" s="95"/>
      <c r="AU197" s="177"/>
      <c r="AV197" s="177" t="str">
        <f t="shared" si="209"/>
        <v/>
      </c>
      <c r="AW197" s="95" t="str">
        <f t="shared" si="210"/>
        <v/>
      </c>
      <c r="AX197" s="447"/>
    </row>
    <row r="198" spans="2:50" hidden="1">
      <c r="B198" s="456"/>
      <c r="C198" s="95">
        <v>12</v>
      </c>
      <c r="D198" s="95"/>
      <c r="E198" s="95"/>
      <c r="F198" s="95"/>
      <c r="G198" s="95"/>
      <c r="H198" s="475"/>
      <c r="I198" s="153" t="str">
        <f t="shared" si="211"/>
        <v/>
      </c>
      <c r="J198" s="153" t="str">
        <f t="shared" si="212"/>
        <v/>
      </c>
      <c r="K198" s="154" t="str">
        <f t="shared" si="213"/>
        <v/>
      </c>
      <c r="L198" s="473"/>
      <c r="M198" s="153" t="str">
        <f t="shared" si="196"/>
        <v/>
      </c>
      <c r="N198" s="448"/>
      <c r="O198" s="448"/>
      <c r="P198" s="95"/>
      <c r="Q198" s="177"/>
      <c r="R198" s="177" t="str">
        <f t="shared" si="197"/>
        <v/>
      </c>
      <c r="S198" s="95" t="str">
        <f t="shared" si="198"/>
        <v/>
      </c>
      <c r="T198" s="447"/>
      <c r="U198" s="95"/>
      <c r="V198" s="177"/>
      <c r="W198" s="177" t="str">
        <f t="shared" si="199"/>
        <v/>
      </c>
      <c r="X198" s="95" t="str">
        <f t="shared" si="200"/>
        <v/>
      </c>
      <c r="Y198" s="447"/>
      <c r="Z198" s="95"/>
      <c r="AA198" s="177"/>
      <c r="AB198" s="177" t="str">
        <f t="shared" si="201"/>
        <v/>
      </c>
      <c r="AC198" s="95" t="str">
        <f t="shared" si="202"/>
        <v/>
      </c>
      <c r="AD198" s="447"/>
      <c r="AE198" s="95"/>
      <c r="AF198" s="177"/>
      <c r="AG198" s="177" t="str">
        <f t="shared" si="203"/>
        <v/>
      </c>
      <c r="AH198" s="95" t="str">
        <f t="shared" si="204"/>
        <v/>
      </c>
      <c r="AI198" s="447"/>
      <c r="AJ198" s="95"/>
      <c r="AK198" s="177"/>
      <c r="AL198" s="177" t="str">
        <f t="shared" si="205"/>
        <v/>
      </c>
      <c r="AM198" s="95" t="str">
        <f t="shared" si="206"/>
        <v/>
      </c>
      <c r="AN198" s="447"/>
      <c r="AO198" s="95"/>
      <c r="AP198" s="177"/>
      <c r="AQ198" s="177" t="str">
        <f t="shared" si="207"/>
        <v/>
      </c>
      <c r="AR198" s="95" t="str">
        <f t="shared" si="208"/>
        <v/>
      </c>
      <c r="AS198" s="447"/>
      <c r="AT198" s="95"/>
      <c r="AU198" s="177"/>
      <c r="AV198" s="177" t="str">
        <f t="shared" si="209"/>
        <v/>
      </c>
      <c r="AW198" s="95" t="str">
        <f t="shared" si="210"/>
        <v/>
      </c>
      <c r="AX198" s="447"/>
    </row>
    <row r="199" spans="2:50" hidden="1">
      <c r="B199" s="456"/>
      <c r="C199" s="95">
        <v>13</v>
      </c>
      <c r="D199" s="95"/>
      <c r="E199" s="95"/>
      <c r="F199" s="95"/>
      <c r="G199" s="95"/>
      <c r="H199" s="475"/>
      <c r="I199" s="153" t="str">
        <f t="shared" si="211"/>
        <v/>
      </c>
      <c r="J199" s="153" t="str">
        <f t="shared" si="212"/>
        <v/>
      </c>
      <c r="K199" s="154" t="str">
        <f t="shared" si="213"/>
        <v/>
      </c>
      <c r="L199" s="473"/>
      <c r="M199" s="153" t="str">
        <f t="shared" si="196"/>
        <v/>
      </c>
      <c r="N199" s="448"/>
      <c r="O199" s="448"/>
      <c r="P199" s="95"/>
      <c r="Q199" s="177"/>
      <c r="R199" s="177" t="str">
        <f t="shared" si="197"/>
        <v/>
      </c>
      <c r="S199" s="95" t="str">
        <f t="shared" si="198"/>
        <v/>
      </c>
      <c r="T199" s="447"/>
      <c r="U199" s="95"/>
      <c r="V199" s="177"/>
      <c r="W199" s="177" t="str">
        <f t="shared" si="199"/>
        <v/>
      </c>
      <c r="X199" s="95" t="str">
        <f t="shared" si="200"/>
        <v/>
      </c>
      <c r="Y199" s="447"/>
      <c r="Z199" s="95"/>
      <c r="AA199" s="177"/>
      <c r="AB199" s="177" t="str">
        <f t="shared" si="201"/>
        <v/>
      </c>
      <c r="AC199" s="95" t="str">
        <f t="shared" si="202"/>
        <v/>
      </c>
      <c r="AD199" s="447"/>
      <c r="AE199" s="95"/>
      <c r="AF199" s="177"/>
      <c r="AG199" s="177" t="str">
        <f t="shared" si="203"/>
        <v/>
      </c>
      <c r="AH199" s="95" t="str">
        <f t="shared" si="204"/>
        <v/>
      </c>
      <c r="AI199" s="447"/>
      <c r="AJ199" s="95"/>
      <c r="AK199" s="177"/>
      <c r="AL199" s="177" t="str">
        <f t="shared" si="205"/>
        <v/>
      </c>
      <c r="AM199" s="95" t="str">
        <f t="shared" si="206"/>
        <v/>
      </c>
      <c r="AN199" s="447"/>
      <c r="AO199" s="95"/>
      <c r="AP199" s="177"/>
      <c r="AQ199" s="177" t="str">
        <f t="shared" si="207"/>
        <v/>
      </c>
      <c r="AR199" s="95" t="str">
        <f t="shared" si="208"/>
        <v/>
      </c>
      <c r="AS199" s="447"/>
      <c r="AT199" s="95"/>
      <c r="AU199" s="177"/>
      <c r="AV199" s="177" t="str">
        <f t="shared" si="209"/>
        <v/>
      </c>
      <c r="AW199" s="95" t="str">
        <f t="shared" si="210"/>
        <v/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95"/>
      <c r="H200" s="475"/>
      <c r="I200" s="153" t="str">
        <f t="shared" si="211"/>
        <v/>
      </c>
      <c r="J200" s="153" t="str">
        <f t="shared" si="212"/>
        <v/>
      </c>
      <c r="K200" s="154" t="str">
        <f t="shared" si="213"/>
        <v/>
      </c>
      <c r="L200" s="473"/>
      <c r="M200" s="153" t="str">
        <f t="shared" si="196"/>
        <v/>
      </c>
      <c r="N200" s="448"/>
      <c r="O200" s="448"/>
      <c r="P200" s="95"/>
      <c r="Q200" s="177"/>
      <c r="R200" s="177" t="str">
        <f t="shared" si="197"/>
        <v/>
      </c>
      <c r="S200" s="95" t="str">
        <f t="shared" si="198"/>
        <v/>
      </c>
      <c r="T200" s="447"/>
      <c r="U200" s="95"/>
      <c r="V200" s="177"/>
      <c r="W200" s="177" t="str">
        <f t="shared" si="199"/>
        <v/>
      </c>
      <c r="X200" s="95" t="str">
        <f t="shared" si="200"/>
        <v/>
      </c>
      <c r="Y200" s="447"/>
      <c r="Z200" s="95"/>
      <c r="AA200" s="177"/>
      <c r="AB200" s="177" t="str">
        <f t="shared" si="201"/>
        <v/>
      </c>
      <c r="AC200" s="95" t="str">
        <f t="shared" si="202"/>
        <v/>
      </c>
      <c r="AD200" s="447"/>
      <c r="AE200" s="95"/>
      <c r="AF200" s="177"/>
      <c r="AG200" s="177" t="str">
        <f t="shared" si="203"/>
        <v/>
      </c>
      <c r="AH200" s="95" t="str">
        <f t="shared" si="204"/>
        <v/>
      </c>
      <c r="AI200" s="447"/>
      <c r="AJ200" s="95"/>
      <c r="AK200" s="177"/>
      <c r="AL200" s="177" t="str">
        <f t="shared" si="205"/>
        <v/>
      </c>
      <c r="AM200" s="95" t="str">
        <f t="shared" si="206"/>
        <v/>
      </c>
      <c r="AN200" s="447"/>
      <c r="AO200" s="95"/>
      <c r="AP200" s="177"/>
      <c r="AQ200" s="177" t="str">
        <f t="shared" si="207"/>
        <v/>
      </c>
      <c r="AR200" s="95" t="str">
        <f t="shared" si="208"/>
        <v/>
      </c>
      <c r="AS200" s="447"/>
      <c r="AT200" s="95"/>
      <c r="AU200" s="177"/>
      <c r="AV200" s="177" t="str">
        <f t="shared" si="209"/>
        <v/>
      </c>
      <c r="AW200" s="95" t="str">
        <f t="shared" si="210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95"/>
      <c r="H201" s="476"/>
      <c r="I201" s="153" t="str">
        <f t="shared" si="211"/>
        <v/>
      </c>
      <c r="J201" s="153" t="str">
        <f t="shared" si="212"/>
        <v/>
      </c>
      <c r="K201" s="154" t="str">
        <f t="shared" si="213"/>
        <v/>
      </c>
      <c r="L201" s="473"/>
      <c r="M201" s="153" t="str">
        <f t="shared" si="196"/>
        <v/>
      </c>
      <c r="N201" s="448"/>
      <c r="O201" s="448"/>
      <c r="P201" s="95"/>
      <c r="Q201" s="177"/>
      <c r="R201" s="177" t="str">
        <f t="shared" si="197"/>
        <v/>
      </c>
      <c r="S201" s="95" t="str">
        <f t="shared" si="198"/>
        <v/>
      </c>
      <c r="T201" s="447"/>
      <c r="U201" s="95"/>
      <c r="V201" s="177"/>
      <c r="W201" s="177" t="str">
        <f t="shared" si="199"/>
        <v/>
      </c>
      <c r="X201" s="95" t="str">
        <f t="shared" si="200"/>
        <v/>
      </c>
      <c r="Y201" s="447"/>
      <c r="Z201" s="95"/>
      <c r="AA201" s="177"/>
      <c r="AB201" s="177" t="str">
        <f t="shared" si="201"/>
        <v/>
      </c>
      <c r="AC201" s="95" t="str">
        <f t="shared" si="202"/>
        <v/>
      </c>
      <c r="AD201" s="447"/>
      <c r="AE201" s="95"/>
      <c r="AF201" s="177"/>
      <c r="AG201" s="177" t="str">
        <f t="shared" si="203"/>
        <v/>
      </c>
      <c r="AH201" s="95" t="str">
        <f t="shared" si="204"/>
        <v/>
      </c>
      <c r="AI201" s="447"/>
      <c r="AJ201" s="95"/>
      <c r="AK201" s="177"/>
      <c r="AL201" s="177" t="str">
        <f t="shared" si="205"/>
        <v/>
      </c>
      <c r="AM201" s="95" t="str">
        <f t="shared" si="206"/>
        <v/>
      </c>
      <c r="AN201" s="447"/>
      <c r="AO201" s="95"/>
      <c r="AP201" s="177"/>
      <c r="AQ201" s="177" t="str">
        <f t="shared" si="207"/>
        <v/>
      </c>
      <c r="AR201" s="95" t="str">
        <f t="shared" si="208"/>
        <v/>
      </c>
      <c r="AS201" s="447"/>
      <c r="AT201" s="95"/>
      <c r="AU201" s="177"/>
      <c r="AV201" s="177" t="str">
        <f t="shared" si="209"/>
        <v/>
      </c>
      <c r="AW201" s="95" t="str">
        <f t="shared" si="210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56" t="s">
        <v>170</v>
      </c>
      <c r="C207" s="95">
        <f>C187</f>
        <v>1</v>
      </c>
      <c r="D207" s="95" t="s">
        <v>171</v>
      </c>
      <c r="E207" s="95">
        <v>17</v>
      </c>
      <c r="F207" s="95">
        <v>2000</v>
      </c>
      <c r="G207" s="177">
        <f t="shared" ref="G207:G208" si="214">F207/E207</f>
        <v>117.64705882352941</v>
      </c>
      <c r="H207" s="474">
        <f>AVERAGE(G207:G221)</f>
        <v>87.66968325791855</v>
      </c>
      <c r="I207" s="153">
        <f t="shared" ref="I207:I209" si="215">IFERROR(AVERAGE(P207,U207,Z207,AE207,AJ207,AO207,AT207),"")</f>
        <v>17</v>
      </c>
      <c r="J207" s="153">
        <f t="shared" ref="J207:J209" si="216">IFERROR(AVERAGE(Q207,V207,AA207,AF207,AK207,AP207,AU207),"")</f>
        <v>1937.8920643598287</v>
      </c>
      <c r="K207" s="154">
        <f t="shared" ref="K207:K209" si="217">IFERROR(AVERAGE(R207,W207,AB207,AG207,AL207,AQ207,AV207),"")</f>
        <v>113.99365084469579</v>
      </c>
      <c r="L207" s="473">
        <f>IFERROR(AVERAGE(K207:K221),"-")</f>
        <v>84.577141272735375</v>
      </c>
      <c r="M207" s="153">
        <f>IFERROR(RANK(K207, K$207:K$221),"")</f>
        <v>1</v>
      </c>
      <c r="N207" s="448"/>
      <c r="O207" s="448"/>
      <c r="P207" s="95">
        <v>17</v>
      </c>
      <c r="Q207" s="177">
        <v>1950.7317073170725</v>
      </c>
      <c r="R207" s="177">
        <f>IFERROR(Q207/P207,"")</f>
        <v>114.74892395982779</v>
      </c>
      <c r="S207" s="95">
        <f>IFERROR(RANK(R207, R$207:R$221),"")</f>
        <v>1</v>
      </c>
      <c r="T207" s="447">
        <f>AVERAGE(R207:R221)</f>
        <v>84.980231210683129</v>
      </c>
      <c r="U207" s="95">
        <v>17</v>
      </c>
      <c r="V207" s="177">
        <v>1942.4999999999991</v>
      </c>
      <c r="W207" s="177">
        <f>IFERROR(V207/U207,"")</f>
        <v>114.26470588235289</v>
      </c>
      <c r="X207" s="95">
        <f>IFERROR(RANK(W207, W$207:W$221),"")</f>
        <v>1</v>
      </c>
      <c r="Y207" s="447">
        <f>AVERAGE(W207:W221)</f>
        <v>84.65783950280759</v>
      </c>
      <c r="Z207" s="95">
        <v>17</v>
      </c>
      <c r="AA207" s="177">
        <v>1942.9411764705883</v>
      </c>
      <c r="AB207" s="177">
        <f>IFERROR(AA207/Z207,"")</f>
        <v>114.29065743944636</v>
      </c>
      <c r="AC207" s="95">
        <f>IFERROR(RANK(AB207, AB$207:AB$221),"")</f>
        <v>1</v>
      </c>
      <c r="AD207" s="447">
        <f>AVERAGE(AB207:AB221)</f>
        <v>84.633157346792316</v>
      </c>
      <c r="AE207" s="95">
        <v>17</v>
      </c>
      <c r="AF207" s="177">
        <v>1949.9999999999995</v>
      </c>
      <c r="AG207" s="177">
        <f>IFERROR(AF207/AE207,"")</f>
        <v>114.70588235294115</v>
      </c>
      <c r="AH207" s="95">
        <f>IFERROR(RANK(AG207, AG$207:AG$221),"")</f>
        <v>1</v>
      </c>
      <c r="AI207" s="447">
        <f>AVERAGE(AG207:AG221)</f>
        <v>84.888553712083109</v>
      </c>
      <c r="AJ207" s="95">
        <v>17</v>
      </c>
      <c r="AK207" s="177">
        <v>1956.3636363636365</v>
      </c>
      <c r="AL207" s="177">
        <f>IFERROR(AK207/AJ207,"")</f>
        <v>115.08021390374333</v>
      </c>
      <c r="AM207" s="95">
        <f>IFERROR(RANK(AL207, AL$207:AL$221),"")</f>
        <v>1</v>
      </c>
      <c r="AN207" s="447">
        <f>AVERAGE(AL207:AL221)</f>
        <v>85.031162408043414</v>
      </c>
      <c r="AO207" s="95">
        <v>17</v>
      </c>
      <c r="AP207" s="177">
        <v>1909.090909090909</v>
      </c>
      <c r="AQ207" s="177">
        <f>IFERROR(AP207/AO207,"")</f>
        <v>112.29946524064171</v>
      </c>
      <c r="AR207" s="95">
        <f>IFERROR(RANK(AQ207, AQ$207:AQ$221),"")</f>
        <v>1</v>
      </c>
      <c r="AS207" s="447">
        <f>AVERAGE(AQ207:AQ221)</f>
        <v>83.750257095845342</v>
      </c>
      <c r="AT207" s="95">
        <v>17</v>
      </c>
      <c r="AU207" s="177">
        <v>1913.617021276596</v>
      </c>
      <c r="AV207" s="177">
        <f>IFERROR(AU207/AT207,"")</f>
        <v>112.56570713391741</v>
      </c>
      <c r="AW207" s="95">
        <f>IFERROR(RANK(AV207, AV$207:AV$221),"")</f>
        <v>1</v>
      </c>
      <c r="AX207" s="447">
        <f>AVERAGE(AV207:AV221)</f>
        <v>84.09878763289278</v>
      </c>
    </row>
    <row r="208" spans="2:50" hidden="1">
      <c r="B208" s="456"/>
      <c r="C208" s="95">
        <f t="shared" ref="C208:C221" si="218">C188</f>
        <v>2</v>
      </c>
      <c r="D208" s="95" t="s">
        <v>172</v>
      </c>
      <c r="E208" s="95">
        <v>26</v>
      </c>
      <c r="F208" s="95">
        <v>1500</v>
      </c>
      <c r="G208" s="177">
        <f t="shared" si="214"/>
        <v>57.692307692307693</v>
      </c>
      <c r="H208" s="475"/>
      <c r="I208" s="153">
        <f t="shared" si="215"/>
        <v>26</v>
      </c>
      <c r="J208" s="153">
        <f t="shared" si="216"/>
        <v>1434.1764242201493</v>
      </c>
      <c r="K208" s="154">
        <f t="shared" si="217"/>
        <v>55.160631700774957</v>
      </c>
      <c r="L208" s="473"/>
      <c r="M208" s="153">
        <f t="shared" ref="M208:M221" si="219">IFERROR(RANK(K208, K$207:K$221),"")</f>
        <v>2</v>
      </c>
      <c r="N208" s="448"/>
      <c r="O208" s="448"/>
      <c r="P208" s="95">
        <v>26</v>
      </c>
      <c r="Q208" s="177">
        <v>1435.5</v>
      </c>
      <c r="R208" s="177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47"/>
      <c r="U208" s="95">
        <v>26</v>
      </c>
      <c r="V208" s="177">
        <v>1431.3253012048197</v>
      </c>
      <c r="W208" s="177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47"/>
      <c r="Z208" s="95">
        <v>26</v>
      </c>
      <c r="AA208" s="177">
        <v>1429.367088607595</v>
      </c>
      <c r="AB208" s="177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47"/>
      <c r="AE208" s="95">
        <v>26</v>
      </c>
      <c r="AF208" s="177">
        <v>1431.8518518518522</v>
      </c>
      <c r="AG208" s="177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47"/>
      <c r="AJ208" s="95">
        <v>26</v>
      </c>
      <c r="AK208" s="177">
        <v>1429.5348837209308</v>
      </c>
      <c r="AL208" s="177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47"/>
      <c r="AO208" s="95">
        <v>26</v>
      </c>
      <c r="AP208" s="177">
        <v>1435.2272727272732</v>
      </c>
      <c r="AQ208" s="177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47"/>
      <c r="AT208" s="95">
        <v>26</v>
      </c>
      <c r="AU208" s="177">
        <v>1446.4285714285716</v>
      </c>
      <c r="AV208" s="177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47"/>
    </row>
    <row r="209" spans="2:50" hidden="1">
      <c r="B209" s="456"/>
      <c r="C209" s="95">
        <f t="shared" si="218"/>
        <v>3</v>
      </c>
      <c r="D209" s="95"/>
      <c r="E209" s="95"/>
      <c r="F209" s="95"/>
      <c r="G209" s="95"/>
      <c r="H209" s="475"/>
      <c r="I209" s="153" t="str">
        <f t="shared" si="215"/>
        <v/>
      </c>
      <c r="J209" s="153" t="str">
        <f t="shared" si="216"/>
        <v/>
      </c>
      <c r="K209" s="154" t="str">
        <f t="shared" si="217"/>
        <v/>
      </c>
      <c r="L209" s="473"/>
      <c r="M209" s="153" t="str">
        <f t="shared" si="219"/>
        <v/>
      </c>
      <c r="N209" s="448"/>
      <c r="O209" s="448"/>
      <c r="P209" s="95"/>
      <c r="Q209" s="177"/>
      <c r="R209" s="177" t="str">
        <f t="shared" si="220"/>
        <v/>
      </c>
      <c r="S209" s="95" t="str">
        <f t="shared" si="221"/>
        <v/>
      </c>
      <c r="T209" s="447"/>
      <c r="U209" s="95"/>
      <c r="V209" s="177"/>
      <c r="W209" s="177" t="str">
        <f t="shared" si="222"/>
        <v/>
      </c>
      <c r="X209" s="95" t="str">
        <f t="shared" si="223"/>
        <v/>
      </c>
      <c r="Y209" s="447"/>
      <c r="Z209" s="95"/>
      <c r="AA209" s="177"/>
      <c r="AB209" s="177" t="str">
        <f t="shared" si="224"/>
        <v/>
      </c>
      <c r="AC209" s="95" t="str">
        <f t="shared" si="225"/>
        <v/>
      </c>
      <c r="AD209" s="447"/>
      <c r="AE209" s="95"/>
      <c r="AF209" s="177"/>
      <c r="AG209" s="177" t="str">
        <f t="shared" si="226"/>
        <v/>
      </c>
      <c r="AH209" s="95" t="str">
        <f t="shared" si="227"/>
        <v/>
      </c>
      <c r="AI209" s="447"/>
      <c r="AJ209" s="95"/>
      <c r="AK209" s="177"/>
      <c r="AL209" s="177" t="str">
        <f t="shared" si="228"/>
        <v/>
      </c>
      <c r="AM209" s="95" t="str">
        <f t="shared" si="229"/>
        <v/>
      </c>
      <c r="AN209" s="447"/>
      <c r="AO209" s="95"/>
      <c r="AP209" s="177"/>
      <c r="AQ209" s="177" t="str">
        <f t="shared" si="230"/>
        <v/>
      </c>
      <c r="AR209" s="95" t="str">
        <f t="shared" si="231"/>
        <v/>
      </c>
      <c r="AS209" s="447"/>
      <c r="AT209" s="95"/>
      <c r="AU209" s="177"/>
      <c r="AV209" s="177" t="str">
        <f t="shared" si="232"/>
        <v/>
      </c>
      <c r="AW209" s="95" t="str">
        <f t="shared" si="233"/>
        <v/>
      </c>
      <c r="AX209" s="447"/>
    </row>
    <row r="210" spans="2:50" hidden="1">
      <c r="B210" s="456"/>
      <c r="C210" s="95">
        <f t="shared" si="218"/>
        <v>4</v>
      </c>
      <c r="D210" s="95"/>
      <c r="E210" s="95"/>
      <c r="F210" s="95"/>
      <c r="G210" s="95"/>
      <c r="H210" s="475"/>
      <c r="I210" s="153" t="str">
        <f>IFERROR(AVERAGE(P210,U210,Z210,AE210,AJ210,AO210,AT210),"")</f>
        <v/>
      </c>
      <c r="J210" s="153" t="str">
        <f>IFERROR(AVERAGE(Q210,V210,AA210,AF210,AK210,AP210,AU210),"")</f>
        <v/>
      </c>
      <c r="K210" s="154" t="str">
        <f>IFERROR(AVERAGE(R210,W210,AB210,AG210,AL210,AQ210,AV210),"")</f>
        <v/>
      </c>
      <c r="L210" s="473"/>
      <c r="M210" s="153" t="str">
        <f t="shared" si="219"/>
        <v/>
      </c>
      <c r="N210" s="448"/>
      <c r="O210" s="448"/>
      <c r="P210" s="95"/>
      <c r="Q210" s="177"/>
      <c r="R210" s="177" t="str">
        <f t="shared" si="220"/>
        <v/>
      </c>
      <c r="S210" s="95" t="str">
        <f t="shared" si="221"/>
        <v/>
      </c>
      <c r="T210" s="447"/>
      <c r="U210" s="95"/>
      <c r="V210" s="177"/>
      <c r="W210" s="177" t="str">
        <f t="shared" si="222"/>
        <v/>
      </c>
      <c r="X210" s="95" t="str">
        <f t="shared" si="223"/>
        <v/>
      </c>
      <c r="Y210" s="447"/>
      <c r="Z210" s="95"/>
      <c r="AA210" s="177"/>
      <c r="AB210" s="177" t="str">
        <f t="shared" si="224"/>
        <v/>
      </c>
      <c r="AC210" s="95" t="str">
        <f t="shared" si="225"/>
        <v/>
      </c>
      <c r="AD210" s="447"/>
      <c r="AE210" s="95"/>
      <c r="AF210" s="177"/>
      <c r="AG210" s="177" t="str">
        <f t="shared" si="226"/>
        <v/>
      </c>
      <c r="AH210" s="95" t="str">
        <f t="shared" si="227"/>
        <v/>
      </c>
      <c r="AI210" s="447"/>
      <c r="AJ210" s="95"/>
      <c r="AK210" s="177"/>
      <c r="AL210" s="177" t="str">
        <f t="shared" si="228"/>
        <v/>
      </c>
      <c r="AM210" s="95" t="str">
        <f t="shared" si="229"/>
        <v/>
      </c>
      <c r="AN210" s="447"/>
      <c r="AO210" s="95"/>
      <c r="AP210" s="177"/>
      <c r="AQ210" s="177" t="str">
        <f t="shared" si="230"/>
        <v/>
      </c>
      <c r="AR210" s="95" t="str">
        <f t="shared" si="231"/>
        <v/>
      </c>
      <c r="AS210" s="447"/>
      <c r="AT210" s="95"/>
      <c r="AU210" s="177"/>
      <c r="AV210" s="177" t="str">
        <f t="shared" si="232"/>
        <v/>
      </c>
      <c r="AW210" s="95" t="str">
        <f t="shared" si="233"/>
        <v/>
      </c>
      <c r="AX210" s="447"/>
    </row>
    <row r="211" spans="2:50" hidden="1">
      <c r="B211" s="456"/>
      <c r="C211" s="95">
        <f t="shared" si="218"/>
        <v>5</v>
      </c>
      <c r="D211" s="95"/>
      <c r="E211" s="95"/>
      <c r="F211" s="95"/>
      <c r="G211" s="95"/>
      <c r="H211" s="475"/>
      <c r="I211" s="153" t="str">
        <f t="shared" ref="I211:I221" si="234">IFERROR(AVERAGE(P211,U211,Z211,AE211,AJ211,AO211,AT211),"")</f>
        <v/>
      </c>
      <c r="J211" s="153" t="str">
        <f t="shared" ref="J211:J221" si="235">IFERROR(AVERAGE(Q211,V211,AA211,AF211,AK211,AP211,AU211),"")</f>
        <v/>
      </c>
      <c r="K211" s="154" t="str">
        <f t="shared" ref="K211:K221" si="236">IFERROR(AVERAGE(R211,W211,AB211,AG211,AL211,AQ211,AV211),"")</f>
        <v/>
      </c>
      <c r="L211" s="473"/>
      <c r="M211" s="153" t="str">
        <f t="shared" si="219"/>
        <v/>
      </c>
      <c r="N211" s="448"/>
      <c r="O211" s="448"/>
      <c r="P211" s="95"/>
      <c r="Q211" s="177"/>
      <c r="R211" s="177" t="str">
        <f t="shared" si="220"/>
        <v/>
      </c>
      <c r="S211" s="95" t="str">
        <f t="shared" si="221"/>
        <v/>
      </c>
      <c r="T211" s="447"/>
      <c r="U211" s="95"/>
      <c r="V211" s="177"/>
      <c r="W211" s="177" t="str">
        <f t="shared" si="222"/>
        <v/>
      </c>
      <c r="X211" s="95" t="str">
        <f t="shared" si="223"/>
        <v/>
      </c>
      <c r="Y211" s="447"/>
      <c r="Z211" s="95"/>
      <c r="AA211" s="177"/>
      <c r="AB211" s="177" t="str">
        <f t="shared" si="224"/>
        <v/>
      </c>
      <c r="AC211" s="95" t="str">
        <f t="shared" si="225"/>
        <v/>
      </c>
      <c r="AD211" s="447"/>
      <c r="AE211" s="95"/>
      <c r="AF211" s="177"/>
      <c r="AG211" s="177" t="str">
        <f t="shared" si="226"/>
        <v/>
      </c>
      <c r="AH211" s="95" t="str">
        <f t="shared" si="227"/>
        <v/>
      </c>
      <c r="AI211" s="447"/>
      <c r="AJ211" s="95"/>
      <c r="AK211" s="177"/>
      <c r="AL211" s="177" t="str">
        <f t="shared" si="228"/>
        <v/>
      </c>
      <c r="AM211" s="95" t="str">
        <f t="shared" si="229"/>
        <v/>
      </c>
      <c r="AN211" s="447"/>
      <c r="AO211" s="95"/>
      <c r="AP211" s="177"/>
      <c r="AQ211" s="177" t="str">
        <f t="shared" si="230"/>
        <v/>
      </c>
      <c r="AR211" s="95" t="str">
        <f t="shared" si="231"/>
        <v/>
      </c>
      <c r="AS211" s="447"/>
      <c r="AT211" s="95"/>
      <c r="AU211" s="177"/>
      <c r="AV211" s="177" t="str">
        <f t="shared" si="232"/>
        <v/>
      </c>
      <c r="AW211" s="95" t="str">
        <f t="shared" si="233"/>
        <v/>
      </c>
      <c r="AX211" s="447"/>
    </row>
    <row r="212" spans="2:50" hidden="1">
      <c r="B212" s="456"/>
      <c r="C212" s="95">
        <f t="shared" si="218"/>
        <v>6</v>
      </c>
      <c r="D212" s="95"/>
      <c r="E212" s="95"/>
      <c r="F212" s="95"/>
      <c r="G212" s="95"/>
      <c r="H212" s="475"/>
      <c r="I212" s="153" t="str">
        <f t="shared" si="234"/>
        <v/>
      </c>
      <c r="J212" s="153" t="str">
        <f t="shared" si="235"/>
        <v/>
      </c>
      <c r="K212" s="154" t="str">
        <f t="shared" si="236"/>
        <v/>
      </c>
      <c r="L212" s="473"/>
      <c r="M212" s="153" t="str">
        <f t="shared" si="219"/>
        <v/>
      </c>
      <c r="N212" s="448"/>
      <c r="O212" s="448"/>
      <c r="P212" s="95"/>
      <c r="Q212" s="177"/>
      <c r="R212" s="177" t="str">
        <f t="shared" si="220"/>
        <v/>
      </c>
      <c r="S212" s="95" t="str">
        <f t="shared" si="221"/>
        <v/>
      </c>
      <c r="T212" s="447"/>
      <c r="U212" s="95"/>
      <c r="V212" s="177"/>
      <c r="W212" s="177" t="str">
        <f t="shared" si="222"/>
        <v/>
      </c>
      <c r="X212" s="95" t="str">
        <f t="shared" si="223"/>
        <v/>
      </c>
      <c r="Y212" s="447"/>
      <c r="Z212" s="95"/>
      <c r="AA212" s="177"/>
      <c r="AB212" s="177" t="str">
        <f t="shared" si="224"/>
        <v/>
      </c>
      <c r="AC212" s="95" t="str">
        <f t="shared" si="225"/>
        <v/>
      </c>
      <c r="AD212" s="447"/>
      <c r="AE212" s="95"/>
      <c r="AF212" s="177"/>
      <c r="AG212" s="177" t="str">
        <f t="shared" si="226"/>
        <v/>
      </c>
      <c r="AH212" s="95" t="str">
        <f t="shared" si="227"/>
        <v/>
      </c>
      <c r="AI212" s="447"/>
      <c r="AJ212" s="95"/>
      <c r="AK212" s="177"/>
      <c r="AL212" s="177" t="str">
        <f t="shared" si="228"/>
        <v/>
      </c>
      <c r="AM212" s="95" t="str">
        <f t="shared" si="229"/>
        <v/>
      </c>
      <c r="AN212" s="447"/>
      <c r="AO212" s="95"/>
      <c r="AP212" s="177"/>
      <c r="AQ212" s="177" t="str">
        <f t="shared" si="230"/>
        <v/>
      </c>
      <c r="AR212" s="95" t="str">
        <f t="shared" si="231"/>
        <v/>
      </c>
      <c r="AS212" s="447"/>
      <c r="AT212" s="95"/>
      <c r="AU212" s="177"/>
      <c r="AV212" s="177" t="str">
        <f t="shared" si="232"/>
        <v/>
      </c>
      <c r="AW212" s="95" t="str">
        <f t="shared" si="233"/>
        <v/>
      </c>
      <c r="AX212" s="447"/>
    </row>
    <row r="213" spans="2:50" hidden="1">
      <c r="B213" s="456"/>
      <c r="C213" s="95">
        <f t="shared" si="218"/>
        <v>7</v>
      </c>
      <c r="D213" s="95"/>
      <c r="E213" s="95"/>
      <c r="F213" s="95"/>
      <c r="G213" s="95"/>
      <c r="H213" s="475"/>
      <c r="I213" s="153" t="str">
        <f t="shared" si="234"/>
        <v/>
      </c>
      <c r="J213" s="153" t="str">
        <f t="shared" si="235"/>
        <v/>
      </c>
      <c r="K213" s="154" t="str">
        <f t="shared" si="236"/>
        <v/>
      </c>
      <c r="L213" s="473"/>
      <c r="M213" s="153" t="str">
        <f t="shared" si="219"/>
        <v/>
      </c>
      <c r="N213" s="448"/>
      <c r="O213" s="448"/>
      <c r="P213" s="95"/>
      <c r="Q213" s="177"/>
      <c r="R213" s="177" t="str">
        <f t="shared" si="220"/>
        <v/>
      </c>
      <c r="S213" s="95" t="str">
        <f t="shared" si="221"/>
        <v/>
      </c>
      <c r="T213" s="447"/>
      <c r="U213" s="95"/>
      <c r="V213" s="177"/>
      <c r="W213" s="177" t="str">
        <f t="shared" si="222"/>
        <v/>
      </c>
      <c r="X213" s="95" t="str">
        <f t="shared" si="223"/>
        <v/>
      </c>
      <c r="Y213" s="447"/>
      <c r="Z213" s="95"/>
      <c r="AA213" s="177"/>
      <c r="AB213" s="177" t="str">
        <f t="shared" si="224"/>
        <v/>
      </c>
      <c r="AC213" s="95" t="str">
        <f t="shared" si="225"/>
        <v/>
      </c>
      <c r="AD213" s="447"/>
      <c r="AE213" s="95"/>
      <c r="AF213" s="177"/>
      <c r="AG213" s="177" t="str">
        <f t="shared" si="226"/>
        <v/>
      </c>
      <c r="AH213" s="95" t="str">
        <f t="shared" si="227"/>
        <v/>
      </c>
      <c r="AI213" s="447"/>
      <c r="AJ213" s="95"/>
      <c r="AK213" s="177"/>
      <c r="AL213" s="177" t="str">
        <f t="shared" si="228"/>
        <v/>
      </c>
      <c r="AM213" s="95" t="str">
        <f t="shared" si="229"/>
        <v/>
      </c>
      <c r="AN213" s="447"/>
      <c r="AO213" s="95"/>
      <c r="AP213" s="177"/>
      <c r="AQ213" s="177" t="str">
        <f t="shared" si="230"/>
        <v/>
      </c>
      <c r="AR213" s="95" t="str">
        <f t="shared" si="231"/>
        <v/>
      </c>
      <c r="AS213" s="447"/>
      <c r="AT213" s="95"/>
      <c r="AU213" s="177"/>
      <c r="AV213" s="177" t="str">
        <f t="shared" si="232"/>
        <v/>
      </c>
      <c r="AW213" s="95" t="str">
        <f t="shared" si="233"/>
        <v/>
      </c>
      <c r="AX213" s="447"/>
    </row>
    <row r="214" spans="2:50" hidden="1">
      <c r="B214" s="456"/>
      <c r="C214" s="95">
        <f t="shared" si="218"/>
        <v>8</v>
      </c>
      <c r="D214" s="95"/>
      <c r="E214" s="95"/>
      <c r="F214" s="95"/>
      <c r="G214" s="95"/>
      <c r="H214" s="475"/>
      <c r="I214" s="153" t="str">
        <f t="shared" si="234"/>
        <v/>
      </c>
      <c r="J214" s="153" t="str">
        <f t="shared" si="235"/>
        <v/>
      </c>
      <c r="K214" s="154" t="str">
        <f t="shared" si="236"/>
        <v/>
      </c>
      <c r="L214" s="473"/>
      <c r="M214" s="153" t="str">
        <f t="shared" si="219"/>
        <v/>
      </c>
      <c r="N214" s="448"/>
      <c r="O214" s="448"/>
      <c r="P214" s="95"/>
      <c r="Q214" s="177"/>
      <c r="R214" s="177" t="str">
        <f t="shared" si="220"/>
        <v/>
      </c>
      <c r="S214" s="95" t="str">
        <f t="shared" si="221"/>
        <v/>
      </c>
      <c r="T214" s="447"/>
      <c r="U214" s="95"/>
      <c r="V214" s="177"/>
      <c r="W214" s="177" t="str">
        <f t="shared" si="222"/>
        <v/>
      </c>
      <c r="X214" s="95" t="str">
        <f t="shared" si="223"/>
        <v/>
      </c>
      <c r="Y214" s="447"/>
      <c r="Z214" s="95"/>
      <c r="AA214" s="177"/>
      <c r="AB214" s="177" t="str">
        <f t="shared" si="224"/>
        <v/>
      </c>
      <c r="AC214" s="95" t="str">
        <f t="shared" si="225"/>
        <v/>
      </c>
      <c r="AD214" s="447"/>
      <c r="AE214" s="95"/>
      <c r="AF214" s="177"/>
      <c r="AG214" s="177" t="str">
        <f t="shared" si="226"/>
        <v/>
      </c>
      <c r="AH214" s="95" t="str">
        <f t="shared" si="227"/>
        <v/>
      </c>
      <c r="AI214" s="447"/>
      <c r="AJ214" s="95"/>
      <c r="AK214" s="177"/>
      <c r="AL214" s="177" t="str">
        <f t="shared" si="228"/>
        <v/>
      </c>
      <c r="AM214" s="95" t="str">
        <f t="shared" si="229"/>
        <v/>
      </c>
      <c r="AN214" s="447"/>
      <c r="AO214" s="95"/>
      <c r="AP214" s="177"/>
      <c r="AQ214" s="177" t="str">
        <f t="shared" si="230"/>
        <v/>
      </c>
      <c r="AR214" s="95" t="str">
        <f t="shared" si="231"/>
        <v/>
      </c>
      <c r="AS214" s="447"/>
      <c r="AT214" s="95"/>
      <c r="AU214" s="177"/>
      <c r="AV214" s="177" t="str">
        <f t="shared" si="232"/>
        <v/>
      </c>
      <c r="AW214" s="95" t="str">
        <f t="shared" si="233"/>
        <v/>
      </c>
      <c r="AX214" s="447"/>
    </row>
    <row r="215" spans="2:50" hidden="1">
      <c r="B215" s="456"/>
      <c r="C215" s="95">
        <f t="shared" si="218"/>
        <v>9</v>
      </c>
      <c r="D215" s="95"/>
      <c r="E215" s="95"/>
      <c r="F215" s="95"/>
      <c r="G215" s="95"/>
      <c r="H215" s="475"/>
      <c r="I215" s="153" t="str">
        <f t="shared" si="234"/>
        <v/>
      </c>
      <c r="J215" s="153" t="str">
        <f t="shared" si="235"/>
        <v/>
      </c>
      <c r="K215" s="154" t="str">
        <f t="shared" si="236"/>
        <v/>
      </c>
      <c r="L215" s="473"/>
      <c r="M215" s="153" t="str">
        <f t="shared" si="219"/>
        <v/>
      </c>
      <c r="N215" s="448"/>
      <c r="O215" s="448"/>
      <c r="P215" s="95"/>
      <c r="Q215" s="177"/>
      <c r="R215" s="177" t="str">
        <f t="shared" si="220"/>
        <v/>
      </c>
      <c r="S215" s="95" t="str">
        <f t="shared" si="221"/>
        <v/>
      </c>
      <c r="T215" s="447"/>
      <c r="U215" s="95"/>
      <c r="V215" s="177"/>
      <c r="W215" s="177" t="str">
        <f t="shared" si="222"/>
        <v/>
      </c>
      <c r="X215" s="95" t="str">
        <f t="shared" si="223"/>
        <v/>
      </c>
      <c r="Y215" s="447"/>
      <c r="Z215" s="95"/>
      <c r="AA215" s="177"/>
      <c r="AB215" s="177" t="str">
        <f t="shared" si="224"/>
        <v/>
      </c>
      <c r="AC215" s="95" t="str">
        <f t="shared" si="225"/>
        <v/>
      </c>
      <c r="AD215" s="447"/>
      <c r="AE215" s="95"/>
      <c r="AF215" s="177"/>
      <c r="AG215" s="177" t="str">
        <f t="shared" si="226"/>
        <v/>
      </c>
      <c r="AH215" s="95" t="str">
        <f t="shared" si="227"/>
        <v/>
      </c>
      <c r="AI215" s="447"/>
      <c r="AJ215" s="95"/>
      <c r="AK215" s="177"/>
      <c r="AL215" s="177" t="str">
        <f t="shared" si="228"/>
        <v/>
      </c>
      <c r="AM215" s="95" t="str">
        <f t="shared" si="229"/>
        <v/>
      </c>
      <c r="AN215" s="447"/>
      <c r="AO215" s="95"/>
      <c r="AP215" s="177"/>
      <c r="AQ215" s="177" t="str">
        <f t="shared" si="230"/>
        <v/>
      </c>
      <c r="AR215" s="95" t="str">
        <f t="shared" si="231"/>
        <v/>
      </c>
      <c r="AS215" s="447"/>
      <c r="AT215" s="95"/>
      <c r="AU215" s="177"/>
      <c r="AV215" s="177" t="str">
        <f t="shared" si="232"/>
        <v/>
      </c>
      <c r="AW215" s="95" t="str">
        <f t="shared" si="233"/>
        <v/>
      </c>
      <c r="AX215" s="447"/>
    </row>
    <row r="216" spans="2:50" hidden="1">
      <c r="B216" s="456"/>
      <c r="C216" s="95">
        <f t="shared" si="218"/>
        <v>10</v>
      </c>
      <c r="D216" s="95"/>
      <c r="E216" s="95"/>
      <c r="F216" s="95"/>
      <c r="G216" s="95"/>
      <c r="H216" s="475"/>
      <c r="I216" s="153" t="str">
        <f t="shared" si="234"/>
        <v/>
      </c>
      <c r="J216" s="153" t="str">
        <f t="shared" si="235"/>
        <v/>
      </c>
      <c r="K216" s="154" t="str">
        <f t="shared" si="236"/>
        <v/>
      </c>
      <c r="L216" s="473"/>
      <c r="M216" s="153" t="str">
        <f t="shared" si="219"/>
        <v/>
      </c>
      <c r="N216" s="448"/>
      <c r="O216" s="448"/>
      <c r="P216" s="95"/>
      <c r="Q216" s="177"/>
      <c r="R216" s="177" t="str">
        <f t="shared" si="220"/>
        <v/>
      </c>
      <c r="S216" s="95" t="str">
        <f t="shared" si="221"/>
        <v/>
      </c>
      <c r="T216" s="447"/>
      <c r="U216" s="95"/>
      <c r="V216" s="177"/>
      <c r="W216" s="177" t="str">
        <f t="shared" si="222"/>
        <v/>
      </c>
      <c r="X216" s="95" t="str">
        <f t="shared" si="223"/>
        <v/>
      </c>
      <c r="Y216" s="447"/>
      <c r="Z216" s="95"/>
      <c r="AA216" s="177"/>
      <c r="AB216" s="177" t="str">
        <f t="shared" si="224"/>
        <v/>
      </c>
      <c r="AC216" s="95" t="str">
        <f t="shared" si="225"/>
        <v/>
      </c>
      <c r="AD216" s="447"/>
      <c r="AE216" s="95"/>
      <c r="AF216" s="177"/>
      <c r="AG216" s="177" t="str">
        <f t="shared" si="226"/>
        <v/>
      </c>
      <c r="AH216" s="95" t="str">
        <f t="shared" si="227"/>
        <v/>
      </c>
      <c r="AI216" s="447"/>
      <c r="AJ216" s="95"/>
      <c r="AK216" s="177"/>
      <c r="AL216" s="177" t="str">
        <f t="shared" si="228"/>
        <v/>
      </c>
      <c r="AM216" s="95" t="str">
        <f t="shared" si="229"/>
        <v/>
      </c>
      <c r="AN216" s="447"/>
      <c r="AO216" s="95"/>
      <c r="AP216" s="177"/>
      <c r="AQ216" s="177" t="str">
        <f t="shared" si="230"/>
        <v/>
      </c>
      <c r="AR216" s="95" t="str">
        <f t="shared" si="231"/>
        <v/>
      </c>
      <c r="AS216" s="447"/>
      <c r="AT216" s="95"/>
      <c r="AU216" s="177"/>
      <c r="AV216" s="177" t="str">
        <f t="shared" si="232"/>
        <v/>
      </c>
      <c r="AW216" s="95" t="str">
        <f t="shared" si="233"/>
        <v/>
      </c>
      <c r="AX216" s="447"/>
    </row>
    <row r="217" spans="2:50" hidden="1">
      <c r="B217" s="456"/>
      <c r="C217" s="95">
        <f t="shared" si="218"/>
        <v>11</v>
      </c>
      <c r="D217" s="95"/>
      <c r="E217" s="95"/>
      <c r="F217" s="95"/>
      <c r="G217" s="95"/>
      <c r="H217" s="475"/>
      <c r="I217" s="153" t="str">
        <f t="shared" si="234"/>
        <v/>
      </c>
      <c r="J217" s="153" t="str">
        <f t="shared" si="235"/>
        <v/>
      </c>
      <c r="K217" s="154" t="str">
        <f t="shared" si="236"/>
        <v/>
      </c>
      <c r="L217" s="473"/>
      <c r="M217" s="153" t="str">
        <f t="shared" si="219"/>
        <v/>
      </c>
      <c r="N217" s="448"/>
      <c r="O217" s="448"/>
      <c r="P217" s="95"/>
      <c r="Q217" s="177"/>
      <c r="R217" s="177" t="str">
        <f t="shared" si="220"/>
        <v/>
      </c>
      <c r="S217" s="95" t="str">
        <f t="shared" si="221"/>
        <v/>
      </c>
      <c r="T217" s="447"/>
      <c r="U217" s="95"/>
      <c r="V217" s="177"/>
      <c r="W217" s="177" t="str">
        <f t="shared" si="222"/>
        <v/>
      </c>
      <c r="X217" s="95" t="str">
        <f t="shared" si="223"/>
        <v/>
      </c>
      <c r="Y217" s="447"/>
      <c r="Z217" s="95"/>
      <c r="AA217" s="177"/>
      <c r="AB217" s="177" t="str">
        <f t="shared" si="224"/>
        <v/>
      </c>
      <c r="AC217" s="95" t="str">
        <f t="shared" si="225"/>
        <v/>
      </c>
      <c r="AD217" s="447"/>
      <c r="AE217" s="95"/>
      <c r="AF217" s="177"/>
      <c r="AG217" s="177" t="str">
        <f t="shared" si="226"/>
        <v/>
      </c>
      <c r="AH217" s="95" t="str">
        <f t="shared" si="227"/>
        <v/>
      </c>
      <c r="AI217" s="447"/>
      <c r="AJ217" s="95"/>
      <c r="AK217" s="177"/>
      <c r="AL217" s="177" t="str">
        <f t="shared" si="228"/>
        <v/>
      </c>
      <c r="AM217" s="95" t="str">
        <f t="shared" si="229"/>
        <v/>
      </c>
      <c r="AN217" s="447"/>
      <c r="AO217" s="95"/>
      <c r="AP217" s="177"/>
      <c r="AQ217" s="177" t="str">
        <f t="shared" si="230"/>
        <v/>
      </c>
      <c r="AR217" s="95" t="str">
        <f t="shared" si="231"/>
        <v/>
      </c>
      <c r="AS217" s="447"/>
      <c r="AT217" s="95"/>
      <c r="AU217" s="177"/>
      <c r="AV217" s="177" t="str">
        <f t="shared" si="232"/>
        <v/>
      </c>
      <c r="AW217" s="95" t="str">
        <f t="shared" si="233"/>
        <v/>
      </c>
      <c r="AX217" s="447"/>
    </row>
    <row r="218" spans="2:50" hidden="1">
      <c r="B218" s="456"/>
      <c r="C218" s="95">
        <f t="shared" si="218"/>
        <v>12</v>
      </c>
      <c r="D218" s="95"/>
      <c r="E218" s="95"/>
      <c r="F218" s="95"/>
      <c r="G218" s="95"/>
      <c r="H218" s="475"/>
      <c r="I218" s="153" t="str">
        <f t="shared" si="234"/>
        <v/>
      </c>
      <c r="J218" s="153" t="str">
        <f t="shared" si="235"/>
        <v/>
      </c>
      <c r="K218" s="154" t="str">
        <f t="shared" si="236"/>
        <v/>
      </c>
      <c r="L218" s="473"/>
      <c r="M218" s="153" t="str">
        <f t="shared" si="219"/>
        <v/>
      </c>
      <c r="N218" s="448"/>
      <c r="O218" s="448"/>
      <c r="P218" s="95"/>
      <c r="Q218" s="177"/>
      <c r="R218" s="177" t="str">
        <f t="shared" si="220"/>
        <v/>
      </c>
      <c r="S218" s="95" t="str">
        <f t="shared" si="221"/>
        <v/>
      </c>
      <c r="T218" s="447"/>
      <c r="U218" s="95"/>
      <c r="V218" s="177"/>
      <c r="W218" s="177" t="str">
        <f t="shared" si="222"/>
        <v/>
      </c>
      <c r="X218" s="95" t="str">
        <f t="shared" si="223"/>
        <v/>
      </c>
      <c r="Y218" s="447"/>
      <c r="Z218" s="95"/>
      <c r="AA218" s="177"/>
      <c r="AB218" s="177" t="str">
        <f t="shared" si="224"/>
        <v/>
      </c>
      <c r="AC218" s="95" t="str">
        <f t="shared" si="225"/>
        <v/>
      </c>
      <c r="AD218" s="447"/>
      <c r="AE218" s="95"/>
      <c r="AF218" s="177"/>
      <c r="AG218" s="177" t="str">
        <f t="shared" si="226"/>
        <v/>
      </c>
      <c r="AH218" s="95" t="str">
        <f t="shared" si="227"/>
        <v/>
      </c>
      <c r="AI218" s="447"/>
      <c r="AJ218" s="95"/>
      <c r="AK218" s="177"/>
      <c r="AL218" s="177" t="str">
        <f t="shared" si="228"/>
        <v/>
      </c>
      <c r="AM218" s="95" t="str">
        <f t="shared" si="229"/>
        <v/>
      </c>
      <c r="AN218" s="447"/>
      <c r="AO218" s="95"/>
      <c r="AP218" s="177"/>
      <c r="AQ218" s="177" t="str">
        <f t="shared" si="230"/>
        <v/>
      </c>
      <c r="AR218" s="95" t="str">
        <f t="shared" si="231"/>
        <v/>
      </c>
      <c r="AS218" s="447"/>
      <c r="AT218" s="95"/>
      <c r="AU218" s="177"/>
      <c r="AV218" s="177" t="str">
        <f t="shared" si="232"/>
        <v/>
      </c>
      <c r="AW218" s="95" t="str">
        <f t="shared" si="233"/>
        <v/>
      </c>
      <c r="AX218" s="447"/>
    </row>
    <row r="219" spans="2:50" hidden="1">
      <c r="B219" s="456"/>
      <c r="C219" s="95">
        <f t="shared" si="218"/>
        <v>13</v>
      </c>
      <c r="D219" s="95"/>
      <c r="E219" s="95"/>
      <c r="F219" s="95"/>
      <c r="G219" s="95"/>
      <c r="H219" s="475"/>
      <c r="I219" s="153" t="str">
        <f t="shared" si="234"/>
        <v/>
      </c>
      <c r="J219" s="153" t="str">
        <f t="shared" si="235"/>
        <v/>
      </c>
      <c r="K219" s="154" t="str">
        <f t="shared" si="236"/>
        <v/>
      </c>
      <c r="L219" s="473"/>
      <c r="M219" s="153" t="str">
        <f t="shared" si="219"/>
        <v/>
      </c>
      <c r="N219" s="448"/>
      <c r="O219" s="448"/>
      <c r="P219" s="95"/>
      <c r="Q219" s="177"/>
      <c r="R219" s="177" t="str">
        <f t="shared" si="220"/>
        <v/>
      </c>
      <c r="S219" s="95" t="str">
        <f t="shared" si="221"/>
        <v/>
      </c>
      <c r="T219" s="447"/>
      <c r="U219" s="95"/>
      <c r="V219" s="177"/>
      <c r="W219" s="177" t="str">
        <f t="shared" si="222"/>
        <v/>
      </c>
      <c r="X219" s="95" t="str">
        <f t="shared" si="223"/>
        <v/>
      </c>
      <c r="Y219" s="447"/>
      <c r="Z219" s="95"/>
      <c r="AA219" s="177"/>
      <c r="AB219" s="177" t="str">
        <f t="shared" si="224"/>
        <v/>
      </c>
      <c r="AC219" s="95" t="str">
        <f t="shared" si="225"/>
        <v/>
      </c>
      <c r="AD219" s="447"/>
      <c r="AE219" s="95"/>
      <c r="AF219" s="177"/>
      <c r="AG219" s="177" t="str">
        <f t="shared" si="226"/>
        <v/>
      </c>
      <c r="AH219" s="95" t="str">
        <f t="shared" si="227"/>
        <v/>
      </c>
      <c r="AI219" s="447"/>
      <c r="AJ219" s="95"/>
      <c r="AK219" s="177"/>
      <c r="AL219" s="177" t="str">
        <f t="shared" si="228"/>
        <v/>
      </c>
      <c r="AM219" s="95" t="str">
        <f t="shared" si="229"/>
        <v/>
      </c>
      <c r="AN219" s="447"/>
      <c r="AO219" s="95"/>
      <c r="AP219" s="177"/>
      <c r="AQ219" s="177" t="str">
        <f t="shared" si="230"/>
        <v/>
      </c>
      <c r="AR219" s="95" t="str">
        <f t="shared" si="231"/>
        <v/>
      </c>
      <c r="AS219" s="447"/>
      <c r="AT219" s="95"/>
      <c r="AU219" s="177"/>
      <c r="AV219" s="177" t="str">
        <f t="shared" si="232"/>
        <v/>
      </c>
      <c r="AW219" s="95" t="str">
        <f t="shared" si="233"/>
        <v/>
      </c>
      <c r="AX219" s="447"/>
    </row>
    <row r="220" spans="2:50" hidden="1">
      <c r="B220" s="456"/>
      <c r="C220" s="95">
        <f t="shared" si="218"/>
        <v>14</v>
      </c>
      <c r="D220" s="95"/>
      <c r="E220" s="95"/>
      <c r="F220" s="95"/>
      <c r="G220" s="95"/>
      <c r="H220" s="475"/>
      <c r="I220" s="153" t="str">
        <f t="shared" si="234"/>
        <v/>
      </c>
      <c r="J220" s="153" t="str">
        <f t="shared" si="235"/>
        <v/>
      </c>
      <c r="K220" s="154" t="str">
        <f t="shared" si="236"/>
        <v/>
      </c>
      <c r="L220" s="473"/>
      <c r="M220" s="153" t="str">
        <f t="shared" si="219"/>
        <v/>
      </c>
      <c r="N220" s="448"/>
      <c r="O220" s="448"/>
      <c r="P220" s="95"/>
      <c r="Q220" s="177"/>
      <c r="R220" s="177" t="str">
        <f t="shared" si="220"/>
        <v/>
      </c>
      <c r="S220" s="95" t="str">
        <f t="shared" si="221"/>
        <v/>
      </c>
      <c r="T220" s="447"/>
      <c r="U220" s="95"/>
      <c r="V220" s="177"/>
      <c r="W220" s="177" t="str">
        <f t="shared" si="222"/>
        <v/>
      </c>
      <c r="X220" s="95" t="str">
        <f t="shared" si="223"/>
        <v/>
      </c>
      <c r="Y220" s="447"/>
      <c r="Z220" s="95"/>
      <c r="AA220" s="177"/>
      <c r="AB220" s="177" t="str">
        <f t="shared" si="224"/>
        <v/>
      </c>
      <c r="AC220" s="95" t="str">
        <f t="shared" si="225"/>
        <v/>
      </c>
      <c r="AD220" s="447"/>
      <c r="AE220" s="95"/>
      <c r="AF220" s="177"/>
      <c r="AG220" s="177" t="str">
        <f t="shared" si="226"/>
        <v/>
      </c>
      <c r="AH220" s="95" t="str">
        <f t="shared" si="227"/>
        <v/>
      </c>
      <c r="AI220" s="447"/>
      <c r="AJ220" s="95"/>
      <c r="AK220" s="177"/>
      <c r="AL220" s="177" t="str">
        <f t="shared" si="228"/>
        <v/>
      </c>
      <c r="AM220" s="95" t="str">
        <f t="shared" si="229"/>
        <v/>
      </c>
      <c r="AN220" s="447"/>
      <c r="AO220" s="95"/>
      <c r="AP220" s="177"/>
      <c r="AQ220" s="177" t="str">
        <f t="shared" si="230"/>
        <v/>
      </c>
      <c r="AR220" s="95" t="str">
        <f t="shared" si="231"/>
        <v/>
      </c>
      <c r="AS220" s="447"/>
      <c r="AT220" s="95"/>
      <c r="AU220" s="177"/>
      <c r="AV220" s="177" t="str">
        <f t="shared" si="232"/>
        <v/>
      </c>
      <c r="AW220" s="95" t="str">
        <f t="shared" si="233"/>
        <v/>
      </c>
      <c r="AX220" s="447"/>
    </row>
    <row r="221" spans="2:50" hidden="1">
      <c r="B221" s="456"/>
      <c r="C221" s="95">
        <f t="shared" si="218"/>
        <v>15</v>
      </c>
      <c r="D221" s="95"/>
      <c r="E221" s="95"/>
      <c r="F221" s="95"/>
      <c r="G221" s="95"/>
      <c r="H221" s="476"/>
      <c r="I221" s="153" t="str">
        <f t="shared" si="234"/>
        <v/>
      </c>
      <c r="J221" s="153" t="str">
        <f t="shared" si="235"/>
        <v/>
      </c>
      <c r="K221" s="154" t="str">
        <f t="shared" si="236"/>
        <v/>
      </c>
      <c r="L221" s="473"/>
      <c r="M221" s="153" t="str">
        <f t="shared" si="219"/>
        <v/>
      </c>
      <c r="N221" s="448"/>
      <c r="O221" s="448"/>
      <c r="P221" s="95"/>
      <c r="Q221" s="177"/>
      <c r="R221" s="177" t="str">
        <f t="shared" si="220"/>
        <v/>
      </c>
      <c r="S221" s="95" t="str">
        <f t="shared" si="221"/>
        <v/>
      </c>
      <c r="T221" s="447"/>
      <c r="U221" s="95"/>
      <c r="V221" s="177"/>
      <c r="W221" s="177" t="str">
        <f t="shared" si="222"/>
        <v/>
      </c>
      <c r="X221" s="95" t="str">
        <f t="shared" si="223"/>
        <v/>
      </c>
      <c r="Y221" s="447"/>
      <c r="Z221" s="95"/>
      <c r="AA221" s="177"/>
      <c r="AB221" s="177" t="str">
        <f t="shared" si="224"/>
        <v/>
      </c>
      <c r="AC221" s="95" t="str">
        <f t="shared" si="225"/>
        <v/>
      </c>
      <c r="AD221" s="447"/>
      <c r="AE221" s="95"/>
      <c r="AF221" s="177"/>
      <c r="AG221" s="177" t="str">
        <f t="shared" si="226"/>
        <v/>
      </c>
      <c r="AH221" s="95" t="str">
        <f t="shared" si="227"/>
        <v/>
      </c>
      <c r="AI221" s="447"/>
      <c r="AJ221" s="95"/>
      <c r="AK221" s="177"/>
      <c r="AL221" s="177" t="str">
        <f t="shared" si="228"/>
        <v/>
      </c>
      <c r="AM221" s="95" t="str">
        <f t="shared" si="229"/>
        <v/>
      </c>
      <c r="AN221" s="447"/>
      <c r="AO221" s="95"/>
      <c r="AP221" s="177"/>
      <c r="AQ221" s="177" t="str">
        <f t="shared" si="230"/>
        <v/>
      </c>
      <c r="AR221" s="95" t="str">
        <f t="shared" si="231"/>
        <v/>
      </c>
      <c r="AS221" s="447"/>
      <c r="AT221" s="95"/>
      <c r="AU221" s="177"/>
      <c r="AV221" s="177" t="str">
        <f t="shared" si="232"/>
        <v/>
      </c>
      <c r="AW221" s="95" t="str">
        <f t="shared" si="233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56" t="s">
        <v>170</v>
      </c>
      <c r="C227" s="95">
        <f>C207</f>
        <v>1</v>
      </c>
      <c r="D227" s="95" t="s">
        <v>171</v>
      </c>
      <c r="E227" s="95">
        <v>17</v>
      </c>
      <c r="F227" s="95">
        <v>2000</v>
      </c>
      <c r="G227" s="177">
        <f t="shared" ref="G227:G228" si="237">F227/E227</f>
        <v>117.64705882352941</v>
      </c>
      <c r="H227" s="474">
        <f>AVERAGE(G227:G241)</f>
        <v>87.66968325791855</v>
      </c>
      <c r="I227" s="153">
        <f t="shared" ref="I227:I229" si="238">IFERROR(AVERAGE(P227,U227,Z227,AE227,AJ227,AO227,AT227),"")</f>
        <v>17</v>
      </c>
      <c r="J227" s="153">
        <f t="shared" ref="J227:J229" si="239">IFERROR(AVERAGE(Q227,V227,AA227,AF227,AK227,AP227,AU227),"")</f>
        <v>1928.6982684607995</v>
      </c>
      <c r="K227" s="154">
        <f t="shared" ref="K227:K229" si="240">IFERROR(AVERAGE(R227,W227,AB227,AG227,AL227,AQ227,AV227),"")</f>
        <v>113.45283932122348</v>
      </c>
      <c r="L227" s="473">
        <f>IFERROR(AVERAGE(K227:K241),"-")</f>
        <v>84.347869174495941</v>
      </c>
      <c r="M227" s="153">
        <f>IFERROR(RANK(K227, K$227:K$241),"")</f>
        <v>1</v>
      </c>
      <c r="N227" s="448"/>
      <c r="O227" s="448"/>
      <c r="P227" s="95">
        <v>17</v>
      </c>
      <c r="Q227" s="177">
        <v>1913.4782608695652</v>
      </c>
      <c r="R227" s="177">
        <f>IFERROR(Q227/P227,"")</f>
        <v>112.55754475703326</v>
      </c>
      <c r="S227" s="95">
        <f>IFERROR(RANK(R227, R$227:R$241),"")</f>
        <v>1</v>
      </c>
      <c r="T227" s="447">
        <f>AVERAGE(R227:R241)</f>
        <v>83.818924534053409</v>
      </c>
      <c r="U227" s="95">
        <v>17</v>
      </c>
      <c r="V227" s="177">
        <v>1916.0869565217392</v>
      </c>
      <c r="W227" s="177">
        <f>IFERROR(V227/U227,"")</f>
        <v>112.71099744245525</v>
      </c>
      <c r="X227" s="95">
        <f>IFERROR(RANK(W227, W$227:W$241),"")</f>
        <v>1</v>
      </c>
      <c r="Y227" s="447">
        <f>AVERAGE(W227:W241)</f>
        <v>83.949606740867551</v>
      </c>
      <c r="Z227" s="95">
        <v>17</v>
      </c>
      <c r="AA227" s="177">
        <v>1943.7209302325577</v>
      </c>
      <c r="AB227" s="177">
        <f>IFERROR(AA227/Z227,"")</f>
        <v>114.33652530779752</v>
      </c>
      <c r="AC227" s="95">
        <f>IFERROR(RANK(AB227, AB$227:AB$241),"")</f>
        <v>1</v>
      </c>
      <c r="AD227" s="447">
        <f>AVERAGE(AB227:AB241)</f>
        <v>84.820319898979264</v>
      </c>
      <c r="AE227" s="95">
        <v>17</v>
      </c>
      <c r="AF227" s="177">
        <v>1956.3636363636365</v>
      </c>
      <c r="AG227" s="177">
        <f>IFERROR(AF227/AE227,"")</f>
        <v>115.08021390374333</v>
      </c>
      <c r="AH227" s="95">
        <f>IFERROR(RANK(AG227, AG$227:AG$241),"")</f>
        <v>1</v>
      </c>
      <c r="AI227" s="447">
        <f>AVERAGE(AG227:AG241)</f>
        <v>85.36727977904448</v>
      </c>
      <c r="AJ227" s="95">
        <v>17</v>
      </c>
      <c r="AK227" s="177">
        <v>1940.5714285714289</v>
      </c>
      <c r="AL227" s="177">
        <f>IFERROR(AK227/AJ227,"")</f>
        <v>114.1512605042017</v>
      </c>
      <c r="AM227" s="95">
        <f>IFERROR(RANK(AL227, AL$227:AL$241),"")</f>
        <v>1</v>
      </c>
      <c r="AN227" s="447">
        <f>AVERAGE(AL227:AL241)</f>
        <v>84.721784098254702</v>
      </c>
      <c r="AO227" s="95">
        <v>17</v>
      </c>
      <c r="AP227" s="177">
        <v>1925.3333333333333</v>
      </c>
      <c r="AQ227" s="177">
        <f>IFERROR(AP227/AO227,"")</f>
        <v>113.25490196078431</v>
      </c>
      <c r="AR227" s="95">
        <f>IFERROR(RANK(AQ227, AQ$227:AQ$241),"")</f>
        <v>1</v>
      </c>
      <c r="AS227" s="447">
        <f>AVERAGE(AQ227:AQ241)</f>
        <v>84.197009081865147</v>
      </c>
      <c r="AT227" s="95">
        <v>17</v>
      </c>
      <c r="AU227" s="177">
        <v>1905.3333333333335</v>
      </c>
      <c r="AV227" s="177">
        <f>IFERROR(AU227/AT227,"")</f>
        <v>112.07843137254903</v>
      </c>
      <c r="AW227" s="95">
        <f>IFERROR(RANK(AV227, AV$227:AV$241),"")</f>
        <v>1</v>
      </c>
      <c r="AX227" s="447">
        <f>AVERAGE(AV227:AV241)</f>
        <v>83.560160088407031</v>
      </c>
    </row>
    <row r="228" spans="2:50" hidden="1">
      <c r="B228" s="456"/>
      <c r="C228" s="95">
        <f t="shared" ref="C228:C241" si="241">C208</f>
        <v>2</v>
      </c>
      <c r="D228" s="95" t="s">
        <v>172</v>
      </c>
      <c r="E228" s="95">
        <v>26</v>
      </c>
      <c r="F228" s="95">
        <v>1500</v>
      </c>
      <c r="G228" s="177">
        <f t="shared" si="237"/>
        <v>57.692307692307693</v>
      </c>
      <c r="H228" s="475"/>
      <c r="I228" s="153">
        <f t="shared" si="238"/>
        <v>26</v>
      </c>
      <c r="J228" s="153">
        <f t="shared" si="239"/>
        <v>1436.3153747219783</v>
      </c>
      <c r="K228" s="154">
        <f t="shared" si="240"/>
        <v>55.242899027768409</v>
      </c>
      <c r="L228" s="473"/>
      <c r="M228" s="153">
        <f t="shared" ref="M228:M241" si="242">IFERROR(RANK(K228, K$227:K$241),"")</f>
        <v>2</v>
      </c>
      <c r="N228" s="448"/>
      <c r="O228" s="448"/>
      <c r="P228" s="95">
        <v>26</v>
      </c>
      <c r="Q228" s="177">
        <v>1432.0879120879126</v>
      </c>
      <c r="R228" s="177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47"/>
      <c r="U228" s="95">
        <v>26</v>
      </c>
      <c r="V228" s="177">
        <v>1434.8936170212764</v>
      </c>
      <c r="W228" s="177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47"/>
      <c r="Z228" s="95">
        <v>26</v>
      </c>
      <c r="AA228" s="177">
        <v>1437.9069767441863</v>
      </c>
      <c r="AB228" s="177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47"/>
      <c r="AE228" s="95">
        <v>26</v>
      </c>
      <c r="AF228" s="177">
        <v>1447.0129870129867</v>
      </c>
      <c r="AG228" s="177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47"/>
      <c r="AJ228" s="95">
        <v>26</v>
      </c>
      <c r="AK228" s="177">
        <v>1437.6000000000001</v>
      </c>
      <c r="AL228" s="177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47"/>
      <c r="AO228" s="95">
        <v>26</v>
      </c>
      <c r="AP228" s="177">
        <v>1433.6170212765956</v>
      </c>
      <c r="AQ228" s="177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47"/>
      <c r="AT228" s="95">
        <v>26</v>
      </c>
      <c r="AU228" s="177">
        <v>1431.0891089108909</v>
      </c>
      <c r="AV228" s="177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47"/>
    </row>
    <row r="229" spans="2:50" hidden="1">
      <c r="B229" s="456"/>
      <c r="C229" s="95">
        <f t="shared" si="241"/>
        <v>3</v>
      </c>
      <c r="D229" s="95"/>
      <c r="E229" s="95"/>
      <c r="F229" s="95"/>
      <c r="G229" s="95"/>
      <c r="H229" s="475"/>
      <c r="I229" s="153" t="str">
        <f t="shared" si="238"/>
        <v/>
      </c>
      <c r="J229" s="153" t="str">
        <f t="shared" si="239"/>
        <v/>
      </c>
      <c r="K229" s="154" t="str">
        <f t="shared" si="240"/>
        <v/>
      </c>
      <c r="L229" s="473"/>
      <c r="M229" s="153" t="str">
        <f t="shared" si="242"/>
        <v/>
      </c>
      <c r="N229" s="448"/>
      <c r="O229" s="448"/>
      <c r="P229" s="95"/>
      <c r="Q229" s="177"/>
      <c r="R229" s="177" t="str">
        <f t="shared" si="243"/>
        <v/>
      </c>
      <c r="S229" s="95" t="str">
        <f t="shared" si="244"/>
        <v/>
      </c>
      <c r="T229" s="447"/>
      <c r="U229" s="95"/>
      <c r="V229" s="177"/>
      <c r="W229" s="177" t="str">
        <f t="shared" si="245"/>
        <v/>
      </c>
      <c r="X229" s="95" t="str">
        <f t="shared" si="246"/>
        <v/>
      </c>
      <c r="Y229" s="447"/>
      <c r="Z229" s="95"/>
      <c r="AA229" s="177"/>
      <c r="AB229" s="177" t="str">
        <f t="shared" si="247"/>
        <v/>
      </c>
      <c r="AC229" s="95" t="str">
        <f t="shared" si="248"/>
        <v/>
      </c>
      <c r="AD229" s="447"/>
      <c r="AE229" s="95"/>
      <c r="AF229" s="177"/>
      <c r="AG229" s="177" t="str">
        <f t="shared" si="249"/>
        <v/>
      </c>
      <c r="AH229" s="95" t="str">
        <f t="shared" si="250"/>
        <v/>
      </c>
      <c r="AI229" s="447"/>
      <c r="AJ229" s="95"/>
      <c r="AK229" s="177"/>
      <c r="AL229" s="177" t="str">
        <f t="shared" si="251"/>
        <v/>
      </c>
      <c r="AM229" s="95" t="str">
        <f t="shared" si="252"/>
        <v/>
      </c>
      <c r="AN229" s="447"/>
      <c r="AO229" s="95"/>
      <c r="AP229" s="177"/>
      <c r="AQ229" s="177" t="str">
        <f t="shared" si="253"/>
        <v/>
      </c>
      <c r="AR229" s="95" t="str">
        <f t="shared" si="254"/>
        <v/>
      </c>
      <c r="AS229" s="447"/>
      <c r="AT229" s="95"/>
      <c r="AU229" s="177"/>
      <c r="AV229" s="177" t="str">
        <f t="shared" si="255"/>
        <v/>
      </c>
      <c r="AW229" s="95" t="str">
        <f t="shared" si="256"/>
        <v/>
      </c>
      <c r="AX229" s="447"/>
    </row>
    <row r="230" spans="2:50" hidden="1">
      <c r="B230" s="456"/>
      <c r="C230" s="95">
        <f t="shared" si="241"/>
        <v>4</v>
      </c>
      <c r="D230" s="95"/>
      <c r="E230" s="95"/>
      <c r="F230" s="95"/>
      <c r="G230" s="95"/>
      <c r="H230" s="475"/>
      <c r="I230" s="153" t="str">
        <f>IFERROR(AVERAGE(P230,U230,Z230,AE230,AJ230,AO230,AT230),"")</f>
        <v/>
      </c>
      <c r="J230" s="153" t="str">
        <f>IFERROR(AVERAGE(Q230,V230,AA230,AF230,AK230,AP230,AU230),"")</f>
        <v/>
      </c>
      <c r="K230" s="154" t="str">
        <f>IFERROR(AVERAGE(R230,W230,AB230,AG230,AL230,AQ230,AV230),"")</f>
        <v/>
      </c>
      <c r="L230" s="473"/>
      <c r="M230" s="153" t="str">
        <f t="shared" si="242"/>
        <v/>
      </c>
      <c r="N230" s="448"/>
      <c r="O230" s="448"/>
      <c r="P230" s="95"/>
      <c r="Q230" s="177"/>
      <c r="R230" s="177" t="str">
        <f t="shared" si="243"/>
        <v/>
      </c>
      <c r="S230" s="95" t="str">
        <f t="shared" si="244"/>
        <v/>
      </c>
      <c r="T230" s="447"/>
      <c r="U230" s="95"/>
      <c r="V230" s="177"/>
      <c r="W230" s="177" t="str">
        <f t="shared" si="245"/>
        <v/>
      </c>
      <c r="X230" s="95" t="str">
        <f t="shared" si="246"/>
        <v/>
      </c>
      <c r="Y230" s="447"/>
      <c r="Z230" s="95"/>
      <c r="AA230" s="177"/>
      <c r="AB230" s="177" t="str">
        <f t="shared" si="247"/>
        <v/>
      </c>
      <c r="AC230" s="95" t="str">
        <f t="shared" si="248"/>
        <v/>
      </c>
      <c r="AD230" s="447"/>
      <c r="AE230" s="95"/>
      <c r="AF230" s="177"/>
      <c r="AG230" s="177" t="str">
        <f t="shared" si="249"/>
        <v/>
      </c>
      <c r="AH230" s="95" t="str">
        <f t="shared" si="250"/>
        <v/>
      </c>
      <c r="AI230" s="447"/>
      <c r="AJ230" s="95"/>
      <c r="AK230" s="177"/>
      <c r="AL230" s="177" t="str">
        <f t="shared" si="251"/>
        <v/>
      </c>
      <c r="AM230" s="95" t="str">
        <f t="shared" si="252"/>
        <v/>
      </c>
      <c r="AN230" s="447"/>
      <c r="AO230" s="95"/>
      <c r="AP230" s="177"/>
      <c r="AQ230" s="177" t="str">
        <f t="shared" si="253"/>
        <v/>
      </c>
      <c r="AR230" s="95" t="str">
        <f t="shared" si="254"/>
        <v/>
      </c>
      <c r="AS230" s="447"/>
      <c r="AT230" s="95"/>
      <c r="AU230" s="177"/>
      <c r="AV230" s="177" t="str">
        <f t="shared" si="255"/>
        <v/>
      </c>
      <c r="AW230" s="95" t="str">
        <f t="shared" si="256"/>
        <v/>
      </c>
      <c r="AX230" s="447"/>
    </row>
    <row r="231" spans="2:50" hidden="1">
      <c r="B231" s="456"/>
      <c r="C231" s="95">
        <f t="shared" si="241"/>
        <v>5</v>
      </c>
      <c r="D231" s="95"/>
      <c r="E231" s="95"/>
      <c r="F231" s="95"/>
      <c r="G231" s="95"/>
      <c r="H231" s="475"/>
      <c r="I231" s="153" t="str">
        <f t="shared" ref="I231:I241" si="257">IFERROR(AVERAGE(P231,U231,Z231,AE231,AJ231,AO231,AT231),"")</f>
        <v/>
      </c>
      <c r="J231" s="153" t="str">
        <f t="shared" ref="J231:J241" si="258">IFERROR(AVERAGE(Q231,V231,AA231,AF231,AK231,AP231,AU231),"")</f>
        <v/>
      </c>
      <c r="K231" s="154" t="str">
        <f t="shared" ref="K231:K241" si="259">IFERROR(AVERAGE(R231,W231,AB231,AG231,AL231,AQ231,AV231),"")</f>
        <v/>
      </c>
      <c r="L231" s="473"/>
      <c r="M231" s="153" t="str">
        <f t="shared" si="242"/>
        <v/>
      </c>
      <c r="N231" s="448"/>
      <c r="O231" s="448"/>
      <c r="P231" s="95"/>
      <c r="Q231" s="177"/>
      <c r="R231" s="177" t="str">
        <f t="shared" si="243"/>
        <v/>
      </c>
      <c r="S231" s="95" t="str">
        <f t="shared" si="244"/>
        <v/>
      </c>
      <c r="T231" s="447"/>
      <c r="U231" s="95"/>
      <c r="V231" s="177"/>
      <c r="W231" s="177" t="str">
        <f t="shared" si="245"/>
        <v/>
      </c>
      <c r="X231" s="95" t="str">
        <f t="shared" si="246"/>
        <v/>
      </c>
      <c r="Y231" s="447"/>
      <c r="Z231" s="95"/>
      <c r="AA231" s="177"/>
      <c r="AB231" s="177" t="str">
        <f t="shared" si="247"/>
        <v/>
      </c>
      <c r="AC231" s="95" t="str">
        <f t="shared" si="248"/>
        <v/>
      </c>
      <c r="AD231" s="447"/>
      <c r="AE231" s="95"/>
      <c r="AF231" s="177"/>
      <c r="AG231" s="177" t="str">
        <f t="shared" si="249"/>
        <v/>
      </c>
      <c r="AH231" s="95" t="str">
        <f t="shared" si="250"/>
        <v/>
      </c>
      <c r="AI231" s="447"/>
      <c r="AJ231" s="95"/>
      <c r="AK231" s="177"/>
      <c r="AL231" s="177" t="str">
        <f t="shared" si="251"/>
        <v/>
      </c>
      <c r="AM231" s="95" t="str">
        <f t="shared" si="252"/>
        <v/>
      </c>
      <c r="AN231" s="447"/>
      <c r="AO231" s="95"/>
      <c r="AP231" s="177"/>
      <c r="AQ231" s="177" t="str">
        <f t="shared" si="253"/>
        <v/>
      </c>
      <c r="AR231" s="95" t="str">
        <f t="shared" si="254"/>
        <v/>
      </c>
      <c r="AS231" s="447"/>
      <c r="AT231" s="95"/>
      <c r="AU231" s="177"/>
      <c r="AV231" s="177" t="str">
        <f t="shared" si="255"/>
        <v/>
      </c>
      <c r="AW231" s="95" t="str">
        <f t="shared" si="256"/>
        <v/>
      </c>
      <c r="AX231" s="447"/>
    </row>
    <row r="232" spans="2:50" hidden="1">
      <c r="B232" s="456"/>
      <c r="C232" s="95">
        <f t="shared" si="241"/>
        <v>6</v>
      </c>
      <c r="D232" s="95"/>
      <c r="E232" s="95"/>
      <c r="F232" s="95"/>
      <c r="G232" s="95"/>
      <c r="H232" s="475"/>
      <c r="I232" s="153" t="str">
        <f t="shared" si="257"/>
        <v/>
      </c>
      <c r="J232" s="153" t="str">
        <f t="shared" si="258"/>
        <v/>
      </c>
      <c r="K232" s="154" t="str">
        <f t="shared" si="259"/>
        <v/>
      </c>
      <c r="L232" s="473"/>
      <c r="M232" s="153" t="str">
        <f t="shared" si="242"/>
        <v/>
      </c>
      <c r="N232" s="448"/>
      <c r="O232" s="448"/>
      <c r="P232" s="95"/>
      <c r="Q232" s="177"/>
      <c r="R232" s="177" t="str">
        <f t="shared" si="243"/>
        <v/>
      </c>
      <c r="S232" s="95" t="str">
        <f t="shared" si="244"/>
        <v/>
      </c>
      <c r="T232" s="447"/>
      <c r="U232" s="95"/>
      <c r="V232" s="177"/>
      <c r="W232" s="177" t="str">
        <f t="shared" si="245"/>
        <v/>
      </c>
      <c r="X232" s="95" t="str">
        <f t="shared" si="246"/>
        <v/>
      </c>
      <c r="Y232" s="447"/>
      <c r="Z232" s="95"/>
      <c r="AA232" s="177"/>
      <c r="AB232" s="177" t="str">
        <f t="shared" si="247"/>
        <v/>
      </c>
      <c r="AC232" s="95" t="str">
        <f t="shared" si="248"/>
        <v/>
      </c>
      <c r="AD232" s="447"/>
      <c r="AE232" s="95"/>
      <c r="AF232" s="177"/>
      <c r="AG232" s="177" t="str">
        <f t="shared" si="249"/>
        <v/>
      </c>
      <c r="AH232" s="95" t="str">
        <f t="shared" si="250"/>
        <v/>
      </c>
      <c r="AI232" s="447"/>
      <c r="AJ232" s="95"/>
      <c r="AK232" s="177"/>
      <c r="AL232" s="177" t="str">
        <f t="shared" si="251"/>
        <v/>
      </c>
      <c r="AM232" s="95" t="str">
        <f t="shared" si="252"/>
        <v/>
      </c>
      <c r="AN232" s="447"/>
      <c r="AO232" s="95"/>
      <c r="AP232" s="177"/>
      <c r="AQ232" s="177" t="str">
        <f t="shared" si="253"/>
        <v/>
      </c>
      <c r="AR232" s="95" t="str">
        <f t="shared" si="254"/>
        <v/>
      </c>
      <c r="AS232" s="447"/>
      <c r="AT232" s="95"/>
      <c r="AU232" s="177"/>
      <c r="AV232" s="177" t="str">
        <f t="shared" si="255"/>
        <v/>
      </c>
      <c r="AW232" s="95" t="str">
        <f t="shared" si="256"/>
        <v/>
      </c>
      <c r="AX232" s="447"/>
    </row>
    <row r="233" spans="2:50" hidden="1">
      <c r="B233" s="456"/>
      <c r="C233" s="95">
        <f t="shared" si="241"/>
        <v>7</v>
      </c>
      <c r="D233" s="95"/>
      <c r="E233" s="95"/>
      <c r="F233" s="95"/>
      <c r="G233" s="95"/>
      <c r="H233" s="475"/>
      <c r="I233" s="153" t="str">
        <f t="shared" si="257"/>
        <v/>
      </c>
      <c r="J233" s="153" t="str">
        <f t="shared" si="258"/>
        <v/>
      </c>
      <c r="K233" s="154" t="str">
        <f t="shared" si="259"/>
        <v/>
      </c>
      <c r="L233" s="473"/>
      <c r="M233" s="153" t="str">
        <f t="shared" si="242"/>
        <v/>
      </c>
      <c r="N233" s="448"/>
      <c r="O233" s="448"/>
      <c r="P233" s="95"/>
      <c r="Q233" s="177"/>
      <c r="R233" s="177" t="str">
        <f t="shared" si="243"/>
        <v/>
      </c>
      <c r="S233" s="95" t="str">
        <f t="shared" si="244"/>
        <v/>
      </c>
      <c r="T233" s="447"/>
      <c r="U233" s="95"/>
      <c r="V233" s="177"/>
      <c r="W233" s="177" t="str">
        <f t="shared" si="245"/>
        <v/>
      </c>
      <c r="X233" s="95" t="str">
        <f t="shared" si="246"/>
        <v/>
      </c>
      <c r="Y233" s="447"/>
      <c r="Z233" s="95"/>
      <c r="AA233" s="177"/>
      <c r="AB233" s="177" t="str">
        <f t="shared" si="247"/>
        <v/>
      </c>
      <c r="AC233" s="95" t="str">
        <f t="shared" si="248"/>
        <v/>
      </c>
      <c r="AD233" s="447"/>
      <c r="AE233" s="95"/>
      <c r="AF233" s="177"/>
      <c r="AG233" s="177" t="str">
        <f t="shared" si="249"/>
        <v/>
      </c>
      <c r="AH233" s="95" t="str">
        <f t="shared" si="250"/>
        <v/>
      </c>
      <c r="AI233" s="447"/>
      <c r="AJ233" s="95"/>
      <c r="AK233" s="177"/>
      <c r="AL233" s="177" t="str">
        <f t="shared" si="251"/>
        <v/>
      </c>
      <c r="AM233" s="95" t="str">
        <f t="shared" si="252"/>
        <v/>
      </c>
      <c r="AN233" s="447"/>
      <c r="AO233" s="95"/>
      <c r="AP233" s="177"/>
      <c r="AQ233" s="177" t="str">
        <f t="shared" si="253"/>
        <v/>
      </c>
      <c r="AR233" s="95" t="str">
        <f t="shared" si="254"/>
        <v/>
      </c>
      <c r="AS233" s="447"/>
      <c r="AT233" s="95"/>
      <c r="AU233" s="177"/>
      <c r="AV233" s="177" t="str">
        <f t="shared" si="255"/>
        <v/>
      </c>
      <c r="AW233" s="95" t="str">
        <f t="shared" si="256"/>
        <v/>
      </c>
      <c r="AX233" s="447"/>
    </row>
    <row r="234" spans="2:50" hidden="1">
      <c r="B234" s="456"/>
      <c r="C234" s="95">
        <f t="shared" si="241"/>
        <v>8</v>
      </c>
      <c r="D234" s="95"/>
      <c r="E234" s="95"/>
      <c r="F234" s="95"/>
      <c r="G234" s="95"/>
      <c r="H234" s="475"/>
      <c r="I234" s="153" t="str">
        <f t="shared" si="257"/>
        <v/>
      </c>
      <c r="J234" s="153" t="str">
        <f t="shared" si="258"/>
        <v/>
      </c>
      <c r="K234" s="154" t="str">
        <f t="shared" si="259"/>
        <v/>
      </c>
      <c r="L234" s="473"/>
      <c r="M234" s="153" t="str">
        <f t="shared" si="242"/>
        <v/>
      </c>
      <c r="N234" s="448"/>
      <c r="O234" s="448"/>
      <c r="P234" s="95"/>
      <c r="Q234" s="177"/>
      <c r="R234" s="177" t="str">
        <f t="shared" si="243"/>
        <v/>
      </c>
      <c r="S234" s="95" t="str">
        <f t="shared" si="244"/>
        <v/>
      </c>
      <c r="T234" s="447"/>
      <c r="U234" s="95"/>
      <c r="V234" s="177"/>
      <c r="W234" s="177" t="str">
        <f t="shared" si="245"/>
        <v/>
      </c>
      <c r="X234" s="95" t="str">
        <f t="shared" si="246"/>
        <v/>
      </c>
      <c r="Y234" s="447"/>
      <c r="Z234" s="95"/>
      <c r="AA234" s="177"/>
      <c r="AB234" s="177" t="str">
        <f t="shared" si="247"/>
        <v/>
      </c>
      <c r="AC234" s="95" t="str">
        <f t="shared" si="248"/>
        <v/>
      </c>
      <c r="AD234" s="447"/>
      <c r="AE234" s="95"/>
      <c r="AF234" s="177"/>
      <c r="AG234" s="177" t="str">
        <f t="shared" si="249"/>
        <v/>
      </c>
      <c r="AH234" s="95" t="str">
        <f t="shared" si="250"/>
        <v/>
      </c>
      <c r="AI234" s="447"/>
      <c r="AJ234" s="95"/>
      <c r="AK234" s="177"/>
      <c r="AL234" s="177" t="str">
        <f t="shared" si="251"/>
        <v/>
      </c>
      <c r="AM234" s="95" t="str">
        <f t="shared" si="252"/>
        <v/>
      </c>
      <c r="AN234" s="447"/>
      <c r="AO234" s="95"/>
      <c r="AP234" s="177"/>
      <c r="AQ234" s="177" t="str">
        <f t="shared" si="253"/>
        <v/>
      </c>
      <c r="AR234" s="95" t="str">
        <f t="shared" si="254"/>
        <v/>
      </c>
      <c r="AS234" s="447"/>
      <c r="AT234" s="95"/>
      <c r="AU234" s="177"/>
      <c r="AV234" s="177" t="str">
        <f t="shared" si="255"/>
        <v/>
      </c>
      <c r="AW234" s="95" t="str">
        <f t="shared" si="256"/>
        <v/>
      </c>
      <c r="AX234" s="447"/>
    </row>
    <row r="235" spans="2:50" hidden="1">
      <c r="B235" s="456"/>
      <c r="C235" s="95">
        <f t="shared" si="241"/>
        <v>9</v>
      </c>
      <c r="D235" s="95"/>
      <c r="E235" s="95"/>
      <c r="F235" s="95"/>
      <c r="G235" s="95"/>
      <c r="H235" s="475"/>
      <c r="I235" s="153" t="str">
        <f t="shared" si="257"/>
        <v/>
      </c>
      <c r="J235" s="153" t="str">
        <f t="shared" si="258"/>
        <v/>
      </c>
      <c r="K235" s="154" t="str">
        <f t="shared" si="259"/>
        <v/>
      </c>
      <c r="L235" s="473"/>
      <c r="M235" s="153" t="str">
        <f t="shared" si="242"/>
        <v/>
      </c>
      <c r="N235" s="448"/>
      <c r="O235" s="448"/>
      <c r="P235" s="95"/>
      <c r="Q235" s="177"/>
      <c r="R235" s="177" t="str">
        <f t="shared" si="243"/>
        <v/>
      </c>
      <c r="S235" s="95" t="str">
        <f t="shared" si="244"/>
        <v/>
      </c>
      <c r="T235" s="447"/>
      <c r="U235" s="95"/>
      <c r="V235" s="177"/>
      <c r="W235" s="177" t="str">
        <f t="shared" si="245"/>
        <v/>
      </c>
      <c r="X235" s="95" t="str">
        <f t="shared" si="246"/>
        <v/>
      </c>
      <c r="Y235" s="447"/>
      <c r="Z235" s="95"/>
      <c r="AA235" s="177"/>
      <c r="AB235" s="177" t="str">
        <f t="shared" si="247"/>
        <v/>
      </c>
      <c r="AC235" s="95" t="str">
        <f t="shared" si="248"/>
        <v/>
      </c>
      <c r="AD235" s="447"/>
      <c r="AE235" s="95"/>
      <c r="AF235" s="177"/>
      <c r="AG235" s="177" t="str">
        <f t="shared" si="249"/>
        <v/>
      </c>
      <c r="AH235" s="95" t="str">
        <f t="shared" si="250"/>
        <v/>
      </c>
      <c r="AI235" s="447"/>
      <c r="AJ235" s="95"/>
      <c r="AK235" s="177"/>
      <c r="AL235" s="177" t="str">
        <f t="shared" si="251"/>
        <v/>
      </c>
      <c r="AM235" s="95" t="str">
        <f t="shared" si="252"/>
        <v/>
      </c>
      <c r="AN235" s="447"/>
      <c r="AO235" s="95"/>
      <c r="AP235" s="177"/>
      <c r="AQ235" s="177" t="str">
        <f t="shared" si="253"/>
        <v/>
      </c>
      <c r="AR235" s="95" t="str">
        <f t="shared" si="254"/>
        <v/>
      </c>
      <c r="AS235" s="447"/>
      <c r="AT235" s="95"/>
      <c r="AU235" s="177"/>
      <c r="AV235" s="177" t="str">
        <f t="shared" si="255"/>
        <v/>
      </c>
      <c r="AW235" s="95" t="str">
        <f t="shared" si="256"/>
        <v/>
      </c>
      <c r="AX235" s="447"/>
    </row>
    <row r="236" spans="2:50" hidden="1">
      <c r="B236" s="456"/>
      <c r="C236" s="95">
        <f t="shared" si="241"/>
        <v>10</v>
      </c>
      <c r="D236" s="95"/>
      <c r="E236" s="95"/>
      <c r="F236" s="95"/>
      <c r="G236" s="95"/>
      <c r="H236" s="475"/>
      <c r="I236" s="153" t="str">
        <f t="shared" si="257"/>
        <v/>
      </c>
      <c r="J236" s="153" t="str">
        <f t="shared" si="258"/>
        <v/>
      </c>
      <c r="K236" s="154" t="str">
        <f t="shared" si="259"/>
        <v/>
      </c>
      <c r="L236" s="473"/>
      <c r="M236" s="153" t="str">
        <f t="shared" si="242"/>
        <v/>
      </c>
      <c r="N236" s="448"/>
      <c r="O236" s="448"/>
      <c r="P236" s="95"/>
      <c r="Q236" s="177"/>
      <c r="R236" s="177" t="str">
        <f t="shared" si="243"/>
        <v/>
      </c>
      <c r="S236" s="95" t="str">
        <f t="shared" si="244"/>
        <v/>
      </c>
      <c r="T236" s="447"/>
      <c r="U236" s="95"/>
      <c r="V236" s="177"/>
      <c r="W236" s="177" t="str">
        <f t="shared" si="245"/>
        <v/>
      </c>
      <c r="X236" s="95" t="str">
        <f t="shared" si="246"/>
        <v/>
      </c>
      <c r="Y236" s="447"/>
      <c r="Z236" s="95"/>
      <c r="AA236" s="177"/>
      <c r="AB236" s="177" t="str">
        <f t="shared" si="247"/>
        <v/>
      </c>
      <c r="AC236" s="95" t="str">
        <f t="shared" si="248"/>
        <v/>
      </c>
      <c r="AD236" s="447"/>
      <c r="AE236" s="95"/>
      <c r="AF236" s="177"/>
      <c r="AG236" s="177" t="str">
        <f t="shared" si="249"/>
        <v/>
      </c>
      <c r="AH236" s="95" t="str">
        <f t="shared" si="250"/>
        <v/>
      </c>
      <c r="AI236" s="447"/>
      <c r="AJ236" s="95"/>
      <c r="AK236" s="177"/>
      <c r="AL236" s="177" t="str">
        <f t="shared" si="251"/>
        <v/>
      </c>
      <c r="AM236" s="95" t="str">
        <f t="shared" si="252"/>
        <v/>
      </c>
      <c r="AN236" s="447"/>
      <c r="AO236" s="95"/>
      <c r="AP236" s="177"/>
      <c r="AQ236" s="177" t="str">
        <f t="shared" si="253"/>
        <v/>
      </c>
      <c r="AR236" s="95" t="str">
        <f t="shared" si="254"/>
        <v/>
      </c>
      <c r="AS236" s="447"/>
      <c r="AT236" s="95"/>
      <c r="AU236" s="177"/>
      <c r="AV236" s="177" t="str">
        <f t="shared" si="255"/>
        <v/>
      </c>
      <c r="AW236" s="95" t="str">
        <f t="shared" si="256"/>
        <v/>
      </c>
      <c r="AX236" s="447"/>
    </row>
    <row r="237" spans="2:50" hidden="1">
      <c r="B237" s="456"/>
      <c r="C237" s="95">
        <f t="shared" si="241"/>
        <v>11</v>
      </c>
      <c r="D237" s="95"/>
      <c r="E237" s="95"/>
      <c r="F237" s="95"/>
      <c r="G237" s="95"/>
      <c r="H237" s="475"/>
      <c r="I237" s="153" t="str">
        <f t="shared" si="257"/>
        <v/>
      </c>
      <c r="J237" s="153" t="str">
        <f t="shared" si="258"/>
        <v/>
      </c>
      <c r="K237" s="154" t="str">
        <f t="shared" si="259"/>
        <v/>
      </c>
      <c r="L237" s="473"/>
      <c r="M237" s="153" t="str">
        <f t="shared" si="242"/>
        <v/>
      </c>
      <c r="N237" s="448"/>
      <c r="O237" s="448"/>
      <c r="P237" s="95"/>
      <c r="Q237" s="177"/>
      <c r="R237" s="177" t="str">
        <f t="shared" si="243"/>
        <v/>
      </c>
      <c r="S237" s="95" t="str">
        <f t="shared" si="244"/>
        <v/>
      </c>
      <c r="T237" s="447"/>
      <c r="U237" s="95"/>
      <c r="V237" s="177"/>
      <c r="W237" s="177" t="str">
        <f t="shared" si="245"/>
        <v/>
      </c>
      <c r="X237" s="95" t="str">
        <f t="shared" si="246"/>
        <v/>
      </c>
      <c r="Y237" s="447"/>
      <c r="Z237" s="95"/>
      <c r="AA237" s="177"/>
      <c r="AB237" s="177" t="str">
        <f t="shared" si="247"/>
        <v/>
      </c>
      <c r="AC237" s="95" t="str">
        <f t="shared" si="248"/>
        <v/>
      </c>
      <c r="AD237" s="447"/>
      <c r="AE237" s="95"/>
      <c r="AF237" s="177"/>
      <c r="AG237" s="177" t="str">
        <f t="shared" si="249"/>
        <v/>
      </c>
      <c r="AH237" s="95" t="str">
        <f t="shared" si="250"/>
        <v/>
      </c>
      <c r="AI237" s="447"/>
      <c r="AJ237" s="95"/>
      <c r="AK237" s="177"/>
      <c r="AL237" s="177" t="str">
        <f t="shared" si="251"/>
        <v/>
      </c>
      <c r="AM237" s="95" t="str">
        <f t="shared" si="252"/>
        <v/>
      </c>
      <c r="AN237" s="447"/>
      <c r="AO237" s="95"/>
      <c r="AP237" s="177"/>
      <c r="AQ237" s="177" t="str">
        <f t="shared" si="253"/>
        <v/>
      </c>
      <c r="AR237" s="95" t="str">
        <f t="shared" si="254"/>
        <v/>
      </c>
      <c r="AS237" s="447"/>
      <c r="AT237" s="95"/>
      <c r="AU237" s="177"/>
      <c r="AV237" s="177" t="str">
        <f t="shared" si="255"/>
        <v/>
      </c>
      <c r="AW237" s="95" t="str">
        <f t="shared" si="256"/>
        <v/>
      </c>
      <c r="AX237" s="447"/>
    </row>
    <row r="238" spans="2:50" hidden="1">
      <c r="B238" s="456"/>
      <c r="C238" s="95">
        <f t="shared" si="241"/>
        <v>12</v>
      </c>
      <c r="D238" s="95"/>
      <c r="E238" s="95"/>
      <c r="F238" s="95"/>
      <c r="G238" s="95"/>
      <c r="H238" s="475"/>
      <c r="I238" s="153" t="str">
        <f t="shared" si="257"/>
        <v/>
      </c>
      <c r="J238" s="153" t="str">
        <f t="shared" si="258"/>
        <v/>
      </c>
      <c r="K238" s="154" t="str">
        <f t="shared" si="259"/>
        <v/>
      </c>
      <c r="L238" s="473"/>
      <c r="M238" s="153" t="str">
        <f t="shared" si="242"/>
        <v/>
      </c>
      <c r="N238" s="448"/>
      <c r="O238" s="448"/>
      <c r="P238" s="95"/>
      <c r="Q238" s="177"/>
      <c r="R238" s="177" t="str">
        <f t="shared" si="243"/>
        <v/>
      </c>
      <c r="S238" s="95" t="str">
        <f t="shared" si="244"/>
        <v/>
      </c>
      <c r="T238" s="447"/>
      <c r="U238" s="95"/>
      <c r="V238" s="177"/>
      <c r="W238" s="177" t="str">
        <f t="shared" si="245"/>
        <v/>
      </c>
      <c r="X238" s="95" t="str">
        <f t="shared" si="246"/>
        <v/>
      </c>
      <c r="Y238" s="447"/>
      <c r="Z238" s="95"/>
      <c r="AA238" s="177"/>
      <c r="AB238" s="177" t="str">
        <f t="shared" si="247"/>
        <v/>
      </c>
      <c r="AC238" s="95" t="str">
        <f t="shared" si="248"/>
        <v/>
      </c>
      <c r="AD238" s="447"/>
      <c r="AE238" s="95"/>
      <c r="AF238" s="177"/>
      <c r="AG238" s="177" t="str">
        <f t="shared" si="249"/>
        <v/>
      </c>
      <c r="AH238" s="95" t="str">
        <f t="shared" si="250"/>
        <v/>
      </c>
      <c r="AI238" s="447"/>
      <c r="AJ238" s="95"/>
      <c r="AK238" s="177"/>
      <c r="AL238" s="177" t="str">
        <f t="shared" si="251"/>
        <v/>
      </c>
      <c r="AM238" s="95" t="str">
        <f t="shared" si="252"/>
        <v/>
      </c>
      <c r="AN238" s="447"/>
      <c r="AO238" s="95"/>
      <c r="AP238" s="177"/>
      <c r="AQ238" s="177" t="str">
        <f t="shared" si="253"/>
        <v/>
      </c>
      <c r="AR238" s="95" t="str">
        <f t="shared" si="254"/>
        <v/>
      </c>
      <c r="AS238" s="447"/>
      <c r="AT238" s="95"/>
      <c r="AU238" s="177"/>
      <c r="AV238" s="177" t="str">
        <f t="shared" si="255"/>
        <v/>
      </c>
      <c r="AW238" s="95" t="str">
        <f t="shared" si="256"/>
        <v/>
      </c>
      <c r="AX238" s="447"/>
    </row>
    <row r="239" spans="2:50" hidden="1">
      <c r="B239" s="456"/>
      <c r="C239" s="95">
        <f t="shared" si="241"/>
        <v>13</v>
      </c>
      <c r="D239" s="95"/>
      <c r="E239" s="95"/>
      <c r="F239" s="95"/>
      <c r="G239" s="95"/>
      <c r="H239" s="475"/>
      <c r="I239" s="153" t="str">
        <f t="shared" si="257"/>
        <v/>
      </c>
      <c r="J239" s="153" t="str">
        <f t="shared" si="258"/>
        <v/>
      </c>
      <c r="K239" s="154" t="str">
        <f t="shared" si="259"/>
        <v/>
      </c>
      <c r="L239" s="473"/>
      <c r="M239" s="153" t="str">
        <f t="shared" si="242"/>
        <v/>
      </c>
      <c r="N239" s="448"/>
      <c r="O239" s="448"/>
      <c r="P239" s="95"/>
      <c r="Q239" s="177"/>
      <c r="R239" s="177" t="str">
        <f t="shared" si="243"/>
        <v/>
      </c>
      <c r="S239" s="95" t="str">
        <f t="shared" si="244"/>
        <v/>
      </c>
      <c r="T239" s="447"/>
      <c r="U239" s="95"/>
      <c r="V239" s="177"/>
      <c r="W239" s="177" t="str">
        <f t="shared" si="245"/>
        <v/>
      </c>
      <c r="X239" s="95" t="str">
        <f t="shared" si="246"/>
        <v/>
      </c>
      <c r="Y239" s="447"/>
      <c r="Z239" s="95"/>
      <c r="AA239" s="177"/>
      <c r="AB239" s="177" t="str">
        <f t="shared" si="247"/>
        <v/>
      </c>
      <c r="AC239" s="95" t="str">
        <f t="shared" si="248"/>
        <v/>
      </c>
      <c r="AD239" s="447"/>
      <c r="AE239" s="95"/>
      <c r="AF239" s="177"/>
      <c r="AG239" s="177" t="str">
        <f t="shared" si="249"/>
        <v/>
      </c>
      <c r="AH239" s="95" t="str">
        <f t="shared" si="250"/>
        <v/>
      </c>
      <c r="AI239" s="447"/>
      <c r="AJ239" s="95"/>
      <c r="AK239" s="177"/>
      <c r="AL239" s="177" t="str">
        <f t="shared" si="251"/>
        <v/>
      </c>
      <c r="AM239" s="95" t="str">
        <f t="shared" si="252"/>
        <v/>
      </c>
      <c r="AN239" s="447"/>
      <c r="AO239" s="95"/>
      <c r="AP239" s="177"/>
      <c r="AQ239" s="177" t="str">
        <f t="shared" si="253"/>
        <v/>
      </c>
      <c r="AR239" s="95" t="str">
        <f t="shared" si="254"/>
        <v/>
      </c>
      <c r="AS239" s="447"/>
      <c r="AT239" s="95"/>
      <c r="AU239" s="177"/>
      <c r="AV239" s="177" t="str">
        <f t="shared" si="255"/>
        <v/>
      </c>
      <c r="AW239" s="95" t="str">
        <f t="shared" si="256"/>
        <v/>
      </c>
      <c r="AX239" s="447"/>
    </row>
    <row r="240" spans="2:50" hidden="1">
      <c r="B240" s="456"/>
      <c r="C240" s="95">
        <f t="shared" si="241"/>
        <v>14</v>
      </c>
      <c r="D240" s="95"/>
      <c r="E240" s="95"/>
      <c r="F240" s="95"/>
      <c r="G240" s="95"/>
      <c r="H240" s="475"/>
      <c r="I240" s="153" t="str">
        <f t="shared" si="257"/>
        <v/>
      </c>
      <c r="J240" s="153" t="str">
        <f t="shared" si="258"/>
        <v/>
      </c>
      <c r="K240" s="154" t="str">
        <f t="shared" si="259"/>
        <v/>
      </c>
      <c r="L240" s="473"/>
      <c r="M240" s="153" t="str">
        <f t="shared" si="242"/>
        <v/>
      </c>
      <c r="N240" s="448"/>
      <c r="O240" s="448"/>
      <c r="P240" s="95"/>
      <c r="Q240" s="177"/>
      <c r="R240" s="177" t="str">
        <f t="shared" si="243"/>
        <v/>
      </c>
      <c r="S240" s="95" t="str">
        <f t="shared" si="244"/>
        <v/>
      </c>
      <c r="T240" s="447"/>
      <c r="U240" s="95"/>
      <c r="V240" s="177"/>
      <c r="W240" s="177" t="str">
        <f t="shared" si="245"/>
        <v/>
      </c>
      <c r="X240" s="95" t="str">
        <f t="shared" si="246"/>
        <v/>
      </c>
      <c r="Y240" s="447"/>
      <c r="Z240" s="95"/>
      <c r="AA240" s="177"/>
      <c r="AB240" s="177" t="str">
        <f t="shared" si="247"/>
        <v/>
      </c>
      <c r="AC240" s="95" t="str">
        <f t="shared" si="248"/>
        <v/>
      </c>
      <c r="AD240" s="447"/>
      <c r="AE240" s="95"/>
      <c r="AF240" s="177"/>
      <c r="AG240" s="177" t="str">
        <f t="shared" si="249"/>
        <v/>
      </c>
      <c r="AH240" s="95" t="str">
        <f t="shared" si="250"/>
        <v/>
      </c>
      <c r="AI240" s="447"/>
      <c r="AJ240" s="95"/>
      <c r="AK240" s="177"/>
      <c r="AL240" s="177" t="str">
        <f t="shared" si="251"/>
        <v/>
      </c>
      <c r="AM240" s="95" t="str">
        <f t="shared" si="252"/>
        <v/>
      </c>
      <c r="AN240" s="447"/>
      <c r="AO240" s="95"/>
      <c r="AP240" s="177"/>
      <c r="AQ240" s="177" t="str">
        <f t="shared" si="253"/>
        <v/>
      </c>
      <c r="AR240" s="95" t="str">
        <f t="shared" si="254"/>
        <v/>
      </c>
      <c r="AS240" s="447"/>
      <c r="AT240" s="95"/>
      <c r="AU240" s="177"/>
      <c r="AV240" s="177" t="str">
        <f t="shared" si="255"/>
        <v/>
      </c>
      <c r="AW240" s="95" t="str">
        <f t="shared" si="256"/>
        <v/>
      </c>
      <c r="AX240" s="447"/>
    </row>
    <row r="241" spans="2:50" hidden="1">
      <c r="B241" s="456"/>
      <c r="C241" s="95">
        <f t="shared" si="241"/>
        <v>15</v>
      </c>
      <c r="D241" s="95"/>
      <c r="E241" s="95"/>
      <c r="F241" s="95"/>
      <c r="G241" s="95"/>
      <c r="H241" s="476"/>
      <c r="I241" s="153" t="str">
        <f t="shared" si="257"/>
        <v/>
      </c>
      <c r="J241" s="153" t="str">
        <f t="shared" si="258"/>
        <v/>
      </c>
      <c r="K241" s="154" t="str">
        <f t="shared" si="259"/>
        <v/>
      </c>
      <c r="L241" s="473"/>
      <c r="M241" s="153" t="str">
        <f t="shared" si="242"/>
        <v/>
      </c>
      <c r="N241" s="448"/>
      <c r="O241" s="448"/>
      <c r="P241" s="95"/>
      <c r="Q241" s="177"/>
      <c r="R241" s="177" t="str">
        <f t="shared" si="243"/>
        <v/>
      </c>
      <c r="S241" s="95" t="str">
        <f t="shared" si="244"/>
        <v/>
      </c>
      <c r="T241" s="447"/>
      <c r="U241" s="95"/>
      <c r="V241" s="177"/>
      <c r="W241" s="177" t="str">
        <f t="shared" si="245"/>
        <v/>
      </c>
      <c r="X241" s="95" t="str">
        <f t="shared" si="246"/>
        <v/>
      </c>
      <c r="Y241" s="447"/>
      <c r="Z241" s="95"/>
      <c r="AA241" s="177"/>
      <c r="AB241" s="177" t="str">
        <f t="shared" si="247"/>
        <v/>
      </c>
      <c r="AC241" s="95" t="str">
        <f t="shared" si="248"/>
        <v/>
      </c>
      <c r="AD241" s="447"/>
      <c r="AE241" s="95"/>
      <c r="AF241" s="177"/>
      <c r="AG241" s="177" t="str">
        <f t="shared" si="249"/>
        <v/>
      </c>
      <c r="AH241" s="95" t="str">
        <f t="shared" si="250"/>
        <v/>
      </c>
      <c r="AI241" s="447"/>
      <c r="AJ241" s="95"/>
      <c r="AK241" s="177"/>
      <c r="AL241" s="177" t="str">
        <f t="shared" si="251"/>
        <v/>
      </c>
      <c r="AM241" s="95" t="str">
        <f t="shared" si="252"/>
        <v/>
      </c>
      <c r="AN241" s="447"/>
      <c r="AO241" s="95"/>
      <c r="AP241" s="177"/>
      <c r="AQ241" s="177" t="str">
        <f t="shared" si="253"/>
        <v/>
      </c>
      <c r="AR241" s="95" t="str">
        <f t="shared" si="254"/>
        <v/>
      </c>
      <c r="AS241" s="447"/>
      <c r="AT241" s="95"/>
      <c r="AU241" s="177"/>
      <c r="AV241" s="177" t="str">
        <f t="shared" si="255"/>
        <v/>
      </c>
      <c r="AW241" s="95" t="str">
        <f t="shared" si="256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56" t="s">
        <v>170</v>
      </c>
      <c r="C247" s="95">
        <f>C227</f>
        <v>1</v>
      </c>
      <c r="D247" s="95" t="s">
        <v>171</v>
      </c>
      <c r="E247" s="95">
        <v>17</v>
      </c>
      <c r="F247" s="95">
        <v>2000</v>
      </c>
      <c r="G247" s="177">
        <f t="shared" ref="G247:G248" si="260">F247/E247</f>
        <v>117.64705882352941</v>
      </c>
      <c r="H247" s="474">
        <f>AVERAGE(G247:G261)</f>
        <v>87.66968325791855</v>
      </c>
      <c r="I247" s="153">
        <f t="shared" ref="I247:I249" si="261">IFERROR(AVERAGE(P247,U247,Z247,AE247,AJ247,AO247,AT247),"")</f>
        <v>17</v>
      </c>
      <c r="J247" s="153">
        <f t="shared" ref="J247:J249" si="262">IFERROR(AVERAGE(Q247,V247,AA247,AF247,AK247,AP247,AU247),"")</f>
        <v>1930.6878083783454</v>
      </c>
      <c r="K247" s="154">
        <f t="shared" ref="K247:K249" si="263">IFERROR(AVERAGE(R247,W247,AB247,AG247,AL247,AQ247,AV247),"")</f>
        <v>113.56987108107914</v>
      </c>
      <c r="L247" s="473">
        <f>IFERROR(AVERAGE(K247:K261),"-")</f>
        <v>84.338688238797332</v>
      </c>
      <c r="M247" s="153">
        <f>IFERROR(RANK(K247, K$247:K$261),"")</f>
        <v>1</v>
      </c>
      <c r="N247" s="448"/>
      <c r="O247" s="448"/>
      <c r="P247" s="95">
        <v>17</v>
      </c>
      <c r="Q247" s="177">
        <v>1938.6666666666665</v>
      </c>
      <c r="R247" s="177">
        <f>IFERROR(Q247/P247,"")</f>
        <v>114.0392156862745</v>
      </c>
      <c r="S247" s="95">
        <f>IFERROR(RANK(R247, R$247:R$261),"")</f>
        <v>1</v>
      </c>
      <c r="T247" s="447">
        <f>AVERAGE(R247:R261)</f>
        <v>84.582512228471543</v>
      </c>
      <c r="U247" s="95">
        <v>17</v>
      </c>
      <c r="V247" s="177">
        <v>1908.2608695652175</v>
      </c>
      <c r="W247" s="177">
        <f>IFERROR(V247/U247,"")</f>
        <v>112.25063938618926</v>
      </c>
      <c r="X247" s="95">
        <f>IFERROR(RANK(W247, W$247:W$261),"")</f>
        <v>1</v>
      </c>
      <c r="Y247" s="447">
        <f>AVERAGE(W247:W261)</f>
        <v>83.683698813973763</v>
      </c>
      <c r="Z247" s="95">
        <v>17</v>
      </c>
      <c r="AA247" s="177">
        <v>1944.0000000000005</v>
      </c>
      <c r="AB247" s="177">
        <f>IFERROR(AA247/Z247,"")</f>
        <v>114.35294117647061</v>
      </c>
      <c r="AC247" s="95">
        <f>IFERROR(RANK(AB247, AB$247:AB$261),"")</f>
        <v>1</v>
      </c>
      <c r="AD247" s="447">
        <f>AVERAGE(AB247:AB261)</f>
        <v>84.649547511312221</v>
      </c>
      <c r="AE247" s="95">
        <v>17</v>
      </c>
      <c r="AF247" s="177">
        <v>1942.9411764705883</v>
      </c>
      <c r="AG247" s="177">
        <f>IFERROR(AF247/AE247,"")</f>
        <v>114.29065743944636</v>
      </c>
      <c r="AH247" s="95">
        <f>IFERROR(RANK(AG247, AG$247:AG$261),"")</f>
        <v>1</v>
      </c>
      <c r="AI247" s="447">
        <f>AVERAGE(AG247:AG261)</f>
        <v>84.789559488953955</v>
      </c>
      <c r="AJ247" s="95">
        <v>17</v>
      </c>
      <c r="AK247" s="177">
        <v>1945.9459459459465</v>
      </c>
      <c r="AL247" s="177">
        <f>IFERROR(AK247/AJ247,"")</f>
        <v>114.46740858505568</v>
      </c>
      <c r="AM247" s="95">
        <f>IFERROR(RANK(AL247, AL$247:AL$261),"")</f>
        <v>1</v>
      </c>
      <c r="AN247" s="447">
        <f>AVERAGE(AL247:AL261)</f>
        <v>84.829858138681686</v>
      </c>
      <c r="AO247" s="95">
        <v>17</v>
      </c>
      <c r="AP247" s="177">
        <v>1915.0000000000005</v>
      </c>
      <c r="AQ247" s="177">
        <f>IFERROR(AP247/AO247,"")</f>
        <v>112.64705882352943</v>
      </c>
      <c r="AR247" s="95">
        <f>IFERROR(RANK(AQ247, AQ$247:AQ$261),"")</f>
        <v>1</v>
      </c>
      <c r="AS247" s="447">
        <f>AVERAGE(AQ247:AQ261)</f>
        <v>83.789188752424053</v>
      </c>
      <c r="AT247" s="95">
        <v>17</v>
      </c>
      <c r="AU247" s="177">
        <v>1920.0000000000005</v>
      </c>
      <c r="AV247" s="177">
        <f>IFERROR(AU247/AT247,"")</f>
        <v>112.94117647058826</v>
      </c>
      <c r="AW247" s="95">
        <f>IFERROR(RANK(AV247, AV$247:AV$261),"")</f>
        <v>1</v>
      </c>
      <c r="AX247" s="447">
        <f>AVERAGE(AV247:AV261)</f>
        <v>84.046452737764128</v>
      </c>
    </row>
    <row r="248" spans="2:50" hidden="1">
      <c r="B248" s="456"/>
      <c r="C248" s="95">
        <f t="shared" ref="C248:C261" si="264">C228</f>
        <v>2</v>
      </c>
      <c r="D248" s="95" t="s">
        <v>172</v>
      </c>
      <c r="E248" s="95">
        <v>26</v>
      </c>
      <c r="F248" s="95">
        <v>1500</v>
      </c>
      <c r="G248" s="177">
        <f t="shared" si="260"/>
        <v>57.692307692307693</v>
      </c>
      <c r="H248" s="475"/>
      <c r="I248" s="153">
        <f t="shared" si="261"/>
        <v>26</v>
      </c>
      <c r="J248" s="153">
        <f t="shared" si="262"/>
        <v>1432.7951403094032</v>
      </c>
      <c r="K248" s="154">
        <f t="shared" si="263"/>
        <v>55.107505396515513</v>
      </c>
      <c r="L248" s="473"/>
      <c r="M248" s="153">
        <f t="shared" ref="M248:M261" si="265">IFERROR(RANK(K248, K$247:K$261),"")</f>
        <v>2</v>
      </c>
      <c r="N248" s="448"/>
      <c r="O248" s="448"/>
      <c r="P248" s="95">
        <v>26</v>
      </c>
      <c r="Q248" s="177">
        <v>1433.2710280373831</v>
      </c>
      <c r="R248" s="177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47"/>
      <c r="U248" s="95">
        <v>26</v>
      </c>
      <c r="V248" s="177">
        <v>1433.0357142857144</v>
      </c>
      <c r="W248" s="177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47"/>
      <c r="Z248" s="95">
        <v>26</v>
      </c>
      <c r="AA248" s="177">
        <v>1428.6</v>
      </c>
      <c r="AB248" s="177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47"/>
      <c r="AE248" s="95">
        <v>26</v>
      </c>
      <c r="AF248" s="177">
        <v>1437.5000000000005</v>
      </c>
      <c r="AG248" s="177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47"/>
      <c r="AJ248" s="95">
        <v>26</v>
      </c>
      <c r="AK248" s="177">
        <v>1435.0000000000005</v>
      </c>
      <c r="AL248" s="177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47"/>
      <c r="AO248" s="95">
        <v>26</v>
      </c>
      <c r="AP248" s="177">
        <v>1428.2142857142856</v>
      </c>
      <c r="AQ248" s="177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47"/>
      <c r="AT248" s="95">
        <v>26</v>
      </c>
      <c r="AU248" s="177">
        <v>1433.9449541284403</v>
      </c>
      <c r="AV248" s="177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47"/>
    </row>
    <row r="249" spans="2:50" hidden="1">
      <c r="B249" s="456"/>
      <c r="C249" s="95">
        <f t="shared" si="264"/>
        <v>3</v>
      </c>
      <c r="D249" s="95"/>
      <c r="E249" s="95"/>
      <c r="F249" s="95"/>
      <c r="G249" s="95"/>
      <c r="H249" s="475"/>
      <c r="I249" s="153" t="str">
        <f t="shared" si="261"/>
        <v/>
      </c>
      <c r="J249" s="153" t="str">
        <f t="shared" si="262"/>
        <v/>
      </c>
      <c r="K249" s="154" t="str">
        <f t="shared" si="263"/>
        <v/>
      </c>
      <c r="L249" s="473"/>
      <c r="M249" s="153" t="str">
        <f t="shared" si="265"/>
        <v/>
      </c>
      <c r="N249" s="448"/>
      <c r="O249" s="448"/>
      <c r="P249" s="95"/>
      <c r="Q249" s="177"/>
      <c r="R249" s="177" t="str">
        <f t="shared" si="266"/>
        <v/>
      </c>
      <c r="S249" s="95" t="str">
        <f t="shared" si="267"/>
        <v/>
      </c>
      <c r="T249" s="447"/>
      <c r="U249" s="95"/>
      <c r="V249" s="177"/>
      <c r="W249" s="177" t="str">
        <f t="shared" si="268"/>
        <v/>
      </c>
      <c r="X249" s="95" t="str">
        <f t="shared" si="269"/>
        <v/>
      </c>
      <c r="Y249" s="447"/>
      <c r="Z249" s="95"/>
      <c r="AA249" s="177"/>
      <c r="AB249" s="177" t="str">
        <f t="shared" si="270"/>
        <v/>
      </c>
      <c r="AC249" s="95" t="str">
        <f t="shared" si="271"/>
        <v/>
      </c>
      <c r="AD249" s="447"/>
      <c r="AE249" s="95"/>
      <c r="AF249" s="177"/>
      <c r="AG249" s="177" t="str">
        <f t="shared" si="272"/>
        <v/>
      </c>
      <c r="AH249" s="95" t="str">
        <f t="shared" si="273"/>
        <v/>
      </c>
      <c r="AI249" s="447"/>
      <c r="AJ249" s="95"/>
      <c r="AK249" s="177"/>
      <c r="AL249" s="177" t="str">
        <f t="shared" si="274"/>
        <v/>
      </c>
      <c r="AM249" s="95" t="str">
        <f t="shared" si="275"/>
        <v/>
      </c>
      <c r="AN249" s="447"/>
      <c r="AO249" s="95"/>
      <c r="AP249" s="177"/>
      <c r="AQ249" s="177" t="str">
        <f t="shared" si="276"/>
        <v/>
      </c>
      <c r="AR249" s="95" t="str">
        <f t="shared" si="277"/>
        <v/>
      </c>
      <c r="AS249" s="447"/>
      <c r="AT249" s="95"/>
      <c r="AU249" s="177"/>
      <c r="AV249" s="177" t="str">
        <f t="shared" si="278"/>
        <v/>
      </c>
      <c r="AW249" s="95" t="str">
        <f t="shared" si="279"/>
        <v/>
      </c>
      <c r="AX249" s="447"/>
    </row>
    <row r="250" spans="2:50" hidden="1">
      <c r="B250" s="456"/>
      <c r="C250" s="95">
        <f t="shared" si="264"/>
        <v>4</v>
      </c>
      <c r="D250" s="95"/>
      <c r="E250" s="95"/>
      <c r="F250" s="95"/>
      <c r="G250" s="95"/>
      <c r="H250" s="475"/>
      <c r="I250" s="153" t="str">
        <f>IFERROR(AVERAGE(P250,U250,Z250,AE250,AJ250,AO250,AT250),"")</f>
        <v/>
      </c>
      <c r="J250" s="153" t="str">
        <f>IFERROR(AVERAGE(Q250,V250,AA250,AF250,AK250,AP250,AU250),"")</f>
        <v/>
      </c>
      <c r="K250" s="154" t="str">
        <f>IFERROR(AVERAGE(R250,W250,AB250,AG250,AL250,AQ250,AV250),"")</f>
        <v/>
      </c>
      <c r="L250" s="473"/>
      <c r="M250" s="153" t="str">
        <f t="shared" si="265"/>
        <v/>
      </c>
      <c r="N250" s="448"/>
      <c r="O250" s="448"/>
      <c r="P250" s="95"/>
      <c r="Q250" s="177"/>
      <c r="R250" s="177" t="str">
        <f t="shared" si="266"/>
        <v/>
      </c>
      <c r="S250" s="95" t="str">
        <f t="shared" si="267"/>
        <v/>
      </c>
      <c r="T250" s="447"/>
      <c r="U250" s="95"/>
      <c r="V250" s="177"/>
      <c r="W250" s="177" t="str">
        <f t="shared" si="268"/>
        <v/>
      </c>
      <c r="X250" s="95" t="str">
        <f t="shared" si="269"/>
        <v/>
      </c>
      <c r="Y250" s="447"/>
      <c r="Z250" s="95"/>
      <c r="AA250" s="177"/>
      <c r="AB250" s="177" t="str">
        <f t="shared" si="270"/>
        <v/>
      </c>
      <c r="AC250" s="95" t="str">
        <f t="shared" si="271"/>
        <v/>
      </c>
      <c r="AD250" s="447"/>
      <c r="AE250" s="95"/>
      <c r="AF250" s="177"/>
      <c r="AG250" s="177" t="str">
        <f t="shared" si="272"/>
        <v/>
      </c>
      <c r="AH250" s="95" t="str">
        <f t="shared" si="273"/>
        <v/>
      </c>
      <c r="AI250" s="447"/>
      <c r="AJ250" s="95"/>
      <c r="AK250" s="177"/>
      <c r="AL250" s="177" t="str">
        <f t="shared" si="274"/>
        <v/>
      </c>
      <c r="AM250" s="95" t="str">
        <f t="shared" si="275"/>
        <v/>
      </c>
      <c r="AN250" s="447"/>
      <c r="AO250" s="95"/>
      <c r="AP250" s="177"/>
      <c r="AQ250" s="177" t="str">
        <f t="shared" si="276"/>
        <v/>
      </c>
      <c r="AR250" s="95" t="str">
        <f t="shared" si="277"/>
        <v/>
      </c>
      <c r="AS250" s="447"/>
      <c r="AT250" s="95"/>
      <c r="AU250" s="177"/>
      <c r="AV250" s="177" t="str">
        <f t="shared" si="278"/>
        <v/>
      </c>
      <c r="AW250" s="95" t="str">
        <f t="shared" si="279"/>
        <v/>
      </c>
      <c r="AX250" s="447"/>
    </row>
    <row r="251" spans="2:50" hidden="1">
      <c r="B251" s="456"/>
      <c r="C251" s="95">
        <f t="shared" si="264"/>
        <v>5</v>
      </c>
      <c r="D251" s="95"/>
      <c r="E251" s="95"/>
      <c r="F251" s="95"/>
      <c r="G251" s="95"/>
      <c r="H251" s="475"/>
      <c r="I251" s="153" t="str">
        <f t="shared" ref="I251:I261" si="280">IFERROR(AVERAGE(P251,U251,Z251,AE251,AJ251,AO251,AT251),"")</f>
        <v/>
      </c>
      <c r="J251" s="153" t="str">
        <f t="shared" ref="J251:J261" si="281">IFERROR(AVERAGE(Q251,V251,AA251,AF251,AK251,AP251,AU251),"")</f>
        <v/>
      </c>
      <c r="K251" s="154" t="str">
        <f t="shared" ref="K251:K261" si="282">IFERROR(AVERAGE(R251,W251,AB251,AG251,AL251,AQ251,AV251),"")</f>
        <v/>
      </c>
      <c r="L251" s="473"/>
      <c r="M251" s="153" t="str">
        <f t="shared" si="265"/>
        <v/>
      </c>
      <c r="N251" s="448"/>
      <c r="O251" s="448"/>
      <c r="P251" s="95"/>
      <c r="Q251" s="177"/>
      <c r="R251" s="177" t="str">
        <f t="shared" si="266"/>
        <v/>
      </c>
      <c r="S251" s="95" t="str">
        <f t="shared" si="267"/>
        <v/>
      </c>
      <c r="T251" s="447"/>
      <c r="U251" s="95"/>
      <c r="V251" s="177"/>
      <c r="W251" s="177" t="str">
        <f t="shared" si="268"/>
        <v/>
      </c>
      <c r="X251" s="95" t="str">
        <f t="shared" si="269"/>
        <v/>
      </c>
      <c r="Y251" s="447"/>
      <c r="Z251" s="95"/>
      <c r="AA251" s="177"/>
      <c r="AB251" s="177" t="str">
        <f t="shared" si="270"/>
        <v/>
      </c>
      <c r="AC251" s="95" t="str">
        <f t="shared" si="271"/>
        <v/>
      </c>
      <c r="AD251" s="447"/>
      <c r="AE251" s="95"/>
      <c r="AF251" s="177"/>
      <c r="AG251" s="177" t="str">
        <f t="shared" si="272"/>
        <v/>
      </c>
      <c r="AH251" s="95" t="str">
        <f t="shared" si="273"/>
        <v/>
      </c>
      <c r="AI251" s="447"/>
      <c r="AJ251" s="95"/>
      <c r="AK251" s="177"/>
      <c r="AL251" s="177" t="str">
        <f t="shared" si="274"/>
        <v/>
      </c>
      <c r="AM251" s="95" t="str">
        <f t="shared" si="275"/>
        <v/>
      </c>
      <c r="AN251" s="447"/>
      <c r="AO251" s="95"/>
      <c r="AP251" s="177"/>
      <c r="AQ251" s="177" t="str">
        <f t="shared" si="276"/>
        <v/>
      </c>
      <c r="AR251" s="95" t="str">
        <f t="shared" si="277"/>
        <v/>
      </c>
      <c r="AS251" s="447"/>
      <c r="AT251" s="95"/>
      <c r="AU251" s="177"/>
      <c r="AV251" s="177" t="str">
        <f t="shared" si="278"/>
        <v/>
      </c>
      <c r="AW251" s="95" t="str">
        <f t="shared" si="279"/>
        <v/>
      </c>
      <c r="AX251" s="447"/>
    </row>
    <row r="252" spans="2:50" hidden="1">
      <c r="B252" s="456"/>
      <c r="C252" s="95">
        <f t="shared" si="264"/>
        <v>6</v>
      </c>
      <c r="D252" s="95"/>
      <c r="E252" s="95"/>
      <c r="F252" s="95"/>
      <c r="G252" s="95"/>
      <c r="H252" s="475"/>
      <c r="I252" s="153" t="str">
        <f t="shared" si="280"/>
        <v/>
      </c>
      <c r="J252" s="153" t="str">
        <f t="shared" si="281"/>
        <v/>
      </c>
      <c r="K252" s="154" t="str">
        <f t="shared" si="282"/>
        <v/>
      </c>
      <c r="L252" s="473"/>
      <c r="M252" s="153" t="str">
        <f t="shared" si="265"/>
        <v/>
      </c>
      <c r="N252" s="448"/>
      <c r="O252" s="448"/>
      <c r="P252" s="95"/>
      <c r="Q252" s="177"/>
      <c r="R252" s="177" t="str">
        <f t="shared" si="266"/>
        <v/>
      </c>
      <c r="S252" s="95" t="str">
        <f t="shared" si="267"/>
        <v/>
      </c>
      <c r="T252" s="447"/>
      <c r="U252" s="95"/>
      <c r="V252" s="177"/>
      <c r="W252" s="177" t="str">
        <f t="shared" si="268"/>
        <v/>
      </c>
      <c r="X252" s="95" t="str">
        <f t="shared" si="269"/>
        <v/>
      </c>
      <c r="Y252" s="447"/>
      <c r="Z252" s="95"/>
      <c r="AA252" s="177"/>
      <c r="AB252" s="177" t="str">
        <f t="shared" si="270"/>
        <v/>
      </c>
      <c r="AC252" s="95" t="str">
        <f t="shared" si="271"/>
        <v/>
      </c>
      <c r="AD252" s="447"/>
      <c r="AE252" s="95"/>
      <c r="AF252" s="177"/>
      <c r="AG252" s="177" t="str">
        <f t="shared" si="272"/>
        <v/>
      </c>
      <c r="AH252" s="95" t="str">
        <f t="shared" si="273"/>
        <v/>
      </c>
      <c r="AI252" s="447"/>
      <c r="AJ252" s="95"/>
      <c r="AK252" s="177"/>
      <c r="AL252" s="177" t="str">
        <f t="shared" si="274"/>
        <v/>
      </c>
      <c r="AM252" s="95" t="str">
        <f t="shared" si="275"/>
        <v/>
      </c>
      <c r="AN252" s="447"/>
      <c r="AO252" s="95"/>
      <c r="AP252" s="177"/>
      <c r="AQ252" s="177" t="str">
        <f t="shared" si="276"/>
        <v/>
      </c>
      <c r="AR252" s="95" t="str">
        <f t="shared" si="277"/>
        <v/>
      </c>
      <c r="AS252" s="447"/>
      <c r="AT252" s="95"/>
      <c r="AU252" s="177"/>
      <c r="AV252" s="177" t="str">
        <f t="shared" si="278"/>
        <v/>
      </c>
      <c r="AW252" s="95" t="str">
        <f t="shared" si="279"/>
        <v/>
      </c>
      <c r="AX252" s="447"/>
    </row>
    <row r="253" spans="2:50" hidden="1">
      <c r="B253" s="456"/>
      <c r="C253" s="95">
        <f t="shared" si="264"/>
        <v>7</v>
      </c>
      <c r="D253" s="95"/>
      <c r="E253" s="95"/>
      <c r="F253" s="95"/>
      <c r="G253" s="95"/>
      <c r="H253" s="475"/>
      <c r="I253" s="153" t="str">
        <f t="shared" si="280"/>
        <v/>
      </c>
      <c r="J253" s="153" t="str">
        <f t="shared" si="281"/>
        <v/>
      </c>
      <c r="K253" s="154" t="str">
        <f t="shared" si="282"/>
        <v/>
      </c>
      <c r="L253" s="473"/>
      <c r="M253" s="153" t="str">
        <f t="shared" si="265"/>
        <v/>
      </c>
      <c r="N253" s="448"/>
      <c r="O253" s="448"/>
      <c r="P253" s="95"/>
      <c r="Q253" s="177"/>
      <c r="R253" s="177" t="str">
        <f t="shared" si="266"/>
        <v/>
      </c>
      <c r="S253" s="95" t="str">
        <f t="shared" si="267"/>
        <v/>
      </c>
      <c r="T253" s="447"/>
      <c r="U253" s="95"/>
      <c r="V253" s="177"/>
      <c r="W253" s="177" t="str">
        <f t="shared" si="268"/>
        <v/>
      </c>
      <c r="X253" s="95" t="str">
        <f t="shared" si="269"/>
        <v/>
      </c>
      <c r="Y253" s="447"/>
      <c r="Z253" s="95"/>
      <c r="AA253" s="177"/>
      <c r="AB253" s="177" t="str">
        <f t="shared" si="270"/>
        <v/>
      </c>
      <c r="AC253" s="95" t="str">
        <f t="shared" si="271"/>
        <v/>
      </c>
      <c r="AD253" s="447"/>
      <c r="AE253" s="95"/>
      <c r="AF253" s="177"/>
      <c r="AG253" s="177" t="str">
        <f t="shared" si="272"/>
        <v/>
      </c>
      <c r="AH253" s="95" t="str">
        <f t="shared" si="273"/>
        <v/>
      </c>
      <c r="AI253" s="447"/>
      <c r="AJ253" s="95"/>
      <c r="AK253" s="177"/>
      <c r="AL253" s="177" t="str">
        <f t="shared" si="274"/>
        <v/>
      </c>
      <c r="AM253" s="95" t="str">
        <f t="shared" si="275"/>
        <v/>
      </c>
      <c r="AN253" s="447"/>
      <c r="AO253" s="95"/>
      <c r="AP253" s="177"/>
      <c r="AQ253" s="177" t="str">
        <f t="shared" si="276"/>
        <v/>
      </c>
      <c r="AR253" s="95" t="str">
        <f t="shared" si="277"/>
        <v/>
      </c>
      <c r="AS253" s="447"/>
      <c r="AT253" s="95"/>
      <c r="AU253" s="177"/>
      <c r="AV253" s="177" t="str">
        <f t="shared" si="278"/>
        <v/>
      </c>
      <c r="AW253" s="95" t="str">
        <f t="shared" si="279"/>
        <v/>
      </c>
      <c r="AX253" s="447"/>
    </row>
    <row r="254" spans="2:50" hidden="1">
      <c r="B254" s="456"/>
      <c r="C254" s="95">
        <f t="shared" si="264"/>
        <v>8</v>
      </c>
      <c r="D254" s="95"/>
      <c r="E254" s="95"/>
      <c r="F254" s="95"/>
      <c r="G254" s="95"/>
      <c r="H254" s="475"/>
      <c r="I254" s="153" t="str">
        <f t="shared" si="280"/>
        <v/>
      </c>
      <c r="J254" s="153" t="str">
        <f t="shared" si="281"/>
        <v/>
      </c>
      <c r="K254" s="154" t="str">
        <f t="shared" si="282"/>
        <v/>
      </c>
      <c r="L254" s="473"/>
      <c r="M254" s="153" t="str">
        <f t="shared" si="265"/>
        <v/>
      </c>
      <c r="N254" s="448"/>
      <c r="O254" s="448"/>
      <c r="P254" s="95"/>
      <c r="Q254" s="177"/>
      <c r="R254" s="177" t="str">
        <f t="shared" si="266"/>
        <v/>
      </c>
      <c r="S254" s="95" t="str">
        <f t="shared" si="267"/>
        <v/>
      </c>
      <c r="T254" s="447"/>
      <c r="U254" s="95"/>
      <c r="V254" s="177"/>
      <c r="W254" s="177" t="str">
        <f t="shared" si="268"/>
        <v/>
      </c>
      <c r="X254" s="95" t="str">
        <f t="shared" si="269"/>
        <v/>
      </c>
      <c r="Y254" s="447"/>
      <c r="Z254" s="95"/>
      <c r="AA254" s="177"/>
      <c r="AB254" s="177" t="str">
        <f t="shared" si="270"/>
        <v/>
      </c>
      <c r="AC254" s="95" t="str">
        <f t="shared" si="271"/>
        <v/>
      </c>
      <c r="AD254" s="447"/>
      <c r="AE254" s="95"/>
      <c r="AF254" s="177"/>
      <c r="AG254" s="177" t="str">
        <f t="shared" si="272"/>
        <v/>
      </c>
      <c r="AH254" s="95" t="str">
        <f t="shared" si="273"/>
        <v/>
      </c>
      <c r="AI254" s="447"/>
      <c r="AJ254" s="95"/>
      <c r="AK254" s="177"/>
      <c r="AL254" s="177" t="str">
        <f t="shared" si="274"/>
        <v/>
      </c>
      <c r="AM254" s="95" t="str">
        <f t="shared" si="275"/>
        <v/>
      </c>
      <c r="AN254" s="447"/>
      <c r="AO254" s="95"/>
      <c r="AP254" s="177"/>
      <c r="AQ254" s="177" t="str">
        <f t="shared" si="276"/>
        <v/>
      </c>
      <c r="AR254" s="95" t="str">
        <f t="shared" si="277"/>
        <v/>
      </c>
      <c r="AS254" s="447"/>
      <c r="AT254" s="95"/>
      <c r="AU254" s="177"/>
      <c r="AV254" s="177" t="str">
        <f t="shared" si="278"/>
        <v/>
      </c>
      <c r="AW254" s="95" t="str">
        <f t="shared" si="279"/>
        <v/>
      </c>
      <c r="AX254" s="447"/>
    </row>
    <row r="255" spans="2:50" hidden="1">
      <c r="B255" s="456"/>
      <c r="C255" s="95">
        <f t="shared" si="264"/>
        <v>9</v>
      </c>
      <c r="D255" s="95"/>
      <c r="E255" s="95"/>
      <c r="F255" s="95"/>
      <c r="G255" s="95"/>
      <c r="H255" s="475"/>
      <c r="I255" s="153" t="str">
        <f t="shared" si="280"/>
        <v/>
      </c>
      <c r="J255" s="153" t="str">
        <f t="shared" si="281"/>
        <v/>
      </c>
      <c r="K255" s="154" t="str">
        <f t="shared" si="282"/>
        <v/>
      </c>
      <c r="L255" s="473"/>
      <c r="M255" s="153" t="str">
        <f t="shared" si="265"/>
        <v/>
      </c>
      <c r="N255" s="448"/>
      <c r="O255" s="448"/>
      <c r="P255" s="95"/>
      <c r="Q255" s="177"/>
      <c r="R255" s="177" t="str">
        <f t="shared" si="266"/>
        <v/>
      </c>
      <c r="S255" s="95" t="str">
        <f t="shared" si="267"/>
        <v/>
      </c>
      <c r="T255" s="447"/>
      <c r="U255" s="95"/>
      <c r="V255" s="177"/>
      <c r="W255" s="177" t="str">
        <f t="shared" si="268"/>
        <v/>
      </c>
      <c r="X255" s="95" t="str">
        <f t="shared" si="269"/>
        <v/>
      </c>
      <c r="Y255" s="447"/>
      <c r="Z255" s="95"/>
      <c r="AA255" s="177"/>
      <c r="AB255" s="177" t="str">
        <f t="shared" si="270"/>
        <v/>
      </c>
      <c r="AC255" s="95" t="str">
        <f t="shared" si="271"/>
        <v/>
      </c>
      <c r="AD255" s="447"/>
      <c r="AE255" s="95"/>
      <c r="AF255" s="177"/>
      <c r="AG255" s="177" t="str">
        <f t="shared" si="272"/>
        <v/>
      </c>
      <c r="AH255" s="95" t="str">
        <f t="shared" si="273"/>
        <v/>
      </c>
      <c r="AI255" s="447"/>
      <c r="AJ255" s="95"/>
      <c r="AK255" s="177"/>
      <c r="AL255" s="177" t="str">
        <f t="shared" si="274"/>
        <v/>
      </c>
      <c r="AM255" s="95" t="str">
        <f t="shared" si="275"/>
        <v/>
      </c>
      <c r="AN255" s="447"/>
      <c r="AO255" s="95"/>
      <c r="AP255" s="177"/>
      <c r="AQ255" s="177" t="str">
        <f t="shared" si="276"/>
        <v/>
      </c>
      <c r="AR255" s="95" t="str">
        <f t="shared" si="277"/>
        <v/>
      </c>
      <c r="AS255" s="447"/>
      <c r="AT255" s="95"/>
      <c r="AU255" s="177"/>
      <c r="AV255" s="177" t="str">
        <f t="shared" si="278"/>
        <v/>
      </c>
      <c r="AW255" s="95" t="str">
        <f t="shared" si="279"/>
        <v/>
      </c>
      <c r="AX255" s="447"/>
    </row>
    <row r="256" spans="2:50" hidden="1">
      <c r="B256" s="456"/>
      <c r="C256" s="95">
        <f t="shared" si="264"/>
        <v>10</v>
      </c>
      <c r="D256" s="95"/>
      <c r="E256" s="95"/>
      <c r="F256" s="95"/>
      <c r="G256" s="95"/>
      <c r="H256" s="475"/>
      <c r="I256" s="153" t="str">
        <f t="shared" si="280"/>
        <v/>
      </c>
      <c r="J256" s="153" t="str">
        <f t="shared" si="281"/>
        <v/>
      </c>
      <c r="K256" s="154" t="str">
        <f t="shared" si="282"/>
        <v/>
      </c>
      <c r="L256" s="473"/>
      <c r="M256" s="153" t="str">
        <f t="shared" si="265"/>
        <v/>
      </c>
      <c r="N256" s="448"/>
      <c r="O256" s="448"/>
      <c r="P256" s="95"/>
      <c r="Q256" s="177"/>
      <c r="R256" s="177" t="str">
        <f t="shared" si="266"/>
        <v/>
      </c>
      <c r="S256" s="95" t="str">
        <f t="shared" si="267"/>
        <v/>
      </c>
      <c r="T256" s="447"/>
      <c r="U256" s="95"/>
      <c r="V256" s="177"/>
      <c r="W256" s="177" t="str">
        <f t="shared" si="268"/>
        <v/>
      </c>
      <c r="X256" s="95" t="str">
        <f t="shared" si="269"/>
        <v/>
      </c>
      <c r="Y256" s="447"/>
      <c r="Z256" s="95"/>
      <c r="AA256" s="177"/>
      <c r="AB256" s="177" t="str">
        <f t="shared" si="270"/>
        <v/>
      </c>
      <c r="AC256" s="95" t="str">
        <f t="shared" si="271"/>
        <v/>
      </c>
      <c r="AD256" s="447"/>
      <c r="AE256" s="95"/>
      <c r="AF256" s="177"/>
      <c r="AG256" s="177" t="str">
        <f t="shared" si="272"/>
        <v/>
      </c>
      <c r="AH256" s="95" t="str">
        <f t="shared" si="273"/>
        <v/>
      </c>
      <c r="AI256" s="447"/>
      <c r="AJ256" s="95"/>
      <c r="AK256" s="177"/>
      <c r="AL256" s="177" t="str">
        <f t="shared" si="274"/>
        <v/>
      </c>
      <c r="AM256" s="95" t="str">
        <f t="shared" si="275"/>
        <v/>
      </c>
      <c r="AN256" s="447"/>
      <c r="AO256" s="95"/>
      <c r="AP256" s="177"/>
      <c r="AQ256" s="177" t="str">
        <f t="shared" si="276"/>
        <v/>
      </c>
      <c r="AR256" s="95" t="str">
        <f t="shared" si="277"/>
        <v/>
      </c>
      <c r="AS256" s="447"/>
      <c r="AT256" s="95"/>
      <c r="AU256" s="177"/>
      <c r="AV256" s="177" t="str">
        <f t="shared" si="278"/>
        <v/>
      </c>
      <c r="AW256" s="95" t="str">
        <f t="shared" si="279"/>
        <v/>
      </c>
      <c r="AX256" s="447"/>
    </row>
    <row r="257" spans="2:50" hidden="1">
      <c r="B257" s="456"/>
      <c r="C257" s="95">
        <f t="shared" si="264"/>
        <v>11</v>
      </c>
      <c r="D257" s="95"/>
      <c r="E257" s="95"/>
      <c r="F257" s="95"/>
      <c r="G257" s="95"/>
      <c r="H257" s="475"/>
      <c r="I257" s="153" t="str">
        <f t="shared" si="280"/>
        <v/>
      </c>
      <c r="J257" s="153" t="str">
        <f t="shared" si="281"/>
        <v/>
      </c>
      <c r="K257" s="154" t="str">
        <f t="shared" si="282"/>
        <v/>
      </c>
      <c r="L257" s="473"/>
      <c r="M257" s="153" t="str">
        <f t="shared" si="265"/>
        <v/>
      </c>
      <c r="N257" s="448"/>
      <c r="O257" s="448"/>
      <c r="P257" s="95"/>
      <c r="Q257" s="177"/>
      <c r="R257" s="177" t="str">
        <f t="shared" si="266"/>
        <v/>
      </c>
      <c r="S257" s="95" t="str">
        <f t="shared" si="267"/>
        <v/>
      </c>
      <c r="T257" s="447"/>
      <c r="U257" s="95"/>
      <c r="V257" s="177"/>
      <c r="W257" s="177" t="str">
        <f t="shared" si="268"/>
        <v/>
      </c>
      <c r="X257" s="95" t="str">
        <f t="shared" si="269"/>
        <v/>
      </c>
      <c r="Y257" s="447"/>
      <c r="Z257" s="95"/>
      <c r="AA257" s="177"/>
      <c r="AB257" s="177" t="str">
        <f t="shared" si="270"/>
        <v/>
      </c>
      <c r="AC257" s="95" t="str">
        <f t="shared" si="271"/>
        <v/>
      </c>
      <c r="AD257" s="447"/>
      <c r="AE257" s="95"/>
      <c r="AF257" s="177"/>
      <c r="AG257" s="177" t="str">
        <f t="shared" si="272"/>
        <v/>
      </c>
      <c r="AH257" s="95" t="str">
        <f t="shared" si="273"/>
        <v/>
      </c>
      <c r="AI257" s="447"/>
      <c r="AJ257" s="95"/>
      <c r="AK257" s="177"/>
      <c r="AL257" s="177" t="str">
        <f t="shared" si="274"/>
        <v/>
      </c>
      <c r="AM257" s="95" t="str">
        <f t="shared" si="275"/>
        <v/>
      </c>
      <c r="AN257" s="447"/>
      <c r="AO257" s="95"/>
      <c r="AP257" s="177"/>
      <c r="AQ257" s="177" t="str">
        <f t="shared" si="276"/>
        <v/>
      </c>
      <c r="AR257" s="95" t="str">
        <f t="shared" si="277"/>
        <v/>
      </c>
      <c r="AS257" s="447"/>
      <c r="AT257" s="95"/>
      <c r="AU257" s="177"/>
      <c r="AV257" s="177" t="str">
        <f t="shared" si="278"/>
        <v/>
      </c>
      <c r="AW257" s="95" t="str">
        <f t="shared" si="279"/>
        <v/>
      </c>
      <c r="AX257" s="447"/>
    </row>
    <row r="258" spans="2:50" hidden="1">
      <c r="B258" s="456"/>
      <c r="C258" s="95">
        <f t="shared" si="264"/>
        <v>12</v>
      </c>
      <c r="D258" s="95"/>
      <c r="E258" s="95"/>
      <c r="F258" s="95"/>
      <c r="G258" s="95"/>
      <c r="H258" s="475"/>
      <c r="I258" s="153" t="str">
        <f t="shared" si="280"/>
        <v/>
      </c>
      <c r="J258" s="153" t="str">
        <f t="shared" si="281"/>
        <v/>
      </c>
      <c r="K258" s="154" t="str">
        <f t="shared" si="282"/>
        <v/>
      </c>
      <c r="L258" s="473"/>
      <c r="M258" s="153" t="str">
        <f t="shared" si="265"/>
        <v/>
      </c>
      <c r="N258" s="448"/>
      <c r="O258" s="448"/>
      <c r="P258" s="95"/>
      <c r="Q258" s="177"/>
      <c r="R258" s="177" t="str">
        <f t="shared" si="266"/>
        <v/>
      </c>
      <c r="S258" s="95" t="str">
        <f t="shared" si="267"/>
        <v/>
      </c>
      <c r="T258" s="447"/>
      <c r="U258" s="95"/>
      <c r="V258" s="177"/>
      <c r="W258" s="177" t="str">
        <f t="shared" si="268"/>
        <v/>
      </c>
      <c r="X258" s="95" t="str">
        <f t="shared" si="269"/>
        <v/>
      </c>
      <c r="Y258" s="447"/>
      <c r="Z258" s="95"/>
      <c r="AA258" s="177"/>
      <c r="AB258" s="177" t="str">
        <f t="shared" si="270"/>
        <v/>
      </c>
      <c r="AC258" s="95" t="str">
        <f t="shared" si="271"/>
        <v/>
      </c>
      <c r="AD258" s="447"/>
      <c r="AE258" s="95"/>
      <c r="AF258" s="177"/>
      <c r="AG258" s="177" t="str">
        <f t="shared" si="272"/>
        <v/>
      </c>
      <c r="AH258" s="95" t="str">
        <f t="shared" si="273"/>
        <v/>
      </c>
      <c r="AI258" s="447"/>
      <c r="AJ258" s="95"/>
      <c r="AK258" s="177"/>
      <c r="AL258" s="177" t="str">
        <f t="shared" si="274"/>
        <v/>
      </c>
      <c r="AM258" s="95" t="str">
        <f t="shared" si="275"/>
        <v/>
      </c>
      <c r="AN258" s="447"/>
      <c r="AO258" s="95"/>
      <c r="AP258" s="177"/>
      <c r="AQ258" s="177" t="str">
        <f t="shared" si="276"/>
        <v/>
      </c>
      <c r="AR258" s="95" t="str">
        <f t="shared" si="277"/>
        <v/>
      </c>
      <c r="AS258" s="447"/>
      <c r="AT258" s="95"/>
      <c r="AU258" s="177"/>
      <c r="AV258" s="177" t="str">
        <f t="shared" si="278"/>
        <v/>
      </c>
      <c r="AW258" s="95" t="str">
        <f t="shared" si="279"/>
        <v/>
      </c>
      <c r="AX258" s="447"/>
    </row>
    <row r="259" spans="2:50" hidden="1">
      <c r="B259" s="456"/>
      <c r="C259" s="95">
        <f t="shared" si="264"/>
        <v>13</v>
      </c>
      <c r="D259" s="95"/>
      <c r="E259" s="95"/>
      <c r="F259" s="95"/>
      <c r="G259" s="95"/>
      <c r="H259" s="475"/>
      <c r="I259" s="153" t="str">
        <f t="shared" si="280"/>
        <v/>
      </c>
      <c r="J259" s="153" t="str">
        <f t="shared" si="281"/>
        <v/>
      </c>
      <c r="K259" s="154" t="str">
        <f t="shared" si="282"/>
        <v/>
      </c>
      <c r="L259" s="473"/>
      <c r="M259" s="153" t="str">
        <f t="shared" si="265"/>
        <v/>
      </c>
      <c r="N259" s="448"/>
      <c r="O259" s="448"/>
      <c r="P259" s="95"/>
      <c r="Q259" s="177"/>
      <c r="R259" s="177" t="str">
        <f t="shared" si="266"/>
        <v/>
      </c>
      <c r="S259" s="95" t="str">
        <f t="shared" si="267"/>
        <v/>
      </c>
      <c r="T259" s="447"/>
      <c r="U259" s="95"/>
      <c r="V259" s="177"/>
      <c r="W259" s="177" t="str">
        <f t="shared" si="268"/>
        <v/>
      </c>
      <c r="X259" s="95" t="str">
        <f t="shared" si="269"/>
        <v/>
      </c>
      <c r="Y259" s="447"/>
      <c r="Z259" s="95"/>
      <c r="AA259" s="177"/>
      <c r="AB259" s="177" t="str">
        <f t="shared" si="270"/>
        <v/>
      </c>
      <c r="AC259" s="95" t="str">
        <f t="shared" si="271"/>
        <v/>
      </c>
      <c r="AD259" s="447"/>
      <c r="AE259" s="95"/>
      <c r="AF259" s="177"/>
      <c r="AG259" s="177" t="str">
        <f t="shared" si="272"/>
        <v/>
      </c>
      <c r="AH259" s="95" t="str">
        <f t="shared" si="273"/>
        <v/>
      </c>
      <c r="AI259" s="447"/>
      <c r="AJ259" s="95"/>
      <c r="AK259" s="177"/>
      <c r="AL259" s="177" t="str">
        <f t="shared" si="274"/>
        <v/>
      </c>
      <c r="AM259" s="95" t="str">
        <f t="shared" si="275"/>
        <v/>
      </c>
      <c r="AN259" s="447"/>
      <c r="AO259" s="95"/>
      <c r="AP259" s="177"/>
      <c r="AQ259" s="177" t="str">
        <f t="shared" si="276"/>
        <v/>
      </c>
      <c r="AR259" s="95" t="str">
        <f t="shared" si="277"/>
        <v/>
      </c>
      <c r="AS259" s="447"/>
      <c r="AT259" s="95"/>
      <c r="AU259" s="177"/>
      <c r="AV259" s="177" t="str">
        <f t="shared" si="278"/>
        <v/>
      </c>
      <c r="AW259" s="95" t="str">
        <f t="shared" si="279"/>
        <v/>
      </c>
      <c r="AX259" s="447"/>
    </row>
    <row r="260" spans="2:50" hidden="1">
      <c r="B260" s="456"/>
      <c r="C260" s="95">
        <f t="shared" si="264"/>
        <v>14</v>
      </c>
      <c r="D260" s="95"/>
      <c r="E260" s="95"/>
      <c r="F260" s="95"/>
      <c r="G260" s="95"/>
      <c r="H260" s="475"/>
      <c r="I260" s="153" t="str">
        <f t="shared" si="280"/>
        <v/>
      </c>
      <c r="J260" s="153" t="str">
        <f t="shared" si="281"/>
        <v/>
      </c>
      <c r="K260" s="154" t="str">
        <f t="shared" si="282"/>
        <v/>
      </c>
      <c r="L260" s="473"/>
      <c r="M260" s="153" t="str">
        <f t="shared" si="265"/>
        <v/>
      </c>
      <c r="N260" s="448"/>
      <c r="O260" s="448"/>
      <c r="P260" s="95"/>
      <c r="Q260" s="177"/>
      <c r="R260" s="177" t="str">
        <f t="shared" si="266"/>
        <v/>
      </c>
      <c r="S260" s="95" t="str">
        <f t="shared" si="267"/>
        <v/>
      </c>
      <c r="T260" s="447"/>
      <c r="U260" s="95"/>
      <c r="V260" s="177"/>
      <c r="W260" s="177" t="str">
        <f t="shared" si="268"/>
        <v/>
      </c>
      <c r="X260" s="95" t="str">
        <f t="shared" si="269"/>
        <v/>
      </c>
      <c r="Y260" s="447"/>
      <c r="Z260" s="95"/>
      <c r="AA260" s="177"/>
      <c r="AB260" s="177" t="str">
        <f t="shared" si="270"/>
        <v/>
      </c>
      <c r="AC260" s="95" t="str">
        <f t="shared" si="271"/>
        <v/>
      </c>
      <c r="AD260" s="447"/>
      <c r="AE260" s="95"/>
      <c r="AF260" s="177"/>
      <c r="AG260" s="177" t="str">
        <f t="shared" si="272"/>
        <v/>
      </c>
      <c r="AH260" s="95" t="str">
        <f t="shared" si="273"/>
        <v/>
      </c>
      <c r="AI260" s="447"/>
      <c r="AJ260" s="95"/>
      <c r="AK260" s="177"/>
      <c r="AL260" s="177" t="str">
        <f t="shared" si="274"/>
        <v/>
      </c>
      <c r="AM260" s="95" t="str">
        <f t="shared" si="275"/>
        <v/>
      </c>
      <c r="AN260" s="447"/>
      <c r="AO260" s="95"/>
      <c r="AP260" s="177"/>
      <c r="AQ260" s="177" t="str">
        <f t="shared" si="276"/>
        <v/>
      </c>
      <c r="AR260" s="95" t="str">
        <f t="shared" si="277"/>
        <v/>
      </c>
      <c r="AS260" s="447"/>
      <c r="AT260" s="95"/>
      <c r="AU260" s="177"/>
      <c r="AV260" s="177" t="str">
        <f t="shared" si="278"/>
        <v/>
      </c>
      <c r="AW260" s="95" t="str">
        <f t="shared" si="279"/>
        <v/>
      </c>
      <c r="AX260" s="447"/>
    </row>
    <row r="261" spans="2:50" hidden="1">
      <c r="B261" s="456"/>
      <c r="C261" s="95">
        <f t="shared" si="264"/>
        <v>15</v>
      </c>
      <c r="D261" s="95"/>
      <c r="E261" s="95"/>
      <c r="F261" s="95"/>
      <c r="G261" s="95"/>
      <c r="H261" s="476"/>
      <c r="I261" s="153" t="str">
        <f t="shared" si="280"/>
        <v/>
      </c>
      <c r="J261" s="153" t="str">
        <f t="shared" si="281"/>
        <v/>
      </c>
      <c r="K261" s="154" t="str">
        <f t="shared" si="282"/>
        <v/>
      </c>
      <c r="L261" s="473"/>
      <c r="M261" s="153" t="str">
        <f t="shared" si="265"/>
        <v/>
      </c>
      <c r="N261" s="448"/>
      <c r="O261" s="448"/>
      <c r="P261" s="95"/>
      <c r="Q261" s="177"/>
      <c r="R261" s="177" t="str">
        <f t="shared" si="266"/>
        <v/>
      </c>
      <c r="S261" s="95" t="str">
        <f t="shared" si="267"/>
        <v/>
      </c>
      <c r="T261" s="447"/>
      <c r="U261" s="95"/>
      <c r="V261" s="177"/>
      <c r="W261" s="177" t="str">
        <f t="shared" si="268"/>
        <v/>
      </c>
      <c r="X261" s="95" t="str">
        <f t="shared" si="269"/>
        <v/>
      </c>
      <c r="Y261" s="447"/>
      <c r="Z261" s="95"/>
      <c r="AA261" s="177"/>
      <c r="AB261" s="177" t="str">
        <f t="shared" si="270"/>
        <v/>
      </c>
      <c r="AC261" s="95" t="str">
        <f t="shared" si="271"/>
        <v/>
      </c>
      <c r="AD261" s="447"/>
      <c r="AE261" s="95"/>
      <c r="AF261" s="177"/>
      <c r="AG261" s="177" t="str">
        <f t="shared" si="272"/>
        <v/>
      </c>
      <c r="AH261" s="95" t="str">
        <f t="shared" si="273"/>
        <v/>
      </c>
      <c r="AI261" s="447"/>
      <c r="AJ261" s="95"/>
      <c r="AK261" s="177"/>
      <c r="AL261" s="177" t="str">
        <f t="shared" si="274"/>
        <v/>
      </c>
      <c r="AM261" s="95" t="str">
        <f t="shared" si="275"/>
        <v/>
      </c>
      <c r="AN261" s="447"/>
      <c r="AO261" s="95"/>
      <c r="AP261" s="177"/>
      <c r="AQ261" s="177" t="str">
        <f t="shared" si="276"/>
        <v/>
      </c>
      <c r="AR261" s="95" t="str">
        <f t="shared" si="277"/>
        <v/>
      </c>
      <c r="AS261" s="447"/>
      <c r="AT261" s="95"/>
      <c r="AU261" s="177"/>
      <c r="AV261" s="177" t="str">
        <f t="shared" si="278"/>
        <v/>
      </c>
      <c r="AW261" s="95" t="str">
        <f t="shared" si="279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56" t="s">
        <v>170</v>
      </c>
      <c r="C267" s="95">
        <f>C247</f>
        <v>1</v>
      </c>
      <c r="D267" s="95" t="s">
        <v>171</v>
      </c>
      <c r="E267" s="95">
        <v>17</v>
      </c>
      <c r="F267" s="95">
        <v>2000</v>
      </c>
      <c r="G267" s="177">
        <f t="shared" ref="G267:G268" si="283">F267/E267</f>
        <v>117.64705882352941</v>
      </c>
      <c r="H267" s="474">
        <f>AVERAGE(G267:G281)</f>
        <v>87.66968325791855</v>
      </c>
      <c r="I267" s="153">
        <f t="shared" ref="I267:I269" si="284">IFERROR(AVERAGE(P267,U267,Z267,AE267,AJ267,AO267,AT267),"")</f>
        <v>17</v>
      </c>
      <c r="J267" s="153">
        <f t="shared" ref="J267:J269" si="285">IFERROR(AVERAGE(Q267,V267,AA267,AF267,AK267,AP267,AU267),"")</f>
        <v>1920.4226215505125</v>
      </c>
      <c r="K267" s="154">
        <f t="shared" ref="K267:K269" si="286">IFERROR(AVERAGE(R267,W267,AB267,AG267,AL267,AQ267,AV267),"")</f>
        <v>112.96603656179484</v>
      </c>
      <c r="L267" s="473">
        <f>IFERROR(AVERAGE(K267:K281),"-")</f>
        <v>84.057407853112736</v>
      </c>
      <c r="M267" s="153">
        <f>IFERROR(RANK(K267, K$267:K$281),"")</f>
        <v>1</v>
      </c>
      <c r="N267" s="448"/>
      <c r="O267" s="448"/>
      <c r="P267" s="95">
        <v>17</v>
      </c>
      <c r="Q267" s="177">
        <v>1913.9999999999993</v>
      </c>
      <c r="R267" s="177">
        <f>IFERROR(Q267/P267,"")</f>
        <v>112.58823529411761</v>
      </c>
      <c r="S267" s="95">
        <f>IFERROR(RANK(R267, R$267:R$281),"")</f>
        <v>1</v>
      </c>
      <c r="T267" s="447">
        <f>AVERAGE(R267:R281)</f>
        <v>83.842194570135732</v>
      </c>
      <c r="U267" s="95">
        <v>17</v>
      </c>
      <c r="V267" s="177">
        <v>1939.5652173913045</v>
      </c>
      <c r="W267" s="177">
        <f>IFERROR(V267/U267,"")</f>
        <v>114.0920716112532</v>
      </c>
      <c r="X267" s="95">
        <f>IFERROR(RANK(W267, W$267:W$281),"")</f>
        <v>1</v>
      </c>
      <c r="Y267" s="447">
        <f>AVERAGE(W267:W281)</f>
        <v>84.687288358383583</v>
      </c>
      <c r="Z267" s="95">
        <v>17</v>
      </c>
      <c r="AA267" s="177">
        <v>1907.2340425531918</v>
      </c>
      <c r="AB267" s="177">
        <f>IFERROR(AA267/Z267,"")</f>
        <v>112.19023779724658</v>
      </c>
      <c r="AC267" s="95">
        <f>IFERROR(RANK(AB267, AB$267:AB$281),"")</f>
        <v>1</v>
      </c>
      <c r="AD267" s="447">
        <f>AVERAGE(AB267:AB281)</f>
        <v>83.63785394135833</v>
      </c>
      <c r="AE267" s="95">
        <v>17</v>
      </c>
      <c r="AF267" s="177">
        <v>1941.818181818182</v>
      </c>
      <c r="AG267" s="177">
        <f>IFERROR(AF267/AE267,"")</f>
        <v>114.22459893048129</v>
      </c>
      <c r="AH267" s="95">
        <f>IFERROR(RANK(AG267, AG$267:AG$281),"")</f>
        <v>1</v>
      </c>
      <c r="AI267" s="447">
        <f>AVERAGE(AG267:AG281)</f>
        <v>84.791344558078833</v>
      </c>
      <c r="AJ267" s="95">
        <v>17</v>
      </c>
      <c r="AK267" s="177">
        <v>1909.090909090909</v>
      </c>
      <c r="AL267" s="177">
        <f>IFERROR(AK267/AJ267,"")</f>
        <v>112.29946524064171</v>
      </c>
      <c r="AM267" s="95">
        <f>IFERROR(RANK(AL267, AL$267:AL$281),"")</f>
        <v>1</v>
      </c>
      <c r="AN267" s="447">
        <f>AVERAGE(AL267:AL281)</f>
        <v>83.616576121647114</v>
      </c>
      <c r="AO267" s="95">
        <v>17</v>
      </c>
      <c r="AP267" s="177">
        <v>1921.2500000000005</v>
      </c>
      <c r="AQ267" s="177">
        <f>IFERROR(AP267/AO267,"")</f>
        <v>113.01470588235297</v>
      </c>
      <c r="AR267" s="95">
        <f>IFERROR(RANK(AQ267, AQ$267:AQ$281),"")</f>
        <v>1</v>
      </c>
      <c r="AS267" s="447">
        <f>AVERAGE(AQ267:AQ281)</f>
        <v>84.167609351432887</v>
      </c>
      <c r="AT267" s="95">
        <v>17</v>
      </c>
      <c r="AU267" s="177">
        <v>1910.0000000000005</v>
      </c>
      <c r="AV267" s="177">
        <f>IFERROR(AU267/AT267,"")</f>
        <v>112.35294117647061</v>
      </c>
      <c r="AW267" s="95">
        <f>IFERROR(RANK(AV267, AV$267:AV$281),"")</f>
        <v>1</v>
      </c>
      <c r="AX267" s="447">
        <f>AVERAGE(AV267:AV281)</f>
        <v>83.658988070752784</v>
      </c>
    </row>
    <row r="268" spans="2:50" hidden="1">
      <c r="B268" s="456"/>
      <c r="C268" s="95">
        <f t="shared" ref="C268:C281" si="287">C248</f>
        <v>2</v>
      </c>
      <c r="D268" s="95" t="s">
        <v>172</v>
      </c>
      <c r="E268" s="95">
        <v>26</v>
      </c>
      <c r="F268" s="95">
        <v>1500</v>
      </c>
      <c r="G268" s="177">
        <f t="shared" si="283"/>
        <v>57.692307692307693</v>
      </c>
      <c r="H268" s="475"/>
      <c r="I268" s="153">
        <f t="shared" si="284"/>
        <v>26</v>
      </c>
      <c r="J268" s="153">
        <f t="shared" si="285"/>
        <v>1433.868257755197</v>
      </c>
      <c r="K268" s="154">
        <f t="shared" si="286"/>
        <v>55.148779144430641</v>
      </c>
      <c r="L268" s="473"/>
      <c r="M268" s="153">
        <f t="shared" ref="M268:M281" si="288">IFERROR(RANK(K268, K$267:K$281),"")</f>
        <v>2</v>
      </c>
      <c r="N268" s="448"/>
      <c r="O268" s="448"/>
      <c r="P268" s="95">
        <v>26</v>
      </c>
      <c r="Q268" s="177">
        <v>1432.5</v>
      </c>
      <c r="R268" s="177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47"/>
      <c r="U268" s="95">
        <v>26</v>
      </c>
      <c r="V268" s="177">
        <v>1437.3451327433629</v>
      </c>
      <c r="W268" s="177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47"/>
      <c r="Z268" s="95">
        <v>26</v>
      </c>
      <c r="AA268" s="177">
        <v>1432.2222222222219</v>
      </c>
      <c r="AB268" s="177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47"/>
      <c r="AE268" s="95">
        <v>26</v>
      </c>
      <c r="AF268" s="177">
        <v>1439.3103448275858</v>
      </c>
      <c r="AG268" s="177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47"/>
      <c r="AJ268" s="95">
        <v>26</v>
      </c>
      <c r="AK268" s="177">
        <v>1428.2758620689654</v>
      </c>
      <c r="AL268" s="177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47"/>
      <c r="AO268" s="95">
        <v>26</v>
      </c>
      <c r="AP268" s="177">
        <v>1438.333333333333</v>
      </c>
      <c r="AQ268" s="177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47"/>
      <c r="AT268" s="95">
        <v>26</v>
      </c>
      <c r="AU268" s="177">
        <v>1429.090909090909</v>
      </c>
      <c r="AV268" s="177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47"/>
    </row>
    <row r="269" spans="2:50" hidden="1">
      <c r="B269" s="456"/>
      <c r="C269" s="95">
        <f t="shared" si="287"/>
        <v>3</v>
      </c>
      <c r="D269" s="95"/>
      <c r="E269" s="95"/>
      <c r="F269" s="95"/>
      <c r="G269" s="95"/>
      <c r="H269" s="475"/>
      <c r="I269" s="153" t="str">
        <f t="shared" si="284"/>
        <v/>
      </c>
      <c r="J269" s="153" t="str">
        <f t="shared" si="285"/>
        <v/>
      </c>
      <c r="K269" s="154" t="str">
        <f t="shared" si="286"/>
        <v/>
      </c>
      <c r="L269" s="473"/>
      <c r="M269" s="153" t="str">
        <f t="shared" si="288"/>
        <v/>
      </c>
      <c r="N269" s="448"/>
      <c r="O269" s="448"/>
      <c r="P269" s="95"/>
      <c r="Q269" s="177"/>
      <c r="R269" s="177" t="str">
        <f t="shared" si="289"/>
        <v/>
      </c>
      <c r="S269" s="95" t="str">
        <f t="shared" si="290"/>
        <v/>
      </c>
      <c r="T269" s="447"/>
      <c r="U269" s="95"/>
      <c r="V269" s="177"/>
      <c r="W269" s="177" t="str">
        <f t="shared" si="291"/>
        <v/>
      </c>
      <c r="X269" s="95" t="str">
        <f t="shared" si="292"/>
        <v/>
      </c>
      <c r="Y269" s="447"/>
      <c r="Z269" s="95"/>
      <c r="AA269" s="177"/>
      <c r="AB269" s="177" t="str">
        <f t="shared" si="293"/>
        <v/>
      </c>
      <c r="AC269" s="95" t="str">
        <f t="shared" si="294"/>
        <v/>
      </c>
      <c r="AD269" s="447"/>
      <c r="AE269" s="95"/>
      <c r="AF269" s="177"/>
      <c r="AG269" s="177" t="str">
        <f t="shared" si="295"/>
        <v/>
      </c>
      <c r="AH269" s="95" t="str">
        <f t="shared" si="296"/>
        <v/>
      </c>
      <c r="AI269" s="447"/>
      <c r="AJ269" s="95"/>
      <c r="AK269" s="177"/>
      <c r="AL269" s="177" t="str">
        <f t="shared" si="297"/>
        <v/>
      </c>
      <c r="AM269" s="95" t="str">
        <f t="shared" si="298"/>
        <v/>
      </c>
      <c r="AN269" s="447"/>
      <c r="AO269" s="95"/>
      <c r="AP269" s="177"/>
      <c r="AQ269" s="177" t="str">
        <f t="shared" si="299"/>
        <v/>
      </c>
      <c r="AR269" s="95" t="str">
        <f t="shared" si="300"/>
        <v/>
      </c>
      <c r="AS269" s="447"/>
      <c r="AT269" s="95"/>
      <c r="AU269" s="177"/>
      <c r="AV269" s="177" t="str">
        <f t="shared" si="301"/>
        <v/>
      </c>
      <c r="AW269" s="95" t="str">
        <f t="shared" si="302"/>
        <v/>
      </c>
      <c r="AX269" s="447"/>
    </row>
    <row r="270" spans="2:50" hidden="1">
      <c r="B270" s="456"/>
      <c r="C270" s="95">
        <f t="shared" si="287"/>
        <v>4</v>
      </c>
      <c r="D270" s="95"/>
      <c r="E270" s="95"/>
      <c r="F270" s="95"/>
      <c r="G270" s="95"/>
      <c r="H270" s="475"/>
      <c r="I270" s="153" t="str">
        <f>IFERROR(AVERAGE(P270,U270,Z270,AE270,AJ270,AO270,AT270),"")</f>
        <v/>
      </c>
      <c r="J270" s="153" t="str">
        <f>IFERROR(AVERAGE(Q270,V270,AA270,AF270,AK270,AP270,AU270),"")</f>
        <v/>
      </c>
      <c r="K270" s="154" t="str">
        <f>IFERROR(AVERAGE(R270,W270,AB270,AG270,AL270,AQ270,AV270),"")</f>
        <v/>
      </c>
      <c r="L270" s="473"/>
      <c r="M270" s="153" t="str">
        <f t="shared" si="288"/>
        <v/>
      </c>
      <c r="N270" s="448"/>
      <c r="O270" s="448"/>
      <c r="P270" s="95"/>
      <c r="Q270" s="177"/>
      <c r="R270" s="177" t="str">
        <f t="shared" si="289"/>
        <v/>
      </c>
      <c r="S270" s="95" t="str">
        <f t="shared" si="290"/>
        <v/>
      </c>
      <c r="T270" s="447"/>
      <c r="U270" s="95"/>
      <c r="V270" s="177"/>
      <c r="W270" s="177" t="str">
        <f t="shared" si="291"/>
        <v/>
      </c>
      <c r="X270" s="95" t="str">
        <f t="shared" si="292"/>
        <v/>
      </c>
      <c r="Y270" s="447"/>
      <c r="Z270" s="95"/>
      <c r="AA270" s="177"/>
      <c r="AB270" s="177" t="str">
        <f t="shared" si="293"/>
        <v/>
      </c>
      <c r="AC270" s="95" t="str">
        <f t="shared" si="294"/>
        <v/>
      </c>
      <c r="AD270" s="447"/>
      <c r="AE270" s="95"/>
      <c r="AF270" s="177"/>
      <c r="AG270" s="177" t="str">
        <f t="shared" si="295"/>
        <v/>
      </c>
      <c r="AH270" s="95" t="str">
        <f t="shared" si="296"/>
        <v/>
      </c>
      <c r="AI270" s="447"/>
      <c r="AJ270" s="95"/>
      <c r="AK270" s="177"/>
      <c r="AL270" s="177" t="str">
        <f t="shared" si="297"/>
        <v/>
      </c>
      <c r="AM270" s="95" t="str">
        <f t="shared" si="298"/>
        <v/>
      </c>
      <c r="AN270" s="447"/>
      <c r="AO270" s="95"/>
      <c r="AP270" s="177"/>
      <c r="AQ270" s="177" t="str">
        <f t="shared" si="299"/>
        <v/>
      </c>
      <c r="AR270" s="95" t="str">
        <f t="shared" si="300"/>
        <v/>
      </c>
      <c r="AS270" s="447"/>
      <c r="AT270" s="95"/>
      <c r="AU270" s="177"/>
      <c r="AV270" s="177" t="str">
        <f t="shared" si="301"/>
        <v/>
      </c>
      <c r="AW270" s="95" t="str">
        <f t="shared" si="302"/>
        <v/>
      </c>
      <c r="AX270" s="447"/>
    </row>
    <row r="271" spans="2:50" hidden="1">
      <c r="B271" s="456"/>
      <c r="C271" s="95">
        <f t="shared" si="287"/>
        <v>5</v>
      </c>
      <c r="D271" s="95"/>
      <c r="E271" s="95"/>
      <c r="F271" s="95"/>
      <c r="G271" s="95"/>
      <c r="H271" s="475"/>
      <c r="I271" s="153" t="str">
        <f t="shared" ref="I271:I281" si="303">IFERROR(AVERAGE(P271,U271,Z271,AE271,AJ271,AO271,AT271),"")</f>
        <v/>
      </c>
      <c r="J271" s="153" t="str">
        <f t="shared" ref="J271:J281" si="304">IFERROR(AVERAGE(Q271,V271,AA271,AF271,AK271,AP271,AU271),"")</f>
        <v/>
      </c>
      <c r="K271" s="154" t="str">
        <f t="shared" ref="K271:K281" si="305">IFERROR(AVERAGE(R271,W271,AB271,AG271,AL271,AQ271,AV271),"")</f>
        <v/>
      </c>
      <c r="L271" s="473"/>
      <c r="M271" s="153" t="str">
        <f t="shared" si="288"/>
        <v/>
      </c>
      <c r="N271" s="448"/>
      <c r="O271" s="448"/>
      <c r="P271" s="95"/>
      <c r="Q271" s="177"/>
      <c r="R271" s="177" t="str">
        <f t="shared" si="289"/>
        <v/>
      </c>
      <c r="S271" s="95" t="str">
        <f t="shared" si="290"/>
        <v/>
      </c>
      <c r="T271" s="447"/>
      <c r="U271" s="95"/>
      <c r="V271" s="177"/>
      <c r="W271" s="177" t="str">
        <f t="shared" si="291"/>
        <v/>
      </c>
      <c r="X271" s="95" t="str">
        <f t="shared" si="292"/>
        <v/>
      </c>
      <c r="Y271" s="447"/>
      <c r="Z271" s="95"/>
      <c r="AA271" s="177"/>
      <c r="AB271" s="177" t="str">
        <f t="shared" si="293"/>
        <v/>
      </c>
      <c r="AC271" s="95" t="str">
        <f t="shared" si="294"/>
        <v/>
      </c>
      <c r="AD271" s="447"/>
      <c r="AE271" s="95"/>
      <c r="AF271" s="177"/>
      <c r="AG271" s="177" t="str">
        <f t="shared" si="295"/>
        <v/>
      </c>
      <c r="AH271" s="95" t="str">
        <f t="shared" si="296"/>
        <v/>
      </c>
      <c r="AI271" s="447"/>
      <c r="AJ271" s="95"/>
      <c r="AK271" s="177"/>
      <c r="AL271" s="177" t="str">
        <f t="shared" si="297"/>
        <v/>
      </c>
      <c r="AM271" s="95" t="str">
        <f t="shared" si="298"/>
        <v/>
      </c>
      <c r="AN271" s="447"/>
      <c r="AO271" s="95"/>
      <c r="AP271" s="177"/>
      <c r="AQ271" s="177" t="str">
        <f t="shared" si="299"/>
        <v/>
      </c>
      <c r="AR271" s="95" t="str">
        <f t="shared" si="300"/>
        <v/>
      </c>
      <c r="AS271" s="447"/>
      <c r="AT271" s="95"/>
      <c r="AU271" s="177"/>
      <c r="AV271" s="177" t="str">
        <f t="shared" si="301"/>
        <v/>
      </c>
      <c r="AW271" s="95" t="str">
        <f t="shared" si="302"/>
        <v/>
      </c>
      <c r="AX271" s="447"/>
    </row>
    <row r="272" spans="2:50" hidden="1">
      <c r="B272" s="456"/>
      <c r="C272" s="95">
        <f t="shared" si="287"/>
        <v>6</v>
      </c>
      <c r="D272" s="95"/>
      <c r="E272" s="95"/>
      <c r="F272" s="95"/>
      <c r="G272" s="95"/>
      <c r="H272" s="475"/>
      <c r="I272" s="153" t="str">
        <f t="shared" si="303"/>
        <v/>
      </c>
      <c r="J272" s="153" t="str">
        <f t="shared" si="304"/>
        <v/>
      </c>
      <c r="K272" s="154" t="str">
        <f t="shared" si="305"/>
        <v/>
      </c>
      <c r="L272" s="473"/>
      <c r="M272" s="153" t="str">
        <f t="shared" si="288"/>
        <v/>
      </c>
      <c r="N272" s="448"/>
      <c r="O272" s="448"/>
      <c r="P272" s="95"/>
      <c r="Q272" s="177"/>
      <c r="R272" s="177" t="str">
        <f t="shared" si="289"/>
        <v/>
      </c>
      <c r="S272" s="95" t="str">
        <f t="shared" si="290"/>
        <v/>
      </c>
      <c r="T272" s="447"/>
      <c r="U272" s="95"/>
      <c r="V272" s="177"/>
      <c r="W272" s="177" t="str">
        <f t="shared" si="291"/>
        <v/>
      </c>
      <c r="X272" s="95" t="str">
        <f t="shared" si="292"/>
        <v/>
      </c>
      <c r="Y272" s="447"/>
      <c r="Z272" s="95"/>
      <c r="AA272" s="177"/>
      <c r="AB272" s="177" t="str">
        <f t="shared" si="293"/>
        <v/>
      </c>
      <c r="AC272" s="95" t="str">
        <f t="shared" si="294"/>
        <v/>
      </c>
      <c r="AD272" s="447"/>
      <c r="AE272" s="95"/>
      <c r="AF272" s="177"/>
      <c r="AG272" s="177" t="str">
        <f t="shared" si="295"/>
        <v/>
      </c>
      <c r="AH272" s="95" t="str">
        <f t="shared" si="296"/>
        <v/>
      </c>
      <c r="AI272" s="447"/>
      <c r="AJ272" s="95"/>
      <c r="AK272" s="177"/>
      <c r="AL272" s="177" t="str">
        <f t="shared" si="297"/>
        <v/>
      </c>
      <c r="AM272" s="95" t="str">
        <f t="shared" si="298"/>
        <v/>
      </c>
      <c r="AN272" s="447"/>
      <c r="AO272" s="95"/>
      <c r="AP272" s="177"/>
      <c r="AQ272" s="177" t="str">
        <f t="shared" si="299"/>
        <v/>
      </c>
      <c r="AR272" s="95" t="str">
        <f t="shared" si="300"/>
        <v/>
      </c>
      <c r="AS272" s="447"/>
      <c r="AT272" s="95"/>
      <c r="AU272" s="177"/>
      <c r="AV272" s="177" t="str">
        <f t="shared" si="301"/>
        <v/>
      </c>
      <c r="AW272" s="95" t="str">
        <f t="shared" si="302"/>
        <v/>
      </c>
      <c r="AX272" s="447"/>
    </row>
    <row r="273" spans="2:50" hidden="1">
      <c r="B273" s="456"/>
      <c r="C273" s="95">
        <f t="shared" si="287"/>
        <v>7</v>
      </c>
      <c r="D273" s="95"/>
      <c r="E273" s="95"/>
      <c r="F273" s="95"/>
      <c r="G273" s="95"/>
      <c r="H273" s="475"/>
      <c r="I273" s="153" t="str">
        <f t="shared" si="303"/>
        <v/>
      </c>
      <c r="J273" s="153" t="str">
        <f t="shared" si="304"/>
        <v/>
      </c>
      <c r="K273" s="154" t="str">
        <f t="shared" si="305"/>
        <v/>
      </c>
      <c r="L273" s="473"/>
      <c r="M273" s="153" t="str">
        <f t="shared" si="288"/>
        <v/>
      </c>
      <c r="N273" s="448"/>
      <c r="O273" s="448"/>
      <c r="P273" s="95"/>
      <c r="Q273" s="177"/>
      <c r="R273" s="177" t="str">
        <f t="shared" si="289"/>
        <v/>
      </c>
      <c r="S273" s="95" t="str">
        <f t="shared" si="290"/>
        <v/>
      </c>
      <c r="T273" s="447"/>
      <c r="U273" s="95"/>
      <c r="V273" s="177"/>
      <c r="W273" s="177" t="str">
        <f t="shared" si="291"/>
        <v/>
      </c>
      <c r="X273" s="95" t="str">
        <f t="shared" si="292"/>
        <v/>
      </c>
      <c r="Y273" s="447"/>
      <c r="Z273" s="95"/>
      <c r="AA273" s="177"/>
      <c r="AB273" s="177" t="str">
        <f t="shared" si="293"/>
        <v/>
      </c>
      <c r="AC273" s="95" t="str">
        <f t="shared" si="294"/>
        <v/>
      </c>
      <c r="AD273" s="447"/>
      <c r="AE273" s="95"/>
      <c r="AF273" s="177"/>
      <c r="AG273" s="177" t="str">
        <f t="shared" si="295"/>
        <v/>
      </c>
      <c r="AH273" s="95" t="str">
        <f t="shared" si="296"/>
        <v/>
      </c>
      <c r="AI273" s="447"/>
      <c r="AJ273" s="95"/>
      <c r="AK273" s="177"/>
      <c r="AL273" s="177" t="str">
        <f t="shared" si="297"/>
        <v/>
      </c>
      <c r="AM273" s="95" t="str">
        <f t="shared" si="298"/>
        <v/>
      </c>
      <c r="AN273" s="447"/>
      <c r="AO273" s="95"/>
      <c r="AP273" s="177"/>
      <c r="AQ273" s="177" t="str">
        <f t="shared" si="299"/>
        <v/>
      </c>
      <c r="AR273" s="95" t="str">
        <f t="shared" si="300"/>
        <v/>
      </c>
      <c r="AS273" s="447"/>
      <c r="AT273" s="95"/>
      <c r="AU273" s="177"/>
      <c r="AV273" s="177" t="str">
        <f t="shared" si="301"/>
        <v/>
      </c>
      <c r="AW273" s="95" t="str">
        <f t="shared" si="302"/>
        <v/>
      </c>
      <c r="AX273" s="447"/>
    </row>
    <row r="274" spans="2:50" hidden="1">
      <c r="B274" s="456"/>
      <c r="C274" s="95">
        <f t="shared" si="287"/>
        <v>8</v>
      </c>
      <c r="D274" s="95"/>
      <c r="E274" s="95"/>
      <c r="F274" s="95"/>
      <c r="G274" s="95"/>
      <c r="H274" s="475"/>
      <c r="I274" s="153" t="str">
        <f t="shared" si="303"/>
        <v/>
      </c>
      <c r="J274" s="153" t="str">
        <f t="shared" si="304"/>
        <v/>
      </c>
      <c r="K274" s="154" t="str">
        <f t="shared" si="305"/>
        <v/>
      </c>
      <c r="L274" s="473"/>
      <c r="M274" s="153" t="str">
        <f t="shared" si="288"/>
        <v/>
      </c>
      <c r="N274" s="448"/>
      <c r="O274" s="448"/>
      <c r="P274" s="95"/>
      <c r="Q274" s="177"/>
      <c r="R274" s="177" t="str">
        <f t="shared" si="289"/>
        <v/>
      </c>
      <c r="S274" s="95" t="str">
        <f t="shared" si="290"/>
        <v/>
      </c>
      <c r="T274" s="447"/>
      <c r="U274" s="95"/>
      <c r="V274" s="177"/>
      <c r="W274" s="177" t="str">
        <f t="shared" si="291"/>
        <v/>
      </c>
      <c r="X274" s="95" t="str">
        <f t="shared" si="292"/>
        <v/>
      </c>
      <c r="Y274" s="447"/>
      <c r="Z274" s="95"/>
      <c r="AA274" s="177"/>
      <c r="AB274" s="177" t="str">
        <f t="shared" si="293"/>
        <v/>
      </c>
      <c r="AC274" s="95" t="str">
        <f t="shared" si="294"/>
        <v/>
      </c>
      <c r="AD274" s="447"/>
      <c r="AE274" s="95"/>
      <c r="AF274" s="177"/>
      <c r="AG274" s="177" t="str">
        <f t="shared" si="295"/>
        <v/>
      </c>
      <c r="AH274" s="95" t="str">
        <f t="shared" si="296"/>
        <v/>
      </c>
      <c r="AI274" s="447"/>
      <c r="AJ274" s="95"/>
      <c r="AK274" s="177"/>
      <c r="AL274" s="177" t="str">
        <f t="shared" si="297"/>
        <v/>
      </c>
      <c r="AM274" s="95" t="str">
        <f t="shared" si="298"/>
        <v/>
      </c>
      <c r="AN274" s="447"/>
      <c r="AO274" s="95"/>
      <c r="AP274" s="177"/>
      <c r="AQ274" s="177" t="str">
        <f t="shared" si="299"/>
        <v/>
      </c>
      <c r="AR274" s="95" t="str">
        <f t="shared" si="300"/>
        <v/>
      </c>
      <c r="AS274" s="447"/>
      <c r="AT274" s="95"/>
      <c r="AU274" s="177"/>
      <c r="AV274" s="177" t="str">
        <f t="shared" si="301"/>
        <v/>
      </c>
      <c r="AW274" s="95" t="str">
        <f t="shared" si="302"/>
        <v/>
      </c>
      <c r="AX274" s="447"/>
    </row>
    <row r="275" spans="2:50" hidden="1">
      <c r="B275" s="456"/>
      <c r="C275" s="95">
        <f t="shared" si="287"/>
        <v>9</v>
      </c>
      <c r="D275" s="95"/>
      <c r="E275" s="95"/>
      <c r="F275" s="95"/>
      <c r="G275" s="95"/>
      <c r="H275" s="475"/>
      <c r="I275" s="153" t="str">
        <f t="shared" si="303"/>
        <v/>
      </c>
      <c r="J275" s="153" t="str">
        <f t="shared" si="304"/>
        <v/>
      </c>
      <c r="K275" s="154" t="str">
        <f t="shared" si="305"/>
        <v/>
      </c>
      <c r="L275" s="473"/>
      <c r="M275" s="153" t="str">
        <f t="shared" si="288"/>
        <v/>
      </c>
      <c r="N275" s="448"/>
      <c r="O275" s="448"/>
      <c r="P275" s="95"/>
      <c r="Q275" s="177"/>
      <c r="R275" s="177" t="str">
        <f t="shared" si="289"/>
        <v/>
      </c>
      <c r="S275" s="95" t="str">
        <f t="shared" si="290"/>
        <v/>
      </c>
      <c r="T275" s="447"/>
      <c r="U275" s="95"/>
      <c r="V275" s="177"/>
      <c r="W275" s="177" t="str">
        <f t="shared" si="291"/>
        <v/>
      </c>
      <c r="X275" s="95" t="str">
        <f t="shared" si="292"/>
        <v/>
      </c>
      <c r="Y275" s="447"/>
      <c r="Z275" s="95"/>
      <c r="AA275" s="177"/>
      <c r="AB275" s="177" t="str">
        <f t="shared" si="293"/>
        <v/>
      </c>
      <c r="AC275" s="95" t="str">
        <f t="shared" si="294"/>
        <v/>
      </c>
      <c r="AD275" s="447"/>
      <c r="AE275" s="95"/>
      <c r="AF275" s="177"/>
      <c r="AG275" s="177" t="str">
        <f t="shared" si="295"/>
        <v/>
      </c>
      <c r="AH275" s="95" t="str">
        <f t="shared" si="296"/>
        <v/>
      </c>
      <c r="AI275" s="447"/>
      <c r="AJ275" s="95"/>
      <c r="AK275" s="177"/>
      <c r="AL275" s="177" t="str">
        <f t="shared" si="297"/>
        <v/>
      </c>
      <c r="AM275" s="95" t="str">
        <f t="shared" si="298"/>
        <v/>
      </c>
      <c r="AN275" s="447"/>
      <c r="AO275" s="95"/>
      <c r="AP275" s="177"/>
      <c r="AQ275" s="177" t="str">
        <f t="shared" si="299"/>
        <v/>
      </c>
      <c r="AR275" s="95" t="str">
        <f t="shared" si="300"/>
        <v/>
      </c>
      <c r="AS275" s="447"/>
      <c r="AT275" s="95"/>
      <c r="AU275" s="177"/>
      <c r="AV275" s="177" t="str">
        <f t="shared" si="301"/>
        <v/>
      </c>
      <c r="AW275" s="95" t="str">
        <f t="shared" si="302"/>
        <v/>
      </c>
      <c r="AX275" s="447"/>
    </row>
    <row r="276" spans="2:50" hidden="1">
      <c r="B276" s="456"/>
      <c r="C276" s="95">
        <f t="shared" si="287"/>
        <v>10</v>
      </c>
      <c r="D276" s="95"/>
      <c r="E276" s="95"/>
      <c r="F276" s="95"/>
      <c r="G276" s="95"/>
      <c r="H276" s="475"/>
      <c r="I276" s="153" t="str">
        <f t="shared" si="303"/>
        <v/>
      </c>
      <c r="J276" s="153" t="str">
        <f t="shared" si="304"/>
        <v/>
      </c>
      <c r="K276" s="154" t="str">
        <f t="shared" si="305"/>
        <v/>
      </c>
      <c r="L276" s="473"/>
      <c r="M276" s="153" t="str">
        <f t="shared" si="288"/>
        <v/>
      </c>
      <c r="N276" s="448"/>
      <c r="O276" s="448"/>
      <c r="P276" s="95"/>
      <c r="Q276" s="177"/>
      <c r="R276" s="177" t="str">
        <f t="shared" si="289"/>
        <v/>
      </c>
      <c r="S276" s="95" t="str">
        <f t="shared" si="290"/>
        <v/>
      </c>
      <c r="T276" s="447"/>
      <c r="U276" s="95"/>
      <c r="V276" s="177"/>
      <c r="W276" s="177" t="str">
        <f t="shared" si="291"/>
        <v/>
      </c>
      <c r="X276" s="95" t="str">
        <f t="shared" si="292"/>
        <v/>
      </c>
      <c r="Y276" s="447"/>
      <c r="Z276" s="95"/>
      <c r="AA276" s="177"/>
      <c r="AB276" s="177" t="str">
        <f t="shared" si="293"/>
        <v/>
      </c>
      <c r="AC276" s="95" t="str">
        <f t="shared" si="294"/>
        <v/>
      </c>
      <c r="AD276" s="447"/>
      <c r="AE276" s="95"/>
      <c r="AF276" s="177"/>
      <c r="AG276" s="177" t="str">
        <f t="shared" si="295"/>
        <v/>
      </c>
      <c r="AH276" s="95" t="str">
        <f t="shared" si="296"/>
        <v/>
      </c>
      <c r="AI276" s="447"/>
      <c r="AJ276" s="95"/>
      <c r="AK276" s="177"/>
      <c r="AL276" s="177" t="str">
        <f t="shared" si="297"/>
        <v/>
      </c>
      <c r="AM276" s="95" t="str">
        <f t="shared" si="298"/>
        <v/>
      </c>
      <c r="AN276" s="447"/>
      <c r="AO276" s="95"/>
      <c r="AP276" s="177"/>
      <c r="AQ276" s="177" t="str">
        <f t="shared" si="299"/>
        <v/>
      </c>
      <c r="AR276" s="95" t="str">
        <f t="shared" si="300"/>
        <v/>
      </c>
      <c r="AS276" s="447"/>
      <c r="AT276" s="95"/>
      <c r="AU276" s="177"/>
      <c r="AV276" s="177" t="str">
        <f t="shared" si="301"/>
        <v/>
      </c>
      <c r="AW276" s="95" t="str">
        <f t="shared" si="302"/>
        <v/>
      </c>
      <c r="AX276" s="447"/>
    </row>
    <row r="277" spans="2:50" hidden="1">
      <c r="B277" s="456"/>
      <c r="C277" s="95">
        <f t="shared" si="287"/>
        <v>11</v>
      </c>
      <c r="D277" s="95"/>
      <c r="E277" s="95"/>
      <c r="F277" s="95"/>
      <c r="G277" s="95"/>
      <c r="H277" s="475"/>
      <c r="I277" s="153" t="str">
        <f t="shared" si="303"/>
        <v/>
      </c>
      <c r="J277" s="153" t="str">
        <f t="shared" si="304"/>
        <v/>
      </c>
      <c r="K277" s="154" t="str">
        <f t="shared" si="305"/>
        <v/>
      </c>
      <c r="L277" s="473"/>
      <c r="M277" s="153" t="str">
        <f t="shared" si="288"/>
        <v/>
      </c>
      <c r="N277" s="448"/>
      <c r="O277" s="448"/>
      <c r="P277" s="95"/>
      <c r="Q277" s="177"/>
      <c r="R277" s="177" t="str">
        <f t="shared" si="289"/>
        <v/>
      </c>
      <c r="S277" s="95" t="str">
        <f t="shared" si="290"/>
        <v/>
      </c>
      <c r="T277" s="447"/>
      <c r="U277" s="95"/>
      <c r="V277" s="177"/>
      <c r="W277" s="177" t="str">
        <f t="shared" si="291"/>
        <v/>
      </c>
      <c r="X277" s="95" t="str">
        <f t="shared" si="292"/>
        <v/>
      </c>
      <c r="Y277" s="447"/>
      <c r="Z277" s="95"/>
      <c r="AA277" s="177"/>
      <c r="AB277" s="177" t="str">
        <f t="shared" si="293"/>
        <v/>
      </c>
      <c r="AC277" s="95" t="str">
        <f t="shared" si="294"/>
        <v/>
      </c>
      <c r="AD277" s="447"/>
      <c r="AE277" s="95"/>
      <c r="AF277" s="177"/>
      <c r="AG277" s="177" t="str">
        <f t="shared" si="295"/>
        <v/>
      </c>
      <c r="AH277" s="95" t="str">
        <f t="shared" si="296"/>
        <v/>
      </c>
      <c r="AI277" s="447"/>
      <c r="AJ277" s="95"/>
      <c r="AK277" s="177"/>
      <c r="AL277" s="177" t="str">
        <f t="shared" si="297"/>
        <v/>
      </c>
      <c r="AM277" s="95" t="str">
        <f t="shared" si="298"/>
        <v/>
      </c>
      <c r="AN277" s="447"/>
      <c r="AO277" s="95"/>
      <c r="AP277" s="177"/>
      <c r="AQ277" s="177" t="str">
        <f t="shared" si="299"/>
        <v/>
      </c>
      <c r="AR277" s="95" t="str">
        <f t="shared" si="300"/>
        <v/>
      </c>
      <c r="AS277" s="447"/>
      <c r="AT277" s="95"/>
      <c r="AU277" s="177"/>
      <c r="AV277" s="177" t="str">
        <f t="shared" si="301"/>
        <v/>
      </c>
      <c r="AW277" s="95" t="str">
        <f t="shared" si="302"/>
        <v/>
      </c>
      <c r="AX277" s="447"/>
    </row>
    <row r="278" spans="2:50" hidden="1">
      <c r="B278" s="456"/>
      <c r="C278" s="95">
        <f t="shared" si="287"/>
        <v>12</v>
      </c>
      <c r="D278" s="95"/>
      <c r="E278" s="95"/>
      <c r="F278" s="95"/>
      <c r="G278" s="95"/>
      <c r="H278" s="475"/>
      <c r="I278" s="153" t="str">
        <f t="shared" si="303"/>
        <v/>
      </c>
      <c r="J278" s="153" t="str">
        <f t="shared" si="304"/>
        <v/>
      </c>
      <c r="K278" s="154" t="str">
        <f t="shared" si="305"/>
        <v/>
      </c>
      <c r="L278" s="473"/>
      <c r="M278" s="153" t="str">
        <f t="shared" si="288"/>
        <v/>
      </c>
      <c r="N278" s="448"/>
      <c r="O278" s="448"/>
      <c r="P278" s="95"/>
      <c r="Q278" s="177"/>
      <c r="R278" s="177" t="str">
        <f t="shared" si="289"/>
        <v/>
      </c>
      <c r="S278" s="95" t="str">
        <f t="shared" si="290"/>
        <v/>
      </c>
      <c r="T278" s="447"/>
      <c r="U278" s="95"/>
      <c r="V278" s="177"/>
      <c r="W278" s="177" t="str">
        <f t="shared" si="291"/>
        <v/>
      </c>
      <c r="X278" s="95" t="str">
        <f t="shared" si="292"/>
        <v/>
      </c>
      <c r="Y278" s="447"/>
      <c r="Z278" s="95"/>
      <c r="AA278" s="177"/>
      <c r="AB278" s="177" t="str">
        <f t="shared" si="293"/>
        <v/>
      </c>
      <c r="AC278" s="95" t="str">
        <f t="shared" si="294"/>
        <v/>
      </c>
      <c r="AD278" s="447"/>
      <c r="AE278" s="95"/>
      <c r="AF278" s="177"/>
      <c r="AG278" s="177" t="str">
        <f t="shared" si="295"/>
        <v/>
      </c>
      <c r="AH278" s="95" t="str">
        <f t="shared" si="296"/>
        <v/>
      </c>
      <c r="AI278" s="447"/>
      <c r="AJ278" s="95"/>
      <c r="AK278" s="177"/>
      <c r="AL278" s="177" t="str">
        <f t="shared" si="297"/>
        <v/>
      </c>
      <c r="AM278" s="95" t="str">
        <f t="shared" si="298"/>
        <v/>
      </c>
      <c r="AN278" s="447"/>
      <c r="AO278" s="95"/>
      <c r="AP278" s="177"/>
      <c r="AQ278" s="177" t="str">
        <f t="shared" si="299"/>
        <v/>
      </c>
      <c r="AR278" s="95" t="str">
        <f t="shared" si="300"/>
        <v/>
      </c>
      <c r="AS278" s="447"/>
      <c r="AT278" s="95"/>
      <c r="AU278" s="177"/>
      <c r="AV278" s="177" t="str">
        <f t="shared" si="301"/>
        <v/>
      </c>
      <c r="AW278" s="95" t="str">
        <f t="shared" si="302"/>
        <v/>
      </c>
      <c r="AX278" s="447"/>
    </row>
    <row r="279" spans="2:50" hidden="1">
      <c r="B279" s="456"/>
      <c r="C279" s="95">
        <f t="shared" si="287"/>
        <v>13</v>
      </c>
      <c r="D279" s="95"/>
      <c r="E279" s="95"/>
      <c r="F279" s="95"/>
      <c r="G279" s="95"/>
      <c r="H279" s="475"/>
      <c r="I279" s="153" t="str">
        <f t="shared" si="303"/>
        <v/>
      </c>
      <c r="J279" s="153" t="str">
        <f t="shared" si="304"/>
        <v/>
      </c>
      <c r="K279" s="154" t="str">
        <f t="shared" si="305"/>
        <v/>
      </c>
      <c r="L279" s="473"/>
      <c r="M279" s="153" t="str">
        <f t="shared" si="288"/>
        <v/>
      </c>
      <c r="N279" s="448"/>
      <c r="O279" s="448"/>
      <c r="P279" s="95"/>
      <c r="Q279" s="177"/>
      <c r="R279" s="177" t="str">
        <f t="shared" si="289"/>
        <v/>
      </c>
      <c r="S279" s="95" t="str">
        <f t="shared" si="290"/>
        <v/>
      </c>
      <c r="T279" s="447"/>
      <c r="U279" s="95"/>
      <c r="V279" s="177"/>
      <c r="W279" s="177" t="str">
        <f t="shared" si="291"/>
        <v/>
      </c>
      <c r="X279" s="95" t="str">
        <f t="shared" si="292"/>
        <v/>
      </c>
      <c r="Y279" s="447"/>
      <c r="Z279" s="95"/>
      <c r="AA279" s="177"/>
      <c r="AB279" s="177" t="str">
        <f t="shared" si="293"/>
        <v/>
      </c>
      <c r="AC279" s="95" t="str">
        <f t="shared" si="294"/>
        <v/>
      </c>
      <c r="AD279" s="447"/>
      <c r="AE279" s="95"/>
      <c r="AF279" s="177"/>
      <c r="AG279" s="177" t="str">
        <f t="shared" si="295"/>
        <v/>
      </c>
      <c r="AH279" s="95" t="str">
        <f t="shared" si="296"/>
        <v/>
      </c>
      <c r="AI279" s="447"/>
      <c r="AJ279" s="95"/>
      <c r="AK279" s="177"/>
      <c r="AL279" s="177" t="str">
        <f t="shared" si="297"/>
        <v/>
      </c>
      <c r="AM279" s="95" t="str">
        <f t="shared" si="298"/>
        <v/>
      </c>
      <c r="AN279" s="447"/>
      <c r="AO279" s="95"/>
      <c r="AP279" s="177"/>
      <c r="AQ279" s="177" t="str">
        <f t="shared" si="299"/>
        <v/>
      </c>
      <c r="AR279" s="95" t="str">
        <f t="shared" si="300"/>
        <v/>
      </c>
      <c r="AS279" s="447"/>
      <c r="AT279" s="95"/>
      <c r="AU279" s="177"/>
      <c r="AV279" s="177" t="str">
        <f t="shared" si="301"/>
        <v/>
      </c>
      <c r="AW279" s="95" t="str">
        <f t="shared" si="302"/>
        <v/>
      </c>
      <c r="AX279" s="447"/>
    </row>
    <row r="280" spans="2:50" hidden="1">
      <c r="B280" s="456"/>
      <c r="C280" s="95">
        <f t="shared" si="287"/>
        <v>14</v>
      </c>
      <c r="D280" s="95"/>
      <c r="E280" s="95"/>
      <c r="F280" s="95"/>
      <c r="G280" s="95"/>
      <c r="H280" s="475"/>
      <c r="I280" s="153" t="str">
        <f t="shared" si="303"/>
        <v/>
      </c>
      <c r="J280" s="153" t="str">
        <f t="shared" si="304"/>
        <v/>
      </c>
      <c r="K280" s="154" t="str">
        <f t="shared" si="305"/>
        <v/>
      </c>
      <c r="L280" s="473"/>
      <c r="M280" s="153" t="str">
        <f t="shared" si="288"/>
        <v/>
      </c>
      <c r="N280" s="448"/>
      <c r="O280" s="448"/>
      <c r="P280" s="95"/>
      <c r="Q280" s="177"/>
      <c r="R280" s="177" t="str">
        <f t="shared" si="289"/>
        <v/>
      </c>
      <c r="S280" s="95" t="str">
        <f t="shared" si="290"/>
        <v/>
      </c>
      <c r="T280" s="447"/>
      <c r="U280" s="95"/>
      <c r="V280" s="177"/>
      <c r="W280" s="177" t="str">
        <f t="shared" si="291"/>
        <v/>
      </c>
      <c r="X280" s="95" t="str">
        <f t="shared" si="292"/>
        <v/>
      </c>
      <c r="Y280" s="447"/>
      <c r="Z280" s="95"/>
      <c r="AA280" s="177"/>
      <c r="AB280" s="177" t="str">
        <f t="shared" si="293"/>
        <v/>
      </c>
      <c r="AC280" s="95" t="str">
        <f t="shared" si="294"/>
        <v/>
      </c>
      <c r="AD280" s="447"/>
      <c r="AE280" s="95"/>
      <c r="AF280" s="177"/>
      <c r="AG280" s="177" t="str">
        <f t="shared" si="295"/>
        <v/>
      </c>
      <c r="AH280" s="95" t="str">
        <f t="shared" si="296"/>
        <v/>
      </c>
      <c r="AI280" s="447"/>
      <c r="AJ280" s="95"/>
      <c r="AK280" s="177"/>
      <c r="AL280" s="177" t="str">
        <f t="shared" si="297"/>
        <v/>
      </c>
      <c r="AM280" s="95" t="str">
        <f t="shared" si="298"/>
        <v/>
      </c>
      <c r="AN280" s="447"/>
      <c r="AO280" s="95"/>
      <c r="AP280" s="177"/>
      <c r="AQ280" s="177" t="str">
        <f t="shared" si="299"/>
        <v/>
      </c>
      <c r="AR280" s="95" t="str">
        <f t="shared" si="300"/>
        <v/>
      </c>
      <c r="AS280" s="447"/>
      <c r="AT280" s="95"/>
      <c r="AU280" s="177"/>
      <c r="AV280" s="177" t="str">
        <f t="shared" si="301"/>
        <v/>
      </c>
      <c r="AW280" s="95" t="str">
        <f t="shared" si="302"/>
        <v/>
      </c>
      <c r="AX280" s="447"/>
    </row>
    <row r="281" spans="2:50" hidden="1">
      <c r="B281" s="456"/>
      <c r="C281" s="95">
        <f t="shared" si="287"/>
        <v>15</v>
      </c>
      <c r="D281" s="95"/>
      <c r="E281" s="95"/>
      <c r="F281" s="95"/>
      <c r="G281" s="95"/>
      <c r="H281" s="476"/>
      <c r="I281" s="153" t="str">
        <f t="shared" si="303"/>
        <v/>
      </c>
      <c r="J281" s="153" t="str">
        <f t="shared" si="304"/>
        <v/>
      </c>
      <c r="K281" s="154" t="str">
        <f t="shared" si="305"/>
        <v/>
      </c>
      <c r="L281" s="473"/>
      <c r="M281" s="153" t="str">
        <f t="shared" si="288"/>
        <v/>
      </c>
      <c r="N281" s="448"/>
      <c r="O281" s="448"/>
      <c r="P281" s="95"/>
      <c r="Q281" s="177"/>
      <c r="R281" s="177" t="str">
        <f t="shared" si="289"/>
        <v/>
      </c>
      <c r="S281" s="95" t="str">
        <f t="shared" si="290"/>
        <v/>
      </c>
      <c r="T281" s="447"/>
      <c r="U281" s="95"/>
      <c r="V281" s="177"/>
      <c r="W281" s="177" t="str">
        <f t="shared" si="291"/>
        <v/>
      </c>
      <c r="X281" s="95" t="str">
        <f t="shared" si="292"/>
        <v/>
      </c>
      <c r="Y281" s="447"/>
      <c r="Z281" s="95"/>
      <c r="AA281" s="177"/>
      <c r="AB281" s="177" t="str">
        <f t="shared" si="293"/>
        <v/>
      </c>
      <c r="AC281" s="95" t="str">
        <f t="shared" si="294"/>
        <v/>
      </c>
      <c r="AD281" s="447"/>
      <c r="AE281" s="95"/>
      <c r="AF281" s="177"/>
      <c r="AG281" s="177" t="str">
        <f t="shared" si="295"/>
        <v/>
      </c>
      <c r="AH281" s="95" t="str">
        <f t="shared" si="296"/>
        <v/>
      </c>
      <c r="AI281" s="447"/>
      <c r="AJ281" s="95"/>
      <c r="AK281" s="177"/>
      <c r="AL281" s="177" t="str">
        <f t="shared" si="297"/>
        <v/>
      </c>
      <c r="AM281" s="95" t="str">
        <f t="shared" si="298"/>
        <v/>
      </c>
      <c r="AN281" s="447"/>
      <c r="AO281" s="95"/>
      <c r="AP281" s="177"/>
      <c r="AQ281" s="177" t="str">
        <f t="shared" si="299"/>
        <v/>
      </c>
      <c r="AR281" s="95" t="str">
        <f t="shared" si="300"/>
        <v/>
      </c>
      <c r="AS281" s="447"/>
      <c r="AT281" s="95"/>
      <c r="AU281" s="177"/>
      <c r="AV281" s="177" t="str">
        <f t="shared" si="301"/>
        <v/>
      </c>
      <c r="AW281" s="95" t="str">
        <f t="shared" si="302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56" t="s">
        <v>170</v>
      </c>
      <c r="C287" s="95">
        <f>C267</f>
        <v>1</v>
      </c>
      <c r="D287" s="95" t="s">
        <v>171</v>
      </c>
      <c r="E287" s="95">
        <v>17</v>
      </c>
      <c r="F287" s="95">
        <v>2000</v>
      </c>
      <c r="G287" s="177">
        <f t="shared" ref="G287:G288" si="306">F287/E287</f>
        <v>117.64705882352941</v>
      </c>
      <c r="H287" s="474">
        <f>AVERAGE(G287:G301)</f>
        <v>87.66968325791855</v>
      </c>
      <c r="I287" s="153">
        <f t="shared" ref="I287:I289" si="307">IFERROR(AVERAGE(P287,U287,Z287,AE287,AJ287,AO287,AT287),"")</f>
        <v>17</v>
      </c>
      <c r="J287" s="153">
        <f t="shared" ref="J287:J289" si="308">IFERROR(AVERAGE(Q287,V287,AA287,AF287,AK287,AP287,AU287),"")</f>
        <v>1916.4809111287539</v>
      </c>
      <c r="K287" s="154">
        <f t="shared" ref="K287:K289" si="309">IFERROR(AVERAGE(R287,W287,AB287,AG287,AL287,AQ287,AV287),"")</f>
        <v>112.73417124286787</v>
      </c>
      <c r="L287" s="473">
        <f>IFERROR(AVERAGE(K287:K301),"-")</f>
        <v>84.010147081965911</v>
      </c>
      <c r="M287" s="153">
        <f>IFERROR(RANK(K287, K$287:K$301),"")</f>
        <v>1</v>
      </c>
      <c r="N287" s="448"/>
      <c r="O287" s="448"/>
      <c r="P287" s="95">
        <v>17</v>
      </c>
      <c r="Q287" s="177">
        <v>1906.9565217391305</v>
      </c>
      <c r="R287" s="177">
        <f>IFERROR(Q287/P287,"")</f>
        <v>112.17391304347827</v>
      </c>
      <c r="S287" s="95">
        <f>IFERROR(RANK(R287, R$287:R$301),"")</f>
        <v>1</v>
      </c>
      <c r="T287" s="447">
        <f>AVERAGE(R287:R301)</f>
        <v>83.719063545150505</v>
      </c>
      <c r="U287" s="95">
        <v>17</v>
      </c>
      <c r="V287" s="177">
        <v>1932.0000000000002</v>
      </c>
      <c r="W287" s="177">
        <f>IFERROR(V287/U287,"")</f>
        <v>113.64705882352942</v>
      </c>
      <c r="X287" s="95">
        <f>IFERROR(RANK(W287, W$287:W$301),"")</f>
        <v>1</v>
      </c>
      <c r="Y287" s="447">
        <f>AVERAGE(W287:W301)</f>
        <v>84.410067873303177</v>
      </c>
      <c r="Z287" s="95">
        <v>17</v>
      </c>
      <c r="AA287" s="177">
        <v>1905.7142857142851</v>
      </c>
      <c r="AB287" s="177">
        <f>IFERROR(AA287/Z287,"")</f>
        <v>112.10084033613441</v>
      </c>
      <c r="AC287" s="95">
        <f>IFERROR(RANK(AB287, AB$287:AB$301),"")</f>
        <v>1</v>
      </c>
      <c r="AD287" s="447">
        <f>AVERAGE(AB287:AB301)</f>
        <v>83.797154565744989</v>
      </c>
      <c r="AE287" s="95">
        <v>17</v>
      </c>
      <c r="AF287" s="177">
        <v>1904.5714285714291</v>
      </c>
      <c r="AG287" s="177">
        <f>IFERROR(AF287/AE287,"")</f>
        <v>112.03361344537818</v>
      </c>
      <c r="AH287" s="95">
        <f>IFERROR(RANK(AG287, AG$287:AG$301),"")</f>
        <v>1</v>
      </c>
      <c r="AI287" s="447">
        <f>AVERAGE(AG287:AG301)</f>
        <v>83.747153299189506</v>
      </c>
      <c r="AJ287" s="95">
        <v>17</v>
      </c>
      <c r="AK287" s="177">
        <v>1910.5263157894744</v>
      </c>
      <c r="AL287" s="177">
        <f>IFERROR(AK287/AJ287,"")</f>
        <v>112.38390092879261</v>
      </c>
      <c r="AM287" s="95">
        <f>IFERROR(RANK(AL287, AL$287:AL$301),"")</f>
        <v>1</v>
      </c>
      <c r="AN287" s="447">
        <f>AVERAGE(AL287:AL301)</f>
        <v>83.846219272511263</v>
      </c>
      <c r="AO287" s="95">
        <v>17</v>
      </c>
      <c r="AP287" s="177">
        <v>1934.3478260869565</v>
      </c>
      <c r="AQ287" s="177">
        <f>IFERROR(AP287/AO287,"")</f>
        <v>113.78516624040921</v>
      </c>
      <c r="AR287" s="95">
        <f>IFERROR(RANK(AQ287, AQ$287:AQ$301),"")</f>
        <v>1</v>
      </c>
      <c r="AS287" s="447">
        <f>AVERAGE(AQ287:AQ301)</f>
        <v>84.383761666429024</v>
      </c>
      <c r="AT287" s="95">
        <v>17</v>
      </c>
      <c r="AU287" s="177">
        <v>1921.2500000000005</v>
      </c>
      <c r="AV287" s="177">
        <f>IFERROR(AU287/AT287,"")</f>
        <v>113.01470588235297</v>
      </c>
      <c r="AW287" s="95">
        <f>IFERROR(RANK(AV287, AV$287:AV$301),"")</f>
        <v>1</v>
      </c>
      <c r="AX287" s="447">
        <f>AVERAGE(AV287:AV301)</f>
        <v>84.167609351432887</v>
      </c>
    </row>
    <row r="288" spans="2:50" hidden="1">
      <c r="B288" s="456"/>
      <c r="C288" s="95">
        <f t="shared" ref="C288:C301" si="310">C268</f>
        <v>2</v>
      </c>
      <c r="D288" s="95" t="s">
        <v>172</v>
      </c>
      <c r="E288" s="95">
        <v>26</v>
      </c>
      <c r="F288" s="95">
        <v>1500</v>
      </c>
      <c r="G288" s="177">
        <f t="shared" si="306"/>
        <v>57.692307692307693</v>
      </c>
      <c r="H288" s="475"/>
      <c r="I288" s="153">
        <f t="shared" si="307"/>
        <v>26</v>
      </c>
      <c r="J288" s="153">
        <f t="shared" si="308"/>
        <v>1437.4391959476629</v>
      </c>
      <c r="K288" s="154">
        <f t="shared" si="309"/>
        <v>55.286122921063949</v>
      </c>
      <c r="L288" s="473"/>
      <c r="M288" s="153">
        <f t="shared" ref="M288:M301" si="311">IFERROR(RANK(K288, K$287:K$301),"")</f>
        <v>2</v>
      </c>
      <c r="N288" s="448"/>
      <c r="O288" s="448"/>
      <c r="P288" s="95">
        <v>26</v>
      </c>
      <c r="Q288" s="177">
        <v>1436.8695652173915</v>
      </c>
      <c r="R288" s="177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47"/>
      <c r="U288" s="95">
        <v>26</v>
      </c>
      <c r="V288" s="177">
        <v>1434.5000000000002</v>
      </c>
      <c r="W288" s="177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47"/>
      <c r="Z288" s="95">
        <v>26</v>
      </c>
      <c r="AA288" s="177">
        <v>1442.8301886792449</v>
      </c>
      <c r="AB288" s="177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47"/>
      <c r="AE288" s="95">
        <v>26</v>
      </c>
      <c r="AF288" s="177">
        <v>1441.9780219780221</v>
      </c>
      <c r="AG288" s="177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47"/>
      <c r="AJ288" s="95">
        <v>26</v>
      </c>
      <c r="AK288" s="177">
        <v>1438.0219780219779</v>
      </c>
      <c r="AL288" s="177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47"/>
      <c r="AO288" s="95">
        <v>26</v>
      </c>
      <c r="AP288" s="177">
        <v>1429.5412844036696</v>
      </c>
      <c r="AQ288" s="177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47"/>
      <c r="AT288" s="95">
        <v>26</v>
      </c>
      <c r="AU288" s="177">
        <v>1438.333333333333</v>
      </c>
      <c r="AV288" s="177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47"/>
    </row>
    <row r="289" spans="2:50" hidden="1">
      <c r="B289" s="456"/>
      <c r="C289" s="95">
        <f t="shared" si="310"/>
        <v>3</v>
      </c>
      <c r="D289" s="95"/>
      <c r="E289" s="95"/>
      <c r="F289" s="95"/>
      <c r="G289" s="95"/>
      <c r="H289" s="475"/>
      <c r="I289" s="153" t="str">
        <f t="shared" si="307"/>
        <v/>
      </c>
      <c r="J289" s="153" t="str">
        <f t="shared" si="308"/>
        <v/>
      </c>
      <c r="K289" s="154" t="str">
        <f t="shared" si="309"/>
        <v/>
      </c>
      <c r="L289" s="473"/>
      <c r="M289" s="153" t="str">
        <f t="shared" si="311"/>
        <v/>
      </c>
      <c r="N289" s="448"/>
      <c r="O289" s="448"/>
      <c r="P289" s="95"/>
      <c r="Q289" s="177"/>
      <c r="R289" s="177" t="str">
        <f t="shared" si="312"/>
        <v/>
      </c>
      <c r="S289" s="95" t="str">
        <f t="shared" si="313"/>
        <v/>
      </c>
      <c r="T289" s="447"/>
      <c r="U289" s="95"/>
      <c r="V289" s="177"/>
      <c r="W289" s="177" t="str">
        <f t="shared" si="314"/>
        <v/>
      </c>
      <c r="X289" s="95" t="str">
        <f t="shared" si="315"/>
        <v/>
      </c>
      <c r="Y289" s="447"/>
      <c r="Z289" s="95"/>
      <c r="AA289" s="177"/>
      <c r="AB289" s="177" t="str">
        <f t="shared" si="316"/>
        <v/>
      </c>
      <c r="AC289" s="95" t="str">
        <f t="shared" si="317"/>
        <v/>
      </c>
      <c r="AD289" s="447"/>
      <c r="AE289" s="95"/>
      <c r="AF289" s="177"/>
      <c r="AG289" s="177" t="str">
        <f t="shared" si="318"/>
        <v/>
      </c>
      <c r="AH289" s="95" t="str">
        <f t="shared" si="319"/>
        <v/>
      </c>
      <c r="AI289" s="447"/>
      <c r="AJ289" s="95"/>
      <c r="AK289" s="177"/>
      <c r="AL289" s="177" t="str">
        <f t="shared" si="320"/>
        <v/>
      </c>
      <c r="AM289" s="95" t="str">
        <f t="shared" si="321"/>
        <v/>
      </c>
      <c r="AN289" s="447"/>
      <c r="AO289" s="95"/>
      <c r="AP289" s="177"/>
      <c r="AQ289" s="177" t="str">
        <f t="shared" si="322"/>
        <v/>
      </c>
      <c r="AR289" s="95" t="str">
        <f t="shared" si="323"/>
        <v/>
      </c>
      <c r="AS289" s="447"/>
      <c r="AT289" s="95"/>
      <c r="AU289" s="177"/>
      <c r="AV289" s="177" t="str">
        <f t="shared" si="324"/>
        <v/>
      </c>
      <c r="AW289" s="95" t="str">
        <f t="shared" si="325"/>
        <v/>
      </c>
      <c r="AX289" s="447"/>
    </row>
    <row r="290" spans="2:50" hidden="1">
      <c r="B290" s="456"/>
      <c r="C290" s="95">
        <f t="shared" si="310"/>
        <v>4</v>
      </c>
      <c r="D290" s="95"/>
      <c r="E290" s="95"/>
      <c r="F290" s="95"/>
      <c r="G290" s="95"/>
      <c r="H290" s="475"/>
      <c r="I290" s="153" t="str">
        <f>IFERROR(AVERAGE(P290,U290,Z290,AE290,AJ290,AO290,AT290),"")</f>
        <v/>
      </c>
      <c r="J290" s="153" t="str">
        <f>IFERROR(AVERAGE(Q290,V290,AA290,AF290,AK290,AP290,AU290),"")</f>
        <v/>
      </c>
      <c r="K290" s="154" t="str">
        <f>IFERROR(AVERAGE(R290,W290,AB290,AG290,AL290,AQ290,AV290),"")</f>
        <v/>
      </c>
      <c r="L290" s="473"/>
      <c r="M290" s="153" t="str">
        <f t="shared" si="311"/>
        <v/>
      </c>
      <c r="N290" s="448"/>
      <c r="O290" s="448"/>
      <c r="P290" s="95"/>
      <c r="Q290" s="177"/>
      <c r="R290" s="177" t="str">
        <f t="shared" si="312"/>
        <v/>
      </c>
      <c r="S290" s="95" t="str">
        <f t="shared" si="313"/>
        <v/>
      </c>
      <c r="T290" s="447"/>
      <c r="U290" s="95"/>
      <c r="V290" s="177"/>
      <c r="W290" s="177" t="str">
        <f t="shared" si="314"/>
        <v/>
      </c>
      <c r="X290" s="95" t="str">
        <f t="shared" si="315"/>
        <v/>
      </c>
      <c r="Y290" s="447"/>
      <c r="Z290" s="95"/>
      <c r="AA290" s="177"/>
      <c r="AB290" s="177" t="str">
        <f t="shared" si="316"/>
        <v/>
      </c>
      <c r="AC290" s="95" t="str">
        <f t="shared" si="317"/>
        <v/>
      </c>
      <c r="AD290" s="447"/>
      <c r="AE290" s="95"/>
      <c r="AF290" s="177"/>
      <c r="AG290" s="177" t="str">
        <f t="shared" si="318"/>
        <v/>
      </c>
      <c r="AH290" s="95" t="str">
        <f t="shared" si="319"/>
        <v/>
      </c>
      <c r="AI290" s="447"/>
      <c r="AJ290" s="95"/>
      <c r="AK290" s="177"/>
      <c r="AL290" s="177" t="str">
        <f t="shared" si="320"/>
        <v/>
      </c>
      <c r="AM290" s="95" t="str">
        <f t="shared" si="321"/>
        <v/>
      </c>
      <c r="AN290" s="447"/>
      <c r="AO290" s="95"/>
      <c r="AP290" s="177"/>
      <c r="AQ290" s="177" t="str">
        <f t="shared" si="322"/>
        <v/>
      </c>
      <c r="AR290" s="95" t="str">
        <f t="shared" si="323"/>
        <v/>
      </c>
      <c r="AS290" s="447"/>
      <c r="AT290" s="95"/>
      <c r="AU290" s="177"/>
      <c r="AV290" s="177" t="str">
        <f t="shared" si="324"/>
        <v/>
      </c>
      <c r="AW290" s="95" t="str">
        <f t="shared" si="325"/>
        <v/>
      </c>
      <c r="AX290" s="447"/>
    </row>
    <row r="291" spans="2:50" hidden="1">
      <c r="B291" s="456"/>
      <c r="C291" s="95">
        <f t="shared" si="310"/>
        <v>5</v>
      </c>
      <c r="D291" s="95"/>
      <c r="E291" s="95"/>
      <c r="F291" s="95"/>
      <c r="G291" s="95"/>
      <c r="H291" s="475"/>
      <c r="I291" s="153" t="str">
        <f t="shared" ref="I291:I301" si="326">IFERROR(AVERAGE(P291,U291,Z291,AE291,AJ291,AO291,AT291),"")</f>
        <v/>
      </c>
      <c r="J291" s="153" t="str">
        <f t="shared" ref="J291:J301" si="327">IFERROR(AVERAGE(Q291,V291,AA291,AF291,AK291,AP291,AU291),"")</f>
        <v/>
      </c>
      <c r="K291" s="154" t="str">
        <f t="shared" ref="K291:K301" si="328">IFERROR(AVERAGE(R291,W291,AB291,AG291,AL291,AQ291,AV291),"")</f>
        <v/>
      </c>
      <c r="L291" s="473"/>
      <c r="M291" s="153" t="str">
        <f t="shared" si="311"/>
        <v/>
      </c>
      <c r="N291" s="448"/>
      <c r="O291" s="448"/>
      <c r="P291" s="95"/>
      <c r="Q291" s="177"/>
      <c r="R291" s="177" t="str">
        <f t="shared" si="312"/>
        <v/>
      </c>
      <c r="S291" s="95" t="str">
        <f t="shared" si="313"/>
        <v/>
      </c>
      <c r="T291" s="447"/>
      <c r="U291" s="95"/>
      <c r="V291" s="177"/>
      <c r="W291" s="177" t="str">
        <f t="shared" si="314"/>
        <v/>
      </c>
      <c r="X291" s="95" t="str">
        <f t="shared" si="315"/>
        <v/>
      </c>
      <c r="Y291" s="447"/>
      <c r="Z291" s="95"/>
      <c r="AA291" s="177"/>
      <c r="AB291" s="177" t="str">
        <f t="shared" si="316"/>
        <v/>
      </c>
      <c r="AC291" s="95" t="str">
        <f t="shared" si="317"/>
        <v/>
      </c>
      <c r="AD291" s="447"/>
      <c r="AE291" s="95"/>
      <c r="AF291" s="177"/>
      <c r="AG291" s="177" t="str">
        <f t="shared" si="318"/>
        <v/>
      </c>
      <c r="AH291" s="95" t="str">
        <f t="shared" si="319"/>
        <v/>
      </c>
      <c r="AI291" s="447"/>
      <c r="AJ291" s="95"/>
      <c r="AK291" s="177"/>
      <c r="AL291" s="177" t="str">
        <f t="shared" si="320"/>
        <v/>
      </c>
      <c r="AM291" s="95" t="str">
        <f t="shared" si="321"/>
        <v/>
      </c>
      <c r="AN291" s="447"/>
      <c r="AO291" s="95"/>
      <c r="AP291" s="177"/>
      <c r="AQ291" s="177" t="str">
        <f t="shared" si="322"/>
        <v/>
      </c>
      <c r="AR291" s="95" t="str">
        <f t="shared" si="323"/>
        <v/>
      </c>
      <c r="AS291" s="447"/>
      <c r="AT291" s="95"/>
      <c r="AU291" s="177"/>
      <c r="AV291" s="177" t="str">
        <f t="shared" si="324"/>
        <v/>
      </c>
      <c r="AW291" s="95" t="str">
        <f t="shared" si="325"/>
        <v/>
      </c>
      <c r="AX291" s="447"/>
    </row>
    <row r="292" spans="2:50" hidden="1">
      <c r="B292" s="456"/>
      <c r="C292" s="95">
        <f t="shared" si="310"/>
        <v>6</v>
      </c>
      <c r="D292" s="95"/>
      <c r="E292" s="95"/>
      <c r="F292" s="95"/>
      <c r="G292" s="95"/>
      <c r="H292" s="475"/>
      <c r="I292" s="153" t="str">
        <f t="shared" si="326"/>
        <v/>
      </c>
      <c r="J292" s="153" t="str">
        <f t="shared" si="327"/>
        <v/>
      </c>
      <c r="K292" s="154" t="str">
        <f t="shared" si="328"/>
        <v/>
      </c>
      <c r="L292" s="473"/>
      <c r="M292" s="153" t="str">
        <f t="shared" si="311"/>
        <v/>
      </c>
      <c r="N292" s="448"/>
      <c r="O292" s="448"/>
      <c r="P292" s="95"/>
      <c r="Q292" s="177"/>
      <c r="R292" s="177" t="str">
        <f t="shared" si="312"/>
        <v/>
      </c>
      <c r="S292" s="95" t="str">
        <f t="shared" si="313"/>
        <v/>
      </c>
      <c r="T292" s="447"/>
      <c r="U292" s="95"/>
      <c r="V292" s="177"/>
      <c r="W292" s="177" t="str">
        <f t="shared" si="314"/>
        <v/>
      </c>
      <c r="X292" s="95" t="str">
        <f t="shared" si="315"/>
        <v/>
      </c>
      <c r="Y292" s="447"/>
      <c r="Z292" s="95"/>
      <c r="AA292" s="177"/>
      <c r="AB292" s="177" t="str">
        <f t="shared" si="316"/>
        <v/>
      </c>
      <c r="AC292" s="95" t="str">
        <f t="shared" si="317"/>
        <v/>
      </c>
      <c r="AD292" s="447"/>
      <c r="AE292" s="95"/>
      <c r="AF292" s="177"/>
      <c r="AG292" s="177" t="str">
        <f t="shared" si="318"/>
        <v/>
      </c>
      <c r="AH292" s="95" t="str">
        <f t="shared" si="319"/>
        <v/>
      </c>
      <c r="AI292" s="447"/>
      <c r="AJ292" s="95"/>
      <c r="AK292" s="177"/>
      <c r="AL292" s="177" t="str">
        <f t="shared" si="320"/>
        <v/>
      </c>
      <c r="AM292" s="95" t="str">
        <f t="shared" si="321"/>
        <v/>
      </c>
      <c r="AN292" s="447"/>
      <c r="AO292" s="95"/>
      <c r="AP292" s="177"/>
      <c r="AQ292" s="177" t="str">
        <f t="shared" si="322"/>
        <v/>
      </c>
      <c r="AR292" s="95" t="str">
        <f t="shared" si="323"/>
        <v/>
      </c>
      <c r="AS292" s="447"/>
      <c r="AT292" s="95"/>
      <c r="AU292" s="177"/>
      <c r="AV292" s="177" t="str">
        <f t="shared" si="324"/>
        <v/>
      </c>
      <c r="AW292" s="95" t="str">
        <f t="shared" si="325"/>
        <v/>
      </c>
      <c r="AX292" s="447"/>
    </row>
    <row r="293" spans="2:50" hidden="1">
      <c r="B293" s="456"/>
      <c r="C293" s="95">
        <f t="shared" si="310"/>
        <v>7</v>
      </c>
      <c r="D293" s="95"/>
      <c r="E293" s="95"/>
      <c r="F293" s="95"/>
      <c r="G293" s="95"/>
      <c r="H293" s="475"/>
      <c r="I293" s="153" t="str">
        <f t="shared" si="326"/>
        <v/>
      </c>
      <c r="J293" s="153" t="str">
        <f t="shared" si="327"/>
        <v/>
      </c>
      <c r="K293" s="154" t="str">
        <f t="shared" si="328"/>
        <v/>
      </c>
      <c r="L293" s="473"/>
      <c r="M293" s="153" t="str">
        <f t="shared" si="311"/>
        <v/>
      </c>
      <c r="N293" s="448"/>
      <c r="O293" s="448"/>
      <c r="P293" s="95"/>
      <c r="Q293" s="177"/>
      <c r="R293" s="177" t="str">
        <f t="shared" si="312"/>
        <v/>
      </c>
      <c r="S293" s="95" t="str">
        <f t="shared" si="313"/>
        <v/>
      </c>
      <c r="T293" s="447"/>
      <c r="U293" s="95"/>
      <c r="V293" s="177"/>
      <c r="W293" s="177" t="str">
        <f t="shared" si="314"/>
        <v/>
      </c>
      <c r="X293" s="95" t="str">
        <f t="shared" si="315"/>
        <v/>
      </c>
      <c r="Y293" s="447"/>
      <c r="Z293" s="95"/>
      <c r="AA293" s="177"/>
      <c r="AB293" s="177" t="str">
        <f t="shared" si="316"/>
        <v/>
      </c>
      <c r="AC293" s="95" t="str">
        <f t="shared" si="317"/>
        <v/>
      </c>
      <c r="AD293" s="447"/>
      <c r="AE293" s="95"/>
      <c r="AF293" s="177"/>
      <c r="AG293" s="177" t="str">
        <f t="shared" si="318"/>
        <v/>
      </c>
      <c r="AH293" s="95" t="str">
        <f t="shared" si="319"/>
        <v/>
      </c>
      <c r="AI293" s="447"/>
      <c r="AJ293" s="95"/>
      <c r="AK293" s="177"/>
      <c r="AL293" s="177" t="str">
        <f t="shared" si="320"/>
        <v/>
      </c>
      <c r="AM293" s="95" t="str">
        <f t="shared" si="321"/>
        <v/>
      </c>
      <c r="AN293" s="447"/>
      <c r="AO293" s="95"/>
      <c r="AP293" s="177"/>
      <c r="AQ293" s="177" t="str">
        <f t="shared" si="322"/>
        <v/>
      </c>
      <c r="AR293" s="95" t="str">
        <f t="shared" si="323"/>
        <v/>
      </c>
      <c r="AS293" s="447"/>
      <c r="AT293" s="95"/>
      <c r="AU293" s="177"/>
      <c r="AV293" s="177" t="str">
        <f t="shared" si="324"/>
        <v/>
      </c>
      <c r="AW293" s="95" t="str">
        <f t="shared" si="325"/>
        <v/>
      </c>
      <c r="AX293" s="447"/>
    </row>
    <row r="294" spans="2:50" hidden="1">
      <c r="B294" s="456"/>
      <c r="C294" s="95">
        <f t="shared" si="310"/>
        <v>8</v>
      </c>
      <c r="D294" s="95"/>
      <c r="E294" s="95"/>
      <c r="F294" s="95"/>
      <c r="G294" s="95"/>
      <c r="H294" s="475"/>
      <c r="I294" s="153" t="str">
        <f t="shared" si="326"/>
        <v/>
      </c>
      <c r="J294" s="153" t="str">
        <f t="shared" si="327"/>
        <v/>
      </c>
      <c r="K294" s="154" t="str">
        <f t="shared" si="328"/>
        <v/>
      </c>
      <c r="L294" s="473"/>
      <c r="M294" s="153" t="str">
        <f t="shared" si="311"/>
        <v/>
      </c>
      <c r="N294" s="448"/>
      <c r="O294" s="448"/>
      <c r="P294" s="95"/>
      <c r="Q294" s="177"/>
      <c r="R294" s="177" t="str">
        <f t="shared" si="312"/>
        <v/>
      </c>
      <c r="S294" s="95" t="str">
        <f t="shared" si="313"/>
        <v/>
      </c>
      <c r="T294" s="447"/>
      <c r="U294" s="95"/>
      <c r="V294" s="177"/>
      <c r="W294" s="177" t="str">
        <f t="shared" si="314"/>
        <v/>
      </c>
      <c r="X294" s="95" t="str">
        <f t="shared" si="315"/>
        <v/>
      </c>
      <c r="Y294" s="447"/>
      <c r="Z294" s="95"/>
      <c r="AA294" s="177"/>
      <c r="AB294" s="177" t="str">
        <f t="shared" si="316"/>
        <v/>
      </c>
      <c r="AC294" s="95" t="str">
        <f t="shared" si="317"/>
        <v/>
      </c>
      <c r="AD294" s="447"/>
      <c r="AE294" s="95"/>
      <c r="AF294" s="177"/>
      <c r="AG294" s="177" t="str">
        <f t="shared" si="318"/>
        <v/>
      </c>
      <c r="AH294" s="95" t="str">
        <f t="shared" si="319"/>
        <v/>
      </c>
      <c r="AI294" s="447"/>
      <c r="AJ294" s="95"/>
      <c r="AK294" s="177"/>
      <c r="AL294" s="177" t="str">
        <f t="shared" si="320"/>
        <v/>
      </c>
      <c r="AM294" s="95" t="str">
        <f t="shared" si="321"/>
        <v/>
      </c>
      <c r="AN294" s="447"/>
      <c r="AO294" s="95"/>
      <c r="AP294" s="177"/>
      <c r="AQ294" s="177" t="str">
        <f t="shared" si="322"/>
        <v/>
      </c>
      <c r="AR294" s="95" t="str">
        <f t="shared" si="323"/>
        <v/>
      </c>
      <c r="AS294" s="447"/>
      <c r="AT294" s="95"/>
      <c r="AU294" s="177"/>
      <c r="AV294" s="177" t="str">
        <f t="shared" si="324"/>
        <v/>
      </c>
      <c r="AW294" s="95" t="str">
        <f t="shared" si="325"/>
        <v/>
      </c>
      <c r="AX294" s="447"/>
    </row>
    <row r="295" spans="2:50" hidden="1">
      <c r="B295" s="456"/>
      <c r="C295" s="95">
        <f t="shared" si="310"/>
        <v>9</v>
      </c>
      <c r="D295" s="95"/>
      <c r="E295" s="95"/>
      <c r="F295" s="95"/>
      <c r="G295" s="95"/>
      <c r="H295" s="475"/>
      <c r="I295" s="153" t="str">
        <f t="shared" si="326"/>
        <v/>
      </c>
      <c r="J295" s="153" t="str">
        <f t="shared" si="327"/>
        <v/>
      </c>
      <c r="K295" s="154" t="str">
        <f t="shared" si="328"/>
        <v/>
      </c>
      <c r="L295" s="473"/>
      <c r="M295" s="153" t="str">
        <f t="shared" si="311"/>
        <v/>
      </c>
      <c r="N295" s="448"/>
      <c r="O295" s="448"/>
      <c r="P295" s="95"/>
      <c r="Q295" s="177"/>
      <c r="R295" s="177" t="str">
        <f t="shared" si="312"/>
        <v/>
      </c>
      <c r="S295" s="95" t="str">
        <f t="shared" si="313"/>
        <v/>
      </c>
      <c r="T295" s="447"/>
      <c r="U295" s="95"/>
      <c r="V295" s="177"/>
      <c r="W295" s="177" t="str">
        <f t="shared" si="314"/>
        <v/>
      </c>
      <c r="X295" s="95" t="str">
        <f t="shared" si="315"/>
        <v/>
      </c>
      <c r="Y295" s="447"/>
      <c r="Z295" s="95"/>
      <c r="AA295" s="177"/>
      <c r="AB295" s="177" t="str">
        <f t="shared" si="316"/>
        <v/>
      </c>
      <c r="AC295" s="95" t="str">
        <f t="shared" si="317"/>
        <v/>
      </c>
      <c r="AD295" s="447"/>
      <c r="AE295" s="95"/>
      <c r="AF295" s="177"/>
      <c r="AG295" s="177" t="str">
        <f t="shared" si="318"/>
        <v/>
      </c>
      <c r="AH295" s="95" t="str">
        <f t="shared" si="319"/>
        <v/>
      </c>
      <c r="AI295" s="447"/>
      <c r="AJ295" s="95"/>
      <c r="AK295" s="177"/>
      <c r="AL295" s="177" t="str">
        <f t="shared" si="320"/>
        <v/>
      </c>
      <c r="AM295" s="95" t="str">
        <f t="shared" si="321"/>
        <v/>
      </c>
      <c r="AN295" s="447"/>
      <c r="AO295" s="95"/>
      <c r="AP295" s="177"/>
      <c r="AQ295" s="177" t="str">
        <f t="shared" si="322"/>
        <v/>
      </c>
      <c r="AR295" s="95" t="str">
        <f t="shared" si="323"/>
        <v/>
      </c>
      <c r="AS295" s="447"/>
      <c r="AT295" s="95"/>
      <c r="AU295" s="177"/>
      <c r="AV295" s="177" t="str">
        <f t="shared" si="324"/>
        <v/>
      </c>
      <c r="AW295" s="95" t="str">
        <f t="shared" si="325"/>
        <v/>
      </c>
      <c r="AX295" s="447"/>
    </row>
    <row r="296" spans="2:50" hidden="1">
      <c r="B296" s="456"/>
      <c r="C296" s="95">
        <f t="shared" si="310"/>
        <v>10</v>
      </c>
      <c r="D296" s="95"/>
      <c r="E296" s="95"/>
      <c r="F296" s="95"/>
      <c r="G296" s="95"/>
      <c r="H296" s="475"/>
      <c r="I296" s="153" t="str">
        <f t="shared" si="326"/>
        <v/>
      </c>
      <c r="J296" s="153" t="str">
        <f t="shared" si="327"/>
        <v/>
      </c>
      <c r="K296" s="154" t="str">
        <f t="shared" si="328"/>
        <v/>
      </c>
      <c r="L296" s="473"/>
      <c r="M296" s="153" t="str">
        <f t="shared" si="311"/>
        <v/>
      </c>
      <c r="N296" s="448"/>
      <c r="O296" s="448"/>
      <c r="P296" s="95"/>
      <c r="Q296" s="177"/>
      <c r="R296" s="177" t="str">
        <f t="shared" si="312"/>
        <v/>
      </c>
      <c r="S296" s="95" t="str">
        <f t="shared" si="313"/>
        <v/>
      </c>
      <c r="T296" s="447"/>
      <c r="U296" s="95"/>
      <c r="V296" s="177"/>
      <c r="W296" s="177" t="str">
        <f t="shared" si="314"/>
        <v/>
      </c>
      <c r="X296" s="95" t="str">
        <f t="shared" si="315"/>
        <v/>
      </c>
      <c r="Y296" s="447"/>
      <c r="Z296" s="95"/>
      <c r="AA296" s="177"/>
      <c r="AB296" s="177" t="str">
        <f t="shared" si="316"/>
        <v/>
      </c>
      <c r="AC296" s="95" t="str">
        <f t="shared" si="317"/>
        <v/>
      </c>
      <c r="AD296" s="447"/>
      <c r="AE296" s="95"/>
      <c r="AF296" s="177"/>
      <c r="AG296" s="177" t="str">
        <f t="shared" si="318"/>
        <v/>
      </c>
      <c r="AH296" s="95" t="str">
        <f t="shared" si="319"/>
        <v/>
      </c>
      <c r="AI296" s="447"/>
      <c r="AJ296" s="95"/>
      <c r="AK296" s="177"/>
      <c r="AL296" s="177" t="str">
        <f t="shared" si="320"/>
        <v/>
      </c>
      <c r="AM296" s="95" t="str">
        <f t="shared" si="321"/>
        <v/>
      </c>
      <c r="AN296" s="447"/>
      <c r="AO296" s="95"/>
      <c r="AP296" s="177"/>
      <c r="AQ296" s="177" t="str">
        <f t="shared" si="322"/>
        <v/>
      </c>
      <c r="AR296" s="95" t="str">
        <f t="shared" si="323"/>
        <v/>
      </c>
      <c r="AS296" s="447"/>
      <c r="AT296" s="95"/>
      <c r="AU296" s="177"/>
      <c r="AV296" s="177" t="str">
        <f t="shared" si="324"/>
        <v/>
      </c>
      <c r="AW296" s="95" t="str">
        <f t="shared" si="325"/>
        <v/>
      </c>
      <c r="AX296" s="447"/>
    </row>
    <row r="297" spans="2:50" hidden="1">
      <c r="B297" s="456"/>
      <c r="C297" s="95">
        <f t="shared" si="310"/>
        <v>11</v>
      </c>
      <c r="D297" s="95"/>
      <c r="E297" s="95"/>
      <c r="F297" s="95"/>
      <c r="G297" s="95"/>
      <c r="H297" s="475"/>
      <c r="I297" s="153" t="str">
        <f t="shared" si="326"/>
        <v/>
      </c>
      <c r="J297" s="153" t="str">
        <f t="shared" si="327"/>
        <v/>
      </c>
      <c r="K297" s="154" t="str">
        <f t="shared" si="328"/>
        <v/>
      </c>
      <c r="L297" s="473"/>
      <c r="M297" s="153" t="str">
        <f t="shared" si="311"/>
        <v/>
      </c>
      <c r="N297" s="448"/>
      <c r="O297" s="448"/>
      <c r="P297" s="95"/>
      <c r="Q297" s="177"/>
      <c r="R297" s="177" t="str">
        <f t="shared" si="312"/>
        <v/>
      </c>
      <c r="S297" s="95" t="str">
        <f t="shared" si="313"/>
        <v/>
      </c>
      <c r="T297" s="447"/>
      <c r="U297" s="95"/>
      <c r="V297" s="177"/>
      <c r="W297" s="177" t="str">
        <f t="shared" si="314"/>
        <v/>
      </c>
      <c r="X297" s="95" t="str">
        <f t="shared" si="315"/>
        <v/>
      </c>
      <c r="Y297" s="447"/>
      <c r="Z297" s="95"/>
      <c r="AA297" s="177"/>
      <c r="AB297" s="177" t="str">
        <f t="shared" si="316"/>
        <v/>
      </c>
      <c r="AC297" s="95" t="str">
        <f t="shared" si="317"/>
        <v/>
      </c>
      <c r="AD297" s="447"/>
      <c r="AE297" s="95"/>
      <c r="AF297" s="177"/>
      <c r="AG297" s="177" t="str">
        <f t="shared" si="318"/>
        <v/>
      </c>
      <c r="AH297" s="95" t="str">
        <f t="shared" si="319"/>
        <v/>
      </c>
      <c r="AI297" s="447"/>
      <c r="AJ297" s="95"/>
      <c r="AK297" s="177"/>
      <c r="AL297" s="177" t="str">
        <f t="shared" si="320"/>
        <v/>
      </c>
      <c r="AM297" s="95" t="str">
        <f t="shared" si="321"/>
        <v/>
      </c>
      <c r="AN297" s="447"/>
      <c r="AO297" s="95"/>
      <c r="AP297" s="177"/>
      <c r="AQ297" s="177" t="str">
        <f t="shared" si="322"/>
        <v/>
      </c>
      <c r="AR297" s="95" t="str">
        <f t="shared" si="323"/>
        <v/>
      </c>
      <c r="AS297" s="447"/>
      <c r="AT297" s="95"/>
      <c r="AU297" s="177"/>
      <c r="AV297" s="177" t="str">
        <f t="shared" si="324"/>
        <v/>
      </c>
      <c r="AW297" s="95" t="str">
        <f t="shared" si="325"/>
        <v/>
      </c>
      <c r="AX297" s="447"/>
    </row>
    <row r="298" spans="2:50" hidden="1">
      <c r="B298" s="456"/>
      <c r="C298" s="95">
        <f t="shared" si="310"/>
        <v>12</v>
      </c>
      <c r="D298" s="95"/>
      <c r="E298" s="95"/>
      <c r="F298" s="95"/>
      <c r="G298" s="95"/>
      <c r="H298" s="475"/>
      <c r="I298" s="153" t="str">
        <f t="shared" si="326"/>
        <v/>
      </c>
      <c r="J298" s="153" t="str">
        <f t="shared" si="327"/>
        <v/>
      </c>
      <c r="K298" s="154" t="str">
        <f t="shared" si="328"/>
        <v/>
      </c>
      <c r="L298" s="473"/>
      <c r="M298" s="153" t="str">
        <f t="shared" si="311"/>
        <v/>
      </c>
      <c r="N298" s="448"/>
      <c r="O298" s="448"/>
      <c r="P298" s="95"/>
      <c r="Q298" s="177"/>
      <c r="R298" s="177" t="str">
        <f t="shared" si="312"/>
        <v/>
      </c>
      <c r="S298" s="95" t="str">
        <f t="shared" si="313"/>
        <v/>
      </c>
      <c r="T298" s="447"/>
      <c r="U298" s="95"/>
      <c r="V298" s="177"/>
      <c r="W298" s="177" t="str">
        <f t="shared" si="314"/>
        <v/>
      </c>
      <c r="X298" s="95" t="str">
        <f t="shared" si="315"/>
        <v/>
      </c>
      <c r="Y298" s="447"/>
      <c r="Z298" s="95"/>
      <c r="AA298" s="177"/>
      <c r="AB298" s="177" t="str">
        <f t="shared" si="316"/>
        <v/>
      </c>
      <c r="AC298" s="95" t="str">
        <f t="shared" si="317"/>
        <v/>
      </c>
      <c r="AD298" s="447"/>
      <c r="AE298" s="95"/>
      <c r="AF298" s="177"/>
      <c r="AG298" s="177" t="str">
        <f t="shared" si="318"/>
        <v/>
      </c>
      <c r="AH298" s="95" t="str">
        <f t="shared" si="319"/>
        <v/>
      </c>
      <c r="AI298" s="447"/>
      <c r="AJ298" s="95"/>
      <c r="AK298" s="177"/>
      <c r="AL298" s="177" t="str">
        <f t="shared" si="320"/>
        <v/>
      </c>
      <c r="AM298" s="95" t="str">
        <f t="shared" si="321"/>
        <v/>
      </c>
      <c r="AN298" s="447"/>
      <c r="AO298" s="95"/>
      <c r="AP298" s="177"/>
      <c r="AQ298" s="177" t="str">
        <f t="shared" si="322"/>
        <v/>
      </c>
      <c r="AR298" s="95" t="str">
        <f t="shared" si="323"/>
        <v/>
      </c>
      <c r="AS298" s="447"/>
      <c r="AT298" s="95"/>
      <c r="AU298" s="177"/>
      <c r="AV298" s="177" t="str">
        <f t="shared" si="324"/>
        <v/>
      </c>
      <c r="AW298" s="95" t="str">
        <f t="shared" si="325"/>
        <v/>
      </c>
      <c r="AX298" s="447"/>
    </row>
    <row r="299" spans="2:50" hidden="1">
      <c r="B299" s="456"/>
      <c r="C299" s="95">
        <f t="shared" si="310"/>
        <v>13</v>
      </c>
      <c r="D299" s="95"/>
      <c r="E299" s="95"/>
      <c r="F299" s="95"/>
      <c r="G299" s="95"/>
      <c r="H299" s="475"/>
      <c r="I299" s="153" t="str">
        <f t="shared" si="326"/>
        <v/>
      </c>
      <c r="J299" s="153" t="str">
        <f t="shared" si="327"/>
        <v/>
      </c>
      <c r="K299" s="154" t="str">
        <f t="shared" si="328"/>
        <v/>
      </c>
      <c r="L299" s="473"/>
      <c r="M299" s="153" t="str">
        <f t="shared" si="311"/>
        <v/>
      </c>
      <c r="N299" s="448"/>
      <c r="O299" s="448"/>
      <c r="P299" s="95"/>
      <c r="Q299" s="177"/>
      <c r="R299" s="177" t="str">
        <f t="shared" si="312"/>
        <v/>
      </c>
      <c r="S299" s="95" t="str">
        <f t="shared" si="313"/>
        <v/>
      </c>
      <c r="T299" s="447"/>
      <c r="U299" s="95"/>
      <c r="V299" s="177"/>
      <c r="W299" s="177" t="str">
        <f t="shared" si="314"/>
        <v/>
      </c>
      <c r="X299" s="95" t="str">
        <f t="shared" si="315"/>
        <v/>
      </c>
      <c r="Y299" s="447"/>
      <c r="Z299" s="95"/>
      <c r="AA299" s="177"/>
      <c r="AB299" s="177" t="str">
        <f t="shared" si="316"/>
        <v/>
      </c>
      <c r="AC299" s="95" t="str">
        <f t="shared" si="317"/>
        <v/>
      </c>
      <c r="AD299" s="447"/>
      <c r="AE299" s="95"/>
      <c r="AF299" s="177"/>
      <c r="AG299" s="177" t="str">
        <f t="shared" si="318"/>
        <v/>
      </c>
      <c r="AH299" s="95" t="str">
        <f t="shared" si="319"/>
        <v/>
      </c>
      <c r="AI299" s="447"/>
      <c r="AJ299" s="95"/>
      <c r="AK299" s="177"/>
      <c r="AL299" s="177" t="str">
        <f t="shared" si="320"/>
        <v/>
      </c>
      <c r="AM299" s="95" t="str">
        <f t="shared" si="321"/>
        <v/>
      </c>
      <c r="AN299" s="447"/>
      <c r="AO299" s="95"/>
      <c r="AP299" s="177"/>
      <c r="AQ299" s="177" t="str">
        <f t="shared" si="322"/>
        <v/>
      </c>
      <c r="AR299" s="95" t="str">
        <f t="shared" si="323"/>
        <v/>
      </c>
      <c r="AS299" s="447"/>
      <c r="AT299" s="95"/>
      <c r="AU299" s="177"/>
      <c r="AV299" s="177" t="str">
        <f t="shared" si="324"/>
        <v/>
      </c>
      <c r="AW299" s="95" t="str">
        <f t="shared" si="325"/>
        <v/>
      </c>
      <c r="AX299" s="447"/>
    </row>
    <row r="300" spans="2:50" hidden="1">
      <c r="B300" s="456"/>
      <c r="C300" s="95">
        <f t="shared" si="310"/>
        <v>14</v>
      </c>
      <c r="D300" s="95"/>
      <c r="E300" s="95"/>
      <c r="F300" s="95"/>
      <c r="G300" s="95"/>
      <c r="H300" s="475"/>
      <c r="I300" s="153" t="str">
        <f t="shared" si="326"/>
        <v/>
      </c>
      <c r="J300" s="153" t="str">
        <f t="shared" si="327"/>
        <v/>
      </c>
      <c r="K300" s="154" t="str">
        <f t="shared" si="328"/>
        <v/>
      </c>
      <c r="L300" s="473"/>
      <c r="M300" s="153" t="str">
        <f t="shared" si="311"/>
        <v/>
      </c>
      <c r="N300" s="448"/>
      <c r="O300" s="448"/>
      <c r="P300" s="95"/>
      <c r="Q300" s="177"/>
      <c r="R300" s="177" t="str">
        <f t="shared" si="312"/>
        <v/>
      </c>
      <c r="S300" s="95" t="str">
        <f t="shared" si="313"/>
        <v/>
      </c>
      <c r="T300" s="447"/>
      <c r="U300" s="95"/>
      <c r="V300" s="177"/>
      <c r="W300" s="177" t="str">
        <f t="shared" si="314"/>
        <v/>
      </c>
      <c r="X300" s="95" t="str">
        <f t="shared" si="315"/>
        <v/>
      </c>
      <c r="Y300" s="447"/>
      <c r="Z300" s="95"/>
      <c r="AA300" s="177"/>
      <c r="AB300" s="177" t="str">
        <f t="shared" si="316"/>
        <v/>
      </c>
      <c r="AC300" s="95" t="str">
        <f t="shared" si="317"/>
        <v/>
      </c>
      <c r="AD300" s="447"/>
      <c r="AE300" s="95"/>
      <c r="AF300" s="177"/>
      <c r="AG300" s="177" t="str">
        <f t="shared" si="318"/>
        <v/>
      </c>
      <c r="AH300" s="95" t="str">
        <f t="shared" si="319"/>
        <v/>
      </c>
      <c r="AI300" s="447"/>
      <c r="AJ300" s="95"/>
      <c r="AK300" s="177"/>
      <c r="AL300" s="177" t="str">
        <f t="shared" si="320"/>
        <v/>
      </c>
      <c r="AM300" s="95" t="str">
        <f t="shared" si="321"/>
        <v/>
      </c>
      <c r="AN300" s="447"/>
      <c r="AO300" s="95"/>
      <c r="AP300" s="177"/>
      <c r="AQ300" s="177" t="str">
        <f t="shared" si="322"/>
        <v/>
      </c>
      <c r="AR300" s="95" t="str">
        <f t="shared" si="323"/>
        <v/>
      </c>
      <c r="AS300" s="447"/>
      <c r="AT300" s="95"/>
      <c r="AU300" s="177"/>
      <c r="AV300" s="177" t="str">
        <f t="shared" si="324"/>
        <v/>
      </c>
      <c r="AW300" s="95" t="str">
        <f t="shared" si="325"/>
        <v/>
      </c>
      <c r="AX300" s="447"/>
    </row>
    <row r="301" spans="2:50" hidden="1">
      <c r="B301" s="456"/>
      <c r="C301" s="95">
        <f t="shared" si="310"/>
        <v>15</v>
      </c>
      <c r="D301" s="95"/>
      <c r="E301" s="95"/>
      <c r="F301" s="95"/>
      <c r="G301" s="95"/>
      <c r="H301" s="476"/>
      <c r="I301" s="153" t="str">
        <f t="shared" si="326"/>
        <v/>
      </c>
      <c r="J301" s="153" t="str">
        <f t="shared" si="327"/>
        <v/>
      </c>
      <c r="K301" s="154" t="str">
        <f t="shared" si="328"/>
        <v/>
      </c>
      <c r="L301" s="473"/>
      <c r="M301" s="153" t="str">
        <f t="shared" si="311"/>
        <v/>
      </c>
      <c r="N301" s="448"/>
      <c r="O301" s="448"/>
      <c r="P301" s="95"/>
      <c r="Q301" s="177"/>
      <c r="R301" s="177" t="str">
        <f t="shared" si="312"/>
        <v/>
      </c>
      <c r="S301" s="95" t="str">
        <f t="shared" si="313"/>
        <v/>
      </c>
      <c r="T301" s="447"/>
      <c r="U301" s="95"/>
      <c r="V301" s="177"/>
      <c r="W301" s="177" t="str">
        <f t="shared" si="314"/>
        <v/>
      </c>
      <c r="X301" s="95" t="str">
        <f t="shared" si="315"/>
        <v/>
      </c>
      <c r="Y301" s="447"/>
      <c r="Z301" s="95"/>
      <c r="AA301" s="177"/>
      <c r="AB301" s="177" t="str">
        <f t="shared" si="316"/>
        <v/>
      </c>
      <c r="AC301" s="95" t="str">
        <f t="shared" si="317"/>
        <v/>
      </c>
      <c r="AD301" s="447"/>
      <c r="AE301" s="95"/>
      <c r="AF301" s="177"/>
      <c r="AG301" s="177" t="str">
        <f t="shared" si="318"/>
        <v/>
      </c>
      <c r="AH301" s="95" t="str">
        <f t="shared" si="319"/>
        <v/>
      </c>
      <c r="AI301" s="447"/>
      <c r="AJ301" s="95"/>
      <c r="AK301" s="177"/>
      <c r="AL301" s="177" t="str">
        <f t="shared" si="320"/>
        <v/>
      </c>
      <c r="AM301" s="95" t="str">
        <f t="shared" si="321"/>
        <v/>
      </c>
      <c r="AN301" s="447"/>
      <c r="AO301" s="95"/>
      <c r="AP301" s="177"/>
      <c r="AQ301" s="177" t="str">
        <f t="shared" si="322"/>
        <v/>
      </c>
      <c r="AR301" s="95" t="str">
        <f t="shared" si="323"/>
        <v/>
      </c>
      <c r="AS301" s="447"/>
      <c r="AT301" s="95"/>
      <c r="AU301" s="177"/>
      <c r="AV301" s="177" t="str">
        <f t="shared" si="324"/>
        <v/>
      </c>
      <c r="AW301" s="95" t="str">
        <f t="shared" si="325"/>
        <v/>
      </c>
      <c r="AX301" s="447"/>
    </row>
    <row r="302" spans="2:50" ht="15.6" hidden="1">
      <c r="B302" s="460" t="s">
        <v>115</v>
      </c>
      <c r="C302" s="461"/>
      <c r="D302" s="461"/>
      <c r="E302" s="461"/>
      <c r="F302" s="461"/>
      <c r="G302" s="461"/>
      <c r="H302" s="461"/>
      <c r="I302" s="150"/>
      <c r="J302" s="150"/>
      <c r="K302" s="150"/>
      <c r="L302" s="150"/>
      <c r="M302" s="150"/>
      <c r="N302" s="448" t="s">
        <v>116</v>
      </c>
      <c r="O302" s="463" t="s">
        <v>63</v>
      </c>
      <c r="P302" s="465">
        <f>AT282+1</f>
        <v>45972</v>
      </c>
      <c r="Q302" s="456"/>
      <c r="R302" s="456"/>
      <c r="S302" s="456"/>
      <c r="T302" s="456"/>
      <c r="U302" s="465">
        <f>P302+1</f>
        <v>45973</v>
      </c>
      <c r="V302" s="456"/>
      <c r="W302" s="456"/>
      <c r="X302" s="456"/>
      <c r="Y302" s="456"/>
      <c r="Z302" s="465">
        <f>U302+1</f>
        <v>45974</v>
      </c>
      <c r="AA302" s="456"/>
      <c r="AB302" s="456"/>
      <c r="AC302" s="456"/>
      <c r="AD302" s="456"/>
      <c r="AE302" s="465">
        <f>Z302+1</f>
        <v>45975</v>
      </c>
      <c r="AF302" s="456"/>
      <c r="AG302" s="456"/>
      <c r="AH302" s="456"/>
      <c r="AI302" s="456"/>
      <c r="AJ302" s="465">
        <f>AE302+1</f>
        <v>45976</v>
      </c>
      <c r="AK302" s="456"/>
      <c r="AL302" s="456"/>
      <c r="AM302" s="456"/>
      <c r="AN302" s="456"/>
      <c r="AO302" s="465">
        <f>AJ302+1</f>
        <v>45977</v>
      </c>
      <c r="AP302" s="456"/>
      <c r="AQ302" s="456"/>
      <c r="AR302" s="456"/>
      <c r="AS302" s="456"/>
      <c r="AT302" s="465">
        <f>AO302+1</f>
        <v>45978</v>
      </c>
      <c r="AU302" s="456"/>
      <c r="AV302" s="456"/>
      <c r="AW302" s="456"/>
      <c r="AX302" s="456"/>
    </row>
    <row r="303" spans="2:50" ht="15.6" hidden="1">
      <c r="B303" s="462"/>
      <c r="C303" s="462"/>
      <c r="D303" s="462"/>
      <c r="E303" s="462"/>
      <c r="F303" s="462"/>
      <c r="G303" s="462"/>
      <c r="H303" s="462"/>
      <c r="I303" s="150"/>
      <c r="J303" s="150"/>
      <c r="K303" s="150"/>
      <c r="L303" s="150"/>
      <c r="M303" s="150"/>
      <c r="N303" s="448"/>
      <c r="O303" s="464"/>
      <c r="P303" s="465" t="s">
        <v>77</v>
      </c>
      <c r="Q303" s="456"/>
      <c r="R303" s="456"/>
      <c r="S303" s="456"/>
      <c r="T303" s="456"/>
      <c r="U303" s="465" t="s">
        <v>78</v>
      </c>
      <c r="V303" s="456"/>
      <c r="W303" s="456"/>
      <c r="X303" s="456"/>
      <c r="Y303" s="456"/>
      <c r="Z303" s="465" t="s">
        <v>79</v>
      </c>
      <c r="AA303" s="456"/>
      <c r="AB303" s="456"/>
      <c r="AC303" s="456"/>
      <c r="AD303" s="456"/>
      <c r="AE303" s="465" t="s">
        <v>74</v>
      </c>
      <c r="AF303" s="456"/>
      <c r="AG303" s="456"/>
      <c r="AH303" s="456"/>
      <c r="AI303" s="456"/>
      <c r="AJ303" s="465" t="s">
        <v>75</v>
      </c>
      <c r="AK303" s="456"/>
      <c r="AL303" s="456"/>
      <c r="AM303" s="456"/>
      <c r="AN303" s="456"/>
      <c r="AO303" s="465" t="s">
        <v>70</v>
      </c>
      <c r="AP303" s="456"/>
      <c r="AQ303" s="456"/>
      <c r="AR303" s="456"/>
      <c r="AS303" s="456"/>
      <c r="AT303" s="465" t="s">
        <v>76</v>
      </c>
      <c r="AU303" s="456"/>
      <c r="AV303" s="456"/>
      <c r="AW303" s="456"/>
      <c r="AX303" s="456"/>
    </row>
    <row r="304" spans="2:50" hidden="1">
      <c r="B304" s="448" t="s">
        <v>117</v>
      </c>
      <c r="C304" s="448" t="s">
        <v>118</v>
      </c>
      <c r="D304" s="448"/>
      <c r="E304" s="448" t="s">
        <v>119</v>
      </c>
      <c r="F304" s="448"/>
      <c r="G304" s="448"/>
      <c r="H304" s="452" t="s">
        <v>120</v>
      </c>
      <c r="I304" s="455" t="s">
        <v>121</v>
      </c>
      <c r="J304" s="455"/>
      <c r="K304" s="455"/>
      <c r="L304" s="455" t="s">
        <v>120</v>
      </c>
      <c r="M304" s="455" t="s">
        <v>122</v>
      </c>
      <c r="N304" s="448"/>
      <c r="O304" s="448" t="s">
        <v>123</v>
      </c>
      <c r="P304" s="449" t="s">
        <v>124</v>
      </c>
      <c r="Q304" s="450"/>
      <c r="R304" s="450"/>
      <c r="S304" s="451"/>
      <c r="T304" s="448" t="s">
        <v>120</v>
      </c>
      <c r="U304" s="449" t="s">
        <v>124</v>
      </c>
      <c r="V304" s="450"/>
      <c r="W304" s="450"/>
      <c r="X304" s="451"/>
      <c r="Y304" s="448" t="s">
        <v>120</v>
      </c>
      <c r="Z304" s="449" t="s">
        <v>124</v>
      </c>
      <c r="AA304" s="450"/>
      <c r="AB304" s="450"/>
      <c r="AC304" s="451"/>
      <c r="AD304" s="448" t="s">
        <v>120</v>
      </c>
      <c r="AE304" s="449" t="s">
        <v>124</v>
      </c>
      <c r="AF304" s="450"/>
      <c r="AG304" s="450"/>
      <c r="AH304" s="451"/>
      <c r="AI304" s="448" t="s">
        <v>120</v>
      </c>
      <c r="AJ304" s="449" t="s">
        <v>124</v>
      </c>
      <c r="AK304" s="450"/>
      <c r="AL304" s="450"/>
      <c r="AM304" s="451"/>
      <c r="AN304" s="448" t="s">
        <v>120</v>
      </c>
      <c r="AO304" s="449" t="s">
        <v>124</v>
      </c>
      <c r="AP304" s="450"/>
      <c r="AQ304" s="450"/>
      <c r="AR304" s="451"/>
      <c r="AS304" s="448" t="s">
        <v>120</v>
      </c>
      <c r="AT304" s="449" t="s">
        <v>124</v>
      </c>
      <c r="AU304" s="450"/>
      <c r="AV304" s="450"/>
      <c r="AW304" s="451"/>
      <c r="AX304" s="448" t="s">
        <v>120</v>
      </c>
    </row>
    <row r="305" spans="2:50" hidden="1">
      <c r="B305" s="448"/>
      <c r="C305" s="448"/>
      <c r="D305" s="448"/>
      <c r="E305" s="448" t="s">
        <v>125</v>
      </c>
      <c r="F305" s="448"/>
      <c r="G305" s="448"/>
      <c r="H305" s="453"/>
      <c r="I305" s="455" t="s">
        <v>125</v>
      </c>
      <c r="J305" s="455"/>
      <c r="K305" s="455"/>
      <c r="L305" s="455"/>
      <c r="M305" s="455"/>
      <c r="N305" s="448"/>
      <c r="O305" s="448"/>
      <c r="P305" s="449" t="s">
        <v>126</v>
      </c>
      <c r="Q305" s="450"/>
      <c r="R305" s="450"/>
      <c r="S305" s="451"/>
      <c r="T305" s="448"/>
      <c r="U305" s="449" t="s">
        <v>126</v>
      </c>
      <c r="V305" s="450"/>
      <c r="W305" s="450"/>
      <c r="X305" s="451"/>
      <c r="Y305" s="448"/>
      <c r="Z305" s="449" t="s">
        <v>126</v>
      </c>
      <c r="AA305" s="450"/>
      <c r="AB305" s="450"/>
      <c r="AC305" s="451"/>
      <c r="AD305" s="448"/>
      <c r="AE305" s="449" t="s">
        <v>126</v>
      </c>
      <c r="AF305" s="450"/>
      <c r="AG305" s="450"/>
      <c r="AH305" s="451"/>
      <c r="AI305" s="448"/>
      <c r="AJ305" s="449" t="s">
        <v>126</v>
      </c>
      <c r="AK305" s="450"/>
      <c r="AL305" s="450"/>
      <c r="AM305" s="451"/>
      <c r="AN305" s="448"/>
      <c r="AO305" s="449" t="s">
        <v>126</v>
      </c>
      <c r="AP305" s="450"/>
      <c r="AQ305" s="450"/>
      <c r="AR305" s="451"/>
      <c r="AS305" s="448"/>
      <c r="AT305" s="449" t="s">
        <v>126</v>
      </c>
      <c r="AU305" s="450"/>
      <c r="AV305" s="450"/>
      <c r="AW305" s="451"/>
      <c r="AX305" s="448"/>
    </row>
    <row r="306" spans="2:50" hidden="1">
      <c r="B306" s="448"/>
      <c r="C306" s="448"/>
      <c r="D306" s="448"/>
      <c r="E306" s="94" t="s">
        <v>127</v>
      </c>
      <c r="F306" s="94" t="s">
        <v>128</v>
      </c>
      <c r="G306" s="94" t="s">
        <v>129</v>
      </c>
      <c r="H306" s="454"/>
      <c r="I306" s="152" t="s">
        <v>127</v>
      </c>
      <c r="J306" s="152" t="s">
        <v>128</v>
      </c>
      <c r="K306" s="152" t="s">
        <v>129</v>
      </c>
      <c r="L306" s="455"/>
      <c r="M306" s="455"/>
      <c r="N306" s="448"/>
      <c r="O306" s="448"/>
      <c r="P306" s="94" t="s">
        <v>127</v>
      </c>
      <c r="Q306" s="94" t="s">
        <v>128</v>
      </c>
      <c r="R306" s="94" t="s">
        <v>129</v>
      </c>
      <c r="S306" s="94" t="s">
        <v>122</v>
      </c>
      <c r="T306" s="448"/>
      <c r="U306" s="94" t="s">
        <v>127</v>
      </c>
      <c r="V306" s="94" t="s">
        <v>128</v>
      </c>
      <c r="W306" s="94" t="s">
        <v>129</v>
      </c>
      <c r="X306" s="94" t="s">
        <v>122</v>
      </c>
      <c r="Y306" s="448"/>
      <c r="Z306" s="94" t="s">
        <v>127</v>
      </c>
      <c r="AA306" s="94" t="s">
        <v>128</v>
      </c>
      <c r="AB306" s="94" t="s">
        <v>129</v>
      </c>
      <c r="AC306" s="94" t="s">
        <v>122</v>
      </c>
      <c r="AD306" s="448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8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8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8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8"/>
    </row>
    <row r="307" spans="2:50" hidden="1">
      <c r="B307" s="456" t="s">
        <v>170</v>
      </c>
      <c r="C307" s="95">
        <f>C287</f>
        <v>1</v>
      </c>
      <c r="D307" s="95" t="s">
        <v>171</v>
      </c>
      <c r="E307" s="95">
        <v>17</v>
      </c>
      <c r="F307" s="95">
        <v>2000</v>
      </c>
      <c r="G307" s="177">
        <f t="shared" ref="G307:G308" si="329">F307/E307</f>
        <v>117.64705882352941</v>
      </c>
      <c r="H307" s="474">
        <f>AVERAGE(G307:G321)</f>
        <v>87.66968325791855</v>
      </c>
      <c r="I307" s="153">
        <f t="shared" ref="I307:I309" si="330">IFERROR(AVERAGE(P307,U307,Z307,AE307,AJ307,AO307,AT307),"")</f>
        <v>17</v>
      </c>
      <c r="J307" s="153">
        <f t="shared" ref="J307:J309" si="331">IFERROR(AVERAGE(Q307,V307,AA307,AF307,AK307,AP307,AU307),"")</f>
        <v>1923.8787671405287</v>
      </c>
      <c r="K307" s="154">
        <f t="shared" ref="K307:K309" si="332">IFERROR(AVERAGE(R307,W307,AB307,AG307,AL307,AQ307,AV307),"")</f>
        <v>113.16933924356053</v>
      </c>
      <c r="L307" s="473">
        <f>IFERROR(AVERAGE(K307:K321),"-")</f>
        <v>84.217690598541239</v>
      </c>
      <c r="M307" s="153">
        <f>IFERROR(RANK(K307, K$307:K$321),"")</f>
        <v>1</v>
      </c>
      <c r="N307" s="448"/>
      <c r="O307" s="448"/>
      <c r="P307" s="95">
        <v>17</v>
      </c>
      <c r="Q307" s="177">
        <v>1936.5957446808513</v>
      </c>
      <c r="R307" s="177">
        <f>IFERROR(Q307/P307,"")</f>
        <v>113.91739674593244</v>
      </c>
      <c r="S307" s="95">
        <f>IFERROR(RANK(R307, R$307:R$321),"")</f>
        <v>1</v>
      </c>
      <c r="T307" s="447">
        <f>AVERAGE(R307:R321)</f>
        <v>84.598558512826372</v>
      </c>
      <c r="U307" s="95">
        <v>17</v>
      </c>
      <c r="V307" s="177">
        <v>1936.2500000000005</v>
      </c>
      <c r="W307" s="177">
        <f>IFERROR(V307/U307,"")</f>
        <v>113.89705882352943</v>
      </c>
      <c r="X307" s="95">
        <f>IFERROR(RANK(W307, W$307:W$321),"")</f>
        <v>1</v>
      </c>
      <c r="Y307" s="447">
        <f>AVERAGE(W307:W321)</f>
        <v>84.682417145652451</v>
      </c>
      <c r="Z307" s="95">
        <v>17</v>
      </c>
      <c r="AA307" s="177">
        <v>1914.8936170212769</v>
      </c>
      <c r="AB307" s="177">
        <f>IFERROR(AA307/Z307,"")</f>
        <v>112.64080100125159</v>
      </c>
      <c r="AC307" s="95">
        <f>IFERROR(RANK(AB307, AB$307:AB$321),"")</f>
        <v>1</v>
      </c>
      <c r="AD307" s="447">
        <f>AVERAGE(AB307:AB321)</f>
        <v>83.990303413247148</v>
      </c>
      <c r="AE307" s="95">
        <v>17</v>
      </c>
      <c r="AF307" s="177">
        <v>1935.428571428572</v>
      </c>
      <c r="AG307" s="177">
        <f>IFERROR(AF307/AE307,"")</f>
        <v>113.84873949579836</v>
      </c>
      <c r="AH307" s="95">
        <f>IFERROR(RANK(AG307, AG$307:AG$321),"")</f>
        <v>1</v>
      </c>
      <c r="AI307" s="447">
        <f>AVERAGE(AG307:AG321)</f>
        <v>84.401123763114725</v>
      </c>
      <c r="AJ307" s="95">
        <v>17</v>
      </c>
      <c r="AK307" s="177">
        <v>1925.1428571428573</v>
      </c>
      <c r="AL307" s="177">
        <f>IFERROR(AK307/AJ307,"")</f>
        <v>113.24369747899161</v>
      </c>
      <c r="AM307" s="95">
        <f>IFERROR(RANK(AL307, AL$307:AL$321),"")</f>
        <v>1</v>
      </c>
      <c r="AN307" s="447">
        <f>AVERAGE(AL307:AL321)</f>
        <v>84.32726831991539</v>
      </c>
      <c r="AO307" s="95">
        <v>17</v>
      </c>
      <c r="AP307" s="177">
        <v>1906.6666666666667</v>
      </c>
      <c r="AQ307" s="177">
        <f>IFERROR(AP307/AO307,"")</f>
        <v>112.15686274509804</v>
      </c>
      <c r="AR307" s="95">
        <f>IFERROR(RANK(AQ307, AQ$307:AQ$321),"")</f>
        <v>1</v>
      </c>
      <c r="AS307" s="447">
        <f>AVERAGE(AQ307:AQ321)</f>
        <v>83.717320261437905</v>
      </c>
      <c r="AT307" s="95">
        <v>17</v>
      </c>
      <c r="AU307" s="177">
        <v>1912.1739130434783</v>
      </c>
      <c r="AV307" s="177">
        <f>IFERROR(AU307/AT307,"")</f>
        <v>112.48081841432224</v>
      </c>
      <c r="AW307" s="95">
        <f>IFERROR(RANK(AV307, AV$307:AV$321),"")</f>
        <v>1</v>
      </c>
      <c r="AX307" s="447">
        <f>AVERAGE(AV307:AV321)</f>
        <v>83.806842773594681</v>
      </c>
    </row>
    <row r="308" spans="2:50" hidden="1">
      <c r="B308" s="456"/>
      <c r="C308" s="95">
        <f t="shared" ref="C308:C321" si="333">C288</f>
        <v>2</v>
      </c>
      <c r="D308" s="95" t="s">
        <v>172</v>
      </c>
      <c r="E308" s="95">
        <v>26</v>
      </c>
      <c r="F308" s="95">
        <v>1500</v>
      </c>
      <c r="G308" s="177">
        <f t="shared" si="329"/>
        <v>57.692307692307693</v>
      </c>
      <c r="H308" s="475"/>
      <c r="I308" s="153">
        <f t="shared" si="330"/>
        <v>26</v>
      </c>
      <c r="J308" s="153">
        <f t="shared" si="331"/>
        <v>1436.9170907915709</v>
      </c>
      <c r="K308" s="154">
        <f t="shared" si="332"/>
        <v>55.266041953521956</v>
      </c>
      <c r="L308" s="473"/>
      <c r="M308" s="153">
        <f t="shared" ref="M308:M321" si="334">IFERROR(RANK(K308, K$307:K$321),"")</f>
        <v>2</v>
      </c>
      <c r="N308" s="448"/>
      <c r="O308" s="448"/>
      <c r="P308" s="95">
        <v>26</v>
      </c>
      <c r="Q308" s="177">
        <v>1437.2727272727277</v>
      </c>
      <c r="R308" s="177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47"/>
      <c r="U308" s="95">
        <v>26</v>
      </c>
      <c r="V308" s="177">
        <v>1442.1621621621623</v>
      </c>
      <c r="W308" s="177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47"/>
      <c r="Z308" s="95">
        <v>26</v>
      </c>
      <c r="AA308" s="177">
        <v>1438.8349514563108</v>
      </c>
      <c r="AB308" s="177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47"/>
      <c r="AE308" s="95">
        <v>26</v>
      </c>
      <c r="AF308" s="177">
        <v>1428.7912087912089</v>
      </c>
      <c r="AG308" s="177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47"/>
      <c r="AJ308" s="95">
        <v>26</v>
      </c>
      <c r="AK308" s="177">
        <v>1440.6818181818182</v>
      </c>
      <c r="AL308" s="177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47"/>
      <c r="AO308" s="95">
        <v>26</v>
      </c>
      <c r="AP308" s="177">
        <v>1437.2222222222219</v>
      </c>
      <c r="AQ308" s="177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47"/>
      <c r="AT308" s="95">
        <v>26</v>
      </c>
      <c r="AU308" s="177">
        <v>1433.4545454545453</v>
      </c>
      <c r="AV308" s="177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47"/>
    </row>
    <row r="309" spans="2:50" hidden="1">
      <c r="B309" s="456"/>
      <c r="C309" s="95">
        <f t="shared" si="333"/>
        <v>3</v>
      </c>
      <c r="D309" s="95"/>
      <c r="E309" s="95"/>
      <c r="F309" s="95"/>
      <c r="G309" s="95"/>
      <c r="H309" s="475"/>
      <c r="I309" s="153" t="str">
        <f t="shared" si="330"/>
        <v/>
      </c>
      <c r="J309" s="153" t="str">
        <f t="shared" si="331"/>
        <v/>
      </c>
      <c r="K309" s="154" t="str">
        <f t="shared" si="332"/>
        <v/>
      </c>
      <c r="L309" s="473"/>
      <c r="M309" s="153" t="str">
        <f t="shared" si="334"/>
        <v/>
      </c>
      <c r="N309" s="448"/>
      <c r="O309" s="448"/>
      <c r="P309" s="95"/>
      <c r="Q309" s="177"/>
      <c r="R309" s="177" t="str">
        <f t="shared" si="335"/>
        <v/>
      </c>
      <c r="S309" s="95" t="str">
        <f t="shared" si="336"/>
        <v/>
      </c>
      <c r="T309" s="447"/>
      <c r="U309" s="95"/>
      <c r="V309" s="177"/>
      <c r="W309" s="177" t="str">
        <f t="shared" si="337"/>
        <v/>
      </c>
      <c r="X309" s="95" t="str">
        <f t="shared" si="338"/>
        <v/>
      </c>
      <c r="Y309" s="447"/>
      <c r="Z309" s="95"/>
      <c r="AA309" s="177"/>
      <c r="AB309" s="177" t="str">
        <f t="shared" si="339"/>
        <v/>
      </c>
      <c r="AC309" s="95" t="str">
        <f t="shared" si="340"/>
        <v/>
      </c>
      <c r="AD309" s="447"/>
      <c r="AE309" s="95"/>
      <c r="AF309" s="177"/>
      <c r="AG309" s="177" t="str">
        <f t="shared" si="341"/>
        <v/>
      </c>
      <c r="AH309" s="95" t="str">
        <f t="shared" si="342"/>
        <v/>
      </c>
      <c r="AI309" s="447"/>
      <c r="AJ309" s="95"/>
      <c r="AK309" s="177"/>
      <c r="AL309" s="177" t="str">
        <f t="shared" si="343"/>
        <v/>
      </c>
      <c r="AM309" s="95" t="str">
        <f t="shared" si="344"/>
        <v/>
      </c>
      <c r="AN309" s="447"/>
      <c r="AO309" s="95"/>
      <c r="AP309" s="177"/>
      <c r="AQ309" s="177" t="str">
        <f t="shared" si="345"/>
        <v/>
      </c>
      <c r="AR309" s="95" t="str">
        <f t="shared" si="346"/>
        <v/>
      </c>
      <c r="AS309" s="447"/>
      <c r="AT309" s="95"/>
      <c r="AU309" s="177"/>
      <c r="AV309" s="177" t="str">
        <f t="shared" si="347"/>
        <v/>
      </c>
      <c r="AW309" s="95" t="str">
        <f t="shared" si="348"/>
        <v/>
      </c>
      <c r="AX309" s="447"/>
    </row>
    <row r="310" spans="2:50" hidden="1">
      <c r="B310" s="456"/>
      <c r="C310" s="95">
        <f t="shared" si="333"/>
        <v>4</v>
      </c>
      <c r="D310" s="95"/>
      <c r="E310" s="95"/>
      <c r="F310" s="95"/>
      <c r="G310" s="95"/>
      <c r="H310" s="475"/>
      <c r="I310" s="153" t="str">
        <f>IFERROR(AVERAGE(P310,U310,Z310,AE310,AJ310,AO310,AT310),"")</f>
        <v/>
      </c>
      <c r="J310" s="153" t="str">
        <f>IFERROR(AVERAGE(Q310,V310,AA310,AF310,AK310,AP310,AU310),"")</f>
        <v/>
      </c>
      <c r="K310" s="154" t="str">
        <f>IFERROR(AVERAGE(R310,W310,AB310,AG310,AL310,AQ310,AV310),"")</f>
        <v/>
      </c>
      <c r="L310" s="473"/>
      <c r="M310" s="153" t="str">
        <f t="shared" si="334"/>
        <v/>
      </c>
      <c r="N310" s="448"/>
      <c r="O310" s="448"/>
      <c r="P310" s="95"/>
      <c r="Q310" s="177"/>
      <c r="R310" s="177" t="str">
        <f t="shared" si="335"/>
        <v/>
      </c>
      <c r="S310" s="95" t="str">
        <f t="shared" si="336"/>
        <v/>
      </c>
      <c r="T310" s="447"/>
      <c r="U310" s="95"/>
      <c r="V310" s="177"/>
      <c r="W310" s="177" t="str">
        <f t="shared" si="337"/>
        <v/>
      </c>
      <c r="X310" s="95" t="str">
        <f t="shared" si="338"/>
        <v/>
      </c>
      <c r="Y310" s="447"/>
      <c r="Z310" s="95"/>
      <c r="AA310" s="177"/>
      <c r="AB310" s="177" t="str">
        <f t="shared" si="339"/>
        <v/>
      </c>
      <c r="AC310" s="95" t="str">
        <f t="shared" si="340"/>
        <v/>
      </c>
      <c r="AD310" s="447"/>
      <c r="AE310" s="95"/>
      <c r="AF310" s="177"/>
      <c r="AG310" s="177" t="str">
        <f t="shared" si="341"/>
        <v/>
      </c>
      <c r="AH310" s="95" t="str">
        <f t="shared" si="342"/>
        <v/>
      </c>
      <c r="AI310" s="447"/>
      <c r="AJ310" s="95"/>
      <c r="AK310" s="177"/>
      <c r="AL310" s="177" t="str">
        <f t="shared" si="343"/>
        <v/>
      </c>
      <c r="AM310" s="95" t="str">
        <f t="shared" si="344"/>
        <v/>
      </c>
      <c r="AN310" s="447"/>
      <c r="AO310" s="95"/>
      <c r="AP310" s="177"/>
      <c r="AQ310" s="177" t="str">
        <f t="shared" si="345"/>
        <v/>
      </c>
      <c r="AR310" s="95" t="str">
        <f t="shared" si="346"/>
        <v/>
      </c>
      <c r="AS310" s="447"/>
      <c r="AT310" s="95"/>
      <c r="AU310" s="177"/>
      <c r="AV310" s="177" t="str">
        <f t="shared" si="347"/>
        <v/>
      </c>
      <c r="AW310" s="95" t="str">
        <f t="shared" si="348"/>
        <v/>
      </c>
      <c r="AX310" s="447"/>
    </row>
    <row r="311" spans="2:50" hidden="1">
      <c r="B311" s="456"/>
      <c r="C311" s="95">
        <f t="shared" si="333"/>
        <v>5</v>
      </c>
      <c r="D311" s="95"/>
      <c r="E311" s="95"/>
      <c r="F311" s="95"/>
      <c r="G311" s="95"/>
      <c r="H311" s="475"/>
      <c r="I311" s="153" t="str">
        <f t="shared" ref="I311:I321" si="349">IFERROR(AVERAGE(P311,U311,Z311,AE311,AJ311,AO311,AT311),"")</f>
        <v/>
      </c>
      <c r="J311" s="153" t="str">
        <f t="shared" ref="J311:J321" si="350">IFERROR(AVERAGE(Q311,V311,AA311,AF311,AK311,AP311,AU311),"")</f>
        <v/>
      </c>
      <c r="K311" s="154" t="str">
        <f t="shared" ref="K311:K321" si="351">IFERROR(AVERAGE(R311,W311,AB311,AG311,AL311,AQ311,AV311),"")</f>
        <v/>
      </c>
      <c r="L311" s="473"/>
      <c r="M311" s="153" t="str">
        <f t="shared" si="334"/>
        <v/>
      </c>
      <c r="N311" s="448"/>
      <c r="O311" s="448"/>
      <c r="P311" s="95"/>
      <c r="Q311" s="177"/>
      <c r="R311" s="177" t="str">
        <f t="shared" si="335"/>
        <v/>
      </c>
      <c r="S311" s="95" t="str">
        <f t="shared" si="336"/>
        <v/>
      </c>
      <c r="T311" s="447"/>
      <c r="U311" s="95"/>
      <c r="V311" s="177"/>
      <c r="W311" s="177" t="str">
        <f t="shared" si="337"/>
        <v/>
      </c>
      <c r="X311" s="95" t="str">
        <f t="shared" si="338"/>
        <v/>
      </c>
      <c r="Y311" s="447"/>
      <c r="Z311" s="95"/>
      <c r="AA311" s="177"/>
      <c r="AB311" s="177" t="str">
        <f t="shared" si="339"/>
        <v/>
      </c>
      <c r="AC311" s="95" t="str">
        <f t="shared" si="340"/>
        <v/>
      </c>
      <c r="AD311" s="447"/>
      <c r="AE311" s="95"/>
      <c r="AF311" s="177"/>
      <c r="AG311" s="177" t="str">
        <f t="shared" si="341"/>
        <v/>
      </c>
      <c r="AH311" s="95" t="str">
        <f t="shared" si="342"/>
        <v/>
      </c>
      <c r="AI311" s="447"/>
      <c r="AJ311" s="95"/>
      <c r="AK311" s="177"/>
      <c r="AL311" s="177" t="str">
        <f t="shared" si="343"/>
        <v/>
      </c>
      <c r="AM311" s="95" t="str">
        <f t="shared" si="344"/>
        <v/>
      </c>
      <c r="AN311" s="447"/>
      <c r="AO311" s="95"/>
      <c r="AP311" s="177"/>
      <c r="AQ311" s="177" t="str">
        <f t="shared" si="345"/>
        <v/>
      </c>
      <c r="AR311" s="95" t="str">
        <f t="shared" si="346"/>
        <v/>
      </c>
      <c r="AS311" s="447"/>
      <c r="AT311" s="95"/>
      <c r="AU311" s="177"/>
      <c r="AV311" s="177" t="str">
        <f t="shared" si="347"/>
        <v/>
      </c>
      <c r="AW311" s="95" t="str">
        <f t="shared" si="348"/>
        <v/>
      </c>
      <c r="AX311" s="447"/>
    </row>
    <row r="312" spans="2:50" hidden="1">
      <c r="B312" s="456"/>
      <c r="C312" s="95">
        <f t="shared" si="333"/>
        <v>6</v>
      </c>
      <c r="D312" s="95"/>
      <c r="E312" s="95"/>
      <c r="F312" s="95"/>
      <c r="G312" s="95"/>
      <c r="H312" s="475"/>
      <c r="I312" s="153" t="str">
        <f t="shared" si="349"/>
        <v/>
      </c>
      <c r="J312" s="153" t="str">
        <f t="shared" si="350"/>
        <v/>
      </c>
      <c r="K312" s="154" t="str">
        <f t="shared" si="351"/>
        <v/>
      </c>
      <c r="L312" s="473"/>
      <c r="M312" s="153" t="str">
        <f t="shared" si="334"/>
        <v/>
      </c>
      <c r="N312" s="448"/>
      <c r="O312" s="448"/>
      <c r="P312" s="95"/>
      <c r="Q312" s="177"/>
      <c r="R312" s="177" t="str">
        <f t="shared" si="335"/>
        <v/>
      </c>
      <c r="S312" s="95" t="str">
        <f t="shared" si="336"/>
        <v/>
      </c>
      <c r="T312" s="447"/>
      <c r="U312" s="95"/>
      <c r="V312" s="177"/>
      <c r="W312" s="177" t="str">
        <f t="shared" si="337"/>
        <v/>
      </c>
      <c r="X312" s="95" t="str">
        <f t="shared" si="338"/>
        <v/>
      </c>
      <c r="Y312" s="447"/>
      <c r="Z312" s="95"/>
      <c r="AA312" s="177"/>
      <c r="AB312" s="177" t="str">
        <f t="shared" si="339"/>
        <v/>
      </c>
      <c r="AC312" s="95" t="str">
        <f t="shared" si="340"/>
        <v/>
      </c>
      <c r="AD312" s="447"/>
      <c r="AE312" s="95"/>
      <c r="AF312" s="177"/>
      <c r="AG312" s="177" t="str">
        <f t="shared" si="341"/>
        <v/>
      </c>
      <c r="AH312" s="95" t="str">
        <f t="shared" si="342"/>
        <v/>
      </c>
      <c r="AI312" s="447"/>
      <c r="AJ312" s="95"/>
      <c r="AK312" s="177"/>
      <c r="AL312" s="177" t="str">
        <f t="shared" si="343"/>
        <v/>
      </c>
      <c r="AM312" s="95" t="str">
        <f t="shared" si="344"/>
        <v/>
      </c>
      <c r="AN312" s="447"/>
      <c r="AO312" s="95"/>
      <c r="AP312" s="177"/>
      <c r="AQ312" s="177" t="str">
        <f t="shared" si="345"/>
        <v/>
      </c>
      <c r="AR312" s="95" t="str">
        <f t="shared" si="346"/>
        <v/>
      </c>
      <c r="AS312" s="447"/>
      <c r="AT312" s="95"/>
      <c r="AU312" s="177"/>
      <c r="AV312" s="177" t="str">
        <f t="shared" si="347"/>
        <v/>
      </c>
      <c r="AW312" s="95" t="str">
        <f t="shared" si="348"/>
        <v/>
      </c>
      <c r="AX312" s="447"/>
    </row>
    <row r="313" spans="2:50" hidden="1">
      <c r="B313" s="456"/>
      <c r="C313" s="95">
        <f t="shared" si="333"/>
        <v>7</v>
      </c>
      <c r="D313" s="95"/>
      <c r="E313" s="95"/>
      <c r="F313" s="95"/>
      <c r="G313" s="95"/>
      <c r="H313" s="475"/>
      <c r="I313" s="153" t="str">
        <f t="shared" si="349"/>
        <v/>
      </c>
      <c r="J313" s="153" t="str">
        <f t="shared" si="350"/>
        <v/>
      </c>
      <c r="K313" s="154" t="str">
        <f t="shared" si="351"/>
        <v/>
      </c>
      <c r="L313" s="473"/>
      <c r="M313" s="153" t="str">
        <f t="shared" si="334"/>
        <v/>
      </c>
      <c r="N313" s="448"/>
      <c r="O313" s="448"/>
      <c r="P313" s="95"/>
      <c r="Q313" s="177"/>
      <c r="R313" s="177" t="str">
        <f t="shared" si="335"/>
        <v/>
      </c>
      <c r="S313" s="95" t="str">
        <f t="shared" si="336"/>
        <v/>
      </c>
      <c r="T313" s="447"/>
      <c r="U313" s="95"/>
      <c r="V313" s="177"/>
      <c r="W313" s="177" t="str">
        <f t="shared" si="337"/>
        <v/>
      </c>
      <c r="X313" s="95" t="str">
        <f t="shared" si="338"/>
        <v/>
      </c>
      <c r="Y313" s="447"/>
      <c r="Z313" s="95"/>
      <c r="AA313" s="177"/>
      <c r="AB313" s="177" t="str">
        <f t="shared" si="339"/>
        <v/>
      </c>
      <c r="AC313" s="95" t="str">
        <f t="shared" si="340"/>
        <v/>
      </c>
      <c r="AD313" s="447"/>
      <c r="AE313" s="95"/>
      <c r="AF313" s="177"/>
      <c r="AG313" s="177" t="str">
        <f t="shared" si="341"/>
        <v/>
      </c>
      <c r="AH313" s="95" t="str">
        <f t="shared" si="342"/>
        <v/>
      </c>
      <c r="AI313" s="447"/>
      <c r="AJ313" s="95"/>
      <c r="AK313" s="177"/>
      <c r="AL313" s="177" t="str">
        <f t="shared" si="343"/>
        <v/>
      </c>
      <c r="AM313" s="95" t="str">
        <f t="shared" si="344"/>
        <v/>
      </c>
      <c r="AN313" s="447"/>
      <c r="AO313" s="95"/>
      <c r="AP313" s="177"/>
      <c r="AQ313" s="177" t="str">
        <f t="shared" si="345"/>
        <v/>
      </c>
      <c r="AR313" s="95" t="str">
        <f t="shared" si="346"/>
        <v/>
      </c>
      <c r="AS313" s="447"/>
      <c r="AT313" s="95"/>
      <c r="AU313" s="177"/>
      <c r="AV313" s="177" t="str">
        <f t="shared" si="347"/>
        <v/>
      </c>
      <c r="AW313" s="95" t="str">
        <f t="shared" si="348"/>
        <v/>
      </c>
      <c r="AX313" s="447"/>
    </row>
    <row r="314" spans="2:50" hidden="1">
      <c r="B314" s="456"/>
      <c r="C314" s="95">
        <f t="shared" si="333"/>
        <v>8</v>
      </c>
      <c r="D314" s="95"/>
      <c r="E314" s="95"/>
      <c r="F314" s="95"/>
      <c r="G314" s="95"/>
      <c r="H314" s="475"/>
      <c r="I314" s="153" t="str">
        <f t="shared" si="349"/>
        <v/>
      </c>
      <c r="J314" s="153" t="str">
        <f t="shared" si="350"/>
        <v/>
      </c>
      <c r="K314" s="154" t="str">
        <f t="shared" si="351"/>
        <v/>
      </c>
      <c r="L314" s="473"/>
      <c r="M314" s="153" t="str">
        <f t="shared" si="334"/>
        <v/>
      </c>
      <c r="N314" s="448"/>
      <c r="O314" s="448"/>
      <c r="P314" s="95"/>
      <c r="Q314" s="177"/>
      <c r="R314" s="177" t="str">
        <f t="shared" si="335"/>
        <v/>
      </c>
      <c r="S314" s="95" t="str">
        <f t="shared" si="336"/>
        <v/>
      </c>
      <c r="T314" s="447"/>
      <c r="U314" s="95"/>
      <c r="V314" s="177"/>
      <c r="W314" s="177" t="str">
        <f t="shared" si="337"/>
        <v/>
      </c>
      <c r="X314" s="95" t="str">
        <f t="shared" si="338"/>
        <v/>
      </c>
      <c r="Y314" s="447"/>
      <c r="Z314" s="95"/>
      <c r="AA314" s="177"/>
      <c r="AB314" s="177" t="str">
        <f t="shared" si="339"/>
        <v/>
      </c>
      <c r="AC314" s="95" t="str">
        <f t="shared" si="340"/>
        <v/>
      </c>
      <c r="AD314" s="447"/>
      <c r="AE314" s="95"/>
      <c r="AF314" s="177"/>
      <c r="AG314" s="177" t="str">
        <f t="shared" si="341"/>
        <v/>
      </c>
      <c r="AH314" s="95" t="str">
        <f t="shared" si="342"/>
        <v/>
      </c>
      <c r="AI314" s="447"/>
      <c r="AJ314" s="95"/>
      <c r="AK314" s="177"/>
      <c r="AL314" s="177" t="str">
        <f t="shared" si="343"/>
        <v/>
      </c>
      <c r="AM314" s="95" t="str">
        <f t="shared" si="344"/>
        <v/>
      </c>
      <c r="AN314" s="447"/>
      <c r="AO314" s="95"/>
      <c r="AP314" s="177"/>
      <c r="AQ314" s="177" t="str">
        <f t="shared" si="345"/>
        <v/>
      </c>
      <c r="AR314" s="95" t="str">
        <f t="shared" si="346"/>
        <v/>
      </c>
      <c r="AS314" s="447"/>
      <c r="AT314" s="95"/>
      <c r="AU314" s="177"/>
      <c r="AV314" s="177" t="str">
        <f t="shared" si="347"/>
        <v/>
      </c>
      <c r="AW314" s="95" t="str">
        <f t="shared" si="348"/>
        <v/>
      </c>
      <c r="AX314" s="447"/>
    </row>
    <row r="315" spans="2:50" hidden="1">
      <c r="B315" s="456"/>
      <c r="C315" s="95">
        <f t="shared" si="333"/>
        <v>9</v>
      </c>
      <c r="D315" s="95"/>
      <c r="E315" s="95"/>
      <c r="F315" s="95"/>
      <c r="G315" s="95"/>
      <c r="H315" s="475"/>
      <c r="I315" s="153" t="str">
        <f t="shared" si="349"/>
        <v/>
      </c>
      <c r="J315" s="153" t="str">
        <f t="shared" si="350"/>
        <v/>
      </c>
      <c r="K315" s="154" t="str">
        <f t="shared" si="351"/>
        <v/>
      </c>
      <c r="L315" s="473"/>
      <c r="M315" s="153" t="str">
        <f t="shared" si="334"/>
        <v/>
      </c>
      <c r="N315" s="448"/>
      <c r="O315" s="448"/>
      <c r="P315" s="95"/>
      <c r="Q315" s="177"/>
      <c r="R315" s="177" t="str">
        <f t="shared" si="335"/>
        <v/>
      </c>
      <c r="S315" s="95" t="str">
        <f t="shared" si="336"/>
        <v/>
      </c>
      <c r="T315" s="447"/>
      <c r="U315" s="95"/>
      <c r="V315" s="177"/>
      <c r="W315" s="177" t="str">
        <f t="shared" si="337"/>
        <v/>
      </c>
      <c r="X315" s="95" t="str">
        <f t="shared" si="338"/>
        <v/>
      </c>
      <c r="Y315" s="447"/>
      <c r="Z315" s="95"/>
      <c r="AA315" s="177"/>
      <c r="AB315" s="177" t="str">
        <f t="shared" si="339"/>
        <v/>
      </c>
      <c r="AC315" s="95" t="str">
        <f t="shared" si="340"/>
        <v/>
      </c>
      <c r="AD315" s="447"/>
      <c r="AE315" s="95"/>
      <c r="AF315" s="177"/>
      <c r="AG315" s="177" t="str">
        <f t="shared" si="341"/>
        <v/>
      </c>
      <c r="AH315" s="95" t="str">
        <f t="shared" si="342"/>
        <v/>
      </c>
      <c r="AI315" s="447"/>
      <c r="AJ315" s="95"/>
      <c r="AK315" s="177"/>
      <c r="AL315" s="177" t="str">
        <f t="shared" si="343"/>
        <v/>
      </c>
      <c r="AM315" s="95" t="str">
        <f t="shared" si="344"/>
        <v/>
      </c>
      <c r="AN315" s="447"/>
      <c r="AO315" s="95"/>
      <c r="AP315" s="177"/>
      <c r="AQ315" s="177" t="str">
        <f t="shared" si="345"/>
        <v/>
      </c>
      <c r="AR315" s="95" t="str">
        <f t="shared" si="346"/>
        <v/>
      </c>
      <c r="AS315" s="447"/>
      <c r="AT315" s="95"/>
      <c r="AU315" s="177"/>
      <c r="AV315" s="177" t="str">
        <f t="shared" si="347"/>
        <v/>
      </c>
      <c r="AW315" s="95" t="str">
        <f t="shared" si="348"/>
        <v/>
      </c>
      <c r="AX315" s="447"/>
    </row>
    <row r="316" spans="2:50" hidden="1">
      <c r="B316" s="456"/>
      <c r="C316" s="95">
        <f t="shared" si="333"/>
        <v>10</v>
      </c>
      <c r="D316" s="95"/>
      <c r="E316" s="95"/>
      <c r="F316" s="95"/>
      <c r="G316" s="95"/>
      <c r="H316" s="475"/>
      <c r="I316" s="153" t="str">
        <f t="shared" si="349"/>
        <v/>
      </c>
      <c r="J316" s="153" t="str">
        <f t="shared" si="350"/>
        <v/>
      </c>
      <c r="K316" s="154" t="str">
        <f t="shared" si="351"/>
        <v/>
      </c>
      <c r="L316" s="473"/>
      <c r="M316" s="153" t="str">
        <f t="shared" si="334"/>
        <v/>
      </c>
      <c r="N316" s="448"/>
      <c r="O316" s="448"/>
      <c r="P316" s="95"/>
      <c r="Q316" s="177"/>
      <c r="R316" s="177" t="str">
        <f t="shared" si="335"/>
        <v/>
      </c>
      <c r="S316" s="95" t="str">
        <f t="shared" si="336"/>
        <v/>
      </c>
      <c r="T316" s="447"/>
      <c r="U316" s="95"/>
      <c r="V316" s="177"/>
      <c r="W316" s="177" t="str">
        <f t="shared" si="337"/>
        <v/>
      </c>
      <c r="X316" s="95" t="str">
        <f t="shared" si="338"/>
        <v/>
      </c>
      <c r="Y316" s="447"/>
      <c r="Z316" s="95"/>
      <c r="AA316" s="177"/>
      <c r="AB316" s="177" t="str">
        <f t="shared" si="339"/>
        <v/>
      </c>
      <c r="AC316" s="95" t="str">
        <f t="shared" si="340"/>
        <v/>
      </c>
      <c r="AD316" s="447"/>
      <c r="AE316" s="95"/>
      <c r="AF316" s="177"/>
      <c r="AG316" s="177" t="str">
        <f t="shared" si="341"/>
        <v/>
      </c>
      <c r="AH316" s="95" t="str">
        <f t="shared" si="342"/>
        <v/>
      </c>
      <c r="AI316" s="447"/>
      <c r="AJ316" s="95"/>
      <c r="AK316" s="177"/>
      <c r="AL316" s="177" t="str">
        <f t="shared" si="343"/>
        <v/>
      </c>
      <c r="AM316" s="95" t="str">
        <f t="shared" si="344"/>
        <v/>
      </c>
      <c r="AN316" s="447"/>
      <c r="AO316" s="95"/>
      <c r="AP316" s="177"/>
      <c r="AQ316" s="177" t="str">
        <f t="shared" si="345"/>
        <v/>
      </c>
      <c r="AR316" s="95" t="str">
        <f t="shared" si="346"/>
        <v/>
      </c>
      <c r="AS316" s="447"/>
      <c r="AT316" s="95"/>
      <c r="AU316" s="177"/>
      <c r="AV316" s="177" t="str">
        <f t="shared" si="347"/>
        <v/>
      </c>
      <c r="AW316" s="95" t="str">
        <f t="shared" si="348"/>
        <v/>
      </c>
      <c r="AX316" s="447"/>
    </row>
    <row r="317" spans="2:50" hidden="1">
      <c r="B317" s="456"/>
      <c r="C317" s="95">
        <f t="shared" si="333"/>
        <v>11</v>
      </c>
      <c r="D317" s="95"/>
      <c r="E317" s="95"/>
      <c r="F317" s="95"/>
      <c r="G317" s="95"/>
      <c r="H317" s="475"/>
      <c r="I317" s="153" t="str">
        <f t="shared" si="349"/>
        <v/>
      </c>
      <c r="J317" s="153" t="str">
        <f t="shared" si="350"/>
        <v/>
      </c>
      <c r="K317" s="154" t="str">
        <f t="shared" si="351"/>
        <v/>
      </c>
      <c r="L317" s="473"/>
      <c r="M317" s="153" t="str">
        <f t="shared" si="334"/>
        <v/>
      </c>
      <c r="N317" s="448"/>
      <c r="O317" s="448"/>
      <c r="P317" s="95"/>
      <c r="Q317" s="177"/>
      <c r="R317" s="177" t="str">
        <f t="shared" si="335"/>
        <v/>
      </c>
      <c r="S317" s="95" t="str">
        <f t="shared" si="336"/>
        <v/>
      </c>
      <c r="T317" s="447"/>
      <c r="U317" s="95"/>
      <c r="V317" s="177"/>
      <c r="W317" s="177" t="str">
        <f t="shared" si="337"/>
        <v/>
      </c>
      <c r="X317" s="95" t="str">
        <f t="shared" si="338"/>
        <v/>
      </c>
      <c r="Y317" s="447"/>
      <c r="Z317" s="95"/>
      <c r="AA317" s="177"/>
      <c r="AB317" s="177" t="str">
        <f t="shared" si="339"/>
        <v/>
      </c>
      <c r="AC317" s="95" t="str">
        <f t="shared" si="340"/>
        <v/>
      </c>
      <c r="AD317" s="447"/>
      <c r="AE317" s="95"/>
      <c r="AF317" s="177"/>
      <c r="AG317" s="177" t="str">
        <f t="shared" si="341"/>
        <v/>
      </c>
      <c r="AH317" s="95" t="str">
        <f t="shared" si="342"/>
        <v/>
      </c>
      <c r="AI317" s="447"/>
      <c r="AJ317" s="95"/>
      <c r="AK317" s="177"/>
      <c r="AL317" s="177" t="str">
        <f t="shared" si="343"/>
        <v/>
      </c>
      <c r="AM317" s="95" t="str">
        <f t="shared" si="344"/>
        <v/>
      </c>
      <c r="AN317" s="447"/>
      <c r="AO317" s="95"/>
      <c r="AP317" s="177"/>
      <c r="AQ317" s="177" t="str">
        <f t="shared" si="345"/>
        <v/>
      </c>
      <c r="AR317" s="95" t="str">
        <f t="shared" si="346"/>
        <v/>
      </c>
      <c r="AS317" s="447"/>
      <c r="AT317" s="95"/>
      <c r="AU317" s="177"/>
      <c r="AV317" s="177" t="str">
        <f t="shared" si="347"/>
        <v/>
      </c>
      <c r="AW317" s="95" t="str">
        <f t="shared" si="348"/>
        <v/>
      </c>
      <c r="AX317" s="447"/>
    </row>
    <row r="318" spans="2:50" hidden="1">
      <c r="B318" s="456"/>
      <c r="C318" s="95">
        <f t="shared" si="333"/>
        <v>12</v>
      </c>
      <c r="D318" s="95"/>
      <c r="E318" s="95"/>
      <c r="F318" s="95"/>
      <c r="G318" s="95"/>
      <c r="H318" s="475"/>
      <c r="I318" s="153" t="str">
        <f t="shared" si="349"/>
        <v/>
      </c>
      <c r="J318" s="153" t="str">
        <f t="shared" si="350"/>
        <v/>
      </c>
      <c r="K318" s="154" t="str">
        <f t="shared" si="351"/>
        <v/>
      </c>
      <c r="L318" s="473"/>
      <c r="M318" s="153" t="str">
        <f t="shared" si="334"/>
        <v/>
      </c>
      <c r="N318" s="448"/>
      <c r="O318" s="448"/>
      <c r="P318" s="95"/>
      <c r="Q318" s="177"/>
      <c r="R318" s="177" t="str">
        <f t="shared" si="335"/>
        <v/>
      </c>
      <c r="S318" s="95" t="str">
        <f t="shared" si="336"/>
        <v/>
      </c>
      <c r="T318" s="447"/>
      <c r="U318" s="95"/>
      <c r="V318" s="177"/>
      <c r="W318" s="177" t="str">
        <f t="shared" si="337"/>
        <v/>
      </c>
      <c r="X318" s="95" t="str">
        <f t="shared" si="338"/>
        <v/>
      </c>
      <c r="Y318" s="447"/>
      <c r="Z318" s="95"/>
      <c r="AA318" s="177"/>
      <c r="AB318" s="177" t="str">
        <f t="shared" si="339"/>
        <v/>
      </c>
      <c r="AC318" s="95" t="str">
        <f t="shared" si="340"/>
        <v/>
      </c>
      <c r="AD318" s="447"/>
      <c r="AE318" s="95"/>
      <c r="AF318" s="177"/>
      <c r="AG318" s="177" t="str">
        <f t="shared" si="341"/>
        <v/>
      </c>
      <c r="AH318" s="95" t="str">
        <f t="shared" si="342"/>
        <v/>
      </c>
      <c r="AI318" s="447"/>
      <c r="AJ318" s="95"/>
      <c r="AK318" s="177"/>
      <c r="AL318" s="177" t="str">
        <f t="shared" si="343"/>
        <v/>
      </c>
      <c r="AM318" s="95" t="str">
        <f t="shared" si="344"/>
        <v/>
      </c>
      <c r="AN318" s="447"/>
      <c r="AO318" s="95"/>
      <c r="AP318" s="177"/>
      <c r="AQ318" s="177" t="str">
        <f t="shared" si="345"/>
        <v/>
      </c>
      <c r="AR318" s="95" t="str">
        <f t="shared" si="346"/>
        <v/>
      </c>
      <c r="AS318" s="447"/>
      <c r="AT318" s="95"/>
      <c r="AU318" s="177"/>
      <c r="AV318" s="177" t="str">
        <f t="shared" si="347"/>
        <v/>
      </c>
      <c r="AW318" s="95" t="str">
        <f t="shared" si="348"/>
        <v/>
      </c>
      <c r="AX318" s="447"/>
    </row>
    <row r="319" spans="2:50" hidden="1">
      <c r="B319" s="456"/>
      <c r="C319" s="95">
        <f t="shared" si="333"/>
        <v>13</v>
      </c>
      <c r="D319" s="95"/>
      <c r="E319" s="95"/>
      <c r="F319" s="95"/>
      <c r="G319" s="95"/>
      <c r="H319" s="475"/>
      <c r="I319" s="153" t="str">
        <f t="shared" si="349"/>
        <v/>
      </c>
      <c r="J319" s="153" t="str">
        <f t="shared" si="350"/>
        <v/>
      </c>
      <c r="K319" s="154" t="str">
        <f t="shared" si="351"/>
        <v/>
      </c>
      <c r="L319" s="473"/>
      <c r="M319" s="153" t="str">
        <f t="shared" si="334"/>
        <v/>
      </c>
      <c r="N319" s="448"/>
      <c r="O319" s="448"/>
      <c r="P319" s="95"/>
      <c r="Q319" s="177"/>
      <c r="R319" s="177" t="str">
        <f t="shared" si="335"/>
        <v/>
      </c>
      <c r="S319" s="95" t="str">
        <f t="shared" si="336"/>
        <v/>
      </c>
      <c r="T319" s="447"/>
      <c r="U319" s="95"/>
      <c r="V319" s="177"/>
      <c r="W319" s="177" t="str">
        <f t="shared" si="337"/>
        <v/>
      </c>
      <c r="X319" s="95" t="str">
        <f t="shared" si="338"/>
        <v/>
      </c>
      <c r="Y319" s="447"/>
      <c r="Z319" s="95"/>
      <c r="AA319" s="177"/>
      <c r="AB319" s="177" t="str">
        <f t="shared" si="339"/>
        <v/>
      </c>
      <c r="AC319" s="95" t="str">
        <f t="shared" si="340"/>
        <v/>
      </c>
      <c r="AD319" s="447"/>
      <c r="AE319" s="95"/>
      <c r="AF319" s="177"/>
      <c r="AG319" s="177" t="str">
        <f t="shared" si="341"/>
        <v/>
      </c>
      <c r="AH319" s="95" t="str">
        <f t="shared" si="342"/>
        <v/>
      </c>
      <c r="AI319" s="447"/>
      <c r="AJ319" s="95"/>
      <c r="AK319" s="177"/>
      <c r="AL319" s="177" t="str">
        <f t="shared" si="343"/>
        <v/>
      </c>
      <c r="AM319" s="95" t="str">
        <f t="shared" si="344"/>
        <v/>
      </c>
      <c r="AN319" s="447"/>
      <c r="AO319" s="95"/>
      <c r="AP319" s="177"/>
      <c r="AQ319" s="177" t="str">
        <f t="shared" si="345"/>
        <v/>
      </c>
      <c r="AR319" s="95" t="str">
        <f t="shared" si="346"/>
        <v/>
      </c>
      <c r="AS319" s="447"/>
      <c r="AT319" s="95"/>
      <c r="AU319" s="177"/>
      <c r="AV319" s="177" t="str">
        <f t="shared" si="347"/>
        <v/>
      </c>
      <c r="AW319" s="95" t="str">
        <f t="shared" si="348"/>
        <v/>
      </c>
      <c r="AX319" s="447"/>
    </row>
    <row r="320" spans="2:50" hidden="1">
      <c r="B320" s="456"/>
      <c r="C320" s="95">
        <f t="shared" si="333"/>
        <v>14</v>
      </c>
      <c r="D320" s="95"/>
      <c r="E320" s="95"/>
      <c r="F320" s="95"/>
      <c r="G320" s="95"/>
      <c r="H320" s="475"/>
      <c r="I320" s="153" t="str">
        <f t="shared" si="349"/>
        <v/>
      </c>
      <c r="J320" s="153" t="str">
        <f t="shared" si="350"/>
        <v/>
      </c>
      <c r="K320" s="154" t="str">
        <f t="shared" si="351"/>
        <v/>
      </c>
      <c r="L320" s="473"/>
      <c r="M320" s="153" t="str">
        <f t="shared" si="334"/>
        <v/>
      </c>
      <c r="N320" s="448"/>
      <c r="O320" s="448"/>
      <c r="P320" s="95"/>
      <c r="Q320" s="177"/>
      <c r="R320" s="177" t="str">
        <f t="shared" si="335"/>
        <v/>
      </c>
      <c r="S320" s="95" t="str">
        <f t="shared" si="336"/>
        <v/>
      </c>
      <c r="T320" s="447"/>
      <c r="U320" s="95"/>
      <c r="V320" s="177"/>
      <c r="W320" s="177" t="str">
        <f t="shared" si="337"/>
        <v/>
      </c>
      <c r="X320" s="95" t="str">
        <f t="shared" si="338"/>
        <v/>
      </c>
      <c r="Y320" s="447"/>
      <c r="Z320" s="95"/>
      <c r="AA320" s="177"/>
      <c r="AB320" s="177" t="str">
        <f t="shared" si="339"/>
        <v/>
      </c>
      <c r="AC320" s="95" t="str">
        <f t="shared" si="340"/>
        <v/>
      </c>
      <c r="AD320" s="447"/>
      <c r="AE320" s="95"/>
      <c r="AF320" s="177"/>
      <c r="AG320" s="177" t="str">
        <f t="shared" si="341"/>
        <v/>
      </c>
      <c r="AH320" s="95" t="str">
        <f t="shared" si="342"/>
        <v/>
      </c>
      <c r="AI320" s="447"/>
      <c r="AJ320" s="95"/>
      <c r="AK320" s="177"/>
      <c r="AL320" s="177" t="str">
        <f t="shared" si="343"/>
        <v/>
      </c>
      <c r="AM320" s="95" t="str">
        <f t="shared" si="344"/>
        <v/>
      </c>
      <c r="AN320" s="447"/>
      <c r="AO320" s="95"/>
      <c r="AP320" s="177"/>
      <c r="AQ320" s="177" t="str">
        <f t="shared" si="345"/>
        <v/>
      </c>
      <c r="AR320" s="95" t="str">
        <f t="shared" si="346"/>
        <v/>
      </c>
      <c r="AS320" s="447"/>
      <c r="AT320" s="95"/>
      <c r="AU320" s="177"/>
      <c r="AV320" s="177" t="str">
        <f t="shared" si="347"/>
        <v/>
      </c>
      <c r="AW320" s="95" t="str">
        <f t="shared" si="348"/>
        <v/>
      </c>
      <c r="AX320" s="447"/>
    </row>
    <row r="321" spans="2:50" hidden="1">
      <c r="B321" s="456"/>
      <c r="C321" s="95">
        <f t="shared" si="333"/>
        <v>15</v>
      </c>
      <c r="D321" s="95"/>
      <c r="E321" s="95"/>
      <c r="F321" s="95"/>
      <c r="G321" s="95"/>
      <c r="H321" s="476"/>
      <c r="I321" s="153" t="str">
        <f t="shared" si="349"/>
        <v/>
      </c>
      <c r="J321" s="153" t="str">
        <f t="shared" si="350"/>
        <v/>
      </c>
      <c r="K321" s="154" t="str">
        <f t="shared" si="351"/>
        <v/>
      </c>
      <c r="L321" s="473"/>
      <c r="M321" s="153" t="str">
        <f t="shared" si="334"/>
        <v/>
      </c>
      <c r="N321" s="448"/>
      <c r="O321" s="448"/>
      <c r="P321" s="95"/>
      <c r="Q321" s="177"/>
      <c r="R321" s="177" t="str">
        <f t="shared" si="335"/>
        <v/>
      </c>
      <c r="S321" s="95" t="str">
        <f t="shared" si="336"/>
        <v/>
      </c>
      <c r="T321" s="447"/>
      <c r="U321" s="95"/>
      <c r="V321" s="177"/>
      <c r="W321" s="177" t="str">
        <f t="shared" si="337"/>
        <v/>
      </c>
      <c r="X321" s="95" t="str">
        <f t="shared" si="338"/>
        <v/>
      </c>
      <c r="Y321" s="447"/>
      <c r="Z321" s="95"/>
      <c r="AA321" s="177"/>
      <c r="AB321" s="177" t="str">
        <f t="shared" si="339"/>
        <v/>
      </c>
      <c r="AC321" s="95" t="str">
        <f t="shared" si="340"/>
        <v/>
      </c>
      <c r="AD321" s="447"/>
      <c r="AE321" s="95"/>
      <c r="AF321" s="177"/>
      <c r="AG321" s="177" t="str">
        <f t="shared" si="341"/>
        <v/>
      </c>
      <c r="AH321" s="95" t="str">
        <f t="shared" si="342"/>
        <v/>
      </c>
      <c r="AI321" s="447"/>
      <c r="AJ321" s="95"/>
      <c r="AK321" s="177"/>
      <c r="AL321" s="177" t="str">
        <f t="shared" si="343"/>
        <v/>
      </c>
      <c r="AM321" s="95" t="str">
        <f t="shared" si="344"/>
        <v/>
      </c>
      <c r="AN321" s="447"/>
      <c r="AO321" s="95"/>
      <c r="AP321" s="177"/>
      <c r="AQ321" s="177" t="str">
        <f t="shared" si="345"/>
        <v/>
      </c>
      <c r="AR321" s="95" t="str">
        <f t="shared" si="346"/>
        <v/>
      </c>
      <c r="AS321" s="447"/>
      <c r="AT321" s="95"/>
      <c r="AU321" s="177"/>
      <c r="AV321" s="177" t="str">
        <f t="shared" si="347"/>
        <v/>
      </c>
      <c r="AW321" s="95" t="str">
        <f t="shared" si="348"/>
        <v/>
      </c>
      <c r="AX321" s="447"/>
    </row>
    <row r="322" spans="2:50" ht="15.6" hidden="1">
      <c r="B322" s="460" t="s">
        <v>115</v>
      </c>
      <c r="C322" s="461"/>
      <c r="D322" s="461"/>
      <c r="E322" s="461"/>
      <c r="F322" s="461"/>
      <c r="G322" s="461"/>
      <c r="H322" s="461"/>
      <c r="I322" s="150"/>
      <c r="J322" s="150"/>
      <c r="K322" s="150"/>
      <c r="L322" s="150"/>
      <c r="M322" s="150"/>
      <c r="N322" s="448" t="s">
        <v>116</v>
      </c>
      <c r="O322" s="463" t="s">
        <v>63</v>
      </c>
      <c r="P322" s="465">
        <f>AT302+1</f>
        <v>45979</v>
      </c>
      <c r="Q322" s="456"/>
      <c r="R322" s="456"/>
      <c r="S322" s="456"/>
      <c r="T322" s="456"/>
      <c r="U322" s="465">
        <f>P322+1</f>
        <v>45980</v>
      </c>
      <c r="V322" s="456"/>
      <c r="W322" s="456"/>
      <c r="X322" s="456"/>
      <c r="Y322" s="456"/>
      <c r="Z322" s="465">
        <f>U322+1</f>
        <v>45981</v>
      </c>
      <c r="AA322" s="456"/>
      <c r="AB322" s="456"/>
      <c r="AC322" s="456"/>
      <c r="AD322" s="456"/>
      <c r="AE322" s="465">
        <f>Z322+1</f>
        <v>45982</v>
      </c>
      <c r="AF322" s="456"/>
      <c r="AG322" s="456"/>
      <c r="AH322" s="456"/>
      <c r="AI322" s="456"/>
      <c r="AJ322" s="465">
        <f>AE322+1</f>
        <v>45983</v>
      </c>
      <c r="AK322" s="456"/>
      <c r="AL322" s="456"/>
      <c r="AM322" s="456"/>
      <c r="AN322" s="456"/>
      <c r="AO322" s="465">
        <f>AJ322+1</f>
        <v>45984</v>
      </c>
      <c r="AP322" s="456"/>
      <c r="AQ322" s="456"/>
      <c r="AR322" s="456"/>
      <c r="AS322" s="456"/>
      <c r="AT322" s="465">
        <f>AO322+1</f>
        <v>45985</v>
      </c>
      <c r="AU322" s="456"/>
      <c r="AV322" s="456"/>
      <c r="AW322" s="456"/>
      <c r="AX322" s="456"/>
    </row>
    <row r="323" spans="2:50" ht="15.6" hidden="1">
      <c r="B323" s="462"/>
      <c r="C323" s="462"/>
      <c r="D323" s="462"/>
      <c r="E323" s="462"/>
      <c r="F323" s="462"/>
      <c r="G323" s="462"/>
      <c r="H323" s="462"/>
      <c r="I323" s="150"/>
      <c r="J323" s="150"/>
      <c r="K323" s="150"/>
      <c r="L323" s="150"/>
      <c r="M323" s="150"/>
      <c r="N323" s="448"/>
      <c r="O323" s="464"/>
      <c r="P323" s="465" t="s">
        <v>77</v>
      </c>
      <c r="Q323" s="456"/>
      <c r="R323" s="456"/>
      <c r="S323" s="456"/>
      <c r="T323" s="456"/>
      <c r="U323" s="465" t="s">
        <v>78</v>
      </c>
      <c r="V323" s="456"/>
      <c r="W323" s="456"/>
      <c r="X323" s="456"/>
      <c r="Y323" s="456"/>
      <c r="Z323" s="465" t="s">
        <v>79</v>
      </c>
      <c r="AA323" s="456"/>
      <c r="AB323" s="456"/>
      <c r="AC323" s="456"/>
      <c r="AD323" s="456"/>
      <c r="AE323" s="465" t="s">
        <v>74</v>
      </c>
      <c r="AF323" s="456"/>
      <c r="AG323" s="456"/>
      <c r="AH323" s="456"/>
      <c r="AI323" s="456"/>
      <c r="AJ323" s="465" t="s">
        <v>75</v>
      </c>
      <c r="AK323" s="456"/>
      <c r="AL323" s="456"/>
      <c r="AM323" s="456"/>
      <c r="AN323" s="456"/>
      <c r="AO323" s="465" t="s">
        <v>70</v>
      </c>
      <c r="AP323" s="456"/>
      <c r="AQ323" s="456"/>
      <c r="AR323" s="456"/>
      <c r="AS323" s="456"/>
      <c r="AT323" s="465" t="s">
        <v>76</v>
      </c>
      <c r="AU323" s="456"/>
      <c r="AV323" s="456"/>
      <c r="AW323" s="456"/>
      <c r="AX323" s="456"/>
    </row>
    <row r="324" spans="2:50" hidden="1">
      <c r="B324" s="448" t="s">
        <v>117</v>
      </c>
      <c r="C324" s="448" t="s">
        <v>118</v>
      </c>
      <c r="D324" s="448"/>
      <c r="E324" s="448" t="s">
        <v>119</v>
      </c>
      <c r="F324" s="448"/>
      <c r="G324" s="448"/>
      <c r="H324" s="452" t="s">
        <v>120</v>
      </c>
      <c r="I324" s="455" t="s">
        <v>121</v>
      </c>
      <c r="J324" s="455"/>
      <c r="K324" s="455"/>
      <c r="L324" s="455" t="s">
        <v>120</v>
      </c>
      <c r="M324" s="455" t="s">
        <v>122</v>
      </c>
      <c r="N324" s="448"/>
      <c r="O324" s="448" t="s">
        <v>123</v>
      </c>
      <c r="P324" s="449" t="s">
        <v>124</v>
      </c>
      <c r="Q324" s="450"/>
      <c r="R324" s="450"/>
      <c r="S324" s="451"/>
      <c r="T324" s="448" t="s">
        <v>120</v>
      </c>
      <c r="U324" s="449" t="s">
        <v>124</v>
      </c>
      <c r="V324" s="450"/>
      <c r="W324" s="450"/>
      <c r="X324" s="451"/>
      <c r="Y324" s="448" t="s">
        <v>120</v>
      </c>
      <c r="Z324" s="449" t="s">
        <v>124</v>
      </c>
      <c r="AA324" s="450"/>
      <c r="AB324" s="450"/>
      <c r="AC324" s="451"/>
      <c r="AD324" s="448" t="s">
        <v>120</v>
      </c>
      <c r="AE324" s="449" t="s">
        <v>124</v>
      </c>
      <c r="AF324" s="450"/>
      <c r="AG324" s="450"/>
      <c r="AH324" s="451"/>
      <c r="AI324" s="448" t="s">
        <v>120</v>
      </c>
      <c r="AJ324" s="449" t="s">
        <v>124</v>
      </c>
      <c r="AK324" s="450"/>
      <c r="AL324" s="450"/>
      <c r="AM324" s="451"/>
      <c r="AN324" s="448" t="s">
        <v>120</v>
      </c>
      <c r="AO324" s="449" t="s">
        <v>124</v>
      </c>
      <c r="AP324" s="450"/>
      <c r="AQ324" s="450"/>
      <c r="AR324" s="451"/>
      <c r="AS324" s="448" t="s">
        <v>120</v>
      </c>
      <c r="AT324" s="449" t="s">
        <v>124</v>
      </c>
      <c r="AU324" s="450"/>
      <c r="AV324" s="450"/>
      <c r="AW324" s="451"/>
      <c r="AX324" s="448" t="s">
        <v>120</v>
      </c>
    </row>
    <row r="325" spans="2:50" hidden="1">
      <c r="B325" s="448"/>
      <c r="C325" s="448"/>
      <c r="D325" s="448"/>
      <c r="E325" s="448" t="s">
        <v>125</v>
      </c>
      <c r="F325" s="448"/>
      <c r="G325" s="448"/>
      <c r="H325" s="453"/>
      <c r="I325" s="455" t="s">
        <v>125</v>
      </c>
      <c r="J325" s="455"/>
      <c r="K325" s="455"/>
      <c r="L325" s="455"/>
      <c r="M325" s="455"/>
      <c r="N325" s="448"/>
      <c r="O325" s="448"/>
      <c r="P325" s="449" t="s">
        <v>126</v>
      </c>
      <c r="Q325" s="450"/>
      <c r="R325" s="450"/>
      <c r="S325" s="451"/>
      <c r="T325" s="448"/>
      <c r="U325" s="449" t="s">
        <v>126</v>
      </c>
      <c r="V325" s="450"/>
      <c r="W325" s="450"/>
      <c r="X325" s="451"/>
      <c r="Y325" s="448"/>
      <c r="Z325" s="449" t="s">
        <v>126</v>
      </c>
      <c r="AA325" s="450"/>
      <c r="AB325" s="450"/>
      <c r="AC325" s="451"/>
      <c r="AD325" s="448"/>
      <c r="AE325" s="449" t="s">
        <v>126</v>
      </c>
      <c r="AF325" s="450"/>
      <c r="AG325" s="450"/>
      <c r="AH325" s="451"/>
      <c r="AI325" s="448"/>
      <c r="AJ325" s="449" t="s">
        <v>126</v>
      </c>
      <c r="AK325" s="450"/>
      <c r="AL325" s="450"/>
      <c r="AM325" s="451"/>
      <c r="AN325" s="448"/>
      <c r="AO325" s="449" t="s">
        <v>126</v>
      </c>
      <c r="AP325" s="450"/>
      <c r="AQ325" s="450"/>
      <c r="AR325" s="451"/>
      <c r="AS325" s="448"/>
      <c r="AT325" s="449" t="s">
        <v>126</v>
      </c>
      <c r="AU325" s="450"/>
      <c r="AV325" s="450"/>
      <c r="AW325" s="451"/>
      <c r="AX325" s="448"/>
    </row>
    <row r="326" spans="2:50" hidden="1">
      <c r="B326" s="448"/>
      <c r="C326" s="448"/>
      <c r="D326" s="448"/>
      <c r="E326" s="94" t="s">
        <v>127</v>
      </c>
      <c r="F326" s="94" t="s">
        <v>128</v>
      </c>
      <c r="G326" s="94" t="s">
        <v>129</v>
      </c>
      <c r="H326" s="454"/>
      <c r="I326" s="152" t="s">
        <v>127</v>
      </c>
      <c r="J326" s="152" t="s">
        <v>128</v>
      </c>
      <c r="K326" s="152" t="s">
        <v>129</v>
      </c>
      <c r="L326" s="455"/>
      <c r="M326" s="455"/>
      <c r="N326" s="448"/>
      <c r="O326" s="448"/>
      <c r="P326" s="94" t="s">
        <v>127</v>
      </c>
      <c r="Q326" s="94" t="s">
        <v>128</v>
      </c>
      <c r="R326" s="94" t="s">
        <v>129</v>
      </c>
      <c r="S326" s="94" t="s">
        <v>122</v>
      </c>
      <c r="T326" s="448"/>
      <c r="U326" s="94" t="s">
        <v>127</v>
      </c>
      <c r="V326" s="94" t="s">
        <v>128</v>
      </c>
      <c r="W326" s="94" t="s">
        <v>129</v>
      </c>
      <c r="X326" s="94" t="s">
        <v>122</v>
      </c>
      <c r="Y326" s="448"/>
      <c r="Z326" s="94" t="s">
        <v>127</v>
      </c>
      <c r="AA326" s="94" t="s">
        <v>128</v>
      </c>
      <c r="AB326" s="94" t="s">
        <v>129</v>
      </c>
      <c r="AC326" s="94" t="s">
        <v>122</v>
      </c>
      <c r="AD326" s="448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8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8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8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8"/>
    </row>
    <row r="327" spans="2:50" hidden="1">
      <c r="B327" s="456" t="s">
        <v>170</v>
      </c>
      <c r="C327" s="95">
        <f>C307</f>
        <v>1</v>
      </c>
      <c r="D327" s="95" t="s">
        <v>171</v>
      </c>
      <c r="E327" s="95">
        <v>17</v>
      </c>
      <c r="F327" s="95">
        <v>2000</v>
      </c>
      <c r="G327" s="177">
        <f t="shared" ref="G327:G328" si="352">F327/E327</f>
        <v>117.64705882352941</v>
      </c>
      <c r="H327" s="474">
        <f>AVERAGE(G327:G341)</f>
        <v>87.66968325791855</v>
      </c>
      <c r="I327" s="153">
        <f t="shared" ref="I327:I329" si="353">IFERROR(AVERAGE(P327,U327,Z327,AE327,AJ327,AO327,AT327),"")</f>
        <v>17</v>
      </c>
      <c r="J327" s="153">
        <f t="shared" ref="J327:J329" si="354">IFERROR(AVERAGE(Q327,V327,AA327,AF327,AK327,AP327,AU327),"")</f>
        <v>1924.2937121220889</v>
      </c>
      <c r="K327" s="154">
        <f t="shared" ref="K327:K329" si="355">IFERROR(AVERAGE(R327,W327,AB327,AG327,AL327,AQ327,AV327),"")</f>
        <v>113.19374777188759</v>
      </c>
      <c r="L327" s="473">
        <f>IFERROR(AVERAGE(K327:K341),"-")</f>
        <v>84.145586616771212</v>
      </c>
      <c r="M327" s="153">
        <f>IFERROR(RANK(K327, K$327:K$341),"")</f>
        <v>1</v>
      </c>
      <c r="N327" s="448"/>
      <c r="O327" s="448"/>
      <c r="P327" s="95">
        <v>17</v>
      </c>
      <c r="Q327" s="177">
        <v>1938.5714285714278</v>
      </c>
      <c r="R327" s="177">
        <f>IFERROR(Q327/P327,"")</f>
        <v>114.03361344537811</v>
      </c>
      <c r="S327" s="95">
        <f>IFERROR(RANK(R327, R$327:R$341),"")</f>
        <v>1</v>
      </c>
      <c r="T327" s="447">
        <f>AVERAGE(R327:R341)</f>
        <v>84.548858004740339</v>
      </c>
      <c r="U327" s="95">
        <v>17</v>
      </c>
      <c r="V327" s="177">
        <v>1945.1162790697672</v>
      </c>
      <c r="W327" s="177">
        <f>IFERROR(V327/U327,"")</f>
        <v>114.41860465116278</v>
      </c>
      <c r="X327" s="95">
        <f>IFERROR(RANK(W327, W$327:W$341),"")</f>
        <v>1</v>
      </c>
      <c r="Y327" s="447">
        <f>AVERAGE(W327:W341)</f>
        <v>84.74707705085612</v>
      </c>
      <c r="Z327" s="95">
        <v>17</v>
      </c>
      <c r="AA327" s="177">
        <v>1921.4634146341459</v>
      </c>
      <c r="AB327" s="177">
        <f>IFERROR(AA327/Z327,"")</f>
        <v>113.02725968436152</v>
      </c>
      <c r="AC327" s="95">
        <f>IFERROR(RANK(AB327, AB$327:AB$341),"")</f>
        <v>1</v>
      </c>
      <c r="AD327" s="447">
        <f>AVERAGE(AB327:AB341)</f>
        <v>84.026240182659961</v>
      </c>
      <c r="AE327" s="95">
        <v>17</v>
      </c>
      <c r="AF327" s="177">
        <v>1909.090909090909</v>
      </c>
      <c r="AG327" s="177">
        <f>IFERROR(AF327/AE327,"")</f>
        <v>112.29946524064171</v>
      </c>
      <c r="AH327" s="95">
        <f>IFERROR(RANK(AG327, AG$327:AG$341),"")</f>
        <v>1</v>
      </c>
      <c r="AI327" s="447">
        <f>AVERAGE(AG327:AG341)</f>
        <v>83.809384289406481</v>
      </c>
      <c r="AJ327" s="95">
        <v>17</v>
      </c>
      <c r="AK327" s="177">
        <v>1920</v>
      </c>
      <c r="AL327" s="177">
        <f>IFERROR(AK327/AJ327,"")</f>
        <v>112.94117647058823</v>
      </c>
      <c r="AM327" s="95">
        <f>IFERROR(RANK(AL327, AL$327:AL$341),"")</f>
        <v>1</v>
      </c>
      <c r="AN327" s="447">
        <f>AVERAGE(AL327:AL341)</f>
        <v>83.970588235294116</v>
      </c>
      <c r="AO327" s="95">
        <v>17</v>
      </c>
      <c r="AP327" s="177">
        <v>1924.1860465116274</v>
      </c>
      <c r="AQ327" s="177">
        <f>IFERROR(AP327/AO327,"")</f>
        <v>113.18741450068397</v>
      </c>
      <c r="AR327" s="95">
        <f>IFERROR(RANK(AQ327, AQ$327:AQ$341),"")</f>
        <v>1</v>
      </c>
      <c r="AS327" s="447">
        <f>AVERAGE(AQ327:AQ341)</f>
        <v>84.088212744847468</v>
      </c>
      <c r="AT327" s="95">
        <v>17</v>
      </c>
      <c r="AU327" s="177">
        <v>1911.627906976744</v>
      </c>
      <c r="AV327" s="177">
        <f>IFERROR(AU327/AT327,"")</f>
        <v>112.44870041039671</v>
      </c>
      <c r="AW327" s="95">
        <f>IFERROR(RANK(AV327, AV$327:AV$341),"")</f>
        <v>1</v>
      </c>
      <c r="AX327" s="447">
        <f>AVERAGE(AV327:AV341)</f>
        <v>83.828745809593954</v>
      </c>
    </row>
    <row r="328" spans="2:50" hidden="1">
      <c r="B328" s="456"/>
      <c r="C328" s="95">
        <f t="shared" ref="C328:C341" si="356">C308</f>
        <v>2</v>
      </c>
      <c r="D328" s="95" t="s">
        <v>172</v>
      </c>
      <c r="E328" s="95">
        <v>26</v>
      </c>
      <c r="F328" s="95">
        <v>1500</v>
      </c>
      <c r="G328" s="177">
        <f t="shared" si="352"/>
        <v>57.692307692307693</v>
      </c>
      <c r="H328" s="475"/>
      <c r="I328" s="153">
        <f t="shared" si="353"/>
        <v>26</v>
      </c>
      <c r="J328" s="153">
        <f t="shared" si="354"/>
        <v>1432.5330620030256</v>
      </c>
      <c r="K328" s="154">
        <f t="shared" si="355"/>
        <v>55.097425461654829</v>
      </c>
      <c r="L328" s="473"/>
      <c r="M328" s="153">
        <f t="shared" ref="M328:M341" si="357">IFERROR(RANK(K328, K$327:K$341),"")</f>
        <v>2</v>
      </c>
      <c r="N328" s="448"/>
      <c r="O328" s="448"/>
      <c r="P328" s="95">
        <v>26</v>
      </c>
      <c r="Q328" s="177">
        <v>1431.6666666666665</v>
      </c>
      <c r="R328" s="177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47"/>
      <c r="U328" s="95">
        <v>26</v>
      </c>
      <c r="V328" s="177">
        <v>1431.9642857142856</v>
      </c>
      <c r="W328" s="177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47"/>
      <c r="Z328" s="95">
        <v>26</v>
      </c>
      <c r="AA328" s="177">
        <v>1430.6557377049182</v>
      </c>
      <c r="AB328" s="177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47"/>
      <c r="AE328" s="95">
        <v>26</v>
      </c>
      <c r="AF328" s="177">
        <v>1438.3018867924525</v>
      </c>
      <c r="AG328" s="177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47"/>
      <c r="AJ328" s="95">
        <v>26</v>
      </c>
      <c r="AK328" s="177">
        <v>1430.0000000000005</v>
      </c>
      <c r="AL328" s="177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47"/>
      <c r="AO328" s="95">
        <v>26</v>
      </c>
      <c r="AP328" s="177">
        <v>1429.7142857142853</v>
      </c>
      <c r="AQ328" s="177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47"/>
      <c r="AT328" s="95">
        <v>26</v>
      </c>
      <c r="AU328" s="177">
        <v>1435.4285714285711</v>
      </c>
      <c r="AV328" s="177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47"/>
    </row>
    <row r="329" spans="2:50" hidden="1">
      <c r="B329" s="456"/>
      <c r="C329" s="95">
        <f t="shared" si="356"/>
        <v>3</v>
      </c>
      <c r="D329" s="95"/>
      <c r="E329" s="95"/>
      <c r="F329" s="95"/>
      <c r="G329" s="95"/>
      <c r="H329" s="475"/>
      <c r="I329" s="153" t="str">
        <f t="shared" si="353"/>
        <v/>
      </c>
      <c r="J329" s="153" t="str">
        <f t="shared" si="354"/>
        <v/>
      </c>
      <c r="K329" s="154" t="str">
        <f t="shared" si="355"/>
        <v/>
      </c>
      <c r="L329" s="473"/>
      <c r="M329" s="153" t="str">
        <f t="shared" si="357"/>
        <v/>
      </c>
      <c r="N329" s="448"/>
      <c r="O329" s="448"/>
      <c r="P329" s="95"/>
      <c r="Q329" s="177"/>
      <c r="R329" s="177" t="str">
        <f t="shared" si="358"/>
        <v/>
      </c>
      <c r="S329" s="95" t="str">
        <f t="shared" si="359"/>
        <v/>
      </c>
      <c r="T329" s="447"/>
      <c r="U329" s="95"/>
      <c r="V329" s="177"/>
      <c r="W329" s="177" t="str">
        <f t="shared" si="360"/>
        <v/>
      </c>
      <c r="X329" s="95" t="str">
        <f t="shared" si="361"/>
        <v/>
      </c>
      <c r="Y329" s="447"/>
      <c r="Z329" s="95"/>
      <c r="AA329" s="177"/>
      <c r="AB329" s="177" t="str">
        <f t="shared" si="362"/>
        <v/>
      </c>
      <c r="AC329" s="95" t="str">
        <f t="shared" si="363"/>
        <v/>
      </c>
      <c r="AD329" s="447"/>
      <c r="AE329" s="95"/>
      <c r="AF329" s="177"/>
      <c r="AG329" s="177" t="str">
        <f t="shared" si="364"/>
        <v/>
      </c>
      <c r="AH329" s="95" t="str">
        <f t="shared" si="365"/>
        <v/>
      </c>
      <c r="AI329" s="447"/>
      <c r="AJ329" s="95"/>
      <c r="AK329" s="177"/>
      <c r="AL329" s="177" t="str">
        <f t="shared" si="366"/>
        <v/>
      </c>
      <c r="AM329" s="95" t="str">
        <f t="shared" si="367"/>
        <v/>
      </c>
      <c r="AN329" s="447"/>
      <c r="AO329" s="95"/>
      <c r="AP329" s="177"/>
      <c r="AQ329" s="177" t="str">
        <f t="shared" si="368"/>
        <v/>
      </c>
      <c r="AR329" s="95" t="str">
        <f t="shared" si="369"/>
        <v/>
      </c>
      <c r="AS329" s="447"/>
      <c r="AT329" s="95"/>
      <c r="AU329" s="177"/>
      <c r="AV329" s="177" t="str">
        <f t="shared" si="370"/>
        <v/>
      </c>
      <c r="AW329" s="95" t="str">
        <f t="shared" si="371"/>
        <v/>
      </c>
      <c r="AX329" s="447"/>
    </row>
    <row r="330" spans="2:50" hidden="1">
      <c r="B330" s="456"/>
      <c r="C330" s="95">
        <f t="shared" si="356"/>
        <v>4</v>
      </c>
      <c r="D330" s="95"/>
      <c r="E330" s="95"/>
      <c r="F330" s="95"/>
      <c r="G330" s="95"/>
      <c r="H330" s="475"/>
      <c r="I330" s="153" t="str">
        <f>IFERROR(AVERAGE(P330,U330,Z330,AE330,AJ330,AO330,AT330),"")</f>
        <v/>
      </c>
      <c r="J330" s="153" t="str">
        <f>IFERROR(AVERAGE(Q330,V330,AA330,AF330,AK330,AP330,AU330),"")</f>
        <v/>
      </c>
      <c r="K330" s="154" t="str">
        <f>IFERROR(AVERAGE(R330,W330,AB330,AG330,AL330,AQ330,AV330),"")</f>
        <v/>
      </c>
      <c r="L330" s="473"/>
      <c r="M330" s="153" t="str">
        <f t="shared" si="357"/>
        <v/>
      </c>
      <c r="N330" s="448"/>
      <c r="O330" s="448"/>
      <c r="P330" s="95"/>
      <c r="Q330" s="177"/>
      <c r="R330" s="177" t="str">
        <f t="shared" si="358"/>
        <v/>
      </c>
      <c r="S330" s="95" t="str">
        <f t="shared" si="359"/>
        <v/>
      </c>
      <c r="T330" s="447"/>
      <c r="U330" s="95"/>
      <c r="V330" s="177"/>
      <c r="W330" s="177" t="str">
        <f t="shared" si="360"/>
        <v/>
      </c>
      <c r="X330" s="95" t="str">
        <f t="shared" si="361"/>
        <v/>
      </c>
      <c r="Y330" s="447"/>
      <c r="Z330" s="95"/>
      <c r="AA330" s="177"/>
      <c r="AB330" s="177" t="str">
        <f t="shared" si="362"/>
        <v/>
      </c>
      <c r="AC330" s="95" t="str">
        <f t="shared" si="363"/>
        <v/>
      </c>
      <c r="AD330" s="447"/>
      <c r="AE330" s="95"/>
      <c r="AF330" s="177"/>
      <c r="AG330" s="177" t="str">
        <f t="shared" si="364"/>
        <v/>
      </c>
      <c r="AH330" s="95" t="str">
        <f t="shared" si="365"/>
        <v/>
      </c>
      <c r="AI330" s="447"/>
      <c r="AJ330" s="95"/>
      <c r="AK330" s="177"/>
      <c r="AL330" s="177" t="str">
        <f t="shared" si="366"/>
        <v/>
      </c>
      <c r="AM330" s="95" t="str">
        <f t="shared" si="367"/>
        <v/>
      </c>
      <c r="AN330" s="447"/>
      <c r="AO330" s="95"/>
      <c r="AP330" s="177"/>
      <c r="AQ330" s="177" t="str">
        <f t="shared" si="368"/>
        <v/>
      </c>
      <c r="AR330" s="95" t="str">
        <f t="shared" si="369"/>
        <v/>
      </c>
      <c r="AS330" s="447"/>
      <c r="AT330" s="95"/>
      <c r="AU330" s="177"/>
      <c r="AV330" s="177" t="str">
        <f t="shared" si="370"/>
        <v/>
      </c>
      <c r="AW330" s="95" t="str">
        <f t="shared" si="371"/>
        <v/>
      </c>
      <c r="AX330" s="447"/>
    </row>
    <row r="331" spans="2:50" hidden="1">
      <c r="B331" s="456"/>
      <c r="C331" s="95">
        <f t="shared" si="356"/>
        <v>5</v>
      </c>
      <c r="D331" s="95"/>
      <c r="E331" s="95"/>
      <c r="F331" s="95"/>
      <c r="G331" s="95"/>
      <c r="H331" s="475"/>
      <c r="I331" s="153" t="str">
        <f t="shared" ref="I331:I341" si="372">IFERROR(AVERAGE(P331,U331,Z331,AE331,AJ331,AO331,AT331),"")</f>
        <v/>
      </c>
      <c r="J331" s="153" t="str">
        <f t="shared" ref="J331:J341" si="373">IFERROR(AVERAGE(Q331,V331,AA331,AF331,AK331,AP331,AU331),"")</f>
        <v/>
      </c>
      <c r="K331" s="154" t="str">
        <f t="shared" ref="K331:K341" si="374">IFERROR(AVERAGE(R331,W331,AB331,AG331,AL331,AQ331,AV331),"")</f>
        <v/>
      </c>
      <c r="L331" s="473"/>
      <c r="M331" s="153" t="str">
        <f t="shared" si="357"/>
        <v/>
      </c>
      <c r="N331" s="448"/>
      <c r="O331" s="448"/>
      <c r="P331" s="95"/>
      <c r="Q331" s="177"/>
      <c r="R331" s="177" t="str">
        <f t="shared" si="358"/>
        <v/>
      </c>
      <c r="S331" s="95" t="str">
        <f t="shared" si="359"/>
        <v/>
      </c>
      <c r="T331" s="447"/>
      <c r="U331" s="95"/>
      <c r="V331" s="177"/>
      <c r="W331" s="177" t="str">
        <f t="shared" si="360"/>
        <v/>
      </c>
      <c r="X331" s="95" t="str">
        <f t="shared" si="361"/>
        <v/>
      </c>
      <c r="Y331" s="447"/>
      <c r="Z331" s="95"/>
      <c r="AA331" s="177"/>
      <c r="AB331" s="177" t="str">
        <f t="shared" si="362"/>
        <v/>
      </c>
      <c r="AC331" s="95" t="str">
        <f t="shared" si="363"/>
        <v/>
      </c>
      <c r="AD331" s="447"/>
      <c r="AE331" s="95"/>
      <c r="AF331" s="177"/>
      <c r="AG331" s="177" t="str">
        <f t="shared" si="364"/>
        <v/>
      </c>
      <c r="AH331" s="95" t="str">
        <f t="shared" si="365"/>
        <v/>
      </c>
      <c r="AI331" s="447"/>
      <c r="AJ331" s="95"/>
      <c r="AK331" s="177"/>
      <c r="AL331" s="177" t="str">
        <f t="shared" si="366"/>
        <v/>
      </c>
      <c r="AM331" s="95" t="str">
        <f t="shared" si="367"/>
        <v/>
      </c>
      <c r="AN331" s="447"/>
      <c r="AO331" s="95"/>
      <c r="AP331" s="177"/>
      <c r="AQ331" s="177" t="str">
        <f t="shared" si="368"/>
        <v/>
      </c>
      <c r="AR331" s="95" t="str">
        <f t="shared" si="369"/>
        <v/>
      </c>
      <c r="AS331" s="447"/>
      <c r="AT331" s="95"/>
      <c r="AU331" s="177"/>
      <c r="AV331" s="177" t="str">
        <f t="shared" si="370"/>
        <v/>
      </c>
      <c r="AW331" s="95" t="str">
        <f t="shared" si="371"/>
        <v/>
      </c>
      <c r="AX331" s="447"/>
    </row>
    <row r="332" spans="2:50" hidden="1">
      <c r="B332" s="456"/>
      <c r="C332" s="95">
        <f t="shared" si="356"/>
        <v>6</v>
      </c>
      <c r="D332" s="95"/>
      <c r="E332" s="95"/>
      <c r="F332" s="95"/>
      <c r="G332" s="95"/>
      <c r="H332" s="475"/>
      <c r="I332" s="153" t="str">
        <f t="shared" si="372"/>
        <v/>
      </c>
      <c r="J332" s="153" t="str">
        <f t="shared" si="373"/>
        <v/>
      </c>
      <c r="K332" s="154" t="str">
        <f t="shared" si="374"/>
        <v/>
      </c>
      <c r="L332" s="473"/>
      <c r="M332" s="153" t="str">
        <f t="shared" si="357"/>
        <v/>
      </c>
      <c r="N332" s="448"/>
      <c r="O332" s="448"/>
      <c r="P332" s="95"/>
      <c r="Q332" s="177"/>
      <c r="R332" s="177" t="str">
        <f t="shared" si="358"/>
        <v/>
      </c>
      <c r="S332" s="95" t="str">
        <f t="shared" si="359"/>
        <v/>
      </c>
      <c r="T332" s="447"/>
      <c r="U332" s="95"/>
      <c r="V332" s="177"/>
      <c r="W332" s="177" t="str">
        <f t="shared" si="360"/>
        <v/>
      </c>
      <c r="X332" s="95" t="str">
        <f t="shared" si="361"/>
        <v/>
      </c>
      <c r="Y332" s="447"/>
      <c r="Z332" s="95"/>
      <c r="AA332" s="177"/>
      <c r="AB332" s="177" t="str">
        <f t="shared" si="362"/>
        <v/>
      </c>
      <c r="AC332" s="95" t="str">
        <f t="shared" si="363"/>
        <v/>
      </c>
      <c r="AD332" s="447"/>
      <c r="AE332" s="95"/>
      <c r="AF332" s="177"/>
      <c r="AG332" s="177" t="str">
        <f t="shared" si="364"/>
        <v/>
      </c>
      <c r="AH332" s="95" t="str">
        <f t="shared" si="365"/>
        <v/>
      </c>
      <c r="AI332" s="447"/>
      <c r="AJ332" s="95"/>
      <c r="AK332" s="177"/>
      <c r="AL332" s="177" t="str">
        <f t="shared" si="366"/>
        <v/>
      </c>
      <c r="AM332" s="95" t="str">
        <f t="shared" si="367"/>
        <v/>
      </c>
      <c r="AN332" s="447"/>
      <c r="AO332" s="95"/>
      <c r="AP332" s="177"/>
      <c r="AQ332" s="177" t="str">
        <f t="shared" si="368"/>
        <v/>
      </c>
      <c r="AR332" s="95" t="str">
        <f t="shared" si="369"/>
        <v/>
      </c>
      <c r="AS332" s="447"/>
      <c r="AT332" s="95"/>
      <c r="AU332" s="177"/>
      <c r="AV332" s="177" t="str">
        <f t="shared" si="370"/>
        <v/>
      </c>
      <c r="AW332" s="95" t="str">
        <f t="shared" si="371"/>
        <v/>
      </c>
      <c r="AX332" s="447"/>
    </row>
    <row r="333" spans="2:50" hidden="1">
      <c r="B333" s="456"/>
      <c r="C333" s="95">
        <f t="shared" si="356"/>
        <v>7</v>
      </c>
      <c r="D333" s="95"/>
      <c r="E333" s="95"/>
      <c r="F333" s="95"/>
      <c r="G333" s="95"/>
      <c r="H333" s="475"/>
      <c r="I333" s="153" t="str">
        <f t="shared" si="372"/>
        <v/>
      </c>
      <c r="J333" s="153" t="str">
        <f t="shared" si="373"/>
        <v/>
      </c>
      <c r="K333" s="154" t="str">
        <f t="shared" si="374"/>
        <v/>
      </c>
      <c r="L333" s="473"/>
      <c r="M333" s="153" t="str">
        <f t="shared" si="357"/>
        <v/>
      </c>
      <c r="N333" s="448"/>
      <c r="O333" s="448"/>
      <c r="P333" s="95"/>
      <c r="Q333" s="177"/>
      <c r="R333" s="177" t="str">
        <f t="shared" si="358"/>
        <v/>
      </c>
      <c r="S333" s="95" t="str">
        <f t="shared" si="359"/>
        <v/>
      </c>
      <c r="T333" s="447"/>
      <c r="U333" s="95"/>
      <c r="V333" s="177"/>
      <c r="W333" s="177" t="str">
        <f t="shared" si="360"/>
        <v/>
      </c>
      <c r="X333" s="95" t="str">
        <f t="shared" si="361"/>
        <v/>
      </c>
      <c r="Y333" s="447"/>
      <c r="Z333" s="95"/>
      <c r="AA333" s="177"/>
      <c r="AB333" s="177" t="str">
        <f t="shared" si="362"/>
        <v/>
      </c>
      <c r="AC333" s="95" t="str">
        <f t="shared" si="363"/>
        <v/>
      </c>
      <c r="AD333" s="447"/>
      <c r="AE333" s="95"/>
      <c r="AF333" s="177"/>
      <c r="AG333" s="177" t="str">
        <f t="shared" si="364"/>
        <v/>
      </c>
      <c r="AH333" s="95" t="str">
        <f t="shared" si="365"/>
        <v/>
      </c>
      <c r="AI333" s="447"/>
      <c r="AJ333" s="95"/>
      <c r="AK333" s="177"/>
      <c r="AL333" s="177" t="str">
        <f t="shared" si="366"/>
        <v/>
      </c>
      <c r="AM333" s="95" t="str">
        <f t="shared" si="367"/>
        <v/>
      </c>
      <c r="AN333" s="447"/>
      <c r="AO333" s="95"/>
      <c r="AP333" s="177"/>
      <c r="AQ333" s="177" t="str">
        <f t="shared" si="368"/>
        <v/>
      </c>
      <c r="AR333" s="95" t="str">
        <f t="shared" si="369"/>
        <v/>
      </c>
      <c r="AS333" s="447"/>
      <c r="AT333" s="95"/>
      <c r="AU333" s="177"/>
      <c r="AV333" s="177" t="str">
        <f t="shared" si="370"/>
        <v/>
      </c>
      <c r="AW333" s="95" t="str">
        <f t="shared" si="371"/>
        <v/>
      </c>
      <c r="AX333" s="447"/>
    </row>
    <row r="334" spans="2:50" hidden="1">
      <c r="B334" s="456"/>
      <c r="C334" s="95">
        <f t="shared" si="356"/>
        <v>8</v>
      </c>
      <c r="D334" s="95"/>
      <c r="E334" s="95"/>
      <c r="F334" s="95"/>
      <c r="G334" s="95"/>
      <c r="H334" s="475"/>
      <c r="I334" s="153" t="str">
        <f t="shared" si="372"/>
        <v/>
      </c>
      <c r="J334" s="153" t="str">
        <f t="shared" si="373"/>
        <v/>
      </c>
      <c r="K334" s="154" t="str">
        <f t="shared" si="374"/>
        <v/>
      </c>
      <c r="L334" s="473"/>
      <c r="M334" s="153" t="str">
        <f t="shared" si="357"/>
        <v/>
      </c>
      <c r="N334" s="448"/>
      <c r="O334" s="448"/>
      <c r="P334" s="95"/>
      <c r="Q334" s="177"/>
      <c r="R334" s="177" t="str">
        <f t="shared" si="358"/>
        <v/>
      </c>
      <c r="S334" s="95" t="str">
        <f t="shared" si="359"/>
        <v/>
      </c>
      <c r="T334" s="447"/>
      <c r="U334" s="95"/>
      <c r="V334" s="177"/>
      <c r="W334" s="177" t="str">
        <f t="shared" si="360"/>
        <v/>
      </c>
      <c r="X334" s="95" t="str">
        <f t="shared" si="361"/>
        <v/>
      </c>
      <c r="Y334" s="447"/>
      <c r="Z334" s="95"/>
      <c r="AA334" s="177"/>
      <c r="AB334" s="177" t="str">
        <f t="shared" si="362"/>
        <v/>
      </c>
      <c r="AC334" s="95" t="str">
        <f t="shared" si="363"/>
        <v/>
      </c>
      <c r="AD334" s="447"/>
      <c r="AE334" s="95"/>
      <c r="AF334" s="177"/>
      <c r="AG334" s="177" t="str">
        <f t="shared" si="364"/>
        <v/>
      </c>
      <c r="AH334" s="95" t="str">
        <f t="shared" si="365"/>
        <v/>
      </c>
      <c r="AI334" s="447"/>
      <c r="AJ334" s="95"/>
      <c r="AK334" s="177"/>
      <c r="AL334" s="177" t="str">
        <f t="shared" si="366"/>
        <v/>
      </c>
      <c r="AM334" s="95" t="str">
        <f t="shared" si="367"/>
        <v/>
      </c>
      <c r="AN334" s="447"/>
      <c r="AO334" s="95"/>
      <c r="AP334" s="177"/>
      <c r="AQ334" s="177" t="str">
        <f t="shared" si="368"/>
        <v/>
      </c>
      <c r="AR334" s="95" t="str">
        <f t="shared" si="369"/>
        <v/>
      </c>
      <c r="AS334" s="447"/>
      <c r="AT334" s="95"/>
      <c r="AU334" s="177"/>
      <c r="AV334" s="177" t="str">
        <f t="shared" si="370"/>
        <v/>
      </c>
      <c r="AW334" s="95" t="str">
        <f t="shared" si="371"/>
        <v/>
      </c>
      <c r="AX334" s="447"/>
    </row>
    <row r="335" spans="2:50" hidden="1">
      <c r="B335" s="456"/>
      <c r="C335" s="95">
        <f t="shared" si="356"/>
        <v>9</v>
      </c>
      <c r="D335" s="95"/>
      <c r="E335" s="95"/>
      <c r="F335" s="95"/>
      <c r="G335" s="95"/>
      <c r="H335" s="475"/>
      <c r="I335" s="153" t="str">
        <f t="shared" si="372"/>
        <v/>
      </c>
      <c r="J335" s="153" t="str">
        <f t="shared" si="373"/>
        <v/>
      </c>
      <c r="K335" s="154" t="str">
        <f t="shared" si="374"/>
        <v/>
      </c>
      <c r="L335" s="473"/>
      <c r="M335" s="153" t="str">
        <f t="shared" si="357"/>
        <v/>
      </c>
      <c r="N335" s="448"/>
      <c r="O335" s="448"/>
      <c r="P335" s="95"/>
      <c r="Q335" s="177"/>
      <c r="R335" s="177" t="str">
        <f t="shared" si="358"/>
        <v/>
      </c>
      <c r="S335" s="95" t="str">
        <f t="shared" si="359"/>
        <v/>
      </c>
      <c r="T335" s="447"/>
      <c r="U335" s="95"/>
      <c r="V335" s="177"/>
      <c r="W335" s="177" t="str">
        <f t="shared" si="360"/>
        <v/>
      </c>
      <c r="X335" s="95" t="str">
        <f t="shared" si="361"/>
        <v/>
      </c>
      <c r="Y335" s="447"/>
      <c r="Z335" s="95"/>
      <c r="AA335" s="177"/>
      <c r="AB335" s="177" t="str">
        <f t="shared" si="362"/>
        <v/>
      </c>
      <c r="AC335" s="95" t="str">
        <f t="shared" si="363"/>
        <v/>
      </c>
      <c r="AD335" s="447"/>
      <c r="AE335" s="95"/>
      <c r="AF335" s="177"/>
      <c r="AG335" s="177" t="str">
        <f t="shared" si="364"/>
        <v/>
      </c>
      <c r="AH335" s="95" t="str">
        <f t="shared" si="365"/>
        <v/>
      </c>
      <c r="AI335" s="447"/>
      <c r="AJ335" s="95"/>
      <c r="AK335" s="177"/>
      <c r="AL335" s="177" t="str">
        <f t="shared" si="366"/>
        <v/>
      </c>
      <c r="AM335" s="95" t="str">
        <f t="shared" si="367"/>
        <v/>
      </c>
      <c r="AN335" s="447"/>
      <c r="AO335" s="95"/>
      <c r="AP335" s="177"/>
      <c r="AQ335" s="177" t="str">
        <f t="shared" si="368"/>
        <v/>
      </c>
      <c r="AR335" s="95" t="str">
        <f t="shared" si="369"/>
        <v/>
      </c>
      <c r="AS335" s="447"/>
      <c r="AT335" s="95"/>
      <c r="AU335" s="177"/>
      <c r="AV335" s="177" t="str">
        <f t="shared" si="370"/>
        <v/>
      </c>
      <c r="AW335" s="95" t="str">
        <f t="shared" si="371"/>
        <v/>
      </c>
      <c r="AX335" s="447"/>
    </row>
    <row r="336" spans="2:50" hidden="1">
      <c r="B336" s="456"/>
      <c r="C336" s="95">
        <f t="shared" si="356"/>
        <v>10</v>
      </c>
      <c r="D336" s="95"/>
      <c r="E336" s="95"/>
      <c r="F336" s="95"/>
      <c r="G336" s="95"/>
      <c r="H336" s="475"/>
      <c r="I336" s="153" t="str">
        <f t="shared" si="372"/>
        <v/>
      </c>
      <c r="J336" s="153" t="str">
        <f t="shared" si="373"/>
        <v/>
      </c>
      <c r="K336" s="154" t="str">
        <f t="shared" si="374"/>
        <v/>
      </c>
      <c r="L336" s="473"/>
      <c r="M336" s="153" t="str">
        <f t="shared" si="357"/>
        <v/>
      </c>
      <c r="N336" s="448"/>
      <c r="O336" s="448"/>
      <c r="P336" s="95"/>
      <c r="Q336" s="177"/>
      <c r="R336" s="177" t="str">
        <f t="shared" si="358"/>
        <v/>
      </c>
      <c r="S336" s="95" t="str">
        <f t="shared" si="359"/>
        <v/>
      </c>
      <c r="T336" s="447"/>
      <c r="U336" s="95"/>
      <c r="V336" s="177"/>
      <c r="W336" s="177" t="str">
        <f t="shared" si="360"/>
        <v/>
      </c>
      <c r="X336" s="95" t="str">
        <f t="shared" si="361"/>
        <v/>
      </c>
      <c r="Y336" s="447"/>
      <c r="Z336" s="95"/>
      <c r="AA336" s="177"/>
      <c r="AB336" s="177" t="str">
        <f t="shared" si="362"/>
        <v/>
      </c>
      <c r="AC336" s="95" t="str">
        <f t="shared" si="363"/>
        <v/>
      </c>
      <c r="AD336" s="447"/>
      <c r="AE336" s="95"/>
      <c r="AF336" s="177"/>
      <c r="AG336" s="177" t="str">
        <f t="shared" si="364"/>
        <v/>
      </c>
      <c r="AH336" s="95" t="str">
        <f t="shared" si="365"/>
        <v/>
      </c>
      <c r="AI336" s="447"/>
      <c r="AJ336" s="95"/>
      <c r="AK336" s="177"/>
      <c r="AL336" s="177" t="str">
        <f t="shared" si="366"/>
        <v/>
      </c>
      <c r="AM336" s="95" t="str">
        <f t="shared" si="367"/>
        <v/>
      </c>
      <c r="AN336" s="447"/>
      <c r="AO336" s="95"/>
      <c r="AP336" s="177"/>
      <c r="AQ336" s="177" t="str">
        <f t="shared" si="368"/>
        <v/>
      </c>
      <c r="AR336" s="95" t="str">
        <f t="shared" si="369"/>
        <v/>
      </c>
      <c r="AS336" s="447"/>
      <c r="AT336" s="95"/>
      <c r="AU336" s="177"/>
      <c r="AV336" s="177" t="str">
        <f t="shared" si="370"/>
        <v/>
      </c>
      <c r="AW336" s="95" t="str">
        <f t="shared" si="371"/>
        <v/>
      </c>
      <c r="AX336" s="447"/>
    </row>
    <row r="337" spans="2:50" hidden="1">
      <c r="B337" s="456"/>
      <c r="C337" s="95">
        <f t="shared" si="356"/>
        <v>11</v>
      </c>
      <c r="D337" s="95"/>
      <c r="E337" s="95"/>
      <c r="F337" s="95"/>
      <c r="G337" s="95"/>
      <c r="H337" s="475"/>
      <c r="I337" s="153" t="str">
        <f t="shared" si="372"/>
        <v/>
      </c>
      <c r="J337" s="153" t="str">
        <f t="shared" si="373"/>
        <v/>
      </c>
      <c r="K337" s="154" t="str">
        <f t="shared" si="374"/>
        <v/>
      </c>
      <c r="L337" s="473"/>
      <c r="M337" s="153" t="str">
        <f t="shared" si="357"/>
        <v/>
      </c>
      <c r="N337" s="448"/>
      <c r="O337" s="448"/>
      <c r="P337" s="95"/>
      <c r="Q337" s="177"/>
      <c r="R337" s="177" t="str">
        <f t="shared" si="358"/>
        <v/>
      </c>
      <c r="S337" s="95" t="str">
        <f t="shared" si="359"/>
        <v/>
      </c>
      <c r="T337" s="447"/>
      <c r="U337" s="95"/>
      <c r="V337" s="177"/>
      <c r="W337" s="177" t="str">
        <f t="shared" si="360"/>
        <v/>
      </c>
      <c r="X337" s="95" t="str">
        <f t="shared" si="361"/>
        <v/>
      </c>
      <c r="Y337" s="447"/>
      <c r="Z337" s="95"/>
      <c r="AA337" s="177"/>
      <c r="AB337" s="177" t="str">
        <f t="shared" si="362"/>
        <v/>
      </c>
      <c r="AC337" s="95" t="str">
        <f t="shared" si="363"/>
        <v/>
      </c>
      <c r="AD337" s="447"/>
      <c r="AE337" s="95"/>
      <c r="AF337" s="177"/>
      <c r="AG337" s="177" t="str">
        <f t="shared" si="364"/>
        <v/>
      </c>
      <c r="AH337" s="95" t="str">
        <f t="shared" si="365"/>
        <v/>
      </c>
      <c r="AI337" s="447"/>
      <c r="AJ337" s="95"/>
      <c r="AK337" s="177"/>
      <c r="AL337" s="177" t="str">
        <f t="shared" si="366"/>
        <v/>
      </c>
      <c r="AM337" s="95" t="str">
        <f t="shared" si="367"/>
        <v/>
      </c>
      <c r="AN337" s="447"/>
      <c r="AO337" s="95"/>
      <c r="AP337" s="177"/>
      <c r="AQ337" s="177" t="str">
        <f t="shared" si="368"/>
        <v/>
      </c>
      <c r="AR337" s="95" t="str">
        <f t="shared" si="369"/>
        <v/>
      </c>
      <c r="AS337" s="447"/>
      <c r="AT337" s="95"/>
      <c r="AU337" s="177"/>
      <c r="AV337" s="177" t="str">
        <f t="shared" si="370"/>
        <v/>
      </c>
      <c r="AW337" s="95" t="str">
        <f t="shared" si="371"/>
        <v/>
      </c>
      <c r="AX337" s="447"/>
    </row>
    <row r="338" spans="2:50" hidden="1">
      <c r="B338" s="456"/>
      <c r="C338" s="95">
        <f t="shared" si="356"/>
        <v>12</v>
      </c>
      <c r="D338" s="95"/>
      <c r="E338" s="95"/>
      <c r="F338" s="95"/>
      <c r="G338" s="95"/>
      <c r="H338" s="475"/>
      <c r="I338" s="153" t="str">
        <f t="shared" si="372"/>
        <v/>
      </c>
      <c r="J338" s="153" t="str">
        <f t="shared" si="373"/>
        <v/>
      </c>
      <c r="K338" s="154" t="str">
        <f t="shared" si="374"/>
        <v/>
      </c>
      <c r="L338" s="473"/>
      <c r="M338" s="153" t="str">
        <f t="shared" si="357"/>
        <v/>
      </c>
      <c r="N338" s="448"/>
      <c r="O338" s="448"/>
      <c r="P338" s="95"/>
      <c r="Q338" s="177"/>
      <c r="R338" s="177" t="str">
        <f t="shared" si="358"/>
        <v/>
      </c>
      <c r="S338" s="95" t="str">
        <f t="shared" si="359"/>
        <v/>
      </c>
      <c r="T338" s="447"/>
      <c r="U338" s="95"/>
      <c r="V338" s="177"/>
      <c r="W338" s="177" t="str">
        <f t="shared" si="360"/>
        <v/>
      </c>
      <c r="X338" s="95" t="str">
        <f t="shared" si="361"/>
        <v/>
      </c>
      <c r="Y338" s="447"/>
      <c r="Z338" s="95"/>
      <c r="AA338" s="177"/>
      <c r="AB338" s="177" t="str">
        <f t="shared" si="362"/>
        <v/>
      </c>
      <c r="AC338" s="95" t="str">
        <f t="shared" si="363"/>
        <v/>
      </c>
      <c r="AD338" s="447"/>
      <c r="AE338" s="95"/>
      <c r="AF338" s="177"/>
      <c r="AG338" s="177" t="str">
        <f t="shared" si="364"/>
        <v/>
      </c>
      <c r="AH338" s="95" t="str">
        <f t="shared" si="365"/>
        <v/>
      </c>
      <c r="AI338" s="447"/>
      <c r="AJ338" s="95"/>
      <c r="AK338" s="177"/>
      <c r="AL338" s="177" t="str">
        <f t="shared" si="366"/>
        <v/>
      </c>
      <c r="AM338" s="95" t="str">
        <f t="shared" si="367"/>
        <v/>
      </c>
      <c r="AN338" s="447"/>
      <c r="AO338" s="95"/>
      <c r="AP338" s="177"/>
      <c r="AQ338" s="177" t="str">
        <f t="shared" si="368"/>
        <v/>
      </c>
      <c r="AR338" s="95" t="str">
        <f t="shared" si="369"/>
        <v/>
      </c>
      <c r="AS338" s="447"/>
      <c r="AT338" s="95"/>
      <c r="AU338" s="177"/>
      <c r="AV338" s="177" t="str">
        <f t="shared" si="370"/>
        <v/>
      </c>
      <c r="AW338" s="95" t="str">
        <f t="shared" si="371"/>
        <v/>
      </c>
      <c r="AX338" s="447"/>
    </row>
    <row r="339" spans="2:50" hidden="1">
      <c r="B339" s="456"/>
      <c r="C339" s="95">
        <f t="shared" si="356"/>
        <v>13</v>
      </c>
      <c r="D339" s="95"/>
      <c r="E339" s="95"/>
      <c r="F339" s="95"/>
      <c r="G339" s="95"/>
      <c r="H339" s="475"/>
      <c r="I339" s="153" t="str">
        <f t="shared" si="372"/>
        <v/>
      </c>
      <c r="J339" s="153" t="str">
        <f t="shared" si="373"/>
        <v/>
      </c>
      <c r="K339" s="154" t="str">
        <f t="shared" si="374"/>
        <v/>
      </c>
      <c r="L339" s="473"/>
      <c r="M339" s="153" t="str">
        <f t="shared" si="357"/>
        <v/>
      </c>
      <c r="N339" s="448"/>
      <c r="O339" s="448"/>
      <c r="P339" s="95"/>
      <c r="Q339" s="177"/>
      <c r="R339" s="177" t="str">
        <f t="shared" si="358"/>
        <v/>
      </c>
      <c r="S339" s="95" t="str">
        <f t="shared" si="359"/>
        <v/>
      </c>
      <c r="T339" s="447"/>
      <c r="U339" s="95"/>
      <c r="V339" s="177"/>
      <c r="W339" s="177" t="str">
        <f t="shared" si="360"/>
        <v/>
      </c>
      <c r="X339" s="95" t="str">
        <f t="shared" si="361"/>
        <v/>
      </c>
      <c r="Y339" s="447"/>
      <c r="Z339" s="95"/>
      <c r="AA339" s="177"/>
      <c r="AB339" s="177" t="str">
        <f t="shared" si="362"/>
        <v/>
      </c>
      <c r="AC339" s="95" t="str">
        <f t="shared" si="363"/>
        <v/>
      </c>
      <c r="AD339" s="447"/>
      <c r="AE339" s="95"/>
      <c r="AF339" s="177"/>
      <c r="AG339" s="177" t="str">
        <f t="shared" si="364"/>
        <v/>
      </c>
      <c r="AH339" s="95" t="str">
        <f t="shared" si="365"/>
        <v/>
      </c>
      <c r="AI339" s="447"/>
      <c r="AJ339" s="95"/>
      <c r="AK339" s="177"/>
      <c r="AL339" s="177" t="str">
        <f t="shared" si="366"/>
        <v/>
      </c>
      <c r="AM339" s="95" t="str">
        <f t="shared" si="367"/>
        <v/>
      </c>
      <c r="AN339" s="447"/>
      <c r="AO339" s="95"/>
      <c r="AP339" s="177"/>
      <c r="AQ339" s="177" t="str">
        <f t="shared" si="368"/>
        <v/>
      </c>
      <c r="AR339" s="95" t="str">
        <f t="shared" si="369"/>
        <v/>
      </c>
      <c r="AS339" s="447"/>
      <c r="AT339" s="95"/>
      <c r="AU339" s="177"/>
      <c r="AV339" s="177" t="str">
        <f t="shared" si="370"/>
        <v/>
      </c>
      <c r="AW339" s="95" t="str">
        <f t="shared" si="371"/>
        <v/>
      </c>
      <c r="AX339" s="447"/>
    </row>
    <row r="340" spans="2:50" hidden="1">
      <c r="B340" s="456"/>
      <c r="C340" s="95">
        <f t="shared" si="356"/>
        <v>14</v>
      </c>
      <c r="D340" s="95"/>
      <c r="E340" s="95"/>
      <c r="F340" s="95"/>
      <c r="G340" s="95"/>
      <c r="H340" s="475"/>
      <c r="I340" s="153" t="str">
        <f t="shared" si="372"/>
        <v/>
      </c>
      <c r="J340" s="153" t="str">
        <f t="shared" si="373"/>
        <v/>
      </c>
      <c r="K340" s="154" t="str">
        <f t="shared" si="374"/>
        <v/>
      </c>
      <c r="L340" s="473"/>
      <c r="M340" s="153" t="str">
        <f t="shared" si="357"/>
        <v/>
      </c>
      <c r="N340" s="448"/>
      <c r="O340" s="448"/>
      <c r="P340" s="95"/>
      <c r="Q340" s="177"/>
      <c r="R340" s="177" t="str">
        <f t="shared" si="358"/>
        <v/>
      </c>
      <c r="S340" s="95" t="str">
        <f t="shared" si="359"/>
        <v/>
      </c>
      <c r="T340" s="447"/>
      <c r="U340" s="95"/>
      <c r="V340" s="177"/>
      <c r="W340" s="177" t="str">
        <f t="shared" si="360"/>
        <v/>
      </c>
      <c r="X340" s="95" t="str">
        <f t="shared" si="361"/>
        <v/>
      </c>
      <c r="Y340" s="447"/>
      <c r="Z340" s="95"/>
      <c r="AA340" s="177"/>
      <c r="AB340" s="177" t="str">
        <f t="shared" si="362"/>
        <v/>
      </c>
      <c r="AC340" s="95" t="str">
        <f t="shared" si="363"/>
        <v/>
      </c>
      <c r="AD340" s="447"/>
      <c r="AE340" s="95"/>
      <c r="AF340" s="177"/>
      <c r="AG340" s="177" t="str">
        <f t="shared" si="364"/>
        <v/>
      </c>
      <c r="AH340" s="95" t="str">
        <f t="shared" si="365"/>
        <v/>
      </c>
      <c r="AI340" s="447"/>
      <c r="AJ340" s="95"/>
      <c r="AK340" s="177"/>
      <c r="AL340" s="177" t="str">
        <f t="shared" si="366"/>
        <v/>
      </c>
      <c r="AM340" s="95" t="str">
        <f t="shared" si="367"/>
        <v/>
      </c>
      <c r="AN340" s="447"/>
      <c r="AO340" s="95"/>
      <c r="AP340" s="177"/>
      <c r="AQ340" s="177" t="str">
        <f t="shared" si="368"/>
        <v/>
      </c>
      <c r="AR340" s="95" t="str">
        <f t="shared" si="369"/>
        <v/>
      </c>
      <c r="AS340" s="447"/>
      <c r="AT340" s="95"/>
      <c r="AU340" s="177"/>
      <c r="AV340" s="177" t="str">
        <f t="shared" si="370"/>
        <v/>
      </c>
      <c r="AW340" s="95" t="str">
        <f t="shared" si="371"/>
        <v/>
      </c>
      <c r="AX340" s="447"/>
    </row>
    <row r="341" spans="2:50" hidden="1">
      <c r="B341" s="456"/>
      <c r="C341" s="95">
        <f t="shared" si="356"/>
        <v>15</v>
      </c>
      <c r="D341" s="95"/>
      <c r="E341" s="95"/>
      <c r="F341" s="95"/>
      <c r="G341" s="95"/>
      <c r="H341" s="476"/>
      <c r="I341" s="153" t="str">
        <f t="shared" si="372"/>
        <v/>
      </c>
      <c r="J341" s="153" t="str">
        <f t="shared" si="373"/>
        <v/>
      </c>
      <c r="K341" s="154" t="str">
        <f t="shared" si="374"/>
        <v/>
      </c>
      <c r="L341" s="473"/>
      <c r="M341" s="153" t="str">
        <f t="shared" si="357"/>
        <v/>
      </c>
      <c r="N341" s="448"/>
      <c r="O341" s="448"/>
      <c r="P341" s="95"/>
      <c r="Q341" s="177"/>
      <c r="R341" s="177" t="str">
        <f t="shared" si="358"/>
        <v/>
      </c>
      <c r="S341" s="95" t="str">
        <f t="shared" si="359"/>
        <v/>
      </c>
      <c r="T341" s="447"/>
      <c r="U341" s="95"/>
      <c r="V341" s="177"/>
      <c r="W341" s="177" t="str">
        <f t="shared" si="360"/>
        <v/>
      </c>
      <c r="X341" s="95" t="str">
        <f t="shared" si="361"/>
        <v/>
      </c>
      <c r="Y341" s="447"/>
      <c r="Z341" s="95"/>
      <c r="AA341" s="177"/>
      <c r="AB341" s="177" t="str">
        <f t="shared" si="362"/>
        <v/>
      </c>
      <c r="AC341" s="95" t="str">
        <f t="shared" si="363"/>
        <v/>
      </c>
      <c r="AD341" s="447"/>
      <c r="AE341" s="95"/>
      <c r="AF341" s="177"/>
      <c r="AG341" s="177" t="str">
        <f t="shared" si="364"/>
        <v/>
      </c>
      <c r="AH341" s="95" t="str">
        <f t="shared" si="365"/>
        <v/>
      </c>
      <c r="AI341" s="447"/>
      <c r="AJ341" s="95"/>
      <c r="AK341" s="177"/>
      <c r="AL341" s="177" t="str">
        <f t="shared" si="366"/>
        <v/>
      </c>
      <c r="AM341" s="95" t="str">
        <f t="shared" si="367"/>
        <v/>
      </c>
      <c r="AN341" s="447"/>
      <c r="AO341" s="95"/>
      <c r="AP341" s="177"/>
      <c r="AQ341" s="177" t="str">
        <f t="shared" si="368"/>
        <v/>
      </c>
      <c r="AR341" s="95" t="str">
        <f t="shared" si="369"/>
        <v/>
      </c>
      <c r="AS341" s="447"/>
      <c r="AT341" s="95"/>
      <c r="AU341" s="177"/>
      <c r="AV341" s="177" t="str">
        <f t="shared" si="370"/>
        <v/>
      </c>
      <c r="AW341" s="95" t="str">
        <f t="shared" si="371"/>
        <v/>
      </c>
      <c r="AX341" s="447"/>
    </row>
    <row r="342" spans="2:50" ht="15.6" hidden="1">
      <c r="B342" s="460" t="s">
        <v>115</v>
      </c>
      <c r="C342" s="461"/>
      <c r="D342" s="461"/>
      <c r="E342" s="461"/>
      <c r="F342" s="461"/>
      <c r="G342" s="461"/>
      <c r="H342" s="461"/>
      <c r="I342" s="150"/>
      <c r="J342" s="150"/>
      <c r="K342" s="150"/>
      <c r="L342" s="150"/>
      <c r="M342" s="150"/>
      <c r="N342" s="448" t="s">
        <v>116</v>
      </c>
      <c r="O342" s="463" t="s">
        <v>63</v>
      </c>
      <c r="P342" s="465">
        <f>AT322+1</f>
        <v>45986</v>
      </c>
      <c r="Q342" s="456"/>
      <c r="R342" s="456"/>
      <c r="S342" s="456"/>
      <c r="T342" s="456"/>
      <c r="U342" s="465">
        <f>P342+1</f>
        <v>45987</v>
      </c>
      <c r="V342" s="456"/>
      <c r="W342" s="456"/>
      <c r="X342" s="456"/>
      <c r="Y342" s="456"/>
      <c r="Z342" s="465">
        <f>U342+1</f>
        <v>45988</v>
      </c>
      <c r="AA342" s="456"/>
      <c r="AB342" s="456"/>
      <c r="AC342" s="456"/>
      <c r="AD342" s="456"/>
      <c r="AE342" s="465">
        <f>Z342+1</f>
        <v>45989</v>
      </c>
      <c r="AF342" s="456"/>
      <c r="AG342" s="456"/>
      <c r="AH342" s="456"/>
      <c r="AI342" s="456"/>
      <c r="AJ342" s="465">
        <f>AE342+1</f>
        <v>45990</v>
      </c>
      <c r="AK342" s="456"/>
      <c r="AL342" s="456"/>
      <c r="AM342" s="456"/>
      <c r="AN342" s="456"/>
      <c r="AO342" s="465">
        <f>AJ342+1</f>
        <v>45991</v>
      </c>
      <c r="AP342" s="456"/>
      <c r="AQ342" s="456"/>
      <c r="AR342" s="456"/>
      <c r="AS342" s="456"/>
      <c r="AT342" s="465">
        <f>AO342+1</f>
        <v>45992</v>
      </c>
      <c r="AU342" s="456"/>
      <c r="AV342" s="456"/>
      <c r="AW342" s="456"/>
      <c r="AX342" s="456"/>
    </row>
    <row r="343" spans="2:50" ht="15.6" hidden="1">
      <c r="B343" s="462"/>
      <c r="C343" s="462"/>
      <c r="D343" s="462"/>
      <c r="E343" s="462"/>
      <c r="F343" s="462"/>
      <c r="G343" s="462"/>
      <c r="H343" s="462"/>
      <c r="I343" s="150"/>
      <c r="J343" s="150"/>
      <c r="K343" s="150"/>
      <c r="L343" s="150"/>
      <c r="M343" s="150"/>
      <c r="N343" s="448"/>
      <c r="O343" s="464"/>
      <c r="P343" s="465" t="s">
        <v>77</v>
      </c>
      <c r="Q343" s="456"/>
      <c r="R343" s="456"/>
      <c r="S343" s="456"/>
      <c r="T343" s="456"/>
      <c r="U343" s="465" t="s">
        <v>78</v>
      </c>
      <c r="V343" s="456"/>
      <c r="W343" s="456"/>
      <c r="X343" s="456"/>
      <c r="Y343" s="456"/>
      <c r="Z343" s="465" t="s">
        <v>79</v>
      </c>
      <c r="AA343" s="456"/>
      <c r="AB343" s="456"/>
      <c r="AC343" s="456"/>
      <c r="AD343" s="456"/>
      <c r="AE343" s="465" t="s">
        <v>74</v>
      </c>
      <c r="AF343" s="456"/>
      <c r="AG343" s="456"/>
      <c r="AH343" s="456"/>
      <c r="AI343" s="456"/>
      <c r="AJ343" s="465" t="s">
        <v>75</v>
      </c>
      <c r="AK343" s="456"/>
      <c r="AL343" s="456"/>
      <c r="AM343" s="456"/>
      <c r="AN343" s="456"/>
      <c r="AO343" s="465" t="s">
        <v>70</v>
      </c>
      <c r="AP343" s="456"/>
      <c r="AQ343" s="456"/>
      <c r="AR343" s="456"/>
      <c r="AS343" s="456"/>
      <c r="AT343" s="465" t="s">
        <v>76</v>
      </c>
      <c r="AU343" s="456"/>
      <c r="AV343" s="456"/>
      <c r="AW343" s="456"/>
      <c r="AX343" s="456"/>
    </row>
    <row r="344" spans="2:50" hidden="1">
      <c r="B344" s="448" t="s">
        <v>117</v>
      </c>
      <c r="C344" s="448" t="s">
        <v>118</v>
      </c>
      <c r="D344" s="448"/>
      <c r="E344" s="448" t="s">
        <v>119</v>
      </c>
      <c r="F344" s="448"/>
      <c r="G344" s="448"/>
      <c r="H344" s="452" t="s">
        <v>120</v>
      </c>
      <c r="I344" s="455" t="s">
        <v>121</v>
      </c>
      <c r="J344" s="455"/>
      <c r="K344" s="455"/>
      <c r="L344" s="455" t="s">
        <v>120</v>
      </c>
      <c r="M344" s="455" t="s">
        <v>122</v>
      </c>
      <c r="N344" s="448"/>
      <c r="O344" s="448" t="s">
        <v>123</v>
      </c>
      <c r="P344" s="449" t="s">
        <v>124</v>
      </c>
      <c r="Q344" s="450"/>
      <c r="R344" s="450"/>
      <c r="S344" s="451"/>
      <c r="T344" s="448" t="s">
        <v>120</v>
      </c>
      <c r="U344" s="449" t="s">
        <v>124</v>
      </c>
      <c r="V344" s="450"/>
      <c r="W344" s="450"/>
      <c r="X344" s="451"/>
      <c r="Y344" s="448" t="s">
        <v>120</v>
      </c>
      <c r="Z344" s="449" t="s">
        <v>124</v>
      </c>
      <c r="AA344" s="450"/>
      <c r="AB344" s="450"/>
      <c r="AC344" s="451"/>
      <c r="AD344" s="448" t="s">
        <v>120</v>
      </c>
      <c r="AE344" s="449" t="s">
        <v>124</v>
      </c>
      <c r="AF344" s="450"/>
      <c r="AG344" s="450"/>
      <c r="AH344" s="451"/>
      <c r="AI344" s="448" t="s">
        <v>120</v>
      </c>
      <c r="AJ344" s="449" t="s">
        <v>124</v>
      </c>
      <c r="AK344" s="450"/>
      <c r="AL344" s="450"/>
      <c r="AM344" s="451"/>
      <c r="AN344" s="448" t="s">
        <v>120</v>
      </c>
      <c r="AO344" s="449" t="s">
        <v>124</v>
      </c>
      <c r="AP344" s="450"/>
      <c r="AQ344" s="450"/>
      <c r="AR344" s="451"/>
      <c r="AS344" s="448" t="s">
        <v>120</v>
      </c>
      <c r="AT344" s="449" t="s">
        <v>124</v>
      </c>
      <c r="AU344" s="450"/>
      <c r="AV344" s="450"/>
      <c r="AW344" s="451"/>
      <c r="AX344" s="448" t="s">
        <v>120</v>
      </c>
    </row>
    <row r="345" spans="2:50" hidden="1">
      <c r="B345" s="448"/>
      <c r="C345" s="448"/>
      <c r="D345" s="448"/>
      <c r="E345" s="448" t="s">
        <v>125</v>
      </c>
      <c r="F345" s="448"/>
      <c r="G345" s="448"/>
      <c r="H345" s="453"/>
      <c r="I345" s="455" t="s">
        <v>125</v>
      </c>
      <c r="J345" s="455"/>
      <c r="K345" s="455"/>
      <c r="L345" s="455"/>
      <c r="M345" s="455"/>
      <c r="N345" s="448"/>
      <c r="O345" s="448"/>
      <c r="P345" s="449" t="s">
        <v>126</v>
      </c>
      <c r="Q345" s="450"/>
      <c r="R345" s="450"/>
      <c r="S345" s="451"/>
      <c r="T345" s="448"/>
      <c r="U345" s="449" t="s">
        <v>126</v>
      </c>
      <c r="V345" s="450"/>
      <c r="W345" s="450"/>
      <c r="X345" s="451"/>
      <c r="Y345" s="448"/>
      <c r="Z345" s="449" t="s">
        <v>126</v>
      </c>
      <c r="AA345" s="450"/>
      <c r="AB345" s="450"/>
      <c r="AC345" s="451"/>
      <c r="AD345" s="448"/>
      <c r="AE345" s="449" t="s">
        <v>126</v>
      </c>
      <c r="AF345" s="450"/>
      <c r="AG345" s="450"/>
      <c r="AH345" s="451"/>
      <c r="AI345" s="448"/>
      <c r="AJ345" s="449" t="s">
        <v>126</v>
      </c>
      <c r="AK345" s="450"/>
      <c r="AL345" s="450"/>
      <c r="AM345" s="451"/>
      <c r="AN345" s="448"/>
      <c r="AO345" s="449" t="s">
        <v>126</v>
      </c>
      <c r="AP345" s="450"/>
      <c r="AQ345" s="450"/>
      <c r="AR345" s="451"/>
      <c r="AS345" s="448"/>
      <c r="AT345" s="449" t="s">
        <v>126</v>
      </c>
      <c r="AU345" s="450"/>
      <c r="AV345" s="450"/>
      <c r="AW345" s="451"/>
      <c r="AX345" s="448"/>
    </row>
    <row r="346" spans="2:50" hidden="1">
      <c r="B346" s="448"/>
      <c r="C346" s="448"/>
      <c r="D346" s="448"/>
      <c r="E346" s="94" t="s">
        <v>127</v>
      </c>
      <c r="F346" s="94" t="s">
        <v>128</v>
      </c>
      <c r="G346" s="94" t="s">
        <v>129</v>
      </c>
      <c r="H346" s="454"/>
      <c r="I346" s="152" t="s">
        <v>127</v>
      </c>
      <c r="J346" s="152" t="s">
        <v>128</v>
      </c>
      <c r="K346" s="152" t="s">
        <v>129</v>
      </c>
      <c r="L346" s="455"/>
      <c r="M346" s="455"/>
      <c r="N346" s="448"/>
      <c r="O346" s="448"/>
      <c r="P346" s="94" t="s">
        <v>127</v>
      </c>
      <c r="Q346" s="94" t="s">
        <v>128</v>
      </c>
      <c r="R346" s="94" t="s">
        <v>129</v>
      </c>
      <c r="S346" s="94" t="s">
        <v>122</v>
      </c>
      <c r="T346" s="448"/>
      <c r="U346" s="94" t="s">
        <v>127</v>
      </c>
      <c r="V346" s="94" t="s">
        <v>128</v>
      </c>
      <c r="W346" s="94" t="s">
        <v>129</v>
      </c>
      <c r="X346" s="94" t="s">
        <v>122</v>
      </c>
      <c r="Y346" s="448"/>
      <c r="Z346" s="94" t="s">
        <v>127</v>
      </c>
      <c r="AA346" s="94" t="s">
        <v>128</v>
      </c>
      <c r="AB346" s="94" t="s">
        <v>129</v>
      </c>
      <c r="AC346" s="94" t="s">
        <v>122</v>
      </c>
      <c r="AD346" s="448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8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8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8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8"/>
    </row>
    <row r="347" spans="2:50" hidden="1">
      <c r="B347" s="456" t="s">
        <v>170</v>
      </c>
      <c r="C347" s="95">
        <f>C327</f>
        <v>1</v>
      </c>
      <c r="D347" s="95" t="s">
        <v>171</v>
      </c>
      <c r="E347" s="95">
        <v>17</v>
      </c>
      <c r="F347" s="95">
        <v>2000</v>
      </c>
      <c r="G347" s="177">
        <f t="shared" ref="G347:G348" si="375">F347/E347</f>
        <v>117.64705882352941</v>
      </c>
      <c r="H347" s="474">
        <f>AVERAGE(G347:G361)</f>
        <v>87.66968325791855</v>
      </c>
      <c r="I347" s="153">
        <f t="shared" ref="I347:I349" si="376">IFERROR(AVERAGE(P347,U347,Z347,AE347,AJ347,AO347,AT347),"")</f>
        <v>17</v>
      </c>
      <c r="J347" s="153">
        <f t="shared" ref="J347:J349" si="377">IFERROR(AVERAGE(Q347,V347,AA347,AF347,AK347,AP347,AU347),"")</f>
        <v>1926.9922869490331</v>
      </c>
      <c r="K347" s="154">
        <f t="shared" ref="K347:K349" si="378">IFERROR(AVERAGE(R347,W347,AB347,AG347,AL347,AQ347,AV347),"")</f>
        <v>113.35248746759021</v>
      </c>
      <c r="L347" s="473">
        <f>IFERROR(AVERAGE(K347:K361),"-")</f>
        <v>84.286534333481768</v>
      </c>
      <c r="M347" s="153">
        <f>IFERROR(RANK(K347, K$347:K$361),"")</f>
        <v>1</v>
      </c>
      <c r="N347" s="448"/>
      <c r="O347" s="448"/>
      <c r="P347" s="95">
        <v>17</v>
      </c>
      <c r="Q347" s="177">
        <v>1920.0000000000009</v>
      </c>
      <c r="R347" s="177">
        <f>IFERROR(Q347/P347,"")</f>
        <v>112.94117647058829</v>
      </c>
      <c r="S347" s="95">
        <f>IFERROR(RANK(R347, R$347:R$361),"")</f>
        <v>1</v>
      </c>
      <c r="T347" s="447">
        <f>AVERAGE(R347:R361)</f>
        <v>84.006062469797499</v>
      </c>
      <c r="U347" s="95">
        <v>17</v>
      </c>
      <c r="V347" s="177">
        <v>1904.6153846153857</v>
      </c>
      <c r="W347" s="177">
        <f>IFERROR(V347/U347,"")</f>
        <v>112.03619909502268</v>
      </c>
      <c r="X347" s="95">
        <f>IFERROR(RANK(W347, W$347:W$361),"")</f>
        <v>1</v>
      </c>
      <c r="Y347" s="447">
        <f>AVERAGE(W347:W361)</f>
        <v>83.53197742221397</v>
      </c>
      <c r="Z347" s="95">
        <v>17</v>
      </c>
      <c r="AA347" s="177">
        <v>1905.4054054054061</v>
      </c>
      <c r="AB347" s="177">
        <f>IFERROR(AA347/Z347,"")</f>
        <v>112.08267090620036</v>
      </c>
      <c r="AC347" s="95">
        <f>IFERROR(RANK(AB347, AB$347:AB$361),"")</f>
        <v>1</v>
      </c>
      <c r="AD347" s="447">
        <f>AVERAGE(AB347:AB361)</f>
        <v>83.66509782933781</v>
      </c>
      <c r="AE347" s="95">
        <v>17</v>
      </c>
      <c r="AF347" s="177">
        <v>1911.42857142857</v>
      </c>
      <c r="AG347" s="177">
        <f>IFERROR(AF347/AE347,"")</f>
        <v>112.43697478991588</v>
      </c>
      <c r="AH347" s="95">
        <f>IFERROR(RANK(AG347, AG$347:AG$361),"")</f>
        <v>1</v>
      </c>
      <c r="AI347" s="447">
        <f>AVERAGE(AG347:AG361)</f>
        <v>83.89637201034256</v>
      </c>
      <c r="AJ347" s="95">
        <v>17</v>
      </c>
      <c r="AK347" s="177">
        <v>1961.3793103448263</v>
      </c>
      <c r="AL347" s="177">
        <f>IFERROR(AK347/AJ347,"")</f>
        <v>115.37525354969567</v>
      </c>
      <c r="AM347" s="95">
        <f>IFERROR(RANK(AL347, AL$347:AL$361),"")</f>
        <v>1</v>
      </c>
      <c r="AN347" s="447">
        <f>AVERAGE(AL347:AL361)</f>
        <v>85.261927474148536</v>
      </c>
      <c r="AO347" s="95">
        <v>17</v>
      </c>
      <c r="AP347" s="177">
        <v>1942.7027027027036</v>
      </c>
      <c r="AQ347" s="177">
        <f>IFERROR(AP347/AO347,"")</f>
        <v>114.27662957074728</v>
      </c>
      <c r="AR347" s="95">
        <f>IFERROR(RANK(AQ347, AQ$347:AQ$361),"")</f>
        <v>1</v>
      </c>
      <c r="AS347" s="447">
        <f>AVERAGE(AQ347:AQ361)</f>
        <v>84.738314785373632</v>
      </c>
      <c r="AT347" s="95">
        <v>17</v>
      </c>
      <c r="AU347" s="177">
        <v>1943.4146341463406</v>
      </c>
      <c r="AV347" s="177">
        <f>IFERROR(AU347/AT347,"")</f>
        <v>114.31850789096121</v>
      </c>
      <c r="AW347" s="95">
        <f>IFERROR(RANK(AV347, AV$347:AV$361),"")</f>
        <v>1</v>
      </c>
      <c r="AX347" s="447">
        <f>AVERAGE(AV347:AV361)</f>
        <v>84.905988343158398</v>
      </c>
    </row>
    <row r="348" spans="2:50" hidden="1">
      <c r="B348" s="456"/>
      <c r="C348" s="95">
        <f t="shared" ref="C348:C361" si="379">C328</f>
        <v>2</v>
      </c>
      <c r="D348" s="95" t="s">
        <v>172</v>
      </c>
      <c r="E348" s="95">
        <v>26</v>
      </c>
      <c r="F348" s="95">
        <v>1500</v>
      </c>
      <c r="G348" s="177">
        <f t="shared" si="375"/>
        <v>57.692307692307693</v>
      </c>
      <c r="H348" s="475"/>
      <c r="I348" s="153">
        <f t="shared" si="376"/>
        <v>26</v>
      </c>
      <c r="J348" s="153">
        <f t="shared" si="377"/>
        <v>1435.7351111837072</v>
      </c>
      <c r="K348" s="154">
        <f t="shared" si="378"/>
        <v>55.220581199373342</v>
      </c>
      <c r="L348" s="473"/>
      <c r="M348" s="153">
        <f t="shared" ref="M348:M361" si="380">IFERROR(RANK(K348, K$347:K$361),"")</f>
        <v>2</v>
      </c>
      <c r="N348" s="448"/>
      <c r="O348" s="448"/>
      <c r="P348" s="95">
        <v>26</v>
      </c>
      <c r="Q348" s="177">
        <v>1431.8446601941746</v>
      </c>
      <c r="R348" s="177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47"/>
      <c r="U348" s="95">
        <v>26</v>
      </c>
      <c r="V348" s="177">
        <v>1430.7216494845366</v>
      </c>
      <c r="W348" s="177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47"/>
      <c r="Z348" s="95">
        <v>26</v>
      </c>
      <c r="AA348" s="177">
        <v>1436.4356435643565</v>
      </c>
      <c r="AB348" s="177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47"/>
      <c r="AE348" s="95">
        <v>26</v>
      </c>
      <c r="AF348" s="177">
        <v>1439.25</v>
      </c>
      <c r="AG348" s="177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47"/>
      <c r="AJ348" s="95">
        <v>26</v>
      </c>
      <c r="AK348" s="177">
        <v>1433.8636363636365</v>
      </c>
      <c r="AL348" s="177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47"/>
      <c r="AO348" s="95">
        <v>26</v>
      </c>
      <c r="AP348" s="177">
        <v>1435.2</v>
      </c>
      <c r="AQ348" s="177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47"/>
      <c r="AT348" s="95">
        <v>26</v>
      </c>
      <c r="AU348" s="177">
        <v>1442.8301886792449</v>
      </c>
      <c r="AV348" s="177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47"/>
    </row>
    <row r="349" spans="2:50" hidden="1">
      <c r="B349" s="456"/>
      <c r="C349" s="95">
        <f t="shared" si="379"/>
        <v>3</v>
      </c>
      <c r="D349" s="95"/>
      <c r="E349" s="95"/>
      <c r="F349" s="95"/>
      <c r="G349" s="95"/>
      <c r="H349" s="475"/>
      <c r="I349" s="153" t="str">
        <f t="shared" si="376"/>
        <v/>
      </c>
      <c r="J349" s="153" t="str">
        <f t="shared" si="377"/>
        <v/>
      </c>
      <c r="K349" s="154" t="str">
        <f t="shared" si="378"/>
        <v/>
      </c>
      <c r="L349" s="473"/>
      <c r="M349" s="153" t="str">
        <f t="shared" si="380"/>
        <v/>
      </c>
      <c r="N349" s="448"/>
      <c r="O349" s="448"/>
      <c r="P349" s="95"/>
      <c r="Q349" s="177"/>
      <c r="R349" s="177" t="str">
        <f t="shared" si="381"/>
        <v/>
      </c>
      <c r="S349" s="95" t="str">
        <f t="shared" si="382"/>
        <v/>
      </c>
      <c r="T349" s="447"/>
      <c r="U349" s="95"/>
      <c r="V349" s="177"/>
      <c r="W349" s="177" t="str">
        <f t="shared" si="383"/>
        <v/>
      </c>
      <c r="X349" s="95" t="str">
        <f t="shared" si="384"/>
        <v/>
      </c>
      <c r="Y349" s="447"/>
      <c r="Z349" s="95"/>
      <c r="AA349" s="177"/>
      <c r="AB349" s="177" t="str">
        <f t="shared" si="385"/>
        <v/>
      </c>
      <c r="AC349" s="95" t="str">
        <f t="shared" si="386"/>
        <v/>
      </c>
      <c r="AD349" s="447"/>
      <c r="AE349" s="95"/>
      <c r="AF349" s="177"/>
      <c r="AG349" s="177" t="str">
        <f t="shared" si="387"/>
        <v/>
      </c>
      <c r="AH349" s="95" t="str">
        <f t="shared" si="388"/>
        <v/>
      </c>
      <c r="AI349" s="447"/>
      <c r="AJ349" s="95"/>
      <c r="AK349" s="177"/>
      <c r="AL349" s="177" t="str">
        <f t="shared" si="389"/>
        <v/>
      </c>
      <c r="AM349" s="95" t="str">
        <f t="shared" si="390"/>
        <v/>
      </c>
      <c r="AN349" s="447"/>
      <c r="AO349" s="95"/>
      <c r="AP349" s="177"/>
      <c r="AQ349" s="177" t="str">
        <f t="shared" si="391"/>
        <v/>
      </c>
      <c r="AR349" s="95" t="str">
        <f t="shared" si="392"/>
        <v/>
      </c>
      <c r="AS349" s="447"/>
      <c r="AT349" s="95"/>
      <c r="AU349" s="177"/>
      <c r="AV349" s="177" t="str">
        <f t="shared" si="393"/>
        <v/>
      </c>
      <c r="AW349" s="95" t="str">
        <f t="shared" si="394"/>
        <v/>
      </c>
      <c r="AX349" s="447"/>
    </row>
    <row r="350" spans="2:50" hidden="1">
      <c r="B350" s="456"/>
      <c r="C350" s="95">
        <f t="shared" si="379"/>
        <v>4</v>
      </c>
      <c r="D350" s="95"/>
      <c r="E350" s="95"/>
      <c r="F350" s="95"/>
      <c r="G350" s="95"/>
      <c r="H350" s="475"/>
      <c r="I350" s="153" t="str">
        <f>IFERROR(AVERAGE(P350,U350,Z350,AE350,AJ350,AO350,AT350),"")</f>
        <v/>
      </c>
      <c r="J350" s="153" t="str">
        <f>IFERROR(AVERAGE(Q350,V350,AA350,AF350,AK350,AP350,AU350),"")</f>
        <v/>
      </c>
      <c r="K350" s="154" t="str">
        <f>IFERROR(AVERAGE(R350,W350,AB350,AG350,AL350,AQ350,AV350),"")</f>
        <v/>
      </c>
      <c r="L350" s="473"/>
      <c r="M350" s="153" t="str">
        <f t="shared" si="380"/>
        <v/>
      </c>
      <c r="N350" s="448"/>
      <c r="O350" s="448"/>
      <c r="P350" s="95"/>
      <c r="Q350" s="177"/>
      <c r="R350" s="177" t="str">
        <f t="shared" si="381"/>
        <v/>
      </c>
      <c r="S350" s="95" t="str">
        <f t="shared" si="382"/>
        <v/>
      </c>
      <c r="T350" s="447"/>
      <c r="U350" s="95"/>
      <c r="V350" s="177"/>
      <c r="W350" s="177" t="str">
        <f t="shared" si="383"/>
        <v/>
      </c>
      <c r="X350" s="95" t="str">
        <f t="shared" si="384"/>
        <v/>
      </c>
      <c r="Y350" s="447"/>
      <c r="Z350" s="95"/>
      <c r="AA350" s="177"/>
      <c r="AB350" s="177" t="str">
        <f t="shared" si="385"/>
        <v/>
      </c>
      <c r="AC350" s="95" t="str">
        <f t="shared" si="386"/>
        <v/>
      </c>
      <c r="AD350" s="447"/>
      <c r="AE350" s="95"/>
      <c r="AF350" s="177"/>
      <c r="AG350" s="177" t="str">
        <f t="shared" si="387"/>
        <v/>
      </c>
      <c r="AH350" s="95" t="str">
        <f t="shared" si="388"/>
        <v/>
      </c>
      <c r="AI350" s="447"/>
      <c r="AJ350" s="95"/>
      <c r="AK350" s="177"/>
      <c r="AL350" s="177" t="str">
        <f t="shared" si="389"/>
        <v/>
      </c>
      <c r="AM350" s="95" t="str">
        <f t="shared" si="390"/>
        <v/>
      </c>
      <c r="AN350" s="447"/>
      <c r="AO350" s="95"/>
      <c r="AP350" s="177"/>
      <c r="AQ350" s="177" t="str">
        <f t="shared" si="391"/>
        <v/>
      </c>
      <c r="AR350" s="95" t="str">
        <f t="shared" si="392"/>
        <v/>
      </c>
      <c r="AS350" s="447"/>
      <c r="AT350" s="95"/>
      <c r="AU350" s="177"/>
      <c r="AV350" s="177" t="str">
        <f t="shared" si="393"/>
        <v/>
      </c>
      <c r="AW350" s="95" t="str">
        <f t="shared" si="394"/>
        <v/>
      </c>
      <c r="AX350" s="447"/>
    </row>
    <row r="351" spans="2:50" hidden="1">
      <c r="B351" s="456"/>
      <c r="C351" s="95">
        <f t="shared" si="379"/>
        <v>5</v>
      </c>
      <c r="D351" s="95"/>
      <c r="E351" s="95"/>
      <c r="F351" s="95"/>
      <c r="G351" s="95"/>
      <c r="H351" s="475"/>
      <c r="I351" s="153" t="str">
        <f t="shared" ref="I351:I361" si="395">IFERROR(AVERAGE(P351,U351,Z351,AE351,AJ351,AO351,AT351),"")</f>
        <v/>
      </c>
      <c r="J351" s="153" t="str">
        <f t="shared" ref="J351:J361" si="396">IFERROR(AVERAGE(Q351,V351,AA351,AF351,AK351,AP351,AU351),"")</f>
        <v/>
      </c>
      <c r="K351" s="154" t="str">
        <f t="shared" ref="K351:K361" si="397">IFERROR(AVERAGE(R351,W351,AB351,AG351,AL351,AQ351,AV351),"")</f>
        <v/>
      </c>
      <c r="L351" s="473"/>
      <c r="M351" s="153" t="str">
        <f t="shared" si="380"/>
        <v/>
      </c>
      <c r="N351" s="448"/>
      <c r="O351" s="448"/>
      <c r="P351" s="95"/>
      <c r="Q351" s="177"/>
      <c r="R351" s="177" t="str">
        <f t="shared" si="381"/>
        <v/>
      </c>
      <c r="S351" s="95" t="str">
        <f t="shared" si="382"/>
        <v/>
      </c>
      <c r="T351" s="447"/>
      <c r="U351" s="95"/>
      <c r="V351" s="177"/>
      <c r="W351" s="177" t="str">
        <f t="shared" si="383"/>
        <v/>
      </c>
      <c r="X351" s="95" t="str">
        <f t="shared" si="384"/>
        <v/>
      </c>
      <c r="Y351" s="447"/>
      <c r="Z351" s="95"/>
      <c r="AA351" s="177"/>
      <c r="AB351" s="177" t="str">
        <f t="shared" si="385"/>
        <v/>
      </c>
      <c r="AC351" s="95" t="str">
        <f t="shared" si="386"/>
        <v/>
      </c>
      <c r="AD351" s="447"/>
      <c r="AE351" s="95"/>
      <c r="AF351" s="177"/>
      <c r="AG351" s="177" t="str">
        <f t="shared" si="387"/>
        <v/>
      </c>
      <c r="AH351" s="95" t="str">
        <f t="shared" si="388"/>
        <v/>
      </c>
      <c r="AI351" s="447"/>
      <c r="AJ351" s="95"/>
      <c r="AK351" s="177"/>
      <c r="AL351" s="177" t="str">
        <f t="shared" si="389"/>
        <v/>
      </c>
      <c r="AM351" s="95" t="str">
        <f t="shared" si="390"/>
        <v/>
      </c>
      <c r="AN351" s="447"/>
      <c r="AO351" s="95"/>
      <c r="AP351" s="177"/>
      <c r="AQ351" s="177" t="str">
        <f t="shared" si="391"/>
        <v/>
      </c>
      <c r="AR351" s="95" t="str">
        <f t="shared" si="392"/>
        <v/>
      </c>
      <c r="AS351" s="447"/>
      <c r="AT351" s="95"/>
      <c r="AU351" s="177"/>
      <c r="AV351" s="177" t="str">
        <f t="shared" si="393"/>
        <v/>
      </c>
      <c r="AW351" s="95" t="str">
        <f t="shared" si="394"/>
        <v/>
      </c>
      <c r="AX351" s="447"/>
    </row>
    <row r="352" spans="2:50" hidden="1">
      <c r="B352" s="456"/>
      <c r="C352" s="95">
        <f t="shared" si="379"/>
        <v>6</v>
      </c>
      <c r="D352" s="95"/>
      <c r="E352" s="95"/>
      <c r="F352" s="95"/>
      <c r="G352" s="95"/>
      <c r="H352" s="475"/>
      <c r="I352" s="153" t="str">
        <f t="shared" si="395"/>
        <v/>
      </c>
      <c r="J352" s="153" t="str">
        <f t="shared" si="396"/>
        <v/>
      </c>
      <c r="K352" s="154" t="str">
        <f t="shared" si="397"/>
        <v/>
      </c>
      <c r="L352" s="473"/>
      <c r="M352" s="153" t="str">
        <f t="shared" si="380"/>
        <v/>
      </c>
      <c r="N352" s="448"/>
      <c r="O352" s="448"/>
      <c r="P352" s="95"/>
      <c r="Q352" s="177"/>
      <c r="R352" s="177" t="str">
        <f t="shared" si="381"/>
        <v/>
      </c>
      <c r="S352" s="95" t="str">
        <f t="shared" si="382"/>
        <v/>
      </c>
      <c r="T352" s="447"/>
      <c r="U352" s="95"/>
      <c r="V352" s="177"/>
      <c r="W352" s="177" t="str">
        <f t="shared" si="383"/>
        <v/>
      </c>
      <c r="X352" s="95" t="str">
        <f t="shared" si="384"/>
        <v/>
      </c>
      <c r="Y352" s="447"/>
      <c r="Z352" s="95"/>
      <c r="AA352" s="177"/>
      <c r="AB352" s="177" t="str">
        <f t="shared" si="385"/>
        <v/>
      </c>
      <c r="AC352" s="95" t="str">
        <f t="shared" si="386"/>
        <v/>
      </c>
      <c r="AD352" s="447"/>
      <c r="AE352" s="95"/>
      <c r="AF352" s="177"/>
      <c r="AG352" s="177" t="str">
        <f t="shared" si="387"/>
        <v/>
      </c>
      <c r="AH352" s="95" t="str">
        <f t="shared" si="388"/>
        <v/>
      </c>
      <c r="AI352" s="447"/>
      <c r="AJ352" s="95"/>
      <c r="AK352" s="177"/>
      <c r="AL352" s="177" t="str">
        <f t="shared" si="389"/>
        <v/>
      </c>
      <c r="AM352" s="95" t="str">
        <f t="shared" si="390"/>
        <v/>
      </c>
      <c r="AN352" s="447"/>
      <c r="AO352" s="95"/>
      <c r="AP352" s="177"/>
      <c r="AQ352" s="177" t="str">
        <f t="shared" si="391"/>
        <v/>
      </c>
      <c r="AR352" s="95" t="str">
        <f t="shared" si="392"/>
        <v/>
      </c>
      <c r="AS352" s="447"/>
      <c r="AT352" s="95"/>
      <c r="AU352" s="177"/>
      <c r="AV352" s="177" t="str">
        <f t="shared" si="393"/>
        <v/>
      </c>
      <c r="AW352" s="95" t="str">
        <f t="shared" si="394"/>
        <v/>
      </c>
      <c r="AX352" s="447"/>
    </row>
    <row r="353" spans="2:50" hidden="1">
      <c r="B353" s="456"/>
      <c r="C353" s="95">
        <f t="shared" si="379"/>
        <v>7</v>
      </c>
      <c r="D353" s="95"/>
      <c r="E353" s="95"/>
      <c r="F353" s="95"/>
      <c r="G353" s="95"/>
      <c r="H353" s="475"/>
      <c r="I353" s="153" t="str">
        <f t="shared" si="395"/>
        <v/>
      </c>
      <c r="J353" s="153" t="str">
        <f t="shared" si="396"/>
        <v/>
      </c>
      <c r="K353" s="154" t="str">
        <f t="shared" si="397"/>
        <v/>
      </c>
      <c r="L353" s="473"/>
      <c r="M353" s="153" t="str">
        <f t="shared" si="380"/>
        <v/>
      </c>
      <c r="N353" s="448"/>
      <c r="O353" s="448"/>
      <c r="P353" s="95"/>
      <c r="Q353" s="177"/>
      <c r="R353" s="177" t="str">
        <f t="shared" si="381"/>
        <v/>
      </c>
      <c r="S353" s="95" t="str">
        <f t="shared" si="382"/>
        <v/>
      </c>
      <c r="T353" s="447"/>
      <c r="U353" s="95"/>
      <c r="V353" s="177"/>
      <c r="W353" s="177" t="str">
        <f t="shared" si="383"/>
        <v/>
      </c>
      <c r="X353" s="95" t="str">
        <f t="shared" si="384"/>
        <v/>
      </c>
      <c r="Y353" s="447"/>
      <c r="Z353" s="95"/>
      <c r="AA353" s="177"/>
      <c r="AB353" s="177" t="str">
        <f t="shared" si="385"/>
        <v/>
      </c>
      <c r="AC353" s="95" t="str">
        <f t="shared" si="386"/>
        <v/>
      </c>
      <c r="AD353" s="447"/>
      <c r="AE353" s="95"/>
      <c r="AF353" s="177"/>
      <c r="AG353" s="177" t="str">
        <f t="shared" si="387"/>
        <v/>
      </c>
      <c r="AH353" s="95" t="str">
        <f t="shared" si="388"/>
        <v/>
      </c>
      <c r="AI353" s="447"/>
      <c r="AJ353" s="95"/>
      <c r="AK353" s="177"/>
      <c r="AL353" s="177" t="str">
        <f t="shared" si="389"/>
        <v/>
      </c>
      <c r="AM353" s="95" t="str">
        <f t="shared" si="390"/>
        <v/>
      </c>
      <c r="AN353" s="447"/>
      <c r="AO353" s="95"/>
      <c r="AP353" s="177"/>
      <c r="AQ353" s="177" t="str">
        <f t="shared" si="391"/>
        <v/>
      </c>
      <c r="AR353" s="95" t="str">
        <f t="shared" si="392"/>
        <v/>
      </c>
      <c r="AS353" s="447"/>
      <c r="AT353" s="95"/>
      <c r="AU353" s="177"/>
      <c r="AV353" s="177" t="str">
        <f t="shared" si="393"/>
        <v/>
      </c>
      <c r="AW353" s="95" t="str">
        <f t="shared" si="394"/>
        <v/>
      </c>
      <c r="AX353" s="447"/>
    </row>
    <row r="354" spans="2:50" hidden="1">
      <c r="B354" s="456"/>
      <c r="C354" s="95">
        <f t="shared" si="379"/>
        <v>8</v>
      </c>
      <c r="D354" s="95"/>
      <c r="E354" s="95"/>
      <c r="F354" s="95"/>
      <c r="G354" s="95"/>
      <c r="H354" s="475"/>
      <c r="I354" s="153" t="str">
        <f t="shared" si="395"/>
        <v/>
      </c>
      <c r="J354" s="153" t="str">
        <f t="shared" si="396"/>
        <v/>
      </c>
      <c r="K354" s="154" t="str">
        <f t="shared" si="397"/>
        <v/>
      </c>
      <c r="L354" s="473"/>
      <c r="M354" s="153" t="str">
        <f t="shared" si="380"/>
        <v/>
      </c>
      <c r="N354" s="448"/>
      <c r="O354" s="448"/>
      <c r="P354" s="95"/>
      <c r="Q354" s="177"/>
      <c r="R354" s="177" t="str">
        <f t="shared" si="381"/>
        <v/>
      </c>
      <c r="S354" s="95" t="str">
        <f t="shared" si="382"/>
        <v/>
      </c>
      <c r="T354" s="447"/>
      <c r="U354" s="95"/>
      <c r="V354" s="177"/>
      <c r="W354" s="177" t="str">
        <f t="shared" si="383"/>
        <v/>
      </c>
      <c r="X354" s="95" t="str">
        <f t="shared" si="384"/>
        <v/>
      </c>
      <c r="Y354" s="447"/>
      <c r="Z354" s="95"/>
      <c r="AA354" s="177"/>
      <c r="AB354" s="177" t="str">
        <f t="shared" si="385"/>
        <v/>
      </c>
      <c r="AC354" s="95" t="str">
        <f t="shared" si="386"/>
        <v/>
      </c>
      <c r="AD354" s="447"/>
      <c r="AE354" s="95"/>
      <c r="AF354" s="177"/>
      <c r="AG354" s="177" t="str">
        <f t="shared" si="387"/>
        <v/>
      </c>
      <c r="AH354" s="95" t="str">
        <f t="shared" si="388"/>
        <v/>
      </c>
      <c r="AI354" s="447"/>
      <c r="AJ354" s="95"/>
      <c r="AK354" s="177"/>
      <c r="AL354" s="177" t="str">
        <f t="shared" si="389"/>
        <v/>
      </c>
      <c r="AM354" s="95" t="str">
        <f t="shared" si="390"/>
        <v/>
      </c>
      <c r="AN354" s="447"/>
      <c r="AO354" s="95"/>
      <c r="AP354" s="177"/>
      <c r="AQ354" s="177" t="str">
        <f t="shared" si="391"/>
        <v/>
      </c>
      <c r="AR354" s="95" t="str">
        <f t="shared" si="392"/>
        <v/>
      </c>
      <c r="AS354" s="447"/>
      <c r="AT354" s="95"/>
      <c r="AU354" s="177"/>
      <c r="AV354" s="177" t="str">
        <f t="shared" si="393"/>
        <v/>
      </c>
      <c r="AW354" s="95" t="str">
        <f t="shared" si="394"/>
        <v/>
      </c>
      <c r="AX354" s="447"/>
    </row>
    <row r="355" spans="2:50" hidden="1">
      <c r="B355" s="456"/>
      <c r="C355" s="95">
        <f t="shared" si="379"/>
        <v>9</v>
      </c>
      <c r="D355" s="95"/>
      <c r="E355" s="95"/>
      <c r="F355" s="95"/>
      <c r="G355" s="95"/>
      <c r="H355" s="475"/>
      <c r="I355" s="153" t="str">
        <f t="shared" si="395"/>
        <v/>
      </c>
      <c r="J355" s="153" t="str">
        <f t="shared" si="396"/>
        <v/>
      </c>
      <c r="K355" s="154" t="str">
        <f t="shared" si="397"/>
        <v/>
      </c>
      <c r="L355" s="473"/>
      <c r="M355" s="153" t="str">
        <f t="shared" si="380"/>
        <v/>
      </c>
      <c r="N355" s="448"/>
      <c r="O355" s="448"/>
      <c r="P355" s="95"/>
      <c r="Q355" s="177"/>
      <c r="R355" s="177" t="str">
        <f t="shared" si="381"/>
        <v/>
      </c>
      <c r="S355" s="95" t="str">
        <f t="shared" si="382"/>
        <v/>
      </c>
      <c r="T355" s="447"/>
      <c r="U355" s="95"/>
      <c r="V355" s="177"/>
      <c r="W355" s="177" t="str">
        <f t="shared" si="383"/>
        <v/>
      </c>
      <c r="X355" s="95" t="str">
        <f t="shared" si="384"/>
        <v/>
      </c>
      <c r="Y355" s="447"/>
      <c r="Z355" s="95"/>
      <c r="AA355" s="177"/>
      <c r="AB355" s="177" t="str">
        <f t="shared" si="385"/>
        <v/>
      </c>
      <c r="AC355" s="95" t="str">
        <f t="shared" si="386"/>
        <v/>
      </c>
      <c r="AD355" s="447"/>
      <c r="AE355" s="95"/>
      <c r="AF355" s="177"/>
      <c r="AG355" s="177" t="str">
        <f t="shared" si="387"/>
        <v/>
      </c>
      <c r="AH355" s="95" t="str">
        <f t="shared" si="388"/>
        <v/>
      </c>
      <c r="AI355" s="447"/>
      <c r="AJ355" s="95"/>
      <c r="AK355" s="177"/>
      <c r="AL355" s="177" t="str">
        <f t="shared" si="389"/>
        <v/>
      </c>
      <c r="AM355" s="95" t="str">
        <f t="shared" si="390"/>
        <v/>
      </c>
      <c r="AN355" s="447"/>
      <c r="AO355" s="95"/>
      <c r="AP355" s="177"/>
      <c r="AQ355" s="177" t="str">
        <f t="shared" si="391"/>
        <v/>
      </c>
      <c r="AR355" s="95" t="str">
        <f t="shared" si="392"/>
        <v/>
      </c>
      <c r="AS355" s="447"/>
      <c r="AT355" s="95"/>
      <c r="AU355" s="177"/>
      <c r="AV355" s="177" t="str">
        <f t="shared" si="393"/>
        <v/>
      </c>
      <c r="AW355" s="95" t="str">
        <f t="shared" si="394"/>
        <v/>
      </c>
      <c r="AX355" s="447"/>
    </row>
    <row r="356" spans="2:50" hidden="1">
      <c r="B356" s="456"/>
      <c r="C356" s="95">
        <f t="shared" si="379"/>
        <v>10</v>
      </c>
      <c r="D356" s="95"/>
      <c r="E356" s="95"/>
      <c r="F356" s="95"/>
      <c r="G356" s="95"/>
      <c r="H356" s="475"/>
      <c r="I356" s="153" t="str">
        <f t="shared" si="395"/>
        <v/>
      </c>
      <c r="J356" s="153" t="str">
        <f t="shared" si="396"/>
        <v/>
      </c>
      <c r="K356" s="154" t="str">
        <f t="shared" si="397"/>
        <v/>
      </c>
      <c r="L356" s="473"/>
      <c r="M356" s="153" t="str">
        <f t="shared" si="380"/>
        <v/>
      </c>
      <c r="N356" s="448"/>
      <c r="O356" s="448"/>
      <c r="P356" s="95"/>
      <c r="Q356" s="177"/>
      <c r="R356" s="177" t="str">
        <f t="shared" si="381"/>
        <v/>
      </c>
      <c r="S356" s="95" t="str">
        <f t="shared" si="382"/>
        <v/>
      </c>
      <c r="T356" s="447"/>
      <c r="U356" s="95"/>
      <c r="V356" s="177"/>
      <c r="W356" s="177" t="str">
        <f t="shared" si="383"/>
        <v/>
      </c>
      <c r="X356" s="95" t="str">
        <f t="shared" si="384"/>
        <v/>
      </c>
      <c r="Y356" s="447"/>
      <c r="Z356" s="95"/>
      <c r="AA356" s="177"/>
      <c r="AB356" s="177" t="str">
        <f t="shared" si="385"/>
        <v/>
      </c>
      <c r="AC356" s="95" t="str">
        <f t="shared" si="386"/>
        <v/>
      </c>
      <c r="AD356" s="447"/>
      <c r="AE356" s="95"/>
      <c r="AF356" s="177"/>
      <c r="AG356" s="177" t="str">
        <f t="shared" si="387"/>
        <v/>
      </c>
      <c r="AH356" s="95" t="str">
        <f t="shared" si="388"/>
        <v/>
      </c>
      <c r="AI356" s="447"/>
      <c r="AJ356" s="95"/>
      <c r="AK356" s="177"/>
      <c r="AL356" s="177" t="str">
        <f t="shared" si="389"/>
        <v/>
      </c>
      <c r="AM356" s="95" t="str">
        <f t="shared" si="390"/>
        <v/>
      </c>
      <c r="AN356" s="447"/>
      <c r="AO356" s="95"/>
      <c r="AP356" s="177"/>
      <c r="AQ356" s="177" t="str">
        <f t="shared" si="391"/>
        <v/>
      </c>
      <c r="AR356" s="95" t="str">
        <f t="shared" si="392"/>
        <v/>
      </c>
      <c r="AS356" s="447"/>
      <c r="AT356" s="95"/>
      <c r="AU356" s="177"/>
      <c r="AV356" s="177" t="str">
        <f t="shared" si="393"/>
        <v/>
      </c>
      <c r="AW356" s="95" t="str">
        <f t="shared" si="394"/>
        <v/>
      </c>
      <c r="AX356" s="447"/>
    </row>
    <row r="357" spans="2:50" hidden="1">
      <c r="B357" s="456"/>
      <c r="C357" s="95">
        <f t="shared" si="379"/>
        <v>11</v>
      </c>
      <c r="D357" s="95"/>
      <c r="E357" s="95"/>
      <c r="F357" s="95"/>
      <c r="G357" s="95"/>
      <c r="H357" s="475"/>
      <c r="I357" s="153" t="str">
        <f t="shared" si="395"/>
        <v/>
      </c>
      <c r="J357" s="153" t="str">
        <f t="shared" si="396"/>
        <v/>
      </c>
      <c r="K357" s="154" t="str">
        <f t="shared" si="397"/>
        <v/>
      </c>
      <c r="L357" s="473"/>
      <c r="M357" s="153" t="str">
        <f t="shared" si="380"/>
        <v/>
      </c>
      <c r="N357" s="448"/>
      <c r="O357" s="448"/>
      <c r="P357" s="95"/>
      <c r="Q357" s="177"/>
      <c r="R357" s="177" t="str">
        <f t="shared" si="381"/>
        <v/>
      </c>
      <c r="S357" s="95" t="str">
        <f t="shared" si="382"/>
        <v/>
      </c>
      <c r="T357" s="447"/>
      <c r="U357" s="95"/>
      <c r="V357" s="177"/>
      <c r="W357" s="177" t="str">
        <f t="shared" si="383"/>
        <v/>
      </c>
      <c r="X357" s="95" t="str">
        <f t="shared" si="384"/>
        <v/>
      </c>
      <c r="Y357" s="447"/>
      <c r="Z357" s="95"/>
      <c r="AA357" s="177"/>
      <c r="AB357" s="177" t="str">
        <f t="shared" si="385"/>
        <v/>
      </c>
      <c r="AC357" s="95" t="str">
        <f t="shared" si="386"/>
        <v/>
      </c>
      <c r="AD357" s="447"/>
      <c r="AE357" s="95"/>
      <c r="AF357" s="177"/>
      <c r="AG357" s="177" t="str">
        <f t="shared" si="387"/>
        <v/>
      </c>
      <c r="AH357" s="95" t="str">
        <f t="shared" si="388"/>
        <v/>
      </c>
      <c r="AI357" s="447"/>
      <c r="AJ357" s="95"/>
      <c r="AK357" s="177"/>
      <c r="AL357" s="177" t="str">
        <f t="shared" si="389"/>
        <v/>
      </c>
      <c r="AM357" s="95" t="str">
        <f t="shared" si="390"/>
        <v/>
      </c>
      <c r="AN357" s="447"/>
      <c r="AO357" s="95"/>
      <c r="AP357" s="177"/>
      <c r="AQ357" s="177" t="str">
        <f t="shared" si="391"/>
        <v/>
      </c>
      <c r="AR357" s="95" t="str">
        <f t="shared" si="392"/>
        <v/>
      </c>
      <c r="AS357" s="447"/>
      <c r="AT357" s="95"/>
      <c r="AU357" s="177"/>
      <c r="AV357" s="177" t="str">
        <f t="shared" si="393"/>
        <v/>
      </c>
      <c r="AW357" s="95" t="str">
        <f t="shared" si="394"/>
        <v/>
      </c>
      <c r="AX357" s="447"/>
    </row>
    <row r="358" spans="2:50" hidden="1">
      <c r="B358" s="456"/>
      <c r="C358" s="95">
        <f t="shared" si="379"/>
        <v>12</v>
      </c>
      <c r="D358" s="95"/>
      <c r="E358" s="95"/>
      <c r="F358" s="95"/>
      <c r="G358" s="95"/>
      <c r="H358" s="475"/>
      <c r="I358" s="153" t="str">
        <f t="shared" si="395"/>
        <v/>
      </c>
      <c r="J358" s="153" t="str">
        <f t="shared" si="396"/>
        <v/>
      </c>
      <c r="K358" s="154" t="str">
        <f t="shared" si="397"/>
        <v/>
      </c>
      <c r="L358" s="473"/>
      <c r="M358" s="153" t="str">
        <f t="shared" si="380"/>
        <v/>
      </c>
      <c r="N358" s="448"/>
      <c r="O358" s="448"/>
      <c r="P358" s="95"/>
      <c r="Q358" s="177"/>
      <c r="R358" s="177" t="str">
        <f t="shared" si="381"/>
        <v/>
      </c>
      <c r="S358" s="95" t="str">
        <f t="shared" si="382"/>
        <v/>
      </c>
      <c r="T358" s="447"/>
      <c r="U358" s="95"/>
      <c r="V358" s="177"/>
      <c r="W358" s="177" t="str">
        <f t="shared" si="383"/>
        <v/>
      </c>
      <c r="X358" s="95" t="str">
        <f t="shared" si="384"/>
        <v/>
      </c>
      <c r="Y358" s="447"/>
      <c r="Z358" s="95"/>
      <c r="AA358" s="177"/>
      <c r="AB358" s="177" t="str">
        <f t="shared" si="385"/>
        <v/>
      </c>
      <c r="AC358" s="95" t="str">
        <f t="shared" si="386"/>
        <v/>
      </c>
      <c r="AD358" s="447"/>
      <c r="AE358" s="95"/>
      <c r="AF358" s="177"/>
      <c r="AG358" s="177" t="str">
        <f t="shared" si="387"/>
        <v/>
      </c>
      <c r="AH358" s="95" t="str">
        <f t="shared" si="388"/>
        <v/>
      </c>
      <c r="AI358" s="447"/>
      <c r="AJ358" s="95"/>
      <c r="AK358" s="177"/>
      <c r="AL358" s="177" t="str">
        <f t="shared" si="389"/>
        <v/>
      </c>
      <c r="AM358" s="95" t="str">
        <f t="shared" si="390"/>
        <v/>
      </c>
      <c r="AN358" s="447"/>
      <c r="AO358" s="95"/>
      <c r="AP358" s="177"/>
      <c r="AQ358" s="177" t="str">
        <f t="shared" si="391"/>
        <v/>
      </c>
      <c r="AR358" s="95" t="str">
        <f t="shared" si="392"/>
        <v/>
      </c>
      <c r="AS358" s="447"/>
      <c r="AT358" s="95"/>
      <c r="AU358" s="177"/>
      <c r="AV358" s="177" t="str">
        <f t="shared" si="393"/>
        <v/>
      </c>
      <c r="AW358" s="95" t="str">
        <f t="shared" si="394"/>
        <v/>
      </c>
      <c r="AX358" s="447"/>
    </row>
    <row r="359" spans="2:50" hidden="1">
      <c r="B359" s="456"/>
      <c r="C359" s="95">
        <f t="shared" si="379"/>
        <v>13</v>
      </c>
      <c r="D359" s="95"/>
      <c r="E359" s="95"/>
      <c r="F359" s="95"/>
      <c r="G359" s="95"/>
      <c r="H359" s="475"/>
      <c r="I359" s="153" t="str">
        <f t="shared" si="395"/>
        <v/>
      </c>
      <c r="J359" s="153" t="str">
        <f t="shared" si="396"/>
        <v/>
      </c>
      <c r="K359" s="154" t="str">
        <f t="shared" si="397"/>
        <v/>
      </c>
      <c r="L359" s="473"/>
      <c r="M359" s="153" t="str">
        <f t="shared" si="380"/>
        <v/>
      </c>
      <c r="N359" s="448"/>
      <c r="O359" s="448"/>
      <c r="P359" s="95"/>
      <c r="Q359" s="177"/>
      <c r="R359" s="177" t="str">
        <f t="shared" si="381"/>
        <v/>
      </c>
      <c r="S359" s="95" t="str">
        <f t="shared" si="382"/>
        <v/>
      </c>
      <c r="T359" s="447"/>
      <c r="U359" s="95"/>
      <c r="V359" s="177"/>
      <c r="W359" s="177" t="str">
        <f t="shared" si="383"/>
        <v/>
      </c>
      <c r="X359" s="95" t="str">
        <f t="shared" si="384"/>
        <v/>
      </c>
      <c r="Y359" s="447"/>
      <c r="Z359" s="95"/>
      <c r="AA359" s="177"/>
      <c r="AB359" s="177" t="str">
        <f t="shared" si="385"/>
        <v/>
      </c>
      <c r="AC359" s="95" t="str">
        <f t="shared" si="386"/>
        <v/>
      </c>
      <c r="AD359" s="447"/>
      <c r="AE359" s="95"/>
      <c r="AF359" s="177"/>
      <c r="AG359" s="177" t="str">
        <f t="shared" si="387"/>
        <v/>
      </c>
      <c r="AH359" s="95" t="str">
        <f t="shared" si="388"/>
        <v/>
      </c>
      <c r="AI359" s="447"/>
      <c r="AJ359" s="95"/>
      <c r="AK359" s="177"/>
      <c r="AL359" s="177" t="str">
        <f t="shared" si="389"/>
        <v/>
      </c>
      <c r="AM359" s="95" t="str">
        <f t="shared" si="390"/>
        <v/>
      </c>
      <c r="AN359" s="447"/>
      <c r="AO359" s="95"/>
      <c r="AP359" s="177"/>
      <c r="AQ359" s="177" t="str">
        <f t="shared" si="391"/>
        <v/>
      </c>
      <c r="AR359" s="95" t="str">
        <f t="shared" si="392"/>
        <v/>
      </c>
      <c r="AS359" s="447"/>
      <c r="AT359" s="95"/>
      <c r="AU359" s="177"/>
      <c r="AV359" s="177" t="str">
        <f t="shared" si="393"/>
        <v/>
      </c>
      <c r="AW359" s="95" t="str">
        <f t="shared" si="394"/>
        <v/>
      </c>
      <c r="AX359" s="447"/>
    </row>
    <row r="360" spans="2:50" hidden="1">
      <c r="B360" s="456"/>
      <c r="C360" s="95">
        <f t="shared" si="379"/>
        <v>14</v>
      </c>
      <c r="D360" s="95"/>
      <c r="E360" s="95"/>
      <c r="F360" s="95"/>
      <c r="G360" s="95"/>
      <c r="H360" s="475"/>
      <c r="I360" s="153" t="str">
        <f t="shared" si="395"/>
        <v/>
      </c>
      <c r="J360" s="153" t="str">
        <f t="shared" si="396"/>
        <v/>
      </c>
      <c r="K360" s="154" t="str">
        <f t="shared" si="397"/>
        <v/>
      </c>
      <c r="L360" s="473"/>
      <c r="M360" s="153" t="str">
        <f t="shared" si="380"/>
        <v/>
      </c>
      <c r="N360" s="448"/>
      <c r="O360" s="448"/>
      <c r="P360" s="95"/>
      <c r="Q360" s="177"/>
      <c r="R360" s="177" t="str">
        <f t="shared" si="381"/>
        <v/>
      </c>
      <c r="S360" s="95" t="str">
        <f t="shared" si="382"/>
        <v/>
      </c>
      <c r="T360" s="447"/>
      <c r="U360" s="95"/>
      <c r="V360" s="177"/>
      <c r="W360" s="177" t="str">
        <f t="shared" si="383"/>
        <v/>
      </c>
      <c r="X360" s="95" t="str">
        <f t="shared" si="384"/>
        <v/>
      </c>
      <c r="Y360" s="447"/>
      <c r="Z360" s="95"/>
      <c r="AA360" s="177"/>
      <c r="AB360" s="177" t="str">
        <f t="shared" si="385"/>
        <v/>
      </c>
      <c r="AC360" s="95" t="str">
        <f t="shared" si="386"/>
        <v/>
      </c>
      <c r="AD360" s="447"/>
      <c r="AE360" s="95"/>
      <c r="AF360" s="177"/>
      <c r="AG360" s="177" t="str">
        <f t="shared" si="387"/>
        <v/>
      </c>
      <c r="AH360" s="95" t="str">
        <f t="shared" si="388"/>
        <v/>
      </c>
      <c r="AI360" s="447"/>
      <c r="AJ360" s="95"/>
      <c r="AK360" s="177"/>
      <c r="AL360" s="177" t="str">
        <f t="shared" si="389"/>
        <v/>
      </c>
      <c r="AM360" s="95" t="str">
        <f t="shared" si="390"/>
        <v/>
      </c>
      <c r="AN360" s="447"/>
      <c r="AO360" s="95"/>
      <c r="AP360" s="177"/>
      <c r="AQ360" s="177" t="str">
        <f t="shared" si="391"/>
        <v/>
      </c>
      <c r="AR360" s="95" t="str">
        <f t="shared" si="392"/>
        <v/>
      </c>
      <c r="AS360" s="447"/>
      <c r="AT360" s="95"/>
      <c r="AU360" s="177"/>
      <c r="AV360" s="177" t="str">
        <f t="shared" si="393"/>
        <v/>
      </c>
      <c r="AW360" s="95" t="str">
        <f t="shared" si="394"/>
        <v/>
      </c>
      <c r="AX360" s="447"/>
    </row>
    <row r="361" spans="2:50" hidden="1">
      <c r="B361" s="456"/>
      <c r="C361" s="95">
        <f t="shared" si="379"/>
        <v>15</v>
      </c>
      <c r="D361" s="95"/>
      <c r="E361" s="95"/>
      <c r="F361" s="95"/>
      <c r="G361" s="95"/>
      <c r="H361" s="476"/>
      <c r="I361" s="153" t="str">
        <f t="shared" si="395"/>
        <v/>
      </c>
      <c r="J361" s="153" t="str">
        <f t="shared" si="396"/>
        <v/>
      </c>
      <c r="K361" s="154" t="str">
        <f t="shared" si="397"/>
        <v/>
      </c>
      <c r="L361" s="473"/>
      <c r="M361" s="153" t="str">
        <f t="shared" si="380"/>
        <v/>
      </c>
      <c r="N361" s="448"/>
      <c r="O361" s="448"/>
      <c r="P361" s="95"/>
      <c r="Q361" s="177"/>
      <c r="R361" s="177" t="str">
        <f t="shared" si="381"/>
        <v/>
      </c>
      <c r="S361" s="95" t="str">
        <f t="shared" si="382"/>
        <v/>
      </c>
      <c r="T361" s="447"/>
      <c r="U361" s="95"/>
      <c r="V361" s="177"/>
      <c r="W361" s="177" t="str">
        <f t="shared" si="383"/>
        <v/>
      </c>
      <c r="X361" s="95" t="str">
        <f t="shared" si="384"/>
        <v/>
      </c>
      <c r="Y361" s="447"/>
      <c r="Z361" s="95"/>
      <c r="AA361" s="177"/>
      <c r="AB361" s="177" t="str">
        <f t="shared" si="385"/>
        <v/>
      </c>
      <c r="AC361" s="95" t="str">
        <f t="shared" si="386"/>
        <v/>
      </c>
      <c r="AD361" s="447"/>
      <c r="AE361" s="95"/>
      <c r="AF361" s="177"/>
      <c r="AG361" s="177" t="str">
        <f t="shared" si="387"/>
        <v/>
      </c>
      <c r="AH361" s="95" t="str">
        <f t="shared" si="388"/>
        <v/>
      </c>
      <c r="AI361" s="447"/>
      <c r="AJ361" s="95"/>
      <c r="AK361" s="177"/>
      <c r="AL361" s="177" t="str">
        <f t="shared" si="389"/>
        <v/>
      </c>
      <c r="AM361" s="95" t="str">
        <f t="shared" si="390"/>
        <v/>
      </c>
      <c r="AN361" s="447"/>
      <c r="AO361" s="95"/>
      <c r="AP361" s="177"/>
      <c r="AQ361" s="177" t="str">
        <f t="shared" si="391"/>
        <v/>
      </c>
      <c r="AR361" s="95" t="str">
        <f t="shared" si="392"/>
        <v/>
      </c>
      <c r="AS361" s="447"/>
      <c r="AT361" s="95"/>
      <c r="AU361" s="177"/>
      <c r="AV361" s="177" t="str">
        <f t="shared" si="393"/>
        <v/>
      </c>
      <c r="AW361" s="95" t="str">
        <f t="shared" si="394"/>
        <v/>
      </c>
      <c r="AX361" s="447"/>
    </row>
    <row r="362" spans="2:50" ht="15.6" hidden="1">
      <c r="B362" s="460" t="s">
        <v>115</v>
      </c>
      <c r="C362" s="461"/>
      <c r="D362" s="461"/>
      <c r="E362" s="461"/>
      <c r="F362" s="461"/>
      <c r="G362" s="461"/>
      <c r="H362" s="461"/>
      <c r="I362" s="150"/>
      <c r="J362" s="150"/>
      <c r="K362" s="150"/>
      <c r="L362" s="150"/>
      <c r="M362" s="150"/>
      <c r="N362" s="448" t="s">
        <v>116</v>
      </c>
      <c r="O362" s="463" t="s">
        <v>63</v>
      </c>
      <c r="P362" s="465">
        <f>AT342+1</f>
        <v>45993</v>
      </c>
      <c r="Q362" s="456"/>
      <c r="R362" s="456"/>
      <c r="S362" s="456"/>
      <c r="T362" s="456"/>
      <c r="U362" s="465">
        <f>P362+1</f>
        <v>45994</v>
      </c>
      <c r="V362" s="456"/>
      <c r="W362" s="456"/>
      <c r="X362" s="456"/>
      <c r="Y362" s="456"/>
      <c r="Z362" s="465">
        <f>U362+1</f>
        <v>45995</v>
      </c>
      <c r="AA362" s="456"/>
      <c r="AB362" s="456"/>
      <c r="AC362" s="456"/>
      <c r="AD362" s="456"/>
      <c r="AE362" s="465">
        <f>Z362+1</f>
        <v>45996</v>
      </c>
      <c r="AF362" s="456"/>
      <c r="AG362" s="456"/>
      <c r="AH362" s="456"/>
      <c r="AI362" s="456"/>
      <c r="AJ362" s="465">
        <f>AE362+1</f>
        <v>45997</v>
      </c>
      <c r="AK362" s="456"/>
      <c r="AL362" s="456"/>
      <c r="AM362" s="456"/>
      <c r="AN362" s="456"/>
      <c r="AO362" s="465">
        <f>AJ362+1</f>
        <v>45998</v>
      </c>
      <c r="AP362" s="456"/>
      <c r="AQ362" s="456"/>
      <c r="AR362" s="456"/>
      <c r="AS362" s="456"/>
      <c r="AT362" s="465">
        <f>AO362+1</f>
        <v>45999</v>
      </c>
      <c r="AU362" s="456"/>
      <c r="AV362" s="456"/>
      <c r="AW362" s="456"/>
      <c r="AX362" s="456"/>
    </row>
    <row r="363" spans="2:50" ht="15.6" hidden="1">
      <c r="B363" s="462"/>
      <c r="C363" s="462"/>
      <c r="D363" s="462"/>
      <c r="E363" s="462"/>
      <c r="F363" s="462"/>
      <c r="G363" s="462"/>
      <c r="H363" s="462"/>
      <c r="I363" s="150"/>
      <c r="J363" s="150"/>
      <c r="K363" s="150"/>
      <c r="L363" s="150"/>
      <c r="M363" s="150"/>
      <c r="N363" s="448"/>
      <c r="O363" s="464"/>
      <c r="P363" s="465" t="s">
        <v>77</v>
      </c>
      <c r="Q363" s="456"/>
      <c r="R363" s="456"/>
      <c r="S363" s="456"/>
      <c r="T363" s="456"/>
      <c r="U363" s="465" t="s">
        <v>78</v>
      </c>
      <c r="V363" s="456"/>
      <c r="W363" s="456"/>
      <c r="X363" s="456"/>
      <c r="Y363" s="456"/>
      <c r="Z363" s="465" t="s">
        <v>79</v>
      </c>
      <c r="AA363" s="456"/>
      <c r="AB363" s="456"/>
      <c r="AC363" s="456"/>
      <c r="AD363" s="456"/>
      <c r="AE363" s="465" t="s">
        <v>74</v>
      </c>
      <c r="AF363" s="456"/>
      <c r="AG363" s="456"/>
      <c r="AH363" s="456"/>
      <c r="AI363" s="456"/>
      <c r="AJ363" s="465" t="s">
        <v>75</v>
      </c>
      <c r="AK363" s="456"/>
      <c r="AL363" s="456"/>
      <c r="AM363" s="456"/>
      <c r="AN363" s="456"/>
      <c r="AO363" s="465" t="s">
        <v>70</v>
      </c>
      <c r="AP363" s="456"/>
      <c r="AQ363" s="456"/>
      <c r="AR363" s="456"/>
      <c r="AS363" s="456"/>
      <c r="AT363" s="465" t="s">
        <v>76</v>
      </c>
      <c r="AU363" s="456"/>
      <c r="AV363" s="456"/>
      <c r="AW363" s="456"/>
      <c r="AX363" s="456"/>
    </row>
    <row r="364" spans="2:50" hidden="1">
      <c r="B364" s="448" t="s">
        <v>117</v>
      </c>
      <c r="C364" s="448" t="s">
        <v>118</v>
      </c>
      <c r="D364" s="448"/>
      <c r="E364" s="448" t="s">
        <v>119</v>
      </c>
      <c r="F364" s="448"/>
      <c r="G364" s="448"/>
      <c r="H364" s="452" t="s">
        <v>120</v>
      </c>
      <c r="I364" s="455" t="s">
        <v>121</v>
      </c>
      <c r="J364" s="455"/>
      <c r="K364" s="455"/>
      <c r="L364" s="455" t="s">
        <v>120</v>
      </c>
      <c r="M364" s="455" t="s">
        <v>122</v>
      </c>
      <c r="N364" s="448"/>
      <c r="O364" s="448" t="s">
        <v>123</v>
      </c>
      <c r="P364" s="449" t="s">
        <v>124</v>
      </c>
      <c r="Q364" s="450"/>
      <c r="R364" s="450"/>
      <c r="S364" s="451"/>
      <c r="T364" s="448" t="s">
        <v>120</v>
      </c>
      <c r="U364" s="449" t="s">
        <v>124</v>
      </c>
      <c r="V364" s="450"/>
      <c r="W364" s="450"/>
      <c r="X364" s="451"/>
      <c r="Y364" s="448" t="s">
        <v>120</v>
      </c>
      <c r="Z364" s="449" t="s">
        <v>124</v>
      </c>
      <c r="AA364" s="450"/>
      <c r="AB364" s="450"/>
      <c r="AC364" s="451"/>
      <c r="AD364" s="448" t="s">
        <v>120</v>
      </c>
      <c r="AE364" s="449" t="s">
        <v>124</v>
      </c>
      <c r="AF364" s="450"/>
      <c r="AG364" s="450"/>
      <c r="AH364" s="451"/>
      <c r="AI364" s="448" t="s">
        <v>120</v>
      </c>
      <c r="AJ364" s="449" t="s">
        <v>124</v>
      </c>
      <c r="AK364" s="450"/>
      <c r="AL364" s="450"/>
      <c r="AM364" s="451"/>
      <c r="AN364" s="448" t="s">
        <v>120</v>
      </c>
      <c r="AO364" s="449" t="s">
        <v>124</v>
      </c>
      <c r="AP364" s="450"/>
      <c r="AQ364" s="450"/>
      <c r="AR364" s="451"/>
      <c r="AS364" s="448" t="s">
        <v>120</v>
      </c>
      <c r="AT364" s="449" t="s">
        <v>124</v>
      </c>
      <c r="AU364" s="450"/>
      <c r="AV364" s="450"/>
      <c r="AW364" s="451"/>
      <c r="AX364" s="448" t="s">
        <v>120</v>
      </c>
    </row>
    <row r="365" spans="2:50" hidden="1">
      <c r="B365" s="448"/>
      <c r="C365" s="448"/>
      <c r="D365" s="448"/>
      <c r="E365" s="448" t="s">
        <v>125</v>
      </c>
      <c r="F365" s="448"/>
      <c r="G365" s="448"/>
      <c r="H365" s="453"/>
      <c r="I365" s="455" t="s">
        <v>125</v>
      </c>
      <c r="J365" s="455"/>
      <c r="K365" s="455"/>
      <c r="L365" s="455"/>
      <c r="M365" s="455"/>
      <c r="N365" s="448"/>
      <c r="O365" s="448"/>
      <c r="P365" s="449" t="s">
        <v>126</v>
      </c>
      <c r="Q365" s="450"/>
      <c r="R365" s="450"/>
      <c r="S365" s="451"/>
      <c r="T365" s="448"/>
      <c r="U365" s="449" t="s">
        <v>126</v>
      </c>
      <c r="V365" s="450"/>
      <c r="W365" s="450"/>
      <c r="X365" s="451"/>
      <c r="Y365" s="448"/>
      <c r="Z365" s="449" t="s">
        <v>126</v>
      </c>
      <c r="AA365" s="450"/>
      <c r="AB365" s="450"/>
      <c r="AC365" s="451"/>
      <c r="AD365" s="448"/>
      <c r="AE365" s="449" t="s">
        <v>126</v>
      </c>
      <c r="AF365" s="450"/>
      <c r="AG365" s="450"/>
      <c r="AH365" s="451"/>
      <c r="AI365" s="448"/>
      <c r="AJ365" s="449" t="s">
        <v>126</v>
      </c>
      <c r="AK365" s="450"/>
      <c r="AL365" s="450"/>
      <c r="AM365" s="451"/>
      <c r="AN365" s="448"/>
      <c r="AO365" s="449" t="s">
        <v>126</v>
      </c>
      <c r="AP365" s="450"/>
      <c r="AQ365" s="450"/>
      <c r="AR365" s="451"/>
      <c r="AS365" s="448"/>
      <c r="AT365" s="449" t="s">
        <v>126</v>
      </c>
      <c r="AU365" s="450"/>
      <c r="AV365" s="450"/>
      <c r="AW365" s="451"/>
      <c r="AX365" s="448"/>
    </row>
    <row r="366" spans="2:50" hidden="1">
      <c r="B366" s="448"/>
      <c r="C366" s="448"/>
      <c r="D366" s="448"/>
      <c r="E366" s="94" t="s">
        <v>127</v>
      </c>
      <c r="F366" s="94" t="s">
        <v>128</v>
      </c>
      <c r="G366" s="94" t="s">
        <v>129</v>
      </c>
      <c r="H366" s="454"/>
      <c r="I366" s="152" t="s">
        <v>127</v>
      </c>
      <c r="J366" s="152" t="s">
        <v>128</v>
      </c>
      <c r="K366" s="152" t="s">
        <v>129</v>
      </c>
      <c r="L366" s="455"/>
      <c r="M366" s="455"/>
      <c r="N366" s="448"/>
      <c r="O366" s="448"/>
      <c r="P366" s="94" t="s">
        <v>127</v>
      </c>
      <c r="Q366" s="94" t="s">
        <v>128</v>
      </c>
      <c r="R366" s="94" t="s">
        <v>129</v>
      </c>
      <c r="S366" s="94" t="s">
        <v>122</v>
      </c>
      <c r="T366" s="448"/>
      <c r="U366" s="94" t="s">
        <v>127</v>
      </c>
      <c r="V366" s="94" t="s">
        <v>128</v>
      </c>
      <c r="W366" s="94" t="s">
        <v>129</v>
      </c>
      <c r="X366" s="94" t="s">
        <v>122</v>
      </c>
      <c r="Y366" s="448"/>
      <c r="Z366" s="94" t="s">
        <v>127</v>
      </c>
      <c r="AA366" s="94" t="s">
        <v>128</v>
      </c>
      <c r="AB366" s="94" t="s">
        <v>129</v>
      </c>
      <c r="AC366" s="94" t="s">
        <v>122</v>
      </c>
      <c r="AD366" s="448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8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8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8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8"/>
    </row>
    <row r="367" spans="2:50" hidden="1">
      <c r="B367" s="456" t="s">
        <v>170</v>
      </c>
      <c r="C367" s="95">
        <f>C347</f>
        <v>1</v>
      </c>
      <c r="D367" s="95" t="s">
        <v>171</v>
      </c>
      <c r="E367" s="95">
        <v>17</v>
      </c>
      <c r="F367" s="95">
        <v>2000</v>
      </c>
      <c r="G367" s="177">
        <f t="shared" ref="G367:G368" si="398">F367/E367</f>
        <v>117.64705882352941</v>
      </c>
      <c r="H367" s="474">
        <f>AVERAGE(G367:G381)</f>
        <v>87.66968325791855</v>
      </c>
      <c r="I367" s="153">
        <f t="shared" ref="I367:I369" si="399">IFERROR(AVERAGE(P367,U367,Z367,AE367,AJ367,AO367,AT367),"")</f>
        <v>17</v>
      </c>
      <c r="J367" s="153">
        <f t="shared" ref="J367:J369" si="400">IFERROR(AVERAGE(Q367,V367,AA367,AF367,AK367,AP367,AU367),"")</f>
        <v>1915.9981878515716</v>
      </c>
      <c r="K367" s="154">
        <f t="shared" ref="K367:K369" si="401">IFERROR(AVERAGE(R367,W367,AB367,AG367,AL367,AQ367,AV367),"")</f>
        <v>112.70577575597478</v>
      </c>
      <c r="L367" s="473">
        <f>IFERROR(AVERAGE(K367:K381),"-")</f>
        <v>83.940933227150751</v>
      </c>
      <c r="M367" s="153">
        <f>IFERROR(RANK(K367, K$367:K$381),"")</f>
        <v>1</v>
      </c>
      <c r="N367" s="448"/>
      <c r="O367" s="448"/>
      <c r="P367" s="95">
        <v>17</v>
      </c>
      <c r="Q367" s="177">
        <v>1926.1538461538473</v>
      </c>
      <c r="R367" s="177">
        <f>IFERROR(Q367/P367,"")</f>
        <v>113.30316742081455</v>
      </c>
      <c r="S367" s="95">
        <f>IFERROR(RANK(R367, R$367:R$381),"")</f>
        <v>1</v>
      </c>
      <c r="T367" s="447">
        <f>AVERAGE(R367:R381)</f>
        <v>84.287330316742114</v>
      </c>
      <c r="U367" s="95">
        <v>17</v>
      </c>
      <c r="V367" s="177">
        <v>1908.9473684210534</v>
      </c>
      <c r="W367" s="177">
        <f>IFERROR(V367/U367,"")</f>
        <v>112.29102167182667</v>
      </c>
      <c r="X367" s="95">
        <f>IFERROR(RANK(W367, W$367:W$381),"")</f>
        <v>1</v>
      </c>
      <c r="Y367" s="447">
        <f>AVERAGE(W367:W381)</f>
        <v>83.61180742592127</v>
      </c>
      <c r="Z367" s="95">
        <v>17</v>
      </c>
      <c r="AA367" s="177">
        <v>1923.2432432432438</v>
      </c>
      <c r="AB367" s="177">
        <f>IFERROR(AA367/Z367,"")</f>
        <v>113.13195548489669</v>
      </c>
      <c r="AC367" s="95">
        <f>IFERROR(RANK(AB367, AB$367:AB$381),"")</f>
        <v>1</v>
      </c>
      <c r="AD367" s="447">
        <f>AVERAGE(AB367:AB381)</f>
        <v>84.171436799520308</v>
      </c>
      <c r="AE367" s="95">
        <v>17</v>
      </c>
      <c r="AF367" s="177">
        <v>1919.9999999999984</v>
      </c>
      <c r="AG367" s="177">
        <f>IFERROR(AF367/AE367,"")</f>
        <v>112.94117647058815</v>
      </c>
      <c r="AH367" s="95">
        <f>IFERROR(RANK(AG367, AG$367:AG$381),"")</f>
        <v>1</v>
      </c>
      <c r="AI367" s="447">
        <f>AVERAGE(AG367:AG381)</f>
        <v>84.162895927601767</v>
      </c>
      <c r="AJ367" s="95">
        <v>17</v>
      </c>
      <c r="AK367" s="177">
        <v>1919.9999999999995</v>
      </c>
      <c r="AL367" s="177">
        <f>IFERROR(AK367/AJ367,"")</f>
        <v>112.9411764705882</v>
      </c>
      <c r="AM367" s="95">
        <f>IFERROR(RANK(AL367, AL$367:AL$381),"")</f>
        <v>1</v>
      </c>
      <c r="AN367" s="447">
        <f>AVERAGE(AL367:AL381)</f>
        <v>84.136966800549075</v>
      </c>
      <c r="AO367" s="95">
        <v>17</v>
      </c>
      <c r="AP367" s="177">
        <v>1906.5000000000009</v>
      </c>
      <c r="AQ367" s="177">
        <f>IFERROR(AP367/AO367,"")</f>
        <v>112.14705882352946</v>
      </c>
      <c r="AR367" s="95">
        <f>IFERROR(RANK(AQ367, AQ$367:AQ$381),"")</f>
        <v>1</v>
      </c>
      <c r="AS367" s="447">
        <f>AVERAGE(AQ367:AQ381)</f>
        <v>83.485777357993257</v>
      </c>
      <c r="AT367" s="95">
        <v>17</v>
      </c>
      <c r="AU367" s="177">
        <v>1907.1428571428564</v>
      </c>
      <c r="AV367" s="177">
        <f>IFERROR(AU367/AT367,"")</f>
        <v>112.1848739495798</v>
      </c>
      <c r="AW367" s="95">
        <f>IFERROR(RANK(AV367, AV$367:AV$381),"")</f>
        <v>1</v>
      </c>
      <c r="AX367" s="447">
        <f>AVERAGE(AV367:AV381)</f>
        <v>83.730317961727494</v>
      </c>
    </row>
    <row r="368" spans="2:50" hidden="1">
      <c r="B368" s="456"/>
      <c r="C368" s="95">
        <f t="shared" ref="C368:C381" si="402">C348</f>
        <v>2</v>
      </c>
      <c r="D368" s="95" t="s">
        <v>172</v>
      </c>
      <c r="E368" s="95">
        <v>26</v>
      </c>
      <c r="F368" s="95">
        <v>1500</v>
      </c>
      <c r="G368" s="177">
        <f t="shared" si="398"/>
        <v>57.692307692307693</v>
      </c>
      <c r="H368" s="475"/>
      <c r="I368" s="153">
        <f t="shared" si="399"/>
        <v>26</v>
      </c>
      <c r="J368" s="153">
        <f t="shared" si="400"/>
        <v>1434.5783581564949</v>
      </c>
      <c r="K368" s="154">
        <f t="shared" si="401"/>
        <v>55.176090698326725</v>
      </c>
      <c r="L368" s="473"/>
      <c r="M368" s="153">
        <f t="shared" ref="M368:M381" si="403">IFERROR(RANK(K368, K$367:K$381),"")</f>
        <v>2</v>
      </c>
      <c r="N368" s="448"/>
      <c r="O368" s="448"/>
      <c r="P368" s="95">
        <v>26</v>
      </c>
      <c r="Q368" s="177">
        <v>1437.0588235294117</v>
      </c>
      <c r="R368" s="177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47"/>
      <c r="U368" s="95">
        <v>26</v>
      </c>
      <c r="V368" s="177">
        <v>1428.2474226804129</v>
      </c>
      <c r="W368" s="177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47"/>
      <c r="Z368" s="95">
        <v>26</v>
      </c>
      <c r="AA368" s="177">
        <v>1435.4838709677422</v>
      </c>
      <c r="AB368" s="177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47"/>
      <c r="AE368" s="95">
        <v>26</v>
      </c>
      <c r="AF368" s="177">
        <v>1440.0000000000002</v>
      </c>
      <c r="AG368" s="177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47"/>
      <c r="AJ368" s="95">
        <v>26</v>
      </c>
      <c r="AK368" s="177">
        <v>1438.6516853932585</v>
      </c>
      <c r="AL368" s="177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47"/>
      <c r="AO368" s="95">
        <v>26</v>
      </c>
      <c r="AP368" s="177">
        <v>1425.4368932038835</v>
      </c>
      <c r="AQ368" s="177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47"/>
      <c r="AT368" s="95">
        <v>26</v>
      </c>
      <c r="AU368" s="177">
        <v>1437.1698113207549</v>
      </c>
      <c r="AV368" s="177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47"/>
    </row>
    <row r="369" spans="2:50" hidden="1">
      <c r="B369" s="456"/>
      <c r="C369" s="95">
        <f t="shared" si="402"/>
        <v>3</v>
      </c>
      <c r="D369" s="95"/>
      <c r="E369" s="95"/>
      <c r="F369" s="95"/>
      <c r="G369" s="95"/>
      <c r="H369" s="475"/>
      <c r="I369" s="153" t="str">
        <f t="shared" si="399"/>
        <v/>
      </c>
      <c r="J369" s="153" t="str">
        <f t="shared" si="400"/>
        <v/>
      </c>
      <c r="K369" s="154" t="str">
        <f t="shared" si="401"/>
        <v/>
      </c>
      <c r="L369" s="473"/>
      <c r="M369" s="153" t="str">
        <f t="shared" si="403"/>
        <v/>
      </c>
      <c r="N369" s="448"/>
      <c r="O369" s="448"/>
      <c r="P369" s="95"/>
      <c r="Q369" s="177"/>
      <c r="R369" s="177" t="str">
        <f t="shared" si="404"/>
        <v/>
      </c>
      <c r="S369" s="95" t="str">
        <f t="shared" si="405"/>
        <v/>
      </c>
      <c r="T369" s="447"/>
      <c r="U369" s="95"/>
      <c r="V369" s="177"/>
      <c r="W369" s="177" t="str">
        <f t="shared" si="406"/>
        <v/>
      </c>
      <c r="X369" s="95" t="str">
        <f t="shared" si="407"/>
        <v/>
      </c>
      <c r="Y369" s="447"/>
      <c r="Z369" s="95"/>
      <c r="AA369" s="177"/>
      <c r="AB369" s="177" t="str">
        <f t="shared" si="408"/>
        <v/>
      </c>
      <c r="AC369" s="95" t="str">
        <f t="shared" si="409"/>
        <v/>
      </c>
      <c r="AD369" s="447"/>
      <c r="AE369" s="95"/>
      <c r="AF369" s="177"/>
      <c r="AG369" s="177" t="str">
        <f t="shared" si="410"/>
        <v/>
      </c>
      <c r="AH369" s="95" t="str">
        <f t="shared" si="411"/>
        <v/>
      </c>
      <c r="AI369" s="447"/>
      <c r="AJ369" s="95"/>
      <c r="AK369" s="177"/>
      <c r="AL369" s="177" t="str">
        <f t="shared" si="412"/>
        <v/>
      </c>
      <c r="AM369" s="95" t="str">
        <f t="shared" si="413"/>
        <v/>
      </c>
      <c r="AN369" s="447"/>
      <c r="AO369" s="95"/>
      <c r="AP369" s="177"/>
      <c r="AQ369" s="177" t="str">
        <f t="shared" si="414"/>
        <v/>
      </c>
      <c r="AR369" s="95" t="str">
        <f t="shared" si="415"/>
        <v/>
      </c>
      <c r="AS369" s="447"/>
      <c r="AT369" s="95"/>
      <c r="AU369" s="177"/>
      <c r="AV369" s="177" t="str">
        <f t="shared" si="416"/>
        <v/>
      </c>
      <c r="AW369" s="95" t="str">
        <f t="shared" si="417"/>
        <v/>
      </c>
      <c r="AX369" s="447"/>
    </row>
    <row r="370" spans="2:50" hidden="1">
      <c r="B370" s="456"/>
      <c r="C370" s="95">
        <f t="shared" si="402"/>
        <v>4</v>
      </c>
      <c r="D370" s="95"/>
      <c r="E370" s="95"/>
      <c r="F370" s="95"/>
      <c r="G370" s="95"/>
      <c r="H370" s="475"/>
      <c r="I370" s="153" t="str">
        <f>IFERROR(AVERAGE(P370,U370,Z370,AE370,AJ370,AO370,AT370),"")</f>
        <v/>
      </c>
      <c r="J370" s="153" t="str">
        <f>IFERROR(AVERAGE(Q370,V370,AA370,AF370,AK370,AP370,AU370),"")</f>
        <v/>
      </c>
      <c r="K370" s="154" t="str">
        <f>IFERROR(AVERAGE(R370,W370,AB370,AG370,AL370,AQ370,AV370),"")</f>
        <v/>
      </c>
      <c r="L370" s="473"/>
      <c r="M370" s="153" t="str">
        <f t="shared" si="403"/>
        <v/>
      </c>
      <c r="N370" s="448"/>
      <c r="O370" s="448"/>
      <c r="P370" s="95"/>
      <c r="Q370" s="177"/>
      <c r="R370" s="177" t="str">
        <f t="shared" si="404"/>
        <v/>
      </c>
      <c r="S370" s="95" t="str">
        <f t="shared" si="405"/>
        <v/>
      </c>
      <c r="T370" s="447"/>
      <c r="U370" s="95"/>
      <c r="V370" s="177"/>
      <c r="W370" s="177" t="str">
        <f t="shared" si="406"/>
        <v/>
      </c>
      <c r="X370" s="95" t="str">
        <f t="shared" si="407"/>
        <v/>
      </c>
      <c r="Y370" s="447"/>
      <c r="Z370" s="95"/>
      <c r="AA370" s="177"/>
      <c r="AB370" s="177" t="str">
        <f t="shared" si="408"/>
        <v/>
      </c>
      <c r="AC370" s="95" t="str">
        <f t="shared" si="409"/>
        <v/>
      </c>
      <c r="AD370" s="447"/>
      <c r="AE370" s="95"/>
      <c r="AF370" s="177"/>
      <c r="AG370" s="177" t="str">
        <f t="shared" si="410"/>
        <v/>
      </c>
      <c r="AH370" s="95" t="str">
        <f t="shared" si="411"/>
        <v/>
      </c>
      <c r="AI370" s="447"/>
      <c r="AJ370" s="95"/>
      <c r="AK370" s="177"/>
      <c r="AL370" s="177" t="str">
        <f t="shared" si="412"/>
        <v/>
      </c>
      <c r="AM370" s="95" t="str">
        <f t="shared" si="413"/>
        <v/>
      </c>
      <c r="AN370" s="447"/>
      <c r="AO370" s="95"/>
      <c r="AP370" s="177"/>
      <c r="AQ370" s="177" t="str">
        <f t="shared" si="414"/>
        <v/>
      </c>
      <c r="AR370" s="95" t="str">
        <f t="shared" si="415"/>
        <v/>
      </c>
      <c r="AS370" s="447"/>
      <c r="AT370" s="95"/>
      <c r="AU370" s="177"/>
      <c r="AV370" s="177" t="str">
        <f t="shared" si="416"/>
        <v/>
      </c>
      <c r="AW370" s="95" t="str">
        <f t="shared" si="417"/>
        <v/>
      </c>
      <c r="AX370" s="447"/>
    </row>
    <row r="371" spans="2:50" hidden="1">
      <c r="B371" s="456"/>
      <c r="C371" s="95">
        <f t="shared" si="402"/>
        <v>5</v>
      </c>
      <c r="D371" s="95"/>
      <c r="E371" s="95"/>
      <c r="F371" s="95"/>
      <c r="G371" s="95"/>
      <c r="H371" s="475"/>
      <c r="I371" s="153" t="str">
        <f t="shared" ref="I371:I381" si="418">IFERROR(AVERAGE(P371,U371,Z371,AE371,AJ371,AO371,AT371),"")</f>
        <v/>
      </c>
      <c r="J371" s="153" t="str">
        <f t="shared" ref="J371:J381" si="419">IFERROR(AVERAGE(Q371,V371,AA371,AF371,AK371,AP371,AU371),"")</f>
        <v/>
      </c>
      <c r="K371" s="154" t="str">
        <f t="shared" ref="K371:K381" si="420">IFERROR(AVERAGE(R371,W371,AB371,AG371,AL371,AQ371,AV371),"")</f>
        <v/>
      </c>
      <c r="L371" s="473"/>
      <c r="M371" s="153" t="str">
        <f t="shared" si="403"/>
        <v/>
      </c>
      <c r="N371" s="448"/>
      <c r="O371" s="448"/>
      <c r="P371" s="95"/>
      <c r="Q371" s="177"/>
      <c r="R371" s="177" t="str">
        <f t="shared" si="404"/>
        <v/>
      </c>
      <c r="S371" s="95" t="str">
        <f t="shared" si="405"/>
        <v/>
      </c>
      <c r="T371" s="447"/>
      <c r="U371" s="95"/>
      <c r="V371" s="177"/>
      <c r="W371" s="177" t="str">
        <f t="shared" si="406"/>
        <v/>
      </c>
      <c r="X371" s="95" t="str">
        <f t="shared" si="407"/>
        <v/>
      </c>
      <c r="Y371" s="447"/>
      <c r="Z371" s="95"/>
      <c r="AA371" s="177"/>
      <c r="AB371" s="177" t="str">
        <f t="shared" si="408"/>
        <v/>
      </c>
      <c r="AC371" s="95" t="str">
        <f t="shared" si="409"/>
        <v/>
      </c>
      <c r="AD371" s="447"/>
      <c r="AE371" s="95"/>
      <c r="AF371" s="177"/>
      <c r="AG371" s="177" t="str">
        <f t="shared" si="410"/>
        <v/>
      </c>
      <c r="AH371" s="95" t="str">
        <f t="shared" si="411"/>
        <v/>
      </c>
      <c r="AI371" s="447"/>
      <c r="AJ371" s="95"/>
      <c r="AK371" s="177"/>
      <c r="AL371" s="177" t="str">
        <f t="shared" si="412"/>
        <v/>
      </c>
      <c r="AM371" s="95" t="str">
        <f t="shared" si="413"/>
        <v/>
      </c>
      <c r="AN371" s="447"/>
      <c r="AO371" s="95"/>
      <c r="AP371" s="177"/>
      <c r="AQ371" s="177" t="str">
        <f t="shared" si="414"/>
        <v/>
      </c>
      <c r="AR371" s="95" t="str">
        <f t="shared" si="415"/>
        <v/>
      </c>
      <c r="AS371" s="447"/>
      <c r="AT371" s="95"/>
      <c r="AU371" s="177"/>
      <c r="AV371" s="177" t="str">
        <f t="shared" si="416"/>
        <v/>
      </c>
      <c r="AW371" s="95" t="str">
        <f t="shared" si="417"/>
        <v/>
      </c>
      <c r="AX371" s="447"/>
    </row>
    <row r="372" spans="2:50" hidden="1">
      <c r="B372" s="456"/>
      <c r="C372" s="95">
        <f t="shared" si="402"/>
        <v>6</v>
      </c>
      <c r="D372" s="95"/>
      <c r="E372" s="95"/>
      <c r="F372" s="95"/>
      <c r="G372" s="95"/>
      <c r="H372" s="475"/>
      <c r="I372" s="153" t="str">
        <f t="shared" si="418"/>
        <v/>
      </c>
      <c r="J372" s="153" t="str">
        <f t="shared" si="419"/>
        <v/>
      </c>
      <c r="K372" s="154" t="str">
        <f t="shared" si="420"/>
        <v/>
      </c>
      <c r="L372" s="473"/>
      <c r="M372" s="153" t="str">
        <f t="shared" si="403"/>
        <v/>
      </c>
      <c r="N372" s="448"/>
      <c r="O372" s="448"/>
      <c r="P372" s="95"/>
      <c r="Q372" s="177"/>
      <c r="R372" s="177" t="str">
        <f t="shared" si="404"/>
        <v/>
      </c>
      <c r="S372" s="95" t="str">
        <f t="shared" si="405"/>
        <v/>
      </c>
      <c r="T372" s="447"/>
      <c r="U372" s="95"/>
      <c r="V372" s="177"/>
      <c r="W372" s="177" t="str">
        <f t="shared" si="406"/>
        <v/>
      </c>
      <c r="X372" s="95" t="str">
        <f t="shared" si="407"/>
        <v/>
      </c>
      <c r="Y372" s="447"/>
      <c r="Z372" s="95"/>
      <c r="AA372" s="177"/>
      <c r="AB372" s="177" t="str">
        <f t="shared" si="408"/>
        <v/>
      </c>
      <c r="AC372" s="95" t="str">
        <f t="shared" si="409"/>
        <v/>
      </c>
      <c r="AD372" s="447"/>
      <c r="AE372" s="95"/>
      <c r="AF372" s="177"/>
      <c r="AG372" s="177" t="str">
        <f t="shared" si="410"/>
        <v/>
      </c>
      <c r="AH372" s="95" t="str">
        <f t="shared" si="411"/>
        <v/>
      </c>
      <c r="AI372" s="447"/>
      <c r="AJ372" s="95"/>
      <c r="AK372" s="177"/>
      <c r="AL372" s="177" t="str">
        <f t="shared" si="412"/>
        <v/>
      </c>
      <c r="AM372" s="95" t="str">
        <f t="shared" si="413"/>
        <v/>
      </c>
      <c r="AN372" s="447"/>
      <c r="AO372" s="95"/>
      <c r="AP372" s="177"/>
      <c r="AQ372" s="177" t="str">
        <f t="shared" si="414"/>
        <v/>
      </c>
      <c r="AR372" s="95" t="str">
        <f t="shared" si="415"/>
        <v/>
      </c>
      <c r="AS372" s="447"/>
      <c r="AT372" s="95"/>
      <c r="AU372" s="177"/>
      <c r="AV372" s="177" t="str">
        <f t="shared" si="416"/>
        <v/>
      </c>
      <c r="AW372" s="95" t="str">
        <f t="shared" si="417"/>
        <v/>
      </c>
      <c r="AX372" s="447"/>
    </row>
    <row r="373" spans="2:50" hidden="1">
      <c r="B373" s="456"/>
      <c r="C373" s="95">
        <f t="shared" si="402"/>
        <v>7</v>
      </c>
      <c r="D373" s="95"/>
      <c r="E373" s="95"/>
      <c r="F373" s="95"/>
      <c r="G373" s="95"/>
      <c r="H373" s="475"/>
      <c r="I373" s="153" t="str">
        <f t="shared" si="418"/>
        <v/>
      </c>
      <c r="J373" s="153" t="str">
        <f t="shared" si="419"/>
        <v/>
      </c>
      <c r="K373" s="154" t="str">
        <f t="shared" si="420"/>
        <v/>
      </c>
      <c r="L373" s="473"/>
      <c r="M373" s="153" t="str">
        <f t="shared" si="403"/>
        <v/>
      </c>
      <c r="N373" s="448"/>
      <c r="O373" s="448"/>
      <c r="P373" s="95"/>
      <c r="Q373" s="177"/>
      <c r="R373" s="177" t="str">
        <f t="shared" si="404"/>
        <v/>
      </c>
      <c r="S373" s="95" t="str">
        <f t="shared" si="405"/>
        <v/>
      </c>
      <c r="T373" s="447"/>
      <c r="U373" s="95"/>
      <c r="V373" s="177"/>
      <c r="W373" s="177" t="str">
        <f t="shared" si="406"/>
        <v/>
      </c>
      <c r="X373" s="95" t="str">
        <f t="shared" si="407"/>
        <v/>
      </c>
      <c r="Y373" s="447"/>
      <c r="Z373" s="95"/>
      <c r="AA373" s="177"/>
      <c r="AB373" s="177" t="str">
        <f t="shared" si="408"/>
        <v/>
      </c>
      <c r="AC373" s="95" t="str">
        <f t="shared" si="409"/>
        <v/>
      </c>
      <c r="AD373" s="447"/>
      <c r="AE373" s="95"/>
      <c r="AF373" s="177"/>
      <c r="AG373" s="177" t="str">
        <f t="shared" si="410"/>
        <v/>
      </c>
      <c r="AH373" s="95" t="str">
        <f t="shared" si="411"/>
        <v/>
      </c>
      <c r="AI373" s="447"/>
      <c r="AJ373" s="95"/>
      <c r="AK373" s="177"/>
      <c r="AL373" s="177" t="str">
        <f t="shared" si="412"/>
        <v/>
      </c>
      <c r="AM373" s="95" t="str">
        <f t="shared" si="413"/>
        <v/>
      </c>
      <c r="AN373" s="447"/>
      <c r="AO373" s="95"/>
      <c r="AP373" s="177"/>
      <c r="AQ373" s="177" t="str">
        <f t="shared" si="414"/>
        <v/>
      </c>
      <c r="AR373" s="95" t="str">
        <f t="shared" si="415"/>
        <v/>
      </c>
      <c r="AS373" s="447"/>
      <c r="AT373" s="95"/>
      <c r="AU373" s="177"/>
      <c r="AV373" s="177" t="str">
        <f t="shared" si="416"/>
        <v/>
      </c>
      <c r="AW373" s="95" t="str">
        <f t="shared" si="417"/>
        <v/>
      </c>
      <c r="AX373" s="447"/>
    </row>
    <row r="374" spans="2:50" hidden="1">
      <c r="B374" s="456"/>
      <c r="C374" s="95">
        <f t="shared" si="402"/>
        <v>8</v>
      </c>
      <c r="D374" s="95"/>
      <c r="E374" s="95"/>
      <c r="F374" s="95"/>
      <c r="G374" s="95"/>
      <c r="H374" s="475"/>
      <c r="I374" s="153" t="str">
        <f t="shared" si="418"/>
        <v/>
      </c>
      <c r="J374" s="153" t="str">
        <f t="shared" si="419"/>
        <v/>
      </c>
      <c r="K374" s="154" t="str">
        <f t="shared" si="420"/>
        <v/>
      </c>
      <c r="L374" s="473"/>
      <c r="M374" s="153" t="str">
        <f t="shared" si="403"/>
        <v/>
      </c>
      <c r="N374" s="448"/>
      <c r="O374" s="448"/>
      <c r="P374" s="95"/>
      <c r="Q374" s="177"/>
      <c r="R374" s="177" t="str">
        <f t="shared" si="404"/>
        <v/>
      </c>
      <c r="S374" s="95" t="str">
        <f t="shared" si="405"/>
        <v/>
      </c>
      <c r="T374" s="447"/>
      <c r="U374" s="95"/>
      <c r="V374" s="177"/>
      <c r="W374" s="177" t="str">
        <f t="shared" si="406"/>
        <v/>
      </c>
      <c r="X374" s="95" t="str">
        <f t="shared" si="407"/>
        <v/>
      </c>
      <c r="Y374" s="447"/>
      <c r="Z374" s="95"/>
      <c r="AA374" s="177"/>
      <c r="AB374" s="177" t="str">
        <f t="shared" si="408"/>
        <v/>
      </c>
      <c r="AC374" s="95" t="str">
        <f t="shared" si="409"/>
        <v/>
      </c>
      <c r="AD374" s="447"/>
      <c r="AE374" s="95"/>
      <c r="AF374" s="177"/>
      <c r="AG374" s="177" t="str">
        <f t="shared" si="410"/>
        <v/>
      </c>
      <c r="AH374" s="95" t="str">
        <f t="shared" si="411"/>
        <v/>
      </c>
      <c r="AI374" s="447"/>
      <c r="AJ374" s="95"/>
      <c r="AK374" s="177"/>
      <c r="AL374" s="177" t="str">
        <f t="shared" si="412"/>
        <v/>
      </c>
      <c r="AM374" s="95" t="str">
        <f t="shared" si="413"/>
        <v/>
      </c>
      <c r="AN374" s="447"/>
      <c r="AO374" s="95"/>
      <c r="AP374" s="177"/>
      <c r="AQ374" s="177" t="str">
        <f t="shared" si="414"/>
        <v/>
      </c>
      <c r="AR374" s="95" t="str">
        <f t="shared" si="415"/>
        <v/>
      </c>
      <c r="AS374" s="447"/>
      <c r="AT374" s="95"/>
      <c r="AU374" s="177"/>
      <c r="AV374" s="177" t="str">
        <f t="shared" si="416"/>
        <v/>
      </c>
      <c r="AW374" s="95" t="str">
        <f t="shared" si="417"/>
        <v/>
      </c>
      <c r="AX374" s="447"/>
    </row>
    <row r="375" spans="2:50" hidden="1">
      <c r="B375" s="456"/>
      <c r="C375" s="95">
        <f t="shared" si="402"/>
        <v>9</v>
      </c>
      <c r="D375" s="95"/>
      <c r="E375" s="95"/>
      <c r="F375" s="95"/>
      <c r="G375" s="95"/>
      <c r="H375" s="475"/>
      <c r="I375" s="153" t="str">
        <f t="shared" si="418"/>
        <v/>
      </c>
      <c r="J375" s="153" t="str">
        <f t="shared" si="419"/>
        <v/>
      </c>
      <c r="K375" s="154" t="str">
        <f t="shared" si="420"/>
        <v/>
      </c>
      <c r="L375" s="473"/>
      <c r="M375" s="153" t="str">
        <f t="shared" si="403"/>
        <v/>
      </c>
      <c r="N375" s="448"/>
      <c r="O375" s="448"/>
      <c r="P375" s="95"/>
      <c r="Q375" s="177"/>
      <c r="R375" s="177" t="str">
        <f t="shared" si="404"/>
        <v/>
      </c>
      <c r="S375" s="95" t="str">
        <f t="shared" si="405"/>
        <v/>
      </c>
      <c r="T375" s="447"/>
      <c r="U375" s="95"/>
      <c r="V375" s="177"/>
      <c r="W375" s="177" t="str">
        <f t="shared" si="406"/>
        <v/>
      </c>
      <c r="X375" s="95" t="str">
        <f t="shared" si="407"/>
        <v/>
      </c>
      <c r="Y375" s="447"/>
      <c r="Z375" s="95"/>
      <c r="AA375" s="177"/>
      <c r="AB375" s="177" t="str">
        <f t="shared" si="408"/>
        <v/>
      </c>
      <c r="AC375" s="95" t="str">
        <f t="shared" si="409"/>
        <v/>
      </c>
      <c r="AD375" s="447"/>
      <c r="AE375" s="95"/>
      <c r="AF375" s="177"/>
      <c r="AG375" s="177" t="str">
        <f t="shared" si="410"/>
        <v/>
      </c>
      <c r="AH375" s="95" t="str">
        <f t="shared" si="411"/>
        <v/>
      </c>
      <c r="AI375" s="447"/>
      <c r="AJ375" s="95"/>
      <c r="AK375" s="177"/>
      <c r="AL375" s="177" t="str">
        <f t="shared" si="412"/>
        <v/>
      </c>
      <c r="AM375" s="95" t="str">
        <f t="shared" si="413"/>
        <v/>
      </c>
      <c r="AN375" s="447"/>
      <c r="AO375" s="95"/>
      <c r="AP375" s="177"/>
      <c r="AQ375" s="177" t="str">
        <f t="shared" si="414"/>
        <v/>
      </c>
      <c r="AR375" s="95" t="str">
        <f t="shared" si="415"/>
        <v/>
      </c>
      <c r="AS375" s="447"/>
      <c r="AT375" s="95"/>
      <c r="AU375" s="177"/>
      <c r="AV375" s="177" t="str">
        <f t="shared" si="416"/>
        <v/>
      </c>
      <c r="AW375" s="95" t="str">
        <f t="shared" si="417"/>
        <v/>
      </c>
      <c r="AX375" s="447"/>
    </row>
    <row r="376" spans="2:50" hidden="1">
      <c r="B376" s="456"/>
      <c r="C376" s="95">
        <f t="shared" si="402"/>
        <v>10</v>
      </c>
      <c r="D376" s="95"/>
      <c r="E376" s="95"/>
      <c r="F376" s="95"/>
      <c r="G376" s="95"/>
      <c r="H376" s="475"/>
      <c r="I376" s="153" t="str">
        <f t="shared" si="418"/>
        <v/>
      </c>
      <c r="J376" s="153" t="str">
        <f t="shared" si="419"/>
        <v/>
      </c>
      <c r="K376" s="154" t="str">
        <f t="shared" si="420"/>
        <v/>
      </c>
      <c r="L376" s="473"/>
      <c r="M376" s="153" t="str">
        <f t="shared" si="403"/>
        <v/>
      </c>
      <c r="N376" s="448"/>
      <c r="O376" s="448"/>
      <c r="P376" s="95"/>
      <c r="Q376" s="177"/>
      <c r="R376" s="177" t="str">
        <f t="shared" si="404"/>
        <v/>
      </c>
      <c r="S376" s="95" t="str">
        <f t="shared" si="405"/>
        <v/>
      </c>
      <c r="T376" s="447"/>
      <c r="U376" s="95"/>
      <c r="V376" s="177"/>
      <c r="W376" s="177" t="str">
        <f t="shared" si="406"/>
        <v/>
      </c>
      <c r="X376" s="95" t="str">
        <f t="shared" si="407"/>
        <v/>
      </c>
      <c r="Y376" s="447"/>
      <c r="Z376" s="95"/>
      <c r="AA376" s="177"/>
      <c r="AB376" s="177" t="str">
        <f t="shared" si="408"/>
        <v/>
      </c>
      <c r="AC376" s="95" t="str">
        <f t="shared" si="409"/>
        <v/>
      </c>
      <c r="AD376" s="447"/>
      <c r="AE376" s="95"/>
      <c r="AF376" s="177"/>
      <c r="AG376" s="177" t="str">
        <f t="shared" si="410"/>
        <v/>
      </c>
      <c r="AH376" s="95" t="str">
        <f t="shared" si="411"/>
        <v/>
      </c>
      <c r="AI376" s="447"/>
      <c r="AJ376" s="95"/>
      <c r="AK376" s="177"/>
      <c r="AL376" s="177" t="str">
        <f t="shared" si="412"/>
        <v/>
      </c>
      <c r="AM376" s="95" t="str">
        <f t="shared" si="413"/>
        <v/>
      </c>
      <c r="AN376" s="447"/>
      <c r="AO376" s="95"/>
      <c r="AP376" s="177"/>
      <c r="AQ376" s="177" t="str">
        <f t="shared" si="414"/>
        <v/>
      </c>
      <c r="AR376" s="95" t="str">
        <f t="shared" si="415"/>
        <v/>
      </c>
      <c r="AS376" s="447"/>
      <c r="AT376" s="95"/>
      <c r="AU376" s="177"/>
      <c r="AV376" s="177" t="str">
        <f t="shared" si="416"/>
        <v/>
      </c>
      <c r="AW376" s="95" t="str">
        <f t="shared" si="417"/>
        <v/>
      </c>
      <c r="AX376" s="447"/>
    </row>
    <row r="377" spans="2:50" hidden="1">
      <c r="B377" s="456"/>
      <c r="C377" s="95">
        <f t="shared" si="402"/>
        <v>11</v>
      </c>
      <c r="D377" s="95"/>
      <c r="E377" s="95"/>
      <c r="F377" s="95"/>
      <c r="G377" s="95"/>
      <c r="H377" s="475"/>
      <c r="I377" s="153" t="str">
        <f t="shared" si="418"/>
        <v/>
      </c>
      <c r="J377" s="153" t="str">
        <f t="shared" si="419"/>
        <v/>
      </c>
      <c r="K377" s="154" t="str">
        <f t="shared" si="420"/>
        <v/>
      </c>
      <c r="L377" s="473"/>
      <c r="M377" s="153" t="str">
        <f t="shared" si="403"/>
        <v/>
      </c>
      <c r="N377" s="448"/>
      <c r="O377" s="448"/>
      <c r="P377" s="95"/>
      <c r="Q377" s="177"/>
      <c r="R377" s="177" t="str">
        <f t="shared" si="404"/>
        <v/>
      </c>
      <c r="S377" s="95" t="str">
        <f t="shared" si="405"/>
        <v/>
      </c>
      <c r="T377" s="447"/>
      <c r="U377" s="95"/>
      <c r="V377" s="177"/>
      <c r="W377" s="177" t="str">
        <f t="shared" si="406"/>
        <v/>
      </c>
      <c r="X377" s="95" t="str">
        <f t="shared" si="407"/>
        <v/>
      </c>
      <c r="Y377" s="447"/>
      <c r="Z377" s="95"/>
      <c r="AA377" s="177"/>
      <c r="AB377" s="177" t="str">
        <f t="shared" si="408"/>
        <v/>
      </c>
      <c r="AC377" s="95" t="str">
        <f t="shared" si="409"/>
        <v/>
      </c>
      <c r="AD377" s="447"/>
      <c r="AE377" s="95"/>
      <c r="AF377" s="177"/>
      <c r="AG377" s="177" t="str">
        <f t="shared" si="410"/>
        <v/>
      </c>
      <c r="AH377" s="95" t="str">
        <f t="shared" si="411"/>
        <v/>
      </c>
      <c r="AI377" s="447"/>
      <c r="AJ377" s="95"/>
      <c r="AK377" s="177"/>
      <c r="AL377" s="177" t="str">
        <f t="shared" si="412"/>
        <v/>
      </c>
      <c r="AM377" s="95" t="str">
        <f t="shared" si="413"/>
        <v/>
      </c>
      <c r="AN377" s="447"/>
      <c r="AO377" s="95"/>
      <c r="AP377" s="177"/>
      <c r="AQ377" s="177" t="str">
        <f t="shared" si="414"/>
        <v/>
      </c>
      <c r="AR377" s="95" t="str">
        <f t="shared" si="415"/>
        <v/>
      </c>
      <c r="AS377" s="447"/>
      <c r="AT377" s="95"/>
      <c r="AU377" s="177"/>
      <c r="AV377" s="177" t="str">
        <f t="shared" si="416"/>
        <v/>
      </c>
      <c r="AW377" s="95" t="str">
        <f t="shared" si="417"/>
        <v/>
      </c>
      <c r="AX377" s="447"/>
    </row>
    <row r="378" spans="2:50" hidden="1">
      <c r="B378" s="456"/>
      <c r="C378" s="95">
        <f t="shared" si="402"/>
        <v>12</v>
      </c>
      <c r="D378" s="95"/>
      <c r="E378" s="95"/>
      <c r="F378" s="95"/>
      <c r="G378" s="95"/>
      <c r="H378" s="475"/>
      <c r="I378" s="153" t="str">
        <f t="shared" si="418"/>
        <v/>
      </c>
      <c r="J378" s="153" t="str">
        <f t="shared" si="419"/>
        <v/>
      </c>
      <c r="K378" s="154" t="str">
        <f t="shared" si="420"/>
        <v/>
      </c>
      <c r="L378" s="473"/>
      <c r="M378" s="153" t="str">
        <f t="shared" si="403"/>
        <v/>
      </c>
      <c r="N378" s="448"/>
      <c r="O378" s="448"/>
      <c r="P378" s="95"/>
      <c r="Q378" s="177"/>
      <c r="R378" s="177" t="str">
        <f t="shared" si="404"/>
        <v/>
      </c>
      <c r="S378" s="95" t="str">
        <f t="shared" si="405"/>
        <v/>
      </c>
      <c r="T378" s="447"/>
      <c r="U378" s="95"/>
      <c r="V378" s="177"/>
      <c r="W378" s="177" t="str">
        <f t="shared" si="406"/>
        <v/>
      </c>
      <c r="X378" s="95" t="str">
        <f t="shared" si="407"/>
        <v/>
      </c>
      <c r="Y378" s="447"/>
      <c r="Z378" s="95"/>
      <c r="AA378" s="177"/>
      <c r="AB378" s="177" t="str">
        <f t="shared" si="408"/>
        <v/>
      </c>
      <c r="AC378" s="95" t="str">
        <f t="shared" si="409"/>
        <v/>
      </c>
      <c r="AD378" s="447"/>
      <c r="AE378" s="95"/>
      <c r="AF378" s="177"/>
      <c r="AG378" s="177" t="str">
        <f t="shared" si="410"/>
        <v/>
      </c>
      <c r="AH378" s="95" t="str">
        <f t="shared" si="411"/>
        <v/>
      </c>
      <c r="AI378" s="447"/>
      <c r="AJ378" s="95"/>
      <c r="AK378" s="177"/>
      <c r="AL378" s="177" t="str">
        <f t="shared" si="412"/>
        <v/>
      </c>
      <c r="AM378" s="95" t="str">
        <f t="shared" si="413"/>
        <v/>
      </c>
      <c r="AN378" s="447"/>
      <c r="AO378" s="95"/>
      <c r="AP378" s="177"/>
      <c r="AQ378" s="177" t="str">
        <f t="shared" si="414"/>
        <v/>
      </c>
      <c r="AR378" s="95" t="str">
        <f t="shared" si="415"/>
        <v/>
      </c>
      <c r="AS378" s="447"/>
      <c r="AT378" s="95"/>
      <c r="AU378" s="177"/>
      <c r="AV378" s="177" t="str">
        <f t="shared" si="416"/>
        <v/>
      </c>
      <c r="AW378" s="95" t="str">
        <f t="shared" si="417"/>
        <v/>
      </c>
      <c r="AX378" s="447"/>
    </row>
    <row r="379" spans="2:50" hidden="1">
      <c r="B379" s="456"/>
      <c r="C379" s="95">
        <f t="shared" si="402"/>
        <v>13</v>
      </c>
      <c r="D379" s="95"/>
      <c r="E379" s="95"/>
      <c r="F379" s="95"/>
      <c r="G379" s="95"/>
      <c r="H379" s="475"/>
      <c r="I379" s="153" t="str">
        <f t="shared" si="418"/>
        <v/>
      </c>
      <c r="J379" s="153" t="str">
        <f t="shared" si="419"/>
        <v/>
      </c>
      <c r="K379" s="154" t="str">
        <f t="shared" si="420"/>
        <v/>
      </c>
      <c r="L379" s="473"/>
      <c r="M379" s="153" t="str">
        <f t="shared" si="403"/>
        <v/>
      </c>
      <c r="N379" s="448"/>
      <c r="O379" s="448"/>
      <c r="P379" s="95"/>
      <c r="Q379" s="177"/>
      <c r="R379" s="177" t="str">
        <f t="shared" si="404"/>
        <v/>
      </c>
      <c r="S379" s="95" t="str">
        <f t="shared" si="405"/>
        <v/>
      </c>
      <c r="T379" s="447"/>
      <c r="U379" s="95"/>
      <c r="V379" s="177"/>
      <c r="W379" s="177" t="str">
        <f t="shared" si="406"/>
        <v/>
      </c>
      <c r="X379" s="95" t="str">
        <f t="shared" si="407"/>
        <v/>
      </c>
      <c r="Y379" s="447"/>
      <c r="Z379" s="95"/>
      <c r="AA379" s="177"/>
      <c r="AB379" s="177" t="str">
        <f t="shared" si="408"/>
        <v/>
      </c>
      <c r="AC379" s="95" t="str">
        <f t="shared" si="409"/>
        <v/>
      </c>
      <c r="AD379" s="447"/>
      <c r="AE379" s="95"/>
      <c r="AF379" s="177"/>
      <c r="AG379" s="177" t="str">
        <f t="shared" si="410"/>
        <v/>
      </c>
      <c r="AH379" s="95" t="str">
        <f t="shared" si="411"/>
        <v/>
      </c>
      <c r="AI379" s="447"/>
      <c r="AJ379" s="95"/>
      <c r="AK379" s="177"/>
      <c r="AL379" s="177" t="str">
        <f t="shared" si="412"/>
        <v/>
      </c>
      <c r="AM379" s="95" t="str">
        <f t="shared" si="413"/>
        <v/>
      </c>
      <c r="AN379" s="447"/>
      <c r="AO379" s="95"/>
      <c r="AP379" s="177"/>
      <c r="AQ379" s="177" t="str">
        <f t="shared" si="414"/>
        <v/>
      </c>
      <c r="AR379" s="95" t="str">
        <f t="shared" si="415"/>
        <v/>
      </c>
      <c r="AS379" s="447"/>
      <c r="AT379" s="95"/>
      <c r="AU379" s="177"/>
      <c r="AV379" s="177" t="str">
        <f t="shared" si="416"/>
        <v/>
      </c>
      <c r="AW379" s="95" t="str">
        <f t="shared" si="417"/>
        <v/>
      </c>
      <c r="AX379" s="447"/>
    </row>
    <row r="380" spans="2:50" hidden="1">
      <c r="B380" s="456"/>
      <c r="C380" s="95">
        <f t="shared" si="402"/>
        <v>14</v>
      </c>
      <c r="D380" s="95"/>
      <c r="E380" s="95"/>
      <c r="F380" s="95"/>
      <c r="G380" s="95"/>
      <c r="H380" s="475"/>
      <c r="I380" s="153" t="str">
        <f t="shared" si="418"/>
        <v/>
      </c>
      <c r="J380" s="153" t="str">
        <f t="shared" si="419"/>
        <v/>
      </c>
      <c r="K380" s="154" t="str">
        <f t="shared" si="420"/>
        <v/>
      </c>
      <c r="L380" s="473"/>
      <c r="M380" s="153" t="str">
        <f t="shared" si="403"/>
        <v/>
      </c>
      <c r="N380" s="448"/>
      <c r="O380" s="448"/>
      <c r="P380" s="95"/>
      <c r="Q380" s="177"/>
      <c r="R380" s="177" t="str">
        <f t="shared" si="404"/>
        <v/>
      </c>
      <c r="S380" s="95" t="str">
        <f t="shared" si="405"/>
        <v/>
      </c>
      <c r="T380" s="447"/>
      <c r="U380" s="95"/>
      <c r="V380" s="177"/>
      <c r="W380" s="177" t="str">
        <f t="shared" si="406"/>
        <v/>
      </c>
      <c r="X380" s="95" t="str">
        <f t="shared" si="407"/>
        <v/>
      </c>
      <c r="Y380" s="447"/>
      <c r="Z380" s="95"/>
      <c r="AA380" s="177"/>
      <c r="AB380" s="177" t="str">
        <f t="shared" si="408"/>
        <v/>
      </c>
      <c r="AC380" s="95" t="str">
        <f t="shared" si="409"/>
        <v/>
      </c>
      <c r="AD380" s="447"/>
      <c r="AE380" s="95"/>
      <c r="AF380" s="177"/>
      <c r="AG380" s="177" t="str">
        <f t="shared" si="410"/>
        <v/>
      </c>
      <c r="AH380" s="95" t="str">
        <f t="shared" si="411"/>
        <v/>
      </c>
      <c r="AI380" s="447"/>
      <c r="AJ380" s="95"/>
      <c r="AK380" s="177"/>
      <c r="AL380" s="177" t="str">
        <f t="shared" si="412"/>
        <v/>
      </c>
      <c r="AM380" s="95" t="str">
        <f t="shared" si="413"/>
        <v/>
      </c>
      <c r="AN380" s="447"/>
      <c r="AO380" s="95"/>
      <c r="AP380" s="177"/>
      <c r="AQ380" s="177" t="str">
        <f t="shared" si="414"/>
        <v/>
      </c>
      <c r="AR380" s="95" t="str">
        <f t="shared" si="415"/>
        <v/>
      </c>
      <c r="AS380" s="447"/>
      <c r="AT380" s="95"/>
      <c r="AU380" s="177"/>
      <c r="AV380" s="177" t="str">
        <f t="shared" si="416"/>
        <v/>
      </c>
      <c r="AW380" s="95" t="str">
        <f t="shared" si="417"/>
        <v/>
      </c>
      <c r="AX380" s="447"/>
    </row>
    <row r="381" spans="2:50" hidden="1">
      <c r="B381" s="456"/>
      <c r="C381" s="95">
        <f t="shared" si="402"/>
        <v>15</v>
      </c>
      <c r="D381" s="95"/>
      <c r="E381" s="95"/>
      <c r="F381" s="95"/>
      <c r="G381" s="95"/>
      <c r="H381" s="476"/>
      <c r="I381" s="153" t="str">
        <f t="shared" si="418"/>
        <v/>
      </c>
      <c r="J381" s="153" t="str">
        <f t="shared" si="419"/>
        <v/>
      </c>
      <c r="K381" s="154" t="str">
        <f t="shared" si="420"/>
        <v/>
      </c>
      <c r="L381" s="473"/>
      <c r="M381" s="153" t="str">
        <f t="shared" si="403"/>
        <v/>
      </c>
      <c r="N381" s="448"/>
      <c r="O381" s="448"/>
      <c r="P381" s="95"/>
      <c r="Q381" s="177"/>
      <c r="R381" s="177" t="str">
        <f t="shared" si="404"/>
        <v/>
      </c>
      <c r="S381" s="95" t="str">
        <f t="shared" si="405"/>
        <v/>
      </c>
      <c r="T381" s="447"/>
      <c r="U381" s="95"/>
      <c r="V381" s="177"/>
      <c r="W381" s="177" t="str">
        <f t="shared" si="406"/>
        <v/>
      </c>
      <c r="X381" s="95" t="str">
        <f t="shared" si="407"/>
        <v/>
      </c>
      <c r="Y381" s="447"/>
      <c r="Z381" s="95"/>
      <c r="AA381" s="177"/>
      <c r="AB381" s="177" t="str">
        <f t="shared" si="408"/>
        <v/>
      </c>
      <c r="AC381" s="95" t="str">
        <f t="shared" si="409"/>
        <v/>
      </c>
      <c r="AD381" s="447"/>
      <c r="AE381" s="95"/>
      <c r="AF381" s="177"/>
      <c r="AG381" s="177" t="str">
        <f t="shared" si="410"/>
        <v/>
      </c>
      <c r="AH381" s="95" t="str">
        <f t="shared" si="411"/>
        <v/>
      </c>
      <c r="AI381" s="447"/>
      <c r="AJ381" s="95"/>
      <c r="AK381" s="177"/>
      <c r="AL381" s="177" t="str">
        <f t="shared" si="412"/>
        <v/>
      </c>
      <c r="AM381" s="95" t="str">
        <f t="shared" si="413"/>
        <v/>
      </c>
      <c r="AN381" s="447"/>
      <c r="AO381" s="95"/>
      <c r="AP381" s="177"/>
      <c r="AQ381" s="177" t="str">
        <f t="shared" si="414"/>
        <v/>
      </c>
      <c r="AR381" s="95" t="str">
        <f t="shared" si="415"/>
        <v/>
      </c>
      <c r="AS381" s="447"/>
      <c r="AT381" s="95"/>
      <c r="AU381" s="177"/>
      <c r="AV381" s="177" t="str">
        <f t="shared" si="416"/>
        <v/>
      </c>
      <c r="AW381" s="95" t="str">
        <f t="shared" si="417"/>
        <v/>
      </c>
      <c r="AX381" s="447"/>
    </row>
    <row r="382" spans="2:50" ht="15.6" hidden="1">
      <c r="B382" s="460" t="s">
        <v>115</v>
      </c>
      <c r="C382" s="461"/>
      <c r="D382" s="461"/>
      <c r="E382" s="461"/>
      <c r="F382" s="461"/>
      <c r="G382" s="461"/>
      <c r="H382" s="461"/>
      <c r="I382" s="150"/>
      <c r="J382" s="150"/>
      <c r="K382" s="150"/>
      <c r="L382" s="150"/>
      <c r="M382" s="150"/>
      <c r="N382" s="448" t="s">
        <v>116</v>
      </c>
      <c r="O382" s="463" t="s">
        <v>63</v>
      </c>
      <c r="P382" s="465">
        <f>AT362+1</f>
        <v>46000</v>
      </c>
      <c r="Q382" s="456"/>
      <c r="R382" s="456"/>
      <c r="S382" s="456"/>
      <c r="T382" s="456"/>
      <c r="U382" s="465">
        <f>P382+1</f>
        <v>46001</v>
      </c>
      <c r="V382" s="456"/>
      <c r="W382" s="456"/>
      <c r="X382" s="456"/>
      <c r="Y382" s="456"/>
      <c r="Z382" s="465">
        <f>U382+1</f>
        <v>46002</v>
      </c>
      <c r="AA382" s="456"/>
      <c r="AB382" s="456"/>
      <c r="AC382" s="456"/>
      <c r="AD382" s="456"/>
      <c r="AE382" s="465">
        <f>Z382+1</f>
        <v>46003</v>
      </c>
      <c r="AF382" s="456"/>
      <c r="AG382" s="456"/>
      <c r="AH382" s="456"/>
      <c r="AI382" s="456"/>
      <c r="AJ382" s="465">
        <f>AE382+1</f>
        <v>46004</v>
      </c>
      <c r="AK382" s="456"/>
      <c r="AL382" s="456"/>
      <c r="AM382" s="456"/>
      <c r="AN382" s="456"/>
      <c r="AO382" s="465">
        <f>AJ382+1</f>
        <v>46005</v>
      </c>
      <c r="AP382" s="456"/>
      <c r="AQ382" s="456"/>
      <c r="AR382" s="456"/>
      <c r="AS382" s="456"/>
      <c r="AT382" s="465">
        <f>AO382+1</f>
        <v>46006</v>
      </c>
      <c r="AU382" s="456"/>
      <c r="AV382" s="456"/>
      <c r="AW382" s="456"/>
      <c r="AX382" s="456"/>
    </row>
    <row r="383" spans="2:50" ht="15.6" hidden="1">
      <c r="B383" s="462"/>
      <c r="C383" s="462"/>
      <c r="D383" s="462"/>
      <c r="E383" s="462"/>
      <c r="F383" s="462"/>
      <c r="G383" s="462"/>
      <c r="H383" s="462"/>
      <c r="I383" s="150"/>
      <c r="J383" s="150"/>
      <c r="K383" s="150"/>
      <c r="L383" s="150"/>
      <c r="M383" s="150"/>
      <c r="N383" s="448"/>
      <c r="O383" s="464"/>
      <c r="P383" s="465" t="s">
        <v>77</v>
      </c>
      <c r="Q383" s="456"/>
      <c r="R383" s="456"/>
      <c r="S383" s="456"/>
      <c r="T383" s="456"/>
      <c r="U383" s="465" t="s">
        <v>78</v>
      </c>
      <c r="V383" s="456"/>
      <c r="W383" s="456"/>
      <c r="X383" s="456"/>
      <c r="Y383" s="456"/>
      <c r="Z383" s="465" t="s">
        <v>79</v>
      </c>
      <c r="AA383" s="456"/>
      <c r="AB383" s="456"/>
      <c r="AC383" s="456"/>
      <c r="AD383" s="456"/>
      <c r="AE383" s="465" t="s">
        <v>74</v>
      </c>
      <c r="AF383" s="456"/>
      <c r="AG383" s="456"/>
      <c r="AH383" s="456"/>
      <c r="AI383" s="456"/>
      <c r="AJ383" s="465" t="s">
        <v>75</v>
      </c>
      <c r="AK383" s="456"/>
      <c r="AL383" s="456"/>
      <c r="AM383" s="456"/>
      <c r="AN383" s="456"/>
      <c r="AO383" s="465" t="s">
        <v>70</v>
      </c>
      <c r="AP383" s="456"/>
      <c r="AQ383" s="456"/>
      <c r="AR383" s="456"/>
      <c r="AS383" s="456"/>
      <c r="AT383" s="465" t="s">
        <v>76</v>
      </c>
      <c r="AU383" s="456"/>
      <c r="AV383" s="456"/>
      <c r="AW383" s="456"/>
      <c r="AX383" s="456"/>
    </row>
    <row r="384" spans="2:50" hidden="1">
      <c r="B384" s="448" t="s">
        <v>117</v>
      </c>
      <c r="C384" s="448" t="s">
        <v>118</v>
      </c>
      <c r="D384" s="448"/>
      <c r="E384" s="448" t="s">
        <v>119</v>
      </c>
      <c r="F384" s="448"/>
      <c r="G384" s="448"/>
      <c r="H384" s="452" t="s">
        <v>120</v>
      </c>
      <c r="I384" s="455" t="s">
        <v>121</v>
      </c>
      <c r="J384" s="455"/>
      <c r="K384" s="455"/>
      <c r="L384" s="455" t="s">
        <v>120</v>
      </c>
      <c r="M384" s="455" t="s">
        <v>122</v>
      </c>
      <c r="N384" s="448"/>
      <c r="O384" s="448" t="s">
        <v>123</v>
      </c>
      <c r="P384" s="449" t="s">
        <v>124</v>
      </c>
      <c r="Q384" s="450"/>
      <c r="R384" s="450"/>
      <c r="S384" s="451"/>
      <c r="T384" s="448" t="s">
        <v>120</v>
      </c>
      <c r="U384" s="449" t="s">
        <v>124</v>
      </c>
      <c r="V384" s="450"/>
      <c r="W384" s="450"/>
      <c r="X384" s="451"/>
      <c r="Y384" s="448" t="s">
        <v>120</v>
      </c>
      <c r="Z384" s="449" t="s">
        <v>124</v>
      </c>
      <c r="AA384" s="450"/>
      <c r="AB384" s="450"/>
      <c r="AC384" s="451"/>
      <c r="AD384" s="448" t="s">
        <v>120</v>
      </c>
      <c r="AE384" s="449" t="s">
        <v>124</v>
      </c>
      <c r="AF384" s="450"/>
      <c r="AG384" s="450"/>
      <c r="AH384" s="451"/>
      <c r="AI384" s="448" t="s">
        <v>120</v>
      </c>
      <c r="AJ384" s="449" t="s">
        <v>124</v>
      </c>
      <c r="AK384" s="450"/>
      <c r="AL384" s="450"/>
      <c r="AM384" s="451"/>
      <c r="AN384" s="448" t="s">
        <v>120</v>
      </c>
      <c r="AO384" s="449" t="s">
        <v>124</v>
      </c>
      <c r="AP384" s="450"/>
      <c r="AQ384" s="450"/>
      <c r="AR384" s="451"/>
      <c r="AS384" s="448" t="s">
        <v>120</v>
      </c>
      <c r="AT384" s="449" t="s">
        <v>124</v>
      </c>
      <c r="AU384" s="450"/>
      <c r="AV384" s="450"/>
      <c r="AW384" s="451"/>
      <c r="AX384" s="448" t="s">
        <v>120</v>
      </c>
    </row>
    <row r="385" spans="2:50" hidden="1">
      <c r="B385" s="448"/>
      <c r="C385" s="448"/>
      <c r="D385" s="448"/>
      <c r="E385" s="448" t="s">
        <v>125</v>
      </c>
      <c r="F385" s="448"/>
      <c r="G385" s="448"/>
      <c r="H385" s="453"/>
      <c r="I385" s="455" t="s">
        <v>125</v>
      </c>
      <c r="J385" s="455"/>
      <c r="K385" s="455"/>
      <c r="L385" s="455"/>
      <c r="M385" s="455"/>
      <c r="N385" s="448"/>
      <c r="O385" s="448"/>
      <c r="P385" s="449" t="s">
        <v>126</v>
      </c>
      <c r="Q385" s="450"/>
      <c r="R385" s="450"/>
      <c r="S385" s="451"/>
      <c r="T385" s="448"/>
      <c r="U385" s="449" t="s">
        <v>126</v>
      </c>
      <c r="V385" s="450"/>
      <c r="W385" s="450"/>
      <c r="X385" s="451"/>
      <c r="Y385" s="448"/>
      <c r="Z385" s="449" t="s">
        <v>126</v>
      </c>
      <c r="AA385" s="450"/>
      <c r="AB385" s="450"/>
      <c r="AC385" s="451"/>
      <c r="AD385" s="448"/>
      <c r="AE385" s="449" t="s">
        <v>126</v>
      </c>
      <c r="AF385" s="450"/>
      <c r="AG385" s="450"/>
      <c r="AH385" s="451"/>
      <c r="AI385" s="448"/>
      <c r="AJ385" s="449" t="s">
        <v>126</v>
      </c>
      <c r="AK385" s="450"/>
      <c r="AL385" s="450"/>
      <c r="AM385" s="451"/>
      <c r="AN385" s="448"/>
      <c r="AO385" s="449" t="s">
        <v>126</v>
      </c>
      <c r="AP385" s="450"/>
      <c r="AQ385" s="450"/>
      <c r="AR385" s="451"/>
      <c r="AS385" s="448"/>
      <c r="AT385" s="449" t="s">
        <v>126</v>
      </c>
      <c r="AU385" s="450"/>
      <c r="AV385" s="450"/>
      <c r="AW385" s="451"/>
      <c r="AX385" s="448"/>
    </row>
    <row r="386" spans="2:50" hidden="1">
      <c r="B386" s="448"/>
      <c r="C386" s="448"/>
      <c r="D386" s="448"/>
      <c r="E386" s="94" t="s">
        <v>127</v>
      </c>
      <c r="F386" s="94" t="s">
        <v>128</v>
      </c>
      <c r="G386" s="94" t="s">
        <v>129</v>
      </c>
      <c r="H386" s="454"/>
      <c r="I386" s="152" t="s">
        <v>127</v>
      </c>
      <c r="J386" s="152" t="s">
        <v>128</v>
      </c>
      <c r="K386" s="152" t="s">
        <v>129</v>
      </c>
      <c r="L386" s="455"/>
      <c r="M386" s="455"/>
      <c r="N386" s="448"/>
      <c r="O386" s="448"/>
      <c r="P386" s="94" t="s">
        <v>127</v>
      </c>
      <c r="Q386" s="94" t="s">
        <v>128</v>
      </c>
      <c r="R386" s="94" t="s">
        <v>129</v>
      </c>
      <c r="S386" s="94" t="s">
        <v>122</v>
      </c>
      <c r="T386" s="448"/>
      <c r="U386" s="94" t="s">
        <v>127</v>
      </c>
      <c r="V386" s="94" t="s">
        <v>128</v>
      </c>
      <c r="W386" s="94" t="s">
        <v>129</v>
      </c>
      <c r="X386" s="94" t="s">
        <v>122</v>
      </c>
      <c r="Y386" s="448"/>
      <c r="Z386" s="94" t="s">
        <v>127</v>
      </c>
      <c r="AA386" s="94" t="s">
        <v>128</v>
      </c>
      <c r="AB386" s="94" t="s">
        <v>129</v>
      </c>
      <c r="AC386" s="94" t="s">
        <v>122</v>
      </c>
      <c r="AD386" s="448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8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8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8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8"/>
    </row>
    <row r="387" spans="2:50" hidden="1">
      <c r="B387" s="456" t="s">
        <v>170</v>
      </c>
      <c r="C387" s="95">
        <f>C367</f>
        <v>1</v>
      </c>
      <c r="D387" s="95" t="s">
        <v>171</v>
      </c>
      <c r="E387" s="95">
        <v>17</v>
      </c>
      <c r="F387" s="95">
        <v>2000</v>
      </c>
      <c r="G387" s="177">
        <f t="shared" ref="G387:G388" si="421">F387/E387</f>
        <v>117.64705882352941</v>
      </c>
      <c r="H387" s="474">
        <f>AVERAGE(G387:G401)</f>
        <v>87.66968325791855</v>
      </c>
      <c r="I387" s="153">
        <f t="shared" ref="I387:I389" si="422">IFERROR(AVERAGE(P387,U387,Z387,AE387,AJ387,AO387,AT387),"")</f>
        <v>17</v>
      </c>
      <c r="J387" s="153">
        <f t="shared" ref="J387:J389" si="423">IFERROR(AVERAGE(Q387,V387,AA387,AF387,AK387,AP387,AU387),"")</f>
        <v>1926.1107347633222</v>
      </c>
      <c r="K387" s="154">
        <f t="shared" ref="K387:K389" si="424">IFERROR(AVERAGE(R387,W387,AB387,AG387,AL387,AQ387,AV387),"")</f>
        <v>113.30063145666601</v>
      </c>
      <c r="L387" s="473">
        <f>IFERROR(AVERAGE(K387:K401),"-")</f>
        <v>84.23160361831286</v>
      </c>
      <c r="M387" s="153">
        <f>IFERROR(RANK(K387, K$387:K$401),"")</f>
        <v>1</v>
      </c>
      <c r="N387" s="448"/>
      <c r="O387" s="448"/>
      <c r="P387" s="95">
        <v>17</v>
      </c>
      <c r="Q387" s="177">
        <v>1918.3333333333319</v>
      </c>
      <c r="R387" s="177">
        <f>IFERROR(Q387/P387,"")</f>
        <v>112.84313725490188</v>
      </c>
      <c r="S387" s="95">
        <f>IFERROR(RANK(R387, R$387:R$401),"")</f>
        <v>1</v>
      </c>
      <c r="T387" s="447">
        <f>AVERAGE(R387:R401)</f>
        <v>83.952337858220147</v>
      </c>
      <c r="U387" s="95">
        <v>17</v>
      </c>
      <c r="V387" s="177">
        <v>1906.2857142857147</v>
      </c>
      <c r="W387" s="177">
        <f>IFERROR(V387/U387,"")</f>
        <v>112.13445378151263</v>
      </c>
      <c r="X387" s="95">
        <f>IFERROR(RANK(W387, W$387:W$401),"")</f>
        <v>1</v>
      </c>
      <c r="Y387" s="447">
        <f>AVERAGE(W387:W401)</f>
        <v>83.711953298369323</v>
      </c>
      <c r="Z387" s="95">
        <v>17</v>
      </c>
      <c r="AA387" s="177">
        <v>1944.7058823529412</v>
      </c>
      <c r="AB387" s="177">
        <f>IFERROR(AA387/Z387,"")</f>
        <v>114.39446366782008</v>
      </c>
      <c r="AC387" s="95">
        <f>IFERROR(RANK(AB387, AB$387:AB$401),"")</f>
        <v>1</v>
      </c>
      <c r="AD387" s="447">
        <f>AVERAGE(AB387:AB401)</f>
        <v>84.927578410410447</v>
      </c>
      <c r="AE387" s="95">
        <v>17</v>
      </c>
      <c r="AF387" s="177">
        <v>1952.5000000000007</v>
      </c>
      <c r="AG387" s="177">
        <f>IFERROR(AF387/AE387,"")</f>
        <v>114.85294117647062</v>
      </c>
      <c r="AH387" s="95">
        <f>IFERROR(RANK(AG387, AG$387:AG$401),"")</f>
        <v>1</v>
      </c>
      <c r="AI387" s="447">
        <f>AVERAGE(AG387:AG401)</f>
        <v>84.842505257791103</v>
      </c>
      <c r="AJ387" s="95">
        <v>17</v>
      </c>
      <c r="AK387" s="177">
        <v>1915.9999999999991</v>
      </c>
      <c r="AL387" s="177">
        <f>IFERROR(AK387/AJ387,"")</f>
        <v>112.70588235294112</v>
      </c>
      <c r="AM387" s="95">
        <f>IFERROR(RANK(AL387, AL$387:AL$401),"")</f>
        <v>1</v>
      </c>
      <c r="AN387" s="447">
        <f>AVERAGE(AL387:AL401)</f>
        <v>83.917043740573121</v>
      </c>
      <c r="AO387" s="95">
        <v>17</v>
      </c>
      <c r="AP387" s="177">
        <v>1916.8421052631586</v>
      </c>
      <c r="AQ387" s="177">
        <f>IFERROR(AP387/AO387,"")</f>
        <v>112.75541795665639</v>
      </c>
      <c r="AR387" s="95">
        <f>IFERROR(RANK(AQ387, AQ$387:AQ$401),"")</f>
        <v>1</v>
      </c>
      <c r="AS387" s="447">
        <f>AVERAGE(AQ387:AQ401)</f>
        <v>84.143666425136701</v>
      </c>
      <c r="AT387" s="95">
        <v>17</v>
      </c>
      <c r="AU387" s="177">
        <v>1928.1081081081086</v>
      </c>
      <c r="AV387" s="177">
        <f>IFERROR(AU387/AT387,"")</f>
        <v>113.41812400635933</v>
      </c>
      <c r="AW387" s="95">
        <f>IFERROR(RANK(AV387, AV$387:AV$401),"")</f>
        <v>1</v>
      </c>
      <c r="AX387" s="447">
        <f>AVERAGE(AV387:AV401)</f>
        <v>84.126140337689208</v>
      </c>
    </row>
    <row r="388" spans="2:50" hidden="1">
      <c r="B388" s="456"/>
      <c r="C388" s="95">
        <f t="shared" ref="C388:C401" si="425">C368</f>
        <v>2</v>
      </c>
      <c r="D388" s="95" t="s">
        <v>172</v>
      </c>
      <c r="E388" s="95">
        <v>26</v>
      </c>
      <c r="F388" s="95">
        <v>1500</v>
      </c>
      <c r="G388" s="177">
        <f t="shared" si="421"/>
        <v>57.692307692307693</v>
      </c>
      <c r="H388" s="475"/>
      <c r="I388" s="153">
        <f t="shared" si="422"/>
        <v>26</v>
      </c>
      <c r="J388" s="153">
        <f t="shared" si="423"/>
        <v>1434.2269702789529</v>
      </c>
      <c r="K388" s="154">
        <f t="shared" si="424"/>
        <v>55.162575779959717</v>
      </c>
      <c r="L388" s="473"/>
      <c r="M388" s="153">
        <f t="shared" ref="M388:M401" si="426">IFERROR(RANK(K388, K$387:K$401),"")</f>
        <v>2</v>
      </c>
      <c r="N388" s="448"/>
      <c r="O388" s="448"/>
      <c r="P388" s="95">
        <v>26</v>
      </c>
      <c r="Q388" s="177">
        <v>1431.5999999999992</v>
      </c>
      <c r="R388" s="177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47"/>
      <c r="U388" s="95">
        <v>26</v>
      </c>
      <c r="V388" s="177">
        <v>1437.5257731958761</v>
      </c>
      <c r="W388" s="177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47"/>
      <c r="Z388" s="95">
        <v>26</v>
      </c>
      <c r="AA388" s="177">
        <v>1441.9780219780214</v>
      </c>
      <c r="AB388" s="177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47"/>
      <c r="AE388" s="95">
        <v>26</v>
      </c>
      <c r="AF388" s="177">
        <v>1425.6338028169009</v>
      </c>
      <c r="AG388" s="177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47"/>
      <c r="AJ388" s="95">
        <v>26</v>
      </c>
      <c r="AK388" s="177">
        <v>1433.3333333333335</v>
      </c>
      <c r="AL388" s="177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47"/>
      <c r="AO388" s="95">
        <v>26</v>
      </c>
      <c r="AP388" s="177">
        <v>1443.829787234042</v>
      </c>
      <c r="AQ388" s="177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47"/>
      <c r="AT388" s="95">
        <v>26</v>
      </c>
      <c r="AU388" s="177">
        <v>1425.6880733944959</v>
      </c>
      <c r="AV388" s="177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47"/>
    </row>
    <row r="389" spans="2:50" hidden="1">
      <c r="B389" s="456"/>
      <c r="C389" s="95">
        <f t="shared" si="425"/>
        <v>3</v>
      </c>
      <c r="D389" s="95"/>
      <c r="E389" s="95"/>
      <c r="F389" s="95"/>
      <c r="G389" s="95"/>
      <c r="H389" s="475"/>
      <c r="I389" s="153" t="str">
        <f t="shared" si="422"/>
        <v/>
      </c>
      <c r="J389" s="153" t="str">
        <f t="shared" si="423"/>
        <v/>
      </c>
      <c r="K389" s="154" t="str">
        <f t="shared" si="424"/>
        <v/>
      </c>
      <c r="L389" s="473"/>
      <c r="M389" s="153" t="str">
        <f t="shared" si="426"/>
        <v/>
      </c>
      <c r="N389" s="448"/>
      <c r="O389" s="448"/>
      <c r="P389" s="95"/>
      <c r="Q389" s="177"/>
      <c r="R389" s="177" t="str">
        <f t="shared" si="427"/>
        <v/>
      </c>
      <c r="S389" s="95" t="str">
        <f t="shared" si="428"/>
        <v/>
      </c>
      <c r="T389" s="447"/>
      <c r="U389" s="95"/>
      <c r="V389" s="177"/>
      <c r="W389" s="177" t="str">
        <f t="shared" si="429"/>
        <v/>
      </c>
      <c r="X389" s="95" t="str">
        <f t="shared" si="430"/>
        <v/>
      </c>
      <c r="Y389" s="447"/>
      <c r="Z389" s="95"/>
      <c r="AA389" s="177"/>
      <c r="AB389" s="177" t="str">
        <f t="shared" si="431"/>
        <v/>
      </c>
      <c r="AC389" s="95" t="str">
        <f t="shared" si="432"/>
        <v/>
      </c>
      <c r="AD389" s="447"/>
      <c r="AE389" s="95"/>
      <c r="AF389" s="177"/>
      <c r="AG389" s="177" t="str">
        <f t="shared" si="433"/>
        <v/>
      </c>
      <c r="AH389" s="95" t="str">
        <f t="shared" si="434"/>
        <v/>
      </c>
      <c r="AI389" s="447"/>
      <c r="AJ389" s="95"/>
      <c r="AK389" s="177"/>
      <c r="AL389" s="177" t="str">
        <f t="shared" si="435"/>
        <v/>
      </c>
      <c r="AM389" s="95" t="str">
        <f t="shared" si="436"/>
        <v/>
      </c>
      <c r="AN389" s="447"/>
      <c r="AO389" s="95"/>
      <c r="AP389" s="177"/>
      <c r="AQ389" s="177" t="str">
        <f t="shared" si="437"/>
        <v/>
      </c>
      <c r="AR389" s="95" t="str">
        <f t="shared" si="438"/>
        <v/>
      </c>
      <c r="AS389" s="447"/>
      <c r="AT389" s="95"/>
      <c r="AU389" s="177"/>
      <c r="AV389" s="177" t="str">
        <f t="shared" si="439"/>
        <v/>
      </c>
      <c r="AW389" s="95" t="str">
        <f t="shared" si="440"/>
        <v/>
      </c>
      <c r="AX389" s="447"/>
    </row>
    <row r="390" spans="2:50" hidden="1">
      <c r="B390" s="456"/>
      <c r="C390" s="95">
        <f t="shared" si="425"/>
        <v>4</v>
      </c>
      <c r="D390" s="95"/>
      <c r="E390" s="95"/>
      <c r="F390" s="95"/>
      <c r="G390" s="95"/>
      <c r="H390" s="475"/>
      <c r="I390" s="153" t="str">
        <f>IFERROR(AVERAGE(P390,U390,Z390,AE390,AJ390,AO390,AT390),"")</f>
        <v/>
      </c>
      <c r="J390" s="153" t="str">
        <f>IFERROR(AVERAGE(Q390,V390,AA390,AF390,AK390,AP390,AU390),"")</f>
        <v/>
      </c>
      <c r="K390" s="154" t="str">
        <f>IFERROR(AVERAGE(R390,W390,AB390,AG390,AL390,AQ390,AV390),"")</f>
        <v/>
      </c>
      <c r="L390" s="473"/>
      <c r="M390" s="153" t="str">
        <f t="shared" si="426"/>
        <v/>
      </c>
      <c r="N390" s="448"/>
      <c r="O390" s="448"/>
      <c r="P390" s="95"/>
      <c r="Q390" s="177"/>
      <c r="R390" s="177" t="str">
        <f t="shared" si="427"/>
        <v/>
      </c>
      <c r="S390" s="95" t="str">
        <f t="shared" si="428"/>
        <v/>
      </c>
      <c r="T390" s="447"/>
      <c r="U390" s="95"/>
      <c r="V390" s="177"/>
      <c r="W390" s="177" t="str">
        <f t="shared" si="429"/>
        <v/>
      </c>
      <c r="X390" s="95" t="str">
        <f t="shared" si="430"/>
        <v/>
      </c>
      <c r="Y390" s="447"/>
      <c r="Z390" s="95"/>
      <c r="AA390" s="177"/>
      <c r="AB390" s="177" t="str">
        <f t="shared" si="431"/>
        <v/>
      </c>
      <c r="AC390" s="95" t="str">
        <f t="shared" si="432"/>
        <v/>
      </c>
      <c r="AD390" s="447"/>
      <c r="AE390" s="95"/>
      <c r="AF390" s="177"/>
      <c r="AG390" s="177" t="str">
        <f t="shared" si="433"/>
        <v/>
      </c>
      <c r="AH390" s="95" t="str">
        <f t="shared" si="434"/>
        <v/>
      </c>
      <c r="AI390" s="447"/>
      <c r="AJ390" s="95"/>
      <c r="AK390" s="177"/>
      <c r="AL390" s="177" t="str">
        <f t="shared" si="435"/>
        <v/>
      </c>
      <c r="AM390" s="95" t="str">
        <f t="shared" si="436"/>
        <v/>
      </c>
      <c r="AN390" s="447"/>
      <c r="AO390" s="95"/>
      <c r="AP390" s="177"/>
      <c r="AQ390" s="177" t="str">
        <f t="shared" si="437"/>
        <v/>
      </c>
      <c r="AR390" s="95" t="str">
        <f t="shared" si="438"/>
        <v/>
      </c>
      <c r="AS390" s="447"/>
      <c r="AT390" s="95"/>
      <c r="AU390" s="177"/>
      <c r="AV390" s="177" t="str">
        <f t="shared" si="439"/>
        <v/>
      </c>
      <c r="AW390" s="95" t="str">
        <f t="shared" si="440"/>
        <v/>
      </c>
      <c r="AX390" s="447"/>
    </row>
    <row r="391" spans="2:50" hidden="1">
      <c r="B391" s="456"/>
      <c r="C391" s="95">
        <f t="shared" si="425"/>
        <v>5</v>
      </c>
      <c r="D391" s="95"/>
      <c r="E391" s="95"/>
      <c r="F391" s="95"/>
      <c r="G391" s="95"/>
      <c r="H391" s="475"/>
      <c r="I391" s="153" t="str">
        <f t="shared" ref="I391:I401" si="441">IFERROR(AVERAGE(P391,U391,Z391,AE391,AJ391,AO391,AT391),"")</f>
        <v/>
      </c>
      <c r="J391" s="153" t="str">
        <f t="shared" ref="J391:J401" si="442">IFERROR(AVERAGE(Q391,V391,AA391,AF391,AK391,AP391,AU391),"")</f>
        <v/>
      </c>
      <c r="K391" s="154" t="str">
        <f t="shared" ref="K391:K401" si="443">IFERROR(AVERAGE(R391,W391,AB391,AG391,AL391,AQ391,AV391),"")</f>
        <v/>
      </c>
      <c r="L391" s="473"/>
      <c r="M391" s="153" t="str">
        <f t="shared" si="426"/>
        <v/>
      </c>
      <c r="N391" s="448"/>
      <c r="O391" s="448"/>
      <c r="P391" s="95"/>
      <c r="Q391" s="177"/>
      <c r="R391" s="177" t="str">
        <f t="shared" si="427"/>
        <v/>
      </c>
      <c r="S391" s="95" t="str">
        <f t="shared" si="428"/>
        <v/>
      </c>
      <c r="T391" s="447"/>
      <c r="U391" s="95"/>
      <c r="V391" s="177"/>
      <c r="W391" s="177" t="str">
        <f t="shared" si="429"/>
        <v/>
      </c>
      <c r="X391" s="95" t="str">
        <f t="shared" si="430"/>
        <v/>
      </c>
      <c r="Y391" s="447"/>
      <c r="Z391" s="95"/>
      <c r="AA391" s="177"/>
      <c r="AB391" s="177" t="str">
        <f t="shared" si="431"/>
        <v/>
      </c>
      <c r="AC391" s="95" t="str">
        <f t="shared" si="432"/>
        <v/>
      </c>
      <c r="AD391" s="447"/>
      <c r="AE391" s="95"/>
      <c r="AF391" s="177"/>
      <c r="AG391" s="177" t="str">
        <f t="shared" si="433"/>
        <v/>
      </c>
      <c r="AH391" s="95" t="str">
        <f t="shared" si="434"/>
        <v/>
      </c>
      <c r="AI391" s="447"/>
      <c r="AJ391" s="95"/>
      <c r="AK391" s="177"/>
      <c r="AL391" s="177" t="str">
        <f t="shared" si="435"/>
        <v/>
      </c>
      <c r="AM391" s="95" t="str">
        <f t="shared" si="436"/>
        <v/>
      </c>
      <c r="AN391" s="447"/>
      <c r="AO391" s="95"/>
      <c r="AP391" s="177"/>
      <c r="AQ391" s="177" t="str">
        <f t="shared" si="437"/>
        <v/>
      </c>
      <c r="AR391" s="95" t="str">
        <f t="shared" si="438"/>
        <v/>
      </c>
      <c r="AS391" s="447"/>
      <c r="AT391" s="95"/>
      <c r="AU391" s="177"/>
      <c r="AV391" s="177" t="str">
        <f t="shared" si="439"/>
        <v/>
      </c>
      <c r="AW391" s="95" t="str">
        <f t="shared" si="440"/>
        <v/>
      </c>
      <c r="AX391" s="447"/>
    </row>
    <row r="392" spans="2:50" hidden="1">
      <c r="B392" s="456"/>
      <c r="C392" s="95">
        <f t="shared" si="425"/>
        <v>6</v>
      </c>
      <c r="D392" s="95"/>
      <c r="E392" s="95"/>
      <c r="F392" s="95"/>
      <c r="G392" s="95"/>
      <c r="H392" s="475"/>
      <c r="I392" s="153" t="str">
        <f t="shared" si="441"/>
        <v/>
      </c>
      <c r="J392" s="153" t="str">
        <f t="shared" si="442"/>
        <v/>
      </c>
      <c r="K392" s="154" t="str">
        <f t="shared" si="443"/>
        <v/>
      </c>
      <c r="L392" s="473"/>
      <c r="M392" s="153" t="str">
        <f t="shared" si="426"/>
        <v/>
      </c>
      <c r="N392" s="448"/>
      <c r="O392" s="448"/>
      <c r="P392" s="95"/>
      <c r="Q392" s="177"/>
      <c r="R392" s="177" t="str">
        <f t="shared" si="427"/>
        <v/>
      </c>
      <c r="S392" s="95" t="str">
        <f t="shared" si="428"/>
        <v/>
      </c>
      <c r="T392" s="447"/>
      <c r="U392" s="95"/>
      <c r="V392" s="177"/>
      <c r="W392" s="177" t="str">
        <f t="shared" si="429"/>
        <v/>
      </c>
      <c r="X392" s="95" t="str">
        <f t="shared" si="430"/>
        <v/>
      </c>
      <c r="Y392" s="447"/>
      <c r="Z392" s="95"/>
      <c r="AA392" s="177"/>
      <c r="AB392" s="177" t="str">
        <f t="shared" si="431"/>
        <v/>
      </c>
      <c r="AC392" s="95" t="str">
        <f t="shared" si="432"/>
        <v/>
      </c>
      <c r="AD392" s="447"/>
      <c r="AE392" s="95"/>
      <c r="AF392" s="177"/>
      <c r="AG392" s="177" t="str">
        <f t="shared" si="433"/>
        <v/>
      </c>
      <c r="AH392" s="95" t="str">
        <f t="shared" si="434"/>
        <v/>
      </c>
      <c r="AI392" s="447"/>
      <c r="AJ392" s="95"/>
      <c r="AK392" s="177"/>
      <c r="AL392" s="177" t="str">
        <f t="shared" si="435"/>
        <v/>
      </c>
      <c r="AM392" s="95" t="str">
        <f t="shared" si="436"/>
        <v/>
      </c>
      <c r="AN392" s="447"/>
      <c r="AO392" s="95"/>
      <c r="AP392" s="177"/>
      <c r="AQ392" s="177" t="str">
        <f t="shared" si="437"/>
        <v/>
      </c>
      <c r="AR392" s="95" t="str">
        <f t="shared" si="438"/>
        <v/>
      </c>
      <c r="AS392" s="447"/>
      <c r="AT392" s="95"/>
      <c r="AU392" s="177"/>
      <c r="AV392" s="177" t="str">
        <f t="shared" si="439"/>
        <v/>
      </c>
      <c r="AW392" s="95" t="str">
        <f t="shared" si="440"/>
        <v/>
      </c>
      <c r="AX392" s="447"/>
    </row>
    <row r="393" spans="2:50" hidden="1">
      <c r="B393" s="456"/>
      <c r="C393" s="95">
        <f t="shared" si="425"/>
        <v>7</v>
      </c>
      <c r="D393" s="95"/>
      <c r="E393" s="95"/>
      <c r="F393" s="95"/>
      <c r="G393" s="95"/>
      <c r="H393" s="475"/>
      <c r="I393" s="153" t="str">
        <f t="shared" si="441"/>
        <v/>
      </c>
      <c r="J393" s="153" t="str">
        <f t="shared" si="442"/>
        <v/>
      </c>
      <c r="K393" s="154" t="str">
        <f t="shared" si="443"/>
        <v/>
      </c>
      <c r="L393" s="473"/>
      <c r="M393" s="153" t="str">
        <f t="shared" si="426"/>
        <v/>
      </c>
      <c r="N393" s="448"/>
      <c r="O393" s="448"/>
      <c r="P393" s="95"/>
      <c r="Q393" s="177"/>
      <c r="R393" s="177" t="str">
        <f t="shared" si="427"/>
        <v/>
      </c>
      <c r="S393" s="95" t="str">
        <f t="shared" si="428"/>
        <v/>
      </c>
      <c r="T393" s="447"/>
      <c r="U393" s="95"/>
      <c r="V393" s="177"/>
      <c r="W393" s="177" t="str">
        <f t="shared" si="429"/>
        <v/>
      </c>
      <c r="X393" s="95" t="str">
        <f t="shared" si="430"/>
        <v/>
      </c>
      <c r="Y393" s="447"/>
      <c r="Z393" s="95"/>
      <c r="AA393" s="177"/>
      <c r="AB393" s="177" t="str">
        <f t="shared" si="431"/>
        <v/>
      </c>
      <c r="AC393" s="95" t="str">
        <f t="shared" si="432"/>
        <v/>
      </c>
      <c r="AD393" s="447"/>
      <c r="AE393" s="95"/>
      <c r="AF393" s="177"/>
      <c r="AG393" s="177" t="str">
        <f t="shared" si="433"/>
        <v/>
      </c>
      <c r="AH393" s="95" t="str">
        <f t="shared" si="434"/>
        <v/>
      </c>
      <c r="AI393" s="447"/>
      <c r="AJ393" s="95"/>
      <c r="AK393" s="177"/>
      <c r="AL393" s="177" t="str">
        <f t="shared" si="435"/>
        <v/>
      </c>
      <c r="AM393" s="95" t="str">
        <f t="shared" si="436"/>
        <v/>
      </c>
      <c r="AN393" s="447"/>
      <c r="AO393" s="95"/>
      <c r="AP393" s="177"/>
      <c r="AQ393" s="177" t="str">
        <f t="shared" si="437"/>
        <v/>
      </c>
      <c r="AR393" s="95" t="str">
        <f t="shared" si="438"/>
        <v/>
      </c>
      <c r="AS393" s="447"/>
      <c r="AT393" s="95"/>
      <c r="AU393" s="177"/>
      <c r="AV393" s="177" t="str">
        <f t="shared" si="439"/>
        <v/>
      </c>
      <c r="AW393" s="95" t="str">
        <f t="shared" si="440"/>
        <v/>
      </c>
      <c r="AX393" s="447"/>
    </row>
    <row r="394" spans="2:50" hidden="1">
      <c r="B394" s="456"/>
      <c r="C394" s="95">
        <f t="shared" si="425"/>
        <v>8</v>
      </c>
      <c r="D394" s="95"/>
      <c r="E394" s="95"/>
      <c r="F394" s="95"/>
      <c r="G394" s="95"/>
      <c r="H394" s="475"/>
      <c r="I394" s="153" t="str">
        <f t="shared" si="441"/>
        <v/>
      </c>
      <c r="J394" s="153" t="str">
        <f t="shared" si="442"/>
        <v/>
      </c>
      <c r="K394" s="154" t="str">
        <f t="shared" si="443"/>
        <v/>
      </c>
      <c r="L394" s="473"/>
      <c r="M394" s="153" t="str">
        <f t="shared" si="426"/>
        <v/>
      </c>
      <c r="N394" s="448"/>
      <c r="O394" s="448"/>
      <c r="P394" s="95"/>
      <c r="Q394" s="177"/>
      <c r="R394" s="177" t="str">
        <f t="shared" si="427"/>
        <v/>
      </c>
      <c r="S394" s="95" t="str">
        <f t="shared" si="428"/>
        <v/>
      </c>
      <c r="T394" s="447"/>
      <c r="U394" s="95"/>
      <c r="V394" s="177"/>
      <c r="W394" s="177" t="str">
        <f t="shared" si="429"/>
        <v/>
      </c>
      <c r="X394" s="95" t="str">
        <f t="shared" si="430"/>
        <v/>
      </c>
      <c r="Y394" s="447"/>
      <c r="Z394" s="95"/>
      <c r="AA394" s="177"/>
      <c r="AB394" s="177" t="str">
        <f t="shared" si="431"/>
        <v/>
      </c>
      <c r="AC394" s="95" t="str">
        <f t="shared" si="432"/>
        <v/>
      </c>
      <c r="AD394" s="447"/>
      <c r="AE394" s="95"/>
      <c r="AF394" s="177"/>
      <c r="AG394" s="177" t="str">
        <f t="shared" si="433"/>
        <v/>
      </c>
      <c r="AH394" s="95" t="str">
        <f t="shared" si="434"/>
        <v/>
      </c>
      <c r="AI394" s="447"/>
      <c r="AJ394" s="95"/>
      <c r="AK394" s="177"/>
      <c r="AL394" s="177" t="str">
        <f t="shared" si="435"/>
        <v/>
      </c>
      <c r="AM394" s="95" t="str">
        <f t="shared" si="436"/>
        <v/>
      </c>
      <c r="AN394" s="447"/>
      <c r="AO394" s="95"/>
      <c r="AP394" s="177"/>
      <c r="AQ394" s="177" t="str">
        <f t="shared" si="437"/>
        <v/>
      </c>
      <c r="AR394" s="95" t="str">
        <f t="shared" si="438"/>
        <v/>
      </c>
      <c r="AS394" s="447"/>
      <c r="AT394" s="95"/>
      <c r="AU394" s="177"/>
      <c r="AV394" s="177" t="str">
        <f t="shared" si="439"/>
        <v/>
      </c>
      <c r="AW394" s="95" t="str">
        <f t="shared" si="440"/>
        <v/>
      </c>
      <c r="AX394" s="447"/>
    </row>
    <row r="395" spans="2:50" hidden="1">
      <c r="B395" s="456"/>
      <c r="C395" s="95">
        <f t="shared" si="425"/>
        <v>9</v>
      </c>
      <c r="D395" s="95"/>
      <c r="E395" s="95"/>
      <c r="F395" s="95"/>
      <c r="G395" s="95"/>
      <c r="H395" s="475"/>
      <c r="I395" s="153" t="str">
        <f t="shared" si="441"/>
        <v/>
      </c>
      <c r="J395" s="153" t="str">
        <f t="shared" si="442"/>
        <v/>
      </c>
      <c r="K395" s="154" t="str">
        <f t="shared" si="443"/>
        <v/>
      </c>
      <c r="L395" s="473"/>
      <c r="M395" s="153" t="str">
        <f t="shared" si="426"/>
        <v/>
      </c>
      <c r="N395" s="448"/>
      <c r="O395" s="448"/>
      <c r="P395" s="95"/>
      <c r="Q395" s="177"/>
      <c r="R395" s="177" t="str">
        <f t="shared" si="427"/>
        <v/>
      </c>
      <c r="S395" s="95" t="str">
        <f t="shared" si="428"/>
        <v/>
      </c>
      <c r="T395" s="447"/>
      <c r="U395" s="95"/>
      <c r="V395" s="177"/>
      <c r="W395" s="177" t="str">
        <f t="shared" si="429"/>
        <v/>
      </c>
      <c r="X395" s="95" t="str">
        <f t="shared" si="430"/>
        <v/>
      </c>
      <c r="Y395" s="447"/>
      <c r="Z395" s="95"/>
      <c r="AA395" s="177"/>
      <c r="AB395" s="177" t="str">
        <f t="shared" si="431"/>
        <v/>
      </c>
      <c r="AC395" s="95" t="str">
        <f t="shared" si="432"/>
        <v/>
      </c>
      <c r="AD395" s="447"/>
      <c r="AE395" s="95"/>
      <c r="AF395" s="177"/>
      <c r="AG395" s="177" t="str">
        <f t="shared" si="433"/>
        <v/>
      </c>
      <c r="AH395" s="95" t="str">
        <f t="shared" si="434"/>
        <v/>
      </c>
      <c r="AI395" s="447"/>
      <c r="AJ395" s="95"/>
      <c r="AK395" s="177"/>
      <c r="AL395" s="177" t="str">
        <f t="shared" si="435"/>
        <v/>
      </c>
      <c r="AM395" s="95" t="str">
        <f t="shared" si="436"/>
        <v/>
      </c>
      <c r="AN395" s="447"/>
      <c r="AO395" s="95"/>
      <c r="AP395" s="177"/>
      <c r="AQ395" s="177" t="str">
        <f t="shared" si="437"/>
        <v/>
      </c>
      <c r="AR395" s="95" t="str">
        <f t="shared" si="438"/>
        <v/>
      </c>
      <c r="AS395" s="447"/>
      <c r="AT395" s="95"/>
      <c r="AU395" s="177"/>
      <c r="AV395" s="177" t="str">
        <f t="shared" si="439"/>
        <v/>
      </c>
      <c r="AW395" s="95" t="str">
        <f t="shared" si="440"/>
        <v/>
      </c>
      <c r="AX395" s="447"/>
    </row>
    <row r="396" spans="2:50" hidden="1">
      <c r="B396" s="456"/>
      <c r="C396" s="95">
        <f t="shared" si="425"/>
        <v>10</v>
      </c>
      <c r="D396" s="95"/>
      <c r="E396" s="95"/>
      <c r="F396" s="95"/>
      <c r="G396" s="95"/>
      <c r="H396" s="475"/>
      <c r="I396" s="153" t="str">
        <f t="shared" si="441"/>
        <v/>
      </c>
      <c r="J396" s="153" t="str">
        <f t="shared" si="442"/>
        <v/>
      </c>
      <c r="K396" s="154" t="str">
        <f t="shared" si="443"/>
        <v/>
      </c>
      <c r="L396" s="473"/>
      <c r="M396" s="153" t="str">
        <f t="shared" si="426"/>
        <v/>
      </c>
      <c r="N396" s="448"/>
      <c r="O396" s="448"/>
      <c r="P396" s="95"/>
      <c r="Q396" s="177"/>
      <c r="R396" s="177" t="str">
        <f t="shared" si="427"/>
        <v/>
      </c>
      <c r="S396" s="95" t="str">
        <f t="shared" si="428"/>
        <v/>
      </c>
      <c r="T396" s="447"/>
      <c r="U396" s="95"/>
      <c r="V396" s="177"/>
      <c r="W396" s="177" t="str">
        <f t="shared" si="429"/>
        <v/>
      </c>
      <c r="X396" s="95" t="str">
        <f t="shared" si="430"/>
        <v/>
      </c>
      <c r="Y396" s="447"/>
      <c r="Z396" s="95"/>
      <c r="AA396" s="177"/>
      <c r="AB396" s="177" t="str">
        <f t="shared" si="431"/>
        <v/>
      </c>
      <c r="AC396" s="95" t="str">
        <f t="shared" si="432"/>
        <v/>
      </c>
      <c r="AD396" s="447"/>
      <c r="AE396" s="95"/>
      <c r="AF396" s="177"/>
      <c r="AG396" s="177" t="str">
        <f t="shared" si="433"/>
        <v/>
      </c>
      <c r="AH396" s="95" t="str">
        <f t="shared" si="434"/>
        <v/>
      </c>
      <c r="AI396" s="447"/>
      <c r="AJ396" s="95"/>
      <c r="AK396" s="177"/>
      <c r="AL396" s="177" t="str">
        <f t="shared" si="435"/>
        <v/>
      </c>
      <c r="AM396" s="95" t="str">
        <f t="shared" si="436"/>
        <v/>
      </c>
      <c r="AN396" s="447"/>
      <c r="AO396" s="95"/>
      <c r="AP396" s="177"/>
      <c r="AQ396" s="177" t="str">
        <f t="shared" si="437"/>
        <v/>
      </c>
      <c r="AR396" s="95" t="str">
        <f t="shared" si="438"/>
        <v/>
      </c>
      <c r="AS396" s="447"/>
      <c r="AT396" s="95"/>
      <c r="AU396" s="177"/>
      <c r="AV396" s="177" t="str">
        <f t="shared" si="439"/>
        <v/>
      </c>
      <c r="AW396" s="95" t="str">
        <f t="shared" si="440"/>
        <v/>
      </c>
      <c r="AX396" s="447"/>
    </row>
    <row r="397" spans="2:50" hidden="1">
      <c r="B397" s="456"/>
      <c r="C397" s="95">
        <f t="shared" si="425"/>
        <v>11</v>
      </c>
      <c r="D397" s="95"/>
      <c r="E397" s="95"/>
      <c r="F397" s="95"/>
      <c r="G397" s="95"/>
      <c r="H397" s="475"/>
      <c r="I397" s="153" t="str">
        <f t="shared" si="441"/>
        <v/>
      </c>
      <c r="J397" s="153" t="str">
        <f t="shared" si="442"/>
        <v/>
      </c>
      <c r="K397" s="154" t="str">
        <f t="shared" si="443"/>
        <v/>
      </c>
      <c r="L397" s="473"/>
      <c r="M397" s="153" t="str">
        <f t="shared" si="426"/>
        <v/>
      </c>
      <c r="N397" s="448"/>
      <c r="O397" s="448"/>
      <c r="P397" s="95"/>
      <c r="Q397" s="177"/>
      <c r="R397" s="177" t="str">
        <f t="shared" si="427"/>
        <v/>
      </c>
      <c r="S397" s="95" t="str">
        <f t="shared" si="428"/>
        <v/>
      </c>
      <c r="T397" s="447"/>
      <c r="U397" s="95"/>
      <c r="V397" s="177"/>
      <c r="W397" s="177" t="str">
        <f t="shared" si="429"/>
        <v/>
      </c>
      <c r="X397" s="95" t="str">
        <f t="shared" si="430"/>
        <v/>
      </c>
      <c r="Y397" s="447"/>
      <c r="Z397" s="95"/>
      <c r="AA397" s="177"/>
      <c r="AB397" s="177" t="str">
        <f t="shared" si="431"/>
        <v/>
      </c>
      <c r="AC397" s="95" t="str">
        <f t="shared" si="432"/>
        <v/>
      </c>
      <c r="AD397" s="447"/>
      <c r="AE397" s="95"/>
      <c r="AF397" s="177"/>
      <c r="AG397" s="177" t="str">
        <f t="shared" si="433"/>
        <v/>
      </c>
      <c r="AH397" s="95" t="str">
        <f t="shared" si="434"/>
        <v/>
      </c>
      <c r="AI397" s="447"/>
      <c r="AJ397" s="95"/>
      <c r="AK397" s="177"/>
      <c r="AL397" s="177" t="str">
        <f t="shared" si="435"/>
        <v/>
      </c>
      <c r="AM397" s="95" t="str">
        <f t="shared" si="436"/>
        <v/>
      </c>
      <c r="AN397" s="447"/>
      <c r="AO397" s="95"/>
      <c r="AP397" s="177"/>
      <c r="AQ397" s="177" t="str">
        <f t="shared" si="437"/>
        <v/>
      </c>
      <c r="AR397" s="95" t="str">
        <f t="shared" si="438"/>
        <v/>
      </c>
      <c r="AS397" s="447"/>
      <c r="AT397" s="95"/>
      <c r="AU397" s="177"/>
      <c r="AV397" s="177" t="str">
        <f t="shared" si="439"/>
        <v/>
      </c>
      <c r="AW397" s="95" t="str">
        <f t="shared" si="440"/>
        <v/>
      </c>
      <c r="AX397" s="447"/>
    </row>
    <row r="398" spans="2:50" hidden="1">
      <c r="B398" s="456"/>
      <c r="C398" s="95">
        <f t="shared" si="425"/>
        <v>12</v>
      </c>
      <c r="D398" s="95"/>
      <c r="E398" s="95"/>
      <c r="F398" s="95"/>
      <c r="G398" s="95"/>
      <c r="H398" s="475"/>
      <c r="I398" s="153" t="str">
        <f t="shared" si="441"/>
        <v/>
      </c>
      <c r="J398" s="153" t="str">
        <f t="shared" si="442"/>
        <v/>
      </c>
      <c r="K398" s="154" t="str">
        <f t="shared" si="443"/>
        <v/>
      </c>
      <c r="L398" s="473"/>
      <c r="M398" s="153" t="str">
        <f t="shared" si="426"/>
        <v/>
      </c>
      <c r="N398" s="448"/>
      <c r="O398" s="448"/>
      <c r="P398" s="95"/>
      <c r="Q398" s="177"/>
      <c r="R398" s="177" t="str">
        <f t="shared" si="427"/>
        <v/>
      </c>
      <c r="S398" s="95" t="str">
        <f t="shared" si="428"/>
        <v/>
      </c>
      <c r="T398" s="447"/>
      <c r="U398" s="95"/>
      <c r="V398" s="177"/>
      <c r="W398" s="177" t="str">
        <f t="shared" si="429"/>
        <v/>
      </c>
      <c r="X398" s="95" t="str">
        <f t="shared" si="430"/>
        <v/>
      </c>
      <c r="Y398" s="447"/>
      <c r="Z398" s="95"/>
      <c r="AA398" s="177"/>
      <c r="AB398" s="177" t="str">
        <f t="shared" si="431"/>
        <v/>
      </c>
      <c r="AC398" s="95" t="str">
        <f t="shared" si="432"/>
        <v/>
      </c>
      <c r="AD398" s="447"/>
      <c r="AE398" s="95"/>
      <c r="AF398" s="177"/>
      <c r="AG398" s="177" t="str">
        <f t="shared" si="433"/>
        <v/>
      </c>
      <c r="AH398" s="95" t="str">
        <f t="shared" si="434"/>
        <v/>
      </c>
      <c r="AI398" s="447"/>
      <c r="AJ398" s="95"/>
      <c r="AK398" s="177"/>
      <c r="AL398" s="177" t="str">
        <f t="shared" si="435"/>
        <v/>
      </c>
      <c r="AM398" s="95" t="str">
        <f t="shared" si="436"/>
        <v/>
      </c>
      <c r="AN398" s="447"/>
      <c r="AO398" s="95"/>
      <c r="AP398" s="177"/>
      <c r="AQ398" s="177" t="str">
        <f t="shared" si="437"/>
        <v/>
      </c>
      <c r="AR398" s="95" t="str">
        <f t="shared" si="438"/>
        <v/>
      </c>
      <c r="AS398" s="447"/>
      <c r="AT398" s="95"/>
      <c r="AU398" s="177"/>
      <c r="AV398" s="177" t="str">
        <f t="shared" si="439"/>
        <v/>
      </c>
      <c r="AW398" s="95" t="str">
        <f t="shared" si="440"/>
        <v/>
      </c>
      <c r="AX398" s="447"/>
    </row>
    <row r="399" spans="2:50" hidden="1">
      <c r="B399" s="456"/>
      <c r="C399" s="95">
        <f t="shared" si="425"/>
        <v>13</v>
      </c>
      <c r="D399" s="95"/>
      <c r="E399" s="95"/>
      <c r="F399" s="95"/>
      <c r="G399" s="95"/>
      <c r="H399" s="475"/>
      <c r="I399" s="153" t="str">
        <f t="shared" si="441"/>
        <v/>
      </c>
      <c r="J399" s="153" t="str">
        <f t="shared" si="442"/>
        <v/>
      </c>
      <c r="K399" s="154" t="str">
        <f t="shared" si="443"/>
        <v/>
      </c>
      <c r="L399" s="473"/>
      <c r="M399" s="153" t="str">
        <f t="shared" si="426"/>
        <v/>
      </c>
      <c r="N399" s="448"/>
      <c r="O399" s="448"/>
      <c r="P399" s="95"/>
      <c r="Q399" s="177"/>
      <c r="R399" s="177" t="str">
        <f t="shared" si="427"/>
        <v/>
      </c>
      <c r="S399" s="95" t="str">
        <f t="shared" si="428"/>
        <v/>
      </c>
      <c r="T399" s="447"/>
      <c r="U399" s="95"/>
      <c r="V399" s="177"/>
      <c r="W399" s="177" t="str">
        <f t="shared" si="429"/>
        <v/>
      </c>
      <c r="X399" s="95" t="str">
        <f t="shared" si="430"/>
        <v/>
      </c>
      <c r="Y399" s="447"/>
      <c r="Z399" s="95"/>
      <c r="AA399" s="177"/>
      <c r="AB399" s="177" t="str">
        <f t="shared" si="431"/>
        <v/>
      </c>
      <c r="AC399" s="95" t="str">
        <f t="shared" si="432"/>
        <v/>
      </c>
      <c r="AD399" s="447"/>
      <c r="AE399" s="95"/>
      <c r="AF399" s="177"/>
      <c r="AG399" s="177" t="str">
        <f t="shared" si="433"/>
        <v/>
      </c>
      <c r="AH399" s="95" t="str">
        <f t="shared" si="434"/>
        <v/>
      </c>
      <c r="AI399" s="447"/>
      <c r="AJ399" s="95"/>
      <c r="AK399" s="177"/>
      <c r="AL399" s="177" t="str">
        <f t="shared" si="435"/>
        <v/>
      </c>
      <c r="AM399" s="95" t="str">
        <f t="shared" si="436"/>
        <v/>
      </c>
      <c r="AN399" s="447"/>
      <c r="AO399" s="95"/>
      <c r="AP399" s="177"/>
      <c r="AQ399" s="177" t="str">
        <f t="shared" si="437"/>
        <v/>
      </c>
      <c r="AR399" s="95" t="str">
        <f t="shared" si="438"/>
        <v/>
      </c>
      <c r="AS399" s="447"/>
      <c r="AT399" s="95"/>
      <c r="AU399" s="177"/>
      <c r="AV399" s="177" t="str">
        <f t="shared" si="439"/>
        <v/>
      </c>
      <c r="AW399" s="95" t="str">
        <f t="shared" si="440"/>
        <v/>
      </c>
      <c r="AX399" s="447"/>
    </row>
    <row r="400" spans="2:50" hidden="1">
      <c r="B400" s="456"/>
      <c r="C400" s="95">
        <f t="shared" si="425"/>
        <v>14</v>
      </c>
      <c r="D400" s="95"/>
      <c r="E400" s="95"/>
      <c r="F400" s="95"/>
      <c r="G400" s="95"/>
      <c r="H400" s="475"/>
      <c r="I400" s="153" t="str">
        <f t="shared" si="441"/>
        <v/>
      </c>
      <c r="J400" s="153" t="str">
        <f t="shared" si="442"/>
        <v/>
      </c>
      <c r="K400" s="154" t="str">
        <f t="shared" si="443"/>
        <v/>
      </c>
      <c r="L400" s="473"/>
      <c r="M400" s="153" t="str">
        <f t="shared" si="426"/>
        <v/>
      </c>
      <c r="N400" s="448"/>
      <c r="O400" s="448"/>
      <c r="P400" s="95"/>
      <c r="Q400" s="177"/>
      <c r="R400" s="177" t="str">
        <f t="shared" si="427"/>
        <v/>
      </c>
      <c r="S400" s="95" t="str">
        <f t="shared" si="428"/>
        <v/>
      </c>
      <c r="T400" s="447"/>
      <c r="U400" s="95"/>
      <c r="V400" s="177"/>
      <c r="W400" s="177" t="str">
        <f t="shared" si="429"/>
        <v/>
      </c>
      <c r="X400" s="95" t="str">
        <f t="shared" si="430"/>
        <v/>
      </c>
      <c r="Y400" s="447"/>
      <c r="Z400" s="95"/>
      <c r="AA400" s="177"/>
      <c r="AB400" s="177" t="str">
        <f t="shared" si="431"/>
        <v/>
      </c>
      <c r="AC400" s="95" t="str">
        <f t="shared" si="432"/>
        <v/>
      </c>
      <c r="AD400" s="447"/>
      <c r="AE400" s="95"/>
      <c r="AF400" s="177"/>
      <c r="AG400" s="177" t="str">
        <f t="shared" si="433"/>
        <v/>
      </c>
      <c r="AH400" s="95" t="str">
        <f t="shared" si="434"/>
        <v/>
      </c>
      <c r="AI400" s="447"/>
      <c r="AJ400" s="95"/>
      <c r="AK400" s="177"/>
      <c r="AL400" s="177" t="str">
        <f t="shared" si="435"/>
        <v/>
      </c>
      <c r="AM400" s="95" t="str">
        <f t="shared" si="436"/>
        <v/>
      </c>
      <c r="AN400" s="447"/>
      <c r="AO400" s="95"/>
      <c r="AP400" s="177"/>
      <c r="AQ400" s="177" t="str">
        <f t="shared" si="437"/>
        <v/>
      </c>
      <c r="AR400" s="95" t="str">
        <f t="shared" si="438"/>
        <v/>
      </c>
      <c r="AS400" s="447"/>
      <c r="AT400" s="95"/>
      <c r="AU400" s="177"/>
      <c r="AV400" s="177" t="str">
        <f t="shared" si="439"/>
        <v/>
      </c>
      <c r="AW400" s="95" t="str">
        <f t="shared" si="440"/>
        <v/>
      </c>
      <c r="AX400" s="447"/>
    </row>
    <row r="401" spans="2:50" hidden="1">
      <c r="B401" s="456"/>
      <c r="C401" s="95">
        <f t="shared" si="425"/>
        <v>15</v>
      </c>
      <c r="D401" s="95"/>
      <c r="E401" s="95"/>
      <c r="F401" s="95"/>
      <c r="G401" s="95"/>
      <c r="H401" s="476"/>
      <c r="I401" s="153" t="str">
        <f t="shared" si="441"/>
        <v/>
      </c>
      <c r="J401" s="153" t="str">
        <f t="shared" si="442"/>
        <v/>
      </c>
      <c r="K401" s="154" t="str">
        <f t="shared" si="443"/>
        <v/>
      </c>
      <c r="L401" s="473"/>
      <c r="M401" s="153" t="str">
        <f t="shared" si="426"/>
        <v/>
      </c>
      <c r="N401" s="448"/>
      <c r="O401" s="448"/>
      <c r="P401" s="95"/>
      <c r="Q401" s="177"/>
      <c r="R401" s="177" t="str">
        <f t="shared" si="427"/>
        <v/>
      </c>
      <c r="S401" s="95" t="str">
        <f t="shared" si="428"/>
        <v/>
      </c>
      <c r="T401" s="447"/>
      <c r="U401" s="95"/>
      <c r="V401" s="177"/>
      <c r="W401" s="177" t="str">
        <f t="shared" si="429"/>
        <v/>
      </c>
      <c r="X401" s="95" t="str">
        <f t="shared" si="430"/>
        <v/>
      </c>
      <c r="Y401" s="447"/>
      <c r="Z401" s="95"/>
      <c r="AA401" s="177"/>
      <c r="AB401" s="177" t="str">
        <f t="shared" si="431"/>
        <v/>
      </c>
      <c r="AC401" s="95" t="str">
        <f t="shared" si="432"/>
        <v/>
      </c>
      <c r="AD401" s="447"/>
      <c r="AE401" s="95"/>
      <c r="AF401" s="177"/>
      <c r="AG401" s="177" t="str">
        <f t="shared" si="433"/>
        <v/>
      </c>
      <c r="AH401" s="95" t="str">
        <f t="shared" si="434"/>
        <v/>
      </c>
      <c r="AI401" s="447"/>
      <c r="AJ401" s="95"/>
      <c r="AK401" s="177"/>
      <c r="AL401" s="177" t="str">
        <f t="shared" si="435"/>
        <v/>
      </c>
      <c r="AM401" s="95" t="str">
        <f t="shared" si="436"/>
        <v/>
      </c>
      <c r="AN401" s="447"/>
      <c r="AO401" s="95"/>
      <c r="AP401" s="177"/>
      <c r="AQ401" s="177" t="str">
        <f t="shared" si="437"/>
        <v/>
      </c>
      <c r="AR401" s="95" t="str">
        <f t="shared" si="438"/>
        <v/>
      </c>
      <c r="AS401" s="447"/>
      <c r="AT401" s="95"/>
      <c r="AU401" s="177"/>
      <c r="AV401" s="177" t="str">
        <f t="shared" si="439"/>
        <v/>
      </c>
      <c r="AW401" s="95" t="str">
        <f t="shared" si="440"/>
        <v/>
      </c>
      <c r="AX401" s="447"/>
    </row>
    <row r="402" spans="2:50" ht="15.6" hidden="1">
      <c r="B402" s="460" t="s">
        <v>115</v>
      </c>
      <c r="C402" s="461"/>
      <c r="D402" s="461"/>
      <c r="E402" s="461"/>
      <c r="F402" s="461"/>
      <c r="G402" s="461"/>
      <c r="H402" s="461"/>
      <c r="I402" s="150"/>
      <c r="J402" s="150"/>
      <c r="K402" s="150"/>
      <c r="L402" s="150"/>
      <c r="M402" s="150"/>
      <c r="N402" s="448" t="s">
        <v>116</v>
      </c>
      <c r="O402" s="463" t="s">
        <v>63</v>
      </c>
      <c r="P402" s="465">
        <f>AT382+1</f>
        <v>46007</v>
      </c>
      <c r="Q402" s="456"/>
      <c r="R402" s="456"/>
      <c r="S402" s="456"/>
      <c r="T402" s="456"/>
      <c r="U402" s="465">
        <f>P402+1</f>
        <v>46008</v>
      </c>
      <c r="V402" s="456"/>
      <c r="W402" s="456"/>
      <c r="X402" s="456"/>
      <c r="Y402" s="456"/>
      <c r="Z402" s="465">
        <f>U402+1</f>
        <v>46009</v>
      </c>
      <c r="AA402" s="456"/>
      <c r="AB402" s="456"/>
      <c r="AC402" s="456"/>
      <c r="AD402" s="456"/>
      <c r="AE402" s="465">
        <f>Z402+1</f>
        <v>46010</v>
      </c>
      <c r="AF402" s="456"/>
      <c r="AG402" s="456"/>
      <c r="AH402" s="456"/>
      <c r="AI402" s="456"/>
      <c r="AJ402" s="465">
        <f>AE402+1</f>
        <v>46011</v>
      </c>
      <c r="AK402" s="456"/>
      <c r="AL402" s="456"/>
      <c r="AM402" s="456"/>
      <c r="AN402" s="456"/>
      <c r="AO402" s="465">
        <f>AJ402+1</f>
        <v>46012</v>
      </c>
      <c r="AP402" s="456"/>
      <c r="AQ402" s="456"/>
      <c r="AR402" s="456"/>
      <c r="AS402" s="456"/>
      <c r="AT402" s="465">
        <f>AO402+1</f>
        <v>46013</v>
      </c>
      <c r="AU402" s="456"/>
      <c r="AV402" s="456"/>
      <c r="AW402" s="456"/>
      <c r="AX402" s="456"/>
    </row>
    <row r="403" spans="2:50" ht="15.6" hidden="1">
      <c r="B403" s="462"/>
      <c r="C403" s="462"/>
      <c r="D403" s="462"/>
      <c r="E403" s="462"/>
      <c r="F403" s="462"/>
      <c r="G403" s="462"/>
      <c r="H403" s="462"/>
      <c r="I403" s="150"/>
      <c r="J403" s="150"/>
      <c r="K403" s="150"/>
      <c r="L403" s="150"/>
      <c r="M403" s="150"/>
      <c r="N403" s="448"/>
      <c r="O403" s="464"/>
      <c r="P403" s="465" t="s">
        <v>77</v>
      </c>
      <c r="Q403" s="456"/>
      <c r="R403" s="456"/>
      <c r="S403" s="456"/>
      <c r="T403" s="456"/>
      <c r="U403" s="465" t="s">
        <v>78</v>
      </c>
      <c r="V403" s="456"/>
      <c r="W403" s="456"/>
      <c r="X403" s="456"/>
      <c r="Y403" s="456"/>
      <c r="Z403" s="465" t="s">
        <v>79</v>
      </c>
      <c r="AA403" s="456"/>
      <c r="AB403" s="456"/>
      <c r="AC403" s="456"/>
      <c r="AD403" s="456"/>
      <c r="AE403" s="465" t="s">
        <v>74</v>
      </c>
      <c r="AF403" s="456"/>
      <c r="AG403" s="456"/>
      <c r="AH403" s="456"/>
      <c r="AI403" s="456"/>
      <c r="AJ403" s="465" t="s">
        <v>75</v>
      </c>
      <c r="AK403" s="456"/>
      <c r="AL403" s="456"/>
      <c r="AM403" s="456"/>
      <c r="AN403" s="456"/>
      <c r="AO403" s="465" t="s">
        <v>70</v>
      </c>
      <c r="AP403" s="456"/>
      <c r="AQ403" s="456"/>
      <c r="AR403" s="456"/>
      <c r="AS403" s="456"/>
      <c r="AT403" s="465" t="s">
        <v>76</v>
      </c>
      <c r="AU403" s="456"/>
      <c r="AV403" s="456"/>
      <c r="AW403" s="456"/>
      <c r="AX403" s="456"/>
    </row>
    <row r="404" spans="2:50" hidden="1">
      <c r="B404" s="448" t="s">
        <v>117</v>
      </c>
      <c r="C404" s="448" t="s">
        <v>118</v>
      </c>
      <c r="D404" s="448"/>
      <c r="E404" s="448" t="s">
        <v>119</v>
      </c>
      <c r="F404" s="448"/>
      <c r="G404" s="448"/>
      <c r="H404" s="452" t="s">
        <v>120</v>
      </c>
      <c r="I404" s="455" t="s">
        <v>121</v>
      </c>
      <c r="J404" s="455"/>
      <c r="K404" s="455"/>
      <c r="L404" s="455" t="s">
        <v>120</v>
      </c>
      <c r="M404" s="455" t="s">
        <v>122</v>
      </c>
      <c r="N404" s="448"/>
      <c r="O404" s="448" t="s">
        <v>123</v>
      </c>
      <c r="P404" s="449" t="s">
        <v>124</v>
      </c>
      <c r="Q404" s="450"/>
      <c r="R404" s="450"/>
      <c r="S404" s="451"/>
      <c r="T404" s="448" t="s">
        <v>120</v>
      </c>
      <c r="U404" s="449" t="s">
        <v>124</v>
      </c>
      <c r="V404" s="450"/>
      <c r="W404" s="450"/>
      <c r="X404" s="451"/>
      <c r="Y404" s="448" t="s">
        <v>120</v>
      </c>
      <c r="Z404" s="449" t="s">
        <v>124</v>
      </c>
      <c r="AA404" s="450"/>
      <c r="AB404" s="450"/>
      <c r="AC404" s="451"/>
      <c r="AD404" s="448" t="s">
        <v>120</v>
      </c>
      <c r="AE404" s="449" t="s">
        <v>124</v>
      </c>
      <c r="AF404" s="450"/>
      <c r="AG404" s="450"/>
      <c r="AH404" s="451"/>
      <c r="AI404" s="448" t="s">
        <v>120</v>
      </c>
      <c r="AJ404" s="449" t="s">
        <v>124</v>
      </c>
      <c r="AK404" s="450"/>
      <c r="AL404" s="450"/>
      <c r="AM404" s="451"/>
      <c r="AN404" s="448" t="s">
        <v>120</v>
      </c>
      <c r="AO404" s="449" t="s">
        <v>124</v>
      </c>
      <c r="AP404" s="450"/>
      <c r="AQ404" s="450"/>
      <c r="AR404" s="451"/>
      <c r="AS404" s="448" t="s">
        <v>120</v>
      </c>
      <c r="AT404" s="449" t="s">
        <v>124</v>
      </c>
      <c r="AU404" s="450"/>
      <c r="AV404" s="450"/>
      <c r="AW404" s="451"/>
      <c r="AX404" s="448" t="s">
        <v>120</v>
      </c>
    </row>
    <row r="405" spans="2:50" hidden="1">
      <c r="B405" s="448"/>
      <c r="C405" s="448"/>
      <c r="D405" s="448"/>
      <c r="E405" s="448" t="s">
        <v>125</v>
      </c>
      <c r="F405" s="448"/>
      <c r="G405" s="448"/>
      <c r="H405" s="453"/>
      <c r="I405" s="455" t="s">
        <v>125</v>
      </c>
      <c r="J405" s="455"/>
      <c r="K405" s="455"/>
      <c r="L405" s="455"/>
      <c r="M405" s="455"/>
      <c r="N405" s="448"/>
      <c r="O405" s="448"/>
      <c r="P405" s="449" t="s">
        <v>126</v>
      </c>
      <c r="Q405" s="450"/>
      <c r="R405" s="450"/>
      <c r="S405" s="451"/>
      <c r="T405" s="448"/>
      <c r="U405" s="449" t="s">
        <v>126</v>
      </c>
      <c r="V405" s="450"/>
      <c r="W405" s="450"/>
      <c r="X405" s="451"/>
      <c r="Y405" s="448"/>
      <c r="Z405" s="449" t="s">
        <v>126</v>
      </c>
      <c r="AA405" s="450"/>
      <c r="AB405" s="450"/>
      <c r="AC405" s="451"/>
      <c r="AD405" s="448"/>
      <c r="AE405" s="449" t="s">
        <v>126</v>
      </c>
      <c r="AF405" s="450"/>
      <c r="AG405" s="450"/>
      <c r="AH405" s="451"/>
      <c r="AI405" s="448"/>
      <c r="AJ405" s="449" t="s">
        <v>126</v>
      </c>
      <c r="AK405" s="450"/>
      <c r="AL405" s="450"/>
      <c r="AM405" s="451"/>
      <c r="AN405" s="448"/>
      <c r="AO405" s="449" t="s">
        <v>126</v>
      </c>
      <c r="AP405" s="450"/>
      <c r="AQ405" s="450"/>
      <c r="AR405" s="451"/>
      <c r="AS405" s="448"/>
      <c r="AT405" s="449" t="s">
        <v>126</v>
      </c>
      <c r="AU405" s="450"/>
      <c r="AV405" s="450"/>
      <c r="AW405" s="451"/>
      <c r="AX405" s="448"/>
    </row>
    <row r="406" spans="2:50" hidden="1">
      <c r="B406" s="448"/>
      <c r="C406" s="448"/>
      <c r="D406" s="448"/>
      <c r="E406" s="94" t="s">
        <v>127</v>
      </c>
      <c r="F406" s="94" t="s">
        <v>128</v>
      </c>
      <c r="G406" s="94" t="s">
        <v>129</v>
      </c>
      <c r="H406" s="454"/>
      <c r="I406" s="152" t="s">
        <v>127</v>
      </c>
      <c r="J406" s="152" t="s">
        <v>128</v>
      </c>
      <c r="K406" s="152" t="s">
        <v>129</v>
      </c>
      <c r="L406" s="455"/>
      <c r="M406" s="455"/>
      <c r="N406" s="448"/>
      <c r="O406" s="448"/>
      <c r="P406" s="94" t="s">
        <v>127</v>
      </c>
      <c r="Q406" s="94" t="s">
        <v>128</v>
      </c>
      <c r="R406" s="94" t="s">
        <v>129</v>
      </c>
      <c r="S406" s="94" t="s">
        <v>122</v>
      </c>
      <c r="T406" s="448"/>
      <c r="U406" s="94" t="s">
        <v>127</v>
      </c>
      <c r="V406" s="94" t="s">
        <v>128</v>
      </c>
      <c r="W406" s="94" t="s">
        <v>129</v>
      </c>
      <c r="X406" s="94" t="s">
        <v>122</v>
      </c>
      <c r="Y406" s="448"/>
      <c r="Z406" s="94" t="s">
        <v>127</v>
      </c>
      <c r="AA406" s="94" t="s">
        <v>128</v>
      </c>
      <c r="AB406" s="94" t="s">
        <v>129</v>
      </c>
      <c r="AC406" s="94" t="s">
        <v>122</v>
      </c>
      <c r="AD406" s="448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8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8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8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8"/>
    </row>
    <row r="407" spans="2:50" hidden="1">
      <c r="B407" s="456" t="s">
        <v>170</v>
      </c>
      <c r="C407" s="95">
        <f>C387</f>
        <v>1</v>
      </c>
      <c r="D407" s="95" t="s">
        <v>171</v>
      </c>
      <c r="E407" s="95">
        <v>17</v>
      </c>
      <c r="F407" s="95">
        <v>2000</v>
      </c>
      <c r="G407" s="177">
        <f t="shared" ref="G407:G408" si="444">F407/E407</f>
        <v>117.64705882352941</v>
      </c>
      <c r="H407" s="474">
        <f>AVERAGE(G407:G421)</f>
        <v>87.66968325791855</v>
      </c>
      <c r="I407" s="153">
        <f t="shared" ref="I407:I409" si="445">IFERROR(AVERAGE(P407,U407,Z407,AE407,AJ407,AO407,AT407),"")</f>
        <v>17</v>
      </c>
      <c r="J407" s="153">
        <f t="shared" ref="J407:J409" si="446">IFERROR(AVERAGE(Q407,V407,AA407,AF407,AK407,AP407,AU407),"")</f>
        <v>1920.058543417367</v>
      </c>
      <c r="K407" s="154">
        <f t="shared" ref="K407:K409" si="447">IFERROR(AVERAGE(R407,W407,AB407,AG407,AL407,AQ407,AV407),"")</f>
        <v>112.94462020102159</v>
      </c>
      <c r="L407" s="473">
        <f>IFERROR(AVERAGE(K407:K421),"-")</f>
        <v>84.029951500634596</v>
      </c>
      <c r="M407" s="153">
        <f>IFERROR(RANK(K407, K$407:K$421),"")</f>
        <v>1</v>
      </c>
      <c r="N407" s="448"/>
      <c r="O407" s="448"/>
      <c r="P407" s="95">
        <v>17</v>
      </c>
      <c r="Q407" s="177">
        <v>1920</v>
      </c>
      <c r="R407" s="177">
        <f>IFERROR(Q407/P407,"")</f>
        <v>112.94117647058823</v>
      </c>
      <c r="S407" s="95">
        <f>IFERROR(RANK(R407, R$407:R$421),"")</f>
        <v>1</v>
      </c>
      <c r="T407" s="447">
        <f>AVERAGE(R407:R421)</f>
        <v>84.06674208144797</v>
      </c>
      <c r="U407" s="95">
        <v>17</v>
      </c>
      <c r="V407" s="177">
        <v>1923.5294117647061</v>
      </c>
      <c r="W407" s="177">
        <f>IFERROR(V407/U407,"")</f>
        <v>113.14878892733566</v>
      </c>
      <c r="X407" s="95">
        <f>IFERROR(RANK(W407, W$407:W$421),"")</f>
        <v>1</v>
      </c>
      <c r="Y407" s="447">
        <f>AVERAGE(W407:W421)</f>
        <v>84.266702155975523</v>
      </c>
      <c r="Z407" s="95">
        <v>17</v>
      </c>
      <c r="AA407" s="177">
        <v>1942.4999999999995</v>
      </c>
      <c r="AB407" s="177">
        <f>IFERROR(AA407/Z407,"")</f>
        <v>114.26470588235291</v>
      </c>
      <c r="AC407" s="95">
        <f>IFERROR(RANK(AB407, AB$407:AB$421),"")</f>
        <v>1</v>
      </c>
      <c r="AD407" s="447">
        <f>AVERAGE(AB407:AB421)</f>
        <v>84.571068072199267</v>
      </c>
      <c r="AE407" s="95">
        <v>17</v>
      </c>
      <c r="AF407" s="177">
        <v>1910.4000000000005</v>
      </c>
      <c r="AG407" s="177">
        <f>IFERROR(AF407/AE407,"")</f>
        <v>112.37647058823532</v>
      </c>
      <c r="AH407" s="95">
        <f>IFERROR(RANK(AG407, AG$407:AG$421),"")</f>
        <v>1</v>
      </c>
      <c r="AI407" s="447">
        <f>AVERAGE(AG407:AG421)</f>
        <v>83.89613550201787</v>
      </c>
      <c r="AJ407" s="95">
        <v>17</v>
      </c>
      <c r="AK407" s="177">
        <v>1917.9999999999991</v>
      </c>
      <c r="AL407" s="177">
        <f>IFERROR(AK407/AJ407,"")</f>
        <v>112.82352941176465</v>
      </c>
      <c r="AM407" s="95">
        <f>IFERROR(RANK(AL407, AL$407:AL$421),"")</f>
        <v>1</v>
      </c>
      <c r="AN407" s="447">
        <f>AVERAGE(AL407:AL421)</f>
        <v>83.980446024563648</v>
      </c>
      <c r="AO407" s="95">
        <v>17</v>
      </c>
      <c r="AP407" s="177">
        <v>1907.6470588235293</v>
      </c>
      <c r="AQ407" s="177">
        <f>IFERROR(AP407/AO407,"")</f>
        <v>112.21453287197231</v>
      </c>
      <c r="AR407" s="95">
        <f>IFERROR(RANK(AQ407, AQ$407:AQ$421),"")</f>
        <v>1</v>
      </c>
      <c r="AS407" s="447">
        <f>AVERAGE(AQ407:AQ421)</f>
        <v>83.526621274695827</v>
      </c>
      <c r="AT407" s="95">
        <v>17</v>
      </c>
      <c r="AU407" s="177">
        <v>1918.3333333333337</v>
      </c>
      <c r="AV407" s="177">
        <f>IFERROR(AU407/AT407,"")</f>
        <v>112.84313725490199</v>
      </c>
      <c r="AW407" s="95">
        <f>IFERROR(RANK(AV407, AV$407:AV$421),"")</f>
        <v>1</v>
      </c>
      <c r="AX407" s="447">
        <f>AVERAGE(AV407:AV421)</f>
        <v>83.901945393542036</v>
      </c>
    </row>
    <row r="408" spans="2:50" hidden="1">
      <c r="B408" s="456"/>
      <c r="C408" s="95">
        <f t="shared" ref="C408:C421" si="448">C388</f>
        <v>2</v>
      </c>
      <c r="D408" s="95" t="s">
        <v>172</v>
      </c>
      <c r="E408" s="95">
        <v>26</v>
      </c>
      <c r="F408" s="95">
        <v>1500</v>
      </c>
      <c r="G408" s="177">
        <f t="shared" si="444"/>
        <v>57.692307692307693</v>
      </c>
      <c r="H408" s="475"/>
      <c r="I408" s="153">
        <f t="shared" si="445"/>
        <v>26</v>
      </c>
      <c r="J408" s="153">
        <f t="shared" si="446"/>
        <v>1432.9973528064377</v>
      </c>
      <c r="K408" s="154">
        <f t="shared" si="447"/>
        <v>55.115282800247591</v>
      </c>
      <c r="L408" s="473"/>
      <c r="M408" s="153">
        <f t="shared" ref="M408:M421" si="449">IFERROR(RANK(K408, K$407:K$421),"")</f>
        <v>2</v>
      </c>
      <c r="N408" s="448"/>
      <c r="O408" s="448"/>
      <c r="P408" s="95">
        <v>26</v>
      </c>
      <c r="Q408" s="177">
        <v>1435.0000000000002</v>
      </c>
      <c r="R408" s="177">
        <f t="shared" ref="R408:R421" si="450">IFERROR(Q408/P408,"")</f>
        <v>55.192307692307701</v>
      </c>
      <c r="S408" s="95">
        <f t="shared" ref="S408:S421" si="451">IFERROR(RANK(R408, R$407:R$421),"")</f>
        <v>2</v>
      </c>
      <c r="T408" s="447"/>
      <c r="U408" s="95">
        <v>26</v>
      </c>
      <c r="V408" s="177">
        <v>1440</v>
      </c>
      <c r="W408" s="177">
        <f t="shared" ref="W408:W421" si="452">IFERROR(V408/U408,"")</f>
        <v>55.384615384615387</v>
      </c>
      <c r="X408" s="95">
        <f t="shared" ref="X408:X421" si="453">IFERROR(RANK(W408, W$407:W$421),"")</f>
        <v>2</v>
      </c>
      <c r="Y408" s="447"/>
      <c r="Z408" s="95">
        <v>26</v>
      </c>
      <c r="AA408" s="177">
        <v>1426.8131868131861</v>
      </c>
      <c r="AB408" s="177">
        <f t="shared" ref="AB408:AB421" si="454">IFERROR(AA408/Z408,"")</f>
        <v>54.877430262045621</v>
      </c>
      <c r="AC408" s="95">
        <f t="shared" ref="AC408:AC421" si="455">IFERROR(RANK(AB408, AB$407:AB$421),"")</f>
        <v>2</v>
      </c>
      <c r="AD408" s="447"/>
      <c r="AE408" s="95">
        <v>26</v>
      </c>
      <c r="AF408" s="177">
        <v>1440.8108108108106</v>
      </c>
      <c r="AG408" s="177">
        <f t="shared" ref="AG408:AG421" si="456">IFERROR(AF408/AE408,"")</f>
        <v>55.415800415800405</v>
      </c>
      <c r="AH408" s="95">
        <f t="shared" ref="AH408:AH421" si="457">IFERROR(RANK(AG408, AG$407:AG$421),"")</f>
        <v>2</v>
      </c>
      <c r="AI408" s="447"/>
      <c r="AJ408" s="95">
        <v>26</v>
      </c>
      <c r="AK408" s="177">
        <v>1433.5714285714287</v>
      </c>
      <c r="AL408" s="177">
        <f t="shared" ref="AL408:AL421" si="458">IFERROR(AK408/AJ408,"")</f>
        <v>55.137362637362642</v>
      </c>
      <c r="AM408" s="95">
        <f t="shared" ref="AM408:AM421" si="459">IFERROR(RANK(AL408, AL$407:AL$421),"")</f>
        <v>2</v>
      </c>
      <c r="AN408" s="447"/>
      <c r="AO408" s="95">
        <v>26</v>
      </c>
      <c r="AP408" s="177">
        <v>1425.8064516129027</v>
      </c>
      <c r="AQ408" s="177">
        <f t="shared" ref="AQ408:AQ421" si="460">IFERROR(AP408/AO408,"")</f>
        <v>54.838709677419338</v>
      </c>
      <c r="AR408" s="95">
        <f t="shared" ref="AR408:AR421" si="461">IFERROR(RANK(AQ408, AQ$407:AQ$421),"")</f>
        <v>2</v>
      </c>
      <c r="AS408" s="447"/>
      <c r="AT408" s="95">
        <v>26</v>
      </c>
      <c r="AU408" s="177">
        <v>1428.9795918367345</v>
      </c>
      <c r="AV408" s="177">
        <f t="shared" ref="AV408:AV421" si="462">IFERROR(AU408/AT408,"")</f>
        <v>54.960753532182096</v>
      </c>
      <c r="AW408" s="95">
        <f t="shared" ref="AW408:AW421" si="463">IFERROR(RANK(AV408, AV$407:AV$421),"")</f>
        <v>2</v>
      </c>
      <c r="AX408" s="447"/>
    </row>
    <row r="409" spans="2:50" hidden="1">
      <c r="B409" s="456"/>
      <c r="C409" s="95">
        <f t="shared" si="448"/>
        <v>3</v>
      </c>
      <c r="D409" s="95"/>
      <c r="E409" s="95"/>
      <c r="F409" s="95"/>
      <c r="G409" s="95"/>
      <c r="H409" s="475"/>
      <c r="I409" s="153" t="str">
        <f t="shared" si="445"/>
        <v/>
      </c>
      <c r="J409" s="153" t="str">
        <f t="shared" si="446"/>
        <v/>
      </c>
      <c r="K409" s="154" t="str">
        <f t="shared" si="447"/>
        <v/>
      </c>
      <c r="L409" s="473"/>
      <c r="M409" s="153" t="str">
        <f t="shared" si="449"/>
        <v/>
      </c>
      <c r="N409" s="448"/>
      <c r="O409" s="448"/>
      <c r="P409" s="95"/>
      <c r="Q409" s="177"/>
      <c r="R409" s="177" t="str">
        <f t="shared" si="450"/>
        <v/>
      </c>
      <c r="S409" s="95" t="str">
        <f t="shared" si="451"/>
        <v/>
      </c>
      <c r="T409" s="447"/>
      <c r="U409" s="95"/>
      <c r="V409" s="177"/>
      <c r="W409" s="177" t="str">
        <f t="shared" si="452"/>
        <v/>
      </c>
      <c r="X409" s="95" t="str">
        <f t="shared" si="453"/>
        <v/>
      </c>
      <c r="Y409" s="447"/>
      <c r="Z409" s="95"/>
      <c r="AA409" s="177"/>
      <c r="AB409" s="177" t="str">
        <f t="shared" si="454"/>
        <v/>
      </c>
      <c r="AC409" s="95" t="str">
        <f t="shared" si="455"/>
        <v/>
      </c>
      <c r="AD409" s="447"/>
      <c r="AE409" s="95"/>
      <c r="AF409" s="177"/>
      <c r="AG409" s="177" t="str">
        <f t="shared" si="456"/>
        <v/>
      </c>
      <c r="AH409" s="95" t="str">
        <f t="shared" si="457"/>
        <v/>
      </c>
      <c r="AI409" s="447"/>
      <c r="AJ409" s="95"/>
      <c r="AK409" s="177"/>
      <c r="AL409" s="177" t="str">
        <f t="shared" si="458"/>
        <v/>
      </c>
      <c r="AM409" s="95" t="str">
        <f t="shared" si="459"/>
        <v/>
      </c>
      <c r="AN409" s="447"/>
      <c r="AO409" s="95"/>
      <c r="AP409" s="177"/>
      <c r="AQ409" s="177" t="str">
        <f t="shared" si="460"/>
        <v/>
      </c>
      <c r="AR409" s="95" t="str">
        <f t="shared" si="461"/>
        <v/>
      </c>
      <c r="AS409" s="447"/>
      <c r="AT409" s="95"/>
      <c r="AU409" s="177"/>
      <c r="AV409" s="177" t="str">
        <f t="shared" si="462"/>
        <v/>
      </c>
      <c r="AW409" s="95" t="str">
        <f t="shared" si="463"/>
        <v/>
      </c>
      <c r="AX409" s="447"/>
    </row>
    <row r="410" spans="2:50" hidden="1">
      <c r="B410" s="456"/>
      <c r="C410" s="95">
        <f t="shared" si="448"/>
        <v>4</v>
      </c>
      <c r="D410" s="95"/>
      <c r="E410" s="95"/>
      <c r="F410" s="95"/>
      <c r="G410" s="95"/>
      <c r="H410" s="475"/>
      <c r="I410" s="153" t="str">
        <f>IFERROR(AVERAGE(P410,U410,Z410,AE410,AJ410,AO410,AT410),"")</f>
        <v/>
      </c>
      <c r="J410" s="153" t="str">
        <f>IFERROR(AVERAGE(Q410,V410,AA410,AF410,AK410,AP410,AU410),"")</f>
        <v/>
      </c>
      <c r="K410" s="154" t="str">
        <f>IFERROR(AVERAGE(R410,W410,AB410,AG410,AL410,AQ410,AV410),"")</f>
        <v/>
      </c>
      <c r="L410" s="473"/>
      <c r="M410" s="153" t="str">
        <f t="shared" si="449"/>
        <v/>
      </c>
      <c r="N410" s="448"/>
      <c r="O410" s="448"/>
      <c r="P410" s="95"/>
      <c r="Q410" s="177"/>
      <c r="R410" s="177" t="str">
        <f t="shared" si="450"/>
        <v/>
      </c>
      <c r="S410" s="95" t="str">
        <f t="shared" si="451"/>
        <v/>
      </c>
      <c r="T410" s="447"/>
      <c r="U410" s="95"/>
      <c r="V410" s="177"/>
      <c r="W410" s="177" t="str">
        <f t="shared" si="452"/>
        <v/>
      </c>
      <c r="X410" s="95" t="str">
        <f t="shared" si="453"/>
        <v/>
      </c>
      <c r="Y410" s="447"/>
      <c r="Z410" s="95"/>
      <c r="AA410" s="177"/>
      <c r="AB410" s="177" t="str">
        <f t="shared" si="454"/>
        <v/>
      </c>
      <c r="AC410" s="95" t="str">
        <f t="shared" si="455"/>
        <v/>
      </c>
      <c r="AD410" s="447"/>
      <c r="AE410" s="95"/>
      <c r="AF410" s="177"/>
      <c r="AG410" s="177" t="str">
        <f t="shared" si="456"/>
        <v/>
      </c>
      <c r="AH410" s="95" t="str">
        <f t="shared" si="457"/>
        <v/>
      </c>
      <c r="AI410" s="447"/>
      <c r="AJ410" s="95"/>
      <c r="AK410" s="177"/>
      <c r="AL410" s="177" t="str">
        <f t="shared" si="458"/>
        <v/>
      </c>
      <c r="AM410" s="95" t="str">
        <f t="shared" si="459"/>
        <v/>
      </c>
      <c r="AN410" s="447"/>
      <c r="AO410" s="95"/>
      <c r="AP410" s="177"/>
      <c r="AQ410" s="177" t="str">
        <f t="shared" si="460"/>
        <v/>
      </c>
      <c r="AR410" s="95" t="str">
        <f t="shared" si="461"/>
        <v/>
      </c>
      <c r="AS410" s="447"/>
      <c r="AT410" s="95"/>
      <c r="AU410" s="177"/>
      <c r="AV410" s="177" t="str">
        <f t="shared" si="462"/>
        <v/>
      </c>
      <c r="AW410" s="95" t="str">
        <f t="shared" si="463"/>
        <v/>
      </c>
      <c r="AX410" s="447"/>
    </row>
    <row r="411" spans="2:50" hidden="1">
      <c r="B411" s="456"/>
      <c r="C411" s="95">
        <f t="shared" si="448"/>
        <v>5</v>
      </c>
      <c r="D411" s="95"/>
      <c r="E411" s="95"/>
      <c r="F411" s="95"/>
      <c r="G411" s="95"/>
      <c r="H411" s="475"/>
      <c r="I411" s="153" t="str">
        <f t="shared" ref="I411:I421" si="464">IFERROR(AVERAGE(P411,U411,Z411,AE411,AJ411,AO411,AT411),"")</f>
        <v/>
      </c>
      <c r="J411" s="153" t="str">
        <f t="shared" ref="J411:J421" si="465">IFERROR(AVERAGE(Q411,V411,AA411,AF411,AK411,AP411,AU411),"")</f>
        <v/>
      </c>
      <c r="K411" s="154" t="str">
        <f t="shared" ref="K411:K421" si="466">IFERROR(AVERAGE(R411,W411,AB411,AG411,AL411,AQ411,AV411),"")</f>
        <v/>
      </c>
      <c r="L411" s="473"/>
      <c r="M411" s="153" t="str">
        <f t="shared" si="449"/>
        <v/>
      </c>
      <c r="N411" s="448"/>
      <c r="O411" s="448"/>
      <c r="P411" s="95"/>
      <c r="Q411" s="177"/>
      <c r="R411" s="177" t="str">
        <f t="shared" si="450"/>
        <v/>
      </c>
      <c r="S411" s="95" t="str">
        <f t="shared" si="451"/>
        <v/>
      </c>
      <c r="T411" s="447"/>
      <c r="U411" s="95"/>
      <c r="V411" s="177"/>
      <c r="W411" s="177" t="str">
        <f t="shared" si="452"/>
        <v/>
      </c>
      <c r="X411" s="95" t="str">
        <f t="shared" si="453"/>
        <v/>
      </c>
      <c r="Y411" s="447"/>
      <c r="Z411" s="95"/>
      <c r="AA411" s="177"/>
      <c r="AB411" s="177" t="str">
        <f t="shared" si="454"/>
        <v/>
      </c>
      <c r="AC411" s="95" t="str">
        <f t="shared" si="455"/>
        <v/>
      </c>
      <c r="AD411" s="447"/>
      <c r="AE411" s="95"/>
      <c r="AF411" s="177"/>
      <c r="AG411" s="177" t="str">
        <f t="shared" si="456"/>
        <v/>
      </c>
      <c r="AH411" s="95" t="str">
        <f t="shared" si="457"/>
        <v/>
      </c>
      <c r="AI411" s="447"/>
      <c r="AJ411" s="95"/>
      <c r="AK411" s="177"/>
      <c r="AL411" s="177" t="str">
        <f t="shared" si="458"/>
        <v/>
      </c>
      <c r="AM411" s="95" t="str">
        <f t="shared" si="459"/>
        <v/>
      </c>
      <c r="AN411" s="447"/>
      <c r="AO411" s="95"/>
      <c r="AP411" s="177"/>
      <c r="AQ411" s="177" t="str">
        <f t="shared" si="460"/>
        <v/>
      </c>
      <c r="AR411" s="95" t="str">
        <f t="shared" si="461"/>
        <v/>
      </c>
      <c r="AS411" s="447"/>
      <c r="AT411" s="95"/>
      <c r="AU411" s="177"/>
      <c r="AV411" s="177" t="str">
        <f t="shared" si="462"/>
        <v/>
      </c>
      <c r="AW411" s="95" t="str">
        <f t="shared" si="463"/>
        <v/>
      </c>
      <c r="AX411" s="447"/>
    </row>
    <row r="412" spans="2:50" hidden="1">
      <c r="B412" s="456"/>
      <c r="C412" s="95">
        <f t="shared" si="448"/>
        <v>6</v>
      </c>
      <c r="D412" s="95"/>
      <c r="E412" s="95"/>
      <c r="F412" s="95"/>
      <c r="G412" s="95"/>
      <c r="H412" s="475"/>
      <c r="I412" s="153" t="str">
        <f t="shared" si="464"/>
        <v/>
      </c>
      <c r="J412" s="153" t="str">
        <f t="shared" si="465"/>
        <v/>
      </c>
      <c r="K412" s="154" t="str">
        <f t="shared" si="466"/>
        <v/>
      </c>
      <c r="L412" s="473"/>
      <c r="M412" s="153" t="str">
        <f t="shared" si="449"/>
        <v/>
      </c>
      <c r="N412" s="448"/>
      <c r="O412" s="448"/>
      <c r="P412" s="95"/>
      <c r="Q412" s="177"/>
      <c r="R412" s="177" t="str">
        <f t="shared" si="450"/>
        <v/>
      </c>
      <c r="S412" s="95" t="str">
        <f t="shared" si="451"/>
        <v/>
      </c>
      <c r="T412" s="447"/>
      <c r="U412" s="95"/>
      <c r="V412" s="177"/>
      <c r="W412" s="177" t="str">
        <f t="shared" si="452"/>
        <v/>
      </c>
      <c r="X412" s="95" t="str">
        <f t="shared" si="453"/>
        <v/>
      </c>
      <c r="Y412" s="447"/>
      <c r="Z412" s="95"/>
      <c r="AA412" s="177"/>
      <c r="AB412" s="177" t="str">
        <f t="shared" si="454"/>
        <v/>
      </c>
      <c r="AC412" s="95" t="str">
        <f t="shared" si="455"/>
        <v/>
      </c>
      <c r="AD412" s="447"/>
      <c r="AE412" s="95"/>
      <c r="AF412" s="177"/>
      <c r="AG412" s="177" t="str">
        <f t="shared" si="456"/>
        <v/>
      </c>
      <c r="AH412" s="95" t="str">
        <f t="shared" si="457"/>
        <v/>
      </c>
      <c r="AI412" s="447"/>
      <c r="AJ412" s="95"/>
      <c r="AK412" s="177"/>
      <c r="AL412" s="177" t="str">
        <f t="shared" si="458"/>
        <v/>
      </c>
      <c r="AM412" s="95" t="str">
        <f t="shared" si="459"/>
        <v/>
      </c>
      <c r="AN412" s="447"/>
      <c r="AO412" s="95"/>
      <c r="AP412" s="177"/>
      <c r="AQ412" s="177" t="str">
        <f t="shared" si="460"/>
        <v/>
      </c>
      <c r="AR412" s="95" t="str">
        <f t="shared" si="461"/>
        <v/>
      </c>
      <c r="AS412" s="447"/>
      <c r="AT412" s="95"/>
      <c r="AU412" s="177"/>
      <c r="AV412" s="177" t="str">
        <f t="shared" si="462"/>
        <v/>
      </c>
      <c r="AW412" s="95" t="str">
        <f t="shared" si="463"/>
        <v/>
      </c>
      <c r="AX412" s="447"/>
    </row>
    <row r="413" spans="2:50" hidden="1">
      <c r="B413" s="456"/>
      <c r="C413" s="95">
        <f t="shared" si="448"/>
        <v>7</v>
      </c>
      <c r="D413" s="95"/>
      <c r="E413" s="95"/>
      <c r="F413" s="95"/>
      <c r="G413" s="95"/>
      <c r="H413" s="475"/>
      <c r="I413" s="153" t="str">
        <f t="shared" si="464"/>
        <v/>
      </c>
      <c r="J413" s="153" t="str">
        <f t="shared" si="465"/>
        <v/>
      </c>
      <c r="K413" s="154" t="str">
        <f t="shared" si="466"/>
        <v/>
      </c>
      <c r="L413" s="473"/>
      <c r="M413" s="153" t="str">
        <f t="shared" si="449"/>
        <v/>
      </c>
      <c r="N413" s="448"/>
      <c r="O413" s="448"/>
      <c r="P413" s="95"/>
      <c r="Q413" s="177"/>
      <c r="R413" s="177" t="str">
        <f t="shared" si="450"/>
        <v/>
      </c>
      <c r="S413" s="95" t="str">
        <f t="shared" si="451"/>
        <v/>
      </c>
      <c r="T413" s="447"/>
      <c r="U413" s="95"/>
      <c r="V413" s="177"/>
      <c r="W413" s="177" t="str">
        <f t="shared" si="452"/>
        <v/>
      </c>
      <c r="X413" s="95" t="str">
        <f t="shared" si="453"/>
        <v/>
      </c>
      <c r="Y413" s="447"/>
      <c r="Z413" s="95"/>
      <c r="AA413" s="177"/>
      <c r="AB413" s="177" t="str">
        <f t="shared" si="454"/>
        <v/>
      </c>
      <c r="AC413" s="95" t="str">
        <f t="shared" si="455"/>
        <v/>
      </c>
      <c r="AD413" s="447"/>
      <c r="AE413" s="95"/>
      <c r="AF413" s="177"/>
      <c r="AG413" s="177" t="str">
        <f t="shared" si="456"/>
        <v/>
      </c>
      <c r="AH413" s="95" t="str">
        <f t="shared" si="457"/>
        <v/>
      </c>
      <c r="AI413" s="447"/>
      <c r="AJ413" s="95"/>
      <c r="AK413" s="177"/>
      <c r="AL413" s="177" t="str">
        <f t="shared" si="458"/>
        <v/>
      </c>
      <c r="AM413" s="95" t="str">
        <f t="shared" si="459"/>
        <v/>
      </c>
      <c r="AN413" s="447"/>
      <c r="AO413" s="95"/>
      <c r="AP413" s="177"/>
      <c r="AQ413" s="177" t="str">
        <f t="shared" si="460"/>
        <v/>
      </c>
      <c r="AR413" s="95" t="str">
        <f t="shared" si="461"/>
        <v/>
      </c>
      <c r="AS413" s="447"/>
      <c r="AT413" s="95"/>
      <c r="AU413" s="177"/>
      <c r="AV413" s="177" t="str">
        <f t="shared" si="462"/>
        <v/>
      </c>
      <c r="AW413" s="95" t="str">
        <f t="shared" si="463"/>
        <v/>
      </c>
      <c r="AX413" s="447"/>
    </row>
    <row r="414" spans="2:50" hidden="1">
      <c r="B414" s="456"/>
      <c r="C414" s="95">
        <f t="shared" si="448"/>
        <v>8</v>
      </c>
      <c r="D414" s="95"/>
      <c r="E414" s="95"/>
      <c r="F414" s="95"/>
      <c r="G414" s="95"/>
      <c r="H414" s="475"/>
      <c r="I414" s="153" t="str">
        <f t="shared" si="464"/>
        <v/>
      </c>
      <c r="J414" s="153" t="str">
        <f t="shared" si="465"/>
        <v/>
      </c>
      <c r="K414" s="154" t="str">
        <f t="shared" si="466"/>
        <v/>
      </c>
      <c r="L414" s="473"/>
      <c r="M414" s="153" t="str">
        <f t="shared" si="449"/>
        <v/>
      </c>
      <c r="N414" s="448"/>
      <c r="O414" s="448"/>
      <c r="P414" s="95"/>
      <c r="Q414" s="177"/>
      <c r="R414" s="177" t="str">
        <f t="shared" si="450"/>
        <v/>
      </c>
      <c r="S414" s="95" t="str">
        <f t="shared" si="451"/>
        <v/>
      </c>
      <c r="T414" s="447"/>
      <c r="U414" s="95"/>
      <c r="V414" s="177"/>
      <c r="W414" s="177" t="str">
        <f t="shared" si="452"/>
        <v/>
      </c>
      <c r="X414" s="95" t="str">
        <f t="shared" si="453"/>
        <v/>
      </c>
      <c r="Y414" s="447"/>
      <c r="Z414" s="95"/>
      <c r="AA414" s="177"/>
      <c r="AB414" s="177" t="str">
        <f t="shared" si="454"/>
        <v/>
      </c>
      <c r="AC414" s="95" t="str">
        <f t="shared" si="455"/>
        <v/>
      </c>
      <c r="AD414" s="447"/>
      <c r="AE414" s="95"/>
      <c r="AF414" s="177"/>
      <c r="AG414" s="177" t="str">
        <f t="shared" si="456"/>
        <v/>
      </c>
      <c r="AH414" s="95" t="str">
        <f t="shared" si="457"/>
        <v/>
      </c>
      <c r="AI414" s="447"/>
      <c r="AJ414" s="95"/>
      <c r="AK414" s="177"/>
      <c r="AL414" s="177" t="str">
        <f t="shared" si="458"/>
        <v/>
      </c>
      <c r="AM414" s="95" t="str">
        <f t="shared" si="459"/>
        <v/>
      </c>
      <c r="AN414" s="447"/>
      <c r="AO414" s="95"/>
      <c r="AP414" s="177"/>
      <c r="AQ414" s="177" t="str">
        <f t="shared" si="460"/>
        <v/>
      </c>
      <c r="AR414" s="95" t="str">
        <f t="shared" si="461"/>
        <v/>
      </c>
      <c r="AS414" s="447"/>
      <c r="AT414" s="95"/>
      <c r="AU414" s="177"/>
      <c r="AV414" s="177" t="str">
        <f t="shared" si="462"/>
        <v/>
      </c>
      <c r="AW414" s="95" t="str">
        <f t="shared" si="463"/>
        <v/>
      </c>
      <c r="AX414" s="447"/>
    </row>
    <row r="415" spans="2:50" hidden="1">
      <c r="B415" s="456"/>
      <c r="C415" s="95">
        <f t="shared" si="448"/>
        <v>9</v>
      </c>
      <c r="D415" s="95"/>
      <c r="E415" s="95"/>
      <c r="F415" s="95"/>
      <c r="G415" s="95"/>
      <c r="H415" s="475"/>
      <c r="I415" s="153" t="str">
        <f t="shared" si="464"/>
        <v/>
      </c>
      <c r="J415" s="153" t="str">
        <f t="shared" si="465"/>
        <v/>
      </c>
      <c r="K415" s="154" t="str">
        <f t="shared" si="466"/>
        <v/>
      </c>
      <c r="L415" s="473"/>
      <c r="M415" s="153" t="str">
        <f t="shared" si="449"/>
        <v/>
      </c>
      <c r="N415" s="448"/>
      <c r="O415" s="448"/>
      <c r="P415" s="95"/>
      <c r="Q415" s="177"/>
      <c r="R415" s="177" t="str">
        <f t="shared" si="450"/>
        <v/>
      </c>
      <c r="S415" s="95" t="str">
        <f t="shared" si="451"/>
        <v/>
      </c>
      <c r="T415" s="447"/>
      <c r="U415" s="95"/>
      <c r="V415" s="177"/>
      <c r="W415" s="177" t="str">
        <f t="shared" si="452"/>
        <v/>
      </c>
      <c r="X415" s="95" t="str">
        <f t="shared" si="453"/>
        <v/>
      </c>
      <c r="Y415" s="447"/>
      <c r="Z415" s="95"/>
      <c r="AA415" s="177"/>
      <c r="AB415" s="177" t="str">
        <f t="shared" si="454"/>
        <v/>
      </c>
      <c r="AC415" s="95" t="str">
        <f t="shared" si="455"/>
        <v/>
      </c>
      <c r="AD415" s="447"/>
      <c r="AE415" s="95"/>
      <c r="AF415" s="177"/>
      <c r="AG415" s="177" t="str">
        <f t="shared" si="456"/>
        <v/>
      </c>
      <c r="AH415" s="95" t="str">
        <f t="shared" si="457"/>
        <v/>
      </c>
      <c r="AI415" s="447"/>
      <c r="AJ415" s="95"/>
      <c r="AK415" s="177"/>
      <c r="AL415" s="177" t="str">
        <f t="shared" si="458"/>
        <v/>
      </c>
      <c r="AM415" s="95" t="str">
        <f t="shared" si="459"/>
        <v/>
      </c>
      <c r="AN415" s="447"/>
      <c r="AO415" s="95"/>
      <c r="AP415" s="177"/>
      <c r="AQ415" s="177" t="str">
        <f t="shared" si="460"/>
        <v/>
      </c>
      <c r="AR415" s="95" t="str">
        <f t="shared" si="461"/>
        <v/>
      </c>
      <c r="AS415" s="447"/>
      <c r="AT415" s="95"/>
      <c r="AU415" s="177"/>
      <c r="AV415" s="177" t="str">
        <f t="shared" si="462"/>
        <v/>
      </c>
      <c r="AW415" s="95" t="str">
        <f t="shared" si="463"/>
        <v/>
      </c>
      <c r="AX415" s="447"/>
    </row>
    <row r="416" spans="2:50" hidden="1">
      <c r="B416" s="456"/>
      <c r="C416" s="95">
        <f t="shared" si="448"/>
        <v>10</v>
      </c>
      <c r="D416" s="95"/>
      <c r="E416" s="95"/>
      <c r="F416" s="95"/>
      <c r="G416" s="95"/>
      <c r="H416" s="475"/>
      <c r="I416" s="153" t="str">
        <f t="shared" si="464"/>
        <v/>
      </c>
      <c r="J416" s="153" t="str">
        <f t="shared" si="465"/>
        <v/>
      </c>
      <c r="K416" s="154" t="str">
        <f t="shared" si="466"/>
        <v/>
      </c>
      <c r="L416" s="473"/>
      <c r="M416" s="153" t="str">
        <f t="shared" si="449"/>
        <v/>
      </c>
      <c r="N416" s="448"/>
      <c r="O416" s="448"/>
      <c r="P416" s="95"/>
      <c r="Q416" s="177"/>
      <c r="R416" s="177" t="str">
        <f t="shared" si="450"/>
        <v/>
      </c>
      <c r="S416" s="95" t="str">
        <f t="shared" si="451"/>
        <v/>
      </c>
      <c r="T416" s="447"/>
      <c r="U416" s="95"/>
      <c r="V416" s="177"/>
      <c r="W416" s="177" t="str">
        <f t="shared" si="452"/>
        <v/>
      </c>
      <c r="X416" s="95" t="str">
        <f t="shared" si="453"/>
        <v/>
      </c>
      <c r="Y416" s="447"/>
      <c r="Z416" s="95"/>
      <c r="AA416" s="177"/>
      <c r="AB416" s="177" t="str">
        <f t="shared" si="454"/>
        <v/>
      </c>
      <c r="AC416" s="95" t="str">
        <f t="shared" si="455"/>
        <v/>
      </c>
      <c r="AD416" s="447"/>
      <c r="AE416" s="95"/>
      <c r="AF416" s="177"/>
      <c r="AG416" s="177" t="str">
        <f t="shared" si="456"/>
        <v/>
      </c>
      <c r="AH416" s="95" t="str">
        <f t="shared" si="457"/>
        <v/>
      </c>
      <c r="AI416" s="447"/>
      <c r="AJ416" s="95"/>
      <c r="AK416" s="177"/>
      <c r="AL416" s="177" t="str">
        <f t="shared" si="458"/>
        <v/>
      </c>
      <c r="AM416" s="95" t="str">
        <f t="shared" si="459"/>
        <v/>
      </c>
      <c r="AN416" s="447"/>
      <c r="AO416" s="95"/>
      <c r="AP416" s="177"/>
      <c r="AQ416" s="177" t="str">
        <f t="shared" si="460"/>
        <v/>
      </c>
      <c r="AR416" s="95" t="str">
        <f t="shared" si="461"/>
        <v/>
      </c>
      <c r="AS416" s="447"/>
      <c r="AT416" s="95"/>
      <c r="AU416" s="177"/>
      <c r="AV416" s="177" t="str">
        <f t="shared" si="462"/>
        <v/>
      </c>
      <c r="AW416" s="95" t="str">
        <f t="shared" si="463"/>
        <v/>
      </c>
      <c r="AX416" s="447"/>
    </row>
    <row r="417" spans="2:50" hidden="1">
      <c r="B417" s="456"/>
      <c r="C417" s="95">
        <f t="shared" si="448"/>
        <v>11</v>
      </c>
      <c r="D417" s="95"/>
      <c r="E417" s="95"/>
      <c r="F417" s="95"/>
      <c r="G417" s="95"/>
      <c r="H417" s="475"/>
      <c r="I417" s="153" t="str">
        <f t="shared" si="464"/>
        <v/>
      </c>
      <c r="J417" s="153" t="str">
        <f t="shared" si="465"/>
        <v/>
      </c>
      <c r="K417" s="154" t="str">
        <f t="shared" si="466"/>
        <v/>
      </c>
      <c r="L417" s="473"/>
      <c r="M417" s="153" t="str">
        <f t="shared" si="449"/>
        <v/>
      </c>
      <c r="N417" s="448"/>
      <c r="O417" s="448"/>
      <c r="P417" s="95"/>
      <c r="Q417" s="177"/>
      <c r="R417" s="177" t="str">
        <f t="shared" si="450"/>
        <v/>
      </c>
      <c r="S417" s="95" t="str">
        <f t="shared" si="451"/>
        <v/>
      </c>
      <c r="T417" s="447"/>
      <c r="U417" s="95"/>
      <c r="V417" s="177"/>
      <c r="W417" s="177" t="str">
        <f t="shared" si="452"/>
        <v/>
      </c>
      <c r="X417" s="95" t="str">
        <f t="shared" si="453"/>
        <v/>
      </c>
      <c r="Y417" s="447"/>
      <c r="Z417" s="95"/>
      <c r="AA417" s="177"/>
      <c r="AB417" s="177" t="str">
        <f t="shared" si="454"/>
        <v/>
      </c>
      <c r="AC417" s="95" t="str">
        <f t="shared" si="455"/>
        <v/>
      </c>
      <c r="AD417" s="447"/>
      <c r="AE417" s="95"/>
      <c r="AF417" s="177"/>
      <c r="AG417" s="177" t="str">
        <f t="shared" si="456"/>
        <v/>
      </c>
      <c r="AH417" s="95" t="str">
        <f t="shared" si="457"/>
        <v/>
      </c>
      <c r="AI417" s="447"/>
      <c r="AJ417" s="95"/>
      <c r="AK417" s="177"/>
      <c r="AL417" s="177" t="str">
        <f t="shared" si="458"/>
        <v/>
      </c>
      <c r="AM417" s="95" t="str">
        <f t="shared" si="459"/>
        <v/>
      </c>
      <c r="AN417" s="447"/>
      <c r="AO417" s="95"/>
      <c r="AP417" s="177"/>
      <c r="AQ417" s="177" t="str">
        <f t="shared" si="460"/>
        <v/>
      </c>
      <c r="AR417" s="95" t="str">
        <f t="shared" si="461"/>
        <v/>
      </c>
      <c r="AS417" s="447"/>
      <c r="AT417" s="95"/>
      <c r="AU417" s="177"/>
      <c r="AV417" s="177" t="str">
        <f t="shared" si="462"/>
        <v/>
      </c>
      <c r="AW417" s="95" t="str">
        <f t="shared" si="463"/>
        <v/>
      </c>
      <c r="AX417" s="447"/>
    </row>
    <row r="418" spans="2:50" hidden="1">
      <c r="B418" s="456"/>
      <c r="C418" s="95">
        <f t="shared" si="448"/>
        <v>12</v>
      </c>
      <c r="D418" s="95"/>
      <c r="E418" s="95"/>
      <c r="F418" s="95"/>
      <c r="G418" s="95"/>
      <c r="H418" s="475"/>
      <c r="I418" s="153" t="str">
        <f t="shared" si="464"/>
        <v/>
      </c>
      <c r="J418" s="153" t="str">
        <f t="shared" si="465"/>
        <v/>
      </c>
      <c r="K418" s="154" t="str">
        <f t="shared" si="466"/>
        <v/>
      </c>
      <c r="L418" s="473"/>
      <c r="M418" s="153" t="str">
        <f t="shared" si="449"/>
        <v/>
      </c>
      <c r="N418" s="448"/>
      <c r="O418" s="448"/>
      <c r="P418" s="95"/>
      <c r="Q418" s="177"/>
      <c r="R418" s="177" t="str">
        <f t="shared" si="450"/>
        <v/>
      </c>
      <c r="S418" s="95" t="str">
        <f t="shared" si="451"/>
        <v/>
      </c>
      <c r="T418" s="447"/>
      <c r="U418" s="95"/>
      <c r="V418" s="177"/>
      <c r="W418" s="177" t="str">
        <f t="shared" si="452"/>
        <v/>
      </c>
      <c r="X418" s="95" t="str">
        <f t="shared" si="453"/>
        <v/>
      </c>
      <c r="Y418" s="447"/>
      <c r="Z418" s="95"/>
      <c r="AA418" s="177"/>
      <c r="AB418" s="177" t="str">
        <f t="shared" si="454"/>
        <v/>
      </c>
      <c r="AC418" s="95" t="str">
        <f t="shared" si="455"/>
        <v/>
      </c>
      <c r="AD418" s="447"/>
      <c r="AE418" s="95"/>
      <c r="AF418" s="177"/>
      <c r="AG418" s="177" t="str">
        <f t="shared" si="456"/>
        <v/>
      </c>
      <c r="AH418" s="95" t="str">
        <f t="shared" si="457"/>
        <v/>
      </c>
      <c r="AI418" s="447"/>
      <c r="AJ418" s="95"/>
      <c r="AK418" s="177"/>
      <c r="AL418" s="177" t="str">
        <f t="shared" si="458"/>
        <v/>
      </c>
      <c r="AM418" s="95" t="str">
        <f t="shared" si="459"/>
        <v/>
      </c>
      <c r="AN418" s="447"/>
      <c r="AO418" s="95"/>
      <c r="AP418" s="177"/>
      <c r="AQ418" s="177" t="str">
        <f t="shared" si="460"/>
        <v/>
      </c>
      <c r="AR418" s="95" t="str">
        <f t="shared" si="461"/>
        <v/>
      </c>
      <c r="AS418" s="447"/>
      <c r="AT418" s="95"/>
      <c r="AU418" s="177"/>
      <c r="AV418" s="177" t="str">
        <f t="shared" si="462"/>
        <v/>
      </c>
      <c r="AW418" s="95" t="str">
        <f t="shared" si="463"/>
        <v/>
      </c>
      <c r="AX418" s="447"/>
    </row>
    <row r="419" spans="2:50" hidden="1">
      <c r="B419" s="456"/>
      <c r="C419" s="95">
        <f t="shared" si="448"/>
        <v>13</v>
      </c>
      <c r="D419" s="95"/>
      <c r="E419" s="95"/>
      <c r="F419" s="95"/>
      <c r="G419" s="95"/>
      <c r="H419" s="475"/>
      <c r="I419" s="153" t="str">
        <f t="shared" si="464"/>
        <v/>
      </c>
      <c r="J419" s="153" t="str">
        <f t="shared" si="465"/>
        <v/>
      </c>
      <c r="K419" s="154" t="str">
        <f t="shared" si="466"/>
        <v/>
      </c>
      <c r="L419" s="473"/>
      <c r="M419" s="153" t="str">
        <f t="shared" si="449"/>
        <v/>
      </c>
      <c r="N419" s="448"/>
      <c r="O419" s="448"/>
      <c r="P419" s="95"/>
      <c r="Q419" s="177"/>
      <c r="R419" s="177" t="str">
        <f t="shared" si="450"/>
        <v/>
      </c>
      <c r="S419" s="95" t="str">
        <f t="shared" si="451"/>
        <v/>
      </c>
      <c r="T419" s="447"/>
      <c r="U419" s="95"/>
      <c r="V419" s="177"/>
      <c r="W419" s="177" t="str">
        <f t="shared" si="452"/>
        <v/>
      </c>
      <c r="X419" s="95" t="str">
        <f t="shared" si="453"/>
        <v/>
      </c>
      <c r="Y419" s="447"/>
      <c r="Z419" s="95"/>
      <c r="AA419" s="177"/>
      <c r="AB419" s="177" t="str">
        <f t="shared" si="454"/>
        <v/>
      </c>
      <c r="AC419" s="95" t="str">
        <f t="shared" si="455"/>
        <v/>
      </c>
      <c r="AD419" s="447"/>
      <c r="AE419" s="95"/>
      <c r="AF419" s="177"/>
      <c r="AG419" s="177" t="str">
        <f t="shared" si="456"/>
        <v/>
      </c>
      <c r="AH419" s="95" t="str">
        <f t="shared" si="457"/>
        <v/>
      </c>
      <c r="AI419" s="447"/>
      <c r="AJ419" s="95"/>
      <c r="AK419" s="177"/>
      <c r="AL419" s="177" t="str">
        <f t="shared" si="458"/>
        <v/>
      </c>
      <c r="AM419" s="95" t="str">
        <f t="shared" si="459"/>
        <v/>
      </c>
      <c r="AN419" s="447"/>
      <c r="AO419" s="95"/>
      <c r="AP419" s="177"/>
      <c r="AQ419" s="177" t="str">
        <f t="shared" si="460"/>
        <v/>
      </c>
      <c r="AR419" s="95" t="str">
        <f t="shared" si="461"/>
        <v/>
      </c>
      <c r="AS419" s="447"/>
      <c r="AT419" s="95"/>
      <c r="AU419" s="177"/>
      <c r="AV419" s="177" t="str">
        <f t="shared" si="462"/>
        <v/>
      </c>
      <c r="AW419" s="95" t="str">
        <f t="shared" si="463"/>
        <v/>
      </c>
      <c r="AX419" s="447"/>
    </row>
    <row r="420" spans="2:50" hidden="1">
      <c r="B420" s="456"/>
      <c r="C420" s="95">
        <f t="shared" si="448"/>
        <v>14</v>
      </c>
      <c r="D420" s="95"/>
      <c r="E420" s="95"/>
      <c r="F420" s="95"/>
      <c r="G420" s="95"/>
      <c r="H420" s="475"/>
      <c r="I420" s="153" t="str">
        <f t="shared" si="464"/>
        <v/>
      </c>
      <c r="J420" s="153" t="str">
        <f t="shared" si="465"/>
        <v/>
      </c>
      <c r="K420" s="154" t="str">
        <f t="shared" si="466"/>
        <v/>
      </c>
      <c r="L420" s="473"/>
      <c r="M420" s="153" t="str">
        <f t="shared" si="449"/>
        <v/>
      </c>
      <c r="N420" s="448"/>
      <c r="O420" s="448"/>
      <c r="P420" s="95"/>
      <c r="Q420" s="177"/>
      <c r="R420" s="177" t="str">
        <f t="shared" si="450"/>
        <v/>
      </c>
      <c r="S420" s="95" t="str">
        <f t="shared" si="451"/>
        <v/>
      </c>
      <c r="T420" s="447"/>
      <c r="U420" s="95"/>
      <c r="V420" s="177"/>
      <c r="W420" s="177" t="str">
        <f t="shared" si="452"/>
        <v/>
      </c>
      <c r="X420" s="95" t="str">
        <f t="shared" si="453"/>
        <v/>
      </c>
      <c r="Y420" s="447"/>
      <c r="Z420" s="95"/>
      <c r="AA420" s="177"/>
      <c r="AB420" s="177" t="str">
        <f t="shared" si="454"/>
        <v/>
      </c>
      <c r="AC420" s="95" t="str">
        <f t="shared" si="455"/>
        <v/>
      </c>
      <c r="AD420" s="447"/>
      <c r="AE420" s="95"/>
      <c r="AF420" s="177"/>
      <c r="AG420" s="177" t="str">
        <f t="shared" si="456"/>
        <v/>
      </c>
      <c r="AH420" s="95" t="str">
        <f t="shared" si="457"/>
        <v/>
      </c>
      <c r="AI420" s="447"/>
      <c r="AJ420" s="95"/>
      <c r="AK420" s="177"/>
      <c r="AL420" s="177" t="str">
        <f t="shared" si="458"/>
        <v/>
      </c>
      <c r="AM420" s="95" t="str">
        <f t="shared" si="459"/>
        <v/>
      </c>
      <c r="AN420" s="447"/>
      <c r="AO420" s="95"/>
      <c r="AP420" s="177"/>
      <c r="AQ420" s="177" t="str">
        <f t="shared" si="460"/>
        <v/>
      </c>
      <c r="AR420" s="95" t="str">
        <f t="shared" si="461"/>
        <v/>
      </c>
      <c r="AS420" s="447"/>
      <c r="AT420" s="95"/>
      <c r="AU420" s="177"/>
      <c r="AV420" s="177" t="str">
        <f t="shared" si="462"/>
        <v/>
      </c>
      <c r="AW420" s="95" t="str">
        <f t="shared" si="463"/>
        <v/>
      </c>
      <c r="AX420" s="447"/>
    </row>
    <row r="421" spans="2:50" hidden="1">
      <c r="B421" s="456"/>
      <c r="C421" s="95">
        <f t="shared" si="448"/>
        <v>15</v>
      </c>
      <c r="D421" s="95"/>
      <c r="E421" s="95"/>
      <c r="F421" s="95"/>
      <c r="G421" s="95"/>
      <c r="H421" s="476"/>
      <c r="I421" s="153" t="str">
        <f t="shared" si="464"/>
        <v/>
      </c>
      <c r="J421" s="153" t="str">
        <f t="shared" si="465"/>
        <v/>
      </c>
      <c r="K421" s="154" t="str">
        <f t="shared" si="466"/>
        <v/>
      </c>
      <c r="L421" s="473"/>
      <c r="M421" s="153" t="str">
        <f t="shared" si="449"/>
        <v/>
      </c>
      <c r="N421" s="448"/>
      <c r="O421" s="448"/>
      <c r="P421" s="95"/>
      <c r="Q421" s="177"/>
      <c r="R421" s="177" t="str">
        <f t="shared" si="450"/>
        <v/>
      </c>
      <c r="S421" s="95" t="str">
        <f t="shared" si="451"/>
        <v/>
      </c>
      <c r="T421" s="447"/>
      <c r="U421" s="95"/>
      <c r="V421" s="177"/>
      <c r="W421" s="177" t="str">
        <f t="shared" si="452"/>
        <v/>
      </c>
      <c r="X421" s="95" t="str">
        <f t="shared" si="453"/>
        <v/>
      </c>
      <c r="Y421" s="447"/>
      <c r="Z421" s="95"/>
      <c r="AA421" s="177"/>
      <c r="AB421" s="177" t="str">
        <f t="shared" si="454"/>
        <v/>
      </c>
      <c r="AC421" s="95" t="str">
        <f t="shared" si="455"/>
        <v/>
      </c>
      <c r="AD421" s="447"/>
      <c r="AE421" s="95"/>
      <c r="AF421" s="177"/>
      <c r="AG421" s="177" t="str">
        <f t="shared" si="456"/>
        <v/>
      </c>
      <c r="AH421" s="95" t="str">
        <f t="shared" si="457"/>
        <v/>
      </c>
      <c r="AI421" s="447"/>
      <c r="AJ421" s="95"/>
      <c r="AK421" s="177"/>
      <c r="AL421" s="177" t="str">
        <f t="shared" si="458"/>
        <v/>
      </c>
      <c r="AM421" s="95" t="str">
        <f t="shared" si="459"/>
        <v/>
      </c>
      <c r="AN421" s="447"/>
      <c r="AO421" s="95"/>
      <c r="AP421" s="177"/>
      <c r="AQ421" s="177" t="str">
        <f t="shared" si="460"/>
        <v/>
      </c>
      <c r="AR421" s="95" t="str">
        <f t="shared" si="461"/>
        <v/>
      </c>
      <c r="AS421" s="447"/>
      <c r="AT421" s="95"/>
      <c r="AU421" s="177"/>
      <c r="AV421" s="177" t="str">
        <f t="shared" si="462"/>
        <v/>
      </c>
      <c r="AW421" s="95" t="str">
        <f t="shared" si="463"/>
        <v/>
      </c>
      <c r="AX421" s="447"/>
    </row>
    <row r="422" spans="2:50" ht="15.6" hidden="1">
      <c r="B422" s="460" t="s">
        <v>115</v>
      </c>
      <c r="C422" s="461"/>
      <c r="D422" s="461"/>
      <c r="E422" s="461"/>
      <c r="F422" s="461"/>
      <c r="G422" s="461"/>
      <c r="H422" s="461"/>
      <c r="I422" s="150"/>
      <c r="J422" s="150"/>
      <c r="K422" s="150"/>
      <c r="L422" s="150"/>
      <c r="M422" s="150"/>
      <c r="N422" s="448" t="s">
        <v>116</v>
      </c>
      <c r="O422" s="463" t="s">
        <v>63</v>
      </c>
      <c r="P422" s="465">
        <f>AT402+1</f>
        <v>46014</v>
      </c>
      <c r="Q422" s="456"/>
      <c r="R422" s="456"/>
      <c r="S422" s="456"/>
      <c r="T422" s="456"/>
      <c r="U422" s="465">
        <f>P422+1</f>
        <v>46015</v>
      </c>
      <c r="V422" s="456"/>
      <c r="W422" s="456"/>
      <c r="X422" s="456"/>
      <c r="Y422" s="456"/>
      <c r="Z422" s="465">
        <f>U422+1</f>
        <v>46016</v>
      </c>
      <c r="AA422" s="456"/>
      <c r="AB422" s="456"/>
      <c r="AC422" s="456"/>
      <c r="AD422" s="456"/>
      <c r="AE422" s="465">
        <f>Z422+1</f>
        <v>46017</v>
      </c>
      <c r="AF422" s="456"/>
      <c r="AG422" s="456"/>
      <c r="AH422" s="456"/>
      <c r="AI422" s="456"/>
      <c r="AJ422" s="465">
        <f>AE422+1</f>
        <v>46018</v>
      </c>
      <c r="AK422" s="456"/>
      <c r="AL422" s="456"/>
      <c r="AM422" s="456"/>
      <c r="AN422" s="456"/>
      <c r="AO422" s="465">
        <f>AJ422+1</f>
        <v>46019</v>
      </c>
      <c r="AP422" s="456"/>
      <c r="AQ422" s="456"/>
      <c r="AR422" s="456"/>
      <c r="AS422" s="456"/>
      <c r="AT422" s="465">
        <f>AO422+1</f>
        <v>46020</v>
      </c>
      <c r="AU422" s="456"/>
      <c r="AV422" s="456"/>
      <c r="AW422" s="456"/>
      <c r="AX422" s="456"/>
    </row>
    <row r="423" spans="2:50" ht="15.6" hidden="1">
      <c r="B423" s="462"/>
      <c r="C423" s="462"/>
      <c r="D423" s="462"/>
      <c r="E423" s="462"/>
      <c r="F423" s="462"/>
      <c r="G423" s="462"/>
      <c r="H423" s="462"/>
      <c r="I423" s="150"/>
      <c r="J423" s="150"/>
      <c r="K423" s="150"/>
      <c r="L423" s="150"/>
      <c r="M423" s="150"/>
      <c r="N423" s="448"/>
      <c r="O423" s="464"/>
      <c r="P423" s="465" t="s">
        <v>77</v>
      </c>
      <c r="Q423" s="456"/>
      <c r="R423" s="456"/>
      <c r="S423" s="456"/>
      <c r="T423" s="456"/>
      <c r="U423" s="465" t="s">
        <v>78</v>
      </c>
      <c r="V423" s="456"/>
      <c r="W423" s="456"/>
      <c r="X423" s="456"/>
      <c r="Y423" s="456"/>
      <c r="Z423" s="465" t="s">
        <v>79</v>
      </c>
      <c r="AA423" s="456"/>
      <c r="AB423" s="456"/>
      <c r="AC423" s="456"/>
      <c r="AD423" s="456"/>
      <c r="AE423" s="465" t="s">
        <v>74</v>
      </c>
      <c r="AF423" s="456"/>
      <c r="AG423" s="456"/>
      <c r="AH423" s="456"/>
      <c r="AI423" s="456"/>
      <c r="AJ423" s="465" t="s">
        <v>75</v>
      </c>
      <c r="AK423" s="456"/>
      <c r="AL423" s="456"/>
      <c r="AM423" s="456"/>
      <c r="AN423" s="456"/>
      <c r="AO423" s="465" t="s">
        <v>70</v>
      </c>
      <c r="AP423" s="456"/>
      <c r="AQ423" s="456"/>
      <c r="AR423" s="456"/>
      <c r="AS423" s="456"/>
      <c r="AT423" s="465" t="s">
        <v>76</v>
      </c>
      <c r="AU423" s="456"/>
      <c r="AV423" s="456"/>
      <c r="AW423" s="456"/>
      <c r="AX423" s="456"/>
    </row>
    <row r="424" spans="2:50" hidden="1">
      <c r="B424" s="448" t="s">
        <v>117</v>
      </c>
      <c r="C424" s="448" t="s">
        <v>118</v>
      </c>
      <c r="D424" s="448"/>
      <c r="E424" s="448" t="s">
        <v>119</v>
      </c>
      <c r="F424" s="448"/>
      <c r="G424" s="448"/>
      <c r="H424" s="452" t="s">
        <v>120</v>
      </c>
      <c r="I424" s="455" t="s">
        <v>121</v>
      </c>
      <c r="J424" s="455"/>
      <c r="K424" s="455"/>
      <c r="L424" s="455" t="s">
        <v>120</v>
      </c>
      <c r="M424" s="455" t="s">
        <v>122</v>
      </c>
      <c r="N424" s="448"/>
      <c r="O424" s="448" t="s">
        <v>123</v>
      </c>
      <c r="P424" s="449" t="s">
        <v>124</v>
      </c>
      <c r="Q424" s="450"/>
      <c r="R424" s="450"/>
      <c r="S424" s="451"/>
      <c r="T424" s="448" t="s">
        <v>120</v>
      </c>
      <c r="U424" s="449" t="s">
        <v>124</v>
      </c>
      <c r="V424" s="450"/>
      <c r="W424" s="450"/>
      <c r="X424" s="451"/>
      <c r="Y424" s="448" t="s">
        <v>120</v>
      </c>
      <c r="Z424" s="449" t="s">
        <v>124</v>
      </c>
      <c r="AA424" s="450"/>
      <c r="AB424" s="450"/>
      <c r="AC424" s="451"/>
      <c r="AD424" s="448" t="s">
        <v>120</v>
      </c>
      <c r="AE424" s="449" t="s">
        <v>124</v>
      </c>
      <c r="AF424" s="450"/>
      <c r="AG424" s="450"/>
      <c r="AH424" s="451"/>
      <c r="AI424" s="448" t="s">
        <v>120</v>
      </c>
      <c r="AJ424" s="449" t="s">
        <v>124</v>
      </c>
      <c r="AK424" s="450"/>
      <c r="AL424" s="450"/>
      <c r="AM424" s="451"/>
      <c r="AN424" s="448" t="s">
        <v>120</v>
      </c>
      <c r="AO424" s="449" t="s">
        <v>124</v>
      </c>
      <c r="AP424" s="450"/>
      <c r="AQ424" s="450"/>
      <c r="AR424" s="451"/>
      <c r="AS424" s="448" t="s">
        <v>120</v>
      </c>
      <c r="AT424" s="449" t="s">
        <v>124</v>
      </c>
      <c r="AU424" s="450"/>
      <c r="AV424" s="450"/>
      <c r="AW424" s="451"/>
      <c r="AX424" s="448" t="s">
        <v>120</v>
      </c>
    </row>
    <row r="425" spans="2:50" hidden="1">
      <c r="B425" s="448"/>
      <c r="C425" s="448"/>
      <c r="D425" s="448"/>
      <c r="E425" s="448" t="s">
        <v>125</v>
      </c>
      <c r="F425" s="448"/>
      <c r="G425" s="448"/>
      <c r="H425" s="453"/>
      <c r="I425" s="455" t="s">
        <v>125</v>
      </c>
      <c r="J425" s="455"/>
      <c r="K425" s="455"/>
      <c r="L425" s="455"/>
      <c r="M425" s="455"/>
      <c r="N425" s="448"/>
      <c r="O425" s="448"/>
      <c r="P425" s="449" t="s">
        <v>126</v>
      </c>
      <c r="Q425" s="450"/>
      <c r="R425" s="450"/>
      <c r="S425" s="451"/>
      <c r="T425" s="448"/>
      <c r="U425" s="449" t="s">
        <v>126</v>
      </c>
      <c r="V425" s="450"/>
      <c r="W425" s="450"/>
      <c r="X425" s="451"/>
      <c r="Y425" s="448"/>
      <c r="Z425" s="449" t="s">
        <v>126</v>
      </c>
      <c r="AA425" s="450"/>
      <c r="AB425" s="450"/>
      <c r="AC425" s="451"/>
      <c r="AD425" s="448"/>
      <c r="AE425" s="449" t="s">
        <v>126</v>
      </c>
      <c r="AF425" s="450"/>
      <c r="AG425" s="450"/>
      <c r="AH425" s="451"/>
      <c r="AI425" s="448"/>
      <c r="AJ425" s="449" t="s">
        <v>126</v>
      </c>
      <c r="AK425" s="450"/>
      <c r="AL425" s="450"/>
      <c r="AM425" s="451"/>
      <c r="AN425" s="448"/>
      <c r="AO425" s="449" t="s">
        <v>126</v>
      </c>
      <c r="AP425" s="450"/>
      <c r="AQ425" s="450"/>
      <c r="AR425" s="451"/>
      <c r="AS425" s="448"/>
      <c r="AT425" s="449" t="s">
        <v>126</v>
      </c>
      <c r="AU425" s="450"/>
      <c r="AV425" s="450"/>
      <c r="AW425" s="451"/>
      <c r="AX425" s="448"/>
    </row>
    <row r="426" spans="2:50" hidden="1">
      <c r="B426" s="448"/>
      <c r="C426" s="448"/>
      <c r="D426" s="448"/>
      <c r="E426" s="94" t="s">
        <v>127</v>
      </c>
      <c r="F426" s="94" t="s">
        <v>128</v>
      </c>
      <c r="G426" s="94" t="s">
        <v>129</v>
      </c>
      <c r="H426" s="454"/>
      <c r="I426" s="152" t="s">
        <v>127</v>
      </c>
      <c r="J426" s="152" t="s">
        <v>128</v>
      </c>
      <c r="K426" s="152" t="s">
        <v>129</v>
      </c>
      <c r="L426" s="455"/>
      <c r="M426" s="455"/>
      <c r="N426" s="448"/>
      <c r="O426" s="448"/>
      <c r="P426" s="94" t="s">
        <v>127</v>
      </c>
      <c r="Q426" s="94" t="s">
        <v>128</v>
      </c>
      <c r="R426" s="94" t="s">
        <v>129</v>
      </c>
      <c r="S426" s="94" t="s">
        <v>122</v>
      </c>
      <c r="T426" s="448"/>
      <c r="U426" s="94" t="s">
        <v>127</v>
      </c>
      <c r="V426" s="94" t="s">
        <v>128</v>
      </c>
      <c r="W426" s="94" t="s">
        <v>129</v>
      </c>
      <c r="X426" s="94" t="s">
        <v>122</v>
      </c>
      <c r="Y426" s="448"/>
      <c r="Z426" s="94" t="s">
        <v>127</v>
      </c>
      <c r="AA426" s="94" t="s">
        <v>128</v>
      </c>
      <c r="AB426" s="94" t="s">
        <v>129</v>
      </c>
      <c r="AC426" s="94" t="s">
        <v>122</v>
      </c>
      <c r="AD426" s="448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8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8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8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8"/>
    </row>
    <row r="427" spans="2:50" hidden="1">
      <c r="B427" s="456" t="s">
        <v>170</v>
      </c>
      <c r="C427" s="95">
        <f>C407</f>
        <v>1</v>
      </c>
      <c r="D427" s="95" t="s">
        <v>171</v>
      </c>
      <c r="E427" s="95">
        <v>17</v>
      </c>
      <c r="F427" s="95">
        <v>2000</v>
      </c>
      <c r="G427" s="177">
        <f t="shared" ref="G427:G428" si="467">F427/E427</f>
        <v>117.64705882352941</v>
      </c>
      <c r="H427" s="474">
        <f>AVERAGE(G427:G441)</f>
        <v>87.66968325791855</v>
      </c>
      <c r="I427" s="153">
        <f t="shared" ref="I427:I429" si="468">IFERROR(AVERAGE(P427,U427,Z427,AE427,AJ427,AO427,AT427),"")</f>
        <v>17</v>
      </c>
      <c r="J427" s="153">
        <f t="shared" ref="J427:J429" si="469">IFERROR(AVERAGE(Q427,V427,AA427,AF427,AK427,AP427,AU427),"")</f>
        <v>1943.8069222168901</v>
      </c>
      <c r="K427" s="154">
        <f t="shared" ref="K427:K429" si="470">IFERROR(AVERAGE(R427,W427,AB427,AG427,AL427,AQ427,AV427),"")</f>
        <v>114.34158365981706</v>
      </c>
      <c r="L427" s="473">
        <f>IFERROR(AVERAGE(K427:K441),"-")</f>
        <v>84.763845886307053</v>
      </c>
      <c r="M427" s="153">
        <f>IFERROR(RANK(K427, K$427:K$441),"")</f>
        <v>1</v>
      </c>
      <c r="N427" s="448"/>
      <c r="O427" s="448"/>
      <c r="P427" s="95">
        <v>17</v>
      </c>
      <c r="Q427" s="177">
        <v>1932.7272727272727</v>
      </c>
      <c r="R427" s="177">
        <f>IFERROR(Q427/P427,"")</f>
        <v>113.68983957219251</v>
      </c>
      <c r="S427" s="95">
        <f>IFERROR(RANK(R427, R$427:R$441),"")</f>
        <v>1</v>
      </c>
      <c r="T427" s="447">
        <f>AVERAGE(R427:R441)</f>
        <v>84.394617279613954</v>
      </c>
      <c r="U427" s="95">
        <v>17</v>
      </c>
      <c r="V427" s="177">
        <v>1966.6666666666677</v>
      </c>
      <c r="W427" s="177">
        <f>IFERROR(V427/U427,"")</f>
        <v>115.68627450980398</v>
      </c>
      <c r="X427" s="95">
        <f>IFERROR(RANK(W427, W$427:W$441),"")</f>
        <v>1</v>
      </c>
      <c r="Y427" s="447">
        <f>AVERAGE(W427:W441)</f>
        <v>85.38494327496889</v>
      </c>
      <c r="Z427" s="95">
        <v>17</v>
      </c>
      <c r="AA427" s="177">
        <v>1934.1176470588234</v>
      </c>
      <c r="AB427" s="177">
        <f>IFERROR(AA427/Z427,"")</f>
        <v>113.77162629757785</v>
      </c>
      <c r="AC427" s="95">
        <f>IFERROR(RANK(AB427, AB$427:AB$441),"")</f>
        <v>1</v>
      </c>
      <c r="AD427" s="447">
        <f>AVERAGE(AB427:AB441)</f>
        <v>84.563875826851614</v>
      </c>
      <c r="AE427" s="95">
        <v>17</v>
      </c>
      <c r="AF427" s="177">
        <v>1933.0434782608697</v>
      </c>
      <c r="AG427" s="177">
        <f>IFERROR(AF427/AE427,"")</f>
        <v>113.70843989769821</v>
      </c>
      <c r="AH427" s="95">
        <f>IFERROR(RANK(AG427, AG$427:AG$441),"")</f>
        <v>1</v>
      </c>
      <c r="AI427" s="447">
        <f>AVERAGE(AG427:AG441)</f>
        <v>84.437380032009173</v>
      </c>
      <c r="AJ427" s="95">
        <v>17</v>
      </c>
      <c r="AK427" s="177">
        <v>1936.5517241379298</v>
      </c>
      <c r="AL427" s="177">
        <f>IFERROR(AK427/AJ427,"")</f>
        <v>113.91480730223117</v>
      </c>
      <c r="AM427" s="95">
        <f>IFERROR(RANK(AL427, AL$427:AL$441),"")</f>
        <v>1</v>
      </c>
      <c r="AN427" s="447">
        <f>AVERAGE(AL427:AL441)</f>
        <v>84.543745880314958</v>
      </c>
      <c r="AO427" s="95">
        <v>17</v>
      </c>
      <c r="AP427" s="177">
        <v>1951.8749999999995</v>
      </c>
      <c r="AQ427" s="177">
        <f>IFERROR(AP427/AO427,"")</f>
        <v>114.8161764705882</v>
      </c>
      <c r="AR427" s="95">
        <f>IFERROR(RANK(AQ427, AQ$427:AQ$441),"")</f>
        <v>1</v>
      </c>
      <c r="AS427" s="447">
        <f>AVERAGE(AQ427:AQ441)</f>
        <v>85.076605285254445</v>
      </c>
      <c r="AT427" s="95">
        <v>17</v>
      </c>
      <c r="AU427" s="177">
        <v>1951.6666666666672</v>
      </c>
      <c r="AV427" s="177">
        <f>IFERROR(AU427/AT427,"")</f>
        <v>114.80392156862749</v>
      </c>
      <c r="AW427" s="95">
        <f>IFERROR(RANK(AV427, AV$427:AV$441),"")</f>
        <v>1</v>
      </c>
      <c r="AX427" s="447">
        <f>AVERAGE(AV427:AV441)</f>
        <v>84.945753625136291</v>
      </c>
    </row>
    <row r="428" spans="2:50" hidden="1">
      <c r="B428" s="456"/>
      <c r="C428" s="95">
        <f t="shared" ref="C428:C441" si="471">C408</f>
        <v>2</v>
      </c>
      <c r="D428" s="95" t="s">
        <v>172</v>
      </c>
      <c r="E428" s="95">
        <v>26</v>
      </c>
      <c r="F428" s="95">
        <v>1500</v>
      </c>
      <c r="G428" s="177">
        <f t="shared" si="467"/>
        <v>57.692307692307693</v>
      </c>
      <c r="H428" s="475"/>
      <c r="I428" s="153">
        <f t="shared" si="468"/>
        <v>26</v>
      </c>
      <c r="J428" s="153">
        <f t="shared" si="469"/>
        <v>1434.8388109327229</v>
      </c>
      <c r="K428" s="154">
        <f t="shared" si="470"/>
        <v>55.186108112797037</v>
      </c>
      <c r="L428" s="473"/>
      <c r="M428" s="153">
        <f t="shared" ref="M428:M441" si="472">IFERROR(RANK(K428, K$427:K$441),"")</f>
        <v>2</v>
      </c>
      <c r="N428" s="448"/>
      <c r="O428" s="448"/>
      <c r="P428" s="95">
        <v>26</v>
      </c>
      <c r="Q428" s="177">
        <v>1432.5842696629206</v>
      </c>
      <c r="R428" s="177">
        <f t="shared" ref="R428:R441" si="473">IFERROR(Q428/P428,"")</f>
        <v>55.09939498703541</v>
      </c>
      <c r="S428" s="95">
        <f t="shared" ref="S428:S441" si="474">IFERROR(RANK(R428, R$427:R$441),"")</f>
        <v>2</v>
      </c>
      <c r="T428" s="447"/>
      <c r="U428" s="95">
        <v>26</v>
      </c>
      <c r="V428" s="177">
        <v>1432.1739130434792</v>
      </c>
      <c r="W428" s="177">
        <f t="shared" ref="W428:W441" si="475">IFERROR(V428/U428,"")</f>
        <v>55.083612040133815</v>
      </c>
      <c r="X428" s="95">
        <f t="shared" ref="X428:X441" si="476">IFERROR(RANK(W428, W$427:W$441),"")</f>
        <v>2</v>
      </c>
      <c r="Y428" s="447"/>
      <c r="Z428" s="95">
        <v>26</v>
      </c>
      <c r="AA428" s="177">
        <v>1439.2592592592596</v>
      </c>
      <c r="AB428" s="177">
        <f t="shared" ref="AB428:AB441" si="477">IFERROR(AA428/Z428,"")</f>
        <v>55.356125356125368</v>
      </c>
      <c r="AC428" s="95">
        <f t="shared" ref="AC428:AC441" si="478">IFERROR(RANK(AB428, AB$427:AB$441),"")</f>
        <v>2</v>
      </c>
      <c r="AD428" s="447"/>
      <c r="AE428" s="95">
        <v>26</v>
      </c>
      <c r="AF428" s="177">
        <v>1434.3243243243239</v>
      </c>
      <c r="AG428" s="177">
        <f t="shared" ref="AG428:AG441" si="479">IFERROR(AF428/AE428,"")</f>
        <v>55.166320166320148</v>
      </c>
      <c r="AH428" s="95">
        <f t="shared" ref="AH428:AH441" si="480">IFERROR(RANK(AG428, AG$427:AG$441),"")</f>
        <v>2</v>
      </c>
      <c r="AI428" s="447"/>
      <c r="AJ428" s="95">
        <v>26</v>
      </c>
      <c r="AK428" s="177">
        <v>1434.489795918367</v>
      </c>
      <c r="AL428" s="177">
        <f t="shared" ref="AL428:AL441" si="481">IFERROR(AK428/AJ428,"")</f>
        <v>55.172684458398734</v>
      </c>
      <c r="AM428" s="95">
        <f t="shared" ref="AM428:AM441" si="482">IFERROR(RANK(AL428, AL$427:AL$441),"")</f>
        <v>2</v>
      </c>
      <c r="AN428" s="447"/>
      <c r="AO428" s="95">
        <v>26</v>
      </c>
      <c r="AP428" s="177">
        <v>1438.7628865979379</v>
      </c>
      <c r="AQ428" s="177">
        <f t="shared" ref="AQ428:AQ441" si="483">IFERROR(AP428/AO428,"")</f>
        <v>55.337034099920693</v>
      </c>
      <c r="AR428" s="95">
        <f t="shared" ref="AR428:AR441" si="484">IFERROR(RANK(AQ428, AQ$427:AQ$441),"")</f>
        <v>2</v>
      </c>
      <c r="AS428" s="447"/>
      <c r="AT428" s="95">
        <v>26</v>
      </c>
      <c r="AU428" s="177">
        <v>1432.2772277227723</v>
      </c>
      <c r="AV428" s="177">
        <f t="shared" ref="AV428:AV441" si="485">IFERROR(AU428/AT428,"")</f>
        <v>55.087585681645088</v>
      </c>
      <c r="AW428" s="95">
        <f t="shared" ref="AW428:AW441" si="486">IFERROR(RANK(AV428, AV$427:AV$441),"")</f>
        <v>2</v>
      </c>
      <c r="AX428" s="447"/>
    </row>
    <row r="429" spans="2:50" hidden="1">
      <c r="B429" s="456"/>
      <c r="C429" s="95">
        <f t="shared" si="471"/>
        <v>3</v>
      </c>
      <c r="D429" s="95"/>
      <c r="E429" s="95"/>
      <c r="F429" s="95"/>
      <c r="G429" s="95"/>
      <c r="H429" s="475"/>
      <c r="I429" s="153" t="str">
        <f t="shared" si="468"/>
        <v/>
      </c>
      <c r="J429" s="153" t="str">
        <f t="shared" si="469"/>
        <v/>
      </c>
      <c r="K429" s="154" t="str">
        <f t="shared" si="470"/>
        <v/>
      </c>
      <c r="L429" s="473"/>
      <c r="M429" s="153" t="str">
        <f t="shared" si="472"/>
        <v/>
      </c>
      <c r="N429" s="448"/>
      <c r="O429" s="448"/>
      <c r="P429" s="95"/>
      <c r="Q429" s="177"/>
      <c r="R429" s="177" t="str">
        <f t="shared" si="473"/>
        <v/>
      </c>
      <c r="S429" s="95" t="str">
        <f t="shared" si="474"/>
        <v/>
      </c>
      <c r="T429" s="447"/>
      <c r="U429" s="95"/>
      <c r="V429" s="177"/>
      <c r="W429" s="177" t="str">
        <f t="shared" si="475"/>
        <v/>
      </c>
      <c r="X429" s="95" t="str">
        <f t="shared" si="476"/>
        <v/>
      </c>
      <c r="Y429" s="447"/>
      <c r="Z429" s="95"/>
      <c r="AA429" s="177"/>
      <c r="AB429" s="177" t="str">
        <f t="shared" si="477"/>
        <v/>
      </c>
      <c r="AC429" s="95" t="str">
        <f t="shared" si="478"/>
        <v/>
      </c>
      <c r="AD429" s="447"/>
      <c r="AE429" s="95"/>
      <c r="AF429" s="177"/>
      <c r="AG429" s="177" t="str">
        <f t="shared" si="479"/>
        <v/>
      </c>
      <c r="AH429" s="95" t="str">
        <f t="shared" si="480"/>
        <v/>
      </c>
      <c r="AI429" s="447"/>
      <c r="AJ429" s="95"/>
      <c r="AK429" s="177"/>
      <c r="AL429" s="177" t="str">
        <f t="shared" si="481"/>
        <v/>
      </c>
      <c r="AM429" s="95" t="str">
        <f t="shared" si="482"/>
        <v/>
      </c>
      <c r="AN429" s="447"/>
      <c r="AO429" s="95"/>
      <c r="AP429" s="177"/>
      <c r="AQ429" s="177" t="str">
        <f t="shared" si="483"/>
        <v/>
      </c>
      <c r="AR429" s="95" t="str">
        <f t="shared" si="484"/>
        <v/>
      </c>
      <c r="AS429" s="447"/>
      <c r="AT429" s="95"/>
      <c r="AU429" s="177"/>
      <c r="AV429" s="177" t="str">
        <f t="shared" si="485"/>
        <v/>
      </c>
      <c r="AW429" s="95" t="str">
        <f t="shared" si="486"/>
        <v/>
      </c>
      <c r="AX429" s="447"/>
    </row>
    <row r="430" spans="2:50" hidden="1">
      <c r="B430" s="456"/>
      <c r="C430" s="95">
        <f t="shared" si="471"/>
        <v>4</v>
      </c>
      <c r="D430" s="95"/>
      <c r="E430" s="95"/>
      <c r="F430" s="95"/>
      <c r="G430" s="95"/>
      <c r="H430" s="475"/>
      <c r="I430" s="153" t="str">
        <f>IFERROR(AVERAGE(P430,U430,Z430,AE430,AJ430,AO430,AT430),"")</f>
        <v/>
      </c>
      <c r="J430" s="153" t="str">
        <f>IFERROR(AVERAGE(Q430,V430,AA430,AF430,AK430,AP430,AU430),"")</f>
        <v/>
      </c>
      <c r="K430" s="154" t="str">
        <f>IFERROR(AVERAGE(R430,W430,AB430,AG430,AL430,AQ430,AV430),"")</f>
        <v/>
      </c>
      <c r="L430" s="473"/>
      <c r="M430" s="153" t="str">
        <f t="shared" si="472"/>
        <v/>
      </c>
      <c r="N430" s="448"/>
      <c r="O430" s="448"/>
      <c r="P430" s="95"/>
      <c r="Q430" s="177"/>
      <c r="R430" s="177" t="str">
        <f t="shared" si="473"/>
        <v/>
      </c>
      <c r="S430" s="95" t="str">
        <f t="shared" si="474"/>
        <v/>
      </c>
      <c r="T430" s="447"/>
      <c r="U430" s="95"/>
      <c r="V430" s="177"/>
      <c r="W430" s="177" t="str">
        <f t="shared" si="475"/>
        <v/>
      </c>
      <c r="X430" s="95" t="str">
        <f t="shared" si="476"/>
        <v/>
      </c>
      <c r="Y430" s="447"/>
      <c r="Z430" s="95"/>
      <c r="AA430" s="177"/>
      <c r="AB430" s="177" t="str">
        <f t="shared" si="477"/>
        <v/>
      </c>
      <c r="AC430" s="95" t="str">
        <f t="shared" si="478"/>
        <v/>
      </c>
      <c r="AD430" s="447"/>
      <c r="AE430" s="95"/>
      <c r="AF430" s="177"/>
      <c r="AG430" s="177" t="str">
        <f t="shared" si="479"/>
        <v/>
      </c>
      <c r="AH430" s="95" t="str">
        <f t="shared" si="480"/>
        <v/>
      </c>
      <c r="AI430" s="447"/>
      <c r="AJ430" s="95"/>
      <c r="AK430" s="177"/>
      <c r="AL430" s="177" t="str">
        <f t="shared" si="481"/>
        <v/>
      </c>
      <c r="AM430" s="95" t="str">
        <f t="shared" si="482"/>
        <v/>
      </c>
      <c r="AN430" s="447"/>
      <c r="AO430" s="95"/>
      <c r="AP430" s="177"/>
      <c r="AQ430" s="177" t="str">
        <f t="shared" si="483"/>
        <v/>
      </c>
      <c r="AR430" s="95" t="str">
        <f t="shared" si="484"/>
        <v/>
      </c>
      <c r="AS430" s="447"/>
      <c r="AT430" s="95"/>
      <c r="AU430" s="177"/>
      <c r="AV430" s="177" t="str">
        <f t="shared" si="485"/>
        <v/>
      </c>
      <c r="AW430" s="95" t="str">
        <f t="shared" si="486"/>
        <v/>
      </c>
      <c r="AX430" s="447"/>
    </row>
    <row r="431" spans="2:50" hidden="1">
      <c r="B431" s="456"/>
      <c r="C431" s="95">
        <f t="shared" si="471"/>
        <v>5</v>
      </c>
      <c r="D431" s="95"/>
      <c r="E431" s="95"/>
      <c r="F431" s="95"/>
      <c r="G431" s="95"/>
      <c r="H431" s="475"/>
      <c r="I431" s="153" t="str">
        <f t="shared" ref="I431:I441" si="487">IFERROR(AVERAGE(P431,U431,Z431,AE431,AJ431,AO431,AT431),"")</f>
        <v/>
      </c>
      <c r="J431" s="153" t="str">
        <f t="shared" ref="J431:J441" si="488">IFERROR(AVERAGE(Q431,V431,AA431,AF431,AK431,AP431,AU431),"")</f>
        <v/>
      </c>
      <c r="K431" s="154" t="str">
        <f t="shared" ref="K431:K441" si="489">IFERROR(AVERAGE(R431,W431,AB431,AG431,AL431,AQ431,AV431),"")</f>
        <v/>
      </c>
      <c r="L431" s="473"/>
      <c r="M431" s="153" t="str">
        <f t="shared" si="472"/>
        <v/>
      </c>
      <c r="N431" s="448"/>
      <c r="O431" s="448"/>
      <c r="P431" s="95"/>
      <c r="Q431" s="177"/>
      <c r="R431" s="177" t="str">
        <f t="shared" si="473"/>
        <v/>
      </c>
      <c r="S431" s="95" t="str">
        <f t="shared" si="474"/>
        <v/>
      </c>
      <c r="T431" s="447"/>
      <c r="U431" s="95"/>
      <c r="V431" s="177"/>
      <c r="W431" s="177" t="str">
        <f t="shared" si="475"/>
        <v/>
      </c>
      <c r="X431" s="95" t="str">
        <f t="shared" si="476"/>
        <v/>
      </c>
      <c r="Y431" s="447"/>
      <c r="Z431" s="95"/>
      <c r="AA431" s="177"/>
      <c r="AB431" s="177" t="str">
        <f t="shared" si="477"/>
        <v/>
      </c>
      <c r="AC431" s="95" t="str">
        <f t="shared" si="478"/>
        <v/>
      </c>
      <c r="AD431" s="447"/>
      <c r="AE431" s="95"/>
      <c r="AF431" s="177"/>
      <c r="AG431" s="177" t="str">
        <f t="shared" si="479"/>
        <v/>
      </c>
      <c r="AH431" s="95" t="str">
        <f t="shared" si="480"/>
        <v/>
      </c>
      <c r="AI431" s="447"/>
      <c r="AJ431" s="95"/>
      <c r="AK431" s="177"/>
      <c r="AL431" s="177" t="str">
        <f t="shared" si="481"/>
        <v/>
      </c>
      <c r="AM431" s="95" t="str">
        <f t="shared" si="482"/>
        <v/>
      </c>
      <c r="AN431" s="447"/>
      <c r="AO431" s="95"/>
      <c r="AP431" s="177"/>
      <c r="AQ431" s="177" t="str">
        <f t="shared" si="483"/>
        <v/>
      </c>
      <c r="AR431" s="95" t="str">
        <f t="shared" si="484"/>
        <v/>
      </c>
      <c r="AS431" s="447"/>
      <c r="AT431" s="95"/>
      <c r="AU431" s="177"/>
      <c r="AV431" s="177" t="str">
        <f t="shared" si="485"/>
        <v/>
      </c>
      <c r="AW431" s="95" t="str">
        <f t="shared" si="486"/>
        <v/>
      </c>
      <c r="AX431" s="447"/>
    </row>
    <row r="432" spans="2:50" hidden="1">
      <c r="B432" s="456"/>
      <c r="C432" s="95">
        <f t="shared" si="471"/>
        <v>6</v>
      </c>
      <c r="D432" s="95"/>
      <c r="E432" s="95"/>
      <c r="F432" s="95"/>
      <c r="G432" s="95"/>
      <c r="H432" s="475"/>
      <c r="I432" s="153" t="str">
        <f t="shared" si="487"/>
        <v/>
      </c>
      <c r="J432" s="153" t="str">
        <f t="shared" si="488"/>
        <v/>
      </c>
      <c r="K432" s="154" t="str">
        <f t="shared" si="489"/>
        <v/>
      </c>
      <c r="L432" s="473"/>
      <c r="M432" s="153" t="str">
        <f t="shared" si="472"/>
        <v/>
      </c>
      <c r="N432" s="448"/>
      <c r="O432" s="448"/>
      <c r="P432" s="95"/>
      <c r="Q432" s="177"/>
      <c r="R432" s="177" t="str">
        <f t="shared" si="473"/>
        <v/>
      </c>
      <c r="S432" s="95" t="str">
        <f t="shared" si="474"/>
        <v/>
      </c>
      <c r="T432" s="447"/>
      <c r="U432" s="95"/>
      <c r="V432" s="177"/>
      <c r="W432" s="177" t="str">
        <f t="shared" si="475"/>
        <v/>
      </c>
      <c r="X432" s="95" t="str">
        <f t="shared" si="476"/>
        <v/>
      </c>
      <c r="Y432" s="447"/>
      <c r="Z432" s="95"/>
      <c r="AA432" s="177"/>
      <c r="AB432" s="177" t="str">
        <f t="shared" si="477"/>
        <v/>
      </c>
      <c r="AC432" s="95" t="str">
        <f t="shared" si="478"/>
        <v/>
      </c>
      <c r="AD432" s="447"/>
      <c r="AE432" s="95"/>
      <c r="AF432" s="177"/>
      <c r="AG432" s="177" t="str">
        <f t="shared" si="479"/>
        <v/>
      </c>
      <c r="AH432" s="95" t="str">
        <f t="shared" si="480"/>
        <v/>
      </c>
      <c r="AI432" s="447"/>
      <c r="AJ432" s="95"/>
      <c r="AK432" s="177"/>
      <c r="AL432" s="177" t="str">
        <f t="shared" si="481"/>
        <v/>
      </c>
      <c r="AM432" s="95" t="str">
        <f t="shared" si="482"/>
        <v/>
      </c>
      <c r="AN432" s="447"/>
      <c r="AO432" s="95"/>
      <c r="AP432" s="177"/>
      <c r="AQ432" s="177" t="str">
        <f t="shared" si="483"/>
        <v/>
      </c>
      <c r="AR432" s="95" t="str">
        <f t="shared" si="484"/>
        <v/>
      </c>
      <c r="AS432" s="447"/>
      <c r="AT432" s="95"/>
      <c r="AU432" s="177"/>
      <c r="AV432" s="177" t="str">
        <f t="shared" si="485"/>
        <v/>
      </c>
      <c r="AW432" s="95" t="str">
        <f t="shared" si="486"/>
        <v/>
      </c>
      <c r="AX432" s="447"/>
    </row>
    <row r="433" spans="2:50" hidden="1">
      <c r="B433" s="456"/>
      <c r="C433" s="95">
        <f t="shared" si="471"/>
        <v>7</v>
      </c>
      <c r="D433" s="95"/>
      <c r="E433" s="95"/>
      <c r="F433" s="95"/>
      <c r="G433" s="95"/>
      <c r="H433" s="475"/>
      <c r="I433" s="153" t="str">
        <f t="shared" si="487"/>
        <v/>
      </c>
      <c r="J433" s="153" t="str">
        <f t="shared" si="488"/>
        <v/>
      </c>
      <c r="K433" s="154" t="str">
        <f t="shared" si="489"/>
        <v/>
      </c>
      <c r="L433" s="473"/>
      <c r="M433" s="153" t="str">
        <f t="shared" si="472"/>
        <v/>
      </c>
      <c r="N433" s="448"/>
      <c r="O433" s="448"/>
      <c r="P433" s="95"/>
      <c r="Q433" s="177"/>
      <c r="R433" s="177" t="str">
        <f t="shared" si="473"/>
        <v/>
      </c>
      <c r="S433" s="95" t="str">
        <f t="shared" si="474"/>
        <v/>
      </c>
      <c r="T433" s="447"/>
      <c r="U433" s="95"/>
      <c r="V433" s="177"/>
      <c r="W433" s="177" t="str">
        <f t="shared" si="475"/>
        <v/>
      </c>
      <c r="X433" s="95" t="str">
        <f t="shared" si="476"/>
        <v/>
      </c>
      <c r="Y433" s="447"/>
      <c r="Z433" s="95"/>
      <c r="AA433" s="177"/>
      <c r="AB433" s="177" t="str">
        <f t="shared" si="477"/>
        <v/>
      </c>
      <c r="AC433" s="95" t="str">
        <f t="shared" si="478"/>
        <v/>
      </c>
      <c r="AD433" s="447"/>
      <c r="AE433" s="95"/>
      <c r="AF433" s="177"/>
      <c r="AG433" s="177" t="str">
        <f t="shared" si="479"/>
        <v/>
      </c>
      <c r="AH433" s="95" t="str">
        <f t="shared" si="480"/>
        <v/>
      </c>
      <c r="AI433" s="447"/>
      <c r="AJ433" s="95"/>
      <c r="AK433" s="177"/>
      <c r="AL433" s="177" t="str">
        <f t="shared" si="481"/>
        <v/>
      </c>
      <c r="AM433" s="95" t="str">
        <f t="shared" si="482"/>
        <v/>
      </c>
      <c r="AN433" s="447"/>
      <c r="AO433" s="95"/>
      <c r="AP433" s="177"/>
      <c r="AQ433" s="177" t="str">
        <f t="shared" si="483"/>
        <v/>
      </c>
      <c r="AR433" s="95" t="str">
        <f t="shared" si="484"/>
        <v/>
      </c>
      <c r="AS433" s="447"/>
      <c r="AT433" s="95"/>
      <c r="AU433" s="177"/>
      <c r="AV433" s="177" t="str">
        <f t="shared" si="485"/>
        <v/>
      </c>
      <c r="AW433" s="95" t="str">
        <f t="shared" si="486"/>
        <v/>
      </c>
      <c r="AX433" s="447"/>
    </row>
    <row r="434" spans="2:50" hidden="1">
      <c r="B434" s="456"/>
      <c r="C434" s="95">
        <f t="shared" si="471"/>
        <v>8</v>
      </c>
      <c r="D434" s="95"/>
      <c r="E434" s="95"/>
      <c r="F434" s="95"/>
      <c r="G434" s="95"/>
      <c r="H434" s="475"/>
      <c r="I434" s="153" t="str">
        <f t="shared" si="487"/>
        <v/>
      </c>
      <c r="J434" s="153" t="str">
        <f t="shared" si="488"/>
        <v/>
      </c>
      <c r="K434" s="154" t="str">
        <f t="shared" si="489"/>
        <v/>
      </c>
      <c r="L434" s="473"/>
      <c r="M434" s="153" t="str">
        <f t="shared" si="472"/>
        <v/>
      </c>
      <c r="N434" s="448"/>
      <c r="O434" s="448"/>
      <c r="P434" s="95"/>
      <c r="Q434" s="177"/>
      <c r="R434" s="177" t="str">
        <f t="shared" si="473"/>
        <v/>
      </c>
      <c r="S434" s="95" t="str">
        <f t="shared" si="474"/>
        <v/>
      </c>
      <c r="T434" s="447"/>
      <c r="U434" s="95"/>
      <c r="V434" s="177"/>
      <c r="W434" s="177" t="str">
        <f t="shared" si="475"/>
        <v/>
      </c>
      <c r="X434" s="95" t="str">
        <f t="shared" si="476"/>
        <v/>
      </c>
      <c r="Y434" s="447"/>
      <c r="Z434" s="95"/>
      <c r="AA434" s="177"/>
      <c r="AB434" s="177" t="str">
        <f t="shared" si="477"/>
        <v/>
      </c>
      <c r="AC434" s="95" t="str">
        <f t="shared" si="478"/>
        <v/>
      </c>
      <c r="AD434" s="447"/>
      <c r="AE434" s="95"/>
      <c r="AF434" s="177"/>
      <c r="AG434" s="177" t="str">
        <f t="shared" si="479"/>
        <v/>
      </c>
      <c r="AH434" s="95" t="str">
        <f t="shared" si="480"/>
        <v/>
      </c>
      <c r="AI434" s="447"/>
      <c r="AJ434" s="95"/>
      <c r="AK434" s="177"/>
      <c r="AL434" s="177" t="str">
        <f t="shared" si="481"/>
        <v/>
      </c>
      <c r="AM434" s="95" t="str">
        <f t="shared" si="482"/>
        <v/>
      </c>
      <c r="AN434" s="447"/>
      <c r="AO434" s="95"/>
      <c r="AP434" s="177"/>
      <c r="AQ434" s="177" t="str">
        <f t="shared" si="483"/>
        <v/>
      </c>
      <c r="AR434" s="95" t="str">
        <f t="shared" si="484"/>
        <v/>
      </c>
      <c r="AS434" s="447"/>
      <c r="AT434" s="95"/>
      <c r="AU434" s="177"/>
      <c r="AV434" s="177" t="str">
        <f t="shared" si="485"/>
        <v/>
      </c>
      <c r="AW434" s="95" t="str">
        <f t="shared" si="486"/>
        <v/>
      </c>
      <c r="AX434" s="447"/>
    </row>
    <row r="435" spans="2:50" hidden="1">
      <c r="B435" s="456"/>
      <c r="C435" s="95">
        <f t="shared" si="471"/>
        <v>9</v>
      </c>
      <c r="D435" s="95"/>
      <c r="E435" s="95"/>
      <c r="F435" s="95"/>
      <c r="G435" s="95"/>
      <c r="H435" s="475"/>
      <c r="I435" s="153" t="str">
        <f t="shared" si="487"/>
        <v/>
      </c>
      <c r="J435" s="153" t="str">
        <f t="shared" si="488"/>
        <v/>
      </c>
      <c r="K435" s="154" t="str">
        <f t="shared" si="489"/>
        <v/>
      </c>
      <c r="L435" s="473"/>
      <c r="M435" s="153" t="str">
        <f t="shared" si="472"/>
        <v/>
      </c>
      <c r="N435" s="448"/>
      <c r="O435" s="448"/>
      <c r="P435" s="95"/>
      <c r="Q435" s="177"/>
      <c r="R435" s="177" t="str">
        <f t="shared" si="473"/>
        <v/>
      </c>
      <c r="S435" s="95" t="str">
        <f t="shared" si="474"/>
        <v/>
      </c>
      <c r="T435" s="447"/>
      <c r="U435" s="95"/>
      <c r="V435" s="177"/>
      <c r="W435" s="177" t="str">
        <f t="shared" si="475"/>
        <v/>
      </c>
      <c r="X435" s="95" t="str">
        <f t="shared" si="476"/>
        <v/>
      </c>
      <c r="Y435" s="447"/>
      <c r="Z435" s="95"/>
      <c r="AA435" s="177"/>
      <c r="AB435" s="177" t="str">
        <f t="shared" si="477"/>
        <v/>
      </c>
      <c r="AC435" s="95" t="str">
        <f t="shared" si="478"/>
        <v/>
      </c>
      <c r="AD435" s="447"/>
      <c r="AE435" s="95"/>
      <c r="AF435" s="177"/>
      <c r="AG435" s="177" t="str">
        <f t="shared" si="479"/>
        <v/>
      </c>
      <c r="AH435" s="95" t="str">
        <f t="shared" si="480"/>
        <v/>
      </c>
      <c r="AI435" s="447"/>
      <c r="AJ435" s="95"/>
      <c r="AK435" s="177"/>
      <c r="AL435" s="177" t="str">
        <f t="shared" si="481"/>
        <v/>
      </c>
      <c r="AM435" s="95" t="str">
        <f t="shared" si="482"/>
        <v/>
      </c>
      <c r="AN435" s="447"/>
      <c r="AO435" s="95"/>
      <c r="AP435" s="177"/>
      <c r="AQ435" s="177" t="str">
        <f t="shared" si="483"/>
        <v/>
      </c>
      <c r="AR435" s="95" t="str">
        <f t="shared" si="484"/>
        <v/>
      </c>
      <c r="AS435" s="447"/>
      <c r="AT435" s="95"/>
      <c r="AU435" s="177"/>
      <c r="AV435" s="177" t="str">
        <f t="shared" si="485"/>
        <v/>
      </c>
      <c r="AW435" s="95" t="str">
        <f t="shared" si="486"/>
        <v/>
      </c>
      <c r="AX435" s="447"/>
    </row>
    <row r="436" spans="2:50" hidden="1">
      <c r="B436" s="456"/>
      <c r="C436" s="95">
        <f t="shared" si="471"/>
        <v>10</v>
      </c>
      <c r="D436" s="95"/>
      <c r="E436" s="95"/>
      <c r="F436" s="95"/>
      <c r="G436" s="95"/>
      <c r="H436" s="475"/>
      <c r="I436" s="153" t="str">
        <f t="shared" si="487"/>
        <v/>
      </c>
      <c r="J436" s="153" t="str">
        <f t="shared" si="488"/>
        <v/>
      </c>
      <c r="K436" s="154" t="str">
        <f t="shared" si="489"/>
        <v/>
      </c>
      <c r="L436" s="473"/>
      <c r="M436" s="153" t="str">
        <f t="shared" si="472"/>
        <v/>
      </c>
      <c r="N436" s="448"/>
      <c r="O436" s="448"/>
      <c r="P436" s="95"/>
      <c r="Q436" s="177"/>
      <c r="R436" s="177" t="str">
        <f t="shared" si="473"/>
        <v/>
      </c>
      <c r="S436" s="95" t="str">
        <f t="shared" si="474"/>
        <v/>
      </c>
      <c r="T436" s="447"/>
      <c r="U436" s="95"/>
      <c r="V436" s="177"/>
      <c r="W436" s="177" t="str">
        <f t="shared" si="475"/>
        <v/>
      </c>
      <c r="X436" s="95" t="str">
        <f t="shared" si="476"/>
        <v/>
      </c>
      <c r="Y436" s="447"/>
      <c r="Z436" s="95"/>
      <c r="AA436" s="177"/>
      <c r="AB436" s="177" t="str">
        <f t="shared" si="477"/>
        <v/>
      </c>
      <c r="AC436" s="95" t="str">
        <f t="shared" si="478"/>
        <v/>
      </c>
      <c r="AD436" s="447"/>
      <c r="AE436" s="95"/>
      <c r="AF436" s="177"/>
      <c r="AG436" s="177" t="str">
        <f t="shared" si="479"/>
        <v/>
      </c>
      <c r="AH436" s="95" t="str">
        <f t="shared" si="480"/>
        <v/>
      </c>
      <c r="AI436" s="447"/>
      <c r="AJ436" s="95"/>
      <c r="AK436" s="177"/>
      <c r="AL436" s="177" t="str">
        <f t="shared" si="481"/>
        <v/>
      </c>
      <c r="AM436" s="95" t="str">
        <f t="shared" si="482"/>
        <v/>
      </c>
      <c r="AN436" s="447"/>
      <c r="AO436" s="95"/>
      <c r="AP436" s="177"/>
      <c r="AQ436" s="177" t="str">
        <f t="shared" si="483"/>
        <v/>
      </c>
      <c r="AR436" s="95" t="str">
        <f t="shared" si="484"/>
        <v/>
      </c>
      <c r="AS436" s="447"/>
      <c r="AT436" s="95"/>
      <c r="AU436" s="177"/>
      <c r="AV436" s="177" t="str">
        <f t="shared" si="485"/>
        <v/>
      </c>
      <c r="AW436" s="95" t="str">
        <f t="shared" si="486"/>
        <v/>
      </c>
      <c r="AX436" s="447"/>
    </row>
    <row r="437" spans="2:50" hidden="1">
      <c r="B437" s="456"/>
      <c r="C437" s="95">
        <f t="shared" si="471"/>
        <v>11</v>
      </c>
      <c r="D437" s="95"/>
      <c r="E437" s="95"/>
      <c r="F437" s="95"/>
      <c r="G437" s="95"/>
      <c r="H437" s="475"/>
      <c r="I437" s="153" t="str">
        <f t="shared" si="487"/>
        <v/>
      </c>
      <c r="J437" s="153" t="str">
        <f t="shared" si="488"/>
        <v/>
      </c>
      <c r="K437" s="154" t="str">
        <f t="shared" si="489"/>
        <v/>
      </c>
      <c r="L437" s="473"/>
      <c r="M437" s="153" t="str">
        <f t="shared" si="472"/>
        <v/>
      </c>
      <c r="N437" s="448"/>
      <c r="O437" s="448"/>
      <c r="P437" s="95"/>
      <c r="Q437" s="177"/>
      <c r="R437" s="177" t="str">
        <f t="shared" si="473"/>
        <v/>
      </c>
      <c r="S437" s="95" t="str">
        <f t="shared" si="474"/>
        <v/>
      </c>
      <c r="T437" s="447"/>
      <c r="U437" s="95"/>
      <c r="V437" s="177"/>
      <c r="W437" s="177" t="str">
        <f t="shared" si="475"/>
        <v/>
      </c>
      <c r="X437" s="95" t="str">
        <f t="shared" si="476"/>
        <v/>
      </c>
      <c r="Y437" s="447"/>
      <c r="Z437" s="95"/>
      <c r="AA437" s="177"/>
      <c r="AB437" s="177" t="str">
        <f t="shared" si="477"/>
        <v/>
      </c>
      <c r="AC437" s="95" t="str">
        <f t="shared" si="478"/>
        <v/>
      </c>
      <c r="AD437" s="447"/>
      <c r="AE437" s="95"/>
      <c r="AF437" s="177"/>
      <c r="AG437" s="177" t="str">
        <f t="shared" si="479"/>
        <v/>
      </c>
      <c r="AH437" s="95" t="str">
        <f t="shared" si="480"/>
        <v/>
      </c>
      <c r="AI437" s="447"/>
      <c r="AJ437" s="95"/>
      <c r="AK437" s="177"/>
      <c r="AL437" s="177" t="str">
        <f t="shared" si="481"/>
        <v/>
      </c>
      <c r="AM437" s="95" t="str">
        <f t="shared" si="482"/>
        <v/>
      </c>
      <c r="AN437" s="447"/>
      <c r="AO437" s="95"/>
      <c r="AP437" s="177"/>
      <c r="AQ437" s="177" t="str">
        <f t="shared" si="483"/>
        <v/>
      </c>
      <c r="AR437" s="95" t="str">
        <f t="shared" si="484"/>
        <v/>
      </c>
      <c r="AS437" s="447"/>
      <c r="AT437" s="95"/>
      <c r="AU437" s="177"/>
      <c r="AV437" s="177" t="str">
        <f t="shared" si="485"/>
        <v/>
      </c>
      <c r="AW437" s="95" t="str">
        <f t="shared" si="486"/>
        <v/>
      </c>
      <c r="AX437" s="447"/>
    </row>
    <row r="438" spans="2:50" hidden="1">
      <c r="B438" s="456"/>
      <c r="C438" s="95">
        <f t="shared" si="471"/>
        <v>12</v>
      </c>
      <c r="D438" s="95"/>
      <c r="E438" s="95"/>
      <c r="F438" s="95"/>
      <c r="G438" s="95"/>
      <c r="H438" s="475"/>
      <c r="I438" s="153" t="str">
        <f t="shared" si="487"/>
        <v/>
      </c>
      <c r="J438" s="153" t="str">
        <f t="shared" si="488"/>
        <v/>
      </c>
      <c r="K438" s="154" t="str">
        <f t="shared" si="489"/>
        <v/>
      </c>
      <c r="L438" s="473"/>
      <c r="M438" s="153" t="str">
        <f t="shared" si="472"/>
        <v/>
      </c>
      <c r="N438" s="448"/>
      <c r="O438" s="448"/>
      <c r="P438" s="95"/>
      <c r="Q438" s="177"/>
      <c r="R438" s="177" t="str">
        <f t="shared" si="473"/>
        <v/>
      </c>
      <c r="S438" s="95" t="str">
        <f t="shared" si="474"/>
        <v/>
      </c>
      <c r="T438" s="447"/>
      <c r="U438" s="95"/>
      <c r="V438" s="177"/>
      <c r="W438" s="177" t="str">
        <f t="shared" si="475"/>
        <v/>
      </c>
      <c r="X438" s="95" t="str">
        <f t="shared" si="476"/>
        <v/>
      </c>
      <c r="Y438" s="447"/>
      <c r="Z438" s="95"/>
      <c r="AA438" s="177"/>
      <c r="AB438" s="177" t="str">
        <f t="shared" si="477"/>
        <v/>
      </c>
      <c r="AC438" s="95" t="str">
        <f t="shared" si="478"/>
        <v/>
      </c>
      <c r="AD438" s="447"/>
      <c r="AE438" s="95"/>
      <c r="AF438" s="177"/>
      <c r="AG438" s="177" t="str">
        <f t="shared" si="479"/>
        <v/>
      </c>
      <c r="AH438" s="95" t="str">
        <f t="shared" si="480"/>
        <v/>
      </c>
      <c r="AI438" s="447"/>
      <c r="AJ438" s="95"/>
      <c r="AK438" s="177"/>
      <c r="AL438" s="177" t="str">
        <f t="shared" si="481"/>
        <v/>
      </c>
      <c r="AM438" s="95" t="str">
        <f t="shared" si="482"/>
        <v/>
      </c>
      <c r="AN438" s="447"/>
      <c r="AO438" s="95"/>
      <c r="AP438" s="177"/>
      <c r="AQ438" s="177" t="str">
        <f t="shared" si="483"/>
        <v/>
      </c>
      <c r="AR438" s="95" t="str">
        <f t="shared" si="484"/>
        <v/>
      </c>
      <c r="AS438" s="447"/>
      <c r="AT438" s="95"/>
      <c r="AU438" s="177"/>
      <c r="AV438" s="177" t="str">
        <f t="shared" si="485"/>
        <v/>
      </c>
      <c r="AW438" s="95" t="str">
        <f t="shared" si="486"/>
        <v/>
      </c>
      <c r="AX438" s="447"/>
    </row>
    <row r="439" spans="2:50" hidden="1">
      <c r="B439" s="456"/>
      <c r="C439" s="95">
        <f t="shared" si="471"/>
        <v>13</v>
      </c>
      <c r="D439" s="95"/>
      <c r="E439" s="95"/>
      <c r="F439" s="95"/>
      <c r="G439" s="95"/>
      <c r="H439" s="475"/>
      <c r="I439" s="153" t="str">
        <f t="shared" si="487"/>
        <v/>
      </c>
      <c r="J439" s="153" t="str">
        <f t="shared" si="488"/>
        <v/>
      </c>
      <c r="K439" s="154" t="str">
        <f t="shared" si="489"/>
        <v/>
      </c>
      <c r="L439" s="473"/>
      <c r="M439" s="153" t="str">
        <f t="shared" si="472"/>
        <v/>
      </c>
      <c r="N439" s="448"/>
      <c r="O439" s="448"/>
      <c r="P439" s="95"/>
      <c r="Q439" s="177"/>
      <c r="R439" s="177" t="str">
        <f t="shared" si="473"/>
        <v/>
      </c>
      <c r="S439" s="95" t="str">
        <f t="shared" si="474"/>
        <v/>
      </c>
      <c r="T439" s="447"/>
      <c r="U439" s="95"/>
      <c r="V439" s="177"/>
      <c r="W439" s="177" t="str">
        <f t="shared" si="475"/>
        <v/>
      </c>
      <c r="X439" s="95" t="str">
        <f t="shared" si="476"/>
        <v/>
      </c>
      <c r="Y439" s="447"/>
      <c r="Z439" s="95"/>
      <c r="AA439" s="177"/>
      <c r="AB439" s="177" t="str">
        <f t="shared" si="477"/>
        <v/>
      </c>
      <c r="AC439" s="95" t="str">
        <f t="shared" si="478"/>
        <v/>
      </c>
      <c r="AD439" s="447"/>
      <c r="AE439" s="95"/>
      <c r="AF439" s="177"/>
      <c r="AG439" s="177" t="str">
        <f t="shared" si="479"/>
        <v/>
      </c>
      <c r="AH439" s="95" t="str">
        <f t="shared" si="480"/>
        <v/>
      </c>
      <c r="AI439" s="447"/>
      <c r="AJ439" s="95"/>
      <c r="AK439" s="177"/>
      <c r="AL439" s="177" t="str">
        <f t="shared" si="481"/>
        <v/>
      </c>
      <c r="AM439" s="95" t="str">
        <f t="shared" si="482"/>
        <v/>
      </c>
      <c r="AN439" s="447"/>
      <c r="AO439" s="95"/>
      <c r="AP439" s="177"/>
      <c r="AQ439" s="177" t="str">
        <f t="shared" si="483"/>
        <v/>
      </c>
      <c r="AR439" s="95" t="str">
        <f t="shared" si="484"/>
        <v/>
      </c>
      <c r="AS439" s="447"/>
      <c r="AT439" s="95"/>
      <c r="AU439" s="177"/>
      <c r="AV439" s="177" t="str">
        <f t="shared" si="485"/>
        <v/>
      </c>
      <c r="AW439" s="95" t="str">
        <f t="shared" si="486"/>
        <v/>
      </c>
      <c r="AX439" s="447"/>
    </row>
    <row r="440" spans="2:50" hidden="1">
      <c r="B440" s="456"/>
      <c r="C440" s="95">
        <f t="shared" si="471"/>
        <v>14</v>
      </c>
      <c r="D440" s="95"/>
      <c r="E440" s="95"/>
      <c r="F440" s="95"/>
      <c r="G440" s="95"/>
      <c r="H440" s="475"/>
      <c r="I440" s="153" t="str">
        <f t="shared" si="487"/>
        <v/>
      </c>
      <c r="J440" s="153" t="str">
        <f t="shared" si="488"/>
        <v/>
      </c>
      <c r="K440" s="154" t="str">
        <f t="shared" si="489"/>
        <v/>
      </c>
      <c r="L440" s="473"/>
      <c r="M440" s="153" t="str">
        <f t="shared" si="472"/>
        <v/>
      </c>
      <c r="N440" s="448"/>
      <c r="O440" s="448"/>
      <c r="P440" s="95"/>
      <c r="Q440" s="177"/>
      <c r="R440" s="177" t="str">
        <f t="shared" si="473"/>
        <v/>
      </c>
      <c r="S440" s="95" t="str">
        <f t="shared" si="474"/>
        <v/>
      </c>
      <c r="T440" s="447"/>
      <c r="U440" s="95"/>
      <c r="V440" s="177"/>
      <c r="W440" s="177" t="str">
        <f t="shared" si="475"/>
        <v/>
      </c>
      <c r="X440" s="95" t="str">
        <f t="shared" si="476"/>
        <v/>
      </c>
      <c r="Y440" s="447"/>
      <c r="Z440" s="95"/>
      <c r="AA440" s="177"/>
      <c r="AB440" s="177" t="str">
        <f t="shared" si="477"/>
        <v/>
      </c>
      <c r="AC440" s="95" t="str">
        <f t="shared" si="478"/>
        <v/>
      </c>
      <c r="AD440" s="447"/>
      <c r="AE440" s="95"/>
      <c r="AF440" s="177"/>
      <c r="AG440" s="177" t="str">
        <f t="shared" si="479"/>
        <v/>
      </c>
      <c r="AH440" s="95" t="str">
        <f t="shared" si="480"/>
        <v/>
      </c>
      <c r="AI440" s="447"/>
      <c r="AJ440" s="95"/>
      <c r="AK440" s="177"/>
      <c r="AL440" s="177" t="str">
        <f t="shared" si="481"/>
        <v/>
      </c>
      <c r="AM440" s="95" t="str">
        <f t="shared" si="482"/>
        <v/>
      </c>
      <c r="AN440" s="447"/>
      <c r="AO440" s="95"/>
      <c r="AP440" s="177"/>
      <c r="AQ440" s="177" t="str">
        <f t="shared" si="483"/>
        <v/>
      </c>
      <c r="AR440" s="95" t="str">
        <f t="shared" si="484"/>
        <v/>
      </c>
      <c r="AS440" s="447"/>
      <c r="AT440" s="95"/>
      <c r="AU440" s="177"/>
      <c r="AV440" s="177" t="str">
        <f t="shared" si="485"/>
        <v/>
      </c>
      <c r="AW440" s="95" t="str">
        <f t="shared" si="486"/>
        <v/>
      </c>
      <c r="AX440" s="447"/>
    </row>
    <row r="441" spans="2:50" hidden="1">
      <c r="B441" s="456"/>
      <c r="C441" s="95">
        <f t="shared" si="471"/>
        <v>15</v>
      </c>
      <c r="D441" s="95"/>
      <c r="E441" s="95"/>
      <c r="F441" s="95"/>
      <c r="G441" s="95"/>
      <c r="H441" s="476"/>
      <c r="I441" s="153" t="str">
        <f t="shared" si="487"/>
        <v/>
      </c>
      <c r="J441" s="153" t="str">
        <f t="shared" si="488"/>
        <v/>
      </c>
      <c r="K441" s="154" t="str">
        <f t="shared" si="489"/>
        <v/>
      </c>
      <c r="L441" s="473"/>
      <c r="M441" s="153" t="str">
        <f t="shared" si="472"/>
        <v/>
      </c>
      <c r="N441" s="448"/>
      <c r="O441" s="448"/>
      <c r="P441" s="95"/>
      <c r="Q441" s="177"/>
      <c r="R441" s="177" t="str">
        <f t="shared" si="473"/>
        <v/>
      </c>
      <c r="S441" s="95" t="str">
        <f t="shared" si="474"/>
        <v/>
      </c>
      <c r="T441" s="447"/>
      <c r="U441" s="95"/>
      <c r="V441" s="177"/>
      <c r="W441" s="177" t="str">
        <f t="shared" si="475"/>
        <v/>
      </c>
      <c r="X441" s="95" t="str">
        <f t="shared" si="476"/>
        <v/>
      </c>
      <c r="Y441" s="447"/>
      <c r="Z441" s="95"/>
      <c r="AA441" s="177"/>
      <c r="AB441" s="177" t="str">
        <f t="shared" si="477"/>
        <v/>
      </c>
      <c r="AC441" s="95" t="str">
        <f t="shared" si="478"/>
        <v/>
      </c>
      <c r="AD441" s="447"/>
      <c r="AE441" s="95"/>
      <c r="AF441" s="177"/>
      <c r="AG441" s="177" t="str">
        <f t="shared" si="479"/>
        <v/>
      </c>
      <c r="AH441" s="95" t="str">
        <f t="shared" si="480"/>
        <v/>
      </c>
      <c r="AI441" s="447"/>
      <c r="AJ441" s="95"/>
      <c r="AK441" s="177"/>
      <c r="AL441" s="177" t="str">
        <f t="shared" si="481"/>
        <v/>
      </c>
      <c r="AM441" s="95" t="str">
        <f t="shared" si="482"/>
        <v/>
      </c>
      <c r="AN441" s="447"/>
      <c r="AO441" s="95"/>
      <c r="AP441" s="177"/>
      <c r="AQ441" s="177" t="str">
        <f t="shared" si="483"/>
        <v/>
      </c>
      <c r="AR441" s="95" t="str">
        <f t="shared" si="484"/>
        <v/>
      </c>
      <c r="AS441" s="447"/>
      <c r="AT441" s="95"/>
      <c r="AU441" s="177"/>
      <c r="AV441" s="177" t="str">
        <f t="shared" si="485"/>
        <v/>
      </c>
      <c r="AW441" s="95" t="str">
        <f t="shared" si="486"/>
        <v/>
      </c>
      <c r="AX441" s="447"/>
    </row>
    <row r="442" spans="2:50" ht="15.6" hidden="1">
      <c r="B442" s="460" t="s">
        <v>115</v>
      </c>
      <c r="C442" s="461"/>
      <c r="D442" s="461"/>
      <c r="E442" s="461"/>
      <c r="F442" s="461"/>
      <c r="G442" s="461"/>
      <c r="H442" s="461"/>
      <c r="I442" s="150"/>
      <c r="J442" s="150"/>
      <c r="K442" s="150"/>
      <c r="L442" s="150"/>
      <c r="M442" s="150"/>
      <c r="N442" s="448" t="s">
        <v>116</v>
      </c>
      <c r="O442" s="463" t="s">
        <v>63</v>
      </c>
      <c r="P442" s="465">
        <f>AT422+1</f>
        <v>46021</v>
      </c>
      <c r="Q442" s="456"/>
      <c r="R442" s="456"/>
      <c r="S442" s="456"/>
      <c r="T442" s="456"/>
      <c r="U442" s="465">
        <f>P442+1</f>
        <v>46022</v>
      </c>
      <c r="V442" s="456"/>
      <c r="W442" s="456"/>
      <c r="X442" s="456"/>
      <c r="Y442" s="456"/>
      <c r="Z442" s="465">
        <f>U442+1</f>
        <v>46023</v>
      </c>
      <c r="AA442" s="456"/>
      <c r="AB442" s="456"/>
      <c r="AC442" s="456"/>
      <c r="AD442" s="456"/>
      <c r="AE442" s="465">
        <f>Z442+1</f>
        <v>46024</v>
      </c>
      <c r="AF442" s="456"/>
      <c r="AG442" s="456"/>
      <c r="AH442" s="456"/>
      <c r="AI442" s="456"/>
      <c r="AJ442" s="465">
        <f>AE442+1</f>
        <v>46025</v>
      </c>
      <c r="AK442" s="456"/>
      <c r="AL442" s="456"/>
      <c r="AM442" s="456"/>
      <c r="AN442" s="456"/>
      <c r="AO442" s="465">
        <f>AJ442+1</f>
        <v>46026</v>
      </c>
      <c r="AP442" s="456"/>
      <c r="AQ442" s="456"/>
      <c r="AR442" s="456"/>
      <c r="AS442" s="456"/>
      <c r="AT442" s="465">
        <f>AO442+1</f>
        <v>46027</v>
      </c>
      <c r="AU442" s="456"/>
      <c r="AV442" s="456"/>
      <c r="AW442" s="456"/>
      <c r="AX442" s="456"/>
    </row>
    <row r="443" spans="2:50" ht="15.6" hidden="1">
      <c r="B443" s="462"/>
      <c r="C443" s="462"/>
      <c r="D443" s="462"/>
      <c r="E443" s="462"/>
      <c r="F443" s="462"/>
      <c r="G443" s="462"/>
      <c r="H443" s="462"/>
      <c r="I443" s="150"/>
      <c r="J443" s="150"/>
      <c r="K443" s="150"/>
      <c r="L443" s="150"/>
      <c r="M443" s="150"/>
      <c r="N443" s="448"/>
      <c r="O443" s="464"/>
      <c r="P443" s="465" t="s">
        <v>77</v>
      </c>
      <c r="Q443" s="456"/>
      <c r="R443" s="456"/>
      <c r="S443" s="456"/>
      <c r="T443" s="456"/>
      <c r="U443" s="465" t="s">
        <v>78</v>
      </c>
      <c r="V443" s="456"/>
      <c r="W443" s="456"/>
      <c r="X443" s="456"/>
      <c r="Y443" s="456"/>
      <c r="Z443" s="465" t="s">
        <v>79</v>
      </c>
      <c r="AA443" s="456"/>
      <c r="AB443" s="456"/>
      <c r="AC443" s="456"/>
      <c r="AD443" s="456"/>
      <c r="AE443" s="465" t="s">
        <v>74</v>
      </c>
      <c r="AF443" s="456"/>
      <c r="AG443" s="456"/>
      <c r="AH443" s="456"/>
      <c r="AI443" s="456"/>
      <c r="AJ443" s="465" t="s">
        <v>75</v>
      </c>
      <c r="AK443" s="456"/>
      <c r="AL443" s="456"/>
      <c r="AM443" s="456"/>
      <c r="AN443" s="456"/>
      <c r="AO443" s="465" t="s">
        <v>70</v>
      </c>
      <c r="AP443" s="456"/>
      <c r="AQ443" s="456"/>
      <c r="AR443" s="456"/>
      <c r="AS443" s="456"/>
      <c r="AT443" s="465" t="s">
        <v>76</v>
      </c>
      <c r="AU443" s="456"/>
      <c r="AV443" s="456"/>
      <c r="AW443" s="456"/>
      <c r="AX443" s="456"/>
    </row>
    <row r="444" spans="2:50" hidden="1">
      <c r="B444" s="448" t="s">
        <v>117</v>
      </c>
      <c r="C444" s="448" t="s">
        <v>118</v>
      </c>
      <c r="D444" s="448"/>
      <c r="E444" s="448" t="s">
        <v>119</v>
      </c>
      <c r="F444" s="448"/>
      <c r="G444" s="448"/>
      <c r="H444" s="452" t="s">
        <v>120</v>
      </c>
      <c r="I444" s="455" t="s">
        <v>121</v>
      </c>
      <c r="J444" s="455"/>
      <c r="K444" s="455"/>
      <c r="L444" s="455" t="s">
        <v>120</v>
      </c>
      <c r="M444" s="455" t="s">
        <v>122</v>
      </c>
      <c r="N444" s="448"/>
      <c r="O444" s="448" t="s">
        <v>123</v>
      </c>
      <c r="P444" s="449" t="s">
        <v>124</v>
      </c>
      <c r="Q444" s="450"/>
      <c r="R444" s="450"/>
      <c r="S444" s="451"/>
      <c r="T444" s="448" t="s">
        <v>120</v>
      </c>
      <c r="U444" s="449" t="s">
        <v>124</v>
      </c>
      <c r="V444" s="450"/>
      <c r="W444" s="450"/>
      <c r="X444" s="451"/>
      <c r="Y444" s="448" t="s">
        <v>120</v>
      </c>
      <c r="Z444" s="449" t="s">
        <v>124</v>
      </c>
      <c r="AA444" s="450"/>
      <c r="AB444" s="450"/>
      <c r="AC444" s="451"/>
      <c r="AD444" s="448" t="s">
        <v>120</v>
      </c>
      <c r="AE444" s="449" t="s">
        <v>124</v>
      </c>
      <c r="AF444" s="450"/>
      <c r="AG444" s="450"/>
      <c r="AH444" s="451"/>
      <c r="AI444" s="448" t="s">
        <v>120</v>
      </c>
      <c r="AJ444" s="449" t="s">
        <v>124</v>
      </c>
      <c r="AK444" s="450"/>
      <c r="AL444" s="450"/>
      <c r="AM444" s="451"/>
      <c r="AN444" s="448" t="s">
        <v>120</v>
      </c>
      <c r="AO444" s="449" t="s">
        <v>124</v>
      </c>
      <c r="AP444" s="450"/>
      <c r="AQ444" s="450"/>
      <c r="AR444" s="451"/>
      <c r="AS444" s="448" t="s">
        <v>120</v>
      </c>
      <c r="AT444" s="449" t="s">
        <v>124</v>
      </c>
      <c r="AU444" s="450"/>
      <c r="AV444" s="450"/>
      <c r="AW444" s="451"/>
      <c r="AX444" s="448" t="s">
        <v>120</v>
      </c>
    </row>
    <row r="445" spans="2:50" hidden="1">
      <c r="B445" s="448"/>
      <c r="C445" s="448"/>
      <c r="D445" s="448"/>
      <c r="E445" s="448" t="s">
        <v>125</v>
      </c>
      <c r="F445" s="448"/>
      <c r="G445" s="448"/>
      <c r="H445" s="453"/>
      <c r="I445" s="455" t="s">
        <v>125</v>
      </c>
      <c r="J445" s="455"/>
      <c r="K445" s="455"/>
      <c r="L445" s="455"/>
      <c r="M445" s="455"/>
      <c r="N445" s="448"/>
      <c r="O445" s="448"/>
      <c r="P445" s="449" t="s">
        <v>126</v>
      </c>
      <c r="Q445" s="450"/>
      <c r="R445" s="450"/>
      <c r="S445" s="451"/>
      <c r="T445" s="448"/>
      <c r="U445" s="449" t="s">
        <v>126</v>
      </c>
      <c r="V445" s="450"/>
      <c r="W445" s="450"/>
      <c r="X445" s="451"/>
      <c r="Y445" s="448"/>
      <c r="Z445" s="449" t="s">
        <v>126</v>
      </c>
      <c r="AA445" s="450"/>
      <c r="AB445" s="450"/>
      <c r="AC445" s="451"/>
      <c r="AD445" s="448"/>
      <c r="AE445" s="449" t="s">
        <v>126</v>
      </c>
      <c r="AF445" s="450"/>
      <c r="AG445" s="450"/>
      <c r="AH445" s="451"/>
      <c r="AI445" s="448"/>
      <c r="AJ445" s="449" t="s">
        <v>126</v>
      </c>
      <c r="AK445" s="450"/>
      <c r="AL445" s="450"/>
      <c r="AM445" s="451"/>
      <c r="AN445" s="448"/>
      <c r="AO445" s="449" t="s">
        <v>126</v>
      </c>
      <c r="AP445" s="450"/>
      <c r="AQ445" s="450"/>
      <c r="AR445" s="451"/>
      <c r="AS445" s="448"/>
      <c r="AT445" s="449" t="s">
        <v>126</v>
      </c>
      <c r="AU445" s="450"/>
      <c r="AV445" s="450"/>
      <c r="AW445" s="451"/>
      <c r="AX445" s="448"/>
    </row>
    <row r="446" spans="2:50" hidden="1">
      <c r="B446" s="448"/>
      <c r="C446" s="448"/>
      <c r="D446" s="448"/>
      <c r="E446" s="94" t="s">
        <v>127</v>
      </c>
      <c r="F446" s="94" t="s">
        <v>128</v>
      </c>
      <c r="G446" s="94" t="s">
        <v>129</v>
      </c>
      <c r="H446" s="454"/>
      <c r="I446" s="152" t="s">
        <v>127</v>
      </c>
      <c r="J446" s="152" t="s">
        <v>128</v>
      </c>
      <c r="K446" s="152" t="s">
        <v>129</v>
      </c>
      <c r="L446" s="455"/>
      <c r="M446" s="455"/>
      <c r="N446" s="448"/>
      <c r="O446" s="448"/>
      <c r="P446" s="94" t="s">
        <v>127</v>
      </c>
      <c r="Q446" s="94" t="s">
        <v>128</v>
      </c>
      <c r="R446" s="94" t="s">
        <v>129</v>
      </c>
      <c r="S446" s="94" t="s">
        <v>122</v>
      </c>
      <c r="T446" s="448"/>
      <c r="U446" s="94" t="s">
        <v>127</v>
      </c>
      <c r="V446" s="94" t="s">
        <v>128</v>
      </c>
      <c r="W446" s="94" t="s">
        <v>129</v>
      </c>
      <c r="X446" s="94" t="s">
        <v>122</v>
      </c>
      <c r="Y446" s="448"/>
      <c r="Z446" s="94" t="s">
        <v>127</v>
      </c>
      <c r="AA446" s="94" t="s">
        <v>128</v>
      </c>
      <c r="AB446" s="94" t="s">
        <v>129</v>
      </c>
      <c r="AC446" s="94" t="s">
        <v>122</v>
      </c>
      <c r="AD446" s="448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8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8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8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8"/>
    </row>
    <row r="447" spans="2:50" hidden="1">
      <c r="B447" s="456" t="s">
        <v>170</v>
      </c>
      <c r="C447" s="95">
        <f>C427</f>
        <v>1</v>
      </c>
      <c r="D447" s="95" t="s">
        <v>171</v>
      </c>
      <c r="E447" s="95">
        <v>17</v>
      </c>
      <c r="F447" s="95">
        <v>2000</v>
      </c>
      <c r="G447" s="177">
        <f t="shared" ref="G447:G448" si="490">F447/E447</f>
        <v>117.64705882352941</v>
      </c>
      <c r="H447" s="474">
        <f>AVERAGE(G447:G461)</f>
        <v>87.66968325791855</v>
      </c>
      <c r="I447" s="153">
        <f t="shared" ref="I447:I449" si="491">IFERROR(AVERAGE(P447,U447,Z447,AE447,AJ447,AO447,AT447),"")</f>
        <v>17</v>
      </c>
      <c r="J447" s="153">
        <f t="shared" ref="J447:J449" si="492">IFERROR(AVERAGE(Q447,V447,AA447,AF447,AK447,AP447,AU447),"")</f>
        <v>1923.7915660888013</v>
      </c>
      <c r="K447" s="154">
        <f t="shared" ref="K447:K449" si="493">IFERROR(AVERAGE(R447,W447,AB447,AG447,AL447,AQ447,AV447),"")</f>
        <v>113.16420976992949</v>
      </c>
      <c r="L447" s="473">
        <f>IFERROR(AVERAGE(K447:K461),"-")</f>
        <v>84.218674262495426</v>
      </c>
      <c r="M447" s="153">
        <f>IFERROR(RANK(K447, K447:K461),"")</f>
        <v>1</v>
      </c>
      <c r="N447" s="448"/>
      <c r="O447" s="448"/>
      <c r="P447" s="95">
        <v>17</v>
      </c>
      <c r="Q447" s="177">
        <v>1920</v>
      </c>
      <c r="R447" s="177">
        <f>IFERROR(Q447/P447,"")</f>
        <v>112.94117647058823</v>
      </c>
      <c r="S447" s="95">
        <f>IFERROR(RANK(R447, R447:R461),"")</f>
        <v>1</v>
      </c>
      <c r="T447" s="447">
        <f>AVERAGE(R447:R461)</f>
        <v>84.224270723019146</v>
      </c>
      <c r="U447" s="95">
        <v>17</v>
      </c>
      <c r="V447" s="177">
        <v>1928.8888888888901</v>
      </c>
      <c r="W447" s="177">
        <f>IFERROR(V447/U447,"")</f>
        <v>113.46405228758177</v>
      </c>
      <c r="X447" s="95">
        <f>IFERROR(RANK(W447, W447:W461),"")</f>
        <v>1</v>
      </c>
      <c r="Y447" s="447">
        <f>AVERAGE(W447:W461)</f>
        <v>84.356460532931166</v>
      </c>
      <c r="Z447" s="95">
        <v>17</v>
      </c>
      <c r="AA447" s="177">
        <v>1914.1935483870961</v>
      </c>
      <c r="AB447" s="177">
        <f>IFERROR(AA447/Z447,"")</f>
        <v>112.5996204933586</v>
      </c>
      <c r="AC447" s="95">
        <f>IFERROR(RANK(AB447, AB447:AB461),"")</f>
        <v>1</v>
      </c>
      <c r="AD447" s="447">
        <f>AVERAGE(AB447:AB461)</f>
        <v>84.00413716975622</v>
      </c>
      <c r="AE447" s="95">
        <v>17</v>
      </c>
      <c r="AF447" s="177">
        <v>1982.5000000000007</v>
      </c>
      <c r="AG447" s="177">
        <f>IFERROR(AF447/AE447,"")</f>
        <v>116.61764705882356</v>
      </c>
      <c r="AH447" s="95">
        <f>IFERROR(RANK(AG447, AG447:AG461),"")</f>
        <v>1</v>
      </c>
      <c r="AI447" s="447">
        <f>AVERAGE(AG447:AG461)</f>
        <v>85.882788026453198</v>
      </c>
      <c r="AJ447" s="95">
        <v>17</v>
      </c>
      <c r="AK447" s="177">
        <v>1908.3870967741927</v>
      </c>
      <c r="AL447" s="177">
        <f>IFERROR(AK447/AJ447,"")</f>
        <v>112.25806451612898</v>
      </c>
      <c r="AM447" s="95">
        <f>IFERROR(RANK(AL447, AL447:AL461),"")</f>
        <v>1</v>
      </c>
      <c r="AN447" s="447">
        <f>AVERAGE(AL447:AL461)</f>
        <v>83.775186104218335</v>
      </c>
      <c r="AO447" s="95">
        <v>17</v>
      </c>
      <c r="AP447" s="177">
        <v>1904.5714285714291</v>
      </c>
      <c r="AQ447" s="177">
        <f>IFERROR(AP447/AO447,"")</f>
        <v>112.03361344537818</v>
      </c>
      <c r="AR447" s="95">
        <f>IFERROR(RANK(AQ447, AQ447:AQ461),"")</f>
        <v>1</v>
      </c>
      <c r="AS447" s="447">
        <f>AVERAGE(AQ447:AQ461)</f>
        <v>83.522301228183593</v>
      </c>
      <c r="AT447" s="95">
        <v>17</v>
      </c>
      <c r="AU447" s="177">
        <v>1908.0000000000005</v>
      </c>
      <c r="AV447" s="177">
        <f>IFERROR(AU447/AT447,"")</f>
        <v>112.23529411764709</v>
      </c>
      <c r="AW447" s="95">
        <f>IFERROR(RANK(AV447, AV447:AV461),"")</f>
        <v>1</v>
      </c>
      <c r="AX447" s="447">
        <f>AVERAGE(AV447:AV461)</f>
        <v>83.765576052906383</v>
      </c>
    </row>
    <row r="448" spans="2:50" hidden="1">
      <c r="B448" s="456"/>
      <c r="C448" s="95">
        <f t="shared" ref="C448:C461" si="494">C428</f>
        <v>2</v>
      </c>
      <c r="D448" s="95" t="s">
        <v>172</v>
      </c>
      <c r="E448" s="95">
        <v>26</v>
      </c>
      <c r="F448" s="95">
        <v>1500</v>
      </c>
      <c r="G448" s="177">
        <f t="shared" si="490"/>
        <v>57.692307692307693</v>
      </c>
      <c r="H448" s="475"/>
      <c r="I448" s="153">
        <f t="shared" si="491"/>
        <v>26</v>
      </c>
      <c r="J448" s="153">
        <f t="shared" si="492"/>
        <v>1437.1016076315959</v>
      </c>
      <c r="K448" s="154">
        <f t="shared" si="493"/>
        <v>55.273138755061382</v>
      </c>
      <c r="L448" s="473"/>
      <c r="M448" s="153">
        <f>IFERROR(RANK(K448, K447:K461),"")</f>
        <v>2</v>
      </c>
      <c r="N448" s="448"/>
      <c r="O448" s="448"/>
      <c r="P448" s="95">
        <v>26</v>
      </c>
      <c r="Q448" s="177">
        <v>1443.1914893617018</v>
      </c>
      <c r="R448" s="177">
        <f t="shared" ref="R448:R461" si="495">IFERROR(Q448/P448,"")</f>
        <v>55.507364975450066</v>
      </c>
      <c r="S448" s="95">
        <f>IFERROR(RANK(R448, R447:R461),"")</f>
        <v>2</v>
      </c>
      <c r="T448" s="447"/>
      <c r="U448" s="95">
        <v>26</v>
      </c>
      <c r="V448" s="177">
        <v>1436.4705882352946</v>
      </c>
      <c r="W448" s="177">
        <f t="shared" ref="W448:W461" si="496">IFERROR(V448/U448,"")</f>
        <v>55.24886877828056</v>
      </c>
      <c r="X448" s="95">
        <f>IFERROR(RANK(W448, W447:W461),"")</f>
        <v>2</v>
      </c>
      <c r="Y448" s="447"/>
      <c r="Z448" s="95">
        <v>26</v>
      </c>
      <c r="AA448" s="177">
        <v>1440.6249999999998</v>
      </c>
      <c r="AB448" s="177">
        <f t="shared" ref="AB448:AB461" si="497">IFERROR(AA448/Z448,"")</f>
        <v>55.40865384615384</v>
      </c>
      <c r="AC448" s="95">
        <f>IFERROR(RANK(AB448, AB447:AB461),"")</f>
        <v>2</v>
      </c>
      <c r="AD448" s="447"/>
      <c r="AE448" s="95">
        <v>26</v>
      </c>
      <c r="AF448" s="177">
        <v>1433.8461538461538</v>
      </c>
      <c r="AG448" s="177">
        <f t="shared" ref="AG448:AG461" si="498">IFERROR(AF448/AE448,"")</f>
        <v>55.147928994082839</v>
      </c>
      <c r="AH448" s="95">
        <f>IFERROR(RANK(AG448, AG447:AG461),"")</f>
        <v>2</v>
      </c>
      <c r="AI448" s="447"/>
      <c r="AJ448" s="95">
        <v>26</v>
      </c>
      <c r="AK448" s="177">
        <v>1437.6000000000001</v>
      </c>
      <c r="AL448" s="177">
        <f t="shared" ref="AL448:AL461" si="499">IFERROR(AK448/AJ448,"")</f>
        <v>55.292307692307695</v>
      </c>
      <c r="AM448" s="95">
        <f>IFERROR(RANK(AL448, AL447:AL461),"")</f>
        <v>2</v>
      </c>
      <c r="AN448" s="447"/>
      <c r="AO448" s="95">
        <v>26</v>
      </c>
      <c r="AP448" s="177">
        <v>1430.2857142857144</v>
      </c>
      <c r="AQ448" s="177">
        <f t="shared" ref="AQ448:AQ461" si="500">IFERROR(AP448/AO448,"")</f>
        <v>55.010989010989015</v>
      </c>
      <c r="AR448" s="95">
        <f>IFERROR(RANK(AQ448, AQ447:AQ461),"")</f>
        <v>2</v>
      </c>
      <c r="AS448" s="447"/>
      <c r="AT448" s="95">
        <v>26</v>
      </c>
      <c r="AU448" s="177">
        <v>1437.6923076923078</v>
      </c>
      <c r="AV448" s="177">
        <f t="shared" ref="AV448:AV461" si="501">IFERROR(AU448/AT448,"")</f>
        <v>55.295857988165686</v>
      </c>
      <c r="AW448" s="95">
        <f>IFERROR(RANK(AV448, AV447:AV461),"")</f>
        <v>2</v>
      </c>
      <c r="AX448" s="447"/>
    </row>
    <row r="449" spans="2:50" hidden="1">
      <c r="B449" s="456"/>
      <c r="C449" s="95">
        <f t="shared" si="494"/>
        <v>3</v>
      </c>
      <c r="D449" s="95"/>
      <c r="E449" s="95"/>
      <c r="F449" s="95"/>
      <c r="G449" s="95"/>
      <c r="H449" s="475"/>
      <c r="I449" s="153" t="str">
        <f t="shared" si="491"/>
        <v/>
      </c>
      <c r="J449" s="153" t="str">
        <f t="shared" si="492"/>
        <v/>
      </c>
      <c r="K449" s="154" t="str">
        <f t="shared" si="493"/>
        <v/>
      </c>
      <c r="L449" s="473"/>
      <c r="M449" s="153" t="str">
        <f>IFERROR(RANK(K449, K447:K461),"")</f>
        <v/>
      </c>
      <c r="N449" s="448"/>
      <c r="O449" s="448"/>
      <c r="P449" s="95"/>
      <c r="Q449" s="177"/>
      <c r="R449" s="177" t="str">
        <f t="shared" si="495"/>
        <v/>
      </c>
      <c r="S449" s="95" t="str">
        <f>IFERROR(RANK(R449, R447:R461),"")</f>
        <v/>
      </c>
      <c r="T449" s="447"/>
      <c r="U449" s="95"/>
      <c r="V449" s="177"/>
      <c r="W449" s="177" t="str">
        <f t="shared" si="496"/>
        <v/>
      </c>
      <c r="X449" s="95" t="str">
        <f>IFERROR(RANK(W449, W447:W461),"")</f>
        <v/>
      </c>
      <c r="Y449" s="447"/>
      <c r="Z449" s="95"/>
      <c r="AA449" s="177"/>
      <c r="AB449" s="177" t="str">
        <f t="shared" si="497"/>
        <v/>
      </c>
      <c r="AC449" s="95" t="str">
        <f>IFERROR(RANK(AB449, AB447:AB461),"")</f>
        <v/>
      </c>
      <c r="AD449" s="447"/>
      <c r="AE449" s="95"/>
      <c r="AF449" s="177"/>
      <c r="AG449" s="177" t="str">
        <f t="shared" si="498"/>
        <v/>
      </c>
      <c r="AH449" s="95" t="str">
        <f>IFERROR(RANK(AG449, AG447:AG461),"")</f>
        <v/>
      </c>
      <c r="AI449" s="447"/>
      <c r="AJ449" s="95"/>
      <c r="AK449" s="177"/>
      <c r="AL449" s="177" t="str">
        <f t="shared" si="499"/>
        <v/>
      </c>
      <c r="AM449" s="95" t="str">
        <f>IFERROR(RANK(AL449, AL447:AL461),"")</f>
        <v/>
      </c>
      <c r="AN449" s="447"/>
      <c r="AO449" s="95"/>
      <c r="AP449" s="177"/>
      <c r="AQ449" s="177" t="str">
        <f t="shared" si="500"/>
        <v/>
      </c>
      <c r="AR449" s="95" t="str">
        <f>IFERROR(RANK(AQ449, AQ447:AQ461),"")</f>
        <v/>
      </c>
      <c r="AS449" s="447"/>
      <c r="AT449" s="95"/>
      <c r="AU449" s="177"/>
      <c r="AV449" s="177" t="str">
        <f t="shared" si="501"/>
        <v/>
      </c>
      <c r="AW449" s="95" t="str">
        <f>IFERROR(RANK(AV449, AV447:AV461),"")</f>
        <v/>
      </c>
      <c r="AX449" s="447"/>
    </row>
    <row r="450" spans="2:50" hidden="1">
      <c r="B450" s="456"/>
      <c r="C450" s="95">
        <f t="shared" si="494"/>
        <v>4</v>
      </c>
      <c r="D450" s="95"/>
      <c r="E450" s="95"/>
      <c r="F450" s="95"/>
      <c r="G450" s="95"/>
      <c r="H450" s="475"/>
      <c r="I450" s="153" t="str">
        <f>IFERROR(AVERAGE(P450,U450,Z450,AE450,AJ450,AO450,AT450),"")</f>
        <v/>
      </c>
      <c r="J450" s="153" t="str">
        <f>IFERROR(AVERAGE(Q450,V450,AA450,AF450,AK450,AP450,AU450),"")</f>
        <v/>
      </c>
      <c r="K450" s="154" t="str">
        <f>IFERROR(AVERAGE(R450,W450,AB450,AG450,AL450,AQ450,AV450),"")</f>
        <v/>
      </c>
      <c r="L450" s="473"/>
      <c r="M450" s="153" t="str">
        <f>IFERROR(RANK(K450, K447:K461),"")</f>
        <v/>
      </c>
      <c r="N450" s="448"/>
      <c r="O450" s="448"/>
      <c r="P450" s="95"/>
      <c r="Q450" s="177"/>
      <c r="R450" s="177" t="str">
        <f t="shared" si="495"/>
        <v/>
      </c>
      <c r="S450" s="95" t="str">
        <f>IFERROR(RANK(R450, R447:R461),"")</f>
        <v/>
      </c>
      <c r="T450" s="447"/>
      <c r="U450" s="95"/>
      <c r="V450" s="177"/>
      <c r="W450" s="177" t="str">
        <f t="shared" si="496"/>
        <v/>
      </c>
      <c r="X450" s="95" t="str">
        <f>IFERROR(RANK(W450, W447:W461),"")</f>
        <v/>
      </c>
      <c r="Y450" s="447"/>
      <c r="Z450" s="95"/>
      <c r="AA450" s="177"/>
      <c r="AB450" s="177" t="str">
        <f t="shared" si="497"/>
        <v/>
      </c>
      <c r="AC450" s="95" t="str">
        <f>IFERROR(RANK(AB450, AB447:AB461),"")</f>
        <v/>
      </c>
      <c r="AD450" s="447"/>
      <c r="AE450" s="95"/>
      <c r="AF450" s="177"/>
      <c r="AG450" s="177" t="str">
        <f t="shared" si="498"/>
        <v/>
      </c>
      <c r="AH450" s="95" t="str">
        <f>IFERROR(RANK(AG450, AG447:AG461),"")</f>
        <v/>
      </c>
      <c r="AI450" s="447"/>
      <c r="AJ450" s="95"/>
      <c r="AK450" s="177"/>
      <c r="AL450" s="177" t="str">
        <f t="shared" si="499"/>
        <v/>
      </c>
      <c r="AM450" s="95" t="str">
        <f>IFERROR(RANK(AL450, AL447:AL461),"")</f>
        <v/>
      </c>
      <c r="AN450" s="447"/>
      <c r="AO450" s="95"/>
      <c r="AP450" s="177"/>
      <c r="AQ450" s="177" t="str">
        <f t="shared" si="500"/>
        <v/>
      </c>
      <c r="AR450" s="95" t="str">
        <f>IFERROR(RANK(AQ450, AQ447:AQ461),"")</f>
        <v/>
      </c>
      <c r="AS450" s="447"/>
      <c r="AT450" s="95"/>
      <c r="AU450" s="177"/>
      <c r="AV450" s="177" t="str">
        <f t="shared" si="501"/>
        <v/>
      </c>
      <c r="AW450" s="95" t="str">
        <f>IFERROR(RANK(AV450, AV447:AV461),"")</f>
        <v/>
      </c>
      <c r="AX450" s="447"/>
    </row>
    <row r="451" spans="2:50" hidden="1">
      <c r="B451" s="456"/>
      <c r="C451" s="95">
        <f t="shared" si="494"/>
        <v>5</v>
      </c>
      <c r="D451" s="95"/>
      <c r="E451" s="95"/>
      <c r="F451" s="95"/>
      <c r="G451" s="95"/>
      <c r="H451" s="475"/>
      <c r="I451" s="153" t="str">
        <f t="shared" ref="I451:I461" si="502">IFERROR(AVERAGE(P451,U451,Z451,AE451,AJ451,AO451,AT451),"")</f>
        <v/>
      </c>
      <c r="J451" s="153" t="str">
        <f t="shared" ref="J451:J461" si="503">IFERROR(AVERAGE(Q451,V451,AA451,AF451,AK451,AP451,AU451),"")</f>
        <v/>
      </c>
      <c r="K451" s="154" t="str">
        <f t="shared" ref="K451:K461" si="504">IFERROR(AVERAGE(R451,W451,AB451,AG451,AL451,AQ451,AV451),"")</f>
        <v/>
      </c>
      <c r="L451" s="473"/>
      <c r="M451" s="153" t="str">
        <f>IFERROR(RANK(K451, K447:K461),"")</f>
        <v/>
      </c>
      <c r="N451" s="448"/>
      <c r="O451" s="448"/>
      <c r="P451" s="95"/>
      <c r="Q451" s="177"/>
      <c r="R451" s="177" t="str">
        <f t="shared" si="495"/>
        <v/>
      </c>
      <c r="S451" s="95" t="str">
        <f>IFERROR(RANK(R451, R447:R461),"")</f>
        <v/>
      </c>
      <c r="T451" s="447"/>
      <c r="U451" s="95"/>
      <c r="V451" s="177"/>
      <c r="W451" s="177" t="str">
        <f t="shared" si="496"/>
        <v/>
      </c>
      <c r="X451" s="95" t="str">
        <f>IFERROR(RANK(W451, W447:W461),"")</f>
        <v/>
      </c>
      <c r="Y451" s="447"/>
      <c r="Z451" s="95"/>
      <c r="AA451" s="177"/>
      <c r="AB451" s="177" t="str">
        <f t="shared" si="497"/>
        <v/>
      </c>
      <c r="AC451" s="95" t="str">
        <f>IFERROR(RANK(AB451, AB447:AB461),"")</f>
        <v/>
      </c>
      <c r="AD451" s="447"/>
      <c r="AE451" s="95"/>
      <c r="AF451" s="177"/>
      <c r="AG451" s="177" t="str">
        <f t="shared" si="498"/>
        <v/>
      </c>
      <c r="AH451" s="95" t="str">
        <f>IFERROR(RANK(AG451, AG447:AG461),"")</f>
        <v/>
      </c>
      <c r="AI451" s="447"/>
      <c r="AJ451" s="95"/>
      <c r="AK451" s="177"/>
      <c r="AL451" s="177" t="str">
        <f t="shared" si="499"/>
        <v/>
      </c>
      <c r="AM451" s="95" t="str">
        <f>IFERROR(RANK(AL451, AL447:AL461),"")</f>
        <v/>
      </c>
      <c r="AN451" s="447"/>
      <c r="AO451" s="95"/>
      <c r="AP451" s="177"/>
      <c r="AQ451" s="177" t="str">
        <f t="shared" si="500"/>
        <v/>
      </c>
      <c r="AR451" s="95" t="str">
        <f>IFERROR(RANK(AQ451, AQ447:AQ461),"")</f>
        <v/>
      </c>
      <c r="AS451" s="447"/>
      <c r="AT451" s="95"/>
      <c r="AU451" s="177"/>
      <c r="AV451" s="177" t="str">
        <f t="shared" si="501"/>
        <v/>
      </c>
      <c r="AW451" s="95" t="str">
        <f>IFERROR(RANK(AV451, AV447:AV461),"")</f>
        <v/>
      </c>
      <c r="AX451" s="447"/>
    </row>
    <row r="452" spans="2:50" hidden="1">
      <c r="B452" s="456"/>
      <c r="C452" s="95">
        <f t="shared" si="494"/>
        <v>6</v>
      </c>
      <c r="D452" s="95"/>
      <c r="E452" s="95"/>
      <c r="F452" s="95"/>
      <c r="G452" s="95"/>
      <c r="H452" s="475"/>
      <c r="I452" s="153" t="str">
        <f t="shared" si="502"/>
        <v/>
      </c>
      <c r="J452" s="153" t="str">
        <f t="shared" si="503"/>
        <v/>
      </c>
      <c r="K452" s="154" t="str">
        <f t="shared" si="504"/>
        <v/>
      </c>
      <c r="L452" s="473"/>
      <c r="M452" s="153" t="str">
        <f>IFERROR(RANK(K452, K447:K461),"")</f>
        <v/>
      </c>
      <c r="N452" s="448"/>
      <c r="O452" s="448"/>
      <c r="P452" s="95"/>
      <c r="Q452" s="177"/>
      <c r="R452" s="177" t="str">
        <f t="shared" si="495"/>
        <v/>
      </c>
      <c r="S452" s="95" t="str">
        <f>IFERROR(RANK(R452, R447:R461),"")</f>
        <v/>
      </c>
      <c r="T452" s="447"/>
      <c r="U452" s="95"/>
      <c r="V452" s="177"/>
      <c r="W452" s="177" t="str">
        <f t="shared" si="496"/>
        <v/>
      </c>
      <c r="X452" s="95" t="str">
        <f>IFERROR(RANK(W452, W447:W461),"")</f>
        <v/>
      </c>
      <c r="Y452" s="447"/>
      <c r="Z452" s="95"/>
      <c r="AA452" s="177"/>
      <c r="AB452" s="177" t="str">
        <f t="shared" si="497"/>
        <v/>
      </c>
      <c r="AC452" s="95" t="str">
        <f>IFERROR(RANK(AB452, AB447:AB461),"")</f>
        <v/>
      </c>
      <c r="AD452" s="447"/>
      <c r="AE452" s="95"/>
      <c r="AF452" s="177"/>
      <c r="AG452" s="177" t="str">
        <f t="shared" si="498"/>
        <v/>
      </c>
      <c r="AH452" s="95" t="str">
        <f>IFERROR(RANK(AG452, AG447:AG461),"")</f>
        <v/>
      </c>
      <c r="AI452" s="447"/>
      <c r="AJ452" s="95"/>
      <c r="AK452" s="177"/>
      <c r="AL452" s="177" t="str">
        <f t="shared" si="499"/>
        <v/>
      </c>
      <c r="AM452" s="95" t="str">
        <f>IFERROR(RANK(AL452, AL447:AL461),"")</f>
        <v/>
      </c>
      <c r="AN452" s="447"/>
      <c r="AO452" s="95"/>
      <c r="AP452" s="177"/>
      <c r="AQ452" s="177" t="str">
        <f t="shared" si="500"/>
        <v/>
      </c>
      <c r="AR452" s="95" t="str">
        <f>IFERROR(RANK(AQ452, AQ447:AQ461),"")</f>
        <v/>
      </c>
      <c r="AS452" s="447"/>
      <c r="AT452" s="95"/>
      <c r="AU452" s="177"/>
      <c r="AV452" s="177" t="str">
        <f t="shared" si="501"/>
        <v/>
      </c>
      <c r="AW452" s="95" t="str">
        <f>IFERROR(RANK(AV452, AV447:AV461),"")</f>
        <v/>
      </c>
      <c r="AX452" s="447"/>
    </row>
    <row r="453" spans="2:50" hidden="1">
      <c r="B453" s="456"/>
      <c r="C453" s="95">
        <f t="shared" si="494"/>
        <v>7</v>
      </c>
      <c r="D453" s="95"/>
      <c r="E453" s="95"/>
      <c r="F453" s="95"/>
      <c r="G453" s="95"/>
      <c r="H453" s="475"/>
      <c r="I453" s="153" t="str">
        <f t="shared" si="502"/>
        <v/>
      </c>
      <c r="J453" s="153" t="str">
        <f t="shared" si="503"/>
        <v/>
      </c>
      <c r="K453" s="154" t="str">
        <f t="shared" si="504"/>
        <v/>
      </c>
      <c r="L453" s="473"/>
      <c r="M453" s="153" t="str">
        <f>IFERROR(RANK(K453, K447:K461),"")</f>
        <v/>
      </c>
      <c r="N453" s="448"/>
      <c r="O453" s="448"/>
      <c r="P453" s="95"/>
      <c r="Q453" s="177"/>
      <c r="R453" s="177" t="str">
        <f t="shared" si="495"/>
        <v/>
      </c>
      <c r="S453" s="95" t="str">
        <f>IFERROR(RANK(R453, R447:R461),"")</f>
        <v/>
      </c>
      <c r="T453" s="447"/>
      <c r="U453" s="95"/>
      <c r="V453" s="177"/>
      <c r="W453" s="177" t="str">
        <f t="shared" si="496"/>
        <v/>
      </c>
      <c r="X453" s="95" t="str">
        <f>IFERROR(RANK(W453, W447:W461),"")</f>
        <v/>
      </c>
      <c r="Y453" s="447"/>
      <c r="Z453" s="95"/>
      <c r="AA453" s="177"/>
      <c r="AB453" s="177" t="str">
        <f t="shared" si="497"/>
        <v/>
      </c>
      <c r="AC453" s="95" t="str">
        <f>IFERROR(RANK(AB453, AB447:AB461),"")</f>
        <v/>
      </c>
      <c r="AD453" s="447"/>
      <c r="AE453" s="95"/>
      <c r="AF453" s="177"/>
      <c r="AG453" s="177" t="str">
        <f t="shared" si="498"/>
        <v/>
      </c>
      <c r="AH453" s="95" t="str">
        <f>IFERROR(RANK(AG453, AG447:AG461),"")</f>
        <v/>
      </c>
      <c r="AI453" s="447"/>
      <c r="AJ453" s="95"/>
      <c r="AK453" s="177"/>
      <c r="AL453" s="177" t="str">
        <f t="shared" si="499"/>
        <v/>
      </c>
      <c r="AM453" s="95" t="str">
        <f>IFERROR(RANK(AL453, AL447:AL461),"")</f>
        <v/>
      </c>
      <c r="AN453" s="447"/>
      <c r="AO453" s="95"/>
      <c r="AP453" s="177"/>
      <c r="AQ453" s="177" t="str">
        <f t="shared" si="500"/>
        <v/>
      </c>
      <c r="AR453" s="95" t="str">
        <f>IFERROR(RANK(AQ453, AQ447:AQ461),"")</f>
        <v/>
      </c>
      <c r="AS453" s="447"/>
      <c r="AT453" s="95"/>
      <c r="AU453" s="177"/>
      <c r="AV453" s="177" t="str">
        <f t="shared" si="501"/>
        <v/>
      </c>
      <c r="AW453" s="95" t="str">
        <f>IFERROR(RANK(AV453, AV447:AV461),"")</f>
        <v/>
      </c>
      <c r="AX453" s="447"/>
    </row>
    <row r="454" spans="2:50" hidden="1">
      <c r="B454" s="456"/>
      <c r="C454" s="95">
        <f t="shared" si="494"/>
        <v>8</v>
      </c>
      <c r="D454" s="95"/>
      <c r="E454" s="95"/>
      <c r="F454" s="95"/>
      <c r="G454" s="95"/>
      <c r="H454" s="475"/>
      <c r="I454" s="153" t="str">
        <f t="shared" si="502"/>
        <v/>
      </c>
      <c r="J454" s="153" t="str">
        <f t="shared" si="503"/>
        <v/>
      </c>
      <c r="K454" s="154" t="str">
        <f t="shared" si="504"/>
        <v/>
      </c>
      <c r="L454" s="473"/>
      <c r="M454" s="153" t="str">
        <f>IFERROR(RANK(K454, K447:K461),"")</f>
        <v/>
      </c>
      <c r="N454" s="448"/>
      <c r="O454" s="448"/>
      <c r="P454" s="95"/>
      <c r="Q454" s="177"/>
      <c r="R454" s="177" t="str">
        <f t="shared" si="495"/>
        <v/>
      </c>
      <c r="S454" s="95" t="str">
        <f>IFERROR(RANK(R454, R447:R461),"")</f>
        <v/>
      </c>
      <c r="T454" s="447"/>
      <c r="U454" s="95"/>
      <c r="V454" s="177"/>
      <c r="W454" s="177" t="str">
        <f t="shared" si="496"/>
        <v/>
      </c>
      <c r="X454" s="95" t="str">
        <f>IFERROR(RANK(W454, W447:W461),"")</f>
        <v/>
      </c>
      <c r="Y454" s="447"/>
      <c r="Z454" s="95"/>
      <c r="AA454" s="177"/>
      <c r="AB454" s="177" t="str">
        <f t="shared" si="497"/>
        <v/>
      </c>
      <c r="AC454" s="95" t="str">
        <f>IFERROR(RANK(AB454, AB447:AB461),"")</f>
        <v/>
      </c>
      <c r="AD454" s="447"/>
      <c r="AE454" s="95"/>
      <c r="AF454" s="177"/>
      <c r="AG454" s="177" t="str">
        <f t="shared" si="498"/>
        <v/>
      </c>
      <c r="AH454" s="95" t="str">
        <f>IFERROR(RANK(AG454, AG447:AG461),"")</f>
        <v/>
      </c>
      <c r="AI454" s="447"/>
      <c r="AJ454" s="95"/>
      <c r="AK454" s="177"/>
      <c r="AL454" s="177" t="str">
        <f t="shared" si="499"/>
        <v/>
      </c>
      <c r="AM454" s="95" t="str">
        <f>IFERROR(RANK(AL454, AL447:AL461),"")</f>
        <v/>
      </c>
      <c r="AN454" s="447"/>
      <c r="AO454" s="95"/>
      <c r="AP454" s="177"/>
      <c r="AQ454" s="177" t="str">
        <f t="shared" si="500"/>
        <v/>
      </c>
      <c r="AR454" s="95" t="str">
        <f>IFERROR(RANK(AQ454, AQ447:AQ461),"")</f>
        <v/>
      </c>
      <c r="AS454" s="447"/>
      <c r="AT454" s="95"/>
      <c r="AU454" s="177"/>
      <c r="AV454" s="177" t="str">
        <f t="shared" si="501"/>
        <v/>
      </c>
      <c r="AW454" s="95" t="str">
        <f>IFERROR(RANK(AV454, AV447:AV461),"")</f>
        <v/>
      </c>
      <c r="AX454" s="447"/>
    </row>
    <row r="455" spans="2:50" hidden="1">
      <c r="B455" s="456"/>
      <c r="C455" s="95">
        <f t="shared" si="494"/>
        <v>9</v>
      </c>
      <c r="D455" s="95"/>
      <c r="E455" s="95"/>
      <c r="F455" s="95"/>
      <c r="G455" s="95"/>
      <c r="H455" s="475"/>
      <c r="I455" s="153" t="str">
        <f t="shared" si="502"/>
        <v/>
      </c>
      <c r="J455" s="153" t="str">
        <f t="shared" si="503"/>
        <v/>
      </c>
      <c r="K455" s="154" t="str">
        <f t="shared" si="504"/>
        <v/>
      </c>
      <c r="L455" s="473"/>
      <c r="M455" s="153" t="str">
        <f>IFERROR(RANK(K455, K447:K461),"")</f>
        <v/>
      </c>
      <c r="N455" s="448"/>
      <c r="O455" s="448"/>
      <c r="P455" s="95"/>
      <c r="Q455" s="177"/>
      <c r="R455" s="177" t="str">
        <f t="shared" si="495"/>
        <v/>
      </c>
      <c r="S455" s="95" t="str">
        <f>IFERROR(RANK(R455, R447:R461),"")</f>
        <v/>
      </c>
      <c r="T455" s="447"/>
      <c r="U455" s="95"/>
      <c r="V455" s="177"/>
      <c r="W455" s="177" t="str">
        <f t="shared" si="496"/>
        <v/>
      </c>
      <c r="X455" s="95" t="str">
        <f>IFERROR(RANK(W455, W447:W461),"")</f>
        <v/>
      </c>
      <c r="Y455" s="447"/>
      <c r="Z455" s="95"/>
      <c r="AA455" s="177"/>
      <c r="AB455" s="177" t="str">
        <f t="shared" si="497"/>
        <v/>
      </c>
      <c r="AC455" s="95" t="str">
        <f>IFERROR(RANK(AB455, AB447:AB461),"")</f>
        <v/>
      </c>
      <c r="AD455" s="447"/>
      <c r="AE455" s="95"/>
      <c r="AF455" s="177"/>
      <c r="AG455" s="177" t="str">
        <f t="shared" si="498"/>
        <v/>
      </c>
      <c r="AH455" s="95" t="str">
        <f>IFERROR(RANK(AG455, AG447:AG461),"")</f>
        <v/>
      </c>
      <c r="AI455" s="447"/>
      <c r="AJ455" s="95"/>
      <c r="AK455" s="177"/>
      <c r="AL455" s="177" t="str">
        <f t="shared" si="499"/>
        <v/>
      </c>
      <c r="AM455" s="95" t="str">
        <f>IFERROR(RANK(AL455, AL447:AL461),"")</f>
        <v/>
      </c>
      <c r="AN455" s="447"/>
      <c r="AO455" s="95"/>
      <c r="AP455" s="177"/>
      <c r="AQ455" s="177" t="str">
        <f t="shared" si="500"/>
        <v/>
      </c>
      <c r="AR455" s="95" t="str">
        <f>IFERROR(RANK(AQ455, AQ447:AQ461),"")</f>
        <v/>
      </c>
      <c r="AS455" s="447"/>
      <c r="AT455" s="95"/>
      <c r="AU455" s="177"/>
      <c r="AV455" s="177" t="str">
        <f t="shared" si="501"/>
        <v/>
      </c>
      <c r="AW455" s="95" t="str">
        <f>IFERROR(RANK(AV455, AV447:AV461),"")</f>
        <v/>
      </c>
      <c r="AX455" s="447"/>
    </row>
    <row r="456" spans="2:50" hidden="1">
      <c r="B456" s="456"/>
      <c r="C456" s="95">
        <f t="shared" si="494"/>
        <v>10</v>
      </c>
      <c r="D456" s="95"/>
      <c r="E456" s="95"/>
      <c r="F456" s="95"/>
      <c r="G456" s="95"/>
      <c r="H456" s="475"/>
      <c r="I456" s="153" t="str">
        <f t="shared" si="502"/>
        <v/>
      </c>
      <c r="J456" s="153" t="str">
        <f t="shared" si="503"/>
        <v/>
      </c>
      <c r="K456" s="154" t="str">
        <f t="shared" si="504"/>
        <v/>
      </c>
      <c r="L456" s="473"/>
      <c r="M456" s="153" t="str">
        <f>IFERROR(RANK(K456, K447:K461),"")</f>
        <v/>
      </c>
      <c r="N456" s="448"/>
      <c r="O456" s="448"/>
      <c r="P456" s="95"/>
      <c r="Q456" s="177"/>
      <c r="R456" s="177" t="str">
        <f t="shared" si="495"/>
        <v/>
      </c>
      <c r="S456" s="95" t="str">
        <f>IFERROR(RANK(R456, R447:R461),"")</f>
        <v/>
      </c>
      <c r="T456" s="447"/>
      <c r="U456" s="95"/>
      <c r="V456" s="177"/>
      <c r="W456" s="177" t="str">
        <f t="shared" si="496"/>
        <v/>
      </c>
      <c r="X456" s="95" t="str">
        <f>IFERROR(RANK(W456, W447:W461),"")</f>
        <v/>
      </c>
      <c r="Y456" s="447"/>
      <c r="Z456" s="95"/>
      <c r="AA456" s="177"/>
      <c r="AB456" s="177" t="str">
        <f t="shared" si="497"/>
        <v/>
      </c>
      <c r="AC456" s="95" t="str">
        <f>IFERROR(RANK(AB456, AB447:AB461),"")</f>
        <v/>
      </c>
      <c r="AD456" s="447"/>
      <c r="AE456" s="95"/>
      <c r="AF456" s="177"/>
      <c r="AG456" s="177" t="str">
        <f t="shared" si="498"/>
        <v/>
      </c>
      <c r="AH456" s="95" t="str">
        <f>IFERROR(RANK(AG456, AG447:AG461),"")</f>
        <v/>
      </c>
      <c r="AI456" s="447"/>
      <c r="AJ456" s="95"/>
      <c r="AK456" s="177"/>
      <c r="AL456" s="177" t="str">
        <f t="shared" si="499"/>
        <v/>
      </c>
      <c r="AM456" s="95" t="str">
        <f>IFERROR(RANK(AL456, AL447:AL461),"")</f>
        <v/>
      </c>
      <c r="AN456" s="447"/>
      <c r="AO456" s="95"/>
      <c r="AP456" s="177"/>
      <c r="AQ456" s="177" t="str">
        <f t="shared" si="500"/>
        <v/>
      </c>
      <c r="AR456" s="95" t="str">
        <f>IFERROR(RANK(AQ456, AQ447:AQ461),"")</f>
        <v/>
      </c>
      <c r="AS456" s="447"/>
      <c r="AT456" s="95"/>
      <c r="AU456" s="177"/>
      <c r="AV456" s="177" t="str">
        <f t="shared" si="501"/>
        <v/>
      </c>
      <c r="AW456" s="95" t="str">
        <f>IFERROR(RANK(AV456, AV447:AV461),"")</f>
        <v/>
      </c>
      <c r="AX456" s="447"/>
    </row>
    <row r="457" spans="2:50" hidden="1">
      <c r="B457" s="456"/>
      <c r="C457" s="95">
        <f t="shared" si="494"/>
        <v>11</v>
      </c>
      <c r="D457" s="95"/>
      <c r="E457" s="95"/>
      <c r="F457" s="95"/>
      <c r="G457" s="95"/>
      <c r="H457" s="475"/>
      <c r="I457" s="153" t="str">
        <f t="shared" si="502"/>
        <v/>
      </c>
      <c r="J457" s="153" t="str">
        <f t="shared" si="503"/>
        <v/>
      </c>
      <c r="K457" s="154" t="str">
        <f t="shared" si="504"/>
        <v/>
      </c>
      <c r="L457" s="473"/>
      <c r="M457" s="153" t="str">
        <f>IFERROR(RANK(K457, K447:K461),"")</f>
        <v/>
      </c>
      <c r="N457" s="448"/>
      <c r="O457" s="448"/>
      <c r="P457" s="95"/>
      <c r="Q457" s="177"/>
      <c r="R457" s="177" t="str">
        <f t="shared" si="495"/>
        <v/>
      </c>
      <c r="S457" s="95" t="str">
        <f>IFERROR(RANK(R457, R447:R461),"")</f>
        <v/>
      </c>
      <c r="T457" s="447"/>
      <c r="U457" s="95"/>
      <c r="V457" s="177"/>
      <c r="W457" s="177" t="str">
        <f t="shared" si="496"/>
        <v/>
      </c>
      <c r="X457" s="95" t="str">
        <f>IFERROR(RANK(W457, W447:W461),"")</f>
        <v/>
      </c>
      <c r="Y457" s="447"/>
      <c r="Z457" s="95"/>
      <c r="AA457" s="177"/>
      <c r="AB457" s="177" t="str">
        <f t="shared" si="497"/>
        <v/>
      </c>
      <c r="AC457" s="95" t="str">
        <f>IFERROR(RANK(AB457, AB447:AB461),"")</f>
        <v/>
      </c>
      <c r="AD457" s="447"/>
      <c r="AE457" s="95"/>
      <c r="AF457" s="177"/>
      <c r="AG457" s="177" t="str">
        <f t="shared" si="498"/>
        <v/>
      </c>
      <c r="AH457" s="95" t="str">
        <f>IFERROR(RANK(AG457, AG447:AG461),"")</f>
        <v/>
      </c>
      <c r="AI457" s="447"/>
      <c r="AJ457" s="95"/>
      <c r="AK457" s="177"/>
      <c r="AL457" s="177" t="str">
        <f t="shared" si="499"/>
        <v/>
      </c>
      <c r="AM457" s="95" t="str">
        <f>IFERROR(RANK(AL457, AL447:AL461),"")</f>
        <v/>
      </c>
      <c r="AN457" s="447"/>
      <c r="AO457" s="95"/>
      <c r="AP457" s="177"/>
      <c r="AQ457" s="177" t="str">
        <f t="shared" si="500"/>
        <v/>
      </c>
      <c r="AR457" s="95" t="str">
        <f>IFERROR(RANK(AQ457, AQ447:AQ461),"")</f>
        <v/>
      </c>
      <c r="AS457" s="447"/>
      <c r="AT457" s="95"/>
      <c r="AU457" s="177"/>
      <c r="AV457" s="177" t="str">
        <f t="shared" si="501"/>
        <v/>
      </c>
      <c r="AW457" s="95" t="str">
        <f>IFERROR(RANK(AV457, AV447:AV461),"")</f>
        <v/>
      </c>
      <c r="AX457" s="447"/>
    </row>
    <row r="458" spans="2:50" hidden="1">
      <c r="B458" s="456"/>
      <c r="C458" s="95">
        <f t="shared" si="494"/>
        <v>12</v>
      </c>
      <c r="D458" s="95"/>
      <c r="E458" s="95"/>
      <c r="F458" s="95"/>
      <c r="G458" s="95"/>
      <c r="H458" s="475"/>
      <c r="I458" s="153" t="str">
        <f t="shared" si="502"/>
        <v/>
      </c>
      <c r="J458" s="153" t="str">
        <f t="shared" si="503"/>
        <v/>
      </c>
      <c r="K458" s="154" t="str">
        <f t="shared" si="504"/>
        <v/>
      </c>
      <c r="L458" s="473"/>
      <c r="M458" s="153" t="str">
        <f>IFERROR(RANK(K458, K447:K461),"")</f>
        <v/>
      </c>
      <c r="N458" s="448"/>
      <c r="O458" s="448"/>
      <c r="P458" s="95"/>
      <c r="Q458" s="177"/>
      <c r="R458" s="177" t="str">
        <f t="shared" si="495"/>
        <v/>
      </c>
      <c r="S458" s="95" t="str">
        <f>IFERROR(RANK(R458, R447:R461),"")</f>
        <v/>
      </c>
      <c r="T458" s="447"/>
      <c r="U458" s="95"/>
      <c r="V458" s="177"/>
      <c r="W458" s="177" t="str">
        <f t="shared" si="496"/>
        <v/>
      </c>
      <c r="X458" s="95" t="str">
        <f>IFERROR(RANK(W458, W447:W461),"")</f>
        <v/>
      </c>
      <c r="Y458" s="447"/>
      <c r="Z458" s="95"/>
      <c r="AA458" s="177"/>
      <c r="AB458" s="177" t="str">
        <f t="shared" si="497"/>
        <v/>
      </c>
      <c r="AC458" s="95" t="str">
        <f>IFERROR(RANK(AB458, AB447:AB461),"")</f>
        <v/>
      </c>
      <c r="AD458" s="447"/>
      <c r="AE458" s="95"/>
      <c r="AF458" s="177"/>
      <c r="AG458" s="177" t="str">
        <f t="shared" si="498"/>
        <v/>
      </c>
      <c r="AH458" s="95" t="str">
        <f>IFERROR(RANK(AG458, AG447:AG461),"")</f>
        <v/>
      </c>
      <c r="AI458" s="447"/>
      <c r="AJ458" s="95"/>
      <c r="AK458" s="177"/>
      <c r="AL458" s="177" t="str">
        <f t="shared" si="499"/>
        <v/>
      </c>
      <c r="AM458" s="95" t="str">
        <f>IFERROR(RANK(AL458, AL447:AL461),"")</f>
        <v/>
      </c>
      <c r="AN458" s="447"/>
      <c r="AO458" s="95"/>
      <c r="AP458" s="177"/>
      <c r="AQ458" s="177" t="str">
        <f t="shared" si="500"/>
        <v/>
      </c>
      <c r="AR458" s="95" t="str">
        <f>IFERROR(RANK(AQ458, AQ447:AQ461),"")</f>
        <v/>
      </c>
      <c r="AS458" s="447"/>
      <c r="AT458" s="95"/>
      <c r="AU458" s="177"/>
      <c r="AV458" s="177" t="str">
        <f t="shared" si="501"/>
        <v/>
      </c>
      <c r="AW458" s="95" t="str">
        <f>IFERROR(RANK(AV458, AV447:AV461),"")</f>
        <v/>
      </c>
      <c r="AX458" s="447"/>
    </row>
    <row r="459" spans="2:50" hidden="1">
      <c r="B459" s="456"/>
      <c r="C459" s="95">
        <f t="shared" si="494"/>
        <v>13</v>
      </c>
      <c r="D459" s="95"/>
      <c r="E459" s="95"/>
      <c r="F459" s="95"/>
      <c r="G459" s="95"/>
      <c r="H459" s="475"/>
      <c r="I459" s="153" t="str">
        <f t="shared" si="502"/>
        <v/>
      </c>
      <c r="J459" s="153" t="str">
        <f t="shared" si="503"/>
        <v/>
      </c>
      <c r="K459" s="154" t="str">
        <f t="shared" si="504"/>
        <v/>
      </c>
      <c r="L459" s="473"/>
      <c r="M459" s="153" t="str">
        <f>IFERROR(RANK(K459, K447:K461),"")</f>
        <v/>
      </c>
      <c r="N459" s="448"/>
      <c r="O459" s="448"/>
      <c r="P459" s="95"/>
      <c r="Q459" s="177"/>
      <c r="R459" s="177" t="str">
        <f t="shared" si="495"/>
        <v/>
      </c>
      <c r="S459" s="95" t="str">
        <f>IFERROR(RANK(R459, R447:R461),"")</f>
        <v/>
      </c>
      <c r="T459" s="447"/>
      <c r="U459" s="95"/>
      <c r="V459" s="177"/>
      <c r="W459" s="177" t="str">
        <f t="shared" si="496"/>
        <v/>
      </c>
      <c r="X459" s="95" t="str">
        <f>IFERROR(RANK(W459, W447:W461),"")</f>
        <v/>
      </c>
      <c r="Y459" s="447"/>
      <c r="Z459" s="95"/>
      <c r="AA459" s="177"/>
      <c r="AB459" s="177" t="str">
        <f t="shared" si="497"/>
        <v/>
      </c>
      <c r="AC459" s="95" t="str">
        <f>IFERROR(RANK(AB459, AB447:AB461),"")</f>
        <v/>
      </c>
      <c r="AD459" s="447"/>
      <c r="AE459" s="95"/>
      <c r="AF459" s="177"/>
      <c r="AG459" s="177" t="str">
        <f t="shared" si="498"/>
        <v/>
      </c>
      <c r="AH459" s="95" t="str">
        <f>IFERROR(RANK(AG459, AG447:AG461),"")</f>
        <v/>
      </c>
      <c r="AI459" s="447"/>
      <c r="AJ459" s="95"/>
      <c r="AK459" s="177"/>
      <c r="AL459" s="177" t="str">
        <f t="shared" si="499"/>
        <v/>
      </c>
      <c r="AM459" s="95" t="str">
        <f>IFERROR(RANK(AL459, AL447:AL461),"")</f>
        <v/>
      </c>
      <c r="AN459" s="447"/>
      <c r="AO459" s="95"/>
      <c r="AP459" s="177"/>
      <c r="AQ459" s="177" t="str">
        <f t="shared" si="500"/>
        <v/>
      </c>
      <c r="AR459" s="95" t="str">
        <f>IFERROR(RANK(AQ459, AQ447:AQ461),"")</f>
        <v/>
      </c>
      <c r="AS459" s="447"/>
      <c r="AT459" s="95"/>
      <c r="AU459" s="177"/>
      <c r="AV459" s="177" t="str">
        <f t="shared" si="501"/>
        <v/>
      </c>
      <c r="AW459" s="95" t="str">
        <f>IFERROR(RANK(AV459, AV447:AV461),"")</f>
        <v/>
      </c>
      <c r="AX459" s="447"/>
    </row>
    <row r="460" spans="2:50" hidden="1">
      <c r="B460" s="456"/>
      <c r="C460" s="95">
        <f t="shared" si="494"/>
        <v>14</v>
      </c>
      <c r="D460" s="95"/>
      <c r="E460" s="95"/>
      <c r="F460" s="95"/>
      <c r="G460" s="95"/>
      <c r="H460" s="475"/>
      <c r="I460" s="153" t="str">
        <f t="shared" si="502"/>
        <v/>
      </c>
      <c r="J460" s="153" t="str">
        <f t="shared" si="503"/>
        <v/>
      </c>
      <c r="K460" s="154" t="str">
        <f t="shared" si="504"/>
        <v/>
      </c>
      <c r="L460" s="473"/>
      <c r="M460" s="153" t="str">
        <f>IFERROR(RANK(K460, K447:K461),"")</f>
        <v/>
      </c>
      <c r="N460" s="448"/>
      <c r="O460" s="448"/>
      <c r="P460" s="95"/>
      <c r="Q460" s="177"/>
      <c r="R460" s="177" t="str">
        <f t="shared" si="495"/>
        <v/>
      </c>
      <c r="S460" s="95" t="str">
        <f>IFERROR(RANK(R460, R447:R461),"")</f>
        <v/>
      </c>
      <c r="T460" s="447"/>
      <c r="U460" s="95"/>
      <c r="V460" s="177"/>
      <c r="W460" s="177" t="str">
        <f t="shared" si="496"/>
        <v/>
      </c>
      <c r="X460" s="95" t="str">
        <f>IFERROR(RANK(W460, W447:W461),"")</f>
        <v/>
      </c>
      <c r="Y460" s="447"/>
      <c r="Z460" s="95"/>
      <c r="AA460" s="177"/>
      <c r="AB460" s="177" t="str">
        <f t="shared" si="497"/>
        <v/>
      </c>
      <c r="AC460" s="95" t="str">
        <f>IFERROR(RANK(AB460, AB447:AB461),"")</f>
        <v/>
      </c>
      <c r="AD460" s="447"/>
      <c r="AE460" s="95"/>
      <c r="AF460" s="177"/>
      <c r="AG460" s="177" t="str">
        <f t="shared" si="498"/>
        <v/>
      </c>
      <c r="AH460" s="95" t="str">
        <f>IFERROR(RANK(AG460, AG447:AG461),"")</f>
        <v/>
      </c>
      <c r="AI460" s="447"/>
      <c r="AJ460" s="95"/>
      <c r="AK460" s="177"/>
      <c r="AL460" s="177" t="str">
        <f t="shared" si="499"/>
        <v/>
      </c>
      <c r="AM460" s="95" t="str">
        <f>IFERROR(RANK(AL460, AL447:AL461),"")</f>
        <v/>
      </c>
      <c r="AN460" s="447"/>
      <c r="AO460" s="95"/>
      <c r="AP460" s="177"/>
      <c r="AQ460" s="177" t="str">
        <f t="shared" si="500"/>
        <v/>
      </c>
      <c r="AR460" s="95" t="str">
        <f>IFERROR(RANK(AQ460, AQ447:AQ461),"")</f>
        <v/>
      </c>
      <c r="AS460" s="447"/>
      <c r="AT460" s="95"/>
      <c r="AU460" s="177"/>
      <c r="AV460" s="177" t="str">
        <f t="shared" si="501"/>
        <v/>
      </c>
      <c r="AW460" s="95" t="str">
        <f>IFERROR(RANK(AV460, AV447:AV461),"")</f>
        <v/>
      </c>
      <c r="AX460" s="447"/>
    </row>
    <row r="461" spans="2:50" hidden="1">
      <c r="B461" s="456"/>
      <c r="C461" s="95">
        <f t="shared" si="494"/>
        <v>15</v>
      </c>
      <c r="D461" s="95"/>
      <c r="E461" s="95"/>
      <c r="F461" s="95"/>
      <c r="G461" s="95"/>
      <c r="H461" s="476"/>
      <c r="I461" s="153" t="str">
        <f t="shared" si="502"/>
        <v/>
      </c>
      <c r="J461" s="153" t="str">
        <f t="shared" si="503"/>
        <v/>
      </c>
      <c r="K461" s="154" t="str">
        <f t="shared" si="504"/>
        <v/>
      </c>
      <c r="L461" s="473"/>
      <c r="M461" s="153" t="str">
        <f>IFERROR(RANK(K461, K447:K461),"")</f>
        <v/>
      </c>
      <c r="N461" s="448"/>
      <c r="O461" s="448"/>
      <c r="P461" s="95"/>
      <c r="Q461" s="177"/>
      <c r="R461" s="177" t="str">
        <f t="shared" si="495"/>
        <v/>
      </c>
      <c r="S461" s="95" t="str">
        <f>IFERROR(RANK(R461, R447:R461),"")</f>
        <v/>
      </c>
      <c r="T461" s="447"/>
      <c r="U461" s="95"/>
      <c r="V461" s="177"/>
      <c r="W461" s="177" t="str">
        <f t="shared" si="496"/>
        <v/>
      </c>
      <c r="X461" s="95" t="str">
        <f>IFERROR(RANK(W461, W447:W461),"")</f>
        <v/>
      </c>
      <c r="Y461" s="447"/>
      <c r="Z461" s="95"/>
      <c r="AA461" s="177"/>
      <c r="AB461" s="177" t="str">
        <f t="shared" si="497"/>
        <v/>
      </c>
      <c r="AC461" s="95" t="str">
        <f>IFERROR(RANK(AB461, AB447:AB461),"")</f>
        <v/>
      </c>
      <c r="AD461" s="447"/>
      <c r="AE461" s="95"/>
      <c r="AF461" s="177"/>
      <c r="AG461" s="177" t="str">
        <f t="shared" si="498"/>
        <v/>
      </c>
      <c r="AH461" s="95" t="str">
        <f>IFERROR(RANK(AG461, AG447:AG461),"")</f>
        <v/>
      </c>
      <c r="AI461" s="447"/>
      <c r="AJ461" s="95"/>
      <c r="AK461" s="177"/>
      <c r="AL461" s="177" t="str">
        <f t="shared" si="499"/>
        <v/>
      </c>
      <c r="AM461" s="95" t="str">
        <f>IFERROR(RANK(AL461, AL447:AL461),"")</f>
        <v/>
      </c>
      <c r="AN461" s="447"/>
      <c r="AO461" s="95"/>
      <c r="AP461" s="177"/>
      <c r="AQ461" s="177" t="str">
        <f t="shared" si="500"/>
        <v/>
      </c>
      <c r="AR461" s="95" t="str">
        <f>IFERROR(RANK(AQ461, AQ447:AQ461),"")</f>
        <v/>
      </c>
      <c r="AS461" s="447"/>
      <c r="AT461" s="95"/>
      <c r="AU461" s="177"/>
      <c r="AV461" s="177" t="str">
        <f t="shared" si="501"/>
        <v/>
      </c>
      <c r="AW461" s="95" t="str">
        <f>IFERROR(RANK(AV461, AV447:AV461),"")</f>
        <v/>
      </c>
      <c r="AX461" s="447"/>
    </row>
    <row r="462" spans="2:50" ht="15.6" hidden="1">
      <c r="B462" s="460" t="s">
        <v>115</v>
      </c>
      <c r="C462" s="461"/>
      <c r="D462" s="461"/>
      <c r="E462" s="461"/>
      <c r="F462" s="461"/>
      <c r="G462" s="461"/>
      <c r="H462" s="461"/>
      <c r="I462" s="150"/>
      <c r="J462" s="150"/>
      <c r="K462" s="150"/>
      <c r="L462" s="150"/>
      <c r="M462" s="150"/>
      <c r="N462" s="448" t="s">
        <v>116</v>
      </c>
      <c r="O462" s="463" t="s">
        <v>63</v>
      </c>
      <c r="P462" s="465">
        <f>AT442+1</f>
        <v>46028</v>
      </c>
      <c r="Q462" s="456"/>
      <c r="R462" s="456"/>
      <c r="S462" s="456"/>
      <c r="T462" s="456"/>
      <c r="U462" s="465">
        <f>P462+1</f>
        <v>46029</v>
      </c>
      <c r="V462" s="456"/>
      <c r="W462" s="456"/>
      <c r="X462" s="456"/>
      <c r="Y462" s="456"/>
      <c r="Z462" s="465">
        <f>U462+1</f>
        <v>46030</v>
      </c>
      <c r="AA462" s="456"/>
      <c r="AB462" s="456"/>
      <c r="AC462" s="456"/>
      <c r="AD462" s="456"/>
      <c r="AE462" s="465">
        <f>Z462+1</f>
        <v>46031</v>
      </c>
      <c r="AF462" s="456"/>
      <c r="AG462" s="456"/>
      <c r="AH462" s="456"/>
      <c r="AI462" s="456"/>
      <c r="AJ462" s="465">
        <f>AE462+1</f>
        <v>46032</v>
      </c>
      <c r="AK462" s="456"/>
      <c r="AL462" s="456"/>
      <c r="AM462" s="456"/>
      <c r="AN462" s="456"/>
      <c r="AO462" s="465">
        <f>AJ462+1</f>
        <v>46033</v>
      </c>
      <c r="AP462" s="456"/>
      <c r="AQ462" s="456"/>
      <c r="AR462" s="456"/>
      <c r="AS462" s="456"/>
      <c r="AT462" s="465">
        <f>AO462+1</f>
        <v>46034</v>
      </c>
      <c r="AU462" s="456"/>
      <c r="AV462" s="456"/>
      <c r="AW462" s="456"/>
      <c r="AX462" s="456"/>
    </row>
    <row r="463" spans="2:50" ht="15.6" hidden="1">
      <c r="B463" s="462"/>
      <c r="C463" s="462"/>
      <c r="D463" s="462"/>
      <c r="E463" s="462"/>
      <c r="F463" s="462"/>
      <c r="G463" s="462"/>
      <c r="H463" s="462"/>
      <c r="I463" s="150"/>
      <c r="J463" s="150"/>
      <c r="K463" s="150"/>
      <c r="L463" s="150"/>
      <c r="M463" s="150"/>
      <c r="N463" s="448"/>
      <c r="O463" s="464"/>
      <c r="P463" s="465" t="s">
        <v>77</v>
      </c>
      <c r="Q463" s="456"/>
      <c r="R463" s="456"/>
      <c r="S463" s="456"/>
      <c r="T463" s="456"/>
      <c r="U463" s="465" t="s">
        <v>78</v>
      </c>
      <c r="V463" s="456"/>
      <c r="W463" s="456"/>
      <c r="X463" s="456"/>
      <c r="Y463" s="456"/>
      <c r="Z463" s="465" t="s">
        <v>79</v>
      </c>
      <c r="AA463" s="456"/>
      <c r="AB463" s="456"/>
      <c r="AC463" s="456"/>
      <c r="AD463" s="456"/>
      <c r="AE463" s="465" t="s">
        <v>74</v>
      </c>
      <c r="AF463" s="456"/>
      <c r="AG463" s="456"/>
      <c r="AH463" s="456"/>
      <c r="AI463" s="456"/>
      <c r="AJ463" s="465" t="s">
        <v>75</v>
      </c>
      <c r="AK463" s="456"/>
      <c r="AL463" s="456"/>
      <c r="AM463" s="456"/>
      <c r="AN463" s="456"/>
      <c r="AO463" s="465" t="s">
        <v>70</v>
      </c>
      <c r="AP463" s="456"/>
      <c r="AQ463" s="456"/>
      <c r="AR463" s="456"/>
      <c r="AS463" s="456"/>
      <c r="AT463" s="465" t="s">
        <v>76</v>
      </c>
      <c r="AU463" s="456"/>
      <c r="AV463" s="456"/>
      <c r="AW463" s="456"/>
      <c r="AX463" s="456"/>
    </row>
    <row r="464" spans="2:50" hidden="1">
      <c r="B464" s="448" t="s">
        <v>117</v>
      </c>
      <c r="C464" s="448" t="s">
        <v>118</v>
      </c>
      <c r="D464" s="448"/>
      <c r="E464" s="448" t="s">
        <v>119</v>
      </c>
      <c r="F464" s="448"/>
      <c r="G464" s="448"/>
      <c r="H464" s="452" t="s">
        <v>120</v>
      </c>
      <c r="I464" s="455" t="s">
        <v>121</v>
      </c>
      <c r="J464" s="455"/>
      <c r="K464" s="455"/>
      <c r="L464" s="455" t="s">
        <v>120</v>
      </c>
      <c r="M464" s="455" t="s">
        <v>122</v>
      </c>
      <c r="N464" s="448"/>
      <c r="O464" s="448" t="s">
        <v>123</v>
      </c>
      <c r="P464" s="449" t="s">
        <v>124</v>
      </c>
      <c r="Q464" s="450"/>
      <c r="R464" s="450"/>
      <c r="S464" s="451"/>
      <c r="T464" s="448" t="s">
        <v>120</v>
      </c>
      <c r="U464" s="449" t="s">
        <v>124</v>
      </c>
      <c r="V464" s="450"/>
      <c r="W464" s="450"/>
      <c r="X464" s="451"/>
      <c r="Y464" s="448" t="s">
        <v>120</v>
      </c>
      <c r="Z464" s="449" t="s">
        <v>124</v>
      </c>
      <c r="AA464" s="450"/>
      <c r="AB464" s="450"/>
      <c r="AC464" s="451"/>
      <c r="AD464" s="448" t="s">
        <v>120</v>
      </c>
      <c r="AE464" s="449" t="s">
        <v>124</v>
      </c>
      <c r="AF464" s="450"/>
      <c r="AG464" s="450"/>
      <c r="AH464" s="451"/>
      <c r="AI464" s="448" t="s">
        <v>120</v>
      </c>
      <c r="AJ464" s="449" t="s">
        <v>124</v>
      </c>
      <c r="AK464" s="450"/>
      <c r="AL464" s="450"/>
      <c r="AM464" s="451"/>
      <c r="AN464" s="448" t="s">
        <v>120</v>
      </c>
      <c r="AO464" s="449" t="s">
        <v>124</v>
      </c>
      <c r="AP464" s="450"/>
      <c r="AQ464" s="450"/>
      <c r="AR464" s="451"/>
      <c r="AS464" s="448" t="s">
        <v>120</v>
      </c>
      <c r="AT464" s="449" t="s">
        <v>124</v>
      </c>
      <c r="AU464" s="450"/>
      <c r="AV464" s="450"/>
      <c r="AW464" s="451"/>
      <c r="AX464" s="448" t="s">
        <v>120</v>
      </c>
    </row>
    <row r="465" spans="2:50" hidden="1">
      <c r="B465" s="448"/>
      <c r="C465" s="448"/>
      <c r="D465" s="448"/>
      <c r="E465" s="448" t="s">
        <v>125</v>
      </c>
      <c r="F465" s="448"/>
      <c r="G465" s="448"/>
      <c r="H465" s="453"/>
      <c r="I465" s="455" t="s">
        <v>125</v>
      </c>
      <c r="J465" s="455"/>
      <c r="K465" s="455"/>
      <c r="L465" s="455"/>
      <c r="M465" s="455"/>
      <c r="N465" s="448"/>
      <c r="O465" s="448"/>
      <c r="P465" s="449" t="s">
        <v>126</v>
      </c>
      <c r="Q465" s="450"/>
      <c r="R465" s="450"/>
      <c r="S465" s="451"/>
      <c r="T465" s="448"/>
      <c r="U465" s="449" t="s">
        <v>126</v>
      </c>
      <c r="V465" s="450"/>
      <c r="W465" s="450"/>
      <c r="X465" s="451"/>
      <c r="Y465" s="448"/>
      <c r="Z465" s="449" t="s">
        <v>126</v>
      </c>
      <c r="AA465" s="450"/>
      <c r="AB465" s="450"/>
      <c r="AC465" s="451"/>
      <c r="AD465" s="448"/>
      <c r="AE465" s="449" t="s">
        <v>126</v>
      </c>
      <c r="AF465" s="450"/>
      <c r="AG465" s="450"/>
      <c r="AH465" s="451"/>
      <c r="AI465" s="448"/>
      <c r="AJ465" s="449" t="s">
        <v>126</v>
      </c>
      <c r="AK465" s="450"/>
      <c r="AL465" s="450"/>
      <c r="AM465" s="451"/>
      <c r="AN465" s="448"/>
      <c r="AO465" s="449" t="s">
        <v>126</v>
      </c>
      <c r="AP465" s="450"/>
      <c r="AQ465" s="450"/>
      <c r="AR465" s="451"/>
      <c r="AS465" s="448"/>
      <c r="AT465" s="449" t="s">
        <v>126</v>
      </c>
      <c r="AU465" s="450"/>
      <c r="AV465" s="450"/>
      <c r="AW465" s="451"/>
      <c r="AX465" s="448"/>
    </row>
    <row r="466" spans="2:50" hidden="1">
      <c r="B466" s="448"/>
      <c r="C466" s="448"/>
      <c r="D466" s="448"/>
      <c r="E466" s="94" t="s">
        <v>127</v>
      </c>
      <c r="F466" s="94" t="s">
        <v>128</v>
      </c>
      <c r="G466" s="94" t="s">
        <v>129</v>
      </c>
      <c r="H466" s="454"/>
      <c r="I466" s="152" t="s">
        <v>127</v>
      </c>
      <c r="J466" s="152" t="s">
        <v>128</v>
      </c>
      <c r="K466" s="152" t="s">
        <v>129</v>
      </c>
      <c r="L466" s="455"/>
      <c r="M466" s="455"/>
      <c r="N466" s="448"/>
      <c r="O466" s="448"/>
      <c r="P466" s="94" t="s">
        <v>127</v>
      </c>
      <c r="Q466" s="94" t="s">
        <v>128</v>
      </c>
      <c r="R466" s="94" t="s">
        <v>129</v>
      </c>
      <c r="S466" s="94" t="s">
        <v>122</v>
      </c>
      <c r="T466" s="448"/>
      <c r="U466" s="94" t="s">
        <v>127</v>
      </c>
      <c r="V466" s="94" t="s">
        <v>128</v>
      </c>
      <c r="W466" s="94" t="s">
        <v>129</v>
      </c>
      <c r="X466" s="94" t="s">
        <v>122</v>
      </c>
      <c r="Y466" s="448"/>
      <c r="Z466" s="94" t="s">
        <v>127</v>
      </c>
      <c r="AA466" s="94" t="s">
        <v>128</v>
      </c>
      <c r="AB466" s="94" t="s">
        <v>129</v>
      </c>
      <c r="AC466" s="94" t="s">
        <v>122</v>
      </c>
      <c r="AD466" s="448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8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8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8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8"/>
    </row>
    <row r="467" spans="2:50" hidden="1">
      <c r="B467" s="456" t="s">
        <v>170</v>
      </c>
      <c r="C467" s="95">
        <f>C447</f>
        <v>1</v>
      </c>
      <c r="D467" s="95" t="s">
        <v>171</v>
      </c>
      <c r="E467" s="95">
        <v>17</v>
      </c>
      <c r="F467" s="95">
        <v>2000</v>
      </c>
      <c r="G467" s="177">
        <f t="shared" ref="G467:G468" si="505">F467/E467</f>
        <v>117.64705882352941</v>
      </c>
      <c r="H467" s="474">
        <f>AVERAGE(G467:G481)</f>
        <v>87.66968325791855</v>
      </c>
      <c r="I467" s="153">
        <f t="shared" ref="I467:I469" si="506">IFERROR(AVERAGE(P467,U467,Z467,AE467,AJ467,AO467,AT467),"")</f>
        <v>17</v>
      </c>
      <c r="J467" s="153">
        <f t="shared" ref="J467:J469" si="507">IFERROR(AVERAGE(Q467,V467,AA467,AF467,AK467,AP467,AU467),"")</f>
        <v>1924.6796082069191</v>
      </c>
      <c r="K467" s="154">
        <f t="shared" ref="K467:K469" si="508">IFERROR(AVERAGE(R467,W467,AB467,AG467,AL467,AQ467,AV467),"")</f>
        <v>113.21644754158346</v>
      </c>
      <c r="L467" s="473">
        <f>IFERROR(AVERAGE(K467:K481),"-")</f>
        <v>84.169601618942522</v>
      </c>
      <c r="M467" s="153">
        <f>IFERROR(RANK(K467, K467:K481),"")</f>
        <v>1</v>
      </c>
      <c r="N467" s="448"/>
      <c r="O467" s="448"/>
      <c r="P467" s="95">
        <v>17</v>
      </c>
      <c r="Q467" s="177">
        <v>1927.2727272727275</v>
      </c>
      <c r="R467" s="177">
        <f>IFERROR(Q467/P467,"")</f>
        <v>113.36898395721926</v>
      </c>
      <c r="S467" s="95">
        <f>IFERROR(RANK(R467, R467:R481),"")</f>
        <v>1</v>
      </c>
      <c r="T467" s="447">
        <f>AVERAGE(R467:R481)</f>
        <v>84.211964506082154</v>
      </c>
      <c r="U467" s="95">
        <v>17</v>
      </c>
      <c r="V467" s="177">
        <v>1909.4117647058824</v>
      </c>
      <c r="W467" s="177">
        <f>IFERROR(V467/U467,"")</f>
        <v>112.31833910034602</v>
      </c>
      <c r="X467" s="95">
        <f>IFERROR(RANK(W467, W467:W481),"")</f>
        <v>1</v>
      </c>
      <c r="Y467" s="447">
        <f>AVERAGE(W467:W481)</f>
        <v>83.727850868854347</v>
      </c>
      <c r="Z467" s="95">
        <v>17</v>
      </c>
      <c r="AA467" s="177">
        <v>1914.705882352941</v>
      </c>
      <c r="AB467" s="177">
        <f>IFERROR(AA467/Z467,"")</f>
        <v>112.62975778546712</v>
      </c>
      <c r="AC467" s="95">
        <f>IFERROR(RANK(AB467, AB467:AB481),"")</f>
        <v>1</v>
      </c>
      <c r="AD467" s="447">
        <f>AVERAGE(AB467:AB481)</f>
        <v>83.959897808244278</v>
      </c>
      <c r="AE467" s="95">
        <v>17</v>
      </c>
      <c r="AF467" s="177">
        <v>1914.5454545454545</v>
      </c>
      <c r="AG467" s="177">
        <f>IFERROR(AF467/AE467,"")</f>
        <v>112.62032085561498</v>
      </c>
      <c r="AH467" s="95">
        <f>IFERROR(RANK(AG467, AG467:AG481),"")</f>
        <v>1</v>
      </c>
      <c r="AI467" s="447">
        <f>AVERAGE(AG467:AG481)</f>
        <v>83.83242763428521</v>
      </c>
      <c r="AJ467" s="95">
        <v>17</v>
      </c>
      <c r="AK467" s="177">
        <v>1939.2857142857129</v>
      </c>
      <c r="AL467" s="177">
        <f>IFERROR(AK467/AJ467,"")</f>
        <v>114.07563025210075</v>
      </c>
      <c r="AM467" s="95">
        <f>IFERROR(RANK(AL467, AL467:AL481),"")</f>
        <v>1</v>
      </c>
      <c r="AN467" s="447">
        <f>AVERAGE(AL467:AL481)</f>
        <v>84.492566257272088</v>
      </c>
      <c r="AO467" s="95">
        <v>17</v>
      </c>
      <c r="AP467" s="177">
        <v>1961.2499999999995</v>
      </c>
      <c r="AQ467" s="177">
        <f>IFERROR(AP467/AO467,"")</f>
        <v>115.36764705882351</v>
      </c>
      <c r="AR467" s="95">
        <f>IFERROR(RANK(AQ467, AQ467:AQ481),"")</f>
        <v>1</v>
      </c>
      <c r="AS467" s="447">
        <f>AVERAGE(AQ467:AQ481)</f>
        <v>85.341858563684411</v>
      </c>
      <c r="AT467" s="95">
        <v>17</v>
      </c>
      <c r="AU467" s="177">
        <v>1906.2857142857147</v>
      </c>
      <c r="AV467" s="177">
        <f>IFERROR(AU467/AT467,"")</f>
        <v>112.13445378151263</v>
      </c>
      <c r="AW467" s="95">
        <f>IFERROR(RANK(AV467, AV467:AV481),"")</f>
        <v>1</v>
      </c>
      <c r="AX467" s="447">
        <f>AVERAGE(AV467:AV481)</f>
        <v>83.620645694175124</v>
      </c>
    </row>
    <row r="468" spans="2:50" hidden="1">
      <c r="B468" s="456"/>
      <c r="C468" s="95">
        <f t="shared" ref="C468:C481" si="509">C448</f>
        <v>2</v>
      </c>
      <c r="D468" s="95" t="s">
        <v>172</v>
      </c>
      <c r="E468" s="95">
        <v>26</v>
      </c>
      <c r="F468" s="95">
        <v>1500</v>
      </c>
      <c r="G468" s="177">
        <f t="shared" si="505"/>
        <v>57.692307692307693</v>
      </c>
      <c r="H468" s="475"/>
      <c r="I468" s="153">
        <f t="shared" si="506"/>
        <v>26</v>
      </c>
      <c r="J468" s="153">
        <f t="shared" si="507"/>
        <v>1433.1916481038409</v>
      </c>
      <c r="K468" s="154">
        <f t="shared" si="508"/>
        <v>55.122755696301574</v>
      </c>
      <c r="L468" s="473"/>
      <c r="M468" s="153">
        <f>IFERROR(RANK(K468, K467:K481),"")</f>
        <v>2</v>
      </c>
      <c r="N468" s="448"/>
      <c r="O468" s="448"/>
      <c r="P468" s="95">
        <v>26</v>
      </c>
      <c r="Q468" s="177">
        <v>1431.4285714285716</v>
      </c>
      <c r="R468" s="177">
        <f t="shared" ref="R468:R481" si="510">IFERROR(Q468/P468,"")</f>
        <v>55.054945054945058</v>
      </c>
      <c r="S468" s="95">
        <f>IFERROR(RANK(R468, R467:R481),"")</f>
        <v>2</v>
      </c>
      <c r="T468" s="447"/>
      <c r="U468" s="95">
        <v>26</v>
      </c>
      <c r="V468" s="177">
        <v>1433.5714285714291</v>
      </c>
      <c r="W468" s="177">
        <f t="shared" ref="W468:W481" si="511">IFERROR(V468/U468,"")</f>
        <v>55.137362637362656</v>
      </c>
      <c r="X468" s="95">
        <f>IFERROR(RANK(W468, W467:W481),"")</f>
        <v>2</v>
      </c>
      <c r="Y468" s="447"/>
      <c r="Z468" s="95">
        <v>26</v>
      </c>
      <c r="AA468" s="177">
        <v>1437.5409836065573</v>
      </c>
      <c r="AB468" s="177">
        <f t="shared" ref="AB468:AB481" si="512">IFERROR(AA468/Z468,"")</f>
        <v>55.290037831021436</v>
      </c>
      <c r="AC468" s="95">
        <f>IFERROR(RANK(AB468, AB467:AB481),"")</f>
        <v>2</v>
      </c>
      <c r="AD468" s="447"/>
      <c r="AE468" s="95">
        <v>26</v>
      </c>
      <c r="AF468" s="177">
        <v>1431.1578947368416</v>
      </c>
      <c r="AG468" s="177">
        <f t="shared" ref="AG468:AG481" si="513">IFERROR(AF468/AE468,"")</f>
        <v>55.04453441295545</v>
      </c>
      <c r="AH468" s="95">
        <f>IFERROR(RANK(AG468, AG467:AG481),"")</f>
        <v>2</v>
      </c>
      <c r="AI468" s="447"/>
      <c r="AJ468" s="95">
        <v>26</v>
      </c>
      <c r="AK468" s="177">
        <v>1427.6470588235293</v>
      </c>
      <c r="AL468" s="177">
        <f t="shared" ref="AL468:AL481" si="514">IFERROR(AK468/AJ468,"")</f>
        <v>54.909502262443432</v>
      </c>
      <c r="AM468" s="95">
        <f>IFERROR(RANK(AL468, AL467:AL481),"")</f>
        <v>2</v>
      </c>
      <c r="AN468" s="447"/>
      <c r="AO468" s="95">
        <v>26</v>
      </c>
      <c r="AP468" s="177">
        <v>1438.2178217821781</v>
      </c>
      <c r="AQ468" s="177">
        <f t="shared" ref="AQ468:AQ481" si="515">IFERROR(AP468/AO468,"")</f>
        <v>55.316070068545315</v>
      </c>
      <c r="AR468" s="95">
        <f>IFERROR(RANK(AQ468, AQ467:AQ481),"")</f>
        <v>2</v>
      </c>
      <c r="AS468" s="447"/>
      <c r="AT468" s="95">
        <v>26</v>
      </c>
      <c r="AU468" s="177">
        <v>1432.7777777777783</v>
      </c>
      <c r="AV468" s="177">
        <f t="shared" ref="AV468:AV481" si="516">IFERROR(AU468/AT468,"")</f>
        <v>55.10683760683763</v>
      </c>
      <c r="AW468" s="95">
        <f>IFERROR(RANK(AV468, AV467:AV481),"")</f>
        <v>2</v>
      </c>
      <c r="AX468" s="447"/>
    </row>
    <row r="469" spans="2:50" hidden="1">
      <c r="B469" s="456"/>
      <c r="C469" s="95">
        <f t="shared" si="509"/>
        <v>3</v>
      </c>
      <c r="D469" s="95"/>
      <c r="E469" s="95"/>
      <c r="F469" s="95"/>
      <c r="G469" s="95"/>
      <c r="H469" s="475"/>
      <c r="I469" s="153" t="str">
        <f t="shared" si="506"/>
        <v/>
      </c>
      <c r="J469" s="153" t="str">
        <f t="shared" si="507"/>
        <v/>
      </c>
      <c r="K469" s="154" t="str">
        <f t="shared" si="508"/>
        <v/>
      </c>
      <c r="L469" s="473"/>
      <c r="M469" s="153" t="str">
        <f>IFERROR(RANK(K469, K467:K481),"")</f>
        <v/>
      </c>
      <c r="N469" s="448"/>
      <c r="O469" s="448"/>
      <c r="P469" s="95"/>
      <c r="Q469" s="177"/>
      <c r="R469" s="177" t="str">
        <f t="shared" si="510"/>
        <v/>
      </c>
      <c r="S469" s="95" t="str">
        <f>IFERROR(RANK(R469, R467:R481),"")</f>
        <v/>
      </c>
      <c r="T469" s="447"/>
      <c r="U469" s="95"/>
      <c r="V469" s="177"/>
      <c r="W469" s="177" t="str">
        <f t="shared" si="511"/>
        <v/>
      </c>
      <c r="X469" s="95" t="str">
        <f>IFERROR(RANK(W469, W467:W481),"")</f>
        <v/>
      </c>
      <c r="Y469" s="447"/>
      <c r="Z469" s="95"/>
      <c r="AA469" s="177"/>
      <c r="AB469" s="177" t="str">
        <f t="shared" si="512"/>
        <v/>
      </c>
      <c r="AC469" s="95" t="str">
        <f>IFERROR(RANK(AB469, AB467:AB481),"")</f>
        <v/>
      </c>
      <c r="AD469" s="447"/>
      <c r="AE469" s="95"/>
      <c r="AF469" s="177"/>
      <c r="AG469" s="177" t="str">
        <f t="shared" si="513"/>
        <v/>
      </c>
      <c r="AH469" s="95" t="str">
        <f>IFERROR(RANK(AG469, AG467:AG481),"")</f>
        <v/>
      </c>
      <c r="AI469" s="447"/>
      <c r="AJ469" s="95"/>
      <c r="AK469" s="177"/>
      <c r="AL469" s="177" t="str">
        <f t="shared" si="514"/>
        <v/>
      </c>
      <c r="AM469" s="95" t="str">
        <f>IFERROR(RANK(AL469, AL467:AL481),"")</f>
        <v/>
      </c>
      <c r="AN469" s="447"/>
      <c r="AO469" s="95"/>
      <c r="AP469" s="177"/>
      <c r="AQ469" s="177" t="str">
        <f t="shared" si="515"/>
        <v/>
      </c>
      <c r="AR469" s="95" t="str">
        <f>IFERROR(RANK(AQ469, AQ467:AQ481),"")</f>
        <v/>
      </c>
      <c r="AS469" s="447"/>
      <c r="AT469" s="95"/>
      <c r="AU469" s="177"/>
      <c r="AV469" s="177" t="str">
        <f t="shared" si="516"/>
        <v/>
      </c>
      <c r="AW469" s="95" t="str">
        <f>IFERROR(RANK(AV469, AV467:AV481),"")</f>
        <v/>
      </c>
      <c r="AX469" s="447"/>
    </row>
    <row r="470" spans="2:50" hidden="1">
      <c r="B470" s="456"/>
      <c r="C470" s="95">
        <f t="shared" si="509"/>
        <v>4</v>
      </c>
      <c r="D470" s="95"/>
      <c r="E470" s="95"/>
      <c r="F470" s="95"/>
      <c r="G470" s="95"/>
      <c r="H470" s="475"/>
      <c r="I470" s="153" t="str">
        <f>IFERROR(AVERAGE(P470,U470,Z470,AE470,AJ470,AO470,AT470),"")</f>
        <v/>
      </c>
      <c r="J470" s="153" t="str">
        <f>IFERROR(AVERAGE(Q470,V470,AA470,AF470,AK470,AP470,AU470),"")</f>
        <v/>
      </c>
      <c r="K470" s="154" t="str">
        <f>IFERROR(AVERAGE(R470,W470,AB470,AG470,AL470,AQ470,AV470),"")</f>
        <v/>
      </c>
      <c r="L470" s="473"/>
      <c r="M470" s="153" t="str">
        <f>IFERROR(RANK(K470, K467:K481),"")</f>
        <v/>
      </c>
      <c r="N470" s="448"/>
      <c r="O470" s="448"/>
      <c r="P470" s="95"/>
      <c r="Q470" s="177"/>
      <c r="R470" s="177" t="str">
        <f t="shared" si="510"/>
        <v/>
      </c>
      <c r="S470" s="95" t="str">
        <f>IFERROR(RANK(R470, R467:R481),"")</f>
        <v/>
      </c>
      <c r="T470" s="447"/>
      <c r="U470" s="95"/>
      <c r="V470" s="177"/>
      <c r="W470" s="177" t="str">
        <f t="shared" si="511"/>
        <v/>
      </c>
      <c r="X470" s="95" t="str">
        <f>IFERROR(RANK(W470, W467:W481),"")</f>
        <v/>
      </c>
      <c r="Y470" s="447"/>
      <c r="Z470" s="95"/>
      <c r="AA470" s="177"/>
      <c r="AB470" s="177" t="str">
        <f t="shared" si="512"/>
        <v/>
      </c>
      <c r="AC470" s="95" t="str">
        <f>IFERROR(RANK(AB470, AB467:AB481),"")</f>
        <v/>
      </c>
      <c r="AD470" s="447"/>
      <c r="AE470" s="95"/>
      <c r="AF470" s="177"/>
      <c r="AG470" s="177" t="str">
        <f t="shared" si="513"/>
        <v/>
      </c>
      <c r="AH470" s="95" t="str">
        <f>IFERROR(RANK(AG470, AG467:AG481),"")</f>
        <v/>
      </c>
      <c r="AI470" s="447"/>
      <c r="AJ470" s="95"/>
      <c r="AK470" s="177"/>
      <c r="AL470" s="177" t="str">
        <f t="shared" si="514"/>
        <v/>
      </c>
      <c r="AM470" s="95" t="str">
        <f>IFERROR(RANK(AL470, AL467:AL481),"")</f>
        <v/>
      </c>
      <c r="AN470" s="447"/>
      <c r="AO470" s="95"/>
      <c r="AP470" s="177"/>
      <c r="AQ470" s="177" t="str">
        <f t="shared" si="515"/>
        <v/>
      </c>
      <c r="AR470" s="95" t="str">
        <f>IFERROR(RANK(AQ470, AQ467:AQ481),"")</f>
        <v/>
      </c>
      <c r="AS470" s="447"/>
      <c r="AT470" s="95"/>
      <c r="AU470" s="177"/>
      <c r="AV470" s="177" t="str">
        <f t="shared" si="516"/>
        <v/>
      </c>
      <c r="AW470" s="95" t="str">
        <f>IFERROR(RANK(AV470, AV467:AV481),"")</f>
        <v/>
      </c>
      <c r="AX470" s="447"/>
    </row>
    <row r="471" spans="2:50" hidden="1">
      <c r="B471" s="456"/>
      <c r="C471" s="95">
        <f t="shared" si="509"/>
        <v>5</v>
      </c>
      <c r="D471" s="95"/>
      <c r="E471" s="95"/>
      <c r="F471" s="95"/>
      <c r="G471" s="95"/>
      <c r="H471" s="475"/>
      <c r="I471" s="153" t="str">
        <f t="shared" ref="I471:I481" si="517">IFERROR(AVERAGE(P471,U471,Z471,AE471,AJ471,AO471,AT471),"")</f>
        <v/>
      </c>
      <c r="J471" s="153" t="str">
        <f t="shared" ref="J471:J481" si="518">IFERROR(AVERAGE(Q471,V471,AA471,AF471,AK471,AP471,AU471),"")</f>
        <v/>
      </c>
      <c r="K471" s="154" t="str">
        <f t="shared" ref="K471:K481" si="519">IFERROR(AVERAGE(R471,W471,AB471,AG471,AL471,AQ471,AV471),"")</f>
        <v/>
      </c>
      <c r="L471" s="473"/>
      <c r="M471" s="153" t="str">
        <f>IFERROR(RANK(K471, K467:K481),"")</f>
        <v/>
      </c>
      <c r="N471" s="448"/>
      <c r="O471" s="448"/>
      <c r="P471" s="95"/>
      <c r="Q471" s="177"/>
      <c r="R471" s="177" t="str">
        <f t="shared" si="510"/>
        <v/>
      </c>
      <c r="S471" s="95" t="str">
        <f>IFERROR(RANK(R471, R467:R481),"")</f>
        <v/>
      </c>
      <c r="T471" s="447"/>
      <c r="U471" s="95"/>
      <c r="V471" s="177"/>
      <c r="W471" s="177" t="str">
        <f t="shared" si="511"/>
        <v/>
      </c>
      <c r="X471" s="95" t="str">
        <f>IFERROR(RANK(W471, W467:W481),"")</f>
        <v/>
      </c>
      <c r="Y471" s="447"/>
      <c r="Z471" s="95"/>
      <c r="AA471" s="177"/>
      <c r="AB471" s="177" t="str">
        <f t="shared" si="512"/>
        <v/>
      </c>
      <c r="AC471" s="95" t="str">
        <f>IFERROR(RANK(AB471, AB467:AB481),"")</f>
        <v/>
      </c>
      <c r="AD471" s="447"/>
      <c r="AE471" s="95"/>
      <c r="AF471" s="177"/>
      <c r="AG471" s="177" t="str">
        <f t="shared" si="513"/>
        <v/>
      </c>
      <c r="AH471" s="95" t="str">
        <f>IFERROR(RANK(AG471, AG467:AG481),"")</f>
        <v/>
      </c>
      <c r="AI471" s="447"/>
      <c r="AJ471" s="95"/>
      <c r="AK471" s="177"/>
      <c r="AL471" s="177" t="str">
        <f t="shared" si="514"/>
        <v/>
      </c>
      <c r="AM471" s="95" t="str">
        <f>IFERROR(RANK(AL471, AL467:AL481),"")</f>
        <v/>
      </c>
      <c r="AN471" s="447"/>
      <c r="AO471" s="95"/>
      <c r="AP471" s="177"/>
      <c r="AQ471" s="177" t="str">
        <f t="shared" si="515"/>
        <v/>
      </c>
      <c r="AR471" s="95" t="str">
        <f>IFERROR(RANK(AQ471, AQ467:AQ481),"")</f>
        <v/>
      </c>
      <c r="AS471" s="447"/>
      <c r="AT471" s="95"/>
      <c r="AU471" s="177"/>
      <c r="AV471" s="177" t="str">
        <f t="shared" si="516"/>
        <v/>
      </c>
      <c r="AW471" s="95" t="str">
        <f>IFERROR(RANK(AV471, AV467:AV481),"")</f>
        <v/>
      </c>
      <c r="AX471" s="447"/>
    </row>
    <row r="472" spans="2:50" hidden="1">
      <c r="B472" s="456"/>
      <c r="C472" s="95">
        <f t="shared" si="509"/>
        <v>6</v>
      </c>
      <c r="D472" s="95"/>
      <c r="E472" s="95"/>
      <c r="F472" s="95"/>
      <c r="G472" s="95"/>
      <c r="H472" s="475"/>
      <c r="I472" s="153" t="str">
        <f t="shared" si="517"/>
        <v/>
      </c>
      <c r="J472" s="153" t="str">
        <f t="shared" si="518"/>
        <v/>
      </c>
      <c r="K472" s="154" t="str">
        <f t="shared" si="519"/>
        <v/>
      </c>
      <c r="L472" s="473"/>
      <c r="M472" s="153" t="str">
        <f>IFERROR(RANK(K472, K467:K481),"")</f>
        <v/>
      </c>
      <c r="N472" s="448"/>
      <c r="O472" s="448"/>
      <c r="P472" s="95"/>
      <c r="Q472" s="177"/>
      <c r="R472" s="177" t="str">
        <f t="shared" si="510"/>
        <v/>
      </c>
      <c r="S472" s="95" t="str">
        <f>IFERROR(RANK(R472, R467:R481),"")</f>
        <v/>
      </c>
      <c r="T472" s="447"/>
      <c r="U472" s="95"/>
      <c r="V472" s="177"/>
      <c r="W472" s="177" t="str">
        <f t="shared" si="511"/>
        <v/>
      </c>
      <c r="X472" s="95" t="str">
        <f>IFERROR(RANK(W472, W467:W481),"")</f>
        <v/>
      </c>
      <c r="Y472" s="447"/>
      <c r="Z472" s="95"/>
      <c r="AA472" s="177"/>
      <c r="AB472" s="177" t="str">
        <f t="shared" si="512"/>
        <v/>
      </c>
      <c r="AC472" s="95" t="str">
        <f>IFERROR(RANK(AB472, AB467:AB481),"")</f>
        <v/>
      </c>
      <c r="AD472" s="447"/>
      <c r="AE472" s="95"/>
      <c r="AF472" s="177"/>
      <c r="AG472" s="177" t="str">
        <f t="shared" si="513"/>
        <v/>
      </c>
      <c r="AH472" s="95" t="str">
        <f>IFERROR(RANK(AG472, AG467:AG481),"")</f>
        <v/>
      </c>
      <c r="AI472" s="447"/>
      <c r="AJ472" s="95"/>
      <c r="AK472" s="177"/>
      <c r="AL472" s="177" t="str">
        <f t="shared" si="514"/>
        <v/>
      </c>
      <c r="AM472" s="95" t="str">
        <f>IFERROR(RANK(AL472, AL467:AL481),"")</f>
        <v/>
      </c>
      <c r="AN472" s="447"/>
      <c r="AO472" s="95"/>
      <c r="AP472" s="177"/>
      <c r="AQ472" s="177" t="str">
        <f t="shared" si="515"/>
        <v/>
      </c>
      <c r="AR472" s="95" t="str">
        <f>IFERROR(RANK(AQ472, AQ467:AQ481),"")</f>
        <v/>
      </c>
      <c r="AS472" s="447"/>
      <c r="AT472" s="95"/>
      <c r="AU472" s="177"/>
      <c r="AV472" s="177" t="str">
        <f t="shared" si="516"/>
        <v/>
      </c>
      <c r="AW472" s="95" t="str">
        <f>IFERROR(RANK(AV472, AV467:AV481),"")</f>
        <v/>
      </c>
      <c r="AX472" s="447"/>
    </row>
    <row r="473" spans="2:50" hidden="1">
      <c r="B473" s="456"/>
      <c r="C473" s="95">
        <f t="shared" si="509"/>
        <v>7</v>
      </c>
      <c r="D473" s="95"/>
      <c r="E473" s="95"/>
      <c r="F473" s="95"/>
      <c r="G473" s="95"/>
      <c r="H473" s="475"/>
      <c r="I473" s="153" t="str">
        <f t="shared" si="517"/>
        <v/>
      </c>
      <c r="J473" s="153" t="str">
        <f t="shared" si="518"/>
        <v/>
      </c>
      <c r="K473" s="154" t="str">
        <f t="shared" si="519"/>
        <v/>
      </c>
      <c r="L473" s="473"/>
      <c r="M473" s="153" t="str">
        <f>IFERROR(RANK(K473, K467:K481),"")</f>
        <v/>
      </c>
      <c r="N473" s="448"/>
      <c r="O473" s="448"/>
      <c r="P473" s="95"/>
      <c r="Q473" s="177"/>
      <c r="R473" s="177" t="str">
        <f t="shared" si="510"/>
        <v/>
      </c>
      <c r="S473" s="95" t="str">
        <f>IFERROR(RANK(R473, R467:R481),"")</f>
        <v/>
      </c>
      <c r="T473" s="447"/>
      <c r="U473" s="95"/>
      <c r="V473" s="177"/>
      <c r="W473" s="177" t="str">
        <f t="shared" si="511"/>
        <v/>
      </c>
      <c r="X473" s="95" t="str">
        <f>IFERROR(RANK(W473, W467:W481),"")</f>
        <v/>
      </c>
      <c r="Y473" s="447"/>
      <c r="Z473" s="95"/>
      <c r="AA473" s="177"/>
      <c r="AB473" s="177" t="str">
        <f t="shared" si="512"/>
        <v/>
      </c>
      <c r="AC473" s="95" t="str">
        <f>IFERROR(RANK(AB473, AB467:AB481),"")</f>
        <v/>
      </c>
      <c r="AD473" s="447"/>
      <c r="AE473" s="95"/>
      <c r="AF473" s="177"/>
      <c r="AG473" s="177" t="str">
        <f t="shared" si="513"/>
        <v/>
      </c>
      <c r="AH473" s="95" t="str">
        <f>IFERROR(RANK(AG473, AG467:AG481),"")</f>
        <v/>
      </c>
      <c r="AI473" s="447"/>
      <c r="AJ473" s="95"/>
      <c r="AK473" s="177"/>
      <c r="AL473" s="177" t="str">
        <f t="shared" si="514"/>
        <v/>
      </c>
      <c r="AM473" s="95" t="str">
        <f>IFERROR(RANK(AL473, AL467:AL481),"")</f>
        <v/>
      </c>
      <c r="AN473" s="447"/>
      <c r="AO473" s="95"/>
      <c r="AP473" s="177"/>
      <c r="AQ473" s="177" t="str">
        <f t="shared" si="515"/>
        <v/>
      </c>
      <c r="AR473" s="95" t="str">
        <f>IFERROR(RANK(AQ473, AQ467:AQ481),"")</f>
        <v/>
      </c>
      <c r="AS473" s="447"/>
      <c r="AT473" s="95"/>
      <c r="AU473" s="177"/>
      <c r="AV473" s="177" t="str">
        <f t="shared" si="516"/>
        <v/>
      </c>
      <c r="AW473" s="95" t="str">
        <f>IFERROR(RANK(AV473, AV467:AV481),"")</f>
        <v/>
      </c>
      <c r="AX473" s="447"/>
    </row>
    <row r="474" spans="2:50" hidden="1">
      <c r="B474" s="456"/>
      <c r="C474" s="95">
        <f t="shared" si="509"/>
        <v>8</v>
      </c>
      <c r="D474" s="95"/>
      <c r="E474" s="95"/>
      <c r="F474" s="95"/>
      <c r="G474" s="95"/>
      <c r="H474" s="475"/>
      <c r="I474" s="153" t="str">
        <f t="shared" si="517"/>
        <v/>
      </c>
      <c r="J474" s="153" t="str">
        <f t="shared" si="518"/>
        <v/>
      </c>
      <c r="K474" s="154" t="str">
        <f t="shared" si="519"/>
        <v/>
      </c>
      <c r="L474" s="473"/>
      <c r="M474" s="153" t="str">
        <f>IFERROR(RANK(K474, K467:K481),"")</f>
        <v/>
      </c>
      <c r="N474" s="448"/>
      <c r="O474" s="448"/>
      <c r="P474" s="95"/>
      <c r="Q474" s="177"/>
      <c r="R474" s="177" t="str">
        <f t="shared" si="510"/>
        <v/>
      </c>
      <c r="S474" s="95" t="str">
        <f>IFERROR(RANK(R474, R467:R481),"")</f>
        <v/>
      </c>
      <c r="T474" s="447"/>
      <c r="U474" s="95"/>
      <c r="V474" s="177"/>
      <c r="W474" s="177" t="str">
        <f t="shared" si="511"/>
        <v/>
      </c>
      <c r="X474" s="95" t="str">
        <f>IFERROR(RANK(W474, W467:W481),"")</f>
        <v/>
      </c>
      <c r="Y474" s="447"/>
      <c r="Z474" s="95"/>
      <c r="AA474" s="177"/>
      <c r="AB474" s="177" t="str">
        <f t="shared" si="512"/>
        <v/>
      </c>
      <c r="AC474" s="95" t="str">
        <f>IFERROR(RANK(AB474, AB467:AB481),"")</f>
        <v/>
      </c>
      <c r="AD474" s="447"/>
      <c r="AE474" s="95"/>
      <c r="AF474" s="177"/>
      <c r="AG474" s="177" t="str">
        <f t="shared" si="513"/>
        <v/>
      </c>
      <c r="AH474" s="95" t="str">
        <f>IFERROR(RANK(AG474, AG467:AG481),"")</f>
        <v/>
      </c>
      <c r="AI474" s="447"/>
      <c r="AJ474" s="95"/>
      <c r="AK474" s="177"/>
      <c r="AL474" s="177" t="str">
        <f t="shared" si="514"/>
        <v/>
      </c>
      <c r="AM474" s="95" t="str">
        <f>IFERROR(RANK(AL474, AL467:AL481),"")</f>
        <v/>
      </c>
      <c r="AN474" s="447"/>
      <c r="AO474" s="95"/>
      <c r="AP474" s="177"/>
      <c r="AQ474" s="177" t="str">
        <f t="shared" si="515"/>
        <v/>
      </c>
      <c r="AR474" s="95" t="str">
        <f>IFERROR(RANK(AQ474, AQ467:AQ481),"")</f>
        <v/>
      </c>
      <c r="AS474" s="447"/>
      <c r="AT474" s="95"/>
      <c r="AU474" s="177"/>
      <c r="AV474" s="177" t="str">
        <f t="shared" si="516"/>
        <v/>
      </c>
      <c r="AW474" s="95" t="str">
        <f>IFERROR(RANK(AV474, AV467:AV481),"")</f>
        <v/>
      </c>
      <c r="AX474" s="447"/>
    </row>
    <row r="475" spans="2:50" hidden="1">
      <c r="B475" s="456"/>
      <c r="C475" s="95">
        <f t="shared" si="509"/>
        <v>9</v>
      </c>
      <c r="D475" s="95"/>
      <c r="E475" s="95"/>
      <c r="F475" s="95"/>
      <c r="G475" s="95"/>
      <c r="H475" s="475"/>
      <c r="I475" s="153" t="str">
        <f t="shared" si="517"/>
        <v/>
      </c>
      <c r="J475" s="153" t="str">
        <f t="shared" si="518"/>
        <v/>
      </c>
      <c r="K475" s="154" t="str">
        <f t="shared" si="519"/>
        <v/>
      </c>
      <c r="L475" s="473"/>
      <c r="M475" s="153" t="str">
        <f>IFERROR(RANK(K475, K467:K481),"")</f>
        <v/>
      </c>
      <c r="N475" s="448"/>
      <c r="O475" s="448"/>
      <c r="P475" s="95"/>
      <c r="Q475" s="177"/>
      <c r="R475" s="177" t="str">
        <f t="shared" si="510"/>
        <v/>
      </c>
      <c r="S475" s="95" t="str">
        <f>IFERROR(RANK(R475, R467:R481),"")</f>
        <v/>
      </c>
      <c r="T475" s="447"/>
      <c r="U475" s="95"/>
      <c r="V475" s="177"/>
      <c r="W475" s="177" t="str">
        <f t="shared" si="511"/>
        <v/>
      </c>
      <c r="X475" s="95" t="str">
        <f>IFERROR(RANK(W475, W467:W481),"")</f>
        <v/>
      </c>
      <c r="Y475" s="447"/>
      <c r="Z475" s="95"/>
      <c r="AA475" s="177"/>
      <c r="AB475" s="177" t="str">
        <f t="shared" si="512"/>
        <v/>
      </c>
      <c r="AC475" s="95" t="str">
        <f>IFERROR(RANK(AB475, AB467:AB481),"")</f>
        <v/>
      </c>
      <c r="AD475" s="447"/>
      <c r="AE475" s="95"/>
      <c r="AF475" s="177"/>
      <c r="AG475" s="177" t="str">
        <f t="shared" si="513"/>
        <v/>
      </c>
      <c r="AH475" s="95" t="str">
        <f>IFERROR(RANK(AG475, AG467:AG481),"")</f>
        <v/>
      </c>
      <c r="AI475" s="447"/>
      <c r="AJ475" s="95"/>
      <c r="AK475" s="177"/>
      <c r="AL475" s="177" t="str">
        <f t="shared" si="514"/>
        <v/>
      </c>
      <c r="AM475" s="95" t="str">
        <f>IFERROR(RANK(AL475, AL467:AL481),"")</f>
        <v/>
      </c>
      <c r="AN475" s="447"/>
      <c r="AO475" s="95"/>
      <c r="AP475" s="177"/>
      <c r="AQ475" s="177" t="str">
        <f t="shared" si="515"/>
        <v/>
      </c>
      <c r="AR475" s="95" t="str">
        <f>IFERROR(RANK(AQ475, AQ467:AQ481),"")</f>
        <v/>
      </c>
      <c r="AS475" s="447"/>
      <c r="AT475" s="95"/>
      <c r="AU475" s="177"/>
      <c r="AV475" s="177" t="str">
        <f t="shared" si="516"/>
        <v/>
      </c>
      <c r="AW475" s="95" t="str">
        <f>IFERROR(RANK(AV475, AV467:AV481),"")</f>
        <v/>
      </c>
      <c r="AX475" s="447"/>
    </row>
    <row r="476" spans="2:50" hidden="1">
      <c r="B476" s="456"/>
      <c r="C476" s="95">
        <f t="shared" si="509"/>
        <v>10</v>
      </c>
      <c r="D476" s="95"/>
      <c r="E476" s="95"/>
      <c r="F476" s="95"/>
      <c r="G476" s="95"/>
      <c r="H476" s="475"/>
      <c r="I476" s="153" t="str">
        <f t="shared" si="517"/>
        <v/>
      </c>
      <c r="J476" s="153" t="str">
        <f t="shared" si="518"/>
        <v/>
      </c>
      <c r="K476" s="154" t="str">
        <f t="shared" si="519"/>
        <v/>
      </c>
      <c r="L476" s="473"/>
      <c r="M476" s="153" t="str">
        <f>IFERROR(RANK(K476, K467:K481),"")</f>
        <v/>
      </c>
      <c r="N476" s="448"/>
      <c r="O476" s="448"/>
      <c r="P476" s="95"/>
      <c r="Q476" s="177"/>
      <c r="R476" s="177" t="str">
        <f t="shared" si="510"/>
        <v/>
      </c>
      <c r="S476" s="95" t="str">
        <f>IFERROR(RANK(R476, R467:R481),"")</f>
        <v/>
      </c>
      <c r="T476" s="447"/>
      <c r="U476" s="95"/>
      <c r="V476" s="177"/>
      <c r="W476" s="177" t="str">
        <f t="shared" si="511"/>
        <v/>
      </c>
      <c r="X476" s="95" t="str">
        <f>IFERROR(RANK(W476, W467:W481),"")</f>
        <v/>
      </c>
      <c r="Y476" s="447"/>
      <c r="Z476" s="95"/>
      <c r="AA476" s="177"/>
      <c r="AB476" s="177" t="str">
        <f t="shared" si="512"/>
        <v/>
      </c>
      <c r="AC476" s="95" t="str">
        <f>IFERROR(RANK(AB476, AB467:AB481),"")</f>
        <v/>
      </c>
      <c r="AD476" s="447"/>
      <c r="AE476" s="95"/>
      <c r="AF476" s="177"/>
      <c r="AG476" s="177" t="str">
        <f t="shared" si="513"/>
        <v/>
      </c>
      <c r="AH476" s="95" t="str">
        <f>IFERROR(RANK(AG476, AG467:AG481),"")</f>
        <v/>
      </c>
      <c r="AI476" s="447"/>
      <c r="AJ476" s="95"/>
      <c r="AK476" s="177"/>
      <c r="AL476" s="177" t="str">
        <f t="shared" si="514"/>
        <v/>
      </c>
      <c r="AM476" s="95" t="str">
        <f>IFERROR(RANK(AL476, AL467:AL481),"")</f>
        <v/>
      </c>
      <c r="AN476" s="447"/>
      <c r="AO476" s="95"/>
      <c r="AP476" s="177"/>
      <c r="AQ476" s="177" t="str">
        <f t="shared" si="515"/>
        <v/>
      </c>
      <c r="AR476" s="95" t="str">
        <f>IFERROR(RANK(AQ476, AQ467:AQ481),"")</f>
        <v/>
      </c>
      <c r="AS476" s="447"/>
      <c r="AT476" s="95"/>
      <c r="AU476" s="177"/>
      <c r="AV476" s="177" t="str">
        <f t="shared" si="516"/>
        <v/>
      </c>
      <c r="AW476" s="95" t="str">
        <f>IFERROR(RANK(AV476, AV467:AV481),"")</f>
        <v/>
      </c>
      <c r="AX476" s="447"/>
    </row>
    <row r="477" spans="2:50" hidden="1">
      <c r="B477" s="456"/>
      <c r="C477" s="95">
        <f t="shared" si="509"/>
        <v>11</v>
      </c>
      <c r="D477" s="95"/>
      <c r="E477" s="95"/>
      <c r="F477" s="95"/>
      <c r="G477" s="95"/>
      <c r="H477" s="475"/>
      <c r="I477" s="153" t="str">
        <f t="shared" si="517"/>
        <v/>
      </c>
      <c r="J477" s="153" t="str">
        <f t="shared" si="518"/>
        <v/>
      </c>
      <c r="K477" s="154" t="str">
        <f t="shared" si="519"/>
        <v/>
      </c>
      <c r="L477" s="473"/>
      <c r="M477" s="153" t="str">
        <f>IFERROR(RANK(K477, K467:K481),"")</f>
        <v/>
      </c>
      <c r="N477" s="448"/>
      <c r="O477" s="448"/>
      <c r="P477" s="95"/>
      <c r="Q477" s="177"/>
      <c r="R477" s="177" t="str">
        <f t="shared" si="510"/>
        <v/>
      </c>
      <c r="S477" s="95" t="str">
        <f>IFERROR(RANK(R477, R467:R481),"")</f>
        <v/>
      </c>
      <c r="T477" s="447"/>
      <c r="U477" s="95"/>
      <c r="V477" s="177"/>
      <c r="W477" s="177" t="str">
        <f t="shared" si="511"/>
        <v/>
      </c>
      <c r="X477" s="95" t="str">
        <f>IFERROR(RANK(W477, W467:W481),"")</f>
        <v/>
      </c>
      <c r="Y477" s="447"/>
      <c r="Z477" s="95"/>
      <c r="AA477" s="177"/>
      <c r="AB477" s="177" t="str">
        <f t="shared" si="512"/>
        <v/>
      </c>
      <c r="AC477" s="95" t="str">
        <f>IFERROR(RANK(AB477, AB467:AB481),"")</f>
        <v/>
      </c>
      <c r="AD477" s="447"/>
      <c r="AE477" s="95"/>
      <c r="AF477" s="177"/>
      <c r="AG477" s="177" t="str">
        <f t="shared" si="513"/>
        <v/>
      </c>
      <c r="AH477" s="95" t="str">
        <f>IFERROR(RANK(AG477, AG467:AG481),"")</f>
        <v/>
      </c>
      <c r="AI477" s="447"/>
      <c r="AJ477" s="95"/>
      <c r="AK477" s="177"/>
      <c r="AL477" s="177" t="str">
        <f t="shared" si="514"/>
        <v/>
      </c>
      <c r="AM477" s="95" t="str">
        <f>IFERROR(RANK(AL477, AL467:AL481),"")</f>
        <v/>
      </c>
      <c r="AN477" s="447"/>
      <c r="AO477" s="95"/>
      <c r="AP477" s="177"/>
      <c r="AQ477" s="177" t="str">
        <f t="shared" si="515"/>
        <v/>
      </c>
      <c r="AR477" s="95" t="str">
        <f>IFERROR(RANK(AQ477, AQ467:AQ481),"")</f>
        <v/>
      </c>
      <c r="AS477" s="447"/>
      <c r="AT477" s="95"/>
      <c r="AU477" s="177"/>
      <c r="AV477" s="177" t="str">
        <f t="shared" si="516"/>
        <v/>
      </c>
      <c r="AW477" s="95" t="str">
        <f>IFERROR(RANK(AV477, AV467:AV481),"")</f>
        <v/>
      </c>
      <c r="AX477" s="447"/>
    </row>
    <row r="478" spans="2:50" hidden="1">
      <c r="B478" s="456"/>
      <c r="C478" s="95">
        <f t="shared" si="509"/>
        <v>12</v>
      </c>
      <c r="D478" s="95"/>
      <c r="E478" s="95"/>
      <c r="F478" s="95"/>
      <c r="G478" s="95"/>
      <c r="H478" s="475"/>
      <c r="I478" s="153" t="str">
        <f t="shared" si="517"/>
        <v/>
      </c>
      <c r="J478" s="153" t="str">
        <f t="shared" si="518"/>
        <v/>
      </c>
      <c r="K478" s="154" t="str">
        <f t="shared" si="519"/>
        <v/>
      </c>
      <c r="L478" s="473"/>
      <c r="M478" s="153" t="str">
        <f>IFERROR(RANK(K478, K467:K481),"")</f>
        <v/>
      </c>
      <c r="N478" s="448"/>
      <c r="O478" s="448"/>
      <c r="P478" s="95"/>
      <c r="Q478" s="177"/>
      <c r="R478" s="177" t="str">
        <f t="shared" si="510"/>
        <v/>
      </c>
      <c r="S478" s="95" t="str">
        <f>IFERROR(RANK(R478, R467:R481),"")</f>
        <v/>
      </c>
      <c r="T478" s="447"/>
      <c r="U478" s="95"/>
      <c r="V478" s="177"/>
      <c r="W478" s="177" t="str">
        <f t="shared" si="511"/>
        <v/>
      </c>
      <c r="X478" s="95" t="str">
        <f>IFERROR(RANK(W478, W467:W481),"")</f>
        <v/>
      </c>
      <c r="Y478" s="447"/>
      <c r="Z478" s="95"/>
      <c r="AA478" s="177"/>
      <c r="AB478" s="177" t="str">
        <f t="shared" si="512"/>
        <v/>
      </c>
      <c r="AC478" s="95" t="str">
        <f>IFERROR(RANK(AB478, AB467:AB481),"")</f>
        <v/>
      </c>
      <c r="AD478" s="447"/>
      <c r="AE478" s="95"/>
      <c r="AF478" s="177"/>
      <c r="AG478" s="177" t="str">
        <f t="shared" si="513"/>
        <v/>
      </c>
      <c r="AH478" s="95" t="str">
        <f>IFERROR(RANK(AG478, AG467:AG481),"")</f>
        <v/>
      </c>
      <c r="AI478" s="447"/>
      <c r="AJ478" s="95"/>
      <c r="AK478" s="177"/>
      <c r="AL478" s="177" t="str">
        <f t="shared" si="514"/>
        <v/>
      </c>
      <c r="AM478" s="95" t="str">
        <f>IFERROR(RANK(AL478, AL467:AL481),"")</f>
        <v/>
      </c>
      <c r="AN478" s="447"/>
      <c r="AO478" s="95"/>
      <c r="AP478" s="177"/>
      <c r="AQ478" s="177" t="str">
        <f t="shared" si="515"/>
        <v/>
      </c>
      <c r="AR478" s="95" t="str">
        <f>IFERROR(RANK(AQ478, AQ467:AQ481),"")</f>
        <v/>
      </c>
      <c r="AS478" s="447"/>
      <c r="AT478" s="95"/>
      <c r="AU478" s="177"/>
      <c r="AV478" s="177" t="str">
        <f t="shared" si="516"/>
        <v/>
      </c>
      <c r="AW478" s="95" t="str">
        <f>IFERROR(RANK(AV478, AV467:AV481),"")</f>
        <v/>
      </c>
      <c r="AX478" s="447"/>
    </row>
    <row r="479" spans="2:50" hidden="1">
      <c r="B479" s="456"/>
      <c r="C479" s="95">
        <f t="shared" si="509"/>
        <v>13</v>
      </c>
      <c r="D479" s="95"/>
      <c r="E479" s="95"/>
      <c r="F479" s="95"/>
      <c r="G479" s="95"/>
      <c r="H479" s="475"/>
      <c r="I479" s="153" t="str">
        <f t="shared" si="517"/>
        <v/>
      </c>
      <c r="J479" s="153" t="str">
        <f t="shared" si="518"/>
        <v/>
      </c>
      <c r="K479" s="154" t="str">
        <f t="shared" si="519"/>
        <v/>
      </c>
      <c r="L479" s="473"/>
      <c r="M479" s="153" t="str">
        <f>IFERROR(RANK(K479, K467:K481),"")</f>
        <v/>
      </c>
      <c r="N479" s="448"/>
      <c r="O479" s="448"/>
      <c r="P479" s="95"/>
      <c r="Q479" s="177"/>
      <c r="R479" s="177" t="str">
        <f t="shared" si="510"/>
        <v/>
      </c>
      <c r="S479" s="95" t="str">
        <f>IFERROR(RANK(R479, R467:R481),"")</f>
        <v/>
      </c>
      <c r="T479" s="447"/>
      <c r="U479" s="95"/>
      <c r="V479" s="177"/>
      <c r="W479" s="177" t="str">
        <f t="shared" si="511"/>
        <v/>
      </c>
      <c r="X479" s="95" t="str">
        <f>IFERROR(RANK(W479, W467:W481),"")</f>
        <v/>
      </c>
      <c r="Y479" s="447"/>
      <c r="Z479" s="95"/>
      <c r="AA479" s="177"/>
      <c r="AB479" s="177" t="str">
        <f t="shared" si="512"/>
        <v/>
      </c>
      <c r="AC479" s="95" t="str">
        <f>IFERROR(RANK(AB479, AB467:AB481),"")</f>
        <v/>
      </c>
      <c r="AD479" s="447"/>
      <c r="AE479" s="95"/>
      <c r="AF479" s="177"/>
      <c r="AG479" s="177" t="str">
        <f t="shared" si="513"/>
        <v/>
      </c>
      <c r="AH479" s="95" t="str">
        <f>IFERROR(RANK(AG479, AG467:AG481),"")</f>
        <v/>
      </c>
      <c r="AI479" s="447"/>
      <c r="AJ479" s="95"/>
      <c r="AK479" s="177"/>
      <c r="AL479" s="177" t="str">
        <f t="shared" si="514"/>
        <v/>
      </c>
      <c r="AM479" s="95" t="str">
        <f>IFERROR(RANK(AL479, AL467:AL481),"")</f>
        <v/>
      </c>
      <c r="AN479" s="447"/>
      <c r="AO479" s="95"/>
      <c r="AP479" s="177"/>
      <c r="AQ479" s="177" t="str">
        <f t="shared" si="515"/>
        <v/>
      </c>
      <c r="AR479" s="95" t="str">
        <f>IFERROR(RANK(AQ479, AQ467:AQ481),"")</f>
        <v/>
      </c>
      <c r="AS479" s="447"/>
      <c r="AT479" s="95"/>
      <c r="AU479" s="177"/>
      <c r="AV479" s="177" t="str">
        <f t="shared" si="516"/>
        <v/>
      </c>
      <c r="AW479" s="95" t="str">
        <f>IFERROR(RANK(AV479, AV467:AV481),"")</f>
        <v/>
      </c>
      <c r="AX479" s="447"/>
    </row>
    <row r="480" spans="2:50" hidden="1">
      <c r="B480" s="456"/>
      <c r="C480" s="95">
        <f t="shared" si="509"/>
        <v>14</v>
      </c>
      <c r="D480" s="95"/>
      <c r="E480" s="95"/>
      <c r="F480" s="95"/>
      <c r="G480" s="95"/>
      <c r="H480" s="475"/>
      <c r="I480" s="153" t="str">
        <f t="shared" si="517"/>
        <v/>
      </c>
      <c r="J480" s="153" t="str">
        <f t="shared" si="518"/>
        <v/>
      </c>
      <c r="K480" s="154" t="str">
        <f t="shared" si="519"/>
        <v/>
      </c>
      <c r="L480" s="473"/>
      <c r="M480" s="153" t="str">
        <f>IFERROR(RANK(K480, K467:K481),"")</f>
        <v/>
      </c>
      <c r="N480" s="448"/>
      <c r="O480" s="448"/>
      <c r="P480" s="95"/>
      <c r="Q480" s="177"/>
      <c r="R480" s="177" t="str">
        <f t="shared" si="510"/>
        <v/>
      </c>
      <c r="S480" s="95" t="str">
        <f>IFERROR(RANK(R480, R467:R481),"")</f>
        <v/>
      </c>
      <c r="T480" s="447"/>
      <c r="U480" s="95"/>
      <c r="V480" s="177"/>
      <c r="W480" s="177" t="str">
        <f t="shared" si="511"/>
        <v/>
      </c>
      <c r="X480" s="95" t="str">
        <f>IFERROR(RANK(W480, W467:W481),"")</f>
        <v/>
      </c>
      <c r="Y480" s="447"/>
      <c r="Z480" s="95"/>
      <c r="AA480" s="177"/>
      <c r="AB480" s="177" t="str">
        <f t="shared" si="512"/>
        <v/>
      </c>
      <c r="AC480" s="95" t="str">
        <f>IFERROR(RANK(AB480, AB467:AB481),"")</f>
        <v/>
      </c>
      <c r="AD480" s="447"/>
      <c r="AE480" s="95"/>
      <c r="AF480" s="177"/>
      <c r="AG480" s="177" t="str">
        <f t="shared" si="513"/>
        <v/>
      </c>
      <c r="AH480" s="95" t="str">
        <f>IFERROR(RANK(AG480, AG467:AG481),"")</f>
        <v/>
      </c>
      <c r="AI480" s="447"/>
      <c r="AJ480" s="95"/>
      <c r="AK480" s="177"/>
      <c r="AL480" s="177" t="str">
        <f t="shared" si="514"/>
        <v/>
      </c>
      <c r="AM480" s="95" t="str">
        <f>IFERROR(RANK(AL480, AL467:AL481),"")</f>
        <v/>
      </c>
      <c r="AN480" s="447"/>
      <c r="AO480" s="95"/>
      <c r="AP480" s="177"/>
      <c r="AQ480" s="177" t="str">
        <f t="shared" si="515"/>
        <v/>
      </c>
      <c r="AR480" s="95" t="str">
        <f>IFERROR(RANK(AQ480, AQ467:AQ481),"")</f>
        <v/>
      </c>
      <c r="AS480" s="447"/>
      <c r="AT480" s="95"/>
      <c r="AU480" s="177"/>
      <c r="AV480" s="177" t="str">
        <f t="shared" si="516"/>
        <v/>
      </c>
      <c r="AW480" s="95" t="str">
        <f>IFERROR(RANK(AV480, AV467:AV481),"")</f>
        <v/>
      </c>
      <c r="AX480" s="447"/>
    </row>
    <row r="481" spans="2:50" hidden="1">
      <c r="B481" s="456"/>
      <c r="C481" s="95">
        <f t="shared" si="509"/>
        <v>15</v>
      </c>
      <c r="D481" s="95"/>
      <c r="E481" s="95"/>
      <c r="F481" s="95"/>
      <c r="G481" s="95"/>
      <c r="H481" s="476"/>
      <c r="I481" s="153" t="str">
        <f t="shared" si="517"/>
        <v/>
      </c>
      <c r="J481" s="153" t="str">
        <f t="shared" si="518"/>
        <v/>
      </c>
      <c r="K481" s="154" t="str">
        <f t="shared" si="519"/>
        <v/>
      </c>
      <c r="L481" s="473"/>
      <c r="M481" s="153" t="str">
        <f>IFERROR(RANK(K481, K467:K481),"")</f>
        <v/>
      </c>
      <c r="N481" s="448"/>
      <c r="O481" s="448"/>
      <c r="P481" s="95"/>
      <c r="Q481" s="177"/>
      <c r="R481" s="177" t="str">
        <f t="shared" si="510"/>
        <v/>
      </c>
      <c r="S481" s="95" t="str">
        <f>IFERROR(RANK(R481, R467:R481),"")</f>
        <v/>
      </c>
      <c r="T481" s="447"/>
      <c r="U481" s="95"/>
      <c r="V481" s="177"/>
      <c r="W481" s="177" t="str">
        <f t="shared" si="511"/>
        <v/>
      </c>
      <c r="X481" s="95" t="str">
        <f>IFERROR(RANK(W481, W467:W481),"")</f>
        <v/>
      </c>
      <c r="Y481" s="447"/>
      <c r="Z481" s="95"/>
      <c r="AA481" s="177"/>
      <c r="AB481" s="177" t="str">
        <f t="shared" si="512"/>
        <v/>
      </c>
      <c r="AC481" s="95" t="str">
        <f>IFERROR(RANK(AB481, AB467:AB481),"")</f>
        <v/>
      </c>
      <c r="AD481" s="447"/>
      <c r="AE481" s="95"/>
      <c r="AF481" s="177"/>
      <c r="AG481" s="177" t="str">
        <f t="shared" si="513"/>
        <v/>
      </c>
      <c r="AH481" s="95" t="str">
        <f>IFERROR(RANK(AG481, AG467:AG481),"")</f>
        <v/>
      </c>
      <c r="AI481" s="447"/>
      <c r="AJ481" s="95"/>
      <c r="AK481" s="177"/>
      <c r="AL481" s="177" t="str">
        <f t="shared" si="514"/>
        <v/>
      </c>
      <c r="AM481" s="95" t="str">
        <f>IFERROR(RANK(AL481, AL467:AL481),"")</f>
        <v/>
      </c>
      <c r="AN481" s="447"/>
      <c r="AO481" s="95"/>
      <c r="AP481" s="177"/>
      <c r="AQ481" s="177" t="str">
        <f t="shared" si="515"/>
        <v/>
      </c>
      <c r="AR481" s="95" t="str">
        <f>IFERROR(RANK(AQ481, AQ467:AQ481),"")</f>
        <v/>
      </c>
      <c r="AS481" s="447"/>
      <c r="AT481" s="95"/>
      <c r="AU481" s="177"/>
      <c r="AV481" s="177" t="str">
        <f t="shared" si="516"/>
        <v/>
      </c>
      <c r="AW481" s="95" t="str">
        <f>IFERROR(RANK(AV481, AV467:AV481),"")</f>
        <v/>
      </c>
      <c r="AX481" s="447"/>
    </row>
    <row r="482" spans="2:50" ht="15.6" hidden="1">
      <c r="B482" s="460" t="s">
        <v>115</v>
      </c>
      <c r="C482" s="461"/>
      <c r="D482" s="461"/>
      <c r="E482" s="461"/>
      <c r="F482" s="461"/>
      <c r="G482" s="461"/>
      <c r="H482" s="461"/>
      <c r="I482" s="150"/>
      <c r="J482" s="150"/>
      <c r="K482" s="150"/>
      <c r="L482" s="150"/>
      <c r="M482" s="150"/>
      <c r="N482" s="448" t="s">
        <v>116</v>
      </c>
      <c r="O482" s="463" t="s">
        <v>63</v>
      </c>
      <c r="P482" s="465">
        <f>AT462+1</f>
        <v>46035</v>
      </c>
      <c r="Q482" s="456"/>
      <c r="R482" s="456"/>
      <c r="S482" s="456"/>
      <c r="T482" s="456"/>
      <c r="U482" s="465">
        <f>P482+1</f>
        <v>46036</v>
      </c>
      <c r="V482" s="456"/>
      <c r="W482" s="456"/>
      <c r="X482" s="456"/>
      <c r="Y482" s="456"/>
      <c r="Z482" s="465">
        <f>U482+1</f>
        <v>46037</v>
      </c>
      <c r="AA482" s="456"/>
      <c r="AB482" s="456"/>
      <c r="AC482" s="456"/>
      <c r="AD482" s="456"/>
      <c r="AE482" s="465">
        <f>Z482+1</f>
        <v>46038</v>
      </c>
      <c r="AF482" s="456"/>
      <c r="AG482" s="456"/>
      <c r="AH482" s="456"/>
      <c r="AI482" s="456"/>
      <c r="AJ482" s="465">
        <f>AE482+1</f>
        <v>46039</v>
      </c>
      <c r="AK482" s="456"/>
      <c r="AL482" s="456"/>
      <c r="AM482" s="456"/>
      <c r="AN482" s="456"/>
      <c r="AO482" s="465">
        <f>AJ482+1</f>
        <v>46040</v>
      </c>
      <c r="AP482" s="456"/>
      <c r="AQ482" s="456"/>
      <c r="AR482" s="456"/>
      <c r="AS482" s="456"/>
      <c r="AT482" s="465">
        <f>AO482+1</f>
        <v>46041</v>
      </c>
      <c r="AU482" s="456"/>
      <c r="AV482" s="456"/>
      <c r="AW482" s="456"/>
      <c r="AX482" s="456"/>
    </row>
    <row r="483" spans="2:50" ht="15.6" hidden="1">
      <c r="B483" s="462"/>
      <c r="C483" s="462"/>
      <c r="D483" s="462"/>
      <c r="E483" s="462"/>
      <c r="F483" s="462"/>
      <c r="G483" s="462"/>
      <c r="H483" s="462"/>
      <c r="I483" s="150"/>
      <c r="J483" s="150"/>
      <c r="K483" s="150"/>
      <c r="L483" s="150"/>
      <c r="M483" s="150"/>
      <c r="N483" s="448"/>
      <c r="O483" s="464"/>
      <c r="P483" s="465" t="s">
        <v>77</v>
      </c>
      <c r="Q483" s="456"/>
      <c r="R483" s="456"/>
      <c r="S483" s="456"/>
      <c r="T483" s="456"/>
      <c r="U483" s="465" t="s">
        <v>78</v>
      </c>
      <c r="V483" s="456"/>
      <c r="W483" s="456"/>
      <c r="X483" s="456"/>
      <c r="Y483" s="456"/>
      <c r="Z483" s="465" t="s">
        <v>79</v>
      </c>
      <c r="AA483" s="456"/>
      <c r="AB483" s="456"/>
      <c r="AC483" s="456"/>
      <c r="AD483" s="456"/>
      <c r="AE483" s="465" t="s">
        <v>74</v>
      </c>
      <c r="AF483" s="456"/>
      <c r="AG483" s="456"/>
      <c r="AH483" s="456"/>
      <c r="AI483" s="456"/>
      <c r="AJ483" s="465" t="s">
        <v>75</v>
      </c>
      <c r="AK483" s="456"/>
      <c r="AL483" s="456"/>
      <c r="AM483" s="456"/>
      <c r="AN483" s="456"/>
      <c r="AO483" s="465" t="s">
        <v>70</v>
      </c>
      <c r="AP483" s="456"/>
      <c r="AQ483" s="456"/>
      <c r="AR483" s="456"/>
      <c r="AS483" s="456"/>
      <c r="AT483" s="465" t="s">
        <v>76</v>
      </c>
      <c r="AU483" s="456"/>
      <c r="AV483" s="456"/>
      <c r="AW483" s="456"/>
      <c r="AX483" s="456"/>
    </row>
    <row r="484" spans="2:50" hidden="1">
      <c r="B484" s="448" t="s">
        <v>117</v>
      </c>
      <c r="C484" s="448" t="s">
        <v>118</v>
      </c>
      <c r="D484" s="448"/>
      <c r="E484" s="448" t="s">
        <v>119</v>
      </c>
      <c r="F484" s="448"/>
      <c r="G484" s="448"/>
      <c r="H484" s="452" t="s">
        <v>120</v>
      </c>
      <c r="I484" s="455" t="s">
        <v>121</v>
      </c>
      <c r="J484" s="455"/>
      <c r="K484" s="455"/>
      <c r="L484" s="455" t="s">
        <v>120</v>
      </c>
      <c r="M484" s="455" t="s">
        <v>122</v>
      </c>
      <c r="N484" s="448"/>
      <c r="O484" s="448" t="s">
        <v>123</v>
      </c>
      <c r="P484" s="449" t="s">
        <v>124</v>
      </c>
      <c r="Q484" s="450"/>
      <c r="R484" s="450"/>
      <c r="S484" s="451"/>
      <c r="T484" s="448" t="s">
        <v>120</v>
      </c>
      <c r="U484" s="449" t="s">
        <v>124</v>
      </c>
      <c r="V484" s="450"/>
      <c r="W484" s="450"/>
      <c r="X484" s="451"/>
      <c r="Y484" s="448" t="s">
        <v>120</v>
      </c>
      <c r="Z484" s="449" t="s">
        <v>124</v>
      </c>
      <c r="AA484" s="450"/>
      <c r="AB484" s="450"/>
      <c r="AC484" s="451"/>
      <c r="AD484" s="448" t="s">
        <v>120</v>
      </c>
      <c r="AE484" s="449" t="s">
        <v>124</v>
      </c>
      <c r="AF484" s="450"/>
      <c r="AG484" s="450"/>
      <c r="AH484" s="451"/>
      <c r="AI484" s="448" t="s">
        <v>120</v>
      </c>
      <c r="AJ484" s="449" t="s">
        <v>124</v>
      </c>
      <c r="AK484" s="450"/>
      <c r="AL484" s="450"/>
      <c r="AM484" s="451"/>
      <c r="AN484" s="448" t="s">
        <v>120</v>
      </c>
      <c r="AO484" s="449" t="s">
        <v>124</v>
      </c>
      <c r="AP484" s="450"/>
      <c r="AQ484" s="450"/>
      <c r="AR484" s="451"/>
      <c r="AS484" s="448" t="s">
        <v>120</v>
      </c>
      <c r="AT484" s="449" t="s">
        <v>124</v>
      </c>
      <c r="AU484" s="450"/>
      <c r="AV484" s="450"/>
      <c r="AW484" s="451"/>
      <c r="AX484" s="448" t="s">
        <v>120</v>
      </c>
    </row>
    <row r="485" spans="2:50" hidden="1">
      <c r="B485" s="448"/>
      <c r="C485" s="448"/>
      <c r="D485" s="448"/>
      <c r="E485" s="448" t="s">
        <v>125</v>
      </c>
      <c r="F485" s="448"/>
      <c r="G485" s="448"/>
      <c r="H485" s="453"/>
      <c r="I485" s="455" t="s">
        <v>125</v>
      </c>
      <c r="J485" s="455"/>
      <c r="K485" s="455"/>
      <c r="L485" s="455"/>
      <c r="M485" s="455"/>
      <c r="N485" s="448"/>
      <c r="O485" s="448"/>
      <c r="P485" s="449" t="s">
        <v>126</v>
      </c>
      <c r="Q485" s="450"/>
      <c r="R485" s="450"/>
      <c r="S485" s="451"/>
      <c r="T485" s="448"/>
      <c r="U485" s="449" t="s">
        <v>126</v>
      </c>
      <c r="V485" s="450"/>
      <c r="W485" s="450"/>
      <c r="X485" s="451"/>
      <c r="Y485" s="448"/>
      <c r="Z485" s="449" t="s">
        <v>126</v>
      </c>
      <c r="AA485" s="450"/>
      <c r="AB485" s="450"/>
      <c r="AC485" s="451"/>
      <c r="AD485" s="448"/>
      <c r="AE485" s="449" t="s">
        <v>126</v>
      </c>
      <c r="AF485" s="450"/>
      <c r="AG485" s="450"/>
      <c r="AH485" s="451"/>
      <c r="AI485" s="448"/>
      <c r="AJ485" s="449" t="s">
        <v>126</v>
      </c>
      <c r="AK485" s="450"/>
      <c r="AL485" s="450"/>
      <c r="AM485" s="451"/>
      <c r="AN485" s="448"/>
      <c r="AO485" s="449" t="s">
        <v>126</v>
      </c>
      <c r="AP485" s="450"/>
      <c r="AQ485" s="450"/>
      <c r="AR485" s="451"/>
      <c r="AS485" s="448"/>
      <c r="AT485" s="449" t="s">
        <v>126</v>
      </c>
      <c r="AU485" s="450"/>
      <c r="AV485" s="450"/>
      <c r="AW485" s="451"/>
      <c r="AX485" s="448"/>
    </row>
    <row r="486" spans="2:50" hidden="1">
      <c r="B486" s="448"/>
      <c r="C486" s="448"/>
      <c r="D486" s="448"/>
      <c r="E486" s="94" t="s">
        <v>127</v>
      </c>
      <c r="F486" s="94" t="s">
        <v>128</v>
      </c>
      <c r="G486" s="94" t="s">
        <v>129</v>
      </c>
      <c r="H486" s="454"/>
      <c r="I486" s="152" t="s">
        <v>127</v>
      </c>
      <c r="J486" s="152" t="s">
        <v>128</v>
      </c>
      <c r="K486" s="152" t="s">
        <v>129</v>
      </c>
      <c r="L486" s="455"/>
      <c r="M486" s="455"/>
      <c r="N486" s="448"/>
      <c r="O486" s="448"/>
      <c r="P486" s="94" t="s">
        <v>127</v>
      </c>
      <c r="Q486" s="94" t="s">
        <v>128</v>
      </c>
      <c r="R486" s="94" t="s">
        <v>129</v>
      </c>
      <c r="S486" s="94" t="s">
        <v>122</v>
      </c>
      <c r="T486" s="448"/>
      <c r="U486" s="94" t="s">
        <v>127</v>
      </c>
      <c r="V486" s="94" t="s">
        <v>128</v>
      </c>
      <c r="W486" s="94" t="s">
        <v>129</v>
      </c>
      <c r="X486" s="94" t="s">
        <v>122</v>
      </c>
      <c r="Y486" s="448"/>
      <c r="Z486" s="94" t="s">
        <v>127</v>
      </c>
      <c r="AA486" s="94" t="s">
        <v>128</v>
      </c>
      <c r="AB486" s="94" t="s">
        <v>129</v>
      </c>
      <c r="AC486" s="94" t="s">
        <v>122</v>
      </c>
      <c r="AD486" s="448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8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8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8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8"/>
    </row>
    <row r="487" spans="2:50" hidden="1">
      <c r="B487" s="456" t="s">
        <v>170</v>
      </c>
      <c r="C487" s="95">
        <f>C467</f>
        <v>1</v>
      </c>
      <c r="D487" s="95" t="s">
        <v>171</v>
      </c>
      <c r="E487" s="95">
        <v>17</v>
      </c>
      <c r="F487" s="95">
        <v>2000</v>
      </c>
      <c r="G487" s="177">
        <f t="shared" ref="G487:G488" si="520">F487/E487</f>
        <v>117.64705882352941</v>
      </c>
      <c r="H487" s="474">
        <f>AVERAGE(G487:G501)</f>
        <v>87.66968325791855</v>
      </c>
      <c r="I487" s="153">
        <f t="shared" ref="I487:I489" si="521">IFERROR(AVERAGE(P487,U487,Z487,AE487,AJ487,AO487,AT487),"")</f>
        <v>17</v>
      </c>
      <c r="J487" s="153">
        <f t="shared" ref="J487:J489" si="522">IFERROR(AVERAGE(Q487,V487,AA487,AF487,AK487,AP487,AU487),"")</f>
        <v>1935.2041659266595</v>
      </c>
      <c r="K487" s="154">
        <f t="shared" ref="K487:K489" si="523">IFERROR(AVERAGE(R487,W487,AB487,AG487,AL487,AQ487,AV487),"")</f>
        <v>113.83553917215646</v>
      </c>
      <c r="L487" s="473">
        <f>IFERROR(AVERAGE(K487:K501),"-")</f>
        <v>84.470988833966061</v>
      </c>
      <c r="M487" s="153">
        <f>IFERROR(RANK(K487, K487:K501),"")</f>
        <v>1</v>
      </c>
      <c r="N487" s="448"/>
      <c r="O487" s="448"/>
      <c r="P487" s="95">
        <v>17</v>
      </c>
      <c r="Q487" s="177">
        <v>1937.4193548387093</v>
      </c>
      <c r="R487" s="177">
        <f>IFERROR(Q487/P487,"")</f>
        <v>113.96584440227701</v>
      </c>
      <c r="S487" s="95">
        <f>IFERROR(RANK(R487, R487:R501),"")</f>
        <v>1</v>
      </c>
      <c r="T487" s="447">
        <f>AVERAGE(R487:R501)</f>
        <v>84.433471651687967</v>
      </c>
      <c r="U487" s="95">
        <v>17</v>
      </c>
      <c r="V487" s="177">
        <v>1955.6249999999995</v>
      </c>
      <c r="W487" s="177">
        <f>IFERROR(V487/U487,"")</f>
        <v>115.03676470588232</v>
      </c>
      <c r="X487" s="95">
        <f>IFERROR(RANK(W487, W487:W501),"")</f>
        <v>1</v>
      </c>
      <c r="Y487" s="447">
        <f>AVERAGE(W487:W501)</f>
        <v>85.030401583710386</v>
      </c>
      <c r="Z487" s="95">
        <v>17</v>
      </c>
      <c r="AA487" s="177">
        <v>1947.0967741935476</v>
      </c>
      <c r="AB487" s="177">
        <f>IFERROR(AA487/Z487,"")</f>
        <v>114.53510436432633</v>
      </c>
      <c r="AC487" s="95">
        <f>IFERROR(RANK(AB487, AB487:AB501),"")</f>
        <v>1</v>
      </c>
      <c r="AD487" s="447">
        <f>AVERAGE(AB487:AB501)</f>
        <v>84.821900008250111</v>
      </c>
      <c r="AE487" s="95">
        <v>17</v>
      </c>
      <c r="AF487" s="177">
        <v>1950</v>
      </c>
      <c r="AG487" s="177">
        <f>IFERROR(AF487/AE487,"")</f>
        <v>114.70588235294117</v>
      </c>
      <c r="AH487" s="95">
        <f>IFERROR(RANK(AG487, AG487:AG501),"")</f>
        <v>1</v>
      </c>
      <c r="AI487" s="447">
        <f>AVERAGE(AG487:AG501)</f>
        <v>84.826953650483063</v>
      </c>
      <c r="AJ487" s="95">
        <v>17</v>
      </c>
      <c r="AK487" s="177">
        <v>1942.758620689654</v>
      </c>
      <c r="AL487" s="177">
        <f>IFERROR(AK487/AJ487,"")</f>
        <v>114.2799188640973</v>
      </c>
      <c r="AM487" s="95">
        <f>IFERROR(RANK(AL487, AL487:AL501),"")</f>
        <v>1</v>
      </c>
      <c r="AN487" s="447">
        <f>AVERAGE(AL487:AL501)</f>
        <v>84.846003388092612</v>
      </c>
      <c r="AO487" s="95">
        <v>17</v>
      </c>
      <c r="AP487" s="177">
        <v>1909.4117647058824</v>
      </c>
      <c r="AQ487" s="177">
        <f>IFERROR(AP487/AO487,"")</f>
        <v>112.31833910034602</v>
      </c>
      <c r="AR487" s="95">
        <f>IFERROR(RANK(AQ487, AQ487:AQ501),"")</f>
        <v>1</v>
      </c>
      <c r="AS487" s="447">
        <f>AVERAGE(AQ487:AQ501)</f>
        <v>83.786654424848876</v>
      </c>
      <c r="AT487" s="95">
        <v>17</v>
      </c>
      <c r="AU487" s="177">
        <v>1904.1176470588234</v>
      </c>
      <c r="AV487" s="177">
        <f>IFERROR(AU487/AT487,"")</f>
        <v>112.00692041522491</v>
      </c>
      <c r="AW487" s="95">
        <f>IFERROR(RANK(AV487, AV487:AV501),"")</f>
        <v>1</v>
      </c>
      <c r="AX487" s="447">
        <f>AVERAGE(AV487:AV501)</f>
        <v>83.551537130689383</v>
      </c>
    </row>
    <row r="488" spans="2:50" hidden="1">
      <c r="B488" s="456"/>
      <c r="C488" s="95">
        <f t="shared" ref="C488:C501" si="524">C468</f>
        <v>2</v>
      </c>
      <c r="D488" s="95" t="s">
        <v>172</v>
      </c>
      <c r="E488" s="95">
        <v>26</v>
      </c>
      <c r="F488" s="95">
        <v>1500</v>
      </c>
      <c r="G488" s="177">
        <f t="shared" si="520"/>
        <v>57.692307692307693</v>
      </c>
      <c r="H488" s="475"/>
      <c r="I488" s="153">
        <f t="shared" si="521"/>
        <v>26</v>
      </c>
      <c r="J488" s="153">
        <f t="shared" si="522"/>
        <v>1432.7674008901674</v>
      </c>
      <c r="K488" s="154">
        <f t="shared" si="523"/>
        <v>55.10643849577567</v>
      </c>
      <c r="L488" s="473"/>
      <c r="M488" s="153">
        <f>IFERROR(RANK(K488, K487:K501),"")</f>
        <v>2</v>
      </c>
      <c r="N488" s="448"/>
      <c r="O488" s="448"/>
      <c r="P488" s="95">
        <v>26</v>
      </c>
      <c r="Q488" s="177">
        <v>1427.4285714285718</v>
      </c>
      <c r="R488" s="177">
        <f t="shared" ref="R488:R501" si="525">IFERROR(Q488/P488,"")</f>
        <v>54.901098901098912</v>
      </c>
      <c r="S488" s="95">
        <f>IFERROR(RANK(R488, R487:R501),"")</f>
        <v>2</v>
      </c>
      <c r="T488" s="447"/>
      <c r="U488" s="95">
        <v>26</v>
      </c>
      <c r="V488" s="177">
        <v>1430.6249999999998</v>
      </c>
      <c r="W488" s="177">
        <f t="shared" ref="W488:W501" si="526">IFERROR(V488/U488,"")</f>
        <v>55.024038461538453</v>
      </c>
      <c r="X488" s="95">
        <f>IFERROR(RANK(W488, W487:W501),"")</f>
        <v>2</v>
      </c>
      <c r="Y488" s="447"/>
      <c r="Z488" s="95">
        <v>26</v>
      </c>
      <c r="AA488" s="177">
        <v>1432.8260869565213</v>
      </c>
      <c r="AB488" s="177">
        <f t="shared" ref="AB488:AB501" si="527">IFERROR(AA488/Z488,"")</f>
        <v>55.108695652173893</v>
      </c>
      <c r="AC488" s="95">
        <f>IFERROR(RANK(AB488, AB487:AB501),"")</f>
        <v>2</v>
      </c>
      <c r="AD488" s="447"/>
      <c r="AE488" s="95">
        <v>26</v>
      </c>
      <c r="AF488" s="177">
        <v>1428.6486486486483</v>
      </c>
      <c r="AG488" s="177">
        <f t="shared" ref="AG488:AG501" si="528">IFERROR(AF488/AE488,"")</f>
        <v>54.948024948024937</v>
      </c>
      <c r="AH488" s="95">
        <f>IFERROR(RANK(AG488, AG487:AG501),"")</f>
        <v>2</v>
      </c>
      <c r="AI488" s="447"/>
      <c r="AJ488" s="95">
        <v>26</v>
      </c>
      <c r="AK488" s="177">
        <v>1440.714285714286</v>
      </c>
      <c r="AL488" s="177">
        <f t="shared" ref="AL488:AL501" si="529">IFERROR(AK488/AJ488,"")</f>
        <v>55.412087912087927</v>
      </c>
      <c r="AM488" s="95">
        <f>IFERROR(RANK(AL488, AL487:AL501),"")</f>
        <v>2</v>
      </c>
      <c r="AN488" s="447"/>
      <c r="AO488" s="95">
        <v>26</v>
      </c>
      <c r="AP488" s="177">
        <v>1436.6292134831453</v>
      </c>
      <c r="AQ488" s="177">
        <f t="shared" ref="AQ488:AQ501" si="530">IFERROR(AP488/AO488,"")</f>
        <v>55.254969749351744</v>
      </c>
      <c r="AR488" s="95">
        <f>IFERROR(RANK(AQ488, AQ487:AQ501),"")</f>
        <v>2</v>
      </c>
      <c r="AS488" s="447"/>
      <c r="AT488" s="95">
        <v>26</v>
      </c>
      <c r="AU488" s="177">
        <v>1432.4999999999998</v>
      </c>
      <c r="AV488" s="177">
        <f t="shared" ref="AV488:AV501" si="531">IFERROR(AU488/AT488,"")</f>
        <v>55.09615384615384</v>
      </c>
      <c r="AW488" s="95">
        <f>IFERROR(RANK(AV488, AV487:AV501),"")</f>
        <v>2</v>
      </c>
      <c r="AX488" s="447"/>
    </row>
    <row r="489" spans="2:50" hidden="1">
      <c r="B489" s="456"/>
      <c r="C489" s="95">
        <f t="shared" si="524"/>
        <v>3</v>
      </c>
      <c r="D489" s="95"/>
      <c r="E489" s="95"/>
      <c r="F489" s="95"/>
      <c r="G489" s="95"/>
      <c r="H489" s="475"/>
      <c r="I489" s="153" t="str">
        <f t="shared" si="521"/>
        <v/>
      </c>
      <c r="J489" s="153" t="str">
        <f t="shared" si="522"/>
        <v/>
      </c>
      <c r="K489" s="154" t="str">
        <f t="shared" si="523"/>
        <v/>
      </c>
      <c r="L489" s="473"/>
      <c r="M489" s="153" t="str">
        <f>IFERROR(RANK(K489, K487:K501),"")</f>
        <v/>
      </c>
      <c r="N489" s="448"/>
      <c r="O489" s="448"/>
      <c r="P489" s="95"/>
      <c r="Q489" s="177"/>
      <c r="R489" s="177" t="str">
        <f t="shared" si="525"/>
        <v/>
      </c>
      <c r="S489" s="95" t="str">
        <f>IFERROR(RANK(R489, R487:R501),"")</f>
        <v/>
      </c>
      <c r="T489" s="447"/>
      <c r="U489" s="95"/>
      <c r="V489" s="177"/>
      <c r="W489" s="177" t="str">
        <f t="shared" si="526"/>
        <v/>
      </c>
      <c r="X489" s="95" t="str">
        <f>IFERROR(RANK(W489, W487:W501),"")</f>
        <v/>
      </c>
      <c r="Y489" s="447"/>
      <c r="Z489" s="95"/>
      <c r="AA489" s="177"/>
      <c r="AB489" s="177" t="str">
        <f t="shared" si="527"/>
        <v/>
      </c>
      <c r="AC489" s="95" t="str">
        <f>IFERROR(RANK(AB489, AB487:AB501),"")</f>
        <v/>
      </c>
      <c r="AD489" s="447"/>
      <c r="AE489" s="95"/>
      <c r="AF489" s="177"/>
      <c r="AG489" s="177" t="str">
        <f t="shared" si="528"/>
        <v/>
      </c>
      <c r="AH489" s="95" t="str">
        <f>IFERROR(RANK(AG489, AG487:AG501),"")</f>
        <v/>
      </c>
      <c r="AI489" s="447"/>
      <c r="AJ489" s="95"/>
      <c r="AK489" s="177"/>
      <c r="AL489" s="177" t="str">
        <f t="shared" si="529"/>
        <v/>
      </c>
      <c r="AM489" s="95" t="str">
        <f>IFERROR(RANK(AL489, AL487:AL501),"")</f>
        <v/>
      </c>
      <c r="AN489" s="447"/>
      <c r="AO489" s="95"/>
      <c r="AP489" s="177"/>
      <c r="AQ489" s="177" t="str">
        <f t="shared" si="530"/>
        <v/>
      </c>
      <c r="AR489" s="95" t="str">
        <f>IFERROR(RANK(AQ489, AQ487:AQ501),"")</f>
        <v/>
      </c>
      <c r="AS489" s="447"/>
      <c r="AT489" s="95"/>
      <c r="AU489" s="177"/>
      <c r="AV489" s="177" t="str">
        <f t="shared" si="531"/>
        <v/>
      </c>
      <c r="AW489" s="95" t="str">
        <f>IFERROR(RANK(AV489, AV487:AV501),"")</f>
        <v/>
      </c>
      <c r="AX489" s="447"/>
    </row>
    <row r="490" spans="2:50" hidden="1">
      <c r="B490" s="456"/>
      <c r="C490" s="95">
        <f t="shared" si="524"/>
        <v>4</v>
      </c>
      <c r="D490" s="95"/>
      <c r="E490" s="95"/>
      <c r="F490" s="95"/>
      <c r="G490" s="95"/>
      <c r="H490" s="475"/>
      <c r="I490" s="153" t="str">
        <f>IFERROR(AVERAGE(P490,U490,Z490,AE490,AJ490,AO490,AT490),"")</f>
        <v/>
      </c>
      <c r="J490" s="153" t="str">
        <f>IFERROR(AVERAGE(Q490,V490,AA490,AF490,AK490,AP490,AU490),"")</f>
        <v/>
      </c>
      <c r="K490" s="154" t="str">
        <f>IFERROR(AVERAGE(R490,W490,AB490,AG490,AL490,AQ490,AV490),"")</f>
        <v/>
      </c>
      <c r="L490" s="473"/>
      <c r="M490" s="153" t="str">
        <f>IFERROR(RANK(K490, K487:K501),"")</f>
        <v/>
      </c>
      <c r="N490" s="448"/>
      <c r="O490" s="448"/>
      <c r="P490" s="95"/>
      <c r="Q490" s="177"/>
      <c r="R490" s="177" t="str">
        <f t="shared" si="525"/>
        <v/>
      </c>
      <c r="S490" s="95" t="str">
        <f>IFERROR(RANK(R490, R487:R501),"")</f>
        <v/>
      </c>
      <c r="T490" s="447"/>
      <c r="U490" s="95"/>
      <c r="V490" s="177"/>
      <c r="W490" s="177" t="str">
        <f t="shared" si="526"/>
        <v/>
      </c>
      <c r="X490" s="95" t="str">
        <f>IFERROR(RANK(W490, W487:W501),"")</f>
        <v/>
      </c>
      <c r="Y490" s="447"/>
      <c r="Z490" s="95"/>
      <c r="AA490" s="177"/>
      <c r="AB490" s="177" t="str">
        <f t="shared" si="527"/>
        <v/>
      </c>
      <c r="AC490" s="95" t="str">
        <f>IFERROR(RANK(AB490, AB487:AB501),"")</f>
        <v/>
      </c>
      <c r="AD490" s="447"/>
      <c r="AE490" s="95"/>
      <c r="AF490" s="177"/>
      <c r="AG490" s="177" t="str">
        <f t="shared" si="528"/>
        <v/>
      </c>
      <c r="AH490" s="95" t="str">
        <f>IFERROR(RANK(AG490, AG487:AG501),"")</f>
        <v/>
      </c>
      <c r="AI490" s="447"/>
      <c r="AJ490" s="95"/>
      <c r="AK490" s="177"/>
      <c r="AL490" s="177" t="str">
        <f t="shared" si="529"/>
        <v/>
      </c>
      <c r="AM490" s="95" t="str">
        <f>IFERROR(RANK(AL490, AL487:AL501),"")</f>
        <v/>
      </c>
      <c r="AN490" s="447"/>
      <c r="AO490" s="95"/>
      <c r="AP490" s="177"/>
      <c r="AQ490" s="177" t="str">
        <f t="shared" si="530"/>
        <v/>
      </c>
      <c r="AR490" s="95" t="str">
        <f>IFERROR(RANK(AQ490, AQ487:AQ501),"")</f>
        <v/>
      </c>
      <c r="AS490" s="447"/>
      <c r="AT490" s="95"/>
      <c r="AU490" s="177"/>
      <c r="AV490" s="177" t="str">
        <f t="shared" si="531"/>
        <v/>
      </c>
      <c r="AW490" s="95" t="str">
        <f>IFERROR(RANK(AV490, AV487:AV501),"")</f>
        <v/>
      </c>
      <c r="AX490" s="447"/>
    </row>
    <row r="491" spans="2:50" hidden="1">
      <c r="B491" s="456"/>
      <c r="C491" s="95">
        <f t="shared" si="524"/>
        <v>5</v>
      </c>
      <c r="D491" s="95"/>
      <c r="E491" s="95"/>
      <c r="F491" s="95"/>
      <c r="G491" s="95"/>
      <c r="H491" s="475"/>
      <c r="I491" s="153" t="str">
        <f t="shared" ref="I491:I501" si="532">IFERROR(AVERAGE(P491,U491,Z491,AE491,AJ491,AO491,AT491),"")</f>
        <v/>
      </c>
      <c r="J491" s="153" t="str">
        <f t="shared" ref="J491:J501" si="533">IFERROR(AVERAGE(Q491,V491,AA491,AF491,AK491,AP491,AU491),"")</f>
        <v/>
      </c>
      <c r="K491" s="154" t="str">
        <f t="shared" ref="K491:K501" si="534">IFERROR(AVERAGE(R491,W491,AB491,AG491,AL491,AQ491,AV491),"")</f>
        <v/>
      </c>
      <c r="L491" s="473"/>
      <c r="M491" s="153" t="str">
        <f>IFERROR(RANK(K491, K487:K501),"")</f>
        <v/>
      </c>
      <c r="N491" s="448"/>
      <c r="O491" s="448"/>
      <c r="P491" s="95"/>
      <c r="Q491" s="177"/>
      <c r="R491" s="177" t="str">
        <f t="shared" si="525"/>
        <v/>
      </c>
      <c r="S491" s="95" t="str">
        <f>IFERROR(RANK(R491, R487:R501),"")</f>
        <v/>
      </c>
      <c r="T491" s="447"/>
      <c r="U491" s="95"/>
      <c r="V491" s="177"/>
      <c r="W491" s="177" t="str">
        <f t="shared" si="526"/>
        <v/>
      </c>
      <c r="X491" s="95" t="str">
        <f>IFERROR(RANK(W491, W487:W501),"")</f>
        <v/>
      </c>
      <c r="Y491" s="447"/>
      <c r="Z491" s="95"/>
      <c r="AA491" s="177"/>
      <c r="AB491" s="177" t="str">
        <f t="shared" si="527"/>
        <v/>
      </c>
      <c r="AC491" s="95" t="str">
        <f>IFERROR(RANK(AB491, AB487:AB501),"")</f>
        <v/>
      </c>
      <c r="AD491" s="447"/>
      <c r="AE491" s="95"/>
      <c r="AF491" s="177"/>
      <c r="AG491" s="177" t="str">
        <f t="shared" si="528"/>
        <v/>
      </c>
      <c r="AH491" s="95" t="str">
        <f>IFERROR(RANK(AG491, AG487:AG501),"")</f>
        <v/>
      </c>
      <c r="AI491" s="447"/>
      <c r="AJ491" s="95"/>
      <c r="AK491" s="177"/>
      <c r="AL491" s="177" t="str">
        <f t="shared" si="529"/>
        <v/>
      </c>
      <c r="AM491" s="95" t="str">
        <f>IFERROR(RANK(AL491, AL487:AL501),"")</f>
        <v/>
      </c>
      <c r="AN491" s="447"/>
      <c r="AO491" s="95"/>
      <c r="AP491" s="177"/>
      <c r="AQ491" s="177" t="str">
        <f t="shared" si="530"/>
        <v/>
      </c>
      <c r="AR491" s="95" t="str">
        <f>IFERROR(RANK(AQ491, AQ487:AQ501),"")</f>
        <v/>
      </c>
      <c r="AS491" s="447"/>
      <c r="AT491" s="95"/>
      <c r="AU491" s="177"/>
      <c r="AV491" s="177" t="str">
        <f t="shared" si="531"/>
        <v/>
      </c>
      <c r="AW491" s="95" t="str">
        <f>IFERROR(RANK(AV491, AV487:AV501),"")</f>
        <v/>
      </c>
      <c r="AX491" s="447"/>
    </row>
    <row r="492" spans="2:50" hidden="1">
      <c r="B492" s="456"/>
      <c r="C492" s="95">
        <f t="shared" si="524"/>
        <v>6</v>
      </c>
      <c r="D492" s="95"/>
      <c r="E492" s="95"/>
      <c r="F492" s="95"/>
      <c r="G492" s="95"/>
      <c r="H492" s="475"/>
      <c r="I492" s="153" t="str">
        <f t="shared" si="532"/>
        <v/>
      </c>
      <c r="J492" s="153" t="str">
        <f t="shared" si="533"/>
        <v/>
      </c>
      <c r="K492" s="154" t="str">
        <f t="shared" si="534"/>
        <v/>
      </c>
      <c r="L492" s="473"/>
      <c r="M492" s="153" t="str">
        <f>IFERROR(RANK(K492, K487:K501),"")</f>
        <v/>
      </c>
      <c r="N492" s="448"/>
      <c r="O492" s="448"/>
      <c r="P492" s="95"/>
      <c r="Q492" s="177"/>
      <c r="R492" s="177" t="str">
        <f t="shared" si="525"/>
        <v/>
      </c>
      <c r="S492" s="95" t="str">
        <f>IFERROR(RANK(R492, R487:R501),"")</f>
        <v/>
      </c>
      <c r="T492" s="447"/>
      <c r="U492" s="95"/>
      <c r="V492" s="177"/>
      <c r="W492" s="177" t="str">
        <f t="shared" si="526"/>
        <v/>
      </c>
      <c r="X492" s="95" t="str">
        <f>IFERROR(RANK(W492, W487:W501),"")</f>
        <v/>
      </c>
      <c r="Y492" s="447"/>
      <c r="Z492" s="95"/>
      <c r="AA492" s="177"/>
      <c r="AB492" s="177" t="str">
        <f t="shared" si="527"/>
        <v/>
      </c>
      <c r="AC492" s="95" t="str">
        <f>IFERROR(RANK(AB492, AB487:AB501),"")</f>
        <v/>
      </c>
      <c r="AD492" s="447"/>
      <c r="AE492" s="95"/>
      <c r="AF492" s="177"/>
      <c r="AG492" s="177" t="str">
        <f t="shared" si="528"/>
        <v/>
      </c>
      <c r="AH492" s="95" t="str">
        <f>IFERROR(RANK(AG492, AG487:AG501),"")</f>
        <v/>
      </c>
      <c r="AI492" s="447"/>
      <c r="AJ492" s="95"/>
      <c r="AK492" s="177"/>
      <c r="AL492" s="177" t="str">
        <f t="shared" si="529"/>
        <v/>
      </c>
      <c r="AM492" s="95" t="str">
        <f>IFERROR(RANK(AL492, AL487:AL501),"")</f>
        <v/>
      </c>
      <c r="AN492" s="447"/>
      <c r="AO492" s="95"/>
      <c r="AP492" s="177"/>
      <c r="AQ492" s="177" t="str">
        <f t="shared" si="530"/>
        <v/>
      </c>
      <c r="AR492" s="95" t="str">
        <f>IFERROR(RANK(AQ492, AQ487:AQ501),"")</f>
        <v/>
      </c>
      <c r="AS492" s="447"/>
      <c r="AT492" s="95"/>
      <c r="AU492" s="177"/>
      <c r="AV492" s="177" t="str">
        <f t="shared" si="531"/>
        <v/>
      </c>
      <c r="AW492" s="95" t="str">
        <f>IFERROR(RANK(AV492, AV487:AV501),"")</f>
        <v/>
      </c>
      <c r="AX492" s="447"/>
    </row>
    <row r="493" spans="2:50" hidden="1">
      <c r="B493" s="456"/>
      <c r="C493" s="95">
        <f t="shared" si="524"/>
        <v>7</v>
      </c>
      <c r="D493" s="95"/>
      <c r="E493" s="95"/>
      <c r="F493" s="95"/>
      <c r="G493" s="95"/>
      <c r="H493" s="475"/>
      <c r="I493" s="153" t="str">
        <f t="shared" si="532"/>
        <v/>
      </c>
      <c r="J493" s="153" t="str">
        <f t="shared" si="533"/>
        <v/>
      </c>
      <c r="K493" s="154" t="str">
        <f t="shared" si="534"/>
        <v/>
      </c>
      <c r="L493" s="473"/>
      <c r="M493" s="153" t="str">
        <f>IFERROR(RANK(K493, K487:K501),"")</f>
        <v/>
      </c>
      <c r="N493" s="448"/>
      <c r="O493" s="448"/>
      <c r="P493" s="95"/>
      <c r="Q493" s="177"/>
      <c r="R493" s="177" t="str">
        <f t="shared" si="525"/>
        <v/>
      </c>
      <c r="S493" s="95" t="str">
        <f>IFERROR(RANK(R493, R487:R501),"")</f>
        <v/>
      </c>
      <c r="T493" s="447"/>
      <c r="U493" s="95"/>
      <c r="V493" s="177"/>
      <c r="W493" s="177" t="str">
        <f t="shared" si="526"/>
        <v/>
      </c>
      <c r="X493" s="95" t="str">
        <f>IFERROR(RANK(W493, W487:W501),"")</f>
        <v/>
      </c>
      <c r="Y493" s="447"/>
      <c r="Z493" s="95"/>
      <c r="AA493" s="177"/>
      <c r="AB493" s="177" t="str">
        <f t="shared" si="527"/>
        <v/>
      </c>
      <c r="AC493" s="95" t="str">
        <f>IFERROR(RANK(AB493, AB487:AB501),"")</f>
        <v/>
      </c>
      <c r="AD493" s="447"/>
      <c r="AE493" s="95"/>
      <c r="AF493" s="177"/>
      <c r="AG493" s="177" t="str">
        <f t="shared" si="528"/>
        <v/>
      </c>
      <c r="AH493" s="95" t="str">
        <f>IFERROR(RANK(AG493, AG487:AG501),"")</f>
        <v/>
      </c>
      <c r="AI493" s="447"/>
      <c r="AJ493" s="95"/>
      <c r="AK493" s="177"/>
      <c r="AL493" s="177" t="str">
        <f t="shared" si="529"/>
        <v/>
      </c>
      <c r="AM493" s="95" t="str">
        <f>IFERROR(RANK(AL493, AL487:AL501),"")</f>
        <v/>
      </c>
      <c r="AN493" s="447"/>
      <c r="AO493" s="95"/>
      <c r="AP493" s="177"/>
      <c r="AQ493" s="177" t="str">
        <f t="shared" si="530"/>
        <v/>
      </c>
      <c r="AR493" s="95" t="str">
        <f>IFERROR(RANK(AQ493, AQ487:AQ501),"")</f>
        <v/>
      </c>
      <c r="AS493" s="447"/>
      <c r="AT493" s="95"/>
      <c r="AU493" s="177"/>
      <c r="AV493" s="177" t="str">
        <f t="shared" si="531"/>
        <v/>
      </c>
      <c r="AW493" s="95" t="str">
        <f>IFERROR(RANK(AV493, AV487:AV501),"")</f>
        <v/>
      </c>
      <c r="AX493" s="447"/>
    </row>
    <row r="494" spans="2:50" hidden="1">
      <c r="B494" s="456"/>
      <c r="C494" s="95">
        <f t="shared" si="524"/>
        <v>8</v>
      </c>
      <c r="D494" s="95"/>
      <c r="E494" s="95"/>
      <c r="F494" s="95"/>
      <c r="G494" s="95"/>
      <c r="H494" s="475"/>
      <c r="I494" s="153" t="str">
        <f t="shared" si="532"/>
        <v/>
      </c>
      <c r="J494" s="153" t="str">
        <f t="shared" si="533"/>
        <v/>
      </c>
      <c r="K494" s="154" t="str">
        <f t="shared" si="534"/>
        <v/>
      </c>
      <c r="L494" s="473"/>
      <c r="M494" s="153" t="str">
        <f>IFERROR(RANK(K494, K487:K501),"")</f>
        <v/>
      </c>
      <c r="N494" s="448"/>
      <c r="O494" s="448"/>
      <c r="P494" s="95"/>
      <c r="Q494" s="177"/>
      <c r="R494" s="177" t="str">
        <f t="shared" si="525"/>
        <v/>
      </c>
      <c r="S494" s="95" t="str">
        <f>IFERROR(RANK(R494, R487:R501),"")</f>
        <v/>
      </c>
      <c r="T494" s="447"/>
      <c r="U494" s="95"/>
      <c r="V494" s="177"/>
      <c r="W494" s="177" t="str">
        <f t="shared" si="526"/>
        <v/>
      </c>
      <c r="X494" s="95" t="str">
        <f>IFERROR(RANK(W494, W487:W501),"")</f>
        <v/>
      </c>
      <c r="Y494" s="447"/>
      <c r="Z494" s="95"/>
      <c r="AA494" s="177"/>
      <c r="AB494" s="177" t="str">
        <f t="shared" si="527"/>
        <v/>
      </c>
      <c r="AC494" s="95" t="str">
        <f>IFERROR(RANK(AB494, AB487:AB501),"")</f>
        <v/>
      </c>
      <c r="AD494" s="447"/>
      <c r="AE494" s="95"/>
      <c r="AF494" s="177"/>
      <c r="AG494" s="177" t="str">
        <f t="shared" si="528"/>
        <v/>
      </c>
      <c r="AH494" s="95" t="str">
        <f>IFERROR(RANK(AG494, AG487:AG501),"")</f>
        <v/>
      </c>
      <c r="AI494" s="447"/>
      <c r="AJ494" s="95"/>
      <c r="AK494" s="177"/>
      <c r="AL494" s="177" t="str">
        <f t="shared" si="529"/>
        <v/>
      </c>
      <c r="AM494" s="95" t="str">
        <f>IFERROR(RANK(AL494, AL487:AL501),"")</f>
        <v/>
      </c>
      <c r="AN494" s="447"/>
      <c r="AO494" s="95"/>
      <c r="AP494" s="177"/>
      <c r="AQ494" s="177" t="str">
        <f t="shared" si="530"/>
        <v/>
      </c>
      <c r="AR494" s="95" t="str">
        <f>IFERROR(RANK(AQ494, AQ487:AQ501),"")</f>
        <v/>
      </c>
      <c r="AS494" s="447"/>
      <c r="AT494" s="95"/>
      <c r="AU494" s="177"/>
      <c r="AV494" s="177" t="str">
        <f t="shared" si="531"/>
        <v/>
      </c>
      <c r="AW494" s="95" t="str">
        <f>IFERROR(RANK(AV494, AV487:AV501),"")</f>
        <v/>
      </c>
      <c r="AX494" s="447"/>
    </row>
    <row r="495" spans="2:50" hidden="1">
      <c r="B495" s="456"/>
      <c r="C495" s="95">
        <f t="shared" si="524"/>
        <v>9</v>
      </c>
      <c r="D495" s="95"/>
      <c r="E495" s="95"/>
      <c r="F495" s="95"/>
      <c r="G495" s="95"/>
      <c r="H495" s="475"/>
      <c r="I495" s="153" t="str">
        <f t="shared" si="532"/>
        <v/>
      </c>
      <c r="J495" s="153" t="str">
        <f t="shared" si="533"/>
        <v/>
      </c>
      <c r="K495" s="154" t="str">
        <f t="shared" si="534"/>
        <v/>
      </c>
      <c r="L495" s="473"/>
      <c r="M495" s="153" t="str">
        <f>IFERROR(RANK(K495, K487:K501),"")</f>
        <v/>
      </c>
      <c r="N495" s="448"/>
      <c r="O495" s="448"/>
      <c r="P495" s="95"/>
      <c r="Q495" s="177"/>
      <c r="R495" s="177" t="str">
        <f t="shared" si="525"/>
        <v/>
      </c>
      <c r="S495" s="95" t="str">
        <f>IFERROR(RANK(R495, R487:R501),"")</f>
        <v/>
      </c>
      <c r="T495" s="447"/>
      <c r="U495" s="95"/>
      <c r="V495" s="177"/>
      <c r="W495" s="177" t="str">
        <f t="shared" si="526"/>
        <v/>
      </c>
      <c r="X495" s="95" t="str">
        <f>IFERROR(RANK(W495, W487:W501),"")</f>
        <v/>
      </c>
      <c r="Y495" s="447"/>
      <c r="Z495" s="95"/>
      <c r="AA495" s="177"/>
      <c r="AB495" s="177" t="str">
        <f t="shared" si="527"/>
        <v/>
      </c>
      <c r="AC495" s="95" t="str">
        <f>IFERROR(RANK(AB495, AB487:AB501),"")</f>
        <v/>
      </c>
      <c r="AD495" s="447"/>
      <c r="AE495" s="95"/>
      <c r="AF495" s="177"/>
      <c r="AG495" s="177" t="str">
        <f t="shared" si="528"/>
        <v/>
      </c>
      <c r="AH495" s="95" t="str">
        <f>IFERROR(RANK(AG495, AG487:AG501),"")</f>
        <v/>
      </c>
      <c r="AI495" s="447"/>
      <c r="AJ495" s="95"/>
      <c r="AK495" s="177"/>
      <c r="AL495" s="177" t="str">
        <f t="shared" si="529"/>
        <v/>
      </c>
      <c r="AM495" s="95" t="str">
        <f>IFERROR(RANK(AL495, AL487:AL501),"")</f>
        <v/>
      </c>
      <c r="AN495" s="447"/>
      <c r="AO495" s="95"/>
      <c r="AP495" s="177"/>
      <c r="AQ495" s="177" t="str">
        <f t="shared" si="530"/>
        <v/>
      </c>
      <c r="AR495" s="95" t="str">
        <f>IFERROR(RANK(AQ495, AQ487:AQ501),"")</f>
        <v/>
      </c>
      <c r="AS495" s="447"/>
      <c r="AT495" s="95"/>
      <c r="AU495" s="177"/>
      <c r="AV495" s="177" t="str">
        <f t="shared" si="531"/>
        <v/>
      </c>
      <c r="AW495" s="95" t="str">
        <f>IFERROR(RANK(AV495, AV487:AV501),"")</f>
        <v/>
      </c>
      <c r="AX495" s="447"/>
    </row>
    <row r="496" spans="2:50" hidden="1">
      <c r="B496" s="456"/>
      <c r="C496" s="95">
        <f t="shared" si="524"/>
        <v>10</v>
      </c>
      <c r="D496" s="95"/>
      <c r="E496" s="95"/>
      <c r="F496" s="95"/>
      <c r="G496" s="95"/>
      <c r="H496" s="475"/>
      <c r="I496" s="153" t="str">
        <f t="shared" si="532"/>
        <v/>
      </c>
      <c r="J496" s="153" t="str">
        <f t="shared" si="533"/>
        <v/>
      </c>
      <c r="K496" s="154" t="str">
        <f t="shared" si="534"/>
        <v/>
      </c>
      <c r="L496" s="473"/>
      <c r="M496" s="153" t="str">
        <f>IFERROR(RANK(K496, K487:K501),"")</f>
        <v/>
      </c>
      <c r="N496" s="448"/>
      <c r="O496" s="448"/>
      <c r="P496" s="95"/>
      <c r="Q496" s="177"/>
      <c r="R496" s="177" t="str">
        <f t="shared" si="525"/>
        <v/>
      </c>
      <c r="S496" s="95" t="str">
        <f>IFERROR(RANK(R496, R487:R501),"")</f>
        <v/>
      </c>
      <c r="T496" s="447"/>
      <c r="U496" s="95"/>
      <c r="V496" s="177"/>
      <c r="W496" s="177" t="str">
        <f t="shared" si="526"/>
        <v/>
      </c>
      <c r="X496" s="95" t="str">
        <f>IFERROR(RANK(W496, W487:W501),"")</f>
        <v/>
      </c>
      <c r="Y496" s="447"/>
      <c r="Z496" s="95"/>
      <c r="AA496" s="177"/>
      <c r="AB496" s="177" t="str">
        <f t="shared" si="527"/>
        <v/>
      </c>
      <c r="AC496" s="95" t="str">
        <f>IFERROR(RANK(AB496, AB487:AB501),"")</f>
        <v/>
      </c>
      <c r="AD496" s="447"/>
      <c r="AE496" s="95"/>
      <c r="AF496" s="177"/>
      <c r="AG496" s="177" t="str">
        <f t="shared" si="528"/>
        <v/>
      </c>
      <c r="AH496" s="95" t="str">
        <f>IFERROR(RANK(AG496, AG487:AG501),"")</f>
        <v/>
      </c>
      <c r="AI496" s="447"/>
      <c r="AJ496" s="95"/>
      <c r="AK496" s="177"/>
      <c r="AL496" s="177" t="str">
        <f t="shared" si="529"/>
        <v/>
      </c>
      <c r="AM496" s="95" t="str">
        <f>IFERROR(RANK(AL496, AL487:AL501),"")</f>
        <v/>
      </c>
      <c r="AN496" s="447"/>
      <c r="AO496" s="95"/>
      <c r="AP496" s="177"/>
      <c r="AQ496" s="177" t="str">
        <f t="shared" si="530"/>
        <v/>
      </c>
      <c r="AR496" s="95" t="str">
        <f>IFERROR(RANK(AQ496, AQ487:AQ501),"")</f>
        <v/>
      </c>
      <c r="AS496" s="447"/>
      <c r="AT496" s="95"/>
      <c r="AU496" s="177"/>
      <c r="AV496" s="177" t="str">
        <f t="shared" si="531"/>
        <v/>
      </c>
      <c r="AW496" s="95" t="str">
        <f>IFERROR(RANK(AV496, AV487:AV501),"")</f>
        <v/>
      </c>
      <c r="AX496" s="447"/>
    </row>
    <row r="497" spans="2:50" hidden="1">
      <c r="B497" s="456"/>
      <c r="C497" s="95">
        <f t="shared" si="524"/>
        <v>11</v>
      </c>
      <c r="D497" s="95"/>
      <c r="E497" s="95"/>
      <c r="F497" s="95"/>
      <c r="G497" s="95"/>
      <c r="H497" s="475"/>
      <c r="I497" s="153" t="str">
        <f t="shared" si="532"/>
        <v/>
      </c>
      <c r="J497" s="153" t="str">
        <f t="shared" si="533"/>
        <v/>
      </c>
      <c r="K497" s="154" t="str">
        <f t="shared" si="534"/>
        <v/>
      </c>
      <c r="L497" s="473"/>
      <c r="M497" s="153" t="str">
        <f>IFERROR(RANK(K497, K487:K501),"")</f>
        <v/>
      </c>
      <c r="N497" s="448"/>
      <c r="O497" s="448"/>
      <c r="P497" s="95"/>
      <c r="Q497" s="177"/>
      <c r="R497" s="177" t="str">
        <f t="shared" si="525"/>
        <v/>
      </c>
      <c r="S497" s="95" t="str">
        <f>IFERROR(RANK(R497, R487:R501),"")</f>
        <v/>
      </c>
      <c r="T497" s="447"/>
      <c r="U497" s="95"/>
      <c r="V497" s="177"/>
      <c r="W497" s="177" t="str">
        <f t="shared" si="526"/>
        <v/>
      </c>
      <c r="X497" s="95" t="str">
        <f>IFERROR(RANK(W497, W487:W501),"")</f>
        <v/>
      </c>
      <c r="Y497" s="447"/>
      <c r="Z497" s="95"/>
      <c r="AA497" s="177"/>
      <c r="AB497" s="177" t="str">
        <f t="shared" si="527"/>
        <v/>
      </c>
      <c r="AC497" s="95" t="str">
        <f>IFERROR(RANK(AB497, AB487:AB501),"")</f>
        <v/>
      </c>
      <c r="AD497" s="447"/>
      <c r="AE497" s="95"/>
      <c r="AF497" s="177"/>
      <c r="AG497" s="177" t="str">
        <f t="shared" si="528"/>
        <v/>
      </c>
      <c r="AH497" s="95" t="str">
        <f>IFERROR(RANK(AG497, AG487:AG501),"")</f>
        <v/>
      </c>
      <c r="AI497" s="447"/>
      <c r="AJ497" s="95"/>
      <c r="AK497" s="177"/>
      <c r="AL497" s="177" t="str">
        <f t="shared" si="529"/>
        <v/>
      </c>
      <c r="AM497" s="95" t="str">
        <f>IFERROR(RANK(AL497, AL487:AL501),"")</f>
        <v/>
      </c>
      <c r="AN497" s="447"/>
      <c r="AO497" s="95"/>
      <c r="AP497" s="177"/>
      <c r="AQ497" s="177" t="str">
        <f t="shared" si="530"/>
        <v/>
      </c>
      <c r="AR497" s="95" t="str">
        <f>IFERROR(RANK(AQ497, AQ487:AQ501),"")</f>
        <v/>
      </c>
      <c r="AS497" s="447"/>
      <c r="AT497" s="95"/>
      <c r="AU497" s="177"/>
      <c r="AV497" s="177" t="str">
        <f t="shared" si="531"/>
        <v/>
      </c>
      <c r="AW497" s="95" t="str">
        <f>IFERROR(RANK(AV497, AV487:AV501),"")</f>
        <v/>
      </c>
      <c r="AX497" s="447"/>
    </row>
    <row r="498" spans="2:50" hidden="1">
      <c r="B498" s="456"/>
      <c r="C498" s="95">
        <f t="shared" si="524"/>
        <v>12</v>
      </c>
      <c r="D498" s="95"/>
      <c r="E498" s="95"/>
      <c r="F498" s="95"/>
      <c r="G498" s="95"/>
      <c r="H498" s="475"/>
      <c r="I498" s="153" t="str">
        <f t="shared" si="532"/>
        <v/>
      </c>
      <c r="J498" s="153" t="str">
        <f t="shared" si="533"/>
        <v/>
      </c>
      <c r="K498" s="154" t="str">
        <f t="shared" si="534"/>
        <v/>
      </c>
      <c r="L498" s="473"/>
      <c r="M498" s="153" t="str">
        <f>IFERROR(RANK(K498, K487:K501),"")</f>
        <v/>
      </c>
      <c r="N498" s="448"/>
      <c r="O498" s="448"/>
      <c r="P498" s="95"/>
      <c r="Q498" s="177"/>
      <c r="R498" s="177" t="str">
        <f t="shared" si="525"/>
        <v/>
      </c>
      <c r="S498" s="95" t="str">
        <f>IFERROR(RANK(R498, R487:R501),"")</f>
        <v/>
      </c>
      <c r="T498" s="447"/>
      <c r="U498" s="95"/>
      <c r="V498" s="177"/>
      <c r="W498" s="177" t="str">
        <f t="shared" si="526"/>
        <v/>
      </c>
      <c r="X498" s="95" t="str">
        <f>IFERROR(RANK(W498, W487:W501),"")</f>
        <v/>
      </c>
      <c r="Y498" s="447"/>
      <c r="Z498" s="95"/>
      <c r="AA498" s="177"/>
      <c r="AB498" s="177" t="str">
        <f t="shared" si="527"/>
        <v/>
      </c>
      <c r="AC498" s="95" t="str">
        <f>IFERROR(RANK(AB498, AB487:AB501),"")</f>
        <v/>
      </c>
      <c r="AD498" s="447"/>
      <c r="AE498" s="95"/>
      <c r="AF498" s="177"/>
      <c r="AG498" s="177" t="str">
        <f t="shared" si="528"/>
        <v/>
      </c>
      <c r="AH498" s="95" t="str">
        <f>IFERROR(RANK(AG498, AG487:AG501),"")</f>
        <v/>
      </c>
      <c r="AI498" s="447"/>
      <c r="AJ498" s="95"/>
      <c r="AK498" s="177"/>
      <c r="AL498" s="177" t="str">
        <f t="shared" si="529"/>
        <v/>
      </c>
      <c r="AM498" s="95" t="str">
        <f>IFERROR(RANK(AL498, AL487:AL501),"")</f>
        <v/>
      </c>
      <c r="AN498" s="447"/>
      <c r="AO498" s="95"/>
      <c r="AP498" s="177"/>
      <c r="AQ498" s="177" t="str">
        <f t="shared" si="530"/>
        <v/>
      </c>
      <c r="AR498" s="95" t="str">
        <f>IFERROR(RANK(AQ498, AQ487:AQ501),"")</f>
        <v/>
      </c>
      <c r="AS498" s="447"/>
      <c r="AT498" s="95"/>
      <c r="AU498" s="177"/>
      <c r="AV498" s="177" t="str">
        <f t="shared" si="531"/>
        <v/>
      </c>
      <c r="AW498" s="95" t="str">
        <f>IFERROR(RANK(AV498, AV487:AV501),"")</f>
        <v/>
      </c>
      <c r="AX498" s="447"/>
    </row>
    <row r="499" spans="2:50" hidden="1">
      <c r="B499" s="456"/>
      <c r="C499" s="95">
        <f t="shared" si="524"/>
        <v>13</v>
      </c>
      <c r="D499" s="95"/>
      <c r="E499" s="95"/>
      <c r="F499" s="95"/>
      <c r="G499" s="95"/>
      <c r="H499" s="475"/>
      <c r="I499" s="153" t="str">
        <f t="shared" si="532"/>
        <v/>
      </c>
      <c r="J499" s="153" t="str">
        <f t="shared" si="533"/>
        <v/>
      </c>
      <c r="K499" s="154" t="str">
        <f t="shared" si="534"/>
        <v/>
      </c>
      <c r="L499" s="473"/>
      <c r="M499" s="153" t="str">
        <f>IFERROR(RANK(K499, K487:K501),"")</f>
        <v/>
      </c>
      <c r="N499" s="448"/>
      <c r="O499" s="448"/>
      <c r="P499" s="95"/>
      <c r="Q499" s="177"/>
      <c r="R499" s="177" t="str">
        <f t="shared" si="525"/>
        <v/>
      </c>
      <c r="S499" s="95" t="str">
        <f>IFERROR(RANK(R499, R487:R501),"")</f>
        <v/>
      </c>
      <c r="T499" s="447"/>
      <c r="U499" s="95"/>
      <c r="V499" s="177"/>
      <c r="W499" s="177" t="str">
        <f t="shared" si="526"/>
        <v/>
      </c>
      <c r="X499" s="95" t="str">
        <f>IFERROR(RANK(W499, W487:W501),"")</f>
        <v/>
      </c>
      <c r="Y499" s="447"/>
      <c r="Z499" s="95"/>
      <c r="AA499" s="177"/>
      <c r="AB499" s="177" t="str">
        <f t="shared" si="527"/>
        <v/>
      </c>
      <c r="AC499" s="95" t="str">
        <f>IFERROR(RANK(AB499, AB487:AB501),"")</f>
        <v/>
      </c>
      <c r="AD499" s="447"/>
      <c r="AE499" s="95"/>
      <c r="AF499" s="177"/>
      <c r="AG499" s="177" t="str">
        <f t="shared" si="528"/>
        <v/>
      </c>
      <c r="AH499" s="95" t="str">
        <f>IFERROR(RANK(AG499, AG487:AG501),"")</f>
        <v/>
      </c>
      <c r="AI499" s="447"/>
      <c r="AJ499" s="95"/>
      <c r="AK499" s="177"/>
      <c r="AL499" s="177" t="str">
        <f t="shared" si="529"/>
        <v/>
      </c>
      <c r="AM499" s="95" t="str">
        <f>IFERROR(RANK(AL499, AL487:AL501),"")</f>
        <v/>
      </c>
      <c r="AN499" s="447"/>
      <c r="AO499" s="95"/>
      <c r="AP499" s="177"/>
      <c r="AQ499" s="177" t="str">
        <f t="shared" si="530"/>
        <v/>
      </c>
      <c r="AR499" s="95" t="str">
        <f>IFERROR(RANK(AQ499, AQ487:AQ501),"")</f>
        <v/>
      </c>
      <c r="AS499" s="447"/>
      <c r="AT499" s="95"/>
      <c r="AU499" s="177"/>
      <c r="AV499" s="177" t="str">
        <f t="shared" si="531"/>
        <v/>
      </c>
      <c r="AW499" s="95" t="str">
        <f>IFERROR(RANK(AV499, AV487:AV501),"")</f>
        <v/>
      </c>
      <c r="AX499" s="447"/>
    </row>
    <row r="500" spans="2:50" hidden="1">
      <c r="B500" s="456"/>
      <c r="C500" s="95">
        <f t="shared" si="524"/>
        <v>14</v>
      </c>
      <c r="D500" s="95"/>
      <c r="E500" s="95"/>
      <c r="F500" s="95"/>
      <c r="G500" s="95"/>
      <c r="H500" s="475"/>
      <c r="I500" s="153" t="str">
        <f t="shared" si="532"/>
        <v/>
      </c>
      <c r="J500" s="153" t="str">
        <f t="shared" si="533"/>
        <v/>
      </c>
      <c r="K500" s="154" t="str">
        <f t="shared" si="534"/>
        <v/>
      </c>
      <c r="L500" s="473"/>
      <c r="M500" s="153" t="str">
        <f>IFERROR(RANK(K500, K487:K501),"")</f>
        <v/>
      </c>
      <c r="N500" s="448"/>
      <c r="O500" s="448"/>
      <c r="P500" s="95"/>
      <c r="Q500" s="177"/>
      <c r="R500" s="177" t="str">
        <f t="shared" si="525"/>
        <v/>
      </c>
      <c r="S500" s="95" t="str">
        <f>IFERROR(RANK(R500, R487:R501),"")</f>
        <v/>
      </c>
      <c r="T500" s="447"/>
      <c r="U500" s="95"/>
      <c r="V500" s="177"/>
      <c r="W500" s="177" t="str">
        <f t="shared" si="526"/>
        <v/>
      </c>
      <c r="X500" s="95" t="str">
        <f>IFERROR(RANK(W500, W487:W501),"")</f>
        <v/>
      </c>
      <c r="Y500" s="447"/>
      <c r="Z500" s="95"/>
      <c r="AA500" s="177"/>
      <c r="AB500" s="177" t="str">
        <f t="shared" si="527"/>
        <v/>
      </c>
      <c r="AC500" s="95" t="str">
        <f>IFERROR(RANK(AB500, AB487:AB501),"")</f>
        <v/>
      </c>
      <c r="AD500" s="447"/>
      <c r="AE500" s="95"/>
      <c r="AF500" s="177"/>
      <c r="AG500" s="177" t="str">
        <f t="shared" si="528"/>
        <v/>
      </c>
      <c r="AH500" s="95" t="str">
        <f>IFERROR(RANK(AG500, AG487:AG501),"")</f>
        <v/>
      </c>
      <c r="AI500" s="447"/>
      <c r="AJ500" s="95"/>
      <c r="AK500" s="177"/>
      <c r="AL500" s="177" t="str">
        <f t="shared" si="529"/>
        <v/>
      </c>
      <c r="AM500" s="95" t="str">
        <f>IFERROR(RANK(AL500, AL487:AL501),"")</f>
        <v/>
      </c>
      <c r="AN500" s="447"/>
      <c r="AO500" s="95"/>
      <c r="AP500" s="177"/>
      <c r="AQ500" s="177" t="str">
        <f t="shared" si="530"/>
        <v/>
      </c>
      <c r="AR500" s="95" t="str">
        <f>IFERROR(RANK(AQ500, AQ487:AQ501),"")</f>
        <v/>
      </c>
      <c r="AS500" s="447"/>
      <c r="AT500" s="95"/>
      <c r="AU500" s="177"/>
      <c r="AV500" s="177" t="str">
        <f t="shared" si="531"/>
        <v/>
      </c>
      <c r="AW500" s="95" t="str">
        <f>IFERROR(RANK(AV500, AV487:AV501),"")</f>
        <v/>
      </c>
      <c r="AX500" s="447"/>
    </row>
    <row r="501" spans="2:50" hidden="1">
      <c r="B501" s="456"/>
      <c r="C501" s="95">
        <f t="shared" si="524"/>
        <v>15</v>
      </c>
      <c r="D501" s="95"/>
      <c r="E501" s="95"/>
      <c r="F501" s="95"/>
      <c r="G501" s="95"/>
      <c r="H501" s="476"/>
      <c r="I501" s="153" t="str">
        <f t="shared" si="532"/>
        <v/>
      </c>
      <c r="J501" s="153" t="str">
        <f t="shared" si="533"/>
        <v/>
      </c>
      <c r="K501" s="154" t="str">
        <f t="shared" si="534"/>
        <v/>
      </c>
      <c r="L501" s="473"/>
      <c r="M501" s="153" t="str">
        <f>IFERROR(RANK(K501, K487:K501),"")</f>
        <v/>
      </c>
      <c r="N501" s="448"/>
      <c r="O501" s="448"/>
      <c r="P501" s="95"/>
      <c r="Q501" s="177"/>
      <c r="R501" s="177" t="str">
        <f t="shared" si="525"/>
        <v/>
      </c>
      <c r="S501" s="95" t="str">
        <f>IFERROR(RANK(R501, R487:R501),"")</f>
        <v/>
      </c>
      <c r="T501" s="447"/>
      <c r="U501" s="95"/>
      <c r="V501" s="177"/>
      <c r="W501" s="177" t="str">
        <f t="shared" si="526"/>
        <v/>
      </c>
      <c r="X501" s="95" t="str">
        <f>IFERROR(RANK(W501, W487:W501),"")</f>
        <v/>
      </c>
      <c r="Y501" s="447"/>
      <c r="Z501" s="95"/>
      <c r="AA501" s="177"/>
      <c r="AB501" s="177" t="str">
        <f t="shared" si="527"/>
        <v/>
      </c>
      <c r="AC501" s="95" t="str">
        <f>IFERROR(RANK(AB501, AB487:AB501),"")</f>
        <v/>
      </c>
      <c r="AD501" s="447"/>
      <c r="AE501" s="95"/>
      <c r="AF501" s="177"/>
      <c r="AG501" s="177" t="str">
        <f t="shared" si="528"/>
        <v/>
      </c>
      <c r="AH501" s="95" t="str">
        <f>IFERROR(RANK(AG501, AG487:AG501),"")</f>
        <v/>
      </c>
      <c r="AI501" s="447"/>
      <c r="AJ501" s="95"/>
      <c r="AK501" s="177"/>
      <c r="AL501" s="177" t="str">
        <f t="shared" si="529"/>
        <v/>
      </c>
      <c r="AM501" s="95" t="str">
        <f>IFERROR(RANK(AL501, AL487:AL501),"")</f>
        <v/>
      </c>
      <c r="AN501" s="447"/>
      <c r="AO501" s="95"/>
      <c r="AP501" s="177"/>
      <c r="AQ501" s="177" t="str">
        <f t="shared" si="530"/>
        <v/>
      </c>
      <c r="AR501" s="95" t="str">
        <f>IFERROR(RANK(AQ501, AQ487:AQ501),"")</f>
        <v/>
      </c>
      <c r="AS501" s="447"/>
      <c r="AT501" s="95"/>
      <c r="AU501" s="177"/>
      <c r="AV501" s="177" t="str">
        <f t="shared" si="531"/>
        <v/>
      </c>
      <c r="AW501" s="95" t="str">
        <f>IFERROR(RANK(AV501, AV487:AV501),"")</f>
        <v/>
      </c>
      <c r="AX501" s="447"/>
    </row>
    <row r="502" spans="2:50" ht="15.6" hidden="1">
      <c r="B502" s="460" t="s">
        <v>115</v>
      </c>
      <c r="C502" s="461"/>
      <c r="D502" s="461"/>
      <c r="E502" s="461"/>
      <c r="F502" s="461"/>
      <c r="G502" s="461"/>
      <c r="H502" s="461"/>
      <c r="I502" s="150"/>
      <c r="J502" s="150"/>
      <c r="K502" s="150"/>
      <c r="L502" s="150"/>
      <c r="M502" s="150"/>
      <c r="N502" s="448" t="s">
        <v>116</v>
      </c>
      <c r="O502" s="463" t="s">
        <v>63</v>
      </c>
      <c r="P502" s="465">
        <f>AT482+1</f>
        <v>46042</v>
      </c>
      <c r="Q502" s="456"/>
      <c r="R502" s="456"/>
      <c r="S502" s="456"/>
      <c r="T502" s="456"/>
      <c r="U502" s="465">
        <f>P502+1</f>
        <v>46043</v>
      </c>
      <c r="V502" s="456"/>
      <c r="W502" s="456"/>
      <c r="X502" s="456"/>
      <c r="Y502" s="456"/>
      <c r="Z502" s="465">
        <f>U502+1</f>
        <v>46044</v>
      </c>
      <c r="AA502" s="456"/>
      <c r="AB502" s="456"/>
      <c r="AC502" s="456"/>
      <c r="AD502" s="456"/>
      <c r="AE502" s="465">
        <f>Z502+1</f>
        <v>46045</v>
      </c>
      <c r="AF502" s="456"/>
      <c r="AG502" s="456"/>
      <c r="AH502" s="456"/>
      <c r="AI502" s="456"/>
      <c r="AJ502" s="465">
        <f>AE502+1</f>
        <v>46046</v>
      </c>
      <c r="AK502" s="456"/>
      <c r="AL502" s="456"/>
      <c r="AM502" s="456"/>
      <c r="AN502" s="456"/>
      <c r="AO502" s="465">
        <f>AJ502+1</f>
        <v>46047</v>
      </c>
      <c r="AP502" s="456"/>
      <c r="AQ502" s="456"/>
      <c r="AR502" s="456"/>
      <c r="AS502" s="456"/>
      <c r="AT502" s="465">
        <f>AO502+1</f>
        <v>46048</v>
      </c>
      <c r="AU502" s="456"/>
      <c r="AV502" s="456"/>
      <c r="AW502" s="456"/>
      <c r="AX502" s="456"/>
    </row>
    <row r="503" spans="2:50" ht="15.6" hidden="1">
      <c r="B503" s="462"/>
      <c r="C503" s="462"/>
      <c r="D503" s="462"/>
      <c r="E503" s="462"/>
      <c r="F503" s="462"/>
      <c r="G503" s="462"/>
      <c r="H503" s="462"/>
      <c r="I503" s="150"/>
      <c r="J503" s="150"/>
      <c r="K503" s="150"/>
      <c r="L503" s="150"/>
      <c r="M503" s="150"/>
      <c r="N503" s="448"/>
      <c r="O503" s="464"/>
      <c r="P503" s="465" t="s">
        <v>77</v>
      </c>
      <c r="Q503" s="456"/>
      <c r="R503" s="456"/>
      <c r="S503" s="456"/>
      <c r="T503" s="456"/>
      <c r="U503" s="465" t="s">
        <v>78</v>
      </c>
      <c r="V503" s="456"/>
      <c r="W503" s="456"/>
      <c r="X503" s="456"/>
      <c r="Y503" s="456"/>
      <c r="Z503" s="465" t="s">
        <v>79</v>
      </c>
      <c r="AA503" s="456"/>
      <c r="AB503" s="456"/>
      <c r="AC503" s="456"/>
      <c r="AD503" s="456"/>
      <c r="AE503" s="465" t="s">
        <v>74</v>
      </c>
      <c r="AF503" s="456"/>
      <c r="AG503" s="456"/>
      <c r="AH503" s="456"/>
      <c r="AI503" s="456"/>
      <c r="AJ503" s="465" t="s">
        <v>75</v>
      </c>
      <c r="AK503" s="456"/>
      <c r="AL503" s="456"/>
      <c r="AM503" s="456"/>
      <c r="AN503" s="456"/>
      <c r="AO503" s="465" t="s">
        <v>70</v>
      </c>
      <c r="AP503" s="456"/>
      <c r="AQ503" s="456"/>
      <c r="AR503" s="456"/>
      <c r="AS503" s="456"/>
      <c r="AT503" s="465" t="s">
        <v>76</v>
      </c>
      <c r="AU503" s="456"/>
      <c r="AV503" s="456"/>
      <c r="AW503" s="456"/>
      <c r="AX503" s="456"/>
    </row>
    <row r="504" spans="2:50" hidden="1">
      <c r="B504" s="448" t="s">
        <v>117</v>
      </c>
      <c r="C504" s="448" t="s">
        <v>118</v>
      </c>
      <c r="D504" s="448"/>
      <c r="E504" s="448" t="s">
        <v>119</v>
      </c>
      <c r="F504" s="448"/>
      <c r="G504" s="448"/>
      <c r="H504" s="452" t="s">
        <v>120</v>
      </c>
      <c r="I504" s="455" t="s">
        <v>121</v>
      </c>
      <c r="J504" s="455"/>
      <c r="K504" s="455"/>
      <c r="L504" s="455" t="s">
        <v>120</v>
      </c>
      <c r="M504" s="455" t="s">
        <v>122</v>
      </c>
      <c r="N504" s="448"/>
      <c r="O504" s="448" t="s">
        <v>123</v>
      </c>
      <c r="P504" s="449" t="s">
        <v>124</v>
      </c>
      <c r="Q504" s="450"/>
      <c r="R504" s="450"/>
      <c r="S504" s="451"/>
      <c r="T504" s="448" t="s">
        <v>120</v>
      </c>
      <c r="U504" s="449" t="s">
        <v>124</v>
      </c>
      <c r="V504" s="450"/>
      <c r="W504" s="450"/>
      <c r="X504" s="451"/>
      <c r="Y504" s="448" t="s">
        <v>120</v>
      </c>
      <c r="Z504" s="449" t="s">
        <v>124</v>
      </c>
      <c r="AA504" s="450"/>
      <c r="AB504" s="450"/>
      <c r="AC504" s="451"/>
      <c r="AD504" s="448" t="s">
        <v>120</v>
      </c>
      <c r="AE504" s="449" t="s">
        <v>124</v>
      </c>
      <c r="AF504" s="450"/>
      <c r="AG504" s="450"/>
      <c r="AH504" s="451"/>
      <c r="AI504" s="448" t="s">
        <v>120</v>
      </c>
      <c r="AJ504" s="449" t="s">
        <v>124</v>
      </c>
      <c r="AK504" s="450"/>
      <c r="AL504" s="450"/>
      <c r="AM504" s="451"/>
      <c r="AN504" s="448" t="s">
        <v>120</v>
      </c>
      <c r="AO504" s="449" t="s">
        <v>124</v>
      </c>
      <c r="AP504" s="450"/>
      <c r="AQ504" s="450"/>
      <c r="AR504" s="451"/>
      <c r="AS504" s="448" t="s">
        <v>120</v>
      </c>
      <c r="AT504" s="449" t="s">
        <v>124</v>
      </c>
      <c r="AU504" s="450"/>
      <c r="AV504" s="450"/>
      <c r="AW504" s="451"/>
      <c r="AX504" s="448" t="s">
        <v>120</v>
      </c>
    </row>
    <row r="505" spans="2:50" hidden="1">
      <c r="B505" s="448"/>
      <c r="C505" s="448"/>
      <c r="D505" s="448"/>
      <c r="E505" s="448" t="s">
        <v>125</v>
      </c>
      <c r="F505" s="448"/>
      <c r="G505" s="448"/>
      <c r="H505" s="453"/>
      <c r="I505" s="455" t="s">
        <v>125</v>
      </c>
      <c r="J505" s="455"/>
      <c r="K505" s="455"/>
      <c r="L505" s="455"/>
      <c r="M505" s="455"/>
      <c r="N505" s="448"/>
      <c r="O505" s="448"/>
      <c r="P505" s="449" t="s">
        <v>126</v>
      </c>
      <c r="Q505" s="450"/>
      <c r="R505" s="450"/>
      <c r="S505" s="451"/>
      <c r="T505" s="448"/>
      <c r="U505" s="449" t="s">
        <v>126</v>
      </c>
      <c r="V505" s="450"/>
      <c r="W505" s="450"/>
      <c r="X505" s="451"/>
      <c r="Y505" s="448"/>
      <c r="Z505" s="449" t="s">
        <v>126</v>
      </c>
      <c r="AA505" s="450"/>
      <c r="AB505" s="450"/>
      <c r="AC505" s="451"/>
      <c r="AD505" s="448"/>
      <c r="AE505" s="449" t="s">
        <v>126</v>
      </c>
      <c r="AF505" s="450"/>
      <c r="AG505" s="450"/>
      <c r="AH505" s="451"/>
      <c r="AI505" s="448"/>
      <c r="AJ505" s="449" t="s">
        <v>126</v>
      </c>
      <c r="AK505" s="450"/>
      <c r="AL505" s="450"/>
      <c r="AM505" s="451"/>
      <c r="AN505" s="448"/>
      <c r="AO505" s="449" t="s">
        <v>126</v>
      </c>
      <c r="AP505" s="450"/>
      <c r="AQ505" s="450"/>
      <c r="AR505" s="451"/>
      <c r="AS505" s="448"/>
      <c r="AT505" s="449" t="s">
        <v>126</v>
      </c>
      <c r="AU505" s="450"/>
      <c r="AV505" s="450"/>
      <c r="AW505" s="451"/>
      <c r="AX505" s="448"/>
    </row>
    <row r="506" spans="2:50" hidden="1">
      <c r="B506" s="448"/>
      <c r="C506" s="448"/>
      <c r="D506" s="448"/>
      <c r="E506" s="94" t="s">
        <v>127</v>
      </c>
      <c r="F506" s="94" t="s">
        <v>128</v>
      </c>
      <c r="G506" s="94" t="s">
        <v>129</v>
      </c>
      <c r="H506" s="454"/>
      <c r="I506" s="152" t="s">
        <v>127</v>
      </c>
      <c r="J506" s="152" t="s">
        <v>128</v>
      </c>
      <c r="K506" s="152" t="s">
        <v>129</v>
      </c>
      <c r="L506" s="455"/>
      <c r="M506" s="455"/>
      <c r="N506" s="448"/>
      <c r="O506" s="448"/>
      <c r="P506" s="94" t="s">
        <v>127</v>
      </c>
      <c r="Q506" s="94" t="s">
        <v>128</v>
      </c>
      <c r="R506" s="94" t="s">
        <v>129</v>
      </c>
      <c r="S506" s="94" t="s">
        <v>122</v>
      </c>
      <c r="T506" s="448"/>
      <c r="U506" s="94" t="s">
        <v>127</v>
      </c>
      <c r="V506" s="94" t="s">
        <v>128</v>
      </c>
      <c r="W506" s="94" t="s">
        <v>129</v>
      </c>
      <c r="X506" s="94" t="s">
        <v>122</v>
      </c>
      <c r="Y506" s="448"/>
      <c r="Z506" s="94" t="s">
        <v>127</v>
      </c>
      <c r="AA506" s="94" t="s">
        <v>128</v>
      </c>
      <c r="AB506" s="94" t="s">
        <v>129</v>
      </c>
      <c r="AC506" s="94" t="s">
        <v>122</v>
      </c>
      <c r="AD506" s="448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8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8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8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8"/>
    </row>
    <row r="507" spans="2:50" hidden="1">
      <c r="B507" s="456" t="s">
        <v>170</v>
      </c>
      <c r="C507" s="95">
        <f>C487</f>
        <v>1</v>
      </c>
      <c r="D507" s="95" t="s">
        <v>171</v>
      </c>
      <c r="E507" s="95">
        <v>17</v>
      </c>
      <c r="F507" s="95">
        <v>2000</v>
      </c>
      <c r="G507" s="177">
        <f t="shared" ref="G507:G508" si="535">F507/E507</f>
        <v>117.64705882352941</v>
      </c>
      <c r="H507" s="474">
        <f>AVERAGE(G507:G521)</f>
        <v>87.66968325791855</v>
      </c>
      <c r="I507" s="153">
        <f t="shared" ref="I507:I509" si="536">IFERROR(AVERAGE(P507,U507,Z507,AE507,AJ507,AO507,AT507),"")</f>
        <v>17</v>
      </c>
      <c r="J507" s="153">
        <f t="shared" ref="J507:J509" si="537">IFERROR(AVERAGE(Q507,V507,AA507,AF507,AK507,AP507,AU507),"")</f>
        <v>1940.7276906313132</v>
      </c>
      <c r="K507" s="154">
        <f t="shared" ref="K507:K509" si="538">IFERROR(AVERAGE(R507,W507,AB507,AG507,AL507,AQ507,AV507),"")</f>
        <v>114.16045239007725</v>
      </c>
      <c r="L507" s="473">
        <f>IFERROR(AVERAGE(K507:K521),"-")</f>
        <v>84.674990572988193</v>
      </c>
      <c r="M507" s="153">
        <f>IFERROR(RANK(K507, K507:K521),"")</f>
        <v>1</v>
      </c>
      <c r="N507" s="448"/>
      <c r="O507" s="448"/>
      <c r="P507" s="95">
        <v>17</v>
      </c>
      <c r="Q507" s="177">
        <v>1927.4999999999995</v>
      </c>
      <c r="R507" s="177">
        <f>IFERROR(Q507/P507,"")</f>
        <v>113.38235294117645</v>
      </c>
      <c r="S507" s="95">
        <f>IFERROR(RANK(R507, R507:R521),"")</f>
        <v>1</v>
      </c>
      <c r="T507" s="447">
        <f>AVERAGE(R507:R521)</f>
        <v>84.215214932126685</v>
      </c>
      <c r="U507" s="95">
        <v>17</v>
      </c>
      <c r="V507" s="177">
        <v>1924.2857142857158</v>
      </c>
      <c r="W507" s="177">
        <f>IFERROR(V507/U507,"")</f>
        <v>113.19327731092446</v>
      </c>
      <c r="X507" s="95">
        <f>IFERROR(RANK(W507, W507:W521),"")</f>
        <v>1</v>
      </c>
      <c r="Y507" s="447">
        <f>AVERAGE(W507:W521)</f>
        <v>84.312736990117273</v>
      </c>
      <c r="Z507" s="95">
        <v>17</v>
      </c>
      <c r="AA507" s="177">
        <v>1928.2758620689644</v>
      </c>
      <c r="AB507" s="177">
        <f>IFERROR(AA507/Z507,"")</f>
        <v>113.42799188640967</v>
      </c>
      <c r="AC507" s="95">
        <f>IFERROR(RANK(AB507, AB507:AB521),"")</f>
        <v>1</v>
      </c>
      <c r="AD507" s="447">
        <f>AVERAGE(AB507:AB521)</f>
        <v>84.418077575857893</v>
      </c>
      <c r="AE507" s="95">
        <v>17</v>
      </c>
      <c r="AF507" s="177">
        <v>1962.857142857142</v>
      </c>
      <c r="AG507" s="177">
        <f>IFERROR(AF507/AE507,"")</f>
        <v>115.46218487394952</v>
      </c>
      <c r="AH507" s="95">
        <f>IFERROR(RANK(AG507, AG507:AG521),"")</f>
        <v>1</v>
      </c>
      <c r="AI507" s="447">
        <f>AVERAGE(AG507:AG521)</f>
        <v>85.347489198108363</v>
      </c>
      <c r="AJ507" s="95">
        <v>17</v>
      </c>
      <c r="AK507" s="177">
        <v>1937.1428571428557</v>
      </c>
      <c r="AL507" s="177">
        <f>IFERROR(AK507/AJ507,"")</f>
        <v>113.9495798319327</v>
      </c>
      <c r="AM507" s="95">
        <f>IFERROR(RANK(AL507, AL507:AL521),"")</f>
        <v>1</v>
      </c>
      <c r="AN507" s="447">
        <f>AVERAGE(AL507:AL521)</f>
        <v>84.56338110006314</v>
      </c>
      <c r="AO507" s="95">
        <v>17</v>
      </c>
      <c r="AP507" s="177">
        <v>1949.0322580645152</v>
      </c>
      <c r="AQ507" s="177">
        <f>IFERROR(AP507/AO507,"")</f>
        <v>114.64895635673619</v>
      </c>
      <c r="AR507" s="95">
        <f>IFERROR(RANK(AQ507, AQ507:AQ521),"")</f>
        <v>1</v>
      </c>
      <c r="AS507" s="447">
        <f>AVERAGE(AQ507:AQ521)</f>
        <v>84.851950705840608</v>
      </c>
      <c r="AT507" s="95">
        <v>17</v>
      </c>
      <c r="AU507" s="177">
        <v>1956.0000000000005</v>
      </c>
      <c r="AV507" s="177">
        <f>IFERROR(AU507/AT507,"")</f>
        <v>115.0588235294118</v>
      </c>
      <c r="AW507" s="95">
        <f>IFERROR(RANK(AV507, AV507:AV521),"")</f>
        <v>1</v>
      </c>
      <c r="AX507" s="447">
        <f>AVERAGE(AV507:AV521)</f>
        <v>85.016083508803391</v>
      </c>
    </row>
    <row r="508" spans="2:50" hidden="1">
      <c r="B508" s="456"/>
      <c r="C508" s="95">
        <f t="shared" ref="C508:C521" si="539">C488</f>
        <v>2</v>
      </c>
      <c r="D508" s="95" t="s">
        <v>172</v>
      </c>
      <c r="E508" s="95">
        <v>26</v>
      </c>
      <c r="F508" s="95">
        <v>1500</v>
      </c>
      <c r="G508" s="177">
        <f t="shared" si="535"/>
        <v>57.692307692307693</v>
      </c>
      <c r="H508" s="475"/>
      <c r="I508" s="153">
        <f t="shared" si="536"/>
        <v>26</v>
      </c>
      <c r="J508" s="153">
        <f t="shared" si="537"/>
        <v>1434.9277476533775</v>
      </c>
      <c r="K508" s="154">
        <f t="shared" si="538"/>
        <v>55.189528755899126</v>
      </c>
      <c r="L508" s="473"/>
      <c r="M508" s="153">
        <f>IFERROR(RANK(K508, K507:K521),"")</f>
        <v>2</v>
      </c>
      <c r="N508" s="448"/>
      <c r="O508" s="448"/>
      <c r="P508" s="95">
        <v>26</v>
      </c>
      <c r="Q508" s="177">
        <v>1431.2499999999998</v>
      </c>
      <c r="R508" s="177">
        <f t="shared" ref="R508:R521" si="540">IFERROR(Q508/P508,"")</f>
        <v>55.048076923076913</v>
      </c>
      <c r="S508" s="95">
        <f>IFERROR(RANK(R508, R507:R521),"")</f>
        <v>2</v>
      </c>
      <c r="T508" s="447"/>
      <c r="U508" s="95">
        <v>26</v>
      </c>
      <c r="V508" s="177">
        <v>1441.2371134020623</v>
      </c>
      <c r="W508" s="177">
        <f t="shared" ref="W508:W521" si="541">IFERROR(V508/U508,"")</f>
        <v>55.432196669310088</v>
      </c>
      <c r="X508" s="95">
        <f>IFERROR(RANK(W508, W507:W521),"")</f>
        <v>2</v>
      </c>
      <c r="Y508" s="447"/>
      <c r="Z508" s="95">
        <v>26</v>
      </c>
      <c r="AA508" s="177">
        <v>1440.612244897959</v>
      </c>
      <c r="AB508" s="177">
        <f t="shared" ref="AB508:AB521" si="542">IFERROR(AA508/Z508,"")</f>
        <v>55.408163265306115</v>
      </c>
      <c r="AC508" s="95">
        <f>IFERROR(RANK(AB508, AB507:AB521),"")</f>
        <v>2</v>
      </c>
      <c r="AD508" s="447"/>
      <c r="AE508" s="95">
        <v>26</v>
      </c>
      <c r="AF508" s="177">
        <v>1436.0526315789471</v>
      </c>
      <c r="AG508" s="177">
        <f t="shared" ref="AG508:AG521" si="543">IFERROR(AF508/AE508,"")</f>
        <v>55.232793522267194</v>
      </c>
      <c r="AH508" s="95">
        <f>IFERROR(RANK(AG508, AG507:AG521),"")</f>
        <v>2</v>
      </c>
      <c r="AI508" s="447"/>
      <c r="AJ508" s="95">
        <v>26</v>
      </c>
      <c r="AK508" s="177">
        <v>1434.6067415730329</v>
      </c>
      <c r="AL508" s="177">
        <f t="shared" ref="AL508:AL521" si="544">IFERROR(AK508/AJ508,"")</f>
        <v>55.17718236819357</v>
      </c>
      <c r="AM508" s="95">
        <f>IFERROR(RANK(AL508, AL507:AL521),"")</f>
        <v>2</v>
      </c>
      <c r="AN508" s="447"/>
      <c r="AO508" s="95">
        <v>26</v>
      </c>
      <c r="AP508" s="177">
        <v>1431.4285714285709</v>
      </c>
      <c r="AQ508" s="177">
        <f t="shared" ref="AQ508:AQ521" si="545">IFERROR(AP508/AO508,"")</f>
        <v>55.054945054945037</v>
      </c>
      <c r="AR508" s="95">
        <f>IFERROR(RANK(AQ508, AQ507:AQ521),"")</f>
        <v>2</v>
      </c>
      <c r="AS508" s="447"/>
      <c r="AT508" s="95">
        <v>26</v>
      </c>
      <c r="AU508" s="177">
        <v>1429.3069306930695</v>
      </c>
      <c r="AV508" s="177">
        <f t="shared" ref="AV508:AV521" si="546">IFERROR(AU508/AT508,"")</f>
        <v>54.973343488194978</v>
      </c>
      <c r="AW508" s="95">
        <f>IFERROR(RANK(AV508, AV507:AV521),"")</f>
        <v>2</v>
      </c>
      <c r="AX508" s="447"/>
    </row>
    <row r="509" spans="2:50" hidden="1">
      <c r="B509" s="456"/>
      <c r="C509" s="95">
        <f t="shared" si="539"/>
        <v>3</v>
      </c>
      <c r="D509" s="95"/>
      <c r="E509" s="95"/>
      <c r="F509" s="95"/>
      <c r="G509" s="95"/>
      <c r="H509" s="475"/>
      <c r="I509" s="153" t="str">
        <f t="shared" si="536"/>
        <v/>
      </c>
      <c r="J509" s="153" t="str">
        <f t="shared" si="537"/>
        <v/>
      </c>
      <c r="K509" s="154" t="str">
        <f t="shared" si="538"/>
        <v/>
      </c>
      <c r="L509" s="473"/>
      <c r="M509" s="153" t="str">
        <f>IFERROR(RANK(K509, K507:K521),"")</f>
        <v/>
      </c>
      <c r="N509" s="448"/>
      <c r="O509" s="448"/>
      <c r="P509" s="95"/>
      <c r="Q509" s="177"/>
      <c r="R509" s="177" t="str">
        <f t="shared" si="540"/>
        <v/>
      </c>
      <c r="S509" s="95" t="str">
        <f>IFERROR(RANK(R509, R507:R521),"")</f>
        <v/>
      </c>
      <c r="T509" s="447"/>
      <c r="U509" s="95"/>
      <c r="V509" s="177"/>
      <c r="W509" s="177" t="str">
        <f t="shared" si="541"/>
        <v/>
      </c>
      <c r="X509" s="95" t="str">
        <f>IFERROR(RANK(W509, W507:W521),"")</f>
        <v/>
      </c>
      <c r="Y509" s="447"/>
      <c r="Z509" s="95"/>
      <c r="AA509" s="177"/>
      <c r="AB509" s="177" t="str">
        <f t="shared" si="542"/>
        <v/>
      </c>
      <c r="AC509" s="95" t="str">
        <f>IFERROR(RANK(AB509, AB507:AB521),"")</f>
        <v/>
      </c>
      <c r="AD509" s="447"/>
      <c r="AE509" s="95"/>
      <c r="AF509" s="177"/>
      <c r="AG509" s="177" t="str">
        <f t="shared" si="543"/>
        <v/>
      </c>
      <c r="AH509" s="95" t="str">
        <f>IFERROR(RANK(AG509, AG507:AG521),"")</f>
        <v/>
      </c>
      <c r="AI509" s="447"/>
      <c r="AJ509" s="95"/>
      <c r="AK509" s="177"/>
      <c r="AL509" s="177" t="str">
        <f t="shared" si="544"/>
        <v/>
      </c>
      <c r="AM509" s="95" t="str">
        <f>IFERROR(RANK(AL509, AL507:AL521),"")</f>
        <v/>
      </c>
      <c r="AN509" s="447"/>
      <c r="AO509" s="95"/>
      <c r="AP509" s="177"/>
      <c r="AQ509" s="177" t="str">
        <f t="shared" si="545"/>
        <v/>
      </c>
      <c r="AR509" s="95" t="str">
        <f>IFERROR(RANK(AQ509, AQ507:AQ521),"")</f>
        <v/>
      </c>
      <c r="AS509" s="447"/>
      <c r="AT509" s="95"/>
      <c r="AU509" s="177"/>
      <c r="AV509" s="177" t="str">
        <f t="shared" si="546"/>
        <v/>
      </c>
      <c r="AW509" s="95" t="str">
        <f>IFERROR(RANK(AV509, AV507:AV521),"")</f>
        <v/>
      </c>
      <c r="AX509" s="447"/>
    </row>
    <row r="510" spans="2:50" hidden="1">
      <c r="B510" s="456"/>
      <c r="C510" s="95">
        <f t="shared" si="539"/>
        <v>4</v>
      </c>
      <c r="D510" s="95"/>
      <c r="E510" s="95"/>
      <c r="F510" s="95"/>
      <c r="G510" s="95"/>
      <c r="H510" s="475"/>
      <c r="I510" s="153" t="str">
        <f>IFERROR(AVERAGE(P510,U510,Z510,AE510,AJ510,AO510,AT510),"")</f>
        <v/>
      </c>
      <c r="J510" s="153" t="str">
        <f>IFERROR(AVERAGE(Q510,V510,AA510,AF510,AK510,AP510,AU510),"")</f>
        <v/>
      </c>
      <c r="K510" s="154" t="str">
        <f>IFERROR(AVERAGE(R510,W510,AB510,AG510,AL510,AQ510,AV510),"")</f>
        <v/>
      </c>
      <c r="L510" s="473"/>
      <c r="M510" s="153" t="str">
        <f>IFERROR(RANK(K510, K507:K521),"")</f>
        <v/>
      </c>
      <c r="N510" s="448"/>
      <c r="O510" s="448"/>
      <c r="P510" s="95"/>
      <c r="Q510" s="177"/>
      <c r="R510" s="177" t="str">
        <f t="shared" si="540"/>
        <v/>
      </c>
      <c r="S510" s="95" t="str">
        <f>IFERROR(RANK(R510, R507:R521),"")</f>
        <v/>
      </c>
      <c r="T510" s="447"/>
      <c r="U510" s="95"/>
      <c r="V510" s="177"/>
      <c r="W510" s="177" t="str">
        <f t="shared" si="541"/>
        <v/>
      </c>
      <c r="X510" s="95" t="str">
        <f>IFERROR(RANK(W510, W507:W521),"")</f>
        <v/>
      </c>
      <c r="Y510" s="447"/>
      <c r="Z510" s="95"/>
      <c r="AA510" s="177"/>
      <c r="AB510" s="177" t="str">
        <f t="shared" si="542"/>
        <v/>
      </c>
      <c r="AC510" s="95" t="str">
        <f>IFERROR(RANK(AB510, AB507:AB521),"")</f>
        <v/>
      </c>
      <c r="AD510" s="447"/>
      <c r="AE510" s="95"/>
      <c r="AF510" s="177"/>
      <c r="AG510" s="177" t="str">
        <f t="shared" si="543"/>
        <v/>
      </c>
      <c r="AH510" s="95" t="str">
        <f>IFERROR(RANK(AG510, AG507:AG521),"")</f>
        <v/>
      </c>
      <c r="AI510" s="447"/>
      <c r="AJ510" s="95"/>
      <c r="AK510" s="177"/>
      <c r="AL510" s="177" t="str">
        <f t="shared" si="544"/>
        <v/>
      </c>
      <c r="AM510" s="95" t="str">
        <f>IFERROR(RANK(AL510, AL507:AL521),"")</f>
        <v/>
      </c>
      <c r="AN510" s="447"/>
      <c r="AO510" s="95"/>
      <c r="AP510" s="177"/>
      <c r="AQ510" s="177" t="str">
        <f t="shared" si="545"/>
        <v/>
      </c>
      <c r="AR510" s="95" t="str">
        <f>IFERROR(RANK(AQ510, AQ507:AQ521),"")</f>
        <v/>
      </c>
      <c r="AS510" s="447"/>
      <c r="AT510" s="95"/>
      <c r="AU510" s="177"/>
      <c r="AV510" s="177" t="str">
        <f t="shared" si="546"/>
        <v/>
      </c>
      <c r="AW510" s="95" t="str">
        <f>IFERROR(RANK(AV510, AV507:AV521),"")</f>
        <v/>
      </c>
      <c r="AX510" s="447"/>
    </row>
    <row r="511" spans="2:50" hidden="1">
      <c r="B511" s="456"/>
      <c r="C511" s="95">
        <f t="shared" si="539"/>
        <v>5</v>
      </c>
      <c r="D511" s="95"/>
      <c r="E511" s="95"/>
      <c r="F511" s="95"/>
      <c r="G511" s="95"/>
      <c r="H511" s="475"/>
      <c r="I511" s="153" t="str">
        <f t="shared" ref="I511:I521" si="547">IFERROR(AVERAGE(P511,U511,Z511,AE511,AJ511,AO511,AT511),"")</f>
        <v/>
      </c>
      <c r="J511" s="153" t="str">
        <f t="shared" ref="J511:J521" si="548">IFERROR(AVERAGE(Q511,V511,AA511,AF511,AK511,AP511,AU511),"")</f>
        <v/>
      </c>
      <c r="K511" s="154" t="str">
        <f t="shared" ref="K511:K521" si="549">IFERROR(AVERAGE(R511,W511,AB511,AG511,AL511,AQ511,AV511),"")</f>
        <v/>
      </c>
      <c r="L511" s="473"/>
      <c r="M511" s="153" t="str">
        <f>IFERROR(RANK(K511, K507:K521),"")</f>
        <v/>
      </c>
      <c r="N511" s="448"/>
      <c r="O511" s="448"/>
      <c r="P511" s="95"/>
      <c r="Q511" s="177"/>
      <c r="R511" s="177" t="str">
        <f t="shared" si="540"/>
        <v/>
      </c>
      <c r="S511" s="95" t="str">
        <f>IFERROR(RANK(R511, R507:R521),"")</f>
        <v/>
      </c>
      <c r="T511" s="447"/>
      <c r="U511" s="95"/>
      <c r="V511" s="177"/>
      <c r="W511" s="177" t="str">
        <f t="shared" si="541"/>
        <v/>
      </c>
      <c r="X511" s="95" t="str">
        <f>IFERROR(RANK(W511, W507:W521),"")</f>
        <v/>
      </c>
      <c r="Y511" s="447"/>
      <c r="Z511" s="95"/>
      <c r="AA511" s="177"/>
      <c r="AB511" s="177" t="str">
        <f t="shared" si="542"/>
        <v/>
      </c>
      <c r="AC511" s="95" t="str">
        <f>IFERROR(RANK(AB511, AB507:AB521),"")</f>
        <v/>
      </c>
      <c r="AD511" s="447"/>
      <c r="AE511" s="95"/>
      <c r="AF511" s="177"/>
      <c r="AG511" s="177" t="str">
        <f t="shared" si="543"/>
        <v/>
      </c>
      <c r="AH511" s="95" t="str">
        <f>IFERROR(RANK(AG511, AG507:AG521),"")</f>
        <v/>
      </c>
      <c r="AI511" s="447"/>
      <c r="AJ511" s="95"/>
      <c r="AK511" s="177"/>
      <c r="AL511" s="177" t="str">
        <f t="shared" si="544"/>
        <v/>
      </c>
      <c r="AM511" s="95" t="str">
        <f>IFERROR(RANK(AL511, AL507:AL521),"")</f>
        <v/>
      </c>
      <c r="AN511" s="447"/>
      <c r="AO511" s="95"/>
      <c r="AP511" s="177"/>
      <c r="AQ511" s="177" t="str">
        <f t="shared" si="545"/>
        <v/>
      </c>
      <c r="AR511" s="95" t="str">
        <f>IFERROR(RANK(AQ511, AQ507:AQ521),"")</f>
        <v/>
      </c>
      <c r="AS511" s="447"/>
      <c r="AT511" s="95"/>
      <c r="AU511" s="177"/>
      <c r="AV511" s="177" t="str">
        <f t="shared" si="546"/>
        <v/>
      </c>
      <c r="AW511" s="95" t="str">
        <f>IFERROR(RANK(AV511, AV507:AV521),"")</f>
        <v/>
      </c>
      <c r="AX511" s="447"/>
    </row>
    <row r="512" spans="2:50" hidden="1">
      <c r="B512" s="456"/>
      <c r="C512" s="95">
        <f t="shared" si="539"/>
        <v>6</v>
      </c>
      <c r="D512" s="95"/>
      <c r="E512" s="95"/>
      <c r="F512" s="95"/>
      <c r="G512" s="95"/>
      <c r="H512" s="475"/>
      <c r="I512" s="153" t="str">
        <f t="shared" si="547"/>
        <v/>
      </c>
      <c r="J512" s="153" t="str">
        <f t="shared" si="548"/>
        <v/>
      </c>
      <c r="K512" s="154" t="str">
        <f t="shared" si="549"/>
        <v/>
      </c>
      <c r="L512" s="473"/>
      <c r="M512" s="153" t="str">
        <f>IFERROR(RANK(K512, K507:K521),"")</f>
        <v/>
      </c>
      <c r="N512" s="448"/>
      <c r="O512" s="448"/>
      <c r="P512" s="95"/>
      <c r="Q512" s="177"/>
      <c r="R512" s="177" t="str">
        <f t="shared" si="540"/>
        <v/>
      </c>
      <c r="S512" s="95" t="str">
        <f>IFERROR(RANK(R512, R507:R521),"")</f>
        <v/>
      </c>
      <c r="T512" s="447"/>
      <c r="U512" s="95"/>
      <c r="V512" s="177"/>
      <c r="W512" s="177" t="str">
        <f t="shared" si="541"/>
        <v/>
      </c>
      <c r="X512" s="95" t="str">
        <f>IFERROR(RANK(W512, W507:W521),"")</f>
        <v/>
      </c>
      <c r="Y512" s="447"/>
      <c r="Z512" s="95"/>
      <c r="AA512" s="177"/>
      <c r="AB512" s="177" t="str">
        <f t="shared" si="542"/>
        <v/>
      </c>
      <c r="AC512" s="95" t="str">
        <f>IFERROR(RANK(AB512, AB507:AB521),"")</f>
        <v/>
      </c>
      <c r="AD512" s="447"/>
      <c r="AE512" s="95"/>
      <c r="AF512" s="177"/>
      <c r="AG512" s="177" t="str">
        <f t="shared" si="543"/>
        <v/>
      </c>
      <c r="AH512" s="95" t="str">
        <f>IFERROR(RANK(AG512, AG507:AG521),"")</f>
        <v/>
      </c>
      <c r="AI512" s="447"/>
      <c r="AJ512" s="95"/>
      <c r="AK512" s="177"/>
      <c r="AL512" s="177" t="str">
        <f t="shared" si="544"/>
        <v/>
      </c>
      <c r="AM512" s="95" t="str">
        <f>IFERROR(RANK(AL512, AL507:AL521),"")</f>
        <v/>
      </c>
      <c r="AN512" s="447"/>
      <c r="AO512" s="95"/>
      <c r="AP512" s="177"/>
      <c r="AQ512" s="177" t="str">
        <f t="shared" si="545"/>
        <v/>
      </c>
      <c r="AR512" s="95" t="str">
        <f>IFERROR(RANK(AQ512, AQ507:AQ521),"")</f>
        <v/>
      </c>
      <c r="AS512" s="447"/>
      <c r="AT512" s="95"/>
      <c r="AU512" s="177"/>
      <c r="AV512" s="177" t="str">
        <f t="shared" si="546"/>
        <v/>
      </c>
      <c r="AW512" s="95" t="str">
        <f>IFERROR(RANK(AV512, AV507:AV521),"")</f>
        <v/>
      </c>
      <c r="AX512" s="447"/>
    </row>
    <row r="513" spans="2:50" hidden="1">
      <c r="B513" s="456"/>
      <c r="C513" s="95">
        <f t="shared" si="539"/>
        <v>7</v>
      </c>
      <c r="D513" s="95"/>
      <c r="E513" s="95"/>
      <c r="F513" s="95"/>
      <c r="G513" s="95"/>
      <c r="H513" s="475"/>
      <c r="I513" s="153" t="str">
        <f t="shared" si="547"/>
        <v/>
      </c>
      <c r="J513" s="153" t="str">
        <f t="shared" si="548"/>
        <v/>
      </c>
      <c r="K513" s="154" t="str">
        <f t="shared" si="549"/>
        <v/>
      </c>
      <c r="L513" s="473"/>
      <c r="M513" s="153" t="str">
        <f>IFERROR(RANK(K513, K507:K521),"")</f>
        <v/>
      </c>
      <c r="N513" s="448"/>
      <c r="O513" s="448"/>
      <c r="P513" s="95"/>
      <c r="Q513" s="177"/>
      <c r="R513" s="177" t="str">
        <f t="shared" si="540"/>
        <v/>
      </c>
      <c r="S513" s="95" t="str">
        <f>IFERROR(RANK(R513, R507:R521),"")</f>
        <v/>
      </c>
      <c r="T513" s="447"/>
      <c r="U513" s="95"/>
      <c r="V513" s="177"/>
      <c r="W513" s="177" t="str">
        <f t="shared" si="541"/>
        <v/>
      </c>
      <c r="X513" s="95" t="str">
        <f>IFERROR(RANK(W513, W507:W521),"")</f>
        <v/>
      </c>
      <c r="Y513" s="447"/>
      <c r="Z513" s="95"/>
      <c r="AA513" s="177"/>
      <c r="AB513" s="177" t="str">
        <f t="shared" si="542"/>
        <v/>
      </c>
      <c r="AC513" s="95" t="str">
        <f>IFERROR(RANK(AB513, AB507:AB521),"")</f>
        <v/>
      </c>
      <c r="AD513" s="447"/>
      <c r="AE513" s="95"/>
      <c r="AF513" s="177"/>
      <c r="AG513" s="177" t="str">
        <f t="shared" si="543"/>
        <v/>
      </c>
      <c r="AH513" s="95" t="str">
        <f>IFERROR(RANK(AG513, AG507:AG521),"")</f>
        <v/>
      </c>
      <c r="AI513" s="447"/>
      <c r="AJ513" s="95"/>
      <c r="AK513" s="177"/>
      <c r="AL513" s="177" t="str">
        <f t="shared" si="544"/>
        <v/>
      </c>
      <c r="AM513" s="95" t="str">
        <f>IFERROR(RANK(AL513, AL507:AL521),"")</f>
        <v/>
      </c>
      <c r="AN513" s="447"/>
      <c r="AO513" s="95"/>
      <c r="AP513" s="177"/>
      <c r="AQ513" s="177" t="str">
        <f t="shared" si="545"/>
        <v/>
      </c>
      <c r="AR513" s="95" t="str">
        <f>IFERROR(RANK(AQ513, AQ507:AQ521),"")</f>
        <v/>
      </c>
      <c r="AS513" s="447"/>
      <c r="AT513" s="95"/>
      <c r="AU513" s="177"/>
      <c r="AV513" s="177" t="str">
        <f t="shared" si="546"/>
        <v/>
      </c>
      <c r="AW513" s="95" t="str">
        <f>IFERROR(RANK(AV513, AV507:AV521),"")</f>
        <v/>
      </c>
      <c r="AX513" s="447"/>
    </row>
    <row r="514" spans="2:50" hidden="1">
      <c r="B514" s="456"/>
      <c r="C514" s="95">
        <f t="shared" si="539"/>
        <v>8</v>
      </c>
      <c r="D514" s="95"/>
      <c r="E514" s="95"/>
      <c r="F514" s="95"/>
      <c r="G514" s="95"/>
      <c r="H514" s="475"/>
      <c r="I514" s="153" t="str">
        <f t="shared" si="547"/>
        <v/>
      </c>
      <c r="J514" s="153" t="str">
        <f t="shared" si="548"/>
        <v/>
      </c>
      <c r="K514" s="154" t="str">
        <f t="shared" si="549"/>
        <v/>
      </c>
      <c r="L514" s="473"/>
      <c r="M514" s="153" t="str">
        <f>IFERROR(RANK(K514, K507:K521),"")</f>
        <v/>
      </c>
      <c r="N514" s="448"/>
      <c r="O514" s="448"/>
      <c r="P514" s="95"/>
      <c r="Q514" s="177"/>
      <c r="R514" s="177" t="str">
        <f t="shared" si="540"/>
        <v/>
      </c>
      <c r="S514" s="95" t="str">
        <f>IFERROR(RANK(R514, R507:R521),"")</f>
        <v/>
      </c>
      <c r="T514" s="447"/>
      <c r="U514" s="95"/>
      <c r="V514" s="177"/>
      <c r="W514" s="177" t="str">
        <f t="shared" si="541"/>
        <v/>
      </c>
      <c r="X514" s="95" t="str">
        <f>IFERROR(RANK(W514, W507:W521),"")</f>
        <v/>
      </c>
      <c r="Y514" s="447"/>
      <c r="Z514" s="95"/>
      <c r="AA514" s="177"/>
      <c r="AB514" s="177" t="str">
        <f t="shared" si="542"/>
        <v/>
      </c>
      <c r="AC514" s="95" t="str">
        <f>IFERROR(RANK(AB514, AB507:AB521),"")</f>
        <v/>
      </c>
      <c r="AD514" s="447"/>
      <c r="AE514" s="95"/>
      <c r="AF514" s="177"/>
      <c r="AG514" s="177" t="str">
        <f t="shared" si="543"/>
        <v/>
      </c>
      <c r="AH514" s="95" t="str">
        <f>IFERROR(RANK(AG514, AG507:AG521),"")</f>
        <v/>
      </c>
      <c r="AI514" s="447"/>
      <c r="AJ514" s="95"/>
      <c r="AK514" s="177"/>
      <c r="AL514" s="177" t="str">
        <f t="shared" si="544"/>
        <v/>
      </c>
      <c r="AM514" s="95" t="str">
        <f>IFERROR(RANK(AL514, AL507:AL521),"")</f>
        <v/>
      </c>
      <c r="AN514" s="447"/>
      <c r="AO514" s="95"/>
      <c r="AP514" s="177"/>
      <c r="AQ514" s="177" t="str">
        <f t="shared" si="545"/>
        <v/>
      </c>
      <c r="AR514" s="95" t="str">
        <f>IFERROR(RANK(AQ514, AQ507:AQ521),"")</f>
        <v/>
      </c>
      <c r="AS514" s="447"/>
      <c r="AT514" s="95"/>
      <c r="AU514" s="177"/>
      <c r="AV514" s="177" t="str">
        <f t="shared" si="546"/>
        <v/>
      </c>
      <c r="AW514" s="95" t="str">
        <f>IFERROR(RANK(AV514, AV507:AV521),"")</f>
        <v/>
      </c>
      <c r="AX514" s="447"/>
    </row>
    <row r="515" spans="2:50" hidden="1">
      <c r="B515" s="456"/>
      <c r="C515" s="95">
        <f t="shared" si="539"/>
        <v>9</v>
      </c>
      <c r="D515" s="95"/>
      <c r="E515" s="95"/>
      <c r="F515" s="95"/>
      <c r="G515" s="95"/>
      <c r="H515" s="475"/>
      <c r="I515" s="153" t="str">
        <f t="shared" si="547"/>
        <v/>
      </c>
      <c r="J515" s="153" t="str">
        <f t="shared" si="548"/>
        <v/>
      </c>
      <c r="K515" s="154" t="str">
        <f t="shared" si="549"/>
        <v/>
      </c>
      <c r="L515" s="473"/>
      <c r="M515" s="153" t="str">
        <f>IFERROR(RANK(K515, K507:K521),"")</f>
        <v/>
      </c>
      <c r="N515" s="448"/>
      <c r="O515" s="448"/>
      <c r="P515" s="95"/>
      <c r="Q515" s="177"/>
      <c r="R515" s="177" t="str">
        <f t="shared" si="540"/>
        <v/>
      </c>
      <c r="S515" s="95" t="str">
        <f>IFERROR(RANK(R515, R507:R521),"")</f>
        <v/>
      </c>
      <c r="T515" s="447"/>
      <c r="U515" s="95"/>
      <c r="V515" s="177"/>
      <c r="W515" s="177" t="str">
        <f t="shared" si="541"/>
        <v/>
      </c>
      <c r="X515" s="95" t="str">
        <f>IFERROR(RANK(W515, W507:W521),"")</f>
        <v/>
      </c>
      <c r="Y515" s="447"/>
      <c r="Z515" s="95"/>
      <c r="AA515" s="177"/>
      <c r="AB515" s="177" t="str">
        <f t="shared" si="542"/>
        <v/>
      </c>
      <c r="AC515" s="95" t="str">
        <f>IFERROR(RANK(AB515, AB507:AB521),"")</f>
        <v/>
      </c>
      <c r="AD515" s="447"/>
      <c r="AE515" s="95"/>
      <c r="AF515" s="177"/>
      <c r="AG515" s="177" t="str">
        <f t="shared" si="543"/>
        <v/>
      </c>
      <c r="AH515" s="95" t="str">
        <f>IFERROR(RANK(AG515, AG507:AG521),"")</f>
        <v/>
      </c>
      <c r="AI515" s="447"/>
      <c r="AJ515" s="95"/>
      <c r="AK515" s="177"/>
      <c r="AL515" s="177" t="str">
        <f t="shared" si="544"/>
        <v/>
      </c>
      <c r="AM515" s="95" t="str">
        <f>IFERROR(RANK(AL515, AL507:AL521),"")</f>
        <v/>
      </c>
      <c r="AN515" s="447"/>
      <c r="AO515" s="95"/>
      <c r="AP515" s="177"/>
      <c r="AQ515" s="177" t="str">
        <f t="shared" si="545"/>
        <v/>
      </c>
      <c r="AR515" s="95" t="str">
        <f>IFERROR(RANK(AQ515, AQ507:AQ521),"")</f>
        <v/>
      </c>
      <c r="AS515" s="447"/>
      <c r="AT515" s="95"/>
      <c r="AU515" s="177"/>
      <c r="AV515" s="177" t="str">
        <f t="shared" si="546"/>
        <v/>
      </c>
      <c r="AW515" s="95" t="str">
        <f>IFERROR(RANK(AV515, AV507:AV521),"")</f>
        <v/>
      </c>
      <c r="AX515" s="447"/>
    </row>
    <row r="516" spans="2:50" hidden="1">
      <c r="B516" s="456"/>
      <c r="C516" s="95">
        <f t="shared" si="539"/>
        <v>10</v>
      </c>
      <c r="D516" s="95"/>
      <c r="E516" s="95"/>
      <c r="F516" s="95"/>
      <c r="G516" s="95"/>
      <c r="H516" s="475"/>
      <c r="I516" s="153" t="str">
        <f t="shared" si="547"/>
        <v/>
      </c>
      <c r="J516" s="153" t="str">
        <f t="shared" si="548"/>
        <v/>
      </c>
      <c r="K516" s="154" t="str">
        <f t="shared" si="549"/>
        <v/>
      </c>
      <c r="L516" s="473"/>
      <c r="M516" s="153" t="str">
        <f>IFERROR(RANK(K516, K507:K521),"")</f>
        <v/>
      </c>
      <c r="N516" s="448"/>
      <c r="O516" s="448"/>
      <c r="P516" s="95"/>
      <c r="Q516" s="177"/>
      <c r="R516" s="177" t="str">
        <f t="shared" si="540"/>
        <v/>
      </c>
      <c r="S516" s="95" t="str">
        <f>IFERROR(RANK(R516, R507:R521),"")</f>
        <v/>
      </c>
      <c r="T516" s="447"/>
      <c r="U516" s="95"/>
      <c r="V516" s="177"/>
      <c r="W516" s="177" t="str">
        <f t="shared" si="541"/>
        <v/>
      </c>
      <c r="X516" s="95" t="str">
        <f>IFERROR(RANK(W516, W507:W521),"")</f>
        <v/>
      </c>
      <c r="Y516" s="447"/>
      <c r="Z516" s="95"/>
      <c r="AA516" s="177"/>
      <c r="AB516" s="177" t="str">
        <f t="shared" si="542"/>
        <v/>
      </c>
      <c r="AC516" s="95" t="str">
        <f>IFERROR(RANK(AB516, AB507:AB521),"")</f>
        <v/>
      </c>
      <c r="AD516" s="447"/>
      <c r="AE516" s="95"/>
      <c r="AF516" s="177"/>
      <c r="AG516" s="177" t="str">
        <f t="shared" si="543"/>
        <v/>
      </c>
      <c r="AH516" s="95" t="str">
        <f>IFERROR(RANK(AG516, AG507:AG521),"")</f>
        <v/>
      </c>
      <c r="AI516" s="447"/>
      <c r="AJ516" s="95"/>
      <c r="AK516" s="177"/>
      <c r="AL516" s="177" t="str">
        <f t="shared" si="544"/>
        <v/>
      </c>
      <c r="AM516" s="95" t="str">
        <f>IFERROR(RANK(AL516, AL507:AL521),"")</f>
        <v/>
      </c>
      <c r="AN516" s="447"/>
      <c r="AO516" s="95"/>
      <c r="AP516" s="177"/>
      <c r="AQ516" s="177" t="str">
        <f t="shared" si="545"/>
        <v/>
      </c>
      <c r="AR516" s="95" t="str">
        <f>IFERROR(RANK(AQ516, AQ507:AQ521),"")</f>
        <v/>
      </c>
      <c r="AS516" s="447"/>
      <c r="AT516" s="95"/>
      <c r="AU516" s="177"/>
      <c r="AV516" s="177" t="str">
        <f t="shared" si="546"/>
        <v/>
      </c>
      <c r="AW516" s="95" t="str">
        <f>IFERROR(RANK(AV516, AV507:AV521),"")</f>
        <v/>
      </c>
      <c r="AX516" s="447"/>
    </row>
    <row r="517" spans="2:50" hidden="1">
      <c r="B517" s="456"/>
      <c r="C517" s="95">
        <f t="shared" si="539"/>
        <v>11</v>
      </c>
      <c r="D517" s="95"/>
      <c r="E517" s="95"/>
      <c r="F517" s="95"/>
      <c r="G517" s="95"/>
      <c r="H517" s="475"/>
      <c r="I517" s="153" t="str">
        <f t="shared" si="547"/>
        <v/>
      </c>
      <c r="J517" s="153" t="str">
        <f t="shared" si="548"/>
        <v/>
      </c>
      <c r="K517" s="154" t="str">
        <f t="shared" si="549"/>
        <v/>
      </c>
      <c r="L517" s="473"/>
      <c r="M517" s="153" t="str">
        <f>IFERROR(RANK(K517, K507:K521),"")</f>
        <v/>
      </c>
      <c r="N517" s="448"/>
      <c r="O517" s="448"/>
      <c r="P517" s="95"/>
      <c r="Q517" s="177"/>
      <c r="R517" s="177" t="str">
        <f t="shared" si="540"/>
        <v/>
      </c>
      <c r="S517" s="95" t="str">
        <f>IFERROR(RANK(R517, R507:R521),"")</f>
        <v/>
      </c>
      <c r="T517" s="447"/>
      <c r="U517" s="95"/>
      <c r="V517" s="177"/>
      <c r="W517" s="177" t="str">
        <f t="shared" si="541"/>
        <v/>
      </c>
      <c r="X517" s="95" t="str">
        <f>IFERROR(RANK(W517, W507:W521),"")</f>
        <v/>
      </c>
      <c r="Y517" s="447"/>
      <c r="Z517" s="95"/>
      <c r="AA517" s="177"/>
      <c r="AB517" s="177" t="str">
        <f t="shared" si="542"/>
        <v/>
      </c>
      <c r="AC517" s="95" t="str">
        <f>IFERROR(RANK(AB517, AB507:AB521),"")</f>
        <v/>
      </c>
      <c r="AD517" s="447"/>
      <c r="AE517" s="95"/>
      <c r="AF517" s="177"/>
      <c r="AG517" s="177" t="str">
        <f t="shared" si="543"/>
        <v/>
      </c>
      <c r="AH517" s="95" t="str">
        <f>IFERROR(RANK(AG517, AG507:AG521),"")</f>
        <v/>
      </c>
      <c r="AI517" s="447"/>
      <c r="AJ517" s="95"/>
      <c r="AK517" s="177"/>
      <c r="AL517" s="177" t="str">
        <f t="shared" si="544"/>
        <v/>
      </c>
      <c r="AM517" s="95" t="str">
        <f>IFERROR(RANK(AL517, AL507:AL521),"")</f>
        <v/>
      </c>
      <c r="AN517" s="447"/>
      <c r="AO517" s="95"/>
      <c r="AP517" s="177"/>
      <c r="AQ517" s="177" t="str">
        <f t="shared" si="545"/>
        <v/>
      </c>
      <c r="AR517" s="95" t="str">
        <f>IFERROR(RANK(AQ517, AQ507:AQ521),"")</f>
        <v/>
      </c>
      <c r="AS517" s="447"/>
      <c r="AT517" s="95"/>
      <c r="AU517" s="177"/>
      <c r="AV517" s="177" t="str">
        <f t="shared" si="546"/>
        <v/>
      </c>
      <c r="AW517" s="95" t="str">
        <f>IFERROR(RANK(AV517, AV507:AV521),"")</f>
        <v/>
      </c>
      <c r="AX517" s="447"/>
    </row>
    <row r="518" spans="2:50" hidden="1">
      <c r="B518" s="456"/>
      <c r="C518" s="95">
        <f t="shared" si="539"/>
        <v>12</v>
      </c>
      <c r="D518" s="95"/>
      <c r="E518" s="95"/>
      <c r="F518" s="95"/>
      <c r="G518" s="95"/>
      <c r="H518" s="475"/>
      <c r="I518" s="153" t="str">
        <f t="shared" si="547"/>
        <v/>
      </c>
      <c r="J518" s="153" t="str">
        <f t="shared" si="548"/>
        <v/>
      </c>
      <c r="K518" s="154" t="str">
        <f t="shared" si="549"/>
        <v/>
      </c>
      <c r="L518" s="473"/>
      <c r="M518" s="153" t="str">
        <f>IFERROR(RANK(K518, K507:K521),"")</f>
        <v/>
      </c>
      <c r="N518" s="448"/>
      <c r="O518" s="448"/>
      <c r="P518" s="95"/>
      <c r="Q518" s="177"/>
      <c r="R518" s="177" t="str">
        <f t="shared" si="540"/>
        <v/>
      </c>
      <c r="S518" s="95" t="str">
        <f>IFERROR(RANK(R518, R507:R521),"")</f>
        <v/>
      </c>
      <c r="T518" s="447"/>
      <c r="U518" s="95"/>
      <c r="V518" s="177"/>
      <c r="W518" s="177" t="str">
        <f t="shared" si="541"/>
        <v/>
      </c>
      <c r="X518" s="95" t="str">
        <f>IFERROR(RANK(W518, W507:W521),"")</f>
        <v/>
      </c>
      <c r="Y518" s="447"/>
      <c r="Z518" s="95"/>
      <c r="AA518" s="177"/>
      <c r="AB518" s="177" t="str">
        <f t="shared" si="542"/>
        <v/>
      </c>
      <c r="AC518" s="95" t="str">
        <f>IFERROR(RANK(AB518, AB507:AB521),"")</f>
        <v/>
      </c>
      <c r="AD518" s="447"/>
      <c r="AE518" s="95"/>
      <c r="AF518" s="177"/>
      <c r="AG518" s="177" t="str">
        <f t="shared" si="543"/>
        <v/>
      </c>
      <c r="AH518" s="95" t="str">
        <f>IFERROR(RANK(AG518, AG507:AG521),"")</f>
        <v/>
      </c>
      <c r="AI518" s="447"/>
      <c r="AJ518" s="95"/>
      <c r="AK518" s="177"/>
      <c r="AL518" s="177" t="str">
        <f t="shared" si="544"/>
        <v/>
      </c>
      <c r="AM518" s="95" t="str">
        <f>IFERROR(RANK(AL518, AL507:AL521),"")</f>
        <v/>
      </c>
      <c r="AN518" s="447"/>
      <c r="AO518" s="95"/>
      <c r="AP518" s="177"/>
      <c r="AQ518" s="177" t="str">
        <f t="shared" si="545"/>
        <v/>
      </c>
      <c r="AR518" s="95" t="str">
        <f>IFERROR(RANK(AQ518, AQ507:AQ521),"")</f>
        <v/>
      </c>
      <c r="AS518" s="447"/>
      <c r="AT518" s="95"/>
      <c r="AU518" s="177"/>
      <c r="AV518" s="177" t="str">
        <f t="shared" si="546"/>
        <v/>
      </c>
      <c r="AW518" s="95" t="str">
        <f>IFERROR(RANK(AV518, AV507:AV521),"")</f>
        <v/>
      </c>
      <c r="AX518" s="447"/>
    </row>
    <row r="519" spans="2:50" hidden="1">
      <c r="B519" s="456"/>
      <c r="C519" s="95">
        <f t="shared" si="539"/>
        <v>13</v>
      </c>
      <c r="D519" s="95"/>
      <c r="E519" s="95"/>
      <c r="F519" s="95"/>
      <c r="G519" s="95"/>
      <c r="H519" s="475"/>
      <c r="I519" s="153" t="str">
        <f t="shared" si="547"/>
        <v/>
      </c>
      <c r="J519" s="153" t="str">
        <f t="shared" si="548"/>
        <v/>
      </c>
      <c r="K519" s="154" t="str">
        <f t="shared" si="549"/>
        <v/>
      </c>
      <c r="L519" s="473"/>
      <c r="M519" s="153" t="str">
        <f>IFERROR(RANK(K519, K507:K521),"")</f>
        <v/>
      </c>
      <c r="N519" s="448"/>
      <c r="O519" s="448"/>
      <c r="P519" s="95"/>
      <c r="Q519" s="177"/>
      <c r="R519" s="177" t="str">
        <f t="shared" si="540"/>
        <v/>
      </c>
      <c r="S519" s="95" t="str">
        <f>IFERROR(RANK(R519, R507:R521),"")</f>
        <v/>
      </c>
      <c r="T519" s="447"/>
      <c r="U519" s="95"/>
      <c r="V519" s="177"/>
      <c r="W519" s="177" t="str">
        <f t="shared" si="541"/>
        <v/>
      </c>
      <c r="X519" s="95" t="str">
        <f>IFERROR(RANK(W519, W507:W521),"")</f>
        <v/>
      </c>
      <c r="Y519" s="447"/>
      <c r="Z519" s="95"/>
      <c r="AA519" s="177"/>
      <c r="AB519" s="177" t="str">
        <f t="shared" si="542"/>
        <v/>
      </c>
      <c r="AC519" s="95" t="str">
        <f>IFERROR(RANK(AB519, AB507:AB521),"")</f>
        <v/>
      </c>
      <c r="AD519" s="447"/>
      <c r="AE519" s="95"/>
      <c r="AF519" s="177"/>
      <c r="AG519" s="177" t="str">
        <f t="shared" si="543"/>
        <v/>
      </c>
      <c r="AH519" s="95" t="str">
        <f>IFERROR(RANK(AG519, AG507:AG521),"")</f>
        <v/>
      </c>
      <c r="AI519" s="447"/>
      <c r="AJ519" s="95"/>
      <c r="AK519" s="177"/>
      <c r="AL519" s="177" t="str">
        <f t="shared" si="544"/>
        <v/>
      </c>
      <c r="AM519" s="95" t="str">
        <f>IFERROR(RANK(AL519, AL507:AL521),"")</f>
        <v/>
      </c>
      <c r="AN519" s="447"/>
      <c r="AO519" s="95"/>
      <c r="AP519" s="177"/>
      <c r="AQ519" s="177" t="str">
        <f t="shared" si="545"/>
        <v/>
      </c>
      <c r="AR519" s="95" t="str">
        <f>IFERROR(RANK(AQ519, AQ507:AQ521),"")</f>
        <v/>
      </c>
      <c r="AS519" s="447"/>
      <c r="AT519" s="95"/>
      <c r="AU519" s="177"/>
      <c r="AV519" s="177" t="str">
        <f t="shared" si="546"/>
        <v/>
      </c>
      <c r="AW519" s="95" t="str">
        <f>IFERROR(RANK(AV519, AV507:AV521),"")</f>
        <v/>
      </c>
      <c r="AX519" s="447"/>
    </row>
    <row r="520" spans="2:50" hidden="1">
      <c r="B520" s="456"/>
      <c r="C520" s="95">
        <f t="shared" si="539"/>
        <v>14</v>
      </c>
      <c r="D520" s="95"/>
      <c r="E520" s="95"/>
      <c r="F520" s="95"/>
      <c r="G520" s="95"/>
      <c r="H520" s="475"/>
      <c r="I520" s="153" t="str">
        <f t="shared" si="547"/>
        <v/>
      </c>
      <c r="J520" s="153" t="str">
        <f t="shared" si="548"/>
        <v/>
      </c>
      <c r="K520" s="154" t="str">
        <f t="shared" si="549"/>
        <v/>
      </c>
      <c r="L520" s="473"/>
      <c r="M520" s="153" t="str">
        <f>IFERROR(RANK(K520, K507:K521),"")</f>
        <v/>
      </c>
      <c r="N520" s="448"/>
      <c r="O520" s="448"/>
      <c r="P520" s="95"/>
      <c r="Q520" s="177"/>
      <c r="R520" s="177" t="str">
        <f t="shared" si="540"/>
        <v/>
      </c>
      <c r="S520" s="95" t="str">
        <f>IFERROR(RANK(R520, R507:R521),"")</f>
        <v/>
      </c>
      <c r="T520" s="447"/>
      <c r="U520" s="95"/>
      <c r="V520" s="177"/>
      <c r="W520" s="177" t="str">
        <f t="shared" si="541"/>
        <v/>
      </c>
      <c r="X520" s="95" t="str">
        <f>IFERROR(RANK(W520, W507:W521),"")</f>
        <v/>
      </c>
      <c r="Y520" s="447"/>
      <c r="Z520" s="95"/>
      <c r="AA520" s="177"/>
      <c r="AB520" s="177" t="str">
        <f t="shared" si="542"/>
        <v/>
      </c>
      <c r="AC520" s="95" t="str">
        <f>IFERROR(RANK(AB520, AB507:AB521),"")</f>
        <v/>
      </c>
      <c r="AD520" s="447"/>
      <c r="AE520" s="95"/>
      <c r="AF520" s="177"/>
      <c r="AG520" s="177" t="str">
        <f t="shared" si="543"/>
        <v/>
      </c>
      <c r="AH520" s="95" t="str">
        <f>IFERROR(RANK(AG520, AG507:AG521),"")</f>
        <v/>
      </c>
      <c r="AI520" s="447"/>
      <c r="AJ520" s="95"/>
      <c r="AK520" s="177"/>
      <c r="AL520" s="177" t="str">
        <f t="shared" si="544"/>
        <v/>
      </c>
      <c r="AM520" s="95" t="str">
        <f>IFERROR(RANK(AL520, AL507:AL521),"")</f>
        <v/>
      </c>
      <c r="AN520" s="447"/>
      <c r="AO520" s="95"/>
      <c r="AP520" s="177"/>
      <c r="AQ520" s="177" t="str">
        <f t="shared" si="545"/>
        <v/>
      </c>
      <c r="AR520" s="95" t="str">
        <f>IFERROR(RANK(AQ520, AQ507:AQ521),"")</f>
        <v/>
      </c>
      <c r="AS520" s="447"/>
      <c r="AT520" s="95"/>
      <c r="AU520" s="177"/>
      <c r="AV520" s="177" t="str">
        <f t="shared" si="546"/>
        <v/>
      </c>
      <c r="AW520" s="95" t="str">
        <f>IFERROR(RANK(AV520, AV507:AV521),"")</f>
        <v/>
      </c>
      <c r="AX520" s="447"/>
    </row>
    <row r="521" spans="2:50" hidden="1">
      <c r="B521" s="456"/>
      <c r="C521" s="95">
        <f t="shared" si="539"/>
        <v>15</v>
      </c>
      <c r="D521" s="95"/>
      <c r="E521" s="95"/>
      <c r="F521" s="95"/>
      <c r="G521" s="95"/>
      <c r="H521" s="476"/>
      <c r="I521" s="153" t="str">
        <f t="shared" si="547"/>
        <v/>
      </c>
      <c r="J521" s="153" t="str">
        <f t="shared" si="548"/>
        <v/>
      </c>
      <c r="K521" s="154" t="str">
        <f t="shared" si="549"/>
        <v/>
      </c>
      <c r="L521" s="473"/>
      <c r="M521" s="153" t="str">
        <f>IFERROR(RANK(K521, K507:K521),"")</f>
        <v/>
      </c>
      <c r="N521" s="448"/>
      <c r="O521" s="448"/>
      <c r="P521" s="95"/>
      <c r="Q521" s="177"/>
      <c r="R521" s="177" t="str">
        <f t="shared" si="540"/>
        <v/>
      </c>
      <c r="S521" s="95" t="str">
        <f>IFERROR(RANK(R521, R507:R521),"")</f>
        <v/>
      </c>
      <c r="T521" s="447"/>
      <c r="U521" s="95"/>
      <c r="V521" s="177"/>
      <c r="W521" s="177" t="str">
        <f t="shared" si="541"/>
        <v/>
      </c>
      <c r="X521" s="95" t="str">
        <f>IFERROR(RANK(W521, W507:W521),"")</f>
        <v/>
      </c>
      <c r="Y521" s="447"/>
      <c r="Z521" s="95"/>
      <c r="AA521" s="177"/>
      <c r="AB521" s="177" t="str">
        <f t="shared" si="542"/>
        <v/>
      </c>
      <c r="AC521" s="95" t="str">
        <f>IFERROR(RANK(AB521, AB507:AB521),"")</f>
        <v/>
      </c>
      <c r="AD521" s="447"/>
      <c r="AE521" s="95"/>
      <c r="AF521" s="177"/>
      <c r="AG521" s="177" t="str">
        <f t="shared" si="543"/>
        <v/>
      </c>
      <c r="AH521" s="95" t="str">
        <f>IFERROR(RANK(AG521, AG507:AG521),"")</f>
        <v/>
      </c>
      <c r="AI521" s="447"/>
      <c r="AJ521" s="95"/>
      <c r="AK521" s="177"/>
      <c r="AL521" s="177" t="str">
        <f t="shared" si="544"/>
        <v/>
      </c>
      <c r="AM521" s="95" t="str">
        <f>IFERROR(RANK(AL521, AL507:AL521),"")</f>
        <v/>
      </c>
      <c r="AN521" s="447"/>
      <c r="AO521" s="95"/>
      <c r="AP521" s="177"/>
      <c r="AQ521" s="177" t="str">
        <f t="shared" si="545"/>
        <v/>
      </c>
      <c r="AR521" s="95" t="str">
        <f>IFERROR(RANK(AQ521, AQ507:AQ521),"")</f>
        <v/>
      </c>
      <c r="AS521" s="447"/>
      <c r="AT521" s="95"/>
      <c r="AU521" s="177"/>
      <c r="AV521" s="177" t="str">
        <f t="shared" si="546"/>
        <v/>
      </c>
      <c r="AW521" s="95" t="str">
        <f>IFERROR(RANK(AV521, AV507:AV521),"")</f>
        <v/>
      </c>
      <c r="AX521" s="447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AT502+1</f>
        <v>46049</v>
      </c>
      <c r="Q522" s="456"/>
      <c r="R522" s="456"/>
      <c r="S522" s="456"/>
      <c r="T522" s="456"/>
      <c r="U522" s="465">
        <f>P522+1</f>
        <v>46050</v>
      </c>
      <c r="V522" s="456"/>
      <c r="W522" s="456"/>
      <c r="X522" s="456"/>
      <c r="Y522" s="456"/>
      <c r="Z522" s="465">
        <f>U522+1</f>
        <v>46051</v>
      </c>
      <c r="AA522" s="456"/>
      <c r="AB522" s="456"/>
      <c r="AC522" s="456"/>
      <c r="AD522" s="456"/>
      <c r="AE522" s="465">
        <f>Z522+1</f>
        <v>46052</v>
      </c>
      <c r="AF522" s="456"/>
      <c r="AG522" s="456"/>
      <c r="AH522" s="456"/>
      <c r="AI522" s="456"/>
      <c r="AJ522" s="465">
        <f>AE522+1</f>
        <v>46053</v>
      </c>
      <c r="AK522" s="456"/>
      <c r="AL522" s="456"/>
      <c r="AM522" s="456"/>
      <c r="AN522" s="456"/>
      <c r="AO522" s="465">
        <f>AJ522+1</f>
        <v>46054</v>
      </c>
      <c r="AP522" s="456"/>
      <c r="AQ522" s="456"/>
      <c r="AR522" s="456"/>
      <c r="AS522" s="456"/>
      <c r="AT522" s="465">
        <f>AO522+1</f>
        <v>46055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48"/>
      <c r="O524" s="448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48"/>
      <c r="O525" s="448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48"/>
      <c r="O526" s="448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56" t="s">
        <v>170</v>
      </c>
      <c r="C527" s="95">
        <f>C507</f>
        <v>1</v>
      </c>
      <c r="D527" s="95" t="s">
        <v>171</v>
      </c>
      <c r="E527" s="95">
        <v>17</v>
      </c>
      <c r="F527" s="95">
        <v>2000</v>
      </c>
      <c r="G527" s="177">
        <f>IFERROR(F527/E527,"")</f>
        <v>117.64705882352941</v>
      </c>
      <c r="H527" s="474">
        <f>AVERAGE(G527:G541)</f>
        <v>87.66968325791855</v>
      </c>
      <c r="I527" s="153">
        <f t="shared" ref="I527:I529" si="550">IFERROR(AVERAGE(P527,U527,Z527,AE527,AJ527,AO527,AT527),"")</f>
        <v>17</v>
      </c>
      <c r="J527" s="153">
        <f t="shared" ref="J527:J529" si="551">IFERROR(AVERAGE(Q527,V527,AA527,AF527,AK527,AP527,AU527),"")</f>
        <v>1944.6920821114363</v>
      </c>
      <c r="K527" s="154">
        <f t="shared" ref="K527:K529" si="552">IFERROR(AVERAGE(R527,W527,AB527,AG527,AL527,AQ527,AV527),"")</f>
        <v>114.39365188890801</v>
      </c>
      <c r="L527" s="473">
        <f>IFERROR(AVERAGE(K527:K541),"-")</f>
        <v>84.793072113362598</v>
      </c>
      <c r="M527" s="153">
        <f>IFERROR(RANK(K527, K527:K541),"")</f>
        <v>1</v>
      </c>
      <c r="N527" s="448"/>
      <c r="O527" s="448"/>
      <c r="P527" s="95">
        <v>17</v>
      </c>
      <c r="Q527" s="177">
        <v>1945.4545454545453</v>
      </c>
      <c r="R527" s="177">
        <f>IFERROR(Q527/P527,"")</f>
        <v>114.43850267379678</v>
      </c>
      <c r="S527" s="95">
        <f>IFERROR(RANK(R527, R527:R541),"")</f>
        <v>1</v>
      </c>
      <c r="T527" s="447">
        <f>AVERAGE(R527:R541)</f>
        <v>84.799896498188701</v>
      </c>
      <c r="U527" s="95">
        <v>17</v>
      </c>
      <c r="V527" s="177">
        <v>1947.0967741935476</v>
      </c>
      <c r="W527" s="177">
        <f>IFERROR(V527/U527,"")</f>
        <v>114.53510436432633</v>
      </c>
      <c r="X527" s="95">
        <f>IFERROR(RANK(W527, W527:W541),"")</f>
        <v>1</v>
      </c>
      <c r="Y527" s="447">
        <f>AVERAGE(W527:W541)</f>
        <v>85.049603464214428</v>
      </c>
      <c r="Z527" s="95">
        <v>17</v>
      </c>
      <c r="AA527" s="177">
        <v>1949.9999999999995</v>
      </c>
      <c r="AB527" s="177">
        <f>IFERROR(AA527/Z527,"")</f>
        <v>114.70588235294115</v>
      </c>
      <c r="AC527" s="95">
        <f>IFERROR(RANK(AB527, AB527:AB541),"")</f>
        <v>1</v>
      </c>
      <c r="AD527" s="447">
        <f>AVERAGE(AB527:AB541)</f>
        <v>84.865761689291077</v>
      </c>
      <c r="AE527" s="95">
        <v>17</v>
      </c>
      <c r="AF527" s="177">
        <v>1930.9090909090908</v>
      </c>
      <c r="AG527" s="177">
        <f>IFERROR(AF527/AE527,"")</f>
        <v>113.58288770053476</v>
      </c>
      <c r="AH527" s="95">
        <f>IFERROR(RANK(AG527, AG527:AG541),"")</f>
        <v>1</v>
      </c>
      <c r="AI527" s="447">
        <f>AVERAGE(AG527:AG541)</f>
        <v>84.29144385026737</v>
      </c>
      <c r="AJ527" s="95">
        <v>17</v>
      </c>
      <c r="AK527" s="177">
        <v>1949.9999999999986</v>
      </c>
      <c r="AL527" s="177">
        <f>IFERROR(AK527/AJ527,"")</f>
        <v>114.7058823529411</v>
      </c>
      <c r="AM527" s="95">
        <f>IFERROR(RANK(AL527, AL527:AL541),"")</f>
        <v>1</v>
      </c>
      <c r="AN527" s="447">
        <f>AVERAGE(AL527:AL541)</f>
        <v>85.031003854533239</v>
      </c>
      <c r="AO527" s="288"/>
      <c r="AP527" s="290"/>
      <c r="AQ527" s="290" t="str">
        <f>IFERROR(AP527/AO527,"")</f>
        <v/>
      </c>
      <c r="AR527" s="288" t="str">
        <f>IFERROR(RANK(AQ527, AQ527:AQ541),"")</f>
        <v/>
      </c>
      <c r="AS527" s="447">
        <f>AVERAGE(AQ527:AQ541)</f>
        <v>55.172413793103459</v>
      </c>
      <c r="AT527" s="288"/>
      <c r="AU527" s="290"/>
      <c r="AV527" s="290" t="str">
        <f>IFERROR(AU527/AT527,"")</f>
        <v/>
      </c>
      <c r="AW527" s="288" t="str">
        <f>IFERROR(RANK(AV527, AV527:AV541),"")</f>
        <v/>
      </c>
      <c r="AX527" s="447">
        <f>AVERAGE(AV527:AV541)</f>
        <v>55.067873303167417</v>
      </c>
    </row>
    <row r="528" spans="2:50" hidden="1">
      <c r="B528" s="456"/>
      <c r="C528" s="95">
        <f t="shared" ref="C528:C541" si="553">C508</f>
        <v>2</v>
      </c>
      <c r="D528" s="95" t="s">
        <v>172</v>
      </c>
      <c r="E528" s="95">
        <v>26</v>
      </c>
      <c r="F528" s="95">
        <v>1500</v>
      </c>
      <c r="G528" s="177">
        <f t="shared" ref="G528:G541" si="554">IFERROR(F528/E528,"")</f>
        <v>57.692307692307693</v>
      </c>
      <c r="H528" s="475"/>
      <c r="I528" s="153">
        <f t="shared" si="550"/>
        <v>26</v>
      </c>
      <c r="J528" s="153">
        <f t="shared" si="551"/>
        <v>1435.0048007832472</v>
      </c>
      <c r="K528" s="154">
        <f t="shared" si="552"/>
        <v>55.192492337817193</v>
      </c>
      <c r="L528" s="473"/>
      <c r="M528" s="153">
        <f>IFERROR(RANK(K528, K527:K541),"")</f>
        <v>2</v>
      </c>
      <c r="N528" s="448"/>
      <c r="O528" s="448"/>
      <c r="P528" s="95">
        <v>26</v>
      </c>
      <c r="Q528" s="177">
        <v>1434.1935483870964</v>
      </c>
      <c r="R528" s="177">
        <f t="shared" ref="R528:R541" si="555">IFERROR(Q528/P528,"")</f>
        <v>55.161290322580626</v>
      </c>
      <c r="S528" s="95">
        <f>IFERROR(RANK(R528, R527:R541),"")</f>
        <v>2</v>
      </c>
      <c r="T528" s="447"/>
      <c r="U528" s="95">
        <v>26</v>
      </c>
      <c r="V528" s="177">
        <v>1444.6666666666658</v>
      </c>
      <c r="W528" s="177">
        <f t="shared" ref="W528:W541" si="556">IFERROR(V528/U528,"")</f>
        <v>55.564102564102534</v>
      </c>
      <c r="X528" s="95">
        <f>IFERROR(RANK(W528, W527:W541),"")</f>
        <v>2</v>
      </c>
      <c r="Y528" s="447"/>
      <c r="Z528" s="95">
        <v>26</v>
      </c>
      <c r="AA528" s="177">
        <v>1430.6666666666661</v>
      </c>
      <c r="AB528" s="177">
        <f t="shared" ref="AB528:AB541" si="557">IFERROR(AA528/Z528,"")</f>
        <v>55.025641025641001</v>
      </c>
      <c r="AC528" s="95">
        <f>IFERROR(RANK(AB528, AB527:AB541),"")</f>
        <v>2</v>
      </c>
      <c r="AD528" s="447"/>
      <c r="AE528" s="95">
        <v>26</v>
      </c>
      <c r="AF528" s="177">
        <v>1429.9999999999995</v>
      </c>
      <c r="AG528" s="177">
        <f t="shared" ref="AG528:AG541" si="558">IFERROR(AF528/AE528,"")</f>
        <v>54.999999999999986</v>
      </c>
      <c r="AH528" s="95">
        <f>IFERROR(RANK(AG528, AG527:AG541),"")</f>
        <v>2</v>
      </c>
      <c r="AI528" s="447"/>
      <c r="AJ528" s="95">
        <v>26</v>
      </c>
      <c r="AK528" s="177">
        <v>1439.2592592592596</v>
      </c>
      <c r="AL528" s="177">
        <f t="shared" ref="AL528:AL541" si="559">IFERROR(AK528/AJ528,"")</f>
        <v>55.356125356125368</v>
      </c>
      <c r="AM528" s="95">
        <f>IFERROR(RANK(AL528, AL527:AL541),"")</f>
        <v>2</v>
      </c>
      <c r="AN528" s="447"/>
      <c r="AO528" s="95">
        <v>26</v>
      </c>
      <c r="AP528" s="177">
        <v>1434.48275862069</v>
      </c>
      <c r="AQ528" s="177">
        <f t="shared" ref="AQ528:AQ541" si="560">IFERROR(AP528/AO528,"")</f>
        <v>55.172413793103459</v>
      </c>
      <c r="AR528" s="95">
        <f>IFERROR(RANK(AQ528, AQ527:AQ541),"")</f>
        <v>1</v>
      </c>
      <c r="AS528" s="447"/>
      <c r="AT528" s="95">
        <v>26</v>
      </c>
      <c r="AU528" s="177">
        <v>1431.7647058823529</v>
      </c>
      <c r="AV528" s="177">
        <f t="shared" ref="AV528:AV541" si="561">IFERROR(AU528/AT528,"")</f>
        <v>55.067873303167417</v>
      </c>
      <c r="AW528" s="95">
        <f>IFERROR(RANK(AV528, AV527:AV541),"")</f>
        <v>1</v>
      </c>
      <c r="AX528" s="447"/>
    </row>
    <row r="529" spans="2:50" hidden="1">
      <c r="B529" s="456"/>
      <c r="C529" s="95">
        <f t="shared" si="553"/>
        <v>3</v>
      </c>
      <c r="D529" s="95"/>
      <c r="E529" s="95"/>
      <c r="F529" s="95"/>
      <c r="G529" s="177" t="str">
        <f t="shared" si="554"/>
        <v/>
      </c>
      <c r="H529" s="475"/>
      <c r="I529" s="153" t="str">
        <f t="shared" si="550"/>
        <v/>
      </c>
      <c r="J529" s="153" t="str">
        <f t="shared" si="551"/>
        <v/>
      </c>
      <c r="K529" s="154" t="str">
        <f t="shared" si="552"/>
        <v/>
      </c>
      <c r="L529" s="473"/>
      <c r="M529" s="153" t="str">
        <f>IFERROR(RANK(K529, K527:K541),"")</f>
        <v/>
      </c>
      <c r="N529" s="448"/>
      <c r="O529" s="448"/>
      <c r="P529" s="95"/>
      <c r="Q529" s="177"/>
      <c r="R529" s="177" t="str">
        <f t="shared" si="555"/>
        <v/>
      </c>
      <c r="S529" s="95" t="str">
        <f>IFERROR(RANK(R529, R527:R541),"")</f>
        <v/>
      </c>
      <c r="T529" s="447"/>
      <c r="U529" s="95"/>
      <c r="V529" s="177"/>
      <c r="W529" s="177" t="str">
        <f t="shared" si="556"/>
        <v/>
      </c>
      <c r="X529" s="95" t="str">
        <f>IFERROR(RANK(W529, W527:W541),"")</f>
        <v/>
      </c>
      <c r="Y529" s="447"/>
      <c r="Z529" s="95"/>
      <c r="AA529" s="177"/>
      <c r="AB529" s="177" t="str">
        <f t="shared" si="557"/>
        <v/>
      </c>
      <c r="AC529" s="95" t="str">
        <f>IFERROR(RANK(AB529, AB527:AB541),"")</f>
        <v/>
      </c>
      <c r="AD529" s="447"/>
      <c r="AE529" s="95"/>
      <c r="AF529" s="177"/>
      <c r="AG529" s="177" t="str">
        <f t="shared" si="558"/>
        <v/>
      </c>
      <c r="AH529" s="95" t="str">
        <f>IFERROR(RANK(AG529, AG527:AG541),"")</f>
        <v/>
      </c>
      <c r="AI529" s="447"/>
      <c r="AJ529" s="95"/>
      <c r="AK529" s="177"/>
      <c r="AL529" s="177" t="str">
        <f t="shared" si="559"/>
        <v/>
      </c>
      <c r="AM529" s="95" t="str">
        <f>IFERROR(RANK(AL529, AL527:AL541),"")</f>
        <v/>
      </c>
      <c r="AN529" s="447"/>
      <c r="AO529" s="95"/>
      <c r="AP529" s="177"/>
      <c r="AQ529" s="177" t="str">
        <f t="shared" si="560"/>
        <v/>
      </c>
      <c r="AR529" s="95" t="str">
        <f>IFERROR(RANK(AQ529, AQ527:AQ541),"")</f>
        <v/>
      </c>
      <c r="AS529" s="447"/>
      <c r="AT529" s="95"/>
      <c r="AU529" s="177"/>
      <c r="AV529" s="177" t="str">
        <f t="shared" si="561"/>
        <v/>
      </c>
      <c r="AW529" s="95" t="str">
        <f>IFERROR(RANK(AV529, AV527:AV541),"")</f>
        <v/>
      </c>
      <c r="AX529" s="447"/>
    </row>
    <row r="530" spans="2:50" hidden="1">
      <c r="B530" s="456"/>
      <c r="C530" s="95">
        <f t="shared" si="553"/>
        <v>4</v>
      </c>
      <c r="D530" s="95"/>
      <c r="E530" s="95"/>
      <c r="F530" s="95"/>
      <c r="G530" s="177" t="str">
        <f t="shared" si="554"/>
        <v/>
      </c>
      <c r="H530" s="475"/>
      <c r="I530" s="153" t="str">
        <f>IFERROR(AVERAGE(P530,U530,Z530,AE530,AJ530,AO530,AT530),"")</f>
        <v/>
      </c>
      <c r="J530" s="153" t="str">
        <f>IFERROR(AVERAGE(Q530,V530,AA530,AF530,AK530,AP530,AU530),"")</f>
        <v/>
      </c>
      <c r="K530" s="154" t="str">
        <f>IFERROR(AVERAGE(R530,W530,AB530,AG530,AL530,AQ530,AV530),"")</f>
        <v/>
      </c>
      <c r="L530" s="473"/>
      <c r="M530" s="153" t="str">
        <f>IFERROR(RANK(K530, K527:K541),"")</f>
        <v/>
      </c>
      <c r="N530" s="448"/>
      <c r="O530" s="448"/>
      <c r="P530" s="95"/>
      <c r="Q530" s="177"/>
      <c r="R530" s="177" t="str">
        <f t="shared" si="555"/>
        <v/>
      </c>
      <c r="S530" s="95" t="str">
        <f>IFERROR(RANK(R530, R527:R541),"")</f>
        <v/>
      </c>
      <c r="T530" s="447"/>
      <c r="U530" s="95"/>
      <c r="V530" s="177"/>
      <c r="W530" s="177" t="str">
        <f t="shared" si="556"/>
        <v/>
      </c>
      <c r="X530" s="95" t="str">
        <f>IFERROR(RANK(W530, W527:W541),"")</f>
        <v/>
      </c>
      <c r="Y530" s="447"/>
      <c r="Z530" s="95"/>
      <c r="AA530" s="177"/>
      <c r="AB530" s="177" t="str">
        <f t="shared" si="557"/>
        <v/>
      </c>
      <c r="AC530" s="95" t="str">
        <f>IFERROR(RANK(AB530, AB527:AB541),"")</f>
        <v/>
      </c>
      <c r="AD530" s="447"/>
      <c r="AE530" s="95"/>
      <c r="AF530" s="177"/>
      <c r="AG530" s="177" t="str">
        <f t="shared" si="558"/>
        <v/>
      </c>
      <c r="AH530" s="95" t="str">
        <f>IFERROR(RANK(AG530, AG527:AG541),"")</f>
        <v/>
      </c>
      <c r="AI530" s="447"/>
      <c r="AJ530" s="95"/>
      <c r="AK530" s="177"/>
      <c r="AL530" s="177" t="str">
        <f t="shared" si="559"/>
        <v/>
      </c>
      <c r="AM530" s="95" t="str">
        <f>IFERROR(RANK(AL530, AL527:AL541),"")</f>
        <v/>
      </c>
      <c r="AN530" s="447"/>
      <c r="AO530" s="95"/>
      <c r="AP530" s="177"/>
      <c r="AQ530" s="177" t="str">
        <f t="shared" si="560"/>
        <v/>
      </c>
      <c r="AR530" s="95" t="str">
        <f>IFERROR(RANK(AQ530, AQ527:AQ541),"")</f>
        <v/>
      </c>
      <c r="AS530" s="447"/>
      <c r="AT530" s="95"/>
      <c r="AU530" s="177"/>
      <c r="AV530" s="177" t="str">
        <f t="shared" si="561"/>
        <v/>
      </c>
      <c r="AW530" s="95" t="str">
        <f>IFERROR(RANK(AV530, AV527:AV541),"")</f>
        <v/>
      </c>
      <c r="AX530" s="447"/>
    </row>
    <row r="531" spans="2:50" hidden="1">
      <c r="B531" s="456"/>
      <c r="C531" s="95">
        <f t="shared" si="553"/>
        <v>5</v>
      </c>
      <c r="D531" s="95"/>
      <c r="E531" s="95"/>
      <c r="F531" s="95"/>
      <c r="G531" s="177" t="str">
        <f t="shared" si="554"/>
        <v/>
      </c>
      <c r="H531" s="475"/>
      <c r="I531" s="153" t="str">
        <f t="shared" ref="I531:I541" si="562">IFERROR(AVERAGE(P531,U531,Z531,AE531,AJ531,AO531,AT531),"")</f>
        <v/>
      </c>
      <c r="J531" s="153" t="str">
        <f t="shared" ref="J531:J541" si="563">IFERROR(AVERAGE(Q531,V531,AA531,AF531,AK531,AP531,AU531),"")</f>
        <v/>
      </c>
      <c r="K531" s="154" t="str">
        <f t="shared" ref="K531:K541" si="564">IFERROR(AVERAGE(R531,W531,AB531,AG531,AL531,AQ531,AV531),"")</f>
        <v/>
      </c>
      <c r="L531" s="473"/>
      <c r="M531" s="153" t="str">
        <f>IFERROR(RANK(K531, K527:K541),"")</f>
        <v/>
      </c>
      <c r="N531" s="448"/>
      <c r="O531" s="448"/>
      <c r="P531" s="95"/>
      <c r="Q531" s="177"/>
      <c r="R531" s="177" t="str">
        <f t="shared" si="555"/>
        <v/>
      </c>
      <c r="S531" s="95" t="str">
        <f>IFERROR(RANK(R531, R527:R541),"")</f>
        <v/>
      </c>
      <c r="T531" s="447"/>
      <c r="U531" s="95"/>
      <c r="V531" s="177"/>
      <c r="W531" s="177" t="str">
        <f t="shared" si="556"/>
        <v/>
      </c>
      <c r="X531" s="95" t="str">
        <f>IFERROR(RANK(W531, W527:W541),"")</f>
        <v/>
      </c>
      <c r="Y531" s="447"/>
      <c r="Z531" s="95"/>
      <c r="AA531" s="177"/>
      <c r="AB531" s="177" t="str">
        <f t="shared" si="557"/>
        <v/>
      </c>
      <c r="AC531" s="95" t="str">
        <f>IFERROR(RANK(AB531, AB527:AB541),"")</f>
        <v/>
      </c>
      <c r="AD531" s="447"/>
      <c r="AE531" s="95"/>
      <c r="AF531" s="177"/>
      <c r="AG531" s="177" t="str">
        <f t="shared" si="558"/>
        <v/>
      </c>
      <c r="AH531" s="95" t="str">
        <f>IFERROR(RANK(AG531, AG527:AG541),"")</f>
        <v/>
      </c>
      <c r="AI531" s="447"/>
      <c r="AJ531" s="95"/>
      <c r="AK531" s="177"/>
      <c r="AL531" s="177" t="str">
        <f t="shared" si="559"/>
        <v/>
      </c>
      <c r="AM531" s="95" t="str">
        <f>IFERROR(RANK(AL531, AL527:AL541),"")</f>
        <v/>
      </c>
      <c r="AN531" s="447"/>
      <c r="AO531" s="95"/>
      <c r="AP531" s="177"/>
      <c r="AQ531" s="177" t="str">
        <f t="shared" si="560"/>
        <v/>
      </c>
      <c r="AR531" s="95" t="str">
        <f>IFERROR(RANK(AQ531, AQ527:AQ541),"")</f>
        <v/>
      </c>
      <c r="AS531" s="447"/>
      <c r="AT531" s="95"/>
      <c r="AU531" s="177"/>
      <c r="AV531" s="177" t="str">
        <f t="shared" si="561"/>
        <v/>
      </c>
      <c r="AW531" s="95" t="str">
        <f>IFERROR(RANK(AV531, AV527:AV541),"")</f>
        <v/>
      </c>
      <c r="AX531" s="447"/>
    </row>
    <row r="532" spans="2:50" hidden="1">
      <c r="B532" s="456"/>
      <c r="C532" s="95">
        <f t="shared" si="553"/>
        <v>6</v>
      </c>
      <c r="D532" s="95"/>
      <c r="E532" s="95"/>
      <c r="F532" s="95"/>
      <c r="G532" s="177" t="str">
        <f t="shared" si="554"/>
        <v/>
      </c>
      <c r="H532" s="475"/>
      <c r="I532" s="153" t="str">
        <f t="shared" si="562"/>
        <v/>
      </c>
      <c r="J532" s="153" t="str">
        <f t="shared" si="563"/>
        <v/>
      </c>
      <c r="K532" s="154" t="str">
        <f t="shared" si="564"/>
        <v/>
      </c>
      <c r="L532" s="473"/>
      <c r="M532" s="153" t="str">
        <f>IFERROR(RANK(K532, K527:K541),"")</f>
        <v/>
      </c>
      <c r="N532" s="448"/>
      <c r="O532" s="448"/>
      <c r="P532" s="95"/>
      <c r="Q532" s="177"/>
      <c r="R532" s="177" t="str">
        <f t="shared" si="555"/>
        <v/>
      </c>
      <c r="S532" s="95" t="str">
        <f>IFERROR(RANK(R532, R527:R541),"")</f>
        <v/>
      </c>
      <c r="T532" s="447"/>
      <c r="U532" s="95"/>
      <c r="V532" s="177"/>
      <c r="W532" s="177" t="str">
        <f t="shared" si="556"/>
        <v/>
      </c>
      <c r="X532" s="95" t="str">
        <f>IFERROR(RANK(W532, W527:W541),"")</f>
        <v/>
      </c>
      <c r="Y532" s="447"/>
      <c r="Z532" s="95"/>
      <c r="AA532" s="177"/>
      <c r="AB532" s="177" t="str">
        <f t="shared" si="557"/>
        <v/>
      </c>
      <c r="AC532" s="95" t="str">
        <f>IFERROR(RANK(AB532, AB527:AB541),"")</f>
        <v/>
      </c>
      <c r="AD532" s="447"/>
      <c r="AE532" s="95"/>
      <c r="AF532" s="177"/>
      <c r="AG532" s="177" t="str">
        <f t="shared" si="558"/>
        <v/>
      </c>
      <c r="AH532" s="95" t="str">
        <f>IFERROR(RANK(AG532, AG527:AG541),"")</f>
        <v/>
      </c>
      <c r="AI532" s="447"/>
      <c r="AJ532" s="95"/>
      <c r="AK532" s="177"/>
      <c r="AL532" s="177" t="str">
        <f t="shared" si="559"/>
        <v/>
      </c>
      <c r="AM532" s="95" t="str">
        <f>IFERROR(RANK(AL532, AL527:AL541),"")</f>
        <v/>
      </c>
      <c r="AN532" s="447"/>
      <c r="AO532" s="95"/>
      <c r="AP532" s="177"/>
      <c r="AQ532" s="177" t="str">
        <f t="shared" si="560"/>
        <v/>
      </c>
      <c r="AR532" s="95" t="str">
        <f>IFERROR(RANK(AQ532, AQ527:AQ541),"")</f>
        <v/>
      </c>
      <c r="AS532" s="447"/>
      <c r="AT532" s="95"/>
      <c r="AU532" s="177"/>
      <c r="AV532" s="177" t="str">
        <f t="shared" si="561"/>
        <v/>
      </c>
      <c r="AW532" s="95" t="str">
        <f>IFERROR(RANK(AV532, AV527:AV541),"")</f>
        <v/>
      </c>
      <c r="AX532" s="447"/>
    </row>
    <row r="533" spans="2:50" hidden="1">
      <c r="B533" s="456"/>
      <c r="C533" s="95">
        <f t="shared" si="553"/>
        <v>7</v>
      </c>
      <c r="D533" s="95"/>
      <c r="E533" s="95"/>
      <c r="F533" s="95"/>
      <c r="G533" s="177" t="str">
        <f t="shared" si="554"/>
        <v/>
      </c>
      <c r="H533" s="475"/>
      <c r="I533" s="153" t="str">
        <f t="shared" si="562"/>
        <v/>
      </c>
      <c r="J533" s="153" t="str">
        <f t="shared" si="563"/>
        <v/>
      </c>
      <c r="K533" s="154" t="str">
        <f t="shared" si="564"/>
        <v/>
      </c>
      <c r="L533" s="473"/>
      <c r="M533" s="153" t="str">
        <f>IFERROR(RANK(K533, K527:K541),"")</f>
        <v/>
      </c>
      <c r="N533" s="448"/>
      <c r="O533" s="448"/>
      <c r="P533" s="95"/>
      <c r="Q533" s="177"/>
      <c r="R533" s="177" t="str">
        <f t="shared" si="555"/>
        <v/>
      </c>
      <c r="S533" s="95" t="str">
        <f>IFERROR(RANK(R533, R527:R541),"")</f>
        <v/>
      </c>
      <c r="T533" s="447"/>
      <c r="U533" s="95"/>
      <c r="V533" s="177"/>
      <c r="W533" s="177" t="str">
        <f t="shared" si="556"/>
        <v/>
      </c>
      <c r="X533" s="95" t="str">
        <f>IFERROR(RANK(W533, W527:W541),"")</f>
        <v/>
      </c>
      <c r="Y533" s="447"/>
      <c r="Z533" s="95"/>
      <c r="AA533" s="177"/>
      <c r="AB533" s="177" t="str">
        <f t="shared" si="557"/>
        <v/>
      </c>
      <c r="AC533" s="95" t="str">
        <f>IFERROR(RANK(AB533, AB527:AB541),"")</f>
        <v/>
      </c>
      <c r="AD533" s="447"/>
      <c r="AE533" s="95"/>
      <c r="AF533" s="177"/>
      <c r="AG533" s="177" t="str">
        <f t="shared" si="558"/>
        <v/>
      </c>
      <c r="AH533" s="95" t="str">
        <f>IFERROR(RANK(AG533, AG527:AG541),"")</f>
        <v/>
      </c>
      <c r="AI533" s="447"/>
      <c r="AJ533" s="95"/>
      <c r="AK533" s="177"/>
      <c r="AL533" s="177" t="str">
        <f t="shared" si="559"/>
        <v/>
      </c>
      <c r="AM533" s="95" t="str">
        <f>IFERROR(RANK(AL533, AL527:AL541),"")</f>
        <v/>
      </c>
      <c r="AN533" s="447"/>
      <c r="AO533" s="95"/>
      <c r="AP533" s="177"/>
      <c r="AQ533" s="177" t="str">
        <f t="shared" si="560"/>
        <v/>
      </c>
      <c r="AR533" s="95" t="str">
        <f>IFERROR(RANK(AQ533, AQ527:AQ541),"")</f>
        <v/>
      </c>
      <c r="AS533" s="447"/>
      <c r="AT533" s="95"/>
      <c r="AU533" s="177"/>
      <c r="AV533" s="177" t="str">
        <f t="shared" si="561"/>
        <v/>
      </c>
      <c r="AW533" s="95" t="str">
        <f>IFERROR(RANK(AV533, AV527:AV541),"")</f>
        <v/>
      </c>
      <c r="AX533" s="447"/>
    </row>
    <row r="534" spans="2:50" hidden="1">
      <c r="B534" s="456"/>
      <c r="C534" s="95">
        <f t="shared" si="553"/>
        <v>8</v>
      </c>
      <c r="D534" s="95"/>
      <c r="E534" s="95"/>
      <c r="F534" s="95"/>
      <c r="G534" s="177" t="str">
        <f t="shared" si="554"/>
        <v/>
      </c>
      <c r="H534" s="475"/>
      <c r="I534" s="153" t="str">
        <f t="shared" si="562"/>
        <v/>
      </c>
      <c r="J534" s="153" t="str">
        <f t="shared" si="563"/>
        <v/>
      </c>
      <c r="K534" s="154" t="str">
        <f t="shared" si="564"/>
        <v/>
      </c>
      <c r="L534" s="473"/>
      <c r="M534" s="153" t="str">
        <f>IFERROR(RANK(K534, K527:K541),"")</f>
        <v/>
      </c>
      <c r="N534" s="448"/>
      <c r="O534" s="448"/>
      <c r="P534" s="95"/>
      <c r="Q534" s="177"/>
      <c r="R534" s="177" t="str">
        <f t="shared" si="555"/>
        <v/>
      </c>
      <c r="S534" s="95" t="str">
        <f>IFERROR(RANK(R534, R527:R541),"")</f>
        <v/>
      </c>
      <c r="T534" s="447"/>
      <c r="U534" s="95"/>
      <c r="V534" s="177"/>
      <c r="W534" s="177" t="str">
        <f t="shared" si="556"/>
        <v/>
      </c>
      <c r="X534" s="95" t="str">
        <f>IFERROR(RANK(W534, W527:W541),"")</f>
        <v/>
      </c>
      <c r="Y534" s="447"/>
      <c r="Z534" s="95"/>
      <c r="AA534" s="177"/>
      <c r="AB534" s="177" t="str">
        <f t="shared" si="557"/>
        <v/>
      </c>
      <c r="AC534" s="95" t="str">
        <f>IFERROR(RANK(AB534, AB527:AB541),"")</f>
        <v/>
      </c>
      <c r="AD534" s="447"/>
      <c r="AE534" s="95"/>
      <c r="AF534" s="177"/>
      <c r="AG534" s="177" t="str">
        <f t="shared" si="558"/>
        <v/>
      </c>
      <c r="AH534" s="95" t="str">
        <f>IFERROR(RANK(AG534, AG527:AG541),"")</f>
        <v/>
      </c>
      <c r="AI534" s="447"/>
      <c r="AJ534" s="95"/>
      <c r="AK534" s="177"/>
      <c r="AL534" s="177" t="str">
        <f t="shared" si="559"/>
        <v/>
      </c>
      <c r="AM534" s="95" t="str">
        <f>IFERROR(RANK(AL534, AL527:AL541),"")</f>
        <v/>
      </c>
      <c r="AN534" s="447"/>
      <c r="AO534" s="95"/>
      <c r="AP534" s="177"/>
      <c r="AQ534" s="177" t="str">
        <f t="shared" si="560"/>
        <v/>
      </c>
      <c r="AR534" s="95" t="str">
        <f>IFERROR(RANK(AQ534, AQ527:AQ541),"")</f>
        <v/>
      </c>
      <c r="AS534" s="447"/>
      <c r="AT534" s="95"/>
      <c r="AU534" s="177"/>
      <c r="AV534" s="177" t="str">
        <f t="shared" si="561"/>
        <v/>
      </c>
      <c r="AW534" s="95" t="str">
        <f>IFERROR(RANK(AV534, AV527:AV541),"")</f>
        <v/>
      </c>
      <c r="AX534" s="447"/>
    </row>
    <row r="535" spans="2:50" hidden="1">
      <c r="B535" s="456"/>
      <c r="C535" s="95">
        <f t="shared" si="553"/>
        <v>9</v>
      </c>
      <c r="D535" s="95"/>
      <c r="E535" s="95"/>
      <c r="F535" s="95"/>
      <c r="G535" s="177" t="str">
        <f t="shared" si="554"/>
        <v/>
      </c>
      <c r="H535" s="475"/>
      <c r="I535" s="153" t="str">
        <f t="shared" si="562"/>
        <v/>
      </c>
      <c r="J535" s="153" t="str">
        <f t="shared" si="563"/>
        <v/>
      </c>
      <c r="K535" s="154" t="str">
        <f t="shared" si="564"/>
        <v/>
      </c>
      <c r="L535" s="473"/>
      <c r="M535" s="153" t="str">
        <f>IFERROR(RANK(K535, K527:K541),"")</f>
        <v/>
      </c>
      <c r="N535" s="448"/>
      <c r="O535" s="448"/>
      <c r="P535" s="95"/>
      <c r="Q535" s="177"/>
      <c r="R535" s="177" t="str">
        <f t="shared" si="555"/>
        <v/>
      </c>
      <c r="S535" s="95" t="str">
        <f>IFERROR(RANK(R535, R527:R541),"")</f>
        <v/>
      </c>
      <c r="T535" s="447"/>
      <c r="U535" s="95"/>
      <c r="V535" s="177"/>
      <c r="W535" s="177" t="str">
        <f t="shared" si="556"/>
        <v/>
      </c>
      <c r="X535" s="95" t="str">
        <f>IFERROR(RANK(W535, W527:W541),"")</f>
        <v/>
      </c>
      <c r="Y535" s="447"/>
      <c r="Z535" s="95"/>
      <c r="AA535" s="177"/>
      <c r="AB535" s="177" t="str">
        <f t="shared" si="557"/>
        <v/>
      </c>
      <c r="AC535" s="95" t="str">
        <f>IFERROR(RANK(AB535, AB527:AB541),"")</f>
        <v/>
      </c>
      <c r="AD535" s="447"/>
      <c r="AE535" s="95"/>
      <c r="AF535" s="177"/>
      <c r="AG535" s="177" t="str">
        <f t="shared" si="558"/>
        <v/>
      </c>
      <c r="AH535" s="95" t="str">
        <f>IFERROR(RANK(AG535, AG527:AG541),"")</f>
        <v/>
      </c>
      <c r="AI535" s="447"/>
      <c r="AJ535" s="95"/>
      <c r="AK535" s="177"/>
      <c r="AL535" s="177" t="str">
        <f t="shared" si="559"/>
        <v/>
      </c>
      <c r="AM535" s="95" t="str">
        <f>IFERROR(RANK(AL535, AL527:AL541),"")</f>
        <v/>
      </c>
      <c r="AN535" s="447"/>
      <c r="AO535" s="95"/>
      <c r="AP535" s="177"/>
      <c r="AQ535" s="177" t="str">
        <f t="shared" si="560"/>
        <v/>
      </c>
      <c r="AR535" s="95" t="str">
        <f>IFERROR(RANK(AQ535, AQ527:AQ541),"")</f>
        <v/>
      </c>
      <c r="AS535" s="447"/>
      <c r="AT535" s="95"/>
      <c r="AU535" s="177"/>
      <c r="AV535" s="177" t="str">
        <f t="shared" si="561"/>
        <v/>
      </c>
      <c r="AW535" s="95" t="str">
        <f>IFERROR(RANK(AV535, AV527:AV541),"")</f>
        <v/>
      </c>
      <c r="AX535" s="447"/>
    </row>
    <row r="536" spans="2:50" hidden="1">
      <c r="B536" s="456"/>
      <c r="C536" s="95">
        <f t="shared" si="553"/>
        <v>10</v>
      </c>
      <c r="D536" s="95"/>
      <c r="E536" s="95"/>
      <c r="F536" s="95"/>
      <c r="G536" s="177" t="str">
        <f t="shared" si="554"/>
        <v/>
      </c>
      <c r="H536" s="475"/>
      <c r="I536" s="153" t="str">
        <f t="shared" si="562"/>
        <v/>
      </c>
      <c r="J536" s="153" t="str">
        <f t="shared" si="563"/>
        <v/>
      </c>
      <c r="K536" s="154" t="str">
        <f t="shared" si="564"/>
        <v/>
      </c>
      <c r="L536" s="473"/>
      <c r="M536" s="153" t="str">
        <f>IFERROR(RANK(K536, K527:K541),"")</f>
        <v/>
      </c>
      <c r="N536" s="448"/>
      <c r="O536" s="448"/>
      <c r="P536" s="95"/>
      <c r="Q536" s="177"/>
      <c r="R536" s="177" t="str">
        <f t="shared" si="555"/>
        <v/>
      </c>
      <c r="S536" s="95" t="str">
        <f>IFERROR(RANK(R536, R527:R541),"")</f>
        <v/>
      </c>
      <c r="T536" s="447"/>
      <c r="U536" s="95"/>
      <c r="V536" s="177"/>
      <c r="W536" s="177" t="str">
        <f t="shared" si="556"/>
        <v/>
      </c>
      <c r="X536" s="95" t="str">
        <f>IFERROR(RANK(W536, W527:W541),"")</f>
        <v/>
      </c>
      <c r="Y536" s="447"/>
      <c r="Z536" s="95"/>
      <c r="AA536" s="177"/>
      <c r="AB536" s="177" t="str">
        <f t="shared" si="557"/>
        <v/>
      </c>
      <c r="AC536" s="95" t="str">
        <f>IFERROR(RANK(AB536, AB527:AB541),"")</f>
        <v/>
      </c>
      <c r="AD536" s="447"/>
      <c r="AE536" s="95"/>
      <c r="AF536" s="177"/>
      <c r="AG536" s="177" t="str">
        <f t="shared" si="558"/>
        <v/>
      </c>
      <c r="AH536" s="95" t="str">
        <f>IFERROR(RANK(AG536, AG527:AG541),"")</f>
        <v/>
      </c>
      <c r="AI536" s="447"/>
      <c r="AJ536" s="95"/>
      <c r="AK536" s="177"/>
      <c r="AL536" s="177" t="str">
        <f t="shared" si="559"/>
        <v/>
      </c>
      <c r="AM536" s="95" t="str">
        <f>IFERROR(RANK(AL536, AL527:AL541),"")</f>
        <v/>
      </c>
      <c r="AN536" s="447"/>
      <c r="AO536" s="95"/>
      <c r="AP536" s="177"/>
      <c r="AQ536" s="177" t="str">
        <f t="shared" si="560"/>
        <v/>
      </c>
      <c r="AR536" s="95" t="str">
        <f>IFERROR(RANK(AQ536, AQ527:AQ541),"")</f>
        <v/>
      </c>
      <c r="AS536" s="447"/>
      <c r="AT536" s="95"/>
      <c r="AU536" s="177"/>
      <c r="AV536" s="177" t="str">
        <f t="shared" si="561"/>
        <v/>
      </c>
      <c r="AW536" s="95" t="str">
        <f>IFERROR(RANK(AV536, AV527:AV541),"")</f>
        <v/>
      </c>
      <c r="AX536" s="447"/>
    </row>
    <row r="537" spans="2:50" hidden="1">
      <c r="B537" s="456"/>
      <c r="C537" s="95">
        <f t="shared" si="553"/>
        <v>11</v>
      </c>
      <c r="D537" s="95"/>
      <c r="E537" s="95"/>
      <c r="F537" s="95"/>
      <c r="G537" s="177" t="str">
        <f t="shared" si="554"/>
        <v/>
      </c>
      <c r="H537" s="475"/>
      <c r="I537" s="153" t="str">
        <f t="shared" si="562"/>
        <v/>
      </c>
      <c r="J537" s="153" t="str">
        <f t="shared" si="563"/>
        <v/>
      </c>
      <c r="K537" s="154" t="str">
        <f t="shared" si="564"/>
        <v/>
      </c>
      <c r="L537" s="473"/>
      <c r="M537" s="153" t="str">
        <f>IFERROR(RANK(K537, K527:K541),"")</f>
        <v/>
      </c>
      <c r="N537" s="448"/>
      <c r="O537" s="448"/>
      <c r="P537" s="95"/>
      <c r="Q537" s="177"/>
      <c r="R537" s="177" t="str">
        <f t="shared" si="555"/>
        <v/>
      </c>
      <c r="S537" s="95" t="str">
        <f>IFERROR(RANK(R537, R527:R541),"")</f>
        <v/>
      </c>
      <c r="T537" s="447"/>
      <c r="U537" s="95"/>
      <c r="V537" s="177"/>
      <c r="W537" s="177" t="str">
        <f t="shared" si="556"/>
        <v/>
      </c>
      <c r="X537" s="95" t="str">
        <f>IFERROR(RANK(W537, W527:W541),"")</f>
        <v/>
      </c>
      <c r="Y537" s="447"/>
      <c r="Z537" s="95"/>
      <c r="AA537" s="177"/>
      <c r="AB537" s="177" t="str">
        <f t="shared" si="557"/>
        <v/>
      </c>
      <c r="AC537" s="95" t="str">
        <f>IFERROR(RANK(AB537, AB527:AB541),"")</f>
        <v/>
      </c>
      <c r="AD537" s="447"/>
      <c r="AE537" s="95"/>
      <c r="AF537" s="177"/>
      <c r="AG537" s="177" t="str">
        <f t="shared" si="558"/>
        <v/>
      </c>
      <c r="AH537" s="95" t="str">
        <f>IFERROR(RANK(AG537, AG527:AG541),"")</f>
        <v/>
      </c>
      <c r="AI537" s="447"/>
      <c r="AJ537" s="95"/>
      <c r="AK537" s="177"/>
      <c r="AL537" s="177" t="str">
        <f t="shared" si="559"/>
        <v/>
      </c>
      <c r="AM537" s="95" t="str">
        <f>IFERROR(RANK(AL537, AL527:AL541),"")</f>
        <v/>
      </c>
      <c r="AN537" s="447"/>
      <c r="AO537" s="95"/>
      <c r="AP537" s="177"/>
      <c r="AQ537" s="177" t="str">
        <f t="shared" si="560"/>
        <v/>
      </c>
      <c r="AR537" s="95" t="str">
        <f>IFERROR(RANK(AQ537, AQ527:AQ541),"")</f>
        <v/>
      </c>
      <c r="AS537" s="447"/>
      <c r="AT537" s="95"/>
      <c r="AU537" s="177"/>
      <c r="AV537" s="177" t="str">
        <f t="shared" si="561"/>
        <v/>
      </c>
      <c r="AW537" s="95" t="str">
        <f>IFERROR(RANK(AV537, AV527:AV541),"")</f>
        <v/>
      </c>
      <c r="AX537" s="447"/>
    </row>
    <row r="538" spans="2:50" hidden="1">
      <c r="B538" s="456"/>
      <c r="C538" s="95">
        <f t="shared" si="553"/>
        <v>12</v>
      </c>
      <c r="D538" s="95"/>
      <c r="E538" s="95"/>
      <c r="F538" s="95"/>
      <c r="G538" s="177" t="str">
        <f t="shared" si="554"/>
        <v/>
      </c>
      <c r="H538" s="475"/>
      <c r="I538" s="153" t="str">
        <f t="shared" si="562"/>
        <v/>
      </c>
      <c r="J538" s="153" t="str">
        <f t="shared" si="563"/>
        <v/>
      </c>
      <c r="K538" s="154" t="str">
        <f t="shared" si="564"/>
        <v/>
      </c>
      <c r="L538" s="473"/>
      <c r="M538" s="153" t="str">
        <f>IFERROR(RANK(K538, K527:K541),"")</f>
        <v/>
      </c>
      <c r="N538" s="448"/>
      <c r="O538" s="448"/>
      <c r="P538" s="95"/>
      <c r="Q538" s="177"/>
      <c r="R538" s="177" t="str">
        <f t="shared" si="555"/>
        <v/>
      </c>
      <c r="S538" s="95" t="str">
        <f>IFERROR(RANK(R538, R527:R541),"")</f>
        <v/>
      </c>
      <c r="T538" s="447"/>
      <c r="U538" s="95"/>
      <c r="V538" s="177"/>
      <c r="W538" s="177" t="str">
        <f t="shared" si="556"/>
        <v/>
      </c>
      <c r="X538" s="95" t="str">
        <f>IFERROR(RANK(W538, W527:W541),"")</f>
        <v/>
      </c>
      <c r="Y538" s="447"/>
      <c r="Z538" s="95"/>
      <c r="AA538" s="177"/>
      <c r="AB538" s="177" t="str">
        <f t="shared" si="557"/>
        <v/>
      </c>
      <c r="AC538" s="95" t="str">
        <f>IFERROR(RANK(AB538, AB527:AB541),"")</f>
        <v/>
      </c>
      <c r="AD538" s="447"/>
      <c r="AE538" s="95"/>
      <c r="AF538" s="177"/>
      <c r="AG538" s="177" t="str">
        <f t="shared" si="558"/>
        <v/>
      </c>
      <c r="AH538" s="95" t="str">
        <f>IFERROR(RANK(AG538, AG527:AG541),"")</f>
        <v/>
      </c>
      <c r="AI538" s="447"/>
      <c r="AJ538" s="95"/>
      <c r="AK538" s="177"/>
      <c r="AL538" s="177" t="str">
        <f t="shared" si="559"/>
        <v/>
      </c>
      <c r="AM538" s="95" t="str">
        <f>IFERROR(RANK(AL538, AL527:AL541),"")</f>
        <v/>
      </c>
      <c r="AN538" s="447"/>
      <c r="AO538" s="95"/>
      <c r="AP538" s="177"/>
      <c r="AQ538" s="177" t="str">
        <f t="shared" si="560"/>
        <v/>
      </c>
      <c r="AR538" s="95" t="str">
        <f>IFERROR(RANK(AQ538, AQ527:AQ541),"")</f>
        <v/>
      </c>
      <c r="AS538" s="447"/>
      <c r="AT538" s="95"/>
      <c r="AU538" s="177"/>
      <c r="AV538" s="177" t="str">
        <f t="shared" si="561"/>
        <v/>
      </c>
      <c r="AW538" s="95" t="str">
        <f>IFERROR(RANK(AV538, AV527:AV541),"")</f>
        <v/>
      </c>
      <c r="AX538" s="447"/>
    </row>
    <row r="539" spans="2:50" hidden="1">
      <c r="B539" s="456"/>
      <c r="C539" s="95">
        <f t="shared" si="553"/>
        <v>13</v>
      </c>
      <c r="D539" s="95"/>
      <c r="E539" s="95"/>
      <c r="F539" s="95"/>
      <c r="G539" s="177" t="str">
        <f t="shared" si="554"/>
        <v/>
      </c>
      <c r="H539" s="475"/>
      <c r="I539" s="153" t="str">
        <f t="shared" si="562"/>
        <v/>
      </c>
      <c r="J539" s="153" t="str">
        <f t="shared" si="563"/>
        <v/>
      </c>
      <c r="K539" s="154" t="str">
        <f t="shared" si="564"/>
        <v/>
      </c>
      <c r="L539" s="473"/>
      <c r="M539" s="153" t="str">
        <f>IFERROR(RANK(K539, K527:K541),"")</f>
        <v/>
      </c>
      <c r="N539" s="448"/>
      <c r="O539" s="448"/>
      <c r="P539" s="95"/>
      <c r="Q539" s="177"/>
      <c r="R539" s="177" t="str">
        <f t="shared" si="555"/>
        <v/>
      </c>
      <c r="S539" s="95" t="str">
        <f>IFERROR(RANK(R539, R527:R541),"")</f>
        <v/>
      </c>
      <c r="T539" s="447"/>
      <c r="U539" s="95"/>
      <c r="V539" s="177"/>
      <c r="W539" s="177" t="str">
        <f t="shared" si="556"/>
        <v/>
      </c>
      <c r="X539" s="95" t="str">
        <f>IFERROR(RANK(W539, W527:W541),"")</f>
        <v/>
      </c>
      <c r="Y539" s="447"/>
      <c r="Z539" s="95"/>
      <c r="AA539" s="177"/>
      <c r="AB539" s="177" t="str">
        <f t="shared" si="557"/>
        <v/>
      </c>
      <c r="AC539" s="95" t="str">
        <f>IFERROR(RANK(AB539, AB527:AB541),"")</f>
        <v/>
      </c>
      <c r="AD539" s="447"/>
      <c r="AE539" s="95"/>
      <c r="AF539" s="177"/>
      <c r="AG539" s="177" t="str">
        <f t="shared" si="558"/>
        <v/>
      </c>
      <c r="AH539" s="95" t="str">
        <f>IFERROR(RANK(AG539, AG527:AG541),"")</f>
        <v/>
      </c>
      <c r="AI539" s="447"/>
      <c r="AJ539" s="95"/>
      <c r="AK539" s="177"/>
      <c r="AL539" s="177" t="str">
        <f t="shared" si="559"/>
        <v/>
      </c>
      <c r="AM539" s="95" t="str">
        <f>IFERROR(RANK(AL539, AL527:AL541),"")</f>
        <v/>
      </c>
      <c r="AN539" s="447"/>
      <c r="AO539" s="95"/>
      <c r="AP539" s="177"/>
      <c r="AQ539" s="177" t="str">
        <f t="shared" si="560"/>
        <v/>
      </c>
      <c r="AR539" s="95" t="str">
        <f>IFERROR(RANK(AQ539, AQ527:AQ541),"")</f>
        <v/>
      </c>
      <c r="AS539" s="447"/>
      <c r="AT539" s="95"/>
      <c r="AU539" s="177"/>
      <c r="AV539" s="177" t="str">
        <f t="shared" si="561"/>
        <v/>
      </c>
      <c r="AW539" s="95" t="str">
        <f>IFERROR(RANK(AV539, AV527:AV541),"")</f>
        <v/>
      </c>
      <c r="AX539" s="447"/>
    </row>
    <row r="540" spans="2:50" hidden="1">
      <c r="B540" s="456"/>
      <c r="C540" s="95">
        <f t="shared" si="553"/>
        <v>14</v>
      </c>
      <c r="D540" s="95"/>
      <c r="E540" s="95"/>
      <c r="F540" s="95"/>
      <c r="G540" s="177" t="str">
        <f t="shared" si="554"/>
        <v/>
      </c>
      <c r="H540" s="475"/>
      <c r="I540" s="153" t="str">
        <f t="shared" si="562"/>
        <v/>
      </c>
      <c r="J540" s="153" t="str">
        <f t="shared" si="563"/>
        <v/>
      </c>
      <c r="K540" s="154" t="str">
        <f t="shared" si="564"/>
        <v/>
      </c>
      <c r="L540" s="473"/>
      <c r="M540" s="153" t="str">
        <f>IFERROR(RANK(K540, K527:K541),"")</f>
        <v/>
      </c>
      <c r="N540" s="448"/>
      <c r="O540" s="448"/>
      <c r="P540" s="95"/>
      <c r="Q540" s="177"/>
      <c r="R540" s="177" t="str">
        <f t="shared" si="555"/>
        <v/>
      </c>
      <c r="S540" s="95" t="str">
        <f>IFERROR(RANK(R540, R527:R541),"")</f>
        <v/>
      </c>
      <c r="T540" s="447"/>
      <c r="U540" s="95"/>
      <c r="V540" s="177"/>
      <c r="W540" s="177" t="str">
        <f t="shared" si="556"/>
        <v/>
      </c>
      <c r="X540" s="95" t="str">
        <f>IFERROR(RANK(W540, W527:W541),"")</f>
        <v/>
      </c>
      <c r="Y540" s="447"/>
      <c r="Z540" s="95"/>
      <c r="AA540" s="177"/>
      <c r="AB540" s="177" t="str">
        <f t="shared" si="557"/>
        <v/>
      </c>
      <c r="AC540" s="95" t="str">
        <f>IFERROR(RANK(AB540, AB527:AB541),"")</f>
        <v/>
      </c>
      <c r="AD540" s="447"/>
      <c r="AE540" s="95"/>
      <c r="AF540" s="177"/>
      <c r="AG540" s="177" t="str">
        <f t="shared" si="558"/>
        <v/>
      </c>
      <c r="AH540" s="95" t="str">
        <f>IFERROR(RANK(AG540, AG527:AG541),"")</f>
        <v/>
      </c>
      <c r="AI540" s="447"/>
      <c r="AJ540" s="95"/>
      <c r="AK540" s="177"/>
      <c r="AL540" s="177" t="str">
        <f t="shared" si="559"/>
        <v/>
      </c>
      <c r="AM540" s="95" t="str">
        <f>IFERROR(RANK(AL540, AL527:AL541),"")</f>
        <v/>
      </c>
      <c r="AN540" s="447"/>
      <c r="AO540" s="95"/>
      <c r="AP540" s="177"/>
      <c r="AQ540" s="177" t="str">
        <f t="shared" si="560"/>
        <v/>
      </c>
      <c r="AR540" s="95" t="str">
        <f>IFERROR(RANK(AQ540, AQ527:AQ541),"")</f>
        <v/>
      </c>
      <c r="AS540" s="447"/>
      <c r="AT540" s="95"/>
      <c r="AU540" s="177"/>
      <c r="AV540" s="177" t="str">
        <f t="shared" si="561"/>
        <v/>
      </c>
      <c r="AW540" s="95" t="str">
        <f>IFERROR(RANK(AV540, AV527:AV541),"")</f>
        <v/>
      </c>
      <c r="AX540" s="447"/>
    </row>
    <row r="541" spans="2:50" hidden="1">
      <c r="B541" s="456"/>
      <c r="C541" s="95">
        <f t="shared" si="553"/>
        <v>15</v>
      </c>
      <c r="D541" s="95"/>
      <c r="E541" s="95"/>
      <c r="F541" s="95"/>
      <c r="G541" s="177" t="str">
        <f t="shared" si="554"/>
        <v/>
      </c>
      <c r="H541" s="476"/>
      <c r="I541" s="153" t="str">
        <f t="shared" si="562"/>
        <v/>
      </c>
      <c r="J541" s="153" t="str">
        <f t="shared" si="563"/>
        <v/>
      </c>
      <c r="K541" s="154" t="str">
        <f t="shared" si="564"/>
        <v/>
      </c>
      <c r="L541" s="473"/>
      <c r="M541" s="153" t="str">
        <f>IFERROR(RANK(K541, K527:K541),"")</f>
        <v/>
      </c>
      <c r="N541" s="448"/>
      <c r="O541" s="448"/>
      <c r="P541" s="95"/>
      <c r="Q541" s="177"/>
      <c r="R541" s="177" t="str">
        <f t="shared" si="555"/>
        <v/>
      </c>
      <c r="S541" s="95" t="str">
        <f>IFERROR(RANK(R541, R527:R541),"")</f>
        <v/>
      </c>
      <c r="T541" s="447"/>
      <c r="U541" s="95"/>
      <c r="V541" s="177"/>
      <c r="W541" s="177" t="str">
        <f t="shared" si="556"/>
        <v/>
      </c>
      <c r="X541" s="95" t="str">
        <f>IFERROR(RANK(W541, W527:W541),"")</f>
        <v/>
      </c>
      <c r="Y541" s="447"/>
      <c r="Z541" s="95"/>
      <c r="AA541" s="177"/>
      <c r="AB541" s="177" t="str">
        <f t="shared" si="557"/>
        <v/>
      </c>
      <c r="AC541" s="95" t="str">
        <f>IFERROR(RANK(AB541, AB527:AB541),"")</f>
        <v/>
      </c>
      <c r="AD541" s="447"/>
      <c r="AE541" s="95"/>
      <c r="AF541" s="177"/>
      <c r="AG541" s="177" t="str">
        <f t="shared" si="558"/>
        <v/>
      </c>
      <c r="AH541" s="95" t="str">
        <f>IFERROR(RANK(AG541, AG527:AG541),"")</f>
        <v/>
      </c>
      <c r="AI541" s="447"/>
      <c r="AJ541" s="95"/>
      <c r="AK541" s="177"/>
      <c r="AL541" s="177" t="str">
        <f t="shared" si="559"/>
        <v/>
      </c>
      <c r="AM541" s="95" t="str">
        <f>IFERROR(RANK(AL541, AL527:AL541),"")</f>
        <v/>
      </c>
      <c r="AN541" s="447"/>
      <c r="AO541" s="95"/>
      <c r="AP541" s="177"/>
      <c r="AQ541" s="177" t="str">
        <f t="shared" si="560"/>
        <v/>
      </c>
      <c r="AR541" s="95" t="str">
        <f>IFERROR(RANK(AQ541, AQ527:AQ541),"")</f>
        <v/>
      </c>
      <c r="AS541" s="447"/>
      <c r="AT541" s="95"/>
      <c r="AU541" s="177"/>
      <c r="AV541" s="177" t="str">
        <f t="shared" si="561"/>
        <v/>
      </c>
      <c r="AW541" s="95" t="str">
        <f>IFERROR(RANK(AV541, AV527:AV541),"")</f>
        <v/>
      </c>
      <c r="AX541" s="447"/>
    </row>
    <row r="542" spans="2:50" ht="15.6">
      <c r="B542" s="460" t="s">
        <v>115</v>
      </c>
      <c r="C542" s="461"/>
      <c r="D542" s="461"/>
      <c r="E542" s="461"/>
      <c r="F542" s="461"/>
      <c r="G542" s="461"/>
      <c r="H542" s="461"/>
      <c r="I542" s="150"/>
      <c r="J542" s="150"/>
      <c r="K542" s="150"/>
      <c r="L542" s="150"/>
      <c r="M542" s="150"/>
      <c r="N542" s="448" t="s">
        <v>116</v>
      </c>
      <c r="O542" s="463" t="s">
        <v>63</v>
      </c>
      <c r="P542" s="465">
        <f>AT522+1</f>
        <v>46056</v>
      </c>
      <c r="Q542" s="456"/>
      <c r="R542" s="456"/>
      <c r="S542" s="456"/>
      <c r="T542" s="456"/>
      <c r="U542" s="465">
        <f>P542+1</f>
        <v>46057</v>
      </c>
      <c r="V542" s="456"/>
      <c r="W542" s="456"/>
      <c r="X542" s="456"/>
      <c r="Y542" s="456"/>
      <c r="Z542" s="465">
        <f>U542+1</f>
        <v>46058</v>
      </c>
      <c r="AA542" s="456"/>
      <c r="AB542" s="456"/>
      <c r="AC542" s="456"/>
      <c r="AD542" s="456"/>
      <c r="AE542" s="465">
        <f>Z542+1</f>
        <v>46059</v>
      </c>
      <c r="AF542" s="456"/>
      <c r="AG542" s="456"/>
      <c r="AH542" s="456"/>
      <c r="AI542" s="456"/>
      <c r="AJ542" s="465">
        <f>AE542+1</f>
        <v>46060</v>
      </c>
      <c r="AK542" s="456"/>
      <c r="AL542" s="456"/>
      <c r="AM542" s="456"/>
      <c r="AN542" s="456"/>
      <c r="AO542" s="465">
        <f>AJ542+1</f>
        <v>46061</v>
      </c>
      <c r="AP542" s="456"/>
      <c r="AQ542" s="456"/>
      <c r="AR542" s="456"/>
      <c r="AS542" s="456"/>
      <c r="AT542" s="465">
        <f>AO542+1</f>
        <v>46062</v>
      </c>
      <c r="AU542" s="456"/>
      <c r="AV542" s="456"/>
      <c r="AW542" s="456"/>
      <c r="AX542" s="456"/>
    </row>
    <row r="543" spans="2:50" ht="15.6">
      <c r="B543" s="462"/>
      <c r="C543" s="462"/>
      <c r="D543" s="462"/>
      <c r="E543" s="462"/>
      <c r="F543" s="462"/>
      <c r="G543" s="462"/>
      <c r="H543" s="462"/>
      <c r="I543" s="150"/>
      <c r="J543" s="150"/>
      <c r="K543" s="150"/>
      <c r="L543" s="150"/>
      <c r="M543" s="150"/>
      <c r="N543" s="448"/>
      <c r="O543" s="464"/>
      <c r="P543" s="465" t="s">
        <v>77</v>
      </c>
      <c r="Q543" s="456"/>
      <c r="R543" s="456"/>
      <c r="S543" s="456"/>
      <c r="T543" s="456"/>
      <c r="U543" s="465" t="s">
        <v>78</v>
      </c>
      <c r="V543" s="456"/>
      <c r="W543" s="456"/>
      <c r="X543" s="456"/>
      <c r="Y543" s="456"/>
      <c r="Z543" s="465" t="s">
        <v>79</v>
      </c>
      <c r="AA543" s="456"/>
      <c r="AB543" s="456"/>
      <c r="AC543" s="456"/>
      <c r="AD543" s="456"/>
      <c r="AE543" s="465" t="s">
        <v>74</v>
      </c>
      <c r="AF543" s="456"/>
      <c r="AG543" s="456"/>
      <c r="AH543" s="456"/>
      <c r="AI543" s="456"/>
      <c r="AJ543" s="465" t="s">
        <v>75</v>
      </c>
      <c r="AK543" s="456"/>
      <c r="AL543" s="456"/>
      <c r="AM543" s="456"/>
      <c r="AN543" s="456"/>
      <c r="AO543" s="465" t="s">
        <v>70</v>
      </c>
      <c r="AP543" s="456"/>
      <c r="AQ543" s="456"/>
      <c r="AR543" s="456"/>
      <c r="AS543" s="456"/>
      <c r="AT543" s="465" t="s">
        <v>76</v>
      </c>
      <c r="AU543" s="456"/>
      <c r="AV543" s="456"/>
      <c r="AW543" s="456"/>
      <c r="AX543" s="456"/>
    </row>
    <row r="544" spans="2:50">
      <c r="B544" s="448" t="s">
        <v>117</v>
      </c>
      <c r="C544" s="448" t="s">
        <v>118</v>
      </c>
      <c r="D544" s="448"/>
      <c r="E544" s="448" t="s">
        <v>119</v>
      </c>
      <c r="F544" s="448"/>
      <c r="G544" s="448"/>
      <c r="H544" s="452" t="s">
        <v>120</v>
      </c>
      <c r="I544" s="455" t="s">
        <v>121</v>
      </c>
      <c r="J544" s="455"/>
      <c r="K544" s="455"/>
      <c r="L544" s="455" t="s">
        <v>120</v>
      </c>
      <c r="M544" s="455" t="s">
        <v>122</v>
      </c>
      <c r="N544" s="448"/>
      <c r="O544" s="448" t="s">
        <v>123</v>
      </c>
      <c r="P544" s="449" t="s">
        <v>124</v>
      </c>
      <c r="Q544" s="450"/>
      <c r="R544" s="450"/>
      <c r="S544" s="451"/>
      <c r="T544" s="448" t="s">
        <v>120</v>
      </c>
      <c r="U544" s="449" t="s">
        <v>124</v>
      </c>
      <c r="V544" s="450"/>
      <c r="W544" s="450"/>
      <c r="X544" s="451"/>
      <c r="Y544" s="448" t="s">
        <v>120</v>
      </c>
      <c r="Z544" s="449" t="s">
        <v>124</v>
      </c>
      <c r="AA544" s="450"/>
      <c r="AB544" s="450"/>
      <c r="AC544" s="451"/>
      <c r="AD544" s="448" t="s">
        <v>120</v>
      </c>
      <c r="AE544" s="449" t="s">
        <v>124</v>
      </c>
      <c r="AF544" s="450"/>
      <c r="AG544" s="450"/>
      <c r="AH544" s="451"/>
      <c r="AI544" s="448" t="s">
        <v>120</v>
      </c>
      <c r="AJ544" s="449" t="s">
        <v>124</v>
      </c>
      <c r="AK544" s="450"/>
      <c r="AL544" s="450"/>
      <c r="AM544" s="451"/>
      <c r="AN544" s="448" t="s">
        <v>120</v>
      </c>
      <c r="AO544" s="449" t="s">
        <v>124</v>
      </c>
      <c r="AP544" s="450"/>
      <c r="AQ544" s="450"/>
      <c r="AR544" s="451"/>
      <c r="AS544" s="448" t="s">
        <v>120</v>
      </c>
      <c r="AT544" s="449" t="s">
        <v>124</v>
      </c>
      <c r="AU544" s="450"/>
      <c r="AV544" s="450"/>
      <c r="AW544" s="451"/>
      <c r="AX544" s="448" t="s">
        <v>120</v>
      </c>
    </row>
    <row r="545" spans="2:50">
      <c r="B545" s="448"/>
      <c r="C545" s="448"/>
      <c r="D545" s="448"/>
      <c r="E545" s="448" t="s">
        <v>125</v>
      </c>
      <c r="F545" s="448"/>
      <c r="G545" s="448"/>
      <c r="H545" s="453"/>
      <c r="I545" s="455" t="s">
        <v>125</v>
      </c>
      <c r="J545" s="455"/>
      <c r="K545" s="455"/>
      <c r="L545" s="455"/>
      <c r="M545" s="455"/>
      <c r="N545" s="448"/>
      <c r="O545" s="448"/>
      <c r="P545" s="449" t="s">
        <v>126</v>
      </c>
      <c r="Q545" s="450"/>
      <c r="R545" s="450"/>
      <c r="S545" s="451"/>
      <c r="T545" s="448"/>
      <c r="U545" s="449" t="s">
        <v>126</v>
      </c>
      <c r="V545" s="450"/>
      <c r="W545" s="450"/>
      <c r="X545" s="451"/>
      <c r="Y545" s="448"/>
      <c r="Z545" s="449" t="s">
        <v>126</v>
      </c>
      <c r="AA545" s="450"/>
      <c r="AB545" s="450"/>
      <c r="AC545" s="451"/>
      <c r="AD545" s="448"/>
      <c r="AE545" s="449" t="s">
        <v>126</v>
      </c>
      <c r="AF545" s="450"/>
      <c r="AG545" s="450"/>
      <c r="AH545" s="451"/>
      <c r="AI545" s="448"/>
      <c r="AJ545" s="449" t="s">
        <v>126</v>
      </c>
      <c r="AK545" s="450"/>
      <c r="AL545" s="450"/>
      <c r="AM545" s="451"/>
      <c r="AN545" s="448"/>
      <c r="AO545" s="449" t="s">
        <v>126</v>
      </c>
      <c r="AP545" s="450"/>
      <c r="AQ545" s="450"/>
      <c r="AR545" s="451"/>
      <c r="AS545" s="448"/>
      <c r="AT545" s="449" t="s">
        <v>126</v>
      </c>
      <c r="AU545" s="450"/>
      <c r="AV545" s="450"/>
      <c r="AW545" s="451"/>
      <c r="AX545" s="448"/>
    </row>
    <row r="546" spans="2:50">
      <c r="B546" s="448"/>
      <c r="C546" s="448"/>
      <c r="D546" s="448"/>
      <c r="E546" s="94" t="s">
        <v>127</v>
      </c>
      <c r="F546" s="94" t="s">
        <v>128</v>
      </c>
      <c r="G546" s="94" t="s">
        <v>129</v>
      </c>
      <c r="H546" s="454"/>
      <c r="I546" s="152" t="s">
        <v>127</v>
      </c>
      <c r="J546" s="152" t="s">
        <v>128</v>
      </c>
      <c r="K546" s="152" t="s">
        <v>129</v>
      </c>
      <c r="L546" s="455"/>
      <c r="M546" s="455"/>
      <c r="N546" s="448"/>
      <c r="O546" s="448"/>
      <c r="P546" s="94" t="s">
        <v>127</v>
      </c>
      <c r="Q546" s="94" t="s">
        <v>128</v>
      </c>
      <c r="R546" s="94" t="s">
        <v>129</v>
      </c>
      <c r="S546" s="94" t="s">
        <v>122</v>
      </c>
      <c r="T546" s="448"/>
      <c r="U546" s="94" t="s">
        <v>127</v>
      </c>
      <c r="V546" s="94" t="s">
        <v>128</v>
      </c>
      <c r="W546" s="94" t="s">
        <v>129</v>
      </c>
      <c r="X546" s="94" t="s">
        <v>122</v>
      </c>
      <c r="Y546" s="448"/>
      <c r="Z546" s="94" t="s">
        <v>127</v>
      </c>
      <c r="AA546" s="94" t="s">
        <v>128</v>
      </c>
      <c r="AB546" s="94" t="s">
        <v>129</v>
      </c>
      <c r="AC546" s="94" t="s">
        <v>122</v>
      </c>
      <c r="AD546" s="448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8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8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8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8"/>
    </row>
    <row r="547" spans="2:50">
      <c r="B547" s="456" t="s">
        <v>170</v>
      </c>
      <c r="C547" s="95">
        <f>C527</f>
        <v>1</v>
      </c>
      <c r="D547" s="95" t="s">
        <v>172</v>
      </c>
      <c r="E547" s="95">
        <v>26</v>
      </c>
      <c r="F547" s="95">
        <v>1500</v>
      </c>
      <c r="G547" s="177">
        <f>IFERROR(F547/E547,"")</f>
        <v>57.692307692307693</v>
      </c>
      <c r="H547" s="474">
        <f>AVERAGE(G547:G561)</f>
        <v>57.692307692307693</v>
      </c>
      <c r="I547" s="153">
        <f t="shared" ref="I547:I549" si="565">IFERROR(AVERAGE(P547,U547,Z547,AE547,AJ547,AO547,AT547),"")</f>
        <v>26</v>
      </c>
      <c r="J547" s="153">
        <f t="shared" ref="J547:J549" si="566">IFERROR(AVERAGE(Q547,V547,AA547,AF547,AK547,AP547,AU547),"")</f>
        <v>1432.8688101487555</v>
      </c>
      <c r="K547" s="154">
        <f t="shared" ref="K547:K549" si="567">IFERROR(AVERAGE(R547,W547,AB547,AG547,AL547,AQ547,AV547),"")</f>
        <v>55.110338851875213</v>
      </c>
      <c r="L547" s="473">
        <f>IFERROR(AVERAGE(K547:K561),"-")</f>
        <v>55.110338851875213</v>
      </c>
      <c r="M547" s="153">
        <f>IFERROR(RANK(K547, K547:K561),"")</f>
        <v>1</v>
      </c>
      <c r="N547" s="448"/>
      <c r="O547" s="448"/>
      <c r="P547" s="95">
        <v>26</v>
      </c>
      <c r="Q547" s="177">
        <v>1426.1538461538464</v>
      </c>
      <c r="R547" s="177">
        <f>IFERROR(Q547/P547,"")</f>
        <v>54.852071005917168</v>
      </c>
      <c r="S547" s="95">
        <f>IFERROR(RANK(R547, R547:R561),"")</f>
        <v>1</v>
      </c>
      <c r="T547" s="447">
        <f>AVERAGE(R547:R561)</f>
        <v>54.852071005917168</v>
      </c>
      <c r="U547" s="95">
        <v>26</v>
      </c>
      <c r="V547" s="177">
        <v>1430.103092783505</v>
      </c>
      <c r="W547" s="177">
        <f>IFERROR(V547/U547,"")</f>
        <v>55.00396510705788</v>
      </c>
      <c r="X547" s="95">
        <f>IFERROR(RANK(W547, W547:W561),"")</f>
        <v>1</v>
      </c>
      <c r="Y547" s="447">
        <f>AVERAGE(W547:W561)</f>
        <v>55.00396510705788</v>
      </c>
      <c r="Z547" s="95">
        <v>26</v>
      </c>
      <c r="AA547" s="177">
        <v>1434.0659340659336</v>
      </c>
      <c r="AB547" s="177">
        <f>IFERROR(AA547/Z547,"")</f>
        <v>55.156382079458986</v>
      </c>
      <c r="AC547" s="95">
        <f>IFERROR(RANK(AB547, AB547:AB561),"")</f>
        <v>1</v>
      </c>
      <c r="AD547" s="447">
        <f>AVERAGE(AB547:AB561)</f>
        <v>55.156382079458986</v>
      </c>
      <c r="AE547" s="95">
        <v>26</v>
      </c>
      <c r="AF547" s="177">
        <v>1436.5217391304357</v>
      </c>
      <c r="AG547" s="177">
        <f>IFERROR(AF547/AE547,"")</f>
        <v>55.250836120401374</v>
      </c>
      <c r="AH547" s="95">
        <f>IFERROR(RANK(AG547, AG547:AG561),"")</f>
        <v>1</v>
      </c>
      <c r="AI547" s="447">
        <f>AVERAGE(AG547:AG561)</f>
        <v>55.250836120401374</v>
      </c>
      <c r="AJ547" s="95">
        <v>26</v>
      </c>
      <c r="AK547" s="177">
        <v>1433.4939759036147</v>
      </c>
      <c r="AL547" s="177">
        <f>IFERROR(AK547/AJ547,"")</f>
        <v>55.134383688600565</v>
      </c>
      <c r="AM547" s="95">
        <f>IFERROR(RANK(AL547, AL547:AL561),"")</f>
        <v>1</v>
      </c>
      <c r="AN547" s="447">
        <f>AVERAGE(AL547:AL561)</f>
        <v>55.134383688600565</v>
      </c>
      <c r="AO547" s="95">
        <v>26</v>
      </c>
      <c r="AP547" s="177">
        <v>1440.652173913043</v>
      </c>
      <c r="AQ547" s="177">
        <f>IFERROR(AP547/AO547,"")</f>
        <v>55.4096989966555</v>
      </c>
      <c r="AR547" s="95">
        <f>IFERROR(RANK(AQ547, AQ547:AQ561),"")</f>
        <v>1</v>
      </c>
      <c r="AS547" s="447">
        <f>AVERAGE(AQ547:AQ561)</f>
        <v>55.4096989966555</v>
      </c>
      <c r="AT547" s="95">
        <v>26</v>
      </c>
      <c r="AU547" s="177">
        <v>1429.0909090909095</v>
      </c>
      <c r="AV547" s="177">
        <f>IFERROR(AU547/AT547,"")</f>
        <v>54.965034965034981</v>
      </c>
      <c r="AW547" s="95">
        <f>IFERROR(RANK(AV547, AV547:AV561),"")</f>
        <v>1</v>
      </c>
      <c r="AX547" s="447">
        <f>AVERAGE(AV547:AV561)</f>
        <v>54.965034965034981</v>
      </c>
    </row>
    <row r="548" spans="2:50">
      <c r="B548" s="456"/>
      <c r="C548" s="95">
        <f t="shared" ref="C548:C561" si="568">C528</f>
        <v>2</v>
      </c>
      <c r="D548" s="95"/>
      <c r="E548" s="95"/>
      <c r="F548" s="95"/>
      <c r="G548" s="177" t="str">
        <f t="shared" ref="G548:G561" si="569">IFERROR(F548/E548,"")</f>
        <v/>
      </c>
      <c r="H548" s="475"/>
      <c r="I548" s="153" t="str">
        <f t="shared" si="565"/>
        <v/>
      </c>
      <c r="J548" s="153" t="str">
        <f t="shared" si="566"/>
        <v/>
      </c>
      <c r="K548" s="154" t="str">
        <f t="shared" si="567"/>
        <v/>
      </c>
      <c r="L548" s="473"/>
      <c r="M548" s="153" t="str">
        <f>IFERROR(RANK(K548, K547:K561),"")</f>
        <v/>
      </c>
      <c r="N548" s="448"/>
      <c r="O548" s="448"/>
      <c r="P548" s="95"/>
      <c r="Q548" s="177"/>
      <c r="R548" s="177" t="str">
        <f t="shared" ref="R548:R561" si="570">IFERROR(Q548/P548,"")</f>
        <v/>
      </c>
      <c r="S548" s="95" t="str">
        <f>IFERROR(RANK(R548, R547:R561),"")</f>
        <v/>
      </c>
      <c r="T548" s="447"/>
      <c r="U548" s="95"/>
      <c r="V548" s="177"/>
      <c r="W548" s="177" t="str">
        <f t="shared" ref="W548:W561" si="571">IFERROR(V548/U548,"")</f>
        <v/>
      </c>
      <c r="X548" s="95" t="str">
        <f>IFERROR(RANK(W548, W547:W561),"")</f>
        <v/>
      </c>
      <c r="Y548" s="447"/>
      <c r="Z548" s="95"/>
      <c r="AA548" s="177"/>
      <c r="AB548" s="177" t="str">
        <f t="shared" ref="AB548:AB561" si="572">IFERROR(AA548/Z548,"")</f>
        <v/>
      </c>
      <c r="AC548" s="95" t="str">
        <f>IFERROR(RANK(AB548, AB547:AB561),"")</f>
        <v/>
      </c>
      <c r="AD548" s="447"/>
      <c r="AE548" s="95"/>
      <c r="AF548" s="177"/>
      <c r="AG548" s="177" t="str">
        <f t="shared" ref="AG548:AG561" si="573">IFERROR(AF548/AE548,"")</f>
        <v/>
      </c>
      <c r="AH548" s="95" t="str">
        <f>IFERROR(RANK(AG548, AG547:AG561),"")</f>
        <v/>
      </c>
      <c r="AI548" s="447"/>
      <c r="AJ548" s="95"/>
      <c r="AK548" s="177"/>
      <c r="AL548" s="177" t="str">
        <f t="shared" ref="AL548:AL561" si="574">IFERROR(AK548/AJ548,"")</f>
        <v/>
      </c>
      <c r="AM548" s="95" t="str">
        <f>IFERROR(RANK(AL548, AL547:AL561),"")</f>
        <v/>
      </c>
      <c r="AN548" s="447"/>
      <c r="AO548" s="95"/>
      <c r="AP548" s="177"/>
      <c r="AQ548" s="177" t="str">
        <f t="shared" ref="AQ548:AQ561" si="575">IFERROR(AP548/AO548,"")</f>
        <v/>
      </c>
      <c r="AR548" s="95" t="str">
        <f>IFERROR(RANK(AQ548, AQ547:AQ561),"")</f>
        <v/>
      </c>
      <c r="AS548" s="447"/>
      <c r="AT548" s="95"/>
      <c r="AU548" s="177"/>
      <c r="AV548" s="177" t="str">
        <f t="shared" ref="AV548:AV561" si="576">IFERROR(AU548/AT548,"")</f>
        <v/>
      </c>
      <c r="AW548" s="95" t="str">
        <f>IFERROR(RANK(AV548, AV547:AV561),"")</f>
        <v/>
      </c>
      <c r="AX548" s="447"/>
    </row>
    <row r="549" spans="2:50">
      <c r="B549" s="456"/>
      <c r="C549" s="95">
        <f t="shared" si="568"/>
        <v>3</v>
      </c>
      <c r="D549" s="95"/>
      <c r="E549" s="95"/>
      <c r="F549" s="95"/>
      <c r="G549" s="177" t="str">
        <f t="shared" si="569"/>
        <v/>
      </c>
      <c r="H549" s="475"/>
      <c r="I549" s="153" t="str">
        <f t="shared" si="565"/>
        <v/>
      </c>
      <c r="J549" s="153" t="str">
        <f t="shared" si="566"/>
        <v/>
      </c>
      <c r="K549" s="154" t="str">
        <f t="shared" si="567"/>
        <v/>
      </c>
      <c r="L549" s="473"/>
      <c r="M549" s="153" t="str">
        <f>IFERROR(RANK(K549, K547:K561),"")</f>
        <v/>
      </c>
      <c r="N549" s="448"/>
      <c r="O549" s="448"/>
      <c r="P549" s="95"/>
      <c r="Q549" s="177"/>
      <c r="R549" s="177" t="str">
        <f t="shared" si="570"/>
        <v/>
      </c>
      <c r="S549" s="95" t="str">
        <f>IFERROR(RANK(R549, R547:R561),"")</f>
        <v/>
      </c>
      <c r="T549" s="447"/>
      <c r="U549" s="95"/>
      <c r="V549" s="177"/>
      <c r="W549" s="177" t="str">
        <f t="shared" si="571"/>
        <v/>
      </c>
      <c r="X549" s="95" t="str">
        <f>IFERROR(RANK(W549, W547:W561),"")</f>
        <v/>
      </c>
      <c r="Y549" s="447"/>
      <c r="Z549" s="95"/>
      <c r="AA549" s="177"/>
      <c r="AB549" s="177" t="str">
        <f t="shared" si="572"/>
        <v/>
      </c>
      <c r="AC549" s="95" t="str">
        <f>IFERROR(RANK(AB549, AB547:AB561),"")</f>
        <v/>
      </c>
      <c r="AD549" s="447"/>
      <c r="AE549" s="95"/>
      <c r="AF549" s="177"/>
      <c r="AG549" s="177" t="str">
        <f t="shared" si="573"/>
        <v/>
      </c>
      <c r="AH549" s="95" t="str">
        <f>IFERROR(RANK(AG549, AG547:AG561),"")</f>
        <v/>
      </c>
      <c r="AI549" s="447"/>
      <c r="AJ549" s="95"/>
      <c r="AK549" s="177"/>
      <c r="AL549" s="177" t="str">
        <f t="shared" si="574"/>
        <v/>
      </c>
      <c r="AM549" s="95" t="str">
        <f>IFERROR(RANK(AL549, AL547:AL561),"")</f>
        <v/>
      </c>
      <c r="AN549" s="447"/>
      <c r="AO549" s="95"/>
      <c r="AP549" s="177"/>
      <c r="AQ549" s="177" t="str">
        <f t="shared" si="575"/>
        <v/>
      </c>
      <c r="AR549" s="95" t="str">
        <f>IFERROR(RANK(AQ549, AQ547:AQ561),"")</f>
        <v/>
      </c>
      <c r="AS549" s="447"/>
      <c r="AT549" s="95"/>
      <c r="AU549" s="177"/>
      <c r="AV549" s="177" t="str">
        <f t="shared" si="576"/>
        <v/>
      </c>
      <c r="AW549" s="95" t="str">
        <f>IFERROR(RANK(AV549, AV547:AV561),"")</f>
        <v/>
      </c>
      <c r="AX549" s="447"/>
    </row>
    <row r="550" spans="2:50">
      <c r="B550" s="456"/>
      <c r="C550" s="95">
        <f t="shared" si="568"/>
        <v>4</v>
      </c>
      <c r="D550" s="95"/>
      <c r="E550" s="95"/>
      <c r="F550" s="95"/>
      <c r="G550" s="177" t="str">
        <f t="shared" si="569"/>
        <v/>
      </c>
      <c r="H550" s="475"/>
      <c r="I550" s="153" t="str">
        <f>IFERROR(AVERAGE(P550,U550,Z550,AE550,AJ550,AO550,AT550),"")</f>
        <v/>
      </c>
      <c r="J550" s="153" t="str">
        <f>IFERROR(AVERAGE(Q550,V550,AA550,AF550,AK550,AP550,AU550),"")</f>
        <v/>
      </c>
      <c r="K550" s="154" t="str">
        <f>IFERROR(AVERAGE(R550,W550,AB550,AG550,AL550,AQ550,AV550),"")</f>
        <v/>
      </c>
      <c r="L550" s="473"/>
      <c r="M550" s="153" t="str">
        <f>IFERROR(RANK(K550, K547:K561),"")</f>
        <v/>
      </c>
      <c r="N550" s="448"/>
      <c r="O550" s="448"/>
      <c r="P550" s="95"/>
      <c r="Q550" s="177"/>
      <c r="R550" s="177" t="str">
        <f t="shared" si="570"/>
        <v/>
      </c>
      <c r="S550" s="95" t="str">
        <f>IFERROR(RANK(R550, R547:R561),"")</f>
        <v/>
      </c>
      <c r="T550" s="447"/>
      <c r="U550" s="95"/>
      <c r="V550" s="177"/>
      <c r="W550" s="177" t="str">
        <f t="shared" si="571"/>
        <v/>
      </c>
      <c r="X550" s="95" t="str">
        <f>IFERROR(RANK(W550, W547:W561),"")</f>
        <v/>
      </c>
      <c r="Y550" s="447"/>
      <c r="Z550" s="95"/>
      <c r="AA550" s="177"/>
      <c r="AB550" s="177" t="str">
        <f t="shared" si="572"/>
        <v/>
      </c>
      <c r="AC550" s="95" t="str">
        <f>IFERROR(RANK(AB550, AB547:AB561),"")</f>
        <v/>
      </c>
      <c r="AD550" s="447"/>
      <c r="AE550" s="95"/>
      <c r="AF550" s="177"/>
      <c r="AG550" s="177" t="str">
        <f t="shared" si="573"/>
        <v/>
      </c>
      <c r="AH550" s="95" t="str">
        <f>IFERROR(RANK(AG550, AG547:AG561),"")</f>
        <v/>
      </c>
      <c r="AI550" s="447"/>
      <c r="AJ550" s="95"/>
      <c r="AK550" s="177"/>
      <c r="AL550" s="177" t="str">
        <f t="shared" si="574"/>
        <v/>
      </c>
      <c r="AM550" s="95" t="str">
        <f>IFERROR(RANK(AL550, AL547:AL561),"")</f>
        <v/>
      </c>
      <c r="AN550" s="447"/>
      <c r="AO550" s="95"/>
      <c r="AP550" s="177"/>
      <c r="AQ550" s="177" t="str">
        <f t="shared" si="575"/>
        <v/>
      </c>
      <c r="AR550" s="95" t="str">
        <f>IFERROR(RANK(AQ550, AQ547:AQ561),"")</f>
        <v/>
      </c>
      <c r="AS550" s="447"/>
      <c r="AT550" s="95"/>
      <c r="AU550" s="177"/>
      <c r="AV550" s="177" t="str">
        <f t="shared" si="576"/>
        <v/>
      </c>
      <c r="AW550" s="95" t="str">
        <f>IFERROR(RANK(AV550, AV547:AV561),"")</f>
        <v/>
      </c>
      <c r="AX550" s="447"/>
    </row>
    <row r="551" spans="2:50">
      <c r="B551" s="456"/>
      <c r="C551" s="95">
        <f t="shared" si="568"/>
        <v>5</v>
      </c>
      <c r="D551" s="95"/>
      <c r="E551" s="95"/>
      <c r="F551" s="95"/>
      <c r="G551" s="177" t="str">
        <f t="shared" si="569"/>
        <v/>
      </c>
      <c r="H551" s="475"/>
      <c r="I551" s="153" t="str">
        <f t="shared" ref="I551:I561" si="577">IFERROR(AVERAGE(P551,U551,Z551,AE551,AJ551,AO551,AT551),"")</f>
        <v/>
      </c>
      <c r="J551" s="153" t="str">
        <f t="shared" ref="J551:J561" si="578">IFERROR(AVERAGE(Q551,V551,AA551,AF551,AK551,AP551,AU551),"")</f>
        <v/>
      </c>
      <c r="K551" s="154" t="str">
        <f t="shared" ref="K551:K561" si="579">IFERROR(AVERAGE(R551,W551,AB551,AG551,AL551,AQ551,AV551),"")</f>
        <v/>
      </c>
      <c r="L551" s="473"/>
      <c r="M551" s="153" t="str">
        <f>IFERROR(RANK(K551, K547:K561),"")</f>
        <v/>
      </c>
      <c r="N551" s="448"/>
      <c r="O551" s="448"/>
      <c r="P551" s="95"/>
      <c r="Q551" s="177"/>
      <c r="R551" s="177" t="str">
        <f t="shared" si="570"/>
        <v/>
      </c>
      <c r="S551" s="95" t="str">
        <f>IFERROR(RANK(R551, R547:R561),"")</f>
        <v/>
      </c>
      <c r="T551" s="447"/>
      <c r="U551" s="95"/>
      <c r="V551" s="177"/>
      <c r="W551" s="177" t="str">
        <f t="shared" si="571"/>
        <v/>
      </c>
      <c r="X551" s="95" t="str">
        <f>IFERROR(RANK(W551, W547:W561),"")</f>
        <v/>
      </c>
      <c r="Y551" s="447"/>
      <c r="Z551" s="95"/>
      <c r="AA551" s="177"/>
      <c r="AB551" s="177" t="str">
        <f t="shared" si="572"/>
        <v/>
      </c>
      <c r="AC551" s="95" t="str">
        <f>IFERROR(RANK(AB551, AB547:AB561),"")</f>
        <v/>
      </c>
      <c r="AD551" s="447"/>
      <c r="AE551" s="95"/>
      <c r="AF551" s="177"/>
      <c r="AG551" s="177" t="str">
        <f t="shared" si="573"/>
        <v/>
      </c>
      <c r="AH551" s="95" t="str">
        <f>IFERROR(RANK(AG551, AG547:AG561),"")</f>
        <v/>
      </c>
      <c r="AI551" s="447"/>
      <c r="AJ551" s="95"/>
      <c r="AK551" s="177"/>
      <c r="AL551" s="177" t="str">
        <f t="shared" si="574"/>
        <v/>
      </c>
      <c r="AM551" s="95" t="str">
        <f>IFERROR(RANK(AL551, AL547:AL561),"")</f>
        <v/>
      </c>
      <c r="AN551" s="447"/>
      <c r="AO551" s="95"/>
      <c r="AP551" s="177"/>
      <c r="AQ551" s="177" t="str">
        <f t="shared" si="575"/>
        <v/>
      </c>
      <c r="AR551" s="95" t="str">
        <f>IFERROR(RANK(AQ551, AQ547:AQ561),"")</f>
        <v/>
      </c>
      <c r="AS551" s="447"/>
      <c r="AT551" s="95"/>
      <c r="AU551" s="177"/>
      <c r="AV551" s="177" t="str">
        <f t="shared" si="576"/>
        <v/>
      </c>
      <c r="AW551" s="95" t="str">
        <f>IFERROR(RANK(AV551, AV547:AV561),"")</f>
        <v/>
      </c>
      <c r="AX551" s="447"/>
    </row>
    <row r="552" spans="2:50">
      <c r="B552" s="456"/>
      <c r="C552" s="95">
        <f t="shared" si="568"/>
        <v>6</v>
      </c>
      <c r="D552" s="95"/>
      <c r="E552" s="95"/>
      <c r="F552" s="95"/>
      <c r="G552" s="177" t="str">
        <f t="shared" si="569"/>
        <v/>
      </c>
      <c r="H552" s="475"/>
      <c r="I552" s="153" t="str">
        <f t="shared" si="577"/>
        <v/>
      </c>
      <c r="J552" s="153" t="str">
        <f t="shared" si="578"/>
        <v/>
      </c>
      <c r="K552" s="154" t="str">
        <f t="shared" si="579"/>
        <v/>
      </c>
      <c r="L552" s="473"/>
      <c r="M552" s="153" t="str">
        <f>IFERROR(RANK(K552, K547:K561),"")</f>
        <v/>
      </c>
      <c r="N552" s="448"/>
      <c r="O552" s="448"/>
      <c r="P552" s="95"/>
      <c r="Q552" s="177"/>
      <c r="R552" s="177" t="str">
        <f t="shared" si="570"/>
        <v/>
      </c>
      <c r="S552" s="95" t="str">
        <f>IFERROR(RANK(R552, R547:R561),"")</f>
        <v/>
      </c>
      <c r="T552" s="447"/>
      <c r="U552" s="95"/>
      <c r="V552" s="177"/>
      <c r="W552" s="177" t="str">
        <f t="shared" si="571"/>
        <v/>
      </c>
      <c r="X552" s="95" t="str">
        <f>IFERROR(RANK(W552, W547:W561),"")</f>
        <v/>
      </c>
      <c r="Y552" s="447"/>
      <c r="Z552" s="95"/>
      <c r="AA552" s="177"/>
      <c r="AB552" s="177" t="str">
        <f t="shared" si="572"/>
        <v/>
      </c>
      <c r="AC552" s="95" t="str">
        <f>IFERROR(RANK(AB552, AB547:AB561),"")</f>
        <v/>
      </c>
      <c r="AD552" s="447"/>
      <c r="AE552" s="95"/>
      <c r="AF552" s="177"/>
      <c r="AG552" s="177" t="str">
        <f t="shared" si="573"/>
        <v/>
      </c>
      <c r="AH552" s="95" t="str">
        <f>IFERROR(RANK(AG552, AG547:AG561),"")</f>
        <v/>
      </c>
      <c r="AI552" s="447"/>
      <c r="AJ552" s="95"/>
      <c r="AK552" s="177"/>
      <c r="AL552" s="177" t="str">
        <f t="shared" si="574"/>
        <v/>
      </c>
      <c r="AM552" s="95" t="str">
        <f>IFERROR(RANK(AL552, AL547:AL561),"")</f>
        <v/>
      </c>
      <c r="AN552" s="447"/>
      <c r="AO552" s="95"/>
      <c r="AP552" s="177"/>
      <c r="AQ552" s="177" t="str">
        <f t="shared" si="575"/>
        <v/>
      </c>
      <c r="AR552" s="95" t="str">
        <f>IFERROR(RANK(AQ552, AQ547:AQ561),"")</f>
        <v/>
      </c>
      <c r="AS552" s="447"/>
      <c r="AT552" s="95"/>
      <c r="AU552" s="177"/>
      <c r="AV552" s="177" t="str">
        <f t="shared" si="576"/>
        <v/>
      </c>
      <c r="AW552" s="95" t="str">
        <f>IFERROR(RANK(AV552, AV547:AV561),"")</f>
        <v/>
      </c>
      <c r="AX552" s="447"/>
    </row>
    <row r="553" spans="2:50">
      <c r="B553" s="456"/>
      <c r="C553" s="95">
        <f t="shared" si="568"/>
        <v>7</v>
      </c>
      <c r="D553" s="95"/>
      <c r="E553" s="95"/>
      <c r="F553" s="95"/>
      <c r="G553" s="177" t="str">
        <f t="shared" si="569"/>
        <v/>
      </c>
      <c r="H553" s="475"/>
      <c r="I553" s="153" t="str">
        <f t="shared" si="577"/>
        <v/>
      </c>
      <c r="J553" s="153" t="str">
        <f t="shared" si="578"/>
        <v/>
      </c>
      <c r="K553" s="154" t="str">
        <f t="shared" si="579"/>
        <v/>
      </c>
      <c r="L553" s="473"/>
      <c r="M553" s="153" t="str">
        <f>IFERROR(RANK(K553, K547:K561),"")</f>
        <v/>
      </c>
      <c r="N553" s="448"/>
      <c r="O553" s="448"/>
      <c r="P553" s="95"/>
      <c r="Q553" s="177"/>
      <c r="R553" s="177" t="str">
        <f t="shared" si="570"/>
        <v/>
      </c>
      <c r="S553" s="95" t="str">
        <f>IFERROR(RANK(R553, R547:R561),"")</f>
        <v/>
      </c>
      <c r="T553" s="447"/>
      <c r="U553" s="95"/>
      <c r="V553" s="177"/>
      <c r="W553" s="177" t="str">
        <f t="shared" si="571"/>
        <v/>
      </c>
      <c r="X553" s="95" t="str">
        <f>IFERROR(RANK(W553, W547:W561),"")</f>
        <v/>
      </c>
      <c r="Y553" s="447"/>
      <c r="Z553" s="95"/>
      <c r="AA553" s="177"/>
      <c r="AB553" s="177" t="str">
        <f t="shared" si="572"/>
        <v/>
      </c>
      <c r="AC553" s="95" t="str">
        <f>IFERROR(RANK(AB553, AB547:AB561),"")</f>
        <v/>
      </c>
      <c r="AD553" s="447"/>
      <c r="AE553" s="95"/>
      <c r="AF553" s="177"/>
      <c r="AG553" s="177" t="str">
        <f t="shared" si="573"/>
        <v/>
      </c>
      <c r="AH553" s="95" t="str">
        <f>IFERROR(RANK(AG553, AG547:AG561),"")</f>
        <v/>
      </c>
      <c r="AI553" s="447"/>
      <c r="AJ553" s="95"/>
      <c r="AK553" s="177"/>
      <c r="AL553" s="177" t="str">
        <f t="shared" si="574"/>
        <v/>
      </c>
      <c r="AM553" s="95" t="str">
        <f>IFERROR(RANK(AL553, AL547:AL561),"")</f>
        <v/>
      </c>
      <c r="AN553" s="447"/>
      <c r="AO553" s="95"/>
      <c r="AP553" s="177"/>
      <c r="AQ553" s="177" t="str">
        <f t="shared" si="575"/>
        <v/>
      </c>
      <c r="AR553" s="95" t="str">
        <f>IFERROR(RANK(AQ553, AQ547:AQ561),"")</f>
        <v/>
      </c>
      <c r="AS553" s="447"/>
      <c r="AT553" s="95"/>
      <c r="AU553" s="177"/>
      <c r="AV553" s="177" t="str">
        <f t="shared" si="576"/>
        <v/>
      </c>
      <c r="AW553" s="95" t="str">
        <f>IFERROR(RANK(AV553, AV547:AV561),"")</f>
        <v/>
      </c>
      <c r="AX553" s="447"/>
    </row>
    <row r="554" spans="2:50">
      <c r="B554" s="456"/>
      <c r="C554" s="95">
        <f t="shared" si="568"/>
        <v>8</v>
      </c>
      <c r="D554" s="95"/>
      <c r="E554" s="95"/>
      <c r="F554" s="95"/>
      <c r="G554" s="177" t="str">
        <f t="shared" si="569"/>
        <v/>
      </c>
      <c r="H554" s="475"/>
      <c r="I554" s="153" t="str">
        <f t="shared" si="577"/>
        <v/>
      </c>
      <c r="J554" s="153" t="str">
        <f t="shared" si="578"/>
        <v/>
      </c>
      <c r="K554" s="154" t="str">
        <f t="shared" si="579"/>
        <v/>
      </c>
      <c r="L554" s="473"/>
      <c r="M554" s="153" t="str">
        <f>IFERROR(RANK(K554, K547:K561),"")</f>
        <v/>
      </c>
      <c r="N554" s="448"/>
      <c r="O554" s="448"/>
      <c r="P554" s="95"/>
      <c r="Q554" s="177"/>
      <c r="R554" s="177" t="str">
        <f t="shared" si="570"/>
        <v/>
      </c>
      <c r="S554" s="95" t="str">
        <f>IFERROR(RANK(R554, R547:R561),"")</f>
        <v/>
      </c>
      <c r="T554" s="447"/>
      <c r="U554" s="95"/>
      <c r="V554" s="177"/>
      <c r="W554" s="177" t="str">
        <f t="shared" si="571"/>
        <v/>
      </c>
      <c r="X554" s="95" t="str">
        <f>IFERROR(RANK(W554, W547:W561),"")</f>
        <v/>
      </c>
      <c r="Y554" s="447"/>
      <c r="Z554" s="95"/>
      <c r="AA554" s="177"/>
      <c r="AB554" s="177" t="str">
        <f t="shared" si="572"/>
        <v/>
      </c>
      <c r="AC554" s="95" t="str">
        <f>IFERROR(RANK(AB554, AB547:AB561),"")</f>
        <v/>
      </c>
      <c r="AD554" s="447"/>
      <c r="AE554" s="95"/>
      <c r="AF554" s="177"/>
      <c r="AG554" s="177" t="str">
        <f t="shared" si="573"/>
        <v/>
      </c>
      <c r="AH554" s="95" t="str">
        <f>IFERROR(RANK(AG554, AG547:AG561),"")</f>
        <v/>
      </c>
      <c r="AI554" s="447"/>
      <c r="AJ554" s="95"/>
      <c r="AK554" s="177"/>
      <c r="AL554" s="177" t="str">
        <f t="shared" si="574"/>
        <v/>
      </c>
      <c r="AM554" s="95" t="str">
        <f>IFERROR(RANK(AL554, AL547:AL561),"")</f>
        <v/>
      </c>
      <c r="AN554" s="447"/>
      <c r="AO554" s="95"/>
      <c r="AP554" s="177"/>
      <c r="AQ554" s="177" t="str">
        <f t="shared" si="575"/>
        <v/>
      </c>
      <c r="AR554" s="95" t="str">
        <f>IFERROR(RANK(AQ554, AQ547:AQ561),"")</f>
        <v/>
      </c>
      <c r="AS554" s="447"/>
      <c r="AT554" s="95"/>
      <c r="AU554" s="177"/>
      <c r="AV554" s="177" t="str">
        <f t="shared" si="576"/>
        <v/>
      </c>
      <c r="AW554" s="95" t="str">
        <f>IFERROR(RANK(AV554, AV547:AV561),"")</f>
        <v/>
      </c>
      <c r="AX554" s="447"/>
    </row>
    <row r="555" spans="2:50">
      <c r="B555" s="456"/>
      <c r="C555" s="95">
        <f t="shared" si="568"/>
        <v>9</v>
      </c>
      <c r="D555" s="95"/>
      <c r="E555" s="95"/>
      <c r="F555" s="95"/>
      <c r="G555" s="177" t="str">
        <f t="shared" si="569"/>
        <v/>
      </c>
      <c r="H555" s="475"/>
      <c r="I555" s="153" t="str">
        <f t="shared" si="577"/>
        <v/>
      </c>
      <c r="J555" s="153" t="str">
        <f t="shared" si="578"/>
        <v/>
      </c>
      <c r="K555" s="154" t="str">
        <f t="shared" si="579"/>
        <v/>
      </c>
      <c r="L555" s="473"/>
      <c r="M555" s="153" t="str">
        <f>IFERROR(RANK(K555, K547:K561),"")</f>
        <v/>
      </c>
      <c r="N555" s="448"/>
      <c r="O555" s="448"/>
      <c r="P555" s="95"/>
      <c r="Q555" s="177"/>
      <c r="R555" s="177" t="str">
        <f t="shared" si="570"/>
        <v/>
      </c>
      <c r="S555" s="95" t="str">
        <f>IFERROR(RANK(R555, R547:R561),"")</f>
        <v/>
      </c>
      <c r="T555" s="447"/>
      <c r="U555" s="95"/>
      <c r="V555" s="177"/>
      <c r="W555" s="177" t="str">
        <f t="shared" si="571"/>
        <v/>
      </c>
      <c r="X555" s="95" t="str">
        <f>IFERROR(RANK(W555, W547:W561),"")</f>
        <v/>
      </c>
      <c r="Y555" s="447"/>
      <c r="Z555" s="95"/>
      <c r="AA555" s="177"/>
      <c r="AB555" s="177" t="str">
        <f t="shared" si="572"/>
        <v/>
      </c>
      <c r="AC555" s="95" t="str">
        <f>IFERROR(RANK(AB555, AB547:AB561),"")</f>
        <v/>
      </c>
      <c r="AD555" s="447"/>
      <c r="AE555" s="95"/>
      <c r="AF555" s="177"/>
      <c r="AG555" s="177" t="str">
        <f t="shared" si="573"/>
        <v/>
      </c>
      <c r="AH555" s="95" t="str">
        <f>IFERROR(RANK(AG555, AG547:AG561),"")</f>
        <v/>
      </c>
      <c r="AI555" s="447"/>
      <c r="AJ555" s="95"/>
      <c r="AK555" s="177"/>
      <c r="AL555" s="177" t="str">
        <f t="shared" si="574"/>
        <v/>
      </c>
      <c r="AM555" s="95" t="str">
        <f>IFERROR(RANK(AL555, AL547:AL561),"")</f>
        <v/>
      </c>
      <c r="AN555" s="447"/>
      <c r="AO555" s="95"/>
      <c r="AP555" s="177"/>
      <c r="AQ555" s="177" t="str">
        <f t="shared" si="575"/>
        <v/>
      </c>
      <c r="AR555" s="95" t="str">
        <f>IFERROR(RANK(AQ555, AQ547:AQ561),"")</f>
        <v/>
      </c>
      <c r="AS555" s="447"/>
      <c r="AT555" s="95"/>
      <c r="AU555" s="177"/>
      <c r="AV555" s="177" t="str">
        <f t="shared" si="576"/>
        <v/>
      </c>
      <c r="AW555" s="95" t="str">
        <f>IFERROR(RANK(AV555, AV547:AV561),"")</f>
        <v/>
      </c>
      <c r="AX555" s="447"/>
    </row>
    <row r="556" spans="2:50">
      <c r="B556" s="456"/>
      <c r="C556" s="95">
        <f t="shared" si="568"/>
        <v>10</v>
      </c>
      <c r="D556" s="95"/>
      <c r="E556" s="95"/>
      <c r="F556" s="95"/>
      <c r="G556" s="177" t="str">
        <f t="shared" si="569"/>
        <v/>
      </c>
      <c r="H556" s="475"/>
      <c r="I556" s="153" t="str">
        <f t="shared" si="577"/>
        <v/>
      </c>
      <c r="J556" s="153" t="str">
        <f t="shared" si="578"/>
        <v/>
      </c>
      <c r="K556" s="154" t="str">
        <f t="shared" si="579"/>
        <v/>
      </c>
      <c r="L556" s="473"/>
      <c r="M556" s="153" t="str">
        <f>IFERROR(RANK(K556, K547:K561),"")</f>
        <v/>
      </c>
      <c r="N556" s="448"/>
      <c r="O556" s="448"/>
      <c r="P556" s="95"/>
      <c r="Q556" s="177"/>
      <c r="R556" s="177" t="str">
        <f t="shared" si="570"/>
        <v/>
      </c>
      <c r="S556" s="95" t="str">
        <f>IFERROR(RANK(R556, R547:R561),"")</f>
        <v/>
      </c>
      <c r="T556" s="447"/>
      <c r="U556" s="95"/>
      <c r="V556" s="177"/>
      <c r="W556" s="177" t="str">
        <f t="shared" si="571"/>
        <v/>
      </c>
      <c r="X556" s="95" t="str">
        <f>IFERROR(RANK(W556, W547:W561),"")</f>
        <v/>
      </c>
      <c r="Y556" s="447"/>
      <c r="Z556" s="95"/>
      <c r="AA556" s="177"/>
      <c r="AB556" s="177" t="str">
        <f t="shared" si="572"/>
        <v/>
      </c>
      <c r="AC556" s="95" t="str">
        <f>IFERROR(RANK(AB556, AB547:AB561),"")</f>
        <v/>
      </c>
      <c r="AD556" s="447"/>
      <c r="AE556" s="95"/>
      <c r="AF556" s="177"/>
      <c r="AG556" s="177" t="str">
        <f t="shared" si="573"/>
        <v/>
      </c>
      <c r="AH556" s="95" t="str">
        <f>IFERROR(RANK(AG556, AG547:AG561),"")</f>
        <v/>
      </c>
      <c r="AI556" s="447"/>
      <c r="AJ556" s="95"/>
      <c r="AK556" s="177"/>
      <c r="AL556" s="177" t="str">
        <f t="shared" si="574"/>
        <v/>
      </c>
      <c r="AM556" s="95" t="str">
        <f>IFERROR(RANK(AL556, AL547:AL561),"")</f>
        <v/>
      </c>
      <c r="AN556" s="447"/>
      <c r="AO556" s="95"/>
      <c r="AP556" s="177"/>
      <c r="AQ556" s="177" t="str">
        <f t="shared" si="575"/>
        <v/>
      </c>
      <c r="AR556" s="95" t="str">
        <f>IFERROR(RANK(AQ556, AQ547:AQ561),"")</f>
        <v/>
      </c>
      <c r="AS556" s="447"/>
      <c r="AT556" s="95"/>
      <c r="AU556" s="177"/>
      <c r="AV556" s="177" t="str">
        <f t="shared" si="576"/>
        <v/>
      </c>
      <c r="AW556" s="95" t="str">
        <f>IFERROR(RANK(AV556, AV547:AV561),"")</f>
        <v/>
      </c>
      <c r="AX556" s="447"/>
    </row>
    <row r="557" spans="2:50">
      <c r="B557" s="456"/>
      <c r="C557" s="95">
        <f t="shared" si="568"/>
        <v>11</v>
      </c>
      <c r="D557" s="95"/>
      <c r="E557" s="95"/>
      <c r="F557" s="95"/>
      <c r="G557" s="177" t="str">
        <f t="shared" si="569"/>
        <v/>
      </c>
      <c r="H557" s="475"/>
      <c r="I557" s="153" t="str">
        <f t="shared" si="577"/>
        <v/>
      </c>
      <c r="J557" s="153" t="str">
        <f t="shared" si="578"/>
        <v/>
      </c>
      <c r="K557" s="154" t="str">
        <f t="shared" si="579"/>
        <v/>
      </c>
      <c r="L557" s="473"/>
      <c r="M557" s="153" t="str">
        <f>IFERROR(RANK(K557, K547:K561),"")</f>
        <v/>
      </c>
      <c r="N557" s="448"/>
      <c r="O557" s="448"/>
      <c r="P557" s="95"/>
      <c r="Q557" s="177"/>
      <c r="R557" s="177" t="str">
        <f t="shared" si="570"/>
        <v/>
      </c>
      <c r="S557" s="95" t="str">
        <f>IFERROR(RANK(R557, R547:R561),"")</f>
        <v/>
      </c>
      <c r="T557" s="447"/>
      <c r="U557" s="95"/>
      <c r="V557" s="177"/>
      <c r="W557" s="177" t="str">
        <f t="shared" si="571"/>
        <v/>
      </c>
      <c r="X557" s="95" t="str">
        <f>IFERROR(RANK(W557, W547:W561),"")</f>
        <v/>
      </c>
      <c r="Y557" s="447"/>
      <c r="Z557" s="95"/>
      <c r="AA557" s="177"/>
      <c r="AB557" s="177" t="str">
        <f t="shared" si="572"/>
        <v/>
      </c>
      <c r="AC557" s="95" t="str">
        <f>IFERROR(RANK(AB557, AB547:AB561),"")</f>
        <v/>
      </c>
      <c r="AD557" s="447"/>
      <c r="AE557" s="95"/>
      <c r="AF557" s="177"/>
      <c r="AG557" s="177" t="str">
        <f t="shared" si="573"/>
        <v/>
      </c>
      <c r="AH557" s="95" t="str">
        <f>IFERROR(RANK(AG557, AG547:AG561),"")</f>
        <v/>
      </c>
      <c r="AI557" s="447"/>
      <c r="AJ557" s="95"/>
      <c r="AK557" s="177"/>
      <c r="AL557" s="177" t="str">
        <f t="shared" si="574"/>
        <v/>
      </c>
      <c r="AM557" s="95" t="str">
        <f>IFERROR(RANK(AL557, AL547:AL561),"")</f>
        <v/>
      </c>
      <c r="AN557" s="447"/>
      <c r="AO557" s="95"/>
      <c r="AP557" s="177"/>
      <c r="AQ557" s="177" t="str">
        <f t="shared" si="575"/>
        <v/>
      </c>
      <c r="AR557" s="95" t="str">
        <f>IFERROR(RANK(AQ557, AQ547:AQ561),"")</f>
        <v/>
      </c>
      <c r="AS557" s="447"/>
      <c r="AT557" s="95"/>
      <c r="AU557" s="177"/>
      <c r="AV557" s="177" t="str">
        <f t="shared" si="576"/>
        <v/>
      </c>
      <c r="AW557" s="95" t="str">
        <f>IFERROR(RANK(AV557, AV547:AV561),"")</f>
        <v/>
      </c>
      <c r="AX557" s="447"/>
    </row>
    <row r="558" spans="2:50">
      <c r="B558" s="456"/>
      <c r="C558" s="95">
        <f t="shared" si="568"/>
        <v>12</v>
      </c>
      <c r="D558" s="95"/>
      <c r="E558" s="95"/>
      <c r="F558" s="95"/>
      <c r="G558" s="177" t="str">
        <f t="shared" si="569"/>
        <v/>
      </c>
      <c r="H558" s="475"/>
      <c r="I558" s="153" t="str">
        <f t="shared" si="577"/>
        <v/>
      </c>
      <c r="J558" s="153" t="str">
        <f t="shared" si="578"/>
        <v/>
      </c>
      <c r="K558" s="154" t="str">
        <f t="shared" si="579"/>
        <v/>
      </c>
      <c r="L558" s="473"/>
      <c r="M558" s="153" t="str">
        <f>IFERROR(RANK(K558, K547:K561),"")</f>
        <v/>
      </c>
      <c r="N558" s="448"/>
      <c r="O558" s="448"/>
      <c r="P558" s="95"/>
      <c r="Q558" s="177"/>
      <c r="R558" s="177" t="str">
        <f t="shared" si="570"/>
        <v/>
      </c>
      <c r="S558" s="95" t="str">
        <f>IFERROR(RANK(R558, R547:R561),"")</f>
        <v/>
      </c>
      <c r="T558" s="447"/>
      <c r="U558" s="95"/>
      <c r="V558" s="177"/>
      <c r="W558" s="177" t="str">
        <f t="shared" si="571"/>
        <v/>
      </c>
      <c r="X558" s="95" t="str">
        <f>IFERROR(RANK(W558, W547:W561),"")</f>
        <v/>
      </c>
      <c r="Y558" s="447"/>
      <c r="Z558" s="95"/>
      <c r="AA558" s="177"/>
      <c r="AB558" s="177" t="str">
        <f t="shared" si="572"/>
        <v/>
      </c>
      <c r="AC558" s="95" t="str">
        <f>IFERROR(RANK(AB558, AB547:AB561),"")</f>
        <v/>
      </c>
      <c r="AD558" s="447"/>
      <c r="AE558" s="95"/>
      <c r="AF558" s="177"/>
      <c r="AG558" s="177" t="str">
        <f t="shared" si="573"/>
        <v/>
      </c>
      <c r="AH558" s="95" t="str">
        <f>IFERROR(RANK(AG558, AG547:AG561),"")</f>
        <v/>
      </c>
      <c r="AI558" s="447"/>
      <c r="AJ558" s="95"/>
      <c r="AK558" s="177"/>
      <c r="AL558" s="177" t="str">
        <f t="shared" si="574"/>
        <v/>
      </c>
      <c r="AM558" s="95" t="str">
        <f>IFERROR(RANK(AL558, AL547:AL561),"")</f>
        <v/>
      </c>
      <c r="AN558" s="447"/>
      <c r="AO558" s="95"/>
      <c r="AP558" s="177"/>
      <c r="AQ558" s="177" t="str">
        <f t="shared" si="575"/>
        <v/>
      </c>
      <c r="AR558" s="95" t="str">
        <f>IFERROR(RANK(AQ558, AQ547:AQ561),"")</f>
        <v/>
      </c>
      <c r="AS558" s="447"/>
      <c r="AT558" s="95"/>
      <c r="AU558" s="177"/>
      <c r="AV558" s="177" t="str">
        <f t="shared" si="576"/>
        <v/>
      </c>
      <c r="AW558" s="95" t="str">
        <f>IFERROR(RANK(AV558, AV547:AV561),"")</f>
        <v/>
      </c>
      <c r="AX558" s="447"/>
    </row>
    <row r="559" spans="2:50">
      <c r="B559" s="456"/>
      <c r="C559" s="95">
        <f t="shared" si="568"/>
        <v>13</v>
      </c>
      <c r="D559" s="95"/>
      <c r="E559" s="95"/>
      <c r="F559" s="95"/>
      <c r="G559" s="177" t="str">
        <f t="shared" si="569"/>
        <v/>
      </c>
      <c r="H559" s="475"/>
      <c r="I559" s="153" t="str">
        <f t="shared" si="577"/>
        <v/>
      </c>
      <c r="J559" s="153" t="str">
        <f t="shared" si="578"/>
        <v/>
      </c>
      <c r="K559" s="154" t="str">
        <f t="shared" si="579"/>
        <v/>
      </c>
      <c r="L559" s="473"/>
      <c r="M559" s="153" t="str">
        <f>IFERROR(RANK(K559, K547:K561),"")</f>
        <v/>
      </c>
      <c r="N559" s="448"/>
      <c r="O559" s="448"/>
      <c r="P559" s="95"/>
      <c r="Q559" s="177"/>
      <c r="R559" s="177" t="str">
        <f t="shared" si="570"/>
        <v/>
      </c>
      <c r="S559" s="95" t="str">
        <f>IFERROR(RANK(R559, R547:R561),"")</f>
        <v/>
      </c>
      <c r="T559" s="447"/>
      <c r="U559" s="95"/>
      <c r="V559" s="177"/>
      <c r="W559" s="177" t="str">
        <f t="shared" si="571"/>
        <v/>
      </c>
      <c r="X559" s="95" t="str">
        <f>IFERROR(RANK(W559, W547:W561),"")</f>
        <v/>
      </c>
      <c r="Y559" s="447"/>
      <c r="Z559" s="95"/>
      <c r="AA559" s="177"/>
      <c r="AB559" s="177" t="str">
        <f t="shared" si="572"/>
        <v/>
      </c>
      <c r="AC559" s="95" t="str">
        <f>IFERROR(RANK(AB559, AB547:AB561),"")</f>
        <v/>
      </c>
      <c r="AD559" s="447"/>
      <c r="AE559" s="95"/>
      <c r="AF559" s="177"/>
      <c r="AG559" s="177" t="str">
        <f t="shared" si="573"/>
        <v/>
      </c>
      <c r="AH559" s="95" t="str">
        <f>IFERROR(RANK(AG559, AG547:AG561),"")</f>
        <v/>
      </c>
      <c r="AI559" s="447"/>
      <c r="AJ559" s="95"/>
      <c r="AK559" s="177"/>
      <c r="AL559" s="177" t="str">
        <f t="shared" si="574"/>
        <v/>
      </c>
      <c r="AM559" s="95" t="str">
        <f>IFERROR(RANK(AL559, AL547:AL561),"")</f>
        <v/>
      </c>
      <c r="AN559" s="447"/>
      <c r="AO559" s="95"/>
      <c r="AP559" s="177"/>
      <c r="AQ559" s="177" t="str">
        <f t="shared" si="575"/>
        <v/>
      </c>
      <c r="AR559" s="95" t="str">
        <f>IFERROR(RANK(AQ559, AQ547:AQ561),"")</f>
        <v/>
      </c>
      <c r="AS559" s="447"/>
      <c r="AT559" s="95"/>
      <c r="AU559" s="177"/>
      <c r="AV559" s="177" t="str">
        <f t="shared" si="576"/>
        <v/>
      </c>
      <c r="AW559" s="95" t="str">
        <f>IFERROR(RANK(AV559, AV547:AV561),"")</f>
        <v/>
      </c>
      <c r="AX559" s="447"/>
    </row>
    <row r="560" spans="2:50">
      <c r="B560" s="456"/>
      <c r="C560" s="95">
        <f t="shared" si="568"/>
        <v>14</v>
      </c>
      <c r="D560" s="95"/>
      <c r="E560" s="95"/>
      <c r="F560" s="95"/>
      <c r="G560" s="177" t="str">
        <f t="shared" si="569"/>
        <v/>
      </c>
      <c r="H560" s="475"/>
      <c r="I560" s="153" t="str">
        <f t="shared" si="577"/>
        <v/>
      </c>
      <c r="J560" s="153" t="str">
        <f t="shared" si="578"/>
        <v/>
      </c>
      <c r="K560" s="154" t="str">
        <f t="shared" si="579"/>
        <v/>
      </c>
      <c r="L560" s="473"/>
      <c r="M560" s="153" t="str">
        <f>IFERROR(RANK(K560, K547:K561),"")</f>
        <v/>
      </c>
      <c r="N560" s="448"/>
      <c r="O560" s="448"/>
      <c r="P560" s="95"/>
      <c r="Q560" s="177"/>
      <c r="R560" s="177" t="str">
        <f t="shared" si="570"/>
        <v/>
      </c>
      <c r="S560" s="95" t="str">
        <f>IFERROR(RANK(R560, R547:R561),"")</f>
        <v/>
      </c>
      <c r="T560" s="447"/>
      <c r="U560" s="95"/>
      <c r="V560" s="177"/>
      <c r="W560" s="177" t="str">
        <f t="shared" si="571"/>
        <v/>
      </c>
      <c r="X560" s="95" t="str">
        <f>IFERROR(RANK(W560, W547:W561),"")</f>
        <v/>
      </c>
      <c r="Y560" s="447"/>
      <c r="Z560" s="95"/>
      <c r="AA560" s="177"/>
      <c r="AB560" s="177" t="str">
        <f t="shared" si="572"/>
        <v/>
      </c>
      <c r="AC560" s="95" t="str">
        <f>IFERROR(RANK(AB560, AB547:AB561),"")</f>
        <v/>
      </c>
      <c r="AD560" s="447"/>
      <c r="AE560" s="95"/>
      <c r="AF560" s="177"/>
      <c r="AG560" s="177" t="str">
        <f t="shared" si="573"/>
        <v/>
      </c>
      <c r="AH560" s="95" t="str">
        <f>IFERROR(RANK(AG560, AG547:AG561),"")</f>
        <v/>
      </c>
      <c r="AI560" s="447"/>
      <c r="AJ560" s="95"/>
      <c r="AK560" s="177"/>
      <c r="AL560" s="177" t="str">
        <f t="shared" si="574"/>
        <v/>
      </c>
      <c r="AM560" s="95" t="str">
        <f>IFERROR(RANK(AL560, AL547:AL561),"")</f>
        <v/>
      </c>
      <c r="AN560" s="447"/>
      <c r="AO560" s="95"/>
      <c r="AP560" s="177"/>
      <c r="AQ560" s="177" t="str">
        <f t="shared" si="575"/>
        <v/>
      </c>
      <c r="AR560" s="95" t="str">
        <f>IFERROR(RANK(AQ560, AQ547:AQ561),"")</f>
        <v/>
      </c>
      <c r="AS560" s="447"/>
      <c r="AT560" s="95"/>
      <c r="AU560" s="177"/>
      <c r="AV560" s="177" t="str">
        <f t="shared" si="576"/>
        <v/>
      </c>
      <c r="AW560" s="95" t="str">
        <f>IFERROR(RANK(AV560, AV547:AV561),"")</f>
        <v/>
      </c>
      <c r="AX560" s="447"/>
    </row>
    <row r="561" spans="2:50">
      <c r="B561" s="456"/>
      <c r="C561" s="95">
        <f t="shared" si="568"/>
        <v>15</v>
      </c>
      <c r="D561" s="95"/>
      <c r="E561" s="95"/>
      <c r="F561" s="95"/>
      <c r="G561" s="177" t="str">
        <f t="shared" si="569"/>
        <v/>
      </c>
      <c r="H561" s="476"/>
      <c r="I561" s="153" t="str">
        <f t="shared" si="577"/>
        <v/>
      </c>
      <c r="J561" s="153" t="str">
        <f t="shared" si="578"/>
        <v/>
      </c>
      <c r="K561" s="154" t="str">
        <f t="shared" si="579"/>
        <v/>
      </c>
      <c r="L561" s="473"/>
      <c r="M561" s="153" t="str">
        <f>IFERROR(RANK(K561, K547:K561),"")</f>
        <v/>
      </c>
      <c r="N561" s="448"/>
      <c r="O561" s="448"/>
      <c r="P561" s="95"/>
      <c r="Q561" s="177"/>
      <c r="R561" s="177" t="str">
        <f t="shared" si="570"/>
        <v/>
      </c>
      <c r="S561" s="95" t="str">
        <f>IFERROR(RANK(R561, R547:R561),"")</f>
        <v/>
      </c>
      <c r="T561" s="447"/>
      <c r="U561" s="95"/>
      <c r="V561" s="177"/>
      <c r="W561" s="177" t="str">
        <f t="shared" si="571"/>
        <v/>
      </c>
      <c r="X561" s="95" t="str">
        <f>IFERROR(RANK(W561, W547:W561),"")</f>
        <v/>
      </c>
      <c r="Y561" s="447"/>
      <c r="Z561" s="95"/>
      <c r="AA561" s="177"/>
      <c r="AB561" s="177" t="str">
        <f t="shared" si="572"/>
        <v/>
      </c>
      <c r="AC561" s="95" t="str">
        <f>IFERROR(RANK(AB561, AB547:AB561),"")</f>
        <v/>
      </c>
      <c r="AD561" s="447"/>
      <c r="AE561" s="95"/>
      <c r="AF561" s="177"/>
      <c r="AG561" s="177" t="str">
        <f t="shared" si="573"/>
        <v/>
      </c>
      <c r="AH561" s="95" t="str">
        <f>IFERROR(RANK(AG561, AG547:AG561),"")</f>
        <v/>
      </c>
      <c r="AI561" s="447"/>
      <c r="AJ561" s="95"/>
      <c r="AK561" s="177"/>
      <c r="AL561" s="177" t="str">
        <f t="shared" si="574"/>
        <v/>
      </c>
      <c r="AM561" s="95" t="str">
        <f>IFERROR(RANK(AL561, AL547:AL561),"")</f>
        <v/>
      </c>
      <c r="AN561" s="447"/>
      <c r="AO561" s="95"/>
      <c r="AP561" s="177"/>
      <c r="AQ561" s="177" t="str">
        <f t="shared" si="575"/>
        <v/>
      </c>
      <c r="AR561" s="95" t="str">
        <f>IFERROR(RANK(AQ561, AQ547:AQ561),"")</f>
        <v/>
      </c>
      <c r="AS561" s="447"/>
      <c r="AT561" s="95"/>
      <c r="AU561" s="177"/>
      <c r="AV561" s="177" t="str">
        <f t="shared" si="576"/>
        <v/>
      </c>
      <c r="AW561" s="95" t="str">
        <f>IFERROR(RANK(AV561, AV547:AV561),"")</f>
        <v/>
      </c>
      <c r="AX561" s="447"/>
    </row>
    <row r="562" spans="2:50" ht="15.6">
      <c r="B562" s="460" t="s">
        <v>115</v>
      </c>
      <c r="C562" s="461"/>
      <c r="D562" s="461"/>
      <c r="E562" s="461"/>
      <c r="F562" s="461"/>
      <c r="G562" s="461"/>
      <c r="H562" s="461"/>
      <c r="I562" s="150"/>
      <c r="J562" s="150"/>
      <c r="K562" s="150"/>
      <c r="L562" s="150"/>
      <c r="M562" s="150"/>
      <c r="N562" s="448" t="s">
        <v>116</v>
      </c>
      <c r="O562" s="463" t="s">
        <v>63</v>
      </c>
      <c r="P562" s="465">
        <f>AT542+1</f>
        <v>46063</v>
      </c>
      <c r="Q562" s="456"/>
      <c r="R562" s="456"/>
      <c r="S562" s="456"/>
      <c r="T562" s="456"/>
      <c r="U562" s="465">
        <f>P562+1</f>
        <v>46064</v>
      </c>
      <c r="V562" s="456"/>
      <c r="W562" s="456"/>
      <c r="X562" s="456"/>
      <c r="Y562" s="456"/>
      <c r="Z562" s="465">
        <f>U562+1</f>
        <v>46065</v>
      </c>
      <c r="AA562" s="456"/>
      <c r="AB562" s="456"/>
      <c r="AC562" s="456"/>
      <c r="AD562" s="456"/>
      <c r="AE562" s="465">
        <f>Z562+1</f>
        <v>46066</v>
      </c>
      <c r="AF562" s="456"/>
      <c r="AG562" s="456"/>
      <c r="AH562" s="456"/>
      <c r="AI562" s="456"/>
      <c r="AJ562" s="465">
        <f>AE562+1</f>
        <v>46067</v>
      </c>
      <c r="AK562" s="456"/>
      <c r="AL562" s="456"/>
      <c r="AM562" s="456"/>
      <c r="AN562" s="456"/>
      <c r="AO562" s="465">
        <f>AJ562+1</f>
        <v>46068</v>
      </c>
      <c r="AP562" s="456"/>
      <c r="AQ562" s="456"/>
      <c r="AR562" s="456"/>
      <c r="AS562" s="456"/>
      <c r="AT562" s="465">
        <f>AO562+1</f>
        <v>46069</v>
      </c>
      <c r="AU562" s="456"/>
      <c r="AV562" s="456"/>
      <c r="AW562" s="456"/>
      <c r="AX562" s="456"/>
    </row>
    <row r="563" spans="2:50" ht="15.6">
      <c r="B563" s="462"/>
      <c r="C563" s="462"/>
      <c r="D563" s="462"/>
      <c r="E563" s="462"/>
      <c r="F563" s="462"/>
      <c r="G563" s="462"/>
      <c r="H563" s="462"/>
      <c r="I563" s="150"/>
      <c r="J563" s="150"/>
      <c r="K563" s="150"/>
      <c r="L563" s="150"/>
      <c r="M563" s="150"/>
      <c r="N563" s="448"/>
      <c r="O563" s="464"/>
      <c r="P563" s="465" t="s">
        <v>77</v>
      </c>
      <c r="Q563" s="456"/>
      <c r="R563" s="456"/>
      <c r="S563" s="456"/>
      <c r="T563" s="456"/>
      <c r="U563" s="465" t="s">
        <v>78</v>
      </c>
      <c r="V563" s="456"/>
      <c r="W563" s="456"/>
      <c r="X563" s="456"/>
      <c r="Y563" s="456"/>
      <c r="Z563" s="465" t="s">
        <v>79</v>
      </c>
      <c r="AA563" s="456"/>
      <c r="AB563" s="456"/>
      <c r="AC563" s="456"/>
      <c r="AD563" s="456"/>
      <c r="AE563" s="465" t="s">
        <v>74</v>
      </c>
      <c r="AF563" s="456"/>
      <c r="AG563" s="456"/>
      <c r="AH563" s="456"/>
      <c r="AI563" s="456"/>
      <c r="AJ563" s="465" t="s">
        <v>75</v>
      </c>
      <c r="AK563" s="456"/>
      <c r="AL563" s="456"/>
      <c r="AM563" s="456"/>
      <c r="AN563" s="456"/>
      <c r="AO563" s="465" t="s">
        <v>70</v>
      </c>
      <c r="AP563" s="456"/>
      <c r="AQ563" s="456"/>
      <c r="AR563" s="456"/>
      <c r="AS563" s="456"/>
      <c r="AT563" s="465" t="s">
        <v>76</v>
      </c>
      <c r="AU563" s="456"/>
      <c r="AV563" s="456"/>
      <c r="AW563" s="456"/>
      <c r="AX563" s="456"/>
    </row>
    <row r="564" spans="2:50">
      <c r="B564" s="448" t="s">
        <v>117</v>
      </c>
      <c r="C564" s="448" t="s">
        <v>118</v>
      </c>
      <c r="D564" s="448"/>
      <c r="E564" s="448" t="s">
        <v>119</v>
      </c>
      <c r="F564" s="448"/>
      <c r="G564" s="448"/>
      <c r="H564" s="452" t="s">
        <v>120</v>
      </c>
      <c r="I564" s="455" t="s">
        <v>121</v>
      </c>
      <c r="J564" s="455"/>
      <c r="K564" s="455"/>
      <c r="L564" s="455" t="s">
        <v>120</v>
      </c>
      <c r="M564" s="455" t="s">
        <v>122</v>
      </c>
      <c r="N564" s="448"/>
      <c r="O564" s="448" t="s">
        <v>123</v>
      </c>
      <c r="P564" s="449" t="s">
        <v>124</v>
      </c>
      <c r="Q564" s="450"/>
      <c r="R564" s="450"/>
      <c r="S564" s="451"/>
      <c r="T564" s="448" t="s">
        <v>120</v>
      </c>
      <c r="U564" s="449" t="s">
        <v>124</v>
      </c>
      <c r="V564" s="450"/>
      <c r="W564" s="450"/>
      <c r="X564" s="451"/>
      <c r="Y564" s="448" t="s">
        <v>120</v>
      </c>
      <c r="Z564" s="449" t="s">
        <v>124</v>
      </c>
      <c r="AA564" s="450"/>
      <c r="AB564" s="450"/>
      <c r="AC564" s="451"/>
      <c r="AD564" s="448" t="s">
        <v>120</v>
      </c>
      <c r="AE564" s="449" t="s">
        <v>124</v>
      </c>
      <c r="AF564" s="450"/>
      <c r="AG564" s="450"/>
      <c r="AH564" s="451"/>
      <c r="AI564" s="448" t="s">
        <v>120</v>
      </c>
      <c r="AJ564" s="449" t="s">
        <v>124</v>
      </c>
      <c r="AK564" s="450"/>
      <c r="AL564" s="450"/>
      <c r="AM564" s="451"/>
      <c r="AN564" s="448" t="s">
        <v>120</v>
      </c>
      <c r="AO564" s="449" t="s">
        <v>124</v>
      </c>
      <c r="AP564" s="450"/>
      <c r="AQ564" s="450"/>
      <c r="AR564" s="451"/>
      <c r="AS564" s="448" t="s">
        <v>120</v>
      </c>
      <c r="AT564" s="449" t="s">
        <v>124</v>
      </c>
      <c r="AU564" s="450"/>
      <c r="AV564" s="450"/>
      <c r="AW564" s="451"/>
      <c r="AX564" s="448" t="s">
        <v>120</v>
      </c>
    </row>
    <row r="565" spans="2:50">
      <c r="B565" s="448"/>
      <c r="C565" s="448"/>
      <c r="D565" s="448"/>
      <c r="E565" s="448" t="s">
        <v>125</v>
      </c>
      <c r="F565" s="448"/>
      <c r="G565" s="448"/>
      <c r="H565" s="453"/>
      <c r="I565" s="455" t="s">
        <v>125</v>
      </c>
      <c r="J565" s="455"/>
      <c r="K565" s="455"/>
      <c r="L565" s="455"/>
      <c r="M565" s="455"/>
      <c r="N565" s="448"/>
      <c r="O565" s="448"/>
      <c r="P565" s="449" t="s">
        <v>126</v>
      </c>
      <c r="Q565" s="450"/>
      <c r="R565" s="450"/>
      <c r="S565" s="451"/>
      <c r="T565" s="448"/>
      <c r="U565" s="449" t="s">
        <v>126</v>
      </c>
      <c r="V565" s="450"/>
      <c r="W565" s="450"/>
      <c r="X565" s="451"/>
      <c r="Y565" s="448"/>
      <c r="Z565" s="449" t="s">
        <v>126</v>
      </c>
      <c r="AA565" s="450"/>
      <c r="AB565" s="450"/>
      <c r="AC565" s="451"/>
      <c r="AD565" s="448"/>
      <c r="AE565" s="449" t="s">
        <v>126</v>
      </c>
      <c r="AF565" s="450"/>
      <c r="AG565" s="450"/>
      <c r="AH565" s="451"/>
      <c r="AI565" s="448"/>
      <c r="AJ565" s="449" t="s">
        <v>126</v>
      </c>
      <c r="AK565" s="450"/>
      <c r="AL565" s="450"/>
      <c r="AM565" s="451"/>
      <c r="AN565" s="448"/>
      <c r="AO565" s="449" t="s">
        <v>126</v>
      </c>
      <c r="AP565" s="450"/>
      <c r="AQ565" s="450"/>
      <c r="AR565" s="451"/>
      <c r="AS565" s="448"/>
      <c r="AT565" s="449" t="s">
        <v>126</v>
      </c>
      <c r="AU565" s="450"/>
      <c r="AV565" s="450"/>
      <c r="AW565" s="451"/>
      <c r="AX565" s="448"/>
    </row>
    <row r="566" spans="2:50">
      <c r="B566" s="448"/>
      <c r="C566" s="448"/>
      <c r="D566" s="448"/>
      <c r="E566" s="94" t="s">
        <v>127</v>
      </c>
      <c r="F566" s="94" t="s">
        <v>128</v>
      </c>
      <c r="G566" s="94" t="s">
        <v>129</v>
      </c>
      <c r="H566" s="454"/>
      <c r="I566" s="152" t="s">
        <v>127</v>
      </c>
      <c r="J566" s="152" t="s">
        <v>128</v>
      </c>
      <c r="K566" s="152" t="s">
        <v>129</v>
      </c>
      <c r="L566" s="455"/>
      <c r="M566" s="455"/>
      <c r="N566" s="448"/>
      <c r="O566" s="448"/>
      <c r="P566" s="94" t="s">
        <v>127</v>
      </c>
      <c r="Q566" s="94" t="s">
        <v>128</v>
      </c>
      <c r="R566" s="94" t="s">
        <v>129</v>
      </c>
      <c r="S566" s="94" t="s">
        <v>122</v>
      </c>
      <c r="T566" s="448"/>
      <c r="U566" s="94" t="s">
        <v>127</v>
      </c>
      <c r="V566" s="94" t="s">
        <v>128</v>
      </c>
      <c r="W566" s="94" t="s">
        <v>129</v>
      </c>
      <c r="X566" s="94" t="s">
        <v>122</v>
      </c>
      <c r="Y566" s="448"/>
      <c r="Z566" s="94" t="s">
        <v>127</v>
      </c>
      <c r="AA566" s="94" t="s">
        <v>128</v>
      </c>
      <c r="AB566" s="94" t="s">
        <v>129</v>
      </c>
      <c r="AC566" s="94" t="s">
        <v>122</v>
      </c>
      <c r="AD566" s="448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8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8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8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8"/>
    </row>
    <row r="567" spans="2:50">
      <c r="B567" s="456" t="s">
        <v>170</v>
      </c>
      <c r="C567" s="95">
        <f>C547</f>
        <v>1</v>
      </c>
      <c r="D567" s="95" t="s">
        <v>172</v>
      </c>
      <c r="E567" s="95">
        <v>26</v>
      </c>
      <c r="F567" s="95">
        <v>1500</v>
      </c>
      <c r="G567" s="177">
        <f>IFERROR(F567/E567,"")</f>
        <v>57.692307692307693</v>
      </c>
      <c r="H567" s="474">
        <f>AVERAGE(G567:G581)</f>
        <v>57.692307692307693</v>
      </c>
      <c r="I567" s="153">
        <f t="shared" ref="I567:I569" si="580">IFERROR(AVERAGE(P567,U567,Z567,AE567,AJ567,AO567,AT567),"")</f>
        <v>26</v>
      </c>
      <c r="J567" s="153">
        <f t="shared" ref="J567:J569" si="581">IFERROR(AVERAGE(Q567,V567,AA567,AF567,AK567,AP567,AU567),"")</f>
        <v>1435.3721834968674</v>
      </c>
      <c r="K567" s="154">
        <f t="shared" ref="K567:K569" si="582">IFERROR(AVERAGE(R567,W567,AB567,AG567,AL567,AQ567,AV567),"")</f>
        <v>55.206622442187204</v>
      </c>
      <c r="L567" s="473">
        <f>IFERROR(AVERAGE(K567:K581),"-")</f>
        <v>55.206622442187204</v>
      </c>
      <c r="M567" s="153">
        <f>IFERROR(RANK(K567, K567:K581),"")</f>
        <v>1</v>
      </c>
      <c r="N567" s="448"/>
      <c r="O567" s="448"/>
      <c r="P567" s="95">
        <v>26</v>
      </c>
      <c r="Q567" s="177">
        <v>1440.0000000000007</v>
      </c>
      <c r="R567" s="177">
        <f>IFERROR(Q567/P567,"")</f>
        <v>55.384615384615408</v>
      </c>
      <c r="S567" s="95">
        <f>IFERROR(RANK(R567, R567:R581),"")</f>
        <v>1</v>
      </c>
      <c r="T567" s="447">
        <f>AVERAGE(R567:R581)</f>
        <v>55.384615384615408</v>
      </c>
      <c r="U567" s="95">
        <v>26</v>
      </c>
      <c r="V567" s="177">
        <v>1434.8076923076924</v>
      </c>
      <c r="W567" s="177">
        <f>IFERROR(V567/U567,"")</f>
        <v>55.184911242603555</v>
      </c>
      <c r="X567" s="95">
        <f>IFERROR(RANK(W567, W567:W581),"")</f>
        <v>1</v>
      </c>
      <c r="Y567" s="447">
        <f>AVERAGE(W567:W581)</f>
        <v>55.184911242603555</v>
      </c>
      <c r="Z567" s="95">
        <v>26</v>
      </c>
      <c r="AA567" s="177">
        <v>1439.4117647058822</v>
      </c>
      <c r="AB567" s="177">
        <f>IFERROR(AA567/Z567,"")</f>
        <v>55.361990950226236</v>
      </c>
      <c r="AC567" s="95">
        <f>IFERROR(RANK(AB567, AB567:AB581),"")</f>
        <v>1</v>
      </c>
      <c r="AD567" s="447">
        <f>AVERAGE(AB567:AB581)</f>
        <v>55.361990950226236</v>
      </c>
      <c r="AE567" s="95">
        <v>26</v>
      </c>
      <c r="AF567" s="177">
        <v>1430.1098901098894</v>
      </c>
      <c r="AG567" s="177">
        <f>IFERROR(AF567/AE567,"")</f>
        <v>55.004226542688052</v>
      </c>
      <c r="AH567" s="95">
        <f>IFERROR(RANK(AG567, AG567:AG581),"")</f>
        <v>1</v>
      </c>
      <c r="AI567" s="447">
        <f>AVERAGE(AG567:AG581)</f>
        <v>55.004226542688052</v>
      </c>
      <c r="AJ567" s="95">
        <v>26</v>
      </c>
      <c r="AK567" s="177">
        <v>1433.009708737864</v>
      </c>
      <c r="AL567" s="177">
        <f>IFERROR(AK567/AJ567,"")</f>
        <v>55.115758028379382</v>
      </c>
      <c r="AM567" s="95">
        <f>IFERROR(RANK(AL567, AL567:AL581),"")</f>
        <v>1</v>
      </c>
      <c r="AN567" s="447">
        <f>AVERAGE(AL567:AL581)</f>
        <v>55.115758028379382</v>
      </c>
      <c r="AO567" s="95">
        <v>26</v>
      </c>
      <c r="AP567" s="177">
        <v>1427.6288659793813</v>
      </c>
      <c r="AQ567" s="177">
        <f>IFERROR(AP567/AO567,"")</f>
        <v>54.908802537668514</v>
      </c>
      <c r="AR567" s="95">
        <f>IFERROR(RANK(AQ567, AQ567:AQ581),"")</f>
        <v>1</v>
      </c>
      <c r="AS567" s="447">
        <f>AVERAGE(AQ567:AQ581)</f>
        <v>54.908802537668514</v>
      </c>
      <c r="AT567" s="95">
        <v>26</v>
      </c>
      <c r="AU567" s="177">
        <v>1442.637362637362</v>
      </c>
      <c r="AV567" s="177">
        <f>IFERROR(AU567/AT567,"")</f>
        <v>55.486052409129307</v>
      </c>
      <c r="AW567" s="95">
        <f>IFERROR(RANK(AV567, AV567:AV581),"")</f>
        <v>1</v>
      </c>
      <c r="AX567" s="447">
        <f>AVERAGE(AV567:AV581)</f>
        <v>55.486052409129307</v>
      </c>
    </row>
    <row r="568" spans="2:50">
      <c r="B568" s="456"/>
      <c r="C568" s="95">
        <f t="shared" ref="C568:C581" si="583">C548</f>
        <v>2</v>
      </c>
      <c r="D568" s="95"/>
      <c r="E568" s="95"/>
      <c r="F568" s="95"/>
      <c r="G568" s="177" t="str">
        <f t="shared" ref="G568:G581" si="584">IFERROR(F568/E568,"")</f>
        <v/>
      </c>
      <c r="H568" s="475"/>
      <c r="I568" s="153" t="str">
        <f t="shared" si="580"/>
        <v/>
      </c>
      <c r="J568" s="153" t="str">
        <f t="shared" si="581"/>
        <v/>
      </c>
      <c r="K568" s="154" t="str">
        <f t="shared" si="582"/>
        <v/>
      </c>
      <c r="L568" s="473"/>
      <c r="M568" s="153" t="str">
        <f>IFERROR(RANK(K568, K567:K581),"")</f>
        <v/>
      </c>
      <c r="N568" s="448"/>
      <c r="O568" s="448"/>
      <c r="P568" s="95"/>
      <c r="Q568" s="177"/>
      <c r="R568" s="177" t="str">
        <f t="shared" ref="R568:R581" si="585">IFERROR(Q568/P568,"")</f>
        <v/>
      </c>
      <c r="S568" s="95" t="str">
        <f>IFERROR(RANK(R568, R567:R581),"")</f>
        <v/>
      </c>
      <c r="T568" s="447"/>
      <c r="U568" s="95"/>
      <c r="V568" s="177"/>
      <c r="W568" s="177" t="str">
        <f t="shared" ref="W568:W581" si="586">IFERROR(V568/U568,"")</f>
        <v/>
      </c>
      <c r="X568" s="95" t="str">
        <f>IFERROR(RANK(W568, W567:W581),"")</f>
        <v/>
      </c>
      <c r="Y568" s="447"/>
      <c r="Z568" s="95"/>
      <c r="AA568" s="177"/>
      <c r="AB568" s="177" t="str">
        <f t="shared" ref="AB568:AB581" si="587">IFERROR(AA568/Z568,"")</f>
        <v/>
      </c>
      <c r="AC568" s="95" t="str">
        <f>IFERROR(RANK(AB568, AB567:AB581),"")</f>
        <v/>
      </c>
      <c r="AD568" s="447"/>
      <c r="AE568" s="95"/>
      <c r="AF568" s="177"/>
      <c r="AG568" s="177" t="str">
        <f t="shared" ref="AG568:AG581" si="588">IFERROR(AF568/AE568,"")</f>
        <v/>
      </c>
      <c r="AH568" s="95" t="str">
        <f>IFERROR(RANK(AG568, AG567:AG581),"")</f>
        <v/>
      </c>
      <c r="AI568" s="447"/>
      <c r="AJ568" s="95"/>
      <c r="AK568" s="177"/>
      <c r="AL568" s="177" t="str">
        <f t="shared" ref="AL568:AL581" si="589">IFERROR(AK568/AJ568,"")</f>
        <v/>
      </c>
      <c r="AM568" s="95" t="str">
        <f>IFERROR(RANK(AL568, AL567:AL581),"")</f>
        <v/>
      </c>
      <c r="AN568" s="447"/>
      <c r="AO568" s="95"/>
      <c r="AP568" s="177"/>
      <c r="AQ568" s="177" t="str">
        <f t="shared" ref="AQ568:AQ581" si="590">IFERROR(AP568/AO568,"")</f>
        <v/>
      </c>
      <c r="AR568" s="95" t="str">
        <f>IFERROR(RANK(AQ568, AQ567:AQ581),"")</f>
        <v/>
      </c>
      <c r="AS568" s="447"/>
      <c r="AT568" s="95"/>
      <c r="AU568" s="177"/>
      <c r="AV568" s="177" t="str">
        <f t="shared" ref="AV568:AV581" si="591">IFERROR(AU568/AT568,"")</f>
        <v/>
      </c>
      <c r="AW568" s="95" t="str">
        <f>IFERROR(RANK(AV568, AV567:AV581),"")</f>
        <v/>
      </c>
      <c r="AX568" s="447"/>
    </row>
    <row r="569" spans="2:50">
      <c r="B569" s="456"/>
      <c r="C569" s="95">
        <f t="shared" si="583"/>
        <v>3</v>
      </c>
      <c r="D569" s="95"/>
      <c r="E569" s="95"/>
      <c r="F569" s="95"/>
      <c r="G569" s="177" t="str">
        <f t="shared" si="584"/>
        <v/>
      </c>
      <c r="H569" s="475"/>
      <c r="I569" s="153" t="str">
        <f t="shared" si="580"/>
        <v/>
      </c>
      <c r="J569" s="153" t="str">
        <f t="shared" si="581"/>
        <v/>
      </c>
      <c r="K569" s="154" t="str">
        <f t="shared" si="582"/>
        <v/>
      </c>
      <c r="L569" s="473"/>
      <c r="M569" s="153" t="str">
        <f>IFERROR(RANK(K569, K567:K581),"")</f>
        <v/>
      </c>
      <c r="N569" s="448"/>
      <c r="O569" s="448"/>
      <c r="P569" s="95"/>
      <c r="Q569" s="177"/>
      <c r="R569" s="177" t="str">
        <f t="shared" si="585"/>
        <v/>
      </c>
      <c r="S569" s="95" t="str">
        <f>IFERROR(RANK(R569, R567:R581),"")</f>
        <v/>
      </c>
      <c r="T569" s="447"/>
      <c r="U569" s="95"/>
      <c r="V569" s="177"/>
      <c r="W569" s="177" t="str">
        <f t="shared" si="586"/>
        <v/>
      </c>
      <c r="X569" s="95" t="str">
        <f>IFERROR(RANK(W569, W567:W581),"")</f>
        <v/>
      </c>
      <c r="Y569" s="447"/>
      <c r="Z569" s="95"/>
      <c r="AA569" s="177"/>
      <c r="AB569" s="177" t="str">
        <f t="shared" si="587"/>
        <v/>
      </c>
      <c r="AC569" s="95" t="str">
        <f>IFERROR(RANK(AB569, AB567:AB581),"")</f>
        <v/>
      </c>
      <c r="AD569" s="447"/>
      <c r="AE569" s="95"/>
      <c r="AF569" s="177"/>
      <c r="AG569" s="177" t="str">
        <f t="shared" si="588"/>
        <v/>
      </c>
      <c r="AH569" s="95" t="str">
        <f>IFERROR(RANK(AG569, AG567:AG581),"")</f>
        <v/>
      </c>
      <c r="AI569" s="447"/>
      <c r="AJ569" s="95"/>
      <c r="AK569" s="177"/>
      <c r="AL569" s="177" t="str">
        <f t="shared" si="589"/>
        <v/>
      </c>
      <c r="AM569" s="95" t="str">
        <f>IFERROR(RANK(AL569, AL567:AL581),"")</f>
        <v/>
      </c>
      <c r="AN569" s="447"/>
      <c r="AO569" s="95"/>
      <c r="AP569" s="177"/>
      <c r="AQ569" s="177" t="str">
        <f t="shared" si="590"/>
        <v/>
      </c>
      <c r="AR569" s="95" t="str">
        <f>IFERROR(RANK(AQ569, AQ567:AQ581),"")</f>
        <v/>
      </c>
      <c r="AS569" s="447"/>
      <c r="AT569" s="95"/>
      <c r="AU569" s="177"/>
      <c r="AV569" s="177" t="str">
        <f t="shared" si="591"/>
        <v/>
      </c>
      <c r="AW569" s="95" t="str">
        <f>IFERROR(RANK(AV569, AV567:AV581),"")</f>
        <v/>
      </c>
      <c r="AX569" s="447"/>
    </row>
    <row r="570" spans="2:50">
      <c r="B570" s="456"/>
      <c r="C570" s="95">
        <f t="shared" si="583"/>
        <v>4</v>
      </c>
      <c r="D570" s="95"/>
      <c r="E570" s="95"/>
      <c r="F570" s="95"/>
      <c r="G570" s="177" t="str">
        <f t="shared" si="584"/>
        <v/>
      </c>
      <c r="H570" s="475"/>
      <c r="I570" s="153" t="str">
        <f>IFERROR(AVERAGE(P570,U570,Z570,AE570,AJ570,AO570,AT570),"")</f>
        <v/>
      </c>
      <c r="J570" s="153" t="str">
        <f>IFERROR(AVERAGE(Q570,V570,AA570,AF570,AK570,AP570,AU570),"")</f>
        <v/>
      </c>
      <c r="K570" s="154" t="str">
        <f>IFERROR(AVERAGE(R570,W570,AB570,AG570,AL570,AQ570,AV570),"")</f>
        <v/>
      </c>
      <c r="L570" s="473"/>
      <c r="M570" s="153" t="str">
        <f>IFERROR(RANK(K570, K567:K581),"")</f>
        <v/>
      </c>
      <c r="N570" s="448"/>
      <c r="O570" s="448"/>
      <c r="P570" s="95"/>
      <c r="Q570" s="177"/>
      <c r="R570" s="177" t="str">
        <f t="shared" si="585"/>
        <v/>
      </c>
      <c r="S570" s="95" t="str">
        <f>IFERROR(RANK(R570, R567:R581),"")</f>
        <v/>
      </c>
      <c r="T570" s="447"/>
      <c r="U570" s="95"/>
      <c r="V570" s="177"/>
      <c r="W570" s="177" t="str">
        <f t="shared" si="586"/>
        <v/>
      </c>
      <c r="X570" s="95" t="str">
        <f>IFERROR(RANK(W570, W567:W581),"")</f>
        <v/>
      </c>
      <c r="Y570" s="447"/>
      <c r="Z570" s="95"/>
      <c r="AA570" s="177"/>
      <c r="AB570" s="177" t="str">
        <f t="shared" si="587"/>
        <v/>
      </c>
      <c r="AC570" s="95" t="str">
        <f>IFERROR(RANK(AB570, AB567:AB581),"")</f>
        <v/>
      </c>
      <c r="AD570" s="447"/>
      <c r="AE570" s="95"/>
      <c r="AF570" s="177"/>
      <c r="AG570" s="177" t="str">
        <f t="shared" si="588"/>
        <v/>
      </c>
      <c r="AH570" s="95" t="str">
        <f>IFERROR(RANK(AG570, AG567:AG581),"")</f>
        <v/>
      </c>
      <c r="AI570" s="447"/>
      <c r="AJ570" s="95"/>
      <c r="AK570" s="177"/>
      <c r="AL570" s="177" t="str">
        <f t="shared" si="589"/>
        <v/>
      </c>
      <c r="AM570" s="95" t="str">
        <f>IFERROR(RANK(AL570, AL567:AL581),"")</f>
        <v/>
      </c>
      <c r="AN570" s="447"/>
      <c r="AO570" s="95"/>
      <c r="AP570" s="177"/>
      <c r="AQ570" s="177" t="str">
        <f t="shared" si="590"/>
        <v/>
      </c>
      <c r="AR570" s="95" t="str">
        <f>IFERROR(RANK(AQ570, AQ567:AQ581),"")</f>
        <v/>
      </c>
      <c r="AS570" s="447"/>
      <c r="AT570" s="95"/>
      <c r="AU570" s="177"/>
      <c r="AV570" s="177" t="str">
        <f t="shared" si="591"/>
        <v/>
      </c>
      <c r="AW570" s="95" t="str">
        <f>IFERROR(RANK(AV570, AV567:AV581),"")</f>
        <v/>
      </c>
      <c r="AX570" s="447"/>
    </row>
    <row r="571" spans="2:50">
      <c r="B571" s="456"/>
      <c r="C571" s="95">
        <f t="shared" si="583"/>
        <v>5</v>
      </c>
      <c r="D571" s="95"/>
      <c r="E571" s="95"/>
      <c r="F571" s="95"/>
      <c r="G571" s="177" t="str">
        <f t="shared" si="584"/>
        <v/>
      </c>
      <c r="H571" s="475"/>
      <c r="I571" s="153" t="str">
        <f t="shared" ref="I571:I581" si="592">IFERROR(AVERAGE(P571,U571,Z571,AE571,AJ571,AO571,AT571),"")</f>
        <v/>
      </c>
      <c r="J571" s="153" t="str">
        <f t="shared" ref="J571:J581" si="593">IFERROR(AVERAGE(Q571,V571,AA571,AF571,AK571,AP571,AU571),"")</f>
        <v/>
      </c>
      <c r="K571" s="154" t="str">
        <f t="shared" ref="K571:K581" si="594">IFERROR(AVERAGE(R571,W571,AB571,AG571,AL571,AQ571,AV571),"")</f>
        <v/>
      </c>
      <c r="L571" s="473"/>
      <c r="M571" s="153" t="str">
        <f>IFERROR(RANK(K571, K567:K581),"")</f>
        <v/>
      </c>
      <c r="N571" s="448"/>
      <c r="O571" s="448"/>
      <c r="P571" s="95"/>
      <c r="Q571" s="177"/>
      <c r="R571" s="177" t="str">
        <f t="shared" si="585"/>
        <v/>
      </c>
      <c r="S571" s="95" t="str">
        <f>IFERROR(RANK(R571, R567:R581),"")</f>
        <v/>
      </c>
      <c r="T571" s="447"/>
      <c r="U571" s="95"/>
      <c r="V571" s="177"/>
      <c r="W571" s="177" t="str">
        <f t="shared" si="586"/>
        <v/>
      </c>
      <c r="X571" s="95" t="str">
        <f>IFERROR(RANK(W571, W567:W581),"")</f>
        <v/>
      </c>
      <c r="Y571" s="447"/>
      <c r="Z571" s="95"/>
      <c r="AA571" s="177"/>
      <c r="AB571" s="177" t="str">
        <f t="shared" si="587"/>
        <v/>
      </c>
      <c r="AC571" s="95" t="str">
        <f>IFERROR(RANK(AB571, AB567:AB581),"")</f>
        <v/>
      </c>
      <c r="AD571" s="447"/>
      <c r="AE571" s="95"/>
      <c r="AF571" s="177"/>
      <c r="AG571" s="177" t="str">
        <f t="shared" si="588"/>
        <v/>
      </c>
      <c r="AH571" s="95" t="str">
        <f>IFERROR(RANK(AG571, AG567:AG581),"")</f>
        <v/>
      </c>
      <c r="AI571" s="447"/>
      <c r="AJ571" s="95"/>
      <c r="AK571" s="177"/>
      <c r="AL571" s="177" t="str">
        <f t="shared" si="589"/>
        <v/>
      </c>
      <c r="AM571" s="95" t="str">
        <f>IFERROR(RANK(AL571, AL567:AL581),"")</f>
        <v/>
      </c>
      <c r="AN571" s="447"/>
      <c r="AO571" s="95"/>
      <c r="AP571" s="177"/>
      <c r="AQ571" s="177" t="str">
        <f t="shared" si="590"/>
        <v/>
      </c>
      <c r="AR571" s="95" t="str">
        <f>IFERROR(RANK(AQ571, AQ567:AQ581),"")</f>
        <v/>
      </c>
      <c r="AS571" s="447"/>
      <c r="AT571" s="95"/>
      <c r="AU571" s="177"/>
      <c r="AV571" s="177" t="str">
        <f t="shared" si="591"/>
        <v/>
      </c>
      <c r="AW571" s="95" t="str">
        <f>IFERROR(RANK(AV571, AV567:AV581),"")</f>
        <v/>
      </c>
      <c r="AX571" s="447"/>
    </row>
    <row r="572" spans="2:50">
      <c r="B572" s="456"/>
      <c r="C572" s="95">
        <f t="shared" si="583"/>
        <v>6</v>
      </c>
      <c r="D572" s="95"/>
      <c r="E572" s="95"/>
      <c r="F572" s="95"/>
      <c r="G572" s="177" t="str">
        <f t="shared" si="584"/>
        <v/>
      </c>
      <c r="H572" s="475"/>
      <c r="I572" s="153" t="str">
        <f t="shared" si="592"/>
        <v/>
      </c>
      <c r="J572" s="153" t="str">
        <f t="shared" si="593"/>
        <v/>
      </c>
      <c r="K572" s="154" t="str">
        <f t="shared" si="594"/>
        <v/>
      </c>
      <c r="L572" s="473"/>
      <c r="M572" s="153" t="str">
        <f>IFERROR(RANK(K572, K567:K581),"")</f>
        <v/>
      </c>
      <c r="N572" s="448"/>
      <c r="O572" s="448"/>
      <c r="P572" s="95"/>
      <c r="Q572" s="177"/>
      <c r="R572" s="177" t="str">
        <f t="shared" si="585"/>
        <v/>
      </c>
      <c r="S572" s="95" t="str">
        <f>IFERROR(RANK(R572, R567:R581),"")</f>
        <v/>
      </c>
      <c r="T572" s="447"/>
      <c r="U572" s="95"/>
      <c r="V572" s="177"/>
      <c r="W572" s="177" t="str">
        <f t="shared" si="586"/>
        <v/>
      </c>
      <c r="X572" s="95" t="str">
        <f>IFERROR(RANK(W572, W567:W581),"")</f>
        <v/>
      </c>
      <c r="Y572" s="447"/>
      <c r="Z572" s="95"/>
      <c r="AA572" s="177"/>
      <c r="AB572" s="177" t="str">
        <f t="shared" si="587"/>
        <v/>
      </c>
      <c r="AC572" s="95" t="str">
        <f>IFERROR(RANK(AB572, AB567:AB581),"")</f>
        <v/>
      </c>
      <c r="AD572" s="447"/>
      <c r="AE572" s="95"/>
      <c r="AF572" s="177"/>
      <c r="AG572" s="177" t="str">
        <f t="shared" si="588"/>
        <v/>
      </c>
      <c r="AH572" s="95" t="str">
        <f>IFERROR(RANK(AG572, AG567:AG581),"")</f>
        <v/>
      </c>
      <c r="AI572" s="447"/>
      <c r="AJ572" s="95"/>
      <c r="AK572" s="177"/>
      <c r="AL572" s="177" t="str">
        <f t="shared" si="589"/>
        <v/>
      </c>
      <c r="AM572" s="95" t="str">
        <f>IFERROR(RANK(AL572, AL567:AL581),"")</f>
        <v/>
      </c>
      <c r="AN572" s="447"/>
      <c r="AO572" s="95"/>
      <c r="AP572" s="177"/>
      <c r="AQ572" s="177" t="str">
        <f t="shared" si="590"/>
        <v/>
      </c>
      <c r="AR572" s="95" t="str">
        <f>IFERROR(RANK(AQ572, AQ567:AQ581),"")</f>
        <v/>
      </c>
      <c r="AS572" s="447"/>
      <c r="AT572" s="95"/>
      <c r="AU572" s="177"/>
      <c r="AV572" s="177" t="str">
        <f t="shared" si="591"/>
        <v/>
      </c>
      <c r="AW572" s="95" t="str">
        <f>IFERROR(RANK(AV572, AV567:AV581),"")</f>
        <v/>
      </c>
      <c r="AX572" s="447"/>
    </row>
    <row r="573" spans="2:50">
      <c r="B573" s="456"/>
      <c r="C573" s="95">
        <f t="shared" si="583"/>
        <v>7</v>
      </c>
      <c r="D573" s="95"/>
      <c r="E573" s="95"/>
      <c r="F573" s="95"/>
      <c r="G573" s="177" t="str">
        <f t="shared" si="584"/>
        <v/>
      </c>
      <c r="H573" s="475"/>
      <c r="I573" s="153" t="str">
        <f t="shared" si="592"/>
        <v/>
      </c>
      <c r="J573" s="153" t="str">
        <f t="shared" si="593"/>
        <v/>
      </c>
      <c r="K573" s="154" t="str">
        <f t="shared" si="594"/>
        <v/>
      </c>
      <c r="L573" s="473"/>
      <c r="M573" s="153" t="str">
        <f>IFERROR(RANK(K573, K567:K581),"")</f>
        <v/>
      </c>
      <c r="N573" s="448"/>
      <c r="O573" s="448"/>
      <c r="P573" s="95"/>
      <c r="Q573" s="177"/>
      <c r="R573" s="177" t="str">
        <f t="shared" si="585"/>
        <v/>
      </c>
      <c r="S573" s="95" t="str">
        <f>IFERROR(RANK(R573, R567:R581),"")</f>
        <v/>
      </c>
      <c r="T573" s="447"/>
      <c r="U573" s="95"/>
      <c r="V573" s="177"/>
      <c r="W573" s="177" t="str">
        <f t="shared" si="586"/>
        <v/>
      </c>
      <c r="X573" s="95" t="str">
        <f>IFERROR(RANK(W573, W567:W581),"")</f>
        <v/>
      </c>
      <c r="Y573" s="447"/>
      <c r="Z573" s="95"/>
      <c r="AA573" s="177"/>
      <c r="AB573" s="177" t="str">
        <f t="shared" si="587"/>
        <v/>
      </c>
      <c r="AC573" s="95" t="str">
        <f>IFERROR(RANK(AB573, AB567:AB581),"")</f>
        <v/>
      </c>
      <c r="AD573" s="447"/>
      <c r="AE573" s="95"/>
      <c r="AF573" s="177"/>
      <c r="AG573" s="177" t="str">
        <f t="shared" si="588"/>
        <v/>
      </c>
      <c r="AH573" s="95" t="str">
        <f>IFERROR(RANK(AG573, AG567:AG581),"")</f>
        <v/>
      </c>
      <c r="AI573" s="447"/>
      <c r="AJ573" s="95"/>
      <c r="AK573" s="177"/>
      <c r="AL573" s="177" t="str">
        <f t="shared" si="589"/>
        <v/>
      </c>
      <c r="AM573" s="95" t="str">
        <f>IFERROR(RANK(AL573, AL567:AL581),"")</f>
        <v/>
      </c>
      <c r="AN573" s="447"/>
      <c r="AO573" s="95"/>
      <c r="AP573" s="177"/>
      <c r="AQ573" s="177" t="str">
        <f t="shared" si="590"/>
        <v/>
      </c>
      <c r="AR573" s="95" t="str">
        <f>IFERROR(RANK(AQ573, AQ567:AQ581),"")</f>
        <v/>
      </c>
      <c r="AS573" s="447"/>
      <c r="AT573" s="95"/>
      <c r="AU573" s="177"/>
      <c r="AV573" s="177" t="str">
        <f t="shared" si="591"/>
        <v/>
      </c>
      <c r="AW573" s="95" t="str">
        <f>IFERROR(RANK(AV573, AV567:AV581),"")</f>
        <v/>
      </c>
      <c r="AX573" s="447"/>
    </row>
    <row r="574" spans="2:50">
      <c r="B574" s="456"/>
      <c r="C574" s="95">
        <f t="shared" si="583"/>
        <v>8</v>
      </c>
      <c r="D574" s="95"/>
      <c r="E574" s="95"/>
      <c r="F574" s="95"/>
      <c r="G574" s="177" t="str">
        <f t="shared" si="584"/>
        <v/>
      </c>
      <c r="H574" s="475"/>
      <c r="I574" s="153" t="str">
        <f t="shared" si="592"/>
        <v/>
      </c>
      <c r="J574" s="153" t="str">
        <f t="shared" si="593"/>
        <v/>
      </c>
      <c r="K574" s="154" t="str">
        <f t="shared" si="594"/>
        <v/>
      </c>
      <c r="L574" s="473"/>
      <c r="M574" s="153" t="str">
        <f>IFERROR(RANK(K574, K567:K581),"")</f>
        <v/>
      </c>
      <c r="N574" s="448"/>
      <c r="O574" s="448"/>
      <c r="P574" s="95"/>
      <c r="Q574" s="177"/>
      <c r="R574" s="177" t="str">
        <f t="shared" si="585"/>
        <v/>
      </c>
      <c r="S574" s="95" t="str">
        <f>IFERROR(RANK(R574, R567:R581),"")</f>
        <v/>
      </c>
      <c r="T574" s="447"/>
      <c r="U574" s="95"/>
      <c r="V574" s="177"/>
      <c r="W574" s="177" t="str">
        <f t="shared" si="586"/>
        <v/>
      </c>
      <c r="X574" s="95" t="str">
        <f>IFERROR(RANK(W574, W567:W581),"")</f>
        <v/>
      </c>
      <c r="Y574" s="447"/>
      <c r="Z574" s="95"/>
      <c r="AA574" s="177"/>
      <c r="AB574" s="177" t="str">
        <f t="shared" si="587"/>
        <v/>
      </c>
      <c r="AC574" s="95" t="str">
        <f>IFERROR(RANK(AB574, AB567:AB581),"")</f>
        <v/>
      </c>
      <c r="AD574" s="447"/>
      <c r="AE574" s="95"/>
      <c r="AF574" s="177"/>
      <c r="AG574" s="177" t="str">
        <f t="shared" si="588"/>
        <v/>
      </c>
      <c r="AH574" s="95" t="str">
        <f>IFERROR(RANK(AG574, AG567:AG581),"")</f>
        <v/>
      </c>
      <c r="AI574" s="447"/>
      <c r="AJ574" s="95"/>
      <c r="AK574" s="177"/>
      <c r="AL574" s="177" t="str">
        <f t="shared" si="589"/>
        <v/>
      </c>
      <c r="AM574" s="95" t="str">
        <f>IFERROR(RANK(AL574, AL567:AL581),"")</f>
        <v/>
      </c>
      <c r="AN574" s="447"/>
      <c r="AO574" s="95"/>
      <c r="AP574" s="177"/>
      <c r="AQ574" s="177" t="str">
        <f t="shared" si="590"/>
        <v/>
      </c>
      <c r="AR574" s="95" t="str">
        <f>IFERROR(RANK(AQ574, AQ567:AQ581),"")</f>
        <v/>
      </c>
      <c r="AS574" s="447"/>
      <c r="AT574" s="95"/>
      <c r="AU574" s="177"/>
      <c r="AV574" s="177" t="str">
        <f t="shared" si="591"/>
        <v/>
      </c>
      <c r="AW574" s="95" t="str">
        <f>IFERROR(RANK(AV574, AV567:AV581),"")</f>
        <v/>
      </c>
      <c r="AX574" s="447"/>
    </row>
    <row r="575" spans="2:50">
      <c r="B575" s="456"/>
      <c r="C575" s="95">
        <f t="shared" si="583"/>
        <v>9</v>
      </c>
      <c r="D575" s="95"/>
      <c r="E575" s="95"/>
      <c r="F575" s="95"/>
      <c r="G575" s="177" t="str">
        <f t="shared" si="584"/>
        <v/>
      </c>
      <c r="H575" s="475"/>
      <c r="I575" s="153" t="str">
        <f t="shared" si="592"/>
        <v/>
      </c>
      <c r="J575" s="153" t="str">
        <f t="shared" si="593"/>
        <v/>
      </c>
      <c r="K575" s="154" t="str">
        <f t="shared" si="594"/>
        <v/>
      </c>
      <c r="L575" s="473"/>
      <c r="M575" s="153" t="str">
        <f>IFERROR(RANK(K575, K567:K581),"")</f>
        <v/>
      </c>
      <c r="N575" s="448"/>
      <c r="O575" s="448"/>
      <c r="P575" s="95"/>
      <c r="Q575" s="177"/>
      <c r="R575" s="177" t="str">
        <f t="shared" si="585"/>
        <v/>
      </c>
      <c r="S575" s="95" t="str">
        <f>IFERROR(RANK(R575, R567:R581),"")</f>
        <v/>
      </c>
      <c r="T575" s="447"/>
      <c r="U575" s="95"/>
      <c r="V575" s="177"/>
      <c r="W575" s="177" t="str">
        <f t="shared" si="586"/>
        <v/>
      </c>
      <c r="X575" s="95" t="str">
        <f>IFERROR(RANK(W575, W567:W581),"")</f>
        <v/>
      </c>
      <c r="Y575" s="447"/>
      <c r="Z575" s="95"/>
      <c r="AA575" s="177"/>
      <c r="AB575" s="177" t="str">
        <f t="shared" si="587"/>
        <v/>
      </c>
      <c r="AC575" s="95" t="str">
        <f>IFERROR(RANK(AB575, AB567:AB581),"")</f>
        <v/>
      </c>
      <c r="AD575" s="447"/>
      <c r="AE575" s="95"/>
      <c r="AF575" s="177"/>
      <c r="AG575" s="177" t="str">
        <f t="shared" si="588"/>
        <v/>
      </c>
      <c r="AH575" s="95" t="str">
        <f>IFERROR(RANK(AG575, AG567:AG581),"")</f>
        <v/>
      </c>
      <c r="AI575" s="447"/>
      <c r="AJ575" s="95"/>
      <c r="AK575" s="177"/>
      <c r="AL575" s="177" t="str">
        <f t="shared" si="589"/>
        <v/>
      </c>
      <c r="AM575" s="95" t="str">
        <f>IFERROR(RANK(AL575, AL567:AL581),"")</f>
        <v/>
      </c>
      <c r="AN575" s="447"/>
      <c r="AO575" s="95"/>
      <c r="AP575" s="177"/>
      <c r="AQ575" s="177" t="str">
        <f t="shared" si="590"/>
        <v/>
      </c>
      <c r="AR575" s="95" t="str">
        <f>IFERROR(RANK(AQ575, AQ567:AQ581),"")</f>
        <v/>
      </c>
      <c r="AS575" s="447"/>
      <c r="AT575" s="95"/>
      <c r="AU575" s="177"/>
      <c r="AV575" s="177" t="str">
        <f t="shared" si="591"/>
        <v/>
      </c>
      <c r="AW575" s="95" t="str">
        <f>IFERROR(RANK(AV575, AV567:AV581),"")</f>
        <v/>
      </c>
      <c r="AX575" s="447"/>
    </row>
    <row r="576" spans="2:50">
      <c r="B576" s="456"/>
      <c r="C576" s="95">
        <f t="shared" si="583"/>
        <v>10</v>
      </c>
      <c r="D576" s="95"/>
      <c r="E576" s="95"/>
      <c r="F576" s="95"/>
      <c r="G576" s="177" t="str">
        <f t="shared" si="584"/>
        <v/>
      </c>
      <c r="H576" s="475"/>
      <c r="I576" s="153" t="str">
        <f t="shared" si="592"/>
        <v/>
      </c>
      <c r="J576" s="153" t="str">
        <f t="shared" si="593"/>
        <v/>
      </c>
      <c r="K576" s="154" t="str">
        <f t="shared" si="594"/>
        <v/>
      </c>
      <c r="L576" s="473"/>
      <c r="M576" s="153" t="str">
        <f>IFERROR(RANK(K576, K567:K581),"")</f>
        <v/>
      </c>
      <c r="N576" s="448"/>
      <c r="O576" s="448"/>
      <c r="P576" s="95"/>
      <c r="Q576" s="177"/>
      <c r="R576" s="177" t="str">
        <f t="shared" si="585"/>
        <v/>
      </c>
      <c r="S576" s="95" t="str">
        <f>IFERROR(RANK(R576, R567:R581),"")</f>
        <v/>
      </c>
      <c r="T576" s="447"/>
      <c r="U576" s="95"/>
      <c r="V576" s="177"/>
      <c r="W576" s="177" t="str">
        <f t="shared" si="586"/>
        <v/>
      </c>
      <c r="X576" s="95" t="str">
        <f>IFERROR(RANK(W576, W567:W581),"")</f>
        <v/>
      </c>
      <c r="Y576" s="447"/>
      <c r="Z576" s="95"/>
      <c r="AA576" s="177"/>
      <c r="AB576" s="177" t="str">
        <f t="shared" si="587"/>
        <v/>
      </c>
      <c r="AC576" s="95" t="str">
        <f>IFERROR(RANK(AB576, AB567:AB581),"")</f>
        <v/>
      </c>
      <c r="AD576" s="447"/>
      <c r="AE576" s="95"/>
      <c r="AF576" s="177"/>
      <c r="AG576" s="177" t="str">
        <f t="shared" si="588"/>
        <v/>
      </c>
      <c r="AH576" s="95" t="str">
        <f>IFERROR(RANK(AG576, AG567:AG581),"")</f>
        <v/>
      </c>
      <c r="AI576" s="447"/>
      <c r="AJ576" s="95"/>
      <c r="AK576" s="177"/>
      <c r="AL576" s="177" t="str">
        <f t="shared" si="589"/>
        <v/>
      </c>
      <c r="AM576" s="95" t="str">
        <f>IFERROR(RANK(AL576, AL567:AL581),"")</f>
        <v/>
      </c>
      <c r="AN576" s="447"/>
      <c r="AO576" s="95"/>
      <c r="AP576" s="177"/>
      <c r="AQ576" s="177" t="str">
        <f t="shared" si="590"/>
        <v/>
      </c>
      <c r="AR576" s="95" t="str">
        <f>IFERROR(RANK(AQ576, AQ567:AQ581),"")</f>
        <v/>
      </c>
      <c r="AS576" s="447"/>
      <c r="AT576" s="95"/>
      <c r="AU576" s="177"/>
      <c r="AV576" s="177" t="str">
        <f t="shared" si="591"/>
        <v/>
      </c>
      <c r="AW576" s="95" t="str">
        <f>IFERROR(RANK(AV576, AV567:AV581),"")</f>
        <v/>
      </c>
      <c r="AX576" s="447"/>
    </row>
    <row r="577" spans="2:50">
      <c r="B577" s="456"/>
      <c r="C577" s="95">
        <f t="shared" si="583"/>
        <v>11</v>
      </c>
      <c r="D577" s="95"/>
      <c r="E577" s="95"/>
      <c r="F577" s="95"/>
      <c r="G577" s="177" t="str">
        <f t="shared" si="584"/>
        <v/>
      </c>
      <c r="H577" s="475"/>
      <c r="I577" s="153" t="str">
        <f t="shared" si="592"/>
        <v/>
      </c>
      <c r="J577" s="153" t="str">
        <f t="shared" si="593"/>
        <v/>
      </c>
      <c r="K577" s="154" t="str">
        <f t="shared" si="594"/>
        <v/>
      </c>
      <c r="L577" s="473"/>
      <c r="M577" s="153" t="str">
        <f>IFERROR(RANK(K577, K567:K581),"")</f>
        <v/>
      </c>
      <c r="N577" s="448"/>
      <c r="O577" s="448"/>
      <c r="P577" s="95"/>
      <c r="Q577" s="177"/>
      <c r="R577" s="177" t="str">
        <f t="shared" si="585"/>
        <v/>
      </c>
      <c r="S577" s="95" t="str">
        <f>IFERROR(RANK(R577, R567:R581),"")</f>
        <v/>
      </c>
      <c r="T577" s="447"/>
      <c r="U577" s="95"/>
      <c r="V577" s="177"/>
      <c r="W577" s="177" t="str">
        <f t="shared" si="586"/>
        <v/>
      </c>
      <c r="X577" s="95" t="str">
        <f>IFERROR(RANK(W577, W567:W581),"")</f>
        <v/>
      </c>
      <c r="Y577" s="447"/>
      <c r="Z577" s="95"/>
      <c r="AA577" s="177"/>
      <c r="AB577" s="177" t="str">
        <f t="shared" si="587"/>
        <v/>
      </c>
      <c r="AC577" s="95" t="str">
        <f>IFERROR(RANK(AB577, AB567:AB581),"")</f>
        <v/>
      </c>
      <c r="AD577" s="447"/>
      <c r="AE577" s="95"/>
      <c r="AF577" s="177"/>
      <c r="AG577" s="177" t="str">
        <f t="shared" si="588"/>
        <v/>
      </c>
      <c r="AH577" s="95" t="str">
        <f>IFERROR(RANK(AG577, AG567:AG581),"")</f>
        <v/>
      </c>
      <c r="AI577" s="447"/>
      <c r="AJ577" s="95"/>
      <c r="AK577" s="177"/>
      <c r="AL577" s="177" t="str">
        <f t="shared" si="589"/>
        <v/>
      </c>
      <c r="AM577" s="95" t="str">
        <f>IFERROR(RANK(AL577, AL567:AL581),"")</f>
        <v/>
      </c>
      <c r="AN577" s="447"/>
      <c r="AO577" s="95"/>
      <c r="AP577" s="177"/>
      <c r="AQ577" s="177" t="str">
        <f t="shared" si="590"/>
        <v/>
      </c>
      <c r="AR577" s="95" t="str">
        <f>IFERROR(RANK(AQ577, AQ567:AQ581),"")</f>
        <v/>
      </c>
      <c r="AS577" s="447"/>
      <c r="AT577" s="95"/>
      <c r="AU577" s="177"/>
      <c r="AV577" s="177" t="str">
        <f t="shared" si="591"/>
        <v/>
      </c>
      <c r="AW577" s="95" t="str">
        <f>IFERROR(RANK(AV577, AV567:AV581),"")</f>
        <v/>
      </c>
      <c r="AX577" s="447"/>
    </row>
    <row r="578" spans="2:50">
      <c r="B578" s="456"/>
      <c r="C578" s="95">
        <f t="shared" si="583"/>
        <v>12</v>
      </c>
      <c r="D578" s="95"/>
      <c r="E578" s="95"/>
      <c r="F578" s="95"/>
      <c r="G578" s="177" t="str">
        <f t="shared" si="584"/>
        <v/>
      </c>
      <c r="H578" s="475"/>
      <c r="I578" s="153" t="str">
        <f t="shared" si="592"/>
        <v/>
      </c>
      <c r="J578" s="153" t="str">
        <f t="shared" si="593"/>
        <v/>
      </c>
      <c r="K578" s="154" t="str">
        <f t="shared" si="594"/>
        <v/>
      </c>
      <c r="L578" s="473"/>
      <c r="M578" s="153" t="str">
        <f>IFERROR(RANK(K578, K567:K581),"")</f>
        <v/>
      </c>
      <c r="N578" s="448"/>
      <c r="O578" s="448"/>
      <c r="P578" s="95"/>
      <c r="Q578" s="177"/>
      <c r="R578" s="177" t="str">
        <f t="shared" si="585"/>
        <v/>
      </c>
      <c r="S578" s="95" t="str">
        <f>IFERROR(RANK(R578, R567:R581),"")</f>
        <v/>
      </c>
      <c r="T578" s="447"/>
      <c r="U578" s="95"/>
      <c r="V578" s="177"/>
      <c r="W578" s="177" t="str">
        <f t="shared" si="586"/>
        <v/>
      </c>
      <c r="X578" s="95" t="str">
        <f>IFERROR(RANK(W578, W567:W581),"")</f>
        <v/>
      </c>
      <c r="Y578" s="447"/>
      <c r="Z578" s="95"/>
      <c r="AA578" s="177"/>
      <c r="AB578" s="177" t="str">
        <f t="shared" si="587"/>
        <v/>
      </c>
      <c r="AC578" s="95" t="str">
        <f>IFERROR(RANK(AB578, AB567:AB581),"")</f>
        <v/>
      </c>
      <c r="AD578" s="447"/>
      <c r="AE578" s="95"/>
      <c r="AF578" s="177"/>
      <c r="AG578" s="177" t="str">
        <f t="shared" si="588"/>
        <v/>
      </c>
      <c r="AH578" s="95" t="str">
        <f>IFERROR(RANK(AG578, AG567:AG581),"")</f>
        <v/>
      </c>
      <c r="AI578" s="447"/>
      <c r="AJ578" s="95"/>
      <c r="AK578" s="177"/>
      <c r="AL578" s="177" t="str">
        <f t="shared" si="589"/>
        <v/>
      </c>
      <c r="AM578" s="95" t="str">
        <f>IFERROR(RANK(AL578, AL567:AL581),"")</f>
        <v/>
      </c>
      <c r="AN578" s="447"/>
      <c r="AO578" s="95"/>
      <c r="AP578" s="177"/>
      <c r="AQ578" s="177" t="str">
        <f t="shared" si="590"/>
        <v/>
      </c>
      <c r="AR578" s="95" t="str">
        <f>IFERROR(RANK(AQ578, AQ567:AQ581),"")</f>
        <v/>
      </c>
      <c r="AS578" s="447"/>
      <c r="AT578" s="95"/>
      <c r="AU578" s="177"/>
      <c r="AV578" s="177" t="str">
        <f t="shared" si="591"/>
        <v/>
      </c>
      <c r="AW578" s="95" t="str">
        <f>IFERROR(RANK(AV578, AV567:AV581),"")</f>
        <v/>
      </c>
      <c r="AX578" s="447"/>
    </row>
    <row r="579" spans="2:50">
      <c r="B579" s="456"/>
      <c r="C579" s="95">
        <f t="shared" si="583"/>
        <v>13</v>
      </c>
      <c r="D579" s="95"/>
      <c r="E579" s="95"/>
      <c r="F579" s="95"/>
      <c r="G579" s="177" t="str">
        <f t="shared" si="584"/>
        <v/>
      </c>
      <c r="H579" s="475"/>
      <c r="I579" s="153" t="str">
        <f t="shared" si="592"/>
        <v/>
      </c>
      <c r="J579" s="153" t="str">
        <f t="shared" si="593"/>
        <v/>
      </c>
      <c r="K579" s="154" t="str">
        <f t="shared" si="594"/>
        <v/>
      </c>
      <c r="L579" s="473"/>
      <c r="M579" s="153" t="str">
        <f>IFERROR(RANK(K579, K567:K581),"")</f>
        <v/>
      </c>
      <c r="N579" s="448"/>
      <c r="O579" s="448"/>
      <c r="P579" s="95"/>
      <c r="Q579" s="177"/>
      <c r="R579" s="177" t="str">
        <f t="shared" si="585"/>
        <v/>
      </c>
      <c r="S579" s="95" t="str">
        <f>IFERROR(RANK(R579, R567:R581),"")</f>
        <v/>
      </c>
      <c r="T579" s="447"/>
      <c r="U579" s="95"/>
      <c r="V579" s="177"/>
      <c r="W579" s="177" t="str">
        <f t="shared" si="586"/>
        <v/>
      </c>
      <c r="X579" s="95" t="str">
        <f>IFERROR(RANK(W579, W567:W581),"")</f>
        <v/>
      </c>
      <c r="Y579" s="447"/>
      <c r="Z579" s="95"/>
      <c r="AA579" s="177"/>
      <c r="AB579" s="177" t="str">
        <f t="shared" si="587"/>
        <v/>
      </c>
      <c r="AC579" s="95" t="str">
        <f>IFERROR(RANK(AB579, AB567:AB581),"")</f>
        <v/>
      </c>
      <c r="AD579" s="447"/>
      <c r="AE579" s="95"/>
      <c r="AF579" s="177"/>
      <c r="AG579" s="177" t="str">
        <f t="shared" si="588"/>
        <v/>
      </c>
      <c r="AH579" s="95" t="str">
        <f>IFERROR(RANK(AG579, AG567:AG581),"")</f>
        <v/>
      </c>
      <c r="AI579" s="447"/>
      <c r="AJ579" s="95"/>
      <c r="AK579" s="177"/>
      <c r="AL579" s="177" t="str">
        <f t="shared" si="589"/>
        <v/>
      </c>
      <c r="AM579" s="95" t="str">
        <f>IFERROR(RANK(AL579, AL567:AL581),"")</f>
        <v/>
      </c>
      <c r="AN579" s="447"/>
      <c r="AO579" s="95"/>
      <c r="AP579" s="177"/>
      <c r="AQ579" s="177" t="str">
        <f t="shared" si="590"/>
        <v/>
      </c>
      <c r="AR579" s="95" t="str">
        <f>IFERROR(RANK(AQ579, AQ567:AQ581),"")</f>
        <v/>
      </c>
      <c r="AS579" s="447"/>
      <c r="AT579" s="95"/>
      <c r="AU579" s="177"/>
      <c r="AV579" s="177" t="str">
        <f t="shared" si="591"/>
        <v/>
      </c>
      <c r="AW579" s="95" t="str">
        <f>IFERROR(RANK(AV579, AV567:AV581),"")</f>
        <v/>
      </c>
      <c r="AX579" s="447"/>
    </row>
    <row r="580" spans="2:50">
      <c r="B580" s="456"/>
      <c r="C580" s="95">
        <f t="shared" si="583"/>
        <v>14</v>
      </c>
      <c r="D580" s="95"/>
      <c r="E580" s="95"/>
      <c r="F580" s="95"/>
      <c r="G580" s="177" t="str">
        <f t="shared" si="584"/>
        <v/>
      </c>
      <c r="H580" s="475"/>
      <c r="I580" s="153" t="str">
        <f t="shared" si="592"/>
        <v/>
      </c>
      <c r="J580" s="153" t="str">
        <f t="shared" si="593"/>
        <v/>
      </c>
      <c r="K580" s="154" t="str">
        <f t="shared" si="594"/>
        <v/>
      </c>
      <c r="L580" s="473"/>
      <c r="M580" s="153" t="str">
        <f>IFERROR(RANK(K580, K567:K581),"")</f>
        <v/>
      </c>
      <c r="N580" s="448"/>
      <c r="O580" s="448"/>
      <c r="P580" s="95"/>
      <c r="Q580" s="177"/>
      <c r="R580" s="177" t="str">
        <f t="shared" si="585"/>
        <v/>
      </c>
      <c r="S580" s="95" t="str">
        <f>IFERROR(RANK(R580, R567:R581),"")</f>
        <v/>
      </c>
      <c r="T580" s="447"/>
      <c r="U580" s="95"/>
      <c r="V580" s="177"/>
      <c r="W580" s="177" t="str">
        <f t="shared" si="586"/>
        <v/>
      </c>
      <c r="X580" s="95" t="str">
        <f>IFERROR(RANK(W580, W567:W581),"")</f>
        <v/>
      </c>
      <c r="Y580" s="447"/>
      <c r="Z580" s="95"/>
      <c r="AA580" s="177"/>
      <c r="AB580" s="177" t="str">
        <f t="shared" si="587"/>
        <v/>
      </c>
      <c r="AC580" s="95" t="str">
        <f>IFERROR(RANK(AB580, AB567:AB581),"")</f>
        <v/>
      </c>
      <c r="AD580" s="447"/>
      <c r="AE580" s="95"/>
      <c r="AF580" s="177"/>
      <c r="AG580" s="177" t="str">
        <f t="shared" si="588"/>
        <v/>
      </c>
      <c r="AH580" s="95" t="str">
        <f>IFERROR(RANK(AG580, AG567:AG581),"")</f>
        <v/>
      </c>
      <c r="AI580" s="447"/>
      <c r="AJ580" s="95"/>
      <c r="AK580" s="177"/>
      <c r="AL580" s="177" t="str">
        <f t="shared" si="589"/>
        <v/>
      </c>
      <c r="AM580" s="95" t="str">
        <f>IFERROR(RANK(AL580, AL567:AL581),"")</f>
        <v/>
      </c>
      <c r="AN580" s="447"/>
      <c r="AO580" s="95"/>
      <c r="AP580" s="177"/>
      <c r="AQ580" s="177" t="str">
        <f t="shared" si="590"/>
        <v/>
      </c>
      <c r="AR580" s="95" t="str">
        <f>IFERROR(RANK(AQ580, AQ567:AQ581),"")</f>
        <v/>
      </c>
      <c r="AS580" s="447"/>
      <c r="AT580" s="95"/>
      <c r="AU580" s="177"/>
      <c r="AV580" s="177" t="str">
        <f t="shared" si="591"/>
        <v/>
      </c>
      <c r="AW580" s="95" t="str">
        <f>IFERROR(RANK(AV580, AV567:AV581),"")</f>
        <v/>
      </c>
      <c r="AX580" s="447"/>
    </row>
    <row r="581" spans="2:50">
      <c r="B581" s="456"/>
      <c r="C581" s="95">
        <f t="shared" si="583"/>
        <v>15</v>
      </c>
      <c r="D581" s="95"/>
      <c r="E581" s="95"/>
      <c r="F581" s="95"/>
      <c r="G581" s="177" t="str">
        <f t="shared" si="584"/>
        <v/>
      </c>
      <c r="H581" s="476"/>
      <c r="I581" s="153" t="str">
        <f t="shared" si="592"/>
        <v/>
      </c>
      <c r="J581" s="153" t="str">
        <f t="shared" si="593"/>
        <v/>
      </c>
      <c r="K581" s="154" t="str">
        <f t="shared" si="594"/>
        <v/>
      </c>
      <c r="L581" s="473"/>
      <c r="M581" s="153" t="str">
        <f>IFERROR(RANK(K581, K567:K581),"")</f>
        <v/>
      </c>
      <c r="N581" s="448"/>
      <c r="O581" s="448"/>
      <c r="P581" s="95"/>
      <c r="Q581" s="177"/>
      <c r="R581" s="177" t="str">
        <f t="shared" si="585"/>
        <v/>
      </c>
      <c r="S581" s="95" t="str">
        <f>IFERROR(RANK(R581, R567:R581),"")</f>
        <v/>
      </c>
      <c r="T581" s="447"/>
      <c r="U581" s="95"/>
      <c r="V581" s="177"/>
      <c r="W581" s="177" t="str">
        <f t="shared" si="586"/>
        <v/>
      </c>
      <c r="X581" s="95" t="str">
        <f>IFERROR(RANK(W581, W567:W581),"")</f>
        <v/>
      </c>
      <c r="Y581" s="447"/>
      <c r="Z581" s="95"/>
      <c r="AA581" s="177"/>
      <c r="AB581" s="177" t="str">
        <f t="shared" si="587"/>
        <v/>
      </c>
      <c r="AC581" s="95" t="str">
        <f>IFERROR(RANK(AB581, AB567:AB581),"")</f>
        <v/>
      </c>
      <c r="AD581" s="447"/>
      <c r="AE581" s="95"/>
      <c r="AF581" s="177"/>
      <c r="AG581" s="177" t="str">
        <f t="shared" si="588"/>
        <v/>
      </c>
      <c r="AH581" s="95" t="str">
        <f>IFERROR(RANK(AG581, AG567:AG581),"")</f>
        <v/>
      </c>
      <c r="AI581" s="447"/>
      <c r="AJ581" s="95"/>
      <c r="AK581" s="177"/>
      <c r="AL581" s="177" t="str">
        <f t="shared" si="589"/>
        <v/>
      </c>
      <c r="AM581" s="95" t="str">
        <f>IFERROR(RANK(AL581, AL567:AL581),"")</f>
        <v/>
      </c>
      <c r="AN581" s="447"/>
      <c r="AO581" s="95"/>
      <c r="AP581" s="177"/>
      <c r="AQ581" s="177" t="str">
        <f t="shared" si="590"/>
        <v/>
      </c>
      <c r="AR581" s="95" t="str">
        <f>IFERROR(RANK(AQ581, AQ567:AQ581),"")</f>
        <v/>
      </c>
      <c r="AS581" s="447"/>
      <c r="AT581" s="95"/>
      <c r="AU581" s="177"/>
      <c r="AV581" s="177" t="str">
        <f t="shared" si="591"/>
        <v/>
      </c>
      <c r="AW581" s="95" t="str">
        <f>IFERROR(RANK(AV581, AV567:AV581),"")</f>
        <v/>
      </c>
      <c r="AX581" s="447"/>
    </row>
    <row r="582" spans="2:50" ht="15.6">
      <c r="B582" s="460" t="s">
        <v>115</v>
      </c>
      <c r="C582" s="461"/>
      <c r="D582" s="461"/>
      <c r="E582" s="461"/>
      <c r="F582" s="461"/>
      <c r="G582" s="461"/>
      <c r="H582" s="461"/>
      <c r="I582" s="150"/>
      <c r="J582" s="150"/>
      <c r="K582" s="150"/>
      <c r="L582" s="150"/>
      <c r="M582" s="150"/>
      <c r="N582" s="448" t="s">
        <v>116</v>
      </c>
      <c r="O582" s="463" t="s">
        <v>63</v>
      </c>
      <c r="P582" s="465">
        <f>AT562+1</f>
        <v>46070</v>
      </c>
      <c r="Q582" s="456"/>
      <c r="R582" s="456"/>
      <c r="S582" s="456"/>
      <c r="T582" s="456"/>
      <c r="U582" s="465">
        <f>P582+1</f>
        <v>46071</v>
      </c>
      <c r="V582" s="456"/>
      <c r="W582" s="456"/>
      <c r="X582" s="456"/>
      <c r="Y582" s="456"/>
      <c r="Z582" s="465">
        <f>U582+1</f>
        <v>46072</v>
      </c>
      <c r="AA582" s="456"/>
      <c r="AB582" s="456"/>
      <c r="AC582" s="456"/>
      <c r="AD582" s="456"/>
      <c r="AE582" s="465">
        <f>Z582+1</f>
        <v>46073</v>
      </c>
      <c r="AF582" s="456"/>
      <c r="AG582" s="456"/>
      <c r="AH582" s="456"/>
      <c r="AI582" s="456"/>
      <c r="AJ582" s="465">
        <f>AE582+1</f>
        <v>46074</v>
      </c>
      <c r="AK582" s="456"/>
      <c r="AL582" s="456"/>
      <c r="AM582" s="456"/>
      <c r="AN582" s="456"/>
      <c r="AO582" s="465">
        <f>AJ582+1</f>
        <v>46075</v>
      </c>
      <c r="AP582" s="456"/>
      <c r="AQ582" s="456"/>
      <c r="AR582" s="456"/>
      <c r="AS582" s="456"/>
      <c r="AT582" s="465">
        <f>AO582+1</f>
        <v>46076</v>
      </c>
      <c r="AU582" s="456"/>
      <c r="AV582" s="456"/>
      <c r="AW582" s="456"/>
      <c r="AX582" s="456"/>
    </row>
    <row r="583" spans="2:50" ht="15.6">
      <c r="B583" s="462"/>
      <c r="C583" s="462"/>
      <c r="D583" s="462"/>
      <c r="E583" s="462"/>
      <c r="F583" s="462"/>
      <c r="G583" s="462"/>
      <c r="H583" s="462"/>
      <c r="I583" s="150"/>
      <c r="J583" s="150"/>
      <c r="K583" s="150"/>
      <c r="L583" s="150"/>
      <c r="M583" s="150"/>
      <c r="N583" s="448"/>
      <c r="O583" s="464"/>
      <c r="P583" s="465" t="s">
        <v>77</v>
      </c>
      <c r="Q583" s="456"/>
      <c r="R583" s="456"/>
      <c r="S583" s="456"/>
      <c r="T583" s="456"/>
      <c r="U583" s="465" t="s">
        <v>78</v>
      </c>
      <c r="V583" s="456"/>
      <c r="W583" s="456"/>
      <c r="X583" s="456"/>
      <c r="Y583" s="456"/>
      <c r="Z583" s="465" t="s">
        <v>79</v>
      </c>
      <c r="AA583" s="456"/>
      <c r="AB583" s="456"/>
      <c r="AC583" s="456"/>
      <c r="AD583" s="456"/>
      <c r="AE583" s="465" t="s">
        <v>74</v>
      </c>
      <c r="AF583" s="456"/>
      <c r="AG583" s="456"/>
      <c r="AH583" s="456"/>
      <c r="AI583" s="456"/>
      <c r="AJ583" s="465" t="s">
        <v>75</v>
      </c>
      <c r="AK583" s="456"/>
      <c r="AL583" s="456"/>
      <c r="AM583" s="456"/>
      <c r="AN583" s="456"/>
      <c r="AO583" s="465" t="s">
        <v>70</v>
      </c>
      <c r="AP583" s="456"/>
      <c r="AQ583" s="456"/>
      <c r="AR583" s="456"/>
      <c r="AS583" s="456"/>
      <c r="AT583" s="465" t="s">
        <v>76</v>
      </c>
      <c r="AU583" s="456"/>
      <c r="AV583" s="456"/>
      <c r="AW583" s="456"/>
      <c r="AX583" s="456"/>
    </row>
    <row r="584" spans="2:50">
      <c r="B584" s="448" t="s">
        <v>117</v>
      </c>
      <c r="C584" s="448" t="s">
        <v>118</v>
      </c>
      <c r="D584" s="448"/>
      <c r="E584" s="448" t="s">
        <v>119</v>
      </c>
      <c r="F584" s="448"/>
      <c r="G584" s="448"/>
      <c r="H584" s="452" t="s">
        <v>120</v>
      </c>
      <c r="I584" s="455" t="s">
        <v>121</v>
      </c>
      <c r="J584" s="455"/>
      <c r="K584" s="455"/>
      <c r="L584" s="455" t="s">
        <v>120</v>
      </c>
      <c r="M584" s="455" t="s">
        <v>122</v>
      </c>
      <c r="N584" s="448"/>
      <c r="O584" s="448" t="s">
        <v>123</v>
      </c>
      <c r="P584" s="449" t="s">
        <v>124</v>
      </c>
      <c r="Q584" s="450"/>
      <c r="R584" s="450"/>
      <c r="S584" s="451"/>
      <c r="T584" s="448" t="s">
        <v>120</v>
      </c>
      <c r="U584" s="449" t="s">
        <v>124</v>
      </c>
      <c r="V584" s="450"/>
      <c r="W584" s="450"/>
      <c r="X584" s="451"/>
      <c r="Y584" s="448" t="s">
        <v>120</v>
      </c>
      <c r="Z584" s="449" t="s">
        <v>124</v>
      </c>
      <c r="AA584" s="450"/>
      <c r="AB584" s="450"/>
      <c r="AC584" s="451"/>
      <c r="AD584" s="448" t="s">
        <v>120</v>
      </c>
      <c r="AE584" s="449" t="s">
        <v>124</v>
      </c>
      <c r="AF584" s="450"/>
      <c r="AG584" s="450"/>
      <c r="AH584" s="451"/>
      <c r="AI584" s="448" t="s">
        <v>120</v>
      </c>
      <c r="AJ584" s="449" t="s">
        <v>124</v>
      </c>
      <c r="AK584" s="450"/>
      <c r="AL584" s="450"/>
      <c r="AM584" s="451"/>
      <c r="AN584" s="448" t="s">
        <v>120</v>
      </c>
      <c r="AO584" s="449" t="s">
        <v>124</v>
      </c>
      <c r="AP584" s="450"/>
      <c r="AQ584" s="450"/>
      <c r="AR584" s="451"/>
      <c r="AS584" s="448" t="s">
        <v>120</v>
      </c>
      <c r="AT584" s="449" t="s">
        <v>124</v>
      </c>
      <c r="AU584" s="450"/>
      <c r="AV584" s="450"/>
      <c r="AW584" s="451"/>
      <c r="AX584" s="448" t="s">
        <v>120</v>
      </c>
    </row>
    <row r="585" spans="2:50">
      <c r="B585" s="448"/>
      <c r="C585" s="448"/>
      <c r="D585" s="448"/>
      <c r="E585" s="448" t="s">
        <v>125</v>
      </c>
      <c r="F585" s="448"/>
      <c r="G585" s="448"/>
      <c r="H585" s="453"/>
      <c r="I585" s="455" t="s">
        <v>125</v>
      </c>
      <c r="J585" s="455"/>
      <c r="K585" s="455"/>
      <c r="L585" s="455"/>
      <c r="M585" s="455"/>
      <c r="N585" s="448"/>
      <c r="O585" s="448"/>
      <c r="P585" s="449" t="s">
        <v>126</v>
      </c>
      <c r="Q585" s="450"/>
      <c r="R585" s="450"/>
      <c r="S585" s="451"/>
      <c r="T585" s="448"/>
      <c r="U585" s="449" t="s">
        <v>126</v>
      </c>
      <c r="V585" s="450"/>
      <c r="W585" s="450"/>
      <c r="X585" s="451"/>
      <c r="Y585" s="448"/>
      <c r="Z585" s="449" t="s">
        <v>126</v>
      </c>
      <c r="AA585" s="450"/>
      <c r="AB585" s="450"/>
      <c r="AC585" s="451"/>
      <c r="AD585" s="448"/>
      <c r="AE585" s="449" t="s">
        <v>126</v>
      </c>
      <c r="AF585" s="450"/>
      <c r="AG585" s="450"/>
      <c r="AH585" s="451"/>
      <c r="AI585" s="448"/>
      <c r="AJ585" s="449" t="s">
        <v>126</v>
      </c>
      <c r="AK585" s="450"/>
      <c r="AL585" s="450"/>
      <c r="AM585" s="451"/>
      <c r="AN585" s="448"/>
      <c r="AO585" s="449" t="s">
        <v>126</v>
      </c>
      <c r="AP585" s="450"/>
      <c r="AQ585" s="450"/>
      <c r="AR585" s="451"/>
      <c r="AS585" s="448"/>
      <c r="AT585" s="449" t="s">
        <v>126</v>
      </c>
      <c r="AU585" s="450"/>
      <c r="AV585" s="450"/>
      <c r="AW585" s="451"/>
      <c r="AX585" s="448"/>
    </row>
    <row r="586" spans="2:50">
      <c r="B586" s="448"/>
      <c r="C586" s="448"/>
      <c r="D586" s="448"/>
      <c r="E586" s="94" t="s">
        <v>127</v>
      </c>
      <c r="F586" s="94" t="s">
        <v>128</v>
      </c>
      <c r="G586" s="94" t="s">
        <v>129</v>
      </c>
      <c r="H586" s="454"/>
      <c r="I586" s="152" t="s">
        <v>127</v>
      </c>
      <c r="J586" s="152" t="s">
        <v>128</v>
      </c>
      <c r="K586" s="152" t="s">
        <v>129</v>
      </c>
      <c r="L586" s="455"/>
      <c r="M586" s="455"/>
      <c r="N586" s="448"/>
      <c r="O586" s="448"/>
      <c r="P586" s="94" t="s">
        <v>127</v>
      </c>
      <c r="Q586" s="94" t="s">
        <v>128</v>
      </c>
      <c r="R586" s="94" t="s">
        <v>129</v>
      </c>
      <c r="S586" s="94" t="s">
        <v>122</v>
      </c>
      <c r="T586" s="448"/>
      <c r="U586" s="94" t="s">
        <v>127</v>
      </c>
      <c r="V586" s="94" t="s">
        <v>128</v>
      </c>
      <c r="W586" s="94" t="s">
        <v>129</v>
      </c>
      <c r="X586" s="94" t="s">
        <v>122</v>
      </c>
      <c r="Y586" s="448"/>
      <c r="Z586" s="94" t="s">
        <v>127</v>
      </c>
      <c r="AA586" s="94" t="s">
        <v>128</v>
      </c>
      <c r="AB586" s="94" t="s">
        <v>129</v>
      </c>
      <c r="AC586" s="94" t="s">
        <v>122</v>
      </c>
      <c r="AD586" s="448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8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8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8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8"/>
    </row>
    <row r="587" spans="2:50">
      <c r="B587" s="456" t="s">
        <v>170</v>
      </c>
      <c r="C587" s="95">
        <f>C567</f>
        <v>1</v>
      </c>
      <c r="D587" s="95" t="s">
        <v>172</v>
      </c>
      <c r="E587" s="95">
        <v>26</v>
      </c>
      <c r="F587" s="95">
        <v>1500</v>
      </c>
      <c r="G587" s="177">
        <f>IFERROR(F587/E587,"")</f>
        <v>57.692307692307693</v>
      </c>
      <c r="H587" s="474">
        <f>AVERAGE(G587:G601)</f>
        <v>57.692307692307693</v>
      </c>
      <c r="I587" s="153">
        <f t="shared" ref="I587:I589" si="595">IFERROR(AVERAGE(P587,U587,Z587,AE587,AJ587,AO587,AT587),"")</f>
        <v>26</v>
      </c>
      <c r="J587" s="153">
        <f t="shared" ref="J587:J589" si="596">IFERROR(AVERAGE(Q587,V587,AA587,AF587,AK587,AP587,AU587),"")</f>
        <v>1432.966693439992</v>
      </c>
      <c r="K587" s="154">
        <f t="shared" ref="K587:K589" si="597">IFERROR(AVERAGE(R587,W587,AB587,AG587,AL587,AQ587,AV587),"")</f>
        <v>55.114103593845847</v>
      </c>
      <c r="L587" s="473">
        <f>IFERROR(AVERAGE(K587:K601),"-")</f>
        <v>55.114103593845847</v>
      </c>
      <c r="M587" s="153">
        <f>IFERROR(RANK(K587, K587:K601),"")</f>
        <v>1</v>
      </c>
      <c r="N587" s="448"/>
      <c r="O587" s="448"/>
      <c r="P587" s="95">
        <v>26</v>
      </c>
      <c r="Q587" s="177">
        <v>1440.6315789473679</v>
      </c>
      <c r="R587" s="177">
        <f>IFERROR(Q587/P587,"")</f>
        <v>55.408906882591069</v>
      </c>
      <c r="S587" s="95">
        <f>IFERROR(RANK(R587, R587:R601),"")</f>
        <v>1</v>
      </c>
      <c r="T587" s="447">
        <f>AVERAGE(R587:R601)</f>
        <v>55.408906882591069</v>
      </c>
      <c r="U587" s="95">
        <v>26</v>
      </c>
      <c r="V587" s="177">
        <v>1429.5145631067962</v>
      </c>
      <c r="W587" s="177">
        <f>IFERROR(V587/U587,"")</f>
        <v>54.98132935026139</v>
      </c>
      <c r="X587" s="95">
        <f>IFERROR(RANK(W587, W587:W601),"")</f>
        <v>1</v>
      </c>
      <c r="Y587" s="447">
        <f>AVERAGE(W587:W601)</f>
        <v>54.98132935026139</v>
      </c>
      <c r="Z587" s="95">
        <v>26</v>
      </c>
      <c r="AA587" s="177">
        <v>1427.0270270270273</v>
      </c>
      <c r="AB587" s="177">
        <f>IFERROR(AA587/Z587,"")</f>
        <v>54.885654885654894</v>
      </c>
      <c r="AC587" s="95">
        <f>IFERROR(RANK(AB587, AB587:AB601),"")</f>
        <v>1</v>
      </c>
      <c r="AD587" s="447">
        <f>AVERAGE(AB587:AB601)</f>
        <v>54.885654885654894</v>
      </c>
      <c r="AE587" s="95">
        <v>26</v>
      </c>
      <c r="AF587" s="177">
        <v>1430.8928571428578</v>
      </c>
      <c r="AG587" s="177">
        <f>IFERROR(AF587/AE587,"")</f>
        <v>55.034340659340685</v>
      </c>
      <c r="AH587" s="95">
        <f>IFERROR(RANK(AG587, AG587:AG601),"")</f>
        <v>1</v>
      </c>
      <c r="AI587" s="447">
        <f>AVERAGE(AG587:AG601)</f>
        <v>55.034340659340685</v>
      </c>
      <c r="AJ587" s="95">
        <v>26</v>
      </c>
      <c r="AK587" s="177">
        <v>1435.9663865546217</v>
      </c>
      <c r="AL587" s="177">
        <f>IFERROR(AK587/AJ587,"")</f>
        <v>55.22947640594699</v>
      </c>
      <c r="AM587" s="95">
        <f>IFERROR(RANK(AL587, AL587:AL601),"")</f>
        <v>1</v>
      </c>
      <c r="AN587" s="447">
        <f>AVERAGE(AL587:AL601)</f>
        <v>55.22947640594699</v>
      </c>
      <c r="AO587" s="95">
        <v>26</v>
      </c>
      <c r="AP587" s="177">
        <v>1430.8928571428578</v>
      </c>
      <c r="AQ587" s="177">
        <f>IFERROR(AP587/AO587,"")</f>
        <v>55.034340659340685</v>
      </c>
      <c r="AR587" s="95">
        <f>IFERROR(RANK(AQ587, AQ587:AQ601),"")</f>
        <v>1</v>
      </c>
      <c r="AS587" s="447">
        <f>AVERAGE(AQ587:AQ601)</f>
        <v>55.034340659340685</v>
      </c>
      <c r="AT587" s="95">
        <v>26</v>
      </c>
      <c r="AU587" s="177">
        <v>1435.8415841584158</v>
      </c>
      <c r="AV587" s="177">
        <f>IFERROR(AU587/AT587,"")</f>
        <v>55.224676313785224</v>
      </c>
      <c r="AW587" s="95">
        <f>IFERROR(RANK(AV587, AV587:AV601),"")</f>
        <v>1</v>
      </c>
      <c r="AX587" s="447">
        <f>AVERAGE(AV587:AV601)</f>
        <v>55.224676313785224</v>
      </c>
    </row>
    <row r="588" spans="2:50">
      <c r="B588" s="456"/>
      <c r="C588" s="95">
        <f t="shared" ref="C588:C601" si="598">C568</f>
        <v>2</v>
      </c>
      <c r="D588" s="95"/>
      <c r="E588" s="95"/>
      <c r="F588" s="95"/>
      <c r="G588" s="177" t="str">
        <f t="shared" ref="G588:G601" si="599">IFERROR(F588/E588,"")</f>
        <v/>
      </c>
      <c r="H588" s="475"/>
      <c r="I588" s="153" t="str">
        <f t="shared" si="595"/>
        <v/>
      </c>
      <c r="J588" s="153" t="str">
        <f t="shared" si="596"/>
        <v/>
      </c>
      <c r="K588" s="154" t="str">
        <f t="shared" si="597"/>
        <v/>
      </c>
      <c r="L588" s="473"/>
      <c r="M588" s="153" t="str">
        <f>IFERROR(RANK(K588, K587:K601),"")</f>
        <v/>
      </c>
      <c r="N588" s="448"/>
      <c r="O588" s="448"/>
      <c r="P588" s="95"/>
      <c r="Q588" s="177"/>
      <c r="R588" s="177" t="str">
        <f t="shared" ref="R588:R601" si="600">IFERROR(Q588/P588,"")</f>
        <v/>
      </c>
      <c r="S588" s="95" t="str">
        <f>IFERROR(RANK(R588, R587:R601),"")</f>
        <v/>
      </c>
      <c r="T588" s="447"/>
      <c r="U588" s="95"/>
      <c r="V588" s="177"/>
      <c r="W588" s="177" t="str">
        <f t="shared" ref="W588:W601" si="601">IFERROR(V588/U588,"")</f>
        <v/>
      </c>
      <c r="X588" s="95" t="str">
        <f>IFERROR(RANK(W588, W587:W601),"")</f>
        <v/>
      </c>
      <c r="Y588" s="447"/>
      <c r="Z588" s="95"/>
      <c r="AA588" s="177"/>
      <c r="AB588" s="177" t="str">
        <f t="shared" ref="AB588:AB601" si="602">IFERROR(AA588/Z588,"")</f>
        <v/>
      </c>
      <c r="AC588" s="95" t="str">
        <f>IFERROR(RANK(AB588, AB587:AB601),"")</f>
        <v/>
      </c>
      <c r="AD588" s="447"/>
      <c r="AE588" s="95"/>
      <c r="AF588" s="177"/>
      <c r="AG588" s="177" t="str">
        <f t="shared" ref="AG588:AG601" si="603">IFERROR(AF588/AE588,"")</f>
        <v/>
      </c>
      <c r="AH588" s="95" t="str">
        <f>IFERROR(RANK(AG588, AG587:AG601),"")</f>
        <v/>
      </c>
      <c r="AI588" s="447"/>
      <c r="AJ588" s="95"/>
      <c r="AK588" s="177"/>
      <c r="AL588" s="177" t="str">
        <f t="shared" ref="AL588:AL601" si="604">IFERROR(AK588/AJ588,"")</f>
        <v/>
      </c>
      <c r="AM588" s="95" t="str">
        <f>IFERROR(RANK(AL588, AL587:AL601),"")</f>
        <v/>
      </c>
      <c r="AN588" s="447"/>
      <c r="AO588" s="95"/>
      <c r="AP588" s="177"/>
      <c r="AQ588" s="177" t="str">
        <f t="shared" ref="AQ588:AQ601" si="605">IFERROR(AP588/AO588,"")</f>
        <v/>
      </c>
      <c r="AR588" s="95" t="str">
        <f>IFERROR(RANK(AQ588, AQ587:AQ601),"")</f>
        <v/>
      </c>
      <c r="AS588" s="447"/>
      <c r="AT588" s="95"/>
      <c r="AU588" s="177"/>
      <c r="AV588" s="177" t="str">
        <f t="shared" ref="AV588:AV601" si="606">IFERROR(AU588/AT588,"")</f>
        <v/>
      </c>
      <c r="AW588" s="95" t="str">
        <f>IFERROR(RANK(AV588, AV587:AV601),"")</f>
        <v/>
      </c>
      <c r="AX588" s="447"/>
    </row>
    <row r="589" spans="2:50">
      <c r="B589" s="456"/>
      <c r="C589" s="95">
        <f t="shared" si="598"/>
        <v>3</v>
      </c>
      <c r="D589" s="95"/>
      <c r="E589" s="95"/>
      <c r="F589" s="95"/>
      <c r="G589" s="177" t="str">
        <f t="shared" si="599"/>
        <v/>
      </c>
      <c r="H589" s="475"/>
      <c r="I589" s="153" t="str">
        <f t="shared" si="595"/>
        <v/>
      </c>
      <c r="J589" s="153" t="str">
        <f t="shared" si="596"/>
        <v/>
      </c>
      <c r="K589" s="154" t="str">
        <f t="shared" si="597"/>
        <v/>
      </c>
      <c r="L589" s="473"/>
      <c r="M589" s="153" t="str">
        <f>IFERROR(RANK(K589, K587:K601),"")</f>
        <v/>
      </c>
      <c r="N589" s="448"/>
      <c r="O589" s="448"/>
      <c r="P589" s="95"/>
      <c r="Q589" s="177"/>
      <c r="R589" s="177" t="str">
        <f t="shared" si="600"/>
        <v/>
      </c>
      <c r="S589" s="95" t="str">
        <f>IFERROR(RANK(R589, R587:R601),"")</f>
        <v/>
      </c>
      <c r="T589" s="447"/>
      <c r="U589" s="95"/>
      <c r="V589" s="177"/>
      <c r="W589" s="177" t="str">
        <f t="shared" si="601"/>
        <v/>
      </c>
      <c r="X589" s="95" t="str">
        <f>IFERROR(RANK(W589, W587:W601),"")</f>
        <v/>
      </c>
      <c r="Y589" s="447"/>
      <c r="Z589" s="95"/>
      <c r="AA589" s="177"/>
      <c r="AB589" s="177" t="str">
        <f t="shared" si="602"/>
        <v/>
      </c>
      <c r="AC589" s="95" t="str">
        <f>IFERROR(RANK(AB589, AB587:AB601),"")</f>
        <v/>
      </c>
      <c r="AD589" s="447"/>
      <c r="AE589" s="95"/>
      <c r="AF589" s="177"/>
      <c r="AG589" s="177" t="str">
        <f t="shared" si="603"/>
        <v/>
      </c>
      <c r="AH589" s="95" t="str">
        <f>IFERROR(RANK(AG589, AG587:AG601),"")</f>
        <v/>
      </c>
      <c r="AI589" s="447"/>
      <c r="AJ589" s="95"/>
      <c r="AK589" s="177"/>
      <c r="AL589" s="177" t="str">
        <f t="shared" si="604"/>
        <v/>
      </c>
      <c r="AM589" s="95" t="str">
        <f>IFERROR(RANK(AL589, AL587:AL601),"")</f>
        <v/>
      </c>
      <c r="AN589" s="447"/>
      <c r="AO589" s="95"/>
      <c r="AP589" s="177"/>
      <c r="AQ589" s="177" t="str">
        <f t="shared" si="605"/>
        <v/>
      </c>
      <c r="AR589" s="95" t="str">
        <f>IFERROR(RANK(AQ589, AQ587:AQ601),"")</f>
        <v/>
      </c>
      <c r="AS589" s="447"/>
      <c r="AT589" s="95"/>
      <c r="AU589" s="177"/>
      <c r="AV589" s="177" t="str">
        <f t="shared" si="606"/>
        <v/>
      </c>
      <c r="AW589" s="95" t="str">
        <f>IFERROR(RANK(AV589, AV587:AV601),"")</f>
        <v/>
      </c>
      <c r="AX589" s="447"/>
    </row>
    <row r="590" spans="2:50">
      <c r="B590" s="456"/>
      <c r="C590" s="95">
        <f t="shared" si="598"/>
        <v>4</v>
      </c>
      <c r="D590" s="95"/>
      <c r="E590" s="95"/>
      <c r="F590" s="95"/>
      <c r="G590" s="177" t="str">
        <f t="shared" si="599"/>
        <v/>
      </c>
      <c r="H590" s="475"/>
      <c r="I590" s="153" t="str">
        <f>IFERROR(AVERAGE(P590,U590,Z590,AE590,AJ590,AO590,AT590),"")</f>
        <v/>
      </c>
      <c r="J590" s="153" t="str">
        <f>IFERROR(AVERAGE(Q590,V590,AA590,AF590,AK590,AP590,AU590),"")</f>
        <v/>
      </c>
      <c r="K590" s="154" t="str">
        <f>IFERROR(AVERAGE(R590,W590,AB590,AG590,AL590,AQ590,AV590),"")</f>
        <v/>
      </c>
      <c r="L590" s="473"/>
      <c r="M590" s="153" t="str">
        <f>IFERROR(RANK(K590, K587:K601),"")</f>
        <v/>
      </c>
      <c r="N590" s="448"/>
      <c r="O590" s="448"/>
      <c r="P590" s="95"/>
      <c r="Q590" s="177"/>
      <c r="R590" s="177" t="str">
        <f t="shared" si="600"/>
        <v/>
      </c>
      <c r="S590" s="95" t="str">
        <f>IFERROR(RANK(R590, R587:R601),"")</f>
        <v/>
      </c>
      <c r="T590" s="447"/>
      <c r="U590" s="95"/>
      <c r="V590" s="177"/>
      <c r="W590" s="177" t="str">
        <f t="shared" si="601"/>
        <v/>
      </c>
      <c r="X590" s="95" t="str">
        <f>IFERROR(RANK(W590, W587:W601),"")</f>
        <v/>
      </c>
      <c r="Y590" s="447"/>
      <c r="Z590" s="95"/>
      <c r="AA590" s="177"/>
      <c r="AB590" s="177" t="str">
        <f t="shared" si="602"/>
        <v/>
      </c>
      <c r="AC590" s="95" t="str">
        <f>IFERROR(RANK(AB590, AB587:AB601),"")</f>
        <v/>
      </c>
      <c r="AD590" s="447"/>
      <c r="AE590" s="95"/>
      <c r="AF590" s="177"/>
      <c r="AG590" s="177" t="str">
        <f t="shared" si="603"/>
        <v/>
      </c>
      <c r="AH590" s="95" t="str">
        <f>IFERROR(RANK(AG590, AG587:AG601),"")</f>
        <v/>
      </c>
      <c r="AI590" s="447"/>
      <c r="AJ590" s="95"/>
      <c r="AK590" s="177"/>
      <c r="AL590" s="177" t="str">
        <f t="shared" si="604"/>
        <v/>
      </c>
      <c r="AM590" s="95" t="str">
        <f>IFERROR(RANK(AL590, AL587:AL601),"")</f>
        <v/>
      </c>
      <c r="AN590" s="447"/>
      <c r="AO590" s="95"/>
      <c r="AP590" s="177"/>
      <c r="AQ590" s="177" t="str">
        <f t="shared" si="605"/>
        <v/>
      </c>
      <c r="AR590" s="95" t="str">
        <f>IFERROR(RANK(AQ590, AQ587:AQ601),"")</f>
        <v/>
      </c>
      <c r="AS590" s="447"/>
      <c r="AT590" s="95"/>
      <c r="AU590" s="177"/>
      <c r="AV590" s="177" t="str">
        <f t="shared" si="606"/>
        <v/>
      </c>
      <c r="AW590" s="95" t="str">
        <f>IFERROR(RANK(AV590, AV587:AV601),"")</f>
        <v/>
      </c>
      <c r="AX590" s="447"/>
    </row>
    <row r="591" spans="2:50">
      <c r="B591" s="456"/>
      <c r="C591" s="95">
        <f t="shared" si="598"/>
        <v>5</v>
      </c>
      <c r="D591" s="95"/>
      <c r="E591" s="95"/>
      <c r="F591" s="95"/>
      <c r="G591" s="177" t="str">
        <f t="shared" si="599"/>
        <v/>
      </c>
      <c r="H591" s="475"/>
      <c r="I591" s="153" t="str">
        <f t="shared" ref="I591:I601" si="607">IFERROR(AVERAGE(P591,U591,Z591,AE591,AJ591,AO591,AT591),"")</f>
        <v/>
      </c>
      <c r="J591" s="153" t="str">
        <f t="shared" ref="J591:J601" si="608">IFERROR(AVERAGE(Q591,V591,AA591,AF591,AK591,AP591,AU591),"")</f>
        <v/>
      </c>
      <c r="K591" s="154" t="str">
        <f t="shared" ref="K591:K601" si="609">IFERROR(AVERAGE(R591,W591,AB591,AG591,AL591,AQ591,AV591),"")</f>
        <v/>
      </c>
      <c r="L591" s="473"/>
      <c r="M591" s="153" t="str">
        <f>IFERROR(RANK(K591, K587:K601),"")</f>
        <v/>
      </c>
      <c r="N591" s="448"/>
      <c r="O591" s="448"/>
      <c r="P591" s="95"/>
      <c r="Q591" s="177"/>
      <c r="R591" s="177" t="str">
        <f t="shared" si="600"/>
        <v/>
      </c>
      <c r="S591" s="95" t="str">
        <f>IFERROR(RANK(R591, R587:R601),"")</f>
        <v/>
      </c>
      <c r="T591" s="447"/>
      <c r="U591" s="95"/>
      <c r="V591" s="177"/>
      <c r="W591" s="177" t="str">
        <f t="shared" si="601"/>
        <v/>
      </c>
      <c r="X591" s="95" t="str">
        <f>IFERROR(RANK(W591, W587:W601),"")</f>
        <v/>
      </c>
      <c r="Y591" s="447"/>
      <c r="Z591" s="95"/>
      <c r="AA591" s="177"/>
      <c r="AB591" s="177" t="str">
        <f t="shared" si="602"/>
        <v/>
      </c>
      <c r="AC591" s="95" t="str">
        <f>IFERROR(RANK(AB591, AB587:AB601),"")</f>
        <v/>
      </c>
      <c r="AD591" s="447"/>
      <c r="AE591" s="95"/>
      <c r="AF591" s="177"/>
      <c r="AG591" s="177" t="str">
        <f t="shared" si="603"/>
        <v/>
      </c>
      <c r="AH591" s="95" t="str">
        <f>IFERROR(RANK(AG591, AG587:AG601),"")</f>
        <v/>
      </c>
      <c r="AI591" s="447"/>
      <c r="AJ591" s="95"/>
      <c r="AK591" s="177"/>
      <c r="AL591" s="177" t="str">
        <f t="shared" si="604"/>
        <v/>
      </c>
      <c r="AM591" s="95" t="str">
        <f>IFERROR(RANK(AL591, AL587:AL601),"")</f>
        <v/>
      </c>
      <c r="AN591" s="447"/>
      <c r="AO591" s="95"/>
      <c r="AP591" s="177"/>
      <c r="AQ591" s="177" t="str">
        <f t="shared" si="605"/>
        <v/>
      </c>
      <c r="AR591" s="95" t="str">
        <f>IFERROR(RANK(AQ591, AQ587:AQ601),"")</f>
        <v/>
      </c>
      <c r="AS591" s="447"/>
      <c r="AT591" s="95"/>
      <c r="AU591" s="177"/>
      <c r="AV591" s="177" t="str">
        <f t="shared" si="606"/>
        <v/>
      </c>
      <c r="AW591" s="95" t="str">
        <f>IFERROR(RANK(AV591, AV587:AV601),"")</f>
        <v/>
      </c>
      <c r="AX591" s="447"/>
    </row>
    <row r="592" spans="2:50">
      <c r="B592" s="456"/>
      <c r="C592" s="95">
        <f t="shared" si="598"/>
        <v>6</v>
      </c>
      <c r="D592" s="95"/>
      <c r="E592" s="95"/>
      <c r="F592" s="95"/>
      <c r="G592" s="177" t="str">
        <f t="shared" si="599"/>
        <v/>
      </c>
      <c r="H592" s="475"/>
      <c r="I592" s="153" t="str">
        <f t="shared" si="607"/>
        <v/>
      </c>
      <c r="J592" s="153" t="str">
        <f t="shared" si="608"/>
        <v/>
      </c>
      <c r="K592" s="154" t="str">
        <f t="shared" si="609"/>
        <v/>
      </c>
      <c r="L592" s="473"/>
      <c r="M592" s="153" t="str">
        <f>IFERROR(RANK(K592, K587:K601),"")</f>
        <v/>
      </c>
      <c r="N592" s="448"/>
      <c r="O592" s="448"/>
      <c r="P592" s="95"/>
      <c r="Q592" s="177"/>
      <c r="R592" s="177" t="str">
        <f t="shared" si="600"/>
        <v/>
      </c>
      <c r="S592" s="95" t="str">
        <f>IFERROR(RANK(R592, R587:R601),"")</f>
        <v/>
      </c>
      <c r="T592" s="447"/>
      <c r="U592" s="95"/>
      <c r="V592" s="177"/>
      <c r="W592" s="177" t="str">
        <f t="shared" si="601"/>
        <v/>
      </c>
      <c r="X592" s="95" t="str">
        <f>IFERROR(RANK(W592, W587:W601),"")</f>
        <v/>
      </c>
      <c r="Y592" s="447"/>
      <c r="Z592" s="95"/>
      <c r="AA592" s="177"/>
      <c r="AB592" s="177" t="str">
        <f t="shared" si="602"/>
        <v/>
      </c>
      <c r="AC592" s="95" t="str">
        <f>IFERROR(RANK(AB592, AB587:AB601),"")</f>
        <v/>
      </c>
      <c r="AD592" s="447"/>
      <c r="AE592" s="95"/>
      <c r="AF592" s="177"/>
      <c r="AG592" s="177" t="str">
        <f t="shared" si="603"/>
        <v/>
      </c>
      <c r="AH592" s="95" t="str">
        <f>IFERROR(RANK(AG592, AG587:AG601),"")</f>
        <v/>
      </c>
      <c r="AI592" s="447"/>
      <c r="AJ592" s="95"/>
      <c r="AK592" s="177"/>
      <c r="AL592" s="177" t="str">
        <f t="shared" si="604"/>
        <v/>
      </c>
      <c r="AM592" s="95" t="str">
        <f>IFERROR(RANK(AL592, AL587:AL601),"")</f>
        <v/>
      </c>
      <c r="AN592" s="447"/>
      <c r="AO592" s="95"/>
      <c r="AP592" s="177"/>
      <c r="AQ592" s="177" t="str">
        <f t="shared" si="605"/>
        <v/>
      </c>
      <c r="AR592" s="95" t="str">
        <f>IFERROR(RANK(AQ592, AQ587:AQ601),"")</f>
        <v/>
      </c>
      <c r="AS592" s="447"/>
      <c r="AT592" s="95"/>
      <c r="AU592" s="177"/>
      <c r="AV592" s="177" t="str">
        <f t="shared" si="606"/>
        <v/>
      </c>
      <c r="AW592" s="95" t="str">
        <f>IFERROR(RANK(AV592, AV587:AV601),"")</f>
        <v/>
      </c>
      <c r="AX592" s="447"/>
    </row>
    <row r="593" spans="2:50">
      <c r="B593" s="456"/>
      <c r="C593" s="95">
        <f t="shared" si="598"/>
        <v>7</v>
      </c>
      <c r="D593" s="95"/>
      <c r="E593" s="95"/>
      <c r="F593" s="95"/>
      <c r="G593" s="177" t="str">
        <f t="shared" si="599"/>
        <v/>
      </c>
      <c r="H593" s="475"/>
      <c r="I593" s="153" t="str">
        <f t="shared" si="607"/>
        <v/>
      </c>
      <c r="J593" s="153" t="str">
        <f t="shared" si="608"/>
        <v/>
      </c>
      <c r="K593" s="154" t="str">
        <f t="shared" si="609"/>
        <v/>
      </c>
      <c r="L593" s="473"/>
      <c r="M593" s="153" t="str">
        <f>IFERROR(RANK(K593, K587:K601),"")</f>
        <v/>
      </c>
      <c r="N593" s="448"/>
      <c r="O593" s="448"/>
      <c r="P593" s="95"/>
      <c r="Q593" s="177"/>
      <c r="R593" s="177" t="str">
        <f t="shared" si="600"/>
        <v/>
      </c>
      <c r="S593" s="95" t="str">
        <f>IFERROR(RANK(R593, R587:R601),"")</f>
        <v/>
      </c>
      <c r="T593" s="447"/>
      <c r="U593" s="95"/>
      <c r="V593" s="177"/>
      <c r="W593" s="177" t="str">
        <f t="shared" si="601"/>
        <v/>
      </c>
      <c r="X593" s="95" t="str">
        <f>IFERROR(RANK(W593, W587:W601),"")</f>
        <v/>
      </c>
      <c r="Y593" s="447"/>
      <c r="Z593" s="95"/>
      <c r="AA593" s="177"/>
      <c r="AB593" s="177" t="str">
        <f t="shared" si="602"/>
        <v/>
      </c>
      <c r="AC593" s="95" t="str">
        <f>IFERROR(RANK(AB593, AB587:AB601),"")</f>
        <v/>
      </c>
      <c r="AD593" s="447"/>
      <c r="AE593" s="95"/>
      <c r="AF593" s="177"/>
      <c r="AG593" s="177" t="str">
        <f t="shared" si="603"/>
        <v/>
      </c>
      <c r="AH593" s="95" t="str">
        <f>IFERROR(RANK(AG593, AG587:AG601),"")</f>
        <v/>
      </c>
      <c r="AI593" s="447"/>
      <c r="AJ593" s="95"/>
      <c r="AK593" s="177"/>
      <c r="AL593" s="177" t="str">
        <f t="shared" si="604"/>
        <v/>
      </c>
      <c r="AM593" s="95" t="str">
        <f>IFERROR(RANK(AL593, AL587:AL601),"")</f>
        <v/>
      </c>
      <c r="AN593" s="447"/>
      <c r="AO593" s="95"/>
      <c r="AP593" s="177"/>
      <c r="AQ593" s="177" t="str">
        <f t="shared" si="605"/>
        <v/>
      </c>
      <c r="AR593" s="95" t="str">
        <f>IFERROR(RANK(AQ593, AQ587:AQ601),"")</f>
        <v/>
      </c>
      <c r="AS593" s="447"/>
      <c r="AT593" s="95"/>
      <c r="AU593" s="177"/>
      <c r="AV593" s="177" t="str">
        <f t="shared" si="606"/>
        <v/>
      </c>
      <c r="AW593" s="95" t="str">
        <f>IFERROR(RANK(AV593, AV587:AV601),"")</f>
        <v/>
      </c>
      <c r="AX593" s="447"/>
    </row>
    <row r="594" spans="2:50">
      <c r="B594" s="456"/>
      <c r="C594" s="95">
        <f t="shared" si="598"/>
        <v>8</v>
      </c>
      <c r="D594" s="95"/>
      <c r="E594" s="95"/>
      <c r="F594" s="95"/>
      <c r="G594" s="177" t="str">
        <f t="shared" si="599"/>
        <v/>
      </c>
      <c r="H594" s="475"/>
      <c r="I594" s="153" t="str">
        <f t="shared" si="607"/>
        <v/>
      </c>
      <c r="J594" s="153" t="str">
        <f t="shared" si="608"/>
        <v/>
      </c>
      <c r="K594" s="154" t="str">
        <f t="shared" si="609"/>
        <v/>
      </c>
      <c r="L594" s="473"/>
      <c r="M594" s="153" t="str">
        <f>IFERROR(RANK(K594, K587:K601),"")</f>
        <v/>
      </c>
      <c r="N594" s="448"/>
      <c r="O594" s="448"/>
      <c r="P594" s="95"/>
      <c r="Q594" s="177"/>
      <c r="R594" s="177" t="str">
        <f t="shared" si="600"/>
        <v/>
      </c>
      <c r="S594" s="95" t="str">
        <f>IFERROR(RANK(R594, R587:R601),"")</f>
        <v/>
      </c>
      <c r="T594" s="447"/>
      <c r="U594" s="95"/>
      <c r="V594" s="177"/>
      <c r="W594" s="177" t="str">
        <f t="shared" si="601"/>
        <v/>
      </c>
      <c r="X594" s="95" t="str">
        <f>IFERROR(RANK(W594, W587:W601),"")</f>
        <v/>
      </c>
      <c r="Y594" s="447"/>
      <c r="Z594" s="95"/>
      <c r="AA594" s="177"/>
      <c r="AB594" s="177" t="str">
        <f t="shared" si="602"/>
        <v/>
      </c>
      <c r="AC594" s="95" t="str">
        <f>IFERROR(RANK(AB594, AB587:AB601),"")</f>
        <v/>
      </c>
      <c r="AD594" s="447"/>
      <c r="AE594" s="95"/>
      <c r="AF594" s="177"/>
      <c r="AG594" s="177" t="str">
        <f t="shared" si="603"/>
        <v/>
      </c>
      <c r="AH594" s="95" t="str">
        <f>IFERROR(RANK(AG594, AG587:AG601),"")</f>
        <v/>
      </c>
      <c r="AI594" s="447"/>
      <c r="AJ594" s="95"/>
      <c r="AK594" s="177"/>
      <c r="AL594" s="177" t="str">
        <f t="shared" si="604"/>
        <v/>
      </c>
      <c r="AM594" s="95" t="str">
        <f>IFERROR(RANK(AL594, AL587:AL601),"")</f>
        <v/>
      </c>
      <c r="AN594" s="447"/>
      <c r="AO594" s="95"/>
      <c r="AP594" s="177"/>
      <c r="AQ594" s="177" t="str">
        <f t="shared" si="605"/>
        <v/>
      </c>
      <c r="AR594" s="95" t="str">
        <f>IFERROR(RANK(AQ594, AQ587:AQ601),"")</f>
        <v/>
      </c>
      <c r="AS594" s="447"/>
      <c r="AT594" s="95"/>
      <c r="AU594" s="177"/>
      <c r="AV594" s="177" t="str">
        <f t="shared" si="606"/>
        <v/>
      </c>
      <c r="AW594" s="95" t="str">
        <f>IFERROR(RANK(AV594, AV587:AV601),"")</f>
        <v/>
      </c>
      <c r="AX594" s="447"/>
    </row>
    <row r="595" spans="2:50">
      <c r="B595" s="456"/>
      <c r="C595" s="95">
        <f t="shared" si="598"/>
        <v>9</v>
      </c>
      <c r="D595" s="95"/>
      <c r="E595" s="95"/>
      <c r="F595" s="95"/>
      <c r="G595" s="177" t="str">
        <f t="shared" si="599"/>
        <v/>
      </c>
      <c r="H595" s="475"/>
      <c r="I595" s="153" t="str">
        <f t="shared" si="607"/>
        <v/>
      </c>
      <c r="J595" s="153" t="str">
        <f t="shared" si="608"/>
        <v/>
      </c>
      <c r="K595" s="154" t="str">
        <f t="shared" si="609"/>
        <v/>
      </c>
      <c r="L595" s="473"/>
      <c r="M595" s="153" t="str">
        <f>IFERROR(RANK(K595, K587:K601),"")</f>
        <v/>
      </c>
      <c r="N595" s="448"/>
      <c r="O595" s="448"/>
      <c r="P595" s="95"/>
      <c r="Q595" s="177"/>
      <c r="R595" s="177" t="str">
        <f t="shared" si="600"/>
        <v/>
      </c>
      <c r="S595" s="95" t="str">
        <f>IFERROR(RANK(R595, R587:R601),"")</f>
        <v/>
      </c>
      <c r="T595" s="447"/>
      <c r="U595" s="95"/>
      <c r="V595" s="177"/>
      <c r="W595" s="177" t="str">
        <f t="shared" si="601"/>
        <v/>
      </c>
      <c r="X595" s="95" t="str">
        <f>IFERROR(RANK(W595, W587:W601),"")</f>
        <v/>
      </c>
      <c r="Y595" s="447"/>
      <c r="Z595" s="95"/>
      <c r="AA595" s="177"/>
      <c r="AB595" s="177" t="str">
        <f t="shared" si="602"/>
        <v/>
      </c>
      <c r="AC595" s="95" t="str">
        <f>IFERROR(RANK(AB595, AB587:AB601),"")</f>
        <v/>
      </c>
      <c r="AD595" s="447"/>
      <c r="AE595" s="95"/>
      <c r="AF595" s="177"/>
      <c r="AG595" s="177" t="str">
        <f t="shared" si="603"/>
        <v/>
      </c>
      <c r="AH595" s="95" t="str">
        <f>IFERROR(RANK(AG595, AG587:AG601),"")</f>
        <v/>
      </c>
      <c r="AI595" s="447"/>
      <c r="AJ595" s="95"/>
      <c r="AK595" s="177"/>
      <c r="AL595" s="177" t="str">
        <f t="shared" si="604"/>
        <v/>
      </c>
      <c r="AM595" s="95" t="str">
        <f>IFERROR(RANK(AL595, AL587:AL601),"")</f>
        <v/>
      </c>
      <c r="AN595" s="447"/>
      <c r="AO595" s="95"/>
      <c r="AP595" s="177"/>
      <c r="AQ595" s="177" t="str">
        <f t="shared" si="605"/>
        <v/>
      </c>
      <c r="AR595" s="95" t="str">
        <f>IFERROR(RANK(AQ595, AQ587:AQ601),"")</f>
        <v/>
      </c>
      <c r="AS595" s="447"/>
      <c r="AT595" s="95"/>
      <c r="AU595" s="177"/>
      <c r="AV595" s="177" t="str">
        <f t="shared" si="606"/>
        <v/>
      </c>
      <c r="AW595" s="95" t="str">
        <f>IFERROR(RANK(AV595, AV587:AV601),"")</f>
        <v/>
      </c>
      <c r="AX595" s="447"/>
    </row>
    <row r="596" spans="2:50">
      <c r="B596" s="456"/>
      <c r="C596" s="95">
        <f t="shared" si="598"/>
        <v>10</v>
      </c>
      <c r="D596" s="95"/>
      <c r="E596" s="95"/>
      <c r="F596" s="95"/>
      <c r="G596" s="177" t="str">
        <f t="shared" si="599"/>
        <v/>
      </c>
      <c r="H596" s="475"/>
      <c r="I596" s="153" t="str">
        <f t="shared" si="607"/>
        <v/>
      </c>
      <c r="J596" s="153" t="str">
        <f t="shared" si="608"/>
        <v/>
      </c>
      <c r="K596" s="154" t="str">
        <f t="shared" si="609"/>
        <v/>
      </c>
      <c r="L596" s="473"/>
      <c r="M596" s="153" t="str">
        <f>IFERROR(RANK(K596, K587:K601),"")</f>
        <v/>
      </c>
      <c r="N596" s="448"/>
      <c r="O596" s="448"/>
      <c r="P596" s="95"/>
      <c r="Q596" s="177"/>
      <c r="R596" s="177" t="str">
        <f t="shared" si="600"/>
        <v/>
      </c>
      <c r="S596" s="95" t="str">
        <f>IFERROR(RANK(R596, R587:R601),"")</f>
        <v/>
      </c>
      <c r="T596" s="447"/>
      <c r="U596" s="95"/>
      <c r="V596" s="177"/>
      <c r="W596" s="177" t="str">
        <f t="shared" si="601"/>
        <v/>
      </c>
      <c r="X596" s="95" t="str">
        <f>IFERROR(RANK(W596, W587:W601),"")</f>
        <v/>
      </c>
      <c r="Y596" s="447"/>
      <c r="Z596" s="95"/>
      <c r="AA596" s="177"/>
      <c r="AB596" s="177" t="str">
        <f t="shared" si="602"/>
        <v/>
      </c>
      <c r="AC596" s="95" t="str">
        <f>IFERROR(RANK(AB596, AB587:AB601),"")</f>
        <v/>
      </c>
      <c r="AD596" s="447"/>
      <c r="AE596" s="95"/>
      <c r="AF596" s="177"/>
      <c r="AG596" s="177" t="str">
        <f t="shared" si="603"/>
        <v/>
      </c>
      <c r="AH596" s="95" t="str">
        <f>IFERROR(RANK(AG596, AG587:AG601),"")</f>
        <v/>
      </c>
      <c r="AI596" s="447"/>
      <c r="AJ596" s="95"/>
      <c r="AK596" s="177"/>
      <c r="AL596" s="177" t="str">
        <f t="shared" si="604"/>
        <v/>
      </c>
      <c r="AM596" s="95" t="str">
        <f>IFERROR(RANK(AL596, AL587:AL601),"")</f>
        <v/>
      </c>
      <c r="AN596" s="447"/>
      <c r="AO596" s="95"/>
      <c r="AP596" s="177"/>
      <c r="AQ596" s="177" t="str">
        <f t="shared" si="605"/>
        <v/>
      </c>
      <c r="AR596" s="95" t="str">
        <f>IFERROR(RANK(AQ596, AQ587:AQ601),"")</f>
        <v/>
      </c>
      <c r="AS596" s="447"/>
      <c r="AT596" s="95"/>
      <c r="AU596" s="177"/>
      <c r="AV596" s="177" t="str">
        <f t="shared" si="606"/>
        <v/>
      </c>
      <c r="AW596" s="95" t="str">
        <f>IFERROR(RANK(AV596, AV587:AV601),"")</f>
        <v/>
      </c>
      <c r="AX596" s="447"/>
    </row>
    <row r="597" spans="2:50">
      <c r="B597" s="456"/>
      <c r="C597" s="95">
        <f t="shared" si="598"/>
        <v>11</v>
      </c>
      <c r="D597" s="95"/>
      <c r="E597" s="95"/>
      <c r="F597" s="95"/>
      <c r="G597" s="177" t="str">
        <f t="shared" si="599"/>
        <v/>
      </c>
      <c r="H597" s="475"/>
      <c r="I597" s="153" t="str">
        <f t="shared" si="607"/>
        <v/>
      </c>
      <c r="J597" s="153" t="str">
        <f t="shared" si="608"/>
        <v/>
      </c>
      <c r="K597" s="154" t="str">
        <f t="shared" si="609"/>
        <v/>
      </c>
      <c r="L597" s="473"/>
      <c r="M597" s="153" t="str">
        <f>IFERROR(RANK(K597, K587:K601),"")</f>
        <v/>
      </c>
      <c r="N597" s="448"/>
      <c r="O597" s="448"/>
      <c r="P597" s="95"/>
      <c r="Q597" s="177"/>
      <c r="R597" s="177" t="str">
        <f t="shared" si="600"/>
        <v/>
      </c>
      <c r="S597" s="95" t="str">
        <f>IFERROR(RANK(R597, R587:R601),"")</f>
        <v/>
      </c>
      <c r="T597" s="447"/>
      <c r="U597" s="95"/>
      <c r="V597" s="177"/>
      <c r="W597" s="177" t="str">
        <f t="shared" si="601"/>
        <v/>
      </c>
      <c r="X597" s="95" t="str">
        <f>IFERROR(RANK(W597, W587:W601),"")</f>
        <v/>
      </c>
      <c r="Y597" s="447"/>
      <c r="Z597" s="95"/>
      <c r="AA597" s="177"/>
      <c r="AB597" s="177" t="str">
        <f t="shared" si="602"/>
        <v/>
      </c>
      <c r="AC597" s="95" t="str">
        <f>IFERROR(RANK(AB597, AB587:AB601),"")</f>
        <v/>
      </c>
      <c r="AD597" s="447"/>
      <c r="AE597" s="95"/>
      <c r="AF597" s="177"/>
      <c r="AG597" s="177" t="str">
        <f t="shared" si="603"/>
        <v/>
      </c>
      <c r="AH597" s="95" t="str">
        <f>IFERROR(RANK(AG597, AG587:AG601),"")</f>
        <v/>
      </c>
      <c r="AI597" s="447"/>
      <c r="AJ597" s="95"/>
      <c r="AK597" s="177"/>
      <c r="AL597" s="177" t="str">
        <f t="shared" si="604"/>
        <v/>
      </c>
      <c r="AM597" s="95" t="str">
        <f>IFERROR(RANK(AL597, AL587:AL601),"")</f>
        <v/>
      </c>
      <c r="AN597" s="447"/>
      <c r="AO597" s="95"/>
      <c r="AP597" s="177"/>
      <c r="AQ597" s="177" t="str">
        <f t="shared" si="605"/>
        <v/>
      </c>
      <c r="AR597" s="95" t="str">
        <f>IFERROR(RANK(AQ597, AQ587:AQ601),"")</f>
        <v/>
      </c>
      <c r="AS597" s="447"/>
      <c r="AT597" s="95"/>
      <c r="AU597" s="177"/>
      <c r="AV597" s="177" t="str">
        <f t="shared" si="606"/>
        <v/>
      </c>
      <c r="AW597" s="95" t="str">
        <f>IFERROR(RANK(AV597, AV587:AV601),"")</f>
        <v/>
      </c>
      <c r="AX597" s="447"/>
    </row>
    <row r="598" spans="2:50">
      <c r="B598" s="456"/>
      <c r="C598" s="95">
        <f t="shared" si="598"/>
        <v>12</v>
      </c>
      <c r="D598" s="95"/>
      <c r="E598" s="95"/>
      <c r="F598" s="95"/>
      <c r="G598" s="177" t="str">
        <f t="shared" si="599"/>
        <v/>
      </c>
      <c r="H598" s="475"/>
      <c r="I598" s="153" t="str">
        <f t="shared" si="607"/>
        <v/>
      </c>
      <c r="J598" s="153" t="str">
        <f t="shared" si="608"/>
        <v/>
      </c>
      <c r="K598" s="154" t="str">
        <f t="shared" si="609"/>
        <v/>
      </c>
      <c r="L598" s="473"/>
      <c r="M598" s="153" t="str">
        <f>IFERROR(RANK(K598, K587:K601),"")</f>
        <v/>
      </c>
      <c r="N598" s="448"/>
      <c r="O598" s="448"/>
      <c r="P598" s="95"/>
      <c r="Q598" s="177"/>
      <c r="R598" s="177" t="str">
        <f t="shared" si="600"/>
        <v/>
      </c>
      <c r="S598" s="95" t="str">
        <f>IFERROR(RANK(R598, R587:R601),"")</f>
        <v/>
      </c>
      <c r="T598" s="447"/>
      <c r="U598" s="95"/>
      <c r="V598" s="177"/>
      <c r="W598" s="177" t="str">
        <f t="shared" si="601"/>
        <v/>
      </c>
      <c r="X598" s="95" t="str">
        <f>IFERROR(RANK(W598, W587:W601),"")</f>
        <v/>
      </c>
      <c r="Y598" s="447"/>
      <c r="Z598" s="95"/>
      <c r="AA598" s="177"/>
      <c r="AB598" s="177" t="str">
        <f t="shared" si="602"/>
        <v/>
      </c>
      <c r="AC598" s="95" t="str">
        <f>IFERROR(RANK(AB598, AB587:AB601),"")</f>
        <v/>
      </c>
      <c r="AD598" s="447"/>
      <c r="AE598" s="95"/>
      <c r="AF598" s="177"/>
      <c r="AG598" s="177" t="str">
        <f t="shared" si="603"/>
        <v/>
      </c>
      <c r="AH598" s="95" t="str">
        <f>IFERROR(RANK(AG598, AG587:AG601),"")</f>
        <v/>
      </c>
      <c r="AI598" s="447"/>
      <c r="AJ598" s="95"/>
      <c r="AK598" s="177"/>
      <c r="AL598" s="177" t="str">
        <f t="shared" si="604"/>
        <v/>
      </c>
      <c r="AM598" s="95" t="str">
        <f>IFERROR(RANK(AL598, AL587:AL601),"")</f>
        <v/>
      </c>
      <c r="AN598" s="447"/>
      <c r="AO598" s="95"/>
      <c r="AP598" s="177"/>
      <c r="AQ598" s="177" t="str">
        <f t="shared" si="605"/>
        <v/>
      </c>
      <c r="AR598" s="95" t="str">
        <f>IFERROR(RANK(AQ598, AQ587:AQ601),"")</f>
        <v/>
      </c>
      <c r="AS598" s="447"/>
      <c r="AT598" s="95"/>
      <c r="AU598" s="177"/>
      <c r="AV598" s="177" t="str">
        <f t="shared" si="606"/>
        <v/>
      </c>
      <c r="AW598" s="95" t="str">
        <f>IFERROR(RANK(AV598, AV587:AV601),"")</f>
        <v/>
      </c>
      <c r="AX598" s="447"/>
    </row>
    <row r="599" spans="2:50">
      <c r="B599" s="456"/>
      <c r="C599" s="95">
        <f t="shared" si="598"/>
        <v>13</v>
      </c>
      <c r="D599" s="95"/>
      <c r="E599" s="95"/>
      <c r="F599" s="95"/>
      <c r="G599" s="177" t="str">
        <f t="shared" si="599"/>
        <v/>
      </c>
      <c r="H599" s="475"/>
      <c r="I599" s="153" t="str">
        <f t="shared" si="607"/>
        <v/>
      </c>
      <c r="J599" s="153" t="str">
        <f t="shared" si="608"/>
        <v/>
      </c>
      <c r="K599" s="154" t="str">
        <f t="shared" si="609"/>
        <v/>
      </c>
      <c r="L599" s="473"/>
      <c r="M599" s="153" t="str">
        <f>IFERROR(RANK(K599, K587:K601),"")</f>
        <v/>
      </c>
      <c r="N599" s="448"/>
      <c r="O599" s="448"/>
      <c r="P599" s="95"/>
      <c r="Q599" s="177"/>
      <c r="R599" s="177" t="str">
        <f t="shared" si="600"/>
        <v/>
      </c>
      <c r="S599" s="95" t="str">
        <f>IFERROR(RANK(R599, R587:R601),"")</f>
        <v/>
      </c>
      <c r="T599" s="447"/>
      <c r="U599" s="95"/>
      <c r="V599" s="177"/>
      <c r="W599" s="177" t="str">
        <f t="shared" si="601"/>
        <v/>
      </c>
      <c r="X599" s="95" t="str">
        <f>IFERROR(RANK(W599, W587:W601),"")</f>
        <v/>
      </c>
      <c r="Y599" s="447"/>
      <c r="Z599" s="95"/>
      <c r="AA599" s="177"/>
      <c r="AB599" s="177" t="str">
        <f t="shared" si="602"/>
        <v/>
      </c>
      <c r="AC599" s="95" t="str">
        <f>IFERROR(RANK(AB599, AB587:AB601),"")</f>
        <v/>
      </c>
      <c r="AD599" s="447"/>
      <c r="AE599" s="95"/>
      <c r="AF599" s="177"/>
      <c r="AG599" s="177" t="str">
        <f t="shared" si="603"/>
        <v/>
      </c>
      <c r="AH599" s="95" t="str">
        <f>IFERROR(RANK(AG599, AG587:AG601),"")</f>
        <v/>
      </c>
      <c r="AI599" s="447"/>
      <c r="AJ599" s="95"/>
      <c r="AK599" s="177"/>
      <c r="AL599" s="177" t="str">
        <f t="shared" si="604"/>
        <v/>
      </c>
      <c r="AM599" s="95" t="str">
        <f>IFERROR(RANK(AL599, AL587:AL601),"")</f>
        <v/>
      </c>
      <c r="AN599" s="447"/>
      <c r="AO599" s="95"/>
      <c r="AP599" s="177"/>
      <c r="AQ599" s="177" t="str">
        <f t="shared" si="605"/>
        <v/>
      </c>
      <c r="AR599" s="95" t="str">
        <f>IFERROR(RANK(AQ599, AQ587:AQ601),"")</f>
        <v/>
      </c>
      <c r="AS599" s="447"/>
      <c r="AT599" s="95"/>
      <c r="AU599" s="177"/>
      <c r="AV599" s="177" t="str">
        <f t="shared" si="606"/>
        <v/>
      </c>
      <c r="AW599" s="95" t="str">
        <f>IFERROR(RANK(AV599, AV587:AV601),"")</f>
        <v/>
      </c>
      <c r="AX599" s="447"/>
    </row>
    <row r="600" spans="2:50">
      <c r="B600" s="456"/>
      <c r="C600" s="95">
        <f t="shared" si="598"/>
        <v>14</v>
      </c>
      <c r="D600" s="95"/>
      <c r="E600" s="95"/>
      <c r="F600" s="95"/>
      <c r="G600" s="177" t="str">
        <f t="shared" si="599"/>
        <v/>
      </c>
      <c r="H600" s="475"/>
      <c r="I600" s="153" t="str">
        <f t="shared" si="607"/>
        <v/>
      </c>
      <c r="J600" s="153" t="str">
        <f t="shared" si="608"/>
        <v/>
      </c>
      <c r="K600" s="154" t="str">
        <f t="shared" si="609"/>
        <v/>
      </c>
      <c r="L600" s="473"/>
      <c r="M600" s="153" t="str">
        <f>IFERROR(RANK(K600, K587:K601),"")</f>
        <v/>
      </c>
      <c r="N600" s="448"/>
      <c r="O600" s="448"/>
      <c r="P600" s="95"/>
      <c r="Q600" s="177"/>
      <c r="R600" s="177" t="str">
        <f t="shared" si="600"/>
        <v/>
      </c>
      <c r="S600" s="95" t="str">
        <f>IFERROR(RANK(R600, R587:R601),"")</f>
        <v/>
      </c>
      <c r="T600" s="447"/>
      <c r="U600" s="95"/>
      <c r="V600" s="177"/>
      <c r="W600" s="177" t="str">
        <f t="shared" si="601"/>
        <v/>
      </c>
      <c r="X600" s="95" t="str">
        <f>IFERROR(RANK(W600, W587:W601),"")</f>
        <v/>
      </c>
      <c r="Y600" s="447"/>
      <c r="Z600" s="95"/>
      <c r="AA600" s="177"/>
      <c r="AB600" s="177" t="str">
        <f t="shared" si="602"/>
        <v/>
      </c>
      <c r="AC600" s="95" t="str">
        <f>IFERROR(RANK(AB600, AB587:AB601),"")</f>
        <v/>
      </c>
      <c r="AD600" s="447"/>
      <c r="AE600" s="95"/>
      <c r="AF600" s="177"/>
      <c r="AG600" s="177" t="str">
        <f t="shared" si="603"/>
        <v/>
      </c>
      <c r="AH600" s="95" t="str">
        <f>IFERROR(RANK(AG600, AG587:AG601),"")</f>
        <v/>
      </c>
      <c r="AI600" s="447"/>
      <c r="AJ600" s="95"/>
      <c r="AK600" s="177"/>
      <c r="AL600" s="177" t="str">
        <f t="shared" si="604"/>
        <v/>
      </c>
      <c r="AM600" s="95" t="str">
        <f>IFERROR(RANK(AL600, AL587:AL601),"")</f>
        <v/>
      </c>
      <c r="AN600" s="447"/>
      <c r="AO600" s="95"/>
      <c r="AP600" s="177"/>
      <c r="AQ600" s="177" t="str">
        <f t="shared" si="605"/>
        <v/>
      </c>
      <c r="AR600" s="95" t="str">
        <f>IFERROR(RANK(AQ600, AQ587:AQ601),"")</f>
        <v/>
      </c>
      <c r="AS600" s="447"/>
      <c r="AT600" s="95"/>
      <c r="AU600" s="177"/>
      <c r="AV600" s="177" t="str">
        <f t="shared" si="606"/>
        <v/>
      </c>
      <c r="AW600" s="95" t="str">
        <f>IFERROR(RANK(AV600, AV587:AV601),"")</f>
        <v/>
      </c>
      <c r="AX600" s="447"/>
    </row>
    <row r="601" spans="2:50">
      <c r="B601" s="456"/>
      <c r="C601" s="95">
        <f t="shared" si="598"/>
        <v>15</v>
      </c>
      <c r="D601" s="95"/>
      <c r="E601" s="95"/>
      <c r="F601" s="95"/>
      <c r="G601" s="177" t="str">
        <f t="shared" si="599"/>
        <v/>
      </c>
      <c r="H601" s="476"/>
      <c r="I601" s="153" t="str">
        <f t="shared" si="607"/>
        <v/>
      </c>
      <c r="J601" s="153" t="str">
        <f t="shared" si="608"/>
        <v/>
      </c>
      <c r="K601" s="154" t="str">
        <f t="shared" si="609"/>
        <v/>
      </c>
      <c r="L601" s="473"/>
      <c r="M601" s="153" t="str">
        <f>IFERROR(RANK(K601, K587:K601),"")</f>
        <v/>
      </c>
      <c r="N601" s="448"/>
      <c r="O601" s="448"/>
      <c r="P601" s="95"/>
      <c r="Q601" s="177"/>
      <c r="R601" s="177" t="str">
        <f t="shared" si="600"/>
        <v/>
      </c>
      <c r="S601" s="95" t="str">
        <f>IFERROR(RANK(R601, R587:R601),"")</f>
        <v/>
      </c>
      <c r="T601" s="447"/>
      <c r="U601" s="95"/>
      <c r="V601" s="177"/>
      <c r="W601" s="177" t="str">
        <f t="shared" si="601"/>
        <v/>
      </c>
      <c r="X601" s="95" t="str">
        <f>IFERROR(RANK(W601, W587:W601),"")</f>
        <v/>
      </c>
      <c r="Y601" s="447"/>
      <c r="Z601" s="95"/>
      <c r="AA601" s="177"/>
      <c r="AB601" s="177" t="str">
        <f t="shared" si="602"/>
        <v/>
      </c>
      <c r="AC601" s="95" t="str">
        <f>IFERROR(RANK(AB601, AB587:AB601),"")</f>
        <v/>
      </c>
      <c r="AD601" s="447"/>
      <c r="AE601" s="95"/>
      <c r="AF601" s="177"/>
      <c r="AG601" s="177" t="str">
        <f t="shared" si="603"/>
        <v/>
      </c>
      <c r="AH601" s="95" t="str">
        <f>IFERROR(RANK(AG601, AG587:AG601),"")</f>
        <v/>
      </c>
      <c r="AI601" s="447"/>
      <c r="AJ601" s="95"/>
      <c r="AK601" s="177"/>
      <c r="AL601" s="177" t="str">
        <f t="shared" si="604"/>
        <v/>
      </c>
      <c r="AM601" s="95" t="str">
        <f>IFERROR(RANK(AL601, AL587:AL601),"")</f>
        <v/>
      </c>
      <c r="AN601" s="447"/>
      <c r="AO601" s="95"/>
      <c r="AP601" s="177"/>
      <c r="AQ601" s="177" t="str">
        <f t="shared" si="605"/>
        <v/>
      </c>
      <c r="AR601" s="95" t="str">
        <f>IFERROR(RANK(AQ601, AQ587:AQ601),"")</f>
        <v/>
      </c>
      <c r="AS601" s="447"/>
      <c r="AT601" s="95"/>
      <c r="AU601" s="177"/>
      <c r="AV601" s="177" t="str">
        <f t="shared" si="606"/>
        <v/>
      </c>
      <c r="AW601" s="95" t="str">
        <f>IFERROR(RANK(AV601, AV587:AV601),"")</f>
        <v/>
      </c>
      <c r="AX601" s="447"/>
    </row>
    <row r="602" spans="2:50" ht="15.6">
      <c r="B602" s="460" t="s">
        <v>115</v>
      </c>
      <c r="C602" s="461"/>
      <c r="D602" s="461"/>
      <c r="E602" s="461"/>
      <c r="F602" s="461"/>
      <c r="G602" s="461"/>
      <c r="H602" s="461"/>
      <c r="I602" s="150"/>
      <c r="J602" s="150"/>
      <c r="K602" s="150"/>
      <c r="L602" s="150"/>
      <c r="M602" s="150"/>
      <c r="N602" s="448" t="s">
        <v>116</v>
      </c>
      <c r="O602" s="463" t="s">
        <v>63</v>
      </c>
      <c r="P602" s="465">
        <f>AT582+1</f>
        <v>46077</v>
      </c>
      <c r="Q602" s="456"/>
      <c r="R602" s="456"/>
      <c r="S602" s="456"/>
      <c r="T602" s="456"/>
      <c r="U602" s="465">
        <f>P602+1</f>
        <v>46078</v>
      </c>
      <c r="V602" s="456"/>
      <c r="W602" s="456"/>
      <c r="X602" s="456"/>
      <c r="Y602" s="456"/>
      <c r="Z602" s="465">
        <f>U602+1</f>
        <v>46079</v>
      </c>
      <c r="AA602" s="456"/>
      <c r="AB602" s="456"/>
      <c r="AC602" s="456"/>
      <c r="AD602" s="456"/>
      <c r="AE602" s="465">
        <f>Z602+1</f>
        <v>46080</v>
      </c>
      <c r="AF602" s="456"/>
      <c r="AG602" s="456"/>
      <c r="AH602" s="456"/>
      <c r="AI602" s="456"/>
      <c r="AJ602" s="465">
        <f>AE602+1</f>
        <v>46081</v>
      </c>
      <c r="AK602" s="456"/>
      <c r="AL602" s="456"/>
      <c r="AM602" s="456"/>
      <c r="AN602" s="456"/>
      <c r="AO602" s="465">
        <f>AJ602+1</f>
        <v>46082</v>
      </c>
      <c r="AP602" s="456"/>
      <c r="AQ602" s="456"/>
      <c r="AR602" s="456"/>
      <c r="AS602" s="456"/>
      <c r="AT602" s="465">
        <f>AO602+1</f>
        <v>46083</v>
      </c>
      <c r="AU602" s="456"/>
      <c r="AV602" s="456"/>
      <c r="AW602" s="456"/>
      <c r="AX602" s="456"/>
    </row>
    <row r="603" spans="2:50" ht="15.6">
      <c r="B603" s="462"/>
      <c r="C603" s="462"/>
      <c r="D603" s="462"/>
      <c r="E603" s="462"/>
      <c r="F603" s="462"/>
      <c r="G603" s="462"/>
      <c r="H603" s="462"/>
      <c r="I603" s="150"/>
      <c r="J603" s="150"/>
      <c r="K603" s="150"/>
      <c r="L603" s="150"/>
      <c r="M603" s="150"/>
      <c r="N603" s="448"/>
      <c r="O603" s="464"/>
      <c r="P603" s="465" t="s">
        <v>77</v>
      </c>
      <c r="Q603" s="456"/>
      <c r="R603" s="456"/>
      <c r="S603" s="456"/>
      <c r="T603" s="456"/>
      <c r="U603" s="465" t="s">
        <v>78</v>
      </c>
      <c r="V603" s="456"/>
      <c r="W603" s="456"/>
      <c r="X603" s="456"/>
      <c r="Y603" s="456"/>
      <c r="Z603" s="465" t="s">
        <v>79</v>
      </c>
      <c r="AA603" s="456"/>
      <c r="AB603" s="456"/>
      <c r="AC603" s="456"/>
      <c r="AD603" s="456"/>
      <c r="AE603" s="465" t="s">
        <v>74</v>
      </c>
      <c r="AF603" s="456"/>
      <c r="AG603" s="456"/>
      <c r="AH603" s="456"/>
      <c r="AI603" s="456"/>
      <c r="AJ603" s="465" t="s">
        <v>75</v>
      </c>
      <c r="AK603" s="456"/>
      <c r="AL603" s="456"/>
      <c r="AM603" s="456"/>
      <c r="AN603" s="456"/>
      <c r="AO603" s="465" t="s">
        <v>70</v>
      </c>
      <c r="AP603" s="456"/>
      <c r="AQ603" s="456"/>
      <c r="AR603" s="456"/>
      <c r="AS603" s="456"/>
      <c r="AT603" s="465" t="s">
        <v>76</v>
      </c>
      <c r="AU603" s="456"/>
      <c r="AV603" s="456"/>
      <c r="AW603" s="456"/>
      <c r="AX603" s="456"/>
    </row>
    <row r="604" spans="2:50">
      <c r="B604" s="448" t="s">
        <v>117</v>
      </c>
      <c r="C604" s="448" t="s">
        <v>118</v>
      </c>
      <c r="D604" s="448"/>
      <c r="E604" s="448" t="s">
        <v>119</v>
      </c>
      <c r="F604" s="448"/>
      <c r="G604" s="448"/>
      <c r="H604" s="452" t="s">
        <v>120</v>
      </c>
      <c r="I604" s="455" t="s">
        <v>121</v>
      </c>
      <c r="J604" s="455"/>
      <c r="K604" s="455"/>
      <c r="L604" s="455" t="s">
        <v>120</v>
      </c>
      <c r="M604" s="455" t="s">
        <v>122</v>
      </c>
      <c r="N604" s="448"/>
      <c r="O604" s="448" t="s">
        <v>123</v>
      </c>
      <c r="P604" s="449" t="s">
        <v>124</v>
      </c>
      <c r="Q604" s="450"/>
      <c r="R604" s="450"/>
      <c r="S604" s="451"/>
      <c r="T604" s="448" t="s">
        <v>120</v>
      </c>
      <c r="U604" s="449" t="s">
        <v>124</v>
      </c>
      <c r="V604" s="450"/>
      <c r="W604" s="450"/>
      <c r="X604" s="451"/>
      <c r="Y604" s="448" t="s">
        <v>120</v>
      </c>
      <c r="Z604" s="449" t="s">
        <v>124</v>
      </c>
      <c r="AA604" s="450"/>
      <c r="AB604" s="450"/>
      <c r="AC604" s="451"/>
      <c r="AD604" s="448" t="s">
        <v>120</v>
      </c>
      <c r="AE604" s="449" t="s">
        <v>124</v>
      </c>
      <c r="AF604" s="450"/>
      <c r="AG604" s="450"/>
      <c r="AH604" s="451"/>
      <c r="AI604" s="448" t="s">
        <v>120</v>
      </c>
      <c r="AJ604" s="449" t="s">
        <v>124</v>
      </c>
      <c r="AK604" s="450"/>
      <c r="AL604" s="450"/>
      <c r="AM604" s="451"/>
      <c r="AN604" s="448" t="s">
        <v>120</v>
      </c>
      <c r="AO604" s="449" t="s">
        <v>124</v>
      </c>
      <c r="AP604" s="450"/>
      <c r="AQ604" s="450"/>
      <c r="AR604" s="451"/>
      <c r="AS604" s="448" t="s">
        <v>120</v>
      </c>
      <c r="AT604" s="449" t="s">
        <v>124</v>
      </c>
      <c r="AU604" s="450"/>
      <c r="AV604" s="450"/>
      <c r="AW604" s="451"/>
      <c r="AX604" s="448" t="s">
        <v>120</v>
      </c>
    </row>
    <row r="605" spans="2:50">
      <c r="B605" s="448"/>
      <c r="C605" s="448"/>
      <c r="D605" s="448"/>
      <c r="E605" s="448" t="s">
        <v>125</v>
      </c>
      <c r="F605" s="448"/>
      <c r="G605" s="448"/>
      <c r="H605" s="453"/>
      <c r="I605" s="455" t="s">
        <v>125</v>
      </c>
      <c r="J605" s="455"/>
      <c r="K605" s="455"/>
      <c r="L605" s="455"/>
      <c r="M605" s="455"/>
      <c r="N605" s="448"/>
      <c r="O605" s="448"/>
      <c r="P605" s="449" t="s">
        <v>126</v>
      </c>
      <c r="Q605" s="450"/>
      <c r="R605" s="450"/>
      <c r="S605" s="451"/>
      <c r="T605" s="448"/>
      <c r="U605" s="449" t="s">
        <v>126</v>
      </c>
      <c r="V605" s="450"/>
      <c r="W605" s="450"/>
      <c r="X605" s="451"/>
      <c r="Y605" s="448"/>
      <c r="Z605" s="449" t="s">
        <v>126</v>
      </c>
      <c r="AA605" s="450"/>
      <c r="AB605" s="450"/>
      <c r="AC605" s="451"/>
      <c r="AD605" s="448"/>
      <c r="AE605" s="449" t="s">
        <v>126</v>
      </c>
      <c r="AF605" s="450"/>
      <c r="AG605" s="450"/>
      <c r="AH605" s="451"/>
      <c r="AI605" s="448"/>
      <c r="AJ605" s="449" t="s">
        <v>126</v>
      </c>
      <c r="AK605" s="450"/>
      <c r="AL605" s="450"/>
      <c r="AM605" s="451"/>
      <c r="AN605" s="448"/>
      <c r="AO605" s="449" t="s">
        <v>126</v>
      </c>
      <c r="AP605" s="450"/>
      <c r="AQ605" s="450"/>
      <c r="AR605" s="451"/>
      <c r="AS605" s="448"/>
      <c r="AT605" s="449" t="s">
        <v>126</v>
      </c>
      <c r="AU605" s="450"/>
      <c r="AV605" s="450"/>
      <c r="AW605" s="451"/>
      <c r="AX605" s="448"/>
    </row>
    <row r="606" spans="2:50">
      <c r="B606" s="448"/>
      <c r="C606" s="448"/>
      <c r="D606" s="448"/>
      <c r="E606" s="94" t="s">
        <v>127</v>
      </c>
      <c r="F606" s="94" t="s">
        <v>128</v>
      </c>
      <c r="G606" s="94" t="s">
        <v>129</v>
      </c>
      <c r="H606" s="454"/>
      <c r="I606" s="152" t="s">
        <v>127</v>
      </c>
      <c r="J606" s="152" t="s">
        <v>128</v>
      </c>
      <c r="K606" s="152" t="s">
        <v>129</v>
      </c>
      <c r="L606" s="455"/>
      <c r="M606" s="455"/>
      <c r="N606" s="448"/>
      <c r="O606" s="448"/>
      <c r="P606" s="94" t="s">
        <v>127</v>
      </c>
      <c r="Q606" s="94" t="s">
        <v>128</v>
      </c>
      <c r="R606" s="94" t="s">
        <v>129</v>
      </c>
      <c r="S606" s="94" t="s">
        <v>122</v>
      </c>
      <c r="T606" s="448"/>
      <c r="U606" s="94" t="s">
        <v>127</v>
      </c>
      <c r="V606" s="94" t="s">
        <v>128</v>
      </c>
      <c r="W606" s="94" t="s">
        <v>129</v>
      </c>
      <c r="X606" s="94" t="s">
        <v>122</v>
      </c>
      <c r="Y606" s="448"/>
      <c r="Z606" s="94" t="s">
        <v>127</v>
      </c>
      <c r="AA606" s="94" t="s">
        <v>128</v>
      </c>
      <c r="AB606" s="94" t="s">
        <v>129</v>
      </c>
      <c r="AC606" s="94" t="s">
        <v>122</v>
      </c>
      <c r="AD606" s="448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8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8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8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8"/>
    </row>
    <row r="607" spans="2:50">
      <c r="B607" s="456" t="s">
        <v>170</v>
      </c>
      <c r="C607" s="95">
        <f>C587</f>
        <v>1</v>
      </c>
      <c r="D607" s="95" t="s">
        <v>172</v>
      </c>
      <c r="E607" s="95">
        <v>26</v>
      </c>
      <c r="F607" s="95">
        <v>1500</v>
      </c>
      <c r="G607" s="177">
        <f>IFERROR(F607/E607,"")</f>
        <v>57.692307692307693</v>
      </c>
      <c r="H607" s="474">
        <f>AVERAGE(G607:G621)</f>
        <v>57.692307692307693</v>
      </c>
      <c r="I607" s="153">
        <f t="shared" ref="I607:I609" si="610">IFERROR(AVERAGE(P607,U607,Z607,AE607,AJ607,AO607,AT607),"")</f>
        <v>26</v>
      </c>
      <c r="J607" s="153">
        <f t="shared" ref="J607:J609" si="611">IFERROR(AVERAGE(Q607,V607,AA607,AF607,AK607,AP607,AU607),"")</f>
        <v>1433.9007321706199</v>
      </c>
      <c r="K607" s="154">
        <f t="shared" ref="K607:K609" si="612">IFERROR(AVERAGE(R607,W607,AB607,AG607,AL607,AQ607,AV607),"")</f>
        <v>55.150028160408468</v>
      </c>
      <c r="L607" s="473">
        <f>IFERROR(AVERAGE(K607:K621),"-")</f>
        <v>55.150028160408468</v>
      </c>
      <c r="M607" s="153">
        <f>IFERROR(RANK(K607, K607:K621),"")</f>
        <v>1</v>
      </c>
      <c r="N607" s="448"/>
      <c r="O607" s="448"/>
      <c r="P607" s="95">
        <v>26</v>
      </c>
      <c r="Q607" s="177">
        <v>1431.0638297872335</v>
      </c>
      <c r="R607" s="177">
        <f>IFERROR(Q607/P607,"")</f>
        <v>55.04091653027821</v>
      </c>
      <c r="S607" s="95">
        <f>IFERROR(RANK(R607, R607:R621),"")</f>
        <v>1</v>
      </c>
      <c r="T607" s="447">
        <f>AVERAGE(R607:R621)</f>
        <v>55.04091653027821</v>
      </c>
      <c r="U607" s="95">
        <v>26</v>
      </c>
      <c r="V607" s="177">
        <v>1436.4705882352946</v>
      </c>
      <c r="W607" s="177">
        <f>IFERROR(V607/U607,"")</f>
        <v>55.24886877828056</v>
      </c>
      <c r="X607" s="95">
        <f>IFERROR(RANK(W607, W607:W621),"")</f>
        <v>1</v>
      </c>
      <c r="Y607" s="447">
        <f>AVERAGE(W607:W621)</f>
        <v>55.24886877828056</v>
      </c>
      <c r="Z607" s="95">
        <v>26</v>
      </c>
      <c r="AA607" s="177">
        <v>1433.9999999999993</v>
      </c>
      <c r="AB607" s="177">
        <f>IFERROR(AA607/Z607,"")</f>
        <v>55.153846153846125</v>
      </c>
      <c r="AC607" s="95">
        <f>IFERROR(RANK(AB607, AB607:AB621),"")</f>
        <v>1</v>
      </c>
      <c r="AD607" s="447">
        <f>AVERAGE(AB607:AB621)</f>
        <v>55.153846153846125</v>
      </c>
      <c r="AE607" s="95">
        <v>26</v>
      </c>
      <c r="AF607" s="177">
        <v>1442.0689655172418</v>
      </c>
      <c r="AG607" s="177">
        <f>IFERROR(AF607/AE607,"")</f>
        <v>55.464190981432381</v>
      </c>
      <c r="AH607" s="95">
        <f>IFERROR(RANK(AG607, AG607:AG621),"")</f>
        <v>1</v>
      </c>
      <c r="AI607" s="447">
        <f>AVERAGE(AG607:AG621)</f>
        <v>55.464190981432381</v>
      </c>
      <c r="AJ607" s="95">
        <v>26</v>
      </c>
      <c r="AK607" s="177">
        <v>1431.5094339622642</v>
      </c>
      <c r="AL607" s="177">
        <f>IFERROR(AK607/AJ607,"")</f>
        <v>55.058055152394779</v>
      </c>
      <c r="AM607" s="95">
        <f>IFERROR(RANK(AL607, AL607:AL621),"")</f>
        <v>1</v>
      </c>
      <c r="AN607" s="447">
        <f>AVERAGE(AL607:AL621)</f>
        <v>55.058055152394779</v>
      </c>
      <c r="AO607" s="95">
        <v>26</v>
      </c>
      <c r="AP607" s="177">
        <v>1427.6923076923074</v>
      </c>
      <c r="AQ607" s="177">
        <f>IFERROR(AP607/AO607,"")</f>
        <v>54.911242603550285</v>
      </c>
      <c r="AR607" s="95">
        <f>IFERROR(RANK(AQ607, AQ607:AQ621),"")</f>
        <v>1</v>
      </c>
      <c r="AS607" s="447">
        <f>AVERAGE(AQ607:AQ621)</f>
        <v>54.911242603550285</v>
      </c>
      <c r="AT607" s="95">
        <v>26</v>
      </c>
      <c r="AU607" s="177">
        <v>1434.5</v>
      </c>
      <c r="AV607" s="177">
        <f>IFERROR(AU607/AT607,"")</f>
        <v>55.17307692307692</v>
      </c>
      <c r="AW607" s="95">
        <f>IFERROR(RANK(AV607, AV607:AV621),"")</f>
        <v>1</v>
      </c>
      <c r="AX607" s="447">
        <f>AVERAGE(AV607:AV621)</f>
        <v>55.17307692307692</v>
      </c>
    </row>
    <row r="608" spans="2:50">
      <c r="B608" s="456"/>
      <c r="C608" s="95">
        <f t="shared" ref="C608:C621" si="613">C588</f>
        <v>2</v>
      </c>
      <c r="D608" s="95"/>
      <c r="E608" s="95"/>
      <c r="F608" s="95"/>
      <c r="G608" s="177" t="str">
        <f t="shared" ref="G608:G621" si="614">IFERROR(F608/E608,"")</f>
        <v/>
      </c>
      <c r="H608" s="475"/>
      <c r="I608" s="153" t="str">
        <f t="shared" si="610"/>
        <v/>
      </c>
      <c r="J608" s="153" t="str">
        <f t="shared" si="611"/>
        <v/>
      </c>
      <c r="K608" s="154" t="str">
        <f t="shared" si="612"/>
        <v/>
      </c>
      <c r="L608" s="473"/>
      <c r="M608" s="153" t="str">
        <f>IFERROR(RANK(K608, K607:K621),"")</f>
        <v/>
      </c>
      <c r="N608" s="448"/>
      <c r="O608" s="448"/>
      <c r="P608" s="95"/>
      <c r="Q608" s="177"/>
      <c r="R608" s="177" t="str">
        <f t="shared" ref="R608:R621" si="615">IFERROR(Q608/P608,"")</f>
        <v/>
      </c>
      <c r="S608" s="95" t="str">
        <f>IFERROR(RANK(R608, R607:R621),"")</f>
        <v/>
      </c>
      <c r="T608" s="447"/>
      <c r="U608" s="95"/>
      <c r="V608" s="177"/>
      <c r="W608" s="177" t="str">
        <f t="shared" ref="W608:W621" si="616">IFERROR(V608/U608,"")</f>
        <v/>
      </c>
      <c r="X608" s="95" t="str">
        <f>IFERROR(RANK(W608, W607:W621),"")</f>
        <v/>
      </c>
      <c r="Y608" s="447"/>
      <c r="Z608" s="95"/>
      <c r="AA608" s="177"/>
      <c r="AB608" s="177" t="str">
        <f t="shared" ref="AB608:AB621" si="617">IFERROR(AA608/Z608,"")</f>
        <v/>
      </c>
      <c r="AC608" s="95" t="str">
        <f>IFERROR(RANK(AB608, AB607:AB621),"")</f>
        <v/>
      </c>
      <c r="AD608" s="447"/>
      <c r="AE608" s="95"/>
      <c r="AF608" s="177"/>
      <c r="AG608" s="177" t="str">
        <f t="shared" ref="AG608:AG621" si="618">IFERROR(AF608/AE608,"")</f>
        <v/>
      </c>
      <c r="AH608" s="95" t="str">
        <f>IFERROR(RANK(AG608, AG607:AG621),"")</f>
        <v/>
      </c>
      <c r="AI608" s="447"/>
      <c r="AJ608" s="95"/>
      <c r="AK608" s="177"/>
      <c r="AL608" s="177" t="str">
        <f t="shared" ref="AL608:AL621" si="619">IFERROR(AK608/AJ608,"")</f>
        <v/>
      </c>
      <c r="AM608" s="95" t="str">
        <f>IFERROR(RANK(AL608, AL607:AL621),"")</f>
        <v/>
      </c>
      <c r="AN608" s="447"/>
      <c r="AO608" s="95"/>
      <c r="AP608" s="177"/>
      <c r="AQ608" s="177" t="str">
        <f t="shared" ref="AQ608:AQ621" si="620">IFERROR(AP608/AO608,"")</f>
        <v/>
      </c>
      <c r="AR608" s="95" t="str">
        <f>IFERROR(RANK(AQ608, AQ607:AQ621),"")</f>
        <v/>
      </c>
      <c r="AS608" s="447"/>
      <c r="AT608" s="95"/>
      <c r="AU608" s="177"/>
      <c r="AV608" s="177" t="str">
        <f t="shared" ref="AV608:AV621" si="621">IFERROR(AU608/AT608,"")</f>
        <v/>
      </c>
      <c r="AW608" s="95" t="str">
        <f>IFERROR(RANK(AV608, AV607:AV621),"")</f>
        <v/>
      </c>
      <c r="AX608" s="447"/>
    </row>
    <row r="609" spans="2:50">
      <c r="B609" s="456"/>
      <c r="C609" s="95">
        <f t="shared" si="613"/>
        <v>3</v>
      </c>
      <c r="D609" s="95"/>
      <c r="E609" s="95"/>
      <c r="F609" s="95"/>
      <c r="G609" s="177" t="str">
        <f t="shared" si="614"/>
        <v/>
      </c>
      <c r="H609" s="475"/>
      <c r="I609" s="153" t="str">
        <f t="shared" si="610"/>
        <v/>
      </c>
      <c r="J609" s="153" t="str">
        <f t="shared" si="611"/>
        <v/>
      </c>
      <c r="K609" s="154" t="str">
        <f t="shared" si="612"/>
        <v/>
      </c>
      <c r="L609" s="473"/>
      <c r="M609" s="153" t="str">
        <f>IFERROR(RANK(K609, K607:K621),"")</f>
        <v/>
      </c>
      <c r="N609" s="448"/>
      <c r="O609" s="448"/>
      <c r="P609" s="95"/>
      <c r="Q609" s="177"/>
      <c r="R609" s="177" t="str">
        <f t="shared" si="615"/>
        <v/>
      </c>
      <c r="S609" s="95" t="str">
        <f>IFERROR(RANK(R609, R607:R621),"")</f>
        <v/>
      </c>
      <c r="T609" s="447"/>
      <c r="U609" s="95"/>
      <c r="V609" s="177"/>
      <c r="W609" s="177" t="str">
        <f t="shared" si="616"/>
        <v/>
      </c>
      <c r="X609" s="95" t="str">
        <f>IFERROR(RANK(W609, W607:W621),"")</f>
        <v/>
      </c>
      <c r="Y609" s="447"/>
      <c r="Z609" s="95"/>
      <c r="AA609" s="177"/>
      <c r="AB609" s="177" t="str">
        <f t="shared" si="617"/>
        <v/>
      </c>
      <c r="AC609" s="95" t="str">
        <f>IFERROR(RANK(AB609, AB607:AB621),"")</f>
        <v/>
      </c>
      <c r="AD609" s="447"/>
      <c r="AE609" s="95"/>
      <c r="AF609" s="177"/>
      <c r="AG609" s="177" t="str">
        <f t="shared" si="618"/>
        <v/>
      </c>
      <c r="AH609" s="95" t="str">
        <f>IFERROR(RANK(AG609, AG607:AG621),"")</f>
        <v/>
      </c>
      <c r="AI609" s="447"/>
      <c r="AJ609" s="95"/>
      <c r="AK609" s="177"/>
      <c r="AL609" s="177" t="str">
        <f t="shared" si="619"/>
        <v/>
      </c>
      <c r="AM609" s="95" t="str">
        <f>IFERROR(RANK(AL609, AL607:AL621),"")</f>
        <v/>
      </c>
      <c r="AN609" s="447"/>
      <c r="AO609" s="95"/>
      <c r="AP609" s="177"/>
      <c r="AQ609" s="177" t="str">
        <f t="shared" si="620"/>
        <v/>
      </c>
      <c r="AR609" s="95" t="str">
        <f>IFERROR(RANK(AQ609, AQ607:AQ621),"")</f>
        <v/>
      </c>
      <c r="AS609" s="447"/>
      <c r="AT609" s="95"/>
      <c r="AU609" s="177"/>
      <c r="AV609" s="177" t="str">
        <f t="shared" si="621"/>
        <v/>
      </c>
      <c r="AW609" s="95" t="str">
        <f>IFERROR(RANK(AV609, AV607:AV621),"")</f>
        <v/>
      </c>
      <c r="AX609" s="447"/>
    </row>
    <row r="610" spans="2:50">
      <c r="B610" s="456"/>
      <c r="C610" s="95">
        <f t="shared" si="613"/>
        <v>4</v>
      </c>
      <c r="D610" s="95"/>
      <c r="E610" s="95"/>
      <c r="F610" s="95"/>
      <c r="G610" s="177" t="str">
        <f t="shared" si="614"/>
        <v/>
      </c>
      <c r="H610" s="475"/>
      <c r="I610" s="153" t="str">
        <f>IFERROR(AVERAGE(P610,U610,Z610,AE610,AJ610,AO610,AT610),"")</f>
        <v/>
      </c>
      <c r="J610" s="153" t="str">
        <f>IFERROR(AVERAGE(Q610,V610,AA610,AF610,AK610,AP610,AU610),"")</f>
        <v/>
      </c>
      <c r="K610" s="154" t="str">
        <f>IFERROR(AVERAGE(R610,W610,AB610,AG610,AL610,AQ610,AV610),"")</f>
        <v/>
      </c>
      <c r="L610" s="473"/>
      <c r="M610" s="153" t="str">
        <f>IFERROR(RANK(K610, K607:K621),"")</f>
        <v/>
      </c>
      <c r="N610" s="448"/>
      <c r="O610" s="448"/>
      <c r="P610" s="95"/>
      <c r="Q610" s="177"/>
      <c r="R610" s="177" t="str">
        <f t="shared" si="615"/>
        <v/>
      </c>
      <c r="S610" s="95" t="str">
        <f>IFERROR(RANK(R610, R607:R621),"")</f>
        <v/>
      </c>
      <c r="T610" s="447"/>
      <c r="U610" s="95"/>
      <c r="V610" s="177"/>
      <c r="W610" s="177" t="str">
        <f t="shared" si="616"/>
        <v/>
      </c>
      <c r="X610" s="95" t="str">
        <f>IFERROR(RANK(W610, W607:W621),"")</f>
        <v/>
      </c>
      <c r="Y610" s="447"/>
      <c r="Z610" s="95"/>
      <c r="AA610" s="177"/>
      <c r="AB610" s="177" t="str">
        <f t="shared" si="617"/>
        <v/>
      </c>
      <c r="AC610" s="95" t="str">
        <f>IFERROR(RANK(AB610, AB607:AB621),"")</f>
        <v/>
      </c>
      <c r="AD610" s="447"/>
      <c r="AE610" s="95"/>
      <c r="AF610" s="177"/>
      <c r="AG610" s="177" t="str">
        <f t="shared" si="618"/>
        <v/>
      </c>
      <c r="AH610" s="95" t="str">
        <f>IFERROR(RANK(AG610, AG607:AG621),"")</f>
        <v/>
      </c>
      <c r="AI610" s="447"/>
      <c r="AJ610" s="95"/>
      <c r="AK610" s="177"/>
      <c r="AL610" s="177" t="str">
        <f t="shared" si="619"/>
        <v/>
      </c>
      <c r="AM610" s="95" t="str">
        <f>IFERROR(RANK(AL610, AL607:AL621),"")</f>
        <v/>
      </c>
      <c r="AN610" s="447"/>
      <c r="AO610" s="95"/>
      <c r="AP610" s="177"/>
      <c r="AQ610" s="177" t="str">
        <f t="shared" si="620"/>
        <v/>
      </c>
      <c r="AR610" s="95" t="str">
        <f>IFERROR(RANK(AQ610, AQ607:AQ621),"")</f>
        <v/>
      </c>
      <c r="AS610" s="447"/>
      <c r="AT610" s="95"/>
      <c r="AU610" s="177"/>
      <c r="AV610" s="177" t="str">
        <f t="shared" si="621"/>
        <v/>
      </c>
      <c r="AW610" s="95" t="str">
        <f>IFERROR(RANK(AV610, AV607:AV621),"")</f>
        <v/>
      </c>
      <c r="AX610" s="447"/>
    </row>
    <row r="611" spans="2:50">
      <c r="B611" s="456"/>
      <c r="C611" s="95">
        <f t="shared" si="613"/>
        <v>5</v>
      </c>
      <c r="D611" s="95"/>
      <c r="E611" s="95"/>
      <c r="F611" s="95"/>
      <c r="G611" s="177" t="str">
        <f t="shared" si="614"/>
        <v/>
      </c>
      <c r="H611" s="475"/>
      <c r="I611" s="153" t="str">
        <f t="shared" ref="I611:I621" si="622">IFERROR(AVERAGE(P611,U611,Z611,AE611,AJ611,AO611,AT611),"")</f>
        <v/>
      </c>
      <c r="J611" s="153" t="str">
        <f t="shared" ref="J611:J621" si="623">IFERROR(AVERAGE(Q611,V611,AA611,AF611,AK611,AP611,AU611),"")</f>
        <v/>
      </c>
      <c r="K611" s="154" t="str">
        <f t="shared" ref="K611:K621" si="624">IFERROR(AVERAGE(R611,W611,AB611,AG611,AL611,AQ611,AV611),"")</f>
        <v/>
      </c>
      <c r="L611" s="473"/>
      <c r="M611" s="153" t="str">
        <f>IFERROR(RANK(K611, K607:K621),"")</f>
        <v/>
      </c>
      <c r="N611" s="448"/>
      <c r="O611" s="448"/>
      <c r="P611" s="95"/>
      <c r="Q611" s="177"/>
      <c r="R611" s="177" t="str">
        <f t="shared" si="615"/>
        <v/>
      </c>
      <c r="S611" s="95" t="str">
        <f>IFERROR(RANK(R611, R607:R621),"")</f>
        <v/>
      </c>
      <c r="T611" s="447"/>
      <c r="U611" s="95"/>
      <c r="V611" s="177"/>
      <c r="W611" s="177" t="str">
        <f t="shared" si="616"/>
        <v/>
      </c>
      <c r="X611" s="95" t="str">
        <f>IFERROR(RANK(W611, W607:W621),"")</f>
        <v/>
      </c>
      <c r="Y611" s="447"/>
      <c r="Z611" s="95"/>
      <c r="AA611" s="177"/>
      <c r="AB611" s="177" t="str">
        <f t="shared" si="617"/>
        <v/>
      </c>
      <c r="AC611" s="95" t="str">
        <f>IFERROR(RANK(AB611, AB607:AB621),"")</f>
        <v/>
      </c>
      <c r="AD611" s="447"/>
      <c r="AE611" s="95"/>
      <c r="AF611" s="177"/>
      <c r="AG611" s="177" t="str">
        <f t="shared" si="618"/>
        <v/>
      </c>
      <c r="AH611" s="95" t="str">
        <f>IFERROR(RANK(AG611, AG607:AG621),"")</f>
        <v/>
      </c>
      <c r="AI611" s="447"/>
      <c r="AJ611" s="95"/>
      <c r="AK611" s="177"/>
      <c r="AL611" s="177" t="str">
        <f t="shared" si="619"/>
        <v/>
      </c>
      <c r="AM611" s="95" t="str">
        <f>IFERROR(RANK(AL611, AL607:AL621),"")</f>
        <v/>
      </c>
      <c r="AN611" s="447"/>
      <c r="AO611" s="95"/>
      <c r="AP611" s="177"/>
      <c r="AQ611" s="177" t="str">
        <f t="shared" si="620"/>
        <v/>
      </c>
      <c r="AR611" s="95" t="str">
        <f>IFERROR(RANK(AQ611, AQ607:AQ621),"")</f>
        <v/>
      </c>
      <c r="AS611" s="447"/>
      <c r="AT611" s="95"/>
      <c r="AU611" s="177"/>
      <c r="AV611" s="177" t="str">
        <f t="shared" si="621"/>
        <v/>
      </c>
      <c r="AW611" s="95" t="str">
        <f>IFERROR(RANK(AV611, AV607:AV621),"")</f>
        <v/>
      </c>
      <c r="AX611" s="447"/>
    </row>
    <row r="612" spans="2:50">
      <c r="B612" s="456"/>
      <c r="C612" s="95">
        <f t="shared" si="613"/>
        <v>6</v>
      </c>
      <c r="D612" s="95"/>
      <c r="E612" s="95"/>
      <c r="F612" s="95"/>
      <c r="G612" s="177" t="str">
        <f t="shared" si="614"/>
        <v/>
      </c>
      <c r="H612" s="475"/>
      <c r="I612" s="153" t="str">
        <f t="shared" si="622"/>
        <v/>
      </c>
      <c r="J612" s="153" t="str">
        <f t="shared" si="623"/>
        <v/>
      </c>
      <c r="K612" s="154" t="str">
        <f t="shared" si="624"/>
        <v/>
      </c>
      <c r="L612" s="473"/>
      <c r="M612" s="153" t="str">
        <f>IFERROR(RANK(K612, K607:K621),"")</f>
        <v/>
      </c>
      <c r="N612" s="448"/>
      <c r="O612" s="448"/>
      <c r="P612" s="95"/>
      <c r="Q612" s="177"/>
      <c r="R612" s="177" t="str">
        <f t="shared" si="615"/>
        <v/>
      </c>
      <c r="S612" s="95" t="str">
        <f>IFERROR(RANK(R612, R607:R621),"")</f>
        <v/>
      </c>
      <c r="T612" s="447"/>
      <c r="U612" s="95"/>
      <c r="V612" s="177"/>
      <c r="W612" s="177" t="str">
        <f t="shared" si="616"/>
        <v/>
      </c>
      <c r="X612" s="95" t="str">
        <f>IFERROR(RANK(W612, W607:W621),"")</f>
        <v/>
      </c>
      <c r="Y612" s="447"/>
      <c r="Z612" s="95"/>
      <c r="AA612" s="177"/>
      <c r="AB612" s="177" t="str">
        <f t="shared" si="617"/>
        <v/>
      </c>
      <c r="AC612" s="95" t="str">
        <f>IFERROR(RANK(AB612, AB607:AB621),"")</f>
        <v/>
      </c>
      <c r="AD612" s="447"/>
      <c r="AE612" s="95"/>
      <c r="AF612" s="177"/>
      <c r="AG612" s="177" t="str">
        <f t="shared" si="618"/>
        <v/>
      </c>
      <c r="AH612" s="95" t="str">
        <f>IFERROR(RANK(AG612, AG607:AG621),"")</f>
        <v/>
      </c>
      <c r="AI612" s="447"/>
      <c r="AJ612" s="95"/>
      <c r="AK612" s="177"/>
      <c r="AL612" s="177" t="str">
        <f t="shared" si="619"/>
        <v/>
      </c>
      <c r="AM612" s="95" t="str">
        <f>IFERROR(RANK(AL612, AL607:AL621),"")</f>
        <v/>
      </c>
      <c r="AN612" s="447"/>
      <c r="AO612" s="95"/>
      <c r="AP612" s="177"/>
      <c r="AQ612" s="177" t="str">
        <f t="shared" si="620"/>
        <v/>
      </c>
      <c r="AR612" s="95" t="str">
        <f>IFERROR(RANK(AQ612, AQ607:AQ621),"")</f>
        <v/>
      </c>
      <c r="AS612" s="447"/>
      <c r="AT612" s="95"/>
      <c r="AU612" s="177"/>
      <c r="AV612" s="177" t="str">
        <f t="shared" si="621"/>
        <v/>
      </c>
      <c r="AW612" s="95" t="str">
        <f>IFERROR(RANK(AV612, AV607:AV621),"")</f>
        <v/>
      </c>
      <c r="AX612" s="447"/>
    </row>
    <row r="613" spans="2:50">
      <c r="B613" s="456"/>
      <c r="C613" s="95">
        <f t="shared" si="613"/>
        <v>7</v>
      </c>
      <c r="D613" s="95"/>
      <c r="E613" s="95"/>
      <c r="F613" s="95"/>
      <c r="G613" s="177" t="str">
        <f t="shared" si="614"/>
        <v/>
      </c>
      <c r="H613" s="475"/>
      <c r="I613" s="153" t="str">
        <f t="shared" si="622"/>
        <v/>
      </c>
      <c r="J613" s="153" t="str">
        <f t="shared" si="623"/>
        <v/>
      </c>
      <c r="K613" s="154" t="str">
        <f t="shared" si="624"/>
        <v/>
      </c>
      <c r="L613" s="473"/>
      <c r="M613" s="153" t="str">
        <f>IFERROR(RANK(K613, K607:K621),"")</f>
        <v/>
      </c>
      <c r="N613" s="448"/>
      <c r="O613" s="448"/>
      <c r="P613" s="95"/>
      <c r="Q613" s="177"/>
      <c r="R613" s="177" t="str">
        <f t="shared" si="615"/>
        <v/>
      </c>
      <c r="S613" s="95" t="str">
        <f>IFERROR(RANK(R613, R607:R621),"")</f>
        <v/>
      </c>
      <c r="T613" s="447"/>
      <c r="U613" s="95"/>
      <c r="V613" s="177"/>
      <c r="W613" s="177" t="str">
        <f t="shared" si="616"/>
        <v/>
      </c>
      <c r="X613" s="95" t="str">
        <f>IFERROR(RANK(W613, W607:W621),"")</f>
        <v/>
      </c>
      <c r="Y613" s="447"/>
      <c r="Z613" s="95"/>
      <c r="AA613" s="177"/>
      <c r="AB613" s="177" t="str">
        <f t="shared" si="617"/>
        <v/>
      </c>
      <c r="AC613" s="95" t="str">
        <f>IFERROR(RANK(AB613, AB607:AB621),"")</f>
        <v/>
      </c>
      <c r="AD613" s="447"/>
      <c r="AE613" s="95"/>
      <c r="AF613" s="177"/>
      <c r="AG613" s="177" t="str">
        <f t="shared" si="618"/>
        <v/>
      </c>
      <c r="AH613" s="95" t="str">
        <f>IFERROR(RANK(AG613, AG607:AG621),"")</f>
        <v/>
      </c>
      <c r="AI613" s="447"/>
      <c r="AJ613" s="95"/>
      <c r="AK613" s="177"/>
      <c r="AL613" s="177" t="str">
        <f t="shared" si="619"/>
        <v/>
      </c>
      <c r="AM613" s="95" t="str">
        <f>IFERROR(RANK(AL613, AL607:AL621),"")</f>
        <v/>
      </c>
      <c r="AN613" s="447"/>
      <c r="AO613" s="95"/>
      <c r="AP613" s="177"/>
      <c r="AQ613" s="177" t="str">
        <f t="shared" si="620"/>
        <v/>
      </c>
      <c r="AR613" s="95" t="str">
        <f>IFERROR(RANK(AQ613, AQ607:AQ621),"")</f>
        <v/>
      </c>
      <c r="AS613" s="447"/>
      <c r="AT613" s="95"/>
      <c r="AU613" s="177"/>
      <c r="AV613" s="177" t="str">
        <f t="shared" si="621"/>
        <v/>
      </c>
      <c r="AW613" s="95" t="str">
        <f>IFERROR(RANK(AV613, AV607:AV621),"")</f>
        <v/>
      </c>
      <c r="AX613" s="447"/>
    </row>
    <row r="614" spans="2:50">
      <c r="B614" s="456"/>
      <c r="C614" s="95">
        <f t="shared" si="613"/>
        <v>8</v>
      </c>
      <c r="D614" s="95"/>
      <c r="E614" s="95"/>
      <c r="F614" s="95"/>
      <c r="G614" s="177" t="str">
        <f t="shared" si="614"/>
        <v/>
      </c>
      <c r="H614" s="475"/>
      <c r="I614" s="153" t="str">
        <f t="shared" si="622"/>
        <v/>
      </c>
      <c r="J614" s="153" t="str">
        <f t="shared" si="623"/>
        <v/>
      </c>
      <c r="K614" s="154" t="str">
        <f t="shared" si="624"/>
        <v/>
      </c>
      <c r="L614" s="473"/>
      <c r="M614" s="153" t="str">
        <f>IFERROR(RANK(K614, K607:K621),"")</f>
        <v/>
      </c>
      <c r="N614" s="448"/>
      <c r="O614" s="448"/>
      <c r="P614" s="95"/>
      <c r="Q614" s="177"/>
      <c r="R614" s="177" t="str">
        <f t="shared" si="615"/>
        <v/>
      </c>
      <c r="S614" s="95" t="str">
        <f>IFERROR(RANK(R614, R607:R621),"")</f>
        <v/>
      </c>
      <c r="T614" s="447"/>
      <c r="U614" s="95"/>
      <c r="V614" s="177"/>
      <c r="W614" s="177" t="str">
        <f t="shared" si="616"/>
        <v/>
      </c>
      <c r="X614" s="95" t="str">
        <f>IFERROR(RANK(W614, W607:W621),"")</f>
        <v/>
      </c>
      <c r="Y614" s="447"/>
      <c r="Z614" s="95"/>
      <c r="AA614" s="177"/>
      <c r="AB614" s="177" t="str">
        <f t="shared" si="617"/>
        <v/>
      </c>
      <c r="AC614" s="95" t="str">
        <f>IFERROR(RANK(AB614, AB607:AB621),"")</f>
        <v/>
      </c>
      <c r="AD614" s="447"/>
      <c r="AE614" s="95"/>
      <c r="AF614" s="177"/>
      <c r="AG614" s="177" t="str">
        <f t="shared" si="618"/>
        <v/>
      </c>
      <c r="AH614" s="95" t="str">
        <f>IFERROR(RANK(AG614, AG607:AG621),"")</f>
        <v/>
      </c>
      <c r="AI614" s="447"/>
      <c r="AJ614" s="95"/>
      <c r="AK614" s="177"/>
      <c r="AL614" s="177" t="str">
        <f t="shared" si="619"/>
        <v/>
      </c>
      <c r="AM614" s="95" t="str">
        <f>IFERROR(RANK(AL614, AL607:AL621),"")</f>
        <v/>
      </c>
      <c r="AN614" s="447"/>
      <c r="AO614" s="95"/>
      <c r="AP614" s="177"/>
      <c r="AQ614" s="177" t="str">
        <f t="shared" si="620"/>
        <v/>
      </c>
      <c r="AR614" s="95" t="str">
        <f>IFERROR(RANK(AQ614, AQ607:AQ621),"")</f>
        <v/>
      </c>
      <c r="AS614" s="447"/>
      <c r="AT614" s="95"/>
      <c r="AU614" s="177"/>
      <c r="AV614" s="177" t="str">
        <f t="shared" si="621"/>
        <v/>
      </c>
      <c r="AW614" s="95" t="str">
        <f>IFERROR(RANK(AV614, AV607:AV621),"")</f>
        <v/>
      </c>
      <c r="AX614" s="447"/>
    </row>
    <row r="615" spans="2:50">
      <c r="B615" s="456"/>
      <c r="C615" s="95">
        <f t="shared" si="613"/>
        <v>9</v>
      </c>
      <c r="D615" s="95"/>
      <c r="E615" s="95"/>
      <c r="F615" s="95"/>
      <c r="G615" s="177" t="str">
        <f t="shared" si="614"/>
        <v/>
      </c>
      <c r="H615" s="475"/>
      <c r="I615" s="153" t="str">
        <f t="shared" si="622"/>
        <v/>
      </c>
      <c r="J615" s="153" t="str">
        <f t="shared" si="623"/>
        <v/>
      </c>
      <c r="K615" s="154" t="str">
        <f t="shared" si="624"/>
        <v/>
      </c>
      <c r="L615" s="473"/>
      <c r="M615" s="153" t="str">
        <f>IFERROR(RANK(K615, K607:K621),"")</f>
        <v/>
      </c>
      <c r="N615" s="448"/>
      <c r="O615" s="448"/>
      <c r="P615" s="95"/>
      <c r="Q615" s="177"/>
      <c r="R615" s="177" t="str">
        <f t="shared" si="615"/>
        <v/>
      </c>
      <c r="S615" s="95" t="str">
        <f>IFERROR(RANK(R615, R607:R621),"")</f>
        <v/>
      </c>
      <c r="T615" s="447"/>
      <c r="U615" s="95"/>
      <c r="V615" s="177"/>
      <c r="W615" s="177" t="str">
        <f t="shared" si="616"/>
        <v/>
      </c>
      <c r="X615" s="95" t="str">
        <f>IFERROR(RANK(W615, W607:W621),"")</f>
        <v/>
      </c>
      <c r="Y615" s="447"/>
      <c r="Z615" s="95"/>
      <c r="AA615" s="177"/>
      <c r="AB615" s="177" t="str">
        <f t="shared" si="617"/>
        <v/>
      </c>
      <c r="AC615" s="95" t="str">
        <f>IFERROR(RANK(AB615, AB607:AB621),"")</f>
        <v/>
      </c>
      <c r="AD615" s="447"/>
      <c r="AE615" s="95"/>
      <c r="AF615" s="177"/>
      <c r="AG615" s="177" t="str">
        <f t="shared" si="618"/>
        <v/>
      </c>
      <c r="AH615" s="95" t="str">
        <f>IFERROR(RANK(AG615, AG607:AG621),"")</f>
        <v/>
      </c>
      <c r="AI615" s="447"/>
      <c r="AJ615" s="95"/>
      <c r="AK615" s="177"/>
      <c r="AL615" s="177" t="str">
        <f t="shared" si="619"/>
        <v/>
      </c>
      <c r="AM615" s="95" t="str">
        <f>IFERROR(RANK(AL615, AL607:AL621),"")</f>
        <v/>
      </c>
      <c r="AN615" s="447"/>
      <c r="AO615" s="95"/>
      <c r="AP615" s="177"/>
      <c r="AQ615" s="177" t="str">
        <f t="shared" si="620"/>
        <v/>
      </c>
      <c r="AR615" s="95" t="str">
        <f>IFERROR(RANK(AQ615, AQ607:AQ621),"")</f>
        <v/>
      </c>
      <c r="AS615" s="447"/>
      <c r="AT615" s="95"/>
      <c r="AU615" s="177"/>
      <c r="AV615" s="177" t="str">
        <f t="shared" si="621"/>
        <v/>
      </c>
      <c r="AW615" s="95" t="str">
        <f>IFERROR(RANK(AV615, AV607:AV621),"")</f>
        <v/>
      </c>
      <c r="AX615" s="447"/>
    </row>
    <row r="616" spans="2:50">
      <c r="B616" s="456"/>
      <c r="C616" s="95">
        <f t="shared" si="613"/>
        <v>10</v>
      </c>
      <c r="D616" s="95"/>
      <c r="E616" s="95"/>
      <c r="F616" s="95"/>
      <c r="G616" s="177" t="str">
        <f t="shared" si="614"/>
        <v/>
      </c>
      <c r="H616" s="475"/>
      <c r="I616" s="153" t="str">
        <f t="shared" si="622"/>
        <v/>
      </c>
      <c r="J616" s="153" t="str">
        <f t="shared" si="623"/>
        <v/>
      </c>
      <c r="K616" s="154" t="str">
        <f t="shared" si="624"/>
        <v/>
      </c>
      <c r="L616" s="473"/>
      <c r="M616" s="153" t="str">
        <f>IFERROR(RANK(K616, K607:K621),"")</f>
        <v/>
      </c>
      <c r="N616" s="448"/>
      <c r="O616" s="448"/>
      <c r="P616" s="95"/>
      <c r="Q616" s="177"/>
      <c r="R616" s="177" t="str">
        <f t="shared" si="615"/>
        <v/>
      </c>
      <c r="S616" s="95" t="str">
        <f>IFERROR(RANK(R616, R607:R621),"")</f>
        <v/>
      </c>
      <c r="T616" s="447"/>
      <c r="U616" s="95"/>
      <c r="V616" s="177"/>
      <c r="W616" s="177" t="str">
        <f t="shared" si="616"/>
        <v/>
      </c>
      <c r="X616" s="95" t="str">
        <f>IFERROR(RANK(W616, W607:W621),"")</f>
        <v/>
      </c>
      <c r="Y616" s="447"/>
      <c r="Z616" s="95"/>
      <c r="AA616" s="177"/>
      <c r="AB616" s="177" t="str">
        <f t="shared" si="617"/>
        <v/>
      </c>
      <c r="AC616" s="95" t="str">
        <f>IFERROR(RANK(AB616, AB607:AB621),"")</f>
        <v/>
      </c>
      <c r="AD616" s="447"/>
      <c r="AE616" s="95"/>
      <c r="AF616" s="177"/>
      <c r="AG616" s="177" t="str">
        <f t="shared" si="618"/>
        <v/>
      </c>
      <c r="AH616" s="95" t="str">
        <f>IFERROR(RANK(AG616, AG607:AG621),"")</f>
        <v/>
      </c>
      <c r="AI616" s="447"/>
      <c r="AJ616" s="95"/>
      <c r="AK616" s="177"/>
      <c r="AL616" s="177" t="str">
        <f t="shared" si="619"/>
        <v/>
      </c>
      <c r="AM616" s="95" t="str">
        <f>IFERROR(RANK(AL616, AL607:AL621),"")</f>
        <v/>
      </c>
      <c r="AN616" s="447"/>
      <c r="AO616" s="95"/>
      <c r="AP616" s="177"/>
      <c r="AQ616" s="177" t="str">
        <f t="shared" si="620"/>
        <v/>
      </c>
      <c r="AR616" s="95" t="str">
        <f>IFERROR(RANK(AQ616, AQ607:AQ621),"")</f>
        <v/>
      </c>
      <c r="AS616" s="447"/>
      <c r="AT616" s="95"/>
      <c r="AU616" s="177"/>
      <c r="AV616" s="177" t="str">
        <f t="shared" si="621"/>
        <v/>
      </c>
      <c r="AW616" s="95" t="str">
        <f>IFERROR(RANK(AV616, AV607:AV621),"")</f>
        <v/>
      </c>
      <c r="AX616" s="447"/>
    </row>
    <row r="617" spans="2:50">
      <c r="B617" s="456"/>
      <c r="C617" s="95">
        <f t="shared" si="613"/>
        <v>11</v>
      </c>
      <c r="D617" s="95"/>
      <c r="E617" s="95"/>
      <c r="F617" s="95"/>
      <c r="G617" s="177" t="str">
        <f t="shared" si="614"/>
        <v/>
      </c>
      <c r="H617" s="475"/>
      <c r="I617" s="153" t="str">
        <f t="shared" si="622"/>
        <v/>
      </c>
      <c r="J617" s="153" t="str">
        <f t="shared" si="623"/>
        <v/>
      </c>
      <c r="K617" s="154" t="str">
        <f t="shared" si="624"/>
        <v/>
      </c>
      <c r="L617" s="473"/>
      <c r="M617" s="153" t="str">
        <f>IFERROR(RANK(K617, K607:K621),"")</f>
        <v/>
      </c>
      <c r="N617" s="448"/>
      <c r="O617" s="448"/>
      <c r="P617" s="95"/>
      <c r="Q617" s="177"/>
      <c r="R617" s="177" t="str">
        <f t="shared" si="615"/>
        <v/>
      </c>
      <c r="S617" s="95" t="str">
        <f>IFERROR(RANK(R617, R607:R621),"")</f>
        <v/>
      </c>
      <c r="T617" s="447"/>
      <c r="U617" s="95"/>
      <c r="V617" s="177"/>
      <c r="W617" s="177" t="str">
        <f t="shared" si="616"/>
        <v/>
      </c>
      <c r="X617" s="95" t="str">
        <f>IFERROR(RANK(W617, W607:W621),"")</f>
        <v/>
      </c>
      <c r="Y617" s="447"/>
      <c r="Z617" s="95"/>
      <c r="AA617" s="177"/>
      <c r="AB617" s="177" t="str">
        <f t="shared" si="617"/>
        <v/>
      </c>
      <c r="AC617" s="95" t="str">
        <f>IFERROR(RANK(AB617, AB607:AB621),"")</f>
        <v/>
      </c>
      <c r="AD617" s="447"/>
      <c r="AE617" s="95"/>
      <c r="AF617" s="177"/>
      <c r="AG617" s="177" t="str">
        <f t="shared" si="618"/>
        <v/>
      </c>
      <c r="AH617" s="95" t="str">
        <f>IFERROR(RANK(AG617, AG607:AG621),"")</f>
        <v/>
      </c>
      <c r="AI617" s="447"/>
      <c r="AJ617" s="95"/>
      <c r="AK617" s="177"/>
      <c r="AL617" s="177" t="str">
        <f t="shared" si="619"/>
        <v/>
      </c>
      <c r="AM617" s="95" t="str">
        <f>IFERROR(RANK(AL617, AL607:AL621),"")</f>
        <v/>
      </c>
      <c r="AN617" s="447"/>
      <c r="AO617" s="95"/>
      <c r="AP617" s="177"/>
      <c r="AQ617" s="177" t="str">
        <f t="shared" si="620"/>
        <v/>
      </c>
      <c r="AR617" s="95" t="str">
        <f>IFERROR(RANK(AQ617, AQ607:AQ621),"")</f>
        <v/>
      </c>
      <c r="AS617" s="447"/>
      <c r="AT617" s="95"/>
      <c r="AU617" s="177"/>
      <c r="AV617" s="177" t="str">
        <f t="shared" si="621"/>
        <v/>
      </c>
      <c r="AW617" s="95" t="str">
        <f>IFERROR(RANK(AV617, AV607:AV621),"")</f>
        <v/>
      </c>
      <c r="AX617" s="447"/>
    </row>
    <row r="618" spans="2:50">
      <c r="B618" s="456"/>
      <c r="C618" s="95">
        <f t="shared" si="613"/>
        <v>12</v>
      </c>
      <c r="D618" s="95"/>
      <c r="E618" s="95"/>
      <c r="F618" s="95"/>
      <c r="G618" s="177" t="str">
        <f t="shared" si="614"/>
        <v/>
      </c>
      <c r="H618" s="475"/>
      <c r="I618" s="153" t="str">
        <f t="shared" si="622"/>
        <v/>
      </c>
      <c r="J618" s="153" t="str">
        <f t="shared" si="623"/>
        <v/>
      </c>
      <c r="K618" s="154" t="str">
        <f t="shared" si="624"/>
        <v/>
      </c>
      <c r="L618" s="473"/>
      <c r="M618" s="153" t="str">
        <f>IFERROR(RANK(K618, K607:K621),"")</f>
        <v/>
      </c>
      <c r="N618" s="448"/>
      <c r="O618" s="448"/>
      <c r="P618" s="95"/>
      <c r="Q618" s="177"/>
      <c r="R618" s="177" t="str">
        <f t="shared" si="615"/>
        <v/>
      </c>
      <c r="S618" s="95" t="str">
        <f>IFERROR(RANK(R618, R607:R621),"")</f>
        <v/>
      </c>
      <c r="T618" s="447"/>
      <c r="U618" s="95"/>
      <c r="V618" s="177"/>
      <c r="W618" s="177" t="str">
        <f t="shared" si="616"/>
        <v/>
      </c>
      <c r="X618" s="95" t="str">
        <f>IFERROR(RANK(W618, W607:W621),"")</f>
        <v/>
      </c>
      <c r="Y618" s="447"/>
      <c r="Z618" s="95"/>
      <c r="AA618" s="177"/>
      <c r="AB618" s="177" t="str">
        <f t="shared" si="617"/>
        <v/>
      </c>
      <c r="AC618" s="95" t="str">
        <f>IFERROR(RANK(AB618, AB607:AB621),"")</f>
        <v/>
      </c>
      <c r="AD618" s="447"/>
      <c r="AE618" s="95"/>
      <c r="AF618" s="177"/>
      <c r="AG618" s="177" t="str">
        <f t="shared" si="618"/>
        <v/>
      </c>
      <c r="AH618" s="95" t="str">
        <f>IFERROR(RANK(AG618, AG607:AG621),"")</f>
        <v/>
      </c>
      <c r="AI618" s="447"/>
      <c r="AJ618" s="95"/>
      <c r="AK618" s="177"/>
      <c r="AL618" s="177" t="str">
        <f t="shared" si="619"/>
        <v/>
      </c>
      <c r="AM618" s="95" t="str">
        <f>IFERROR(RANK(AL618, AL607:AL621),"")</f>
        <v/>
      </c>
      <c r="AN618" s="447"/>
      <c r="AO618" s="95"/>
      <c r="AP618" s="177"/>
      <c r="AQ618" s="177" t="str">
        <f t="shared" si="620"/>
        <v/>
      </c>
      <c r="AR618" s="95" t="str">
        <f>IFERROR(RANK(AQ618, AQ607:AQ621),"")</f>
        <v/>
      </c>
      <c r="AS618" s="447"/>
      <c r="AT618" s="95"/>
      <c r="AU618" s="177"/>
      <c r="AV618" s="177" t="str">
        <f t="shared" si="621"/>
        <v/>
      </c>
      <c r="AW618" s="95" t="str">
        <f>IFERROR(RANK(AV618, AV607:AV621),"")</f>
        <v/>
      </c>
      <c r="AX618" s="447"/>
    </row>
    <row r="619" spans="2:50">
      <c r="B619" s="456"/>
      <c r="C619" s="95">
        <f t="shared" si="613"/>
        <v>13</v>
      </c>
      <c r="D619" s="95"/>
      <c r="E619" s="95"/>
      <c r="F619" s="95"/>
      <c r="G619" s="177" t="str">
        <f t="shared" si="614"/>
        <v/>
      </c>
      <c r="H619" s="475"/>
      <c r="I619" s="153" t="str">
        <f t="shared" si="622"/>
        <v/>
      </c>
      <c r="J619" s="153" t="str">
        <f t="shared" si="623"/>
        <v/>
      </c>
      <c r="K619" s="154" t="str">
        <f t="shared" si="624"/>
        <v/>
      </c>
      <c r="L619" s="473"/>
      <c r="M619" s="153" t="str">
        <f>IFERROR(RANK(K619, K607:K621),"")</f>
        <v/>
      </c>
      <c r="N619" s="448"/>
      <c r="O619" s="448"/>
      <c r="P619" s="95"/>
      <c r="Q619" s="177"/>
      <c r="R619" s="177" t="str">
        <f t="shared" si="615"/>
        <v/>
      </c>
      <c r="S619" s="95" t="str">
        <f>IFERROR(RANK(R619, R607:R621),"")</f>
        <v/>
      </c>
      <c r="T619" s="447"/>
      <c r="U619" s="95"/>
      <c r="V619" s="177"/>
      <c r="W619" s="177" t="str">
        <f t="shared" si="616"/>
        <v/>
      </c>
      <c r="X619" s="95" t="str">
        <f>IFERROR(RANK(W619, W607:W621),"")</f>
        <v/>
      </c>
      <c r="Y619" s="447"/>
      <c r="Z619" s="95"/>
      <c r="AA619" s="177"/>
      <c r="AB619" s="177" t="str">
        <f t="shared" si="617"/>
        <v/>
      </c>
      <c r="AC619" s="95" t="str">
        <f>IFERROR(RANK(AB619, AB607:AB621),"")</f>
        <v/>
      </c>
      <c r="AD619" s="447"/>
      <c r="AE619" s="95"/>
      <c r="AF619" s="177"/>
      <c r="AG619" s="177" t="str">
        <f t="shared" si="618"/>
        <v/>
      </c>
      <c r="AH619" s="95" t="str">
        <f>IFERROR(RANK(AG619, AG607:AG621),"")</f>
        <v/>
      </c>
      <c r="AI619" s="447"/>
      <c r="AJ619" s="95"/>
      <c r="AK619" s="177"/>
      <c r="AL619" s="177" t="str">
        <f t="shared" si="619"/>
        <v/>
      </c>
      <c r="AM619" s="95" t="str">
        <f>IFERROR(RANK(AL619, AL607:AL621),"")</f>
        <v/>
      </c>
      <c r="AN619" s="447"/>
      <c r="AO619" s="95"/>
      <c r="AP619" s="177"/>
      <c r="AQ619" s="177" t="str">
        <f t="shared" si="620"/>
        <v/>
      </c>
      <c r="AR619" s="95" t="str">
        <f>IFERROR(RANK(AQ619, AQ607:AQ621),"")</f>
        <v/>
      </c>
      <c r="AS619" s="447"/>
      <c r="AT619" s="95"/>
      <c r="AU619" s="177"/>
      <c r="AV619" s="177" t="str">
        <f t="shared" si="621"/>
        <v/>
      </c>
      <c r="AW619" s="95" t="str">
        <f>IFERROR(RANK(AV619, AV607:AV621),"")</f>
        <v/>
      </c>
      <c r="AX619" s="447"/>
    </row>
    <row r="620" spans="2:50">
      <c r="B620" s="456"/>
      <c r="C620" s="95">
        <f t="shared" si="613"/>
        <v>14</v>
      </c>
      <c r="D620" s="95"/>
      <c r="E620" s="95"/>
      <c r="F620" s="95"/>
      <c r="G620" s="177" t="str">
        <f t="shared" si="614"/>
        <v/>
      </c>
      <c r="H620" s="475"/>
      <c r="I620" s="153" t="str">
        <f t="shared" si="622"/>
        <v/>
      </c>
      <c r="J620" s="153" t="str">
        <f t="shared" si="623"/>
        <v/>
      </c>
      <c r="K620" s="154" t="str">
        <f t="shared" si="624"/>
        <v/>
      </c>
      <c r="L620" s="473"/>
      <c r="M620" s="153" t="str">
        <f>IFERROR(RANK(K620, K607:K621),"")</f>
        <v/>
      </c>
      <c r="N620" s="448"/>
      <c r="O620" s="448"/>
      <c r="P620" s="95"/>
      <c r="Q620" s="177"/>
      <c r="R620" s="177" t="str">
        <f t="shared" si="615"/>
        <v/>
      </c>
      <c r="S620" s="95" t="str">
        <f>IFERROR(RANK(R620, R607:R621),"")</f>
        <v/>
      </c>
      <c r="T620" s="447"/>
      <c r="U620" s="95"/>
      <c r="V620" s="177"/>
      <c r="W620" s="177" t="str">
        <f t="shared" si="616"/>
        <v/>
      </c>
      <c r="X620" s="95" t="str">
        <f>IFERROR(RANK(W620, W607:W621),"")</f>
        <v/>
      </c>
      <c r="Y620" s="447"/>
      <c r="Z620" s="95"/>
      <c r="AA620" s="177"/>
      <c r="AB620" s="177" t="str">
        <f t="shared" si="617"/>
        <v/>
      </c>
      <c r="AC620" s="95" t="str">
        <f>IFERROR(RANK(AB620, AB607:AB621),"")</f>
        <v/>
      </c>
      <c r="AD620" s="447"/>
      <c r="AE620" s="95"/>
      <c r="AF620" s="177"/>
      <c r="AG620" s="177" t="str">
        <f t="shared" si="618"/>
        <v/>
      </c>
      <c r="AH620" s="95" t="str">
        <f>IFERROR(RANK(AG620, AG607:AG621),"")</f>
        <v/>
      </c>
      <c r="AI620" s="447"/>
      <c r="AJ620" s="95"/>
      <c r="AK620" s="177"/>
      <c r="AL620" s="177" t="str">
        <f t="shared" si="619"/>
        <v/>
      </c>
      <c r="AM620" s="95" t="str">
        <f>IFERROR(RANK(AL620, AL607:AL621),"")</f>
        <v/>
      </c>
      <c r="AN620" s="447"/>
      <c r="AO620" s="95"/>
      <c r="AP620" s="177"/>
      <c r="AQ620" s="177" t="str">
        <f t="shared" si="620"/>
        <v/>
      </c>
      <c r="AR620" s="95" t="str">
        <f>IFERROR(RANK(AQ620, AQ607:AQ621),"")</f>
        <v/>
      </c>
      <c r="AS620" s="447"/>
      <c r="AT620" s="95"/>
      <c r="AU620" s="177"/>
      <c r="AV620" s="177" t="str">
        <f t="shared" si="621"/>
        <v/>
      </c>
      <c r="AW620" s="95" t="str">
        <f>IFERROR(RANK(AV620, AV607:AV621),"")</f>
        <v/>
      </c>
      <c r="AX620" s="447"/>
    </row>
    <row r="621" spans="2:50">
      <c r="B621" s="456"/>
      <c r="C621" s="95">
        <f t="shared" si="613"/>
        <v>15</v>
      </c>
      <c r="D621" s="95"/>
      <c r="E621" s="95"/>
      <c r="F621" s="95"/>
      <c r="G621" s="177" t="str">
        <f t="shared" si="614"/>
        <v/>
      </c>
      <c r="H621" s="476"/>
      <c r="I621" s="153" t="str">
        <f t="shared" si="622"/>
        <v/>
      </c>
      <c r="J621" s="153" t="str">
        <f t="shared" si="623"/>
        <v/>
      </c>
      <c r="K621" s="154" t="str">
        <f t="shared" si="624"/>
        <v/>
      </c>
      <c r="L621" s="473"/>
      <c r="M621" s="153" t="str">
        <f>IFERROR(RANK(K621, K607:K621),"")</f>
        <v/>
      </c>
      <c r="N621" s="448"/>
      <c r="O621" s="448"/>
      <c r="P621" s="95"/>
      <c r="Q621" s="177"/>
      <c r="R621" s="177" t="str">
        <f t="shared" si="615"/>
        <v/>
      </c>
      <c r="S621" s="95" t="str">
        <f>IFERROR(RANK(R621, R607:R621),"")</f>
        <v/>
      </c>
      <c r="T621" s="447"/>
      <c r="U621" s="95"/>
      <c r="V621" s="177"/>
      <c r="W621" s="177" t="str">
        <f t="shared" si="616"/>
        <v/>
      </c>
      <c r="X621" s="95" t="str">
        <f>IFERROR(RANK(W621, W607:W621),"")</f>
        <v/>
      </c>
      <c r="Y621" s="447"/>
      <c r="Z621" s="95"/>
      <c r="AA621" s="177"/>
      <c r="AB621" s="177" t="str">
        <f t="shared" si="617"/>
        <v/>
      </c>
      <c r="AC621" s="95" t="str">
        <f>IFERROR(RANK(AB621, AB607:AB621),"")</f>
        <v/>
      </c>
      <c r="AD621" s="447"/>
      <c r="AE621" s="95"/>
      <c r="AF621" s="177"/>
      <c r="AG621" s="177" t="str">
        <f t="shared" si="618"/>
        <v/>
      </c>
      <c r="AH621" s="95" t="str">
        <f>IFERROR(RANK(AG621, AG607:AG621),"")</f>
        <v/>
      </c>
      <c r="AI621" s="447"/>
      <c r="AJ621" s="95"/>
      <c r="AK621" s="177"/>
      <c r="AL621" s="177" t="str">
        <f t="shared" si="619"/>
        <v/>
      </c>
      <c r="AM621" s="95" t="str">
        <f>IFERROR(RANK(AL621, AL607:AL621),"")</f>
        <v/>
      </c>
      <c r="AN621" s="447"/>
      <c r="AO621" s="95"/>
      <c r="AP621" s="177"/>
      <c r="AQ621" s="177" t="str">
        <f t="shared" si="620"/>
        <v/>
      </c>
      <c r="AR621" s="95" t="str">
        <f>IFERROR(RANK(AQ621, AQ607:AQ621),"")</f>
        <v/>
      </c>
      <c r="AS621" s="447"/>
      <c r="AT621" s="95"/>
      <c r="AU621" s="177"/>
      <c r="AV621" s="177" t="str">
        <f t="shared" si="621"/>
        <v/>
      </c>
      <c r="AW621" s="95" t="str">
        <f>IFERROR(RANK(AV621, AV607:AV621),"")</f>
        <v/>
      </c>
      <c r="AX621" s="447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705"/>
  <sheetViews>
    <sheetView topLeftCell="A679" zoomScaleNormal="100" workbookViewId="0">
      <selection activeCell="L688" sqref="L688:L705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>
        <f>AVERAGE(L619,L642,L665,L688)</f>
        <v>133.08303880053234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63"/>
      <c r="O4" s="463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80"/>
      <c r="O5" s="480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80"/>
      <c r="O6" s="480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66" t="s">
        <v>173</v>
      </c>
      <c r="C7" s="95">
        <v>1</v>
      </c>
      <c r="D7" s="95" t="s">
        <v>174</v>
      </c>
      <c r="E7" s="151">
        <v>20</v>
      </c>
      <c r="F7" s="95">
        <v>2400</v>
      </c>
      <c r="G7" s="177">
        <f>F7/E7</f>
        <v>120</v>
      </c>
      <c r="H7" s="477">
        <f>AVERAGE(G7:G22)</f>
        <v>134.05701754385964</v>
      </c>
      <c r="I7" s="153">
        <f t="shared" ref="I7:K9" si="0">IFERROR(AVERAGE(P7,U7,Z7,AE7,AJ7,AO7,AT7),"")</f>
        <v>20</v>
      </c>
      <c r="J7" s="153">
        <f t="shared" si="0"/>
        <v>2198.7413962635201</v>
      </c>
      <c r="K7" s="154">
        <f t="shared" si="0"/>
        <v>109.93706981317601</v>
      </c>
      <c r="L7" s="473">
        <f>IFERROR(AVERAGE(K7:K22),"-")</f>
        <v>122.93961211172483</v>
      </c>
      <c r="M7" s="153">
        <f>IFERROR(RANK(K7, K$7:K$22),"")</f>
        <v>16</v>
      </c>
      <c r="N7" s="480"/>
      <c r="O7" s="480"/>
      <c r="P7" s="151"/>
      <c r="Q7" s="151"/>
      <c r="R7" s="177" t="str">
        <f>IFERROR(Q7/P7,"")</f>
        <v/>
      </c>
      <c r="S7" s="95" t="str">
        <f>IFERROR(RANK(R7, R$7:R$22),"")</f>
        <v/>
      </c>
      <c r="T7" s="477" t="e">
        <f>AVERAGE(R7:R22)</f>
        <v>#DIV/0!</v>
      </c>
      <c r="U7" s="151"/>
      <c r="V7" s="151"/>
      <c r="W7" s="177" t="str">
        <f>IFERROR(V7/U7,"")</f>
        <v/>
      </c>
      <c r="X7" s="95" t="str">
        <f>IFERROR(RANK(W7, W$7:W$22),"")</f>
        <v/>
      </c>
      <c r="Y7" s="477" t="e">
        <f>AVERAGE(W7:W22)</f>
        <v>#DIV/0!</v>
      </c>
      <c r="Z7" s="151"/>
      <c r="AA7" s="151"/>
      <c r="AB7" s="177" t="str">
        <f>IFERROR(AA7/Z7,"")</f>
        <v/>
      </c>
      <c r="AC7" s="95" t="str">
        <f>IFERROR(RANK(AB7, AB$7:AB$22),"")</f>
        <v/>
      </c>
      <c r="AD7" s="477" t="e">
        <f>AVERAGE(AB7:AB22)</f>
        <v>#DIV/0!</v>
      </c>
      <c r="AE7" s="151">
        <v>20</v>
      </c>
      <c r="AF7" s="151">
        <v>2200.0000000000005</v>
      </c>
      <c r="AG7" s="177">
        <f>IFERROR(AF7/AE7,"")</f>
        <v>110.00000000000003</v>
      </c>
      <c r="AH7" s="95">
        <f>IFERROR(RANK(AG7, AG$7:AG$22),"")</f>
        <v>14</v>
      </c>
      <c r="AI7" s="477">
        <f>AVERAGE(AG7:AG22)</f>
        <v>122.84599847316208</v>
      </c>
      <c r="AJ7" s="151">
        <v>20</v>
      </c>
      <c r="AK7" s="151">
        <v>2202.2222222222226</v>
      </c>
      <c r="AL7" s="177">
        <f>IFERROR(AK7/AJ7,"")</f>
        <v>110.11111111111113</v>
      </c>
      <c r="AM7" s="95">
        <f>IFERROR(RANK(AL7, AL$7:AL$22),"")</f>
        <v>15</v>
      </c>
      <c r="AN7" s="477">
        <f>AVERAGE(AL7:AL22)</f>
        <v>123.14416168043653</v>
      </c>
      <c r="AO7" s="151">
        <v>20</v>
      </c>
      <c r="AP7" s="151">
        <v>2203.0088495575219</v>
      </c>
      <c r="AQ7" s="177">
        <f>IFERROR(AP7/AO7,"")</f>
        <v>110.1504424778761</v>
      </c>
      <c r="AR7" s="95">
        <f>IFERROR(RANK(AQ7, AQ$7:AQ$22),"")</f>
        <v>15</v>
      </c>
      <c r="AS7" s="477">
        <f>AVERAGE(AQ7:AQ22)</f>
        <v>122.88096384102347</v>
      </c>
      <c r="AT7" s="151">
        <v>20</v>
      </c>
      <c r="AU7" s="151">
        <v>2189.7345132743362</v>
      </c>
      <c r="AV7" s="177">
        <f>IFERROR(AU7/AT7,"")</f>
        <v>109.48672566371681</v>
      </c>
      <c r="AW7" s="95">
        <f>IFERROR(RANK(AV7, AV$7:AV$22),"")</f>
        <v>15</v>
      </c>
      <c r="AX7" s="477">
        <f>AVERAGE(AV7:AV22)</f>
        <v>122.88732445227716</v>
      </c>
    </row>
    <row r="8" spans="1:50" ht="15" hidden="1" customHeight="1">
      <c r="A8" s="76"/>
      <c r="B8" s="466"/>
      <c r="C8" s="95">
        <v>2</v>
      </c>
      <c r="D8" s="95" t="s">
        <v>175</v>
      </c>
      <c r="E8" s="151">
        <v>18</v>
      </c>
      <c r="F8" s="95">
        <v>2400</v>
      </c>
      <c r="G8" s="177">
        <f t="shared" ref="G8:G22" si="1">F8/E8</f>
        <v>133.33333333333334</v>
      </c>
      <c r="H8" s="478"/>
      <c r="I8" s="153">
        <f t="shared" si="0"/>
        <v>18</v>
      </c>
      <c r="J8" s="153">
        <f t="shared" si="0"/>
        <v>2198.2559584599894</v>
      </c>
      <c r="K8" s="154">
        <f t="shared" si="0"/>
        <v>122.12533102555497</v>
      </c>
      <c r="L8" s="473"/>
      <c r="M8" s="153">
        <f t="shared" ref="M8:M22" si="2">IFERROR(RANK(K8, K$7:K$22),"")</f>
        <v>6</v>
      </c>
      <c r="N8" s="480"/>
      <c r="O8" s="480"/>
      <c r="P8" s="151"/>
      <c r="Q8" s="151"/>
      <c r="R8" s="177" t="str">
        <f t="shared" ref="R8:R21" si="3">IFERROR(Q8/P8,"")</f>
        <v/>
      </c>
      <c r="S8" s="95" t="str">
        <f t="shared" ref="S8:S22" si="4">IFERROR(RANK(R8, R$7:R$22),"")</f>
        <v/>
      </c>
      <c r="T8" s="478"/>
      <c r="U8" s="151"/>
      <c r="V8" s="151"/>
      <c r="W8" s="177" t="str">
        <f t="shared" ref="W8:W21" si="5">IFERROR(V8/U8,"")</f>
        <v/>
      </c>
      <c r="X8" s="95" t="str">
        <f t="shared" ref="X8:X22" si="6">IFERROR(RANK(W8, W$7:W$22),"")</f>
        <v/>
      </c>
      <c r="Y8" s="478"/>
      <c r="Z8" s="151"/>
      <c r="AA8" s="151"/>
      <c r="AB8" s="177" t="str">
        <f t="shared" ref="AB8:AB21" si="7">IFERROR(AA8/Z8,"")</f>
        <v/>
      </c>
      <c r="AC8" s="95" t="str">
        <f t="shared" ref="AC8:AC22" si="8">IFERROR(RANK(AB8, AB$7:AB$22),"")</f>
        <v/>
      </c>
      <c r="AD8" s="478"/>
      <c r="AE8" s="151">
        <v>18</v>
      </c>
      <c r="AF8" s="151">
        <v>2203.3734939759042</v>
      </c>
      <c r="AG8" s="177">
        <f t="shared" ref="AG8:AG21" si="9">IFERROR(AF8/AE8,"")</f>
        <v>122.4096385542169</v>
      </c>
      <c r="AH8" s="95">
        <f t="shared" ref="AH8:AH22" si="10">IFERROR(RANK(AG8, AG$7:AG$22),"")</f>
        <v>6</v>
      </c>
      <c r="AI8" s="478"/>
      <c r="AJ8" s="151">
        <v>18</v>
      </c>
      <c r="AK8" s="151">
        <v>2193.6585365853653</v>
      </c>
      <c r="AL8" s="177">
        <f t="shared" ref="AL8:AL22" si="11">IFERROR(AK8/AJ8,"")</f>
        <v>121.86991869918695</v>
      </c>
      <c r="AM8" s="95">
        <f t="shared" ref="AM8:AM22" si="12">IFERROR(RANK(AL8, AL$7:AL$22),"")</f>
        <v>6</v>
      </c>
      <c r="AN8" s="478"/>
      <c r="AO8" s="151">
        <v>18</v>
      </c>
      <c r="AP8" s="151">
        <v>2205.5</v>
      </c>
      <c r="AQ8" s="177">
        <f t="shared" ref="AQ8:AQ21" si="13">IFERROR(AP8/AO8,"")</f>
        <v>122.52777777777777</v>
      </c>
      <c r="AR8" s="95">
        <f t="shared" ref="AR8:AR22" si="14">IFERROR(RANK(AQ8, AQ$7:AQ$22),"")</f>
        <v>6</v>
      </c>
      <c r="AS8" s="478"/>
      <c r="AT8" s="151">
        <v>18</v>
      </c>
      <c r="AU8" s="151">
        <v>2190.4918032786886</v>
      </c>
      <c r="AV8" s="177">
        <f t="shared" ref="AV8:AV21" si="15">IFERROR(AU8/AT8,"")</f>
        <v>121.69398907103826</v>
      </c>
      <c r="AW8" s="95">
        <f t="shared" ref="AW8:AW22" si="16">IFERROR(RANK(AV8, AV$7:AV$22),"")</f>
        <v>8</v>
      </c>
      <c r="AX8" s="478"/>
    </row>
    <row r="9" spans="1:50" ht="13.5" hidden="1">
      <c r="A9" s="76"/>
      <c r="B9" s="466"/>
      <c r="C9" s="95">
        <v>3</v>
      </c>
      <c r="D9" s="95" t="s">
        <v>176</v>
      </c>
      <c r="E9" s="151">
        <v>16</v>
      </c>
      <c r="F9" s="95">
        <v>2400</v>
      </c>
      <c r="G9" s="177">
        <f t="shared" si="1"/>
        <v>150</v>
      </c>
      <c r="H9" s="478"/>
      <c r="I9" s="153">
        <f t="shared" si="0"/>
        <v>16</v>
      </c>
      <c r="J9" s="153">
        <f t="shared" si="0"/>
        <v>2193.9543932647598</v>
      </c>
      <c r="K9" s="154">
        <f t="shared" si="0"/>
        <v>137.12214957904749</v>
      </c>
      <c r="L9" s="473"/>
      <c r="M9" s="153">
        <f t="shared" si="2"/>
        <v>4</v>
      </c>
      <c r="N9" s="480"/>
      <c r="O9" s="480"/>
      <c r="P9" s="151"/>
      <c r="Q9" s="151"/>
      <c r="R9" s="177" t="str">
        <f t="shared" si="3"/>
        <v/>
      </c>
      <c r="S9" s="95" t="str">
        <f t="shared" si="4"/>
        <v/>
      </c>
      <c r="T9" s="478"/>
      <c r="U9" s="151"/>
      <c r="V9" s="151"/>
      <c r="W9" s="177" t="str">
        <f t="shared" si="5"/>
        <v/>
      </c>
      <c r="X9" s="95" t="str">
        <f t="shared" si="6"/>
        <v/>
      </c>
      <c r="Y9" s="478"/>
      <c r="Z9" s="151"/>
      <c r="AA9" s="151"/>
      <c r="AB9" s="177" t="str">
        <f t="shared" si="7"/>
        <v/>
      </c>
      <c r="AC9" s="95" t="str">
        <f t="shared" si="8"/>
        <v/>
      </c>
      <c r="AD9" s="478"/>
      <c r="AE9" s="151">
        <v>16</v>
      </c>
      <c r="AF9" s="151">
        <v>2192.7950310559004</v>
      </c>
      <c r="AG9" s="177">
        <f t="shared" si="9"/>
        <v>137.04968944099377</v>
      </c>
      <c r="AH9" s="95">
        <f t="shared" si="10"/>
        <v>4</v>
      </c>
      <c r="AI9" s="478"/>
      <c r="AJ9" s="151">
        <v>16</v>
      </c>
      <c r="AK9" s="151">
        <v>2201.132075471698</v>
      </c>
      <c r="AL9" s="177">
        <f t="shared" si="11"/>
        <v>137.57075471698113</v>
      </c>
      <c r="AM9" s="95">
        <f t="shared" si="12"/>
        <v>4</v>
      </c>
      <c r="AN9" s="478"/>
      <c r="AO9" s="151">
        <v>16</v>
      </c>
      <c r="AP9" s="151">
        <v>2194.4852941176468</v>
      </c>
      <c r="AQ9" s="177">
        <f t="shared" si="13"/>
        <v>137.15533088235293</v>
      </c>
      <c r="AR9" s="95">
        <f t="shared" si="14"/>
        <v>3</v>
      </c>
      <c r="AS9" s="478"/>
      <c r="AT9" s="151">
        <v>16</v>
      </c>
      <c r="AU9" s="151">
        <v>2187.4051724137935</v>
      </c>
      <c r="AV9" s="177">
        <f t="shared" si="15"/>
        <v>136.71282327586209</v>
      </c>
      <c r="AW9" s="95">
        <f t="shared" si="16"/>
        <v>4</v>
      </c>
      <c r="AX9" s="478"/>
    </row>
    <row r="10" spans="1:50" ht="13.5" hidden="1">
      <c r="A10" s="76"/>
      <c r="B10" s="466"/>
      <c r="C10" s="95">
        <v>4</v>
      </c>
      <c r="D10" s="95" t="s">
        <v>177</v>
      </c>
      <c r="E10" s="151">
        <v>18</v>
      </c>
      <c r="F10" s="95">
        <v>2400</v>
      </c>
      <c r="G10" s="177">
        <f t="shared" si="1"/>
        <v>133.33333333333334</v>
      </c>
      <c r="H10" s="478"/>
      <c r="I10" s="153">
        <f>IFERROR(AVERAGE(P10,U10,Z10,AE10,AJ10,AO10,AT10),"")</f>
        <v>18</v>
      </c>
      <c r="J10" s="153">
        <f>IFERROR(AVERAGE(Q10,V10,AA10,AF10,AK10,AP10,AU10),"")</f>
        <v>2196.8197560774847</v>
      </c>
      <c r="K10" s="154">
        <f>IFERROR(AVERAGE(R10,W10,AB10,AG10,AL10,AQ10,AV10),"")</f>
        <v>122.04554200430474</v>
      </c>
      <c r="L10" s="473"/>
      <c r="M10" s="153">
        <f t="shared" si="2"/>
        <v>7</v>
      </c>
      <c r="N10" s="480"/>
      <c r="O10" s="480"/>
      <c r="P10" s="151"/>
      <c r="Q10" s="151"/>
      <c r="R10" s="177" t="str">
        <f t="shared" si="3"/>
        <v/>
      </c>
      <c r="S10" s="95" t="str">
        <f t="shared" si="4"/>
        <v/>
      </c>
      <c r="T10" s="478"/>
      <c r="U10" s="151"/>
      <c r="V10" s="151"/>
      <c r="W10" s="177" t="str">
        <f t="shared" si="5"/>
        <v/>
      </c>
      <c r="X10" s="95" t="str">
        <f t="shared" si="6"/>
        <v/>
      </c>
      <c r="Y10" s="478"/>
      <c r="Z10" s="151"/>
      <c r="AA10" s="151"/>
      <c r="AB10" s="177" t="str">
        <f t="shared" si="7"/>
        <v/>
      </c>
      <c r="AC10" s="95" t="str">
        <f t="shared" si="8"/>
        <v/>
      </c>
      <c r="AD10" s="478"/>
      <c r="AE10" s="151">
        <v>18</v>
      </c>
      <c r="AF10" s="151">
        <v>2205.8823529411757</v>
      </c>
      <c r="AG10" s="177">
        <f t="shared" si="9"/>
        <v>122.54901960784309</v>
      </c>
      <c r="AH10" s="95">
        <f t="shared" si="10"/>
        <v>5</v>
      </c>
      <c r="AI10" s="478"/>
      <c r="AJ10" s="151">
        <v>18</v>
      </c>
      <c r="AK10" s="151">
        <v>2191.9999999999995</v>
      </c>
      <c r="AL10" s="177">
        <f t="shared" si="11"/>
        <v>121.77777777777776</v>
      </c>
      <c r="AM10" s="95">
        <f t="shared" si="12"/>
        <v>7</v>
      </c>
      <c r="AN10" s="478"/>
      <c r="AO10" s="151">
        <v>18</v>
      </c>
      <c r="AP10" s="151">
        <v>2193.029725609757</v>
      </c>
      <c r="AQ10" s="177">
        <f t="shared" si="13"/>
        <v>121.83498475609761</v>
      </c>
      <c r="AR10" s="95">
        <f t="shared" si="14"/>
        <v>7</v>
      </c>
      <c r="AS10" s="478"/>
      <c r="AT10" s="151">
        <v>18</v>
      </c>
      <c r="AU10" s="151">
        <v>2196.3669457590076</v>
      </c>
      <c r="AV10" s="177">
        <f t="shared" si="15"/>
        <v>122.02038587550042</v>
      </c>
      <c r="AW10" s="95">
        <f t="shared" si="16"/>
        <v>7</v>
      </c>
      <c r="AX10" s="478"/>
    </row>
    <row r="11" spans="1:50" ht="13.5" hidden="1">
      <c r="A11" s="76"/>
      <c r="B11" s="466"/>
      <c r="C11" s="95">
        <v>5</v>
      </c>
      <c r="D11" s="95" t="s">
        <v>178</v>
      </c>
      <c r="E11" s="151">
        <v>16</v>
      </c>
      <c r="F11" s="95">
        <v>2400</v>
      </c>
      <c r="G11" s="177">
        <f t="shared" si="1"/>
        <v>150</v>
      </c>
      <c r="H11" s="478"/>
      <c r="I11" s="153">
        <f t="shared" ref="I11:K21" si="17">IFERROR(AVERAGE(P11,U11,Z11,AE11,AJ11,AO11,AT11),"")</f>
        <v>16</v>
      </c>
      <c r="J11" s="153">
        <f t="shared" si="17"/>
        <v>2206.6018282312925</v>
      </c>
      <c r="K11" s="154">
        <f t="shared" si="17"/>
        <v>137.91261426445578</v>
      </c>
      <c r="L11" s="473"/>
      <c r="M11" s="153">
        <f t="shared" si="2"/>
        <v>3</v>
      </c>
      <c r="N11" s="480"/>
      <c r="O11" s="480"/>
      <c r="P11" s="151"/>
      <c r="Q11" s="151"/>
      <c r="R11" s="177" t="str">
        <f t="shared" si="3"/>
        <v/>
      </c>
      <c r="S11" s="95" t="str">
        <f t="shared" si="4"/>
        <v/>
      </c>
      <c r="T11" s="478"/>
      <c r="U11" s="151"/>
      <c r="V11" s="151"/>
      <c r="W11" s="177" t="str">
        <f t="shared" si="5"/>
        <v/>
      </c>
      <c r="X11" s="95" t="str">
        <f t="shared" si="6"/>
        <v/>
      </c>
      <c r="Y11" s="478"/>
      <c r="Z11" s="151"/>
      <c r="AA11" s="151"/>
      <c r="AB11" s="177" t="str">
        <f t="shared" si="7"/>
        <v/>
      </c>
      <c r="AC11" s="95" t="str">
        <f t="shared" si="8"/>
        <v/>
      </c>
      <c r="AD11" s="478"/>
      <c r="AE11" s="151">
        <v>16</v>
      </c>
      <c r="AF11" s="151">
        <v>2196.7346938775518</v>
      </c>
      <c r="AG11" s="177">
        <f t="shared" si="9"/>
        <v>137.29591836734699</v>
      </c>
      <c r="AH11" s="95">
        <f t="shared" si="10"/>
        <v>3</v>
      </c>
      <c r="AI11" s="478"/>
      <c r="AJ11" s="151">
        <v>16</v>
      </c>
      <c r="AK11" s="151">
        <v>2218.7500000000009</v>
      </c>
      <c r="AL11" s="177">
        <f t="shared" si="11"/>
        <v>138.67187500000006</v>
      </c>
      <c r="AM11" s="95">
        <f t="shared" si="12"/>
        <v>3</v>
      </c>
      <c r="AN11" s="478"/>
      <c r="AO11" s="151">
        <v>16</v>
      </c>
      <c r="AP11" s="151">
        <v>2191.8749999999995</v>
      </c>
      <c r="AQ11" s="177">
        <f t="shared" si="13"/>
        <v>136.99218749999997</v>
      </c>
      <c r="AR11" s="95">
        <f t="shared" si="14"/>
        <v>4</v>
      </c>
      <c r="AS11" s="478"/>
      <c r="AT11" s="151">
        <v>16</v>
      </c>
      <c r="AU11" s="151">
        <v>2219.0476190476184</v>
      </c>
      <c r="AV11" s="177">
        <f t="shared" si="15"/>
        <v>138.69047619047615</v>
      </c>
      <c r="AW11" s="95">
        <f t="shared" si="16"/>
        <v>3</v>
      </c>
      <c r="AX11" s="478"/>
    </row>
    <row r="12" spans="1:50" ht="13.5" hidden="1">
      <c r="A12" s="76"/>
      <c r="B12" s="466"/>
      <c r="C12" s="95">
        <v>6</v>
      </c>
      <c r="D12" s="95" t="s">
        <v>179</v>
      </c>
      <c r="E12" s="151">
        <v>18</v>
      </c>
      <c r="F12" s="95">
        <v>2400</v>
      </c>
      <c r="G12" s="177">
        <f t="shared" si="1"/>
        <v>133.33333333333334</v>
      </c>
      <c r="H12" s="478"/>
      <c r="I12" s="153">
        <f t="shared" si="17"/>
        <v>18</v>
      </c>
      <c r="J12" s="153">
        <f t="shared" si="17"/>
        <v>2193.7277311795506</v>
      </c>
      <c r="K12" s="154">
        <f t="shared" si="17"/>
        <v>121.87376284330838</v>
      </c>
      <c r="L12" s="473"/>
      <c r="M12" s="153">
        <f t="shared" si="2"/>
        <v>8</v>
      </c>
      <c r="N12" s="480"/>
      <c r="O12" s="480"/>
      <c r="P12" s="151"/>
      <c r="Q12" s="151"/>
      <c r="R12" s="177" t="str">
        <f t="shared" si="3"/>
        <v/>
      </c>
      <c r="S12" s="95" t="str">
        <f t="shared" si="4"/>
        <v/>
      </c>
      <c r="T12" s="478"/>
      <c r="U12" s="151"/>
      <c r="V12" s="151"/>
      <c r="W12" s="177" t="str">
        <f t="shared" si="5"/>
        <v/>
      </c>
      <c r="X12" s="95" t="str">
        <f t="shared" si="6"/>
        <v/>
      </c>
      <c r="Y12" s="478"/>
      <c r="Z12" s="151"/>
      <c r="AA12" s="151"/>
      <c r="AB12" s="177" t="str">
        <f t="shared" si="7"/>
        <v/>
      </c>
      <c r="AC12" s="95" t="str">
        <f t="shared" si="8"/>
        <v/>
      </c>
      <c r="AD12" s="478"/>
      <c r="AE12" s="151">
        <v>18</v>
      </c>
      <c r="AF12" s="151">
        <v>2190.2521008403364</v>
      </c>
      <c r="AG12" s="177">
        <f t="shared" si="9"/>
        <v>121.68067226890759</v>
      </c>
      <c r="AH12" s="95">
        <f t="shared" si="10"/>
        <v>8</v>
      </c>
      <c r="AI12" s="478"/>
      <c r="AJ12" s="151">
        <v>18</v>
      </c>
      <c r="AK12" s="151">
        <v>2191.5254237288136</v>
      </c>
      <c r="AL12" s="177">
        <f t="shared" si="11"/>
        <v>121.75141242937853</v>
      </c>
      <c r="AM12" s="95">
        <f t="shared" si="12"/>
        <v>8</v>
      </c>
      <c r="AN12" s="478"/>
      <c r="AO12" s="151">
        <v>18</v>
      </c>
      <c r="AP12" s="151">
        <v>2191.2013979903895</v>
      </c>
      <c r="AQ12" s="177">
        <f t="shared" si="13"/>
        <v>121.73341099946609</v>
      </c>
      <c r="AR12" s="95">
        <f t="shared" si="14"/>
        <v>8</v>
      </c>
      <c r="AS12" s="478"/>
      <c r="AT12" s="151">
        <v>18</v>
      </c>
      <c r="AU12" s="151">
        <v>2201.9320021586627</v>
      </c>
      <c r="AV12" s="177">
        <f t="shared" si="15"/>
        <v>122.32955567548126</v>
      </c>
      <c r="AW12" s="95">
        <f t="shared" si="16"/>
        <v>6</v>
      </c>
      <c r="AX12" s="478"/>
    </row>
    <row r="13" spans="1:50" ht="13.5" hidden="1">
      <c r="A13" s="76"/>
      <c r="B13" s="466"/>
      <c r="C13" s="95">
        <v>7</v>
      </c>
      <c r="D13" s="95" t="s">
        <v>180</v>
      </c>
      <c r="E13" s="151">
        <v>20</v>
      </c>
      <c r="F13" s="95">
        <v>2400</v>
      </c>
      <c r="G13" s="177">
        <f t="shared" si="1"/>
        <v>120</v>
      </c>
      <c r="H13" s="478"/>
      <c r="I13" s="153">
        <f t="shared" si="17"/>
        <v>20</v>
      </c>
      <c r="J13" s="153">
        <f t="shared" si="17"/>
        <v>2203.4999473677276</v>
      </c>
      <c r="K13" s="154">
        <f t="shared" si="17"/>
        <v>110.17499736838637</v>
      </c>
      <c r="L13" s="473"/>
      <c r="M13" s="153">
        <f t="shared" si="2"/>
        <v>14</v>
      </c>
      <c r="N13" s="480"/>
      <c r="O13" s="480"/>
      <c r="P13" s="151"/>
      <c r="Q13" s="151"/>
      <c r="R13" s="177" t="str">
        <f t="shared" si="3"/>
        <v/>
      </c>
      <c r="S13" s="95" t="str">
        <f t="shared" si="4"/>
        <v/>
      </c>
      <c r="T13" s="478"/>
      <c r="U13" s="151"/>
      <c r="V13" s="151"/>
      <c r="W13" s="177" t="str">
        <f t="shared" si="5"/>
        <v/>
      </c>
      <c r="X13" s="95" t="str">
        <f t="shared" si="6"/>
        <v/>
      </c>
      <c r="Y13" s="478"/>
      <c r="Z13" s="151"/>
      <c r="AA13" s="151"/>
      <c r="AB13" s="177" t="str">
        <f t="shared" si="7"/>
        <v/>
      </c>
      <c r="AC13" s="95" t="str">
        <f t="shared" si="8"/>
        <v/>
      </c>
      <c r="AD13" s="478"/>
      <c r="AE13" s="151">
        <v>20</v>
      </c>
      <c r="AF13" s="151">
        <v>2198.2978723404235</v>
      </c>
      <c r="AG13" s="177">
        <f t="shared" si="9"/>
        <v>109.91489361702118</v>
      </c>
      <c r="AH13" s="95">
        <f t="shared" si="10"/>
        <v>16</v>
      </c>
      <c r="AI13" s="478"/>
      <c r="AJ13" s="151">
        <v>20</v>
      </c>
      <c r="AK13" s="151">
        <v>2201.6326530612232</v>
      </c>
      <c r="AL13" s="177">
        <f t="shared" si="11"/>
        <v>110.08163265306116</v>
      </c>
      <c r="AM13" s="95">
        <f t="shared" si="12"/>
        <v>16</v>
      </c>
      <c r="AN13" s="478"/>
      <c r="AO13" s="151">
        <v>20</v>
      </c>
      <c r="AP13" s="151">
        <v>2204.5454545454545</v>
      </c>
      <c r="AQ13" s="177">
        <f t="shared" si="13"/>
        <v>110.22727272727272</v>
      </c>
      <c r="AR13" s="95">
        <f t="shared" si="14"/>
        <v>14</v>
      </c>
      <c r="AS13" s="478"/>
      <c r="AT13" s="151">
        <v>20</v>
      </c>
      <c r="AU13" s="151">
        <v>2209.5238095238087</v>
      </c>
      <c r="AV13" s="177">
        <f t="shared" si="15"/>
        <v>110.47619047619044</v>
      </c>
      <c r="AW13" s="95">
        <f t="shared" si="16"/>
        <v>14</v>
      </c>
      <c r="AX13" s="478"/>
    </row>
    <row r="14" spans="1:50" ht="13.5" hidden="1">
      <c r="A14" s="76"/>
      <c r="B14" s="466"/>
      <c r="C14" s="95">
        <v>8</v>
      </c>
      <c r="D14" s="95" t="s">
        <v>181</v>
      </c>
      <c r="E14" s="151">
        <v>20</v>
      </c>
      <c r="F14" s="95">
        <v>2400</v>
      </c>
      <c r="G14" s="177">
        <f t="shared" si="1"/>
        <v>120</v>
      </c>
      <c r="H14" s="478"/>
      <c r="I14" s="153">
        <f t="shared" si="17"/>
        <v>20</v>
      </c>
      <c r="J14" s="153">
        <f t="shared" si="17"/>
        <v>2199.753181649784</v>
      </c>
      <c r="K14" s="154">
        <f t="shared" si="17"/>
        <v>109.9876590824892</v>
      </c>
      <c r="L14" s="473"/>
      <c r="M14" s="153">
        <f t="shared" si="2"/>
        <v>15</v>
      </c>
      <c r="N14" s="480"/>
      <c r="O14" s="480"/>
      <c r="P14" s="151"/>
      <c r="Q14" s="151"/>
      <c r="R14" s="177" t="str">
        <f t="shared" si="3"/>
        <v/>
      </c>
      <c r="S14" s="95" t="str">
        <f t="shared" si="4"/>
        <v/>
      </c>
      <c r="T14" s="478"/>
      <c r="U14" s="151"/>
      <c r="V14" s="151"/>
      <c r="W14" s="177" t="str">
        <f t="shared" si="5"/>
        <v/>
      </c>
      <c r="X14" s="95" t="str">
        <f t="shared" si="6"/>
        <v/>
      </c>
      <c r="Y14" s="478"/>
      <c r="Z14" s="151"/>
      <c r="AA14" s="151"/>
      <c r="AB14" s="177" t="str">
        <f t="shared" si="7"/>
        <v/>
      </c>
      <c r="AC14" s="95" t="str">
        <f t="shared" si="8"/>
        <v/>
      </c>
      <c r="AD14" s="478"/>
      <c r="AE14" s="151">
        <v>20</v>
      </c>
      <c r="AF14" s="151">
        <v>2199.3442622950811</v>
      </c>
      <c r="AG14" s="177">
        <f t="shared" si="9"/>
        <v>109.96721311475406</v>
      </c>
      <c r="AH14" s="95">
        <f t="shared" si="10"/>
        <v>15</v>
      </c>
      <c r="AI14" s="478"/>
      <c r="AJ14" s="151">
        <v>20</v>
      </c>
      <c r="AK14" s="151">
        <v>2221.0169491525412</v>
      </c>
      <c r="AL14" s="177">
        <f t="shared" si="11"/>
        <v>111.05084745762706</v>
      </c>
      <c r="AM14" s="95">
        <f t="shared" si="12"/>
        <v>14</v>
      </c>
      <c r="AN14" s="478"/>
      <c r="AO14" s="151">
        <v>20</v>
      </c>
      <c r="AP14" s="151">
        <v>2189.318181818182</v>
      </c>
      <c r="AQ14" s="177">
        <f t="shared" si="13"/>
        <v>109.46590909090909</v>
      </c>
      <c r="AR14" s="95">
        <f t="shared" si="14"/>
        <v>16</v>
      </c>
      <c r="AS14" s="478"/>
      <c r="AT14" s="151">
        <v>20</v>
      </c>
      <c r="AU14" s="151">
        <v>2189.3333333333326</v>
      </c>
      <c r="AV14" s="177">
        <f t="shared" si="15"/>
        <v>109.46666666666663</v>
      </c>
      <c r="AW14" s="95">
        <f t="shared" si="16"/>
        <v>16</v>
      </c>
      <c r="AX14" s="478"/>
    </row>
    <row r="15" spans="1:50" ht="13.5" hidden="1">
      <c r="A15" s="76"/>
      <c r="B15" s="466"/>
      <c r="C15" s="95">
        <v>9</v>
      </c>
      <c r="D15" s="95" t="s">
        <v>182</v>
      </c>
      <c r="E15" s="151">
        <v>19</v>
      </c>
      <c r="F15" s="95">
        <v>2400</v>
      </c>
      <c r="G15" s="177">
        <f t="shared" si="1"/>
        <v>126.31578947368421</v>
      </c>
      <c r="H15" s="478"/>
      <c r="I15" s="153">
        <f t="shared" si="17"/>
        <v>19</v>
      </c>
      <c r="J15" s="153">
        <f t="shared" si="17"/>
        <v>2202.5866415890364</v>
      </c>
      <c r="K15" s="154">
        <f t="shared" si="17"/>
        <v>115.92561271521244</v>
      </c>
      <c r="L15" s="473"/>
      <c r="M15" s="153">
        <f t="shared" si="2"/>
        <v>10</v>
      </c>
      <c r="N15" s="480"/>
      <c r="O15" s="480"/>
      <c r="P15" s="151"/>
      <c r="Q15" s="151"/>
      <c r="R15" s="177" t="str">
        <f t="shared" si="3"/>
        <v/>
      </c>
      <c r="S15" s="95" t="str">
        <f t="shared" si="4"/>
        <v/>
      </c>
      <c r="T15" s="478"/>
      <c r="U15" s="151"/>
      <c r="V15" s="151"/>
      <c r="W15" s="177" t="str">
        <f t="shared" si="5"/>
        <v/>
      </c>
      <c r="X15" s="95" t="str">
        <f t="shared" si="6"/>
        <v/>
      </c>
      <c r="Y15" s="478"/>
      <c r="Z15" s="151"/>
      <c r="AA15" s="151"/>
      <c r="AB15" s="177" t="str">
        <f t="shared" si="7"/>
        <v/>
      </c>
      <c r="AC15" s="95" t="str">
        <f t="shared" si="8"/>
        <v/>
      </c>
      <c r="AD15" s="478"/>
      <c r="AE15" s="151">
        <v>19</v>
      </c>
      <c r="AF15" s="151">
        <v>2189.7029702970303</v>
      </c>
      <c r="AG15" s="177">
        <f t="shared" si="9"/>
        <v>115.24752475247529</v>
      </c>
      <c r="AH15" s="95">
        <f t="shared" si="10"/>
        <v>13</v>
      </c>
      <c r="AI15" s="478"/>
      <c r="AJ15" s="151">
        <v>19</v>
      </c>
      <c r="AK15" s="151">
        <v>2194.8000000000006</v>
      </c>
      <c r="AL15" s="177">
        <f t="shared" si="11"/>
        <v>115.51578947368425</v>
      </c>
      <c r="AM15" s="95">
        <f t="shared" si="12"/>
        <v>11</v>
      </c>
      <c r="AN15" s="478"/>
      <c r="AO15" s="151">
        <v>19</v>
      </c>
      <c r="AP15" s="151">
        <v>2212.9125615763551</v>
      </c>
      <c r="AQ15" s="177">
        <f t="shared" si="13"/>
        <v>116.46908218822921</v>
      </c>
      <c r="AR15" s="95">
        <f t="shared" si="14"/>
        <v>10</v>
      </c>
      <c r="AS15" s="478"/>
      <c r="AT15" s="151">
        <v>19</v>
      </c>
      <c r="AU15" s="151">
        <v>2212.9310344827591</v>
      </c>
      <c r="AV15" s="177">
        <f t="shared" si="15"/>
        <v>116.47005444646101</v>
      </c>
      <c r="AW15" s="95">
        <f t="shared" si="16"/>
        <v>10</v>
      </c>
      <c r="AX15" s="478"/>
    </row>
    <row r="16" spans="1:50" ht="13.5" hidden="1">
      <c r="A16" s="76"/>
      <c r="B16" s="466"/>
      <c r="C16" s="95">
        <v>10</v>
      </c>
      <c r="D16" s="95" t="s">
        <v>183</v>
      </c>
      <c r="E16" s="151">
        <v>18</v>
      </c>
      <c r="F16" s="95">
        <v>2400</v>
      </c>
      <c r="G16" s="177">
        <f t="shared" si="1"/>
        <v>133.33333333333334</v>
      </c>
      <c r="H16" s="478"/>
      <c r="I16" s="153">
        <f t="shared" si="17"/>
        <v>18</v>
      </c>
      <c r="J16" s="153">
        <f t="shared" si="17"/>
        <v>2207.3850016262804</v>
      </c>
      <c r="K16" s="154">
        <f t="shared" si="17"/>
        <v>122.63250009034891</v>
      </c>
      <c r="L16" s="473"/>
      <c r="M16" s="153">
        <f t="shared" si="2"/>
        <v>5</v>
      </c>
      <c r="N16" s="480"/>
      <c r="O16" s="480"/>
      <c r="P16" s="151"/>
      <c r="Q16" s="151"/>
      <c r="R16" s="177" t="str">
        <f t="shared" si="3"/>
        <v/>
      </c>
      <c r="S16" s="95" t="str">
        <f t="shared" si="4"/>
        <v/>
      </c>
      <c r="T16" s="478"/>
      <c r="U16" s="151"/>
      <c r="V16" s="151"/>
      <c r="W16" s="177" t="str">
        <f t="shared" si="5"/>
        <v/>
      </c>
      <c r="X16" s="95" t="str">
        <f t="shared" si="6"/>
        <v/>
      </c>
      <c r="Y16" s="478"/>
      <c r="Z16" s="151"/>
      <c r="AA16" s="151"/>
      <c r="AB16" s="177" t="str">
        <f t="shared" si="7"/>
        <v/>
      </c>
      <c r="AC16" s="95" t="str">
        <f t="shared" si="8"/>
        <v/>
      </c>
      <c r="AD16" s="478"/>
      <c r="AE16" s="151">
        <v>18</v>
      </c>
      <c r="AF16" s="151">
        <v>2191.3846153846148</v>
      </c>
      <c r="AG16" s="177">
        <f t="shared" si="9"/>
        <v>121.74358974358971</v>
      </c>
      <c r="AH16" s="95">
        <f t="shared" si="10"/>
        <v>7</v>
      </c>
      <c r="AI16" s="478"/>
      <c r="AJ16" s="151">
        <v>18</v>
      </c>
      <c r="AK16" s="151">
        <v>2215.4545454545455</v>
      </c>
      <c r="AL16" s="177">
        <f t="shared" si="11"/>
        <v>123.08080808080808</v>
      </c>
      <c r="AM16" s="95">
        <f t="shared" si="12"/>
        <v>5</v>
      </c>
      <c r="AN16" s="478"/>
      <c r="AO16" s="151">
        <v>18</v>
      </c>
      <c r="AP16" s="151">
        <v>2213.8636363636365</v>
      </c>
      <c r="AQ16" s="177">
        <f t="shared" si="13"/>
        <v>122.99242424242425</v>
      </c>
      <c r="AR16" s="95">
        <f t="shared" si="14"/>
        <v>5</v>
      </c>
      <c r="AS16" s="478"/>
      <c r="AT16" s="151">
        <v>18</v>
      </c>
      <c r="AU16" s="151">
        <v>2208.8372093023249</v>
      </c>
      <c r="AV16" s="177">
        <f t="shared" si="15"/>
        <v>122.71317829457361</v>
      </c>
      <c r="AW16" s="95">
        <f t="shared" si="16"/>
        <v>5</v>
      </c>
      <c r="AX16" s="478"/>
    </row>
    <row r="17" spans="2:50" hidden="1">
      <c r="B17" s="466"/>
      <c r="C17" s="95">
        <v>11</v>
      </c>
      <c r="D17" s="95" t="s">
        <v>184</v>
      </c>
      <c r="E17" s="95">
        <v>19</v>
      </c>
      <c r="F17" s="95">
        <v>2400</v>
      </c>
      <c r="G17" s="177">
        <f t="shared" si="1"/>
        <v>126.31578947368421</v>
      </c>
      <c r="H17" s="478"/>
      <c r="I17" s="153">
        <f t="shared" si="17"/>
        <v>19</v>
      </c>
      <c r="J17" s="153">
        <f t="shared" si="17"/>
        <v>2197.8327375946164</v>
      </c>
      <c r="K17" s="154">
        <f t="shared" si="17"/>
        <v>115.67540724182194</v>
      </c>
      <c r="L17" s="473"/>
      <c r="M17" s="153">
        <f t="shared" si="2"/>
        <v>11</v>
      </c>
      <c r="N17" s="480"/>
      <c r="O17" s="480"/>
      <c r="P17" s="95"/>
      <c r="Q17" s="95"/>
      <c r="R17" s="177" t="str">
        <f t="shared" si="3"/>
        <v/>
      </c>
      <c r="S17" s="95" t="str">
        <f t="shared" si="4"/>
        <v/>
      </c>
      <c r="T17" s="478"/>
      <c r="U17" s="95"/>
      <c r="V17" s="95"/>
      <c r="W17" s="177" t="str">
        <f t="shared" si="5"/>
        <v/>
      </c>
      <c r="X17" s="95" t="str">
        <f t="shared" si="6"/>
        <v/>
      </c>
      <c r="Y17" s="478"/>
      <c r="Z17" s="95"/>
      <c r="AA17" s="95"/>
      <c r="AB17" s="177" t="str">
        <f t="shared" si="7"/>
        <v/>
      </c>
      <c r="AC17" s="95" t="str">
        <f t="shared" si="8"/>
        <v/>
      </c>
      <c r="AD17" s="478"/>
      <c r="AE17" s="95">
        <v>19</v>
      </c>
      <c r="AF17" s="151">
        <v>2197.5000000000014</v>
      </c>
      <c r="AG17" s="177">
        <f t="shared" si="9"/>
        <v>115.65789473684218</v>
      </c>
      <c r="AH17" s="95">
        <f t="shared" si="10"/>
        <v>11</v>
      </c>
      <c r="AI17" s="478"/>
      <c r="AJ17" s="95">
        <v>19</v>
      </c>
      <c r="AK17" s="151">
        <v>2193.6585365853653</v>
      </c>
      <c r="AL17" s="177">
        <f t="shared" si="11"/>
        <v>115.45571245186133</v>
      </c>
      <c r="AM17" s="95">
        <f t="shared" si="12"/>
        <v>13</v>
      </c>
      <c r="AN17" s="478"/>
      <c r="AO17" s="95">
        <v>19</v>
      </c>
      <c r="AP17" s="151">
        <v>2197.2413793103433</v>
      </c>
      <c r="AQ17" s="177">
        <f t="shared" si="13"/>
        <v>115.64428312159701</v>
      </c>
      <c r="AR17" s="95">
        <f t="shared" si="14"/>
        <v>11</v>
      </c>
      <c r="AS17" s="478"/>
      <c r="AT17" s="95">
        <v>19</v>
      </c>
      <c r="AU17" s="151">
        <v>2202.9310344827572</v>
      </c>
      <c r="AV17" s="177">
        <f t="shared" si="15"/>
        <v>115.94373865698722</v>
      </c>
      <c r="AW17" s="95">
        <f t="shared" si="16"/>
        <v>11</v>
      </c>
      <c r="AX17" s="478"/>
    </row>
    <row r="18" spans="2:50" hidden="1">
      <c r="B18" s="466"/>
      <c r="C18" s="95">
        <v>12</v>
      </c>
      <c r="D18" s="95" t="s">
        <v>185</v>
      </c>
      <c r="E18" s="95">
        <v>19</v>
      </c>
      <c r="F18" s="95">
        <v>2400</v>
      </c>
      <c r="G18" s="177">
        <f t="shared" si="1"/>
        <v>126.31578947368421</v>
      </c>
      <c r="H18" s="478"/>
      <c r="I18" s="153">
        <f t="shared" si="17"/>
        <v>19</v>
      </c>
      <c r="J18" s="153">
        <f t="shared" si="17"/>
        <v>2233.5971988795527</v>
      </c>
      <c r="K18" s="154">
        <f t="shared" si="17"/>
        <v>117.55774730945012</v>
      </c>
      <c r="L18" s="473"/>
      <c r="M18" s="153">
        <f t="shared" si="2"/>
        <v>9</v>
      </c>
      <c r="N18" s="480"/>
      <c r="O18" s="480"/>
      <c r="P18" s="95"/>
      <c r="Q18" s="95"/>
      <c r="R18" s="177" t="str">
        <f t="shared" si="3"/>
        <v/>
      </c>
      <c r="S18" s="95" t="str">
        <f t="shared" si="4"/>
        <v/>
      </c>
      <c r="T18" s="478"/>
      <c r="U18" s="95"/>
      <c r="V18" s="95"/>
      <c r="W18" s="177" t="str">
        <f t="shared" si="5"/>
        <v/>
      </c>
      <c r="X18" s="95" t="str">
        <f t="shared" si="6"/>
        <v/>
      </c>
      <c r="Y18" s="478"/>
      <c r="Z18" s="95"/>
      <c r="AA18" s="95"/>
      <c r="AB18" s="177" t="str">
        <f t="shared" si="7"/>
        <v/>
      </c>
      <c r="AC18" s="95" t="str">
        <f t="shared" si="8"/>
        <v/>
      </c>
      <c r="AD18" s="478"/>
      <c r="AE18" s="95">
        <v>19</v>
      </c>
      <c r="AF18" s="151">
        <v>2234.4000000000005</v>
      </c>
      <c r="AG18" s="177">
        <f t="shared" si="9"/>
        <v>117.60000000000002</v>
      </c>
      <c r="AH18" s="95">
        <f t="shared" si="10"/>
        <v>9</v>
      </c>
      <c r="AI18" s="478"/>
      <c r="AJ18" s="95">
        <v>19</v>
      </c>
      <c r="AK18" s="151">
        <v>2253.3333333333348</v>
      </c>
      <c r="AL18" s="177">
        <f t="shared" si="11"/>
        <v>118.59649122807025</v>
      </c>
      <c r="AM18" s="95">
        <f t="shared" si="12"/>
        <v>9</v>
      </c>
      <c r="AN18" s="478"/>
      <c r="AO18" s="95">
        <v>19</v>
      </c>
      <c r="AP18" s="151">
        <v>2233.7142857142862</v>
      </c>
      <c r="AQ18" s="177">
        <f t="shared" si="13"/>
        <v>117.56390977443611</v>
      </c>
      <c r="AR18" s="95">
        <f t="shared" si="14"/>
        <v>9</v>
      </c>
      <c r="AS18" s="478"/>
      <c r="AT18" s="95">
        <v>19</v>
      </c>
      <c r="AU18" s="151">
        <v>2212.9411764705883</v>
      </c>
      <c r="AV18" s="177">
        <f t="shared" si="15"/>
        <v>116.47058823529412</v>
      </c>
      <c r="AW18" s="95">
        <f t="shared" si="16"/>
        <v>9</v>
      </c>
      <c r="AX18" s="478"/>
    </row>
    <row r="19" spans="2:50" hidden="1">
      <c r="B19" s="466"/>
      <c r="C19" s="95">
        <v>13</v>
      </c>
      <c r="D19" s="95" t="s">
        <v>186</v>
      </c>
      <c r="E19" s="95">
        <v>19</v>
      </c>
      <c r="F19" s="95">
        <v>2400</v>
      </c>
      <c r="G19" s="177">
        <f t="shared" si="1"/>
        <v>126.31578947368421</v>
      </c>
      <c r="H19" s="478"/>
      <c r="I19" s="153">
        <f t="shared" si="17"/>
        <v>19</v>
      </c>
      <c r="J19" s="153">
        <f t="shared" si="17"/>
        <v>2197.1637519872811</v>
      </c>
      <c r="K19" s="154">
        <f t="shared" si="17"/>
        <v>115.64019747301479</v>
      </c>
      <c r="L19" s="473"/>
      <c r="M19" s="153">
        <f t="shared" si="2"/>
        <v>12</v>
      </c>
      <c r="N19" s="480"/>
      <c r="O19" s="480"/>
      <c r="P19" s="95"/>
      <c r="Q19" s="95"/>
      <c r="R19" s="177" t="str">
        <f t="shared" si="3"/>
        <v/>
      </c>
      <c r="S19" s="95" t="str">
        <f t="shared" si="4"/>
        <v/>
      </c>
      <c r="T19" s="478"/>
      <c r="U19" s="95"/>
      <c r="V19" s="95"/>
      <c r="W19" s="177" t="str">
        <f t="shared" si="5"/>
        <v/>
      </c>
      <c r="X19" s="95" t="str">
        <f t="shared" si="6"/>
        <v/>
      </c>
      <c r="Y19" s="478"/>
      <c r="Z19" s="95"/>
      <c r="AA19" s="95"/>
      <c r="AB19" s="177" t="str">
        <f t="shared" si="7"/>
        <v/>
      </c>
      <c r="AC19" s="95" t="str">
        <f t="shared" si="8"/>
        <v/>
      </c>
      <c r="AD19" s="478"/>
      <c r="AE19" s="95">
        <v>19</v>
      </c>
      <c r="AF19" s="151">
        <v>2196.0000000000005</v>
      </c>
      <c r="AG19" s="177">
        <f t="shared" si="9"/>
        <v>115.57894736842108</v>
      </c>
      <c r="AH19" s="95">
        <f t="shared" si="10"/>
        <v>12</v>
      </c>
      <c r="AI19" s="478"/>
      <c r="AJ19" s="95">
        <v>19</v>
      </c>
      <c r="AK19" s="151">
        <v>2209.4117647058815</v>
      </c>
      <c r="AL19" s="177">
        <f t="shared" si="11"/>
        <v>116.28482972136219</v>
      </c>
      <c r="AM19" s="95">
        <f t="shared" si="12"/>
        <v>10</v>
      </c>
      <c r="AN19" s="478"/>
      <c r="AO19" s="95">
        <v>19</v>
      </c>
      <c r="AP19" s="151">
        <v>2189.9999999999995</v>
      </c>
      <c r="AQ19" s="177">
        <f t="shared" si="13"/>
        <v>115.26315789473682</v>
      </c>
      <c r="AR19" s="95">
        <f t="shared" si="14"/>
        <v>13</v>
      </c>
      <c r="AS19" s="478"/>
      <c r="AT19" s="95">
        <v>19</v>
      </c>
      <c r="AU19" s="151">
        <v>2193.2432432432429</v>
      </c>
      <c r="AV19" s="177">
        <f t="shared" si="15"/>
        <v>115.4338549075391</v>
      </c>
      <c r="AW19" s="95">
        <f t="shared" si="16"/>
        <v>13</v>
      </c>
      <c r="AX19" s="478"/>
    </row>
    <row r="20" spans="2:50" hidden="1">
      <c r="B20" s="466"/>
      <c r="C20" s="95">
        <v>14</v>
      </c>
      <c r="D20" s="95" t="s">
        <v>187</v>
      </c>
      <c r="E20" s="95">
        <v>15</v>
      </c>
      <c r="F20" s="95">
        <v>2400</v>
      </c>
      <c r="G20" s="177">
        <f t="shared" si="1"/>
        <v>160</v>
      </c>
      <c r="H20" s="478"/>
      <c r="I20" s="153">
        <f t="shared" si="17"/>
        <v>15</v>
      </c>
      <c r="J20" s="153">
        <f t="shared" si="17"/>
        <v>2193.5377524618361</v>
      </c>
      <c r="K20" s="154">
        <f t="shared" si="17"/>
        <v>146.23585016412241</v>
      </c>
      <c r="L20" s="473"/>
      <c r="M20" s="153">
        <f t="shared" si="2"/>
        <v>2</v>
      </c>
      <c r="N20" s="480"/>
      <c r="O20" s="480"/>
      <c r="P20" s="95"/>
      <c r="Q20" s="95"/>
      <c r="R20" s="177" t="str">
        <f t="shared" si="3"/>
        <v/>
      </c>
      <c r="S20" s="95" t="str">
        <f t="shared" si="4"/>
        <v/>
      </c>
      <c r="T20" s="478"/>
      <c r="U20" s="95"/>
      <c r="V20" s="95"/>
      <c r="W20" s="177" t="str">
        <f t="shared" si="5"/>
        <v/>
      </c>
      <c r="X20" s="95" t="str">
        <f t="shared" si="6"/>
        <v/>
      </c>
      <c r="Y20" s="478"/>
      <c r="Z20" s="95"/>
      <c r="AA20" s="95"/>
      <c r="AB20" s="177" t="str">
        <f t="shared" si="7"/>
        <v/>
      </c>
      <c r="AC20" s="95" t="str">
        <f t="shared" si="8"/>
        <v/>
      </c>
      <c r="AD20" s="478"/>
      <c r="AE20" s="95">
        <v>15</v>
      </c>
      <c r="AF20" s="151">
        <v>2194.7191011235959</v>
      </c>
      <c r="AG20" s="177">
        <f t="shared" si="9"/>
        <v>146.31460674157307</v>
      </c>
      <c r="AH20" s="95">
        <f t="shared" si="10"/>
        <v>2</v>
      </c>
      <c r="AI20" s="478"/>
      <c r="AJ20" s="95">
        <v>15</v>
      </c>
      <c r="AK20" s="151">
        <v>2196.5363128491613</v>
      </c>
      <c r="AL20" s="177">
        <f t="shared" si="11"/>
        <v>146.43575418994408</v>
      </c>
      <c r="AM20" s="95">
        <f t="shared" si="12"/>
        <v>2</v>
      </c>
      <c r="AN20" s="478"/>
      <c r="AO20" s="95">
        <v>15</v>
      </c>
      <c r="AP20" s="151">
        <v>2190.7879924953086</v>
      </c>
      <c r="AQ20" s="177">
        <f t="shared" si="13"/>
        <v>146.05253283302056</v>
      </c>
      <c r="AR20" s="95">
        <f t="shared" si="14"/>
        <v>2</v>
      </c>
      <c r="AS20" s="478"/>
      <c r="AT20" s="95">
        <v>15</v>
      </c>
      <c r="AU20" s="151">
        <v>2192.1076033792792</v>
      </c>
      <c r="AV20" s="177">
        <f t="shared" si="15"/>
        <v>146.14050689195196</v>
      </c>
      <c r="AW20" s="95">
        <f t="shared" si="16"/>
        <v>2</v>
      </c>
      <c r="AX20" s="478"/>
    </row>
    <row r="21" spans="2:50" hidden="1">
      <c r="B21" s="466"/>
      <c r="C21" s="95">
        <v>15</v>
      </c>
      <c r="D21" s="95" t="s">
        <v>188</v>
      </c>
      <c r="E21" s="95">
        <v>15</v>
      </c>
      <c r="F21" s="95">
        <v>2400</v>
      </c>
      <c r="G21" s="177">
        <f t="shared" si="1"/>
        <v>160</v>
      </c>
      <c r="H21" s="478"/>
      <c r="I21" s="153">
        <f t="shared" si="17"/>
        <v>15</v>
      </c>
      <c r="J21" s="153">
        <f t="shared" si="17"/>
        <v>2198.6798207522465</v>
      </c>
      <c r="K21" s="154">
        <f t="shared" si="17"/>
        <v>146.57865471681646</v>
      </c>
      <c r="L21" s="473"/>
      <c r="M21" s="153">
        <f t="shared" si="2"/>
        <v>1</v>
      </c>
      <c r="N21" s="480"/>
      <c r="O21" s="480"/>
      <c r="P21" s="95"/>
      <c r="Q21" s="95"/>
      <c r="R21" s="177" t="str">
        <f t="shared" si="3"/>
        <v/>
      </c>
      <c r="S21" s="95" t="str">
        <f t="shared" si="4"/>
        <v/>
      </c>
      <c r="T21" s="478"/>
      <c r="U21" s="95"/>
      <c r="V21" s="95"/>
      <c r="W21" s="177" t="str">
        <f t="shared" si="5"/>
        <v/>
      </c>
      <c r="X21" s="95" t="str">
        <f t="shared" si="6"/>
        <v/>
      </c>
      <c r="Y21" s="478"/>
      <c r="Z21" s="95"/>
      <c r="AA21" s="95"/>
      <c r="AB21" s="177" t="str">
        <f t="shared" si="7"/>
        <v/>
      </c>
      <c r="AC21" s="95" t="str">
        <f t="shared" si="8"/>
        <v/>
      </c>
      <c r="AD21" s="478"/>
      <c r="AE21" s="95">
        <v>15</v>
      </c>
      <c r="AF21" s="151">
        <v>2200.74074074074</v>
      </c>
      <c r="AG21" s="177">
        <f t="shared" si="9"/>
        <v>146.71604938271599</v>
      </c>
      <c r="AH21" s="95">
        <f t="shared" si="10"/>
        <v>1</v>
      </c>
      <c r="AI21" s="478"/>
      <c r="AJ21" s="95">
        <v>15</v>
      </c>
      <c r="AK21" s="151">
        <v>2198.3132530120474</v>
      </c>
      <c r="AL21" s="177">
        <f t="shared" si="11"/>
        <v>146.55421686746982</v>
      </c>
      <c r="AM21" s="95">
        <f t="shared" si="12"/>
        <v>1</v>
      </c>
      <c r="AN21" s="478"/>
      <c r="AO21" s="95">
        <v>15</v>
      </c>
      <c r="AP21" s="151">
        <v>2200.1652892561988</v>
      </c>
      <c r="AQ21" s="177">
        <f t="shared" si="13"/>
        <v>146.67768595041326</v>
      </c>
      <c r="AR21" s="95">
        <f t="shared" si="14"/>
        <v>1</v>
      </c>
      <c r="AS21" s="478"/>
      <c r="AT21" s="95">
        <v>15</v>
      </c>
      <c r="AU21" s="151">
        <v>2195.5000000000005</v>
      </c>
      <c r="AV21" s="177">
        <f t="shared" si="15"/>
        <v>146.3666666666667</v>
      </c>
      <c r="AW21" s="95">
        <f t="shared" si="16"/>
        <v>1</v>
      </c>
      <c r="AX21" s="478"/>
    </row>
    <row r="22" spans="2:50" hidden="1">
      <c r="B22" s="466"/>
      <c r="C22" s="95">
        <v>16</v>
      </c>
      <c r="D22" s="94" t="s">
        <v>189</v>
      </c>
      <c r="E22" s="95">
        <v>19</v>
      </c>
      <c r="F22" s="95">
        <v>2400</v>
      </c>
      <c r="G22" s="177">
        <f t="shared" si="1"/>
        <v>126.31578947368421</v>
      </c>
      <c r="H22" s="479"/>
      <c r="I22" s="153">
        <f t="shared" ref="I22" si="18">IFERROR(AVERAGE(P22,U22,Z22,AE22,AJ22,AO22,AT22),"")</f>
        <v>19</v>
      </c>
      <c r="J22" s="153">
        <f t="shared" ref="J22" si="19">IFERROR(AVERAGE(Q22,V22,AA22,AF22,AK22,AP22,AU22),"")</f>
        <v>2196.5652638256529</v>
      </c>
      <c r="K22" s="154">
        <f t="shared" ref="K22" si="20">IFERROR(AVERAGE(R22,W22,AB22,AG22,AL22,AQ22,AV22),"")</f>
        <v>115.608698096087</v>
      </c>
      <c r="L22" s="473"/>
      <c r="M22" s="153">
        <f t="shared" si="2"/>
        <v>13</v>
      </c>
      <c r="N22" s="464"/>
      <c r="O22" s="464"/>
      <c r="P22" s="95"/>
      <c r="Q22" s="95"/>
      <c r="R22" s="177" t="str">
        <f t="shared" ref="R22" si="21">IFERROR(Q22/P22,"")</f>
        <v/>
      </c>
      <c r="S22" s="95" t="str">
        <f t="shared" si="4"/>
        <v/>
      </c>
      <c r="T22" s="479"/>
      <c r="U22" s="95"/>
      <c r="V22" s="95"/>
      <c r="W22" s="177" t="str">
        <f t="shared" ref="W22" si="22">IFERROR(V22/U22,"")</f>
        <v/>
      </c>
      <c r="X22" s="95" t="str">
        <f t="shared" si="6"/>
        <v/>
      </c>
      <c r="Y22" s="479"/>
      <c r="Z22" s="95"/>
      <c r="AA22" s="95"/>
      <c r="AB22" s="177" t="str">
        <f t="shared" ref="AB22" si="23">IFERROR(AA22/Z22,"")</f>
        <v/>
      </c>
      <c r="AC22" s="95" t="str">
        <f t="shared" si="8"/>
        <v/>
      </c>
      <c r="AD22" s="479"/>
      <c r="AE22" s="95">
        <v>19</v>
      </c>
      <c r="AF22" s="151">
        <v>2200.3960396039615</v>
      </c>
      <c r="AG22" s="177">
        <f t="shared" ref="AG22" si="24">IFERROR(AF22/AE22,"")</f>
        <v>115.81031787389271</v>
      </c>
      <c r="AH22" s="95">
        <f t="shared" si="10"/>
        <v>10</v>
      </c>
      <c r="AI22" s="479"/>
      <c r="AJ22" s="95">
        <v>19</v>
      </c>
      <c r="AK22" s="151">
        <v>2194.455445544555</v>
      </c>
      <c r="AL22" s="177">
        <f t="shared" si="11"/>
        <v>115.49765502866079</v>
      </c>
      <c r="AM22" s="95">
        <f t="shared" si="12"/>
        <v>12</v>
      </c>
      <c r="AN22" s="479"/>
      <c r="AO22" s="95">
        <v>19</v>
      </c>
      <c r="AP22" s="151">
        <v>2191.5555555555557</v>
      </c>
      <c r="AQ22" s="177">
        <f t="shared" ref="AQ22" si="25">IFERROR(AP22/AO22,"")</f>
        <v>115.34502923976609</v>
      </c>
      <c r="AR22" s="95">
        <f t="shared" si="14"/>
        <v>12</v>
      </c>
      <c r="AS22" s="479"/>
      <c r="AT22" s="95">
        <v>19</v>
      </c>
      <c r="AU22" s="151">
        <v>2199.8540145985403</v>
      </c>
      <c r="AV22" s="177">
        <f t="shared" ref="AV22" si="26">IFERROR(AU22/AT22,"")</f>
        <v>115.78179024202844</v>
      </c>
      <c r="AW22" s="95">
        <f t="shared" si="16"/>
        <v>12</v>
      </c>
      <c r="AX22" s="479"/>
    </row>
    <row r="23" spans="2:50" ht="15.6" hidden="1">
      <c r="B23" s="460" t="s">
        <v>115</v>
      </c>
      <c r="C23" s="461"/>
      <c r="D23" s="461"/>
      <c r="E23" s="461"/>
      <c r="F23" s="461"/>
      <c r="G23" s="461"/>
      <c r="H23" s="461"/>
      <c r="I23" s="150"/>
      <c r="J23" s="150"/>
      <c r="K23" s="150"/>
      <c r="L23" s="150"/>
      <c r="M23" s="150"/>
      <c r="N23" s="448" t="s">
        <v>116</v>
      </c>
      <c r="O23" s="463" t="s">
        <v>63</v>
      </c>
      <c r="P23" s="465">
        <v>45874</v>
      </c>
      <c r="Q23" s="456"/>
      <c r="R23" s="456"/>
      <c r="S23" s="456"/>
      <c r="T23" s="456"/>
      <c r="U23" s="465">
        <v>45875</v>
      </c>
      <c r="V23" s="456"/>
      <c r="W23" s="456"/>
      <c r="X23" s="456"/>
      <c r="Y23" s="456"/>
      <c r="Z23" s="465">
        <v>45876</v>
      </c>
      <c r="AA23" s="456"/>
      <c r="AB23" s="456"/>
      <c r="AC23" s="456"/>
      <c r="AD23" s="456"/>
      <c r="AE23" s="465">
        <v>45877</v>
      </c>
      <c r="AF23" s="456"/>
      <c r="AG23" s="456"/>
      <c r="AH23" s="456"/>
      <c r="AI23" s="456"/>
      <c r="AJ23" s="465">
        <v>45878</v>
      </c>
      <c r="AK23" s="456"/>
      <c r="AL23" s="456"/>
      <c r="AM23" s="456"/>
      <c r="AN23" s="456"/>
      <c r="AO23" s="465">
        <v>45879</v>
      </c>
      <c r="AP23" s="456"/>
      <c r="AQ23" s="456"/>
      <c r="AR23" s="456"/>
      <c r="AS23" s="456"/>
      <c r="AT23" s="465">
        <v>45880</v>
      </c>
      <c r="AU23" s="456"/>
      <c r="AV23" s="456"/>
      <c r="AW23" s="456"/>
      <c r="AX23" s="456"/>
    </row>
    <row r="24" spans="2:50" ht="15.6" hidden="1">
      <c r="B24" s="462"/>
      <c r="C24" s="462"/>
      <c r="D24" s="462"/>
      <c r="E24" s="462"/>
      <c r="F24" s="462"/>
      <c r="G24" s="462"/>
      <c r="H24" s="462"/>
      <c r="I24" s="150"/>
      <c r="J24" s="150"/>
      <c r="K24" s="150"/>
      <c r="L24" s="150"/>
      <c r="M24" s="150"/>
      <c r="N24" s="448"/>
      <c r="O24" s="464"/>
      <c r="P24" s="465" t="s">
        <v>77</v>
      </c>
      <c r="Q24" s="456"/>
      <c r="R24" s="456"/>
      <c r="S24" s="456"/>
      <c r="T24" s="456"/>
      <c r="U24" s="465" t="s">
        <v>78</v>
      </c>
      <c r="V24" s="456"/>
      <c r="W24" s="456"/>
      <c r="X24" s="456"/>
      <c r="Y24" s="456"/>
      <c r="Z24" s="465" t="s">
        <v>79</v>
      </c>
      <c r="AA24" s="456"/>
      <c r="AB24" s="456"/>
      <c r="AC24" s="456"/>
      <c r="AD24" s="456"/>
      <c r="AE24" s="465" t="s">
        <v>74</v>
      </c>
      <c r="AF24" s="456"/>
      <c r="AG24" s="456"/>
      <c r="AH24" s="456"/>
      <c r="AI24" s="456"/>
      <c r="AJ24" s="465" t="s">
        <v>75</v>
      </c>
      <c r="AK24" s="456"/>
      <c r="AL24" s="456"/>
      <c r="AM24" s="456"/>
      <c r="AN24" s="456"/>
      <c r="AO24" s="465" t="s">
        <v>70</v>
      </c>
      <c r="AP24" s="456"/>
      <c r="AQ24" s="456"/>
      <c r="AR24" s="456"/>
      <c r="AS24" s="456"/>
      <c r="AT24" s="465" t="s">
        <v>76</v>
      </c>
      <c r="AU24" s="456"/>
      <c r="AV24" s="456"/>
      <c r="AW24" s="456"/>
      <c r="AX24" s="456"/>
    </row>
    <row r="25" spans="2:50" hidden="1">
      <c r="B25" s="448" t="s">
        <v>117</v>
      </c>
      <c r="C25" s="448" t="s">
        <v>118</v>
      </c>
      <c r="D25" s="448"/>
      <c r="E25" s="448" t="s">
        <v>119</v>
      </c>
      <c r="F25" s="448"/>
      <c r="G25" s="448"/>
      <c r="H25" s="452" t="s">
        <v>120</v>
      </c>
      <c r="I25" s="455" t="s">
        <v>121</v>
      </c>
      <c r="J25" s="455"/>
      <c r="K25" s="455"/>
      <c r="L25" s="455" t="s">
        <v>120</v>
      </c>
      <c r="M25" s="455" t="s">
        <v>122</v>
      </c>
      <c r="N25" s="463"/>
      <c r="O25" s="463" t="s">
        <v>123</v>
      </c>
      <c r="P25" s="449" t="s">
        <v>124</v>
      </c>
      <c r="Q25" s="450"/>
      <c r="R25" s="450"/>
      <c r="S25" s="451"/>
      <c r="T25" s="448" t="s">
        <v>120</v>
      </c>
      <c r="U25" s="449" t="s">
        <v>124</v>
      </c>
      <c r="V25" s="450"/>
      <c r="W25" s="450"/>
      <c r="X25" s="451"/>
      <c r="Y25" s="448" t="s">
        <v>120</v>
      </c>
      <c r="Z25" s="449" t="s">
        <v>124</v>
      </c>
      <c r="AA25" s="450"/>
      <c r="AB25" s="450"/>
      <c r="AC25" s="451"/>
      <c r="AD25" s="448" t="s">
        <v>120</v>
      </c>
      <c r="AE25" s="449" t="s">
        <v>124</v>
      </c>
      <c r="AF25" s="450"/>
      <c r="AG25" s="450"/>
      <c r="AH25" s="451"/>
      <c r="AI25" s="448" t="s">
        <v>120</v>
      </c>
      <c r="AJ25" s="449" t="s">
        <v>124</v>
      </c>
      <c r="AK25" s="450"/>
      <c r="AL25" s="450"/>
      <c r="AM25" s="451"/>
      <c r="AN25" s="448" t="s">
        <v>120</v>
      </c>
      <c r="AO25" s="449" t="s">
        <v>124</v>
      </c>
      <c r="AP25" s="450"/>
      <c r="AQ25" s="450"/>
      <c r="AR25" s="451"/>
      <c r="AS25" s="448" t="s">
        <v>120</v>
      </c>
      <c r="AT25" s="449" t="s">
        <v>124</v>
      </c>
      <c r="AU25" s="450"/>
      <c r="AV25" s="450"/>
      <c r="AW25" s="451"/>
      <c r="AX25" s="448" t="s">
        <v>120</v>
      </c>
    </row>
    <row r="26" spans="2:50" hidden="1">
      <c r="B26" s="448"/>
      <c r="C26" s="448"/>
      <c r="D26" s="448"/>
      <c r="E26" s="448" t="s">
        <v>125</v>
      </c>
      <c r="F26" s="448"/>
      <c r="G26" s="448"/>
      <c r="H26" s="453"/>
      <c r="I26" s="455" t="s">
        <v>125</v>
      </c>
      <c r="J26" s="455"/>
      <c r="K26" s="455"/>
      <c r="L26" s="455"/>
      <c r="M26" s="455"/>
      <c r="N26" s="480"/>
      <c r="O26" s="480"/>
      <c r="P26" s="449" t="s">
        <v>126</v>
      </c>
      <c r="Q26" s="450"/>
      <c r="R26" s="450"/>
      <c r="S26" s="451"/>
      <c r="T26" s="448"/>
      <c r="U26" s="449" t="s">
        <v>126</v>
      </c>
      <c r="V26" s="450"/>
      <c r="W26" s="450"/>
      <c r="X26" s="451"/>
      <c r="Y26" s="448"/>
      <c r="Z26" s="449" t="s">
        <v>126</v>
      </c>
      <c r="AA26" s="450"/>
      <c r="AB26" s="450"/>
      <c r="AC26" s="451"/>
      <c r="AD26" s="448"/>
      <c r="AE26" s="449" t="s">
        <v>126</v>
      </c>
      <c r="AF26" s="450"/>
      <c r="AG26" s="450"/>
      <c r="AH26" s="451"/>
      <c r="AI26" s="448"/>
      <c r="AJ26" s="449" t="s">
        <v>126</v>
      </c>
      <c r="AK26" s="450"/>
      <c r="AL26" s="450"/>
      <c r="AM26" s="451"/>
      <c r="AN26" s="448"/>
      <c r="AO26" s="449" t="s">
        <v>126</v>
      </c>
      <c r="AP26" s="450"/>
      <c r="AQ26" s="450"/>
      <c r="AR26" s="451"/>
      <c r="AS26" s="448"/>
      <c r="AT26" s="449" t="s">
        <v>126</v>
      </c>
      <c r="AU26" s="450"/>
      <c r="AV26" s="450"/>
      <c r="AW26" s="451"/>
      <c r="AX26" s="448"/>
    </row>
    <row r="27" spans="2:50" hidden="1">
      <c r="B27" s="448"/>
      <c r="C27" s="448"/>
      <c r="D27" s="448"/>
      <c r="E27" s="94" t="s">
        <v>127</v>
      </c>
      <c r="F27" s="94" t="s">
        <v>128</v>
      </c>
      <c r="G27" s="94" t="s">
        <v>129</v>
      </c>
      <c r="H27" s="454"/>
      <c r="I27" s="152" t="s">
        <v>127</v>
      </c>
      <c r="J27" s="152" t="s">
        <v>128</v>
      </c>
      <c r="K27" s="152" t="s">
        <v>129</v>
      </c>
      <c r="L27" s="455"/>
      <c r="M27" s="455"/>
      <c r="N27" s="480"/>
      <c r="O27" s="480"/>
      <c r="P27" s="94" t="s">
        <v>127</v>
      </c>
      <c r="Q27" s="94" t="s">
        <v>128</v>
      </c>
      <c r="R27" s="94" t="s">
        <v>129</v>
      </c>
      <c r="S27" s="94" t="s">
        <v>122</v>
      </c>
      <c r="T27" s="448"/>
      <c r="U27" s="94" t="s">
        <v>127</v>
      </c>
      <c r="V27" s="94" t="s">
        <v>128</v>
      </c>
      <c r="W27" s="94" t="s">
        <v>129</v>
      </c>
      <c r="X27" s="94" t="s">
        <v>122</v>
      </c>
      <c r="Y27" s="448"/>
      <c r="Z27" s="94" t="s">
        <v>127</v>
      </c>
      <c r="AA27" s="94" t="s">
        <v>128</v>
      </c>
      <c r="AB27" s="94" t="s">
        <v>129</v>
      </c>
      <c r="AC27" s="94" t="s">
        <v>122</v>
      </c>
      <c r="AD27" s="448"/>
      <c r="AE27" s="94" t="s">
        <v>127</v>
      </c>
      <c r="AF27" s="94" t="s">
        <v>128</v>
      </c>
      <c r="AG27" s="94" t="s">
        <v>129</v>
      </c>
      <c r="AH27" s="94" t="s">
        <v>122</v>
      </c>
      <c r="AI27" s="448"/>
      <c r="AJ27" s="94" t="s">
        <v>127</v>
      </c>
      <c r="AK27" s="94" t="s">
        <v>128</v>
      </c>
      <c r="AL27" s="94" t="s">
        <v>129</v>
      </c>
      <c r="AM27" s="94" t="s">
        <v>122</v>
      </c>
      <c r="AN27" s="448"/>
      <c r="AO27" s="94" t="s">
        <v>127</v>
      </c>
      <c r="AP27" s="94" t="s">
        <v>128</v>
      </c>
      <c r="AQ27" s="94" t="s">
        <v>129</v>
      </c>
      <c r="AR27" s="94" t="s">
        <v>122</v>
      </c>
      <c r="AS27" s="448"/>
      <c r="AT27" s="94" t="s">
        <v>127</v>
      </c>
      <c r="AU27" s="94" t="s">
        <v>128</v>
      </c>
      <c r="AV27" s="94" t="s">
        <v>129</v>
      </c>
      <c r="AW27" s="94" t="s">
        <v>122</v>
      </c>
      <c r="AX27" s="448"/>
    </row>
    <row r="28" spans="2:50" hidden="1">
      <c r="B28" s="456" t="s">
        <v>173</v>
      </c>
      <c r="C28" s="95">
        <v>1</v>
      </c>
      <c r="D28" s="95" t="s">
        <v>174</v>
      </c>
      <c r="E28" s="95">
        <v>20</v>
      </c>
      <c r="F28" s="95">
        <v>2400</v>
      </c>
      <c r="G28" s="177">
        <f>F28/E28</f>
        <v>120</v>
      </c>
      <c r="H28" s="447">
        <f>AVERAGE(G28:G44)</f>
        <v>134.47580889941113</v>
      </c>
      <c r="I28" s="153">
        <f>AVERAGE(P28,U28,Z28,AE28,AJ28,AO28,AT28)</f>
        <v>20</v>
      </c>
      <c r="J28" s="153">
        <f t="shared" ref="J28:K42" si="27">AVERAGE(Q28,V28,AA28,AF28,AK28,AP28,AU28)</f>
        <v>2212.5426845014922</v>
      </c>
      <c r="K28" s="154">
        <f>AVERAGE(R28,W28,AB28,AG28,AL28,AQ28,AV28)</f>
        <v>110.62713422507461</v>
      </c>
      <c r="L28" s="473">
        <f>IFERROR(AVERAGE(K28:K44),"-")</f>
        <v>123.97322500705297</v>
      </c>
      <c r="M28" s="153">
        <f>RANK(K28, K$28:K$44)</f>
        <v>15</v>
      </c>
      <c r="N28" s="480"/>
      <c r="O28" s="480"/>
      <c r="P28" s="95">
        <v>20</v>
      </c>
      <c r="Q28" s="151">
        <v>2202.0967741935474</v>
      </c>
      <c r="R28" s="177">
        <f>IFERROR(Q28/P28,"")</f>
        <v>110.10483870967737</v>
      </c>
      <c r="S28" s="95">
        <f>IFERROR(RANK(R28, R$28:R$44),"")</f>
        <v>16</v>
      </c>
      <c r="T28" s="477">
        <f>AVERAGE(R28:R44)</f>
        <v>124.137040110462</v>
      </c>
      <c r="U28" s="95">
        <v>20</v>
      </c>
      <c r="V28" s="151">
        <v>2216.974789915967</v>
      </c>
      <c r="W28" s="177">
        <f>IFERROR(V28/U28,"")</f>
        <v>110.84873949579836</v>
      </c>
      <c r="X28" s="95">
        <f>IFERROR(RANK(W28, W$28:W$44),"")</f>
        <v>15</v>
      </c>
      <c r="Y28" s="477">
        <f>AVERAGE(W28:W44)</f>
        <v>123.75520685724474</v>
      </c>
      <c r="Z28" s="95">
        <v>20</v>
      </c>
      <c r="AA28" s="151">
        <v>2218.8785046728967</v>
      </c>
      <c r="AB28" s="177">
        <f>IFERROR(AA28/Z28,"")</f>
        <v>110.94392523364483</v>
      </c>
      <c r="AC28" s="95">
        <f>IFERROR(RANK(AB28, AB$28:AB$44),"")</f>
        <v>15</v>
      </c>
      <c r="AD28" s="477">
        <f>AVERAGE(AB28:AB44)</f>
        <v>123.9743764486625</v>
      </c>
      <c r="AE28" s="95">
        <v>20</v>
      </c>
      <c r="AF28" s="151">
        <v>2218.5</v>
      </c>
      <c r="AG28" s="177">
        <f>IFERROR(AF28/AE28,"")</f>
        <v>110.925</v>
      </c>
      <c r="AH28" s="95">
        <f>IFERROR(RANK(AG28, AG$28:AG$44),"")</f>
        <v>16</v>
      </c>
      <c r="AI28" s="477">
        <f>AVERAGE(AG28:AG44)</f>
        <v>124.10856796400512</v>
      </c>
      <c r="AJ28" s="95">
        <v>20</v>
      </c>
      <c r="AK28" s="151">
        <v>2202.1621621621616</v>
      </c>
      <c r="AL28" s="177">
        <f>IFERROR(AK28/AJ28,"")</f>
        <v>110.10810810810808</v>
      </c>
      <c r="AM28" s="95">
        <f>IFERROR(RANK(AL28, AL$28:AL$44),"")</f>
        <v>17</v>
      </c>
      <c r="AN28" s="477">
        <f>AVERAGE(AL28:AL44)</f>
        <v>124.1140275002717</v>
      </c>
      <c r="AO28" s="95">
        <v>20</v>
      </c>
      <c r="AP28" s="151">
        <v>2214.8275862068967</v>
      </c>
      <c r="AQ28" s="177">
        <f>IFERROR(AP28/AO28,"")</f>
        <v>110.74137931034484</v>
      </c>
      <c r="AR28" s="95">
        <f>IFERROR(RANK(AQ28, AQ$28:AQ$44),"")</f>
        <v>16</v>
      </c>
      <c r="AS28" s="477">
        <f>AVERAGE(AQ28:AQ44)</f>
        <v>124.04336110738234</v>
      </c>
      <c r="AT28" s="95">
        <v>20</v>
      </c>
      <c r="AU28" s="151">
        <v>2214.3589743589741</v>
      </c>
      <c r="AV28" s="177">
        <f>IFERROR(AU28/AT28,"")</f>
        <v>110.7179487179487</v>
      </c>
      <c r="AW28" s="95">
        <f>IFERROR(RANK(AV28, AV$28:AV$44),"")</f>
        <v>15</v>
      </c>
      <c r="AX28" s="477">
        <f>AVERAGE(AV28:AV44)</f>
        <v>123.67999506134231</v>
      </c>
    </row>
    <row r="29" spans="2:50" hidden="1">
      <c r="B29" s="456"/>
      <c r="C29" s="95">
        <v>2</v>
      </c>
      <c r="D29" s="95" t="s">
        <v>175</v>
      </c>
      <c r="E29" s="95">
        <v>18</v>
      </c>
      <c r="F29" s="95">
        <v>2400</v>
      </c>
      <c r="G29" s="177">
        <f t="shared" ref="G29:G44" si="28">F29/E29</f>
        <v>133.33333333333334</v>
      </c>
      <c r="H29" s="447"/>
      <c r="I29" s="153">
        <f t="shared" ref="I29:I42" si="29">AVERAGE(P29,U29,Z29,AE29,AJ29,AO29,AT29)</f>
        <v>18</v>
      </c>
      <c r="J29" s="153">
        <f t="shared" si="27"/>
        <v>2212.5289972524511</v>
      </c>
      <c r="K29" s="154">
        <f t="shared" si="27"/>
        <v>122.91827762513617</v>
      </c>
      <c r="L29" s="473"/>
      <c r="M29" s="153">
        <f t="shared" ref="M29:M43" si="30">RANK(K29, K$28:K$44)</f>
        <v>7</v>
      </c>
      <c r="N29" s="480"/>
      <c r="O29" s="480"/>
      <c r="P29" s="95">
        <v>18</v>
      </c>
      <c r="Q29" s="151">
        <v>2220.0202020202023</v>
      </c>
      <c r="R29" s="177">
        <f t="shared" ref="R29:R44" si="31">IFERROR(Q29/P29,"")</f>
        <v>123.33445566778902</v>
      </c>
      <c r="S29" s="95">
        <f t="shared" ref="S29:S44" si="32">IFERROR(RANK(R29, R$28:R$44),"")</f>
        <v>6</v>
      </c>
      <c r="T29" s="478"/>
      <c r="U29" s="95">
        <v>18</v>
      </c>
      <c r="V29" s="151">
        <v>2209.9903567984584</v>
      </c>
      <c r="W29" s="177">
        <f t="shared" ref="W29:W44" si="33">IFERROR(V29/U29,"")</f>
        <v>122.7772420443588</v>
      </c>
      <c r="X29" s="95">
        <f t="shared" ref="X29:X44" si="34">IFERROR(RANK(W29, W$28:W$44),"")</f>
        <v>8</v>
      </c>
      <c r="Y29" s="478"/>
      <c r="Z29" s="95">
        <v>18</v>
      </c>
      <c r="AA29" s="151">
        <v>2208.9075630252105</v>
      </c>
      <c r="AB29" s="177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78"/>
      <c r="AE29" s="95">
        <v>18</v>
      </c>
      <c r="AF29" s="151">
        <v>2208</v>
      </c>
      <c r="AG29" s="177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78"/>
      <c r="AJ29" s="95">
        <v>18</v>
      </c>
      <c r="AK29" s="151">
        <v>2216.2962962962956</v>
      </c>
      <c r="AL29" s="177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78"/>
      <c r="AO29" s="95">
        <v>18</v>
      </c>
      <c r="AP29" s="151">
        <v>2216.8617683686166</v>
      </c>
      <c r="AQ29" s="177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78"/>
      <c r="AT29" s="95">
        <v>18</v>
      </c>
      <c r="AU29" s="151">
        <v>2207.6267942583745</v>
      </c>
      <c r="AV29" s="177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78"/>
    </row>
    <row r="30" spans="2:50" hidden="1">
      <c r="B30" s="456"/>
      <c r="C30" s="95">
        <v>3</v>
      </c>
      <c r="D30" s="95" t="s">
        <v>176</v>
      </c>
      <c r="E30" s="95">
        <v>16</v>
      </c>
      <c r="F30" s="95">
        <v>2400</v>
      </c>
      <c r="G30" s="177">
        <f t="shared" si="28"/>
        <v>150</v>
      </c>
      <c r="H30" s="447"/>
      <c r="I30" s="153">
        <f t="shared" si="29"/>
        <v>16</v>
      </c>
      <c r="J30" s="153">
        <f t="shared" si="27"/>
        <v>2208.5121298182944</v>
      </c>
      <c r="K30" s="154">
        <f t="shared" si="27"/>
        <v>138.0320081136434</v>
      </c>
      <c r="L30" s="473"/>
      <c r="M30" s="153">
        <f t="shared" si="30"/>
        <v>4</v>
      </c>
      <c r="N30" s="480"/>
      <c r="O30" s="480"/>
      <c r="P30" s="95">
        <v>16</v>
      </c>
      <c r="Q30" s="151">
        <v>2211.6203007518798</v>
      </c>
      <c r="R30" s="177">
        <f t="shared" si="31"/>
        <v>138.22626879699249</v>
      </c>
      <c r="S30" s="95">
        <f t="shared" si="32"/>
        <v>4</v>
      </c>
      <c r="T30" s="478"/>
      <c r="U30" s="95">
        <v>16</v>
      </c>
      <c r="V30" s="151">
        <v>2207.0813397129182</v>
      </c>
      <c r="W30" s="177">
        <f t="shared" si="33"/>
        <v>137.94258373205739</v>
      </c>
      <c r="X30" s="95">
        <f t="shared" si="34"/>
        <v>4</v>
      </c>
      <c r="Y30" s="478"/>
      <c r="Z30" s="95">
        <v>16</v>
      </c>
      <c r="AA30" s="151">
        <v>2210.4732419283491</v>
      </c>
      <c r="AB30" s="177">
        <f t="shared" si="35"/>
        <v>138.15457762052182</v>
      </c>
      <c r="AC30" s="95">
        <f t="shared" si="36"/>
        <v>4</v>
      </c>
      <c r="AD30" s="478"/>
      <c r="AE30" s="95">
        <v>16</v>
      </c>
      <c r="AF30" s="151">
        <v>2207.3885350318469</v>
      </c>
      <c r="AG30" s="177">
        <f t="shared" si="37"/>
        <v>137.96178343949043</v>
      </c>
      <c r="AH30" s="95">
        <f t="shared" si="38"/>
        <v>4</v>
      </c>
      <c r="AI30" s="478"/>
      <c r="AJ30" s="95">
        <v>16</v>
      </c>
      <c r="AK30" s="151">
        <v>2200.7692307692305</v>
      </c>
      <c r="AL30" s="177">
        <f t="shared" si="39"/>
        <v>137.54807692307691</v>
      </c>
      <c r="AM30" s="95">
        <f t="shared" si="40"/>
        <v>4</v>
      </c>
      <c r="AN30" s="478"/>
      <c r="AO30" s="95">
        <v>16</v>
      </c>
      <c r="AP30" s="151">
        <v>2211.4571877454832</v>
      </c>
      <c r="AQ30" s="177">
        <f t="shared" si="41"/>
        <v>138.2160742340927</v>
      </c>
      <c r="AR30" s="95">
        <f t="shared" si="42"/>
        <v>4</v>
      </c>
      <c r="AS30" s="478"/>
      <c r="AT30" s="95">
        <v>16</v>
      </c>
      <c r="AU30" s="151">
        <v>2210.7950727883535</v>
      </c>
      <c r="AV30" s="177">
        <f t="shared" si="43"/>
        <v>138.1746920492721</v>
      </c>
      <c r="AW30" s="95">
        <f t="shared" si="44"/>
        <v>3</v>
      </c>
      <c r="AX30" s="478"/>
    </row>
    <row r="31" spans="2:50" hidden="1">
      <c r="B31" s="456"/>
      <c r="C31" s="95">
        <v>4</v>
      </c>
      <c r="D31" s="95" t="s">
        <v>177</v>
      </c>
      <c r="E31" s="95">
        <v>18</v>
      </c>
      <c r="F31" s="95">
        <v>2400</v>
      </c>
      <c r="G31" s="177">
        <f t="shared" si="28"/>
        <v>133.33333333333334</v>
      </c>
      <c r="H31" s="447"/>
      <c r="I31" s="153">
        <f t="shared" si="29"/>
        <v>18</v>
      </c>
      <c r="J31" s="153">
        <f t="shared" si="27"/>
        <v>2209.1445326356798</v>
      </c>
      <c r="K31" s="154">
        <f t="shared" si="27"/>
        <v>122.73025181309332</v>
      </c>
      <c r="L31" s="473"/>
      <c r="M31" s="153">
        <f t="shared" si="30"/>
        <v>9</v>
      </c>
      <c r="N31" s="480"/>
      <c r="O31" s="480"/>
      <c r="P31" s="95">
        <v>18</v>
      </c>
      <c r="Q31" s="151">
        <v>2211.1888111888115</v>
      </c>
      <c r="R31" s="177">
        <f t="shared" si="31"/>
        <v>122.84382284382286</v>
      </c>
      <c r="S31" s="95">
        <f t="shared" si="32"/>
        <v>8</v>
      </c>
      <c r="T31" s="478"/>
      <c r="U31" s="95">
        <v>18</v>
      </c>
      <c r="V31" s="151">
        <v>2201.7777777777778</v>
      </c>
      <c r="W31" s="177">
        <f t="shared" si="33"/>
        <v>122.32098765432099</v>
      </c>
      <c r="X31" s="95">
        <f t="shared" si="34"/>
        <v>9</v>
      </c>
      <c r="Y31" s="478"/>
      <c r="Z31" s="95">
        <v>18</v>
      </c>
      <c r="AA31" s="151">
        <v>2210.0787401574798</v>
      </c>
      <c r="AB31" s="177">
        <f t="shared" si="35"/>
        <v>122.78215223097111</v>
      </c>
      <c r="AC31" s="95">
        <f t="shared" si="36"/>
        <v>8</v>
      </c>
      <c r="AD31" s="478"/>
      <c r="AE31" s="95">
        <v>18</v>
      </c>
      <c r="AF31" s="151">
        <v>2204.0816326530617</v>
      </c>
      <c r="AG31" s="177">
        <f t="shared" si="37"/>
        <v>122.44897959183676</v>
      </c>
      <c r="AH31" s="95">
        <f t="shared" si="38"/>
        <v>8</v>
      </c>
      <c r="AI31" s="478"/>
      <c r="AJ31" s="95">
        <v>18</v>
      </c>
      <c r="AK31" s="151">
        <v>2223.1914893617027</v>
      </c>
      <c r="AL31" s="177">
        <f t="shared" si="39"/>
        <v>123.51063829787238</v>
      </c>
      <c r="AM31" s="95">
        <f t="shared" si="40"/>
        <v>7</v>
      </c>
      <c r="AN31" s="478"/>
      <c r="AO31" s="95">
        <v>18</v>
      </c>
      <c r="AP31" s="151">
        <v>2214.2647058823532</v>
      </c>
      <c r="AQ31" s="177">
        <f t="shared" si="41"/>
        <v>123.01470588235296</v>
      </c>
      <c r="AR31" s="95">
        <f t="shared" si="42"/>
        <v>8</v>
      </c>
      <c r="AS31" s="478"/>
      <c r="AT31" s="95">
        <v>18</v>
      </c>
      <c r="AU31" s="151">
        <v>2199.428571428572</v>
      </c>
      <c r="AV31" s="177">
        <f t="shared" si="43"/>
        <v>122.19047619047622</v>
      </c>
      <c r="AW31" s="95">
        <f t="shared" si="44"/>
        <v>9</v>
      </c>
      <c r="AX31" s="478"/>
    </row>
    <row r="32" spans="2:50" hidden="1">
      <c r="B32" s="456"/>
      <c r="C32" s="95">
        <v>5</v>
      </c>
      <c r="D32" s="95" t="s">
        <v>178</v>
      </c>
      <c r="E32" s="95">
        <v>16</v>
      </c>
      <c r="F32" s="95">
        <v>2400</v>
      </c>
      <c r="G32" s="177">
        <f t="shared" si="28"/>
        <v>150</v>
      </c>
      <c r="H32" s="447"/>
      <c r="I32" s="153">
        <f t="shared" si="29"/>
        <v>16</v>
      </c>
      <c r="J32" s="153">
        <f t="shared" si="27"/>
        <v>2220.973074731367</v>
      </c>
      <c r="K32" s="154">
        <f t="shared" si="27"/>
        <v>138.81081717071044</v>
      </c>
      <c r="L32" s="473"/>
      <c r="M32" s="153">
        <f t="shared" si="30"/>
        <v>3</v>
      </c>
      <c r="N32" s="480"/>
      <c r="O32" s="480"/>
      <c r="P32" s="95">
        <v>16</v>
      </c>
      <c r="Q32" s="151">
        <v>2230.2857142857147</v>
      </c>
      <c r="R32" s="177">
        <f t="shared" si="31"/>
        <v>139.39285714285717</v>
      </c>
      <c r="S32" s="95">
        <f t="shared" si="32"/>
        <v>3</v>
      </c>
      <c r="T32" s="478"/>
      <c r="U32" s="95">
        <v>16</v>
      </c>
      <c r="V32" s="151">
        <v>2229.3103448275879</v>
      </c>
      <c r="W32" s="177">
        <f t="shared" si="33"/>
        <v>139.33189655172424</v>
      </c>
      <c r="X32" s="95">
        <f t="shared" si="34"/>
        <v>3</v>
      </c>
      <c r="Y32" s="478"/>
      <c r="Z32" s="95">
        <v>16</v>
      </c>
      <c r="AA32" s="151">
        <v>2223.3333333333312</v>
      </c>
      <c r="AB32" s="177">
        <f t="shared" si="35"/>
        <v>138.9583333333332</v>
      </c>
      <c r="AC32" s="95">
        <f t="shared" si="36"/>
        <v>3</v>
      </c>
      <c r="AD32" s="478"/>
      <c r="AE32" s="95">
        <v>16</v>
      </c>
      <c r="AF32" s="151">
        <v>2219.9999999999995</v>
      </c>
      <c r="AG32" s="177">
        <f t="shared" si="37"/>
        <v>138.74999999999997</v>
      </c>
      <c r="AH32" s="95">
        <f t="shared" si="38"/>
        <v>3</v>
      </c>
      <c r="AI32" s="478"/>
      <c r="AJ32" s="95">
        <v>16</v>
      </c>
      <c r="AK32" s="151">
        <v>2224.1860465116274</v>
      </c>
      <c r="AL32" s="177">
        <f t="shared" si="39"/>
        <v>139.01162790697671</v>
      </c>
      <c r="AM32" s="95">
        <f t="shared" si="40"/>
        <v>3</v>
      </c>
      <c r="AN32" s="478"/>
      <c r="AO32" s="95">
        <v>16</v>
      </c>
      <c r="AP32" s="151">
        <v>2222.06896551724</v>
      </c>
      <c r="AQ32" s="177">
        <f t="shared" si="41"/>
        <v>138.8793103448275</v>
      </c>
      <c r="AR32" s="95">
        <f t="shared" si="42"/>
        <v>3</v>
      </c>
      <c r="AS32" s="478"/>
      <c r="AT32" s="95">
        <v>16</v>
      </c>
      <c r="AU32" s="151">
        <v>2197.6271186440667</v>
      </c>
      <c r="AV32" s="177">
        <f t="shared" si="43"/>
        <v>137.35169491525417</v>
      </c>
      <c r="AW32" s="95">
        <f t="shared" si="44"/>
        <v>4</v>
      </c>
      <c r="AX32" s="478"/>
    </row>
    <row r="33" spans="2:50" hidden="1">
      <c r="B33" s="456"/>
      <c r="C33" s="95">
        <v>6</v>
      </c>
      <c r="D33" s="95" t="s">
        <v>179</v>
      </c>
      <c r="E33" s="95">
        <v>18</v>
      </c>
      <c r="F33" s="95">
        <v>2400</v>
      </c>
      <c r="G33" s="177">
        <f t="shared" si="28"/>
        <v>133.33333333333334</v>
      </c>
      <c r="H33" s="447"/>
      <c r="I33" s="153">
        <f t="shared" si="29"/>
        <v>18</v>
      </c>
      <c r="J33" s="153">
        <f t="shared" si="27"/>
        <v>2210.7167633473541</v>
      </c>
      <c r="K33" s="154">
        <f t="shared" si="27"/>
        <v>122.81759796374192</v>
      </c>
      <c r="L33" s="473"/>
      <c r="M33" s="153">
        <f t="shared" si="30"/>
        <v>8</v>
      </c>
      <c r="N33" s="480"/>
      <c r="O33" s="480"/>
      <c r="P33" s="95">
        <v>18</v>
      </c>
      <c r="Q33" s="151">
        <v>2215.1262311785345</v>
      </c>
      <c r="R33" s="177">
        <f t="shared" si="31"/>
        <v>123.06256839880747</v>
      </c>
      <c r="S33" s="95">
        <f t="shared" si="32"/>
        <v>7</v>
      </c>
      <c r="T33" s="478"/>
      <c r="U33" s="95">
        <v>18</v>
      </c>
      <c r="V33" s="151">
        <v>2213.1235238545105</v>
      </c>
      <c r="W33" s="177">
        <f t="shared" si="33"/>
        <v>122.95130688080614</v>
      </c>
      <c r="X33" s="95">
        <f t="shared" si="34"/>
        <v>7</v>
      </c>
      <c r="Y33" s="478"/>
      <c r="Z33" s="95">
        <v>18</v>
      </c>
      <c r="AA33" s="151">
        <v>2216.2557077625574</v>
      </c>
      <c r="AB33" s="177">
        <f t="shared" si="35"/>
        <v>123.12531709791986</v>
      </c>
      <c r="AC33" s="95">
        <f t="shared" si="36"/>
        <v>7</v>
      </c>
      <c r="AD33" s="478"/>
      <c r="AE33" s="95">
        <v>18</v>
      </c>
      <c r="AF33" s="151">
        <v>2210.2564102564102</v>
      </c>
      <c r="AG33" s="177">
        <f t="shared" si="37"/>
        <v>122.79202279202279</v>
      </c>
      <c r="AH33" s="95">
        <f t="shared" si="38"/>
        <v>6</v>
      </c>
      <c r="AI33" s="478"/>
      <c r="AJ33" s="95">
        <v>18</v>
      </c>
      <c r="AK33" s="151">
        <v>2208.3050847457625</v>
      </c>
      <c r="AL33" s="177">
        <f t="shared" si="39"/>
        <v>122.68361581920902</v>
      </c>
      <c r="AM33" s="95">
        <f t="shared" si="40"/>
        <v>9</v>
      </c>
      <c r="AN33" s="478"/>
      <c r="AO33" s="95">
        <v>18</v>
      </c>
      <c r="AP33" s="151">
        <v>2203.3613445378151</v>
      </c>
      <c r="AQ33" s="177">
        <f t="shared" si="41"/>
        <v>122.40896358543417</v>
      </c>
      <c r="AR33" s="95">
        <f t="shared" si="42"/>
        <v>9</v>
      </c>
      <c r="AS33" s="478"/>
      <c r="AT33" s="95">
        <v>18</v>
      </c>
      <c r="AU33" s="151">
        <v>2208.58904109589</v>
      </c>
      <c r="AV33" s="177">
        <f t="shared" si="43"/>
        <v>122.6993911719939</v>
      </c>
      <c r="AW33" s="95">
        <f t="shared" si="44"/>
        <v>7</v>
      </c>
      <c r="AX33" s="478"/>
    </row>
    <row r="34" spans="2:50" hidden="1">
      <c r="B34" s="456"/>
      <c r="C34" s="95">
        <v>7</v>
      </c>
      <c r="D34" s="95" t="s">
        <v>180</v>
      </c>
      <c r="E34" s="95">
        <v>20</v>
      </c>
      <c r="F34" s="95">
        <v>2400</v>
      </c>
      <c r="G34" s="177">
        <f t="shared" si="28"/>
        <v>120</v>
      </c>
      <c r="H34" s="447"/>
      <c r="I34" s="153">
        <f t="shared" si="29"/>
        <v>20</v>
      </c>
      <c r="J34" s="153">
        <f t="shared" si="27"/>
        <v>2212.4724965036175</v>
      </c>
      <c r="K34" s="154">
        <f t="shared" si="27"/>
        <v>110.62362482518085</v>
      </c>
      <c r="L34" s="473"/>
      <c r="M34" s="153">
        <f t="shared" si="30"/>
        <v>16</v>
      </c>
      <c r="N34" s="480"/>
      <c r="O34" s="480"/>
      <c r="P34" s="95">
        <v>20</v>
      </c>
      <c r="Q34" s="151">
        <v>2198.4374999999995</v>
      </c>
      <c r="R34" s="177">
        <f t="shared" si="31"/>
        <v>109.92187499999997</v>
      </c>
      <c r="S34" s="95">
        <f t="shared" si="32"/>
        <v>17</v>
      </c>
      <c r="T34" s="478"/>
      <c r="U34" s="95">
        <v>20</v>
      </c>
      <c r="V34" s="151">
        <v>2200.645161290322</v>
      </c>
      <c r="W34" s="177">
        <f t="shared" si="33"/>
        <v>110.0322580645161</v>
      </c>
      <c r="X34" s="95">
        <f t="shared" si="34"/>
        <v>16</v>
      </c>
      <c r="Y34" s="478"/>
      <c r="Z34" s="95">
        <v>20</v>
      </c>
      <c r="AA34" s="151">
        <v>2201.0526315789471</v>
      </c>
      <c r="AB34" s="177">
        <f t="shared" si="35"/>
        <v>110.05263157894736</v>
      </c>
      <c r="AC34" s="95">
        <f t="shared" si="36"/>
        <v>16</v>
      </c>
      <c r="AD34" s="478"/>
      <c r="AE34" s="95">
        <v>20</v>
      </c>
      <c r="AF34" s="151">
        <v>2248.6363636363635</v>
      </c>
      <c r="AG34" s="177">
        <f t="shared" si="37"/>
        <v>112.43181818181817</v>
      </c>
      <c r="AH34" s="95">
        <f t="shared" si="38"/>
        <v>15</v>
      </c>
      <c r="AI34" s="478"/>
      <c r="AJ34" s="95">
        <v>20</v>
      </c>
      <c r="AK34" s="151">
        <v>2215.909090909091</v>
      </c>
      <c r="AL34" s="177">
        <f t="shared" si="39"/>
        <v>110.79545454545455</v>
      </c>
      <c r="AM34" s="95">
        <f t="shared" si="40"/>
        <v>16</v>
      </c>
      <c r="AN34" s="478"/>
      <c r="AO34" s="95">
        <v>20</v>
      </c>
      <c r="AP34" s="151">
        <v>2217.1428571428564</v>
      </c>
      <c r="AQ34" s="177">
        <f t="shared" si="41"/>
        <v>110.85714285714282</v>
      </c>
      <c r="AR34" s="95">
        <f t="shared" si="42"/>
        <v>15</v>
      </c>
      <c r="AS34" s="478"/>
      <c r="AT34" s="95">
        <v>20</v>
      </c>
      <c r="AU34" s="151">
        <v>2205.483870967741</v>
      </c>
      <c r="AV34" s="177">
        <f t="shared" si="43"/>
        <v>110.27419354838705</v>
      </c>
      <c r="AW34" s="95">
        <f t="shared" si="44"/>
        <v>16</v>
      </c>
      <c r="AX34" s="478"/>
    </row>
    <row r="35" spans="2:50" hidden="1">
      <c r="B35" s="456"/>
      <c r="C35" s="95">
        <v>8</v>
      </c>
      <c r="D35" s="95" t="s">
        <v>181</v>
      </c>
      <c r="E35" s="95">
        <v>20</v>
      </c>
      <c r="F35" s="95">
        <v>2400</v>
      </c>
      <c r="G35" s="177">
        <f t="shared" si="28"/>
        <v>120</v>
      </c>
      <c r="H35" s="447"/>
      <c r="I35" s="153">
        <f t="shared" si="29"/>
        <v>20</v>
      </c>
      <c r="J35" s="153">
        <f t="shared" si="27"/>
        <v>2207.7106306347951</v>
      </c>
      <c r="K35" s="154">
        <f t="shared" si="27"/>
        <v>110.38553153173976</v>
      </c>
      <c r="L35" s="473"/>
      <c r="M35" s="153">
        <f t="shared" si="30"/>
        <v>17</v>
      </c>
      <c r="N35" s="480"/>
      <c r="O35" s="480"/>
      <c r="P35" s="95">
        <v>20</v>
      </c>
      <c r="Q35" s="151">
        <v>2206.95652173913</v>
      </c>
      <c r="R35" s="177">
        <f t="shared" si="31"/>
        <v>110.3478260869565</v>
      </c>
      <c r="S35" s="95">
        <f t="shared" si="32"/>
        <v>15</v>
      </c>
      <c r="T35" s="478"/>
      <c r="U35" s="95">
        <v>20</v>
      </c>
      <c r="V35" s="151">
        <v>2199.9999999999995</v>
      </c>
      <c r="W35" s="177">
        <f t="shared" si="33"/>
        <v>109.99999999999997</v>
      </c>
      <c r="X35" s="95">
        <f t="shared" si="34"/>
        <v>17</v>
      </c>
      <c r="Y35" s="478"/>
      <c r="Z35" s="95">
        <v>20</v>
      </c>
      <c r="AA35" s="151">
        <v>2200.9756097560976</v>
      </c>
      <c r="AB35" s="177">
        <f t="shared" si="35"/>
        <v>110.04878048780488</v>
      </c>
      <c r="AC35" s="95">
        <f t="shared" si="36"/>
        <v>17</v>
      </c>
      <c r="AD35" s="478"/>
      <c r="AE35" s="95">
        <v>20</v>
      </c>
      <c r="AF35" s="151">
        <v>2216.9491525423732</v>
      </c>
      <c r="AG35" s="177">
        <f t="shared" si="37"/>
        <v>110.84745762711866</v>
      </c>
      <c r="AH35" s="95">
        <f t="shared" si="38"/>
        <v>17</v>
      </c>
      <c r="AI35" s="478"/>
      <c r="AJ35" s="95">
        <v>20</v>
      </c>
      <c r="AK35" s="151">
        <v>2221.0526315789493</v>
      </c>
      <c r="AL35" s="177">
        <f t="shared" si="39"/>
        <v>111.05263157894747</v>
      </c>
      <c r="AM35" s="95">
        <f t="shared" si="40"/>
        <v>15</v>
      </c>
      <c r="AN35" s="478"/>
      <c r="AO35" s="95">
        <v>20</v>
      </c>
      <c r="AP35" s="151">
        <v>2205.8426966292145</v>
      </c>
      <c r="AQ35" s="177">
        <f t="shared" si="41"/>
        <v>110.29213483146073</v>
      </c>
      <c r="AR35" s="95">
        <f t="shared" si="42"/>
        <v>17</v>
      </c>
      <c r="AS35" s="478"/>
      <c r="AT35" s="95">
        <v>20</v>
      </c>
      <c r="AU35" s="151">
        <v>2202.1978021978011</v>
      </c>
      <c r="AV35" s="177">
        <f t="shared" si="43"/>
        <v>110.10989010989006</v>
      </c>
      <c r="AW35" s="95">
        <f t="shared" si="44"/>
        <v>17</v>
      </c>
      <c r="AX35" s="478"/>
    </row>
    <row r="36" spans="2:50" hidden="1">
      <c r="B36" s="456"/>
      <c r="C36" s="95">
        <v>9</v>
      </c>
      <c r="D36" s="95" t="s">
        <v>182</v>
      </c>
      <c r="E36" s="95">
        <v>19</v>
      </c>
      <c r="F36" s="95">
        <v>2400</v>
      </c>
      <c r="G36" s="177">
        <f t="shared" si="28"/>
        <v>126.31578947368421</v>
      </c>
      <c r="H36" s="447"/>
      <c r="I36" s="153">
        <f t="shared" si="29"/>
        <v>19</v>
      </c>
      <c r="J36" s="153">
        <f t="shared" si="27"/>
        <v>2213.0170889227788</v>
      </c>
      <c r="K36" s="154">
        <f t="shared" si="27"/>
        <v>116.47458362751469</v>
      </c>
      <c r="L36" s="473"/>
      <c r="M36" s="153">
        <f t="shared" si="30"/>
        <v>11</v>
      </c>
      <c r="N36" s="480"/>
      <c r="O36" s="480"/>
      <c r="P36" s="95">
        <v>19</v>
      </c>
      <c r="Q36" s="151">
        <v>2214.2180402336135</v>
      </c>
      <c r="R36" s="177">
        <f t="shared" si="31"/>
        <v>116.53779159124281</v>
      </c>
      <c r="S36" s="95">
        <f t="shared" si="32"/>
        <v>13</v>
      </c>
      <c r="T36" s="478"/>
      <c r="U36" s="95">
        <v>19</v>
      </c>
      <c r="V36" s="151">
        <v>2210.2357255107395</v>
      </c>
      <c r="W36" s="177">
        <f t="shared" si="33"/>
        <v>116.32819607951261</v>
      </c>
      <c r="X36" s="95">
        <f t="shared" si="34"/>
        <v>12</v>
      </c>
      <c r="Y36" s="478"/>
      <c r="Z36" s="95">
        <v>19</v>
      </c>
      <c r="AA36" s="151">
        <v>2207.6752440106484</v>
      </c>
      <c r="AB36" s="177">
        <f t="shared" si="35"/>
        <v>116.19343389529729</v>
      </c>
      <c r="AC36" s="95">
        <f t="shared" si="36"/>
        <v>13</v>
      </c>
      <c r="AD36" s="478"/>
      <c r="AE36" s="95">
        <v>19</v>
      </c>
      <c r="AF36" s="151">
        <v>2211.0891089108923</v>
      </c>
      <c r="AG36" s="177">
        <f t="shared" si="37"/>
        <v>116.37311099531011</v>
      </c>
      <c r="AH36" s="95">
        <f t="shared" si="38"/>
        <v>12</v>
      </c>
      <c r="AI36" s="478"/>
      <c r="AJ36" s="95">
        <v>19</v>
      </c>
      <c r="AK36" s="151">
        <v>2209.0909090909095</v>
      </c>
      <c r="AL36" s="177">
        <f t="shared" si="39"/>
        <v>116.26794258373208</v>
      </c>
      <c r="AM36" s="95">
        <f t="shared" si="40"/>
        <v>13</v>
      </c>
      <c r="AN36" s="478"/>
      <c r="AO36" s="95">
        <v>19</v>
      </c>
      <c r="AP36" s="151">
        <v>2219.6387520525459</v>
      </c>
      <c r="AQ36" s="177">
        <f t="shared" si="41"/>
        <v>116.82309221329189</v>
      </c>
      <c r="AR36" s="95">
        <f t="shared" si="42"/>
        <v>11</v>
      </c>
      <c r="AS36" s="478"/>
      <c r="AT36" s="95">
        <v>19</v>
      </c>
      <c r="AU36" s="151">
        <v>2219.1718426501047</v>
      </c>
      <c r="AV36" s="177">
        <f t="shared" si="43"/>
        <v>116.79851803421604</v>
      </c>
      <c r="AW36" s="95">
        <f t="shared" si="44"/>
        <v>10</v>
      </c>
      <c r="AX36" s="478"/>
    </row>
    <row r="37" spans="2:50" hidden="1">
      <c r="B37" s="456"/>
      <c r="C37" s="95">
        <v>10</v>
      </c>
      <c r="D37" s="95" t="s">
        <v>183</v>
      </c>
      <c r="E37" s="95">
        <v>18</v>
      </c>
      <c r="F37" s="95">
        <v>2400</v>
      </c>
      <c r="G37" s="177">
        <f t="shared" si="28"/>
        <v>133.33333333333334</v>
      </c>
      <c r="H37" s="447"/>
      <c r="I37" s="153">
        <f t="shared" si="29"/>
        <v>18</v>
      </c>
      <c r="J37" s="153">
        <f t="shared" si="27"/>
        <v>2214.893961620508</v>
      </c>
      <c r="K37" s="154">
        <f t="shared" si="27"/>
        <v>123.04966453447265</v>
      </c>
      <c r="L37" s="473"/>
      <c r="M37" s="153">
        <f t="shared" si="30"/>
        <v>6</v>
      </c>
      <c r="N37" s="480"/>
      <c r="O37" s="480"/>
      <c r="P37" s="95">
        <v>18</v>
      </c>
      <c r="Q37" s="151">
        <v>2209.090909090909</v>
      </c>
      <c r="R37" s="177">
        <f t="shared" si="31"/>
        <v>122.72727272727272</v>
      </c>
      <c r="S37" s="95">
        <f t="shared" si="32"/>
        <v>9</v>
      </c>
      <c r="T37" s="478"/>
      <c r="U37" s="95">
        <v>18</v>
      </c>
      <c r="V37" s="151">
        <v>2214.9999999999995</v>
      </c>
      <c r="W37" s="177">
        <f t="shared" si="33"/>
        <v>123.05555555555553</v>
      </c>
      <c r="X37" s="95">
        <f t="shared" si="34"/>
        <v>6</v>
      </c>
      <c r="Y37" s="478"/>
      <c r="Z37" s="95">
        <v>18</v>
      </c>
      <c r="AA37" s="151">
        <v>2219.2592592592587</v>
      </c>
      <c r="AB37" s="177">
        <f t="shared" si="35"/>
        <v>123.29218106995881</v>
      </c>
      <c r="AC37" s="95">
        <f t="shared" si="36"/>
        <v>6</v>
      </c>
      <c r="AD37" s="478"/>
      <c r="AE37" s="95">
        <v>18</v>
      </c>
      <c r="AF37" s="151">
        <v>2198.181818181818</v>
      </c>
      <c r="AG37" s="177">
        <f t="shared" si="37"/>
        <v>122.12121212121211</v>
      </c>
      <c r="AH37" s="95">
        <f t="shared" si="38"/>
        <v>9</v>
      </c>
      <c r="AI37" s="478"/>
      <c r="AJ37" s="95">
        <v>18</v>
      </c>
      <c r="AK37" s="151">
        <v>2223.6923076923072</v>
      </c>
      <c r="AL37" s="177">
        <f t="shared" si="39"/>
        <v>123.5384615384615</v>
      </c>
      <c r="AM37" s="95">
        <f t="shared" si="40"/>
        <v>6</v>
      </c>
      <c r="AN37" s="478"/>
      <c r="AO37" s="95">
        <v>18</v>
      </c>
      <c r="AP37" s="151">
        <v>2223.3707865168535</v>
      </c>
      <c r="AQ37" s="177">
        <f t="shared" si="41"/>
        <v>123.5205992509363</v>
      </c>
      <c r="AR37" s="95">
        <f t="shared" si="42"/>
        <v>6</v>
      </c>
      <c r="AS37" s="478"/>
      <c r="AT37" s="95">
        <v>18</v>
      </c>
      <c r="AU37" s="151">
        <v>2215.662650602409</v>
      </c>
      <c r="AV37" s="177">
        <f t="shared" si="43"/>
        <v>123.09236947791162</v>
      </c>
      <c r="AW37" s="95">
        <f t="shared" si="44"/>
        <v>6</v>
      </c>
      <c r="AX37" s="478"/>
    </row>
    <row r="38" spans="2:50" hidden="1">
      <c r="B38" s="456"/>
      <c r="C38" s="95">
        <v>11</v>
      </c>
      <c r="D38" s="95" t="s">
        <v>184</v>
      </c>
      <c r="E38" s="95">
        <v>19</v>
      </c>
      <c r="F38" s="95">
        <v>2400</v>
      </c>
      <c r="G38" s="177">
        <f t="shared" si="28"/>
        <v>126.31578947368421</v>
      </c>
      <c r="H38" s="447"/>
      <c r="I38" s="153">
        <f t="shared" si="29"/>
        <v>19</v>
      </c>
      <c r="J38" s="153">
        <f t="shared" si="27"/>
        <v>2211.9426823096774</v>
      </c>
      <c r="K38" s="154">
        <f t="shared" si="27"/>
        <v>116.41803591103566</v>
      </c>
      <c r="L38" s="473"/>
      <c r="M38" s="153">
        <f t="shared" si="30"/>
        <v>13</v>
      </c>
      <c r="N38" s="480"/>
      <c r="O38" s="480"/>
      <c r="P38" s="95">
        <v>19</v>
      </c>
      <c r="Q38" s="151">
        <v>2227.885714285715</v>
      </c>
      <c r="R38" s="177">
        <f t="shared" si="31"/>
        <v>117.2571428571429</v>
      </c>
      <c r="S38" s="95">
        <f t="shared" si="32"/>
        <v>11</v>
      </c>
      <c r="T38" s="478"/>
      <c r="U38" s="95">
        <v>19</v>
      </c>
      <c r="V38" s="151">
        <v>2197.3109243697486</v>
      </c>
      <c r="W38" s="177">
        <f t="shared" si="33"/>
        <v>115.64794338788151</v>
      </c>
      <c r="X38" s="95">
        <f t="shared" si="34"/>
        <v>14</v>
      </c>
      <c r="Y38" s="478"/>
      <c r="Z38" s="95">
        <v>19</v>
      </c>
      <c r="AA38" s="151">
        <v>2204.0366972477059</v>
      </c>
      <c r="AB38" s="177">
        <f t="shared" si="35"/>
        <v>116.00193143408978</v>
      </c>
      <c r="AC38" s="95">
        <f t="shared" si="36"/>
        <v>14</v>
      </c>
      <c r="AD38" s="478"/>
      <c r="AE38" s="95">
        <v>19</v>
      </c>
      <c r="AF38" s="151">
        <v>2219.9999999999991</v>
      </c>
      <c r="AG38" s="177">
        <f t="shared" si="37"/>
        <v>116.84210526315785</v>
      </c>
      <c r="AH38" s="95">
        <f t="shared" si="38"/>
        <v>11</v>
      </c>
      <c r="AI38" s="478"/>
      <c r="AJ38" s="95">
        <v>19</v>
      </c>
      <c r="AK38" s="151">
        <v>2209.7560975609749</v>
      </c>
      <c r="AL38" s="177">
        <f t="shared" si="39"/>
        <v>116.30295250320921</v>
      </c>
      <c r="AM38" s="95">
        <f t="shared" si="40"/>
        <v>12</v>
      </c>
      <c r="AN38" s="478"/>
      <c r="AO38" s="95">
        <v>19</v>
      </c>
      <c r="AP38" s="151">
        <v>2213.3898305084749</v>
      </c>
      <c r="AQ38" s="177">
        <f t="shared" si="41"/>
        <v>116.49420160570921</v>
      </c>
      <c r="AR38" s="95">
        <f t="shared" si="42"/>
        <v>12</v>
      </c>
      <c r="AS38" s="478"/>
      <c r="AT38" s="95">
        <v>19</v>
      </c>
      <c r="AU38" s="151">
        <v>2211.2195121951227</v>
      </c>
      <c r="AV38" s="177">
        <f t="shared" si="43"/>
        <v>116.37997432605908</v>
      </c>
      <c r="AW38" s="95">
        <f t="shared" si="44"/>
        <v>11</v>
      </c>
      <c r="AX38" s="478"/>
    </row>
    <row r="39" spans="2:50" hidden="1">
      <c r="B39" s="456"/>
      <c r="C39" s="95">
        <v>12</v>
      </c>
      <c r="D39" s="95" t="s">
        <v>185</v>
      </c>
      <c r="E39" s="95">
        <v>19</v>
      </c>
      <c r="F39" s="95">
        <v>2400</v>
      </c>
      <c r="G39" s="177">
        <f t="shared" si="28"/>
        <v>126.31578947368421</v>
      </c>
      <c r="H39" s="447"/>
      <c r="I39" s="153">
        <f t="shared" si="29"/>
        <v>19</v>
      </c>
      <c r="J39" s="153">
        <f t="shared" si="27"/>
        <v>2241.5566984858456</v>
      </c>
      <c r="K39" s="154">
        <f t="shared" si="27"/>
        <v>117.97666834136029</v>
      </c>
      <c r="L39" s="473"/>
      <c r="M39" s="153">
        <f t="shared" si="30"/>
        <v>10</v>
      </c>
      <c r="N39" s="480"/>
      <c r="O39" s="480"/>
      <c r="P39" s="95">
        <v>19</v>
      </c>
      <c r="Q39" s="151">
        <v>2257.7142857142862</v>
      </c>
      <c r="R39" s="177">
        <f t="shared" si="31"/>
        <v>118.82706766917296</v>
      </c>
      <c r="S39" s="95">
        <f t="shared" si="32"/>
        <v>10</v>
      </c>
      <c r="T39" s="478"/>
      <c r="U39" s="95">
        <v>19</v>
      </c>
      <c r="V39" s="151">
        <v>2225.6249999999995</v>
      </c>
      <c r="W39" s="177">
        <f t="shared" si="33"/>
        <v>117.13815789473682</v>
      </c>
      <c r="X39" s="95">
        <f t="shared" si="34"/>
        <v>10</v>
      </c>
      <c r="Y39" s="478"/>
      <c r="Z39" s="95">
        <v>19</v>
      </c>
      <c r="AA39" s="151">
        <v>2241.4285714285711</v>
      </c>
      <c r="AB39" s="177">
        <f t="shared" si="35"/>
        <v>117.96992481203006</v>
      </c>
      <c r="AC39" s="95">
        <f t="shared" si="36"/>
        <v>10</v>
      </c>
      <c r="AD39" s="478"/>
      <c r="AE39" s="95">
        <v>19</v>
      </c>
      <c r="AF39" s="151">
        <v>2274.5454545454545</v>
      </c>
      <c r="AG39" s="177">
        <f t="shared" si="37"/>
        <v>119.71291866028707</v>
      </c>
      <c r="AH39" s="95">
        <f t="shared" si="38"/>
        <v>10</v>
      </c>
      <c r="AI39" s="478"/>
      <c r="AJ39" s="95">
        <v>19</v>
      </c>
      <c r="AK39" s="151">
        <v>2255.4545454545455</v>
      </c>
      <c r="AL39" s="177">
        <f t="shared" si="39"/>
        <v>118.70813397129187</v>
      </c>
      <c r="AM39" s="95">
        <f t="shared" si="40"/>
        <v>10</v>
      </c>
      <c r="AN39" s="478"/>
      <c r="AO39" s="95">
        <v>19</v>
      </c>
      <c r="AP39" s="151">
        <v>2233.5483870967732</v>
      </c>
      <c r="AQ39" s="177">
        <f t="shared" si="41"/>
        <v>117.55517826825123</v>
      </c>
      <c r="AR39" s="95">
        <f t="shared" si="42"/>
        <v>10</v>
      </c>
      <c r="AS39" s="478"/>
      <c r="AT39" s="95">
        <v>19</v>
      </c>
      <c r="AU39" s="151">
        <v>2202.5806451612893</v>
      </c>
      <c r="AV39" s="177">
        <f t="shared" si="43"/>
        <v>115.92529711375207</v>
      </c>
      <c r="AW39" s="95">
        <f t="shared" si="44"/>
        <v>14</v>
      </c>
      <c r="AX39" s="478"/>
    </row>
    <row r="40" spans="2:50" hidden="1">
      <c r="B40" s="456"/>
      <c r="C40" s="95">
        <v>13</v>
      </c>
      <c r="D40" s="95" t="s">
        <v>186</v>
      </c>
      <c r="E40" s="95">
        <v>19</v>
      </c>
      <c r="F40" s="95">
        <v>2400</v>
      </c>
      <c r="G40" s="177">
        <f t="shared" si="28"/>
        <v>126.31578947368421</v>
      </c>
      <c r="H40" s="447"/>
      <c r="I40" s="153">
        <f t="shared" si="29"/>
        <v>19</v>
      </c>
      <c r="J40" s="153">
        <f t="shared" si="27"/>
        <v>2212.0120943635616</v>
      </c>
      <c r="K40" s="154">
        <f t="shared" si="27"/>
        <v>116.42168917702956</v>
      </c>
      <c r="L40" s="473"/>
      <c r="M40" s="153">
        <f t="shared" si="30"/>
        <v>12</v>
      </c>
      <c r="N40" s="480"/>
      <c r="O40" s="480"/>
      <c r="P40" s="95">
        <v>19</v>
      </c>
      <c r="Q40" s="151">
        <v>2220.7692307692305</v>
      </c>
      <c r="R40" s="177">
        <f t="shared" si="31"/>
        <v>116.8825910931174</v>
      </c>
      <c r="S40" s="95">
        <f t="shared" si="32"/>
        <v>12</v>
      </c>
      <c r="T40" s="478"/>
      <c r="U40" s="95">
        <v>19</v>
      </c>
      <c r="V40" s="151">
        <v>2204.3835616438359</v>
      </c>
      <c r="W40" s="177">
        <f t="shared" si="33"/>
        <v>116.02018745493874</v>
      </c>
      <c r="X40" s="95">
        <f t="shared" si="34"/>
        <v>13</v>
      </c>
      <c r="Y40" s="478"/>
      <c r="Z40" s="95">
        <v>19</v>
      </c>
      <c r="AA40" s="151">
        <v>2224.2857142857138</v>
      </c>
      <c r="AB40" s="177">
        <f t="shared" si="35"/>
        <v>117.0676691729323</v>
      </c>
      <c r="AC40" s="95">
        <f t="shared" si="36"/>
        <v>11</v>
      </c>
      <c r="AD40" s="478"/>
      <c r="AE40" s="95">
        <v>19</v>
      </c>
      <c r="AF40" s="151">
        <v>2199.9999999999991</v>
      </c>
      <c r="AG40" s="177">
        <f t="shared" si="37"/>
        <v>115.78947368421048</v>
      </c>
      <c r="AH40" s="95">
        <f t="shared" si="38"/>
        <v>14</v>
      </c>
      <c r="AI40" s="478"/>
      <c r="AJ40" s="95">
        <v>19</v>
      </c>
      <c r="AK40" s="151">
        <v>2230.7999999999993</v>
      </c>
      <c r="AL40" s="177">
        <f t="shared" si="39"/>
        <v>117.41052631578944</v>
      </c>
      <c r="AM40" s="95">
        <f t="shared" si="40"/>
        <v>11</v>
      </c>
      <c r="AN40" s="478"/>
      <c r="AO40" s="95">
        <v>19</v>
      </c>
      <c r="AP40" s="151">
        <v>2198.4615384615386</v>
      </c>
      <c r="AQ40" s="177">
        <f t="shared" si="41"/>
        <v>115.7085020242915</v>
      </c>
      <c r="AR40" s="95">
        <f t="shared" si="42"/>
        <v>14</v>
      </c>
      <c r="AS40" s="478"/>
      <c r="AT40" s="95">
        <v>19</v>
      </c>
      <c r="AU40" s="151">
        <v>2205.3846153846152</v>
      </c>
      <c r="AV40" s="177">
        <f t="shared" si="43"/>
        <v>116.07287449392712</v>
      </c>
      <c r="AW40" s="95">
        <f t="shared" si="44"/>
        <v>13</v>
      </c>
      <c r="AX40" s="478"/>
    </row>
    <row r="41" spans="2:50" hidden="1">
      <c r="B41" s="456"/>
      <c r="C41" s="95">
        <v>14</v>
      </c>
      <c r="D41" s="95" t="s">
        <v>187</v>
      </c>
      <c r="E41" s="95">
        <v>15</v>
      </c>
      <c r="F41" s="95">
        <v>2400</v>
      </c>
      <c r="G41" s="177">
        <f t="shared" si="28"/>
        <v>160</v>
      </c>
      <c r="H41" s="447"/>
      <c r="I41" s="153">
        <f t="shared" si="29"/>
        <v>15</v>
      </c>
      <c r="J41" s="153">
        <f t="shared" si="27"/>
        <v>2206.6022948610494</v>
      </c>
      <c r="K41" s="154">
        <f t="shared" si="27"/>
        <v>147.10681965740332</v>
      </c>
      <c r="L41" s="473"/>
      <c r="M41" s="153">
        <f t="shared" si="30"/>
        <v>1</v>
      </c>
      <c r="N41" s="480"/>
      <c r="O41" s="480"/>
      <c r="P41" s="95">
        <v>15</v>
      </c>
      <c r="Q41" s="151">
        <v>2211.7961165048546</v>
      </c>
      <c r="R41" s="177">
        <f t="shared" si="31"/>
        <v>147.45307443365698</v>
      </c>
      <c r="S41" s="95">
        <f t="shared" si="32"/>
        <v>1</v>
      </c>
      <c r="T41" s="478"/>
      <c r="U41" s="95">
        <v>15</v>
      </c>
      <c r="V41" s="151">
        <v>2207.612646253423</v>
      </c>
      <c r="W41" s="177">
        <f t="shared" si="33"/>
        <v>147.17417641689488</v>
      </c>
      <c r="X41" s="95">
        <f t="shared" si="34"/>
        <v>1</v>
      </c>
      <c r="Y41" s="478"/>
      <c r="Z41" s="95">
        <v>15</v>
      </c>
      <c r="AA41" s="151">
        <v>2202.3610568788235</v>
      </c>
      <c r="AB41" s="177">
        <f t="shared" si="35"/>
        <v>146.82407045858824</v>
      </c>
      <c r="AC41" s="95">
        <f t="shared" si="36"/>
        <v>2</v>
      </c>
      <c r="AD41" s="478"/>
      <c r="AE41" s="95">
        <v>15</v>
      </c>
      <c r="AF41" s="151">
        <v>2208.818181818182</v>
      </c>
      <c r="AG41" s="177">
        <f t="shared" si="37"/>
        <v>147.25454545454548</v>
      </c>
      <c r="AH41" s="95">
        <f t="shared" si="38"/>
        <v>1</v>
      </c>
      <c r="AI41" s="478"/>
      <c r="AJ41" s="95">
        <v>15</v>
      </c>
      <c r="AK41" s="151">
        <v>2200.6363636363635</v>
      </c>
      <c r="AL41" s="177">
        <f t="shared" si="39"/>
        <v>146.70909090909089</v>
      </c>
      <c r="AM41" s="95">
        <f t="shared" si="40"/>
        <v>2</v>
      </c>
      <c r="AN41" s="478"/>
      <c r="AO41" s="95">
        <v>15</v>
      </c>
      <c r="AP41" s="151">
        <v>2209.5771790293784</v>
      </c>
      <c r="AQ41" s="177">
        <f t="shared" si="41"/>
        <v>147.30514526862524</v>
      </c>
      <c r="AR41" s="95">
        <f t="shared" si="42"/>
        <v>2</v>
      </c>
      <c r="AS41" s="478"/>
      <c r="AT41" s="95">
        <v>15</v>
      </c>
      <c r="AU41" s="151">
        <v>2205.4145199063232</v>
      </c>
      <c r="AV41" s="177">
        <f t="shared" si="43"/>
        <v>147.02763466042154</v>
      </c>
      <c r="AW41" s="95">
        <f t="shared" si="44"/>
        <v>1</v>
      </c>
      <c r="AX41" s="478"/>
    </row>
    <row r="42" spans="2:50" hidden="1">
      <c r="B42" s="456"/>
      <c r="C42" s="95">
        <v>15</v>
      </c>
      <c r="D42" s="95" t="s">
        <v>188</v>
      </c>
      <c r="E42" s="95">
        <v>15</v>
      </c>
      <c r="F42" s="95">
        <v>2400</v>
      </c>
      <c r="G42" s="177">
        <f t="shared" si="28"/>
        <v>160</v>
      </c>
      <c r="H42" s="447"/>
      <c r="I42" s="153">
        <f t="shared" si="29"/>
        <v>15</v>
      </c>
      <c r="J42" s="153">
        <f t="shared" si="27"/>
        <v>2205.4033628674629</v>
      </c>
      <c r="K42" s="154">
        <f t="shared" si="27"/>
        <v>147.02689085783086</v>
      </c>
      <c r="L42" s="473"/>
      <c r="M42" s="153">
        <f t="shared" si="30"/>
        <v>2</v>
      </c>
      <c r="N42" s="480"/>
      <c r="O42" s="480"/>
      <c r="P42" s="95">
        <v>15</v>
      </c>
      <c r="Q42" s="151">
        <v>2206.0000000000005</v>
      </c>
      <c r="R42" s="177">
        <f t="shared" si="31"/>
        <v>147.06666666666669</v>
      </c>
      <c r="S42" s="95">
        <f t="shared" si="32"/>
        <v>2</v>
      </c>
      <c r="T42" s="478"/>
      <c r="U42" s="95">
        <v>15</v>
      </c>
      <c r="V42" s="151">
        <v>2199.3103448275865</v>
      </c>
      <c r="W42" s="177">
        <f t="shared" si="33"/>
        <v>146.62068965517244</v>
      </c>
      <c r="X42" s="95">
        <f t="shared" si="34"/>
        <v>2</v>
      </c>
      <c r="Y42" s="478"/>
      <c r="Z42" s="95">
        <v>15</v>
      </c>
      <c r="AA42" s="151">
        <v>2204.9999999999995</v>
      </c>
      <c r="AB42" s="177">
        <f t="shared" si="35"/>
        <v>146.99999999999997</v>
      </c>
      <c r="AC42" s="95">
        <f t="shared" si="36"/>
        <v>1</v>
      </c>
      <c r="AD42" s="478"/>
      <c r="AE42" s="95">
        <v>15</v>
      </c>
      <c r="AF42" s="151">
        <v>2203.5164835164833</v>
      </c>
      <c r="AG42" s="177">
        <f t="shared" si="37"/>
        <v>146.90109890109889</v>
      </c>
      <c r="AH42" s="95">
        <f t="shared" si="38"/>
        <v>2</v>
      </c>
      <c r="AI42" s="478"/>
      <c r="AJ42" s="95">
        <v>15</v>
      </c>
      <c r="AK42" s="151">
        <v>2210.9999999999991</v>
      </c>
      <c r="AL42" s="177">
        <f t="shared" si="39"/>
        <v>147.39999999999995</v>
      </c>
      <c r="AM42" s="95">
        <f t="shared" si="40"/>
        <v>1</v>
      </c>
      <c r="AN42" s="478"/>
      <c r="AO42" s="95">
        <v>15</v>
      </c>
      <c r="AP42" s="151">
        <v>2211.652173913044</v>
      </c>
      <c r="AQ42" s="177">
        <f t="shared" si="41"/>
        <v>147.4434782608696</v>
      </c>
      <c r="AR42" s="95">
        <f t="shared" si="42"/>
        <v>1</v>
      </c>
      <c r="AS42" s="478"/>
      <c r="AT42" s="95">
        <v>15</v>
      </c>
      <c r="AU42" s="151">
        <v>2201.3445378151268</v>
      </c>
      <c r="AV42" s="177">
        <f t="shared" si="43"/>
        <v>146.75630252100845</v>
      </c>
      <c r="AW42" s="95">
        <f t="shared" si="44"/>
        <v>2</v>
      </c>
      <c r="AX42" s="478"/>
    </row>
    <row r="43" spans="2:50" hidden="1">
      <c r="B43" s="456"/>
      <c r="C43" s="95">
        <v>16</v>
      </c>
      <c r="D43" s="95" t="s">
        <v>189</v>
      </c>
      <c r="E43" s="95">
        <v>19</v>
      </c>
      <c r="F43" s="95">
        <v>2400</v>
      </c>
      <c r="G43" s="177">
        <f t="shared" si="28"/>
        <v>126.31578947368421</v>
      </c>
      <c r="H43" s="447"/>
      <c r="I43" s="153">
        <f t="shared" ref="I43" si="45">AVERAGE(P43,U43,Z43,AE43,AJ43,AO43,AT43)</f>
        <v>19</v>
      </c>
      <c r="J43" s="153">
        <f t="shared" ref="J43" si="46">AVERAGE(Q43,V43,AA43,AF43,AK43,AP43,AU43)</f>
        <v>2209.3320150651371</v>
      </c>
      <c r="K43" s="154">
        <f t="shared" ref="K43" si="47">AVERAGE(R43,W43,AB43,AG43,AL43,AQ43,AV43)</f>
        <v>116.28063237184935</v>
      </c>
      <c r="L43" s="473"/>
      <c r="M43" s="153">
        <f t="shared" si="30"/>
        <v>14</v>
      </c>
      <c r="N43" s="480"/>
      <c r="O43" s="480"/>
      <c r="P43" s="95">
        <v>19</v>
      </c>
      <c r="Q43" s="151">
        <v>2212.4999999999995</v>
      </c>
      <c r="R43" s="177">
        <f t="shared" si="31"/>
        <v>116.4473684210526</v>
      </c>
      <c r="S43" s="95">
        <f t="shared" si="32"/>
        <v>14</v>
      </c>
      <c r="T43" s="478"/>
      <c r="U43" s="95">
        <v>19</v>
      </c>
      <c r="V43" s="151">
        <v>2211.5702479338847</v>
      </c>
      <c r="W43" s="177">
        <f t="shared" si="33"/>
        <v>116.39843410178341</v>
      </c>
      <c r="X43" s="95">
        <f t="shared" si="34"/>
        <v>11</v>
      </c>
      <c r="Y43" s="478"/>
      <c r="Z43" s="95">
        <v>19</v>
      </c>
      <c r="AA43" s="151">
        <v>2213.6842105263158</v>
      </c>
      <c r="AB43" s="177">
        <f t="shared" si="35"/>
        <v>116.50969529085873</v>
      </c>
      <c r="AC43" s="95">
        <f t="shared" si="36"/>
        <v>12</v>
      </c>
      <c r="AD43" s="478"/>
      <c r="AE43" s="95">
        <v>19</v>
      </c>
      <c r="AF43" s="151">
        <v>2200.0000000000005</v>
      </c>
      <c r="AG43" s="177">
        <f t="shared" si="37"/>
        <v>115.78947368421055</v>
      </c>
      <c r="AH43" s="95">
        <f t="shared" si="38"/>
        <v>13</v>
      </c>
      <c r="AI43" s="478"/>
      <c r="AJ43" s="95">
        <v>19</v>
      </c>
      <c r="AK43" s="151">
        <v>2208.7912087912086</v>
      </c>
      <c r="AL43" s="177">
        <f t="shared" si="39"/>
        <v>116.25216888374783</v>
      </c>
      <c r="AM43" s="95">
        <f t="shared" si="40"/>
        <v>14</v>
      </c>
      <c r="AN43" s="478"/>
      <c r="AO43" s="95">
        <v>19</v>
      </c>
      <c r="AP43" s="151">
        <v>2212.4369747899168</v>
      </c>
      <c r="AQ43" s="177">
        <f t="shared" si="41"/>
        <v>116.44405130473247</v>
      </c>
      <c r="AR43" s="95">
        <f t="shared" si="42"/>
        <v>13</v>
      </c>
      <c r="AS43" s="478"/>
      <c r="AT43" s="95">
        <v>19</v>
      </c>
      <c r="AU43" s="151">
        <v>2206.3414634146352</v>
      </c>
      <c r="AV43" s="177">
        <f t="shared" si="43"/>
        <v>116.12323491655975</v>
      </c>
      <c r="AW43" s="95">
        <f t="shared" si="44"/>
        <v>12</v>
      </c>
      <c r="AX43" s="478"/>
    </row>
    <row r="44" spans="2:50" hidden="1">
      <c r="B44" s="456"/>
      <c r="C44" s="95">
        <v>17</v>
      </c>
      <c r="D44" s="95" t="s">
        <v>190</v>
      </c>
      <c r="E44" s="95">
        <v>17</v>
      </c>
      <c r="F44" s="95">
        <v>2400</v>
      </c>
      <c r="G44" s="177">
        <f t="shared" si="28"/>
        <v>141.1764705882353</v>
      </c>
      <c r="H44" s="447"/>
      <c r="I44" s="153">
        <f t="shared" ref="I44" si="48">AVERAGE(P44,U44,Z44,AE44,AJ44,AO44,AT44)</f>
        <v>17</v>
      </c>
      <c r="J44" s="153">
        <f t="shared" ref="J44" si="49">AVERAGE(Q44,V44,AA44,AF44,AK44,AP44,AU44)</f>
        <v>2207.3581553424206</v>
      </c>
      <c r="K44" s="154">
        <f t="shared" ref="K44" si="50">AVERAGE(R44,W44,AB44,AG44,AL44,AQ44,AV44)</f>
        <v>129.84459737308359</v>
      </c>
      <c r="L44" s="473"/>
      <c r="M44" s="153">
        <f>RANK(K44, K$28:K$44)</f>
        <v>5</v>
      </c>
      <c r="N44" s="464"/>
      <c r="O44" s="464"/>
      <c r="P44" s="95">
        <v>17</v>
      </c>
      <c r="Q44" s="151">
        <v>2208.2352941176473</v>
      </c>
      <c r="R44" s="177">
        <f t="shared" si="31"/>
        <v>129.89619377162632</v>
      </c>
      <c r="S44" s="95">
        <f t="shared" si="32"/>
        <v>5</v>
      </c>
      <c r="T44" s="479"/>
      <c r="U44" s="95">
        <v>17</v>
      </c>
      <c r="V44" s="151">
        <v>2197.2527472527463</v>
      </c>
      <c r="W44" s="177">
        <f t="shared" si="33"/>
        <v>129.25016160310273</v>
      </c>
      <c r="X44" s="95">
        <f t="shared" si="34"/>
        <v>5</v>
      </c>
      <c r="Y44" s="479"/>
      <c r="Z44" s="95">
        <v>17</v>
      </c>
      <c r="AA44" s="151">
        <v>2208.6857142857139</v>
      </c>
      <c r="AB44" s="177">
        <f t="shared" si="35"/>
        <v>129.92268907563022</v>
      </c>
      <c r="AC44" s="95">
        <f t="shared" si="36"/>
        <v>5</v>
      </c>
      <c r="AD44" s="479"/>
      <c r="AE44" s="95">
        <v>17</v>
      </c>
      <c r="AF44" s="151">
        <v>2214.0458015267177</v>
      </c>
      <c r="AG44" s="177">
        <f t="shared" si="37"/>
        <v>130.23798832510104</v>
      </c>
      <c r="AH44" s="95">
        <f t="shared" si="38"/>
        <v>5</v>
      </c>
      <c r="AI44" s="479"/>
      <c r="AJ44" s="95">
        <v>17</v>
      </c>
      <c r="AK44" s="151">
        <v>2201.6949152542375</v>
      </c>
      <c r="AL44" s="177">
        <f t="shared" si="39"/>
        <v>129.51146560319043</v>
      </c>
      <c r="AM44" s="95">
        <f t="shared" si="40"/>
        <v>5</v>
      </c>
      <c r="AN44" s="479"/>
      <c r="AO44" s="95">
        <v>17</v>
      </c>
      <c r="AP44" s="151">
        <v>2207.8612716763</v>
      </c>
      <c r="AQ44" s="177">
        <f t="shared" si="41"/>
        <v>129.87419245154706</v>
      </c>
      <c r="AR44" s="95">
        <f t="shared" si="42"/>
        <v>5</v>
      </c>
      <c r="AS44" s="479"/>
      <c r="AT44" s="95">
        <v>17</v>
      </c>
      <c r="AU44" s="151">
        <v>2213.7313432835822</v>
      </c>
      <c r="AV44" s="177">
        <f t="shared" si="43"/>
        <v>130.21949078138718</v>
      </c>
      <c r="AW44" s="95">
        <f t="shared" si="44"/>
        <v>5</v>
      </c>
      <c r="AX44" s="479"/>
    </row>
    <row r="45" spans="2:50" ht="15.6" hidden="1">
      <c r="B45" s="460" t="s">
        <v>115</v>
      </c>
      <c r="C45" s="461"/>
      <c r="D45" s="461"/>
      <c r="E45" s="461"/>
      <c r="F45" s="461"/>
      <c r="G45" s="461"/>
      <c r="H45" s="461"/>
      <c r="I45" s="150"/>
      <c r="J45" s="150"/>
      <c r="K45" s="150"/>
      <c r="L45" s="150"/>
      <c r="M45" s="150"/>
      <c r="N45" s="448" t="s">
        <v>116</v>
      </c>
      <c r="O45" s="463" t="s">
        <v>63</v>
      </c>
      <c r="P45" s="465">
        <v>45881</v>
      </c>
      <c r="Q45" s="456"/>
      <c r="R45" s="456"/>
      <c r="S45" s="456"/>
      <c r="T45" s="456"/>
      <c r="U45" s="465">
        <v>45882</v>
      </c>
      <c r="V45" s="456"/>
      <c r="W45" s="456"/>
      <c r="X45" s="456"/>
      <c r="Y45" s="456"/>
      <c r="Z45" s="465">
        <v>45883</v>
      </c>
      <c r="AA45" s="456"/>
      <c r="AB45" s="456"/>
      <c r="AC45" s="456"/>
      <c r="AD45" s="456"/>
      <c r="AE45" s="465">
        <v>45884</v>
      </c>
      <c r="AF45" s="456"/>
      <c r="AG45" s="456"/>
      <c r="AH45" s="456"/>
      <c r="AI45" s="456"/>
      <c r="AJ45" s="465">
        <v>45885</v>
      </c>
      <c r="AK45" s="456"/>
      <c r="AL45" s="456"/>
      <c r="AM45" s="456"/>
      <c r="AN45" s="456"/>
      <c r="AO45" s="465">
        <v>45886</v>
      </c>
      <c r="AP45" s="456"/>
      <c r="AQ45" s="456"/>
      <c r="AR45" s="456"/>
      <c r="AS45" s="456"/>
      <c r="AT45" s="465">
        <v>45887</v>
      </c>
      <c r="AU45" s="456"/>
      <c r="AV45" s="456"/>
      <c r="AW45" s="456"/>
      <c r="AX45" s="456"/>
    </row>
    <row r="46" spans="2:50" ht="15.6" hidden="1">
      <c r="B46" s="462"/>
      <c r="C46" s="462"/>
      <c r="D46" s="462"/>
      <c r="E46" s="462"/>
      <c r="F46" s="462"/>
      <c r="G46" s="462"/>
      <c r="H46" s="462"/>
      <c r="I46" s="150"/>
      <c r="J46" s="150"/>
      <c r="K46" s="150"/>
      <c r="L46" s="150"/>
      <c r="M46" s="150"/>
      <c r="N46" s="448"/>
      <c r="O46" s="464"/>
      <c r="P46" s="465" t="s">
        <v>77</v>
      </c>
      <c r="Q46" s="456"/>
      <c r="R46" s="456"/>
      <c r="S46" s="456"/>
      <c r="T46" s="456"/>
      <c r="U46" s="465" t="s">
        <v>78</v>
      </c>
      <c r="V46" s="456"/>
      <c r="W46" s="456"/>
      <c r="X46" s="456"/>
      <c r="Y46" s="456"/>
      <c r="Z46" s="465" t="s">
        <v>79</v>
      </c>
      <c r="AA46" s="456"/>
      <c r="AB46" s="456"/>
      <c r="AC46" s="456"/>
      <c r="AD46" s="456"/>
      <c r="AE46" s="465" t="s">
        <v>74</v>
      </c>
      <c r="AF46" s="456"/>
      <c r="AG46" s="456"/>
      <c r="AH46" s="456"/>
      <c r="AI46" s="456"/>
      <c r="AJ46" s="465" t="s">
        <v>75</v>
      </c>
      <c r="AK46" s="456"/>
      <c r="AL46" s="456"/>
      <c r="AM46" s="456"/>
      <c r="AN46" s="456"/>
      <c r="AO46" s="465" t="s">
        <v>70</v>
      </c>
      <c r="AP46" s="456"/>
      <c r="AQ46" s="456"/>
      <c r="AR46" s="456"/>
      <c r="AS46" s="456"/>
      <c r="AT46" s="465" t="s">
        <v>76</v>
      </c>
      <c r="AU46" s="456"/>
      <c r="AV46" s="456"/>
      <c r="AW46" s="456"/>
      <c r="AX46" s="456"/>
    </row>
    <row r="47" spans="2:50" hidden="1">
      <c r="B47" s="448" t="s">
        <v>117</v>
      </c>
      <c r="C47" s="448" t="s">
        <v>118</v>
      </c>
      <c r="D47" s="448"/>
      <c r="E47" s="448" t="s">
        <v>119</v>
      </c>
      <c r="F47" s="448"/>
      <c r="G47" s="448"/>
      <c r="H47" s="452" t="s">
        <v>120</v>
      </c>
      <c r="I47" s="455" t="s">
        <v>121</v>
      </c>
      <c r="J47" s="455"/>
      <c r="K47" s="455"/>
      <c r="L47" s="455" t="s">
        <v>120</v>
      </c>
      <c r="M47" s="455" t="s">
        <v>122</v>
      </c>
      <c r="N47" s="463"/>
      <c r="O47" s="463" t="s">
        <v>123</v>
      </c>
      <c r="P47" s="449" t="s">
        <v>124</v>
      </c>
      <c r="Q47" s="450"/>
      <c r="R47" s="450"/>
      <c r="S47" s="451"/>
      <c r="T47" s="448" t="s">
        <v>120</v>
      </c>
      <c r="U47" s="449" t="s">
        <v>124</v>
      </c>
      <c r="V47" s="450"/>
      <c r="W47" s="450"/>
      <c r="X47" s="451"/>
      <c r="Y47" s="448" t="s">
        <v>120</v>
      </c>
      <c r="Z47" s="449" t="s">
        <v>124</v>
      </c>
      <c r="AA47" s="450"/>
      <c r="AB47" s="450"/>
      <c r="AC47" s="451"/>
      <c r="AD47" s="448" t="s">
        <v>120</v>
      </c>
      <c r="AE47" s="449" t="s">
        <v>124</v>
      </c>
      <c r="AF47" s="450"/>
      <c r="AG47" s="450"/>
      <c r="AH47" s="451"/>
      <c r="AI47" s="448" t="s">
        <v>120</v>
      </c>
      <c r="AJ47" s="449" t="s">
        <v>124</v>
      </c>
      <c r="AK47" s="450"/>
      <c r="AL47" s="450"/>
      <c r="AM47" s="451"/>
      <c r="AN47" s="448" t="s">
        <v>120</v>
      </c>
      <c r="AO47" s="449" t="s">
        <v>124</v>
      </c>
      <c r="AP47" s="450"/>
      <c r="AQ47" s="450"/>
      <c r="AR47" s="451"/>
      <c r="AS47" s="448" t="s">
        <v>120</v>
      </c>
      <c r="AT47" s="449" t="s">
        <v>124</v>
      </c>
      <c r="AU47" s="450"/>
      <c r="AV47" s="450"/>
      <c r="AW47" s="451"/>
      <c r="AX47" s="448" t="s">
        <v>120</v>
      </c>
    </row>
    <row r="48" spans="2:50" hidden="1">
      <c r="B48" s="448"/>
      <c r="C48" s="448"/>
      <c r="D48" s="448"/>
      <c r="E48" s="448" t="s">
        <v>125</v>
      </c>
      <c r="F48" s="448"/>
      <c r="G48" s="448"/>
      <c r="H48" s="453"/>
      <c r="I48" s="455" t="s">
        <v>125</v>
      </c>
      <c r="J48" s="455"/>
      <c r="K48" s="455"/>
      <c r="L48" s="455"/>
      <c r="M48" s="455"/>
      <c r="N48" s="480"/>
      <c r="O48" s="480"/>
      <c r="P48" s="449" t="s">
        <v>126</v>
      </c>
      <c r="Q48" s="450"/>
      <c r="R48" s="450"/>
      <c r="S48" s="451"/>
      <c r="T48" s="448"/>
      <c r="U48" s="449" t="s">
        <v>126</v>
      </c>
      <c r="V48" s="450"/>
      <c r="W48" s="450"/>
      <c r="X48" s="451"/>
      <c r="Y48" s="448"/>
      <c r="Z48" s="449" t="s">
        <v>126</v>
      </c>
      <c r="AA48" s="450"/>
      <c r="AB48" s="450"/>
      <c r="AC48" s="451"/>
      <c r="AD48" s="448"/>
      <c r="AE48" s="449" t="s">
        <v>126</v>
      </c>
      <c r="AF48" s="450"/>
      <c r="AG48" s="450"/>
      <c r="AH48" s="451"/>
      <c r="AI48" s="448"/>
      <c r="AJ48" s="449" t="s">
        <v>126</v>
      </c>
      <c r="AK48" s="450"/>
      <c r="AL48" s="450"/>
      <c r="AM48" s="451"/>
      <c r="AN48" s="448"/>
      <c r="AO48" s="449" t="s">
        <v>126</v>
      </c>
      <c r="AP48" s="450"/>
      <c r="AQ48" s="450"/>
      <c r="AR48" s="451"/>
      <c r="AS48" s="448"/>
      <c r="AT48" s="449" t="s">
        <v>126</v>
      </c>
      <c r="AU48" s="450"/>
      <c r="AV48" s="450"/>
      <c r="AW48" s="451"/>
      <c r="AX48" s="448"/>
    </row>
    <row r="49" spans="2:50" hidden="1">
      <c r="B49" s="448"/>
      <c r="C49" s="448"/>
      <c r="D49" s="448"/>
      <c r="E49" s="94" t="s">
        <v>127</v>
      </c>
      <c r="F49" s="94" t="s">
        <v>128</v>
      </c>
      <c r="G49" s="94" t="s">
        <v>129</v>
      </c>
      <c r="H49" s="454"/>
      <c r="I49" s="152" t="s">
        <v>127</v>
      </c>
      <c r="J49" s="152" t="s">
        <v>128</v>
      </c>
      <c r="K49" s="152" t="s">
        <v>129</v>
      </c>
      <c r="L49" s="455"/>
      <c r="M49" s="455"/>
      <c r="N49" s="480"/>
      <c r="O49" s="480"/>
      <c r="P49" s="94" t="s">
        <v>127</v>
      </c>
      <c r="Q49" s="94" t="s">
        <v>128</v>
      </c>
      <c r="R49" s="94" t="s">
        <v>129</v>
      </c>
      <c r="S49" s="94" t="s">
        <v>122</v>
      </c>
      <c r="T49" s="448"/>
      <c r="U49" s="94" t="s">
        <v>127</v>
      </c>
      <c r="V49" s="94" t="s">
        <v>128</v>
      </c>
      <c r="W49" s="94" t="s">
        <v>129</v>
      </c>
      <c r="X49" s="94" t="s">
        <v>122</v>
      </c>
      <c r="Y49" s="448"/>
      <c r="Z49" s="94" t="s">
        <v>127</v>
      </c>
      <c r="AA49" s="94" t="s">
        <v>128</v>
      </c>
      <c r="AB49" s="94" t="s">
        <v>129</v>
      </c>
      <c r="AC49" s="94" t="s">
        <v>122</v>
      </c>
      <c r="AD49" s="448"/>
      <c r="AE49" s="94" t="s">
        <v>127</v>
      </c>
      <c r="AF49" s="94" t="s">
        <v>128</v>
      </c>
      <c r="AG49" s="94" t="s">
        <v>129</v>
      </c>
      <c r="AH49" s="94" t="s">
        <v>122</v>
      </c>
      <c r="AI49" s="448"/>
      <c r="AJ49" s="94" t="s">
        <v>127</v>
      </c>
      <c r="AK49" s="94" t="s">
        <v>128</v>
      </c>
      <c r="AL49" s="94" t="s">
        <v>129</v>
      </c>
      <c r="AM49" s="94" t="s">
        <v>122</v>
      </c>
      <c r="AN49" s="448"/>
      <c r="AO49" s="94" t="s">
        <v>127</v>
      </c>
      <c r="AP49" s="94" t="s">
        <v>128</v>
      </c>
      <c r="AQ49" s="94" t="s">
        <v>129</v>
      </c>
      <c r="AR49" s="94" t="s">
        <v>122</v>
      </c>
      <c r="AS49" s="448"/>
      <c r="AT49" s="94" t="s">
        <v>127</v>
      </c>
      <c r="AU49" s="94" t="s">
        <v>128</v>
      </c>
      <c r="AV49" s="94" t="s">
        <v>129</v>
      </c>
      <c r="AW49" s="94" t="s">
        <v>122</v>
      </c>
      <c r="AX49" s="448"/>
    </row>
    <row r="50" spans="2:50" hidden="1">
      <c r="B50" s="456" t="s">
        <v>173</v>
      </c>
      <c r="C50" s="95">
        <v>1</v>
      </c>
      <c r="D50" s="95" t="s">
        <v>174</v>
      </c>
      <c r="E50" s="95">
        <v>20</v>
      </c>
      <c r="F50" s="95">
        <v>2400</v>
      </c>
      <c r="G50" s="177">
        <f>F50/E50</f>
        <v>120</v>
      </c>
      <c r="H50" s="447">
        <f>AVERAGE(G50:G66)</f>
        <v>134.47580889941113</v>
      </c>
      <c r="I50" s="153">
        <f>AVERAGE(P50,U50,Z50,AE50,AJ50,AO50,AT50)</f>
        <v>20</v>
      </c>
      <c r="J50" s="153">
        <f t="shared" ref="J50:J66" si="51">AVERAGE(Q50,V50,AA50,AF50,AK50,AP50,AU50)</f>
        <v>2227.9780041082045</v>
      </c>
      <c r="K50" s="154">
        <f>AVERAGE(R50,W50,AB50,AG50,AL50,AQ50,AV50)</f>
        <v>111.39890020541021</v>
      </c>
      <c r="L50" s="473">
        <f>IFERROR(AVERAGE(K50:K66),"-")</f>
        <v>124.65366220442168</v>
      </c>
      <c r="M50" s="153">
        <f>RANK(K50, K$50:K$66)</f>
        <v>15</v>
      </c>
      <c r="N50" s="480"/>
      <c r="O50" s="480"/>
      <c r="P50" s="95">
        <v>20</v>
      </c>
      <c r="Q50" s="151">
        <v>2221.7999999999997</v>
      </c>
      <c r="R50" s="177">
        <f>IFERROR(Q50/P50,"")</f>
        <v>111.08999999999999</v>
      </c>
      <c r="S50" s="95">
        <f>IFERROR(RANK(R50, R$50:R$66),"")</f>
        <v>15</v>
      </c>
      <c r="T50" s="477">
        <f>AVERAGE(R50:R66)</f>
        <v>124.56852101355771</v>
      </c>
      <c r="U50" s="95">
        <v>20</v>
      </c>
      <c r="V50" s="151">
        <v>2229.1836734693884</v>
      </c>
      <c r="W50" s="177">
        <f>IFERROR(V50/U50,"")</f>
        <v>111.45918367346943</v>
      </c>
      <c r="X50" s="95">
        <f>IFERROR(RANK(W50, W$50:W$66),"")</f>
        <v>15</v>
      </c>
      <c r="Y50" s="477">
        <f>AVERAGE(W50:W66)</f>
        <v>124.5337216915504</v>
      </c>
      <c r="Z50" s="95">
        <v>20</v>
      </c>
      <c r="AA50" s="151">
        <v>2235.8241758241757</v>
      </c>
      <c r="AB50" s="177">
        <f>IFERROR(AA50/Z50,"")</f>
        <v>111.79120879120879</v>
      </c>
      <c r="AC50" s="95">
        <f>IFERROR(RANK(AB50, AB$50:AB$66),"")</f>
        <v>15</v>
      </c>
      <c r="AD50" s="477">
        <f>AVERAGE(AB50:AB66)</f>
        <v>124.57580815639734</v>
      </c>
      <c r="AE50" s="95">
        <v>20</v>
      </c>
      <c r="AF50" s="151">
        <v>2228.1081081081079</v>
      </c>
      <c r="AG50" s="177">
        <f>IFERROR(AF50/AE50,"")</f>
        <v>111.40540540540539</v>
      </c>
      <c r="AH50" s="95">
        <f>IFERROR(RANK(AG50, AG$50:AG$66),"")</f>
        <v>16</v>
      </c>
      <c r="AI50" s="477">
        <f>AVERAGE(AG50:AG66)</f>
        <v>124.99132993806397</v>
      </c>
      <c r="AJ50" s="95">
        <v>20</v>
      </c>
      <c r="AK50" s="151">
        <v>2230.3999999999996</v>
      </c>
      <c r="AL50" s="177">
        <f>IFERROR(AK50/AJ50,"")</f>
        <v>111.51999999999998</v>
      </c>
      <c r="AM50" s="95">
        <f>IFERROR(RANK(AL50, AL$50:AL$66),"")</f>
        <v>16</v>
      </c>
      <c r="AN50" s="477">
        <f>AVERAGE(AL50:AL66)</f>
        <v>125.55033792515508</v>
      </c>
      <c r="AO50" s="95">
        <v>20</v>
      </c>
      <c r="AP50" s="151">
        <v>2222.7522935779812</v>
      </c>
      <c r="AQ50" s="177">
        <f>IFERROR(AP50/AO50,"")</f>
        <v>111.13761467889906</v>
      </c>
      <c r="AR50" s="95">
        <f>IFERROR(RANK(AQ50, AQ$50:AQ$66),"")</f>
        <v>15</v>
      </c>
      <c r="AS50" s="477">
        <f>AVERAGE(AQ50:AQ66)</f>
        <v>125.4870930673849</v>
      </c>
      <c r="AT50" s="95">
        <v>20</v>
      </c>
      <c r="AU50" s="151">
        <v>2227.7777777777774</v>
      </c>
      <c r="AV50" s="177">
        <f>IFERROR(AU50/AT50,"")</f>
        <v>111.38888888888887</v>
      </c>
      <c r="AW50" s="95">
        <f>IFERROR(RANK(AV50, AV$50:AV$66),"")</f>
        <v>16</v>
      </c>
      <c r="AX50" s="477">
        <f>AVERAGE(AV50:AV66)</f>
        <v>125.35372476619209</v>
      </c>
    </row>
    <row r="51" spans="2:50" hidden="1">
      <c r="B51" s="456"/>
      <c r="C51" s="95">
        <v>2</v>
      </c>
      <c r="D51" s="95" t="s">
        <v>175</v>
      </c>
      <c r="E51" s="95">
        <v>18</v>
      </c>
      <c r="F51" s="95">
        <v>2400</v>
      </c>
      <c r="G51" s="177">
        <f t="shared" ref="G51:G66" si="52">F51/E51</f>
        <v>133.33333333333334</v>
      </c>
      <c r="H51" s="447"/>
      <c r="I51" s="153">
        <f t="shared" ref="I51:I66" si="53">AVERAGE(P51,U51,Z51,AE51,AJ51,AO51,AT51)</f>
        <v>18</v>
      </c>
      <c r="J51" s="153">
        <f t="shared" si="51"/>
        <v>2224.3306405579083</v>
      </c>
      <c r="K51" s="154">
        <f t="shared" ref="K51:K66" si="54">AVERAGE(R51,W51,AB51,AG51,AL51,AQ51,AV51)</f>
        <v>123.57392447543937</v>
      </c>
      <c r="L51" s="473"/>
      <c r="M51" s="153">
        <f t="shared" ref="M51:M66" si="55">RANK(K51, K$50:K$66)</f>
        <v>6</v>
      </c>
      <c r="N51" s="480"/>
      <c r="O51" s="480"/>
      <c r="P51" s="95">
        <v>18</v>
      </c>
      <c r="Q51" s="151">
        <v>2231.2149532710278</v>
      </c>
      <c r="R51" s="177">
        <f t="shared" ref="R51:R66" si="56">IFERROR(Q51/P51,"")</f>
        <v>123.95638629283488</v>
      </c>
      <c r="S51" s="95">
        <f t="shared" ref="S51:S66" si="57">IFERROR(RANK(R51, R$50:R$66),"")</f>
        <v>6</v>
      </c>
      <c r="T51" s="478"/>
      <c r="U51" s="95">
        <v>18</v>
      </c>
      <c r="V51" s="151">
        <v>2229.7142857142849</v>
      </c>
      <c r="W51" s="177">
        <f t="shared" ref="W51:W66" si="58">IFERROR(V51/U51,"")</f>
        <v>123.87301587301583</v>
      </c>
      <c r="X51" s="95">
        <f t="shared" ref="X51:X66" si="59">IFERROR(RANK(W51, W$50:W$66),"")</f>
        <v>6</v>
      </c>
      <c r="Y51" s="478"/>
      <c r="Z51" s="95">
        <v>18</v>
      </c>
      <c r="AA51" s="151">
        <v>2216.9999999999991</v>
      </c>
      <c r="AB51" s="177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78"/>
      <c r="AE51" s="95">
        <v>18</v>
      </c>
      <c r="AF51" s="151">
        <v>2226.3999999999983</v>
      </c>
      <c r="AG51" s="177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78"/>
      <c r="AJ51" s="95">
        <v>18</v>
      </c>
      <c r="AK51" s="151">
        <v>2219.9999999999986</v>
      </c>
      <c r="AL51" s="177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78"/>
      <c r="AO51" s="95">
        <v>18</v>
      </c>
      <c r="AP51" s="151">
        <v>2229.929300864103</v>
      </c>
      <c r="AQ51" s="177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78"/>
      <c r="AT51" s="95">
        <v>18</v>
      </c>
      <c r="AU51" s="151">
        <v>2216.0559440559459</v>
      </c>
      <c r="AV51" s="177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78"/>
    </row>
    <row r="52" spans="2:50" hidden="1">
      <c r="B52" s="456"/>
      <c r="C52" s="95">
        <v>3</v>
      </c>
      <c r="D52" s="95" t="s">
        <v>176</v>
      </c>
      <c r="E52" s="95">
        <v>16</v>
      </c>
      <c r="F52" s="95">
        <v>2400</v>
      </c>
      <c r="G52" s="177">
        <f t="shared" si="52"/>
        <v>150</v>
      </c>
      <c r="H52" s="447"/>
      <c r="I52" s="153">
        <f t="shared" si="53"/>
        <v>16</v>
      </c>
      <c r="J52" s="153">
        <f t="shared" si="51"/>
        <v>2216.750061657714</v>
      </c>
      <c r="K52" s="154">
        <f t="shared" si="54"/>
        <v>138.54687885360713</v>
      </c>
      <c r="L52" s="473"/>
      <c r="M52" s="153">
        <f t="shared" si="55"/>
        <v>4</v>
      </c>
      <c r="N52" s="480"/>
      <c r="O52" s="480"/>
      <c r="P52" s="95">
        <v>16</v>
      </c>
      <c r="Q52" s="151">
        <v>2214.5381462799505</v>
      </c>
      <c r="R52" s="177">
        <f t="shared" si="56"/>
        <v>138.40863414249691</v>
      </c>
      <c r="S52" s="95">
        <f t="shared" si="57"/>
        <v>3</v>
      </c>
      <c r="T52" s="478"/>
      <c r="U52" s="95">
        <v>16</v>
      </c>
      <c r="V52" s="151">
        <v>2213.3843001261039</v>
      </c>
      <c r="W52" s="177">
        <f t="shared" si="58"/>
        <v>138.33651875788149</v>
      </c>
      <c r="X52" s="95">
        <f t="shared" si="59"/>
        <v>4</v>
      </c>
      <c r="Y52" s="478"/>
      <c r="Z52" s="95">
        <v>16</v>
      </c>
      <c r="AA52" s="151">
        <v>2216.5573770491801</v>
      </c>
      <c r="AB52" s="177">
        <f t="shared" si="60"/>
        <v>138.53483606557376</v>
      </c>
      <c r="AC52" s="95">
        <f t="shared" si="61"/>
        <v>4</v>
      </c>
      <c r="AD52" s="478"/>
      <c r="AE52" s="95">
        <v>16</v>
      </c>
      <c r="AF52" s="151">
        <v>2212.9870129870128</v>
      </c>
      <c r="AG52" s="177">
        <f t="shared" si="62"/>
        <v>138.3116883116883</v>
      </c>
      <c r="AH52" s="95">
        <f t="shared" si="63"/>
        <v>4</v>
      </c>
      <c r="AI52" s="478"/>
      <c r="AJ52" s="95">
        <v>16</v>
      </c>
      <c r="AK52" s="151">
        <v>2218.8957055214728</v>
      </c>
      <c r="AL52" s="177">
        <f t="shared" si="64"/>
        <v>138.68098159509205</v>
      </c>
      <c r="AM52" s="95">
        <f t="shared" si="65"/>
        <v>4</v>
      </c>
      <c r="AN52" s="478"/>
      <c r="AO52" s="95">
        <v>16</v>
      </c>
      <c r="AP52" s="151">
        <v>2216.7015140591202</v>
      </c>
      <c r="AQ52" s="177">
        <f t="shared" si="66"/>
        <v>138.54384462869501</v>
      </c>
      <c r="AR52" s="95">
        <f t="shared" si="67"/>
        <v>4</v>
      </c>
      <c r="AS52" s="478"/>
      <c r="AT52" s="95">
        <v>16</v>
      </c>
      <c r="AU52" s="151">
        <v>2224.1863755811605</v>
      </c>
      <c r="AV52" s="177">
        <f t="shared" si="68"/>
        <v>139.01164847382253</v>
      </c>
      <c r="AW52" s="95">
        <f t="shared" si="69"/>
        <v>4</v>
      </c>
      <c r="AX52" s="478"/>
    </row>
    <row r="53" spans="2:50" hidden="1">
      <c r="B53" s="456"/>
      <c r="C53" s="95">
        <v>4</v>
      </c>
      <c r="D53" s="95" t="s">
        <v>177</v>
      </c>
      <c r="E53" s="95">
        <v>18</v>
      </c>
      <c r="F53" s="95">
        <v>2400</v>
      </c>
      <c r="G53" s="177">
        <f t="shared" si="52"/>
        <v>133.33333333333334</v>
      </c>
      <c r="H53" s="447"/>
      <c r="I53" s="153">
        <f t="shared" si="53"/>
        <v>18</v>
      </c>
      <c r="J53" s="153">
        <f t="shared" si="51"/>
        <v>2217.8561691394398</v>
      </c>
      <c r="K53" s="154">
        <f t="shared" si="54"/>
        <v>123.21423161885777</v>
      </c>
      <c r="L53" s="473"/>
      <c r="M53" s="153">
        <f t="shared" si="55"/>
        <v>9</v>
      </c>
      <c r="N53" s="480"/>
      <c r="O53" s="480"/>
      <c r="P53" s="95">
        <v>18</v>
      </c>
      <c r="Q53" s="151">
        <v>2216.7692307692305</v>
      </c>
      <c r="R53" s="177">
        <f t="shared" si="56"/>
        <v>123.15384615384613</v>
      </c>
      <c r="S53" s="95">
        <f t="shared" si="57"/>
        <v>9</v>
      </c>
      <c r="T53" s="478"/>
      <c r="U53" s="95">
        <v>18</v>
      </c>
      <c r="V53" s="151">
        <v>2226.6666666666661</v>
      </c>
      <c r="W53" s="177">
        <f t="shared" si="58"/>
        <v>123.70370370370367</v>
      </c>
      <c r="X53" s="95">
        <f t="shared" si="59"/>
        <v>7</v>
      </c>
      <c r="Y53" s="478"/>
      <c r="Z53" s="95">
        <v>18</v>
      </c>
      <c r="AA53" s="151">
        <v>2218.0327868852464</v>
      </c>
      <c r="AB53" s="177">
        <f t="shared" si="60"/>
        <v>123.22404371584702</v>
      </c>
      <c r="AC53" s="95">
        <f t="shared" si="61"/>
        <v>8</v>
      </c>
      <c r="AD53" s="478"/>
      <c r="AE53" s="95">
        <v>18</v>
      </c>
      <c r="AF53" s="151">
        <v>2212.8260869565215</v>
      </c>
      <c r="AG53" s="177">
        <f t="shared" si="62"/>
        <v>122.93478260869564</v>
      </c>
      <c r="AH53" s="95">
        <f t="shared" si="63"/>
        <v>9</v>
      </c>
      <c r="AI53" s="478"/>
      <c r="AJ53" s="95">
        <v>18</v>
      </c>
      <c r="AK53" s="151">
        <v>2213.3333333333339</v>
      </c>
      <c r="AL53" s="177">
        <f t="shared" si="64"/>
        <v>122.96296296296299</v>
      </c>
      <c r="AM53" s="95">
        <f t="shared" si="65"/>
        <v>8</v>
      </c>
      <c r="AN53" s="478"/>
      <c r="AO53" s="95">
        <v>18</v>
      </c>
      <c r="AP53" s="151">
        <v>2218.2222222222222</v>
      </c>
      <c r="AQ53" s="177">
        <f t="shared" si="66"/>
        <v>123.23456790123457</v>
      </c>
      <c r="AR53" s="95">
        <f t="shared" si="67"/>
        <v>9</v>
      </c>
      <c r="AS53" s="478"/>
      <c r="AT53" s="95">
        <v>18</v>
      </c>
      <c r="AU53" s="151">
        <v>2219.1428571428578</v>
      </c>
      <c r="AV53" s="177">
        <f t="shared" si="68"/>
        <v>123.28571428571432</v>
      </c>
      <c r="AW53" s="95">
        <f t="shared" si="69"/>
        <v>7</v>
      </c>
      <c r="AX53" s="478"/>
    </row>
    <row r="54" spans="2:50" hidden="1">
      <c r="B54" s="456"/>
      <c r="C54" s="95">
        <v>5</v>
      </c>
      <c r="D54" s="95" t="s">
        <v>178</v>
      </c>
      <c r="E54" s="95">
        <v>16</v>
      </c>
      <c r="F54" s="95">
        <v>2400</v>
      </c>
      <c r="G54" s="177">
        <f t="shared" si="52"/>
        <v>150</v>
      </c>
      <c r="H54" s="447"/>
      <c r="I54" s="153">
        <f t="shared" si="53"/>
        <v>16</v>
      </c>
      <c r="J54" s="153">
        <f t="shared" si="51"/>
        <v>2234.7182349027253</v>
      </c>
      <c r="K54" s="154">
        <f t="shared" si="54"/>
        <v>139.66988968142033</v>
      </c>
      <c r="L54" s="473"/>
      <c r="M54" s="153">
        <f t="shared" si="55"/>
        <v>3</v>
      </c>
      <c r="N54" s="480"/>
      <c r="O54" s="480"/>
      <c r="P54" s="95">
        <v>16</v>
      </c>
      <c r="Q54" s="151">
        <v>2209.6153846153857</v>
      </c>
      <c r="R54" s="177">
        <f t="shared" si="56"/>
        <v>138.1009615384616</v>
      </c>
      <c r="S54" s="95">
        <f t="shared" si="57"/>
        <v>4</v>
      </c>
      <c r="T54" s="478"/>
      <c r="U54" s="95">
        <v>16</v>
      </c>
      <c r="V54" s="151">
        <v>2215.4716981132087</v>
      </c>
      <c r="W54" s="177">
        <f t="shared" si="58"/>
        <v>138.46698113207555</v>
      </c>
      <c r="X54" s="95">
        <f t="shared" si="59"/>
        <v>3</v>
      </c>
      <c r="Y54" s="478"/>
      <c r="Z54" s="95">
        <v>16</v>
      </c>
      <c r="AA54" s="151">
        <v>2243.5294117647031</v>
      </c>
      <c r="AB54" s="177">
        <f t="shared" si="60"/>
        <v>140.22058823529395</v>
      </c>
      <c r="AC54" s="95">
        <f t="shared" si="61"/>
        <v>3</v>
      </c>
      <c r="AD54" s="478"/>
      <c r="AE54" s="95">
        <v>16</v>
      </c>
      <c r="AF54" s="151">
        <v>2251.4999999999991</v>
      </c>
      <c r="AG54" s="177">
        <f t="shared" si="62"/>
        <v>140.71874999999994</v>
      </c>
      <c r="AH54" s="95">
        <f t="shared" si="63"/>
        <v>3</v>
      </c>
      <c r="AI54" s="478"/>
      <c r="AJ54" s="95">
        <v>16</v>
      </c>
      <c r="AK54" s="151">
        <v>2249.2682926829261</v>
      </c>
      <c r="AL54" s="177">
        <f t="shared" si="64"/>
        <v>140.57926829268288</v>
      </c>
      <c r="AM54" s="95">
        <f t="shared" si="65"/>
        <v>3</v>
      </c>
      <c r="AN54" s="478"/>
      <c r="AO54" s="95">
        <v>16</v>
      </c>
      <c r="AP54" s="151">
        <v>2243.9999999999982</v>
      </c>
      <c r="AQ54" s="177">
        <f t="shared" si="66"/>
        <v>140.24999999999989</v>
      </c>
      <c r="AR54" s="95">
        <f t="shared" si="67"/>
        <v>3</v>
      </c>
      <c r="AS54" s="478"/>
      <c r="AT54" s="95">
        <v>16</v>
      </c>
      <c r="AU54" s="151">
        <v>2229.6428571428555</v>
      </c>
      <c r="AV54" s="177">
        <f t="shared" si="68"/>
        <v>139.35267857142847</v>
      </c>
      <c r="AW54" s="95">
        <f t="shared" si="69"/>
        <v>3</v>
      </c>
      <c r="AX54" s="478"/>
    </row>
    <row r="55" spans="2:50" hidden="1">
      <c r="B55" s="456"/>
      <c r="C55" s="95">
        <v>6</v>
      </c>
      <c r="D55" s="95" t="s">
        <v>179</v>
      </c>
      <c r="E55" s="95">
        <v>18</v>
      </c>
      <c r="F55" s="95">
        <v>2400</v>
      </c>
      <c r="G55" s="177">
        <f t="shared" si="52"/>
        <v>133.33333333333334</v>
      </c>
      <c r="H55" s="447"/>
      <c r="I55" s="153">
        <f t="shared" si="53"/>
        <v>18</v>
      </c>
      <c r="J55" s="153">
        <f t="shared" si="51"/>
        <v>2222.4275343019031</v>
      </c>
      <c r="K55" s="154">
        <f t="shared" si="54"/>
        <v>123.46819635010573</v>
      </c>
      <c r="L55" s="473"/>
      <c r="M55" s="153">
        <f t="shared" si="55"/>
        <v>7</v>
      </c>
      <c r="N55" s="480"/>
      <c r="O55" s="480"/>
      <c r="P55" s="95">
        <v>18</v>
      </c>
      <c r="Q55" s="151">
        <v>2219.5890410958905</v>
      </c>
      <c r="R55" s="177">
        <f t="shared" si="56"/>
        <v>123.31050228310502</v>
      </c>
      <c r="S55" s="95">
        <f t="shared" si="57"/>
        <v>8</v>
      </c>
      <c r="T55" s="478"/>
      <c r="U55" s="95">
        <v>18</v>
      </c>
      <c r="V55" s="151">
        <v>2224.7742262810752</v>
      </c>
      <c r="W55" s="177">
        <f t="shared" si="58"/>
        <v>123.59856812672641</v>
      </c>
      <c r="X55" s="95">
        <f t="shared" si="59"/>
        <v>8</v>
      </c>
      <c r="Y55" s="478"/>
      <c r="Z55" s="95">
        <v>18</v>
      </c>
      <c r="AA55" s="151">
        <v>2226.4461839530322</v>
      </c>
      <c r="AB55" s="177">
        <f t="shared" si="60"/>
        <v>123.69145466405735</v>
      </c>
      <c r="AC55" s="95">
        <f t="shared" si="61"/>
        <v>6</v>
      </c>
      <c r="AD55" s="478"/>
      <c r="AE55" s="95">
        <v>18</v>
      </c>
      <c r="AF55" s="151">
        <v>2218.9380530973453</v>
      </c>
      <c r="AG55" s="177">
        <f t="shared" si="62"/>
        <v>123.27433628318585</v>
      </c>
      <c r="AH55" s="95">
        <f t="shared" si="63"/>
        <v>8</v>
      </c>
      <c r="AI55" s="478"/>
      <c r="AJ55" s="95">
        <v>18</v>
      </c>
      <c r="AK55" s="151">
        <v>2211.3559322033902</v>
      </c>
      <c r="AL55" s="177">
        <f t="shared" si="64"/>
        <v>122.85310734463279</v>
      </c>
      <c r="AM55" s="95">
        <f t="shared" si="65"/>
        <v>9</v>
      </c>
      <c r="AN55" s="478"/>
      <c r="AO55" s="95">
        <v>18</v>
      </c>
      <c r="AP55" s="151">
        <v>2230.2363184079609</v>
      </c>
      <c r="AQ55" s="177">
        <f t="shared" si="66"/>
        <v>123.90201768933116</v>
      </c>
      <c r="AR55" s="95">
        <f t="shared" si="67"/>
        <v>6</v>
      </c>
      <c r="AS55" s="478"/>
      <c r="AT55" s="95">
        <v>18</v>
      </c>
      <c r="AU55" s="151">
        <v>2225.6529850746278</v>
      </c>
      <c r="AV55" s="177">
        <f t="shared" si="68"/>
        <v>123.64738805970154</v>
      </c>
      <c r="AW55" s="95">
        <f t="shared" si="69"/>
        <v>6</v>
      </c>
      <c r="AX55" s="478"/>
    </row>
    <row r="56" spans="2:50" hidden="1">
      <c r="B56" s="456"/>
      <c r="C56" s="95">
        <v>7</v>
      </c>
      <c r="D56" s="95" t="s">
        <v>180</v>
      </c>
      <c r="E56" s="95">
        <v>20</v>
      </c>
      <c r="F56" s="95">
        <v>2400</v>
      </c>
      <c r="G56" s="177">
        <f t="shared" si="52"/>
        <v>120</v>
      </c>
      <c r="H56" s="447"/>
      <c r="I56" s="153">
        <f t="shared" si="53"/>
        <v>20</v>
      </c>
      <c r="J56" s="153">
        <f t="shared" si="51"/>
        <v>2225.980952909827</v>
      </c>
      <c r="K56" s="154">
        <f t="shared" si="54"/>
        <v>111.29904764549134</v>
      </c>
      <c r="L56" s="473"/>
      <c r="M56" s="153">
        <f t="shared" si="55"/>
        <v>17</v>
      </c>
      <c r="N56" s="480"/>
      <c r="O56" s="480"/>
      <c r="P56" s="95">
        <v>20</v>
      </c>
      <c r="Q56" s="151">
        <v>2221.0714285714289</v>
      </c>
      <c r="R56" s="177">
        <f t="shared" si="56"/>
        <v>111.05357142857144</v>
      </c>
      <c r="S56" s="95">
        <f t="shared" si="57"/>
        <v>16</v>
      </c>
      <c r="T56" s="478"/>
      <c r="U56" s="95">
        <v>20</v>
      </c>
      <c r="V56" s="151">
        <v>2211.7241379310349</v>
      </c>
      <c r="W56" s="177">
        <f t="shared" si="58"/>
        <v>110.58620689655174</v>
      </c>
      <c r="X56" s="95">
        <f t="shared" si="59"/>
        <v>17</v>
      </c>
      <c r="Y56" s="478"/>
      <c r="Z56" s="95">
        <v>20</v>
      </c>
      <c r="AA56" s="151">
        <v>2233.584905660377</v>
      </c>
      <c r="AB56" s="177">
        <f t="shared" si="60"/>
        <v>111.67924528301884</v>
      </c>
      <c r="AC56" s="95">
        <f t="shared" si="61"/>
        <v>16</v>
      </c>
      <c r="AD56" s="478"/>
      <c r="AE56" s="95">
        <v>20</v>
      </c>
      <c r="AF56" s="151">
        <v>2214.5454545454563</v>
      </c>
      <c r="AG56" s="177">
        <f t="shared" si="62"/>
        <v>110.72727272727282</v>
      </c>
      <c r="AH56" s="95">
        <f t="shared" si="63"/>
        <v>17</v>
      </c>
      <c r="AI56" s="478"/>
      <c r="AJ56" s="95">
        <v>20</v>
      </c>
      <c r="AK56" s="151">
        <v>2249.3023255813973</v>
      </c>
      <c r="AL56" s="177">
        <f t="shared" si="64"/>
        <v>112.46511627906986</v>
      </c>
      <c r="AM56" s="95">
        <f t="shared" si="65"/>
        <v>15</v>
      </c>
      <c r="AN56" s="478"/>
      <c r="AO56" s="95">
        <v>20</v>
      </c>
      <c r="AP56" s="151">
        <v>2213.3333333333326</v>
      </c>
      <c r="AQ56" s="177">
        <f t="shared" si="66"/>
        <v>110.66666666666663</v>
      </c>
      <c r="AR56" s="95">
        <f t="shared" si="67"/>
        <v>16</v>
      </c>
      <c r="AS56" s="478"/>
      <c r="AT56" s="95">
        <v>20</v>
      </c>
      <c r="AU56" s="151">
        <v>2238.3050847457625</v>
      </c>
      <c r="AV56" s="177">
        <f t="shared" si="68"/>
        <v>111.91525423728812</v>
      </c>
      <c r="AW56" s="95">
        <f t="shared" si="69"/>
        <v>15</v>
      </c>
      <c r="AX56" s="478"/>
    </row>
    <row r="57" spans="2:50" hidden="1">
      <c r="B57" s="456"/>
      <c r="C57" s="95">
        <v>8</v>
      </c>
      <c r="D57" s="95" t="s">
        <v>181</v>
      </c>
      <c r="E57" s="95">
        <v>20</v>
      </c>
      <c r="F57" s="95">
        <v>2400</v>
      </c>
      <c r="G57" s="177">
        <f t="shared" si="52"/>
        <v>120</v>
      </c>
      <c r="H57" s="447"/>
      <c r="I57" s="153">
        <f t="shared" si="53"/>
        <v>20</v>
      </c>
      <c r="J57" s="153">
        <f t="shared" si="51"/>
        <v>2227.6522439585733</v>
      </c>
      <c r="K57" s="154">
        <f t="shared" si="54"/>
        <v>111.38261219792868</v>
      </c>
      <c r="L57" s="473"/>
      <c r="M57" s="153">
        <f t="shared" si="55"/>
        <v>16</v>
      </c>
      <c r="N57" s="480"/>
      <c r="O57" s="480"/>
      <c r="P57" s="95">
        <v>20</v>
      </c>
      <c r="Q57" s="151">
        <v>2220.0000000000014</v>
      </c>
      <c r="R57" s="177">
        <f t="shared" si="56"/>
        <v>111.00000000000007</v>
      </c>
      <c r="S57" s="95">
        <f t="shared" si="57"/>
        <v>17</v>
      </c>
      <c r="T57" s="478"/>
      <c r="U57" s="95">
        <v>20</v>
      </c>
      <c r="V57" s="151">
        <v>2228.3544303797471</v>
      </c>
      <c r="W57" s="177">
        <f t="shared" si="58"/>
        <v>111.41772151898735</v>
      </c>
      <c r="X57" s="95">
        <f t="shared" si="59"/>
        <v>16</v>
      </c>
      <c r="Y57" s="478"/>
      <c r="Z57" s="95">
        <v>20</v>
      </c>
      <c r="AA57" s="151">
        <v>2224.7999999999993</v>
      </c>
      <c r="AB57" s="177">
        <f t="shared" si="60"/>
        <v>111.23999999999997</v>
      </c>
      <c r="AC57" s="95">
        <f t="shared" si="61"/>
        <v>17</v>
      </c>
      <c r="AD57" s="478"/>
      <c r="AE57" s="95">
        <v>20</v>
      </c>
      <c r="AF57" s="151">
        <v>2237.4545454545469</v>
      </c>
      <c r="AG57" s="177">
        <f t="shared" si="62"/>
        <v>111.87272727272735</v>
      </c>
      <c r="AH57" s="95">
        <f t="shared" si="63"/>
        <v>15</v>
      </c>
      <c r="AI57" s="478"/>
      <c r="AJ57" s="273"/>
      <c r="AK57" s="273"/>
      <c r="AL57" s="275" t="str">
        <f t="shared" si="64"/>
        <v/>
      </c>
      <c r="AM57" s="273" t="str">
        <f t="shared" si="65"/>
        <v/>
      </c>
      <c r="AN57" s="478"/>
      <c r="AO57" s="273"/>
      <c r="AP57" s="273"/>
      <c r="AQ57" s="275" t="str">
        <f t="shared" si="66"/>
        <v/>
      </c>
      <c r="AR57" s="273" t="str">
        <f t="shared" si="67"/>
        <v/>
      </c>
      <c r="AS57" s="478"/>
      <c r="AT57" s="273"/>
      <c r="AU57" s="273"/>
      <c r="AV57" s="275" t="str">
        <f t="shared" si="68"/>
        <v/>
      </c>
      <c r="AW57" s="273" t="str">
        <f t="shared" si="69"/>
        <v/>
      </c>
      <c r="AX57" s="478"/>
    </row>
    <row r="58" spans="2:50" hidden="1">
      <c r="B58" s="456"/>
      <c r="C58" s="95">
        <v>9</v>
      </c>
      <c r="D58" s="95" t="s">
        <v>182</v>
      </c>
      <c r="E58" s="95">
        <v>19</v>
      </c>
      <c r="F58" s="95">
        <v>2400</v>
      </c>
      <c r="G58" s="177">
        <f t="shared" si="52"/>
        <v>126.31578947368421</v>
      </c>
      <c r="H58" s="447"/>
      <c r="I58" s="153">
        <f t="shared" si="53"/>
        <v>19</v>
      </c>
      <c r="J58" s="153">
        <f t="shared" si="51"/>
        <v>2220.0674994115197</v>
      </c>
      <c r="K58" s="154">
        <f t="shared" si="54"/>
        <v>116.84565786376417</v>
      </c>
      <c r="L58" s="473"/>
      <c r="M58" s="153">
        <f t="shared" si="55"/>
        <v>13</v>
      </c>
      <c r="N58" s="480"/>
      <c r="O58" s="480"/>
      <c r="P58" s="95">
        <v>19</v>
      </c>
      <c r="Q58" s="151">
        <v>2222.706766917293</v>
      </c>
      <c r="R58" s="177">
        <f t="shared" si="56"/>
        <v>116.98456667985752</v>
      </c>
      <c r="S58" s="95">
        <f t="shared" si="57"/>
        <v>13</v>
      </c>
      <c r="T58" s="478"/>
      <c r="U58" s="95">
        <v>19</v>
      </c>
      <c r="V58" s="151">
        <v>2220.4615384615381</v>
      </c>
      <c r="W58" s="177">
        <f t="shared" si="58"/>
        <v>116.86639676113359</v>
      </c>
      <c r="X58" s="95">
        <f t="shared" si="59"/>
        <v>12</v>
      </c>
      <c r="Y58" s="478"/>
      <c r="Z58" s="95">
        <v>19</v>
      </c>
      <c r="AA58" s="151">
        <v>2219.9999999999995</v>
      </c>
      <c r="AB58" s="177">
        <f t="shared" si="60"/>
        <v>116.84210526315788</v>
      </c>
      <c r="AC58" s="95">
        <f t="shared" si="61"/>
        <v>10</v>
      </c>
      <c r="AD58" s="478"/>
      <c r="AE58" s="95">
        <v>19</v>
      </c>
      <c r="AF58" s="151">
        <v>2222.9126213592226</v>
      </c>
      <c r="AG58" s="177">
        <f t="shared" si="62"/>
        <v>116.99540112416962</v>
      </c>
      <c r="AH58" s="95">
        <f t="shared" si="63"/>
        <v>14</v>
      </c>
      <c r="AI58" s="478"/>
      <c r="AJ58" s="95">
        <v>19</v>
      </c>
      <c r="AK58" s="151">
        <v>2221.1320754716976</v>
      </c>
      <c r="AL58" s="177">
        <f t="shared" si="64"/>
        <v>116.90168818272093</v>
      </c>
      <c r="AM58" s="95">
        <f t="shared" si="65"/>
        <v>12</v>
      </c>
      <c r="AN58" s="478"/>
      <c r="AO58" s="95">
        <v>19</v>
      </c>
      <c r="AP58" s="151">
        <v>2212.4999999999995</v>
      </c>
      <c r="AQ58" s="177">
        <f t="shared" si="66"/>
        <v>116.4473684210526</v>
      </c>
      <c r="AR58" s="95">
        <f t="shared" si="67"/>
        <v>14</v>
      </c>
      <c r="AS58" s="478"/>
      <c r="AT58" s="95">
        <v>19</v>
      </c>
      <c r="AU58" s="151">
        <v>2220.7594936708865</v>
      </c>
      <c r="AV58" s="177">
        <f t="shared" si="68"/>
        <v>116.88207861425718</v>
      </c>
      <c r="AW58" s="95">
        <f t="shared" si="69"/>
        <v>13</v>
      </c>
      <c r="AX58" s="478"/>
    </row>
    <row r="59" spans="2:50" hidden="1">
      <c r="B59" s="456"/>
      <c r="C59" s="95">
        <v>10</v>
      </c>
      <c r="D59" s="95" t="s">
        <v>183</v>
      </c>
      <c r="E59" s="95">
        <v>18</v>
      </c>
      <c r="F59" s="95">
        <v>2400</v>
      </c>
      <c r="G59" s="177">
        <f t="shared" si="52"/>
        <v>133.33333333333334</v>
      </c>
      <c r="H59" s="447"/>
      <c r="I59" s="153">
        <f t="shared" si="53"/>
        <v>18</v>
      </c>
      <c r="J59" s="153">
        <f t="shared" si="51"/>
        <v>2221.8426760257753</v>
      </c>
      <c r="K59" s="154">
        <f t="shared" si="54"/>
        <v>123.43570422365418</v>
      </c>
      <c r="L59" s="473"/>
      <c r="M59" s="153">
        <f t="shared" si="55"/>
        <v>8</v>
      </c>
      <c r="N59" s="480"/>
      <c r="O59" s="480"/>
      <c r="P59" s="95">
        <v>18</v>
      </c>
      <c r="Q59" s="151">
        <v>2220</v>
      </c>
      <c r="R59" s="177">
        <f t="shared" si="56"/>
        <v>123.33333333333333</v>
      </c>
      <c r="S59" s="95">
        <f t="shared" si="57"/>
        <v>7</v>
      </c>
      <c r="T59" s="478"/>
      <c r="U59" s="95">
        <v>18</v>
      </c>
      <c r="V59" s="151">
        <v>2222.9629629629621</v>
      </c>
      <c r="W59" s="177">
        <f t="shared" si="58"/>
        <v>123.49794238683123</v>
      </c>
      <c r="X59" s="95">
        <f t="shared" si="59"/>
        <v>9</v>
      </c>
      <c r="Y59" s="478"/>
      <c r="Z59" s="95">
        <v>18</v>
      </c>
      <c r="AA59" s="151">
        <v>2226.2337662337673</v>
      </c>
      <c r="AB59" s="177">
        <f t="shared" si="60"/>
        <v>123.67965367965374</v>
      </c>
      <c r="AC59" s="95">
        <f t="shared" si="61"/>
        <v>7</v>
      </c>
      <c r="AD59" s="478"/>
      <c r="AE59" s="95">
        <v>18</v>
      </c>
      <c r="AF59" s="151">
        <v>2219.0476190476184</v>
      </c>
      <c r="AG59" s="177">
        <f t="shared" si="62"/>
        <v>123.28042328042324</v>
      </c>
      <c r="AH59" s="95">
        <f t="shared" si="63"/>
        <v>7</v>
      </c>
      <c r="AI59" s="478"/>
      <c r="AJ59" s="95">
        <v>18</v>
      </c>
      <c r="AK59" s="151">
        <v>2222.8124999999995</v>
      </c>
      <c r="AL59" s="177">
        <f t="shared" si="64"/>
        <v>123.48958333333331</v>
      </c>
      <c r="AM59" s="95">
        <f t="shared" si="65"/>
        <v>6</v>
      </c>
      <c r="AN59" s="478"/>
      <c r="AO59" s="95">
        <v>18</v>
      </c>
      <c r="AP59" s="151">
        <v>2228.0487804878039</v>
      </c>
      <c r="AQ59" s="177">
        <f t="shared" si="66"/>
        <v>123.78048780487799</v>
      </c>
      <c r="AR59" s="95">
        <f t="shared" si="67"/>
        <v>8</v>
      </c>
      <c r="AS59" s="478"/>
      <c r="AT59" s="95">
        <v>18</v>
      </c>
      <c r="AU59" s="151">
        <v>2213.7931034482754</v>
      </c>
      <c r="AV59" s="177">
        <f t="shared" si="68"/>
        <v>122.98850574712641</v>
      </c>
      <c r="AW59" s="95">
        <f t="shared" si="69"/>
        <v>9</v>
      </c>
      <c r="AX59" s="478"/>
    </row>
    <row r="60" spans="2:50" hidden="1">
      <c r="B60" s="456"/>
      <c r="C60" s="95">
        <v>11</v>
      </c>
      <c r="D60" s="95" t="s">
        <v>184</v>
      </c>
      <c r="E60" s="95">
        <v>19</v>
      </c>
      <c r="F60" s="95">
        <v>2400</v>
      </c>
      <c r="G60" s="177">
        <f t="shared" si="52"/>
        <v>126.31578947368421</v>
      </c>
      <c r="H60" s="447"/>
      <c r="I60" s="153">
        <f t="shared" si="53"/>
        <v>19</v>
      </c>
      <c r="J60" s="153">
        <f t="shared" si="51"/>
        <v>2219.9399752756344</v>
      </c>
      <c r="K60" s="154">
        <f t="shared" si="54"/>
        <v>116.83894606713865</v>
      </c>
      <c r="L60" s="473"/>
      <c r="M60" s="153">
        <f t="shared" si="55"/>
        <v>14</v>
      </c>
      <c r="N60" s="480"/>
      <c r="O60" s="480"/>
      <c r="P60" s="95">
        <v>19</v>
      </c>
      <c r="Q60" s="151">
        <v>2226.964285714284</v>
      </c>
      <c r="R60" s="177">
        <f t="shared" si="56"/>
        <v>117.20864661654126</v>
      </c>
      <c r="S60" s="95">
        <f t="shared" si="57"/>
        <v>12</v>
      </c>
      <c r="T60" s="478"/>
      <c r="U60" s="95">
        <v>19</v>
      </c>
      <c r="V60" s="151">
        <v>2210.6086956521726</v>
      </c>
      <c r="W60" s="177">
        <f t="shared" si="58"/>
        <v>116.34782608695646</v>
      </c>
      <c r="X60" s="95">
        <f t="shared" si="59"/>
        <v>14</v>
      </c>
      <c r="Y60" s="478"/>
      <c r="Z60" s="95">
        <v>19</v>
      </c>
      <c r="AA60" s="151">
        <v>2214.3925233644868</v>
      </c>
      <c r="AB60" s="177">
        <f t="shared" si="60"/>
        <v>116.54697491392035</v>
      </c>
      <c r="AC60" s="95">
        <f t="shared" si="61"/>
        <v>13</v>
      </c>
      <c r="AD60" s="478"/>
      <c r="AE60" s="95">
        <v>19</v>
      </c>
      <c r="AF60" s="151">
        <v>2232.9113924050644</v>
      </c>
      <c r="AG60" s="177">
        <f t="shared" si="62"/>
        <v>117.52165223184549</v>
      </c>
      <c r="AH60" s="95">
        <f t="shared" si="63"/>
        <v>12</v>
      </c>
      <c r="AI60" s="478"/>
      <c r="AJ60" s="95">
        <v>19</v>
      </c>
      <c r="AK60" s="151">
        <v>2222.0689655172409</v>
      </c>
      <c r="AL60" s="177">
        <f t="shared" si="64"/>
        <v>116.95099818511794</v>
      </c>
      <c r="AM60" s="95">
        <f t="shared" si="65"/>
        <v>11</v>
      </c>
      <c r="AN60" s="478"/>
      <c r="AO60" s="95">
        <v>19</v>
      </c>
      <c r="AP60" s="151">
        <v>2215.5371900826449</v>
      </c>
      <c r="AQ60" s="177">
        <f t="shared" si="66"/>
        <v>116.60722053066551</v>
      </c>
      <c r="AR60" s="95">
        <f t="shared" si="67"/>
        <v>13</v>
      </c>
      <c r="AS60" s="478"/>
      <c r="AT60" s="95">
        <v>19</v>
      </c>
      <c r="AU60" s="151">
        <v>2217.0967741935474</v>
      </c>
      <c r="AV60" s="177">
        <f t="shared" si="68"/>
        <v>116.68930390492355</v>
      </c>
      <c r="AW60" s="95">
        <f t="shared" si="69"/>
        <v>14</v>
      </c>
      <c r="AX60" s="478"/>
    </row>
    <row r="61" spans="2:50" hidden="1">
      <c r="B61" s="456"/>
      <c r="C61" s="95">
        <v>12</v>
      </c>
      <c r="D61" s="95" t="s">
        <v>185</v>
      </c>
      <c r="E61" s="95">
        <v>19</v>
      </c>
      <c r="F61" s="95">
        <v>2400</v>
      </c>
      <c r="G61" s="177">
        <f t="shared" si="52"/>
        <v>126.31578947368421</v>
      </c>
      <c r="H61" s="447"/>
      <c r="I61" s="153">
        <f t="shared" si="53"/>
        <v>19</v>
      </c>
      <c r="J61" s="153">
        <f t="shared" si="51"/>
        <v>2250.6856806662354</v>
      </c>
      <c r="K61" s="154">
        <f t="shared" si="54"/>
        <v>118.4571410876966</v>
      </c>
      <c r="L61" s="473"/>
      <c r="M61" s="153">
        <f t="shared" si="55"/>
        <v>10</v>
      </c>
      <c r="N61" s="480"/>
      <c r="O61" s="480"/>
      <c r="P61" s="95">
        <v>19</v>
      </c>
      <c r="Q61" s="151">
        <v>2260</v>
      </c>
      <c r="R61" s="177">
        <f t="shared" si="56"/>
        <v>118.94736842105263</v>
      </c>
      <c r="S61" s="95">
        <f t="shared" si="57"/>
        <v>10</v>
      </c>
      <c r="T61" s="478"/>
      <c r="U61" s="95">
        <v>19</v>
      </c>
      <c r="V61" s="151">
        <v>2256.4285714285729</v>
      </c>
      <c r="W61" s="177">
        <f t="shared" si="58"/>
        <v>118.75939849624068</v>
      </c>
      <c r="X61" s="95">
        <f t="shared" si="59"/>
        <v>10</v>
      </c>
      <c r="Y61" s="478"/>
      <c r="Z61" s="95">
        <v>19</v>
      </c>
      <c r="AA61" s="151">
        <v>2213.0769230769247</v>
      </c>
      <c r="AB61" s="177">
        <f t="shared" si="60"/>
        <v>116.47773279352235</v>
      </c>
      <c r="AC61" s="95">
        <f t="shared" si="61"/>
        <v>14</v>
      </c>
      <c r="AD61" s="478"/>
      <c r="AE61" s="95">
        <v>19</v>
      </c>
      <c r="AF61" s="151">
        <v>2324.2105263157878</v>
      </c>
      <c r="AG61" s="177">
        <f t="shared" si="62"/>
        <v>122.32686980609409</v>
      </c>
      <c r="AH61" s="95">
        <f t="shared" si="63"/>
        <v>10</v>
      </c>
      <c r="AI61" s="478"/>
      <c r="AJ61" s="95">
        <v>19</v>
      </c>
      <c r="AK61" s="151">
        <v>2211.4285714285706</v>
      </c>
      <c r="AL61" s="177">
        <f t="shared" si="64"/>
        <v>116.39097744360897</v>
      </c>
      <c r="AM61" s="95">
        <f t="shared" si="65"/>
        <v>14</v>
      </c>
      <c r="AN61" s="478"/>
      <c r="AO61" s="95">
        <v>19</v>
      </c>
      <c r="AP61" s="151">
        <v>2267.5862068965503</v>
      </c>
      <c r="AQ61" s="177">
        <f t="shared" si="66"/>
        <v>119.34664246823949</v>
      </c>
      <c r="AR61" s="95">
        <f t="shared" si="67"/>
        <v>10</v>
      </c>
      <c r="AS61" s="478"/>
      <c r="AT61" s="95">
        <v>19</v>
      </c>
      <c r="AU61" s="151">
        <v>2222.06896551724</v>
      </c>
      <c r="AV61" s="177">
        <f t="shared" si="68"/>
        <v>116.9509981851179</v>
      </c>
      <c r="AW61" s="95">
        <f t="shared" si="69"/>
        <v>11</v>
      </c>
      <c r="AX61" s="478"/>
    </row>
    <row r="62" spans="2:50" hidden="1">
      <c r="B62" s="456"/>
      <c r="C62" s="95">
        <v>13</v>
      </c>
      <c r="D62" s="95" t="s">
        <v>186</v>
      </c>
      <c r="E62" s="95">
        <v>19</v>
      </c>
      <c r="F62" s="95">
        <v>2400</v>
      </c>
      <c r="G62" s="177">
        <f t="shared" si="52"/>
        <v>126.31578947368421</v>
      </c>
      <c r="H62" s="447"/>
      <c r="I62" s="153">
        <f t="shared" ref="I62" si="70">AVERAGE(P62,U62,Z62,AE62,AJ62,AO62,AT62)</f>
        <v>19</v>
      </c>
      <c r="J62" s="153">
        <f t="shared" ref="J62" si="71">AVERAGE(Q62,V62,AA62,AF62,AK62,AP62,AU62)</f>
        <v>2230.5398500735846</v>
      </c>
      <c r="K62" s="154">
        <f t="shared" ref="K62" si="72">AVERAGE(R62,W62,AB62,AG62,AL62,AQ62,AV62)</f>
        <v>117.39683421439918</v>
      </c>
      <c r="L62" s="473"/>
      <c r="M62" s="153">
        <f t="shared" si="55"/>
        <v>11</v>
      </c>
      <c r="N62" s="480"/>
      <c r="O62" s="480"/>
      <c r="P62" s="95">
        <v>19</v>
      </c>
      <c r="Q62" s="151">
        <v>2239.1304347826076</v>
      </c>
      <c r="R62" s="177">
        <f t="shared" ref="R62" si="73">IFERROR(Q62/P62,"")</f>
        <v>117.8489702517162</v>
      </c>
      <c r="S62" s="95">
        <f t="shared" si="57"/>
        <v>11</v>
      </c>
      <c r="T62" s="478"/>
      <c r="U62" s="95">
        <v>19</v>
      </c>
      <c r="V62" s="151">
        <v>2216.521739130435</v>
      </c>
      <c r="W62" s="177">
        <f t="shared" si="58"/>
        <v>116.65903890160185</v>
      </c>
      <c r="X62" s="95">
        <f t="shared" si="59"/>
        <v>13</v>
      </c>
      <c r="Y62" s="478"/>
      <c r="Z62" s="95">
        <v>19</v>
      </c>
      <c r="AA62" s="151">
        <v>2214.782608695652</v>
      </c>
      <c r="AB62" s="177">
        <f t="shared" si="60"/>
        <v>116.56750572082379</v>
      </c>
      <c r="AC62" s="95">
        <f t="shared" si="61"/>
        <v>12</v>
      </c>
      <c r="AD62" s="478"/>
      <c r="AE62" s="95">
        <v>19</v>
      </c>
      <c r="AF62" s="151">
        <v>2236.8000000000006</v>
      </c>
      <c r="AG62" s="177">
        <f t="shared" si="62"/>
        <v>117.72631578947372</v>
      </c>
      <c r="AH62" s="95">
        <f t="shared" si="63"/>
        <v>11</v>
      </c>
      <c r="AI62" s="478"/>
      <c r="AJ62" s="95">
        <v>19</v>
      </c>
      <c r="AK62" s="151">
        <v>2254.117647058823</v>
      </c>
      <c r="AL62" s="177">
        <f t="shared" si="64"/>
        <v>118.63777089783279</v>
      </c>
      <c r="AM62" s="95">
        <f t="shared" si="65"/>
        <v>10</v>
      </c>
      <c r="AN62" s="478"/>
      <c r="AO62" s="95">
        <v>19</v>
      </c>
      <c r="AP62" s="151">
        <v>2216.8421052631575</v>
      </c>
      <c r="AQ62" s="177">
        <f t="shared" si="66"/>
        <v>116.67590027700828</v>
      </c>
      <c r="AR62" s="95">
        <f t="shared" si="67"/>
        <v>12</v>
      </c>
      <c r="AS62" s="478"/>
      <c r="AT62" s="95">
        <v>19</v>
      </c>
      <c r="AU62" s="151">
        <v>2235.5844155844156</v>
      </c>
      <c r="AV62" s="177">
        <f t="shared" si="68"/>
        <v>117.66233766233766</v>
      </c>
      <c r="AW62" s="95">
        <f t="shared" si="69"/>
        <v>10</v>
      </c>
      <c r="AX62" s="478"/>
    </row>
    <row r="63" spans="2:50" hidden="1">
      <c r="B63" s="456"/>
      <c r="C63" s="95">
        <v>14</v>
      </c>
      <c r="D63" s="95" t="s">
        <v>187</v>
      </c>
      <c r="E63" s="95">
        <v>15</v>
      </c>
      <c r="F63" s="95">
        <v>2400</v>
      </c>
      <c r="G63" s="177">
        <f t="shared" si="52"/>
        <v>160</v>
      </c>
      <c r="H63" s="447"/>
      <c r="I63" s="153">
        <f t="shared" si="53"/>
        <v>15</v>
      </c>
      <c r="J63" s="153">
        <f t="shared" si="51"/>
        <v>2216.4357435994402</v>
      </c>
      <c r="K63" s="154">
        <f t="shared" si="54"/>
        <v>147.76238290662937</v>
      </c>
      <c r="L63" s="473"/>
      <c r="M63" s="153">
        <f t="shared" si="55"/>
        <v>2</v>
      </c>
      <c r="N63" s="480"/>
      <c r="O63" s="480"/>
      <c r="P63" s="95">
        <v>15</v>
      </c>
      <c r="Q63" s="151">
        <v>2219.5179033649702</v>
      </c>
      <c r="R63" s="177">
        <f t="shared" si="56"/>
        <v>147.96786022433133</v>
      </c>
      <c r="S63" s="95">
        <f t="shared" si="57"/>
        <v>1</v>
      </c>
      <c r="T63" s="478"/>
      <c r="U63" s="95">
        <v>15</v>
      </c>
      <c r="V63" s="151">
        <v>2219.5203400121427</v>
      </c>
      <c r="W63" s="177">
        <f t="shared" si="58"/>
        <v>147.96802266747619</v>
      </c>
      <c r="X63" s="95">
        <f t="shared" si="59"/>
        <v>1</v>
      </c>
      <c r="Y63" s="478"/>
      <c r="Z63" s="95">
        <v>15</v>
      </c>
      <c r="AA63" s="151">
        <v>2213.0752341920388</v>
      </c>
      <c r="AB63" s="177">
        <f t="shared" si="60"/>
        <v>147.53834894613593</v>
      </c>
      <c r="AC63" s="95">
        <f t="shared" si="61"/>
        <v>2</v>
      </c>
      <c r="AD63" s="478"/>
      <c r="AE63" s="95">
        <v>15</v>
      </c>
      <c r="AF63" s="151">
        <v>2212.6530612244896</v>
      </c>
      <c r="AG63" s="177">
        <f t="shared" si="62"/>
        <v>147.51020408163265</v>
      </c>
      <c r="AH63" s="95">
        <f t="shared" si="63"/>
        <v>2</v>
      </c>
      <c r="AI63" s="478"/>
      <c r="AJ63" s="95">
        <v>15</v>
      </c>
      <c r="AK63" s="151">
        <v>2219.4174757281558</v>
      </c>
      <c r="AL63" s="177">
        <f t="shared" si="64"/>
        <v>147.96116504854371</v>
      </c>
      <c r="AM63" s="95">
        <f t="shared" si="65"/>
        <v>2</v>
      </c>
      <c r="AN63" s="478"/>
      <c r="AO63" s="95">
        <v>15</v>
      </c>
      <c r="AP63" s="151">
        <v>2215.9091552285267</v>
      </c>
      <c r="AQ63" s="177">
        <f t="shared" si="66"/>
        <v>147.7272770152351</v>
      </c>
      <c r="AR63" s="95">
        <f t="shared" si="67"/>
        <v>2</v>
      </c>
      <c r="AS63" s="478"/>
      <c r="AT63" s="95">
        <v>15</v>
      </c>
      <c r="AU63" s="151">
        <v>2214.9570354457574</v>
      </c>
      <c r="AV63" s="177">
        <f t="shared" si="68"/>
        <v>147.66380236305048</v>
      </c>
      <c r="AW63" s="95">
        <f t="shared" si="69"/>
        <v>2</v>
      </c>
      <c r="AX63" s="478"/>
    </row>
    <row r="64" spans="2:50" hidden="1">
      <c r="B64" s="456"/>
      <c r="C64" s="95">
        <v>15</v>
      </c>
      <c r="D64" s="95" t="s">
        <v>188</v>
      </c>
      <c r="E64" s="95">
        <v>15</v>
      </c>
      <c r="F64" s="95">
        <v>2400</v>
      </c>
      <c r="G64" s="177">
        <f t="shared" si="52"/>
        <v>160</v>
      </c>
      <c r="H64" s="447"/>
      <c r="I64" s="153">
        <f t="shared" si="53"/>
        <v>15</v>
      </c>
      <c r="J64" s="153">
        <f t="shared" si="51"/>
        <v>2224.0150062282019</v>
      </c>
      <c r="K64" s="154">
        <f t="shared" si="54"/>
        <v>148.26766708188009</v>
      </c>
      <c r="L64" s="473"/>
      <c r="M64" s="153">
        <f t="shared" si="55"/>
        <v>1</v>
      </c>
      <c r="N64" s="480"/>
      <c r="O64" s="480"/>
      <c r="P64" s="95">
        <v>15</v>
      </c>
      <c r="Q64" s="151">
        <v>2217.735849056603</v>
      </c>
      <c r="R64" s="177">
        <f t="shared" si="56"/>
        <v>147.84905660377353</v>
      </c>
      <c r="S64" s="95">
        <f t="shared" si="57"/>
        <v>2</v>
      </c>
      <c r="T64" s="478"/>
      <c r="U64" s="95">
        <v>15</v>
      </c>
      <c r="V64" s="151">
        <v>2215.5140186915887</v>
      </c>
      <c r="W64" s="177">
        <f t="shared" si="58"/>
        <v>147.70093457943923</v>
      </c>
      <c r="X64" s="95">
        <f t="shared" si="59"/>
        <v>2</v>
      </c>
      <c r="Y64" s="478"/>
      <c r="Z64" s="95">
        <v>15</v>
      </c>
      <c r="AA64" s="151">
        <v>2234.9999999999991</v>
      </c>
      <c r="AB64" s="177">
        <f t="shared" si="60"/>
        <v>148.99999999999994</v>
      </c>
      <c r="AC64" s="95">
        <f t="shared" si="61"/>
        <v>1</v>
      </c>
      <c r="AD64" s="478"/>
      <c r="AE64" s="95">
        <v>15</v>
      </c>
      <c r="AF64" s="151">
        <v>2234.8051948051952</v>
      </c>
      <c r="AG64" s="177">
        <f t="shared" si="62"/>
        <v>148.987012987013</v>
      </c>
      <c r="AH64" s="95">
        <f t="shared" si="63"/>
        <v>1</v>
      </c>
      <c r="AI64" s="478"/>
      <c r="AJ64" s="95">
        <v>15</v>
      </c>
      <c r="AK64" s="151">
        <v>2232.151898734176</v>
      </c>
      <c r="AL64" s="177">
        <f t="shared" si="64"/>
        <v>148.8101265822784</v>
      </c>
      <c r="AM64" s="95">
        <f t="shared" si="65"/>
        <v>1</v>
      </c>
      <c r="AN64" s="478"/>
      <c r="AO64" s="95">
        <v>15</v>
      </c>
      <c r="AP64" s="151">
        <v>2217.4358974358975</v>
      </c>
      <c r="AQ64" s="177">
        <f t="shared" si="66"/>
        <v>147.82905982905984</v>
      </c>
      <c r="AR64" s="95">
        <f t="shared" si="67"/>
        <v>1</v>
      </c>
      <c r="AS64" s="478"/>
      <c r="AT64" s="95">
        <v>15</v>
      </c>
      <c r="AU64" s="151">
        <v>2215.4621848739503</v>
      </c>
      <c r="AV64" s="177">
        <f t="shared" si="68"/>
        <v>147.69747899159668</v>
      </c>
      <c r="AW64" s="95">
        <f t="shared" si="69"/>
        <v>1</v>
      </c>
      <c r="AX64" s="478"/>
    </row>
    <row r="65" spans="2:50" hidden="1">
      <c r="B65" s="456"/>
      <c r="C65" s="95">
        <v>16</v>
      </c>
      <c r="D65" s="95" t="s">
        <v>189</v>
      </c>
      <c r="E65" s="95">
        <v>19</v>
      </c>
      <c r="F65" s="95">
        <v>2400</v>
      </c>
      <c r="G65" s="177">
        <f t="shared" si="52"/>
        <v>126.31578947368421</v>
      </c>
      <c r="H65" s="447"/>
      <c r="I65" s="153">
        <f t="shared" si="53"/>
        <v>19</v>
      </c>
      <c r="J65" s="153">
        <f t="shared" si="51"/>
        <v>2222.4220894449904</v>
      </c>
      <c r="K65" s="154">
        <f t="shared" si="54"/>
        <v>116.9695836549995</v>
      </c>
      <c r="L65" s="473"/>
      <c r="M65" s="153">
        <f t="shared" si="55"/>
        <v>12</v>
      </c>
      <c r="N65" s="480"/>
      <c r="O65" s="480"/>
      <c r="P65" s="95">
        <v>19</v>
      </c>
      <c r="Q65" s="151">
        <v>2221.5929203539822</v>
      </c>
      <c r="R65" s="177">
        <f t="shared" si="56"/>
        <v>116.92594317652538</v>
      </c>
      <c r="S65" s="95">
        <f t="shared" si="57"/>
        <v>14</v>
      </c>
      <c r="T65" s="478"/>
      <c r="U65" s="95">
        <v>19</v>
      </c>
      <c r="V65" s="151">
        <v>2229.1071428571431</v>
      </c>
      <c r="W65" s="177">
        <f t="shared" si="58"/>
        <v>117.32142857142858</v>
      </c>
      <c r="X65" s="95">
        <f t="shared" si="59"/>
        <v>11</v>
      </c>
      <c r="Y65" s="478"/>
      <c r="Z65" s="95">
        <v>19</v>
      </c>
      <c r="AA65" s="151">
        <v>2219.9999999999995</v>
      </c>
      <c r="AB65" s="177">
        <f t="shared" si="60"/>
        <v>116.84210526315788</v>
      </c>
      <c r="AC65" s="95">
        <f t="shared" si="61"/>
        <v>10</v>
      </c>
      <c r="AD65" s="478"/>
      <c r="AE65" s="95">
        <v>19</v>
      </c>
      <c r="AF65" s="151">
        <v>2226.9767441860463</v>
      </c>
      <c r="AG65" s="177">
        <f t="shared" si="62"/>
        <v>117.20930232558139</v>
      </c>
      <c r="AH65" s="95">
        <f t="shared" si="63"/>
        <v>13</v>
      </c>
      <c r="AI65" s="478"/>
      <c r="AJ65" s="95">
        <v>19</v>
      </c>
      <c r="AK65" s="151">
        <v>2212</v>
      </c>
      <c r="AL65" s="177">
        <f t="shared" si="64"/>
        <v>116.42105263157895</v>
      </c>
      <c r="AM65" s="95">
        <f t="shared" si="65"/>
        <v>13</v>
      </c>
      <c r="AN65" s="478"/>
      <c r="AO65" s="95">
        <v>19</v>
      </c>
      <c r="AP65" s="151">
        <v>2226.2608695652175</v>
      </c>
      <c r="AQ65" s="177">
        <f t="shared" si="66"/>
        <v>117.17162471395882</v>
      </c>
      <c r="AR65" s="95">
        <f t="shared" si="67"/>
        <v>11</v>
      </c>
      <c r="AS65" s="478"/>
      <c r="AT65" s="95">
        <v>19</v>
      </c>
      <c r="AU65" s="151">
        <v>2221.016949152543</v>
      </c>
      <c r="AV65" s="177">
        <f t="shared" si="68"/>
        <v>116.89562890276542</v>
      </c>
      <c r="AW65" s="95">
        <f t="shared" si="69"/>
        <v>12</v>
      </c>
      <c r="AX65" s="478"/>
    </row>
    <row r="66" spans="2:50" hidden="1">
      <c r="B66" s="456"/>
      <c r="C66" s="95">
        <v>17</v>
      </c>
      <c r="D66" s="95" t="s">
        <v>190</v>
      </c>
      <c r="E66" s="95">
        <v>17</v>
      </c>
      <c r="F66" s="95">
        <v>2400</v>
      </c>
      <c r="G66" s="177">
        <f t="shared" si="52"/>
        <v>141.1764705882353</v>
      </c>
      <c r="H66" s="447"/>
      <c r="I66" s="153">
        <f t="shared" si="53"/>
        <v>17</v>
      </c>
      <c r="J66" s="153">
        <f t="shared" si="51"/>
        <v>2219.9392088946829</v>
      </c>
      <c r="K66" s="154">
        <f t="shared" si="54"/>
        <v>130.58465934674607</v>
      </c>
      <c r="L66" s="473"/>
      <c r="M66" s="153">
        <f t="shared" si="55"/>
        <v>5</v>
      </c>
      <c r="N66" s="464"/>
      <c r="O66" s="464"/>
      <c r="P66" s="95">
        <v>17</v>
      </c>
      <c r="Q66" s="151">
        <v>2218.9285714285711</v>
      </c>
      <c r="R66" s="177">
        <f t="shared" si="56"/>
        <v>130.5252100840336</v>
      </c>
      <c r="S66" s="95">
        <f t="shared" si="57"/>
        <v>5</v>
      </c>
      <c r="T66" s="479"/>
      <c r="U66" s="95">
        <v>17</v>
      </c>
      <c r="V66" s="151">
        <v>2218.6764705882351</v>
      </c>
      <c r="W66" s="177">
        <f t="shared" si="58"/>
        <v>130.51038062283737</v>
      </c>
      <c r="X66" s="95">
        <f t="shared" si="59"/>
        <v>5</v>
      </c>
      <c r="Y66" s="479"/>
      <c r="Z66" s="95">
        <v>17</v>
      </c>
      <c r="AA66" s="151">
        <v>2222.686567164179</v>
      </c>
      <c r="AB66" s="177">
        <f t="shared" si="60"/>
        <v>130.74626865671641</v>
      </c>
      <c r="AC66" s="95">
        <f t="shared" si="61"/>
        <v>5</v>
      </c>
      <c r="AD66" s="479"/>
      <c r="AE66" s="95">
        <v>17</v>
      </c>
      <c r="AF66" s="151">
        <v>2216.1467889908254</v>
      </c>
      <c r="AG66" s="177">
        <f t="shared" si="62"/>
        <v>130.36157582298972</v>
      </c>
      <c r="AH66" s="95">
        <f t="shared" si="63"/>
        <v>5</v>
      </c>
      <c r="AI66" s="479"/>
      <c r="AJ66" s="95">
        <v>17</v>
      </c>
      <c r="AK66" s="151">
        <v>2224.4036697247707</v>
      </c>
      <c r="AL66" s="177">
        <f t="shared" si="64"/>
        <v>130.8472746896924</v>
      </c>
      <c r="AM66" s="95">
        <f t="shared" si="65"/>
        <v>5</v>
      </c>
      <c r="AN66" s="479"/>
      <c r="AO66" s="95">
        <v>17</v>
      </c>
      <c r="AP66" s="151">
        <v>2220.0000000000005</v>
      </c>
      <c r="AQ66" s="177">
        <f t="shared" si="66"/>
        <v>130.58823529411768</v>
      </c>
      <c r="AR66" s="95">
        <f t="shared" si="67"/>
        <v>5</v>
      </c>
      <c r="AS66" s="479"/>
      <c r="AT66" s="95">
        <v>17</v>
      </c>
      <c r="AU66" s="151">
        <v>2218.7323943661977</v>
      </c>
      <c r="AV66" s="177">
        <f t="shared" si="68"/>
        <v>130.51367025683516</v>
      </c>
      <c r="AW66" s="95">
        <f t="shared" si="69"/>
        <v>5</v>
      </c>
      <c r="AX66" s="479"/>
    </row>
    <row r="67" spans="2:50" ht="15.6" hidden="1">
      <c r="B67" s="460" t="s">
        <v>115</v>
      </c>
      <c r="C67" s="461"/>
      <c r="D67" s="461"/>
      <c r="E67" s="461"/>
      <c r="F67" s="461"/>
      <c r="G67" s="461"/>
      <c r="H67" s="461"/>
      <c r="I67" s="150"/>
      <c r="J67" s="150"/>
      <c r="K67" s="150"/>
      <c r="L67" s="150"/>
      <c r="M67" s="150"/>
      <c r="N67" s="448" t="s">
        <v>116</v>
      </c>
      <c r="O67" s="463" t="s">
        <v>63</v>
      </c>
      <c r="P67" s="465">
        <v>45888</v>
      </c>
      <c r="Q67" s="456"/>
      <c r="R67" s="456"/>
      <c r="S67" s="456"/>
      <c r="T67" s="456"/>
      <c r="U67" s="465">
        <v>45889</v>
      </c>
      <c r="V67" s="456"/>
      <c r="W67" s="456"/>
      <c r="X67" s="456"/>
      <c r="Y67" s="456"/>
      <c r="Z67" s="465">
        <v>45890</v>
      </c>
      <c r="AA67" s="456"/>
      <c r="AB67" s="456"/>
      <c r="AC67" s="456"/>
      <c r="AD67" s="456"/>
      <c r="AE67" s="465">
        <v>45891</v>
      </c>
      <c r="AF67" s="456"/>
      <c r="AG67" s="456"/>
      <c r="AH67" s="456"/>
      <c r="AI67" s="456"/>
      <c r="AJ67" s="465">
        <v>45892</v>
      </c>
      <c r="AK67" s="456"/>
      <c r="AL67" s="456"/>
      <c r="AM67" s="456"/>
      <c r="AN67" s="456"/>
      <c r="AO67" s="465">
        <v>45893</v>
      </c>
      <c r="AP67" s="456"/>
      <c r="AQ67" s="456"/>
      <c r="AR67" s="456"/>
      <c r="AS67" s="456"/>
      <c r="AT67" s="465">
        <v>45894</v>
      </c>
      <c r="AU67" s="456"/>
      <c r="AV67" s="456"/>
      <c r="AW67" s="456"/>
      <c r="AX67" s="456"/>
    </row>
    <row r="68" spans="2:50" ht="15.6" hidden="1">
      <c r="B68" s="462"/>
      <c r="C68" s="462"/>
      <c r="D68" s="462"/>
      <c r="E68" s="462"/>
      <c r="F68" s="462"/>
      <c r="G68" s="462"/>
      <c r="H68" s="462"/>
      <c r="I68" s="150"/>
      <c r="J68" s="150"/>
      <c r="K68" s="150"/>
      <c r="L68" s="150"/>
      <c r="M68" s="150"/>
      <c r="N68" s="448"/>
      <c r="O68" s="464"/>
      <c r="P68" s="465" t="s">
        <v>77</v>
      </c>
      <c r="Q68" s="456"/>
      <c r="R68" s="456"/>
      <c r="S68" s="456"/>
      <c r="T68" s="456"/>
      <c r="U68" s="465" t="s">
        <v>78</v>
      </c>
      <c r="V68" s="456"/>
      <c r="W68" s="456"/>
      <c r="X68" s="456"/>
      <c r="Y68" s="456"/>
      <c r="Z68" s="465" t="s">
        <v>79</v>
      </c>
      <c r="AA68" s="456"/>
      <c r="AB68" s="456"/>
      <c r="AC68" s="456"/>
      <c r="AD68" s="456"/>
      <c r="AE68" s="465" t="s">
        <v>74</v>
      </c>
      <c r="AF68" s="456"/>
      <c r="AG68" s="456"/>
      <c r="AH68" s="456"/>
      <c r="AI68" s="456"/>
      <c r="AJ68" s="465" t="s">
        <v>75</v>
      </c>
      <c r="AK68" s="456"/>
      <c r="AL68" s="456"/>
      <c r="AM68" s="456"/>
      <c r="AN68" s="456"/>
      <c r="AO68" s="465" t="s">
        <v>70</v>
      </c>
      <c r="AP68" s="456"/>
      <c r="AQ68" s="456"/>
      <c r="AR68" s="456"/>
      <c r="AS68" s="456"/>
      <c r="AT68" s="465" t="s">
        <v>76</v>
      </c>
      <c r="AU68" s="456"/>
      <c r="AV68" s="456"/>
      <c r="AW68" s="456"/>
      <c r="AX68" s="456"/>
    </row>
    <row r="69" spans="2:50" hidden="1">
      <c r="B69" s="448" t="s">
        <v>117</v>
      </c>
      <c r="C69" s="448" t="s">
        <v>118</v>
      </c>
      <c r="D69" s="448"/>
      <c r="E69" s="448" t="s">
        <v>119</v>
      </c>
      <c r="F69" s="448"/>
      <c r="G69" s="448"/>
      <c r="H69" s="452" t="s">
        <v>120</v>
      </c>
      <c r="I69" s="455" t="s">
        <v>121</v>
      </c>
      <c r="J69" s="455"/>
      <c r="K69" s="455"/>
      <c r="L69" s="455" t="s">
        <v>120</v>
      </c>
      <c r="M69" s="455" t="s">
        <v>122</v>
      </c>
      <c r="N69" s="463"/>
      <c r="O69" s="463" t="s">
        <v>123</v>
      </c>
      <c r="P69" s="449" t="s">
        <v>124</v>
      </c>
      <c r="Q69" s="450"/>
      <c r="R69" s="450"/>
      <c r="S69" s="451"/>
      <c r="T69" s="448" t="s">
        <v>120</v>
      </c>
      <c r="U69" s="449" t="s">
        <v>124</v>
      </c>
      <c r="V69" s="450"/>
      <c r="W69" s="450"/>
      <c r="X69" s="451"/>
      <c r="Y69" s="448" t="s">
        <v>120</v>
      </c>
      <c r="Z69" s="449" t="s">
        <v>124</v>
      </c>
      <c r="AA69" s="450"/>
      <c r="AB69" s="450"/>
      <c r="AC69" s="451"/>
      <c r="AD69" s="448" t="s">
        <v>120</v>
      </c>
      <c r="AE69" s="449" t="s">
        <v>124</v>
      </c>
      <c r="AF69" s="450"/>
      <c r="AG69" s="450"/>
      <c r="AH69" s="451"/>
      <c r="AI69" s="448" t="s">
        <v>120</v>
      </c>
      <c r="AJ69" s="449" t="s">
        <v>124</v>
      </c>
      <c r="AK69" s="450"/>
      <c r="AL69" s="450"/>
      <c r="AM69" s="451"/>
      <c r="AN69" s="448" t="s">
        <v>120</v>
      </c>
      <c r="AO69" s="449" t="s">
        <v>124</v>
      </c>
      <c r="AP69" s="450"/>
      <c r="AQ69" s="450"/>
      <c r="AR69" s="451"/>
      <c r="AS69" s="448" t="s">
        <v>120</v>
      </c>
      <c r="AT69" s="449" t="s">
        <v>124</v>
      </c>
      <c r="AU69" s="450"/>
      <c r="AV69" s="450"/>
      <c r="AW69" s="451"/>
      <c r="AX69" s="448" t="s">
        <v>120</v>
      </c>
    </row>
    <row r="70" spans="2:50" hidden="1">
      <c r="B70" s="448"/>
      <c r="C70" s="448"/>
      <c r="D70" s="448"/>
      <c r="E70" s="448" t="s">
        <v>125</v>
      </c>
      <c r="F70" s="448"/>
      <c r="G70" s="448"/>
      <c r="H70" s="453"/>
      <c r="I70" s="455" t="s">
        <v>125</v>
      </c>
      <c r="J70" s="455"/>
      <c r="K70" s="455"/>
      <c r="L70" s="455"/>
      <c r="M70" s="455"/>
      <c r="N70" s="480"/>
      <c r="O70" s="480"/>
      <c r="P70" s="449" t="s">
        <v>126</v>
      </c>
      <c r="Q70" s="450"/>
      <c r="R70" s="450"/>
      <c r="S70" s="451"/>
      <c r="T70" s="448"/>
      <c r="U70" s="449" t="s">
        <v>126</v>
      </c>
      <c r="V70" s="450"/>
      <c r="W70" s="450"/>
      <c r="X70" s="451"/>
      <c r="Y70" s="448"/>
      <c r="Z70" s="449" t="s">
        <v>126</v>
      </c>
      <c r="AA70" s="450"/>
      <c r="AB70" s="450"/>
      <c r="AC70" s="451"/>
      <c r="AD70" s="448"/>
      <c r="AE70" s="449" t="s">
        <v>126</v>
      </c>
      <c r="AF70" s="450"/>
      <c r="AG70" s="450"/>
      <c r="AH70" s="451"/>
      <c r="AI70" s="448"/>
      <c r="AJ70" s="449" t="s">
        <v>126</v>
      </c>
      <c r="AK70" s="450"/>
      <c r="AL70" s="450"/>
      <c r="AM70" s="451"/>
      <c r="AN70" s="448"/>
      <c r="AO70" s="449" t="s">
        <v>126</v>
      </c>
      <c r="AP70" s="450"/>
      <c r="AQ70" s="450"/>
      <c r="AR70" s="451"/>
      <c r="AS70" s="448"/>
      <c r="AT70" s="449" t="s">
        <v>126</v>
      </c>
      <c r="AU70" s="450"/>
      <c r="AV70" s="450"/>
      <c r="AW70" s="451"/>
      <c r="AX70" s="448"/>
    </row>
    <row r="71" spans="2:50" hidden="1">
      <c r="B71" s="448"/>
      <c r="C71" s="448"/>
      <c r="D71" s="448"/>
      <c r="E71" s="94" t="s">
        <v>127</v>
      </c>
      <c r="F71" s="94" t="s">
        <v>128</v>
      </c>
      <c r="G71" s="94" t="s">
        <v>129</v>
      </c>
      <c r="H71" s="454"/>
      <c r="I71" s="152" t="s">
        <v>127</v>
      </c>
      <c r="J71" s="152" t="s">
        <v>128</v>
      </c>
      <c r="K71" s="152" t="s">
        <v>129</v>
      </c>
      <c r="L71" s="455"/>
      <c r="M71" s="455"/>
      <c r="N71" s="480"/>
      <c r="O71" s="480"/>
      <c r="P71" s="94" t="s">
        <v>127</v>
      </c>
      <c r="Q71" s="94" t="s">
        <v>128</v>
      </c>
      <c r="R71" s="94" t="s">
        <v>129</v>
      </c>
      <c r="S71" s="94" t="s">
        <v>122</v>
      </c>
      <c r="T71" s="448"/>
      <c r="U71" s="94" t="s">
        <v>127</v>
      </c>
      <c r="V71" s="94" t="s">
        <v>128</v>
      </c>
      <c r="W71" s="94" t="s">
        <v>129</v>
      </c>
      <c r="X71" s="94" t="s">
        <v>122</v>
      </c>
      <c r="Y71" s="448"/>
      <c r="Z71" s="94" t="s">
        <v>127</v>
      </c>
      <c r="AA71" s="94" t="s">
        <v>128</v>
      </c>
      <c r="AB71" s="94" t="s">
        <v>129</v>
      </c>
      <c r="AC71" s="94" t="s">
        <v>122</v>
      </c>
      <c r="AD71" s="448"/>
      <c r="AE71" s="94" t="s">
        <v>127</v>
      </c>
      <c r="AF71" s="94" t="s">
        <v>128</v>
      </c>
      <c r="AG71" s="94" t="s">
        <v>129</v>
      </c>
      <c r="AH71" s="94" t="s">
        <v>122</v>
      </c>
      <c r="AI71" s="448"/>
      <c r="AJ71" s="94" t="s">
        <v>127</v>
      </c>
      <c r="AK71" s="94" t="s">
        <v>128</v>
      </c>
      <c r="AL71" s="94" t="s">
        <v>129</v>
      </c>
      <c r="AM71" s="94" t="s">
        <v>122</v>
      </c>
      <c r="AN71" s="448"/>
      <c r="AO71" s="94" t="s">
        <v>127</v>
      </c>
      <c r="AP71" s="94" t="s">
        <v>128</v>
      </c>
      <c r="AQ71" s="94" t="s">
        <v>129</v>
      </c>
      <c r="AR71" s="94" t="s">
        <v>122</v>
      </c>
      <c r="AS71" s="448"/>
      <c r="AT71" s="94" t="s">
        <v>127</v>
      </c>
      <c r="AU71" s="94" t="s">
        <v>128</v>
      </c>
      <c r="AV71" s="94" t="s">
        <v>129</v>
      </c>
      <c r="AW71" s="94" t="s">
        <v>122</v>
      </c>
      <c r="AX71" s="448"/>
    </row>
    <row r="72" spans="2:50" hidden="1">
      <c r="B72" s="456" t="s">
        <v>173</v>
      </c>
      <c r="C72" s="95">
        <v>1</v>
      </c>
      <c r="D72" s="95" t="s">
        <v>174</v>
      </c>
      <c r="E72" s="95">
        <v>20</v>
      </c>
      <c r="F72" s="95">
        <v>2400</v>
      </c>
      <c r="G72" s="177">
        <f>F72/E72</f>
        <v>120</v>
      </c>
      <c r="H72" s="447">
        <f>AVERAGE(G72:G88)</f>
        <v>135.72148363989555</v>
      </c>
      <c r="I72" s="153">
        <f>AVERAGE(P72,U72,Z72,AE72,AJ72,AO72,AT72)</f>
        <v>20</v>
      </c>
      <c r="J72" s="153">
        <f t="shared" ref="J72:J88" si="74">AVERAGE(Q72,V72,AA72,AF72,AK72,AP72,AU72)</f>
        <v>2229.9867895242614</v>
      </c>
      <c r="K72" s="154">
        <f>AVERAGE(R72,W72,AB72,AG72,AL72,AQ72,AV72)</f>
        <v>111.49933947621307</v>
      </c>
      <c r="L72" s="473">
        <f>IFERROR(AVERAGE(K72:K88),"-")</f>
        <v>126.55887932465457</v>
      </c>
      <c r="M72" s="153">
        <f>RANK(K72, K$72:K$88)</f>
        <v>17</v>
      </c>
      <c r="N72" s="480"/>
      <c r="O72" s="480"/>
      <c r="P72" s="95">
        <v>20</v>
      </c>
      <c r="Q72" s="151">
        <v>2237.6470588235297</v>
      </c>
      <c r="R72" s="177">
        <f>IFERROR(Q72/P72,"")</f>
        <v>111.88235294117649</v>
      </c>
      <c r="S72" s="95">
        <f>IFERROR(RANK(R72, R$72:R$88),"")</f>
        <v>16</v>
      </c>
      <c r="T72" s="477">
        <f>AVERAGE(R72:R88)</f>
        <v>126.41022697819795</v>
      </c>
      <c r="U72" s="95">
        <v>20</v>
      </c>
      <c r="V72" s="151">
        <v>2221.2000000000003</v>
      </c>
      <c r="W72" s="177">
        <f>IFERROR(V72/U72,"")</f>
        <v>111.06000000000002</v>
      </c>
      <c r="X72" s="95">
        <f>IFERROR(RANK(W72, W$72:W$88),"")</f>
        <v>17</v>
      </c>
      <c r="Y72" s="477">
        <f>AVERAGE(W72:W88)</f>
        <v>126.49099099032665</v>
      </c>
      <c r="Z72" s="95">
        <v>20</v>
      </c>
      <c r="AA72" s="151">
        <v>2242.5806451612907</v>
      </c>
      <c r="AB72" s="177">
        <f>IFERROR(AA72/Z72,"")</f>
        <v>112.12903225806454</v>
      </c>
      <c r="AC72" s="95">
        <f>IFERROR(RANK(AB72, AB$72:AB$88),"")</f>
        <v>16</v>
      </c>
      <c r="AD72" s="477">
        <f>AVERAGE(AB72:AB88)</f>
        <v>126.34147897765533</v>
      </c>
      <c r="AE72" s="95">
        <v>20</v>
      </c>
      <c r="AF72" s="151">
        <v>2224.2857142857147</v>
      </c>
      <c r="AG72" s="177">
        <f>IFERROR(AF72/AE72,"")</f>
        <v>111.21428571428574</v>
      </c>
      <c r="AH72" s="95">
        <f>IFERROR(RANK(AG72, AG$72:AG$88),"")</f>
        <v>17</v>
      </c>
      <c r="AI72" s="477">
        <f>AVERAGE(AG72:AG88)</f>
        <v>126.56626037514643</v>
      </c>
      <c r="AJ72" s="95">
        <v>20</v>
      </c>
      <c r="AK72" s="151">
        <v>2221.6901408450708</v>
      </c>
      <c r="AL72" s="177">
        <f>IFERROR(AK72/AJ72,"")</f>
        <v>111.08450704225353</v>
      </c>
      <c r="AM72" s="95">
        <f>IFERROR(RANK(AL72, AL$72:AL$88),"")</f>
        <v>17</v>
      </c>
      <c r="AN72" s="477">
        <f>AVERAGE(AL72:AL88)</f>
        <v>126.82612577211351</v>
      </c>
      <c r="AO72" s="95">
        <v>20</v>
      </c>
      <c r="AP72" s="151">
        <v>2234.5794392523362</v>
      </c>
      <c r="AQ72" s="177">
        <f>IFERROR(AP72/AO72,"")</f>
        <v>111.72897196261681</v>
      </c>
      <c r="AR72" s="95">
        <f>IFERROR(RANK(AQ72, AQ$72:AQ$88),"")</f>
        <v>17</v>
      </c>
      <c r="AS72" s="477">
        <f>AVERAGE(AQ72:AQ88)</f>
        <v>126.62105183857854</v>
      </c>
      <c r="AT72" s="95">
        <v>20</v>
      </c>
      <c r="AU72" s="151">
        <v>2227.9245283018863</v>
      </c>
      <c r="AV72" s="177">
        <f>IFERROR(AU72/AT72,"")</f>
        <v>111.39622641509432</v>
      </c>
      <c r="AW72" s="95">
        <f>IFERROR(RANK(AV72, AV$72:AV$88),"")</f>
        <v>17</v>
      </c>
      <c r="AX72" s="477">
        <f>AVERAGE(AV72:AV88)</f>
        <v>126.65602034056353</v>
      </c>
    </row>
    <row r="73" spans="2:50" hidden="1">
      <c r="B73" s="456"/>
      <c r="C73" s="95">
        <v>2</v>
      </c>
      <c r="D73" s="95" t="s">
        <v>175</v>
      </c>
      <c r="E73" s="95">
        <v>18</v>
      </c>
      <c r="F73" s="95">
        <v>2400</v>
      </c>
      <c r="G73" s="177">
        <f t="shared" ref="G73:G88" si="75">F73/E73</f>
        <v>133.33333333333334</v>
      </c>
      <c r="H73" s="447"/>
      <c r="I73" s="153">
        <f t="shared" ref="I73:I88" si="76">AVERAGE(P73,U73,Z73,AE73,AJ73,AO73,AT73)</f>
        <v>18</v>
      </c>
      <c r="J73" s="153">
        <f t="shared" si="74"/>
        <v>2239.5977357844613</v>
      </c>
      <c r="K73" s="154">
        <f t="shared" ref="K73:K88" si="77">AVERAGE(R73,W73,AB73,AG73,AL73,AQ73,AV73)</f>
        <v>124.42209643247007</v>
      </c>
      <c r="L73" s="473"/>
      <c r="M73" s="153">
        <f t="shared" ref="M73:M88" si="78">RANK(K73, K$72:K$88)</f>
        <v>7</v>
      </c>
      <c r="N73" s="480"/>
      <c r="O73" s="480"/>
      <c r="P73" s="95">
        <v>18</v>
      </c>
      <c r="Q73" s="151">
        <v>2253.8888888888905</v>
      </c>
      <c r="R73" s="177">
        <f t="shared" ref="R73:R88" si="79">IFERROR(Q73/P73,"")</f>
        <v>125.21604938271614</v>
      </c>
      <c r="S73" s="95">
        <f t="shared" ref="S73:S88" si="80">IFERROR(RANK(R73, R$72:R$88),"")</f>
        <v>7</v>
      </c>
      <c r="T73" s="478"/>
      <c r="U73" s="95">
        <v>18</v>
      </c>
      <c r="V73" s="151">
        <v>2254.3333333333348</v>
      </c>
      <c r="W73" s="177">
        <f t="shared" ref="W73:W88" si="81">IFERROR(V73/U73,"")</f>
        <v>125.24074074074082</v>
      </c>
      <c r="X73" s="95">
        <f t="shared" ref="X73:X88" si="82">IFERROR(RANK(W73, W$72:W$88),"")</f>
        <v>7</v>
      </c>
      <c r="Y73" s="478"/>
      <c r="Z73" s="95">
        <v>18</v>
      </c>
      <c r="AA73" s="151">
        <v>2226.9902912621369</v>
      </c>
      <c r="AB73" s="177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78"/>
      <c r="AE73" s="95">
        <v>18</v>
      </c>
      <c r="AF73" s="151">
        <v>2229.7297297297282</v>
      </c>
      <c r="AG73" s="177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78"/>
      <c r="AJ73" s="95">
        <v>18</v>
      </c>
      <c r="AK73" s="151">
        <v>2224.7368421052615</v>
      </c>
      <c r="AL73" s="177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78"/>
      <c r="AO73" s="95">
        <v>18</v>
      </c>
      <c r="AP73" s="151">
        <v>2235.7491389207798</v>
      </c>
      <c r="AQ73" s="177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78"/>
      <c r="AT73" s="95">
        <v>18</v>
      </c>
      <c r="AU73" s="151">
        <v>2251.7559262510968</v>
      </c>
      <c r="AV73" s="177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78"/>
    </row>
    <row r="74" spans="2:50" hidden="1">
      <c r="B74" s="456"/>
      <c r="C74" s="95">
        <v>3</v>
      </c>
      <c r="D74" s="95" t="s">
        <v>176</v>
      </c>
      <c r="E74" s="95">
        <v>16</v>
      </c>
      <c r="F74" s="95">
        <v>2400</v>
      </c>
      <c r="G74" s="177">
        <f t="shared" si="75"/>
        <v>150</v>
      </c>
      <c r="H74" s="447"/>
      <c r="I74" s="153">
        <f t="shared" si="76"/>
        <v>16</v>
      </c>
      <c r="J74" s="153">
        <f t="shared" si="74"/>
        <v>2229.6309479518127</v>
      </c>
      <c r="K74" s="154">
        <f t="shared" si="77"/>
        <v>139.35193424698829</v>
      </c>
      <c r="L74" s="473"/>
      <c r="M74" s="153">
        <f t="shared" si="78"/>
        <v>4</v>
      </c>
      <c r="N74" s="480"/>
      <c r="O74" s="480"/>
      <c r="P74" s="95">
        <v>16</v>
      </c>
      <c r="Q74" s="151">
        <v>2226.2787741844377</v>
      </c>
      <c r="R74" s="177">
        <f t="shared" si="79"/>
        <v>139.14242338652735</v>
      </c>
      <c r="S74" s="95">
        <f t="shared" si="80"/>
        <v>4</v>
      </c>
      <c r="T74" s="478"/>
      <c r="U74" s="95">
        <v>16</v>
      </c>
      <c r="V74" s="151">
        <v>2231.9422078410716</v>
      </c>
      <c r="W74" s="177">
        <f t="shared" si="81"/>
        <v>139.49638799006698</v>
      </c>
      <c r="X74" s="95">
        <f t="shared" si="82"/>
        <v>3</v>
      </c>
      <c r="Y74" s="478"/>
      <c r="Z74" s="95">
        <v>16</v>
      </c>
      <c r="AA74" s="151">
        <v>2227.7816238994656</v>
      </c>
      <c r="AB74" s="177">
        <f t="shared" si="83"/>
        <v>139.2363514937166</v>
      </c>
      <c r="AC74" s="95">
        <f t="shared" si="84"/>
        <v>4</v>
      </c>
      <c r="AD74" s="478"/>
      <c r="AE74" s="95">
        <v>16</v>
      </c>
      <c r="AF74" s="151">
        <v>2237.6047904191619</v>
      </c>
      <c r="AG74" s="177">
        <f t="shared" si="85"/>
        <v>139.85029940119762</v>
      </c>
      <c r="AH74" s="95">
        <f t="shared" si="86"/>
        <v>4</v>
      </c>
      <c r="AI74" s="478"/>
      <c r="AJ74" s="95">
        <v>16</v>
      </c>
      <c r="AK74" s="151">
        <v>2229.397590361446</v>
      </c>
      <c r="AL74" s="177">
        <f t="shared" si="87"/>
        <v>139.33734939759037</v>
      </c>
      <c r="AM74" s="95">
        <f t="shared" si="88"/>
        <v>4</v>
      </c>
      <c r="AN74" s="478"/>
      <c r="AO74" s="95">
        <v>16</v>
      </c>
      <c r="AP74" s="151">
        <v>2229.1735537190084</v>
      </c>
      <c r="AQ74" s="177">
        <f t="shared" si="89"/>
        <v>139.32334710743802</v>
      </c>
      <c r="AR74" s="95">
        <f t="shared" si="90"/>
        <v>4</v>
      </c>
      <c r="AS74" s="478"/>
      <c r="AT74" s="95">
        <v>16</v>
      </c>
      <c r="AU74" s="151">
        <v>2225.2380952380954</v>
      </c>
      <c r="AV74" s="177">
        <f t="shared" si="91"/>
        <v>139.07738095238096</v>
      </c>
      <c r="AW74" s="95">
        <f t="shared" si="92"/>
        <v>4</v>
      </c>
      <c r="AX74" s="478"/>
    </row>
    <row r="75" spans="2:50" hidden="1">
      <c r="B75" s="456"/>
      <c r="C75" s="95">
        <v>4</v>
      </c>
      <c r="D75" s="95" t="s">
        <v>177</v>
      </c>
      <c r="E75" s="95">
        <v>18</v>
      </c>
      <c r="F75" s="95">
        <v>2400</v>
      </c>
      <c r="G75" s="177">
        <f t="shared" si="75"/>
        <v>133.33333333333334</v>
      </c>
      <c r="H75" s="447"/>
      <c r="I75" s="153">
        <f t="shared" si="76"/>
        <v>18</v>
      </c>
      <c r="J75" s="153">
        <f t="shared" si="74"/>
        <v>2237.0432256701288</v>
      </c>
      <c r="K75" s="154">
        <f t="shared" si="77"/>
        <v>124.28017920389604</v>
      </c>
      <c r="L75" s="473"/>
      <c r="M75" s="153">
        <f t="shared" si="78"/>
        <v>8</v>
      </c>
      <c r="N75" s="480"/>
      <c r="O75" s="480"/>
      <c r="P75" s="95">
        <v>18</v>
      </c>
      <c r="Q75" s="151">
        <v>2228.8372093023254</v>
      </c>
      <c r="R75" s="177">
        <f t="shared" si="79"/>
        <v>123.82428940568474</v>
      </c>
      <c r="S75" s="95">
        <f t="shared" si="80"/>
        <v>9</v>
      </c>
      <c r="T75" s="478"/>
      <c r="U75" s="95">
        <v>18</v>
      </c>
      <c r="V75" s="151">
        <v>2240.6557377049185</v>
      </c>
      <c r="W75" s="177">
        <f t="shared" si="81"/>
        <v>124.48087431693992</v>
      </c>
      <c r="X75" s="95">
        <f t="shared" si="82"/>
        <v>8</v>
      </c>
      <c r="Y75" s="478"/>
      <c r="Z75" s="95">
        <v>18</v>
      </c>
      <c r="AA75" s="151">
        <v>2225.217391304348</v>
      </c>
      <c r="AB75" s="177">
        <f t="shared" si="83"/>
        <v>123.62318840579711</v>
      </c>
      <c r="AC75" s="95">
        <f t="shared" si="84"/>
        <v>10</v>
      </c>
      <c r="AD75" s="478"/>
      <c r="AE75" s="95">
        <v>18</v>
      </c>
      <c r="AF75" s="151">
        <v>2242.5</v>
      </c>
      <c r="AG75" s="177">
        <f t="shared" si="85"/>
        <v>124.58333333333333</v>
      </c>
      <c r="AH75" s="95">
        <f t="shared" si="86"/>
        <v>8</v>
      </c>
      <c r="AI75" s="478"/>
      <c r="AJ75" s="95">
        <v>18</v>
      </c>
      <c r="AK75" s="151">
        <v>2245.5172413793098</v>
      </c>
      <c r="AL75" s="177">
        <f t="shared" si="87"/>
        <v>124.7509578544061</v>
      </c>
      <c r="AM75" s="95">
        <f t="shared" si="88"/>
        <v>7</v>
      </c>
      <c r="AN75" s="478"/>
      <c r="AO75" s="95">
        <v>18</v>
      </c>
      <c r="AP75" s="151">
        <v>2238.1999999999998</v>
      </c>
      <c r="AQ75" s="177">
        <f t="shared" si="89"/>
        <v>124.34444444444443</v>
      </c>
      <c r="AR75" s="95">
        <f t="shared" si="90"/>
        <v>7</v>
      </c>
      <c r="AS75" s="478"/>
      <c r="AT75" s="95">
        <v>18</v>
      </c>
      <c r="AU75" s="151">
        <v>2238.375</v>
      </c>
      <c r="AV75" s="177">
        <f t="shared" si="91"/>
        <v>124.35416666666667</v>
      </c>
      <c r="AW75" s="95">
        <f t="shared" si="92"/>
        <v>8</v>
      </c>
      <c r="AX75" s="478"/>
    </row>
    <row r="76" spans="2:50" hidden="1">
      <c r="B76" s="456"/>
      <c r="C76" s="95">
        <v>5</v>
      </c>
      <c r="D76" s="95" t="s">
        <v>178</v>
      </c>
      <c r="E76" s="95">
        <v>16</v>
      </c>
      <c r="F76" s="95">
        <v>2400</v>
      </c>
      <c r="G76" s="177">
        <f t="shared" si="75"/>
        <v>150</v>
      </c>
      <c r="H76" s="447"/>
      <c r="I76" s="153">
        <f t="shared" si="76"/>
        <v>16</v>
      </c>
      <c r="J76" s="153">
        <f t="shared" si="74"/>
        <v>2239.8573706286779</v>
      </c>
      <c r="K76" s="154">
        <f t="shared" si="77"/>
        <v>139.99108566429237</v>
      </c>
      <c r="L76" s="473"/>
      <c r="M76" s="153">
        <f t="shared" si="78"/>
        <v>3</v>
      </c>
      <c r="N76" s="480"/>
      <c r="O76" s="480"/>
      <c r="P76" s="95">
        <v>16</v>
      </c>
      <c r="Q76" s="151">
        <v>2233.4693877551026</v>
      </c>
      <c r="R76" s="177">
        <f t="shared" si="79"/>
        <v>139.59183673469391</v>
      </c>
      <c r="S76" s="95">
        <f t="shared" si="80"/>
        <v>3</v>
      </c>
      <c r="T76" s="478"/>
      <c r="U76" s="95">
        <v>16</v>
      </c>
      <c r="V76" s="151">
        <v>2227.058823529409</v>
      </c>
      <c r="W76" s="177">
        <f t="shared" si="81"/>
        <v>139.19117647058806</v>
      </c>
      <c r="X76" s="95">
        <f t="shared" si="82"/>
        <v>4</v>
      </c>
      <c r="Y76" s="478"/>
      <c r="Z76" s="95">
        <v>16</v>
      </c>
      <c r="AA76" s="151">
        <v>2237.5000000000009</v>
      </c>
      <c r="AB76" s="177">
        <f t="shared" si="83"/>
        <v>139.84375000000006</v>
      </c>
      <c r="AC76" s="95">
        <f t="shared" si="84"/>
        <v>3</v>
      </c>
      <c r="AD76" s="478"/>
      <c r="AE76" s="95">
        <v>16</v>
      </c>
      <c r="AF76" s="151">
        <v>2241.6666666666647</v>
      </c>
      <c r="AG76" s="177">
        <f t="shared" si="85"/>
        <v>140.10416666666654</v>
      </c>
      <c r="AH76" s="95">
        <f t="shared" si="86"/>
        <v>3</v>
      </c>
      <c r="AI76" s="478"/>
      <c r="AJ76" s="95">
        <v>16</v>
      </c>
      <c r="AK76" s="151">
        <v>2257.2972972972957</v>
      </c>
      <c r="AL76" s="177">
        <f t="shared" si="87"/>
        <v>141.08108108108098</v>
      </c>
      <c r="AM76" s="95">
        <f t="shared" si="88"/>
        <v>3</v>
      </c>
      <c r="AN76" s="478"/>
      <c r="AO76" s="95">
        <v>16</v>
      </c>
      <c r="AP76" s="151">
        <v>2233.8461538461547</v>
      </c>
      <c r="AQ76" s="177">
        <f t="shared" si="89"/>
        <v>139.61538461538467</v>
      </c>
      <c r="AR76" s="95">
        <f t="shared" si="90"/>
        <v>3</v>
      </c>
      <c r="AS76" s="478"/>
      <c r="AT76" s="95">
        <v>16</v>
      </c>
      <c r="AU76" s="151">
        <v>2248.1632653061197</v>
      </c>
      <c r="AV76" s="177">
        <f t="shared" si="91"/>
        <v>140.51020408163248</v>
      </c>
      <c r="AW76" s="95">
        <f t="shared" si="92"/>
        <v>3</v>
      </c>
      <c r="AX76" s="478"/>
    </row>
    <row r="77" spans="2:50" hidden="1">
      <c r="B77" s="456"/>
      <c r="C77" s="95">
        <v>6</v>
      </c>
      <c r="D77" s="95" t="s">
        <v>179</v>
      </c>
      <c r="E77" s="95">
        <v>18</v>
      </c>
      <c r="F77" s="95">
        <v>2400</v>
      </c>
      <c r="G77" s="177">
        <f t="shared" si="75"/>
        <v>133.33333333333334</v>
      </c>
      <c r="H77" s="447"/>
      <c r="I77" s="153">
        <f t="shared" si="76"/>
        <v>18</v>
      </c>
      <c r="J77" s="153">
        <f t="shared" si="74"/>
        <v>2228.8172818011412</v>
      </c>
      <c r="K77" s="154">
        <f t="shared" si="77"/>
        <v>123.8231823222856</v>
      </c>
      <c r="L77" s="473"/>
      <c r="M77" s="153">
        <f t="shared" si="78"/>
        <v>10</v>
      </c>
      <c r="N77" s="480"/>
      <c r="O77" s="480"/>
      <c r="P77" s="95">
        <v>18</v>
      </c>
      <c r="Q77" s="151">
        <v>2225.4020618556697</v>
      </c>
      <c r="R77" s="177">
        <f t="shared" si="79"/>
        <v>123.63344788087053</v>
      </c>
      <c r="S77" s="95">
        <f t="shared" si="80"/>
        <v>10</v>
      </c>
      <c r="T77" s="478"/>
      <c r="U77" s="95">
        <v>18</v>
      </c>
      <c r="V77" s="151">
        <v>2229.9238009861065</v>
      </c>
      <c r="W77" s="177">
        <f t="shared" si="81"/>
        <v>123.88465561033925</v>
      </c>
      <c r="X77" s="95">
        <f t="shared" si="82"/>
        <v>10</v>
      </c>
      <c r="Y77" s="478"/>
      <c r="Z77" s="95">
        <v>18</v>
      </c>
      <c r="AA77" s="151">
        <v>2230.9020618556715</v>
      </c>
      <c r="AB77" s="177">
        <f t="shared" si="83"/>
        <v>123.93900343642619</v>
      </c>
      <c r="AC77" s="95">
        <f t="shared" si="84"/>
        <v>7</v>
      </c>
      <c r="AD77" s="478"/>
      <c r="AE77" s="95">
        <v>18</v>
      </c>
      <c r="AF77" s="151">
        <v>2239.6638655462184</v>
      </c>
      <c r="AG77" s="177">
        <f t="shared" si="85"/>
        <v>124.42577030812325</v>
      </c>
      <c r="AH77" s="95">
        <f t="shared" si="86"/>
        <v>9</v>
      </c>
      <c r="AI77" s="478"/>
      <c r="AJ77" s="95">
        <v>18</v>
      </c>
      <c r="AK77" s="151">
        <v>2224.173913043478</v>
      </c>
      <c r="AL77" s="177">
        <f t="shared" si="87"/>
        <v>123.56521739130433</v>
      </c>
      <c r="AM77" s="95">
        <f t="shared" si="88"/>
        <v>10</v>
      </c>
      <c r="AN77" s="478"/>
      <c r="AO77" s="95">
        <v>18</v>
      </c>
      <c r="AP77" s="151">
        <v>2224.1142857142859</v>
      </c>
      <c r="AQ77" s="177">
        <f t="shared" si="89"/>
        <v>123.56190476190477</v>
      </c>
      <c r="AR77" s="95">
        <f t="shared" si="90"/>
        <v>10</v>
      </c>
      <c r="AS77" s="478"/>
      <c r="AT77" s="95">
        <v>18</v>
      </c>
      <c r="AU77" s="151">
        <v>2227.5409836065573</v>
      </c>
      <c r="AV77" s="177">
        <f t="shared" si="91"/>
        <v>123.75227686703096</v>
      </c>
      <c r="AW77" s="95">
        <f t="shared" si="92"/>
        <v>10</v>
      </c>
      <c r="AX77" s="478"/>
    </row>
    <row r="78" spans="2:50" hidden="1">
      <c r="B78" s="456"/>
      <c r="C78" s="95">
        <v>7</v>
      </c>
      <c r="D78" s="95" t="s">
        <v>180</v>
      </c>
      <c r="E78" s="95">
        <v>20</v>
      </c>
      <c r="F78" s="95">
        <v>2400</v>
      </c>
      <c r="G78" s="177">
        <f t="shared" si="75"/>
        <v>120</v>
      </c>
      <c r="H78" s="447"/>
      <c r="I78" s="153">
        <f t="shared" si="76"/>
        <v>20</v>
      </c>
      <c r="J78" s="153">
        <f t="shared" si="74"/>
        <v>2247.4616754952244</v>
      </c>
      <c r="K78" s="154">
        <f t="shared" si="77"/>
        <v>112.3730837747612</v>
      </c>
      <c r="L78" s="473"/>
      <c r="M78" s="153">
        <f t="shared" si="78"/>
        <v>16</v>
      </c>
      <c r="N78" s="480"/>
      <c r="O78" s="480"/>
      <c r="P78" s="95">
        <v>20</v>
      </c>
      <c r="Q78" s="151">
        <v>2229.2307692307686</v>
      </c>
      <c r="R78" s="177">
        <f t="shared" si="79"/>
        <v>111.46153846153842</v>
      </c>
      <c r="S78" s="95">
        <f t="shared" si="80"/>
        <v>17</v>
      </c>
      <c r="T78" s="478"/>
      <c r="U78" s="95">
        <v>20</v>
      </c>
      <c r="V78" s="151">
        <v>2239.6721311475417</v>
      </c>
      <c r="W78" s="177">
        <f t="shared" si="81"/>
        <v>111.98360655737709</v>
      </c>
      <c r="X78" s="95">
        <f t="shared" si="82"/>
        <v>16</v>
      </c>
      <c r="Y78" s="478"/>
      <c r="Z78" s="95">
        <v>20</v>
      </c>
      <c r="AA78" s="151">
        <v>2237.2881355932209</v>
      </c>
      <c r="AB78" s="177">
        <f t="shared" si="83"/>
        <v>111.86440677966104</v>
      </c>
      <c r="AC78" s="95">
        <f t="shared" si="84"/>
        <v>17</v>
      </c>
      <c r="AD78" s="478"/>
      <c r="AE78" s="95">
        <v>20</v>
      </c>
      <c r="AF78" s="151">
        <v>2254.090909090909</v>
      </c>
      <c r="AG78" s="177">
        <f t="shared" si="85"/>
        <v>112.70454545454545</v>
      </c>
      <c r="AH78" s="95">
        <f t="shared" si="86"/>
        <v>16</v>
      </c>
      <c r="AI78" s="478"/>
      <c r="AJ78" s="95">
        <v>20</v>
      </c>
      <c r="AK78" s="151">
        <v>2278.4615384615395</v>
      </c>
      <c r="AL78" s="177">
        <f t="shared" si="87"/>
        <v>113.92307692307698</v>
      </c>
      <c r="AM78" s="95">
        <f t="shared" si="88"/>
        <v>16</v>
      </c>
      <c r="AN78" s="478"/>
      <c r="AO78" s="95">
        <v>20</v>
      </c>
      <c r="AP78" s="151">
        <v>2248.0645161290313</v>
      </c>
      <c r="AQ78" s="177">
        <f t="shared" si="89"/>
        <v>112.40322580645156</v>
      </c>
      <c r="AR78" s="95">
        <f t="shared" si="90"/>
        <v>16</v>
      </c>
      <c r="AS78" s="478"/>
      <c r="AT78" s="95">
        <v>20</v>
      </c>
      <c r="AU78" s="151">
        <v>2245.4237288135582</v>
      </c>
      <c r="AV78" s="177">
        <f t="shared" si="91"/>
        <v>112.27118644067791</v>
      </c>
      <c r="AW78" s="95">
        <f t="shared" si="92"/>
        <v>16</v>
      </c>
      <c r="AX78" s="478"/>
    </row>
    <row r="79" spans="2:50" hidden="1">
      <c r="B79" s="456"/>
      <c r="C79" s="95">
        <v>8</v>
      </c>
      <c r="D79" s="95" t="s">
        <v>182</v>
      </c>
      <c r="E79" s="95">
        <v>19</v>
      </c>
      <c r="F79" s="95">
        <v>2400</v>
      </c>
      <c r="G79" s="177">
        <f t="shared" si="75"/>
        <v>126.31578947368421</v>
      </c>
      <c r="H79" s="447"/>
      <c r="I79" s="153">
        <f t="shared" si="76"/>
        <v>19</v>
      </c>
      <c r="J79" s="153">
        <f t="shared" si="74"/>
        <v>2232.004549175906</v>
      </c>
      <c r="K79" s="154">
        <f t="shared" si="77"/>
        <v>117.47392364083716</v>
      </c>
      <c r="L79" s="473"/>
      <c r="M79" s="153">
        <f t="shared" si="78"/>
        <v>14</v>
      </c>
      <c r="N79" s="480"/>
      <c r="O79" s="480"/>
      <c r="P79" s="95">
        <v>19</v>
      </c>
      <c r="Q79" s="151">
        <v>2237.597645799895</v>
      </c>
      <c r="R79" s="177">
        <f t="shared" si="79"/>
        <v>117.76829714736289</v>
      </c>
      <c r="S79" s="95">
        <f t="shared" si="80"/>
        <v>13</v>
      </c>
      <c r="T79" s="478"/>
      <c r="U79" s="95">
        <v>19</v>
      </c>
      <c r="V79" s="151">
        <v>2225.5759748991468</v>
      </c>
      <c r="W79" s="177">
        <f t="shared" si="81"/>
        <v>117.13557762627089</v>
      </c>
      <c r="X79" s="95">
        <f t="shared" si="82"/>
        <v>14</v>
      </c>
      <c r="Y79" s="478"/>
      <c r="Z79" s="95">
        <v>19</v>
      </c>
      <c r="AA79" s="151">
        <v>2227.1520618556706</v>
      </c>
      <c r="AB79" s="177">
        <f t="shared" si="83"/>
        <v>117.21852957135108</v>
      </c>
      <c r="AC79" s="95">
        <f t="shared" si="84"/>
        <v>15</v>
      </c>
      <c r="AD79" s="478"/>
      <c r="AE79" s="95">
        <v>19</v>
      </c>
      <c r="AF79" s="151">
        <v>2229.8181818181815</v>
      </c>
      <c r="AG79" s="177">
        <f t="shared" si="85"/>
        <v>117.35885167464113</v>
      </c>
      <c r="AH79" s="95">
        <f t="shared" si="86"/>
        <v>14</v>
      </c>
      <c r="AI79" s="478"/>
      <c r="AJ79" s="95">
        <v>19</v>
      </c>
      <c r="AK79" s="151">
        <v>2227.7777777777783</v>
      </c>
      <c r="AL79" s="177">
        <f t="shared" si="87"/>
        <v>117.25146198830411</v>
      </c>
      <c r="AM79" s="95">
        <f t="shared" si="88"/>
        <v>14</v>
      </c>
      <c r="AN79" s="478"/>
      <c r="AO79" s="95">
        <v>19</v>
      </c>
      <c r="AP79" s="151">
        <v>2246.1295257521688</v>
      </c>
      <c r="AQ79" s="177">
        <f t="shared" si="89"/>
        <v>118.21734346064046</v>
      </c>
      <c r="AR79" s="95">
        <f t="shared" si="90"/>
        <v>13</v>
      </c>
      <c r="AS79" s="478"/>
      <c r="AT79" s="95">
        <v>19</v>
      </c>
      <c r="AU79" s="151">
        <v>2229.9806763285023</v>
      </c>
      <c r="AV79" s="177">
        <f t="shared" si="91"/>
        <v>117.3674040172896</v>
      </c>
      <c r="AW79" s="95">
        <f t="shared" si="92"/>
        <v>15</v>
      </c>
      <c r="AX79" s="478"/>
    </row>
    <row r="80" spans="2:50" hidden="1">
      <c r="B80" s="456"/>
      <c r="C80" s="95">
        <v>9</v>
      </c>
      <c r="D80" s="95" t="s">
        <v>183</v>
      </c>
      <c r="E80" s="95">
        <v>18</v>
      </c>
      <c r="F80" s="95">
        <v>2400</v>
      </c>
      <c r="G80" s="177">
        <f t="shared" si="75"/>
        <v>133.33333333333334</v>
      </c>
      <c r="H80" s="447"/>
      <c r="I80" s="153">
        <f t="shared" si="76"/>
        <v>18</v>
      </c>
      <c r="J80" s="153">
        <f t="shared" si="74"/>
        <v>2236.6185803869544</v>
      </c>
      <c r="K80" s="154">
        <f t="shared" si="77"/>
        <v>124.25658779927521</v>
      </c>
      <c r="L80" s="473"/>
      <c r="M80" s="153">
        <f t="shared" si="78"/>
        <v>9</v>
      </c>
      <c r="N80" s="480"/>
      <c r="O80" s="480"/>
      <c r="P80" s="95">
        <v>18</v>
      </c>
      <c r="Q80" s="151">
        <v>2236.0465116279065</v>
      </c>
      <c r="R80" s="177">
        <f t="shared" si="79"/>
        <v>124.22480620155036</v>
      </c>
      <c r="S80" s="95">
        <f t="shared" si="80"/>
        <v>8</v>
      </c>
      <c r="T80" s="478"/>
      <c r="U80" s="95">
        <v>18</v>
      </c>
      <c r="V80" s="151">
        <v>2239.7647058823522</v>
      </c>
      <c r="W80" s="177">
        <f t="shared" si="81"/>
        <v>124.43137254901957</v>
      </c>
      <c r="X80" s="95">
        <f t="shared" si="82"/>
        <v>9</v>
      </c>
      <c r="Y80" s="478"/>
      <c r="Z80" s="95">
        <v>18</v>
      </c>
      <c r="AA80" s="151">
        <v>2225.8536585365846</v>
      </c>
      <c r="AB80" s="177">
        <f t="shared" si="83"/>
        <v>123.65853658536581</v>
      </c>
      <c r="AC80" s="95">
        <f t="shared" si="84"/>
        <v>9</v>
      </c>
      <c r="AD80" s="478"/>
      <c r="AE80" s="95">
        <v>18</v>
      </c>
      <c r="AF80" s="151">
        <v>2250</v>
      </c>
      <c r="AG80" s="177">
        <f t="shared" si="85"/>
        <v>125</v>
      </c>
      <c r="AH80" s="95">
        <f t="shared" si="86"/>
        <v>7</v>
      </c>
      <c r="AI80" s="478"/>
      <c r="AJ80" s="95">
        <v>18</v>
      </c>
      <c r="AK80" s="151">
        <v>2238.7499999999995</v>
      </c>
      <c r="AL80" s="177">
        <f t="shared" si="87"/>
        <v>124.37499999999997</v>
      </c>
      <c r="AM80" s="95">
        <f t="shared" si="88"/>
        <v>8</v>
      </c>
      <c r="AN80" s="478"/>
      <c r="AO80" s="95">
        <v>18</v>
      </c>
      <c r="AP80" s="151">
        <v>2237.5280898876404</v>
      </c>
      <c r="AQ80" s="177">
        <f t="shared" si="89"/>
        <v>124.30711610486891</v>
      </c>
      <c r="AR80" s="95">
        <f t="shared" si="90"/>
        <v>8</v>
      </c>
      <c r="AS80" s="478"/>
      <c r="AT80" s="95">
        <v>18</v>
      </c>
      <c r="AU80" s="151">
        <v>2228.3870967741941</v>
      </c>
      <c r="AV80" s="177">
        <f t="shared" si="91"/>
        <v>123.79928315412189</v>
      </c>
      <c r="AW80" s="95">
        <f t="shared" si="92"/>
        <v>9</v>
      </c>
      <c r="AX80" s="478"/>
    </row>
    <row r="81" spans="2:50" hidden="1">
      <c r="B81" s="456"/>
      <c r="C81" s="95">
        <v>10</v>
      </c>
      <c r="D81" s="95" t="s">
        <v>184</v>
      </c>
      <c r="E81" s="95">
        <v>19</v>
      </c>
      <c r="F81" s="95">
        <v>2400</v>
      </c>
      <c r="G81" s="177">
        <f t="shared" si="75"/>
        <v>126.31578947368421</v>
      </c>
      <c r="H81" s="447"/>
      <c r="I81" s="153">
        <f t="shared" si="76"/>
        <v>19</v>
      </c>
      <c r="J81" s="153">
        <f t="shared" si="74"/>
        <v>2231.8661360953197</v>
      </c>
      <c r="K81" s="154">
        <f t="shared" si="77"/>
        <v>117.46663874185893</v>
      </c>
      <c r="L81" s="473"/>
      <c r="M81" s="153">
        <f t="shared" si="78"/>
        <v>15</v>
      </c>
      <c r="N81" s="480"/>
      <c r="O81" s="480"/>
      <c r="P81" s="95">
        <v>19</v>
      </c>
      <c r="Q81" s="151">
        <v>2222.9032258064508</v>
      </c>
      <c r="R81" s="177">
        <f t="shared" si="79"/>
        <v>116.99490662139215</v>
      </c>
      <c r="S81" s="95">
        <f t="shared" si="80"/>
        <v>15</v>
      </c>
      <c r="T81" s="478"/>
      <c r="U81" s="95">
        <v>19</v>
      </c>
      <c r="V81" s="151">
        <v>2231.4049586776864</v>
      </c>
      <c r="W81" s="177">
        <f t="shared" si="81"/>
        <v>117.44236624619403</v>
      </c>
      <c r="X81" s="95">
        <f t="shared" si="82"/>
        <v>13</v>
      </c>
      <c r="Y81" s="478"/>
      <c r="Z81" s="95">
        <v>19</v>
      </c>
      <c r="AA81" s="151">
        <v>2230.2985074626868</v>
      </c>
      <c r="AB81" s="177">
        <f t="shared" si="83"/>
        <v>117.38413197172035</v>
      </c>
      <c r="AC81" s="95">
        <f t="shared" si="84"/>
        <v>14</v>
      </c>
      <c r="AD81" s="478"/>
      <c r="AE81" s="95">
        <v>19</v>
      </c>
      <c r="AF81" s="151">
        <v>2233.953488372093</v>
      </c>
      <c r="AG81" s="177">
        <f t="shared" si="85"/>
        <v>117.57649938800489</v>
      </c>
      <c r="AH81" s="95">
        <f t="shared" si="86"/>
        <v>13</v>
      </c>
      <c r="AI81" s="478"/>
      <c r="AJ81" s="95">
        <v>19</v>
      </c>
      <c r="AK81" s="151">
        <v>2223.4883720930229</v>
      </c>
      <c r="AL81" s="177">
        <f t="shared" si="87"/>
        <v>117.02570379436963</v>
      </c>
      <c r="AM81" s="95">
        <f t="shared" si="88"/>
        <v>15</v>
      </c>
      <c r="AN81" s="478"/>
      <c r="AO81" s="95">
        <v>19</v>
      </c>
      <c r="AP81" s="151">
        <v>2237.1881606765337</v>
      </c>
      <c r="AQ81" s="177">
        <f t="shared" si="89"/>
        <v>117.74674529876494</v>
      </c>
      <c r="AR81" s="95">
        <f t="shared" si="90"/>
        <v>14</v>
      </c>
      <c r="AS81" s="478"/>
      <c r="AT81" s="95">
        <v>19</v>
      </c>
      <c r="AU81" s="151">
        <v>2243.8262395787633</v>
      </c>
      <c r="AV81" s="177">
        <f t="shared" si="91"/>
        <v>118.0961178725665</v>
      </c>
      <c r="AW81" s="95">
        <f t="shared" si="92"/>
        <v>12</v>
      </c>
      <c r="AX81" s="478"/>
    </row>
    <row r="82" spans="2:50" hidden="1">
      <c r="B82" s="456"/>
      <c r="C82" s="95">
        <v>11</v>
      </c>
      <c r="D82" s="95" t="s">
        <v>185</v>
      </c>
      <c r="E82" s="95">
        <v>19</v>
      </c>
      <c r="F82" s="95">
        <v>2400</v>
      </c>
      <c r="G82" s="177">
        <f t="shared" si="75"/>
        <v>126.31578947368421</v>
      </c>
      <c r="H82" s="447"/>
      <c r="I82" s="153">
        <f t="shared" si="76"/>
        <v>19</v>
      </c>
      <c r="J82" s="153">
        <f t="shared" si="74"/>
        <v>2297.6927536231892</v>
      </c>
      <c r="K82" s="154">
        <f t="shared" si="77"/>
        <v>120.93119755911519</v>
      </c>
      <c r="L82" s="473"/>
      <c r="M82" s="153">
        <f t="shared" si="78"/>
        <v>11</v>
      </c>
      <c r="N82" s="480"/>
      <c r="O82" s="480"/>
      <c r="P82" s="95">
        <v>19</v>
      </c>
      <c r="Q82" s="151">
        <v>2289.6000000000008</v>
      </c>
      <c r="R82" s="177">
        <f t="shared" si="79"/>
        <v>120.50526315789477</v>
      </c>
      <c r="S82" s="95">
        <f t="shared" si="80"/>
        <v>11</v>
      </c>
      <c r="T82" s="478"/>
      <c r="U82" s="95">
        <v>19</v>
      </c>
      <c r="V82" s="151">
        <v>2313.6000000000004</v>
      </c>
      <c r="W82" s="177">
        <f t="shared" si="81"/>
        <v>121.7684210526316</v>
      </c>
      <c r="X82" s="95">
        <f t="shared" si="82"/>
        <v>11</v>
      </c>
      <c r="Y82" s="478"/>
      <c r="Z82" s="95">
        <v>19</v>
      </c>
      <c r="AA82" s="151">
        <v>2274.782608695652</v>
      </c>
      <c r="AB82" s="177">
        <f t="shared" si="83"/>
        <v>119.7254004576659</v>
      </c>
      <c r="AC82" s="95">
        <f t="shared" si="84"/>
        <v>11</v>
      </c>
      <c r="AD82" s="478"/>
      <c r="AE82" s="95">
        <v>19</v>
      </c>
      <c r="AF82" s="151">
        <v>2286.6666666666647</v>
      </c>
      <c r="AG82" s="177">
        <f t="shared" si="85"/>
        <v>120.35087719298235</v>
      </c>
      <c r="AH82" s="95">
        <f t="shared" si="86"/>
        <v>11</v>
      </c>
      <c r="AI82" s="478"/>
      <c r="AJ82" s="95">
        <v>19</v>
      </c>
      <c r="AK82" s="151">
        <v>2340.0000000000027</v>
      </c>
      <c r="AL82" s="177">
        <f t="shared" si="87"/>
        <v>123.15789473684225</v>
      </c>
      <c r="AM82" s="95">
        <f t="shared" si="88"/>
        <v>11</v>
      </c>
      <c r="AN82" s="478"/>
      <c r="AO82" s="95">
        <v>19</v>
      </c>
      <c r="AP82" s="151">
        <v>2280.0000000000014</v>
      </c>
      <c r="AQ82" s="177">
        <f t="shared" si="89"/>
        <v>120.00000000000007</v>
      </c>
      <c r="AR82" s="95">
        <f t="shared" si="90"/>
        <v>11</v>
      </c>
      <c r="AS82" s="478"/>
      <c r="AT82" s="95">
        <v>19</v>
      </c>
      <c r="AU82" s="151">
        <v>2299.2000000000003</v>
      </c>
      <c r="AV82" s="177">
        <f t="shared" si="91"/>
        <v>121.01052631578949</v>
      </c>
      <c r="AW82" s="95">
        <f t="shared" si="92"/>
        <v>11</v>
      </c>
      <c r="AX82" s="478"/>
    </row>
    <row r="83" spans="2:50" hidden="1">
      <c r="B83" s="456"/>
      <c r="C83" s="95">
        <v>12</v>
      </c>
      <c r="D83" s="95" t="s">
        <v>186</v>
      </c>
      <c r="E83" s="95">
        <v>19</v>
      </c>
      <c r="F83" s="95">
        <v>2400</v>
      </c>
      <c r="G83" s="177">
        <f t="shared" si="75"/>
        <v>126.31578947368421</v>
      </c>
      <c r="H83" s="447"/>
      <c r="I83" s="153">
        <f t="shared" si="76"/>
        <v>19</v>
      </c>
      <c r="J83" s="153">
        <f t="shared" si="74"/>
        <v>2239.186499238162</v>
      </c>
      <c r="K83" s="154">
        <f t="shared" si="77"/>
        <v>117.85192101253483</v>
      </c>
      <c r="L83" s="473"/>
      <c r="M83" s="153">
        <f t="shared" si="78"/>
        <v>12</v>
      </c>
      <c r="N83" s="480"/>
      <c r="O83" s="480"/>
      <c r="P83" s="95">
        <v>19</v>
      </c>
      <c r="Q83" s="151">
        <v>2225.7831325301208</v>
      </c>
      <c r="R83" s="177">
        <f t="shared" si="79"/>
        <v>117.14648065948005</v>
      </c>
      <c r="S83" s="95">
        <f t="shared" si="80"/>
        <v>14</v>
      </c>
      <c r="T83" s="478"/>
      <c r="U83" s="95">
        <v>19</v>
      </c>
      <c r="V83" s="151">
        <v>2238</v>
      </c>
      <c r="W83" s="177">
        <f t="shared" si="81"/>
        <v>117.78947368421052</v>
      </c>
      <c r="X83" s="95">
        <f t="shared" si="82"/>
        <v>12</v>
      </c>
      <c r="Y83" s="478"/>
      <c r="Z83" s="95">
        <v>19</v>
      </c>
      <c r="AA83" s="151">
        <v>2244.6153846153848</v>
      </c>
      <c r="AB83" s="177">
        <f t="shared" si="83"/>
        <v>118.13765182186235</v>
      </c>
      <c r="AC83" s="95">
        <f t="shared" si="84"/>
        <v>12</v>
      </c>
      <c r="AD83" s="478"/>
      <c r="AE83" s="95">
        <v>19</v>
      </c>
      <c r="AF83" s="151">
        <v>2246.0377358490559</v>
      </c>
      <c r="AG83" s="177">
        <f t="shared" si="85"/>
        <v>118.2125124131082</v>
      </c>
      <c r="AH83" s="95">
        <f t="shared" si="86"/>
        <v>12</v>
      </c>
      <c r="AI83" s="478"/>
      <c r="AJ83" s="95">
        <v>19</v>
      </c>
      <c r="AK83" s="151">
        <v>2241.176470588236</v>
      </c>
      <c r="AL83" s="177">
        <f t="shared" si="87"/>
        <v>117.95665634674927</v>
      </c>
      <c r="AM83" s="95">
        <f t="shared" si="88"/>
        <v>12</v>
      </c>
      <c r="AN83" s="478"/>
      <c r="AO83" s="95">
        <v>19</v>
      </c>
      <c r="AP83" s="151">
        <v>2248.1927710843379</v>
      </c>
      <c r="AQ83" s="177">
        <f t="shared" si="89"/>
        <v>118.32593532022831</v>
      </c>
      <c r="AR83" s="95">
        <f t="shared" si="90"/>
        <v>12</v>
      </c>
      <c r="AS83" s="478"/>
      <c r="AT83" s="95">
        <v>19</v>
      </c>
      <c r="AU83" s="151">
        <v>2230.5</v>
      </c>
      <c r="AV83" s="177">
        <f t="shared" si="91"/>
        <v>117.39473684210526</v>
      </c>
      <c r="AW83" s="95">
        <f t="shared" si="92"/>
        <v>14</v>
      </c>
      <c r="AX83" s="478"/>
    </row>
    <row r="84" spans="2:50" hidden="1">
      <c r="B84" s="456"/>
      <c r="C84" s="95">
        <v>13</v>
      </c>
      <c r="D84" s="95" t="s">
        <v>187</v>
      </c>
      <c r="E84" s="95">
        <v>15</v>
      </c>
      <c r="F84" s="95">
        <v>2400</v>
      </c>
      <c r="G84" s="177">
        <f t="shared" si="75"/>
        <v>160</v>
      </c>
      <c r="H84" s="447"/>
      <c r="I84" s="153">
        <f t="shared" si="76"/>
        <v>15</v>
      </c>
      <c r="J84" s="153">
        <f t="shared" si="74"/>
        <v>2229.2834092819462</v>
      </c>
      <c r="K84" s="154">
        <f t="shared" si="77"/>
        <v>148.61889395212978</v>
      </c>
      <c r="L84" s="473"/>
      <c r="M84" s="153">
        <f t="shared" si="78"/>
        <v>2</v>
      </c>
      <c r="N84" s="480"/>
      <c r="O84" s="480"/>
      <c r="P84" s="95">
        <v>15</v>
      </c>
      <c r="Q84" s="151">
        <v>2228.3084964922737</v>
      </c>
      <c r="R84" s="177">
        <f t="shared" si="79"/>
        <v>148.55389976615157</v>
      </c>
      <c r="S84" s="95">
        <f t="shared" si="80"/>
        <v>2</v>
      </c>
      <c r="T84" s="478"/>
      <c r="U84" s="95">
        <v>15</v>
      </c>
      <c r="V84" s="151">
        <v>2231.3345703682562</v>
      </c>
      <c r="W84" s="177">
        <f t="shared" si="81"/>
        <v>148.75563802455042</v>
      </c>
      <c r="X84" s="95">
        <f t="shared" si="82"/>
        <v>1</v>
      </c>
      <c r="Y84" s="478"/>
      <c r="Z84" s="95">
        <v>15</v>
      </c>
      <c r="AA84" s="151">
        <v>2233.0077041602462</v>
      </c>
      <c r="AB84" s="177">
        <f t="shared" si="83"/>
        <v>148.86718027734975</v>
      </c>
      <c r="AC84" s="95">
        <f t="shared" si="84"/>
        <v>2</v>
      </c>
      <c r="AD84" s="478"/>
      <c r="AE84" s="95">
        <v>15</v>
      </c>
      <c r="AF84" s="151">
        <v>2225.4285714285711</v>
      </c>
      <c r="AG84" s="177">
        <f t="shared" si="85"/>
        <v>148.36190476190475</v>
      </c>
      <c r="AH84" s="95">
        <f t="shared" si="86"/>
        <v>2</v>
      </c>
      <c r="AI84" s="478"/>
      <c r="AJ84" s="95">
        <v>15</v>
      </c>
      <c r="AK84" s="151">
        <v>2230.622009569378</v>
      </c>
      <c r="AL84" s="177">
        <f t="shared" si="87"/>
        <v>148.70813397129186</v>
      </c>
      <c r="AM84" s="95">
        <f t="shared" si="88"/>
        <v>2</v>
      </c>
      <c r="AN84" s="478"/>
      <c r="AO84" s="95">
        <v>15</v>
      </c>
      <c r="AP84" s="151">
        <v>2228.8945151672897</v>
      </c>
      <c r="AQ84" s="177">
        <f t="shared" si="89"/>
        <v>148.5929676778193</v>
      </c>
      <c r="AR84" s="95">
        <f t="shared" si="90"/>
        <v>2</v>
      </c>
      <c r="AS84" s="478"/>
      <c r="AT84" s="95">
        <v>15</v>
      </c>
      <c r="AU84" s="151">
        <v>2227.3879977876104</v>
      </c>
      <c r="AV84" s="177">
        <f t="shared" si="91"/>
        <v>148.4925331858407</v>
      </c>
      <c r="AW84" s="95">
        <f t="shared" si="92"/>
        <v>2</v>
      </c>
      <c r="AX84" s="478"/>
    </row>
    <row r="85" spans="2:50" hidden="1">
      <c r="B85" s="456"/>
      <c r="C85" s="95">
        <v>14</v>
      </c>
      <c r="D85" s="95" t="s">
        <v>188</v>
      </c>
      <c r="E85" s="95">
        <v>15</v>
      </c>
      <c r="F85" s="95">
        <v>2400</v>
      </c>
      <c r="G85" s="177">
        <f t="shared" si="75"/>
        <v>160</v>
      </c>
      <c r="H85" s="447"/>
      <c r="I85" s="153">
        <f t="shared" si="76"/>
        <v>15</v>
      </c>
      <c r="J85" s="153">
        <f t="shared" si="74"/>
        <v>2236.6570978266868</v>
      </c>
      <c r="K85" s="154">
        <f t="shared" si="77"/>
        <v>149.11047318844575</v>
      </c>
      <c r="L85" s="473"/>
      <c r="M85" s="153">
        <f t="shared" si="78"/>
        <v>1</v>
      </c>
      <c r="N85" s="480"/>
      <c r="O85" s="480"/>
      <c r="P85" s="95">
        <v>15</v>
      </c>
      <c r="Q85" s="151">
        <v>2237.1428571428569</v>
      </c>
      <c r="R85" s="177">
        <f t="shared" si="79"/>
        <v>149.14285714285714</v>
      </c>
      <c r="S85" s="95">
        <f t="shared" si="80"/>
        <v>1</v>
      </c>
      <c r="T85" s="478"/>
      <c r="U85" s="95">
        <v>15</v>
      </c>
      <c r="V85" s="151">
        <v>2228.2568807339444</v>
      </c>
      <c r="W85" s="177">
        <f t="shared" si="81"/>
        <v>148.55045871559631</v>
      </c>
      <c r="X85" s="95">
        <f t="shared" si="82"/>
        <v>2</v>
      </c>
      <c r="Y85" s="478"/>
      <c r="Z85" s="95">
        <v>15</v>
      </c>
      <c r="AA85" s="151">
        <v>2234.1176470588243</v>
      </c>
      <c r="AB85" s="177">
        <f t="shared" si="83"/>
        <v>148.94117647058829</v>
      </c>
      <c r="AC85" s="95">
        <f t="shared" si="84"/>
        <v>1</v>
      </c>
      <c r="AD85" s="478"/>
      <c r="AE85" s="95">
        <v>15</v>
      </c>
      <c r="AF85" s="151">
        <v>2230.9090909090914</v>
      </c>
      <c r="AG85" s="177">
        <f t="shared" si="85"/>
        <v>148.72727272727278</v>
      </c>
      <c r="AH85" s="95">
        <f t="shared" si="86"/>
        <v>1</v>
      </c>
      <c r="AI85" s="478"/>
      <c r="AJ85" s="95">
        <v>15</v>
      </c>
      <c r="AK85" s="151">
        <v>2246.8421052631588</v>
      </c>
      <c r="AL85" s="177">
        <f t="shared" si="87"/>
        <v>149.78947368421058</v>
      </c>
      <c r="AM85" s="95">
        <f t="shared" si="88"/>
        <v>1</v>
      </c>
      <c r="AN85" s="478"/>
      <c r="AO85" s="95">
        <v>15</v>
      </c>
      <c r="AP85" s="151">
        <v>2240.8695652173915</v>
      </c>
      <c r="AQ85" s="177">
        <f t="shared" si="89"/>
        <v>149.39130434782609</v>
      </c>
      <c r="AR85" s="95">
        <f t="shared" si="90"/>
        <v>1</v>
      </c>
      <c r="AS85" s="478"/>
      <c r="AT85" s="95">
        <v>15</v>
      </c>
      <c r="AU85" s="151">
        <v>2238.461538461539</v>
      </c>
      <c r="AV85" s="177">
        <f t="shared" si="91"/>
        <v>149.23076923076925</v>
      </c>
      <c r="AW85" s="95">
        <f t="shared" si="92"/>
        <v>1</v>
      </c>
      <c r="AX85" s="478"/>
    </row>
    <row r="86" spans="2:50" hidden="1">
      <c r="B86" s="456"/>
      <c r="C86" s="95">
        <v>15</v>
      </c>
      <c r="D86" s="95" t="s">
        <v>189</v>
      </c>
      <c r="E86" s="95">
        <v>19</v>
      </c>
      <c r="F86" s="95">
        <v>2400</v>
      </c>
      <c r="G86" s="177">
        <f t="shared" si="75"/>
        <v>126.31578947368421</v>
      </c>
      <c r="H86" s="447"/>
      <c r="I86" s="153">
        <f t="shared" ref="I86" si="93">AVERAGE(P86,U86,Z86,AE86,AJ86,AO86,AT86)</f>
        <v>19</v>
      </c>
      <c r="J86" s="153">
        <f t="shared" ref="J86" si="94">AVERAGE(Q86,V86,AA86,AF86,AK86,AP86,AU86)</f>
        <v>2234.2092843327291</v>
      </c>
      <c r="K86" s="154">
        <f t="shared" ref="K86" si="95">AVERAGE(R86,W86,AB86,AG86,AL86,AQ86,AV86)</f>
        <v>117.58996233330153</v>
      </c>
      <c r="L86" s="473"/>
      <c r="M86" s="153">
        <f t="shared" si="78"/>
        <v>13</v>
      </c>
      <c r="N86" s="480"/>
      <c r="O86" s="480"/>
      <c r="P86" s="95">
        <v>19</v>
      </c>
      <c r="Q86" s="151">
        <v>2239.6261682242989</v>
      </c>
      <c r="R86" s="177">
        <f t="shared" si="79"/>
        <v>117.87506148548941</v>
      </c>
      <c r="S86" s="95">
        <f t="shared" si="80"/>
        <v>12</v>
      </c>
      <c r="T86" s="478"/>
      <c r="U86" s="95">
        <v>19</v>
      </c>
      <c r="V86" s="151">
        <v>2224.6601941747585</v>
      </c>
      <c r="W86" s="177">
        <f t="shared" si="81"/>
        <v>117.08737864077676</v>
      </c>
      <c r="X86" s="95">
        <f t="shared" si="82"/>
        <v>15</v>
      </c>
      <c r="Y86" s="478"/>
      <c r="Z86" s="95">
        <v>19</v>
      </c>
      <c r="AA86" s="151">
        <v>2243.6363636363644</v>
      </c>
      <c r="AB86" s="177">
        <f t="shared" si="83"/>
        <v>118.08612440191392</v>
      </c>
      <c r="AC86" s="95">
        <f t="shared" si="84"/>
        <v>13</v>
      </c>
      <c r="AD86" s="478"/>
      <c r="AE86" s="95">
        <v>19</v>
      </c>
      <c r="AF86" s="151">
        <v>2227.7922077922062</v>
      </c>
      <c r="AG86" s="177">
        <f t="shared" si="85"/>
        <v>117.2522214627477</v>
      </c>
      <c r="AH86" s="95">
        <f t="shared" si="86"/>
        <v>15</v>
      </c>
      <c r="AI86" s="478"/>
      <c r="AJ86" s="95">
        <v>19</v>
      </c>
      <c r="AK86" s="151">
        <v>2234.8051948051952</v>
      </c>
      <c r="AL86" s="177">
        <f t="shared" si="87"/>
        <v>117.6213260423787</v>
      </c>
      <c r="AM86" s="95">
        <f t="shared" si="88"/>
        <v>13</v>
      </c>
      <c r="AN86" s="478"/>
      <c r="AO86" s="95">
        <v>19</v>
      </c>
      <c r="AP86" s="151">
        <v>2226.2264150943392</v>
      </c>
      <c r="AQ86" s="177">
        <f t="shared" si="89"/>
        <v>117.1698113207547</v>
      </c>
      <c r="AR86" s="95">
        <f t="shared" si="90"/>
        <v>15</v>
      </c>
      <c r="AS86" s="478"/>
      <c r="AT86" s="95">
        <v>19</v>
      </c>
      <c r="AU86" s="151">
        <v>2242.7184466019412</v>
      </c>
      <c r="AV86" s="177">
        <f t="shared" si="91"/>
        <v>118.03781297904953</v>
      </c>
      <c r="AW86" s="95">
        <f t="shared" si="92"/>
        <v>13</v>
      </c>
      <c r="AX86" s="478"/>
    </row>
    <row r="87" spans="2:50" hidden="1">
      <c r="B87" s="456"/>
      <c r="C87" s="95">
        <v>16</v>
      </c>
      <c r="D87" s="95" t="s">
        <v>190</v>
      </c>
      <c r="E87" s="95">
        <v>17</v>
      </c>
      <c r="F87" s="95">
        <v>2400</v>
      </c>
      <c r="G87" s="177">
        <f t="shared" si="75"/>
        <v>141.1764705882353</v>
      </c>
      <c r="H87" s="447"/>
      <c r="I87" s="153">
        <f t="shared" si="76"/>
        <v>17</v>
      </c>
      <c r="J87" s="153">
        <f t="shared" si="74"/>
        <v>2230.8821286593352</v>
      </c>
      <c r="K87" s="154">
        <f t="shared" si="77"/>
        <v>131.22836050937266</v>
      </c>
      <c r="L87" s="473"/>
      <c r="M87" s="153">
        <f t="shared" si="78"/>
        <v>6</v>
      </c>
      <c r="N87" s="480"/>
      <c r="O87" s="480"/>
      <c r="P87" s="95">
        <v>17</v>
      </c>
      <c r="Q87" s="151">
        <v>2226.1417322834641</v>
      </c>
      <c r="R87" s="177">
        <f t="shared" si="79"/>
        <v>130.94951366373317</v>
      </c>
      <c r="S87" s="95">
        <f t="shared" si="80"/>
        <v>6</v>
      </c>
      <c r="T87" s="478"/>
      <c r="U87" s="95">
        <v>17</v>
      </c>
      <c r="V87" s="151">
        <v>2229.3749999999995</v>
      </c>
      <c r="W87" s="177">
        <f t="shared" si="81"/>
        <v>131.13970588235293</v>
      </c>
      <c r="X87" s="95">
        <f t="shared" si="82"/>
        <v>5</v>
      </c>
      <c r="Y87" s="478"/>
      <c r="Z87" s="95">
        <v>17</v>
      </c>
      <c r="AA87" s="151">
        <v>2220.0000000000005</v>
      </c>
      <c r="AB87" s="177">
        <f t="shared" si="83"/>
        <v>130.58823529411768</v>
      </c>
      <c r="AC87" s="95">
        <f t="shared" si="84"/>
        <v>6</v>
      </c>
      <c r="AD87" s="478"/>
      <c r="AE87" s="95">
        <v>17</v>
      </c>
      <c r="AF87" s="151">
        <v>2225.5102040816332</v>
      </c>
      <c r="AG87" s="177">
        <f t="shared" si="85"/>
        <v>130.91236494597842</v>
      </c>
      <c r="AH87" s="95">
        <f t="shared" si="86"/>
        <v>6</v>
      </c>
      <c r="AI87" s="478"/>
      <c r="AJ87" s="95">
        <v>17</v>
      </c>
      <c r="AK87" s="151">
        <v>2235.7894736842109</v>
      </c>
      <c r="AL87" s="177">
        <f t="shared" si="87"/>
        <v>131.51702786377712</v>
      </c>
      <c r="AM87" s="95">
        <f t="shared" si="88"/>
        <v>5</v>
      </c>
      <c r="AN87" s="478"/>
      <c r="AO87" s="95">
        <v>17</v>
      </c>
      <c r="AP87" s="151">
        <v>2242.0000000000009</v>
      </c>
      <c r="AQ87" s="177">
        <f t="shared" si="89"/>
        <v>131.88235294117652</v>
      </c>
      <c r="AR87" s="95">
        <f t="shared" si="90"/>
        <v>5</v>
      </c>
      <c r="AS87" s="478"/>
      <c r="AT87" s="95">
        <v>17</v>
      </c>
      <c r="AU87" s="151">
        <v>2237.3584905660391</v>
      </c>
      <c r="AV87" s="177">
        <f t="shared" si="91"/>
        <v>131.60932297447289</v>
      </c>
      <c r="AW87" s="95">
        <f t="shared" si="92"/>
        <v>6</v>
      </c>
      <c r="AX87" s="478"/>
    </row>
    <row r="88" spans="2:50" hidden="1">
      <c r="B88" s="456"/>
      <c r="C88" s="95">
        <v>17</v>
      </c>
      <c r="D88" s="95" t="s">
        <v>191</v>
      </c>
      <c r="E88" s="95">
        <v>17</v>
      </c>
      <c r="F88" s="95">
        <v>2400</v>
      </c>
      <c r="G88" s="177">
        <f t="shared" si="75"/>
        <v>141.1764705882353</v>
      </c>
      <c r="H88" s="447"/>
      <c r="I88" s="153">
        <f t="shared" si="76"/>
        <v>17</v>
      </c>
      <c r="J88" s="153">
        <f t="shared" si="74"/>
        <v>2230.9455072429469</v>
      </c>
      <c r="K88" s="154">
        <f t="shared" si="77"/>
        <v>131.23208866134979</v>
      </c>
      <c r="L88" s="473"/>
      <c r="M88" s="153">
        <f t="shared" si="78"/>
        <v>5</v>
      </c>
      <c r="N88" s="464"/>
      <c r="O88" s="464"/>
      <c r="P88" s="95">
        <v>17</v>
      </c>
      <c r="Q88" s="151">
        <v>2228.0341880341889</v>
      </c>
      <c r="R88" s="177">
        <f t="shared" si="79"/>
        <v>131.0608345902464</v>
      </c>
      <c r="S88" s="95">
        <f t="shared" si="80"/>
        <v>5</v>
      </c>
      <c r="T88" s="479"/>
      <c r="U88" s="95">
        <v>17</v>
      </c>
      <c r="V88" s="151">
        <v>2225.4532163742679</v>
      </c>
      <c r="W88" s="177">
        <f t="shared" si="81"/>
        <v>130.9090127278981</v>
      </c>
      <c r="X88" s="95">
        <f t="shared" si="82"/>
        <v>6</v>
      </c>
      <c r="Y88" s="479"/>
      <c r="Z88" s="95">
        <v>17</v>
      </c>
      <c r="AA88" s="151">
        <v>2224.2929292929311</v>
      </c>
      <c r="AB88" s="177">
        <f t="shared" si="83"/>
        <v>130.840760546643</v>
      </c>
      <c r="AC88" s="95">
        <f t="shared" si="84"/>
        <v>5</v>
      </c>
      <c r="AD88" s="479"/>
      <c r="AE88" s="95">
        <v>17</v>
      </c>
      <c r="AF88" s="151">
        <v>2229.0000000000005</v>
      </c>
      <c r="AG88" s="177">
        <f t="shared" si="85"/>
        <v>131.11764705882356</v>
      </c>
      <c r="AH88" s="95">
        <f t="shared" si="86"/>
        <v>5</v>
      </c>
      <c r="AI88" s="479"/>
      <c r="AJ88" s="95">
        <v>17</v>
      </c>
      <c r="AK88" s="151">
        <v>2232.1472392638038</v>
      </c>
      <c r="AL88" s="177">
        <f t="shared" si="87"/>
        <v>131.30277878022375</v>
      </c>
      <c r="AM88" s="95">
        <f t="shared" si="88"/>
        <v>6</v>
      </c>
      <c r="AN88" s="479"/>
      <c r="AO88" s="95">
        <v>17</v>
      </c>
      <c r="AP88" s="151">
        <v>2239.5585900285814</v>
      </c>
      <c r="AQ88" s="177">
        <f t="shared" si="89"/>
        <v>131.73874058991655</v>
      </c>
      <c r="AR88" s="95">
        <f t="shared" si="90"/>
        <v>6</v>
      </c>
      <c r="AS88" s="479"/>
      <c r="AT88" s="95">
        <v>17</v>
      </c>
      <c r="AU88" s="151">
        <v>2238.1323877068526</v>
      </c>
      <c r="AV88" s="177">
        <f t="shared" si="91"/>
        <v>131.65484633569721</v>
      </c>
      <c r="AW88" s="95">
        <f t="shared" si="92"/>
        <v>5</v>
      </c>
      <c r="AX88" s="479"/>
    </row>
    <row r="89" spans="2:50" ht="15.6" hidden="1">
      <c r="B89" s="460" t="s">
        <v>115</v>
      </c>
      <c r="C89" s="461"/>
      <c r="D89" s="461"/>
      <c r="E89" s="461"/>
      <c r="F89" s="461"/>
      <c r="G89" s="461"/>
      <c r="H89" s="461"/>
      <c r="I89" s="150"/>
      <c r="J89" s="150"/>
      <c r="K89" s="150"/>
      <c r="L89" s="150"/>
      <c r="M89" s="150"/>
      <c r="N89" s="448" t="s">
        <v>116</v>
      </c>
      <c r="O89" s="463" t="s">
        <v>63</v>
      </c>
      <c r="P89" s="465">
        <v>45895</v>
      </c>
      <c r="Q89" s="456"/>
      <c r="R89" s="456"/>
      <c r="S89" s="456"/>
      <c r="T89" s="456"/>
      <c r="U89" s="465">
        <v>45896</v>
      </c>
      <c r="V89" s="456"/>
      <c r="W89" s="456"/>
      <c r="X89" s="456"/>
      <c r="Y89" s="456"/>
      <c r="Z89" s="465">
        <v>45897</v>
      </c>
      <c r="AA89" s="456"/>
      <c r="AB89" s="456"/>
      <c r="AC89" s="456"/>
      <c r="AD89" s="456"/>
      <c r="AE89" s="465">
        <v>45898</v>
      </c>
      <c r="AF89" s="456"/>
      <c r="AG89" s="456"/>
      <c r="AH89" s="456"/>
      <c r="AI89" s="456"/>
      <c r="AJ89" s="465">
        <v>45899</v>
      </c>
      <c r="AK89" s="456"/>
      <c r="AL89" s="456"/>
      <c r="AM89" s="456"/>
      <c r="AN89" s="456"/>
      <c r="AO89" s="465">
        <v>45900</v>
      </c>
      <c r="AP89" s="456"/>
      <c r="AQ89" s="456"/>
      <c r="AR89" s="456"/>
      <c r="AS89" s="456"/>
      <c r="AT89" s="465">
        <v>45901</v>
      </c>
      <c r="AU89" s="456"/>
      <c r="AV89" s="456"/>
      <c r="AW89" s="456"/>
      <c r="AX89" s="456"/>
    </row>
    <row r="90" spans="2:50" ht="15.6" hidden="1">
      <c r="B90" s="462"/>
      <c r="C90" s="462"/>
      <c r="D90" s="462"/>
      <c r="E90" s="462"/>
      <c r="F90" s="462"/>
      <c r="G90" s="462"/>
      <c r="H90" s="462"/>
      <c r="I90" s="150"/>
      <c r="J90" s="150"/>
      <c r="K90" s="150"/>
      <c r="L90" s="150"/>
      <c r="M90" s="150"/>
      <c r="N90" s="448"/>
      <c r="O90" s="464"/>
      <c r="P90" s="465" t="s">
        <v>77</v>
      </c>
      <c r="Q90" s="456"/>
      <c r="R90" s="456"/>
      <c r="S90" s="456"/>
      <c r="T90" s="456"/>
      <c r="U90" s="465" t="s">
        <v>78</v>
      </c>
      <c r="V90" s="456"/>
      <c r="W90" s="456"/>
      <c r="X90" s="456"/>
      <c r="Y90" s="456"/>
      <c r="Z90" s="465" t="s">
        <v>79</v>
      </c>
      <c r="AA90" s="456"/>
      <c r="AB90" s="456"/>
      <c r="AC90" s="456"/>
      <c r="AD90" s="456"/>
      <c r="AE90" s="465" t="s">
        <v>74</v>
      </c>
      <c r="AF90" s="456"/>
      <c r="AG90" s="456"/>
      <c r="AH90" s="456"/>
      <c r="AI90" s="456"/>
      <c r="AJ90" s="465" t="s">
        <v>75</v>
      </c>
      <c r="AK90" s="456"/>
      <c r="AL90" s="456"/>
      <c r="AM90" s="456"/>
      <c r="AN90" s="456"/>
      <c r="AO90" s="465" t="s">
        <v>70</v>
      </c>
      <c r="AP90" s="456"/>
      <c r="AQ90" s="456"/>
      <c r="AR90" s="456"/>
      <c r="AS90" s="456"/>
      <c r="AT90" s="465" t="s">
        <v>76</v>
      </c>
      <c r="AU90" s="456"/>
      <c r="AV90" s="456"/>
      <c r="AW90" s="456"/>
      <c r="AX90" s="456"/>
    </row>
    <row r="91" spans="2:50" hidden="1">
      <c r="B91" s="448" t="s">
        <v>117</v>
      </c>
      <c r="C91" s="448" t="s">
        <v>118</v>
      </c>
      <c r="D91" s="448"/>
      <c r="E91" s="448" t="s">
        <v>119</v>
      </c>
      <c r="F91" s="448"/>
      <c r="G91" s="448"/>
      <c r="H91" s="452" t="s">
        <v>120</v>
      </c>
      <c r="I91" s="455" t="s">
        <v>121</v>
      </c>
      <c r="J91" s="455"/>
      <c r="K91" s="455"/>
      <c r="L91" s="455" t="s">
        <v>120</v>
      </c>
      <c r="M91" s="455" t="s">
        <v>122</v>
      </c>
      <c r="N91" s="463"/>
      <c r="O91" s="463" t="s">
        <v>123</v>
      </c>
      <c r="P91" s="449" t="s">
        <v>124</v>
      </c>
      <c r="Q91" s="450"/>
      <c r="R91" s="450"/>
      <c r="S91" s="451"/>
      <c r="T91" s="448" t="s">
        <v>120</v>
      </c>
      <c r="U91" s="449" t="s">
        <v>124</v>
      </c>
      <c r="V91" s="450"/>
      <c r="W91" s="450"/>
      <c r="X91" s="451"/>
      <c r="Y91" s="448" t="s">
        <v>120</v>
      </c>
      <c r="Z91" s="449" t="s">
        <v>124</v>
      </c>
      <c r="AA91" s="450"/>
      <c r="AB91" s="450"/>
      <c r="AC91" s="451"/>
      <c r="AD91" s="448" t="s">
        <v>120</v>
      </c>
      <c r="AE91" s="449" t="s">
        <v>124</v>
      </c>
      <c r="AF91" s="450"/>
      <c r="AG91" s="450"/>
      <c r="AH91" s="451"/>
      <c r="AI91" s="448" t="s">
        <v>120</v>
      </c>
      <c r="AJ91" s="449" t="s">
        <v>124</v>
      </c>
      <c r="AK91" s="450"/>
      <c r="AL91" s="450"/>
      <c r="AM91" s="451"/>
      <c r="AN91" s="448" t="s">
        <v>120</v>
      </c>
      <c r="AO91" s="449" t="s">
        <v>124</v>
      </c>
      <c r="AP91" s="450"/>
      <c r="AQ91" s="450"/>
      <c r="AR91" s="451"/>
      <c r="AS91" s="448" t="s">
        <v>120</v>
      </c>
      <c r="AT91" s="449" t="s">
        <v>124</v>
      </c>
      <c r="AU91" s="450"/>
      <c r="AV91" s="450"/>
      <c r="AW91" s="451"/>
      <c r="AX91" s="448" t="s">
        <v>120</v>
      </c>
    </row>
    <row r="92" spans="2:50" hidden="1">
      <c r="B92" s="448"/>
      <c r="C92" s="448"/>
      <c r="D92" s="448"/>
      <c r="E92" s="448" t="s">
        <v>125</v>
      </c>
      <c r="F92" s="448"/>
      <c r="G92" s="448"/>
      <c r="H92" s="453"/>
      <c r="I92" s="455" t="s">
        <v>125</v>
      </c>
      <c r="J92" s="455"/>
      <c r="K92" s="455"/>
      <c r="L92" s="455"/>
      <c r="M92" s="455"/>
      <c r="N92" s="480"/>
      <c r="O92" s="480"/>
      <c r="P92" s="449" t="s">
        <v>126</v>
      </c>
      <c r="Q92" s="450"/>
      <c r="R92" s="450"/>
      <c r="S92" s="451"/>
      <c r="T92" s="448"/>
      <c r="U92" s="449" t="s">
        <v>126</v>
      </c>
      <c r="V92" s="450"/>
      <c r="W92" s="450"/>
      <c r="X92" s="451"/>
      <c r="Y92" s="448"/>
      <c r="Z92" s="449" t="s">
        <v>126</v>
      </c>
      <c r="AA92" s="450"/>
      <c r="AB92" s="450"/>
      <c r="AC92" s="451"/>
      <c r="AD92" s="448"/>
      <c r="AE92" s="449" t="s">
        <v>126</v>
      </c>
      <c r="AF92" s="450"/>
      <c r="AG92" s="450"/>
      <c r="AH92" s="451"/>
      <c r="AI92" s="448"/>
      <c r="AJ92" s="449" t="s">
        <v>126</v>
      </c>
      <c r="AK92" s="450"/>
      <c r="AL92" s="450"/>
      <c r="AM92" s="451"/>
      <c r="AN92" s="448"/>
      <c r="AO92" s="449" t="s">
        <v>126</v>
      </c>
      <c r="AP92" s="450"/>
      <c r="AQ92" s="450"/>
      <c r="AR92" s="451"/>
      <c r="AS92" s="448"/>
      <c r="AT92" s="449" t="s">
        <v>126</v>
      </c>
      <c r="AU92" s="450"/>
      <c r="AV92" s="450"/>
      <c r="AW92" s="451"/>
      <c r="AX92" s="448"/>
    </row>
    <row r="93" spans="2:50" hidden="1">
      <c r="B93" s="448"/>
      <c r="C93" s="448"/>
      <c r="D93" s="448"/>
      <c r="E93" s="94" t="s">
        <v>127</v>
      </c>
      <c r="F93" s="94" t="s">
        <v>128</v>
      </c>
      <c r="G93" s="94" t="s">
        <v>129</v>
      </c>
      <c r="H93" s="454"/>
      <c r="I93" s="152" t="s">
        <v>127</v>
      </c>
      <c r="J93" s="152" t="s">
        <v>128</v>
      </c>
      <c r="K93" s="152" t="s">
        <v>129</v>
      </c>
      <c r="L93" s="455"/>
      <c r="M93" s="455"/>
      <c r="N93" s="480"/>
      <c r="O93" s="480"/>
      <c r="P93" s="94" t="s">
        <v>127</v>
      </c>
      <c r="Q93" s="94" t="s">
        <v>128</v>
      </c>
      <c r="R93" s="94" t="s">
        <v>129</v>
      </c>
      <c r="S93" s="94" t="s">
        <v>122</v>
      </c>
      <c r="T93" s="448"/>
      <c r="U93" s="94" t="s">
        <v>127</v>
      </c>
      <c r="V93" s="94" t="s">
        <v>128</v>
      </c>
      <c r="W93" s="94" t="s">
        <v>129</v>
      </c>
      <c r="X93" s="94" t="s">
        <v>122</v>
      </c>
      <c r="Y93" s="448"/>
      <c r="Z93" s="94" t="s">
        <v>127</v>
      </c>
      <c r="AA93" s="94" t="s">
        <v>128</v>
      </c>
      <c r="AB93" s="94" t="s">
        <v>129</v>
      </c>
      <c r="AC93" s="94" t="s">
        <v>122</v>
      </c>
      <c r="AD93" s="448"/>
      <c r="AE93" s="94" t="s">
        <v>127</v>
      </c>
      <c r="AF93" s="94" t="s">
        <v>128</v>
      </c>
      <c r="AG93" s="94" t="s">
        <v>129</v>
      </c>
      <c r="AH93" s="94" t="s">
        <v>122</v>
      </c>
      <c r="AI93" s="448"/>
      <c r="AJ93" s="94" t="s">
        <v>127</v>
      </c>
      <c r="AK93" s="94" t="s">
        <v>128</v>
      </c>
      <c r="AL93" s="94" t="s">
        <v>129</v>
      </c>
      <c r="AM93" s="94" t="s">
        <v>122</v>
      </c>
      <c r="AN93" s="448"/>
      <c r="AO93" s="94" t="s">
        <v>127</v>
      </c>
      <c r="AP93" s="94" t="s">
        <v>128</v>
      </c>
      <c r="AQ93" s="94" t="s">
        <v>129</v>
      </c>
      <c r="AR93" s="94" t="s">
        <v>122</v>
      </c>
      <c r="AS93" s="448"/>
      <c r="AT93" s="94" t="s">
        <v>127</v>
      </c>
      <c r="AU93" s="94" t="s">
        <v>128</v>
      </c>
      <c r="AV93" s="94" t="s">
        <v>129</v>
      </c>
      <c r="AW93" s="94" t="s">
        <v>122</v>
      </c>
      <c r="AX93" s="448"/>
    </row>
    <row r="94" spans="2:50" hidden="1">
      <c r="B94" s="456" t="s">
        <v>173</v>
      </c>
      <c r="C94" s="95">
        <v>1</v>
      </c>
      <c r="D94" s="95" t="s">
        <v>174</v>
      </c>
      <c r="E94" s="95">
        <v>20</v>
      </c>
      <c r="F94" s="95">
        <v>2400</v>
      </c>
      <c r="G94" s="177">
        <f>F94/E94</f>
        <v>120</v>
      </c>
      <c r="H94" s="456">
        <f>AVERAGE(G94:G110)</f>
        <v>136.3093395252838</v>
      </c>
      <c r="I94" s="153">
        <f t="shared" ref="I94" si="96">IFERROR(AVERAGE(P94,U94,Z94,AE94,AJ94,AO94,AT94),"")</f>
        <v>20</v>
      </c>
      <c r="J94" s="153">
        <f t="shared" ref="J94" si="97">IFERROR(AVERAGE(Q94,V94,AA94,AF94,AK94,AP94,AU94),"")</f>
        <v>2246.421445501277</v>
      </c>
      <c r="K94" s="154">
        <f t="shared" ref="K94" si="98">IFERROR(AVERAGE(R94,W94,AB94,AG94,AL94,AQ94,AV94),"")</f>
        <v>112.32107227506387</v>
      </c>
      <c r="L94" s="457">
        <f>IFERROR(AVERAGE(K94:K110),"-")</f>
        <v>127.89555630453853</v>
      </c>
      <c r="M94" s="153">
        <f>IFERROR(RANK(K94, K$94:K$110),"")</f>
        <v>16</v>
      </c>
      <c r="N94" s="480"/>
      <c r="O94" s="480"/>
      <c r="P94" s="95">
        <v>20</v>
      </c>
      <c r="Q94" s="151">
        <v>2251.6666666666661</v>
      </c>
      <c r="R94" s="177">
        <f>IFERROR(Q94/P94,"")</f>
        <v>112.5833333333333</v>
      </c>
      <c r="S94" s="95">
        <f>IFERROR(RANK(R94, R$94:R$110),"")</f>
        <v>15</v>
      </c>
      <c r="T94" s="477">
        <f>AVERAGE(R94:R110)</f>
        <v>127.42753788818202</v>
      </c>
      <c r="U94" s="95">
        <v>20</v>
      </c>
      <c r="V94" s="151">
        <v>2253.7142857142849</v>
      </c>
      <c r="W94" s="177">
        <f>IFERROR(V94/U94,"")</f>
        <v>112.68571428571424</v>
      </c>
      <c r="X94" s="95">
        <f>IFERROR(RANK(W94, W$94:W$110),"")</f>
        <v>16</v>
      </c>
      <c r="Y94" s="477">
        <f>AVERAGE(W94:W110)</f>
        <v>127.98998783803901</v>
      </c>
      <c r="Z94" s="95">
        <v>20</v>
      </c>
      <c r="AA94" s="151">
        <v>2239.6153846153838</v>
      </c>
      <c r="AB94" s="177">
        <f>IFERROR(AA94/Z94,"")</f>
        <v>111.9807692307692</v>
      </c>
      <c r="AC94" s="95">
        <f>IFERROR(RANK(AB94, AB$94:AB$110),"")</f>
        <v>16</v>
      </c>
      <c r="AD94" s="477">
        <f>AVERAGE(AB94:AB110)</f>
        <v>128.07560022080924</v>
      </c>
      <c r="AE94" s="95">
        <v>20</v>
      </c>
      <c r="AF94" s="151">
        <v>2241.8823529411761</v>
      </c>
      <c r="AG94" s="177">
        <f>IFERROR(AF94/AE94,"")</f>
        <v>112.09411764705881</v>
      </c>
      <c r="AH94" s="95">
        <f>IFERROR(RANK(AG94, AG$94:AG$110),"")</f>
        <v>16</v>
      </c>
      <c r="AI94" s="477">
        <f>AVERAGE(AG94:AG110)</f>
        <v>127.83383671140476</v>
      </c>
      <c r="AJ94" s="95">
        <v>20</v>
      </c>
      <c r="AK94" s="151">
        <v>2248.5714285714289</v>
      </c>
      <c r="AL94" s="177">
        <f>IFERROR(AK94/AJ94,"")</f>
        <v>112.42857142857144</v>
      </c>
      <c r="AM94" s="95">
        <f>IFERROR(RANK(AL94, AL$94:AL$110),"")</f>
        <v>16</v>
      </c>
      <c r="AN94" s="477">
        <f>AVERAGE(AL94:AL110)</f>
        <v>128.00298645663031</v>
      </c>
      <c r="AO94" s="95">
        <v>20</v>
      </c>
      <c r="AP94" s="151">
        <v>2233.5000000000005</v>
      </c>
      <c r="AQ94" s="177">
        <f>IFERROR(AP94/AO94,"")</f>
        <v>111.67500000000003</v>
      </c>
      <c r="AR94" s="95">
        <f>IFERROR(RANK(AQ94, AQ$94:AQ$110),"")</f>
        <v>16</v>
      </c>
      <c r="AS94" s="477">
        <f>AVERAGE(AQ94:AQ110)</f>
        <v>127.6731996343309</v>
      </c>
      <c r="AT94" s="95">
        <v>20</v>
      </c>
      <c r="AU94" s="151">
        <v>2256.0000000000005</v>
      </c>
      <c r="AV94" s="177">
        <f>IFERROR(AU94/AT94,"")</f>
        <v>112.80000000000003</v>
      </c>
      <c r="AW94" s="95">
        <f>IFERROR(RANK(AV94, AV$94:AV$110),"")</f>
        <v>14</v>
      </c>
      <c r="AX94" s="477">
        <f>AVERAGE(AV94:AV110)</f>
        <v>128.80058047860695</v>
      </c>
    </row>
    <row r="95" spans="2:50" hidden="1">
      <c r="B95" s="456"/>
      <c r="C95" s="95">
        <v>2</v>
      </c>
      <c r="D95" s="95" t="s">
        <v>175</v>
      </c>
      <c r="E95" s="95">
        <v>18</v>
      </c>
      <c r="F95" s="95">
        <v>2400</v>
      </c>
      <c r="G95" s="177">
        <f t="shared" ref="G95:G109" si="99">F95/E95</f>
        <v>133.33333333333334</v>
      </c>
      <c r="H95" s="456"/>
      <c r="I95" s="153">
        <f t="shared" ref="I95:I110" si="100">IFERROR(AVERAGE(P95,U95,Z95,AE95,AJ95,AO95,AT95),"")</f>
        <v>18</v>
      </c>
      <c r="J95" s="153">
        <f t="shared" ref="J95:J110" si="101">IFERROR(AVERAGE(Q95,V95,AA95,AF95,AK95,AP95,AU95),"")</f>
        <v>2249.063825116677</v>
      </c>
      <c r="K95" s="154">
        <f t="shared" ref="K95:K110" si="102">IFERROR(AVERAGE(R95,W95,AB95,AG95,AL95,AQ95,AV95),"")</f>
        <v>124.94799028425983</v>
      </c>
      <c r="L95" s="458"/>
      <c r="M95" s="153">
        <f t="shared" ref="M95:M110" si="103">IFERROR(RANK(K95, K$94:K$110),"")</f>
        <v>8</v>
      </c>
      <c r="N95" s="480"/>
      <c r="O95" s="480"/>
      <c r="P95" s="95">
        <v>18</v>
      </c>
      <c r="Q95" s="151">
        <v>2237.4358974358979</v>
      </c>
      <c r="R95" s="177">
        <f t="shared" ref="R95:R110" si="104">IFERROR(Q95/P95,"")</f>
        <v>124.30199430199433</v>
      </c>
      <c r="S95" s="95">
        <f t="shared" ref="S95:S110" si="105">IFERROR(RANK(R95, R$94:R$110),"")</f>
        <v>10</v>
      </c>
      <c r="T95" s="478"/>
      <c r="U95" s="95">
        <v>18</v>
      </c>
      <c r="V95" s="151">
        <v>2256</v>
      </c>
      <c r="W95" s="177">
        <f t="shared" ref="W95:W110" si="106">IFERROR(V95/U95,"")</f>
        <v>125.33333333333333</v>
      </c>
      <c r="X95" s="95">
        <f t="shared" ref="X95:X110" si="107">IFERROR(RANK(W95, W$94:W$110),"")</f>
        <v>7</v>
      </c>
      <c r="Y95" s="478"/>
      <c r="Z95" s="95">
        <v>18</v>
      </c>
      <c r="AA95" s="151">
        <v>2252.7272727272725</v>
      </c>
      <c r="AB95" s="177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78"/>
      <c r="AE95" s="95">
        <v>18</v>
      </c>
      <c r="AF95" s="151">
        <v>2235.1724137931033</v>
      </c>
      <c r="AG95" s="177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78"/>
      <c r="AJ95" s="95">
        <v>18</v>
      </c>
      <c r="AK95" s="151">
        <v>2259.7674418604647</v>
      </c>
      <c r="AL95" s="177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78"/>
      <c r="AO95" s="95">
        <v>18</v>
      </c>
      <c r="AP95" s="151">
        <v>2250.0000000000009</v>
      </c>
      <c r="AQ95" s="177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78"/>
      <c r="AT95" s="95">
        <v>18</v>
      </c>
      <c r="AU95" s="151">
        <v>2252.3437499999995</v>
      </c>
      <c r="AV95" s="177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78"/>
    </row>
    <row r="96" spans="2:50" hidden="1">
      <c r="B96" s="456"/>
      <c r="C96" s="95">
        <v>3</v>
      </c>
      <c r="D96" s="95" t="s">
        <v>176</v>
      </c>
      <c r="E96" s="95">
        <v>16</v>
      </c>
      <c r="F96" s="95">
        <v>2400</v>
      </c>
      <c r="G96" s="177">
        <f t="shared" si="99"/>
        <v>150</v>
      </c>
      <c r="H96" s="456"/>
      <c r="I96" s="153">
        <f t="shared" si="100"/>
        <v>16</v>
      </c>
      <c r="J96" s="153">
        <f t="shared" si="101"/>
        <v>2242.5502138305637</v>
      </c>
      <c r="K96" s="154">
        <f t="shared" si="102"/>
        <v>140.15938836441023</v>
      </c>
      <c r="L96" s="458"/>
      <c r="M96" s="153">
        <f t="shared" si="103"/>
        <v>4</v>
      </c>
      <c r="N96" s="480"/>
      <c r="O96" s="480"/>
      <c r="P96" s="95">
        <v>16</v>
      </c>
      <c r="Q96" s="151">
        <v>2240.3999999999996</v>
      </c>
      <c r="R96" s="177">
        <f t="shared" si="104"/>
        <v>140.02499999999998</v>
      </c>
      <c r="S96" s="95">
        <f t="shared" si="105"/>
        <v>4</v>
      </c>
      <c r="T96" s="478"/>
      <c r="U96" s="95">
        <v>16</v>
      </c>
      <c r="V96" s="151">
        <v>2236.2096774193546</v>
      </c>
      <c r="W96" s="177">
        <f t="shared" si="106"/>
        <v>139.76310483870967</v>
      </c>
      <c r="X96" s="95">
        <f t="shared" si="107"/>
        <v>4</v>
      </c>
      <c r="Y96" s="478"/>
      <c r="Z96" s="95">
        <v>16</v>
      </c>
      <c r="AA96" s="151">
        <v>2236.5690376569037</v>
      </c>
      <c r="AB96" s="177">
        <f t="shared" si="108"/>
        <v>139.78556485355648</v>
      </c>
      <c r="AC96" s="95">
        <f t="shared" si="109"/>
        <v>4</v>
      </c>
      <c r="AD96" s="478"/>
      <c r="AE96" s="95">
        <v>16</v>
      </c>
      <c r="AF96" s="151">
        <v>2241.2422360248447</v>
      </c>
      <c r="AG96" s="177">
        <f t="shared" si="110"/>
        <v>140.07763975155279</v>
      </c>
      <c r="AH96" s="95">
        <f t="shared" si="111"/>
        <v>4</v>
      </c>
      <c r="AI96" s="478"/>
      <c r="AJ96" s="95">
        <v>16</v>
      </c>
      <c r="AK96" s="151">
        <v>2241.1764705882347</v>
      </c>
      <c r="AL96" s="177">
        <f t="shared" si="112"/>
        <v>140.07352941176467</v>
      </c>
      <c r="AM96" s="95">
        <f t="shared" si="113"/>
        <v>4</v>
      </c>
      <c r="AN96" s="478"/>
      <c r="AO96" s="95">
        <v>16</v>
      </c>
      <c r="AP96" s="151">
        <v>2246.4953271028044</v>
      </c>
      <c r="AQ96" s="177">
        <f t="shared" si="114"/>
        <v>140.40595794392527</v>
      </c>
      <c r="AR96" s="95">
        <f t="shared" si="115"/>
        <v>4</v>
      </c>
      <c r="AS96" s="478"/>
      <c r="AT96" s="95">
        <v>16</v>
      </c>
      <c r="AU96" s="151">
        <v>2255.7587480218035</v>
      </c>
      <c r="AV96" s="177">
        <f t="shared" si="116"/>
        <v>140.98492175136272</v>
      </c>
      <c r="AW96" s="95">
        <f t="shared" si="117"/>
        <v>3</v>
      </c>
      <c r="AX96" s="478"/>
    </row>
    <row r="97" spans="2:50" hidden="1">
      <c r="B97" s="456"/>
      <c r="C97" s="95">
        <v>4</v>
      </c>
      <c r="D97" s="95" t="s">
        <v>177</v>
      </c>
      <c r="E97" s="95">
        <v>18</v>
      </c>
      <c r="F97" s="95">
        <v>2400</v>
      </c>
      <c r="G97" s="177">
        <f t="shared" si="99"/>
        <v>133.33333333333334</v>
      </c>
      <c r="H97" s="456"/>
      <c r="I97" s="153">
        <f t="shared" si="100"/>
        <v>18</v>
      </c>
      <c r="J97" s="153">
        <f t="shared" si="101"/>
        <v>2251.6059752668189</v>
      </c>
      <c r="K97" s="154">
        <f t="shared" si="102"/>
        <v>125.0892208481566</v>
      </c>
      <c r="L97" s="458"/>
      <c r="M97" s="153">
        <f t="shared" si="103"/>
        <v>7</v>
      </c>
      <c r="N97" s="480"/>
      <c r="O97" s="480"/>
      <c r="P97" s="95">
        <v>18</v>
      </c>
      <c r="Q97" s="151">
        <v>2247.739726027397</v>
      </c>
      <c r="R97" s="177">
        <f t="shared" si="104"/>
        <v>124.87442922374427</v>
      </c>
      <c r="S97" s="95">
        <f t="shared" si="105"/>
        <v>7</v>
      </c>
      <c r="T97" s="478"/>
      <c r="U97" s="95">
        <v>18</v>
      </c>
      <c r="V97" s="151">
        <v>2251.323529411764</v>
      </c>
      <c r="W97" s="177">
        <f t="shared" si="106"/>
        <v>125.07352941176467</v>
      </c>
      <c r="X97" s="95">
        <f t="shared" si="107"/>
        <v>9</v>
      </c>
      <c r="Y97" s="478"/>
      <c r="Z97" s="95">
        <v>18</v>
      </c>
      <c r="AA97" s="151">
        <v>2248.75</v>
      </c>
      <c r="AB97" s="177">
        <f t="shared" si="108"/>
        <v>124.93055555555556</v>
      </c>
      <c r="AC97" s="95">
        <f t="shared" si="109"/>
        <v>9</v>
      </c>
      <c r="AD97" s="478"/>
      <c r="AE97" s="95">
        <v>18</v>
      </c>
      <c r="AF97" s="151">
        <v>2259.3333333333335</v>
      </c>
      <c r="AG97" s="177">
        <f t="shared" si="110"/>
        <v>125.51851851851853</v>
      </c>
      <c r="AH97" s="95">
        <f t="shared" si="111"/>
        <v>7</v>
      </c>
      <c r="AI97" s="478"/>
      <c r="AJ97" s="95">
        <v>18</v>
      </c>
      <c r="AK97" s="151">
        <v>2252.6666666666665</v>
      </c>
      <c r="AL97" s="177">
        <f t="shared" si="112"/>
        <v>125.14814814814814</v>
      </c>
      <c r="AM97" s="95">
        <f t="shared" si="113"/>
        <v>8</v>
      </c>
      <c r="AN97" s="478"/>
      <c r="AO97" s="95">
        <v>18</v>
      </c>
      <c r="AP97" s="151">
        <v>2253.333333333333</v>
      </c>
      <c r="AQ97" s="177">
        <f t="shared" si="114"/>
        <v>125.18518518518516</v>
      </c>
      <c r="AR97" s="95">
        <f t="shared" si="115"/>
        <v>7</v>
      </c>
      <c r="AS97" s="478"/>
      <c r="AT97" s="95">
        <v>18</v>
      </c>
      <c r="AU97" s="151">
        <v>2248.0952380952376</v>
      </c>
      <c r="AV97" s="177">
        <f t="shared" si="116"/>
        <v>124.89417989417987</v>
      </c>
      <c r="AW97" s="95">
        <f t="shared" si="117"/>
        <v>10</v>
      </c>
      <c r="AX97" s="478"/>
    </row>
    <row r="98" spans="2:50" hidden="1">
      <c r="B98" s="456"/>
      <c r="C98" s="95">
        <v>5</v>
      </c>
      <c r="D98" s="95" t="s">
        <v>178</v>
      </c>
      <c r="E98" s="95">
        <v>16</v>
      </c>
      <c r="F98" s="95">
        <v>2400</v>
      </c>
      <c r="G98" s="177">
        <f t="shared" si="99"/>
        <v>150</v>
      </c>
      <c r="H98" s="456"/>
      <c r="I98" s="153">
        <f t="shared" si="100"/>
        <v>16</v>
      </c>
      <c r="J98" s="153">
        <f t="shared" si="101"/>
        <v>2263.243474991355</v>
      </c>
      <c r="K98" s="154">
        <f t="shared" si="102"/>
        <v>141.45271718695969</v>
      </c>
      <c r="L98" s="458"/>
      <c r="M98" s="153">
        <f t="shared" si="103"/>
        <v>3</v>
      </c>
      <c r="N98" s="480"/>
      <c r="O98" s="480"/>
      <c r="P98" s="95">
        <v>16</v>
      </c>
      <c r="Q98" s="151">
        <v>2247.3913043478224</v>
      </c>
      <c r="R98" s="177">
        <f t="shared" si="104"/>
        <v>140.4619565217389</v>
      </c>
      <c r="S98" s="95">
        <f t="shared" si="105"/>
        <v>3</v>
      </c>
      <c r="T98" s="478"/>
      <c r="U98" s="95">
        <v>16</v>
      </c>
      <c r="V98" s="151">
        <v>2271.8181818181856</v>
      </c>
      <c r="W98" s="177">
        <f t="shared" si="106"/>
        <v>141.9886363636366</v>
      </c>
      <c r="X98" s="95">
        <f t="shared" si="107"/>
        <v>3</v>
      </c>
      <c r="Y98" s="478"/>
      <c r="Z98" s="95">
        <v>16</v>
      </c>
      <c r="AA98" s="151">
        <v>2281.3636363636401</v>
      </c>
      <c r="AB98" s="177">
        <f t="shared" si="108"/>
        <v>142.58522727272751</v>
      </c>
      <c r="AC98" s="95">
        <f t="shared" si="109"/>
        <v>3</v>
      </c>
      <c r="AD98" s="478"/>
      <c r="AE98" s="95">
        <v>16</v>
      </c>
      <c r="AF98" s="151">
        <v>2262.1621621621603</v>
      </c>
      <c r="AG98" s="177">
        <f t="shared" si="110"/>
        <v>141.38513513513502</v>
      </c>
      <c r="AH98" s="95">
        <f t="shared" si="111"/>
        <v>3</v>
      </c>
      <c r="AI98" s="478"/>
      <c r="AJ98" s="95">
        <v>16</v>
      </c>
      <c r="AK98" s="151">
        <v>2275.2631578947348</v>
      </c>
      <c r="AL98" s="177">
        <f t="shared" si="112"/>
        <v>142.20394736842093</v>
      </c>
      <c r="AM98" s="95">
        <f t="shared" si="113"/>
        <v>3</v>
      </c>
      <c r="AN98" s="478"/>
      <c r="AO98" s="95">
        <v>16</v>
      </c>
      <c r="AP98" s="151">
        <v>2258.8235294117658</v>
      </c>
      <c r="AQ98" s="177">
        <f t="shared" si="114"/>
        <v>141.17647058823536</v>
      </c>
      <c r="AR98" s="95">
        <f t="shared" si="115"/>
        <v>3</v>
      </c>
      <c r="AS98" s="478"/>
      <c r="AT98" s="95">
        <v>16</v>
      </c>
      <c r="AU98" s="151">
        <v>2245.882352941177</v>
      </c>
      <c r="AV98" s="177">
        <f t="shared" si="116"/>
        <v>140.36764705882356</v>
      </c>
      <c r="AW98" s="95">
        <f t="shared" si="117"/>
        <v>4</v>
      </c>
      <c r="AX98" s="478"/>
    </row>
    <row r="99" spans="2:50" hidden="1">
      <c r="B99" s="456"/>
      <c r="C99" s="95">
        <v>6</v>
      </c>
      <c r="D99" s="95" t="s">
        <v>179</v>
      </c>
      <c r="E99" s="95">
        <v>18</v>
      </c>
      <c r="F99" s="95">
        <v>2400</v>
      </c>
      <c r="G99" s="177">
        <f t="shared" si="99"/>
        <v>133.33333333333334</v>
      </c>
      <c r="H99" s="456"/>
      <c r="I99" s="153">
        <f t="shared" si="100"/>
        <v>18</v>
      </c>
      <c r="J99" s="153">
        <f t="shared" si="101"/>
        <v>2246.7839884533091</v>
      </c>
      <c r="K99" s="154">
        <f t="shared" si="102"/>
        <v>124.82133269185051</v>
      </c>
      <c r="L99" s="458"/>
      <c r="M99" s="153">
        <f t="shared" si="103"/>
        <v>9</v>
      </c>
      <c r="N99" s="480"/>
      <c r="O99" s="480"/>
      <c r="P99" s="95">
        <v>18</v>
      </c>
      <c r="Q99" s="151">
        <v>2240.1098901098899</v>
      </c>
      <c r="R99" s="177">
        <f t="shared" si="104"/>
        <v>124.45054945054943</v>
      </c>
      <c r="S99" s="95">
        <f t="shared" si="105"/>
        <v>8</v>
      </c>
      <c r="T99" s="478"/>
      <c r="U99" s="95">
        <v>18</v>
      </c>
      <c r="V99" s="151">
        <v>2246.590909090909</v>
      </c>
      <c r="W99" s="177">
        <f t="shared" si="106"/>
        <v>124.81060606060606</v>
      </c>
      <c r="X99" s="95">
        <f t="shared" si="107"/>
        <v>10</v>
      </c>
      <c r="Y99" s="478"/>
      <c r="Z99" s="95">
        <v>18</v>
      </c>
      <c r="AA99" s="151">
        <v>2247.7822580645152</v>
      </c>
      <c r="AB99" s="177">
        <f t="shared" si="108"/>
        <v>124.87679211469529</v>
      </c>
      <c r="AC99" s="95">
        <f t="shared" si="109"/>
        <v>10</v>
      </c>
      <c r="AD99" s="478"/>
      <c r="AE99" s="95">
        <v>18</v>
      </c>
      <c r="AF99" s="151">
        <v>2237.6095118898611</v>
      </c>
      <c r="AG99" s="177">
        <f t="shared" si="110"/>
        <v>124.31163954943673</v>
      </c>
      <c r="AH99" s="95">
        <f t="shared" si="111"/>
        <v>9</v>
      </c>
      <c r="AI99" s="478"/>
      <c r="AJ99" s="95">
        <v>18</v>
      </c>
      <c r="AK99" s="151">
        <v>2249.5238095238092</v>
      </c>
      <c r="AL99" s="177">
        <f t="shared" si="112"/>
        <v>124.97354497354496</v>
      </c>
      <c r="AM99" s="95">
        <f t="shared" si="113"/>
        <v>9</v>
      </c>
      <c r="AN99" s="478"/>
      <c r="AO99" s="95">
        <v>18</v>
      </c>
      <c r="AP99" s="151">
        <v>2247.4324324324316</v>
      </c>
      <c r="AQ99" s="177">
        <f t="shared" si="114"/>
        <v>124.85735735735732</v>
      </c>
      <c r="AR99" s="95">
        <f t="shared" si="115"/>
        <v>10</v>
      </c>
      <c r="AS99" s="478"/>
      <c r="AT99" s="95">
        <v>18</v>
      </c>
      <c r="AU99" s="151">
        <v>2258.4391080617493</v>
      </c>
      <c r="AV99" s="177">
        <f t="shared" si="116"/>
        <v>125.46883933676385</v>
      </c>
      <c r="AW99" s="95">
        <f t="shared" si="117"/>
        <v>7</v>
      </c>
      <c r="AX99" s="478"/>
    </row>
    <row r="100" spans="2:50" hidden="1">
      <c r="B100" s="456"/>
      <c r="C100" s="95">
        <v>7</v>
      </c>
      <c r="D100" s="95" t="s">
        <v>180</v>
      </c>
      <c r="E100" s="95">
        <v>20</v>
      </c>
      <c r="F100" s="95">
        <v>2400</v>
      </c>
      <c r="G100" s="177">
        <f t="shared" si="99"/>
        <v>120</v>
      </c>
      <c r="H100" s="456"/>
      <c r="I100" s="153">
        <f t="shared" si="100"/>
        <v>20</v>
      </c>
      <c r="J100" s="153">
        <f t="shared" si="101"/>
        <v>2252.7080018306879</v>
      </c>
      <c r="K100" s="154">
        <f t="shared" si="102"/>
        <v>112.63540009153438</v>
      </c>
      <c r="L100" s="458"/>
      <c r="M100" s="153">
        <f t="shared" si="103"/>
        <v>15</v>
      </c>
      <c r="N100" s="480"/>
      <c r="O100" s="480"/>
      <c r="P100" s="95">
        <v>20</v>
      </c>
      <c r="Q100" s="151">
        <v>2237.5862068965503</v>
      </c>
      <c r="R100" s="177">
        <f t="shared" si="104"/>
        <v>111.87931034482752</v>
      </c>
      <c r="S100" s="95">
        <f t="shared" si="105"/>
        <v>16</v>
      </c>
      <c r="T100" s="478"/>
      <c r="U100" s="95">
        <v>20</v>
      </c>
      <c r="V100" s="151">
        <v>2270.1818181818194</v>
      </c>
      <c r="W100" s="177">
        <f t="shared" si="106"/>
        <v>113.50909090909097</v>
      </c>
      <c r="X100" s="95">
        <f t="shared" si="107"/>
        <v>15</v>
      </c>
      <c r="Y100" s="478"/>
      <c r="Z100" s="95">
        <v>20</v>
      </c>
      <c r="AA100" s="151">
        <v>2242.6415094339613</v>
      </c>
      <c r="AB100" s="177">
        <f t="shared" si="108"/>
        <v>112.13207547169807</v>
      </c>
      <c r="AC100" s="95">
        <f t="shared" si="109"/>
        <v>15</v>
      </c>
      <c r="AD100" s="478"/>
      <c r="AE100" s="95">
        <v>20</v>
      </c>
      <c r="AF100" s="151">
        <v>2246.5116279069762</v>
      </c>
      <c r="AG100" s="177">
        <f t="shared" si="110"/>
        <v>112.32558139534881</v>
      </c>
      <c r="AH100" s="95">
        <f t="shared" si="111"/>
        <v>15</v>
      </c>
      <c r="AI100" s="478"/>
      <c r="AJ100" s="95">
        <v>20</v>
      </c>
      <c r="AK100" s="151">
        <v>2263.6363636363653</v>
      </c>
      <c r="AL100" s="177">
        <f t="shared" si="112"/>
        <v>113.18181818181827</v>
      </c>
      <c r="AM100" s="95">
        <f t="shared" si="113"/>
        <v>15</v>
      </c>
      <c r="AN100" s="478"/>
      <c r="AO100" s="95">
        <v>20</v>
      </c>
      <c r="AP100" s="151">
        <v>2256.9230769230762</v>
      </c>
      <c r="AQ100" s="177">
        <f t="shared" si="114"/>
        <v>112.84615384615381</v>
      </c>
      <c r="AR100" s="95">
        <f t="shared" si="115"/>
        <v>15</v>
      </c>
      <c r="AS100" s="478"/>
      <c r="AT100" s="95">
        <v>20</v>
      </c>
      <c r="AU100" s="151">
        <v>2251.475409836065</v>
      </c>
      <c r="AV100" s="177">
        <f t="shared" si="116"/>
        <v>112.57377049180324</v>
      </c>
      <c r="AW100" s="95">
        <f t="shared" si="117"/>
        <v>15</v>
      </c>
      <c r="AX100" s="478"/>
    </row>
    <row r="101" spans="2:50" hidden="1">
      <c r="B101" s="456"/>
      <c r="C101" s="95">
        <v>8</v>
      </c>
      <c r="D101" s="95" t="s">
        <v>182</v>
      </c>
      <c r="E101" s="95">
        <v>19</v>
      </c>
      <c r="F101" s="95">
        <v>2400</v>
      </c>
      <c r="G101" s="177">
        <f t="shared" si="99"/>
        <v>126.31578947368421</v>
      </c>
      <c r="H101" s="456"/>
      <c r="I101" s="153">
        <f t="shared" si="100"/>
        <v>19</v>
      </c>
      <c r="J101" s="153">
        <f t="shared" si="101"/>
        <v>2250.3632132623561</v>
      </c>
      <c r="K101" s="154">
        <f t="shared" si="102"/>
        <v>118.44016911907136</v>
      </c>
      <c r="L101" s="458"/>
      <c r="M101" s="153">
        <f t="shared" si="103"/>
        <v>14</v>
      </c>
      <c r="N101" s="480"/>
      <c r="O101" s="480"/>
      <c r="P101" s="95">
        <v>19</v>
      </c>
      <c r="Q101" s="151">
        <v>2253.9720234222514</v>
      </c>
      <c r="R101" s="177">
        <f t="shared" si="104"/>
        <v>118.63010649590797</v>
      </c>
      <c r="S101" s="95">
        <f t="shared" si="105"/>
        <v>12</v>
      </c>
      <c r="T101" s="478"/>
      <c r="U101" s="95">
        <v>19</v>
      </c>
      <c r="V101" s="151">
        <v>2254.4892648015616</v>
      </c>
      <c r="W101" s="177">
        <f t="shared" si="106"/>
        <v>118.65732972639798</v>
      </c>
      <c r="X101" s="95">
        <f t="shared" si="107"/>
        <v>13</v>
      </c>
      <c r="Y101" s="478"/>
      <c r="Z101" s="95">
        <v>19</v>
      </c>
      <c r="AA101" s="151">
        <v>2249.9819277108445</v>
      </c>
      <c r="AB101" s="177">
        <f t="shared" si="108"/>
        <v>118.4201014584655</v>
      </c>
      <c r="AC101" s="95">
        <f t="shared" si="109"/>
        <v>14</v>
      </c>
      <c r="AD101" s="478"/>
      <c r="AE101" s="95">
        <v>19</v>
      </c>
      <c r="AF101" s="151">
        <v>2238.8152610441757</v>
      </c>
      <c r="AG101" s="177">
        <f t="shared" si="110"/>
        <v>117.83238216021978</v>
      </c>
      <c r="AH101" s="95">
        <f t="shared" si="111"/>
        <v>14</v>
      </c>
      <c r="AI101" s="478"/>
      <c r="AJ101" s="95">
        <v>19</v>
      </c>
      <c r="AK101" s="151">
        <v>2243.0769230769233</v>
      </c>
      <c r="AL101" s="177">
        <f t="shared" si="112"/>
        <v>118.05668016194333</v>
      </c>
      <c r="AM101" s="95">
        <f t="shared" si="113"/>
        <v>13</v>
      </c>
      <c r="AN101" s="478"/>
      <c r="AO101" s="95">
        <v>19</v>
      </c>
      <c r="AP101" s="151">
        <v>2246.2645578720358</v>
      </c>
      <c r="AQ101" s="177">
        <f t="shared" si="114"/>
        <v>118.22445041431767</v>
      </c>
      <c r="AR101" s="95">
        <f t="shared" si="115"/>
        <v>13</v>
      </c>
      <c r="AS101" s="478"/>
      <c r="AT101" s="95">
        <v>19</v>
      </c>
      <c r="AU101" s="151">
        <v>2265.9425349086996</v>
      </c>
      <c r="AV101" s="177">
        <f t="shared" si="116"/>
        <v>119.26013341624734</v>
      </c>
      <c r="AW101" s="95">
        <f t="shared" si="117"/>
        <v>11</v>
      </c>
      <c r="AX101" s="478"/>
    </row>
    <row r="102" spans="2:50" hidden="1">
      <c r="B102" s="456"/>
      <c r="C102" s="95">
        <v>9</v>
      </c>
      <c r="D102" s="95" t="s">
        <v>183</v>
      </c>
      <c r="E102" s="95">
        <v>18</v>
      </c>
      <c r="F102" s="95">
        <v>2400</v>
      </c>
      <c r="G102" s="177">
        <f t="shared" si="99"/>
        <v>133.33333333333334</v>
      </c>
      <c r="H102" s="456"/>
      <c r="I102" s="153">
        <f t="shared" si="100"/>
        <v>18</v>
      </c>
      <c r="J102" s="153">
        <f t="shared" si="101"/>
        <v>2246.1502531331694</v>
      </c>
      <c r="K102" s="154">
        <f t="shared" si="102"/>
        <v>124.78612517406496</v>
      </c>
      <c r="L102" s="458"/>
      <c r="M102" s="153">
        <f t="shared" si="103"/>
        <v>10</v>
      </c>
      <c r="N102" s="480"/>
      <c r="O102" s="480"/>
      <c r="P102" s="95">
        <v>18</v>
      </c>
      <c r="Q102" s="151">
        <v>2239.090909090909</v>
      </c>
      <c r="R102" s="177">
        <f t="shared" si="104"/>
        <v>124.39393939393939</v>
      </c>
      <c r="S102" s="95">
        <f t="shared" si="105"/>
        <v>9</v>
      </c>
      <c r="T102" s="478"/>
      <c r="U102" s="95">
        <v>18</v>
      </c>
      <c r="V102" s="151">
        <v>2251.395348837209</v>
      </c>
      <c r="W102" s="177">
        <f t="shared" si="106"/>
        <v>125.07751937984494</v>
      </c>
      <c r="X102" s="95">
        <f t="shared" si="107"/>
        <v>8</v>
      </c>
      <c r="Y102" s="478"/>
      <c r="Z102" s="95">
        <v>18</v>
      </c>
      <c r="AA102" s="151">
        <v>2253.9759036144569</v>
      </c>
      <c r="AB102" s="177">
        <f t="shared" si="108"/>
        <v>125.22088353413649</v>
      </c>
      <c r="AC102" s="95">
        <f t="shared" si="109"/>
        <v>7</v>
      </c>
      <c r="AD102" s="478"/>
      <c r="AE102" s="95">
        <v>18</v>
      </c>
      <c r="AF102" s="151">
        <v>2240.5714285714289</v>
      </c>
      <c r="AG102" s="177">
        <f t="shared" si="110"/>
        <v>124.4761904761905</v>
      </c>
      <c r="AH102" s="95">
        <f t="shared" si="111"/>
        <v>8</v>
      </c>
      <c r="AI102" s="478"/>
      <c r="AJ102" s="95">
        <v>18</v>
      </c>
      <c r="AK102" s="151">
        <v>2238.3333333333339</v>
      </c>
      <c r="AL102" s="177">
        <f t="shared" si="112"/>
        <v>124.35185185185189</v>
      </c>
      <c r="AM102" s="95">
        <f t="shared" si="113"/>
        <v>10</v>
      </c>
      <c r="AN102" s="478"/>
      <c r="AO102" s="95">
        <v>18</v>
      </c>
      <c r="AP102" s="151">
        <v>2251.1999999999989</v>
      </c>
      <c r="AQ102" s="177">
        <f t="shared" si="114"/>
        <v>125.06666666666661</v>
      </c>
      <c r="AR102" s="95">
        <f t="shared" si="115"/>
        <v>8</v>
      </c>
      <c r="AS102" s="478"/>
      <c r="AT102" s="95">
        <v>18</v>
      </c>
      <c r="AU102" s="151">
        <v>2248.4848484848494</v>
      </c>
      <c r="AV102" s="177">
        <f t="shared" si="116"/>
        <v>124.91582491582497</v>
      </c>
      <c r="AW102" s="95">
        <f t="shared" si="117"/>
        <v>9</v>
      </c>
      <c r="AX102" s="478"/>
    </row>
    <row r="103" spans="2:50" hidden="1">
      <c r="B103" s="456"/>
      <c r="C103" s="95">
        <v>10</v>
      </c>
      <c r="D103" s="95" t="s">
        <v>184</v>
      </c>
      <c r="E103" s="95">
        <v>19</v>
      </c>
      <c r="F103" s="95">
        <v>2400</v>
      </c>
      <c r="G103" s="177">
        <f t="shared" si="99"/>
        <v>126.31578947368421</v>
      </c>
      <c r="H103" s="456"/>
      <c r="I103" s="153">
        <f t="shared" si="100"/>
        <v>19</v>
      </c>
      <c r="J103" s="153">
        <f t="shared" si="101"/>
        <v>2253.6968934844144</v>
      </c>
      <c r="K103" s="154">
        <f t="shared" si="102"/>
        <v>118.61562597286391</v>
      </c>
      <c r="L103" s="458"/>
      <c r="M103" s="153">
        <f t="shared" si="103"/>
        <v>13</v>
      </c>
      <c r="N103" s="480"/>
      <c r="O103" s="480"/>
      <c r="P103" s="95">
        <v>19</v>
      </c>
      <c r="Q103" s="151">
        <v>2262.0532741398451</v>
      </c>
      <c r="R103" s="177">
        <f t="shared" si="104"/>
        <v>119.05543548104448</v>
      </c>
      <c r="S103" s="95">
        <f t="shared" si="105"/>
        <v>11</v>
      </c>
      <c r="T103" s="478"/>
      <c r="U103" s="95">
        <v>19</v>
      </c>
      <c r="V103" s="151">
        <v>2256.5546218487402</v>
      </c>
      <c r="W103" s="177">
        <f t="shared" si="106"/>
        <v>118.76603272888106</v>
      </c>
      <c r="X103" s="95">
        <f t="shared" si="107"/>
        <v>12</v>
      </c>
      <c r="Y103" s="478"/>
      <c r="Z103" s="95">
        <v>19</v>
      </c>
      <c r="AA103" s="151">
        <v>2252.2222222222235</v>
      </c>
      <c r="AB103" s="177">
        <f t="shared" si="108"/>
        <v>118.5380116959065</v>
      </c>
      <c r="AC103" s="95">
        <f t="shared" si="109"/>
        <v>13</v>
      </c>
      <c r="AD103" s="478"/>
      <c r="AE103" s="95">
        <v>19</v>
      </c>
      <c r="AF103" s="151">
        <v>2257.9310344827586</v>
      </c>
      <c r="AG103" s="177">
        <f t="shared" si="110"/>
        <v>118.83847549909255</v>
      </c>
      <c r="AH103" s="95">
        <f t="shared" si="111"/>
        <v>13</v>
      </c>
      <c r="AI103" s="478"/>
      <c r="AJ103" s="95">
        <v>19</v>
      </c>
      <c r="AK103" s="151">
        <v>2239.5789473684213</v>
      </c>
      <c r="AL103" s="177">
        <f t="shared" si="112"/>
        <v>117.87257617728532</v>
      </c>
      <c r="AM103" s="95">
        <f t="shared" si="113"/>
        <v>14</v>
      </c>
      <c r="AN103" s="478"/>
      <c r="AO103" s="95">
        <v>19</v>
      </c>
      <c r="AP103" s="151">
        <v>2243.9473684210534</v>
      </c>
      <c r="AQ103" s="177">
        <f t="shared" si="114"/>
        <v>118.10249307479228</v>
      </c>
      <c r="AR103" s="95">
        <f t="shared" si="115"/>
        <v>14</v>
      </c>
      <c r="AS103" s="478"/>
      <c r="AT103" s="95">
        <v>19</v>
      </c>
      <c r="AU103" s="151">
        <v>2263.5907859078593</v>
      </c>
      <c r="AV103" s="177">
        <f t="shared" si="116"/>
        <v>119.13635715304522</v>
      </c>
      <c r="AW103" s="95">
        <f t="shared" si="117"/>
        <v>12</v>
      </c>
      <c r="AX103" s="478"/>
    </row>
    <row r="104" spans="2:50" hidden="1">
      <c r="B104" s="456"/>
      <c r="C104" s="95">
        <v>11</v>
      </c>
      <c r="D104" s="95" t="s">
        <v>185</v>
      </c>
      <c r="E104" s="95">
        <v>19</v>
      </c>
      <c r="F104" s="95">
        <v>2400</v>
      </c>
      <c r="G104" s="177">
        <f t="shared" si="99"/>
        <v>126.31578947368421</v>
      </c>
      <c r="H104" s="456"/>
      <c r="I104" s="153">
        <f t="shared" si="100"/>
        <v>19</v>
      </c>
      <c r="J104" s="153">
        <f t="shared" si="101"/>
        <v>2284.6211598385507</v>
      </c>
      <c r="K104" s="154">
        <f t="shared" si="102"/>
        <v>120.24321893887107</v>
      </c>
      <c r="L104" s="458"/>
      <c r="M104" s="153">
        <f t="shared" si="103"/>
        <v>11</v>
      </c>
      <c r="N104" s="480"/>
      <c r="O104" s="480"/>
      <c r="P104" s="95">
        <v>19</v>
      </c>
      <c r="Q104" s="151">
        <v>2238.260869565217</v>
      </c>
      <c r="R104" s="177">
        <f t="shared" si="104"/>
        <v>117.80320366132722</v>
      </c>
      <c r="S104" s="95">
        <f t="shared" si="105"/>
        <v>13</v>
      </c>
      <c r="T104" s="478"/>
      <c r="U104" s="95">
        <v>19</v>
      </c>
      <c r="V104" s="151">
        <v>2274.5454545454545</v>
      </c>
      <c r="W104" s="177">
        <f t="shared" si="106"/>
        <v>119.71291866028707</v>
      </c>
      <c r="X104" s="95">
        <f t="shared" si="107"/>
        <v>11</v>
      </c>
      <c r="Y104" s="478"/>
      <c r="Z104" s="95">
        <v>19</v>
      </c>
      <c r="AA104" s="151">
        <v>2317.1428571428564</v>
      </c>
      <c r="AB104" s="177">
        <f t="shared" si="108"/>
        <v>121.95488721804507</v>
      </c>
      <c r="AC104" s="95">
        <f t="shared" si="109"/>
        <v>11</v>
      </c>
      <c r="AD104" s="478"/>
      <c r="AE104" s="95">
        <v>19</v>
      </c>
      <c r="AF104" s="151">
        <v>2319.9999999999982</v>
      </c>
      <c r="AG104" s="177">
        <f t="shared" si="110"/>
        <v>122.10526315789464</v>
      </c>
      <c r="AH104" s="95">
        <f t="shared" si="111"/>
        <v>11</v>
      </c>
      <c r="AI104" s="478"/>
      <c r="AJ104" s="95">
        <v>19</v>
      </c>
      <c r="AK104" s="151">
        <v>2306.6666666666647</v>
      </c>
      <c r="AL104" s="177">
        <f t="shared" si="112"/>
        <v>121.40350877192972</v>
      </c>
      <c r="AM104" s="95">
        <f t="shared" si="113"/>
        <v>11</v>
      </c>
      <c r="AN104" s="478"/>
      <c r="AO104" s="95">
        <v>19</v>
      </c>
      <c r="AP104" s="151">
        <v>2251.1111111111122</v>
      </c>
      <c r="AQ104" s="177">
        <f t="shared" si="114"/>
        <v>118.47953216374275</v>
      </c>
      <c r="AR104" s="95">
        <f t="shared" si="115"/>
        <v>12</v>
      </c>
      <c r="AS104" s="478"/>
      <c r="AT104" s="288"/>
      <c r="AU104" s="289"/>
      <c r="AV104" s="290" t="str">
        <f t="shared" si="116"/>
        <v/>
      </c>
      <c r="AW104" s="288" t="str">
        <f t="shared" si="117"/>
        <v/>
      </c>
      <c r="AX104" s="478"/>
    </row>
    <row r="105" spans="2:50" hidden="1">
      <c r="B105" s="456"/>
      <c r="C105" s="95">
        <v>12</v>
      </c>
      <c r="D105" s="95" t="s">
        <v>186</v>
      </c>
      <c r="E105" s="95">
        <v>19</v>
      </c>
      <c r="F105" s="95">
        <v>2400</v>
      </c>
      <c r="G105" s="177">
        <f t="shared" si="99"/>
        <v>126.31578947368421</v>
      </c>
      <c r="H105" s="456"/>
      <c r="I105" s="153">
        <f t="shared" si="100"/>
        <v>19</v>
      </c>
      <c r="J105" s="153">
        <f t="shared" si="101"/>
        <v>2256.9834060119774</v>
      </c>
      <c r="K105" s="154">
        <f t="shared" si="102"/>
        <v>118.78860031641989</v>
      </c>
      <c r="L105" s="458"/>
      <c r="M105" s="153">
        <f t="shared" si="103"/>
        <v>12</v>
      </c>
      <c r="N105" s="480"/>
      <c r="O105" s="480"/>
      <c r="P105" s="95">
        <v>19</v>
      </c>
      <c r="Q105" s="151">
        <v>2237.6923076923076</v>
      </c>
      <c r="R105" s="177">
        <f t="shared" si="104"/>
        <v>117.77327935222672</v>
      </c>
      <c r="S105" s="95">
        <f t="shared" si="105"/>
        <v>14</v>
      </c>
      <c r="T105" s="478"/>
      <c r="U105" s="95">
        <v>19</v>
      </c>
      <c r="V105" s="151">
        <v>2252.7999999999997</v>
      </c>
      <c r="W105" s="177">
        <f t="shared" si="106"/>
        <v>118.56842105263156</v>
      </c>
      <c r="X105" s="95">
        <f t="shared" si="107"/>
        <v>14</v>
      </c>
      <c r="Y105" s="478"/>
      <c r="Z105" s="95">
        <v>19</v>
      </c>
      <c r="AA105" s="151">
        <v>2261.1428571428573</v>
      </c>
      <c r="AB105" s="177">
        <f t="shared" si="108"/>
        <v>119.00751879699249</v>
      </c>
      <c r="AC105" s="95">
        <f t="shared" si="109"/>
        <v>12</v>
      </c>
      <c r="AD105" s="478"/>
      <c r="AE105" s="95">
        <v>19</v>
      </c>
      <c r="AF105" s="151">
        <v>2260</v>
      </c>
      <c r="AG105" s="177">
        <f t="shared" si="110"/>
        <v>118.94736842105263</v>
      </c>
      <c r="AH105" s="95">
        <f t="shared" si="111"/>
        <v>12</v>
      </c>
      <c r="AI105" s="478"/>
      <c r="AJ105" s="95">
        <v>19</v>
      </c>
      <c r="AK105" s="151">
        <v>2269.2857142857142</v>
      </c>
      <c r="AL105" s="177">
        <f t="shared" si="112"/>
        <v>119.4360902255639</v>
      </c>
      <c r="AM105" s="95">
        <f t="shared" si="113"/>
        <v>12</v>
      </c>
      <c r="AN105" s="478"/>
      <c r="AO105" s="95">
        <v>19</v>
      </c>
      <c r="AP105" s="151">
        <v>2255.0000000000005</v>
      </c>
      <c r="AQ105" s="177">
        <f t="shared" si="114"/>
        <v>118.68421052631581</v>
      </c>
      <c r="AR105" s="95">
        <f t="shared" si="115"/>
        <v>11</v>
      </c>
      <c r="AS105" s="478"/>
      <c r="AT105" s="95">
        <v>19</v>
      </c>
      <c r="AU105" s="151">
        <v>2262.9629629629635</v>
      </c>
      <c r="AV105" s="177">
        <f t="shared" si="116"/>
        <v>119.10331384015598</v>
      </c>
      <c r="AW105" s="95">
        <f t="shared" si="117"/>
        <v>13</v>
      </c>
      <c r="AX105" s="478"/>
    </row>
    <row r="106" spans="2:50" hidden="1">
      <c r="B106" s="456"/>
      <c r="C106" s="95">
        <v>13</v>
      </c>
      <c r="D106" s="95" t="s">
        <v>187</v>
      </c>
      <c r="E106" s="95">
        <v>15</v>
      </c>
      <c r="F106" s="95">
        <v>2400</v>
      </c>
      <c r="G106" s="177">
        <f t="shared" si="99"/>
        <v>160</v>
      </c>
      <c r="H106" s="456"/>
      <c r="I106" s="153">
        <f t="shared" si="100"/>
        <v>15</v>
      </c>
      <c r="J106" s="153">
        <f t="shared" si="101"/>
        <v>2241.6605293894322</v>
      </c>
      <c r="K106" s="154">
        <f t="shared" si="102"/>
        <v>149.4440352926288</v>
      </c>
      <c r="L106" s="458"/>
      <c r="M106" s="153">
        <f t="shared" si="103"/>
        <v>2</v>
      </c>
      <c r="N106" s="480"/>
      <c r="O106" s="480"/>
      <c r="P106" s="95">
        <v>15</v>
      </c>
      <c r="Q106" s="151">
        <v>2240.4946524064167</v>
      </c>
      <c r="R106" s="177">
        <f t="shared" si="104"/>
        <v>149.36631016042779</v>
      </c>
      <c r="S106" s="95">
        <f t="shared" si="105"/>
        <v>2</v>
      </c>
      <c r="T106" s="478"/>
      <c r="U106" s="95">
        <v>15</v>
      </c>
      <c r="V106" s="151">
        <v>2235.8605623100311</v>
      </c>
      <c r="W106" s="177">
        <f t="shared" si="106"/>
        <v>149.05737082066875</v>
      </c>
      <c r="X106" s="95">
        <f t="shared" si="107"/>
        <v>2</v>
      </c>
      <c r="Y106" s="478"/>
      <c r="Z106" s="95">
        <v>15</v>
      </c>
      <c r="AA106" s="151">
        <v>2243.8394584139251</v>
      </c>
      <c r="AB106" s="177">
        <f t="shared" si="108"/>
        <v>149.58929722759501</v>
      </c>
      <c r="AC106" s="95">
        <f t="shared" si="109"/>
        <v>2</v>
      </c>
      <c r="AD106" s="478"/>
      <c r="AE106" s="95">
        <v>15</v>
      </c>
      <c r="AF106" s="151">
        <v>2240.2857142857142</v>
      </c>
      <c r="AG106" s="177">
        <f t="shared" si="110"/>
        <v>149.35238095238094</v>
      </c>
      <c r="AH106" s="95">
        <f t="shared" si="111"/>
        <v>2</v>
      </c>
      <c r="AI106" s="478"/>
      <c r="AJ106" s="95">
        <v>15</v>
      </c>
      <c r="AK106" s="151">
        <v>2245.3846153846152</v>
      </c>
      <c r="AL106" s="177">
        <f t="shared" si="112"/>
        <v>149.69230769230768</v>
      </c>
      <c r="AM106" s="95">
        <f t="shared" si="113"/>
        <v>1</v>
      </c>
      <c r="AN106" s="478"/>
      <c r="AO106" s="95">
        <v>15</v>
      </c>
      <c r="AP106" s="151">
        <v>2235.0594022260202</v>
      </c>
      <c r="AQ106" s="177">
        <f t="shared" si="114"/>
        <v>149.00396014840135</v>
      </c>
      <c r="AR106" s="95">
        <f t="shared" si="115"/>
        <v>2</v>
      </c>
      <c r="AS106" s="478"/>
      <c r="AT106" s="95">
        <v>15</v>
      </c>
      <c r="AU106" s="151">
        <v>2250.6993006993011</v>
      </c>
      <c r="AV106" s="177">
        <f t="shared" si="116"/>
        <v>150.04662004662006</v>
      </c>
      <c r="AW106" s="95">
        <f t="shared" si="117"/>
        <v>1</v>
      </c>
      <c r="AX106" s="478"/>
    </row>
    <row r="107" spans="2:50" hidden="1">
      <c r="B107" s="456"/>
      <c r="C107" s="95">
        <v>14</v>
      </c>
      <c r="D107" s="95" t="s">
        <v>188</v>
      </c>
      <c r="E107" s="95">
        <v>15</v>
      </c>
      <c r="F107" s="95">
        <v>2400</v>
      </c>
      <c r="G107" s="177">
        <f t="shared" si="99"/>
        <v>160</v>
      </c>
      <c r="H107" s="456"/>
      <c r="I107" s="153">
        <f t="shared" si="100"/>
        <v>15</v>
      </c>
      <c r="J107" s="153">
        <f t="shared" si="101"/>
        <v>2244.7850841881163</v>
      </c>
      <c r="K107" s="154">
        <f t="shared" si="102"/>
        <v>149.65233894587442</v>
      </c>
      <c r="L107" s="458"/>
      <c r="M107" s="153">
        <f t="shared" si="103"/>
        <v>1</v>
      </c>
      <c r="N107" s="480"/>
      <c r="O107" s="480"/>
      <c r="P107" s="95">
        <v>15</v>
      </c>
      <c r="Q107" s="151">
        <v>2241.3913043478265</v>
      </c>
      <c r="R107" s="177">
        <f t="shared" si="104"/>
        <v>149.42608695652177</v>
      </c>
      <c r="S107" s="95">
        <f t="shared" si="105"/>
        <v>1</v>
      </c>
      <c r="T107" s="478"/>
      <c r="U107" s="95">
        <v>15</v>
      </c>
      <c r="V107" s="151">
        <v>2247.5675675675675</v>
      </c>
      <c r="W107" s="177">
        <f t="shared" si="106"/>
        <v>149.83783783783784</v>
      </c>
      <c r="X107" s="95">
        <f t="shared" si="107"/>
        <v>1</v>
      </c>
      <c r="Y107" s="478"/>
      <c r="Z107" s="95">
        <v>15</v>
      </c>
      <c r="AA107" s="151">
        <v>2246.4220183486236</v>
      </c>
      <c r="AB107" s="177">
        <f t="shared" si="108"/>
        <v>149.76146788990823</v>
      </c>
      <c r="AC107" s="95">
        <f t="shared" si="109"/>
        <v>1</v>
      </c>
      <c r="AD107" s="478"/>
      <c r="AE107" s="95">
        <v>15</v>
      </c>
      <c r="AF107" s="151">
        <v>2254.772727272727</v>
      </c>
      <c r="AG107" s="177">
        <f t="shared" si="110"/>
        <v>150.31818181818181</v>
      </c>
      <c r="AH107" s="95">
        <f t="shared" si="111"/>
        <v>1</v>
      </c>
      <c r="AI107" s="478"/>
      <c r="AJ107" s="95">
        <v>15</v>
      </c>
      <c r="AK107" s="151">
        <v>2235.5294117647054</v>
      </c>
      <c r="AL107" s="177">
        <f t="shared" si="112"/>
        <v>149.03529411764703</v>
      </c>
      <c r="AM107" s="95">
        <f t="shared" si="113"/>
        <v>2</v>
      </c>
      <c r="AN107" s="478"/>
      <c r="AO107" s="95">
        <v>15</v>
      </c>
      <c r="AP107" s="151">
        <v>2238.0487804878057</v>
      </c>
      <c r="AQ107" s="177">
        <f t="shared" si="114"/>
        <v>149.2032520325204</v>
      </c>
      <c r="AR107" s="95">
        <f t="shared" si="115"/>
        <v>1</v>
      </c>
      <c r="AS107" s="478"/>
      <c r="AT107" s="95">
        <v>15</v>
      </c>
      <c r="AU107" s="151">
        <v>2249.7637795275587</v>
      </c>
      <c r="AV107" s="177">
        <f t="shared" si="116"/>
        <v>149.98425196850391</v>
      </c>
      <c r="AW107" s="95">
        <f t="shared" si="117"/>
        <v>2</v>
      </c>
      <c r="AX107" s="478"/>
    </row>
    <row r="108" spans="2:50" hidden="1">
      <c r="B108" s="456"/>
      <c r="C108" s="95">
        <v>15</v>
      </c>
      <c r="D108" s="95" t="s">
        <v>190</v>
      </c>
      <c r="E108" s="95">
        <v>17</v>
      </c>
      <c r="F108" s="95">
        <v>2400</v>
      </c>
      <c r="G108" s="177">
        <f t="shared" si="99"/>
        <v>141.1764705882353</v>
      </c>
      <c r="H108" s="456"/>
      <c r="I108" s="153">
        <f t="shared" si="100"/>
        <v>17</v>
      </c>
      <c r="J108" s="153">
        <f t="shared" si="101"/>
        <v>2254.5642104776111</v>
      </c>
      <c r="K108" s="154">
        <f t="shared" si="102"/>
        <v>132.62142414574183</v>
      </c>
      <c r="L108" s="458"/>
      <c r="M108" s="153">
        <f t="shared" si="103"/>
        <v>5</v>
      </c>
      <c r="N108" s="480"/>
      <c r="O108" s="480"/>
      <c r="P108" s="95">
        <v>17</v>
      </c>
      <c r="Q108" s="151">
        <v>2247.4418604651164</v>
      </c>
      <c r="R108" s="177">
        <f t="shared" si="104"/>
        <v>132.20246238030097</v>
      </c>
      <c r="S108" s="95">
        <f t="shared" si="105"/>
        <v>5</v>
      </c>
      <c r="T108" s="478"/>
      <c r="U108" s="95">
        <v>17</v>
      </c>
      <c r="V108" s="151">
        <v>2260.8108108108104</v>
      </c>
      <c r="W108" s="177">
        <f t="shared" si="106"/>
        <v>132.98887122416531</v>
      </c>
      <c r="X108" s="95">
        <f t="shared" si="107"/>
        <v>5</v>
      </c>
      <c r="Y108" s="478"/>
      <c r="Z108" s="95">
        <v>17</v>
      </c>
      <c r="AA108" s="151">
        <v>2257.5</v>
      </c>
      <c r="AB108" s="177">
        <f t="shared" si="108"/>
        <v>132.79411764705881</v>
      </c>
      <c r="AC108" s="95">
        <f t="shared" si="109"/>
        <v>5</v>
      </c>
      <c r="AD108" s="478"/>
      <c r="AE108" s="95">
        <v>17</v>
      </c>
      <c r="AF108" s="151">
        <v>2241.333333333333</v>
      </c>
      <c r="AG108" s="177">
        <f t="shared" si="110"/>
        <v>131.84313725490193</v>
      </c>
      <c r="AH108" s="95">
        <f t="shared" si="111"/>
        <v>5</v>
      </c>
      <c r="AI108" s="478"/>
      <c r="AJ108" s="95">
        <v>17</v>
      </c>
      <c r="AK108" s="151">
        <v>2248.6666666666665</v>
      </c>
      <c r="AL108" s="177">
        <f t="shared" si="112"/>
        <v>132.27450980392155</v>
      </c>
      <c r="AM108" s="95">
        <f t="shared" si="113"/>
        <v>6</v>
      </c>
      <c r="AN108" s="478"/>
      <c r="AO108" s="95">
        <v>17</v>
      </c>
      <c r="AP108" s="151">
        <v>2251.4285714285716</v>
      </c>
      <c r="AQ108" s="177">
        <f t="shared" si="114"/>
        <v>132.43697478991598</v>
      </c>
      <c r="AR108" s="95">
        <f t="shared" si="115"/>
        <v>5</v>
      </c>
      <c r="AS108" s="478"/>
      <c r="AT108" s="95">
        <v>17</v>
      </c>
      <c r="AU108" s="151">
        <v>2274.7682306387796</v>
      </c>
      <c r="AV108" s="177">
        <f t="shared" si="116"/>
        <v>133.80989591992821</v>
      </c>
      <c r="AW108" s="95">
        <f t="shared" si="117"/>
        <v>5</v>
      </c>
      <c r="AX108" s="478"/>
    </row>
    <row r="109" spans="2:50" hidden="1">
      <c r="B109" s="456"/>
      <c r="C109" s="95">
        <v>16</v>
      </c>
      <c r="D109" s="95" t="s">
        <v>191</v>
      </c>
      <c r="E109" s="95">
        <v>17</v>
      </c>
      <c r="F109" s="95">
        <v>2400</v>
      </c>
      <c r="G109" s="177">
        <f t="shared" si="99"/>
        <v>141.1764705882353</v>
      </c>
      <c r="H109" s="456"/>
      <c r="I109" s="153">
        <f t="shared" si="100"/>
        <v>17</v>
      </c>
      <c r="J109" s="153">
        <f t="shared" si="101"/>
        <v>2249.2741008223675</v>
      </c>
      <c r="K109" s="154">
        <f t="shared" si="102"/>
        <v>132.31024122484516</v>
      </c>
      <c r="L109" s="458"/>
      <c r="M109" s="153">
        <f t="shared" si="103"/>
        <v>6</v>
      </c>
      <c r="N109" s="480"/>
      <c r="O109" s="480"/>
      <c r="P109" s="95">
        <v>17</v>
      </c>
      <c r="Q109" s="151">
        <v>2237.4245556014889</v>
      </c>
      <c r="R109" s="177">
        <f t="shared" si="104"/>
        <v>131.61320915302875</v>
      </c>
      <c r="S109" s="95">
        <f t="shared" si="105"/>
        <v>6</v>
      </c>
      <c r="T109" s="478"/>
      <c r="U109" s="95">
        <v>17</v>
      </c>
      <c r="V109" s="151">
        <v>2244.1613091759209</v>
      </c>
      <c r="W109" s="177">
        <f t="shared" si="106"/>
        <v>132.00948877505417</v>
      </c>
      <c r="X109" s="95">
        <f t="shared" si="107"/>
        <v>6</v>
      </c>
      <c r="Y109" s="478"/>
      <c r="Z109" s="95">
        <v>17</v>
      </c>
      <c r="AA109" s="151">
        <v>2252.173913043478</v>
      </c>
      <c r="AB109" s="177">
        <f t="shared" si="108"/>
        <v>132.48081841432224</v>
      </c>
      <c r="AC109" s="95">
        <f t="shared" si="109"/>
        <v>6</v>
      </c>
      <c r="AD109" s="478"/>
      <c r="AE109" s="95">
        <v>17</v>
      </c>
      <c r="AF109" s="151">
        <v>2239.5652173913045</v>
      </c>
      <c r="AG109" s="177">
        <f t="shared" si="110"/>
        <v>131.73913043478262</v>
      </c>
      <c r="AH109" s="95">
        <f t="shared" si="111"/>
        <v>6</v>
      </c>
      <c r="AI109" s="478"/>
      <c r="AJ109" s="95">
        <v>17</v>
      </c>
      <c r="AK109" s="151">
        <v>2250.3370786516834</v>
      </c>
      <c r="AL109" s="177">
        <f t="shared" si="112"/>
        <v>132.37276933245198</v>
      </c>
      <c r="AM109" s="95">
        <f t="shared" si="113"/>
        <v>5</v>
      </c>
      <c r="AN109" s="478"/>
      <c r="AO109" s="95">
        <v>17</v>
      </c>
      <c r="AP109" s="151">
        <v>2251.1999999999998</v>
      </c>
      <c r="AQ109" s="177">
        <f t="shared" si="114"/>
        <v>132.42352941176469</v>
      </c>
      <c r="AR109" s="95">
        <f t="shared" si="115"/>
        <v>6</v>
      </c>
      <c r="AS109" s="478"/>
      <c r="AT109" s="95">
        <v>17</v>
      </c>
      <c r="AU109" s="151">
        <v>2270.0566318926976</v>
      </c>
      <c r="AV109" s="177">
        <f t="shared" si="116"/>
        <v>133.53274305251162</v>
      </c>
      <c r="AW109" s="95">
        <f t="shared" si="117"/>
        <v>6</v>
      </c>
      <c r="AX109" s="478"/>
    </row>
    <row r="110" spans="2:50" hidden="1">
      <c r="B110" s="456"/>
      <c r="C110" s="95">
        <v>17</v>
      </c>
      <c r="D110" s="95"/>
      <c r="E110" s="95"/>
      <c r="F110" s="95"/>
      <c r="G110" s="177"/>
      <c r="H110" s="456"/>
      <c r="I110" s="153" t="str">
        <f t="shared" si="100"/>
        <v/>
      </c>
      <c r="J110" s="153" t="str">
        <f t="shared" si="101"/>
        <v/>
      </c>
      <c r="K110" s="154" t="str">
        <f t="shared" si="102"/>
        <v/>
      </c>
      <c r="L110" s="459"/>
      <c r="M110" s="153" t="str">
        <f t="shared" si="103"/>
        <v/>
      </c>
      <c r="N110" s="464"/>
      <c r="O110" s="464"/>
      <c r="P110" s="95"/>
      <c r="Q110" s="151"/>
      <c r="R110" s="177" t="str">
        <f t="shared" si="104"/>
        <v/>
      </c>
      <c r="S110" s="95" t="str">
        <f t="shared" si="105"/>
        <v/>
      </c>
      <c r="T110" s="479"/>
      <c r="U110" s="95"/>
      <c r="V110" s="151"/>
      <c r="W110" s="177" t="str">
        <f t="shared" si="106"/>
        <v/>
      </c>
      <c r="X110" s="95" t="str">
        <f t="shared" si="107"/>
        <v/>
      </c>
      <c r="Y110" s="479"/>
      <c r="Z110" s="95"/>
      <c r="AA110" s="151"/>
      <c r="AB110" s="177" t="str">
        <f t="shared" si="108"/>
        <v/>
      </c>
      <c r="AC110" s="95" t="str">
        <f t="shared" si="109"/>
        <v/>
      </c>
      <c r="AD110" s="479"/>
      <c r="AE110" s="95"/>
      <c r="AF110" s="151"/>
      <c r="AG110" s="177" t="str">
        <f t="shared" si="110"/>
        <v/>
      </c>
      <c r="AH110" s="95" t="str">
        <f t="shared" si="111"/>
        <v/>
      </c>
      <c r="AI110" s="479"/>
      <c r="AJ110" s="95"/>
      <c r="AK110" s="151"/>
      <c r="AL110" s="177" t="str">
        <f t="shared" si="112"/>
        <v/>
      </c>
      <c r="AM110" s="95" t="str">
        <f t="shared" si="113"/>
        <v/>
      </c>
      <c r="AN110" s="479"/>
      <c r="AO110" s="95"/>
      <c r="AP110" s="151"/>
      <c r="AQ110" s="177" t="str">
        <f t="shared" si="114"/>
        <v/>
      </c>
      <c r="AR110" s="95" t="str">
        <f t="shared" si="115"/>
        <v/>
      </c>
      <c r="AS110" s="479"/>
      <c r="AT110" s="95"/>
      <c r="AU110" s="151"/>
      <c r="AV110" s="177" t="str">
        <f t="shared" si="116"/>
        <v/>
      </c>
      <c r="AW110" s="95" t="str">
        <f t="shared" si="117"/>
        <v/>
      </c>
      <c r="AX110" s="479"/>
    </row>
    <row r="111" spans="2:50" ht="15.6" hidden="1">
      <c r="B111" s="460" t="s">
        <v>115</v>
      </c>
      <c r="C111" s="461"/>
      <c r="D111" s="461"/>
      <c r="E111" s="461"/>
      <c r="F111" s="461"/>
      <c r="G111" s="461"/>
      <c r="H111" s="461"/>
      <c r="I111" s="150"/>
      <c r="J111" s="150"/>
      <c r="K111" s="150"/>
      <c r="L111" s="150"/>
      <c r="M111" s="150"/>
      <c r="N111" s="448" t="s">
        <v>116</v>
      </c>
      <c r="O111" s="463" t="s">
        <v>63</v>
      </c>
      <c r="P111" s="465">
        <f>AT89+1</f>
        <v>45902</v>
      </c>
      <c r="Q111" s="456"/>
      <c r="R111" s="456"/>
      <c r="S111" s="456"/>
      <c r="T111" s="456"/>
      <c r="U111" s="465">
        <f>P111+1</f>
        <v>45903</v>
      </c>
      <c r="V111" s="456"/>
      <c r="W111" s="456"/>
      <c r="X111" s="456"/>
      <c r="Y111" s="456"/>
      <c r="Z111" s="465">
        <f>U111+1</f>
        <v>45904</v>
      </c>
      <c r="AA111" s="456"/>
      <c r="AB111" s="456"/>
      <c r="AC111" s="456"/>
      <c r="AD111" s="456"/>
      <c r="AE111" s="465">
        <f>Z111+1</f>
        <v>45905</v>
      </c>
      <c r="AF111" s="456"/>
      <c r="AG111" s="456"/>
      <c r="AH111" s="456"/>
      <c r="AI111" s="456"/>
      <c r="AJ111" s="465">
        <f>AE111+1</f>
        <v>45906</v>
      </c>
      <c r="AK111" s="456"/>
      <c r="AL111" s="456"/>
      <c r="AM111" s="456"/>
      <c r="AN111" s="456"/>
      <c r="AO111" s="465">
        <f>AJ111+1</f>
        <v>45907</v>
      </c>
      <c r="AP111" s="456"/>
      <c r="AQ111" s="456"/>
      <c r="AR111" s="456"/>
      <c r="AS111" s="456"/>
      <c r="AT111" s="465">
        <f>AO111+1</f>
        <v>45908</v>
      </c>
      <c r="AU111" s="456"/>
      <c r="AV111" s="456"/>
      <c r="AW111" s="456"/>
      <c r="AX111" s="456"/>
    </row>
    <row r="112" spans="2:50" ht="15.6" hidden="1">
      <c r="B112" s="462"/>
      <c r="C112" s="462"/>
      <c r="D112" s="462"/>
      <c r="E112" s="462"/>
      <c r="F112" s="462"/>
      <c r="G112" s="462"/>
      <c r="H112" s="462"/>
      <c r="I112" s="150"/>
      <c r="J112" s="150"/>
      <c r="K112" s="150"/>
      <c r="L112" s="150"/>
      <c r="M112" s="150"/>
      <c r="N112" s="448"/>
      <c r="O112" s="464"/>
      <c r="P112" s="465" t="s">
        <v>77</v>
      </c>
      <c r="Q112" s="456"/>
      <c r="R112" s="456"/>
      <c r="S112" s="456"/>
      <c r="T112" s="456"/>
      <c r="U112" s="465" t="s">
        <v>78</v>
      </c>
      <c r="V112" s="456"/>
      <c r="W112" s="456"/>
      <c r="X112" s="456"/>
      <c r="Y112" s="456"/>
      <c r="Z112" s="465" t="s">
        <v>79</v>
      </c>
      <c r="AA112" s="456"/>
      <c r="AB112" s="456"/>
      <c r="AC112" s="456"/>
      <c r="AD112" s="456"/>
      <c r="AE112" s="465" t="s">
        <v>74</v>
      </c>
      <c r="AF112" s="456"/>
      <c r="AG112" s="456"/>
      <c r="AH112" s="456"/>
      <c r="AI112" s="456"/>
      <c r="AJ112" s="465" t="s">
        <v>75</v>
      </c>
      <c r="AK112" s="456"/>
      <c r="AL112" s="456"/>
      <c r="AM112" s="456"/>
      <c r="AN112" s="456"/>
      <c r="AO112" s="465" t="s">
        <v>70</v>
      </c>
      <c r="AP112" s="456"/>
      <c r="AQ112" s="456"/>
      <c r="AR112" s="456"/>
      <c r="AS112" s="456"/>
      <c r="AT112" s="465" t="s">
        <v>76</v>
      </c>
      <c r="AU112" s="456"/>
      <c r="AV112" s="456"/>
      <c r="AW112" s="456"/>
      <c r="AX112" s="456"/>
    </row>
    <row r="113" spans="2:50" hidden="1">
      <c r="B113" s="448" t="s">
        <v>117</v>
      </c>
      <c r="C113" s="448" t="s">
        <v>118</v>
      </c>
      <c r="D113" s="448"/>
      <c r="E113" s="448" t="s">
        <v>119</v>
      </c>
      <c r="F113" s="448"/>
      <c r="G113" s="448"/>
      <c r="H113" s="452" t="s">
        <v>120</v>
      </c>
      <c r="I113" s="455" t="s">
        <v>121</v>
      </c>
      <c r="J113" s="455"/>
      <c r="K113" s="455"/>
      <c r="L113" s="455" t="s">
        <v>120</v>
      </c>
      <c r="M113" s="455" t="s">
        <v>122</v>
      </c>
      <c r="N113" s="463"/>
      <c r="O113" s="463" t="s">
        <v>123</v>
      </c>
      <c r="P113" s="449" t="s">
        <v>124</v>
      </c>
      <c r="Q113" s="450"/>
      <c r="R113" s="450"/>
      <c r="S113" s="451"/>
      <c r="T113" s="448" t="s">
        <v>120</v>
      </c>
      <c r="U113" s="449" t="s">
        <v>124</v>
      </c>
      <c r="V113" s="450"/>
      <c r="W113" s="450"/>
      <c r="X113" s="451"/>
      <c r="Y113" s="448" t="s">
        <v>120</v>
      </c>
      <c r="Z113" s="449" t="s">
        <v>124</v>
      </c>
      <c r="AA113" s="450"/>
      <c r="AB113" s="450"/>
      <c r="AC113" s="451"/>
      <c r="AD113" s="448" t="s">
        <v>120</v>
      </c>
      <c r="AE113" s="449" t="s">
        <v>124</v>
      </c>
      <c r="AF113" s="450"/>
      <c r="AG113" s="450"/>
      <c r="AH113" s="451"/>
      <c r="AI113" s="448" t="s">
        <v>120</v>
      </c>
      <c r="AJ113" s="449" t="s">
        <v>124</v>
      </c>
      <c r="AK113" s="450"/>
      <c r="AL113" s="450"/>
      <c r="AM113" s="451"/>
      <c r="AN113" s="448" t="s">
        <v>120</v>
      </c>
      <c r="AO113" s="449" t="s">
        <v>124</v>
      </c>
      <c r="AP113" s="450"/>
      <c r="AQ113" s="450"/>
      <c r="AR113" s="451"/>
      <c r="AS113" s="448" t="s">
        <v>120</v>
      </c>
      <c r="AT113" s="449" t="s">
        <v>124</v>
      </c>
      <c r="AU113" s="450"/>
      <c r="AV113" s="450"/>
      <c r="AW113" s="451"/>
      <c r="AX113" s="448" t="s">
        <v>120</v>
      </c>
    </row>
    <row r="114" spans="2:50" hidden="1">
      <c r="B114" s="448"/>
      <c r="C114" s="448"/>
      <c r="D114" s="448"/>
      <c r="E114" s="448" t="s">
        <v>125</v>
      </c>
      <c r="F114" s="448"/>
      <c r="G114" s="448"/>
      <c r="H114" s="453"/>
      <c r="I114" s="455" t="s">
        <v>125</v>
      </c>
      <c r="J114" s="455"/>
      <c r="K114" s="455"/>
      <c r="L114" s="455"/>
      <c r="M114" s="455"/>
      <c r="N114" s="480"/>
      <c r="O114" s="480"/>
      <c r="P114" s="449" t="s">
        <v>126</v>
      </c>
      <c r="Q114" s="450"/>
      <c r="R114" s="450"/>
      <c r="S114" s="451"/>
      <c r="T114" s="448"/>
      <c r="U114" s="449" t="s">
        <v>126</v>
      </c>
      <c r="V114" s="450"/>
      <c r="W114" s="450"/>
      <c r="X114" s="451"/>
      <c r="Y114" s="448"/>
      <c r="Z114" s="449" t="s">
        <v>126</v>
      </c>
      <c r="AA114" s="450"/>
      <c r="AB114" s="450"/>
      <c r="AC114" s="451"/>
      <c r="AD114" s="448"/>
      <c r="AE114" s="449" t="s">
        <v>126</v>
      </c>
      <c r="AF114" s="450"/>
      <c r="AG114" s="450"/>
      <c r="AH114" s="451"/>
      <c r="AI114" s="448"/>
      <c r="AJ114" s="449" t="s">
        <v>126</v>
      </c>
      <c r="AK114" s="450"/>
      <c r="AL114" s="450"/>
      <c r="AM114" s="451"/>
      <c r="AN114" s="448"/>
      <c r="AO114" s="449" t="s">
        <v>126</v>
      </c>
      <c r="AP114" s="450"/>
      <c r="AQ114" s="450"/>
      <c r="AR114" s="451"/>
      <c r="AS114" s="448"/>
      <c r="AT114" s="449" t="s">
        <v>126</v>
      </c>
      <c r="AU114" s="450"/>
      <c r="AV114" s="450"/>
      <c r="AW114" s="451"/>
      <c r="AX114" s="448"/>
    </row>
    <row r="115" spans="2:50" hidden="1">
      <c r="B115" s="448"/>
      <c r="C115" s="448"/>
      <c r="D115" s="448"/>
      <c r="E115" s="94" t="s">
        <v>127</v>
      </c>
      <c r="F115" s="94" t="s">
        <v>128</v>
      </c>
      <c r="G115" s="94" t="s">
        <v>129</v>
      </c>
      <c r="H115" s="454"/>
      <c r="I115" s="152" t="s">
        <v>127</v>
      </c>
      <c r="J115" s="152" t="s">
        <v>128</v>
      </c>
      <c r="K115" s="152" t="s">
        <v>129</v>
      </c>
      <c r="L115" s="455"/>
      <c r="M115" s="455"/>
      <c r="N115" s="480"/>
      <c r="O115" s="480"/>
      <c r="P115" s="94" t="s">
        <v>127</v>
      </c>
      <c r="Q115" s="94" t="s">
        <v>128</v>
      </c>
      <c r="R115" s="94" t="s">
        <v>129</v>
      </c>
      <c r="S115" s="94" t="s">
        <v>122</v>
      </c>
      <c r="T115" s="448"/>
      <c r="U115" s="94" t="s">
        <v>127</v>
      </c>
      <c r="V115" s="94" t="s">
        <v>128</v>
      </c>
      <c r="W115" s="94" t="s">
        <v>129</v>
      </c>
      <c r="X115" s="94" t="s">
        <v>122</v>
      </c>
      <c r="Y115" s="448"/>
      <c r="Z115" s="94" t="s">
        <v>127</v>
      </c>
      <c r="AA115" s="94" t="s">
        <v>128</v>
      </c>
      <c r="AB115" s="94" t="s">
        <v>129</v>
      </c>
      <c r="AC115" s="94" t="s">
        <v>122</v>
      </c>
      <c r="AD115" s="448"/>
      <c r="AE115" s="94" t="s">
        <v>127</v>
      </c>
      <c r="AF115" s="94" t="s">
        <v>128</v>
      </c>
      <c r="AG115" s="94" t="s">
        <v>129</v>
      </c>
      <c r="AH115" s="94" t="s">
        <v>122</v>
      </c>
      <c r="AI115" s="448"/>
      <c r="AJ115" s="94" t="s">
        <v>127</v>
      </c>
      <c r="AK115" s="94" t="s">
        <v>128</v>
      </c>
      <c r="AL115" s="94" t="s">
        <v>129</v>
      </c>
      <c r="AM115" s="94" t="s">
        <v>122</v>
      </c>
      <c r="AN115" s="448"/>
      <c r="AO115" s="94" t="s">
        <v>127</v>
      </c>
      <c r="AP115" s="94" t="s">
        <v>128</v>
      </c>
      <c r="AQ115" s="94" t="s">
        <v>129</v>
      </c>
      <c r="AR115" s="94" t="s">
        <v>122</v>
      </c>
      <c r="AS115" s="448"/>
      <c r="AT115" s="94" t="s">
        <v>127</v>
      </c>
      <c r="AU115" s="94" t="s">
        <v>128</v>
      </c>
      <c r="AV115" s="94" t="s">
        <v>129</v>
      </c>
      <c r="AW115" s="94" t="s">
        <v>122</v>
      </c>
      <c r="AX115" s="448"/>
    </row>
    <row r="116" spans="2:50" hidden="1">
      <c r="B116" s="456" t="s">
        <v>173</v>
      </c>
      <c r="C116" s="95">
        <v>1</v>
      </c>
      <c r="D116" s="95" t="s">
        <v>174</v>
      </c>
      <c r="E116" s="95">
        <v>20</v>
      </c>
      <c r="F116" s="95">
        <v>2400</v>
      </c>
      <c r="G116" s="177">
        <f>F116/E116</f>
        <v>120</v>
      </c>
      <c r="H116" s="456">
        <f>AVERAGE(G116:G132)</f>
        <v>136.3093395252838</v>
      </c>
      <c r="I116" s="153">
        <f t="shared" ref="I116:I132" si="118">IFERROR(AVERAGE(P116,U116,Z116,AE116,AJ116,AO116,AT116),"")</f>
        <v>20</v>
      </c>
      <c r="J116" s="153">
        <f t="shared" ref="J116:J132" si="119">IFERROR(AVERAGE(Q116,V116,AA116,AF116,AK116,AP116,AU116),"")</f>
        <v>2255.5594271334767</v>
      </c>
      <c r="K116" s="154">
        <f t="shared" ref="K116:K132" si="120">IFERROR(AVERAGE(R116,W116,AB116,AG116,AL116,AQ116,AV116),"")</f>
        <v>112.77797135667383</v>
      </c>
      <c r="L116" s="457">
        <f>IFERROR(AVERAGE(K116:K132),"-")</f>
        <v>128.356901161514</v>
      </c>
      <c r="M116" s="153">
        <f>IFERROR(RANK(K116, K$116:K$132),"")</f>
        <v>16</v>
      </c>
      <c r="N116" s="480"/>
      <c r="O116" s="480"/>
      <c r="P116" s="95">
        <v>20</v>
      </c>
      <c r="Q116" s="151">
        <v>2246.7226890756306</v>
      </c>
      <c r="R116" s="177">
        <f>IFERROR(Q116/P116,"")</f>
        <v>112.33613445378153</v>
      </c>
      <c r="S116" s="95">
        <f>IFERROR(RANK(R116, R$116:R$132),"")</f>
        <v>16</v>
      </c>
      <c r="T116" s="477">
        <f>AVERAGE(R116:R132)</f>
        <v>128.21677337384278</v>
      </c>
      <c r="U116" s="95">
        <v>20</v>
      </c>
      <c r="V116" s="151">
        <v>2263.8260869565215</v>
      </c>
      <c r="W116" s="177">
        <f>IFERROR(V116/U116,"")</f>
        <v>113.19130434782608</v>
      </c>
      <c r="X116" s="95">
        <f>IFERROR(RANK(W116, W$116:W$132),"")</f>
        <v>15</v>
      </c>
      <c r="Y116" s="477">
        <f>AVERAGE(W116:W132)</f>
        <v>128.42127952153729</v>
      </c>
      <c r="Z116" s="95">
        <v>20</v>
      </c>
      <c r="AA116" s="151">
        <v>2262.2222222222226</v>
      </c>
      <c r="AB116" s="177">
        <f>IFERROR(AA116/Z116,"")</f>
        <v>113.11111111111113</v>
      </c>
      <c r="AC116" s="95">
        <f>IFERROR(RANK(AB116, AB$116:AB$132),"")</f>
        <v>16</v>
      </c>
      <c r="AD116" s="477">
        <f>AVERAGE(AB116:AB132)</f>
        <v>128.48382842579295</v>
      </c>
      <c r="AE116" s="95">
        <v>20</v>
      </c>
      <c r="AF116" s="151">
        <v>2251.7647058823536</v>
      </c>
      <c r="AG116" s="177">
        <f>IFERROR(AF116/AE116,"")</f>
        <v>112.58823529411768</v>
      </c>
      <c r="AH116" s="95">
        <f>IFERROR(RANK(AG116, AG$116:AG$132),"")</f>
        <v>16</v>
      </c>
      <c r="AI116" s="477">
        <f>AVERAGE(AG116:AG132)</f>
        <v>128.54490835955232</v>
      </c>
      <c r="AJ116" s="95">
        <v>20</v>
      </c>
      <c r="AK116" s="151">
        <v>2262.962962962963</v>
      </c>
      <c r="AL116" s="177">
        <f>IFERROR(AK116/AJ116,"")</f>
        <v>113.14814814814815</v>
      </c>
      <c r="AM116" s="95">
        <f>IFERROR(RANK(AL116, AL$116:AL$132),"")</f>
        <v>16</v>
      </c>
      <c r="AN116" s="477">
        <f>AVERAGE(AL116:AL132)</f>
        <v>128.35535121583942</v>
      </c>
      <c r="AO116" s="95">
        <v>20</v>
      </c>
      <c r="AP116" s="151">
        <v>2251.1811023622049</v>
      </c>
      <c r="AQ116" s="177">
        <f>IFERROR(AP116/AO116,"")</f>
        <v>112.55905511811025</v>
      </c>
      <c r="AR116" s="95">
        <f>IFERROR(RANK(AQ116, AQ$116:AQ$132),"")</f>
        <v>16</v>
      </c>
      <c r="AS116" s="477">
        <f>AVERAGE(AQ116:AQ132)</f>
        <v>128.25928280621739</v>
      </c>
      <c r="AT116" s="95">
        <v>20</v>
      </c>
      <c r="AU116" s="151">
        <v>2250.2362204724409</v>
      </c>
      <c r="AV116" s="177">
        <f>IFERROR(AU116/AT116,"")</f>
        <v>112.51181102362204</v>
      </c>
      <c r="AW116" s="95">
        <f>IFERROR(RANK(AV116, AV$116:AV$132),"")</f>
        <v>15</v>
      </c>
      <c r="AX116" s="477">
        <f>AVERAGE(AV116:AV132)</f>
        <v>128.21688442781593</v>
      </c>
    </row>
    <row r="117" spans="2:50" hidden="1">
      <c r="B117" s="456"/>
      <c r="C117" s="95">
        <v>2</v>
      </c>
      <c r="D117" s="95" t="s">
        <v>175</v>
      </c>
      <c r="E117" s="95">
        <v>18</v>
      </c>
      <c r="F117" s="95">
        <v>2400</v>
      </c>
      <c r="G117" s="177">
        <f t="shared" ref="G117:G131" si="121">F117/E117</f>
        <v>133.33333333333334</v>
      </c>
      <c r="H117" s="456"/>
      <c r="I117" s="153">
        <f t="shared" si="118"/>
        <v>18</v>
      </c>
      <c r="J117" s="153">
        <f t="shared" si="119"/>
        <v>2258.2741351172212</v>
      </c>
      <c r="K117" s="154">
        <f t="shared" si="120"/>
        <v>125.45967417317895</v>
      </c>
      <c r="L117" s="458"/>
      <c r="M117" s="153">
        <f t="shared" ref="M117:M132" si="122">IFERROR(RANK(K117, K$116:K$132),"")</f>
        <v>8</v>
      </c>
      <c r="N117" s="480"/>
      <c r="O117" s="480"/>
      <c r="P117" s="95">
        <v>18</v>
      </c>
      <c r="Q117" s="151">
        <v>2260.6015037593984</v>
      </c>
      <c r="R117" s="177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78"/>
      <c r="U117" s="95">
        <v>18</v>
      </c>
      <c r="V117" s="151">
        <v>2262.2399999999998</v>
      </c>
      <c r="W117" s="177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78"/>
      <c r="Z117" s="95">
        <v>18</v>
      </c>
      <c r="AA117" s="151">
        <v>2258.5000000000005</v>
      </c>
      <c r="AB117" s="177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78"/>
      <c r="AE117" s="95">
        <v>18</v>
      </c>
      <c r="AF117" s="151">
        <v>2263.4482758620688</v>
      </c>
      <c r="AG117" s="177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78"/>
      <c r="AJ117" s="95">
        <v>18</v>
      </c>
      <c r="AK117" s="151">
        <v>2243.9999999999995</v>
      </c>
      <c r="AL117" s="177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78"/>
      <c r="AO117" s="95">
        <v>18</v>
      </c>
      <c r="AP117" s="151">
        <v>2263.3082706766918</v>
      </c>
      <c r="AQ117" s="177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78"/>
      <c r="AT117" s="95">
        <v>18</v>
      </c>
      <c r="AU117" s="151">
        <v>2255.8208955223881</v>
      </c>
      <c r="AV117" s="177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78"/>
    </row>
    <row r="118" spans="2:50" hidden="1">
      <c r="B118" s="456"/>
      <c r="C118" s="95">
        <v>3</v>
      </c>
      <c r="D118" s="95" t="s">
        <v>176</v>
      </c>
      <c r="E118" s="95">
        <v>16</v>
      </c>
      <c r="F118" s="95">
        <v>2400</v>
      </c>
      <c r="G118" s="177">
        <f t="shared" si="121"/>
        <v>150</v>
      </c>
      <c r="H118" s="456"/>
      <c r="I118" s="153">
        <f t="shared" si="118"/>
        <v>16</v>
      </c>
      <c r="J118" s="153">
        <f t="shared" si="119"/>
        <v>2253.0489177935169</v>
      </c>
      <c r="K118" s="154">
        <f t="shared" si="120"/>
        <v>140.81555736209481</v>
      </c>
      <c r="L118" s="458"/>
      <c r="M118" s="153">
        <f t="shared" si="122"/>
        <v>4</v>
      </c>
      <c r="N118" s="480"/>
      <c r="O118" s="480"/>
      <c r="P118" s="95">
        <v>16</v>
      </c>
      <c r="Q118" s="151">
        <v>2258.2001150086267</v>
      </c>
      <c r="R118" s="177">
        <f t="shared" si="123"/>
        <v>141.13750718803917</v>
      </c>
      <c r="S118" s="95">
        <f t="shared" si="124"/>
        <v>3</v>
      </c>
      <c r="T118" s="478"/>
      <c r="U118" s="95">
        <v>16</v>
      </c>
      <c r="V118" s="151">
        <v>2259.1709002235311</v>
      </c>
      <c r="W118" s="177">
        <f t="shared" si="125"/>
        <v>141.1981812639707</v>
      </c>
      <c r="X118" s="95">
        <f t="shared" si="126"/>
        <v>4</v>
      </c>
      <c r="Y118" s="478"/>
      <c r="Z118" s="95">
        <v>16</v>
      </c>
      <c r="AA118" s="151">
        <v>2255.2389037108896</v>
      </c>
      <c r="AB118" s="177">
        <f t="shared" si="127"/>
        <v>140.9524314819306</v>
      </c>
      <c r="AC118" s="95">
        <f t="shared" si="128"/>
        <v>4</v>
      </c>
      <c r="AD118" s="478"/>
      <c r="AE118" s="95">
        <v>16</v>
      </c>
      <c r="AF118" s="151">
        <v>2247.5</v>
      </c>
      <c r="AG118" s="177">
        <f t="shared" si="129"/>
        <v>140.46875</v>
      </c>
      <c r="AH118" s="95">
        <f t="shared" si="130"/>
        <v>4</v>
      </c>
      <c r="AI118" s="478"/>
      <c r="AJ118" s="95">
        <v>16</v>
      </c>
      <c r="AK118" s="151">
        <v>2253.0538922155688</v>
      </c>
      <c r="AL118" s="177">
        <f t="shared" si="131"/>
        <v>140.81586826347305</v>
      </c>
      <c r="AM118" s="95">
        <f t="shared" si="132"/>
        <v>4</v>
      </c>
      <c r="AN118" s="478"/>
      <c r="AO118" s="95">
        <v>16</v>
      </c>
      <c r="AP118" s="151">
        <v>2248.0434782608695</v>
      </c>
      <c r="AQ118" s="177">
        <f t="shared" si="133"/>
        <v>140.50271739130434</v>
      </c>
      <c r="AR118" s="95">
        <f t="shared" si="134"/>
        <v>4</v>
      </c>
      <c r="AS118" s="478"/>
      <c r="AT118" s="95">
        <v>16</v>
      </c>
      <c r="AU118" s="151">
        <v>2250.1351351351341</v>
      </c>
      <c r="AV118" s="177">
        <f t="shared" si="135"/>
        <v>140.63344594594588</v>
      </c>
      <c r="AW118" s="95">
        <f t="shared" si="136"/>
        <v>4</v>
      </c>
      <c r="AX118" s="478"/>
    </row>
    <row r="119" spans="2:50" hidden="1">
      <c r="B119" s="456"/>
      <c r="C119" s="95">
        <v>4</v>
      </c>
      <c r="D119" s="95" t="s">
        <v>177</v>
      </c>
      <c r="E119" s="95">
        <v>18</v>
      </c>
      <c r="F119" s="95">
        <v>2400</v>
      </c>
      <c r="G119" s="177">
        <f t="shared" si="121"/>
        <v>133.33333333333334</v>
      </c>
      <c r="H119" s="456"/>
      <c r="I119" s="153">
        <f t="shared" si="118"/>
        <v>18</v>
      </c>
      <c r="J119" s="153">
        <f t="shared" si="119"/>
        <v>2255.076305100336</v>
      </c>
      <c r="K119" s="154">
        <f t="shared" si="120"/>
        <v>125.28201695001869</v>
      </c>
      <c r="L119" s="458"/>
      <c r="M119" s="153">
        <f t="shared" si="122"/>
        <v>10</v>
      </c>
      <c r="N119" s="480"/>
      <c r="O119" s="480"/>
      <c r="P119" s="95">
        <v>18</v>
      </c>
      <c r="Q119" s="151">
        <v>2255.0847457627119</v>
      </c>
      <c r="R119" s="177">
        <f t="shared" si="123"/>
        <v>125.28248587570621</v>
      </c>
      <c r="S119" s="95">
        <f t="shared" si="124"/>
        <v>10</v>
      </c>
      <c r="T119" s="478"/>
      <c r="U119" s="95">
        <v>18</v>
      </c>
      <c r="V119" s="151">
        <v>2253.5135135135133</v>
      </c>
      <c r="W119" s="177">
        <f t="shared" si="125"/>
        <v>125.19519519519518</v>
      </c>
      <c r="X119" s="95">
        <f t="shared" si="126"/>
        <v>9</v>
      </c>
      <c r="Y119" s="478"/>
      <c r="Z119" s="95">
        <v>18</v>
      </c>
      <c r="AA119" s="151">
        <v>2255.76923076923</v>
      </c>
      <c r="AB119" s="177">
        <f t="shared" si="127"/>
        <v>125.32051282051277</v>
      </c>
      <c r="AC119" s="95">
        <f t="shared" si="128"/>
        <v>10</v>
      </c>
      <c r="AD119" s="478"/>
      <c r="AE119" s="95">
        <v>18</v>
      </c>
      <c r="AF119" s="151">
        <v>2257.7777777777774</v>
      </c>
      <c r="AG119" s="177">
        <f t="shared" si="129"/>
        <v>125.43209876543207</v>
      </c>
      <c r="AH119" s="95">
        <f t="shared" si="130"/>
        <v>9</v>
      </c>
      <c r="AI119" s="478"/>
      <c r="AJ119" s="95">
        <v>18</v>
      </c>
      <c r="AK119" s="151">
        <v>2248.9411764705878</v>
      </c>
      <c r="AL119" s="177">
        <f t="shared" si="131"/>
        <v>124.94117647058822</v>
      </c>
      <c r="AM119" s="95">
        <f t="shared" si="132"/>
        <v>8</v>
      </c>
      <c r="AN119" s="478"/>
      <c r="AO119" s="95">
        <v>18</v>
      </c>
      <c r="AP119" s="151">
        <v>2262.4137931034484</v>
      </c>
      <c r="AQ119" s="177">
        <f t="shared" si="133"/>
        <v>125.68965517241379</v>
      </c>
      <c r="AR119" s="95">
        <f t="shared" si="134"/>
        <v>8</v>
      </c>
      <c r="AS119" s="478"/>
      <c r="AT119" s="95">
        <v>18</v>
      </c>
      <c r="AU119" s="151">
        <v>2252.0338983050847</v>
      </c>
      <c r="AV119" s="177">
        <f t="shared" si="135"/>
        <v>125.11299435028248</v>
      </c>
      <c r="AW119" s="95">
        <f t="shared" si="136"/>
        <v>9</v>
      </c>
      <c r="AX119" s="478"/>
    </row>
    <row r="120" spans="2:50" hidden="1">
      <c r="B120" s="456"/>
      <c r="C120" s="95">
        <v>5</v>
      </c>
      <c r="D120" s="95" t="s">
        <v>178</v>
      </c>
      <c r="E120" s="95">
        <v>16</v>
      </c>
      <c r="F120" s="95">
        <v>2400</v>
      </c>
      <c r="G120" s="177">
        <f t="shared" si="121"/>
        <v>150</v>
      </c>
      <c r="H120" s="456"/>
      <c r="I120" s="153">
        <f t="shared" si="118"/>
        <v>16</v>
      </c>
      <c r="J120" s="153">
        <f t="shared" si="119"/>
        <v>2275.7282337678744</v>
      </c>
      <c r="K120" s="154">
        <f t="shared" si="120"/>
        <v>142.23301461049215</v>
      </c>
      <c r="L120" s="458"/>
      <c r="M120" s="153">
        <f t="shared" si="122"/>
        <v>3</v>
      </c>
      <c r="N120" s="480"/>
      <c r="O120" s="480"/>
      <c r="P120" s="95">
        <v>16</v>
      </c>
      <c r="Q120" s="151">
        <v>2256.4705882352919</v>
      </c>
      <c r="R120" s="177">
        <f t="shared" si="123"/>
        <v>141.02941176470574</v>
      </c>
      <c r="S120" s="95">
        <f t="shared" si="124"/>
        <v>4</v>
      </c>
      <c r="T120" s="478"/>
      <c r="U120" s="95">
        <v>16</v>
      </c>
      <c r="V120" s="151">
        <v>2283.6000000000004</v>
      </c>
      <c r="W120" s="177">
        <f t="shared" si="125"/>
        <v>142.72500000000002</v>
      </c>
      <c r="X120" s="95">
        <f t="shared" si="126"/>
        <v>3</v>
      </c>
      <c r="Y120" s="478"/>
      <c r="Z120" s="95">
        <v>16</v>
      </c>
      <c r="AA120" s="151">
        <v>2270.2040816326535</v>
      </c>
      <c r="AB120" s="177">
        <f t="shared" si="127"/>
        <v>141.88775510204084</v>
      </c>
      <c r="AC120" s="95">
        <f t="shared" si="128"/>
        <v>3</v>
      </c>
      <c r="AD120" s="478"/>
      <c r="AE120" s="95">
        <v>16</v>
      </c>
      <c r="AF120" s="151">
        <v>2281.5789473684194</v>
      </c>
      <c r="AG120" s="177">
        <f t="shared" si="129"/>
        <v>142.59868421052622</v>
      </c>
      <c r="AH120" s="95">
        <f t="shared" si="130"/>
        <v>3</v>
      </c>
      <c r="AI120" s="478"/>
      <c r="AJ120" s="95">
        <v>16</v>
      </c>
      <c r="AK120" s="151">
        <v>2295.789473684209</v>
      </c>
      <c r="AL120" s="177">
        <f t="shared" si="131"/>
        <v>143.48684210526307</v>
      </c>
      <c r="AM120" s="95">
        <f t="shared" si="132"/>
        <v>3</v>
      </c>
      <c r="AN120" s="478"/>
      <c r="AO120" s="95">
        <v>16</v>
      </c>
      <c r="AP120" s="151">
        <v>2257.0000000000023</v>
      </c>
      <c r="AQ120" s="177">
        <f t="shared" si="133"/>
        <v>141.06250000000014</v>
      </c>
      <c r="AR120" s="95">
        <f t="shared" si="134"/>
        <v>3</v>
      </c>
      <c r="AS120" s="478"/>
      <c r="AT120" s="95">
        <v>16</v>
      </c>
      <c r="AU120" s="151">
        <v>2285.4545454545469</v>
      </c>
      <c r="AV120" s="177">
        <f t="shared" si="135"/>
        <v>142.84090909090918</v>
      </c>
      <c r="AW120" s="95">
        <f t="shared" si="136"/>
        <v>3</v>
      </c>
      <c r="AX120" s="478"/>
    </row>
    <row r="121" spans="2:50" hidden="1">
      <c r="B121" s="456"/>
      <c r="C121" s="95">
        <v>6</v>
      </c>
      <c r="D121" s="95" t="s">
        <v>179</v>
      </c>
      <c r="E121" s="95">
        <v>18</v>
      </c>
      <c r="F121" s="95">
        <v>2400</v>
      </c>
      <c r="G121" s="177">
        <f t="shared" si="121"/>
        <v>133.33333333333334</v>
      </c>
      <c r="H121" s="456"/>
      <c r="I121" s="153">
        <f t="shared" si="118"/>
        <v>18</v>
      </c>
      <c r="J121" s="153">
        <f t="shared" si="119"/>
        <v>2257.0117285977876</v>
      </c>
      <c r="K121" s="154">
        <f t="shared" si="120"/>
        <v>125.38954047765488</v>
      </c>
      <c r="L121" s="458"/>
      <c r="M121" s="153">
        <f t="shared" si="122"/>
        <v>9</v>
      </c>
      <c r="N121" s="480"/>
      <c r="O121" s="480"/>
      <c r="P121" s="95">
        <v>18</v>
      </c>
      <c r="Q121" s="151">
        <v>2264.1236644691967</v>
      </c>
      <c r="R121" s="177">
        <f t="shared" si="123"/>
        <v>125.78464802606648</v>
      </c>
      <c r="S121" s="95">
        <f t="shared" si="124"/>
        <v>7</v>
      </c>
      <c r="T121" s="478"/>
      <c r="U121" s="95">
        <v>18</v>
      </c>
      <c r="V121" s="151">
        <v>2268.9175769612698</v>
      </c>
      <c r="W121" s="177">
        <f t="shared" si="125"/>
        <v>126.05097649784832</v>
      </c>
      <c r="X121" s="95">
        <f t="shared" si="126"/>
        <v>7</v>
      </c>
      <c r="Y121" s="478"/>
      <c r="Z121" s="95">
        <v>18</v>
      </c>
      <c r="AA121" s="151">
        <v>2259.7004716981123</v>
      </c>
      <c r="AB121" s="177">
        <f t="shared" si="127"/>
        <v>125.53891509433957</v>
      </c>
      <c r="AC121" s="95">
        <f t="shared" si="128"/>
        <v>7</v>
      </c>
      <c r="AD121" s="478"/>
      <c r="AE121" s="95">
        <v>18</v>
      </c>
      <c r="AF121" s="151">
        <v>2254.3511450381679</v>
      </c>
      <c r="AG121" s="177">
        <f t="shared" si="129"/>
        <v>125.24173027989822</v>
      </c>
      <c r="AH121" s="95">
        <f t="shared" si="130"/>
        <v>10</v>
      </c>
      <c r="AI121" s="478"/>
      <c r="AJ121" s="95">
        <v>18</v>
      </c>
      <c r="AK121" s="151">
        <v>2248.8549618320612</v>
      </c>
      <c r="AL121" s="177">
        <f t="shared" si="131"/>
        <v>124.93638676844785</v>
      </c>
      <c r="AM121" s="95">
        <f t="shared" si="132"/>
        <v>9</v>
      </c>
      <c r="AN121" s="478"/>
      <c r="AO121" s="95">
        <v>18</v>
      </c>
      <c r="AP121" s="151">
        <v>2251.2992125984247</v>
      </c>
      <c r="AQ121" s="177">
        <f t="shared" si="133"/>
        <v>125.07217847769026</v>
      </c>
      <c r="AR121" s="95">
        <f t="shared" si="134"/>
        <v>10</v>
      </c>
      <c r="AS121" s="478"/>
      <c r="AT121" s="95">
        <v>18</v>
      </c>
      <c r="AU121" s="151">
        <v>2251.8350675872803</v>
      </c>
      <c r="AV121" s="177">
        <f t="shared" si="135"/>
        <v>125.10194819929335</v>
      </c>
      <c r="AW121" s="95">
        <f t="shared" si="136"/>
        <v>10</v>
      </c>
      <c r="AX121" s="478"/>
    </row>
    <row r="122" spans="2:50" hidden="1">
      <c r="B122" s="456"/>
      <c r="C122" s="95">
        <v>7</v>
      </c>
      <c r="D122" s="95" t="s">
        <v>180</v>
      </c>
      <c r="E122" s="95">
        <v>20</v>
      </c>
      <c r="F122" s="95">
        <v>2400</v>
      </c>
      <c r="G122" s="177">
        <f t="shared" si="121"/>
        <v>120</v>
      </c>
      <c r="H122" s="456"/>
      <c r="I122" s="153">
        <f t="shared" si="118"/>
        <v>20</v>
      </c>
      <c r="J122" s="153">
        <f t="shared" si="119"/>
        <v>2269.4474844598353</v>
      </c>
      <c r="K122" s="154">
        <f t="shared" si="120"/>
        <v>113.47237422299177</v>
      </c>
      <c r="L122" s="458"/>
      <c r="M122" s="153">
        <f t="shared" si="122"/>
        <v>15</v>
      </c>
      <c r="N122" s="480"/>
      <c r="O122" s="480"/>
      <c r="P122" s="95">
        <v>20</v>
      </c>
      <c r="Q122" s="151">
        <v>2248.6153846153857</v>
      </c>
      <c r="R122" s="177">
        <f t="shared" si="123"/>
        <v>112.43076923076929</v>
      </c>
      <c r="S122" s="95">
        <f t="shared" si="124"/>
        <v>15</v>
      </c>
      <c r="T122" s="478"/>
      <c r="U122" s="95">
        <v>20</v>
      </c>
      <c r="V122" s="151">
        <v>2259.6774193548381</v>
      </c>
      <c r="W122" s="177">
        <f t="shared" si="125"/>
        <v>112.98387096774191</v>
      </c>
      <c r="X122" s="95">
        <f t="shared" si="126"/>
        <v>16</v>
      </c>
      <c r="Y122" s="478"/>
      <c r="Z122" s="95">
        <v>20</v>
      </c>
      <c r="AA122" s="151">
        <v>2277.9310344827572</v>
      </c>
      <c r="AB122" s="177">
        <f t="shared" si="127"/>
        <v>113.89655172413786</v>
      </c>
      <c r="AC122" s="95">
        <f t="shared" si="128"/>
        <v>15</v>
      </c>
      <c r="AD122" s="478"/>
      <c r="AE122" s="95">
        <v>20</v>
      </c>
      <c r="AF122" s="151">
        <v>2294.6666666666647</v>
      </c>
      <c r="AG122" s="177">
        <f t="shared" si="129"/>
        <v>114.73333333333323</v>
      </c>
      <c r="AH122" s="95">
        <f t="shared" si="130"/>
        <v>15</v>
      </c>
      <c r="AI122" s="478"/>
      <c r="AJ122" s="95">
        <v>20</v>
      </c>
      <c r="AK122" s="151">
        <v>2276.0869565217372</v>
      </c>
      <c r="AL122" s="177">
        <f t="shared" si="131"/>
        <v>113.80434782608685</v>
      </c>
      <c r="AM122" s="95">
        <f t="shared" si="132"/>
        <v>15</v>
      </c>
      <c r="AN122" s="478"/>
      <c r="AO122" s="95">
        <v>20</v>
      </c>
      <c r="AP122" s="151">
        <v>2279.1549295774653</v>
      </c>
      <c r="AQ122" s="177">
        <f t="shared" si="133"/>
        <v>113.95774647887326</v>
      </c>
      <c r="AR122" s="95">
        <f t="shared" si="134"/>
        <v>15</v>
      </c>
      <c r="AS122" s="478"/>
      <c r="AT122" s="95">
        <v>20</v>
      </c>
      <c r="AU122" s="151">
        <v>2250.0000000000005</v>
      </c>
      <c r="AV122" s="177">
        <f t="shared" si="135"/>
        <v>112.50000000000003</v>
      </c>
      <c r="AW122" s="95">
        <f t="shared" si="136"/>
        <v>16</v>
      </c>
      <c r="AX122" s="478"/>
    </row>
    <row r="123" spans="2:50" hidden="1">
      <c r="B123" s="456"/>
      <c r="C123" s="95">
        <v>8</v>
      </c>
      <c r="D123" s="95" t="s">
        <v>182</v>
      </c>
      <c r="E123" s="95">
        <v>19</v>
      </c>
      <c r="F123" s="95">
        <v>2400</v>
      </c>
      <c r="G123" s="177">
        <f t="shared" si="121"/>
        <v>126.31578947368421</v>
      </c>
      <c r="H123" s="456"/>
      <c r="I123" s="153">
        <f t="shared" si="118"/>
        <v>19</v>
      </c>
      <c r="J123" s="153">
        <f t="shared" si="119"/>
        <v>2260.3416161335886</v>
      </c>
      <c r="K123" s="154">
        <f t="shared" si="120"/>
        <v>118.96534821755733</v>
      </c>
      <c r="L123" s="458"/>
      <c r="M123" s="153">
        <f t="shared" si="122"/>
        <v>12</v>
      </c>
      <c r="N123" s="480"/>
      <c r="O123" s="480"/>
      <c r="P123" s="95">
        <v>19</v>
      </c>
      <c r="Q123" s="151">
        <v>2266.8197278911557</v>
      </c>
      <c r="R123" s="177">
        <f t="shared" si="123"/>
        <v>119.30630146795556</v>
      </c>
      <c r="S123" s="95">
        <f t="shared" si="124"/>
        <v>11</v>
      </c>
      <c r="T123" s="478"/>
      <c r="U123" s="95">
        <v>19</v>
      </c>
      <c r="V123" s="151">
        <v>2255.4471788715473</v>
      </c>
      <c r="W123" s="177">
        <f t="shared" si="125"/>
        <v>118.70774625639723</v>
      </c>
      <c r="X123" s="95">
        <f t="shared" si="126"/>
        <v>13</v>
      </c>
      <c r="Y123" s="478"/>
      <c r="Z123" s="95">
        <v>19</v>
      </c>
      <c r="AA123" s="151">
        <v>2271.1276374956778</v>
      </c>
      <c r="AB123" s="177">
        <f t="shared" si="127"/>
        <v>119.53303355240409</v>
      </c>
      <c r="AC123" s="95">
        <f t="shared" si="128"/>
        <v>11</v>
      </c>
      <c r="AD123" s="478"/>
      <c r="AE123" s="95">
        <v>19</v>
      </c>
      <c r="AF123" s="151">
        <v>2251.016949152543</v>
      </c>
      <c r="AG123" s="177">
        <f t="shared" si="129"/>
        <v>118.47457627118648</v>
      </c>
      <c r="AH123" s="95">
        <f t="shared" si="130"/>
        <v>14</v>
      </c>
      <c r="AI123" s="478"/>
      <c r="AJ123" s="95">
        <v>19</v>
      </c>
      <c r="AK123" s="151">
        <v>2248.1739130434785</v>
      </c>
      <c r="AL123" s="177">
        <f t="shared" si="131"/>
        <v>118.32494279176203</v>
      </c>
      <c r="AM123" s="95">
        <f t="shared" si="132"/>
        <v>14</v>
      </c>
      <c r="AN123" s="478"/>
      <c r="AO123" s="95">
        <v>19</v>
      </c>
      <c r="AP123" s="151">
        <v>2271.2059064807208</v>
      </c>
      <c r="AQ123" s="177">
        <f t="shared" si="133"/>
        <v>119.53715297266952</v>
      </c>
      <c r="AR123" s="95">
        <f t="shared" si="134"/>
        <v>11</v>
      </c>
      <c r="AS123" s="478"/>
      <c r="AT123" s="95">
        <v>19</v>
      </c>
      <c r="AU123" s="151">
        <v>2258.5999999999995</v>
      </c>
      <c r="AV123" s="177">
        <f t="shared" si="135"/>
        <v>118.87368421052629</v>
      </c>
      <c r="AW123" s="95">
        <f t="shared" si="136"/>
        <v>12</v>
      </c>
      <c r="AX123" s="478"/>
    </row>
    <row r="124" spans="2:50" hidden="1">
      <c r="B124" s="456"/>
      <c r="C124" s="95">
        <v>9</v>
      </c>
      <c r="D124" s="95" t="s">
        <v>183</v>
      </c>
      <c r="E124" s="95">
        <v>18</v>
      </c>
      <c r="F124" s="95">
        <v>2400</v>
      </c>
      <c r="G124" s="177">
        <f t="shared" si="121"/>
        <v>133.33333333333334</v>
      </c>
      <c r="H124" s="456"/>
      <c r="I124" s="153">
        <f t="shared" si="118"/>
        <v>18</v>
      </c>
      <c r="J124" s="153">
        <f t="shared" si="119"/>
        <v>2261.2814490536248</v>
      </c>
      <c r="K124" s="154">
        <f t="shared" si="120"/>
        <v>125.62674716964582</v>
      </c>
      <c r="L124" s="458"/>
      <c r="M124" s="153">
        <f t="shared" si="122"/>
        <v>7</v>
      </c>
      <c r="N124" s="480"/>
      <c r="O124" s="480"/>
      <c r="P124" s="95">
        <v>18</v>
      </c>
      <c r="Q124" s="151">
        <v>2261.4432989690727</v>
      </c>
      <c r="R124" s="177">
        <f t="shared" si="123"/>
        <v>125.63573883161514</v>
      </c>
      <c r="S124" s="95">
        <f t="shared" si="124"/>
        <v>8</v>
      </c>
      <c r="T124" s="478"/>
      <c r="U124" s="95">
        <v>18</v>
      </c>
      <c r="V124" s="151">
        <v>2252.2105263157896</v>
      </c>
      <c r="W124" s="177">
        <f t="shared" si="125"/>
        <v>125.12280701754386</v>
      </c>
      <c r="X124" s="95">
        <f t="shared" si="126"/>
        <v>10</v>
      </c>
      <c r="Y124" s="478"/>
      <c r="Z124" s="95">
        <v>18</v>
      </c>
      <c r="AA124" s="151">
        <v>2256.7741935483873</v>
      </c>
      <c r="AB124" s="177">
        <f t="shared" si="127"/>
        <v>125.37634408602152</v>
      </c>
      <c r="AC124" s="95">
        <f t="shared" si="128"/>
        <v>9</v>
      </c>
      <c r="AD124" s="478"/>
      <c r="AE124" s="95">
        <v>18</v>
      </c>
      <c r="AF124" s="151">
        <v>2271.6666666666674</v>
      </c>
      <c r="AG124" s="177">
        <f t="shared" si="129"/>
        <v>126.20370370370375</v>
      </c>
      <c r="AH124" s="95">
        <f t="shared" si="130"/>
        <v>7</v>
      </c>
      <c r="AI124" s="478"/>
      <c r="AJ124" s="95">
        <v>18</v>
      </c>
      <c r="AK124" s="151">
        <v>2264.1666666666674</v>
      </c>
      <c r="AL124" s="177">
        <f t="shared" si="131"/>
        <v>125.78703703703708</v>
      </c>
      <c r="AM124" s="95">
        <f t="shared" si="132"/>
        <v>7</v>
      </c>
      <c r="AN124" s="478"/>
      <c r="AO124" s="95">
        <v>18</v>
      </c>
      <c r="AP124" s="151">
        <v>2258.2857142857133</v>
      </c>
      <c r="AQ124" s="177">
        <f t="shared" si="133"/>
        <v>125.46031746031741</v>
      </c>
      <c r="AR124" s="95">
        <f t="shared" si="134"/>
        <v>9</v>
      </c>
      <c r="AS124" s="478"/>
      <c r="AT124" s="95">
        <v>18</v>
      </c>
      <c r="AU124" s="151">
        <v>2264.4230769230762</v>
      </c>
      <c r="AV124" s="177">
        <f t="shared" si="135"/>
        <v>125.80128205128202</v>
      </c>
      <c r="AW124" s="95">
        <f t="shared" si="136"/>
        <v>7</v>
      </c>
      <c r="AX124" s="478"/>
    </row>
    <row r="125" spans="2:50" hidden="1">
      <c r="B125" s="456"/>
      <c r="C125" s="95">
        <v>10</v>
      </c>
      <c r="D125" s="95" t="s">
        <v>184</v>
      </c>
      <c r="E125" s="95">
        <v>19</v>
      </c>
      <c r="F125" s="95">
        <v>2400</v>
      </c>
      <c r="G125" s="177">
        <f t="shared" si="121"/>
        <v>126.31578947368421</v>
      </c>
      <c r="H125" s="456"/>
      <c r="I125" s="153">
        <f t="shared" si="118"/>
        <v>19</v>
      </c>
      <c r="J125" s="153">
        <f t="shared" si="119"/>
        <v>2259.5861586073088</v>
      </c>
      <c r="K125" s="154">
        <f t="shared" si="120"/>
        <v>118.92558729512152</v>
      </c>
      <c r="L125" s="458"/>
      <c r="M125" s="153">
        <f t="shared" si="122"/>
        <v>13</v>
      </c>
      <c r="N125" s="480"/>
      <c r="O125" s="480"/>
      <c r="P125" s="95">
        <v>19</v>
      </c>
      <c r="Q125" s="151">
        <v>2259.6635828427252</v>
      </c>
      <c r="R125" s="177">
        <f t="shared" si="123"/>
        <v>118.92966225488027</v>
      </c>
      <c r="S125" s="95">
        <f t="shared" si="124"/>
        <v>12</v>
      </c>
      <c r="T125" s="478"/>
      <c r="U125" s="95">
        <v>19</v>
      </c>
      <c r="V125" s="151">
        <v>2267.2232645403378</v>
      </c>
      <c r="W125" s="177">
        <f t="shared" si="125"/>
        <v>119.32754023896514</v>
      </c>
      <c r="X125" s="95">
        <f t="shared" si="126"/>
        <v>12</v>
      </c>
      <c r="Y125" s="478"/>
      <c r="Z125" s="95">
        <v>19</v>
      </c>
      <c r="AA125" s="151">
        <v>2261.873614190687</v>
      </c>
      <c r="AB125" s="177">
        <f t="shared" si="127"/>
        <v>119.04597969424668</v>
      </c>
      <c r="AC125" s="95">
        <f t="shared" si="128"/>
        <v>14</v>
      </c>
      <c r="AD125" s="478"/>
      <c r="AE125" s="95">
        <v>19</v>
      </c>
      <c r="AF125" s="151">
        <v>2263.3333333333335</v>
      </c>
      <c r="AG125" s="177">
        <f t="shared" si="129"/>
        <v>119.12280701754386</v>
      </c>
      <c r="AH125" s="95">
        <f t="shared" si="130"/>
        <v>12</v>
      </c>
      <c r="AI125" s="478"/>
      <c r="AJ125" s="95">
        <v>19</v>
      </c>
      <c r="AK125" s="151">
        <v>2250.6382978723409</v>
      </c>
      <c r="AL125" s="177">
        <f t="shared" si="131"/>
        <v>118.45464725643899</v>
      </c>
      <c r="AM125" s="95">
        <f t="shared" si="132"/>
        <v>13</v>
      </c>
      <c r="AN125" s="478"/>
      <c r="AO125" s="95">
        <v>19</v>
      </c>
      <c r="AP125" s="151">
        <v>2262.4285714285716</v>
      </c>
      <c r="AQ125" s="177">
        <f t="shared" si="133"/>
        <v>119.07518796992481</v>
      </c>
      <c r="AR125" s="95">
        <f t="shared" si="134"/>
        <v>13</v>
      </c>
      <c r="AS125" s="478"/>
      <c r="AT125" s="95">
        <v>19</v>
      </c>
      <c r="AU125" s="151">
        <v>2251.9424460431655</v>
      </c>
      <c r="AV125" s="177">
        <f t="shared" si="135"/>
        <v>118.52328663385082</v>
      </c>
      <c r="AW125" s="95">
        <f t="shared" si="136"/>
        <v>14</v>
      </c>
      <c r="AX125" s="478"/>
    </row>
    <row r="126" spans="2:50" hidden="1">
      <c r="B126" s="456"/>
      <c r="C126" s="95">
        <v>11</v>
      </c>
      <c r="D126" s="95" t="s">
        <v>186</v>
      </c>
      <c r="E126" s="95">
        <v>19</v>
      </c>
      <c r="F126" s="95">
        <v>2400</v>
      </c>
      <c r="G126" s="177">
        <f t="shared" si="121"/>
        <v>126.31578947368421</v>
      </c>
      <c r="H126" s="456"/>
      <c r="I126" s="153">
        <f t="shared" si="118"/>
        <v>19</v>
      </c>
      <c r="J126" s="153">
        <f t="shared" si="119"/>
        <v>2262.0883052457107</v>
      </c>
      <c r="K126" s="154">
        <f t="shared" si="120"/>
        <v>119.05727922345844</v>
      </c>
      <c r="L126" s="458"/>
      <c r="M126" s="153">
        <f t="shared" si="122"/>
        <v>11</v>
      </c>
      <c r="N126" s="480"/>
      <c r="O126" s="480"/>
      <c r="P126" s="95">
        <v>19</v>
      </c>
      <c r="Q126" s="151">
        <v>2254.2857142857142</v>
      </c>
      <c r="R126" s="177">
        <f t="shared" si="123"/>
        <v>118.64661654135338</v>
      </c>
      <c r="S126" s="95">
        <f t="shared" si="124"/>
        <v>14</v>
      </c>
      <c r="T126" s="478"/>
      <c r="U126" s="95">
        <v>19</v>
      </c>
      <c r="V126" s="151">
        <v>2251.4634146341464</v>
      </c>
      <c r="W126" s="177">
        <f t="shared" si="125"/>
        <v>118.49807445442876</v>
      </c>
      <c r="X126" s="95">
        <f t="shared" si="126"/>
        <v>14</v>
      </c>
      <c r="Y126" s="478"/>
      <c r="Z126" s="95">
        <v>19</v>
      </c>
      <c r="AA126" s="151">
        <v>2268.9473684210529</v>
      </c>
      <c r="AB126" s="177">
        <f t="shared" si="127"/>
        <v>119.41828254847647</v>
      </c>
      <c r="AC126" s="95">
        <f t="shared" si="128"/>
        <v>12</v>
      </c>
      <c r="AD126" s="478"/>
      <c r="AE126" s="95">
        <v>19</v>
      </c>
      <c r="AF126" s="151">
        <v>2267.4626865671653</v>
      </c>
      <c r="AG126" s="177">
        <f t="shared" si="129"/>
        <v>119.34014139827185</v>
      </c>
      <c r="AH126" s="95">
        <f t="shared" si="130"/>
        <v>11</v>
      </c>
      <c r="AI126" s="478"/>
      <c r="AJ126" s="95">
        <v>19</v>
      </c>
      <c r="AK126" s="151">
        <v>2267.3076923076924</v>
      </c>
      <c r="AL126" s="177">
        <f t="shared" si="131"/>
        <v>119.33198380566802</v>
      </c>
      <c r="AM126" s="95">
        <f t="shared" si="132"/>
        <v>11</v>
      </c>
      <c r="AN126" s="478"/>
      <c r="AO126" s="95">
        <v>19</v>
      </c>
      <c r="AP126" s="151">
        <v>2267.2941176470595</v>
      </c>
      <c r="AQ126" s="177">
        <f t="shared" si="133"/>
        <v>119.33126934984523</v>
      </c>
      <c r="AR126" s="95">
        <f t="shared" si="134"/>
        <v>12</v>
      </c>
      <c r="AS126" s="478"/>
      <c r="AT126" s="95">
        <v>19</v>
      </c>
      <c r="AU126" s="151">
        <v>2257.8571428571427</v>
      </c>
      <c r="AV126" s="177">
        <f t="shared" si="135"/>
        <v>118.8345864661654</v>
      </c>
      <c r="AW126" s="95">
        <f t="shared" si="136"/>
        <v>13</v>
      </c>
      <c r="AX126" s="478"/>
    </row>
    <row r="127" spans="2:50" hidden="1">
      <c r="B127" s="456"/>
      <c r="C127" s="95">
        <v>12</v>
      </c>
      <c r="D127" s="95" t="s">
        <v>187</v>
      </c>
      <c r="E127" s="95">
        <v>15</v>
      </c>
      <c r="F127" s="95">
        <v>2400</v>
      </c>
      <c r="G127" s="177">
        <f t="shared" si="121"/>
        <v>160</v>
      </c>
      <c r="H127" s="456"/>
      <c r="I127" s="153">
        <f t="shared" si="118"/>
        <v>15</v>
      </c>
      <c r="J127" s="153">
        <f t="shared" si="119"/>
        <v>2253.4819829963531</v>
      </c>
      <c r="K127" s="154">
        <f t="shared" si="120"/>
        <v>150.23213219975688</v>
      </c>
      <c r="L127" s="458"/>
      <c r="M127" s="153">
        <f t="shared" si="122"/>
        <v>2</v>
      </c>
      <c r="N127" s="480"/>
      <c r="O127" s="480"/>
      <c r="P127" s="95">
        <v>15</v>
      </c>
      <c r="Q127" s="151">
        <v>2254.9801300578029</v>
      </c>
      <c r="R127" s="177">
        <f t="shared" si="123"/>
        <v>150.3320086705202</v>
      </c>
      <c r="S127" s="95">
        <f t="shared" si="124"/>
        <v>1</v>
      </c>
      <c r="T127" s="478"/>
      <c r="U127" s="95">
        <v>15</v>
      </c>
      <c r="V127" s="151">
        <v>2256.3214762116495</v>
      </c>
      <c r="W127" s="177">
        <f t="shared" si="125"/>
        <v>150.42143174744331</v>
      </c>
      <c r="X127" s="95">
        <f t="shared" si="126"/>
        <v>1</v>
      </c>
      <c r="Y127" s="478"/>
      <c r="Z127" s="95">
        <v>15</v>
      </c>
      <c r="AA127" s="151">
        <v>2258.1410813852362</v>
      </c>
      <c r="AB127" s="177">
        <f t="shared" si="127"/>
        <v>150.54273875901575</v>
      </c>
      <c r="AC127" s="95">
        <f t="shared" si="128"/>
        <v>1</v>
      </c>
      <c r="AD127" s="478"/>
      <c r="AE127" s="95">
        <v>15</v>
      </c>
      <c r="AF127" s="151">
        <v>2255.6521739130435</v>
      </c>
      <c r="AG127" s="177">
        <f t="shared" si="129"/>
        <v>150.37681159420291</v>
      </c>
      <c r="AH127" s="95">
        <f t="shared" si="130"/>
        <v>1</v>
      </c>
      <c r="AI127" s="478"/>
      <c r="AJ127" s="95">
        <v>15</v>
      </c>
      <c r="AK127" s="151">
        <v>2250.5607476635514</v>
      </c>
      <c r="AL127" s="177">
        <f t="shared" si="131"/>
        <v>150.03738317757009</v>
      </c>
      <c r="AM127" s="95">
        <f t="shared" si="132"/>
        <v>2</v>
      </c>
      <c r="AN127" s="478"/>
      <c r="AO127" s="95">
        <v>15</v>
      </c>
      <c r="AP127" s="151">
        <v>2250.5921052631584</v>
      </c>
      <c r="AQ127" s="177">
        <f t="shared" si="133"/>
        <v>150.03947368421055</v>
      </c>
      <c r="AR127" s="95">
        <f t="shared" si="134"/>
        <v>2</v>
      </c>
      <c r="AS127" s="478"/>
      <c r="AT127" s="95">
        <v>15</v>
      </c>
      <c r="AU127" s="151">
        <v>2248.1261664800304</v>
      </c>
      <c r="AV127" s="177">
        <f t="shared" si="135"/>
        <v>149.87507776533536</v>
      </c>
      <c r="AW127" s="95">
        <f t="shared" si="136"/>
        <v>2</v>
      </c>
      <c r="AX127" s="478"/>
    </row>
    <row r="128" spans="2:50" hidden="1">
      <c r="B128" s="456"/>
      <c r="C128" s="95">
        <v>13</v>
      </c>
      <c r="D128" s="95" t="s">
        <v>188</v>
      </c>
      <c r="E128" s="95">
        <v>15</v>
      </c>
      <c r="F128" s="95">
        <v>2400</v>
      </c>
      <c r="G128" s="177">
        <f t="shared" si="121"/>
        <v>160</v>
      </c>
      <c r="H128" s="456"/>
      <c r="I128" s="153">
        <f t="shared" si="118"/>
        <v>15</v>
      </c>
      <c r="J128" s="153">
        <f t="shared" si="119"/>
        <v>2253.9983312270538</v>
      </c>
      <c r="K128" s="154">
        <f t="shared" si="120"/>
        <v>150.26655541513691</v>
      </c>
      <c r="L128" s="458"/>
      <c r="M128" s="153">
        <f t="shared" si="122"/>
        <v>1</v>
      </c>
      <c r="N128" s="480"/>
      <c r="O128" s="480"/>
      <c r="P128" s="95">
        <v>15</v>
      </c>
      <c r="Q128" s="151">
        <v>2249.2682926829275</v>
      </c>
      <c r="R128" s="177">
        <f t="shared" si="123"/>
        <v>149.95121951219517</v>
      </c>
      <c r="S128" s="95">
        <f t="shared" si="124"/>
        <v>2</v>
      </c>
      <c r="T128" s="478"/>
      <c r="U128" s="95">
        <v>15</v>
      </c>
      <c r="V128" s="151">
        <v>2252.0000000000009</v>
      </c>
      <c r="W128" s="177">
        <f t="shared" si="125"/>
        <v>150.13333333333338</v>
      </c>
      <c r="X128" s="95">
        <f t="shared" si="126"/>
        <v>2</v>
      </c>
      <c r="Y128" s="478"/>
      <c r="Z128" s="95">
        <v>15</v>
      </c>
      <c r="AA128" s="151">
        <v>2248.6486486486488</v>
      </c>
      <c r="AB128" s="177">
        <f t="shared" si="127"/>
        <v>149.90990990990991</v>
      </c>
      <c r="AC128" s="95">
        <f t="shared" si="128"/>
        <v>2</v>
      </c>
      <c r="AD128" s="478"/>
      <c r="AE128" s="95">
        <v>15</v>
      </c>
      <c r="AF128" s="151">
        <v>2253.7931034482754</v>
      </c>
      <c r="AG128" s="177">
        <f t="shared" si="129"/>
        <v>150.25287356321834</v>
      </c>
      <c r="AH128" s="95">
        <f t="shared" si="130"/>
        <v>2</v>
      </c>
      <c r="AI128" s="478"/>
      <c r="AJ128" s="95">
        <v>15</v>
      </c>
      <c r="AK128" s="151">
        <v>2268.5714285714275</v>
      </c>
      <c r="AL128" s="177">
        <f t="shared" si="131"/>
        <v>151.23809523809516</v>
      </c>
      <c r="AM128" s="95">
        <f t="shared" si="132"/>
        <v>1</v>
      </c>
      <c r="AN128" s="478"/>
      <c r="AO128" s="95">
        <v>15</v>
      </c>
      <c r="AP128" s="151">
        <v>2255.238095238095</v>
      </c>
      <c r="AQ128" s="177">
        <f t="shared" si="133"/>
        <v>150.34920634920633</v>
      </c>
      <c r="AR128" s="95">
        <f t="shared" si="134"/>
        <v>1</v>
      </c>
      <c r="AS128" s="478"/>
      <c r="AT128" s="95">
        <v>15</v>
      </c>
      <c r="AU128" s="151">
        <v>2250.4687499999995</v>
      </c>
      <c r="AV128" s="177">
        <f t="shared" si="135"/>
        <v>150.03124999999997</v>
      </c>
      <c r="AW128" s="95">
        <f t="shared" si="136"/>
        <v>1</v>
      </c>
      <c r="AX128" s="478"/>
    </row>
    <row r="129" spans="2:50" hidden="1">
      <c r="B129" s="456"/>
      <c r="C129" s="95">
        <v>14</v>
      </c>
      <c r="D129" s="95" t="s">
        <v>190</v>
      </c>
      <c r="E129" s="95">
        <v>17</v>
      </c>
      <c r="F129" s="95">
        <v>2400</v>
      </c>
      <c r="G129" s="177">
        <f t="shared" si="121"/>
        <v>141.1764705882353</v>
      </c>
      <c r="H129" s="456"/>
      <c r="I129" s="153">
        <f t="shared" si="118"/>
        <v>17</v>
      </c>
      <c r="J129" s="153">
        <f t="shared" si="119"/>
        <v>2259.307044292379</v>
      </c>
      <c r="K129" s="154">
        <f t="shared" si="120"/>
        <v>132.90041437013994</v>
      </c>
      <c r="L129" s="458"/>
      <c r="M129" s="153">
        <f t="shared" si="122"/>
        <v>6</v>
      </c>
      <c r="N129" s="480"/>
      <c r="O129" s="480"/>
      <c r="P129" s="95">
        <v>17</v>
      </c>
      <c r="Q129" s="151">
        <v>2262.2839046199697</v>
      </c>
      <c r="R129" s="177">
        <f t="shared" si="123"/>
        <v>133.07552380117468</v>
      </c>
      <c r="S129" s="95">
        <f t="shared" si="124"/>
        <v>6</v>
      </c>
      <c r="T129" s="478"/>
      <c r="U129" s="95">
        <v>17</v>
      </c>
      <c r="V129" s="151">
        <v>2266.6019417475736</v>
      </c>
      <c r="W129" s="177">
        <f t="shared" si="125"/>
        <v>133.32952598515138</v>
      </c>
      <c r="X129" s="95">
        <f t="shared" si="126"/>
        <v>5</v>
      </c>
      <c r="Y129" s="478"/>
      <c r="Z129" s="95">
        <v>17</v>
      </c>
      <c r="AA129" s="151">
        <v>2255.0000000000005</v>
      </c>
      <c r="AB129" s="177">
        <f t="shared" si="127"/>
        <v>132.64705882352945</v>
      </c>
      <c r="AC129" s="95">
        <f t="shared" si="128"/>
        <v>6</v>
      </c>
      <c r="AD129" s="478"/>
      <c r="AE129" s="95">
        <v>17</v>
      </c>
      <c r="AF129" s="151">
        <v>2270.5263157894747</v>
      </c>
      <c r="AG129" s="177">
        <f t="shared" si="129"/>
        <v>133.56037151702793</v>
      </c>
      <c r="AH129" s="95">
        <f t="shared" si="130"/>
        <v>6</v>
      </c>
      <c r="AI129" s="478"/>
      <c r="AJ129" s="95">
        <v>17</v>
      </c>
      <c r="AK129" s="151">
        <v>2252.6582278481001</v>
      </c>
      <c r="AL129" s="177">
        <f t="shared" si="131"/>
        <v>132.50930752047648</v>
      </c>
      <c r="AM129" s="95">
        <f t="shared" si="132"/>
        <v>6</v>
      </c>
      <c r="AN129" s="478"/>
      <c r="AO129" s="95">
        <v>17</v>
      </c>
      <c r="AP129" s="151">
        <v>2255.5555555555552</v>
      </c>
      <c r="AQ129" s="177">
        <f t="shared" si="133"/>
        <v>132.67973856209147</v>
      </c>
      <c r="AR129" s="95">
        <f t="shared" si="134"/>
        <v>5</v>
      </c>
      <c r="AS129" s="478"/>
      <c r="AT129" s="95">
        <v>17</v>
      </c>
      <c r="AU129" s="151">
        <v>2252.5233644859809</v>
      </c>
      <c r="AV129" s="177">
        <f t="shared" si="135"/>
        <v>132.50137438152828</v>
      </c>
      <c r="AW129" s="95">
        <f t="shared" si="136"/>
        <v>6</v>
      </c>
      <c r="AX129" s="478"/>
    </row>
    <row r="130" spans="2:50" hidden="1">
      <c r="B130" s="456"/>
      <c r="C130" s="95">
        <v>15</v>
      </c>
      <c r="D130" s="95" t="s">
        <v>191</v>
      </c>
      <c r="E130" s="95">
        <v>17</v>
      </c>
      <c r="F130" s="95">
        <v>2400</v>
      </c>
      <c r="G130" s="177">
        <f t="shared" si="121"/>
        <v>141.1764705882353</v>
      </c>
      <c r="H130" s="456"/>
      <c r="I130" s="153">
        <f t="shared" si="118"/>
        <v>17</v>
      </c>
      <c r="J130" s="153">
        <f t="shared" si="119"/>
        <v>2267.5444269049062</v>
      </c>
      <c r="K130" s="154">
        <f t="shared" si="120"/>
        <v>133.38496628852386</v>
      </c>
      <c r="L130" s="458"/>
      <c r="M130" s="153">
        <f t="shared" si="122"/>
        <v>5</v>
      </c>
      <c r="N130" s="480"/>
      <c r="O130" s="480"/>
      <c r="P130" s="95">
        <v>17</v>
      </c>
      <c r="Q130" s="151">
        <v>2263.4731223789549</v>
      </c>
      <c r="R130" s="177">
        <f t="shared" si="123"/>
        <v>133.14547778699736</v>
      </c>
      <c r="S130" s="95">
        <f t="shared" si="124"/>
        <v>5</v>
      </c>
      <c r="T130" s="478"/>
      <c r="U130" s="95">
        <v>17</v>
      </c>
      <c r="V130" s="151">
        <v>2256.25</v>
      </c>
      <c r="W130" s="177">
        <f t="shared" si="125"/>
        <v>132.72058823529412</v>
      </c>
      <c r="X130" s="95">
        <f t="shared" si="126"/>
        <v>6</v>
      </c>
      <c r="Y130" s="478"/>
      <c r="Z130" s="95">
        <v>17</v>
      </c>
      <c r="AA130" s="151">
        <v>2275.9090909090892</v>
      </c>
      <c r="AB130" s="177">
        <f t="shared" si="127"/>
        <v>133.87700534759347</v>
      </c>
      <c r="AC130" s="95">
        <f t="shared" si="128"/>
        <v>5</v>
      </c>
      <c r="AD130" s="478"/>
      <c r="AE130" s="95">
        <v>17</v>
      </c>
      <c r="AF130" s="151">
        <v>2277.6315789473738</v>
      </c>
      <c r="AG130" s="177">
        <f t="shared" si="129"/>
        <v>133.97832817337493</v>
      </c>
      <c r="AH130" s="95">
        <f t="shared" si="130"/>
        <v>5</v>
      </c>
      <c r="AI130" s="478"/>
      <c r="AJ130" s="95">
        <v>17</v>
      </c>
      <c r="AK130" s="151">
        <v>2272.5000000000055</v>
      </c>
      <c r="AL130" s="177">
        <f t="shared" si="131"/>
        <v>133.67647058823562</v>
      </c>
      <c r="AM130" s="95">
        <f t="shared" si="132"/>
        <v>5</v>
      </c>
      <c r="AN130" s="478"/>
      <c r="AO130" s="95">
        <v>17</v>
      </c>
      <c r="AP130" s="151">
        <v>2253.888888888886</v>
      </c>
      <c r="AQ130" s="177">
        <f t="shared" si="133"/>
        <v>132.58169934640506</v>
      </c>
      <c r="AR130" s="95">
        <f t="shared" si="134"/>
        <v>6</v>
      </c>
      <c r="AS130" s="478"/>
      <c r="AT130" s="95">
        <v>17</v>
      </c>
      <c r="AU130" s="151">
        <v>2273.158307210032</v>
      </c>
      <c r="AV130" s="177">
        <f t="shared" si="135"/>
        <v>133.71519454176658</v>
      </c>
      <c r="AW130" s="95">
        <f t="shared" si="136"/>
        <v>5</v>
      </c>
      <c r="AX130" s="478"/>
    </row>
    <row r="131" spans="2:50" hidden="1">
      <c r="B131" s="456"/>
      <c r="C131" s="95">
        <v>16</v>
      </c>
      <c r="D131" s="95" t="s">
        <v>192</v>
      </c>
      <c r="E131" s="95">
        <v>19</v>
      </c>
      <c r="F131" s="95">
        <v>2400</v>
      </c>
      <c r="G131" s="177">
        <f t="shared" si="121"/>
        <v>126.31578947368421</v>
      </c>
      <c r="H131" s="456"/>
      <c r="I131" s="153">
        <f t="shared" si="118"/>
        <v>19</v>
      </c>
      <c r="J131" s="153">
        <f t="shared" si="119"/>
        <v>2259.5035457837889</v>
      </c>
      <c r="K131" s="154">
        <f t="shared" si="120"/>
        <v>118.92123925177836</v>
      </c>
      <c r="L131" s="458"/>
      <c r="M131" s="153">
        <f t="shared" si="122"/>
        <v>14</v>
      </c>
      <c r="N131" s="480"/>
      <c r="O131" s="480"/>
      <c r="P131" s="95">
        <v>19</v>
      </c>
      <c r="Q131" s="151">
        <v>2258.2620267482857</v>
      </c>
      <c r="R131" s="177">
        <f t="shared" si="123"/>
        <v>118.85589614464662</v>
      </c>
      <c r="S131" s="95">
        <f t="shared" si="124"/>
        <v>13</v>
      </c>
      <c r="T131" s="478"/>
      <c r="U131" s="95">
        <v>19</v>
      </c>
      <c r="V131" s="151">
        <v>2269.6430392656807</v>
      </c>
      <c r="W131" s="177">
        <f t="shared" si="125"/>
        <v>119.45489680345688</v>
      </c>
      <c r="X131" s="95">
        <f t="shared" si="126"/>
        <v>11</v>
      </c>
      <c r="Y131" s="478"/>
      <c r="Z131" s="95">
        <v>19</v>
      </c>
      <c r="AA131" s="151">
        <v>2265.0166481686992</v>
      </c>
      <c r="AB131" s="177">
        <f t="shared" si="127"/>
        <v>119.21140253519469</v>
      </c>
      <c r="AC131" s="95">
        <f t="shared" si="128"/>
        <v>13</v>
      </c>
      <c r="AD131" s="478"/>
      <c r="AE131" s="95">
        <v>19</v>
      </c>
      <c r="AF131" s="151">
        <v>2253.3802816901402</v>
      </c>
      <c r="AG131" s="177">
        <f t="shared" si="129"/>
        <v>118.5989621942179</v>
      </c>
      <c r="AH131" s="95">
        <f t="shared" si="130"/>
        <v>13</v>
      </c>
      <c r="AI131" s="478"/>
      <c r="AJ131" s="95">
        <v>19</v>
      </c>
      <c r="AK131" s="151">
        <v>2252</v>
      </c>
      <c r="AL131" s="177">
        <f t="shared" si="131"/>
        <v>118.52631578947368</v>
      </c>
      <c r="AM131" s="95">
        <f t="shared" si="132"/>
        <v>12</v>
      </c>
      <c r="AN131" s="478"/>
      <c r="AO131" s="95">
        <v>19</v>
      </c>
      <c r="AP131" s="151">
        <v>2251.7142857142844</v>
      </c>
      <c r="AQ131" s="177">
        <f t="shared" si="133"/>
        <v>118.51127819548866</v>
      </c>
      <c r="AR131" s="95">
        <f t="shared" si="134"/>
        <v>14</v>
      </c>
      <c r="AS131" s="478"/>
      <c r="AT131" s="95">
        <v>19</v>
      </c>
      <c r="AU131" s="151">
        <v>2266.5085388994326</v>
      </c>
      <c r="AV131" s="177">
        <f t="shared" si="135"/>
        <v>119.28992309997014</v>
      </c>
      <c r="AW131" s="95">
        <f t="shared" si="136"/>
        <v>11</v>
      </c>
      <c r="AX131" s="478"/>
    </row>
    <row r="132" spans="2:50" hidden="1">
      <c r="B132" s="456"/>
      <c r="C132" s="95">
        <v>17</v>
      </c>
      <c r="D132" s="95"/>
      <c r="E132" s="95"/>
      <c r="F132" s="95"/>
      <c r="G132" s="177"/>
      <c r="H132" s="456"/>
      <c r="I132" s="153" t="str">
        <f t="shared" si="118"/>
        <v/>
      </c>
      <c r="J132" s="153" t="str">
        <f t="shared" si="119"/>
        <v/>
      </c>
      <c r="K132" s="154" t="str">
        <f t="shared" si="120"/>
        <v/>
      </c>
      <c r="L132" s="459"/>
      <c r="M132" s="153" t="str">
        <f t="shared" si="122"/>
        <v/>
      </c>
      <c r="N132" s="464"/>
      <c r="O132" s="464"/>
      <c r="P132" s="95"/>
      <c r="Q132" s="151"/>
      <c r="R132" s="177" t="str">
        <f t="shared" si="123"/>
        <v/>
      </c>
      <c r="S132" s="95" t="str">
        <f t="shared" si="124"/>
        <v/>
      </c>
      <c r="T132" s="479"/>
      <c r="U132" s="95"/>
      <c r="V132" s="151"/>
      <c r="W132" s="177" t="str">
        <f t="shared" si="125"/>
        <v/>
      </c>
      <c r="X132" s="95" t="str">
        <f t="shared" si="126"/>
        <v/>
      </c>
      <c r="Y132" s="479"/>
      <c r="Z132" s="95"/>
      <c r="AA132" s="151"/>
      <c r="AB132" s="177" t="str">
        <f t="shared" si="127"/>
        <v/>
      </c>
      <c r="AC132" s="95" t="str">
        <f t="shared" si="128"/>
        <v/>
      </c>
      <c r="AD132" s="479"/>
      <c r="AE132" s="95"/>
      <c r="AF132" s="151"/>
      <c r="AG132" s="177" t="str">
        <f t="shared" si="129"/>
        <v/>
      </c>
      <c r="AH132" s="95" t="str">
        <f t="shared" si="130"/>
        <v/>
      </c>
      <c r="AI132" s="479"/>
      <c r="AJ132" s="95"/>
      <c r="AK132" s="151"/>
      <c r="AL132" s="177" t="str">
        <f t="shared" si="131"/>
        <v/>
      </c>
      <c r="AM132" s="95" t="str">
        <f t="shared" si="132"/>
        <v/>
      </c>
      <c r="AN132" s="479"/>
      <c r="AO132" s="95"/>
      <c r="AP132" s="151"/>
      <c r="AQ132" s="177" t="str">
        <f t="shared" si="133"/>
        <v/>
      </c>
      <c r="AR132" s="95" t="str">
        <f t="shared" si="134"/>
        <v/>
      </c>
      <c r="AS132" s="479"/>
      <c r="AT132" s="95"/>
      <c r="AU132" s="151"/>
      <c r="AV132" s="177" t="str">
        <f t="shared" si="135"/>
        <v/>
      </c>
      <c r="AW132" s="95" t="str">
        <f t="shared" si="136"/>
        <v/>
      </c>
      <c r="AX132" s="479"/>
    </row>
    <row r="133" spans="2:50" ht="15.6" hidden="1">
      <c r="B133" s="460" t="s">
        <v>115</v>
      </c>
      <c r="C133" s="461"/>
      <c r="D133" s="461"/>
      <c r="E133" s="461"/>
      <c r="F133" s="461"/>
      <c r="G133" s="461"/>
      <c r="H133" s="461"/>
      <c r="I133" s="150"/>
      <c r="J133" s="150"/>
      <c r="K133" s="150"/>
      <c r="L133" s="150"/>
      <c r="M133" s="150"/>
      <c r="N133" s="448" t="s">
        <v>116</v>
      </c>
      <c r="O133" s="463" t="s">
        <v>63</v>
      </c>
      <c r="P133" s="465">
        <f>AT111+1</f>
        <v>45909</v>
      </c>
      <c r="Q133" s="456"/>
      <c r="R133" s="456"/>
      <c r="S133" s="456"/>
      <c r="T133" s="456"/>
      <c r="U133" s="465">
        <f>P133+1</f>
        <v>45910</v>
      </c>
      <c r="V133" s="456"/>
      <c r="W133" s="456"/>
      <c r="X133" s="456"/>
      <c r="Y133" s="456"/>
      <c r="Z133" s="465">
        <f>U133+1</f>
        <v>45911</v>
      </c>
      <c r="AA133" s="456"/>
      <c r="AB133" s="456"/>
      <c r="AC133" s="456"/>
      <c r="AD133" s="456"/>
      <c r="AE133" s="465">
        <f>Z133+1</f>
        <v>45912</v>
      </c>
      <c r="AF133" s="456"/>
      <c r="AG133" s="456"/>
      <c r="AH133" s="456"/>
      <c r="AI133" s="456"/>
      <c r="AJ133" s="465">
        <f>AE133+1</f>
        <v>45913</v>
      </c>
      <c r="AK133" s="456"/>
      <c r="AL133" s="456"/>
      <c r="AM133" s="456"/>
      <c r="AN133" s="456"/>
      <c r="AO133" s="465">
        <f>AJ133+1</f>
        <v>45914</v>
      </c>
      <c r="AP133" s="456"/>
      <c r="AQ133" s="456"/>
      <c r="AR133" s="456"/>
      <c r="AS133" s="456"/>
      <c r="AT133" s="465">
        <f>AO133+1</f>
        <v>45915</v>
      </c>
      <c r="AU133" s="456"/>
      <c r="AV133" s="456"/>
      <c r="AW133" s="456"/>
      <c r="AX133" s="456"/>
    </row>
    <row r="134" spans="2:50" ht="15.6" hidden="1">
      <c r="B134" s="462"/>
      <c r="C134" s="462"/>
      <c r="D134" s="462"/>
      <c r="E134" s="462"/>
      <c r="F134" s="462"/>
      <c r="G134" s="462"/>
      <c r="H134" s="462"/>
      <c r="I134" s="150"/>
      <c r="J134" s="150"/>
      <c r="K134" s="150"/>
      <c r="L134" s="150"/>
      <c r="M134" s="150"/>
      <c r="N134" s="448"/>
      <c r="O134" s="464"/>
      <c r="P134" s="465" t="s">
        <v>77</v>
      </c>
      <c r="Q134" s="456"/>
      <c r="R134" s="456"/>
      <c r="S134" s="456"/>
      <c r="T134" s="456"/>
      <c r="U134" s="465" t="s">
        <v>78</v>
      </c>
      <c r="V134" s="456"/>
      <c r="W134" s="456"/>
      <c r="X134" s="456"/>
      <c r="Y134" s="456"/>
      <c r="Z134" s="465" t="s">
        <v>79</v>
      </c>
      <c r="AA134" s="456"/>
      <c r="AB134" s="456"/>
      <c r="AC134" s="456"/>
      <c r="AD134" s="456"/>
      <c r="AE134" s="465" t="s">
        <v>74</v>
      </c>
      <c r="AF134" s="456"/>
      <c r="AG134" s="456"/>
      <c r="AH134" s="456"/>
      <c r="AI134" s="456"/>
      <c r="AJ134" s="465" t="s">
        <v>75</v>
      </c>
      <c r="AK134" s="456"/>
      <c r="AL134" s="456"/>
      <c r="AM134" s="456"/>
      <c r="AN134" s="456"/>
      <c r="AO134" s="465" t="s">
        <v>70</v>
      </c>
      <c r="AP134" s="456"/>
      <c r="AQ134" s="456"/>
      <c r="AR134" s="456"/>
      <c r="AS134" s="456"/>
      <c r="AT134" s="465" t="s">
        <v>76</v>
      </c>
      <c r="AU134" s="456"/>
      <c r="AV134" s="456"/>
      <c r="AW134" s="456"/>
      <c r="AX134" s="456"/>
    </row>
    <row r="135" spans="2:50" hidden="1">
      <c r="B135" s="448" t="s">
        <v>117</v>
      </c>
      <c r="C135" s="448" t="s">
        <v>118</v>
      </c>
      <c r="D135" s="448"/>
      <c r="E135" s="448" t="s">
        <v>119</v>
      </c>
      <c r="F135" s="448"/>
      <c r="G135" s="448"/>
      <c r="H135" s="452" t="s">
        <v>120</v>
      </c>
      <c r="I135" s="455" t="s">
        <v>121</v>
      </c>
      <c r="J135" s="455"/>
      <c r="K135" s="455"/>
      <c r="L135" s="455" t="s">
        <v>120</v>
      </c>
      <c r="M135" s="455" t="s">
        <v>122</v>
      </c>
      <c r="N135" s="463"/>
      <c r="O135" s="463" t="s">
        <v>123</v>
      </c>
      <c r="P135" s="449" t="s">
        <v>124</v>
      </c>
      <c r="Q135" s="450"/>
      <c r="R135" s="450"/>
      <c r="S135" s="451"/>
      <c r="T135" s="448" t="s">
        <v>120</v>
      </c>
      <c r="U135" s="449" t="s">
        <v>124</v>
      </c>
      <c r="V135" s="450"/>
      <c r="W135" s="450"/>
      <c r="X135" s="451"/>
      <c r="Y135" s="448" t="s">
        <v>120</v>
      </c>
      <c r="Z135" s="449" t="s">
        <v>124</v>
      </c>
      <c r="AA135" s="450"/>
      <c r="AB135" s="450"/>
      <c r="AC135" s="451"/>
      <c r="AD135" s="448" t="s">
        <v>120</v>
      </c>
      <c r="AE135" s="449" t="s">
        <v>124</v>
      </c>
      <c r="AF135" s="450"/>
      <c r="AG135" s="450"/>
      <c r="AH135" s="451"/>
      <c r="AI135" s="448" t="s">
        <v>120</v>
      </c>
      <c r="AJ135" s="449" t="s">
        <v>124</v>
      </c>
      <c r="AK135" s="450"/>
      <c r="AL135" s="450"/>
      <c r="AM135" s="451"/>
      <c r="AN135" s="448" t="s">
        <v>120</v>
      </c>
      <c r="AO135" s="449" t="s">
        <v>124</v>
      </c>
      <c r="AP135" s="450"/>
      <c r="AQ135" s="450"/>
      <c r="AR135" s="451"/>
      <c r="AS135" s="448" t="s">
        <v>120</v>
      </c>
      <c r="AT135" s="449" t="s">
        <v>124</v>
      </c>
      <c r="AU135" s="450"/>
      <c r="AV135" s="450"/>
      <c r="AW135" s="451"/>
      <c r="AX135" s="448" t="s">
        <v>120</v>
      </c>
    </row>
    <row r="136" spans="2:50" hidden="1">
      <c r="B136" s="448"/>
      <c r="C136" s="448"/>
      <c r="D136" s="448"/>
      <c r="E136" s="448" t="s">
        <v>125</v>
      </c>
      <c r="F136" s="448"/>
      <c r="G136" s="448"/>
      <c r="H136" s="453"/>
      <c r="I136" s="455" t="s">
        <v>125</v>
      </c>
      <c r="J136" s="455"/>
      <c r="K136" s="455"/>
      <c r="L136" s="455"/>
      <c r="M136" s="455"/>
      <c r="N136" s="480"/>
      <c r="O136" s="480"/>
      <c r="P136" s="449" t="s">
        <v>126</v>
      </c>
      <c r="Q136" s="450"/>
      <c r="R136" s="450"/>
      <c r="S136" s="451"/>
      <c r="T136" s="448"/>
      <c r="U136" s="449" t="s">
        <v>126</v>
      </c>
      <c r="V136" s="450"/>
      <c r="W136" s="450"/>
      <c r="X136" s="451"/>
      <c r="Y136" s="448"/>
      <c r="Z136" s="449" t="s">
        <v>126</v>
      </c>
      <c r="AA136" s="450"/>
      <c r="AB136" s="450"/>
      <c r="AC136" s="451"/>
      <c r="AD136" s="448"/>
      <c r="AE136" s="449" t="s">
        <v>126</v>
      </c>
      <c r="AF136" s="450"/>
      <c r="AG136" s="450"/>
      <c r="AH136" s="451"/>
      <c r="AI136" s="448"/>
      <c r="AJ136" s="449" t="s">
        <v>126</v>
      </c>
      <c r="AK136" s="450"/>
      <c r="AL136" s="450"/>
      <c r="AM136" s="451"/>
      <c r="AN136" s="448"/>
      <c r="AO136" s="449" t="s">
        <v>126</v>
      </c>
      <c r="AP136" s="450"/>
      <c r="AQ136" s="450"/>
      <c r="AR136" s="451"/>
      <c r="AS136" s="448"/>
      <c r="AT136" s="449" t="s">
        <v>126</v>
      </c>
      <c r="AU136" s="450"/>
      <c r="AV136" s="450"/>
      <c r="AW136" s="451"/>
      <c r="AX136" s="448"/>
    </row>
    <row r="137" spans="2:50" hidden="1">
      <c r="B137" s="448"/>
      <c r="C137" s="448"/>
      <c r="D137" s="448"/>
      <c r="E137" s="94" t="s">
        <v>127</v>
      </c>
      <c r="F137" s="94" t="s">
        <v>128</v>
      </c>
      <c r="G137" s="94" t="s">
        <v>129</v>
      </c>
      <c r="H137" s="454"/>
      <c r="I137" s="152" t="s">
        <v>127</v>
      </c>
      <c r="J137" s="152" t="s">
        <v>128</v>
      </c>
      <c r="K137" s="152" t="s">
        <v>129</v>
      </c>
      <c r="L137" s="455"/>
      <c r="M137" s="455"/>
      <c r="N137" s="480"/>
      <c r="O137" s="480"/>
      <c r="P137" s="94" t="s">
        <v>127</v>
      </c>
      <c r="Q137" s="94" t="s">
        <v>128</v>
      </c>
      <c r="R137" s="94" t="s">
        <v>129</v>
      </c>
      <c r="S137" s="94" t="s">
        <v>122</v>
      </c>
      <c r="T137" s="448"/>
      <c r="U137" s="94" t="s">
        <v>127</v>
      </c>
      <c r="V137" s="94" t="s">
        <v>128</v>
      </c>
      <c r="W137" s="94" t="s">
        <v>129</v>
      </c>
      <c r="X137" s="94" t="s">
        <v>122</v>
      </c>
      <c r="Y137" s="448"/>
      <c r="Z137" s="94" t="s">
        <v>127</v>
      </c>
      <c r="AA137" s="94" t="s">
        <v>128</v>
      </c>
      <c r="AB137" s="94" t="s">
        <v>129</v>
      </c>
      <c r="AC137" s="94" t="s">
        <v>122</v>
      </c>
      <c r="AD137" s="448"/>
      <c r="AE137" s="94" t="s">
        <v>127</v>
      </c>
      <c r="AF137" s="94" t="s">
        <v>128</v>
      </c>
      <c r="AG137" s="94" t="s">
        <v>129</v>
      </c>
      <c r="AH137" s="94" t="s">
        <v>122</v>
      </c>
      <c r="AI137" s="448"/>
      <c r="AJ137" s="94" t="s">
        <v>127</v>
      </c>
      <c r="AK137" s="94" t="s">
        <v>128</v>
      </c>
      <c r="AL137" s="94" t="s">
        <v>129</v>
      </c>
      <c r="AM137" s="94" t="s">
        <v>122</v>
      </c>
      <c r="AN137" s="448"/>
      <c r="AO137" s="94" t="s">
        <v>127</v>
      </c>
      <c r="AP137" s="94" t="s">
        <v>128</v>
      </c>
      <c r="AQ137" s="94" t="s">
        <v>129</v>
      </c>
      <c r="AR137" s="94" t="s">
        <v>122</v>
      </c>
      <c r="AS137" s="448"/>
      <c r="AT137" s="94" t="s">
        <v>127</v>
      </c>
      <c r="AU137" s="94" t="s">
        <v>128</v>
      </c>
      <c r="AV137" s="94" t="s">
        <v>129</v>
      </c>
      <c r="AW137" s="94" t="s">
        <v>122</v>
      </c>
      <c r="AX137" s="448"/>
    </row>
    <row r="138" spans="2:50" hidden="1">
      <c r="B138" s="456" t="s">
        <v>173</v>
      </c>
      <c r="C138" s="95">
        <v>1</v>
      </c>
      <c r="D138" s="95" t="s">
        <v>174</v>
      </c>
      <c r="E138" s="95">
        <v>20</v>
      </c>
      <c r="F138" s="95">
        <v>2400</v>
      </c>
      <c r="G138" s="177">
        <f>F138/E138</f>
        <v>120</v>
      </c>
      <c r="H138" s="456">
        <f>AVERAGE(G138:G154)</f>
        <v>136.3093395252838</v>
      </c>
      <c r="I138" s="153">
        <f t="shared" ref="I138:I154" si="137">IFERROR(AVERAGE(P138,U138,Z138,AE138,AJ138,AO138,AT138),"")</f>
        <v>20</v>
      </c>
      <c r="J138" s="153">
        <f t="shared" ref="J138:J154" si="138">IFERROR(AVERAGE(Q138,V138,AA138,AF138,AK138,AP138,AU138),"")</f>
        <v>2272.6020904729817</v>
      </c>
      <c r="K138" s="154">
        <f t="shared" ref="K138:K154" si="139">IFERROR(AVERAGE(R138,W138,AB138,AG138,AL138,AQ138,AV138),"")</f>
        <v>113.63010452364905</v>
      </c>
      <c r="L138" s="457">
        <f>IFERROR(AVERAGE(K138:K154),"-")</f>
        <v>128.82230941704694</v>
      </c>
      <c r="M138" s="153">
        <f>IFERROR(RANK(K138, K$138:K$154),"")</f>
        <v>15</v>
      </c>
      <c r="N138" s="480"/>
      <c r="O138" s="480"/>
      <c r="P138" s="95">
        <v>20</v>
      </c>
      <c r="Q138" s="151">
        <v>2269.343873517787</v>
      </c>
      <c r="R138" s="177">
        <f>IFERROR(Q138/P138,"")</f>
        <v>113.46719367588935</v>
      </c>
      <c r="S138" s="95">
        <f>IFERROR(RANK(R138, R$138:R$154),"")</f>
        <v>15</v>
      </c>
      <c r="T138" s="477">
        <f>AVERAGE(R138:R154)</f>
        <v>129.19384745187679</v>
      </c>
      <c r="U138" s="95">
        <v>20</v>
      </c>
      <c r="V138" s="151">
        <v>2272.0419254658391</v>
      </c>
      <c r="W138" s="177">
        <f>IFERROR(V138/U138,"")</f>
        <v>113.60209627329195</v>
      </c>
      <c r="X138" s="95">
        <f>IFERROR(RANK(W138, W$138:W$154),"")</f>
        <v>15</v>
      </c>
      <c r="Y138" s="477">
        <f>AVERAGE(W138:W154)</f>
        <v>129.06777193637521</v>
      </c>
      <c r="Z138" s="95">
        <v>20</v>
      </c>
      <c r="AA138" s="151">
        <v>2270.9046126287512</v>
      </c>
      <c r="AB138" s="177">
        <f>IFERROR(AA138/Z138,"")</f>
        <v>113.54523063143756</v>
      </c>
      <c r="AC138" s="95">
        <f>IFERROR(RANK(AB138, AB$138:AB$154),"")</f>
        <v>15</v>
      </c>
      <c r="AD138" s="477">
        <f>AVERAGE(AB138:AB154)</f>
        <v>129.07626744090021</v>
      </c>
      <c r="AE138" s="95">
        <v>20</v>
      </c>
      <c r="AF138" s="151">
        <v>2278.0219780219777</v>
      </c>
      <c r="AG138" s="177">
        <f>IFERROR(AF138/AE138,"")</f>
        <v>113.90109890109889</v>
      </c>
      <c r="AH138" s="95">
        <f>IFERROR(RANK(AG138, AG$138:AG$154),"")</f>
        <v>16</v>
      </c>
      <c r="AI138" s="477">
        <f>AVERAGE(AG138:AG154)</f>
        <v>128.24655726372961</v>
      </c>
      <c r="AJ138" s="95">
        <v>20</v>
      </c>
      <c r="AK138" s="151">
        <v>2272.8260869565211</v>
      </c>
      <c r="AL138" s="177">
        <f>IFERROR(AK138/AJ138,"")</f>
        <v>113.64130434782605</v>
      </c>
      <c r="AM138" s="95">
        <f>IFERROR(RANK(AL138, AL$138:AL$154),"")</f>
        <v>16</v>
      </c>
      <c r="AN138" s="477">
        <f>AVERAGE(AL138:AL154)</f>
        <v>129.0373348179308</v>
      </c>
      <c r="AO138" s="95">
        <v>20</v>
      </c>
      <c r="AP138" s="151">
        <v>2271.3698630136987</v>
      </c>
      <c r="AQ138" s="177">
        <f>IFERROR(AP138/AO138,"")</f>
        <v>113.56849315068493</v>
      </c>
      <c r="AR138" s="95">
        <f>IFERROR(RANK(AQ138, AQ$138:AQ$154),"")</f>
        <v>15</v>
      </c>
      <c r="AS138" s="477">
        <f>AVERAGE(AQ138:AQ154)</f>
        <v>129.03753342764085</v>
      </c>
      <c r="AT138" s="95">
        <v>20</v>
      </c>
      <c r="AU138" s="151">
        <v>2273.7062937062942</v>
      </c>
      <c r="AV138" s="177">
        <f>IFERROR(AU138/AT138,"")</f>
        <v>113.68531468531471</v>
      </c>
      <c r="AW138" s="95">
        <f>IFERROR(RANK(AV138, AV$138:AV$154),"")</f>
        <v>16</v>
      </c>
      <c r="AX138" s="477">
        <f>AVERAGE(AV138:AV154)</f>
        <v>128.09685358087518</v>
      </c>
    </row>
    <row r="139" spans="2:50" hidden="1">
      <c r="B139" s="456"/>
      <c r="C139" s="95">
        <v>2</v>
      </c>
      <c r="D139" s="95" t="s">
        <v>175</v>
      </c>
      <c r="E139" s="95">
        <v>18</v>
      </c>
      <c r="F139" s="95">
        <v>2400</v>
      </c>
      <c r="G139" s="177">
        <f t="shared" ref="G139:G153" si="140">F139/E139</f>
        <v>133.33333333333334</v>
      </c>
      <c r="H139" s="456"/>
      <c r="I139" s="153">
        <f t="shared" si="137"/>
        <v>18</v>
      </c>
      <c r="J139" s="153">
        <f t="shared" si="138"/>
        <v>2277.3966036190513</v>
      </c>
      <c r="K139" s="154">
        <f t="shared" si="139"/>
        <v>126.52203353439175</v>
      </c>
      <c r="L139" s="458"/>
      <c r="M139" s="153">
        <f t="shared" ref="M139:M154" si="141">IFERROR(RANK(K139, K$138:K$154),"")</f>
        <v>7</v>
      </c>
      <c r="N139" s="480"/>
      <c r="O139" s="480"/>
      <c r="P139" s="95">
        <v>18</v>
      </c>
      <c r="Q139" s="151">
        <v>2282.6785714285725</v>
      </c>
      <c r="R139" s="177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78"/>
      <c r="U139" s="95">
        <v>18</v>
      </c>
      <c r="V139" s="151">
        <v>2289.8181818181829</v>
      </c>
      <c r="W139" s="177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78"/>
      <c r="Z139" s="95">
        <v>18</v>
      </c>
      <c r="AA139" s="151">
        <v>2287.3469387755108</v>
      </c>
      <c r="AB139" s="177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78"/>
      <c r="AE139" s="95">
        <v>18</v>
      </c>
      <c r="AF139" s="151">
        <v>2260.0000000000005</v>
      </c>
      <c r="AG139" s="177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78"/>
      <c r="AJ139" s="95">
        <v>18</v>
      </c>
      <c r="AK139" s="151">
        <v>2281.3186813186812</v>
      </c>
      <c r="AL139" s="177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78"/>
      <c r="AO139" s="95">
        <v>18</v>
      </c>
      <c r="AP139" s="151">
        <v>2264.9117647058833</v>
      </c>
      <c r="AQ139" s="177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78"/>
      <c r="AT139" s="95">
        <v>18</v>
      </c>
      <c r="AU139" s="151">
        <v>2275.7020872865287</v>
      </c>
      <c r="AV139" s="177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78"/>
    </row>
    <row r="140" spans="2:50" hidden="1">
      <c r="B140" s="456"/>
      <c r="C140" s="95">
        <v>3</v>
      </c>
      <c r="D140" s="95" t="s">
        <v>176</v>
      </c>
      <c r="E140" s="95">
        <v>16</v>
      </c>
      <c r="F140" s="95">
        <v>2400</v>
      </c>
      <c r="G140" s="177">
        <f t="shared" si="140"/>
        <v>150</v>
      </c>
      <c r="H140" s="456"/>
      <c r="I140" s="153">
        <f t="shared" si="137"/>
        <v>16.285714285714285</v>
      </c>
      <c r="J140" s="153">
        <f t="shared" si="138"/>
        <v>2225.6571157687945</v>
      </c>
      <c r="K140" s="154">
        <f t="shared" si="139"/>
        <v>136.85399156033051</v>
      </c>
      <c r="L140" s="458"/>
      <c r="M140" s="153">
        <f t="shared" si="141"/>
        <v>4</v>
      </c>
      <c r="N140" s="480"/>
      <c r="O140" s="480"/>
      <c r="P140" s="95">
        <v>16</v>
      </c>
      <c r="Q140" s="151">
        <v>2274.0240240240246</v>
      </c>
      <c r="R140" s="177">
        <f t="shared" si="142"/>
        <v>142.12650150150154</v>
      </c>
      <c r="S140" s="95">
        <f t="shared" si="143"/>
        <v>4</v>
      </c>
      <c r="T140" s="478"/>
      <c r="U140" s="95">
        <v>16</v>
      </c>
      <c r="V140" s="151">
        <v>2268.1906906906911</v>
      </c>
      <c r="W140" s="177">
        <f t="shared" si="144"/>
        <v>141.76191816816819</v>
      </c>
      <c r="X140" s="95">
        <f t="shared" si="145"/>
        <v>4</v>
      </c>
      <c r="Y140" s="478"/>
      <c r="Z140" s="95">
        <v>16</v>
      </c>
      <c r="AA140" s="151">
        <v>2269.992277992279</v>
      </c>
      <c r="AB140" s="177">
        <f t="shared" si="146"/>
        <v>141.87451737451744</v>
      </c>
      <c r="AC140" s="95">
        <f t="shared" si="147"/>
        <v>3</v>
      </c>
      <c r="AD140" s="478"/>
      <c r="AE140" s="95">
        <v>16</v>
      </c>
      <c r="AF140" s="151">
        <v>1955.1848151848153</v>
      </c>
      <c r="AG140" s="177">
        <f t="shared" si="148"/>
        <v>122.19905094905096</v>
      </c>
      <c r="AH140" s="95">
        <f t="shared" si="149"/>
        <v>10</v>
      </c>
      <c r="AI140" s="478"/>
      <c r="AJ140" s="95">
        <v>16</v>
      </c>
      <c r="AK140" s="151">
        <v>2278.0640357408784</v>
      </c>
      <c r="AL140" s="177">
        <f t="shared" si="150"/>
        <v>142.3790022338049</v>
      </c>
      <c r="AM140" s="95">
        <f t="shared" si="151"/>
        <v>3</v>
      </c>
      <c r="AN140" s="478"/>
      <c r="AO140" s="95">
        <v>16</v>
      </c>
      <c r="AP140" s="151">
        <v>2266.5691661279889</v>
      </c>
      <c r="AQ140" s="177">
        <f t="shared" si="152"/>
        <v>141.6605728829993</v>
      </c>
      <c r="AR140" s="95">
        <f t="shared" si="153"/>
        <v>4</v>
      </c>
      <c r="AS140" s="478"/>
      <c r="AT140" s="95">
        <v>18</v>
      </c>
      <c r="AU140" s="151">
        <v>2267.5748006208851</v>
      </c>
      <c r="AV140" s="177">
        <f t="shared" si="154"/>
        <v>125.97637781227139</v>
      </c>
      <c r="AW140" s="95">
        <f t="shared" si="155"/>
        <v>10</v>
      </c>
      <c r="AX140" s="478"/>
    </row>
    <row r="141" spans="2:50" hidden="1">
      <c r="B141" s="456"/>
      <c r="C141" s="95">
        <v>4</v>
      </c>
      <c r="D141" s="95" t="s">
        <v>177</v>
      </c>
      <c r="E141" s="95">
        <v>18</v>
      </c>
      <c r="F141" s="95">
        <v>2400</v>
      </c>
      <c r="G141" s="177">
        <f t="shared" si="140"/>
        <v>133.33333333333334</v>
      </c>
      <c r="H141" s="456"/>
      <c r="I141" s="153">
        <f t="shared" si="137"/>
        <v>18</v>
      </c>
      <c r="J141" s="153">
        <f t="shared" si="138"/>
        <v>2275.6069578826068</v>
      </c>
      <c r="K141" s="154">
        <f t="shared" si="139"/>
        <v>126.42260877125591</v>
      </c>
      <c r="L141" s="458"/>
      <c r="M141" s="153">
        <f t="shared" si="141"/>
        <v>8</v>
      </c>
      <c r="N141" s="480"/>
      <c r="O141" s="480"/>
      <c r="P141" s="95">
        <v>18</v>
      </c>
      <c r="Q141" s="151">
        <v>2278.333333333333</v>
      </c>
      <c r="R141" s="177">
        <f t="shared" si="142"/>
        <v>126.57407407407406</v>
      </c>
      <c r="S141" s="95">
        <f t="shared" si="143"/>
        <v>8</v>
      </c>
      <c r="T141" s="478"/>
      <c r="U141" s="95">
        <v>18</v>
      </c>
      <c r="V141" s="151">
        <v>2279.4392523364481</v>
      </c>
      <c r="W141" s="177">
        <f t="shared" si="144"/>
        <v>126.63551401869157</v>
      </c>
      <c r="X141" s="95">
        <f t="shared" si="145"/>
        <v>8</v>
      </c>
      <c r="Y141" s="478"/>
      <c r="Z141" s="95">
        <v>18</v>
      </c>
      <c r="AA141" s="151">
        <v>2263.1999999999989</v>
      </c>
      <c r="AB141" s="177">
        <f t="shared" si="146"/>
        <v>125.73333333333328</v>
      </c>
      <c r="AC141" s="95">
        <f t="shared" si="147"/>
        <v>10</v>
      </c>
      <c r="AD141" s="478"/>
      <c r="AE141" s="95">
        <v>18</v>
      </c>
      <c r="AF141" s="151">
        <v>2285.1851851851843</v>
      </c>
      <c r="AG141" s="177">
        <f t="shared" si="148"/>
        <v>126.95473251028801</v>
      </c>
      <c r="AH141" s="95">
        <f t="shared" si="149"/>
        <v>6</v>
      </c>
      <c r="AI141" s="478"/>
      <c r="AJ141" s="95">
        <v>18</v>
      </c>
      <c r="AK141" s="151">
        <v>2270.4878048780479</v>
      </c>
      <c r="AL141" s="177">
        <f t="shared" si="150"/>
        <v>126.13821138211377</v>
      </c>
      <c r="AM141" s="95">
        <f t="shared" si="151"/>
        <v>9</v>
      </c>
      <c r="AN141" s="478"/>
      <c r="AO141" s="95">
        <v>18</v>
      </c>
      <c r="AP141" s="151">
        <v>2278.9189189189187</v>
      </c>
      <c r="AQ141" s="177">
        <f t="shared" si="152"/>
        <v>126.60660660660659</v>
      </c>
      <c r="AR141" s="95">
        <f t="shared" si="153"/>
        <v>7</v>
      </c>
      <c r="AS141" s="478"/>
      <c r="AT141" s="95">
        <v>18</v>
      </c>
      <c r="AU141" s="151">
        <v>2273.6842105263158</v>
      </c>
      <c r="AV141" s="177">
        <f t="shared" si="154"/>
        <v>126.31578947368422</v>
      </c>
      <c r="AW141" s="95">
        <f t="shared" si="155"/>
        <v>8</v>
      </c>
      <c r="AX141" s="478"/>
    </row>
    <row r="142" spans="2:50" hidden="1">
      <c r="B142" s="456"/>
      <c r="C142" s="95">
        <v>5</v>
      </c>
      <c r="D142" s="95" t="s">
        <v>178</v>
      </c>
      <c r="E142" s="95">
        <v>16</v>
      </c>
      <c r="F142" s="95">
        <v>2400</v>
      </c>
      <c r="G142" s="177">
        <f t="shared" si="140"/>
        <v>150</v>
      </c>
      <c r="H142" s="456"/>
      <c r="I142" s="153">
        <f t="shared" si="137"/>
        <v>16</v>
      </c>
      <c r="J142" s="153">
        <f t="shared" si="138"/>
        <v>2274.1759203092911</v>
      </c>
      <c r="K142" s="154">
        <f t="shared" si="139"/>
        <v>142.13599501933069</v>
      </c>
      <c r="L142" s="458"/>
      <c r="M142" s="153">
        <f t="shared" si="141"/>
        <v>3</v>
      </c>
      <c r="N142" s="480"/>
      <c r="O142" s="480"/>
      <c r="P142" s="95">
        <v>16</v>
      </c>
      <c r="Q142" s="151">
        <v>2281.0526315789493</v>
      </c>
      <c r="R142" s="177">
        <f t="shared" si="142"/>
        <v>142.56578947368433</v>
      </c>
      <c r="S142" s="95">
        <f t="shared" si="143"/>
        <v>3</v>
      </c>
      <c r="T142" s="478"/>
      <c r="U142" s="95">
        <v>16</v>
      </c>
      <c r="V142" s="151">
        <v>2277.7358490566053</v>
      </c>
      <c r="W142" s="177">
        <f t="shared" si="144"/>
        <v>142.35849056603783</v>
      </c>
      <c r="X142" s="95">
        <f t="shared" si="145"/>
        <v>3</v>
      </c>
      <c r="Y142" s="478"/>
      <c r="Z142" s="95">
        <v>16</v>
      </c>
      <c r="AA142" s="151">
        <v>2269.4117647058833</v>
      </c>
      <c r="AB142" s="177">
        <f t="shared" si="146"/>
        <v>141.83823529411771</v>
      </c>
      <c r="AC142" s="95">
        <f t="shared" si="147"/>
        <v>4</v>
      </c>
      <c r="AD142" s="478"/>
      <c r="AE142" s="95">
        <v>16</v>
      </c>
      <c r="AF142" s="151">
        <v>2293.170731707316</v>
      </c>
      <c r="AG142" s="177">
        <f t="shared" si="148"/>
        <v>143.32317073170725</v>
      </c>
      <c r="AH142" s="95">
        <f t="shared" si="149"/>
        <v>3</v>
      </c>
      <c r="AI142" s="478"/>
      <c r="AJ142" s="95">
        <v>16</v>
      </c>
      <c r="AK142" s="151">
        <v>2261.8604651162827</v>
      </c>
      <c r="AL142" s="177">
        <f t="shared" si="150"/>
        <v>141.36627906976767</v>
      </c>
      <c r="AM142" s="95">
        <f t="shared" si="151"/>
        <v>4</v>
      </c>
      <c r="AN142" s="478"/>
      <c r="AO142" s="95">
        <v>16</v>
      </c>
      <c r="AP142" s="151">
        <v>2270.0000000000023</v>
      </c>
      <c r="AQ142" s="177">
        <f t="shared" si="152"/>
        <v>141.87500000000014</v>
      </c>
      <c r="AR142" s="95">
        <f t="shared" si="153"/>
        <v>3</v>
      </c>
      <c r="AS142" s="478"/>
      <c r="AT142" s="95">
        <v>16</v>
      </c>
      <c r="AU142" s="151">
        <v>2265.9999999999991</v>
      </c>
      <c r="AV142" s="177">
        <f t="shared" si="154"/>
        <v>141.62499999999994</v>
      </c>
      <c r="AW142" s="95">
        <f t="shared" si="155"/>
        <v>3</v>
      </c>
      <c r="AX142" s="478"/>
    </row>
    <row r="143" spans="2:50" hidden="1">
      <c r="B143" s="456"/>
      <c r="C143" s="95">
        <v>6</v>
      </c>
      <c r="D143" s="95" t="s">
        <v>179</v>
      </c>
      <c r="E143" s="95">
        <v>18</v>
      </c>
      <c r="F143" s="95">
        <v>2400</v>
      </c>
      <c r="G143" s="177">
        <f t="shared" si="140"/>
        <v>133.33333333333334</v>
      </c>
      <c r="H143" s="456"/>
      <c r="I143" s="153">
        <f t="shared" si="137"/>
        <v>18</v>
      </c>
      <c r="J143" s="153">
        <f t="shared" si="138"/>
        <v>2269.1378613258021</v>
      </c>
      <c r="K143" s="154">
        <f t="shared" si="139"/>
        <v>126.06321451810012</v>
      </c>
      <c r="L143" s="458"/>
      <c r="M143" s="153">
        <f t="shared" si="141"/>
        <v>10</v>
      </c>
      <c r="N143" s="480"/>
      <c r="O143" s="480"/>
      <c r="P143" s="95">
        <v>18</v>
      </c>
      <c r="Q143" s="151">
        <v>2262.862872421696</v>
      </c>
      <c r="R143" s="177">
        <f t="shared" si="142"/>
        <v>125.71460402342755</v>
      </c>
      <c r="S143" s="95">
        <f t="shared" si="143"/>
        <v>10</v>
      </c>
      <c r="T143" s="478"/>
      <c r="U143" s="95">
        <v>18</v>
      </c>
      <c r="V143" s="151">
        <v>2267.9020573746739</v>
      </c>
      <c r="W143" s="177">
        <f t="shared" si="144"/>
        <v>125.99455874303743</v>
      </c>
      <c r="X143" s="95">
        <f t="shared" si="145"/>
        <v>10</v>
      </c>
      <c r="Y143" s="478"/>
      <c r="Z143" s="95">
        <v>18</v>
      </c>
      <c r="AA143" s="151">
        <v>2264.5853604599724</v>
      </c>
      <c r="AB143" s="177">
        <f t="shared" si="146"/>
        <v>125.81029780333181</v>
      </c>
      <c r="AC143" s="95">
        <f t="shared" si="147"/>
        <v>9</v>
      </c>
      <c r="AD143" s="478"/>
      <c r="AE143" s="95">
        <v>18</v>
      </c>
      <c r="AF143" s="151">
        <v>2270.4545454545455</v>
      </c>
      <c r="AG143" s="177">
        <f t="shared" si="148"/>
        <v>126.13636363636364</v>
      </c>
      <c r="AH143" s="95">
        <f t="shared" si="149"/>
        <v>8</v>
      </c>
      <c r="AI143" s="478"/>
      <c r="AJ143" s="95">
        <v>18</v>
      </c>
      <c r="AK143" s="151">
        <v>2270.1492537313434</v>
      </c>
      <c r="AL143" s="177">
        <f t="shared" si="150"/>
        <v>126.11940298507463</v>
      </c>
      <c r="AM143" s="95">
        <f t="shared" si="151"/>
        <v>10</v>
      </c>
      <c r="AN143" s="478"/>
      <c r="AO143" s="95">
        <v>18</v>
      </c>
      <c r="AP143" s="151">
        <v>2272.1538921558854</v>
      </c>
      <c r="AQ143" s="177">
        <f t="shared" si="152"/>
        <v>126.23077178643808</v>
      </c>
      <c r="AR143" s="95">
        <f t="shared" si="153"/>
        <v>8</v>
      </c>
      <c r="AS143" s="478"/>
      <c r="AT143" s="95">
        <v>18</v>
      </c>
      <c r="AU143" s="151">
        <v>2275.8570476824971</v>
      </c>
      <c r="AV143" s="177">
        <f t="shared" si="154"/>
        <v>126.43650264902762</v>
      </c>
      <c r="AW143" s="95">
        <f t="shared" si="155"/>
        <v>6</v>
      </c>
      <c r="AX143" s="478"/>
    </row>
    <row r="144" spans="2:50" hidden="1">
      <c r="B144" s="456"/>
      <c r="C144" s="95">
        <v>7</v>
      </c>
      <c r="D144" s="95" t="s">
        <v>180</v>
      </c>
      <c r="E144" s="95">
        <v>20</v>
      </c>
      <c r="F144" s="95">
        <v>2400</v>
      </c>
      <c r="G144" s="177">
        <f t="shared" si="140"/>
        <v>120</v>
      </c>
      <c r="H144" s="456"/>
      <c r="I144" s="153">
        <f t="shared" si="137"/>
        <v>20</v>
      </c>
      <c r="J144" s="153">
        <f t="shared" si="138"/>
        <v>2272.2144909443186</v>
      </c>
      <c r="K144" s="154">
        <f t="shared" si="139"/>
        <v>113.61072454721595</v>
      </c>
      <c r="L144" s="458"/>
      <c r="M144" s="153">
        <f t="shared" si="141"/>
        <v>16</v>
      </c>
      <c r="N144" s="480"/>
      <c r="O144" s="480"/>
      <c r="P144" s="95">
        <v>20</v>
      </c>
      <c r="Q144" s="151">
        <v>2267.2727272727257</v>
      </c>
      <c r="R144" s="177">
        <f t="shared" si="142"/>
        <v>113.36363636363629</v>
      </c>
      <c r="S144" s="95">
        <f t="shared" si="143"/>
        <v>16</v>
      </c>
      <c r="T144" s="478"/>
      <c r="U144" s="95">
        <v>20</v>
      </c>
      <c r="V144" s="151">
        <v>2258.7692307692319</v>
      </c>
      <c r="W144" s="177">
        <f t="shared" si="144"/>
        <v>112.9384615384616</v>
      </c>
      <c r="X144" s="95">
        <f t="shared" si="145"/>
        <v>16</v>
      </c>
      <c r="Y144" s="478"/>
      <c r="Z144" s="95">
        <v>20</v>
      </c>
      <c r="AA144" s="151">
        <v>2261.6129032258073</v>
      </c>
      <c r="AB144" s="177">
        <f t="shared" si="146"/>
        <v>113.08064516129036</v>
      </c>
      <c r="AC144" s="95">
        <f t="shared" si="147"/>
        <v>16</v>
      </c>
      <c r="AD144" s="478"/>
      <c r="AE144" s="95">
        <v>20</v>
      </c>
      <c r="AF144" s="151">
        <v>2298.0000000000009</v>
      </c>
      <c r="AG144" s="177">
        <f t="shared" si="148"/>
        <v>114.90000000000005</v>
      </c>
      <c r="AH144" s="95">
        <f t="shared" si="149"/>
        <v>15</v>
      </c>
      <c r="AI144" s="478"/>
      <c r="AJ144" s="95">
        <v>20</v>
      </c>
      <c r="AK144" s="151">
        <v>2280.0000000000009</v>
      </c>
      <c r="AL144" s="177">
        <f t="shared" si="150"/>
        <v>114.00000000000004</v>
      </c>
      <c r="AM144" s="95">
        <f t="shared" si="151"/>
        <v>15</v>
      </c>
      <c r="AN144" s="478"/>
      <c r="AO144" s="95">
        <v>20</v>
      </c>
      <c r="AP144" s="151">
        <v>2265.6000000000008</v>
      </c>
      <c r="AQ144" s="177">
        <f t="shared" si="152"/>
        <v>113.28000000000004</v>
      </c>
      <c r="AR144" s="95">
        <f t="shared" si="153"/>
        <v>16</v>
      </c>
      <c r="AS144" s="478"/>
      <c r="AT144" s="95">
        <v>20</v>
      </c>
      <c r="AU144" s="151">
        <v>2274.2465753424663</v>
      </c>
      <c r="AV144" s="177">
        <f t="shared" si="154"/>
        <v>113.71232876712331</v>
      </c>
      <c r="AW144" s="95">
        <f t="shared" si="155"/>
        <v>15</v>
      </c>
      <c r="AX144" s="478"/>
    </row>
    <row r="145" spans="2:50" hidden="1">
      <c r="B145" s="456"/>
      <c r="C145" s="95">
        <v>8</v>
      </c>
      <c r="D145" s="95" t="s">
        <v>182</v>
      </c>
      <c r="E145" s="95">
        <v>19</v>
      </c>
      <c r="F145" s="95">
        <v>2400</v>
      </c>
      <c r="G145" s="177">
        <f t="shared" si="140"/>
        <v>126.31578947368421</v>
      </c>
      <c r="H145" s="456"/>
      <c r="I145" s="153">
        <f t="shared" si="137"/>
        <v>19</v>
      </c>
      <c r="J145" s="153">
        <f t="shared" si="138"/>
        <v>2272.8508730484646</v>
      </c>
      <c r="K145" s="154">
        <f t="shared" si="139"/>
        <v>119.62373016044549</v>
      </c>
      <c r="L145" s="458"/>
      <c r="M145" s="153">
        <f t="shared" si="141"/>
        <v>13</v>
      </c>
      <c r="N145" s="480"/>
      <c r="O145" s="480"/>
      <c r="P145" s="95">
        <v>19</v>
      </c>
      <c r="Q145" s="151">
        <v>2275.8254716981119</v>
      </c>
      <c r="R145" s="177">
        <f t="shared" si="142"/>
        <v>119.78028798411115</v>
      </c>
      <c r="S145" s="95">
        <f t="shared" si="143"/>
        <v>12</v>
      </c>
      <c r="T145" s="478"/>
      <c r="U145" s="95">
        <v>19</v>
      </c>
      <c r="V145" s="151">
        <v>2261.9403365629769</v>
      </c>
      <c r="W145" s="177">
        <f t="shared" si="144"/>
        <v>119.04949139805142</v>
      </c>
      <c r="X145" s="95">
        <f t="shared" si="145"/>
        <v>14</v>
      </c>
      <c r="Y145" s="478"/>
      <c r="Z145" s="95">
        <v>19</v>
      </c>
      <c r="AA145" s="151">
        <v>2269.616455304671</v>
      </c>
      <c r="AB145" s="177">
        <f t="shared" si="146"/>
        <v>119.45349764761427</v>
      </c>
      <c r="AC145" s="95">
        <f t="shared" si="147"/>
        <v>13</v>
      </c>
      <c r="AD145" s="478"/>
      <c r="AE145" s="95">
        <v>19</v>
      </c>
      <c r="AF145" s="151">
        <v>2300.3107658157642</v>
      </c>
      <c r="AG145" s="177">
        <f t="shared" si="148"/>
        <v>121.06898767451391</v>
      </c>
      <c r="AH145" s="95">
        <f t="shared" si="149"/>
        <v>12</v>
      </c>
      <c r="AI145" s="478"/>
      <c r="AJ145" s="95">
        <v>19</v>
      </c>
      <c r="AK145" s="151">
        <v>2260.975609756098</v>
      </c>
      <c r="AL145" s="177">
        <f t="shared" si="150"/>
        <v>118.99871630295253</v>
      </c>
      <c r="AM145" s="95">
        <f t="shared" si="151"/>
        <v>14</v>
      </c>
      <c r="AN145" s="478"/>
      <c r="AO145" s="95">
        <v>19</v>
      </c>
      <c r="AP145" s="151">
        <v>2266.5085248332089</v>
      </c>
      <c r="AQ145" s="177">
        <f t="shared" si="152"/>
        <v>119.28992235964257</v>
      </c>
      <c r="AR145" s="95">
        <f t="shared" si="153"/>
        <v>14</v>
      </c>
      <c r="AS145" s="478"/>
      <c r="AT145" s="95">
        <v>19</v>
      </c>
      <c r="AU145" s="151">
        <v>2274.7789473684202</v>
      </c>
      <c r="AV145" s="177">
        <f t="shared" si="154"/>
        <v>119.72520775623263</v>
      </c>
      <c r="AW145" s="95">
        <f t="shared" si="155"/>
        <v>11</v>
      </c>
      <c r="AX145" s="478"/>
    </row>
    <row r="146" spans="2:50" hidden="1">
      <c r="B146" s="456"/>
      <c r="C146" s="95">
        <v>9</v>
      </c>
      <c r="D146" s="95" t="s">
        <v>183</v>
      </c>
      <c r="E146" s="95">
        <v>18</v>
      </c>
      <c r="F146" s="95">
        <v>2400</v>
      </c>
      <c r="G146" s="177">
        <f t="shared" si="140"/>
        <v>133.33333333333334</v>
      </c>
      <c r="H146" s="456"/>
      <c r="I146" s="153">
        <f t="shared" si="137"/>
        <v>18</v>
      </c>
      <c r="J146" s="153">
        <f t="shared" si="138"/>
        <v>2273.3938833682482</v>
      </c>
      <c r="K146" s="154">
        <f t="shared" si="139"/>
        <v>126.2996601871249</v>
      </c>
      <c r="L146" s="458"/>
      <c r="M146" s="153">
        <f t="shared" si="141"/>
        <v>9</v>
      </c>
      <c r="N146" s="480"/>
      <c r="O146" s="480"/>
      <c r="P146" s="95">
        <v>18</v>
      </c>
      <c r="Q146" s="151">
        <v>2274.5454545454554</v>
      </c>
      <c r="R146" s="177">
        <f t="shared" si="142"/>
        <v>126.36363636363642</v>
      </c>
      <c r="S146" s="95">
        <f t="shared" si="143"/>
        <v>9</v>
      </c>
      <c r="T146" s="478"/>
      <c r="U146" s="95">
        <v>18</v>
      </c>
      <c r="V146" s="151">
        <v>2272.0408163265311</v>
      </c>
      <c r="W146" s="177">
        <f t="shared" si="144"/>
        <v>126.22448979591839</v>
      </c>
      <c r="X146" s="95">
        <f t="shared" si="145"/>
        <v>9</v>
      </c>
      <c r="Y146" s="478"/>
      <c r="Z146" s="95">
        <v>18</v>
      </c>
      <c r="AA146" s="151">
        <v>2278.7096774193551</v>
      </c>
      <c r="AB146" s="177">
        <f t="shared" si="146"/>
        <v>126.59498207885306</v>
      </c>
      <c r="AC146" s="95">
        <f t="shared" si="147"/>
        <v>8</v>
      </c>
      <c r="AD146" s="478"/>
      <c r="AE146" s="95">
        <v>18</v>
      </c>
      <c r="AF146" s="151">
        <v>2273.4246575342472</v>
      </c>
      <c r="AG146" s="177">
        <f t="shared" si="148"/>
        <v>126.30136986301373</v>
      </c>
      <c r="AH146" s="95">
        <f t="shared" si="149"/>
        <v>7</v>
      </c>
      <c r="AI146" s="478"/>
      <c r="AJ146" s="95">
        <v>18</v>
      </c>
      <c r="AK146" s="151">
        <v>2283.2432432432443</v>
      </c>
      <c r="AL146" s="177">
        <f t="shared" si="150"/>
        <v>126.8468468468469</v>
      </c>
      <c r="AM146" s="95">
        <f t="shared" si="151"/>
        <v>7</v>
      </c>
      <c r="AN146" s="478"/>
      <c r="AO146" s="95">
        <v>18</v>
      </c>
      <c r="AP146" s="151">
        <v>2261.8867924528295</v>
      </c>
      <c r="AQ146" s="177">
        <f t="shared" si="152"/>
        <v>125.66037735849052</v>
      </c>
      <c r="AR146" s="95">
        <f t="shared" si="153"/>
        <v>10</v>
      </c>
      <c r="AS146" s="478"/>
      <c r="AT146" s="95">
        <v>18</v>
      </c>
      <c r="AU146" s="151">
        <v>2269.9065420560742</v>
      </c>
      <c r="AV146" s="177">
        <f t="shared" si="154"/>
        <v>126.10591900311523</v>
      </c>
      <c r="AW146" s="95">
        <f t="shared" si="155"/>
        <v>9</v>
      </c>
      <c r="AX146" s="478"/>
    </row>
    <row r="147" spans="2:50" hidden="1">
      <c r="B147" s="456"/>
      <c r="C147" s="95">
        <v>10</v>
      </c>
      <c r="D147" s="95" t="s">
        <v>184</v>
      </c>
      <c r="E147" s="95">
        <v>19</v>
      </c>
      <c r="F147" s="95">
        <v>2400</v>
      </c>
      <c r="G147" s="177">
        <f t="shared" si="140"/>
        <v>126.31578947368421</v>
      </c>
      <c r="H147" s="456"/>
      <c r="I147" s="153">
        <f t="shared" si="137"/>
        <v>19</v>
      </c>
      <c r="J147" s="153">
        <f t="shared" si="138"/>
        <v>2283.4639267821012</v>
      </c>
      <c r="K147" s="154">
        <f t="shared" si="139"/>
        <v>120.18231193590007</v>
      </c>
      <c r="L147" s="458"/>
      <c r="M147" s="153">
        <f t="shared" si="141"/>
        <v>11</v>
      </c>
      <c r="N147" s="480"/>
      <c r="O147" s="480"/>
      <c r="P147" s="95">
        <v>19</v>
      </c>
      <c r="Q147" s="151">
        <v>2292.2368421052643</v>
      </c>
      <c r="R147" s="177">
        <f t="shared" si="142"/>
        <v>120.6440443213297</v>
      </c>
      <c r="S147" s="95">
        <f t="shared" si="143"/>
        <v>11</v>
      </c>
      <c r="T147" s="478"/>
      <c r="U147" s="95">
        <v>19</v>
      </c>
      <c r="V147" s="151">
        <v>2280.1214574898795</v>
      </c>
      <c r="W147" s="177">
        <f t="shared" si="144"/>
        <v>120.00639249946734</v>
      </c>
      <c r="X147" s="95">
        <f t="shared" si="145"/>
        <v>11</v>
      </c>
      <c r="Y147" s="478"/>
      <c r="Z147" s="95">
        <v>19</v>
      </c>
      <c r="AA147" s="151">
        <v>2282.3368421052637</v>
      </c>
      <c r="AB147" s="177">
        <f t="shared" si="146"/>
        <v>120.12299168975072</v>
      </c>
      <c r="AC147" s="95">
        <f t="shared" si="147"/>
        <v>11</v>
      </c>
      <c r="AD147" s="478"/>
      <c r="AE147" s="95">
        <v>19</v>
      </c>
      <c r="AF147" s="151">
        <v>2311.8701298701344</v>
      </c>
      <c r="AG147" s="177">
        <f t="shared" si="148"/>
        <v>121.67737525632286</v>
      </c>
      <c r="AH147" s="95">
        <f t="shared" si="149"/>
        <v>11</v>
      </c>
      <c r="AI147" s="478"/>
      <c r="AJ147" s="95">
        <v>19</v>
      </c>
      <c r="AK147" s="151">
        <v>2271.9587628865984</v>
      </c>
      <c r="AL147" s="177">
        <f t="shared" si="150"/>
        <v>119.57677699403149</v>
      </c>
      <c r="AM147" s="95">
        <f t="shared" si="151"/>
        <v>12</v>
      </c>
      <c r="AN147" s="478"/>
      <c r="AO147" s="95">
        <v>19</v>
      </c>
      <c r="AP147" s="151">
        <v>2277.4025974025976</v>
      </c>
      <c r="AQ147" s="177">
        <f t="shared" si="152"/>
        <v>119.86329460013671</v>
      </c>
      <c r="AR147" s="95">
        <f t="shared" si="153"/>
        <v>12</v>
      </c>
      <c r="AS147" s="478"/>
      <c r="AT147" s="95">
        <v>19</v>
      </c>
      <c r="AU147" s="151">
        <v>2268.3208556149739</v>
      </c>
      <c r="AV147" s="177">
        <f t="shared" si="154"/>
        <v>119.38530819026178</v>
      </c>
      <c r="AW147" s="95">
        <f t="shared" si="155"/>
        <v>14</v>
      </c>
      <c r="AX147" s="478"/>
    </row>
    <row r="148" spans="2:50" hidden="1">
      <c r="B148" s="456"/>
      <c r="C148" s="95">
        <v>11</v>
      </c>
      <c r="D148" s="95" t="s">
        <v>186</v>
      </c>
      <c r="E148" s="95">
        <v>19</v>
      </c>
      <c r="F148" s="95">
        <v>2400</v>
      </c>
      <c r="G148" s="177">
        <f t="shared" si="140"/>
        <v>126.31578947368421</v>
      </c>
      <c r="H148" s="456"/>
      <c r="I148" s="153">
        <f t="shared" si="137"/>
        <v>19</v>
      </c>
      <c r="J148" s="153">
        <f t="shared" si="138"/>
        <v>2276.2199876161417</v>
      </c>
      <c r="K148" s="154">
        <f t="shared" si="139"/>
        <v>119.80105197979694</v>
      </c>
      <c r="L148" s="458"/>
      <c r="M148" s="153">
        <f t="shared" si="141"/>
        <v>12</v>
      </c>
      <c r="N148" s="480"/>
      <c r="O148" s="480"/>
      <c r="P148" s="95">
        <v>19</v>
      </c>
      <c r="Q148" s="151">
        <v>2269.8701298701299</v>
      </c>
      <c r="R148" s="177">
        <f t="shared" si="142"/>
        <v>119.46684894053315</v>
      </c>
      <c r="S148" s="95">
        <f t="shared" si="143"/>
        <v>14</v>
      </c>
      <c r="T148" s="478"/>
      <c r="U148" s="95">
        <v>19</v>
      </c>
      <c r="V148" s="151">
        <v>2273.1645569620255</v>
      </c>
      <c r="W148" s="177">
        <f t="shared" si="144"/>
        <v>119.6402398401066</v>
      </c>
      <c r="X148" s="95">
        <f t="shared" si="145"/>
        <v>13</v>
      </c>
      <c r="Y148" s="478"/>
      <c r="Z148" s="95">
        <v>19</v>
      </c>
      <c r="AA148" s="151">
        <v>2280.0000000000005</v>
      </c>
      <c r="AB148" s="177">
        <f t="shared" si="146"/>
        <v>120.00000000000003</v>
      </c>
      <c r="AC148" s="95">
        <f t="shared" si="147"/>
        <v>12</v>
      </c>
      <c r="AD148" s="478"/>
      <c r="AE148" s="95">
        <v>19</v>
      </c>
      <c r="AF148" s="151">
        <v>2265.5555555555552</v>
      </c>
      <c r="AG148" s="177">
        <f t="shared" si="148"/>
        <v>119.23976608187132</v>
      </c>
      <c r="AH148" s="95">
        <f t="shared" si="149"/>
        <v>14</v>
      </c>
      <c r="AI148" s="478"/>
      <c r="AJ148" s="95">
        <v>19</v>
      </c>
      <c r="AK148" s="151">
        <v>2294.4444444444439</v>
      </c>
      <c r="AL148" s="177">
        <f t="shared" si="150"/>
        <v>120.76023391812862</v>
      </c>
      <c r="AM148" s="95">
        <f t="shared" si="151"/>
        <v>11</v>
      </c>
      <c r="AN148" s="478"/>
      <c r="AO148" s="95">
        <v>19</v>
      </c>
      <c r="AP148" s="151">
        <v>2279.2857142857147</v>
      </c>
      <c r="AQ148" s="177">
        <f t="shared" si="152"/>
        <v>119.96240601503762</v>
      </c>
      <c r="AR148" s="95">
        <f t="shared" si="153"/>
        <v>11</v>
      </c>
      <c r="AS148" s="478"/>
      <c r="AT148" s="95">
        <v>19</v>
      </c>
      <c r="AU148" s="151">
        <v>2271.2195121951222</v>
      </c>
      <c r="AV148" s="177">
        <f t="shared" si="154"/>
        <v>119.53786906290117</v>
      </c>
      <c r="AW148" s="95">
        <f t="shared" si="155"/>
        <v>12</v>
      </c>
      <c r="AX148" s="478"/>
    </row>
    <row r="149" spans="2:50" hidden="1">
      <c r="B149" s="456"/>
      <c r="C149" s="95">
        <v>12</v>
      </c>
      <c r="D149" s="95" t="s">
        <v>187</v>
      </c>
      <c r="E149" s="95">
        <v>15</v>
      </c>
      <c r="F149" s="95">
        <v>2400</v>
      </c>
      <c r="G149" s="177">
        <f t="shared" si="140"/>
        <v>160</v>
      </c>
      <c r="H149" s="456"/>
      <c r="I149" s="153">
        <f t="shared" si="137"/>
        <v>15</v>
      </c>
      <c r="J149" s="153">
        <f t="shared" si="138"/>
        <v>2271.3751818835322</v>
      </c>
      <c r="K149" s="154">
        <f t="shared" si="139"/>
        <v>151.42501212556883</v>
      </c>
      <c r="L149" s="458"/>
      <c r="M149" s="153">
        <f t="shared" si="141"/>
        <v>1</v>
      </c>
      <c r="N149" s="480"/>
      <c r="O149" s="480"/>
      <c r="P149" s="95">
        <v>15</v>
      </c>
      <c r="Q149" s="151">
        <v>2266.0845665961942</v>
      </c>
      <c r="R149" s="177">
        <f t="shared" si="142"/>
        <v>151.07230443974629</v>
      </c>
      <c r="S149" s="95">
        <f t="shared" si="143"/>
        <v>2</v>
      </c>
      <c r="T149" s="478"/>
      <c r="U149" s="95">
        <v>15</v>
      </c>
      <c r="V149" s="151">
        <v>2269.3413681887623</v>
      </c>
      <c r="W149" s="177">
        <f t="shared" si="144"/>
        <v>151.28942454591748</v>
      </c>
      <c r="X149" s="95">
        <f t="shared" si="145"/>
        <v>1</v>
      </c>
      <c r="Y149" s="478"/>
      <c r="Z149" s="95">
        <v>15</v>
      </c>
      <c r="AA149" s="151">
        <v>2274.9840881272953</v>
      </c>
      <c r="AB149" s="177">
        <f t="shared" si="146"/>
        <v>151.66560587515303</v>
      </c>
      <c r="AC149" s="95">
        <f t="shared" si="147"/>
        <v>1</v>
      </c>
      <c r="AD149" s="478"/>
      <c r="AE149" s="95">
        <v>15</v>
      </c>
      <c r="AF149" s="151">
        <v>2288.336314847942</v>
      </c>
      <c r="AG149" s="177">
        <f t="shared" si="148"/>
        <v>152.55575432319614</v>
      </c>
      <c r="AH149" s="95">
        <f t="shared" si="149"/>
        <v>1</v>
      </c>
      <c r="AI149" s="478"/>
      <c r="AJ149" s="95">
        <v>15</v>
      </c>
      <c r="AK149" s="151">
        <v>2259.4520547945208</v>
      </c>
      <c r="AL149" s="177">
        <f t="shared" si="150"/>
        <v>150.63013698630138</v>
      </c>
      <c r="AM149" s="95">
        <f t="shared" si="151"/>
        <v>2</v>
      </c>
      <c r="AN149" s="478"/>
      <c r="AO149" s="95">
        <v>15</v>
      </c>
      <c r="AP149" s="151">
        <v>2270.6493506493507</v>
      </c>
      <c r="AQ149" s="177">
        <f t="shared" si="152"/>
        <v>151.37662337662337</v>
      </c>
      <c r="AR149" s="95">
        <f t="shared" si="153"/>
        <v>2</v>
      </c>
      <c r="AS149" s="478"/>
      <c r="AT149" s="95">
        <v>15</v>
      </c>
      <c r="AU149" s="151">
        <v>2270.7785299806578</v>
      </c>
      <c r="AV149" s="177">
        <f t="shared" si="154"/>
        <v>151.38523533204386</v>
      </c>
      <c r="AW149" s="95">
        <f t="shared" si="155"/>
        <v>2</v>
      </c>
      <c r="AX149" s="478"/>
    </row>
    <row r="150" spans="2:50" hidden="1">
      <c r="B150" s="456"/>
      <c r="C150" s="95">
        <v>13</v>
      </c>
      <c r="D150" s="95" t="s">
        <v>188</v>
      </c>
      <c r="E150" s="95">
        <v>15</v>
      </c>
      <c r="F150" s="95">
        <v>2400</v>
      </c>
      <c r="G150" s="177">
        <f t="shared" si="140"/>
        <v>160</v>
      </c>
      <c r="H150" s="456"/>
      <c r="I150" s="153">
        <f t="shared" si="137"/>
        <v>15</v>
      </c>
      <c r="J150" s="153">
        <f t="shared" si="138"/>
        <v>2271.0052715959614</v>
      </c>
      <c r="K150" s="154">
        <f t="shared" si="139"/>
        <v>151.40035143973074</v>
      </c>
      <c r="L150" s="458"/>
      <c r="M150" s="153">
        <f t="shared" si="141"/>
        <v>2</v>
      </c>
      <c r="N150" s="480"/>
      <c r="O150" s="480"/>
      <c r="P150" s="95">
        <v>15</v>
      </c>
      <c r="Q150" s="151">
        <v>2277.0000000000005</v>
      </c>
      <c r="R150" s="177">
        <f t="shared" si="142"/>
        <v>151.80000000000004</v>
      </c>
      <c r="S150" s="95">
        <f t="shared" si="143"/>
        <v>1</v>
      </c>
      <c r="T150" s="478"/>
      <c r="U150" s="95">
        <v>15</v>
      </c>
      <c r="V150" s="151">
        <v>2265.7377049180336</v>
      </c>
      <c r="W150" s="177">
        <f t="shared" si="144"/>
        <v>151.0491803278689</v>
      </c>
      <c r="X150" s="95">
        <f t="shared" si="145"/>
        <v>2</v>
      </c>
      <c r="Y150" s="478"/>
      <c r="Z150" s="95">
        <v>15</v>
      </c>
      <c r="AA150" s="151">
        <v>2271.130434782609</v>
      </c>
      <c r="AB150" s="177">
        <f t="shared" si="146"/>
        <v>151.40869565217392</v>
      </c>
      <c r="AC150" s="95">
        <f t="shared" si="147"/>
        <v>2</v>
      </c>
      <c r="AD150" s="478"/>
      <c r="AE150" s="95">
        <v>15</v>
      </c>
      <c r="AF150" s="151">
        <v>2274.7252747252746</v>
      </c>
      <c r="AG150" s="177">
        <f t="shared" si="148"/>
        <v>151.64835164835165</v>
      </c>
      <c r="AH150" s="95">
        <f t="shared" si="149"/>
        <v>2</v>
      </c>
      <c r="AI150" s="478"/>
      <c r="AJ150" s="95">
        <v>15</v>
      </c>
      <c r="AK150" s="151">
        <v>2259.5454545454545</v>
      </c>
      <c r="AL150" s="177">
        <f t="shared" si="150"/>
        <v>150.63636363636363</v>
      </c>
      <c r="AM150" s="95">
        <f t="shared" si="151"/>
        <v>1</v>
      </c>
      <c r="AN150" s="478"/>
      <c r="AO150" s="95">
        <v>15</v>
      </c>
      <c r="AP150" s="151">
        <v>2276.744186046511</v>
      </c>
      <c r="AQ150" s="177">
        <f t="shared" si="152"/>
        <v>151.78294573643407</v>
      </c>
      <c r="AR150" s="95">
        <f t="shared" si="153"/>
        <v>1</v>
      </c>
      <c r="AS150" s="478"/>
      <c r="AT150" s="95">
        <v>15</v>
      </c>
      <c r="AU150" s="151">
        <v>2272.1538461538457</v>
      </c>
      <c r="AV150" s="177">
        <f t="shared" si="154"/>
        <v>151.47692307692304</v>
      </c>
      <c r="AW150" s="95">
        <f t="shared" si="155"/>
        <v>1</v>
      </c>
      <c r="AX150" s="478"/>
    </row>
    <row r="151" spans="2:50" hidden="1">
      <c r="B151" s="456"/>
      <c r="C151" s="95">
        <v>14</v>
      </c>
      <c r="D151" s="95" t="s">
        <v>190</v>
      </c>
      <c r="E151" s="95">
        <v>17</v>
      </c>
      <c r="F151" s="95">
        <v>2400</v>
      </c>
      <c r="G151" s="177">
        <f t="shared" si="140"/>
        <v>141.1764705882353</v>
      </c>
      <c r="H151" s="456"/>
      <c r="I151" s="153">
        <f t="shared" si="137"/>
        <v>17</v>
      </c>
      <c r="J151" s="153">
        <f t="shared" si="138"/>
        <v>2273.3401250034231</v>
      </c>
      <c r="K151" s="154">
        <f t="shared" si="139"/>
        <v>133.72588970608371</v>
      </c>
      <c r="L151" s="458"/>
      <c r="M151" s="153">
        <f t="shared" si="141"/>
        <v>6</v>
      </c>
      <c r="N151" s="480"/>
      <c r="O151" s="480"/>
      <c r="P151" s="95">
        <v>17</v>
      </c>
      <c r="Q151" s="151">
        <v>2273.1250000000009</v>
      </c>
      <c r="R151" s="177">
        <f t="shared" si="142"/>
        <v>133.71323529411771</v>
      </c>
      <c r="S151" s="95">
        <f t="shared" si="143"/>
        <v>6</v>
      </c>
      <c r="T151" s="478"/>
      <c r="U151" s="95">
        <v>17</v>
      </c>
      <c r="V151" s="151">
        <v>2281.2765957446813</v>
      </c>
      <c r="W151" s="177">
        <f t="shared" si="144"/>
        <v>134.19274092615774</v>
      </c>
      <c r="X151" s="95">
        <f t="shared" si="145"/>
        <v>5</v>
      </c>
      <c r="Y151" s="478"/>
      <c r="Z151" s="95">
        <v>17</v>
      </c>
      <c r="AA151" s="151">
        <v>2276</v>
      </c>
      <c r="AB151" s="177">
        <f t="shared" si="146"/>
        <v>133.88235294117646</v>
      </c>
      <c r="AC151" s="95">
        <f t="shared" si="147"/>
        <v>6</v>
      </c>
      <c r="AD151" s="478"/>
      <c r="AE151" s="95">
        <v>17</v>
      </c>
      <c r="AF151" s="151">
        <v>2275.9459459459467</v>
      </c>
      <c r="AG151" s="177">
        <f t="shared" si="148"/>
        <v>133.87917329093804</v>
      </c>
      <c r="AH151" s="95">
        <f t="shared" si="149"/>
        <v>4</v>
      </c>
      <c r="AI151" s="478"/>
      <c r="AJ151" s="95">
        <v>17</v>
      </c>
      <c r="AK151" s="151">
        <v>2274.166666666667</v>
      </c>
      <c r="AL151" s="177">
        <f t="shared" si="150"/>
        <v>133.77450980392157</v>
      </c>
      <c r="AM151" s="95">
        <f t="shared" si="151"/>
        <v>5</v>
      </c>
      <c r="AN151" s="478"/>
      <c r="AO151" s="95">
        <v>17</v>
      </c>
      <c r="AP151" s="151">
        <v>2266.6666666666661</v>
      </c>
      <c r="AQ151" s="177">
        <f t="shared" si="152"/>
        <v>133.33333333333329</v>
      </c>
      <c r="AR151" s="95">
        <f t="shared" si="153"/>
        <v>6</v>
      </c>
      <c r="AS151" s="478"/>
      <c r="AT151" s="95">
        <v>17</v>
      </c>
      <c r="AU151" s="151">
        <v>2266.1999999999989</v>
      </c>
      <c r="AV151" s="177">
        <f t="shared" si="154"/>
        <v>133.30588235294113</v>
      </c>
      <c r="AW151" s="95">
        <f t="shared" si="155"/>
        <v>5</v>
      </c>
      <c r="AX151" s="478"/>
    </row>
    <row r="152" spans="2:50" hidden="1">
      <c r="B152" s="456"/>
      <c r="C152" s="95">
        <v>15</v>
      </c>
      <c r="D152" s="95" t="s">
        <v>191</v>
      </c>
      <c r="E152" s="95">
        <v>17</v>
      </c>
      <c r="F152" s="95">
        <v>2400</v>
      </c>
      <c r="G152" s="177">
        <f t="shared" si="140"/>
        <v>141.1764705882353</v>
      </c>
      <c r="H152" s="456"/>
      <c r="I152" s="153">
        <f t="shared" si="137"/>
        <v>17</v>
      </c>
      <c r="J152" s="153">
        <f t="shared" si="138"/>
        <v>2276.9573850587967</v>
      </c>
      <c r="K152" s="154">
        <f t="shared" si="139"/>
        <v>133.93866970934099</v>
      </c>
      <c r="L152" s="458"/>
      <c r="M152" s="153">
        <f t="shared" si="141"/>
        <v>5</v>
      </c>
      <c r="N152" s="480"/>
      <c r="O152" s="480"/>
      <c r="P152" s="95">
        <v>17</v>
      </c>
      <c r="Q152" s="151">
        <v>2276.129525752167</v>
      </c>
      <c r="R152" s="177">
        <f t="shared" si="142"/>
        <v>133.88997210306866</v>
      </c>
      <c r="S152" s="95">
        <f t="shared" si="143"/>
        <v>5</v>
      </c>
      <c r="T152" s="478"/>
      <c r="U152" s="95">
        <v>17</v>
      </c>
      <c r="V152" s="151">
        <v>2268.1281032770589</v>
      </c>
      <c r="W152" s="177">
        <f t="shared" si="144"/>
        <v>133.41930019276816</v>
      </c>
      <c r="X152" s="95">
        <f t="shared" si="145"/>
        <v>6</v>
      </c>
      <c r="Y152" s="478"/>
      <c r="Z152" s="95">
        <v>17</v>
      </c>
      <c r="AA152" s="151">
        <v>2276.620926243565</v>
      </c>
      <c r="AB152" s="177">
        <f t="shared" si="146"/>
        <v>133.91887801432736</v>
      </c>
      <c r="AC152" s="95">
        <f t="shared" si="147"/>
        <v>5</v>
      </c>
      <c r="AD152" s="478"/>
      <c r="AE152" s="95">
        <v>17</v>
      </c>
      <c r="AF152" s="151">
        <v>2261.361185983832</v>
      </c>
      <c r="AG152" s="177">
        <f t="shared" si="148"/>
        <v>133.02124623434307</v>
      </c>
      <c r="AH152" s="95">
        <f t="shared" si="149"/>
        <v>5</v>
      </c>
      <c r="AI152" s="478"/>
      <c r="AJ152" s="95">
        <v>17</v>
      </c>
      <c r="AK152" s="151">
        <v>2269.2537313432836</v>
      </c>
      <c r="AL152" s="177">
        <f t="shared" si="150"/>
        <v>133.48551360842845</v>
      </c>
      <c r="AM152" s="95">
        <f t="shared" si="151"/>
        <v>6</v>
      </c>
      <c r="AN152" s="478"/>
      <c r="AO152" s="95">
        <v>17</v>
      </c>
      <c r="AP152" s="151">
        <v>2291.7771883289124</v>
      </c>
      <c r="AQ152" s="177">
        <f t="shared" si="152"/>
        <v>134.81042284287719</v>
      </c>
      <c r="AR152" s="95">
        <f t="shared" si="153"/>
        <v>5</v>
      </c>
      <c r="AS152" s="478"/>
      <c r="AT152" s="95">
        <v>17</v>
      </c>
      <c r="AU152" s="151">
        <v>2295.4310344827586</v>
      </c>
      <c r="AV152" s="177">
        <f t="shared" si="154"/>
        <v>135.02535496957404</v>
      </c>
      <c r="AW152" s="95">
        <f t="shared" si="155"/>
        <v>4</v>
      </c>
      <c r="AX152" s="478"/>
    </row>
    <row r="153" spans="2:50" hidden="1">
      <c r="B153" s="456"/>
      <c r="C153" s="95">
        <v>16</v>
      </c>
      <c r="D153" s="95" t="s">
        <v>192</v>
      </c>
      <c r="E153" s="95">
        <v>19</v>
      </c>
      <c r="F153" s="95">
        <v>2400</v>
      </c>
      <c r="G153" s="177">
        <f t="shared" si="140"/>
        <v>126.31578947368421</v>
      </c>
      <c r="H153" s="456"/>
      <c r="I153" s="153">
        <f t="shared" si="137"/>
        <v>19</v>
      </c>
      <c r="J153" s="153">
        <f t="shared" si="138"/>
        <v>2270.9104181352268</v>
      </c>
      <c r="K153" s="154">
        <f t="shared" si="139"/>
        <v>119.52160095448562</v>
      </c>
      <c r="L153" s="458"/>
      <c r="M153" s="153">
        <f t="shared" si="141"/>
        <v>14</v>
      </c>
      <c r="N153" s="480"/>
      <c r="O153" s="480"/>
      <c r="P153" s="95">
        <v>19</v>
      </c>
      <c r="Q153" s="151">
        <v>2275.135135135135</v>
      </c>
      <c r="R153" s="177">
        <f t="shared" si="142"/>
        <v>119.74395448079657</v>
      </c>
      <c r="S153" s="95">
        <f t="shared" si="143"/>
        <v>13</v>
      </c>
      <c r="T153" s="478"/>
      <c r="U153" s="95">
        <v>19</v>
      </c>
      <c r="V153" s="151">
        <v>2274.4886877828067</v>
      </c>
      <c r="W153" s="177">
        <f t="shared" si="144"/>
        <v>119.70993093593719</v>
      </c>
      <c r="X153" s="95">
        <f t="shared" si="145"/>
        <v>12</v>
      </c>
      <c r="Y153" s="478"/>
      <c r="Z153" s="95">
        <v>19</v>
      </c>
      <c r="AA153" s="151">
        <v>2265.1075268817212</v>
      </c>
      <c r="AB153" s="177">
        <f t="shared" si="146"/>
        <v>119.21618562535375</v>
      </c>
      <c r="AC153" s="95">
        <f t="shared" si="147"/>
        <v>14</v>
      </c>
      <c r="AD153" s="478"/>
      <c r="AE153" s="95">
        <v>19</v>
      </c>
      <c r="AF153" s="151">
        <v>2272.0754716981169</v>
      </c>
      <c r="AG153" s="177">
        <f t="shared" si="148"/>
        <v>119.58291956305878</v>
      </c>
      <c r="AH153" s="95">
        <f t="shared" si="149"/>
        <v>13</v>
      </c>
      <c r="AI153" s="478"/>
      <c r="AJ153" s="95">
        <v>19</v>
      </c>
      <c r="AK153" s="151">
        <v>2270.5785123966948</v>
      </c>
      <c r="AL153" s="177">
        <f t="shared" si="150"/>
        <v>119.50413223140499</v>
      </c>
      <c r="AM153" s="95">
        <f t="shared" si="151"/>
        <v>13</v>
      </c>
      <c r="AN153" s="478"/>
      <c r="AO153" s="95">
        <v>19</v>
      </c>
      <c r="AP153" s="151">
        <v>2269.9553349875946</v>
      </c>
      <c r="AQ153" s="177">
        <f t="shared" si="152"/>
        <v>119.47133342039972</v>
      </c>
      <c r="AR153" s="95">
        <f t="shared" si="153"/>
        <v>13</v>
      </c>
      <c r="AS153" s="478"/>
      <c r="AT153" s="95">
        <v>19</v>
      </c>
      <c r="AU153" s="151">
        <v>2269.0322580645179</v>
      </c>
      <c r="AV153" s="177">
        <f t="shared" si="154"/>
        <v>119.42275042444831</v>
      </c>
      <c r="AW153" s="95">
        <f t="shared" si="155"/>
        <v>13</v>
      </c>
      <c r="AX153" s="478"/>
    </row>
    <row r="154" spans="2:50" hidden="1">
      <c r="B154" s="456"/>
      <c r="C154" s="95">
        <v>17</v>
      </c>
      <c r="D154" s="95"/>
      <c r="E154" s="95"/>
      <c r="F154" s="95"/>
      <c r="G154" s="177"/>
      <c r="H154" s="456"/>
      <c r="I154" s="153" t="str">
        <f t="shared" si="137"/>
        <v/>
      </c>
      <c r="J154" s="153" t="str">
        <f t="shared" si="138"/>
        <v/>
      </c>
      <c r="K154" s="154" t="str">
        <f t="shared" si="139"/>
        <v/>
      </c>
      <c r="L154" s="459"/>
      <c r="M154" s="153" t="str">
        <f t="shared" si="141"/>
        <v/>
      </c>
      <c r="N154" s="464"/>
      <c r="O154" s="464"/>
      <c r="P154" s="95"/>
      <c r="Q154" s="151"/>
      <c r="R154" s="177" t="str">
        <f t="shared" si="142"/>
        <v/>
      </c>
      <c r="S154" s="95" t="str">
        <f t="shared" si="143"/>
        <v/>
      </c>
      <c r="T154" s="479"/>
      <c r="U154" s="95"/>
      <c r="V154" s="151"/>
      <c r="W154" s="177" t="str">
        <f t="shared" si="144"/>
        <v/>
      </c>
      <c r="X154" s="95" t="str">
        <f t="shared" si="145"/>
        <v/>
      </c>
      <c r="Y154" s="479"/>
      <c r="Z154" s="95"/>
      <c r="AA154" s="151"/>
      <c r="AB154" s="177" t="str">
        <f t="shared" si="146"/>
        <v/>
      </c>
      <c r="AC154" s="95" t="str">
        <f t="shared" si="147"/>
        <v/>
      </c>
      <c r="AD154" s="479"/>
      <c r="AE154" s="95"/>
      <c r="AF154" s="151"/>
      <c r="AG154" s="177" t="str">
        <f t="shared" si="148"/>
        <v/>
      </c>
      <c r="AH154" s="95" t="str">
        <f t="shared" si="149"/>
        <v/>
      </c>
      <c r="AI154" s="479"/>
      <c r="AJ154" s="95"/>
      <c r="AK154" s="151"/>
      <c r="AL154" s="177" t="str">
        <f t="shared" si="150"/>
        <v/>
      </c>
      <c r="AM154" s="95" t="str">
        <f t="shared" si="151"/>
        <v/>
      </c>
      <c r="AN154" s="479"/>
      <c r="AO154" s="95"/>
      <c r="AP154" s="151"/>
      <c r="AQ154" s="177" t="str">
        <f t="shared" si="152"/>
        <v/>
      </c>
      <c r="AR154" s="95" t="str">
        <f t="shared" si="153"/>
        <v/>
      </c>
      <c r="AS154" s="479"/>
      <c r="AT154" s="95"/>
      <c r="AU154" s="151"/>
      <c r="AV154" s="177" t="str">
        <f t="shared" si="154"/>
        <v/>
      </c>
      <c r="AW154" s="95" t="str">
        <f t="shared" si="155"/>
        <v/>
      </c>
      <c r="AX154" s="479"/>
    </row>
    <row r="155" spans="2:50" ht="15.6" hidden="1">
      <c r="B155" s="460" t="s">
        <v>115</v>
      </c>
      <c r="C155" s="461"/>
      <c r="D155" s="461"/>
      <c r="E155" s="461"/>
      <c r="F155" s="461"/>
      <c r="G155" s="461"/>
      <c r="H155" s="461"/>
      <c r="I155" s="150"/>
      <c r="J155" s="150"/>
      <c r="K155" s="150"/>
      <c r="L155" s="150"/>
      <c r="M155" s="150"/>
      <c r="N155" s="448" t="s">
        <v>116</v>
      </c>
      <c r="O155" s="463" t="s">
        <v>63</v>
      </c>
      <c r="P155" s="465">
        <f>AT133+1</f>
        <v>45916</v>
      </c>
      <c r="Q155" s="456"/>
      <c r="R155" s="456"/>
      <c r="S155" s="456"/>
      <c r="T155" s="456"/>
      <c r="U155" s="465">
        <f>P155+1</f>
        <v>45917</v>
      </c>
      <c r="V155" s="456"/>
      <c r="W155" s="456"/>
      <c r="X155" s="456"/>
      <c r="Y155" s="456"/>
      <c r="Z155" s="465">
        <f>U155+1</f>
        <v>45918</v>
      </c>
      <c r="AA155" s="456"/>
      <c r="AB155" s="456"/>
      <c r="AC155" s="456"/>
      <c r="AD155" s="456"/>
      <c r="AE155" s="465">
        <f>Z155+1</f>
        <v>45919</v>
      </c>
      <c r="AF155" s="456"/>
      <c r="AG155" s="456"/>
      <c r="AH155" s="456"/>
      <c r="AI155" s="456"/>
      <c r="AJ155" s="465">
        <f>AE155+1</f>
        <v>45920</v>
      </c>
      <c r="AK155" s="456"/>
      <c r="AL155" s="456"/>
      <c r="AM155" s="456"/>
      <c r="AN155" s="456"/>
      <c r="AO155" s="465">
        <f>AJ155+1</f>
        <v>45921</v>
      </c>
      <c r="AP155" s="456"/>
      <c r="AQ155" s="456"/>
      <c r="AR155" s="456"/>
      <c r="AS155" s="456"/>
      <c r="AT155" s="465">
        <f>AO155+1</f>
        <v>45922</v>
      </c>
      <c r="AU155" s="456"/>
      <c r="AV155" s="456"/>
      <c r="AW155" s="456"/>
      <c r="AX155" s="456"/>
    </row>
    <row r="156" spans="2:50" ht="15.6" hidden="1">
      <c r="B156" s="462"/>
      <c r="C156" s="462"/>
      <c r="D156" s="462"/>
      <c r="E156" s="462"/>
      <c r="F156" s="462"/>
      <c r="G156" s="462"/>
      <c r="H156" s="462"/>
      <c r="I156" s="150"/>
      <c r="J156" s="150"/>
      <c r="K156" s="150"/>
      <c r="L156" s="150"/>
      <c r="M156" s="150"/>
      <c r="N156" s="448"/>
      <c r="O156" s="464"/>
      <c r="P156" s="465" t="s">
        <v>77</v>
      </c>
      <c r="Q156" s="456"/>
      <c r="R156" s="456"/>
      <c r="S156" s="456"/>
      <c r="T156" s="456"/>
      <c r="U156" s="465" t="s">
        <v>78</v>
      </c>
      <c r="V156" s="456"/>
      <c r="W156" s="456"/>
      <c r="X156" s="456"/>
      <c r="Y156" s="456"/>
      <c r="Z156" s="465" t="s">
        <v>79</v>
      </c>
      <c r="AA156" s="456"/>
      <c r="AB156" s="456"/>
      <c r="AC156" s="456"/>
      <c r="AD156" s="456"/>
      <c r="AE156" s="465" t="s">
        <v>74</v>
      </c>
      <c r="AF156" s="456"/>
      <c r="AG156" s="456"/>
      <c r="AH156" s="456"/>
      <c r="AI156" s="456"/>
      <c r="AJ156" s="465" t="s">
        <v>75</v>
      </c>
      <c r="AK156" s="456"/>
      <c r="AL156" s="456"/>
      <c r="AM156" s="456"/>
      <c r="AN156" s="456"/>
      <c r="AO156" s="465" t="s">
        <v>70</v>
      </c>
      <c r="AP156" s="456"/>
      <c r="AQ156" s="456"/>
      <c r="AR156" s="456"/>
      <c r="AS156" s="456"/>
      <c r="AT156" s="465" t="s">
        <v>76</v>
      </c>
      <c r="AU156" s="456"/>
      <c r="AV156" s="456"/>
      <c r="AW156" s="456"/>
      <c r="AX156" s="456"/>
    </row>
    <row r="157" spans="2:50" hidden="1">
      <c r="B157" s="448" t="s">
        <v>117</v>
      </c>
      <c r="C157" s="448" t="s">
        <v>118</v>
      </c>
      <c r="D157" s="448"/>
      <c r="E157" s="448" t="s">
        <v>119</v>
      </c>
      <c r="F157" s="448"/>
      <c r="G157" s="448"/>
      <c r="H157" s="452" t="s">
        <v>120</v>
      </c>
      <c r="I157" s="455" t="s">
        <v>121</v>
      </c>
      <c r="J157" s="455"/>
      <c r="K157" s="455"/>
      <c r="L157" s="455" t="s">
        <v>120</v>
      </c>
      <c r="M157" s="455" t="s">
        <v>122</v>
      </c>
      <c r="N157" s="463"/>
      <c r="O157" s="463" t="s">
        <v>123</v>
      </c>
      <c r="P157" s="449" t="s">
        <v>124</v>
      </c>
      <c r="Q157" s="450"/>
      <c r="R157" s="450"/>
      <c r="S157" s="451"/>
      <c r="T157" s="448" t="s">
        <v>120</v>
      </c>
      <c r="U157" s="449" t="s">
        <v>124</v>
      </c>
      <c r="V157" s="450"/>
      <c r="W157" s="450"/>
      <c r="X157" s="451"/>
      <c r="Y157" s="448" t="s">
        <v>120</v>
      </c>
      <c r="Z157" s="449" t="s">
        <v>124</v>
      </c>
      <c r="AA157" s="450"/>
      <c r="AB157" s="450"/>
      <c r="AC157" s="451"/>
      <c r="AD157" s="448" t="s">
        <v>120</v>
      </c>
      <c r="AE157" s="449" t="s">
        <v>124</v>
      </c>
      <c r="AF157" s="450"/>
      <c r="AG157" s="450"/>
      <c r="AH157" s="451"/>
      <c r="AI157" s="448" t="s">
        <v>120</v>
      </c>
      <c r="AJ157" s="449" t="s">
        <v>124</v>
      </c>
      <c r="AK157" s="450"/>
      <c r="AL157" s="450"/>
      <c r="AM157" s="451"/>
      <c r="AN157" s="448" t="s">
        <v>120</v>
      </c>
      <c r="AO157" s="449" t="s">
        <v>124</v>
      </c>
      <c r="AP157" s="450"/>
      <c r="AQ157" s="450"/>
      <c r="AR157" s="451"/>
      <c r="AS157" s="448" t="s">
        <v>120</v>
      </c>
      <c r="AT157" s="449" t="s">
        <v>124</v>
      </c>
      <c r="AU157" s="450"/>
      <c r="AV157" s="450"/>
      <c r="AW157" s="451"/>
      <c r="AX157" s="448" t="s">
        <v>120</v>
      </c>
    </row>
    <row r="158" spans="2:50" hidden="1">
      <c r="B158" s="448"/>
      <c r="C158" s="448"/>
      <c r="D158" s="448"/>
      <c r="E158" s="448" t="s">
        <v>125</v>
      </c>
      <c r="F158" s="448"/>
      <c r="G158" s="448"/>
      <c r="H158" s="453"/>
      <c r="I158" s="455" t="s">
        <v>125</v>
      </c>
      <c r="J158" s="455"/>
      <c r="K158" s="455"/>
      <c r="L158" s="455"/>
      <c r="M158" s="455"/>
      <c r="N158" s="480"/>
      <c r="O158" s="480"/>
      <c r="P158" s="449" t="s">
        <v>126</v>
      </c>
      <c r="Q158" s="450"/>
      <c r="R158" s="450"/>
      <c r="S158" s="451"/>
      <c r="T158" s="448"/>
      <c r="U158" s="449" t="s">
        <v>126</v>
      </c>
      <c r="V158" s="450"/>
      <c r="W158" s="450"/>
      <c r="X158" s="451"/>
      <c r="Y158" s="448"/>
      <c r="Z158" s="449" t="s">
        <v>126</v>
      </c>
      <c r="AA158" s="450"/>
      <c r="AB158" s="450"/>
      <c r="AC158" s="451"/>
      <c r="AD158" s="448"/>
      <c r="AE158" s="449" t="s">
        <v>126</v>
      </c>
      <c r="AF158" s="450"/>
      <c r="AG158" s="450"/>
      <c r="AH158" s="451"/>
      <c r="AI158" s="448"/>
      <c r="AJ158" s="449" t="s">
        <v>126</v>
      </c>
      <c r="AK158" s="450"/>
      <c r="AL158" s="450"/>
      <c r="AM158" s="451"/>
      <c r="AN158" s="448"/>
      <c r="AO158" s="449" t="s">
        <v>126</v>
      </c>
      <c r="AP158" s="450"/>
      <c r="AQ158" s="450"/>
      <c r="AR158" s="451"/>
      <c r="AS158" s="448"/>
      <c r="AT158" s="449" t="s">
        <v>126</v>
      </c>
      <c r="AU158" s="450"/>
      <c r="AV158" s="450"/>
      <c r="AW158" s="451"/>
      <c r="AX158" s="448"/>
    </row>
    <row r="159" spans="2:50" hidden="1">
      <c r="B159" s="448"/>
      <c r="C159" s="448"/>
      <c r="D159" s="448"/>
      <c r="E159" s="94" t="s">
        <v>127</v>
      </c>
      <c r="F159" s="94" t="s">
        <v>128</v>
      </c>
      <c r="G159" s="94" t="s">
        <v>129</v>
      </c>
      <c r="H159" s="454"/>
      <c r="I159" s="152" t="s">
        <v>127</v>
      </c>
      <c r="J159" s="152" t="s">
        <v>128</v>
      </c>
      <c r="K159" s="152" t="s">
        <v>129</v>
      </c>
      <c r="L159" s="455"/>
      <c r="M159" s="455"/>
      <c r="N159" s="480"/>
      <c r="O159" s="480"/>
      <c r="P159" s="94" t="s">
        <v>127</v>
      </c>
      <c r="Q159" s="94" t="s">
        <v>128</v>
      </c>
      <c r="R159" s="94" t="s">
        <v>129</v>
      </c>
      <c r="S159" s="94" t="s">
        <v>122</v>
      </c>
      <c r="T159" s="448"/>
      <c r="U159" s="94" t="s">
        <v>127</v>
      </c>
      <c r="V159" s="94" t="s">
        <v>128</v>
      </c>
      <c r="W159" s="94" t="s">
        <v>129</v>
      </c>
      <c r="X159" s="94" t="s">
        <v>122</v>
      </c>
      <c r="Y159" s="448"/>
      <c r="Z159" s="94" t="s">
        <v>127</v>
      </c>
      <c r="AA159" s="94" t="s">
        <v>128</v>
      </c>
      <c r="AB159" s="94" t="s">
        <v>129</v>
      </c>
      <c r="AC159" s="94" t="s">
        <v>122</v>
      </c>
      <c r="AD159" s="448"/>
      <c r="AE159" s="94" t="s">
        <v>127</v>
      </c>
      <c r="AF159" s="94" t="s">
        <v>128</v>
      </c>
      <c r="AG159" s="94" t="s">
        <v>129</v>
      </c>
      <c r="AH159" s="94" t="s">
        <v>122</v>
      </c>
      <c r="AI159" s="448"/>
      <c r="AJ159" s="94" t="s">
        <v>127</v>
      </c>
      <c r="AK159" s="94" t="s">
        <v>128</v>
      </c>
      <c r="AL159" s="94" t="s">
        <v>129</v>
      </c>
      <c r="AM159" s="94" t="s">
        <v>122</v>
      </c>
      <c r="AN159" s="448"/>
      <c r="AO159" s="94" t="s">
        <v>127</v>
      </c>
      <c r="AP159" s="94" t="s">
        <v>128</v>
      </c>
      <c r="AQ159" s="94" t="s">
        <v>129</v>
      </c>
      <c r="AR159" s="94" t="s">
        <v>122</v>
      </c>
      <c r="AS159" s="448"/>
      <c r="AT159" s="94" t="s">
        <v>127</v>
      </c>
      <c r="AU159" s="94" t="s">
        <v>128</v>
      </c>
      <c r="AV159" s="94" t="s">
        <v>129</v>
      </c>
      <c r="AW159" s="94" t="s">
        <v>122</v>
      </c>
      <c r="AX159" s="448"/>
    </row>
    <row r="160" spans="2:50" hidden="1">
      <c r="B160" s="456" t="s">
        <v>173</v>
      </c>
      <c r="C160" s="95">
        <v>1</v>
      </c>
      <c r="D160" s="95" t="s">
        <v>174</v>
      </c>
      <c r="E160" s="95">
        <v>20</v>
      </c>
      <c r="F160" s="95">
        <v>2400</v>
      </c>
      <c r="G160" s="177">
        <f>F160/E160</f>
        <v>120</v>
      </c>
      <c r="H160" s="456">
        <f>AVERAGE(G160:G176)</f>
        <v>136.72251563163965</v>
      </c>
      <c r="I160" s="153">
        <f t="shared" ref="I160:I176" si="156">IFERROR(AVERAGE(P160,U160,Z160,AE160,AJ160,AO160,AT160),"")</f>
        <v>20</v>
      </c>
      <c r="J160" s="153">
        <f t="shared" ref="J160:J176" si="157">IFERROR(AVERAGE(Q160,V160,AA160,AF160,AK160,AP160,AU160),"")</f>
        <v>2282.4113005054583</v>
      </c>
      <c r="K160" s="154">
        <f t="shared" ref="K160:K176" si="158">IFERROR(AVERAGE(R160,W160,AB160,AG160,AL160,AQ160,AV160),"")</f>
        <v>114.12056502527291</v>
      </c>
      <c r="L160" s="457">
        <f>IFERROR(AVERAGE(K160:K176),"-")</f>
        <v>130.12947476549422</v>
      </c>
      <c r="M160" s="153">
        <f>IFERROR(RANK(K160, K$160:K$176),"")</f>
        <v>17</v>
      </c>
      <c r="N160" s="480"/>
      <c r="O160" s="480"/>
      <c r="P160" s="95">
        <v>20</v>
      </c>
      <c r="Q160" s="151">
        <v>2286.5217391304354</v>
      </c>
      <c r="R160" s="177">
        <f>IFERROR(Q160/P160,"")</f>
        <v>114.32608695652178</v>
      </c>
      <c r="S160" s="95">
        <f>IFERROR(RANK(R160, R$160:R$176),"")</f>
        <v>16</v>
      </c>
      <c r="T160" s="477">
        <f>AVERAGE(R160:R176)</f>
        <v>130.33237327387423</v>
      </c>
      <c r="U160" s="95">
        <v>20</v>
      </c>
      <c r="V160" s="151">
        <v>2271.7985611510794</v>
      </c>
      <c r="W160" s="177">
        <f>IFERROR(V160/U160,"")</f>
        <v>113.58992805755398</v>
      </c>
      <c r="X160" s="95">
        <f>IFERROR(RANK(W160, W$160:W$176),"")</f>
        <v>17</v>
      </c>
      <c r="Y160" s="477">
        <f>AVERAGE(W160:W176)</f>
        <v>130.11889849028015</v>
      </c>
      <c r="Z160" s="95">
        <v>20</v>
      </c>
      <c r="AA160" s="151">
        <v>2281.3533834586469</v>
      </c>
      <c r="AB160" s="177">
        <f>IFERROR(AA160/Z160,"")</f>
        <v>114.06766917293234</v>
      </c>
      <c r="AC160" s="95">
        <f>IFERROR(RANK(AB160, AB$160:AB$176),"")</f>
        <v>16</v>
      </c>
      <c r="AD160" s="477">
        <f>AVERAGE(AB160:AB176)</f>
        <v>130.2339422369877</v>
      </c>
      <c r="AE160" s="95">
        <v>20</v>
      </c>
      <c r="AF160" s="151">
        <v>2286.6666666666674</v>
      </c>
      <c r="AG160" s="177">
        <f>IFERROR(AF160/AE160,"")</f>
        <v>114.33333333333337</v>
      </c>
      <c r="AH160" s="95">
        <f>IFERROR(RANK(AG160, AG$160:AG$176),"")</f>
        <v>16</v>
      </c>
      <c r="AI160" s="477">
        <f>AVERAGE(AG160:AG176)</f>
        <v>130.20121773375868</v>
      </c>
      <c r="AJ160" s="95">
        <v>20</v>
      </c>
      <c r="AK160" s="151">
        <v>2277.3626373626385</v>
      </c>
      <c r="AL160" s="177">
        <f>IFERROR(AK160/AJ160,"")</f>
        <v>113.86813186813193</v>
      </c>
      <c r="AM160" s="95">
        <f>IFERROR(RANK(AL160, AL$160:AL$176),"")</f>
        <v>17</v>
      </c>
      <c r="AN160" s="477">
        <f>AVERAGE(AL160:AL176)</f>
        <v>129.99077417975471</v>
      </c>
      <c r="AO160" s="95">
        <v>20</v>
      </c>
      <c r="AP160" s="151">
        <v>2287.4223245109324</v>
      </c>
      <c r="AQ160" s="177">
        <f>IFERROR(AP160/AO160,"")</f>
        <v>114.37111622554661</v>
      </c>
      <c r="AR160" s="95">
        <f>IFERROR(RANK(AQ160, AQ$160:AQ$176),"")</f>
        <v>16</v>
      </c>
      <c r="AS160" s="477">
        <f>AVERAGE(AQ160:AQ176)</f>
        <v>130.016796813497</v>
      </c>
      <c r="AT160" s="95">
        <v>20</v>
      </c>
      <c r="AU160" s="151">
        <v>2285.7537912578064</v>
      </c>
      <c r="AV160" s="177">
        <f>IFERROR(AU160/AT160,"")</f>
        <v>114.28768956289032</v>
      </c>
      <c r="AW160" s="95">
        <f>IFERROR(RANK(AV160, AV$160:AV$176),"")</f>
        <v>17</v>
      </c>
      <c r="AX160" s="477">
        <f>AVERAGE(AV160:AV176)</f>
        <v>130.01232063030736</v>
      </c>
    </row>
    <row r="161" spans="2:50" hidden="1">
      <c r="B161" s="456"/>
      <c r="C161" s="95">
        <v>2</v>
      </c>
      <c r="D161" s="95" t="s">
        <v>175</v>
      </c>
      <c r="E161" s="95">
        <v>18</v>
      </c>
      <c r="F161" s="95">
        <v>2400</v>
      </c>
      <c r="G161" s="177">
        <f t="shared" ref="G161:G176" si="159">F161/E161</f>
        <v>133.33333333333334</v>
      </c>
      <c r="H161" s="456"/>
      <c r="I161" s="153">
        <f t="shared" si="156"/>
        <v>18</v>
      </c>
      <c r="J161" s="153">
        <f t="shared" si="157"/>
        <v>2285.5512252560452</v>
      </c>
      <c r="K161" s="154">
        <f t="shared" si="158"/>
        <v>126.97506806978029</v>
      </c>
      <c r="L161" s="458"/>
      <c r="M161" s="153">
        <f t="shared" ref="M161:M176" si="160">IFERROR(RANK(K161, K$160:K$176),"")</f>
        <v>8</v>
      </c>
      <c r="N161" s="480"/>
      <c r="O161" s="480"/>
      <c r="P161" s="95">
        <v>18</v>
      </c>
      <c r="Q161" s="151">
        <v>2302.326722551627</v>
      </c>
      <c r="R161" s="177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78"/>
      <c r="U161" s="95">
        <v>18</v>
      </c>
      <c r="V161" s="151">
        <v>2280.4761904761913</v>
      </c>
      <c r="W161" s="177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78"/>
      <c r="Z161" s="95">
        <v>18</v>
      </c>
      <c r="AA161" s="151">
        <v>2292.0879120879122</v>
      </c>
      <c r="AB161" s="177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78"/>
      <c r="AE161" s="95">
        <v>18</v>
      </c>
      <c r="AF161" s="151">
        <v>2275.5319148936173</v>
      </c>
      <c r="AG161" s="177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78"/>
      <c r="AJ161" s="95">
        <v>18</v>
      </c>
      <c r="AK161" s="151">
        <v>2279.3684210526317</v>
      </c>
      <c r="AL161" s="177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78"/>
      <c r="AO161" s="95">
        <v>18</v>
      </c>
      <c r="AP161" s="151">
        <v>2291.2102728731934</v>
      </c>
      <c r="AQ161" s="177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78"/>
      <c r="AT161" s="95">
        <v>18</v>
      </c>
      <c r="AU161" s="151">
        <v>2277.8571428571436</v>
      </c>
      <c r="AV161" s="177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78"/>
    </row>
    <row r="162" spans="2:50" hidden="1">
      <c r="B162" s="456"/>
      <c r="C162" s="95">
        <v>3</v>
      </c>
      <c r="D162" s="95" t="s">
        <v>176</v>
      </c>
      <c r="E162" s="95">
        <v>18</v>
      </c>
      <c r="F162" s="95">
        <v>2400</v>
      </c>
      <c r="G162" s="177">
        <f t="shared" si="159"/>
        <v>133.33333333333334</v>
      </c>
      <c r="H162" s="456"/>
      <c r="I162" s="153">
        <f t="shared" si="156"/>
        <v>18</v>
      </c>
      <c r="J162" s="153">
        <f t="shared" si="157"/>
        <v>2280.5873672937259</v>
      </c>
      <c r="K162" s="154">
        <f t="shared" si="158"/>
        <v>126.69929818298478</v>
      </c>
      <c r="L162" s="458"/>
      <c r="M162" s="153">
        <f t="shared" si="160"/>
        <v>10</v>
      </c>
      <c r="N162" s="480"/>
      <c r="O162" s="480"/>
      <c r="P162" s="95">
        <v>18</v>
      </c>
      <c r="Q162" s="151">
        <v>2281.9917440660483</v>
      </c>
      <c r="R162" s="177">
        <f t="shared" si="161"/>
        <v>126.77731911478047</v>
      </c>
      <c r="S162" s="95">
        <f t="shared" si="162"/>
        <v>9</v>
      </c>
      <c r="T162" s="478"/>
      <c r="U162" s="95">
        <v>18</v>
      </c>
      <c r="V162" s="151">
        <v>2279.3977591036423</v>
      </c>
      <c r="W162" s="177">
        <f t="shared" si="163"/>
        <v>126.63320883909124</v>
      </c>
      <c r="X162" s="95">
        <f t="shared" si="164"/>
        <v>11</v>
      </c>
      <c r="Y162" s="478"/>
      <c r="Z162" s="95">
        <v>18</v>
      </c>
      <c r="AA162" s="151">
        <v>2274.0196078431377</v>
      </c>
      <c r="AB162" s="177">
        <f t="shared" si="165"/>
        <v>126.33442265795209</v>
      </c>
      <c r="AC162" s="95">
        <f t="shared" si="166"/>
        <v>11</v>
      </c>
      <c r="AD162" s="478"/>
      <c r="AE162" s="95">
        <v>18</v>
      </c>
      <c r="AF162" s="151">
        <v>2292.7357774968382</v>
      </c>
      <c r="AG162" s="177">
        <f t="shared" si="167"/>
        <v>127.37420986093545</v>
      </c>
      <c r="AH162" s="95">
        <f t="shared" si="168"/>
        <v>8</v>
      </c>
      <c r="AI162" s="478"/>
      <c r="AJ162" s="95">
        <v>18</v>
      </c>
      <c r="AK162" s="151">
        <v>2287.9887218045105</v>
      </c>
      <c r="AL162" s="177">
        <f t="shared" si="169"/>
        <v>127.11048454469503</v>
      </c>
      <c r="AM162" s="95">
        <f t="shared" si="170"/>
        <v>8</v>
      </c>
      <c r="AN162" s="478"/>
      <c r="AO162" s="95">
        <v>18</v>
      </c>
      <c r="AP162" s="151">
        <v>2275.8967178223375</v>
      </c>
      <c r="AQ162" s="177">
        <f t="shared" si="171"/>
        <v>126.43870654568542</v>
      </c>
      <c r="AR162" s="95">
        <f t="shared" si="172"/>
        <v>10</v>
      </c>
      <c r="AS162" s="478"/>
      <c r="AT162" s="95">
        <v>18</v>
      </c>
      <c r="AU162" s="151">
        <v>2272.0812429195657</v>
      </c>
      <c r="AV162" s="177">
        <f t="shared" si="173"/>
        <v>126.22673571775366</v>
      </c>
      <c r="AW162" s="95">
        <f t="shared" si="174"/>
        <v>11</v>
      </c>
      <c r="AX162" s="478"/>
    </row>
    <row r="163" spans="2:50" hidden="1">
      <c r="B163" s="456"/>
      <c r="C163" s="95">
        <v>4</v>
      </c>
      <c r="D163" s="95" t="s">
        <v>177</v>
      </c>
      <c r="E163" s="95">
        <v>18</v>
      </c>
      <c r="F163" s="95">
        <v>2400</v>
      </c>
      <c r="G163" s="177">
        <f t="shared" si="159"/>
        <v>133.33333333333334</v>
      </c>
      <c r="H163" s="456"/>
      <c r="I163" s="153">
        <f t="shared" si="156"/>
        <v>18</v>
      </c>
      <c r="J163" s="153">
        <f t="shared" si="157"/>
        <v>2282.31384572458</v>
      </c>
      <c r="K163" s="154">
        <f t="shared" si="158"/>
        <v>126.79521365136554</v>
      </c>
      <c r="L163" s="458"/>
      <c r="M163" s="153">
        <f t="shared" si="160"/>
        <v>9</v>
      </c>
      <c r="N163" s="480"/>
      <c r="O163" s="480"/>
      <c r="P163" s="95">
        <v>18</v>
      </c>
      <c r="Q163" s="151">
        <v>2278.8118811881177</v>
      </c>
      <c r="R163" s="177">
        <f t="shared" si="161"/>
        <v>126.60066006600654</v>
      </c>
      <c r="S163" s="95">
        <f t="shared" si="162"/>
        <v>11</v>
      </c>
      <c r="T163" s="478"/>
      <c r="U163" s="95">
        <v>18</v>
      </c>
      <c r="V163" s="151">
        <v>2287.8787878787884</v>
      </c>
      <c r="W163" s="177">
        <f t="shared" si="163"/>
        <v>127.10437710437714</v>
      </c>
      <c r="X163" s="95">
        <f t="shared" si="164"/>
        <v>8</v>
      </c>
      <c r="Y163" s="478"/>
      <c r="Z163" s="95">
        <v>18</v>
      </c>
      <c r="AA163" s="151">
        <v>2294.8387096774195</v>
      </c>
      <c r="AB163" s="177">
        <f t="shared" si="165"/>
        <v>127.4910394265233</v>
      </c>
      <c r="AC163" s="95">
        <f t="shared" si="166"/>
        <v>7</v>
      </c>
      <c r="AD163" s="478"/>
      <c r="AE163" s="95">
        <v>18</v>
      </c>
      <c r="AF163" s="151">
        <v>2267.9999999999995</v>
      </c>
      <c r="AG163" s="177">
        <f t="shared" si="167"/>
        <v>125.99999999999997</v>
      </c>
      <c r="AH163" s="95">
        <f t="shared" si="168"/>
        <v>11</v>
      </c>
      <c r="AI163" s="478"/>
      <c r="AJ163" s="95">
        <v>18</v>
      </c>
      <c r="AK163" s="151">
        <v>2295.405405405405</v>
      </c>
      <c r="AL163" s="177">
        <f t="shared" si="169"/>
        <v>127.52252252252249</v>
      </c>
      <c r="AM163" s="95">
        <f t="shared" si="170"/>
        <v>7</v>
      </c>
      <c r="AN163" s="478"/>
      <c r="AO163" s="95">
        <v>18</v>
      </c>
      <c r="AP163" s="151">
        <v>2271.8446601941746</v>
      </c>
      <c r="AQ163" s="177">
        <f t="shared" si="171"/>
        <v>126.21359223300971</v>
      </c>
      <c r="AR163" s="95">
        <f t="shared" si="172"/>
        <v>11</v>
      </c>
      <c r="AS163" s="478"/>
      <c r="AT163" s="95">
        <v>18</v>
      </c>
      <c r="AU163" s="151">
        <v>2279.4174757281553</v>
      </c>
      <c r="AV163" s="177">
        <f t="shared" si="173"/>
        <v>126.63430420711974</v>
      </c>
      <c r="AW163" s="95">
        <f t="shared" si="174"/>
        <v>8</v>
      </c>
      <c r="AX163" s="478"/>
    </row>
    <row r="164" spans="2:50" hidden="1">
      <c r="B164" s="456"/>
      <c r="C164" s="95">
        <v>5</v>
      </c>
      <c r="D164" s="95" t="s">
        <v>178</v>
      </c>
      <c r="E164" s="95">
        <v>16</v>
      </c>
      <c r="F164" s="95">
        <v>2400</v>
      </c>
      <c r="G164" s="177">
        <f t="shared" si="159"/>
        <v>150</v>
      </c>
      <c r="H164" s="456"/>
      <c r="I164" s="153">
        <f t="shared" si="156"/>
        <v>16</v>
      </c>
      <c r="J164" s="153">
        <f t="shared" si="157"/>
        <v>2286.6443952025597</v>
      </c>
      <c r="K164" s="154">
        <f t="shared" si="158"/>
        <v>142.91527470015998</v>
      </c>
      <c r="L164" s="458"/>
      <c r="M164" s="153">
        <f t="shared" si="160"/>
        <v>4</v>
      </c>
      <c r="N164" s="480"/>
      <c r="O164" s="480"/>
      <c r="P164" s="95">
        <v>16</v>
      </c>
      <c r="Q164" s="151">
        <v>2296.0975609756088</v>
      </c>
      <c r="R164" s="177">
        <f t="shared" si="161"/>
        <v>143.50609756097555</v>
      </c>
      <c r="S164" s="95">
        <f t="shared" si="162"/>
        <v>4</v>
      </c>
      <c r="T164" s="478"/>
      <c r="U164" s="95">
        <v>16</v>
      </c>
      <c r="V164" s="151">
        <v>2290.5263157894724</v>
      </c>
      <c r="W164" s="177">
        <f t="shared" si="163"/>
        <v>143.15789473684202</v>
      </c>
      <c r="X164" s="95">
        <f t="shared" si="164"/>
        <v>4</v>
      </c>
      <c r="Y164" s="478"/>
      <c r="Z164" s="95">
        <v>16</v>
      </c>
      <c r="AA164" s="151">
        <v>2287.3684210526335</v>
      </c>
      <c r="AB164" s="177">
        <f t="shared" si="165"/>
        <v>142.96052631578959</v>
      </c>
      <c r="AC164" s="95">
        <f t="shared" si="166"/>
        <v>4</v>
      </c>
      <c r="AD164" s="478"/>
      <c r="AE164" s="95">
        <v>16</v>
      </c>
      <c r="AF164" s="151">
        <v>2288.3720930232557</v>
      </c>
      <c r="AG164" s="177">
        <f t="shared" si="167"/>
        <v>143.02325581395348</v>
      </c>
      <c r="AH164" s="95">
        <f t="shared" si="168"/>
        <v>4</v>
      </c>
      <c r="AI164" s="478"/>
      <c r="AJ164" s="95">
        <v>16</v>
      </c>
      <c r="AK164" s="151">
        <v>2275.8139534883762</v>
      </c>
      <c r="AL164" s="177">
        <f t="shared" si="169"/>
        <v>142.23837209302351</v>
      </c>
      <c r="AM164" s="95">
        <f t="shared" si="170"/>
        <v>4</v>
      </c>
      <c r="AN164" s="478"/>
      <c r="AO164" s="95">
        <v>16</v>
      </c>
      <c r="AP164" s="151">
        <v>2276.1290322580639</v>
      </c>
      <c r="AQ164" s="177">
        <f t="shared" si="171"/>
        <v>142.258064516129</v>
      </c>
      <c r="AR164" s="95">
        <f t="shared" si="172"/>
        <v>4</v>
      </c>
      <c r="AS164" s="478"/>
      <c r="AT164" s="95">
        <v>16</v>
      </c>
      <c r="AU164" s="151">
        <v>2292.2033898305071</v>
      </c>
      <c r="AV164" s="177">
        <f t="shared" si="173"/>
        <v>143.2627118644067</v>
      </c>
      <c r="AW164" s="95">
        <f t="shared" si="174"/>
        <v>4</v>
      </c>
      <c r="AX164" s="478"/>
    </row>
    <row r="165" spans="2:50" hidden="1">
      <c r="B165" s="456"/>
      <c r="C165" s="95">
        <v>6</v>
      </c>
      <c r="D165" s="95" t="s">
        <v>179</v>
      </c>
      <c r="E165" s="95">
        <v>18</v>
      </c>
      <c r="F165" s="95">
        <v>2400</v>
      </c>
      <c r="G165" s="177">
        <f t="shared" si="159"/>
        <v>133.33333333333334</v>
      </c>
      <c r="H165" s="456"/>
      <c r="I165" s="153">
        <f t="shared" si="156"/>
        <v>18</v>
      </c>
      <c r="J165" s="153">
        <f t="shared" si="157"/>
        <v>2278.5624405020408</v>
      </c>
      <c r="K165" s="154">
        <f t="shared" si="158"/>
        <v>126.58680225011337</v>
      </c>
      <c r="L165" s="458"/>
      <c r="M165" s="153">
        <f t="shared" si="160"/>
        <v>11</v>
      </c>
      <c r="N165" s="480"/>
      <c r="O165" s="480"/>
      <c r="P165" s="95">
        <v>18</v>
      </c>
      <c r="Q165" s="151">
        <v>2281.0238179879134</v>
      </c>
      <c r="R165" s="177">
        <f t="shared" si="161"/>
        <v>126.72354544377296</v>
      </c>
      <c r="S165" s="95">
        <f t="shared" si="162"/>
        <v>10</v>
      </c>
      <c r="T165" s="478"/>
      <c r="U165" s="95">
        <v>18</v>
      </c>
      <c r="V165" s="151">
        <v>2282.0689655172409</v>
      </c>
      <c r="W165" s="177">
        <f t="shared" si="163"/>
        <v>126.78160919540227</v>
      </c>
      <c r="X165" s="95">
        <f t="shared" si="164"/>
        <v>9</v>
      </c>
      <c r="Y165" s="478"/>
      <c r="Z165" s="95">
        <v>18</v>
      </c>
      <c r="AA165" s="151">
        <v>2278.310781318201</v>
      </c>
      <c r="AB165" s="177">
        <f t="shared" si="165"/>
        <v>126.57282118434449</v>
      </c>
      <c r="AC165" s="95">
        <f t="shared" si="166"/>
        <v>10</v>
      </c>
      <c r="AD165" s="478"/>
      <c r="AE165" s="95">
        <v>18</v>
      </c>
      <c r="AF165" s="151">
        <v>2273.093525179856</v>
      </c>
      <c r="AG165" s="177">
        <f t="shared" si="167"/>
        <v>126.28297362110311</v>
      </c>
      <c r="AH165" s="95">
        <f t="shared" si="168"/>
        <v>10</v>
      </c>
      <c r="AI165" s="478"/>
      <c r="AJ165" s="95">
        <v>18</v>
      </c>
      <c r="AK165" s="151">
        <v>2278.6764705882356</v>
      </c>
      <c r="AL165" s="177">
        <f t="shared" si="169"/>
        <v>126.59313725490198</v>
      </c>
      <c r="AM165" s="95">
        <f t="shared" si="170"/>
        <v>11</v>
      </c>
      <c r="AN165" s="478"/>
      <c r="AO165" s="95">
        <v>18</v>
      </c>
      <c r="AP165" s="151">
        <v>2282.419444961818</v>
      </c>
      <c r="AQ165" s="177">
        <f t="shared" si="171"/>
        <v>126.80108027565656</v>
      </c>
      <c r="AR165" s="95">
        <f t="shared" si="172"/>
        <v>9</v>
      </c>
      <c r="AS165" s="478"/>
      <c r="AT165" s="95">
        <v>18</v>
      </c>
      <c r="AU165" s="151">
        <v>2274.3440779610191</v>
      </c>
      <c r="AV165" s="177">
        <f t="shared" si="173"/>
        <v>126.35244877561217</v>
      </c>
      <c r="AW165" s="95">
        <f t="shared" si="174"/>
        <v>10</v>
      </c>
      <c r="AX165" s="478"/>
    </row>
    <row r="166" spans="2:50" hidden="1">
      <c r="B166" s="456"/>
      <c r="C166" s="95">
        <v>7</v>
      </c>
      <c r="D166" s="95" t="s">
        <v>180</v>
      </c>
      <c r="E166" s="95">
        <v>20</v>
      </c>
      <c r="F166" s="95">
        <v>2400</v>
      </c>
      <c r="G166" s="177">
        <f t="shared" si="159"/>
        <v>120</v>
      </c>
      <c r="H166" s="456"/>
      <c r="I166" s="153">
        <f t="shared" si="156"/>
        <v>20</v>
      </c>
      <c r="J166" s="153">
        <f t="shared" si="157"/>
        <v>2285.2501115051564</v>
      </c>
      <c r="K166" s="154">
        <f t="shared" si="158"/>
        <v>114.26250557525783</v>
      </c>
      <c r="L166" s="458"/>
      <c r="M166" s="153">
        <f t="shared" si="160"/>
        <v>16</v>
      </c>
      <c r="N166" s="480"/>
      <c r="O166" s="480"/>
      <c r="P166" s="95">
        <v>20</v>
      </c>
      <c r="Q166" s="151">
        <v>2273.7313432835822</v>
      </c>
      <c r="R166" s="177">
        <f t="shared" si="161"/>
        <v>113.68656716417911</v>
      </c>
      <c r="S166" s="95">
        <f t="shared" si="162"/>
        <v>17</v>
      </c>
      <c r="T166" s="478"/>
      <c r="U166" s="95">
        <v>20</v>
      </c>
      <c r="V166" s="151">
        <v>2302.3880597014927</v>
      </c>
      <c r="W166" s="177">
        <f t="shared" si="163"/>
        <v>115.11940298507463</v>
      </c>
      <c r="X166" s="95">
        <f t="shared" si="164"/>
        <v>16</v>
      </c>
      <c r="Y166" s="478"/>
      <c r="Z166" s="95">
        <v>20</v>
      </c>
      <c r="AA166" s="151">
        <v>2277.1874999999995</v>
      </c>
      <c r="AB166" s="177">
        <f t="shared" si="165"/>
        <v>113.85937499999997</v>
      </c>
      <c r="AC166" s="95">
        <f t="shared" si="166"/>
        <v>17</v>
      </c>
      <c r="AD166" s="478"/>
      <c r="AE166" s="95">
        <v>20</v>
      </c>
      <c r="AF166" s="151">
        <v>2277.5510204081638</v>
      </c>
      <c r="AG166" s="177">
        <f t="shared" si="167"/>
        <v>113.87755102040819</v>
      </c>
      <c r="AH166" s="95">
        <f t="shared" si="168"/>
        <v>17</v>
      </c>
      <c r="AI166" s="478"/>
      <c r="AJ166" s="95">
        <v>20</v>
      </c>
      <c r="AK166" s="151">
        <v>2288.7500000000005</v>
      </c>
      <c r="AL166" s="177">
        <f t="shared" si="169"/>
        <v>114.43750000000003</v>
      </c>
      <c r="AM166" s="95">
        <f t="shared" si="170"/>
        <v>16</v>
      </c>
      <c r="AN166" s="478"/>
      <c r="AO166" s="95">
        <v>20</v>
      </c>
      <c r="AP166" s="151">
        <v>2280.0000000000005</v>
      </c>
      <c r="AQ166" s="177">
        <f t="shared" si="171"/>
        <v>114.00000000000003</v>
      </c>
      <c r="AR166" s="95">
        <f t="shared" si="172"/>
        <v>17</v>
      </c>
      <c r="AS166" s="478"/>
      <c r="AT166" s="95">
        <v>20</v>
      </c>
      <c r="AU166" s="151">
        <v>2297.1428571428573</v>
      </c>
      <c r="AV166" s="177">
        <f t="shared" si="173"/>
        <v>114.85714285714286</v>
      </c>
      <c r="AW166" s="95">
        <f t="shared" si="174"/>
        <v>16</v>
      </c>
      <c r="AX166" s="478"/>
    </row>
    <row r="167" spans="2:50" hidden="1">
      <c r="B167" s="456"/>
      <c r="C167" s="95">
        <v>8</v>
      </c>
      <c r="D167" s="95" t="s">
        <v>182</v>
      </c>
      <c r="E167" s="95">
        <v>19</v>
      </c>
      <c r="F167" s="95">
        <v>2400</v>
      </c>
      <c r="G167" s="177">
        <f t="shared" si="159"/>
        <v>126.31578947368421</v>
      </c>
      <c r="H167" s="456"/>
      <c r="I167" s="153">
        <f t="shared" si="156"/>
        <v>19</v>
      </c>
      <c r="J167" s="153">
        <f t="shared" si="157"/>
        <v>2279.2882043545678</v>
      </c>
      <c r="K167" s="154">
        <f t="shared" si="158"/>
        <v>119.96253707129304</v>
      </c>
      <c r="L167" s="458"/>
      <c r="M167" s="153">
        <f t="shared" si="160"/>
        <v>15</v>
      </c>
      <c r="N167" s="480"/>
      <c r="O167" s="480"/>
      <c r="P167" s="95">
        <v>19</v>
      </c>
      <c r="Q167" s="151">
        <v>2280.0814111261889</v>
      </c>
      <c r="R167" s="177">
        <f t="shared" si="161"/>
        <v>120.0042847961152</v>
      </c>
      <c r="S167" s="95">
        <f t="shared" si="162"/>
        <v>15</v>
      </c>
      <c r="T167" s="478"/>
      <c r="U167" s="95">
        <v>19</v>
      </c>
      <c r="V167" s="151">
        <v>2280.8313376667802</v>
      </c>
      <c r="W167" s="177">
        <f t="shared" si="163"/>
        <v>120.04375461404106</v>
      </c>
      <c r="X167" s="95">
        <f t="shared" si="164"/>
        <v>14</v>
      </c>
      <c r="Y167" s="478"/>
      <c r="Z167" s="95">
        <v>19</v>
      </c>
      <c r="AA167" s="151">
        <v>2284.1501976284599</v>
      </c>
      <c r="AB167" s="177">
        <f t="shared" si="165"/>
        <v>120.21843145412947</v>
      </c>
      <c r="AC167" s="95">
        <f t="shared" si="166"/>
        <v>15</v>
      </c>
      <c r="AD167" s="478"/>
      <c r="AE167" s="95">
        <v>19</v>
      </c>
      <c r="AF167" s="151">
        <v>2288.5714285714294</v>
      </c>
      <c r="AG167" s="177">
        <f t="shared" si="167"/>
        <v>120.45112781954892</v>
      </c>
      <c r="AH167" s="95">
        <f t="shared" si="168"/>
        <v>13</v>
      </c>
      <c r="AI167" s="478"/>
      <c r="AJ167" s="95">
        <v>19</v>
      </c>
      <c r="AK167" s="151">
        <v>2273.2800000000002</v>
      </c>
      <c r="AL167" s="177">
        <f t="shared" si="169"/>
        <v>119.64631578947369</v>
      </c>
      <c r="AM167" s="95">
        <f t="shared" si="170"/>
        <v>15</v>
      </c>
      <c r="AN167" s="478"/>
      <c r="AO167" s="95">
        <v>19</v>
      </c>
      <c r="AP167" s="151">
        <v>2276.7179203539822</v>
      </c>
      <c r="AQ167" s="177">
        <f t="shared" si="171"/>
        <v>119.82725896599906</v>
      </c>
      <c r="AR167" s="95">
        <f t="shared" si="172"/>
        <v>15</v>
      </c>
      <c r="AS167" s="478"/>
      <c r="AT167" s="95">
        <v>19</v>
      </c>
      <c r="AU167" s="151">
        <v>2271.385135135135</v>
      </c>
      <c r="AV167" s="177">
        <f t="shared" si="173"/>
        <v>119.54658605974394</v>
      </c>
      <c r="AW167" s="95">
        <f t="shared" si="174"/>
        <v>15</v>
      </c>
      <c r="AX167" s="478"/>
    </row>
    <row r="168" spans="2:50" hidden="1">
      <c r="B168" s="456"/>
      <c r="C168" s="95">
        <v>9</v>
      </c>
      <c r="D168" s="95" t="s">
        <v>183</v>
      </c>
      <c r="E168" s="95">
        <v>18</v>
      </c>
      <c r="F168" s="95">
        <v>2400</v>
      </c>
      <c r="G168" s="177">
        <f t="shared" si="159"/>
        <v>133.33333333333334</v>
      </c>
      <c r="H168" s="456"/>
      <c r="I168" s="153">
        <f t="shared" si="156"/>
        <v>18</v>
      </c>
      <c r="J168" s="153">
        <f t="shared" si="157"/>
        <v>2290.6712170559249</v>
      </c>
      <c r="K168" s="154">
        <f t="shared" si="158"/>
        <v>127.25951205866249</v>
      </c>
      <c r="L168" s="458"/>
      <c r="M168" s="153">
        <f t="shared" si="160"/>
        <v>7</v>
      </c>
      <c r="N168" s="480"/>
      <c r="O168" s="480"/>
      <c r="P168" s="95">
        <v>18</v>
      </c>
      <c r="Q168" s="151">
        <v>2304.9547920434034</v>
      </c>
      <c r="R168" s="177">
        <f t="shared" si="161"/>
        <v>128.0530440024113</v>
      </c>
      <c r="S168" s="95">
        <f t="shared" si="162"/>
        <v>7</v>
      </c>
      <c r="T168" s="478"/>
      <c r="U168" s="95">
        <v>18</v>
      </c>
      <c r="V168" s="151">
        <v>2291.8334735071476</v>
      </c>
      <c r="W168" s="177">
        <f t="shared" si="163"/>
        <v>127.3240818615082</v>
      </c>
      <c r="X168" s="95">
        <f t="shared" si="164"/>
        <v>7</v>
      </c>
      <c r="Y168" s="478"/>
      <c r="Z168" s="95">
        <v>18</v>
      </c>
      <c r="AA168" s="151">
        <v>2281.0889292195993</v>
      </c>
      <c r="AB168" s="177">
        <f t="shared" si="165"/>
        <v>126.72716273442218</v>
      </c>
      <c r="AC168" s="95">
        <f t="shared" si="166"/>
        <v>9</v>
      </c>
      <c r="AD168" s="478"/>
      <c r="AE168" s="95">
        <v>18</v>
      </c>
      <c r="AF168" s="151">
        <v>2292.9729729729738</v>
      </c>
      <c r="AG168" s="177">
        <f t="shared" si="167"/>
        <v>127.38738738738743</v>
      </c>
      <c r="AH168" s="95">
        <f t="shared" si="168"/>
        <v>7</v>
      </c>
      <c r="AI168" s="478"/>
      <c r="AJ168" s="95">
        <v>18</v>
      </c>
      <c r="AK168" s="151">
        <v>2287.2000000000007</v>
      </c>
      <c r="AL168" s="177">
        <f t="shared" si="169"/>
        <v>127.06666666666671</v>
      </c>
      <c r="AM168" s="95">
        <f t="shared" si="170"/>
        <v>9</v>
      </c>
      <c r="AN168" s="478"/>
      <c r="AO168" s="95">
        <v>18</v>
      </c>
      <c r="AP168" s="151">
        <v>2288.571428571428</v>
      </c>
      <c r="AQ168" s="177">
        <f t="shared" si="171"/>
        <v>127.14285714285711</v>
      </c>
      <c r="AR168" s="95">
        <f t="shared" si="172"/>
        <v>8</v>
      </c>
      <c r="AS168" s="478"/>
      <c r="AT168" s="95">
        <v>18</v>
      </c>
      <c r="AU168" s="151">
        <v>2288.0769230769224</v>
      </c>
      <c r="AV168" s="177">
        <f t="shared" si="173"/>
        <v>127.11538461538458</v>
      </c>
      <c r="AW168" s="95">
        <f t="shared" si="174"/>
        <v>7</v>
      </c>
      <c r="AX168" s="478"/>
    </row>
    <row r="169" spans="2:50" hidden="1">
      <c r="B169" s="456"/>
      <c r="C169" s="95">
        <v>10</v>
      </c>
      <c r="D169" s="95" t="s">
        <v>184</v>
      </c>
      <c r="E169" s="95">
        <v>19</v>
      </c>
      <c r="F169" s="95">
        <v>2400</v>
      </c>
      <c r="G169" s="177">
        <f t="shared" si="159"/>
        <v>126.31578947368421</v>
      </c>
      <c r="H169" s="456"/>
      <c r="I169" s="153">
        <f t="shared" si="156"/>
        <v>19</v>
      </c>
      <c r="J169" s="153">
        <f t="shared" si="157"/>
        <v>2283.6450566579338</v>
      </c>
      <c r="K169" s="154">
        <f t="shared" si="158"/>
        <v>120.19184508725967</v>
      </c>
      <c r="L169" s="458"/>
      <c r="M169" s="153">
        <f t="shared" si="160"/>
        <v>14</v>
      </c>
      <c r="N169" s="480"/>
      <c r="O169" s="480"/>
      <c r="P169" s="95">
        <v>19</v>
      </c>
      <c r="Q169" s="151">
        <v>2280.9006211180122</v>
      </c>
      <c r="R169" s="177">
        <f t="shared" si="161"/>
        <v>120.04740111147433</v>
      </c>
      <c r="S169" s="95">
        <f t="shared" si="162"/>
        <v>13</v>
      </c>
      <c r="T169" s="478"/>
      <c r="U169" s="95">
        <v>19</v>
      </c>
      <c r="V169" s="151">
        <v>2284.0405063291146</v>
      </c>
      <c r="W169" s="177">
        <f t="shared" si="163"/>
        <v>120.21265822784814</v>
      </c>
      <c r="X169" s="95">
        <f t="shared" si="164"/>
        <v>13</v>
      </c>
      <c r="Y169" s="478"/>
      <c r="Z169" s="95">
        <v>19</v>
      </c>
      <c r="AA169" s="151">
        <v>2295.2870179570209</v>
      </c>
      <c r="AB169" s="177">
        <f t="shared" si="165"/>
        <v>120.80457989247479</v>
      </c>
      <c r="AC169" s="95">
        <f t="shared" si="166"/>
        <v>12</v>
      </c>
      <c r="AD169" s="478"/>
      <c r="AE169" s="95">
        <v>19</v>
      </c>
      <c r="AF169" s="151">
        <v>2287.5789473684213</v>
      </c>
      <c r="AG169" s="177">
        <f t="shared" si="167"/>
        <v>120.39889196675901</v>
      </c>
      <c r="AH169" s="95">
        <f t="shared" si="168"/>
        <v>14</v>
      </c>
      <c r="AI169" s="478"/>
      <c r="AJ169" s="95">
        <v>19</v>
      </c>
      <c r="AK169" s="151">
        <v>2287.6595744680853</v>
      </c>
      <c r="AL169" s="177">
        <f t="shared" si="169"/>
        <v>120.40313549832028</v>
      </c>
      <c r="AM169" s="95">
        <f t="shared" si="170"/>
        <v>13</v>
      </c>
      <c r="AN169" s="478"/>
      <c r="AO169" s="95">
        <v>19</v>
      </c>
      <c r="AP169" s="151">
        <v>2278.1084308574173</v>
      </c>
      <c r="AQ169" s="177">
        <f t="shared" si="171"/>
        <v>119.90044372933775</v>
      </c>
      <c r="AR169" s="95">
        <f t="shared" si="172"/>
        <v>14</v>
      </c>
      <c r="AS169" s="478"/>
      <c r="AT169" s="95">
        <v>19</v>
      </c>
      <c r="AU169" s="151">
        <v>2271.9402985074626</v>
      </c>
      <c r="AV169" s="177">
        <f t="shared" si="173"/>
        <v>119.5758051846033</v>
      </c>
      <c r="AW169" s="95">
        <f t="shared" si="174"/>
        <v>14</v>
      </c>
      <c r="AX169" s="478"/>
    </row>
    <row r="170" spans="2:50" hidden="1">
      <c r="B170" s="456"/>
      <c r="C170" s="95">
        <v>11</v>
      </c>
      <c r="D170" s="95" t="s">
        <v>186</v>
      </c>
      <c r="E170" s="95">
        <v>19</v>
      </c>
      <c r="F170" s="95">
        <v>2400</v>
      </c>
      <c r="G170" s="177">
        <f t="shared" si="159"/>
        <v>126.31578947368421</v>
      </c>
      <c r="H170" s="456"/>
      <c r="I170" s="153">
        <f t="shared" si="156"/>
        <v>19</v>
      </c>
      <c r="J170" s="153">
        <f t="shared" si="157"/>
        <v>2289.6066536780941</v>
      </c>
      <c r="K170" s="154">
        <f t="shared" si="158"/>
        <v>120.50561335147867</v>
      </c>
      <c r="L170" s="458"/>
      <c r="M170" s="153">
        <f t="shared" si="160"/>
        <v>12</v>
      </c>
      <c r="N170" s="480"/>
      <c r="O170" s="480"/>
      <c r="P170" s="95">
        <v>19</v>
      </c>
      <c r="Q170" s="151">
        <v>2280.7594936708856</v>
      </c>
      <c r="R170" s="177">
        <f t="shared" si="161"/>
        <v>120.03997335109925</v>
      </c>
      <c r="S170" s="95">
        <f t="shared" si="162"/>
        <v>14</v>
      </c>
      <c r="T170" s="478"/>
      <c r="U170" s="95">
        <v>19</v>
      </c>
      <c r="V170" s="151">
        <v>2280.76923076923</v>
      </c>
      <c r="W170" s="177">
        <f t="shared" si="163"/>
        <v>120.04048582995948</v>
      </c>
      <c r="X170" s="95">
        <f t="shared" si="164"/>
        <v>15</v>
      </c>
      <c r="Y170" s="478"/>
      <c r="Z170" s="95">
        <v>19</v>
      </c>
      <c r="AA170" s="151">
        <v>2284.9315068493152</v>
      </c>
      <c r="AB170" s="177">
        <f t="shared" si="165"/>
        <v>120.25955299206922</v>
      </c>
      <c r="AC170" s="95">
        <f t="shared" si="166"/>
        <v>14</v>
      </c>
      <c r="AD170" s="478"/>
      <c r="AE170" s="95">
        <v>19</v>
      </c>
      <c r="AF170" s="151">
        <v>2312.7272727272734</v>
      </c>
      <c r="AG170" s="177">
        <f t="shared" si="167"/>
        <v>121.72248803827755</v>
      </c>
      <c r="AH170" s="95">
        <f t="shared" si="168"/>
        <v>12</v>
      </c>
      <c r="AI170" s="478"/>
      <c r="AJ170" s="95">
        <v>19</v>
      </c>
      <c r="AK170" s="151">
        <v>2278.8888888888891</v>
      </c>
      <c r="AL170" s="177">
        <f t="shared" si="169"/>
        <v>119.94152046783627</v>
      </c>
      <c r="AM170" s="95">
        <f t="shared" si="170"/>
        <v>14</v>
      </c>
      <c r="AN170" s="478"/>
      <c r="AO170" s="95">
        <v>19</v>
      </c>
      <c r="AP170" s="151">
        <v>2297.7777777777778</v>
      </c>
      <c r="AQ170" s="177">
        <f t="shared" si="171"/>
        <v>120.93567251461988</v>
      </c>
      <c r="AR170" s="95">
        <f t="shared" si="172"/>
        <v>12</v>
      </c>
      <c r="AS170" s="478"/>
      <c r="AT170" s="95">
        <v>19</v>
      </c>
      <c r="AU170" s="151">
        <v>2291.3924050632909</v>
      </c>
      <c r="AV170" s="177">
        <f t="shared" si="173"/>
        <v>120.59960026648899</v>
      </c>
      <c r="AW170" s="95">
        <f t="shared" si="174"/>
        <v>12</v>
      </c>
      <c r="AX170" s="478"/>
    </row>
    <row r="171" spans="2:50" hidden="1">
      <c r="B171" s="456"/>
      <c r="C171" s="95">
        <v>12</v>
      </c>
      <c r="D171" s="95" t="s">
        <v>187</v>
      </c>
      <c r="E171" s="95">
        <v>15</v>
      </c>
      <c r="F171" s="95">
        <v>2400</v>
      </c>
      <c r="G171" s="177">
        <f t="shared" si="159"/>
        <v>160</v>
      </c>
      <c r="H171" s="456"/>
      <c r="I171" s="153">
        <f t="shared" si="156"/>
        <v>15</v>
      </c>
      <c r="J171" s="153">
        <f t="shared" si="157"/>
        <v>2281.7843614309072</v>
      </c>
      <c r="K171" s="154">
        <f t="shared" si="158"/>
        <v>152.11895742872716</v>
      </c>
      <c r="L171" s="458"/>
      <c r="M171" s="153">
        <f t="shared" si="160"/>
        <v>2</v>
      </c>
      <c r="N171" s="480"/>
      <c r="O171" s="480"/>
      <c r="P171" s="95">
        <v>15</v>
      </c>
      <c r="Q171" s="151">
        <v>2280.4618226600987</v>
      </c>
      <c r="R171" s="177">
        <f t="shared" si="161"/>
        <v>152.03078817733993</v>
      </c>
      <c r="S171" s="95">
        <f t="shared" si="162"/>
        <v>2</v>
      </c>
      <c r="T171" s="478"/>
      <c r="U171" s="95">
        <v>15</v>
      </c>
      <c r="V171" s="151">
        <v>2278.1286549707602</v>
      </c>
      <c r="W171" s="177">
        <f t="shared" si="163"/>
        <v>151.87524366471735</v>
      </c>
      <c r="X171" s="95">
        <f t="shared" si="164"/>
        <v>2</v>
      </c>
      <c r="Y171" s="478"/>
      <c r="Z171" s="95">
        <v>15</v>
      </c>
      <c r="AA171" s="151">
        <v>2277.8508771929819</v>
      </c>
      <c r="AB171" s="177">
        <f t="shared" si="165"/>
        <v>151.85672514619878</v>
      </c>
      <c r="AC171" s="95">
        <f t="shared" si="166"/>
        <v>2</v>
      </c>
      <c r="AD171" s="478"/>
      <c r="AE171" s="95">
        <v>15</v>
      </c>
      <c r="AF171" s="151">
        <v>2286.7970019866357</v>
      </c>
      <c r="AG171" s="177">
        <f t="shared" si="167"/>
        <v>152.45313346577572</v>
      </c>
      <c r="AH171" s="95">
        <f t="shared" si="168"/>
        <v>3</v>
      </c>
      <c r="AI171" s="478"/>
      <c r="AJ171" s="95">
        <v>15</v>
      </c>
      <c r="AK171" s="151">
        <v>2284.2888888888892</v>
      </c>
      <c r="AL171" s="177">
        <f t="shared" si="169"/>
        <v>152.28592592592594</v>
      </c>
      <c r="AM171" s="95">
        <f t="shared" si="170"/>
        <v>2</v>
      </c>
      <c r="AN171" s="478"/>
      <c r="AO171" s="95">
        <v>15</v>
      </c>
      <c r="AP171" s="151">
        <v>2282.1072060682677</v>
      </c>
      <c r="AQ171" s="177">
        <f t="shared" si="171"/>
        <v>152.14048040455117</v>
      </c>
      <c r="AR171" s="95">
        <f t="shared" si="172"/>
        <v>2</v>
      </c>
      <c r="AS171" s="478"/>
      <c r="AT171" s="95">
        <v>15</v>
      </c>
      <c r="AU171" s="151">
        <v>2282.8560782487193</v>
      </c>
      <c r="AV171" s="177">
        <f t="shared" si="173"/>
        <v>152.1904052165813</v>
      </c>
      <c r="AW171" s="95">
        <f t="shared" si="174"/>
        <v>2</v>
      </c>
      <c r="AX171" s="478"/>
    </row>
    <row r="172" spans="2:50" hidden="1">
      <c r="B172" s="456"/>
      <c r="C172" s="95">
        <v>13</v>
      </c>
      <c r="D172" s="95" t="s">
        <v>188</v>
      </c>
      <c r="E172" s="95">
        <v>15</v>
      </c>
      <c r="F172" s="95">
        <v>2400</v>
      </c>
      <c r="G172" s="177">
        <f t="shared" si="159"/>
        <v>160</v>
      </c>
      <c r="H172" s="456"/>
      <c r="I172" s="153">
        <f t="shared" si="156"/>
        <v>15</v>
      </c>
      <c r="J172" s="153">
        <f t="shared" si="157"/>
        <v>2288.5564031947251</v>
      </c>
      <c r="K172" s="154">
        <f t="shared" si="158"/>
        <v>152.57042687964832</v>
      </c>
      <c r="L172" s="458"/>
      <c r="M172" s="153">
        <f t="shared" si="160"/>
        <v>1</v>
      </c>
      <c r="N172" s="480"/>
      <c r="O172" s="480"/>
      <c r="P172" s="95">
        <v>15</v>
      </c>
      <c r="Q172" s="151">
        <v>2299.3596059113288</v>
      </c>
      <c r="R172" s="177">
        <f t="shared" si="161"/>
        <v>153.2906403940886</v>
      </c>
      <c r="S172" s="95">
        <f t="shared" si="162"/>
        <v>1</v>
      </c>
      <c r="T172" s="478"/>
      <c r="U172" s="95">
        <v>15</v>
      </c>
      <c r="V172" s="151">
        <v>2287.3596059113288</v>
      </c>
      <c r="W172" s="177">
        <f t="shared" si="163"/>
        <v>152.49064039408859</v>
      </c>
      <c r="X172" s="95">
        <f t="shared" si="164"/>
        <v>1</v>
      </c>
      <c r="Y172" s="478"/>
      <c r="Z172" s="95">
        <v>15</v>
      </c>
      <c r="AA172" s="151">
        <v>2286.9310344827563</v>
      </c>
      <c r="AB172" s="177">
        <f t="shared" si="165"/>
        <v>152.46206896551709</v>
      </c>
      <c r="AC172" s="95">
        <f t="shared" si="166"/>
        <v>1</v>
      </c>
      <c r="AD172" s="478"/>
      <c r="AE172" s="95">
        <v>15</v>
      </c>
      <c r="AF172" s="151">
        <v>2290.2272727272739</v>
      </c>
      <c r="AG172" s="177">
        <f t="shared" si="167"/>
        <v>152.68181818181827</v>
      </c>
      <c r="AH172" s="95">
        <f t="shared" si="168"/>
        <v>1</v>
      </c>
      <c r="AI172" s="478"/>
      <c r="AJ172" s="95">
        <v>15</v>
      </c>
      <c r="AK172" s="151">
        <v>2286.9767441860463</v>
      </c>
      <c r="AL172" s="177">
        <f t="shared" si="169"/>
        <v>152.46511627906975</v>
      </c>
      <c r="AM172" s="95">
        <f t="shared" si="170"/>
        <v>1</v>
      </c>
      <c r="AN172" s="478"/>
      <c r="AO172" s="95">
        <v>15</v>
      </c>
      <c r="AP172" s="151">
        <v>2287.1428571428578</v>
      </c>
      <c r="AQ172" s="177">
        <f t="shared" si="171"/>
        <v>152.47619047619051</v>
      </c>
      <c r="AR172" s="95">
        <f t="shared" si="172"/>
        <v>1</v>
      </c>
      <c r="AS172" s="478"/>
      <c r="AT172" s="95">
        <v>15</v>
      </c>
      <c r="AU172" s="151">
        <v>2281.8977020014836</v>
      </c>
      <c r="AV172" s="177">
        <f t="shared" si="173"/>
        <v>152.12651346676557</v>
      </c>
      <c r="AW172" s="95">
        <f t="shared" si="174"/>
        <v>3</v>
      </c>
      <c r="AX172" s="478"/>
    </row>
    <row r="173" spans="2:50" hidden="1">
      <c r="B173" s="456"/>
      <c r="C173" s="95">
        <v>14</v>
      </c>
      <c r="D173" s="95" t="s">
        <v>191</v>
      </c>
      <c r="E173" s="95">
        <v>17</v>
      </c>
      <c r="F173" s="95">
        <v>2400</v>
      </c>
      <c r="G173" s="177">
        <f t="shared" si="159"/>
        <v>141.1764705882353</v>
      </c>
      <c r="H173" s="456"/>
      <c r="I173" s="153">
        <f t="shared" si="156"/>
        <v>17</v>
      </c>
      <c r="J173" s="153">
        <f t="shared" si="157"/>
        <v>2292.0283346567389</v>
      </c>
      <c r="K173" s="154">
        <f t="shared" si="158"/>
        <v>134.82519615627874</v>
      </c>
      <c r="L173" s="458"/>
      <c r="M173" s="153">
        <f t="shared" si="160"/>
        <v>5</v>
      </c>
      <c r="N173" s="480"/>
      <c r="O173" s="480"/>
      <c r="P173" s="95">
        <v>17</v>
      </c>
      <c r="Q173" s="151">
        <v>2308.4011220196335</v>
      </c>
      <c r="R173" s="177">
        <f t="shared" si="161"/>
        <v>135.78830129527256</v>
      </c>
      <c r="S173" s="95">
        <f t="shared" si="162"/>
        <v>5</v>
      </c>
      <c r="T173" s="478"/>
      <c r="U173" s="95">
        <v>17</v>
      </c>
      <c r="V173" s="151">
        <v>2287.6679841897221</v>
      </c>
      <c r="W173" s="177">
        <f t="shared" si="163"/>
        <v>134.56870495233659</v>
      </c>
      <c r="X173" s="95">
        <f t="shared" si="164"/>
        <v>5</v>
      </c>
      <c r="Y173" s="478"/>
      <c r="Z173" s="95">
        <v>17</v>
      </c>
      <c r="AA173" s="151">
        <v>2319.3812709030071</v>
      </c>
      <c r="AB173" s="177">
        <f t="shared" si="165"/>
        <v>136.43419240605925</v>
      </c>
      <c r="AC173" s="95">
        <f t="shared" si="166"/>
        <v>5</v>
      </c>
      <c r="AD173" s="478"/>
      <c r="AE173" s="95">
        <v>17</v>
      </c>
      <c r="AF173" s="151">
        <v>2300.7272727272743</v>
      </c>
      <c r="AG173" s="177">
        <f t="shared" si="167"/>
        <v>135.33689839572202</v>
      </c>
      <c r="AH173" s="95">
        <f t="shared" si="168"/>
        <v>5</v>
      </c>
      <c r="AI173" s="478"/>
      <c r="AJ173" s="95">
        <v>17</v>
      </c>
      <c r="AK173" s="151">
        <v>2269.4736842105281</v>
      </c>
      <c r="AL173" s="177">
        <f t="shared" si="169"/>
        <v>133.49845201238401</v>
      </c>
      <c r="AM173" s="95">
        <f t="shared" si="170"/>
        <v>6</v>
      </c>
      <c r="AN173" s="478"/>
      <c r="AO173" s="95">
        <v>17</v>
      </c>
      <c r="AP173" s="151">
        <v>2277.7777777777769</v>
      </c>
      <c r="AQ173" s="177">
        <f t="shared" si="171"/>
        <v>133.9869281045751</v>
      </c>
      <c r="AR173" s="95">
        <f t="shared" si="172"/>
        <v>6</v>
      </c>
      <c r="AS173" s="478"/>
      <c r="AT173" s="95">
        <v>17</v>
      </c>
      <c r="AU173" s="151">
        <v>2280.7692307692296</v>
      </c>
      <c r="AV173" s="177">
        <f t="shared" si="173"/>
        <v>134.16289592760174</v>
      </c>
      <c r="AW173" s="95">
        <f t="shared" si="174"/>
        <v>5</v>
      </c>
      <c r="AX173" s="478"/>
    </row>
    <row r="174" spans="2:50" hidden="1">
      <c r="B174" s="456"/>
      <c r="C174" s="95">
        <v>15</v>
      </c>
      <c r="D174" s="95" t="s">
        <v>192</v>
      </c>
      <c r="E174" s="95">
        <v>19</v>
      </c>
      <c r="F174" s="95">
        <v>2400</v>
      </c>
      <c r="G174" s="177">
        <f t="shared" si="159"/>
        <v>126.31578947368421</v>
      </c>
      <c r="H174" s="456"/>
      <c r="I174" s="153">
        <f t="shared" si="156"/>
        <v>19</v>
      </c>
      <c r="J174" s="153">
        <f t="shared" si="157"/>
        <v>2287.1050612053118</v>
      </c>
      <c r="K174" s="154">
        <f t="shared" si="158"/>
        <v>120.37395058975324</v>
      </c>
      <c r="L174" s="458"/>
      <c r="M174" s="153">
        <f t="shared" si="160"/>
        <v>13</v>
      </c>
      <c r="N174" s="480"/>
      <c r="O174" s="480"/>
      <c r="P174" s="95">
        <v>19</v>
      </c>
      <c r="Q174" s="151">
        <v>2288.6659663865553</v>
      </c>
      <c r="R174" s="177">
        <f t="shared" si="161"/>
        <v>120.45610349402922</v>
      </c>
      <c r="S174" s="95">
        <f t="shared" si="162"/>
        <v>12</v>
      </c>
      <c r="T174" s="478"/>
      <c r="U174" s="95">
        <v>19</v>
      </c>
      <c r="V174" s="151">
        <v>2286.7915690866516</v>
      </c>
      <c r="W174" s="177">
        <f t="shared" si="163"/>
        <v>120.35745100456062</v>
      </c>
      <c r="X174" s="95">
        <f t="shared" si="164"/>
        <v>12</v>
      </c>
      <c r="Y174" s="478"/>
      <c r="Z174" s="95">
        <v>19</v>
      </c>
      <c r="AA174" s="151">
        <v>2293.4126984126988</v>
      </c>
      <c r="AB174" s="177">
        <f t="shared" si="165"/>
        <v>120.7059314954052</v>
      </c>
      <c r="AC174" s="95">
        <f t="shared" si="166"/>
        <v>13</v>
      </c>
      <c r="AD174" s="478"/>
      <c r="AE174" s="95">
        <v>19</v>
      </c>
      <c r="AF174" s="151">
        <v>2274.1071428571431</v>
      </c>
      <c r="AG174" s="177">
        <f t="shared" si="167"/>
        <v>119.68984962406016</v>
      </c>
      <c r="AH174" s="95">
        <f t="shared" si="168"/>
        <v>15</v>
      </c>
      <c r="AI174" s="478"/>
      <c r="AJ174" s="95">
        <v>19</v>
      </c>
      <c r="AK174" s="151">
        <v>2288.2568807339444</v>
      </c>
      <c r="AL174" s="177">
        <f t="shared" si="169"/>
        <v>120.4345726702076</v>
      </c>
      <c r="AM174" s="95">
        <f t="shared" si="170"/>
        <v>12</v>
      </c>
      <c r="AN174" s="478"/>
      <c r="AO174" s="95">
        <v>19</v>
      </c>
      <c r="AP174" s="151">
        <v>2294.1686182669791</v>
      </c>
      <c r="AQ174" s="177">
        <f t="shared" si="171"/>
        <v>120.74571675089364</v>
      </c>
      <c r="AR174" s="95">
        <f t="shared" si="172"/>
        <v>13</v>
      </c>
      <c r="AS174" s="478"/>
      <c r="AT174" s="95">
        <v>19</v>
      </c>
      <c r="AU174" s="151">
        <v>2284.3325526932094</v>
      </c>
      <c r="AV174" s="177">
        <f t="shared" si="173"/>
        <v>120.22802908911629</v>
      </c>
      <c r="AW174" s="95">
        <f t="shared" si="174"/>
        <v>13</v>
      </c>
      <c r="AX174" s="478"/>
    </row>
    <row r="175" spans="2:50" hidden="1">
      <c r="B175" s="456"/>
      <c r="C175" s="95">
        <v>16</v>
      </c>
      <c r="D175" s="95" t="s">
        <v>193</v>
      </c>
      <c r="E175" s="95">
        <v>17</v>
      </c>
      <c r="F175" s="95">
        <v>2400</v>
      </c>
      <c r="G175" s="177">
        <f t="shared" si="159"/>
        <v>141.1764705882353</v>
      </c>
      <c r="H175" s="456"/>
      <c r="I175" s="153">
        <f t="shared" si="156"/>
        <v>17</v>
      </c>
      <c r="J175" s="153">
        <f t="shared" si="157"/>
        <v>2279.0599630712104</v>
      </c>
      <c r="K175" s="154">
        <f t="shared" si="158"/>
        <v>134.06235076889473</v>
      </c>
      <c r="L175" s="458"/>
      <c r="M175" s="153">
        <f t="shared" si="160"/>
        <v>6</v>
      </c>
      <c r="N175" s="480"/>
      <c r="O175" s="480"/>
      <c r="P175" s="95">
        <v>17</v>
      </c>
      <c r="Q175" s="151">
        <v>2284.6599018733268</v>
      </c>
      <c r="R175" s="177">
        <f t="shared" si="161"/>
        <v>134.3917589337251</v>
      </c>
      <c r="S175" s="95">
        <f t="shared" si="162"/>
        <v>6</v>
      </c>
      <c r="T175" s="478"/>
      <c r="U175" s="95">
        <v>17</v>
      </c>
      <c r="V175" s="151">
        <v>2286.0772631174323</v>
      </c>
      <c r="W175" s="177">
        <f t="shared" si="163"/>
        <v>134.47513312455484</v>
      </c>
      <c r="X175" s="95">
        <f t="shared" si="164"/>
        <v>6</v>
      </c>
      <c r="Y175" s="478"/>
      <c r="Z175" s="95">
        <v>17</v>
      </c>
      <c r="AA175" s="151">
        <v>2280.4958677685945</v>
      </c>
      <c r="AB175" s="177">
        <f t="shared" si="165"/>
        <v>134.14681575109378</v>
      </c>
      <c r="AC175" s="95">
        <f t="shared" si="166"/>
        <v>6</v>
      </c>
      <c r="AD175" s="478"/>
      <c r="AE175" s="95">
        <v>17</v>
      </c>
      <c r="AF175" s="151">
        <v>2268.0821917808221</v>
      </c>
      <c r="AG175" s="177">
        <f t="shared" si="167"/>
        <v>133.41659951651894</v>
      </c>
      <c r="AH175" s="95">
        <f t="shared" si="168"/>
        <v>6</v>
      </c>
      <c r="AI175" s="478"/>
      <c r="AJ175" s="95">
        <v>17</v>
      </c>
      <c r="AK175" s="151">
        <v>2280.9625668449203</v>
      </c>
      <c r="AL175" s="177">
        <f t="shared" si="169"/>
        <v>134.17426863793648</v>
      </c>
      <c r="AM175" s="95">
        <f t="shared" si="170"/>
        <v>5</v>
      </c>
      <c r="AN175" s="478"/>
      <c r="AO175" s="95">
        <v>17</v>
      </c>
      <c r="AP175" s="151">
        <v>2280.4888888888881</v>
      </c>
      <c r="AQ175" s="177">
        <f t="shared" si="171"/>
        <v>134.14640522875811</v>
      </c>
      <c r="AR175" s="95">
        <f t="shared" si="172"/>
        <v>5</v>
      </c>
      <c r="AS175" s="478"/>
      <c r="AT175" s="95">
        <v>17</v>
      </c>
      <c r="AU175" s="151">
        <v>2272.6530612244892</v>
      </c>
      <c r="AV175" s="177">
        <f t="shared" si="173"/>
        <v>133.68547418967583</v>
      </c>
      <c r="AW175" s="95">
        <f t="shared" si="174"/>
        <v>6</v>
      </c>
      <c r="AX175" s="478"/>
    </row>
    <row r="176" spans="2:50" hidden="1">
      <c r="B176" s="456"/>
      <c r="C176" s="95">
        <v>17</v>
      </c>
      <c r="D176" s="95" t="s">
        <v>194</v>
      </c>
      <c r="E176" s="95">
        <v>15</v>
      </c>
      <c r="F176" s="95">
        <v>2400</v>
      </c>
      <c r="G176" s="177">
        <f t="shared" si="159"/>
        <v>160</v>
      </c>
      <c r="H176" s="456"/>
      <c r="I176" s="153">
        <f t="shared" si="156"/>
        <v>15</v>
      </c>
      <c r="J176" s="153">
        <f t="shared" si="157"/>
        <v>2279.639312497075</v>
      </c>
      <c r="K176" s="154">
        <f t="shared" si="158"/>
        <v>151.97595416647167</v>
      </c>
      <c r="L176" s="459"/>
      <c r="M176" s="153">
        <f t="shared" si="160"/>
        <v>3</v>
      </c>
      <c r="N176" s="464"/>
      <c r="O176" s="464"/>
      <c r="P176" s="95">
        <v>15</v>
      </c>
      <c r="Q176" s="151">
        <v>2280.3110047846885</v>
      </c>
      <c r="R176" s="177">
        <f t="shared" si="161"/>
        <v>152.02073365231257</v>
      </c>
      <c r="S176" s="95">
        <f t="shared" si="162"/>
        <v>3</v>
      </c>
      <c r="T176" s="479"/>
      <c r="U176" s="95">
        <v>15</v>
      </c>
      <c r="V176" s="151">
        <v>2273.303670745272</v>
      </c>
      <c r="W176" s="177">
        <f t="shared" si="163"/>
        <v>151.5535780496848</v>
      </c>
      <c r="X176" s="95">
        <f t="shared" si="164"/>
        <v>3</v>
      </c>
      <c r="Y176" s="479"/>
      <c r="Z176" s="95">
        <v>15</v>
      </c>
      <c r="AA176" s="151">
        <v>2276.0622914349269</v>
      </c>
      <c r="AB176" s="177">
        <f t="shared" si="165"/>
        <v>151.73748609566181</v>
      </c>
      <c r="AC176" s="95">
        <f t="shared" si="166"/>
        <v>3</v>
      </c>
      <c r="AD176" s="479"/>
      <c r="AE176" s="95">
        <v>15</v>
      </c>
      <c r="AF176" s="151">
        <v>2288.5911556797628</v>
      </c>
      <c r="AG176" s="177">
        <f t="shared" si="167"/>
        <v>152.57274371198417</v>
      </c>
      <c r="AH176" s="95">
        <f t="shared" si="168"/>
        <v>2</v>
      </c>
      <c r="AI176" s="479"/>
      <c r="AJ176" s="95">
        <v>15</v>
      </c>
      <c r="AK176" s="151">
        <v>2272.88189816049</v>
      </c>
      <c r="AL176" s="177">
        <f t="shared" si="169"/>
        <v>151.52545987736599</v>
      </c>
      <c r="AM176" s="95">
        <f t="shared" si="170"/>
        <v>3</v>
      </c>
      <c r="AN176" s="479"/>
      <c r="AO176" s="95">
        <v>15</v>
      </c>
      <c r="AP176" s="151">
        <v>2274.173596673596</v>
      </c>
      <c r="AQ176" s="177">
        <f t="shared" si="171"/>
        <v>151.61157311157305</v>
      </c>
      <c r="AR176" s="95">
        <f t="shared" si="172"/>
        <v>3</v>
      </c>
      <c r="AS176" s="479"/>
      <c r="AT176" s="95">
        <v>15</v>
      </c>
      <c r="AU176" s="151">
        <v>2292.1515700007876</v>
      </c>
      <c r="AV176" s="177">
        <f t="shared" si="173"/>
        <v>152.81010466671918</v>
      </c>
      <c r="AW176" s="95">
        <f t="shared" si="174"/>
        <v>1</v>
      </c>
      <c r="AX176" s="479"/>
    </row>
    <row r="177" spans="2:50" ht="15.6" hidden="1">
      <c r="B177" s="460" t="s">
        <v>115</v>
      </c>
      <c r="C177" s="461"/>
      <c r="D177" s="461"/>
      <c r="E177" s="461"/>
      <c r="F177" s="461"/>
      <c r="G177" s="461"/>
      <c r="H177" s="461"/>
      <c r="I177" s="150"/>
      <c r="J177" s="150"/>
      <c r="K177" s="150"/>
      <c r="L177" s="150"/>
      <c r="M177" s="150"/>
      <c r="N177" s="448" t="s">
        <v>116</v>
      </c>
      <c r="O177" s="463" t="s">
        <v>63</v>
      </c>
      <c r="P177" s="465">
        <f>AT155+1</f>
        <v>45923</v>
      </c>
      <c r="Q177" s="456"/>
      <c r="R177" s="456"/>
      <c r="S177" s="456"/>
      <c r="T177" s="456"/>
      <c r="U177" s="465">
        <f>P177+1</f>
        <v>45924</v>
      </c>
      <c r="V177" s="456"/>
      <c r="W177" s="456"/>
      <c r="X177" s="456"/>
      <c r="Y177" s="456"/>
      <c r="Z177" s="465">
        <f>U177+1</f>
        <v>45925</v>
      </c>
      <c r="AA177" s="456"/>
      <c r="AB177" s="456"/>
      <c r="AC177" s="456"/>
      <c r="AD177" s="456"/>
      <c r="AE177" s="465">
        <f>Z177+1</f>
        <v>45926</v>
      </c>
      <c r="AF177" s="456"/>
      <c r="AG177" s="456"/>
      <c r="AH177" s="456"/>
      <c r="AI177" s="456"/>
      <c r="AJ177" s="465">
        <f>AE177+1</f>
        <v>45927</v>
      </c>
      <c r="AK177" s="456"/>
      <c r="AL177" s="456"/>
      <c r="AM177" s="456"/>
      <c r="AN177" s="456"/>
      <c r="AO177" s="465">
        <f>AJ177+1</f>
        <v>45928</v>
      </c>
      <c r="AP177" s="456"/>
      <c r="AQ177" s="456"/>
      <c r="AR177" s="456"/>
      <c r="AS177" s="456"/>
      <c r="AT177" s="465">
        <f>AO177+1</f>
        <v>45929</v>
      </c>
      <c r="AU177" s="456"/>
      <c r="AV177" s="456"/>
      <c r="AW177" s="456"/>
      <c r="AX177" s="456"/>
    </row>
    <row r="178" spans="2:50" ht="15.6" hidden="1">
      <c r="B178" s="462"/>
      <c r="C178" s="462"/>
      <c r="D178" s="462"/>
      <c r="E178" s="462"/>
      <c r="F178" s="462"/>
      <c r="G178" s="462"/>
      <c r="H178" s="462"/>
      <c r="I178" s="150"/>
      <c r="J178" s="150"/>
      <c r="K178" s="150"/>
      <c r="L178" s="150"/>
      <c r="M178" s="150"/>
      <c r="N178" s="448"/>
      <c r="O178" s="464"/>
      <c r="P178" s="465" t="s">
        <v>77</v>
      </c>
      <c r="Q178" s="456"/>
      <c r="R178" s="456"/>
      <c r="S178" s="456"/>
      <c r="T178" s="456"/>
      <c r="U178" s="465" t="s">
        <v>78</v>
      </c>
      <c r="V178" s="456"/>
      <c r="W178" s="456"/>
      <c r="X178" s="456"/>
      <c r="Y178" s="456"/>
      <c r="Z178" s="465" t="s">
        <v>79</v>
      </c>
      <c r="AA178" s="456"/>
      <c r="AB178" s="456"/>
      <c r="AC178" s="456"/>
      <c r="AD178" s="456"/>
      <c r="AE178" s="465" t="s">
        <v>74</v>
      </c>
      <c r="AF178" s="456"/>
      <c r="AG178" s="456"/>
      <c r="AH178" s="456"/>
      <c r="AI178" s="456"/>
      <c r="AJ178" s="465" t="s">
        <v>75</v>
      </c>
      <c r="AK178" s="456"/>
      <c r="AL178" s="456"/>
      <c r="AM178" s="456"/>
      <c r="AN178" s="456"/>
      <c r="AO178" s="465" t="s">
        <v>70</v>
      </c>
      <c r="AP178" s="456"/>
      <c r="AQ178" s="456"/>
      <c r="AR178" s="456"/>
      <c r="AS178" s="456"/>
      <c r="AT178" s="465" t="s">
        <v>76</v>
      </c>
      <c r="AU178" s="456"/>
      <c r="AV178" s="456"/>
      <c r="AW178" s="456"/>
      <c r="AX178" s="456"/>
    </row>
    <row r="179" spans="2:50" hidden="1">
      <c r="B179" s="448" t="s">
        <v>117</v>
      </c>
      <c r="C179" s="448" t="s">
        <v>118</v>
      </c>
      <c r="D179" s="448"/>
      <c r="E179" s="448" t="s">
        <v>119</v>
      </c>
      <c r="F179" s="448"/>
      <c r="G179" s="448"/>
      <c r="H179" s="452" t="s">
        <v>120</v>
      </c>
      <c r="I179" s="455" t="s">
        <v>121</v>
      </c>
      <c r="J179" s="455"/>
      <c r="K179" s="455"/>
      <c r="L179" s="455" t="s">
        <v>120</v>
      </c>
      <c r="M179" s="455" t="s">
        <v>122</v>
      </c>
      <c r="N179" s="463"/>
      <c r="O179" s="463" t="s">
        <v>123</v>
      </c>
      <c r="P179" s="449" t="s">
        <v>124</v>
      </c>
      <c r="Q179" s="450"/>
      <c r="R179" s="450"/>
      <c r="S179" s="451"/>
      <c r="T179" s="448" t="s">
        <v>120</v>
      </c>
      <c r="U179" s="449" t="s">
        <v>124</v>
      </c>
      <c r="V179" s="450"/>
      <c r="W179" s="450"/>
      <c r="X179" s="451"/>
      <c r="Y179" s="448" t="s">
        <v>120</v>
      </c>
      <c r="Z179" s="449" t="s">
        <v>124</v>
      </c>
      <c r="AA179" s="450"/>
      <c r="AB179" s="450"/>
      <c r="AC179" s="451"/>
      <c r="AD179" s="448" t="s">
        <v>120</v>
      </c>
      <c r="AE179" s="449" t="s">
        <v>124</v>
      </c>
      <c r="AF179" s="450"/>
      <c r="AG179" s="450"/>
      <c r="AH179" s="451"/>
      <c r="AI179" s="448" t="s">
        <v>120</v>
      </c>
      <c r="AJ179" s="449" t="s">
        <v>124</v>
      </c>
      <c r="AK179" s="450"/>
      <c r="AL179" s="450"/>
      <c r="AM179" s="451"/>
      <c r="AN179" s="448" t="s">
        <v>120</v>
      </c>
      <c r="AO179" s="449" t="s">
        <v>124</v>
      </c>
      <c r="AP179" s="450"/>
      <c r="AQ179" s="450"/>
      <c r="AR179" s="451"/>
      <c r="AS179" s="448" t="s">
        <v>120</v>
      </c>
      <c r="AT179" s="449" t="s">
        <v>124</v>
      </c>
      <c r="AU179" s="450"/>
      <c r="AV179" s="450"/>
      <c r="AW179" s="451"/>
      <c r="AX179" s="448" t="s">
        <v>120</v>
      </c>
    </row>
    <row r="180" spans="2:50" hidden="1">
      <c r="B180" s="448"/>
      <c r="C180" s="448"/>
      <c r="D180" s="448"/>
      <c r="E180" s="448" t="s">
        <v>125</v>
      </c>
      <c r="F180" s="448"/>
      <c r="G180" s="448"/>
      <c r="H180" s="453"/>
      <c r="I180" s="455" t="s">
        <v>125</v>
      </c>
      <c r="J180" s="455"/>
      <c r="K180" s="455"/>
      <c r="L180" s="455"/>
      <c r="M180" s="455"/>
      <c r="N180" s="480"/>
      <c r="O180" s="480"/>
      <c r="P180" s="449" t="s">
        <v>126</v>
      </c>
      <c r="Q180" s="450"/>
      <c r="R180" s="450"/>
      <c r="S180" s="451"/>
      <c r="T180" s="448"/>
      <c r="U180" s="449" t="s">
        <v>126</v>
      </c>
      <c r="V180" s="450"/>
      <c r="W180" s="450"/>
      <c r="X180" s="451"/>
      <c r="Y180" s="448"/>
      <c r="Z180" s="449" t="s">
        <v>126</v>
      </c>
      <c r="AA180" s="450"/>
      <c r="AB180" s="450"/>
      <c r="AC180" s="451"/>
      <c r="AD180" s="448"/>
      <c r="AE180" s="449" t="s">
        <v>126</v>
      </c>
      <c r="AF180" s="450"/>
      <c r="AG180" s="450"/>
      <c r="AH180" s="451"/>
      <c r="AI180" s="448"/>
      <c r="AJ180" s="449" t="s">
        <v>126</v>
      </c>
      <c r="AK180" s="450"/>
      <c r="AL180" s="450"/>
      <c r="AM180" s="451"/>
      <c r="AN180" s="448"/>
      <c r="AO180" s="449" t="s">
        <v>126</v>
      </c>
      <c r="AP180" s="450"/>
      <c r="AQ180" s="450"/>
      <c r="AR180" s="451"/>
      <c r="AS180" s="448"/>
      <c r="AT180" s="449" t="s">
        <v>126</v>
      </c>
      <c r="AU180" s="450"/>
      <c r="AV180" s="450"/>
      <c r="AW180" s="451"/>
      <c r="AX180" s="448"/>
    </row>
    <row r="181" spans="2:50" hidden="1">
      <c r="B181" s="448"/>
      <c r="C181" s="448"/>
      <c r="D181" s="448"/>
      <c r="E181" s="94" t="s">
        <v>127</v>
      </c>
      <c r="F181" s="94" t="s">
        <v>128</v>
      </c>
      <c r="G181" s="94" t="s">
        <v>129</v>
      </c>
      <c r="H181" s="454"/>
      <c r="I181" s="152" t="s">
        <v>127</v>
      </c>
      <c r="J181" s="152" t="s">
        <v>128</v>
      </c>
      <c r="K181" s="152" t="s">
        <v>129</v>
      </c>
      <c r="L181" s="455"/>
      <c r="M181" s="455"/>
      <c r="N181" s="480"/>
      <c r="O181" s="480"/>
      <c r="P181" s="94" t="s">
        <v>127</v>
      </c>
      <c r="Q181" s="94" t="s">
        <v>128</v>
      </c>
      <c r="R181" s="94" t="s">
        <v>129</v>
      </c>
      <c r="S181" s="94" t="s">
        <v>122</v>
      </c>
      <c r="T181" s="448"/>
      <c r="U181" s="94" t="s">
        <v>127</v>
      </c>
      <c r="V181" s="94" t="s">
        <v>128</v>
      </c>
      <c r="W181" s="94" t="s">
        <v>129</v>
      </c>
      <c r="X181" s="94" t="s">
        <v>122</v>
      </c>
      <c r="Y181" s="448"/>
      <c r="Z181" s="94" t="s">
        <v>127</v>
      </c>
      <c r="AA181" s="94" t="s">
        <v>128</v>
      </c>
      <c r="AB181" s="94" t="s">
        <v>129</v>
      </c>
      <c r="AC181" s="94" t="s">
        <v>122</v>
      </c>
      <c r="AD181" s="448"/>
      <c r="AE181" s="94" t="s">
        <v>127</v>
      </c>
      <c r="AF181" s="94" t="s">
        <v>128</v>
      </c>
      <c r="AG181" s="94" t="s">
        <v>129</v>
      </c>
      <c r="AH181" s="94" t="s">
        <v>122</v>
      </c>
      <c r="AI181" s="448"/>
      <c r="AJ181" s="94" t="s">
        <v>127</v>
      </c>
      <c r="AK181" s="94" t="s">
        <v>128</v>
      </c>
      <c r="AL181" s="94" t="s">
        <v>129</v>
      </c>
      <c r="AM181" s="94" t="s">
        <v>122</v>
      </c>
      <c r="AN181" s="448"/>
      <c r="AO181" s="94" t="s">
        <v>127</v>
      </c>
      <c r="AP181" s="94" t="s">
        <v>128</v>
      </c>
      <c r="AQ181" s="94" t="s">
        <v>129</v>
      </c>
      <c r="AR181" s="94" t="s">
        <v>122</v>
      </c>
      <c r="AS181" s="448"/>
      <c r="AT181" s="94" t="s">
        <v>127</v>
      </c>
      <c r="AU181" s="94" t="s">
        <v>128</v>
      </c>
      <c r="AV181" s="94" t="s">
        <v>129</v>
      </c>
      <c r="AW181" s="94" t="s">
        <v>122</v>
      </c>
      <c r="AX181" s="448"/>
    </row>
    <row r="182" spans="2:50" hidden="1">
      <c r="B182" s="456" t="s">
        <v>173</v>
      </c>
      <c r="C182" s="95">
        <v>1</v>
      </c>
      <c r="D182" s="95" t="s">
        <v>174</v>
      </c>
      <c r="E182" s="95">
        <v>20</v>
      </c>
      <c r="F182" s="95">
        <v>2400</v>
      </c>
      <c r="G182" s="177">
        <f>F182/E182</f>
        <v>120</v>
      </c>
      <c r="H182" s="456">
        <f>AVERAGE(G182:G199)</f>
        <v>138.65062984258032</v>
      </c>
      <c r="I182" s="153">
        <f t="shared" ref="I182:I199" si="175">IFERROR(AVERAGE(P182,U182,Z182,AE182,AJ182,AO182,AT182),"")</f>
        <v>20</v>
      </c>
      <c r="J182" s="153">
        <f t="shared" ref="J182:J199" si="176">IFERROR(AVERAGE(Q182,V182,AA182,AF182,AK182,AP182,AU182),"")</f>
        <v>2298.858871265395</v>
      </c>
      <c r="K182" s="154">
        <f t="shared" ref="K182:K199" si="177">IFERROR(AVERAGE(R182,W182,AB182,AG182,AL182,AQ182,AV182),"")</f>
        <v>114.94294356326975</v>
      </c>
      <c r="L182" s="457">
        <f>IFERROR(AVERAGE(K182:K199),"-")</f>
        <v>132.72532016673355</v>
      </c>
      <c r="M182" s="153">
        <f>IFERROR(RANK(K182, K$182:K$199),"")</f>
        <v>18</v>
      </c>
      <c r="N182" s="480"/>
      <c r="O182" s="480"/>
      <c r="P182" s="95">
        <v>20</v>
      </c>
      <c r="Q182" s="151">
        <v>2312.6492172211356</v>
      </c>
      <c r="R182" s="177">
        <f>IFERROR(Q182/P182,"")</f>
        <v>115.63246086105679</v>
      </c>
      <c r="S182" s="95">
        <f>IFERROR(RANK(R182, R$182:R$199),"")</f>
        <v>18</v>
      </c>
      <c r="T182" s="477">
        <f>AVERAGE(R182:R199)</f>
        <v>132.69553164778827</v>
      </c>
      <c r="U182" s="95">
        <v>20</v>
      </c>
      <c r="V182" s="151">
        <v>2291.0588235294135</v>
      </c>
      <c r="W182" s="177">
        <f>IFERROR(V182/U182,"")</f>
        <v>114.55294117647068</v>
      </c>
      <c r="X182" s="95">
        <f>IFERROR(RANK(W182, W$182:W$199),"")</f>
        <v>18</v>
      </c>
      <c r="Y182" s="477">
        <f>AVERAGE(W182:W199)</f>
        <v>132.81996236015388</v>
      </c>
      <c r="Z182" s="95">
        <v>20</v>
      </c>
      <c r="AA182" s="151">
        <v>2291.5871254162053</v>
      </c>
      <c r="AB182" s="177">
        <f>IFERROR(AA182/Z182,"")</f>
        <v>114.57935627081027</v>
      </c>
      <c r="AC182" s="95">
        <f>IFERROR(RANK(AB182, AB$182:AB$199),"")</f>
        <v>18</v>
      </c>
      <c r="AD182" s="477">
        <f>AVERAGE(AB182:AB199)</f>
        <v>132.6703013495183</v>
      </c>
      <c r="AE182" s="95">
        <v>20</v>
      </c>
      <c r="AF182" s="151">
        <v>2297.4418604651164</v>
      </c>
      <c r="AG182" s="177">
        <f>IFERROR(AF182/AE182,"")</f>
        <v>114.87209302325581</v>
      </c>
      <c r="AH182" s="95">
        <f>IFERROR(RANK(AG182, AG$182:AG$199),"")</f>
        <v>17</v>
      </c>
      <c r="AI182" s="477">
        <f>AVERAGE(AG182:AG199)</f>
        <v>132.7909501227671</v>
      </c>
      <c r="AJ182" s="95">
        <v>20</v>
      </c>
      <c r="AK182" s="151">
        <v>2290.3703703703704</v>
      </c>
      <c r="AL182" s="177">
        <f>IFERROR(AK182/AJ182,"")</f>
        <v>114.51851851851852</v>
      </c>
      <c r="AM182" s="95">
        <f>IFERROR(RANK(AL182, AL$182:AL$199),"")</f>
        <v>18</v>
      </c>
      <c r="AN182" s="477">
        <f>AVERAGE(AL182:AL199)</f>
        <v>132.89681993714123</v>
      </c>
      <c r="AO182" s="95">
        <v>20</v>
      </c>
      <c r="AP182" s="151">
        <v>2305.7142857142862</v>
      </c>
      <c r="AQ182" s="177">
        <f>IFERROR(AP182/AO182,"")</f>
        <v>115.28571428571431</v>
      </c>
      <c r="AR182" s="95">
        <f>IFERROR(RANK(AQ182, AQ$182:AQ$199),"")</f>
        <v>17</v>
      </c>
      <c r="AS182" s="477">
        <f>AVERAGE(AQ182:AQ199)</f>
        <v>132.64028521391296</v>
      </c>
      <c r="AT182" s="95">
        <v>20</v>
      </c>
      <c r="AU182" s="151">
        <v>2303.1904161412367</v>
      </c>
      <c r="AV182" s="177">
        <f>IFERROR(AU182/AT182,"")</f>
        <v>115.15952080706184</v>
      </c>
      <c r="AW182" s="95">
        <f>IFERROR(RANK(AV182, AV$182:AV$199),"")</f>
        <v>18</v>
      </c>
      <c r="AX182" s="477">
        <f>AVERAGE(AV182:AV199)</f>
        <v>132.5633905358531</v>
      </c>
    </row>
    <row r="183" spans="2:50" hidden="1">
      <c r="B183" s="456"/>
      <c r="C183" s="95">
        <v>2</v>
      </c>
      <c r="D183" s="95" t="s">
        <v>175</v>
      </c>
      <c r="E183" s="95">
        <v>18</v>
      </c>
      <c r="F183" s="95">
        <v>2400</v>
      </c>
      <c r="G183" s="177">
        <f t="shared" ref="G183:G199" si="178">F183/E183</f>
        <v>133.33333333333334</v>
      </c>
      <c r="H183" s="456"/>
      <c r="I183" s="153">
        <f t="shared" si="175"/>
        <v>18</v>
      </c>
      <c r="J183" s="153">
        <f t="shared" si="176"/>
        <v>2294.692365952566</v>
      </c>
      <c r="K183" s="154">
        <f t="shared" si="177"/>
        <v>127.482909219587</v>
      </c>
      <c r="L183" s="458"/>
      <c r="M183" s="153">
        <f t="shared" ref="M183:M199" si="179">IFERROR(RANK(K183, K$182:K$199),"")</f>
        <v>9</v>
      </c>
      <c r="N183" s="480"/>
      <c r="O183" s="480"/>
      <c r="P183" s="95">
        <v>18</v>
      </c>
      <c r="Q183" s="151">
        <v>2282.8571428571408</v>
      </c>
      <c r="R183" s="177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78"/>
      <c r="U183" s="95">
        <v>18</v>
      </c>
      <c r="V183" s="151">
        <v>2295.7685352622052</v>
      </c>
      <c r="W183" s="177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78"/>
      <c r="Z183" s="95">
        <v>18</v>
      </c>
      <c r="AA183" s="151">
        <v>2297.5510204081634</v>
      </c>
      <c r="AB183" s="177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78"/>
      <c r="AE183" s="95">
        <v>18</v>
      </c>
      <c r="AF183" s="151">
        <v>2288.8888888888882</v>
      </c>
      <c r="AG183" s="177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78"/>
      <c r="AJ183" s="95">
        <v>18</v>
      </c>
      <c r="AK183" s="151">
        <v>2311.6216216216221</v>
      </c>
      <c r="AL183" s="177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78"/>
      <c r="AO183" s="95">
        <v>18</v>
      </c>
      <c r="AP183" s="151">
        <v>2287.0588235294113</v>
      </c>
      <c r="AQ183" s="177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78"/>
      <c r="AT183" s="95">
        <v>18</v>
      </c>
      <c r="AU183" s="151">
        <v>2299.1005291005299</v>
      </c>
      <c r="AV183" s="177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78"/>
    </row>
    <row r="184" spans="2:50" hidden="1">
      <c r="B184" s="456"/>
      <c r="C184" s="95">
        <v>3</v>
      </c>
      <c r="D184" s="95" t="s">
        <v>176</v>
      </c>
      <c r="E184" s="95">
        <v>18</v>
      </c>
      <c r="F184" s="95">
        <v>2400</v>
      </c>
      <c r="G184" s="177">
        <f t="shared" si="178"/>
        <v>133.33333333333334</v>
      </c>
      <c r="H184" s="456"/>
      <c r="I184" s="153">
        <f t="shared" si="175"/>
        <v>18</v>
      </c>
      <c r="J184" s="153">
        <f t="shared" si="176"/>
        <v>2290.0810299940504</v>
      </c>
      <c r="K184" s="154">
        <f t="shared" si="177"/>
        <v>127.22672388855834</v>
      </c>
      <c r="L184" s="458"/>
      <c r="M184" s="153">
        <f t="shared" si="179"/>
        <v>11</v>
      </c>
      <c r="N184" s="480"/>
      <c r="O184" s="480"/>
      <c r="P184" s="95">
        <v>18</v>
      </c>
      <c r="Q184" s="151">
        <v>2288.583379810374</v>
      </c>
      <c r="R184" s="177">
        <f t="shared" si="180"/>
        <v>127.14352110057634</v>
      </c>
      <c r="S184" s="95">
        <f t="shared" si="181"/>
        <v>9</v>
      </c>
      <c r="T184" s="478"/>
      <c r="U184" s="95">
        <v>18</v>
      </c>
      <c r="V184" s="151">
        <v>2293.6904761904757</v>
      </c>
      <c r="W184" s="177">
        <f t="shared" si="182"/>
        <v>127.42724867724866</v>
      </c>
      <c r="X184" s="95">
        <f t="shared" si="183"/>
        <v>11</v>
      </c>
      <c r="Y184" s="478"/>
      <c r="Z184" s="95">
        <v>18</v>
      </c>
      <c r="AA184" s="151">
        <v>2294.1190476190477</v>
      </c>
      <c r="AB184" s="177">
        <f t="shared" si="184"/>
        <v>127.4510582010582</v>
      </c>
      <c r="AC184" s="95">
        <f t="shared" si="185"/>
        <v>9</v>
      </c>
      <c r="AD184" s="478"/>
      <c r="AE184" s="95">
        <v>18</v>
      </c>
      <c r="AF184" s="151">
        <v>2284.9122807017548</v>
      </c>
      <c r="AG184" s="177">
        <f t="shared" si="186"/>
        <v>126.93957115009749</v>
      </c>
      <c r="AH184" s="95">
        <f t="shared" si="187"/>
        <v>12</v>
      </c>
      <c r="AI184" s="478"/>
      <c r="AJ184" s="95">
        <v>18</v>
      </c>
      <c r="AK184" s="151">
        <v>2288.1632653061224</v>
      </c>
      <c r="AL184" s="177">
        <f t="shared" si="188"/>
        <v>127.12018140589569</v>
      </c>
      <c r="AM184" s="95">
        <f t="shared" si="189"/>
        <v>12</v>
      </c>
      <c r="AN184" s="478"/>
      <c r="AO184" s="95">
        <v>18</v>
      </c>
      <c r="AP184" s="151">
        <v>2290.6545454545449</v>
      </c>
      <c r="AQ184" s="177">
        <f t="shared" si="190"/>
        <v>127.25858585858583</v>
      </c>
      <c r="AR184" s="95">
        <f t="shared" si="191"/>
        <v>11</v>
      </c>
      <c r="AS184" s="478"/>
      <c r="AT184" s="95">
        <v>18</v>
      </c>
      <c r="AU184" s="151">
        <v>2290.4442148760327</v>
      </c>
      <c r="AV184" s="177">
        <f t="shared" si="192"/>
        <v>127.24690082644626</v>
      </c>
      <c r="AW184" s="95">
        <f t="shared" si="193"/>
        <v>11</v>
      </c>
      <c r="AX184" s="478"/>
    </row>
    <row r="185" spans="2:50" hidden="1">
      <c r="B185" s="456"/>
      <c r="C185" s="95">
        <v>4</v>
      </c>
      <c r="D185" s="95" t="s">
        <v>177</v>
      </c>
      <c r="E185" s="95">
        <v>18</v>
      </c>
      <c r="F185" s="95">
        <v>2400</v>
      </c>
      <c r="G185" s="177">
        <f t="shared" si="178"/>
        <v>133.33333333333334</v>
      </c>
      <c r="H185" s="456"/>
      <c r="I185" s="153">
        <f t="shared" si="175"/>
        <v>18</v>
      </c>
      <c r="J185" s="153">
        <f t="shared" si="176"/>
        <v>2296.4725966763722</v>
      </c>
      <c r="K185" s="154">
        <f t="shared" si="177"/>
        <v>127.58181092646512</v>
      </c>
      <c r="L185" s="458"/>
      <c r="M185" s="153">
        <f t="shared" si="179"/>
        <v>8</v>
      </c>
      <c r="N185" s="480"/>
      <c r="O185" s="480"/>
      <c r="P185" s="95">
        <v>18</v>
      </c>
      <c r="Q185" s="151">
        <v>2288.5714285714294</v>
      </c>
      <c r="R185" s="177">
        <f t="shared" si="180"/>
        <v>127.14285714285718</v>
      </c>
      <c r="S185" s="95">
        <f t="shared" si="181"/>
        <v>10</v>
      </c>
      <c r="T185" s="478"/>
      <c r="U185" s="95">
        <v>18</v>
      </c>
      <c r="V185" s="151">
        <v>2307.391304347826</v>
      </c>
      <c r="W185" s="177">
        <f t="shared" si="182"/>
        <v>128.18840579710144</v>
      </c>
      <c r="X185" s="95">
        <f t="shared" si="183"/>
        <v>8</v>
      </c>
      <c r="Y185" s="478"/>
      <c r="Z185" s="95">
        <v>18</v>
      </c>
      <c r="AA185" s="151">
        <v>2284.1860465116274</v>
      </c>
      <c r="AB185" s="177">
        <f t="shared" si="184"/>
        <v>126.89922480620152</v>
      </c>
      <c r="AC185" s="95">
        <f t="shared" si="185"/>
        <v>12</v>
      </c>
      <c r="AD185" s="478"/>
      <c r="AE185" s="95">
        <v>18</v>
      </c>
      <c r="AF185" s="151">
        <v>2299.9999999999991</v>
      </c>
      <c r="AG185" s="177">
        <f t="shared" si="186"/>
        <v>127.77777777777773</v>
      </c>
      <c r="AH185" s="95">
        <f t="shared" si="187"/>
        <v>8</v>
      </c>
      <c r="AI185" s="478"/>
      <c r="AJ185" s="95">
        <v>18</v>
      </c>
      <c r="AK185" s="151">
        <v>2307.9999999999986</v>
      </c>
      <c r="AL185" s="177">
        <f t="shared" si="188"/>
        <v>128.22222222222214</v>
      </c>
      <c r="AM185" s="95">
        <f t="shared" si="189"/>
        <v>9</v>
      </c>
      <c r="AN185" s="478"/>
      <c r="AO185" s="95">
        <v>18</v>
      </c>
      <c r="AP185" s="151">
        <v>2291.0769230769224</v>
      </c>
      <c r="AQ185" s="177">
        <f t="shared" si="190"/>
        <v>127.28205128205124</v>
      </c>
      <c r="AR185" s="95">
        <f t="shared" si="191"/>
        <v>10</v>
      </c>
      <c r="AS185" s="478"/>
      <c r="AT185" s="95">
        <v>18</v>
      </c>
      <c r="AU185" s="151">
        <v>2296.0824742268051</v>
      </c>
      <c r="AV185" s="177">
        <f t="shared" si="192"/>
        <v>127.56013745704473</v>
      </c>
      <c r="AW185" s="95">
        <f t="shared" si="193"/>
        <v>10</v>
      </c>
      <c r="AX185" s="478"/>
    </row>
    <row r="186" spans="2:50" hidden="1">
      <c r="B186" s="456"/>
      <c r="C186" s="95">
        <v>5</v>
      </c>
      <c r="D186" s="95" t="s">
        <v>178</v>
      </c>
      <c r="E186" s="95">
        <v>16</v>
      </c>
      <c r="F186" s="95">
        <v>2400</v>
      </c>
      <c r="G186" s="177">
        <f t="shared" si="178"/>
        <v>150</v>
      </c>
      <c r="H186" s="456"/>
      <c r="I186" s="153">
        <f t="shared" si="175"/>
        <v>16</v>
      </c>
      <c r="J186" s="153">
        <f t="shared" si="176"/>
        <v>2306.548932383836</v>
      </c>
      <c r="K186" s="154">
        <f t="shared" si="177"/>
        <v>144.15930827398975</v>
      </c>
      <c r="L186" s="458"/>
      <c r="M186" s="153">
        <f t="shared" si="179"/>
        <v>5</v>
      </c>
      <c r="N186" s="480"/>
      <c r="O186" s="480"/>
      <c r="P186" s="95">
        <v>16</v>
      </c>
      <c r="Q186" s="151">
        <v>2311.3445378151287</v>
      </c>
      <c r="R186" s="177">
        <f t="shared" si="180"/>
        <v>144.45903361344554</v>
      </c>
      <c r="S186" s="95">
        <f t="shared" si="181"/>
        <v>5</v>
      </c>
      <c r="T186" s="478"/>
      <c r="U186" s="95">
        <v>16</v>
      </c>
      <c r="V186" s="151">
        <v>2320.7547169811332</v>
      </c>
      <c r="W186" s="177">
        <f t="shared" si="182"/>
        <v>145.04716981132083</v>
      </c>
      <c r="X186" s="95">
        <f t="shared" si="183"/>
        <v>5</v>
      </c>
      <c r="Y186" s="478"/>
      <c r="Z186" s="95">
        <v>16</v>
      </c>
      <c r="AA186" s="151">
        <v>2308.2352941176478</v>
      </c>
      <c r="AB186" s="177">
        <f t="shared" si="184"/>
        <v>144.26470588235298</v>
      </c>
      <c r="AC186" s="95">
        <f t="shared" si="185"/>
        <v>5</v>
      </c>
      <c r="AD186" s="478"/>
      <c r="AE186" s="95">
        <v>16</v>
      </c>
      <c r="AF186" s="151">
        <v>2318.9189189189169</v>
      </c>
      <c r="AG186" s="177">
        <f t="shared" si="186"/>
        <v>144.93243243243231</v>
      </c>
      <c r="AH186" s="95">
        <f t="shared" si="187"/>
        <v>5</v>
      </c>
      <c r="AI186" s="478"/>
      <c r="AJ186" s="95">
        <v>16</v>
      </c>
      <c r="AK186" s="151">
        <v>2317.7142857142835</v>
      </c>
      <c r="AL186" s="177">
        <f t="shared" si="188"/>
        <v>144.85714285714272</v>
      </c>
      <c r="AM186" s="95">
        <f t="shared" si="189"/>
        <v>5</v>
      </c>
      <c r="AN186" s="478"/>
      <c r="AO186" s="95">
        <v>16</v>
      </c>
      <c r="AP186" s="151">
        <v>2284.7368421052615</v>
      </c>
      <c r="AQ186" s="177">
        <f t="shared" si="190"/>
        <v>142.79605263157885</v>
      </c>
      <c r="AR186" s="95">
        <f t="shared" si="191"/>
        <v>5</v>
      </c>
      <c r="AS186" s="478"/>
      <c r="AT186" s="95">
        <v>16</v>
      </c>
      <c r="AU186" s="151">
        <v>2284.1379310344814</v>
      </c>
      <c r="AV186" s="177">
        <f t="shared" si="192"/>
        <v>142.75862068965509</v>
      </c>
      <c r="AW186" s="95">
        <f t="shared" si="193"/>
        <v>5</v>
      </c>
      <c r="AX186" s="478"/>
    </row>
    <row r="187" spans="2:50" hidden="1">
      <c r="B187" s="456"/>
      <c r="C187" s="95">
        <v>6</v>
      </c>
      <c r="D187" s="95" t="s">
        <v>179</v>
      </c>
      <c r="E187" s="95">
        <v>18</v>
      </c>
      <c r="F187" s="95">
        <v>2400</v>
      </c>
      <c r="G187" s="177">
        <f t="shared" si="178"/>
        <v>133.33333333333334</v>
      </c>
      <c r="H187" s="456"/>
      <c r="I187" s="153">
        <f t="shared" si="175"/>
        <v>18</v>
      </c>
      <c r="J187" s="153">
        <f t="shared" si="176"/>
        <v>2293.8195926131643</v>
      </c>
      <c r="K187" s="154">
        <f t="shared" si="177"/>
        <v>127.43442181184245</v>
      </c>
      <c r="L187" s="458"/>
      <c r="M187" s="153">
        <f t="shared" si="179"/>
        <v>10</v>
      </c>
      <c r="N187" s="480"/>
      <c r="O187" s="480"/>
      <c r="P187" s="95">
        <v>18</v>
      </c>
      <c r="Q187" s="151">
        <v>2293.1008122312469</v>
      </c>
      <c r="R187" s="177">
        <f t="shared" si="180"/>
        <v>127.39448956840261</v>
      </c>
      <c r="S187" s="95">
        <f t="shared" si="181"/>
        <v>8</v>
      </c>
      <c r="T187" s="478"/>
      <c r="U187" s="95">
        <v>18</v>
      </c>
      <c r="V187" s="151">
        <v>2302.0646020646018</v>
      </c>
      <c r="W187" s="177">
        <f t="shared" si="182"/>
        <v>127.89247789247787</v>
      </c>
      <c r="X187" s="95">
        <f t="shared" si="183"/>
        <v>9</v>
      </c>
      <c r="Y187" s="478"/>
      <c r="Z187" s="95">
        <v>18</v>
      </c>
      <c r="AA187" s="151">
        <v>2285.0649350649342</v>
      </c>
      <c r="AB187" s="177">
        <f t="shared" si="184"/>
        <v>126.9480519480519</v>
      </c>
      <c r="AC187" s="95">
        <f t="shared" si="185"/>
        <v>11</v>
      </c>
      <c r="AD187" s="478"/>
      <c r="AE187" s="95">
        <v>18</v>
      </c>
      <c r="AF187" s="151">
        <v>2285.4098360655739</v>
      </c>
      <c r="AG187" s="177">
        <f t="shared" si="186"/>
        <v>126.9672131147541</v>
      </c>
      <c r="AH187" s="95">
        <f t="shared" si="187"/>
        <v>11</v>
      </c>
      <c r="AI187" s="478"/>
      <c r="AJ187" s="95">
        <v>18</v>
      </c>
      <c r="AK187" s="151">
        <v>2298.1034482758619</v>
      </c>
      <c r="AL187" s="177">
        <f t="shared" si="188"/>
        <v>127.67241379310343</v>
      </c>
      <c r="AM187" s="95">
        <f t="shared" si="189"/>
        <v>10</v>
      </c>
      <c r="AN187" s="478"/>
      <c r="AO187" s="95">
        <v>18</v>
      </c>
      <c r="AP187" s="151">
        <v>2291.7391304347834</v>
      </c>
      <c r="AQ187" s="177">
        <f t="shared" si="190"/>
        <v>127.31884057971018</v>
      </c>
      <c r="AR187" s="95">
        <f t="shared" si="191"/>
        <v>9</v>
      </c>
      <c r="AS187" s="478"/>
      <c r="AT187" s="95">
        <v>18</v>
      </c>
      <c r="AU187" s="151">
        <v>2301.2543841551469</v>
      </c>
      <c r="AV187" s="177">
        <f t="shared" si="192"/>
        <v>127.84746578639705</v>
      </c>
      <c r="AW187" s="95">
        <f t="shared" si="193"/>
        <v>8</v>
      </c>
      <c r="AX187" s="478"/>
    </row>
    <row r="188" spans="2:50" hidden="1">
      <c r="B188" s="456"/>
      <c r="C188" s="95">
        <v>7</v>
      </c>
      <c r="D188" s="95" t="s">
        <v>180</v>
      </c>
      <c r="E188" s="95">
        <v>20</v>
      </c>
      <c r="F188" s="95">
        <v>2400</v>
      </c>
      <c r="G188" s="177">
        <f t="shared" si="178"/>
        <v>120</v>
      </c>
      <c r="H188" s="456"/>
      <c r="I188" s="153">
        <f t="shared" si="175"/>
        <v>20</v>
      </c>
      <c r="J188" s="153">
        <f t="shared" si="176"/>
        <v>2309.6583505884541</v>
      </c>
      <c r="K188" s="154">
        <f t="shared" si="177"/>
        <v>115.48291752942269</v>
      </c>
      <c r="L188" s="458"/>
      <c r="M188" s="153">
        <f t="shared" si="179"/>
        <v>17</v>
      </c>
      <c r="N188" s="480"/>
      <c r="O188" s="480"/>
      <c r="P188" s="95">
        <v>20</v>
      </c>
      <c r="Q188" s="151">
        <v>2323.8461538461506</v>
      </c>
      <c r="R188" s="177">
        <f t="shared" si="180"/>
        <v>116.19230769230754</v>
      </c>
      <c r="S188" s="95">
        <f t="shared" si="181"/>
        <v>17</v>
      </c>
      <c r="T188" s="478"/>
      <c r="U188" s="95">
        <v>20</v>
      </c>
      <c r="V188" s="151">
        <v>2307.1874999999995</v>
      </c>
      <c r="W188" s="177">
        <f t="shared" si="182"/>
        <v>115.35937499999997</v>
      </c>
      <c r="X188" s="95">
        <f t="shared" si="183"/>
        <v>17</v>
      </c>
      <c r="Y188" s="478"/>
      <c r="Z188" s="95">
        <v>20</v>
      </c>
      <c r="AA188" s="151">
        <v>2319.6610169491514</v>
      </c>
      <c r="AB188" s="177">
        <f t="shared" si="184"/>
        <v>115.98305084745758</v>
      </c>
      <c r="AC188" s="95">
        <f t="shared" si="185"/>
        <v>17</v>
      </c>
      <c r="AD188" s="478"/>
      <c r="AE188" s="95">
        <v>20</v>
      </c>
      <c r="AF188" s="151">
        <v>2289.7674418604647</v>
      </c>
      <c r="AG188" s="177">
        <f t="shared" si="186"/>
        <v>114.48837209302323</v>
      </c>
      <c r="AH188" s="95">
        <f t="shared" si="187"/>
        <v>18</v>
      </c>
      <c r="AI188" s="478"/>
      <c r="AJ188" s="95">
        <v>20</v>
      </c>
      <c r="AK188" s="151">
        <v>2334.146341463414</v>
      </c>
      <c r="AL188" s="177">
        <f t="shared" si="188"/>
        <v>116.7073170731707</v>
      </c>
      <c r="AM188" s="95">
        <f t="shared" si="189"/>
        <v>17</v>
      </c>
      <c r="AN188" s="478"/>
      <c r="AO188" s="95">
        <v>20</v>
      </c>
      <c r="AP188" s="151">
        <v>2288</v>
      </c>
      <c r="AQ188" s="177">
        <f t="shared" si="190"/>
        <v>114.4</v>
      </c>
      <c r="AR188" s="95">
        <f t="shared" si="191"/>
        <v>18</v>
      </c>
      <c r="AS188" s="478"/>
      <c r="AT188" s="95">
        <v>20</v>
      </c>
      <c r="AU188" s="151">
        <v>2304.9999999999982</v>
      </c>
      <c r="AV188" s="177">
        <f t="shared" si="192"/>
        <v>115.24999999999991</v>
      </c>
      <c r="AW188" s="95">
        <f t="shared" si="193"/>
        <v>17</v>
      </c>
      <c r="AX188" s="478"/>
    </row>
    <row r="189" spans="2:50" hidden="1">
      <c r="B189" s="456"/>
      <c r="C189" s="95">
        <v>8</v>
      </c>
      <c r="D189" s="95" t="s">
        <v>182</v>
      </c>
      <c r="E189" s="95">
        <v>19</v>
      </c>
      <c r="F189" s="95">
        <v>2400</v>
      </c>
      <c r="G189" s="177">
        <f t="shared" si="178"/>
        <v>126.31578947368421</v>
      </c>
      <c r="H189" s="456"/>
      <c r="I189" s="153">
        <f t="shared" si="175"/>
        <v>19</v>
      </c>
      <c r="J189" s="153">
        <f t="shared" si="176"/>
        <v>2293.7341907943924</v>
      </c>
      <c r="K189" s="154">
        <f t="shared" si="177"/>
        <v>120.72285214707324</v>
      </c>
      <c r="L189" s="458"/>
      <c r="M189" s="153">
        <f t="shared" si="179"/>
        <v>16</v>
      </c>
      <c r="N189" s="480"/>
      <c r="O189" s="480"/>
      <c r="P189" s="95">
        <v>19</v>
      </c>
      <c r="Q189" s="151">
        <v>2287.7922077922076</v>
      </c>
      <c r="R189" s="177">
        <f t="shared" si="180"/>
        <v>120.41011619958988</v>
      </c>
      <c r="S189" s="95">
        <f t="shared" si="181"/>
        <v>15</v>
      </c>
      <c r="T189" s="478"/>
      <c r="U189" s="95">
        <v>19</v>
      </c>
      <c r="V189" s="151">
        <v>2286.616847826087</v>
      </c>
      <c r="W189" s="177">
        <f t="shared" si="182"/>
        <v>120.34825514874142</v>
      </c>
      <c r="X189" s="95">
        <f t="shared" si="183"/>
        <v>16</v>
      </c>
      <c r="Y189" s="478"/>
      <c r="Z189" s="95">
        <v>19</v>
      </c>
      <c r="AA189" s="151">
        <v>2307.9086538461552</v>
      </c>
      <c r="AB189" s="177">
        <f t="shared" si="184"/>
        <v>121.46887651821869</v>
      </c>
      <c r="AC189" s="95">
        <f t="shared" si="185"/>
        <v>13</v>
      </c>
      <c r="AD189" s="478"/>
      <c r="AE189" s="95">
        <v>19</v>
      </c>
      <c r="AF189" s="151">
        <v>2298.5840707964603</v>
      </c>
      <c r="AG189" s="177">
        <f t="shared" si="186"/>
        <v>120.97810898928738</v>
      </c>
      <c r="AH189" s="95">
        <f t="shared" si="187"/>
        <v>14</v>
      </c>
      <c r="AI189" s="478"/>
      <c r="AJ189" s="95">
        <v>19</v>
      </c>
      <c r="AK189" s="151">
        <v>2286.1111111111109</v>
      </c>
      <c r="AL189" s="177">
        <f t="shared" si="188"/>
        <v>120.32163742690057</v>
      </c>
      <c r="AM189" s="95">
        <f t="shared" si="189"/>
        <v>16</v>
      </c>
      <c r="AN189" s="478"/>
      <c r="AO189" s="95">
        <v>19</v>
      </c>
      <c r="AP189" s="151">
        <v>2291.5199999999995</v>
      </c>
      <c r="AQ189" s="177">
        <f t="shared" si="190"/>
        <v>120.60631578947365</v>
      </c>
      <c r="AR189" s="95">
        <f t="shared" si="191"/>
        <v>15</v>
      </c>
      <c r="AS189" s="478"/>
      <c r="AT189" s="95">
        <v>19</v>
      </c>
      <c r="AU189" s="151">
        <v>2297.6064441887224</v>
      </c>
      <c r="AV189" s="177">
        <f t="shared" si="192"/>
        <v>120.92665495730118</v>
      </c>
      <c r="AW189" s="95">
        <f t="shared" si="193"/>
        <v>15</v>
      </c>
      <c r="AX189" s="478"/>
    </row>
    <row r="190" spans="2:50" hidden="1">
      <c r="B190" s="456"/>
      <c r="C190" s="95">
        <v>9</v>
      </c>
      <c r="D190" s="95" t="s">
        <v>183</v>
      </c>
      <c r="E190" s="95">
        <v>18</v>
      </c>
      <c r="F190" s="95">
        <v>2400</v>
      </c>
      <c r="G190" s="177">
        <f t="shared" si="178"/>
        <v>133.33333333333334</v>
      </c>
      <c r="H190" s="456"/>
      <c r="I190" s="153">
        <f t="shared" si="175"/>
        <v>18</v>
      </c>
      <c r="J190" s="153">
        <f t="shared" si="176"/>
        <v>2289.8638659401427</v>
      </c>
      <c r="K190" s="154">
        <f t="shared" si="177"/>
        <v>127.2146592188968</v>
      </c>
      <c r="L190" s="458"/>
      <c r="M190" s="153">
        <f t="shared" si="179"/>
        <v>12</v>
      </c>
      <c r="N190" s="480"/>
      <c r="O190" s="480"/>
      <c r="P190" s="95">
        <v>18</v>
      </c>
      <c r="Q190" s="151">
        <v>2281.6216216216217</v>
      </c>
      <c r="R190" s="177">
        <f t="shared" si="180"/>
        <v>126.75675675675676</v>
      </c>
      <c r="S190" s="95">
        <f t="shared" si="181"/>
        <v>12</v>
      </c>
      <c r="T190" s="478"/>
      <c r="U190" s="95">
        <v>18</v>
      </c>
      <c r="V190" s="151">
        <v>2284.3298969072162</v>
      </c>
      <c r="W190" s="177">
        <f t="shared" si="182"/>
        <v>126.90721649484534</v>
      </c>
      <c r="X190" s="95">
        <f t="shared" si="183"/>
        <v>12</v>
      </c>
      <c r="Y190" s="478"/>
      <c r="Z190" s="95">
        <v>18</v>
      </c>
      <c r="AA190" s="151">
        <v>2292.4137931034488</v>
      </c>
      <c r="AB190" s="177">
        <f t="shared" si="184"/>
        <v>127.35632183908049</v>
      </c>
      <c r="AC190" s="95">
        <f t="shared" si="185"/>
        <v>10</v>
      </c>
      <c r="AD190" s="478"/>
      <c r="AE190" s="95">
        <v>18</v>
      </c>
      <c r="AF190" s="151">
        <v>2292.5806451612925</v>
      </c>
      <c r="AG190" s="177">
        <f t="shared" si="186"/>
        <v>127.36559139784958</v>
      </c>
      <c r="AH190" s="95">
        <f t="shared" si="187"/>
        <v>9</v>
      </c>
      <c r="AI190" s="478"/>
      <c r="AJ190" s="95">
        <v>18</v>
      </c>
      <c r="AK190" s="151">
        <v>2288.2758620689674</v>
      </c>
      <c r="AL190" s="177">
        <f t="shared" si="188"/>
        <v>127.1264367816093</v>
      </c>
      <c r="AM190" s="95">
        <f t="shared" si="189"/>
        <v>11</v>
      </c>
      <c r="AN190" s="478"/>
      <c r="AO190" s="95">
        <v>18</v>
      </c>
      <c r="AP190" s="151">
        <v>2304.0000000000023</v>
      </c>
      <c r="AQ190" s="177">
        <f t="shared" si="190"/>
        <v>128.00000000000011</v>
      </c>
      <c r="AR190" s="95">
        <f t="shared" si="191"/>
        <v>8</v>
      </c>
      <c r="AS190" s="478"/>
      <c r="AT190" s="95">
        <v>18</v>
      </c>
      <c r="AU190" s="151">
        <v>2285.8252427184475</v>
      </c>
      <c r="AV190" s="177">
        <f t="shared" si="192"/>
        <v>126.99029126213597</v>
      </c>
      <c r="AW190" s="95">
        <f t="shared" si="193"/>
        <v>12</v>
      </c>
      <c r="AX190" s="478"/>
    </row>
    <row r="191" spans="2:50" hidden="1">
      <c r="B191" s="456"/>
      <c r="C191" s="95">
        <v>10</v>
      </c>
      <c r="D191" s="95" t="s">
        <v>184</v>
      </c>
      <c r="E191" s="95">
        <v>19</v>
      </c>
      <c r="F191" s="95">
        <v>2400</v>
      </c>
      <c r="G191" s="177">
        <f t="shared" ref="G191" si="194">F191/E191</f>
        <v>126.31578947368421</v>
      </c>
      <c r="H191" s="456"/>
      <c r="I191" s="153">
        <f t="shared" ref="I191" si="195">IFERROR(AVERAGE(P191,U191,Z191,AE191,AJ191,AO191,AT191),"")</f>
        <v>19</v>
      </c>
      <c r="J191" s="153">
        <f t="shared" ref="J191" si="196">IFERROR(AVERAGE(Q191,V191,AA191,AF191,AK191,AP191,AU191),"")</f>
        <v>2295.0114599883032</v>
      </c>
      <c r="K191" s="154">
        <f t="shared" ref="K191" si="197">IFERROR(AVERAGE(R191,W191,AB191,AG191,AL191,AQ191,AV191),"")</f>
        <v>120.79007684148964</v>
      </c>
      <c r="L191" s="458"/>
      <c r="M191" s="153">
        <f t="shared" ref="M191" si="198">IFERROR(RANK(K191, K$182:K$199),"")</f>
        <v>15</v>
      </c>
      <c r="N191" s="480"/>
      <c r="O191" s="480"/>
      <c r="P191" s="95">
        <v>19</v>
      </c>
      <c r="Q191" s="151">
        <v>2279.9999999999995</v>
      </c>
      <c r="R191" s="177">
        <f t="shared" ref="R191" si="199">IFERROR(Q191/P191,"")</f>
        <v>119.99999999999997</v>
      </c>
      <c r="S191" s="95">
        <f t="shared" ref="S191" si="200">IFERROR(RANK(R191, R$182:R$199),"")</f>
        <v>16</v>
      </c>
      <c r="T191" s="478"/>
      <c r="U191" s="95">
        <v>19</v>
      </c>
      <c r="V191" s="151">
        <v>2291.8032786885251</v>
      </c>
      <c r="W191" s="177">
        <f t="shared" ref="W191" si="201">IFERROR(V191/U191,"")</f>
        <v>120.6212251941329</v>
      </c>
      <c r="X191" s="95">
        <f t="shared" ref="X191" si="202">IFERROR(RANK(W191, W$182:W$199),"")</f>
        <v>15</v>
      </c>
      <c r="Y191" s="478"/>
      <c r="Z191" s="95">
        <v>19</v>
      </c>
      <c r="AA191" s="151">
        <v>2300.8928571428555</v>
      </c>
      <c r="AB191" s="177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78"/>
      <c r="AE191" s="95">
        <v>19</v>
      </c>
      <c r="AF191" s="151">
        <v>2292.0000000000009</v>
      </c>
      <c r="AG191" s="177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78"/>
      <c r="AJ191" s="95">
        <v>19</v>
      </c>
      <c r="AK191" s="151">
        <v>2301.3698630136987</v>
      </c>
      <c r="AL191" s="177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78"/>
      <c r="AO191" s="95">
        <v>19</v>
      </c>
      <c r="AP191" s="151">
        <v>2299.2857142857133</v>
      </c>
      <c r="AQ191" s="177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78"/>
      <c r="AT191" s="95">
        <v>19</v>
      </c>
      <c r="AU191" s="151">
        <v>2299.7285067873299</v>
      </c>
      <c r="AV191" s="177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78"/>
    </row>
    <row r="192" spans="2:50" hidden="1">
      <c r="B192" s="456"/>
      <c r="C192" s="95">
        <v>11</v>
      </c>
      <c r="D192" s="95" t="s">
        <v>186</v>
      </c>
      <c r="E192" s="95">
        <v>19</v>
      </c>
      <c r="F192" s="95">
        <v>2400</v>
      </c>
      <c r="G192" s="177">
        <f t="shared" si="178"/>
        <v>126.31578947368421</v>
      </c>
      <c r="H192" s="456"/>
      <c r="I192" s="153">
        <f t="shared" si="175"/>
        <v>19</v>
      </c>
      <c r="J192" s="153">
        <f t="shared" si="176"/>
        <v>2301.6656463295831</v>
      </c>
      <c r="K192" s="154">
        <f t="shared" si="177"/>
        <v>121.1402971752412</v>
      </c>
      <c r="L192" s="458"/>
      <c r="M192" s="153">
        <f t="shared" si="179"/>
        <v>13</v>
      </c>
      <c r="N192" s="480"/>
      <c r="O192" s="480"/>
      <c r="P192" s="95">
        <v>19</v>
      </c>
      <c r="Q192" s="151">
        <v>2298.4</v>
      </c>
      <c r="R192" s="177">
        <f t="shared" si="180"/>
        <v>120.96842105263158</v>
      </c>
      <c r="S192" s="95">
        <f t="shared" si="181"/>
        <v>14</v>
      </c>
      <c r="T192" s="478"/>
      <c r="U192" s="95">
        <v>19</v>
      </c>
      <c r="V192" s="151">
        <v>2303.1428571428569</v>
      </c>
      <c r="W192" s="177">
        <f t="shared" si="182"/>
        <v>121.21804511278194</v>
      </c>
      <c r="X192" s="95">
        <f t="shared" si="183"/>
        <v>13</v>
      </c>
      <c r="Y192" s="478"/>
      <c r="Z192" s="95">
        <v>19</v>
      </c>
      <c r="AA192" s="151">
        <v>2304.0000000000005</v>
      </c>
      <c r="AB192" s="177">
        <f t="shared" si="184"/>
        <v>121.26315789473686</v>
      </c>
      <c r="AC192" s="95">
        <f t="shared" si="185"/>
        <v>14</v>
      </c>
      <c r="AD192" s="478"/>
      <c r="AE192" s="95">
        <v>19</v>
      </c>
      <c r="AF192" s="151">
        <v>2296.7441860465115</v>
      </c>
      <c r="AG192" s="177">
        <f t="shared" si="186"/>
        <v>120.88127294981639</v>
      </c>
      <c r="AH192" s="95">
        <f t="shared" si="187"/>
        <v>15</v>
      </c>
      <c r="AI192" s="478"/>
      <c r="AJ192" s="95">
        <v>19</v>
      </c>
      <c r="AK192" s="151">
        <v>2297.5609756097565</v>
      </c>
      <c r="AL192" s="177">
        <f t="shared" si="188"/>
        <v>120.92426187419771</v>
      </c>
      <c r="AM192" s="95">
        <f t="shared" si="189"/>
        <v>14</v>
      </c>
      <c r="AN192" s="478"/>
      <c r="AO192" s="95">
        <v>19</v>
      </c>
      <c r="AP192" s="151">
        <v>2330.2325581395344</v>
      </c>
      <c r="AQ192" s="177">
        <f t="shared" si="190"/>
        <v>122.64381884944918</v>
      </c>
      <c r="AR192" s="95">
        <f t="shared" si="191"/>
        <v>13</v>
      </c>
      <c r="AS192" s="478"/>
      <c r="AT192" s="95">
        <v>19</v>
      </c>
      <c r="AU192" s="151">
        <v>2281.5789473684213</v>
      </c>
      <c r="AV192" s="177">
        <f t="shared" si="192"/>
        <v>120.0831024930748</v>
      </c>
      <c r="AW192" s="95">
        <f t="shared" si="193"/>
        <v>16</v>
      </c>
      <c r="AX192" s="478"/>
    </row>
    <row r="193" spans="2:50" hidden="1">
      <c r="B193" s="456"/>
      <c r="C193" s="95">
        <v>12</v>
      </c>
      <c r="D193" s="95" t="s">
        <v>187</v>
      </c>
      <c r="E193" s="95">
        <v>15</v>
      </c>
      <c r="F193" s="95">
        <v>2400</v>
      </c>
      <c r="G193" s="177">
        <f t="shared" si="178"/>
        <v>160</v>
      </c>
      <c r="H193" s="456"/>
      <c r="I193" s="153">
        <f t="shared" si="175"/>
        <v>15</v>
      </c>
      <c r="J193" s="153">
        <f t="shared" si="176"/>
        <v>2289.3421794666674</v>
      </c>
      <c r="K193" s="154">
        <f t="shared" si="177"/>
        <v>152.62281196444451</v>
      </c>
      <c r="L193" s="458"/>
      <c r="M193" s="153">
        <f t="shared" si="179"/>
        <v>4</v>
      </c>
      <c r="N193" s="480"/>
      <c r="O193" s="480"/>
      <c r="P193" s="95">
        <v>15</v>
      </c>
      <c r="Q193" s="151">
        <v>2293.8299663299663</v>
      </c>
      <c r="R193" s="177">
        <f t="shared" si="180"/>
        <v>152.92199775533109</v>
      </c>
      <c r="S193" s="95">
        <f t="shared" si="181"/>
        <v>4</v>
      </c>
      <c r="T193" s="478"/>
      <c r="U193" s="95">
        <v>15</v>
      </c>
      <c r="V193" s="151">
        <v>2290.4627766599597</v>
      </c>
      <c r="W193" s="177">
        <f t="shared" si="182"/>
        <v>152.69751844399732</v>
      </c>
      <c r="X193" s="95">
        <f t="shared" si="183"/>
        <v>4</v>
      </c>
      <c r="Y193" s="478"/>
      <c r="Z193" s="95">
        <v>15</v>
      </c>
      <c r="AA193" s="151">
        <v>2287.5527950310552</v>
      </c>
      <c r="AB193" s="177">
        <f t="shared" si="184"/>
        <v>152.50351966873703</v>
      </c>
      <c r="AC193" s="95">
        <f t="shared" si="185"/>
        <v>3</v>
      </c>
      <c r="AD193" s="478"/>
      <c r="AE193" s="95">
        <v>15</v>
      </c>
      <c r="AF193" s="151">
        <v>2285.363128491621</v>
      </c>
      <c r="AG193" s="177">
        <f t="shared" si="186"/>
        <v>152.3575418994414</v>
      </c>
      <c r="AH193" s="95">
        <f t="shared" si="187"/>
        <v>4</v>
      </c>
      <c r="AI193" s="478"/>
      <c r="AJ193" s="95">
        <v>15</v>
      </c>
      <c r="AK193" s="151">
        <v>2283.1213872832373</v>
      </c>
      <c r="AL193" s="177">
        <f t="shared" si="188"/>
        <v>152.20809248554914</v>
      </c>
      <c r="AM193" s="95">
        <f t="shared" si="189"/>
        <v>4</v>
      </c>
      <c r="AN193" s="478"/>
      <c r="AO193" s="95">
        <v>15</v>
      </c>
      <c r="AP193" s="151">
        <v>2293.2718894009222</v>
      </c>
      <c r="AQ193" s="177">
        <f t="shared" si="190"/>
        <v>152.88479262672814</v>
      </c>
      <c r="AR193" s="95">
        <f t="shared" si="191"/>
        <v>3</v>
      </c>
      <c r="AS193" s="478"/>
      <c r="AT193" s="95">
        <v>15</v>
      </c>
      <c r="AU193" s="151">
        <v>2291.7933130699093</v>
      </c>
      <c r="AV193" s="177">
        <f t="shared" si="192"/>
        <v>152.78622087132729</v>
      </c>
      <c r="AW193" s="95">
        <f t="shared" si="193"/>
        <v>2</v>
      </c>
      <c r="AX193" s="478"/>
    </row>
    <row r="194" spans="2:50" hidden="1">
      <c r="B194" s="456"/>
      <c r="C194" s="95">
        <v>13</v>
      </c>
      <c r="D194" s="95" t="s">
        <v>188</v>
      </c>
      <c r="E194" s="95">
        <v>15</v>
      </c>
      <c r="F194" s="95">
        <v>2400</v>
      </c>
      <c r="G194" s="177">
        <f t="shared" si="178"/>
        <v>160</v>
      </c>
      <c r="H194" s="456"/>
      <c r="I194" s="153">
        <f t="shared" si="175"/>
        <v>15</v>
      </c>
      <c r="J194" s="153">
        <f t="shared" si="176"/>
        <v>2297.2226686067061</v>
      </c>
      <c r="K194" s="154">
        <f t="shared" si="177"/>
        <v>153.14817790711373</v>
      </c>
      <c r="L194" s="458"/>
      <c r="M194" s="153">
        <f t="shared" si="179"/>
        <v>2</v>
      </c>
      <c r="N194" s="480"/>
      <c r="O194" s="480"/>
      <c r="P194" s="95">
        <v>15</v>
      </c>
      <c r="Q194" s="151">
        <v>2301.3461538461552</v>
      </c>
      <c r="R194" s="177">
        <f t="shared" si="180"/>
        <v>153.42307692307702</v>
      </c>
      <c r="S194" s="95">
        <f t="shared" si="181"/>
        <v>2</v>
      </c>
      <c r="T194" s="478"/>
      <c r="U194" s="95">
        <v>15</v>
      </c>
      <c r="V194" s="151">
        <v>2298.0000000000009</v>
      </c>
      <c r="W194" s="177">
        <f t="shared" si="182"/>
        <v>153.20000000000007</v>
      </c>
      <c r="X194" s="95">
        <f t="shared" si="183"/>
        <v>2</v>
      </c>
      <c r="Y194" s="478"/>
      <c r="Z194" s="95">
        <v>15</v>
      </c>
      <c r="AA194" s="151">
        <v>2284.9090909090905</v>
      </c>
      <c r="AB194" s="177">
        <f t="shared" si="184"/>
        <v>152.32727272727271</v>
      </c>
      <c r="AC194" s="95">
        <f t="shared" si="185"/>
        <v>4</v>
      </c>
      <c r="AD194" s="478"/>
      <c r="AE194" s="95">
        <v>15</v>
      </c>
      <c r="AF194" s="151">
        <v>2301.3157894736851</v>
      </c>
      <c r="AG194" s="177">
        <f t="shared" si="186"/>
        <v>153.42105263157902</v>
      </c>
      <c r="AH194" s="95">
        <f t="shared" si="187"/>
        <v>2</v>
      </c>
      <c r="AI194" s="478"/>
      <c r="AJ194" s="95">
        <v>15</v>
      </c>
      <c r="AK194" s="151">
        <v>2300.5714285714289</v>
      </c>
      <c r="AL194" s="177">
        <f t="shared" si="188"/>
        <v>153.37142857142859</v>
      </c>
      <c r="AM194" s="95">
        <f t="shared" si="189"/>
        <v>2</v>
      </c>
      <c r="AN194" s="478"/>
      <c r="AO194" s="95">
        <v>15</v>
      </c>
      <c r="AP194" s="151">
        <v>2304.4186046511636</v>
      </c>
      <c r="AQ194" s="177">
        <f t="shared" si="190"/>
        <v>153.62790697674424</v>
      </c>
      <c r="AR194" s="95">
        <f t="shared" si="191"/>
        <v>2</v>
      </c>
      <c r="AS194" s="478"/>
      <c r="AT194" s="95">
        <v>15</v>
      </c>
      <c r="AU194" s="151">
        <v>2289.9976127954178</v>
      </c>
      <c r="AV194" s="177">
        <f t="shared" si="192"/>
        <v>152.66650751969453</v>
      </c>
      <c r="AW194" s="95">
        <f t="shared" si="193"/>
        <v>4</v>
      </c>
      <c r="AX194" s="478"/>
    </row>
    <row r="195" spans="2:50" hidden="1">
      <c r="B195" s="456"/>
      <c r="C195" s="95">
        <v>14</v>
      </c>
      <c r="D195" s="95" t="s">
        <v>191</v>
      </c>
      <c r="E195" s="95">
        <v>17</v>
      </c>
      <c r="F195" s="95">
        <v>2400</v>
      </c>
      <c r="G195" s="177">
        <f t="shared" si="178"/>
        <v>141.1764705882353</v>
      </c>
      <c r="H195" s="456"/>
      <c r="I195" s="153">
        <f t="shared" si="175"/>
        <v>17</v>
      </c>
      <c r="J195" s="153">
        <f t="shared" si="176"/>
        <v>2313.2224709952206</v>
      </c>
      <c r="K195" s="154">
        <f t="shared" si="177"/>
        <v>136.07191005854241</v>
      </c>
      <c r="L195" s="458"/>
      <c r="M195" s="153">
        <f t="shared" si="179"/>
        <v>6</v>
      </c>
      <c r="N195" s="480"/>
      <c r="O195" s="480"/>
      <c r="P195" s="95">
        <v>17</v>
      </c>
      <c r="Q195" s="151">
        <v>2305.588235294118</v>
      </c>
      <c r="R195" s="177">
        <f t="shared" si="180"/>
        <v>135.62283737024222</v>
      </c>
      <c r="S195" s="95">
        <f t="shared" si="181"/>
        <v>6</v>
      </c>
      <c r="T195" s="478"/>
      <c r="U195" s="95">
        <v>17</v>
      </c>
      <c r="V195" s="151">
        <v>2310.4477611940301</v>
      </c>
      <c r="W195" s="177">
        <f t="shared" si="182"/>
        <v>135.90869183494294</v>
      </c>
      <c r="X195" s="95">
        <f t="shared" si="183"/>
        <v>6</v>
      </c>
      <c r="Y195" s="478"/>
      <c r="Z195" s="95">
        <v>17</v>
      </c>
      <c r="AA195" s="151">
        <v>2290.6451612903247</v>
      </c>
      <c r="AB195" s="177">
        <f t="shared" si="184"/>
        <v>134.74383301707792</v>
      </c>
      <c r="AC195" s="95">
        <f t="shared" si="185"/>
        <v>7</v>
      </c>
      <c r="AD195" s="478"/>
      <c r="AE195" s="95">
        <v>17</v>
      </c>
      <c r="AF195" s="151">
        <v>2347.5000000000027</v>
      </c>
      <c r="AG195" s="177">
        <f t="shared" si="186"/>
        <v>138.08823529411779</v>
      </c>
      <c r="AH195" s="95">
        <f t="shared" si="187"/>
        <v>6</v>
      </c>
      <c r="AI195" s="478"/>
      <c r="AJ195" s="95">
        <v>17</v>
      </c>
      <c r="AK195" s="151">
        <v>2339.9999999999968</v>
      </c>
      <c r="AL195" s="177">
        <f t="shared" si="188"/>
        <v>137.64705882352922</v>
      </c>
      <c r="AM195" s="95">
        <f t="shared" si="189"/>
        <v>6</v>
      </c>
      <c r="AN195" s="478"/>
      <c r="AO195" s="95">
        <v>17</v>
      </c>
      <c r="AP195" s="151">
        <v>2308.23529411765</v>
      </c>
      <c r="AQ195" s="177">
        <f t="shared" si="190"/>
        <v>135.77854671280295</v>
      </c>
      <c r="AR195" s="95">
        <f t="shared" si="191"/>
        <v>6</v>
      </c>
      <c r="AS195" s="478"/>
      <c r="AT195" s="95">
        <v>17</v>
      </c>
      <c r="AU195" s="151">
        <v>2290.140845070423</v>
      </c>
      <c r="AV195" s="177">
        <f t="shared" si="192"/>
        <v>134.71416735708371</v>
      </c>
      <c r="AW195" s="95">
        <f t="shared" si="193"/>
        <v>7</v>
      </c>
      <c r="AX195" s="478"/>
    </row>
    <row r="196" spans="2:50" hidden="1">
      <c r="B196" s="456"/>
      <c r="C196" s="95">
        <v>15</v>
      </c>
      <c r="D196" s="95" t="s">
        <v>192</v>
      </c>
      <c r="E196" s="95">
        <v>19</v>
      </c>
      <c r="F196" s="95">
        <v>2400</v>
      </c>
      <c r="G196" s="177">
        <f t="shared" si="178"/>
        <v>126.31578947368421</v>
      </c>
      <c r="H196" s="456"/>
      <c r="I196" s="153">
        <f t="shared" si="175"/>
        <v>19</v>
      </c>
      <c r="J196" s="153">
        <f t="shared" si="176"/>
        <v>2298.5249928687845</v>
      </c>
      <c r="K196" s="154">
        <f t="shared" si="177"/>
        <v>120.97499962467285</v>
      </c>
      <c r="L196" s="458"/>
      <c r="M196" s="153">
        <f t="shared" si="179"/>
        <v>14</v>
      </c>
      <c r="N196" s="480"/>
      <c r="O196" s="480"/>
      <c r="P196" s="95">
        <v>19</v>
      </c>
      <c r="Q196" s="151">
        <v>2304.9572649572647</v>
      </c>
      <c r="R196" s="177">
        <f t="shared" si="180"/>
        <v>121.31354026090867</v>
      </c>
      <c r="S196" s="95">
        <f t="shared" si="181"/>
        <v>13</v>
      </c>
      <c r="T196" s="478"/>
      <c r="U196" s="95">
        <v>19</v>
      </c>
      <c r="V196" s="151">
        <v>2300.7692307692305</v>
      </c>
      <c r="W196" s="177">
        <f t="shared" si="182"/>
        <v>121.09311740890686</v>
      </c>
      <c r="X196" s="95">
        <f t="shared" si="183"/>
        <v>14</v>
      </c>
      <c r="Y196" s="478"/>
      <c r="Z196" s="95">
        <v>19</v>
      </c>
      <c r="AA196" s="151">
        <v>2294.0869565217395</v>
      </c>
      <c r="AB196" s="177">
        <f t="shared" si="184"/>
        <v>120.74141876430208</v>
      </c>
      <c r="AC196" s="95">
        <f t="shared" si="185"/>
        <v>16</v>
      </c>
      <c r="AD196" s="478"/>
      <c r="AE196" s="95">
        <v>19</v>
      </c>
      <c r="AF196" s="151">
        <v>2309.6103896103882</v>
      </c>
      <c r="AG196" s="177">
        <f t="shared" si="186"/>
        <v>121.55844155844149</v>
      </c>
      <c r="AH196" s="95">
        <f t="shared" si="187"/>
        <v>13</v>
      </c>
      <c r="AI196" s="478"/>
      <c r="AJ196" s="95">
        <v>19</v>
      </c>
      <c r="AK196" s="151">
        <v>2289.7297297297305</v>
      </c>
      <c r="AL196" s="177">
        <f t="shared" si="188"/>
        <v>120.51209103840687</v>
      </c>
      <c r="AM196" s="95">
        <f t="shared" si="189"/>
        <v>15</v>
      </c>
      <c r="AN196" s="478"/>
      <c r="AO196" s="95">
        <v>19</v>
      </c>
      <c r="AP196" s="151">
        <v>2288.7804878048773</v>
      </c>
      <c r="AQ196" s="177">
        <f t="shared" si="190"/>
        <v>120.46213093709881</v>
      </c>
      <c r="AR196" s="95">
        <f t="shared" si="191"/>
        <v>16</v>
      </c>
      <c r="AS196" s="478"/>
      <c r="AT196" s="95">
        <v>19</v>
      </c>
      <c r="AU196" s="151">
        <v>2301.7408906882606</v>
      </c>
      <c r="AV196" s="177">
        <f t="shared" si="192"/>
        <v>121.1442574046453</v>
      </c>
      <c r="AW196" s="95">
        <f t="shared" si="193"/>
        <v>13</v>
      </c>
      <c r="AX196" s="478"/>
    </row>
    <row r="197" spans="2:50" hidden="1">
      <c r="B197" s="456"/>
      <c r="C197" s="95">
        <v>16</v>
      </c>
      <c r="D197" s="95" t="s">
        <v>193</v>
      </c>
      <c r="E197" s="95">
        <v>17</v>
      </c>
      <c r="F197" s="95">
        <v>2400</v>
      </c>
      <c r="G197" s="177">
        <f t="shared" si="178"/>
        <v>141.1764705882353</v>
      </c>
      <c r="H197" s="456"/>
      <c r="I197" s="153">
        <f t="shared" si="175"/>
        <v>17</v>
      </c>
      <c r="J197" s="153">
        <f t="shared" si="176"/>
        <v>2302.4371722667493</v>
      </c>
      <c r="K197" s="154">
        <f t="shared" si="177"/>
        <v>135.43748072157345</v>
      </c>
      <c r="L197" s="458"/>
      <c r="M197" s="153">
        <f t="shared" si="179"/>
        <v>7</v>
      </c>
      <c r="N197" s="480"/>
      <c r="O197" s="480"/>
      <c r="P197" s="95">
        <v>17</v>
      </c>
      <c r="Q197" s="151">
        <v>2299.9159663865548</v>
      </c>
      <c r="R197" s="177">
        <f t="shared" si="180"/>
        <v>135.28917449332675</v>
      </c>
      <c r="S197" s="95">
        <f t="shared" si="181"/>
        <v>7</v>
      </c>
      <c r="T197" s="478"/>
      <c r="U197" s="95">
        <v>17</v>
      </c>
      <c r="V197" s="151">
        <v>2307.7399848828418</v>
      </c>
      <c r="W197" s="177">
        <f t="shared" si="182"/>
        <v>135.74941087546128</v>
      </c>
      <c r="X197" s="95">
        <f t="shared" si="183"/>
        <v>7</v>
      </c>
      <c r="Y197" s="478"/>
      <c r="Z197" s="95">
        <v>17</v>
      </c>
      <c r="AA197" s="151">
        <v>2303.7037037037039</v>
      </c>
      <c r="AB197" s="177">
        <f t="shared" si="184"/>
        <v>135.51198257080611</v>
      </c>
      <c r="AC197" s="95">
        <f t="shared" si="185"/>
        <v>6</v>
      </c>
      <c r="AD197" s="478"/>
      <c r="AE197" s="95">
        <v>17</v>
      </c>
      <c r="AF197" s="151">
        <v>2299.7999999999993</v>
      </c>
      <c r="AG197" s="177">
        <f t="shared" si="186"/>
        <v>135.28235294117644</v>
      </c>
      <c r="AH197" s="95">
        <f t="shared" si="187"/>
        <v>7</v>
      </c>
      <c r="AI197" s="478"/>
      <c r="AJ197" s="95">
        <v>17</v>
      </c>
      <c r="AK197" s="151">
        <v>2302.8260869565215</v>
      </c>
      <c r="AL197" s="177">
        <f t="shared" si="188"/>
        <v>135.46035805626596</v>
      </c>
      <c r="AM197" s="95">
        <f t="shared" si="189"/>
        <v>7</v>
      </c>
      <c r="AN197" s="478"/>
      <c r="AO197" s="95">
        <v>17</v>
      </c>
      <c r="AP197" s="151">
        <v>2294.3999999999987</v>
      </c>
      <c r="AQ197" s="177">
        <f t="shared" si="190"/>
        <v>134.96470588235286</v>
      </c>
      <c r="AR197" s="95">
        <f t="shared" si="191"/>
        <v>7</v>
      </c>
      <c r="AS197" s="478"/>
      <c r="AT197" s="95">
        <v>17</v>
      </c>
      <c r="AU197" s="151">
        <v>2308.674463937622</v>
      </c>
      <c r="AV197" s="177">
        <f t="shared" si="192"/>
        <v>135.80438023162483</v>
      </c>
      <c r="AW197" s="95">
        <f t="shared" si="193"/>
        <v>6</v>
      </c>
      <c r="AX197" s="478"/>
    </row>
    <row r="198" spans="2:50" hidden="1">
      <c r="B198" s="456"/>
      <c r="C198" s="95">
        <v>17</v>
      </c>
      <c r="D198" s="95" t="s">
        <v>194</v>
      </c>
      <c r="E198" s="95">
        <v>15</v>
      </c>
      <c r="F198" s="95">
        <v>2400</v>
      </c>
      <c r="G198" s="177">
        <f t="shared" si="178"/>
        <v>160</v>
      </c>
      <c r="H198" s="456"/>
      <c r="I198" s="153">
        <f t="shared" si="175"/>
        <v>15</v>
      </c>
      <c r="J198" s="153">
        <f t="shared" si="176"/>
        <v>2289.9698828900282</v>
      </c>
      <c r="K198" s="154">
        <f t="shared" si="177"/>
        <v>152.66465885933522</v>
      </c>
      <c r="L198" s="458"/>
      <c r="M198" s="153">
        <f t="shared" si="179"/>
        <v>3</v>
      </c>
      <c r="N198" s="480"/>
      <c r="O198" s="480"/>
      <c r="P198" s="95">
        <v>15</v>
      </c>
      <c r="Q198" s="151">
        <v>2297.5</v>
      </c>
      <c r="R198" s="177">
        <f t="shared" si="180"/>
        <v>153.16666666666666</v>
      </c>
      <c r="S198" s="95">
        <f t="shared" si="181"/>
        <v>3</v>
      </c>
      <c r="T198" s="478"/>
      <c r="U198" s="95">
        <v>15</v>
      </c>
      <c r="V198" s="151">
        <v>2292.2321428571431</v>
      </c>
      <c r="W198" s="177">
        <f t="shared" si="182"/>
        <v>152.8154761904762</v>
      </c>
      <c r="X198" s="95">
        <f t="shared" si="183"/>
        <v>3</v>
      </c>
      <c r="Y198" s="478"/>
      <c r="Z198" s="95">
        <v>15</v>
      </c>
      <c r="AA198" s="151">
        <v>2288.4615384615381</v>
      </c>
      <c r="AB198" s="177">
        <f t="shared" si="184"/>
        <v>152.56410256410254</v>
      </c>
      <c r="AC198" s="95">
        <f t="shared" si="185"/>
        <v>2</v>
      </c>
      <c r="AD198" s="478"/>
      <c r="AE198" s="95">
        <v>15</v>
      </c>
      <c r="AF198" s="151">
        <v>2288.0701754385964</v>
      </c>
      <c r="AG198" s="177">
        <f t="shared" si="186"/>
        <v>152.53801169590642</v>
      </c>
      <c r="AH198" s="95">
        <f t="shared" si="187"/>
        <v>3</v>
      </c>
      <c r="AI198" s="478"/>
      <c r="AJ198" s="95">
        <v>15</v>
      </c>
      <c r="AK198" s="151">
        <v>2283.952095808384</v>
      </c>
      <c r="AL198" s="177">
        <f t="shared" si="188"/>
        <v>152.26347305389226</v>
      </c>
      <c r="AM198" s="95">
        <f t="shared" si="189"/>
        <v>3</v>
      </c>
      <c r="AN198" s="478"/>
      <c r="AO198" s="95">
        <v>15</v>
      </c>
      <c r="AP198" s="151">
        <v>2288.0898876404494</v>
      </c>
      <c r="AQ198" s="177">
        <f t="shared" si="190"/>
        <v>152.53932584269663</v>
      </c>
      <c r="AR198" s="95">
        <f t="shared" si="191"/>
        <v>4</v>
      </c>
      <c r="AS198" s="478"/>
      <c r="AT198" s="95">
        <v>15</v>
      </c>
      <c r="AU198" s="151">
        <v>2291.4833400240877</v>
      </c>
      <c r="AV198" s="177">
        <f t="shared" si="192"/>
        <v>152.76555600160586</v>
      </c>
      <c r="AW198" s="95">
        <f t="shared" si="193"/>
        <v>3</v>
      </c>
      <c r="AX198" s="478"/>
    </row>
    <row r="199" spans="2:50" hidden="1">
      <c r="B199" s="456"/>
      <c r="C199" s="95">
        <v>18</v>
      </c>
      <c r="D199" s="95" t="s">
        <v>195</v>
      </c>
      <c r="E199" s="95">
        <v>14</v>
      </c>
      <c r="F199" s="95">
        <v>2400</v>
      </c>
      <c r="G199" s="177">
        <f t="shared" si="178"/>
        <v>171.42857142857142</v>
      </c>
      <c r="H199" s="456"/>
      <c r="I199" s="153">
        <f t="shared" si="175"/>
        <v>14</v>
      </c>
      <c r="J199" s="153">
        <f t="shared" si="176"/>
        <v>2295.3952457755995</v>
      </c>
      <c r="K199" s="154">
        <f t="shared" si="177"/>
        <v>163.95680326968568</v>
      </c>
      <c r="L199" s="459"/>
      <c r="M199" s="153">
        <f t="shared" si="179"/>
        <v>1</v>
      </c>
      <c r="N199" s="464"/>
      <c r="O199" s="464"/>
      <c r="P199" s="95">
        <v>14</v>
      </c>
      <c r="Q199" s="151">
        <v>2293.9968152866231</v>
      </c>
      <c r="R199" s="177">
        <f t="shared" si="180"/>
        <v>163.85691537761593</v>
      </c>
      <c r="S199" s="95">
        <f t="shared" si="181"/>
        <v>1</v>
      </c>
      <c r="T199" s="479"/>
      <c r="U199" s="95">
        <v>14</v>
      </c>
      <c r="V199" s="151">
        <v>2298.6607142857147</v>
      </c>
      <c r="W199" s="177">
        <f t="shared" si="182"/>
        <v>164.19005102040819</v>
      </c>
      <c r="X199" s="95">
        <f t="shared" si="183"/>
        <v>1</v>
      </c>
      <c r="Y199" s="479"/>
      <c r="Z199" s="95">
        <v>14</v>
      </c>
      <c r="AA199" s="151">
        <v>2306.0540069686408</v>
      </c>
      <c r="AB199" s="177">
        <f t="shared" si="184"/>
        <v>164.71814335490291</v>
      </c>
      <c r="AC199" s="95">
        <f t="shared" si="185"/>
        <v>1</v>
      </c>
      <c r="AD199" s="479"/>
      <c r="AE199" s="95">
        <v>14</v>
      </c>
      <c r="AF199" s="151">
        <v>2295.9574468085102</v>
      </c>
      <c r="AG199" s="177">
        <f t="shared" si="186"/>
        <v>163.99696048632217</v>
      </c>
      <c r="AH199" s="95">
        <f t="shared" si="187"/>
        <v>1</v>
      </c>
      <c r="AI199" s="479"/>
      <c r="AJ199" s="95">
        <v>14</v>
      </c>
      <c r="AK199" s="151">
        <v>2291.2676056338018</v>
      </c>
      <c r="AL199" s="177">
        <f t="shared" si="188"/>
        <v>163.66197183098583</v>
      </c>
      <c r="AM199" s="95">
        <f t="shared" si="189"/>
        <v>1</v>
      </c>
      <c r="AN199" s="479"/>
      <c r="AO199" s="95">
        <v>14</v>
      </c>
      <c r="AP199" s="151">
        <v>2290.4347826086955</v>
      </c>
      <c r="AQ199" s="177">
        <f t="shared" si="190"/>
        <v>163.60248447204967</v>
      </c>
      <c r="AR199" s="95">
        <f t="shared" si="191"/>
        <v>1</v>
      </c>
      <c r="AS199" s="479"/>
      <c r="AT199" s="95">
        <v>14</v>
      </c>
      <c r="AU199" s="151">
        <v>2291.3953488372094</v>
      </c>
      <c r="AV199" s="177">
        <f t="shared" si="192"/>
        <v>163.67109634551497</v>
      </c>
      <c r="AW199" s="95">
        <f t="shared" si="193"/>
        <v>1</v>
      </c>
      <c r="AX199" s="479"/>
    </row>
    <row r="200" spans="2:50" ht="15.6" hidden="1">
      <c r="B200" s="460" t="s">
        <v>115</v>
      </c>
      <c r="C200" s="461"/>
      <c r="D200" s="461"/>
      <c r="E200" s="461"/>
      <c r="F200" s="461"/>
      <c r="G200" s="461"/>
      <c r="H200" s="461"/>
      <c r="I200" s="150"/>
      <c r="J200" s="150"/>
      <c r="K200" s="150"/>
      <c r="L200" s="150"/>
      <c r="M200" s="150"/>
      <c r="N200" s="448" t="s">
        <v>116</v>
      </c>
      <c r="O200" s="463" t="s">
        <v>63</v>
      </c>
      <c r="P200" s="465">
        <f>AT177+1</f>
        <v>45930</v>
      </c>
      <c r="Q200" s="456"/>
      <c r="R200" s="456"/>
      <c r="S200" s="456"/>
      <c r="T200" s="456"/>
      <c r="U200" s="465">
        <f>P200+1</f>
        <v>45931</v>
      </c>
      <c r="V200" s="456"/>
      <c r="W200" s="456"/>
      <c r="X200" s="456"/>
      <c r="Y200" s="456"/>
      <c r="Z200" s="465">
        <f>U200+1</f>
        <v>45932</v>
      </c>
      <c r="AA200" s="456"/>
      <c r="AB200" s="456"/>
      <c r="AC200" s="456"/>
      <c r="AD200" s="456"/>
      <c r="AE200" s="465">
        <f>Z200+1</f>
        <v>45933</v>
      </c>
      <c r="AF200" s="456"/>
      <c r="AG200" s="456"/>
      <c r="AH200" s="456"/>
      <c r="AI200" s="456"/>
      <c r="AJ200" s="465">
        <f>AE200+1</f>
        <v>45934</v>
      </c>
      <c r="AK200" s="456"/>
      <c r="AL200" s="456"/>
      <c r="AM200" s="456"/>
      <c r="AN200" s="456"/>
      <c r="AO200" s="465">
        <f>AJ200+1</f>
        <v>45935</v>
      </c>
      <c r="AP200" s="456"/>
      <c r="AQ200" s="456"/>
      <c r="AR200" s="456"/>
      <c r="AS200" s="456"/>
      <c r="AT200" s="465">
        <f>AO200+1</f>
        <v>45936</v>
      </c>
      <c r="AU200" s="456"/>
      <c r="AV200" s="456"/>
      <c r="AW200" s="456"/>
      <c r="AX200" s="456"/>
    </row>
    <row r="201" spans="2:50" ht="15.6" hidden="1">
      <c r="B201" s="462"/>
      <c r="C201" s="462"/>
      <c r="D201" s="462"/>
      <c r="E201" s="462"/>
      <c r="F201" s="462"/>
      <c r="G201" s="462"/>
      <c r="H201" s="462"/>
      <c r="I201" s="150"/>
      <c r="J201" s="150"/>
      <c r="K201" s="150"/>
      <c r="L201" s="150"/>
      <c r="M201" s="150"/>
      <c r="N201" s="448"/>
      <c r="O201" s="464"/>
      <c r="P201" s="465" t="s">
        <v>77</v>
      </c>
      <c r="Q201" s="456"/>
      <c r="R201" s="456"/>
      <c r="S201" s="456"/>
      <c r="T201" s="456"/>
      <c r="U201" s="465" t="s">
        <v>78</v>
      </c>
      <c r="V201" s="456"/>
      <c r="W201" s="456"/>
      <c r="X201" s="456"/>
      <c r="Y201" s="456"/>
      <c r="Z201" s="465" t="s">
        <v>79</v>
      </c>
      <c r="AA201" s="456"/>
      <c r="AB201" s="456"/>
      <c r="AC201" s="456"/>
      <c r="AD201" s="456"/>
      <c r="AE201" s="465" t="s">
        <v>74</v>
      </c>
      <c r="AF201" s="456"/>
      <c r="AG201" s="456"/>
      <c r="AH201" s="456"/>
      <c r="AI201" s="456"/>
      <c r="AJ201" s="465" t="s">
        <v>75</v>
      </c>
      <c r="AK201" s="456"/>
      <c r="AL201" s="456"/>
      <c r="AM201" s="456"/>
      <c r="AN201" s="456"/>
      <c r="AO201" s="465" t="s">
        <v>70</v>
      </c>
      <c r="AP201" s="456"/>
      <c r="AQ201" s="456"/>
      <c r="AR201" s="456"/>
      <c r="AS201" s="456"/>
      <c r="AT201" s="465" t="s">
        <v>76</v>
      </c>
      <c r="AU201" s="456"/>
      <c r="AV201" s="456"/>
      <c r="AW201" s="456"/>
      <c r="AX201" s="456"/>
    </row>
    <row r="202" spans="2:50" hidden="1">
      <c r="B202" s="448" t="s">
        <v>117</v>
      </c>
      <c r="C202" s="448" t="s">
        <v>118</v>
      </c>
      <c r="D202" s="448"/>
      <c r="E202" s="448" t="s">
        <v>119</v>
      </c>
      <c r="F202" s="448"/>
      <c r="G202" s="448"/>
      <c r="H202" s="452" t="s">
        <v>120</v>
      </c>
      <c r="I202" s="455" t="s">
        <v>121</v>
      </c>
      <c r="J202" s="455"/>
      <c r="K202" s="455"/>
      <c r="L202" s="455" t="s">
        <v>120</v>
      </c>
      <c r="M202" s="455" t="s">
        <v>122</v>
      </c>
      <c r="N202" s="463"/>
      <c r="O202" s="463" t="s">
        <v>123</v>
      </c>
      <c r="P202" s="449" t="s">
        <v>124</v>
      </c>
      <c r="Q202" s="450"/>
      <c r="R202" s="450"/>
      <c r="S202" s="451"/>
      <c r="T202" s="448" t="s">
        <v>120</v>
      </c>
      <c r="U202" s="449" t="s">
        <v>124</v>
      </c>
      <c r="V202" s="450"/>
      <c r="W202" s="450"/>
      <c r="X202" s="451"/>
      <c r="Y202" s="448" t="s">
        <v>120</v>
      </c>
      <c r="Z202" s="449" t="s">
        <v>124</v>
      </c>
      <c r="AA202" s="450"/>
      <c r="AB202" s="450"/>
      <c r="AC202" s="451"/>
      <c r="AD202" s="448" t="s">
        <v>120</v>
      </c>
      <c r="AE202" s="449" t="s">
        <v>124</v>
      </c>
      <c r="AF202" s="450"/>
      <c r="AG202" s="450"/>
      <c r="AH202" s="451"/>
      <c r="AI202" s="448" t="s">
        <v>120</v>
      </c>
      <c r="AJ202" s="449" t="s">
        <v>124</v>
      </c>
      <c r="AK202" s="450"/>
      <c r="AL202" s="450"/>
      <c r="AM202" s="451"/>
      <c r="AN202" s="448" t="s">
        <v>120</v>
      </c>
      <c r="AO202" s="449" t="s">
        <v>124</v>
      </c>
      <c r="AP202" s="450"/>
      <c r="AQ202" s="450"/>
      <c r="AR202" s="451"/>
      <c r="AS202" s="448" t="s">
        <v>120</v>
      </c>
      <c r="AT202" s="449" t="s">
        <v>124</v>
      </c>
      <c r="AU202" s="450"/>
      <c r="AV202" s="450"/>
      <c r="AW202" s="451"/>
      <c r="AX202" s="448" t="s">
        <v>120</v>
      </c>
    </row>
    <row r="203" spans="2:50" hidden="1">
      <c r="B203" s="448"/>
      <c r="C203" s="448"/>
      <c r="D203" s="448"/>
      <c r="E203" s="448" t="s">
        <v>125</v>
      </c>
      <c r="F203" s="448"/>
      <c r="G203" s="448"/>
      <c r="H203" s="453"/>
      <c r="I203" s="455" t="s">
        <v>125</v>
      </c>
      <c r="J203" s="455"/>
      <c r="K203" s="455"/>
      <c r="L203" s="455"/>
      <c r="M203" s="455"/>
      <c r="N203" s="480"/>
      <c r="O203" s="480"/>
      <c r="P203" s="449" t="s">
        <v>126</v>
      </c>
      <c r="Q203" s="450"/>
      <c r="R203" s="450"/>
      <c r="S203" s="451"/>
      <c r="T203" s="448"/>
      <c r="U203" s="449" t="s">
        <v>126</v>
      </c>
      <c r="V203" s="450"/>
      <c r="W203" s="450"/>
      <c r="X203" s="451"/>
      <c r="Y203" s="448"/>
      <c r="Z203" s="449" t="s">
        <v>126</v>
      </c>
      <c r="AA203" s="450"/>
      <c r="AB203" s="450"/>
      <c r="AC203" s="451"/>
      <c r="AD203" s="448"/>
      <c r="AE203" s="449" t="s">
        <v>126</v>
      </c>
      <c r="AF203" s="450"/>
      <c r="AG203" s="450"/>
      <c r="AH203" s="451"/>
      <c r="AI203" s="448"/>
      <c r="AJ203" s="449" t="s">
        <v>126</v>
      </c>
      <c r="AK203" s="450"/>
      <c r="AL203" s="450"/>
      <c r="AM203" s="451"/>
      <c r="AN203" s="448"/>
      <c r="AO203" s="449" t="s">
        <v>126</v>
      </c>
      <c r="AP203" s="450"/>
      <c r="AQ203" s="450"/>
      <c r="AR203" s="451"/>
      <c r="AS203" s="448"/>
      <c r="AT203" s="449" t="s">
        <v>126</v>
      </c>
      <c r="AU203" s="450"/>
      <c r="AV203" s="450"/>
      <c r="AW203" s="451"/>
      <c r="AX203" s="448"/>
    </row>
    <row r="204" spans="2:50" hidden="1">
      <c r="B204" s="448"/>
      <c r="C204" s="448"/>
      <c r="D204" s="448"/>
      <c r="E204" s="94" t="s">
        <v>127</v>
      </c>
      <c r="F204" s="94" t="s">
        <v>128</v>
      </c>
      <c r="G204" s="94" t="s">
        <v>129</v>
      </c>
      <c r="H204" s="454"/>
      <c r="I204" s="152" t="s">
        <v>127</v>
      </c>
      <c r="J204" s="152" t="s">
        <v>128</v>
      </c>
      <c r="K204" s="152" t="s">
        <v>129</v>
      </c>
      <c r="L204" s="455"/>
      <c r="M204" s="455"/>
      <c r="N204" s="480"/>
      <c r="O204" s="480"/>
      <c r="P204" s="94" t="s">
        <v>127</v>
      </c>
      <c r="Q204" s="94" t="s">
        <v>128</v>
      </c>
      <c r="R204" s="94" t="s">
        <v>129</v>
      </c>
      <c r="S204" s="94" t="s">
        <v>122</v>
      </c>
      <c r="T204" s="448"/>
      <c r="U204" s="94" t="s">
        <v>127</v>
      </c>
      <c r="V204" s="94" t="s">
        <v>128</v>
      </c>
      <c r="W204" s="94" t="s">
        <v>129</v>
      </c>
      <c r="X204" s="94" t="s">
        <v>122</v>
      </c>
      <c r="Y204" s="448"/>
      <c r="Z204" s="94" t="s">
        <v>127</v>
      </c>
      <c r="AA204" s="94" t="s">
        <v>128</v>
      </c>
      <c r="AB204" s="94" t="s">
        <v>129</v>
      </c>
      <c r="AC204" s="94" t="s">
        <v>122</v>
      </c>
      <c r="AD204" s="448"/>
      <c r="AE204" s="94" t="s">
        <v>127</v>
      </c>
      <c r="AF204" s="94" t="s">
        <v>128</v>
      </c>
      <c r="AG204" s="94" t="s">
        <v>129</v>
      </c>
      <c r="AH204" s="94" t="s">
        <v>122</v>
      </c>
      <c r="AI204" s="448"/>
      <c r="AJ204" s="94" t="s">
        <v>127</v>
      </c>
      <c r="AK204" s="94" t="s">
        <v>128</v>
      </c>
      <c r="AL204" s="94" t="s">
        <v>129</v>
      </c>
      <c r="AM204" s="94" t="s">
        <v>122</v>
      </c>
      <c r="AN204" s="448"/>
      <c r="AO204" s="94" t="s">
        <v>127</v>
      </c>
      <c r="AP204" s="94" t="s">
        <v>128</v>
      </c>
      <c r="AQ204" s="94" t="s">
        <v>129</v>
      </c>
      <c r="AR204" s="94" t="s">
        <v>122</v>
      </c>
      <c r="AS204" s="448"/>
      <c r="AT204" s="94" t="s">
        <v>127</v>
      </c>
      <c r="AU204" s="94" t="s">
        <v>128</v>
      </c>
      <c r="AV204" s="94" t="s">
        <v>129</v>
      </c>
      <c r="AW204" s="94" t="s">
        <v>122</v>
      </c>
      <c r="AX204" s="448"/>
    </row>
    <row r="205" spans="2:50" hidden="1">
      <c r="B205" s="456" t="s">
        <v>173</v>
      </c>
      <c r="C205" s="95">
        <v>1</v>
      </c>
      <c r="D205" s="95" t="s">
        <v>174</v>
      </c>
      <c r="E205" s="95">
        <v>20</v>
      </c>
      <c r="F205" s="95">
        <v>2400</v>
      </c>
      <c r="G205" s="177">
        <f>F205/E205</f>
        <v>120</v>
      </c>
      <c r="H205" s="456">
        <f>AVERAGE(G205:G222)</f>
        <v>138.65062984258032</v>
      </c>
      <c r="I205" s="153">
        <f t="shared" ref="I205:I222" si="213">IFERROR(AVERAGE(P205,U205,Z205,AE205,AJ205,AO205,AT205),"")</f>
        <v>20</v>
      </c>
      <c r="J205" s="153">
        <f t="shared" ref="J205:J222" si="214">IFERROR(AVERAGE(Q205,V205,AA205,AF205,AK205,AP205,AU205),"")</f>
        <v>2303.6827842395692</v>
      </c>
      <c r="K205" s="154">
        <f t="shared" ref="K205:K222" si="215">IFERROR(AVERAGE(R205,W205,AB205,AG205,AL205,AQ205,AV205),"")</f>
        <v>115.18413921197848</v>
      </c>
      <c r="L205" s="457">
        <f>IFERROR(AVERAGE(K205:K222),"-")</f>
        <v>132.86142595510105</v>
      </c>
      <c r="M205" s="153">
        <f>IFERROR(RANK(K205, K$205:K$222),"")</f>
        <v>18</v>
      </c>
      <c r="N205" s="480"/>
      <c r="O205" s="480"/>
      <c r="P205" s="95">
        <v>20</v>
      </c>
      <c r="Q205" s="151">
        <v>2299.7926267281118</v>
      </c>
      <c r="R205" s="177">
        <f>IFERROR(Q205/P205,"")</f>
        <v>114.98963133640559</v>
      </c>
      <c r="S205" s="95">
        <f>IFERROR(RANK(R205, R$205:R$222),"")</f>
        <v>18</v>
      </c>
      <c r="T205" s="477">
        <f>AVERAGE(R205:R222)</f>
        <v>132.98867758540553</v>
      </c>
      <c r="U205" s="95">
        <v>20</v>
      </c>
      <c r="V205" s="151">
        <v>2315.3461538461552</v>
      </c>
      <c r="W205" s="177">
        <f>IFERROR(V205/U205,"")</f>
        <v>115.76730769230775</v>
      </c>
      <c r="X205" s="95">
        <f>IFERROR(RANK(W205, W$205:W$222),"")</f>
        <v>17</v>
      </c>
      <c r="Y205" s="477">
        <f>AVERAGE(W205:W222)</f>
        <v>132.71343375724931</v>
      </c>
      <c r="Z205" s="95">
        <v>20</v>
      </c>
      <c r="AA205" s="151">
        <v>2310.7552447552453</v>
      </c>
      <c r="AB205" s="177">
        <f>IFERROR(AA205/Z205,"")</f>
        <v>115.53776223776227</v>
      </c>
      <c r="AC205" s="95">
        <f>IFERROR(RANK(AB205, AB$205:AB$222),"")</f>
        <v>17</v>
      </c>
      <c r="AD205" s="477">
        <f>AVERAGE(AB205:AB222)</f>
        <v>132.96522804215724</v>
      </c>
      <c r="AE205" s="95">
        <v>20</v>
      </c>
      <c r="AF205" s="151">
        <v>2307.3333333333335</v>
      </c>
      <c r="AG205" s="177">
        <f>IFERROR(AF205/AE205,"")</f>
        <v>115.36666666666667</v>
      </c>
      <c r="AH205" s="95">
        <f>IFERROR(RANK(AG205, AG$205:AG$222),"")</f>
        <v>18</v>
      </c>
      <c r="AI205" s="477">
        <f>AVERAGE(AG205:AG222)</f>
        <v>133.0129694418072</v>
      </c>
      <c r="AJ205" s="95">
        <v>20</v>
      </c>
      <c r="AK205" s="151">
        <v>2302.7586206896549</v>
      </c>
      <c r="AL205" s="177">
        <f>IFERROR(AK205/AJ205,"")</f>
        <v>115.13793103448275</v>
      </c>
      <c r="AM205" s="95">
        <f>IFERROR(RANK(AL205, AL$205:AL$222),"")</f>
        <v>17</v>
      </c>
      <c r="AN205" s="477">
        <f>AVERAGE(AL205:AL222)</f>
        <v>132.88810513344771</v>
      </c>
      <c r="AO205" s="95">
        <v>20</v>
      </c>
      <c r="AP205" s="151">
        <v>2296.4601769911505</v>
      </c>
      <c r="AQ205" s="177">
        <f>IFERROR(AP205/AO205,"")</f>
        <v>114.82300884955752</v>
      </c>
      <c r="AR205" s="95">
        <f>IFERROR(RANK(AQ205, AQ$205:AQ$222),"")</f>
        <v>17</v>
      </c>
      <c r="AS205" s="477">
        <f>AVERAGE(AQ205:AQ222)</f>
        <v>132.69759913008193</v>
      </c>
      <c r="AT205" s="95">
        <v>20</v>
      </c>
      <c r="AU205" s="151">
        <v>2293.3333333333348</v>
      </c>
      <c r="AV205" s="177">
        <f>IFERROR(AU205/AT205,"")</f>
        <v>114.66666666666674</v>
      </c>
      <c r="AW205" s="95">
        <f>IFERROR(RANK(AV205, AV$205:AV$222),"")</f>
        <v>17</v>
      </c>
      <c r="AX205" s="477">
        <f>AVERAGE(AV205:AV222)</f>
        <v>132.76396859555865</v>
      </c>
    </row>
    <row r="206" spans="2:50" hidden="1">
      <c r="B206" s="456"/>
      <c r="C206" s="95">
        <v>2</v>
      </c>
      <c r="D206" s="95" t="s">
        <v>175</v>
      </c>
      <c r="E206" s="95">
        <v>18</v>
      </c>
      <c r="F206" s="95">
        <v>2400</v>
      </c>
      <c r="G206" s="177">
        <f t="shared" ref="G206:G222" si="216">F206/E206</f>
        <v>133.33333333333334</v>
      </c>
      <c r="H206" s="456"/>
      <c r="I206" s="153">
        <f t="shared" si="213"/>
        <v>18</v>
      </c>
      <c r="J206" s="153">
        <f t="shared" si="214"/>
        <v>2293.8180885350225</v>
      </c>
      <c r="K206" s="154">
        <f t="shared" si="215"/>
        <v>127.43433825194568</v>
      </c>
      <c r="L206" s="458"/>
      <c r="M206" s="153">
        <f t="shared" ref="M206:M222" si="217">IFERROR(RANK(K206, K$205:K$222),"")</f>
        <v>10</v>
      </c>
      <c r="N206" s="480"/>
      <c r="O206" s="480"/>
      <c r="P206" s="95">
        <v>18</v>
      </c>
      <c r="Q206" s="151">
        <v>2304.8051948051957</v>
      </c>
      <c r="R206" s="177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78"/>
      <c r="U206" s="95">
        <v>18</v>
      </c>
      <c r="V206" s="151">
        <v>2290.3571428571413</v>
      </c>
      <c r="W206" s="177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78"/>
      <c r="Z206" s="95">
        <v>18</v>
      </c>
      <c r="AA206" s="151">
        <v>2295.3571428571431</v>
      </c>
      <c r="AB206" s="177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78"/>
      <c r="AE206" s="95">
        <v>18</v>
      </c>
      <c r="AF206" s="151">
        <v>2282.0224719101125</v>
      </c>
      <c r="AG206" s="177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78"/>
      <c r="AJ206" s="95">
        <v>18</v>
      </c>
      <c r="AK206" s="151">
        <v>2283.703703703703</v>
      </c>
      <c r="AL206" s="177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78"/>
      <c r="AO206" s="95">
        <v>18</v>
      </c>
      <c r="AP206" s="151">
        <v>2299.8113207547167</v>
      </c>
      <c r="AQ206" s="177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78"/>
      <c r="AT206" s="95">
        <v>18</v>
      </c>
      <c r="AU206" s="151">
        <v>2300.669642857144</v>
      </c>
      <c r="AV206" s="177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78"/>
    </row>
    <row r="207" spans="2:50" hidden="1">
      <c r="B207" s="456"/>
      <c r="C207" s="95">
        <v>3</v>
      </c>
      <c r="D207" s="95" t="s">
        <v>176</v>
      </c>
      <c r="E207" s="95">
        <v>18</v>
      </c>
      <c r="F207" s="95">
        <v>2400</v>
      </c>
      <c r="G207" s="177">
        <f t="shared" si="216"/>
        <v>133.33333333333334</v>
      </c>
      <c r="H207" s="456"/>
      <c r="I207" s="153">
        <f t="shared" si="213"/>
        <v>18</v>
      </c>
      <c r="J207" s="153">
        <f t="shared" si="214"/>
        <v>2292.7158051818401</v>
      </c>
      <c r="K207" s="154">
        <f t="shared" si="215"/>
        <v>127.37310028788001</v>
      </c>
      <c r="L207" s="458"/>
      <c r="M207" s="153">
        <f t="shared" si="217"/>
        <v>12</v>
      </c>
      <c r="N207" s="480"/>
      <c r="O207" s="480"/>
      <c r="P207" s="95">
        <v>18</v>
      </c>
      <c r="Q207" s="151">
        <v>2295.280632411067</v>
      </c>
      <c r="R207" s="177">
        <f t="shared" si="218"/>
        <v>127.51559068950372</v>
      </c>
      <c r="S207" s="95">
        <f t="shared" si="219"/>
        <v>10</v>
      </c>
      <c r="T207" s="478"/>
      <c r="U207" s="95">
        <v>18</v>
      </c>
      <c r="V207" s="151">
        <v>2286.3397557970206</v>
      </c>
      <c r="W207" s="177">
        <f t="shared" si="220"/>
        <v>127.0188753220567</v>
      </c>
      <c r="X207" s="95">
        <f t="shared" si="221"/>
        <v>11</v>
      </c>
      <c r="Y207" s="478"/>
      <c r="Z207" s="95">
        <v>18</v>
      </c>
      <c r="AA207" s="151">
        <v>2290.7900006459522</v>
      </c>
      <c r="AB207" s="177">
        <f t="shared" si="222"/>
        <v>127.26611114699735</v>
      </c>
      <c r="AC207" s="95">
        <f t="shared" si="223"/>
        <v>12</v>
      </c>
      <c r="AD207" s="478"/>
      <c r="AE207" s="95">
        <v>18</v>
      </c>
      <c r="AF207" s="151">
        <v>2291.6571428571424</v>
      </c>
      <c r="AG207" s="177">
        <f t="shared" si="224"/>
        <v>127.31428571428569</v>
      </c>
      <c r="AH207" s="95">
        <f t="shared" si="225"/>
        <v>10</v>
      </c>
      <c r="AI207" s="478"/>
      <c r="AJ207" s="95">
        <v>18</v>
      </c>
      <c r="AK207" s="151">
        <v>2294.4578313253005</v>
      </c>
      <c r="AL207" s="177">
        <f t="shared" si="226"/>
        <v>127.46987951807225</v>
      </c>
      <c r="AM207" s="95">
        <f t="shared" si="227"/>
        <v>10</v>
      </c>
      <c r="AN207" s="478"/>
      <c r="AO207" s="95">
        <v>18</v>
      </c>
      <c r="AP207" s="151">
        <v>2298.0295566502459</v>
      </c>
      <c r="AQ207" s="177">
        <f t="shared" si="228"/>
        <v>127.66830870279144</v>
      </c>
      <c r="AR207" s="95">
        <f t="shared" si="229"/>
        <v>9</v>
      </c>
      <c r="AS207" s="478"/>
      <c r="AT207" s="95">
        <v>18</v>
      </c>
      <c r="AU207" s="151">
        <v>2292.4557165861506</v>
      </c>
      <c r="AV207" s="177">
        <f t="shared" si="230"/>
        <v>127.35865092145281</v>
      </c>
      <c r="AW207" s="95">
        <f t="shared" si="231"/>
        <v>11</v>
      </c>
      <c r="AX207" s="478"/>
    </row>
    <row r="208" spans="2:50" hidden="1">
      <c r="B208" s="456"/>
      <c r="C208" s="95">
        <v>4</v>
      </c>
      <c r="D208" s="95" t="s">
        <v>177</v>
      </c>
      <c r="E208" s="95">
        <v>18</v>
      </c>
      <c r="F208" s="95">
        <v>2400</v>
      </c>
      <c r="G208" s="177">
        <f t="shared" si="216"/>
        <v>133.33333333333334</v>
      </c>
      <c r="H208" s="456"/>
      <c r="I208" s="153">
        <f t="shared" si="213"/>
        <v>18</v>
      </c>
      <c r="J208" s="153">
        <f t="shared" si="214"/>
        <v>2302.1343666607249</v>
      </c>
      <c r="K208" s="154">
        <f t="shared" si="215"/>
        <v>127.89635370337361</v>
      </c>
      <c r="L208" s="458"/>
      <c r="M208" s="153">
        <f t="shared" si="217"/>
        <v>8</v>
      </c>
      <c r="N208" s="480"/>
      <c r="O208" s="480"/>
      <c r="P208" s="95">
        <v>18</v>
      </c>
      <c r="Q208" s="151">
        <v>2333.2653061224487</v>
      </c>
      <c r="R208" s="177">
        <f t="shared" si="218"/>
        <v>129.62585034013603</v>
      </c>
      <c r="S208" s="95">
        <f t="shared" si="219"/>
        <v>8</v>
      </c>
      <c r="T208" s="478"/>
      <c r="U208" s="95">
        <v>18</v>
      </c>
      <c r="V208" s="151">
        <v>2286.067415730337</v>
      </c>
      <c r="W208" s="177">
        <f t="shared" si="220"/>
        <v>127.00374531835206</v>
      </c>
      <c r="X208" s="95">
        <f t="shared" si="221"/>
        <v>12</v>
      </c>
      <c r="Y208" s="478"/>
      <c r="Z208" s="95">
        <v>18</v>
      </c>
      <c r="AA208" s="151">
        <v>2305.0632911392395</v>
      </c>
      <c r="AB208" s="177">
        <f t="shared" si="222"/>
        <v>128.05907172995774</v>
      </c>
      <c r="AC208" s="95">
        <f t="shared" si="223"/>
        <v>8</v>
      </c>
      <c r="AD208" s="478"/>
      <c r="AE208" s="95">
        <v>18</v>
      </c>
      <c r="AF208" s="151">
        <v>2291.3793103448265</v>
      </c>
      <c r="AG208" s="177">
        <f t="shared" si="224"/>
        <v>127.29885057471259</v>
      </c>
      <c r="AH208" s="95">
        <f t="shared" si="225"/>
        <v>11</v>
      </c>
      <c r="AI208" s="478"/>
      <c r="AJ208" s="95">
        <v>18</v>
      </c>
      <c r="AK208" s="151">
        <v>2297.7777777777792</v>
      </c>
      <c r="AL208" s="177">
        <f t="shared" si="226"/>
        <v>127.6543209876544</v>
      </c>
      <c r="AM208" s="95">
        <f t="shared" si="227"/>
        <v>9</v>
      </c>
      <c r="AN208" s="478"/>
      <c r="AO208" s="95">
        <v>18</v>
      </c>
      <c r="AP208" s="151">
        <v>2296.271186440677</v>
      </c>
      <c r="AQ208" s="177">
        <f t="shared" si="228"/>
        <v>127.5706214689265</v>
      </c>
      <c r="AR208" s="95">
        <f t="shared" si="229"/>
        <v>10</v>
      </c>
      <c r="AS208" s="478"/>
      <c r="AT208" s="95">
        <v>18</v>
      </c>
      <c r="AU208" s="151">
        <v>2305.1162790697672</v>
      </c>
      <c r="AV208" s="177">
        <f t="shared" si="230"/>
        <v>128.06201550387595</v>
      </c>
      <c r="AW208" s="95">
        <f t="shared" si="231"/>
        <v>8</v>
      </c>
      <c r="AX208" s="478"/>
    </row>
    <row r="209" spans="2:50" hidden="1">
      <c r="B209" s="456"/>
      <c r="C209" s="95">
        <v>5</v>
      </c>
      <c r="D209" s="95" t="s">
        <v>178</v>
      </c>
      <c r="E209" s="95">
        <v>16</v>
      </c>
      <c r="F209" s="95">
        <v>2400</v>
      </c>
      <c r="G209" s="177">
        <f t="shared" si="216"/>
        <v>150</v>
      </c>
      <c r="H209" s="456"/>
      <c r="I209" s="153">
        <f t="shared" si="213"/>
        <v>16</v>
      </c>
      <c r="J209" s="153">
        <f t="shared" si="214"/>
        <v>2324.1846705065986</v>
      </c>
      <c r="K209" s="154">
        <f t="shared" si="215"/>
        <v>145.26154190666242</v>
      </c>
      <c r="L209" s="458"/>
      <c r="M209" s="153">
        <f t="shared" si="217"/>
        <v>5</v>
      </c>
      <c r="N209" s="480"/>
      <c r="O209" s="480"/>
      <c r="P209" s="95">
        <v>16</v>
      </c>
      <c r="Q209" s="151">
        <v>2309.6903225806432</v>
      </c>
      <c r="R209" s="177">
        <f t="shared" si="218"/>
        <v>144.3556451612902</v>
      </c>
      <c r="S209" s="95">
        <f t="shared" si="219"/>
        <v>5</v>
      </c>
      <c r="T209" s="478"/>
      <c r="U209" s="95">
        <v>16</v>
      </c>
      <c r="V209" s="151">
        <v>2303.7735849056617</v>
      </c>
      <c r="W209" s="177">
        <f t="shared" si="220"/>
        <v>143.98584905660385</v>
      </c>
      <c r="X209" s="95">
        <f t="shared" si="221"/>
        <v>5</v>
      </c>
      <c r="Y209" s="478"/>
      <c r="Z209" s="95">
        <v>16</v>
      </c>
      <c r="AA209" s="151">
        <v>2325.3061224489802</v>
      </c>
      <c r="AB209" s="177">
        <f t="shared" si="222"/>
        <v>145.33163265306126</v>
      </c>
      <c r="AC209" s="95">
        <f t="shared" si="223"/>
        <v>5</v>
      </c>
      <c r="AD209" s="478"/>
      <c r="AE209" s="95">
        <v>16</v>
      </c>
      <c r="AF209" s="151">
        <v>2348.8235294117676</v>
      </c>
      <c r="AG209" s="177">
        <f t="shared" si="224"/>
        <v>146.80147058823547</v>
      </c>
      <c r="AH209" s="95">
        <f t="shared" si="225"/>
        <v>5</v>
      </c>
      <c r="AI209" s="478"/>
      <c r="AJ209" s="95">
        <v>16</v>
      </c>
      <c r="AK209" s="151">
        <v>2341.8181818181788</v>
      </c>
      <c r="AL209" s="177">
        <f t="shared" si="226"/>
        <v>146.36363636363618</v>
      </c>
      <c r="AM209" s="95">
        <f t="shared" si="227"/>
        <v>5</v>
      </c>
      <c r="AN209" s="478"/>
      <c r="AO209" s="95">
        <v>16</v>
      </c>
      <c r="AP209" s="151">
        <v>2326.6666666666697</v>
      </c>
      <c r="AQ209" s="177">
        <f t="shared" si="228"/>
        <v>145.41666666666686</v>
      </c>
      <c r="AR209" s="95">
        <f t="shared" si="229"/>
        <v>5</v>
      </c>
      <c r="AS209" s="478"/>
      <c r="AT209" s="95">
        <v>16</v>
      </c>
      <c r="AU209" s="151">
        <v>2313.2142857142876</v>
      </c>
      <c r="AV209" s="177">
        <f t="shared" si="230"/>
        <v>144.57589285714297</v>
      </c>
      <c r="AW209" s="95">
        <f t="shared" si="231"/>
        <v>5</v>
      </c>
      <c r="AX209" s="478"/>
    </row>
    <row r="210" spans="2:50" hidden="1">
      <c r="B210" s="456"/>
      <c r="C210" s="95">
        <v>6</v>
      </c>
      <c r="D210" s="95" t="s">
        <v>179</v>
      </c>
      <c r="E210" s="95">
        <v>18</v>
      </c>
      <c r="F210" s="95">
        <v>2400</v>
      </c>
      <c r="G210" s="177">
        <f t="shared" si="216"/>
        <v>133.33333333333334</v>
      </c>
      <c r="H210" s="456"/>
      <c r="I210" s="153">
        <f t="shared" si="213"/>
        <v>18</v>
      </c>
      <c r="J210" s="153">
        <f t="shared" si="214"/>
        <v>2292.8351913562537</v>
      </c>
      <c r="K210" s="154">
        <f t="shared" si="215"/>
        <v>127.3797328531252</v>
      </c>
      <c r="L210" s="458"/>
      <c r="M210" s="153">
        <f t="shared" si="217"/>
        <v>11</v>
      </c>
      <c r="N210" s="480"/>
      <c r="O210" s="480"/>
      <c r="P210" s="95">
        <v>18</v>
      </c>
      <c r="Q210" s="151">
        <v>2294.6172471596201</v>
      </c>
      <c r="R210" s="177">
        <f t="shared" si="218"/>
        <v>127.47873595331222</v>
      </c>
      <c r="S210" s="95">
        <f t="shared" si="219"/>
        <v>11</v>
      </c>
      <c r="T210" s="478"/>
      <c r="U210" s="95">
        <v>18</v>
      </c>
      <c r="V210" s="151">
        <v>2298.4136212624585</v>
      </c>
      <c r="W210" s="177">
        <f t="shared" si="220"/>
        <v>127.68964562569214</v>
      </c>
      <c r="X210" s="95">
        <f t="shared" si="221"/>
        <v>9</v>
      </c>
      <c r="Y210" s="478"/>
      <c r="Z210" s="95">
        <v>18</v>
      </c>
      <c r="AA210" s="151">
        <v>2302.0596868884531</v>
      </c>
      <c r="AB210" s="177">
        <f t="shared" si="222"/>
        <v>127.89220482713628</v>
      </c>
      <c r="AC210" s="95">
        <f t="shared" si="223"/>
        <v>9</v>
      </c>
      <c r="AD210" s="478"/>
      <c r="AE210" s="95">
        <v>18</v>
      </c>
      <c r="AF210" s="151">
        <v>2297.538461538461</v>
      </c>
      <c r="AG210" s="177">
        <f t="shared" si="224"/>
        <v>127.64102564102561</v>
      </c>
      <c r="AH210" s="95">
        <f t="shared" si="225"/>
        <v>9</v>
      </c>
      <c r="AI210" s="478"/>
      <c r="AJ210" s="95">
        <v>18</v>
      </c>
      <c r="AK210" s="151">
        <v>2282.9268292682937</v>
      </c>
      <c r="AL210" s="177">
        <f t="shared" si="226"/>
        <v>126.82926829268298</v>
      </c>
      <c r="AM210" s="95">
        <f t="shared" si="227"/>
        <v>12</v>
      </c>
      <c r="AN210" s="478"/>
      <c r="AO210" s="95">
        <v>18</v>
      </c>
      <c r="AP210" s="151">
        <v>2288.859060402684</v>
      </c>
      <c r="AQ210" s="177">
        <f t="shared" si="228"/>
        <v>127.158836689038</v>
      </c>
      <c r="AR210" s="95">
        <f t="shared" si="229"/>
        <v>12</v>
      </c>
      <c r="AS210" s="478"/>
      <c r="AT210" s="95">
        <v>18</v>
      </c>
      <c r="AU210" s="151">
        <v>2285.4314329738063</v>
      </c>
      <c r="AV210" s="177">
        <f t="shared" si="230"/>
        <v>126.96841294298923</v>
      </c>
      <c r="AW210" s="95">
        <f t="shared" si="231"/>
        <v>12</v>
      </c>
      <c r="AX210" s="478"/>
    </row>
    <row r="211" spans="2:50" hidden="1">
      <c r="B211" s="456"/>
      <c r="C211" s="95">
        <v>7</v>
      </c>
      <c r="D211" s="95" t="s">
        <v>180</v>
      </c>
      <c r="E211" s="95">
        <v>20</v>
      </c>
      <c r="F211" s="95">
        <v>2400</v>
      </c>
      <c r="G211" s="177">
        <f t="shared" si="216"/>
        <v>120</v>
      </c>
      <c r="H211" s="456"/>
      <c r="I211" s="153">
        <f t="shared" si="213"/>
        <v>20</v>
      </c>
      <c r="J211" s="153">
        <f t="shared" si="214"/>
        <v>2304.6431857326343</v>
      </c>
      <c r="K211" s="154">
        <f t="shared" si="215"/>
        <v>115.2321592866317</v>
      </c>
      <c r="L211" s="458"/>
      <c r="M211" s="153">
        <f t="shared" si="217"/>
        <v>17</v>
      </c>
      <c r="N211" s="480"/>
      <c r="O211" s="480"/>
      <c r="P211" s="95">
        <v>20</v>
      </c>
      <c r="Q211" s="151">
        <v>2343.6666666666633</v>
      </c>
      <c r="R211" s="177">
        <f t="shared" si="218"/>
        <v>117.18333333333317</v>
      </c>
      <c r="S211" s="95">
        <f t="shared" si="219"/>
        <v>17</v>
      </c>
      <c r="T211" s="478"/>
      <c r="U211" s="95">
        <v>20</v>
      </c>
      <c r="V211" s="151">
        <v>2311.0588235294081</v>
      </c>
      <c r="W211" s="177">
        <f t="shared" si="220"/>
        <v>115.5529411764704</v>
      </c>
      <c r="X211" s="95">
        <f t="shared" si="221"/>
        <v>18</v>
      </c>
      <c r="Y211" s="478"/>
      <c r="Z211" s="95">
        <v>20</v>
      </c>
      <c r="AA211" s="151">
        <v>2308.4745762711855</v>
      </c>
      <c r="AB211" s="177">
        <f t="shared" si="222"/>
        <v>115.42372881355928</v>
      </c>
      <c r="AC211" s="95">
        <f t="shared" si="223"/>
        <v>18</v>
      </c>
      <c r="AD211" s="478"/>
      <c r="AE211" s="95">
        <v>20</v>
      </c>
      <c r="AF211" s="151">
        <v>2307.9069767441856</v>
      </c>
      <c r="AG211" s="177">
        <f t="shared" si="224"/>
        <v>115.39534883720928</v>
      </c>
      <c r="AH211" s="95">
        <f t="shared" si="225"/>
        <v>17</v>
      </c>
      <c r="AI211" s="478"/>
      <c r="AJ211" s="95">
        <v>20</v>
      </c>
      <c r="AK211" s="151">
        <v>2285.9999999999991</v>
      </c>
      <c r="AL211" s="177">
        <f t="shared" si="226"/>
        <v>114.29999999999995</v>
      </c>
      <c r="AM211" s="95">
        <f t="shared" si="227"/>
        <v>18</v>
      </c>
      <c r="AN211" s="478"/>
      <c r="AO211" s="95">
        <v>20</v>
      </c>
      <c r="AP211" s="151">
        <v>2284.090909090909</v>
      </c>
      <c r="AQ211" s="177">
        <f t="shared" si="228"/>
        <v>114.20454545454545</v>
      </c>
      <c r="AR211" s="95">
        <f t="shared" si="229"/>
        <v>18</v>
      </c>
      <c r="AS211" s="478"/>
      <c r="AT211" s="95">
        <v>20</v>
      </c>
      <c r="AU211" s="151">
        <v>2291.304347826087</v>
      </c>
      <c r="AV211" s="177">
        <f t="shared" si="230"/>
        <v>114.56521739130434</v>
      </c>
      <c r="AW211" s="95">
        <f t="shared" si="231"/>
        <v>18</v>
      </c>
      <c r="AX211" s="478"/>
    </row>
    <row r="212" spans="2:50" hidden="1">
      <c r="B212" s="456"/>
      <c r="C212" s="95">
        <v>8</v>
      </c>
      <c r="D212" s="95" t="s">
        <v>182</v>
      </c>
      <c r="E212" s="95">
        <v>19</v>
      </c>
      <c r="F212" s="95">
        <v>2400</v>
      </c>
      <c r="G212" s="177">
        <f t="shared" si="216"/>
        <v>126.31578947368421</v>
      </c>
      <c r="H212" s="456"/>
      <c r="I212" s="153">
        <f t="shared" si="213"/>
        <v>19</v>
      </c>
      <c r="J212" s="153">
        <f t="shared" si="214"/>
        <v>2293.1143427190441</v>
      </c>
      <c r="K212" s="154">
        <f t="shared" si="215"/>
        <v>120.69022856416022</v>
      </c>
      <c r="L212" s="458"/>
      <c r="M212" s="153">
        <f t="shared" si="217"/>
        <v>16</v>
      </c>
      <c r="N212" s="480"/>
      <c r="O212" s="480"/>
      <c r="P212" s="95">
        <v>19</v>
      </c>
      <c r="Q212" s="151">
        <v>2284.8459324021742</v>
      </c>
      <c r="R212" s="177">
        <f t="shared" si="218"/>
        <v>120.25504907379865</v>
      </c>
      <c r="S212" s="95">
        <f t="shared" si="219"/>
        <v>16</v>
      </c>
      <c r="T212" s="478"/>
      <c r="U212" s="95">
        <v>19</v>
      </c>
      <c r="V212" s="151">
        <v>2298.8833596310228</v>
      </c>
      <c r="W212" s="177">
        <f t="shared" si="220"/>
        <v>120.99386103321173</v>
      </c>
      <c r="X212" s="95">
        <f t="shared" si="221"/>
        <v>14</v>
      </c>
      <c r="Y212" s="478"/>
      <c r="Z212" s="95">
        <v>19</v>
      </c>
      <c r="AA212" s="151">
        <v>2306.9953968475397</v>
      </c>
      <c r="AB212" s="177">
        <f t="shared" si="222"/>
        <v>121.42081036039683</v>
      </c>
      <c r="AC212" s="95">
        <f t="shared" si="223"/>
        <v>15</v>
      </c>
      <c r="AD212" s="478"/>
      <c r="AE212" s="95">
        <v>19</v>
      </c>
      <c r="AF212" s="151">
        <v>2289.5000000000009</v>
      </c>
      <c r="AG212" s="177">
        <f t="shared" si="224"/>
        <v>120.50000000000004</v>
      </c>
      <c r="AH212" s="95">
        <f t="shared" si="225"/>
        <v>15</v>
      </c>
      <c r="AI212" s="478"/>
      <c r="AJ212" s="95">
        <v>19</v>
      </c>
      <c r="AK212" s="151">
        <v>2287.2413793103442</v>
      </c>
      <c r="AL212" s="177">
        <f t="shared" si="226"/>
        <v>120.38112522686022</v>
      </c>
      <c r="AM212" s="95">
        <f t="shared" si="227"/>
        <v>16</v>
      </c>
      <c r="AN212" s="478"/>
      <c r="AO212" s="95">
        <v>19</v>
      </c>
      <c r="AP212" s="151">
        <v>2296.2857142857138</v>
      </c>
      <c r="AQ212" s="177">
        <f t="shared" si="228"/>
        <v>120.85714285714283</v>
      </c>
      <c r="AR212" s="95">
        <f t="shared" si="229"/>
        <v>15</v>
      </c>
      <c r="AS212" s="478"/>
      <c r="AT212" s="95">
        <v>19</v>
      </c>
      <c r="AU212" s="151">
        <v>2288.0486165565126</v>
      </c>
      <c r="AV212" s="177">
        <f t="shared" si="230"/>
        <v>120.42361139771118</v>
      </c>
      <c r="AW212" s="95">
        <f t="shared" si="231"/>
        <v>16</v>
      </c>
      <c r="AX212" s="478"/>
    </row>
    <row r="213" spans="2:50" hidden="1">
      <c r="B213" s="456"/>
      <c r="C213" s="95">
        <v>9</v>
      </c>
      <c r="D213" s="95" t="s">
        <v>183</v>
      </c>
      <c r="E213" s="95">
        <v>18</v>
      </c>
      <c r="F213" s="95">
        <v>2400</v>
      </c>
      <c r="G213" s="177">
        <f t="shared" si="216"/>
        <v>133.33333333333334</v>
      </c>
      <c r="H213" s="456"/>
      <c r="I213" s="153">
        <f t="shared" si="213"/>
        <v>18</v>
      </c>
      <c r="J213" s="153">
        <f t="shared" si="214"/>
        <v>2299.2934345779336</v>
      </c>
      <c r="K213" s="154">
        <f t="shared" si="215"/>
        <v>127.73852414321854</v>
      </c>
      <c r="L213" s="458"/>
      <c r="M213" s="153">
        <f t="shared" si="217"/>
        <v>9</v>
      </c>
      <c r="N213" s="480"/>
      <c r="O213" s="480"/>
      <c r="P213" s="95">
        <v>18</v>
      </c>
      <c r="Q213" s="151">
        <v>2294.6153846153834</v>
      </c>
      <c r="R213" s="177">
        <f t="shared" si="218"/>
        <v>127.47863247863241</v>
      </c>
      <c r="S213" s="95">
        <f t="shared" si="219"/>
        <v>12</v>
      </c>
      <c r="T213" s="478"/>
      <c r="U213" s="95">
        <v>18</v>
      </c>
      <c r="V213" s="151">
        <v>2304.5161290322585</v>
      </c>
      <c r="W213" s="177">
        <f t="shared" si="220"/>
        <v>128.02867383512546</v>
      </c>
      <c r="X213" s="95">
        <f t="shared" si="221"/>
        <v>8</v>
      </c>
      <c r="Y213" s="478"/>
      <c r="Z213" s="95">
        <v>18</v>
      </c>
      <c r="AA213" s="151">
        <v>2300.9302325581389</v>
      </c>
      <c r="AB213" s="177">
        <f t="shared" si="222"/>
        <v>127.82945736434105</v>
      </c>
      <c r="AC213" s="95">
        <f t="shared" si="223"/>
        <v>10</v>
      </c>
      <c r="AD213" s="478"/>
      <c r="AE213" s="95">
        <v>18</v>
      </c>
      <c r="AF213" s="151">
        <v>2303.6363636363649</v>
      </c>
      <c r="AG213" s="177">
        <f t="shared" si="224"/>
        <v>127.97979797979805</v>
      </c>
      <c r="AH213" s="95">
        <f t="shared" si="225"/>
        <v>8</v>
      </c>
      <c r="AI213" s="478"/>
      <c r="AJ213" s="95">
        <v>18</v>
      </c>
      <c r="AK213" s="151">
        <v>2301.3559322033902</v>
      </c>
      <c r="AL213" s="177">
        <f t="shared" si="226"/>
        <v>127.85310734463279</v>
      </c>
      <c r="AM213" s="95">
        <f t="shared" si="227"/>
        <v>8</v>
      </c>
      <c r="AN213" s="478"/>
      <c r="AO213" s="95">
        <v>18</v>
      </c>
      <c r="AP213" s="151">
        <v>2289.9999999999986</v>
      </c>
      <c r="AQ213" s="177">
        <f t="shared" si="228"/>
        <v>127.22222222222214</v>
      </c>
      <c r="AR213" s="95">
        <f t="shared" si="229"/>
        <v>11</v>
      </c>
      <c r="AS213" s="478"/>
      <c r="AT213" s="95">
        <v>18</v>
      </c>
      <c r="AU213" s="151">
        <v>2300.0000000000005</v>
      </c>
      <c r="AV213" s="177">
        <f t="shared" si="230"/>
        <v>127.7777777777778</v>
      </c>
      <c r="AW213" s="95">
        <f t="shared" si="231"/>
        <v>10</v>
      </c>
      <c r="AX213" s="478"/>
    </row>
    <row r="214" spans="2:50" hidden="1">
      <c r="B214" s="456"/>
      <c r="C214" s="95">
        <v>10</v>
      </c>
      <c r="D214" s="95" t="s">
        <v>184</v>
      </c>
      <c r="E214" s="95">
        <v>19</v>
      </c>
      <c r="F214" s="95">
        <v>2400</v>
      </c>
      <c r="G214" s="177">
        <f t="shared" si="216"/>
        <v>126.31578947368421</v>
      </c>
      <c r="H214" s="456"/>
      <c r="I214" s="153">
        <f t="shared" si="213"/>
        <v>19</v>
      </c>
      <c r="J214" s="153">
        <f t="shared" si="214"/>
        <v>2300.6431796278116</v>
      </c>
      <c r="K214" s="154">
        <f t="shared" si="215"/>
        <v>121.08648313830588</v>
      </c>
      <c r="L214" s="458"/>
      <c r="M214" s="153">
        <f t="shared" si="217"/>
        <v>15</v>
      </c>
      <c r="N214" s="480"/>
      <c r="O214" s="480"/>
      <c r="P214" s="95">
        <v>19</v>
      </c>
      <c r="Q214" s="151">
        <v>2307.3899033297539</v>
      </c>
      <c r="R214" s="177">
        <f t="shared" si="218"/>
        <v>121.44157385946073</v>
      </c>
      <c r="S214" s="95">
        <f t="shared" si="219"/>
        <v>14</v>
      </c>
      <c r="T214" s="478"/>
      <c r="U214" s="95">
        <v>19</v>
      </c>
      <c r="V214" s="151">
        <v>2289.8462613556958</v>
      </c>
      <c r="W214" s="177">
        <f t="shared" si="220"/>
        <v>120.51822428187873</v>
      </c>
      <c r="X214" s="95">
        <f t="shared" si="221"/>
        <v>15</v>
      </c>
      <c r="Y214" s="478"/>
      <c r="Z214" s="95">
        <v>19</v>
      </c>
      <c r="AA214" s="151">
        <v>2309.0783807062871</v>
      </c>
      <c r="AB214" s="177">
        <f t="shared" si="222"/>
        <v>121.53044108980458</v>
      </c>
      <c r="AC214" s="95">
        <f t="shared" si="223"/>
        <v>14</v>
      </c>
      <c r="AD214" s="478"/>
      <c r="AE214" s="95">
        <v>19</v>
      </c>
      <c r="AF214" s="151">
        <v>2287.9518072289152</v>
      </c>
      <c r="AG214" s="177">
        <f t="shared" si="224"/>
        <v>120.4185161699429</v>
      </c>
      <c r="AH214" s="95">
        <f t="shared" si="225"/>
        <v>16</v>
      </c>
      <c r="AI214" s="478"/>
      <c r="AJ214" s="95">
        <v>19</v>
      </c>
      <c r="AK214" s="151">
        <v>2305.2631578947376</v>
      </c>
      <c r="AL214" s="177">
        <f t="shared" si="226"/>
        <v>121.32963988919671</v>
      </c>
      <c r="AM214" s="95">
        <f t="shared" si="227"/>
        <v>15</v>
      </c>
      <c r="AN214" s="478"/>
      <c r="AO214" s="95">
        <v>19</v>
      </c>
      <c r="AP214" s="151">
        <v>2301.3084112149531</v>
      </c>
      <c r="AQ214" s="177">
        <f t="shared" si="228"/>
        <v>121.12149532710279</v>
      </c>
      <c r="AR214" s="95">
        <f t="shared" si="229"/>
        <v>14</v>
      </c>
      <c r="AS214" s="478"/>
      <c r="AT214" s="95">
        <v>19</v>
      </c>
      <c r="AU214" s="151">
        <v>2303.6643356643372</v>
      </c>
      <c r="AV214" s="177">
        <f t="shared" si="230"/>
        <v>121.24549135075459</v>
      </c>
      <c r="AW214" s="95">
        <f t="shared" si="231"/>
        <v>14</v>
      </c>
      <c r="AX214" s="478"/>
    </row>
    <row r="215" spans="2:50" hidden="1">
      <c r="B215" s="456"/>
      <c r="C215" s="95">
        <v>11</v>
      </c>
      <c r="D215" s="95" t="s">
        <v>186</v>
      </c>
      <c r="E215" s="95">
        <v>19</v>
      </c>
      <c r="F215" s="95">
        <v>2400</v>
      </c>
      <c r="G215" s="177">
        <f t="shared" si="216"/>
        <v>126.31578947368421</v>
      </c>
      <c r="H215" s="456"/>
      <c r="I215" s="153">
        <f t="shared" si="213"/>
        <v>19</v>
      </c>
      <c r="J215" s="153">
        <f t="shared" si="214"/>
        <v>2307.8208897321356</v>
      </c>
      <c r="K215" s="154">
        <f t="shared" si="215"/>
        <v>121.46425735432292</v>
      </c>
      <c r="L215" s="458"/>
      <c r="M215" s="153">
        <f t="shared" si="217"/>
        <v>13</v>
      </c>
      <c r="N215" s="480"/>
      <c r="O215" s="480"/>
      <c r="P215" s="95">
        <v>19</v>
      </c>
      <c r="Q215" s="151">
        <v>2314.2857142857142</v>
      </c>
      <c r="R215" s="177">
        <f t="shared" si="218"/>
        <v>121.80451127819549</v>
      </c>
      <c r="S215" s="95">
        <f t="shared" si="219"/>
        <v>13</v>
      </c>
      <c r="T215" s="478"/>
      <c r="U215" s="95">
        <v>19</v>
      </c>
      <c r="V215" s="151">
        <v>2301.5999999999995</v>
      </c>
      <c r="W215" s="177">
        <f t="shared" si="220"/>
        <v>121.13684210526313</v>
      </c>
      <c r="X215" s="95">
        <f t="shared" si="221"/>
        <v>13</v>
      </c>
      <c r="Y215" s="478"/>
      <c r="Z215" s="95">
        <v>19</v>
      </c>
      <c r="AA215" s="151">
        <v>2281.818181818182</v>
      </c>
      <c r="AB215" s="177">
        <f t="shared" si="222"/>
        <v>120.09569377990431</v>
      </c>
      <c r="AC215" s="95">
        <f t="shared" si="223"/>
        <v>16</v>
      </c>
      <c r="AD215" s="478"/>
      <c r="AE215" s="95">
        <v>19</v>
      </c>
      <c r="AF215" s="151">
        <v>2308</v>
      </c>
      <c r="AG215" s="177">
        <f t="shared" si="224"/>
        <v>121.47368421052632</v>
      </c>
      <c r="AH215" s="95">
        <f t="shared" si="225"/>
        <v>13</v>
      </c>
      <c r="AI215" s="478"/>
      <c r="AJ215" s="95">
        <v>19</v>
      </c>
      <c r="AK215" s="151">
        <v>2338.4615384615372</v>
      </c>
      <c r="AL215" s="177">
        <f t="shared" si="226"/>
        <v>123.07692307692301</v>
      </c>
      <c r="AM215" s="95">
        <f t="shared" si="227"/>
        <v>13</v>
      </c>
      <c r="AN215" s="478"/>
      <c r="AO215" s="95">
        <v>19</v>
      </c>
      <c r="AP215" s="151">
        <v>2320.8510638297876</v>
      </c>
      <c r="AQ215" s="177">
        <f t="shared" si="228"/>
        <v>122.15005599104146</v>
      </c>
      <c r="AR215" s="95">
        <f t="shared" si="229"/>
        <v>13</v>
      </c>
      <c r="AS215" s="478"/>
      <c r="AT215" s="95">
        <v>19</v>
      </c>
      <c r="AU215" s="151">
        <v>2289.7297297297291</v>
      </c>
      <c r="AV215" s="177">
        <f t="shared" si="230"/>
        <v>120.51209103840679</v>
      </c>
      <c r="AW215" s="95">
        <f t="shared" si="231"/>
        <v>15</v>
      </c>
      <c r="AX215" s="478"/>
    </row>
    <row r="216" spans="2:50" hidden="1">
      <c r="B216" s="456"/>
      <c r="C216" s="95">
        <v>12</v>
      </c>
      <c r="D216" s="95" t="s">
        <v>187</v>
      </c>
      <c r="E216" s="95">
        <v>15</v>
      </c>
      <c r="F216" s="95">
        <v>2400</v>
      </c>
      <c r="G216" s="177">
        <f t="shared" si="216"/>
        <v>160</v>
      </c>
      <c r="H216" s="456"/>
      <c r="I216" s="153">
        <f t="shared" si="213"/>
        <v>15</v>
      </c>
      <c r="J216" s="153">
        <f t="shared" si="214"/>
        <v>2288.001224616678</v>
      </c>
      <c r="K216" s="154">
        <f t="shared" si="215"/>
        <v>152.53341497444518</v>
      </c>
      <c r="L216" s="458"/>
      <c r="M216" s="153">
        <f t="shared" si="217"/>
        <v>4</v>
      </c>
      <c r="N216" s="480"/>
      <c r="O216" s="480"/>
      <c r="P216" s="95">
        <v>15</v>
      </c>
      <c r="Q216" s="151">
        <v>2285.7894736842109</v>
      </c>
      <c r="R216" s="177">
        <f t="shared" si="218"/>
        <v>152.38596491228071</v>
      </c>
      <c r="S216" s="95">
        <f t="shared" si="219"/>
        <v>3</v>
      </c>
      <c r="T216" s="478"/>
      <c r="U216" s="95">
        <v>15</v>
      </c>
      <c r="V216" s="151">
        <v>2283.4119867862196</v>
      </c>
      <c r="W216" s="177">
        <f t="shared" si="220"/>
        <v>152.22746578574797</v>
      </c>
      <c r="X216" s="95">
        <f t="shared" si="221"/>
        <v>4</v>
      </c>
      <c r="Y216" s="478"/>
      <c r="Z216" s="95">
        <v>15</v>
      </c>
      <c r="AA216" s="151">
        <v>2285.6572005836797</v>
      </c>
      <c r="AB216" s="177">
        <f t="shared" si="222"/>
        <v>152.37714670557864</v>
      </c>
      <c r="AC216" s="95">
        <f t="shared" si="223"/>
        <v>4</v>
      </c>
      <c r="AD216" s="478"/>
      <c r="AE216" s="95">
        <v>15</v>
      </c>
      <c r="AF216" s="151">
        <v>2290.3125</v>
      </c>
      <c r="AG216" s="177">
        <f t="shared" si="224"/>
        <v>152.6875</v>
      </c>
      <c r="AH216" s="95">
        <f t="shared" si="225"/>
        <v>3</v>
      </c>
      <c r="AI216" s="478"/>
      <c r="AJ216" s="95">
        <v>15</v>
      </c>
      <c r="AK216" s="151">
        <v>2294.6666666666661</v>
      </c>
      <c r="AL216" s="177">
        <f t="shared" si="226"/>
        <v>152.97777777777773</v>
      </c>
      <c r="AM216" s="95">
        <f t="shared" si="227"/>
        <v>2</v>
      </c>
      <c r="AN216" s="478"/>
      <c r="AO216" s="95">
        <v>15</v>
      </c>
      <c r="AP216" s="151">
        <v>2285.1674641148329</v>
      </c>
      <c r="AQ216" s="177">
        <f t="shared" si="228"/>
        <v>152.34449760765554</v>
      </c>
      <c r="AR216" s="95">
        <f t="shared" si="229"/>
        <v>4</v>
      </c>
      <c r="AS216" s="478"/>
      <c r="AT216" s="95">
        <v>15</v>
      </c>
      <c r="AU216" s="151">
        <v>2291.0032804811376</v>
      </c>
      <c r="AV216" s="177">
        <f t="shared" si="230"/>
        <v>152.73355203207583</v>
      </c>
      <c r="AW216" s="95">
        <f t="shared" si="231"/>
        <v>2</v>
      </c>
      <c r="AX216" s="478"/>
    </row>
    <row r="217" spans="2:50" hidden="1">
      <c r="B217" s="456"/>
      <c r="C217" s="95">
        <v>13</v>
      </c>
      <c r="D217" s="95" t="s">
        <v>188</v>
      </c>
      <c r="E217" s="95">
        <v>15</v>
      </c>
      <c r="F217" s="95">
        <v>2400</v>
      </c>
      <c r="G217" s="177">
        <f t="shared" si="216"/>
        <v>160</v>
      </c>
      <c r="H217" s="456"/>
      <c r="I217" s="153">
        <f t="shared" si="213"/>
        <v>15</v>
      </c>
      <c r="J217" s="153">
        <f t="shared" si="214"/>
        <v>2296.5003533884974</v>
      </c>
      <c r="K217" s="154">
        <f t="shared" si="215"/>
        <v>153.10002355923319</v>
      </c>
      <c r="L217" s="458"/>
      <c r="M217" s="153">
        <f t="shared" si="217"/>
        <v>2</v>
      </c>
      <c r="N217" s="480"/>
      <c r="O217" s="480"/>
      <c r="P217" s="95">
        <v>15</v>
      </c>
      <c r="Q217" s="151">
        <v>2311.1083743842373</v>
      </c>
      <c r="R217" s="177">
        <f t="shared" si="218"/>
        <v>154.07389162561583</v>
      </c>
      <c r="S217" s="95">
        <f t="shared" si="219"/>
        <v>2</v>
      </c>
      <c r="T217" s="478"/>
      <c r="U217" s="95">
        <v>15</v>
      </c>
      <c r="V217" s="151">
        <v>2298.0619806871773</v>
      </c>
      <c r="W217" s="177">
        <f t="shared" si="220"/>
        <v>153.20413204581183</v>
      </c>
      <c r="X217" s="95">
        <f t="shared" si="221"/>
        <v>2</v>
      </c>
      <c r="Y217" s="478"/>
      <c r="Z217" s="95">
        <v>15</v>
      </c>
      <c r="AA217" s="151">
        <v>2297.8849315068487</v>
      </c>
      <c r="AB217" s="177">
        <f t="shared" si="222"/>
        <v>153.19232876712326</v>
      </c>
      <c r="AC217" s="95">
        <f t="shared" si="223"/>
        <v>2</v>
      </c>
      <c r="AD217" s="478"/>
      <c r="AE217" s="95">
        <v>15</v>
      </c>
      <c r="AF217" s="151">
        <v>2300.0000000000018</v>
      </c>
      <c r="AG217" s="177">
        <f t="shared" si="224"/>
        <v>153.33333333333346</v>
      </c>
      <c r="AH217" s="95">
        <f t="shared" si="225"/>
        <v>2</v>
      </c>
      <c r="AI217" s="478"/>
      <c r="AJ217" s="95">
        <v>15</v>
      </c>
      <c r="AK217" s="151">
        <v>2283.8461538461552</v>
      </c>
      <c r="AL217" s="177">
        <f t="shared" si="226"/>
        <v>152.25641025641033</v>
      </c>
      <c r="AM217" s="95">
        <f t="shared" si="227"/>
        <v>4</v>
      </c>
      <c r="AN217" s="478"/>
      <c r="AO217" s="95">
        <v>15</v>
      </c>
      <c r="AP217" s="151">
        <v>2297.8846153846148</v>
      </c>
      <c r="AQ217" s="177">
        <f t="shared" si="228"/>
        <v>153.19230769230765</v>
      </c>
      <c r="AR217" s="95">
        <f t="shared" si="229"/>
        <v>2</v>
      </c>
      <c r="AS217" s="478"/>
      <c r="AT217" s="95">
        <v>15</v>
      </c>
      <c r="AU217" s="151">
        <v>2286.7164179104479</v>
      </c>
      <c r="AV217" s="177">
        <f t="shared" si="230"/>
        <v>152.44776119402985</v>
      </c>
      <c r="AW217" s="95">
        <f t="shared" si="231"/>
        <v>4</v>
      </c>
      <c r="AX217" s="478"/>
    </row>
    <row r="218" spans="2:50" hidden="1">
      <c r="B218" s="456"/>
      <c r="C218" s="95">
        <v>14</v>
      </c>
      <c r="D218" s="95" t="s">
        <v>191</v>
      </c>
      <c r="E218" s="95">
        <v>17</v>
      </c>
      <c r="F218" s="95">
        <v>2400</v>
      </c>
      <c r="G218" s="177">
        <f t="shared" si="216"/>
        <v>141.1764705882353</v>
      </c>
      <c r="H218" s="456"/>
      <c r="I218" s="153">
        <f t="shared" si="213"/>
        <v>17</v>
      </c>
      <c r="J218" s="153">
        <f t="shared" si="214"/>
        <v>2309.9504185341311</v>
      </c>
      <c r="K218" s="154">
        <f t="shared" si="215"/>
        <v>135.87943638436064</v>
      </c>
      <c r="L218" s="458"/>
      <c r="M218" s="153">
        <f t="shared" si="217"/>
        <v>6</v>
      </c>
      <c r="N218" s="480"/>
      <c r="O218" s="480"/>
      <c r="P218" s="95">
        <v>17</v>
      </c>
      <c r="Q218" s="151">
        <v>2290.4761904761899</v>
      </c>
      <c r="R218" s="177">
        <f t="shared" si="218"/>
        <v>134.73389355742293</v>
      </c>
      <c r="S218" s="95">
        <f t="shared" si="219"/>
        <v>6</v>
      </c>
      <c r="T218" s="478"/>
      <c r="U218" s="95">
        <v>17</v>
      </c>
      <c r="V218" s="151">
        <v>2302.372881355931</v>
      </c>
      <c r="W218" s="177">
        <f t="shared" si="220"/>
        <v>135.43369890329006</v>
      </c>
      <c r="X218" s="95">
        <f t="shared" si="221"/>
        <v>6</v>
      </c>
      <c r="Y218" s="478"/>
      <c r="Z218" s="95">
        <v>17</v>
      </c>
      <c r="AA218" s="151">
        <v>2295.2941176470599</v>
      </c>
      <c r="AB218" s="177">
        <f t="shared" si="222"/>
        <v>135.01730103806236</v>
      </c>
      <c r="AC218" s="95">
        <f t="shared" si="223"/>
        <v>7</v>
      </c>
      <c r="AD218" s="478"/>
      <c r="AE218" s="95">
        <v>17</v>
      </c>
      <c r="AF218" s="151">
        <v>2349.3750000000027</v>
      </c>
      <c r="AG218" s="177">
        <f t="shared" si="224"/>
        <v>138.19852941176487</v>
      </c>
      <c r="AH218" s="95">
        <f t="shared" si="225"/>
        <v>6</v>
      </c>
      <c r="AI218" s="478"/>
      <c r="AJ218" s="95">
        <v>17</v>
      </c>
      <c r="AK218" s="151">
        <v>2304.3749999999995</v>
      </c>
      <c r="AL218" s="177">
        <f t="shared" si="226"/>
        <v>135.55147058823528</v>
      </c>
      <c r="AM218" s="95">
        <f t="shared" si="227"/>
        <v>6</v>
      </c>
      <c r="AN218" s="478"/>
      <c r="AO218" s="95">
        <v>17</v>
      </c>
      <c r="AP218" s="151">
        <v>2314.5454545454518</v>
      </c>
      <c r="AQ218" s="177">
        <f t="shared" si="228"/>
        <v>136.14973262032069</v>
      </c>
      <c r="AR218" s="95">
        <f t="shared" si="229"/>
        <v>6</v>
      </c>
      <c r="AS218" s="478"/>
      <c r="AT218" s="95">
        <v>17</v>
      </c>
      <c r="AU218" s="151">
        <v>2313.214285714284</v>
      </c>
      <c r="AV218" s="177">
        <f t="shared" si="230"/>
        <v>136.07142857142847</v>
      </c>
      <c r="AW218" s="95">
        <f t="shared" si="231"/>
        <v>7</v>
      </c>
      <c r="AX218" s="478"/>
    </row>
    <row r="219" spans="2:50" hidden="1">
      <c r="B219" s="456"/>
      <c r="C219" s="95">
        <v>15</v>
      </c>
      <c r="D219" s="95" t="s">
        <v>192</v>
      </c>
      <c r="E219" s="95">
        <v>19</v>
      </c>
      <c r="F219" s="95">
        <v>2400</v>
      </c>
      <c r="G219" s="177">
        <f t="shared" si="216"/>
        <v>126.31578947368421</v>
      </c>
      <c r="H219" s="456"/>
      <c r="I219" s="153">
        <f t="shared" si="213"/>
        <v>19</v>
      </c>
      <c r="J219" s="153">
        <f t="shared" si="214"/>
        <v>2303.1100269558492</v>
      </c>
      <c r="K219" s="154">
        <f t="shared" si="215"/>
        <v>121.21631720820257</v>
      </c>
      <c r="L219" s="458"/>
      <c r="M219" s="153">
        <f t="shared" si="217"/>
        <v>14</v>
      </c>
      <c r="N219" s="480"/>
      <c r="O219" s="480"/>
      <c r="P219" s="95">
        <v>19</v>
      </c>
      <c r="Q219" s="151">
        <v>2304.8358749030763</v>
      </c>
      <c r="R219" s="177">
        <f t="shared" si="218"/>
        <v>121.30715131068823</v>
      </c>
      <c r="S219" s="95">
        <f t="shared" si="219"/>
        <v>15</v>
      </c>
      <c r="T219" s="478"/>
      <c r="U219" s="95">
        <v>19</v>
      </c>
      <c r="V219" s="151">
        <v>2288.0450704225359</v>
      </c>
      <c r="W219" s="177">
        <f t="shared" si="220"/>
        <v>120.42342475908083</v>
      </c>
      <c r="X219" s="95">
        <f t="shared" si="221"/>
        <v>16</v>
      </c>
      <c r="Y219" s="478"/>
      <c r="Z219" s="95">
        <v>19</v>
      </c>
      <c r="AA219" s="151">
        <v>2322.1428571428564</v>
      </c>
      <c r="AB219" s="177">
        <f t="shared" si="222"/>
        <v>122.21804511278192</v>
      </c>
      <c r="AC219" s="95">
        <f t="shared" si="223"/>
        <v>13</v>
      </c>
      <c r="AD219" s="478"/>
      <c r="AE219" s="95">
        <v>19</v>
      </c>
      <c r="AF219" s="151">
        <v>2291.6883116883123</v>
      </c>
      <c r="AG219" s="177">
        <f t="shared" si="224"/>
        <v>120.61517429938486</v>
      </c>
      <c r="AH219" s="95">
        <f t="shared" si="225"/>
        <v>14</v>
      </c>
      <c r="AI219" s="478"/>
      <c r="AJ219" s="95">
        <v>19</v>
      </c>
      <c r="AK219" s="151">
        <v>2305.6000000000008</v>
      </c>
      <c r="AL219" s="177">
        <f t="shared" si="226"/>
        <v>121.34736842105268</v>
      </c>
      <c r="AM219" s="95">
        <f t="shared" si="227"/>
        <v>14</v>
      </c>
      <c r="AN219" s="478"/>
      <c r="AO219" s="95">
        <v>19</v>
      </c>
      <c r="AP219" s="151">
        <v>2292.7499999999991</v>
      </c>
      <c r="AQ219" s="177">
        <f t="shared" si="228"/>
        <v>120.6710526315789</v>
      </c>
      <c r="AR219" s="95">
        <f t="shared" si="229"/>
        <v>16</v>
      </c>
      <c r="AS219" s="478"/>
      <c r="AT219" s="95">
        <v>19</v>
      </c>
      <c r="AU219" s="151">
        <v>2316.7080745341618</v>
      </c>
      <c r="AV219" s="177">
        <f t="shared" si="230"/>
        <v>121.93200392285063</v>
      </c>
      <c r="AW219" s="95">
        <f t="shared" si="231"/>
        <v>13</v>
      </c>
      <c r="AX219" s="478"/>
    </row>
    <row r="220" spans="2:50" hidden="1">
      <c r="B220" s="456"/>
      <c r="C220" s="95">
        <v>16</v>
      </c>
      <c r="D220" s="95" t="s">
        <v>193</v>
      </c>
      <c r="E220" s="95">
        <v>17</v>
      </c>
      <c r="F220" s="95">
        <v>2400</v>
      </c>
      <c r="G220" s="177">
        <f t="shared" si="216"/>
        <v>141.1764705882353</v>
      </c>
      <c r="H220" s="456"/>
      <c r="I220" s="153">
        <f t="shared" si="213"/>
        <v>17</v>
      </c>
      <c r="J220" s="153">
        <f t="shared" si="214"/>
        <v>2299.797889073895</v>
      </c>
      <c r="K220" s="154">
        <f t="shared" si="215"/>
        <v>135.28222876905264</v>
      </c>
      <c r="L220" s="458"/>
      <c r="M220" s="153">
        <f t="shared" si="217"/>
        <v>7</v>
      </c>
      <c r="N220" s="480"/>
      <c r="O220" s="480"/>
      <c r="P220" s="95">
        <v>17</v>
      </c>
      <c r="Q220" s="151">
        <v>2290.4264972776782</v>
      </c>
      <c r="R220" s="177">
        <f t="shared" si="218"/>
        <v>134.73097042809871</v>
      </c>
      <c r="S220" s="95">
        <f t="shared" si="219"/>
        <v>7</v>
      </c>
      <c r="T220" s="478"/>
      <c r="U220" s="95">
        <v>17</v>
      </c>
      <c r="V220" s="151">
        <v>2299.7142857142862</v>
      </c>
      <c r="W220" s="177">
        <f t="shared" si="220"/>
        <v>135.27731092436977</v>
      </c>
      <c r="X220" s="95">
        <f t="shared" si="221"/>
        <v>7</v>
      </c>
      <c r="Y220" s="478"/>
      <c r="Z220" s="95">
        <v>17</v>
      </c>
      <c r="AA220" s="151">
        <v>2307.0485678704858</v>
      </c>
      <c r="AB220" s="177">
        <f t="shared" si="222"/>
        <v>135.70873928649917</v>
      </c>
      <c r="AC220" s="95">
        <f t="shared" si="223"/>
        <v>6</v>
      </c>
      <c r="AD220" s="478"/>
      <c r="AE220" s="95">
        <v>17</v>
      </c>
      <c r="AF220" s="151">
        <v>2302.9213483146068</v>
      </c>
      <c r="AG220" s="177">
        <f t="shared" si="224"/>
        <v>135.46596166556512</v>
      </c>
      <c r="AH220" s="95">
        <f t="shared" si="225"/>
        <v>7</v>
      </c>
      <c r="AI220" s="478"/>
      <c r="AJ220" s="95">
        <v>17</v>
      </c>
      <c r="AK220" s="151">
        <v>2297.4683544303789</v>
      </c>
      <c r="AL220" s="177">
        <f t="shared" si="226"/>
        <v>135.14519731943406</v>
      </c>
      <c r="AM220" s="95">
        <f t="shared" si="227"/>
        <v>7</v>
      </c>
      <c r="AN220" s="478"/>
      <c r="AO220" s="95">
        <v>17</v>
      </c>
      <c r="AP220" s="151">
        <v>2284.8837209302346</v>
      </c>
      <c r="AQ220" s="177">
        <f t="shared" si="228"/>
        <v>134.40492476060203</v>
      </c>
      <c r="AR220" s="95">
        <f t="shared" si="229"/>
        <v>7</v>
      </c>
      <c r="AS220" s="478"/>
      <c r="AT220" s="95">
        <v>17</v>
      </c>
      <c r="AU220" s="151">
        <v>2316.1224489795923</v>
      </c>
      <c r="AV220" s="177">
        <f t="shared" si="230"/>
        <v>136.24249699879954</v>
      </c>
      <c r="AW220" s="95">
        <f t="shared" si="231"/>
        <v>6</v>
      </c>
      <c r="AX220" s="478"/>
    </row>
    <row r="221" spans="2:50" hidden="1">
      <c r="B221" s="456"/>
      <c r="C221" s="95">
        <v>17</v>
      </c>
      <c r="D221" s="95" t="s">
        <v>194</v>
      </c>
      <c r="E221" s="95">
        <v>15</v>
      </c>
      <c r="F221" s="95">
        <v>2400</v>
      </c>
      <c r="G221" s="177">
        <f t="shared" si="216"/>
        <v>160</v>
      </c>
      <c r="H221" s="456"/>
      <c r="I221" s="153">
        <f t="shared" si="213"/>
        <v>15</v>
      </c>
      <c r="J221" s="153">
        <f t="shared" si="214"/>
        <v>2288.4329305922943</v>
      </c>
      <c r="K221" s="154">
        <f t="shared" si="215"/>
        <v>152.56219537281962</v>
      </c>
      <c r="L221" s="458"/>
      <c r="M221" s="153">
        <f t="shared" si="217"/>
        <v>3</v>
      </c>
      <c r="N221" s="480"/>
      <c r="O221" s="480"/>
      <c r="P221" s="95">
        <v>15</v>
      </c>
      <c r="Q221" s="151">
        <v>2283.8757763975163</v>
      </c>
      <c r="R221" s="177">
        <f t="shared" si="218"/>
        <v>152.25838509316776</v>
      </c>
      <c r="S221" s="95">
        <f t="shared" si="219"/>
        <v>4</v>
      </c>
      <c r="T221" s="478"/>
      <c r="U221" s="95">
        <v>15</v>
      </c>
      <c r="V221" s="151">
        <v>2289.4188726688553</v>
      </c>
      <c r="W221" s="177">
        <f t="shared" si="220"/>
        <v>152.62792484459035</v>
      </c>
      <c r="X221" s="95">
        <f t="shared" si="221"/>
        <v>3</v>
      </c>
      <c r="Y221" s="478"/>
      <c r="Z221" s="95">
        <v>15</v>
      </c>
      <c r="AA221" s="151">
        <v>2289.8189580203971</v>
      </c>
      <c r="AB221" s="177">
        <f t="shared" si="222"/>
        <v>152.65459720135979</v>
      </c>
      <c r="AC221" s="95">
        <f t="shared" si="223"/>
        <v>3</v>
      </c>
      <c r="AD221" s="478"/>
      <c r="AE221" s="95">
        <v>15</v>
      </c>
      <c r="AF221" s="151">
        <v>2286.9111969111973</v>
      </c>
      <c r="AG221" s="177">
        <f t="shared" si="224"/>
        <v>152.46074646074649</v>
      </c>
      <c r="AH221" s="95">
        <f t="shared" si="225"/>
        <v>4</v>
      </c>
      <c r="AI221" s="478"/>
      <c r="AJ221" s="95">
        <v>15</v>
      </c>
      <c r="AK221" s="151">
        <v>2292.4999999999991</v>
      </c>
      <c r="AL221" s="177">
        <f t="shared" si="226"/>
        <v>152.83333333333329</v>
      </c>
      <c r="AM221" s="95">
        <f t="shared" si="227"/>
        <v>3</v>
      </c>
      <c r="AN221" s="478"/>
      <c r="AO221" s="95">
        <v>15</v>
      </c>
      <c r="AP221" s="151">
        <v>2287.8869778869771</v>
      </c>
      <c r="AQ221" s="177">
        <f t="shared" si="228"/>
        <v>152.52579852579848</v>
      </c>
      <c r="AR221" s="95">
        <f t="shared" si="229"/>
        <v>3</v>
      </c>
      <c r="AS221" s="478"/>
      <c r="AT221" s="95">
        <v>15</v>
      </c>
      <c r="AU221" s="151">
        <v>2288.6187322611167</v>
      </c>
      <c r="AV221" s="177">
        <f t="shared" si="230"/>
        <v>152.57458215074112</v>
      </c>
      <c r="AW221" s="95">
        <f t="shared" si="231"/>
        <v>3</v>
      </c>
      <c r="AX221" s="478"/>
    </row>
    <row r="222" spans="2:50" hidden="1">
      <c r="B222" s="456"/>
      <c r="C222" s="95">
        <v>18</v>
      </c>
      <c r="D222" s="95" t="s">
        <v>195</v>
      </c>
      <c r="E222" s="95">
        <v>14</v>
      </c>
      <c r="F222" s="95">
        <v>2400</v>
      </c>
      <c r="G222" s="177">
        <f t="shared" si="216"/>
        <v>171.42857142857142</v>
      </c>
      <c r="H222" s="456"/>
      <c r="I222" s="153">
        <f t="shared" si="213"/>
        <v>14</v>
      </c>
      <c r="J222" s="153">
        <f t="shared" si="214"/>
        <v>2298.6766911094137</v>
      </c>
      <c r="K222" s="154">
        <f t="shared" si="215"/>
        <v>164.19119222210105</v>
      </c>
      <c r="L222" s="459"/>
      <c r="M222" s="153">
        <f t="shared" si="217"/>
        <v>1</v>
      </c>
      <c r="N222" s="464"/>
      <c r="O222" s="464"/>
      <c r="P222" s="95">
        <v>14</v>
      </c>
      <c r="Q222" s="151">
        <v>2297.8571428571418</v>
      </c>
      <c r="R222" s="177">
        <f t="shared" si="218"/>
        <v>164.1326530612244</v>
      </c>
      <c r="S222" s="95">
        <f t="shared" si="219"/>
        <v>1</v>
      </c>
      <c r="T222" s="479"/>
      <c r="U222" s="95">
        <v>14</v>
      </c>
      <c r="V222" s="151">
        <v>2305.9375000000018</v>
      </c>
      <c r="W222" s="177">
        <f t="shared" si="220"/>
        <v>164.70982142857156</v>
      </c>
      <c r="X222" s="95">
        <f t="shared" si="221"/>
        <v>1</v>
      </c>
      <c r="Y222" s="479"/>
      <c r="Z222" s="95">
        <v>14</v>
      </c>
      <c r="AA222" s="151">
        <v>2300.1886792452842</v>
      </c>
      <c r="AB222" s="177">
        <f t="shared" si="222"/>
        <v>164.29919137466317</v>
      </c>
      <c r="AC222" s="95">
        <f t="shared" si="223"/>
        <v>1</v>
      </c>
      <c r="AD222" s="479"/>
      <c r="AE222" s="95">
        <v>14</v>
      </c>
      <c r="AF222" s="151">
        <v>2303.0494505494507</v>
      </c>
      <c r="AG222" s="177">
        <f t="shared" si="224"/>
        <v>164.50353218210361</v>
      </c>
      <c r="AH222" s="95">
        <f t="shared" si="225"/>
        <v>1</v>
      </c>
      <c r="AI222" s="479"/>
      <c r="AJ222" s="95">
        <v>14</v>
      </c>
      <c r="AK222" s="151">
        <v>2304.4850498338865</v>
      </c>
      <c r="AL222" s="177">
        <f t="shared" si="226"/>
        <v>164.60607498813474</v>
      </c>
      <c r="AM222" s="95">
        <f t="shared" si="227"/>
        <v>1</v>
      </c>
      <c r="AN222" s="479"/>
      <c r="AO222" s="95">
        <v>14</v>
      </c>
      <c r="AP222" s="151">
        <v>2286.3157894736842</v>
      </c>
      <c r="AQ222" s="177">
        <f t="shared" si="228"/>
        <v>163.30827067669173</v>
      </c>
      <c r="AR222" s="95">
        <f t="shared" si="229"/>
        <v>1</v>
      </c>
      <c r="AS222" s="479"/>
      <c r="AT222" s="95">
        <v>14</v>
      </c>
      <c r="AU222" s="151">
        <v>2292.9032258064508</v>
      </c>
      <c r="AV222" s="177">
        <f t="shared" si="230"/>
        <v>163.77880184331792</v>
      </c>
      <c r="AW222" s="95">
        <f t="shared" si="231"/>
        <v>1</v>
      </c>
      <c r="AX222" s="479"/>
    </row>
    <row r="223" spans="2:50" ht="15.6" hidden="1">
      <c r="B223" s="460" t="s">
        <v>115</v>
      </c>
      <c r="C223" s="461"/>
      <c r="D223" s="461"/>
      <c r="E223" s="461"/>
      <c r="F223" s="461"/>
      <c r="G223" s="461"/>
      <c r="H223" s="461"/>
      <c r="I223" s="150"/>
      <c r="J223" s="150"/>
      <c r="K223" s="150"/>
      <c r="L223" s="150"/>
      <c r="M223" s="150"/>
      <c r="N223" s="448" t="s">
        <v>116</v>
      </c>
      <c r="O223" s="463" t="s">
        <v>63</v>
      </c>
      <c r="P223" s="465">
        <f>AT200+1</f>
        <v>45937</v>
      </c>
      <c r="Q223" s="456"/>
      <c r="R223" s="456"/>
      <c r="S223" s="456"/>
      <c r="T223" s="456"/>
      <c r="U223" s="465">
        <f>P223+1</f>
        <v>45938</v>
      </c>
      <c r="V223" s="456"/>
      <c r="W223" s="456"/>
      <c r="X223" s="456"/>
      <c r="Y223" s="456"/>
      <c r="Z223" s="465">
        <f>U223+1</f>
        <v>45939</v>
      </c>
      <c r="AA223" s="456"/>
      <c r="AB223" s="456"/>
      <c r="AC223" s="456"/>
      <c r="AD223" s="456"/>
      <c r="AE223" s="465">
        <f>Z223+1</f>
        <v>45940</v>
      </c>
      <c r="AF223" s="456"/>
      <c r="AG223" s="456"/>
      <c r="AH223" s="456"/>
      <c r="AI223" s="456"/>
      <c r="AJ223" s="465">
        <f>AE223+1</f>
        <v>45941</v>
      </c>
      <c r="AK223" s="456"/>
      <c r="AL223" s="456"/>
      <c r="AM223" s="456"/>
      <c r="AN223" s="456"/>
      <c r="AO223" s="465">
        <f>AJ223+1</f>
        <v>45942</v>
      </c>
      <c r="AP223" s="456"/>
      <c r="AQ223" s="456"/>
      <c r="AR223" s="456"/>
      <c r="AS223" s="456"/>
      <c r="AT223" s="465">
        <f>AO223+1</f>
        <v>45943</v>
      </c>
      <c r="AU223" s="456"/>
      <c r="AV223" s="456"/>
      <c r="AW223" s="456"/>
      <c r="AX223" s="456"/>
    </row>
    <row r="224" spans="2:50" ht="15.6" hidden="1">
      <c r="B224" s="462"/>
      <c r="C224" s="462"/>
      <c r="D224" s="462"/>
      <c r="E224" s="462"/>
      <c r="F224" s="462"/>
      <c r="G224" s="462"/>
      <c r="H224" s="462"/>
      <c r="I224" s="150"/>
      <c r="J224" s="150"/>
      <c r="K224" s="150"/>
      <c r="L224" s="150"/>
      <c r="M224" s="150"/>
      <c r="N224" s="448"/>
      <c r="O224" s="464"/>
      <c r="P224" s="465" t="s">
        <v>77</v>
      </c>
      <c r="Q224" s="456"/>
      <c r="R224" s="456"/>
      <c r="S224" s="456"/>
      <c r="T224" s="456"/>
      <c r="U224" s="465" t="s">
        <v>78</v>
      </c>
      <c r="V224" s="456"/>
      <c r="W224" s="456"/>
      <c r="X224" s="456"/>
      <c r="Y224" s="456"/>
      <c r="Z224" s="465" t="s">
        <v>79</v>
      </c>
      <c r="AA224" s="456"/>
      <c r="AB224" s="456"/>
      <c r="AC224" s="456"/>
      <c r="AD224" s="456"/>
      <c r="AE224" s="465" t="s">
        <v>74</v>
      </c>
      <c r="AF224" s="456"/>
      <c r="AG224" s="456"/>
      <c r="AH224" s="456"/>
      <c r="AI224" s="456"/>
      <c r="AJ224" s="465" t="s">
        <v>75</v>
      </c>
      <c r="AK224" s="456"/>
      <c r="AL224" s="456"/>
      <c r="AM224" s="456"/>
      <c r="AN224" s="456"/>
      <c r="AO224" s="465" t="s">
        <v>70</v>
      </c>
      <c r="AP224" s="456"/>
      <c r="AQ224" s="456"/>
      <c r="AR224" s="456"/>
      <c r="AS224" s="456"/>
      <c r="AT224" s="465" t="s">
        <v>76</v>
      </c>
      <c r="AU224" s="456"/>
      <c r="AV224" s="456"/>
      <c r="AW224" s="456"/>
      <c r="AX224" s="456"/>
    </row>
    <row r="225" spans="2:50" hidden="1">
      <c r="B225" s="448" t="s">
        <v>117</v>
      </c>
      <c r="C225" s="448" t="s">
        <v>118</v>
      </c>
      <c r="D225" s="448"/>
      <c r="E225" s="448" t="s">
        <v>119</v>
      </c>
      <c r="F225" s="448"/>
      <c r="G225" s="448"/>
      <c r="H225" s="452" t="s">
        <v>120</v>
      </c>
      <c r="I225" s="455" t="s">
        <v>121</v>
      </c>
      <c r="J225" s="455"/>
      <c r="K225" s="455"/>
      <c r="L225" s="455" t="s">
        <v>120</v>
      </c>
      <c r="M225" s="455" t="s">
        <v>122</v>
      </c>
      <c r="N225" s="463"/>
      <c r="O225" s="463" t="s">
        <v>123</v>
      </c>
      <c r="P225" s="449" t="s">
        <v>124</v>
      </c>
      <c r="Q225" s="450"/>
      <c r="R225" s="450"/>
      <c r="S225" s="451"/>
      <c r="T225" s="448" t="s">
        <v>120</v>
      </c>
      <c r="U225" s="449" t="s">
        <v>124</v>
      </c>
      <c r="V225" s="450"/>
      <c r="W225" s="450"/>
      <c r="X225" s="451"/>
      <c r="Y225" s="448" t="s">
        <v>120</v>
      </c>
      <c r="Z225" s="449" t="s">
        <v>124</v>
      </c>
      <c r="AA225" s="450"/>
      <c r="AB225" s="450"/>
      <c r="AC225" s="451"/>
      <c r="AD225" s="448" t="s">
        <v>120</v>
      </c>
      <c r="AE225" s="449" t="s">
        <v>124</v>
      </c>
      <c r="AF225" s="450"/>
      <c r="AG225" s="450"/>
      <c r="AH225" s="451"/>
      <c r="AI225" s="448" t="s">
        <v>120</v>
      </c>
      <c r="AJ225" s="449" t="s">
        <v>124</v>
      </c>
      <c r="AK225" s="450"/>
      <c r="AL225" s="450"/>
      <c r="AM225" s="451"/>
      <c r="AN225" s="448" t="s">
        <v>120</v>
      </c>
      <c r="AO225" s="449" t="s">
        <v>124</v>
      </c>
      <c r="AP225" s="450"/>
      <c r="AQ225" s="450"/>
      <c r="AR225" s="451"/>
      <c r="AS225" s="448" t="s">
        <v>120</v>
      </c>
      <c r="AT225" s="449" t="s">
        <v>124</v>
      </c>
      <c r="AU225" s="450"/>
      <c r="AV225" s="450"/>
      <c r="AW225" s="451"/>
      <c r="AX225" s="448" t="s">
        <v>120</v>
      </c>
    </row>
    <row r="226" spans="2:50" hidden="1">
      <c r="B226" s="448"/>
      <c r="C226" s="448"/>
      <c r="D226" s="448"/>
      <c r="E226" s="448" t="s">
        <v>125</v>
      </c>
      <c r="F226" s="448"/>
      <c r="G226" s="448"/>
      <c r="H226" s="453"/>
      <c r="I226" s="455" t="s">
        <v>125</v>
      </c>
      <c r="J226" s="455"/>
      <c r="K226" s="455"/>
      <c r="L226" s="455"/>
      <c r="M226" s="455"/>
      <c r="N226" s="480"/>
      <c r="O226" s="480"/>
      <c r="P226" s="449" t="s">
        <v>126</v>
      </c>
      <c r="Q226" s="450"/>
      <c r="R226" s="450"/>
      <c r="S226" s="451"/>
      <c r="T226" s="448"/>
      <c r="U226" s="449" t="s">
        <v>126</v>
      </c>
      <c r="V226" s="450"/>
      <c r="W226" s="450"/>
      <c r="X226" s="451"/>
      <c r="Y226" s="448"/>
      <c r="Z226" s="449" t="s">
        <v>126</v>
      </c>
      <c r="AA226" s="450"/>
      <c r="AB226" s="450"/>
      <c r="AC226" s="451"/>
      <c r="AD226" s="448"/>
      <c r="AE226" s="449" t="s">
        <v>126</v>
      </c>
      <c r="AF226" s="450"/>
      <c r="AG226" s="450"/>
      <c r="AH226" s="451"/>
      <c r="AI226" s="448"/>
      <c r="AJ226" s="449" t="s">
        <v>126</v>
      </c>
      <c r="AK226" s="450"/>
      <c r="AL226" s="450"/>
      <c r="AM226" s="451"/>
      <c r="AN226" s="448"/>
      <c r="AO226" s="449" t="s">
        <v>126</v>
      </c>
      <c r="AP226" s="450"/>
      <c r="AQ226" s="450"/>
      <c r="AR226" s="451"/>
      <c r="AS226" s="448"/>
      <c r="AT226" s="449" t="s">
        <v>126</v>
      </c>
      <c r="AU226" s="450"/>
      <c r="AV226" s="450"/>
      <c r="AW226" s="451"/>
      <c r="AX226" s="448"/>
    </row>
    <row r="227" spans="2:50" hidden="1">
      <c r="B227" s="448"/>
      <c r="C227" s="448"/>
      <c r="D227" s="448"/>
      <c r="E227" s="94" t="s">
        <v>127</v>
      </c>
      <c r="F227" s="94" t="s">
        <v>128</v>
      </c>
      <c r="G227" s="94" t="s">
        <v>129</v>
      </c>
      <c r="H227" s="454"/>
      <c r="I227" s="152" t="s">
        <v>127</v>
      </c>
      <c r="J227" s="152" t="s">
        <v>128</v>
      </c>
      <c r="K227" s="152" t="s">
        <v>129</v>
      </c>
      <c r="L227" s="455"/>
      <c r="M227" s="455"/>
      <c r="N227" s="480"/>
      <c r="O227" s="480"/>
      <c r="P227" s="94" t="s">
        <v>127</v>
      </c>
      <c r="Q227" s="94" t="s">
        <v>128</v>
      </c>
      <c r="R227" s="94" t="s">
        <v>129</v>
      </c>
      <c r="S227" s="94" t="s">
        <v>122</v>
      </c>
      <c r="T227" s="448"/>
      <c r="U227" s="94" t="s">
        <v>127</v>
      </c>
      <c r="V227" s="94" t="s">
        <v>128</v>
      </c>
      <c r="W227" s="94" t="s">
        <v>129</v>
      </c>
      <c r="X227" s="94" t="s">
        <v>122</v>
      </c>
      <c r="Y227" s="448"/>
      <c r="Z227" s="94" t="s">
        <v>127</v>
      </c>
      <c r="AA227" s="94" t="s">
        <v>128</v>
      </c>
      <c r="AB227" s="94" t="s">
        <v>129</v>
      </c>
      <c r="AC227" s="94" t="s">
        <v>122</v>
      </c>
      <c r="AD227" s="448"/>
      <c r="AE227" s="94" t="s">
        <v>127</v>
      </c>
      <c r="AF227" s="94" t="s">
        <v>128</v>
      </c>
      <c r="AG227" s="94" t="s">
        <v>129</v>
      </c>
      <c r="AH227" s="94" t="s">
        <v>122</v>
      </c>
      <c r="AI227" s="448"/>
      <c r="AJ227" s="94" t="s">
        <v>127</v>
      </c>
      <c r="AK227" s="94" t="s">
        <v>128</v>
      </c>
      <c r="AL227" s="94" t="s">
        <v>129</v>
      </c>
      <c r="AM227" s="94" t="s">
        <v>122</v>
      </c>
      <c r="AN227" s="448"/>
      <c r="AO227" s="94" t="s">
        <v>127</v>
      </c>
      <c r="AP227" s="94" t="s">
        <v>128</v>
      </c>
      <c r="AQ227" s="94" t="s">
        <v>129</v>
      </c>
      <c r="AR227" s="94" t="s">
        <v>122</v>
      </c>
      <c r="AS227" s="448"/>
      <c r="AT227" s="94" t="s">
        <v>127</v>
      </c>
      <c r="AU227" s="94" t="s">
        <v>128</v>
      </c>
      <c r="AV227" s="94" t="s">
        <v>129</v>
      </c>
      <c r="AW227" s="94" t="s">
        <v>122</v>
      </c>
      <c r="AX227" s="448"/>
    </row>
    <row r="228" spans="2:50" hidden="1">
      <c r="B228" s="456" t="s">
        <v>173</v>
      </c>
      <c r="C228" s="95">
        <f>C205</f>
        <v>1</v>
      </c>
      <c r="D228" s="95" t="s">
        <v>174</v>
      </c>
      <c r="E228" s="95">
        <v>20</v>
      </c>
      <c r="F228" s="95">
        <v>2400</v>
      </c>
      <c r="G228" s="177">
        <f>F228/E228</f>
        <v>120</v>
      </c>
      <c r="H228" s="456">
        <f>AVERAGE(G228:G245)</f>
        <v>138.65062984258032</v>
      </c>
      <c r="I228" s="153">
        <f t="shared" ref="I228:I245" si="232">IFERROR(AVERAGE(P228,U228,Z228,AE228,AJ228,AO228,AT228),"")</f>
        <v>20</v>
      </c>
      <c r="J228" s="153">
        <f t="shared" ref="J228:J245" si="233">IFERROR(AVERAGE(Q228,V228,AA228,AF228,AK228,AP228,AU228),"")</f>
        <v>2297.8307402444875</v>
      </c>
      <c r="K228" s="154">
        <f t="shared" ref="K228:K245" si="234">IFERROR(AVERAGE(R228,W228,AB228,AG228,AL228,AQ228,AV228),"")</f>
        <v>114.89153701222438</v>
      </c>
      <c r="L228" s="457">
        <f>IFERROR(AVERAGE(K228:K245),"-")</f>
        <v>132.73286641992172</v>
      </c>
      <c r="M228" s="153">
        <f>IFERROR(RANK(K228, K$228:K$245),"")</f>
        <v>17</v>
      </c>
      <c r="N228" s="480"/>
      <c r="O228" s="480"/>
      <c r="P228" s="95">
        <v>20</v>
      </c>
      <c r="Q228" s="151">
        <v>2285.3571428571436</v>
      </c>
      <c r="R228" s="177">
        <f>IFERROR(Q228/P228,"")</f>
        <v>114.26785714285718</v>
      </c>
      <c r="S228" s="95">
        <f>IFERROR(RANK(R228, R$228:R$245),"")</f>
        <v>17</v>
      </c>
      <c r="T228" s="477">
        <f>AVERAGE(R228:R245)</f>
        <v>132.61610201057803</v>
      </c>
      <c r="U228" s="95">
        <v>20</v>
      </c>
      <c r="V228" s="151">
        <v>2317.2689075630233</v>
      </c>
      <c r="W228" s="177">
        <f>IFERROR(V228/U228,"")</f>
        <v>115.86344537815117</v>
      </c>
      <c r="X228" s="95">
        <f>IFERROR(RANK(W228, W$228:W$245),"")</f>
        <v>17</v>
      </c>
      <c r="Y228" s="477">
        <f>AVERAGE(W228:W245)</f>
        <v>132.60696764654804</v>
      </c>
      <c r="Z228" s="95">
        <v>20</v>
      </c>
      <c r="AA228" s="151">
        <v>2296.8750000000009</v>
      </c>
      <c r="AB228" s="177">
        <f>IFERROR(AA228/Z228,"")</f>
        <v>114.84375000000004</v>
      </c>
      <c r="AC228" s="95">
        <f>IFERROR(RANK(AB228, AB$228:AB$245),"")</f>
        <v>18</v>
      </c>
      <c r="AD228" s="477">
        <f>AVERAGE(AB228:AB245)</f>
        <v>132.74877444287824</v>
      </c>
      <c r="AE228" s="95">
        <v>20</v>
      </c>
      <c r="AF228" s="151">
        <v>2308.6363636363635</v>
      </c>
      <c r="AG228" s="177">
        <f>IFERROR(AF228/AE228,"")</f>
        <v>115.43181818181817</v>
      </c>
      <c r="AH228" s="95">
        <f>IFERROR(RANK(AG228, AG$228:AG$245),"")</f>
        <v>17</v>
      </c>
      <c r="AI228" s="477">
        <f>AVERAGE(AG228:AG245)</f>
        <v>132.87947158200231</v>
      </c>
      <c r="AJ228" s="95">
        <v>20</v>
      </c>
      <c r="AK228" s="151">
        <v>2294.3750000000005</v>
      </c>
      <c r="AL228" s="177">
        <f>IFERROR(AK228/AJ228,"")</f>
        <v>114.71875000000003</v>
      </c>
      <c r="AM228" s="95">
        <f>IFERROR(RANK(AL228, AL$228:AL$245),"")</f>
        <v>17</v>
      </c>
      <c r="AN228" s="477">
        <f>AVERAGE(AL228:AL245)</f>
        <v>133.19592589488181</v>
      </c>
      <c r="AO228" s="95">
        <v>20</v>
      </c>
      <c r="AP228" s="151">
        <v>2289.2957746478878</v>
      </c>
      <c r="AQ228" s="177">
        <f>IFERROR(AP228/AO228,"")</f>
        <v>114.4647887323944</v>
      </c>
      <c r="AR228" s="95">
        <f>IFERROR(RANK(AQ228, AQ$228:AQ$245),"")</f>
        <v>16</v>
      </c>
      <c r="AS228" s="477">
        <f>AVERAGE(AQ228:AQ245)</f>
        <v>132.95504850597331</v>
      </c>
      <c r="AT228" s="95">
        <v>20</v>
      </c>
      <c r="AU228" s="151">
        <v>2293.0069930069935</v>
      </c>
      <c r="AV228" s="177">
        <f>IFERROR(AU228/AT228,"")</f>
        <v>114.65034965034968</v>
      </c>
      <c r="AW228" s="95">
        <f>IFERROR(RANK(AV228, AV$228:AV$245),"")</f>
        <v>17</v>
      </c>
      <c r="AX228" s="477">
        <f>AVERAGE(AV228:AV245)</f>
        <v>132.99971920920945</v>
      </c>
    </row>
    <row r="229" spans="2:50" hidden="1">
      <c r="B229" s="456"/>
      <c r="C229" s="95">
        <f t="shared" ref="C229:C245" si="235">C206</f>
        <v>2</v>
      </c>
      <c r="D229" s="95" t="s">
        <v>175</v>
      </c>
      <c r="E229" s="95">
        <v>18</v>
      </c>
      <c r="F229" s="95">
        <v>2400</v>
      </c>
      <c r="G229" s="177">
        <f t="shared" ref="G229:G245" si="236">F229/E229</f>
        <v>133.33333333333334</v>
      </c>
      <c r="H229" s="456"/>
      <c r="I229" s="153">
        <f t="shared" si="232"/>
        <v>18</v>
      </c>
      <c r="J229" s="153">
        <f t="shared" si="233"/>
        <v>2293.4151816360145</v>
      </c>
      <c r="K229" s="154">
        <f t="shared" si="234"/>
        <v>127.41195453533415</v>
      </c>
      <c r="L229" s="458"/>
      <c r="M229" s="153">
        <f t="shared" ref="M229:M245" si="237">IFERROR(RANK(K229, K$228:K$245),"")</f>
        <v>10</v>
      </c>
      <c r="N229" s="480"/>
      <c r="O229" s="480"/>
      <c r="P229" s="95">
        <v>18</v>
      </c>
      <c r="Q229" s="151">
        <v>2305.7158312297161</v>
      </c>
      <c r="R229" s="177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78"/>
      <c r="U229" s="95">
        <v>18</v>
      </c>
      <c r="V229" s="151">
        <v>2292.7272727272725</v>
      </c>
      <c r="W229" s="177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78"/>
      <c r="Z229" s="95">
        <v>18</v>
      </c>
      <c r="AA229" s="151">
        <v>2287.5862068965512</v>
      </c>
      <c r="AB229" s="177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78"/>
      <c r="AE229" s="95">
        <v>18</v>
      </c>
      <c r="AF229" s="151">
        <v>2288.4705882352937</v>
      </c>
      <c r="AG229" s="177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78"/>
      <c r="AJ229" s="95">
        <v>18</v>
      </c>
      <c r="AK229" s="151">
        <v>2301.098901098901</v>
      </c>
      <c r="AL229" s="177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78"/>
      <c r="AO229" s="95">
        <v>18</v>
      </c>
      <c r="AP229" s="151">
        <v>2294.5833333333339</v>
      </c>
      <c r="AQ229" s="177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78"/>
      <c r="AT229" s="95">
        <v>18</v>
      </c>
      <c r="AU229" s="151">
        <v>2283.7241379310349</v>
      </c>
      <c r="AV229" s="177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78"/>
    </row>
    <row r="230" spans="2:50" hidden="1">
      <c r="B230" s="456"/>
      <c r="C230" s="95">
        <f t="shared" si="235"/>
        <v>3</v>
      </c>
      <c r="D230" s="95" t="s">
        <v>176</v>
      </c>
      <c r="E230" s="95">
        <v>18</v>
      </c>
      <c r="F230" s="95">
        <v>2400</v>
      </c>
      <c r="G230" s="177">
        <f t="shared" si="236"/>
        <v>133.33333333333334</v>
      </c>
      <c r="H230" s="456"/>
      <c r="I230" s="153">
        <f t="shared" si="232"/>
        <v>18</v>
      </c>
      <c r="J230" s="153">
        <f t="shared" si="233"/>
        <v>2288.5586829465788</v>
      </c>
      <c r="K230" s="154">
        <f t="shared" si="234"/>
        <v>127.1421490525877</v>
      </c>
      <c r="L230" s="458"/>
      <c r="M230" s="153">
        <f t="shared" si="237"/>
        <v>12</v>
      </c>
      <c r="N230" s="480"/>
      <c r="O230" s="480"/>
      <c r="P230" s="95">
        <v>18</v>
      </c>
      <c r="Q230" s="151">
        <v>2290.9228611500707</v>
      </c>
      <c r="R230" s="177">
        <f t="shared" si="238"/>
        <v>127.27349228611504</v>
      </c>
      <c r="S230" s="95">
        <f t="shared" si="239"/>
        <v>12</v>
      </c>
      <c r="T230" s="478"/>
      <c r="U230" s="95">
        <v>18</v>
      </c>
      <c r="V230" s="151">
        <v>2290.3571428571431</v>
      </c>
      <c r="W230" s="177">
        <f t="shared" si="240"/>
        <v>127.24206349206351</v>
      </c>
      <c r="X230" s="95">
        <f t="shared" si="241"/>
        <v>10</v>
      </c>
      <c r="Y230" s="478"/>
      <c r="Z230" s="95">
        <v>18</v>
      </c>
      <c r="AA230" s="151">
        <v>2280.0000000000009</v>
      </c>
      <c r="AB230" s="177">
        <f t="shared" si="242"/>
        <v>126.66666666666671</v>
      </c>
      <c r="AC230" s="95">
        <f t="shared" si="243"/>
        <v>12</v>
      </c>
      <c r="AD230" s="478"/>
      <c r="AE230" s="95">
        <v>18</v>
      </c>
      <c r="AF230" s="151">
        <v>2297.7358490566035</v>
      </c>
      <c r="AG230" s="177">
        <f t="shared" si="244"/>
        <v>127.65199161425575</v>
      </c>
      <c r="AH230" s="95">
        <f t="shared" si="245"/>
        <v>9</v>
      </c>
      <c r="AI230" s="478"/>
      <c r="AJ230" s="95">
        <v>18</v>
      </c>
      <c r="AK230" s="151">
        <v>2286.7796610169498</v>
      </c>
      <c r="AL230" s="177">
        <f t="shared" si="246"/>
        <v>127.04331450094166</v>
      </c>
      <c r="AM230" s="95">
        <f t="shared" si="247"/>
        <v>11</v>
      </c>
      <c r="AN230" s="478"/>
      <c r="AO230" s="95">
        <v>18</v>
      </c>
      <c r="AP230" s="151">
        <v>2284.1587098276664</v>
      </c>
      <c r="AQ230" s="177">
        <f t="shared" si="248"/>
        <v>126.89770610153703</v>
      </c>
      <c r="AR230" s="95">
        <f t="shared" si="249"/>
        <v>11</v>
      </c>
      <c r="AS230" s="478"/>
      <c r="AT230" s="95">
        <v>18</v>
      </c>
      <c r="AU230" s="151">
        <v>2289.9565567176182</v>
      </c>
      <c r="AV230" s="177">
        <f t="shared" si="250"/>
        <v>127.21980870653435</v>
      </c>
      <c r="AW230" s="95">
        <f t="shared" si="251"/>
        <v>10</v>
      </c>
      <c r="AX230" s="478"/>
    </row>
    <row r="231" spans="2:50" hidden="1">
      <c r="B231" s="456"/>
      <c r="C231" s="95">
        <f t="shared" si="235"/>
        <v>4</v>
      </c>
      <c r="D231" s="95" t="s">
        <v>177</v>
      </c>
      <c r="E231" s="95">
        <v>18</v>
      </c>
      <c r="F231" s="95">
        <v>2400</v>
      </c>
      <c r="G231" s="177">
        <f t="shared" si="236"/>
        <v>133.33333333333334</v>
      </c>
      <c r="H231" s="456"/>
      <c r="I231" s="153">
        <f t="shared" si="232"/>
        <v>18</v>
      </c>
      <c r="J231" s="153">
        <f t="shared" si="233"/>
        <v>2300.7341715775274</v>
      </c>
      <c r="K231" s="154">
        <f t="shared" si="234"/>
        <v>127.81856508764042</v>
      </c>
      <c r="L231" s="458"/>
      <c r="M231" s="153">
        <f t="shared" si="237"/>
        <v>8</v>
      </c>
      <c r="N231" s="480"/>
      <c r="O231" s="480"/>
      <c r="P231" s="95">
        <v>18</v>
      </c>
      <c r="Q231" s="151">
        <v>2299.5180722891569</v>
      </c>
      <c r="R231" s="177">
        <f t="shared" si="238"/>
        <v>127.75100401606427</v>
      </c>
      <c r="S231" s="95">
        <f t="shared" si="239"/>
        <v>9</v>
      </c>
      <c r="T231" s="478"/>
      <c r="U231" s="95">
        <v>18</v>
      </c>
      <c r="V231" s="151">
        <v>2291.5068493150684</v>
      </c>
      <c r="W231" s="177">
        <f t="shared" si="240"/>
        <v>127.30593607305936</v>
      </c>
      <c r="X231" s="95">
        <f t="shared" si="241"/>
        <v>9</v>
      </c>
      <c r="Y231" s="478"/>
      <c r="Z231" s="95">
        <v>18</v>
      </c>
      <c r="AA231" s="151">
        <v>2309.4117647058833</v>
      </c>
      <c r="AB231" s="177">
        <f t="shared" si="242"/>
        <v>128.30065359477129</v>
      </c>
      <c r="AC231" s="95">
        <f t="shared" si="243"/>
        <v>8</v>
      </c>
      <c r="AD231" s="478"/>
      <c r="AE231" s="95">
        <v>18</v>
      </c>
      <c r="AF231" s="151">
        <v>2302.5000000000009</v>
      </c>
      <c r="AG231" s="177">
        <f t="shared" si="244"/>
        <v>127.91666666666671</v>
      </c>
      <c r="AH231" s="95">
        <f t="shared" si="245"/>
        <v>8</v>
      </c>
      <c r="AI231" s="478"/>
      <c r="AJ231" s="288"/>
      <c r="AK231" s="289"/>
      <c r="AL231" s="290" t="str">
        <f t="shared" si="246"/>
        <v/>
      </c>
      <c r="AM231" s="288" t="str">
        <f t="shared" si="247"/>
        <v/>
      </c>
      <c r="AN231" s="478"/>
      <c r="AO231" s="288"/>
      <c r="AP231" s="289"/>
      <c r="AQ231" s="290" t="str">
        <f t="shared" si="248"/>
        <v/>
      </c>
      <c r="AR231" s="288" t="str">
        <f t="shared" si="249"/>
        <v/>
      </c>
      <c r="AS231" s="478"/>
      <c r="AT231" s="288"/>
      <c r="AU231" s="289"/>
      <c r="AV231" s="290" t="str">
        <f t="shared" si="250"/>
        <v/>
      </c>
      <c r="AW231" s="288" t="str">
        <f t="shared" si="251"/>
        <v/>
      </c>
      <c r="AX231" s="478"/>
    </row>
    <row r="232" spans="2:50" hidden="1">
      <c r="B232" s="456"/>
      <c r="C232" s="95">
        <f t="shared" si="235"/>
        <v>5</v>
      </c>
      <c r="D232" s="95" t="s">
        <v>178</v>
      </c>
      <c r="E232" s="95">
        <v>16</v>
      </c>
      <c r="F232" s="95">
        <v>2400</v>
      </c>
      <c r="G232" s="177">
        <f t="shared" si="236"/>
        <v>150</v>
      </c>
      <c r="H232" s="456"/>
      <c r="I232" s="153">
        <f t="shared" si="232"/>
        <v>16</v>
      </c>
      <c r="J232" s="153">
        <f t="shared" si="233"/>
        <v>2314.2078073181196</v>
      </c>
      <c r="K232" s="154">
        <f t="shared" si="234"/>
        <v>144.63798795738248</v>
      </c>
      <c r="L232" s="458"/>
      <c r="M232" s="153">
        <f t="shared" si="237"/>
        <v>5</v>
      </c>
      <c r="N232" s="480"/>
      <c r="O232" s="480"/>
      <c r="P232" s="95">
        <v>16</v>
      </c>
      <c r="Q232" s="151">
        <v>2294.1176470588243</v>
      </c>
      <c r="R232" s="177">
        <f t="shared" si="238"/>
        <v>143.38235294117652</v>
      </c>
      <c r="S232" s="95">
        <f t="shared" si="239"/>
        <v>5</v>
      </c>
      <c r="T232" s="478"/>
      <c r="U232" s="95">
        <v>16</v>
      </c>
      <c r="V232" s="151">
        <v>2306.086956521739</v>
      </c>
      <c r="W232" s="177">
        <f t="shared" si="240"/>
        <v>144.13043478260869</v>
      </c>
      <c r="X232" s="95">
        <f t="shared" si="241"/>
        <v>5</v>
      </c>
      <c r="Y232" s="478"/>
      <c r="Z232" s="95">
        <v>16</v>
      </c>
      <c r="AA232" s="151">
        <v>2318.1818181818148</v>
      </c>
      <c r="AB232" s="177">
        <f t="shared" si="242"/>
        <v>144.88636363636343</v>
      </c>
      <c r="AC232" s="95">
        <f t="shared" si="243"/>
        <v>5</v>
      </c>
      <c r="AD232" s="478"/>
      <c r="AE232" s="95">
        <v>16</v>
      </c>
      <c r="AF232" s="151">
        <v>2323.6363636363662</v>
      </c>
      <c r="AG232" s="177">
        <f t="shared" si="244"/>
        <v>145.22727272727289</v>
      </c>
      <c r="AH232" s="95">
        <f t="shared" si="245"/>
        <v>5</v>
      </c>
      <c r="AI232" s="478"/>
      <c r="AJ232" s="95">
        <v>16</v>
      </c>
      <c r="AK232" s="151">
        <v>2341.6666666666652</v>
      </c>
      <c r="AL232" s="177">
        <f t="shared" si="246"/>
        <v>146.35416666666657</v>
      </c>
      <c r="AM232" s="95">
        <f t="shared" si="247"/>
        <v>5</v>
      </c>
      <c r="AN232" s="478"/>
      <c r="AO232" s="95">
        <v>16</v>
      </c>
      <c r="AP232" s="151">
        <v>2324.4444444444457</v>
      </c>
      <c r="AQ232" s="177">
        <f t="shared" si="248"/>
        <v>145.27777777777786</v>
      </c>
      <c r="AR232" s="95">
        <f t="shared" si="249"/>
        <v>5</v>
      </c>
      <c r="AS232" s="478"/>
      <c r="AT232" s="95">
        <v>16</v>
      </c>
      <c r="AU232" s="151">
        <v>2291.3207547169823</v>
      </c>
      <c r="AV232" s="177">
        <f t="shared" si="250"/>
        <v>143.20754716981139</v>
      </c>
      <c r="AW232" s="95">
        <f t="shared" si="251"/>
        <v>5</v>
      </c>
      <c r="AX232" s="478"/>
    </row>
    <row r="233" spans="2:50" hidden="1">
      <c r="B233" s="456"/>
      <c r="C233" s="95">
        <f t="shared" si="235"/>
        <v>6</v>
      </c>
      <c r="D233" s="95" t="s">
        <v>179</v>
      </c>
      <c r="E233" s="95">
        <v>18</v>
      </c>
      <c r="F233" s="95">
        <v>2400</v>
      </c>
      <c r="G233" s="177">
        <f t="shared" si="236"/>
        <v>133.33333333333334</v>
      </c>
      <c r="H233" s="456"/>
      <c r="I233" s="153">
        <f t="shared" si="232"/>
        <v>18</v>
      </c>
      <c r="J233" s="153">
        <f t="shared" si="233"/>
        <v>2291.9810768630091</v>
      </c>
      <c r="K233" s="154">
        <f t="shared" si="234"/>
        <v>127.33228204794497</v>
      </c>
      <c r="L233" s="458"/>
      <c r="M233" s="153">
        <f t="shared" si="237"/>
        <v>11</v>
      </c>
      <c r="N233" s="480"/>
      <c r="O233" s="480"/>
      <c r="P233" s="95">
        <v>18</v>
      </c>
      <c r="Q233" s="151">
        <v>2292.039618488629</v>
      </c>
      <c r="R233" s="177">
        <f t="shared" si="238"/>
        <v>127.33553436047939</v>
      </c>
      <c r="S233" s="95">
        <f t="shared" si="239"/>
        <v>10</v>
      </c>
      <c r="T233" s="478"/>
      <c r="U233" s="95">
        <v>18</v>
      </c>
      <c r="V233" s="151">
        <v>2282.0547945205471</v>
      </c>
      <c r="W233" s="177">
        <f t="shared" si="240"/>
        <v>126.78082191780817</v>
      </c>
      <c r="X233" s="95">
        <f t="shared" si="241"/>
        <v>12</v>
      </c>
      <c r="Y233" s="478"/>
      <c r="Z233" s="95">
        <v>18</v>
      </c>
      <c r="AA233" s="151">
        <v>2286.1313868613142</v>
      </c>
      <c r="AB233" s="177">
        <f t="shared" si="242"/>
        <v>127.00729927007302</v>
      </c>
      <c r="AC233" s="95">
        <f t="shared" si="243"/>
        <v>11</v>
      </c>
      <c r="AD233" s="478"/>
      <c r="AE233" s="95">
        <v>18</v>
      </c>
      <c r="AF233" s="151">
        <v>2294.6341463414637</v>
      </c>
      <c r="AG233" s="177">
        <f t="shared" si="244"/>
        <v>127.47967479674799</v>
      </c>
      <c r="AH233" s="95">
        <f t="shared" si="245"/>
        <v>10</v>
      </c>
      <c r="AI233" s="478"/>
      <c r="AJ233" s="95">
        <v>18</v>
      </c>
      <c r="AK233" s="151">
        <v>2293.4883720930234</v>
      </c>
      <c r="AL233" s="177">
        <f t="shared" si="246"/>
        <v>127.41602067183463</v>
      </c>
      <c r="AM233" s="95">
        <f t="shared" si="247"/>
        <v>10</v>
      </c>
      <c r="AN233" s="478"/>
      <c r="AO233" s="95">
        <v>18</v>
      </c>
      <c r="AP233" s="151">
        <v>2295.4001721170398</v>
      </c>
      <c r="AQ233" s="177">
        <f t="shared" si="248"/>
        <v>127.52223178428</v>
      </c>
      <c r="AR233" s="95">
        <f t="shared" si="249"/>
        <v>9</v>
      </c>
      <c r="AS233" s="478"/>
      <c r="AT233" s="95">
        <v>18</v>
      </c>
      <c r="AU233" s="151">
        <v>2300.1190476190477</v>
      </c>
      <c r="AV233" s="177">
        <f t="shared" si="250"/>
        <v>127.78439153439155</v>
      </c>
      <c r="AW233" s="95">
        <f t="shared" si="251"/>
        <v>8</v>
      </c>
      <c r="AX233" s="478"/>
    </row>
    <row r="234" spans="2:50" hidden="1">
      <c r="B234" s="456"/>
      <c r="C234" s="95">
        <f t="shared" si="235"/>
        <v>7</v>
      </c>
      <c r="D234" s="95" t="s">
        <v>180</v>
      </c>
      <c r="E234" s="95">
        <v>20</v>
      </c>
      <c r="F234" s="95">
        <v>2400</v>
      </c>
      <c r="G234" s="177">
        <f t="shared" si="236"/>
        <v>120</v>
      </c>
      <c r="H234" s="456"/>
      <c r="I234" s="153">
        <f t="shared" si="232"/>
        <v>20</v>
      </c>
      <c r="J234" s="153">
        <f t="shared" si="233"/>
        <v>2294.9114406144413</v>
      </c>
      <c r="K234" s="154">
        <f t="shared" si="234"/>
        <v>114.74557203072207</v>
      </c>
      <c r="L234" s="458"/>
      <c r="M234" s="153">
        <f t="shared" si="237"/>
        <v>18</v>
      </c>
      <c r="N234" s="480"/>
      <c r="O234" s="480"/>
      <c r="P234" s="95">
        <v>20</v>
      </c>
      <c r="Q234" s="151">
        <v>2282.686567164179</v>
      </c>
      <c r="R234" s="177">
        <f t="shared" si="238"/>
        <v>114.13432835820895</v>
      </c>
      <c r="S234" s="95">
        <f t="shared" si="239"/>
        <v>18</v>
      </c>
      <c r="T234" s="478"/>
      <c r="U234" s="95">
        <v>20</v>
      </c>
      <c r="V234" s="151">
        <v>2298.2142857142876</v>
      </c>
      <c r="W234" s="177">
        <f t="shared" si="240"/>
        <v>114.91071428571438</v>
      </c>
      <c r="X234" s="95">
        <f t="shared" si="241"/>
        <v>18</v>
      </c>
      <c r="Y234" s="478"/>
      <c r="Z234" s="95">
        <v>20</v>
      </c>
      <c r="AA234" s="151">
        <v>2299.024390243902</v>
      </c>
      <c r="AB234" s="177">
        <f t="shared" si="242"/>
        <v>114.9512195121951</v>
      </c>
      <c r="AC234" s="95">
        <f t="shared" si="243"/>
        <v>17</v>
      </c>
      <c r="AD234" s="478"/>
      <c r="AE234" s="95">
        <v>20</v>
      </c>
      <c r="AF234" s="151">
        <v>2286.1538461538448</v>
      </c>
      <c r="AG234" s="177">
        <f t="shared" si="244"/>
        <v>114.30769230769224</v>
      </c>
      <c r="AH234" s="95">
        <f t="shared" si="245"/>
        <v>18</v>
      </c>
      <c r="AI234" s="478"/>
      <c r="AJ234" s="95">
        <v>20</v>
      </c>
      <c r="AK234" s="151">
        <v>2296</v>
      </c>
      <c r="AL234" s="177">
        <f t="shared" si="246"/>
        <v>114.8</v>
      </c>
      <c r="AM234" s="95">
        <f t="shared" si="247"/>
        <v>16</v>
      </c>
      <c r="AN234" s="478"/>
      <c r="AO234" s="95">
        <v>20</v>
      </c>
      <c r="AP234" s="151">
        <v>2289.166666666667</v>
      </c>
      <c r="AQ234" s="177">
        <f t="shared" si="248"/>
        <v>114.45833333333334</v>
      </c>
      <c r="AR234" s="95">
        <f t="shared" si="249"/>
        <v>17</v>
      </c>
      <c r="AS234" s="478"/>
      <c r="AT234" s="95">
        <v>20</v>
      </c>
      <c r="AU234" s="151">
        <v>2313.1343283582091</v>
      </c>
      <c r="AV234" s="177">
        <f t="shared" si="250"/>
        <v>115.65671641791046</v>
      </c>
      <c r="AW234" s="95">
        <f t="shared" si="251"/>
        <v>16</v>
      </c>
      <c r="AX234" s="478"/>
    </row>
    <row r="235" spans="2:50" hidden="1">
      <c r="B235" s="456"/>
      <c r="C235" s="95">
        <f t="shared" si="235"/>
        <v>8</v>
      </c>
      <c r="D235" s="95" t="s">
        <v>182</v>
      </c>
      <c r="E235" s="95">
        <v>19</v>
      </c>
      <c r="F235" s="95">
        <v>2400</v>
      </c>
      <c r="G235" s="177">
        <f t="shared" si="236"/>
        <v>126.31578947368421</v>
      </c>
      <c r="H235" s="456"/>
      <c r="I235" s="153">
        <f t="shared" si="232"/>
        <v>19</v>
      </c>
      <c r="J235" s="153">
        <f t="shared" si="233"/>
        <v>2292.3381157481708</v>
      </c>
      <c r="K235" s="154">
        <f t="shared" si="234"/>
        <v>120.64937451306162</v>
      </c>
      <c r="L235" s="458"/>
      <c r="M235" s="153">
        <f t="shared" si="237"/>
        <v>16</v>
      </c>
      <c r="N235" s="480"/>
      <c r="O235" s="480"/>
      <c r="P235" s="95">
        <v>19</v>
      </c>
      <c r="Q235" s="151">
        <v>2292.9329047810379</v>
      </c>
      <c r="R235" s="177">
        <f t="shared" si="238"/>
        <v>120.680679199002</v>
      </c>
      <c r="S235" s="95">
        <f t="shared" si="239"/>
        <v>16</v>
      </c>
      <c r="T235" s="478"/>
      <c r="U235" s="95">
        <v>19</v>
      </c>
      <c r="V235" s="151">
        <v>2287.4074074074078</v>
      </c>
      <c r="W235" s="177">
        <f t="shared" si="240"/>
        <v>120.38986354775831</v>
      </c>
      <c r="X235" s="95">
        <f t="shared" si="241"/>
        <v>15</v>
      </c>
      <c r="Y235" s="478"/>
      <c r="Z235" s="95">
        <v>19</v>
      </c>
      <c r="AA235" s="151">
        <v>2297.4803149606305</v>
      </c>
      <c r="AB235" s="177">
        <f t="shared" si="242"/>
        <v>120.92001657687528</v>
      </c>
      <c r="AC235" s="95">
        <f t="shared" si="243"/>
        <v>15</v>
      </c>
      <c r="AD235" s="478"/>
      <c r="AE235" s="95">
        <v>19</v>
      </c>
      <c r="AF235" s="151">
        <v>2284.1025641025635</v>
      </c>
      <c r="AG235" s="177">
        <f t="shared" si="244"/>
        <v>120.21592442645071</v>
      </c>
      <c r="AH235" s="95">
        <f t="shared" si="245"/>
        <v>16</v>
      </c>
      <c r="AI235" s="478"/>
      <c r="AJ235" s="95">
        <v>19</v>
      </c>
      <c r="AK235" s="151">
        <v>2287.7419354838712</v>
      </c>
      <c r="AL235" s="177">
        <f t="shared" si="246"/>
        <v>120.40747028862479</v>
      </c>
      <c r="AM235" s="95">
        <f t="shared" si="247"/>
        <v>14</v>
      </c>
      <c r="AN235" s="478"/>
      <c r="AO235" s="95">
        <v>19</v>
      </c>
      <c r="AP235" s="151">
        <v>2298.6545454545449</v>
      </c>
      <c r="AQ235" s="177">
        <f t="shared" si="248"/>
        <v>120.98181818181816</v>
      </c>
      <c r="AR235" s="95">
        <f t="shared" si="249"/>
        <v>12</v>
      </c>
      <c r="AS235" s="478"/>
      <c r="AT235" s="95">
        <v>19</v>
      </c>
      <c r="AU235" s="151">
        <v>2298.0471380471381</v>
      </c>
      <c r="AV235" s="177">
        <f t="shared" si="250"/>
        <v>120.949849370902</v>
      </c>
      <c r="AW235" s="95">
        <f t="shared" si="251"/>
        <v>13</v>
      </c>
      <c r="AX235" s="478"/>
    </row>
    <row r="236" spans="2:50" hidden="1">
      <c r="B236" s="456"/>
      <c r="C236" s="95">
        <f t="shared" si="235"/>
        <v>9</v>
      </c>
      <c r="D236" s="95" t="s">
        <v>183</v>
      </c>
      <c r="E236" s="95">
        <v>18</v>
      </c>
      <c r="F236" s="95">
        <v>2400</v>
      </c>
      <c r="G236" s="177">
        <f t="shared" si="236"/>
        <v>133.33333333333334</v>
      </c>
      <c r="H236" s="456"/>
      <c r="I236" s="153">
        <f t="shared" si="232"/>
        <v>18</v>
      </c>
      <c r="J236" s="153">
        <f t="shared" si="233"/>
        <v>2295.9054499766903</v>
      </c>
      <c r="K236" s="154">
        <f t="shared" si="234"/>
        <v>127.55030277648277</v>
      </c>
      <c r="L236" s="458"/>
      <c r="M236" s="153">
        <f t="shared" si="237"/>
        <v>9</v>
      </c>
      <c r="N236" s="480"/>
      <c r="O236" s="480"/>
      <c r="P236" s="95">
        <v>18</v>
      </c>
      <c r="Q236" s="151">
        <v>2291.875</v>
      </c>
      <c r="R236" s="177">
        <f t="shared" si="238"/>
        <v>127.32638888888889</v>
      </c>
      <c r="S236" s="95">
        <f t="shared" si="239"/>
        <v>11</v>
      </c>
      <c r="T236" s="478"/>
      <c r="U236" s="95">
        <v>18</v>
      </c>
      <c r="V236" s="151">
        <v>2287.4074074074078</v>
      </c>
      <c r="W236" s="177">
        <f t="shared" si="240"/>
        <v>127.07818930041155</v>
      </c>
      <c r="X236" s="95">
        <f t="shared" si="241"/>
        <v>11</v>
      </c>
      <c r="Y236" s="478"/>
      <c r="Z236" s="95">
        <v>18</v>
      </c>
      <c r="AA236" s="151">
        <v>2295.6923076923072</v>
      </c>
      <c r="AB236" s="177">
        <f t="shared" si="242"/>
        <v>127.5384615384615</v>
      </c>
      <c r="AC236" s="95">
        <f t="shared" si="243"/>
        <v>9</v>
      </c>
      <c r="AD236" s="478"/>
      <c r="AE236" s="95">
        <v>18</v>
      </c>
      <c r="AF236" s="151">
        <v>2292.7868852459023</v>
      </c>
      <c r="AG236" s="177">
        <f t="shared" si="244"/>
        <v>127.3770491803279</v>
      </c>
      <c r="AH236" s="95">
        <f t="shared" si="245"/>
        <v>11</v>
      </c>
      <c r="AI236" s="478"/>
      <c r="AJ236" s="95">
        <v>18</v>
      </c>
      <c r="AK236" s="151">
        <v>2306.2500000000027</v>
      </c>
      <c r="AL236" s="177">
        <f t="shared" si="246"/>
        <v>128.12500000000014</v>
      </c>
      <c r="AM236" s="95">
        <f t="shared" si="247"/>
        <v>8</v>
      </c>
      <c r="AN236" s="478"/>
      <c r="AO236" s="95">
        <v>18</v>
      </c>
      <c r="AP236" s="151">
        <v>2302.9787234042537</v>
      </c>
      <c r="AQ236" s="177">
        <f t="shared" si="248"/>
        <v>127.94326241134743</v>
      </c>
      <c r="AR236" s="95">
        <f t="shared" si="249"/>
        <v>8</v>
      </c>
      <c r="AS236" s="478"/>
      <c r="AT236" s="95">
        <v>18</v>
      </c>
      <c r="AU236" s="151">
        <v>2294.3478260869565</v>
      </c>
      <c r="AV236" s="177">
        <f t="shared" si="250"/>
        <v>127.46376811594203</v>
      </c>
      <c r="AW236" s="95">
        <f t="shared" si="251"/>
        <v>9</v>
      </c>
      <c r="AX236" s="478"/>
    </row>
    <row r="237" spans="2:50" hidden="1">
      <c r="B237" s="456"/>
      <c r="C237" s="95">
        <f t="shared" si="235"/>
        <v>10</v>
      </c>
      <c r="D237" s="95" t="s">
        <v>184</v>
      </c>
      <c r="E237" s="95">
        <v>19</v>
      </c>
      <c r="F237" s="95">
        <v>2400</v>
      </c>
      <c r="G237" s="177">
        <f t="shared" si="236"/>
        <v>126.31578947368421</v>
      </c>
      <c r="H237" s="456"/>
      <c r="I237" s="153">
        <f t="shared" si="232"/>
        <v>19</v>
      </c>
      <c r="J237" s="153">
        <f t="shared" si="233"/>
        <v>2296.5519803670463</v>
      </c>
      <c r="K237" s="154">
        <f t="shared" si="234"/>
        <v>120.87115686142349</v>
      </c>
      <c r="L237" s="458"/>
      <c r="M237" s="153">
        <f t="shared" si="237"/>
        <v>15</v>
      </c>
      <c r="N237" s="480"/>
      <c r="O237" s="480"/>
      <c r="P237" s="95">
        <v>19</v>
      </c>
      <c r="Q237" s="151">
        <v>2306.3916083916083</v>
      </c>
      <c r="R237" s="177">
        <f t="shared" si="238"/>
        <v>121.38903202061097</v>
      </c>
      <c r="S237" s="95">
        <f t="shared" si="239"/>
        <v>13</v>
      </c>
      <c r="T237" s="478"/>
      <c r="U237" s="95">
        <v>19</v>
      </c>
      <c r="V237" s="151">
        <v>2318.5128205128203</v>
      </c>
      <c r="W237" s="177">
        <f t="shared" si="240"/>
        <v>122.02699055330633</v>
      </c>
      <c r="X237" s="95">
        <f t="shared" si="241"/>
        <v>13</v>
      </c>
      <c r="Y237" s="478"/>
      <c r="Z237" s="95">
        <v>19</v>
      </c>
      <c r="AA237" s="151">
        <v>2289.7674418604656</v>
      </c>
      <c r="AB237" s="177">
        <f t="shared" si="242"/>
        <v>120.51407588739293</v>
      </c>
      <c r="AC237" s="95">
        <f t="shared" si="243"/>
        <v>16</v>
      </c>
      <c r="AD237" s="478"/>
      <c r="AE237" s="95">
        <v>19</v>
      </c>
      <c r="AF237" s="151">
        <v>2291.5662650602412</v>
      </c>
      <c r="AG237" s="177">
        <f t="shared" si="244"/>
        <v>120.60875079264427</v>
      </c>
      <c r="AH237" s="95">
        <f t="shared" si="245"/>
        <v>15</v>
      </c>
      <c r="AI237" s="478"/>
      <c r="AJ237" s="95">
        <v>19</v>
      </c>
      <c r="AK237" s="151">
        <v>2283.4883720930238</v>
      </c>
      <c r="AL237" s="177">
        <f t="shared" si="246"/>
        <v>120.18359853121179</v>
      </c>
      <c r="AM237" s="95">
        <f t="shared" si="247"/>
        <v>15</v>
      </c>
      <c r="AN237" s="478"/>
      <c r="AO237" s="95">
        <v>19</v>
      </c>
      <c r="AP237" s="151">
        <v>2294.4186046511632</v>
      </c>
      <c r="AQ237" s="177">
        <f t="shared" si="248"/>
        <v>120.75887392900859</v>
      </c>
      <c r="AR237" s="95">
        <f t="shared" si="249"/>
        <v>14</v>
      </c>
      <c r="AS237" s="478"/>
      <c r="AT237" s="95">
        <v>19</v>
      </c>
      <c r="AU237" s="151">
        <v>2291.71875</v>
      </c>
      <c r="AV237" s="177">
        <f t="shared" si="250"/>
        <v>120.61677631578948</v>
      </c>
      <c r="AW237" s="95">
        <f t="shared" si="251"/>
        <v>15</v>
      </c>
      <c r="AX237" s="478"/>
    </row>
    <row r="238" spans="2:50" hidden="1">
      <c r="B238" s="456"/>
      <c r="C238" s="95">
        <f t="shared" si="235"/>
        <v>11</v>
      </c>
      <c r="D238" s="95" t="s">
        <v>186</v>
      </c>
      <c r="E238" s="95">
        <v>19</v>
      </c>
      <c r="F238" s="95">
        <v>2400</v>
      </c>
      <c r="G238" s="177">
        <f t="shared" si="236"/>
        <v>126.31578947368421</v>
      </c>
      <c r="H238" s="456"/>
      <c r="I238" s="153">
        <f t="shared" si="232"/>
        <v>19</v>
      </c>
      <c r="J238" s="153">
        <f t="shared" si="233"/>
        <v>2307.4412859659051</v>
      </c>
      <c r="K238" s="154">
        <f t="shared" si="234"/>
        <v>121.44427820873184</v>
      </c>
      <c r="L238" s="458"/>
      <c r="M238" s="153">
        <f t="shared" si="237"/>
        <v>13</v>
      </c>
      <c r="N238" s="480"/>
      <c r="O238" s="480"/>
      <c r="P238" s="95">
        <v>19</v>
      </c>
      <c r="Q238" s="151">
        <v>2304.7058823529424</v>
      </c>
      <c r="R238" s="177">
        <f t="shared" si="238"/>
        <v>121.30030959752328</v>
      </c>
      <c r="S238" s="95">
        <f t="shared" si="239"/>
        <v>14</v>
      </c>
      <c r="T238" s="478"/>
      <c r="U238" s="95">
        <v>19</v>
      </c>
      <c r="V238" s="151">
        <v>2283</v>
      </c>
      <c r="W238" s="177">
        <f t="shared" si="240"/>
        <v>120.15789473684211</v>
      </c>
      <c r="X238" s="95">
        <f t="shared" si="241"/>
        <v>16</v>
      </c>
      <c r="Y238" s="478"/>
      <c r="Z238" s="95">
        <v>19</v>
      </c>
      <c r="AA238" s="151">
        <v>2333.0232558139528</v>
      </c>
      <c r="AB238" s="177">
        <f t="shared" si="242"/>
        <v>122.79069767441857</v>
      </c>
      <c r="AC238" s="95">
        <f t="shared" si="243"/>
        <v>13</v>
      </c>
      <c r="AD238" s="478"/>
      <c r="AE238" s="95">
        <v>19</v>
      </c>
      <c r="AF238" s="151">
        <v>2332.3076923076919</v>
      </c>
      <c r="AG238" s="177">
        <f t="shared" si="244"/>
        <v>122.75303643724695</v>
      </c>
      <c r="AH238" s="95">
        <f t="shared" si="245"/>
        <v>13</v>
      </c>
      <c r="AI238" s="478"/>
      <c r="AJ238" s="95">
        <v>19</v>
      </c>
      <c r="AK238" s="151">
        <v>2317.6744186046508</v>
      </c>
      <c r="AL238" s="177">
        <f t="shared" si="246"/>
        <v>121.98286413708688</v>
      </c>
      <c r="AM238" s="95">
        <f t="shared" si="247"/>
        <v>12</v>
      </c>
      <c r="AN238" s="478"/>
      <c r="AO238" s="95">
        <v>19</v>
      </c>
      <c r="AP238" s="151">
        <v>2283.1168831168825</v>
      </c>
      <c r="AQ238" s="177">
        <f t="shared" si="248"/>
        <v>120.16404647983592</v>
      </c>
      <c r="AR238" s="95">
        <f t="shared" si="249"/>
        <v>15</v>
      </c>
      <c r="AS238" s="478"/>
      <c r="AT238" s="95">
        <v>19</v>
      </c>
      <c r="AU238" s="151">
        <v>2298.2608695652184</v>
      </c>
      <c r="AV238" s="177">
        <f t="shared" si="250"/>
        <v>120.96109839816938</v>
      </c>
      <c r="AW238" s="95">
        <f t="shared" si="251"/>
        <v>12</v>
      </c>
      <c r="AX238" s="478"/>
    </row>
    <row r="239" spans="2:50" hidden="1">
      <c r="B239" s="456"/>
      <c r="C239" s="95">
        <f t="shared" si="235"/>
        <v>12</v>
      </c>
      <c r="D239" s="95" t="s">
        <v>187</v>
      </c>
      <c r="E239" s="95">
        <v>15</v>
      </c>
      <c r="F239" s="95">
        <v>2400</v>
      </c>
      <c r="G239" s="177">
        <f t="shared" si="236"/>
        <v>160</v>
      </c>
      <c r="H239" s="456"/>
      <c r="I239" s="153">
        <f t="shared" si="232"/>
        <v>15</v>
      </c>
      <c r="J239" s="153">
        <f t="shared" si="233"/>
        <v>2288.0112688366708</v>
      </c>
      <c r="K239" s="154">
        <f t="shared" si="234"/>
        <v>152.53408458911142</v>
      </c>
      <c r="L239" s="458"/>
      <c r="M239" s="153">
        <f t="shared" si="237"/>
        <v>4</v>
      </c>
      <c r="N239" s="480"/>
      <c r="O239" s="480"/>
      <c r="P239" s="95">
        <v>15</v>
      </c>
      <c r="Q239" s="151">
        <v>2285.1223321186881</v>
      </c>
      <c r="R239" s="177">
        <f t="shared" si="238"/>
        <v>152.34148880791253</v>
      </c>
      <c r="S239" s="95">
        <f t="shared" si="239"/>
        <v>4</v>
      </c>
      <c r="T239" s="478"/>
      <c r="U239" s="95">
        <v>15</v>
      </c>
      <c r="V239" s="151">
        <v>2287.5929203539822</v>
      </c>
      <c r="W239" s="177">
        <f t="shared" si="240"/>
        <v>152.50619469026549</v>
      </c>
      <c r="X239" s="95">
        <f t="shared" si="241"/>
        <v>3</v>
      </c>
      <c r="Y239" s="478"/>
      <c r="Z239" s="95">
        <v>15</v>
      </c>
      <c r="AA239" s="151">
        <v>2290.909090909091</v>
      </c>
      <c r="AB239" s="177">
        <f t="shared" si="242"/>
        <v>152.72727272727272</v>
      </c>
      <c r="AC239" s="95">
        <f t="shared" si="243"/>
        <v>3</v>
      </c>
      <c r="AD239" s="478"/>
      <c r="AE239" s="95">
        <v>15</v>
      </c>
      <c r="AF239" s="151">
        <v>2285.5737704918038</v>
      </c>
      <c r="AG239" s="177">
        <f t="shared" si="244"/>
        <v>152.37158469945359</v>
      </c>
      <c r="AH239" s="95">
        <f t="shared" si="245"/>
        <v>4</v>
      </c>
      <c r="AI239" s="478"/>
      <c r="AJ239" s="95">
        <v>15</v>
      </c>
      <c r="AK239" s="151">
        <v>2283.7894736842104</v>
      </c>
      <c r="AL239" s="177">
        <f t="shared" si="246"/>
        <v>152.25263157894736</v>
      </c>
      <c r="AM239" s="95">
        <f t="shared" si="247"/>
        <v>3</v>
      </c>
      <c r="AN239" s="478"/>
      <c r="AO239" s="95">
        <v>15</v>
      </c>
      <c r="AP239" s="151">
        <v>2291.3867488443766</v>
      </c>
      <c r="AQ239" s="177">
        <f t="shared" si="248"/>
        <v>152.75911658962511</v>
      </c>
      <c r="AR239" s="95">
        <f t="shared" si="249"/>
        <v>4</v>
      </c>
      <c r="AS239" s="478"/>
      <c r="AT239" s="95">
        <v>15</v>
      </c>
      <c r="AU239" s="151">
        <v>2291.704545454546</v>
      </c>
      <c r="AV239" s="177">
        <f t="shared" si="250"/>
        <v>152.78030303030306</v>
      </c>
      <c r="AW239" s="95">
        <f t="shared" si="251"/>
        <v>4</v>
      </c>
      <c r="AX239" s="478"/>
    </row>
    <row r="240" spans="2:50" hidden="1">
      <c r="B240" s="456"/>
      <c r="C240" s="95">
        <f t="shared" si="235"/>
        <v>13</v>
      </c>
      <c r="D240" s="95" t="s">
        <v>188</v>
      </c>
      <c r="E240" s="95">
        <v>15</v>
      </c>
      <c r="F240" s="95">
        <v>2400</v>
      </c>
      <c r="G240" s="177">
        <f t="shared" si="236"/>
        <v>160</v>
      </c>
      <c r="H240" s="456"/>
      <c r="I240" s="153">
        <f t="shared" si="232"/>
        <v>15</v>
      </c>
      <c r="J240" s="153">
        <f t="shared" si="233"/>
        <v>2295.6690054930809</v>
      </c>
      <c r="K240" s="154">
        <f t="shared" si="234"/>
        <v>153.04460036620543</v>
      </c>
      <c r="L240" s="458"/>
      <c r="M240" s="153">
        <f t="shared" si="237"/>
        <v>2</v>
      </c>
      <c r="N240" s="480"/>
      <c r="O240" s="480"/>
      <c r="P240" s="95">
        <v>15</v>
      </c>
      <c r="Q240" s="151">
        <v>2290.9090909090919</v>
      </c>
      <c r="R240" s="177">
        <f t="shared" si="238"/>
        <v>152.7272727272728</v>
      </c>
      <c r="S240" s="95">
        <f t="shared" si="239"/>
        <v>2</v>
      </c>
      <c r="T240" s="478"/>
      <c r="U240" s="95">
        <v>15</v>
      </c>
      <c r="V240" s="151">
        <v>2283.8709677419347</v>
      </c>
      <c r="W240" s="177">
        <f t="shared" si="240"/>
        <v>152.25806451612897</v>
      </c>
      <c r="X240" s="95">
        <f t="shared" si="241"/>
        <v>4</v>
      </c>
      <c r="Y240" s="478"/>
      <c r="Z240" s="95">
        <v>15</v>
      </c>
      <c r="AA240" s="151">
        <v>2295.862068965519</v>
      </c>
      <c r="AB240" s="177">
        <f t="shared" si="242"/>
        <v>153.05747126436793</v>
      </c>
      <c r="AC240" s="95">
        <f t="shared" si="243"/>
        <v>2</v>
      </c>
      <c r="AD240" s="478"/>
      <c r="AE240" s="95">
        <v>15</v>
      </c>
      <c r="AF240" s="151">
        <v>2309.2857142857138</v>
      </c>
      <c r="AG240" s="177">
        <f t="shared" si="244"/>
        <v>153.95238095238091</v>
      </c>
      <c r="AH240" s="95">
        <f t="shared" si="245"/>
        <v>2</v>
      </c>
      <c r="AI240" s="478"/>
      <c r="AJ240" s="95">
        <v>15</v>
      </c>
      <c r="AK240" s="151">
        <v>2285.3333333333335</v>
      </c>
      <c r="AL240" s="177">
        <f t="shared" si="246"/>
        <v>152.35555555555555</v>
      </c>
      <c r="AM240" s="95">
        <f t="shared" si="247"/>
        <v>2</v>
      </c>
      <c r="AN240" s="478"/>
      <c r="AO240" s="95">
        <v>15</v>
      </c>
      <c r="AP240" s="151">
        <v>2306.2953995157395</v>
      </c>
      <c r="AQ240" s="177">
        <f t="shared" si="248"/>
        <v>153.75302663438262</v>
      </c>
      <c r="AR240" s="95">
        <f t="shared" si="249"/>
        <v>2</v>
      </c>
      <c r="AS240" s="478"/>
      <c r="AT240" s="95">
        <v>15</v>
      </c>
      <c r="AU240" s="151">
        <v>2298.1264637002341</v>
      </c>
      <c r="AV240" s="177">
        <f t="shared" si="250"/>
        <v>153.20843091334893</v>
      </c>
      <c r="AW240" s="95">
        <f t="shared" si="251"/>
        <v>2</v>
      </c>
      <c r="AX240" s="478"/>
    </row>
    <row r="241" spans="2:50" hidden="1">
      <c r="B241" s="456"/>
      <c r="C241" s="95">
        <f t="shared" si="235"/>
        <v>14</v>
      </c>
      <c r="D241" s="95" t="s">
        <v>191</v>
      </c>
      <c r="E241" s="95">
        <v>17</v>
      </c>
      <c r="F241" s="95">
        <v>2400</v>
      </c>
      <c r="G241" s="177">
        <f t="shared" si="236"/>
        <v>141.1764705882353</v>
      </c>
      <c r="H241" s="456"/>
      <c r="I241" s="153">
        <f t="shared" si="232"/>
        <v>17</v>
      </c>
      <c r="J241" s="153">
        <f t="shared" si="233"/>
        <v>2317.8508703376865</v>
      </c>
      <c r="K241" s="154">
        <f t="shared" si="234"/>
        <v>136.34416884339336</v>
      </c>
      <c r="L241" s="458"/>
      <c r="M241" s="153">
        <f t="shared" si="237"/>
        <v>6</v>
      </c>
      <c r="N241" s="480"/>
      <c r="O241" s="480"/>
      <c r="P241" s="95">
        <v>17</v>
      </c>
      <c r="Q241" s="151">
        <v>2323.5294117647068</v>
      </c>
      <c r="R241" s="177">
        <f t="shared" si="238"/>
        <v>136.67820069204157</v>
      </c>
      <c r="S241" s="95">
        <f t="shared" si="239"/>
        <v>6</v>
      </c>
      <c r="T241" s="478"/>
      <c r="U241" s="95">
        <v>17</v>
      </c>
      <c r="V241" s="151">
        <v>2319.5454545454545</v>
      </c>
      <c r="W241" s="177">
        <f t="shared" si="240"/>
        <v>136.44385026737967</v>
      </c>
      <c r="X241" s="95">
        <f t="shared" si="241"/>
        <v>6</v>
      </c>
      <c r="Y241" s="478"/>
      <c r="Z241" s="95">
        <v>17</v>
      </c>
      <c r="AA241" s="151">
        <v>2313.1034482758637</v>
      </c>
      <c r="AB241" s="177">
        <f t="shared" si="242"/>
        <v>136.06490872210964</v>
      </c>
      <c r="AC241" s="95">
        <f t="shared" si="243"/>
        <v>6</v>
      </c>
      <c r="AD241" s="478"/>
      <c r="AE241" s="95">
        <v>17</v>
      </c>
      <c r="AF241" s="151">
        <v>2322.2222222222235</v>
      </c>
      <c r="AG241" s="177">
        <f t="shared" si="244"/>
        <v>136.60130718954255</v>
      </c>
      <c r="AH241" s="95">
        <f t="shared" si="245"/>
        <v>6</v>
      </c>
      <c r="AI241" s="478"/>
      <c r="AJ241" s="95">
        <v>17</v>
      </c>
      <c r="AK241" s="151">
        <v>2346.0000000000023</v>
      </c>
      <c r="AL241" s="177">
        <f t="shared" si="246"/>
        <v>138.00000000000014</v>
      </c>
      <c r="AM241" s="95">
        <f t="shared" si="247"/>
        <v>6</v>
      </c>
      <c r="AN241" s="478"/>
      <c r="AO241" s="95">
        <v>17</v>
      </c>
      <c r="AP241" s="151">
        <v>2285.5555555555566</v>
      </c>
      <c r="AQ241" s="177">
        <f t="shared" si="248"/>
        <v>134.44444444444451</v>
      </c>
      <c r="AR241" s="95">
        <f t="shared" si="249"/>
        <v>7</v>
      </c>
      <c r="AS241" s="478"/>
      <c r="AT241" s="95">
        <v>17</v>
      </c>
      <c r="AU241" s="151">
        <v>2315.0000000000005</v>
      </c>
      <c r="AV241" s="177">
        <f t="shared" si="250"/>
        <v>136.17647058823533</v>
      </c>
      <c r="AW241" s="95">
        <f t="shared" si="251"/>
        <v>6</v>
      </c>
      <c r="AX241" s="478"/>
    </row>
    <row r="242" spans="2:50" hidden="1">
      <c r="B242" s="456"/>
      <c r="C242" s="95">
        <f t="shared" si="235"/>
        <v>15</v>
      </c>
      <c r="D242" s="95" t="s">
        <v>192</v>
      </c>
      <c r="E242" s="95">
        <v>19</v>
      </c>
      <c r="F242" s="95">
        <v>2400</v>
      </c>
      <c r="G242" s="177">
        <f t="shared" si="236"/>
        <v>126.31578947368421</v>
      </c>
      <c r="H242" s="456"/>
      <c r="I242" s="153">
        <f t="shared" si="232"/>
        <v>19</v>
      </c>
      <c r="J242" s="153">
        <f t="shared" si="233"/>
        <v>2300.8482257277269</v>
      </c>
      <c r="K242" s="154">
        <f t="shared" si="234"/>
        <v>121.0972750383014</v>
      </c>
      <c r="L242" s="458"/>
      <c r="M242" s="153">
        <f t="shared" si="237"/>
        <v>14</v>
      </c>
      <c r="N242" s="480"/>
      <c r="O242" s="480"/>
      <c r="P242" s="95">
        <v>19</v>
      </c>
      <c r="Q242" s="151">
        <v>2303.1428571428569</v>
      </c>
      <c r="R242" s="177">
        <f t="shared" si="238"/>
        <v>121.21804511278194</v>
      </c>
      <c r="S242" s="95">
        <f t="shared" si="239"/>
        <v>15</v>
      </c>
      <c r="T242" s="478"/>
      <c r="U242" s="95">
        <v>19</v>
      </c>
      <c r="V242" s="151">
        <v>2287.6470588235284</v>
      </c>
      <c r="W242" s="177">
        <f t="shared" si="240"/>
        <v>120.40247678018571</v>
      </c>
      <c r="X242" s="95">
        <f t="shared" si="241"/>
        <v>14</v>
      </c>
      <c r="Y242" s="478"/>
      <c r="Z242" s="95">
        <v>19</v>
      </c>
      <c r="AA242" s="151">
        <v>2307.6315789473692</v>
      </c>
      <c r="AB242" s="177">
        <f t="shared" si="242"/>
        <v>121.45429362880891</v>
      </c>
      <c r="AC242" s="95">
        <f t="shared" si="243"/>
        <v>14</v>
      </c>
      <c r="AD242" s="478"/>
      <c r="AE242" s="95">
        <v>19</v>
      </c>
      <c r="AF242" s="151">
        <v>2309.1428571428578</v>
      </c>
      <c r="AG242" s="177">
        <f t="shared" si="244"/>
        <v>121.5338345864662</v>
      </c>
      <c r="AH242" s="95">
        <f t="shared" si="245"/>
        <v>14</v>
      </c>
      <c r="AI242" s="478"/>
      <c r="AJ242" s="95">
        <v>19</v>
      </c>
      <c r="AK242" s="151">
        <v>2306.052631578948</v>
      </c>
      <c r="AL242" s="177">
        <f t="shared" si="246"/>
        <v>121.37119113573411</v>
      </c>
      <c r="AM242" s="95">
        <f t="shared" si="247"/>
        <v>13</v>
      </c>
      <c r="AN242" s="478"/>
      <c r="AO242" s="95">
        <v>19</v>
      </c>
      <c r="AP242" s="151">
        <v>2294.4827586206898</v>
      </c>
      <c r="AQ242" s="177">
        <f t="shared" si="248"/>
        <v>120.76225045372051</v>
      </c>
      <c r="AR242" s="95">
        <f t="shared" si="249"/>
        <v>13</v>
      </c>
      <c r="AS242" s="478"/>
      <c r="AT242" s="95">
        <v>19</v>
      </c>
      <c r="AU242" s="151">
        <v>2297.8378378378379</v>
      </c>
      <c r="AV242" s="177">
        <f t="shared" si="250"/>
        <v>120.93883357041253</v>
      </c>
      <c r="AW242" s="95">
        <f t="shared" si="251"/>
        <v>14</v>
      </c>
      <c r="AX242" s="478"/>
    </row>
    <row r="243" spans="2:50" hidden="1">
      <c r="B243" s="456"/>
      <c r="C243" s="95">
        <f t="shared" si="235"/>
        <v>16</v>
      </c>
      <c r="D243" s="95" t="s">
        <v>193</v>
      </c>
      <c r="E243" s="95">
        <v>17</v>
      </c>
      <c r="F243" s="95">
        <v>2400</v>
      </c>
      <c r="G243" s="177">
        <f t="shared" si="236"/>
        <v>141.1764705882353</v>
      </c>
      <c r="H243" s="456"/>
      <c r="I243" s="153">
        <f t="shared" si="232"/>
        <v>17</v>
      </c>
      <c r="J243" s="153">
        <f t="shared" si="233"/>
        <v>2295.2278584265132</v>
      </c>
      <c r="K243" s="154">
        <f t="shared" si="234"/>
        <v>135.01340343685371</v>
      </c>
      <c r="L243" s="458"/>
      <c r="M243" s="153">
        <f t="shared" si="237"/>
        <v>7</v>
      </c>
      <c r="N243" s="480"/>
      <c r="O243" s="480"/>
      <c r="P243" s="95">
        <v>17</v>
      </c>
      <c r="Q243" s="151">
        <v>2296.3993453355151</v>
      </c>
      <c r="R243" s="177">
        <f t="shared" si="238"/>
        <v>135.08231443150089</v>
      </c>
      <c r="S243" s="95">
        <f t="shared" si="239"/>
        <v>7</v>
      </c>
      <c r="T243" s="478"/>
      <c r="U243" s="95">
        <v>17</v>
      </c>
      <c r="V243" s="151">
        <v>2286.4705882352951</v>
      </c>
      <c r="W243" s="177">
        <f t="shared" si="240"/>
        <v>134.49826989619382</v>
      </c>
      <c r="X243" s="95">
        <f t="shared" si="241"/>
        <v>7</v>
      </c>
      <c r="Y243" s="478"/>
      <c r="Z243" s="95">
        <v>17</v>
      </c>
      <c r="AA243" s="151">
        <v>2283.3333333333339</v>
      </c>
      <c r="AB243" s="177">
        <f t="shared" si="242"/>
        <v>134.31372549019611</v>
      </c>
      <c r="AC243" s="95">
        <f t="shared" si="243"/>
        <v>7</v>
      </c>
      <c r="AD243" s="478"/>
      <c r="AE243" s="95">
        <v>17</v>
      </c>
      <c r="AF243" s="151">
        <v>2291.4705882352937</v>
      </c>
      <c r="AG243" s="177">
        <f t="shared" si="244"/>
        <v>134.79238754325257</v>
      </c>
      <c r="AH243" s="95">
        <f t="shared" si="245"/>
        <v>7</v>
      </c>
      <c r="AI243" s="478"/>
      <c r="AJ243" s="95">
        <v>17</v>
      </c>
      <c r="AK243" s="151">
        <v>2311.2000000000012</v>
      </c>
      <c r="AL243" s="177">
        <f t="shared" si="246"/>
        <v>135.95294117647066</v>
      </c>
      <c r="AM243" s="95">
        <f t="shared" si="247"/>
        <v>7</v>
      </c>
      <c r="AN243" s="478"/>
      <c r="AO243" s="95">
        <v>17</v>
      </c>
      <c r="AP243" s="151">
        <v>2305.7211538461547</v>
      </c>
      <c r="AQ243" s="177">
        <f t="shared" si="248"/>
        <v>135.63065610859735</v>
      </c>
      <c r="AR243" s="95">
        <f t="shared" si="249"/>
        <v>6</v>
      </c>
      <c r="AS243" s="478"/>
      <c r="AT243" s="95">
        <v>17</v>
      </c>
      <c r="AU243" s="151">
        <v>2292</v>
      </c>
      <c r="AV243" s="177">
        <f t="shared" si="250"/>
        <v>134.8235294117647</v>
      </c>
      <c r="AW243" s="95">
        <f t="shared" si="251"/>
        <v>7</v>
      </c>
      <c r="AX243" s="478"/>
    </row>
    <row r="244" spans="2:50" hidden="1">
      <c r="B244" s="456"/>
      <c r="C244" s="95">
        <f t="shared" si="235"/>
        <v>17</v>
      </c>
      <c r="D244" s="95" t="s">
        <v>194</v>
      </c>
      <c r="E244" s="95">
        <v>15</v>
      </c>
      <c r="F244" s="95">
        <v>2400</v>
      </c>
      <c r="G244" s="177">
        <f t="shared" si="236"/>
        <v>160</v>
      </c>
      <c r="H244" s="456"/>
      <c r="I244" s="153">
        <f t="shared" si="232"/>
        <v>15</v>
      </c>
      <c r="J244" s="153">
        <f t="shared" si="233"/>
        <v>2289.328362870875</v>
      </c>
      <c r="K244" s="154">
        <f t="shared" si="234"/>
        <v>152.62189085805832</v>
      </c>
      <c r="L244" s="458"/>
      <c r="M244" s="153">
        <f t="shared" si="237"/>
        <v>3</v>
      </c>
      <c r="N244" s="480"/>
      <c r="O244" s="480"/>
      <c r="P244" s="95">
        <v>15</v>
      </c>
      <c r="Q244" s="151">
        <v>2288.1477966101693</v>
      </c>
      <c r="R244" s="177">
        <f t="shared" si="238"/>
        <v>152.54318644067794</v>
      </c>
      <c r="S244" s="95">
        <f t="shared" si="239"/>
        <v>3</v>
      </c>
      <c r="T244" s="478"/>
      <c r="U244" s="95">
        <v>15</v>
      </c>
      <c r="V244" s="151">
        <v>2294.0536130536129</v>
      </c>
      <c r="W244" s="177">
        <f t="shared" si="240"/>
        <v>152.93690753690754</v>
      </c>
      <c r="X244" s="95">
        <f t="shared" si="241"/>
        <v>2</v>
      </c>
      <c r="Y244" s="478"/>
      <c r="Z244" s="95">
        <v>15</v>
      </c>
      <c r="AA244" s="151">
        <v>2283.5294117647063</v>
      </c>
      <c r="AB244" s="177">
        <f t="shared" si="242"/>
        <v>152.2352941176471</v>
      </c>
      <c r="AC244" s="95">
        <f t="shared" si="243"/>
        <v>4</v>
      </c>
      <c r="AD244" s="478"/>
      <c r="AE244" s="95">
        <v>15</v>
      </c>
      <c r="AF244" s="151">
        <v>2287.2727272727275</v>
      </c>
      <c r="AG244" s="177">
        <f t="shared" si="244"/>
        <v>152.4848484848485</v>
      </c>
      <c r="AH244" s="95">
        <f t="shared" si="245"/>
        <v>3</v>
      </c>
      <c r="AI244" s="478"/>
      <c r="AJ244" s="95">
        <v>15</v>
      </c>
      <c r="AK244" s="151">
        <v>2282.4418604651155</v>
      </c>
      <c r="AL244" s="177">
        <f t="shared" si="246"/>
        <v>152.16279069767435</v>
      </c>
      <c r="AM244" s="95">
        <f t="shared" si="247"/>
        <v>4</v>
      </c>
      <c r="AN244" s="478"/>
      <c r="AO244" s="95">
        <v>15</v>
      </c>
      <c r="AP244" s="151">
        <v>2294.8588235294128</v>
      </c>
      <c r="AQ244" s="177">
        <f t="shared" si="248"/>
        <v>152.99058823529418</v>
      </c>
      <c r="AR244" s="95">
        <f t="shared" si="249"/>
        <v>3</v>
      </c>
      <c r="AS244" s="478"/>
      <c r="AT244" s="95">
        <v>15</v>
      </c>
      <c r="AU244" s="151">
        <v>2294.9943074003804</v>
      </c>
      <c r="AV244" s="177">
        <f t="shared" si="250"/>
        <v>152.99962049335869</v>
      </c>
      <c r="AW244" s="95">
        <f t="shared" si="251"/>
        <v>3</v>
      </c>
      <c r="AX244" s="478"/>
    </row>
    <row r="245" spans="2:50" hidden="1">
      <c r="B245" s="456"/>
      <c r="C245" s="95">
        <f t="shared" si="235"/>
        <v>18</v>
      </c>
      <c r="D245" s="95" t="s">
        <v>195</v>
      </c>
      <c r="E245" s="95">
        <v>14</v>
      </c>
      <c r="F245" s="95">
        <v>2400</v>
      </c>
      <c r="G245" s="177">
        <f t="shared" si="236"/>
        <v>171.42857142857142</v>
      </c>
      <c r="H245" s="456"/>
      <c r="I245" s="153">
        <f t="shared" si="232"/>
        <v>14</v>
      </c>
      <c r="J245" s="153">
        <f t="shared" si="233"/>
        <v>2296.5741728038433</v>
      </c>
      <c r="K245" s="154">
        <f t="shared" si="234"/>
        <v>164.04101234313163</v>
      </c>
      <c r="L245" s="459"/>
      <c r="M245" s="153">
        <f t="shared" si="237"/>
        <v>1</v>
      </c>
      <c r="N245" s="464"/>
      <c r="O245" s="464"/>
      <c r="P245" s="95">
        <v>14</v>
      </c>
      <c r="Q245" s="151">
        <v>2289.8823529411761</v>
      </c>
      <c r="R245" s="177">
        <f t="shared" si="238"/>
        <v>163.56302521008402</v>
      </c>
      <c r="S245" s="95">
        <f t="shared" si="239"/>
        <v>1</v>
      </c>
      <c r="T245" s="479"/>
      <c r="U245" s="95">
        <v>14</v>
      </c>
      <c r="V245" s="151">
        <v>2304.6738751307998</v>
      </c>
      <c r="W245" s="177">
        <f t="shared" si="240"/>
        <v>164.61956250934284</v>
      </c>
      <c r="X245" s="95">
        <f t="shared" si="241"/>
        <v>1</v>
      </c>
      <c r="Y245" s="479"/>
      <c r="Z245" s="95">
        <v>14</v>
      </c>
      <c r="AA245" s="151">
        <v>2297.6470588235302</v>
      </c>
      <c r="AB245" s="177">
        <f t="shared" si="242"/>
        <v>164.11764705882359</v>
      </c>
      <c r="AC245" s="95">
        <f t="shared" si="243"/>
        <v>1</v>
      </c>
      <c r="AD245" s="479"/>
      <c r="AE245" s="95">
        <v>14</v>
      </c>
      <c r="AF245" s="151">
        <v>2295.8181818181815</v>
      </c>
      <c r="AG245" s="177">
        <f t="shared" si="244"/>
        <v>163.98701298701297</v>
      </c>
      <c r="AH245" s="95">
        <f t="shared" si="245"/>
        <v>1</v>
      </c>
      <c r="AI245" s="479"/>
      <c r="AJ245" s="95">
        <v>14</v>
      </c>
      <c r="AK245" s="151">
        <v>2287.118644067797</v>
      </c>
      <c r="AL245" s="177">
        <f t="shared" si="246"/>
        <v>163.36561743341409</v>
      </c>
      <c r="AM245" s="95">
        <f t="shared" si="247"/>
        <v>1</v>
      </c>
      <c r="AN245" s="479"/>
      <c r="AO245" s="95">
        <v>14</v>
      </c>
      <c r="AP245" s="151">
        <v>2295.3007217321579</v>
      </c>
      <c r="AQ245" s="177">
        <f t="shared" si="248"/>
        <v>163.950051552297</v>
      </c>
      <c r="AR245" s="95">
        <f t="shared" si="249"/>
        <v>1</v>
      </c>
      <c r="AS245" s="479"/>
      <c r="AT245" s="95">
        <v>14</v>
      </c>
      <c r="AU245" s="151">
        <v>2305.5783751132581</v>
      </c>
      <c r="AV245" s="177">
        <f t="shared" si="250"/>
        <v>164.68416965094701</v>
      </c>
      <c r="AW245" s="95">
        <f t="shared" si="251"/>
        <v>1</v>
      </c>
      <c r="AX245" s="479"/>
    </row>
    <row r="246" spans="2:50" ht="15.6" hidden="1">
      <c r="B246" s="460" t="s">
        <v>115</v>
      </c>
      <c r="C246" s="461"/>
      <c r="D246" s="461"/>
      <c r="E246" s="461"/>
      <c r="F246" s="461"/>
      <c r="G246" s="461"/>
      <c r="H246" s="461"/>
      <c r="I246" s="150"/>
      <c r="J246" s="150"/>
      <c r="K246" s="150"/>
      <c r="L246" s="150"/>
      <c r="M246" s="150"/>
      <c r="N246" s="448" t="s">
        <v>116</v>
      </c>
      <c r="O246" s="463" t="s">
        <v>63</v>
      </c>
      <c r="P246" s="465">
        <f>AT223+1</f>
        <v>45944</v>
      </c>
      <c r="Q246" s="456"/>
      <c r="R246" s="456"/>
      <c r="S246" s="456"/>
      <c r="T246" s="456"/>
      <c r="U246" s="465">
        <f>P246+1</f>
        <v>45945</v>
      </c>
      <c r="V246" s="456"/>
      <c r="W246" s="456"/>
      <c r="X246" s="456"/>
      <c r="Y246" s="456"/>
      <c r="Z246" s="465">
        <f>U246+1</f>
        <v>45946</v>
      </c>
      <c r="AA246" s="456"/>
      <c r="AB246" s="456"/>
      <c r="AC246" s="456"/>
      <c r="AD246" s="456"/>
      <c r="AE246" s="465">
        <f>Z246+1</f>
        <v>45947</v>
      </c>
      <c r="AF246" s="456"/>
      <c r="AG246" s="456"/>
      <c r="AH246" s="456"/>
      <c r="AI246" s="456"/>
      <c r="AJ246" s="465">
        <f>AE246+1</f>
        <v>45948</v>
      </c>
      <c r="AK246" s="456"/>
      <c r="AL246" s="456"/>
      <c r="AM246" s="456"/>
      <c r="AN246" s="456"/>
      <c r="AO246" s="465">
        <f>AJ246+1</f>
        <v>45949</v>
      </c>
      <c r="AP246" s="456"/>
      <c r="AQ246" s="456"/>
      <c r="AR246" s="456"/>
      <c r="AS246" s="456"/>
      <c r="AT246" s="465">
        <f>AO246+1</f>
        <v>45950</v>
      </c>
      <c r="AU246" s="456"/>
      <c r="AV246" s="456"/>
      <c r="AW246" s="456"/>
      <c r="AX246" s="456"/>
    </row>
    <row r="247" spans="2:50" ht="15.6" hidden="1">
      <c r="B247" s="462"/>
      <c r="C247" s="462"/>
      <c r="D247" s="462"/>
      <c r="E247" s="462"/>
      <c r="F247" s="462"/>
      <c r="G247" s="462"/>
      <c r="H247" s="462"/>
      <c r="I247" s="150"/>
      <c r="J247" s="150"/>
      <c r="K247" s="150"/>
      <c r="L247" s="150"/>
      <c r="M247" s="150"/>
      <c r="N247" s="448"/>
      <c r="O247" s="464"/>
      <c r="P247" s="465" t="s">
        <v>77</v>
      </c>
      <c r="Q247" s="456"/>
      <c r="R247" s="456"/>
      <c r="S247" s="456"/>
      <c r="T247" s="456"/>
      <c r="U247" s="465" t="s">
        <v>78</v>
      </c>
      <c r="V247" s="456"/>
      <c r="W247" s="456"/>
      <c r="X247" s="456"/>
      <c r="Y247" s="456"/>
      <c r="Z247" s="465" t="s">
        <v>79</v>
      </c>
      <c r="AA247" s="456"/>
      <c r="AB247" s="456"/>
      <c r="AC247" s="456"/>
      <c r="AD247" s="456"/>
      <c r="AE247" s="465" t="s">
        <v>74</v>
      </c>
      <c r="AF247" s="456"/>
      <c r="AG247" s="456"/>
      <c r="AH247" s="456"/>
      <c r="AI247" s="456"/>
      <c r="AJ247" s="465" t="s">
        <v>75</v>
      </c>
      <c r="AK247" s="456"/>
      <c r="AL247" s="456"/>
      <c r="AM247" s="456"/>
      <c r="AN247" s="456"/>
      <c r="AO247" s="465" t="s">
        <v>70</v>
      </c>
      <c r="AP247" s="456"/>
      <c r="AQ247" s="456"/>
      <c r="AR247" s="456"/>
      <c r="AS247" s="456"/>
      <c r="AT247" s="465" t="s">
        <v>76</v>
      </c>
      <c r="AU247" s="456"/>
      <c r="AV247" s="456"/>
      <c r="AW247" s="456"/>
      <c r="AX247" s="456"/>
    </row>
    <row r="248" spans="2:50" hidden="1">
      <c r="B248" s="448" t="s">
        <v>117</v>
      </c>
      <c r="C248" s="448" t="s">
        <v>118</v>
      </c>
      <c r="D248" s="448"/>
      <c r="E248" s="448" t="s">
        <v>119</v>
      </c>
      <c r="F248" s="448"/>
      <c r="G248" s="448"/>
      <c r="H248" s="452" t="s">
        <v>120</v>
      </c>
      <c r="I248" s="455" t="s">
        <v>121</v>
      </c>
      <c r="J248" s="455"/>
      <c r="K248" s="455"/>
      <c r="L248" s="455" t="s">
        <v>120</v>
      </c>
      <c r="M248" s="455" t="s">
        <v>122</v>
      </c>
      <c r="N248" s="463"/>
      <c r="O248" s="463" t="s">
        <v>123</v>
      </c>
      <c r="P248" s="449" t="s">
        <v>124</v>
      </c>
      <c r="Q248" s="450"/>
      <c r="R248" s="450"/>
      <c r="S248" s="451"/>
      <c r="T248" s="448" t="s">
        <v>120</v>
      </c>
      <c r="U248" s="449" t="s">
        <v>124</v>
      </c>
      <c r="V248" s="450"/>
      <c r="W248" s="450"/>
      <c r="X248" s="451"/>
      <c r="Y248" s="448" t="s">
        <v>120</v>
      </c>
      <c r="Z248" s="449" t="s">
        <v>124</v>
      </c>
      <c r="AA248" s="450"/>
      <c r="AB248" s="450"/>
      <c r="AC248" s="451"/>
      <c r="AD248" s="448" t="s">
        <v>120</v>
      </c>
      <c r="AE248" s="449" t="s">
        <v>124</v>
      </c>
      <c r="AF248" s="450"/>
      <c r="AG248" s="450"/>
      <c r="AH248" s="451"/>
      <c r="AI248" s="448" t="s">
        <v>120</v>
      </c>
      <c r="AJ248" s="449" t="s">
        <v>124</v>
      </c>
      <c r="AK248" s="450"/>
      <c r="AL248" s="450"/>
      <c r="AM248" s="451"/>
      <c r="AN248" s="448" t="s">
        <v>120</v>
      </c>
      <c r="AO248" s="449" t="s">
        <v>124</v>
      </c>
      <c r="AP248" s="450"/>
      <c r="AQ248" s="450"/>
      <c r="AR248" s="451"/>
      <c r="AS248" s="448" t="s">
        <v>120</v>
      </c>
      <c r="AT248" s="449" t="s">
        <v>124</v>
      </c>
      <c r="AU248" s="450"/>
      <c r="AV248" s="450"/>
      <c r="AW248" s="451"/>
      <c r="AX248" s="448" t="s">
        <v>120</v>
      </c>
    </row>
    <row r="249" spans="2:50" hidden="1">
      <c r="B249" s="448"/>
      <c r="C249" s="448"/>
      <c r="D249" s="448"/>
      <c r="E249" s="448" t="s">
        <v>125</v>
      </c>
      <c r="F249" s="448"/>
      <c r="G249" s="448"/>
      <c r="H249" s="453"/>
      <c r="I249" s="455" t="s">
        <v>125</v>
      </c>
      <c r="J249" s="455"/>
      <c r="K249" s="455"/>
      <c r="L249" s="455"/>
      <c r="M249" s="455"/>
      <c r="N249" s="480"/>
      <c r="O249" s="480"/>
      <c r="P249" s="449" t="s">
        <v>126</v>
      </c>
      <c r="Q249" s="450"/>
      <c r="R249" s="450"/>
      <c r="S249" s="451"/>
      <c r="T249" s="448"/>
      <c r="U249" s="449" t="s">
        <v>126</v>
      </c>
      <c r="V249" s="450"/>
      <c r="W249" s="450"/>
      <c r="X249" s="451"/>
      <c r="Y249" s="448"/>
      <c r="Z249" s="449" t="s">
        <v>126</v>
      </c>
      <c r="AA249" s="450"/>
      <c r="AB249" s="450"/>
      <c r="AC249" s="451"/>
      <c r="AD249" s="448"/>
      <c r="AE249" s="449" t="s">
        <v>126</v>
      </c>
      <c r="AF249" s="450"/>
      <c r="AG249" s="450"/>
      <c r="AH249" s="451"/>
      <c r="AI249" s="448"/>
      <c r="AJ249" s="449" t="s">
        <v>126</v>
      </c>
      <c r="AK249" s="450"/>
      <c r="AL249" s="450"/>
      <c r="AM249" s="451"/>
      <c r="AN249" s="448"/>
      <c r="AO249" s="449" t="s">
        <v>126</v>
      </c>
      <c r="AP249" s="450"/>
      <c r="AQ249" s="450"/>
      <c r="AR249" s="451"/>
      <c r="AS249" s="448"/>
      <c r="AT249" s="449" t="s">
        <v>126</v>
      </c>
      <c r="AU249" s="450"/>
      <c r="AV249" s="450"/>
      <c r="AW249" s="451"/>
      <c r="AX249" s="448"/>
    </row>
    <row r="250" spans="2:50" hidden="1">
      <c r="B250" s="448"/>
      <c r="C250" s="448"/>
      <c r="D250" s="448"/>
      <c r="E250" s="94" t="s">
        <v>127</v>
      </c>
      <c r="F250" s="94" t="s">
        <v>128</v>
      </c>
      <c r="G250" s="94" t="s">
        <v>129</v>
      </c>
      <c r="H250" s="454"/>
      <c r="I250" s="152" t="s">
        <v>127</v>
      </c>
      <c r="J250" s="152" t="s">
        <v>128</v>
      </c>
      <c r="K250" s="152" t="s">
        <v>129</v>
      </c>
      <c r="L250" s="455"/>
      <c r="M250" s="455"/>
      <c r="N250" s="480"/>
      <c r="O250" s="480"/>
      <c r="P250" s="94" t="s">
        <v>127</v>
      </c>
      <c r="Q250" s="94" t="s">
        <v>128</v>
      </c>
      <c r="R250" s="94" t="s">
        <v>129</v>
      </c>
      <c r="S250" s="94" t="s">
        <v>122</v>
      </c>
      <c r="T250" s="448"/>
      <c r="U250" s="94" t="s">
        <v>127</v>
      </c>
      <c r="V250" s="94" t="s">
        <v>128</v>
      </c>
      <c r="W250" s="94" t="s">
        <v>129</v>
      </c>
      <c r="X250" s="94" t="s">
        <v>122</v>
      </c>
      <c r="Y250" s="448"/>
      <c r="Z250" s="94" t="s">
        <v>127</v>
      </c>
      <c r="AA250" s="94" t="s">
        <v>128</v>
      </c>
      <c r="AB250" s="94" t="s">
        <v>129</v>
      </c>
      <c r="AC250" s="94" t="s">
        <v>122</v>
      </c>
      <c r="AD250" s="448"/>
      <c r="AE250" s="94" t="s">
        <v>127</v>
      </c>
      <c r="AF250" s="94" t="s">
        <v>128</v>
      </c>
      <c r="AG250" s="94" t="s">
        <v>129</v>
      </c>
      <c r="AH250" s="94" t="s">
        <v>122</v>
      </c>
      <c r="AI250" s="448"/>
      <c r="AJ250" s="94" t="s">
        <v>127</v>
      </c>
      <c r="AK250" s="94" t="s">
        <v>128</v>
      </c>
      <c r="AL250" s="94" t="s">
        <v>129</v>
      </c>
      <c r="AM250" s="94" t="s">
        <v>122</v>
      </c>
      <c r="AN250" s="448"/>
      <c r="AO250" s="94" t="s">
        <v>127</v>
      </c>
      <c r="AP250" s="94" t="s">
        <v>128</v>
      </c>
      <c r="AQ250" s="94" t="s">
        <v>129</v>
      </c>
      <c r="AR250" s="94" t="s">
        <v>122</v>
      </c>
      <c r="AS250" s="448"/>
      <c r="AT250" s="94" t="s">
        <v>127</v>
      </c>
      <c r="AU250" s="94" t="s">
        <v>128</v>
      </c>
      <c r="AV250" s="94" t="s">
        <v>129</v>
      </c>
      <c r="AW250" s="94" t="s">
        <v>122</v>
      </c>
      <c r="AX250" s="448"/>
    </row>
    <row r="251" spans="2:50" hidden="1">
      <c r="B251" s="456" t="s">
        <v>173</v>
      </c>
      <c r="C251" s="95">
        <f>C228</f>
        <v>1</v>
      </c>
      <c r="D251" s="95" t="s">
        <v>174</v>
      </c>
      <c r="E251" s="95">
        <v>20</v>
      </c>
      <c r="F251" s="95">
        <v>2400</v>
      </c>
      <c r="G251" s="177">
        <f>F251/E251</f>
        <v>120</v>
      </c>
      <c r="H251" s="456">
        <f>AVERAGE(G251:G268)</f>
        <v>138.96341199018309</v>
      </c>
      <c r="I251" s="153">
        <f t="shared" ref="I251:I268" si="252">IFERROR(AVERAGE(P251,U251,Z251,AE251,AJ251,AO251,AT251),"")</f>
        <v>20</v>
      </c>
      <c r="J251" s="153">
        <f t="shared" ref="J251:J268" si="253">IFERROR(AVERAGE(Q251,V251,AA251,AF251,AK251,AP251,AU251),"")</f>
        <v>2296.4250850620992</v>
      </c>
      <c r="K251" s="154">
        <f t="shared" ref="K251:K268" si="254">IFERROR(AVERAGE(R251,W251,AB251,AG251,AL251,AQ251,AV251),"")</f>
        <v>114.82125425310497</v>
      </c>
      <c r="L251" s="457">
        <f>IFERROR(AVERAGE(K251:K268),"-")</f>
        <v>132.96577500145261</v>
      </c>
      <c r="M251" s="153">
        <f>IFERROR(RANK(K251, K$251:K$268),"")</f>
        <v>16</v>
      </c>
      <c r="N251" s="480"/>
      <c r="O251" s="480"/>
      <c r="P251" s="95">
        <v>20</v>
      </c>
      <c r="Q251" s="151">
        <v>2298.7999999999997</v>
      </c>
      <c r="R251" s="177">
        <f>IFERROR(Q251/P251,"")</f>
        <v>114.93999999999998</v>
      </c>
      <c r="S251" s="95">
        <f>IFERROR(RANK(R251, R$251:R$268),"")</f>
        <v>16</v>
      </c>
      <c r="T251" s="477">
        <f>AVERAGE(R251:R268)</f>
        <v>132.99632588341936</v>
      </c>
      <c r="U251" s="95">
        <v>20</v>
      </c>
      <c r="V251" s="151">
        <v>2306.8896321070247</v>
      </c>
      <c r="W251" s="177">
        <f>IFERROR(V251/U251,"")</f>
        <v>115.34448160535123</v>
      </c>
      <c r="X251" s="95">
        <f>IFERROR(RANK(W251, W$251:W$268),"")</f>
        <v>17</v>
      </c>
      <c r="Y251" s="477">
        <f>AVERAGE(W251:W268)</f>
        <v>132.86808731785885</v>
      </c>
      <c r="Z251" s="95">
        <v>20</v>
      </c>
      <c r="AA251" s="151">
        <v>2284.5186335403737</v>
      </c>
      <c r="AB251" s="177">
        <f>IFERROR(AA251/Z251,"")</f>
        <v>114.22593167701868</v>
      </c>
      <c r="AC251" s="95">
        <f>IFERROR(RANK(AB251, AB$251:AB$268),"")</f>
        <v>17</v>
      </c>
      <c r="AD251" s="477">
        <f>AVERAGE(AB251:AB268)</f>
        <v>133.09352353919402</v>
      </c>
      <c r="AE251" s="95">
        <v>20</v>
      </c>
      <c r="AF251" s="151">
        <v>2301.6666666666665</v>
      </c>
      <c r="AG251" s="177">
        <f>IFERROR(AF251/AE251,"")</f>
        <v>115.08333333333333</v>
      </c>
      <c r="AH251" s="95">
        <f>IFERROR(RANK(AG251, AG$251:AG$268),"")</f>
        <v>17</v>
      </c>
      <c r="AI251" s="477">
        <f>AVERAGE(AG251:AG268)</f>
        <v>133.11684085278193</v>
      </c>
      <c r="AJ251" s="95">
        <v>20</v>
      </c>
      <c r="AK251" s="151">
        <v>2288.9719626168221</v>
      </c>
      <c r="AL251" s="177">
        <f>IFERROR(AK251/AJ251,"")</f>
        <v>114.44859813084111</v>
      </c>
      <c r="AM251" s="95">
        <f>IFERROR(RANK(AL251, AL$251:AL$268),"")</f>
        <v>16</v>
      </c>
      <c r="AN251" s="477">
        <f>AVERAGE(AL251:AL268)</f>
        <v>132.99060607413335</v>
      </c>
      <c r="AO251" s="95">
        <v>20</v>
      </c>
      <c r="AP251" s="151">
        <v>2299.6211017196147</v>
      </c>
      <c r="AQ251" s="177">
        <f>IFERROR(AP251/AO251,"")</f>
        <v>114.98105508598073</v>
      </c>
      <c r="AR251" s="95">
        <f>IFERROR(RANK(AQ251, AQ$251:AQ$268),"")</f>
        <v>16</v>
      </c>
      <c r="AS251" s="477">
        <f>AVERAGE(AQ251:AQ268)</f>
        <v>132.91097760795037</v>
      </c>
      <c r="AT251" s="95">
        <v>20</v>
      </c>
      <c r="AU251" s="151">
        <v>2294.5075987841938</v>
      </c>
      <c r="AV251" s="177">
        <f>IFERROR(AU251/AT251,"")</f>
        <v>114.72537993920969</v>
      </c>
      <c r="AW251" s="95">
        <f>IFERROR(RANK(AV251, AV$251:AV$268),"")</f>
        <v>16</v>
      </c>
      <c r="AX251" s="477">
        <f>AVERAGE(AV251:AV268)</f>
        <v>132.78406373483023</v>
      </c>
    </row>
    <row r="252" spans="2:50" hidden="1">
      <c r="B252" s="456"/>
      <c r="C252" s="95">
        <f t="shared" ref="C252:C268" si="255">C229</f>
        <v>2</v>
      </c>
      <c r="D252" s="95" t="s">
        <v>175</v>
      </c>
      <c r="E252" s="95">
        <v>18</v>
      </c>
      <c r="F252" s="95">
        <v>2400</v>
      </c>
      <c r="G252" s="177">
        <f t="shared" ref="G252:G267" si="256">F252/E252</f>
        <v>133.33333333333334</v>
      </c>
      <c r="H252" s="456"/>
      <c r="I252" s="153">
        <f t="shared" si="252"/>
        <v>18</v>
      </c>
      <c r="J252" s="153">
        <f t="shared" si="253"/>
        <v>2289.8530242165198</v>
      </c>
      <c r="K252" s="154">
        <f t="shared" si="254"/>
        <v>127.21405690091777</v>
      </c>
      <c r="L252" s="458"/>
      <c r="M252" s="153">
        <f t="shared" ref="M252:M268" si="257">IFERROR(RANK(K252, K$251:K$268),"")</f>
        <v>11</v>
      </c>
      <c r="N252" s="480"/>
      <c r="O252" s="480"/>
      <c r="P252" s="95">
        <v>18</v>
      </c>
      <c r="Q252" s="151">
        <v>2287.8082191780827</v>
      </c>
      <c r="R252" s="177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78"/>
      <c r="U252" s="95">
        <v>18</v>
      </c>
      <c r="V252" s="151">
        <v>2282.4489795918362</v>
      </c>
      <c r="W252" s="177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78"/>
      <c r="Z252" s="95">
        <v>18</v>
      </c>
      <c r="AA252" s="151">
        <v>2292</v>
      </c>
      <c r="AB252" s="177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78"/>
      <c r="AE252" s="95">
        <v>18</v>
      </c>
      <c r="AF252" s="151">
        <v>2295.9999999999995</v>
      </c>
      <c r="AG252" s="177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78"/>
      <c r="AJ252" s="95">
        <v>18</v>
      </c>
      <c r="AK252" s="151">
        <v>2299.4117647058815</v>
      </c>
      <c r="AL252" s="177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78"/>
      <c r="AO252" s="95">
        <v>18</v>
      </c>
      <c r="AP252" s="151">
        <v>2283.1034482758614</v>
      </c>
      <c r="AQ252" s="177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78"/>
      <c r="AT252" s="95">
        <v>18</v>
      </c>
      <c r="AU252" s="151">
        <v>2288.1987577639752</v>
      </c>
      <c r="AV252" s="177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78"/>
    </row>
    <row r="253" spans="2:50" hidden="1">
      <c r="B253" s="456"/>
      <c r="C253" s="95">
        <f t="shared" si="255"/>
        <v>3</v>
      </c>
      <c r="D253" s="95" t="s">
        <v>176</v>
      </c>
      <c r="E253" s="95">
        <v>18</v>
      </c>
      <c r="F253" s="95">
        <v>2400</v>
      </c>
      <c r="G253" s="177">
        <f t="shared" si="256"/>
        <v>133.33333333333334</v>
      </c>
      <c r="H253" s="456"/>
      <c r="I253" s="153">
        <f t="shared" si="252"/>
        <v>18</v>
      </c>
      <c r="J253" s="153">
        <f t="shared" si="253"/>
        <v>2289.9583594276637</v>
      </c>
      <c r="K253" s="154">
        <f t="shared" si="254"/>
        <v>127.21990885709242</v>
      </c>
      <c r="L253" s="458"/>
      <c r="M253" s="153">
        <f t="shared" si="257"/>
        <v>10</v>
      </c>
      <c r="N253" s="480"/>
      <c r="O253" s="480"/>
      <c r="P253" s="95">
        <v>18</v>
      </c>
      <c r="Q253" s="151">
        <v>2289.6333158721836</v>
      </c>
      <c r="R253" s="177">
        <f t="shared" si="258"/>
        <v>127.20185088178798</v>
      </c>
      <c r="S253" s="95">
        <f t="shared" si="259"/>
        <v>10</v>
      </c>
      <c r="T253" s="478"/>
      <c r="U253" s="95">
        <v>18</v>
      </c>
      <c r="V253" s="151">
        <v>2290.1974036077208</v>
      </c>
      <c r="W253" s="177">
        <f t="shared" si="260"/>
        <v>127.23318908931782</v>
      </c>
      <c r="X253" s="95">
        <f t="shared" si="261"/>
        <v>8</v>
      </c>
      <c r="Y253" s="478"/>
      <c r="Z253" s="95">
        <v>18</v>
      </c>
      <c r="AA253" s="151">
        <v>2290.9354838709687</v>
      </c>
      <c r="AB253" s="177">
        <f t="shared" si="262"/>
        <v>127.27419354838715</v>
      </c>
      <c r="AC253" s="95">
        <f t="shared" si="263"/>
        <v>11</v>
      </c>
      <c r="AD253" s="478"/>
      <c r="AE253" s="95">
        <v>18</v>
      </c>
      <c r="AF253" s="151">
        <v>2287.3846153846148</v>
      </c>
      <c r="AG253" s="177">
        <f t="shared" si="264"/>
        <v>127.07692307692304</v>
      </c>
      <c r="AH253" s="95">
        <f t="shared" si="265"/>
        <v>10</v>
      </c>
      <c r="AI253" s="478"/>
      <c r="AJ253" s="95">
        <v>18</v>
      </c>
      <c r="AK253" s="151">
        <v>2287.7720207253883</v>
      </c>
      <c r="AL253" s="177">
        <f t="shared" si="266"/>
        <v>127.09844559585491</v>
      </c>
      <c r="AM253" s="95">
        <f t="shared" si="267"/>
        <v>10</v>
      </c>
      <c r="AN253" s="478"/>
      <c r="AO253" s="95">
        <v>18</v>
      </c>
      <c r="AP253" s="151">
        <v>2291.5697674418602</v>
      </c>
      <c r="AQ253" s="177">
        <f t="shared" si="268"/>
        <v>127.30943152454779</v>
      </c>
      <c r="AR253" s="95">
        <f t="shared" si="269"/>
        <v>9</v>
      </c>
      <c r="AS253" s="478"/>
      <c r="AT253" s="95">
        <v>18</v>
      </c>
      <c r="AU253" s="151">
        <v>2292.215909090909</v>
      </c>
      <c r="AV253" s="177">
        <f t="shared" si="270"/>
        <v>127.34532828282828</v>
      </c>
      <c r="AW253" s="95">
        <f t="shared" si="271"/>
        <v>9</v>
      </c>
      <c r="AX253" s="478"/>
    </row>
    <row r="254" spans="2:50" hidden="1">
      <c r="B254" s="456"/>
      <c r="C254" s="95">
        <f t="shared" si="255"/>
        <v>4</v>
      </c>
      <c r="D254" s="95" t="s">
        <v>178</v>
      </c>
      <c r="E254" s="95">
        <v>16</v>
      </c>
      <c r="F254" s="95">
        <v>2400</v>
      </c>
      <c r="G254" s="177">
        <f t="shared" si="256"/>
        <v>150</v>
      </c>
      <c r="H254" s="456"/>
      <c r="I254" s="153">
        <f t="shared" si="252"/>
        <v>16</v>
      </c>
      <c r="J254" s="153">
        <f t="shared" si="253"/>
        <v>2306.8505989475466</v>
      </c>
      <c r="K254" s="154">
        <f t="shared" si="254"/>
        <v>144.17816243422166</v>
      </c>
      <c r="L254" s="458"/>
      <c r="M254" s="153">
        <f t="shared" si="257"/>
        <v>5</v>
      </c>
      <c r="N254" s="480"/>
      <c r="O254" s="480"/>
      <c r="P254" s="95">
        <v>16</v>
      </c>
      <c r="Q254" s="151">
        <v>2313.214285714284</v>
      </c>
      <c r="R254" s="177">
        <f t="shared" si="258"/>
        <v>144.57589285714275</v>
      </c>
      <c r="S254" s="95">
        <f t="shared" si="259"/>
        <v>5</v>
      </c>
      <c r="T254" s="478"/>
      <c r="U254" s="95">
        <v>16</v>
      </c>
      <c r="V254" s="151">
        <v>2303.5714285714303</v>
      </c>
      <c r="W254" s="177">
        <f t="shared" si="260"/>
        <v>143.97321428571439</v>
      </c>
      <c r="X254" s="95">
        <f t="shared" si="261"/>
        <v>5</v>
      </c>
      <c r="Y254" s="478"/>
      <c r="Z254" s="95">
        <v>16</v>
      </c>
      <c r="AA254" s="151">
        <v>2319.6226415094352</v>
      </c>
      <c r="AB254" s="177">
        <f t="shared" si="262"/>
        <v>144.9764150943397</v>
      </c>
      <c r="AC254" s="95">
        <f t="shared" si="263"/>
        <v>5</v>
      </c>
      <c r="AD254" s="478"/>
      <c r="AE254" s="95">
        <v>16</v>
      </c>
      <c r="AF254" s="151">
        <v>2296.0975609756088</v>
      </c>
      <c r="AG254" s="177">
        <f t="shared" si="264"/>
        <v>143.50609756097555</v>
      </c>
      <c r="AH254" s="95">
        <f t="shared" si="265"/>
        <v>5</v>
      </c>
      <c r="AI254" s="478"/>
      <c r="AJ254" s="95">
        <v>16</v>
      </c>
      <c r="AK254" s="151">
        <v>2315.9999999999991</v>
      </c>
      <c r="AL254" s="177">
        <f t="shared" si="266"/>
        <v>144.74999999999994</v>
      </c>
      <c r="AM254" s="95">
        <f t="shared" si="267"/>
        <v>5</v>
      </c>
      <c r="AN254" s="478"/>
      <c r="AO254" s="95">
        <v>16</v>
      </c>
      <c r="AP254" s="151">
        <v>2293.4482758620679</v>
      </c>
      <c r="AQ254" s="177">
        <f t="shared" si="268"/>
        <v>143.34051724137925</v>
      </c>
      <c r="AR254" s="95">
        <f t="shared" si="269"/>
        <v>5</v>
      </c>
      <c r="AS254" s="478"/>
      <c r="AT254" s="95">
        <v>16</v>
      </c>
      <c r="AU254" s="151">
        <v>2305.9999999999991</v>
      </c>
      <c r="AV254" s="177">
        <f t="shared" si="270"/>
        <v>144.12499999999994</v>
      </c>
      <c r="AW254" s="95">
        <f t="shared" si="271"/>
        <v>5</v>
      </c>
      <c r="AX254" s="478"/>
    </row>
    <row r="255" spans="2:50" hidden="1">
      <c r="B255" s="456"/>
      <c r="C255" s="95">
        <f t="shared" si="255"/>
        <v>5</v>
      </c>
      <c r="D255" s="95" t="s">
        <v>179</v>
      </c>
      <c r="E255" s="95">
        <v>18</v>
      </c>
      <c r="F255" s="95">
        <v>2400</v>
      </c>
      <c r="G255" s="177">
        <f t="shared" si="256"/>
        <v>133.33333333333334</v>
      </c>
      <c r="H255" s="456"/>
      <c r="I255" s="153">
        <f t="shared" si="252"/>
        <v>18</v>
      </c>
      <c r="J255" s="153">
        <f t="shared" si="253"/>
        <v>2290.4228292305916</v>
      </c>
      <c r="K255" s="154">
        <f t="shared" si="254"/>
        <v>127.24571273503287</v>
      </c>
      <c r="L255" s="458"/>
      <c r="M255" s="153">
        <f t="shared" si="257"/>
        <v>9</v>
      </c>
      <c r="N255" s="480"/>
      <c r="O255" s="480"/>
      <c r="P255" s="95">
        <v>18</v>
      </c>
      <c r="Q255" s="151">
        <v>2292.1576842506192</v>
      </c>
      <c r="R255" s="177">
        <f t="shared" si="258"/>
        <v>127.34209356947885</v>
      </c>
      <c r="S255" s="95">
        <f t="shared" si="259"/>
        <v>9</v>
      </c>
      <c r="T255" s="478"/>
      <c r="U255" s="95">
        <v>18</v>
      </c>
      <c r="V255" s="151">
        <v>2285.7919254658386</v>
      </c>
      <c r="W255" s="177">
        <f t="shared" si="260"/>
        <v>126.9884403036577</v>
      </c>
      <c r="X255" s="95">
        <f t="shared" si="261"/>
        <v>10</v>
      </c>
      <c r="Y255" s="478"/>
      <c r="Z255" s="95">
        <v>18</v>
      </c>
      <c r="AA255" s="151">
        <v>2297.9926108374384</v>
      </c>
      <c r="AB255" s="177">
        <f t="shared" si="262"/>
        <v>127.66625615763547</v>
      </c>
      <c r="AC255" s="95">
        <f t="shared" si="263"/>
        <v>9</v>
      </c>
      <c r="AD255" s="478"/>
      <c r="AE255" s="95">
        <v>18</v>
      </c>
      <c r="AF255" s="151">
        <v>2284.8979591836737</v>
      </c>
      <c r="AG255" s="177">
        <f t="shared" si="264"/>
        <v>126.9387755102041</v>
      </c>
      <c r="AH255" s="95">
        <f t="shared" si="265"/>
        <v>11</v>
      </c>
      <c r="AI255" s="478"/>
      <c r="AJ255" s="95">
        <v>18</v>
      </c>
      <c r="AK255" s="151">
        <v>2280.4109589041095</v>
      </c>
      <c r="AL255" s="177">
        <f t="shared" si="266"/>
        <v>126.68949771689498</v>
      </c>
      <c r="AM255" s="95">
        <f t="shared" si="267"/>
        <v>11</v>
      </c>
      <c r="AN255" s="478"/>
      <c r="AO255" s="95">
        <v>18</v>
      </c>
      <c r="AP255" s="151">
        <v>2297.8792086081221</v>
      </c>
      <c r="AQ255" s="177">
        <f t="shared" si="268"/>
        <v>127.65995603378457</v>
      </c>
      <c r="AR255" s="95">
        <f t="shared" si="269"/>
        <v>8</v>
      </c>
      <c r="AS255" s="478"/>
      <c r="AT255" s="95">
        <v>18</v>
      </c>
      <c r="AU255" s="151">
        <v>2293.8294573643416</v>
      </c>
      <c r="AV255" s="177">
        <f t="shared" si="270"/>
        <v>127.43496985357453</v>
      </c>
      <c r="AW255" s="95">
        <f t="shared" si="271"/>
        <v>8</v>
      </c>
      <c r="AX255" s="478"/>
    </row>
    <row r="256" spans="2:50" hidden="1">
      <c r="B256" s="456"/>
      <c r="C256" s="95">
        <f t="shared" si="255"/>
        <v>6</v>
      </c>
      <c r="D256" s="95" t="s">
        <v>180</v>
      </c>
      <c r="E256" s="95">
        <v>20</v>
      </c>
      <c r="F256" s="95">
        <v>2400</v>
      </c>
      <c r="G256" s="177">
        <f t="shared" si="256"/>
        <v>120</v>
      </c>
      <c r="H256" s="456"/>
      <c r="I256" s="153">
        <f t="shared" si="252"/>
        <v>20</v>
      </c>
      <c r="J256" s="153">
        <f t="shared" si="253"/>
        <v>2295.4613811819895</v>
      </c>
      <c r="K256" s="154">
        <f t="shared" si="254"/>
        <v>114.77306905909946</v>
      </c>
      <c r="L256" s="458"/>
      <c r="M256" s="153">
        <f t="shared" si="257"/>
        <v>17</v>
      </c>
      <c r="N256" s="480"/>
      <c r="O256" s="480"/>
      <c r="P256" s="95">
        <v>20</v>
      </c>
      <c r="Q256" s="151">
        <v>2287.8260869565215</v>
      </c>
      <c r="R256" s="177">
        <f t="shared" si="258"/>
        <v>114.39130434782608</v>
      </c>
      <c r="S256" s="95">
        <f t="shared" si="259"/>
        <v>17</v>
      </c>
      <c r="T256" s="478"/>
      <c r="U256" s="95">
        <v>20</v>
      </c>
      <c r="V256" s="151">
        <v>2310</v>
      </c>
      <c r="W256" s="177">
        <f t="shared" si="260"/>
        <v>115.5</v>
      </c>
      <c r="X256" s="95">
        <f t="shared" si="261"/>
        <v>16</v>
      </c>
      <c r="Y256" s="478"/>
      <c r="Z256" s="95">
        <v>20</v>
      </c>
      <c r="AA256" s="151">
        <v>2286.5624999999995</v>
      </c>
      <c r="AB256" s="177">
        <f t="shared" si="262"/>
        <v>114.32812499999997</v>
      </c>
      <c r="AC256" s="95">
        <f t="shared" si="263"/>
        <v>16</v>
      </c>
      <c r="AD256" s="478"/>
      <c r="AE256" s="95">
        <v>20</v>
      </c>
      <c r="AF256" s="151">
        <v>2321.2500000000009</v>
      </c>
      <c r="AG256" s="177">
        <f t="shared" si="264"/>
        <v>116.06250000000004</v>
      </c>
      <c r="AH256" s="95">
        <f t="shared" si="265"/>
        <v>16</v>
      </c>
      <c r="AI256" s="478"/>
      <c r="AJ256" s="95">
        <v>20</v>
      </c>
      <c r="AK256" s="151">
        <v>2287.6595744680853</v>
      </c>
      <c r="AL256" s="177">
        <f t="shared" si="266"/>
        <v>114.38297872340426</v>
      </c>
      <c r="AM256" s="95">
        <f t="shared" si="267"/>
        <v>17</v>
      </c>
      <c r="AN256" s="478"/>
      <c r="AO256" s="95">
        <v>20</v>
      </c>
      <c r="AP256" s="151">
        <v>2290.0000000000005</v>
      </c>
      <c r="AQ256" s="177">
        <f t="shared" si="268"/>
        <v>114.50000000000003</v>
      </c>
      <c r="AR256" s="95">
        <f t="shared" si="269"/>
        <v>17</v>
      </c>
      <c r="AS256" s="478"/>
      <c r="AT256" s="95">
        <v>20</v>
      </c>
      <c r="AU256" s="151">
        <v>2284.9315068493152</v>
      </c>
      <c r="AV256" s="177">
        <f t="shared" si="270"/>
        <v>114.24657534246576</v>
      </c>
      <c r="AW256" s="95">
        <f t="shared" si="271"/>
        <v>17</v>
      </c>
      <c r="AX256" s="478"/>
    </row>
    <row r="257" spans="2:50" hidden="1">
      <c r="B257" s="456"/>
      <c r="C257" s="95">
        <f t="shared" si="255"/>
        <v>7</v>
      </c>
      <c r="D257" s="95" t="s">
        <v>182</v>
      </c>
      <c r="E257" s="95">
        <v>19</v>
      </c>
      <c r="F257" s="95">
        <v>2400</v>
      </c>
      <c r="G257" s="177">
        <f t="shared" si="256"/>
        <v>126.31578947368421</v>
      </c>
      <c r="H257" s="456"/>
      <c r="I257" s="153">
        <f t="shared" si="252"/>
        <v>19</v>
      </c>
      <c r="J257" s="153">
        <f t="shared" si="253"/>
        <v>2294.0622043198905</v>
      </c>
      <c r="K257" s="154">
        <f t="shared" si="254"/>
        <v>120.74011601683635</v>
      </c>
      <c r="L257" s="458"/>
      <c r="M257" s="153">
        <f t="shared" si="257"/>
        <v>15</v>
      </c>
      <c r="N257" s="480"/>
      <c r="O257" s="480"/>
      <c r="P257" s="95">
        <v>19</v>
      </c>
      <c r="Q257" s="151">
        <v>2289.9947616553168</v>
      </c>
      <c r="R257" s="177">
        <f t="shared" si="258"/>
        <v>120.52604008712194</v>
      </c>
      <c r="S257" s="95">
        <f t="shared" si="259"/>
        <v>14</v>
      </c>
      <c r="T257" s="478"/>
      <c r="U257" s="95">
        <v>19</v>
      </c>
      <c r="V257" s="151">
        <v>2301.3414634146338</v>
      </c>
      <c r="W257" s="177">
        <f t="shared" si="260"/>
        <v>121.12323491655968</v>
      </c>
      <c r="X257" s="95">
        <f t="shared" si="261"/>
        <v>13</v>
      </c>
      <c r="Y257" s="478"/>
      <c r="Z257" s="95">
        <v>19</v>
      </c>
      <c r="AA257" s="151">
        <v>2295.7330827067663</v>
      </c>
      <c r="AB257" s="177">
        <f t="shared" si="262"/>
        <v>120.82805698456664</v>
      </c>
      <c r="AC257" s="95">
        <f t="shared" si="263"/>
        <v>13</v>
      </c>
      <c r="AD257" s="478"/>
      <c r="AE257" s="95">
        <v>19</v>
      </c>
      <c r="AF257" s="151">
        <v>2289.1304347826085</v>
      </c>
      <c r="AG257" s="177">
        <f t="shared" si="264"/>
        <v>120.48054919908466</v>
      </c>
      <c r="AH257" s="95">
        <f t="shared" si="265"/>
        <v>15</v>
      </c>
      <c r="AI257" s="478"/>
      <c r="AJ257" s="95">
        <v>19</v>
      </c>
      <c r="AK257" s="151">
        <v>2296.7647058823532</v>
      </c>
      <c r="AL257" s="177">
        <f t="shared" si="266"/>
        <v>120.88235294117648</v>
      </c>
      <c r="AM257" s="95">
        <f t="shared" si="267"/>
        <v>13</v>
      </c>
      <c r="AN257" s="478"/>
      <c r="AO257" s="95">
        <v>19</v>
      </c>
      <c r="AP257" s="151">
        <v>2291.4550997782708</v>
      </c>
      <c r="AQ257" s="177">
        <f t="shared" si="268"/>
        <v>120.60289998833004</v>
      </c>
      <c r="AR257" s="95">
        <f t="shared" si="269"/>
        <v>14</v>
      </c>
      <c r="AS257" s="478"/>
      <c r="AT257" s="95">
        <v>19</v>
      </c>
      <c r="AU257" s="151">
        <v>2294.0158820192855</v>
      </c>
      <c r="AV257" s="177">
        <f t="shared" si="270"/>
        <v>120.73767800101503</v>
      </c>
      <c r="AW257" s="95">
        <f t="shared" si="271"/>
        <v>13</v>
      </c>
      <c r="AX257" s="478"/>
    </row>
    <row r="258" spans="2:50" hidden="1">
      <c r="B258" s="456"/>
      <c r="C258" s="95">
        <f t="shared" si="255"/>
        <v>8</v>
      </c>
      <c r="D258" s="95" t="s">
        <v>183</v>
      </c>
      <c r="E258" s="95">
        <v>18</v>
      </c>
      <c r="F258" s="95">
        <v>2400</v>
      </c>
      <c r="G258" s="177">
        <f t="shared" si="256"/>
        <v>133.33333333333334</v>
      </c>
      <c r="H258" s="456"/>
      <c r="I258" s="153">
        <f t="shared" si="252"/>
        <v>18</v>
      </c>
      <c r="J258" s="153">
        <f t="shared" si="253"/>
        <v>2294.0797999206075</v>
      </c>
      <c r="K258" s="154">
        <f t="shared" si="254"/>
        <v>127.44887777336706</v>
      </c>
      <c r="L258" s="458"/>
      <c r="M258" s="153">
        <f t="shared" si="257"/>
        <v>8</v>
      </c>
      <c r="N258" s="480"/>
      <c r="O258" s="480"/>
      <c r="P258" s="95">
        <v>18</v>
      </c>
      <c r="Q258" s="151">
        <v>2296.5306122448983</v>
      </c>
      <c r="R258" s="177">
        <f t="shared" si="258"/>
        <v>127.58503401360547</v>
      </c>
      <c r="S258" s="95">
        <f t="shared" si="259"/>
        <v>8</v>
      </c>
      <c r="T258" s="478"/>
      <c r="U258" s="95">
        <v>18</v>
      </c>
      <c r="V258" s="151">
        <v>2287.5789473684213</v>
      </c>
      <c r="W258" s="177">
        <f t="shared" si="260"/>
        <v>127.08771929824563</v>
      </c>
      <c r="X258" s="95">
        <f t="shared" si="261"/>
        <v>9</v>
      </c>
      <c r="Y258" s="478"/>
      <c r="Z258" s="95">
        <v>18</v>
      </c>
      <c r="AA258" s="151">
        <v>2302.1739130434785</v>
      </c>
      <c r="AB258" s="177">
        <f t="shared" si="262"/>
        <v>127.89855072463769</v>
      </c>
      <c r="AC258" s="95">
        <f t="shared" si="263"/>
        <v>8</v>
      </c>
      <c r="AD258" s="478"/>
      <c r="AE258" s="95">
        <v>18</v>
      </c>
      <c r="AF258" s="151">
        <v>2296.6666666666652</v>
      </c>
      <c r="AG258" s="177">
        <f t="shared" si="264"/>
        <v>127.59259259259251</v>
      </c>
      <c r="AH258" s="95">
        <f t="shared" si="265"/>
        <v>8</v>
      </c>
      <c r="AI258" s="478"/>
      <c r="AJ258" s="95">
        <v>18</v>
      </c>
      <c r="AK258" s="151">
        <v>2293.1506849315051</v>
      </c>
      <c r="AL258" s="177">
        <f t="shared" si="266"/>
        <v>127.39726027397251</v>
      </c>
      <c r="AM258" s="95">
        <f t="shared" si="267"/>
        <v>9</v>
      </c>
      <c r="AN258" s="478"/>
      <c r="AO258" s="95">
        <v>18</v>
      </c>
      <c r="AP258" s="151">
        <v>2290.6930693069298</v>
      </c>
      <c r="AQ258" s="177">
        <f t="shared" si="268"/>
        <v>127.26072607260721</v>
      </c>
      <c r="AR258" s="95">
        <f t="shared" si="269"/>
        <v>10</v>
      </c>
      <c r="AS258" s="478"/>
      <c r="AT258" s="95">
        <v>18</v>
      </c>
      <c r="AU258" s="151">
        <v>2291.7647058823522</v>
      </c>
      <c r="AV258" s="177">
        <f t="shared" si="270"/>
        <v>127.32026143790846</v>
      </c>
      <c r="AW258" s="95">
        <f t="shared" si="271"/>
        <v>10</v>
      </c>
      <c r="AX258" s="478"/>
    </row>
    <row r="259" spans="2:50" hidden="1">
      <c r="B259" s="456"/>
      <c r="C259" s="95">
        <f t="shared" si="255"/>
        <v>9</v>
      </c>
      <c r="D259" s="95" t="s">
        <v>184</v>
      </c>
      <c r="E259" s="95">
        <v>19</v>
      </c>
      <c r="F259" s="95">
        <v>2400</v>
      </c>
      <c r="G259" s="177">
        <f t="shared" si="256"/>
        <v>126.31578947368421</v>
      </c>
      <c r="H259" s="456"/>
      <c r="I259" s="153">
        <f t="shared" si="252"/>
        <v>19</v>
      </c>
      <c r="J259" s="153">
        <f t="shared" si="253"/>
        <v>2296.5717662523234</v>
      </c>
      <c r="K259" s="154">
        <f t="shared" si="254"/>
        <v>120.87219822380648</v>
      </c>
      <c r="L259" s="458"/>
      <c r="M259" s="153">
        <f t="shared" si="257"/>
        <v>13</v>
      </c>
      <c r="N259" s="480"/>
      <c r="O259" s="480"/>
      <c r="P259" s="95">
        <v>19</v>
      </c>
      <c r="Q259" s="151">
        <v>2284.0298507462694</v>
      </c>
      <c r="R259" s="177">
        <f t="shared" si="258"/>
        <v>120.21209740769839</v>
      </c>
      <c r="S259" s="95">
        <f t="shared" si="259"/>
        <v>15</v>
      </c>
      <c r="T259" s="478"/>
      <c r="U259" s="95">
        <v>19</v>
      </c>
      <c r="V259" s="151">
        <v>2297.0149253731347</v>
      </c>
      <c r="W259" s="177">
        <f t="shared" si="260"/>
        <v>120.89552238805972</v>
      </c>
      <c r="X259" s="95">
        <f t="shared" si="261"/>
        <v>14</v>
      </c>
      <c r="Y259" s="478"/>
      <c r="Z259" s="95">
        <v>19</v>
      </c>
      <c r="AA259" s="151">
        <v>2295.1181102362207</v>
      </c>
      <c r="AB259" s="177">
        <f t="shared" si="262"/>
        <v>120.79569001243267</v>
      </c>
      <c r="AC259" s="95">
        <f t="shared" si="263"/>
        <v>14</v>
      </c>
      <c r="AD259" s="478"/>
      <c r="AE259" s="95">
        <v>19</v>
      </c>
      <c r="AF259" s="151">
        <v>2296.4705882352932</v>
      </c>
      <c r="AG259" s="177">
        <f t="shared" si="264"/>
        <v>120.86687306501544</v>
      </c>
      <c r="AH259" s="95">
        <f t="shared" si="265"/>
        <v>14</v>
      </c>
      <c r="AI259" s="478"/>
      <c r="AJ259" s="95">
        <v>19</v>
      </c>
      <c r="AK259" s="151">
        <v>2292.7272727272734</v>
      </c>
      <c r="AL259" s="177">
        <f t="shared" si="266"/>
        <v>120.66985645933018</v>
      </c>
      <c r="AM259" s="95">
        <f t="shared" si="267"/>
        <v>14</v>
      </c>
      <c r="AN259" s="478"/>
      <c r="AO259" s="95">
        <v>19</v>
      </c>
      <c r="AP259" s="151">
        <v>2299.6526054590581</v>
      </c>
      <c r="AQ259" s="177">
        <f t="shared" si="268"/>
        <v>121.03434765573991</v>
      </c>
      <c r="AR259" s="95">
        <f t="shared" si="269"/>
        <v>12</v>
      </c>
      <c r="AS259" s="478"/>
      <c r="AT259" s="95">
        <v>19</v>
      </c>
      <c r="AU259" s="151">
        <v>2310.9890109890121</v>
      </c>
      <c r="AV259" s="177">
        <f t="shared" si="270"/>
        <v>121.63100057836905</v>
      </c>
      <c r="AW259" s="95">
        <f t="shared" si="271"/>
        <v>12</v>
      </c>
      <c r="AX259" s="478"/>
    </row>
    <row r="260" spans="2:50" hidden="1">
      <c r="B260" s="456"/>
      <c r="C260" s="95">
        <f t="shared" si="255"/>
        <v>10</v>
      </c>
      <c r="D260" s="95" t="s">
        <v>186</v>
      </c>
      <c r="E260" s="95">
        <v>19</v>
      </c>
      <c r="F260" s="95">
        <v>2400</v>
      </c>
      <c r="G260" s="177">
        <f t="shared" si="256"/>
        <v>126.31578947368421</v>
      </c>
      <c r="H260" s="456"/>
      <c r="I260" s="153">
        <f t="shared" si="252"/>
        <v>19</v>
      </c>
      <c r="J260" s="153">
        <f t="shared" si="253"/>
        <v>2300.97421214615</v>
      </c>
      <c r="K260" s="154">
        <f t="shared" si="254"/>
        <v>121.10390590242896</v>
      </c>
      <c r="L260" s="458"/>
      <c r="M260" s="153">
        <f t="shared" si="257"/>
        <v>12</v>
      </c>
      <c r="N260" s="480"/>
      <c r="O260" s="480"/>
      <c r="P260" s="95">
        <v>19</v>
      </c>
      <c r="Q260" s="151">
        <v>2309.1666666666661</v>
      </c>
      <c r="R260" s="177">
        <f t="shared" si="258"/>
        <v>121.53508771929822</v>
      </c>
      <c r="S260" s="95">
        <f t="shared" si="259"/>
        <v>12</v>
      </c>
      <c r="T260" s="478"/>
      <c r="U260" s="95">
        <v>19</v>
      </c>
      <c r="V260" s="151">
        <v>2306.5909090909095</v>
      </c>
      <c r="W260" s="177">
        <f t="shared" si="260"/>
        <v>121.3995215311005</v>
      </c>
      <c r="X260" s="95">
        <f t="shared" si="261"/>
        <v>12</v>
      </c>
      <c r="Y260" s="478"/>
      <c r="Z260" s="95">
        <v>19</v>
      </c>
      <c r="AA260" s="151">
        <v>2316.5217391304359</v>
      </c>
      <c r="AB260" s="177">
        <f t="shared" si="262"/>
        <v>121.92219679633872</v>
      </c>
      <c r="AC260" s="95">
        <f t="shared" si="263"/>
        <v>12</v>
      </c>
      <c r="AD260" s="478"/>
      <c r="AE260" s="95">
        <v>19</v>
      </c>
      <c r="AF260" s="151">
        <v>2309.4117647058824</v>
      </c>
      <c r="AG260" s="177">
        <f t="shared" si="264"/>
        <v>121.54798761609908</v>
      </c>
      <c r="AH260" s="95">
        <f t="shared" si="265"/>
        <v>12</v>
      </c>
      <c r="AI260" s="478"/>
      <c r="AJ260" s="95">
        <v>19</v>
      </c>
      <c r="AK260" s="151">
        <v>2291.0204081632651</v>
      </c>
      <c r="AL260" s="177">
        <f t="shared" si="266"/>
        <v>120.5800214822771</v>
      </c>
      <c r="AM260" s="95">
        <f t="shared" si="267"/>
        <v>15</v>
      </c>
      <c r="AN260" s="478"/>
      <c r="AO260" s="95">
        <v>19</v>
      </c>
      <c r="AP260" s="151">
        <v>2287.7922077922071</v>
      </c>
      <c r="AQ260" s="177">
        <f t="shared" si="268"/>
        <v>120.41011619958985</v>
      </c>
      <c r="AR260" s="95">
        <f t="shared" si="269"/>
        <v>15</v>
      </c>
      <c r="AS260" s="478"/>
      <c r="AT260" s="95">
        <v>19</v>
      </c>
      <c r="AU260" s="151">
        <v>2286.3157894736842</v>
      </c>
      <c r="AV260" s="177">
        <f t="shared" si="270"/>
        <v>120.33240997229916</v>
      </c>
      <c r="AW260" s="95">
        <f t="shared" si="271"/>
        <v>15</v>
      </c>
      <c r="AX260" s="478"/>
    </row>
    <row r="261" spans="2:50" hidden="1">
      <c r="B261" s="456"/>
      <c r="C261" s="95">
        <f t="shared" si="255"/>
        <v>11</v>
      </c>
      <c r="D261" s="95" t="s">
        <v>187</v>
      </c>
      <c r="E261" s="95">
        <v>15</v>
      </c>
      <c r="F261" s="95">
        <v>2400</v>
      </c>
      <c r="G261" s="177">
        <f t="shared" si="256"/>
        <v>160</v>
      </c>
      <c r="H261" s="456"/>
      <c r="I261" s="153">
        <f t="shared" si="252"/>
        <v>15</v>
      </c>
      <c r="J261" s="153">
        <f t="shared" si="253"/>
        <v>2287.3181094871916</v>
      </c>
      <c r="K261" s="154">
        <f t="shared" si="254"/>
        <v>152.48787396581275</v>
      </c>
      <c r="L261" s="458"/>
      <c r="M261" s="153">
        <f t="shared" si="257"/>
        <v>4</v>
      </c>
      <c r="N261" s="480"/>
      <c r="O261" s="480"/>
      <c r="P261" s="95">
        <v>15</v>
      </c>
      <c r="Q261" s="151">
        <v>2287.954545454546</v>
      </c>
      <c r="R261" s="177">
        <f t="shared" si="258"/>
        <v>152.53030303030306</v>
      </c>
      <c r="S261" s="95">
        <f t="shared" si="259"/>
        <v>4</v>
      </c>
      <c r="T261" s="478"/>
      <c r="U261" s="95">
        <v>15</v>
      </c>
      <c r="V261" s="151">
        <v>2290.9553023663448</v>
      </c>
      <c r="W261" s="177">
        <f t="shared" si="260"/>
        <v>152.73035349108966</v>
      </c>
      <c r="X261" s="95">
        <f t="shared" si="261"/>
        <v>4</v>
      </c>
      <c r="Y261" s="478"/>
      <c r="Z261" s="95">
        <v>15</v>
      </c>
      <c r="AA261" s="151">
        <v>2284.8687824229473</v>
      </c>
      <c r="AB261" s="177">
        <f t="shared" si="262"/>
        <v>152.32458549486316</v>
      </c>
      <c r="AC261" s="95">
        <f t="shared" si="263"/>
        <v>4</v>
      </c>
      <c r="AD261" s="478"/>
      <c r="AE261" s="95">
        <v>15</v>
      </c>
      <c r="AF261" s="151">
        <v>2281.6822429906547</v>
      </c>
      <c r="AG261" s="177">
        <f t="shared" si="264"/>
        <v>152.1121495327103</v>
      </c>
      <c r="AH261" s="95">
        <f t="shared" si="265"/>
        <v>4</v>
      </c>
      <c r="AI261" s="478"/>
      <c r="AJ261" s="95">
        <v>15</v>
      </c>
      <c r="AK261" s="151">
        <v>2283.3488372093029</v>
      </c>
      <c r="AL261" s="177">
        <f t="shared" si="266"/>
        <v>152.22325581395353</v>
      </c>
      <c r="AM261" s="95">
        <f t="shared" si="267"/>
        <v>4</v>
      </c>
      <c r="AN261" s="478"/>
      <c r="AO261" s="95">
        <v>15</v>
      </c>
      <c r="AP261" s="151">
        <v>2288.9703293940165</v>
      </c>
      <c r="AQ261" s="177">
        <f t="shared" si="268"/>
        <v>152.59802195960111</v>
      </c>
      <c r="AR261" s="95">
        <f t="shared" si="269"/>
        <v>3</v>
      </c>
      <c r="AS261" s="478"/>
      <c r="AT261" s="95">
        <v>15</v>
      </c>
      <c r="AU261" s="151">
        <v>2293.4467265725298</v>
      </c>
      <c r="AV261" s="177">
        <f t="shared" si="270"/>
        <v>152.89644843816865</v>
      </c>
      <c r="AW261" s="95">
        <f t="shared" si="271"/>
        <v>3</v>
      </c>
      <c r="AX261" s="478"/>
    </row>
    <row r="262" spans="2:50" hidden="1">
      <c r="B262" s="456"/>
      <c r="C262" s="95">
        <f t="shared" si="255"/>
        <v>12</v>
      </c>
      <c r="D262" s="95" t="s">
        <v>188</v>
      </c>
      <c r="E262" s="95">
        <v>15</v>
      </c>
      <c r="F262" s="95">
        <v>2400</v>
      </c>
      <c r="G262" s="177">
        <f t="shared" si="256"/>
        <v>160</v>
      </c>
      <c r="H262" s="456"/>
      <c r="I262" s="153">
        <f t="shared" si="252"/>
        <v>15</v>
      </c>
      <c r="J262" s="153">
        <f t="shared" si="253"/>
        <v>2300.6209905832307</v>
      </c>
      <c r="K262" s="154">
        <f t="shared" si="254"/>
        <v>153.37473270554869</v>
      </c>
      <c r="L262" s="458"/>
      <c r="M262" s="153">
        <f t="shared" si="257"/>
        <v>2</v>
      </c>
      <c r="N262" s="480"/>
      <c r="O262" s="480"/>
      <c r="P262" s="95">
        <v>15</v>
      </c>
      <c r="Q262" s="151">
        <v>2313.2967032967035</v>
      </c>
      <c r="R262" s="177">
        <f t="shared" si="258"/>
        <v>154.21978021978023</v>
      </c>
      <c r="S262" s="95">
        <f t="shared" si="259"/>
        <v>2</v>
      </c>
      <c r="T262" s="478"/>
      <c r="U262" s="95">
        <v>15</v>
      </c>
      <c r="V262" s="151">
        <v>2300.6849315068503</v>
      </c>
      <c r="W262" s="177">
        <f t="shared" si="260"/>
        <v>153.37899543379001</v>
      </c>
      <c r="X262" s="95">
        <f t="shared" si="261"/>
        <v>2</v>
      </c>
      <c r="Y262" s="478"/>
      <c r="Z262" s="95">
        <v>15</v>
      </c>
      <c r="AA262" s="151">
        <v>2311.628327733265</v>
      </c>
      <c r="AB262" s="177">
        <f t="shared" si="262"/>
        <v>154.10855518221766</v>
      </c>
      <c r="AC262" s="95">
        <f t="shared" si="263"/>
        <v>2</v>
      </c>
      <c r="AD262" s="478"/>
      <c r="AE262" s="95">
        <v>15</v>
      </c>
      <c r="AF262" s="151">
        <v>2300.7920792079199</v>
      </c>
      <c r="AG262" s="177">
        <f t="shared" si="264"/>
        <v>153.38613861386133</v>
      </c>
      <c r="AH262" s="95">
        <f t="shared" si="265"/>
        <v>3</v>
      </c>
      <c r="AI262" s="478"/>
      <c r="AJ262" s="95">
        <v>15</v>
      </c>
      <c r="AK262" s="151">
        <v>2298.1250000000005</v>
      </c>
      <c r="AL262" s="177">
        <f t="shared" si="266"/>
        <v>153.20833333333337</v>
      </c>
      <c r="AM262" s="95">
        <f t="shared" si="267"/>
        <v>3</v>
      </c>
      <c r="AN262" s="478"/>
      <c r="AO262" s="95">
        <v>15</v>
      </c>
      <c r="AP262" s="151">
        <v>2298.5611510791355</v>
      </c>
      <c r="AQ262" s="177">
        <f t="shared" si="268"/>
        <v>153.23741007194238</v>
      </c>
      <c r="AR262" s="95">
        <f t="shared" si="269"/>
        <v>2</v>
      </c>
      <c r="AS262" s="478"/>
      <c r="AT262" s="95">
        <v>15</v>
      </c>
      <c r="AU262" s="151">
        <v>2281.2587412587404</v>
      </c>
      <c r="AV262" s="177">
        <f t="shared" si="270"/>
        <v>152.08391608391602</v>
      </c>
      <c r="AW262" s="95">
        <f t="shared" si="271"/>
        <v>4</v>
      </c>
      <c r="AX262" s="478"/>
    </row>
    <row r="263" spans="2:50" hidden="1">
      <c r="B263" s="456"/>
      <c r="C263" s="95">
        <f t="shared" si="255"/>
        <v>13</v>
      </c>
      <c r="D263" s="95" t="s">
        <v>191</v>
      </c>
      <c r="E263" s="95">
        <v>17</v>
      </c>
      <c r="F263" s="95">
        <v>2400</v>
      </c>
      <c r="G263" s="177">
        <f t="shared" si="256"/>
        <v>141.1764705882353</v>
      </c>
      <c r="H263" s="456"/>
      <c r="I263" s="153">
        <f t="shared" si="252"/>
        <v>17</v>
      </c>
      <c r="J263" s="153">
        <f t="shared" si="253"/>
        <v>2307.0334777591124</v>
      </c>
      <c r="K263" s="154">
        <f t="shared" si="254"/>
        <v>135.70785163288897</v>
      </c>
      <c r="L263" s="458"/>
      <c r="M263" s="153">
        <f t="shared" si="257"/>
        <v>6</v>
      </c>
      <c r="N263" s="480"/>
      <c r="O263" s="480"/>
      <c r="P263" s="95">
        <v>17</v>
      </c>
      <c r="Q263" s="151">
        <v>2315.217391304348</v>
      </c>
      <c r="R263" s="177">
        <f t="shared" si="258"/>
        <v>136.18925831202046</v>
      </c>
      <c r="S263" s="95">
        <f t="shared" si="259"/>
        <v>6</v>
      </c>
      <c r="T263" s="478"/>
      <c r="U263" s="95">
        <v>17</v>
      </c>
      <c r="V263" s="151">
        <v>2283.8297872340431</v>
      </c>
      <c r="W263" s="177">
        <f t="shared" si="260"/>
        <v>134.34292866082606</v>
      </c>
      <c r="X263" s="95">
        <f t="shared" si="261"/>
        <v>7</v>
      </c>
      <c r="Y263" s="478"/>
      <c r="Z263" s="95">
        <v>17</v>
      </c>
      <c r="AA263" s="151">
        <v>2323.6363636363635</v>
      </c>
      <c r="AB263" s="177">
        <f t="shared" si="262"/>
        <v>136.68449197860963</v>
      </c>
      <c r="AC263" s="95">
        <f t="shared" si="263"/>
        <v>6</v>
      </c>
      <c r="AD263" s="478"/>
      <c r="AE263" s="95">
        <v>17</v>
      </c>
      <c r="AF263" s="151">
        <v>2318.8235294117617</v>
      </c>
      <c r="AG263" s="177">
        <f t="shared" si="264"/>
        <v>136.4013840830448</v>
      </c>
      <c r="AH263" s="95">
        <f t="shared" si="265"/>
        <v>6</v>
      </c>
      <c r="AI263" s="478"/>
      <c r="AJ263" s="95">
        <v>17</v>
      </c>
      <c r="AK263" s="151">
        <v>2312.7272727272698</v>
      </c>
      <c r="AL263" s="177">
        <f t="shared" si="266"/>
        <v>136.04278074866292</v>
      </c>
      <c r="AM263" s="95">
        <f t="shared" si="267"/>
        <v>6</v>
      </c>
      <c r="AN263" s="478"/>
      <c r="AO263" s="95">
        <v>17</v>
      </c>
      <c r="AP263" s="151">
        <v>2307.5000000000005</v>
      </c>
      <c r="AQ263" s="177">
        <f t="shared" si="268"/>
        <v>135.73529411764707</v>
      </c>
      <c r="AR263" s="95">
        <f t="shared" si="269"/>
        <v>7</v>
      </c>
      <c r="AS263" s="478"/>
      <c r="AT263" s="95">
        <v>17</v>
      </c>
      <c r="AU263" s="151">
        <v>2287.5000000000009</v>
      </c>
      <c r="AV263" s="177">
        <f t="shared" si="270"/>
        <v>134.55882352941182</v>
      </c>
      <c r="AW263" s="95">
        <f t="shared" si="271"/>
        <v>7</v>
      </c>
      <c r="AX263" s="478"/>
    </row>
    <row r="264" spans="2:50" hidden="1">
      <c r="B264" s="456"/>
      <c r="C264" s="95">
        <f t="shared" si="255"/>
        <v>14</v>
      </c>
      <c r="D264" s="95" t="s">
        <v>192</v>
      </c>
      <c r="E264" s="95">
        <v>19</v>
      </c>
      <c r="F264" s="95">
        <v>2400</v>
      </c>
      <c r="G264" s="177">
        <f t="shared" si="256"/>
        <v>126.31578947368421</v>
      </c>
      <c r="H264" s="456"/>
      <c r="I264" s="153">
        <f t="shared" si="252"/>
        <v>19</v>
      </c>
      <c r="J264" s="153">
        <f t="shared" si="253"/>
        <v>2295.1654201372912</v>
      </c>
      <c r="K264" s="154">
        <f t="shared" si="254"/>
        <v>120.79818000722585</v>
      </c>
      <c r="L264" s="458"/>
      <c r="M264" s="153">
        <f t="shared" si="257"/>
        <v>14</v>
      </c>
      <c r="N264" s="480"/>
      <c r="O264" s="480"/>
      <c r="P264" s="95">
        <v>19</v>
      </c>
      <c r="Q264" s="151">
        <v>2293.2110091743116</v>
      </c>
      <c r="R264" s="177">
        <f t="shared" si="258"/>
        <v>120.69531627233219</v>
      </c>
      <c r="S264" s="95">
        <f t="shared" si="259"/>
        <v>13</v>
      </c>
      <c r="T264" s="478"/>
      <c r="U264" s="95">
        <v>19</v>
      </c>
      <c r="V264" s="151">
        <v>2285.3097345132742</v>
      </c>
      <c r="W264" s="177">
        <f t="shared" si="260"/>
        <v>120.27945971122496</v>
      </c>
      <c r="X264" s="95">
        <f t="shared" si="261"/>
        <v>15</v>
      </c>
      <c r="Y264" s="478"/>
      <c r="Z264" s="95">
        <v>19</v>
      </c>
      <c r="AA264" s="151">
        <v>2294.716981132075</v>
      </c>
      <c r="AB264" s="177">
        <f t="shared" si="262"/>
        <v>120.77457795431974</v>
      </c>
      <c r="AC264" s="95">
        <f t="shared" si="263"/>
        <v>15</v>
      </c>
      <c r="AD264" s="478"/>
      <c r="AE264" s="95">
        <v>19</v>
      </c>
      <c r="AF264" s="151">
        <v>2299.0588235294122</v>
      </c>
      <c r="AG264" s="177">
        <f t="shared" si="264"/>
        <v>121.00309597523221</v>
      </c>
      <c r="AH264" s="95">
        <f t="shared" si="265"/>
        <v>13</v>
      </c>
      <c r="AI264" s="478"/>
      <c r="AJ264" s="95">
        <v>19</v>
      </c>
      <c r="AK264" s="151">
        <v>2307.1428571428573</v>
      </c>
      <c r="AL264" s="177">
        <f t="shared" si="266"/>
        <v>121.42857142857144</v>
      </c>
      <c r="AM264" s="95">
        <f t="shared" si="267"/>
        <v>12</v>
      </c>
      <c r="AN264" s="478"/>
      <c r="AO264" s="95">
        <v>19</v>
      </c>
      <c r="AP264" s="151">
        <v>2294.0869565217395</v>
      </c>
      <c r="AQ264" s="177">
        <f t="shared" si="268"/>
        <v>120.74141876430208</v>
      </c>
      <c r="AR264" s="95">
        <f t="shared" si="269"/>
        <v>13</v>
      </c>
      <c r="AS264" s="478"/>
      <c r="AT264" s="95">
        <v>19</v>
      </c>
      <c r="AU264" s="151">
        <v>2292.6315789473683</v>
      </c>
      <c r="AV264" s="177">
        <f t="shared" si="270"/>
        <v>120.66481994459834</v>
      </c>
      <c r="AW264" s="95">
        <f t="shared" si="271"/>
        <v>14</v>
      </c>
      <c r="AX264" s="478"/>
    </row>
    <row r="265" spans="2:50" hidden="1">
      <c r="B265" s="456"/>
      <c r="C265" s="95">
        <f t="shared" si="255"/>
        <v>15</v>
      </c>
      <c r="D265" s="95" t="s">
        <v>193</v>
      </c>
      <c r="E265" s="95">
        <v>17</v>
      </c>
      <c r="F265" s="95">
        <v>2400</v>
      </c>
      <c r="G265" s="177">
        <f t="shared" si="256"/>
        <v>141.1764705882353</v>
      </c>
      <c r="H265" s="456"/>
      <c r="I265" s="153">
        <f t="shared" si="252"/>
        <v>17</v>
      </c>
      <c r="J265" s="153">
        <f t="shared" si="253"/>
        <v>2299.4451604660926</v>
      </c>
      <c r="K265" s="154">
        <f t="shared" si="254"/>
        <v>135.26148002741721</v>
      </c>
      <c r="L265" s="458"/>
      <c r="M265" s="153">
        <f t="shared" si="257"/>
        <v>7</v>
      </c>
      <c r="N265" s="480"/>
      <c r="O265" s="480"/>
      <c r="P265" s="95">
        <v>17</v>
      </c>
      <c r="Q265" s="151">
        <v>2293.0693069306917</v>
      </c>
      <c r="R265" s="177">
        <f t="shared" si="258"/>
        <v>134.88642981945245</v>
      </c>
      <c r="S265" s="95">
        <f t="shared" si="259"/>
        <v>7</v>
      </c>
      <c r="T265" s="478"/>
      <c r="U265" s="95">
        <v>17</v>
      </c>
      <c r="V265" s="151">
        <v>2296.9696969696975</v>
      </c>
      <c r="W265" s="177">
        <f t="shared" si="260"/>
        <v>135.11586452762927</v>
      </c>
      <c r="X265" s="95">
        <f t="shared" si="261"/>
        <v>6</v>
      </c>
      <c r="Y265" s="478"/>
      <c r="Z265" s="95">
        <v>17</v>
      </c>
      <c r="AA265" s="151">
        <v>2291.1340206185564</v>
      </c>
      <c r="AB265" s="177">
        <f t="shared" si="262"/>
        <v>134.77258944815037</v>
      </c>
      <c r="AC265" s="95">
        <f t="shared" si="263"/>
        <v>7</v>
      </c>
      <c r="AD265" s="478"/>
      <c r="AE265" s="95">
        <v>17</v>
      </c>
      <c r="AF265" s="151">
        <v>2302.9629629629621</v>
      </c>
      <c r="AG265" s="177">
        <f t="shared" si="264"/>
        <v>135.46840958605659</v>
      </c>
      <c r="AH265" s="95">
        <f t="shared" si="265"/>
        <v>7</v>
      </c>
      <c r="AI265" s="478"/>
      <c r="AJ265" s="95">
        <v>17</v>
      </c>
      <c r="AK265" s="151">
        <v>2294.9999999999991</v>
      </c>
      <c r="AL265" s="177">
        <f t="shared" si="266"/>
        <v>134.99999999999994</v>
      </c>
      <c r="AM265" s="95">
        <f t="shared" si="267"/>
        <v>7</v>
      </c>
      <c r="AN265" s="478"/>
      <c r="AO265" s="95">
        <v>17</v>
      </c>
      <c r="AP265" s="151">
        <v>2317.8048780487807</v>
      </c>
      <c r="AQ265" s="177">
        <f t="shared" si="268"/>
        <v>136.34146341463415</v>
      </c>
      <c r="AR265" s="95">
        <f t="shared" si="269"/>
        <v>6</v>
      </c>
      <c r="AS265" s="478"/>
      <c r="AT265" s="95">
        <v>17</v>
      </c>
      <c r="AU265" s="151">
        <v>2299.1752577319594</v>
      </c>
      <c r="AV265" s="177">
        <f t="shared" si="270"/>
        <v>135.24560339599762</v>
      </c>
      <c r="AW265" s="95">
        <f t="shared" si="271"/>
        <v>6</v>
      </c>
      <c r="AX265" s="478"/>
    </row>
    <row r="266" spans="2:50" hidden="1">
      <c r="B266" s="456"/>
      <c r="C266" s="95">
        <f t="shared" si="255"/>
        <v>16</v>
      </c>
      <c r="D266" s="95" t="s">
        <v>194</v>
      </c>
      <c r="E266" s="95">
        <v>15</v>
      </c>
      <c r="F266" s="95">
        <v>2400</v>
      </c>
      <c r="G266" s="177">
        <f t="shared" si="256"/>
        <v>160</v>
      </c>
      <c r="H266" s="456"/>
      <c r="I266" s="153">
        <f t="shared" si="252"/>
        <v>15</v>
      </c>
      <c r="J266" s="153">
        <f t="shared" si="253"/>
        <v>2294.5479763698991</v>
      </c>
      <c r="K266" s="154">
        <f t="shared" si="254"/>
        <v>152.96986509132662</v>
      </c>
      <c r="L266" s="458"/>
      <c r="M266" s="153">
        <f t="shared" si="257"/>
        <v>3</v>
      </c>
      <c r="N266" s="480"/>
      <c r="O266" s="480"/>
      <c r="P266" s="95">
        <v>15</v>
      </c>
      <c r="Q266" s="151">
        <v>2291.6182048040469</v>
      </c>
      <c r="R266" s="177">
        <f t="shared" si="258"/>
        <v>152.77454698693646</v>
      </c>
      <c r="S266" s="95">
        <f t="shared" si="259"/>
        <v>3</v>
      </c>
      <c r="T266" s="478"/>
      <c r="U266" s="95">
        <v>15</v>
      </c>
      <c r="V266" s="151">
        <v>2291.1745315752951</v>
      </c>
      <c r="W266" s="177">
        <f t="shared" si="260"/>
        <v>152.74496877168633</v>
      </c>
      <c r="X266" s="95">
        <f t="shared" si="261"/>
        <v>3</v>
      </c>
      <c r="Y266" s="478"/>
      <c r="Z266" s="95">
        <v>15</v>
      </c>
      <c r="AA266" s="151">
        <v>2290.0682456844652</v>
      </c>
      <c r="AB266" s="177">
        <f t="shared" si="262"/>
        <v>152.67121637896435</v>
      </c>
      <c r="AC266" s="95">
        <f t="shared" si="263"/>
        <v>3</v>
      </c>
      <c r="AD266" s="478"/>
      <c r="AE266" s="95">
        <v>15</v>
      </c>
      <c r="AF266" s="151">
        <v>2303.1334060341705</v>
      </c>
      <c r="AG266" s="177">
        <f t="shared" si="264"/>
        <v>153.5422270689447</v>
      </c>
      <c r="AH266" s="95">
        <f t="shared" si="265"/>
        <v>2</v>
      </c>
      <c r="AI266" s="478"/>
      <c r="AJ266" s="95">
        <v>15</v>
      </c>
      <c r="AK266" s="151">
        <v>2303.3715012722637</v>
      </c>
      <c r="AL266" s="177">
        <f t="shared" si="266"/>
        <v>153.55810008481757</v>
      </c>
      <c r="AM266" s="95">
        <f t="shared" si="267"/>
        <v>2</v>
      </c>
      <c r="AN266" s="478"/>
      <c r="AO266" s="95">
        <v>15</v>
      </c>
      <c r="AP266" s="151">
        <v>2287.768001727301</v>
      </c>
      <c r="AQ266" s="177">
        <f t="shared" si="268"/>
        <v>152.51786678182006</v>
      </c>
      <c r="AR266" s="95">
        <f t="shared" si="269"/>
        <v>4</v>
      </c>
      <c r="AS266" s="478"/>
      <c r="AT266" s="95">
        <v>15</v>
      </c>
      <c r="AU266" s="151">
        <v>2294.7019434917511</v>
      </c>
      <c r="AV266" s="177">
        <f t="shared" si="270"/>
        <v>152.98012956611674</v>
      </c>
      <c r="AW266" s="95">
        <f t="shared" si="271"/>
        <v>2</v>
      </c>
      <c r="AX266" s="478"/>
    </row>
    <row r="267" spans="2:50" hidden="1">
      <c r="B267" s="456"/>
      <c r="C267" s="95">
        <f t="shared" si="255"/>
        <v>17</v>
      </c>
      <c r="D267" s="95" t="s">
        <v>195</v>
      </c>
      <c r="E267" s="95">
        <v>14</v>
      </c>
      <c r="F267" s="95">
        <v>2400</v>
      </c>
      <c r="G267" s="177">
        <f t="shared" si="256"/>
        <v>171.42857142857142</v>
      </c>
      <c r="H267" s="456"/>
      <c r="I267" s="153">
        <f t="shared" si="252"/>
        <v>14</v>
      </c>
      <c r="J267" s="153">
        <f t="shared" si="253"/>
        <v>2298.8130121399254</v>
      </c>
      <c r="K267" s="154">
        <f t="shared" si="254"/>
        <v>164.20092943856608</v>
      </c>
      <c r="L267" s="458"/>
      <c r="M267" s="153">
        <f t="shared" si="257"/>
        <v>1</v>
      </c>
      <c r="N267" s="480"/>
      <c r="O267" s="480"/>
      <c r="P267" s="95">
        <v>14</v>
      </c>
      <c r="Q267" s="151">
        <v>2299.2486702127671</v>
      </c>
      <c r="R267" s="177">
        <f t="shared" si="258"/>
        <v>164.2320478723405</v>
      </c>
      <c r="S267" s="95">
        <f t="shared" si="259"/>
        <v>1</v>
      </c>
      <c r="T267" s="478"/>
      <c r="U267" s="95">
        <v>14</v>
      </c>
      <c r="V267" s="151">
        <v>2293.4361702127671</v>
      </c>
      <c r="W267" s="177">
        <f t="shared" si="260"/>
        <v>163.81686930091195</v>
      </c>
      <c r="X267" s="95">
        <f t="shared" si="261"/>
        <v>1</v>
      </c>
      <c r="Y267" s="478"/>
      <c r="Z267" s="95">
        <v>14</v>
      </c>
      <c r="AA267" s="151">
        <v>2296.0718816067656</v>
      </c>
      <c r="AB267" s="177">
        <f t="shared" si="262"/>
        <v>164.00513440048326</v>
      </c>
      <c r="AC267" s="95">
        <f t="shared" si="263"/>
        <v>1</v>
      </c>
      <c r="AD267" s="478"/>
      <c r="AE267" s="95">
        <v>14</v>
      </c>
      <c r="AF267" s="151">
        <v>2301.0638297872347</v>
      </c>
      <c r="AG267" s="177">
        <f t="shared" si="264"/>
        <v>164.36170212765961</v>
      </c>
      <c r="AH267" s="95">
        <f t="shared" si="265"/>
        <v>1</v>
      </c>
      <c r="AI267" s="478"/>
      <c r="AJ267" s="95">
        <v>14</v>
      </c>
      <c r="AK267" s="151">
        <v>2306.2921348314608</v>
      </c>
      <c r="AL267" s="177">
        <f t="shared" si="266"/>
        <v>164.73515248796147</v>
      </c>
      <c r="AM267" s="95">
        <f t="shared" si="267"/>
        <v>1</v>
      </c>
      <c r="AN267" s="478"/>
      <c r="AO267" s="95">
        <v>14</v>
      </c>
      <c r="AP267" s="151">
        <v>2301.2781954887223</v>
      </c>
      <c r="AQ267" s="177">
        <f t="shared" si="268"/>
        <v>164.37701396348015</v>
      </c>
      <c r="AR267" s="95">
        <f t="shared" si="269"/>
        <v>1</v>
      </c>
      <c r="AS267" s="478"/>
      <c r="AT267" s="95">
        <v>14</v>
      </c>
      <c r="AU267" s="151">
        <v>2294.3002028397564</v>
      </c>
      <c r="AV267" s="177">
        <f t="shared" si="270"/>
        <v>163.87858591712546</v>
      </c>
      <c r="AW267" s="95">
        <f t="shared" si="271"/>
        <v>1</v>
      </c>
      <c r="AX267" s="478"/>
    </row>
    <row r="268" spans="2:50" hidden="1">
      <c r="B268" s="456"/>
      <c r="C268" s="95">
        <f t="shared" si="255"/>
        <v>18</v>
      </c>
      <c r="D268" s="95"/>
      <c r="E268" s="95"/>
      <c r="F268" s="95"/>
      <c r="G268" s="177"/>
      <c r="H268" s="456"/>
      <c r="I268" s="153" t="str">
        <f t="shared" si="252"/>
        <v/>
      </c>
      <c r="J268" s="153" t="str">
        <f t="shared" si="253"/>
        <v/>
      </c>
      <c r="K268" s="154" t="str">
        <f t="shared" si="254"/>
        <v/>
      </c>
      <c r="L268" s="459"/>
      <c r="M268" s="153" t="str">
        <f t="shared" si="257"/>
        <v/>
      </c>
      <c r="N268" s="464"/>
      <c r="O268" s="464"/>
      <c r="P268" s="95"/>
      <c r="Q268" s="151"/>
      <c r="R268" s="177" t="str">
        <f t="shared" si="258"/>
        <v/>
      </c>
      <c r="S268" s="95" t="str">
        <f t="shared" si="259"/>
        <v/>
      </c>
      <c r="T268" s="479"/>
      <c r="U268" s="95"/>
      <c r="V268" s="151"/>
      <c r="W268" s="177" t="str">
        <f t="shared" si="260"/>
        <v/>
      </c>
      <c r="X268" s="95" t="str">
        <f t="shared" si="261"/>
        <v/>
      </c>
      <c r="Y268" s="479"/>
      <c r="Z268" s="95"/>
      <c r="AA268" s="151"/>
      <c r="AB268" s="177" t="str">
        <f t="shared" si="262"/>
        <v/>
      </c>
      <c r="AC268" s="95" t="str">
        <f t="shared" si="263"/>
        <v/>
      </c>
      <c r="AD268" s="479"/>
      <c r="AE268" s="95"/>
      <c r="AF268" s="151"/>
      <c r="AG268" s="177" t="str">
        <f t="shared" si="264"/>
        <v/>
      </c>
      <c r="AH268" s="95" t="str">
        <f t="shared" si="265"/>
        <v/>
      </c>
      <c r="AI268" s="479"/>
      <c r="AJ268" s="95"/>
      <c r="AK268" s="151"/>
      <c r="AL268" s="177" t="str">
        <f t="shared" si="266"/>
        <v/>
      </c>
      <c r="AM268" s="95" t="str">
        <f t="shared" si="267"/>
        <v/>
      </c>
      <c r="AN268" s="479"/>
      <c r="AO268" s="95"/>
      <c r="AP268" s="151"/>
      <c r="AQ268" s="177" t="str">
        <f t="shared" si="268"/>
        <v/>
      </c>
      <c r="AR268" s="95" t="str">
        <f t="shared" si="269"/>
        <v/>
      </c>
      <c r="AS268" s="479"/>
      <c r="AT268" s="95"/>
      <c r="AU268" s="151"/>
      <c r="AV268" s="177" t="str">
        <f t="shared" si="270"/>
        <v/>
      </c>
      <c r="AW268" s="95" t="str">
        <f t="shared" si="271"/>
        <v/>
      </c>
      <c r="AX268" s="479"/>
    </row>
    <row r="269" spans="2:50" ht="15.6" hidden="1">
      <c r="B269" s="460" t="s">
        <v>115</v>
      </c>
      <c r="C269" s="461"/>
      <c r="D269" s="461"/>
      <c r="E269" s="461"/>
      <c r="F269" s="461"/>
      <c r="G269" s="461"/>
      <c r="H269" s="461"/>
      <c r="I269" s="150"/>
      <c r="J269" s="150"/>
      <c r="K269" s="150"/>
      <c r="L269" s="150"/>
      <c r="M269" s="150"/>
      <c r="N269" s="448" t="s">
        <v>116</v>
      </c>
      <c r="O269" s="463" t="s">
        <v>63</v>
      </c>
      <c r="P269" s="465">
        <f>AT246+1</f>
        <v>45951</v>
      </c>
      <c r="Q269" s="456"/>
      <c r="R269" s="456"/>
      <c r="S269" s="456"/>
      <c r="T269" s="456"/>
      <c r="U269" s="465">
        <f>P269+1</f>
        <v>45952</v>
      </c>
      <c r="V269" s="456"/>
      <c r="W269" s="456"/>
      <c r="X269" s="456"/>
      <c r="Y269" s="456"/>
      <c r="Z269" s="465">
        <f>U269+1</f>
        <v>45953</v>
      </c>
      <c r="AA269" s="456"/>
      <c r="AB269" s="456"/>
      <c r="AC269" s="456"/>
      <c r="AD269" s="456"/>
      <c r="AE269" s="465">
        <f>Z269+1</f>
        <v>45954</v>
      </c>
      <c r="AF269" s="456"/>
      <c r="AG269" s="456"/>
      <c r="AH269" s="456"/>
      <c r="AI269" s="456"/>
      <c r="AJ269" s="465">
        <f>AE269+1</f>
        <v>45955</v>
      </c>
      <c r="AK269" s="456"/>
      <c r="AL269" s="456"/>
      <c r="AM269" s="456"/>
      <c r="AN269" s="456"/>
      <c r="AO269" s="465">
        <f>AJ269+1</f>
        <v>45956</v>
      </c>
      <c r="AP269" s="456"/>
      <c r="AQ269" s="456"/>
      <c r="AR269" s="456"/>
      <c r="AS269" s="456"/>
      <c r="AT269" s="465">
        <f>AO269+1</f>
        <v>45957</v>
      </c>
      <c r="AU269" s="456"/>
      <c r="AV269" s="456"/>
      <c r="AW269" s="456"/>
      <c r="AX269" s="456"/>
    </row>
    <row r="270" spans="2:50" ht="15.6" hidden="1">
      <c r="B270" s="462"/>
      <c r="C270" s="462"/>
      <c r="D270" s="462"/>
      <c r="E270" s="462"/>
      <c r="F270" s="462"/>
      <c r="G270" s="462"/>
      <c r="H270" s="462"/>
      <c r="I270" s="150"/>
      <c r="J270" s="150"/>
      <c r="K270" s="150"/>
      <c r="L270" s="150"/>
      <c r="M270" s="150"/>
      <c r="N270" s="448"/>
      <c r="O270" s="464"/>
      <c r="P270" s="465" t="s">
        <v>77</v>
      </c>
      <c r="Q270" s="456"/>
      <c r="R270" s="456"/>
      <c r="S270" s="456"/>
      <c r="T270" s="456"/>
      <c r="U270" s="465" t="s">
        <v>78</v>
      </c>
      <c r="V270" s="456"/>
      <c r="W270" s="456"/>
      <c r="X270" s="456"/>
      <c r="Y270" s="456"/>
      <c r="Z270" s="465" t="s">
        <v>79</v>
      </c>
      <c r="AA270" s="456"/>
      <c r="AB270" s="456"/>
      <c r="AC270" s="456"/>
      <c r="AD270" s="456"/>
      <c r="AE270" s="465" t="s">
        <v>74</v>
      </c>
      <c r="AF270" s="456"/>
      <c r="AG270" s="456"/>
      <c r="AH270" s="456"/>
      <c r="AI270" s="456"/>
      <c r="AJ270" s="465" t="s">
        <v>75</v>
      </c>
      <c r="AK270" s="456"/>
      <c r="AL270" s="456"/>
      <c r="AM270" s="456"/>
      <c r="AN270" s="456"/>
      <c r="AO270" s="465" t="s">
        <v>70</v>
      </c>
      <c r="AP270" s="456"/>
      <c r="AQ270" s="456"/>
      <c r="AR270" s="456"/>
      <c r="AS270" s="456"/>
      <c r="AT270" s="465" t="s">
        <v>76</v>
      </c>
      <c r="AU270" s="456"/>
      <c r="AV270" s="456"/>
      <c r="AW270" s="456"/>
      <c r="AX270" s="456"/>
    </row>
    <row r="271" spans="2:50" hidden="1">
      <c r="B271" s="448" t="s">
        <v>117</v>
      </c>
      <c r="C271" s="448" t="s">
        <v>118</v>
      </c>
      <c r="D271" s="448"/>
      <c r="E271" s="448" t="s">
        <v>119</v>
      </c>
      <c r="F271" s="448"/>
      <c r="G271" s="448"/>
      <c r="H271" s="452" t="s">
        <v>120</v>
      </c>
      <c r="I271" s="455" t="s">
        <v>121</v>
      </c>
      <c r="J271" s="455"/>
      <c r="K271" s="455"/>
      <c r="L271" s="455" t="s">
        <v>120</v>
      </c>
      <c r="M271" s="455" t="s">
        <v>122</v>
      </c>
      <c r="N271" s="463"/>
      <c r="O271" s="463" t="s">
        <v>123</v>
      </c>
      <c r="P271" s="449" t="s">
        <v>124</v>
      </c>
      <c r="Q271" s="450"/>
      <c r="R271" s="450"/>
      <c r="S271" s="451"/>
      <c r="T271" s="448" t="s">
        <v>120</v>
      </c>
      <c r="U271" s="449" t="s">
        <v>124</v>
      </c>
      <c r="V271" s="450"/>
      <c r="W271" s="450"/>
      <c r="X271" s="451"/>
      <c r="Y271" s="448" t="s">
        <v>120</v>
      </c>
      <c r="Z271" s="449" t="s">
        <v>124</v>
      </c>
      <c r="AA271" s="450"/>
      <c r="AB271" s="450"/>
      <c r="AC271" s="451"/>
      <c r="AD271" s="448" t="s">
        <v>120</v>
      </c>
      <c r="AE271" s="449" t="s">
        <v>124</v>
      </c>
      <c r="AF271" s="450"/>
      <c r="AG271" s="450"/>
      <c r="AH271" s="451"/>
      <c r="AI271" s="448" t="s">
        <v>120</v>
      </c>
      <c r="AJ271" s="449" t="s">
        <v>124</v>
      </c>
      <c r="AK271" s="450"/>
      <c r="AL271" s="450"/>
      <c r="AM271" s="451"/>
      <c r="AN271" s="448" t="s">
        <v>120</v>
      </c>
      <c r="AO271" s="449" t="s">
        <v>124</v>
      </c>
      <c r="AP271" s="450"/>
      <c r="AQ271" s="450"/>
      <c r="AR271" s="451"/>
      <c r="AS271" s="448" t="s">
        <v>120</v>
      </c>
      <c r="AT271" s="449" t="s">
        <v>124</v>
      </c>
      <c r="AU271" s="450"/>
      <c r="AV271" s="450"/>
      <c r="AW271" s="451"/>
      <c r="AX271" s="448" t="s">
        <v>120</v>
      </c>
    </row>
    <row r="272" spans="2:50" hidden="1">
      <c r="B272" s="448"/>
      <c r="C272" s="448"/>
      <c r="D272" s="448"/>
      <c r="E272" s="448" t="s">
        <v>125</v>
      </c>
      <c r="F272" s="448"/>
      <c r="G272" s="448"/>
      <c r="H272" s="453"/>
      <c r="I272" s="455" t="s">
        <v>125</v>
      </c>
      <c r="J272" s="455"/>
      <c r="K272" s="455"/>
      <c r="L272" s="455"/>
      <c r="M272" s="455"/>
      <c r="N272" s="480"/>
      <c r="O272" s="480"/>
      <c r="P272" s="449" t="s">
        <v>126</v>
      </c>
      <c r="Q272" s="450"/>
      <c r="R272" s="450"/>
      <c r="S272" s="451"/>
      <c r="T272" s="448"/>
      <c r="U272" s="449" t="s">
        <v>126</v>
      </c>
      <c r="V272" s="450"/>
      <c r="W272" s="450"/>
      <c r="X272" s="451"/>
      <c r="Y272" s="448"/>
      <c r="Z272" s="449" t="s">
        <v>126</v>
      </c>
      <c r="AA272" s="450"/>
      <c r="AB272" s="450"/>
      <c r="AC272" s="451"/>
      <c r="AD272" s="448"/>
      <c r="AE272" s="449" t="s">
        <v>126</v>
      </c>
      <c r="AF272" s="450"/>
      <c r="AG272" s="450"/>
      <c r="AH272" s="451"/>
      <c r="AI272" s="448"/>
      <c r="AJ272" s="449" t="s">
        <v>126</v>
      </c>
      <c r="AK272" s="450"/>
      <c r="AL272" s="450"/>
      <c r="AM272" s="451"/>
      <c r="AN272" s="448"/>
      <c r="AO272" s="449" t="s">
        <v>126</v>
      </c>
      <c r="AP272" s="450"/>
      <c r="AQ272" s="450"/>
      <c r="AR272" s="451"/>
      <c r="AS272" s="448"/>
      <c r="AT272" s="449" t="s">
        <v>126</v>
      </c>
      <c r="AU272" s="450"/>
      <c r="AV272" s="450"/>
      <c r="AW272" s="451"/>
      <c r="AX272" s="448"/>
    </row>
    <row r="273" spans="2:50" hidden="1">
      <c r="B273" s="448"/>
      <c r="C273" s="448"/>
      <c r="D273" s="448"/>
      <c r="E273" s="94" t="s">
        <v>127</v>
      </c>
      <c r="F273" s="94" t="s">
        <v>128</v>
      </c>
      <c r="G273" s="94" t="s">
        <v>129</v>
      </c>
      <c r="H273" s="454"/>
      <c r="I273" s="152" t="s">
        <v>127</v>
      </c>
      <c r="J273" s="152" t="s">
        <v>128</v>
      </c>
      <c r="K273" s="152" t="s">
        <v>129</v>
      </c>
      <c r="L273" s="455"/>
      <c r="M273" s="455"/>
      <c r="N273" s="480"/>
      <c r="O273" s="480"/>
      <c r="P273" s="94" t="s">
        <v>127</v>
      </c>
      <c r="Q273" s="94" t="s">
        <v>128</v>
      </c>
      <c r="R273" s="94" t="s">
        <v>129</v>
      </c>
      <c r="S273" s="94" t="s">
        <v>122</v>
      </c>
      <c r="T273" s="448"/>
      <c r="U273" s="94" t="s">
        <v>127</v>
      </c>
      <c r="V273" s="94" t="s">
        <v>128</v>
      </c>
      <c r="W273" s="94" t="s">
        <v>129</v>
      </c>
      <c r="X273" s="94" t="s">
        <v>122</v>
      </c>
      <c r="Y273" s="448"/>
      <c r="Z273" s="94" t="s">
        <v>127</v>
      </c>
      <c r="AA273" s="94" t="s">
        <v>128</v>
      </c>
      <c r="AB273" s="94" t="s">
        <v>129</v>
      </c>
      <c r="AC273" s="94" t="s">
        <v>122</v>
      </c>
      <c r="AD273" s="448"/>
      <c r="AE273" s="94" t="s">
        <v>127</v>
      </c>
      <c r="AF273" s="94" t="s">
        <v>128</v>
      </c>
      <c r="AG273" s="94" t="s">
        <v>129</v>
      </c>
      <c r="AH273" s="94" t="s">
        <v>122</v>
      </c>
      <c r="AI273" s="448"/>
      <c r="AJ273" s="94" t="s">
        <v>127</v>
      </c>
      <c r="AK273" s="94" t="s">
        <v>128</v>
      </c>
      <c r="AL273" s="94" t="s">
        <v>129</v>
      </c>
      <c r="AM273" s="94" t="s">
        <v>122</v>
      </c>
      <c r="AN273" s="448"/>
      <c r="AO273" s="94" t="s">
        <v>127</v>
      </c>
      <c r="AP273" s="94" t="s">
        <v>128</v>
      </c>
      <c r="AQ273" s="94" t="s">
        <v>129</v>
      </c>
      <c r="AR273" s="94" t="s">
        <v>122</v>
      </c>
      <c r="AS273" s="448"/>
      <c r="AT273" s="94" t="s">
        <v>127</v>
      </c>
      <c r="AU273" s="94" t="s">
        <v>128</v>
      </c>
      <c r="AV273" s="94" t="s">
        <v>129</v>
      </c>
      <c r="AW273" s="94" t="s">
        <v>122</v>
      </c>
      <c r="AX273" s="448"/>
    </row>
    <row r="274" spans="2:50" hidden="1">
      <c r="B274" s="456" t="s">
        <v>173</v>
      </c>
      <c r="C274" s="95">
        <f>C251</f>
        <v>1</v>
      </c>
      <c r="D274" s="95" t="s">
        <v>174</v>
      </c>
      <c r="E274" s="95">
        <v>20</v>
      </c>
      <c r="F274" s="95">
        <v>2400</v>
      </c>
      <c r="G274" s="177">
        <f>F274/E274</f>
        <v>120</v>
      </c>
      <c r="H274" s="456">
        <f>AVERAGE(G274:G291)</f>
        <v>138.96341199018309</v>
      </c>
      <c r="I274" s="153">
        <f t="shared" ref="I274:I291" si="272">IFERROR(AVERAGE(P274,U274,Z274,AE274,AJ274,AO274,AT274),"")</f>
        <v>20</v>
      </c>
      <c r="J274" s="153">
        <f t="shared" ref="J274:J291" si="273">IFERROR(AVERAGE(Q274,V274,AA274,AF274,AK274,AP274,AU274),"")</f>
        <v>2298.7524294671307</v>
      </c>
      <c r="K274" s="154">
        <f t="shared" ref="K274:K291" si="274">IFERROR(AVERAGE(R274,W274,AB274,AG274,AL274,AQ274,AV274),"")</f>
        <v>114.93762147335651</v>
      </c>
      <c r="L274" s="457">
        <f>IFERROR(AVERAGE(K274:K291),"-")</f>
        <v>133.08827284348271</v>
      </c>
      <c r="M274" s="153">
        <f>IFERROR(RANK(K274, K$274:K$291),"")</f>
        <v>17</v>
      </c>
      <c r="N274" s="480"/>
      <c r="O274" s="480"/>
      <c r="P274" s="95">
        <v>20</v>
      </c>
      <c r="Q274" s="151">
        <v>2297.9772661031761</v>
      </c>
      <c r="R274" s="177">
        <f>IFERROR(Q274/P274,"")</f>
        <v>114.89886330515881</v>
      </c>
      <c r="S274" s="95">
        <f>IFERROR(RANK(R274, R$274:R$291),"")</f>
        <v>17</v>
      </c>
      <c r="T274" s="477">
        <f>AVERAGE(R274:R291)</f>
        <v>133.11911357751663</v>
      </c>
      <c r="U274" s="95">
        <v>20</v>
      </c>
      <c r="V274" s="151">
        <v>2299.0109890109898</v>
      </c>
      <c r="W274" s="177">
        <f>IFERROR(V274/U274,"")</f>
        <v>114.95054945054949</v>
      </c>
      <c r="X274" s="95">
        <f>IFERROR(RANK(W274, W$274:W$291),"")</f>
        <v>16</v>
      </c>
      <c r="Y274" s="477">
        <f>AVERAGE(W274:W291)</f>
        <v>133.03148360012923</v>
      </c>
      <c r="Z274" s="95">
        <v>20</v>
      </c>
      <c r="AA274" s="151">
        <v>2305.9793814432996</v>
      </c>
      <c r="AB274" s="177">
        <f>IFERROR(AA274/Z274,"")</f>
        <v>115.29896907216498</v>
      </c>
      <c r="AC274" s="95">
        <f>IFERROR(RANK(AB274, AB$274:AB$291),"")</f>
        <v>17</v>
      </c>
      <c r="AD274" s="477">
        <f>AVERAGE(AB274:AB291)</f>
        <v>132.86688118625915</v>
      </c>
      <c r="AE274" s="95">
        <v>20</v>
      </c>
      <c r="AF274" s="151">
        <v>2298.7500000000009</v>
      </c>
      <c r="AG274" s="177">
        <f>IFERROR(AF274/AE274,"")</f>
        <v>114.93750000000004</v>
      </c>
      <c r="AH274" s="95">
        <f>IFERROR(RANK(AG274, AG$274:AG$291),"")</f>
        <v>17</v>
      </c>
      <c r="AI274" s="477">
        <f>AVERAGE(AG274:AG291)</f>
        <v>133.19360071041254</v>
      </c>
      <c r="AJ274" s="95">
        <v>20</v>
      </c>
      <c r="AK274" s="151">
        <v>2284.7058823529419</v>
      </c>
      <c r="AL274" s="177">
        <f>IFERROR(AK274/AJ274,"")</f>
        <v>114.2352941176471</v>
      </c>
      <c r="AM274" s="95">
        <f>IFERROR(RANK(AL274, AL$274:AL$291),"")</f>
        <v>17</v>
      </c>
      <c r="AN274" s="477">
        <f>AVERAGE(AL274:AL291)</f>
        <v>133.27975338254777</v>
      </c>
      <c r="AO274" s="95">
        <v>20</v>
      </c>
      <c r="AP274" s="151">
        <v>2308.2397137745984</v>
      </c>
      <c r="AQ274" s="177">
        <f>IFERROR(AP274/AO274,"")</f>
        <v>115.41198568872991</v>
      </c>
      <c r="AR274" s="95">
        <f>IFERROR(RANK(AQ274, AQ$274:AQ$291),"")</f>
        <v>16</v>
      </c>
      <c r="AS274" s="477">
        <f>AVERAGE(AQ274:AQ291)</f>
        <v>133.21315239360456</v>
      </c>
      <c r="AT274" s="95">
        <v>20</v>
      </c>
      <c r="AU274" s="151">
        <v>2296.6037735849054</v>
      </c>
      <c r="AV274" s="177">
        <f>IFERROR(AU274/AT274,"")</f>
        <v>114.83018867924527</v>
      </c>
      <c r="AW274" s="95">
        <f>IFERROR(RANK(AV274, AV$274:AV$291),"")</f>
        <v>16</v>
      </c>
      <c r="AX274" s="477">
        <f>AVERAGE(AV274:AV291)</f>
        <v>131.65214962172638</v>
      </c>
    </row>
    <row r="275" spans="2:50" hidden="1">
      <c r="B275" s="456"/>
      <c r="C275" s="95">
        <f t="shared" ref="C275:C291" si="275">C252</f>
        <v>2</v>
      </c>
      <c r="D275" s="95" t="s">
        <v>175</v>
      </c>
      <c r="E275" s="95">
        <v>18</v>
      </c>
      <c r="F275" s="95">
        <v>2400</v>
      </c>
      <c r="G275" s="177">
        <f t="shared" ref="G275:G290" si="276">F275/E275</f>
        <v>133.33333333333334</v>
      </c>
      <c r="H275" s="456"/>
      <c r="I275" s="153">
        <f t="shared" si="272"/>
        <v>18</v>
      </c>
      <c r="J275" s="153">
        <f t="shared" si="273"/>
        <v>2295.4615734957829</v>
      </c>
      <c r="K275" s="154">
        <f t="shared" si="274"/>
        <v>127.52564297198793</v>
      </c>
      <c r="L275" s="458"/>
      <c r="M275" s="153">
        <f t="shared" ref="M275:M291" si="277">IFERROR(RANK(K275, K$274:K$291),"")</f>
        <v>9</v>
      </c>
      <c r="N275" s="480"/>
      <c r="O275" s="480"/>
      <c r="P275" s="95">
        <v>18</v>
      </c>
      <c r="Q275" s="151">
        <v>2297.5796178343949</v>
      </c>
      <c r="R275" s="177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78"/>
      <c r="U275" s="95">
        <v>18</v>
      </c>
      <c r="V275" s="151">
        <v>2293.0612244897957</v>
      </c>
      <c r="W275" s="177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78"/>
      <c r="Z275" s="95">
        <v>18</v>
      </c>
      <c r="AA275" s="151">
        <v>2297.3684210526317</v>
      </c>
      <c r="AB275" s="177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78"/>
      <c r="AE275" s="95">
        <v>18</v>
      </c>
      <c r="AF275" s="151">
        <v>2289.5744680851067</v>
      </c>
      <c r="AG275" s="177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78"/>
      <c r="AJ275" s="95">
        <v>18</v>
      </c>
      <c r="AK275" s="151">
        <v>2294.1573033707864</v>
      </c>
      <c r="AL275" s="177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78"/>
      <c r="AO275" s="95">
        <v>18</v>
      </c>
      <c r="AP275" s="151">
        <v>2304.877076411959</v>
      </c>
      <c r="AQ275" s="177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78"/>
      <c r="AT275" s="95">
        <v>18</v>
      </c>
      <c r="AU275" s="151">
        <v>2291.6129032258063</v>
      </c>
      <c r="AV275" s="177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78"/>
    </row>
    <row r="276" spans="2:50" hidden="1">
      <c r="B276" s="456"/>
      <c r="C276" s="95">
        <f t="shared" si="275"/>
        <v>3</v>
      </c>
      <c r="D276" s="95" t="s">
        <v>176</v>
      </c>
      <c r="E276" s="95">
        <v>18</v>
      </c>
      <c r="F276" s="95">
        <v>2400</v>
      </c>
      <c r="G276" s="177">
        <f t="shared" si="276"/>
        <v>133.33333333333334</v>
      </c>
      <c r="H276" s="456"/>
      <c r="I276" s="153">
        <f t="shared" si="272"/>
        <v>18</v>
      </c>
      <c r="J276" s="153">
        <f t="shared" si="273"/>
        <v>2293.5329088304111</v>
      </c>
      <c r="K276" s="154">
        <f t="shared" si="274"/>
        <v>127.41849493502284</v>
      </c>
      <c r="L276" s="458"/>
      <c r="M276" s="153">
        <f t="shared" si="277"/>
        <v>11</v>
      </c>
      <c r="N276" s="480"/>
      <c r="O276" s="480"/>
      <c r="P276" s="95">
        <v>18</v>
      </c>
      <c r="Q276" s="151">
        <v>2295.9638554216863</v>
      </c>
      <c r="R276" s="177">
        <f t="shared" si="278"/>
        <v>127.55354752342701</v>
      </c>
      <c r="S276" s="95">
        <f t="shared" si="279"/>
        <v>11</v>
      </c>
      <c r="T276" s="478"/>
      <c r="U276" s="95">
        <v>18</v>
      </c>
      <c r="V276" s="151">
        <v>2291.4091680814936</v>
      </c>
      <c r="W276" s="177">
        <f t="shared" si="280"/>
        <v>127.30050933786076</v>
      </c>
      <c r="X276" s="95">
        <f t="shared" si="281"/>
        <v>10</v>
      </c>
      <c r="Y276" s="478"/>
      <c r="Z276" s="95">
        <v>18</v>
      </c>
      <c r="AA276" s="151">
        <v>2298.1006493506502</v>
      </c>
      <c r="AB276" s="177">
        <f t="shared" si="282"/>
        <v>127.67225829725834</v>
      </c>
      <c r="AC276" s="95">
        <f t="shared" si="283"/>
        <v>8</v>
      </c>
      <c r="AD276" s="478"/>
      <c r="AE276" s="95">
        <v>18</v>
      </c>
      <c r="AF276" s="151">
        <v>2301.9480519480526</v>
      </c>
      <c r="AG276" s="177">
        <f t="shared" si="284"/>
        <v>127.88600288600293</v>
      </c>
      <c r="AH276" s="95">
        <f t="shared" si="285"/>
        <v>9</v>
      </c>
      <c r="AI276" s="478"/>
      <c r="AJ276" s="95">
        <v>18</v>
      </c>
      <c r="AK276" s="151">
        <v>2287.5324675324669</v>
      </c>
      <c r="AL276" s="177">
        <f t="shared" si="286"/>
        <v>127.08513708513705</v>
      </c>
      <c r="AM276" s="95">
        <f t="shared" si="287"/>
        <v>10</v>
      </c>
      <c r="AN276" s="478"/>
      <c r="AO276" s="95">
        <v>18</v>
      </c>
      <c r="AP276" s="151">
        <v>2293.7499999999995</v>
      </c>
      <c r="AQ276" s="177">
        <f t="shared" si="288"/>
        <v>127.43055555555553</v>
      </c>
      <c r="AR276" s="95">
        <f t="shared" si="289"/>
        <v>10</v>
      </c>
      <c r="AS276" s="478"/>
      <c r="AT276" s="95">
        <v>18</v>
      </c>
      <c r="AU276" s="151">
        <v>2286.0261694785272</v>
      </c>
      <c r="AV276" s="177">
        <f t="shared" si="290"/>
        <v>127.00145385991817</v>
      </c>
      <c r="AW276" s="95">
        <f t="shared" si="291"/>
        <v>10</v>
      </c>
      <c r="AX276" s="478"/>
    </row>
    <row r="277" spans="2:50" hidden="1">
      <c r="B277" s="456"/>
      <c r="C277" s="95">
        <f t="shared" si="275"/>
        <v>4</v>
      </c>
      <c r="D277" s="95" t="s">
        <v>178</v>
      </c>
      <c r="E277" s="95">
        <v>16</v>
      </c>
      <c r="F277" s="95">
        <v>2400</v>
      </c>
      <c r="G277" s="177">
        <f t="shared" si="276"/>
        <v>150</v>
      </c>
      <c r="H277" s="456"/>
      <c r="I277" s="153">
        <f t="shared" si="272"/>
        <v>16</v>
      </c>
      <c r="J277" s="153">
        <f t="shared" si="273"/>
        <v>2307.0036922975301</v>
      </c>
      <c r="K277" s="154">
        <f t="shared" si="274"/>
        <v>144.18773076859563</v>
      </c>
      <c r="L277" s="458"/>
      <c r="M277" s="153">
        <f t="shared" si="277"/>
        <v>5</v>
      </c>
      <c r="N277" s="480"/>
      <c r="O277" s="480"/>
      <c r="P277" s="95">
        <v>16</v>
      </c>
      <c r="Q277" s="151">
        <v>2305.0909090909104</v>
      </c>
      <c r="R277" s="177">
        <f t="shared" si="278"/>
        <v>144.0681818181819</v>
      </c>
      <c r="S277" s="95">
        <f t="shared" si="279"/>
        <v>5</v>
      </c>
      <c r="T277" s="478"/>
      <c r="U277" s="95">
        <v>16</v>
      </c>
      <c r="V277" s="151">
        <v>2308.8000000000006</v>
      </c>
      <c r="W277" s="177">
        <f t="shared" si="280"/>
        <v>144.30000000000004</v>
      </c>
      <c r="X277" s="95">
        <f t="shared" si="281"/>
        <v>5</v>
      </c>
      <c r="Y277" s="478"/>
      <c r="Z277" s="95">
        <v>16</v>
      </c>
      <c r="AA277" s="151">
        <v>2297.3684210526299</v>
      </c>
      <c r="AB277" s="177">
        <f t="shared" si="282"/>
        <v>143.58552631578937</v>
      </c>
      <c r="AC277" s="95">
        <f t="shared" si="283"/>
        <v>5</v>
      </c>
      <c r="AD277" s="478"/>
      <c r="AE277" s="95">
        <v>16</v>
      </c>
      <c r="AF277" s="151">
        <v>2331.6666666666647</v>
      </c>
      <c r="AG277" s="177">
        <f t="shared" si="284"/>
        <v>145.72916666666654</v>
      </c>
      <c r="AH277" s="95">
        <f t="shared" si="285"/>
        <v>5</v>
      </c>
      <c r="AI277" s="478"/>
      <c r="AJ277" s="95">
        <v>16</v>
      </c>
      <c r="AK277" s="151">
        <v>2336.8421052631561</v>
      </c>
      <c r="AL277" s="177">
        <f t="shared" si="286"/>
        <v>146.05263157894726</v>
      </c>
      <c r="AM277" s="95">
        <f t="shared" si="287"/>
        <v>5</v>
      </c>
      <c r="AN277" s="478"/>
      <c r="AO277" s="95">
        <v>16</v>
      </c>
      <c r="AP277" s="151">
        <v>2286.2068965517224</v>
      </c>
      <c r="AQ277" s="177">
        <f t="shared" si="288"/>
        <v>142.88793103448265</v>
      </c>
      <c r="AR277" s="95">
        <f t="shared" si="289"/>
        <v>5</v>
      </c>
      <c r="AS277" s="478"/>
      <c r="AT277" s="95">
        <v>16</v>
      </c>
      <c r="AU277" s="151">
        <v>2283.0508474576259</v>
      </c>
      <c r="AV277" s="177">
        <f t="shared" si="290"/>
        <v>142.69067796610162</v>
      </c>
      <c r="AW277" s="95">
        <f t="shared" si="291"/>
        <v>4</v>
      </c>
      <c r="AX277" s="478"/>
    </row>
    <row r="278" spans="2:50" hidden="1">
      <c r="B278" s="456"/>
      <c r="C278" s="95">
        <f t="shared" si="275"/>
        <v>5</v>
      </c>
      <c r="D278" s="95" t="s">
        <v>179</v>
      </c>
      <c r="E278" s="95">
        <v>18</v>
      </c>
      <c r="F278" s="95">
        <v>2400</v>
      </c>
      <c r="G278" s="177">
        <f t="shared" si="276"/>
        <v>133.33333333333334</v>
      </c>
      <c r="H278" s="456"/>
      <c r="I278" s="153">
        <f t="shared" si="272"/>
        <v>18</v>
      </c>
      <c r="J278" s="153">
        <f t="shared" si="273"/>
        <v>2294.2800914000431</v>
      </c>
      <c r="K278" s="154">
        <f t="shared" si="274"/>
        <v>127.46000507778017</v>
      </c>
      <c r="L278" s="458"/>
      <c r="M278" s="153">
        <f t="shared" si="277"/>
        <v>10</v>
      </c>
      <c r="N278" s="480"/>
      <c r="O278" s="480"/>
      <c r="P278" s="95">
        <v>18</v>
      </c>
      <c r="Q278" s="151">
        <v>2302.1784156976737</v>
      </c>
      <c r="R278" s="177">
        <f t="shared" si="278"/>
        <v>127.89880087209298</v>
      </c>
      <c r="S278" s="95">
        <f t="shared" si="279"/>
        <v>9</v>
      </c>
      <c r="T278" s="478"/>
      <c r="U278" s="95">
        <v>18</v>
      </c>
      <c r="V278" s="151">
        <v>2291.3144590495449</v>
      </c>
      <c r="W278" s="177">
        <f t="shared" si="280"/>
        <v>127.29524772497471</v>
      </c>
      <c r="X278" s="95">
        <f t="shared" si="281"/>
        <v>11</v>
      </c>
      <c r="Y278" s="478"/>
      <c r="Z278" s="95">
        <v>18</v>
      </c>
      <c r="AA278" s="151">
        <v>2295.7894736842104</v>
      </c>
      <c r="AB278" s="177">
        <f t="shared" si="282"/>
        <v>127.54385964912279</v>
      </c>
      <c r="AC278" s="95">
        <f t="shared" si="283"/>
        <v>10</v>
      </c>
      <c r="AD278" s="478"/>
      <c r="AE278" s="95">
        <v>18</v>
      </c>
      <c r="AF278" s="151">
        <v>2302.4999999999995</v>
      </c>
      <c r="AG278" s="177">
        <f t="shared" si="284"/>
        <v>127.91666666666664</v>
      </c>
      <c r="AH278" s="95">
        <f t="shared" si="285"/>
        <v>8</v>
      </c>
      <c r="AI278" s="478"/>
      <c r="AJ278" s="95">
        <v>18</v>
      </c>
      <c r="AK278" s="151">
        <v>2286.086956521739</v>
      </c>
      <c r="AL278" s="177">
        <f t="shared" si="286"/>
        <v>127.00483091787439</v>
      </c>
      <c r="AM278" s="95">
        <f t="shared" si="287"/>
        <v>11</v>
      </c>
      <c r="AN278" s="478"/>
      <c r="AO278" s="95">
        <v>18</v>
      </c>
      <c r="AP278" s="151">
        <v>2289.1814329738063</v>
      </c>
      <c r="AQ278" s="177">
        <f t="shared" si="288"/>
        <v>127.17674627632258</v>
      </c>
      <c r="AR278" s="95">
        <f t="shared" si="289"/>
        <v>11</v>
      </c>
      <c r="AS278" s="478"/>
      <c r="AT278" s="95">
        <v>18</v>
      </c>
      <c r="AU278" s="151">
        <v>2292.9099018733277</v>
      </c>
      <c r="AV278" s="177">
        <f t="shared" si="290"/>
        <v>127.38388343740709</v>
      </c>
      <c r="AW278" s="95">
        <f t="shared" si="291"/>
        <v>8</v>
      </c>
      <c r="AX278" s="478"/>
    </row>
    <row r="279" spans="2:50" hidden="1">
      <c r="B279" s="456"/>
      <c r="C279" s="95">
        <f t="shared" si="275"/>
        <v>6</v>
      </c>
      <c r="D279" s="95" t="s">
        <v>180</v>
      </c>
      <c r="E279" s="95">
        <v>20</v>
      </c>
      <c r="F279" s="95">
        <v>2400</v>
      </c>
      <c r="G279" s="177">
        <f t="shared" si="276"/>
        <v>120</v>
      </c>
      <c r="H279" s="456"/>
      <c r="I279" s="153">
        <f t="shared" si="272"/>
        <v>20</v>
      </c>
      <c r="J279" s="153">
        <f t="shared" si="273"/>
        <v>2309.9334211646637</v>
      </c>
      <c r="K279" s="154">
        <f t="shared" si="274"/>
        <v>115.49667105823319</v>
      </c>
      <c r="L279" s="458"/>
      <c r="M279" s="153">
        <f t="shared" si="277"/>
        <v>16</v>
      </c>
      <c r="N279" s="480"/>
      <c r="O279" s="480"/>
      <c r="P279" s="95">
        <v>20</v>
      </c>
      <c r="Q279" s="151">
        <v>2300.5970149253735</v>
      </c>
      <c r="R279" s="177">
        <f t="shared" si="278"/>
        <v>115.02985074626868</v>
      </c>
      <c r="S279" s="95">
        <f t="shared" si="279"/>
        <v>16</v>
      </c>
      <c r="T279" s="478"/>
      <c r="U279" s="95">
        <v>20</v>
      </c>
      <c r="V279" s="151">
        <v>2289.5238095238092</v>
      </c>
      <c r="W279" s="177">
        <f t="shared" si="280"/>
        <v>114.47619047619045</v>
      </c>
      <c r="X279" s="95">
        <f t="shared" si="281"/>
        <v>17</v>
      </c>
      <c r="Y279" s="478"/>
      <c r="Z279" s="95">
        <v>20</v>
      </c>
      <c r="AA279" s="151">
        <v>2325.333333333333</v>
      </c>
      <c r="AB279" s="177">
        <f t="shared" si="282"/>
        <v>116.26666666666665</v>
      </c>
      <c r="AC279" s="95">
        <f t="shared" si="283"/>
        <v>16</v>
      </c>
      <c r="AD279" s="478"/>
      <c r="AE279" s="95">
        <v>20</v>
      </c>
      <c r="AF279" s="151">
        <v>2309.3023255813951</v>
      </c>
      <c r="AG279" s="177">
        <f t="shared" si="284"/>
        <v>115.46511627906975</v>
      </c>
      <c r="AH279" s="95">
        <f t="shared" si="285"/>
        <v>16</v>
      </c>
      <c r="AI279" s="478"/>
      <c r="AJ279" s="95">
        <v>20</v>
      </c>
      <c r="AK279" s="151">
        <v>2332</v>
      </c>
      <c r="AL279" s="177">
        <f t="shared" si="286"/>
        <v>116.6</v>
      </c>
      <c r="AM279" s="95">
        <f t="shared" si="287"/>
        <v>16</v>
      </c>
      <c r="AN279" s="478"/>
      <c r="AO279" s="95">
        <v>20</v>
      </c>
      <c r="AP279" s="151">
        <v>2303.2000000000012</v>
      </c>
      <c r="AQ279" s="177">
        <f t="shared" si="288"/>
        <v>115.16000000000005</v>
      </c>
      <c r="AR279" s="95">
        <f t="shared" si="289"/>
        <v>17</v>
      </c>
      <c r="AS279" s="478"/>
      <c r="AT279" s="95">
        <v>20</v>
      </c>
      <c r="AU279" s="151">
        <v>2309.5774647887329</v>
      </c>
      <c r="AV279" s="177">
        <f t="shared" si="290"/>
        <v>115.47887323943664</v>
      </c>
      <c r="AW279" s="95">
        <f t="shared" si="291"/>
        <v>15</v>
      </c>
      <c r="AX279" s="478"/>
    </row>
    <row r="280" spans="2:50" hidden="1">
      <c r="B280" s="456"/>
      <c r="C280" s="95">
        <f t="shared" si="275"/>
        <v>7</v>
      </c>
      <c r="D280" s="95" t="s">
        <v>182</v>
      </c>
      <c r="E280" s="95">
        <v>19</v>
      </c>
      <c r="F280" s="95">
        <v>2400</v>
      </c>
      <c r="G280" s="177">
        <f t="shared" si="276"/>
        <v>126.31578947368421</v>
      </c>
      <c r="H280" s="456"/>
      <c r="I280" s="153">
        <f t="shared" si="272"/>
        <v>19</v>
      </c>
      <c r="J280" s="153">
        <f t="shared" si="273"/>
        <v>2292.9275047350029</v>
      </c>
      <c r="K280" s="154">
        <f t="shared" si="274"/>
        <v>120.68039498605279</v>
      </c>
      <c r="L280" s="458"/>
      <c r="M280" s="153">
        <f t="shared" si="277"/>
        <v>15</v>
      </c>
      <c r="N280" s="480"/>
      <c r="O280" s="480"/>
      <c r="P280" s="95">
        <v>19</v>
      </c>
      <c r="Q280" s="151">
        <v>2297.8530913216109</v>
      </c>
      <c r="R280" s="177">
        <f t="shared" si="278"/>
        <v>120.93963638534794</v>
      </c>
      <c r="S280" s="95">
        <f t="shared" si="279"/>
        <v>14</v>
      </c>
      <c r="T280" s="478"/>
      <c r="U280" s="95">
        <v>19</v>
      </c>
      <c r="V280" s="151">
        <v>2296.9775357385975</v>
      </c>
      <c r="W280" s="177">
        <f t="shared" si="280"/>
        <v>120.89355451255776</v>
      </c>
      <c r="X280" s="95">
        <f t="shared" si="281"/>
        <v>13</v>
      </c>
      <c r="Y280" s="478"/>
      <c r="Z280" s="95">
        <v>19</v>
      </c>
      <c r="AA280" s="151">
        <v>2291.7073170731715</v>
      </c>
      <c r="AB280" s="177">
        <f t="shared" si="282"/>
        <v>120.61617458279849</v>
      </c>
      <c r="AC280" s="95">
        <f t="shared" si="283"/>
        <v>13</v>
      </c>
      <c r="AD280" s="478"/>
      <c r="AE280" s="95">
        <v>19</v>
      </c>
      <c r="AF280" s="151">
        <v>2284.9586776859505</v>
      </c>
      <c r="AG280" s="177">
        <f t="shared" si="284"/>
        <v>120.26098303610266</v>
      </c>
      <c r="AH280" s="95">
        <f t="shared" si="285"/>
        <v>15</v>
      </c>
      <c r="AI280" s="478"/>
      <c r="AJ280" s="95">
        <v>19</v>
      </c>
      <c r="AK280" s="151">
        <v>2288.5039370078748</v>
      </c>
      <c r="AL280" s="177">
        <f t="shared" si="286"/>
        <v>120.44757563199342</v>
      </c>
      <c r="AM280" s="95">
        <f t="shared" si="287"/>
        <v>14</v>
      </c>
      <c r="AN280" s="478"/>
      <c r="AO280" s="95">
        <v>19</v>
      </c>
      <c r="AP280" s="151">
        <v>2296.9245585874814</v>
      </c>
      <c r="AQ280" s="177">
        <f t="shared" si="288"/>
        <v>120.89076624144639</v>
      </c>
      <c r="AR280" s="95">
        <f t="shared" si="289"/>
        <v>15</v>
      </c>
      <c r="AS280" s="478"/>
      <c r="AT280" s="95">
        <v>19</v>
      </c>
      <c r="AU280" s="151">
        <v>2293.5674157303365</v>
      </c>
      <c r="AV280" s="177">
        <f t="shared" si="290"/>
        <v>120.71407451212298</v>
      </c>
      <c r="AW280" s="95">
        <f t="shared" si="291"/>
        <v>11</v>
      </c>
      <c r="AX280" s="478"/>
    </row>
    <row r="281" spans="2:50" hidden="1">
      <c r="B281" s="456"/>
      <c r="C281" s="95">
        <f t="shared" si="275"/>
        <v>8</v>
      </c>
      <c r="D281" s="95" t="s">
        <v>183</v>
      </c>
      <c r="E281" s="95">
        <v>18</v>
      </c>
      <c r="F281" s="95">
        <v>2400</v>
      </c>
      <c r="G281" s="177">
        <f t="shared" si="276"/>
        <v>133.33333333333334</v>
      </c>
      <c r="H281" s="456"/>
      <c r="I281" s="153">
        <f t="shared" si="272"/>
        <v>18</v>
      </c>
      <c r="J281" s="153">
        <f t="shared" si="273"/>
        <v>2297.9455844119889</v>
      </c>
      <c r="K281" s="154">
        <f t="shared" si="274"/>
        <v>127.66364357844384</v>
      </c>
      <c r="L281" s="458"/>
      <c r="M281" s="153">
        <f t="shared" si="277"/>
        <v>8</v>
      </c>
      <c r="N281" s="480"/>
      <c r="O281" s="480"/>
      <c r="P281" s="95">
        <v>18</v>
      </c>
      <c r="Q281" s="151">
        <v>2304.204545454546</v>
      </c>
      <c r="R281" s="177">
        <f t="shared" si="278"/>
        <v>128.01136363636365</v>
      </c>
      <c r="S281" s="95">
        <f t="shared" si="279"/>
        <v>8</v>
      </c>
      <c r="T281" s="478"/>
      <c r="U281" s="95">
        <v>18</v>
      </c>
      <c r="V281" s="151">
        <v>2294.0259740259721</v>
      </c>
      <c r="W281" s="177">
        <f t="shared" si="280"/>
        <v>127.44588744588734</v>
      </c>
      <c r="X281" s="95">
        <f t="shared" si="281"/>
        <v>8</v>
      </c>
      <c r="Y281" s="478"/>
      <c r="Z281" s="95">
        <v>18</v>
      </c>
      <c r="AA281" s="151">
        <v>2288.8235294117649</v>
      </c>
      <c r="AB281" s="177">
        <f t="shared" si="282"/>
        <v>127.15686274509805</v>
      </c>
      <c r="AC281" s="95">
        <f t="shared" si="283"/>
        <v>11</v>
      </c>
      <c r="AD281" s="478"/>
      <c r="AE281" s="95">
        <v>18</v>
      </c>
      <c r="AF281" s="151">
        <v>2291.0769230769224</v>
      </c>
      <c r="AG281" s="177">
        <f t="shared" si="284"/>
        <v>127.28205128205124</v>
      </c>
      <c r="AH281" s="95">
        <f t="shared" si="285"/>
        <v>10</v>
      </c>
      <c r="AI281" s="478"/>
      <c r="AJ281" s="95">
        <v>18</v>
      </c>
      <c r="AK281" s="151">
        <v>2290.588235294118</v>
      </c>
      <c r="AL281" s="177">
        <f t="shared" si="286"/>
        <v>127.25490196078434</v>
      </c>
      <c r="AM281" s="95">
        <f t="shared" si="287"/>
        <v>9</v>
      </c>
      <c r="AN281" s="478"/>
      <c r="AO281" s="95">
        <v>18</v>
      </c>
      <c r="AP281" s="151">
        <v>2309.2377049180323</v>
      </c>
      <c r="AQ281" s="177">
        <f t="shared" si="288"/>
        <v>128.29098360655735</v>
      </c>
      <c r="AR281" s="95">
        <f t="shared" si="289"/>
        <v>8</v>
      </c>
      <c r="AS281" s="478"/>
      <c r="AT281" s="95">
        <v>18</v>
      </c>
      <c r="AU281" s="151">
        <v>2307.6621787025697</v>
      </c>
      <c r="AV281" s="177">
        <f t="shared" si="290"/>
        <v>128.20345437236497</v>
      </c>
      <c r="AW281" s="95">
        <f t="shared" si="291"/>
        <v>7</v>
      </c>
      <c r="AX281" s="478"/>
    </row>
    <row r="282" spans="2:50" hidden="1">
      <c r="B282" s="456"/>
      <c r="C282" s="95">
        <f t="shared" si="275"/>
        <v>9</v>
      </c>
      <c r="D282" s="95" t="s">
        <v>184</v>
      </c>
      <c r="E282" s="95">
        <v>19</v>
      </c>
      <c r="F282" s="95">
        <v>2400</v>
      </c>
      <c r="G282" s="177">
        <f t="shared" si="276"/>
        <v>126.31578947368421</v>
      </c>
      <c r="H282" s="456"/>
      <c r="I282" s="153">
        <f t="shared" si="272"/>
        <v>19</v>
      </c>
      <c r="J282" s="153">
        <f t="shared" si="273"/>
        <v>2294.3601510838453</v>
      </c>
      <c r="K282" s="154">
        <f t="shared" si="274"/>
        <v>120.75579742546553</v>
      </c>
      <c r="L282" s="458"/>
      <c r="M282" s="153">
        <f t="shared" si="277"/>
        <v>14</v>
      </c>
      <c r="N282" s="480"/>
      <c r="O282" s="480"/>
      <c r="P282" s="95">
        <v>19</v>
      </c>
      <c r="Q282" s="151">
        <v>2300.9197324414722</v>
      </c>
      <c r="R282" s="177">
        <f t="shared" si="278"/>
        <v>121.10103854955116</v>
      </c>
      <c r="S282" s="95">
        <f t="shared" si="279"/>
        <v>12</v>
      </c>
      <c r="T282" s="478"/>
      <c r="U282" s="95">
        <v>19</v>
      </c>
      <c r="V282" s="151">
        <v>2294.8571428571431</v>
      </c>
      <c r="W282" s="177">
        <f t="shared" si="280"/>
        <v>120.78195488721806</v>
      </c>
      <c r="X282" s="95">
        <f t="shared" si="281"/>
        <v>14</v>
      </c>
      <c r="Y282" s="478"/>
      <c r="Z282" s="95">
        <v>19</v>
      </c>
      <c r="AA282" s="151">
        <v>2292.3214285714289</v>
      </c>
      <c r="AB282" s="177">
        <f t="shared" si="282"/>
        <v>120.64849624060152</v>
      </c>
      <c r="AC282" s="95">
        <f t="shared" si="283"/>
        <v>12</v>
      </c>
      <c r="AD282" s="478"/>
      <c r="AE282" s="95">
        <v>19</v>
      </c>
      <c r="AF282" s="151">
        <v>2300</v>
      </c>
      <c r="AG282" s="177">
        <f t="shared" si="284"/>
        <v>121.05263157894737</v>
      </c>
      <c r="AH282" s="95">
        <f t="shared" si="285"/>
        <v>13</v>
      </c>
      <c r="AI282" s="478"/>
      <c r="AJ282" s="95">
        <v>19</v>
      </c>
      <c r="AK282" s="151">
        <v>2281.411764705882</v>
      </c>
      <c r="AL282" s="177">
        <f t="shared" si="286"/>
        <v>120.07430340557273</v>
      </c>
      <c r="AM282" s="95">
        <f t="shared" si="287"/>
        <v>15</v>
      </c>
      <c r="AN282" s="478"/>
      <c r="AO282" s="95">
        <v>19</v>
      </c>
      <c r="AP282" s="151">
        <v>2299.0109890109893</v>
      </c>
      <c r="AQ282" s="177">
        <f t="shared" si="288"/>
        <v>121.00057836899944</v>
      </c>
      <c r="AR282" s="95">
        <f t="shared" si="289"/>
        <v>14</v>
      </c>
      <c r="AS282" s="478"/>
      <c r="AT282" s="95">
        <v>19</v>
      </c>
      <c r="AU282" s="151">
        <v>2292.0000000000005</v>
      </c>
      <c r="AV282" s="177">
        <f t="shared" si="290"/>
        <v>120.63157894736844</v>
      </c>
      <c r="AW282" s="95">
        <f t="shared" si="291"/>
        <v>12</v>
      </c>
      <c r="AX282" s="478"/>
    </row>
    <row r="283" spans="2:50" hidden="1">
      <c r="B283" s="456"/>
      <c r="C283" s="95">
        <f t="shared" si="275"/>
        <v>10</v>
      </c>
      <c r="D283" s="95" t="s">
        <v>186</v>
      </c>
      <c r="E283" s="95">
        <v>19</v>
      </c>
      <c r="F283" s="95">
        <v>2400</v>
      </c>
      <c r="G283" s="177">
        <f t="shared" si="276"/>
        <v>126.31578947368421</v>
      </c>
      <c r="H283" s="456"/>
      <c r="I283" s="153">
        <f t="shared" si="272"/>
        <v>19</v>
      </c>
      <c r="J283" s="153">
        <f t="shared" si="273"/>
        <v>2297.3849450982952</v>
      </c>
      <c r="K283" s="154">
        <f t="shared" si="274"/>
        <v>120.91499711043657</v>
      </c>
      <c r="L283" s="458"/>
      <c r="M283" s="153">
        <f t="shared" si="277"/>
        <v>13</v>
      </c>
      <c r="N283" s="480"/>
      <c r="O283" s="480"/>
      <c r="P283" s="95">
        <v>19</v>
      </c>
      <c r="Q283" s="151">
        <v>2280.0000000000005</v>
      </c>
      <c r="R283" s="177">
        <f t="shared" si="278"/>
        <v>120.00000000000003</v>
      </c>
      <c r="S283" s="95">
        <f t="shared" si="279"/>
        <v>15</v>
      </c>
      <c r="T283" s="478"/>
      <c r="U283" s="95">
        <v>19</v>
      </c>
      <c r="V283" s="151">
        <v>2294.5454545454545</v>
      </c>
      <c r="W283" s="177">
        <f t="shared" si="280"/>
        <v>120.76555023923444</v>
      </c>
      <c r="X283" s="95">
        <f t="shared" si="281"/>
        <v>15</v>
      </c>
      <c r="Y283" s="478"/>
      <c r="Z283" s="95">
        <v>19</v>
      </c>
      <c r="AA283" s="151">
        <v>2285.0000000000005</v>
      </c>
      <c r="AB283" s="177">
        <f t="shared" si="282"/>
        <v>120.26315789473686</v>
      </c>
      <c r="AC283" s="95">
        <f t="shared" si="283"/>
        <v>14</v>
      </c>
      <c r="AD283" s="478"/>
      <c r="AE283" s="95">
        <v>19</v>
      </c>
      <c r="AF283" s="151">
        <v>2307.272727272727</v>
      </c>
      <c r="AG283" s="177">
        <f t="shared" si="284"/>
        <v>121.43540669856458</v>
      </c>
      <c r="AH283" s="95">
        <f t="shared" si="285"/>
        <v>12</v>
      </c>
      <c r="AI283" s="478"/>
      <c r="AJ283" s="95">
        <v>19</v>
      </c>
      <c r="AK283" s="151">
        <v>2317.8260869565215</v>
      </c>
      <c r="AL283" s="177">
        <f t="shared" si="286"/>
        <v>121.99084668192218</v>
      </c>
      <c r="AM283" s="95">
        <f t="shared" si="287"/>
        <v>12</v>
      </c>
      <c r="AN283" s="478"/>
      <c r="AO283" s="95">
        <v>19</v>
      </c>
      <c r="AP283" s="151">
        <v>2308.8311688311692</v>
      </c>
      <c r="AQ283" s="177">
        <f t="shared" si="288"/>
        <v>121.51742993848259</v>
      </c>
      <c r="AR283" s="95">
        <f t="shared" si="289"/>
        <v>13</v>
      </c>
      <c r="AS283" s="478"/>
      <c r="AT283" s="95">
        <v>19</v>
      </c>
      <c r="AU283" s="151">
        <v>2288.2191780821918</v>
      </c>
      <c r="AV283" s="177">
        <f t="shared" si="290"/>
        <v>120.43258832011536</v>
      </c>
      <c r="AW283" s="95">
        <f t="shared" si="291"/>
        <v>13</v>
      </c>
      <c r="AX283" s="478"/>
    </row>
    <row r="284" spans="2:50" hidden="1">
      <c r="B284" s="456"/>
      <c r="C284" s="95">
        <f t="shared" si="275"/>
        <v>11</v>
      </c>
      <c r="D284" s="95" t="s">
        <v>187</v>
      </c>
      <c r="E284" s="95">
        <v>15</v>
      </c>
      <c r="F284" s="95">
        <v>2400</v>
      </c>
      <c r="G284" s="177">
        <f t="shared" si="276"/>
        <v>160</v>
      </c>
      <c r="H284" s="456"/>
      <c r="I284" s="153">
        <f t="shared" si="272"/>
        <v>15</v>
      </c>
      <c r="J284" s="153">
        <f t="shared" si="273"/>
        <v>2291.6698658560899</v>
      </c>
      <c r="K284" s="154">
        <f t="shared" si="274"/>
        <v>152.77799105707268</v>
      </c>
      <c r="L284" s="458"/>
      <c r="M284" s="153">
        <f t="shared" si="277"/>
        <v>4</v>
      </c>
      <c r="N284" s="480"/>
      <c r="O284" s="480"/>
      <c r="P284" s="95">
        <v>15</v>
      </c>
      <c r="Q284" s="151">
        <v>2291.4888492417485</v>
      </c>
      <c r="R284" s="177">
        <f t="shared" si="278"/>
        <v>152.76592328278323</v>
      </c>
      <c r="S284" s="95">
        <f t="shared" si="279"/>
        <v>4</v>
      </c>
      <c r="T284" s="478"/>
      <c r="U284" s="95">
        <v>15</v>
      </c>
      <c r="V284" s="151">
        <v>2289.8236105636579</v>
      </c>
      <c r="W284" s="177">
        <f t="shared" si="280"/>
        <v>152.65490737091054</v>
      </c>
      <c r="X284" s="95">
        <f t="shared" si="281"/>
        <v>4</v>
      </c>
      <c r="Y284" s="478"/>
      <c r="Z284" s="95">
        <v>15</v>
      </c>
      <c r="AA284" s="151">
        <v>2292.8571428571431</v>
      </c>
      <c r="AB284" s="177">
        <f t="shared" si="282"/>
        <v>152.85714285714286</v>
      </c>
      <c r="AC284" s="95">
        <f t="shared" si="283"/>
        <v>3</v>
      </c>
      <c r="AD284" s="478"/>
      <c r="AE284" s="95">
        <v>15</v>
      </c>
      <c r="AF284" s="151">
        <v>2300.1392251815987</v>
      </c>
      <c r="AG284" s="177">
        <f t="shared" si="284"/>
        <v>153.34261501210659</v>
      </c>
      <c r="AH284" s="95">
        <f t="shared" si="285"/>
        <v>2</v>
      </c>
      <c r="AI284" s="478"/>
      <c r="AJ284" s="95">
        <v>15</v>
      </c>
      <c r="AK284" s="151">
        <v>2290.4427966101689</v>
      </c>
      <c r="AL284" s="177">
        <f t="shared" si="286"/>
        <v>152.69618644067793</v>
      </c>
      <c r="AM284" s="95">
        <f t="shared" si="287"/>
        <v>3</v>
      </c>
      <c r="AN284" s="478"/>
      <c r="AO284" s="95">
        <v>15</v>
      </c>
      <c r="AP284" s="151">
        <v>2288.353510895884</v>
      </c>
      <c r="AQ284" s="177">
        <f t="shared" si="288"/>
        <v>152.55690072639226</v>
      </c>
      <c r="AR284" s="95">
        <f t="shared" si="289"/>
        <v>3</v>
      </c>
      <c r="AS284" s="478"/>
      <c r="AT284" s="95">
        <v>15</v>
      </c>
      <c r="AU284" s="151">
        <v>2288.5839256424279</v>
      </c>
      <c r="AV284" s="177">
        <f t="shared" si="290"/>
        <v>152.57226170949519</v>
      </c>
      <c r="AW284" s="95">
        <f t="shared" si="291"/>
        <v>3</v>
      </c>
      <c r="AX284" s="478"/>
    </row>
    <row r="285" spans="2:50" hidden="1">
      <c r="B285" s="456"/>
      <c r="C285" s="95">
        <f t="shared" si="275"/>
        <v>12</v>
      </c>
      <c r="D285" s="95" t="s">
        <v>188</v>
      </c>
      <c r="E285" s="95">
        <v>15</v>
      </c>
      <c r="F285" s="95">
        <v>2400</v>
      </c>
      <c r="G285" s="177">
        <f t="shared" si="276"/>
        <v>160</v>
      </c>
      <c r="H285" s="456"/>
      <c r="I285" s="153">
        <f t="shared" si="272"/>
        <v>15</v>
      </c>
      <c r="J285" s="153">
        <f t="shared" si="273"/>
        <v>2296.5349795324832</v>
      </c>
      <c r="K285" s="154">
        <f t="shared" si="274"/>
        <v>153.10233196883223</v>
      </c>
      <c r="L285" s="458"/>
      <c r="M285" s="153">
        <f t="shared" si="277"/>
        <v>2</v>
      </c>
      <c r="N285" s="480"/>
      <c r="O285" s="480"/>
      <c r="P285" s="95">
        <v>15</v>
      </c>
      <c r="Q285" s="151">
        <v>2295.2238805970132</v>
      </c>
      <c r="R285" s="177">
        <f t="shared" si="278"/>
        <v>153.01492537313422</v>
      </c>
      <c r="S285" s="95">
        <f t="shared" si="279"/>
        <v>3</v>
      </c>
      <c r="T285" s="478"/>
      <c r="U285" s="95">
        <v>15</v>
      </c>
      <c r="V285" s="151">
        <v>2306.8802521008411</v>
      </c>
      <c r="W285" s="177">
        <f t="shared" si="280"/>
        <v>153.79201680672273</v>
      </c>
      <c r="X285" s="95">
        <f t="shared" si="281"/>
        <v>2</v>
      </c>
      <c r="Y285" s="478"/>
      <c r="Z285" s="95">
        <v>15</v>
      </c>
      <c r="AA285" s="151">
        <v>2303.478260869565</v>
      </c>
      <c r="AB285" s="177">
        <f t="shared" si="282"/>
        <v>153.56521739130434</v>
      </c>
      <c r="AC285" s="95">
        <f t="shared" si="283"/>
        <v>2</v>
      </c>
      <c r="AD285" s="478"/>
      <c r="AE285" s="95">
        <v>15</v>
      </c>
      <c r="AF285" s="151">
        <v>2288.181818181818</v>
      </c>
      <c r="AG285" s="177">
        <f t="shared" si="284"/>
        <v>152.54545454545453</v>
      </c>
      <c r="AH285" s="95">
        <f t="shared" si="285"/>
        <v>4</v>
      </c>
      <c r="AI285" s="478"/>
      <c r="AJ285" s="95">
        <v>15</v>
      </c>
      <c r="AK285" s="151">
        <v>2289.8901098901101</v>
      </c>
      <c r="AL285" s="177">
        <f t="shared" si="286"/>
        <v>152.65934065934067</v>
      </c>
      <c r="AM285" s="95">
        <f t="shared" si="287"/>
        <v>4</v>
      </c>
      <c r="AN285" s="478"/>
      <c r="AO285" s="95">
        <v>15</v>
      </c>
      <c r="AP285" s="151">
        <v>2295.5555555555543</v>
      </c>
      <c r="AQ285" s="177">
        <f t="shared" si="288"/>
        <v>153.03703703703695</v>
      </c>
      <c r="AR285" s="95">
        <f t="shared" si="289"/>
        <v>2</v>
      </c>
      <c r="AS285" s="478"/>
      <c r="AT285" s="273"/>
      <c r="AU285" s="274"/>
      <c r="AV285" s="275" t="str">
        <f t="shared" si="290"/>
        <v/>
      </c>
      <c r="AW285" s="273" t="str">
        <f t="shared" si="291"/>
        <v/>
      </c>
      <c r="AX285" s="478"/>
    </row>
    <row r="286" spans="2:50" hidden="1">
      <c r="B286" s="456"/>
      <c r="C286" s="95">
        <f t="shared" si="275"/>
        <v>13</v>
      </c>
      <c r="D286" s="95" t="s">
        <v>191</v>
      </c>
      <c r="E286" s="95">
        <v>17</v>
      </c>
      <c r="F286" s="95">
        <v>2400</v>
      </c>
      <c r="G286" s="177">
        <f t="shared" si="276"/>
        <v>141.1764705882353</v>
      </c>
      <c r="H286" s="456"/>
      <c r="I286" s="153">
        <f t="shared" si="272"/>
        <v>17</v>
      </c>
      <c r="J286" s="153">
        <f t="shared" si="273"/>
        <v>2320.6819140623129</v>
      </c>
      <c r="K286" s="154">
        <f t="shared" si="274"/>
        <v>136.51070082719485</v>
      </c>
      <c r="L286" s="458"/>
      <c r="M286" s="153">
        <f t="shared" si="277"/>
        <v>6</v>
      </c>
      <c r="N286" s="480"/>
      <c r="O286" s="480"/>
      <c r="P286" s="95">
        <v>17</v>
      </c>
      <c r="Q286" s="151">
        <v>2322.8571428571422</v>
      </c>
      <c r="R286" s="177">
        <f t="shared" si="278"/>
        <v>136.63865546218483</v>
      </c>
      <c r="S286" s="95">
        <f t="shared" si="279"/>
        <v>6</v>
      </c>
      <c r="T286" s="478"/>
      <c r="U286" s="95">
        <v>17</v>
      </c>
      <c r="V286" s="151">
        <v>2332.4999999999991</v>
      </c>
      <c r="W286" s="177">
        <f t="shared" si="280"/>
        <v>137.20588235294113</v>
      </c>
      <c r="X286" s="95">
        <f t="shared" si="281"/>
        <v>6</v>
      </c>
      <c r="Y286" s="478"/>
      <c r="Z286" s="95">
        <v>17</v>
      </c>
      <c r="AA286" s="151">
        <v>2288.8888888888901</v>
      </c>
      <c r="AB286" s="177">
        <f t="shared" si="282"/>
        <v>134.64052287581706</v>
      </c>
      <c r="AC286" s="95">
        <f t="shared" si="283"/>
        <v>7</v>
      </c>
      <c r="AD286" s="478"/>
      <c r="AE286" s="95">
        <v>17</v>
      </c>
      <c r="AF286" s="151">
        <v>2320.0000000000009</v>
      </c>
      <c r="AG286" s="177">
        <f t="shared" si="284"/>
        <v>136.47058823529417</v>
      </c>
      <c r="AH286" s="95">
        <f t="shared" si="285"/>
        <v>6</v>
      </c>
      <c r="AI286" s="478"/>
      <c r="AJ286" s="95">
        <v>17</v>
      </c>
      <c r="AK286" s="151">
        <v>2348.8888888888901</v>
      </c>
      <c r="AL286" s="177">
        <f t="shared" si="286"/>
        <v>138.16993464052294</v>
      </c>
      <c r="AM286" s="95">
        <f t="shared" si="287"/>
        <v>6</v>
      </c>
      <c r="AN286" s="478"/>
      <c r="AO286" s="95">
        <v>17</v>
      </c>
      <c r="AP286" s="151">
        <v>2319.5454545454545</v>
      </c>
      <c r="AQ286" s="177">
        <f t="shared" si="288"/>
        <v>136.44385026737967</v>
      </c>
      <c r="AR286" s="95">
        <f t="shared" si="289"/>
        <v>6</v>
      </c>
      <c r="AS286" s="478"/>
      <c r="AT286" s="95">
        <v>17</v>
      </c>
      <c r="AU286" s="151">
        <v>2312.0930232558135</v>
      </c>
      <c r="AV286" s="177">
        <f t="shared" si="290"/>
        <v>136.00547195622431</v>
      </c>
      <c r="AW286" s="95">
        <f t="shared" si="291"/>
        <v>5</v>
      </c>
      <c r="AX286" s="478"/>
    </row>
    <row r="287" spans="2:50" hidden="1">
      <c r="B287" s="456"/>
      <c r="C287" s="95">
        <f t="shared" si="275"/>
        <v>14</v>
      </c>
      <c r="D287" s="95" t="s">
        <v>192</v>
      </c>
      <c r="E287" s="95">
        <v>19</v>
      </c>
      <c r="F287" s="95">
        <v>2400</v>
      </c>
      <c r="G287" s="177">
        <f t="shared" si="276"/>
        <v>126.31578947368421</v>
      </c>
      <c r="H287" s="456"/>
      <c r="I287" s="153">
        <f t="shared" si="272"/>
        <v>19</v>
      </c>
      <c r="J287" s="153">
        <f t="shared" si="273"/>
        <v>2298.5257204433296</v>
      </c>
      <c r="K287" s="154">
        <f t="shared" si="274"/>
        <v>120.97503791807</v>
      </c>
      <c r="L287" s="458"/>
      <c r="M287" s="153">
        <f t="shared" si="277"/>
        <v>12</v>
      </c>
      <c r="N287" s="480"/>
      <c r="O287" s="480"/>
      <c r="P287" s="95">
        <v>19</v>
      </c>
      <c r="Q287" s="151">
        <v>2300.1869158878508</v>
      </c>
      <c r="R287" s="177">
        <f t="shared" si="278"/>
        <v>121.0624692572553</v>
      </c>
      <c r="S287" s="95">
        <f t="shared" si="279"/>
        <v>13</v>
      </c>
      <c r="T287" s="478"/>
      <c r="U287" s="95">
        <v>19</v>
      </c>
      <c r="V287" s="151">
        <v>2302.2000000000007</v>
      </c>
      <c r="W287" s="177">
        <f t="shared" si="280"/>
        <v>121.16842105263161</v>
      </c>
      <c r="X287" s="95">
        <f t="shared" si="281"/>
        <v>12</v>
      </c>
      <c r="Y287" s="478"/>
      <c r="Z287" s="95">
        <v>19</v>
      </c>
      <c r="AA287" s="151">
        <v>2284.1095890410961</v>
      </c>
      <c r="AB287" s="177">
        <f t="shared" si="282"/>
        <v>120.21629416005769</v>
      </c>
      <c r="AC287" s="95">
        <f t="shared" si="283"/>
        <v>15</v>
      </c>
      <c r="AD287" s="478"/>
      <c r="AE287" s="95">
        <v>19</v>
      </c>
      <c r="AF287" s="151">
        <v>2295.4285714285702</v>
      </c>
      <c r="AG287" s="177">
        <f t="shared" si="284"/>
        <v>120.81203007518791</v>
      </c>
      <c r="AH287" s="95">
        <f t="shared" si="285"/>
        <v>14</v>
      </c>
      <c r="AI287" s="478"/>
      <c r="AJ287" s="95">
        <v>19</v>
      </c>
      <c r="AK287" s="151">
        <v>2303.3333333333321</v>
      </c>
      <c r="AL287" s="177">
        <f t="shared" si="286"/>
        <v>121.22807017543853</v>
      </c>
      <c r="AM287" s="95">
        <f t="shared" si="287"/>
        <v>13</v>
      </c>
      <c r="AN287" s="478"/>
      <c r="AO287" s="95">
        <v>19</v>
      </c>
      <c r="AP287" s="151">
        <v>2321.1188811188808</v>
      </c>
      <c r="AQ287" s="177">
        <f t="shared" si="288"/>
        <v>122.16415163783583</v>
      </c>
      <c r="AR287" s="95">
        <f t="shared" si="289"/>
        <v>12</v>
      </c>
      <c r="AS287" s="478"/>
      <c r="AT287" s="95">
        <v>19</v>
      </c>
      <c r="AU287" s="151">
        <v>2283.3027522935777</v>
      </c>
      <c r="AV287" s="177">
        <f t="shared" si="290"/>
        <v>120.17382906808304</v>
      </c>
      <c r="AW287" s="95">
        <f t="shared" si="291"/>
        <v>14</v>
      </c>
      <c r="AX287" s="478"/>
    </row>
    <row r="288" spans="2:50" hidden="1">
      <c r="B288" s="456"/>
      <c r="C288" s="95">
        <f t="shared" si="275"/>
        <v>15</v>
      </c>
      <c r="D288" s="95" t="s">
        <v>193</v>
      </c>
      <c r="E288" s="95">
        <v>17</v>
      </c>
      <c r="F288" s="95">
        <v>2400</v>
      </c>
      <c r="G288" s="177">
        <f t="shared" si="276"/>
        <v>141.1764705882353</v>
      </c>
      <c r="H288" s="456"/>
      <c r="I288" s="153">
        <f t="shared" si="272"/>
        <v>17</v>
      </c>
      <c r="J288" s="153">
        <f t="shared" si="273"/>
        <v>2298.6564441632513</v>
      </c>
      <c r="K288" s="154">
        <f t="shared" si="274"/>
        <v>135.2150849507795</v>
      </c>
      <c r="L288" s="458"/>
      <c r="M288" s="153">
        <f t="shared" si="277"/>
        <v>7</v>
      </c>
      <c r="N288" s="480"/>
      <c r="O288" s="480"/>
      <c r="P288" s="95">
        <v>17</v>
      </c>
      <c r="Q288" s="151">
        <v>2298.2022471910109</v>
      </c>
      <c r="R288" s="177">
        <f t="shared" si="278"/>
        <v>135.18836748182417</v>
      </c>
      <c r="S288" s="95">
        <f t="shared" si="279"/>
        <v>7</v>
      </c>
      <c r="T288" s="478"/>
      <c r="U288" s="95">
        <v>17</v>
      </c>
      <c r="V288" s="151">
        <v>2294.6511627906975</v>
      </c>
      <c r="W288" s="177">
        <f t="shared" si="280"/>
        <v>134.97948016415867</v>
      </c>
      <c r="X288" s="95">
        <f t="shared" si="281"/>
        <v>7</v>
      </c>
      <c r="Y288" s="478"/>
      <c r="Z288" s="95">
        <v>17</v>
      </c>
      <c r="AA288" s="151">
        <v>2292.9230769230762</v>
      </c>
      <c r="AB288" s="177">
        <f t="shared" si="282"/>
        <v>134.87782805429859</v>
      </c>
      <c r="AC288" s="95">
        <f t="shared" si="283"/>
        <v>6</v>
      </c>
      <c r="AD288" s="478"/>
      <c r="AE288" s="95">
        <v>17</v>
      </c>
      <c r="AF288" s="151">
        <v>2297.4193548387088</v>
      </c>
      <c r="AG288" s="177">
        <f t="shared" si="284"/>
        <v>135.14231499051229</v>
      </c>
      <c r="AH288" s="95">
        <f t="shared" si="285"/>
        <v>7</v>
      </c>
      <c r="AI288" s="478"/>
      <c r="AJ288" s="95">
        <v>17</v>
      </c>
      <c r="AK288" s="151">
        <v>2301.904761904761</v>
      </c>
      <c r="AL288" s="177">
        <f t="shared" si="286"/>
        <v>135.40616246498595</v>
      </c>
      <c r="AM288" s="95">
        <f t="shared" si="287"/>
        <v>7</v>
      </c>
      <c r="AN288" s="478"/>
      <c r="AO288" s="95">
        <v>17</v>
      </c>
      <c r="AP288" s="151">
        <v>2308.3516483516473</v>
      </c>
      <c r="AQ288" s="177">
        <f t="shared" si="288"/>
        <v>135.78539107950866</v>
      </c>
      <c r="AR288" s="95">
        <f t="shared" si="289"/>
        <v>7</v>
      </c>
      <c r="AS288" s="478"/>
      <c r="AT288" s="95">
        <v>17</v>
      </c>
      <c r="AU288" s="151">
        <v>2297.1428571428569</v>
      </c>
      <c r="AV288" s="177">
        <f t="shared" si="290"/>
        <v>135.12605042016804</v>
      </c>
      <c r="AW288" s="95">
        <f t="shared" si="291"/>
        <v>6</v>
      </c>
      <c r="AX288" s="478"/>
    </row>
    <row r="289" spans="2:50" hidden="1">
      <c r="B289" s="456"/>
      <c r="C289" s="95">
        <f t="shared" si="275"/>
        <v>16</v>
      </c>
      <c r="D289" s="95" t="s">
        <v>194</v>
      </c>
      <c r="E289" s="95">
        <v>15</v>
      </c>
      <c r="F289" s="95">
        <v>2400</v>
      </c>
      <c r="G289" s="177">
        <f t="shared" si="276"/>
        <v>160</v>
      </c>
      <c r="H289" s="456"/>
      <c r="I289" s="153">
        <f t="shared" si="272"/>
        <v>15</v>
      </c>
      <c r="J289" s="153">
        <f t="shared" si="273"/>
        <v>2294.2125057901299</v>
      </c>
      <c r="K289" s="154">
        <f t="shared" si="274"/>
        <v>152.94750038600867</v>
      </c>
      <c r="L289" s="458"/>
      <c r="M289" s="153">
        <f t="shared" si="277"/>
        <v>3</v>
      </c>
      <c r="N289" s="480"/>
      <c r="O289" s="480"/>
      <c r="P289" s="95">
        <v>15</v>
      </c>
      <c r="Q289" s="151">
        <v>2297.0682438580534</v>
      </c>
      <c r="R289" s="177">
        <f t="shared" si="278"/>
        <v>153.13788292387022</v>
      </c>
      <c r="S289" s="95">
        <f t="shared" si="279"/>
        <v>2</v>
      </c>
      <c r="T289" s="478"/>
      <c r="U289" s="95">
        <v>15</v>
      </c>
      <c r="V289" s="151">
        <v>2290.8450704225352</v>
      </c>
      <c r="W289" s="177">
        <f t="shared" si="280"/>
        <v>152.72300469483568</v>
      </c>
      <c r="X289" s="95">
        <f t="shared" si="281"/>
        <v>3</v>
      </c>
      <c r="Y289" s="478"/>
      <c r="Z289" s="95">
        <v>15</v>
      </c>
      <c r="AA289" s="151">
        <v>2290.2873088052911</v>
      </c>
      <c r="AB289" s="177">
        <f t="shared" si="282"/>
        <v>152.68582058701941</v>
      </c>
      <c r="AC289" s="95">
        <f t="shared" si="283"/>
        <v>4</v>
      </c>
      <c r="AD289" s="478"/>
      <c r="AE289" s="95">
        <v>15</v>
      </c>
      <c r="AF289" s="151">
        <v>2299.4642857142862</v>
      </c>
      <c r="AG289" s="177">
        <f t="shared" si="284"/>
        <v>153.29761904761909</v>
      </c>
      <c r="AH289" s="95">
        <f t="shared" si="285"/>
        <v>3</v>
      </c>
      <c r="AI289" s="478"/>
      <c r="AJ289" s="95">
        <v>15</v>
      </c>
      <c r="AK289" s="151">
        <v>2298.8845401174158</v>
      </c>
      <c r="AL289" s="177">
        <f t="shared" si="286"/>
        <v>153.25896934116105</v>
      </c>
      <c r="AM289" s="95">
        <f t="shared" si="287"/>
        <v>2</v>
      </c>
      <c r="AN289" s="478"/>
      <c r="AO289" s="95">
        <v>15</v>
      </c>
      <c r="AP289" s="151">
        <v>2287.6832706766922</v>
      </c>
      <c r="AQ289" s="177">
        <f t="shared" si="288"/>
        <v>152.5122180451128</v>
      </c>
      <c r="AR289" s="95">
        <f t="shared" si="289"/>
        <v>4</v>
      </c>
      <c r="AS289" s="478"/>
      <c r="AT289" s="95">
        <v>15</v>
      </c>
      <c r="AU289" s="151">
        <v>2295.2548209366387</v>
      </c>
      <c r="AV289" s="177">
        <f t="shared" si="290"/>
        <v>153.01698806244258</v>
      </c>
      <c r="AW289" s="95">
        <f t="shared" si="291"/>
        <v>2</v>
      </c>
      <c r="AX289" s="478"/>
    </row>
    <row r="290" spans="2:50" hidden="1">
      <c r="B290" s="456"/>
      <c r="C290" s="95">
        <f t="shared" si="275"/>
        <v>17</v>
      </c>
      <c r="D290" s="95" t="s">
        <v>195</v>
      </c>
      <c r="E290" s="95">
        <v>14</v>
      </c>
      <c r="F290" s="95">
        <v>2400</v>
      </c>
      <c r="G290" s="177">
        <f t="shared" si="276"/>
        <v>171.42857142857142</v>
      </c>
      <c r="H290" s="456"/>
      <c r="I290" s="153">
        <f t="shared" si="272"/>
        <v>14</v>
      </c>
      <c r="J290" s="153">
        <f t="shared" si="273"/>
        <v>2295.0338858422228</v>
      </c>
      <c r="K290" s="154">
        <f t="shared" si="274"/>
        <v>163.93099184587308</v>
      </c>
      <c r="L290" s="458"/>
      <c r="M290" s="153">
        <f t="shared" si="277"/>
        <v>1</v>
      </c>
      <c r="N290" s="480"/>
      <c r="O290" s="480"/>
      <c r="P290" s="95">
        <v>14</v>
      </c>
      <c r="Q290" s="151">
        <v>2297.0095693779895</v>
      </c>
      <c r="R290" s="177">
        <f t="shared" si="278"/>
        <v>164.07211209842782</v>
      </c>
      <c r="S290" s="95">
        <f t="shared" si="279"/>
        <v>1</v>
      </c>
      <c r="T290" s="478"/>
      <c r="U290" s="95">
        <v>14</v>
      </c>
      <c r="V290" s="151">
        <v>2287.7368421052638</v>
      </c>
      <c r="W290" s="177">
        <f t="shared" si="280"/>
        <v>163.40977443609026</v>
      </c>
      <c r="X290" s="95">
        <f t="shared" si="281"/>
        <v>1</v>
      </c>
      <c r="Y290" s="478"/>
      <c r="Z290" s="95">
        <v>14</v>
      </c>
      <c r="AA290" s="151">
        <v>2284.9484536082482</v>
      </c>
      <c r="AB290" s="177">
        <f t="shared" si="282"/>
        <v>163.21060382916059</v>
      </c>
      <c r="AC290" s="95">
        <f t="shared" si="283"/>
        <v>1</v>
      </c>
      <c r="AD290" s="478"/>
      <c r="AE290" s="95">
        <v>14</v>
      </c>
      <c r="AF290" s="151">
        <v>2289.2307692307691</v>
      </c>
      <c r="AG290" s="177">
        <f t="shared" si="284"/>
        <v>163.5164835164835</v>
      </c>
      <c r="AH290" s="95">
        <f t="shared" si="285"/>
        <v>1</v>
      </c>
      <c r="AI290" s="478"/>
      <c r="AJ290" s="95">
        <v>14</v>
      </c>
      <c r="AK290" s="151">
        <v>2297.9381443298976</v>
      </c>
      <c r="AL290" s="177">
        <f t="shared" si="286"/>
        <v>164.13843888070696</v>
      </c>
      <c r="AM290" s="95">
        <f t="shared" si="287"/>
        <v>1</v>
      </c>
      <c r="AN290" s="478"/>
      <c r="AO290" s="95">
        <v>14</v>
      </c>
      <c r="AP290" s="151">
        <v>2300.3167420814489</v>
      </c>
      <c r="AQ290" s="177">
        <f t="shared" si="288"/>
        <v>164.30833872010348</v>
      </c>
      <c r="AR290" s="95">
        <f t="shared" si="289"/>
        <v>1</v>
      </c>
      <c r="AS290" s="478"/>
      <c r="AT290" s="95">
        <v>14</v>
      </c>
      <c r="AU290" s="151">
        <v>2308.0566801619448</v>
      </c>
      <c r="AV290" s="177">
        <f t="shared" si="290"/>
        <v>164.86119144013892</v>
      </c>
      <c r="AW290" s="95">
        <f t="shared" si="291"/>
        <v>1</v>
      </c>
      <c r="AX290" s="478"/>
    </row>
    <row r="291" spans="2:50" hidden="1">
      <c r="B291" s="456"/>
      <c r="C291" s="95">
        <f t="shared" si="275"/>
        <v>18</v>
      </c>
      <c r="D291" s="95"/>
      <c r="E291" s="95"/>
      <c r="F291" s="95"/>
      <c r="G291" s="177"/>
      <c r="H291" s="456"/>
      <c r="I291" s="153" t="str">
        <f t="shared" si="272"/>
        <v/>
      </c>
      <c r="J291" s="153" t="str">
        <f t="shared" si="273"/>
        <v/>
      </c>
      <c r="K291" s="154" t="str">
        <f t="shared" si="274"/>
        <v/>
      </c>
      <c r="L291" s="459"/>
      <c r="M291" s="153" t="str">
        <f t="shared" si="277"/>
        <v/>
      </c>
      <c r="N291" s="464"/>
      <c r="O291" s="464"/>
      <c r="P291" s="95"/>
      <c r="Q291" s="151"/>
      <c r="R291" s="177" t="str">
        <f t="shared" si="278"/>
        <v/>
      </c>
      <c r="S291" s="95" t="str">
        <f t="shared" si="279"/>
        <v/>
      </c>
      <c r="T291" s="479"/>
      <c r="U291" s="95"/>
      <c r="V291" s="151"/>
      <c r="W291" s="177" t="str">
        <f t="shared" si="280"/>
        <v/>
      </c>
      <c r="X291" s="95" t="str">
        <f t="shared" si="281"/>
        <v/>
      </c>
      <c r="Y291" s="479"/>
      <c r="Z291" s="95"/>
      <c r="AA291" s="151"/>
      <c r="AB291" s="177" t="str">
        <f t="shared" si="282"/>
        <v/>
      </c>
      <c r="AC291" s="95" t="str">
        <f t="shared" si="283"/>
        <v/>
      </c>
      <c r="AD291" s="479"/>
      <c r="AE291" s="95"/>
      <c r="AF291" s="151"/>
      <c r="AG291" s="177" t="str">
        <f t="shared" si="284"/>
        <v/>
      </c>
      <c r="AH291" s="95" t="str">
        <f t="shared" si="285"/>
        <v/>
      </c>
      <c r="AI291" s="479"/>
      <c r="AJ291" s="95"/>
      <c r="AK291" s="151"/>
      <c r="AL291" s="177" t="str">
        <f t="shared" si="286"/>
        <v/>
      </c>
      <c r="AM291" s="95" t="str">
        <f t="shared" si="287"/>
        <v/>
      </c>
      <c r="AN291" s="479"/>
      <c r="AO291" s="95"/>
      <c r="AP291" s="151"/>
      <c r="AQ291" s="177" t="str">
        <f t="shared" si="288"/>
        <v/>
      </c>
      <c r="AR291" s="95" t="str">
        <f t="shared" si="289"/>
        <v/>
      </c>
      <c r="AS291" s="479"/>
      <c r="AT291" s="95"/>
      <c r="AU291" s="151"/>
      <c r="AV291" s="177" t="str">
        <f t="shared" si="290"/>
        <v/>
      </c>
      <c r="AW291" s="95" t="str">
        <f t="shared" si="291"/>
        <v/>
      </c>
      <c r="AX291" s="479"/>
    </row>
    <row r="292" spans="2:50" ht="15.6" hidden="1">
      <c r="B292" s="460" t="s">
        <v>115</v>
      </c>
      <c r="C292" s="461"/>
      <c r="D292" s="461"/>
      <c r="E292" s="461"/>
      <c r="F292" s="461"/>
      <c r="G292" s="461"/>
      <c r="H292" s="461"/>
      <c r="I292" s="150"/>
      <c r="J292" s="150"/>
      <c r="K292" s="150"/>
      <c r="L292" s="150"/>
      <c r="M292" s="150"/>
      <c r="N292" s="448" t="s">
        <v>116</v>
      </c>
      <c r="O292" s="463" t="s">
        <v>63</v>
      </c>
      <c r="P292" s="465">
        <f>AT269+1</f>
        <v>45958</v>
      </c>
      <c r="Q292" s="456"/>
      <c r="R292" s="456"/>
      <c r="S292" s="456"/>
      <c r="T292" s="456"/>
      <c r="U292" s="465">
        <f>P292+1</f>
        <v>45959</v>
      </c>
      <c r="V292" s="456"/>
      <c r="W292" s="456"/>
      <c r="X292" s="456"/>
      <c r="Y292" s="456"/>
      <c r="Z292" s="465">
        <f>U292+1</f>
        <v>45960</v>
      </c>
      <c r="AA292" s="456"/>
      <c r="AB292" s="456"/>
      <c r="AC292" s="456"/>
      <c r="AD292" s="456"/>
      <c r="AE292" s="465">
        <f>Z292+1</f>
        <v>45961</v>
      </c>
      <c r="AF292" s="456"/>
      <c r="AG292" s="456"/>
      <c r="AH292" s="456"/>
      <c r="AI292" s="456"/>
      <c r="AJ292" s="465">
        <f>AE292+1</f>
        <v>45962</v>
      </c>
      <c r="AK292" s="456"/>
      <c r="AL292" s="456"/>
      <c r="AM292" s="456"/>
      <c r="AN292" s="456"/>
      <c r="AO292" s="465">
        <f>AJ292+1</f>
        <v>45963</v>
      </c>
      <c r="AP292" s="456"/>
      <c r="AQ292" s="456"/>
      <c r="AR292" s="456"/>
      <c r="AS292" s="456"/>
      <c r="AT292" s="465">
        <f>AO292+1</f>
        <v>45964</v>
      </c>
      <c r="AU292" s="456"/>
      <c r="AV292" s="456"/>
      <c r="AW292" s="456"/>
      <c r="AX292" s="456"/>
    </row>
    <row r="293" spans="2:50" ht="15.6" hidden="1">
      <c r="B293" s="462"/>
      <c r="C293" s="462"/>
      <c r="D293" s="462"/>
      <c r="E293" s="462"/>
      <c r="F293" s="462"/>
      <c r="G293" s="462"/>
      <c r="H293" s="462"/>
      <c r="I293" s="150"/>
      <c r="J293" s="150"/>
      <c r="K293" s="150"/>
      <c r="L293" s="150"/>
      <c r="M293" s="150"/>
      <c r="N293" s="448"/>
      <c r="O293" s="464"/>
      <c r="P293" s="465" t="s">
        <v>77</v>
      </c>
      <c r="Q293" s="456"/>
      <c r="R293" s="456"/>
      <c r="S293" s="456"/>
      <c r="T293" s="456"/>
      <c r="U293" s="465" t="s">
        <v>78</v>
      </c>
      <c r="V293" s="456"/>
      <c r="W293" s="456"/>
      <c r="X293" s="456"/>
      <c r="Y293" s="456"/>
      <c r="Z293" s="465" t="s">
        <v>79</v>
      </c>
      <c r="AA293" s="456"/>
      <c r="AB293" s="456"/>
      <c r="AC293" s="456"/>
      <c r="AD293" s="456"/>
      <c r="AE293" s="465" t="s">
        <v>74</v>
      </c>
      <c r="AF293" s="456"/>
      <c r="AG293" s="456"/>
      <c r="AH293" s="456"/>
      <c r="AI293" s="456"/>
      <c r="AJ293" s="465" t="s">
        <v>75</v>
      </c>
      <c r="AK293" s="456"/>
      <c r="AL293" s="456"/>
      <c r="AM293" s="456"/>
      <c r="AN293" s="456"/>
      <c r="AO293" s="465" t="s">
        <v>70</v>
      </c>
      <c r="AP293" s="456"/>
      <c r="AQ293" s="456"/>
      <c r="AR293" s="456"/>
      <c r="AS293" s="456"/>
      <c r="AT293" s="465" t="s">
        <v>76</v>
      </c>
      <c r="AU293" s="456"/>
      <c r="AV293" s="456"/>
      <c r="AW293" s="456"/>
      <c r="AX293" s="456"/>
    </row>
    <row r="294" spans="2:50" hidden="1">
      <c r="B294" s="448" t="s">
        <v>117</v>
      </c>
      <c r="C294" s="448" t="s">
        <v>118</v>
      </c>
      <c r="D294" s="448"/>
      <c r="E294" s="448" t="s">
        <v>119</v>
      </c>
      <c r="F294" s="448"/>
      <c r="G294" s="448"/>
      <c r="H294" s="452" t="s">
        <v>120</v>
      </c>
      <c r="I294" s="455" t="s">
        <v>121</v>
      </c>
      <c r="J294" s="455"/>
      <c r="K294" s="455"/>
      <c r="L294" s="455" t="s">
        <v>120</v>
      </c>
      <c r="M294" s="455" t="s">
        <v>122</v>
      </c>
      <c r="N294" s="463"/>
      <c r="O294" s="463" t="s">
        <v>123</v>
      </c>
      <c r="P294" s="449" t="s">
        <v>124</v>
      </c>
      <c r="Q294" s="450"/>
      <c r="R294" s="450"/>
      <c r="S294" s="451"/>
      <c r="T294" s="448" t="s">
        <v>120</v>
      </c>
      <c r="U294" s="449" t="s">
        <v>124</v>
      </c>
      <c r="V294" s="450"/>
      <c r="W294" s="450"/>
      <c r="X294" s="451"/>
      <c r="Y294" s="448" t="s">
        <v>120</v>
      </c>
      <c r="Z294" s="449" t="s">
        <v>124</v>
      </c>
      <c r="AA294" s="450"/>
      <c r="AB294" s="450"/>
      <c r="AC294" s="451"/>
      <c r="AD294" s="448" t="s">
        <v>120</v>
      </c>
      <c r="AE294" s="449" t="s">
        <v>124</v>
      </c>
      <c r="AF294" s="450"/>
      <c r="AG294" s="450"/>
      <c r="AH294" s="451"/>
      <c r="AI294" s="448" t="s">
        <v>120</v>
      </c>
      <c r="AJ294" s="449" t="s">
        <v>124</v>
      </c>
      <c r="AK294" s="450"/>
      <c r="AL294" s="450"/>
      <c r="AM294" s="451"/>
      <c r="AN294" s="448" t="s">
        <v>120</v>
      </c>
      <c r="AO294" s="449" t="s">
        <v>124</v>
      </c>
      <c r="AP294" s="450"/>
      <c r="AQ294" s="450"/>
      <c r="AR294" s="451"/>
      <c r="AS294" s="448" t="s">
        <v>120</v>
      </c>
      <c r="AT294" s="449" t="s">
        <v>124</v>
      </c>
      <c r="AU294" s="450"/>
      <c r="AV294" s="450"/>
      <c r="AW294" s="451"/>
      <c r="AX294" s="448" t="s">
        <v>120</v>
      </c>
    </row>
    <row r="295" spans="2:50" hidden="1">
      <c r="B295" s="448"/>
      <c r="C295" s="448"/>
      <c r="D295" s="448"/>
      <c r="E295" s="448" t="s">
        <v>125</v>
      </c>
      <c r="F295" s="448"/>
      <c r="G295" s="448"/>
      <c r="H295" s="453"/>
      <c r="I295" s="455" t="s">
        <v>125</v>
      </c>
      <c r="J295" s="455"/>
      <c r="K295" s="455"/>
      <c r="L295" s="455"/>
      <c r="M295" s="455"/>
      <c r="N295" s="480"/>
      <c r="O295" s="480"/>
      <c r="P295" s="449" t="s">
        <v>126</v>
      </c>
      <c r="Q295" s="450"/>
      <c r="R295" s="450"/>
      <c r="S295" s="451"/>
      <c r="T295" s="448"/>
      <c r="U295" s="449" t="s">
        <v>126</v>
      </c>
      <c r="V295" s="450"/>
      <c r="W295" s="450"/>
      <c r="X295" s="451"/>
      <c r="Y295" s="448"/>
      <c r="Z295" s="449" t="s">
        <v>126</v>
      </c>
      <c r="AA295" s="450"/>
      <c r="AB295" s="450"/>
      <c r="AC295" s="451"/>
      <c r="AD295" s="448"/>
      <c r="AE295" s="449" t="s">
        <v>126</v>
      </c>
      <c r="AF295" s="450"/>
      <c r="AG295" s="450"/>
      <c r="AH295" s="451"/>
      <c r="AI295" s="448"/>
      <c r="AJ295" s="449" t="s">
        <v>126</v>
      </c>
      <c r="AK295" s="450"/>
      <c r="AL295" s="450"/>
      <c r="AM295" s="451"/>
      <c r="AN295" s="448"/>
      <c r="AO295" s="449" t="s">
        <v>126</v>
      </c>
      <c r="AP295" s="450"/>
      <c r="AQ295" s="450"/>
      <c r="AR295" s="451"/>
      <c r="AS295" s="448"/>
      <c r="AT295" s="449" t="s">
        <v>126</v>
      </c>
      <c r="AU295" s="450"/>
      <c r="AV295" s="450"/>
      <c r="AW295" s="451"/>
      <c r="AX295" s="448"/>
    </row>
    <row r="296" spans="2:50" hidden="1">
      <c r="B296" s="448"/>
      <c r="C296" s="448"/>
      <c r="D296" s="448"/>
      <c r="E296" s="94" t="s">
        <v>127</v>
      </c>
      <c r="F296" s="94" t="s">
        <v>128</v>
      </c>
      <c r="G296" s="94" t="s">
        <v>129</v>
      </c>
      <c r="H296" s="454"/>
      <c r="I296" s="152" t="s">
        <v>127</v>
      </c>
      <c r="J296" s="152" t="s">
        <v>128</v>
      </c>
      <c r="K296" s="152" t="s">
        <v>129</v>
      </c>
      <c r="L296" s="455"/>
      <c r="M296" s="455"/>
      <c r="N296" s="480"/>
      <c r="O296" s="480"/>
      <c r="P296" s="94" t="s">
        <v>127</v>
      </c>
      <c r="Q296" s="94" t="s">
        <v>128</v>
      </c>
      <c r="R296" s="94" t="s">
        <v>129</v>
      </c>
      <c r="S296" s="94" t="s">
        <v>122</v>
      </c>
      <c r="T296" s="448"/>
      <c r="U296" s="94" t="s">
        <v>127</v>
      </c>
      <c r="V296" s="94" t="s">
        <v>128</v>
      </c>
      <c r="W296" s="94" t="s">
        <v>129</v>
      </c>
      <c r="X296" s="94" t="s">
        <v>122</v>
      </c>
      <c r="Y296" s="448"/>
      <c r="Z296" s="94" t="s">
        <v>127</v>
      </c>
      <c r="AA296" s="94" t="s">
        <v>128</v>
      </c>
      <c r="AB296" s="94" t="s">
        <v>129</v>
      </c>
      <c r="AC296" s="94" t="s">
        <v>122</v>
      </c>
      <c r="AD296" s="448"/>
      <c r="AE296" s="94" t="s">
        <v>127</v>
      </c>
      <c r="AF296" s="94" t="s">
        <v>128</v>
      </c>
      <c r="AG296" s="94" t="s">
        <v>129</v>
      </c>
      <c r="AH296" s="94" t="s">
        <v>122</v>
      </c>
      <c r="AI296" s="448"/>
      <c r="AJ296" s="94" t="s">
        <v>127</v>
      </c>
      <c r="AK296" s="94" t="s">
        <v>128</v>
      </c>
      <c r="AL296" s="94" t="s">
        <v>129</v>
      </c>
      <c r="AM296" s="94" t="s">
        <v>122</v>
      </c>
      <c r="AN296" s="448"/>
      <c r="AO296" s="94" t="s">
        <v>127</v>
      </c>
      <c r="AP296" s="94" t="s">
        <v>128</v>
      </c>
      <c r="AQ296" s="94" t="s">
        <v>129</v>
      </c>
      <c r="AR296" s="94" t="s">
        <v>122</v>
      </c>
      <c r="AS296" s="448"/>
      <c r="AT296" s="94" t="s">
        <v>127</v>
      </c>
      <c r="AU296" s="94" t="s">
        <v>128</v>
      </c>
      <c r="AV296" s="94" t="s">
        <v>129</v>
      </c>
      <c r="AW296" s="94" t="s">
        <v>122</v>
      </c>
      <c r="AX296" s="448"/>
    </row>
    <row r="297" spans="2:50" hidden="1">
      <c r="B297" s="456" t="s">
        <v>173</v>
      </c>
      <c r="C297" s="95">
        <f>C274</f>
        <v>1</v>
      </c>
      <c r="D297" s="95" t="s">
        <v>174</v>
      </c>
      <c r="E297" s="95">
        <v>20</v>
      </c>
      <c r="F297" s="95">
        <v>2400</v>
      </c>
      <c r="G297" s="177">
        <f>F297/E297</f>
        <v>120</v>
      </c>
      <c r="H297" s="456">
        <f>AVERAGE(G297:G314)</f>
        <v>138.96341199018309</v>
      </c>
      <c r="I297" s="153">
        <f t="shared" ref="I297:I314" si="292">IFERROR(AVERAGE(P297,U297,Z297,AE297,AJ297,AO297,AT297),"")</f>
        <v>20</v>
      </c>
      <c r="J297" s="153">
        <f t="shared" ref="J297:J314" si="293">IFERROR(AVERAGE(Q297,V297,AA297,AF297,AK297,AP297,AU297),"")</f>
        <v>2300.5253909179887</v>
      </c>
      <c r="K297" s="154">
        <f t="shared" ref="K297:K314" si="294">IFERROR(AVERAGE(R297,W297,AB297,AG297,AL297,AQ297,AV297),"")</f>
        <v>115.02626954589944</v>
      </c>
      <c r="L297" s="457">
        <f>IFERROR(AVERAGE(K297:K314),"-")</f>
        <v>133.00691216813271</v>
      </c>
      <c r="M297" s="153">
        <f>IFERROR(RANK(K297, K$297:K$314),"")</f>
        <v>16</v>
      </c>
      <c r="N297" s="480"/>
      <c r="O297" s="480"/>
      <c r="P297" s="95">
        <v>20</v>
      </c>
      <c r="Q297" s="151">
        <v>2301.9440406976755</v>
      </c>
      <c r="R297" s="177">
        <f>IFERROR(Q297/P297,"")</f>
        <v>115.09720203488378</v>
      </c>
      <c r="S297" s="95">
        <f>IFERROR(RANK(R297, R$297:R$314),"")</f>
        <v>16</v>
      </c>
      <c r="T297" s="477">
        <f>AVERAGE(R297:R314)</f>
        <v>132.88722348986462</v>
      </c>
      <c r="U297" s="95">
        <v>20</v>
      </c>
      <c r="V297" s="151">
        <v>2304.0199335548177</v>
      </c>
      <c r="W297" s="177">
        <f>IFERROR(V297/U297,"")</f>
        <v>115.20099667774089</v>
      </c>
      <c r="X297" s="95">
        <f>IFERROR(RANK(W297, W$297:W$314),"")</f>
        <v>16</v>
      </c>
      <c r="Y297" s="477">
        <f>AVERAGE(W297:W314)</f>
        <v>132.86677769206861</v>
      </c>
      <c r="Z297" s="95">
        <v>20</v>
      </c>
      <c r="AA297" s="151">
        <v>2303.2904502721426</v>
      </c>
      <c r="AB297" s="177">
        <f>IFERROR(AA297/Z297,"")</f>
        <v>115.16452251360712</v>
      </c>
      <c r="AC297" s="95">
        <f>IFERROR(RANK(AB297, AB$297:AB$314),"")</f>
        <v>16</v>
      </c>
      <c r="AD297" s="477">
        <f>AVERAGE(AB297:AB314)</f>
        <v>133.02870128065936</v>
      </c>
      <c r="AE297" s="95">
        <v>20</v>
      </c>
      <c r="AF297" s="151">
        <v>2300.5882352941185</v>
      </c>
      <c r="AG297" s="177">
        <f>IFERROR(AF297/AE297,"")</f>
        <v>115.02941176470593</v>
      </c>
      <c r="AH297" s="95">
        <f>IFERROR(RANK(AG297, AG$297:AG$314),"")</f>
        <v>16</v>
      </c>
      <c r="AI297" s="477">
        <f>AVERAGE(AG297:AG314)</f>
        <v>133.11309312416395</v>
      </c>
      <c r="AJ297" s="95">
        <v>20</v>
      </c>
      <c r="AK297" s="151">
        <v>2300.198019801981</v>
      </c>
      <c r="AL297" s="177">
        <f>IFERROR(AK297/AJ297,"")</f>
        <v>115.00990099009906</v>
      </c>
      <c r="AM297" s="95">
        <f>IFERROR(RANK(AL297, AL$297:AL$314),"")</f>
        <v>17</v>
      </c>
      <c r="AN297" s="477">
        <f>AVERAGE(AL297:AL314)</f>
        <v>133.18593324645997</v>
      </c>
      <c r="AO297" s="95">
        <v>20</v>
      </c>
      <c r="AP297" s="151">
        <v>2299.0316431566916</v>
      </c>
      <c r="AQ297" s="177">
        <f>IFERROR(AP297/AO297,"")</f>
        <v>114.95158215783458</v>
      </c>
      <c r="AR297" s="95">
        <f>IFERROR(RANK(AQ297, AQ$297:AQ$314),"")</f>
        <v>17</v>
      </c>
      <c r="AS297" s="477">
        <f>AVERAGE(AQ297:AQ314)</f>
        <v>132.99865386482344</v>
      </c>
      <c r="AT297" s="95">
        <v>20</v>
      </c>
      <c r="AU297" s="151">
        <v>2294.605413648495</v>
      </c>
      <c r="AV297" s="177">
        <f>IFERROR(AU297/AT297,"")</f>
        <v>114.73027068242475</v>
      </c>
      <c r="AW297" s="95">
        <f>IFERROR(RANK(AV297, AV$297:AV$314),"")</f>
        <v>17</v>
      </c>
      <c r="AX297" s="477">
        <f>AVERAGE(AV297:AV314)</f>
        <v>132.96800247888888</v>
      </c>
    </row>
    <row r="298" spans="2:50" hidden="1">
      <c r="B298" s="456"/>
      <c r="C298" s="95">
        <f t="shared" ref="C298:C314" si="295">C275</f>
        <v>2</v>
      </c>
      <c r="D298" s="95" t="s">
        <v>175</v>
      </c>
      <c r="E298" s="95">
        <v>18</v>
      </c>
      <c r="F298" s="95">
        <v>2400</v>
      </c>
      <c r="G298" s="177">
        <f t="shared" ref="G298:G313" si="296">F298/E298</f>
        <v>133.33333333333334</v>
      </c>
      <c r="H298" s="456"/>
      <c r="I298" s="153">
        <f t="shared" si="292"/>
        <v>18</v>
      </c>
      <c r="J298" s="153">
        <f t="shared" si="293"/>
        <v>2289.9966666795217</v>
      </c>
      <c r="K298" s="154">
        <f t="shared" si="294"/>
        <v>127.22203703775121</v>
      </c>
      <c r="L298" s="458"/>
      <c r="M298" s="153">
        <f t="shared" ref="M298:M314" si="297">IFERROR(RANK(K298, K$297:K$314),"")</f>
        <v>10</v>
      </c>
      <c r="N298" s="480"/>
      <c r="O298" s="480"/>
      <c r="P298" s="95">
        <v>18</v>
      </c>
      <c r="Q298" s="151">
        <v>2287.5496688741714</v>
      </c>
      <c r="R298" s="177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78"/>
      <c r="U298" s="95">
        <v>18</v>
      </c>
      <c r="V298" s="151">
        <v>2281.6901408450708</v>
      </c>
      <c r="W298" s="177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78"/>
      <c r="Z298" s="95">
        <v>18</v>
      </c>
      <c r="AA298" s="151">
        <v>2293.0232558139533</v>
      </c>
      <c r="AB298" s="177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78"/>
      <c r="AE298" s="95">
        <v>18</v>
      </c>
      <c r="AF298" s="151">
        <v>2301.0638297872347</v>
      </c>
      <c r="AG298" s="177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78"/>
      <c r="AJ298" s="95">
        <v>18</v>
      </c>
      <c r="AK298" s="151">
        <v>2288.0412371134025</v>
      </c>
      <c r="AL298" s="177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78"/>
      <c r="AO298" s="95">
        <v>18</v>
      </c>
      <c r="AP298" s="151">
        <v>2292.0779220779223</v>
      </c>
      <c r="AQ298" s="177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78"/>
      <c r="AT298" s="95">
        <v>18</v>
      </c>
      <c r="AU298" s="151">
        <v>2286.5306122448974</v>
      </c>
      <c r="AV298" s="177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78"/>
    </row>
    <row r="299" spans="2:50" hidden="1">
      <c r="B299" s="456"/>
      <c r="C299" s="95">
        <f t="shared" si="295"/>
        <v>3</v>
      </c>
      <c r="D299" s="95" t="s">
        <v>176</v>
      </c>
      <c r="E299" s="95">
        <v>18</v>
      </c>
      <c r="F299" s="95">
        <v>2400</v>
      </c>
      <c r="G299" s="177">
        <f t="shared" si="296"/>
        <v>133.33333333333334</v>
      </c>
      <c r="H299" s="456"/>
      <c r="I299" s="153">
        <f t="shared" si="292"/>
        <v>18</v>
      </c>
      <c r="J299" s="153">
        <f t="shared" si="293"/>
        <v>2288.7194456940347</v>
      </c>
      <c r="K299" s="154">
        <f t="shared" si="294"/>
        <v>127.15108031633527</v>
      </c>
      <c r="L299" s="458"/>
      <c r="M299" s="153">
        <f t="shared" si="297"/>
        <v>11</v>
      </c>
      <c r="N299" s="480"/>
      <c r="O299" s="480"/>
      <c r="P299" s="95">
        <v>18</v>
      </c>
      <c r="Q299" s="151">
        <v>2291.3542944785268</v>
      </c>
      <c r="R299" s="177">
        <f t="shared" si="298"/>
        <v>127.2974608043626</v>
      </c>
      <c r="S299" s="95">
        <f t="shared" si="299"/>
        <v>10</v>
      </c>
      <c r="T299" s="478"/>
      <c r="U299" s="95">
        <v>18</v>
      </c>
      <c r="V299" s="151">
        <v>2294.0305010893253</v>
      </c>
      <c r="W299" s="177">
        <f t="shared" si="300"/>
        <v>127.44613894940696</v>
      </c>
      <c r="X299" s="95">
        <f t="shared" si="301"/>
        <v>10</v>
      </c>
      <c r="Y299" s="478"/>
      <c r="Z299" s="95">
        <v>18</v>
      </c>
      <c r="AA299" s="151">
        <v>2284.142269162071</v>
      </c>
      <c r="AB299" s="177">
        <f t="shared" si="302"/>
        <v>126.89679273122617</v>
      </c>
      <c r="AC299" s="95">
        <f t="shared" si="303"/>
        <v>11</v>
      </c>
      <c r="AD299" s="478"/>
      <c r="AE299" s="95">
        <v>18</v>
      </c>
      <c r="AF299" s="151">
        <v>2284.7999999999997</v>
      </c>
      <c r="AG299" s="177">
        <f t="shared" si="304"/>
        <v>126.93333333333332</v>
      </c>
      <c r="AH299" s="95">
        <f t="shared" si="305"/>
        <v>11</v>
      </c>
      <c r="AI299" s="478"/>
      <c r="AJ299" s="95">
        <v>18</v>
      </c>
      <c r="AK299" s="151">
        <v>2296.089385474861</v>
      </c>
      <c r="AL299" s="177">
        <f t="shared" si="306"/>
        <v>127.56052141527006</v>
      </c>
      <c r="AM299" s="95">
        <f t="shared" si="307"/>
        <v>10</v>
      </c>
      <c r="AN299" s="478"/>
      <c r="AO299" s="95">
        <v>18</v>
      </c>
      <c r="AP299" s="151">
        <v>2284.0677966101689</v>
      </c>
      <c r="AQ299" s="177">
        <f t="shared" si="308"/>
        <v>126.89265536723161</v>
      </c>
      <c r="AR299" s="95">
        <f t="shared" si="309"/>
        <v>11</v>
      </c>
      <c r="AS299" s="478"/>
      <c r="AT299" s="95">
        <v>18</v>
      </c>
      <c r="AU299" s="151">
        <v>2286.5518730432914</v>
      </c>
      <c r="AV299" s="177">
        <f t="shared" si="310"/>
        <v>127.03065961351619</v>
      </c>
      <c r="AW299" s="95">
        <f t="shared" si="311"/>
        <v>10</v>
      </c>
      <c r="AX299" s="478"/>
    </row>
    <row r="300" spans="2:50" hidden="1">
      <c r="B300" s="456"/>
      <c r="C300" s="95">
        <f t="shared" si="295"/>
        <v>4</v>
      </c>
      <c r="D300" s="95" t="s">
        <v>178</v>
      </c>
      <c r="E300" s="95">
        <v>16</v>
      </c>
      <c r="F300" s="95">
        <v>2400</v>
      </c>
      <c r="G300" s="177">
        <f t="shared" si="296"/>
        <v>150</v>
      </c>
      <c r="H300" s="456"/>
      <c r="I300" s="153">
        <f t="shared" si="292"/>
        <v>16</v>
      </c>
      <c r="J300" s="153">
        <f t="shared" si="293"/>
        <v>2313.6440608632115</v>
      </c>
      <c r="K300" s="154">
        <f t="shared" si="294"/>
        <v>144.60275380395072</v>
      </c>
      <c r="L300" s="458"/>
      <c r="M300" s="153">
        <f t="shared" si="297"/>
        <v>5</v>
      </c>
      <c r="N300" s="480"/>
      <c r="O300" s="480"/>
      <c r="P300" s="95">
        <v>16</v>
      </c>
      <c r="Q300" s="151">
        <v>2308.4210526315778</v>
      </c>
      <c r="R300" s="177">
        <f t="shared" si="298"/>
        <v>144.27631578947361</v>
      </c>
      <c r="S300" s="95">
        <f t="shared" si="299"/>
        <v>5</v>
      </c>
      <c r="T300" s="478"/>
      <c r="U300" s="95">
        <v>16</v>
      </c>
      <c r="V300" s="151">
        <v>2307.3529411764703</v>
      </c>
      <c r="W300" s="177">
        <f t="shared" si="300"/>
        <v>144.20955882352939</v>
      </c>
      <c r="X300" s="95">
        <f t="shared" si="301"/>
        <v>5</v>
      </c>
      <c r="Y300" s="478"/>
      <c r="Z300" s="95">
        <v>16</v>
      </c>
      <c r="AA300" s="151">
        <v>2311.1538461538471</v>
      </c>
      <c r="AB300" s="177">
        <f t="shared" si="302"/>
        <v>144.44711538461544</v>
      </c>
      <c r="AC300" s="95">
        <f t="shared" si="303"/>
        <v>5</v>
      </c>
      <c r="AD300" s="478"/>
      <c r="AE300" s="95">
        <v>16</v>
      </c>
      <c r="AF300" s="151">
        <v>2333.8461538461524</v>
      </c>
      <c r="AG300" s="177">
        <f t="shared" si="304"/>
        <v>145.86538461538453</v>
      </c>
      <c r="AH300" s="95">
        <f t="shared" si="305"/>
        <v>5</v>
      </c>
      <c r="AI300" s="478"/>
      <c r="AJ300" s="95">
        <v>16</v>
      </c>
      <c r="AK300" s="151">
        <v>2324.6153846153834</v>
      </c>
      <c r="AL300" s="177">
        <f t="shared" si="306"/>
        <v>145.28846153846146</v>
      </c>
      <c r="AM300" s="95">
        <f t="shared" si="307"/>
        <v>5</v>
      </c>
      <c r="AN300" s="478"/>
      <c r="AO300" s="95">
        <v>16</v>
      </c>
      <c r="AP300" s="151">
        <v>2306.785714285716</v>
      </c>
      <c r="AQ300" s="177">
        <f t="shared" si="308"/>
        <v>144.17410714285725</v>
      </c>
      <c r="AR300" s="95">
        <f t="shared" si="309"/>
        <v>5</v>
      </c>
      <c r="AS300" s="478"/>
      <c r="AT300" s="95">
        <v>16</v>
      </c>
      <c r="AU300" s="151">
        <v>2303.3333333333344</v>
      </c>
      <c r="AV300" s="177">
        <f t="shared" si="310"/>
        <v>143.9583333333334</v>
      </c>
      <c r="AW300" s="95">
        <f t="shared" si="311"/>
        <v>5</v>
      </c>
      <c r="AX300" s="478"/>
    </row>
    <row r="301" spans="2:50" hidden="1">
      <c r="B301" s="456"/>
      <c r="C301" s="95">
        <f t="shared" si="295"/>
        <v>5</v>
      </c>
      <c r="D301" s="95" t="s">
        <v>179</v>
      </c>
      <c r="E301" s="95">
        <v>18</v>
      </c>
      <c r="F301" s="95">
        <v>2400</v>
      </c>
      <c r="G301" s="177">
        <f t="shared" si="296"/>
        <v>133.33333333333334</v>
      </c>
      <c r="H301" s="456"/>
      <c r="I301" s="153">
        <f t="shared" si="292"/>
        <v>18</v>
      </c>
      <c r="J301" s="153">
        <f t="shared" si="293"/>
        <v>2296.7813193053571</v>
      </c>
      <c r="K301" s="154">
        <f t="shared" si="294"/>
        <v>127.59896218363096</v>
      </c>
      <c r="L301" s="458"/>
      <c r="M301" s="153">
        <f t="shared" si="297"/>
        <v>9</v>
      </c>
      <c r="N301" s="480"/>
      <c r="O301" s="480"/>
      <c r="P301" s="95">
        <v>18</v>
      </c>
      <c r="Q301" s="151">
        <v>2295.6960626757727</v>
      </c>
      <c r="R301" s="177">
        <f t="shared" si="298"/>
        <v>127.53867014865403</v>
      </c>
      <c r="S301" s="95">
        <f t="shared" si="299"/>
        <v>9</v>
      </c>
      <c r="T301" s="478"/>
      <c r="U301" s="95">
        <v>18</v>
      </c>
      <c r="V301" s="151">
        <v>2301.1920140927787</v>
      </c>
      <c r="W301" s="177">
        <f t="shared" si="300"/>
        <v>127.84400078293214</v>
      </c>
      <c r="X301" s="95">
        <f t="shared" si="301"/>
        <v>9</v>
      </c>
      <c r="Y301" s="478"/>
      <c r="Z301" s="95">
        <v>18</v>
      </c>
      <c r="AA301" s="151">
        <v>2300.6631679389316</v>
      </c>
      <c r="AB301" s="177">
        <f t="shared" si="302"/>
        <v>127.81462044105176</v>
      </c>
      <c r="AC301" s="95">
        <f t="shared" si="303"/>
        <v>8</v>
      </c>
      <c r="AD301" s="478"/>
      <c r="AE301" s="95">
        <v>18</v>
      </c>
      <c r="AF301" s="151">
        <v>2295.7894736842109</v>
      </c>
      <c r="AG301" s="177">
        <f t="shared" si="304"/>
        <v>127.54385964912282</v>
      </c>
      <c r="AH301" s="95">
        <f t="shared" si="305"/>
        <v>10</v>
      </c>
      <c r="AI301" s="478"/>
      <c r="AJ301" s="95">
        <v>18</v>
      </c>
      <c r="AK301" s="151">
        <v>2298.5294117647063</v>
      </c>
      <c r="AL301" s="177">
        <f t="shared" si="306"/>
        <v>127.69607843137257</v>
      </c>
      <c r="AM301" s="95">
        <f t="shared" si="307"/>
        <v>9</v>
      </c>
      <c r="AN301" s="478"/>
      <c r="AO301" s="95">
        <v>18</v>
      </c>
      <c r="AP301" s="151">
        <v>2289.0089730807576</v>
      </c>
      <c r="AQ301" s="177">
        <f t="shared" si="308"/>
        <v>127.1671651711532</v>
      </c>
      <c r="AR301" s="95">
        <f t="shared" si="309"/>
        <v>10</v>
      </c>
      <c r="AS301" s="478"/>
      <c r="AT301" s="95">
        <v>18</v>
      </c>
      <c r="AU301" s="151">
        <v>2296.5901319003424</v>
      </c>
      <c r="AV301" s="177">
        <f t="shared" si="310"/>
        <v>127.58834066113013</v>
      </c>
      <c r="AW301" s="95">
        <f t="shared" si="311"/>
        <v>9</v>
      </c>
      <c r="AX301" s="478"/>
    </row>
    <row r="302" spans="2:50" hidden="1">
      <c r="B302" s="456"/>
      <c r="C302" s="95">
        <f t="shared" si="295"/>
        <v>6</v>
      </c>
      <c r="D302" s="95" t="s">
        <v>180</v>
      </c>
      <c r="E302" s="95">
        <v>20</v>
      </c>
      <c r="F302" s="95">
        <v>2400</v>
      </c>
      <c r="G302" s="177">
        <f t="shared" si="296"/>
        <v>120</v>
      </c>
      <c r="H302" s="456"/>
      <c r="I302" s="153">
        <f t="shared" si="292"/>
        <v>20</v>
      </c>
      <c r="J302" s="153">
        <f t="shared" si="293"/>
        <v>2297.4172376685688</v>
      </c>
      <c r="K302" s="154">
        <f t="shared" si="294"/>
        <v>114.87086188342845</v>
      </c>
      <c r="L302" s="458"/>
      <c r="M302" s="153">
        <f t="shared" si="297"/>
        <v>17</v>
      </c>
      <c r="N302" s="480"/>
      <c r="O302" s="480"/>
      <c r="P302" s="95">
        <v>20</v>
      </c>
      <c r="Q302" s="151">
        <v>2290.2857142857147</v>
      </c>
      <c r="R302" s="177">
        <f t="shared" si="298"/>
        <v>114.51428571428573</v>
      </c>
      <c r="S302" s="95">
        <f t="shared" si="299"/>
        <v>17</v>
      </c>
      <c r="T302" s="478"/>
      <c r="U302" s="95">
        <v>20</v>
      </c>
      <c r="V302" s="151">
        <v>2299.7014925373151</v>
      </c>
      <c r="W302" s="177">
        <f t="shared" si="300"/>
        <v>114.98507462686575</v>
      </c>
      <c r="X302" s="95">
        <f t="shared" si="301"/>
        <v>17</v>
      </c>
      <c r="Y302" s="478"/>
      <c r="Z302" s="95">
        <v>20</v>
      </c>
      <c r="AA302" s="151">
        <v>2289.5238095238105</v>
      </c>
      <c r="AB302" s="177">
        <f t="shared" si="302"/>
        <v>114.47619047619052</v>
      </c>
      <c r="AC302" s="95">
        <f t="shared" si="303"/>
        <v>17</v>
      </c>
      <c r="AD302" s="478"/>
      <c r="AE302" s="95">
        <v>20</v>
      </c>
      <c r="AF302" s="151">
        <v>2295.0000000000009</v>
      </c>
      <c r="AG302" s="177">
        <f t="shared" si="304"/>
        <v>114.75000000000004</v>
      </c>
      <c r="AH302" s="95">
        <f t="shared" si="305"/>
        <v>17</v>
      </c>
      <c r="AI302" s="478"/>
      <c r="AJ302" s="95">
        <v>20</v>
      </c>
      <c r="AK302" s="151">
        <v>2309.36170212766</v>
      </c>
      <c r="AL302" s="177">
        <f t="shared" si="306"/>
        <v>115.468085106383</v>
      </c>
      <c r="AM302" s="95">
        <f t="shared" si="307"/>
        <v>16</v>
      </c>
      <c r="AN302" s="478"/>
      <c r="AO302" s="95">
        <v>20</v>
      </c>
      <c r="AP302" s="151">
        <v>2300.5479452054797</v>
      </c>
      <c r="AQ302" s="177">
        <f t="shared" si="308"/>
        <v>115.02739726027399</v>
      </c>
      <c r="AR302" s="95">
        <f t="shared" si="309"/>
        <v>16</v>
      </c>
      <c r="AS302" s="478"/>
      <c r="AT302" s="95">
        <v>20</v>
      </c>
      <c r="AU302" s="151">
        <v>2297.5000000000005</v>
      </c>
      <c r="AV302" s="177">
        <f t="shared" si="310"/>
        <v>114.87500000000003</v>
      </c>
      <c r="AW302" s="95">
        <f t="shared" si="311"/>
        <v>16</v>
      </c>
      <c r="AX302" s="478"/>
    </row>
    <row r="303" spans="2:50" hidden="1">
      <c r="B303" s="456"/>
      <c r="C303" s="95">
        <f t="shared" si="295"/>
        <v>7</v>
      </c>
      <c r="D303" s="95" t="s">
        <v>182</v>
      </c>
      <c r="E303" s="95">
        <v>19</v>
      </c>
      <c r="F303" s="95">
        <v>2400</v>
      </c>
      <c r="G303" s="177">
        <f t="shared" si="296"/>
        <v>126.31578947368421</v>
      </c>
      <c r="H303" s="456"/>
      <c r="I303" s="153">
        <f t="shared" si="292"/>
        <v>19</v>
      </c>
      <c r="J303" s="153">
        <f t="shared" si="293"/>
        <v>2290.3099864861351</v>
      </c>
      <c r="K303" s="154">
        <f t="shared" si="294"/>
        <v>120.54263086769133</v>
      </c>
      <c r="L303" s="458"/>
      <c r="M303" s="153">
        <f t="shared" si="297"/>
        <v>15</v>
      </c>
      <c r="N303" s="480"/>
      <c r="O303" s="480"/>
      <c r="P303" s="95">
        <v>19</v>
      </c>
      <c r="Q303" s="151">
        <v>2284.8370273793998</v>
      </c>
      <c r="R303" s="177">
        <f t="shared" si="298"/>
        <v>120.25458038838947</v>
      </c>
      <c r="S303" s="95">
        <f t="shared" si="299"/>
        <v>15</v>
      </c>
      <c r="T303" s="478"/>
      <c r="U303" s="95">
        <v>19</v>
      </c>
      <c r="V303" s="151">
        <v>2287.2021249683771</v>
      </c>
      <c r="W303" s="177">
        <f t="shared" si="300"/>
        <v>120.37905920886196</v>
      </c>
      <c r="X303" s="95">
        <f t="shared" si="301"/>
        <v>14</v>
      </c>
      <c r="Y303" s="478"/>
      <c r="Z303" s="95">
        <v>19</v>
      </c>
      <c r="AA303" s="151">
        <v>2302.3030907278171</v>
      </c>
      <c r="AB303" s="177">
        <f t="shared" si="302"/>
        <v>121.17384688041143</v>
      </c>
      <c r="AC303" s="95">
        <f t="shared" si="303"/>
        <v>12</v>
      </c>
      <c r="AD303" s="478"/>
      <c r="AE303" s="95">
        <v>19</v>
      </c>
      <c r="AF303" s="151">
        <v>2288.571428571428</v>
      </c>
      <c r="AG303" s="177">
        <f t="shared" si="304"/>
        <v>120.45112781954884</v>
      </c>
      <c r="AH303" s="95">
        <f t="shared" si="305"/>
        <v>15</v>
      </c>
      <c r="AI303" s="478"/>
      <c r="AJ303" s="95">
        <v>19</v>
      </c>
      <c r="AK303" s="151">
        <v>2292.5581395348845</v>
      </c>
      <c r="AL303" s="177">
        <f t="shared" si="306"/>
        <v>120.66095471236234</v>
      </c>
      <c r="AM303" s="95">
        <f t="shared" si="307"/>
        <v>14</v>
      </c>
      <c r="AN303" s="478"/>
      <c r="AO303" s="95">
        <v>19</v>
      </c>
      <c r="AP303" s="151">
        <v>2291.0807836231561</v>
      </c>
      <c r="AQ303" s="177">
        <f t="shared" si="308"/>
        <v>120.58319913806085</v>
      </c>
      <c r="AR303" s="95">
        <f t="shared" si="309"/>
        <v>15</v>
      </c>
      <c r="AS303" s="478"/>
      <c r="AT303" s="95">
        <v>19</v>
      </c>
      <c r="AU303" s="151">
        <v>2285.6173105978842</v>
      </c>
      <c r="AV303" s="177">
        <f t="shared" si="310"/>
        <v>120.29564792620442</v>
      </c>
      <c r="AW303" s="95">
        <f t="shared" si="311"/>
        <v>15</v>
      </c>
      <c r="AX303" s="478"/>
    </row>
    <row r="304" spans="2:50" hidden="1">
      <c r="B304" s="456"/>
      <c r="C304" s="95">
        <f t="shared" si="295"/>
        <v>8</v>
      </c>
      <c r="D304" s="95" t="s">
        <v>183</v>
      </c>
      <c r="E304" s="95">
        <v>18</v>
      </c>
      <c r="F304" s="95">
        <v>2400</v>
      </c>
      <c r="G304" s="177">
        <f t="shared" si="296"/>
        <v>133.33333333333334</v>
      </c>
      <c r="H304" s="456"/>
      <c r="I304" s="153">
        <f t="shared" si="292"/>
        <v>18</v>
      </c>
      <c r="J304" s="153">
        <f t="shared" si="293"/>
        <v>2307.4675244141954</v>
      </c>
      <c r="K304" s="154">
        <f t="shared" si="294"/>
        <v>128.19264024523306</v>
      </c>
      <c r="L304" s="458"/>
      <c r="M304" s="153">
        <f t="shared" si="297"/>
        <v>8</v>
      </c>
      <c r="N304" s="480"/>
      <c r="O304" s="480"/>
      <c r="P304" s="95">
        <v>18</v>
      </c>
      <c r="Q304" s="151">
        <v>2321.8947368421059</v>
      </c>
      <c r="R304" s="177">
        <f t="shared" si="298"/>
        <v>128.99415204678365</v>
      </c>
      <c r="S304" s="95">
        <f t="shared" si="299"/>
        <v>8</v>
      </c>
      <c r="T304" s="478"/>
      <c r="U304" s="95">
        <v>18</v>
      </c>
      <c r="V304" s="151">
        <v>2309.5614035087719</v>
      </c>
      <c r="W304" s="177">
        <f t="shared" si="300"/>
        <v>128.30896686159844</v>
      </c>
      <c r="X304" s="95">
        <f t="shared" si="301"/>
        <v>8</v>
      </c>
      <c r="Y304" s="478"/>
      <c r="Z304" s="95">
        <v>18</v>
      </c>
      <c r="AA304" s="151">
        <v>2296.9696969696961</v>
      </c>
      <c r="AB304" s="177">
        <f t="shared" si="302"/>
        <v>127.60942760942756</v>
      </c>
      <c r="AC304" s="95">
        <f t="shared" si="303"/>
        <v>9</v>
      </c>
      <c r="AD304" s="478"/>
      <c r="AE304" s="95">
        <v>18</v>
      </c>
      <c r="AF304" s="151">
        <v>2304.166666666667</v>
      </c>
      <c r="AG304" s="177">
        <f t="shared" si="304"/>
        <v>128.00925925925927</v>
      </c>
      <c r="AH304" s="95">
        <f t="shared" si="305"/>
        <v>8</v>
      </c>
      <c r="AI304" s="478"/>
      <c r="AJ304" s="95">
        <v>18</v>
      </c>
      <c r="AK304" s="151">
        <v>2305.8333333333339</v>
      </c>
      <c r="AL304" s="177">
        <f t="shared" si="306"/>
        <v>128.10185185185188</v>
      </c>
      <c r="AM304" s="95">
        <f t="shared" si="307"/>
        <v>8</v>
      </c>
      <c r="AN304" s="478"/>
      <c r="AO304" s="95">
        <v>18</v>
      </c>
      <c r="AP304" s="151">
        <v>2292.9896907216503</v>
      </c>
      <c r="AQ304" s="177">
        <f t="shared" si="308"/>
        <v>127.38831615120279</v>
      </c>
      <c r="AR304" s="95">
        <f t="shared" si="309"/>
        <v>8</v>
      </c>
      <c r="AS304" s="478"/>
      <c r="AT304" s="95">
        <v>18</v>
      </c>
      <c r="AU304" s="151">
        <v>2320.8571428571413</v>
      </c>
      <c r="AV304" s="177">
        <f t="shared" si="310"/>
        <v>128.93650793650784</v>
      </c>
      <c r="AW304" s="95">
        <f t="shared" si="311"/>
        <v>8</v>
      </c>
      <c r="AX304" s="478"/>
    </row>
    <row r="305" spans="2:50" hidden="1">
      <c r="B305" s="456"/>
      <c r="C305" s="95">
        <f t="shared" si="295"/>
        <v>9</v>
      </c>
      <c r="D305" s="95" t="s">
        <v>184</v>
      </c>
      <c r="E305" s="95">
        <v>19</v>
      </c>
      <c r="F305" s="95">
        <v>2400</v>
      </c>
      <c r="G305" s="177">
        <f t="shared" si="296"/>
        <v>126.31578947368421</v>
      </c>
      <c r="H305" s="456"/>
      <c r="I305" s="153">
        <f t="shared" si="292"/>
        <v>19</v>
      </c>
      <c r="J305" s="153">
        <f t="shared" si="293"/>
        <v>2297.3351882369029</v>
      </c>
      <c r="K305" s="154">
        <f t="shared" si="294"/>
        <v>120.91237832825804</v>
      </c>
      <c r="L305" s="458"/>
      <c r="M305" s="153">
        <f t="shared" si="297"/>
        <v>13</v>
      </c>
      <c r="N305" s="480"/>
      <c r="O305" s="480"/>
      <c r="P305" s="95">
        <v>19</v>
      </c>
      <c r="Q305" s="151">
        <v>2297.0149253731342</v>
      </c>
      <c r="R305" s="177">
        <f t="shared" si="298"/>
        <v>120.8955223880597</v>
      </c>
      <c r="S305" s="95">
        <f t="shared" si="299"/>
        <v>13</v>
      </c>
      <c r="T305" s="478"/>
      <c r="U305" s="95">
        <v>19</v>
      </c>
      <c r="V305" s="151">
        <v>2299.9999999999991</v>
      </c>
      <c r="W305" s="177">
        <f t="shared" si="300"/>
        <v>121.05263157894733</v>
      </c>
      <c r="X305" s="95">
        <f t="shared" si="301"/>
        <v>12</v>
      </c>
      <c r="Y305" s="478"/>
      <c r="Z305" s="95">
        <v>19</v>
      </c>
      <c r="AA305" s="151">
        <v>2299.6638655462189</v>
      </c>
      <c r="AB305" s="177">
        <f t="shared" si="302"/>
        <v>121.03494029190625</v>
      </c>
      <c r="AC305" s="95">
        <f t="shared" si="303"/>
        <v>13</v>
      </c>
      <c r="AD305" s="478"/>
      <c r="AE305" s="95">
        <v>19</v>
      </c>
      <c r="AF305" s="151">
        <v>2298.7096774193551</v>
      </c>
      <c r="AG305" s="177">
        <f t="shared" si="304"/>
        <v>120.98471986417658</v>
      </c>
      <c r="AH305" s="95">
        <f t="shared" si="305"/>
        <v>14</v>
      </c>
      <c r="AI305" s="478"/>
      <c r="AJ305" s="95">
        <v>19</v>
      </c>
      <c r="AK305" s="151">
        <v>2300.217391304348</v>
      </c>
      <c r="AL305" s="177">
        <f t="shared" si="306"/>
        <v>121.06407322654464</v>
      </c>
      <c r="AM305" s="95">
        <f t="shared" si="307"/>
        <v>12</v>
      </c>
      <c r="AN305" s="478"/>
      <c r="AO305" s="95">
        <v>19</v>
      </c>
      <c r="AP305" s="151">
        <v>2293.740458015267</v>
      </c>
      <c r="AQ305" s="177">
        <f t="shared" si="308"/>
        <v>120.72318200080353</v>
      </c>
      <c r="AR305" s="95">
        <f t="shared" si="309"/>
        <v>14</v>
      </c>
      <c r="AS305" s="478"/>
      <c r="AT305" s="95">
        <v>19</v>
      </c>
      <c r="AU305" s="151">
        <v>2291.9999999999991</v>
      </c>
      <c r="AV305" s="177">
        <f t="shared" si="310"/>
        <v>120.63157894736837</v>
      </c>
      <c r="AW305" s="95">
        <f t="shared" si="311"/>
        <v>14</v>
      </c>
      <c r="AX305" s="478"/>
    </row>
    <row r="306" spans="2:50" hidden="1">
      <c r="B306" s="456"/>
      <c r="C306" s="95">
        <f t="shared" si="295"/>
        <v>10</v>
      </c>
      <c r="D306" s="95" t="s">
        <v>186</v>
      </c>
      <c r="E306" s="95">
        <v>19</v>
      </c>
      <c r="F306" s="95">
        <v>2400</v>
      </c>
      <c r="G306" s="177">
        <f t="shared" si="296"/>
        <v>126.31578947368421</v>
      </c>
      <c r="H306" s="456"/>
      <c r="I306" s="153">
        <f t="shared" si="292"/>
        <v>19</v>
      </c>
      <c r="J306" s="153">
        <f t="shared" si="293"/>
        <v>2299.2033613630952</v>
      </c>
      <c r="K306" s="154">
        <f t="shared" si="294"/>
        <v>121.0107032296366</v>
      </c>
      <c r="L306" s="458"/>
      <c r="M306" s="153">
        <f t="shared" si="297"/>
        <v>12</v>
      </c>
      <c r="N306" s="480"/>
      <c r="O306" s="480"/>
      <c r="P306" s="95">
        <v>19</v>
      </c>
      <c r="Q306" s="151">
        <v>2300</v>
      </c>
      <c r="R306" s="177">
        <f t="shared" si="298"/>
        <v>121.05263157894737</v>
      </c>
      <c r="S306" s="95">
        <f t="shared" si="299"/>
        <v>12</v>
      </c>
      <c r="T306" s="478"/>
      <c r="U306" s="95">
        <v>19</v>
      </c>
      <c r="V306" s="151">
        <v>2297.7464788732386</v>
      </c>
      <c r="W306" s="177">
        <f t="shared" si="300"/>
        <v>120.93402520385466</v>
      </c>
      <c r="X306" s="95">
        <f t="shared" si="301"/>
        <v>13</v>
      </c>
      <c r="Y306" s="478"/>
      <c r="Z306" s="95">
        <v>19</v>
      </c>
      <c r="AA306" s="151">
        <v>2290.0000000000009</v>
      </c>
      <c r="AB306" s="177">
        <f t="shared" si="302"/>
        <v>120.52631578947373</v>
      </c>
      <c r="AC306" s="95">
        <f t="shared" si="303"/>
        <v>15</v>
      </c>
      <c r="AD306" s="478"/>
      <c r="AE306" s="95">
        <v>19</v>
      </c>
      <c r="AF306" s="151">
        <v>2321.2499999999995</v>
      </c>
      <c r="AG306" s="177">
        <f t="shared" si="304"/>
        <v>122.17105263157892</v>
      </c>
      <c r="AH306" s="95">
        <f t="shared" si="305"/>
        <v>12</v>
      </c>
      <c r="AI306" s="478"/>
      <c r="AJ306" s="95">
        <v>19</v>
      </c>
      <c r="AK306" s="151">
        <v>2287.4999999999995</v>
      </c>
      <c r="AL306" s="177">
        <f t="shared" si="306"/>
        <v>120.39473684210525</v>
      </c>
      <c r="AM306" s="95">
        <f t="shared" si="307"/>
        <v>15</v>
      </c>
      <c r="AN306" s="478"/>
      <c r="AO306" s="95">
        <v>19</v>
      </c>
      <c r="AP306" s="151">
        <v>2303.132530120482</v>
      </c>
      <c r="AQ306" s="177">
        <f t="shared" si="308"/>
        <v>121.21750158528853</v>
      </c>
      <c r="AR306" s="95">
        <f t="shared" si="309"/>
        <v>12</v>
      </c>
      <c r="AS306" s="478"/>
      <c r="AT306" s="95">
        <v>19</v>
      </c>
      <c r="AU306" s="151">
        <v>2294.7945205479455</v>
      </c>
      <c r="AV306" s="177">
        <f t="shared" si="310"/>
        <v>120.77865897620765</v>
      </c>
      <c r="AW306" s="95">
        <f t="shared" si="311"/>
        <v>13</v>
      </c>
      <c r="AX306" s="478"/>
    </row>
    <row r="307" spans="2:50" hidden="1">
      <c r="B307" s="456"/>
      <c r="C307" s="95">
        <f t="shared" si="295"/>
        <v>11</v>
      </c>
      <c r="D307" s="95" t="s">
        <v>187</v>
      </c>
      <c r="E307" s="95">
        <v>15</v>
      </c>
      <c r="F307" s="95">
        <v>2400</v>
      </c>
      <c r="G307" s="177">
        <f t="shared" si="296"/>
        <v>160</v>
      </c>
      <c r="H307" s="456"/>
      <c r="I307" s="153">
        <f t="shared" si="292"/>
        <v>15</v>
      </c>
      <c r="J307" s="153">
        <f t="shared" si="293"/>
        <v>2289.3558312922573</v>
      </c>
      <c r="K307" s="154">
        <f t="shared" si="294"/>
        <v>152.62372208615054</v>
      </c>
      <c r="L307" s="458"/>
      <c r="M307" s="153">
        <f t="shared" si="297"/>
        <v>3</v>
      </c>
      <c r="N307" s="480"/>
      <c r="O307" s="480"/>
      <c r="P307" s="95">
        <v>15</v>
      </c>
      <c r="Q307" s="151">
        <v>2291.320543862917</v>
      </c>
      <c r="R307" s="177">
        <f t="shared" si="298"/>
        <v>152.75470292419448</v>
      </c>
      <c r="S307" s="95">
        <f t="shared" si="299"/>
        <v>2</v>
      </c>
      <c r="T307" s="478"/>
      <c r="U307" s="95">
        <v>15</v>
      </c>
      <c r="V307" s="151">
        <v>2290.9352664896878</v>
      </c>
      <c r="W307" s="177">
        <f t="shared" si="300"/>
        <v>152.72901776597919</v>
      </c>
      <c r="X307" s="95">
        <f t="shared" si="301"/>
        <v>3</v>
      </c>
      <c r="Y307" s="478"/>
      <c r="Z307" s="95">
        <v>15</v>
      </c>
      <c r="AA307" s="151">
        <v>2290.1638477801266</v>
      </c>
      <c r="AB307" s="177">
        <f t="shared" si="302"/>
        <v>152.67758985200845</v>
      </c>
      <c r="AC307" s="95">
        <f t="shared" si="303"/>
        <v>4</v>
      </c>
      <c r="AD307" s="478"/>
      <c r="AE307" s="95">
        <v>15</v>
      </c>
      <c r="AF307" s="151">
        <v>2288.91089108911</v>
      </c>
      <c r="AG307" s="177">
        <f t="shared" si="304"/>
        <v>152.59405940594067</v>
      </c>
      <c r="AH307" s="95">
        <f t="shared" si="305"/>
        <v>3</v>
      </c>
      <c r="AI307" s="478"/>
      <c r="AJ307" s="95">
        <v>15</v>
      </c>
      <c r="AK307" s="151">
        <v>2288.6124401913876</v>
      </c>
      <c r="AL307" s="177">
        <f t="shared" si="306"/>
        <v>152.57416267942583</v>
      </c>
      <c r="AM307" s="95">
        <f t="shared" si="307"/>
        <v>3</v>
      </c>
      <c r="AN307" s="478"/>
      <c r="AO307" s="95">
        <v>15</v>
      </c>
      <c r="AP307" s="151">
        <v>2284.3921209344935</v>
      </c>
      <c r="AQ307" s="177">
        <f t="shared" si="308"/>
        <v>152.29280806229957</v>
      </c>
      <c r="AR307" s="95">
        <f t="shared" si="309"/>
        <v>4</v>
      </c>
      <c r="AS307" s="478"/>
      <c r="AT307" s="95">
        <v>15</v>
      </c>
      <c r="AU307" s="151">
        <v>2291.1557086980811</v>
      </c>
      <c r="AV307" s="177">
        <f t="shared" si="310"/>
        <v>152.7437139132054</v>
      </c>
      <c r="AW307" s="95">
        <f t="shared" si="311"/>
        <v>3</v>
      </c>
      <c r="AX307" s="478"/>
    </row>
    <row r="308" spans="2:50" hidden="1">
      <c r="B308" s="456"/>
      <c r="C308" s="95">
        <f t="shared" si="295"/>
        <v>12</v>
      </c>
      <c r="D308" s="95" t="s">
        <v>196</v>
      </c>
      <c r="E308" s="95">
        <v>15</v>
      </c>
      <c r="F308" s="95">
        <v>2400</v>
      </c>
      <c r="G308" s="177">
        <f t="shared" si="296"/>
        <v>160</v>
      </c>
      <c r="H308" s="456"/>
      <c r="I308" s="153">
        <f t="shared" si="292"/>
        <v>15</v>
      </c>
      <c r="J308" s="153">
        <f t="shared" si="293"/>
        <v>2291.6417821470018</v>
      </c>
      <c r="K308" s="154">
        <f t="shared" si="294"/>
        <v>152.77611880980012</v>
      </c>
      <c r="L308" s="458"/>
      <c r="M308" s="153">
        <f t="shared" si="297"/>
        <v>2</v>
      </c>
      <c r="N308" s="480"/>
      <c r="O308" s="480"/>
      <c r="P308" s="95">
        <v>15</v>
      </c>
      <c r="Q308" s="151">
        <v>2285.9546869595297</v>
      </c>
      <c r="R308" s="177">
        <f t="shared" si="298"/>
        <v>152.39697913063532</v>
      </c>
      <c r="S308" s="95">
        <f t="shared" si="299"/>
        <v>4</v>
      </c>
      <c r="T308" s="478"/>
      <c r="U308" s="95">
        <v>15</v>
      </c>
      <c r="V308" s="151">
        <v>2289.6345338983047</v>
      </c>
      <c r="W308" s="177">
        <f t="shared" si="300"/>
        <v>152.64230225988697</v>
      </c>
      <c r="X308" s="95">
        <f t="shared" si="301"/>
        <v>4</v>
      </c>
      <c r="Y308" s="478"/>
      <c r="Z308" s="95">
        <v>15</v>
      </c>
      <c r="AA308" s="151">
        <v>2290.7736789631099</v>
      </c>
      <c r="AB308" s="177">
        <f t="shared" si="302"/>
        <v>152.71824526420733</v>
      </c>
      <c r="AC308" s="95">
        <f t="shared" si="303"/>
        <v>2</v>
      </c>
      <c r="AD308" s="478"/>
      <c r="AE308" s="95">
        <v>15</v>
      </c>
      <c r="AF308" s="151">
        <v>2289.3619142572261</v>
      </c>
      <c r="AG308" s="177">
        <f t="shared" si="304"/>
        <v>152.62412761714842</v>
      </c>
      <c r="AH308" s="95">
        <f t="shared" si="305"/>
        <v>2</v>
      </c>
      <c r="AI308" s="478"/>
      <c r="AJ308" s="95">
        <v>15</v>
      </c>
      <c r="AK308" s="151">
        <v>2286.5335500348256</v>
      </c>
      <c r="AL308" s="177">
        <f t="shared" si="306"/>
        <v>152.4355700023217</v>
      </c>
      <c r="AM308" s="95">
        <f t="shared" si="307"/>
        <v>4</v>
      </c>
      <c r="AN308" s="478"/>
      <c r="AO308" s="95">
        <v>15</v>
      </c>
      <c r="AP308" s="151">
        <v>2298.7189594008673</v>
      </c>
      <c r="AQ308" s="177">
        <f t="shared" si="308"/>
        <v>153.2479306267245</v>
      </c>
      <c r="AR308" s="95">
        <f t="shared" si="309"/>
        <v>2</v>
      </c>
      <c r="AS308" s="478"/>
      <c r="AT308" s="95">
        <v>15</v>
      </c>
      <c r="AU308" s="151">
        <v>2300.5151515151501</v>
      </c>
      <c r="AV308" s="177">
        <f t="shared" si="310"/>
        <v>153.36767676767667</v>
      </c>
      <c r="AW308" s="95">
        <f t="shared" si="311"/>
        <v>2</v>
      </c>
      <c r="AX308" s="478"/>
    </row>
    <row r="309" spans="2:50" hidden="1">
      <c r="B309" s="456"/>
      <c r="C309" s="95">
        <f t="shared" si="295"/>
        <v>13</v>
      </c>
      <c r="D309" s="95" t="s">
        <v>191</v>
      </c>
      <c r="E309" s="95">
        <v>17</v>
      </c>
      <c r="F309" s="95">
        <v>2400</v>
      </c>
      <c r="G309" s="177">
        <f t="shared" si="296"/>
        <v>141.1764705882353</v>
      </c>
      <c r="H309" s="456"/>
      <c r="I309" s="153">
        <f t="shared" si="292"/>
        <v>17</v>
      </c>
      <c r="J309" s="153">
        <f t="shared" si="293"/>
        <v>2309.7373562110406</v>
      </c>
      <c r="K309" s="154">
        <f t="shared" si="294"/>
        <v>135.86690330653181</v>
      </c>
      <c r="L309" s="458"/>
      <c r="M309" s="153">
        <f t="shared" si="297"/>
        <v>6</v>
      </c>
      <c r="N309" s="480"/>
      <c r="O309" s="480"/>
      <c r="P309" s="95">
        <v>17</v>
      </c>
      <c r="Q309" s="151">
        <v>2297.9999999999991</v>
      </c>
      <c r="R309" s="177">
        <f t="shared" si="298"/>
        <v>135.17647058823525</v>
      </c>
      <c r="S309" s="95">
        <f t="shared" si="299"/>
        <v>7</v>
      </c>
      <c r="T309" s="478"/>
      <c r="U309" s="95">
        <v>17</v>
      </c>
      <c r="V309" s="151">
        <v>2292.307692307691</v>
      </c>
      <c r="W309" s="177">
        <f t="shared" si="300"/>
        <v>134.84162895927594</v>
      </c>
      <c r="X309" s="95">
        <f t="shared" si="301"/>
        <v>7</v>
      </c>
      <c r="Y309" s="478"/>
      <c r="Z309" s="95">
        <v>17</v>
      </c>
      <c r="AA309" s="151">
        <v>2330.0000000000005</v>
      </c>
      <c r="AB309" s="177">
        <f t="shared" si="302"/>
        <v>137.0588235294118</v>
      </c>
      <c r="AC309" s="95">
        <f t="shared" si="303"/>
        <v>6</v>
      </c>
      <c r="AD309" s="478"/>
      <c r="AE309" s="95">
        <v>17</v>
      </c>
      <c r="AF309" s="151">
        <v>2288.8888888888901</v>
      </c>
      <c r="AG309" s="177">
        <f t="shared" si="304"/>
        <v>134.64052287581706</v>
      </c>
      <c r="AH309" s="95">
        <f t="shared" si="305"/>
        <v>7</v>
      </c>
      <c r="AI309" s="478"/>
      <c r="AJ309" s="95">
        <v>17</v>
      </c>
      <c r="AK309" s="151">
        <v>2353.3333333333344</v>
      </c>
      <c r="AL309" s="177">
        <f t="shared" si="306"/>
        <v>138.43137254901967</v>
      </c>
      <c r="AM309" s="95">
        <f t="shared" si="307"/>
        <v>6</v>
      </c>
      <c r="AN309" s="478"/>
      <c r="AO309" s="95">
        <v>17</v>
      </c>
      <c r="AP309" s="151">
        <v>2313.0000000000009</v>
      </c>
      <c r="AQ309" s="177">
        <f t="shared" si="308"/>
        <v>136.05882352941182</v>
      </c>
      <c r="AR309" s="95">
        <f t="shared" si="309"/>
        <v>6</v>
      </c>
      <c r="AS309" s="478"/>
      <c r="AT309" s="95">
        <v>17</v>
      </c>
      <c r="AU309" s="151">
        <v>2292.6315789473692</v>
      </c>
      <c r="AV309" s="177">
        <f t="shared" si="310"/>
        <v>134.86068111455114</v>
      </c>
      <c r="AW309" s="95">
        <f t="shared" si="311"/>
        <v>7</v>
      </c>
      <c r="AX309" s="478"/>
    </row>
    <row r="310" spans="2:50" hidden="1">
      <c r="B310" s="456"/>
      <c r="C310" s="95">
        <f t="shared" si="295"/>
        <v>14</v>
      </c>
      <c r="D310" s="95" t="s">
        <v>192</v>
      </c>
      <c r="E310" s="95">
        <v>19</v>
      </c>
      <c r="F310" s="95">
        <v>2400</v>
      </c>
      <c r="G310" s="177">
        <f t="shared" si="296"/>
        <v>126.31578947368421</v>
      </c>
      <c r="H310" s="456"/>
      <c r="I310" s="153">
        <f t="shared" si="292"/>
        <v>19</v>
      </c>
      <c r="J310" s="153">
        <f t="shared" si="293"/>
        <v>2296.6329459938966</v>
      </c>
      <c r="K310" s="154">
        <f t="shared" si="294"/>
        <v>120.8754182102051</v>
      </c>
      <c r="L310" s="458"/>
      <c r="M310" s="153">
        <f t="shared" si="297"/>
        <v>14</v>
      </c>
      <c r="N310" s="480"/>
      <c r="O310" s="480"/>
      <c r="P310" s="95">
        <v>19</v>
      </c>
      <c r="Q310" s="151">
        <v>2291.1764705882351</v>
      </c>
      <c r="R310" s="177">
        <f t="shared" si="298"/>
        <v>120.58823529411764</v>
      </c>
      <c r="S310" s="95">
        <f t="shared" si="299"/>
        <v>14</v>
      </c>
      <c r="T310" s="478"/>
      <c r="U310" s="95">
        <v>19</v>
      </c>
      <c r="V310" s="151">
        <v>2285.3999999999987</v>
      </c>
      <c r="W310" s="177">
        <f t="shared" si="300"/>
        <v>120.28421052631572</v>
      </c>
      <c r="X310" s="95">
        <f t="shared" si="301"/>
        <v>15</v>
      </c>
      <c r="Y310" s="478"/>
      <c r="Z310" s="95">
        <v>19</v>
      </c>
      <c r="AA310" s="151">
        <v>2293.4042553191493</v>
      </c>
      <c r="AB310" s="177">
        <f t="shared" si="302"/>
        <v>120.70548712206049</v>
      </c>
      <c r="AC310" s="95">
        <f t="shared" si="303"/>
        <v>14</v>
      </c>
      <c r="AD310" s="478"/>
      <c r="AE310" s="95">
        <v>19</v>
      </c>
      <c r="AF310" s="151">
        <v>2305.9459459459458</v>
      </c>
      <c r="AG310" s="177">
        <f t="shared" si="304"/>
        <v>121.3655761024182</v>
      </c>
      <c r="AH310" s="95">
        <f t="shared" si="305"/>
        <v>13</v>
      </c>
      <c r="AI310" s="478"/>
      <c r="AJ310" s="95">
        <v>19</v>
      </c>
      <c r="AK310" s="151">
        <v>2297.0270270270266</v>
      </c>
      <c r="AL310" s="177">
        <f t="shared" si="306"/>
        <v>120.89615931721193</v>
      </c>
      <c r="AM310" s="95">
        <f t="shared" si="307"/>
        <v>13</v>
      </c>
      <c r="AN310" s="478"/>
      <c r="AO310" s="95">
        <v>19</v>
      </c>
      <c r="AP310" s="151">
        <v>2303.0769230769224</v>
      </c>
      <c r="AQ310" s="177">
        <f t="shared" si="308"/>
        <v>121.21457489878539</v>
      </c>
      <c r="AR310" s="95">
        <f t="shared" si="309"/>
        <v>13</v>
      </c>
      <c r="AS310" s="478"/>
      <c r="AT310" s="95">
        <v>19</v>
      </c>
      <c r="AU310" s="151">
        <v>2300.4</v>
      </c>
      <c r="AV310" s="177">
        <f t="shared" si="310"/>
        <v>121.07368421052632</v>
      </c>
      <c r="AW310" s="95">
        <f t="shared" si="311"/>
        <v>12</v>
      </c>
      <c r="AX310" s="478"/>
    </row>
    <row r="311" spans="2:50" hidden="1">
      <c r="B311" s="456"/>
      <c r="C311" s="95">
        <f t="shared" si="295"/>
        <v>15</v>
      </c>
      <c r="D311" s="95" t="s">
        <v>193</v>
      </c>
      <c r="E311" s="95">
        <v>17</v>
      </c>
      <c r="F311" s="95">
        <v>2400</v>
      </c>
      <c r="G311" s="177">
        <f t="shared" si="296"/>
        <v>141.1764705882353</v>
      </c>
      <c r="H311" s="456"/>
      <c r="I311" s="153">
        <f t="shared" si="292"/>
        <v>17</v>
      </c>
      <c r="J311" s="153">
        <f t="shared" si="293"/>
        <v>2303.2867227778356</v>
      </c>
      <c r="K311" s="154">
        <f t="shared" si="294"/>
        <v>135.48745428104917</v>
      </c>
      <c r="L311" s="458"/>
      <c r="M311" s="153">
        <f t="shared" si="297"/>
        <v>7</v>
      </c>
      <c r="N311" s="480"/>
      <c r="O311" s="480"/>
      <c r="P311" s="95">
        <v>17</v>
      </c>
      <c r="Q311" s="151">
        <v>2299.7560975609758</v>
      </c>
      <c r="R311" s="177">
        <f t="shared" si="298"/>
        <v>135.27977044476327</v>
      </c>
      <c r="S311" s="95">
        <f t="shared" si="299"/>
        <v>6</v>
      </c>
      <c r="T311" s="478"/>
      <c r="U311" s="95">
        <v>17</v>
      </c>
      <c r="V311" s="151">
        <v>2296.296296296297</v>
      </c>
      <c r="W311" s="177">
        <f t="shared" si="300"/>
        <v>135.0762527233116</v>
      </c>
      <c r="X311" s="95">
        <f t="shared" si="301"/>
        <v>6</v>
      </c>
      <c r="Y311" s="478"/>
      <c r="Z311" s="95">
        <v>17</v>
      </c>
      <c r="AA311" s="151">
        <v>2302.5974025974028</v>
      </c>
      <c r="AB311" s="177">
        <f t="shared" si="302"/>
        <v>135.44690603514135</v>
      </c>
      <c r="AC311" s="95">
        <f t="shared" si="303"/>
        <v>7</v>
      </c>
      <c r="AD311" s="478"/>
      <c r="AE311" s="95">
        <v>17</v>
      </c>
      <c r="AF311" s="151">
        <v>2305.8461538461534</v>
      </c>
      <c r="AG311" s="177">
        <f t="shared" si="304"/>
        <v>135.63800904977373</v>
      </c>
      <c r="AH311" s="95">
        <f t="shared" si="305"/>
        <v>6</v>
      </c>
      <c r="AI311" s="478"/>
      <c r="AJ311" s="95">
        <v>17</v>
      </c>
      <c r="AK311" s="151">
        <v>2302.7272727272725</v>
      </c>
      <c r="AL311" s="177">
        <f t="shared" si="306"/>
        <v>135.45454545454544</v>
      </c>
      <c r="AM311" s="95">
        <f t="shared" si="307"/>
        <v>7</v>
      </c>
      <c r="AN311" s="478"/>
      <c r="AO311" s="95">
        <v>17</v>
      </c>
      <c r="AP311" s="151">
        <v>2308.8607594936707</v>
      </c>
      <c r="AQ311" s="177">
        <f t="shared" si="308"/>
        <v>135.81533879374533</v>
      </c>
      <c r="AR311" s="95">
        <f t="shared" si="309"/>
        <v>7</v>
      </c>
      <c r="AS311" s="478"/>
      <c r="AT311" s="95">
        <v>17</v>
      </c>
      <c r="AU311" s="151">
        <v>2306.9230769230771</v>
      </c>
      <c r="AV311" s="177">
        <f t="shared" si="310"/>
        <v>135.70135746606337</v>
      </c>
      <c r="AW311" s="95">
        <f t="shared" si="311"/>
        <v>6</v>
      </c>
      <c r="AX311" s="478"/>
    </row>
    <row r="312" spans="2:50" hidden="1">
      <c r="B312" s="456"/>
      <c r="C312" s="95">
        <f t="shared" si="295"/>
        <v>16</v>
      </c>
      <c r="D312" s="95" t="s">
        <v>194</v>
      </c>
      <c r="E312" s="95">
        <v>15</v>
      </c>
      <c r="F312" s="95">
        <v>2400</v>
      </c>
      <c r="G312" s="177">
        <f t="shared" si="296"/>
        <v>160</v>
      </c>
      <c r="H312" s="456"/>
      <c r="I312" s="153">
        <f t="shared" si="292"/>
        <v>15</v>
      </c>
      <c r="J312" s="153">
        <f t="shared" si="293"/>
        <v>2288.3805379478622</v>
      </c>
      <c r="K312" s="154">
        <f t="shared" si="294"/>
        <v>152.55870252985747</v>
      </c>
      <c r="L312" s="458"/>
      <c r="M312" s="153">
        <f t="shared" si="297"/>
        <v>4</v>
      </c>
      <c r="N312" s="480"/>
      <c r="O312" s="480"/>
      <c r="P312" s="95">
        <v>15</v>
      </c>
      <c r="Q312" s="151">
        <v>2287.4266792809849</v>
      </c>
      <c r="R312" s="177">
        <f t="shared" si="298"/>
        <v>152.49511195206566</v>
      </c>
      <c r="S312" s="95">
        <f t="shared" si="299"/>
        <v>3</v>
      </c>
      <c r="T312" s="478"/>
      <c r="U312" s="95">
        <v>15</v>
      </c>
      <c r="V312" s="151">
        <v>2291.8123667377404</v>
      </c>
      <c r="W312" s="177">
        <f t="shared" si="300"/>
        <v>152.78749111584935</v>
      </c>
      <c r="X312" s="95">
        <f t="shared" si="301"/>
        <v>2</v>
      </c>
      <c r="Y312" s="478"/>
      <c r="Z312" s="95">
        <v>15</v>
      </c>
      <c r="AA312" s="151">
        <v>2290.2930402930397</v>
      </c>
      <c r="AB312" s="177">
        <f t="shared" si="302"/>
        <v>152.68620268620265</v>
      </c>
      <c r="AC312" s="95">
        <f t="shared" si="303"/>
        <v>3</v>
      </c>
      <c r="AD312" s="478"/>
      <c r="AE312" s="95">
        <v>15</v>
      </c>
      <c r="AF312" s="151">
        <v>2285.2023121387278</v>
      </c>
      <c r="AG312" s="177">
        <f t="shared" si="304"/>
        <v>152.34682080924853</v>
      </c>
      <c r="AH312" s="95">
        <f t="shared" si="305"/>
        <v>4</v>
      </c>
      <c r="AI312" s="478"/>
      <c r="AJ312" s="95">
        <v>15</v>
      </c>
      <c r="AK312" s="151">
        <v>2290.8791208791208</v>
      </c>
      <c r="AL312" s="177">
        <f t="shared" si="306"/>
        <v>152.72527472527472</v>
      </c>
      <c r="AM312" s="95">
        <f t="shared" si="307"/>
        <v>2</v>
      </c>
      <c r="AN312" s="478"/>
      <c r="AO312" s="95">
        <v>15</v>
      </c>
      <c r="AP312" s="151">
        <v>2288.6502463054185</v>
      </c>
      <c r="AQ312" s="177">
        <f t="shared" si="308"/>
        <v>152.5766830870279</v>
      </c>
      <c r="AR312" s="95">
        <f t="shared" si="309"/>
        <v>3</v>
      </c>
      <c r="AS312" s="478"/>
      <c r="AT312" s="95">
        <v>15</v>
      </c>
      <c r="AU312" s="151">
        <v>2284.400000000001</v>
      </c>
      <c r="AV312" s="177">
        <f t="shared" si="310"/>
        <v>152.29333333333341</v>
      </c>
      <c r="AW312" s="95">
        <f t="shared" si="311"/>
        <v>4</v>
      </c>
      <c r="AX312" s="478"/>
    </row>
    <row r="313" spans="2:50" hidden="1">
      <c r="B313" s="456"/>
      <c r="C313" s="95">
        <f t="shared" si="295"/>
        <v>17</v>
      </c>
      <c r="D313" s="95" t="s">
        <v>195</v>
      </c>
      <c r="E313" s="95">
        <v>14</v>
      </c>
      <c r="F313" s="95">
        <v>2400</v>
      </c>
      <c r="G313" s="177">
        <f t="shared" si="296"/>
        <v>171.42857142857142</v>
      </c>
      <c r="H313" s="456"/>
      <c r="I313" s="153">
        <f t="shared" si="292"/>
        <v>14</v>
      </c>
      <c r="J313" s="153">
        <f t="shared" si="293"/>
        <v>2293.184182699853</v>
      </c>
      <c r="K313" s="154">
        <f t="shared" si="294"/>
        <v>163.79887019284664</v>
      </c>
      <c r="L313" s="458"/>
      <c r="M313" s="153">
        <f t="shared" si="297"/>
        <v>1</v>
      </c>
      <c r="N313" s="480"/>
      <c r="O313" s="480"/>
      <c r="P313" s="95">
        <v>14</v>
      </c>
      <c r="Q313" s="151">
        <v>2287.3846153846148</v>
      </c>
      <c r="R313" s="177">
        <f t="shared" si="298"/>
        <v>163.38461538461533</v>
      </c>
      <c r="S313" s="95">
        <f t="shared" si="299"/>
        <v>1</v>
      </c>
      <c r="T313" s="478"/>
      <c r="U313" s="95">
        <v>14</v>
      </c>
      <c r="V313" s="151">
        <v>2285.5462184873954</v>
      </c>
      <c r="W313" s="177">
        <f t="shared" si="300"/>
        <v>163.25330132052824</v>
      </c>
      <c r="X313" s="95">
        <f t="shared" si="301"/>
        <v>1</v>
      </c>
      <c r="Y313" s="478"/>
      <c r="Z313" s="95">
        <v>14</v>
      </c>
      <c r="AA313" s="151">
        <v>2291.25</v>
      </c>
      <c r="AB313" s="177">
        <f t="shared" si="302"/>
        <v>163.66071428571428</v>
      </c>
      <c r="AC313" s="95">
        <f t="shared" si="303"/>
        <v>1</v>
      </c>
      <c r="AD313" s="478"/>
      <c r="AE313" s="95">
        <v>14</v>
      </c>
      <c r="AF313" s="151">
        <v>2297.9381443298967</v>
      </c>
      <c r="AG313" s="177">
        <f t="shared" si="304"/>
        <v>164.1384388807069</v>
      </c>
      <c r="AH313" s="95">
        <f t="shared" si="305"/>
        <v>1</v>
      </c>
      <c r="AI313" s="478"/>
      <c r="AJ313" s="95">
        <v>14</v>
      </c>
      <c r="AK313" s="151">
        <v>2286</v>
      </c>
      <c r="AL313" s="177">
        <f t="shared" si="306"/>
        <v>163.28571428571428</v>
      </c>
      <c r="AM313" s="95">
        <f t="shared" si="307"/>
        <v>1</v>
      </c>
      <c r="AN313" s="478"/>
      <c r="AO313" s="95">
        <v>14</v>
      </c>
      <c r="AP313" s="151">
        <v>2300.3146374828998</v>
      </c>
      <c r="AQ313" s="177">
        <f t="shared" si="308"/>
        <v>164.3081883916357</v>
      </c>
      <c r="AR313" s="95">
        <f t="shared" si="309"/>
        <v>1</v>
      </c>
      <c r="AS313" s="478"/>
      <c r="AT313" s="95">
        <v>14</v>
      </c>
      <c r="AU313" s="151">
        <v>2303.8556632141663</v>
      </c>
      <c r="AV313" s="177">
        <f t="shared" si="310"/>
        <v>164.56111880101187</v>
      </c>
      <c r="AW313" s="95">
        <f t="shared" si="311"/>
        <v>1</v>
      </c>
      <c r="AX313" s="478"/>
    </row>
    <row r="314" spans="2:50" hidden="1">
      <c r="B314" s="456"/>
      <c r="C314" s="95">
        <f t="shared" si="295"/>
        <v>18</v>
      </c>
      <c r="D314" s="95"/>
      <c r="E314" s="95"/>
      <c r="F314" s="95"/>
      <c r="G314" s="177"/>
      <c r="H314" s="456"/>
      <c r="I314" s="153" t="str">
        <f t="shared" si="292"/>
        <v/>
      </c>
      <c r="J314" s="153" t="str">
        <f t="shared" si="293"/>
        <v/>
      </c>
      <c r="K314" s="154" t="str">
        <f t="shared" si="294"/>
        <v/>
      </c>
      <c r="L314" s="459"/>
      <c r="M314" s="153" t="str">
        <f t="shared" si="297"/>
        <v/>
      </c>
      <c r="N314" s="464"/>
      <c r="O314" s="464"/>
      <c r="P314" s="95"/>
      <c r="Q314" s="151"/>
      <c r="R314" s="177" t="str">
        <f t="shared" si="298"/>
        <v/>
      </c>
      <c r="S314" s="95" t="str">
        <f t="shared" si="299"/>
        <v/>
      </c>
      <c r="T314" s="479"/>
      <c r="U314" s="95"/>
      <c r="V314" s="151"/>
      <c r="W314" s="177" t="str">
        <f t="shared" si="300"/>
        <v/>
      </c>
      <c r="X314" s="95" t="str">
        <f t="shared" si="301"/>
        <v/>
      </c>
      <c r="Y314" s="479"/>
      <c r="Z314" s="95"/>
      <c r="AA314" s="151"/>
      <c r="AB314" s="177" t="str">
        <f t="shared" si="302"/>
        <v/>
      </c>
      <c r="AC314" s="95" t="str">
        <f t="shared" si="303"/>
        <v/>
      </c>
      <c r="AD314" s="479"/>
      <c r="AE314" s="95"/>
      <c r="AF314" s="151"/>
      <c r="AG314" s="177" t="str">
        <f t="shared" si="304"/>
        <v/>
      </c>
      <c r="AH314" s="95" t="str">
        <f t="shared" si="305"/>
        <v/>
      </c>
      <c r="AI314" s="479"/>
      <c r="AJ314" s="95"/>
      <c r="AK314" s="151"/>
      <c r="AL314" s="177" t="str">
        <f t="shared" si="306"/>
        <v/>
      </c>
      <c r="AM314" s="95" t="str">
        <f t="shared" si="307"/>
        <v/>
      </c>
      <c r="AN314" s="479"/>
      <c r="AO314" s="95"/>
      <c r="AP314" s="151"/>
      <c r="AQ314" s="177" t="str">
        <f t="shared" si="308"/>
        <v/>
      </c>
      <c r="AR314" s="95" t="str">
        <f t="shared" si="309"/>
        <v/>
      </c>
      <c r="AS314" s="479"/>
      <c r="AT314" s="95"/>
      <c r="AU314" s="151"/>
      <c r="AV314" s="177" t="str">
        <f t="shared" si="310"/>
        <v/>
      </c>
      <c r="AW314" s="95" t="str">
        <f t="shared" si="311"/>
        <v/>
      </c>
      <c r="AX314" s="479"/>
    </row>
    <row r="315" spans="2:50" ht="15.6" hidden="1">
      <c r="B315" s="460" t="s">
        <v>115</v>
      </c>
      <c r="C315" s="461"/>
      <c r="D315" s="461"/>
      <c r="E315" s="461"/>
      <c r="F315" s="461"/>
      <c r="G315" s="461"/>
      <c r="H315" s="461"/>
      <c r="I315" s="150"/>
      <c r="J315" s="150"/>
      <c r="K315" s="150"/>
      <c r="L315" s="150"/>
      <c r="M315" s="150"/>
      <c r="N315" s="448" t="s">
        <v>116</v>
      </c>
      <c r="O315" s="463" t="s">
        <v>63</v>
      </c>
      <c r="P315" s="465">
        <f>AT292+1</f>
        <v>45965</v>
      </c>
      <c r="Q315" s="456"/>
      <c r="R315" s="456"/>
      <c r="S315" s="456"/>
      <c r="T315" s="456"/>
      <c r="U315" s="465">
        <f>P315+1</f>
        <v>45966</v>
      </c>
      <c r="V315" s="456"/>
      <c r="W315" s="456"/>
      <c r="X315" s="456"/>
      <c r="Y315" s="456"/>
      <c r="Z315" s="465">
        <f>U315+1</f>
        <v>45967</v>
      </c>
      <c r="AA315" s="456"/>
      <c r="AB315" s="456"/>
      <c r="AC315" s="456"/>
      <c r="AD315" s="456"/>
      <c r="AE315" s="465">
        <f>Z315+1</f>
        <v>45968</v>
      </c>
      <c r="AF315" s="456"/>
      <c r="AG315" s="456"/>
      <c r="AH315" s="456"/>
      <c r="AI315" s="456"/>
      <c r="AJ315" s="465">
        <f>AE315+1</f>
        <v>45969</v>
      </c>
      <c r="AK315" s="456"/>
      <c r="AL315" s="456"/>
      <c r="AM315" s="456"/>
      <c r="AN315" s="456"/>
      <c r="AO315" s="465">
        <f>AJ315+1</f>
        <v>45970</v>
      </c>
      <c r="AP315" s="456"/>
      <c r="AQ315" s="456"/>
      <c r="AR315" s="456"/>
      <c r="AS315" s="456"/>
      <c r="AT315" s="465">
        <f>AO315+1</f>
        <v>45971</v>
      </c>
      <c r="AU315" s="456"/>
      <c r="AV315" s="456"/>
      <c r="AW315" s="456"/>
      <c r="AX315" s="456"/>
    </row>
    <row r="316" spans="2:50" ht="15.6" hidden="1">
      <c r="B316" s="462"/>
      <c r="C316" s="462"/>
      <c r="D316" s="462"/>
      <c r="E316" s="462"/>
      <c r="F316" s="462"/>
      <c r="G316" s="462"/>
      <c r="H316" s="462"/>
      <c r="I316" s="150"/>
      <c r="J316" s="150"/>
      <c r="K316" s="150"/>
      <c r="L316" s="150"/>
      <c r="M316" s="150"/>
      <c r="N316" s="448"/>
      <c r="O316" s="464"/>
      <c r="P316" s="465" t="s">
        <v>77</v>
      </c>
      <c r="Q316" s="456"/>
      <c r="R316" s="456"/>
      <c r="S316" s="456"/>
      <c r="T316" s="456"/>
      <c r="U316" s="465" t="s">
        <v>78</v>
      </c>
      <c r="V316" s="456"/>
      <c r="W316" s="456"/>
      <c r="X316" s="456"/>
      <c r="Y316" s="456"/>
      <c r="Z316" s="465" t="s">
        <v>79</v>
      </c>
      <c r="AA316" s="456"/>
      <c r="AB316" s="456"/>
      <c r="AC316" s="456"/>
      <c r="AD316" s="456"/>
      <c r="AE316" s="465" t="s">
        <v>74</v>
      </c>
      <c r="AF316" s="456"/>
      <c r="AG316" s="456"/>
      <c r="AH316" s="456"/>
      <c r="AI316" s="456"/>
      <c r="AJ316" s="465" t="s">
        <v>75</v>
      </c>
      <c r="AK316" s="456"/>
      <c r="AL316" s="456"/>
      <c r="AM316" s="456"/>
      <c r="AN316" s="456"/>
      <c r="AO316" s="465" t="s">
        <v>70</v>
      </c>
      <c r="AP316" s="456"/>
      <c r="AQ316" s="456"/>
      <c r="AR316" s="456"/>
      <c r="AS316" s="456"/>
      <c r="AT316" s="465" t="s">
        <v>76</v>
      </c>
      <c r="AU316" s="456"/>
      <c r="AV316" s="456"/>
      <c r="AW316" s="456"/>
      <c r="AX316" s="456"/>
    </row>
    <row r="317" spans="2:50" hidden="1">
      <c r="B317" s="448" t="s">
        <v>117</v>
      </c>
      <c r="C317" s="448" t="s">
        <v>118</v>
      </c>
      <c r="D317" s="448"/>
      <c r="E317" s="448" t="s">
        <v>119</v>
      </c>
      <c r="F317" s="448"/>
      <c r="G317" s="448"/>
      <c r="H317" s="452" t="s">
        <v>120</v>
      </c>
      <c r="I317" s="455" t="s">
        <v>121</v>
      </c>
      <c r="J317" s="455"/>
      <c r="K317" s="455"/>
      <c r="L317" s="455" t="s">
        <v>120</v>
      </c>
      <c r="M317" s="455" t="s">
        <v>122</v>
      </c>
      <c r="N317" s="463"/>
      <c r="O317" s="463" t="s">
        <v>123</v>
      </c>
      <c r="P317" s="449" t="s">
        <v>124</v>
      </c>
      <c r="Q317" s="450"/>
      <c r="R317" s="450"/>
      <c r="S317" s="451"/>
      <c r="T317" s="448" t="s">
        <v>120</v>
      </c>
      <c r="U317" s="449" t="s">
        <v>124</v>
      </c>
      <c r="V317" s="450"/>
      <c r="W317" s="450"/>
      <c r="X317" s="451"/>
      <c r="Y317" s="448" t="s">
        <v>120</v>
      </c>
      <c r="Z317" s="449" t="s">
        <v>124</v>
      </c>
      <c r="AA317" s="450"/>
      <c r="AB317" s="450"/>
      <c r="AC317" s="451"/>
      <c r="AD317" s="448" t="s">
        <v>120</v>
      </c>
      <c r="AE317" s="449" t="s">
        <v>124</v>
      </c>
      <c r="AF317" s="450"/>
      <c r="AG317" s="450"/>
      <c r="AH317" s="451"/>
      <c r="AI317" s="448" t="s">
        <v>120</v>
      </c>
      <c r="AJ317" s="449" t="s">
        <v>124</v>
      </c>
      <c r="AK317" s="450"/>
      <c r="AL317" s="450"/>
      <c r="AM317" s="451"/>
      <c r="AN317" s="448" t="s">
        <v>120</v>
      </c>
      <c r="AO317" s="449" t="s">
        <v>124</v>
      </c>
      <c r="AP317" s="450"/>
      <c r="AQ317" s="450"/>
      <c r="AR317" s="451"/>
      <c r="AS317" s="448" t="s">
        <v>120</v>
      </c>
      <c r="AT317" s="449" t="s">
        <v>124</v>
      </c>
      <c r="AU317" s="450"/>
      <c r="AV317" s="450"/>
      <c r="AW317" s="451"/>
      <c r="AX317" s="448" t="s">
        <v>120</v>
      </c>
    </row>
    <row r="318" spans="2:50" hidden="1">
      <c r="B318" s="448"/>
      <c r="C318" s="448"/>
      <c r="D318" s="448"/>
      <c r="E318" s="448" t="s">
        <v>125</v>
      </c>
      <c r="F318" s="448"/>
      <c r="G318" s="448"/>
      <c r="H318" s="453"/>
      <c r="I318" s="455" t="s">
        <v>125</v>
      </c>
      <c r="J318" s="455"/>
      <c r="K318" s="455"/>
      <c r="L318" s="455"/>
      <c r="M318" s="455"/>
      <c r="N318" s="480"/>
      <c r="O318" s="480"/>
      <c r="P318" s="449" t="s">
        <v>126</v>
      </c>
      <c r="Q318" s="450"/>
      <c r="R318" s="450"/>
      <c r="S318" s="451"/>
      <c r="T318" s="448"/>
      <c r="U318" s="449" t="s">
        <v>126</v>
      </c>
      <c r="V318" s="450"/>
      <c r="W318" s="450"/>
      <c r="X318" s="451"/>
      <c r="Y318" s="448"/>
      <c r="Z318" s="449" t="s">
        <v>126</v>
      </c>
      <c r="AA318" s="450"/>
      <c r="AB318" s="450"/>
      <c r="AC318" s="451"/>
      <c r="AD318" s="448"/>
      <c r="AE318" s="449" t="s">
        <v>126</v>
      </c>
      <c r="AF318" s="450"/>
      <c r="AG318" s="450"/>
      <c r="AH318" s="451"/>
      <c r="AI318" s="448"/>
      <c r="AJ318" s="449" t="s">
        <v>126</v>
      </c>
      <c r="AK318" s="450"/>
      <c r="AL318" s="450"/>
      <c r="AM318" s="451"/>
      <c r="AN318" s="448"/>
      <c r="AO318" s="449" t="s">
        <v>126</v>
      </c>
      <c r="AP318" s="450"/>
      <c r="AQ318" s="450"/>
      <c r="AR318" s="451"/>
      <c r="AS318" s="448"/>
      <c r="AT318" s="449" t="s">
        <v>126</v>
      </c>
      <c r="AU318" s="450"/>
      <c r="AV318" s="450"/>
      <c r="AW318" s="451"/>
      <c r="AX318" s="448"/>
    </row>
    <row r="319" spans="2:50" hidden="1">
      <c r="B319" s="448"/>
      <c r="C319" s="448"/>
      <c r="D319" s="448"/>
      <c r="E319" s="94" t="s">
        <v>127</v>
      </c>
      <c r="F319" s="94" t="s">
        <v>128</v>
      </c>
      <c r="G319" s="94" t="s">
        <v>129</v>
      </c>
      <c r="H319" s="454"/>
      <c r="I319" s="152" t="s">
        <v>127</v>
      </c>
      <c r="J319" s="152" t="s">
        <v>128</v>
      </c>
      <c r="K319" s="152" t="s">
        <v>129</v>
      </c>
      <c r="L319" s="455"/>
      <c r="M319" s="455"/>
      <c r="N319" s="480"/>
      <c r="O319" s="480"/>
      <c r="P319" s="94" t="s">
        <v>127</v>
      </c>
      <c r="Q319" s="94" t="s">
        <v>128</v>
      </c>
      <c r="R319" s="94" t="s">
        <v>129</v>
      </c>
      <c r="S319" s="94" t="s">
        <v>122</v>
      </c>
      <c r="T319" s="448"/>
      <c r="U319" s="94" t="s">
        <v>127</v>
      </c>
      <c r="V319" s="94" t="s">
        <v>128</v>
      </c>
      <c r="W319" s="94" t="s">
        <v>129</v>
      </c>
      <c r="X319" s="94" t="s">
        <v>122</v>
      </c>
      <c r="Y319" s="448"/>
      <c r="Z319" s="94" t="s">
        <v>127</v>
      </c>
      <c r="AA319" s="94" t="s">
        <v>128</v>
      </c>
      <c r="AB319" s="94" t="s">
        <v>129</v>
      </c>
      <c r="AC319" s="94" t="s">
        <v>122</v>
      </c>
      <c r="AD319" s="448"/>
      <c r="AE319" s="94" t="s">
        <v>127</v>
      </c>
      <c r="AF319" s="94" t="s">
        <v>128</v>
      </c>
      <c r="AG319" s="94" t="s">
        <v>129</v>
      </c>
      <c r="AH319" s="94" t="s">
        <v>122</v>
      </c>
      <c r="AI319" s="448"/>
      <c r="AJ319" s="94" t="s">
        <v>127</v>
      </c>
      <c r="AK319" s="94" t="s">
        <v>128</v>
      </c>
      <c r="AL319" s="94" t="s">
        <v>129</v>
      </c>
      <c r="AM319" s="94" t="s">
        <v>122</v>
      </c>
      <c r="AN319" s="448"/>
      <c r="AO319" s="94" t="s">
        <v>127</v>
      </c>
      <c r="AP319" s="94" t="s">
        <v>128</v>
      </c>
      <c r="AQ319" s="94" t="s">
        <v>129</v>
      </c>
      <c r="AR319" s="94" t="s">
        <v>122</v>
      </c>
      <c r="AS319" s="448"/>
      <c r="AT319" s="94" t="s">
        <v>127</v>
      </c>
      <c r="AU319" s="94" t="s">
        <v>128</v>
      </c>
      <c r="AV319" s="94" t="s">
        <v>129</v>
      </c>
      <c r="AW319" s="94" t="s">
        <v>122</v>
      </c>
      <c r="AX319" s="448"/>
    </row>
    <row r="320" spans="2:50" hidden="1">
      <c r="B320" s="456" t="s">
        <v>173</v>
      </c>
      <c r="C320" s="95">
        <f>C297</f>
        <v>1</v>
      </c>
      <c r="D320" s="95" t="s">
        <v>174</v>
      </c>
      <c r="E320" s="95">
        <v>20</v>
      </c>
      <c r="F320" s="95">
        <v>2400</v>
      </c>
      <c r="G320" s="177">
        <f>F320/E320</f>
        <v>120</v>
      </c>
      <c r="H320" s="456">
        <f>AVERAGE(G320:G337)</f>
        <v>141.08364469865109</v>
      </c>
      <c r="I320" s="153">
        <f t="shared" ref="I320:I337" si="312">IFERROR(AVERAGE(P320,U320,Z320,AE320,AJ320,AO320,AT320),"")</f>
        <v>20</v>
      </c>
      <c r="J320" s="153">
        <f t="shared" ref="J320:J337" si="313">IFERROR(AVERAGE(Q320,V320,AA320,AF320,AK320,AP320,AU320),"")</f>
        <v>2291.2353953721918</v>
      </c>
      <c r="K320" s="154">
        <f t="shared" ref="K320:K337" si="314">IFERROR(AVERAGE(R320,W320,AB320,AG320,AL320,AQ320,AV320),"")</f>
        <v>114.56176976860957</v>
      </c>
      <c r="L320" s="457">
        <f>IFERROR(AVERAGE(K320:K337),"-")</f>
        <v>135.11672349192528</v>
      </c>
      <c r="M320" s="153">
        <f>IFERROR(RANK(K320, K$320:K$337),"")</f>
        <v>17</v>
      </c>
      <c r="N320" s="480"/>
      <c r="O320" s="480"/>
      <c r="P320" s="95">
        <v>20</v>
      </c>
      <c r="Q320" s="151">
        <v>2306.4259485924122</v>
      </c>
      <c r="R320" s="177">
        <f>IFERROR(Q320/P320,"")</f>
        <v>115.32129742962061</v>
      </c>
      <c r="S320" s="95">
        <f>IFERROR(RANK(R320, R$320:R$337),"")</f>
        <v>16</v>
      </c>
      <c r="T320" s="477">
        <f>AVERAGE(R320:R337)</f>
        <v>135.20457260997631</v>
      </c>
      <c r="U320" s="95">
        <v>20</v>
      </c>
      <c r="V320" s="151">
        <v>2294.2662389735369</v>
      </c>
      <c r="W320" s="177">
        <f>IFERROR(V320/U320,"")</f>
        <v>114.71331194867685</v>
      </c>
      <c r="X320" s="95">
        <f>IFERROR(RANK(W320, W$320:W$337),"")</f>
        <v>17</v>
      </c>
      <c r="Y320" s="477">
        <f>AVERAGE(W320:W337)</f>
        <v>135.1333268090371</v>
      </c>
      <c r="Z320" s="95">
        <v>20</v>
      </c>
      <c r="AA320" s="151">
        <v>2290.9437386569884</v>
      </c>
      <c r="AB320" s="177">
        <f>IFERROR(AA320/Z320,"")</f>
        <v>114.54718693284943</v>
      </c>
      <c r="AC320" s="95">
        <f>IFERROR(RANK(AB320, AB$320:AB$337),"")</f>
        <v>16</v>
      </c>
      <c r="AD320" s="477">
        <f>AVERAGE(AB320:AB337)</f>
        <v>135.25006586712976</v>
      </c>
      <c r="AE320" s="95">
        <v>20</v>
      </c>
      <c r="AF320" s="151">
        <v>2284.9541284403667</v>
      </c>
      <c r="AG320" s="177">
        <f>IFERROR(AF320/AE320,"")</f>
        <v>114.24770642201834</v>
      </c>
      <c r="AH320" s="95">
        <f>IFERROR(RANK(AG320, AG$320:AG$337),"")</f>
        <v>16</v>
      </c>
      <c r="AI320" s="477">
        <f>AVERAGE(AG320:AG337)</f>
        <v>135.24720961762651</v>
      </c>
      <c r="AJ320" s="95">
        <v>20</v>
      </c>
      <c r="AK320" s="151">
        <v>2285.5555555555552</v>
      </c>
      <c r="AL320" s="177">
        <f>IFERROR(AK320/AJ320,"")</f>
        <v>114.27777777777776</v>
      </c>
      <c r="AM320" s="95">
        <f>IFERROR(RANK(AL320, AL$320:AL$337),"")</f>
        <v>17</v>
      </c>
      <c r="AN320" s="477">
        <f>AVERAGE(AL320:AL337)</f>
        <v>135.05254029504431</v>
      </c>
      <c r="AO320" s="95">
        <v>20</v>
      </c>
      <c r="AP320" s="151">
        <v>2285.4193548387098</v>
      </c>
      <c r="AQ320" s="177">
        <f>IFERROR(AP320/AO320,"")</f>
        <v>114.27096774193549</v>
      </c>
      <c r="AR320" s="95">
        <f>IFERROR(RANK(AQ320, AQ$320:AQ$337),"")</f>
        <v>16</v>
      </c>
      <c r="AS320" s="477">
        <f>AVERAGE(AQ320:AQ337)</f>
        <v>135.8167585202778</v>
      </c>
      <c r="AT320" s="95">
        <v>20</v>
      </c>
      <c r="AU320" s="151">
        <v>2291.0828025477708</v>
      </c>
      <c r="AV320" s="177">
        <f>IFERROR(AU320/AT320,"")</f>
        <v>114.55414012738854</v>
      </c>
      <c r="AW320" s="95">
        <f>IFERROR(RANK(AV320, AV$320:AV$337),"")</f>
        <v>16</v>
      </c>
      <c r="AX320" s="477">
        <f>AVERAGE(AV320:AV337)</f>
        <v>135.89369608381162</v>
      </c>
    </row>
    <row r="321" spans="2:50" hidden="1">
      <c r="B321" s="456"/>
      <c r="C321" s="95">
        <f t="shared" ref="C321:C337" si="315">C298</f>
        <v>2</v>
      </c>
      <c r="D321" s="95" t="s">
        <v>175</v>
      </c>
      <c r="E321" s="95">
        <v>18</v>
      </c>
      <c r="F321" s="95">
        <v>2400</v>
      </c>
      <c r="G321" s="177">
        <f t="shared" ref="G321:G336" si="316">F321/E321</f>
        <v>133.33333333333334</v>
      </c>
      <c r="H321" s="456"/>
      <c r="I321" s="153">
        <f t="shared" si="312"/>
        <v>18</v>
      </c>
      <c r="J321" s="153">
        <f t="shared" si="313"/>
        <v>2290.9945558232171</v>
      </c>
      <c r="K321" s="154">
        <f t="shared" si="314"/>
        <v>127.27747532351206</v>
      </c>
      <c r="L321" s="458"/>
      <c r="M321" s="153">
        <f t="shared" ref="M321:M337" si="317">IFERROR(RANK(K321, K$320:K$337),"")</f>
        <v>11</v>
      </c>
      <c r="N321" s="480"/>
      <c r="O321" s="480"/>
      <c r="P321" s="95">
        <v>18</v>
      </c>
      <c r="Q321" s="151">
        <v>2284.1379310344832</v>
      </c>
      <c r="R321" s="177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78"/>
      <c r="U321" s="95">
        <v>18</v>
      </c>
      <c r="V321" s="151">
        <v>2289.7058823529414</v>
      </c>
      <c r="W321" s="177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78"/>
      <c r="Z321" s="95">
        <v>18</v>
      </c>
      <c r="AA321" s="151">
        <v>2294.9999999999995</v>
      </c>
      <c r="AB321" s="177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78"/>
      <c r="AE321" s="95">
        <v>18</v>
      </c>
      <c r="AF321" s="151">
        <v>2296.3636363636369</v>
      </c>
      <c r="AG321" s="177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78"/>
      <c r="AJ321" s="95">
        <v>18</v>
      </c>
      <c r="AK321" s="151">
        <v>2286.5346534653472</v>
      </c>
      <c r="AL321" s="177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78"/>
      <c r="AO321" s="95">
        <v>18</v>
      </c>
      <c r="AP321" s="151">
        <v>2291.1258278145692</v>
      </c>
      <c r="AQ321" s="177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78"/>
      <c r="AT321" s="95">
        <v>18</v>
      </c>
      <c r="AU321" s="151">
        <v>2294.0939597315432</v>
      </c>
      <c r="AV321" s="177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78"/>
    </row>
    <row r="322" spans="2:50" hidden="1">
      <c r="B322" s="456"/>
      <c r="C322" s="95">
        <f t="shared" si="315"/>
        <v>3</v>
      </c>
      <c r="D322" s="95" t="s">
        <v>176</v>
      </c>
      <c r="E322" s="95">
        <v>18</v>
      </c>
      <c r="F322" s="95">
        <v>2400</v>
      </c>
      <c r="G322" s="177">
        <f t="shared" si="316"/>
        <v>133.33333333333334</v>
      </c>
      <c r="H322" s="456"/>
      <c r="I322" s="153">
        <f t="shared" si="312"/>
        <v>18</v>
      </c>
      <c r="J322" s="153">
        <f t="shared" si="313"/>
        <v>2292.4466626944495</v>
      </c>
      <c r="K322" s="154">
        <f t="shared" si="314"/>
        <v>127.35814792746943</v>
      </c>
      <c r="L322" s="458"/>
      <c r="M322" s="153">
        <f t="shared" si="317"/>
        <v>9</v>
      </c>
      <c r="N322" s="480"/>
      <c r="O322" s="480"/>
      <c r="P322" s="95">
        <v>18</v>
      </c>
      <c r="Q322" s="151">
        <v>2286.8309545049069</v>
      </c>
      <c r="R322" s="177">
        <f t="shared" si="318"/>
        <v>127.04616413916149</v>
      </c>
      <c r="S322" s="95">
        <f t="shared" si="319"/>
        <v>10</v>
      </c>
      <c r="T322" s="478"/>
      <c r="U322" s="95">
        <v>18</v>
      </c>
      <c r="V322" s="151">
        <v>2289.8212212677045</v>
      </c>
      <c r="W322" s="177">
        <f t="shared" si="320"/>
        <v>127.21229007042803</v>
      </c>
      <c r="X322" s="95">
        <f t="shared" si="321"/>
        <v>10</v>
      </c>
      <c r="Y322" s="478"/>
      <c r="Z322" s="95">
        <v>18</v>
      </c>
      <c r="AA322" s="151">
        <v>2302.2695035461002</v>
      </c>
      <c r="AB322" s="177">
        <f t="shared" si="322"/>
        <v>127.90386130811667</v>
      </c>
      <c r="AC322" s="95">
        <f t="shared" si="323"/>
        <v>8</v>
      </c>
      <c r="AD322" s="478"/>
      <c r="AE322" s="95">
        <v>18</v>
      </c>
      <c r="AF322" s="151">
        <v>2297.427447122478</v>
      </c>
      <c r="AG322" s="177">
        <f t="shared" si="324"/>
        <v>127.634858173471</v>
      </c>
      <c r="AH322" s="95">
        <f t="shared" si="325"/>
        <v>8</v>
      </c>
      <c r="AI322" s="478"/>
      <c r="AJ322" s="95">
        <v>18</v>
      </c>
      <c r="AK322" s="151">
        <v>2293.9249394673116</v>
      </c>
      <c r="AL322" s="177">
        <f t="shared" si="326"/>
        <v>127.44027441485065</v>
      </c>
      <c r="AM322" s="95">
        <f t="shared" si="327"/>
        <v>8</v>
      </c>
      <c r="AN322" s="478"/>
      <c r="AO322" s="95">
        <v>18</v>
      </c>
      <c r="AP322" s="151">
        <v>2286.1730597680644</v>
      </c>
      <c r="AQ322" s="177">
        <f t="shared" si="328"/>
        <v>127.00961443155913</v>
      </c>
      <c r="AR322" s="95">
        <f t="shared" si="329"/>
        <v>10</v>
      </c>
      <c r="AS322" s="478"/>
      <c r="AT322" s="95">
        <v>18</v>
      </c>
      <c r="AU322" s="151">
        <v>2290.6795131845834</v>
      </c>
      <c r="AV322" s="177">
        <f t="shared" si="330"/>
        <v>127.25997295469908</v>
      </c>
      <c r="AW322" s="95">
        <f t="shared" si="331"/>
        <v>11</v>
      </c>
      <c r="AX322" s="478"/>
    </row>
    <row r="323" spans="2:50" hidden="1">
      <c r="B323" s="456"/>
      <c r="C323" s="95">
        <f t="shared" si="315"/>
        <v>4</v>
      </c>
      <c r="D323" s="95" t="s">
        <v>178</v>
      </c>
      <c r="E323" s="95">
        <v>16</v>
      </c>
      <c r="F323" s="95">
        <v>2400</v>
      </c>
      <c r="G323" s="177">
        <f t="shared" si="316"/>
        <v>150</v>
      </c>
      <c r="H323" s="456"/>
      <c r="I323" s="153">
        <f t="shared" si="312"/>
        <v>16</v>
      </c>
      <c r="J323" s="153">
        <f t="shared" si="313"/>
        <v>2304.1428925325877</v>
      </c>
      <c r="K323" s="154">
        <f t="shared" si="314"/>
        <v>144.00893078328673</v>
      </c>
      <c r="L323" s="458"/>
      <c r="M323" s="153">
        <f t="shared" si="317"/>
        <v>5</v>
      </c>
      <c r="N323" s="480"/>
      <c r="O323" s="480"/>
      <c r="P323" s="95">
        <v>16</v>
      </c>
      <c r="Q323" s="151">
        <v>2320.7547169811332</v>
      </c>
      <c r="R323" s="177">
        <f t="shared" si="318"/>
        <v>145.04716981132083</v>
      </c>
      <c r="S323" s="95">
        <f t="shared" si="319"/>
        <v>5</v>
      </c>
      <c r="T323" s="478"/>
      <c r="U323" s="95">
        <v>16</v>
      </c>
      <c r="V323" s="151">
        <v>2298.4615384615395</v>
      </c>
      <c r="W323" s="177">
        <f t="shared" si="320"/>
        <v>143.65384615384622</v>
      </c>
      <c r="X323" s="95">
        <f t="shared" si="321"/>
        <v>5</v>
      </c>
      <c r="Y323" s="478"/>
      <c r="Z323" s="95">
        <v>16</v>
      </c>
      <c r="AA323" s="151">
        <v>2305.882352941177</v>
      </c>
      <c r="AB323" s="177">
        <f t="shared" si="322"/>
        <v>144.11764705882356</v>
      </c>
      <c r="AC323" s="95">
        <f t="shared" si="323"/>
        <v>5</v>
      </c>
      <c r="AD323" s="478"/>
      <c r="AE323" s="95">
        <v>16</v>
      </c>
      <c r="AF323" s="151">
        <v>2323.4999999999991</v>
      </c>
      <c r="AG323" s="177">
        <f t="shared" si="324"/>
        <v>145.21874999999994</v>
      </c>
      <c r="AH323" s="95">
        <f t="shared" si="325"/>
        <v>5</v>
      </c>
      <c r="AI323" s="478"/>
      <c r="AJ323" s="95">
        <v>16</v>
      </c>
      <c r="AK323" s="151">
        <v>2291.9999999999991</v>
      </c>
      <c r="AL323" s="177">
        <f t="shared" si="326"/>
        <v>143.24999999999994</v>
      </c>
      <c r="AM323" s="95">
        <f t="shared" si="327"/>
        <v>5</v>
      </c>
      <c r="AN323" s="478"/>
      <c r="AO323" s="95">
        <v>16</v>
      </c>
      <c r="AP323" s="151">
        <v>2285.9016393442644</v>
      </c>
      <c r="AQ323" s="177">
        <f t="shared" si="328"/>
        <v>142.86885245901652</v>
      </c>
      <c r="AR323" s="95">
        <f t="shared" si="329"/>
        <v>5</v>
      </c>
      <c r="AS323" s="478"/>
      <c r="AT323" s="95">
        <v>16</v>
      </c>
      <c r="AU323" s="151">
        <v>2302.5000000000018</v>
      </c>
      <c r="AV323" s="177">
        <f t="shared" si="330"/>
        <v>143.90625000000011</v>
      </c>
      <c r="AW323" s="95">
        <f t="shared" si="331"/>
        <v>5</v>
      </c>
      <c r="AX323" s="478"/>
    </row>
    <row r="324" spans="2:50" hidden="1">
      <c r="B324" s="456"/>
      <c r="C324" s="95">
        <f t="shared" si="315"/>
        <v>5</v>
      </c>
      <c r="D324" s="95" t="s">
        <v>179</v>
      </c>
      <c r="E324" s="95">
        <v>18</v>
      </c>
      <c r="F324" s="95">
        <v>2400</v>
      </c>
      <c r="G324" s="177">
        <f t="shared" si="316"/>
        <v>133.33333333333334</v>
      </c>
      <c r="H324" s="456"/>
      <c r="I324" s="153">
        <f t="shared" si="312"/>
        <v>18</v>
      </c>
      <c r="J324" s="153">
        <f t="shared" si="313"/>
        <v>2291.9831437947332</v>
      </c>
      <c r="K324" s="154">
        <f t="shared" si="314"/>
        <v>127.33239687748518</v>
      </c>
      <c r="L324" s="458"/>
      <c r="M324" s="153">
        <f t="shared" si="317"/>
        <v>10</v>
      </c>
      <c r="N324" s="480"/>
      <c r="O324" s="480"/>
      <c r="P324" s="95">
        <v>18</v>
      </c>
      <c r="Q324" s="151">
        <v>2301.0403726708073</v>
      </c>
      <c r="R324" s="177">
        <f t="shared" si="318"/>
        <v>127.8355762594893</v>
      </c>
      <c r="S324" s="95">
        <f t="shared" si="319"/>
        <v>8</v>
      </c>
      <c r="T324" s="478"/>
      <c r="U324" s="95">
        <v>18</v>
      </c>
      <c r="V324" s="151">
        <v>2296.8260869565215</v>
      </c>
      <c r="W324" s="177">
        <f t="shared" si="320"/>
        <v>127.60144927536231</v>
      </c>
      <c r="X324" s="95">
        <f t="shared" si="321"/>
        <v>9</v>
      </c>
      <c r="Y324" s="478"/>
      <c r="Z324" s="95">
        <v>18</v>
      </c>
      <c r="AA324" s="151">
        <v>2301.4744079449956</v>
      </c>
      <c r="AB324" s="177">
        <f t="shared" si="322"/>
        <v>127.85968933027753</v>
      </c>
      <c r="AC324" s="95">
        <f t="shared" si="323"/>
        <v>9</v>
      </c>
      <c r="AD324" s="478"/>
      <c r="AE324" s="95">
        <v>18</v>
      </c>
      <c r="AF324" s="151">
        <v>2286.3380281690147</v>
      </c>
      <c r="AG324" s="177">
        <f t="shared" si="324"/>
        <v>127.01877934272304</v>
      </c>
      <c r="AH324" s="95">
        <f t="shared" si="325"/>
        <v>10</v>
      </c>
      <c r="AI324" s="478"/>
      <c r="AJ324" s="95">
        <v>18</v>
      </c>
      <c r="AK324" s="151">
        <v>2282.0833333333339</v>
      </c>
      <c r="AL324" s="177">
        <f t="shared" si="326"/>
        <v>126.78240740740745</v>
      </c>
      <c r="AM324" s="95">
        <f t="shared" si="327"/>
        <v>11</v>
      </c>
      <c r="AN324" s="478"/>
      <c r="AO324" s="95">
        <v>18</v>
      </c>
      <c r="AP324" s="151">
        <v>2283.3802816901402</v>
      </c>
      <c r="AQ324" s="177">
        <f t="shared" si="328"/>
        <v>126.85446009389668</v>
      </c>
      <c r="AR324" s="95">
        <f t="shared" si="329"/>
        <v>11</v>
      </c>
      <c r="AS324" s="478"/>
      <c r="AT324" s="95">
        <v>18</v>
      </c>
      <c r="AU324" s="151">
        <v>2292.7394957983188</v>
      </c>
      <c r="AV324" s="177">
        <f t="shared" si="330"/>
        <v>127.37441643323993</v>
      </c>
      <c r="AW324" s="95">
        <f t="shared" si="331"/>
        <v>9</v>
      </c>
      <c r="AX324" s="478"/>
    </row>
    <row r="325" spans="2:50" hidden="1">
      <c r="B325" s="456"/>
      <c r="C325" s="95">
        <f t="shared" si="315"/>
        <v>6</v>
      </c>
      <c r="D325" s="95" t="s">
        <v>180</v>
      </c>
      <c r="E325" s="95">
        <v>20</v>
      </c>
      <c r="F325" s="95">
        <v>2400</v>
      </c>
      <c r="G325" s="177">
        <f t="shared" si="316"/>
        <v>120</v>
      </c>
      <c r="H325" s="456"/>
      <c r="I325" s="153">
        <f t="shared" si="312"/>
        <v>20</v>
      </c>
      <c r="J325" s="153">
        <f t="shared" si="313"/>
        <v>2293.4443942586895</v>
      </c>
      <c r="K325" s="154">
        <f t="shared" si="314"/>
        <v>114.67221971293444</v>
      </c>
      <c r="L325" s="458"/>
      <c r="M325" s="153">
        <f t="shared" si="317"/>
        <v>16</v>
      </c>
      <c r="N325" s="480"/>
      <c r="O325" s="480"/>
      <c r="P325" s="95">
        <v>20</v>
      </c>
      <c r="Q325" s="151">
        <v>2287.0588235294117</v>
      </c>
      <c r="R325" s="177">
        <f t="shared" si="318"/>
        <v>114.35294117647058</v>
      </c>
      <c r="S325" s="95">
        <f t="shared" si="319"/>
        <v>17</v>
      </c>
      <c r="T325" s="478"/>
      <c r="U325" s="95">
        <v>20</v>
      </c>
      <c r="V325" s="151">
        <v>2296.1194029850744</v>
      </c>
      <c r="W325" s="177">
        <f t="shared" si="320"/>
        <v>114.80597014925372</v>
      </c>
      <c r="X325" s="95">
        <f t="shared" si="321"/>
        <v>16</v>
      </c>
      <c r="Y325" s="478"/>
      <c r="Z325" s="95">
        <v>20</v>
      </c>
      <c r="AA325" s="151">
        <v>2286.5624999999995</v>
      </c>
      <c r="AB325" s="177">
        <f t="shared" si="322"/>
        <v>114.32812499999997</v>
      </c>
      <c r="AC325" s="95">
        <f t="shared" si="323"/>
        <v>17</v>
      </c>
      <c r="AD325" s="478"/>
      <c r="AE325" s="95">
        <v>20</v>
      </c>
      <c r="AF325" s="151">
        <v>2282.2641509433975</v>
      </c>
      <c r="AG325" s="177">
        <f t="shared" si="324"/>
        <v>114.11320754716988</v>
      </c>
      <c r="AH325" s="95">
        <f t="shared" si="325"/>
        <v>17</v>
      </c>
      <c r="AI325" s="478"/>
      <c r="AJ325" s="95">
        <v>20</v>
      </c>
      <c r="AK325" s="151">
        <v>2304.7058823529401</v>
      </c>
      <c r="AL325" s="177">
        <f t="shared" si="326"/>
        <v>115.235294117647</v>
      </c>
      <c r="AM325" s="95">
        <f t="shared" si="327"/>
        <v>16</v>
      </c>
      <c r="AN325" s="478"/>
      <c r="AO325" s="95">
        <v>20</v>
      </c>
      <c r="AP325" s="151">
        <v>2302.400000000001</v>
      </c>
      <c r="AQ325" s="177">
        <f t="shared" si="328"/>
        <v>115.12000000000005</v>
      </c>
      <c r="AR325" s="95">
        <f t="shared" si="329"/>
        <v>15</v>
      </c>
      <c r="AS325" s="478"/>
      <c r="AT325" s="95">
        <v>20</v>
      </c>
      <c r="AU325" s="151">
        <v>2295.0000000000005</v>
      </c>
      <c r="AV325" s="177">
        <f t="shared" si="330"/>
        <v>114.75000000000003</v>
      </c>
      <c r="AW325" s="95">
        <f t="shared" si="331"/>
        <v>15</v>
      </c>
      <c r="AX325" s="478"/>
    </row>
    <row r="326" spans="2:50" hidden="1">
      <c r="B326" s="456"/>
      <c r="C326" s="95">
        <f t="shared" si="315"/>
        <v>7</v>
      </c>
      <c r="D326" s="95" t="s">
        <v>182</v>
      </c>
      <c r="E326" s="95">
        <v>19</v>
      </c>
      <c r="F326" s="95">
        <v>2400</v>
      </c>
      <c r="G326" s="177">
        <f t="shared" si="316"/>
        <v>126.31578947368421</v>
      </c>
      <c r="H326" s="456"/>
      <c r="I326" s="153">
        <f t="shared" si="312"/>
        <v>19</v>
      </c>
      <c r="J326" s="153">
        <f t="shared" si="313"/>
        <v>2300.18914954915</v>
      </c>
      <c r="K326" s="154">
        <f t="shared" si="314"/>
        <v>121.06258681837632</v>
      </c>
      <c r="L326" s="458"/>
      <c r="M326" s="153">
        <f t="shared" si="317"/>
        <v>13</v>
      </c>
      <c r="N326" s="480"/>
      <c r="O326" s="480"/>
      <c r="P326" s="95">
        <v>19</v>
      </c>
      <c r="Q326" s="151">
        <v>2287.4370761981372</v>
      </c>
      <c r="R326" s="177">
        <f t="shared" si="318"/>
        <v>120.39142506305986</v>
      </c>
      <c r="S326" s="95">
        <f t="shared" si="319"/>
        <v>14</v>
      </c>
      <c r="T326" s="478"/>
      <c r="U326" s="95">
        <v>19</v>
      </c>
      <c r="V326" s="151">
        <v>2291.8668929567202</v>
      </c>
      <c r="W326" s="177">
        <f t="shared" si="320"/>
        <v>120.62457331351159</v>
      </c>
      <c r="X326" s="95">
        <f t="shared" si="321"/>
        <v>14</v>
      </c>
      <c r="Y326" s="478"/>
      <c r="Z326" s="95">
        <v>19</v>
      </c>
      <c r="AA326" s="151">
        <v>2302.9411764705865</v>
      </c>
      <c r="AB326" s="177">
        <f t="shared" si="322"/>
        <v>121.20743034055718</v>
      </c>
      <c r="AC326" s="95">
        <f t="shared" si="323"/>
        <v>12</v>
      </c>
      <c r="AD326" s="478"/>
      <c r="AE326" s="95">
        <v>19</v>
      </c>
      <c r="AF326" s="151">
        <v>2304.6187363834433</v>
      </c>
      <c r="AG326" s="177">
        <f t="shared" si="324"/>
        <v>121.29572296754965</v>
      </c>
      <c r="AH326" s="95">
        <f t="shared" si="325"/>
        <v>13</v>
      </c>
      <c r="AI326" s="478"/>
      <c r="AJ326" s="95">
        <v>19</v>
      </c>
      <c r="AK326" s="151">
        <v>2315.9890109890102</v>
      </c>
      <c r="AL326" s="177">
        <f t="shared" si="326"/>
        <v>121.8941584731058</v>
      </c>
      <c r="AM326" s="95">
        <f t="shared" si="327"/>
        <v>13</v>
      </c>
      <c r="AN326" s="478"/>
      <c r="AO326" s="95">
        <v>19</v>
      </c>
      <c r="AP326" s="151">
        <v>2297.5961538461529</v>
      </c>
      <c r="AQ326" s="177">
        <f t="shared" si="328"/>
        <v>120.92611336032384</v>
      </c>
      <c r="AR326" s="95">
        <f t="shared" si="329"/>
        <v>13</v>
      </c>
      <c r="AS326" s="478"/>
      <c r="AT326" s="95">
        <v>19</v>
      </c>
      <c r="AU326" s="151">
        <v>2300.875</v>
      </c>
      <c r="AV326" s="177">
        <f t="shared" si="330"/>
        <v>121.09868421052632</v>
      </c>
      <c r="AW326" s="95">
        <f t="shared" si="331"/>
        <v>13</v>
      </c>
      <c r="AX326" s="478"/>
    </row>
    <row r="327" spans="2:50" hidden="1">
      <c r="B327" s="456"/>
      <c r="C327" s="95">
        <f t="shared" si="315"/>
        <v>8</v>
      </c>
      <c r="D327" s="95" t="s">
        <v>183</v>
      </c>
      <c r="E327" s="95">
        <v>18</v>
      </c>
      <c r="F327" s="95">
        <v>2400</v>
      </c>
      <c r="G327" s="177">
        <f t="shared" si="316"/>
        <v>133.33333333333334</v>
      </c>
      <c r="H327" s="456"/>
      <c r="I327" s="153">
        <f t="shared" si="312"/>
        <v>18</v>
      </c>
      <c r="J327" s="153">
        <f t="shared" si="313"/>
        <v>2296.9017744624175</v>
      </c>
      <c r="K327" s="154">
        <f t="shared" si="314"/>
        <v>127.60565413680095</v>
      </c>
      <c r="L327" s="458"/>
      <c r="M327" s="153">
        <f t="shared" si="317"/>
        <v>8</v>
      </c>
      <c r="N327" s="480"/>
      <c r="O327" s="480"/>
      <c r="P327" s="95">
        <v>18</v>
      </c>
      <c r="Q327" s="151">
        <v>2299.9999999999982</v>
      </c>
      <c r="R327" s="177">
        <f t="shared" si="318"/>
        <v>127.77777777777767</v>
      </c>
      <c r="S327" s="95">
        <f t="shared" si="319"/>
        <v>9</v>
      </c>
      <c r="T327" s="478"/>
      <c r="U327" s="95">
        <v>18</v>
      </c>
      <c r="V327" s="151">
        <v>2318.1249999999982</v>
      </c>
      <c r="W327" s="177">
        <f t="shared" si="320"/>
        <v>128.78472222222211</v>
      </c>
      <c r="X327" s="95">
        <f t="shared" si="321"/>
        <v>8</v>
      </c>
      <c r="Y327" s="478"/>
      <c r="Z327" s="95">
        <v>18</v>
      </c>
      <c r="AA327" s="151">
        <v>2298.888888888886</v>
      </c>
      <c r="AB327" s="177">
        <f t="shared" si="322"/>
        <v>127.71604938271588</v>
      </c>
      <c r="AC327" s="95">
        <f t="shared" si="323"/>
        <v>10</v>
      </c>
      <c r="AD327" s="478"/>
      <c r="AE327" s="95">
        <v>18</v>
      </c>
      <c r="AF327" s="151">
        <v>2284.0000000000009</v>
      </c>
      <c r="AG327" s="177">
        <f t="shared" si="324"/>
        <v>126.88888888888894</v>
      </c>
      <c r="AH327" s="95">
        <f t="shared" si="325"/>
        <v>11</v>
      </c>
      <c r="AI327" s="478"/>
      <c r="AJ327" s="95">
        <v>18</v>
      </c>
      <c r="AK327" s="151">
        <v>2284.0540540540546</v>
      </c>
      <c r="AL327" s="177">
        <f t="shared" si="326"/>
        <v>126.89189189189193</v>
      </c>
      <c r="AM327" s="95">
        <f t="shared" si="327"/>
        <v>10</v>
      </c>
      <c r="AN327" s="478"/>
      <c r="AO327" s="95">
        <v>18</v>
      </c>
      <c r="AP327" s="151">
        <v>2300.76923076923</v>
      </c>
      <c r="AQ327" s="177">
        <f t="shared" si="328"/>
        <v>127.82051282051277</v>
      </c>
      <c r="AR327" s="95">
        <f t="shared" si="329"/>
        <v>8</v>
      </c>
      <c r="AS327" s="478"/>
      <c r="AT327" s="95">
        <v>18</v>
      </c>
      <c r="AU327" s="151">
        <v>2292.4752475247533</v>
      </c>
      <c r="AV327" s="177">
        <f t="shared" si="330"/>
        <v>127.35973597359741</v>
      </c>
      <c r="AW327" s="95">
        <f t="shared" si="331"/>
        <v>10</v>
      </c>
      <c r="AX327" s="478"/>
    </row>
    <row r="328" spans="2:50" hidden="1">
      <c r="B328" s="456"/>
      <c r="C328" s="95">
        <f t="shared" si="315"/>
        <v>9</v>
      </c>
      <c r="D328" s="95" t="s">
        <v>184</v>
      </c>
      <c r="E328" s="95">
        <v>19</v>
      </c>
      <c r="F328" s="95">
        <v>2400</v>
      </c>
      <c r="G328" s="177">
        <f t="shared" si="316"/>
        <v>126.31578947368421</v>
      </c>
      <c r="H328" s="456"/>
      <c r="I328" s="153">
        <f t="shared" si="312"/>
        <v>19</v>
      </c>
      <c r="J328" s="153">
        <f t="shared" si="313"/>
        <v>2293.6008031914889</v>
      </c>
      <c r="K328" s="154">
        <f t="shared" si="314"/>
        <v>120.7158317469205</v>
      </c>
      <c r="L328" s="458"/>
      <c r="M328" s="153">
        <f t="shared" si="317"/>
        <v>15</v>
      </c>
      <c r="N328" s="480"/>
      <c r="O328" s="480"/>
      <c r="P328" s="95">
        <v>19</v>
      </c>
      <c r="Q328" s="151">
        <v>2285.7599999999993</v>
      </c>
      <c r="R328" s="177">
        <f t="shared" si="318"/>
        <v>120.3031578947368</v>
      </c>
      <c r="S328" s="95">
        <f t="shared" si="319"/>
        <v>15</v>
      </c>
      <c r="T328" s="478"/>
      <c r="U328" s="95">
        <v>19</v>
      </c>
      <c r="V328" s="151">
        <v>2287.0312499999995</v>
      </c>
      <c r="W328" s="177">
        <f t="shared" si="320"/>
        <v>120.37006578947366</v>
      </c>
      <c r="X328" s="95">
        <f t="shared" si="321"/>
        <v>15</v>
      </c>
      <c r="Y328" s="478"/>
      <c r="Z328" s="95">
        <v>19</v>
      </c>
      <c r="AA328" s="151">
        <v>2302.5000000000005</v>
      </c>
      <c r="AB328" s="177">
        <f t="shared" si="322"/>
        <v>121.18421052631581</v>
      </c>
      <c r="AC328" s="95">
        <f t="shared" si="323"/>
        <v>14</v>
      </c>
      <c r="AD328" s="478"/>
      <c r="AE328" s="95">
        <v>19</v>
      </c>
      <c r="AF328" s="151">
        <v>2302.5000000000009</v>
      </c>
      <c r="AG328" s="177">
        <f t="shared" si="324"/>
        <v>121.18421052631584</v>
      </c>
      <c r="AH328" s="95">
        <f t="shared" si="325"/>
        <v>15</v>
      </c>
      <c r="AI328" s="478"/>
      <c r="AJ328" s="95">
        <v>19</v>
      </c>
      <c r="AK328" s="151">
        <v>2290.2127659574471</v>
      </c>
      <c r="AL328" s="177">
        <f t="shared" si="326"/>
        <v>120.53751399776037</v>
      </c>
      <c r="AM328" s="95">
        <f t="shared" si="327"/>
        <v>15</v>
      </c>
      <c r="AN328" s="478"/>
      <c r="AO328" s="288"/>
      <c r="AP328" s="289"/>
      <c r="AQ328" s="290" t="str">
        <f t="shared" si="328"/>
        <v/>
      </c>
      <c r="AR328" s="288" t="str">
        <f t="shared" si="329"/>
        <v/>
      </c>
      <c r="AS328" s="478"/>
      <c r="AT328" s="282"/>
      <c r="AU328" s="283"/>
      <c r="AV328" s="284" t="str">
        <f t="shared" si="330"/>
        <v/>
      </c>
      <c r="AW328" s="282" t="str">
        <f t="shared" si="331"/>
        <v/>
      </c>
      <c r="AX328" s="478"/>
    </row>
    <row r="329" spans="2:50" hidden="1">
      <c r="B329" s="456"/>
      <c r="C329" s="95">
        <f t="shared" si="315"/>
        <v>10</v>
      </c>
      <c r="D329" s="95" t="s">
        <v>186</v>
      </c>
      <c r="E329" s="95">
        <v>19</v>
      </c>
      <c r="F329" s="95">
        <v>2400</v>
      </c>
      <c r="G329" s="177">
        <f t="shared" si="316"/>
        <v>126.31578947368421</v>
      </c>
      <c r="H329" s="456"/>
      <c r="I329" s="153">
        <f t="shared" si="312"/>
        <v>19</v>
      </c>
      <c r="J329" s="153">
        <f t="shared" si="313"/>
        <v>2306.9737273811138</v>
      </c>
      <c r="K329" s="154">
        <f t="shared" si="314"/>
        <v>121.41966986216391</v>
      </c>
      <c r="L329" s="458"/>
      <c r="M329" s="153">
        <f t="shared" si="317"/>
        <v>12</v>
      </c>
      <c r="N329" s="480"/>
      <c r="O329" s="480"/>
      <c r="P329" s="95">
        <v>19</v>
      </c>
      <c r="Q329" s="151">
        <v>2310.8823529411766</v>
      </c>
      <c r="R329" s="177">
        <f t="shared" si="318"/>
        <v>121.62538699690403</v>
      </c>
      <c r="S329" s="95">
        <f t="shared" si="319"/>
        <v>12</v>
      </c>
      <c r="T329" s="478"/>
      <c r="U329" s="95">
        <v>19</v>
      </c>
      <c r="V329" s="151">
        <v>2311.7647058823532</v>
      </c>
      <c r="W329" s="177">
        <f t="shared" si="320"/>
        <v>121.67182662538701</v>
      </c>
      <c r="X329" s="95">
        <f t="shared" si="321"/>
        <v>12</v>
      </c>
      <c r="Y329" s="478"/>
      <c r="Z329" s="95">
        <v>19</v>
      </c>
      <c r="AA329" s="151">
        <v>2297.0149253731342</v>
      </c>
      <c r="AB329" s="177">
        <f t="shared" si="322"/>
        <v>120.8955223880597</v>
      </c>
      <c r="AC329" s="95">
        <f t="shared" si="323"/>
        <v>15</v>
      </c>
      <c r="AD329" s="478"/>
      <c r="AE329" s="95">
        <v>19</v>
      </c>
      <c r="AF329" s="151">
        <v>2313.333333333333</v>
      </c>
      <c r="AG329" s="177">
        <f t="shared" si="324"/>
        <v>121.75438596491226</v>
      </c>
      <c r="AH329" s="95">
        <f t="shared" si="325"/>
        <v>12</v>
      </c>
      <c r="AI329" s="478"/>
      <c r="AJ329" s="95">
        <v>19</v>
      </c>
      <c r="AK329" s="151">
        <v>2317.9591836734703</v>
      </c>
      <c r="AL329" s="177">
        <f t="shared" si="326"/>
        <v>121.99785177228792</v>
      </c>
      <c r="AM329" s="95">
        <f t="shared" si="327"/>
        <v>12</v>
      </c>
      <c r="AN329" s="478"/>
      <c r="AO329" s="95">
        <v>19</v>
      </c>
      <c r="AP329" s="151">
        <v>2294.0259740259739</v>
      </c>
      <c r="AQ329" s="177">
        <f t="shared" si="328"/>
        <v>120.73820915926179</v>
      </c>
      <c r="AR329" s="95">
        <f t="shared" si="329"/>
        <v>14</v>
      </c>
      <c r="AS329" s="478"/>
      <c r="AT329" s="95">
        <v>19</v>
      </c>
      <c r="AU329" s="151">
        <v>2303.8356164383563</v>
      </c>
      <c r="AV329" s="177">
        <f t="shared" si="330"/>
        <v>121.25450612833454</v>
      </c>
      <c r="AW329" s="95">
        <f t="shared" si="331"/>
        <v>12</v>
      </c>
      <c r="AX329" s="478"/>
    </row>
    <row r="330" spans="2:50" hidden="1">
      <c r="B330" s="456"/>
      <c r="C330" s="95">
        <f t="shared" si="315"/>
        <v>11</v>
      </c>
      <c r="D330" s="95" t="s">
        <v>187</v>
      </c>
      <c r="E330" s="95">
        <v>15</v>
      </c>
      <c r="F330" s="95">
        <v>2400</v>
      </c>
      <c r="G330" s="177">
        <f t="shared" si="316"/>
        <v>160</v>
      </c>
      <c r="H330" s="456"/>
      <c r="I330" s="153">
        <f t="shared" si="312"/>
        <v>15</v>
      </c>
      <c r="J330" s="153">
        <f t="shared" si="313"/>
        <v>2292.0706179770868</v>
      </c>
      <c r="K330" s="154">
        <f t="shared" si="314"/>
        <v>152.80470786513914</v>
      </c>
      <c r="L330" s="458"/>
      <c r="M330" s="153">
        <f t="shared" si="317"/>
        <v>4</v>
      </c>
      <c r="N330" s="480"/>
      <c r="O330" s="480"/>
      <c r="P330" s="95">
        <v>15</v>
      </c>
      <c r="Q330" s="151">
        <v>2291.5254237288127</v>
      </c>
      <c r="R330" s="177">
        <f t="shared" si="318"/>
        <v>152.76836158192086</v>
      </c>
      <c r="S330" s="95">
        <f t="shared" si="319"/>
        <v>4</v>
      </c>
      <c r="T330" s="478"/>
      <c r="U330" s="95">
        <v>15</v>
      </c>
      <c r="V330" s="151">
        <v>2289.5535108958829</v>
      </c>
      <c r="W330" s="177">
        <f t="shared" si="320"/>
        <v>152.63690072639218</v>
      </c>
      <c r="X330" s="95">
        <f t="shared" si="321"/>
        <v>4</v>
      </c>
      <c r="Y330" s="478"/>
      <c r="Z330" s="95">
        <v>15</v>
      </c>
      <c r="AA330" s="151">
        <v>2290.1824462916993</v>
      </c>
      <c r="AB330" s="177">
        <f t="shared" si="322"/>
        <v>152.67882975277996</v>
      </c>
      <c r="AC330" s="95">
        <f t="shared" si="323"/>
        <v>4</v>
      </c>
      <c r="AD330" s="478"/>
      <c r="AE330" s="95">
        <v>15</v>
      </c>
      <c r="AF330" s="151">
        <v>2302.7034419876904</v>
      </c>
      <c r="AG330" s="177">
        <f t="shared" si="324"/>
        <v>153.51356279917937</v>
      </c>
      <c r="AH330" s="95">
        <f t="shared" si="325"/>
        <v>4</v>
      </c>
      <c r="AI330" s="478"/>
      <c r="AJ330" s="95">
        <v>15</v>
      </c>
      <c r="AK330" s="151">
        <v>2290.934065934066</v>
      </c>
      <c r="AL330" s="177">
        <f t="shared" si="326"/>
        <v>152.72893772893772</v>
      </c>
      <c r="AM330" s="95">
        <f t="shared" si="327"/>
        <v>4</v>
      </c>
      <c r="AN330" s="478"/>
      <c r="AO330" s="95">
        <v>15</v>
      </c>
      <c r="AP330" s="151">
        <v>2289.7572690625275</v>
      </c>
      <c r="AQ330" s="177">
        <f t="shared" si="328"/>
        <v>152.6504846041685</v>
      </c>
      <c r="AR330" s="95">
        <f t="shared" si="329"/>
        <v>4</v>
      </c>
      <c r="AS330" s="478"/>
      <c r="AT330" s="95">
        <v>15</v>
      </c>
      <c r="AU330" s="151">
        <v>2289.8381679389313</v>
      </c>
      <c r="AV330" s="177">
        <f t="shared" si="330"/>
        <v>152.65587786259542</v>
      </c>
      <c r="AW330" s="95">
        <f t="shared" si="331"/>
        <v>4</v>
      </c>
      <c r="AX330" s="478"/>
    </row>
    <row r="331" spans="2:50" hidden="1">
      <c r="B331" s="456"/>
      <c r="C331" s="95">
        <f t="shared" si="315"/>
        <v>12</v>
      </c>
      <c r="D331" s="95" t="s">
        <v>196</v>
      </c>
      <c r="E331" s="95">
        <v>14</v>
      </c>
      <c r="F331" s="95">
        <v>2400</v>
      </c>
      <c r="G331" s="177">
        <f t="shared" si="316"/>
        <v>171.42857142857142</v>
      </c>
      <c r="H331" s="456"/>
      <c r="I331" s="153">
        <f t="shared" si="312"/>
        <v>14</v>
      </c>
      <c r="J331" s="153">
        <f t="shared" si="313"/>
        <v>2301.3067154056675</v>
      </c>
      <c r="K331" s="154">
        <f t="shared" si="314"/>
        <v>164.37905110040484</v>
      </c>
      <c r="L331" s="458"/>
      <c r="M331" s="153">
        <f t="shared" si="317"/>
        <v>2</v>
      </c>
      <c r="N331" s="480"/>
      <c r="O331" s="480"/>
      <c r="P331" s="95">
        <v>14</v>
      </c>
      <c r="Q331" s="151">
        <v>2298.4918957011978</v>
      </c>
      <c r="R331" s="177">
        <f t="shared" si="318"/>
        <v>164.17799255008555</v>
      </c>
      <c r="S331" s="95">
        <f t="shared" si="319"/>
        <v>2</v>
      </c>
      <c r="T331" s="478"/>
      <c r="U331" s="95">
        <v>14</v>
      </c>
      <c r="V331" s="151">
        <v>2302.4675324675331</v>
      </c>
      <c r="W331" s="177">
        <f t="shared" si="320"/>
        <v>164.4619666048238</v>
      </c>
      <c r="X331" s="95">
        <f t="shared" si="321"/>
        <v>2</v>
      </c>
      <c r="Y331" s="478"/>
      <c r="Z331" s="95">
        <v>14</v>
      </c>
      <c r="AA331" s="151">
        <v>2306.7032967032987</v>
      </c>
      <c r="AB331" s="177">
        <f t="shared" si="322"/>
        <v>164.76452119309278</v>
      </c>
      <c r="AC331" s="95">
        <f t="shared" si="323"/>
        <v>2</v>
      </c>
      <c r="AD331" s="478"/>
      <c r="AE331" s="95">
        <v>14</v>
      </c>
      <c r="AF331" s="151">
        <v>2299.1812865497086</v>
      </c>
      <c r="AG331" s="177">
        <f t="shared" si="324"/>
        <v>164.22723475355062</v>
      </c>
      <c r="AH331" s="95">
        <f t="shared" si="325"/>
        <v>2</v>
      </c>
      <c r="AI331" s="478"/>
      <c r="AJ331" s="95">
        <v>14</v>
      </c>
      <c r="AK331" s="151">
        <v>2306.2271062271075</v>
      </c>
      <c r="AL331" s="177">
        <f t="shared" si="326"/>
        <v>164.73050758765052</v>
      </c>
      <c r="AM331" s="95">
        <f t="shared" si="327"/>
        <v>2</v>
      </c>
      <c r="AN331" s="478"/>
      <c r="AO331" s="95">
        <v>14</v>
      </c>
      <c r="AP331" s="151">
        <v>2300.9049773755651</v>
      </c>
      <c r="AQ331" s="177">
        <f t="shared" si="328"/>
        <v>164.35035552682606</v>
      </c>
      <c r="AR331" s="95">
        <f t="shared" si="329"/>
        <v>2</v>
      </c>
      <c r="AS331" s="478"/>
      <c r="AT331" s="95">
        <v>14</v>
      </c>
      <c r="AU331" s="151">
        <v>2295.1709128152615</v>
      </c>
      <c r="AV331" s="177">
        <f t="shared" si="330"/>
        <v>163.94077948680439</v>
      </c>
      <c r="AW331" s="95">
        <f t="shared" si="331"/>
        <v>2</v>
      </c>
      <c r="AX331" s="478"/>
    </row>
    <row r="332" spans="2:50" hidden="1">
      <c r="B332" s="456"/>
      <c r="C332" s="95">
        <f t="shared" si="315"/>
        <v>13</v>
      </c>
      <c r="D332" s="95" t="s">
        <v>191</v>
      </c>
      <c r="E332" s="95">
        <v>17</v>
      </c>
      <c r="F332" s="95">
        <v>2400</v>
      </c>
      <c r="G332" s="177">
        <f t="shared" si="316"/>
        <v>141.1764705882353</v>
      </c>
      <c r="H332" s="456"/>
      <c r="I332" s="153">
        <f t="shared" si="312"/>
        <v>17</v>
      </c>
      <c r="J332" s="153">
        <f t="shared" si="313"/>
        <v>2322.4117711862077</v>
      </c>
      <c r="K332" s="154">
        <f t="shared" si="314"/>
        <v>136.61245712860043</v>
      </c>
      <c r="L332" s="458"/>
      <c r="M332" s="153">
        <f t="shared" si="317"/>
        <v>6</v>
      </c>
      <c r="N332" s="480"/>
      <c r="O332" s="480"/>
      <c r="P332" s="95">
        <v>17</v>
      </c>
      <c r="Q332" s="151">
        <v>2343.428571428572</v>
      </c>
      <c r="R332" s="177">
        <f t="shared" si="318"/>
        <v>137.84873949579836</v>
      </c>
      <c r="S332" s="95">
        <f t="shared" si="319"/>
        <v>6</v>
      </c>
      <c r="T332" s="478"/>
      <c r="U332" s="95">
        <v>17</v>
      </c>
      <c r="V332" s="151">
        <v>2328.3333333333339</v>
      </c>
      <c r="W332" s="177">
        <f t="shared" si="320"/>
        <v>136.96078431372553</v>
      </c>
      <c r="X332" s="95">
        <f t="shared" si="321"/>
        <v>6</v>
      </c>
      <c r="Y332" s="478"/>
      <c r="Z332" s="95">
        <v>17</v>
      </c>
      <c r="AA332" s="151">
        <v>2305.7142857142862</v>
      </c>
      <c r="AB332" s="177">
        <f t="shared" si="322"/>
        <v>135.63025210084038</v>
      </c>
      <c r="AC332" s="95">
        <f t="shared" si="323"/>
        <v>6</v>
      </c>
      <c r="AD332" s="478"/>
      <c r="AE332" s="95">
        <v>17</v>
      </c>
      <c r="AF332" s="151">
        <v>2333.3333333333344</v>
      </c>
      <c r="AG332" s="177">
        <f t="shared" si="324"/>
        <v>137.25490196078437</v>
      </c>
      <c r="AH332" s="95">
        <f t="shared" si="325"/>
        <v>6</v>
      </c>
      <c r="AI332" s="478"/>
      <c r="AJ332" s="95">
        <v>17</v>
      </c>
      <c r="AK332" s="151">
        <v>2323.8461538461552</v>
      </c>
      <c r="AL332" s="177">
        <f t="shared" si="326"/>
        <v>136.69683257918561</v>
      </c>
      <c r="AM332" s="95">
        <f t="shared" si="327"/>
        <v>6</v>
      </c>
      <c r="AN332" s="478"/>
      <c r="AO332" s="95">
        <v>17</v>
      </c>
      <c r="AP332" s="151">
        <v>2315.3846153846143</v>
      </c>
      <c r="AQ332" s="177">
        <f t="shared" si="328"/>
        <v>136.19909502262436</v>
      </c>
      <c r="AR332" s="95">
        <f t="shared" si="329"/>
        <v>6</v>
      </c>
      <c r="AS332" s="478"/>
      <c r="AT332" s="95">
        <v>17</v>
      </c>
      <c r="AU332" s="151">
        <v>2306.8421052631561</v>
      </c>
      <c r="AV332" s="177">
        <f t="shared" si="330"/>
        <v>135.69659442724446</v>
      </c>
      <c r="AW332" s="95">
        <f t="shared" si="331"/>
        <v>7</v>
      </c>
      <c r="AX332" s="478"/>
    </row>
    <row r="333" spans="2:50" hidden="1">
      <c r="B333" s="456"/>
      <c r="C333" s="95">
        <f t="shared" si="315"/>
        <v>14</v>
      </c>
      <c r="D333" s="95" t="s">
        <v>192</v>
      </c>
      <c r="E333" s="95">
        <v>19</v>
      </c>
      <c r="F333" s="95">
        <v>2400</v>
      </c>
      <c r="G333" s="177">
        <f t="shared" si="316"/>
        <v>126.31578947368421</v>
      </c>
      <c r="H333" s="456"/>
      <c r="I333" s="153">
        <f t="shared" si="312"/>
        <v>19</v>
      </c>
      <c r="J333" s="153">
        <f t="shared" si="313"/>
        <v>2298.0609560333705</v>
      </c>
      <c r="K333" s="154">
        <f t="shared" si="314"/>
        <v>120.9505766333353</v>
      </c>
      <c r="L333" s="458"/>
      <c r="M333" s="153">
        <f t="shared" si="317"/>
        <v>14</v>
      </c>
      <c r="N333" s="480"/>
      <c r="O333" s="480"/>
      <c r="P333" s="95">
        <v>19</v>
      </c>
      <c r="Q333" s="151">
        <v>2295.1578947368416</v>
      </c>
      <c r="R333" s="177">
        <f t="shared" si="318"/>
        <v>120.79778393351798</v>
      </c>
      <c r="S333" s="95">
        <f t="shared" si="319"/>
        <v>13</v>
      </c>
      <c r="T333" s="478"/>
      <c r="U333" s="95">
        <v>19</v>
      </c>
      <c r="V333" s="151">
        <v>2292.4999999999995</v>
      </c>
      <c r="W333" s="177">
        <f t="shared" si="320"/>
        <v>120.65789473684208</v>
      </c>
      <c r="X333" s="95">
        <f t="shared" si="321"/>
        <v>13</v>
      </c>
      <c r="Y333" s="478"/>
      <c r="Z333" s="95">
        <v>19</v>
      </c>
      <c r="AA333" s="151">
        <v>2302.8260869565211</v>
      </c>
      <c r="AB333" s="177">
        <f t="shared" si="322"/>
        <v>121.20137299771163</v>
      </c>
      <c r="AC333" s="95">
        <f t="shared" si="323"/>
        <v>13</v>
      </c>
      <c r="AD333" s="478"/>
      <c r="AE333" s="95">
        <v>19</v>
      </c>
      <c r="AF333" s="151">
        <v>2303.3766233766232</v>
      </c>
      <c r="AG333" s="177">
        <f t="shared" si="324"/>
        <v>121.23034859876964</v>
      </c>
      <c r="AH333" s="95">
        <f t="shared" si="325"/>
        <v>14</v>
      </c>
      <c r="AI333" s="478"/>
      <c r="AJ333" s="95">
        <v>19</v>
      </c>
      <c r="AK333" s="151">
        <v>2291.8421052631575</v>
      </c>
      <c r="AL333" s="177">
        <f t="shared" si="326"/>
        <v>120.62326869806093</v>
      </c>
      <c r="AM333" s="95">
        <f t="shared" si="327"/>
        <v>14</v>
      </c>
      <c r="AN333" s="478"/>
      <c r="AO333" s="95">
        <v>19</v>
      </c>
      <c r="AP333" s="151">
        <v>2303.0769230769224</v>
      </c>
      <c r="AQ333" s="177">
        <f t="shared" si="328"/>
        <v>121.21457489878539</v>
      </c>
      <c r="AR333" s="95">
        <f t="shared" si="329"/>
        <v>12</v>
      </c>
      <c r="AS333" s="478"/>
      <c r="AT333" s="95">
        <v>19</v>
      </c>
      <c r="AU333" s="151">
        <v>2297.6470588235297</v>
      </c>
      <c r="AV333" s="177">
        <f t="shared" si="330"/>
        <v>120.92879256965946</v>
      </c>
      <c r="AW333" s="95">
        <f t="shared" si="331"/>
        <v>14</v>
      </c>
      <c r="AX333" s="478"/>
    </row>
    <row r="334" spans="2:50" hidden="1">
      <c r="B334" s="456"/>
      <c r="C334" s="95">
        <f t="shared" si="315"/>
        <v>15</v>
      </c>
      <c r="D334" s="95" t="s">
        <v>193</v>
      </c>
      <c r="E334" s="95">
        <v>17</v>
      </c>
      <c r="F334" s="95">
        <v>2400</v>
      </c>
      <c r="G334" s="177">
        <f t="shared" si="316"/>
        <v>141.1764705882353</v>
      </c>
      <c r="H334" s="456"/>
      <c r="I334" s="153">
        <f t="shared" si="312"/>
        <v>17</v>
      </c>
      <c r="J334" s="153">
        <f t="shared" si="313"/>
        <v>2302.3537365286834</v>
      </c>
      <c r="K334" s="154">
        <f t="shared" si="314"/>
        <v>135.43257273698137</v>
      </c>
      <c r="L334" s="458"/>
      <c r="M334" s="153">
        <f t="shared" si="317"/>
        <v>7</v>
      </c>
      <c r="N334" s="480"/>
      <c r="O334" s="480"/>
      <c r="P334" s="95">
        <v>17</v>
      </c>
      <c r="Q334" s="151">
        <v>2312.8767123287666</v>
      </c>
      <c r="R334" s="177">
        <f t="shared" si="318"/>
        <v>136.05157131345686</v>
      </c>
      <c r="S334" s="95">
        <f t="shared" si="319"/>
        <v>7</v>
      </c>
      <c r="T334" s="478"/>
      <c r="U334" s="95">
        <v>17</v>
      </c>
      <c r="V334" s="151">
        <v>2289.0410958904117</v>
      </c>
      <c r="W334" s="177">
        <f t="shared" si="320"/>
        <v>134.64947622884776</v>
      </c>
      <c r="X334" s="95">
        <f t="shared" si="321"/>
        <v>7</v>
      </c>
      <c r="Y334" s="478"/>
      <c r="Z334" s="95">
        <v>17</v>
      </c>
      <c r="AA334" s="151">
        <v>2296.6666666666661</v>
      </c>
      <c r="AB334" s="177">
        <f t="shared" si="322"/>
        <v>135.09803921568624</v>
      </c>
      <c r="AC334" s="95">
        <f t="shared" si="323"/>
        <v>7</v>
      </c>
      <c r="AD334" s="478"/>
      <c r="AE334" s="95">
        <v>17</v>
      </c>
      <c r="AF334" s="151">
        <v>2305.16129032258</v>
      </c>
      <c r="AG334" s="177">
        <f t="shared" si="324"/>
        <v>135.59772296015177</v>
      </c>
      <c r="AH334" s="95">
        <f t="shared" si="325"/>
        <v>7</v>
      </c>
      <c r="AI334" s="478"/>
      <c r="AJ334" s="95">
        <v>17</v>
      </c>
      <c r="AK334" s="151">
        <v>2304.1935483870961</v>
      </c>
      <c r="AL334" s="177">
        <f t="shared" si="326"/>
        <v>135.54079696394683</v>
      </c>
      <c r="AM334" s="95">
        <f t="shared" si="327"/>
        <v>7</v>
      </c>
      <c r="AN334" s="478"/>
      <c r="AO334" s="95">
        <v>17</v>
      </c>
      <c r="AP334" s="151">
        <v>2299.7368421052629</v>
      </c>
      <c r="AQ334" s="177">
        <f t="shared" si="328"/>
        <v>135.27863777089783</v>
      </c>
      <c r="AR334" s="95">
        <f t="shared" si="329"/>
        <v>7</v>
      </c>
      <c r="AS334" s="478"/>
      <c r="AT334" s="95">
        <v>17</v>
      </c>
      <c r="AU334" s="151">
        <v>2308.7999999999993</v>
      </c>
      <c r="AV334" s="177">
        <f t="shared" si="330"/>
        <v>135.8117647058823</v>
      </c>
      <c r="AW334" s="95">
        <f t="shared" si="331"/>
        <v>6</v>
      </c>
      <c r="AX334" s="478"/>
    </row>
    <row r="335" spans="2:50" hidden="1">
      <c r="B335" s="456"/>
      <c r="C335" s="95">
        <f t="shared" si="315"/>
        <v>16</v>
      </c>
      <c r="D335" s="95" t="s">
        <v>194</v>
      </c>
      <c r="E335" s="95">
        <v>14</v>
      </c>
      <c r="F335" s="95">
        <v>2400</v>
      </c>
      <c r="G335" s="177">
        <f t="shared" si="316"/>
        <v>171.42857142857142</v>
      </c>
      <c r="H335" s="456"/>
      <c r="I335" s="153">
        <f t="shared" si="312"/>
        <v>14</v>
      </c>
      <c r="J335" s="153">
        <f t="shared" si="313"/>
        <v>2290.8930236160531</v>
      </c>
      <c r="K335" s="154">
        <f t="shared" si="314"/>
        <v>163.63521597257525</v>
      </c>
      <c r="L335" s="458"/>
      <c r="M335" s="153">
        <f t="shared" si="317"/>
        <v>3</v>
      </c>
      <c r="N335" s="480"/>
      <c r="O335" s="480"/>
      <c r="P335" s="95">
        <v>14</v>
      </c>
      <c r="Q335" s="151">
        <v>2288.333333333333</v>
      </c>
      <c r="R335" s="177">
        <f t="shared" si="318"/>
        <v>163.45238095238093</v>
      </c>
      <c r="S335" s="95">
        <f t="shared" si="319"/>
        <v>3</v>
      </c>
      <c r="T335" s="478"/>
      <c r="U335" s="95">
        <v>14</v>
      </c>
      <c r="V335" s="151">
        <v>2297.9595959595963</v>
      </c>
      <c r="W335" s="177">
        <f t="shared" si="320"/>
        <v>164.13997113997115</v>
      </c>
      <c r="X335" s="95">
        <f t="shared" si="321"/>
        <v>3</v>
      </c>
      <c r="Y335" s="478"/>
      <c r="Z335" s="95">
        <v>14</v>
      </c>
      <c r="AA335" s="151">
        <v>2289.3812709030099</v>
      </c>
      <c r="AB335" s="177">
        <f t="shared" si="322"/>
        <v>163.52723363592926</v>
      </c>
      <c r="AC335" s="95">
        <f t="shared" si="323"/>
        <v>3</v>
      </c>
      <c r="AD335" s="478"/>
      <c r="AE335" s="95">
        <v>14</v>
      </c>
      <c r="AF335" s="151">
        <v>2291.990330378725</v>
      </c>
      <c r="AG335" s="177">
        <f t="shared" si="324"/>
        <v>163.71359502705178</v>
      </c>
      <c r="AH335" s="95">
        <f t="shared" si="325"/>
        <v>3</v>
      </c>
      <c r="AI335" s="478"/>
      <c r="AJ335" s="95">
        <v>14</v>
      </c>
      <c r="AK335" s="151">
        <v>2290.4347826086955</v>
      </c>
      <c r="AL335" s="177">
        <f t="shared" si="326"/>
        <v>163.60248447204967</v>
      </c>
      <c r="AM335" s="95">
        <f t="shared" si="327"/>
        <v>3</v>
      </c>
      <c r="AN335" s="478"/>
      <c r="AO335" s="95">
        <v>14</v>
      </c>
      <c r="AP335" s="151">
        <v>2288.8947092718699</v>
      </c>
      <c r="AQ335" s="177">
        <f t="shared" si="328"/>
        <v>163.49247923370498</v>
      </c>
      <c r="AR335" s="95">
        <f t="shared" si="329"/>
        <v>3</v>
      </c>
      <c r="AS335" s="478"/>
      <c r="AT335" s="95">
        <v>14</v>
      </c>
      <c r="AU335" s="151">
        <v>2289.2571428571437</v>
      </c>
      <c r="AV335" s="177">
        <f t="shared" si="330"/>
        <v>163.51836734693885</v>
      </c>
      <c r="AW335" s="95">
        <f t="shared" si="331"/>
        <v>3</v>
      </c>
      <c r="AX335" s="478"/>
    </row>
    <row r="336" spans="2:50" hidden="1">
      <c r="B336" s="456"/>
      <c r="C336" s="95">
        <f t="shared" si="315"/>
        <v>17</v>
      </c>
      <c r="D336" s="95" t="s">
        <v>195</v>
      </c>
      <c r="E336" s="95">
        <v>13</v>
      </c>
      <c r="F336" s="95">
        <v>2400</v>
      </c>
      <c r="G336" s="177">
        <f t="shared" si="316"/>
        <v>184.61538461538461</v>
      </c>
      <c r="H336" s="456"/>
      <c r="I336" s="153">
        <f t="shared" si="312"/>
        <v>13</v>
      </c>
      <c r="J336" s="153">
        <f t="shared" si="313"/>
        <v>2303.0154545857486</v>
      </c>
      <c r="K336" s="154">
        <f t="shared" si="314"/>
        <v>177.15503496813446</v>
      </c>
      <c r="L336" s="458"/>
      <c r="M336" s="153">
        <f t="shared" si="317"/>
        <v>1</v>
      </c>
      <c r="N336" s="480"/>
      <c r="O336" s="480"/>
      <c r="P336" s="95">
        <v>13</v>
      </c>
      <c r="Q336" s="151">
        <v>2298.1849315068489</v>
      </c>
      <c r="R336" s="177">
        <f t="shared" si="318"/>
        <v>176.78345626975761</v>
      </c>
      <c r="S336" s="95">
        <f t="shared" si="319"/>
        <v>1</v>
      </c>
      <c r="T336" s="478"/>
      <c r="U336" s="95">
        <v>13</v>
      </c>
      <c r="V336" s="151">
        <v>2302.5031133250295</v>
      </c>
      <c r="W336" s="177">
        <f t="shared" si="320"/>
        <v>177.11562410192533</v>
      </c>
      <c r="X336" s="95">
        <f t="shared" si="321"/>
        <v>1</v>
      </c>
      <c r="Y336" s="478"/>
      <c r="Z336" s="95">
        <v>13</v>
      </c>
      <c r="AA336" s="151">
        <v>2328.1849315068466</v>
      </c>
      <c r="AB336" s="177">
        <f t="shared" si="322"/>
        <v>179.09114857744973</v>
      </c>
      <c r="AC336" s="95">
        <f t="shared" si="323"/>
        <v>1</v>
      </c>
      <c r="AD336" s="478"/>
      <c r="AE336" s="95">
        <v>13</v>
      </c>
      <c r="AF336" s="151">
        <v>2297.5280898876404</v>
      </c>
      <c r="AG336" s="177">
        <f t="shared" si="324"/>
        <v>176.73292999135694</v>
      </c>
      <c r="AH336" s="95">
        <f t="shared" si="325"/>
        <v>1</v>
      </c>
      <c r="AI336" s="478"/>
      <c r="AJ336" s="95">
        <v>13</v>
      </c>
      <c r="AK336" s="151">
        <v>2296.2352941176468</v>
      </c>
      <c r="AL336" s="177">
        <f t="shared" si="326"/>
        <v>176.63348416289591</v>
      </c>
      <c r="AM336" s="95">
        <f t="shared" si="327"/>
        <v>1</v>
      </c>
      <c r="AN336" s="478"/>
      <c r="AO336" s="95">
        <v>13</v>
      </c>
      <c r="AP336" s="151">
        <v>2300.8571428571431</v>
      </c>
      <c r="AQ336" s="177">
        <f t="shared" si="328"/>
        <v>176.98901098901101</v>
      </c>
      <c r="AR336" s="95">
        <f t="shared" si="329"/>
        <v>1</v>
      </c>
      <c r="AS336" s="478"/>
      <c r="AT336" s="95">
        <v>13</v>
      </c>
      <c r="AU336" s="151">
        <v>2297.6146788990823</v>
      </c>
      <c r="AV336" s="177">
        <f t="shared" si="330"/>
        <v>176.73959068454479</v>
      </c>
      <c r="AW336" s="95">
        <f t="shared" si="331"/>
        <v>1</v>
      </c>
      <c r="AX336" s="478"/>
    </row>
    <row r="337" spans="2:50" hidden="1">
      <c r="B337" s="456"/>
      <c r="C337" s="95">
        <f t="shared" si="315"/>
        <v>18</v>
      </c>
      <c r="D337" s="95"/>
      <c r="E337" s="95"/>
      <c r="F337" s="95"/>
      <c r="G337" s="177"/>
      <c r="H337" s="456"/>
      <c r="I337" s="153" t="str">
        <f t="shared" si="312"/>
        <v/>
      </c>
      <c r="J337" s="153" t="str">
        <f t="shared" si="313"/>
        <v/>
      </c>
      <c r="K337" s="154" t="str">
        <f t="shared" si="314"/>
        <v/>
      </c>
      <c r="L337" s="459"/>
      <c r="M337" s="153" t="str">
        <f t="shared" si="317"/>
        <v/>
      </c>
      <c r="N337" s="464"/>
      <c r="O337" s="464"/>
      <c r="P337" s="95"/>
      <c r="Q337" s="151"/>
      <c r="R337" s="177" t="str">
        <f t="shared" si="318"/>
        <v/>
      </c>
      <c r="S337" s="95" t="str">
        <f t="shared" si="319"/>
        <v/>
      </c>
      <c r="T337" s="479"/>
      <c r="U337" s="95"/>
      <c r="V337" s="151"/>
      <c r="W337" s="177" t="str">
        <f t="shared" si="320"/>
        <v/>
      </c>
      <c r="X337" s="95" t="str">
        <f t="shared" si="321"/>
        <v/>
      </c>
      <c r="Y337" s="479"/>
      <c r="Z337" s="95"/>
      <c r="AA337" s="151"/>
      <c r="AB337" s="177" t="str">
        <f t="shared" si="322"/>
        <v/>
      </c>
      <c r="AC337" s="95" t="str">
        <f t="shared" si="323"/>
        <v/>
      </c>
      <c r="AD337" s="479"/>
      <c r="AE337" s="95"/>
      <c r="AF337" s="151"/>
      <c r="AG337" s="177" t="str">
        <f t="shared" si="324"/>
        <v/>
      </c>
      <c r="AH337" s="95" t="str">
        <f t="shared" si="325"/>
        <v/>
      </c>
      <c r="AI337" s="479"/>
      <c r="AJ337" s="95"/>
      <c r="AK337" s="151"/>
      <c r="AL337" s="177" t="str">
        <f t="shared" si="326"/>
        <v/>
      </c>
      <c r="AM337" s="95" t="str">
        <f t="shared" si="327"/>
        <v/>
      </c>
      <c r="AN337" s="479"/>
      <c r="AO337" s="95"/>
      <c r="AP337" s="151"/>
      <c r="AQ337" s="177" t="str">
        <f t="shared" si="328"/>
        <v/>
      </c>
      <c r="AR337" s="95" t="str">
        <f t="shared" si="329"/>
        <v/>
      </c>
      <c r="AS337" s="479"/>
      <c r="AT337" s="95"/>
      <c r="AU337" s="151"/>
      <c r="AV337" s="177" t="str">
        <f t="shared" si="330"/>
        <v/>
      </c>
      <c r="AW337" s="95" t="str">
        <f t="shared" si="331"/>
        <v/>
      </c>
      <c r="AX337" s="479"/>
    </row>
    <row r="338" spans="2:50" ht="15.6" hidden="1">
      <c r="B338" s="460" t="s">
        <v>115</v>
      </c>
      <c r="C338" s="461"/>
      <c r="D338" s="461"/>
      <c r="E338" s="461"/>
      <c r="F338" s="461"/>
      <c r="G338" s="461"/>
      <c r="H338" s="461"/>
      <c r="I338" s="150"/>
      <c r="J338" s="150"/>
      <c r="K338" s="150"/>
      <c r="L338" s="150"/>
      <c r="M338" s="150"/>
      <c r="N338" s="448" t="s">
        <v>116</v>
      </c>
      <c r="O338" s="463" t="s">
        <v>63</v>
      </c>
      <c r="P338" s="465">
        <f>AT315+1</f>
        <v>45972</v>
      </c>
      <c r="Q338" s="456"/>
      <c r="R338" s="456"/>
      <c r="S338" s="456"/>
      <c r="T338" s="456"/>
      <c r="U338" s="465">
        <f>P338+1</f>
        <v>45973</v>
      </c>
      <c r="V338" s="456"/>
      <c r="W338" s="456"/>
      <c r="X338" s="456"/>
      <c r="Y338" s="456"/>
      <c r="Z338" s="465">
        <f>U338+1</f>
        <v>45974</v>
      </c>
      <c r="AA338" s="456"/>
      <c r="AB338" s="456"/>
      <c r="AC338" s="456"/>
      <c r="AD338" s="456"/>
      <c r="AE338" s="465">
        <f>Z338+1</f>
        <v>45975</v>
      </c>
      <c r="AF338" s="456"/>
      <c r="AG338" s="456"/>
      <c r="AH338" s="456"/>
      <c r="AI338" s="456"/>
      <c r="AJ338" s="465">
        <f>AE338+1</f>
        <v>45976</v>
      </c>
      <c r="AK338" s="456"/>
      <c r="AL338" s="456"/>
      <c r="AM338" s="456"/>
      <c r="AN338" s="456"/>
      <c r="AO338" s="465">
        <f>AJ338+1</f>
        <v>45977</v>
      </c>
      <c r="AP338" s="456"/>
      <c r="AQ338" s="456"/>
      <c r="AR338" s="456"/>
      <c r="AS338" s="456"/>
      <c r="AT338" s="465">
        <f>AO338+1</f>
        <v>45978</v>
      </c>
      <c r="AU338" s="456"/>
      <c r="AV338" s="456"/>
      <c r="AW338" s="456"/>
      <c r="AX338" s="456"/>
    </row>
    <row r="339" spans="2:50" ht="15.6" hidden="1">
      <c r="B339" s="462"/>
      <c r="C339" s="462"/>
      <c r="D339" s="462"/>
      <c r="E339" s="462"/>
      <c r="F339" s="462"/>
      <c r="G339" s="462"/>
      <c r="H339" s="462"/>
      <c r="I339" s="150"/>
      <c r="J339" s="150"/>
      <c r="K339" s="150"/>
      <c r="L339" s="150"/>
      <c r="M339" s="150"/>
      <c r="N339" s="448"/>
      <c r="O339" s="464"/>
      <c r="P339" s="465" t="s">
        <v>77</v>
      </c>
      <c r="Q339" s="456"/>
      <c r="R339" s="456"/>
      <c r="S339" s="456"/>
      <c r="T339" s="456"/>
      <c r="U339" s="465" t="s">
        <v>78</v>
      </c>
      <c r="V339" s="456"/>
      <c r="W339" s="456"/>
      <c r="X339" s="456"/>
      <c r="Y339" s="456"/>
      <c r="Z339" s="465" t="s">
        <v>79</v>
      </c>
      <c r="AA339" s="456"/>
      <c r="AB339" s="456"/>
      <c r="AC339" s="456"/>
      <c r="AD339" s="456"/>
      <c r="AE339" s="465" t="s">
        <v>74</v>
      </c>
      <c r="AF339" s="456"/>
      <c r="AG339" s="456"/>
      <c r="AH339" s="456"/>
      <c r="AI339" s="456"/>
      <c r="AJ339" s="465" t="s">
        <v>75</v>
      </c>
      <c r="AK339" s="456"/>
      <c r="AL339" s="456"/>
      <c r="AM339" s="456"/>
      <c r="AN339" s="456"/>
      <c r="AO339" s="465" t="s">
        <v>70</v>
      </c>
      <c r="AP339" s="456"/>
      <c r="AQ339" s="456"/>
      <c r="AR339" s="456"/>
      <c r="AS339" s="456"/>
      <c r="AT339" s="465" t="s">
        <v>76</v>
      </c>
      <c r="AU339" s="456"/>
      <c r="AV339" s="456"/>
      <c r="AW339" s="456"/>
      <c r="AX339" s="456"/>
    </row>
    <row r="340" spans="2:50" hidden="1">
      <c r="B340" s="448" t="s">
        <v>117</v>
      </c>
      <c r="C340" s="448" t="s">
        <v>118</v>
      </c>
      <c r="D340" s="448"/>
      <c r="E340" s="448" t="s">
        <v>119</v>
      </c>
      <c r="F340" s="448"/>
      <c r="G340" s="448"/>
      <c r="H340" s="452" t="s">
        <v>120</v>
      </c>
      <c r="I340" s="455" t="s">
        <v>121</v>
      </c>
      <c r="J340" s="455"/>
      <c r="K340" s="455"/>
      <c r="L340" s="455" t="s">
        <v>120</v>
      </c>
      <c r="M340" s="455" t="s">
        <v>122</v>
      </c>
      <c r="N340" s="463"/>
      <c r="O340" s="463" t="s">
        <v>123</v>
      </c>
      <c r="P340" s="449" t="s">
        <v>124</v>
      </c>
      <c r="Q340" s="450"/>
      <c r="R340" s="450"/>
      <c r="S340" s="451"/>
      <c r="T340" s="448" t="s">
        <v>120</v>
      </c>
      <c r="U340" s="449" t="s">
        <v>124</v>
      </c>
      <c r="V340" s="450"/>
      <c r="W340" s="450"/>
      <c r="X340" s="451"/>
      <c r="Y340" s="448" t="s">
        <v>120</v>
      </c>
      <c r="Z340" s="449" t="s">
        <v>124</v>
      </c>
      <c r="AA340" s="450"/>
      <c r="AB340" s="450"/>
      <c r="AC340" s="451"/>
      <c r="AD340" s="448" t="s">
        <v>120</v>
      </c>
      <c r="AE340" s="449" t="s">
        <v>124</v>
      </c>
      <c r="AF340" s="450"/>
      <c r="AG340" s="450"/>
      <c r="AH340" s="451"/>
      <c r="AI340" s="448" t="s">
        <v>120</v>
      </c>
      <c r="AJ340" s="449" t="s">
        <v>124</v>
      </c>
      <c r="AK340" s="450"/>
      <c r="AL340" s="450"/>
      <c r="AM340" s="451"/>
      <c r="AN340" s="448" t="s">
        <v>120</v>
      </c>
      <c r="AO340" s="449" t="s">
        <v>124</v>
      </c>
      <c r="AP340" s="450"/>
      <c r="AQ340" s="450"/>
      <c r="AR340" s="451"/>
      <c r="AS340" s="448" t="s">
        <v>120</v>
      </c>
      <c r="AT340" s="449" t="s">
        <v>124</v>
      </c>
      <c r="AU340" s="450"/>
      <c r="AV340" s="450"/>
      <c r="AW340" s="451"/>
      <c r="AX340" s="448" t="s">
        <v>120</v>
      </c>
    </row>
    <row r="341" spans="2:50" hidden="1">
      <c r="B341" s="448"/>
      <c r="C341" s="448"/>
      <c r="D341" s="448"/>
      <c r="E341" s="448" t="s">
        <v>125</v>
      </c>
      <c r="F341" s="448"/>
      <c r="G341" s="448"/>
      <c r="H341" s="453"/>
      <c r="I341" s="455" t="s">
        <v>125</v>
      </c>
      <c r="J341" s="455"/>
      <c r="K341" s="455"/>
      <c r="L341" s="455"/>
      <c r="M341" s="455"/>
      <c r="N341" s="480"/>
      <c r="O341" s="480"/>
      <c r="P341" s="449" t="s">
        <v>126</v>
      </c>
      <c r="Q341" s="450"/>
      <c r="R341" s="450"/>
      <c r="S341" s="451"/>
      <c r="T341" s="448"/>
      <c r="U341" s="449" t="s">
        <v>126</v>
      </c>
      <c r="V341" s="450"/>
      <c r="W341" s="450"/>
      <c r="X341" s="451"/>
      <c r="Y341" s="448"/>
      <c r="Z341" s="449" t="s">
        <v>126</v>
      </c>
      <c r="AA341" s="450"/>
      <c r="AB341" s="450"/>
      <c r="AC341" s="451"/>
      <c r="AD341" s="448"/>
      <c r="AE341" s="449" t="s">
        <v>126</v>
      </c>
      <c r="AF341" s="450"/>
      <c r="AG341" s="450"/>
      <c r="AH341" s="451"/>
      <c r="AI341" s="448"/>
      <c r="AJ341" s="449" t="s">
        <v>126</v>
      </c>
      <c r="AK341" s="450"/>
      <c r="AL341" s="450"/>
      <c r="AM341" s="451"/>
      <c r="AN341" s="448"/>
      <c r="AO341" s="449" t="s">
        <v>126</v>
      </c>
      <c r="AP341" s="450"/>
      <c r="AQ341" s="450"/>
      <c r="AR341" s="451"/>
      <c r="AS341" s="448"/>
      <c r="AT341" s="449" t="s">
        <v>126</v>
      </c>
      <c r="AU341" s="450"/>
      <c r="AV341" s="450"/>
      <c r="AW341" s="451"/>
      <c r="AX341" s="448"/>
    </row>
    <row r="342" spans="2:50" hidden="1">
      <c r="B342" s="448"/>
      <c r="C342" s="448"/>
      <c r="D342" s="448"/>
      <c r="E342" s="94" t="s">
        <v>127</v>
      </c>
      <c r="F342" s="94" t="s">
        <v>128</v>
      </c>
      <c r="G342" s="94" t="s">
        <v>129</v>
      </c>
      <c r="H342" s="454"/>
      <c r="I342" s="152" t="s">
        <v>127</v>
      </c>
      <c r="J342" s="152" t="s">
        <v>128</v>
      </c>
      <c r="K342" s="152" t="s">
        <v>129</v>
      </c>
      <c r="L342" s="455"/>
      <c r="M342" s="455"/>
      <c r="N342" s="480"/>
      <c r="O342" s="480"/>
      <c r="P342" s="94" t="s">
        <v>127</v>
      </c>
      <c r="Q342" s="94" t="s">
        <v>128</v>
      </c>
      <c r="R342" s="94" t="s">
        <v>129</v>
      </c>
      <c r="S342" s="94" t="s">
        <v>122</v>
      </c>
      <c r="T342" s="448"/>
      <c r="U342" s="94" t="s">
        <v>127</v>
      </c>
      <c r="V342" s="94" t="s">
        <v>128</v>
      </c>
      <c r="W342" s="94" t="s">
        <v>129</v>
      </c>
      <c r="X342" s="94" t="s">
        <v>122</v>
      </c>
      <c r="Y342" s="448"/>
      <c r="Z342" s="94" t="s">
        <v>127</v>
      </c>
      <c r="AA342" s="94" t="s">
        <v>128</v>
      </c>
      <c r="AB342" s="94" t="s">
        <v>129</v>
      </c>
      <c r="AC342" s="94" t="s">
        <v>122</v>
      </c>
      <c r="AD342" s="448"/>
      <c r="AE342" s="94" t="s">
        <v>127</v>
      </c>
      <c r="AF342" s="94" t="s">
        <v>128</v>
      </c>
      <c r="AG342" s="94" t="s">
        <v>129</v>
      </c>
      <c r="AH342" s="94" t="s">
        <v>122</v>
      </c>
      <c r="AI342" s="448"/>
      <c r="AJ342" s="94" t="s">
        <v>127</v>
      </c>
      <c r="AK342" s="94" t="s">
        <v>128</v>
      </c>
      <c r="AL342" s="94" t="s">
        <v>129</v>
      </c>
      <c r="AM342" s="94" t="s">
        <v>122</v>
      </c>
      <c r="AN342" s="448"/>
      <c r="AO342" s="94" t="s">
        <v>127</v>
      </c>
      <c r="AP342" s="94" t="s">
        <v>128</v>
      </c>
      <c r="AQ342" s="94" t="s">
        <v>129</v>
      </c>
      <c r="AR342" s="94" t="s">
        <v>122</v>
      </c>
      <c r="AS342" s="448"/>
      <c r="AT342" s="94" t="s">
        <v>127</v>
      </c>
      <c r="AU342" s="94" t="s">
        <v>128</v>
      </c>
      <c r="AV342" s="94" t="s">
        <v>129</v>
      </c>
      <c r="AW342" s="94" t="s">
        <v>122</v>
      </c>
      <c r="AX342" s="448"/>
    </row>
    <row r="343" spans="2:50" hidden="1">
      <c r="B343" s="456" t="s">
        <v>173</v>
      </c>
      <c r="C343" s="95">
        <f>C320</f>
        <v>1</v>
      </c>
      <c r="D343" s="95" t="s">
        <v>174</v>
      </c>
      <c r="E343" s="95">
        <v>20</v>
      </c>
      <c r="F343" s="95">
        <v>2400</v>
      </c>
      <c r="G343" s="177">
        <f>F343/E343</f>
        <v>120</v>
      </c>
      <c r="H343" s="456">
        <f>AVERAGE(G343:G360)</f>
        <v>140.37599321700577</v>
      </c>
      <c r="I343" s="153">
        <f t="shared" ref="I343:I360" si="332">IFERROR(AVERAGE(P343,U343,Z343,AE343,AJ343,AO343,AT343),"")</f>
        <v>20</v>
      </c>
      <c r="J343" s="153">
        <f t="shared" ref="J343:J360" si="333">IFERROR(AVERAGE(Q343,V343,AA343,AF343,AK343,AP343,AU343),"")</f>
        <v>2295.7095952293976</v>
      </c>
      <c r="K343" s="154">
        <f t="shared" ref="K343:K360" si="334">IFERROR(AVERAGE(R343,W343,AB343,AG343,AL343,AQ343,AV343),"")</f>
        <v>114.78547976146987</v>
      </c>
      <c r="L343" s="457">
        <f>IFERROR(AVERAGE(K343:K360),"-")</f>
        <v>134.32038526903233</v>
      </c>
      <c r="M343" s="153">
        <f>IFERROR(RANK(K343, K$343:K$360),"")</f>
        <v>16</v>
      </c>
      <c r="N343" s="480"/>
      <c r="O343" s="480"/>
      <c r="P343" s="95">
        <v>20</v>
      </c>
      <c r="Q343" s="151">
        <v>2294.9127906976755</v>
      </c>
      <c r="R343" s="177">
        <f>IFERROR(Q343/P343,"")</f>
        <v>114.74563953488378</v>
      </c>
      <c r="S343" s="95">
        <f>IFERROR(RANK(R343, R$343:R$360),"")</f>
        <v>16</v>
      </c>
      <c r="T343" s="477">
        <f>AVERAGE(R343:R360)</f>
        <v>134.25194676240608</v>
      </c>
      <c r="U343" s="95">
        <v>20</v>
      </c>
      <c r="V343" s="151">
        <v>2293.2839962997214</v>
      </c>
      <c r="W343" s="177">
        <f>IFERROR(V343/U343,"")</f>
        <v>114.66419981498606</v>
      </c>
      <c r="X343" s="95">
        <f>IFERROR(RANK(W343, W$343:W$360),"")</f>
        <v>16</v>
      </c>
      <c r="Y343" s="477">
        <f>AVERAGE(W343:W360)</f>
        <v>134.22397609846632</v>
      </c>
      <c r="Z343" s="95">
        <v>20</v>
      </c>
      <c r="AA343" s="151">
        <v>2303.7434358589653</v>
      </c>
      <c r="AB343" s="177">
        <f>IFERROR(AA343/Z343,"")</f>
        <v>115.18717179294826</v>
      </c>
      <c r="AC343" s="95">
        <f>IFERROR(RANK(AB343, AB$343:AB$360),"")</f>
        <v>15</v>
      </c>
      <c r="AD343" s="477">
        <f>AVERAGE(AB343:AB360)</f>
        <v>134.4843000700306</v>
      </c>
      <c r="AE343" s="95">
        <v>20</v>
      </c>
      <c r="AF343" s="151">
        <v>2291.1111111111118</v>
      </c>
      <c r="AG343" s="177">
        <f>IFERROR(AF343/AE343,"")</f>
        <v>114.55555555555559</v>
      </c>
      <c r="AH343" s="95">
        <f>IFERROR(RANK(AG343, AG$343:AG$360),"")</f>
        <v>16</v>
      </c>
      <c r="AI343" s="477">
        <f>AVERAGE(AG343:AG360)</f>
        <v>134.44499471507308</v>
      </c>
      <c r="AJ343" s="95">
        <v>20</v>
      </c>
      <c r="AK343" s="151">
        <v>2289.9082568807348</v>
      </c>
      <c r="AL343" s="177">
        <f>IFERROR(AK343/AJ343,"")</f>
        <v>114.49541284403674</v>
      </c>
      <c r="AM343" s="95">
        <f>IFERROR(RANK(AL343, AL$343:AL$360),"")</f>
        <v>16</v>
      </c>
      <c r="AN343" s="477">
        <f>AVERAGE(AL343:AL360)</f>
        <v>134.42663784194534</v>
      </c>
      <c r="AO343" s="95">
        <v>20</v>
      </c>
      <c r="AP343" s="151">
        <v>2289.583333333333</v>
      </c>
      <c r="AQ343" s="177">
        <f>IFERROR(AP343/AO343,"")</f>
        <v>114.47916666666666</v>
      </c>
      <c r="AR343" s="95">
        <f>IFERROR(RANK(AQ343, AQ$343:AQ$360),"")</f>
        <v>15</v>
      </c>
      <c r="AS343" s="477">
        <f>AVERAGE(AQ343:AQ360)</f>
        <v>133.94211845407884</v>
      </c>
      <c r="AT343" s="95">
        <v>20</v>
      </c>
      <c r="AU343" s="151">
        <v>2307.4242424242411</v>
      </c>
      <c r="AV343" s="177">
        <f>IFERROR(AU343/AT343,"")</f>
        <v>115.37121212121205</v>
      </c>
      <c r="AW343" s="95">
        <f>IFERROR(RANK(AV343, AV$343:AV$360),"")</f>
        <v>15</v>
      </c>
      <c r="AX343" s="477">
        <f>AVERAGE(AV343:AV360)</f>
        <v>134.46872294122599</v>
      </c>
    </row>
    <row r="344" spans="2:50" hidden="1">
      <c r="B344" s="456"/>
      <c r="C344" s="95">
        <f t="shared" ref="C344:C360" si="335">C321</f>
        <v>2</v>
      </c>
      <c r="D344" s="95" t="s">
        <v>175</v>
      </c>
      <c r="E344" s="95">
        <v>18</v>
      </c>
      <c r="F344" s="95">
        <v>2400</v>
      </c>
      <c r="G344" s="177">
        <f t="shared" ref="G344:G359" si="336">F344/E344</f>
        <v>133.33333333333334</v>
      </c>
      <c r="H344" s="456"/>
      <c r="I344" s="153">
        <f t="shared" si="332"/>
        <v>18</v>
      </c>
      <c r="J344" s="153">
        <f t="shared" si="333"/>
        <v>2289.8367491474251</v>
      </c>
      <c r="K344" s="154">
        <f t="shared" si="334"/>
        <v>127.21315273041252</v>
      </c>
      <c r="L344" s="458"/>
      <c r="M344" s="153">
        <f t="shared" ref="M344:M360" si="337">IFERROR(RANK(K344, K$343:K$360),"")</f>
        <v>11</v>
      </c>
      <c r="N344" s="480"/>
      <c r="O344" s="480"/>
      <c r="P344" s="95">
        <v>18</v>
      </c>
      <c r="Q344" s="151">
        <v>2291.2363834422677</v>
      </c>
      <c r="R344" s="177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78"/>
      <c r="U344" s="95">
        <v>18</v>
      </c>
      <c r="V344" s="151">
        <v>2280.8510638297876</v>
      </c>
      <c r="W344" s="177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78"/>
      <c r="Z344" s="95">
        <v>18</v>
      </c>
      <c r="AA344" s="151">
        <v>2297.2093023255811</v>
      </c>
      <c r="AB344" s="177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78"/>
      <c r="AE344" s="95">
        <v>18</v>
      </c>
      <c r="AF344" s="151">
        <v>2297.608695652174</v>
      </c>
      <c r="AG344" s="177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78"/>
      <c r="AJ344" s="95">
        <v>18</v>
      </c>
      <c r="AK344" s="151">
        <v>2292.1276595744685</v>
      </c>
      <c r="AL344" s="177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78"/>
      <c r="AO344" s="95">
        <v>18</v>
      </c>
      <c r="AP344" s="151">
        <v>2282.8378378378375</v>
      </c>
      <c r="AQ344" s="177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78"/>
      <c r="AT344" s="95">
        <v>18</v>
      </c>
      <c r="AU344" s="151">
        <v>2286.9863013698637</v>
      </c>
      <c r="AV344" s="177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78"/>
    </row>
    <row r="345" spans="2:50" hidden="1">
      <c r="B345" s="456"/>
      <c r="C345" s="95">
        <f t="shared" si="335"/>
        <v>3</v>
      </c>
      <c r="D345" s="95" t="s">
        <v>176</v>
      </c>
      <c r="E345" s="95">
        <v>18</v>
      </c>
      <c r="F345" s="95">
        <v>2400</v>
      </c>
      <c r="G345" s="177">
        <f t="shared" si="336"/>
        <v>133.33333333333334</v>
      </c>
      <c r="H345" s="456"/>
      <c r="I345" s="153">
        <f t="shared" si="332"/>
        <v>18</v>
      </c>
      <c r="J345" s="153">
        <f t="shared" si="333"/>
        <v>2293.9087842776476</v>
      </c>
      <c r="K345" s="154">
        <f t="shared" si="334"/>
        <v>127.43937690431376</v>
      </c>
      <c r="L345" s="458"/>
      <c r="M345" s="153">
        <f t="shared" si="337"/>
        <v>8</v>
      </c>
      <c r="N345" s="480"/>
      <c r="O345" s="480"/>
      <c r="P345" s="95">
        <v>18</v>
      </c>
      <c r="Q345" s="151">
        <v>2296.563774024462</v>
      </c>
      <c r="R345" s="177">
        <f t="shared" si="338"/>
        <v>127.58687633469233</v>
      </c>
      <c r="S345" s="95">
        <f t="shared" si="339"/>
        <v>9</v>
      </c>
      <c r="T345" s="478"/>
      <c r="U345" s="95">
        <v>18</v>
      </c>
      <c r="V345" s="151">
        <v>2293.1339834282167</v>
      </c>
      <c r="W345" s="177">
        <f t="shared" si="340"/>
        <v>127.3963324126787</v>
      </c>
      <c r="X345" s="95">
        <f t="shared" si="341"/>
        <v>9</v>
      </c>
      <c r="Y345" s="478"/>
      <c r="Z345" s="95">
        <v>18</v>
      </c>
      <c r="AA345" s="151">
        <v>2297.775080906149</v>
      </c>
      <c r="AB345" s="177">
        <f t="shared" si="342"/>
        <v>127.65417116145272</v>
      </c>
      <c r="AC345" s="95">
        <f t="shared" si="343"/>
        <v>8</v>
      </c>
      <c r="AD345" s="478"/>
      <c r="AE345" s="95">
        <v>18</v>
      </c>
      <c r="AF345" s="151">
        <v>2292.259983007646</v>
      </c>
      <c r="AG345" s="177">
        <f t="shared" si="344"/>
        <v>127.34777683375812</v>
      </c>
      <c r="AH345" s="95">
        <f t="shared" si="345"/>
        <v>10</v>
      </c>
      <c r="AI345" s="478"/>
      <c r="AJ345" s="95">
        <v>18</v>
      </c>
      <c r="AK345" s="151">
        <v>2291.4033577270775</v>
      </c>
      <c r="AL345" s="177">
        <f t="shared" si="346"/>
        <v>127.3001865403932</v>
      </c>
      <c r="AM345" s="95">
        <f t="shared" si="347"/>
        <v>11</v>
      </c>
      <c r="AN345" s="478"/>
      <c r="AO345" s="95">
        <v>18</v>
      </c>
      <c r="AP345" s="151">
        <v>2289.4570181670551</v>
      </c>
      <c r="AQ345" s="177">
        <f t="shared" si="348"/>
        <v>127.19205656483639</v>
      </c>
      <c r="AR345" s="95">
        <f t="shared" si="349"/>
        <v>9</v>
      </c>
      <c r="AS345" s="478"/>
      <c r="AT345" s="95">
        <v>18</v>
      </c>
      <c r="AU345" s="151">
        <v>2296.7682926829266</v>
      </c>
      <c r="AV345" s="177">
        <f t="shared" si="350"/>
        <v>127.59823848238482</v>
      </c>
      <c r="AW345" s="95">
        <f t="shared" si="351"/>
        <v>10</v>
      </c>
      <c r="AX345" s="478"/>
    </row>
    <row r="346" spans="2:50" hidden="1">
      <c r="B346" s="456"/>
      <c r="C346" s="95">
        <f t="shared" si="335"/>
        <v>4</v>
      </c>
      <c r="D346" s="95" t="s">
        <v>178</v>
      </c>
      <c r="E346" s="95">
        <v>16</v>
      </c>
      <c r="F346" s="95">
        <v>2400</v>
      </c>
      <c r="G346" s="177">
        <f t="shared" si="336"/>
        <v>150</v>
      </c>
      <c r="H346" s="456"/>
      <c r="I346" s="153">
        <f t="shared" si="332"/>
        <v>16</v>
      </c>
      <c r="J346" s="153">
        <f t="shared" si="333"/>
        <v>2301.6973566284214</v>
      </c>
      <c r="K346" s="154">
        <f t="shared" si="334"/>
        <v>143.85608478927634</v>
      </c>
      <c r="L346" s="458"/>
      <c r="M346" s="153">
        <f t="shared" si="337"/>
        <v>5</v>
      </c>
      <c r="N346" s="480"/>
      <c r="O346" s="480"/>
      <c r="P346" s="95">
        <v>16</v>
      </c>
      <c r="Q346" s="151">
        <v>2296.5517241379298</v>
      </c>
      <c r="R346" s="177">
        <f t="shared" si="338"/>
        <v>143.53448275862061</v>
      </c>
      <c r="S346" s="95">
        <f t="shared" si="339"/>
        <v>5</v>
      </c>
      <c r="T346" s="478"/>
      <c r="U346" s="95">
        <v>16</v>
      </c>
      <c r="V346" s="151">
        <v>2314.7368421052652</v>
      </c>
      <c r="W346" s="177">
        <f t="shared" si="340"/>
        <v>144.67105263157907</v>
      </c>
      <c r="X346" s="95">
        <f t="shared" si="341"/>
        <v>5</v>
      </c>
      <c r="Y346" s="478"/>
      <c r="Z346" s="95">
        <v>16</v>
      </c>
      <c r="AA346" s="151">
        <v>2310.5454545454563</v>
      </c>
      <c r="AB346" s="177">
        <f t="shared" si="342"/>
        <v>144.40909090909102</v>
      </c>
      <c r="AC346" s="95">
        <f t="shared" si="343"/>
        <v>5</v>
      </c>
      <c r="AD346" s="478"/>
      <c r="AE346" s="95">
        <v>16</v>
      </c>
      <c r="AF346" s="151">
        <v>2291.9999999999991</v>
      </c>
      <c r="AG346" s="177">
        <f t="shared" si="344"/>
        <v>143.24999999999994</v>
      </c>
      <c r="AH346" s="95">
        <f t="shared" si="345"/>
        <v>5</v>
      </c>
      <c r="AI346" s="478"/>
      <c r="AJ346" s="95">
        <v>16</v>
      </c>
      <c r="AK346" s="151">
        <v>2306.1538461538448</v>
      </c>
      <c r="AL346" s="177">
        <f t="shared" si="346"/>
        <v>144.1346153846153</v>
      </c>
      <c r="AM346" s="95">
        <f t="shared" si="347"/>
        <v>5</v>
      </c>
      <c r="AN346" s="478"/>
      <c r="AO346" s="95">
        <v>16</v>
      </c>
      <c r="AP346" s="151">
        <v>2290.1694915254225</v>
      </c>
      <c r="AQ346" s="177">
        <f t="shared" si="348"/>
        <v>143.1355932203389</v>
      </c>
      <c r="AR346" s="95">
        <f t="shared" si="349"/>
        <v>5</v>
      </c>
      <c r="AS346" s="478"/>
      <c r="AT346" s="95">
        <v>16</v>
      </c>
      <c r="AU346" s="151">
        <v>2301.7241379310331</v>
      </c>
      <c r="AV346" s="177">
        <f t="shared" si="350"/>
        <v>143.85775862068957</v>
      </c>
      <c r="AW346" s="95">
        <f t="shared" si="351"/>
        <v>5</v>
      </c>
      <c r="AX346" s="478"/>
    </row>
    <row r="347" spans="2:50" hidden="1">
      <c r="B347" s="456"/>
      <c r="C347" s="95">
        <f t="shared" si="335"/>
        <v>5</v>
      </c>
      <c r="D347" s="95" t="s">
        <v>179</v>
      </c>
      <c r="E347" s="95">
        <v>18</v>
      </c>
      <c r="F347" s="95">
        <v>2400</v>
      </c>
      <c r="G347" s="177">
        <f t="shared" si="336"/>
        <v>133.33333333333334</v>
      </c>
      <c r="H347" s="456"/>
      <c r="I347" s="153">
        <f t="shared" si="332"/>
        <v>18</v>
      </c>
      <c r="J347" s="153">
        <f t="shared" si="333"/>
        <v>2292.3604732568269</v>
      </c>
      <c r="K347" s="154">
        <f t="shared" si="334"/>
        <v>127.35335962537928</v>
      </c>
      <c r="L347" s="458"/>
      <c r="M347" s="153">
        <f t="shared" si="337"/>
        <v>10</v>
      </c>
      <c r="N347" s="480"/>
      <c r="O347" s="480"/>
      <c r="P347" s="95">
        <v>18</v>
      </c>
      <c r="Q347" s="151">
        <v>2282.6394319818892</v>
      </c>
      <c r="R347" s="177">
        <f t="shared" si="338"/>
        <v>126.81330177677162</v>
      </c>
      <c r="S347" s="95">
        <f t="shared" si="339"/>
        <v>11</v>
      </c>
      <c r="T347" s="478"/>
      <c r="U347" s="95">
        <v>18</v>
      </c>
      <c r="V347" s="151">
        <v>2297.3149741824436</v>
      </c>
      <c r="W347" s="177">
        <f t="shared" si="340"/>
        <v>127.62860967680243</v>
      </c>
      <c r="X347" s="95">
        <f t="shared" si="341"/>
        <v>8</v>
      </c>
      <c r="Y347" s="478"/>
      <c r="Z347" s="95">
        <v>18</v>
      </c>
      <c r="AA347" s="151">
        <v>2292.825393207203</v>
      </c>
      <c r="AB347" s="177">
        <f t="shared" si="342"/>
        <v>127.37918851151127</v>
      </c>
      <c r="AC347" s="95">
        <f t="shared" si="343"/>
        <v>10</v>
      </c>
      <c r="AD347" s="478"/>
      <c r="AE347" s="95">
        <v>18</v>
      </c>
      <c r="AF347" s="151">
        <v>2290.434782608696</v>
      </c>
      <c r="AG347" s="177">
        <f t="shared" si="344"/>
        <v>127.24637681159422</v>
      </c>
      <c r="AH347" s="95">
        <f t="shared" si="345"/>
        <v>11</v>
      </c>
      <c r="AI347" s="478"/>
      <c r="AJ347" s="95">
        <v>18</v>
      </c>
      <c r="AK347" s="151">
        <v>2294.5714285714284</v>
      </c>
      <c r="AL347" s="177">
        <f t="shared" si="346"/>
        <v>127.47619047619047</v>
      </c>
      <c r="AM347" s="95">
        <f t="shared" si="347"/>
        <v>8</v>
      </c>
      <c r="AN347" s="478"/>
      <c r="AO347" s="95">
        <v>18</v>
      </c>
      <c r="AP347" s="151">
        <v>2289.597030752916</v>
      </c>
      <c r="AQ347" s="177">
        <f t="shared" si="348"/>
        <v>127.19983504182866</v>
      </c>
      <c r="AR347" s="95">
        <f t="shared" si="349"/>
        <v>8</v>
      </c>
      <c r="AS347" s="478"/>
      <c r="AT347" s="95">
        <v>18</v>
      </c>
      <c r="AU347" s="151">
        <v>2299.1402714932128</v>
      </c>
      <c r="AV347" s="177">
        <f t="shared" si="350"/>
        <v>127.73001508295627</v>
      </c>
      <c r="AW347" s="95">
        <f t="shared" si="351"/>
        <v>8</v>
      </c>
      <c r="AX347" s="478"/>
    </row>
    <row r="348" spans="2:50" hidden="1">
      <c r="B348" s="456"/>
      <c r="C348" s="95">
        <f t="shared" si="335"/>
        <v>6</v>
      </c>
      <c r="D348" s="95" t="s">
        <v>180</v>
      </c>
      <c r="E348" s="95">
        <v>20</v>
      </c>
      <c r="F348" s="95">
        <v>2400</v>
      </c>
      <c r="G348" s="177">
        <f t="shared" si="336"/>
        <v>120</v>
      </c>
      <c r="H348" s="456"/>
      <c r="I348" s="153">
        <f t="shared" si="332"/>
        <v>20</v>
      </c>
      <c r="J348" s="153">
        <f t="shared" si="333"/>
        <v>2304.9132378595941</v>
      </c>
      <c r="K348" s="154">
        <f t="shared" si="334"/>
        <v>115.2456618929797</v>
      </c>
      <c r="L348" s="458"/>
      <c r="M348" s="153">
        <f t="shared" si="337"/>
        <v>15</v>
      </c>
      <c r="N348" s="480"/>
      <c r="O348" s="480"/>
      <c r="P348" s="95">
        <v>20</v>
      </c>
      <c r="Q348" s="151">
        <v>2310.8823529411748</v>
      </c>
      <c r="R348" s="177">
        <f t="shared" si="338"/>
        <v>115.54411764705874</v>
      </c>
      <c r="S348" s="95">
        <f t="shared" si="339"/>
        <v>15</v>
      </c>
      <c r="T348" s="478"/>
      <c r="U348" s="95">
        <v>20</v>
      </c>
      <c r="V348" s="151">
        <v>2304.8571428571436</v>
      </c>
      <c r="W348" s="177">
        <f t="shared" si="340"/>
        <v>115.24285714285718</v>
      </c>
      <c r="X348" s="95">
        <f t="shared" si="341"/>
        <v>15</v>
      </c>
      <c r="Y348" s="478"/>
      <c r="Z348" s="95">
        <v>20</v>
      </c>
      <c r="AA348" s="151">
        <v>2296.1194029850744</v>
      </c>
      <c r="AB348" s="177">
        <f t="shared" si="342"/>
        <v>114.80597014925372</v>
      </c>
      <c r="AC348" s="95">
        <f t="shared" si="343"/>
        <v>16</v>
      </c>
      <c r="AD348" s="478"/>
      <c r="AE348" s="95">
        <v>20</v>
      </c>
      <c r="AF348" s="151">
        <v>2316.0000000000005</v>
      </c>
      <c r="AG348" s="177">
        <f t="shared" si="344"/>
        <v>115.80000000000003</v>
      </c>
      <c r="AH348" s="95">
        <f t="shared" si="345"/>
        <v>15</v>
      </c>
      <c r="AI348" s="478"/>
      <c r="AJ348" s="95">
        <v>20</v>
      </c>
      <c r="AK348" s="151">
        <v>2327.5000000000009</v>
      </c>
      <c r="AL348" s="177">
        <f t="shared" si="346"/>
        <v>116.37500000000004</v>
      </c>
      <c r="AM348" s="95">
        <f t="shared" si="347"/>
        <v>15</v>
      </c>
      <c r="AN348" s="478"/>
      <c r="AO348" s="95">
        <v>20</v>
      </c>
      <c r="AP348" s="151">
        <v>2286.2337662337663</v>
      </c>
      <c r="AQ348" s="177">
        <f t="shared" si="348"/>
        <v>114.31168831168831</v>
      </c>
      <c r="AR348" s="95">
        <f t="shared" si="349"/>
        <v>16</v>
      </c>
      <c r="AS348" s="478"/>
      <c r="AT348" s="95">
        <v>20</v>
      </c>
      <c r="AU348" s="151">
        <v>2292.7999999999993</v>
      </c>
      <c r="AV348" s="177">
        <f t="shared" si="350"/>
        <v>114.63999999999996</v>
      </c>
      <c r="AW348" s="95">
        <f t="shared" si="351"/>
        <v>16</v>
      </c>
      <c r="AX348" s="478"/>
    </row>
    <row r="349" spans="2:50" hidden="1">
      <c r="B349" s="456"/>
      <c r="C349" s="95">
        <f t="shared" si="335"/>
        <v>7</v>
      </c>
      <c r="D349" s="95" t="s">
        <v>182</v>
      </c>
      <c r="E349" s="95">
        <v>19</v>
      </c>
      <c r="F349" s="95">
        <v>2400</v>
      </c>
      <c r="G349" s="177">
        <f t="shared" si="336"/>
        <v>126.31578947368421</v>
      </c>
      <c r="H349" s="456"/>
      <c r="I349" s="153">
        <f t="shared" si="332"/>
        <v>19</v>
      </c>
      <c r="J349" s="153">
        <f t="shared" si="333"/>
        <v>2291.6473126890864</v>
      </c>
      <c r="K349" s="154">
        <f t="shared" si="334"/>
        <v>120.61301645732034</v>
      </c>
      <c r="L349" s="458"/>
      <c r="M349" s="153">
        <f t="shared" si="337"/>
        <v>14</v>
      </c>
      <c r="N349" s="480"/>
      <c r="O349" s="480"/>
      <c r="P349" s="95">
        <v>19</v>
      </c>
      <c r="Q349" s="151">
        <v>2287.7622377622374</v>
      </c>
      <c r="R349" s="177">
        <f t="shared" si="338"/>
        <v>120.40853882959145</v>
      </c>
      <c r="S349" s="95">
        <f t="shared" si="339"/>
        <v>14</v>
      </c>
      <c r="T349" s="478"/>
      <c r="U349" s="95">
        <v>19</v>
      </c>
      <c r="V349" s="151">
        <v>2304.0506329113919</v>
      </c>
      <c r="W349" s="177">
        <f t="shared" si="340"/>
        <v>121.2658227848101</v>
      </c>
      <c r="X349" s="95">
        <f t="shared" si="341"/>
        <v>12</v>
      </c>
      <c r="Y349" s="478"/>
      <c r="Z349" s="95">
        <v>19</v>
      </c>
      <c r="AA349" s="151">
        <v>2284.4571428571417</v>
      </c>
      <c r="AB349" s="177">
        <f t="shared" si="342"/>
        <v>120.23458646616535</v>
      </c>
      <c r="AC349" s="95">
        <f t="shared" si="343"/>
        <v>14</v>
      </c>
      <c r="AD349" s="478"/>
      <c r="AE349" s="95">
        <v>19</v>
      </c>
      <c r="AF349" s="151">
        <v>2285.820895522389</v>
      </c>
      <c r="AG349" s="177">
        <f t="shared" si="344"/>
        <v>120.306362922231</v>
      </c>
      <c r="AH349" s="95">
        <f t="shared" si="345"/>
        <v>14</v>
      </c>
      <c r="AI349" s="478"/>
      <c r="AJ349" s="95">
        <v>19</v>
      </c>
      <c r="AK349" s="151">
        <v>2283.9705882352951</v>
      </c>
      <c r="AL349" s="177">
        <f t="shared" si="346"/>
        <v>120.20897832817343</v>
      </c>
      <c r="AM349" s="95">
        <f t="shared" si="347"/>
        <v>14</v>
      </c>
      <c r="AN349" s="478"/>
      <c r="AO349" s="95">
        <v>19</v>
      </c>
      <c r="AP349" s="151">
        <v>2299.7532281205163</v>
      </c>
      <c r="AQ349" s="177">
        <f t="shared" si="348"/>
        <v>121.03964358529034</v>
      </c>
      <c r="AR349" s="95">
        <f t="shared" si="349"/>
        <v>12</v>
      </c>
      <c r="AS349" s="478"/>
      <c r="AT349" s="95">
        <v>19</v>
      </c>
      <c r="AU349" s="151">
        <v>2295.7164634146338</v>
      </c>
      <c r="AV349" s="177">
        <f t="shared" si="350"/>
        <v>120.82718228498072</v>
      </c>
      <c r="AW349" s="95">
        <f t="shared" si="351"/>
        <v>13</v>
      </c>
      <c r="AX349" s="478"/>
    </row>
    <row r="350" spans="2:50" hidden="1">
      <c r="B350" s="456"/>
      <c r="C350" s="95">
        <f t="shared" si="335"/>
        <v>8</v>
      </c>
      <c r="D350" s="95" t="s">
        <v>183</v>
      </c>
      <c r="E350" s="95">
        <v>18</v>
      </c>
      <c r="F350" s="95">
        <v>2400</v>
      </c>
      <c r="G350" s="177">
        <f t="shared" si="336"/>
        <v>133.33333333333334</v>
      </c>
      <c r="H350" s="456"/>
      <c r="I350" s="153">
        <f t="shared" si="332"/>
        <v>18</v>
      </c>
      <c r="J350" s="153">
        <f t="shared" si="333"/>
        <v>2292.4593931801396</v>
      </c>
      <c r="K350" s="154">
        <f t="shared" si="334"/>
        <v>127.35885517667442</v>
      </c>
      <c r="L350" s="458"/>
      <c r="M350" s="153">
        <f t="shared" si="337"/>
        <v>9</v>
      </c>
      <c r="N350" s="480"/>
      <c r="O350" s="480"/>
      <c r="P350" s="95">
        <v>18</v>
      </c>
      <c r="Q350" s="151">
        <v>2300.5882352941189</v>
      </c>
      <c r="R350" s="177">
        <f t="shared" si="338"/>
        <v>127.81045751633994</v>
      </c>
      <c r="S350" s="95">
        <f t="shared" si="339"/>
        <v>8</v>
      </c>
      <c r="T350" s="478"/>
      <c r="U350" s="95">
        <v>18</v>
      </c>
      <c r="V350" s="151">
        <v>2288.5714285714294</v>
      </c>
      <c r="W350" s="177">
        <f t="shared" si="340"/>
        <v>127.14285714285718</v>
      </c>
      <c r="X350" s="95">
        <f t="shared" si="341"/>
        <v>10</v>
      </c>
      <c r="Y350" s="478"/>
      <c r="Z350" s="95">
        <v>18</v>
      </c>
      <c r="AA350" s="151">
        <v>2281.304347826087</v>
      </c>
      <c r="AB350" s="177">
        <f t="shared" si="342"/>
        <v>126.73913043478261</v>
      </c>
      <c r="AC350" s="95">
        <f t="shared" si="343"/>
        <v>11</v>
      </c>
      <c r="AD350" s="478"/>
      <c r="AE350" s="95">
        <v>18</v>
      </c>
      <c r="AF350" s="151">
        <v>2298.8571428571436</v>
      </c>
      <c r="AG350" s="177">
        <f t="shared" si="344"/>
        <v>127.71428571428575</v>
      </c>
      <c r="AH350" s="95">
        <f t="shared" si="345"/>
        <v>8</v>
      </c>
      <c r="AI350" s="478"/>
      <c r="AJ350" s="95">
        <v>18</v>
      </c>
      <c r="AK350" s="151">
        <v>2292.5000000000005</v>
      </c>
      <c r="AL350" s="177">
        <f t="shared" si="346"/>
        <v>127.36111111111114</v>
      </c>
      <c r="AM350" s="95">
        <f t="shared" si="347"/>
        <v>9</v>
      </c>
      <c r="AN350" s="478"/>
      <c r="AO350" s="95">
        <v>18</v>
      </c>
      <c r="AP350" s="151">
        <v>2287.5728155339816</v>
      </c>
      <c r="AQ350" s="177">
        <f t="shared" si="348"/>
        <v>127.08737864077676</v>
      </c>
      <c r="AR350" s="95">
        <f t="shared" si="349"/>
        <v>10</v>
      </c>
      <c r="AS350" s="478"/>
      <c r="AT350" s="95">
        <v>18</v>
      </c>
      <c r="AU350" s="151">
        <v>2297.8217821782168</v>
      </c>
      <c r="AV350" s="177">
        <f t="shared" si="350"/>
        <v>127.6567656765676</v>
      </c>
      <c r="AW350" s="95">
        <f t="shared" si="351"/>
        <v>9</v>
      </c>
      <c r="AX350" s="478"/>
    </row>
    <row r="351" spans="2:50" hidden="1">
      <c r="B351" s="456"/>
      <c r="C351" s="95">
        <f t="shared" si="335"/>
        <v>9</v>
      </c>
      <c r="D351" s="95" t="s">
        <v>186</v>
      </c>
      <c r="E351" s="95">
        <v>19</v>
      </c>
      <c r="F351" s="95">
        <v>2400</v>
      </c>
      <c r="G351" s="177">
        <f t="shared" si="336"/>
        <v>126.31578947368421</v>
      </c>
      <c r="H351" s="456"/>
      <c r="I351" s="153">
        <f t="shared" si="332"/>
        <v>19</v>
      </c>
      <c r="J351" s="153">
        <f t="shared" si="333"/>
        <v>2297.525119404871</v>
      </c>
      <c r="K351" s="154">
        <f t="shared" si="334"/>
        <v>120.92237470551952</v>
      </c>
      <c r="L351" s="458"/>
      <c r="M351" s="153">
        <f t="shared" si="337"/>
        <v>12</v>
      </c>
      <c r="N351" s="480"/>
      <c r="O351" s="480"/>
      <c r="P351" s="95">
        <v>19</v>
      </c>
      <c r="Q351" s="151">
        <v>2293.972602739726</v>
      </c>
      <c r="R351" s="177">
        <f t="shared" si="338"/>
        <v>120.73540014419611</v>
      </c>
      <c r="S351" s="95">
        <f t="shared" si="339"/>
        <v>12</v>
      </c>
      <c r="T351" s="478"/>
      <c r="U351" s="95">
        <v>19</v>
      </c>
      <c r="V351" s="151">
        <v>2285.833333333333</v>
      </c>
      <c r="W351" s="177">
        <f t="shared" si="340"/>
        <v>120.30701754385963</v>
      </c>
      <c r="X351" s="95">
        <f t="shared" si="341"/>
        <v>14</v>
      </c>
      <c r="Y351" s="478"/>
      <c r="Z351" s="95">
        <v>19</v>
      </c>
      <c r="AA351" s="151">
        <v>2309.5522388059712</v>
      </c>
      <c r="AB351" s="177">
        <f t="shared" si="342"/>
        <v>121.55538098978796</v>
      </c>
      <c r="AC351" s="95">
        <f t="shared" si="343"/>
        <v>12</v>
      </c>
      <c r="AD351" s="478"/>
      <c r="AE351" s="95">
        <v>19</v>
      </c>
      <c r="AF351" s="151">
        <v>2299.9999999999995</v>
      </c>
      <c r="AG351" s="177">
        <f t="shared" si="344"/>
        <v>121.05263157894734</v>
      </c>
      <c r="AH351" s="95">
        <f t="shared" si="345"/>
        <v>13</v>
      </c>
      <c r="AI351" s="478"/>
      <c r="AJ351" s="95">
        <v>19</v>
      </c>
      <c r="AK351" s="151">
        <v>2313.1914893617013</v>
      </c>
      <c r="AL351" s="177">
        <f t="shared" si="346"/>
        <v>121.74692049272112</v>
      </c>
      <c r="AM351" s="95">
        <f t="shared" si="347"/>
        <v>12</v>
      </c>
      <c r="AN351" s="478"/>
      <c r="AO351" s="95">
        <v>19</v>
      </c>
      <c r="AP351" s="151">
        <v>2290.2631578947367</v>
      </c>
      <c r="AQ351" s="177">
        <f t="shared" si="348"/>
        <v>120.54016620498614</v>
      </c>
      <c r="AR351" s="95">
        <f t="shared" si="349"/>
        <v>13</v>
      </c>
      <c r="AS351" s="478"/>
      <c r="AT351" s="95">
        <v>19</v>
      </c>
      <c r="AU351" s="151">
        <v>2289.8630136986303</v>
      </c>
      <c r="AV351" s="177">
        <f t="shared" si="350"/>
        <v>120.51910598413843</v>
      </c>
      <c r="AW351" s="95">
        <f t="shared" si="351"/>
        <v>14</v>
      </c>
      <c r="AX351" s="478"/>
    </row>
    <row r="352" spans="2:50" hidden="1">
      <c r="B352" s="456"/>
      <c r="C352" s="95">
        <f t="shared" si="335"/>
        <v>10</v>
      </c>
      <c r="D352" s="95" t="s">
        <v>187</v>
      </c>
      <c r="E352" s="95">
        <v>15</v>
      </c>
      <c r="F352" s="95">
        <v>2400</v>
      </c>
      <c r="G352" s="177">
        <f t="shared" si="336"/>
        <v>160</v>
      </c>
      <c r="H352" s="456"/>
      <c r="I352" s="153">
        <f t="shared" si="332"/>
        <v>15</v>
      </c>
      <c r="J352" s="153">
        <f t="shared" si="333"/>
        <v>2289.5653321583313</v>
      </c>
      <c r="K352" s="154">
        <f t="shared" si="334"/>
        <v>152.63768881055537</v>
      </c>
      <c r="L352" s="458"/>
      <c r="M352" s="153">
        <f t="shared" si="337"/>
        <v>4</v>
      </c>
      <c r="N352" s="480"/>
      <c r="O352" s="480"/>
      <c r="P352" s="95">
        <v>15</v>
      </c>
      <c r="Q352" s="151">
        <v>2293.3975155279504</v>
      </c>
      <c r="R352" s="177">
        <f t="shared" si="338"/>
        <v>152.89316770186335</v>
      </c>
      <c r="S352" s="95">
        <f t="shared" si="339"/>
        <v>4</v>
      </c>
      <c r="T352" s="478"/>
      <c r="U352" s="95">
        <v>15</v>
      </c>
      <c r="V352" s="151">
        <v>2290.7436894113234</v>
      </c>
      <c r="W352" s="177">
        <f t="shared" si="340"/>
        <v>152.71624596075489</v>
      </c>
      <c r="X352" s="95">
        <f t="shared" si="341"/>
        <v>4</v>
      </c>
      <c r="Y352" s="478"/>
      <c r="Z352" s="95">
        <v>15</v>
      </c>
      <c r="AA352" s="151">
        <v>2291.6220880069018</v>
      </c>
      <c r="AB352" s="177">
        <f t="shared" si="342"/>
        <v>152.77480586712679</v>
      </c>
      <c r="AC352" s="95">
        <f t="shared" si="343"/>
        <v>4</v>
      </c>
      <c r="AD352" s="478"/>
      <c r="AE352" s="95">
        <v>15</v>
      </c>
      <c r="AF352" s="151">
        <v>2284.9514563106795</v>
      </c>
      <c r="AG352" s="177">
        <f t="shared" si="344"/>
        <v>152.33009708737865</v>
      </c>
      <c r="AH352" s="95">
        <f t="shared" si="345"/>
        <v>4</v>
      </c>
      <c r="AI352" s="478"/>
      <c r="AJ352" s="95">
        <v>15</v>
      </c>
      <c r="AK352" s="151">
        <v>2284.8113207547171</v>
      </c>
      <c r="AL352" s="177">
        <f t="shared" si="346"/>
        <v>152.32075471698116</v>
      </c>
      <c r="AM352" s="95">
        <f t="shared" si="347"/>
        <v>4</v>
      </c>
      <c r="AN352" s="478"/>
      <c r="AO352" s="95">
        <v>15</v>
      </c>
      <c r="AP352" s="151">
        <v>2288.5755059678258</v>
      </c>
      <c r="AQ352" s="177">
        <f t="shared" si="348"/>
        <v>152.57170039785507</v>
      </c>
      <c r="AR352" s="95">
        <f t="shared" si="349"/>
        <v>4</v>
      </c>
      <c r="AS352" s="478"/>
      <c r="AT352" s="95">
        <v>15</v>
      </c>
      <c r="AU352" s="151">
        <v>2292.8557491289203</v>
      </c>
      <c r="AV352" s="177">
        <f t="shared" si="350"/>
        <v>152.85704994192801</v>
      </c>
      <c r="AW352" s="95">
        <f t="shared" si="351"/>
        <v>4</v>
      </c>
      <c r="AX352" s="478"/>
    </row>
    <row r="353" spans="2:50" hidden="1">
      <c r="B353" s="456"/>
      <c r="C353" s="95">
        <f t="shared" si="335"/>
        <v>11</v>
      </c>
      <c r="D353" s="95" t="s">
        <v>196</v>
      </c>
      <c r="E353" s="95">
        <v>14</v>
      </c>
      <c r="F353" s="95">
        <v>2400</v>
      </c>
      <c r="G353" s="177">
        <f t="shared" si="336"/>
        <v>171.42857142857142</v>
      </c>
      <c r="H353" s="456"/>
      <c r="I353" s="153">
        <f t="shared" si="332"/>
        <v>14</v>
      </c>
      <c r="J353" s="153">
        <f t="shared" si="333"/>
        <v>2297.4882703606731</v>
      </c>
      <c r="K353" s="154">
        <f t="shared" si="334"/>
        <v>164.10630502576237</v>
      </c>
      <c r="L353" s="458"/>
      <c r="M353" s="153">
        <f t="shared" si="337"/>
        <v>2</v>
      </c>
      <c r="N353" s="480"/>
      <c r="O353" s="480"/>
      <c r="P353" s="95">
        <v>14</v>
      </c>
      <c r="Q353" s="151">
        <v>2301.538461538461</v>
      </c>
      <c r="R353" s="177">
        <f t="shared" si="338"/>
        <v>164.39560439560435</v>
      </c>
      <c r="S353" s="95">
        <f t="shared" si="339"/>
        <v>2</v>
      </c>
      <c r="T353" s="478"/>
      <c r="U353" s="95">
        <v>14</v>
      </c>
      <c r="V353" s="151">
        <v>2300.8869701726844</v>
      </c>
      <c r="W353" s="177">
        <f t="shared" si="340"/>
        <v>164.34906929804887</v>
      </c>
      <c r="X353" s="95">
        <f t="shared" si="341"/>
        <v>2</v>
      </c>
      <c r="Y353" s="478"/>
      <c r="Z353" s="95">
        <v>14</v>
      </c>
      <c r="AA353" s="151">
        <v>2303.2102728731952</v>
      </c>
      <c r="AB353" s="177">
        <f t="shared" si="342"/>
        <v>164.51501949094251</v>
      </c>
      <c r="AC353" s="95">
        <f t="shared" si="343"/>
        <v>2</v>
      </c>
      <c r="AD353" s="478"/>
      <c r="AE353" s="95">
        <v>14</v>
      </c>
      <c r="AF353" s="151">
        <v>2289.5000000000009</v>
      </c>
      <c r="AG353" s="177">
        <f t="shared" si="344"/>
        <v>163.53571428571436</v>
      </c>
      <c r="AH353" s="95">
        <f t="shared" si="345"/>
        <v>3</v>
      </c>
      <c r="AI353" s="478"/>
      <c r="AJ353" s="95">
        <v>14</v>
      </c>
      <c r="AK353" s="151">
        <v>2287.4380165289263</v>
      </c>
      <c r="AL353" s="177">
        <f t="shared" si="346"/>
        <v>163.38842975206617</v>
      </c>
      <c r="AM353" s="95">
        <f t="shared" si="347"/>
        <v>3</v>
      </c>
      <c r="AN353" s="478"/>
      <c r="AO353" s="95">
        <v>14</v>
      </c>
      <c r="AP353" s="151">
        <v>2295.2741983817787</v>
      </c>
      <c r="AQ353" s="177">
        <f t="shared" si="348"/>
        <v>163.9481570272699</v>
      </c>
      <c r="AR353" s="95">
        <f t="shared" si="349"/>
        <v>2</v>
      </c>
      <c r="AS353" s="478"/>
      <c r="AT353" s="95">
        <v>14</v>
      </c>
      <c r="AU353" s="151">
        <v>2304.5699730296665</v>
      </c>
      <c r="AV353" s="177">
        <f t="shared" si="350"/>
        <v>164.61214093069046</v>
      </c>
      <c r="AW353" s="95">
        <f t="shared" si="351"/>
        <v>2</v>
      </c>
      <c r="AX353" s="478"/>
    </row>
    <row r="354" spans="2:50" hidden="1">
      <c r="B354" s="456"/>
      <c r="C354" s="95">
        <f t="shared" si="335"/>
        <v>12</v>
      </c>
      <c r="D354" s="95" t="s">
        <v>191</v>
      </c>
      <c r="E354" s="95">
        <v>17</v>
      </c>
      <c r="F354" s="95">
        <v>2400</v>
      </c>
      <c r="G354" s="177">
        <f t="shared" si="336"/>
        <v>141.1764705882353</v>
      </c>
      <c r="H354" s="456"/>
      <c r="I354" s="153">
        <f t="shared" si="332"/>
        <v>17</v>
      </c>
      <c r="J354" s="153">
        <f t="shared" si="333"/>
        <v>2322.4922783609759</v>
      </c>
      <c r="K354" s="154">
        <f t="shared" si="334"/>
        <v>136.61719284476328</v>
      </c>
      <c r="L354" s="458"/>
      <c r="M354" s="153">
        <f t="shared" si="337"/>
        <v>6</v>
      </c>
      <c r="N354" s="480"/>
      <c r="O354" s="480"/>
      <c r="P354" s="95">
        <v>17</v>
      </c>
      <c r="Q354" s="151">
        <v>2322.352941176468</v>
      </c>
      <c r="R354" s="177">
        <f t="shared" si="338"/>
        <v>136.60899653979223</v>
      </c>
      <c r="S354" s="95">
        <f t="shared" si="339"/>
        <v>6</v>
      </c>
      <c r="T354" s="478"/>
      <c r="U354" s="95">
        <v>17</v>
      </c>
      <c r="V354" s="151">
        <v>2293.7142857142835</v>
      </c>
      <c r="W354" s="177">
        <f t="shared" si="340"/>
        <v>134.92436974789902</v>
      </c>
      <c r="X354" s="95">
        <f t="shared" si="341"/>
        <v>7</v>
      </c>
      <c r="Y354" s="478"/>
      <c r="Z354" s="95">
        <v>17</v>
      </c>
      <c r="AA354" s="151">
        <v>2330.6250000000027</v>
      </c>
      <c r="AB354" s="177">
        <f t="shared" si="342"/>
        <v>137.09558823529429</v>
      </c>
      <c r="AC354" s="95">
        <f t="shared" si="343"/>
        <v>6</v>
      </c>
      <c r="AD354" s="478"/>
      <c r="AE354" s="95">
        <v>17</v>
      </c>
      <c r="AF354" s="151">
        <v>2345.0000000000005</v>
      </c>
      <c r="AG354" s="177">
        <f t="shared" si="344"/>
        <v>137.94117647058826</v>
      </c>
      <c r="AH354" s="95">
        <f t="shared" si="345"/>
        <v>6</v>
      </c>
      <c r="AI354" s="478"/>
      <c r="AJ354" s="95">
        <v>17</v>
      </c>
      <c r="AK354" s="151">
        <v>2334.5454545454545</v>
      </c>
      <c r="AL354" s="177">
        <f t="shared" si="346"/>
        <v>137.32620320855614</v>
      </c>
      <c r="AM354" s="95">
        <f t="shared" si="347"/>
        <v>6</v>
      </c>
      <c r="AN354" s="478"/>
      <c r="AO354" s="95">
        <v>17</v>
      </c>
      <c r="AP354" s="151">
        <v>2292.9729729729715</v>
      </c>
      <c r="AQ354" s="177">
        <f t="shared" si="348"/>
        <v>134.88076311605715</v>
      </c>
      <c r="AR354" s="95">
        <f t="shared" si="349"/>
        <v>7</v>
      </c>
      <c r="AS354" s="478"/>
      <c r="AT354" s="95">
        <v>17</v>
      </c>
      <c r="AU354" s="151">
        <v>2338.23529411765</v>
      </c>
      <c r="AV354" s="177">
        <f t="shared" si="350"/>
        <v>137.54325259515588</v>
      </c>
      <c r="AW354" s="95">
        <f t="shared" si="351"/>
        <v>6</v>
      </c>
      <c r="AX354" s="478"/>
    </row>
    <row r="355" spans="2:50" hidden="1">
      <c r="B355" s="456"/>
      <c r="C355" s="95">
        <f t="shared" si="335"/>
        <v>13</v>
      </c>
      <c r="D355" s="95" t="s">
        <v>192</v>
      </c>
      <c r="E355" s="95">
        <v>19</v>
      </c>
      <c r="F355" s="95">
        <v>2400</v>
      </c>
      <c r="G355" s="177">
        <f t="shared" si="336"/>
        <v>126.31578947368421</v>
      </c>
      <c r="H355" s="456"/>
      <c r="I355" s="153">
        <f t="shared" si="332"/>
        <v>19</v>
      </c>
      <c r="J355" s="153">
        <f t="shared" si="333"/>
        <v>2296.2917332436296</v>
      </c>
      <c r="K355" s="154">
        <f t="shared" si="334"/>
        <v>120.85745964440154</v>
      </c>
      <c r="L355" s="458"/>
      <c r="M355" s="153">
        <f t="shared" si="337"/>
        <v>13</v>
      </c>
      <c r="N355" s="480"/>
      <c r="O355" s="480"/>
      <c r="P355" s="95">
        <v>19</v>
      </c>
      <c r="Q355" s="151">
        <v>2290.4347826086955</v>
      </c>
      <c r="R355" s="177">
        <f t="shared" si="338"/>
        <v>120.54919908466819</v>
      </c>
      <c r="S355" s="95">
        <f t="shared" si="339"/>
        <v>13</v>
      </c>
      <c r="T355" s="478"/>
      <c r="U355" s="95">
        <v>19</v>
      </c>
      <c r="V355" s="151">
        <v>2287.4999999999995</v>
      </c>
      <c r="W355" s="177">
        <f t="shared" si="340"/>
        <v>120.39473684210525</v>
      </c>
      <c r="X355" s="95">
        <f t="shared" si="341"/>
        <v>13</v>
      </c>
      <c r="Y355" s="478"/>
      <c r="Z355" s="95">
        <v>19</v>
      </c>
      <c r="AA355" s="151">
        <v>2303.8636363636365</v>
      </c>
      <c r="AB355" s="177">
        <f t="shared" si="342"/>
        <v>121.25598086124403</v>
      </c>
      <c r="AC355" s="95">
        <f t="shared" si="343"/>
        <v>13</v>
      </c>
      <c r="AD355" s="478"/>
      <c r="AE355" s="95">
        <v>19</v>
      </c>
      <c r="AF355" s="151">
        <v>2311.818181818182</v>
      </c>
      <c r="AG355" s="177">
        <f t="shared" si="344"/>
        <v>121.67464114832536</v>
      </c>
      <c r="AH355" s="95">
        <f t="shared" si="345"/>
        <v>12</v>
      </c>
      <c r="AI355" s="478"/>
      <c r="AJ355" s="95">
        <v>19</v>
      </c>
      <c r="AK355" s="151">
        <v>2294.5454545454545</v>
      </c>
      <c r="AL355" s="177">
        <f t="shared" si="346"/>
        <v>120.76555023923444</v>
      </c>
      <c r="AM355" s="95">
        <f t="shared" si="347"/>
        <v>13</v>
      </c>
      <c r="AN355" s="478"/>
      <c r="AO355" s="95">
        <v>19</v>
      </c>
      <c r="AP355" s="151">
        <v>2285.454545454546</v>
      </c>
      <c r="AQ355" s="177">
        <f t="shared" si="348"/>
        <v>120.28708133971294</v>
      </c>
      <c r="AR355" s="95">
        <f t="shared" si="349"/>
        <v>14</v>
      </c>
      <c r="AS355" s="478"/>
      <c r="AT355" s="95">
        <v>19</v>
      </c>
      <c r="AU355" s="151">
        <v>2300.4255319148929</v>
      </c>
      <c r="AV355" s="177">
        <f t="shared" si="350"/>
        <v>121.07502799552067</v>
      </c>
      <c r="AW355" s="95">
        <f t="shared" si="351"/>
        <v>12</v>
      </c>
      <c r="AX355" s="478"/>
    </row>
    <row r="356" spans="2:50" hidden="1">
      <c r="B356" s="456"/>
      <c r="C356" s="95">
        <f t="shared" si="335"/>
        <v>14</v>
      </c>
      <c r="D356" s="95" t="s">
        <v>193</v>
      </c>
      <c r="E356" s="95">
        <v>17</v>
      </c>
      <c r="F356" s="95">
        <v>2400</v>
      </c>
      <c r="G356" s="177">
        <f t="shared" si="336"/>
        <v>141.1764705882353</v>
      </c>
      <c r="H356" s="456"/>
      <c r="I356" s="153">
        <f t="shared" si="332"/>
        <v>17</v>
      </c>
      <c r="J356" s="153">
        <f t="shared" si="333"/>
        <v>2298.2555689008827</v>
      </c>
      <c r="K356" s="154">
        <f t="shared" si="334"/>
        <v>135.19150405299311</v>
      </c>
      <c r="L356" s="458"/>
      <c r="M356" s="153">
        <f t="shared" si="337"/>
        <v>7</v>
      </c>
      <c r="N356" s="480"/>
      <c r="O356" s="480"/>
      <c r="P356" s="95">
        <v>17</v>
      </c>
      <c r="Q356" s="151">
        <v>2290.4347826086955</v>
      </c>
      <c r="R356" s="177">
        <f t="shared" si="338"/>
        <v>134.73145780051149</v>
      </c>
      <c r="S356" s="95">
        <f t="shared" si="339"/>
        <v>7</v>
      </c>
      <c r="T356" s="478"/>
      <c r="U356" s="95">
        <v>17</v>
      </c>
      <c r="V356" s="151">
        <v>2300</v>
      </c>
      <c r="W356" s="177">
        <f t="shared" si="340"/>
        <v>135.29411764705881</v>
      </c>
      <c r="X356" s="95">
        <f t="shared" si="341"/>
        <v>6</v>
      </c>
      <c r="Y356" s="478"/>
      <c r="Z356" s="95">
        <v>17</v>
      </c>
      <c r="AA356" s="151">
        <v>2287.1641791044776</v>
      </c>
      <c r="AB356" s="177">
        <f t="shared" si="342"/>
        <v>134.53906935908691</v>
      </c>
      <c r="AC356" s="95">
        <f t="shared" si="343"/>
        <v>7</v>
      </c>
      <c r="AD356" s="478"/>
      <c r="AE356" s="95">
        <v>17</v>
      </c>
      <c r="AF356" s="151">
        <v>2318.8888888888887</v>
      </c>
      <c r="AG356" s="177">
        <f t="shared" si="344"/>
        <v>136.40522875816993</v>
      </c>
      <c r="AH356" s="95">
        <f t="shared" si="345"/>
        <v>7</v>
      </c>
      <c r="AI356" s="478"/>
      <c r="AJ356" s="95">
        <v>17</v>
      </c>
      <c r="AK356" s="151">
        <v>2304.2307692307686</v>
      </c>
      <c r="AL356" s="177">
        <f t="shared" si="346"/>
        <v>135.54298642533934</v>
      </c>
      <c r="AM356" s="95">
        <f t="shared" si="347"/>
        <v>7</v>
      </c>
      <c r="AN356" s="478"/>
      <c r="AO356" s="95">
        <v>17</v>
      </c>
      <c r="AP356" s="151">
        <v>2295.428571428572</v>
      </c>
      <c r="AQ356" s="177">
        <f t="shared" si="348"/>
        <v>135.02521008403366</v>
      </c>
      <c r="AR356" s="95">
        <f t="shared" si="349"/>
        <v>6</v>
      </c>
      <c r="AS356" s="478"/>
      <c r="AT356" s="95">
        <v>17</v>
      </c>
      <c r="AU356" s="151">
        <v>2291.6417910447763</v>
      </c>
      <c r="AV356" s="177">
        <f t="shared" si="350"/>
        <v>134.80245829675155</v>
      </c>
      <c r="AW356" s="95">
        <f t="shared" si="351"/>
        <v>7</v>
      </c>
      <c r="AX356" s="478"/>
    </row>
    <row r="357" spans="2:50" hidden="1">
      <c r="B357" s="456"/>
      <c r="C357" s="95">
        <f t="shared" si="335"/>
        <v>15</v>
      </c>
      <c r="D357" s="95" t="s">
        <v>194</v>
      </c>
      <c r="E357" s="95">
        <v>14</v>
      </c>
      <c r="F357" s="95">
        <v>2400</v>
      </c>
      <c r="G357" s="177">
        <f t="shared" si="336"/>
        <v>171.42857142857142</v>
      </c>
      <c r="H357" s="456"/>
      <c r="I357" s="153">
        <f t="shared" si="332"/>
        <v>14</v>
      </c>
      <c r="J357" s="153">
        <f t="shared" si="333"/>
        <v>2291.7782594659993</v>
      </c>
      <c r="K357" s="154">
        <f t="shared" si="334"/>
        <v>163.69844710471423</v>
      </c>
      <c r="L357" s="458"/>
      <c r="M357" s="153">
        <f t="shared" si="337"/>
        <v>3</v>
      </c>
      <c r="N357" s="480"/>
      <c r="O357" s="480"/>
      <c r="P357" s="95">
        <v>14</v>
      </c>
      <c r="Q357" s="151">
        <v>2288.1513754861016</v>
      </c>
      <c r="R357" s="177">
        <f t="shared" si="338"/>
        <v>163.43938396329298</v>
      </c>
      <c r="S357" s="95">
        <f t="shared" si="339"/>
        <v>3</v>
      </c>
      <c r="T357" s="478"/>
      <c r="U357" s="95">
        <v>14</v>
      </c>
      <c r="V357" s="151">
        <v>2286.0486322188458</v>
      </c>
      <c r="W357" s="177">
        <f t="shared" si="340"/>
        <v>163.28918801563185</v>
      </c>
      <c r="X357" s="95">
        <f t="shared" si="341"/>
        <v>3</v>
      </c>
      <c r="Y357" s="478"/>
      <c r="Z357" s="95">
        <v>14</v>
      </c>
      <c r="AA357" s="151">
        <v>2298.6436855670104</v>
      </c>
      <c r="AB357" s="177">
        <f t="shared" si="342"/>
        <v>164.1888346833579</v>
      </c>
      <c r="AC357" s="95">
        <f t="shared" si="343"/>
        <v>3</v>
      </c>
      <c r="AD357" s="478"/>
      <c r="AE357" s="95">
        <v>14</v>
      </c>
      <c r="AF357" s="151">
        <v>2299.6002906976737</v>
      </c>
      <c r="AG357" s="177">
        <f t="shared" si="344"/>
        <v>164.25716362126241</v>
      </c>
      <c r="AH357" s="95">
        <f t="shared" si="345"/>
        <v>2</v>
      </c>
      <c r="AI357" s="478"/>
      <c r="AJ357" s="95">
        <v>14</v>
      </c>
      <c r="AK357" s="151">
        <v>2293.1460674157306</v>
      </c>
      <c r="AL357" s="177">
        <f t="shared" si="346"/>
        <v>163.79614767255219</v>
      </c>
      <c r="AM357" s="95">
        <f t="shared" si="347"/>
        <v>2</v>
      </c>
      <c r="AN357" s="478"/>
      <c r="AO357" s="95">
        <v>14</v>
      </c>
      <c r="AP357" s="151">
        <v>2287.6282051282046</v>
      </c>
      <c r="AQ357" s="177">
        <f t="shared" si="348"/>
        <v>163.40201465201463</v>
      </c>
      <c r="AR357" s="95">
        <f t="shared" si="349"/>
        <v>3</v>
      </c>
      <c r="AS357" s="478"/>
      <c r="AT357" s="95">
        <v>14</v>
      </c>
      <c r="AU357" s="151">
        <v>2289.2295597484276</v>
      </c>
      <c r="AV357" s="177">
        <f t="shared" si="350"/>
        <v>163.51639712488767</v>
      </c>
      <c r="AW357" s="95">
        <f t="shared" si="351"/>
        <v>3</v>
      </c>
      <c r="AX357" s="478"/>
    </row>
    <row r="358" spans="2:50" hidden="1">
      <c r="B358" s="456"/>
      <c r="C358" s="95">
        <f t="shared" si="335"/>
        <v>16</v>
      </c>
      <c r="D358" s="95" t="s">
        <v>195</v>
      </c>
      <c r="E358" s="95">
        <v>13</v>
      </c>
      <c r="F358" s="95">
        <v>2400</v>
      </c>
      <c r="G358" s="177">
        <f t="shared" si="336"/>
        <v>184.61538461538461</v>
      </c>
      <c r="H358" s="456"/>
      <c r="I358" s="153">
        <f t="shared" si="332"/>
        <v>13</v>
      </c>
      <c r="J358" s="153">
        <f t="shared" si="333"/>
        <v>2293.177892074757</v>
      </c>
      <c r="K358" s="154">
        <f t="shared" si="334"/>
        <v>176.39829939036593</v>
      </c>
      <c r="L358" s="458"/>
      <c r="M358" s="153">
        <f t="shared" si="337"/>
        <v>1</v>
      </c>
      <c r="N358" s="480"/>
      <c r="O358" s="480"/>
      <c r="P358" s="95">
        <v>13</v>
      </c>
      <c r="Q358" s="151">
        <v>2289.0909090909099</v>
      </c>
      <c r="R358" s="177">
        <f t="shared" si="338"/>
        <v>176.08391608391614</v>
      </c>
      <c r="S358" s="95">
        <f t="shared" si="339"/>
        <v>1</v>
      </c>
      <c r="T358" s="478"/>
      <c r="U358" s="95">
        <v>13</v>
      </c>
      <c r="V358" s="151">
        <v>2291.020408163266</v>
      </c>
      <c r="W358" s="177">
        <f t="shared" si="340"/>
        <v>176.232339089482</v>
      </c>
      <c r="X358" s="95">
        <f t="shared" si="341"/>
        <v>1</v>
      </c>
      <c r="Y358" s="478"/>
      <c r="Z358" s="95">
        <v>13</v>
      </c>
      <c r="AA358" s="151">
        <v>2303.2258064516122</v>
      </c>
      <c r="AB358" s="177">
        <f t="shared" si="342"/>
        <v>177.17121588089324</v>
      </c>
      <c r="AC358" s="95">
        <f t="shared" si="343"/>
        <v>1</v>
      </c>
      <c r="AD358" s="478"/>
      <c r="AE358" s="95">
        <v>13</v>
      </c>
      <c r="AF358" s="151">
        <v>2282.3684210526326</v>
      </c>
      <c r="AG358" s="177">
        <f t="shared" si="344"/>
        <v>175.56680161943328</v>
      </c>
      <c r="AH358" s="95">
        <f t="shared" si="345"/>
        <v>1</v>
      </c>
      <c r="AI358" s="478"/>
      <c r="AJ358" s="95">
        <v>13</v>
      </c>
      <c r="AK358" s="151">
        <v>2296.6666666666661</v>
      </c>
      <c r="AL358" s="177">
        <f t="shared" si="346"/>
        <v>176.66666666666663</v>
      </c>
      <c r="AM358" s="95">
        <f t="shared" si="347"/>
        <v>1</v>
      </c>
      <c r="AN358" s="478"/>
      <c r="AO358" s="95">
        <v>13</v>
      </c>
      <c r="AP358" s="151">
        <v>2288.8421052631584</v>
      </c>
      <c r="AQ358" s="177">
        <f t="shared" si="348"/>
        <v>176.06477732793525</v>
      </c>
      <c r="AR358" s="95">
        <f t="shared" si="349"/>
        <v>1</v>
      </c>
      <c r="AS358" s="478"/>
      <c r="AT358" s="95">
        <v>13</v>
      </c>
      <c r="AU358" s="151">
        <v>2301.0309278350524</v>
      </c>
      <c r="AV358" s="177">
        <f t="shared" si="350"/>
        <v>177.00237906423479</v>
      </c>
      <c r="AW358" s="95">
        <f t="shared" si="351"/>
        <v>1</v>
      </c>
      <c r="AX358" s="478"/>
    </row>
    <row r="359" spans="2:50" hidden="1">
      <c r="B359" s="456"/>
      <c r="C359" s="95">
        <f t="shared" si="335"/>
        <v>17</v>
      </c>
      <c r="D359" s="95" t="s">
        <v>197</v>
      </c>
      <c r="E359" s="95">
        <v>21</v>
      </c>
      <c r="F359" s="95">
        <v>2400</v>
      </c>
      <c r="G359" s="177">
        <f t="shared" si="336"/>
        <v>114.28571428571429</v>
      </c>
      <c r="H359" s="456"/>
      <c r="I359" s="153">
        <f t="shared" si="332"/>
        <v>21</v>
      </c>
      <c r="J359" s="153">
        <f t="shared" si="333"/>
        <v>2292.1981037896012</v>
      </c>
      <c r="K359" s="154">
        <f t="shared" si="334"/>
        <v>109.15229065664768</v>
      </c>
      <c r="L359" s="458"/>
      <c r="M359" s="153">
        <f t="shared" si="337"/>
        <v>17</v>
      </c>
      <c r="N359" s="480"/>
      <c r="O359" s="480"/>
      <c r="P359" s="95">
        <v>21</v>
      </c>
      <c r="Q359" s="151">
        <v>2291.3445378151255</v>
      </c>
      <c r="R359" s="177">
        <f t="shared" si="338"/>
        <v>109.11164465786312</v>
      </c>
      <c r="S359" s="95">
        <f t="shared" si="339"/>
        <v>17</v>
      </c>
      <c r="T359" s="478"/>
      <c r="U359" s="95">
        <v>21</v>
      </c>
      <c r="V359" s="151">
        <v>2301.0714285714284</v>
      </c>
      <c r="W359" s="177">
        <f t="shared" si="340"/>
        <v>109.57482993197279</v>
      </c>
      <c r="X359" s="95">
        <f t="shared" si="341"/>
        <v>17</v>
      </c>
      <c r="Y359" s="478"/>
      <c r="Z359" s="95">
        <v>21</v>
      </c>
      <c r="AA359" s="151">
        <v>2291.2083049693651</v>
      </c>
      <c r="AB359" s="177">
        <f t="shared" si="342"/>
        <v>109.10515737949358</v>
      </c>
      <c r="AC359" s="95">
        <f t="shared" si="343"/>
        <v>17</v>
      </c>
      <c r="AD359" s="478"/>
      <c r="AE359" s="95">
        <v>21</v>
      </c>
      <c r="AF359" s="151">
        <v>2287.659574468084</v>
      </c>
      <c r="AG359" s="177">
        <f t="shared" si="344"/>
        <v>108.9361702127659</v>
      </c>
      <c r="AH359" s="95">
        <f t="shared" si="345"/>
        <v>17</v>
      </c>
      <c r="AI359" s="478"/>
      <c r="AJ359" s="95">
        <v>21</v>
      </c>
      <c r="AK359" s="151">
        <v>2289.1525423728813</v>
      </c>
      <c r="AL359" s="177">
        <f t="shared" si="346"/>
        <v>109.00726392251815</v>
      </c>
      <c r="AM359" s="95">
        <f t="shared" si="347"/>
        <v>17</v>
      </c>
      <c r="AN359" s="478"/>
      <c r="AO359" s="95">
        <v>21</v>
      </c>
      <c r="AP359" s="151">
        <v>2289.5556014882177</v>
      </c>
      <c r="AQ359" s="177">
        <f t="shared" si="348"/>
        <v>109.02645721372465</v>
      </c>
      <c r="AR359" s="95">
        <f t="shared" si="349"/>
        <v>17</v>
      </c>
      <c r="AS359" s="478"/>
      <c r="AT359" s="95">
        <v>21</v>
      </c>
      <c r="AU359" s="151">
        <v>2295.3947368421059</v>
      </c>
      <c r="AV359" s="177">
        <f t="shared" si="350"/>
        <v>109.30451127819552</v>
      </c>
      <c r="AW359" s="95">
        <f t="shared" si="351"/>
        <v>17</v>
      </c>
      <c r="AX359" s="478"/>
    </row>
    <row r="360" spans="2:50" hidden="1">
      <c r="B360" s="456"/>
      <c r="C360" s="95">
        <f t="shared" si="335"/>
        <v>18</v>
      </c>
      <c r="D360" s="95"/>
      <c r="E360" s="95"/>
      <c r="F360" s="95"/>
      <c r="G360" s="177"/>
      <c r="H360" s="456"/>
      <c r="I360" s="153" t="str">
        <f t="shared" si="332"/>
        <v/>
      </c>
      <c r="J360" s="153" t="str">
        <f t="shared" si="333"/>
        <v/>
      </c>
      <c r="K360" s="154" t="str">
        <f t="shared" si="334"/>
        <v/>
      </c>
      <c r="L360" s="459"/>
      <c r="M360" s="153" t="str">
        <f t="shared" si="337"/>
        <v/>
      </c>
      <c r="N360" s="464"/>
      <c r="O360" s="464"/>
      <c r="P360" s="95"/>
      <c r="Q360" s="151"/>
      <c r="R360" s="177" t="str">
        <f t="shared" si="338"/>
        <v/>
      </c>
      <c r="S360" s="95" t="str">
        <f t="shared" si="339"/>
        <v/>
      </c>
      <c r="T360" s="479"/>
      <c r="U360" s="95"/>
      <c r="V360" s="151"/>
      <c r="W360" s="177" t="str">
        <f t="shared" si="340"/>
        <v/>
      </c>
      <c r="X360" s="95" t="str">
        <f t="shared" si="341"/>
        <v/>
      </c>
      <c r="Y360" s="479"/>
      <c r="Z360" s="95"/>
      <c r="AA360" s="151"/>
      <c r="AB360" s="177" t="str">
        <f t="shared" si="342"/>
        <v/>
      </c>
      <c r="AC360" s="95" t="str">
        <f t="shared" si="343"/>
        <v/>
      </c>
      <c r="AD360" s="479"/>
      <c r="AE360" s="95"/>
      <c r="AF360" s="151"/>
      <c r="AG360" s="177" t="str">
        <f t="shared" si="344"/>
        <v/>
      </c>
      <c r="AH360" s="95" t="str">
        <f t="shared" si="345"/>
        <v/>
      </c>
      <c r="AI360" s="479"/>
      <c r="AJ360" s="95"/>
      <c r="AK360" s="151"/>
      <c r="AL360" s="177" t="str">
        <f t="shared" si="346"/>
        <v/>
      </c>
      <c r="AM360" s="95" t="str">
        <f t="shared" si="347"/>
        <v/>
      </c>
      <c r="AN360" s="479"/>
      <c r="AO360" s="95"/>
      <c r="AP360" s="151"/>
      <c r="AQ360" s="177" t="str">
        <f t="shared" si="348"/>
        <v/>
      </c>
      <c r="AR360" s="95" t="str">
        <f t="shared" si="349"/>
        <v/>
      </c>
      <c r="AS360" s="479"/>
      <c r="AT360" s="95"/>
      <c r="AU360" s="151"/>
      <c r="AV360" s="177" t="str">
        <f t="shared" si="350"/>
        <v/>
      </c>
      <c r="AW360" s="95" t="str">
        <f t="shared" si="351"/>
        <v/>
      </c>
      <c r="AX360" s="479"/>
    </row>
    <row r="361" spans="2:50" ht="15.6" hidden="1">
      <c r="B361" s="460" t="s">
        <v>115</v>
      </c>
      <c r="C361" s="461"/>
      <c r="D361" s="461"/>
      <c r="E361" s="461"/>
      <c r="F361" s="461"/>
      <c r="G361" s="461"/>
      <c r="H361" s="461"/>
      <c r="I361" s="150"/>
      <c r="J361" s="150"/>
      <c r="K361" s="150"/>
      <c r="L361" s="150"/>
      <c r="M361" s="150"/>
      <c r="N361" s="448" t="s">
        <v>116</v>
      </c>
      <c r="O361" s="463" t="s">
        <v>63</v>
      </c>
      <c r="P361" s="465">
        <f>AT338+1</f>
        <v>45979</v>
      </c>
      <c r="Q361" s="456"/>
      <c r="R361" s="456"/>
      <c r="S361" s="456"/>
      <c r="T361" s="456"/>
      <c r="U361" s="465">
        <f>P361+1</f>
        <v>45980</v>
      </c>
      <c r="V361" s="456"/>
      <c r="W361" s="456"/>
      <c r="X361" s="456"/>
      <c r="Y361" s="456"/>
      <c r="Z361" s="465">
        <f>U361+1</f>
        <v>45981</v>
      </c>
      <c r="AA361" s="456"/>
      <c r="AB361" s="456"/>
      <c r="AC361" s="456"/>
      <c r="AD361" s="456"/>
      <c r="AE361" s="465">
        <f>Z361+1</f>
        <v>45982</v>
      </c>
      <c r="AF361" s="456"/>
      <c r="AG361" s="456"/>
      <c r="AH361" s="456"/>
      <c r="AI361" s="456"/>
      <c r="AJ361" s="465">
        <f>AE361+1</f>
        <v>45983</v>
      </c>
      <c r="AK361" s="456"/>
      <c r="AL361" s="456"/>
      <c r="AM361" s="456"/>
      <c r="AN361" s="456"/>
      <c r="AO361" s="465">
        <f>AJ361+1</f>
        <v>45984</v>
      </c>
      <c r="AP361" s="456"/>
      <c r="AQ361" s="456"/>
      <c r="AR361" s="456"/>
      <c r="AS361" s="456"/>
      <c r="AT361" s="465">
        <f>AO361+1</f>
        <v>45985</v>
      </c>
      <c r="AU361" s="456"/>
      <c r="AV361" s="456"/>
      <c r="AW361" s="456"/>
      <c r="AX361" s="456"/>
    </row>
    <row r="362" spans="2:50" ht="15.6" hidden="1">
      <c r="B362" s="462"/>
      <c r="C362" s="462"/>
      <c r="D362" s="462"/>
      <c r="E362" s="462"/>
      <c r="F362" s="462"/>
      <c r="G362" s="462"/>
      <c r="H362" s="462"/>
      <c r="I362" s="150"/>
      <c r="J362" s="150"/>
      <c r="K362" s="150"/>
      <c r="L362" s="150"/>
      <c r="M362" s="150"/>
      <c r="N362" s="448"/>
      <c r="O362" s="464"/>
      <c r="P362" s="465" t="s">
        <v>77</v>
      </c>
      <c r="Q362" s="456"/>
      <c r="R362" s="456"/>
      <c r="S362" s="456"/>
      <c r="T362" s="456"/>
      <c r="U362" s="465" t="s">
        <v>78</v>
      </c>
      <c r="V362" s="456"/>
      <c r="W362" s="456"/>
      <c r="X362" s="456"/>
      <c r="Y362" s="456"/>
      <c r="Z362" s="465" t="s">
        <v>79</v>
      </c>
      <c r="AA362" s="456"/>
      <c r="AB362" s="456"/>
      <c r="AC362" s="456"/>
      <c r="AD362" s="456"/>
      <c r="AE362" s="465" t="s">
        <v>74</v>
      </c>
      <c r="AF362" s="456"/>
      <c r="AG362" s="456"/>
      <c r="AH362" s="456"/>
      <c r="AI362" s="456"/>
      <c r="AJ362" s="465" t="s">
        <v>75</v>
      </c>
      <c r="AK362" s="456"/>
      <c r="AL362" s="456"/>
      <c r="AM362" s="456"/>
      <c r="AN362" s="456"/>
      <c r="AO362" s="465" t="s">
        <v>70</v>
      </c>
      <c r="AP362" s="456"/>
      <c r="AQ362" s="456"/>
      <c r="AR362" s="456"/>
      <c r="AS362" s="456"/>
      <c r="AT362" s="465" t="s">
        <v>76</v>
      </c>
      <c r="AU362" s="456"/>
      <c r="AV362" s="456"/>
      <c r="AW362" s="456"/>
      <c r="AX362" s="456"/>
    </row>
    <row r="363" spans="2:50" hidden="1">
      <c r="B363" s="448" t="s">
        <v>117</v>
      </c>
      <c r="C363" s="448" t="s">
        <v>118</v>
      </c>
      <c r="D363" s="448"/>
      <c r="E363" s="448" t="s">
        <v>119</v>
      </c>
      <c r="F363" s="448"/>
      <c r="G363" s="448"/>
      <c r="H363" s="452" t="s">
        <v>120</v>
      </c>
      <c r="I363" s="455" t="s">
        <v>121</v>
      </c>
      <c r="J363" s="455"/>
      <c r="K363" s="455"/>
      <c r="L363" s="455" t="s">
        <v>120</v>
      </c>
      <c r="M363" s="455" t="s">
        <v>122</v>
      </c>
      <c r="N363" s="463"/>
      <c r="O363" s="463" t="s">
        <v>123</v>
      </c>
      <c r="P363" s="449" t="s">
        <v>124</v>
      </c>
      <c r="Q363" s="450"/>
      <c r="R363" s="450"/>
      <c r="S363" s="451"/>
      <c r="T363" s="448" t="s">
        <v>120</v>
      </c>
      <c r="U363" s="449" t="s">
        <v>124</v>
      </c>
      <c r="V363" s="450"/>
      <c r="W363" s="450"/>
      <c r="X363" s="451"/>
      <c r="Y363" s="448" t="s">
        <v>120</v>
      </c>
      <c r="Z363" s="449" t="s">
        <v>124</v>
      </c>
      <c r="AA363" s="450"/>
      <c r="AB363" s="450"/>
      <c r="AC363" s="451"/>
      <c r="AD363" s="448" t="s">
        <v>120</v>
      </c>
      <c r="AE363" s="449" t="s">
        <v>124</v>
      </c>
      <c r="AF363" s="450"/>
      <c r="AG363" s="450"/>
      <c r="AH363" s="451"/>
      <c r="AI363" s="448" t="s">
        <v>120</v>
      </c>
      <c r="AJ363" s="449" t="s">
        <v>124</v>
      </c>
      <c r="AK363" s="450"/>
      <c r="AL363" s="450"/>
      <c r="AM363" s="451"/>
      <c r="AN363" s="448" t="s">
        <v>120</v>
      </c>
      <c r="AO363" s="449" t="s">
        <v>124</v>
      </c>
      <c r="AP363" s="450"/>
      <c r="AQ363" s="450"/>
      <c r="AR363" s="451"/>
      <c r="AS363" s="448" t="s">
        <v>120</v>
      </c>
      <c r="AT363" s="449" t="s">
        <v>124</v>
      </c>
      <c r="AU363" s="450"/>
      <c r="AV363" s="450"/>
      <c r="AW363" s="451"/>
      <c r="AX363" s="448" t="s">
        <v>120</v>
      </c>
    </row>
    <row r="364" spans="2:50" hidden="1">
      <c r="B364" s="448"/>
      <c r="C364" s="448"/>
      <c r="D364" s="448"/>
      <c r="E364" s="448" t="s">
        <v>125</v>
      </c>
      <c r="F364" s="448"/>
      <c r="G364" s="448"/>
      <c r="H364" s="453"/>
      <c r="I364" s="455" t="s">
        <v>125</v>
      </c>
      <c r="J364" s="455"/>
      <c r="K364" s="455"/>
      <c r="L364" s="455"/>
      <c r="M364" s="455"/>
      <c r="N364" s="480"/>
      <c r="O364" s="480"/>
      <c r="P364" s="449" t="s">
        <v>126</v>
      </c>
      <c r="Q364" s="450"/>
      <c r="R364" s="450"/>
      <c r="S364" s="451"/>
      <c r="T364" s="448"/>
      <c r="U364" s="449" t="s">
        <v>126</v>
      </c>
      <c r="V364" s="450"/>
      <c r="W364" s="450"/>
      <c r="X364" s="451"/>
      <c r="Y364" s="448"/>
      <c r="Z364" s="449" t="s">
        <v>126</v>
      </c>
      <c r="AA364" s="450"/>
      <c r="AB364" s="450"/>
      <c r="AC364" s="451"/>
      <c r="AD364" s="448"/>
      <c r="AE364" s="449" t="s">
        <v>126</v>
      </c>
      <c r="AF364" s="450"/>
      <c r="AG364" s="450"/>
      <c r="AH364" s="451"/>
      <c r="AI364" s="448"/>
      <c r="AJ364" s="449" t="s">
        <v>126</v>
      </c>
      <c r="AK364" s="450"/>
      <c r="AL364" s="450"/>
      <c r="AM364" s="451"/>
      <c r="AN364" s="448"/>
      <c r="AO364" s="449" t="s">
        <v>126</v>
      </c>
      <c r="AP364" s="450"/>
      <c r="AQ364" s="450"/>
      <c r="AR364" s="451"/>
      <c r="AS364" s="448"/>
      <c r="AT364" s="449" t="s">
        <v>126</v>
      </c>
      <c r="AU364" s="450"/>
      <c r="AV364" s="450"/>
      <c r="AW364" s="451"/>
      <c r="AX364" s="448"/>
    </row>
    <row r="365" spans="2:50" hidden="1">
      <c r="B365" s="448"/>
      <c r="C365" s="448"/>
      <c r="D365" s="448"/>
      <c r="E365" s="94" t="s">
        <v>127</v>
      </c>
      <c r="F365" s="94" t="s">
        <v>128</v>
      </c>
      <c r="G365" s="94" t="s">
        <v>129</v>
      </c>
      <c r="H365" s="454"/>
      <c r="I365" s="152" t="s">
        <v>127</v>
      </c>
      <c r="J365" s="152" t="s">
        <v>128</v>
      </c>
      <c r="K365" s="152" t="s">
        <v>129</v>
      </c>
      <c r="L365" s="455"/>
      <c r="M365" s="455"/>
      <c r="N365" s="480"/>
      <c r="O365" s="480"/>
      <c r="P365" s="94" t="s">
        <v>127</v>
      </c>
      <c r="Q365" s="94" t="s">
        <v>128</v>
      </c>
      <c r="R365" s="94" t="s">
        <v>129</v>
      </c>
      <c r="S365" s="94" t="s">
        <v>122</v>
      </c>
      <c r="T365" s="448"/>
      <c r="U365" s="94" t="s">
        <v>127</v>
      </c>
      <c r="V365" s="94" t="s">
        <v>128</v>
      </c>
      <c r="W365" s="94" t="s">
        <v>129</v>
      </c>
      <c r="X365" s="94" t="s">
        <v>122</v>
      </c>
      <c r="Y365" s="448"/>
      <c r="Z365" s="94" t="s">
        <v>127</v>
      </c>
      <c r="AA365" s="94" t="s">
        <v>128</v>
      </c>
      <c r="AB365" s="94" t="s">
        <v>129</v>
      </c>
      <c r="AC365" s="94" t="s">
        <v>122</v>
      </c>
      <c r="AD365" s="448"/>
      <c r="AE365" s="94" t="s">
        <v>127</v>
      </c>
      <c r="AF365" s="94" t="s">
        <v>128</v>
      </c>
      <c r="AG365" s="94" t="s">
        <v>129</v>
      </c>
      <c r="AH365" s="94" t="s">
        <v>122</v>
      </c>
      <c r="AI365" s="448"/>
      <c r="AJ365" s="94" t="s">
        <v>127</v>
      </c>
      <c r="AK365" s="94" t="s">
        <v>128</v>
      </c>
      <c r="AL365" s="94" t="s">
        <v>129</v>
      </c>
      <c r="AM365" s="94" t="s">
        <v>122</v>
      </c>
      <c r="AN365" s="448"/>
      <c r="AO365" s="94" t="s">
        <v>127</v>
      </c>
      <c r="AP365" s="94" t="s">
        <v>128</v>
      </c>
      <c r="AQ365" s="94" t="s">
        <v>129</v>
      </c>
      <c r="AR365" s="94" t="s">
        <v>122</v>
      </c>
      <c r="AS365" s="448"/>
      <c r="AT365" s="94" t="s">
        <v>127</v>
      </c>
      <c r="AU365" s="94" t="s">
        <v>128</v>
      </c>
      <c r="AV365" s="94" t="s">
        <v>129</v>
      </c>
      <c r="AW365" s="94" t="s">
        <v>122</v>
      </c>
      <c r="AX365" s="448"/>
    </row>
    <row r="366" spans="2:50" hidden="1">
      <c r="B366" s="456" t="s">
        <v>173</v>
      </c>
      <c r="C366" s="95">
        <f>C343</f>
        <v>1</v>
      </c>
      <c r="D366" s="95" t="s">
        <v>174</v>
      </c>
      <c r="E366" s="95">
        <v>20</v>
      </c>
      <c r="F366" s="95">
        <v>2400</v>
      </c>
      <c r="G366" s="177">
        <f>F366/E366</f>
        <v>120</v>
      </c>
      <c r="H366" s="456">
        <f>AVERAGE(G366:G383)</f>
        <v>140.37599321700577</v>
      </c>
      <c r="I366" s="153">
        <f t="shared" ref="I366:I383" si="352">IFERROR(AVERAGE(P366,U366,Z366,AE366,AJ366,AO366,AT366),"")</f>
        <v>20</v>
      </c>
      <c r="J366" s="153">
        <f t="shared" ref="J366:J383" si="353">IFERROR(AVERAGE(Q366,V366,AA366,AF366,AK366,AP366,AU366),"")</f>
        <v>2299.1052038088674</v>
      </c>
      <c r="K366" s="154">
        <f t="shared" ref="K366:K383" si="354">IFERROR(AVERAGE(R366,W366,AB366,AG366,AL366,AQ366,AV366),"")</f>
        <v>114.95526019044335</v>
      </c>
      <c r="L366" s="457">
        <f>IFERROR(AVERAGE(K366:K383),"-")</f>
        <v>134.34252641192288</v>
      </c>
      <c r="M366" s="153">
        <f>IFERROR(RANK(K366, K$366:K$383),"")</f>
        <v>16</v>
      </c>
      <c r="N366" s="480"/>
      <c r="O366" s="480"/>
      <c r="P366" s="95">
        <v>20</v>
      </c>
      <c r="Q366" s="151">
        <v>2292.43822843823</v>
      </c>
      <c r="R366" s="177">
        <f>IFERROR(Q366/P366,"")</f>
        <v>114.62191142191151</v>
      </c>
      <c r="S366" s="95">
        <f>IFERROR(RANK(R366, R$366:R$383),"")</f>
        <v>16</v>
      </c>
      <c r="T366" s="477">
        <f>AVERAGE(R366:R383)</f>
        <v>134.38740263213651</v>
      </c>
      <c r="U366" s="95">
        <v>20</v>
      </c>
      <c r="V366" s="151">
        <v>2299.5000000000014</v>
      </c>
      <c r="W366" s="177">
        <f>IFERROR(V366/U366,"")</f>
        <v>114.97500000000007</v>
      </c>
      <c r="X366" s="95">
        <f>IFERROR(RANK(W366, W$366:W$383),"")</f>
        <v>15</v>
      </c>
      <c r="Y366" s="477">
        <f>AVERAGE(W366:W383)</f>
        <v>134.14454154921359</v>
      </c>
      <c r="Z366" s="95">
        <v>20</v>
      </c>
      <c r="AA366" s="151">
        <v>2285.038167938932</v>
      </c>
      <c r="AB366" s="177">
        <f>IFERROR(AA366/Z366,"")</f>
        <v>114.2519083969466</v>
      </c>
      <c r="AC366" s="95">
        <f>IFERROR(RANK(AB366, AB$366:AB$383),"")</f>
        <v>16</v>
      </c>
      <c r="AD366" s="477">
        <f>AVERAGE(AB366:AB383)</f>
        <v>134.27005588973626</v>
      </c>
      <c r="AE366" s="95">
        <v>20</v>
      </c>
      <c r="AF366" s="151">
        <v>2303.1192660550455</v>
      </c>
      <c r="AG366" s="177">
        <f>IFERROR(AF366/AE366,"")</f>
        <v>115.15596330275227</v>
      </c>
      <c r="AH366" s="95">
        <f>IFERROR(RANK(AG366, AG$366:AG$383),"")</f>
        <v>16</v>
      </c>
      <c r="AI366" s="477">
        <f>AVERAGE(AG366:AG383)</f>
        <v>134.41376975547075</v>
      </c>
      <c r="AJ366" s="95">
        <v>20</v>
      </c>
      <c r="AK366" s="151">
        <v>2300.5555555555552</v>
      </c>
      <c r="AL366" s="177">
        <f>IFERROR(AK366/AJ366,"")</f>
        <v>115.02777777777776</v>
      </c>
      <c r="AM366" s="95">
        <f>IFERROR(RANK(AL366, AL$366:AL$383),"")</f>
        <v>16</v>
      </c>
      <c r="AN366" s="477">
        <f>AVERAGE(AL366:AL383)</f>
        <v>134.47638959426726</v>
      </c>
      <c r="AO366" s="95">
        <v>20</v>
      </c>
      <c r="AP366" s="151">
        <v>2308.6236702127671</v>
      </c>
      <c r="AQ366" s="177">
        <f>IFERROR(AP366/AO366,"")</f>
        <v>115.43118351063836</v>
      </c>
      <c r="AR366" s="95">
        <f>IFERROR(RANK(AQ366, AQ$366:AQ$383),"")</f>
        <v>15</v>
      </c>
      <c r="AS366" s="477">
        <f>AVERAGE(AQ366:AQ383)</f>
        <v>134.30491320181886</v>
      </c>
      <c r="AT366" s="95">
        <v>20</v>
      </c>
      <c r="AU366" s="151">
        <v>2304.4615384615399</v>
      </c>
      <c r="AV366" s="177">
        <f>IFERROR(AU366/AT366,"")</f>
        <v>115.223076923077</v>
      </c>
      <c r="AW366" s="95">
        <f>IFERROR(RANK(AV366, AV$366:AV$383),"")</f>
        <v>15</v>
      </c>
      <c r="AX366" s="477">
        <f>AVERAGE(AV366:AV383)</f>
        <v>134.40061226081673</v>
      </c>
    </row>
    <row r="367" spans="2:50" hidden="1">
      <c r="B367" s="456"/>
      <c r="C367" s="95">
        <f t="shared" ref="C367:C383" si="355">C344</f>
        <v>2</v>
      </c>
      <c r="D367" s="95" t="s">
        <v>175</v>
      </c>
      <c r="E367" s="95">
        <v>18</v>
      </c>
      <c r="F367" s="95">
        <v>2400</v>
      </c>
      <c r="G367" s="177">
        <f t="shared" ref="G367:G382" si="356">F367/E367</f>
        <v>133.33333333333334</v>
      </c>
      <c r="H367" s="456"/>
      <c r="I367" s="153">
        <f t="shared" si="352"/>
        <v>18</v>
      </c>
      <c r="J367" s="153">
        <f t="shared" si="353"/>
        <v>2290.4306179106675</v>
      </c>
      <c r="K367" s="154">
        <f t="shared" si="354"/>
        <v>127.24614543948154</v>
      </c>
      <c r="L367" s="458"/>
      <c r="M367" s="153">
        <f t="shared" ref="M367:M383" si="357">IFERROR(RANK(K367, K$366:K$383),"")</f>
        <v>11</v>
      </c>
      <c r="N367" s="480"/>
      <c r="O367" s="480"/>
      <c r="P367" s="95">
        <v>18</v>
      </c>
      <c r="Q367" s="151">
        <v>2282.9787234042556</v>
      </c>
      <c r="R367" s="177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78"/>
      <c r="U367" s="95">
        <v>18</v>
      </c>
      <c r="V367" s="151">
        <v>2289.7777777777778</v>
      </c>
      <c r="W367" s="177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78"/>
      <c r="Z367" s="95">
        <v>18</v>
      </c>
      <c r="AA367" s="151">
        <v>2284.7999999999993</v>
      </c>
      <c r="AB367" s="177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78"/>
      <c r="AE367" s="95">
        <v>18</v>
      </c>
      <c r="AF367" s="151">
        <v>2296.7741935483878</v>
      </c>
      <c r="AG367" s="177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78"/>
      <c r="AJ367" s="95">
        <v>18</v>
      </c>
      <c r="AK367" s="151">
        <v>2288.8421052631584</v>
      </c>
      <c r="AL367" s="177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78"/>
      <c r="AO367" s="95">
        <v>18</v>
      </c>
      <c r="AP367" s="151">
        <v>2293.0069930069935</v>
      </c>
      <c r="AQ367" s="177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78"/>
      <c r="AT367" s="95">
        <v>18</v>
      </c>
      <c r="AU367" s="151">
        <v>2296.8345323741009</v>
      </c>
      <c r="AV367" s="177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78"/>
    </row>
    <row r="368" spans="2:50" hidden="1">
      <c r="B368" s="456"/>
      <c r="C368" s="95">
        <f t="shared" si="355"/>
        <v>3</v>
      </c>
      <c r="D368" s="95" t="s">
        <v>176</v>
      </c>
      <c r="E368" s="95">
        <v>18</v>
      </c>
      <c r="F368" s="95">
        <v>2400</v>
      </c>
      <c r="G368" s="177">
        <f t="shared" si="356"/>
        <v>133.33333333333334</v>
      </c>
      <c r="H368" s="456"/>
      <c r="I368" s="153">
        <f t="shared" si="352"/>
        <v>18</v>
      </c>
      <c r="J368" s="153">
        <f t="shared" si="353"/>
        <v>2290.6291755242628</v>
      </c>
      <c r="K368" s="154">
        <f t="shared" si="354"/>
        <v>127.25717641801461</v>
      </c>
      <c r="L368" s="458"/>
      <c r="M368" s="153">
        <f t="shared" si="357"/>
        <v>10</v>
      </c>
      <c r="N368" s="480"/>
      <c r="O368" s="480"/>
      <c r="P368" s="95">
        <v>18</v>
      </c>
      <c r="Q368" s="151">
        <v>2296.8789808917204</v>
      </c>
      <c r="R368" s="177">
        <f t="shared" si="358"/>
        <v>127.60438782731779</v>
      </c>
      <c r="S368" s="95">
        <f t="shared" si="359"/>
        <v>8</v>
      </c>
      <c r="T368" s="478"/>
      <c r="U368" s="95">
        <v>18</v>
      </c>
      <c r="V368" s="151">
        <v>2282.2736455463728</v>
      </c>
      <c r="W368" s="177">
        <f t="shared" si="360"/>
        <v>126.79298030813182</v>
      </c>
      <c r="X368" s="95">
        <f t="shared" si="361"/>
        <v>11</v>
      </c>
      <c r="Y368" s="478"/>
      <c r="Z368" s="95">
        <v>18</v>
      </c>
      <c r="AA368" s="151">
        <v>2295.3211216644049</v>
      </c>
      <c r="AB368" s="177">
        <f t="shared" si="362"/>
        <v>127.51784009246694</v>
      </c>
      <c r="AC368" s="95">
        <f t="shared" si="363"/>
        <v>9</v>
      </c>
      <c r="AD368" s="478"/>
      <c r="AE368" s="95">
        <v>18</v>
      </c>
      <c r="AF368" s="151">
        <v>2288.4269662921351</v>
      </c>
      <c r="AG368" s="177">
        <f t="shared" si="364"/>
        <v>127.13483146067418</v>
      </c>
      <c r="AH368" s="95">
        <f t="shared" si="365"/>
        <v>11</v>
      </c>
      <c r="AI368" s="478"/>
      <c r="AJ368" s="95">
        <v>18</v>
      </c>
      <c r="AK368" s="151">
        <v>2293.4759358288761</v>
      </c>
      <c r="AL368" s="177">
        <f t="shared" si="366"/>
        <v>127.41532976827089</v>
      </c>
      <c r="AM368" s="95">
        <f t="shared" si="367"/>
        <v>9</v>
      </c>
      <c r="AN368" s="478"/>
      <c r="AO368" s="95">
        <v>18</v>
      </c>
      <c r="AP368" s="151">
        <v>2290.4032003368775</v>
      </c>
      <c r="AQ368" s="177">
        <f t="shared" si="368"/>
        <v>127.24462224093764</v>
      </c>
      <c r="AR368" s="95">
        <f t="shared" si="369"/>
        <v>11</v>
      </c>
      <c r="AS368" s="478"/>
      <c r="AT368" s="95">
        <v>18</v>
      </c>
      <c r="AU368" s="151">
        <v>2287.6243781094527</v>
      </c>
      <c r="AV368" s="177">
        <f t="shared" si="370"/>
        <v>127.09024322830292</v>
      </c>
      <c r="AW368" s="95">
        <f t="shared" si="371"/>
        <v>11</v>
      </c>
      <c r="AX368" s="478"/>
    </row>
    <row r="369" spans="2:50" hidden="1">
      <c r="B369" s="456"/>
      <c r="C369" s="95">
        <f t="shared" si="355"/>
        <v>4</v>
      </c>
      <c r="D369" s="95" t="s">
        <v>178</v>
      </c>
      <c r="E369" s="95">
        <v>16</v>
      </c>
      <c r="F369" s="95">
        <v>2400</v>
      </c>
      <c r="G369" s="177">
        <f t="shared" si="356"/>
        <v>150</v>
      </c>
      <c r="H369" s="456"/>
      <c r="I369" s="153">
        <f t="shared" si="352"/>
        <v>16</v>
      </c>
      <c r="J369" s="153">
        <f t="shared" si="353"/>
        <v>2299.0794538938976</v>
      </c>
      <c r="K369" s="154">
        <f t="shared" si="354"/>
        <v>143.6924658683686</v>
      </c>
      <c r="L369" s="458"/>
      <c r="M369" s="153">
        <f t="shared" si="357"/>
        <v>5</v>
      </c>
      <c r="N369" s="480"/>
      <c r="O369" s="480"/>
      <c r="P369" s="95">
        <v>16</v>
      </c>
      <c r="Q369" s="151">
        <v>2305.5555555555566</v>
      </c>
      <c r="R369" s="177">
        <f t="shared" si="358"/>
        <v>144.09722222222229</v>
      </c>
      <c r="S369" s="95">
        <f t="shared" si="359"/>
        <v>5</v>
      </c>
      <c r="T369" s="478"/>
      <c r="U369" s="95">
        <v>16</v>
      </c>
      <c r="V369" s="151">
        <v>2301.5094339622656</v>
      </c>
      <c r="W369" s="177">
        <f t="shared" si="360"/>
        <v>143.8443396226416</v>
      </c>
      <c r="X369" s="95">
        <f t="shared" si="361"/>
        <v>5</v>
      </c>
      <c r="Y369" s="478"/>
      <c r="Z369" s="95">
        <v>16</v>
      </c>
      <c r="AA369" s="151">
        <v>2293.2000000000007</v>
      </c>
      <c r="AB369" s="177">
        <f t="shared" si="362"/>
        <v>143.32500000000005</v>
      </c>
      <c r="AC369" s="95">
        <f t="shared" si="363"/>
        <v>5</v>
      </c>
      <c r="AD369" s="478"/>
      <c r="AE369" s="95">
        <v>16</v>
      </c>
      <c r="AF369" s="151">
        <v>2279.9999999999991</v>
      </c>
      <c r="AG369" s="177">
        <f t="shared" si="364"/>
        <v>142.49999999999994</v>
      </c>
      <c r="AH369" s="95">
        <f t="shared" si="365"/>
        <v>5</v>
      </c>
      <c r="AI369" s="478"/>
      <c r="AJ369" s="95">
        <v>16</v>
      </c>
      <c r="AK369" s="151">
        <v>2288.9999999999991</v>
      </c>
      <c r="AL369" s="177">
        <f t="shared" si="366"/>
        <v>143.06249999999994</v>
      </c>
      <c r="AM369" s="95">
        <f t="shared" si="367"/>
        <v>5</v>
      </c>
      <c r="AN369" s="478"/>
      <c r="AO369" s="95">
        <v>16</v>
      </c>
      <c r="AP369" s="151">
        <v>2312.06896551724</v>
      </c>
      <c r="AQ369" s="177">
        <f t="shared" si="368"/>
        <v>144.5043103448275</v>
      </c>
      <c r="AR369" s="95">
        <f t="shared" si="369"/>
        <v>5</v>
      </c>
      <c r="AS369" s="478"/>
      <c r="AT369" s="95">
        <v>16</v>
      </c>
      <c r="AU369" s="151">
        <v>2312.2222222222235</v>
      </c>
      <c r="AV369" s="177">
        <f t="shared" si="370"/>
        <v>144.51388888888897</v>
      </c>
      <c r="AW369" s="95">
        <f t="shared" si="371"/>
        <v>5</v>
      </c>
      <c r="AX369" s="478"/>
    </row>
    <row r="370" spans="2:50" hidden="1">
      <c r="B370" s="456"/>
      <c r="C370" s="95">
        <f t="shared" si="355"/>
        <v>5</v>
      </c>
      <c r="D370" s="95" t="s">
        <v>179</v>
      </c>
      <c r="E370" s="95">
        <v>18</v>
      </c>
      <c r="F370" s="95">
        <v>2400</v>
      </c>
      <c r="G370" s="177">
        <f t="shared" si="356"/>
        <v>133.33333333333334</v>
      </c>
      <c r="H370" s="456"/>
      <c r="I370" s="153">
        <f t="shared" si="352"/>
        <v>18</v>
      </c>
      <c r="J370" s="153">
        <f t="shared" si="353"/>
        <v>2292.6640894607635</v>
      </c>
      <c r="K370" s="154">
        <f t="shared" si="354"/>
        <v>127.37022719226464</v>
      </c>
      <c r="L370" s="458"/>
      <c r="M370" s="153">
        <f t="shared" si="357"/>
        <v>9</v>
      </c>
      <c r="N370" s="480"/>
      <c r="O370" s="480"/>
      <c r="P370" s="95">
        <v>18</v>
      </c>
      <c r="Q370" s="151">
        <v>2284.1248606465992</v>
      </c>
      <c r="R370" s="177">
        <f t="shared" si="358"/>
        <v>126.89582559147773</v>
      </c>
      <c r="S370" s="95">
        <f t="shared" si="359"/>
        <v>10</v>
      </c>
      <c r="T370" s="478"/>
      <c r="U370" s="95">
        <v>18</v>
      </c>
      <c r="V370" s="151">
        <v>2298.359428182438</v>
      </c>
      <c r="W370" s="177">
        <f t="shared" si="360"/>
        <v>127.68663489902434</v>
      </c>
      <c r="X370" s="95">
        <f t="shared" si="361"/>
        <v>8</v>
      </c>
      <c r="Y370" s="478"/>
      <c r="Z370" s="95">
        <v>18</v>
      </c>
      <c r="AA370" s="151">
        <v>2286.6468135795108</v>
      </c>
      <c r="AB370" s="177">
        <f t="shared" si="362"/>
        <v>127.0359340877506</v>
      </c>
      <c r="AC370" s="95">
        <f t="shared" si="363"/>
        <v>10</v>
      </c>
      <c r="AD370" s="478"/>
      <c r="AE370" s="95">
        <v>18</v>
      </c>
      <c r="AF370" s="151">
        <v>2299.253731343284</v>
      </c>
      <c r="AG370" s="177">
        <f t="shared" si="364"/>
        <v>127.73631840796023</v>
      </c>
      <c r="AH370" s="95">
        <f t="shared" si="365"/>
        <v>9</v>
      </c>
      <c r="AI370" s="478"/>
      <c r="AJ370" s="95">
        <v>18</v>
      </c>
      <c r="AK370" s="151">
        <v>2286.5217391304354</v>
      </c>
      <c r="AL370" s="177">
        <f t="shared" si="366"/>
        <v>127.02898550724642</v>
      </c>
      <c r="AM370" s="95">
        <f t="shared" si="367"/>
        <v>11</v>
      </c>
      <c r="AN370" s="478"/>
      <c r="AO370" s="95">
        <v>18</v>
      </c>
      <c r="AP370" s="151">
        <v>2292.8571428571431</v>
      </c>
      <c r="AQ370" s="177">
        <f t="shared" si="368"/>
        <v>127.38095238095239</v>
      </c>
      <c r="AR370" s="95">
        <f t="shared" si="369"/>
        <v>10</v>
      </c>
      <c r="AS370" s="478"/>
      <c r="AT370" s="95">
        <v>18</v>
      </c>
      <c r="AU370" s="151">
        <v>2300.8849104859332</v>
      </c>
      <c r="AV370" s="177">
        <f t="shared" si="370"/>
        <v>127.82693947144074</v>
      </c>
      <c r="AW370" s="95">
        <f t="shared" si="371"/>
        <v>9</v>
      </c>
      <c r="AX370" s="478"/>
    </row>
    <row r="371" spans="2:50" hidden="1">
      <c r="B371" s="456"/>
      <c r="C371" s="95">
        <f t="shared" si="355"/>
        <v>6</v>
      </c>
      <c r="D371" s="95" t="s">
        <v>180</v>
      </c>
      <c r="E371" s="95">
        <v>20</v>
      </c>
      <c r="F371" s="95">
        <v>2400</v>
      </c>
      <c r="G371" s="177">
        <f t="shared" si="356"/>
        <v>120</v>
      </c>
      <c r="H371" s="456"/>
      <c r="I371" s="153">
        <f t="shared" si="352"/>
        <v>20</v>
      </c>
      <c r="J371" s="153">
        <f t="shared" si="353"/>
        <v>2303.5078544358621</v>
      </c>
      <c r="K371" s="154">
        <f t="shared" si="354"/>
        <v>115.1753927217931</v>
      </c>
      <c r="L371" s="458"/>
      <c r="M371" s="153">
        <f t="shared" si="357"/>
        <v>15</v>
      </c>
      <c r="N371" s="480"/>
      <c r="O371" s="480"/>
      <c r="P371" s="95">
        <v>20</v>
      </c>
      <c r="Q371" s="151">
        <v>2306.9565217391305</v>
      </c>
      <c r="R371" s="177">
        <f t="shared" si="358"/>
        <v>115.34782608695653</v>
      </c>
      <c r="S371" s="95">
        <f t="shared" si="359"/>
        <v>15</v>
      </c>
      <c r="T371" s="478"/>
      <c r="U371" s="95">
        <v>20</v>
      </c>
      <c r="V371" s="151">
        <v>2286.0000000000005</v>
      </c>
      <c r="W371" s="177">
        <f t="shared" si="360"/>
        <v>114.30000000000003</v>
      </c>
      <c r="X371" s="95">
        <f t="shared" si="361"/>
        <v>16</v>
      </c>
      <c r="Y371" s="478"/>
      <c r="Z371" s="95">
        <v>20</v>
      </c>
      <c r="AA371" s="151">
        <v>2309.0624999999995</v>
      </c>
      <c r="AB371" s="177">
        <f t="shared" si="362"/>
        <v>115.45312499999997</v>
      </c>
      <c r="AC371" s="95">
        <f t="shared" si="363"/>
        <v>15</v>
      </c>
      <c r="AD371" s="478"/>
      <c r="AE371" s="95">
        <v>20</v>
      </c>
      <c r="AF371" s="151">
        <v>2321.538461538461</v>
      </c>
      <c r="AG371" s="177">
        <f t="shared" si="364"/>
        <v>116.07692307692305</v>
      </c>
      <c r="AH371" s="95">
        <f t="shared" si="365"/>
        <v>15</v>
      </c>
      <c r="AI371" s="478"/>
      <c r="AJ371" s="95">
        <v>20</v>
      </c>
      <c r="AK371" s="151">
        <v>2322.3529411764694</v>
      </c>
      <c r="AL371" s="177">
        <f t="shared" si="366"/>
        <v>116.11764705882347</v>
      </c>
      <c r="AM371" s="95">
        <f t="shared" si="367"/>
        <v>15</v>
      </c>
      <c r="AN371" s="478"/>
      <c r="AO371" s="95">
        <v>20</v>
      </c>
      <c r="AP371" s="151">
        <v>2286.3157894736851</v>
      </c>
      <c r="AQ371" s="177">
        <f t="shared" si="368"/>
        <v>114.31578947368425</v>
      </c>
      <c r="AR371" s="95">
        <f t="shared" si="369"/>
        <v>16</v>
      </c>
      <c r="AS371" s="478"/>
      <c r="AT371" s="95">
        <v>20</v>
      </c>
      <c r="AU371" s="151">
        <v>2292.3287671232883</v>
      </c>
      <c r="AV371" s="177">
        <f t="shared" si="370"/>
        <v>114.61643835616442</v>
      </c>
      <c r="AW371" s="95">
        <f t="shared" si="371"/>
        <v>16</v>
      </c>
      <c r="AX371" s="478"/>
    </row>
    <row r="372" spans="2:50" hidden="1">
      <c r="B372" s="456"/>
      <c r="C372" s="95">
        <f t="shared" si="355"/>
        <v>7</v>
      </c>
      <c r="D372" s="95" t="s">
        <v>182</v>
      </c>
      <c r="E372" s="95">
        <v>19</v>
      </c>
      <c r="F372" s="95">
        <v>2400</v>
      </c>
      <c r="G372" s="177">
        <f t="shared" si="356"/>
        <v>126.31578947368421</v>
      </c>
      <c r="H372" s="456"/>
      <c r="I372" s="153">
        <f t="shared" si="352"/>
        <v>19</v>
      </c>
      <c r="J372" s="153">
        <f t="shared" si="353"/>
        <v>2297.1670009333047</v>
      </c>
      <c r="K372" s="154">
        <f t="shared" si="354"/>
        <v>120.90352636491079</v>
      </c>
      <c r="L372" s="458"/>
      <c r="M372" s="153">
        <f t="shared" si="357"/>
        <v>14</v>
      </c>
      <c r="N372" s="480"/>
      <c r="O372" s="480"/>
      <c r="P372" s="95">
        <v>19</v>
      </c>
      <c r="Q372" s="151">
        <v>2303.4247967479669</v>
      </c>
      <c r="R372" s="177">
        <f t="shared" si="358"/>
        <v>121.23288403936668</v>
      </c>
      <c r="S372" s="95">
        <f t="shared" si="359"/>
        <v>13</v>
      </c>
      <c r="T372" s="478"/>
      <c r="U372" s="95">
        <v>19</v>
      </c>
      <c r="V372" s="151">
        <v>2302.3688606749074</v>
      </c>
      <c r="W372" s="177">
        <f t="shared" si="360"/>
        <v>121.17730845657407</v>
      </c>
      <c r="X372" s="95">
        <f t="shared" si="361"/>
        <v>13</v>
      </c>
      <c r="Y372" s="478"/>
      <c r="Z372" s="95">
        <v>19</v>
      </c>
      <c r="AA372" s="151">
        <v>2293.2075471698108</v>
      </c>
      <c r="AB372" s="177">
        <f t="shared" si="362"/>
        <v>120.69513406156899</v>
      </c>
      <c r="AC372" s="95">
        <f t="shared" si="363"/>
        <v>14</v>
      </c>
      <c r="AD372" s="478"/>
      <c r="AE372" s="95">
        <v>19</v>
      </c>
      <c r="AF372" s="151">
        <v>2290.7812500000005</v>
      </c>
      <c r="AG372" s="177">
        <f t="shared" si="364"/>
        <v>120.56743421052634</v>
      </c>
      <c r="AH372" s="95">
        <f t="shared" si="365"/>
        <v>14</v>
      </c>
      <c r="AI372" s="478"/>
      <c r="AJ372" s="95">
        <v>19</v>
      </c>
      <c r="AK372" s="151">
        <v>2295.1145038167947</v>
      </c>
      <c r="AL372" s="177">
        <f t="shared" si="366"/>
        <v>120.79550020088394</v>
      </c>
      <c r="AM372" s="95">
        <f t="shared" si="367"/>
        <v>14</v>
      </c>
      <c r="AN372" s="478"/>
      <c r="AO372" s="95">
        <v>19</v>
      </c>
      <c r="AP372" s="151">
        <v>2294.3209611671314</v>
      </c>
      <c r="AQ372" s="177">
        <f t="shared" si="368"/>
        <v>120.75373479827007</v>
      </c>
      <c r="AR372" s="95">
        <f t="shared" si="369"/>
        <v>12</v>
      </c>
      <c r="AS372" s="478"/>
      <c r="AT372" s="95">
        <v>19</v>
      </c>
      <c r="AU372" s="151">
        <v>2300.9510869565215</v>
      </c>
      <c r="AV372" s="177">
        <f t="shared" si="370"/>
        <v>121.10268878718534</v>
      </c>
      <c r="AW372" s="95">
        <f t="shared" si="371"/>
        <v>13</v>
      </c>
      <c r="AX372" s="478"/>
    </row>
    <row r="373" spans="2:50" hidden="1">
      <c r="B373" s="456"/>
      <c r="C373" s="95">
        <f t="shared" si="355"/>
        <v>8</v>
      </c>
      <c r="D373" s="95" t="s">
        <v>183</v>
      </c>
      <c r="E373" s="95">
        <v>18</v>
      </c>
      <c r="F373" s="95">
        <v>2400</v>
      </c>
      <c r="G373" s="177">
        <f t="shared" si="356"/>
        <v>133.33333333333334</v>
      </c>
      <c r="H373" s="456"/>
      <c r="I373" s="153">
        <f t="shared" si="352"/>
        <v>18</v>
      </c>
      <c r="J373" s="153">
        <f t="shared" si="353"/>
        <v>2297.476747319351</v>
      </c>
      <c r="K373" s="154">
        <f t="shared" si="354"/>
        <v>127.6375970732973</v>
      </c>
      <c r="L373" s="458"/>
      <c r="M373" s="153">
        <f t="shared" si="357"/>
        <v>8</v>
      </c>
      <c r="N373" s="480"/>
      <c r="O373" s="480"/>
      <c r="P373" s="95">
        <v>18</v>
      </c>
      <c r="Q373" s="151">
        <v>2287.4226804123718</v>
      </c>
      <c r="R373" s="177">
        <f t="shared" si="358"/>
        <v>127.07903780068733</v>
      </c>
      <c r="S373" s="95">
        <f t="shared" si="359"/>
        <v>9</v>
      </c>
      <c r="T373" s="478"/>
      <c r="U373" s="95">
        <v>18</v>
      </c>
      <c r="V373" s="151">
        <v>2289.8969072164955</v>
      </c>
      <c r="W373" s="177">
        <f t="shared" si="360"/>
        <v>127.21649484536086</v>
      </c>
      <c r="X373" s="95">
        <f t="shared" si="361"/>
        <v>9</v>
      </c>
      <c r="Y373" s="478"/>
      <c r="Z373" s="95">
        <v>18</v>
      </c>
      <c r="AA373" s="151">
        <v>2296.5517241379307</v>
      </c>
      <c r="AB373" s="177">
        <f t="shared" si="362"/>
        <v>127.5862068965517</v>
      </c>
      <c r="AC373" s="95">
        <f t="shared" si="363"/>
        <v>8</v>
      </c>
      <c r="AD373" s="478"/>
      <c r="AE373" s="95">
        <v>18</v>
      </c>
      <c r="AF373" s="151">
        <v>2300.0000000000005</v>
      </c>
      <c r="AG373" s="177">
        <f t="shared" si="364"/>
        <v>127.7777777777778</v>
      </c>
      <c r="AH373" s="95">
        <f t="shared" si="365"/>
        <v>8</v>
      </c>
      <c r="AI373" s="478"/>
      <c r="AJ373" s="95">
        <v>18</v>
      </c>
      <c r="AK373" s="151">
        <v>2303.8356164383567</v>
      </c>
      <c r="AL373" s="177">
        <f t="shared" si="366"/>
        <v>127.99086757990871</v>
      </c>
      <c r="AM373" s="95">
        <f t="shared" si="367"/>
        <v>8</v>
      </c>
      <c r="AN373" s="478"/>
      <c r="AO373" s="95">
        <v>18</v>
      </c>
      <c r="AP373" s="151">
        <v>2301.6000000000008</v>
      </c>
      <c r="AQ373" s="177">
        <f t="shared" si="368"/>
        <v>127.86666666666672</v>
      </c>
      <c r="AR373" s="95">
        <f t="shared" si="369"/>
        <v>8</v>
      </c>
      <c r="AS373" s="478"/>
      <c r="AT373" s="95">
        <v>18</v>
      </c>
      <c r="AU373" s="151">
        <v>2303.0303030303039</v>
      </c>
      <c r="AV373" s="177">
        <f t="shared" si="370"/>
        <v>127.946127946128</v>
      </c>
      <c r="AW373" s="95">
        <f t="shared" si="371"/>
        <v>8</v>
      </c>
      <c r="AX373" s="478"/>
    </row>
    <row r="374" spans="2:50" hidden="1">
      <c r="B374" s="456"/>
      <c r="C374" s="95">
        <f t="shared" si="355"/>
        <v>9</v>
      </c>
      <c r="D374" s="95" t="s">
        <v>186</v>
      </c>
      <c r="E374" s="95">
        <v>19</v>
      </c>
      <c r="F374" s="95">
        <v>2400</v>
      </c>
      <c r="G374" s="177">
        <f t="shared" si="356"/>
        <v>126.31578947368421</v>
      </c>
      <c r="H374" s="456"/>
      <c r="I374" s="153">
        <f t="shared" si="352"/>
        <v>19</v>
      </c>
      <c r="J374" s="153">
        <f t="shared" si="353"/>
        <v>2299.0500817668371</v>
      </c>
      <c r="K374" s="154">
        <f t="shared" si="354"/>
        <v>121.00263588246511</v>
      </c>
      <c r="L374" s="458"/>
      <c r="M374" s="153">
        <f t="shared" si="357"/>
        <v>13</v>
      </c>
      <c r="N374" s="480"/>
      <c r="O374" s="480"/>
      <c r="P374" s="95">
        <v>19</v>
      </c>
      <c r="Q374" s="151">
        <v>2312.1739130434794</v>
      </c>
      <c r="R374" s="177">
        <f t="shared" si="358"/>
        <v>121.69336384439366</v>
      </c>
      <c r="S374" s="95">
        <f t="shared" si="359"/>
        <v>12</v>
      </c>
      <c r="T374" s="478"/>
      <c r="U374" s="95">
        <v>19</v>
      </c>
      <c r="V374" s="151">
        <v>2288.9552238805982</v>
      </c>
      <c r="W374" s="177">
        <f t="shared" si="360"/>
        <v>120.47132757266306</v>
      </c>
      <c r="X374" s="95">
        <f t="shared" si="361"/>
        <v>14</v>
      </c>
      <c r="Y374" s="478"/>
      <c r="Z374" s="95">
        <v>19</v>
      </c>
      <c r="AA374" s="151">
        <v>2314.8387096774195</v>
      </c>
      <c r="AB374" s="177">
        <f t="shared" si="362"/>
        <v>121.83361629881155</v>
      </c>
      <c r="AC374" s="95">
        <f t="shared" si="363"/>
        <v>12</v>
      </c>
      <c r="AD374" s="478"/>
      <c r="AE374" s="95">
        <v>19</v>
      </c>
      <c r="AF374" s="151">
        <v>2292.9411764705883</v>
      </c>
      <c r="AG374" s="177">
        <f t="shared" si="364"/>
        <v>120.6811145510836</v>
      </c>
      <c r="AH374" s="95">
        <f t="shared" si="365"/>
        <v>13</v>
      </c>
      <c r="AI374" s="478"/>
      <c r="AJ374" s="95">
        <v>19</v>
      </c>
      <c r="AK374" s="151">
        <v>2296.2499999999995</v>
      </c>
      <c r="AL374" s="177">
        <f t="shared" si="366"/>
        <v>120.85526315789471</v>
      </c>
      <c r="AM374" s="95">
        <f t="shared" si="367"/>
        <v>13</v>
      </c>
      <c r="AN374" s="478"/>
      <c r="AO374" s="95">
        <v>19</v>
      </c>
      <c r="AP374" s="151">
        <v>2289.6</v>
      </c>
      <c r="AQ374" s="177">
        <f t="shared" si="368"/>
        <v>120.50526315789473</v>
      </c>
      <c r="AR374" s="95">
        <f t="shared" si="369"/>
        <v>14</v>
      </c>
      <c r="AS374" s="478"/>
      <c r="AT374" s="95">
        <v>19</v>
      </c>
      <c r="AU374" s="151">
        <v>2298.5915492957743</v>
      </c>
      <c r="AV374" s="177">
        <f t="shared" si="370"/>
        <v>120.97850259451444</v>
      </c>
      <c r="AW374" s="95">
        <f t="shared" si="371"/>
        <v>14</v>
      </c>
      <c r="AX374" s="478"/>
    </row>
    <row r="375" spans="2:50" hidden="1">
      <c r="B375" s="456"/>
      <c r="C375" s="95">
        <f t="shared" si="355"/>
        <v>10</v>
      </c>
      <c r="D375" s="95" t="s">
        <v>187</v>
      </c>
      <c r="E375" s="95">
        <v>15</v>
      </c>
      <c r="F375" s="95">
        <v>2400</v>
      </c>
      <c r="G375" s="177">
        <f t="shared" si="356"/>
        <v>160</v>
      </c>
      <c r="H375" s="456"/>
      <c r="I375" s="153">
        <f t="shared" si="352"/>
        <v>15</v>
      </c>
      <c r="J375" s="153">
        <f t="shared" si="353"/>
        <v>2288.6319194587895</v>
      </c>
      <c r="K375" s="154">
        <f t="shared" si="354"/>
        <v>152.57546129725262</v>
      </c>
      <c r="L375" s="458"/>
      <c r="M375" s="153">
        <f t="shared" si="357"/>
        <v>4</v>
      </c>
      <c r="N375" s="480"/>
      <c r="O375" s="480"/>
      <c r="P375" s="95">
        <v>15</v>
      </c>
      <c r="Q375" s="151">
        <v>2287.8177966101698</v>
      </c>
      <c r="R375" s="177">
        <f t="shared" si="358"/>
        <v>152.52118644067798</v>
      </c>
      <c r="S375" s="95">
        <f t="shared" si="359"/>
        <v>4</v>
      </c>
      <c r="T375" s="478"/>
      <c r="U375" s="95">
        <v>15</v>
      </c>
      <c r="V375" s="151">
        <v>2287.9639005062741</v>
      </c>
      <c r="W375" s="177">
        <f t="shared" si="360"/>
        <v>152.53092670041826</v>
      </c>
      <c r="X375" s="95">
        <f t="shared" si="361"/>
        <v>4</v>
      </c>
      <c r="Y375" s="478"/>
      <c r="Z375" s="95">
        <v>15</v>
      </c>
      <c r="AA375" s="151">
        <v>2288.8046387154327</v>
      </c>
      <c r="AB375" s="177">
        <f t="shared" si="362"/>
        <v>152.58697591436217</v>
      </c>
      <c r="AC375" s="95">
        <f t="shared" si="363"/>
        <v>4</v>
      </c>
      <c r="AD375" s="478"/>
      <c r="AE375" s="95">
        <v>15</v>
      </c>
      <c r="AF375" s="151">
        <v>2285.8762886597947</v>
      </c>
      <c r="AG375" s="177">
        <f t="shared" si="364"/>
        <v>152.39175257731964</v>
      </c>
      <c r="AH375" s="95">
        <f t="shared" si="365"/>
        <v>4</v>
      </c>
      <c r="AI375" s="478"/>
      <c r="AJ375" s="95">
        <v>15</v>
      </c>
      <c r="AK375" s="151">
        <v>2286.3959390862951</v>
      </c>
      <c r="AL375" s="177">
        <f t="shared" si="366"/>
        <v>152.42639593908635</v>
      </c>
      <c r="AM375" s="95">
        <f t="shared" si="367"/>
        <v>4</v>
      </c>
      <c r="AN375" s="478"/>
      <c r="AO375" s="95">
        <v>15</v>
      </c>
      <c r="AP375" s="151">
        <v>2290.3835860838544</v>
      </c>
      <c r="AQ375" s="177">
        <f t="shared" si="368"/>
        <v>152.69223907225697</v>
      </c>
      <c r="AR375" s="95">
        <f t="shared" si="369"/>
        <v>4</v>
      </c>
      <c r="AS375" s="478"/>
      <c r="AT375" s="95">
        <v>15</v>
      </c>
      <c r="AU375" s="151">
        <v>2293.1812865497072</v>
      </c>
      <c r="AV375" s="177">
        <f t="shared" si="370"/>
        <v>152.87875243664715</v>
      </c>
      <c r="AW375" s="95">
        <f t="shared" si="371"/>
        <v>4</v>
      </c>
      <c r="AX375" s="478"/>
    </row>
    <row r="376" spans="2:50" hidden="1">
      <c r="B376" s="456"/>
      <c r="C376" s="95">
        <f t="shared" si="355"/>
        <v>11</v>
      </c>
      <c r="D376" s="95" t="s">
        <v>196</v>
      </c>
      <c r="E376" s="95">
        <v>14</v>
      </c>
      <c r="F376" s="95">
        <v>2400</v>
      </c>
      <c r="G376" s="177">
        <f t="shared" si="356"/>
        <v>171.42857142857142</v>
      </c>
      <c r="H376" s="456"/>
      <c r="I376" s="153">
        <f t="shared" si="352"/>
        <v>14</v>
      </c>
      <c r="J376" s="153">
        <f t="shared" si="353"/>
        <v>2294.7052318427773</v>
      </c>
      <c r="K376" s="154">
        <f t="shared" si="354"/>
        <v>163.90751656019839</v>
      </c>
      <c r="L376" s="458"/>
      <c r="M376" s="153">
        <f t="shared" si="357"/>
        <v>2</v>
      </c>
      <c r="N376" s="480"/>
      <c r="O376" s="480"/>
      <c r="P376" s="95">
        <v>14</v>
      </c>
      <c r="Q376" s="151">
        <v>2292.4361702127671</v>
      </c>
      <c r="R376" s="177">
        <f t="shared" si="358"/>
        <v>163.74544072948336</v>
      </c>
      <c r="S376" s="95">
        <f t="shared" si="359"/>
        <v>3</v>
      </c>
      <c r="T376" s="478"/>
      <c r="U376" s="95">
        <v>14</v>
      </c>
      <c r="V376" s="151">
        <v>2290.9361702127671</v>
      </c>
      <c r="W376" s="177">
        <f t="shared" si="360"/>
        <v>163.6382978723405</v>
      </c>
      <c r="X376" s="95">
        <f t="shared" si="361"/>
        <v>3</v>
      </c>
      <c r="Y376" s="478"/>
      <c r="Z376" s="95">
        <v>14</v>
      </c>
      <c r="AA376" s="151">
        <v>2301.3461538461543</v>
      </c>
      <c r="AB376" s="177">
        <f t="shared" si="362"/>
        <v>164.38186813186817</v>
      </c>
      <c r="AC376" s="95">
        <f t="shared" si="363"/>
        <v>2</v>
      </c>
      <c r="AD376" s="478"/>
      <c r="AE376" s="95">
        <v>14</v>
      </c>
      <c r="AF376" s="151">
        <v>2290.6194690265484</v>
      </c>
      <c r="AG376" s="177">
        <f t="shared" si="364"/>
        <v>163.61567635903916</v>
      </c>
      <c r="AH376" s="95">
        <f t="shared" si="365"/>
        <v>2</v>
      </c>
      <c r="AI376" s="478"/>
      <c r="AJ376" s="95">
        <v>14</v>
      </c>
      <c r="AK376" s="151">
        <v>2303.7837837837837</v>
      </c>
      <c r="AL376" s="177">
        <f t="shared" si="366"/>
        <v>164.55598455598457</v>
      </c>
      <c r="AM376" s="95">
        <f t="shared" si="367"/>
        <v>2</v>
      </c>
      <c r="AN376" s="478"/>
      <c r="AO376" s="95">
        <v>14</v>
      </c>
      <c r="AP376" s="151">
        <v>2281.132075471698</v>
      </c>
      <c r="AQ376" s="177">
        <f t="shared" si="368"/>
        <v>162.93800539083557</v>
      </c>
      <c r="AR376" s="95">
        <f t="shared" si="369"/>
        <v>3</v>
      </c>
      <c r="AS376" s="478"/>
      <c r="AT376" s="95">
        <v>14</v>
      </c>
      <c r="AU376" s="151">
        <v>2302.6828003457231</v>
      </c>
      <c r="AV376" s="177">
        <f t="shared" si="370"/>
        <v>164.47734288183736</v>
      </c>
      <c r="AW376" s="95">
        <f t="shared" si="371"/>
        <v>2</v>
      </c>
      <c r="AX376" s="478"/>
    </row>
    <row r="377" spans="2:50" hidden="1">
      <c r="B377" s="456"/>
      <c r="C377" s="95">
        <f t="shared" si="355"/>
        <v>12</v>
      </c>
      <c r="D377" s="95" t="s">
        <v>191</v>
      </c>
      <c r="E377" s="95">
        <v>17</v>
      </c>
      <c r="F377" s="95">
        <v>2400</v>
      </c>
      <c r="G377" s="177">
        <f t="shared" si="356"/>
        <v>141.1764705882353</v>
      </c>
      <c r="H377" s="456"/>
      <c r="I377" s="153">
        <f t="shared" si="352"/>
        <v>17</v>
      </c>
      <c r="J377" s="153">
        <f t="shared" si="353"/>
        <v>2309.6038710588159</v>
      </c>
      <c r="K377" s="154">
        <f t="shared" si="354"/>
        <v>135.85905123875389</v>
      </c>
      <c r="L377" s="458"/>
      <c r="M377" s="153">
        <f t="shared" si="357"/>
        <v>6</v>
      </c>
      <c r="N377" s="480"/>
      <c r="O377" s="480"/>
      <c r="P377" s="95">
        <v>17</v>
      </c>
      <c r="Q377" s="151">
        <v>2324.5161290322603</v>
      </c>
      <c r="R377" s="177">
        <f t="shared" si="358"/>
        <v>136.7362428842506</v>
      </c>
      <c r="S377" s="95">
        <f t="shared" si="359"/>
        <v>6</v>
      </c>
      <c r="T377" s="478"/>
      <c r="U377" s="95">
        <v>17</v>
      </c>
      <c r="V377" s="151">
        <v>2289.3750000000027</v>
      </c>
      <c r="W377" s="177">
        <f t="shared" si="360"/>
        <v>134.66911764705898</v>
      </c>
      <c r="X377" s="95">
        <f t="shared" si="361"/>
        <v>7</v>
      </c>
      <c r="Y377" s="478"/>
      <c r="Z377" s="95">
        <v>17</v>
      </c>
      <c r="AA377" s="151">
        <v>2286.0000000000023</v>
      </c>
      <c r="AB377" s="177">
        <f t="shared" si="362"/>
        <v>134.47058823529426</v>
      </c>
      <c r="AC377" s="95">
        <f t="shared" si="363"/>
        <v>7</v>
      </c>
      <c r="AD377" s="478"/>
      <c r="AE377" s="95">
        <v>17</v>
      </c>
      <c r="AF377" s="151">
        <v>2342.608695652174</v>
      </c>
      <c r="AG377" s="177">
        <f t="shared" si="364"/>
        <v>137.80051150895142</v>
      </c>
      <c r="AH377" s="95">
        <f t="shared" si="365"/>
        <v>6</v>
      </c>
      <c r="AI377" s="478"/>
      <c r="AJ377" s="95">
        <v>17</v>
      </c>
      <c r="AK377" s="151">
        <v>2331.818181818182</v>
      </c>
      <c r="AL377" s="177">
        <f t="shared" si="366"/>
        <v>137.16577540106954</v>
      </c>
      <c r="AM377" s="95">
        <f t="shared" si="367"/>
        <v>6</v>
      </c>
      <c r="AN377" s="478"/>
      <c r="AO377" s="95">
        <v>17</v>
      </c>
      <c r="AP377" s="151">
        <v>2310.9090909090937</v>
      </c>
      <c r="AQ377" s="177">
        <f t="shared" si="368"/>
        <v>135.93582887700552</v>
      </c>
      <c r="AR377" s="95">
        <f t="shared" si="369"/>
        <v>7</v>
      </c>
      <c r="AS377" s="478"/>
      <c r="AT377" s="95">
        <v>17</v>
      </c>
      <c r="AU377" s="151">
        <v>2281.9999999999959</v>
      </c>
      <c r="AV377" s="177">
        <f t="shared" si="370"/>
        <v>134.23529411764682</v>
      </c>
      <c r="AW377" s="95">
        <f t="shared" si="371"/>
        <v>7</v>
      </c>
      <c r="AX377" s="478"/>
    </row>
    <row r="378" spans="2:50" hidden="1">
      <c r="B378" s="456"/>
      <c r="C378" s="95">
        <f t="shared" si="355"/>
        <v>13</v>
      </c>
      <c r="D378" s="95" t="s">
        <v>192</v>
      </c>
      <c r="E378" s="95">
        <v>19</v>
      </c>
      <c r="F378" s="95">
        <v>2400</v>
      </c>
      <c r="G378" s="177">
        <f t="shared" si="356"/>
        <v>126.31578947368421</v>
      </c>
      <c r="H378" s="456"/>
      <c r="I378" s="153">
        <f t="shared" si="352"/>
        <v>19</v>
      </c>
      <c r="J378" s="153">
        <f t="shared" si="353"/>
        <v>2300.1114318281957</v>
      </c>
      <c r="K378" s="154">
        <f t="shared" si="354"/>
        <v>121.0584964120103</v>
      </c>
      <c r="L378" s="458"/>
      <c r="M378" s="153">
        <f t="shared" si="357"/>
        <v>12</v>
      </c>
      <c r="N378" s="480"/>
      <c r="O378" s="480"/>
      <c r="P378" s="95">
        <v>19</v>
      </c>
      <c r="Q378" s="151">
        <v>2299.090909090909</v>
      </c>
      <c r="R378" s="177">
        <f t="shared" si="358"/>
        <v>121.00478468899522</v>
      </c>
      <c r="S378" s="95">
        <f t="shared" si="359"/>
        <v>14</v>
      </c>
      <c r="T378" s="478"/>
      <c r="U378" s="95">
        <v>19</v>
      </c>
      <c r="V378" s="151">
        <v>2303.181818181818</v>
      </c>
      <c r="W378" s="177">
        <f t="shared" si="360"/>
        <v>121.2200956937799</v>
      </c>
      <c r="X378" s="95">
        <f t="shared" si="361"/>
        <v>12</v>
      </c>
      <c r="Y378" s="478"/>
      <c r="Z378" s="95">
        <v>19</v>
      </c>
      <c r="AA378" s="151">
        <v>2302.2222222222226</v>
      </c>
      <c r="AB378" s="177">
        <f t="shared" si="362"/>
        <v>121.16959064327487</v>
      </c>
      <c r="AC378" s="95">
        <f t="shared" si="363"/>
        <v>13</v>
      </c>
      <c r="AD378" s="478"/>
      <c r="AE378" s="95">
        <v>19</v>
      </c>
      <c r="AF378" s="151">
        <v>2294.9999999999986</v>
      </c>
      <c r="AG378" s="177">
        <f t="shared" si="364"/>
        <v>120.78947368421045</v>
      </c>
      <c r="AH378" s="95">
        <f t="shared" si="365"/>
        <v>12</v>
      </c>
      <c r="AI378" s="478"/>
      <c r="AJ378" s="95">
        <v>19</v>
      </c>
      <c r="AK378" s="151">
        <v>2307.0967741935492</v>
      </c>
      <c r="AL378" s="177">
        <f t="shared" si="366"/>
        <v>121.4261460101868</v>
      </c>
      <c r="AM378" s="95">
        <f t="shared" si="367"/>
        <v>12</v>
      </c>
      <c r="AN378" s="478"/>
      <c r="AO378" s="95">
        <v>19</v>
      </c>
      <c r="AP378" s="151">
        <v>2292.8089887640449</v>
      </c>
      <c r="AQ378" s="177">
        <f t="shared" si="368"/>
        <v>120.67415730337079</v>
      </c>
      <c r="AR378" s="95">
        <f t="shared" si="369"/>
        <v>13</v>
      </c>
      <c r="AS378" s="478"/>
      <c r="AT378" s="95">
        <v>19</v>
      </c>
      <c r="AU378" s="151">
        <v>2301.379310344827</v>
      </c>
      <c r="AV378" s="177">
        <f t="shared" si="370"/>
        <v>121.12522686025405</v>
      </c>
      <c r="AW378" s="95">
        <f t="shared" si="371"/>
        <v>12</v>
      </c>
      <c r="AX378" s="478"/>
    </row>
    <row r="379" spans="2:50" hidden="1">
      <c r="B379" s="456"/>
      <c r="C379" s="95">
        <f t="shared" si="355"/>
        <v>14</v>
      </c>
      <c r="D379" s="95" t="s">
        <v>193</v>
      </c>
      <c r="E379" s="95">
        <v>17</v>
      </c>
      <c r="F379" s="95">
        <v>2400</v>
      </c>
      <c r="G379" s="177">
        <f t="shared" si="356"/>
        <v>141.1764705882353</v>
      </c>
      <c r="H379" s="456"/>
      <c r="I379" s="153">
        <f t="shared" si="352"/>
        <v>17</v>
      </c>
      <c r="J379" s="153">
        <f t="shared" si="353"/>
        <v>2307.0576508518657</v>
      </c>
      <c r="K379" s="154">
        <f t="shared" si="354"/>
        <v>135.70927357952152</v>
      </c>
      <c r="L379" s="458"/>
      <c r="M379" s="153">
        <f t="shared" si="357"/>
        <v>7</v>
      </c>
      <c r="N379" s="480"/>
      <c r="O379" s="480"/>
      <c r="P379" s="95">
        <v>17</v>
      </c>
      <c r="Q379" s="151">
        <v>2293.1249999999995</v>
      </c>
      <c r="R379" s="177">
        <f t="shared" si="358"/>
        <v>134.88970588235293</v>
      </c>
      <c r="S379" s="95">
        <f t="shared" si="359"/>
        <v>7</v>
      </c>
      <c r="T379" s="478"/>
      <c r="U379" s="95">
        <v>17</v>
      </c>
      <c r="V379" s="151">
        <v>2304.7619047619041</v>
      </c>
      <c r="W379" s="177">
        <f t="shared" si="360"/>
        <v>135.57422969187672</v>
      </c>
      <c r="X379" s="95">
        <f t="shared" si="361"/>
        <v>6</v>
      </c>
      <c r="Y379" s="478"/>
      <c r="Z379" s="95">
        <v>17</v>
      </c>
      <c r="AA379" s="151">
        <v>2309.5081967213123</v>
      </c>
      <c r="AB379" s="177">
        <f t="shared" si="362"/>
        <v>135.85342333654779</v>
      </c>
      <c r="AC379" s="95">
        <f t="shared" si="363"/>
        <v>6</v>
      </c>
      <c r="AD379" s="478"/>
      <c r="AE379" s="95">
        <v>17</v>
      </c>
      <c r="AF379" s="151">
        <v>2296.9811320754711</v>
      </c>
      <c r="AG379" s="177">
        <f t="shared" si="364"/>
        <v>135.11653718091006</v>
      </c>
      <c r="AH379" s="95">
        <f t="shared" si="365"/>
        <v>7</v>
      </c>
      <c r="AI379" s="478"/>
      <c r="AJ379" s="95">
        <v>17</v>
      </c>
      <c r="AK379" s="151">
        <v>2314.2857142857151</v>
      </c>
      <c r="AL379" s="177">
        <f t="shared" si="366"/>
        <v>136.13445378151266</v>
      </c>
      <c r="AM379" s="95">
        <f t="shared" si="367"/>
        <v>7</v>
      </c>
      <c r="AN379" s="478"/>
      <c r="AO379" s="95">
        <v>17</v>
      </c>
      <c r="AP379" s="151">
        <v>2312.3809523809518</v>
      </c>
      <c r="AQ379" s="177">
        <f t="shared" si="368"/>
        <v>136.02240896358541</v>
      </c>
      <c r="AR379" s="95">
        <f t="shared" si="369"/>
        <v>6</v>
      </c>
      <c r="AS379" s="478"/>
      <c r="AT379" s="95">
        <v>17</v>
      </c>
      <c r="AU379" s="151">
        <v>2318.3606557377052</v>
      </c>
      <c r="AV379" s="177">
        <f t="shared" si="370"/>
        <v>136.374156219865</v>
      </c>
      <c r="AW379" s="95">
        <f t="shared" si="371"/>
        <v>6</v>
      </c>
      <c r="AX379" s="478"/>
    </row>
    <row r="380" spans="2:50" hidden="1">
      <c r="B380" s="456"/>
      <c r="C380" s="95">
        <f t="shared" si="355"/>
        <v>15</v>
      </c>
      <c r="D380" s="95" t="s">
        <v>194</v>
      </c>
      <c r="E380" s="95">
        <v>14</v>
      </c>
      <c r="F380" s="95">
        <v>2400</v>
      </c>
      <c r="G380" s="177">
        <f t="shared" si="356"/>
        <v>171.42857142857142</v>
      </c>
      <c r="H380" s="456"/>
      <c r="I380" s="153">
        <f t="shared" si="352"/>
        <v>14</v>
      </c>
      <c r="J380" s="153">
        <f t="shared" si="353"/>
        <v>2291.19223768641</v>
      </c>
      <c r="K380" s="154">
        <f t="shared" si="354"/>
        <v>163.65658840617215</v>
      </c>
      <c r="L380" s="458"/>
      <c r="M380" s="153">
        <f t="shared" si="357"/>
        <v>3</v>
      </c>
      <c r="N380" s="480"/>
      <c r="O380" s="480"/>
      <c r="P380" s="95">
        <v>14</v>
      </c>
      <c r="Q380" s="151">
        <v>2293.2590759075915</v>
      </c>
      <c r="R380" s="177">
        <f t="shared" si="358"/>
        <v>163.80421970768512</v>
      </c>
      <c r="S380" s="95">
        <f t="shared" si="359"/>
        <v>2</v>
      </c>
      <c r="T380" s="478"/>
      <c r="U380" s="95">
        <v>14</v>
      </c>
      <c r="V380" s="151">
        <v>2292.3958333333339</v>
      </c>
      <c r="W380" s="177">
        <f t="shared" si="360"/>
        <v>163.74255952380958</v>
      </c>
      <c r="X380" s="95">
        <f t="shared" si="361"/>
        <v>2</v>
      </c>
      <c r="Y380" s="478"/>
      <c r="Z380" s="95">
        <v>14</v>
      </c>
      <c r="AA380" s="151">
        <v>2290.2216427640151</v>
      </c>
      <c r="AB380" s="177">
        <f t="shared" si="362"/>
        <v>163.58726019742966</v>
      </c>
      <c r="AC380" s="95">
        <f t="shared" si="363"/>
        <v>3</v>
      </c>
      <c r="AD380" s="478"/>
      <c r="AE380" s="95">
        <v>14</v>
      </c>
      <c r="AF380" s="151">
        <v>2284.0490797546004</v>
      </c>
      <c r="AG380" s="177">
        <f t="shared" si="364"/>
        <v>163.14636283961431</v>
      </c>
      <c r="AH380" s="95">
        <f t="shared" si="365"/>
        <v>3</v>
      </c>
      <c r="AI380" s="478"/>
      <c r="AJ380" s="95">
        <v>14</v>
      </c>
      <c r="AK380" s="151">
        <v>2291.5116279069762</v>
      </c>
      <c r="AL380" s="177">
        <f t="shared" si="366"/>
        <v>163.67940199335544</v>
      </c>
      <c r="AM380" s="95">
        <f t="shared" si="367"/>
        <v>3</v>
      </c>
      <c r="AN380" s="478"/>
      <c r="AO380" s="95">
        <v>14</v>
      </c>
      <c r="AP380" s="151">
        <v>2292.5680272108839</v>
      </c>
      <c r="AQ380" s="177">
        <f t="shared" si="368"/>
        <v>163.75485908649171</v>
      </c>
      <c r="AR380" s="95">
        <f t="shared" si="369"/>
        <v>2</v>
      </c>
      <c r="AS380" s="478"/>
      <c r="AT380" s="95">
        <v>14</v>
      </c>
      <c r="AU380" s="151">
        <v>2294.3403769274701</v>
      </c>
      <c r="AV380" s="177">
        <f t="shared" si="370"/>
        <v>163.88145549481928</v>
      </c>
      <c r="AW380" s="95">
        <f t="shared" si="371"/>
        <v>3</v>
      </c>
      <c r="AX380" s="478"/>
    </row>
    <row r="381" spans="2:50" hidden="1">
      <c r="B381" s="456"/>
      <c r="C381" s="95">
        <f t="shared" si="355"/>
        <v>16</v>
      </c>
      <c r="D381" s="95" t="s">
        <v>195</v>
      </c>
      <c r="E381" s="95">
        <v>13</v>
      </c>
      <c r="F381" s="95">
        <v>2400</v>
      </c>
      <c r="G381" s="177">
        <f t="shared" si="356"/>
        <v>184.61538461538461</v>
      </c>
      <c r="H381" s="456"/>
      <c r="I381" s="153">
        <f t="shared" si="352"/>
        <v>13</v>
      </c>
      <c r="J381" s="153">
        <f t="shared" si="353"/>
        <v>2298.406325913204</v>
      </c>
      <c r="K381" s="154">
        <f t="shared" si="354"/>
        <v>176.80048660870798</v>
      </c>
      <c r="L381" s="458"/>
      <c r="M381" s="153">
        <f t="shared" si="357"/>
        <v>1</v>
      </c>
      <c r="N381" s="480"/>
      <c r="O381" s="480"/>
      <c r="P381" s="95">
        <v>13</v>
      </c>
      <c r="Q381" s="151">
        <v>2303.5955056179773</v>
      </c>
      <c r="R381" s="177">
        <f t="shared" si="358"/>
        <v>177.19965427830596</v>
      </c>
      <c r="S381" s="95">
        <f t="shared" si="359"/>
        <v>1</v>
      </c>
      <c r="T381" s="478"/>
      <c r="U381" s="95">
        <v>13</v>
      </c>
      <c r="V381" s="151">
        <v>2293.1034482758628</v>
      </c>
      <c r="W381" s="177">
        <f t="shared" si="360"/>
        <v>176.39257294429714</v>
      </c>
      <c r="X381" s="95">
        <f t="shared" si="361"/>
        <v>1</v>
      </c>
      <c r="Y381" s="478"/>
      <c r="Z381" s="95">
        <v>13</v>
      </c>
      <c r="AA381" s="151">
        <v>2302.1428571428564</v>
      </c>
      <c r="AB381" s="177">
        <f t="shared" si="362"/>
        <v>177.08791208791203</v>
      </c>
      <c r="AC381" s="95">
        <f t="shared" si="363"/>
        <v>1</v>
      </c>
      <c r="AD381" s="478"/>
      <c r="AE381" s="95">
        <v>13</v>
      </c>
      <c r="AF381" s="151">
        <v>2308.695652173913</v>
      </c>
      <c r="AG381" s="177">
        <f t="shared" si="364"/>
        <v>177.59197324414714</v>
      </c>
      <c r="AH381" s="95">
        <f t="shared" si="365"/>
        <v>1</v>
      </c>
      <c r="AI381" s="478"/>
      <c r="AJ381" s="95">
        <v>13</v>
      </c>
      <c r="AK381" s="151">
        <v>2293.1250000000009</v>
      </c>
      <c r="AL381" s="177">
        <f t="shared" si="366"/>
        <v>176.39423076923083</v>
      </c>
      <c r="AM381" s="95">
        <f t="shared" si="367"/>
        <v>1</v>
      </c>
      <c r="AN381" s="478"/>
      <c r="AO381" s="95">
        <v>13</v>
      </c>
      <c r="AP381" s="151">
        <v>2299.9999999999991</v>
      </c>
      <c r="AQ381" s="177">
        <f t="shared" si="368"/>
        <v>176.92307692307685</v>
      </c>
      <c r="AR381" s="95">
        <f t="shared" si="369"/>
        <v>1</v>
      </c>
      <c r="AS381" s="478"/>
      <c r="AT381" s="95">
        <v>13</v>
      </c>
      <c r="AU381" s="151">
        <v>2288.181818181818</v>
      </c>
      <c r="AV381" s="177">
        <f t="shared" si="370"/>
        <v>176.013986013986</v>
      </c>
      <c r="AW381" s="95">
        <f t="shared" si="371"/>
        <v>1</v>
      </c>
      <c r="AX381" s="478"/>
    </row>
    <row r="382" spans="2:50" hidden="1">
      <c r="B382" s="456"/>
      <c r="C382" s="95">
        <f t="shared" si="355"/>
        <v>17</v>
      </c>
      <c r="D382" s="95" t="s">
        <v>197</v>
      </c>
      <c r="E382" s="95">
        <v>21</v>
      </c>
      <c r="F382" s="95">
        <v>2400</v>
      </c>
      <c r="G382" s="177">
        <f t="shared" si="356"/>
        <v>114.28571428571429</v>
      </c>
      <c r="H382" s="456"/>
      <c r="I382" s="153">
        <f t="shared" si="352"/>
        <v>21</v>
      </c>
      <c r="J382" s="153">
        <f t="shared" si="353"/>
        <v>2289.3286027296822</v>
      </c>
      <c r="K382" s="154">
        <f t="shared" si="354"/>
        <v>109.0156477490325</v>
      </c>
      <c r="L382" s="458"/>
      <c r="M382" s="153">
        <f t="shared" si="357"/>
        <v>17</v>
      </c>
      <c r="N382" s="480"/>
      <c r="O382" s="480"/>
      <c r="P382" s="95">
        <v>21</v>
      </c>
      <c r="Q382" s="151">
        <v>2294.8799999999992</v>
      </c>
      <c r="R382" s="177">
        <f t="shared" si="358"/>
        <v>109.27999999999996</v>
      </c>
      <c r="S382" s="95">
        <f t="shared" si="359"/>
        <v>17</v>
      </c>
      <c r="T382" s="478"/>
      <c r="U382" s="95">
        <v>21</v>
      </c>
      <c r="V382" s="151">
        <v>2289.3243243243237</v>
      </c>
      <c r="W382" s="177">
        <f t="shared" si="360"/>
        <v>109.01544401544399</v>
      </c>
      <c r="X382" s="95">
        <f t="shared" si="361"/>
        <v>17</v>
      </c>
      <c r="Y382" s="478"/>
      <c r="Z382" s="95">
        <v>21</v>
      </c>
      <c r="AA382" s="151">
        <v>2285.2459016393441</v>
      </c>
      <c r="AB382" s="177">
        <f t="shared" si="362"/>
        <v>108.82123341139734</v>
      </c>
      <c r="AC382" s="95">
        <f t="shared" si="363"/>
        <v>17</v>
      </c>
      <c r="AD382" s="478"/>
      <c r="AE382" s="95">
        <v>21</v>
      </c>
      <c r="AF382" s="151">
        <v>2296.4102564102554</v>
      </c>
      <c r="AG382" s="177">
        <f t="shared" si="364"/>
        <v>109.35286935286931</v>
      </c>
      <c r="AH382" s="95">
        <f t="shared" si="365"/>
        <v>17</v>
      </c>
      <c r="AI382" s="478"/>
      <c r="AJ382" s="95">
        <v>21</v>
      </c>
      <c r="AK382" s="151">
        <v>2286.1538461538448</v>
      </c>
      <c r="AL382" s="177">
        <f t="shared" si="366"/>
        <v>108.8644688644688</v>
      </c>
      <c r="AM382" s="95">
        <f t="shared" si="367"/>
        <v>17</v>
      </c>
      <c r="AN382" s="478"/>
      <c r="AO382" s="95">
        <v>21</v>
      </c>
      <c r="AP382" s="151">
        <v>2285.8741258741252</v>
      </c>
      <c r="AQ382" s="177">
        <f t="shared" si="368"/>
        <v>108.85114885114882</v>
      </c>
      <c r="AR382" s="95">
        <f t="shared" si="369"/>
        <v>17</v>
      </c>
      <c r="AS382" s="478"/>
      <c r="AT382" s="95">
        <v>21</v>
      </c>
      <c r="AU382" s="151">
        <v>2287.4117647058833</v>
      </c>
      <c r="AV382" s="177">
        <f t="shared" si="370"/>
        <v>108.92436974789921</v>
      </c>
      <c r="AW382" s="95">
        <f t="shared" si="371"/>
        <v>17</v>
      </c>
      <c r="AX382" s="478"/>
    </row>
    <row r="383" spans="2:50" hidden="1">
      <c r="B383" s="456"/>
      <c r="C383" s="95">
        <f t="shared" si="355"/>
        <v>18</v>
      </c>
      <c r="D383" s="95"/>
      <c r="E383" s="95"/>
      <c r="F383" s="95"/>
      <c r="G383" s="177"/>
      <c r="H383" s="456"/>
      <c r="I383" s="153" t="str">
        <f t="shared" si="352"/>
        <v/>
      </c>
      <c r="J383" s="153" t="str">
        <f t="shared" si="353"/>
        <v/>
      </c>
      <c r="K383" s="154" t="str">
        <f t="shared" si="354"/>
        <v/>
      </c>
      <c r="L383" s="459"/>
      <c r="M383" s="153" t="str">
        <f t="shared" si="357"/>
        <v/>
      </c>
      <c r="N383" s="464"/>
      <c r="O383" s="464"/>
      <c r="P383" s="95"/>
      <c r="Q383" s="151"/>
      <c r="R383" s="177" t="str">
        <f t="shared" si="358"/>
        <v/>
      </c>
      <c r="S383" s="95" t="str">
        <f t="shared" si="359"/>
        <v/>
      </c>
      <c r="T383" s="479"/>
      <c r="U383" s="95"/>
      <c r="V383" s="151"/>
      <c r="W383" s="177" t="str">
        <f t="shared" si="360"/>
        <v/>
      </c>
      <c r="X383" s="95" t="str">
        <f t="shared" si="361"/>
        <v/>
      </c>
      <c r="Y383" s="479"/>
      <c r="Z383" s="95"/>
      <c r="AA383" s="151"/>
      <c r="AB383" s="177" t="str">
        <f t="shared" si="362"/>
        <v/>
      </c>
      <c r="AC383" s="95" t="str">
        <f t="shared" si="363"/>
        <v/>
      </c>
      <c r="AD383" s="479"/>
      <c r="AE383" s="95"/>
      <c r="AF383" s="151"/>
      <c r="AG383" s="177" t="str">
        <f t="shared" si="364"/>
        <v/>
      </c>
      <c r="AH383" s="95" t="str">
        <f t="shared" si="365"/>
        <v/>
      </c>
      <c r="AI383" s="479"/>
      <c r="AJ383" s="95"/>
      <c r="AK383" s="151"/>
      <c r="AL383" s="177" t="str">
        <f t="shared" si="366"/>
        <v/>
      </c>
      <c r="AM383" s="95" t="str">
        <f t="shared" si="367"/>
        <v/>
      </c>
      <c r="AN383" s="479"/>
      <c r="AO383" s="95"/>
      <c r="AP383" s="151"/>
      <c r="AQ383" s="177" t="str">
        <f t="shared" si="368"/>
        <v/>
      </c>
      <c r="AR383" s="95" t="str">
        <f t="shared" si="369"/>
        <v/>
      </c>
      <c r="AS383" s="479"/>
      <c r="AT383" s="95"/>
      <c r="AU383" s="151"/>
      <c r="AV383" s="177" t="str">
        <f t="shared" si="370"/>
        <v/>
      </c>
      <c r="AW383" s="95" t="str">
        <f t="shared" si="371"/>
        <v/>
      </c>
      <c r="AX383" s="479"/>
    </row>
    <row r="384" spans="2:50" ht="15.6" hidden="1">
      <c r="B384" s="460" t="s">
        <v>115</v>
      </c>
      <c r="C384" s="461"/>
      <c r="D384" s="461"/>
      <c r="E384" s="461"/>
      <c r="F384" s="461"/>
      <c r="G384" s="461"/>
      <c r="H384" s="461"/>
      <c r="I384" s="150"/>
      <c r="J384" s="150"/>
      <c r="K384" s="150"/>
      <c r="L384" s="150"/>
      <c r="M384" s="150"/>
      <c r="N384" s="448" t="s">
        <v>116</v>
      </c>
      <c r="O384" s="463" t="s">
        <v>63</v>
      </c>
      <c r="P384" s="465">
        <f>AT361+1</f>
        <v>45986</v>
      </c>
      <c r="Q384" s="456"/>
      <c r="R384" s="456"/>
      <c r="S384" s="456"/>
      <c r="T384" s="456"/>
      <c r="U384" s="465">
        <f>P384+1</f>
        <v>45987</v>
      </c>
      <c r="V384" s="456"/>
      <c r="W384" s="456"/>
      <c r="X384" s="456"/>
      <c r="Y384" s="456"/>
      <c r="Z384" s="465">
        <f>U384+1</f>
        <v>45988</v>
      </c>
      <c r="AA384" s="456"/>
      <c r="AB384" s="456"/>
      <c r="AC384" s="456"/>
      <c r="AD384" s="456"/>
      <c r="AE384" s="465">
        <f>Z384+1</f>
        <v>45989</v>
      </c>
      <c r="AF384" s="456"/>
      <c r="AG384" s="456"/>
      <c r="AH384" s="456"/>
      <c r="AI384" s="456"/>
      <c r="AJ384" s="465">
        <f>AE384+1</f>
        <v>45990</v>
      </c>
      <c r="AK384" s="456"/>
      <c r="AL384" s="456"/>
      <c r="AM384" s="456"/>
      <c r="AN384" s="456"/>
      <c r="AO384" s="465">
        <f>AJ384+1</f>
        <v>45991</v>
      </c>
      <c r="AP384" s="456"/>
      <c r="AQ384" s="456"/>
      <c r="AR384" s="456"/>
      <c r="AS384" s="456"/>
      <c r="AT384" s="465">
        <f>AO384+1</f>
        <v>45992</v>
      </c>
      <c r="AU384" s="456"/>
      <c r="AV384" s="456"/>
      <c r="AW384" s="456"/>
      <c r="AX384" s="456"/>
    </row>
    <row r="385" spans="2:50" ht="15.6" hidden="1">
      <c r="B385" s="462"/>
      <c r="C385" s="462"/>
      <c r="D385" s="462"/>
      <c r="E385" s="462"/>
      <c r="F385" s="462"/>
      <c r="G385" s="462"/>
      <c r="H385" s="462"/>
      <c r="I385" s="150"/>
      <c r="J385" s="150"/>
      <c r="K385" s="150"/>
      <c r="L385" s="150"/>
      <c r="M385" s="150"/>
      <c r="N385" s="448"/>
      <c r="O385" s="464"/>
      <c r="P385" s="465" t="s">
        <v>77</v>
      </c>
      <c r="Q385" s="456"/>
      <c r="R385" s="456"/>
      <c r="S385" s="456"/>
      <c r="T385" s="456"/>
      <c r="U385" s="465" t="s">
        <v>78</v>
      </c>
      <c r="V385" s="456"/>
      <c r="W385" s="456"/>
      <c r="X385" s="456"/>
      <c r="Y385" s="456"/>
      <c r="Z385" s="465" t="s">
        <v>79</v>
      </c>
      <c r="AA385" s="456"/>
      <c r="AB385" s="456"/>
      <c r="AC385" s="456"/>
      <c r="AD385" s="456"/>
      <c r="AE385" s="465" t="s">
        <v>74</v>
      </c>
      <c r="AF385" s="456"/>
      <c r="AG385" s="456"/>
      <c r="AH385" s="456"/>
      <c r="AI385" s="456"/>
      <c r="AJ385" s="465" t="s">
        <v>75</v>
      </c>
      <c r="AK385" s="456"/>
      <c r="AL385" s="456"/>
      <c r="AM385" s="456"/>
      <c r="AN385" s="456"/>
      <c r="AO385" s="465" t="s">
        <v>70</v>
      </c>
      <c r="AP385" s="456"/>
      <c r="AQ385" s="456"/>
      <c r="AR385" s="456"/>
      <c r="AS385" s="456"/>
      <c r="AT385" s="465" t="s">
        <v>76</v>
      </c>
      <c r="AU385" s="456"/>
      <c r="AV385" s="456"/>
      <c r="AW385" s="456"/>
      <c r="AX385" s="456"/>
    </row>
    <row r="386" spans="2:50" hidden="1">
      <c r="B386" s="448" t="s">
        <v>117</v>
      </c>
      <c r="C386" s="448" t="s">
        <v>118</v>
      </c>
      <c r="D386" s="448"/>
      <c r="E386" s="448" t="s">
        <v>119</v>
      </c>
      <c r="F386" s="448"/>
      <c r="G386" s="448"/>
      <c r="H386" s="452" t="s">
        <v>120</v>
      </c>
      <c r="I386" s="455" t="s">
        <v>121</v>
      </c>
      <c r="J386" s="455"/>
      <c r="K386" s="455"/>
      <c r="L386" s="455" t="s">
        <v>120</v>
      </c>
      <c r="M386" s="455" t="s">
        <v>122</v>
      </c>
      <c r="N386" s="463"/>
      <c r="O386" s="463" t="s">
        <v>123</v>
      </c>
      <c r="P386" s="449" t="s">
        <v>124</v>
      </c>
      <c r="Q386" s="450"/>
      <c r="R386" s="450"/>
      <c r="S386" s="451"/>
      <c r="T386" s="448" t="s">
        <v>120</v>
      </c>
      <c r="U386" s="449" t="s">
        <v>124</v>
      </c>
      <c r="V386" s="450"/>
      <c r="W386" s="450"/>
      <c r="X386" s="451"/>
      <c r="Y386" s="448" t="s">
        <v>120</v>
      </c>
      <c r="Z386" s="449" t="s">
        <v>124</v>
      </c>
      <c r="AA386" s="450"/>
      <c r="AB386" s="450"/>
      <c r="AC386" s="451"/>
      <c r="AD386" s="448" t="s">
        <v>120</v>
      </c>
      <c r="AE386" s="449" t="s">
        <v>124</v>
      </c>
      <c r="AF386" s="450"/>
      <c r="AG386" s="450"/>
      <c r="AH386" s="451"/>
      <c r="AI386" s="448" t="s">
        <v>120</v>
      </c>
      <c r="AJ386" s="449" t="s">
        <v>124</v>
      </c>
      <c r="AK386" s="450"/>
      <c r="AL386" s="450"/>
      <c r="AM386" s="451"/>
      <c r="AN386" s="448" t="s">
        <v>120</v>
      </c>
      <c r="AO386" s="449" t="s">
        <v>124</v>
      </c>
      <c r="AP386" s="450"/>
      <c r="AQ386" s="450"/>
      <c r="AR386" s="451"/>
      <c r="AS386" s="448" t="s">
        <v>120</v>
      </c>
      <c r="AT386" s="449" t="s">
        <v>124</v>
      </c>
      <c r="AU386" s="450"/>
      <c r="AV386" s="450"/>
      <c r="AW386" s="451"/>
      <c r="AX386" s="448" t="s">
        <v>120</v>
      </c>
    </row>
    <row r="387" spans="2:50" hidden="1">
      <c r="B387" s="448"/>
      <c r="C387" s="448"/>
      <c r="D387" s="448"/>
      <c r="E387" s="448" t="s">
        <v>125</v>
      </c>
      <c r="F387" s="448"/>
      <c r="G387" s="448"/>
      <c r="H387" s="453"/>
      <c r="I387" s="455" t="s">
        <v>125</v>
      </c>
      <c r="J387" s="455"/>
      <c r="K387" s="455"/>
      <c r="L387" s="455"/>
      <c r="M387" s="455"/>
      <c r="N387" s="480"/>
      <c r="O387" s="480"/>
      <c r="P387" s="449" t="s">
        <v>126</v>
      </c>
      <c r="Q387" s="450"/>
      <c r="R387" s="450"/>
      <c r="S387" s="451"/>
      <c r="T387" s="448"/>
      <c r="U387" s="449" t="s">
        <v>126</v>
      </c>
      <c r="V387" s="450"/>
      <c r="W387" s="450"/>
      <c r="X387" s="451"/>
      <c r="Y387" s="448"/>
      <c r="Z387" s="449" t="s">
        <v>126</v>
      </c>
      <c r="AA387" s="450"/>
      <c r="AB387" s="450"/>
      <c r="AC387" s="451"/>
      <c r="AD387" s="448"/>
      <c r="AE387" s="449" t="s">
        <v>126</v>
      </c>
      <c r="AF387" s="450"/>
      <c r="AG387" s="450"/>
      <c r="AH387" s="451"/>
      <c r="AI387" s="448"/>
      <c r="AJ387" s="449" t="s">
        <v>126</v>
      </c>
      <c r="AK387" s="450"/>
      <c r="AL387" s="450"/>
      <c r="AM387" s="451"/>
      <c r="AN387" s="448"/>
      <c r="AO387" s="449" t="s">
        <v>126</v>
      </c>
      <c r="AP387" s="450"/>
      <c r="AQ387" s="450"/>
      <c r="AR387" s="451"/>
      <c r="AS387" s="448"/>
      <c r="AT387" s="449" t="s">
        <v>126</v>
      </c>
      <c r="AU387" s="450"/>
      <c r="AV387" s="450"/>
      <c r="AW387" s="451"/>
      <c r="AX387" s="448"/>
    </row>
    <row r="388" spans="2:50" hidden="1">
      <c r="B388" s="448"/>
      <c r="C388" s="448"/>
      <c r="D388" s="448"/>
      <c r="E388" s="94" t="s">
        <v>127</v>
      </c>
      <c r="F388" s="94" t="s">
        <v>128</v>
      </c>
      <c r="G388" s="94" t="s">
        <v>129</v>
      </c>
      <c r="H388" s="454"/>
      <c r="I388" s="152" t="s">
        <v>127</v>
      </c>
      <c r="J388" s="152" t="s">
        <v>128</v>
      </c>
      <c r="K388" s="152" t="s">
        <v>129</v>
      </c>
      <c r="L388" s="455"/>
      <c r="M388" s="455"/>
      <c r="N388" s="480"/>
      <c r="O388" s="480"/>
      <c r="P388" s="94" t="s">
        <v>127</v>
      </c>
      <c r="Q388" s="94" t="s">
        <v>128</v>
      </c>
      <c r="R388" s="94" t="s">
        <v>129</v>
      </c>
      <c r="S388" s="94" t="s">
        <v>122</v>
      </c>
      <c r="T388" s="448"/>
      <c r="U388" s="94" t="s">
        <v>127</v>
      </c>
      <c r="V388" s="94" t="s">
        <v>128</v>
      </c>
      <c r="W388" s="94" t="s">
        <v>129</v>
      </c>
      <c r="X388" s="94" t="s">
        <v>122</v>
      </c>
      <c r="Y388" s="448"/>
      <c r="Z388" s="94" t="s">
        <v>127</v>
      </c>
      <c r="AA388" s="94" t="s">
        <v>128</v>
      </c>
      <c r="AB388" s="94" t="s">
        <v>129</v>
      </c>
      <c r="AC388" s="94" t="s">
        <v>122</v>
      </c>
      <c r="AD388" s="448"/>
      <c r="AE388" s="94" t="s">
        <v>127</v>
      </c>
      <c r="AF388" s="94" t="s">
        <v>128</v>
      </c>
      <c r="AG388" s="94" t="s">
        <v>129</v>
      </c>
      <c r="AH388" s="94" t="s">
        <v>122</v>
      </c>
      <c r="AI388" s="448"/>
      <c r="AJ388" s="94" t="s">
        <v>127</v>
      </c>
      <c r="AK388" s="94" t="s">
        <v>128</v>
      </c>
      <c r="AL388" s="94" t="s">
        <v>129</v>
      </c>
      <c r="AM388" s="94" t="s">
        <v>122</v>
      </c>
      <c r="AN388" s="448"/>
      <c r="AO388" s="94" t="s">
        <v>127</v>
      </c>
      <c r="AP388" s="94" t="s">
        <v>128</v>
      </c>
      <c r="AQ388" s="94" t="s">
        <v>129</v>
      </c>
      <c r="AR388" s="94" t="s">
        <v>122</v>
      </c>
      <c r="AS388" s="448"/>
      <c r="AT388" s="94" t="s">
        <v>127</v>
      </c>
      <c r="AU388" s="94" t="s">
        <v>128</v>
      </c>
      <c r="AV388" s="94" t="s">
        <v>129</v>
      </c>
      <c r="AW388" s="94" t="s">
        <v>122</v>
      </c>
      <c r="AX388" s="448"/>
    </row>
    <row r="389" spans="2:50" hidden="1">
      <c r="B389" s="456" t="s">
        <v>173</v>
      </c>
      <c r="C389" s="95">
        <f>C366</f>
        <v>1</v>
      </c>
      <c r="D389" s="95" t="s">
        <v>174</v>
      </c>
      <c r="E389" s="95">
        <v>20</v>
      </c>
      <c r="F389" s="95">
        <v>2400</v>
      </c>
      <c r="G389" s="177">
        <f>F389/E389</f>
        <v>120</v>
      </c>
      <c r="H389" s="456">
        <f>AVERAGE(G389:G406)</f>
        <v>142.00229079486044</v>
      </c>
      <c r="I389" s="153">
        <f t="shared" ref="I389:I406" si="372">IFERROR(AVERAGE(P389,U389,Z389,AE389,AJ389,AO389,AT389),"")</f>
        <v>20</v>
      </c>
      <c r="J389" s="153">
        <f t="shared" ref="J389:J406" si="373">IFERROR(AVERAGE(Q389,V389,AA389,AF389,AK389,AP389,AU389),"")</f>
        <v>2297.2518028855857</v>
      </c>
      <c r="K389" s="154">
        <f t="shared" ref="K389:K406" si="374">IFERROR(AVERAGE(R389,W389,AB389,AG389,AL389,AQ389,AV389),"")</f>
        <v>114.86259014427927</v>
      </c>
      <c r="L389" s="457">
        <f>IFERROR(AVERAGE(K389:K406),"-")</f>
        <v>135.87497102618241</v>
      </c>
      <c r="M389" s="153">
        <f>IFERROR(RANK(K389, K$389:K$406),"")</f>
        <v>16</v>
      </c>
      <c r="N389" s="480"/>
      <c r="O389" s="480"/>
      <c r="P389" s="95">
        <v>20</v>
      </c>
      <c r="Q389" s="151">
        <v>2295.2536997885818</v>
      </c>
      <c r="R389" s="177">
        <f>IFERROR(Q389/P389,"")</f>
        <v>114.76268498942909</v>
      </c>
      <c r="S389" s="95">
        <f>IFERROR(RANK(R389, R$389:R$406),"")</f>
        <v>16</v>
      </c>
      <c r="T389" s="477">
        <f>AVERAGE(R389:R406)</f>
        <v>135.84545756951044</v>
      </c>
      <c r="U389" s="95">
        <v>20</v>
      </c>
      <c r="V389" s="151">
        <v>2302.7756939234819</v>
      </c>
      <c r="W389" s="177">
        <f>IFERROR(V389/U389,"")</f>
        <v>115.1387846961741</v>
      </c>
      <c r="X389" s="95">
        <f>IFERROR(RANK(W389, W$389:W$406),"")</f>
        <v>16</v>
      </c>
      <c r="Y389" s="477">
        <f>AVERAGE(W389:W406)</f>
        <v>135.87010044287968</v>
      </c>
      <c r="Z389" s="95">
        <v>20</v>
      </c>
      <c r="AA389" s="151">
        <v>2296.4323607427064</v>
      </c>
      <c r="AB389" s="177">
        <f>IFERROR(AA389/Z389,"")</f>
        <v>114.82161803713532</v>
      </c>
      <c r="AC389" s="95">
        <f>IFERROR(RANK(AB389, AB$389:AB$406),"")</f>
        <v>16</v>
      </c>
      <c r="AD389" s="477">
        <f>AVERAGE(AB389:AB406)</f>
        <v>135.96949949059453</v>
      </c>
      <c r="AE389" s="95">
        <v>20</v>
      </c>
      <c r="AF389" s="151">
        <v>2296.3106796116508</v>
      </c>
      <c r="AG389" s="177">
        <f>IFERROR(AF389/AE389,"")</f>
        <v>114.81553398058254</v>
      </c>
      <c r="AH389" s="95">
        <f>IFERROR(RANK(AG389, AG$389:AG$406),"")</f>
        <v>16</v>
      </c>
      <c r="AI389" s="477">
        <f>AVERAGE(AG389:AG406)</f>
        <v>135.87258952603759</v>
      </c>
      <c r="AJ389" s="95">
        <v>20</v>
      </c>
      <c r="AK389" s="151">
        <v>2284.9541284403667</v>
      </c>
      <c r="AL389" s="177">
        <f>IFERROR(AK389/AJ389,"")</f>
        <v>114.24770642201834</v>
      </c>
      <c r="AM389" s="95">
        <f>IFERROR(RANK(AL389, AL$389:AL$406),"")</f>
        <v>16</v>
      </c>
      <c r="AN389" s="477">
        <f>AVERAGE(AL389:AL406)</f>
        <v>135.95840483497244</v>
      </c>
      <c r="AO389" s="95">
        <v>20</v>
      </c>
      <c r="AP389" s="151">
        <v>2299.9399038461552</v>
      </c>
      <c r="AQ389" s="177">
        <f>IFERROR(AP389/AO389,"")</f>
        <v>114.99699519230776</v>
      </c>
      <c r="AR389" s="95">
        <f>IFERROR(RANK(AQ389, AQ$389:AQ$406),"")</f>
        <v>15</v>
      </c>
      <c r="AS389" s="477">
        <f>AVERAGE(AQ389:AQ406)</f>
        <v>135.67469391804369</v>
      </c>
      <c r="AT389" s="95">
        <v>20</v>
      </c>
      <c r="AU389" s="151">
        <v>2305.0961538461552</v>
      </c>
      <c r="AV389" s="177">
        <f>IFERROR(AU389/AT389,"")</f>
        <v>115.25480769230776</v>
      </c>
      <c r="AW389" s="95">
        <f>IFERROR(RANK(AV389, AV$389:AV$406),"")</f>
        <v>16</v>
      </c>
      <c r="AX389" s="477">
        <f>AVERAGE(AV389:AV406)</f>
        <v>135.93405140123821</v>
      </c>
    </row>
    <row r="390" spans="2:50" hidden="1">
      <c r="B390" s="456"/>
      <c r="C390" s="95">
        <f t="shared" ref="C390:C406" si="375">C367</f>
        <v>2</v>
      </c>
      <c r="D390" s="95" t="s">
        <v>175</v>
      </c>
      <c r="E390" s="95">
        <v>18</v>
      </c>
      <c r="F390" s="95">
        <v>2400</v>
      </c>
      <c r="G390" s="177">
        <f t="shared" ref="G390:G405" si="376">F390/E390</f>
        <v>133.33333333333334</v>
      </c>
      <c r="H390" s="456"/>
      <c r="I390" s="153">
        <f t="shared" si="372"/>
        <v>18</v>
      </c>
      <c r="J390" s="153">
        <f t="shared" si="373"/>
        <v>2292.6901669701811</v>
      </c>
      <c r="K390" s="154">
        <f t="shared" si="374"/>
        <v>127.37167594278783</v>
      </c>
      <c r="L390" s="458"/>
      <c r="M390" s="153">
        <f t="shared" ref="M390:M406" si="377">IFERROR(RANK(K390, K$389:K$406),"")</f>
        <v>9</v>
      </c>
      <c r="N390" s="480"/>
      <c r="O390" s="480"/>
      <c r="P390" s="95">
        <v>18</v>
      </c>
      <c r="Q390" s="151">
        <v>2295.6521739130435</v>
      </c>
      <c r="R390" s="177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78"/>
      <c r="U390" s="95">
        <v>18</v>
      </c>
      <c r="V390" s="151">
        <v>2295.7664233576643</v>
      </c>
      <c r="W390" s="177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78"/>
      <c r="Z390" s="95">
        <v>18</v>
      </c>
      <c r="AA390" s="151">
        <v>2296.8749999999995</v>
      </c>
      <c r="AB390" s="177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78"/>
      <c r="AE390" s="95">
        <v>18</v>
      </c>
      <c r="AF390" s="151">
        <v>2299.3103448275856</v>
      </c>
      <c r="AG390" s="177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78"/>
      <c r="AJ390" s="95">
        <v>18</v>
      </c>
      <c r="AK390" s="151">
        <v>2286.3829787234044</v>
      </c>
      <c r="AL390" s="177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78"/>
      <c r="AO390" s="95">
        <v>18</v>
      </c>
      <c r="AP390" s="151">
        <v>2281.2676056338032</v>
      </c>
      <c r="AQ390" s="177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78"/>
      <c r="AT390" s="95">
        <v>18</v>
      </c>
      <c r="AU390" s="151">
        <v>2293.5766423357663</v>
      </c>
      <c r="AV390" s="177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78"/>
    </row>
    <row r="391" spans="2:50" hidden="1">
      <c r="B391" s="456"/>
      <c r="C391" s="95">
        <f t="shared" si="375"/>
        <v>3</v>
      </c>
      <c r="D391" s="95" t="s">
        <v>176</v>
      </c>
      <c r="E391" s="95">
        <v>18</v>
      </c>
      <c r="F391" s="95">
        <v>2400</v>
      </c>
      <c r="G391" s="177">
        <f t="shared" si="376"/>
        <v>133.33333333333334</v>
      </c>
      <c r="H391" s="456"/>
      <c r="I391" s="153">
        <f t="shared" si="372"/>
        <v>18</v>
      </c>
      <c r="J391" s="153">
        <f t="shared" si="373"/>
        <v>2292.6895039925039</v>
      </c>
      <c r="K391" s="154">
        <f t="shared" si="374"/>
        <v>127.37163911069466</v>
      </c>
      <c r="L391" s="458"/>
      <c r="M391" s="153">
        <f t="shared" si="377"/>
        <v>10</v>
      </c>
      <c r="N391" s="480"/>
      <c r="O391" s="480"/>
      <c r="P391" s="95">
        <v>18</v>
      </c>
      <c r="Q391" s="151">
        <v>2293.8439849624069</v>
      </c>
      <c r="R391" s="177">
        <f t="shared" si="378"/>
        <v>127.43577694235594</v>
      </c>
      <c r="S391" s="95">
        <f t="shared" si="379"/>
        <v>10</v>
      </c>
      <c r="T391" s="478"/>
      <c r="U391" s="95">
        <v>18</v>
      </c>
      <c r="V391" s="151">
        <v>2290.4025925464284</v>
      </c>
      <c r="W391" s="177">
        <f t="shared" si="380"/>
        <v>127.24458847480157</v>
      </c>
      <c r="X391" s="95">
        <f t="shared" si="381"/>
        <v>10</v>
      </c>
      <c r="Y391" s="478"/>
      <c r="Z391" s="95">
        <v>18</v>
      </c>
      <c r="AA391" s="151">
        <v>2299.1558149977545</v>
      </c>
      <c r="AB391" s="177">
        <f t="shared" si="382"/>
        <v>127.73087861098637</v>
      </c>
      <c r="AC391" s="95">
        <f t="shared" si="383"/>
        <v>9</v>
      </c>
      <c r="AD391" s="478"/>
      <c r="AE391" s="95">
        <v>18</v>
      </c>
      <c r="AF391" s="151">
        <v>2290.8433734939758</v>
      </c>
      <c r="AG391" s="177">
        <f t="shared" si="384"/>
        <v>127.26907630522088</v>
      </c>
      <c r="AH391" s="95">
        <f t="shared" si="385"/>
        <v>10</v>
      </c>
      <c r="AI391" s="478"/>
      <c r="AJ391" s="95">
        <v>18</v>
      </c>
      <c r="AK391" s="151">
        <v>2296.2162162162158</v>
      </c>
      <c r="AL391" s="177">
        <f t="shared" si="386"/>
        <v>127.56756756756755</v>
      </c>
      <c r="AM391" s="95">
        <f t="shared" si="387"/>
        <v>9</v>
      </c>
      <c r="AN391" s="478"/>
      <c r="AO391" s="95">
        <v>18</v>
      </c>
      <c r="AP391" s="151">
        <v>2288.0551383823208</v>
      </c>
      <c r="AQ391" s="177">
        <f t="shared" si="388"/>
        <v>127.11417435457338</v>
      </c>
      <c r="AR391" s="95">
        <f t="shared" si="389"/>
        <v>10</v>
      </c>
      <c r="AS391" s="478"/>
      <c r="AT391" s="95">
        <v>18</v>
      </c>
      <c r="AU391" s="151">
        <v>2290.3094073484253</v>
      </c>
      <c r="AV391" s="177">
        <f t="shared" si="390"/>
        <v>127.23941151935696</v>
      </c>
      <c r="AW391" s="95">
        <f t="shared" si="391"/>
        <v>10</v>
      </c>
      <c r="AX391" s="478"/>
    </row>
    <row r="392" spans="2:50" hidden="1">
      <c r="B392" s="456"/>
      <c r="C392" s="95">
        <f t="shared" si="375"/>
        <v>4</v>
      </c>
      <c r="D392" s="95" t="s">
        <v>178</v>
      </c>
      <c r="E392" s="95">
        <v>16</v>
      </c>
      <c r="F392" s="95">
        <v>2400</v>
      </c>
      <c r="G392" s="177">
        <f t="shared" si="376"/>
        <v>150</v>
      </c>
      <c r="H392" s="456"/>
      <c r="I392" s="153">
        <f t="shared" si="372"/>
        <v>16</v>
      </c>
      <c r="J392" s="153">
        <f t="shared" si="373"/>
        <v>2312.0350569585867</v>
      </c>
      <c r="K392" s="154">
        <f t="shared" si="374"/>
        <v>144.50219105991167</v>
      </c>
      <c r="L392" s="458"/>
      <c r="M392" s="153">
        <f t="shared" si="377"/>
        <v>6</v>
      </c>
      <c r="N392" s="480"/>
      <c r="O392" s="480"/>
      <c r="P392" s="95">
        <v>16</v>
      </c>
      <c r="Q392" s="151">
        <v>2318.6440677966102</v>
      </c>
      <c r="R392" s="177">
        <f t="shared" si="378"/>
        <v>144.91525423728814</v>
      </c>
      <c r="S392" s="95">
        <f t="shared" si="379"/>
        <v>6</v>
      </c>
      <c r="T392" s="478"/>
      <c r="U392" s="95">
        <v>16</v>
      </c>
      <c r="V392" s="151">
        <v>2292.6315789473683</v>
      </c>
      <c r="W392" s="177">
        <f t="shared" si="380"/>
        <v>143.28947368421052</v>
      </c>
      <c r="X392" s="95">
        <f t="shared" si="381"/>
        <v>7</v>
      </c>
      <c r="Y392" s="478"/>
      <c r="Z392" s="95">
        <v>16</v>
      </c>
      <c r="AA392" s="151">
        <v>2306.6666666666665</v>
      </c>
      <c r="AB392" s="177">
        <f t="shared" si="382"/>
        <v>144.16666666666666</v>
      </c>
      <c r="AC392" s="95">
        <f t="shared" si="383"/>
        <v>6</v>
      </c>
      <c r="AD392" s="478"/>
      <c r="AE392" s="95">
        <v>16</v>
      </c>
      <c r="AF392" s="151">
        <v>2313.0000000000009</v>
      </c>
      <c r="AG392" s="177">
        <f t="shared" si="384"/>
        <v>144.56250000000006</v>
      </c>
      <c r="AH392" s="95">
        <f t="shared" si="385"/>
        <v>6</v>
      </c>
      <c r="AI392" s="478"/>
      <c r="AJ392" s="95">
        <v>16</v>
      </c>
      <c r="AK392" s="151">
        <v>2340.0000000000014</v>
      </c>
      <c r="AL392" s="177">
        <f t="shared" si="386"/>
        <v>146.25000000000009</v>
      </c>
      <c r="AM392" s="95">
        <f t="shared" si="387"/>
        <v>6</v>
      </c>
      <c r="AN392" s="478"/>
      <c r="AO392" s="95">
        <v>16</v>
      </c>
      <c r="AP392" s="151">
        <v>2301.7241379310349</v>
      </c>
      <c r="AQ392" s="177">
        <f t="shared" si="388"/>
        <v>143.85775862068968</v>
      </c>
      <c r="AR392" s="95">
        <f t="shared" si="389"/>
        <v>6</v>
      </c>
      <c r="AS392" s="478"/>
      <c r="AT392" s="95">
        <v>16</v>
      </c>
      <c r="AU392" s="151">
        <v>2311.5789473684213</v>
      </c>
      <c r="AV392" s="177">
        <f t="shared" si="390"/>
        <v>144.47368421052633</v>
      </c>
      <c r="AW392" s="95">
        <f t="shared" si="391"/>
        <v>6</v>
      </c>
      <c r="AX392" s="478"/>
    </row>
    <row r="393" spans="2:50" hidden="1">
      <c r="B393" s="456"/>
      <c r="C393" s="95">
        <f t="shared" si="375"/>
        <v>5</v>
      </c>
      <c r="D393" s="95" t="s">
        <v>179</v>
      </c>
      <c r="E393" s="95">
        <v>18</v>
      </c>
      <c r="F393" s="95">
        <v>2400</v>
      </c>
      <c r="G393" s="177">
        <f t="shared" si="376"/>
        <v>133.33333333333334</v>
      </c>
      <c r="H393" s="456"/>
      <c r="I393" s="153">
        <f t="shared" si="372"/>
        <v>18</v>
      </c>
      <c r="J393" s="153">
        <f t="shared" si="373"/>
        <v>2289.4340622008199</v>
      </c>
      <c r="K393" s="154">
        <f t="shared" si="374"/>
        <v>127.19078123337889</v>
      </c>
      <c r="L393" s="458"/>
      <c r="M393" s="153">
        <f t="shared" si="377"/>
        <v>11</v>
      </c>
      <c r="N393" s="480"/>
      <c r="O393" s="480"/>
      <c r="P393" s="95">
        <v>18</v>
      </c>
      <c r="Q393" s="151">
        <v>2289.8969072164955</v>
      </c>
      <c r="R393" s="177">
        <f t="shared" si="378"/>
        <v>127.21649484536086</v>
      </c>
      <c r="S393" s="95">
        <f t="shared" si="379"/>
        <v>11</v>
      </c>
      <c r="T393" s="478"/>
      <c r="U393" s="95">
        <v>18</v>
      </c>
      <c r="V393" s="151">
        <v>2286.1290322580635</v>
      </c>
      <c r="W393" s="177">
        <f t="shared" si="380"/>
        <v>127.00716845878131</v>
      </c>
      <c r="X393" s="95">
        <f t="shared" si="381"/>
        <v>11</v>
      </c>
      <c r="Y393" s="478"/>
      <c r="Z393" s="95">
        <v>18</v>
      </c>
      <c r="AA393" s="151">
        <v>2290.1818181818189</v>
      </c>
      <c r="AB393" s="177">
        <f t="shared" si="382"/>
        <v>127.23232323232327</v>
      </c>
      <c r="AC393" s="95">
        <f t="shared" si="383"/>
        <v>11</v>
      </c>
      <c r="AD393" s="478"/>
      <c r="AE393" s="95">
        <v>18</v>
      </c>
      <c r="AF393" s="151">
        <v>2289.12</v>
      </c>
      <c r="AG393" s="177">
        <f t="shared" si="384"/>
        <v>127.17333333333333</v>
      </c>
      <c r="AH393" s="95">
        <f t="shared" si="385"/>
        <v>11</v>
      </c>
      <c r="AI393" s="478"/>
      <c r="AJ393" s="95">
        <v>18</v>
      </c>
      <c r="AK393" s="151">
        <v>2286.5217391304359</v>
      </c>
      <c r="AL393" s="177">
        <f t="shared" si="386"/>
        <v>127.02898550724643</v>
      </c>
      <c r="AM393" s="95">
        <f t="shared" si="387"/>
        <v>10</v>
      </c>
      <c r="AN393" s="478"/>
      <c r="AO393" s="95">
        <v>18</v>
      </c>
      <c r="AP393" s="151">
        <v>2295.237851662404</v>
      </c>
      <c r="AQ393" s="177">
        <f t="shared" si="388"/>
        <v>127.51321398124466</v>
      </c>
      <c r="AR393" s="95">
        <f t="shared" si="389"/>
        <v>8</v>
      </c>
      <c r="AS393" s="478"/>
      <c r="AT393" s="95">
        <v>18</v>
      </c>
      <c r="AU393" s="151">
        <v>2288.9510869565211</v>
      </c>
      <c r="AV393" s="177">
        <f t="shared" si="390"/>
        <v>127.16394927536228</v>
      </c>
      <c r="AW393" s="95">
        <f t="shared" si="391"/>
        <v>11</v>
      </c>
      <c r="AX393" s="478"/>
    </row>
    <row r="394" spans="2:50" hidden="1">
      <c r="B394" s="456"/>
      <c r="C394" s="95">
        <f t="shared" si="375"/>
        <v>6</v>
      </c>
      <c r="D394" s="95" t="s">
        <v>180</v>
      </c>
      <c r="E394" s="95">
        <v>20</v>
      </c>
      <c r="F394" s="95">
        <v>2400</v>
      </c>
      <c r="G394" s="177">
        <f t="shared" si="376"/>
        <v>120</v>
      </c>
      <c r="H394" s="456"/>
      <c r="I394" s="153">
        <f t="shared" si="372"/>
        <v>20</v>
      </c>
      <c r="J394" s="153">
        <f t="shared" si="373"/>
        <v>2311.1684402367659</v>
      </c>
      <c r="K394" s="154">
        <f t="shared" si="374"/>
        <v>115.5584220118383</v>
      </c>
      <c r="L394" s="458"/>
      <c r="M394" s="153">
        <f t="shared" si="377"/>
        <v>15</v>
      </c>
      <c r="N394" s="480"/>
      <c r="O394" s="480"/>
      <c r="P394" s="95">
        <v>20</v>
      </c>
      <c r="Q394" s="151">
        <v>2307.8873239436625</v>
      </c>
      <c r="R394" s="177">
        <f t="shared" si="378"/>
        <v>115.39436619718313</v>
      </c>
      <c r="S394" s="95">
        <f t="shared" si="379"/>
        <v>15</v>
      </c>
      <c r="T394" s="478"/>
      <c r="U394" s="95">
        <v>20</v>
      </c>
      <c r="V394" s="151">
        <v>2306.0869565217408</v>
      </c>
      <c r="W394" s="177">
        <f t="shared" si="380"/>
        <v>115.30434782608704</v>
      </c>
      <c r="X394" s="95">
        <f t="shared" si="381"/>
        <v>15</v>
      </c>
      <c r="Y394" s="478"/>
      <c r="Z394" s="95">
        <v>20</v>
      </c>
      <c r="AA394" s="151">
        <v>2318.4374999999995</v>
      </c>
      <c r="AB394" s="177">
        <f t="shared" si="382"/>
        <v>115.92187499999997</v>
      </c>
      <c r="AC394" s="95">
        <f t="shared" si="383"/>
        <v>15</v>
      </c>
      <c r="AD394" s="478"/>
      <c r="AE394" s="95">
        <v>20</v>
      </c>
      <c r="AF394" s="151">
        <v>2319.6000000000008</v>
      </c>
      <c r="AG394" s="177">
        <f t="shared" si="384"/>
        <v>115.98000000000005</v>
      </c>
      <c r="AH394" s="95">
        <f t="shared" si="385"/>
        <v>15</v>
      </c>
      <c r="AI394" s="478"/>
      <c r="AJ394" s="95">
        <v>20</v>
      </c>
      <c r="AK394" s="151">
        <v>2318.4000000000005</v>
      </c>
      <c r="AL394" s="177">
        <f t="shared" si="386"/>
        <v>115.92000000000003</v>
      </c>
      <c r="AM394" s="95">
        <f t="shared" si="387"/>
        <v>15</v>
      </c>
      <c r="AN394" s="478"/>
      <c r="AO394" s="95">
        <v>20</v>
      </c>
      <c r="AP394" s="151">
        <v>2293.2467532467531</v>
      </c>
      <c r="AQ394" s="177">
        <f t="shared" si="388"/>
        <v>114.66233766233765</v>
      </c>
      <c r="AR394" s="95">
        <f t="shared" si="389"/>
        <v>16</v>
      </c>
      <c r="AS394" s="478"/>
      <c r="AT394" s="95">
        <v>20</v>
      </c>
      <c r="AU394" s="151">
        <v>2314.5205479452056</v>
      </c>
      <c r="AV394" s="177">
        <f t="shared" si="390"/>
        <v>115.72602739726028</v>
      </c>
      <c r="AW394" s="95">
        <f t="shared" si="391"/>
        <v>15</v>
      </c>
      <c r="AX394" s="478"/>
    </row>
    <row r="395" spans="2:50" hidden="1">
      <c r="B395" s="456"/>
      <c r="C395" s="95">
        <f t="shared" si="375"/>
        <v>7</v>
      </c>
      <c r="D395" s="95" t="s">
        <v>182</v>
      </c>
      <c r="E395" s="95">
        <v>19</v>
      </c>
      <c r="F395" s="95">
        <v>2400</v>
      </c>
      <c r="G395" s="177">
        <f t="shared" si="376"/>
        <v>126.31578947368421</v>
      </c>
      <c r="H395" s="456"/>
      <c r="I395" s="153">
        <f t="shared" si="372"/>
        <v>19</v>
      </c>
      <c r="J395" s="153">
        <f t="shared" si="373"/>
        <v>2290.1011670838952</v>
      </c>
      <c r="K395" s="154">
        <f t="shared" si="374"/>
        <v>120.53164037283659</v>
      </c>
      <c r="L395" s="458"/>
      <c r="M395" s="153">
        <f t="shared" si="377"/>
        <v>14</v>
      </c>
      <c r="N395" s="480"/>
      <c r="O395" s="480"/>
      <c r="P395" s="95">
        <v>19</v>
      </c>
      <c r="Q395" s="151">
        <v>2301.2210219686849</v>
      </c>
      <c r="R395" s="177">
        <f t="shared" si="378"/>
        <v>121.11689589308868</v>
      </c>
      <c r="S395" s="95">
        <f t="shared" si="379"/>
        <v>13</v>
      </c>
      <c r="T395" s="478"/>
      <c r="U395" s="95">
        <v>19</v>
      </c>
      <c r="V395" s="151">
        <v>2296.1080527461263</v>
      </c>
      <c r="W395" s="177">
        <f t="shared" si="380"/>
        <v>120.84779224979611</v>
      </c>
      <c r="X395" s="95">
        <f t="shared" si="381"/>
        <v>13</v>
      </c>
      <c r="Y395" s="478"/>
      <c r="Z395" s="95">
        <v>19</v>
      </c>
      <c r="AA395" s="151">
        <v>2290.3519668737072</v>
      </c>
      <c r="AB395" s="177">
        <f t="shared" si="382"/>
        <v>120.54484036177406</v>
      </c>
      <c r="AC395" s="95">
        <f t="shared" si="383"/>
        <v>14</v>
      </c>
      <c r="AD395" s="478"/>
      <c r="AE395" s="95">
        <v>19</v>
      </c>
      <c r="AF395" s="151">
        <v>2283.4426229508204</v>
      </c>
      <c r="AG395" s="177">
        <f t="shared" si="384"/>
        <v>120.18119068162213</v>
      </c>
      <c r="AH395" s="95">
        <f t="shared" si="385"/>
        <v>14</v>
      </c>
      <c r="AI395" s="478"/>
      <c r="AJ395" s="95">
        <v>19</v>
      </c>
      <c r="AK395" s="151">
        <v>2288</v>
      </c>
      <c r="AL395" s="177">
        <f t="shared" si="386"/>
        <v>120.42105263157895</v>
      </c>
      <c r="AM395" s="95">
        <f t="shared" si="387"/>
        <v>14</v>
      </c>
      <c r="AN395" s="478"/>
      <c r="AO395" s="95">
        <v>19</v>
      </c>
      <c r="AP395" s="151">
        <v>2288.4099018733268</v>
      </c>
      <c r="AQ395" s="177">
        <f t="shared" si="388"/>
        <v>120.44262641438563</v>
      </c>
      <c r="AR395" s="95">
        <f t="shared" si="389"/>
        <v>14</v>
      </c>
      <c r="AS395" s="478"/>
      <c r="AT395" s="95">
        <v>19</v>
      </c>
      <c r="AU395" s="151">
        <v>2283.1746031746025</v>
      </c>
      <c r="AV395" s="177">
        <f t="shared" si="390"/>
        <v>120.16708437761065</v>
      </c>
      <c r="AW395" s="95">
        <f t="shared" si="391"/>
        <v>14</v>
      </c>
      <c r="AX395" s="478"/>
    </row>
    <row r="396" spans="2:50" hidden="1">
      <c r="B396" s="456"/>
      <c r="C396" s="95">
        <f t="shared" si="375"/>
        <v>8</v>
      </c>
      <c r="D396" s="95" t="s">
        <v>183</v>
      </c>
      <c r="E396" s="95">
        <v>18</v>
      </c>
      <c r="F396" s="95">
        <v>2400</v>
      </c>
      <c r="G396" s="177">
        <f t="shared" si="376"/>
        <v>133.33333333333334</v>
      </c>
      <c r="H396" s="456"/>
      <c r="I396" s="153">
        <f t="shared" si="372"/>
        <v>18</v>
      </c>
      <c r="J396" s="153">
        <f t="shared" si="373"/>
        <v>2301.0798587916688</v>
      </c>
      <c r="K396" s="154">
        <f t="shared" si="374"/>
        <v>127.83776993287049</v>
      </c>
      <c r="L396" s="458"/>
      <c r="M396" s="153">
        <f t="shared" si="377"/>
        <v>8</v>
      </c>
      <c r="N396" s="480"/>
      <c r="O396" s="480"/>
      <c r="P396" s="95">
        <v>18</v>
      </c>
      <c r="Q396" s="151">
        <v>2304.1237113402067</v>
      </c>
      <c r="R396" s="177">
        <f t="shared" si="378"/>
        <v>128.0068728522337</v>
      </c>
      <c r="S396" s="95">
        <f t="shared" si="379"/>
        <v>8</v>
      </c>
      <c r="T396" s="478"/>
      <c r="U396" s="95">
        <v>18</v>
      </c>
      <c r="V396" s="151">
        <v>2302.7368421052633</v>
      </c>
      <c r="W396" s="177">
        <f t="shared" si="380"/>
        <v>127.92982456140352</v>
      </c>
      <c r="X396" s="95">
        <f t="shared" si="381"/>
        <v>8</v>
      </c>
      <c r="Y396" s="478"/>
      <c r="Z396" s="95">
        <v>18</v>
      </c>
      <c r="AA396" s="151">
        <v>2307.6404494382023</v>
      </c>
      <c r="AB396" s="177">
        <f t="shared" si="382"/>
        <v>128.20224719101122</v>
      </c>
      <c r="AC396" s="95">
        <f t="shared" si="383"/>
        <v>8</v>
      </c>
      <c r="AD396" s="478"/>
      <c r="AE396" s="95">
        <v>18</v>
      </c>
      <c r="AF396" s="151">
        <v>2297.1428571428573</v>
      </c>
      <c r="AG396" s="177">
        <f t="shared" si="384"/>
        <v>127.61904761904763</v>
      </c>
      <c r="AH396" s="95">
        <f t="shared" si="385"/>
        <v>9</v>
      </c>
      <c r="AI396" s="478"/>
      <c r="AJ396" s="95">
        <v>18</v>
      </c>
      <c r="AK396" s="151">
        <v>2310.0000000000005</v>
      </c>
      <c r="AL396" s="177">
        <f t="shared" si="386"/>
        <v>128.33333333333337</v>
      </c>
      <c r="AM396" s="95">
        <f t="shared" si="387"/>
        <v>8</v>
      </c>
      <c r="AN396" s="478"/>
      <c r="AO396" s="95">
        <v>18</v>
      </c>
      <c r="AP396" s="151">
        <v>2291.5151515151524</v>
      </c>
      <c r="AQ396" s="177">
        <f t="shared" si="388"/>
        <v>127.30639730639736</v>
      </c>
      <c r="AR396" s="95">
        <f t="shared" si="389"/>
        <v>9</v>
      </c>
      <c r="AS396" s="478"/>
      <c r="AT396" s="95">
        <v>18</v>
      </c>
      <c r="AU396" s="151">
        <v>2294.3999999999987</v>
      </c>
      <c r="AV396" s="177">
        <f t="shared" si="390"/>
        <v>127.4666666666666</v>
      </c>
      <c r="AW396" s="95">
        <f t="shared" si="391"/>
        <v>8</v>
      </c>
      <c r="AX396" s="478"/>
    </row>
    <row r="397" spans="2:50" hidden="1">
      <c r="B397" s="456"/>
      <c r="C397" s="95">
        <f t="shared" si="375"/>
        <v>9</v>
      </c>
      <c r="D397" s="95" t="s">
        <v>186</v>
      </c>
      <c r="E397" s="95">
        <v>19</v>
      </c>
      <c r="F397" s="95">
        <v>2400</v>
      </c>
      <c r="G397" s="177">
        <f t="shared" si="376"/>
        <v>126.31578947368421</v>
      </c>
      <c r="H397" s="456"/>
      <c r="I397" s="153">
        <f t="shared" si="372"/>
        <v>19</v>
      </c>
      <c r="J397" s="153">
        <f t="shared" si="373"/>
        <v>2303.5740866972069</v>
      </c>
      <c r="K397" s="154">
        <f t="shared" si="374"/>
        <v>121.24074140511615</v>
      </c>
      <c r="L397" s="458"/>
      <c r="M397" s="153">
        <f t="shared" si="377"/>
        <v>12</v>
      </c>
      <c r="N397" s="480"/>
      <c r="O397" s="480"/>
      <c r="P397" s="95">
        <v>19</v>
      </c>
      <c r="Q397" s="151">
        <v>2288.9189189189187</v>
      </c>
      <c r="R397" s="177">
        <f t="shared" si="378"/>
        <v>120.46941678520625</v>
      </c>
      <c r="S397" s="95">
        <f t="shared" si="379"/>
        <v>14</v>
      </c>
      <c r="T397" s="478"/>
      <c r="U397" s="95">
        <v>19</v>
      </c>
      <c r="V397" s="151">
        <v>2312.4999999999995</v>
      </c>
      <c r="W397" s="177">
        <f t="shared" si="380"/>
        <v>121.71052631578945</v>
      </c>
      <c r="X397" s="95">
        <f t="shared" si="381"/>
        <v>12</v>
      </c>
      <c r="Y397" s="478"/>
      <c r="Z397" s="95">
        <v>19</v>
      </c>
      <c r="AA397" s="151">
        <v>2310.9375000000005</v>
      </c>
      <c r="AB397" s="177">
        <f t="shared" si="382"/>
        <v>121.62828947368423</v>
      </c>
      <c r="AC397" s="95">
        <f t="shared" si="383"/>
        <v>12</v>
      </c>
      <c r="AD397" s="478"/>
      <c r="AE397" s="95">
        <v>19</v>
      </c>
      <c r="AF397" s="151">
        <v>2307.3913043478256</v>
      </c>
      <c r="AG397" s="177">
        <f t="shared" si="384"/>
        <v>121.44164759725398</v>
      </c>
      <c r="AH397" s="95">
        <f t="shared" si="385"/>
        <v>13</v>
      </c>
      <c r="AI397" s="478"/>
      <c r="AJ397" s="95">
        <v>19</v>
      </c>
      <c r="AK397" s="151">
        <v>2306.0869565217386</v>
      </c>
      <c r="AL397" s="177">
        <f t="shared" si="386"/>
        <v>121.37299771167045</v>
      </c>
      <c r="AM397" s="95">
        <f t="shared" si="387"/>
        <v>12</v>
      </c>
      <c r="AN397" s="478"/>
      <c r="AO397" s="95">
        <v>19</v>
      </c>
      <c r="AP397" s="151">
        <v>2291.8309859154929</v>
      </c>
      <c r="AQ397" s="177">
        <f t="shared" si="388"/>
        <v>120.62268346923646</v>
      </c>
      <c r="AR397" s="95">
        <f t="shared" si="389"/>
        <v>13</v>
      </c>
      <c r="AS397" s="478"/>
      <c r="AT397" s="95">
        <v>19</v>
      </c>
      <c r="AU397" s="151">
        <v>2307.3529411764716</v>
      </c>
      <c r="AV397" s="177">
        <f t="shared" si="390"/>
        <v>121.4396284829722</v>
      </c>
      <c r="AW397" s="95">
        <f t="shared" si="391"/>
        <v>12</v>
      </c>
      <c r="AX397" s="478"/>
    </row>
    <row r="398" spans="2:50" hidden="1">
      <c r="B398" s="456"/>
      <c r="C398" s="95">
        <f t="shared" si="375"/>
        <v>10</v>
      </c>
      <c r="D398" s="95" t="s">
        <v>187</v>
      </c>
      <c r="E398" s="95">
        <v>15</v>
      </c>
      <c r="F398" s="95">
        <v>2400</v>
      </c>
      <c r="G398" s="177">
        <f t="shared" si="376"/>
        <v>160</v>
      </c>
      <c r="H398" s="456"/>
      <c r="I398" s="153">
        <f t="shared" si="372"/>
        <v>15</v>
      </c>
      <c r="J398" s="153">
        <f t="shared" si="373"/>
        <v>2293.5537627996441</v>
      </c>
      <c r="K398" s="154">
        <f t="shared" si="374"/>
        <v>152.90358418664295</v>
      </c>
      <c r="L398" s="458"/>
      <c r="M398" s="153">
        <f t="shared" si="377"/>
        <v>4</v>
      </c>
      <c r="N398" s="480"/>
      <c r="O398" s="480"/>
      <c r="P398" s="95">
        <v>15</v>
      </c>
      <c r="Q398" s="151">
        <v>2288.4015771913864</v>
      </c>
      <c r="R398" s="177">
        <f t="shared" si="378"/>
        <v>152.56010514609244</v>
      </c>
      <c r="S398" s="95">
        <f t="shared" si="379"/>
        <v>5</v>
      </c>
      <c r="T398" s="478"/>
      <c r="U398" s="95">
        <v>15</v>
      </c>
      <c r="V398" s="151">
        <v>2295.1810258129394</v>
      </c>
      <c r="W398" s="177">
        <f t="shared" si="380"/>
        <v>153.0120683875293</v>
      </c>
      <c r="X398" s="95">
        <f t="shared" si="381"/>
        <v>4</v>
      </c>
      <c r="Y398" s="478"/>
      <c r="Z398" s="95">
        <v>15</v>
      </c>
      <c r="AA398" s="151">
        <v>2292.9793444095203</v>
      </c>
      <c r="AB398" s="177">
        <f t="shared" si="382"/>
        <v>152.86528962730137</v>
      </c>
      <c r="AC398" s="95">
        <f t="shared" si="383"/>
        <v>4</v>
      </c>
      <c r="AD398" s="478"/>
      <c r="AE398" s="95">
        <v>15</v>
      </c>
      <c r="AF398" s="151">
        <v>2285.3333333333339</v>
      </c>
      <c r="AG398" s="177">
        <f t="shared" si="384"/>
        <v>152.35555555555558</v>
      </c>
      <c r="AH398" s="95">
        <f t="shared" si="385"/>
        <v>5</v>
      </c>
      <c r="AI398" s="478"/>
      <c r="AJ398" s="95">
        <v>15</v>
      </c>
      <c r="AK398" s="151">
        <v>2305.7329462989851</v>
      </c>
      <c r="AL398" s="177">
        <f t="shared" si="386"/>
        <v>153.71552975326568</v>
      </c>
      <c r="AM398" s="95">
        <f t="shared" si="387"/>
        <v>4</v>
      </c>
      <c r="AN398" s="478"/>
      <c r="AO398" s="95">
        <v>15</v>
      </c>
      <c r="AP398" s="151">
        <v>2286.4262536873157</v>
      </c>
      <c r="AQ398" s="177">
        <f t="shared" si="388"/>
        <v>152.42841691248771</v>
      </c>
      <c r="AR398" s="95">
        <f t="shared" si="389"/>
        <v>5</v>
      </c>
      <c r="AS398" s="478"/>
      <c r="AT398" s="95">
        <v>15</v>
      </c>
      <c r="AU398" s="151">
        <v>2300.8218588640275</v>
      </c>
      <c r="AV398" s="177">
        <f t="shared" si="390"/>
        <v>153.38812392426851</v>
      </c>
      <c r="AW398" s="95">
        <f t="shared" si="391"/>
        <v>4</v>
      </c>
      <c r="AX398" s="478"/>
    </row>
    <row r="399" spans="2:50" hidden="1">
      <c r="B399" s="456"/>
      <c r="C399" s="95">
        <f t="shared" si="375"/>
        <v>11</v>
      </c>
      <c r="D399" s="95" t="s">
        <v>196</v>
      </c>
      <c r="E399" s="95">
        <v>14</v>
      </c>
      <c r="F399" s="95">
        <v>2400</v>
      </c>
      <c r="G399" s="177">
        <f t="shared" si="376"/>
        <v>171.42857142857142</v>
      </c>
      <c r="H399" s="456"/>
      <c r="I399" s="153">
        <f t="shared" si="372"/>
        <v>14</v>
      </c>
      <c r="J399" s="153">
        <f t="shared" si="373"/>
        <v>2296.0745494633579</v>
      </c>
      <c r="K399" s="154">
        <f t="shared" si="374"/>
        <v>164.00532496166838</v>
      </c>
      <c r="L399" s="458"/>
      <c r="M399" s="153">
        <f t="shared" si="377"/>
        <v>2</v>
      </c>
      <c r="N399" s="480"/>
      <c r="O399" s="480"/>
      <c r="P399" s="95">
        <v>14</v>
      </c>
      <c r="Q399" s="151">
        <v>2295.406212664278</v>
      </c>
      <c r="R399" s="177">
        <f t="shared" si="378"/>
        <v>163.957586618877</v>
      </c>
      <c r="S399" s="95">
        <f t="shared" si="379"/>
        <v>2</v>
      </c>
      <c r="T399" s="478"/>
      <c r="U399" s="95">
        <v>14</v>
      </c>
      <c r="V399" s="151">
        <v>2301.6481481481487</v>
      </c>
      <c r="W399" s="177">
        <f t="shared" si="380"/>
        <v>164.40343915343919</v>
      </c>
      <c r="X399" s="95">
        <f t="shared" si="381"/>
        <v>2</v>
      </c>
      <c r="Y399" s="478"/>
      <c r="Z399" s="95">
        <v>14</v>
      </c>
      <c r="AA399" s="151">
        <v>2289.3023255813951</v>
      </c>
      <c r="AB399" s="177">
        <f t="shared" si="382"/>
        <v>163.52159468438535</v>
      </c>
      <c r="AC399" s="95">
        <f t="shared" si="383"/>
        <v>3</v>
      </c>
      <c r="AD399" s="478"/>
      <c r="AE399" s="95">
        <v>14</v>
      </c>
      <c r="AF399" s="151">
        <v>2287.4999999999995</v>
      </c>
      <c r="AG399" s="177">
        <f t="shared" si="384"/>
        <v>163.39285714285711</v>
      </c>
      <c r="AH399" s="95">
        <f t="shared" si="385"/>
        <v>2</v>
      </c>
      <c r="AI399" s="478"/>
      <c r="AJ399" s="95">
        <v>14</v>
      </c>
      <c r="AK399" s="151">
        <v>2297.1428571428569</v>
      </c>
      <c r="AL399" s="177">
        <f t="shared" si="386"/>
        <v>164.08163265306121</v>
      </c>
      <c r="AM399" s="95">
        <f t="shared" si="387"/>
        <v>2</v>
      </c>
      <c r="AN399" s="478"/>
      <c r="AO399" s="95">
        <v>14</v>
      </c>
      <c r="AP399" s="151">
        <v>2309.3595120091504</v>
      </c>
      <c r="AQ399" s="177">
        <f t="shared" si="388"/>
        <v>164.95425085779647</v>
      </c>
      <c r="AR399" s="95">
        <f t="shared" si="389"/>
        <v>2</v>
      </c>
      <c r="AS399" s="478"/>
      <c r="AT399" s="95">
        <v>14</v>
      </c>
      <c r="AU399" s="151">
        <v>2292.1627906976751</v>
      </c>
      <c r="AV399" s="177">
        <f t="shared" si="390"/>
        <v>163.72591362126249</v>
      </c>
      <c r="AW399" s="95">
        <f t="shared" si="391"/>
        <v>2</v>
      </c>
      <c r="AX399" s="478"/>
    </row>
    <row r="400" spans="2:50" hidden="1">
      <c r="B400" s="456"/>
      <c r="C400" s="95">
        <f t="shared" si="375"/>
        <v>12</v>
      </c>
      <c r="D400" s="95" t="s">
        <v>192</v>
      </c>
      <c r="E400" s="95">
        <v>19</v>
      </c>
      <c r="F400" s="95">
        <v>2400</v>
      </c>
      <c r="G400" s="177">
        <f t="shared" si="376"/>
        <v>126.31578947368421</v>
      </c>
      <c r="H400" s="456"/>
      <c r="I400" s="153">
        <f t="shared" si="372"/>
        <v>19</v>
      </c>
      <c r="J400" s="153">
        <f t="shared" si="373"/>
        <v>2301.7856381913566</v>
      </c>
      <c r="K400" s="154">
        <f t="shared" si="374"/>
        <v>121.1466125363872</v>
      </c>
      <c r="L400" s="458"/>
      <c r="M400" s="153">
        <f t="shared" si="377"/>
        <v>13</v>
      </c>
      <c r="N400" s="480"/>
      <c r="O400" s="480"/>
      <c r="P400" s="95">
        <v>19</v>
      </c>
      <c r="Q400" s="151">
        <v>2306.6666666666656</v>
      </c>
      <c r="R400" s="177">
        <f t="shared" si="378"/>
        <v>121.40350877192976</v>
      </c>
      <c r="S400" s="95">
        <f t="shared" si="379"/>
        <v>12</v>
      </c>
      <c r="T400" s="478"/>
      <c r="U400" s="95">
        <v>19</v>
      </c>
      <c r="V400" s="151">
        <v>2285.8536585365846</v>
      </c>
      <c r="W400" s="177">
        <f t="shared" si="380"/>
        <v>120.30808729139919</v>
      </c>
      <c r="X400" s="95">
        <f t="shared" si="381"/>
        <v>14</v>
      </c>
      <c r="Y400" s="478"/>
      <c r="Z400" s="95">
        <v>19</v>
      </c>
      <c r="AA400" s="151">
        <v>2300.8000000000006</v>
      </c>
      <c r="AB400" s="177">
        <f t="shared" si="382"/>
        <v>121.09473684210529</v>
      </c>
      <c r="AC400" s="95">
        <f t="shared" si="383"/>
        <v>13</v>
      </c>
      <c r="AD400" s="478"/>
      <c r="AE400" s="95">
        <v>19</v>
      </c>
      <c r="AF400" s="151">
        <v>2315.9999999999986</v>
      </c>
      <c r="AG400" s="177">
        <f t="shared" si="384"/>
        <v>121.89473684210519</v>
      </c>
      <c r="AH400" s="95">
        <f t="shared" si="385"/>
        <v>12</v>
      </c>
      <c r="AI400" s="478"/>
      <c r="AJ400" s="95">
        <v>19</v>
      </c>
      <c r="AK400" s="151">
        <v>2305.8620689655158</v>
      </c>
      <c r="AL400" s="177">
        <f t="shared" si="386"/>
        <v>121.36116152450083</v>
      </c>
      <c r="AM400" s="95">
        <f t="shared" si="387"/>
        <v>13</v>
      </c>
      <c r="AN400" s="478"/>
      <c r="AO400" s="95">
        <v>19</v>
      </c>
      <c r="AP400" s="151">
        <v>2298.2926829268285</v>
      </c>
      <c r="AQ400" s="177">
        <f t="shared" si="388"/>
        <v>120.96277278562256</v>
      </c>
      <c r="AR400" s="95">
        <f t="shared" si="389"/>
        <v>12</v>
      </c>
      <c r="AS400" s="478"/>
      <c r="AT400" s="95">
        <v>19</v>
      </c>
      <c r="AU400" s="151">
        <v>2299.024390243902</v>
      </c>
      <c r="AV400" s="177">
        <f t="shared" si="390"/>
        <v>121.00128369704747</v>
      </c>
      <c r="AW400" s="95">
        <f t="shared" si="391"/>
        <v>13</v>
      </c>
      <c r="AX400" s="478"/>
    </row>
    <row r="401" spans="2:50" hidden="1">
      <c r="B401" s="456"/>
      <c r="C401" s="95">
        <f t="shared" si="375"/>
        <v>13</v>
      </c>
      <c r="D401" s="95" t="s">
        <v>194</v>
      </c>
      <c r="E401" s="95">
        <v>14</v>
      </c>
      <c r="F401" s="95">
        <v>2400</v>
      </c>
      <c r="G401" s="177">
        <f t="shared" si="376"/>
        <v>171.42857142857142</v>
      </c>
      <c r="H401" s="456"/>
      <c r="I401" s="153">
        <f t="shared" si="372"/>
        <v>14</v>
      </c>
      <c r="J401" s="153">
        <f t="shared" si="373"/>
        <v>2291.2338168925767</v>
      </c>
      <c r="K401" s="154">
        <f t="shared" si="374"/>
        <v>163.65955834946976</v>
      </c>
      <c r="L401" s="458"/>
      <c r="M401" s="153">
        <f t="shared" si="377"/>
        <v>3</v>
      </c>
      <c r="N401" s="480"/>
      <c r="O401" s="480"/>
      <c r="P401" s="95">
        <v>14</v>
      </c>
      <c r="Q401" s="151">
        <v>2291.6083916083908</v>
      </c>
      <c r="R401" s="177">
        <f t="shared" si="378"/>
        <v>163.68631368631364</v>
      </c>
      <c r="S401" s="95">
        <f t="shared" si="379"/>
        <v>3</v>
      </c>
      <c r="T401" s="478"/>
      <c r="U401" s="95">
        <v>14</v>
      </c>
      <c r="V401" s="151">
        <v>2293.4191472244561</v>
      </c>
      <c r="W401" s="177">
        <f t="shared" si="380"/>
        <v>163.81565337317542</v>
      </c>
      <c r="X401" s="95">
        <f t="shared" si="381"/>
        <v>3</v>
      </c>
      <c r="Y401" s="478"/>
      <c r="Z401" s="95">
        <v>14</v>
      </c>
      <c r="AA401" s="151">
        <v>2293.329545454546</v>
      </c>
      <c r="AB401" s="177">
        <f t="shared" si="382"/>
        <v>163.80925324675329</v>
      </c>
      <c r="AC401" s="95">
        <f t="shared" si="383"/>
        <v>2</v>
      </c>
      <c r="AD401" s="478"/>
      <c r="AE401" s="95">
        <v>14</v>
      </c>
      <c r="AF401" s="151">
        <v>2284.0268456375834</v>
      </c>
      <c r="AG401" s="177">
        <f t="shared" si="384"/>
        <v>163.14477468839883</v>
      </c>
      <c r="AH401" s="95">
        <f t="shared" si="385"/>
        <v>3</v>
      </c>
      <c r="AI401" s="478"/>
      <c r="AJ401" s="95">
        <v>14</v>
      </c>
      <c r="AK401" s="151">
        <v>2289.8780487804884</v>
      </c>
      <c r="AL401" s="177">
        <f t="shared" si="386"/>
        <v>163.56271777003488</v>
      </c>
      <c r="AM401" s="95">
        <f t="shared" si="387"/>
        <v>3</v>
      </c>
      <c r="AN401" s="478"/>
      <c r="AO401" s="95">
        <v>14</v>
      </c>
      <c r="AP401" s="151">
        <v>2301.5667420814489</v>
      </c>
      <c r="AQ401" s="177">
        <f t="shared" si="388"/>
        <v>164.3976244343892</v>
      </c>
      <c r="AR401" s="95">
        <f t="shared" si="389"/>
        <v>3</v>
      </c>
      <c r="AS401" s="478"/>
      <c r="AT401" s="95">
        <v>14</v>
      </c>
      <c r="AU401" s="151">
        <v>2284.8079974611228</v>
      </c>
      <c r="AV401" s="177">
        <f t="shared" si="390"/>
        <v>163.20057124722305</v>
      </c>
      <c r="AW401" s="95">
        <f t="shared" si="391"/>
        <v>3</v>
      </c>
      <c r="AX401" s="478"/>
    </row>
    <row r="402" spans="2:50" hidden="1">
      <c r="B402" s="456"/>
      <c r="C402" s="95">
        <f t="shared" si="375"/>
        <v>14</v>
      </c>
      <c r="D402" s="95" t="s">
        <v>195</v>
      </c>
      <c r="E402" s="95">
        <v>13</v>
      </c>
      <c r="F402" s="95">
        <v>2400</v>
      </c>
      <c r="G402" s="177">
        <f t="shared" si="376"/>
        <v>184.61538461538461</v>
      </c>
      <c r="H402" s="456"/>
      <c r="I402" s="153">
        <f t="shared" si="372"/>
        <v>13</v>
      </c>
      <c r="J402" s="153">
        <f t="shared" si="373"/>
        <v>2293.7740186839633</v>
      </c>
      <c r="K402" s="154">
        <f t="shared" si="374"/>
        <v>176.4441552833818</v>
      </c>
      <c r="L402" s="458"/>
      <c r="M402" s="153">
        <f t="shared" si="377"/>
        <v>1</v>
      </c>
      <c r="N402" s="480"/>
      <c r="O402" s="480"/>
      <c r="P402" s="95">
        <v>13</v>
      </c>
      <c r="Q402" s="151">
        <v>2291.25</v>
      </c>
      <c r="R402" s="177">
        <f t="shared" si="378"/>
        <v>176.25</v>
      </c>
      <c r="S402" s="95">
        <f t="shared" si="379"/>
        <v>1</v>
      </c>
      <c r="T402" s="478"/>
      <c r="U402" s="95">
        <v>13</v>
      </c>
      <c r="V402" s="151">
        <v>2302.5974025974028</v>
      </c>
      <c r="W402" s="177">
        <f t="shared" si="380"/>
        <v>177.12287712287713</v>
      </c>
      <c r="X402" s="95">
        <f t="shared" si="381"/>
        <v>1</v>
      </c>
      <c r="Y402" s="478"/>
      <c r="Z402" s="95">
        <v>13</v>
      </c>
      <c r="AA402" s="151">
        <v>2290.0000000000005</v>
      </c>
      <c r="AB402" s="177">
        <f t="shared" si="382"/>
        <v>176.15384615384619</v>
      </c>
      <c r="AC402" s="95">
        <f t="shared" si="383"/>
        <v>1</v>
      </c>
      <c r="AD402" s="478"/>
      <c r="AE402" s="95">
        <v>13</v>
      </c>
      <c r="AF402" s="151">
        <v>2290.0000000000009</v>
      </c>
      <c r="AG402" s="177">
        <f t="shared" si="384"/>
        <v>176.15384615384622</v>
      </c>
      <c r="AH402" s="95">
        <f t="shared" si="385"/>
        <v>1</v>
      </c>
      <c r="AI402" s="478"/>
      <c r="AJ402" s="95">
        <v>13</v>
      </c>
      <c r="AK402" s="151">
        <v>2291.5789473684208</v>
      </c>
      <c r="AL402" s="177">
        <f t="shared" si="386"/>
        <v>176.27530364372467</v>
      </c>
      <c r="AM402" s="95">
        <f t="shared" si="387"/>
        <v>1</v>
      </c>
      <c r="AN402" s="478"/>
      <c r="AO402" s="95">
        <v>13</v>
      </c>
      <c r="AP402" s="151">
        <v>2288.8000000000011</v>
      </c>
      <c r="AQ402" s="177">
        <f t="shared" si="388"/>
        <v>176.06153846153853</v>
      </c>
      <c r="AR402" s="95">
        <f t="shared" si="389"/>
        <v>1</v>
      </c>
      <c r="AS402" s="478"/>
      <c r="AT402" s="95">
        <v>13</v>
      </c>
      <c r="AU402" s="151">
        <v>2302.1917808219187</v>
      </c>
      <c r="AV402" s="177">
        <f t="shared" si="390"/>
        <v>177.09167544783989</v>
      </c>
      <c r="AW402" s="95">
        <f t="shared" si="391"/>
        <v>1</v>
      </c>
      <c r="AX402" s="478"/>
    </row>
    <row r="403" spans="2:50" hidden="1">
      <c r="B403" s="456"/>
      <c r="C403" s="95">
        <f t="shared" si="375"/>
        <v>15</v>
      </c>
      <c r="D403" s="95" t="s">
        <v>197</v>
      </c>
      <c r="E403" s="95">
        <v>21</v>
      </c>
      <c r="F403" s="95">
        <v>2400</v>
      </c>
      <c r="G403" s="177">
        <f t="shared" si="376"/>
        <v>114.28571428571429</v>
      </c>
      <c r="H403" s="456"/>
      <c r="I403" s="153">
        <f t="shared" si="372"/>
        <v>21</v>
      </c>
      <c r="J403" s="153">
        <f t="shared" si="373"/>
        <v>2292.3643774878115</v>
      </c>
      <c r="K403" s="154">
        <f t="shared" si="374"/>
        <v>109.16020845180056</v>
      </c>
      <c r="L403" s="458"/>
      <c r="M403" s="153">
        <f t="shared" si="377"/>
        <v>17</v>
      </c>
      <c r="N403" s="480"/>
      <c r="O403" s="480"/>
      <c r="P403" s="95">
        <v>21</v>
      </c>
      <c r="Q403" s="151">
        <v>2289.7435897435898</v>
      </c>
      <c r="R403" s="177">
        <f t="shared" si="378"/>
        <v>109.03540903540905</v>
      </c>
      <c r="S403" s="95">
        <f t="shared" si="379"/>
        <v>17</v>
      </c>
      <c r="T403" s="478"/>
      <c r="U403" s="95">
        <v>21</v>
      </c>
      <c r="V403" s="151">
        <v>2284.7142857142849</v>
      </c>
      <c r="W403" s="177">
        <f t="shared" si="380"/>
        <v>108.7959183673469</v>
      </c>
      <c r="X403" s="95">
        <f t="shared" si="381"/>
        <v>17</v>
      </c>
      <c r="Y403" s="478"/>
      <c r="Z403" s="95">
        <v>21</v>
      </c>
      <c r="AA403" s="151">
        <v>2304.401709401709</v>
      </c>
      <c r="AB403" s="177">
        <f t="shared" si="382"/>
        <v>109.73341473341472</v>
      </c>
      <c r="AC403" s="95">
        <f t="shared" si="383"/>
        <v>17</v>
      </c>
      <c r="AD403" s="478"/>
      <c r="AE403" s="95">
        <v>21</v>
      </c>
      <c r="AF403" s="151">
        <v>2289.0566037735844</v>
      </c>
      <c r="AG403" s="177">
        <f t="shared" si="384"/>
        <v>109.00269541778974</v>
      </c>
      <c r="AH403" s="95">
        <f t="shared" si="385"/>
        <v>17</v>
      </c>
      <c r="AI403" s="478"/>
      <c r="AJ403" s="95">
        <v>21</v>
      </c>
      <c r="AK403" s="151">
        <v>2291.4285714285711</v>
      </c>
      <c r="AL403" s="177">
        <f t="shared" si="386"/>
        <v>109.11564625850339</v>
      </c>
      <c r="AM403" s="95">
        <f t="shared" si="387"/>
        <v>17</v>
      </c>
      <c r="AN403" s="478"/>
      <c r="AO403" s="95">
        <v>21</v>
      </c>
      <c r="AP403" s="151">
        <v>2290</v>
      </c>
      <c r="AQ403" s="177">
        <f t="shared" si="388"/>
        <v>109.04761904761905</v>
      </c>
      <c r="AR403" s="95">
        <f t="shared" si="389"/>
        <v>17</v>
      </c>
      <c r="AS403" s="478"/>
      <c r="AT403" s="95">
        <v>21</v>
      </c>
      <c r="AU403" s="151">
        <v>2297.2058823529414</v>
      </c>
      <c r="AV403" s="177">
        <f t="shared" si="390"/>
        <v>109.39075630252103</v>
      </c>
      <c r="AW403" s="95">
        <f t="shared" si="391"/>
        <v>17</v>
      </c>
      <c r="AX403" s="478"/>
    </row>
    <row r="404" spans="2:50" hidden="1">
      <c r="B404" s="456"/>
      <c r="C404" s="95">
        <f t="shared" si="375"/>
        <v>16</v>
      </c>
      <c r="D404" s="95" t="s">
        <v>198</v>
      </c>
      <c r="E404" s="95">
        <v>16</v>
      </c>
      <c r="F404" s="95">
        <v>2400</v>
      </c>
      <c r="G404" s="177">
        <f t="shared" si="376"/>
        <v>150</v>
      </c>
      <c r="H404" s="456"/>
      <c r="I404" s="153">
        <f t="shared" si="372"/>
        <v>16</v>
      </c>
      <c r="J404" s="153">
        <f t="shared" si="373"/>
        <v>2292.6864916769555</v>
      </c>
      <c r="K404" s="154">
        <f t="shared" si="374"/>
        <v>143.29290572980972</v>
      </c>
      <c r="L404" s="458"/>
      <c r="M404" s="153">
        <f t="shared" si="377"/>
        <v>7</v>
      </c>
      <c r="N404" s="480"/>
      <c r="O404" s="480"/>
      <c r="P404" s="95">
        <v>16</v>
      </c>
      <c r="Q404" s="151">
        <v>2286.979832759469</v>
      </c>
      <c r="R404" s="177">
        <f t="shared" si="378"/>
        <v>142.93623954746681</v>
      </c>
      <c r="S404" s="95">
        <f t="shared" si="379"/>
        <v>7</v>
      </c>
      <c r="T404" s="478"/>
      <c r="U404" s="95">
        <v>16</v>
      </c>
      <c r="V404" s="151">
        <v>2293.7106537530262</v>
      </c>
      <c r="W404" s="177">
        <f t="shared" si="380"/>
        <v>143.35691585956414</v>
      </c>
      <c r="X404" s="95">
        <f t="shared" si="381"/>
        <v>6</v>
      </c>
      <c r="Y404" s="478"/>
      <c r="Z404" s="95">
        <v>16</v>
      </c>
      <c r="AA404" s="151">
        <v>2302.0643558499942</v>
      </c>
      <c r="AB404" s="177">
        <f t="shared" si="382"/>
        <v>143.87902224062464</v>
      </c>
      <c r="AC404" s="95">
        <f t="shared" si="383"/>
        <v>7</v>
      </c>
      <c r="AD404" s="478"/>
      <c r="AE404" s="95">
        <v>16</v>
      </c>
      <c r="AF404" s="151">
        <v>2304.2696629213483</v>
      </c>
      <c r="AG404" s="177">
        <f t="shared" si="384"/>
        <v>144.01685393258427</v>
      </c>
      <c r="AH404" s="95">
        <f t="shared" si="385"/>
        <v>7</v>
      </c>
      <c r="AI404" s="478"/>
      <c r="AJ404" s="95">
        <v>16</v>
      </c>
      <c r="AK404" s="151">
        <v>2287.8461538461534</v>
      </c>
      <c r="AL404" s="177">
        <f t="shared" si="386"/>
        <v>142.99038461538458</v>
      </c>
      <c r="AM404" s="95">
        <f t="shared" si="387"/>
        <v>7</v>
      </c>
      <c r="AN404" s="478"/>
      <c r="AO404" s="95">
        <v>16</v>
      </c>
      <c r="AP404" s="151">
        <v>2280.4347826086955</v>
      </c>
      <c r="AQ404" s="177">
        <f t="shared" si="388"/>
        <v>142.52717391304347</v>
      </c>
      <c r="AR404" s="95">
        <f t="shared" si="389"/>
        <v>7</v>
      </c>
      <c r="AS404" s="478"/>
      <c r="AT404" s="95">
        <v>16</v>
      </c>
      <c r="AU404" s="151">
        <v>2293.4999999999991</v>
      </c>
      <c r="AV404" s="177">
        <f t="shared" si="390"/>
        <v>143.34374999999994</v>
      </c>
      <c r="AW404" s="95">
        <f t="shared" si="391"/>
        <v>7</v>
      </c>
      <c r="AX404" s="478"/>
    </row>
    <row r="405" spans="2:50" hidden="1">
      <c r="B405" s="456"/>
      <c r="C405" s="95">
        <f t="shared" si="375"/>
        <v>17</v>
      </c>
      <c r="D405" s="95" t="s">
        <v>199</v>
      </c>
      <c r="E405" s="95">
        <v>15</v>
      </c>
      <c r="F405" s="95">
        <v>2400</v>
      </c>
      <c r="G405" s="177">
        <f t="shared" si="376"/>
        <v>160</v>
      </c>
      <c r="H405" s="456"/>
      <c r="I405" s="153">
        <f t="shared" si="372"/>
        <v>15</v>
      </c>
      <c r="J405" s="153">
        <f t="shared" si="373"/>
        <v>2291.9206009833965</v>
      </c>
      <c r="K405" s="154">
        <f t="shared" si="374"/>
        <v>152.79470673222639</v>
      </c>
      <c r="L405" s="458"/>
      <c r="M405" s="153">
        <f t="shared" si="377"/>
        <v>5</v>
      </c>
      <c r="N405" s="480"/>
      <c r="O405" s="480"/>
      <c r="P405" s="95">
        <v>15</v>
      </c>
      <c r="Q405" s="151">
        <v>2290.3443187407775</v>
      </c>
      <c r="R405" s="177">
        <f t="shared" si="378"/>
        <v>152.68962124938517</v>
      </c>
      <c r="S405" s="95">
        <f t="shared" si="379"/>
        <v>4</v>
      </c>
      <c r="T405" s="478"/>
      <c r="U405" s="95">
        <v>15</v>
      </c>
      <c r="V405" s="151">
        <v>2294.4249394673125</v>
      </c>
      <c r="W405" s="177">
        <f t="shared" si="380"/>
        <v>152.96166263115416</v>
      </c>
      <c r="X405" s="95">
        <f t="shared" si="381"/>
        <v>5</v>
      </c>
      <c r="Y405" s="478"/>
      <c r="Z405" s="95">
        <v>15</v>
      </c>
      <c r="AA405" s="151">
        <v>2288.571428571428</v>
      </c>
      <c r="AB405" s="177">
        <f t="shared" si="382"/>
        <v>152.57142857142853</v>
      </c>
      <c r="AC405" s="95">
        <f t="shared" si="383"/>
        <v>5</v>
      </c>
      <c r="AD405" s="478"/>
      <c r="AE405" s="95">
        <v>15</v>
      </c>
      <c r="AF405" s="151">
        <v>2296.3636363636369</v>
      </c>
      <c r="AG405" s="177">
        <f t="shared" si="384"/>
        <v>153.09090909090912</v>
      </c>
      <c r="AH405" s="95">
        <f t="shared" si="385"/>
        <v>4</v>
      </c>
      <c r="AI405" s="478"/>
      <c r="AJ405" s="95">
        <v>15</v>
      </c>
      <c r="AK405" s="151">
        <v>2280.4137931034488</v>
      </c>
      <c r="AL405" s="177">
        <f t="shared" si="386"/>
        <v>152.02758620689659</v>
      </c>
      <c r="AM405" s="95">
        <f t="shared" si="387"/>
        <v>5</v>
      </c>
      <c r="AN405" s="478"/>
      <c r="AO405" s="95">
        <v>15</v>
      </c>
      <c r="AP405" s="151">
        <v>2292.5568598679392</v>
      </c>
      <c r="AQ405" s="177">
        <f t="shared" si="388"/>
        <v>152.83712399119594</v>
      </c>
      <c r="AR405" s="95">
        <f t="shared" si="389"/>
        <v>4</v>
      </c>
      <c r="AS405" s="478"/>
      <c r="AT405" s="95">
        <v>15</v>
      </c>
      <c r="AU405" s="151">
        <v>2300.76923076923</v>
      </c>
      <c r="AV405" s="177">
        <f t="shared" si="390"/>
        <v>153.38461538461533</v>
      </c>
      <c r="AW405" s="95">
        <f t="shared" si="391"/>
        <v>5</v>
      </c>
      <c r="AX405" s="478"/>
    </row>
    <row r="406" spans="2:50" hidden="1">
      <c r="B406" s="456"/>
      <c r="C406" s="95">
        <f t="shared" si="375"/>
        <v>18</v>
      </c>
      <c r="D406" s="95"/>
      <c r="E406" s="95"/>
      <c r="F406" s="95"/>
      <c r="G406" s="177"/>
      <c r="H406" s="456"/>
      <c r="I406" s="153" t="str">
        <f t="shared" si="372"/>
        <v/>
      </c>
      <c r="J406" s="153" t="str">
        <f t="shared" si="373"/>
        <v/>
      </c>
      <c r="K406" s="154" t="str">
        <f t="shared" si="374"/>
        <v/>
      </c>
      <c r="L406" s="459"/>
      <c r="M406" s="153" t="str">
        <f t="shared" si="377"/>
        <v/>
      </c>
      <c r="N406" s="464"/>
      <c r="O406" s="464"/>
      <c r="P406" s="95"/>
      <c r="Q406" s="151"/>
      <c r="R406" s="177" t="str">
        <f t="shared" si="378"/>
        <v/>
      </c>
      <c r="S406" s="95" t="str">
        <f t="shared" si="379"/>
        <v/>
      </c>
      <c r="T406" s="479"/>
      <c r="U406" s="95"/>
      <c r="V406" s="151"/>
      <c r="W406" s="177" t="str">
        <f t="shared" si="380"/>
        <v/>
      </c>
      <c r="X406" s="95" t="str">
        <f t="shared" si="381"/>
        <v/>
      </c>
      <c r="Y406" s="479"/>
      <c r="Z406" s="95"/>
      <c r="AA406" s="151"/>
      <c r="AB406" s="177" t="str">
        <f t="shared" si="382"/>
        <v/>
      </c>
      <c r="AC406" s="95" t="str">
        <f t="shared" si="383"/>
        <v/>
      </c>
      <c r="AD406" s="479"/>
      <c r="AE406" s="95"/>
      <c r="AF406" s="151"/>
      <c r="AG406" s="177" t="str">
        <f t="shared" si="384"/>
        <v/>
      </c>
      <c r="AH406" s="95" t="str">
        <f t="shared" si="385"/>
        <v/>
      </c>
      <c r="AI406" s="479"/>
      <c r="AJ406" s="95"/>
      <c r="AK406" s="151"/>
      <c r="AL406" s="177" t="str">
        <f t="shared" si="386"/>
        <v/>
      </c>
      <c r="AM406" s="95" t="str">
        <f t="shared" si="387"/>
        <v/>
      </c>
      <c r="AN406" s="479"/>
      <c r="AO406" s="95"/>
      <c r="AP406" s="151"/>
      <c r="AQ406" s="177" t="str">
        <f t="shared" si="388"/>
        <v/>
      </c>
      <c r="AR406" s="95" t="str">
        <f t="shared" si="389"/>
        <v/>
      </c>
      <c r="AS406" s="479"/>
      <c r="AT406" s="95"/>
      <c r="AU406" s="151"/>
      <c r="AV406" s="177" t="str">
        <f t="shared" si="390"/>
        <v/>
      </c>
      <c r="AW406" s="95" t="str">
        <f t="shared" si="391"/>
        <v/>
      </c>
      <c r="AX406" s="479"/>
    </row>
    <row r="407" spans="2:50" ht="15.6" hidden="1">
      <c r="B407" s="460" t="s">
        <v>115</v>
      </c>
      <c r="C407" s="461"/>
      <c r="D407" s="461"/>
      <c r="E407" s="461"/>
      <c r="F407" s="461"/>
      <c r="G407" s="461"/>
      <c r="H407" s="461"/>
      <c r="I407" s="150"/>
      <c r="J407" s="150"/>
      <c r="K407" s="150"/>
      <c r="L407" s="150"/>
      <c r="M407" s="150"/>
      <c r="N407" s="448" t="s">
        <v>116</v>
      </c>
      <c r="O407" s="463" t="s">
        <v>63</v>
      </c>
      <c r="P407" s="465">
        <f>AT384+1</f>
        <v>45993</v>
      </c>
      <c r="Q407" s="456"/>
      <c r="R407" s="456"/>
      <c r="S407" s="456"/>
      <c r="T407" s="456"/>
      <c r="U407" s="465">
        <f>P407+1</f>
        <v>45994</v>
      </c>
      <c r="V407" s="456"/>
      <c r="W407" s="456"/>
      <c r="X407" s="456"/>
      <c r="Y407" s="456"/>
      <c r="Z407" s="465">
        <f>U407+1</f>
        <v>45995</v>
      </c>
      <c r="AA407" s="456"/>
      <c r="AB407" s="456"/>
      <c r="AC407" s="456"/>
      <c r="AD407" s="456"/>
      <c r="AE407" s="465">
        <f>Z407+1</f>
        <v>45996</v>
      </c>
      <c r="AF407" s="456"/>
      <c r="AG407" s="456"/>
      <c r="AH407" s="456"/>
      <c r="AI407" s="456"/>
      <c r="AJ407" s="465">
        <f>AE407+1</f>
        <v>45997</v>
      </c>
      <c r="AK407" s="456"/>
      <c r="AL407" s="456"/>
      <c r="AM407" s="456"/>
      <c r="AN407" s="456"/>
      <c r="AO407" s="465">
        <f>AJ407+1</f>
        <v>45998</v>
      </c>
      <c r="AP407" s="456"/>
      <c r="AQ407" s="456"/>
      <c r="AR407" s="456"/>
      <c r="AS407" s="456"/>
      <c r="AT407" s="465">
        <f>AO407+1</f>
        <v>45999</v>
      </c>
      <c r="AU407" s="456"/>
      <c r="AV407" s="456"/>
      <c r="AW407" s="456"/>
      <c r="AX407" s="456"/>
    </row>
    <row r="408" spans="2:50" ht="15.6" hidden="1">
      <c r="B408" s="462"/>
      <c r="C408" s="462"/>
      <c r="D408" s="462"/>
      <c r="E408" s="462"/>
      <c r="F408" s="462"/>
      <c r="G408" s="462"/>
      <c r="H408" s="462"/>
      <c r="I408" s="150"/>
      <c r="J408" s="150"/>
      <c r="K408" s="150"/>
      <c r="L408" s="150"/>
      <c r="M408" s="150"/>
      <c r="N408" s="448"/>
      <c r="O408" s="464"/>
      <c r="P408" s="465" t="s">
        <v>77</v>
      </c>
      <c r="Q408" s="456"/>
      <c r="R408" s="456"/>
      <c r="S408" s="456"/>
      <c r="T408" s="456"/>
      <c r="U408" s="465" t="s">
        <v>78</v>
      </c>
      <c r="V408" s="456"/>
      <c r="W408" s="456"/>
      <c r="X408" s="456"/>
      <c r="Y408" s="456"/>
      <c r="Z408" s="465" t="s">
        <v>79</v>
      </c>
      <c r="AA408" s="456"/>
      <c r="AB408" s="456"/>
      <c r="AC408" s="456"/>
      <c r="AD408" s="456"/>
      <c r="AE408" s="465" t="s">
        <v>74</v>
      </c>
      <c r="AF408" s="456"/>
      <c r="AG408" s="456"/>
      <c r="AH408" s="456"/>
      <c r="AI408" s="456"/>
      <c r="AJ408" s="465" t="s">
        <v>75</v>
      </c>
      <c r="AK408" s="456"/>
      <c r="AL408" s="456"/>
      <c r="AM408" s="456"/>
      <c r="AN408" s="456"/>
      <c r="AO408" s="465" t="s">
        <v>70</v>
      </c>
      <c r="AP408" s="456"/>
      <c r="AQ408" s="456"/>
      <c r="AR408" s="456"/>
      <c r="AS408" s="456"/>
      <c r="AT408" s="465" t="s">
        <v>76</v>
      </c>
      <c r="AU408" s="456"/>
      <c r="AV408" s="456"/>
      <c r="AW408" s="456"/>
      <c r="AX408" s="456"/>
    </row>
    <row r="409" spans="2:50" hidden="1">
      <c r="B409" s="448" t="s">
        <v>117</v>
      </c>
      <c r="C409" s="448" t="s">
        <v>118</v>
      </c>
      <c r="D409" s="448"/>
      <c r="E409" s="448" t="s">
        <v>119</v>
      </c>
      <c r="F409" s="448"/>
      <c r="G409" s="448"/>
      <c r="H409" s="452" t="s">
        <v>120</v>
      </c>
      <c r="I409" s="455" t="s">
        <v>121</v>
      </c>
      <c r="J409" s="455"/>
      <c r="K409" s="455"/>
      <c r="L409" s="455" t="s">
        <v>120</v>
      </c>
      <c r="M409" s="455" t="s">
        <v>122</v>
      </c>
      <c r="N409" s="463"/>
      <c r="O409" s="463" t="s">
        <v>123</v>
      </c>
      <c r="P409" s="449" t="s">
        <v>124</v>
      </c>
      <c r="Q409" s="450"/>
      <c r="R409" s="450"/>
      <c r="S409" s="451"/>
      <c r="T409" s="448" t="s">
        <v>120</v>
      </c>
      <c r="U409" s="449" t="s">
        <v>124</v>
      </c>
      <c r="V409" s="450"/>
      <c r="W409" s="450"/>
      <c r="X409" s="451"/>
      <c r="Y409" s="448" t="s">
        <v>120</v>
      </c>
      <c r="Z409" s="449" t="s">
        <v>124</v>
      </c>
      <c r="AA409" s="450"/>
      <c r="AB409" s="450"/>
      <c r="AC409" s="451"/>
      <c r="AD409" s="448" t="s">
        <v>120</v>
      </c>
      <c r="AE409" s="449" t="s">
        <v>124</v>
      </c>
      <c r="AF409" s="450"/>
      <c r="AG409" s="450"/>
      <c r="AH409" s="451"/>
      <c r="AI409" s="448" t="s">
        <v>120</v>
      </c>
      <c r="AJ409" s="449" t="s">
        <v>124</v>
      </c>
      <c r="AK409" s="450"/>
      <c r="AL409" s="450"/>
      <c r="AM409" s="451"/>
      <c r="AN409" s="448" t="s">
        <v>120</v>
      </c>
      <c r="AO409" s="449" t="s">
        <v>124</v>
      </c>
      <c r="AP409" s="450"/>
      <c r="AQ409" s="450"/>
      <c r="AR409" s="451"/>
      <c r="AS409" s="448" t="s">
        <v>120</v>
      </c>
      <c r="AT409" s="449" t="s">
        <v>124</v>
      </c>
      <c r="AU409" s="450"/>
      <c r="AV409" s="450"/>
      <c r="AW409" s="451"/>
      <c r="AX409" s="448" t="s">
        <v>120</v>
      </c>
    </row>
    <row r="410" spans="2:50" hidden="1">
      <c r="B410" s="448"/>
      <c r="C410" s="448"/>
      <c r="D410" s="448"/>
      <c r="E410" s="448" t="s">
        <v>125</v>
      </c>
      <c r="F410" s="448"/>
      <c r="G410" s="448"/>
      <c r="H410" s="453"/>
      <c r="I410" s="455" t="s">
        <v>125</v>
      </c>
      <c r="J410" s="455"/>
      <c r="K410" s="455"/>
      <c r="L410" s="455"/>
      <c r="M410" s="455"/>
      <c r="N410" s="480"/>
      <c r="O410" s="480"/>
      <c r="P410" s="449" t="s">
        <v>126</v>
      </c>
      <c r="Q410" s="450"/>
      <c r="R410" s="450"/>
      <c r="S410" s="451"/>
      <c r="T410" s="448"/>
      <c r="U410" s="449" t="s">
        <v>126</v>
      </c>
      <c r="V410" s="450"/>
      <c r="W410" s="450"/>
      <c r="X410" s="451"/>
      <c r="Y410" s="448"/>
      <c r="Z410" s="449" t="s">
        <v>126</v>
      </c>
      <c r="AA410" s="450"/>
      <c r="AB410" s="450"/>
      <c r="AC410" s="451"/>
      <c r="AD410" s="448"/>
      <c r="AE410" s="449" t="s">
        <v>126</v>
      </c>
      <c r="AF410" s="450"/>
      <c r="AG410" s="450"/>
      <c r="AH410" s="451"/>
      <c r="AI410" s="448"/>
      <c r="AJ410" s="449" t="s">
        <v>126</v>
      </c>
      <c r="AK410" s="450"/>
      <c r="AL410" s="450"/>
      <c r="AM410" s="451"/>
      <c r="AN410" s="448"/>
      <c r="AO410" s="449" t="s">
        <v>126</v>
      </c>
      <c r="AP410" s="450"/>
      <c r="AQ410" s="450"/>
      <c r="AR410" s="451"/>
      <c r="AS410" s="448"/>
      <c r="AT410" s="449" t="s">
        <v>126</v>
      </c>
      <c r="AU410" s="450"/>
      <c r="AV410" s="450"/>
      <c r="AW410" s="451"/>
      <c r="AX410" s="448"/>
    </row>
    <row r="411" spans="2:50" hidden="1">
      <c r="B411" s="448"/>
      <c r="C411" s="448"/>
      <c r="D411" s="448"/>
      <c r="E411" s="94" t="s">
        <v>127</v>
      </c>
      <c r="F411" s="94" t="s">
        <v>128</v>
      </c>
      <c r="G411" s="94" t="s">
        <v>129</v>
      </c>
      <c r="H411" s="454"/>
      <c r="I411" s="152" t="s">
        <v>127</v>
      </c>
      <c r="J411" s="152" t="s">
        <v>128</v>
      </c>
      <c r="K411" s="152" t="s">
        <v>129</v>
      </c>
      <c r="L411" s="455"/>
      <c r="M411" s="455"/>
      <c r="N411" s="480"/>
      <c r="O411" s="480"/>
      <c r="P411" s="94" t="s">
        <v>127</v>
      </c>
      <c r="Q411" s="94" t="s">
        <v>128</v>
      </c>
      <c r="R411" s="94" t="s">
        <v>129</v>
      </c>
      <c r="S411" s="94" t="s">
        <v>122</v>
      </c>
      <c r="T411" s="448"/>
      <c r="U411" s="94" t="s">
        <v>127</v>
      </c>
      <c r="V411" s="94" t="s">
        <v>128</v>
      </c>
      <c r="W411" s="94" t="s">
        <v>129</v>
      </c>
      <c r="X411" s="94" t="s">
        <v>122</v>
      </c>
      <c r="Y411" s="448"/>
      <c r="Z411" s="94" t="s">
        <v>127</v>
      </c>
      <c r="AA411" s="94" t="s">
        <v>128</v>
      </c>
      <c r="AB411" s="94" t="s">
        <v>129</v>
      </c>
      <c r="AC411" s="94" t="s">
        <v>122</v>
      </c>
      <c r="AD411" s="448"/>
      <c r="AE411" s="94" t="s">
        <v>127</v>
      </c>
      <c r="AF411" s="94" t="s">
        <v>128</v>
      </c>
      <c r="AG411" s="94" t="s">
        <v>129</v>
      </c>
      <c r="AH411" s="94" t="s">
        <v>122</v>
      </c>
      <c r="AI411" s="448"/>
      <c r="AJ411" s="94" t="s">
        <v>127</v>
      </c>
      <c r="AK411" s="94" t="s">
        <v>128</v>
      </c>
      <c r="AL411" s="94" t="s">
        <v>129</v>
      </c>
      <c r="AM411" s="94" t="s">
        <v>122</v>
      </c>
      <c r="AN411" s="448"/>
      <c r="AO411" s="94" t="s">
        <v>127</v>
      </c>
      <c r="AP411" s="94" t="s">
        <v>128</v>
      </c>
      <c r="AQ411" s="94" t="s">
        <v>129</v>
      </c>
      <c r="AR411" s="94" t="s">
        <v>122</v>
      </c>
      <c r="AS411" s="448"/>
      <c r="AT411" s="94" t="s">
        <v>127</v>
      </c>
      <c r="AU411" s="94" t="s">
        <v>128</v>
      </c>
      <c r="AV411" s="94" t="s">
        <v>129</v>
      </c>
      <c r="AW411" s="94" t="s">
        <v>122</v>
      </c>
      <c r="AX411" s="448"/>
    </row>
    <row r="412" spans="2:50" hidden="1">
      <c r="B412" s="456" t="s">
        <v>173</v>
      </c>
      <c r="C412" s="95">
        <f>C389</f>
        <v>1</v>
      </c>
      <c r="D412" s="95" t="s">
        <v>174</v>
      </c>
      <c r="E412" s="95">
        <v>20</v>
      </c>
      <c r="F412" s="95">
        <v>2400</v>
      </c>
      <c r="G412" s="177">
        <f>F412/E412</f>
        <v>120</v>
      </c>
      <c r="H412" s="456">
        <f>AVERAGE(G412:G429)</f>
        <v>142.00229079486044</v>
      </c>
      <c r="I412" s="153">
        <f t="shared" ref="I412:I429" si="392">IFERROR(AVERAGE(P412,U412,Z412,AE412,AJ412,AO412,AT412),"")</f>
        <v>20</v>
      </c>
      <c r="J412" s="153">
        <f t="shared" ref="J412:J429" si="393">IFERROR(AVERAGE(Q412,V412,AA412,AF412,AK412,AP412,AU412),"")</f>
        <v>2299.3174266770393</v>
      </c>
      <c r="K412" s="154">
        <f t="shared" ref="K412:K429" si="394">IFERROR(AVERAGE(R412,W412,AB412,AG412,AL412,AQ412,AV412),"")</f>
        <v>114.96587133385198</v>
      </c>
      <c r="L412" s="457">
        <f>IFERROR(AVERAGE(K412:K429),"-")</f>
        <v>135.83551336732785</v>
      </c>
      <c r="M412" s="153">
        <f>IFERROR(RANK(K412, K$412:K$429),"")</f>
        <v>16</v>
      </c>
      <c r="N412" s="480"/>
      <c r="O412" s="480"/>
      <c r="P412" s="95">
        <v>20</v>
      </c>
      <c r="Q412" s="151">
        <v>2307.7350427350434</v>
      </c>
      <c r="R412" s="177">
        <f>IFERROR(Q412/P412,"")</f>
        <v>115.38675213675216</v>
      </c>
      <c r="S412" s="95">
        <f>IFERROR(RANK(R412, R$412:R$429),"")</f>
        <v>15</v>
      </c>
      <c r="T412" s="477">
        <f>AVERAGE(R412:R429)</f>
        <v>135.89987262353534</v>
      </c>
      <c r="U412" s="95">
        <v>20</v>
      </c>
      <c r="V412" s="151">
        <v>2303.8858530661823</v>
      </c>
      <c r="W412" s="177">
        <f>IFERROR(V412/U412,"")</f>
        <v>115.19429265330912</v>
      </c>
      <c r="X412" s="95">
        <f>IFERROR(RANK(W412, W$412:W$429),"")</f>
        <v>15</v>
      </c>
      <c r="Y412" s="477">
        <f>AVERAGE(W412:W429)</f>
        <v>135.83653633616876</v>
      </c>
      <c r="Z412" s="95">
        <v>20</v>
      </c>
      <c r="AA412" s="151">
        <v>2298.2905982905986</v>
      </c>
      <c r="AB412" s="177">
        <f>IFERROR(AA412/Z412,"")</f>
        <v>114.91452991452994</v>
      </c>
      <c r="AC412" s="95">
        <f>IFERROR(RANK(AB412, AB$412:AB$429),"")</f>
        <v>15</v>
      </c>
      <c r="AD412" s="477">
        <f>AVERAGE(AB412:AB429)</f>
        <v>135.81784832615767</v>
      </c>
      <c r="AE412" s="95">
        <v>20</v>
      </c>
      <c r="AF412" s="151">
        <v>2286.428571428572</v>
      </c>
      <c r="AG412" s="177">
        <f>IFERROR(AF412/AE412,"")</f>
        <v>114.3214285714286</v>
      </c>
      <c r="AH412" s="95">
        <f>IFERROR(RANK(AG412, AG$412:AG$429),"")</f>
        <v>16</v>
      </c>
      <c r="AI412" s="477">
        <f>AVERAGE(AG412:AG429)</f>
        <v>135.83600786242434</v>
      </c>
      <c r="AJ412" s="95">
        <v>20</v>
      </c>
      <c r="AK412" s="151">
        <v>2298.75</v>
      </c>
      <c r="AL412" s="177">
        <f>IFERROR(AK412/AJ412,"")</f>
        <v>114.9375</v>
      </c>
      <c r="AM412" s="95">
        <f>IFERROR(RANK(AL412, AL$412:AL$429),"")</f>
        <v>16</v>
      </c>
      <c r="AN412" s="477">
        <f>AVERAGE(AL412:AL429)</f>
        <v>136.05361325839328</v>
      </c>
      <c r="AO412" s="95">
        <v>20</v>
      </c>
      <c r="AP412" s="151">
        <v>2299.0635451505032</v>
      </c>
      <c r="AQ412" s="177">
        <f>IFERROR(AP412/AO412,"")</f>
        <v>114.95317725752516</v>
      </c>
      <c r="AR412" s="95">
        <f>IFERROR(RANK(AQ412, AQ$412:AQ$429),"")</f>
        <v>16</v>
      </c>
      <c r="AS412" s="477">
        <f>AVERAGE(AQ412:AQ429)</f>
        <v>135.70393662181394</v>
      </c>
      <c r="AT412" s="95">
        <v>20</v>
      </c>
      <c r="AU412" s="151">
        <v>2301.0683760683773</v>
      </c>
      <c r="AV412" s="177">
        <f>IFERROR(AU412/AT412,"")</f>
        <v>115.05341880341886</v>
      </c>
      <c r="AW412" s="95">
        <f>IFERROR(RANK(AV412, AV$412:AV$429),"")</f>
        <v>15</v>
      </c>
      <c r="AX412" s="477">
        <f>AVERAGE(AV412:AV429)</f>
        <v>135.70077854280174</v>
      </c>
    </row>
    <row r="413" spans="2:50" hidden="1">
      <c r="B413" s="456"/>
      <c r="C413" s="95">
        <f t="shared" ref="C413:C429" si="395">C390</f>
        <v>2</v>
      </c>
      <c r="D413" s="95" t="s">
        <v>175</v>
      </c>
      <c r="E413" s="95">
        <v>18</v>
      </c>
      <c r="F413" s="95">
        <v>2400</v>
      </c>
      <c r="G413" s="177">
        <f t="shared" ref="G413:G428" si="396">F413/E413</f>
        <v>133.33333333333334</v>
      </c>
      <c r="H413" s="456"/>
      <c r="I413" s="153">
        <f t="shared" si="392"/>
        <v>18</v>
      </c>
      <c r="J413" s="153">
        <f t="shared" si="393"/>
        <v>2296.8923305555281</v>
      </c>
      <c r="K413" s="154">
        <f t="shared" si="394"/>
        <v>127.60512947530712</v>
      </c>
      <c r="L413" s="458"/>
      <c r="M413" s="153">
        <f t="shared" ref="M413:M429" si="397">IFERROR(RANK(K413, K$412:K$429),"")</f>
        <v>8</v>
      </c>
      <c r="N413" s="480"/>
      <c r="O413" s="480"/>
      <c r="P413" s="95">
        <v>18</v>
      </c>
      <c r="Q413" s="151">
        <v>2297.0149253731342</v>
      </c>
      <c r="R413" s="177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478"/>
      <c r="U413" s="95">
        <v>18</v>
      </c>
      <c r="V413" s="151">
        <v>2297.2661870503598</v>
      </c>
      <c r="W413" s="177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478"/>
      <c r="Z413" s="95">
        <v>18</v>
      </c>
      <c r="AA413" s="151">
        <v>2297.9487179487182</v>
      </c>
      <c r="AB413" s="177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478"/>
      <c r="AE413" s="95">
        <v>18</v>
      </c>
      <c r="AF413" s="151">
        <v>2298.1250000000005</v>
      </c>
      <c r="AG413" s="177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478"/>
      <c r="AJ413" s="95">
        <v>18</v>
      </c>
      <c r="AK413" s="151">
        <v>2304.3750000000009</v>
      </c>
      <c r="AL413" s="177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478"/>
      <c r="AO413" s="95">
        <v>18</v>
      </c>
      <c r="AP413" s="151">
        <v>2294.2857142857142</v>
      </c>
      <c r="AQ413" s="177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478"/>
      <c r="AT413" s="95">
        <v>18</v>
      </c>
      <c r="AU413" s="151">
        <v>2289.2307692307686</v>
      </c>
      <c r="AV413" s="177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478"/>
    </row>
    <row r="414" spans="2:50" hidden="1">
      <c r="B414" s="456"/>
      <c r="C414" s="95">
        <f t="shared" si="395"/>
        <v>3</v>
      </c>
      <c r="D414" s="95" t="s">
        <v>176</v>
      </c>
      <c r="E414" s="95">
        <v>18</v>
      </c>
      <c r="F414" s="95">
        <v>2400</v>
      </c>
      <c r="G414" s="177">
        <f t="shared" si="396"/>
        <v>133.33333333333334</v>
      </c>
      <c r="H414" s="456"/>
      <c r="I414" s="153">
        <f t="shared" si="392"/>
        <v>18</v>
      </c>
      <c r="J414" s="153">
        <f t="shared" si="393"/>
        <v>2291.6255754669328</v>
      </c>
      <c r="K414" s="154">
        <f t="shared" si="394"/>
        <v>127.31253197038517</v>
      </c>
      <c r="L414" s="458"/>
      <c r="M414" s="153">
        <f t="shared" si="397"/>
        <v>11</v>
      </c>
      <c r="N414" s="480"/>
      <c r="O414" s="480"/>
      <c r="P414" s="95">
        <v>18</v>
      </c>
      <c r="Q414" s="151">
        <v>2290.804162724693</v>
      </c>
      <c r="R414" s="177">
        <f t="shared" si="398"/>
        <v>127.26689792914961</v>
      </c>
      <c r="S414" s="95">
        <f t="shared" si="399"/>
        <v>10</v>
      </c>
      <c r="T414" s="478"/>
      <c r="U414" s="95">
        <v>18</v>
      </c>
      <c r="V414" s="151">
        <v>2293.3746880046983</v>
      </c>
      <c r="W414" s="177">
        <f t="shared" si="400"/>
        <v>127.40970488914991</v>
      </c>
      <c r="X414" s="95">
        <f t="shared" si="401"/>
        <v>10</v>
      </c>
      <c r="Y414" s="478"/>
      <c r="Z414" s="95">
        <v>18</v>
      </c>
      <c r="AA414" s="151">
        <v>2295.0549450549452</v>
      </c>
      <c r="AB414" s="177">
        <f t="shared" si="402"/>
        <v>127.50305250305252</v>
      </c>
      <c r="AC414" s="95">
        <f t="shared" si="403"/>
        <v>10</v>
      </c>
      <c r="AD414" s="478"/>
      <c r="AE414" s="95">
        <v>18</v>
      </c>
      <c r="AF414" s="151">
        <v>2292.7078891257979</v>
      </c>
      <c r="AG414" s="177">
        <f t="shared" si="404"/>
        <v>127.37266050698878</v>
      </c>
      <c r="AH414" s="95">
        <f t="shared" si="405"/>
        <v>10</v>
      </c>
      <c r="AI414" s="478"/>
      <c r="AJ414" s="95">
        <v>18</v>
      </c>
      <c r="AK414" s="151">
        <v>2289.5238095238087</v>
      </c>
      <c r="AL414" s="177">
        <f t="shared" si="406"/>
        <v>127.19576719576715</v>
      </c>
      <c r="AM414" s="95">
        <f t="shared" si="407"/>
        <v>10</v>
      </c>
      <c r="AN414" s="478"/>
      <c r="AO414" s="95">
        <v>18</v>
      </c>
      <c r="AP414" s="151">
        <v>2287.3571428571436</v>
      </c>
      <c r="AQ414" s="177">
        <f t="shared" si="408"/>
        <v>127.07539682539687</v>
      </c>
      <c r="AR414" s="95">
        <f t="shared" si="409"/>
        <v>11</v>
      </c>
      <c r="AS414" s="478"/>
      <c r="AT414" s="95">
        <v>18</v>
      </c>
      <c r="AU414" s="151">
        <v>2292.5563909774437</v>
      </c>
      <c r="AV414" s="177">
        <f t="shared" si="410"/>
        <v>127.36424394319131</v>
      </c>
      <c r="AW414" s="95">
        <f t="shared" si="411"/>
        <v>9</v>
      </c>
      <c r="AX414" s="478"/>
    </row>
    <row r="415" spans="2:50" hidden="1">
      <c r="B415" s="456"/>
      <c r="C415" s="95">
        <f t="shared" si="395"/>
        <v>4</v>
      </c>
      <c r="D415" s="95" t="s">
        <v>178</v>
      </c>
      <c r="E415" s="95">
        <v>16</v>
      </c>
      <c r="F415" s="95">
        <v>2400</v>
      </c>
      <c r="G415" s="177">
        <f t="shared" si="396"/>
        <v>150</v>
      </c>
      <c r="H415" s="456"/>
      <c r="I415" s="153">
        <f t="shared" si="392"/>
        <v>16</v>
      </c>
      <c r="J415" s="153">
        <f t="shared" si="393"/>
        <v>2297.9055194243142</v>
      </c>
      <c r="K415" s="154">
        <f t="shared" si="394"/>
        <v>143.61909496401964</v>
      </c>
      <c r="L415" s="458"/>
      <c r="M415" s="153">
        <f t="shared" si="397"/>
        <v>6</v>
      </c>
      <c r="N415" s="480"/>
      <c r="O415" s="480"/>
      <c r="P415" s="95">
        <v>16</v>
      </c>
      <c r="Q415" s="151">
        <v>2307.6923076923072</v>
      </c>
      <c r="R415" s="177">
        <f t="shared" si="398"/>
        <v>144.2307692307692</v>
      </c>
      <c r="S415" s="95">
        <f t="shared" si="399"/>
        <v>7</v>
      </c>
      <c r="T415" s="478"/>
      <c r="U415" s="95">
        <v>16</v>
      </c>
      <c r="V415" s="151">
        <v>2298.1132075471692</v>
      </c>
      <c r="W415" s="177">
        <f t="shared" si="400"/>
        <v>143.63207547169807</v>
      </c>
      <c r="X415" s="95">
        <f t="shared" si="401"/>
        <v>7</v>
      </c>
      <c r="Y415" s="478"/>
      <c r="Z415" s="95">
        <v>16</v>
      </c>
      <c r="AA415" s="151">
        <v>2287.6190476190473</v>
      </c>
      <c r="AB415" s="177">
        <f t="shared" si="402"/>
        <v>142.97619047619045</v>
      </c>
      <c r="AC415" s="95">
        <f t="shared" si="403"/>
        <v>7</v>
      </c>
      <c r="AD415" s="478"/>
      <c r="AE415" s="95">
        <v>16</v>
      </c>
      <c r="AF415" s="151">
        <v>2304.2857142857133</v>
      </c>
      <c r="AG415" s="177">
        <f t="shared" si="404"/>
        <v>144.01785714285708</v>
      </c>
      <c r="AH415" s="95">
        <f t="shared" si="405"/>
        <v>6</v>
      </c>
      <c r="AI415" s="478"/>
      <c r="AJ415" s="95">
        <v>16</v>
      </c>
      <c r="AK415" s="151">
        <v>2293.170731707316</v>
      </c>
      <c r="AL415" s="177">
        <f t="shared" si="406"/>
        <v>143.32317073170725</v>
      </c>
      <c r="AM415" s="95">
        <f t="shared" si="407"/>
        <v>7</v>
      </c>
      <c r="AN415" s="478"/>
      <c r="AO415" s="95">
        <v>16</v>
      </c>
      <c r="AP415" s="151">
        <v>2307.4576271186443</v>
      </c>
      <c r="AQ415" s="177">
        <f t="shared" si="408"/>
        <v>144.21610169491527</v>
      </c>
      <c r="AR415" s="95">
        <f t="shared" si="409"/>
        <v>6</v>
      </c>
      <c r="AS415" s="478"/>
      <c r="AT415" s="95">
        <v>16</v>
      </c>
      <c r="AU415" s="151">
        <v>2287.0000000000005</v>
      </c>
      <c r="AV415" s="177">
        <f t="shared" si="410"/>
        <v>142.93750000000003</v>
      </c>
      <c r="AW415" s="95">
        <f t="shared" si="411"/>
        <v>6</v>
      </c>
      <c r="AX415" s="478"/>
    </row>
    <row r="416" spans="2:50" hidden="1">
      <c r="B416" s="456"/>
      <c r="C416" s="95">
        <f t="shared" si="395"/>
        <v>5</v>
      </c>
      <c r="D416" s="95" t="s">
        <v>179</v>
      </c>
      <c r="E416" s="95">
        <v>18</v>
      </c>
      <c r="F416" s="95">
        <v>2400</v>
      </c>
      <c r="G416" s="177">
        <f t="shared" si="396"/>
        <v>133.33333333333334</v>
      </c>
      <c r="H416" s="456"/>
      <c r="I416" s="153">
        <f t="shared" si="392"/>
        <v>18</v>
      </c>
      <c r="J416" s="153">
        <f t="shared" si="393"/>
        <v>2294.6989883132451</v>
      </c>
      <c r="K416" s="154">
        <f t="shared" si="394"/>
        <v>127.48327712851361</v>
      </c>
      <c r="L416" s="458"/>
      <c r="M416" s="153">
        <f t="shared" si="397"/>
        <v>9</v>
      </c>
      <c r="N416" s="480"/>
      <c r="O416" s="480"/>
      <c r="P416" s="95">
        <v>18</v>
      </c>
      <c r="Q416" s="151">
        <v>2300.5738822246467</v>
      </c>
      <c r="R416" s="177">
        <f t="shared" si="398"/>
        <v>127.80966012359148</v>
      </c>
      <c r="S416" s="95">
        <f t="shared" si="399"/>
        <v>8</v>
      </c>
      <c r="T416" s="478"/>
      <c r="U416" s="95">
        <v>18</v>
      </c>
      <c r="V416" s="151">
        <v>2301.9151515151507</v>
      </c>
      <c r="W416" s="177">
        <f t="shared" si="400"/>
        <v>127.88417508417504</v>
      </c>
      <c r="X416" s="95">
        <f t="shared" si="401"/>
        <v>8</v>
      </c>
      <c r="Y416" s="478"/>
      <c r="Z416" s="95">
        <v>18</v>
      </c>
      <c r="AA416" s="151">
        <v>2300.0865800865818</v>
      </c>
      <c r="AB416" s="177">
        <f t="shared" si="402"/>
        <v>127.78258778258788</v>
      </c>
      <c r="AC416" s="95">
        <f t="shared" si="403"/>
        <v>8</v>
      </c>
      <c r="AD416" s="478"/>
      <c r="AE416" s="95">
        <v>18</v>
      </c>
      <c r="AF416" s="151">
        <v>2298.7500000000005</v>
      </c>
      <c r="AG416" s="177">
        <f t="shared" si="404"/>
        <v>127.70833333333336</v>
      </c>
      <c r="AH416" s="95">
        <f t="shared" si="405"/>
        <v>8</v>
      </c>
      <c r="AI416" s="478"/>
      <c r="AJ416" s="95">
        <v>18</v>
      </c>
      <c r="AK416" s="151">
        <v>2283.6734693877552</v>
      </c>
      <c r="AL416" s="177">
        <f t="shared" si="406"/>
        <v>126.87074829931973</v>
      </c>
      <c r="AM416" s="95">
        <f t="shared" si="407"/>
        <v>11</v>
      </c>
      <c r="AN416" s="478"/>
      <c r="AO416" s="95">
        <v>18</v>
      </c>
      <c r="AP416" s="151">
        <v>2288.6831812255541</v>
      </c>
      <c r="AQ416" s="177">
        <f t="shared" si="408"/>
        <v>127.14906562364189</v>
      </c>
      <c r="AR416" s="95">
        <f t="shared" si="409"/>
        <v>10</v>
      </c>
      <c r="AS416" s="478"/>
      <c r="AT416" s="95">
        <v>18</v>
      </c>
      <c r="AU416" s="151">
        <v>2289.2106537530258</v>
      </c>
      <c r="AV416" s="177">
        <f t="shared" si="410"/>
        <v>127.17836965294588</v>
      </c>
      <c r="AW416" s="95">
        <f t="shared" si="411"/>
        <v>11</v>
      </c>
      <c r="AX416" s="478"/>
    </row>
    <row r="417" spans="2:50" hidden="1">
      <c r="B417" s="456"/>
      <c r="C417" s="95">
        <f t="shared" si="395"/>
        <v>6</v>
      </c>
      <c r="D417" s="95" t="s">
        <v>180</v>
      </c>
      <c r="E417" s="95">
        <v>20</v>
      </c>
      <c r="F417" s="95">
        <v>2400</v>
      </c>
      <c r="G417" s="177">
        <f t="shared" si="396"/>
        <v>120</v>
      </c>
      <c r="H417" s="456"/>
      <c r="I417" s="153">
        <f t="shared" si="392"/>
        <v>20</v>
      </c>
      <c r="J417" s="153">
        <f t="shared" si="393"/>
        <v>2303.5914007152101</v>
      </c>
      <c r="K417" s="154">
        <f t="shared" si="394"/>
        <v>115.17957003576051</v>
      </c>
      <c r="L417" s="458"/>
      <c r="M417" s="153">
        <f t="shared" si="397"/>
        <v>15</v>
      </c>
      <c r="N417" s="480"/>
      <c r="O417" s="480"/>
      <c r="P417" s="95">
        <v>20</v>
      </c>
      <c r="Q417" s="151">
        <v>2289.166666666667</v>
      </c>
      <c r="R417" s="177">
        <f t="shared" si="398"/>
        <v>114.45833333333334</v>
      </c>
      <c r="S417" s="95">
        <f t="shared" si="399"/>
        <v>16</v>
      </c>
      <c r="T417" s="478"/>
      <c r="U417" s="95">
        <v>20</v>
      </c>
      <c r="V417" s="151">
        <v>2302.0588235294117</v>
      </c>
      <c r="W417" s="177">
        <f t="shared" si="400"/>
        <v>115.10294117647058</v>
      </c>
      <c r="X417" s="95">
        <f t="shared" si="401"/>
        <v>16</v>
      </c>
      <c r="Y417" s="478"/>
      <c r="Z417" s="95">
        <v>20</v>
      </c>
      <c r="AA417" s="151">
        <v>2296.8749999999995</v>
      </c>
      <c r="AB417" s="177">
        <f t="shared" si="402"/>
        <v>114.84374999999997</v>
      </c>
      <c r="AC417" s="95">
        <f t="shared" si="403"/>
        <v>16</v>
      </c>
      <c r="AD417" s="478"/>
      <c r="AE417" s="95">
        <v>20</v>
      </c>
      <c r="AF417" s="151">
        <v>2325.5555555555552</v>
      </c>
      <c r="AG417" s="177">
        <f t="shared" si="404"/>
        <v>116.27777777777776</v>
      </c>
      <c r="AH417" s="95">
        <f t="shared" si="405"/>
        <v>15</v>
      </c>
      <c r="AI417" s="478"/>
      <c r="AJ417" s="95">
        <v>20</v>
      </c>
      <c r="AK417" s="151">
        <v>2310.5660377358486</v>
      </c>
      <c r="AL417" s="177">
        <f t="shared" si="406"/>
        <v>115.52830188679243</v>
      </c>
      <c r="AM417" s="95">
        <f t="shared" si="407"/>
        <v>15</v>
      </c>
      <c r="AN417" s="478"/>
      <c r="AO417" s="95">
        <v>20</v>
      </c>
      <c r="AP417" s="151">
        <v>2313.4177215189875</v>
      </c>
      <c r="AQ417" s="177">
        <f t="shared" si="408"/>
        <v>115.67088607594937</v>
      </c>
      <c r="AR417" s="95">
        <f t="shared" si="409"/>
        <v>15</v>
      </c>
      <c r="AS417" s="478"/>
      <c r="AT417" s="95">
        <v>20</v>
      </c>
      <c r="AU417" s="151">
        <v>2287.5000000000005</v>
      </c>
      <c r="AV417" s="177">
        <f t="shared" si="410"/>
        <v>114.37500000000003</v>
      </c>
      <c r="AW417" s="95">
        <f t="shared" si="411"/>
        <v>16</v>
      </c>
      <c r="AX417" s="478"/>
    </row>
    <row r="418" spans="2:50" hidden="1">
      <c r="B418" s="456"/>
      <c r="C418" s="95">
        <f t="shared" si="395"/>
        <v>7</v>
      </c>
      <c r="D418" s="95" t="s">
        <v>182</v>
      </c>
      <c r="E418" s="95">
        <v>19</v>
      </c>
      <c r="F418" s="95">
        <v>2400</v>
      </c>
      <c r="G418" s="177">
        <f t="shared" si="396"/>
        <v>126.31578947368421</v>
      </c>
      <c r="H418" s="456"/>
      <c r="I418" s="153">
        <f t="shared" si="392"/>
        <v>19</v>
      </c>
      <c r="J418" s="153">
        <f t="shared" si="393"/>
        <v>2288.9036919190189</v>
      </c>
      <c r="K418" s="154">
        <f t="shared" si="394"/>
        <v>120.46861536415891</v>
      </c>
      <c r="L418" s="458"/>
      <c r="M418" s="153">
        <f t="shared" si="397"/>
        <v>14</v>
      </c>
      <c r="N418" s="480"/>
      <c r="O418" s="480"/>
      <c r="P418" s="95">
        <v>19</v>
      </c>
      <c r="Q418" s="151">
        <v>2289.2817679558011</v>
      </c>
      <c r="R418" s="177">
        <f t="shared" si="398"/>
        <v>120.4885141029369</v>
      </c>
      <c r="S418" s="95">
        <f t="shared" si="399"/>
        <v>14</v>
      </c>
      <c r="T418" s="478"/>
      <c r="U418" s="95">
        <v>19</v>
      </c>
      <c r="V418" s="151">
        <v>2286.3157894736842</v>
      </c>
      <c r="W418" s="177">
        <f t="shared" si="400"/>
        <v>120.33240997229916</v>
      </c>
      <c r="X418" s="95">
        <f t="shared" si="401"/>
        <v>14</v>
      </c>
      <c r="Y418" s="478"/>
      <c r="Z418" s="95">
        <v>19</v>
      </c>
      <c r="AA418" s="151">
        <v>2287.1698113207549</v>
      </c>
      <c r="AB418" s="177">
        <f t="shared" si="402"/>
        <v>120.37735849056605</v>
      </c>
      <c r="AC418" s="95">
        <f t="shared" si="403"/>
        <v>13</v>
      </c>
      <c r="AD418" s="478"/>
      <c r="AE418" s="95">
        <v>19</v>
      </c>
      <c r="AF418" s="151">
        <v>2291.4705882352937</v>
      </c>
      <c r="AG418" s="177">
        <f t="shared" si="404"/>
        <v>120.60371517027862</v>
      </c>
      <c r="AH418" s="95">
        <f t="shared" si="405"/>
        <v>13</v>
      </c>
      <c r="AI418" s="478"/>
      <c r="AJ418" s="95">
        <v>19</v>
      </c>
      <c r="AK418" s="151">
        <v>2291.223021582734</v>
      </c>
      <c r="AL418" s="177">
        <f t="shared" si="406"/>
        <v>120.59068534645968</v>
      </c>
      <c r="AM418" s="95">
        <f t="shared" si="407"/>
        <v>14</v>
      </c>
      <c r="AN418" s="478"/>
      <c r="AO418" s="95">
        <v>19</v>
      </c>
      <c r="AP418" s="151">
        <v>2280</v>
      </c>
      <c r="AQ418" s="177">
        <f t="shared" si="408"/>
        <v>120</v>
      </c>
      <c r="AR418" s="95">
        <f t="shared" si="409"/>
        <v>14</v>
      </c>
      <c r="AS418" s="478"/>
      <c r="AT418" s="95">
        <v>19</v>
      </c>
      <c r="AU418" s="151">
        <v>2296.864864864865</v>
      </c>
      <c r="AV418" s="177">
        <f t="shared" si="410"/>
        <v>120.88762446657184</v>
      </c>
      <c r="AW418" s="95">
        <f t="shared" si="411"/>
        <v>13</v>
      </c>
      <c r="AX418" s="478"/>
    </row>
    <row r="419" spans="2:50" hidden="1">
      <c r="B419" s="456"/>
      <c r="C419" s="95">
        <f t="shared" si="395"/>
        <v>8</v>
      </c>
      <c r="D419" s="95" t="s">
        <v>183</v>
      </c>
      <c r="E419" s="95">
        <v>18</v>
      </c>
      <c r="F419" s="95">
        <v>2400</v>
      </c>
      <c r="G419" s="177">
        <f t="shared" si="396"/>
        <v>133.33333333333334</v>
      </c>
      <c r="H419" s="456"/>
      <c r="I419" s="153">
        <f t="shared" si="392"/>
        <v>18</v>
      </c>
      <c r="J419" s="153">
        <f t="shared" si="393"/>
        <v>2294.248358759934</v>
      </c>
      <c r="K419" s="154">
        <f t="shared" si="394"/>
        <v>127.45824215332966</v>
      </c>
      <c r="L419" s="458"/>
      <c r="M419" s="153">
        <f t="shared" si="397"/>
        <v>10</v>
      </c>
      <c r="N419" s="480"/>
      <c r="O419" s="480"/>
      <c r="P419" s="95">
        <v>18</v>
      </c>
      <c r="Q419" s="151">
        <v>2285.5670103092789</v>
      </c>
      <c r="R419" s="177">
        <f t="shared" si="398"/>
        <v>126.97594501718216</v>
      </c>
      <c r="S419" s="95">
        <f t="shared" si="399"/>
        <v>11</v>
      </c>
      <c r="T419" s="478"/>
      <c r="U419" s="95">
        <v>18</v>
      </c>
      <c r="V419" s="151">
        <v>2290.3225806451619</v>
      </c>
      <c r="W419" s="177">
        <f t="shared" si="400"/>
        <v>127.24014336917566</v>
      </c>
      <c r="X419" s="95">
        <f t="shared" si="401"/>
        <v>11</v>
      </c>
      <c r="Y419" s="478"/>
      <c r="Z419" s="95">
        <v>18</v>
      </c>
      <c r="AA419" s="151">
        <v>2291.724137931034</v>
      </c>
      <c r="AB419" s="177">
        <f t="shared" si="402"/>
        <v>127.31800766283521</v>
      </c>
      <c r="AC419" s="95">
        <f t="shared" si="403"/>
        <v>11</v>
      </c>
      <c r="AD419" s="478"/>
      <c r="AE419" s="95">
        <v>18</v>
      </c>
      <c r="AF419" s="151">
        <v>2288.0000000000009</v>
      </c>
      <c r="AG419" s="177">
        <f t="shared" si="404"/>
        <v>127.11111111111116</v>
      </c>
      <c r="AH419" s="95">
        <f t="shared" si="405"/>
        <v>11</v>
      </c>
      <c r="AI419" s="478"/>
      <c r="AJ419" s="95">
        <v>18</v>
      </c>
      <c r="AK419" s="151">
        <v>2311.948051948053</v>
      </c>
      <c r="AL419" s="177">
        <f t="shared" si="406"/>
        <v>128.4415584415585</v>
      </c>
      <c r="AM419" s="95">
        <f t="shared" si="407"/>
        <v>8</v>
      </c>
      <c r="AN419" s="478"/>
      <c r="AO419" s="95">
        <v>18</v>
      </c>
      <c r="AP419" s="151">
        <v>2294.8571428571422</v>
      </c>
      <c r="AQ419" s="177">
        <f t="shared" si="408"/>
        <v>127.49206349206345</v>
      </c>
      <c r="AR419" s="95">
        <f t="shared" si="409"/>
        <v>8</v>
      </c>
      <c r="AS419" s="478"/>
      <c r="AT419" s="95">
        <v>18</v>
      </c>
      <c r="AU419" s="151">
        <v>2297.3195876288669</v>
      </c>
      <c r="AV419" s="177">
        <f t="shared" si="410"/>
        <v>127.62886597938149</v>
      </c>
      <c r="AW419" s="95">
        <f t="shared" si="411"/>
        <v>8</v>
      </c>
      <c r="AX419" s="478"/>
    </row>
    <row r="420" spans="2:50" hidden="1">
      <c r="B420" s="456"/>
      <c r="C420" s="95">
        <f t="shared" si="395"/>
        <v>9</v>
      </c>
      <c r="D420" s="95" t="s">
        <v>186</v>
      </c>
      <c r="E420" s="95">
        <v>19</v>
      </c>
      <c r="F420" s="95">
        <v>2400</v>
      </c>
      <c r="G420" s="177">
        <f t="shared" si="396"/>
        <v>126.31578947368421</v>
      </c>
      <c r="H420" s="456"/>
      <c r="I420" s="153">
        <f t="shared" si="392"/>
        <v>19</v>
      </c>
      <c r="J420" s="153">
        <f t="shared" si="393"/>
        <v>2304.0733965142681</v>
      </c>
      <c r="K420" s="154">
        <f t="shared" si="394"/>
        <v>121.267020869172</v>
      </c>
      <c r="L420" s="458"/>
      <c r="M420" s="153">
        <f t="shared" si="397"/>
        <v>12</v>
      </c>
      <c r="N420" s="480"/>
      <c r="O420" s="480"/>
      <c r="P420" s="95">
        <v>19</v>
      </c>
      <c r="Q420" s="151">
        <v>2297.5384615384619</v>
      </c>
      <c r="R420" s="177">
        <f t="shared" si="398"/>
        <v>120.92307692307695</v>
      </c>
      <c r="S420" s="95">
        <f t="shared" si="399"/>
        <v>12</v>
      </c>
      <c r="T420" s="478"/>
      <c r="U420" s="95">
        <v>19</v>
      </c>
      <c r="V420" s="151">
        <v>2296.8750000000005</v>
      </c>
      <c r="W420" s="177">
        <f t="shared" si="400"/>
        <v>120.88815789473686</v>
      </c>
      <c r="X420" s="95">
        <f t="shared" si="401"/>
        <v>12</v>
      </c>
      <c r="Y420" s="478"/>
      <c r="Z420" s="95">
        <v>19</v>
      </c>
      <c r="AA420" s="151">
        <v>2291.8032786885246</v>
      </c>
      <c r="AB420" s="177">
        <f t="shared" si="402"/>
        <v>120.62122519413288</v>
      </c>
      <c r="AC420" s="95">
        <f t="shared" si="403"/>
        <v>12</v>
      </c>
      <c r="AD420" s="478"/>
      <c r="AE420" s="95">
        <v>19</v>
      </c>
      <c r="AF420" s="151">
        <v>2319.5744680851058</v>
      </c>
      <c r="AG420" s="177">
        <f t="shared" si="404"/>
        <v>122.08286674132135</v>
      </c>
      <c r="AH420" s="95">
        <f t="shared" si="405"/>
        <v>12</v>
      </c>
      <c r="AI420" s="478"/>
      <c r="AJ420" s="95">
        <v>19</v>
      </c>
      <c r="AK420" s="151">
        <v>2313.9130434782601</v>
      </c>
      <c r="AL420" s="177">
        <f t="shared" si="406"/>
        <v>121.78489702517159</v>
      </c>
      <c r="AM420" s="95">
        <f t="shared" si="407"/>
        <v>12</v>
      </c>
      <c r="AN420" s="478"/>
      <c r="AO420" s="95">
        <v>19</v>
      </c>
      <c r="AP420" s="151">
        <v>2291.6666666666661</v>
      </c>
      <c r="AQ420" s="177">
        <f t="shared" si="408"/>
        <v>120.61403508771927</v>
      </c>
      <c r="AR420" s="95">
        <f t="shared" si="409"/>
        <v>13</v>
      </c>
      <c r="AS420" s="478"/>
      <c r="AT420" s="95">
        <v>19</v>
      </c>
      <c r="AU420" s="151">
        <v>2317.1428571428578</v>
      </c>
      <c r="AV420" s="177">
        <f t="shared" si="410"/>
        <v>121.95488721804514</v>
      </c>
      <c r="AW420" s="95">
        <f t="shared" si="411"/>
        <v>12</v>
      </c>
      <c r="AX420" s="478"/>
    </row>
    <row r="421" spans="2:50" hidden="1">
      <c r="B421" s="456"/>
      <c r="C421" s="95">
        <f t="shared" si="395"/>
        <v>10</v>
      </c>
      <c r="D421" s="95" t="s">
        <v>187</v>
      </c>
      <c r="E421" s="95">
        <v>15</v>
      </c>
      <c r="F421" s="95">
        <v>2400</v>
      </c>
      <c r="G421" s="177">
        <f t="shared" si="396"/>
        <v>160</v>
      </c>
      <c r="H421" s="456"/>
      <c r="I421" s="153">
        <f t="shared" si="392"/>
        <v>15</v>
      </c>
      <c r="J421" s="153">
        <f t="shared" si="393"/>
        <v>2290.1469289381671</v>
      </c>
      <c r="K421" s="154">
        <f t="shared" si="394"/>
        <v>152.67646192921117</v>
      </c>
      <c r="L421" s="458"/>
      <c r="M421" s="153">
        <f t="shared" si="397"/>
        <v>5</v>
      </c>
      <c r="N421" s="480"/>
      <c r="O421" s="480"/>
      <c r="P421" s="95">
        <v>15</v>
      </c>
      <c r="Q421" s="151">
        <v>2285.2234936023906</v>
      </c>
      <c r="R421" s="177">
        <f t="shared" si="398"/>
        <v>152.34823290682604</v>
      </c>
      <c r="S421" s="95">
        <f t="shared" si="399"/>
        <v>5</v>
      </c>
      <c r="T421" s="478"/>
      <c r="U421" s="95">
        <v>15</v>
      </c>
      <c r="V421" s="151">
        <v>2294.1179883945852</v>
      </c>
      <c r="W421" s="177">
        <f t="shared" si="400"/>
        <v>152.94119922630568</v>
      </c>
      <c r="X421" s="95">
        <f t="shared" si="401"/>
        <v>5</v>
      </c>
      <c r="Y421" s="478"/>
      <c r="Z421" s="95">
        <v>15</v>
      </c>
      <c r="AA421" s="151">
        <v>2296.5</v>
      </c>
      <c r="AB421" s="177">
        <f t="shared" si="402"/>
        <v>153.1</v>
      </c>
      <c r="AC421" s="95">
        <f t="shared" si="403"/>
        <v>5</v>
      </c>
      <c r="AD421" s="478"/>
      <c r="AE421" s="95">
        <v>15</v>
      </c>
      <c r="AF421" s="151">
        <v>2288.5907995178777</v>
      </c>
      <c r="AG421" s="177">
        <f t="shared" si="404"/>
        <v>152.57271996785852</v>
      </c>
      <c r="AH421" s="95">
        <f t="shared" si="405"/>
        <v>4</v>
      </c>
      <c r="AI421" s="478"/>
      <c r="AJ421" s="95">
        <v>15</v>
      </c>
      <c r="AK421" s="151">
        <v>2290.0381679389311</v>
      </c>
      <c r="AL421" s="177">
        <f t="shared" si="406"/>
        <v>152.66921119592874</v>
      </c>
      <c r="AM421" s="95">
        <f t="shared" si="407"/>
        <v>5</v>
      </c>
      <c r="AN421" s="478"/>
      <c r="AO421" s="95">
        <v>15</v>
      </c>
      <c r="AP421" s="151">
        <v>2288.399347412309</v>
      </c>
      <c r="AQ421" s="177">
        <f t="shared" si="408"/>
        <v>152.55995649415394</v>
      </c>
      <c r="AR421" s="95">
        <f t="shared" si="409"/>
        <v>5</v>
      </c>
      <c r="AS421" s="478"/>
      <c r="AT421" s="95">
        <v>15</v>
      </c>
      <c r="AU421" s="151">
        <v>2288.1587057010779</v>
      </c>
      <c r="AV421" s="177">
        <f t="shared" si="410"/>
        <v>152.5439137134052</v>
      </c>
      <c r="AW421" s="95">
        <f t="shared" si="411"/>
        <v>5</v>
      </c>
      <c r="AX421" s="478"/>
    </row>
    <row r="422" spans="2:50" hidden="1">
      <c r="B422" s="456"/>
      <c r="C422" s="95">
        <f t="shared" si="395"/>
        <v>11</v>
      </c>
      <c r="D422" s="95" t="s">
        <v>196</v>
      </c>
      <c r="E422" s="95">
        <v>14</v>
      </c>
      <c r="F422" s="95">
        <v>2400</v>
      </c>
      <c r="G422" s="177">
        <f t="shared" si="396"/>
        <v>171.42857142857142</v>
      </c>
      <c r="H422" s="456"/>
      <c r="I422" s="153">
        <f t="shared" si="392"/>
        <v>14</v>
      </c>
      <c r="J422" s="153">
        <f t="shared" si="393"/>
        <v>2292.3661936099238</v>
      </c>
      <c r="K422" s="154">
        <f t="shared" si="394"/>
        <v>163.74044240070884</v>
      </c>
      <c r="L422" s="458"/>
      <c r="M422" s="153">
        <f t="shared" si="397"/>
        <v>2</v>
      </c>
      <c r="N422" s="480"/>
      <c r="O422" s="480"/>
      <c r="P422" s="95">
        <v>14</v>
      </c>
      <c r="Q422" s="151">
        <v>2299.4117647058815</v>
      </c>
      <c r="R422" s="177">
        <f t="shared" si="398"/>
        <v>164.24369747899155</v>
      </c>
      <c r="S422" s="95">
        <f t="shared" si="399"/>
        <v>2</v>
      </c>
      <c r="T422" s="478"/>
      <c r="U422" s="95">
        <v>14</v>
      </c>
      <c r="V422" s="151">
        <v>2307.4825174825173</v>
      </c>
      <c r="W422" s="177">
        <f t="shared" si="400"/>
        <v>164.82017982017982</v>
      </c>
      <c r="X422" s="95">
        <f t="shared" si="401"/>
        <v>2</v>
      </c>
      <c r="Y422" s="478"/>
      <c r="Z422" s="95">
        <v>14</v>
      </c>
      <c r="AA422" s="151">
        <v>2287.5590551181099</v>
      </c>
      <c r="AB422" s="177">
        <f t="shared" si="402"/>
        <v>163.39707536557927</v>
      </c>
      <c r="AC422" s="95">
        <f t="shared" si="403"/>
        <v>3</v>
      </c>
      <c r="AD422" s="478"/>
      <c r="AE422" s="95">
        <v>14</v>
      </c>
      <c r="AF422" s="151">
        <v>2288.1081081081084</v>
      </c>
      <c r="AG422" s="177">
        <f t="shared" si="404"/>
        <v>163.43629343629345</v>
      </c>
      <c r="AH422" s="95">
        <f t="shared" si="405"/>
        <v>3</v>
      </c>
      <c r="AI422" s="478"/>
      <c r="AJ422" s="95">
        <v>14</v>
      </c>
      <c r="AK422" s="151">
        <v>2287.6363636363635</v>
      </c>
      <c r="AL422" s="177">
        <f t="shared" si="406"/>
        <v>163.40259740259739</v>
      </c>
      <c r="AM422" s="95">
        <f t="shared" si="407"/>
        <v>3</v>
      </c>
      <c r="AN422" s="478"/>
      <c r="AO422" s="95">
        <v>14</v>
      </c>
      <c r="AP422" s="151">
        <v>2288.1512605041999</v>
      </c>
      <c r="AQ422" s="177">
        <f t="shared" si="408"/>
        <v>163.4393757503</v>
      </c>
      <c r="AR422" s="95">
        <f t="shared" si="409"/>
        <v>2</v>
      </c>
      <c r="AS422" s="478"/>
      <c r="AT422" s="95">
        <v>14</v>
      </c>
      <c r="AU422" s="151">
        <v>2288.2142857142862</v>
      </c>
      <c r="AV422" s="177">
        <f t="shared" si="410"/>
        <v>163.44387755102045</v>
      </c>
      <c r="AW422" s="95">
        <f t="shared" si="411"/>
        <v>3</v>
      </c>
      <c r="AX422" s="478"/>
    </row>
    <row r="423" spans="2:50" hidden="1">
      <c r="B423" s="456"/>
      <c r="C423" s="95">
        <f t="shared" si="395"/>
        <v>12</v>
      </c>
      <c r="D423" s="95" t="s">
        <v>192</v>
      </c>
      <c r="E423" s="95">
        <v>19</v>
      </c>
      <c r="F423" s="95">
        <v>2400</v>
      </c>
      <c r="G423" s="177">
        <f t="shared" si="396"/>
        <v>126.31578947368421</v>
      </c>
      <c r="H423" s="456"/>
      <c r="I423" s="153">
        <f t="shared" si="392"/>
        <v>19</v>
      </c>
      <c r="J423" s="153">
        <f t="shared" si="393"/>
        <v>2292.330437314431</v>
      </c>
      <c r="K423" s="154">
        <f t="shared" si="394"/>
        <v>120.64897038497006</v>
      </c>
      <c r="L423" s="458"/>
      <c r="M423" s="153">
        <f t="shared" si="397"/>
        <v>13</v>
      </c>
      <c r="N423" s="480"/>
      <c r="O423" s="480"/>
      <c r="P423" s="95">
        <v>19</v>
      </c>
      <c r="Q423" s="151">
        <v>2292.4675324675336</v>
      </c>
      <c r="R423" s="177">
        <f t="shared" si="398"/>
        <v>120.65618591934387</v>
      </c>
      <c r="S423" s="95">
        <f t="shared" si="399"/>
        <v>13</v>
      </c>
      <c r="T423" s="478"/>
      <c r="U423" s="95">
        <v>19</v>
      </c>
      <c r="V423" s="151">
        <v>2287.594936708862</v>
      </c>
      <c r="W423" s="177">
        <f t="shared" si="400"/>
        <v>120.39973351099273</v>
      </c>
      <c r="X423" s="95">
        <f t="shared" si="401"/>
        <v>13</v>
      </c>
      <c r="Y423" s="478"/>
      <c r="Z423" s="95">
        <v>19</v>
      </c>
      <c r="AA423" s="151">
        <v>2287.1052631578959</v>
      </c>
      <c r="AB423" s="177">
        <f t="shared" si="402"/>
        <v>120.37396121883663</v>
      </c>
      <c r="AC423" s="95">
        <f t="shared" si="403"/>
        <v>14</v>
      </c>
      <c r="AD423" s="478"/>
      <c r="AE423" s="95">
        <v>19</v>
      </c>
      <c r="AF423" s="151">
        <v>2284.8387096774186</v>
      </c>
      <c r="AG423" s="177">
        <f t="shared" si="404"/>
        <v>120.25466893039045</v>
      </c>
      <c r="AH423" s="95">
        <f t="shared" si="405"/>
        <v>14</v>
      </c>
      <c r="AI423" s="478"/>
      <c r="AJ423" s="95">
        <v>19</v>
      </c>
      <c r="AK423" s="151">
        <v>2295.789473684209</v>
      </c>
      <c r="AL423" s="177">
        <f t="shared" si="406"/>
        <v>120.83102493074784</v>
      </c>
      <c r="AM423" s="95">
        <f t="shared" si="407"/>
        <v>13</v>
      </c>
      <c r="AN423" s="478"/>
      <c r="AO423" s="95">
        <v>19</v>
      </c>
      <c r="AP423" s="151">
        <v>2303.1325301204811</v>
      </c>
      <c r="AQ423" s="177">
        <f t="shared" si="408"/>
        <v>121.21750158528847</v>
      </c>
      <c r="AR423" s="95">
        <f t="shared" si="409"/>
        <v>12</v>
      </c>
      <c r="AS423" s="478"/>
      <c r="AT423" s="95">
        <v>19</v>
      </c>
      <c r="AU423" s="151">
        <v>2295.3846153846166</v>
      </c>
      <c r="AV423" s="177">
        <f t="shared" si="410"/>
        <v>120.80971659919035</v>
      </c>
      <c r="AW423" s="95">
        <f t="shared" si="411"/>
        <v>14</v>
      </c>
      <c r="AX423" s="478"/>
    </row>
    <row r="424" spans="2:50" hidden="1">
      <c r="B424" s="456"/>
      <c r="C424" s="95">
        <f t="shared" si="395"/>
        <v>13</v>
      </c>
      <c r="D424" s="95" t="s">
        <v>194</v>
      </c>
      <c r="E424" s="95">
        <v>14</v>
      </c>
      <c r="F424" s="95">
        <v>2400</v>
      </c>
      <c r="G424" s="177">
        <f t="shared" si="396"/>
        <v>171.42857142857142</v>
      </c>
      <c r="H424" s="456"/>
      <c r="I424" s="153">
        <f t="shared" si="392"/>
        <v>14</v>
      </c>
      <c r="J424" s="153">
        <f t="shared" si="393"/>
        <v>2291.562444790025</v>
      </c>
      <c r="K424" s="154">
        <f t="shared" si="394"/>
        <v>163.68303177071607</v>
      </c>
      <c r="L424" s="458"/>
      <c r="M424" s="153">
        <f t="shared" si="397"/>
        <v>3</v>
      </c>
      <c r="N424" s="480"/>
      <c r="O424" s="480"/>
      <c r="P424" s="95">
        <v>14</v>
      </c>
      <c r="Q424" s="151">
        <v>2291.5844155844161</v>
      </c>
      <c r="R424" s="177">
        <f t="shared" si="398"/>
        <v>163.68460111317259</v>
      </c>
      <c r="S424" s="95">
        <f t="shared" si="399"/>
        <v>3</v>
      </c>
      <c r="T424" s="478"/>
      <c r="U424" s="95">
        <v>14</v>
      </c>
      <c r="V424" s="151">
        <v>2281.5929203539813</v>
      </c>
      <c r="W424" s="177">
        <f t="shared" si="400"/>
        <v>162.97092288242723</v>
      </c>
      <c r="X424" s="95">
        <f t="shared" si="401"/>
        <v>3</v>
      </c>
      <c r="Y424" s="478"/>
      <c r="Z424" s="95">
        <v>14</v>
      </c>
      <c r="AA424" s="151">
        <v>2297.0214917825533</v>
      </c>
      <c r="AB424" s="177">
        <f t="shared" si="402"/>
        <v>164.0729636987538</v>
      </c>
      <c r="AC424" s="95">
        <f t="shared" si="403"/>
        <v>2</v>
      </c>
      <c r="AD424" s="478"/>
      <c r="AE424" s="95">
        <v>14</v>
      </c>
      <c r="AF424" s="151">
        <v>2292.9341317365274</v>
      </c>
      <c r="AG424" s="177">
        <f t="shared" si="404"/>
        <v>163.78100940975196</v>
      </c>
      <c r="AH424" s="95">
        <f t="shared" si="405"/>
        <v>2</v>
      </c>
      <c r="AI424" s="478"/>
      <c r="AJ424" s="95">
        <v>14</v>
      </c>
      <c r="AK424" s="151">
        <v>2296.9411764705878</v>
      </c>
      <c r="AL424" s="177">
        <f t="shared" si="406"/>
        <v>164.06722689075627</v>
      </c>
      <c r="AM424" s="95">
        <f t="shared" si="407"/>
        <v>2</v>
      </c>
      <c r="AN424" s="478"/>
      <c r="AO424" s="95">
        <v>14</v>
      </c>
      <c r="AP424" s="151">
        <v>2286.739130434783</v>
      </c>
      <c r="AQ424" s="177">
        <f t="shared" si="408"/>
        <v>163.3385093167702</v>
      </c>
      <c r="AR424" s="95">
        <f t="shared" si="409"/>
        <v>3</v>
      </c>
      <c r="AS424" s="478"/>
      <c r="AT424" s="95">
        <v>14</v>
      </c>
      <c r="AU424" s="151">
        <v>2294.123847167325</v>
      </c>
      <c r="AV424" s="177">
        <f t="shared" si="410"/>
        <v>163.86598908338036</v>
      </c>
      <c r="AW424" s="95">
        <f t="shared" si="411"/>
        <v>2</v>
      </c>
      <c r="AX424" s="478"/>
    </row>
    <row r="425" spans="2:50" hidden="1">
      <c r="B425" s="456"/>
      <c r="C425" s="95">
        <f t="shared" si="395"/>
        <v>14</v>
      </c>
      <c r="D425" s="95" t="s">
        <v>195</v>
      </c>
      <c r="E425" s="95">
        <v>13</v>
      </c>
      <c r="F425" s="95">
        <v>2400</v>
      </c>
      <c r="G425" s="177">
        <f t="shared" si="396"/>
        <v>184.61538461538461</v>
      </c>
      <c r="H425" s="456"/>
      <c r="I425" s="153">
        <f t="shared" si="392"/>
        <v>13</v>
      </c>
      <c r="J425" s="153">
        <f t="shared" si="393"/>
        <v>2297.527080330336</v>
      </c>
      <c r="K425" s="154">
        <f t="shared" si="394"/>
        <v>176.73285233310276</v>
      </c>
      <c r="L425" s="458"/>
      <c r="M425" s="153">
        <f t="shared" si="397"/>
        <v>1</v>
      </c>
      <c r="N425" s="480"/>
      <c r="O425" s="480"/>
      <c r="P425" s="95">
        <v>13</v>
      </c>
      <c r="Q425" s="151">
        <v>2289.295774647886</v>
      </c>
      <c r="R425" s="177">
        <f t="shared" si="398"/>
        <v>176.0996749729143</v>
      </c>
      <c r="S425" s="95">
        <f t="shared" si="399"/>
        <v>1</v>
      </c>
      <c r="T425" s="478"/>
      <c r="U425" s="95">
        <v>13</v>
      </c>
      <c r="V425" s="151">
        <v>2298.5915492957752</v>
      </c>
      <c r="W425" s="177">
        <f t="shared" si="400"/>
        <v>176.81473456121347</v>
      </c>
      <c r="X425" s="95">
        <f t="shared" si="401"/>
        <v>1</v>
      </c>
      <c r="Y425" s="478"/>
      <c r="Z425" s="95">
        <v>13</v>
      </c>
      <c r="AA425" s="151">
        <v>2299.1304347826103</v>
      </c>
      <c r="AB425" s="177">
        <f t="shared" si="402"/>
        <v>176.85618729097001</v>
      </c>
      <c r="AC425" s="95">
        <f t="shared" si="403"/>
        <v>1</v>
      </c>
      <c r="AD425" s="478"/>
      <c r="AE425" s="95">
        <v>13</v>
      </c>
      <c r="AF425" s="151">
        <v>2301.4285714285734</v>
      </c>
      <c r="AG425" s="177">
        <f t="shared" si="404"/>
        <v>177.03296703296718</v>
      </c>
      <c r="AH425" s="95">
        <f t="shared" si="405"/>
        <v>1</v>
      </c>
      <c r="AI425" s="478"/>
      <c r="AJ425" s="95">
        <v>13</v>
      </c>
      <c r="AK425" s="151">
        <v>2312.8301886792447</v>
      </c>
      <c r="AL425" s="177">
        <f t="shared" si="406"/>
        <v>177.91001451378804</v>
      </c>
      <c r="AM425" s="95">
        <f t="shared" si="407"/>
        <v>1</v>
      </c>
      <c r="AN425" s="478"/>
      <c r="AO425" s="95">
        <v>13</v>
      </c>
      <c r="AP425" s="151">
        <v>2287.5000000000005</v>
      </c>
      <c r="AQ425" s="177">
        <f t="shared" si="408"/>
        <v>175.96153846153851</v>
      </c>
      <c r="AR425" s="95">
        <f t="shared" si="409"/>
        <v>1</v>
      </c>
      <c r="AS425" s="478"/>
      <c r="AT425" s="95">
        <v>13</v>
      </c>
      <c r="AU425" s="151">
        <v>2293.9130434782624</v>
      </c>
      <c r="AV425" s="177">
        <f t="shared" si="410"/>
        <v>176.45484949832786</v>
      </c>
      <c r="AW425" s="95">
        <f t="shared" si="411"/>
        <v>1</v>
      </c>
      <c r="AX425" s="478"/>
    </row>
    <row r="426" spans="2:50" hidden="1">
      <c r="B426" s="456"/>
      <c r="C426" s="95">
        <f t="shared" si="395"/>
        <v>15</v>
      </c>
      <c r="D426" s="95" t="s">
        <v>197</v>
      </c>
      <c r="E426" s="95">
        <v>21</v>
      </c>
      <c r="F426" s="95">
        <v>2400</v>
      </c>
      <c r="G426" s="177">
        <f t="shared" si="396"/>
        <v>114.28571428571429</v>
      </c>
      <c r="H426" s="456"/>
      <c r="I426" s="153">
        <f t="shared" si="392"/>
        <v>21</v>
      </c>
      <c r="J426" s="153">
        <f t="shared" si="393"/>
        <v>2295.2814604480504</v>
      </c>
      <c r="K426" s="154">
        <f t="shared" si="394"/>
        <v>109.29911716419285</v>
      </c>
      <c r="L426" s="458"/>
      <c r="M426" s="153">
        <f t="shared" si="397"/>
        <v>17</v>
      </c>
      <c r="N426" s="480"/>
      <c r="O426" s="480"/>
      <c r="P426" s="95">
        <v>21</v>
      </c>
      <c r="Q426" s="151">
        <v>2297.8124999999995</v>
      </c>
      <c r="R426" s="177">
        <f t="shared" si="398"/>
        <v>109.41964285714283</v>
      </c>
      <c r="S426" s="95">
        <f t="shared" si="399"/>
        <v>17</v>
      </c>
      <c r="T426" s="478"/>
      <c r="U426" s="95">
        <v>21</v>
      </c>
      <c r="V426" s="151">
        <v>2288.0952380952376</v>
      </c>
      <c r="W426" s="177">
        <f t="shared" si="400"/>
        <v>108.95691609977322</v>
      </c>
      <c r="X426" s="95">
        <f t="shared" si="401"/>
        <v>17</v>
      </c>
      <c r="Y426" s="478"/>
      <c r="Z426" s="95">
        <v>21</v>
      </c>
      <c r="AA426" s="151">
        <v>2295.1260504201682</v>
      </c>
      <c r="AB426" s="177">
        <f t="shared" si="402"/>
        <v>109.29171668667468</v>
      </c>
      <c r="AC426" s="95">
        <f t="shared" si="403"/>
        <v>17</v>
      </c>
      <c r="AD426" s="478"/>
      <c r="AE426" s="95">
        <v>21</v>
      </c>
      <c r="AF426" s="151">
        <v>2300.3883495145624</v>
      </c>
      <c r="AG426" s="177">
        <f t="shared" si="404"/>
        <v>109.54230235783631</v>
      </c>
      <c r="AH426" s="95">
        <f t="shared" si="405"/>
        <v>17</v>
      </c>
      <c r="AI426" s="478"/>
      <c r="AJ426" s="95">
        <v>21</v>
      </c>
      <c r="AK426" s="151">
        <v>2303.4000000000005</v>
      </c>
      <c r="AL426" s="177">
        <f t="shared" si="406"/>
        <v>109.68571428571431</v>
      </c>
      <c r="AM426" s="95">
        <f t="shared" si="407"/>
        <v>17</v>
      </c>
      <c r="AN426" s="478"/>
      <c r="AO426" s="95">
        <v>21</v>
      </c>
      <c r="AP426" s="151">
        <v>2294.4680851063817</v>
      </c>
      <c r="AQ426" s="177">
        <f t="shared" si="408"/>
        <v>109.2603850050658</v>
      </c>
      <c r="AR426" s="95">
        <f t="shared" si="409"/>
        <v>17</v>
      </c>
      <c r="AS426" s="478"/>
      <c r="AT426" s="95">
        <v>21</v>
      </c>
      <c r="AU426" s="151">
        <v>2287.6799999999994</v>
      </c>
      <c r="AV426" s="177">
        <f t="shared" si="410"/>
        <v>108.93714285714283</v>
      </c>
      <c r="AW426" s="95">
        <f t="shared" si="411"/>
        <v>17</v>
      </c>
      <c r="AX426" s="478"/>
    </row>
    <row r="427" spans="2:50" hidden="1">
      <c r="B427" s="456"/>
      <c r="C427" s="95">
        <f t="shared" si="395"/>
        <v>16</v>
      </c>
      <c r="D427" s="95" t="s">
        <v>198</v>
      </c>
      <c r="E427" s="95">
        <v>16</v>
      </c>
      <c r="F427" s="95">
        <v>2400</v>
      </c>
      <c r="G427" s="177">
        <f t="shared" si="396"/>
        <v>150</v>
      </c>
      <c r="H427" s="456"/>
      <c r="I427" s="153">
        <f t="shared" si="392"/>
        <v>16</v>
      </c>
      <c r="J427" s="153">
        <f t="shared" si="393"/>
        <v>2296.6931847257979</v>
      </c>
      <c r="K427" s="154">
        <f t="shared" si="394"/>
        <v>143.54332404536237</v>
      </c>
      <c r="L427" s="458"/>
      <c r="M427" s="153">
        <f t="shared" si="397"/>
        <v>7</v>
      </c>
      <c r="N427" s="480"/>
      <c r="O427" s="480"/>
      <c r="P427" s="95">
        <v>16</v>
      </c>
      <c r="Q427" s="151">
        <v>2313.4615384615395</v>
      </c>
      <c r="R427" s="177">
        <f t="shared" si="398"/>
        <v>144.59134615384622</v>
      </c>
      <c r="S427" s="95">
        <f t="shared" si="399"/>
        <v>6</v>
      </c>
      <c r="T427" s="478"/>
      <c r="U427" s="95">
        <v>16</v>
      </c>
      <c r="V427" s="151">
        <v>2301.7391304347802</v>
      </c>
      <c r="W427" s="177">
        <f t="shared" si="400"/>
        <v>143.85869565217376</v>
      </c>
      <c r="X427" s="95">
        <f t="shared" si="401"/>
        <v>6</v>
      </c>
      <c r="Y427" s="478"/>
      <c r="Z427" s="95">
        <v>16</v>
      </c>
      <c r="AA427" s="151">
        <v>2303.4374999999995</v>
      </c>
      <c r="AB427" s="177">
        <f t="shared" si="402"/>
        <v>143.96484374999997</v>
      </c>
      <c r="AC427" s="95">
        <f t="shared" si="403"/>
        <v>6</v>
      </c>
      <c r="AD427" s="478"/>
      <c r="AE427" s="95">
        <v>16</v>
      </c>
      <c r="AF427" s="151">
        <v>2288.571428571428</v>
      </c>
      <c r="AG427" s="177">
        <f t="shared" si="404"/>
        <v>143.03571428571425</v>
      </c>
      <c r="AH427" s="95">
        <f t="shared" si="405"/>
        <v>7</v>
      </c>
      <c r="AI427" s="478"/>
      <c r="AJ427" s="95">
        <v>16</v>
      </c>
      <c r="AK427" s="151">
        <v>2293.3333333333335</v>
      </c>
      <c r="AL427" s="177">
        <f t="shared" si="406"/>
        <v>143.33333333333334</v>
      </c>
      <c r="AM427" s="95">
        <f t="shared" si="407"/>
        <v>6</v>
      </c>
      <c r="AN427" s="478"/>
      <c r="AO427" s="95">
        <v>16</v>
      </c>
      <c r="AP427" s="151">
        <v>2292.7272727272698</v>
      </c>
      <c r="AQ427" s="177">
        <f t="shared" si="408"/>
        <v>143.29545454545436</v>
      </c>
      <c r="AR427" s="95">
        <f t="shared" si="409"/>
        <v>7</v>
      </c>
      <c r="AS427" s="478"/>
      <c r="AT427" s="95">
        <v>16</v>
      </c>
      <c r="AU427" s="151">
        <v>2283.5820895522361</v>
      </c>
      <c r="AV427" s="177">
        <f t="shared" si="410"/>
        <v>142.72388059701476</v>
      </c>
      <c r="AW427" s="95">
        <f t="shared" si="411"/>
        <v>7</v>
      </c>
      <c r="AX427" s="478"/>
    </row>
    <row r="428" spans="2:50" hidden="1">
      <c r="B428" s="456"/>
      <c r="C428" s="95">
        <f t="shared" si="395"/>
        <v>17</v>
      </c>
      <c r="D428" s="95" t="s">
        <v>199</v>
      </c>
      <c r="E428" s="95">
        <v>15</v>
      </c>
      <c r="F428" s="95">
        <v>2400</v>
      </c>
      <c r="G428" s="177">
        <f t="shared" si="396"/>
        <v>160</v>
      </c>
      <c r="H428" s="456"/>
      <c r="I428" s="153">
        <f t="shared" si="392"/>
        <v>15</v>
      </c>
      <c r="J428" s="153">
        <f t="shared" si="393"/>
        <v>2302.8026088271668</v>
      </c>
      <c r="K428" s="154">
        <f t="shared" si="394"/>
        <v>153.52017392181111</v>
      </c>
      <c r="L428" s="458"/>
      <c r="M428" s="153">
        <f t="shared" si="397"/>
        <v>4</v>
      </c>
      <c r="N428" s="480"/>
      <c r="O428" s="480"/>
      <c r="P428" s="95">
        <v>15</v>
      </c>
      <c r="Q428" s="151">
        <v>2311.5384615384628</v>
      </c>
      <c r="R428" s="177">
        <f t="shared" si="398"/>
        <v>154.10256410256417</v>
      </c>
      <c r="S428" s="95">
        <f t="shared" si="399"/>
        <v>4</v>
      </c>
      <c r="T428" s="478"/>
      <c r="U428" s="95">
        <v>15</v>
      </c>
      <c r="V428" s="151">
        <v>2297.2340425531916</v>
      </c>
      <c r="W428" s="177">
        <f t="shared" si="400"/>
        <v>153.14893617021278</v>
      </c>
      <c r="X428" s="95">
        <f t="shared" si="401"/>
        <v>4</v>
      </c>
      <c r="Y428" s="478"/>
      <c r="Z428" s="95">
        <v>15</v>
      </c>
      <c r="AA428" s="151">
        <v>2307.6923076923076</v>
      </c>
      <c r="AB428" s="177">
        <f t="shared" si="402"/>
        <v>153.84615384615384</v>
      </c>
      <c r="AC428" s="95">
        <f t="shared" si="403"/>
        <v>4</v>
      </c>
      <c r="AD428" s="478"/>
      <c r="AE428" s="95">
        <v>15</v>
      </c>
      <c r="AF428" s="151">
        <v>2285.8064516129034</v>
      </c>
      <c r="AG428" s="177">
        <f t="shared" si="404"/>
        <v>152.38709677419357</v>
      </c>
      <c r="AH428" s="95">
        <f t="shared" si="405"/>
        <v>5</v>
      </c>
      <c r="AI428" s="478"/>
      <c r="AJ428" s="95">
        <v>15</v>
      </c>
      <c r="AK428" s="151">
        <v>2314.7826086956525</v>
      </c>
      <c r="AL428" s="177">
        <f t="shared" si="406"/>
        <v>154.31884057971016</v>
      </c>
      <c r="AM428" s="95">
        <f t="shared" si="407"/>
        <v>4</v>
      </c>
      <c r="AN428" s="478"/>
      <c r="AO428" s="95">
        <v>15</v>
      </c>
      <c r="AP428" s="151">
        <v>2298.9473684210534</v>
      </c>
      <c r="AQ428" s="177">
        <f t="shared" si="408"/>
        <v>153.26315789473691</v>
      </c>
      <c r="AR428" s="95">
        <f t="shared" si="409"/>
        <v>4</v>
      </c>
      <c r="AS428" s="478"/>
      <c r="AT428" s="95">
        <v>15</v>
      </c>
      <c r="AU428" s="151">
        <v>2303.6170212765965</v>
      </c>
      <c r="AV428" s="177">
        <f t="shared" si="410"/>
        <v>153.57446808510642</v>
      </c>
      <c r="AW428" s="95">
        <f t="shared" si="411"/>
        <v>4</v>
      </c>
      <c r="AX428" s="478"/>
    </row>
    <row r="429" spans="2:50" hidden="1">
      <c r="B429" s="456"/>
      <c r="C429" s="95">
        <f t="shared" si="395"/>
        <v>18</v>
      </c>
      <c r="D429" s="95"/>
      <c r="E429" s="95"/>
      <c r="F429" s="95"/>
      <c r="G429" s="177"/>
      <c r="H429" s="456"/>
      <c r="I429" s="153" t="str">
        <f t="shared" si="392"/>
        <v/>
      </c>
      <c r="J429" s="153" t="str">
        <f t="shared" si="393"/>
        <v/>
      </c>
      <c r="K429" s="154" t="str">
        <f t="shared" si="394"/>
        <v/>
      </c>
      <c r="L429" s="459"/>
      <c r="M429" s="153" t="str">
        <f t="shared" si="397"/>
        <v/>
      </c>
      <c r="N429" s="464"/>
      <c r="O429" s="464"/>
      <c r="P429" s="95"/>
      <c r="Q429" s="151"/>
      <c r="R429" s="177" t="str">
        <f t="shared" si="398"/>
        <v/>
      </c>
      <c r="S429" s="95" t="str">
        <f t="shared" si="399"/>
        <v/>
      </c>
      <c r="T429" s="479"/>
      <c r="U429" s="95"/>
      <c r="V429" s="151"/>
      <c r="W429" s="177" t="str">
        <f t="shared" si="400"/>
        <v/>
      </c>
      <c r="X429" s="95" t="str">
        <f t="shared" si="401"/>
        <v/>
      </c>
      <c r="Y429" s="479"/>
      <c r="Z429" s="95"/>
      <c r="AA429" s="151"/>
      <c r="AB429" s="177" t="str">
        <f t="shared" si="402"/>
        <v/>
      </c>
      <c r="AC429" s="95" t="str">
        <f t="shared" si="403"/>
        <v/>
      </c>
      <c r="AD429" s="479"/>
      <c r="AE429" s="95"/>
      <c r="AF429" s="151"/>
      <c r="AG429" s="177" t="str">
        <f t="shared" si="404"/>
        <v/>
      </c>
      <c r="AH429" s="95" t="str">
        <f t="shared" si="405"/>
        <v/>
      </c>
      <c r="AI429" s="479"/>
      <c r="AJ429" s="95"/>
      <c r="AK429" s="151"/>
      <c r="AL429" s="177" t="str">
        <f t="shared" si="406"/>
        <v/>
      </c>
      <c r="AM429" s="95" t="str">
        <f t="shared" si="407"/>
        <v/>
      </c>
      <c r="AN429" s="479"/>
      <c r="AO429" s="95"/>
      <c r="AP429" s="151"/>
      <c r="AQ429" s="177" t="str">
        <f t="shared" si="408"/>
        <v/>
      </c>
      <c r="AR429" s="95" t="str">
        <f t="shared" si="409"/>
        <v/>
      </c>
      <c r="AS429" s="479"/>
      <c r="AT429" s="95"/>
      <c r="AU429" s="151"/>
      <c r="AV429" s="177" t="str">
        <f t="shared" si="410"/>
        <v/>
      </c>
      <c r="AW429" s="95" t="str">
        <f t="shared" si="411"/>
        <v/>
      </c>
      <c r="AX429" s="479"/>
    </row>
    <row r="430" spans="2:50" ht="15.6" hidden="1">
      <c r="B430" s="460" t="s">
        <v>115</v>
      </c>
      <c r="C430" s="461"/>
      <c r="D430" s="461"/>
      <c r="E430" s="461"/>
      <c r="F430" s="461"/>
      <c r="G430" s="461"/>
      <c r="H430" s="461"/>
      <c r="I430" s="150"/>
      <c r="J430" s="150"/>
      <c r="K430" s="150"/>
      <c r="L430" s="150"/>
      <c r="M430" s="150"/>
      <c r="N430" s="448" t="s">
        <v>116</v>
      </c>
      <c r="O430" s="463" t="s">
        <v>63</v>
      </c>
      <c r="P430" s="465">
        <f>AT407+1</f>
        <v>46000</v>
      </c>
      <c r="Q430" s="456"/>
      <c r="R430" s="456"/>
      <c r="S430" s="456"/>
      <c r="T430" s="456"/>
      <c r="U430" s="465">
        <f>P430+1</f>
        <v>46001</v>
      </c>
      <c r="V430" s="456"/>
      <c r="W430" s="456"/>
      <c r="X430" s="456"/>
      <c r="Y430" s="456"/>
      <c r="Z430" s="465">
        <f>U430+1</f>
        <v>46002</v>
      </c>
      <c r="AA430" s="456"/>
      <c r="AB430" s="456"/>
      <c r="AC430" s="456"/>
      <c r="AD430" s="456"/>
      <c r="AE430" s="465">
        <f>Z430+1</f>
        <v>46003</v>
      </c>
      <c r="AF430" s="456"/>
      <c r="AG430" s="456"/>
      <c r="AH430" s="456"/>
      <c r="AI430" s="456"/>
      <c r="AJ430" s="465">
        <f>AE430+1</f>
        <v>46004</v>
      </c>
      <c r="AK430" s="456"/>
      <c r="AL430" s="456"/>
      <c r="AM430" s="456"/>
      <c r="AN430" s="456"/>
      <c r="AO430" s="465">
        <f>AJ430+1</f>
        <v>46005</v>
      </c>
      <c r="AP430" s="456"/>
      <c r="AQ430" s="456"/>
      <c r="AR430" s="456"/>
      <c r="AS430" s="456"/>
      <c r="AT430" s="465">
        <f>AO430+1</f>
        <v>46006</v>
      </c>
      <c r="AU430" s="456"/>
      <c r="AV430" s="456"/>
      <c r="AW430" s="456"/>
      <c r="AX430" s="456"/>
    </row>
    <row r="431" spans="2:50" ht="15.6" hidden="1">
      <c r="B431" s="462"/>
      <c r="C431" s="462"/>
      <c r="D431" s="462"/>
      <c r="E431" s="462"/>
      <c r="F431" s="462"/>
      <c r="G431" s="462"/>
      <c r="H431" s="462"/>
      <c r="I431" s="150"/>
      <c r="J431" s="150"/>
      <c r="K431" s="150"/>
      <c r="L431" s="150"/>
      <c r="M431" s="150"/>
      <c r="N431" s="448"/>
      <c r="O431" s="464"/>
      <c r="P431" s="465" t="s">
        <v>77</v>
      </c>
      <c r="Q431" s="456"/>
      <c r="R431" s="456"/>
      <c r="S431" s="456"/>
      <c r="T431" s="456"/>
      <c r="U431" s="465" t="s">
        <v>78</v>
      </c>
      <c r="V431" s="456"/>
      <c r="W431" s="456"/>
      <c r="X431" s="456"/>
      <c r="Y431" s="456"/>
      <c r="Z431" s="465" t="s">
        <v>79</v>
      </c>
      <c r="AA431" s="456"/>
      <c r="AB431" s="456"/>
      <c r="AC431" s="456"/>
      <c r="AD431" s="456"/>
      <c r="AE431" s="465" t="s">
        <v>74</v>
      </c>
      <c r="AF431" s="456"/>
      <c r="AG431" s="456"/>
      <c r="AH431" s="456"/>
      <c r="AI431" s="456"/>
      <c r="AJ431" s="465" t="s">
        <v>75</v>
      </c>
      <c r="AK431" s="456"/>
      <c r="AL431" s="456"/>
      <c r="AM431" s="456"/>
      <c r="AN431" s="456"/>
      <c r="AO431" s="465" t="s">
        <v>70</v>
      </c>
      <c r="AP431" s="456"/>
      <c r="AQ431" s="456"/>
      <c r="AR431" s="456"/>
      <c r="AS431" s="456"/>
      <c r="AT431" s="465" t="s">
        <v>76</v>
      </c>
      <c r="AU431" s="456"/>
      <c r="AV431" s="456"/>
      <c r="AW431" s="456"/>
      <c r="AX431" s="456"/>
    </row>
    <row r="432" spans="2:50" hidden="1">
      <c r="B432" s="448" t="s">
        <v>117</v>
      </c>
      <c r="C432" s="448" t="s">
        <v>118</v>
      </c>
      <c r="D432" s="448"/>
      <c r="E432" s="448" t="s">
        <v>119</v>
      </c>
      <c r="F432" s="448"/>
      <c r="G432" s="448"/>
      <c r="H432" s="452" t="s">
        <v>120</v>
      </c>
      <c r="I432" s="455" t="s">
        <v>121</v>
      </c>
      <c r="J432" s="455"/>
      <c r="K432" s="455"/>
      <c r="L432" s="455" t="s">
        <v>120</v>
      </c>
      <c r="M432" s="455" t="s">
        <v>122</v>
      </c>
      <c r="N432" s="463"/>
      <c r="O432" s="463" t="s">
        <v>123</v>
      </c>
      <c r="P432" s="449" t="s">
        <v>124</v>
      </c>
      <c r="Q432" s="450"/>
      <c r="R432" s="450"/>
      <c r="S432" s="451"/>
      <c r="T432" s="448" t="s">
        <v>120</v>
      </c>
      <c r="U432" s="449" t="s">
        <v>124</v>
      </c>
      <c r="V432" s="450"/>
      <c r="W432" s="450"/>
      <c r="X432" s="451"/>
      <c r="Y432" s="448" t="s">
        <v>120</v>
      </c>
      <c r="Z432" s="449" t="s">
        <v>124</v>
      </c>
      <c r="AA432" s="450"/>
      <c r="AB432" s="450"/>
      <c r="AC432" s="451"/>
      <c r="AD432" s="448" t="s">
        <v>120</v>
      </c>
      <c r="AE432" s="449" t="s">
        <v>124</v>
      </c>
      <c r="AF432" s="450"/>
      <c r="AG432" s="450"/>
      <c r="AH432" s="451"/>
      <c r="AI432" s="448" t="s">
        <v>120</v>
      </c>
      <c r="AJ432" s="449" t="s">
        <v>124</v>
      </c>
      <c r="AK432" s="450"/>
      <c r="AL432" s="450"/>
      <c r="AM432" s="451"/>
      <c r="AN432" s="448" t="s">
        <v>120</v>
      </c>
      <c r="AO432" s="449" t="s">
        <v>124</v>
      </c>
      <c r="AP432" s="450"/>
      <c r="AQ432" s="450"/>
      <c r="AR432" s="451"/>
      <c r="AS432" s="448" t="s">
        <v>120</v>
      </c>
      <c r="AT432" s="449" t="s">
        <v>124</v>
      </c>
      <c r="AU432" s="450"/>
      <c r="AV432" s="450"/>
      <c r="AW432" s="451"/>
      <c r="AX432" s="448" t="s">
        <v>120</v>
      </c>
    </row>
    <row r="433" spans="2:50" hidden="1">
      <c r="B433" s="448"/>
      <c r="C433" s="448"/>
      <c r="D433" s="448"/>
      <c r="E433" s="448" t="s">
        <v>125</v>
      </c>
      <c r="F433" s="448"/>
      <c r="G433" s="448"/>
      <c r="H433" s="453"/>
      <c r="I433" s="455" t="s">
        <v>125</v>
      </c>
      <c r="J433" s="455"/>
      <c r="K433" s="455"/>
      <c r="L433" s="455"/>
      <c r="M433" s="455"/>
      <c r="N433" s="480"/>
      <c r="O433" s="480"/>
      <c r="P433" s="449" t="s">
        <v>126</v>
      </c>
      <c r="Q433" s="450"/>
      <c r="R433" s="450"/>
      <c r="S433" s="451"/>
      <c r="T433" s="448"/>
      <c r="U433" s="449" t="s">
        <v>126</v>
      </c>
      <c r="V433" s="450"/>
      <c r="W433" s="450"/>
      <c r="X433" s="451"/>
      <c r="Y433" s="448"/>
      <c r="Z433" s="449" t="s">
        <v>126</v>
      </c>
      <c r="AA433" s="450"/>
      <c r="AB433" s="450"/>
      <c r="AC433" s="451"/>
      <c r="AD433" s="448"/>
      <c r="AE433" s="449" t="s">
        <v>126</v>
      </c>
      <c r="AF433" s="450"/>
      <c r="AG433" s="450"/>
      <c r="AH433" s="451"/>
      <c r="AI433" s="448"/>
      <c r="AJ433" s="449" t="s">
        <v>126</v>
      </c>
      <c r="AK433" s="450"/>
      <c r="AL433" s="450"/>
      <c r="AM433" s="451"/>
      <c r="AN433" s="448"/>
      <c r="AO433" s="449" t="s">
        <v>126</v>
      </c>
      <c r="AP433" s="450"/>
      <c r="AQ433" s="450"/>
      <c r="AR433" s="451"/>
      <c r="AS433" s="448"/>
      <c r="AT433" s="449" t="s">
        <v>126</v>
      </c>
      <c r="AU433" s="450"/>
      <c r="AV433" s="450"/>
      <c r="AW433" s="451"/>
      <c r="AX433" s="448"/>
    </row>
    <row r="434" spans="2:50" hidden="1">
      <c r="B434" s="448"/>
      <c r="C434" s="448"/>
      <c r="D434" s="448"/>
      <c r="E434" s="94" t="s">
        <v>127</v>
      </c>
      <c r="F434" s="94" t="s">
        <v>128</v>
      </c>
      <c r="G434" s="94" t="s">
        <v>129</v>
      </c>
      <c r="H434" s="454"/>
      <c r="I434" s="152" t="s">
        <v>127</v>
      </c>
      <c r="J434" s="152" t="s">
        <v>128</v>
      </c>
      <c r="K434" s="152" t="s">
        <v>129</v>
      </c>
      <c r="L434" s="455"/>
      <c r="M434" s="455"/>
      <c r="N434" s="480"/>
      <c r="O434" s="480"/>
      <c r="P434" s="94" t="s">
        <v>127</v>
      </c>
      <c r="Q434" s="94" t="s">
        <v>128</v>
      </c>
      <c r="R434" s="94" t="s">
        <v>129</v>
      </c>
      <c r="S434" s="94" t="s">
        <v>122</v>
      </c>
      <c r="T434" s="448"/>
      <c r="U434" s="94" t="s">
        <v>127</v>
      </c>
      <c r="V434" s="94" t="s">
        <v>128</v>
      </c>
      <c r="W434" s="94" t="s">
        <v>129</v>
      </c>
      <c r="X434" s="94" t="s">
        <v>122</v>
      </c>
      <c r="Y434" s="448"/>
      <c r="Z434" s="94" t="s">
        <v>127</v>
      </c>
      <c r="AA434" s="94" t="s">
        <v>128</v>
      </c>
      <c r="AB434" s="94" t="s">
        <v>129</v>
      </c>
      <c r="AC434" s="94" t="s">
        <v>122</v>
      </c>
      <c r="AD434" s="448"/>
      <c r="AE434" s="94" t="s">
        <v>127</v>
      </c>
      <c r="AF434" s="94" t="s">
        <v>128</v>
      </c>
      <c r="AG434" s="94" t="s">
        <v>129</v>
      </c>
      <c r="AH434" s="94" t="s">
        <v>122</v>
      </c>
      <c r="AI434" s="448"/>
      <c r="AJ434" s="94" t="s">
        <v>127</v>
      </c>
      <c r="AK434" s="94" t="s">
        <v>128</v>
      </c>
      <c r="AL434" s="94" t="s">
        <v>129</v>
      </c>
      <c r="AM434" s="94" t="s">
        <v>122</v>
      </c>
      <c r="AN434" s="448"/>
      <c r="AO434" s="94" t="s">
        <v>127</v>
      </c>
      <c r="AP434" s="94" t="s">
        <v>128</v>
      </c>
      <c r="AQ434" s="94" t="s">
        <v>129</v>
      </c>
      <c r="AR434" s="94" t="s">
        <v>122</v>
      </c>
      <c r="AS434" s="448"/>
      <c r="AT434" s="94" t="s">
        <v>127</v>
      </c>
      <c r="AU434" s="94" t="s">
        <v>128</v>
      </c>
      <c r="AV434" s="94" t="s">
        <v>129</v>
      </c>
      <c r="AW434" s="94" t="s">
        <v>122</v>
      </c>
      <c r="AX434" s="448"/>
    </row>
    <row r="435" spans="2:50" hidden="1">
      <c r="B435" s="456" t="s">
        <v>173</v>
      </c>
      <c r="C435" s="95">
        <f>C412</f>
        <v>1</v>
      </c>
      <c r="D435" s="95" t="s">
        <v>174</v>
      </c>
      <c r="E435" s="95">
        <v>20</v>
      </c>
      <c r="F435" s="95">
        <v>2400</v>
      </c>
      <c r="G435" s="177">
        <f>F435/E435</f>
        <v>120</v>
      </c>
      <c r="H435" s="456">
        <f>AVERAGE(G435:G452)</f>
        <v>142.44660797292374</v>
      </c>
      <c r="I435" s="153">
        <f t="shared" ref="I435:I452" si="412">IFERROR(AVERAGE(P435,U435,Z435,AE435,AJ435,AO435,AT435),"")</f>
        <v>20</v>
      </c>
      <c r="J435" s="153">
        <f t="shared" ref="J435:J452" si="413">IFERROR(AVERAGE(Q435,V435,AA435,AF435,AK435,AP435,AU435),"")</f>
        <v>2297.706858217151</v>
      </c>
      <c r="K435" s="154">
        <f t="shared" ref="K435:K452" si="414">IFERROR(AVERAGE(R435,W435,AB435,AG435,AL435,AQ435,AV435),"")</f>
        <v>114.88534291085753</v>
      </c>
      <c r="L435" s="457">
        <f>IFERROR(AVERAGE(K435:K452),"-")</f>
        <v>136.30229074035455</v>
      </c>
      <c r="M435" s="153">
        <f>IFERROR(RANK(K435, K$435:K$452),"")</f>
        <v>17</v>
      </c>
      <c r="N435" s="480"/>
      <c r="O435" s="480"/>
      <c r="P435" s="95">
        <v>20</v>
      </c>
      <c r="Q435" s="151">
        <v>2282.8965517241386</v>
      </c>
      <c r="R435" s="177">
        <f>IFERROR(Q435/P435,"")</f>
        <v>114.14482758620693</v>
      </c>
      <c r="S435" s="95">
        <f>IFERROR(RANK(R435, R$435:R$452),"")</f>
        <v>17</v>
      </c>
      <c r="T435" s="477">
        <f>AVERAGE(R435:R452)</f>
        <v>136.24118218579781</v>
      </c>
      <c r="U435" s="95">
        <v>20</v>
      </c>
      <c r="V435" s="151">
        <v>2312.267206477733</v>
      </c>
      <c r="W435" s="177">
        <f>IFERROR(V435/U435,"")</f>
        <v>115.61336032388665</v>
      </c>
      <c r="X435" s="95">
        <f>IFERROR(RANK(W435, W$435:W$452),"")</f>
        <v>16</v>
      </c>
      <c r="Y435" s="477">
        <f>AVERAGE(W435:W452)</f>
        <v>136.31920300839121</v>
      </c>
      <c r="Z435" s="95">
        <v>20</v>
      </c>
      <c r="AA435" s="151">
        <v>2303.7758405977593</v>
      </c>
      <c r="AB435" s="177">
        <f>IFERROR(AA435/Z435,"")</f>
        <v>115.18879202988796</v>
      </c>
      <c r="AC435" s="95">
        <f>IFERROR(RANK(AB435, AB$435:AB$452),"")</f>
        <v>16</v>
      </c>
      <c r="AD435" s="477">
        <f>AVERAGE(AB435:AB452)</f>
        <v>135.79770734552827</v>
      </c>
      <c r="AE435" s="95">
        <v>20</v>
      </c>
      <c r="AF435" s="151">
        <v>2294.1818181818189</v>
      </c>
      <c r="AG435" s="177">
        <f>IFERROR(AF435/AE435,"")</f>
        <v>114.70909090909095</v>
      </c>
      <c r="AH435" s="95">
        <f>IFERROR(RANK(AG435, AG$435:AG$452),"")</f>
        <v>16</v>
      </c>
      <c r="AI435" s="477">
        <f>AVERAGE(AG435:AG452)</f>
        <v>136.13710392827346</v>
      </c>
      <c r="AJ435" s="95">
        <v>20</v>
      </c>
      <c r="AK435" s="151">
        <v>2285.3097345132742</v>
      </c>
      <c r="AL435" s="177">
        <f>IFERROR(AK435/AJ435,"")</f>
        <v>114.26548672566371</v>
      </c>
      <c r="AM435" s="95">
        <f>IFERROR(RANK(AL435, AL$435:AL$452),"")</f>
        <v>16</v>
      </c>
      <c r="AN435" s="477">
        <f>AVERAGE(AL435:AL452)</f>
        <v>135.96300717068087</v>
      </c>
      <c r="AO435" s="95">
        <v>20</v>
      </c>
      <c r="AP435" s="151">
        <v>2303.8461538461552</v>
      </c>
      <c r="AQ435" s="177">
        <f>IFERROR(AP435/AO435,"")</f>
        <v>115.19230769230776</v>
      </c>
      <c r="AR435" s="95">
        <f>IFERROR(RANK(AQ435, AQ$435:AQ$452),"")</f>
        <v>15</v>
      </c>
      <c r="AS435" s="477">
        <f>AVERAGE(AQ435:AQ452)</f>
        <v>136.07446609211493</v>
      </c>
      <c r="AT435" s="95">
        <v>20</v>
      </c>
      <c r="AU435" s="151">
        <v>2301.6707021791772</v>
      </c>
      <c r="AV435" s="177">
        <f>IFERROR(AU435/AT435,"")</f>
        <v>115.08353510895886</v>
      </c>
      <c r="AW435" s="95">
        <f>IFERROR(RANK(AV435, AV$435:AV$452),"")</f>
        <v>16</v>
      </c>
      <c r="AX435" s="477">
        <f>AVERAGE(AV435:AV452)</f>
        <v>135.66270942845875</v>
      </c>
    </row>
    <row r="436" spans="2:50" hidden="1">
      <c r="B436" s="456"/>
      <c r="C436" s="95">
        <f t="shared" ref="C436:C452" si="415">C413</f>
        <v>2</v>
      </c>
      <c r="D436" s="95" t="s">
        <v>175</v>
      </c>
      <c r="E436" s="95">
        <v>18</v>
      </c>
      <c r="F436" s="95">
        <v>2400</v>
      </c>
      <c r="G436" s="177">
        <f t="shared" ref="G436:G452" si="416">F436/E436</f>
        <v>133.33333333333334</v>
      </c>
      <c r="H436" s="456"/>
      <c r="I436" s="153">
        <f t="shared" si="412"/>
        <v>18</v>
      </c>
      <c r="J436" s="153">
        <f t="shared" si="413"/>
        <v>2292.0178392076227</v>
      </c>
      <c r="K436" s="154">
        <f t="shared" si="414"/>
        <v>127.3343244004235</v>
      </c>
      <c r="L436" s="458"/>
      <c r="M436" s="153">
        <f t="shared" ref="M436:M452" si="417">IFERROR(RANK(K436, K$435:K$452),"")</f>
        <v>11</v>
      </c>
      <c r="N436" s="480"/>
      <c r="O436" s="480"/>
      <c r="P436" s="95">
        <v>18</v>
      </c>
      <c r="Q436" s="151">
        <v>2293.2711384034019</v>
      </c>
      <c r="R436" s="177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478"/>
      <c r="U436" s="95">
        <v>18</v>
      </c>
      <c r="V436" s="151">
        <v>2295.1181102362202</v>
      </c>
      <c r="W436" s="177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478"/>
      <c r="Z436" s="95">
        <v>18</v>
      </c>
      <c r="AA436" s="151">
        <v>2288.2051282051284</v>
      </c>
      <c r="AB436" s="177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478"/>
      <c r="AE436" s="95">
        <v>18</v>
      </c>
      <c r="AF436" s="151">
        <v>2295.0000000000009</v>
      </c>
      <c r="AG436" s="177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478"/>
      <c r="AJ436" s="95">
        <v>18</v>
      </c>
      <c r="AK436" s="151">
        <v>2299.1752577319594</v>
      </c>
      <c r="AL436" s="177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478"/>
      <c r="AO436" s="95">
        <v>18</v>
      </c>
      <c r="AP436" s="151">
        <v>2291.5231788079468</v>
      </c>
      <c r="AQ436" s="177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478"/>
      <c r="AT436" s="95">
        <v>18</v>
      </c>
      <c r="AU436" s="151">
        <v>2281.8320610687024</v>
      </c>
      <c r="AV436" s="177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478"/>
    </row>
    <row r="437" spans="2:50" hidden="1">
      <c r="B437" s="456"/>
      <c r="C437" s="95">
        <f t="shared" si="415"/>
        <v>3</v>
      </c>
      <c r="D437" s="95" t="s">
        <v>176</v>
      </c>
      <c r="E437" s="95">
        <v>18</v>
      </c>
      <c r="F437" s="95">
        <v>2400</v>
      </c>
      <c r="G437" s="177">
        <f t="shared" si="416"/>
        <v>133.33333333333334</v>
      </c>
      <c r="H437" s="456"/>
      <c r="I437" s="153">
        <f t="shared" si="412"/>
        <v>18</v>
      </c>
      <c r="J437" s="153">
        <f t="shared" si="413"/>
        <v>2289.105545080944</v>
      </c>
      <c r="K437" s="154">
        <f t="shared" si="414"/>
        <v>127.17253028227462</v>
      </c>
      <c r="L437" s="458"/>
      <c r="M437" s="153">
        <f t="shared" si="417"/>
        <v>12</v>
      </c>
      <c r="N437" s="480"/>
      <c r="O437" s="480"/>
      <c r="P437" s="95">
        <v>18</v>
      </c>
      <c r="Q437" s="151">
        <v>2284.6938775510207</v>
      </c>
      <c r="R437" s="177">
        <f t="shared" si="418"/>
        <v>126.92743764172337</v>
      </c>
      <c r="S437" s="95">
        <f t="shared" si="419"/>
        <v>12</v>
      </c>
      <c r="T437" s="478"/>
      <c r="U437" s="95">
        <v>18</v>
      </c>
      <c r="V437" s="151">
        <v>2287.9901552442257</v>
      </c>
      <c r="W437" s="177">
        <f t="shared" si="420"/>
        <v>127.11056418023476</v>
      </c>
      <c r="X437" s="95">
        <f t="shared" si="421"/>
        <v>12</v>
      </c>
      <c r="Y437" s="478"/>
      <c r="Z437" s="95">
        <v>18</v>
      </c>
      <c r="AA437" s="151">
        <v>2291.1141906873618</v>
      </c>
      <c r="AB437" s="177">
        <f t="shared" si="422"/>
        <v>127.28412170485343</v>
      </c>
      <c r="AC437" s="95">
        <f t="shared" si="423"/>
        <v>9</v>
      </c>
      <c r="AD437" s="478"/>
      <c r="AE437" s="95">
        <v>18</v>
      </c>
      <c r="AF437" s="151">
        <v>2292.8342245989297</v>
      </c>
      <c r="AG437" s="177">
        <f t="shared" si="424"/>
        <v>127.37967914438498</v>
      </c>
      <c r="AH437" s="95">
        <f t="shared" si="425"/>
        <v>10</v>
      </c>
      <c r="AI437" s="478"/>
      <c r="AJ437" s="95">
        <v>18</v>
      </c>
      <c r="AK437" s="151">
        <v>2285.1256281407036</v>
      </c>
      <c r="AL437" s="177">
        <f t="shared" si="426"/>
        <v>126.95142378559464</v>
      </c>
      <c r="AM437" s="95">
        <f t="shared" si="427"/>
        <v>11</v>
      </c>
      <c r="AN437" s="478"/>
      <c r="AO437" s="95">
        <v>18</v>
      </c>
      <c r="AP437" s="151">
        <v>2290.7344632768359</v>
      </c>
      <c r="AQ437" s="177">
        <f t="shared" si="428"/>
        <v>127.26302573760199</v>
      </c>
      <c r="AR437" s="95">
        <f t="shared" si="429"/>
        <v>11</v>
      </c>
      <c r="AS437" s="478"/>
      <c r="AT437" s="95">
        <v>18</v>
      </c>
      <c r="AU437" s="151">
        <v>2291.246276067528</v>
      </c>
      <c r="AV437" s="177">
        <f t="shared" si="430"/>
        <v>127.29145978152934</v>
      </c>
      <c r="AW437" s="95">
        <f t="shared" si="431"/>
        <v>8</v>
      </c>
      <c r="AX437" s="478"/>
    </row>
    <row r="438" spans="2:50" hidden="1">
      <c r="B438" s="456"/>
      <c r="C438" s="95">
        <f t="shared" si="415"/>
        <v>4</v>
      </c>
      <c r="D438" s="95" t="s">
        <v>178</v>
      </c>
      <c r="E438" s="95">
        <v>16</v>
      </c>
      <c r="F438" s="95">
        <v>2400</v>
      </c>
      <c r="G438" s="177">
        <f t="shared" si="416"/>
        <v>150</v>
      </c>
      <c r="H438" s="456"/>
      <c r="I438" s="153">
        <f t="shared" si="412"/>
        <v>16</v>
      </c>
      <c r="J438" s="153">
        <f t="shared" si="413"/>
        <v>2285.4617676266143</v>
      </c>
      <c r="K438" s="154">
        <f t="shared" si="414"/>
        <v>142.8413604766634</v>
      </c>
      <c r="L438" s="458"/>
      <c r="M438" s="153">
        <f t="shared" si="417"/>
        <v>8</v>
      </c>
      <c r="N438" s="480"/>
      <c r="O438" s="480"/>
      <c r="P438" s="95">
        <v>16</v>
      </c>
      <c r="Q438" s="151">
        <v>2285.2631578947385</v>
      </c>
      <c r="R438" s="177">
        <f t="shared" si="418"/>
        <v>142.82894736842115</v>
      </c>
      <c r="S438" s="95">
        <f t="shared" si="419"/>
        <v>8</v>
      </c>
      <c r="T438" s="478"/>
      <c r="U438" s="95">
        <v>16</v>
      </c>
      <c r="V438" s="151">
        <v>2285.6603773584898</v>
      </c>
      <c r="W438" s="177">
        <f t="shared" si="420"/>
        <v>142.85377358490561</v>
      </c>
      <c r="X438" s="95">
        <f t="shared" si="421"/>
        <v>8</v>
      </c>
      <c r="Y438" s="478"/>
      <c r="Z438" s="288"/>
      <c r="AA438" s="289"/>
      <c r="AB438" s="290" t="str">
        <f t="shared" si="422"/>
        <v/>
      </c>
      <c r="AC438" s="288" t="str">
        <f t="shared" si="423"/>
        <v/>
      </c>
      <c r="AD438" s="478"/>
      <c r="AE438" s="288"/>
      <c r="AF438" s="289"/>
      <c r="AG438" s="290" t="str">
        <f t="shared" si="424"/>
        <v/>
      </c>
      <c r="AH438" s="288" t="str">
        <f t="shared" si="425"/>
        <v/>
      </c>
      <c r="AI438" s="478"/>
      <c r="AJ438" s="288"/>
      <c r="AK438" s="289"/>
      <c r="AL438" s="290" t="str">
        <f t="shared" si="426"/>
        <v/>
      </c>
      <c r="AM438" s="288" t="str">
        <f t="shared" si="427"/>
        <v/>
      </c>
      <c r="AN438" s="478"/>
      <c r="AO438" s="288"/>
      <c r="AP438" s="289"/>
      <c r="AQ438" s="290" t="str">
        <f t="shared" si="428"/>
        <v/>
      </c>
      <c r="AR438" s="288" t="str">
        <f t="shared" si="429"/>
        <v/>
      </c>
      <c r="AS438" s="478"/>
      <c r="AT438" s="288"/>
      <c r="AU438" s="289"/>
      <c r="AV438" s="290" t="str">
        <f t="shared" si="430"/>
        <v/>
      </c>
      <c r="AW438" s="288" t="str">
        <f t="shared" si="431"/>
        <v/>
      </c>
      <c r="AX438" s="478"/>
    </row>
    <row r="439" spans="2:50" hidden="1">
      <c r="B439" s="456"/>
      <c r="C439" s="95">
        <f t="shared" si="415"/>
        <v>5</v>
      </c>
      <c r="D439" s="95" t="s">
        <v>179</v>
      </c>
      <c r="E439" s="95">
        <v>18</v>
      </c>
      <c r="F439" s="95">
        <v>2400</v>
      </c>
      <c r="G439" s="177">
        <f t="shared" si="416"/>
        <v>133.33333333333334</v>
      </c>
      <c r="H439" s="456"/>
      <c r="I439" s="153">
        <f t="shared" si="412"/>
        <v>18</v>
      </c>
      <c r="J439" s="153">
        <f t="shared" si="413"/>
        <v>2292.0396759387154</v>
      </c>
      <c r="K439" s="154">
        <f t="shared" si="414"/>
        <v>127.33553755215084</v>
      </c>
      <c r="L439" s="458"/>
      <c r="M439" s="153">
        <f t="shared" si="417"/>
        <v>10</v>
      </c>
      <c r="N439" s="480"/>
      <c r="O439" s="480"/>
      <c r="P439" s="95">
        <v>18</v>
      </c>
      <c r="Q439" s="151">
        <v>2288.8571428571422</v>
      </c>
      <c r="R439" s="177">
        <f t="shared" si="418"/>
        <v>127.15873015873012</v>
      </c>
      <c r="S439" s="95">
        <f t="shared" si="419"/>
        <v>11</v>
      </c>
      <c r="T439" s="478"/>
      <c r="U439" s="95">
        <v>18</v>
      </c>
      <c r="V439" s="151">
        <v>2294.3298969072157</v>
      </c>
      <c r="W439" s="177">
        <f t="shared" si="420"/>
        <v>127.46277205040087</v>
      </c>
      <c r="X439" s="95">
        <f t="shared" si="421"/>
        <v>11</v>
      </c>
      <c r="Y439" s="478"/>
      <c r="Z439" s="95">
        <v>18</v>
      </c>
      <c r="AA439" s="151">
        <v>2291.1538461538462</v>
      </c>
      <c r="AB439" s="177">
        <f t="shared" si="422"/>
        <v>127.28632478632478</v>
      </c>
      <c r="AC439" s="95">
        <f t="shared" si="423"/>
        <v>8</v>
      </c>
      <c r="AD439" s="478"/>
      <c r="AE439" s="95">
        <v>18</v>
      </c>
      <c r="AF439" s="151">
        <v>2291.304347826087</v>
      </c>
      <c r="AG439" s="177">
        <f t="shared" si="424"/>
        <v>127.29468599033817</v>
      </c>
      <c r="AH439" s="95">
        <f t="shared" si="425"/>
        <v>11</v>
      </c>
      <c r="AI439" s="478"/>
      <c r="AJ439" s="95">
        <v>18</v>
      </c>
      <c r="AK439" s="151">
        <v>2291.1724137931028</v>
      </c>
      <c r="AL439" s="177">
        <f t="shared" si="426"/>
        <v>127.28735632183904</v>
      </c>
      <c r="AM439" s="95">
        <f t="shared" si="427"/>
        <v>9</v>
      </c>
      <c r="AN439" s="478"/>
      <c r="AO439" s="95">
        <v>18</v>
      </c>
      <c r="AP439" s="151">
        <v>2296.3529411764703</v>
      </c>
      <c r="AQ439" s="177">
        <f t="shared" si="428"/>
        <v>127.57516339869279</v>
      </c>
      <c r="AR439" s="95">
        <f t="shared" si="429"/>
        <v>8</v>
      </c>
      <c r="AS439" s="478"/>
      <c r="AT439" s="95">
        <v>18</v>
      </c>
      <c r="AU439" s="151">
        <v>2291.1071428571427</v>
      </c>
      <c r="AV439" s="177">
        <f t="shared" si="430"/>
        <v>127.28373015873015</v>
      </c>
      <c r="AW439" s="95">
        <f t="shared" si="431"/>
        <v>9</v>
      </c>
      <c r="AX439" s="478"/>
    </row>
    <row r="440" spans="2:50" hidden="1">
      <c r="B440" s="456"/>
      <c r="C440" s="95">
        <f t="shared" si="415"/>
        <v>6</v>
      </c>
      <c r="D440" s="95" t="s">
        <v>180</v>
      </c>
      <c r="E440" s="95">
        <v>20</v>
      </c>
      <c r="F440" s="95">
        <v>2400</v>
      </c>
      <c r="G440" s="177">
        <f t="shared" si="416"/>
        <v>120</v>
      </c>
      <c r="H440" s="456"/>
      <c r="I440" s="153">
        <f t="shared" si="412"/>
        <v>20</v>
      </c>
      <c r="J440" s="153">
        <f t="shared" si="413"/>
        <v>2305.5111533626655</v>
      </c>
      <c r="K440" s="154">
        <f t="shared" si="414"/>
        <v>115.27555766813327</v>
      </c>
      <c r="L440" s="458"/>
      <c r="M440" s="153">
        <f t="shared" si="417"/>
        <v>16</v>
      </c>
      <c r="N440" s="480"/>
      <c r="O440" s="480"/>
      <c r="P440" s="95">
        <v>20</v>
      </c>
      <c r="Q440" s="151">
        <v>2302.7027027027025</v>
      </c>
      <c r="R440" s="177">
        <f t="shared" si="418"/>
        <v>115.13513513513513</v>
      </c>
      <c r="S440" s="95">
        <f t="shared" si="419"/>
        <v>16</v>
      </c>
      <c r="T440" s="478"/>
      <c r="U440" s="95">
        <v>20</v>
      </c>
      <c r="V440" s="151">
        <v>2300.8333333333339</v>
      </c>
      <c r="W440" s="177">
        <f t="shared" si="420"/>
        <v>115.0416666666667</v>
      </c>
      <c r="X440" s="95">
        <f t="shared" si="421"/>
        <v>17</v>
      </c>
      <c r="Y440" s="478"/>
      <c r="Z440" s="95">
        <v>20</v>
      </c>
      <c r="AA440" s="151">
        <v>2310.909090909091</v>
      </c>
      <c r="AB440" s="177">
        <f t="shared" si="422"/>
        <v>115.54545454545455</v>
      </c>
      <c r="AC440" s="95">
        <f t="shared" si="423"/>
        <v>15</v>
      </c>
      <c r="AD440" s="478"/>
      <c r="AE440" s="95">
        <v>20</v>
      </c>
      <c r="AF440" s="151">
        <v>2318.4905660377353</v>
      </c>
      <c r="AG440" s="177">
        <f t="shared" si="424"/>
        <v>115.92452830188677</v>
      </c>
      <c r="AH440" s="95">
        <f t="shared" si="425"/>
        <v>15</v>
      </c>
      <c r="AI440" s="478"/>
      <c r="AJ440" s="95">
        <v>20</v>
      </c>
      <c r="AK440" s="151">
        <v>2298.1132075471692</v>
      </c>
      <c r="AL440" s="177">
        <f t="shared" si="426"/>
        <v>114.90566037735846</v>
      </c>
      <c r="AM440" s="95">
        <f t="shared" si="427"/>
        <v>15</v>
      </c>
      <c r="AN440" s="478"/>
      <c r="AO440" s="95">
        <v>20</v>
      </c>
      <c r="AP440" s="151">
        <v>2296.296296296297</v>
      </c>
      <c r="AQ440" s="177">
        <f t="shared" si="428"/>
        <v>114.81481481481485</v>
      </c>
      <c r="AR440" s="95">
        <f t="shared" si="429"/>
        <v>16</v>
      </c>
      <c r="AS440" s="478"/>
      <c r="AT440" s="95">
        <v>20</v>
      </c>
      <c r="AU440" s="151">
        <v>2311.232876712329</v>
      </c>
      <c r="AV440" s="177">
        <f t="shared" si="430"/>
        <v>115.56164383561645</v>
      </c>
      <c r="AW440" s="95">
        <f t="shared" si="431"/>
        <v>15</v>
      </c>
      <c r="AX440" s="478"/>
    </row>
    <row r="441" spans="2:50" hidden="1">
      <c r="B441" s="456"/>
      <c r="C441" s="95">
        <f t="shared" si="415"/>
        <v>7</v>
      </c>
      <c r="D441" s="95" t="s">
        <v>182</v>
      </c>
      <c r="E441" s="95">
        <v>19</v>
      </c>
      <c r="F441" s="95">
        <v>2400</v>
      </c>
      <c r="G441" s="177">
        <f t="shared" si="416"/>
        <v>126.31578947368421</v>
      </c>
      <c r="H441" s="456"/>
      <c r="I441" s="153">
        <f t="shared" si="412"/>
        <v>19</v>
      </c>
      <c r="J441" s="153">
        <f t="shared" si="413"/>
        <v>2294.0489144319063</v>
      </c>
      <c r="K441" s="154">
        <f t="shared" si="414"/>
        <v>120.73941654904768</v>
      </c>
      <c r="L441" s="458"/>
      <c r="M441" s="153">
        <f t="shared" si="417"/>
        <v>15</v>
      </c>
      <c r="N441" s="480"/>
      <c r="O441" s="480"/>
      <c r="P441" s="95">
        <v>19</v>
      </c>
      <c r="Q441" s="151">
        <v>2297.0327102803731</v>
      </c>
      <c r="R441" s="177">
        <f t="shared" si="418"/>
        <v>120.89645843580911</v>
      </c>
      <c r="S441" s="95">
        <f t="shared" si="419"/>
        <v>14</v>
      </c>
      <c r="T441" s="478"/>
      <c r="U441" s="95">
        <v>19</v>
      </c>
      <c r="V441" s="151">
        <v>2296.1194029850767</v>
      </c>
      <c r="W441" s="177">
        <f t="shared" si="420"/>
        <v>120.84838963079351</v>
      </c>
      <c r="X441" s="95">
        <f t="shared" si="421"/>
        <v>15</v>
      </c>
      <c r="Y441" s="478"/>
      <c r="Z441" s="95">
        <v>19</v>
      </c>
      <c r="AA441" s="151">
        <v>2290.6793478260884</v>
      </c>
      <c r="AB441" s="177">
        <f t="shared" si="422"/>
        <v>120.56207093821517</v>
      </c>
      <c r="AC441" s="95">
        <f t="shared" si="423"/>
        <v>13</v>
      </c>
      <c r="AD441" s="478"/>
      <c r="AE441" s="95">
        <v>19</v>
      </c>
      <c r="AF441" s="151">
        <v>2293.3333333333335</v>
      </c>
      <c r="AG441" s="177">
        <f t="shared" si="424"/>
        <v>120.70175438596492</v>
      </c>
      <c r="AH441" s="95">
        <f t="shared" si="425"/>
        <v>13</v>
      </c>
      <c r="AI441" s="478"/>
      <c r="AJ441" s="95">
        <v>19</v>
      </c>
      <c r="AK441" s="151">
        <v>2288.9361702127662</v>
      </c>
      <c r="AL441" s="177">
        <f t="shared" si="426"/>
        <v>120.47032474804033</v>
      </c>
      <c r="AM441" s="95">
        <f t="shared" si="427"/>
        <v>14</v>
      </c>
      <c r="AN441" s="478"/>
      <c r="AO441" s="95">
        <v>19</v>
      </c>
      <c r="AP441" s="151">
        <v>2290.7594936708856</v>
      </c>
      <c r="AQ441" s="177">
        <f t="shared" si="428"/>
        <v>120.56628914057292</v>
      </c>
      <c r="AR441" s="95">
        <f t="shared" si="429"/>
        <v>14</v>
      </c>
      <c r="AS441" s="478"/>
      <c r="AT441" s="95">
        <v>19</v>
      </c>
      <c r="AU441" s="151">
        <v>2301.4819427148186</v>
      </c>
      <c r="AV441" s="177">
        <f t="shared" si="430"/>
        <v>121.13062856393782</v>
      </c>
      <c r="AW441" s="95">
        <f t="shared" si="431"/>
        <v>12</v>
      </c>
      <c r="AX441" s="478"/>
    </row>
    <row r="442" spans="2:50" hidden="1">
      <c r="B442" s="456"/>
      <c r="C442" s="95">
        <f t="shared" si="415"/>
        <v>8</v>
      </c>
      <c r="D442" s="95" t="s">
        <v>183</v>
      </c>
      <c r="E442" s="95">
        <v>18</v>
      </c>
      <c r="F442" s="95">
        <v>2400</v>
      </c>
      <c r="G442" s="177">
        <f t="shared" si="416"/>
        <v>133.33333333333334</v>
      </c>
      <c r="H442" s="456"/>
      <c r="I442" s="153">
        <f t="shared" si="412"/>
        <v>18</v>
      </c>
      <c r="J442" s="153">
        <f t="shared" si="413"/>
        <v>2293.1986889821756</v>
      </c>
      <c r="K442" s="154">
        <f t="shared" si="414"/>
        <v>127.39992716567642</v>
      </c>
      <c r="L442" s="458"/>
      <c r="M442" s="153">
        <f t="shared" si="417"/>
        <v>9</v>
      </c>
      <c r="N442" s="480"/>
      <c r="O442" s="480"/>
      <c r="P442" s="95">
        <v>18</v>
      </c>
      <c r="Q442" s="151">
        <v>2300.0000000000005</v>
      </c>
      <c r="R442" s="177">
        <f t="shared" si="418"/>
        <v>127.7777777777778</v>
      </c>
      <c r="S442" s="95">
        <f t="shared" si="419"/>
        <v>9</v>
      </c>
      <c r="T442" s="478"/>
      <c r="U442" s="95">
        <v>18</v>
      </c>
      <c r="V442" s="151">
        <v>2305.8064516129034</v>
      </c>
      <c r="W442" s="177">
        <f t="shared" si="420"/>
        <v>128.10035842293908</v>
      </c>
      <c r="X442" s="95">
        <f t="shared" si="421"/>
        <v>9</v>
      </c>
      <c r="Y442" s="478"/>
      <c r="Z442" s="95">
        <v>18</v>
      </c>
      <c r="AA442" s="151">
        <v>2286.7415730337079</v>
      </c>
      <c r="AB442" s="177">
        <f t="shared" si="422"/>
        <v>127.04119850187266</v>
      </c>
      <c r="AC442" s="95">
        <f t="shared" si="423"/>
        <v>11</v>
      </c>
      <c r="AD442" s="478"/>
      <c r="AE442" s="95">
        <v>18</v>
      </c>
      <c r="AF442" s="151">
        <v>2296.438356164384</v>
      </c>
      <c r="AG442" s="177">
        <f t="shared" si="424"/>
        <v>127.57990867579912</v>
      </c>
      <c r="AH442" s="95">
        <f t="shared" si="425"/>
        <v>8</v>
      </c>
      <c r="AI442" s="478"/>
      <c r="AJ442" s="95">
        <v>18</v>
      </c>
      <c r="AK442" s="151">
        <v>2286.233766233765</v>
      </c>
      <c r="AL442" s="177">
        <f t="shared" si="426"/>
        <v>127.01298701298694</v>
      </c>
      <c r="AM442" s="95">
        <f t="shared" si="427"/>
        <v>10</v>
      </c>
      <c r="AN442" s="478"/>
      <c r="AO442" s="95">
        <v>18</v>
      </c>
      <c r="AP442" s="151">
        <v>2292.2222222222217</v>
      </c>
      <c r="AQ442" s="177">
        <f t="shared" si="428"/>
        <v>127.34567901234566</v>
      </c>
      <c r="AR442" s="95">
        <f t="shared" si="429"/>
        <v>9</v>
      </c>
      <c r="AS442" s="478"/>
      <c r="AT442" s="95">
        <v>18</v>
      </c>
      <c r="AU442" s="151">
        <v>2284.9484536082468</v>
      </c>
      <c r="AV442" s="177">
        <f t="shared" si="430"/>
        <v>126.94158075601371</v>
      </c>
      <c r="AW442" s="95">
        <f t="shared" si="431"/>
        <v>10</v>
      </c>
      <c r="AX442" s="478"/>
    </row>
    <row r="443" spans="2:50" hidden="1">
      <c r="B443" s="456"/>
      <c r="C443" s="95">
        <f t="shared" si="415"/>
        <v>9</v>
      </c>
      <c r="D443" s="95" t="s">
        <v>186</v>
      </c>
      <c r="E443" s="95">
        <v>19</v>
      </c>
      <c r="F443" s="95">
        <v>2400</v>
      </c>
      <c r="G443" s="177">
        <f t="shared" si="416"/>
        <v>126.31578947368421</v>
      </c>
      <c r="H443" s="456"/>
      <c r="I443" s="153">
        <f t="shared" si="412"/>
        <v>19</v>
      </c>
      <c r="J443" s="153">
        <f t="shared" si="413"/>
        <v>2298.6873891375385</v>
      </c>
      <c r="K443" s="154">
        <f t="shared" si="414"/>
        <v>120.98354679671259</v>
      </c>
      <c r="L443" s="458"/>
      <c r="M443" s="153">
        <f t="shared" si="417"/>
        <v>14</v>
      </c>
      <c r="N443" s="480"/>
      <c r="O443" s="480"/>
      <c r="P443" s="95">
        <v>19</v>
      </c>
      <c r="Q443" s="151">
        <v>2288.0597014925379</v>
      </c>
      <c r="R443" s="177">
        <f t="shared" si="418"/>
        <v>120.42419481539673</v>
      </c>
      <c r="S443" s="95">
        <f t="shared" si="419"/>
        <v>15</v>
      </c>
      <c r="T443" s="478"/>
      <c r="U443" s="95">
        <v>19</v>
      </c>
      <c r="V443" s="151">
        <v>2299.6875000000005</v>
      </c>
      <c r="W443" s="177">
        <f t="shared" si="420"/>
        <v>121.03618421052634</v>
      </c>
      <c r="X443" s="95">
        <f t="shared" si="421"/>
        <v>13</v>
      </c>
      <c r="Y443" s="478"/>
      <c r="Z443" s="95">
        <v>19</v>
      </c>
      <c r="AA443" s="151">
        <v>2288.7096774193551</v>
      </c>
      <c r="AB443" s="177">
        <f t="shared" si="422"/>
        <v>120.4584040747029</v>
      </c>
      <c r="AC443" s="95">
        <f t="shared" si="423"/>
        <v>14</v>
      </c>
      <c r="AD443" s="478"/>
      <c r="AE443" s="95">
        <v>19</v>
      </c>
      <c r="AF443" s="151">
        <v>2329.5652173913036</v>
      </c>
      <c r="AG443" s="177">
        <f t="shared" si="424"/>
        <v>122.60869565217388</v>
      </c>
      <c r="AH443" s="95">
        <f t="shared" si="425"/>
        <v>12</v>
      </c>
      <c r="AI443" s="478"/>
      <c r="AJ443" s="95">
        <v>19</v>
      </c>
      <c r="AK443" s="151">
        <v>2301.7021276595738</v>
      </c>
      <c r="AL443" s="177">
        <f t="shared" si="426"/>
        <v>121.14221724524073</v>
      </c>
      <c r="AM443" s="95">
        <f t="shared" si="427"/>
        <v>13</v>
      </c>
      <c r="AN443" s="478"/>
      <c r="AO443" s="95">
        <v>19</v>
      </c>
      <c r="AP443" s="151">
        <v>2298.4</v>
      </c>
      <c r="AQ443" s="177">
        <f t="shared" si="428"/>
        <v>120.96842105263158</v>
      </c>
      <c r="AR443" s="95">
        <f t="shared" si="429"/>
        <v>13</v>
      </c>
      <c r="AS443" s="478"/>
      <c r="AT443" s="95">
        <v>19</v>
      </c>
      <c r="AU443" s="151">
        <v>2284.6875000000005</v>
      </c>
      <c r="AV443" s="177">
        <f t="shared" si="430"/>
        <v>120.24671052631581</v>
      </c>
      <c r="AW443" s="95">
        <f t="shared" si="431"/>
        <v>14</v>
      </c>
      <c r="AX443" s="478"/>
    </row>
    <row r="444" spans="2:50" hidden="1">
      <c r="B444" s="456"/>
      <c r="C444" s="95">
        <f t="shared" si="415"/>
        <v>10</v>
      </c>
      <c r="D444" s="95" t="s">
        <v>187</v>
      </c>
      <c r="E444" s="95">
        <v>15</v>
      </c>
      <c r="F444" s="95">
        <v>2400</v>
      </c>
      <c r="G444" s="177">
        <f t="shared" si="416"/>
        <v>160</v>
      </c>
      <c r="H444" s="456"/>
      <c r="I444" s="153">
        <f t="shared" si="412"/>
        <v>15</v>
      </c>
      <c r="J444" s="153">
        <f t="shared" si="413"/>
        <v>2290.3154816306742</v>
      </c>
      <c r="K444" s="154">
        <f t="shared" si="414"/>
        <v>152.68769877537832</v>
      </c>
      <c r="L444" s="458"/>
      <c r="M444" s="153">
        <f t="shared" si="417"/>
        <v>5</v>
      </c>
      <c r="N444" s="480"/>
      <c r="O444" s="480"/>
      <c r="P444" s="95">
        <v>15</v>
      </c>
      <c r="Q444" s="151">
        <v>2287.1080139372821</v>
      </c>
      <c r="R444" s="177">
        <f t="shared" si="418"/>
        <v>152.4738675958188</v>
      </c>
      <c r="S444" s="95">
        <f t="shared" si="419"/>
        <v>5</v>
      </c>
      <c r="T444" s="478"/>
      <c r="U444" s="95">
        <v>15</v>
      </c>
      <c r="V444" s="151">
        <v>2294.4047619047624</v>
      </c>
      <c r="W444" s="177">
        <f t="shared" si="420"/>
        <v>152.9603174603175</v>
      </c>
      <c r="X444" s="95">
        <f t="shared" si="421"/>
        <v>5</v>
      </c>
      <c r="Y444" s="478"/>
      <c r="Z444" s="95">
        <v>15</v>
      </c>
      <c r="AA444" s="151">
        <v>2290.614574187885</v>
      </c>
      <c r="AB444" s="177">
        <f t="shared" si="422"/>
        <v>152.70763827919234</v>
      </c>
      <c r="AC444" s="95">
        <f t="shared" si="423"/>
        <v>4</v>
      </c>
      <c r="AD444" s="478"/>
      <c r="AE444" s="95">
        <v>15</v>
      </c>
      <c r="AF444" s="151">
        <v>2286.2559241706158</v>
      </c>
      <c r="AG444" s="177">
        <f t="shared" si="424"/>
        <v>152.41706161137438</v>
      </c>
      <c r="AH444" s="95">
        <f t="shared" si="425"/>
        <v>5</v>
      </c>
      <c r="AI444" s="478"/>
      <c r="AJ444" s="95">
        <v>15</v>
      </c>
      <c r="AK444" s="151">
        <v>2286.3013698630134</v>
      </c>
      <c r="AL444" s="177">
        <f t="shared" si="426"/>
        <v>152.42009132420088</v>
      </c>
      <c r="AM444" s="95">
        <f t="shared" si="427"/>
        <v>5</v>
      </c>
      <c r="AN444" s="478"/>
      <c r="AO444" s="95">
        <v>15</v>
      </c>
      <c r="AP444" s="151">
        <v>2295.4098360655739</v>
      </c>
      <c r="AQ444" s="177">
        <f t="shared" si="428"/>
        <v>153.0273224043716</v>
      </c>
      <c r="AR444" s="95">
        <f t="shared" si="429"/>
        <v>5</v>
      </c>
      <c r="AS444" s="478"/>
      <c r="AT444" s="95">
        <v>15</v>
      </c>
      <c r="AU444" s="151">
        <v>2292.1138912855904</v>
      </c>
      <c r="AV444" s="177">
        <f t="shared" si="430"/>
        <v>152.8075927523727</v>
      </c>
      <c r="AW444" s="95">
        <f t="shared" si="431"/>
        <v>4</v>
      </c>
      <c r="AX444" s="478"/>
    </row>
    <row r="445" spans="2:50" hidden="1">
      <c r="B445" s="456"/>
      <c r="C445" s="95">
        <f t="shared" si="415"/>
        <v>11</v>
      </c>
      <c r="D445" s="95" t="s">
        <v>196</v>
      </c>
      <c r="E445" s="95">
        <v>14</v>
      </c>
      <c r="F445" s="95">
        <v>2400</v>
      </c>
      <c r="G445" s="177">
        <f t="shared" si="416"/>
        <v>171.42857142857142</v>
      </c>
      <c r="H445" s="456"/>
      <c r="I445" s="153">
        <f t="shared" si="412"/>
        <v>14</v>
      </c>
      <c r="J445" s="153">
        <f t="shared" si="413"/>
        <v>2296.7754349141287</v>
      </c>
      <c r="K445" s="154">
        <f t="shared" si="414"/>
        <v>164.05538820815204</v>
      </c>
      <c r="L445" s="458"/>
      <c r="M445" s="153">
        <f t="shared" si="417"/>
        <v>2</v>
      </c>
      <c r="N445" s="480"/>
      <c r="O445" s="480"/>
      <c r="P445" s="95">
        <v>14</v>
      </c>
      <c r="Q445" s="151">
        <v>2286.2368421052643</v>
      </c>
      <c r="R445" s="177">
        <f t="shared" si="418"/>
        <v>163.30263157894746</v>
      </c>
      <c r="S445" s="95">
        <f t="shared" si="419"/>
        <v>3</v>
      </c>
      <c r="T445" s="478"/>
      <c r="U445" s="95">
        <v>14</v>
      </c>
      <c r="V445" s="151">
        <v>2310.5063600782787</v>
      </c>
      <c r="W445" s="177">
        <f t="shared" si="420"/>
        <v>165.03616857701991</v>
      </c>
      <c r="X445" s="95">
        <f t="shared" si="421"/>
        <v>2</v>
      </c>
      <c r="Y445" s="478"/>
      <c r="Z445" s="95">
        <v>14</v>
      </c>
      <c r="AA445" s="151">
        <v>2299.3548387096776</v>
      </c>
      <c r="AB445" s="177">
        <f t="shared" si="422"/>
        <v>164.23963133640555</v>
      </c>
      <c r="AC445" s="95">
        <f t="shared" si="423"/>
        <v>3</v>
      </c>
      <c r="AD445" s="478"/>
      <c r="AE445" s="95">
        <v>14</v>
      </c>
      <c r="AF445" s="151">
        <v>2302.6415094339613</v>
      </c>
      <c r="AG445" s="177">
        <f t="shared" si="424"/>
        <v>164.47439353099725</v>
      </c>
      <c r="AH445" s="95">
        <f t="shared" si="425"/>
        <v>2</v>
      </c>
      <c r="AI445" s="478"/>
      <c r="AJ445" s="95">
        <v>14</v>
      </c>
      <c r="AK445" s="151">
        <v>2283.9999999999995</v>
      </c>
      <c r="AL445" s="177">
        <f t="shared" si="426"/>
        <v>163.14285714285711</v>
      </c>
      <c r="AM445" s="95">
        <f t="shared" si="427"/>
        <v>3</v>
      </c>
      <c r="AN445" s="478"/>
      <c r="AO445" s="95">
        <v>14</v>
      </c>
      <c r="AP445" s="151">
        <v>2299.263392857144</v>
      </c>
      <c r="AQ445" s="177">
        <f t="shared" si="428"/>
        <v>164.23309948979599</v>
      </c>
      <c r="AR445" s="95">
        <f t="shared" si="429"/>
        <v>2</v>
      </c>
      <c r="AS445" s="478"/>
      <c r="AT445" s="95">
        <v>14</v>
      </c>
      <c r="AU445" s="151">
        <v>2295.4251012145764</v>
      </c>
      <c r="AV445" s="177">
        <f t="shared" si="430"/>
        <v>163.95893580104118</v>
      </c>
      <c r="AW445" s="95">
        <f t="shared" si="431"/>
        <v>2</v>
      </c>
      <c r="AX445" s="478"/>
    </row>
    <row r="446" spans="2:50" hidden="1">
      <c r="B446" s="456"/>
      <c r="C446" s="95">
        <f t="shared" si="415"/>
        <v>12</v>
      </c>
      <c r="D446" s="95" t="s">
        <v>192</v>
      </c>
      <c r="E446" s="95">
        <v>19</v>
      </c>
      <c r="F446" s="95">
        <v>2400</v>
      </c>
      <c r="G446" s="177">
        <f t="shared" si="416"/>
        <v>126.31578947368421</v>
      </c>
      <c r="H446" s="456"/>
      <c r="I446" s="153">
        <f t="shared" si="412"/>
        <v>19</v>
      </c>
      <c r="J446" s="153">
        <f t="shared" si="413"/>
        <v>2299.689165860892</v>
      </c>
      <c r="K446" s="154">
        <f t="shared" si="414"/>
        <v>121.03627188741537</v>
      </c>
      <c r="L446" s="458"/>
      <c r="M446" s="153">
        <f t="shared" si="417"/>
        <v>13</v>
      </c>
      <c r="N446" s="480"/>
      <c r="O446" s="480"/>
      <c r="P446" s="95">
        <v>19</v>
      </c>
      <c r="Q446" s="151">
        <v>2305.6</v>
      </c>
      <c r="R446" s="177">
        <f t="shared" si="418"/>
        <v>121.34736842105262</v>
      </c>
      <c r="S446" s="95">
        <f t="shared" si="419"/>
        <v>13</v>
      </c>
      <c r="T446" s="478"/>
      <c r="U446" s="95">
        <v>19</v>
      </c>
      <c r="V446" s="151">
        <v>2297.260273972603</v>
      </c>
      <c r="W446" s="177">
        <f t="shared" si="420"/>
        <v>120.90843547224226</v>
      </c>
      <c r="X446" s="95">
        <f t="shared" si="421"/>
        <v>14</v>
      </c>
      <c r="Y446" s="478"/>
      <c r="Z446" s="95">
        <v>19</v>
      </c>
      <c r="AA446" s="151">
        <v>2298.8571428571436</v>
      </c>
      <c r="AB446" s="177">
        <f t="shared" si="422"/>
        <v>120.99248120300756</v>
      </c>
      <c r="AC446" s="95">
        <f t="shared" si="423"/>
        <v>12</v>
      </c>
      <c r="AD446" s="478"/>
      <c r="AE446" s="95">
        <v>19</v>
      </c>
      <c r="AF446" s="151">
        <v>2290.5263157894738</v>
      </c>
      <c r="AG446" s="177">
        <f t="shared" si="424"/>
        <v>120.55401662049861</v>
      </c>
      <c r="AH446" s="95">
        <f t="shared" si="425"/>
        <v>14</v>
      </c>
      <c r="AI446" s="478"/>
      <c r="AJ446" s="95">
        <v>19</v>
      </c>
      <c r="AK446" s="151">
        <v>2304.4444444444443</v>
      </c>
      <c r="AL446" s="177">
        <f t="shared" si="426"/>
        <v>121.28654970760233</v>
      </c>
      <c r="AM446" s="95">
        <f t="shared" si="427"/>
        <v>12</v>
      </c>
      <c r="AN446" s="478"/>
      <c r="AO446" s="95">
        <v>19</v>
      </c>
      <c r="AP446" s="151">
        <v>2306.3414634146343</v>
      </c>
      <c r="AQ446" s="177">
        <f t="shared" si="428"/>
        <v>121.38639281129655</v>
      </c>
      <c r="AR446" s="95">
        <f t="shared" si="429"/>
        <v>12</v>
      </c>
      <c r="AS446" s="478"/>
      <c r="AT446" s="95">
        <v>19</v>
      </c>
      <c r="AU446" s="151">
        <v>2294.7945205479446</v>
      </c>
      <c r="AV446" s="177">
        <f t="shared" si="430"/>
        <v>120.77865897620761</v>
      </c>
      <c r="AW446" s="95">
        <f t="shared" si="431"/>
        <v>13</v>
      </c>
      <c r="AX446" s="478"/>
    </row>
    <row r="447" spans="2:50" hidden="1">
      <c r="B447" s="456"/>
      <c r="C447" s="95">
        <f t="shared" si="415"/>
        <v>13</v>
      </c>
      <c r="D447" s="95" t="s">
        <v>194</v>
      </c>
      <c r="E447" s="95">
        <v>14</v>
      </c>
      <c r="F447" s="95">
        <v>2400</v>
      </c>
      <c r="G447" s="177">
        <f t="shared" si="416"/>
        <v>171.42857142857142</v>
      </c>
      <c r="H447" s="456"/>
      <c r="I447" s="153">
        <f t="shared" si="412"/>
        <v>14</v>
      </c>
      <c r="J447" s="153">
        <f t="shared" si="413"/>
        <v>2293.7887142307513</v>
      </c>
      <c r="K447" s="154">
        <f t="shared" si="414"/>
        <v>163.84205101648226</v>
      </c>
      <c r="L447" s="458"/>
      <c r="M447" s="153">
        <f t="shared" si="417"/>
        <v>3</v>
      </c>
      <c r="N447" s="480"/>
      <c r="O447" s="480"/>
      <c r="P447" s="95">
        <v>14</v>
      </c>
      <c r="Q447" s="151">
        <v>2287.5700934579445</v>
      </c>
      <c r="R447" s="177">
        <f t="shared" si="418"/>
        <v>163.39786381842461</v>
      </c>
      <c r="S447" s="95">
        <f t="shared" si="419"/>
        <v>2</v>
      </c>
      <c r="T447" s="478"/>
      <c r="U447" s="95">
        <v>14</v>
      </c>
      <c r="V447" s="151">
        <v>2301.6414294367055</v>
      </c>
      <c r="W447" s="177">
        <f t="shared" si="420"/>
        <v>164.40295924547897</v>
      </c>
      <c r="X447" s="95">
        <f t="shared" si="421"/>
        <v>3</v>
      </c>
      <c r="Y447" s="478"/>
      <c r="Z447" s="95">
        <v>14</v>
      </c>
      <c r="AA447" s="151">
        <v>2305.1151515151514</v>
      </c>
      <c r="AB447" s="177">
        <f t="shared" si="422"/>
        <v>164.65108225108224</v>
      </c>
      <c r="AC447" s="95">
        <f t="shared" si="423"/>
        <v>2</v>
      </c>
      <c r="AD447" s="478"/>
      <c r="AE447" s="95">
        <v>14</v>
      </c>
      <c r="AF447" s="151">
        <v>2290.8387096774181</v>
      </c>
      <c r="AG447" s="177">
        <f t="shared" si="424"/>
        <v>163.63133640552988</v>
      </c>
      <c r="AH447" s="95">
        <f t="shared" si="425"/>
        <v>3</v>
      </c>
      <c r="AI447" s="478"/>
      <c r="AJ447" s="95">
        <v>14</v>
      </c>
      <c r="AK447" s="151">
        <v>2290.7784431137716</v>
      </c>
      <c r="AL447" s="177">
        <f t="shared" si="426"/>
        <v>163.6270316509837</v>
      </c>
      <c r="AM447" s="95">
        <f t="shared" si="427"/>
        <v>2</v>
      </c>
      <c r="AN447" s="478"/>
      <c r="AO447" s="95">
        <v>14</v>
      </c>
      <c r="AP447" s="151">
        <v>2293.475667938932</v>
      </c>
      <c r="AQ447" s="177">
        <f t="shared" si="428"/>
        <v>163.81969056706657</v>
      </c>
      <c r="AR447" s="95">
        <f t="shared" si="429"/>
        <v>3</v>
      </c>
      <c r="AS447" s="478"/>
      <c r="AT447" s="95">
        <v>14</v>
      </c>
      <c r="AU447" s="151">
        <v>2287.1015044753385</v>
      </c>
      <c r="AV447" s="177">
        <f t="shared" si="430"/>
        <v>163.3643931768099</v>
      </c>
      <c r="AW447" s="95">
        <f t="shared" si="431"/>
        <v>3</v>
      </c>
      <c r="AX447" s="478"/>
    </row>
    <row r="448" spans="2:50" hidden="1">
      <c r="B448" s="456"/>
      <c r="C448" s="95">
        <f t="shared" si="415"/>
        <v>14</v>
      </c>
      <c r="D448" s="95" t="s">
        <v>195</v>
      </c>
      <c r="E448" s="95">
        <v>13</v>
      </c>
      <c r="F448" s="95">
        <v>2400</v>
      </c>
      <c r="G448" s="177">
        <f t="shared" si="416"/>
        <v>184.61538461538461</v>
      </c>
      <c r="H448" s="456"/>
      <c r="I448" s="153">
        <f t="shared" si="412"/>
        <v>13</v>
      </c>
      <c r="J448" s="153">
        <f t="shared" si="413"/>
        <v>2309.639602271905</v>
      </c>
      <c r="K448" s="154">
        <f t="shared" si="414"/>
        <v>177.66458479014651</v>
      </c>
      <c r="L448" s="458"/>
      <c r="M448" s="153">
        <f t="shared" si="417"/>
        <v>1</v>
      </c>
      <c r="N448" s="480"/>
      <c r="O448" s="480"/>
      <c r="P448" s="95">
        <v>13</v>
      </c>
      <c r="Q448" s="151">
        <v>2312.8125000000009</v>
      </c>
      <c r="R448" s="177">
        <f t="shared" si="418"/>
        <v>177.90865384615392</v>
      </c>
      <c r="S448" s="95">
        <f t="shared" si="419"/>
        <v>1</v>
      </c>
      <c r="T448" s="478"/>
      <c r="U448" s="95">
        <v>13</v>
      </c>
      <c r="V448" s="151">
        <v>2283.7499999999995</v>
      </c>
      <c r="W448" s="177">
        <f t="shared" si="420"/>
        <v>175.67307692307688</v>
      </c>
      <c r="X448" s="95">
        <f t="shared" si="421"/>
        <v>1</v>
      </c>
      <c r="Y448" s="478"/>
      <c r="Z448" s="95">
        <v>13</v>
      </c>
      <c r="AA448" s="151">
        <v>2309.4915254237276</v>
      </c>
      <c r="AB448" s="177">
        <f t="shared" si="422"/>
        <v>177.65319426336367</v>
      </c>
      <c r="AC448" s="95">
        <f t="shared" si="423"/>
        <v>1</v>
      </c>
      <c r="AD448" s="478"/>
      <c r="AE448" s="95">
        <v>13</v>
      </c>
      <c r="AF448" s="151">
        <v>2314.1176470588243</v>
      </c>
      <c r="AG448" s="177">
        <f t="shared" si="424"/>
        <v>178.00904977375572</v>
      </c>
      <c r="AH448" s="95">
        <f t="shared" si="425"/>
        <v>1</v>
      </c>
      <c r="AI448" s="478"/>
      <c r="AJ448" s="95">
        <v>13</v>
      </c>
      <c r="AK448" s="151">
        <v>2326.9565217391305</v>
      </c>
      <c r="AL448" s="177">
        <f t="shared" si="426"/>
        <v>178.99665551839465</v>
      </c>
      <c r="AM448" s="95">
        <f t="shared" si="427"/>
        <v>1</v>
      </c>
      <c r="AN448" s="478"/>
      <c r="AO448" s="95">
        <v>13</v>
      </c>
      <c r="AP448" s="151">
        <v>2318.7096774193569</v>
      </c>
      <c r="AQ448" s="177">
        <f t="shared" si="428"/>
        <v>178.36228287841206</v>
      </c>
      <c r="AR448" s="95">
        <f t="shared" si="429"/>
        <v>1</v>
      </c>
      <c r="AS448" s="478"/>
      <c r="AT448" s="95">
        <v>13</v>
      </c>
      <c r="AU448" s="151">
        <v>2301.6393442622943</v>
      </c>
      <c r="AV448" s="177">
        <f t="shared" si="430"/>
        <v>177.04918032786878</v>
      </c>
      <c r="AW448" s="95">
        <f t="shared" si="431"/>
        <v>1</v>
      </c>
      <c r="AX448" s="478"/>
    </row>
    <row r="449" spans="2:50" hidden="1">
      <c r="B449" s="456"/>
      <c r="C449" s="95">
        <f t="shared" si="415"/>
        <v>15</v>
      </c>
      <c r="D449" s="95" t="s">
        <v>197</v>
      </c>
      <c r="E449" s="95">
        <v>21</v>
      </c>
      <c r="F449" s="95">
        <v>2400</v>
      </c>
      <c r="G449" s="177">
        <f t="shared" si="416"/>
        <v>114.28571428571429</v>
      </c>
      <c r="H449" s="456"/>
      <c r="I449" s="153">
        <f t="shared" si="412"/>
        <v>21</v>
      </c>
      <c r="J449" s="153">
        <f t="shared" si="413"/>
        <v>2292.0421022545092</v>
      </c>
      <c r="K449" s="154">
        <f t="shared" si="414"/>
        <v>109.14486201211948</v>
      </c>
      <c r="L449" s="458"/>
      <c r="M449" s="153">
        <f t="shared" si="417"/>
        <v>18</v>
      </c>
      <c r="N449" s="480"/>
      <c r="O449" s="480"/>
      <c r="P449" s="95">
        <v>21</v>
      </c>
      <c r="Q449" s="151">
        <v>2309.0635451505013</v>
      </c>
      <c r="R449" s="177">
        <f t="shared" si="418"/>
        <v>109.95540691192863</v>
      </c>
      <c r="S449" s="95">
        <f t="shared" si="419"/>
        <v>18</v>
      </c>
      <c r="T449" s="478"/>
      <c r="U449" s="95">
        <v>21</v>
      </c>
      <c r="V449" s="151">
        <v>2288.0672268907565</v>
      </c>
      <c r="W449" s="177">
        <f t="shared" si="420"/>
        <v>108.95558223289316</v>
      </c>
      <c r="X449" s="95">
        <f t="shared" si="421"/>
        <v>18</v>
      </c>
      <c r="Y449" s="478"/>
      <c r="Z449" s="95">
        <v>21</v>
      </c>
      <c r="AA449" s="151">
        <v>2296.7567567567567</v>
      </c>
      <c r="AB449" s="177">
        <f t="shared" si="422"/>
        <v>109.36936936936937</v>
      </c>
      <c r="AC449" s="95">
        <f t="shared" si="423"/>
        <v>17</v>
      </c>
      <c r="AD449" s="478"/>
      <c r="AE449" s="95">
        <v>21</v>
      </c>
      <c r="AF449" s="151">
        <v>2291.8749999999986</v>
      </c>
      <c r="AG449" s="177">
        <f t="shared" si="424"/>
        <v>109.1369047619047</v>
      </c>
      <c r="AH449" s="95">
        <f t="shared" si="425"/>
        <v>17</v>
      </c>
      <c r="AI449" s="478"/>
      <c r="AJ449" s="95">
        <v>21</v>
      </c>
      <c r="AK449" s="151">
        <v>2284.3298969072148</v>
      </c>
      <c r="AL449" s="177">
        <f t="shared" si="426"/>
        <v>108.77761413843879</v>
      </c>
      <c r="AM449" s="95">
        <f t="shared" si="427"/>
        <v>17</v>
      </c>
      <c r="AN449" s="478"/>
      <c r="AO449" s="95">
        <v>21</v>
      </c>
      <c r="AP449" s="151">
        <v>2288.7022900763368</v>
      </c>
      <c r="AQ449" s="177">
        <f t="shared" si="428"/>
        <v>108.98582333696842</v>
      </c>
      <c r="AR449" s="95">
        <f t="shared" si="429"/>
        <v>17</v>
      </c>
      <c r="AS449" s="478"/>
      <c r="AT449" s="95">
        <v>21</v>
      </c>
      <c r="AU449" s="151">
        <v>2285.4999999999986</v>
      </c>
      <c r="AV449" s="177">
        <f t="shared" si="430"/>
        <v>108.83333333333327</v>
      </c>
      <c r="AW449" s="95">
        <f t="shared" si="431"/>
        <v>17</v>
      </c>
      <c r="AX449" s="478"/>
    </row>
    <row r="450" spans="2:50" hidden="1">
      <c r="B450" s="456"/>
      <c r="C450" s="95">
        <f t="shared" si="415"/>
        <v>16</v>
      </c>
      <c r="D450" s="95" t="s">
        <v>198</v>
      </c>
      <c r="E450" s="95">
        <v>16</v>
      </c>
      <c r="F450" s="95">
        <v>2400</v>
      </c>
      <c r="G450" s="177">
        <f t="shared" si="416"/>
        <v>150</v>
      </c>
      <c r="H450" s="456"/>
      <c r="I450" s="153">
        <f t="shared" si="412"/>
        <v>16</v>
      </c>
      <c r="J450" s="153">
        <f t="shared" si="413"/>
        <v>2305.2657572361486</v>
      </c>
      <c r="K450" s="154">
        <f t="shared" si="414"/>
        <v>144.07910982725929</v>
      </c>
      <c r="L450" s="458"/>
      <c r="M450" s="153">
        <f t="shared" si="417"/>
        <v>6</v>
      </c>
      <c r="N450" s="480"/>
      <c r="O450" s="480"/>
      <c r="P450" s="95">
        <v>16</v>
      </c>
      <c r="Q450" s="151">
        <v>2300.0000000000005</v>
      </c>
      <c r="R450" s="177">
        <f t="shared" si="418"/>
        <v>143.75000000000003</v>
      </c>
      <c r="S450" s="95">
        <f t="shared" si="419"/>
        <v>6</v>
      </c>
      <c r="T450" s="478"/>
      <c r="U450" s="95">
        <v>16</v>
      </c>
      <c r="V450" s="151">
        <v>2289.4736842105262</v>
      </c>
      <c r="W450" s="177">
        <f t="shared" si="420"/>
        <v>143.09210526315789</v>
      </c>
      <c r="X450" s="95">
        <f t="shared" si="421"/>
        <v>7</v>
      </c>
      <c r="Y450" s="478"/>
      <c r="Z450" s="95">
        <v>16</v>
      </c>
      <c r="AA450" s="151">
        <v>2290.344827586207</v>
      </c>
      <c r="AB450" s="177">
        <f t="shared" si="422"/>
        <v>143.14655172413794</v>
      </c>
      <c r="AC450" s="95">
        <f t="shared" si="423"/>
        <v>6</v>
      </c>
      <c r="AD450" s="478"/>
      <c r="AE450" s="95">
        <v>16</v>
      </c>
      <c r="AF450" s="151">
        <v>2300.0000000000014</v>
      </c>
      <c r="AG450" s="177">
        <f t="shared" si="424"/>
        <v>143.75000000000009</v>
      </c>
      <c r="AH450" s="95">
        <f t="shared" si="425"/>
        <v>7</v>
      </c>
      <c r="AI450" s="478"/>
      <c r="AJ450" s="95">
        <v>16</v>
      </c>
      <c r="AK450" s="151">
        <v>2338.0645161290313</v>
      </c>
      <c r="AL450" s="177">
        <f t="shared" si="426"/>
        <v>146.12903225806446</v>
      </c>
      <c r="AM450" s="95">
        <f t="shared" si="427"/>
        <v>6</v>
      </c>
      <c r="AN450" s="478"/>
      <c r="AO450" s="95">
        <v>16</v>
      </c>
      <c r="AP450" s="151">
        <v>2321.2500000000009</v>
      </c>
      <c r="AQ450" s="177">
        <f t="shared" si="428"/>
        <v>145.07812500000006</v>
      </c>
      <c r="AR450" s="95">
        <f t="shared" si="429"/>
        <v>6</v>
      </c>
      <c r="AS450" s="478"/>
      <c r="AT450" s="95">
        <v>16</v>
      </c>
      <c r="AU450" s="151">
        <v>2297.727272727273</v>
      </c>
      <c r="AV450" s="177">
        <f t="shared" si="430"/>
        <v>143.60795454545456</v>
      </c>
      <c r="AW450" s="95">
        <f t="shared" si="431"/>
        <v>6</v>
      </c>
      <c r="AX450" s="478"/>
    </row>
    <row r="451" spans="2:50" hidden="1">
      <c r="B451" s="456"/>
      <c r="C451" s="95">
        <f t="shared" si="415"/>
        <v>17</v>
      </c>
      <c r="D451" s="95" t="s">
        <v>199</v>
      </c>
      <c r="E451" s="95">
        <v>15</v>
      </c>
      <c r="F451" s="95">
        <v>2400</v>
      </c>
      <c r="G451" s="177">
        <f t="shared" si="416"/>
        <v>160</v>
      </c>
      <c r="H451" s="456"/>
      <c r="I451" s="153">
        <f t="shared" si="412"/>
        <v>15</v>
      </c>
      <c r="J451" s="153">
        <f t="shared" si="413"/>
        <v>2301.4177037574768</v>
      </c>
      <c r="K451" s="154">
        <f t="shared" si="414"/>
        <v>153.42784691716514</v>
      </c>
      <c r="L451" s="458"/>
      <c r="M451" s="153">
        <f t="shared" si="417"/>
        <v>4</v>
      </c>
      <c r="N451" s="480"/>
      <c r="O451" s="480"/>
      <c r="P451" s="95">
        <v>15</v>
      </c>
      <c r="Q451" s="151">
        <v>2313.5294117647063</v>
      </c>
      <c r="R451" s="177">
        <f t="shared" si="418"/>
        <v>154.2352941176471</v>
      </c>
      <c r="S451" s="95">
        <f t="shared" si="419"/>
        <v>4</v>
      </c>
      <c r="T451" s="478"/>
      <c r="U451" s="95">
        <v>15</v>
      </c>
      <c r="V451" s="151">
        <v>2299.2592592592582</v>
      </c>
      <c r="W451" s="177">
        <f t="shared" si="420"/>
        <v>153.28395061728389</v>
      </c>
      <c r="X451" s="95">
        <f t="shared" si="421"/>
        <v>4</v>
      </c>
      <c r="Y451" s="478"/>
      <c r="Z451" s="95">
        <v>15</v>
      </c>
      <c r="AA451" s="151">
        <v>2286.9230769230753</v>
      </c>
      <c r="AB451" s="177">
        <f t="shared" si="422"/>
        <v>152.46153846153837</v>
      </c>
      <c r="AC451" s="95">
        <f t="shared" si="423"/>
        <v>5</v>
      </c>
      <c r="AD451" s="478"/>
      <c r="AE451" s="95">
        <v>15</v>
      </c>
      <c r="AF451" s="151">
        <v>2321.694915254237</v>
      </c>
      <c r="AG451" s="177">
        <f t="shared" si="424"/>
        <v>154.77966101694912</v>
      </c>
      <c r="AH451" s="95">
        <f t="shared" si="425"/>
        <v>4</v>
      </c>
      <c r="AI451" s="478"/>
      <c r="AJ451" s="95">
        <v>15</v>
      </c>
      <c r="AK451" s="151">
        <v>2300.3773584905662</v>
      </c>
      <c r="AL451" s="177">
        <f t="shared" si="426"/>
        <v>153.35849056603774</v>
      </c>
      <c r="AM451" s="95">
        <f t="shared" si="427"/>
        <v>4</v>
      </c>
      <c r="AN451" s="478"/>
      <c r="AO451" s="95">
        <v>15</v>
      </c>
      <c r="AP451" s="151">
        <v>2301.0810810810813</v>
      </c>
      <c r="AQ451" s="177">
        <f t="shared" si="428"/>
        <v>153.40540540540542</v>
      </c>
      <c r="AR451" s="95">
        <f t="shared" si="429"/>
        <v>4</v>
      </c>
      <c r="AS451" s="478"/>
      <c r="AT451" s="95">
        <v>15</v>
      </c>
      <c r="AU451" s="151">
        <v>2287.0588235294126</v>
      </c>
      <c r="AV451" s="177">
        <f t="shared" si="430"/>
        <v>152.47058823529417</v>
      </c>
      <c r="AW451" s="95">
        <f t="shared" si="431"/>
        <v>5</v>
      </c>
      <c r="AX451" s="478"/>
    </row>
    <row r="452" spans="2:50" hidden="1">
      <c r="B452" s="456"/>
      <c r="C452" s="95">
        <f t="shared" si="415"/>
        <v>18</v>
      </c>
      <c r="D452" s="95" t="s">
        <v>200</v>
      </c>
      <c r="E452" s="95">
        <v>16</v>
      </c>
      <c r="F452" s="95">
        <v>2400</v>
      </c>
      <c r="G452" s="177">
        <f t="shared" si="416"/>
        <v>150</v>
      </c>
      <c r="H452" s="456"/>
      <c r="I452" s="153">
        <f t="shared" si="412"/>
        <v>16</v>
      </c>
      <c r="J452" s="153">
        <f t="shared" si="413"/>
        <v>2296.5740174451807</v>
      </c>
      <c r="K452" s="154">
        <f t="shared" si="414"/>
        <v>143.5358760903238</v>
      </c>
      <c r="L452" s="459"/>
      <c r="M452" s="153">
        <f t="shared" si="417"/>
        <v>7</v>
      </c>
      <c r="N452" s="464"/>
      <c r="O452" s="464"/>
      <c r="P452" s="95">
        <v>16</v>
      </c>
      <c r="Q452" s="151">
        <v>2292.363712026633</v>
      </c>
      <c r="R452" s="177">
        <f t="shared" si="418"/>
        <v>143.27273200166456</v>
      </c>
      <c r="S452" s="95">
        <f t="shared" si="419"/>
        <v>7</v>
      </c>
      <c r="T452" s="479"/>
      <c r="U452" s="95">
        <v>16</v>
      </c>
      <c r="V452" s="151">
        <v>2301.7508417508416</v>
      </c>
      <c r="W452" s="177">
        <f t="shared" si="420"/>
        <v>143.8594276094276</v>
      </c>
      <c r="X452" s="95">
        <f t="shared" si="421"/>
        <v>6</v>
      </c>
      <c r="Y452" s="479"/>
      <c r="Z452" s="95">
        <v>16</v>
      </c>
      <c r="AA452" s="151">
        <v>2285.6106285130309</v>
      </c>
      <c r="AB452" s="177">
        <f t="shared" si="422"/>
        <v>142.85066428206443</v>
      </c>
      <c r="AC452" s="95">
        <f t="shared" si="423"/>
        <v>7</v>
      </c>
      <c r="AD452" s="479"/>
      <c r="AE452" s="95">
        <v>16</v>
      </c>
      <c r="AF452" s="151">
        <v>2302.0799999999995</v>
      </c>
      <c r="AG452" s="177">
        <f t="shared" si="424"/>
        <v>143.87999999999997</v>
      </c>
      <c r="AH452" s="95">
        <f t="shared" si="425"/>
        <v>6</v>
      </c>
      <c r="AI452" s="479"/>
      <c r="AJ452" s="95">
        <v>16</v>
      </c>
      <c r="AK452" s="151">
        <v>2301.8461538461534</v>
      </c>
      <c r="AL452" s="177">
        <f t="shared" si="426"/>
        <v>143.86538461538458</v>
      </c>
      <c r="AM452" s="95">
        <f t="shared" si="427"/>
        <v>7</v>
      </c>
      <c r="AN452" s="479"/>
      <c r="AO452" s="95">
        <v>16</v>
      </c>
      <c r="AP452" s="151">
        <v>2302.9638009049777</v>
      </c>
      <c r="AQ452" s="177">
        <f t="shared" si="428"/>
        <v>143.93523755656111</v>
      </c>
      <c r="AR452" s="95">
        <f t="shared" si="429"/>
        <v>7</v>
      </c>
      <c r="AS452" s="479"/>
      <c r="AT452" s="95">
        <v>16</v>
      </c>
      <c r="AU452" s="151">
        <v>2289.4029850746265</v>
      </c>
      <c r="AV452" s="177">
        <f t="shared" si="430"/>
        <v>143.08768656716416</v>
      </c>
      <c r="AW452" s="95">
        <f t="shared" si="431"/>
        <v>7</v>
      </c>
      <c r="AX452" s="479"/>
    </row>
    <row r="453" spans="2:50" ht="15.6" hidden="1">
      <c r="B453" s="460" t="s">
        <v>115</v>
      </c>
      <c r="C453" s="461"/>
      <c r="D453" s="461"/>
      <c r="E453" s="461"/>
      <c r="F453" s="461"/>
      <c r="G453" s="461"/>
      <c r="H453" s="461"/>
      <c r="I453" s="150"/>
      <c r="J453" s="150"/>
      <c r="K453" s="150"/>
      <c r="L453" s="150"/>
      <c r="M453" s="150"/>
      <c r="N453" s="448" t="s">
        <v>116</v>
      </c>
      <c r="O453" s="463" t="s">
        <v>63</v>
      </c>
      <c r="P453" s="465">
        <f>AT430+1</f>
        <v>46007</v>
      </c>
      <c r="Q453" s="456"/>
      <c r="R453" s="456"/>
      <c r="S453" s="456"/>
      <c r="T453" s="456"/>
      <c r="U453" s="465">
        <f>P453+1</f>
        <v>46008</v>
      </c>
      <c r="V453" s="456"/>
      <c r="W453" s="456"/>
      <c r="X453" s="456"/>
      <c r="Y453" s="456"/>
      <c r="Z453" s="465">
        <f>U453+1</f>
        <v>46009</v>
      </c>
      <c r="AA453" s="456"/>
      <c r="AB453" s="456"/>
      <c r="AC453" s="456"/>
      <c r="AD453" s="456"/>
      <c r="AE453" s="465">
        <f>Z453+1</f>
        <v>46010</v>
      </c>
      <c r="AF453" s="456"/>
      <c r="AG453" s="456"/>
      <c r="AH453" s="456"/>
      <c r="AI453" s="456"/>
      <c r="AJ453" s="465">
        <f>AE453+1</f>
        <v>46011</v>
      </c>
      <c r="AK453" s="456"/>
      <c r="AL453" s="456"/>
      <c r="AM453" s="456"/>
      <c r="AN453" s="456"/>
      <c r="AO453" s="465">
        <f>AJ453+1</f>
        <v>46012</v>
      </c>
      <c r="AP453" s="456"/>
      <c r="AQ453" s="456"/>
      <c r="AR453" s="456"/>
      <c r="AS453" s="456"/>
      <c r="AT453" s="465">
        <f>AO453+1</f>
        <v>46013</v>
      </c>
      <c r="AU453" s="456"/>
      <c r="AV453" s="456"/>
      <c r="AW453" s="456"/>
      <c r="AX453" s="456"/>
    </row>
    <row r="454" spans="2:50" ht="15.6" hidden="1">
      <c r="B454" s="462"/>
      <c r="C454" s="462"/>
      <c r="D454" s="462"/>
      <c r="E454" s="462"/>
      <c r="F454" s="462"/>
      <c r="G454" s="462"/>
      <c r="H454" s="462"/>
      <c r="I454" s="150"/>
      <c r="J454" s="150"/>
      <c r="K454" s="150"/>
      <c r="L454" s="150"/>
      <c r="M454" s="150"/>
      <c r="N454" s="448"/>
      <c r="O454" s="464"/>
      <c r="P454" s="465" t="s">
        <v>77</v>
      </c>
      <c r="Q454" s="456"/>
      <c r="R454" s="456"/>
      <c r="S454" s="456"/>
      <c r="T454" s="456"/>
      <c r="U454" s="465" t="s">
        <v>78</v>
      </c>
      <c r="V454" s="456"/>
      <c r="W454" s="456"/>
      <c r="X454" s="456"/>
      <c r="Y454" s="456"/>
      <c r="Z454" s="465" t="s">
        <v>79</v>
      </c>
      <c r="AA454" s="456"/>
      <c r="AB454" s="456"/>
      <c r="AC454" s="456"/>
      <c r="AD454" s="456"/>
      <c r="AE454" s="465" t="s">
        <v>74</v>
      </c>
      <c r="AF454" s="456"/>
      <c r="AG454" s="456"/>
      <c r="AH454" s="456"/>
      <c r="AI454" s="456"/>
      <c r="AJ454" s="465" t="s">
        <v>75</v>
      </c>
      <c r="AK454" s="456"/>
      <c r="AL454" s="456"/>
      <c r="AM454" s="456"/>
      <c r="AN454" s="456"/>
      <c r="AO454" s="465" t="s">
        <v>70</v>
      </c>
      <c r="AP454" s="456"/>
      <c r="AQ454" s="456"/>
      <c r="AR454" s="456"/>
      <c r="AS454" s="456"/>
      <c r="AT454" s="465" t="s">
        <v>76</v>
      </c>
      <c r="AU454" s="456"/>
      <c r="AV454" s="456"/>
      <c r="AW454" s="456"/>
      <c r="AX454" s="456"/>
    </row>
    <row r="455" spans="2:50" hidden="1">
      <c r="B455" s="448" t="s">
        <v>117</v>
      </c>
      <c r="C455" s="448" t="s">
        <v>118</v>
      </c>
      <c r="D455" s="448"/>
      <c r="E455" s="448" t="s">
        <v>119</v>
      </c>
      <c r="F455" s="448"/>
      <c r="G455" s="448"/>
      <c r="H455" s="452" t="s">
        <v>120</v>
      </c>
      <c r="I455" s="455" t="s">
        <v>121</v>
      </c>
      <c r="J455" s="455"/>
      <c r="K455" s="455"/>
      <c r="L455" s="455" t="s">
        <v>120</v>
      </c>
      <c r="M455" s="455" t="s">
        <v>122</v>
      </c>
      <c r="N455" s="463"/>
      <c r="O455" s="463" t="s">
        <v>123</v>
      </c>
      <c r="P455" s="449" t="s">
        <v>124</v>
      </c>
      <c r="Q455" s="450"/>
      <c r="R455" s="450"/>
      <c r="S455" s="451"/>
      <c r="T455" s="448" t="s">
        <v>120</v>
      </c>
      <c r="U455" s="449" t="s">
        <v>124</v>
      </c>
      <c r="V455" s="450"/>
      <c r="W455" s="450"/>
      <c r="X455" s="451"/>
      <c r="Y455" s="448" t="s">
        <v>120</v>
      </c>
      <c r="Z455" s="449" t="s">
        <v>124</v>
      </c>
      <c r="AA455" s="450"/>
      <c r="AB455" s="450"/>
      <c r="AC455" s="451"/>
      <c r="AD455" s="448" t="s">
        <v>120</v>
      </c>
      <c r="AE455" s="449" t="s">
        <v>124</v>
      </c>
      <c r="AF455" s="450"/>
      <c r="AG455" s="450"/>
      <c r="AH455" s="451"/>
      <c r="AI455" s="448" t="s">
        <v>120</v>
      </c>
      <c r="AJ455" s="449" t="s">
        <v>124</v>
      </c>
      <c r="AK455" s="450"/>
      <c r="AL455" s="450"/>
      <c r="AM455" s="451"/>
      <c r="AN455" s="448" t="s">
        <v>120</v>
      </c>
      <c r="AO455" s="449" t="s">
        <v>124</v>
      </c>
      <c r="AP455" s="450"/>
      <c r="AQ455" s="450"/>
      <c r="AR455" s="451"/>
      <c r="AS455" s="448" t="s">
        <v>120</v>
      </c>
      <c r="AT455" s="449" t="s">
        <v>124</v>
      </c>
      <c r="AU455" s="450"/>
      <c r="AV455" s="450"/>
      <c r="AW455" s="451"/>
      <c r="AX455" s="448" t="s">
        <v>120</v>
      </c>
    </row>
    <row r="456" spans="2:50" hidden="1">
      <c r="B456" s="448"/>
      <c r="C456" s="448"/>
      <c r="D456" s="448"/>
      <c r="E456" s="448" t="s">
        <v>125</v>
      </c>
      <c r="F456" s="448"/>
      <c r="G456" s="448"/>
      <c r="H456" s="453"/>
      <c r="I456" s="455" t="s">
        <v>125</v>
      </c>
      <c r="J456" s="455"/>
      <c r="K456" s="455"/>
      <c r="L456" s="455"/>
      <c r="M456" s="455"/>
      <c r="N456" s="480"/>
      <c r="O456" s="480"/>
      <c r="P456" s="449" t="s">
        <v>126</v>
      </c>
      <c r="Q456" s="450"/>
      <c r="R456" s="450"/>
      <c r="S456" s="451"/>
      <c r="T456" s="448"/>
      <c r="U456" s="449" t="s">
        <v>126</v>
      </c>
      <c r="V456" s="450"/>
      <c r="W456" s="450"/>
      <c r="X456" s="451"/>
      <c r="Y456" s="448"/>
      <c r="Z456" s="449" t="s">
        <v>126</v>
      </c>
      <c r="AA456" s="450"/>
      <c r="AB456" s="450"/>
      <c r="AC456" s="451"/>
      <c r="AD456" s="448"/>
      <c r="AE456" s="449" t="s">
        <v>126</v>
      </c>
      <c r="AF456" s="450"/>
      <c r="AG456" s="450"/>
      <c r="AH456" s="451"/>
      <c r="AI456" s="448"/>
      <c r="AJ456" s="449" t="s">
        <v>126</v>
      </c>
      <c r="AK456" s="450"/>
      <c r="AL456" s="450"/>
      <c r="AM456" s="451"/>
      <c r="AN456" s="448"/>
      <c r="AO456" s="449" t="s">
        <v>126</v>
      </c>
      <c r="AP456" s="450"/>
      <c r="AQ456" s="450"/>
      <c r="AR456" s="451"/>
      <c r="AS456" s="448"/>
      <c r="AT456" s="449" t="s">
        <v>126</v>
      </c>
      <c r="AU456" s="450"/>
      <c r="AV456" s="450"/>
      <c r="AW456" s="451"/>
      <c r="AX456" s="448"/>
    </row>
    <row r="457" spans="2:50" hidden="1">
      <c r="B457" s="448"/>
      <c r="C457" s="448"/>
      <c r="D457" s="448"/>
      <c r="E457" s="94" t="s">
        <v>127</v>
      </c>
      <c r="F457" s="94" t="s">
        <v>128</v>
      </c>
      <c r="G457" s="94" t="s">
        <v>129</v>
      </c>
      <c r="H457" s="454"/>
      <c r="I457" s="152" t="s">
        <v>127</v>
      </c>
      <c r="J457" s="152" t="s">
        <v>128</v>
      </c>
      <c r="K457" s="152" t="s">
        <v>129</v>
      </c>
      <c r="L457" s="455"/>
      <c r="M457" s="455"/>
      <c r="N457" s="480"/>
      <c r="O457" s="480"/>
      <c r="P457" s="94" t="s">
        <v>127</v>
      </c>
      <c r="Q457" s="94" t="s">
        <v>128</v>
      </c>
      <c r="R457" s="94" t="s">
        <v>129</v>
      </c>
      <c r="S457" s="94" t="s">
        <v>122</v>
      </c>
      <c r="T457" s="448"/>
      <c r="U457" s="94" t="s">
        <v>127</v>
      </c>
      <c r="V457" s="94" t="s">
        <v>128</v>
      </c>
      <c r="W457" s="94" t="s">
        <v>129</v>
      </c>
      <c r="X457" s="94" t="s">
        <v>122</v>
      </c>
      <c r="Y457" s="448"/>
      <c r="Z457" s="94" t="s">
        <v>127</v>
      </c>
      <c r="AA457" s="94" t="s">
        <v>128</v>
      </c>
      <c r="AB457" s="94" t="s">
        <v>129</v>
      </c>
      <c r="AC457" s="94" t="s">
        <v>122</v>
      </c>
      <c r="AD457" s="448"/>
      <c r="AE457" s="94" t="s">
        <v>127</v>
      </c>
      <c r="AF457" s="94" t="s">
        <v>128</v>
      </c>
      <c r="AG457" s="94" t="s">
        <v>129</v>
      </c>
      <c r="AH457" s="94" t="s">
        <v>122</v>
      </c>
      <c r="AI457" s="448"/>
      <c r="AJ457" s="94" t="s">
        <v>127</v>
      </c>
      <c r="AK457" s="94" t="s">
        <v>128</v>
      </c>
      <c r="AL457" s="94" t="s">
        <v>129</v>
      </c>
      <c r="AM457" s="94" t="s">
        <v>122</v>
      </c>
      <c r="AN457" s="448"/>
      <c r="AO457" s="94" t="s">
        <v>127</v>
      </c>
      <c r="AP457" s="94" t="s">
        <v>128</v>
      </c>
      <c r="AQ457" s="94" t="s">
        <v>129</v>
      </c>
      <c r="AR457" s="94" t="s">
        <v>122</v>
      </c>
      <c r="AS457" s="448"/>
      <c r="AT457" s="94" t="s">
        <v>127</v>
      </c>
      <c r="AU457" s="94" t="s">
        <v>128</v>
      </c>
      <c r="AV457" s="94" t="s">
        <v>129</v>
      </c>
      <c r="AW457" s="94" t="s">
        <v>122</v>
      </c>
      <c r="AX457" s="448"/>
    </row>
    <row r="458" spans="2:50" hidden="1">
      <c r="B458" s="456" t="s">
        <v>173</v>
      </c>
      <c r="C458" s="95">
        <f>C435</f>
        <v>1</v>
      </c>
      <c r="D458" s="95" t="s">
        <v>174</v>
      </c>
      <c r="E458" s="95">
        <v>20</v>
      </c>
      <c r="F458" s="95">
        <v>2400</v>
      </c>
      <c r="G458" s="177">
        <f>F458/E458</f>
        <v>120</v>
      </c>
      <c r="H458" s="456">
        <f>AVERAGE(G458:G475)</f>
        <v>142.44660797292374</v>
      </c>
      <c r="I458" s="153">
        <f t="shared" ref="I458:I475" si="432">IFERROR(AVERAGE(P458,U458,Z458,AE458,AJ458,AO458,AT458),"")</f>
        <v>20</v>
      </c>
      <c r="J458" s="153">
        <f t="shared" ref="J458:J475" si="433">IFERROR(AVERAGE(Q458,V458,AA458,AF458,AK458,AP458,AU458),"")</f>
        <v>2294.6774464221685</v>
      </c>
      <c r="K458" s="154">
        <f t="shared" ref="K458:K475" si="434">IFERROR(AVERAGE(R458,W458,AB458,AG458,AL458,AQ458,AV458),"")</f>
        <v>114.73387232110845</v>
      </c>
      <c r="L458" s="457">
        <f>IFERROR(AVERAGE(K458:K475),"-")</f>
        <v>136.43553345756078</v>
      </c>
      <c r="M458" s="153">
        <f>IFERROR(RANK(K458, K$458:K$475),"")</f>
        <v>17</v>
      </c>
      <c r="N458" s="480"/>
      <c r="O458" s="480"/>
      <c r="P458" s="95">
        <v>20</v>
      </c>
      <c r="Q458" s="151">
        <v>2287.0676691729332</v>
      </c>
      <c r="R458" s="177">
        <f>IFERROR(Q458/P458,"")</f>
        <v>114.35338345864666</v>
      </c>
      <c r="S458" s="95">
        <f>IFERROR(RANK(R458, R$458:R$475),"")</f>
        <v>17</v>
      </c>
      <c r="T458" s="477">
        <f>AVERAGE(R458:R475)</f>
        <v>136.4724368126341</v>
      </c>
      <c r="U458" s="95">
        <v>20</v>
      </c>
      <c r="V458" s="151">
        <v>2292.4954627949196</v>
      </c>
      <c r="W458" s="177">
        <f>IFERROR(V458/U458,"")</f>
        <v>114.62477313974598</v>
      </c>
      <c r="X458" s="95">
        <f>IFERROR(RANK(W458, W$458:W$475),"")</f>
        <v>15</v>
      </c>
      <c r="Y458" s="477">
        <f>AVERAGE(W458:W475)</f>
        <v>133.73369795895096</v>
      </c>
      <c r="Z458" s="95">
        <v>20</v>
      </c>
      <c r="AA458" s="151">
        <v>2297.3368421052637</v>
      </c>
      <c r="AB458" s="177">
        <f>IFERROR(AA458/Z458,"")</f>
        <v>114.86684210526319</v>
      </c>
      <c r="AC458" s="95">
        <f>IFERROR(RANK(AB458, AB$458:AB$475),"")</f>
        <v>15</v>
      </c>
      <c r="AD458" s="477">
        <f>AVERAGE(AB458:AB475)</f>
        <v>133.7854824749767</v>
      </c>
      <c r="AE458" s="95">
        <v>20</v>
      </c>
      <c r="AF458" s="151">
        <v>2296.6666666666661</v>
      </c>
      <c r="AG458" s="177">
        <f>IFERROR(AF458/AE458,"")</f>
        <v>114.8333333333333</v>
      </c>
      <c r="AH458" s="95">
        <f>IFERROR(RANK(AG458, AG$458:AG$475),"")</f>
        <v>16</v>
      </c>
      <c r="AI458" s="477">
        <f>AVERAGE(AG458:AG475)</f>
        <v>134.08896560946337</v>
      </c>
      <c r="AJ458" s="95">
        <v>20</v>
      </c>
      <c r="AK458" s="151">
        <v>2300.5405405405395</v>
      </c>
      <c r="AL458" s="177">
        <f>IFERROR(AK458/AJ458,"")</f>
        <v>115.02702702702697</v>
      </c>
      <c r="AM458" s="95">
        <f>IFERROR(RANK(AL458, AL$458:AL$475),"")</f>
        <v>16</v>
      </c>
      <c r="AN458" s="477">
        <f>AVERAGE(AL458:AL475)</f>
        <v>134.11698555466748</v>
      </c>
      <c r="AO458" s="95">
        <v>20</v>
      </c>
      <c r="AP458" s="151">
        <v>2294.7448802499116</v>
      </c>
      <c r="AQ458" s="177">
        <f>IFERROR(AP458/AO458,"")</f>
        <v>114.73724401249558</v>
      </c>
      <c r="AR458" s="95">
        <f>IFERROR(RANK(AQ458, AQ$458:AQ$475),"")</f>
        <v>16</v>
      </c>
      <c r="AS458" s="477">
        <f>AVERAGE(AQ458:AQ475)</f>
        <v>133.76309171349405</v>
      </c>
      <c r="AT458" s="95">
        <v>20</v>
      </c>
      <c r="AU458" s="151">
        <v>2293.8900634249476</v>
      </c>
      <c r="AV458" s="177">
        <f>IFERROR(AU458/AT458,"")</f>
        <v>114.69450317124738</v>
      </c>
      <c r="AW458" s="95">
        <f>IFERROR(RANK(AV458, AV$458:AV$475),"")</f>
        <v>15</v>
      </c>
      <c r="AX458" s="477">
        <f>AVERAGE(AV458:AV475)</f>
        <v>134.75520196245012</v>
      </c>
    </row>
    <row r="459" spans="2:50" hidden="1">
      <c r="B459" s="456"/>
      <c r="C459" s="95">
        <f t="shared" ref="C459:C475" si="435">C436</f>
        <v>2</v>
      </c>
      <c r="D459" s="95" t="s">
        <v>175</v>
      </c>
      <c r="E459" s="95">
        <v>18</v>
      </c>
      <c r="F459" s="95">
        <v>2400</v>
      </c>
      <c r="G459" s="177">
        <f t="shared" ref="G459:G475" si="436">F459/E459</f>
        <v>133.33333333333334</v>
      </c>
      <c r="H459" s="456"/>
      <c r="I459" s="153">
        <f t="shared" si="432"/>
        <v>18</v>
      </c>
      <c r="J459" s="153">
        <f t="shared" si="433"/>
        <v>2293.5971948957808</v>
      </c>
      <c r="K459" s="154">
        <f t="shared" si="434"/>
        <v>127.42206638309892</v>
      </c>
      <c r="L459" s="458"/>
      <c r="M459" s="153">
        <f t="shared" ref="M459:M475" si="437">IFERROR(RANK(K459, K$458:K$475),"")</f>
        <v>12</v>
      </c>
      <c r="N459" s="480"/>
      <c r="O459" s="480"/>
      <c r="P459" s="95">
        <v>18</v>
      </c>
      <c r="Q459" s="151">
        <v>2289.9212598425192</v>
      </c>
      <c r="R459" s="177">
        <f t="shared" ref="R459:R475" si="438">IFERROR(Q459/P459,"")</f>
        <v>127.21784776902885</v>
      </c>
      <c r="S459" s="95">
        <f t="shared" ref="S459:S475" si="439">IFERROR(RANK(R459, R$458:R$475),"")</f>
        <v>12</v>
      </c>
      <c r="T459" s="478"/>
      <c r="U459" s="95">
        <v>18</v>
      </c>
      <c r="V459" s="151">
        <v>2292.0000000000005</v>
      </c>
      <c r="W459" s="177">
        <f t="shared" ref="W459:W475" si="440">IFERROR(V459/U459,"")</f>
        <v>127.33333333333336</v>
      </c>
      <c r="X459" s="95">
        <f t="shared" ref="X459:X475" si="441">IFERROR(RANK(W459, W$458:W$475),"")</f>
        <v>10</v>
      </c>
      <c r="Y459" s="478"/>
      <c r="Z459" s="95">
        <v>18</v>
      </c>
      <c r="AA459" s="151">
        <v>2292.521739130435</v>
      </c>
      <c r="AB459" s="177">
        <f t="shared" ref="AB459:AB475" si="442">IFERROR(AA459/Z459,"")</f>
        <v>127.36231884057972</v>
      </c>
      <c r="AC459" s="95">
        <f t="shared" ref="AC459:AC475" si="443">IFERROR(RANK(AB459, AB$458:AB$475),"")</f>
        <v>10</v>
      </c>
      <c r="AD459" s="478"/>
      <c r="AE459" s="95">
        <v>18</v>
      </c>
      <c r="AF459" s="151">
        <v>2303.478260869565</v>
      </c>
      <c r="AG459" s="177">
        <f t="shared" ref="AG459:AG475" si="444">IFERROR(AF459/AE459,"")</f>
        <v>127.97101449275361</v>
      </c>
      <c r="AH459" s="95">
        <f t="shared" ref="AH459:AH475" si="445">IFERROR(RANK(AG459, AG$458:AG$475),"")</f>
        <v>9</v>
      </c>
      <c r="AI459" s="478"/>
      <c r="AJ459" s="95">
        <v>18</v>
      </c>
      <c r="AK459" s="151">
        <v>2290.3030303030309</v>
      </c>
      <c r="AL459" s="177">
        <f t="shared" ref="AL459:AL475" si="446">IFERROR(AK459/AJ459,"")</f>
        <v>127.23905723905727</v>
      </c>
      <c r="AM459" s="95">
        <f t="shared" ref="AM459:AM475" si="447">IFERROR(RANK(AL459, AL$458:AL$475),"")</f>
        <v>10</v>
      </c>
      <c r="AN459" s="478"/>
      <c r="AO459" s="95">
        <v>18</v>
      </c>
      <c r="AP459" s="151">
        <v>2288.0851063829791</v>
      </c>
      <c r="AQ459" s="177">
        <f t="shared" ref="AQ459:AQ475" si="448">IFERROR(AP459/AO459,"")</f>
        <v>127.11583924349884</v>
      </c>
      <c r="AR459" s="95">
        <f t="shared" ref="AR459:AR475" si="449">IFERROR(RANK(AQ459, AQ$458:AQ$475),"")</f>
        <v>10</v>
      </c>
      <c r="AS459" s="478"/>
      <c r="AT459" s="95">
        <v>18</v>
      </c>
      <c r="AU459" s="151">
        <v>2298.8709677419347</v>
      </c>
      <c r="AV459" s="177">
        <f t="shared" ref="AV459:AV475" si="450">IFERROR(AU459/AT459,"")</f>
        <v>127.71505376344082</v>
      </c>
      <c r="AW459" s="95">
        <f t="shared" ref="AW459:AW475" si="451">IFERROR(RANK(AV459, AV$458:AV$475),"")</f>
        <v>10</v>
      </c>
      <c r="AX459" s="478"/>
    </row>
    <row r="460" spans="2:50" hidden="1">
      <c r="B460" s="456"/>
      <c r="C460" s="95">
        <f t="shared" si="435"/>
        <v>3</v>
      </c>
      <c r="D460" s="95" t="s">
        <v>176</v>
      </c>
      <c r="E460" s="95">
        <v>18</v>
      </c>
      <c r="F460" s="95">
        <v>2400</v>
      </c>
      <c r="G460" s="177">
        <f t="shared" si="436"/>
        <v>133.33333333333334</v>
      </c>
      <c r="H460" s="456"/>
      <c r="I460" s="153">
        <f t="shared" si="432"/>
        <v>18</v>
      </c>
      <c r="J460" s="153">
        <f t="shared" si="433"/>
        <v>2294.3192191450662</v>
      </c>
      <c r="K460" s="154">
        <f t="shared" si="434"/>
        <v>127.46217884139254</v>
      </c>
      <c r="L460" s="458"/>
      <c r="M460" s="153">
        <f t="shared" si="437"/>
        <v>11</v>
      </c>
      <c r="N460" s="480"/>
      <c r="O460" s="480"/>
      <c r="P460" s="95">
        <v>18</v>
      </c>
      <c r="Q460" s="151">
        <v>2293.1913875598093</v>
      </c>
      <c r="R460" s="177">
        <f t="shared" si="438"/>
        <v>127.39952153110052</v>
      </c>
      <c r="S460" s="95">
        <f t="shared" si="439"/>
        <v>11</v>
      </c>
      <c r="T460" s="478"/>
      <c r="U460" s="95">
        <v>18</v>
      </c>
      <c r="V460" s="151">
        <v>2290.4450704225355</v>
      </c>
      <c r="W460" s="177">
        <f t="shared" si="440"/>
        <v>127.24694835680754</v>
      </c>
      <c r="X460" s="95">
        <f t="shared" si="441"/>
        <v>11</v>
      </c>
      <c r="Y460" s="478"/>
      <c r="Z460" s="95">
        <v>18</v>
      </c>
      <c r="AA460" s="151">
        <v>2295.5215360664242</v>
      </c>
      <c r="AB460" s="177">
        <f t="shared" si="442"/>
        <v>127.52897422591246</v>
      </c>
      <c r="AC460" s="95">
        <f t="shared" si="443"/>
        <v>8</v>
      </c>
      <c r="AD460" s="478"/>
      <c r="AE460" s="95">
        <v>18</v>
      </c>
      <c r="AF460" s="151">
        <v>2302.8647416413382</v>
      </c>
      <c r="AG460" s="177">
        <f t="shared" si="444"/>
        <v>127.93693009118546</v>
      </c>
      <c r="AH460" s="95">
        <f t="shared" si="445"/>
        <v>10</v>
      </c>
      <c r="AI460" s="478"/>
      <c r="AJ460" s="95">
        <v>18</v>
      </c>
      <c r="AK460" s="151">
        <v>2302.1215012722637</v>
      </c>
      <c r="AL460" s="177">
        <f t="shared" si="446"/>
        <v>127.89563895957021</v>
      </c>
      <c r="AM460" s="95">
        <f t="shared" si="447"/>
        <v>8</v>
      </c>
      <c r="AN460" s="478"/>
      <c r="AO460" s="95">
        <v>18</v>
      </c>
      <c r="AP460" s="151">
        <v>2285.165357585779</v>
      </c>
      <c r="AQ460" s="177">
        <f t="shared" si="448"/>
        <v>126.95363097698772</v>
      </c>
      <c r="AR460" s="95">
        <f t="shared" si="449"/>
        <v>11</v>
      </c>
      <c r="AS460" s="478"/>
      <c r="AT460" s="95">
        <v>18</v>
      </c>
      <c r="AU460" s="151">
        <v>2290.9249394673125</v>
      </c>
      <c r="AV460" s="177">
        <f t="shared" si="450"/>
        <v>127.27360774818402</v>
      </c>
      <c r="AW460" s="95">
        <f t="shared" si="451"/>
        <v>11</v>
      </c>
      <c r="AX460" s="478"/>
    </row>
    <row r="461" spans="2:50" hidden="1">
      <c r="B461" s="456"/>
      <c r="C461" s="95">
        <f t="shared" si="435"/>
        <v>4</v>
      </c>
      <c r="D461" s="95" t="s">
        <v>179</v>
      </c>
      <c r="E461" s="95">
        <v>18</v>
      </c>
      <c r="F461" s="95">
        <v>2400</v>
      </c>
      <c r="G461" s="177">
        <f t="shared" si="436"/>
        <v>133.33333333333334</v>
      </c>
      <c r="H461" s="456"/>
      <c r="I461" s="153">
        <f t="shared" si="432"/>
        <v>18</v>
      </c>
      <c r="J461" s="153">
        <f t="shared" si="433"/>
        <v>2294.7822654856636</v>
      </c>
      <c r="K461" s="154">
        <f t="shared" si="434"/>
        <v>127.48790363809245</v>
      </c>
      <c r="L461" s="458"/>
      <c r="M461" s="153">
        <f t="shared" si="437"/>
        <v>10</v>
      </c>
      <c r="N461" s="480"/>
      <c r="O461" s="480"/>
      <c r="P461" s="95">
        <v>18</v>
      </c>
      <c r="Q461" s="151">
        <v>2297.2571428571418</v>
      </c>
      <c r="R461" s="177">
        <f t="shared" si="438"/>
        <v>127.62539682539676</v>
      </c>
      <c r="S461" s="95">
        <f t="shared" si="439"/>
        <v>10</v>
      </c>
      <c r="T461" s="478"/>
      <c r="U461" s="95">
        <v>18</v>
      </c>
      <c r="V461" s="151">
        <v>2295.5115126785181</v>
      </c>
      <c r="W461" s="177">
        <f t="shared" si="440"/>
        <v>127.52841737102878</v>
      </c>
      <c r="X461" s="95">
        <f t="shared" si="441"/>
        <v>9</v>
      </c>
      <c r="Y461" s="478"/>
      <c r="Z461" s="95">
        <v>18</v>
      </c>
      <c r="AA461" s="151">
        <v>2293.8542029996524</v>
      </c>
      <c r="AB461" s="177">
        <f t="shared" si="442"/>
        <v>127.4363446110918</v>
      </c>
      <c r="AC461" s="95">
        <f t="shared" si="443"/>
        <v>9</v>
      </c>
      <c r="AD461" s="478"/>
      <c r="AE461" s="95">
        <v>18</v>
      </c>
      <c r="AF461" s="151">
        <v>2282.1428571428569</v>
      </c>
      <c r="AG461" s="177">
        <f t="shared" si="444"/>
        <v>126.78571428571428</v>
      </c>
      <c r="AH461" s="95">
        <f t="shared" si="445"/>
        <v>11</v>
      </c>
      <c r="AI461" s="478"/>
      <c r="AJ461" s="95">
        <v>18</v>
      </c>
      <c r="AK461" s="151">
        <v>2288.6301369863017</v>
      </c>
      <c r="AL461" s="177">
        <f t="shared" si="446"/>
        <v>127.14611872146121</v>
      </c>
      <c r="AM461" s="95">
        <f t="shared" si="447"/>
        <v>11</v>
      </c>
      <c r="AN461" s="478"/>
      <c r="AO461" s="95">
        <v>18</v>
      </c>
      <c r="AP461" s="151">
        <v>2298.4407484407475</v>
      </c>
      <c r="AQ461" s="177">
        <f t="shared" si="448"/>
        <v>127.69115269115264</v>
      </c>
      <c r="AR461" s="95">
        <f t="shared" si="449"/>
        <v>8</v>
      </c>
      <c r="AS461" s="478"/>
      <c r="AT461" s="95">
        <v>18</v>
      </c>
      <c r="AU461" s="151">
        <v>2307.6392572944296</v>
      </c>
      <c r="AV461" s="177">
        <f t="shared" si="450"/>
        <v>128.20218096080166</v>
      </c>
      <c r="AW461" s="95">
        <f t="shared" si="451"/>
        <v>8</v>
      </c>
      <c r="AX461" s="478"/>
    </row>
    <row r="462" spans="2:50" hidden="1">
      <c r="B462" s="456"/>
      <c r="C462" s="95">
        <f t="shared" si="435"/>
        <v>5</v>
      </c>
      <c r="D462" s="95" t="s">
        <v>180</v>
      </c>
      <c r="E462" s="95">
        <v>20</v>
      </c>
      <c r="F462" s="95">
        <v>2400</v>
      </c>
      <c r="G462" s="177">
        <f t="shared" si="436"/>
        <v>120</v>
      </c>
      <c r="H462" s="456"/>
      <c r="I462" s="153">
        <f t="shared" si="432"/>
        <v>20</v>
      </c>
      <c r="J462" s="153">
        <f t="shared" si="433"/>
        <v>2297.9928801709366</v>
      </c>
      <c r="K462" s="154">
        <f t="shared" si="434"/>
        <v>114.89964400854683</v>
      </c>
      <c r="L462" s="458"/>
      <c r="M462" s="153">
        <f t="shared" si="437"/>
        <v>16</v>
      </c>
      <c r="N462" s="480"/>
      <c r="O462" s="480"/>
      <c r="P462" s="95">
        <v>20</v>
      </c>
      <c r="Q462" s="151">
        <v>2287.7142857142862</v>
      </c>
      <c r="R462" s="177">
        <f t="shared" si="438"/>
        <v>114.38571428571431</v>
      </c>
      <c r="S462" s="95">
        <f t="shared" si="439"/>
        <v>16</v>
      </c>
      <c r="T462" s="478"/>
      <c r="U462" s="95">
        <v>20</v>
      </c>
      <c r="V462" s="151">
        <v>2286.0000000000005</v>
      </c>
      <c r="W462" s="177">
        <f t="shared" si="440"/>
        <v>114.30000000000003</v>
      </c>
      <c r="X462" s="95">
        <f t="shared" si="441"/>
        <v>16</v>
      </c>
      <c r="Y462" s="478"/>
      <c r="Z462" s="95">
        <v>20</v>
      </c>
      <c r="AA462" s="151">
        <v>2289.5238095238092</v>
      </c>
      <c r="AB462" s="177">
        <f t="shared" si="442"/>
        <v>114.47619047619045</v>
      </c>
      <c r="AC462" s="95">
        <f t="shared" si="443"/>
        <v>16</v>
      </c>
      <c r="AD462" s="478"/>
      <c r="AE462" s="95">
        <v>20</v>
      </c>
      <c r="AF462" s="151">
        <v>2317.3584905660391</v>
      </c>
      <c r="AG462" s="177">
        <f t="shared" si="444"/>
        <v>115.86792452830196</v>
      </c>
      <c r="AH462" s="95">
        <f t="shared" si="445"/>
        <v>15</v>
      </c>
      <c r="AI462" s="478"/>
      <c r="AJ462" s="95">
        <v>20</v>
      </c>
      <c r="AK462" s="151">
        <v>2311.6981132075484</v>
      </c>
      <c r="AL462" s="177">
        <f t="shared" si="446"/>
        <v>115.58490566037742</v>
      </c>
      <c r="AM462" s="95">
        <f t="shared" si="447"/>
        <v>15</v>
      </c>
      <c r="AN462" s="478"/>
      <c r="AO462" s="95">
        <v>20</v>
      </c>
      <c r="AP462" s="151">
        <v>2305.7142857142844</v>
      </c>
      <c r="AQ462" s="177">
        <f t="shared" si="448"/>
        <v>115.28571428571422</v>
      </c>
      <c r="AR462" s="95">
        <f t="shared" si="449"/>
        <v>15</v>
      </c>
      <c r="AS462" s="478"/>
      <c r="AT462" s="95">
        <v>20</v>
      </c>
      <c r="AU462" s="151">
        <v>2287.9411764705883</v>
      </c>
      <c r="AV462" s="177">
        <f t="shared" si="450"/>
        <v>114.39705882352942</v>
      </c>
      <c r="AW462" s="95">
        <f t="shared" si="451"/>
        <v>16</v>
      </c>
      <c r="AX462" s="478"/>
    </row>
    <row r="463" spans="2:50" hidden="1">
      <c r="B463" s="456"/>
      <c r="C463" s="95">
        <f t="shared" si="435"/>
        <v>6</v>
      </c>
      <c r="D463" s="95" t="s">
        <v>182</v>
      </c>
      <c r="E463" s="95">
        <v>19</v>
      </c>
      <c r="F463" s="95">
        <v>2400</v>
      </c>
      <c r="G463" s="177">
        <f t="shared" si="436"/>
        <v>126.31578947368421</v>
      </c>
      <c r="H463" s="456"/>
      <c r="I463" s="153">
        <f t="shared" si="432"/>
        <v>19</v>
      </c>
      <c r="J463" s="153">
        <f t="shared" si="433"/>
        <v>2290.8042517990866</v>
      </c>
      <c r="K463" s="154">
        <f t="shared" si="434"/>
        <v>120.56864483153088</v>
      </c>
      <c r="L463" s="458"/>
      <c r="M463" s="153">
        <f t="shared" si="437"/>
        <v>15</v>
      </c>
      <c r="N463" s="480"/>
      <c r="O463" s="480"/>
      <c r="P463" s="95">
        <v>19</v>
      </c>
      <c r="Q463" s="151">
        <v>2298.3088235294103</v>
      </c>
      <c r="R463" s="177">
        <f t="shared" si="438"/>
        <v>120.96362229102159</v>
      </c>
      <c r="S463" s="95">
        <f t="shared" si="439"/>
        <v>15</v>
      </c>
      <c r="T463" s="478"/>
      <c r="U463" s="95">
        <v>19</v>
      </c>
      <c r="V463" s="151">
        <v>2296.0606060606078</v>
      </c>
      <c r="W463" s="177">
        <f t="shared" si="440"/>
        <v>120.84529505582147</v>
      </c>
      <c r="X463" s="95">
        <f t="shared" si="441"/>
        <v>13</v>
      </c>
      <c r="Y463" s="478"/>
      <c r="Z463" s="95">
        <v>19</v>
      </c>
      <c r="AA463" s="151">
        <v>2282.264150943397</v>
      </c>
      <c r="AB463" s="177">
        <f t="shared" si="442"/>
        <v>120.11916583912615</v>
      </c>
      <c r="AC463" s="95">
        <f t="shared" si="443"/>
        <v>14</v>
      </c>
      <c r="AD463" s="478"/>
      <c r="AE463" s="95">
        <v>19</v>
      </c>
      <c r="AF463" s="151">
        <v>2283.088235294118</v>
      </c>
      <c r="AG463" s="177">
        <f t="shared" si="444"/>
        <v>120.16253869969042</v>
      </c>
      <c r="AH463" s="95">
        <f t="shared" si="445"/>
        <v>14</v>
      </c>
      <c r="AI463" s="478"/>
      <c r="AJ463" s="95">
        <v>19</v>
      </c>
      <c r="AK463" s="151">
        <v>2298.1294964028775</v>
      </c>
      <c r="AL463" s="177">
        <f t="shared" si="446"/>
        <v>120.95418402120409</v>
      </c>
      <c r="AM463" s="95">
        <f t="shared" si="447"/>
        <v>13</v>
      </c>
      <c r="AN463" s="478"/>
      <c r="AO463" s="95">
        <v>19</v>
      </c>
      <c r="AP463" s="151">
        <v>2292.6392251815978</v>
      </c>
      <c r="AQ463" s="177">
        <f t="shared" si="448"/>
        <v>120.66522237797884</v>
      </c>
      <c r="AR463" s="95">
        <f t="shared" si="449"/>
        <v>13</v>
      </c>
      <c r="AS463" s="478"/>
      <c r="AT463" s="95">
        <v>19</v>
      </c>
      <c r="AU463" s="151">
        <v>2285.1392251815992</v>
      </c>
      <c r="AV463" s="177">
        <f t="shared" si="450"/>
        <v>120.27048553587365</v>
      </c>
      <c r="AW463" s="95">
        <f t="shared" si="451"/>
        <v>14</v>
      </c>
      <c r="AX463" s="478"/>
    </row>
    <row r="464" spans="2:50" hidden="1">
      <c r="B464" s="456"/>
      <c r="C464" s="95">
        <f t="shared" si="435"/>
        <v>7</v>
      </c>
      <c r="D464" s="95" t="s">
        <v>183</v>
      </c>
      <c r="E464" s="95">
        <v>18</v>
      </c>
      <c r="F464" s="95">
        <v>2400</v>
      </c>
      <c r="G464" s="177">
        <f t="shared" si="436"/>
        <v>133.33333333333334</v>
      </c>
      <c r="H464" s="456"/>
      <c r="I464" s="153">
        <f t="shared" si="432"/>
        <v>18</v>
      </c>
      <c r="J464" s="153">
        <f t="shared" si="433"/>
        <v>2297.1920758176525</v>
      </c>
      <c r="K464" s="154">
        <f t="shared" si="434"/>
        <v>127.62178198986958</v>
      </c>
      <c r="L464" s="458"/>
      <c r="M464" s="153">
        <f t="shared" si="437"/>
        <v>9</v>
      </c>
      <c r="N464" s="480"/>
      <c r="O464" s="480"/>
      <c r="P464" s="95">
        <v>18</v>
      </c>
      <c r="Q464" s="151">
        <v>2298.947368421052</v>
      </c>
      <c r="R464" s="177">
        <f t="shared" si="438"/>
        <v>127.719298245614</v>
      </c>
      <c r="S464" s="95">
        <f t="shared" si="439"/>
        <v>9</v>
      </c>
      <c r="T464" s="478"/>
      <c r="U464" s="95">
        <v>18</v>
      </c>
      <c r="V464" s="151">
        <v>2296.8539325842694</v>
      </c>
      <c r="W464" s="177">
        <f t="shared" si="440"/>
        <v>127.60299625468163</v>
      </c>
      <c r="X464" s="95">
        <f t="shared" si="441"/>
        <v>8</v>
      </c>
      <c r="Y464" s="478"/>
      <c r="Z464" s="95">
        <v>18</v>
      </c>
      <c r="AA464" s="151">
        <v>2283.5714285714289</v>
      </c>
      <c r="AB464" s="177">
        <f t="shared" si="442"/>
        <v>126.86507936507938</v>
      </c>
      <c r="AC464" s="95">
        <f t="shared" si="443"/>
        <v>11</v>
      </c>
      <c r="AD464" s="478"/>
      <c r="AE464" s="95">
        <v>18</v>
      </c>
      <c r="AF464" s="151">
        <v>2305.411764705882</v>
      </c>
      <c r="AG464" s="177">
        <f t="shared" si="444"/>
        <v>128.07843137254901</v>
      </c>
      <c r="AH464" s="95">
        <f t="shared" si="445"/>
        <v>8</v>
      </c>
      <c r="AI464" s="478"/>
      <c r="AJ464" s="95">
        <v>18</v>
      </c>
      <c r="AK464" s="151">
        <v>2296.2162162162158</v>
      </c>
      <c r="AL464" s="177">
        <f t="shared" si="446"/>
        <v>127.56756756756755</v>
      </c>
      <c r="AM464" s="95">
        <f t="shared" si="447"/>
        <v>9</v>
      </c>
      <c r="AN464" s="478"/>
      <c r="AO464" s="95">
        <v>18</v>
      </c>
      <c r="AP464" s="151">
        <v>2294.4</v>
      </c>
      <c r="AQ464" s="177">
        <f t="shared" si="448"/>
        <v>127.46666666666667</v>
      </c>
      <c r="AR464" s="95">
        <f t="shared" si="449"/>
        <v>9</v>
      </c>
      <c r="AS464" s="478"/>
      <c r="AT464" s="95">
        <v>18</v>
      </c>
      <c r="AU464" s="151">
        <v>2304.9438202247188</v>
      </c>
      <c r="AV464" s="177">
        <f t="shared" si="450"/>
        <v>128.05243445692884</v>
      </c>
      <c r="AW464" s="95">
        <f t="shared" si="451"/>
        <v>9</v>
      </c>
      <c r="AX464" s="478"/>
    </row>
    <row r="465" spans="2:50" hidden="1">
      <c r="B465" s="456"/>
      <c r="C465" s="95">
        <f t="shared" si="435"/>
        <v>8</v>
      </c>
      <c r="D465" s="95" t="s">
        <v>186</v>
      </c>
      <c r="E465" s="95">
        <v>19</v>
      </c>
      <c r="F465" s="95">
        <v>2400</v>
      </c>
      <c r="G465" s="177">
        <f t="shared" si="436"/>
        <v>126.31578947368421</v>
      </c>
      <c r="H465" s="456"/>
      <c r="I465" s="153">
        <f t="shared" si="432"/>
        <v>19</v>
      </c>
      <c r="J465" s="153">
        <f t="shared" si="433"/>
        <v>2305.7451800841604</v>
      </c>
      <c r="K465" s="154">
        <f t="shared" si="434"/>
        <v>121.35500947811371</v>
      </c>
      <c r="L465" s="458"/>
      <c r="M465" s="153">
        <f t="shared" si="437"/>
        <v>13</v>
      </c>
      <c r="N465" s="480"/>
      <c r="O465" s="480"/>
      <c r="P465" s="95">
        <v>19</v>
      </c>
      <c r="Q465" s="151">
        <v>2314.4262295081967</v>
      </c>
      <c r="R465" s="177">
        <f t="shared" si="438"/>
        <v>121.81190681622088</v>
      </c>
      <c r="S465" s="95">
        <f t="shared" si="439"/>
        <v>13</v>
      </c>
      <c r="T465" s="478"/>
      <c r="U465" s="95">
        <v>19</v>
      </c>
      <c r="V465" s="151">
        <v>2301.3698630136983</v>
      </c>
      <c r="W465" s="177">
        <f t="shared" si="440"/>
        <v>121.1247296322999</v>
      </c>
      <c r="X465" s="95">
        <f t="shared" si="441"/>
        <v>12</v>
      </c>
      <c r="Y465" s="478"/>
      <c r="Z465" s="95">
        <v>19</v>
      </c>
      <c r="AA465" s="151">
        <v>2297</v>
      </c>
      <c r="AB465" s="177">
        <f t="shared" si="442"/>
        <v>120.89473684210526</v>
      </c>
      <c r="AC465" s="95">
        <f t="shared" si="443"/>
        <v>12</v>
      </c>
      <c r="AD465" s="478"/>
      <c r="AE465" s="95">
        <v>19</v>
      </c>
      <c r="AF465" s="151">
        <v>2314.6666666666665</v>
      </c>
      <c r="AG465" s="177">
        <f t="shared" si="444"/>
        <v>121.82456140350877</v>
      </c>
      <c r="AH465" s="95">
        <f t="shared" si="445"/>
        <v>12</v>
      </c>
      <c r="AI465" s="478"/>
      <c r="AJ465" s="95">
        <v>19</v>
      </c>
      <c r="AK465" s="151">
        <v>2317.333333333333</v>
      </c>
      <c r="AL465" s="177">
        <f t="shared" si="446"/>
        <v>121.96491228070174</v>
      </c>
      <c r="AM465" s="95">
        <f t="shared" si="447"/>
        <v>12</v>
      </c>
      <c r="AN465" s="478"/>
      <c r="AO465" s="95">
        <v>19</v>
      </c>
      <c r="AP465" s="151">
        <v>2289.7058823529424</v>
      </c>
      <c r="AQ465" s="177">
        <f t="shared" si="448"/>
        <v>120.51083591331276</v>
      </c>
      <c r="AR465" s="95">
        <f t="shared" si="449"/>
        <v>14</v>
      </c>
      <c r="AS465" s="478"/>
      <c r="AT465" s="95">
        <v>19</v>
      </c>
      <c r="AU465" s="151">
        <v>2305.7142857142862</v>
      </c>
      <c r="AV465" s="177">
        <f t="shared" si="450"/>
        <v>121.35338345864665</v>
      </c>
      <c r="AW465" s="95">
        <f t="shared" si="451"/>
        <v>13</v>
      </c>
      <c r="AX465" s="478"/>
    </row>
    <row r="466" spans="2:50" hidden="1">
      <c r="B466" s="456"/>
      <c r="C466" s="95">
        <f t="shared" si="435"/>
        <v>9</v>
      </c>
      <c r="D466" s="95" t="s">
        <v>187</v>
      </c>
      <c r="E466" s="95">
        <v>15</v>
      </c>
      <c r="F466" s="95">
        <v>2400</v>
      </c>
      <c r="G466" s="177">
        <f t="shared" si="436"/>
        <v>160</v>
      </c>
      <c r="H466" s="456"/>
      <c r="I466" s="153">
        <f t="shared" si="432"/>
        <v>15</v>
      </c>
      <c r="J466" s="153">
        <f t="shared" si="433"/>
        <v>2291.3391428893465</v>
      </c>
      <c r="K466" s="154">
        <f t="shared" si="434"/>
        <v>152.75594285928975</v>
      </c>
      <c r="L466" s="458"/>
      <c r="M466" s="153">
        <f t="shared" si="437"/>
        <v>5</v>
      </c>
      <c r="N466" s="480"/>
      <c r="O466" s="480"/>
      <c r="P466" s="95">
        <v>15</v>
      </c>
      <c r="Q466" s="151">
        <v>2287.5475687103594</v>
      </c>
      <c r="R466" s="177">
        <f t="shared" si="438"/>
        <v>152.5031712473573</v>
      </c>
      <c r="S466" s="95">
        <f t="shared" si="439"/>
        <v>5</v>
      </c>
      <c r="T466" s="478"/>
      <c r="U466" s="95">
        <v>15</v>
      </c>
      <c r="V466" s="151">
        <v>2291.4018043025681</v>
      </c>
      <c r="W466" s="177">
        <f t="shared" si="440"/>
        <v>152.76012028683786</v>
      </c>
      <c r="X466" s="95">
        <f t="shared" si="441"/>
        <v>3</v>
      </c>
      <c r="Y466" s="478"/>
      <c r="Z466" s="95">
        <v>15</v>
      </c>
      <c r="AA466" s="151">
        <v>2285.62640323305</v>
      </c>
      <c r="AB466" s="177">
        <f t="shared" si="442"/>
        <v>152.37509354887001</v>
      </c>
      <c r="AC466" s="95">
        <f t="shared" si="443"/>
        <v>4</v>
      </c>
      <c r="AD466" s="478"/>
      <c r="AE466" s="95">
        <v>15</v>
      </c>
      <c r="AF466" s="151">
        <v>2301.5170411783665</v>
      </c>
      <c r="AG466" s="177">
        <f t="shared" si="444"/>
        <v>153.43446941189111</v>
      </c>
      <c r="AH466" s="95">
        <f t="shared" si="445"/>
        <v>4</v>
      </c>
      <c r="AI466" s="478"/>
      <c r="AJ466" s="95">
        <v>15</v>
      </c>
      <c r="AK466" s="151">
        <v>2290.4299583911243</v>
      </c>
      <c r="AL466" s="177">
        <f t="shared" si="446"/>
        <v>152.69533055940829</v>
      </c>
      <c r="AM466" s="95">
        <f t="shared" si="447"/>
        <v>4</v>
      </c>
      <c r="AN466" s="478"/>
      <c r="AO466" s="95">
        <v>15</v>
      </c>
      <c r="AP466" s="151">
        <v>2288.9232879396486</v>
      </c>
      <c r="AQ466" s="177">
        <f t="shared" si="448"/>
        <v>152.59488586264325</v>
      </c>
      <c r="AR466" s="95">
        <f t="shared" si="449"/>
        <v>3</v>
      </c>
      <c r="AS466" s="478"/>
      <c r="AT466" s="95">
        <v>15</v>
      </c>
      <c r="AU466" s="151">
        <v>2293.9279364703093</v>
      </c>
      <c r="AV466" s="177">
        <f t="shared" si="450"/>
        <v>152.92852909802062</v>
      </c>
      <c r="AW466" s="95">
        <f t="shared" si="451"/>
        <v>4</v>
      </c>
      <c r="AX466" s="478"/>
    </row>
    <row r="467" spans="2:50" hidden="1">
      <c r="B467" s="456"/>
      <c r="C467" s="95">
        <f t="shared" si="435"/>
        <v>10</v>
      </c>
      <c r="D467" s="95" t="s">
        <v>196</v>
      </c>
      <c r="E467" s="95">
        <v>14</v>
      </c>
      <c r="F467" s="95">
        <v>2400</v>
      </c>
      <c r="G467" s="177">
        <f t="shared" si="436"/>
        <v>171.42857142857142</v>
      </c>
      <c r="H467" s="456"/>
      <c r="I467" s="153">
        <f t="shared" si="432"/>
        <v>14</v>
      </c>
      <c r="J467" s="153">
        <f t="shared" si="433"/>
        <v>2298.7057983491159</v>
      </c>
      <c r="K467" s="154">
        <f t="shared" si="434"/>
        <v>164.19327131065114</v>
      </c>
      <c r="L467" s="458"/>
      <c r="M467" s="153">
        <f t="shared" si="437"/>
        <v>2</v>
      </c>
      <c r="N467" s="480"/>
      <c r="O467" s="480"/>
      <c r="P467" s="95">
        <v>14</v>
      </c>
      <c r="Q467" s="151">
        <v>2312.4461538461537</v>
      </c>
      <c r="R467" s="177">
        <f t="shared" si="438"/>
        <v>165.17472527472526</v>
      </c>
      <c r="S467" s="95">
        <f t="shared" si="439"/>
        <v>2</v>
      </c>
      <c r="T467" s="478"/>
      <c r="U467" s="95">
        <v>14</v>
      </c>
      <c r="V467" s="151">
        <v>2282.9032258064508</v>
      </c>
      <c r="W467" s="177">
        <f t="shared" si="440"/>
        <v>163.0645161290322</v>
      </c>
      <c r="X467" s="95">
        <f t="shared" si="441"/>
        <v>2</v>
      </c>
      <c r="Y467" s="478"/>
      <c r="Z467" s="95">
        <v>14</v>
      </c>
      <c r="AA467" s="151">
        <v>2297.1428571428573</v>
      </c>
      <c r="AB467" s="177">
        <f t="shared" si="442"/>
        <v>164.08163265306123</v>
      </c>
      <c r="AC467" s="95">
        <f t="shared" si="443"/>
        <v>2</v>
      </c>
      <c r="AD467" s="478"/>
      <c r="AE467" s="95">
        <v>14</v>
      </c>
      <c r="AF467" s="151">
        <v>2285.1923076923072</v>
      </c>
      <c r="AG467" s="177">
        <f t="shared" si="444"/>
        <v>163.22802197802193</v>
      </c>
      <c r="AH467" s="95">
        <f t="shared" si="445"/>
        <v>2</v>
      </c>
      <c r="AI467" s="478"/>
      <c r="AJ467" s="95">
        <v>14</v>
      </c>
      <c r="AK467" s="151">
        <v>2300.1923076923072</v>
      </c>
      <c r="AL467" s="177">
        <f t="shared" si="446"/>
        <v>164.29945054945051</v>
      </c>
      <c r="AM467" s="95">
        <f t="shared" si="447"/>
        <v>1</v>
      </c>
      <c r="AN467" s="478"/>
      <c r="AO467" s="95">
        <v>14</v>
      </c>
      <c r="AP467" s="151">
        <v>2302.4175824175827</v>
      </c>
      <c r="AQ467" s="177">
        <f t="shared" si="448"/>
        <v>164.45839874411305</v>
      </c>
      <c r="AR467" s="95">
        <f t="shared" si="449"/>
        <v>1</v>
      </c>
      <c r="AS467" s="478"/>
      <c r="AT467" s="95">
        <v>14</v>
      </c>
      <c r="AU467" s="151">
        <v>2310.646153846154</v>
      </c>
      <c r="AV467" s="177">
        <f t="shared" si="450"/>
        <v>165.04615384615386</v>
      </c>
      <c r="AW467" s="95">
        <f t="shared" si="451"/>
        <v>1</v>
      </c>
      <c r="AX467" s="478"/>
    </row>
    <row r="468" spans="2:50" hidden="1">
      <c r="B468" s="456"/>
      <c r="C468" s="95">
        <f t="shared" si="435"/>
        <v>11</v>
      </c>
      <c r="D468" s="95" t="s">
        <v>192</v>
      </c>
      <c r="E468" s="95">
        <v>19</v>
      </c>
      <c r="F468" s="95">
        <v>2400</v>
      </c>
      <c r="G468" s="177">
        <f t="shared" si="436"/>
        <v>126.31578947368421</v>
      </c>
      <c r="H468" s="456"/>
      <c r="I468" s="153">
        <f t="shared" si="432"/>
        <v>19</v>
      </c>
      <c r="J468" s="153">
        <f t="shared" si="433"/>
        <v>2296.8203349445585</v>
      </c>
      <c r="K468" s="154">
        <f t="shared" si="434"/>
        <v>120.8852807865557</v>
      </c>
      <c r="L468" s="458"/>
      <c r="M468" s="153">
        <f t="shared" si="437"/>
        <v>14</v>
      </c>
      <c r="N468" s="480"/>
      <c r="O468" s="480"/>
      <c r="P468" s="95">
        <v>19</v>
      </c>
      <c r="Q468" s="151">
        <v>2312.173913043478</v>
      </c>
      <c r="R468" s="177">
        <f t="shared" si="438"/>
        <v>121.69336384439357</v>
      </c>
      <c r="S468" s="95">
        <f t="shared" si="439"/>
        <v>14</v>
      </c>
      <c r="T468" s="478"/>
      <c r="U468" s="95">
        <v>19</v>
      </c>
      <c r="V468" s="151">
        <v>2289.4285714285706</v>
      </c>
      <c r="W468" s="177">
        <f t="shared" si="440"/>
        <v>120.49624060150371</v>
      </c>
      <c r="X468" s="95">
        <f t="shared" si="441"/>
        <v>14</v>
      </c>
      <c r="Y468" s="478"/>
      <c r="Z468" s="95">
        <v>19</v>
      </c>
      <c r="AA468" s="151">
        <v>2283.6363636363644</v>
      </c>
      <c r="AB468" s="177">
        <f t="shared" si="442"/>
        <v>120.19138755980866</v>
      </c>
      <c r="AC468" s="95">
        <f t="shared" si="443"/>
        <v>13</v>
      </c>
      <c r="AD468" s="478"/>
      <c r="AE468" s="95">
        <v>19</v>
      </c>
      <c r="AF468" s="151">
        <v>2283.2727272727284</v>
      </c>
      <c r="AG468" s="177">
        <f t="shared" si="444"/>
        <v>120.17224880382781</v>
      </c>
      <c r="AH468" s="95">
        <f t="shared" si="445"/>
        <v>13</v>
      </c>
      <c r="AI468" s="478"/>
      <c r="AJ468" s="95">
        <v>19</v>
      </c>
      <c r="AK468" s="151">
        <v>2289.2307692307686</v>
      </c>
      <c r="AL468" s="177">
        <f t="shared" si="446"/>
        <v>120.48582995951413</v>
      </c>
      <c r="AM468" s="95">
        <f t="shared" si="447"/>
        <v>14</v>
      </c>
      <c r="AN468" s="478"/>
      <c r="AO468" s="95">
        <v>19</v>
      </c>
      <c r="AP468" s="151">
        <v>2309.9999999999995</v>
      </c>
      <c r="AQ468" s="177">
        <f t="shared" si="448"/>
        <v>121.57894736842103</v>
      </c>
      <c r="AR468" s="95">
        <f t="shared" si="449"/>
        <v>12</v>
      </c>
      <c r="AS468" s="478"/>
      <c r="AT468" s="95">
        <v>19</v>
      </c>
      <c r="AU468" s="151">
        <v>2309.9999999999991</v>
      </c>
      <c r="AV468" s="177">
        <f t="shared" si="450"/>
        <v>121.578947368421</v>
      </c>
      <c r="AW468" s="95">
        <f t="shared" si="451"/>
        <v>12</v>
      </c>
      <c r="AX468" s="478"/>
    </row>
    <row r="469" spans="2:50" hidden="1">
      <c r="B469" s="456"/>
      <c r="C469" s="95">
        <f t="shared" si="435"/>
        <v>12</v>
      </c>
      <c r="D469" s="95" t="s">
        <v>194</v>
      </c>
      <c r="E469" s="95">
        <v>14</v>
      </c>
      <c r="F469" s="95">
        <v>2400</v>
      </c>
      <c r="G469" s="177">
        <f t="shared" si="436"/>
        <v>171.42857142857142</v>
      </c>
      <c r="H469" s="456"/>
      <c r="I469" s="153">
        <f t="shared" si="432"/>
        <v>14</v>
      </c>
      <c r="J469" s="153">
        <f t="shared" si="433"/>
        <v>2298.6669437086489</v>
      </c>
      <c r="K469" s="154">
        <f t="shared" si="434"/>
        <v>164.19049597918919</v>
      </c>
      <c r="L469" s="458"/>
      <c r="M469" s="153">
        <f t="shared" si="437"/>
        <v>3</v>
      </c>
      <c r="N469" s="480"/>
      <c r="O469" s="480"/>
      <c r="P469" s="95">
        <v>14</v>
      </c>
      <c r="Q469" s="151">
        <v>2299.5924764890278</v>
      </c>
      <c r="R469" s="177">
        <f t="shared" si="438"/>
        <v>164.25660546350198</v>
      </c>
      <c r="S469" s="95">
        <f t="shared" si="439"/>
        <v>3</v>
      </c>
      <c r="T469" s="478"/>
      <c r="U469" s="95">
        <v>14</v>
      </c>
      <c r="V469" s="151">
        <v>2301.1577102803731</v>
      </c>
      <c r="W469" s="177">
        <f t="shared" si="440"/>
        <v>164.36840787716952</v>
      </c>
      <c r="X469" s="95">
        <f t="shared" si="441"/>
        <v>1</v>
      </c>
      <c r="Y469" s="478"/>
      <c r="Z469" s="95">
        <v>14</v>
      </c>
      <c r="AA469" s="151">
        <v>2301.8277922475881</v>
      </c>
      <c r="AB469" s="177">
        <f t="shared" si="442"/>
        <v>164.41627087482772</v>
      </c>
      <c r="AC469" s="95">
        <f t="shared" si="443"/>
        <v>1</v>
      </c>
      <c r="AD469" s="478"/>
      <c r="AE469" s="95">
        <v>14</v>
      </c>
      <c r="AF469" s="151">
        <v>2294.8051948051948</v>
      </c>
      <c r="AG469" s="177">
        <f t="shared" si="444"/>
        <v>163.91465677179963</v>
      </c>
      <c r="AH469" s="95">
        <f t="shared" si="445"/>
        <v>1</v>
      </c>
      <c r="AI469" s="478"/>
      <c r="AJ469" s="95">
        <v>14</v>
      </c>
      <c r="AK469" s="151">
        <v>2291.3207547169814</v>
      </c>
      <c r="AL469" s="177">
        <f t="shared" si="446"/>
        <v>163.6657681940701</v>
      </c>
      <c r="AM469" s="95">
        <f t="shared" si="447"/>
        <v>2</v>
      </c>
      <c r="AN469" s="478"/>
      <c r="AO469" s="95">
        <v>14</v>
      </c>
      <c r="AP469" s="151">
        <v>2298.8312713872069</v>
      </c>
      <c r="AQ469" s="177">
        <f t="shared" si="448"/>
        <v>164.20223367051477</v>
      </c>
      <c r="AR469" s="95">
        <f t="shared" si="449"/>
        <v>2</v>
      </c>
      <c r="AS469" s="478"/>
      <c r="AT469" s="95">
        <v>14</v>
      </c>
      <c r="AU469" s="151">
        <v>2303.1334060341705</v>
      </c>
      <c r="AV469" s="177">
        <f t="shared" si="450"/>
        <v>164.50952900244076</v>
      </c>
      <c r="AW469" s="95">
        <f t="shared" si="451"/>
        <v>2</v>
      </c>
      <c r="AX469" s="478"/>
    </row>
    <row r="470" spans="2:50" hidden="1">
      <c r="B470" s="456"/>
      <c r="C470" s="95">
        <f t="shared" si="435"/>
        <v>13</v>
      </c>
      <c r="D470" s="95" t="s">
        <v>195</v>
      </c>
      <c r="E470" s="95">
        <v>13</v>
      </c>
      <c r="F470" s="95">
        <v>2400</v>
      </c>
      <c r="G470" s="177">
        <f t="shared" si="436"/>
        <v>184.61538461538461</v>
      </c>
      <c r="H470" s="456"/>
      <c r="I470" s="153">
        <f t="shared" si="432"/>
        <v>13</v>
      </c>
      <c r="J470" s="153">
        <f t="shared" si="433"/>
        <v>2301.5094339622656</v>
      </c>
      <c r="K470" s="154">
        <f t="shared" si="434"/>
        <v>177.03918722786659</v>
      </c>
      <c r="L470" s="458"/>
      <c r="M470" s="153">
        <f t="shared" si="437"/>
        <v>1</v>
      </c>
      <c r="N470" s="480"/>
      <c r="O470" s="480"/>
      <c r="P470" s="95">
        <v>13</v>
      </c>
      <c r="Q470" s="151">
        <v>2301.5094339622656</v>
      </c>
      <c r="R470" s="177">
        <f t="shared" si="438"/>
        <v>177.03918722786659</v>
      </c>
      <c r="S470" s="95">
        <f t="shared" si="439"/>
        <v>1</v>
      </c>
      <c r="T470" s="478"/>
      <c r="U470" s="288"/>
      <c r="V470" s="289"/>
      <c r="W470" s="290" t="str">
        <f t="shared" si="440"/>
        <v/>
      </c>
      <c r="X470" s="288" t="str">
        <f t="shared" si="441"/>
        <v/>
      </c>
      <c r="Y470" s="478"/>
      <c r="Z470" s="288"/>
      <c r="AA470" s="289"/>
      <c r="AB470" s="290" t="str">
        <f t="shared" si="442"/>
        <v/>
      </c>
      <c r="AC470" s="288" t="str">
        <f t="shared" si="443"/>
        <v/>
      </c>
      <c r="AD470" s="478"/>
      <c r="AE470" s="288"/>
      <c r="AF470" s="289"/>
      <c r="AG470" s="290" t="str">
        <f t="shared" si="444"/>
        <v/>
      </c>
      <c r="AH470" s="288" t="str">
        <f t="shared" si="445"/>
        <v/>
      </c>
      <c r="AI470" s="478"/>
      <c r="AJ470" s="282"/>
      <c r="AK470" s="283"/>
      <c r="AL470" s="284" t="str">
        <f t="shared" si="446"/>
        <v/>
      </c>
      <c r="AM470" s="282" t="str">
        <f t="shared" si="447"/>
        <v/>
      </c>
      <c r="AN470" s="478"/>
      <c r="AO470" s="282"/>
      <c r="AP470" s="283"/>
      <c r="AQ470" s="284" t="str">
        <f t="shared" si="448"/>
        <v/>
      </c>
      <c r="AR470" s="282" t="str">
        <f t="shared" si="449"/>
        <v/>
      </c>
      <c r="AS470" s="478"/>
      <c r="AT470" s="288"/>
      <c r="AU470" s="289"/>
      <c r="AV470" s="290" t="str">
        <f t="shared" si="450"/>
        <v/>
      </c>
      <c r="AW470" s="288" t="str">
        <f t="shared" si="451"/>
        <v/>
      </c>
      <c r="AX470" s="478"/>
    </row>
    <row r="471" spans="2:50" hidden="1">
      <c r="B471" s="456"/>
      <c r="C471" s="95">
        <f t="shared" si="435"/>
        <v>14</v>
      </c>
      <c r="D471" s="95" t="s">
        <v>197</v>
      </c>
      <c r="E471" s="95">
        <v>21</v>
      </c>
      <c r="F471" s="95">
        <v>2400</v>
      </c>
      <c r="G471" s="177">
        <f t="shared" si="436"/>
        <v>114.28571428571429</v>
      </c>
      <c r="H471" s="456"/>
      <c r="I471" s="153">
        <f t="shared" si="432"/>
        <v>21</v>
      </c>
      <c r="J471" s="153">
        <f t="shared" si="433"/>
        <v>2293.2846027430546</v>
      </c>
      <c r="K471" s="154">
        <f t="shared" si="434"/>
        <v>109.20402870205024</v>
      </c>
      <c r="L471" s="458"/>
      <c r="M471" s="153">
        <f t="shared" si="437"/>
        <v>18</v>
      </c>
      <c r="N471" s="480"/>
      <c r="O471" s="480"/>
      <c r="P471" s="95">
        <v>21</v>
      </c>
      <c r="Q471" s="151">
        <v>2283.6842105263158</v>
      </c>
      <c r="R471" s="177">
        <f t="shared" si="438"/>
        <v>108.7468671679198</v>
      </c>
      <c r="S471" s="95">
        <f t="shared" si="439"/>
        <v>18</v>
      </c>
      <c r="T471" s="478"/>
      <c r="U471" s="95">
        <v>21</v>
      </c>
      <c r="V471" s="151">
        <v>2287.4336283185839</v>
      </c>
      <c r="W471" s="177">
        <f t="shared" si="440"/>
        <v>108.92541087231352</v>
      </c>
      <c r="X471" s="95">
        <f t="shared" si="441"/>
        <v>17</v>
      </c>
      <c r="Y471" s="478"/>
      <c r="Z471" s="95">
        <v>21</v>
      </c>
      <c r="AA471" s="151">
        <v>2297.1428571428582</v>
      </c>
      <c r="AB471" s="177">
        <f t="shared" si="442"/>
        <v>109.38775510204087</v>
      </c>
      <c r="AC471" s="95">
        <f t="shared" si="443"/>
        <v>17</v>
      </c>
      <c r="AD471" s="478"/>
      <c r="AE471" s="95">
        <v>21</v>
      </c>
      <c r="AF471" s="151">
        <v>2294.5054945054944</v>
      </c>
      <c r="AG471" s="177">
        <f t="shared" si="444"/>
        <v>109.26216640502355</v>
      </c>
      <c r="AH471" s="95">
        <f t="shared" si="445"/>
        <v>17</v>
      </c>
      <c r="AI471" s="478"/>
      <c r="AJ471" s="95">
        <v>21</v>
      </c>
      <c r="AK471" s="151">
        <v>2303.181818181818</v>
      </c>
      <c r="AL471" s="177">
        <f t="shared" si="446"/>
        <v>109.67532467532467</v>
      </c>
      <c r="AM471" s="95">
        <f t="shared" si="447"/>
        <v>17</v>
      </c>
      <c r="AN471" s="478"/>
      <c r="AO471" s="95">
        <v>21</v>
      </c>
      <c r="AP471" s="151">
        <v>2283.3599999999992</v>
      </c>
      <c r="AQ471" s="177">
        <f t="shared" si="448"/>
        <v>108.73142857142854</v>
      </c>
      <c r="AR471" s="95">
        <f t="shared" si="449"/>
        <v>17</v>
      </c>
      <c r="AS471" s="478"/>
      <c r="AT471" s="95">
        <v>21</v>
      </c>
      <c r="AU471" s="151">
        <v>2303.6842105263158</v>
      </c>
      <c r="AV471" s="177">
        <f t="shared" si="450"/>
        <v>109.69924812030075</v>
      </c>
      <c r="AW471" s="95">
        <f t="shared" si="451"/>
        <v>17</v>
      </c>
      <c r="AX471" s="478"/>
    </row>
    <row r="472" spans="2:50" hidden="1">
      <c r="B472" s="456"/>
      <c r="C472" s="95">
        <f t="shared" si="435"/>
        <v>15</v>
      </c>
      <c r="D472" s="95" t="s">
        <v>198</v>
      </c>
      <c r="E472" s="95">
        <v>16</v>
      </c>
      <c r="F472" s="95">
        <v>2400</v>
      </c>
      <c r="G472" s="177">
        <f t="shared" si="436"/>
        <v>150</v>
      </c>
      <c r="H472" s="456"/>
      <c r="I472" s="153">
        <f t="shared" si="432"/>
        <v>16</v>
      </c>
      <c r="J472" s="153">
        <f t="shared" si="433"/>
        <v>2313.7793025066812</v>
      </c>
      <c r="K472" s="154">
        <f t="shared" si="434"/>
        <v>144.61120640666758</v>
      </c>
      <c r="L472" s="458"/>
      <c r="M472" s="153">
        <f t="shared" si="437"/>
        <v>6</v>
      </c>
      <c r="N472" s="480"/>
      <c r="O472" s="480"/>
      <c r="P472" s="95">
        <v>16</v>
      </c>
      <c r="Q472" s="151">
        <v>2307.6923076923108</v>
      </c>
      <c r="R472" s="177">
        <f t="shared" si="438"/>
        <v>144.23076923076943</v>
      </c>
      <c r="S472" s="95">
        <f t="shared" si="439"/>
        <v>6</v>
      </c>
      <c r="T472" s="478"/>
      <c r="U472" s="95">
        <v>16</v>
      </c>
      <c r="V472" s="151">
        <v>2315.9999999999991</v>
      </c>
      <c r="W472" s="177">
        <f t="shared" si="440"/>
        <v>144.74999999999994</v>
      </c>
      <c r="X472" s="95">
        <f t="shared" si="441"/>
        <v>5</v>
      </c>
      <c r="Y472" s="478"/>
      <c r="Z472" s="95">
        <v>16</v>
      </c>
      <c r="AA472" s="151">
        <v>2324.5714285714262</v>
      </c>
      <c r="AB472" s="177">
        <f t="shared" si="442"/>
        <v>145.28571428571414</v>
      </c>
      <c r="AC472" s="95">
        <f t="shared" si="443"/>
        <v>5</v>
      </c>
      <c r="AD472" s="478"/>
      <c r="AE472" s="95">
        <v>16</v>
      </c>
      <c r="AF472" s="151">
        <v>2332.1739130434785</v>
      </c>
      <c r="AG472" s="177">
        <f t="shared" si="444"/>
        <v>145.7608695652174</v>
      </c>
      <c r="AH472" s="95">
        <f t="shared" si="445"/>
        <v>5</v>
      </c>
      <c r="AI472" s="478"/>
      <c r="AJ472" s="95">
        <v>16</v>
      </c>
      <c r="AK472" s="151">
        <v>2305.2631578947348</v>
      </c>
      <c r="AL472" s="177">
        <f t="shared" si="446"/>
        <v>144.07894736842093</v>
      </c>
      <c r="AM472" s="95">
        <f t="shared" si="447"/>
        <v>5</v>
      </c>
      <c r="AN472" s="478"/>
      <c r="AO472" s="95">
        <v>16</v>
      </c>
      <c r="AP472" s="151">
        <v>2289.3749999999968</v>
      </c>
      <c r="AQ472" s="177">
        <f t="shared" si="448"/>
        <v>143.0859374999998</v>
      </c>
      <c r="AR472" s="95">
        <f t="shared" si="449"/>
        <v>6</v>
      </c>
      <c r="AS472" s="478"/>
      <c r="AT472" s="95">
        <v>16</v>
      </c>
      <c r="AU472" s="151">
        <v>2321.3793103448229</v>
      </c>
      <c r="AV472" s="177">
        <f t="shared" si="450"/>
        <v>145.08620689655143</v>
      </c>
      <c r="AW472" s="95">
        <f t="shared" si="451"/>
        <v>6</v>
      </c>
      <c r="AX472" s="478"/>
    </row>
    <row r="473" spans="2:50" hidden="1">
      <c r="B473" s="456"/>
      <c r="C473" s="95">
        <f t="shared" si="435"/>
        <v>16</v>
      </c>
      <c r="D473" s="95" t="s">
        <v>199</v>
      </c>
      <c r="E473" s="95">
        <v>15</v>
      </c>
      <c r="F473" s="95">
        <v>2400</v>
      </c>
      <c r="G473" s="177">
        <f t="shared" si="436"/>
        <v>160</v>
      </c>
      <c r="H473" s="456"/>
      <c r="I473" s="153">
        <f t="shared" si="432"/>
        <v>15</v>
      </c>
      <c r="J473" s="153">
        <f t="shared" si="433"/>
        <v>2305.6137202282193</v>
      </c>
      <c r="K473" s="154">
        <f t="shared" si="434"/>
        <v>153.70758134854796</v>
      </c>
      <c r="L473" s="458"/>
      <c r="M473" s="153">
        <f t="shared" si="437"/>
        <v>4</v>
      </c>
      <c r="N473" s="480"/>
      <c r="O473" s="480"/>
      <c r="P473" s="95">
        <v>15</v>
      </c>
      <c r="Q473" s="151">
        <v>2311.03448275862</v>
      </c>
      <c r="R473" s="177">
        <f t="shared" si="438"/>
        <v>154.06896551724134</v>
      </c>
      <c r="S473" s="95">
        <f t="shared" si="439"/>
        <v>4</v>
      </c>
      <c r="T473" s="478"/>
      <c r="U473" s="95">
        <v>15</v>
      </c>
      <c r="V473" s="151">
        <v>2287</v>
      </c>
      <c r="W473" s="177">
        <f t="shared" si="440"/>
        <v>152.46666666666667</v>
      </c>
      <c r="X473" s="95">
        <f t="shared" si="441"/>
        <v>4</v>
      </c>
      <c r="Y473" s="478"/>
      <c r="Z473" s="95">
        <v>15</v>
      </c>
      <c r="AA473" s="151">
        <v>2306.1818181818185</v>
      </c>
      <c r="AB473" s="177">
        <f t="shared" si="442"/>
        <v>153.74545454545458</v>
      </c>
      <c r="AC473" s="95">
        <f t="shared" si="443"/>
        <v>3</v>
      </c>
      <c r="AD473" s="478"/>
      <c r="AE473" s="95">
        <v>15</v>
      </c>
      <c r="AF473" s="151">
        <v>2308.5714285714289</v>
      </c>
      <c r="AG473" s="177">
        <f t="shared" si="444"/>
        <v>153.90476190476193</v>
      </c>
      <c r="AH473" s="95">
        <f t="shared" si="445"/>
        <v>3</v>
      </c>
      <c r="AI473" s="478"/>
      <c r="AJ473" s="95">
        <v>15</v>
      </c>
      <c r="AK473" s="151">
        <v>2323.7837837837833</v>
      </c>
      <c r="AL473" s="177">
        <f t="shared" si="446"/>
        <v>154.91891891891888</v>
      </c>
      <c r="AM473" s="95">
        <f t="shared" si="447"/>
        <v>3</v>
      </c>
      <c r="AN473" s="478"/>
      <c r="AO473" s="95">
        <v>15</v>
      </c>
      <c r="AP473" s="151">
        <v>2287.9245283018868</v>
      </c>
      <c r="AQ473" s="177">
        <f t="shared" si="448"/>
        <v>152.52830188679246</v>
      </c>
      <c r="AR473" s="95">
        <f t="shared" si="449"/>
        <v>4</v>
      </c>
      <c r="AS473" s="478"/>
      <c r="AT473" s="95">
        <v>15</v>
      </c>
      <c r="AU473" s="151">
        <v>2314.7999999999997</v>
      </c>
      <c r="AV473" s="177">
        <f t="shared" si="450"/>
        <v>154.32</v>
      </c>
      <c r="AW473" s="95">
        <f t="shared" si="451"/>
        <v>3</v>
      </c>
      <c r="AX473" s="478"/>
    </row>
    <row r="474" spans="2:50" hidden="1">
      <c r="B474" s="456"/>
      <c r="C474" s="95">
        <f t="shared" si="435"/>
        <v>17</v>
      </c>
      <c r="D474" s="95" t="s">
        <v>200</v>
      </c>
      <c r="E474" s="95">
        <v>16</v>
      </c>
      <c r="F474" s="95">
        <v>2400</v>
      </c>
      <c r="G474" s="177">
        <f t="shared" si="436"/>
        <v>150</v>
      </c>
      <c r="H474" s="456"/>
      <c r="I474" s="153">
        <f t="shared" si="432"/>
        <v>15.857142857142858</v>
      </c>
      <c r="J474" s="153">
        <f t="shared" si="433"/>
        <v>2291.1516967277116</v>
      </c>
      <c r="K474" s="154">
        <f t="shared" si="434"/>
        <v>144.56096914072009</v>
      </c>
      <c r="L474" s="458"/>
      <c r="M474" s="153">
        <f t="shared" si="437"/>
        <v>7</v>
      </c>
      <c r="N474" s="480"/>
      <c r="O474" s="480"/>
      <c r="P474" s="95">
        <v>16</v>
      </c>
      <c r="Q474" s="151">
        <v>2307.624466571835</v>
      </c>
      <c r="R474" s="177">
        <f t="shared" si="438"/>
        <v>144.22652916073969</v>
      </c>
      <c r="S474" s="95">
        <f t="shared" si="439"/>
        <v>7</v>
      </c>
      <c r="T474" s="478"/>
      <c r="U474" s="95">
        <v>16</v>
      </c>
      <c r="V474" s="151">
        <v>2285.0847457627119</v>
      </c>
      <c r="W474" s="177">
        <f t="shared" si="440"/>
        <v>142.81779661016949</v>
      </c>
      <c r="X474" s="95">
        <f t="shared" si="441"/>
        <v>7</v>
      </c>
      <c r="Y474" s="478"/>
      <c r="Z474" s="95">
        <v>16</v>
      </c>
      <c r="AA474" s="151">
        <v>2280.5084745762715</v>
      </c>
      <c r="AB474" s="177">
        <f t="shared" si="442"/>
        <v>142.53177966101697</v>
      </c>
      <c r="AC474" s="95">
        <f t="shared" si="443"/>
        <v>7</v>
      </c>
      <c r="AD474" s="478"/>
      <c r="AE474" s="95">
        <v>16</v>
      </c>
      <c r="AF474" s="151">
        <v>2286.8852459016398</v>
      </c>
      <c r="AG474" s="177">
        <f t="shared" si="444"/>
        <v>142.93032786885249</v>
      </c>
      <c r="AH474" s="95">
        <f t="shared" si="445"/>
        <v>7</v>
      </c>
      <c r="AI474" s="478"/>
      <c r="AJ474" s="95">
        <v>16</v>
      </c>
      <c r="AK474" s="151">
        <v>2301.1363636363635</v>
      </c>
      <c r="AL474" s="177">
        <f t="shared" si="446"/>
        <v>143.82102272727272</v>
      </c>
      <c r="AM474" s="95">
        <f t="shared" si="447"/>
        <v>6</v>
      </c>
      <c r="AN474" s="478"/>
      <c r="AO474" s="95">
        <v>16</v>
      </c>
      <c r="AP474" s="151">
        <v>2285.3225806451605</v>
      </c>
      <c r="AQ474" s="177">
        <f t="shared" si="448"/>
        <v>142.83266129032253</v>
      </c>
      <c r="AR474" s="95">
        <f t="shared" si="449"/>
        <v>7</v>
      </c>
      <c r="AS474" s="478"/>
      <c r="AT474" s="95">
        <v>15</v>
      </c>
      <c r="AU474" s="151">
        <v>2291.5000000000005</v>
      </c>
      <c r="AV474" s="177">
        <f t="shared" si="450"/>
        <v>152.76666666666671</v>
      </c>
      <c r="AW474" s="95">
        <f t="shared" si="451"/>
        <v>5</v>
      </c>
      <c r="AX474" s="478"/>
    </row>
    <row r="475" spans="2:50" hidden="1">
      <c r="B475" s="456"/>
      <c r="C475" s="95">
        <f t="shared" si="435"/>
        <v>18</v>
      </c>
      <c r="D475" s="95" t="s">
        <v>201</v>
      </c>
      <c r="E475" s="95">
        <v>16</v>
      </c>
      <c r="F475" s="95">
        <v>2400</v>
      </c>
      <c r="G475" s="177">
        <f t="shared" si="436"/>
        <v>150</v>
      </c>
      <c r="H475" s="456"/>
      <c r="I475" s="153">
        <f t="shared" si="432"/>
        <v>16</v>
      </c>
      <c r="J475" s="153">
        <f t="shared" si="433"/>
        <v>2290.2485917248382</v>
      </c>
      <c r="K475" s="154">
        <f t="shared" si="434"/>
        <v>143.14053698280239</v>
      </c>
      <c r="L475" s="459"/>
      <c r="M475" s="153">
        <f t="shared" si="437"/>
        <v>8</v>
      </c>
      <c r="N475" s="464"/>
      <c r="O475" s="464"/>
      <c r="P475" s="95">
        <v>16</v>
      </c>
      <c r="Q475" s="151">
        <v>2289.3917963224894</v>
      </c>
      <c r="R475" s="177">
        <f t="shared" si="438"/>
        <v>143.08698727015559</v>
      </c>
      <c r="S475" s="95">
        <f t="shared" si="439"/>
        <v>8</v>
      </c>
      <c r="T475" s="479"/>
      <c r="U475" s="95">
        <v>16</v>
      </c>
      <c r="V475" s="151">
        <v>2291.475409836065</v>
      </c>
      <c r="W475" s="177">
        <f t="shared" si="440"/>
        <v>143.21721311475406</v>
      </c>
      <c r="X475" s="95">
        <f t="shared" si="441"/>
        <v>6</v>
      </c>
      <c r="Y475" s="479"/>
      <c r="Z475" s="95">
        <v>16</v>
      </c>
      <c r="AA475" s="151">
        <v>2284.6153846153843</v>
      </c>
      <c r="AB475" s="177">
        <f t="shared" si="442"/>
        <v>142.78846153846152</v>
      </c>
      <c r="AC475" s="95">
        <f t="shared" si="443"/>
        <v>6</v>
      </c>
      <c r="AD475" s="479"/>
      <c r="AE475" s="95">
        <v>16</v>
      </c>
      <c r="AF475" s="151">
        <v>2295.1111111111113</v>
      </c>
      <c r="AG475" s="177">
        <f t="shared" si="444"/>
        <v>143.44444444444446</v>
      </c>
      <c r="AH475" s="95">
        <f t="shared" si="445"/>
        <v>6</v>
      </c>
      <c r="AI475" s="479"/>
      <c r="AJ475" s="95">
        <v>16</v>
      </c>
      <c r="AK475" s="151">
        <v>2287.5000000000009</v>
      </c>
      <c r="AL475" s="177">
        <f t="shared" si="446"/>
        <v>142.96875000000006</v>
      </c>
      <c r="AM475" s="95">
        <f t="shared" si="447"/>
        <v>7</v>
      </c>
      <c r="AN475" s="479"/>
      <c r="AO475" s="95">
        <v>16</v>
      </c>
      <c r="AP475" s="151">
        <v>2296.5353290777016</v>
      </c>
      <c r="AQ475" s="177">
        <f t="shared" si="448"/>
        <v>143.53345806735635</v>
      </c>
      <c r="AR475" s="95">
        <f t="shared" si="449"/>
        <v>5</v>
      </c>
      <c r="AS475" s="479"/>
      <c r="AT475" s="95">
        <v>16</v>
      </c>
      <c r="AU475" s="151">
        <v>2287.1111111111113</v>
      </c>
      <c r="AV475" s="177">
        <f t="shared" si="450"/>
        <v>142.94444444444446</v>
      </c>
      <c r="AW475" s="95">
        <f t="shared" si="451"/>
        <v>7</v>
      </c>
      <c r="AX475" s="479"/>
    </row>
    <row r="476" spans="2:50" ht="15.6" hidden="1">
      <c r="B476" s="460" t="s">
        <v>115</v>
      </c>
      <c r="C476" s="461"/>
      <c r="D476" s="461"/>
      <c r="E476" s="461"/>
      <c r="F476" s="461"/>
      <c r="G476" s="461"/>
      <c r="H476" s="461"/>
      <c r="I476" s="150"/>
      <c r="J476" s="150"/>
      <c r="K476" s="150"/>
      <c r="L476" s="150"/>
      <c r="M476" s="150"/>
      <c r="N476" s="448" t="s">
        <v>116</v>
      </c>
      <c r="O476" s="463" t="s">
        <v>63</v>
      </c>
      <c r="P476" s="465">
        <f>AT453+1</f>
        <v>46014</v>
      </c>
      <c r="Q476" s="456"/>
      <c r="R476" s="456"/>
      <c r="S476" s="456"/>
      <c r="T476" s="456"/>
      <c r="U476" s="465">
        <f>P476+1</f>
        <v>46015</v>
      </c>
      <c r="V476" s="456"/>
      <c r="W476" s="456"/>
      <c r="X476" s="456"/>
      <c r="Y476" s="456"/>
      <c r="Z476" s="465">
        <f>U476+1</f>
        <v>46016</v>
      </c>
      <c r="AA476" s="456"/>
      <c r="AB476" s="456"/>
      <c r="AC476" s="456"/>
      <c r="AD476" s="456"/>
      <c r="AE476" s="465">
        <f>Z476+1</f>
        <v>46017</v>
      </c>
      <c r="AF476" s="456"/>
      <c r="AG476" s="456"/>
      <c r="AH476" s="456"/>
      <c r="AI476" s="456"/>
      <c r="AJ476" s="465">
        <f>AE476+1</f>
        <v>46018</v>
      </c>
      <c r="AK476" s="456"/>
      <c r="AL476" s="456"/>
      <c r="AM476" s="456"/>
      <c r="AN476" s="456"/>
      <c r="AO476" s="465">
        <f>AJ476+1</f>
        <v>46019</v>
      </c>
      <c r="AP476" s="456"/>
      <c r="AQ476" s="456"/>
      <c r="AR476" s="456"/>
      <c r="AS476" s="456"/>
      <c r="AT476" s="465">
        <f>AO476+1</f>
        <v>46020</v>
      </c>
      <c r="AU476" s="456"/>
      <c r="AV476" s="456"/>
      <c r="AW476" s="456"/>
      <c r="AX476" s="456"/>
    </row>
    <row r="477" spans="2:50" ht="15.6" hidden="1">
      <c r="B477" s="462"/>
      <c r="C477" s="462"/>
      <c r="D477" s="462"/>
      <c r="E477" s="462"/>
      <c r="F477" s="462"/>
      <c r="G477" s="462"/>
      <c r="H477" s="462"/>
      <c r="I477" s="150"/>
      <c r="J477" s="150"/>
      <c r="K477" s="150"/>
      <c r="L477" s="150"/>
      <c r="M477" s="150"/>
      <c r="N477" s="448"/>
      <c r="O477" s="464"/>
      <c r="P477" s="465" t="s">
        <v>77</v>
      </c>
      <c r="Q477" s="456"/>
      <c r="R477" s="456"/>
      <c r="S477" s="456"/>
      <c r="T477" s="456"/>
      <c r="U477" s="465" t="s">
        <v>78</v>
      </c>
      <c r="V477" s="456"/>
      <c r="W477" s="456"/>
      <c r="X477" s="456"/>
      <c r="Y477" s="456"/>
      <c r="Z477" s="465" t="s">
        <v>79</v>
      </c>
      <c r="AA477" s="456"/>
      <c r="AB477" s="456"/>
      <c r="AC477" s="456"/>
      <c r="AD477" s="456"/>
      <c r="AE477" s="465" t="s">
        <v>74</v>
      </c>
      <c r="AF477" s="456"/>
      <c r="AG477" s="456"/>
      <c r="AH477" s="456"/>
      <c r="AI477" s="456"/>
      <c r="AJ477" s="465" t="s">
        <v>75</v>
      </c>
      <c r="AK477" s="456"/>
      <c r="AL477" s="456"/>
      <c r="AM477" s="456"/>
      <c r="AN477" s="456"/>
      <c r="AO477" s="465" t="s">
        <v>70</v>
      </c>
      <c r="AP477" s="456"/>
      <c r="AQ477" s="456"/>
      <c r="AR477" s="456"/>
      <c r="AS477" s="456"/>
      <c r="AT477" s="465" t="s">
        <v>76</v>
      </c>
      <c r="AU477" s="456"/>
      <c r="AV477" s="456"/>
      <c r="AW477" s="456"/>
      <c r="AX477" s="456"/>
    </row>
    <row r="478" spans="2:50" hidden="1">
      <c r="B478" s="448" t="s">
        <v>117</v>
      </c>
      <c r="C478" s="448" t="s">
        <v>118</v>
      </c>
      <c r="D478" s="448"/>
      <c r="E478" s="448" t="s">
        <v>119</v>
      </c>
      <c r="F478" s="448"/>
      <c r="G478" s="448"/>
      <c r="H478" s="452" t="s">
        <v>120</v>
      </c>
      <c r="I478" s="455" t="s">
        <v>121</v>
      </c>
      <c r="J478" s="455"/>
      <c r="K478" s="455"/>
      <c r="L478" s="455" t="s">
        <v>120</v>
      </c>
      <c r="M478" s="455" t="s">
        <v>122</v>
      </c>
      <c r="N478" s="463"/>
      <c r="O478" s="463" t="s">
        <v>123</v>
      </c>
      <c r="P478" s="449" t="s">
        <v>124</v>
      </c>
      <c r="Q478" s="450"/>
      <c r="R478" s="450"/>
      <c r="S478" s="451"/>
      <c r="T478" s="448" t="s">
        <v>120</v>
      </c>
      <c r="U478" s="449" t="s">
        <v>124</v>
      </c>
      <c r="V478" s="450"/>
      <c r="W478" s="450"/>
      <c r="X478" s="451"/>
      <c r="Y478" s="448" t="s">
        <v>120</v>
      </c>
      <c r="Z478" s="449" t="s">
        <v>124</v>
      </c>
      <c r="AA478" s="450"/>
      <c r="AB478" s="450"/>
      <c r="AC478" s="451"/>
      <c r="AD478" s="448" t="s">
        <v>120</v>
      </c>
      <c r="AE478" s="449" t="s">
        <v>124</v>
      </c>
      <c r="AF478" s="450"/>
      <c r="AG478" s="450"/>
      <c r="AH478" s="451"/>
      <c r="AI478" s="448" t="s">
        <v>120</v>
      </c>
      <c r="AJ478" s="449" t="s">
        <v>124</v>
      </c>
      <c r="AK478" s="450"/>
      <c r="AL478" s="450"/>
      <c r="AM478" s="451"/>
      <c r="AN478" s="448" t="s">
        <v>120</v>
      </c>
      <c r="AO478" s="449" t="s">
        <v>124</v>
      </c>
      <c r="AP478" s="450"/>
      <c r="AQ478" s="450"/>
      <c r="AR478" s="451"/>
      <c r="AS478" s="448" t="s">
        <v>120</v>
      </c>
      <c r="AT478" s="449" t="s">
        <v>124</v>
      </c>
      <c r="AU478" s="450"/>
      <c r="AV478" s="450"/>
      <c r="AW478" s="451"/>
      <c r="AX478" s="448" t="s">
        <v>120</v>
      </c>
    </row>
    <row r="479" spans="2:50" hidden="1">
      <c r="B479" s="448"/>
      <c r="C479" s="448"/>
      <c r="D479" s="448"/>
      <c r="E479" s="448" t="s">
        <v>125</v>
      </c>
      <c r="F479" s="448"/>
      <c r="G479" s="448"/>
      <c r="H479" s="453"/>
      <c r="I479" s="455" t="s">
        <v>125</v>
      </c>
      <c r="J479" s="455"/>
      <c r="K479" s="455"/>
      <c r="L479" s="455"/>
      <c r="M479" s="455"/>
      <c r="N479" s="480"/>
      <c r="O479" s="480"/>
      <c r="P479" s="449" t="s">
        <v>126</v>
      </c>
      <c r="Q479" s="450"/>
      <c r="R479" s="450"/>
      <c r="S479" s="451"/>
      <c r="T479" s="448"/>
      <c r="U479" s="449" t="s">
        <v>126</v>
      </c>
      <c r="V479" s="450"/>
      <c r="W479" s="450"/>
      <c r="X479" s="451"/>
      <c r="Y479" s="448"/>
      <c r="Z479" s="449" t="s">
        <v>126</v>
      </c>
      <c r="AA479" s="450"/>
      <c r="AB479" s="450"/>
      <c r="AC479" s="451"/>
      <c r="AD479" s="448"/>
      <c r="AE479" s="449" t="s">
        <v>126</v>
      </c>
      <c r="AF479" s="450"/>
      <c r="AG479" s="450"/>
      <c r="AH479" s="451"/>
      <c r="AI479" s="448"/>
      <c r="AJ479" s="449" t="s">
        <v>126</v>
      </c>
      <c r="AK479" s="450"/>
      <c r="AL479" s="450"/>
      <c r="AM479" s="451"/>
      <c r="AN479" s="448"/>
      <c r="AO479" s="449" t="s">
        <v>126</v>
      </c>
      <c r="AP479" s="450"/>
      <c r="AQ479" s="450"/>
      <c r="AR479" s="451"/>
      <c r="AS479" s="448"/>
      <c r="AT479" s="449" t="s">
        <v>126</v>
      </c>
      <c r="AU479" s="450"/>
      <c r="AV479" s="450"/>
      <c r="AW479" s="451"/>
      <c r="AX479" s="448"/>
    </row>
    <row r="480" spans="2:50" hidden="1">
      <c r="B480" s="448"/>
      <c r="C480" s="448"/>
      <c r="D480" s="448"/>
      <c r="E480" s="94" t="s">
        <v>127</v>
      </c>
      <c r="F480" s="94" t="s">
        <v>128</v>
      </c>
      <c r="G480" s="94" t="s">
        <v>129</v>
      </c>
      <c r="H480" s="454"/>
      <c r="I480" s="152" t="s">
        <v>127</v>
      </c>
      <c r="J480" s="152" t="s">
        <v>128</v>
      </c>
      <c r="K480" s="152" t="s">
        <v>129</v>
      </c>
      <c r="L480" s="455"/>
      <c r="M480" s="455"/>
      <c r="N480" s="480"/>
      <c r="O480" s="480"/>
      <c r="P480" s="94" t="s">
        <v>127</v>
      </c>
      <c r="Q480" s="94" t="s">
        <v>128</v>
      </c>
      <c r="R480" s="94" t="s">
        <v>129</v>
      </c>
      <c r="S480" s="94" t="s">
        <v>122</v>
      </c>
      <c r="T480" s="448"/>
      <c r="U480" s="94" t="s">
        <v>127</v>
      </c>
      <c r="V480" s="94" t="s">
        <v>128</v>
      </c>
      <c r="W480" s="94" t="s">
        <v>129</v>
      </c>
      <c r="X480" s="94" t="s">
        <v>122</v>
      </c>
      <c r="Y480" s="448"/>
      <c r="Z480" s="94" t="s">
        <v>127</v>
      </c>
      <c r="AA480" s="94" t="s">
        <v>128</v>
      </c>
      <c r="AB480" s="94" t="s">
        <v>129</v>
      </c>
      <c r="AC480" s="94" t="s">
        <v>122</v>
      </c>
      <c r="AD480" s="448"/>
      <c r="AE480" s="94" t="s">
        <v>127</v>
      </c>
      <c r="AF480" s="94" t="s">
        <v>128</v>
      </c>
      <c r="AG480" s="94" t="s">
        <v>129</v>
      </c>
      <c r="AH480" s="94" t="s">
        <v>122</v>
      </c>
      <c r="AI480" s="448"/>
      <c r="AJ480" s="94" t="s">
        <v>127</v>
      </c>
      <c r="AK480" s="94" t="s">
        <v>128</v>
      </c>
      <c r="AL480" s="94" t="s">
        <v>129</v>
      </c>
      <c r="AM480" s="94" t="s">
        <v>122</v>
      </c>
      <c r="AN480" s="448"/>
      <c r="AO480" s="94" t="s">
        <v>127</v>
      </c>
      <c r="AP480" s="94" t="s">
        <v>128</v>
      </c>
      <c r="AQ480" s="94" t="s">
        <v>129</v>
      </c>
      <c r="AR480" s="94" t="s">
        <v>122</v>
      </c>
      <c r="AS480" s="448"/>
      <c r="AT480" s="94" t="s">
        <v>127</v>
      </c>
      <c r="AU480" s="94" t="s">
        <v>128</v>
      </c>
      <c r="AV480" s="94" t="s">
        <v>129</v>
      </c>
      <c r="AW480" s="94" t="s">
        <v>122</v>
      </c>
      <c r="AX480" s="448"/>
    </row>
    <row r="481" spans="2:50" hidden="1">
      <c r="B481" s="456" t="s">
        <v>173</v>
      </c>
      <c r="C481" s="95">
        <f>C458</f>
        <v>1</v>
      </c>
      <c r="D481" s="95" t="s">
        <v>174</v>
      </c>
      <c r="E481" s="95">
        <v>20</v>
      </c>
      <c r="F481" s="95">
        <v>2400</v>
      </c>
      <c r="G481" s="177">
        <f>F481/E481</f>
        <v>120</v>
      </c>
      <c r="H481" s="456">
        <f>AVERAGE(G481:G498)</f>
        <v>140.55432699395547</v>
      </c>
      <c r="I481" s="153">
        <f t="shared" ref="I481:I498" si="452">IFERROR(AVERAGE(P481,U481,Z481,AE481,AJ481,AO481,AT481),"")</f>
        <v>20</v>
      </c>
      <c r="J481" s="153">
        <f t="shared" ref="J481:J498" si="453">IFERROR(AVERAGE(Q481,V481,AA481,AF481,AK481,AP481,AU481),"")</f>
        <v>2299.3374564097135</v>
      </c>
      <c r="K481" s="154">
        <f t="shared" ref="K481:K498" si="454">IFERROR(AVERAGE(R481,W481,AB481,AG481,AL481,AQ481,AV481),"")</f>
        <v>114.96687282048569</v>
      </c>
      <c r="L481" s="457">
        <f>IFERROR(AVERAGE(K481:K498),"-")</f>
        <v>134.58048871363098</v>
      </c>
      <c r="M481" s="153">
        <f>IFERROR(RANK(K481, K$481:K$498),"")</f>
        <v>16</v>
      </c>
      <c r="N481" s="480"/>
      <c r="O481" s="480"/>
      <c r="P481" s="95">
        <v>20</v>
      </c>
      <c r="Q481" s="151">
        <v>2310.3767660910521</v>
      </c>
      <c r="R481" s="177">
        <f>IFERROR(Q481/P481,"")</f>
        <v>115.5188383045526</v>
      </c>
      <c r="S481" s="95">
        <f>IFERROR(RANK(R481, R$481:R$498),"")</f>
        <v>15</v>
      </c>
      <c r="T481" s="477">
        <f>AVERAGE(R481:R498)</f>
        <v>134.66407979603119</v>
      </c>
      <c r="U481" s="95">
        <v>20</v>
      </c>
      <c r="V481" s="151">
        <v>2292.2448979591836</v>
      </c>
      <c r="W481" s="177">
        <f>IFERROR(V481/U481,"")</f>
        <v>114.61224489795919</v>
      </c>
      <c r="X481" s="95">
        <f>IFERROR(RANK(W481, W$481:W$498),"")</f>
        <v>15</v>
      </c>
      <c r="Y481" s="477">
        <f>AVERAGE(W481:W498)</f>
        <v>134.29049576646847</v>
      </c>
      <c r="Z481" s="95">
        <v>20</v>
      </c>
      <c r="AA481" s="151">
        <v>2315.2560646900279</v>
      </c>
      <c r="AB481" s="177">
        <f>IFERROR(AA481/Z481,"")</f>
        <v>115.76280323450139</v>
      </c>
      <c r="AC481" s="95">
        <f>IFERROR(RANK(AB481, AB$481:AB$498),"")</f>
        <v>15</v>
      </c>
      <c r="AD481" s="477">
        <f>AVERAGE(AB481:AB498)</f>
        <v>134.71775360228804</v>
      </c>
      <c r="AE481" s="95">
        <v>20</v>
      </c>
      <c r="AF481" s="151">
        <v>2295.757575757576</v>
      </c>
      <c r="AG481" s="177">
        <f>IFERROR(AF481/AE481,"")</f>
        <v>114.7878787878788</v>
      </c>
      <c r="AH481" s="95">
        <f>IFERROR(RANK(AG481, AG$481:AG$498),"")</f>
        <v>16</v>
      </c>
      <c r="AI481" s="477">
        <f>AVERAGE(AG481:AG498)</f>
        <v>134.31188002581854</v>
      </c>
      <c r="AJ481" s="95">
        <v>20</v>
      </c>
      <c r="AK481" s="151">
        <v>2293.8461538461538</v>
      </c>
      <c r="AL481" s="177">
        <f>IFERROR(AK481/AJ481,"")</f>
        <v>114.69230769230769</v>
      </c>
      <c r="AM481" s="95">
        <f>IFERROR(RANK(AL481, AL$481:AL$498),"")</f>
        <v>15</v>
      </c>
      <c r="AN481" s="477">
        <f>AVERAGE(AL481:AL498)</f>
        <v>134.70550381401841</v>
      </c>
      <c r="AO481" s="95">
        <v>20</v>
      </c>
      <c r="AP481" s="151">
        <v>2294.4384707287945</v>
      </c>
      <c r="AQ481" s="177">
        <f>IFERROR(AP481/AO481,"")</f>
        <v>114.72192353643973</v>
      </c>
      <c r="AR481" s="95">
        <f>IFERROR(RANK(AQ481, AQ$481:AQ$498),"")</f>
        <v>16</v>
      </c>
      <c r="AS481" s="477">
        <f>AVERAGE(AQ481:AQ498)</f>
        <v>134.79717079628924</v>
      </c>
      <c r="AT481" s="95">
        <v>20</v>
      </c>
      <c r="AU481" s="151">
        <v>2293.4422657952077</v>
      </c>
      <c r="AV481" s="177">
        <f>IFERROR(AU481/AT481,"")</f>
        <v>114.67211328976039</v>
      </c>
      <c r="AW481" s="95">
        <f>IFERROR(RANK(AV481, AV$481:AV$498),"")</f>
        <v>16</v>
      </c>
      <c r="AX481" s="477">
        <f>AVERAGE(AV481:AV498)</f>
        <v>134.57653719450286</v>
      </c>
    </row>
    <row r="482" spans="2:50" hidden="1">
      <c r="B482" s="456"/>
      <c r="C482" s="95">
        <f t="shared" ref="C482:C498" si="455">C459</f>
        <v>2</v>
      </c>
      <c r="D482" s="95" t="s">
        <v>175</v>
      </c>
      <c r="E482" s="95">
        <v>18</v>
      </c>
      <c r="F482" s="95">
        <v>2400</v>
      </c>
      <c r="G482" s="177">
        <f t="shared" ref="G482:G497" si="456">F482/E482</f>
        <v>133.33333333333334</v>
      </c>
      <c r="H482" s="456"/>
      <c r="I482" s="153">
        <f t="shared" si="452"/>
        <v>18</v>
      </c>
      <c r="J482" s="153">
        <f t="shared" si="453"/>
        <v>2292.5437145501724</v>
      </c>
      <c r="K482" s="154">
        <f t="shared" si="454"/>
        <v>127.3635396972318</v>
      </c>
      <c r="L482" s="458"/>
      <c r="M482" s="153">
        <f t="shared" ref="M482:M498" si="457">IFERROR(RANK(K482, K$481:K$498),"")</f>
        <v>10</v>
      </c>
      <c r="N482" s="480"/>
      <c r="O482" s="480"/>
      <c r="P482" s="95">
        <v>18</v>
      </c>
      <c r="Q482" s="151">
        <v>2291.7857142857142</v>
      </c>
      <c r="R482" s="177">
        <f t="shared" ref="R482:R498" si="458">IFERROR(Q482/P482,"")</f>
        <v>127.32142857142857</v>
      </c>
      <c r="S482" s="95">
        <f t="shared" ref="S482:S498" si="459">IFERROR(RANK(R482, R$481:R$498),"")</f>
        <v>10</v>
      </c>
      <c r="T482" s="478"/>
      <c r="U482" s="95">
        <v>18</v>
      </c>
      <c r="V482" s="151">
        <v>2289.5121951219503</v>
      </c>
      <c r="W482" s="177">
        <f t="shared" ref="W482:W498" si="460">IFERROR(V482/U482,"")</f>
        <v>127.19512195121946</v>
      </c>
      <c r="X482" s="95">
        <f t="shared" ref="X482:X498" si="461">IFERROR(RANK(W482, W$481:W$498),"")</f>
        <v>11</v>
      </c>
      <c r="Y482" s="478"/>
      <c r="Z482" s="95">
        <v>18</v>
      </c>
      <c r="AA482" s="151">
        <v>2299.6460176991154</v>
      </c>
      <c r="AB482" s="177">
        <f t="shared" ref="AB482:AB498" si="462">IFERROR(AA482/Z482,"")</f>
        <v>127.7581120943953</v>
      </c>
      <c r="AC482" s="95">
        <f t="shared" ref="AC482:AC498" si="463">IFERROR(RANK(AB482, AB$481:AB$498),"")</f>
        <v>9</v>
      </c>
      <c r="AD482" s="478"/>
      <c r="AE482" s="95">
        <v>18</v>
      </c>
      <c r="AF482" s="151">
        <v>2290.3703703703695</v>
      </c>
      <c r="AG482" s="177">
        <f t="shared" ref="AG482:AG498" si="464">IFERROR(AF482/AE482,"")</f>
        <v>127.24279835390942</v>
      </c>
      <c r="AH482" s="95">
        <f t="shared" ref="AH482:AH498" si="465">IFERROR(RANK(AG482, AG$481:AG$498),"")</f>
        <v>8</v>
      </c>
      <c r="AI482" s="478"/>
      <c r="AJ482" s="95">
        <v>18</v>
      </c>
      <c r="AK482" s="151">
        <v>2308.2352941176464</v>
      </c>
      <c r="AL482" s="177">
        <f t="shared" ref="AL482:AL498" si="466">IFERROR(AK482/AJ482,"")</f>
        <v>128.23529411764702</v>
      </c>
      <c r="AM482" s="95">
        <f t="shared" ref="AM482:AM498" si="467">IFERROR(RANK(AL482, AL$481:AL$498),"")</f>
        <v>8</v>
      </c>
      <c r="AN482" s="478"/>
      <c r="AO482" s="95">
        <v>18</v>
      </c>
      <c r="AP482" s="151">
        <v>2284.1538461538457</v>
      </c>
      <c r="AQ482" s="177">
        <f t="shared" ref="AQ482:AQ498" si="468">IFERROR(AP482/AO482,"")</f>
        <v>126.89743589743587</v>
      </c>
      <c r="AR482" s="95">
        <f t="shared" ref="AR482:AR498" si="469">IFERROR(RANK(AQ482, AQ$481:AQ$498),"")</f>
        <v>11</v>
      </c>
      <c r="AS482" s="478"/>
      <c r="AT482" s="95">
        <v>18</v>
      </c>
      <c r="AU482" s="151">
        <v>2284.1025641025644</v>
      </c>
      <c r="AV482" s="177">
        <f t="shared" ref="AV482:AV498" si="470">IFERROR(AU482/AT482,"")</f>
        <v>126.89458689458691</v>
      </c>
      <c r="AW482" s="95">
        <f t="shared" ref="AW482:AW498" si="471">IFERROR(RANK(AV482, AV$481:AV$498),"")</f>
        <v>11</v>
      </c>
      <c r="AX482" s="478"/>
    </row>
    <row r="483" spans="2:50" hidden="1">
      <c r="B483" s="456"/>
      <c r="C483" s="95">
        <f t="shared" si="455"/>
        <v>3</v>
      </c>
      <c r="D483" s="95" t="s">
        <v>176</v>
      </c>
      <c r="E483" s="95">
        <v>18</v>
      </c>
      <c r="F483" s="95">
        <v>2400</v>
      </c>
      <c r="G483" s="177">
        <f t="shared" si="456"/>
        <v>133.33333333333334</v>
      </c>
      <c r="H483" s="456"/>
      <c r="I483" s="153">
        <f t="shared" si="452"/>
        <v>18</v>
      </c>
      <c r="J483" s="153">
        <f t="shared" si="453"/>
        <v>2290.7520217537412</v>
      </c>
      <c r="K483" s="154">
        <f t="shared" si="454"/>
        <v>127.26400120854116</v>
      </c>
      <c r="L483" s="458"/>
      <c r="M483" s="153">
        <f t="shared" si="457"/>
        <v>11</v>
      </c>
      <c r="N483" s="480"/>
      <c r="O483" s="480"/>
      <c r="P483" s="95">
        <v>18</v>
      </c>
      <c r="Q483" s="151">
        <v>2291.9747733543554</v>
      </c>
      <c r="R483" s="177">
        <f t="shared" si="458"/>
        <v>127.33193185301974</v>
      </c>
      <c r="S483" s="95">
        <f t="shared" si="459"/>
        <v>9</v>
      </c>
      <c r="T483" s="478"/>
      <c r="U483" s="95">
        <v>18</v>
      </c>
      <c r="V483" s="151">
        <v>2297.5510204081629</v>
      </c>
      <c r="W483" s="177">
        <f t="shared" si="460"/>
        <v>127.64172335600905</v>
      </c>
      <c r="X483" s="95">
        <f t="shared" si="461"/>
        <v>9</v>
      </c>
      <c r="Y483" s="478"/>
      <c r="Z483" s="95">
        <v>18</v>
      </c>
      <c r="AA483" s="151">
        <v>2290.2689075630251</v>
      </c>
      <c r="AB483" s="177">
        <f t="shared" si="462"/>
        <v>127.23716153127917</v>
      </c>
      <c r="AC483" s="95">
        <f t="shared" si="463"/>
        <v>11</v>
      </c>
      <c r="AD483" s="478"/>
      <c r="AE483" s="95">
        <v>18</v>
      </c>
      <c r="AF483" s="151">
        <v>2284.8837209302328</v>
      </c>
      <c r="AG483" s="177">
        <f t="shared" si="464"/>
        <v>126.93798449612405</v>
      </c>
      <c r="AH483" s="95">
        <f t="shared" si="465"/>
        <v>11</v>
      </c>
      <c r="AI483" s="478"/>
      <c r="AJ483" s="95">
        <v>18</v>
      </c>
      <c r="AK483" s="151">
        <v>2284.6874999999995</v>
      </c>
      <c r="AL483" s="177">
        <f t="shared" si="466"/>
        <v>126.92708333333331</v>
      </c>
      <c r="AM483" s="95">
        <f t="shared" si="467"/>
        <v>10</v>
      </c>
      <c r="AN483" s="478"/>
      <c r="AO483" s="95">
        <v>18</v>
      </c>
      <c r="AP483" s="151">
        <v>2293.8464357705707</v>
      </c>
      <c r="AQ483" s="177">
        <f t="shared" si="468"/>
        <v>127.43591309836503</v>
      </c>
      <c r="AR483" s="95">
        <f t="shared" si="469"/>
        <v>9</v>
      </c>
      <c r="AS483" s="478"/>
      <c r="AT483" s="95">
        <v>18</v>
      </c>
      <c r="AU483" s="151">
        <v>2292.05179424984</v>
      </c>
      <c r="AV483" s="177">
        <f t="shared" si="470"/>
        <v>127.33621079165778</v>
      </c>
      <c r="AW483" s="95">
        <f t="shared" si="471"/>
        <v>10</v>
      </c>
      <c r="AX483" s="478"/>
    </row>
    <row r="484" spans="2:50" hidden="1">
      <c r="B484" s="456"/>
      <c r="C484" s="95">
        <f t="shared" si="455"/>
        <v>4</v>
      </c>
      <c r="D484" s="95" t="s">
        <v>179</v>
      </c>
      <c r="E484" s="95">
        <v>18</v>
      </c>
      <c r="F484" s="95">
        <v>2400</v>
      </c>
      <c r="G484" s="177">
        <f t="shared" si="456"/>
        <v>133.33333333333334</v>
      </c>
      <c r="H484" s="456"/>
      <c r="I484" s="153">
        <f t="shared" si="452"/>
        <v>18</v>
      </c>
      <c r="J484" s="153">
        <f t="shared" si="453"/>
        <v>2297.0911544324163</v>
      </c>
      <c r="K484" s="154">
        <f t="shared" si="454"/>
        <v>127.61617524624535</v>
      </c>
      <c r="L484" s="458"/>
      <c r="M484" s="153">
        <f t="shared" si="457"/>
        <v>8</v>
      </c>
      <c r="N484" s="480"/>
      <c r="O484" s="480"/>
      <c r="P484" s="95">
        <v>18</v>
      </c>
      <c r="Q484" s="151">
        <v>2283.2727272727279</v>
      </c>
      <c r="R484" s="177">
        <f t="shared" si="458"/>
        <v>126.84848484848489</v>
      </c>
      <c r="S484" s="95">
        <f t="shared" si="459"/>
        <v>11</v>
      </c>
      <c r="T484" s="478"/>
      <c r="U484" s="95">
        <v>18</v>
      </c>
      <c r="V484" s="151">
        <v>2294.2372881355932</v>
      </c>
      <c r="W484" s="177">
        <f t="shared" si="460"/>
        <v>127.45762711864407</v>
      </c>
      <c r="X484" s="95">
        <f t="shared" si="461"/>
        <v>10</v>
      </c>
      <c r="Y484" s="478"/>
      <c r="Z484" s="95">
        <v>18</v>
      </c>
      <c r="AA484" s="151">
        <v>2298.701298701299</v>
      </c>
      <c r="AB484" s="177">
        <f t="shared" si="462"/>
        <v>127.70562770562772</v>
      </c>
      <c r="AC484" s="95">
        <f t="shared" si="463"/>
        <v>10</v>
      </c>
      <c r="AD484" s="478"/>
      <c r="AE484" s="95">
        <v>18</v>
      </c>
      <c r="AF484" s="151">
        <v>2288.16</v>
      </c>
      <c r="AG484" s="177">
        <f t="shared" si="464"/>
        <v>127.11999999999999</v>
      </c>
      <c r="AH484" s="95">
        <f t="shared" si="465"/>
        <v>10</v>
      </c>
      <c r="AI484" s="478"/>
      <c r="AJ484" s="95">
        <v>18</v>
      </c>
      <c r="AK484" s="151">
        <v>2300</v>
      </c>
      <c r="AL484" s="177">
        <f t="shared" si="466"/>
        <v>127.77777777777777</v>
      </c>
      <c r="AM484" s="95">
        <f t="shared" si="467"/>
        <v>9</v>
      </c>
      <c r="AN484" s="478"/>
      <c r="AO484" s="95">
        <v>18</v>
      </c>
      <c r="AP484" s="151">
        <v>2307.7028571428573</v>
      </c>
      <c r="AQ484" s="177">
        <f t="shared" si="468"/>
        <v>128.20571428571429</v>
      </c>
      <c r="AR484" s="95">
        <f t="shared" si="469"/>
        <v>8</v>
      </c>
      <c r="AS484" s="478"/>
      <c r="AT484" s="95">
        <v>18</v>
      </c>
      <c r="AU484" s="151">
        <v>2307.5639097744365</v>
      </c>
      <c r="AV484" s="177">
        <f t="shared" si="470"/>
        <v>128.19799498746869</v>
      </c>
      <c r="AW484" s="95">
        <f t="shared" si="471"/>
        <v>8</v>
      </c>
      <c r="AX484" s="478"/>
    </row>
    <row r="485" spans="2:50" hidden="1">
      <c r="B485" s="456"/>
      <c r="C485" s="95">
        <f t="shared" si="455"/>
        <v>5</v>
      </c>
      <c r="D485" s="95" t="s">
        <v>180</v>
      </c>
      <c r="E485" s="95">
        <v>20</v>
      </c>
      <c r="F485" s="95">
        <v>2400</v>
      </c>
      <c r="G485" s="177">
        <f t="shared" si="456"/>
        <v>120</v>
      </c>
      <c r="H485" s="456"/>
      <c r="I485" s="153">
        <f t="shared" si="452"/>
        <v>20</v>
      </c>
      <c r="J485" s="153">
        <f t="shared" si="453"/>
        <v>2301.452189626455</v>
      </c>
      <c r="K485" s="154">
        <f t="shared" si="454"/>
        <v>115.07260948132274</v>
      </c>
      <c r="L485" s="458"/>
      <c r="M485" s="153">
        <f t="shared" si="457"/>
        <v>15</v>
      </c>
      <c r="N485" s="480"/>
      <c r="O485" s="480"/>
      <c r="P485" s="95">
        <v>20</v>
      </c>
      <c r="Q485" s="151">
        <v>2308.181818181818</v>
      </c>
      <c r="R485" s="177">
        <f t="shared" si="458"/>
        <v>115.40909090909091</v>
      </c>
      <c r="S485" s="95">
        <f t="shared" si="459"/>
        <v>16</v>
      </c>
      <c r="T485" s="478"/>
      <c r="U485" s="95">
        <v>20</v>
      </c>
      <c r="V485" s="151">
        <v>2289.2307692307704</v>
      </c>
      <c r="W485" s="177">
        <f t="shared" si="460"/>
        <v>114.46153846153852</v>
      </c>
      <c r="X485" s="95">
        <f t="shared" si="461"/>
        <v>16</v>
      </c>
      <c r="Y485" s="478"/>
      <c r="Z485" s="95">
        <v>20</v>
      </c>
      <c r="AA485" s="151">
        <v>2295.4545454545482</v>
      </c>
      <c r="AB485" s="177">
        <f t="shared" si="462"/>
        <v>114.77272727272741</v>
      </c>
      <c r="AC485" s="95">
        <f t="shared" si="463"/>
        <v>16</v>
      </c>
      <c r="AD485" s="478"/>
      <c r="AE485" s="95">
        <v>20</v>
      </c>
      <c r="AF485" s="151">
        <v>2311.8367346938785</v>
      </c>
      <c r="AG485" s="177">
        <f t="shared" si="464"/>
        <v>115.59183673469393</v>
      </c>
      <c r="AH485" s="95">
        <f t="shared" si="465"/>
        <v>15</v>
      </c>
      <c r="AI485" s="478"/>
      <c r="AJ485" s="95">
        <v>20</v>
      </c>
      <c r="AK485" s="151">
        <v>2292.0000000000005</v>
      </c>
      <c r="AL485" s="177">
        <f t="shared" si="466"/>
        <v>114.60000000000002</v>
      </c>
      <c r="AM485" s="95">
        <f t="shared" si="467"/>
        <v>16</v>
      </c>
      <c r="AN485" s="478"/>
      <c r="AO485" s="95">
        <v>20</v>
      </c>
      <c r="AP485" s="151">
        <v>2303.0136986301377</v>
      </c>
      <c r="AQ485" s="177">
        <f t="shared" si="468"/>
        <v>115.15068493150689</v>
      </c>
      <c r="AR485" s="95">
        <f t="shared" si="469"/>
        <v>15</v>
      </c>
      <c r="AS485" s="478"/>
      <c r="AT485" s="95">
        <v>20</v>
      </c>
      <c r="AU485" s="151">
        <v>2310.4477611940301</v>
      </c>
      <c r="AV485" s="177">
        <f t="shared" si="470"/>
        <v>115.52238805970151</v>
      </c>
      <c r="AW485" s="95">
        <f t="shared" si="471"/>
        <v>15</v>
      </c>
      <c r="AX485" s="478"/>
    </row>
    <row r="486" spans="2:50" hidden="1">
      <c r="B486" s="456"/>
      <c r="C486" s="95">
        <f t="shared" si="455"/>
        <v>6</v>
      </c>
      <c r="D486" s="95" t="s">
        <v>182</v>
      </c>
      <c r="E486" s="95">
        <v>19</v>
      </c>
      <c r="F486" s="95">
        <v>2400</v>
      </c>
      <c r="G486" s="177">
        <f t="shared" si="456"/>
        <v>126.31578947368421</v>
      </c>
      <c r="H486" s="456"/>
      <c r="I486" s="153">
        <f t="shared" si="452"/>
        <v>19</v>
      </c>
      <c r="J486" s="153">
        <f t="shared" si="453"/>
        <v>2291.8381814636987</v>
      </c>
      <c r="K486" s="154">
        <f t="shared" si="454"/>
        <v>120.6230621822999</v>
      </c>
      <c r="L486" s="458"/>
      <c r="M486" s="153">
        <f t="shared" si="457"/>
        <v>14</v>
      </c>
      <c r="N486" s="480"/>
      <c r="O486" s="480"/>
      <c r="P486" s="95">
        <v>19</v>
      </c>
      <c r="Q486" s="151">
        <v>2297.1428571428569</v>
      </c>
      <c r="R486" s="177">
        <f t="shared" si="458"/>
        <v>120.90225563909773</v>
      </c>
      <c r="S486" s="95">
        <f t="shared" si="459"/>
        <v>13</v>
      </c>
      <c r="T486" s="478"/>
      <c r="U486" s="95">
        <v>19</v>
      </c>
      <c r="V486" s="151">
        <v>2297.3684210526317</v>
      </c>
      <c r="W486" s="177">
        <f t="shared" si="460"/>
        <v>120.91412742382272</v>
      </c>
      <c r="X486" s="95">
        <f t="shared" si="461"/>
        <v>12</v>
      </c>
      <c r="Y486" s="478"/>
      <c r="Z486" s="95">
        <v>19</v>
      </c>
      <c r="AA486" s="151">
        <v>2289.9337748344369</v>
      </c>
      <c r="AB486" s="177">
        <f t="shared" si="462"/>
        <v>120.52283025444405</v>
      </c>
      <c r="AC486" s="95">
        <f t="shared" si="463"/>
        <v>14</v>
      </c>
      <c r="AD486" s="478"/>
      <c r="AE486" s="95">
        <v>19</v>
      </c>
      <c r="AF486" s="151">
        <v>2293.7288135593226</v>
      </c>
      <c r="AG486" s="177">
        <f t="shared" si="464"/>
        <v>120.72256913470119</v>
      </c>
      <c r="AH486" s="95">
        <f t="shared" si="465"/>
        <v>13</v>
      </c>
      <c r="AI486" s="478"/>
      <c r="AJ486" s="95">
        <v>19</v>
      </c>
      <c r="AK486" s="151">
        <v>2290.8270676691732</v>
      </c>
      <c r="AL486" s="177">
        <f t="shared" si="466"/>
        <v>120.56984566679859</v>
      </c>
      <c r="AM486" s="95">
        <f t="shared" si="467"/>
        <v>14</v>
      </c>
      <c r="AN486" s="478"/>
      <c r="AO486" s="95">
        <v>19</v>
      </c>
      <c r="AP486" s="151">
        <v>2283.1914893617013</v>
      </c>
      <c r="AQ486" s="177">
        <f t="shared" si="468"/>
        <v>120.16797312430008</v>
      </c>
      <c r="AR486" s="95">
        <f t="shared" si="469"/>
        <v>14</v>
      </c>
      <c r="AS486" s="478"/>
      <c r="AT486" s="95">
        <v>19</v>
      </c>
      <c r="AU486" s="151">
        <v>2290.6748466257668</v>
      </c>
      <c r="AV486" s="177">
        <f t="shared" si="470"/>
        <v>120.5618340329351</v>
      </c>
      <c r="AW486" s="95">
        <f t="shared" si="471"/>
        <v>12</v>
      </c>
      <c r="AX486" s="478"/>
    </row>
    <row r="487" spans="2:50" hidden="1">
      <c r="B487" s="456"/>
      <c r="C487" s="95">
        <f t="shared" si="455"/>
        <v>7</v>
      </c>
      <c r="D487" s="95" t="s">
        <v>183</v>
      </c>
      <c r="E487" s="95">
        <v>18</v>
      </c>
      <c r="F487" s="95">
        <v>2400</v>
      </c>
      <c r="G487" s="177">
        <f t="shared" si="456"/>
        <v>133.33333333333334</v>
      </c>
      <c r="H487" s="456"/>
      <c r="I487" s="153">
        <f t="shared" si="452"/>
        <v>18</v>
      </c>
      <c r="J487" s="153">
        <f t="shared" si="453"/>
        <v>2294.5218077738527</v>
      </c>
      <c r="K487" s="154">
        <f t="shared" si="454"/>
        <v>127.47343376521404</v>
      </c>
      <c r="L487" s="458"/>
      <c r="M487" s="153">
        <f t="shared" si="457"/>
        <v>9</v>
      </c>
      <c r="N487" s="480"/>
      <c r="O487" s="480"/>
      <c r="P487" s="95">
        <v>18</v>
      </c>
      <c r="Q487" s="151">
        <v>2303.5714285714289</v>
      </c>
      <c r="R487" s="177">
        <f t="shared" si="458"/>
        <v>127.9761904761905</v>
      </c>
      <c r="S487" s="95">
        <f t="shared" si="459"/>
        <v>8</v>
      </c>
      <c r="T487" s="478"/>
      <c r="U487" s="95">
        <v>18</v>
      </c>
      <c r="V487" s="151">
        <v>2299.6874999999995</v>
      </c>
      <c r="W487" s="177">
        <f t="shared" si="460"/>
        <v>127.76041666666664</v>
      </c>
      <c r="X487" s="95">
        <f t="shared" si="461"/>
        <v>8</v>
      </c>
      <c r="Y487" s="478"/>
      <c r="Z487" s="95">
        <v>18</v>
      </c>
      <c r="AA487" s="151">
        <v>2301.2195121951222</v>
      </c>
      <c r="AB487" s="177">
        <f t="shared" si="462"/>
        <v>127.84552845528457</v>
      </c>
      <c r="AC487" s="95">
        <f t="shared" si="463"/>
        <v>8</v>
      </c>
      <c r="AD487" s="478"/>
      <c r="AE487" s="95">
        <v>18</v>
      </c>
      <c r="AF487" s="151">
        <v>2288.9552238805973</v>
      </c>
      <c r="AG487" s="177">
        <f t="shared" si="464"/>
        <v>127.16417910447763</v>
      </c>
      <c r="AH487" s="95">
        <f t="shared" si="465"/>
        <v>9</v>
      </c>
      <c r="AI487" s="478"/>
      <c r="AJ487" s="95">
        <v>18</v>
      </c>
      <c r="AK487" s="151">
        <v>2282.608695652174</v>
      </c>
      <c r="AL487" s="177">
        <f t="shared" si="466"/>
        <v>126.81159420289856</v>
      </c>
      <c r="AM487" s="95">
        <f t="shared" si="467"/>
        <v>11</v>
      </c>
      <c r="AN487" s="478"/>
      <c r="AO487" s="95">
        <v>18</v>
      </c>
      <c r="AP487" s="151">
        <v>2289.3750000000009</v>
      </c>
      <c r="AQ487" s="177">
        <f t="shared" si="468"/>
        <v>127.18750000000006</v>
      </c>
      <c r="AR487" s="95">
        <f t="shared" si="469"/>
        <v>10</v>
      </c>
      <c r="AS487" s="478"/>
      <c r="AT487" s="95">
        <v>18</v>
      </c>
      <c r="AU487" s="151">
        <v>2296.2352941176468</v>
      </c>
      <c r="AV487" s="177">
        <f t="shared" si="470"/>
        <v>127.56862745098039</v>
      </c>
      <c r="AW487" s="95">
        <f t="shared" si="471"/>
        <v>9</v>
      </c>
      <c r="AX487" s="478"/>
    </row>
    <row r="488" spans="2:50" hidden="1">
      <c r="B488" s="456"/>
      <c r="C488" s="95">
        <f t="shared" si="455"/>
        <v>8</v>
      </c>
      <c r="D488" s="95" t="s">
        <v>186</v>
      </c>
      <c r="E488" s="95">
        <v>19</v>
      </c>
      <c r="F488" s="95">
        <v>2400</v>
      </c>
      <c r="G488" s="177">
        <f t="shared" si="456"/>
        <v>126.31578947368421</v>
      </c>
      <c r="H488" s="456"/>
      <c r="I488" s="153">
        <f t="shared" si="452"/>
        <v>19</v>
      </c>
      <c r="J488" s="153">
        <f t="shared" si="453"/>
        <v>2300.5743249565571</v>
      </c>
      <c r="K488" s="154">
        <f t="shared" si="454"/>
        <v>121.08285920823987</v>
      </c>
      <c r="L488" s="458"/>
      <c r="M488" s="153">
        <f t="shared" si="457"/>
        <v>12</v>
      </c>
      <c r="N488" s="480"/>
      <c r="O488" s="480"/>
      <c r="P488" s="95">
        <v>19</v>
      </c>
      <c r="Q488" s="151">
        <v>2285.0847457627115</v>
      </c>
      <c r="R488" s="177">
        <f t="shared" si="458"/>
        <v>120.26761819803744</v>
      </c>
      <c r="S488" s="95">
        <f t="shared" si="459"/>
        <v>14</v>
      </c>
      <c r="T488" s="478"/>
      <c r="U488" s="95">
        <v>19</v>
      </c>
      <c r="V488" s="151">
        <v>2281.395348837209</v>
      </c>
      <c r="W488" s="177">
        <f t="shared" si="460"/>
        <v>120.07343941248469</v>
      </c>
      <c r="X488" s="95">
        <f t="shared" si="461"/>
        <v>13</v>
      </c>
      <c r="Y488" s="478"/>
      <c r="Z488" s="95">
        <v>19</v>
      </c>
      <c r="AA488" s="151">
        <v>2307.4576271186438</v>
      </c>
      <c r="AB488" s="177">
        <f t="shared" si="462"/>
        <v>121.44513826940231</v>
      </c>
      <c r="AC488" s="95">
        <f t="shared" si="463"/>
        <v>13</v>
      </c>
      <c r="AD488" s="478"/>
      <c r="AE488" s="95">
        <v>19</v>
      </c>
      <c r="AF488" s="151">
        <v>2319</v>
      </c>
      <c r="AG488" s="177">
        <f t="shared" si="464"/>
        <v>122.05263157894737</v>
      </c>
      <c r="AH488" s="95">
        <f t="shared" si="465"/>
        <v>12</v>
      </c>
      <c r="AI488" s="478"/>
      <c r="AJ488" s="95">
        <v>19</v>
      </c>
      <c r="AK488" s="151">
        <v>2329.7560975609758</v>
      </c>
      <c r="AL488" s="177">
        <f t="shared" si="466"/>
        <v>122.61874197689346</v>
      </c>
      <c r="AM488" s="95">
        <f t="shared" si="467"/>
        <v>12</v>
      </c>
      <c r="AN488" s="478"/>
      <c r="AO488" s="95">
        <v>19</v>
      </c>
      <c r="AP488" s="151">
        <v>2292.1739130434794</v>
      </c>
      <c r="AQ488" s="177">
        <f t="shared" si="468"/>
        <v>120.64073226544629</v>
      </c>
      <c r="AR488" s="95">
        <f t="shared" si="469"/>
        <v>13</v>
      </c>
      <c r="AS488" s="478"/>
      <c r="AT488" s="95">
        <v>19</v>
      </c>
      <c r="AU488" s="151">
        <v>2289.1525423728808</v>
      </c>
      <c r="AV488" s="177">
        <f t="shared" si="470"/>
        <v>120.48171275646742</v>
      </c>
      <c r="AW488" s="95">
        <f t="shared" si="471"/>
        <v>13</v>
      </c>
      <c r="AX488" s="478"/>
    </row>
    <row r="489" spans="2:50" hidden="1">
      <c r="B489" s="456"/>
      <c r="C489" s="95">
        <f t="shared" si="455"/>
        <v>9</v>
      </c>
      <c r="D489" s="95" t="s">
        <v>187</v>
      </c>
      <c r="E489" s="95">
        <v>15</v>
      </c>
      <c r="F489" s="95">
        <v>2400</v>
      </c>
      <c r="G489" s="177">
        <f t="shared" si="456"/>
        <v>160</v>
      </c>
      <c r="H489" s="456"/>
      <c r="I489" s="153">
        <f t="shared" si="452"/>
        <v>15</v>
      </c>
      <c r="J489" s="153">
        <f t="shared" si="453"/>
        <v>2290.3981672907171</v>
      </c>
      <c r="K489" s="154">
        <f t="shared" si="454"/>
        <v>152.69321115271447</v>
      </c>
      <c r="L489" s="458"/>
      <c r="M489" s="153">
        <f t="shared" si="457"/>
        <v>5</v>
      </c>
      <c r="N489" s="480"/>
      <c r="O489" s="480"/>
      <c r="P489" s="95">
        <v>15</v>
      </c>
      <c r="Q489" s="151">
        <v>2286.2277966101692</v>
      </c>
      <c r="R489" s="177">
        <f t="shared" si="458"/>
        <v>152.41518644067796</v>
      </c>
      <c r="S489" s="95">
        <f t="shared" si="459"/>
        <v>5</v>
      </c>
      <c r="T489" s="478"/>
      <c r="U489" s="95">
        <v>15</v>
      </c>
      <c r="V489" s="151">
        <v>2298.2142857142862</v>
      </c>
      <c r="W489" s="177">
        <f t="shared" si="460"/>
        <v>153.21428571428575</v>
      </c>
      <c r="X489" s="95">
        <f t="shared" si="461"/>
        <v>4</v>
      </c>
      <c r="Y489" s="478"/>
      <c r="Z489" s="95">
        <v>15</v>
      </c>
      <c r="AA489" s="151">
        <v>2286.224489795919</v>
      </c>
      <c r="AB489" s="177">
        <f t="shared" si="462"/>
        <v>152.41496598639461</v>
      </c>
      <c r="AC489" s="95">
        <f t="shared" si="463"/>
        <v>5</v>
      </c>
      <c r="AD489" s="478"/>
      <c r="AE489" s="95">
        <v>15</v>
      </c>
      <c r="AF489" s="151">
        <v>2289.3333333333335</v>
      </c>
      <c r="AG489" s="177">
        <f t="shared" si="464"/>
        <v>152.62222222222223</v>
      </c>
      <c r="AH489" s="95">
        <f t="shared" si="465"/>
        <v>5</v>
      </c>
      <c r="AI489" s="478"/>
      <c r="AJ489" s="95">
        <v>15</v>
      </c>
      <c r="AK489" s="151">
        <v>2283.5643564356424</v>
      </c>
      <c r="AL489" s="177">
        <f t="shared" si="466"/>
        <v>152.23762376237616</v>
      </c>
      <c r="AM489" s="95">
        <f t="shared" si="467"/>
        <v>5</v>
      </c>
      <c r="AN489" s="478"/>
      <c r="AO489" s="95">
        <v>15</v>
      </c>
      <c r="AP489" s="151">
        <v>2296.2352941176464</v>
      </c>
      <c r="AQ489" s="177">
        <f t="shared" si="468"/>
        <v>153.08235294117642</v>
      </c>
      <c r="AR489" s="95">
        <f t="shared" si="469"/>
        <v>4</v>
      </c>
      <c r="AS489" s="478"/>
      <c r="AT489" s="95">
        <v>15</v>
      </c>
      <c r="AU489" s="151">
        <v>2292.9876150280224</v>
      </c>
      <c r="AV489" s="177">
        <f t="shared" si="470"/>
        <v>152.86584100186818</v>
      </c>
      <c r="AW489" s="95">
        <f t="shared" si="471"/>
        <v>4</v>
      </c>
      <c r="AX489" s="478"/>
    </row>
    <row r="490" spans="2:50" hidden="1">
      <c r="B490" s="456"/>
      <c r="C490" s="95">
        <f t="shared" si="455"/>
        <v>10</v>
      </c>
      <c r="D490" s="95" t="s">
        <v>196</v>
      </c>
      <c r="E490" s="95">
        <v>14</v>
      </c>
      <c r="F490" s="95">
        <v>2400</v>
      </c>
      <c r="G490" s="177">
        <f t="shared" si="456"/>
        <v>171.42857142857142</v>
      </c>
      <c r="H490" s="456"/>
      <c r="I490" s="153">
        <f t="shared" si="452"/>
        <v>14</v>
      </c>
      <c r="J490" s="153">
        <f t="shared" si="453"/>
        <v>2291.8509719439926</v>
      </c>
      <c r="K490" s="154">
        <f t="shared" si="454"/>
        <v>163.70364085314233</v>
      </c>
      <c r="L490" s="458"/>
      <c r="M490" s="153">
        <f t="shared" si="457"/>
        <v>1</v>
      </c>
      <c r="N490" s="480"/>
      <c r="O490" s="480"/>
      <c r="P490" s="95">
        <v>14</v>
      </c>
      <c r="Q490" s="151">
        <v>2288.067226890756</v>
      </c>
      <c r="R490" s="177">
        <f t="shared" si="458"/>
        <v>163.43337334933972</v>
      </c>
      <c r="S490" s="95">
        <f t="shared" si="459"/>
        <v>2</v>
      </c>
      <c r="T490" s="478"/>
      <c r="U490" s="95">
        <v>14</v>
      </c>
      <c r="V490" s="151">
        <v>2281.9354838709683</v>
      </c>
      <c r="W490" s="177">
        <f t="shared" si="460"/>
        <v>162.99539170506915</v>
      </c>
      <c r="X490" s="95">
        <f t="shared" si="461"/>
        <v>2</v>
      </c>
      <c r="Y490" s="478"/>
      <c r="Z490" s="95">
        <v>14</v>
      </c>
      <c r="AA490" s="151">
        <v>2283.1034482758623</v>
      </c>
      <c r="AB490" s="177">
        <f t="shared" si="462"/>
        <v>163.07881773399018</v>
      </c>
      <c r="AC490" s="95">
        <f t="shared" si="463"/>
        <v>2</v>
      </c>
      <c r="AD490" s="478"/>
      <c r="AE490" s="95">
        <v>14</v>
      </c>
      <c r="AF490" s="151">
        <v>2299.1489361702129</v>
      </c>
      <c r="AG490" s="177">
        <f t="shared" si="464"/>
        <v>164.22492401215806</v>
      </c>
      <c r="AH490" s="95">
        <f t="shared" si="465"/>
        <v>1</v>
      </c>
      <c r="AI490" s="478"/>
      <c r="AJ490" s="95">
        <v>14</v>
      </c>
      <c r="AK490" s="151">
        <v>2296.2500000000005</v>
      </c>
      <c r="AL490" s="177">
        <f t="shared" si="466"/>
        <v>164.01785714285717</v>
      </c>
      <c r="AM490" s="95">
        <f t="shared" si="467"/>
        <v>1</v>
      </c>
      <c r="AN490" s="478"/>
      <c r="AO490" s="95">
        <v>14</v>
      </c>
      <c r="AP490" s="151">
        <v>2291.6417910447763</v>
      </c>
      <c r="AQ490" s="177">
        <f t="shared" si="468"/>
        <v>163.68869936034116</v>
      </c>
      <c r="AR490" s="95">
        <f t="shared" si="469"/>
        <v>2</v>
      </c>
      <c r="AS490" s="478"/>
      <c r="AT490" s="95">
        <v>14</v>
      </c>
      <c r="AU490" s="151">
        <v>2302.8099173553719</v>
      </c>
      <c r="AV490" s="177">
        <f t="shared" si="470"/>
        <v>164.48642266824086</v>
      </c>
      <c r="AW490" s="95">
        <f t="shared" si="471"/>
        <v>1</v>
      </c>
      <c r="AX490" s="478"/>
    </row>
    <row r="491" spans="2:50" hidden="1">
      <c r="B491" s="456"/>
      <c r="C491" s="95">
        <f t="shared" si="455"/>
        <v>11</v>
      </c>
      <c r="D491" s="95" t="s">
        <v>192</v>
      </c>
      <c r="E491" s="95">
        <v>19</v>
      </c>
      <c r="F491" s="95">
        <v>2400</v>
      </c>
      <c r="G491" s="177">
        <f t="shared" si="456"/>
        <v>126.31578947368421</v>
      </c>
      <c r="H491" s="456"/>
      <c r="I491" s="153">
        <f t="shared" si="452"/>
        <v>19</v>
      </c>
      <c r="J491" s="153">
        <f t="shared" si="453"/>
        <v>2299.3892401425364</v>
      </c>
      <c r="K491" s="154">
        <f t="shared" si="454"/>
        <v>121.02048632329139</v>
      </c>
      <c r="L491" s="458"/>
      <c r="M491" s="153">
        <f t="shared" si="457"/>
        <v>13</v>
      </c>
      <c r="N491" s="480"/>
      <c r="O491" s="480"/>
      <c r="P491" s="95">
        <v>19</v>
      </c>
      <c r="Q491" s="151">
        <v>2316.9230769230762</v>
      </c>
      <c r="R491" s="177">
        <f t="shared" si="458"/>
        <v>121.94331983805664</v>
      </c>
      <c r="S491" s="95">
        <f t="shared" si="459"/>
        <v>12</v>
      </c>
      <c r="T491" s="478"/>
      <c r="U491" s="95">
        <v>19</v>
      </c>
      <c r="V491" s="151">
        <v>2281.1538461538457</v>
      </c>
      <c r="W491" s="177">
        <f t="shared" si="460"/>
        <v>120.06072874493925</v>
      </c>
      <c r="X491" s="95">
        <f t="shared" si="461"/>
        <v>14</v>
      </c>
      <c r="Y491" s="478"/>
      <c r="Z491" s="95">
        <v>19</v>
      </c>
      <c r="AA491" s="151">
        <v>2308.181818181818</v>
      </c>
      <c r="AB491" s="177">
        <f t="shared" si="462"/>
        <v>121.48325358851673</v>
      </c>
      <c r="AC491" s="95">
        <f t="shared" si="463"/>
        <v>12</v>
      </c>
      <c r="AD491" s="478"/>
      <c r="AE491" s="95">
        <v>19</v>
      </c>
      <c r="AF491" s="151">
        <v>2288.9361702127662</v>
      </c>
      <c r="AG491" s="177">
        <f t="shared" si="464"/>
        <v>120.47032474804033</v>
      </c>
      <c r="AH491" s="95">
        <f t="shared" si="465"/>
        <v>14</v>
      </c>
      <c r="AI491" s="478"/>
      <c r="AJ491" s="95">
        <v>19</v>
      </c>
      <c r="AK491" s="151">
        <v>2308.7500000000009</v>
      </c>
      <c r="AL491" s="177">
        <f t="shared" si="466"/>
        <v>121.51315789473689</v>
      </c>
      <c r="AM491" s="95">
        <f t="shared" si="467"/>
        <v>13</v>
      </c>
      <c r="AN491" s="478"/>
      <c r="AO491" s="95">
        <v>19</v>
      </c>
      <c r="AP491" s="151">
        <v>2304.5070422535214</v>
      </c>
      <c r="AQ491" s="177">
        <f t="shared" si="468"/>
        <v>121.28984432913271</v>
      </c>
      <c r="AR491" s="95">
        <f t="shared" si="469"/>
        <v>12</v>
      </c>
      <c r="AS491" s="478"/>
      <c r="AT491" s="95">
        <v>19</v>
      </c>
      <c r="AU491" s="151">
        <v>2287.2727272727275</v>
      </c>
      <c r="AV491" s="177">
        <f t="shared" si="470"/>
        <v>120.38277511961724</v>
      </c>
      <c r="AW491" s="95">
        <f t="shared" si="471"/>
        <v>14</v>
      </c>
      <c r="AX491" s="478"/>
    </row>
    <row r="492" spans="2:50" hidden="1">
      <c r="B492" s="456"/>
      <c r="C492" s="95">
        <f t="shared" si="455"/>
        <v>12</v>
      </c>
      <c r="D492" s="95" t="s">
        <v>194</v>
      </c>
      <c r="E492" s="95">
        <v>14</v>
      </c>
      <c r="F492" s="95">
        <v>2400</v>
      </c>
      <c r="G492" s="177">
        <f t="shared" si="456"/>
        <v>171.42857142857142</v>
      </c>
      <c r="H492" s="456"/>
      <c r="I492" s="153">
        <f t="shared" si="452"/>
        <v>14</v>
      </c>
      <c r="J492" s="153">
        <f t="shared" si="453"/>
        <v>2288.8498322375185</v>
      </c>
      <c r="K492" s="154">
        <f t="shared" si="454"/>
        <v>163.48927373125136</v>
      </c>
      <c r="L492" s="458"/>
      <c r="M492" s="153">
        <f t="shared" si="457"/>
        <v>2</v>
      </c>
      <c r="N492" s="480"/>
      <c r="O492" s="480"/>
      <c r="P492" s="95">
        <v>14</v>
      </c>
      <c r="Q492" s="151">
        <v>2295.4189944134077</v>
      </c>
      <c r="R492" s="177">
        <f t="shared" si="458"/>
        <v>163.95849960095771</v>
      </c>
      <c r="S492" s="95">
        <f t="shared" si="459"/>
        <v>1</v>
      </c>
      <c r="T492" s="478"/>
      <c r="U492" s="95">
        <v>14</v>
      </c>
      <c r="V492" s="151">
        <v>2285.4545454545455</v>
      </c>
      <c r="W492" s="177">
        <f t="shared" si="460"/>
        <v>163.24675324675326</v>
      </c>
      <c r="X492" s="95">
        <f t="shared" si="461"/>
        <v>1</v>
      </c>
      <c r="Y492" s="478"/>
      <c r="Z492" s="95">
        <v>14</v>
      </c>
      <c r="AA492" s="151">
        <v>2285.5214723926379</v>
      </c>
      <c r="AB492" s="177">
        <f t="shared" si="462"/>
        <v>163.25153374233128</v>
      </c>
      <c r="AC492" s="95">
        <f t="shared" si="463"/>
        <v>1</v>
      </c>
      <c r="AD492" s="478"/>
      <c r="AE492" s="95">
        <v>14</v>
      </c>
      <c r="AF492" s="151">
        <v>2286.2686567164169</v>
      </c>
      <c r="AG492" s="177">
        <f t="shared" si="464"/>
        <v>163.30490405117263</v>
      </c>
      <c r="AH492" s="95">
        <f t="shared" si="465"/>
        <v>2</v>
      </c>
      <c r="AI492" s="478"/>
      <c r="AJ492" s="95">
        <v>14</v>
      </c>
      <c r="AK492" s="151">
        <v>2287.7551020408159</v>
      </c>
      <c r="AL492" s="177">
        <f t="shared" si="466"/>
        <v>163.41107871720115</v>
      </c>
      <c r="AM492" s="95">
        <f t="shared" si="467"/>
        <v>2</v>
      </c>
      <c r="AN492" s="478"/>
      <c r="AO492" s="95">
        <v>14</v>
      </c>
      <c r="AP492" s="151">
        <v>2293.333333333333</v>
      </c>
      <c r="AQ492" s="177">
        <f t="shared" si="468"/>
        <v>163.8095238095238</v>
      </c>
      <c r="AR492" s="95">
        <f t="shared" si="469"/>
        <v>1</v>
      </c>
      <c r="AS492" s="478"/>
      <c r="AT492" s="95">
        <v>14</v>
      </c>
      <c r="AU492" s="151">
        <v>2288.1967213114754</v>
      </c>
      <c r="AV492" s="177">
        <f t="shared" si="470"/>
        <v>163.44262295081967</v>
      </c>
      <c r="AW492" s="95">
        <f t="shared" si="471"/>
        <v>2</v>
      </c>
      <c r="AX492" s="478"/>
    </row>
    <row r="493" spans="2:50" hidden="1">
      <c r="B493" s="456"/>
      <c r="C493" s="95">
        <f t="shared" si="455"/>
        <v>13</v>
      </c>
      <c r="D493" s="95" t="s">
        <v>197</v>
      </c>
      <c r="E493" s="95">
        <v>21</v>
      </c>
      <c r="F493" s="95">
        <v>2400</v>
      </c>
      <c r="G493" s="177">
        <f t="shared" si="456"/>
        <v>114.28571428571429</v>
      </c>
      <c r="H493" s="456"/>
      <c r="I493" s="153">
        <f t="shared" si="452"/>
        <v>21</v>
      </c>
      <c r="J493" s="153">
        <f t="shared" si="453"/>
        <v>2294.871434617397</v>
      </c>
      <c r="K493" s="154">
        <f t="shared" si="454"/>
        <v>109.27959212463793</v>
      </c>
      <c r="L493" s="458"/>
      <c r="M493" s="153">
        <f t="shared" si="457"/>
        <v>17</v>
      </c>
      <c r="N493" s="480"/>
      <c r="O493" s="480"/>
      <c r="P493" s="95">
        <v>21</v>
      </c>
      <c r="Q493" s="151">
        <v>2298.0582524271854</v>
      </c>
      <c r="R493" s="177">
        <f t="shared" si="458"/>
        <v>109.4313453536755</v>
      </c>
      <c r="S493" s="95">
        <f t="shared" si="459"/>
        <v>17</v>
      </c>
      <c r="T493" s="478"/>
      <c r="U493" s="95">
        <v>21</v>
      </c>
      <c r="V493" s="151">
        <v>2293.3333333333326</v>
      </c>
      <c r="W493" s="177">
        <f t="shared" si="460"/>
        <v>109.20634920634917</v>
      </c>
      <c r="X493" s="95">
        <f t="shared" si="461"/>
        <v>17</v>
      </c>
      <c r="Y493" s="478"/>
      <c r="Z493" s="95">
        <v>21</v>
      </c>
      <c r="AA493" s="151">
        <v>2292.7272727272734</v>
      </c>
      <c r="AB493" s="177">
        <f t="shared" si="462"/>
        <v>109.17748917748921</v>
      </c>
      <c r="AC493" s="95">
        <f t="shared" si="463"/>
        <v>17</v>
      </c>
      <c r="AD493" s="478"/>
      <c r="AE493" s="95">
        <v>21</v>
      </c>
      <c r="AF493" s="151">
        <v>2297.4683544303789</v>
      </c>
      <c r="AG493" s="177">
        <f t="shared" si="464"/>
        <v>109.40325497287519</v>
      </c>
      <c r="AH493" s="95">
        <f t="shared" si="465"/>
        <v>17</v>
      </c>
      <c r="AI493" s="478"/>
      <c r="AJ493" s="95">
        <v>21</v>
      </c>
      <c r="AK493" s="151">
        <v>2286.7499999999991</v>
      </c>
      <c r="AL493" s="177">
        <f t="shared" si="466"/>
        <v>108.8928571428571</v>
      </c>
      <c r="AM493" s="95">
        <f t="shared" si="467"/>
        <v>17</v>
      </c>
      <c r="AN493" s="478"/>
      <c r="AO493" s="95">
        <v>21</v>
      </c>
      <c r="AP493" s="151">
        <v>2290.7142857142858</v>
      </c>
      <c r="AQ493" s="177">
        <f t="shared" si="468"/>
        <v>109.08163265306123</v>
      </c>
      <c r="AR493" s="95">
        <f t="shared" si="469"/>
        <v>17</v>
      </c>
      <c r="AS493" s="478"/>
      <c r="AT493" s="95">
        <v>21</v>
      </c>
      <c r="AU493" s="151">
        <v>2305.0485436893214</v>
      </c>
      <c r="AV493" s="177">
        <f t="shared" si="470"/>
        <v>109.76421636615817</v>
      </c>
      <c r="AW493" s="95">
        <f t="shared" si="471"/>
        <v>17</v>
      </c>
      <c r="AX493" s="478"/>
    </row>
    <row r="494" spans="2:50" hidden="1">
      <c r="B494" s="456"/>
      <c r="C494" s="95">
        <f t="shared" si="455"/>
        <v>14</v>
      </c>
      <c r="D494" s="95" t="s">
        <v>198</v>
      </c>
      <c r="E494" s="95">
        <v>16</v>
      </c>
      <c r="F494" s="95">
        <v>2400</v>
      </c>
      <c r="G494" s="177">
        <f t="shared" si="456"/>
        <v>150</v>
      </c>
      <c r="H494" s="456"/>
      <c r="I494" s="153">
        <f t="shared" si="452"/>
        <v>16</v>
      </c>
      <c r="J494" s="153">
        <f t="shared" si="453"/>
        <v>2320.214285714279</v>
      </c>
      <c r="K494" s="154">
        <f t="shared" si="454"/>
        <v>145.01339285714243</v>
      </c>
      <c r="L494" s="458"/>
      <c r="M494" s="153">
        <f t="shared" si="457"/>
        <v>6</v>
      </c>
      <c r="N494" s="480"/>
      <c r="O494" s="480"/>
      <c r="P494" s="95">
        <v>16</v>
      </c>
      <c r="Q494" s="151">
        <v>2344.9999999999927</v>
      </c>
      <c r="R494" s="177">
        <f t="shared" si="458"/>
        <v>146.56249999999955</v>
      </c>
      <c r="S494" s="95">
        <f t="shared" si="459"/>
        <v>6</v>
      </c>
      <c r="T494" s="478"/>
      <c r="U494" s="95">
        <v>16</v>
      </c>
      <c r="V494" s="151">
        <v>2299.9999999999927</v>
      </c>
      <c r="W494" s="177">
        <f t="shared" si="460"/>
        <v>143.74999999999955</v>
      </c>
      <c r="X494" s="95">
        <f t="shared" si="461"/>
        <v>6</v>
      </c>
      <c r="Y494" s="478"/>
      <c r="Z494" s="95">
        <v>16</v>
      </c>
      <c r="AA494" s="151">
        <v>2362.4999999999927</v>
      </c>
      <c r="AB494" s="177">
        <f t="shared" si="462"/>
        <v>147.65624999999955</v>
      </c>
      <c r="AC494" s="95">
        <f t="shared" si="463"/>
        <v>6</v>
      </c>
      <c r="AD494" s="478"/>
      <c r="AE494" s="95">
        <v>16</v>
      </c>
      <c r="AF494" s="151">
        <v>2267.9999999999841</v>
      </c>
      <c r="AG494" s="177">
        <f t="shared" si="464"/>
        <v>141.74999999999901</v>
      </c>
      <c r="AH494" s="95">
        <f t="shared" si="465"/>
        <v>7</v>
      </c>
      <c r="AI494" s="478"/>
      <c r="AJ494" s="95">
        <v>16</v>
      </c>
      <c r="AK494" s="151">
        <v>2279.9999999999927</v>
      </c>
      <c r="AL494" s="177">
        <f t="shared" si="466"/>
        <v>142.49999999999955</v>
      </c>
      <c r="AM494" s="95">
        <f t="shared" si="467"/>
        <v>7</v>
      </c>
      <c r="AN494" s="478"/>
      <c r="AO494" s="95">
        <v>16</v>
      </c>
      <c r="AP494" s="151">
        <v>2378.9999999999991</v>
      </c>
      <c r="AQ494" s="177">
        <f t="shared" si="468"/>
        <v>148.68749999999994</v>
      </c>
      <c r="AR494" s="95">
        <f t="shared" si="469"/>
        <v>6</v>
      </c>
      <c r="AS494" s="478"/>
      <c r="AT494" s="95">
        <v>16</v>
      </c>
      <c r="AU494" s="151">
        <v>2306.9999999999991</v>
      </c>
      <c r="AV494" s="177">
        <f t="shared" si="470"/>
        <v>144.18749999999994</v>
      </c>
      <c r="AW494" s="95">
        <f t="shared" si="471"/>
        <v>6</v>
      </c>
      <c r="AX494" s="478"/>
    </row>
    <row r="495" spans="2:50" hidden="1">
      <c r="B495" s="456"/>
      <c r="C495" s="95">
        <f t="shared" si="455"/>
        <v>15</v>
      </c>
      <c r="D495" s="95" t="s">
        <v>199</v>
      </c>
      <c r="E495" s="95">
        <v>15</v>
      </c>
      <c r="F495" s="95">
        <v>2400</v>
      </c>
      <c r="G495" s="177">
        <f t="shared" si="456"/>
        <v>160</v>
      </c>
      <c r="H495" s="456"/>
      <c r="I495" s="153">
        <f t="shared" si="452"/>
        <v>15</v>
      </c>
      <c r="J495" s="153">
        <f t="shared" si="453"/>
        <v>2326.9708576447706</v>
      </c>
      <c r="K495" s="154">
        <f t="shared" si="454"/>
        <v>155.13139050965137</v>
      </c>
      <c r="L495" s="458"/>
      <c r="M495" s="153">
        <f t="shared" si="457"/>
        <v>3</v>
      </c>
      <c r="N495" s="480"/>
      <c r="O495" s="480"/>
      <c r="P495" s="95">
        <v>15</v>
      </c>
      <c r="Q495" s="151">
        <v>2302.8571428571431</v>
      </c>
      <c r="R495" s="177">
        <f t="shared" si="458"/>
        <v>153.52380952380955</v>
      </c>
      <c r="S495" s="95">
        <f t="shared" si="459"/>
        <v>3</v>
      </c>
      <c r="T495" s="478"/>
      <c r="U495" s="95">
        <v>15</v>
      </c>
      <c r="V495" s="151">
        <v>2321.739130434783</v>
      </c>
      <c r="W495" s="177">
        <f t="shared" si="460"/>
        <v>154.78260869565219</v>
      </c>
      <c r="X495" s="95">
        <f t="shared" si="461"/>
        <v>3</v>
      </c>
      <c r="Y495" s="478"/>
      <c r="Z495" s="95">
        <v>15</v>
      </c>
      <c r="AA495" s="151">
        <v>2302.5</v>
      </c>
      <c r="AB495" s="177">
        <f t="shared" si="462"/>
        <v>153.5</v>
      </c>
      <c r="AC495" s="95">
        <f t="shared" si="463"/>
        <v>3</v>
      </c>
      <c r="AD495" s="478"/>
      <c r="AE495" s="95">
        <v>15</v>
      </c>
      <c r="AF495" s="151">
        <v>2308.8888888888882</v>
      </c>
      <c r="AG495" s="177">
        <f t="shared" si="464"/>
        <v>153.9259259259259</v>
      </c>
      <c r="AH495" s="95">
        <f t="shared" si="465"/>
        <v>3</v>
      </c>
      <c r="AI495" s="478"/>
      <c r="AJ495" s="95">
        <v>15</v>
      </c>
      <c r="AK495" s="151">
        <v>2371.304347826087</v>
      </c>
      <c r="AL495" s="177">
        <f t="shared" si="466"/>
        <v>158.08695652173913</v>
      </c>
      <c r="AM495" s="95">
        <f t="shared" si="467"/>
        <v>3</v>
      </c>
      <c r="AN495" s="478"/>
      <c r="AO495" s="95">
        <v>15</v>
      </c>
      <c r="AP495" s="151">
        <v>2345.1428571428578</v>
      </c>
      <c r="AQ495" s="177">
        <f t="shared" si="468"/>
        <v>156.34285714285718</v>
      </c>
      <c r="AR495" s="95">
        <f t="shared" si="469"/>
        <v>3</v>
      </c>
      <c r="AS495" s="478"/>
      <c r="AT495" s="95">
        <v>15</v>
      </c>
      <c r="AU495" s="151">
        <v>2336.363636363636</v>
      </c>
      <c r="AV495" s="177">
        <f t="shared" si="470"/>
        <v>155.75757575757572</v>
      </c>
      <c r="AW495" s="95">
        <f t="shared" si="471"/>
        <v>3</v>
      </c>
      <c r="AX495" s="478"/>
    </row>
    <row r="496" spans="2:50" hidden="1">
      <c r="B496" s="456"/>
      <c r="C496" s="95">
        <f t="shared" si="455"/>
        <v>16</v>
      </c>
      <c r="D496" s="95" t="s">
        <v>200</v>
      </c>
      <c r="E496" s="95">
        <v>15</v>
      </c>
      <c r="F496" s="95">
        <v>2400</v>
      </c>
      <c r="G496" s="177">
        <f t="shared" si="456"/>
        <v>160</v>
      </c>
      <c r="H496" s="456"/>
      <c r="I496" s="153">
        <f t="shared" si="452"/>
        <v>15</v>
      </c>
      <c r="J496" s="153">
        <f t="shared" si="453"/>
        <v>2294.8879395348313</v>
      </c>
      <c r="K496" s="154">
        <f t="shared" si="454"/>
        <v>152.99252930232205</v>
      </c>
      <c r="L496" s="458"/>
      <c r="M496" s="153">
        <f t="shared" si="457"/>
        <v>4</v>
      </c>
      <c r="N496" s="480"/>
      <c r="O496" s="480"/>
      <c r="P496" s="95">
        <v>15</v>
      </c>
      <c r="Q496" s="151">
        <v>2293.7931034482754</v>
      </c>
      <c r="R496" s="177">
        <f t="shared" si="458"/>
        <v>152.91954022988503</v>
      </c>
      <c r="S496" s="95">
        <f t="shared" si="459"/>
        <v>4</v>
      </c>
      <c r="T496" s="478"/>
      <c r="U496" s="95">
        <v>15</v>
      </c>
      <c r="V496" s="151">
        <v>2295.428571428572</v>
      </c>
      <c r="W496" s="177">
        <f t="shared" si="460"/>
        <v>153.02857142857147</v>
      </c>
      <c r="X496" s="95">
        <f t="shared" si="461"/>
        <v>5</v>
      </c>
      <c r="Y496" s="478"/>
      <c r="Z496" s="95">
        <v>15</v>
      </c>
      <c r="AA496" s="151">
        <v>2299.4117647058833</v>
      </c>
      <c r="AB496" s="177">
        <f t="shared" si="462"/>
        <v>153.2941176470589</v>
      </c>
      <c r="AC496" s="95">
        <f t="shared" si="463"/>
        <v>4</v>
      </c>
      <c r="AD496" s="478"/>
      <c r="AE496" s="95">
        <v>15</v>
      </c>
      <c r="AF496" s="151">
        <v>2298.157894736843</v>
      </c>
      <c r="AG496" s="177">
        <f t="shared" si="464"/>
        <v>153.21052631578954</v>
      </c>
      <c r="AH496" s="95">
        <f t="shared" si="465"/>
        <v>4</v>
      </c>
      <c r="AI496" s="478"/>
      <c r="AJ496" s="95">
        <v>15</v>
      </c>
      <c r="AK496" s="151">
        <v>2308.3333333333339</v>
      </c>
      <c r="AL496" s="177">
        <f t="shared" si="466"/>
        <v>153.88888888888894</v>
      </c>
      <c r="AM496" s="95">
        <f t="shared" si="467"/>
        <v>4</v>
      </c>
      <c r="AN496" s="478"/>
      <c r="AO496" s="95">
        <v>15</v>
      </c>
      <c r="AP496" s="151">
        <v>2282.4242424242429</v>
      </c>
      <c r="AQ496" s="177">
        <f t="shared" si="468"/>
        <v>152.16161616161619</v>
      </c>
      <c r="AR496" s="95">
        <f t="shared" si="469"/>
        <v>5</v>
      </c>
      <c r="AS496" s="478"/>
      <c r="AT496" s="95">
        <v>15</v>
      </c>
      <c r="AU496" s="151">
        <v>2286.666666666667</v>
      </c>
      <c r="AV496" s="177">
        <f t="shared" si="470"/>
        <v>152.44444444444446</v>
      </c>
      <c r="AW496" s="95">
        <f t="shared" si="471"/>
        <v>5</v>
      </c>
      <c r="AX496" s="478"/>
    </row>
    <row r="497" spans="2:50" hidden="1">
      <c r="B497" s="456"/>
      <c r="C497" s="95">
        <f t="shared" si="455"/>
        <v>17</v>
      </c>
      <c r="D497" s="95" t="s">
        <v>201</v>
      </c>
      <c r="E497" s="95">
        <v>16</v>
      </c>
      <c r="F497" s="95">
        <v>2400</v>
      </c>
      <c r="G497" s="177">
        <f t="shared" si="456"/>
        <v>150</v>
      </c>
      <c r="H497" s="456"/>
      <c r="I497" s="153">
        <f t="shared" si="452"/>
        <v>16</v>
      </c>
      <c r="J497" s="153">
        <f t="shared" si="453"/>
        <v>2289.3158026878777</v>
      </c>
      <c r="K497" s="154">
        <f t="shared" si="454"/>
        <v>143.08223766799236</v>
      </c>
      <c r="L497" s="458"/>
      <c r="M497" s="153">
        <f t="shared" si="457"/>
        <v>7</v>
      </c>
      <c r="N497" s="480"/>
      <c r="O497" s="480"/>
      <c r="P497" s="95">
        <v>16</v>
      </c>
      <c r="Q497" s="151">
        <v>2296.4150943396216</v>
      </c>
      <c r="R497" s="177">
        <f t="shared" si="458"/>
        <v>143.52594339622635</v>
      </c>
      <c r="S497" s="95">
        <f t="shared" si="459"/>
        <v>7</v>
      </c>
      <c r="T497" s="478"/>
      <c r="U497" s="95">
        <v>16</v>
      </c>
      <c r="V497" s="151">
        <v>2280.599999999999</v>
      </c>
      <c r="W497" s="177">
        <f t="shared" si="460"/>
        <v>142.53749999999994</v>
      </c>
      <c r="X497" s="95">
        <f t="shared" si="461"/>
        <v>7</v>
      </c>
      <c r="Y497" s="478"/>
      <c r="Z497" s="95">
        <v>16</v>
      </c>
      <c r="AA497" s="151">
        <v>2292.7272727272725</v>
      </c>
      <c r="AB497" s="177">
        <f t="shared" si="462"/>
        <v>143.29545454545453</v>
      </c>
      <c r="AC497" s="95">
        <f t="shared" si="463"/>
        <v>7</v>
      </c>
      <c r="AD497" s="478"/>
      <c r="AE497" s="95">
        <v>16</v>
      </c>
      <c r="AF497" s="151">
        <v>2284.3199999999993</v>
      </c>
      <c r="AG497" s="177">
        <f t="shared" si="464"/>
        <v>142.76999999999995</v>
      </c>
      <c r="AH497" s="95">
        <f t="shared" si="465"/>
        <v>6</v>
      </c>
      <c r="AI497" s="478"/>
      <c r="AJ497" s="95">
        <v>16</v>
      </c>
      <c r="AK497" s="151">
        <v>2291.3999999999992</v>
      </c>
      <c r="AL497" s="177">
        <f t="shared" si="466"/>
        <v>143.21249999999995</v>
      </c>
      <c r="AM497" s="95">
        <f t="shared" si="467"/>
        <v>6</v>
      </c>
      <c r="AN497" s="478"/>
      <c r="AO497" s="95">
        <v>16</v>
      </c>
      <c r="AP497" s="151">
        <v>2288.0000000000005</v>
      </c>
      <c r="AQ497" s="177">
        <f t="shared" si="468"/>
        <v>143.00000000000003</v>
      </c>
      <c r="AR497" s="95">
        <f t="shared" si="469"/>
        <v>7</v>
      </c>
      <c r="AS497" s="478"/>
      <c r="AT497" s="95">
        <v>16</v>
      </c>
      <c r="AU497" s="151">
        <v>2291.7482517482522</v>
      </c>
      <c r="AV497" s="177">
        <f t="shared" si="470"/>
        <v>143.23426573426576</v>
      </c>
      <c r="AW497" s="95">
        <f t="shared" si="471"/>
        <v>7</v>
      </c>
      <c r="AX497" s="478"/>
    </row>
    <row r="498" spans="2:50" hidden="1">
      <c r="B498" s="456"/>
      <c r="C498" s="95">
        <f t="shared" si="455"/>
        <v>18</v>
      </c>
      <c r="D498" s="95"/>
      <c r="E498" s="95"/>
      <c r="F498" s="95"/>
      <c r="G498" s="177"/>
      <c r="H498" s="456"/>
      <c r="I498" s="153" t="str">
        <f t="shared" si="452"/>
        <v/>
      </c>
      <c r="J498" s="153" t="str">
        <f t="shared" si="453"/>
        <v/>
      </c>
      <c r="K498" s="154" t="str">
        <f t="shared" si="454"/>
        <v/>
      </c>
      <c r="L498" s="459"/>
      <c r="M498" s="153" t="str">
        <f t="shared" si="457"/>
        <v/>
      </c>
      <c r="N498" s="464"/>
      <c r="O498" s="464"/>
      <c r="P498" s="95"/>
      <c r="Q498" s="151"/>
      <c r="R498" s="177" t="str">
        <f t="shared" si="458"/>
        <v/>
      </c>
      <c r="S498" s="95" t="str">
        <f t="shared" si="459"/>
        <v/>
      </c>
      <c r="T498" s="479"/>
      <c r="U498" s="95"/>
      <c r="V498" s="151"/>
      <c r="W498" s="177" t="str">
        <f t="shared" si="460"/>
        <v/>
      </c>
      <c r="X498" s="95" t="str">
        <f t="shared" si="461"/>
        <v/>
      </c>
      <c r="Y498" s="479"/>
      <c r="Z498" s="95"/>
      <c r="AA498" s="151"/>
      <c r="AB498" s="177" t="str">
        <f t="shared" si="462"/>
        <v/>
      </c>
      <c r="AC498" s="95" t="str">
        <f t="shared" si="463"/>
        <v/>
      </c>
      <c r="AD498" s="479"/>
      <c r="AE498" s="95"/>
      <c r="AF498" s="151"/>
      <c r="AG498" s="177" t="str">
        <f t="shared" si="464"/>
        <v/>
      </c>
      <c r="AH498" s="95" t="str">
        <f t="shared" si="465"/>
        <v/>
      </c>
      <c r="AI498" s="479"/>
      <c r="AJ498" s="95"/>
      <c r="AK498" s="151"/>
      <c r="AL498" s="177" t="str">
        <f t="shared" si="466"/>
        <v/>
      </c>
      <c r="AM498" s="95" t="str">
        <f t="shared" si="467"/>
        <v/>
      </c>
      <c r="AN498" s="479"/>
      <c r="AO498" s="95"/>
      <c r="AP498" s="151"/>
      <c r="AQ498" s="177" t="str">
        <f t="shared" si="468"/>
        <v/>
      </c>
      <c r="AR498" s="95" t="str">
        <f t="shared" si="469"/>
        <v/>
      </c>
      <c r="AS498" s="479"/>
      <c r="AT498" s="95"/>
      <c r="AU498" s="151"/>
      <c r="AV498" s="177" t="str">
        <f t="shared" si="470"/>
        <v/>
      </c>
      <c r="AW498" s="95" t="str">
        <f t="shared" si="471"/>
        <v/>
      </c>
      <c r="AX498" s="479"/>
    </row>
    <row r="499" spans="2:50" ht="15.6" hidden="1">
      <c r="B499" s="460" t="s">
        <v>115</v>
      </c>
      <c r="C499" s="461"/>
      <c r="D499" s="461"/>
      <c r="E499" s="461"/>
      <c r="F499" s="461"/>
      <c r="G499" s="461"/>
      <c r="H499" s="461"/>
      <c r="I499" s="150"/>
      <c r="J499" s="150"/>
      <c r="K499" s="150"/>
      <c r="L499" s="150"/>
      <c r="M499" s="150"/>
      <c r="N499" s="448" t="s">
        <v>116</v>
      </c>
      <c r="O499" s="463" t="s">
        <v>63</v>
      </c>
      <c r="P499" s="465">
        <f>AT476+1</f>
        <v>46021</v>
      </c>
      <c r="Q499" s="456"/>
      <c r="R499" s="456"/>
      <c r="S499" s="456"/>
      <c r="T499" s="456"/>
      <c r="U499" s="465">
        <f>P499+1</f>
        <v>46022</v>
      </c>
      <c r="V499" s="456"/>
      <c r="W499" s="456"/>
      <c r="X499" s="456"/>
      <c r="Y499" s="456"/>
      <c r="Z499" s="465">
        <f>U499+1</f>
        <v>46023</v>
      </c>
      <c r="AA499" s="456"/>
      <c r="AB499" s="456"/>
      <c r="AC499" s="456"/>
      <c r="AD499" s="456"/>
      <c r="AE499" s="465">
        <f>Z499+1</f>
        <v>46024</v>
      </c>
      <c r="AF499" s="456"/>
      <c r="AG499" s="456"/>
      <c r="AH499" s="456"/>
      <c r="AI499" s="456"/>
      <c r="AJ499" s="465">
        <f>AE499+1</f>
        <v>46025</v>
      </c>
      <c r="AK499" s="456"/>
      <c r="AL499" s="456"/>
      <c r="AM499" s="456"/>
      <c r="AN499" s="456"/>
      <c r="AO499" s="465">
        <f>AJ499+1</f>
        <v>46026</v>
      </c>
      <c r="AP499" s="456"/>
      <c r="AQ499" s="456"/>
      <c r="AR499" s="456"/>
      <c r="AS499" s="456"/>
      <c r="AT499" s="465">
        <f>AO499+1</f>
        <v>46027</v>
      </c>
      <c r="AU499" s="456"/>
      <c r="AV499" s="456"/>
      <c r="AW499" s="456"/>
      <c r="AX499" s="456"/>
    </row>
    <row r="500" spans="2:50" ht="15.6" hidden="1">
      <c r="B500" s="462"/>
      <c r="C500" s="462"/>
      <c r="D500" s="462"/>
      <c r="E500" s="462"/>
      <c r="F500" s="462"/>
      <c r="G500" s="462"/>
      <c r="H500" s="462"/>
      <c r="I500" s="150"/>
      <c r="J500" s="150"/>
      <c r="K500" s="150"/>
      <c r="L500" s="150"/>
      <c r="M500" s="150"/>
      <c r="N500" s="448"/>
      <c r="O500" s="464"/>
      <c r="P500" s="465" t="s">
        <v>77</v>
      </c>
      <c r="Q500" s="456"/>
      <c r="R500" s="456"/>
      <c r="S500" s="456"/>
      <c r="T500" s="456"/>
      <c r="U500" s="465" t="s">
        <v>78</v>
      </c>
      <c r="V500" s="456"/>
      <c r="W500" s="456"/>
      <c r="X500" s="456"/>
      <c r="Y500" s="456"/>
      <c r="Z500" s="465" t="s">
        <v>79</v>
      </c>
      <c r="AA500" s="456"/>
      <c r="AB500" s="456"/>
      <c r="AC500" s="456"/>
      <c r="AD500" s="456"/>
      <c r="AE500" s="465" t="s">
        <v>74</v>
      </c>
      <c r="AF500" s="456"/>
      <c r="AG500" s="456"/>
      <c r="AH500" s="456"/>
      <c r="AI500" s="456"/>
      <c r="AJ500" s="465" t="s">
        <v>75</v>
      </c>
      <c r="AK500" s="456"/>
      <c r="AL500" s="456"/>
      <c r="AM500" s="456"/>
      <c r="AN500" s="456"/>
      <c r="AO500" s="465" t="s">
        <v>70</v>
      </c>
      <c r="AP500" s="456"/>
      <c r="AQ500" s="456"/>
      <c r="AR500" s="456"/>
      <c r="AS500" s="456"/>
      <c r="AT500" s="465" t="s">
        <v>76</v>
      </c>
      <c r="AU500" s="456"/>
      <c r="AV500" s="456"/>
      <c r="AW500" s="456"/>
      <c r="AX500" s="456"/>
    </row>
    <row r="501" spans="2:50" hidden="1">
      <c r="B501" s="448" t="s">
        <v>117</v>
      </c>
      <c r="C501" s="448" t="s">
        <v>118</v>
      </c>
      <c r="D501" s="448"/>
      <c r="E501" s="448" t="s">
        <v>119</v>
      </c>
      <c r="F501" s="448"/>
      <c r="G501" s="448"/>
      <c r="H501" s="452" t="s">
        <v>120</v>
      </c>
      <c r="I501" s="455" t="s">
        <v>121</v>
      </c>
      <c r="J501" s="455"/>
      <c r="K501" s="455"/>
      <c r="L501" s="455" t="s">
        <v>120</v>
      </c>
      <c r="M501" s="455" t="s">
        <v>122</v>
      </c>
      <c r="N501" s="463"/>
      <c r="O501" s="463" t="s">
        <v>123</v>
      </c>
      <c r="P501" s="449" t="s">
        <v>124</v>
      </c>
      <c r="Q501" s="450"/>
      <c r="R501" s="450"/>
      <c r="S501" s="451"/>
      <c r="T501" s="448" t="s">
        <v>120</v>
      </c>
      <c r="U501" s="449" t="s">
        <v>124</v>
      </c>
      <c r="V501" s="450"/>
      <c r="W501" s="450"/>
      <c r="X501" s="451"/>
      <c r="Y501" s="448" t="s">
        <v>120</v>
      </c>
      <c r="Z501" s="449" t="s">
        <v>124</v>
      </c>
      <c r="AA501" s="450"/>
      <c r="AB501" s="450"/>
      <c r="AC501" s="451"/>
      <c r="AD501" s="448" t="s">
        <v>120</v>
      </c>
      <c r="AE501" s="449" t="s">
        <v>124</v>
      </c>
      <c r="AF501" s="450"/>
      <c r="AG501" s="450"/>
      <c r="AH501" s="451"/>
      <c r="AI501" s="448" t="s">
        <v>120</v>
      </c>
      <c r="AJ501" s="449" t="s">
        <v>124</v>
      </c>
      <c r="AK501" s="450"/>
      <c r="AL501" s="450"/>
      <c r="AM501" s="451"/>
      <c r="AN501" s="448" t="s">
        <v>120</v>
      </c>
      <c r="AO501" s="449" t="s">
        <v>124</v>
      </c>
      <c r="AP501" s="450"/>
      <c r="AQ501" s="450"/>
      <c r="AR501" s="451"/>
      <c r="AS501" s="448" t="s">
        <v>120</v>
      </c>
      <c r="AT501" s="449" t="s">
        <v>124</v>
      </c>
      <c r="AU501" s="450"/>
      <c r="AV501" s="450"/>
      <c r="AW501" s="451"/>
      <c r="AX501" s="448" t="s">
        <v>120</v>
      </c>
    </row>
    <row r="502" spans="2:50" hidden="1">
      <c r="B502" s="448"/>
      <c r="C502" s="448"/>
      <c r="D502" s="448"/>
      <c r="E502" s="448" t="s">
        <v>125</v>
      </c>
      <c r="F502" s="448"/>
      <c r="G502" s="448"/>
      <c r="H502" s="453"/>
      <c r="I502" s="455" t="s">
        <v>125</v>
      </c>
      <c r="J502" s="455"/>
      <c r="K502" s="455"/>
      <c r="L502" s="455"/>
      <c r="M502" s="455"/>
      <c r="N502" s="480"/>
      <c r="O502" s="480"/>
      <c r="P502" s="449" t="s">
        <v>126</v>
      </c>
      <c r="Q502" s="450"/>
      <c r="R502" s="450"/>
      <c r="S502" s="451"/>
      <c r="T502" s="448"/>
      <c r="U502" s="449" t="s">
        <v>126</v>
      </c>
      <c r="V502" s="450"/>
      <c r="W502" s="450"/>
      <c r="X502" s="451"/>
      <c r="Y502" s="448"/>
      <c r="Z502" s="449" t="s">
        <v>126</v>
      </c>
      <c r="AA502" s="450"/>
      <c r="AB502" s="450"/>
      <c r="AC502" s="451"/>
      <c r="AD502" s="448"/>
      <c r="AE502" s="449" t="s">
        <v>126</v>
      </c>
      <c r="AF502" s="450"/>
      <c r="AG502" s="450"/>
      <c r="AH502" s="451"/>
      <c r="AI502" s="448"/>
      <c r="AJ502" s="449" t="s">
        <v>126</v>
      </c>
      <c r="AK502" s="450"/>
      <c r="AL502" s="450"/>
      <c r="AM502" s="451"/>
      <c r="AN502" s="448"/>
      <c r="AO502" s="449" t="s">
        <v>126</v>
      </c>
      <c r="AP502" s="450"/>
      <c r="AQ502" s="450"/>
      <c r="AR502" s="451"/>
      <c r="AS502" s="448"/>
      <c r="AT502" s="449" t="s">
        <v>126</v>
      </c>
      <c r="AU502" s="450"/>
      <c r="AV502" s="450"/>
      <c r="AW502" s="451"/>
      <c r="AX502" s="448"/>
    </row>
    <row r="503" spans="2:50" hidden="1">
      <c r="B503" s="448"/>
      <c r="C503" s="448"/>
      <c r="D503" s="448"/>
      <c r="E503" s="94" t="s">
        <v>127</v>
      </c>
      <c r="F503" s="94" t="s">
        <v>128</v>
      </c>
      <c r="G503" s="94" t="s">
        <v>129</v>
      </c>
      <c r="H503" s="454"/>
      <c r="I503" s="152" t="s">
        <v>127</v>
      </c>
      <c r="J503" s="152" t="s">
        <v>128</v>
      </c>
      <c r="K503" s="152" t="s">
        <v>129</v>
      </c>
      <c r="L503" s="455"/>
      <c r="M503" s="455"/>
      <c r="N503" s="480"/>
      <c r="O503" s="480"/>
      <c r="P503" s="94" t="s">
        <v>127</v>
      </c>
      <c r="Q503" s="94" t="s">
        <v>128</v>
      </c>
      <c r="R503" s="94" t="s">
        <v>129</v>
      </c>
      <c r="S503" s="94" t="s">
        <v>122</v>
      </c>
      <c r="T503" s="448"/>
      <c r="U503" s="94" t="s">
        <v>127</v>
      </c>
      <c r="V503" s="94" t="s">
        <v>128</v>
      </c>
      <c r="W503" s="94" t="s">
        <v>129</v>
      </c>
      <c r="X503" s="94" t="s">
        <v>122</v>
      </c>
      <c r="Y503" s="448"/>
      <c r="Z503" s="94" t="s">
        <v>127</v>
      </c>
      <c r="AA503" s="94" t="s">
        <v>128</v>
      </c>
      <c r="AB503" s="94" t="s">
        <v>129</v>
      </c>
      <c r="AC503" s="94" t="s">
        <v>122</v>
      </c>
      <c r="AD503" s="448"/>
      <c r="AE503" s="94" t="s">
        <v>127</v>
      </c>
      <c r="AF503" s="94" t="s">
        <v>128</v>
      </c>
      <c r="AG503" s="94" t="s">
        <v>129</v>
      </c>
      <c r="AH503" s="94" t="s">
        <v>122</v>
      </c>
      <c r="AI503" s="448"/>
      <c r="AJ503" s="94" t="s">
        <v>127</v>
      </c>
      <c r="AK503" s="94" t="s">
        <v>128</v>
      </c>
      <c r="AL503" s="94" t="s">
        <v>129</v>
      </c>
      <c r="AM503" s="94" t="s">
        <v>122</v>
      </c>
      <c r="AN503" s="448"/>
      <c r="AO503" s="94" t="s">
        <v>127</v>
      </c>
      <c r="AP503" s="94" t="s">
        <v>128</v>
      </c>
      <c r="AQ503" s="94" t="s">
        <v>129</v>
      </c>
      <c r="AR503" s="94" t="s">
        <v>122</v>
      </c>
      <c r="AS503" s="448"/>
      <c r="AT503" s="94" t="s">
        <v>127</v>
      </c>
      <c r="AU503" s="94" t="s">
        <v>128</v>
      </c>
      <c r="AV503" s="94" t="s">
        <v>129</v>
      </c>
      <c r="AW503" s="94" t="s">
        <v>122</v>
      </c>
      <c r="AX503" s="448"/>
    </row>
    <row r="504" spans="2:50" hidden="1">
      <c r="B504" s="456" t="s">
        <v>173</v>
      </c>
      <c r="C504" s="95">
        <f>C481</f>
        <v>1</v>
      </c>
      <c r="D504" s="95" t="s">
        <v>174</v>
      </c>
      <c r="E504" s="95">
        <v>20</v>
      </c>
      <c r="F504" s="95">
        <v>2400</v>
      </c>
      <c r="G504" s="177">
        <f>F504/E504</f>
        <v>120</v>
      </c>
      <c r="H504" s="456">
        <f>AVERAGE(G504:G521)</f>
        <v>140.55432699395547</v>
      </c>
      <c r="I504" s="153">
        <f t="shared" ref="I504:I521" si="472">IFERROR(AVERAGE(P504,U504,Z504,AE504,AJ504,AO504,AT504),"")</f>
        <v>20</v>
      </c>
      <c r="J504" s="153">
        <f t="shared" ref="J504:J521" si="473">IFERROR(AVERAGE(Q504,V504,AA504,AF504,AK504,AP504,AU504),"")</f>
        <v>2293.9247351647609</v>
      </c>
      <c r="K504" s="154">
        <f t="shared" ref="K504:K521" si="474">IFERROR(AVERAGE(R504,W504,AB504,AG504,AL504,AQ504,AV504),"")</f>
        <v>114.69623675823802</v>
      </c>
      <c r="L504" s="457">
        <f>IFERROR(AVERAGE(K504:K521),"-")</f>
        <v>134.5534885907405</v>
      </c>
      <c r="M504" s="153">
        <f>IFERROR(RANK(K504, K504:K521),"")</f>
        <v>16</v>
      </c>
      <c r="N504" s="480"/>
      <c r="O504" s="480"/>
      <c r="P504" s="95">
        <v>20</v>
      </c>
      <c r="Q504" s="151">
        <v>2294.146341463415</v>
      </c>
      <c r="R504" s="177">
        <f>IFERROR(Q504/P504,"")</f>
        <v>114.70731707317074</v>
      </c>
      <c r="S504" s="95">
        <f>IFERROR(RANK(R504, R504:R521),"")</f>
        <v>16</v>
      </c>
      <c r="T504" s="477">
        <f>AVERAGE(R504:R521)</f>
        <v>134.76162408814594</v>
      </c>
      <c r="U504" s="95">
        <v>20</v>
      </c>
      <c r="V504" s="151">
        <v>2285.2173913043471</v>
      </c>
      <c r="W504" s="177">
        <f>IFERROR(V504/U504,"")</f>
        <v>114.26086956521735</v>
      </c>
      <c r="X504" s="95">
        <f>IFERROR(RANK(W504, W504:W521),"")</f>
        <v>16</v>
      </c>
      <c r="Y504" s="477">
        <f>AVERAGE(W504:W521)</f>
        <v>134.29614164496832</v>
      </c>
      <c r="Z504" s="95">
        <v>20</v>
      </c>
      <c r="AA504" s="151">
        <v>2301.7241379310349</v>
      </c>
      <c r="AB504" s="177">
        <f>IFERROR(AA504/Z504,"")</f>
        <v>115.08620689655174</v>
      </c>
      <c r="AC504" s="95">
        <f>IFERROR(RANK(AB504, AB504:AB521),"")</f>
        <v>16</v>
      </c>
      <c r="AD504" s="477">
        <f>AVERAGE(AB504:AB521)</f>
        <v>134.45653060957594</v>
      </c>
      <c r="AE504" s="95">
        <v>20</v>
      </c>
      <c r="AF504" s="151">
        <v>2290.2127659574462</v>
      </c>
      <c r="AG504" s="177">
        <f>IFERROR(AF504/AE504,"")</f>
        <v>114.5106382978723</v>
      </c>
      <c r="AH504" s="95">
        <f>IFERROR(RANK(AG504, AG504:AG521),"")</f>
        <v>16</v>
      </c>
      <c r="AI504" s="477">
        <f>AVERAGE(AG504:AG521)</f>
        <v>134.48930163172417</v>
      </c>
      <c r="AJ504" s="95">
        <v>20</v>
      </c>
      <c r="AK504" s="151">
        <v>2294.2574257425745</v>
      </c>
      <c r="AL504" s="177">
        <f>IFERROR(AK504/AJ504,"")</f>
        <v>114.71287128712872</v>
      </c>
      <c r="AM504" s="95">
        <f>IFERROR(RANK(AL504, AL504:AL521),"")</f>
        <v>15</v>
      </c>
      <c r="AN504" s="477">
        <f>AVERAGE(AL504:AL521)</f>
        <v>134.69892038361363</v>
      </c>
      <c r="AO504" s="95">
        <v>20</v>
      </c>
      <c r="AP504" s="151">
        <v>2296.796973518286</v>
      </c>
      <c r="AQ504" s="177">
        <f>IFERROR(AP504/AO504,"")</f>
        <v>114.8398486759143</v>
      </c>
      <c r="AR504" s="95">
        <f>IFERROR(RANK(AQ504, AQ504:AQ521),"")</f>
        <v>15</v>
      </c>
      <c r="AS504" s="477">
        <f>AVERAGE(AQ504:AQ521)</f>
        <v>134.65977541410251</v>
      </c>
      <c r="AT504" s="95">
        <v>20</v>
      </c>
      <c r="AU504" s="151">
        <v>2295.1181102362207</v>
      </c>
      <c r="AV504" s="177">
        <f>IFERROR(AU504/AT504,"")</f>
        <v>114.75590551181104</v>
      </c>
      <c r="AW504" s="95">
        <f>IFERROR(RANK(AV504, AV504:AV521),"")</f>
        <v>16</v>
      </c>
      <c r="AX504" s="477">
        <f>AVERAGE(AV504:AV521)</f>
        <v>134.51212636305297</v>
      </c>
    </row>
    <row r="505" spans="2:50" hidden="1">
      <c r="B505" s="456"/>
      <c r="C505" s="95">
        <f t="shared" ref="C505:C521" si="475">C482</f>
        <v>2</v>
      </c>
      <c r="D505" s="95" t="s">
        <v>175</v>
      </c>
      <c r="E505" s="95">
        <v>18</v>
      </c>
      <c r="F505" s="95">
        <v>2400</v>
      </c>
      <c r="G505" s="177">
        <f t="shared" ref="G505:G520" si="476">F505/E505</f>
        <v>133.33333333333334</v>
      </c>
      <c r="H505" s="456"/>
      <c r="I505" s="153">
        <f t="shared" si="472"/>
        <v>18</v>
      </c>
      <c r="J505" s="153">
        <f t="shared" si="473"/>
        <v>2291.9049012012642</v>
      </c>
      <c r="K505" s="154">
        <f t="shared" si="474"/>
        <v>127.32805006673688</v>
      </c>
      <c r="L505" s="458"/>
      <c r="M505" s="153">
        <f>IFERROR(RANK(K505, K504:K521),"")</f>
        <v>10</v>
      </c>
      <c r="N505" s="480"/>
      <c r="O505" s="480"/>
      <c r="P505" s="95">
        <v>18</v>
      </c>
      <c r="Q505" s="151">
        <v>2287.7064220183483</v>
      </c>
      <c r="R505" s="177">
        <f t="shared" ref="R505:R521" si="477">IFERROR(Q505/P505,"")</f>
        <v>127.09480122324157</v>
      </c>
      <c r="S505" s="95">
        <f>IFERROR(RANK(R505, R504:R521),"")</f>
        <v>10</v>
      </c>
      <c r="T505" s="478"/>
      <c r="U505" s="95">
        <v>18</v>
      </c>
      <c r="V505" s="151">
        <v>2303.5443037974674</v>
      </c>
      <c r="W505" s="177">
        <f t="shared" ref="W505:W521" si="478">IFERROR(V505/U505,"")</f>
        <v>127.97468354430374</v>
      </c>
      <c r="X505" s="95">
        <f>IFERROR(RANK(W505, W504:W521),"")</f>
        <v>9</v>
      </c>
      <c r="Y505" s="478"/>
      <c r="Z505" s="95">
        <v>18</v>
      </c>
      <c r="AA505" s="151">
        <v>2286.2857142857138</v>
      </c>
      <c r="AB505" s="177">
        <f t="shared" ref="AB505:AB521" si="479">IFERROR(AA505/Z505,"")</f>
        <v>127.01587301587298</v>
      </c>
      <c r="AC505" s="95">
        <f>IFERROR(RANK(AB505, AB504:AB521),"")</f>
        <v>11</v>
      </c>
      <c r="AD505" s="478"/>
      <c r="AE505" s="95">
        <v>18</v>
      </c>
      <c r="AF505" s="151">
        <v>2307.6315789473692</v>
      </c>
      <c r="AG505" s="177">
        <f t="shared" ref="AG505:AG521" si="480">IFERROR(AF505/AE505,"")</f>
        <v>128.20175438596496</v>
      </c>
      <c r="AH505" s="95">
        <f>IFERROR(RANK(AG505, AG504:AG521),"")</f>
        <v>8</v>
      </c>
      <c r="AI505" s="478"/>
      <c r="AJ505" s="95">
        <v>18</v>
      </c>
      <c r="AK505" s="151">
        <v>2289.9999999999995</v>
      </c>
      <c r="AL505" s="177">
        <f t="shared" ref="AL505:AL521" si="481">IFERROR(AK505/AJ505,"")</f>
        <v>127.2222222222222</v>
      </c>
      <c r="AM505" s="95">
        <f>IFERROR(RANK(AL505, AL504:AL521),"")</f>
        <v>10</v>
      </c>
      <c r="AN505" s="478"/>
      <c r="AO505" s="95">
        <v>18</v>
      </c>
      <c r="AP505" s="151">
        <v>2282.3255813953483</v>
      </c>
      <c r="AQ505" s="177">
        <f t="shared" ref="AQ505:AQ521" si="482">IFERROR(AP505/AO505,"")</f>
        <v>126.79586563307491</v>
      </c>
      <c r="AR505" s="95">
        <f>IFERROR(RANK(AQ505, AQ504:AQ521),"")</f>
        <v>11</v>
      </c>
      <c r="AS505" s="478"/>
      <c r="AT505" s="95">
        <v>18</v>
      </c>
      <c r="AU505" s="151">
        <v>2285.8407079646017</v>
      </c>
      <c r="AV505" s="177">
        <f t="shared" ref="AV505:AV521" si="483">IFERROR(AU505/AT505,"")</f>
        <v>126.99115044247787</v>
      </c>
      <c r="AW505" s="95">
        <f>IFERROR(RANK(AV505, AV504:AV521),"")</f>
        <v>11</v>
      </c>
      <c r="AX505" s="478"/>
    </row>
    <row r="506" spans="2:50" hidden="1">
      <c r="B506" s="456"/>
      <c r="C506" s="95">
        <f t="shared" si="475"/>
        <v>3</v>
      </c>
      <c r="D506" s="95" t="s">
        <v>176</v>
      </c>
      <c r="E506" s="95">
        <v>18</v>
      </c>
      <c r="F506" s="95">
        <v>2400</v>
      </c>
      <c r="G506" s="177">
        <f t="shared" si="476"/>
        <v>133.33333333333334</v>
      </c>
      <c r="H506" s="456"/>
      <c r="I506" s="153">
        <f t="shared" si="472"/>
        <v>18</v>
      </c>
      <c r="J506" s="153">
        <f t="shared" si="473"/>
        <v>2291.1245940300669</v>
      </c>
      <c r="K506" s="154">
        <f t="shared" si="474"/>
        <v>127.28469966833703</v>
      </c>
      <c r="L506" s="458"/>
      <c r="M506" s="153">
        <f>IFERROR(RANK(K506, K504:K521),"")</f>
        <v>11</v>
      </c>
      <c r="N506" s="480"/>
      <c r="O506" s="480"/>
      <c r="P506" s="95">
        <v>18</v>
      </c>
      <c r="Q506" s="151">
        <v>2290.3940217391305</v>
      </c>
      <c r="R506" s="177">
        <f t="shared" si="477"/>
        <v>127.24411231884058</v>
      </c>
      <c r="S506" s="95">
        <f>IFERROR(RANK(R506, R504:R521),"")</f>
        <v>9</v>
      </c>
      <c r="T506" s="478"/>
      <c r="U506" s="95">
        <v>18</v>
      </c>
      <c r="V506" s="151">
        <v>2289.0196078431372</v>
      </c>
      <c r="W506" s="177">
        <f t="shared" si="478"/>
        <v>127.1677559912854</v>
      </c>
      <c r="X506" s="95">
        <f>IFERROR(RANK(W506, W504:W521),"")</f>
        <v>10</v>
      </c>
      <c r="Y506" s="478"/>
      <c r="Z506" s="95">
        <v>18</v>
      </c>
      <c r="AA506" s="151">
        <v>2297.8571428571427</v>
      </c>
      <c r="AB506" s="177">
        <f t="shared" si="479"/>
        <v>127.65873015873015</v>
      </c>
      <c r="AC506" s="95">
        <f>IFERROR(RANK(AB506, AB504:AB521),"")</f>
        <v>9</v>
      </c>
      <c r="AD506" s="478"/>
      <c r="AE506" s="95">
        <v>18</v>
      </c>
      <c r="AF506" s="151">
        <v>2286.9512195121952</v>
      </c>
      <c r="AG506" s="177">
        <f t="shared" si="480"/>
        <v>127.05284552845529</v>
      </c>
      <c r="AH506" s="95">
        <f>IFERROR(RANK(AG506, AG504:AG521),"")</f>
        <v>11</v>
      </c>
      <c r="AI506" s="478"/>
      <c r="AJ506" s="95">
        <v>18</v>
      </c>
      <c r="AK506" s="151">
        <v>2290.1587301587292</v>
      </c>
      <c r="AL506" s="177">
        <f t="shared" si="481"/>
        <v>127.23104056437384</v>
      </c>
      <c r="AM506" s="95">
        <f>IFERROR(RANK(AL506, AL504:AL521),"")</f>
        <v>9</v>
      </c>
      <c r="AN506" s="478"/>
      <c r="AO506" s="95">
        <v>18</v>
      </c>
      <c r="AP506" s="151">
        <v>2290.454545454545</v>
      </c>
      <c r="AQ506" s="177">
        <f t="shared" si="482"/>
        <v>127.24747474747473</v>
      </c>
      <c r="AR506" s="95">
        <f>IFERROR(RANK(AQ506, AQ504:AQ521),"")</f>
        <v>10</v>
      </c>
      <c r="AS506" s="478"/>
      <c r="AT506" s="95">
        <v>18</v>
      </c>
      <c r="AU506" s="151">
        <v>2293.036890645586</v>
      </c>
      <c r="AV506" s="177">
        <f t="shared" si="483"/>
        <v>127.39093836919922</v>
      </c>
      <c r="AW506" s="95">
        <f>IFERROR(RANK(AV506, AV504:AV521),"")</f>
        <v>9</v>
      </c>
      <c r="AX506" s="478"/>
    </row>
    <row r="507" spans="2:50" hidden="1">
      <c r="B507" s="456"/>
      <c r="C507" s="95">
        <f t="shared" si="475"/>
        <v>4</v>
      </c>
      <c r="D507" s="95" t="s">
        <v>179</v>
      </c>
      <c r="E507" s="95">
        <v>18</v>
      </c>
      <c r="F507" s="95">
        <v>2400</v>
      </c>
      <c r="G507" s="177">
        <f t="shared" si="476"/>
        <v>133.33333333333334</v>
      </c>
      <c r="H507" s="456"/>
      <c r="I507" s="153">
        <f t="shared" si="472"/>
        <v>18</v>
      </c>
      <c r="J507" s="153">
        <f t="shared" si="473"/>
        <v>2293.0798949301457</v>
      </c>
      <c r="K507" s="154">
        <f t="shared" si="474"/>
        <v>127.39332749611921</v>
      </c>
      <c r="L507" s="458"/>
      <c r="M507" s="153">
        <f>IFERROR(RANK(K507, K504:K521),"")</f>
        <v>9</v>
      </c>
      <c r="N507" s="480"/>
      <c r="O507" s="480"/>
      <c r="P507" s="95">
        <v>18</v>
      </c>
      <c r="Q507" s="151">
        <v>2284.5859872611459</v>
      </c>
      <c r="R507" s="177">
        <f t="shared" si="477"/>
        <v>126.92144373673032</v>
      </c>
      <c r="S507" s="95">
        <f>IFERROR(RANK(R507, R504:R521),"")</f>
        <v>11</v>
      </c>
      <c r="T507" s="478"/>
      <c r="U507" s="95">
        <v>18</v>
      </c>
      <c r="V507" s="151">
        <v>2283.2432432432438</v>
      </c>
      <c r="W507" s="177">
        <f t="shared" si="478"/>
        <v>126.84684684684687</v>
      </c>
      <c r="X507" s="95">
        <f>IFERROR(RANK(W507, W504:W521),"")</f>
        <v>11</v>
      </c>
      <c r="Y507" s="478"/>
      <c r="Z507" s="95">
        <v>18</v>
      </c>
      <c r="AA507" s="151">
        <v>2292.1621621621621</v>
      </c>
      <c r="AB507" s="177">
        <f t="shared" si="479"/>
        <v>127.34234234234233</v>
      </c>
      <c r="AC507" s="95">
        <f>IFERROR(RANK(AB507, AB504:AB521),"")</f>
        <v>10</v>
      </c>
      <c r="AD507" s="478"/>
      <c r="AE507" s="95">
        <v>18</v>
      </c>
      <c r="AF507" s="151">
        <v>2300.5128205128203</v>
      </c>
      <c r="AG507" s="177">
        <f t="shared" si="480"/>
        <v>127.8062678062678</v>
      </c>
      <c r="AH507" s="95">
        <f>IFERROR(RANK(AG507, AG504:AG521),"")</f>
        <v>9</v>
      </c>
      <c r="AI507" s="478"/>
      <c r="AJ507" s="95">
        <v>18</v>
      </c>
      <c r="AK507" s="151">
        <v>2287.2727272727279</v>
      </c>
      <c r="AL507" s="177">
        <f t="shared" si="481"/>
        <v>127.0707070707071</v>
      </c>
      <c r="AM507" s="95">
        <f>IFERROR(RANK(AL507, AL504:AL521),"")</f>
        <v>11</v>
      </c>
      <c r="AN507" s="478"/>
      <c r="AO507" s="95">
        <v>18</v>
      </c>
      <c r="AP507" s="151">
        <v>2299.8461538461543</v>
      </c>
      <c r="AQ507" s="177">
        <f t="shared" si="482"/>
        <v>127.76923076923079</v>
      </c>
      <c r="AR507" s="95">
        <f>IFERROR(RANK(AQ507, AQ504:AQ521),"")</f>
        <v>9</v>
      </c>
      <c r="AS507" s="478"/>
      <c r="AT507" s="95">
        <v>18</v>
      </c>
      <c r="AU507" s="151">
        <v>2303.9361702127653</v>
      </c>
      <c r="AV507" s="177">
        <f t="shared" si="483"/>
        <v>127.99645390070918</v>
      </c>
      <c r="AW507" s="95">
        <f>IFERROR(RANK(AV507, AV504:AV521),"")</f>
        <v>8</v>
      </c>
      <c r="AX507" s="478"/>
    </row>
    <row r="508" spans="2:50" hidden="1">
      <c r="B508" s="456"/>
      <c r="C508" s="95">
        <f t="shared" si="475"/>
        <v>5</v>
      </c>
      <c r="D508" s="95" t="s">
        <v>180</v>
      </c>
      <c r="E508" s="95">
        <v>20</v>
      </c>
      <c r="F508" s="95">
        <v>2400</v>
      </c>
      <c r="G508" s="177">
        <f t="shared" si="476"/>
        <v>120</v>
      </c>
      <c r="H508" s="456"/>
      <c r="I508" s="153">
        <f t="shared" si="472"/>
        <v>20</v>
      </c>
      <c r="J508" s="153">
        <f t="shared" si="473"/>
        <v>2304.1930162536182</v>
      </c>
      <c r="K508" s="154">
        <f t="shared" si="474"/>
        <v>115.20965081268089</v>
      </c>
      <c r="L508" s="458"/>
      <c r="M508" s="153">
        <f>IFERROR(RANK(K508, K504:K521),"")</f>
        <v>15</v>
      </c>
      <c r="N508" s="480"/>
      <c r="O508" s="480"/>
      <c r="P508" s="95">
        <v>20</v>
      </c>
      <c r="Q508" s="151">
        <v>2319.6774193548381</v>
      </c>
      <c r="R508" s="177">
        <f t="shared" si="477"/>
        <v>115.98387096774191</v>
      </c>
      <c r="S508" s="95">
        <f>IFERROR(RANK(R508, R504:R521),"")</f>
        <v>15</v>
      </c>
      <c r="T508" s="478"/>
      <c r="U508" s="95">
        <v>20</v>
      </c>
      <c r="V508" s="151">
        <v>2320.8510638297876</v>
      </c>
      <c r="W508" s="177">
        <f t="shared" si="478"/>
        <v>116.04255319148938</v>
      </c>
      <c r="X508" s="95">
        <f>IFERROR(RANK(W508, W504:W521),"")</f>
        <v>15</v>
      </c>
      <c r="Y508" s="478"/>
      <c r="Z508" s="95">
        <v>20</v>
      </c>
      <c r="AA508" s="151">
        <v>2304.7619047619041</v>
      </c>
      <c r="AB508" s="177">
        <f t="shared" si="479"/>
        <v>115.23809523809521</v>
      </c>
      <c r="AC508" s="95">
        <f>IFERROR(RANK(AB508, AB504:AB521),"")</f>
        <v>15</v>
      </c>
      <c r="AD508" s="478"/>
      <c r="AE508" s="95">
        <v>20</v>
      </c>
      <c r="AF508" s="151">
        <v>2302.0408163265311</v>
      </c>
      <c r="AG508" s="177">
        <f t="shared" si="480"/>
        <v>115.10204081632655</v>
      </c>
      <c r="AH508" s="95">
        <f>IFERROR(RANK(AG508, AG504:AG521),"")</f>
        <v>15</v>
      </c>
      <c r="AI508" s="478"/>
      <c r="AJ508" s="95">
        <v>20</v>
      </c>
      <c r="AK508" s="151">
        <v>2288.2352941176482</v>
      </c>
      <c r="AL508" s="177">
        <f t="shared" si="481"/>
        <v>114.4117647058824</v>
      </c>
      <c r="AM508" s="95">
        <f>IFERROR(RANK(AL508, AL504:AL521),"")</f>
        <v>16</v>
      </c>
      <c r="AN508" s="478"/>
      <c r="AO508" s="95">
        <v>20</v>
      </c>
      <c r="AP508" s="151">
        <v>2282.400000000001</v>
      </c>
      <c r="AQ508" s="177">
        <f t="shared" si="482"/>
        <v>114.12000000000005</v>
      </c>
      <c r="AR508" s="95">
        <f>IFERROR(RANK(AQ508, AQ504:AQ521),"")</f>
        <v>16</v>
      </c>
      <c r="AS508" s="478"/>
      <c r="AT508" s="95">
        <v>20</v>
      </c>
      <c r="AU508" s="151">
        <v>2311.3846153846148</v>
      </c>
      <c r="AV508" s="177">
        <f t="shared" si="483"/>
        <v>115.56923076923074</v>
      </c>
      <c r="AW508" s="95">
        <f>IFERROR(RANK(AV508, AV504:AV521),"")</f>
        <v>15</v>
      </c>
      <c r="AX508" s="478"/>
    </row>
    <row r="509" spans="2:50" hidden="1">
      <c r="B509" s="456"/>
      <c r="C509" s="95">
        <f t="shared" si="475"/>
        <v>6</v>
      </c>
      <c r="D509" s="95" t="s">
        <v>182</v>
      </c>
      <c r="E509" s="95">
        <v>19</v>
      </c>
      <c r="F509" s="95">
        <v>2400</v>
      </c>
      <c r="G509" s="177">
        <f t="shared" si="476"/>
        <v>126.31578947368421</v>
      </c>
      <c r="H509" s="456"/>
      <c r="I509" s="153">
        <f t="shared" si="472"/>
        <v>19</v>
      </c>
      <c r="J509" s="153">
        <f t="shared" si="473"/>
        <v>2292.8837975565343</v>
      </c>
      <c r="K509" s="154">
        <f t="shared" si="474"/>
        <v>120.67809460823865</v>
      </c>
      <c r="L509" s="458"/>
      <c r="M509" s="153">
        <f>IFERROR(RANK(K509, K504:K521),"")</f>
        <v>14</v>
      </c>
      <c r="N509" s="480"/>
      <c r="O509" s="480"/>
      <c r="P509" s="95">
        <v>19</v>
      </c>
      <c r="Q509" s="151">
        <v>2295.0993377483437</v>
      </c>
      <c r="R509" s="177">
        <f t="shared" si="477"/>
        <v>120.79470198675493</v>
      </c>
      <c r="S509" s="95">
        <f>IFERROR(RANK(R509, R504:R521),"")</f>
        <v>13</v>
      </c>
      <c r="T509" s="478"/>
      <c r="U509" s="95">
        <v>19</v>
      </c>
      <c r="V509" s="151">
        <v>2292.110091743119</v>
      </c>
      <c r="W509" s="177">
        <f t="shared" si="478"/>
        <v>120.63737324963785</v>
      </c>
      <c r="X509" s="95">
        <f>IFERROR(RANK(W509, W504:W521),"")</f>
        <v>14</v>
      </c>
      <c r="Y509" s="478"/>
      <c r="Z509" s="95">
        <v>19</v>
      </c>
      <c r="AA509" s="151">
        <v>2290.0000000000005</v>
      </c>
      <c r="AB509" s="177">
        <f t="shared" si="479"/>
        <v>120.52631578947371</v>
      </c>
      <c r="AC509" s="95">
        <f>IFERROR(RANK(AB509, AB504:AB521),"")</f>
        <v>14</v>
      </c>
      <c r="AD509" s="478"/>
      <c r="AE509" s="95">
        <v>19</v>
      </c>
      <c r="AF509" s="151">
        <v>2298.0530973451328</v>
      </c>
      <c r="AG509" s="177">
        <f t="shared" si="480"/>
        <v>120.95016301816489</v>
      </c>
      <c r="AH509" s="95">
        <f>IFERROR(RANK(AG509, AG504:AG521),"")</f>
        <v>14</v>
      </c>
      <c r="AI509" s="478"/>
      <c r="AJ509" s="95">
        <v>19</v>
      </c>
      <c r="AK509" s="151">
        <v>2289.8437499999995</v>
      </c>
      <c r="AL509" s="177">
        <f t="shared" si="481"/>
        <v>120.51809210526314</v>
      </c>
      <c r="AM509" s="95">
        <f>IFERROR(RANK(AL509, AL504:AL521),"")</f>
        <v>14</v>
      </c>
      <c r="AN509" s="478"/>
      <c r="AO509" s="95">
        <v>19</v>
      </c>
      <c r="AP509" s="151">
        <v>2291.4606741573039</v>
      </c>
      <c r="AQ509" s="177">
        <f t="shared" si="482"/>
        <v>120.6031933767002</v>
      </c>
      <c r="AR509" s="95">
        <f>IFERROR(RANK(AQ509, AQ504:AQ521),"")</f>
        <v>14</v>
      </c>
      <c r="AS509" s="478"/>
      <c r="AT509" s="95">
        <v>19</v>
      </c>
      <c r="AU509" s="151">
        <v>2293.6196319018409</v>
      </c>
      <c r="AV509" s="177">
        <f t="shared" si="483"/>
        <v>120.71682273167583</v>
      </c>
      <c r="AW509" s="95">
        <f>IFERROR(RANK(AV509, AV504:AV521),"")</f>
        <v>12</v>
      </c>
      <c r="AX509" s="478"/>
    </row>
    <row r="510" spans="2:50" hidden="1">
      <c r="B510" s="456"/>
      <c r="C510" s="95">
        <f t="shared" si="475"/>
        <v>7</v>
      </c>
      <c r="D510" s="95" t="s">
        <v>183</v>
      </c>
      <c r="E510" s="95">
        <v>18</v>
      </c>
      <c r="F510" s="95">
        <v>2400</v>
      </c>
      <c r="G510" s="177">
        <f t="shared" si="476"/>
        <v>133.33333333333334</v>
      </c>
      <c r="H510" s="456"/>
      <c r="I510" s="153">
        <f t="shared" si="472"/>
        <v>18</v>
      </c>
      <c r="J510" s="153">
        <f t="shared" si="473"/>
        <v>2299.8260376717467</v>
      </c>
      <c r="K510" s="154">
        <f t="shared" si="474"/>
        <v>127.76811320398592</v>
      </c>
      <c r="L510" s="458"/>
      <c r="M510" s="153">
        <f>IFERROR(RANK(K510, K504:K521),"")</f>
        <v>8</v>
      </c>
      <c r="N510" s="480"/>
      <c r="O510" s="480"/>
      <c r="P510" s="95">
        <v>18</v>
      </c>
      <c r="Q510" s="151">
        <v>2304.1558441558441</v>
      </c>
      <c r="R510" s="177">
        <f t="shared" si="477"/>
        <v>128.00865800865802</v>
      </c>
      <c r="S510" s="95">
        <f>IFERROR(RANK(R510, R504:R521),"")</f>
        <v>8</v>
      </c>
      <c r="T510" s="478"/>
      <c r="U510" s="95">
        <v>18</v>
      </c>
      <c r="V510" s="151">
        <v>2313.4426229508204</v>
      </c>
      <c r="W510" s="177">
        <f t="shared" si="478"/>
        <v>128.52459016393448</v>
      </c>
      <c r="X510" s="95">
        <f>IFERROR(RANK(W510, W504:W521),"")</f>
        <v>8</v>
      </c>
      <c r="Y510" s="478"/>
      <c r="Z510" s="95">
        <v>18</v>
      </c>
      <c r="AA510" s="151">
        <v>2298.2926829268299</v>
      </c>
      <c r="AB510" s="177">
        <f t="shared" si="479"/>
        <v>127.68292682926833</v>
      </c>
      <c r="AC510" s="95">
        <f>IFERROR(RANK(AB510, AB504:AB521),"")</f>
        <v>8</v>
      </c>
      <c r="AD510" s="478"/>
      <c r="AE510" s="95">
        <v>18</v>
      </c>
      <c r="AF510" s="151">
        <v>2295.238095238095</v>
      </c>
      <c r="AG510" s="177">
        <f t="shared" si="480"/>
        <v>127.51322751322749</v>
      </c>
      <c r="AH510" s="95">
        <f>IFERROR(RANK(AG510, AG504:AG521),"")</f>
        <v>10</v>
      </c>
      <c r="AI510" s="478"/>
      <c r="AJ510" s="95">
        <v>18</v>
      </c>
      <c r="AK510" s="151">
        <v>2294.7692307692305</v>
      </c>
      <c r="AL510" s="177">
        <f t="shared" si="481"/>
        <v>127.48717948717947</v>
      </c>
      <c r="AM510" s="95">
        <f>IFERROR(RANK(AL510, AL504:AL521),"")</f>
        <v>8</v>
      </c>
      <c r="AN510" s="478"/>
      <c r="AO510" s="95">
        <v>18</v>
      </c>
      <c r="AP510" s="151">
        <v>2301.1764705882347</v>
      </c>
      <c r="AQ510" s="177">
        <f t="shared" si="482"/>
        <v>127.84313725490193</v>
      </c>
      <c r="AR510" s="95">
        <f>IFERROR(RANK(AQ510, AQ504:AQ521),"")</f>
        <v>8</v>
      </c>
      <c r="AS510" s="478"/>
      <c r="AT510" s="95">
        <v>18</v>
      </c>
      <c r="AU510" s="151">
        <v>2291.707317073171</v>
      </c>
      <c r="AV510" s="177">
        <f t="shared" si="483"/>
        <v>127.31707317073172</v>
      </c>
      <c r="AW510" s="95">
        <f>IFERROR(RANK(AV510, AV504:AV521),"")</f>
        <v>10</v>
      </c>
      <c r="AX510" s="478"/>
    </row>
    <row r="511" spans="2:50" hidden="1">
      <c r="B511" s="456"/>
      <c r="C511" s="95">
        <f t="shared" si="475"/>
        <v>8</v>
      </c>
      <c r="D511" s="95" t="s">
        <v>186</v>
      </c>
      <c r="E511" s="95">
        <v>19</v>
      </c>
      <c r="F511" s="95">
        <v>2400</v>
      </c>
      <c r="G511" s="177">
        <f t="shared" si="476"/>
        <v>126.31578947368421</v>
      </c>
      <c r="H511" s="456"/>
      <c r="I511" s="153">
        <f t="shared" si="472"/>
        <v>19</v>
      </c>
      <c r="J511" s="153">
        <f t="shared" si="473"/>
        <v>2308.3417284062448</v>
      </c>
      <c r="K511" s="154">
        <f t="shared" si="474"/>
        <v>121.49166991611814</v>
      </c>
      <c r="L511" s="458"/>
      <c r="M511" s="153">
        <f>IFERROR(RANK(K511, K504:K521),"")</f>
        <v>12</v>
      </c>
      <c r="N511" s="480"/>
      <c r="O511" s="480"/>
      <c r="P511" s="95">
        <v>19</v>
      </c>
      <c r="Q511" s="151">
        <v>2301.9230769230771</v>
      </c>
      <c r="R511" s="177">
        <f t="shared" si="477"/>
        <v>121.15384615384616</v>
      </c>
      <c r="S511" s="95">
        <f>IFERROR(RANK(R511, R504:R521),"")</f>
        <v>12</v>
      </c>
      <c r="T511" s="478"/>
      <c r="U511" s="95">
        <v>19</v>
      </c>
      <c r="V511" s="151">
        <v>2304.3243243243237</v>
      </c>
      <c r="W511" s="177">
        <f t="shared" si="478"/>
        <v>121.28022759601704</v>
      </c>
      <c r="X511" s="95">
        <f>IFERROR(RANK(W511, W504:W521),"")</f>
        <v>13</v>
      </c>
      <c r="Y511" s="478"/>
      <c r="Z511" s="95">
        <v>19</v>
      </c>
      <c r="AA511" s="151">
        <v>2315.5555555555561</v>
      </c>
      <c r="AB511" s="177">
        <f t="shared" si="479"/>
        <v>121.87134502923979</v>
      </c>
      <c r="AC511" s="95">
        <f>IFERROR(RANK(AB511, AB504:AB521),"")</f>
        <v>12</v>
      </c>
      <c r="AD511" s="478"/>
      <c r="AE511" s="95">
        <v>19</v>
      </c>
      <c r="AF511" s="151">
        <v>2348.3333333333339</v>
      </c>
      <c r="AG511" s="177">
        <f t="shared" si="480"/>
        <v>123.59649122807021</v>
      </c>
      <c r="AH511" s="95">
        <f>IFERROR(RANK(AG511, AG504:AG521),"")</f>
        <v>12</v>
      </c>
      <c r="AI511" s="478"/>
      <c r="AJ511" s="95">
        <v>19</v>
      </c>
      <c r="AK511" s="151">
        <v>2303.0769230769233</v>
      </c>
      <c r="AL511" s="177">
        <f t="shared" si="481"/>
        <v>121.21457489878544</v>
      </c>
      <c r="AM511" s="95">
        <f>IFERROR(RANK(AL511, AL504:AL521),"")</f>
        <v>13</v>
      </c>
      <c r="AN511" s="478"/>
      <c r="AO511" s="95">
        <v>19</v>
      </c>
      <c r="AP511" s="151">
        <v>2296.4516129032263</v>
      </c>
      <c r="AQ511" s="177">
        <f t="shared" si="482"/>
        <v>120.86587436332771</v>
      </c>
      <c r="AR511" s="95">
        <f>IFERROR(RANK(AQ511, AQ504:AQ521),"")</f>
        <v>12</v>
      </c>
      <c r="AS511" s="478"/>
      <c r="AT511" s="95">
        <v>19</v>
      </c>
      <c r="AU511" s="151">
        <v>2288.7272727272734</v>
      </c>
      <c r="AV511" s="177">
        <f t="shared" si="483"/>
        <v>120.45933014354071</v>
      </c>
      <c r="AW511" s="95">
        <f>IFERROR(RANK(AV511, AV504:AV521),"")</f>
        <v>13</v>
      </c>
      <c r="AX511" s="478"/>
    </row>
    <row r="512" spans="2:50" hidden="1">
      <c r="B512" s="456"/>
      <c r="C512" s="95">
        <f t="shared" si="475"/>
        <v>9</v>
      </c>
      <c r="D512" s="95" t="s">
        <v>187</v>
      </c>
      <c r="E512" s="95">
        <v>15</v>
      </c>
      <c r="F512" s="95">
        <v>2400</v>
      </c>
      <c r="G512" s="177">
        <f t="shared" si="476"/>
        <v>160</v>
      </c>
      <c r="H512" s="456"/>
      <c r="I512" s="153">
        <f t="shared" si="472"/>
        <v>15</v>
      </c>
      <c r="J512" s="153">
        <f t="shared" si="473"/>
        <v>2291.2259352262877</v>
      </c>
      <c r="K512" s="154">
        <f t="shared" si="474"/>
        <v>152.74839568175253</v>
      </c>
      <c r="L512" s="458"/>
      <c r="M512" s="153">
        <f>IFERROR(RANK(K512, K504:K521),"")</f>
        <v>5</v>
      </c>
      <c r="N512" s="480"/>
      <c r="O512" s="480"/>
      <c r="P512" s="95">
        <v>15</v>
      </c>
      <c r="Q512" s="151">
        <v>2288.7524536532173</v>
      </c>
      <c r="R512" s="177">
        <f t="shared" si="477"/>
        <v>152.58349691021448</v>
      </c>
      <c r="S512" s="95">
        <f>IFERROR(RANK(R512, R504:R521),"")</f>
        <v>5</v>
      </c>
      <c r="T512" s="478"/>
      <c r="U512" s="95">
        <v>15</v>
      </c>
      <c r="V512" s="151">
        <v>2290.9433962264152</v>
      </c>
      <c r="W512" s="177">
        <f t="shared" si="478"/>
        <v>152.72955974842768</v>
      </c>
      <c r="X512" s="95">
        <f>IFERROR(RANK(W512, W504:W521),"")</f>
        <v>4</v>
      </c>
      <c r="Y512" s="478"/>
      <c r="Z512" s="95">
        <v>15</v>
      </c>
      <c r="AA512" s="151">
        <v>2298.0645161290327</v>
      </c>
      <c r="AB512" s="177">
        <f t="shared" si="479"/>
        <v>153.20430107526883</v>
      </c>
      <c r="AC512" s="95">
        <f>IFERROR(RANK(AB512, AB504:AB521),"")</f>
        <v>4</v>
      </c>
      <c r="AD512" s="478"/>
      <c r="AE512" s="95">
        <v>15</v>
      </c>
      <c r="AF512" s="151">
        <v>2293.5714285714289</v>
      </c>
      <c r="AG512" s="177">
        <f t="shared" si="480"/>
        <v>152.90476190476193</v>
      </c>
      <c r="AH512" s="95">
        <f>IFERROR(RANK(AG512, AG504:AG521),"")</f>
        <v>5</v>
      </c>
      <c r="AI512" s="478"/>
      <c r="AJ512" s="95">
        <v>15</v>
      </c>
      <c r="AK512" s="151">
        <v>2285.9701492537315</v>
      </c>
      <c r="AL512" s="177">
        <f t="shared" si="481"/>
        <v>152.39800995024876</v>
      </c>
      <c r="AM512" s="95">
        <f>IFERROR(RANK(AL512, AL504:AL521),"")</f>
        <v>5</v>
      </c>
      <c r="AN512" s="478"/>
      <c r="AO512" s="95">
        <v>15</v>
      </c>
      <c r="AP512" s="151">
        <v>2290.6753246753242</v>
      </c>
      <c r="AQ512" s="177">
        <f t="shared" si="482"/>
        <v>152.71168831168828</v>
      </c>
      <c r="AR512" s="95">
        <f>IFERROR(RANK(AQ512, AQ504:AQ521),"")</f>
        <v>4</v>
      </c>
      <c r="AS512" s="478"/>
      <c r="AT512" s="95">
        <v>15</v>
      </c>
      <c r="AU512" s="151">
        <v>2290.6042780748667</v>
      </c>
      <c r="AV512" s="177">
        <f t="shared" si="483"/>
        <v>152.70695187165776</v>
      </c>
      <c r="AW512" s="95">
        <f>IFERROR(RANK(AV512, AV504:AV521),"")</f>
        <v>4</v>
      </c>
      <c r="AX512" s="478"/>
    </row>
    <row r="513" spans="2:50" hidden="1">
      <c r="B513" s="456"/>
      <c r="C513" s="95">
        <f t="shared" si="475"/>
        <v>10</v>
      </c>
      <c r="D513" s="95" t="s">
        <v>196</v>
      </c>
      <c r="E513" s="95">
        <v>14</v>
      </c>
      <c r="F513" s="95">
        <v>2400</v>
      </c>
      <c r="G513" s="177">
        <f t="shared" si="476"/>
        <v>171.42857142857142</v>
      </c>
      <c r="H513" s="456"/>
      <c r="I513" s="153">
        <f t="shared" si="472"/>
        <v>14</v>
      </c>
      <c r="J513" s="153">
        <f t="shared" si="473"/>
        <v>2290.7134707509945</v>
      </c>
      <c r="K513" s="154">
        <f t="shared" si="474"/>
        <v>163.62239076792818</v>
      </c>
      <c r="L513" s="458"/>
      <c r="M513" s="153">
        <f>IFERROR(RANK(K513, K504:K521),"")</f>
        <v>1</v>
      </c>
      <c r="N513" s="480"/>
      <c r="O513" s="480"/>
      <c r="P513" s="95">
        <v>14</v>
      </c>
      <c r="Q513" s="151">
        <v>2284.8214285714289</v>
      </c>
      <c r="R513" s="177">
        <f t="shared" si="477"/>
        <v>163.20153061224491</v>
      </c>
      <c r="S513" s="95">
        <f>IFERROR(RANK(R513, R504:R521),"")</f>
        <v>2</v>
      </c>
      <c r="T513" s="478"/>
      <c r="U513" s="95">
        <v>14</v>
      </c>
      <c r="V513" s="151">
        <v>2299.7560975609749</v>
      </c>
      <c r="W513" s="177">
        <f t="shared" si="478"/>
        <v>164.26829268292678</v>
      </c>
      <c r="X513" s="95">
        <f>IFERROR(RANK(W513, W504:W521),"")</f>
        <v>1</v>
      </c>
      <c r="Y513" s="478"/>
      <c r="Z513" s="95">
        <v>14</v>
      </c>
      <c r="AA513" s="151">
        <v>2304.7706422018346</v>
      </c>
      <c r="AB513" s="177">
        <f t="shared" si="479"/>
        <v>164.62647444298818</v>
      </c>
      <c r="AC513" s="95">
        <f>IFERROR(RANK(AB513, AB504:AB521),"")</f>
        <v>1</v>
      </c>
      <c r="AD513" s="478"/>
      <c r="AE513" s="95">
        <v>14</v>
      </c>
      <c r="AF513" s="151">
        <v>2284.090909090909</v>
      </c>
      <c r="AG513" s="177">
        <f t="shared" si="480"/>
        <v>163.14935064935065</v>
      </c>
      <c r="AH513" s="95">
        <f>IFERROR(RANK(AG513, AG504:AG521),"")</f>
        <v>2</v>
      </c>
      <c r="AI513" s="478"/>
      <c r="AJ513" s="95">
        <v>14</v>
      </c>
      <c r="AK513" s="151">
        <v>2288.9361702127662</v>
      </c>
      <c r="AL513" s="177">
        <f t="shared" si="481"/>
        <v>163.49544072948331</v>
      </c>
      <c r="AM513" s="95">
        <f>IFERROR(RANK(AL513, AL504:AL521),"")</f>
        <v>1</v>
      </c>
      <c r="AN513" s="478"/>
      <c r="AO513" s="95">
        <v>14</v>
      </c>
      <c r="AP513" s="151">
        <v>2287.6190476190473</v>
      </c>
      <c r="AQ513" s="177">
        <f t="shared" si="482"/>
        <v>163.40136054421765</v>
      </c>
      <c r="AR513" s="95">
        <f>IFERROR(RANK(AQ513, AQ504:AQ521),"")</f>
        <v>1</v>
      </c>
      <c r="AS513" s="478"/>
      <c r="AT513" s="95">
        <v>14</v>
      </c>
      <c r="AU513" s="151">
        <v>2285.0000000000005</v>
      </c>
      <c r="AV513" s="177">
        <f t="shared" si="483"/>
        <v>163.21428571428575</v>
      </c>
      <c r="AW513" s="95">
        <f>IFERROR(RANK(AV513, AV504:AV521),"")</f>
        <v>1</v>
      </c>
      <c r="AX513" s="478"/>
    </row>
    <row r="514" spans="2:50" hidden="1">
      <c r="B514" s="456"/>
      <c r="C514" s="95">
        <f t="shared" si="475"/>
        <v>11</v>
      </c>
      <c r="D514" s="95" t="s">
        <v>192</v>
      </c>
      <c r="E514" s="95">
        <v>19</v>
      </c>
      <c r="F514" s="95">
        <v>2400</v>
      </c>
      <c r="G514" s="177">
        <f t="shared" si="476"/>
        <v>126.31578947368421</v>
      </c>
      <c r="H514" s="456"/>
      <c r="I514" s="153">
        <f t="shared" si="472"/>
        <v>19</v>
      </c>
      <c r="J514" s="153">
        <f t="shared" si="473"/>
        <v>2305.8229766554555</v>
      </c>
      <c r="K514" s="154">
        <f t="shared" si="474"/>
        <v>121.35910403449768</v>
      </c>
      <c r="L514" s="458"/>
      <c r="M514" s="153">
        <f>IFERROR(RANK(K514, K504:K521),"")</f>
        <v>13</v>
      </c>
      <c r="N514" s="480"/>
      <c r="O514" s="480"/>
      <c r="P514" s="95">
        <v>19</v>
      </c>
      <c r="Q514" s="151">
        <v>2287.118644067797</v>
      </c>
      <c r="R514" s="177">
        <f t="shared" si="477"/>
        <v>120.37466547725248</v>
      </c>
      <c r="S514" s="95">
        <f>IFERROR(RANK(R514, R504:R521),"")</f>
        <v>14</v>
      </c>
      <c r="T514" s="478"/>
      <c r="U514" s="95">
        <v>19</v>
      </c>
      <c r="V514" s="151">
        <v>2330.6666666666665</v>
      </c>
      <c r="W514" s="177">
        <f t="shared" si="478"/>
        <v>122.66666666666666</v>
      </c>
      <c r="X514" s="95">
        <f>IFERROR(RANK(W514, W504:W521),"")</f>
        <v>12</v>
      </c>
      <c r="Y514" s="478"/>
      <c r="Z514" s="95">
        <v>19</v>
      </c>
      <c r="AA514" s="151">
        <v>2305.4237288135582</v>
      </c>
      <c r="AB514" s="177">
        <f t="shared" si="479"/>
        <v>121.33809099018727</v>
      </c>
      <c r="AC514" s="95">
        <f>IFERROR(RANK(AB514, AB504:AB521),"")</f>
        <v>13</v>
      </c>
      <c r="AD514" s="478"/>
      <c r="AE514" s="95">
        <v>19</v>
      </c>
      <c r="AF514" s="151">
        <v>2316.2790697674413</v>
      </c>
      <c r="AG514" s="177">
        <f t="shared" si="480"/>
        <v>121.90942472460218</v>
      </c>
      <c r="AH514" s="95">
        <f>IFERROR(RANK(AG514, AG504:AG521),"")</f>
        <v>13</v>
      </c>
      <c r="AI514" s="478"/>
      <c r="AJ514" s="95">
        <v>19</v>
      </c>
      <c r="AK514" s="151">
        <v>2320.909090909091</v>
      </c>
      <c r="AL514" s="177">
        <f t="shared" si="481"/>
        <v>122.15311004784689</v>
      </c>
      <c r="AM514" s="95">
        <f>IFERROR(RANK(AL514, AL504:AL521),"")</f>
        <v>12</v>
      </c>
      <c r="AN514" s="478"/>
      <c r="AO514" s="95">
        <v>19</v>
      </c>
      <c r="AP514" s="151">
        <v>2296.3636363636365</v>
      </c>
      <c r="AQ514" s="177">
        <f t="shared" si="482"/>
        <v>120.86124401913877</v>
      </c>
      <c r="AR514" s="95">
        <f>IFERROR(RANK(AQ514, AQ504:AQ521),"")</f>
        <v>13</v>
      </c>
      <c r="AS514" s="478"/>
      <c r="AT514" s="95">
        <v>19</v>
      </c>
      <c r="AU514" s="151">
        <v>2284.0000000000005</v>
      </c>
      <c r="AV514" s="177">
        <f t="shared" si="483"/>
        <v>120.21052631578949</v>
      </c>
      <c r="AW514" s="95">
        <f>IFERROR(RANK(AV514, AV504:AV521),"")</f>
        <v>14</v>
      </c>
      <c r="AX514" s="478"/>
    </row>
    <row r="515" spans="2:50" hidden="1">
      <c r="B515" s="456"/>
      <c r="C515" s="95">
        <f t="shared" si="475"/>
        <v>12</v>
      </c>
      <c r="D515" s="95" t="s">
        <v>194</v>
      </c>
      <c r="E515" s="95">
        <v>14</v>
      </c>
      <c r="F515" s="95">
        <v>2400</v>
      </c>
      <c r="G515" s="177">
        <f t="shared" si="476"/>
        <v>171.42857142857142</v>
      </c>
      <c r="H515" s="456"/>
      <c r="I515" s="153">
        <f t="shared" si="472"/>
        <v>14</v>
      </c>
      <c r="J515" s="153">
        <f t="shared" si="473"/>
        <v>2287.9817713511029</v>
      </c>
      <c r="K515" s="154">
        <f t="shared" si="474"/>
        <v>163.42726938222171</v>
      </c>
      <c r="L515" s="458"/>
      <c r="M515" s="153">
        <f>IFERROR(RANK(K515, K504:K521),"")</f>
        <v>2</v>
      </c>
      <c r="N515" s="480"/>
      <c r="O515" s="480"/>
      <c r="P515" s="95">
        <v>14</v>
      </c>
      <c r="Q515" s="151">
        <v>2290.909090909091</v>
      </c>
      <c r="R515" s="177">
        <f t="shared" si="477"/>
        <v>163.63636363636365</v>
      </c>
      <c r="S515" s="95">
        <f>IFERROR(RANK(R515, R504:R521),"")</f>
        <v>1</v>
      </c>
      <c r="T515" s="478"/>
      <c r="U515" s="95">
        <v>14</v>
      </c>
      <c r="V515" s="151">
        <v>2286.5624999999995</v>
      </c>
      <c r="W515" s="177">
        <f t="shared" si="478"/>
        <v>163.32589285714283</v>
      </c>
      <c r="X515" s="95">
        <f>IFERROR(RANK(W515, W504:W521),"")</f>
        <v>2</v>
      </c>
      <c r="Y515" s="478"/>
      <c r="Z515" s="95">
        <v>14</v>
      </c>
      <c r="AA515" s="151">
        <v>2286.1538461538462</v>
      </c>
      <c r="AB515" s="177">
        <f t="shared" si="479"/>
        <v>163.2967032967033</v>
      </c>
      <c r="AC515" s="95">
        <f>IFERROR(RANK(AB515, AB504:AB521),"")</f>
        <v>2</v>
      </c>
      <c r="AD515" s="478"/>
      <c r="AE515" s="95">
        <v>14</v>
      </c>
      <c r="AF515" s="151">
        <v>2294.6456692913389</v>
      </c>
      <c r="AG515" s="177">
        <f t="shared" si="480"/>
        <v>163.90326209223849</v>
      </c>
      <c r="AH515" s="95">
        <f>IFERROR(RANK(AG515, AG504:AG521),"")</f>
        <v>1</v>
      </c>
      <c r="AI515" s="478"/>
      <c r="AJ515" s="95">
        <v>14</v>
      </c>
      <c r="AK515" s="151">
        <v>2288.6896551724139</v>
      </c>
      <c r="AL515" s="177">
        <f t="shared" si="481"/>
        <v>163.47783251231527</v>
      </c>
      <c r="AM515" s="95">
        <f>IFERROR(RANK(AL515, AL504:AL521),"")</f>
        <v>2</v>
      </c>
      <c r="AN515" s="478"/>
      <c r="AO515" s="95">
        <v>14</v>
      </c>
      <c r="AP515" s="151">
        <v>2287.1875000000009</v>
      </c>
      <c r="AQ515" s="177">
        <f t="shared" si="482"/>
        <v>163.37053571428578</v>
      </c>
      <c r="AR515" s="95">
        <f>IFERROR(RANK(AQ515, AQ504:AQ521),"")</f>
        <v>2</v>
      </c>
      <c r="AS515" s="478"/>
      <c r="AT515" s="95">
        <v>14</v>
      </c>
      <c r="AU515" s="151">
        <v>2281.7241379310349</v>
      </c>
      <c r="AV515" s="177">
        <f t="shared" si="483"/>
        <v>162.98029556650249</v>
      </c>
      <c r="AW515" s="95">
        <f>IFERROR(RANK(AV515, AV504:AV521),"")</f>
        <v>2</v>
      </c>
      <c r="AX515" s="478"/>
    </row>
    <row r="516" spans="2:50" hidden="1">
      <c r="B516" s="456"/>
      <c r="C516" s="95">
        <f t="shared" si="475"/>
        <v>13</v>
      </c>
      <c r="D516" s="95" t="s">
        <v>197</v>
      </c>
      <c r="E516" s="95">
        <v>21</v>
      </c>
      <c r="F516" s="95">
        <v>2400</v>
      </c>
      <c r="G516" s="177">
        <f t="shared" si="476"/>
        <v>114.28571428571429</v>
      </c>
      <c r="H516" s="456"/>
      <c r="I516" s="153">
        <f t="shared" si="472"/>
        <v>21</v>
      </c>
      <c r="J516" s="153">
        <f t="shared" si="473"/>
        <v>2300.5698467259549</v>
      </c>
      <c r="K516" s="154">
        <f t="shared" si="474"/>
        <v>109.55094508218828</v>
      </c>
      <c r="L516" s="458"/>
      <c r="M516" s="153">
        <f>IFERROR(RANK(K516, K504:K521),"")</f>
        <v>17</v>
      </c>
      <c r="N516" s="480"/>
      <c r="O516" s="480"/>
      <c r="P516" s="95">
        <v>21</v>
      </c>
      <c r="Q516" s="151">
        <v>2305.4347826086937</v>
      </c>
      <c r="R516" s="177">
        <f t="shared" si="477"/>
        <v>109.78260869565209</v>
      </c>
      <c r="S516" s="95">
        <f>IFERROR(RANK(R516, R504:R521),"")</f>
        <v>17</v>
      </c>
      <c r="T516" s="478"/>
      <c r="U516" s="95">
        <v>21</v>
      </c>
      <c r="V516" s="151">
        <v>2310</v>
      </c>
      <c r="W516" s="177">
        <f t="shared" si="478"/>
        <v>110</v>
      </c>
      <c r="X516" s="95">
        <f>IFERROR(RANK(W516, W504:W521),"")</f>
        <v>17</v>
      </c>
      <c r="Y516" s="478"/>
      <c r="Z516" s="95">
        <v>21</v>
      </c>
      <c r="AA516" s="151">
        <v>2291.2087912087914</v>
      </c>
      <c r="AB516" s="177">
        <f t="shared" si="479"/>
        <v>109.10518053375196</v>
      </c>
      <c r="AC516" s="95">
        <f>IFERROR(RANK(AB516, AB504:AB521),"")</f>
        <v>17</v>
      </c>
      <c r="AD516" s="478"/>
      <c r="AE516" s="95">
        <v>21</v>
      </c>
      <c r="AF516" s="151">
        <v>2296.9014084507048</v>
      </c>
      <c r="AG516" s="177">
        <f t="shared" si="480"/>
        <v>109.37625754527166</v>
      </c>
      <c r="AH516" s="95">
        <f>IFERROR(RANK(AG516, AG504:AG521),"")</f>
        <v>17</v>
      </c>
      <c r="AI516" s="478"/>
      <c r="AJ516" s="95">
        <v>21</v>
      </c>
      <c r="AK516" s="151">
        <v>2306.4000000000005</v>
      </c>
      <c r="AL516" s="177">
        <f t="shared" si="481"/>
        <v>109.82857142857145</v>
      </c>
      <c r="AM516" s="95">
        <f>IFERROR(RANK(AL516, AL504:AL521),"")</f>
        <v>17</v>
      </c>
      <c r="AN516" s="478"/>
      <c r="AO516" s="95">
        <v>21</v>
      </c>
      <c r="AP516" s="151">
        <v>2295.7281553398052</v>
      </c>
      <c r="AQ516" s="177">
        <f t="shared" si="482"/>
        <v>109.32038834951453</v>
      </c>
      <c r="AR516" s="95">
        <f>IFERROR(RANK(AQ516, AQ504:AQ521),"")</f>
        <v>17</v>
      </c>
      <c r="AS516" s="478"/>
      <c r="AT516" s="95">
        <v>21</v>
      </c>
      <c r="AU516" s="151">
        <v>2298.3157894736846</v>
      </c>
      <c r="AV516" s="177">
        <f t="shared" si="483"/>
        <v>109.44360902255642</v>
      </c>
      <c r="AW516" s="95">
        <f>IFERROR(RANK(AV516, AV504:AV521),"")</f>
        <v>17</v>
      </c>
      <c r="AX516" s="478"/>
    </row>
    <row r="517" spans="2:50" hidden="1">
      <c r="B517" s="456"/>
      <c r="C517" s="95">
        <f t="shared" si="475"/>
        <v>14</v>
      </c>
      <c r="D517" s="95" t="s">
        <v>198</v>
      </c>
      <c r="E517" s="95">
        <v>16</v>
      </c>
      <c r="F517" s="95">
        <v>2400</v>
      </c>
      <c r="G517" s="177">
        <f t="shared" si="476"/>
        <v>150</v>
      </c>
      <c r="H517" s="456"/>
      <c r="I517" s="153">
        <f t="shared" si="472"/>
        <v>16</v>
      </c>
      <c r="J517" s="153">
        <f t="shared" si="473"/>
        <v>2278.2351472057212</v>
      </c>
      <c r="K517" s="154">
        <f t="shared" si="474"/>
        <v>142.38969670035758</v>
      </c>
      <c r="L517" s="458"/>
      <c r="M517" s="153">
        <f>IFERROR(RANK(K517, K504:K521),"")</f>
        <v>7</v>
      </c>
      <c r="N517" s="480"/>
      <c r="O517" s="480"/>
      <c r="P517" s="95">
        <v>16</v>
      </c>
      <c r="Q517" s="151">
        <v>2336.0000000000082</v>
      </c>
      <c r="R517" s="177">
        <f t="shared" si="477"/>
        <v>146.00000000000051</v>
      </c>
      <c r="S517" s="95">
        <f>IFERROR(RANK(R517, R504:R521),"")</f>
        <v>6</v>
      </c>
      <c r="T517" s="478"/>
      <c r="U517" s="95">
        <v>16</v>
      </c>
      <c r="V517" s="151">
        <v>2213.9999999999727</v>
      </c>
      <c r="W517" s="177">
        <f t="shared" si="478"/>
        <v>138.37499999999829</v>
      </c>
      <c r="X517" s="95">
        <f>IFERROR(RANK(W517, W504:W521),"")</f>
        <v>7</v>
      </c>
      <c r="Y517" s="478"/>
      <c r="Z517" s="95">
        <v>16</v>
      </c>
      <c r="AA517" s="151">
        <v>2269.4117647058902</v>
      </c>
      <c r="AB517" s="177">
        <f t="shared" si="479"/>
        <v>141.83823529411814</v>
      </c>
      <c r="AC517" s="95">
        <f>IFERROR(RANK(AB517, AB504:AB521),"")</f>
        <v>7</v>
      </c>
      <c r="AD517" s="478"/>
      <c r="AE517" s="95">
        <v>16</v>
      </c>
      <c r="AF517" s="151">
        <v>2187.2727272726875</v>
      </c>
      <c r="AG517" s="177">
        <f t="shared" si="480"/>
        <v>136.70454545454297</v>
      </c>
      <c r="AH517" s="95">
        <f>IFERROR(RANK(AG517, AG504:AG521),"")</f>
        <v>7</v>
      </c>
      <c r="AI517" s="478"/>
      <c r="AJ517" s="95">
        <v>16</v>
      </c>
      <c r="AK517" s="151">
        <v>2272.4999999999627</v>
      </c>
      <c r="AL517" s="177">
        <f t="shared" si="481"/>
        <v>142.03124999999767</v>
      </c>
      <c r="AM517" s="95">
        <f>IFERROR(RANK(AL517, AL504:AL521),"")</f>
        <v>7</v>
      </c>
      <c r="AN517" s="478"/>
      <c r="AO517" s="95">
        <v>16</v>
      </c>
      <c r="AP517" s="151">
        <v>2309.999999999995</v>
      </c>
      <c r="AQ517" s="177">
        <f t="shared" si="482"/>
        <v>144.37499999999969</v>
      </c>
      <c r="AR517" s="95">
        <f>IFERROR(RANK(AQ517, AQ504:AQ521),"")</f>
        <v>6</v>
      </c>
      <c r="AS517" s="478"/>
      <c r="AT517" s="95">
        <v>16</v>
      </c>
      <c r="AU517" s="151">
        <v>2358.4615384615327</v>
      </c>
      <c r="AV517" s="177">
        <f t="shared" si="483"/>
        <v>147.40384615384579</v>
      </c>
      <c r="AW517" s="95">
        <f>IFERROR(RANK(AV517, AV504:AV521),"")</f>
        <v>6</v>
      </c>
      <c r="AX517" s="478"/>
    </row>
    <row r="518" spans="2:50" hidden="1">
      <c r="B518" s="456"/>
      <c r="C518" s="95">
        <f t="shared" si="475"/>
        <v>15</v>
      </c>
      <c r="D518" s="95" t="s">
        <v>199</v>
      </c>
      <c r="E518" s="95">
        <v>15</v>
      </c>
      <c r="F518" s="95">
        <v>2400</v>
      </c>
      <c r="G518" s="177">
        <f t="shared" si="476"/>
        <v>160</v>
      </c>
      <c r="H518" s="456"/>
      <c r="I518" s="153">
        <f t="shared" si="472"/>
        <v>15</v>
      </c>
      <c r="J518" s="153">
        <f t="shared" si="473"/>
        <v>2340.8896083670847</v>
      </c>
      <c r="K518" s="154">
        <f t="shared" si="474"/>
        <v>156.05930722447232</v>
      </c>
      <c r="L518" s="458"/>
      <c r="M518" s="153">
        <f>IFERROR(RANK(K518, K504:K521),"")</f>
        <v>3</v>
      </c>
      <c r="N518" s="480"/>
      <c r="O518" s="480"/>
      <c r="P518" s="95">
        <v>15</v>
      </c>
      <c r="Q518" s="151">
        <v>2348.2758620689656</v>
      </c>
      <c r="R518" s="177">
        <f t="shared" si="477"/>
        <v>156.55172413793105</v>
      </c>
      <c r="S518" s="95">
        <f>IFERROR(RANK(R518, R504:R521),"")</f>
        <v>3</v>
      </c>
      <c r="T518" s="478"/>
      <c r="U518" s="95">
        <v>15</v>
      </c>
      <c r="V518" s="151">
        <v>2304.7058823529414</v>
      </c>
      <c r="W518" s="177">
        <f t="shared" si="478"/>
        <v>153.64705882352942</v>
      </c>
      <c r="X518" s="95">
        <f>IFERROR(RANK(W518, W504:W521),"")</f>
        <v>3</v>
      </c>
      <c r="Y518" s="478"/>
      <c r="Z518" s="95">
        <v>15</v>
      </c>
      <c r="AA518" s="151">
        <v>2322.2222222222217</v>
      </c>
      <c r="AB518" s="177">
        <f t="shared" si="479"/>
        <v>154.81481481481478</v>
      </c>
      <c r="AC518" s="95">
        <f>IFERROR(RANK(AB518, AB504:AB521),"")</f>
        <v>3</v>
      </c>
      <c r="AD518" s="478"/>
      <c r="AE518" s="95">
        <v>15</v>
      </c>
      <c r="AF518" s="151">
        <v>2358.7499999999995</v>
      </c>
      <c r="AG518" s="177">
        <f t="shared" si="480"/>
        <v>157.24999999999997</v>
      </c>
      <c r="AH518" s="95">
        <f>IFERROR(RANK(AG518, AG504:AG521),"")</f>
        <v>3</v>
      </c>
      <c r="AI518" s="478"/>
      <c r="AJ518" s="95">
        <v>15</v>
      </c>
      <c r="AK518" s="151">
        <v>2387.9999999999991</v>
      </c>
      <c r="AL518" s="177">
        <f t="shared" si="481"/>
        <v>159.19999999999993</v>
      </c>
      <c r="AM518" s="95">
        <f>IFERROR(RANK(AL518, AL504:AL521),"")</f>
        <v>3</v>
      </c>
      <c r="AN518" s="478"/>
      <c r="AO518" s="95">
        <v>15</v>
      </c>
      <c r="AP518" s="151">
        <v>2379.1304347826085</v>
      </c>
      <c r="AQ518" s="177">
        <f t="shared" si="482"/>
        <v>158.60869565217391</v>
      </c>
      <c r="AR518" s="95">
        <f>IFERROR(RANK(AQ518, AQ504:AQ521),"")</f>
        <v>3</v>
      </c>
      <c r="AS518" s="478"/>
      <c r="AT518" s="95">
        <v>15</v>
      </c>
      <c r="AU518" s="151">
        <v>2285.1428571428578</v>
      </c>
      <c r="AV518" s="177">
        <f t="shared" si="483"/>
        <v>152.34285714285718</v>
      </c>
      <c r="AW518" s="95">
        <f>IFERROR(RANK(AV518, AV504:AV521),"")</f>
        <v>5</v>
      </c>
      <c r="AX518" s="478"/>
    </row>
    <row r="519" spans="2:50" hidden="1">
      <c r="B519" s="456"/>
      <c r="C519" s="95">
        <f t="shared" si="475"/>
        <v>16</v>
      </c>
      <c r="D519" s="95" t="s">
        <v>200</v>
      </c>
      <c r="E519" s="95">
        <v>15</v>
      </c>
      <c r="F519" s="95">
        <v>2400</v>
      </c>
      <c r="G519" s="177">
        <f t="shared" si="476"/>
        <v>160</v>
      </c>
      <c r="H519" s="456"/>
      <c r="I519" s="153">
        <f t="shared" si="472"/>
        <v>15</v>
      </c>
      <c r="J519" s="153">
        <f t="shared" si="473"/>
        <v>2294.1735821649618</v>
      </c>
      <c r="K519" s="154">
        <f t="shared" si="474"/>
        <v>152.94490547766412</v>
      </c>
      <c r="L519" s="458"/>
      <c r="M519" s="153">
        <f>IFERROR(RANK(K519, K504:K521),"")</f>
        <v>4</v>
      </c>
      <c r="N519" s="480"/>
      <c r="O519" s="480"/>
      <c r="P519" s="95">
        <v>15</v>
      </c>
      <c r="Q519" s="151">
        <v>2292.4137931034479</v>
      </c>
      <c r="R519" s="177">
        <f t="shared" si="477"/>
        <v>152.82758620689654</v>
      </c>
      <c r="S519" s="95">
        <f>IFERROR(RANK(R519, R504:R521),"")</f>
        <v>4</v>
      </c>
      <c r="T519" s="478"/>
      <c r="U519" s="95">
        <v>15</v>
      </c>
      <c r="V519" s="151">
        <v>2285.5555555555566</v>
      </c>
      <c r="W519" s="177">
        <f t="shared" si="478"/>
        <v>152.37037037037044</v>
      </c>
      <c r="X519" s="95">
        <f>IFERROR(RANK(W519, W504:W521),"")</f>
        <v>5</v>
      </c>
      <c r="Y519" s="478"/>
      <c r="Z519" s="95">
        <v>15</v>
      </c>
      <c r="AA519" s="151">
        <v>2285.3846153846143</v>
      </c>
      <c r="AB519" s="177">
        <f t="shared" si="479"/>
        <v>152.35897435897428</v>
      </c>
      <c r="AC519" s="95">
        <f>IFERROR(RANK(AB519, AB504:AB521),"")</f>
        <v>5</v>
      </c>
      <c r="AD519" s="478"/>
      <c r="AE519" s="95">
        <v>15</v>
      </c>
      <c r="AF519" s="151">
        <v>2295.0000000000018</v>
      </c>
      <c r="AG519" s="177">
        <f t="shared" si="480"/>
        <v>153.00000000000011</v>
      </c>
      <c r="AH519" s="95">
        <f>IFERROR(RANK(AG519, AG504:AG521),"")</f>
        <v>4</v>
      </c>
      <c r="AI519" s="478"/>
      <c r="AJ519" s="95">
        <v>15</v>
      </c>
      <c r="AK519" s="151">
        <v>2307.7777777777792</v>
      </c>
      <c r="AL519" s="177">
        <f t="shared" si="481"/>
        <v>153.85185185185193</v>
      </c>
      <c r="AM519" s="95">
        <f>IFERROR(RANK(AL519, AL504:AL521),"")</f>
        <v>4</v>
      </c>
      <c r="AN519" s="478"/>
      <c r="AO519" s="95">
        <v>15</v>
      </c>
      <c r="AP519" s="151">
        <v>2289.7499999999991</v>
      </c>
      <c r="AQ519" s="177">
        <f t="shared" si="482"/>
        <v>152.64999999999995</v>
      </c>
      <c r="AR519" s="95">
        <f>IFERROR(RANK(AQ519, AQ504:AQ521),"")</f>
        <v>5</v>
      </c>
      <c r="AS519" s="478"/>
      <c r="AT519" s="95">
        <v>15</v>
      </c>
      <c r="AU519" s="151">
        <v>2303.3333333333339</v>
      </c>
      <c r="AV519" s="177">
        <f t="shared" si="483"/>
        <v>153.5555555555556</v>
      </c>
      <c r="AW519" s="95">
        <f>IFERROR(RANK(AV519, AV504:AV521),"")</f>
        <v>3</v>
      </c>
      <c r="AX519" s="478"/>
    </row>
    <row r="520" spans="2:50" hidden="1">
      <c r="B520" s="456"/>
      <c r="C520" s="95">
        <f t="shared" si="475"/>
        <v>17</v>
      </c>
      <c r="D520" s="95" t="s">
        <v>201</v>
      </c>
      <c r="E520" s="95">
        <v>16</v>
      </c>
      <c r="F520" s="95">
        <v>2400</v>
      </c>
      <c r="G520" s="177">
        <f t="shared" si="476"/>
        <v>150</v>
      </c>
      <c r="H520" s="456"/>
      <c r="I520" s="153">
        <f t="shared" si="472"/>
        <v>16</v>
      </c>
      <c r="J520" s="153">
        <f t="shared" si="473"/>
        <v>2295.3191865768208</v>
      </c>
      <c r="K520" s="154">
        <f t="shared" si="474"/>
        <v>143.4574491610513</v>
      </c>
      <c r="L520" s="458"/>
      <c r="M520" s="153">
        <f>IFERROR(RANK(K520, K504:K521),"")</f>
        <v>6</v>
      </c>
      <c r="N520" s="480"/>
      <c r="O520" s="480"/>
      <c r="P520" s="95">
        <v>16</v>
      </c>
      <c r="Q520" s="151">
        <v>2305.2941176470595</v>
      </c>
      <c r="R520" s="177">
        <f t="shared" si="477"/>
        <v>144.08088235294122</v>
      </c>
      <c r="S520" s="95">
        <f>IFERROR(RANK(R520, R504:R521),"")</f>
        <v>7</v>
      </c>
      <c r="T520" s="478"/>
      <c r="U520" s="95">
        <v>16</v>
      </c>
      <c r="V520" s="151">
        <v>2286.666666666667</v>
      </c>
      <c r="W520" s="177">
        <f t="shared" si="478"/>
        <v>142.91666666666669</v>
      </c>
      <c r="X520" s="95">
        <f>IFERROR(RANK(W520, W504:W521),"")</f>
        <v>6</v>
      </c>
      <c r="Y520" s="478"/>
      <c r="Z520" s="95">
        <v>16</v>
      </c>
      <c r="AA520" s="151">
        <v>2284.1025641025644</v>
      </c>
      <c r="AB520" s="177">
        <f t="shared" si="479"/>
        <v>142.75641025641028</v>
      </c>
      <c r="AC520" s="95">
        <f>IFERROR(RANK(AB520, AB504:AB521),"")</f>
        <v>6</v>
      </c>
      <c r="AD520" s="478"/>
      <c r="AE520" s="95">
        <v>16</v>
      </c>
      <c r="AF520" s="151">
        <v>2294.1935483870971</v>
      </c>
      <c r="AG520" s="177">
        <f t="shared" si="480"/>
        <v>143.38709677419357</v>
      </c>
      <c r="AH520" s="95">
        <f>IFERROR(RANK(AG520, AG504:AG521),"")</f>
        <v>6</v>
      </c>
      <c r="AI520" s="478"/>
      <c r="AJ520" s="95">
        <v>16</v>
      </c>
      <c r="AK520" s="151">
        <v>2297.2340425531916</v>
      </c>
      <c r="AL520" s="177">
        <f t="shared" si="481"/>
        <v>143.57712765957447</v>
      </c>
      <c r="AM520" s="95">
        <f>IFERROR(RANK(AL520, AL504:AL521),"")</f>
        <v>6</v>
      </c>
      <c r="AN520" s="478"/>
      <c r="AO520" s="95">
        <v>16</v>
      </c>
      <c r="AP520" s="151">
        <v>2301.3223140495875</v>
      </c>
      <c r="AQ520" s="177">
        <f t="shared" si="482"/>
        <v>143.83264462809922</v>
      </c>
      <c r="AR520" s="95">
        <f>IFERROR(RANK(AQ520, AQ504:AQ521),"")</f>
        <v>7</v>
      </c>
      <c r="AS520" s="478"/>
      <c r="AT520" s="95">
        <v>16</v>
      </c>
      <c r="AU520" s="151">
        <v>2298.4210526315792</v>
      </c>
      <c r="AV520" s="177">
        <f t="shared" si="483"/>
        <v>143.6513157894737</v>
      </c>
      <c r="AW520" s="95">
        <f>IFERROR(RANK(AV520, AV504:AV521),"")</f>
        <v>7</v>
      </c>
      <c r="AX520" s="478"/>
    </row>
    <row r="521" spans="2:50" hidden="1">
      <c r="B521" s="456"/>
      <c r="C521" s="95">
        <f t="shared" si="475"/>
        <v>18</v>
      </c>
      <c r="D521" s="95"/>
      <c r="E521" s="95"/>
      <c r="F521" s="95"/>
      <c r="G521" s="177"/>
      <c r="H521" s="456"/>
      <c r="I521" s="153" t="str">
        <f t="shared" si="472"/>
        <v/>
      </c>
      <c r="J521" s="153" t="str">
        <f t="shared" si="473"/>
        <v/>
      </c>
      <c r="K521" s="154" t="str">
        <f t="shared" si="474"/>
        <v/>
      </c>
      <c r="L521" s="459"/>
      <c r="M521" s="153" t="str">
        <f>IFERROR(RANK(K521, K504:K521),"")</f>
        <v/>
      </c>
      <c r="N521" s="464"/>
      <c r="O521" s="464"/>
      <c r="P521" s="95"/>
      <c r="Q521" s="151"/>
      <c r="R521" s="177" t="str">
        <f t="shared" si="477"/>
        <v/>
      </c>
      <c r="S521" s="95" t="str">
        <f>IFERROR(RANK(R521, R504:R521),"")</f>
        <v/>
      </c>
      <c r="T521" s="479"/>
      <c r="U521" s="95"/>
      <c r="V521" s="151"/>
      <c r="W521" s="177" t="str">
        <f t="shared" si="478"/>
        <v/>
      </c>
      <c r="X521" s="95" t="str">
        <f>IFERROR(RANK(W521, W504:W521),"")</f>
        <v/>
      </c>
      <c r="Y521" s="479"/>
      <c r="Z521" s="95"/>
      <c r="AA521" s="151"/>
      <c r="AB521" s="177" t="str">
        <f t="shared" si="479"/>
        <v/>
      </c>
      <c r="AC521" s="95" t="str">
        <f>IFERROR(RANK(AB521, AB504:AB521),"")</f>
        <v/>
      </c>
      <c r="AD521" s="479"/>
      <c r="AE521" s="95"/>
      <c r="AF521" s="151"/>
      <c r="AG521" s="177" t="str">
        <f t="shared" si="480"/>
        <v/>
      </c>
      <c r="AH521" s="95" t="str">
        <f>IFERROR(RANK(AG521, AG504:AG521),"")</f>
        <v/>
      </c>
      <c r="AI521" s="479"/>
      <c r="AJ521" s="95"/>
      <c r="AK521" s="151"/>
      <c r="AL521" s="177" t="str">
        <f t="shared" si="481"/>
        <v/>
      </c>
      <c r="AM521" s="95" t="str">
        <f>IFERROR(RANK(AL521, AL504:AL521),"")</f>
        <v/>
      </c>
      <c r="AN521" s="479"/>
      <c r="AO521" s="95"/>
      <c r="AP521" s="151"/>
      <c r="AQ521" s="177" t="str">
        <f t="shared" si="482"/>
        <v/>
      </c>
      <c r="AR521" s="95" t="str">
        <f>IFERROR(RANK(AQ521, AQ504:AQ521),"")</f>
        <v/>
      </c>
      <c r="AS521" s="479"/>
      <c r="AT521" s="95"/>
      <c r="AU521" s="151"/>
      <c r="AV521" s="177" t="str">
        <f t="shared" si="483"/>
        <v/>
      </c>
      <c r="AW521" s="95" t="str">
        <f>IFERROR(RANK(AV521, AV504:AV521),"")</f>
        <v/>
      </c>
      <c r="AX521" s="479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AT499+1</f>
        <v>46028</v>
      </c>
      <c r="Q522" s="456"/>
      <c r="R522" s="456"/>
      <c r="S522" s="456"/>
      <c r="T522" s="456"/>
      <c r="U522" s="465">
        <f>P522+1</f>
        <v>46029</v>
      </c>
      <c r="V522" s="456"/>
      <c r="W522" s="456"/>
      <c r="X522" s="456"/>
      <c r="Y522" s="456"/>
      <c r="Z522" s="465">
        <f>U522+1</f>
        <v>46030</v>
      </c>
      <c r="AA522" s="456"/>
      <c r="AB522" s="456"/>
      <c r="AC522" s="456"/>
      <c r="AD522" s="456"/>
      <c r="AE522" s="465">
        <f>Z522+1</f>
        <v>46031</v>
      </c>
      <c r="AF522" s="456"/>
      <c r="AG522" s="456"/>
      <c r="AH522" s="456"/>
      <c r="AI522" s="456"/>
      <c r="AJ522" s="465">
        <f>AE522+1</f>
        <v>46032</v>
      </c>
      <c r="AK522" s="456"/>
      <c r="AL522" s="456"/>
      <c r="AM522" s="456"/>
      <c r="AN522" s="456"/>
      <c r="AO522" s="465">
        <f>AJ522+1</f>
        <v>46033</v>
      </c>
      <c r="AP522" s="456"/>
      <c r="AQ522" s="456"/>
      <c r="AR522" s="456"/>
      <c r="AS522" s="456"/>
      <c r="AT522" s="465">
        <f>AO522+1</f>
        <v>46034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63"/>
      <c r="O524" s="463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80"/>
      <c r="O525" s="480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80"/>
      <c r="O526" s="480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56" t="s">
        <v>173</v>
      </c>
      <c r="C527" s="95">
        <f>C504</f>
        <v>1</v>
      </c>
      <c r="D527" s="95" t="s">
        <v>174</v>
      </c>
      <c r="E527" s="95">
        <v>20</v>
      </c>
      <c r="F527" s="95">
        <v>2400</v>
      </c>
      <c r="G527" s="177">
        <f>F527/E527</f>
        <v>120</v>
      </c>
      <c r="H527" s="456">
        <f>AVERAGE(G527:G544)</f>
        <v>140.55432699395547</v>
      </c>
      <c r="I527" s="153">
        <f t="shared" ref="I527:I544" si="484">IFERROR(AVERAGE(P527,U527,Z527,AE527,AJ527,AO527,AT527),"")</f>
        <v>20</v>
      </c>
      <c r="J527" s="153">
        <f t="shared" ref="J527:J544" si="485">IFERROR(AVERAGE(Q527,V527,AA527,AF527,AK527,AP527,AU527),"")</f>
        <v>2296.8395432530328</v>
      </c>
      <c r="K527" s="154">
        <f t="shared" ref="K527:K544" si="486">IFERROR(AVERAGE(R527,W527,AB527,AG527,AL527,AQ527,AV527),"")</f>
        <v>114.84197716265167</v>
      </c>
      <c r="L527" s="457">
        <f>IFERROR(AVERAGE(K527:K544),"-")</f>
        <v>134.62317724960792</v>
      </c>
      <c r="M527" s="153">
        <f>IFERROR(RANK(K527, K527:K544),"")</f>
        <v>16</v>
      </c>
      <c r="N527" s="480"/>
      <c r="O527" s="480"/>
      <c r="P527" s="95">
        <v>20</v>
      </c>
      <c r="Q527" s="151">
        <v>2294.761904761905</v>
      </c>
      <c r="R527" s="177">
        <f>IFERROR(Q527/P527,"")</f>
        <v>114.73809523809526</v>
      </c>
      <c r="S527" s="95">
        <f>IFERROR(RANK(R527, R527:R544),"")</f>
        <v>16</v>
      </c>
      <c r="T527" s="477">
        <f>AVERAGE(R527:R544)</f>
        <v>134.74942045163704</v>
      </c>
      <c r="U527" s="95">
        <v>20</v>
      </c>
      <c r="V527" s="151">
        <v>2300.0000000000005</v>
      </c>
      <c r="W527" s="177">
        <f>IFERROR(V527/U527,"")</f>
        <v>115.00000000000003</v>
      </c>
      <c r="X527" s="95">
        <f>IFERROR(RANK(W527, W527:W544),"")</f>
        <v>16</v>
      </c>
      <c r="Y527" s="477">
        <f>AVERAGE(W527:W544)</f>
        <v>134.75748604542653</v>
      </c>
      <c r="Z527" s="95">
        <v>20</v>
      </c>
      <c r="AA527" s="151">
        <v>2299.2857142857151</v>
      </c>
      <c r="AB527" s="177">
        <f>IFERROR(AA527/Z527,"")</f>
        <v>114.96428571428575</v>
      </c>
      <c r="AC527" s="95">
        <f>IFERROR(RANK(AB527, AB527:AB544),"")</f>
        <v>16</v>
      </c>
      <c r="AD527" s="477">
        <f>AVERAGE(AB527:AB544)</f>
        <v>135.08104780390082</v>
      </c>
      <c r="AE527" s="95">
        <v>20</v>
      </c>
      <c r="AF527" s="151">
        <v>2304.3749999999995</v>
      </c>
      <c r="AG527" s="177">
        <f>IFERROR(AF527/AE527,"")</f>
        <v>115.21874999999997</v>
      </c>
      <c r="AH527" s="95">
        <f>IFERROR(RANK(AG527, AG527:AG544),"")</f>
        <v>15</v>
      </c>
      <c r="AI527" s="477">
        <f>AVERAGE(AG527:AG544)</f>
        <v>134.04369246602127</v>
      </c>
      <c r="AJ527" s="95">
        <v>20</v>
      </c>
      <c r="AK527" s="151">
        <v>2284.9484536082482</v>
      </c>
      <c r="AL527" s="177">
        <f>IFERROR(AK527/AJ527,"")</f>
        <v>114.24742268041241</v>
      </c>
      <c r="AM527" s="95">
        <f>IFERROR(RANK(AL527, AL527:AL544),"")</f>
        <v>16</v>
      </c>
      <c r="AN527" s="477">
        <f>AVERAGE(AL527:AL544)</f>
        <v>134.55060651665229</v>
      </c>
      <c r="AO527" s="95">
        <v>20</v>
      </c>
      <c r="AP527" s="151">
        <v>2300.4432301153629</v>
      </c>
      <c r="AQ527" s="177">
        <f>IFERROR(AP527/AO527,"")</f>
        <v>115.02216150576814</v>
      </c>
      <c r="AR527" s="95">
        <f>IFERROR(RANK(AQ527, AQ527:AQ544),"")</f>
        <v>16</v>
      </c>
      <c r="AS527" s="477">
        <f>AVERAGE(AQ527:AQ544)</f>
        <v>134.89595629266927</v>
      </c>
      <c r="AT527" s="95">
        <v>20</v>
      </c>
      <c r="AU527" s="151">
        <v>2294.0624999999995</v>
      </c>
      <c r="AV527" s="177">
        <f>IFERROR(AU527/AT527,"")</f>
        <v>114.70312499999997</v>
      </c>
      <c r="AW527" s="95">
        <f>IFERROR(RANK(AV527, AV527:AV544),"")</f>
        <v>15</v>
      </c>
      <c r="AX527" s="477">
        <f>AVERAGE(AV527:AV544)</f>
        <v>133.68894153363487</v>
      </c>
    </row>
    <row r="528" spans="2:50" hidden="1">
      <c r="B528" s="456"/>
      <c r="C528" s="95">
        <f t="shared" ref="C528:C544" si="487">C505</f>
        <v>2</v>
      </c>
      <c r="D528" s="95" t="s">
        <v>175</v>
      </c>
      <c r="E528" s="95">
        <v>18</v>
      </c>
      <c r="F528" s="95">
        <v>2400</v>
      </c>
      <c r="G528" s="177">
        <f t="shared" ref="G528:G543" si="488">F528/E528</f>
        <v>133.33333333333334</v>
      </c>
      <c r="H528" s="456"/>
      <c r="I528" s="153">
        <f t="shared" si="484"/>
        <v>18</v>
      </c>
      <c r="J528" s="153">
        <f t="shared" si="485"/>
        <v>2291.1923938579789</v>
      </c>
      <c r="K528" s="154">
        <f t="shared" si="486"/>
        <v>127.28846632544328</v>
      </c>
      <c r="L528" s="458"/>
      <c r="M528" s="153">
        <f>IFERROR(RANK(K528, K527:K544),"")</f>
        <v>9</v>
      </c>
      <c r="N528" s="480"/>
      <c r="O528" s="480"/>
      <c r="P528" s="95">
        <v>18</v>
      </c>
      <c r="Q528" s="151">
        <v>2289.4736842105262</v>
      </c>
      <c r="R528" s="177">
        <f t="shared" ref="R528:R544" si="489">IFERROR(Q528/P528,"")</f>
        <v>127.19298245614034</v>
      </c>
      <c r="S528" s="95">
        <f>IFERROR(RANK(R528, R527:R544),"")</f>
        <v>11</v>
      </c>
      <c r="T528" s="478"/>
      <c r="U528" s="95">
        <v>18</v>
      </c>
      <c r="V528" s="151">
        <v>2296.4601769911505</v>
      </c>
      <c r="W528" s="177">
        <f t="shared" ref="W528:W544" si="490">IFERROR(V528/U528,"")</f>
        <v>127.58112094395281</v>
      </c>
      <c r="X528" s="95">
        <f>IFERROR(RANK(W528, W527:W544),"")</f>
        <v>8</v>
      </c>
      <c r="Y528" s="478"/>
      <c r="Z528" s="95">
        <v>18</v>
      </c>
      <c r="AA528" s="151">
        <v>2283.3644859813085</v>
      </c>
      <c r="AB528" s="177">
        <f t="shared" ref="AB528:AB544" si="491">IFERROR(AA528/Z528,"")</f>
        <v>126.85358255451713</v>
      </c>
      <c r="AC528" s="95">
        <f>IFERROR(RANK(AB528, AB527:AB544),"")</f>
        <v>11</v>
      </c>
      <c r="AD528" s="478"/>
      <c r="AE528" s="95">
        <v>18</v>
      </c>
      <c r="AF528" s="151">
        <v>2283.0000000000009</v>
      </c>
      <c r="AG528" s="177">
        <f t="shared" ref="AG528:AG544" si="492">IFERROR(AF528/AE528,"")</f>
        <v>126.83333333333339</v>
      </c>
      <c r="AH528" s="95">
        <f>IFERROR(RANK(AG528, AG527:AG544),"")</f>
        <v>11</v>
      </c>
      <c r="AI528" s="478"/>
      <c r="AJ528" s="95">
        <v>18</v>
      </c>
      <c r="AK528" s="151">
        <v>2298.5185185185178</v>
      </c>
      <c r="AL528" s="177">
        <f t="shared" ref="AL528:AL544" si="493">IFERROR(AK528/AJ528,"")</f>
        <v>127.69547325102877</v>
      </c>
      <c r="AM528" s="95">
        <f>IFERROR(RANK(AL528, AL527:AL544),"")</f>
        <v>9</v>
      </c>
      <c r="AN528" s="478"/>
      <c r="AO528" s="95">
        <v>18</v>
      </c>
      <c r="AP528" s="151">
        <v>2290.3124999999995</v>
      </c>
      <c r="AQ528" s="177">
        <f t="shared" ref="AQ528:AQ544" si="494">IFERROR(AP528/AO528,"")</f>
        <v>127.23958333333331</v>
      </c>
      <c r="AR528" s="95">
        <f>IFERROR(RANK(AQ528, AQ527:AQ544),"")</f>
        <v>10</v>
      </c>
      <c r="AS528" s="478"/>
      <c r="AT528" s="95">
        <v>18</v>
      </c>
      <c r="AU528" s="151">
        <v>2297.217391304348</v>
      </c>
      <c r="AV528" s="177">
        <f t="shared" ref="AV528:AV544" si="495">IFERROR(AU528/AT528,"")</f>
        <v>127.62318840579711</v>
      </c>
      <c r="AW528" s="95">
        <f>IFERROR(RANK(AV528, AV527:AV544),"")</f>
        <v>7</v>
      </c>
      <c r="AX528" s="478"/>
    </row>
    <row r="529" spans="2:50" hidden="1">
      <c r="B529" s="456"/>
      <c r="C529" s="95">
        <f t="shared" si="487"/>
        <v>3</v>
      </c>
      <c r="D529" s="95" t="s">
        <v>176</v>
      </c>
      <c r="E529" s="95">
        <v>18</v>
      </c>
      <c r="F529" s="95">
        <v>2400</v>
      </c>
      <c r="G529" s="177">
        <f t="shared" si="488"/>
        <v>133.33333333333334</v>
      </c>
      <c r="H529" s="456"/>
      <c r="I529" s="153">
        <f t="shared" si="484"/>
        <v>18</v>
      </c>
      <c r="J529" s="153">
        <f t="shared" si="485"/>
        <v>2290.1250274056315</v>
      </c>
      <c r="K529" s="154">
        <f t="shared" si="486"/>
        <v>127.22916818920177</v>
      </c>
      <c r="L529" s="458"/>
      <c r="M529" s="153">
        <f>IFERROR(RANK(K529, K527:K544),"")</f>
        <v>10</v>
      </c>
      <c r="N529" s="480"/>
      <c r="O529" s="480"/>
      <c r="P529" s="95">
        <v>18</v>
      </c>
      <c r="Q529" s="151">
        <v>2292.2449937421775</v>
      </c>
      <c r="R529" s="177">
        <f t="shared" si="489"/>
        <v>127.34694409678764</v>
      </c>
      <c r="S529" s="95">
        <f>IFERROR(RANK(R529, R527:R544),"")</f>
        <v>8</v>
      </c>
      <c r="T529" s="478"/>
      <c r="U529" s="95">
        <v>18</v>
      </c>
      <c r="V529" s="151">
        <v>2291.9088669950734</v>
      </c>
      <c r="W529" s="177">
        <f t="shared" si="490"/>
        <v>127.32827038861518</v>
      </c>
      <c r="X529" s="95">
        <f>IFERROR(RANK(W529, W527:W544),"")</f>
        <v>9</v>
      </c>
      <c r="Y529" s="478"/>
      <c r="Z529" s="95">
        <v>18</v>
      </c>
      <c r="AA529" s="151">
        <v>2296.4077351687974</v>
      </c>
      <c r="AB529" s="177">
        <f t="shared" si="491"/>
        <v>127.57820750937763</v>
      </c>
      <c r="AC529" s="95">
        <f>IFERROR(RANK(AB529, AB527:AB544),"")</f>
        <v>9</v>
      </c>
      <c r="AD529" s="478"/>
      <c r="AE529" s="95">
        <v>18</v>
      </c>
      <c r="AF529" s="151">
        <v>2283.4285714285716</v>
      </c>
      <c r="AG529" s="177">
        <f t="shared" si="492"/>
        <v>126.85714285714286</v>
      </c>
      <c r="AH529" s="95">
        <f>IFERROR(RANK(AG529, AG527:AG544),"")</f>
        <v>10</v>
      </c>
      <c r="AI529" s="478"/>
      <c r="AJ529" s="95">
        <v>18</v>
      </c>
      <c r="AK529" s="151">
        <v>2289.7206703910615</v>
      </c>
      <c r="AL529" s="177">
        <f t="shared" si="493"/>
        <v>127.20670391061452</v>
      </c>
      <c r="AM529" s="95">
        <f>IFERROR(RANK(AL529, AL527:AL544),"")</f>
        <v>10</v>
      </c>
      <c r="AN529" s="478"/>
      <c r="AO529" s="95">
        <v>18</v>
      </c>
      <c r="AP529" s="151">
        <v>2287.5630252100846</v>
      </c>
      <c r="AQ529" s="177">
        <f t="shared" si="494"/>
        <v>127.08683473389358</v>
      </c>
      <c r="AR529" s="95">
        <f>IFERROR(RANK(AQ529, AQ527:AQ544),"")</f>
        <v>11</v>
      </c>
      <c r="AS529" s="478"/>
      <c r="AT529" s="95">
        <v>18</v>
      </c>
      <c r="AU529" s="151">
        <v>2289.6013289036546</v>
      </c>
      <c r="AV529" s="177">
        <f t="shared" si="495"/>
        <v>127.20007382798082</v>
      </c>
      <c r="AW529" s="95">
        <f>IFERROR(RANK(AV529, AV527:AV544),"")</f>
        <v>9</v>
      </c>
      <c r="AX529" s="478"/>
    </row>
    <row r="530" spans="2:50" hidden="1">
      <c r="B530" s="456"/>
      <c r="C530" s="95">
        <f t="shared" si="487"/>
        <v>4</v>
      </c>
      <c r="D530" s="95" t="s">
        <v>179</v>
      </c>
      <c r="E530" s="95">
        <v>18</v>
      </c>
      <c r="F530" s="95">
        <v>2400</v>
      </c>
      <c r="G530" s="177">
        <f t="shared" si="488"/>
        <v>133.33333333333334</v>
      </c>
      <c r="H530" s="456"/>
      <c r="I530" s="153">
        <f t="shared" si="484"/>
        <v>18</v>
      </c>
      <c r="J530" s="153">
        <f t="shared" si="485"/>
        <v>2289.003017269773</v>
      </c>
      <c r="K530" s="154">
        <f t="shared" si="486"/>
        <v>127.16683429276517</v>
      </c>
      <c r="L530" s="458"/>
      <c r="M530" s="153">
        <f>IFERROR(RANK(K530, K527:K544),"")</f>
        <v>11</v>
      </c>
      <c r="N530" s="480"/>
      <c r="O530" s="480"/>
      <c r="P530" s="95">
        <v>18</v>
      </c>
      <c r="Q530" s="151">
        <v>2291.4814814814818</v>
      </c>
      <c r="R530" s="177">
        <f t="shared" si="489"/>
        <v>127.30452674897121</v>
      </c>
      <c r="S530" s="95">
        <f>IFERROR(RANK(R530, R527:R544),"")</f>
        <v>10</v>
      </c>
      <c r="T530" s="478"/>
      <c r="U530" s="95">
        <v>18</v>
      </c>
      <c r="V530" s="151">
        <v>2283</v>
      </c>
      <c r="W530" s="177">
        <f t="shared" si="490"/>
        <v>126.83333333333333</v>
      </c>
      <c r="X530" s="95">
        <f>IFERROR(RANK(W530, W527:W544),"")</f>
        <v>11</v>
      </c>
      <c r="Y530" s="478"/>
      <c r="Z530" s="95">
        <v>18</v>
      </c>
      <c r="AA530" s="151">
        <v>2288.9361702127658</v>
      </c>
      <c r="AB530" s="177">
        <f t="shared" si="491"/>
        <v>127.16312056737587</v>
      </c>
      <c r="AC530" s="95">
        <f>IFERROR(RANK(AB530, AB527:AB544),"")</f>
        <v>10</v>
      </c>
      <c r="AD530" s="478"/>
      <c r="AE530" s="95">
        <v>18</v>
      </c>
      <c r="AF530" s="151">
        <v>2296.2295081967218</v>
      </c>
      <c r="AG530" s="177">
        <f t="shared" si="492"/>
        <v>127.56830601092899</v>
      </c>
      <c r="AH530" s="95">
        <f>IFERROR(RANK(AG530, AG527:AG544),"")</f>
        <v>8</v>
      </c>
      <c r="AI530" s="478"/>
      <c r="AJ530" s="95">
        <v>18</v>
      </c>
      <c r="AK530" s="151">
        <v>2287.0312499999995</v>
      </c>
      <c r="AL530" s="177">
        <f t="shared" si="493"/>
        <v>127.05729166666664</v>
      </c>
      <c r="AM530" s="95">
        <f>IFERROR(RANK(AL530, AL527:AL544),"")</f>
        <v>11</v>
      </c>
      <c r="AN530" s="478"/>
      <c r="AO530" s="95">
        <v>18</v>
      </c>
      <c r="AP530" s="151">
        <v>2291.7544757033247</v>
      </c>
      <c r="AQ530" s="177">
        <f t="shared" si="494"/>
        <v>127.31969309462914</v>
      </c>
      <c r="AR530" s="95">
        <f>IFERROR(RANK(AQ530, AQ527:AQ544),"")</f>
        <v>9</v>
      </c>
      <c r="AS530" s="478"/>
      <c r="AT530" s="95">
        <v>18</v>
      </c>
      <c r="AU530" s="151">
        <v>2284.5882352941176</v>
      </c>
      <c r="AV530" s="177">
        <f t="shared" si="495"/>
        <v>126.92156862745098</v>
      </c>
      <c r="AW530" s="95">
        <f>IFERROR(RANK(AV530, AV527:AV544),"")</f>
        <v>10</v>
      </c>
      <c r="AX530" s="478"/>
    </row>
    <row r="531" spans="2:50" hidden="1">
      <c r="B531" s="456"/>
      <c r="C531" s="95">
        <f t="shared" si="487"/>
        <v>5</v>
      </c>
      <c r="D531" s="95" t="s">
        <v>180</v>
      </c>
      <c r="E531" s="95">
        <v>20</v>
      </c>
      <c r="F531" s="95">
        <v>2400</v>
      </c>
      <c r="G531" s="177">
        <f t="shared" si="488"/>
        <v>120</v>
      </c>
      <c r="H531" s="456"/>
      <c r="I531" s="153">
        <f t="shared" si="484"/>
        <v>20</v>
      </c>
      <c r="J531" s="153">
        <f t="shared" si="485"/>
        <v>2308.9359845874378</v>
      </c>
      <c r="K531" s="154">
        <f t="shared" si="486"/>
        <v>115.44679922937189</v>
      </c>
      <c r="L531" s="458"/>
      <c r="M531" s="153">
        <f>IFERROR(RANK(K531, K527:K544),"")</f>
        <v>15</v>
      </c>
      <c r="N531" s="480"/>
      <c r="O531" s="480"/>
      <c r="P531" s="95">
        <v>20</v>
      </c>
      <c r="Q531" s="151">
        <v>2311.304347826087</v>
      </c>
      <c r="R531" s="177">
        <f t="shared" si="489"/>
        <v>115.56521739130434</v>
      </c>
      <c r="S531" s="95">
        <f>IFERROR(RANK(R531, R527:R544),"")</f>
        <v>15</v>
      </c>
      <c r="T531" s="478"/>
      <c r="U531" s="95">
        <v>20</v>
      </c>
      <c r="V531" s="151">
        <v>2307.8873239436593</v>
      </c>
      <c r="W531" s="177">
        <f t="shared" si="490"/>
        <v>115.39436619718296</v>
      </c>
      <c r="X531" s="95">
        <f>IFERROR(RANK(W531, W527:W544),"")</f>
        <v>15</v>
      </c>
      <c r="Y531" s="478"/>
      <c r="Z531" s="95">
        <v>20</v>
      </c>
      <c r="AA531" s="151">
        <v>2312.3076923076919</v>
      </c>
      <c r="AB531" s="177">
        <f t="shared" si="491"/>
        <v>115.6153846153846</v>
      </c>
      <c r="AC531" s="95">
        <f>IFERROR(RANK(AB531, AB527:AB544),"")</f>
        <v>15</v>
      </c>
      <c r="AD531" s="478"/>
      <c r="AE531" s="95">
        <v>20</v>
      </c>
      <c r="AF531" s="151">
        <v>2291.5384615384628</v>
      </c>
      <c r="AG531" s="177">
        <f t="shared" si="492"/>
        <v>114.57692307692314</v>
      </c>
      <c r="AH531" s="95">
        <f>IFERROR(RANK(AG531, AG527:AG544),"")</f>
        <v>16</v>
      </c>
      <c r="AI531" s="478"/>
      <c r="AJ531" s="95">
        <v>20</v>
      </c>
      <c r="AK531" s="151">
        <v>2316.4705882352951</v>
      </c>
      <c r="AL531" s="177">
        <f t="shared" si="493"/>
        <v>115.82352941176475</v>
      </c>
      <c r="AM531" s="95">
        <f>IFERROR(RANK(AL531, AL527:AL544),"")</f>
        <v>15</v>
      </c>
      <c r="AN531" s="478"/>
      <c r="AO531" s="95">
        <v>20</v>
      </c>
      <c r="AP531" s="151">
        <v>2310.0000000000009</v>
      </c>
      <c r="AQ531" s="177">
        <f t="shared" si="494"/>
        <v>115.50000000000004</v>
      </c>
      <c r="AR531" s="95">
        <f>IFERROR(RANK(AQ531, AQ527:AQ544),"")</f>
        <v>15</v>
      </c>
      <c r="AS531" s="478"/>
      <c r="AT531" s="95">
        <v>20</v>
      </c>
      <c r="AU531" s="151">
        <v>2313.0434782608695</v>
      </c>
      <c r="AV531" s="177">
        <f t="shared" si="495"/>
        <v>115.65217391304347</v>
      </c>
      <c r="AW531" s="95">
        <f>IFERROR(RANK(AV531, AV527:AV544),"")</f>
        <v>14</v>
      </c>
      <c r="AX531" s="478"/>
    </row>
    <row r="532" spans="2:50" hidden="1">
      <c r="B532" s="456"/>
      <c r="C532" s="95">
        <f t="shared" si="487"/>
        <v>6</v>
      </c>
      <c r="D532" s="95" t="s">
        <v>182</v>
      </c>
      <c r="E532" s="95">
        <v>19</v>
      </c>
      <c r="F532" s="95">
        <v>2400</v>
      </c>
      <c r="G532" s="177">
        <f t="shared" si="488"/>
        <v>126.31578947368421</v>
      </c>
      <c r="H532" s="456"/>
      <c r="I532" s="153">
        <f t="shared" si="484"/>
        <v>19</v>
      </c>
      <c r="J532" s="153">
        <f t="shared" si="485"/>
        <v>2289.8212486526008</v>
      </c>
      <c r="K532" s="154">
        <f t="shared" si="486"/>
        <v>120.51690782382109</v>
      </c>
      <c r="L532" s="458"/>
      <c r="M532" s="153">
        <f>IFERROR(RANK(K532, K527:K544),"")</f>
        <v>14</v>
      </c>
      <c r="N532" s="480"/>
      <c r="O532" s="480"/>
      <c r="P532" s="95">
        <v>19</v>
      </c>
      <c r="Q532" s="151">
        <v>2287.9746835443038</v>
      </c>
      <c r="R532" s="177">
        <f t="shared" si="489"/>
        <v>120.41972018654231</v>
      </c>
      <c r="S532" s="95">
        <f>IFERROR(RANK(R532, R527:R544),"")</f>
        <v>13</v>
      </c>
      <c r="T532" s="478"/>
      <c r="U532" s="95">
        <v>19</v>
      </c>
      <c r="V532" s="151">
        <v>2290.9803921568623</v>
      </c>
      <c r="W532" s="177">
        <f t="shared" si="490"/>
        <v>120.57791537667697</v>
      </c>
      <c r="X532" s="95">
        <f>IFERROR(RANK(W532, W527:W544),"")</f>
        <v>13</v>
      </c>
      <c r="Y532" s="478"/>
      <c r="Z532" s="95">
        <v>19</v>
      </c>
      <c r="AA532" s="151">
        <v>2292.608695652174</v>
      </c>
      <c r="AB532" s="177">
        <f t="shared" si="491"/>
        <v>120.66361556064074</v>
      </c>
      <c r="AC532" s="95">
        <f>IFERROR(RANK(AB532, AB527:AB544),"")</f>
        <v>13</v>
      </c>
      <c r="AD532" s="478"/>
      <c r="AE532" s="95">
        <v>19</v>
      </c>
      <c r="AF532" s="151">
        <v>2295.909090909091</v>
      </c>
      <c r="AG532" s="177">
        <f t="shared" si="492"/>
        <v>120.83732057416269</v>
      </c>
      <c r="AH532" s="95">
        <f>IFERROR(RANK(AG532, AG527:AG544),"")</f>
        <v>14</v>
      </c>
      <c r="AI532" s="478"/>
      <c r="AJ532" s="95">
        <v>19</v>
      </c>
      <c r="AK532" s="151">
        <v>2281.9512195121961</v>
      </c>
      <c r="AL532" s="177">
        <f t="shared" si="493"/>
        <v>120.10269576379979</v>
      </c>
      <c r="AM532" s="95">
        <f>IFERROR(RANK(AL532, AL527:AL544),"")</f>
        <v>14</v>
      </c>
      <c r="AN532" s="478"/>
      <c r="AO532" s="95">
        <v>19</v>
      </c>
      <c r="AP532" s="151">
        <v>2286.0335195530724</v>
      </c>
      <c r="AQ532" s="177">
        <f t="shared" si="494"/>
        <v>120.31755366068802</v>
      </c>
      <c r="AR532" s="95">
        <f>IFERROR(RANK(AQ532, AQ527:AQ544),"")</f>
        <v>14</v>
      </c>
      <c r="AS532" s="478"/>
      <c r="AT532" s="95">
        <v>19</v>
      </c>
      <c r="AU532" s="151">
        <v>2293.2911392405063</v>
      </c>
      <c r="AV532" s="177">
        <f t="shared" si="495"/>
        <v>120.69953364423718</v>
      </c>
      <c r="AW532" s="95">
        <f>IFERROR(RANK(AV532, AV527:AV544),"")</f>
        <v>13</v>
      </c>
      <c r="AX532" s="478"/>
    </row>
    <row r="533" spans="2:50" hidden="1">
      <c r="B533" s="456"/>
      <c r="C533" s="95">
        <f t="shared" si="487"/>
        <v>7</v>
      </c>
      <c r="D533" s="95" t="s">
        <v>183</v>
      </c>
      <c r="E533" s="95">
        <v>18</v>
      </c>
      <c r="F533" s="95">
        <v>2400</v>
      </c>
      <c r="G533" s="177">
        <f t="shared" si="488"/>
        <v>133.33333333333334</v>
      </c>
      <c r="H533" s="456"/>
      <c r="I533" s="153">
        <f t="shared" si="484"/>
        <v>18</v>
      </c>
      <c r="J533" s="153">
        <f t="shared" si="485"/>
        <v>2298.1860520431951</v>
      </c>
      <c r="K533" s="154">
        <f t="shared" si="486"/>
        <v>127.67700289128859</v>
      </c>
      <c r="L533" s="458"/>
      <c r="M533" s="153">
        <f>IFERROR(RANK(K533, K527:K544),"")</f>
        <v>8</v>
      </c>
      <c r="N533" s="480"/>
      <c r="O533" s="480"/>
      <c r="P533" s="95">
        <v>18</v>
      </c>
      <c r="Q533" s="151">
        <v>2291.9999999999995</v>
      </c>
      <c r="R533" s="177">
        <f t="shared" si="489"/>
        <v>127.33333333333331</v>
      </c>
      <c r="S533" s="95">
        <f>IFERROR(RANK(R533, R527:R544),"")</f>
        <v>9</v>
      </c>
      <c r="T533" s="478"/>
      <c r="U533" s="95">
        <v>18</v>
      </c>
      <c r="V533" s="151">
        <v>2287.8571428571431</v>
      </c>
      <c r="W533" s="177">
        <f t="shared" si="490"/>
        <v>127.10317460317462</v>
      </c>
      <c r="X533" s="95">
        <f>IFERROR(RANK(W533, W527:W544),"")</f>
        <v>10</v>
      </c>
      <c r="Y533" s="478"/>
      <c r="Z533" s="95">
        <v>18</v>
      </c>
      <c r="AA533" s="151">
        <v>2308.4615384615381</v>
      </c>
      <c r="AB533" s="177">
        <f t="shared" si="491"/>
        <v>128.24786324786322</v>
      </c>
      <c r="AC533" s="95">
        <f>IFERROR(RANK(AB533, AB527:AB544),"")</f>
        <v>8</v>
      </c>
      <c r="AD533" s="478"/>
      <c r="AE533" s="95">
        <v>18</v>
      </c>
      <c r="AF533" s="151">
        <v>2292.9230769230762</v>
      </c>
      <c r="AG533" s="177">
        <f t="shared" si="492"/>
        <v>127.38461538461534</v>
      </c>
      <c r="AH533" s="95">
        <f>IFERROR(RANK(AG533, AG527:AG544),"")</f>
        <v>9</v>
      </c>
      <c r="AI533" s="478"/>
      <c r="AJ533" s="95">
        <v>18</v>
      </c>
      <c r="AK533" s="151">
        <v>2316.1904761904757</v>
      </c>
      <c r="AL533" s="177">
        <f t="shared" si="493"/>
        <v>128.67724867724866</v>
      </c>
      <c r="AM533" s="95">
        <f>IFERROR(RANK(AL533, AL527:AL544),"")</f>
        <v>8</v>
      </c>
      <c r="AN533" s="478"/>
      <c r="AO533" s="95">
        <v>18</v>
      </c>
      <c r="AP533" s="151">
        <v>2297.727272727273</v>
      </c>
      <c r="AQ533" s="177">
        <f t="shared" si="494"/>
        <v>127.65151515151517</v>
      </c>
      <c r="AR533" s="95">
        <f>IFERROR(RANK(AQ533, AQ527:AQ544),"")</f>
        <v>8</v>
      </c>
      <c r="AS533" s="478"/>
      <c r="AT533" s="95">
        <v>18</v>
      </c>
      <c r="AU533" s="151">
        <v>2292.1428571428573</v>
      </c>
      <c r="AV533" s="177">
        <f t="shared" si="495"/>
        <v>127.34126984126985</v>
      </c>
      <c r="AW533" s="95">
        <f>IFERROR(RANK(AV533, AV527:AV544),"")</f>
        <v>8</v>
      </c>
      <c r="AX533" s="478"/>
    </row>
    <row r="534" spans="2:50" hidden="1">
      <c r="B534" s="456"/>
      <c r="C534" s="95">
        <f t="shared" si="487"/>
        <v>8</v>
      </c>
      <c r="D534" s="95" t="s">
        <v>186</v>
      </c>
      <c r="E534" s="95">
        <v>19</v>
      </c>
      <c r="F534" s="95">
        <v>2400</v>
      </c>
      <c r="G534" s="177">
        <f t="shared" si="488"/>
        <v>126.31578947368421</v>
      </c>
      <c r="H534" s="456"/>
      <c r="I534" s="153">
        <f t="shared" si="484"/>
        <v>19</v>
      </c>
      <c r="J534" s="153">
        <f t="shared" si="485"/>
        <v>2306.4738539674468</v>
      </c>
      <c r="K534" s="154">
        <f t="shared" si="486"/>
        <v>121.39336073512877</v>
      </c>
      <c r="L534" s="458"/>
      <c r="M534" s="153">
        <f>IFERROR(RANK(K534, K527:K544),"")</f>
        <v>12</v>
      </c>
      <c r="N534" s="480"/>
      <c r="O534" s="480"/>
      <c r="P534" s="95">
        <v>19</v>
      </c>
      <c r="Q534" s="151">
        <v>2281.8461538461543</v>
      </c>
      <c r="R534" s="177">
        <f t="shared" si="489"/>
        <v>120.09716599190286</v>
      </c>
      <c r="S534" s="95">
        <f>IFERROR(RANK(R534, R527:R544),"")</f>
        <v>14</v>
      </c>
      <c r="T534" s="478"/>
      <c r="U534" s="95">
        <v>19</v>
      </c>
      <c r="V534" s="151">
        <v>2305</v>
      </c>
      <c r="W534" s="177">
        <f t="shared" si="490"/>
        <v>121.31578947368421</v>
      </c>
      <c r="X534" s="95">
        <f>IFERROR(RANK(W534, W527:W544),"")</f>
        <v>12</v>
      </c>
      <c r="Y534" s="478"/>
      <c r="Z534" s="95">
        <v>19</v>
      </c>
      <c r="AA534" s="151">
        <v>2292</v>
      </c>
      <c r="AB534" s="177">
        <f t="shared" si="491"/>
        <v>120.63157894736842</v>
      </c>
      <c r="AC534" s="95">
        <f>IFERROR(RANK(AB534, AB527:AB544),"")</f>
        <v>14</v>
      </c>
      <c r="AD534" s="478"/>
      <c r="AE534" s="95">
        <v>19</v>
      </c>
      <c r="AF534" s="151">
        <v>2316</v>
      </c>
      <c r="AG534" s="177">
        <f t="shared" si="492"/>
        <v>121.89473684210526</v>
      </c>
      <c r="AH534" s="95">
        <f>IFERROR(RANK(AG534, AG527:AG544),"")</f>
        <v>12</v>
      </c>
      <c r="AI534" s="478"/>
      <c r="AJ534" s="95">
        <v>19</v>
      </c>
      <c r="AK534" s="151">
        <v>2337.0731707317077</v>
      </c>
      <c r="AL534" s="177">
        <f t="shared" si="493"/>
        <v>123.00385109114251</v>
      </c>
      <c r="AM534" s="95">
        <f>IFERROR(RANK(AL534, AL527:AL544),"")</f>
        <v>12</v>
      </c>
      <c r="AN534" s="478"/>
      <c r="AO534" s="95">
        <v>19</v>
      </c>
      <c r="AP534" s="151">
        <v>2304.9230769230776</v>
      </c>
      <c r="AQ534" s="177">
        <f t="shared" si="494"/>
        <v>121.3117408906883</v>
      </c>
      <c r="AR534" s="95">
        <f>IFERROR(RANK(AQ534, AQ527:AQ544),"")</f>
        <v>12</v>
      </c>
      <c r="AS534" s="478"/>
      <c r="AT534" s="95">
        <v>19</v>
      </c>
      <c r="AU534" s="151">
        <v>2308.4745762711864</v>
      </c>
      <c r="AV534" s="177">
        <f t="shared" si="495"/>
        <v>121.49866190900981</v>
      </c>
      <c r="AW534" s="95">
        <f>IFERROR(RANK(AV534, AV527:AV544),"")</f>
        <v>12</v>
      </c>
      <c r="AX534" s="478"/>
    </row>
    <row r="535" spans="2:50" hidden="1">
      <c r="B535" s="456"/>
      <c r="C535" s="95">
        <f t="shared" si="487"/>
        <v>9</v>
      </c>
      <c r="D535" s="95" t="s">
        <v>187</v>
      </c>
      <c r="E535" s="95">
        <v>15</v>
      </c>
      <c r="F535" s="95">
        <v>2400</v>
      </c>
      <c r="G535" s="177">
        <f t="shared" si="488"/>
        <v>160</v>
      </c>
      <c r="H535" s="456"/>
      <c r="I535" s="153">
        <f t="shared" si="484"/>
        <v>15</v>
      </c>
      <c r="J535" s="153">
        <f t="shared" si="485"/>
        <v>2291.221795983301</v>
      </c>
      <c r="K535" s="154">
        <f t="shared" si="486"/>
        <v>152.74811973222009</v>
      </c>
      <c r="L535" s="458"/>
      <c r="M535" s="153">
        <f>IFERROR(RANK(K535, K527:K544),"")</f>
        <v>5</v>
      </c>
      <c r="N535" s="480"/>
      <c r="O535" s="480"/>
      <c r="P535" s="95">
        <v>15</v>
      </c>
      <c r="Q535" s="151">
        <v>2294.9092908191319</v>
      </c>
      <c r="R535" s="177">
        <f t="shared" si="489"/>
        <v>152.99395272127546</v>
      </c>
      <c r="S535" s="95">
        <f>IFERROR(RANK(R535, R527:R544),"")</f>
        <v>5</v>
      </c>
      <c r="T535" s="478"/>
      <c r="U535" s="95">
        <v>15</v>
      </c>
      <c r="V535" s="151">
        <v>2293.658823529413</v>
      </c>
      <c r="W535" s="177">
        <f t="shared" si="490"/>
        <v>152.9105882352942</v>
      </c>
      <c r="X535" s="95">
        <f>IFERROR(RANK(W535, W527:W544),"")</f>
        <v>5</v>
      </c>
      <c r="Y535" s="478"/>
      <c r="Z535" s="95">
        <v>15</v>
      </c>
      <c r="AA535" s="151">
        <v>2292.7093596059112</v>
      </c>
      <c r="AB535" s="177">
        <f t="shared" si="491"/>
        <v>152.84729064039408</v>
      </c>
      <c r="AC535" s="95">
        <f>IFERROR(RANK(AB535, AB527:AB544),"")</f>
        <v>5</v>
      </c>
      <c r="AD535" s="478"/>
      <c r="AE535" s="95">
        <v>15</v>
      </c>
      <c r="AF535" s="151">
        <v>2288.5245901639341</v>
      </c>
      <c r="AG535" s="177">
        <f t="shared" si="492"/>
        <v>152.56830601092895</v>
      </c>
      <c r="AH535" s="95">
        <f>IFERROR(RANK(AG535, AG527:AG544),"")</f>
        <v>4</v>
      </c>
      <c r="AI535" s="478"/>
      <c r="AJ535" s="95">
        <v>15</v>
      </c>
      <c r="AK535" s="151">
        <v>2288.6170212765965</v>
      </c>
      <c r="AL535" s="177">
        <f t="shared" si="493"/>
        <v>152.57446808510642</v>
      </c>
      <c r="AM535" s="95">
        <f>IFERROR(RANK(AL535, AL527:AL544),"")</f>
        <v>5</v>
      </c>
      <c r="AN535" s="478"/>
      <c r="AO535" s="95">
        <v>15</v>
      </c>
      <c r="AP535" s="151">
        <v>2294.4705882352937</v>
      </c>
      <c r="AQ535" s="177">
        <f t="shared" si="494"/>
        <v>152.96470588235292</v>
      </c>
      <c r="AR535" s="95">
        <f>IFERROR(RANK(AQ535, AQ527:AQ544),"")</f>
        <v>4</v>
      </c>
      <c r="AS535" s="478"/>
      <c r="AT535" s="95">
        <v>15</v>
      </c>
      <c r="AU535" s="151">
        <v>2285.6628982528264</v>
      </c>
      <c r="AV535" s="177">
        <f t="shared" si="495"/>
        <v>152.37752655018843</v>
      </c>
      <c r="AW535" s="95">
        <f>IFERROR(RANK(AV535, AV527:AV544),"")</f>
        <v>3</v>
      </c>
      <c r="AX535" s="478"/>
    </row>
    <row r="536" spans="2:50" hidden="1">
      <c r="B536" s="456"/>
      <c r="C536" s="95">
        <f t="shared" si="487"/>
        <v>10</v>
      </c>
      <c r="D536" s="95" t="s">
        <v>196</v>
      </c>
      <c r="E536" s="95">
        <v>14</v>
      </c>
      <c r="F536" s="95">
        <v>2400</v>
      </c>
      <c r="G536" s="177">
        <f t="shared" si="488"/>
        <v>171.42857142857142</v>
      </c>
      <c r="H536" s="456"/>
      <c r="I536" s="153">
        <f t="shared" si="484"/>
        <v>14</v>
      </c>
      <c r="J536" s="153">
        <f t="shared" si="485"/>
        <v>2295.2809447705918</v>
      </c>
      <c r="K536" s="154">
        <f t="shared" si="486"/>
        <v>163.94863891218512</v>
      </c>
      <c r="L536" s="458"/>
      <c r="M536" s="153">
        <f>IFERROR(RANK(K536, K527:K544),"")</f>
        <v>1</v>
      </c>
      <c r="N536" s="480"/>
      <c r="O536" s="480"/>
      <c r="P536" s="95">
        <v>14</v>
      </c>
      <c r="Q536" s="151">
        <v>2288.347826086957</v>
      </c>
      <c r="R536" s="177">
        <f t="shared" si="489"/>
        <v>163.45341614906835</v>
      </c>
      <c r="S536" s="95">
        <f>IFERROR(RANK(R536, R527:R544),"")</f>
        <v>2</v>
      </c>
      <c r="T536" s="478"/>
      <c r="U536" s="95">
        <v>14</v>
      </c>
      <c r="V536" s="151">
        <v>2284.695652173913</v>
      </c>
      <c r="W536" s="177">
        <f t="shared" si="490"/>
        <v>163.19254658385094</v>
      </c>
      <c r="X536" s="95">
        <f>IFERROR(RANK(W536, W527:W544),"")</f>
        <v>2</v>
      </c>
      <c r="Y536" s="478"/>
      <c r="Z536" s="95">
        <v>14</v>
      </c>
      <c r="AA536" s="151">
        <v>2304.1176470588248</v>
      </c>
      <c r="AB536" s="177">
        <f t="shared" si="491"/>
        <v>164.5798319327732</v>
      </c>
      <c r="AC536" s="95">
        <f>IFERROR(RANK(AB536, AB527:AB544),"")</f>
        <v>1</v>
      </c>
      <c r="AD536" s="478"/>
      <c r="AE536" s="95">
        <v>14</v>
      </c>
      <c r="AF536" s="151">
        <v>2288.181818181818</v>
      </c>
      <c r="AG536" s="177">
        <f t="shared" si="492"/>
        <v>163.44155844155844</v>
      </c>
      <c r="AH536" s="95">
        <f>IFERROR(RANK(AG536, AG527:AG544),"")</f>
        <v>2</v>
      </c>
      <c r="AI536" s="478"/>
      <c r="AJ536" s="95">
        <v>14</v>
      </c>
      <c r="AK536" s="151">
        <v>2303.0232558139528</v>
      </c>
      <c r="AL536" s="177">
        <f t="shared" si="493"/>
        <v>164.50166112956805</v>
      </c>
      <c r="AM536" s="95">
        <f>IFERROR(RANK(AL536, AL527:AL544),"")</f>
        <v>1</v>
      </c>
      <c r="AN536" s="478"/>
      <c r="AO536" s="95">
        <v>14</v>
      </c>
      <c r="AP536" s="151">
        <v>2301.9047619047624</v>
      </c>
      <c r="AQ536" s="177">
        <f t="shared" si="494"/>
        <v>164.42176870748304</v>
      </c>
      <c r="AR536" s="95">
        <f>IFERROR(RANK(AQ536, AQ527:AQ544),"")</f>
        <v>1</v>
      </c>
      <c r="AS536" s="478"/>
      <c r="AT536" s="95">
        <v>14</v>
      </c>
      <c r="AU536" s="151">
        <v>2296.6956521739135</v>
      </c>
      <c r="AV536" s="177">
        <f t="shared" si="495"/>
        <v>164.04968944099383</v>
      </c>
      <c r="AW536" s="95">
        <f>IFERROR(RANK(AV536, AV527:AV544),"")</f>
        <v>1</v>
      </c>
      <c r="AX536" s="478"/>
    </row>
    <row r="537" spans="2:50" hidden="1">
      <c r="B537" s="456"/>
      <c r="C537" s="95">
        <f t="shared" si="487"/>
        <v>11</v>
      </c>
      <c r="D537" s="95" t="s">
        <v>192</v>
      </c>
      <c r="E537" s="95">
        <v>19</v>
      </c>
      <c r="F537" s="95">
        <v>2400</v>
      </c>
      <c r="G537" s="177">
        <f t="shared" si="488"/>
        <v>126.31578947368421</v>
      </c>
      <c r="H537" s="456"/>
      <c r="I537" s="153">
        <f t="shared" si="484"/>
        <v>19</v>
      </c>
      <c r="J537" s="153">
        <f t="shared" si="485"/>
        <v>2302.3594713153557</v>
      </c>
      <c r="K537" s="154">
        <f t="shared" si="486"/>
        <v>121.17681427975556</v>
      </c>
      <c r="L537" s="458"/>
      <c r="M537" s="153">
        <f>IFERROR(RANK(K537, K527:K544),"")</f>
        <v>13</v>
      </c>
      <c r="N537" s="480"/>
      <c r="O537" s="480"/>
      <c r="P537" s="95">
        <v>19</v>
      </c>
      <c r="Q537" s="151">
        <v>2295.2238805970132</v>
      </c>
      <c r="R537" s="177">
        <f t="shared" si="489"/>
        <v>120.80125687352701</v>
      </c>
      <c r="S537" s="95">
        <f>IFERROR(RANK(R537, R527:R544),"")</f>
        <v>12</v>
      </c>
      <c r="T537" s="478"/>
      <c r="U537" s="95">
        <v>19</v>
      </c>
      <c r="V537" s="151">
        <v>2289.7058823529396</v>
      </c>
      <c r="W537" s="177">
        <f t="shared" si="490"/>
        <v>120.51083591331262</v>
      </c>
      <c r="X537" s="95">
        <f>IFERROR(RANK(W537, W527:W544),"")</f>
        <v>14</v>
      </c>
      <c r="Y537" s="478"/>
      <c r="Z537" s="95">
        <v>19</v>
      </c>
      <c r="AA537" s="151">
        <v>2296.438356164384</v>
      </c>
      <c r="AB537" s="177">
        <f t="shared" si="491"/>
        <v>120.86517664023074</v>
      </c>
      <c r="AC537" s="95">
        <f>IFERROR(RANK(AB537, AB527:AB544),"")</f>
        <v>12</v>
      </c>
      <c r="AD537" s="478"/>
      <c r="AE537" s="95">
        <v>19</v>
      </c>
      <c r="AF537" s="151">
        <v>2305.909090909091</v>
      </c>
      <c r="AG537" s="177">
        <f t="shared" si="492"/>
        <v>121.36363636363637</v>
      </c>
      <c r="AH537" s="95">
        <f>IFERROR(RANK(AG537, AG527:AG544),"")</f>
        <v>13</v>
      </c>
      <c r="AI537" s="478"/>
      <c r="AJ537" s="95">
        <v>19</v>
      </c>
      <c r="AK537" s="151">
        <v>2312</v>
      </c>
      <c r="AL537" s="177">
        <f t="shared" si="493"/>
        <v>121.68421052631579</v>
      </c>
      <c r="AM537" s="95">
        <f>IFERROR(RANK(AL537, AL527:AL544),"")</f>
        <v>13</v>
      </c>
      <c r="AN537" s="478"/>
      <c r="AO537" s="95">
        <v>19</v>
      </c>
      <c r="AP537" s="151">
        <v>2298.5294117647063</v>
      </c>
      <c r="AQ537" s="177">
        <f t="shared" si="494"/>
        <v>120.97523219814244</v>
      </c>
      <c r="AR537" s="95">
        <f>IFERROR(RANK(AQ537, AQ527:AQ544),"")</f>
        <v>13</v>
      </c>
      <c r="AS537" s="478"/>
      <c r="AT537" s="95">
        <v>19</v>
      </c>
      <c r="AU537" s="151">
        <v>2318.7096774193556</v>
      </c>
      <c r="AV537" s="177">
        <f t="shared" si="495"/>
        <v>122.03735144312398</v>
      </c>
      <c r="AW537" s="95">
        <f>IFERROR(RANK(AV537, AV527:AV544),"")</f>
        <v>11</v>
      </c>
      <c r="AX537" s="478"/>
    </row>
    <row r="538" spans="2:50" hidden="1">
      <c r="B538" s="456"/>
      <c r="C538" s="95">
        <f t="shared" si="487"/>
        <v>12</v>
      </c>
      <c r="D538" s="95" t="s">
        <v>194</v>
      </c>
      <c r="E538" s="95">
        <v>14</v>
      </c>
      <c r="F538" s="95">
        <v>2400</v>
      </c>
      <c r="G538" s="177">
        <f t="shared" si="488"/>
        <v>171.42857142857142</v>
      </c>
      <c r="H538" s="456"/>
      <c r="I538" s="153">
        <f t="shared" si="484"/>
        <v>14</v>
      </c>
      <c r="J538" s="153">
        <f t="shared" si="485"/>
        <v>2292.4541995478539</v>
      </c>
      <c r="K538" s="154">
        <f t="shared" si="486"/>
        <v>163.74672853913245</v>
      </c>
      <c r="L538" s="458"/>
      <c r="M538" s="153">
        <f>IFERROR(RANK(K538, K527:K544),"")</f>
        <v>2</v>
      </c>
      <c r="N538" s="480"/>
      <c r="O538" s="480"/>
      <c r="P538" s="95">
        <v>14</v>
      </c>
      <c r="Q538" s="151">
        <v>2289.9428571428575</v>
      </c>
      <c r="R538" s="177">
        <f t="shared" si="489"/>
        <v>163.56734693877553</v>
      </c>
      <c r="S538" s="95">
        <f>IFERROR(RANK(R538, R527:R544),"")</f>
        <v>1</v>
      </c>
      <c r="T538" s="478"/>
      <c r="U538" s="95">
        <v>14</v>
      </c>
      <c r="V538" s="151">
        <v>2294.7305389221556</v>
      </c>
      <c r="W538" s="177">
        <f t="shared" si="490"/>
        <v>163.90932420872539</v>
      </c>
      <c r="X538" s="95">
        <f>IFERROR(RANK(W538, W527:W544),"")</f>
        <v>1</v>
      </c>
      <c r="Y538" s="478"/>
      <c r="Z538" s="95">
        <v>14</v>
      </c>
      <c r="AA538" s="151">
        <v>2285.7931034482763</v>
      </c>
      <c r="AB538" s="177">
        <f t="shared" si="491"/>
        <v>163.27093596059117</v>
      </c>
      <c r="AC538" s="95">
        <f>IFERROR(RANK(AB538, AB527:AB544),"")</f>
        <v>2</v>
      </c>
      <c r="AD538" s="478"/>
      <c r="AE538" s="95">
        <v>14</v>
      </c>
      <c r="AF538" s="151">
        <v>2301.9847328244277</v>
      </c>
      <c r="AG538" s="177">
        <f t="shared" si="492"/>
        <v>164.42748091603056</v>
      </c>
      <c r="AH538" s="95">
        <f>IFERROR(RANK(AG538, AG527:AG544),"")</f>
        <v>1</v>
      </c>
      <c r="AI538" s="478"/>
      <c r="AJ538" s="95">
        <v>14</v>
      </c>
      <c r="AK538" s="151">
        <v>2290.2222222222213</v>
      </c>
      <c r="AL538" s="177">
        <f t="shared" si="493"/>
        <v>163.58730158730151</v>
      </c>
      <c r="AM538" s="95">
        <f>IFERROR(RANK(AL538, AL527:AL544),"")</f>
        <v>2</v>
      </c>
      <c r="AN538" s="478"/>
      <c r="AO538" s="95">
        <v>14</v>
      </c>
      <c r="AP538" s="151">
        <v>2295.4736842105258</v>
      </c>
      <c r="AQ538" s="177">
        <f t="shared" si="494"/>
        <v>163.96240601503754</v>
      </c>
      <c r="AR538" s="95">
        <f>IFERROR(RANK(AQ538, AQ527:AQ544),"")</f>
        <v>2</v>
      </c>
      <c r="AS538" s="478"/>
      <c r="AT538" s="95">
        <v>14</v>
      </c>
      <c r="AU538" s="151">
        <v>2289.0322580645156</v>
      </c>
      <c r="AV538" s="177">
        <f t="shared" si="495"/>
        <v>163.5023041474654</v>
      </c>
      <c r="AW538" s="95">
        <f>IFERROR(RANK(AV538, AV527:AV544),"")</f>
        <v>2</v>
      </c>
      <c r="AX538" s="478"/>
    </row>
    <row r="539" spans="2:50" hidden="1">
      <c r="B539" s="456"/>
      <c r="C539" s="95">
        <f t="shared" si="487"/>
        <v>13</v>
      </c>
      <c r="D539" s="95" t="s">
        <v>197</v>
      </c>
      <c r="E539" s="95">
        <v>21</v>
      </c>
      <c r="F539" s="95">
        <v>2400</v>
      </c>
      <c r="G539" s="177">
        <f t="shared" si="488"/>
        <v>114.28571428571429</v>
      </c>
      <c r="H539" s="456"/>
      <c r="I539" s="153">
        <f t="shared" si="484"/>
        <v>21</v>
      </c>
      <c r="J539" s="153">
        <f t="shared" si="485"/>
        <v>2301.6284966080325</v>
      </c>
      <c r="K539" s="154">
        <f t="shared" si="486"/>
        <v>109.60135698133487</v>
      </c>
      <c r="L539" s="458"/>
      <c r="M539" s="153">
        <f>IFERROR(RANK(K539, K527:K544),"")</f>
        <v>17</v>
      </c>
      <c r="N539" s="480"/>
      <c r="O539" s="480"/>
      <c r="P539" s="95">
        <v>21</v>
      </c>
      <c r="Q539" s="151">
        <v>2301.4736842105267</v>
      </c>
      <c r="R539" s="177">
        <f t="shared" si="489"/>
        <v>109.59398496240604</v>
      </c>
      <c r="S539" s="95">
        <f>IFERROR(RANK(R539, R527:R544),"")</f>
        <v>17</v>
      </c>
      <c r="T539" s="478"/>
      <c r="U539" s="95">
        <v>21</v>
      </c>
      <c r="V539" s="151">
        <v>2300.2105263157882</v>
      </c>
      <c r="W539" s="177">
        <f t="shared" si="490"/>
        <v>109.5338345864661</v>
      </c>
      <c r="X539" s="95">
        <f>IFERROR(RANK(W539, W527:W544),"")</f>
        <v>17</v>
      </c>
      <c r="Y539" s="478"/>
      <c r="Z539" s="95">
        <v>21</v>
      </c>
      <c r="AA539" s="151">
        <v>2294.2857142857138</v>
      </c>
      <c r="AB539" s="177">
        <f t="shared" si="491"/>
        <v>109.25170068027208</v>
      </c>
      <c r="AC539" s="95">
        <f>IFERROR(RANK(AB539, AB527:AB544),"")</f>
        <v>17</v>
      </c>
      <c r="AD539" s="478"/>
      <c r="AE539" s="95">
        <v>21</v>
      </c>
      <c r="AF539" s="151">
        <v>2314.2857142857147</v>
      </c>
      <c r="AG539" s="177">
        <f t="shared" si="492"/>
        <v>110.20408163265309</v>
      </c>
      <c r="AH539" s="95">
        <f>IFERROR(RANK(AG539, AG527:AG544),"")</f>
        <v>17</v>
      </c>
      <c r="AI539" s="478"/>
      <c r="AJ539" s="95">
        <v>21</v>
      </c>
      <c r="AK539" s="151">
        <v>2305.0746268656717</v>
      </c>
      <c r="AL539" s="177">
        <f t="shared" si="493"/>
        <v>109.76545842217485</v>
      </c>
      <c r="AM539" s="95">
        <f>IFERROR(RANK(AL539, AL527:AL544),"")</f>
        <v>17</v>
      </c>
      <c r="AN539" s="478"/>
      <c r="AO539" s="95">
        <v>21</v>
      </c>
      <c r="AP539" s="151">
        <v>2306.9387755102048</v>
      </c>
      <c r="AQ539" s="177">
        <f t="shared" si="494"/>
        <v>109.85422740524784</v>
      </c>
      <c r="AR539" s="95">
        <f>IFERROR(RANK(AQ539, AQ527:AQ544),"")</f>
        <v>17</v>
      </c>
      <c r="AS539" s="478"/>
      <c r="AT539" s="95">
        <v>21</v>
      </c>
      <c r="AU539" s="151">
        <v>2289.1304347826067</v>
      </c>
      <c r="AV539" s="177">
        <f t="shared" si="495"/>
        <v>109.00621118012413</v>
      </c>
      <c r="AW539" s="95">
        <f>IFERROR(RANK(AV539, AV527:AV544),"")</f>
        <v>16</v>
      </c>
      <c r="AX539" s="478"/>
    </row>
    <row r="540" spans="2:50" hidden="1">
      <c r="B540" s="456"/>
      <c r="C540" s="95">
        <f t="shared" si="487"/>
        <v>14</v>
      </c>
      <c r="D540" s="95" t="s">
        <v>198</v>
      </c>
      <c r="E540" s="95">
        <v>16</v>
      </c>
      <c r="F540" s="95">
        <v>2400</v>
      </c>
      <c r="G540" s="177">
        <f t="shared" si="488"/>
        <v>150</v>
      </c>
      <c r="H540" s="456"/>
      <c r="I540" s="153">
        <f t="shared" si="484"/>
        <v>16</v>
      </c>
      <c r="J540" s="153">
        <f t="shared" si="485"/>
        <v>2300.8874458874411</v>
      </c>
      <c r="K540" s="154">
        <f t="shared" si="486"/>
        <v>143.80546536796507</v>
      </c>
      <c r="L540" s="458"/>
      <c r="M540" s="153">
        <f>IFERROR(RANK(K540, K527:K544),"")</f>
        <v>6</v>
      </c>
      <c r="N540" s="480"/>
      <c r="O540" s="480"/>
      <c r="P540" s="95">
        <v>16</v>
      </c>
      <c r="Q540" s="151">
        <v>2383.6363636363722</v>
      </c>
      <c r="R540" s="177">
        <f t="shared" si="489"/>
        <v>148.97727272727326</v>
      </c>
      <c r="S540" s="95">
        <f>IFERROR(RANK(R540, R527:R544),"")</f>
        <v>6</v>
      </c>
      <c r="T540" s="478"/>
      <c r="U540" s="95">
        <v>16</v>
      </c>
      <c r="V540" s="151">
        <v>2314.2857142857229</v>
      </c>
      <c r="W540" s="177">
        <f t="shared" si="490"/>
        <v>144.64285714285768</v>
      </c>
      <c r="X540" s="95">
        <f>IFERROR(RANK(W540, W527:W544),"")</f>
        <v>6</v>
      </c>
      <c r="Y540" s="478"/>
      <c r="Z540" s="95">
        <v>16</v>
      </c>
      <c r="AA540" s="151">
        <v>2356.3636363636451</v>
      </c>
      <c r="AB540" s="177">
        <f t="shared" si="491"/>
        <v>147.27272727272782</v>
      </c>
      <c r="AC540" s="95">
        <f>IFERROR(RANK(AB540, AB527:AB544),"")</f>
        <v>6</v>
      </c>
      <c r="AD540" s="478"/>
      <c r="AE540" s="95">
        <v>16</v>
      </c>
      <c r="AF540" s="151">
        <v>2202.8571428571004</v>
      </c>
      <c r="AG540" s="177">
        <f t="shared" si="492"/>
        <v>137.67857142856877</v>
      </c>
      <c r="AH540" s="95">
        <f>IFERROR(RANK(AG540, AG527:AG544),"")</f>
        <v>7</v>
      </c>
      <c r="AI540" s="478"/>
      <c r="AJ540" s="95">
        <v>16</v>
      </c>
      <c r="AK540" s="151">
        <v>2169.9999999999791</v>
      </c>
      <c r="AL540" s="177">
        <f t="shared" si="493"/>
        <v>135.62499999999869</v>
      </c>
      <c r="AM540" s="95">
        <f>IFERROR(RANK(AL540, AL527:AL544),"")</f>
        <v>7</v>
      </c>
      <c r="AN540" s="478"/>
      <c r="AO540" s="95">
        <v>16</v>
      </c>
      <c r="AP540" s="151">
        <v>2378.1818181818267</v>
      </c>
      <c r="AQ540" s="177">
        <f t="shared" si="494"/>
        <v>148.63636363636417</v>
      </c>
      <c r="AR540" s="95">
        <f>IFERROR(RANK(AQ540, AQ527:AQ544),"")</f>
        <v>6</v>
      </c>
      <c r="AS540" s="478"/>
      <c r="AT540" s="288"/>
      <c r="AU540" s="289"/>
      <c r="AV540" s="290" t="str">
        <f t="shared" si="495"/>
        <v/>
      </c>
      <c r="AW540" s="288" t="str">
        <f>IFERROR(RANK(AV540, AV527:AV544),"")</f>
        <v/>
      </c>
      <c r="AX540" s="478"/>
    </row>
    <row r="541" spans="2:50" hidden="1">
      <c r="B541" s="456"/>
      <c r="C541" s="95">
        <f t="shared" si="487"/>
        <v>15</v>
      </c>
      <c r="D541" s="95" t="s">
        <v>199</v>
      </c>
      <c r="E541" s="95">
        <v>15</v>
      </c>
      <c r="F541" s="95">
        <v>2400</v>
      </c>
      <c r="G541" s="177">
        <f t="shared" si="488"/>
        <v>160</v>
      </c>
      <c r="H541" s="456"/>
      <c r="I541" s="153">
        <f t="shared" si="484"/>
        <v>15</v>
      </c>
      <c r="J541" s="153">
        <f t="shared" si="485"/>
        <v>2323.1018197488784</v>
      </c>
      <c r="K541" s="154">
        <f t="shared" si="486"/>
        <v>154.87345464992521</v>
      </c>
      <c r="L541" s="458"/>
      <c r="M541" s="153">
        <f>IFERROR(RANK(K541, K527:K544),"")</f>
        <v>3</v>
      </c>
      <c r="N541" s="480"/>
      <c r="O541" s="480"/>
      <c r="P541" s="95">
        <v>15</v>
      </c>
      <c r="Q541" s="151">
        <v>2313.0000000000009</v>
      </c>
      <c r="R541" s="177">
        <f t="shared" si="489"/>
        <v>154.20000000000007</v>
      </c>
      <c r="S541" s="95">
        <f>IFERROR(RANK(R541, R527:R544),"")</f>
        <v>3</v>
      </c>
      <c r="T541" s="478"/>
      <c r="U541" s="95">
        <v>15</v>
      </c>
      <c r="V541" s="151">
        <v>2378.181818181818</v>
      </c>
      <c r="W541" s="177">
        <f t="shared" si="490"/>
        <v>158.54545454545453</v>
      </c>
      <c r="X541" s="95">
        <f>IFERROR(RANK(W541, W527:W544),"")</f>
        <v>3</v>
      </c>
      <c r="Y541" s="478"/>
      <c r="Z541" s="95">
        <v>15</v>
      </c>
      <c r="AA541" s="151">
        <v>2390.0000000000005</v>
      </c>
      <c r="AB541" s="177">
        <f t="shared" si="491"/>
        <v>159.33333333333337</v>
      </c>
      <c r="AC541" s="95">
        <f>IFERROR(RANK(AB541, AB527:AB544),"")</f>
        <v>3</v>
      </c>
      <c r="AD541" s="478"/>
      <c r="AE541" s="95">
        <v>15</v>
      </c>
      <c r="AF541" s="151">
        <v>2256.9230769230749</v>
      </c>
      <c r="AG541" s="177">
        <f t="shared" si="492"/>
        <v>150.46153846153831</v>
      </c>
      <c r="AH541" s="95">
        <f>IFERROR(RANK(AG541, AG527:AG544),"")</f>
        <v>5</v>
      </c>
      <c r="AI541" s="478"/>
      <c r="AJ541" s="95">
        <v>15</v>
      </c>
      <c r="AK541" s="151">
        <v>2333.9999999999991</v>
      </c>
      <c r="AL541" s="177">
        <f t="shared" si="493"/>
        <v>155.59999999999994</v>
      </c>
      <c r="AM541" s="95">
        <f>IFERROR(RANK(AL541, AL527:AL544),"")</f>
        <v>4</v>
      </c>
      <c r="AN541" s="478"/>
      <c r="AO541" s="95">
        <v>15</v>
      </c>
      <c r="AP541" s="151">
        <v>2316.6666666666674</v>
      </c>
      <c r="AQ541" s="177">
        <f t="shared" si="494"/>
        <v>154.44444444444449</v>
      </c>
      <c r="AR541" s="95">
        <f>IFERROR(RANK(AQ541, AQ527:AQ544),"")</f>
        <v>3</v>
      </c>
      <c r="AS541" s="478"/>
      <c r="AT541" s="95">
        <v>15</v>
      </c>
      <c r="AU541" s="151">
        <v>2272.9411764705883</v>
      </c>
      <c r="AV541" s="177">
        <f t="shared" si="495"/>
        <v>151.52941176470588</v>
      </c>
      <c r="AW541" s="95">
        <f>IFERROR(RANK(AV541, AV527:AV544),"")</f>
        <v>5</v>
      </c>
      <c r="AX541" s="478"/>
    </row>
    <row r="542" spans="2:50" hidden="1">
      <c r="B542" s="456"/>
      <c r="C542" s="95">
        <f t="shared" si="487"/>
        <v>16</v>
      </c>
      <c r="D542" s="95" t="s">
        <v>200</v>
      </c>
      <c r="E542" s="95">
        <v>15</v>
      </c>
      <c r="F542" s="95">
        <v>2400</v>
      </c>
      <c r="G542" s="177">
        <f t="shared" si="488"/>
        <v>160</v>
      </c>
      <c r="H542" s="456"/>
      <c r="I542" s="153">
        <f t="shared" si="484"/>
        <v>15</v>
      </c>
      <c r="J542" s="153">
        <f t="shared" si="485"/>
        <v>2306.7399850857705</v>
      </c>
      <c r="K542" s="154">
        <f t="shared" si="486"/>
        <v>153.7826656723847</v>
      </c>
      <c r="L542" s="458"/>
      <c r="M542" s="153">
        <f>IFERROR(RANK(K542, K527:K544),"")</f>
        <v>4</v>
      </c>
      <c r="N542" s="480"/>
      <c r="O542" s="480"/>
      <c r="P542" s="95">
        <v>15</v>
      </c>
      <c r="Q542" s="151">
        <v>2309.5522388059699</v>
      </c>
      <c r="R542" s="177">
        <f t="shared" si="489"/>
        <v>153.97014925373134</v>
      </c>
      <c r="S542" s="95">
        <f>IFERROR(RANK(R542, R527:R544),"")</f>
        <v>4</v>
      </c>
      <c r="T542" s="478"/>
      <c r="U542" s="95">
        <v>15</v>
      </c>
      <c r="V542" s="151">
        <v>2301.6000000000008</v>
      </c>
      <c r="W542" s="177">
        <f t="shared" si="490"/>
        <v>153.44000000000005</v>
      </c>
      <c r="X542" s="95">
        <f>IFERROR(RANK(W542, W527:W544),"")</f>
        <v>4</v>
      </c>
      <c r="Y542" s="478"/>
      <c r="Z542" s="95">
        <v>15</v>
      </c>
      <c r="AA542" s="151">
        <v>2311.4285714285711</v>
      </c>
      <c r="AB542" s="177">
        <f t="shared" si="491"/>
        <v>154.09523809523807</v>
      </c>
      <c r="AC542" s="95">
        <f>IFERROR(RANK(AB542, AB527:AB544),"")</f>
        <v>4</v>
      </c>
      <c r="AD542" s="478"/>
      <c r="AE542" s="95">
        <v>15</v>
      </c>
      <c r="AF542" s="151">
        <v>2310</v>
      </c>
      <c r="AG542" s="177">
        <f t="shared" si="492"/>
        <v>154</v>
      </c>
      <c r="AH542" s="95">
        <f>IFERROR(RANK(AG542, AG527:AG544),"")</f>
        <v>3</v>
      </c>
      <c r="AI542" s="478"/>
      <c r="AJ542" s="95">
        <v>15</v>
      </c>
      <c r="AK542" s="151">
        <v>2338.5365853658527</v>
      </c>
      <c r="AL542" s="177">
        <f t="shared" si="493"/>
        <v>155.90243902439019</v>
      </c>
      <c r="AM542" s="95">
        <f>IFERROR(RANK(AL542, AL527:AL544),"")</f>
        <v>3</v>
      </c>
      <c r="AN542" s="478"/>
      <c r="AO542" s="95">
        <v>15</v>
      </c>
      <c r="AP542" s="151">
        <v>2294.0624999999995</v>
      </c>
      <c r="AQ542" s="177">
        <f t="shared" si="494"/>
        <v>152.93749999999997</v>
      </c>
      <c r="AR542" s="95">
        <f>IFERROR(RANK(AQ542, AQ527:AQ544),"")</f>
        <v>5</v>
      </c>
      <c r="AS542" s="478"/>
      <c r="AT542" s="95">
        <v>15</v>
      </c>
      <c r="AU542" s="151">
        <v>2281.9999999999991</v>
      </c>
      <c r="AV542" s="177">
        <f t="shared" si="495"/>
        <v>152.13333333333327</v>
      </c>
      <c r="AW542" s="95">
        <f>IFERROR(RANK(AV542, AV527:AV544),"")</f>
        <v>4</v>
      </c>
      <c r="AX542" s="478"/>
    </row>
    <row r="543" spans="2:50" hidden="1">
      <c r="B543" s="456"/>
      <c r="C543" s="95">
        <f t="shared" si="487"/>
        <v>17</v>
      </c>
      <c r="D543" s="95" t="s">
        <v>201</v>
      </c>
      <c r="E543" s="95">
        <v>16</v>
      </c>
      <c r="F543" s="95">
        <v>2400</v>
      </c>
      <c r="G543" s="177">
        <f t="shared" si="488"/>
        <v>150</v>
      </c>
      <c r="H543" s="456"/>
      <c r="I543" s="153">
        <f t="shared" si="484"/>
        <v>16</v>
      </c>
      <c r="J543" s="153">
        <f t="shared" si="485"/>
        <v>2293.6040393401572</v>
      </c>
      <c r="K543" s="154">
        <f t="shared" si="486"/>
        <v>143.35025245875983</v>
      </c>
      <c r="L543" s="458"/>
      <c r="M543" s="153">
        <f>IFERROR(RANK(K543, K527:K544),"")</f>
        <v>7</v>
      </c>
      <c r="N543" s="480"/>
      <c r="O543" s="480"/>
      <c r="P543" s="95">
        <v>16</v>
      </c>
      <c r="Q543" s="151">
        <v>2290.9565217391305</v>
      </c>
      <c r="R543" s="177">
        <f t="shared" si="489"/>
        <v>143.18478260869566</v>
      </c>
      <c r="S543" s="95">
        <f>IFERROR(RANK(R543, R527:R544),"")</f>
        <v>7</v>
      </c>
      <c r="T543" s="478"/>
      <c r="U543" s="95">
        <v>16</v>
      </c>
      <c r="V543" s="151">
        <v>2288.9256198347111</v>
      </c>
      <c r="W543" s="177">
        <f t="shared" si="490"/>
        <v>143.05785123966945</v>
      </c>
      <c r="X543" s="95">
        <f>IFERROR(RANK(W543, W527:W544),"")</f>
        <v>7</v>
      </c>
      <c r="Y543" s="478"/>
      <c r="Z543" s="95">
        <v>16</v>
      </c>
      <c r="AA543" s="151">
        <v>2290.3030303030309</v>
      </c>
      <c r="AB543" s="177">
        <f t="shared" si="491"/>
        <v>143.14393939393943</v>
      </c>
      <c r="AC543" s="95">
        <f>IFERROR(RANK(AB543, AB527:AB544),"")</f>
        <v>7</v>
      </c>
      <c r="AD543" s="478"/>
      <c r="AE543" s="95">
        <v>16</v>
      </c>
      <c r="AF543" s="151">
        <v>2294.8235294117644</v>
      </c>
      <c r="AG543" s="177">
        <f t="shared" si="492"/>
        <v>143.42647058823528</v>
      </c>
      <c r="AH543" s="95">
        <f>IFERROR(RANK(AG543, AG527:AG544),"")</f>
        <v>6</v>
      </c>
      <c r="AI543" s="478"/>
      <c r="AJ543" s="95">
        <v>16</v>
      </c>
      <c r="AK543" s="151">
        <v>2308.8888888888878</v>
      </c>
      <c r="AL543" s="177">
        <f t="shared" si="493"/>
        <v>144.30555555555549</v>
      </c>
      <c r="AM543" s="95">
        <f>IFERROR(RANK(AL543, AL527:AL544),"")</f>
        <v>6</v>
      </c>
      <c r="AN543" s="478"/>
      <c r="AO543" s="95">
        <v>16</v>
      </c>
      <c r="AP543" s="151">
        <v>2297.3684210526317</v>
      </c>
      <c r="AQ543" s="177">
        <f t="shared" si="494"/>
        <v>143.58552631578948</v>
      </c>
      <c r="AR543" s="95">
        <f>IFERROR(RANK(AQ543, AQ527:AQ544),"")</f>
        <v>7</v>
      </c>
      <c r="AS543" s="478"/>
      <c r="AT543" s="95">
        <v>16</v>
      </c>
      <c r="AU543" s="151">
        <v>2283.9622641509427</v>
      </c>
      <c r="AV543" s="177">
        <f t="shared" si="495"/>
        <v>142.74764150943392</v>
      </c>
      <c r="AW543" s="95">
        <f>IFERROR(RANK(AV543, AV527:AV544),"")</f>
        <v>6</v>
      </c>
      <c r="AX543" s="478"/>
    </row>
    <row r="544" spans="2:50" hidden="1">
      <c r="B544" s="456"/>
      <c r="C544" s="95">
        <f t="shared" si="487"/>
        <v>18</v>
      </c>
      <c r="D544" s="95"/>
      <c r="E544" s="95"/>
      <c r="F544" s="95"/>
      <c r="G544" s="177"/>
      <c r="H544" s="456"/>
      <c r="I544" s="153" t="str">
        <f t="shared" si="484"/>
        <v/>
      </c>
      <c r="J544" s="153" t="str">
        <f t="shared" si="485"/>
        <v/>
      </c>
      <c r="K544" s="154" t="str">
        <f t="shared" si="486"/>
        <v/>
      </c>
      <c r="L544" s="459"/>
      <c r="M544" s="153" t="str">
        <f>IFERROR(RANK(K544, K527:K544),"")</f>
        <v/>
      </c>
      <c r="N544" s="464"/>
      <c r="O544" s="464"/>
      <c r="P544" s="95"/>
      <c r="Q544" s="151"/>
      <c r="R544" s="177" t="str">
        <f t="shared" si="489"/>
        <v/>
      </c>
      <c r="S544" s="95" t="str">
        <f>IFERROR(RANK(R544, R527:R544),"")</f>
        <v/>
      </c>
      <c r="T544" s="479"/>
      <c r="U544" s="95"/>
      <c r="V544" s="151"/>
      <c r="W544" s="177" t="str">
        <f t="shared" si="490"/>
        <v/>
      </c>
      <c r="X544" s="95" t="str">
        <f>IFERROR(RANK(W544, W527:W544),"")</f>
        <v/>
      </c>
      <c r="Y544" s="479"/>
      <c r="Z544" s="95"/>
      <c r="AA544" s="151"/>
      <c r="AB544" s="177" t="str">
        <f t="shared" si="491"/>
        <v/>
      </c>
      <c r="AC544" s="95" t="str">
        <f>IFERROR(RANK(AB544, AB527:AB544),"")</f>
        <v/>
      </c>
      <c r="AD544" s="479"/>
      <c r="AE544" s="95"/>
      <c r="AF544" s="151"/>
      <c r="AG544" s="177" t="str">
        <f t="shared" si="492"/>
        <v/>
      </c>
      <c r="AH544" s="95" t="str">
        <f>IFERROR(RANK(AG544, AG527:AG544),"")</f>
        <v/>
      </c>
      <c r="AI544" s="479"/>
      <c r="AJ544" s="95"/>
      <c r="AK544" s="151"/>
      <c r="AL544" s="177" t="str">
        <f t="shared" si="493"/>
        <v/>
      </c>
      <c r="AM544" s="95" t="str">
        <f>IFERROR(RANK(AL544, AL527:AL544),"")</f>
        <v/>
      </c>
      <c r="AN544" s="479"/>
      <c r="AO544" s="95"/>
      <c r="AP544" s="151"/>
      <c r="AQ544" s="177" t="str">
        <f t="shared" si="494"/>
        <v/>
      </c>
      <c r="AR544" s="95" t="str">
        <f>IFERROR(RANK(AQ544, AQ527:AQ544),"")</f>
        <v/>
      </c>
      <c r="AS544" s="479"/>
      <c r="AT544" s="95"/>
      <c r="AU544" s="151"/>
      <c r="AV544" s="177" t="str">
        <f t="shared" si="495"/>
        <v/>
      </c>
      <c r="AW544" s="95" t="str">
        <f>IFERROR(RANK(AV544, AV527:AV544),"")</f>
        <v/>
      </c>
      <c r="AX544" s="479"/>
    </row>
    <row r="545" spans="2:50" ht="15.6" hidden="1">
      <c r="B545" s="460" t="s">
        <v>115</v>
      </c>
      <c r="C545" s="461"/>
      <c r="D545" s="461"/>
      <c r="E545" s="461"/>
      <c r="F545" s="461"/>
      <c r="G545" s="461"/>
      <c r="H545" s="461"/>
      <c r="I545" s="150"/>
      <c r="J545" s="150"/>
      <c r="K545" s="150"/>
      <c r="L545" s="150"/>
      <c r="M545" s="150"/>
      <c r="N545" s="448" t="s">
        <v>116</v>
      </c>
      <c r="O545" s="463" t="s">
        <v>63</v>
      </c>
      <c r="P545" s="465">
        <f>AT522+1</f>
        <v>46035</v>
      </c>
      <c r="Q545" s="456"/>
      <c r="R545" s="456"/>
      <c r="S545" s="456"/>
      <c r="T545" s="456"/>
      <c r="U545" s="465">
        <f>P545+1</f>
        <v>46036</v>
      </c>
      <c r="V545" s="456"/>
      <c r="W545" s="456"/>
      <c r="X545" s="456"/>
      <c r="Y545" s="456"/>
      <c r="Z545" s="465">
        <f>U545+1</f>
        <v>46037</v>
      </c>
      <c r="AA545" s="456"/>
      <c r="AB545" s="456"/>
      <c r="AC545" s="456"/>
      <c r="AD545" s="456"/>
      <c r="AE545" s="465">
        <f>Z545+1</f>
        <v>46038</v>
      </c>
      <c r="AF545" s="456"/>
      <c r="AG545" s="456"/>
      <c r="AH545" s="456"/>
      <c r="AI545" s="456"/>
      <c r="AJ545" s="465">
        <f>AE545+1</f>
        <v>46039</v>
      </c>
      <c r="AK545" s="456"/>
      <c r="AL545" s="456"/>
      <c r="AM545" s="456"/>
      <c r="AN545" s="456"/>
      <c r="AO545" s="465">
        <f>AJ545+1</f>
        <v>46040</v>
      </c>
      <c r="AP545" s="456"/>
      <c r="AQ545" s="456"/>
      <c r="AR545" s="456"/>
      <c r="AS545" s="456"/>
      <c r="AT545" s="465">
        <f>AO545+1</f>
        <v>46041</v>
      </c>
      <c r="AU545" s="456"/>
      <c r="AV545" s="456"/>
      <c r="AW545" s="456"/>
      <c r="AX545" s="456"/>
    </row>
    <row r="546" spans="2:50" ht="15.6" hidden="1">
      <c r="B546" s="462"/>
      <c r="C546" s="462"/>
      <c r="D546" s="462"/>
      <c r="E546" s="462"/>
      <c r="F546" s="462"/>
      <c r="G546" s="462"/>
      <c r="H546" s="462"/>
      <c r="I546" s="150"/>
      <c r="J546" s="150"/>
      <c r="K546" s="150"/>
      <c r="L546" s="150"/>
      <c r="M546" s="150"/>
      <c r="N546" s="448"/>
      <c r="O546" s="464"/>
      <c r="P546" s="465" t="s">
        <v>77</v>
      </c>
      <c r="Q546" s="456"/>
      <c r="R546" s="456"/>
      <c r="S546" s="456"/>
      <c r="T546" s="456"/>
      <c r="U546" s="465" t="s">
        <v>78</v>
      </c>
      <c r="V546" s="456"/>
      <c r="W546" s="456"/>
      <c r="X546" s="456"/>
      <c r="Y546" s="456"/>
      <c r="Z546" s="465" t="s">
        <v>79</v>
      </c>
      <c r="AA546" s="456"/>
      <c r="AB546" s="456"/>
      <c r="AC546" s="456"/>
      <c r="AD546" s="456"/>
      <c r="AE546" s="465" t="s">
        <v>74</v>
      </c>
      <c r="AF546" s="456"/>
      <c r="AG546" s="456"/>
      <c r="AH546" s="456"/>
      <c r="AI546" s="456"/>
      <c r="AJ546" s="465" t="s">
        <v>75</v>
      </c>
      <c r="AK546" s="456"/>
      <c r="AL546" s="456"/>
      <c r="AM546" s="456"/>
      <c r="AN546" s="456"/>
      <c r="AO546" s="465" t="s">
        <v>70</v>
      </c>
      <c r="AP546" s="456"/>
      <c r="AQ546" s="456"/>
      <c r="AR546" s="456"/>
      <c r="AS546" s="456"/>
      <c r="AT546" s="465" t="s">
        <v>76</v>
      </c>
      <c r="AU546" s="456"/>
      <c r="AV546" s="456"/>
      <c r="AW546" s="456"/>
      <c r="AX546" s="456"/>
    </row>
    <row r="547" spans="2:50" hidden="1">
      <c r="B547" s="448" t="s">
        <v>117</v>
      </c>
      <c r="C547" s="448" t="s">
        <v>118</v>
      </c>
      <c r="D547" s="448"/>
      <c r="E547" s="448" t="s">
        <v>119</v>
      </c>
      <c r="F547" s="448"/>
      <c r="G547" s="448"/>
      <c r="H547" s="452" t="s">
        <v>120</v>
      </c>
      <c r="I547" s="455" t="s">
        <v>121</v>
      </c>
      <c r="J547" s="455"/>
      <c r="K547" s="455"/>
      <c r="L547" s="455" t="s">
        <v>120</v>
      </c>
      <c r="M547" s="455" t="s">
        <v>122</v>
      </c>
      <c r="N547" s="463"/>
      <c r="O547" s="463" t="s">
        <v>123</v>
      </c>
      <c r="P547" s="449" t="s">
        <v>124</v>
      </c>
      <c r="Q547" s="450"/>
      <c r="R547" s="450"/>
      <c r="S547" s="451"/>
      <c r="T547" s="448" t="s">
        <v>120</v>
      </c>
      <c r="U547" s="449" t="s">
        <v>124</v>
      </c>
      <c r="V547" s="450"/>
      <c r="W547" s="450"/>
      <c r="X547" s="451"/>
      <c r="Y547" s="448" t="s">
        <v>120</v>
      </c>
      <c r="Z547" s="449" t="s">
        <v>124</v>
      </c>
      <c r="AA547" s="450"/>
      <c r="AB547" s="450"/>
      <c r="AC547" s="451"/>
      <c r="AD547" s="448" t="s">
        <v>120</v>
      </c>
      <c r="AE547" s="449" t="s">
        <v>124</v>
      </c>
      <c r="AF547" s="450"/>
      <c r="AG547" s="450"/>
      <c r="AH547" s="451"/>
      <c r="AI547" s="448" t="s">
        <v>120</v>
      </c>
      <c r="AJ547" s="449" t="s">
        <v>124</v>
      </c>
      <c r="AK547" s="450"/>
      <c r="AL547" s="450"/>
      <c r="AM547" s="451"/>
      <c r="AN547" s="448" t="s">
        <v>120</v>
      </c>
      <c r="AO547" s="449" t="s">
        <v>124</v>
      </c>
      <c r="AP547" s="450"/>
      <c r="AQ547" s="450"/>
      <c r="AR547" s="451"/>
      <c r="AS547" s="448" t="s">
        <v>120</v>
      </c>
      <c r="AT547" s="449" t="s">
        <v>124</v>
      </c>
      <c r="AU547" s="450"/>
      <c r="AV547" s="450"/>
      <c r="AW547" s="451"/>
      <c r="AX547" s="448" t="s">
        <v>120</v>
      </c>
    </row>
    <row r="548" spans="2:50" hidden="1">
      <c r="B548" s="448"/>
      <c r="C548" s="448"/>
      <c r="D548" s="448"/>
      <c r="E548" s="448" t="s">
        <v>125</v>
      </c>
      <c r="F548" s="448"/>
      <c r="G548" s="448"/>
      <c r="H548" s="453"/>
      <c r="I548" s="455" t="s">
        <v>125</v>
      </c>
      <c r="J548" s="455"/>
      <c r="K548" s="455"/>
      <c r="L548" s="455"/>
      <c r="M548" s="455"/>
      <c r="N548" s="480"/>
      <c r="O548" s="480"/>
      <c r="P548" s="449" t="s">
        <v>126</v>
      </c>
      <c r="Q548" s="450"/>
      <c r="R548" s="450"/>
      <c r="S548" s="451"/>
      <c r="T548" s="448"/>
      <c r="U548" s="449" t="s">
        <v>126</v>
      </c>
      <c r="V548" s="450"/>
      <c r="W548" s="450"/>
      <c r="X548" s="451"/>
      <c r="Y548" s="448"/>
      <c r="Z548" s="449" t="s">
        <v>126</v>
      </c>
      <c r="AA548" s="450"/>
      <c r="AB548" s="450"/>
      <c r="AC548" s="451"/>
      <c r="AD548" s="448"/>
      <c r="AE548" s="449" t="s">
        <v>126</v>
      </c>
      <c r="AF548" s="450"/>
      <c r="AG548" s="450"/>
      <c r="AH548" s="451"/>
      <c r="AI548" s="448"/>
      <c r="AJ548" s="449" t="s">
        <v>126</v>
      </c>
      <c r="AK548" s="450"/>
      <c r="AL548" s="450"/>
      <c r="AM548" s="451"/>
      <c r="AN548" s="448"/>
      <c r="AO548" s="449" t="s">
        <v>126</v>
      </c>
      <c r="AP548" s="450"/>
      <c r="AQ548" s="450"/>
      <c r="AR548" s="451"/>
      <c r="AS548" s="448"/>
      <c r="AT548" s="449" t="s">
        <v>126</v>
      </c>
      <c r="AU548" s="450"/>
      <c r="AV548" s="450"/>
      <c r="AW548" s="451"/>
      <c r="AX548" s="448"/>
    </row>
    <row r="549" spans="2:50" hidden="1">
      <c r="B549" s="448"/>
      <c r="C549" s="448"/>
      <c r="D549" s="448"/>
      <c r="E549" s="94" t="s">
        <v>127</v>
      </c>
      <c r="F549" s="94" t="s">
        <v>128</v>
      </c>
      <c r="G549" s="94" t="s">
        <v>129</v>
      </c>
      <c r="H549" s="454"/>
      <c r="I549" s="152" t="s">
        <v>127</v>
      </c>
      <c r="J549" s="152" t="s">
        <v>128</v>
      </c>
      <c r="K549" s="152" t="s">
        <v>129</v>
      </c>
      <c r="L549" s="455"/>
      <c r="M549" s="455"/>
      <c r="N549" s="480"/>
      <c r="O549" s="480"/>
      <c r="P549" s="94" t="s">
        <v>127</v>
      </c>
      <c r="Q549" s="94" t="s">
        <v>128</v>
      </c>
      <c r="R549" s="94" t="s">
        <v>129</v>
      </c>
      <c r="S549" s="94" t="s">
        <v>122</v>
      </c>
      <c r="T549" s="448"/>
      <c r="U549" s="94" t="s">
        <v>127</v>
      </c>
      <c r="V549" s="94" t="s">
        <v>128</v>
      </c>
      <c r="W549" s="94" t="s">
        <v>129</v>
      </c>
      <c r="X549" s="94" t="s">
        <v>122</v>
      </c>
      <c r="Y549" s="448"/>
      <c r="Z549" s="94" t="s">
        <v>127</v>
      </c>
      <c r="AA549" s="94" t="s">
        <v>128</v>
      </c>
      <c r="AB549" s="94" t="s">
        <v>129</v>
      </c>
      <c r="AC549" s="94" t="s">
        <v>122</v>
      </c>
      <c r="AD549" s="448"/>
      <c r="AE549" s="94" t="s">
        <v>127</v>
      </c>
      <c r="AF549" s="94" t="s">
        <v>128</v>
      </c>
      <c r="AG549" s="94" t="s">
        <v>129</v>
      </c>
      <c r="AH549" s="94" t="s">
        <v>122</v>
      </c>
      <c r="AI549" s="448"/>
      <c r="AJ549" s="94" t="s">
        <v>127</v>
      </c>
      <c r="AK549" s="94" t="s">
        <v>128</v>
      </c>
      <c r="AL549" s="94" t="s">
        <v>129</v>
      </c>
      <c r="AM549" s="94" t="s">
        <v>122</v>
      </c>
      <c r="AN549" s="448"/>
      <c r="AO549" s="94" t="s">
        <v>127</v>
      </c>
      <c r="AP549" s="94" t="s">
        <v>128</v>
      </c>
      <c r="AQ549" s="94" t="s">
        <v>129</v>
      </c>
      <c r="AR549" s="94" t="s">
        <v>122</v>
      </c>
      <c r="AS549" s="448"/>
      <c r="AT549" s="94" t="s">
        <v>127</v>
      </c>
      <c r="AU549" s="94" t="s">
        <v>128</v>
      </c>
      <c r="AV549" s="94" t="s">
        <v>129</v>
      </c>
      <c r="AW549" s="94" t="s">
        <v>122</v>
      </c>
      <c r="AX549" s="448"/>
    </row>
    <row r="550" spans="2:50" hidden="1">
      <c r="B550" s="456" t="s">
        <v>173</v>
      </c>
      <c r="C550" s="95">
        <f>C527</f>
        <v>1</v>
      </c>
      <c r="D550" s="95" t="s">
        <v>174</v>
      </c>
      <c r="E550" s="95">
        <v>20</v>
      </c>
      <c r="F550" s="95">
        <v>2400</v>
      </c>
      <c r="G550" s="177">
        <f>F550/E550</f>
        <v>120</v>
      </c>
      <c r="H550" s="456">
        <f>AVERAGE(G550:G567)</f>
        <v>140.55432699395547</v>
      </c>
      <c r="I550" s="153">
        <f t="shared" ref="I550:I567" si="496">IFERROR(AVERAGE(P550,U550,Z550,AE550,AJ550,AO550,AT550),"")</f>
        <v>20</v>
      </c>
      <c r="J550" s="153">
        <f t="shared" ref="J550:J567" si="497">IFERROR(AVERAGE(Q550,V550,AA550,AF550,AK550,AP550,AU550),"")</f>
        <v>2298.6362960102601</v>
      </c>
      <c r="K550" s="154">
        <f t="shared" ref="K550:K567" si="498">IFERROR(AVERAGE(R550,W550,AB550,AG550,AL550,AQ550,AV550),"")</f>
        <v>114.93181480051304</v>
      </c>
      <c r="L550" s="457">
        <f>IFERROR(AVERAGE(K550:K567),"-")</f>
        <v>134.18002730570399</v>
      </c>
      <c r="M550" s="153">
        <f>IFERROR(RANK(K550, K550:K567),"")</f>
        <v>16</v>
      </c>
      <c r="N550" s="480"/>
      <c r="O550" s="480"/>
      <c r="P550" s="95">
        <v>20</v>
      </c>
      <c r="Q550" s="151">
        <v>2293</v>
      </c>
      <c r="R550" s="177">
        <f>IFERROR(Q550/P550,"")</f>
        <v>114.65</v>
      </c>
      <c r="S550" s="95">
        <f>IFERROR(RANK(R550, R550:R567),"")</f>
        <v>15</v>
      </c>
      <c r="T550" s="477">
        <f>AVERAGE(R550:R567)</f>
        <v>134.15689833424301</v>
      </c>
      <c r="U550" s="95">
        <v>20</v>
      </c>
      <c r="V550" s="151">
        <v>2299.8165137614687</v>
      </c>
      <c r="W550" s="177">
        <f>IFERROR(V550/U550,"")</f>
        <v>114.99082568807344</v>
      </c>
      <c r="X550" s="95">
        <f>IFERROR(RANK(W550, W550:W567),"")</f>
        <v>15</v>
      </c>
      <c r="Y550" s="477">
        <f>AVERAGE(W550:W567)</f>
        <v>133.30767688313381</v>
      </c>
      <c r="Z550" s="95">
        <v>20</v>
      </c>
      <c r="AA550" s="151">
        <v>2300.3669724770648</v>
      </c>
      <c r="AB550" s="177">
        <f>IFERROR(AA550/Z550,"")</f>
        <v>115.01834862385324</v>
      </c>
      <c r="AC550" s="95">
        <f>IFERROR(RANK(AB550, AB550:AB567),"")</f>
        <v>14</v>
      </c>
      <c r="AD550" s="477">
        <f>AVERAGE(AB550:AB567)</f>
        <v>133.12601170545449</v>
      </c>
      <c r="AE550" s="95">
        <v>20</v>
      </c>
      <c r="AF550" s="151">
        <v>2304.3564356435645</v>
      </c>
      <c r="AG550" s="177">
        <f>IFERROR(AF550/AE550,"")</f>
        <v>115.21782178217822</v>
      </c>
      <c r="AH550" s="95">
        <f>IFERROR(RANK(AG550, AG550:AG567),"")</f>
        <v>14</v>
      </c>
      <c r="AI550" s="477">
        <f>AVERAGE(AG550:AG567)</f>
        <v>133.44444505194062</v>
      </c>
      <c r="AJ550" s="95">
        <v>20</v>
      </c>
      <c r="AK550" s="151">
        <v>2291.2871287128705</v>
      </c>
      <c r="AL550" s="177">
        <f>IFERROR(AK550/AJ550,"")</f>
        <v>114.56435643564353</v>
      </c>
      <c r="AM550" s="95">
        <f>IFERROR(RANK(AL550, AL550:AL567),"")</f>
        <v>15</v>
      </c>
      <c r="AN550" s="477">
        <f>AVERAGE(AL550:AL567)</f>
        <v>133.42630215225341</v>
      </c>
      <c r="AO550" s="95">
        <v>20</v>
      </c>
      <c r="AP550" s="151">
        <v>2311.9496021220175</v>
      </c>
      <c r="AQ550" s="177">
        <f>IFERROR(AP550/AO550,"")</f>
        <v>115.59748010610087</v>
      </c>
      <c r="AR550" s="95">
        <f>IFERROR(RANK(AQ550, AQ550:AQ567),"")</f>
        <v>15</v>
      </c>
      <c r="AS550" s="477">
        <f>AVERAGE(AQ550:AQ567)</f>
        <v>133.09939716183507</v>
      </c>
      <c r="AT550" s="95">
        <v>20</v>
      </c>
      <c r="AU550" s="151">
        <v>2289.6774193548381</v>
      </c>
      <c r="AV550" s="177">
        <f>IFERROR(AU550/AT550,"")</f>
        <v>114.48387096774191</v>
      </c>
      <c r="AW550" s="95">
        <f>IFERROR(RANK(AV550, AV550:AV567),"")</f>
        <v>15</v>
      </c>
      <c r="AX550" s="477">
        <f>AVERAGE(AV550:AV567)</f>
        <v>133.19698707999422</v>
      </c>
    </row>
    <row r="551" spans="2:50" hidden="1">
      <c r="B551" s="456"/>
      <c r="C551" s="95">
        <f t="shared" ref="C551:C567" si="499">C528</f>
        <v>2</v>
      </c>
      <c r="D551" s="95" t="s">
        <v>175</v>
      </c>
      <c r="E551" s="95">
        <v>18</v>
      </c>
      <c r="F551" s="95">
        <v>2400</v>
      </c>
      <c r="G551" s="177">
        <f t="shared" ref="G551:G566" si="500">F551/E551</f>
        <v>133.33333333333334</v>
      </c>
      <c r="H551" s="456"/>
      <c r="I551" s="153">
        <f t="shared" si="496"/>
        <v>18</v>
      </c>
      <c r="J551" s="153">
        <f t="shared" si="497"/>
        <v>2292.4383413063974</v>
      </c>
      <c r="K551" s="154">
        <f t="shared" si="498"/>
        <v>127.35768562813318</v>
      </c>
      <c r="L551" s="458"/>
      <c r="M551" s="153">
        <f>IFERROR(RANK(K551, K550:K567),"")</f>
        <v>9</v>
      </c>
      <c r="N551" s="480"/>
      <c r="O551" s="480"/>
      <c r="P551" s="95">
        <v>18</v>
      </c>
      <c r="Q551" s="151">
        <v>2301.4678899082564</v>
      </c>
      <c r="R551" s="177">
        <f t="shared" ref="R551:R567" si="501">IFERROR(Q551/P551,"")</f>
        <v>127.85932721712535</v>
      </c>
      <c r="S551" s="95">
        <f>IFERROR(RANK(R551, R550:R567),"")</f>
        <v>8</v>
      </c>
      <c r="T551" s="478"/>
      <c r="U551" s="95">
        <v>18</v>
      </c>
      <c r="V551" s="151">
        <v>2288.6597938144337</v>
      </c>
      <c r="W551" s="177">
        <f t="shared" ref="W551:W567" si="502">IFERROR(V551/U551,"")</f>
        <v>127.14776632302409</v>
      </c>
      <c r="X551" s="95">
        <f>IFERROR(RANK(W551, W550:W567),"")</f>
        <v>9</v>
      </c>
      <c r="Y551" s="478"/>
      <c r="Z551" s="95">
        <v>18</v>
      </c>
      <c r="AA551" s="151">
        <v>2295.1578947368425</v>
      </c>
      <c r="AB551" s="177">
        <f t="shared" ref="AB551:AB567" si="503">IFERROR(AA551/Z551,"")</f>
        <v>127.50877192982459</v>
      </c>
      <c r="AC551" s="95">
        <f>IFERROR(RANK(AB551, AB550:AB567),"")</f>
        <v>7</v>
      </c>
      <c r="AD551" s="478"/>
      <c r="AE551" s="95">
        <v>18</v>
      </c>
      <c r="AF551" s="151">
        <v>2283.5714285714275</v>
      </c>
      <c r="AG551" s="177">
        <f t="shared" ref="AG551:AG567" si="504">IFERROR(AF551/AE551,"")</f>
        <v>126.86507936507931</v>
      </c>
      <c r="AH551" s="95">
        <f>IFERROR(RANK(AG551, AG550:AG567),"")</f>
        <v>10</v>
      </c>
      <c r="AI551" s="478"/>
      <c r="AJ551" s="95">
        <v>18</v>
      </c>
      <c r="AK551" s="151">
        <v>2293.170731707316</v>
      </c>
      <c r="AL551" s="177">
        <f t="shared" ref="AL551:AL567" si="505">IFERROR(AK551/AJ551,"")</f>
        <v>127.39837398373977</v>
      </c>
      <c r="AM551" s="95">
        <f>IFERROR(RANK(AL551, AL550:AL567),"")</f>
        <v>8</v>
      </c>
      <c r="AN551" s="478"/>
      <c r="AO551" s="95">
        <v>18</v>
      </c>
      <c r="AP551" s="151">
        <v>2291.7073170731715</v>
      </c>
      <c r="AQ551" s="177">
        <f t="shared" ref="AQ551:AQ567" si="506">IFERROR(AP551/AO551,"")</f>
        <v>127.31707317073175</v>
      </c>
      <c r="AR551" s="95">
        <f>IFERROR(RANK(AQ551, AQ550:AQ567),"")</f>
        <v>9</v>
      </c>
      <c r="AS551" s="478"/>
      <c r="AT551" s="95">
        <v>18</v>
      </c>
      <c r="AU551" s="151">
        <v>2293.333333333333</v>
      </c>
      <c r="AV551" s="177">
        <f t="shared" ref="AV551:AV567" si="507">IFERROR(AU551/AT551,"")</f>
        <v>127.40740740740739</v>
      </c>
      <c r="AW551" s="95">
        <f>IFERROR(RANK(AV551, AV550:AV567),"")</f>
        <v>9</v>
      </c>
      <c r="AX551" s="478"/>
    </row>
    <row r="552" spans="2:50" hidden="1">
      <c r="B552" s="456"/>
      <c r="C552" s="95">
        <f t="shared" si="499"/>
        <v>3</v>
      </c>
      <c r="D552" s="95" t="s">
        <v>176</v>
      </c>
      <c r="E552" s="95">
        <v>18</v>
      </c>
      <c r="F552" s="95">
        <v>2400</v>
      </c>
      <c r="G552" s="177">
        <f t="shared" si="500"/>
        <v>133.33333333333334</v>
      </c>
      <c r="H552" s="456"/>
      <c r="I552" s="153">
        <f t="shared" si="496"/>
        <v>18</v>
      </c>
      <c r="J552" s="153">
        <f t="shared" si="497"/>
        <v>2288.9672910882086</v>
      </c>
      <c r="K552" s="154">
        <f t="shared" si="498"/>
        <v>127.16484950490049</v>
      </c>
      <c r="L552" s="458"/>
      <c r="M552" s="153">
        <f>IFERROR(RANK(K552, K550:K567),"")</f>
        <v>11</v>
      </c>
      <c r="N552" s="480"/>
      <c r="O552" s="480"/>
      <c r="P552" s="95">
        <v>18</v>
      </c>
      <c r="Q552" s="151">
        <v>2284.3571428571422</v>
      </c>
      <c r="R552" s="177">
        <f t="shared" si="501"/>
        <v>126.90873015873012</v>
      </c>
      <c r="S552" s="95">
        <f>IFERROR(RANK(R552, R550:R567),"")</f>
        <v>11</v>
      </c>
      <c r="T552" s="478"/>
      <c r="U552" s="95">
        <v>18</v>
      </c>
      <c r="V552" s="151">
        <v>2291.0204081632651</v>
      </c>
      <c r="W552" s="177">
        <f t="shared" si="502"/>
        <v>127.27891156462584</v>
      </c>
      <c r="X552" s="95">
        <f>IFERROR(RANK(W552, W550:W567),"")</f>
        <v>8</v>
      </c>
      <c r="Y552" s="478"/>
      <c r="Z552" s="95">
        <v>18</v>
      </c>
      <c r="AA552" s="151">
        <v>2284.8128342245982</v>
      </c>
      <c r="AB552" s="177">
        <f t="shared" si="503"/>
        <v>126.93404634581101</v>
      </c>
      <c r="AC552" s="95">
        <f>IFERROR(RANK(AB552, AB550:AB567),"")</f>
        <v>10</v>
      </c>
      <c r="AD552" s="478"/>
      <c r="AE552" s="95">
        <v>18</v>
      </c>
      <c r="AF552" s="151">
        <v>2288.4782608695641</v>
      </c>
      <c r="AG552" s="177">
        <f t="shared" si="504"/>
        <v>127.13768115942023</v>
      </c>
      <c r="AH552" s="95">
        <f>IFERROR(RANK(AG552, AG550:AG567),"")</f>
        <v>8</v>
      </c>
      <c r="AI552" s="478"/>
      <c r="AJ552" s="95">
        <v>18</v>
      </c>
      <c r="AK552" s="151">
        <v>2282.8723404255311</v>
      </c>
      <c r="AL552" s="177">
        <f t="shared" si="505"/>
        <v>126.82624113475173</v>
      </c>
      <c r="AM552" s="95">
        <f>IFERROR(RANK(AL552, AL550:AL567),"")</f>
        <v>10</v>
      </c>
      <c r="AN552" s="478"/>
      <c r="AO552" s="95">
        <v>18</v>
      </c>
      <c r="AP552" s="151">
        <v>2294.8821161587125</v>
      </c>
      <c r="AQ552" s="177">
        <f t="shared" si="506"/>
        <v>127.49345089770625</v>
      </c>
      <c r="AR552" s="95">
        <f>IFERROR(RANK(AQ552, AQ550:AQ567),"")</f>
        <v>8</v>
      </c>
      <c r="AS552" s="478"/>
      <c r="AT552" s="95">
        <v>18</v>
      </c>
      <c r="AU552" s="151">
        <v>2296.3479349186482</v>
      </c>
      <c r="AV552" s="177">
        <f t="shared" si="507"/>
        <v>127.57488527325823</v>
      </c>
      <c r="AW552" s="95">
        <f>IFERROR(RANK(AV552, AV550:AV567),"")</f>
        <v>8</v>
      </c>
      <c r="AX552" s="478"/>
    </row>
    <row r="553" spans="2:50" hidden="1">
      <c r="B553" s="456"/>
      <c r="C553" s="95">
        <f t="shared" si="499"/>
        <v>4</v>
      </c>
      <c r="D553" s="95" t="s">
        <v>179</v>
      </c>
      <c r="E553" s="95">
        <v>18</v>
      </c>
      <c r="F553" s="95">
        <v>2400</v>
      </c>
      <c r="G553" s="177">
        <f t="shared" si="500"/>
        <v>133.33333333333334</v>
      </c>
      <c r="H553" s="456"/>
      <c r="I553" s="153">
        <f t="shared" si="496"/>
        <v>18</v>
      </c>
      <c r="J553" s="153">
        <f t="shared" si="497"/>
        <v>2289.6770398383678</v>
      </c>
      <c r="K553" s="154">
        <f t="shared" si="498"/>
        <v>127.20427999102041</v>
      </c>
      <c r="L553" s="458"/>
      <c r="M553" s="153">
        <f>IFERROR(RANK(K553, K550:K567),"")</f>
        <v>10</v>
      </c>
      <c r="N553" s="480"/>
      <c r="O553" s="480"/>
      <c r="P553" s="95">
        <v>18</v>
      </c>
      <c r="Q553" s="151">
        <v>2294.3478260869579</v>
      </c>
      <c r="R553" s="177">
        <f t="shared" si="501"/>
        <v>127.4637681159421</v>
      </c>
      <c r="S553" s="95">
        <f>IFERROR(RANK(R553, R550:R567),"")</f>
        <v>9</v>
      </c>
      <c r="T553" s="478"/>
      <c r="U553" s="95">
        <v>18</v>
      </c>
      <c r="V553" s="151">
        <v>2288.6330935251799</v>
      </c>
      <c r="W553" s="177">
        <f t="shared" si="502"/>
        <v>127.14628297362111</v>
      </c>
      <c r="X553" s="95">
        <f>IFERROR(RANK(W553, W550:W567),"")</f>
        <v>10</v>
      </c>
      <c r="Y553" s="478"/>
      <c r="Z553" s="95">
        <v>18</v>
      </c>
      <c r="AA553" s="151">
        <v>2284.8529411764707</v>
      </c>
      <c r="AB553" s="177">
        <f t="shared" si="503"/>
        <v>126.93627450980392</v>
      </c>
      <c r="AC553" s="95">
        <f>IFERROR(RANK(AB553, AB550:AB567),"")</f>
        <v>9</v>
      </c>
      <c r="AD553" s="478"/>
      <c r="AE553" s="95">
        <v>18</v>
      </c>
      <c r="AF553" s="151">
        <v>2283.7209302325582</v>
      </c>
      <c r="AG553" s="177">
        <f t="shared" si="504"/>
        <v>126.8733850129199</v>
      </c>
      <c r="AH553" s="95">
        <f>IFERROR(RANK(AG553, AG550:AG567),"")</f>
        <v>9</v>
      </c>
      <c r="AI553" s="478"/>
      <c r="AJ553" s="95">
        <v>18</v>
      </c>
      <c r="AK553" s="151">
        <v>2288.7692307692305</v>
      </c>
      <c r="AL553" s="177">
        <f t="shared" si="505"/>
        <v>127.15384615384613</v>
      </c>
      <c r="AM553" s="95">
        <f>IFERROR(RANK(AL553, AL550:AL567),"")</f>
        <v>9</v>
      </c>
      <c r="AN553" s="478"/>
      <c r="AO553" s="95">
        <v>18</v>
      </c>
      <c r="AP553" s="151">
        <v>2286.753246753246</v>
      </c>
      <c r="AQ553" s="177">
        <f t="shared" si="506"/>
        <v>127.04184704184701</v>
      </c>
      <c r="AR553" s="95">
        <f>IFERROR(RANK(AQ553, AQ550:AQ567),"")</f>
        <v>10</v>
      </c>
      <c r="AS553" s="478"/>
      <c r="AT553" s="95">
        <v>18</v>
      </c>
      <c r="AU553" s="151">
        <v>2300.6620103249311</v>
      </c>
      <c r="AV553" s="177">
        <f t="shared" si="507"/>
        <v>127.81455612916284</v>
      </c>
      <c r="AW553" s="95">
        <f>IFERROR(RANK(AV553, AV550:AV567),"")</f>
        <v>7</v>
      </c>
      <c r="AX553" s="478"/>
    </row>
    <row r="554" spans="2:50" hidden="1">
      <c r="B554" s="456"/>
      <c r="C554" s="95">
        <f t="shared" si="499"/>
        <v>5</v>
      </c>
      <c r="D554" s="95" t="s">
        <v>180</v>
      </c>
      <c r="E554" s="95">
        <v>20</v>
      </c>
      <c r="F554" s="95">
        <v>2400</v>
      </c>
      <c r="G554" s="177">
        <f t="shared" si="500"/>
        <v>120</v>
      </c>
      <c r="H554" s="456"/>
      <c r="I554" s="153">
        <f t="shared" si="496"/>
        <v>20</v>
      </c>
      <c r="J554" s="153">
        <f t="shared" si="497"/>
        <v>2298.7893551932202</v>
      </c>
      <c r="K554" s="154">
        <f t="shared" si="498"/>
        <v>114.93946775966103</v>
      </c>
      <c r="L554" s="458"/>
      <c r="M554" s="153">
        <f>IFERROR(RANK(K554, K550:K567),"")</f>
        <v>15</v>
      </c>
      <c r="N554" s="480"/>
      <c r="O554" s="480"/>
      <c r="P554" s="95">
        <v>20</v>
      </c>
      <c r="Q554" s="151">
        <v>2282.686567164179</v>
      </c>
      <c r="R554" s="177">
        <f t="shared" si="501"/>
        <v>114.13432835820895</v>
      </c>
      <c r="S554" s="95">
        <f>IFERROR(RANK(R554, R550:R567),"")</f>
        <v>16</v>
      </c>
      <c r="T554" s="478"/>
      <c r="U554" s="95">
        <v>20</v>
      </c>
      <c r="V554" s="151">
        <v>2316.2068965517224</v>
      </c>
      <c r="W554" s="177">
        <f t="shared" si="502"/>
        <v>115.81034482758612</v>
      </c>
      <c r="X554" s="95">
        <f>IFERROR(RANK(W554, W550:W567),"")</f>
        <v>14</v>
      </c>
      <c r="Y554" s="478"/>
      <c r="Z554" s="95">
        <v>20</v>
      </c>
      <c r="AA554" s="151">
        <v>2285.1724137931019</v>
      </c>
      <c r="AB554" s="177">
        <f t="shared" si="503"/>
        <v>114.25862068965509</v>
      </c>
      <c r="AC554" s="95">
        <f>IFERROR(RANK(AB554, AB550:AB567),"")</f>
        <v>15</v>
      </c>
      <c r="AD554" s="478"/>
      <c r="AE554" s="95">
        <v>20</v>
      </c>
      <c r="AF554" s="151">
        <v>2293.3333333333344</v>
      </c>
      <c r="AG554" s="177">
        <f t="shared" si="504"/>
        <v>114.66666666666671</v>
      </c>
      <c r="AH554" s="95">
        <f>IFERROR(RANK(AG554, AG550:AG567),"")</f>
        <v>15</v>
      </c>
      <c r="AI554" s="478"/>
      <c r="AJ554" s="95">
        <v>20</v>
      </c>
      <c r="AK554" s="151">
        <v>2306.9387755102048</v>
      </c>
      <c r="AL554" s="177">
        <f t="shared" si="505"/>
        <v>115.34693877551024</v>
      </c>
      <c r="AM554" s="95">
        <f>IFERROR(RANK(AL554, AL550:AL567),"")</f>
        <v>14</v>
      </c>
      <c r="AN554" s="478"/>
      <c r="AO554" s="95">
        <v>20</v>
      </c>
      <c r="AP554" s="151">
        <v>2315.0000000000005</v>
      </c>
      <c r="AQ554" s="177">
        <f t="shared" si="506"/>
        <v>115.75000000000003</v>
      </c>
      <c r="AR554" s="95">
        <f>IFERROR(RANK(AQ554, AQ550:AQ567),"")</f>
        <v>14</v>
      </c>
      <c r="AS554" s="478"/>
      <c r="AT554" s="95">
        <v>20</v>
      </c>
      <c r="AU554" s="151">
        <v>2292.1874999999995</v>
      </c>
      <c r="AV554" s="177">
        <f t="shared" si="507"/>
        <v>114.60937499999997</v>
      </c>
      <c r="AW554" s="95">
        <f>IFERROR(RANK(AV554, AV550:AV567),"")</f>
        <v>14</v>
      </c>
      <c r="AX554" s="478"/>
    </row>
    <row r="555" spans="2:50" hidden="1">
      <c r="B555" s="456"/>
      <c r="C555" s="95">
        <f t="shared" si="499"/>
        <v>6</v>
      </c>
      <c r="D555" s="95" t="s">
        <v>182</v>
      </c>
      <c r="E555" s="95">
        <v>19</v>
      </c>
      <c r="F555" s="95">
        <v>2400</v>
      </c>
      <c r="G555" s="177">
        <f t="shared" si="500"/>
        <v>126.31578947368421</v>
      </c>
      <c r="H555" s="456"/>
      <c r="I555" s="153">
        <f t="shared" si="496"/>
        <v>19</v>
      </c>
      <c r="J555" s="153">
        <f t="shared" si="497"/>
        <v>2291.0007666316114</v>
      </c>
      <c r="K555" s="154">
        <f t="shared" si="498"/>
        <v>120.57898771745324</v>
      </c>
      <c r="L555" s="458"/>
      <c r="M555" s="153">
        <f>IFERROR(RANK(K555, K550:K567),"")</f>
        <v>14</v>
      </c>
      <c r="N555" s="480"/>
      <c r="O555" s="480"/>
      <c r="P555" s="95">
        <v>19</v>
      </c>
      <c r="Q555" s="151">
        <v>2291.0526315789471</v>
      </c>
      <c r="R555" s="177">
        <f t="shared" si="501"/>
        <v>120.58171745152353</v>
      </c>
      <c r="S555" s="95">
        <f>IFERROR(RANK(R555, R550:R567),"")</f>
        <v>14</v>
      </c>
      <c r="T555" s="478"/>
      <c r="U555" s="95">
        <v>19</v>
      </c>
      <c r="V555" s="151">
        <v>2284.0298507462689</v>
      </c>
      <c r="W555" s="177">
        <f t="shared" si="502"/>
        <v>120.21209740769837</v>
      </c>
      <c r="X555" s="95">
        <f>IFERROR(RANK(W555, W550:W567),"")</f>
        <v>13</v>
      </c>
      <c r="Y555" s="478"/>
      <c r="Z555" s="95">
        <v>19</v>
      </c>
      <c r="AA555" s="151">
        <v>2281.3432835820886</v>
      </c>
      <c r="AB555" s="177">
        <f t="shared" si="503"/>
        <v>120.0706991358994</v>
      </c>
      <c r="AC555" s="95">
        <f>IFERROR(RANK(AB555, AB550:AB567),"")</f>
        <v>13</v>
      </c>
      <c r="AD555" s="478"/>
      <c r="AE555" s="95">
        <v>19</v>
      </c>
      <c r="AF555" s="151">
        <v>2291.6129032258063</v>
      </c>
      <c r="AG555" s="177">
        <f t="shared" si="504"/>
        <v>120.61120543293718</v>
      </c>
      <c r="AH555" s="95">
        <f>IFERROR(RANK(AG555, AG550:AG567),"")</f>
        <v>13</v>
      </c>
      <c r="AI555" s="478"/>
      <c r="AJ555" s="95">
        <v>19</v>
      </c>
      <c r="AK555" s="151">
        <v>2288.0314960629926</v>
      </c>
      <c r="AL555" s="177">
        <f t="shared" si="505"/>
        <v>120.42271031910487</v>
      </c>
      <c r="AM555" s="95">
        <f>IFERROR(RANK(AL555, AL550:AL567),"")</f>
        <v>13</v>
      </c>
      <c r="AN555" s="478"/>
      <c r="AO555" s="95">
        <v>19</v>
      </c>
      <c r="AP555" s="151">
        <v>2307.9940247545874</v>
      </c>
      <c r="AQ555" s="177">
        <f t="shared" si="506"/>
        <v>121.47336972392566</v>
      </c>
      <c r="AR555" s="95">
        <f>IFERROR(RANK(AQ555, AQ550:AQ567),"")</f>
        <v>11</v>
      </c>
      <c r="AS555" s="478"/>
      <c r="AT555" s="95">
        <v>19</v>
      </c>
      <c r="AU555" s="151">
        <v>2292.9411764705883</v>
      </c>
      <c r="AV555" s="177">
        <f t="shared" si="507"/>
        <v>120.6811145510836</v>
      </c>
      <c r="AW555" s="95">
        <f>IFERROR(RANK(AV555, AV550:AV567),"")</f>
        <v>12</v>
      </c>
      <c r="AX555" s="478"/>
    </row>
    <row r="556" spans="2:50" hidden="1">
      <c r="B556" s="456"/>
      <c r="C556" s="95">
        <f t="shared" si="499"/>
        <v>7</v>
      </c>
      <c r="D556" s="95" t="s">
        <v>183</v>
      </c>
      <c r="E556" s="95">
        <v>18</v>
      </c>
      <c r="F556" s="95">
        <v>2400</v>
      </c>
      <c r="G556" s="177">
        <f t="shared" si="500"/>
        <v>133.33333333333334</v>
      </c>
      <c r="H556" s="456"/>
      <c r="I556" s="153">
        <f t="shared" si="496"/>
        <v>18</v>
      </c>
      <c r="J556" s="153">
        <f t="shared" si="497"/>
        <v>2298.4351799461042</v>
      </c>
      <c r="K556" s="154">
        <f t="shared" si="498"/>
        <v>127.69084333033913</v>
      </c>
      <c r="L556" s="458"/>
      <c r="M556" s="153">
        <f>IFERROR(RANK(K556, K550:K567),"")</f>
        <v>8</v>
      </c>
      <c r="N556" s="480"/>
      <c r="O556" s="480"/>
      <c r="P556" s="95">
        <v>18</v>
      </c>
      <c r="Q556" s="151">
        <v>2288.4615384615386</v>
      </c>
      <c r="R556" s="177">
        <f t="shared" si="501"/>
        <v>127.13675213675214</v>
      </c>
      <c r="S556" s="95">
        <f>IFERROR(RANK(R556, R550:R567),"")</f>
        <v>10</v>
      </c>
      <c r="T556" s="478"/>
      <c r="U556" s="95">
        <v>18</v>
      </c>
      <c r="V556" s="151">
        <v>2312.6470588235297</v>
      </c>
      <c r="W556" s="177">
        <f t="shared" si="502"/>
        <v>128.48039215686276</v>
      </c>
      <c r="X556" s="95">
        <f>IFERROR(RANK(W556, W550:W567),"")</f>
        <v>7</v>
      </c>
      <c r="Y556" s="478"/>
      <c r="Z556" s="95">
        <v>18</v>
      </c>
      <c r="AA556" s="151">
        <v>2285.5999999999995</v>
      </c>
      <c r="AB556" s="177">
        <f t="shared" si="503"/>
        <v>126.97777777777775</v>
      </c>
      <c r="AC556" s="95">
        <f>IFERROR(RANK(AB556, AB550:AB567),"")</f>
        <v>8</v>
      </c>
      <c r="AD556" s="478"/>
      <c r="AE556" s="95">
        <v>18</v>
      </c>
      <c r="AF556" s="151">
        <v>2300</v>
      </c>
      <c r="AG556" s="177">
        <f t="shared" si="504"/>
        <v>127.77777777777777</v>
      </c>
      <c r="AH556" s="95">
        <f>IFERROR(RANK(AG556, AG550:AG567),"")</f>
        <v>7</v>
      </c>
      <c r="AI556" s="478"/>
      <c r="AJ556" s="95">
        <v>18</v>
      </c>
      <c r="AK556" s="151">
        <v>2314.2857142857138</v>
      </c>
      <c r="AL556" s="177">
        <f t="shared" si="505"/>
        <v>128.57142857142856</v>
      </c>
      <c r="AM556" s="95">
        <f>IFERROR(RANK(AL556, AL550:AL567),"")</f>
        <v>7</v>
      </c>
      <c r="AN556" s="478"/>
      <c r="AO556" s="95">
        <v>18</v>
      </c>
      <c r="AP556" s="151">
        <v>2296.3636363636365</v>
      </c>
      <c r="AQ556" s="177">
        <f t="shared" si="506"/>
        <v>127.57575757575758</v>
      </c>
      <c r="AR556" s="95">
        <f>IFERROR(RANK(AQ556, AQ550:AQ567),"")</f>
        <v>7</v>
      </c>
      <c r="AS556" s="478"/>
      <c r="AT556" s="95">
        <v>18</v>
      </c>
      <c r="AU556" s="151">
        <v>2291.6883116883118</v>
      </c>
      <c r="AV556" s="177">
        <f t="shared" si="507"/>
        <v>127.31601731601732</v>
      </c>
      <c r="AW556" s="95">
        <f>IFERROR(RANK(AV556, AV550:AV567),"")</f>
        <v>10</v>
      </c>
      <c r="AX556" s="478"/>
    </row>
    <row r="557" spans="2:50" hidden="1">
      <c r="B557" s="456"/>
      <c r="C557" s="95">
        <f t="shared" si="499"/>
        <v>8</v>
      </c>
      <c r="D557" s="95" t="s">
        <v>186</v>
      </c>
      <c r="E557" s="95">
        <v>19</v>
      </c>
      <c r="F557" s="95">
        <v>2400</v>
      </c>
      <c r="G557" s="177">
        <f t="shared" si="500"/>
        <v>126.31578947368421</v>
      </c>
      <c r="H557" s="456"/>
      <c r="I557" s="153">
        <f t="shared" si="496"/>
        <v>19</v>
      </c>
      <c r="J557" s="153">
        <f t="shared" si="497"/>
        <v>2309.5116544763814</v>
      </c>
      <c r="K557" s="154">
        <f t="shared" si="498"/>
        <v>121.55324497244112</v>
      </c>
      <c r="L557" s="458"/>
      <c r="M557" s="153">
        <f>IFERROR(RANK(K557, K550:K567),"")</f>
        <v>12</v>
      </c>
      <c r="N557" s="480"/>
      <c r="O557" s="480"/>
      <c r="P557" s="95">
        <v>19</v>
      </c>
      <c r="Q557" s="151">
        <v>2304.9056603773588</v>
      </c>
      <c r="R557" s="177">
        <f t="shared" si="501"/>
        <v>121.31082423038731</v>
      </c>
      <c r="S557" s="95">
        <f>IFERROR(RANK(R557, R550:R567),"")</f>
        <v>12</v>
      </c>
      <c r="T557" s="478"/>
      <c r="U557" s="95">
        <v>19</v>
      </c>
      <c r="V557" s="151">
        <v>2318.7499999999995</v>
      </c>
      <c r="W557" s="177">
        <f t="shared" si="502"/>
        <v>122.03947368421051</v>
      </c>
      <c r="X557" s="95">
        <f>IFERROR(RANK(W557, W550:W567),"")</f>
        <v>11</v>
      </c>
      <c r="Y557" s="478"/>
      <c r="Z557" s="95">
        <v>19</v>
      </c>
      <c r="AA557" s="151">
        <v>2325.9574468085102</v>
      </c>
      <c r="AB557" s="177">
        <f t="shared" si="503"/>
        <v>122.41881298992159</v>
      </c>
      <c r="AC557" s="95">
        <f>IFERROR(RANK(AB557, AB550:AB567),"")</f>
        <v>11</v>
      </c>
      <c r="AD557" s="478"/>
      <c r="AE557" s="95">
        <v>19</v>
      </c>
      <c r="AF557" s="151">
        <v>2332.5</v>
      </c>
      <c r="AG557" s="177">
        <f t="shared" si="504"/>
        <v>122.76315789473684</v>
      </c>
      <c r="AH557" s="95">
        <f>IFERROR(RANK(AG557, AG550:AG567),"")</f>
        <v>11</v>
      </c>
      <c r="AI557" s="478"/>
      <c r="AJ557" s="95">
        <v>19</v>
      </c>
      <c r="AK557" s="151">
        <v>2299.5</v>
      </c>
      <c r="AL557" s="177">
        <f t="shared" si="505"/>
        <v>121.02631578947368</v>
      </c>
      <c r="AM557" s="95">
        <f>IFERROR(RANK(AL557, AL550:AL567),"")</f>
        <v>12</v>
      </c>
      <c r="AN557" s="478"/>
      <c r="AO557" s="95">
        <v>19</v>
      </c>
      <c r="AP557" s="151">
        <v>2295.7377049180327</v>
      </c>
      <c r="AQ557" s="177">
        <f t="shared" si="506"/>
        <v>120.82830025884383</v>
      </c>
      <c r="AR557" s="95">
        <f>IFERROR(RANK(AQ557, AQ550:AQ567),"")</f>
        <v>12</v>
      </c>
      <c r="AS557" s="478"/>
      <c r="AT557" s="95">
        <v>19</v>
      </c>
      <c r="AU557" s="151">
        <v>2289.2307692307695</v>
      </c>
      <c r="AV557" s="177">
        <f t="shared" si="507"/>
        <v>120.48582995951419</v>
      </c>
      <c r="AW557" s="95">
        <f>IFERROR(RANK(AV557, AV550:AV567),"")</f>
        <v>13</v>
      </c>
      <c r="AX557" s="478"/>
    </row>
    <row r="558" spans="2:50" hidden="1">
      <c r="B558" s="456"/>
      <c r="C558" s="95">
        <f t="shared" si="499"/>
        <v>9</v>
      </c>
      <c r="D558" s="95" t="s">
        <v>187</v>
      </c>
      <c r="E558" s="95">
        <v>15</v>
      </c>
      <c r="F558" s="95">
        <v>2400</v>
      </c>
      <c r="G558" s="177">
        <f t="shared" si="500"/>
        <v>160</v>
      </c>
      <c r="H558" s="456"/>
      <c r="I558" s="153">
        <f t="shared" si="496"/>
        <v>15</v>
      </c>
      <c r="J558" s="153">
        <f t="shared" si="497"/>
        <v>2287.0483869972345</v>
      </c>
      <c r="K558" s="154">
        <f t="shared" si="498"/>
        <v>152.46989246648232</v>
      </c>
      <c r="L558" s="458"/>
      <c r="M558" s="153">
        <f>IFERROR(RANK(K558, K550:K567),"")</f>
        <v>4</v>
      </c>
      <c r="N558" s="480"/>
      <c r="O558" s="480"/>
      <c r="P558" s="95">
        <v>15</v>
      </c>
      <c r="Q558" s="151">
        <v>2291.5527950310557</v>
      </c>
      <c r="R558" s="177">
        <f t="shared" si="501"/>
        <v>152.77018633540371</v>
      </c>
      <c r="S558" s="95">
        <f>IFERROR(RANK(R558, R550:R567),"")</f>
        <v>4</v>
      </c>
      <c r="T558" s="478"/>
      <c r="U558" s="95">
        <v>15</v>
      </c>
      <c r="V558" s="151">
        <v>2282.8846153846157</v>
      </c>
      <c r="W558" s="177">
        <f t="shared" si="502"/>
        <v>152.19230769230771</v>
      </c>
      <c r="X558" s="95">
        <f>IFERROR(RANK(W558, W550:W567),"")</f>
        <v>4</v>
      </c>
      <c r="Y558" s="478"/>
      <c r="Z558" s="95">
        <v>15</v>
      </c>
      <c r="AA558" s="151">
        <v>2288.6153846153857</v>
      </c>
      <c r="AB558" s="177">
        <f t="shared" si="503"/>
        <v>152.57435897435906</v>
      </c>
      <c r="AC558" s="95">
        <f>IFERROR(RANK(AB558, AB550:AB567),"")</f>
        <v>3</v>
      </c>
      <c r="AD558" s="478"/>
      <c r="AE558" s="95">
        <v>15</v>
      </c>
      <c r="AF558" s="151">
        <v>2286.5968586387439</v>
      </c>
      <c r="AG558" s="177">
        <f t="shared" si="504"/>
        <v>152.43979057591625</v>
      </c>
      <c r="AH558" s="95">
        <f>IFERROR(RANK(AG558, AG550:AG567),"")</f>
        <v>4</v>
      </c>
      <c r="AI558" s="478"/>
      <c r="AJ558" s="95">
        <v>15</v>
      </c>
      <c r="AK558" s="151">
        <v>2287.8787878787884</v>
      </c>
      <c r="AL558" s="177">
        <f t="shared" si="505"/>
        <v>152.52525252525257</v>
      </c>
      <c r="AM558" s="95">
        <f>IFERROR(RANK(AL558, AL550:AL567),"")</f>
        <v>4</v>
      </c>
      <c r="AN558" s="478"/>
      <c r="AO558" s="95">
        <v>15</v>
      </c>
      <c r="AP558" s="151">
        <v>2287.9418886198537</v>
      </c>
      <c r="AQ558" s="177">
        <f t="shared" si="506"/>
        <v>152.52945924132356</v>
      </c>
      <c r="AR558" s="95">
        <f>IFERROR(RANK(AQ558, AQ550:AQ567),"")</f>
        <v>3</v>
      </c>
      <c r="AS558" s="478"/>
      <c r="AT558" s="95">
        <v>15</v>
      </c>
      <c r="AU558" s="151">
        <v>2283.8683788121998</v>
      </c>
      <c r="AV558" s="177">
        <f t="shared" si="507"/>
        <v>152.25789192081331</v>
      </c>
      <c r="AW558" s="95">
        <f>IFERROR(RANK(AV558, AV550:AV567),"")</f>
        <v>4</v>
      </c>
      <c r="AX558" s="478"/>
    </row>
    <row r="559" spans="2:50" hidden="1">
      <c r="B559" s="456"/>
      <c r="C559" s="95">
        <f t="shared" si="499"/>
        <v>10</v>
      </c>
      <c r="D559" s="95" t="s">
        <v>196</v>
      </c>
      <c r="E559" s="95">
        <v>14</v>
      </c>
      <c r="F559" s="95">
        <v>2400</v>
      </c>
      <c r="G559" s="177">
        <f t="shared" si="500"/>
        <v>171.42857142857142</v>
      </c>
      <c r="H559" s="456"/>
      <c r="I559" s="153">
        <f t="shared" si="496"/>
        <v>14</v>
      </c>
      <c r="J559" s="153">
        <f t="shared" si="497"/>
        <v>2294.2671511487056</v>
      </c>
      <c r="K559" s="154">
        <f t="shared" si="498"/>
        <v>163.87622508205041</v>
      </c>
      <c r="L559" s="458"/>
      <c r="M559" s="153">
        <f>IFERROR(RANK(K559, K550:K567),"")</f>
        <v>1</v>
      </c>
      <c r="N559" s="480"/>
      <c r="O559" s="480"/>
      <c r="P559" s="95">
        <v>14</v>
      </c>
      <c r="Q559" s="151">
        <v>2296.8224299065419</v>
      </c>
      <c r="R559" s="177">
        <f t="shared" si="501"/>
        <v>164.05874499332441</v>
      </c>
      <c r="S559" s="95">
        <f>IFERROR(RANK(R559, R550:R567),"")</f>
        <v>1</v>
      </c>
      <c r="T559" s="478"/>
      <c r="U559" s="95">
        <v>14</v>
      </c>
      <c r="V559" s="151">
        <v>2295.4639175257739</v>
      </c>
      <c r="W559" s="177">
        <f t="shared" si="502"/>
        <v>163.96170839469815</v>
      </c>
      <c r="X559" s="95">
        <f>IFERROR(RANK(W559, W550:W567),"")</f>
        <v>1</v>
      </c>
      <c r="Y559" s="478"/>
      <c r="Z559" s="95">
        <v>14</v>
      </c>
      <c r="AA559" s="151">
        <v>2294.6938775510207</v>
      </c>
      <c r="AB559" s="177">
        <f t="shared" si="503"/>
        <v>163.90670553935863</v>
      </c>
      <c r="AC559" s="95">
        <f>IFERROR(RANK(AB559, AB550:AB567),"")</f>
        <v>1</v>
      </c>
      <c r="AD559" s="478"/>
      <c r="AE559" s="95">
        <v>14</v>
      </c>
      <c r="AF559" s="151">
        <v>2298</v>
      </c>
      <c r="AG559" s="177">
        <f t="shared" si="504"/>
        <v>164.14285714285714</v>
      </c>
      <c r="AH559" s="95">
        <f>IFERROR(RANK(AG559, AG550:AG567),"")</f>
        <v>1</v>
      </c>
      <c r="AI559" s="478"/>
      <c r="AJ559" s="95">
        <v>14</v>
      </c>
      <c r="AK559" s="151">
        <v>2302.5</v>
      </c>
      <c r="AL559" s="177">
        <f t="shared" si="505"/>
        <v>164.46428571428572</v>
      </c>
      <c r="AM559" s="95">
        <f>IFERROR(RANK(AL559, AL550:AL567),"")</f>
        <v>1</v>
      </c>
      <c r="AN559" s="478"/>
      <c r="AO559" s="95">
        <v>14</v>
      </c>
      <c r="AP559" s="151">
        <v>2286.8852459016398</v>
      </c>
      <c r="AQ559" s="177">
        <f t="shared" si="506"/>
        <v>163.34894613583143</v>
      </c>
      <c r="AR559" s="95">
        <f>IFERROR(RANK(AQ559, AQ550:AQ567),"")</f>
        <v>1</v>
      </c>
      <c r="AS559" s="478"/>
      <c r="AT559" s="95">
        <v>14</v>
      </c>
      <c r="AU559" s="151">
        <v>2285.5045871559628</v>
      </c>
      <c r="AV559" s="177">
        <f t="shared" si="507"/>
        <v>163.25032765399735</v>
      </c>
      <c r="AW559" s="95">
        <f>IFERROR(RANK(AV559, AV550:AV567),"")</f>
        <v>2</v>
      </c>
      <c r="AX559" s="478"/>
    </row>
    <row r="560" spans="2:50" hidden="1">
      <c r="B560" s="456"/>
      <c r="C560" s="95">
        <f t="shared" si="499"/>
        <v>11</v>
      </c>
      <c r="D560" s="95" t="s">
        <v>192</v>
      </c>
      <c r="E560" s="95">
        <v>19</v>
      </c>
      <c r="F560" s="95">
        <v>2400</v>
      </c>
      <c r="G560" s="177">
        <f t="shared" si="500"/>
        <v>126.31578947368421</v>
      </c>
      <c r="H560" s="456"/>
      <c r="I560" s="153">
        <f t="shared" si="496"/>
        <v>19</v>
      </c>
      <c r="J560" s="153">
        <f t="shared" si="497"/>
        <v>2306.8697975874697</v>
      </c>
      <c r="K560" s="154">
        <f t="shared" si="498"/>
        <v>121.41419987302471</v>
      </c>
      <c r="L560" s="458"/>
      <c r="M560" s="153">
        <f>IFERROR(RANK(K560, K550:K567),"")</f>
        <v>13</v>
      </c>
      <c r="N560" s="480"/>
      <c r="O560" s="480"/>
      <c r="P560" s="95">
        <v>19</v>
      </c>
      <c r="Q560" s="151">
        <v>2296.5517241379312</v>
      </c>
      <c r="R560" s="177">
        <f t="shared" si="501"/>
        <v>120.87114337568059</v>
      </c>
      <c r="S560" s="95">
        <f>IFERROR(RANK(R560, R550:R567),"")</f>
        <v>13</v>
      </c>
      <c r="T560" s="478"/>
      <c r="U560" s="95">
        <v>19</v>
      </c>
      <c r="V560" s="151">
        <v>2311.1538461538457</v>
      </c>
      <c r="W560" s="177">
        <f t="shared" si="502"/>
        <v>121.6396761133603</v>
      </c>
      <c r="X560" s="95">
        <f>IFERROR(RANK(W560, W550:W567),"")</f>
        <v>12</v>
      </c>
      <c r="Y560" s="478"/>
      <c r="Z560" s="95">
        <v>19</v>
      </c>
      <c r="AA560" s="151">
        <v>2311.1538461538457</v>
      </c>
      <c r="AB560" s="177">
        <f t="shared" si="503"/>
        <v>121.6396761133603</v>
      </c>
      <c r="AC560" s="95">
        <f>IFERROR(RANK(AB560, AB550:AB567),"")</f>
        <v>12</v>
      </c>
      <c r="AD560" s="478"/>
      <c r="AE560" s="95">
        <v>19</v>
      </c>
      <c r="AF560" s="151">
        <v>2322.6666666666665</v>
      </c>
      <c r="AG560" s="177">
        <f t="shared" si="504"/>
        <v>122.24561403508771</v>
      </c>
      <c r="AH560" s="95">
        <f>IFERROR(RANK(AG560, AG550:AG567),"")</f>
        <v>12</v>
      </c>
      <c r="AI560" s="478"/>
      <c r="AJ560" s="95">
        <v>19</v>
      </c>
      <c r="AK560" s="151">
        <v>2322.8571428571422</v>
      </c>
      <c r="AL560" s="177">
        <f t="shared" si="505"/>
        <v>122.25563909774432</v>
      </c>
      <c r="AM560" s="95">
        <f>IFERROR(RANK(AL560, AL550:AL567),"")</f>
        <v>11</v>
      </c>
      <c r="AN560" s="478"/>
      <c r="AO560" s="95">
        <v>19</v>
      </c>
      <c r="AP560" s="151">
        <v>2286.5624999999995</v>
      </c>
      <c r="AQ560" s="177">
        <f t="shared" si="506"/>
        <v>120.34539473684208</v>
      </c>
      <c r="AR560" s="95">
        <f>IFERROR(RANK(AQ560, AQ550:AQ567),"")</f>
        <v>13</v>
      </c>
      <c r="AS560" s="478"/>
      <c r="AT560" s="95">
        <v>19</v>
      </c>
      <c r="AU560" s="151">
        <v>2297.1428571428569</v>
      </c>
      <c r="AV560" s="177">
        <f t="shared" si="507"/>
        <v>120.90225563909773</v>
      </c>
      <c r="AW560" s="95">
        <f>IFERROR(RANK(AV560, AV550:AV567),"")</f>
        <v>11</v>
      </c>
      <c r="AX560" s="478"/>
    </row>
    <row r="561" spans="2:50" hidden="1">
      <c r="B561" s="456"/>
      <c r="C561" s="95">
        <f t="shared" si="499"/>
        <v>12</v>
      </c>
      <c r="D561" s="95" t="s">
        <v>194</v>
      </c>
      <c r="E561" s="95">
        <v>14</v>
      </c>
      <c r="F561" s="95">
        <v>2400</v>
      </c>
      <c r="G561" s="177">
        <f t="shared" si="500"/>
        <v>171.42857142857142</v>
      </c>
      <c r="H561" s="456"/>
      <c r="I561" s="153">
        <f t="shared" si="496"/>
        <v>14</v>
      </c>
      <c r="J561" s="153">
        <f t="shared" si="497"/>
        <v>2287.0879953274612</v>
      </c>
      <c r="K561" s="154">
        <f t="shared" si="498"/>
        <v>163.36342823767581</v>
      </c>
      <c r="L561" s="458"/>
      <c r="M561" s="153">
        <f>IFERROR(RANK(K561, K550:K567),"")</f>
        <v>2</v>
      </c>
      <c r="N561" s="480"/>
      <c r="O561" s="480"/>
      <c r="P561" s="95">
        <v>14</v>
      </c>
      <c r="Q561" s="151">
        <v>2289.5121951219512</v>
      </c>
      <c r="R561" s="177">
        <f t="shared" si="501"/>
        <v>163.53658536585365</v>
      </c>
      <c r="S561" s="95">
        <f>IFERROR(RANK(R561, R550:R567),"")</f>
        <v>2</v>
      </c>
      <c r="T561" s="478"/>
      <c r="U561" s="95">
        <v>14</v>
      </c>
      <c r="V561" s="151">
        <v>2283.7762237762231</v>
      </c>
      <c r="W561" s="177">
        <f t="shared" si="502"/>
        <v>163.12687312687308</v>
      </c>
      <c r="X561" s="95">
        <f>IFERROR(RANK(W561, W550:W567),"")</f>
        <v>2</v>
      </c>
      <c r="Y561" s="478"/>
      <c r="Z561" s="95">
        <v>14</v>
      </c>
      <c r="AA561" s="151">
        <v>2285.255474452556</v>
      </c>
      <c r="AB561" s="177">
        <f t="shared" si="503"/>
        <v>163.23253388946827</v>
      </c>
      <c r="AC561" s="95">
        <f>IFERROR(RANK(AB561, AB550:AB567),"")</f>
        <v>2</v>
      </c>
      <c r="AD561" s="478"/>
      <c r="AE561" s="95">
        <v>14</v>
      </c>
      <c r="AF561" s="151">
        <v>2292.4444444444439</v>
      </c>
      <c r="AG561" s="177">
        <f t="shared" si="504"/>
        <v>163.74603174603172</v>
      </c>
      <c r="AH561" s="95">
        <f>IFERROR(RANK(AG561, AG550:AG567),"")</f>
        <v>2</v>
      </c>
      <c r="AI561" s="478"/>
      <c r="AJ561" s="95">
        <v>14</v>
      </c>
      <c r="AK561" s="151">
        <v>2284.647887323943</v>
      </c>
      <c r="AL561" s="177">
        <f t="shared" si="505"/>
        <v>163.18913480885308</v>
      </c>
      <c r="AM561" s="95">
        <f>IFERROR(RANK(AL561, AL550:AL567),"")</f>
        <v>2</v>
      </c>
      <c r="AN561" s="478"/>
      <c r="AO561" s="95">
        <v>14</v>
      </c>
      <c r="AP561" s="151">
        <v>2283.6464088397788</v>
      </c>
      <c r="AQ561" s="177">
        <f t="shared" si="506"/>
        <v>163.11760063141278</v>
      </c>
      <c r="AR561" s="95">
        <f>IFERROR(RANK(AQ561, AQ550:AQ567),"")</f>
        <v>2</v>
      </c>
      <c r="AS561" s="478"/>
      <c r="AT561" s="95">
        <v>14</v>
      </c>
      <c r="AU561" s="151">
        <v>2290.3333333333335</v>
      </c>
      <c r="AV561" s="177">
        <f t="shared" si="507"/>
        <v>163.5952380952381</v>
      </c>
      <c r="AW561" s="95">
        <f>IFERROR(RANK(AV561, AV550:AV567),"")</f>
        <v>1</v>
      </c>
      <c r="AX561" s="478"/>
    </row>
    <row r="562" spans="2:50" hidden="1">
      <c r="B562" s="456"/>
      <c r="C562" s="95">
        <f t="shared" si="499"/>
        <v>13</v>
      </c>
      <c r="D562" s="95" t="s">
        <v>197</v>
      </c>
      <c r="E562" s="95">
        <v>21</v>
      </c>
      <c r="F562" s="95">
        <v>2400</v>
      </c>
      <c r="G562" s="177">
        <f t="shared" si="500"/>
        <v>114.28571428571429</v>
      </c>
      <c r="H562" s="456"/>
      <c r="I562" s="153">
        <f t="shared" si="496"/>
        <v>21</v>
      </c>
      <c r="J562" s="153">
        <f t="shared" si="497"/>
        <v>2295.3945367906499</v>
      </c>
      <c r="K562" s="154">
        <f t="shared" si="498"/>
        <v>109.30450175193572</v>
      </c>
      <c r="L562" s="458"/>
      <c r="M562" s="153">
        <f>IFERROR(RANK(K562, K550:K567),"")</f>
        <v>17</v>
      </c>
      <c r="N562" s="480"/>
      <c r="O562" s="480"/>
      <c r="P562" s="95">
        <v>21</v>
      </c>
      <c r="Q562" s="151">
        <v>2302.1428571428564</v>
      </c>
      <c r="R562" s="177">
        <f t="shared" si="501"/>
        <v>109.62585034013603</v>
      </c>
      <c r="S562" s="95">
        <f>IFERROR(RANK(R562, R550:R567),"")</f>
        <v>17</v>
      </c>
      <c r="T562" s="478"/>
      <c r="U562" s="95">
        <v>21</v>
      </c>
      <c r="V562" s="151">
        <v>2293.246753246754</v>
      </c>
      <c r="W562" s="177">
        <f t="shared" si="502"/>
        <v>109.20222634508352</v>
      </c>
      <c r="X562" s="95">
        <f>IFERROR(RANK(W562, W550:W567),"")</f>
        <v>16</v>
      </c>
      <c r="Y562" s="478"/>
      <c r="Z562" s="95">
        <v>21</v>
      </c>
      <c r="AA562" s="151">
        <v>2290.9090909090896</v>
      </c>
      <c r="AB562" s="177">
        <f t="shared" si="503"/>
        <v>109.09090909090904</v>
      </c>
      <c r="AC562" s="95">
        <f>IFERROR(RANK(AB562, AB550:AB567),"")</f>
        <v>16</v>
      </c>
      <c r="AD562" s="478"/>
      <c r="AE562" s="95">
        <v>21</v>
      </c>
      <c r="AF562" s="151">
        <v>2292.3529411764703</v>
      </c>
      <c r="AG562" s="177">
        <f t="shared" si="504"/>
        <v>109.15966386554621</v>
      </c>
      <c r="AH562" s="95">
        <f>IFERROR(RANK(AG562, AG550:AG567),"")</f>
        <v>16</v>
      </c>
      <c r="AI562" s="478"/>
      <c r="AJ562" s="95">
        <v>21</v>
      </c>
      <c r="AK562" s="151">
        <v>2296.1194029850744</v>
      </c>
      <c r="AL562" s="177">
        <f t="shared" si="505"/>
        <v>109.33901918976545</v>
      </c>
      <c r="AM562" s="95">
        <f>IFERROR(RANK(AL562, AL550:AL567),"")</f>
        <v>16</v>
      </c>
      <c r="AN562" s="478"/>
      <c r="AO562" s="95">
        <v>21</v>
      </c>
      <c r="AP562" s="151">
        <v>2287.5789473684213</v>
      </c>
      <c r="AQ562" s="177">
        <f t="shared" si="506"/>
        <v>108.93233082706767</v>
      </c>
      <c r="AR562" s="95">
        <f>IFERROR(RANK(AQ562, AQ550:AQ567),"")</f>
        <v>16</v>
      </c>
      <c r="AS562" s="478"/>
      <c r="AT562" s="95">
        <v>21</v>
      </c>
      <c r="AU562" s="151">
        <v>2305.4117647058838</v>
      </c>
      <c r="AV562" s="177">
        <f t="shared" si="507"/>
        <v>109.78151260504208</v>
      </c>
      <c r="AW562" s="95">
        <f>IFERROR(RANK(AV562, AV550:AV567),"")</f>
        <v>16</v>
      </c>
      <c r="AX562" s="478"/>
    </row>
    <row r="563" spans="2:50" hidden="1">
      <c r="B563" s="456"/>
      <c r="C563" s="95">
        <f t="shared" si="499"/>
        <v>14</v>
      </c>
      <c r="D563" s="95" t="s">
        <v>199</v>
      </c>
      <c r="E563" s="95">
        <v>15</v>
      </c>
      <c r="F563" s="95">
        <v>2400</v>
      </c>
      <c r="G563" s="177">
        <f t="shared" si="500"/>
        <v>160</v>
      </c>
      <c r="H563" s="456"/>
      <c r="I563" s="153">
        <f t="shared" si="496"/>
        <v>15</v>
      </c>
      <c r="J563" s="153">
        <f t="shared" si="497"/>
        <v>2232.8571428571413</v>
      </c>
      <c r="K563" s="154">
        <f t="shared" si="498"/>
        <v>148.85714285714275</v>
      </c>
      <c r="L563" s="458"/>
      <c r="M563" s="153">
        <f>IFERROR(RANK(K563, K550:K567),"")</f>
        <v>5</v>
      </c>
      <c r="N563" s="480"/>
      <c r="O563" s="480"/>
      <c r="P563" s="95">
        <v>15</v>
      </c>
      <c r="Q563" s="151">
        <v>2232.8571428571413</v>
      </c>
      <c r="R563" s="177">
        <f t="shared" si="501"/>
        <v>148.85714285714275</v>
      </c>
      <c r="S563" s="95">
        <f>IFERROR(RANK(R563, R550:R567),"")</f>
        <v>5</v>
      </c>
      <c r="T563" s="478"/>
      <c r="U563" s="288"/>
      <c r="V563" s="289"/>
      <c r="W563" s="290" t="str">
        <f t="shared" si="502"/>
        <v/>
      </c>
      <c r="X563" s="288" t="str">
        <f>IFERROR(RANK(W563, W550:W567),"")</f>
        <v/>
      </c>
      <c r="Y563" s="478"/>
      <c r="Z563" s="288"/>
      <c r="AA563" s="289"/>
      <c r="AB563" s="290" t="str">
        <f t="shared" si="503"/>
        <v/>
      </c>
      <c r="AC563" s="288" t="str">
        <f>IFERROR(RANK(AB563, AB550:AB567),"")</f>
        <v/>
      </c>
      <c r="AD563" s="478"/>
      <c r="AE563" s="288"/>
      <c r="AF563" s="289"/>
      <c r="AG563" s="290" t="str">
        <f t="shared" si="504"/>
        <v/>
      </c>
      <c r="AH563" s="288" t="str">
        <f>IFERROR(RANK(AG563, AG550:AG567),"")</f>
        <v/>
      </c>
      <c r="AI563" s="478"/>
      <c r="AJ563" s="288"/>
      <c r="AK563" s="289"/>
      <c r="AL563" s="290" t="str">
        <f t="shared" si="505"/>
        <v/>
      </c>
      <c r="AM563" s="288" t="str">
        <f>IFERROR(RANK(AL563, AL550:AL567),"")</f>
        <v/>
      </c>
      <c r="AN563" s="478"/>
      <c r="AO563" s="288"/>
      <c r="AP563" s="289"/>
      <c r="AQ563" s="290" t="str">
        <f t="shared" si="506"/>
        <v/>
      </c>
      <c r="AR563" s="288" t="str">
        <f>IFERROR(RANK(AQ563, AQ550:AQ567),"")</f>
        <v/>
      </c>
      <c r="AS563" s="478"/>
      <c r="AT563" s="288"/>
      <c r="AU563" s="289"/>
      <c r="AV563" s="290" t="str">
        <f t="shared" si="507"/>
        <v/>
      </c>
      <c r="AW563" s="288" t="str">
        <f>IFERROR(RANK(AV563, AV550:AV567),"")</f>
        <v/>
      </c>
      <c r="AX563" s="478"/>
    </row>
    <row r="564" spans="2:50" hidden="1">
      <c r="B564" s="456"/>
      <c r="C564" s="95">
        <f t="shared" si="499"/>
        <v>15</v>
      </c>
      <c r="D564" s="95" t="s">
        <v>200</v>
      </c>
      <c r="E564" s="95">
        <v>15</v>
      </c>
      <c r="F564" s="95">
        <v>2400</v>
      </c>
      <c r="G564" s="177">
        <f t="shared" si="500"/>
        <v>160</v>
      </c>
      <c r="H564" s="456"/>
      <c r="I564" s="153">
        <f t="shared" si="496"/>
        <v>15</v>
      </c>
      <c r="J564" s="153">
        <f t="shared" si="497"/>
        <v>2306.679507114201</v>
      </c>
      <c r="K564" s="154">
        <f t="shared" si="498"/>
        <v>153.77863380761343</v>
      </c>
      <c r="L564" s="458"/>
      <c r="M564" s="153">
        <f>IFERROR(RANK(K564, K550:K567),"")</f>
        <v>3</v>
      </c>
      <c r="N564" s="480"/>
      <c r="O564" s="480"/>
      <c r="P564" s="95">
        <v>15</v>
      </c>
      <c r="Q564" s="151">
        <v>2313.4615384615395</v>
      </c>
      <c r="R564" s="177">
        <f t="shared" si="501"/>
        <v>154.23076923076931</v>
      </c>
      <c r="S564" s="95">
        <f>IFERROR(RANK(R564, R550:R567),"")</f>
        <v>3</v>
      </c>
      <c r="T564" s="478"/>
      <c r="U564" s="95">
        <v>15</v>
      </c>
      <c r="V564" s="151">
        <v>2295.6000000000008</v>
      </c>
      <c r="W564" s="177">
        <f t="shared" si="502"/>
        <v>153.04000000000005</v>
      </c>
      <c r="X564" s="95">
        <f>IFERROR(RANK(W564, W550:W567),"")</f>
        <v>3</v>
      </c>
      <c r="Y564" s="478"/>
      <c r="Z564" s="95">
        <v>15</v>
      </c>
      <c r="AA564" s="151">
        <v>2287.5000000000009</v>
      </c>
      <c r="AB564" s="177">
        <f t="shared" si="503"/>
        <v>152.50000000000006</v>
      </c>
      <c r="AC564" s="95">
        <f>IFERROR(RANK(AB564, AB550:AB567),"")</f>
        <v>4</v>
      </c>
      <c r="AD564" s="478"/>
      <c r="AE564" s="95">
        <v>15</v>
      </c>
      <c r="AF564" s="151">
        <v>2315.9999999999991</v>
      </c>
      <c r="AG564" s="177">
        <f t="shared" si="504"/>
        <v>154.39999999999995</v>
      </c>
      <c r="AH564" s="95">
        <f>IFERROR(RANK(AG564, AG550:AG567),"")</f>
        <v>3</v>
      </c>
      <c r="AI564" s="478"/>
      <c r="AJ564" s="95">
        <v>15</v>
      </c>
      <c r="AK564" s="151">
        <v>2326.6666666666652</v>
      </c>
      <c r="AL564" s="177">
        <f t="shared" si="505"/>
        <v>155.111111111111</v>
      </c>
      <c r="AM564" s="95">
        <f>IFERROR(RANK(AL564, AL550:AL567),"")</f>
        <v>3</v>
      </c>
      <c r="AN564" s="478"/>
      <c r="AO564" s="95">
        <v>15</v>
      </c>
      <c r="AP564" s="151">
        <v>2282.2222222222235</v>
      </c>
      <c r="AQ564" s="177">
        <f t="shared" si="506"/>
        <v>152.14814814814824</v>
      </c>
      <c r="AR564" s="95">
        <f>IFERROR(RANK(AQ564, AQ550:AQ567),"")</f>
        <v>4</v>
      </c>
      <c r="AS564" s="478"/>
      <c r="AT564" s="95">
        <v>15</v>
      </c>
      <c r="AU564" s="151">
        <v>2325.3061224489802</v>
      </c>
      <c r="AV564" s="177">
        <f t="shared" si="507"/>
        <v>155.02040816326536</v>
      </c>
      <c r="AW564" s="95">
        <f>IFERROR(RANK(AV564, AV550:AV567),"")</f>
        <v>3</v>
      </c>
      <c r="AX564" s="478"/>
    </row>
    <row r="565" spans="2:50" hidden="1">
      <c r="B565" s="456"/>
      <c r="C565" s="95">
        <f t="shared" si="499"/>
        <v>16</v>
      </c>
      <c r="D565" s="95" t="s">
        <v>201</v>
      </c>
      <c r="E565" s="95">
        <v>16</v>
      </c>
      <c r="F565" s="95">
        <v>2400</v>
      </c>
      <c r="G565" s="177">
        <f t="shared" si="500"/>
        <v>150</v>
      </c>
      <c r="H565" s="456"/>
      <c r="I565" s="153">
        <f t="shared" si="496"/>
        <v>16</v>
      </c>
      <c r="J565" s="153">
        <f t="shared" si="497"/>
        <v>2292.6698165947305</v>
      </c>
      <c r="K565" s="154">
        <f t="shared" si="498"/>
        <v>143.29186353717066</v>
      </c>
      <c r="L565" s="458"/>
      <c r="M565" s="153">
        <f>IFERROR(RANK(K565, K550:K567),"")</f>
        <v>6</v>
      </c>
      <c r="N565" s="480"/>
      <c r="O565" s="480"/>
      <c r="P565" s="95">
        <v>16</v>
      </c>
      <c r="Q565" s="151">
        <v>2287.8787878787884</v>
      </c>
      <c r="R565" s="177">
        <f t="shared" si="501"/>
        <v>142.99242424242428</v>
      </c>
      <c r="S565" s="95">
        <f>IFERROR(RANK(R565, R550:R567),"")</f>
        <v>7</v>
      </c>
      <c r="T565" s="478"/>
      <c r="U565" s="95">
        <v>16</v>
      </c>
      <c r="V565" s="151">
        <v>2290.9677419354839</v>
      </c>
      <c r="W565" s="177">
        <f t="shared" si="502"/>
        <v>143.18548387096774</v>
      </c>
      <c r="X565" s="95">
        <f>IFERROR(RANK(W565, W550:W567),"")</f>
        <v>6</v>
      </c>
      <c r="Y565" s="478"/>
      <c r="Z565" s="95">
        <v>16</v>
      </c>
      <c r="AA565" s="151">
        <v>2294.5054945054944</v>
      </c>
      <c r="AB565" s="177">
        <f t="shared" si="503"/>
        <v>143.4065934065934</v>
      </c>
      <c r="AC565" s="95">
        <f>IFERROR(RANK(AB565, AB550:AB567),"")</f>
        <v>6</v>
      </c>
      <c r="AD565" s="478"/>
      <c r="AE565" s="95">
        <v>16</v>
      </c>
      <c r="AF565" s="151">
        <v>2298.7951807228906</v>
      </c>
      <c r="AG565" s="177">
        <f t="shared" si="504"/>
        <v>143.67469879518066</v>
      </c>
      <c r="AH565" s="95">
        <f>IFERROR(RANK(AG565, AG550:AG567),"")</f>
        <v>5</v>
      </c>
      <c r="AI565" s="478"/>
      <c r="AJ565" s="95">
        <v>16</v>
      </c>
      <c r="AK565" s="151">
        <v>2297.9220779220764</v>
      </c>
      <c r="AL565" s="177">
        <f t="shared" si="505"/>
        <v>143.62012987012977</v>
      </c>
      <c r="AM565" s="95">
        <f>IFERROR(RANK(AL565, AL550:AL567),"")</f>
        <v>5</v>
      </c>
      <c r="AN565" s="478"/>
      <c r="AO565" s="95">
        <v>16</v>
      </c>
      <c r="AP565" s="151">
        <v>2283.4615384615381</v>
      </c>
      <c r="AQ565" s="177">
        <f t="shared" si="506"/>
        <v>142.71634615384613</v>
      </c>
      <c r="AR565" s="95">
        <f>IFERROR(RANK(AQ565, AQ550:AQ567),"")</f>
        <v>6</v>
      </c>
      <c r="AS565" s="478"/>
      <c r="AT565" s="95">
        <v>16</v>
      </c>
      <c r="AU565" s="151">
        <v>2295.1578947368416</v>
      </c>
      <c r="AV565" s="177">
        <f t="shared" si="507"/>
        <v>143.4473684210526</v>
      </c>
      <c r="AW565" s="95">
        <f>IFERROR(RANK(AV565, AV550:AV567),"")</f>
        <v>5</v>
      </c>
      <c r="AX565" s="478"/>
    </row>
    <row r="566" spans="2:50" hidden="1">
      <c r="B566" s="456"/>
      <c r="C566" s="95">
        <f t="shared" si="499"/>
        <v>17</v>
      </c>
      <c r="D566" s="95" t="s">
        <v>202</v>
      </c>
      <c r="E566" s="95">
        <v>16</v>
      </c>
      <c r="F566" s="95">
        <v>2400</v>
      </c>
      <c r="G566" s="177">
        <f t="shared" si="500"/>
        <v>150</v>
      </c>
      <c r="H566" s="456"/>
      <c r="I566" s="153">
        <f t="shared" si="496"/>
        <v>16</v>
      </c>
      <c r="J566" s="153">
        <f t="shared" si="497"/>
        <v>2292.5344460705628</v>
      </c>
      <c r="K566" s="154">
        <f t="shared" si="498"/>
        <v>143.28340287941018</v>
      </c>
      <c r="L566" s="458"/>
      <c r="M566" s="153">
        <f>IFERROR(RANK(K566, K550:K567),"")</f>
        <v>7</v>
      </c>
      <c r="N566" s="480"/>
      <c r="O566" s="480"/>
      <c r="P566" s="95">
        <v>16</v>
      </c>
      <c r="Q566" s="151">
        <v>2298.863636363636</v>
      </c>
      <c r="R566" s="177">
        <f t="shared" si="501"/>
        <v>143.67897727272725</v>
      </c>
      <c r="S566" s="95">
        <f>IFERROR(RANK(R566, R550:R567),"")</f>
        <v>6</v>
      </c>
      <c r="T566" s="478"/>
      <c r="U566" s="95">
        <v>16</v>
      </c>
      <c r="V566" s="151">
        <v>2295.4953593783721</v>
      </c>
      <c r="W566" s="177">
        <f t="shared" si="502"/>
        <v>143.46845996114826</v>
      </c>
      <c r="X566" s="95">
        <f>IFERROR(RANK(W566, W550:W567),"")</f>
        <v>5</v>
      </c>
      <c r="Y566" s="478"/>
      <c r="Z566" s="95">
        <v>16</v>
      </c>
      <c r="AA566" s="151">
        <v>2296.6729323308259</v>
      </c>
      <c r="AB566" s="177">
        <f t="shared" si="503"/>
        <v>143.54205827067662</v>
      </c>
      <c r="AC566" s="95">
        <f>IFERROR(RANK(AB566, AB550:AB567),"")</f>
        <v>5</v>
      </c>
      <c r="AD566" s="478"/>
      <c r="AE566" s="95">
        <v>16</v>
      </c>
      <c r="AF566" s="151">
        <v>2294.2350332594228</v>
      </c>
      <c r="AG566" s="177">
        <f t="shared" si="504"/>
        <v>143.38968957871393</v>
      </c>
      <c r="AH566" s="95">
        <f>IFERROR(RANK(AG566, AG550:AG567),"")</f>
        <v>6</v>
      </c>
      <c r="AI566" s="478"/>
      <c r="AJ566" s="95">
        <v>16</v>
      </c>
      <c r="AK566" s="151">
        <v>2288.0968152866235</v>
      </c>
      <c r="AL566" s="177">
        <f t="shared" si="505"/>
        <v>143.00605095541397</v>
      </c>
      <c r="AM566" s="95">
        <f>IFERROR(RANK(AL566, AL550:AL567),"")</f>
        <v>6</v>
      </c>
      <c r="AN566" s="478"/>
      <c r="AO566" s="95">
        <v>16</v>
      </c>
      <c r="AP566" s="151">
        <v>2293.997599039616</v>
      </c>
      <c r="AQ566" s="177">
        <f t="shared" si="506"/>
        <v>143.374849939976</v>
      </c>
      <c r="AR566" s="95">
        <f>IFERROR(RANK(AQ566, AQ550:AQ567),"")</f>
        <v>5</v>
      </c>
      <c r="AS566" s="478"/>
      <c r="AT566" s="95">
        <v>16</v>
      </c>
      <c r="AU566" s="151">
        <v>2280.3797468354433</v>
      </c>
      <c r="AV566" s="177">
        <f t="shared" si="507"/>
        <v>142.5237341772152</v>
      </c>
      <c r="AW566" s="95">
        <f>IFERROR(RANK(AV566, AV550:AV567),"")</f>
        <v>6</v>
      </c>
      <c r="AX566" s="478"/>
    </row>
    <row r="567" spans="2:50" hidden="1">
      <c r="B567" s="456"/>
      <c r="C567" s="95">
        <f t="shared" si="499"/>
        <v>18</v>
      </c>
      <c r="D567" s="95"/>
      <c r="E567" s="95"/>
      <c r="F567" s="95"/>
      <c r="G567" s="177"/>
      <c r="H567" s="456"/>
      <c r="I567" s="153" t="str">
        <f t="shared" si="496"/>
        <v/>
      </c>
      <c r="J567" s="153" t="str">
        <f t="shared" si="497"/>
        <v/>
      </c>
      <c r="K567" s="154" t="str">
        <f t="shared" si="498"/>
        <v/>
      </c>
      <c r="L567" s="459"/>
      <c r="M567" s="153" t="str">
        <f>IFERROR(RANK(K567, K550:K567),"")</f>
        <v/>
      </c>
      <c r="N567" s="464"/>
      <c r="O567" s="464"/>
      <c r="P567" s="95"/>
      <c r="Q567" s="151"/>
      <c r="R567" s="177" t="str">
        <f t="shared" si="501"/>
        <v/>
      </c>
      <c r="S567" s="95" t="str">
        <f>IFERROR(RANK(R567, R550:R567),"")</f>
        <v/>
      </c>
      <c r="T567" s="479"/>
      <c r="U567" s="95"/>
      <c r="V567" s="151"/>
      <c r="W567" s="177" t="str">
        <f t="shared" si="502"/>
        <v/>
      </c>
      <c r="X567" s="95" t="str">
        <f>IFERROR(RANK(W567, W550:W567),"")</f>
        <v/>
      </c>
      <c r="Y567" s="479"/>
      <c r="Z567" s="95"/>
      <c r="AA567" s="151"/>
      <c r="AB567" s="177" t="str">
        <f t="shared" si="503"/>
        <v/>
      </c>
      <c r="AC567" s="95" t="str">
        <f>IFERROR(RANK(AB567, AB550:AB567),"")</f>
        <v/>
      </c>
      <c r="AD567" s="479"/>
      <c r="AE567" s="95"/>
      <c r="AF567" s="151"/>
      <c r="AG567" s="177" t="str">
        <f t="shared" si="504"/>
        <v/>
      </c>
      <c r="AH567" s="95" t="str">
        <f>IFERROR(RANK(AG567, AG550:AG567),"")</f>
        <v/>
      </c>
      <c r="AI567" s="479"/>
      <c r="AJ567" s="95"/>
      <c r="AK567" s="151"/>
      <c r="AL567" s="177" t="str">
        <f t="shared" si="505"/>
        <v/>
      </c>
      <c r="AM567" s="95" t="str">
        <f>IFERROR(RANK(AL567, AL550:AL567),"")</f>
        <v/>
      </c>
      <c r="AN567" s="479"/>
      <c r="AO567" s="95"/>
      <c r="AP567" s="151"/>
      <c r="AQ567" s="177" t="str">
        <f t="shared" si="506"/>
        <v/>
      </c>
      <c r="AR567" s="95" t="str">
        <f>IFERROR(RANK(AQ567, AQ550:AQ567),"")</f>
        <v/>
      </c>
      <c r="AS567" s="479"/>
      <c r="AT567" s="95"/>
      <c r="AU567" s="151"/>
      <c r="AV567" s="177" t="str">
        <f t="shared" si="507"/>
        <v/>
      </c>
      <c r="AW567" s="95" t="str">
        <f>IFERROR(RANK(AV567, AV550:AV567),"")</f>
        <v/>
      </c>
      <c r="AX567" s="479"/>
    </row>
    <row r="568" spans="2:50" ht="15.6" hidden="1">
      <c r="B568" s="460" t="s">
        <v>115</v>
      </c>
      <c r="C568" s="461"/>
      <c r="D568" s="461"/>
      <c r="E568" s="461"/>
      <c r="F568" s="461"/>
      <c r="G568" s="461"/>
      <c r="H568" s="461"/>
      <c r="I568" s="150"/>
      <c r="J568" s="150"/>
      <c r="K568" s="150"/>
      <c r="L568" s="150"/>
      <c r="M568" s="150"/>
      <c r="N568" s="448" t="s">
        <v>116</v>
      </c>
      <c r="O568" s="463" t="s">
        <v>63</v>
      </c>
      <c r="P568" s="465">
        <f>AT545+1</f>
        <v>46042</v>
      </c>
      <c r="Q568" s="456"/>
      <c r="R568" s="456"/>
      <c r="S568" s="456"/>
      <c r="T568" s="456"/>
      <c r="U568" s="465">
        <f>P568+1</f>
        <v>46043</v>
      </c>
      <c r="V568" s="456"/>
      <c r="W568" s="456"/>
      <c r="X568" s="456"/>
      <c r="Y568" s="456"/>
      <c r="Z568" s="465">
        <f>U568+1</f>
        <v>46044</v>
      </c>
      <c r="AA568" s="456"/>
      <c r="AB568" s="456"/>
      <c r="AC568" s="456"/>
      <c r="AD568" s="456"/>
      <c r="AE568" s="465">
        <f>Z568+1</f>
        <v>46045</v>
      </c>
      <c r="AF568" s="456"/>
      <c r="AG568" s="456"/>
      <c r="AH568" s="456"/>
      <c r="AI568" s="456"/>
      <c r="AJ568" s="465">
        <f>AE568+1</f>
        <v>46046</v>
      </c>
      <c r="AK568" s="456"/>
      <c r="AL568" s="456"/>
      <c r="AM568" s="456"/>
      <c r="AN568" s="456"/>
      <c r="AO568" s="465">
        <f>AJ568+1</f>
        <v>46047</v>
      </c>
      <c r="AP568" s="456"/>
      <c r="AQ568" s="456"/>
      <c r="AR568" s="456"/>
      <c r="AS568" s="456"/>
      <c r="AT568" s="465">
        <f>AO568+1</f>
        <v>46048</v>
      </c>
      <c r="AU568" s="456"/>
      <c r="AV568" s="456"/>
      <c r="AW568" s="456"/>
      <c r="AX568" s="456"/>
    </row>
    <row r="569" spans="2:50" ht="15.6" hidden="1">
      <c r="B569" s="462"/>
      <c r="C569" s="462"/>
      <c r="D569" s="462"/>
      <c r="E569" s="462"/>
      <c r="F569" s="462"/>
      <c r="G569" s="462"/>
      <c r="H569" s="462"/>
      <c r="I569" s="150"/>
      <c r="J569" s="150"/>
      <c r="K569" s="150"/>
      <c r="L569" s="150"/>
      <c r="M569" s="150"/>
      <c r="N569" s="448"/>
      <c r="O569" s="464"/>
      <c r="P569" s="465" t="s">
        <v>77</v>
      </c>
      <c r="Q569" s="456"/>
      <c r="R569" s="456"/>
      <c r="S569" s="456"/>
      <c r="T569" s="456"/>
      <c r="U569" s="465" t="s">
        <v>78</v>
      </c>
      <c r="V569" s="456"/>
      <c r="W569" s="456"/>
      <c r="X569" s="456"/>
      <c r="Y569" s="456"/>
      <c r="Z569" s="465" t="s">
        <v>79</v>
      </c>
      <c r="AA569" s="456"/>
      <c r="AB569" s="456"/>
      <c r="AC569" s="456"/>
      <c r="AD569" s="456"/>
      <c r="AE569" s="465" t="s">
        <v>74</v>
      </c>
      <c r="AF569" s="456"/>
      <c r="AG569" s="456"/>
      <c r="AH569" s="456"/>
      <c r="AI569" s="456"/>
      <c r="AJ569" s="465" t="s">
        <v>75</v>
      </c>
      <c r="AK569" s="456"/>
      <c r="AL569" s="456"/>
      <c r="AM569" s="456"/>
      <c r="AN569" s="456"/>
      <c r="AO569" s="465" t="s">
        <v>70</v>
      </c>
      <c r="AP569" s="456"/>
      <c r="AQ569" s="456"/>
      <c r="AR569" s="456"/>
      <c r="AS569" s="456"/>
      <c r="AT569" s="465" t="s">
        <v>76</v>
      </c>
      <c r="AU569" s="456"/>
      <c r="AV569" s="456"/>
      <c r="AW569" s="456"/>
      <c r="AX569" s="456"/>
    </row>
    <row r="570" spans="2:50" hidden="1">
      <c r="B570" s="448" t="s">
        <v>117</v>
      </c>
      <c r="C570" s="448" t="s">
        <v>118</v>
      </c>
      <c r="D570" s="448"/>
      <c r="E570" s="448" t="s">
        <v>119</v>
      </c>
      <c r="F570" s="448"/>
      <c r="G570" s="448"/>
      <c r="H570" s="452" t="s">
        <v>120</v>
      </c>
      <c r="I570" s="455" t="s">
        <v>121</v>
      </c>
      <c r="J570" s="455"/>
      <c r="K570" s="455"/>
      <c r="L570" s="455" t="s">
        <v>120</v>
      </c>
      <c r="M570" s="455" t="s">
        <v>122</v>
      </c>
      <c r="N570" s="463"/>
      <c r="O570" s="463" t="s">
        <v>123</v>
      </c>
      <c r="P570" s="449" t="s">
        <v>124</v>
      </c>
      <c r="Q570" s="450"/>
      <c r="R570" s="450"/>
      <c r="S570" s="451"/>
      <c r="T570" s="448" t="s">
        <v>120</v>
      </c>
      <c r="U570" s="449" t="s">
        <v>124</v>
      </c>
      <c r="V570" s="450"/>
      <c r="W570" s="450"/>
      <c r="X570" s="451"/>
      <c r="Y570" s="448" t="s">
        <v>120</v>
      </c>
      <c r="Z570" s="449" t="s">
        <v>124</v>
      </c>
      <c r="AA570" s="450"/>
      <c r="AB570" s="450"/>
      <c r="AC570" s="451"/>
      <c r="AD570" s="448" t="s">
        <v>120</v>
      </c>
      <c r="AE570" s="449" t="s">
        <v>124</v>
      </c>
      <c r="AF570" s="450"/>
      <c r="AG570" s="450"/>
      <c r="AH570" s="451"/>
      <c r="AI570" s="448" t="s">
        <v>120</v>
      </c>
      <c r="AJ570" s="449" t="s">
        <v>124</v>
      </c>
      <c r="AK570" s="450"/>
      <c r="AL570" s="450"/>
      <c r="AM570" s="451"/>
      <c r="AN570" s="448" t="s">
        <v>120</v>
      </c>
      <c r="AO570" s="449" t="s">
        <v>124</v>
      </c>
      <c r="AP570" s="450"/>
      <c r="AQ570" s="450"/>
      <c r="AR570" s="451"/>
      <c r="AS570" s="448" t="s">
        <v>120</v>
      </c>
      <c r="AT570" s="449" t="s">
        <v>124</v>
      </c>
      <c r="AU570" s="450"/>
      <c r="AV570" s="450"/>
      <c r="AW570" s="451"/>
      <c r="AX570" s="448" t="s">
        <v>120</v>
      </c>
    </row>
    <row r="571" spans="2:50" hidden="1">
      <c r="B571" s="448"/>
      <c r="C571" s="448"/>
      <c r="D571" s="448"/>
      <c r="E571" s="448" t="s">
        <v>125</v>
      </c>
      <c r="F571" s="448"/>
      <c r="G571" s="448"/>
      <c r="H571" s="453"/>
      <c r="I571" s="455" t="s">
        <v>125</v>
      </c>
      <c r="J571" s="455"/>
      <c r="K571" s="455"/>
      <c r="L571" s="455"/>
      <c r="M571" s="455"/>
      <c r="N571" s="480"/>
      <c r="O571" s="480"/>
      <c r="P571" s="449" t="s">
        <v>126</v>
      </c>
      <c r="Q571" s="450"/>
      <c r="R571" s="450"/>
      <c r="S571" s="451"/>
      <c r="T571" s="448"/>
      <c r="U571" s="449" t="s">
        <v>126</v>
      </c>
      <c r="V571" s="450"/>
      <c r="W571" s="450"/>
      <c r="X571" s="451"/>
      <c r="Y571" s="448"/>
      <c r="Z571" s="449" t="s">
        <v>126</v>
      </c>
      <c r="AA571" s="450"/>
      <c r="AB571" s="450"/>
      <c r="AC571" s="451"/>
      <c r="AD571" s="448"/>
      <c r="AE571" s="449" t="s">
        <v>126</v>
      </c>
      <c r="AF571" s="450"/>
      <c r="AG571" s="450"/>
      <c r="AH571" s="451"/>
      <c r="AI571" s="448"/>
      <c r="AJ571" s="449" t="s">
        <v>126</v>
      </c>
      <c r="AK571" s="450"/>
      <c r="AL571" s="450"/>
      <c r="AM571" s="451"/>
      <c r="AN571" s="448"/>
      <c r="AO571" s="449" t="s">
        <v>126</v>
      </c>
      <c r="AP571" s="450"/>
      <c r="AQ571" s="450"/>
      <c r="AR571" s="451"/>
      <c r="AS571" s="448"/>
      <c r="AT571" s="449" t="s">
        <v>126</v>
      </c>
      <c r="AU571" s="450"/>
      <c r="AV571" s="450"/>
      <c r="AW571" s="451"/>
      <c r="AX571" s="448"/>
    </row>
    <row r="572" spans="2:50" hidden="1">
      <c r="B572" s="448"/>
      <c r="C572" s="448"/>
      <c r="D572" s="448"/>
      <c r="E572" s="94" t="s">
        <v>127</v>
      </c>
      <c r="F572" s="94" t="s">
        <v>128</v>
      </c>
      <c r="G572" s="94" t="s">
        <v>129</v>
      </c>
      <c r="H572" s="454"/>
      <c r="I572" s="152" t="s">
        <v>127</v>
      </c>
      <c r="J572" s="152" t="s">
        <v>128</v>
      </c>
      <c r="K572" s="152" t="s">
        <v>129</v>
      </c>
      <c r="L572" s="455"/>
      <c r="M572" s="455"/>
      <c r="N572" s="480"/>
      <c r="O572" s="480"/>
      <c r="P572" s="94" t="s">
        <v>127</v>
      </c>
      <c r="Q572" s="94" t="s">
        <v>128</v>
      </c>
      <c r="R572" s="94" t="s">
        <v>129</v>
      </c>
      <c r="S572" s="94" t="s">
        <v>122</v>
      </c>
      <c r="T572" s="448"/>
      <c r="U572" s="94" t="s">
        <v>127</v>
      </c>
      <c r="V572" s="94" t="s">
        <v>128</v>
      </c>
      <c r="W572" s="94" t="s">
        <v>129</v>
      </c>
      <c r="X572" s="94" t="s">
        <v>122</v>
      </c>
      <c r="Y572" s="448"/>
      <c r="Z572" s="94" t="s">
        <v>127</v>
      </c>
      <c r="AA572" s="94" t="s">
        <v>128</v>
      </c>
      <c r="AB572" s="94" t="s">
        <v>129</v>
      </c>
      <c r="AC572" s="94" t="s">
        <v>122</v>
      </c>
      <c r="AD572" s="448"/>
      <c r="AE572" s="94" t="s">
        <v>127</v>
      </c>
      <c r="AF572" s="94" t="s">
        <v>128</v>
      </c>
      <c r="AG572" s="94" t="s">
        <v>129</v>
      </c>
      <c r="AH572" s="94" t="s">
        <v>122</v>
      </c>
      <c r="AI572" s="448"/>
      <c r="AJ572" s="94" t="s">
        <v>127</v>
      </c>
      <c r="AK572" s="94" t="s">
        <v>128</v>
      </c>
      <c r="AL572" s="94" t="s">
        <v>129</v>
      </c>
      <c r="AM572" s="94" t="s">
        <v>122</v>
      </c>
      <c r="AN572" s="448"/>
      <c r="AO572" s="94" t="s">
        <v>127</v>
      </c>
      <c r="AP572" s="94" t="s">
        <v>128</v>
      </c>
      <c r="AQ572" s="94" t="s">
        <v>129</v>
      </c>
      <c r="AR572" s="94" t="s">
        <v>122</v>
      </c>
      <c r="AS572" s="448"/>
      <c r="AT572" s="94" t="s">
        <v>127</v>
      </c>
      <c r="AU572" s="94" t="s">
        <v>128</v>
      </c>
      <c r="AV572" s="94" t="s">
        <v>129</v>
      </c>
      <c r="AW572" s="94" t="s">
        <v>122</v>
      </c>
      <c r="AX572" s="448"/>
    </row>
    <row r="573" spans="2:50" hidden="1">
      <c r="B573" s="456" t="s">
        <v>173</v>
      </c>
      <c r="C573" s="95">
        <f>C550</f>
        <v>1</v>
      </c>
      <c r="D573" s="95" t="s">
        <v>174</v>
      </c>
      <c r="E573" s="95">
        <v>20</v>
      </c>
      <c r="F573" s="95">
        <v>2400</v>
      </c>
      <c r="G573" s="177">
        <f>F573/E573</f>
        <v>120</v>
      </c>
      <c r="H573" s="456">
        <f>AVERAGE(G573:G590)</f>
        <v>139.33897243107768</v>
      </c>
      <c r="I573" s="153">
        <f t="shared" ref="I573:I590" si="508">IFERROR(AVERAGE(P573,U573,Z573,AE573,AJ573,AO573,AT573),"")</f>
        <v>20</v>
      </c>
      <c r="J573" s="153">
        <f t="shared" ref="J573:J590" si="509">IFERROR(AVERAGE(Q573,V573,AA573,AF573,AK573,AP573,AU573),"")</f>
        <v>2294.9742209710284</v>
      </c>
      <c r="K573" s="154">
        <f t="shared" ref="K573:K590" si="510">IFERROR(AVERAGE(R573,W573,AB573,AG573,AL573,AQ573,AV573),"")</f>
        <v>114.74871104855143</v>
      </c>
      <c r="L573" s="457">
        <f>IFERROR(AVERAGE(K573:K590),"-")</f>
        <v>133.33079645604849</v>
      </c>
      <c r="M573" s="153">
        <f>IFERROR(RANK(K573, K573:K590),"")</f>
        <v>15</v>
      </c>
      <c r="N573" s="480"/>
      <c r="O573" s="480"/>
      <c r="P573" s="95">
        <v>20</v>
      </c>
      <c r="Q573" s="151">
        <v>2294.6341463414642</v>
      </c>
      <c r="R573" s="177">
        <f>IFERROR(Q573/P573,"")</f>
        <v>114.73170731707322</v>
      </c>
      <c r="S573" s="95">
        <f>IFERROR(RANK(R573, R573:R590),"")</f>
        <v>15</v>
      </c>
      <c r="T573" s="477">
        <f>AVERAGE(R573:R590)</f>
        <v>133.25682896855483</v>
      </c>
      <c r="U573" s="95">
        <v>20</v>
      </c>
      <c r="V573" s="151">
        <v>2299.8305084745762</v>
      </c>
      <c r="W573" s="177">
        <f>IFERROR(V573/U573,"")</f>
        <v>114.9915254237288</v>
      </c>
      <c r="X573" s="95">
        <f>IFERROR(RANK(W573, W573:W590),"")</f>
        <v>14</v>
      </c>
      <c r="Y573" s="477">
        <f>AVERAGE(W573:W590)</f>
        <v>133.42754120959515</v>
      </c>
      <c r="Z573" s="95">
        <v>20</v>
      </c>
      <c r="AA573" s="151">
        <v>2296.9090909090914</v>
      </c>
      <c r="AB573" s="177">
        <f>IFERROR(AA573/Z573,"")</f>
        <v>114.84545454545457</v>
      </c>
      <c r="AC573" s="95">
        <f>IFERROR(RANK(AB573, AB573:AB590),"")</f>
        <v>14</v>
      </c>
      <c r="AD573" s="477">
        <f>AVERAGE(AB573:AB590)</f>
        <v>133.10830965259868</v>
      </c>
      <c r="AE573" s="95">
        <v>20</v>
      </c>
      <c r="AF573" s="151">
        <v>2296.95652173913</v>
      </c>
      <c r="AG573" s="177">
        <f>IFERROR(AF573/AE573,"")</f>
        <v>114.8478260869565</v>
      </c>
      <c r="AH573" s="95">
        <f>IFERROR(RANK(AG573, AG573:AG590),"")</f>
        <v>14</v>
      </c>
      <c r="AI573" s="477">
        <f>AVERAGE(AG573:AG590)</f>
        <v>133.27063002847129</v>
      </c>
      <c r="AJ573" s="95">
        <v>20</v>
      </c>
      <c r="AK573" s="151">
        <v>2296.3043478260865</v>
      </c>
      <c r="AL573" s="177">
        <f>IFERROR(AK573/AJ573,"")</f>
        <v>114.81521739130433</v>
      </c>
      <c r="AM573" s="95">
        <f>IFERROR(RANK(AL573, AL573:AL590),"")</f>
        <v>14</v>
      </c>
      <c r="AN573" s="477">
        <f>AVERAGE(AL573:AL590)</f>
        <v>133.60650836423591</v>
      </c>
      <c r="AO573" s="95">
        <v>20</v>
      </c>
      <c r="AP573" s="151">
        <v>2297.1849315068503</v>
      </c>
      <c r="AQ573" s="177">
        <f>IFERROR(AP573/AO573,"")</f>
        <v>114.85924657534251</v>
      </c>
      <c r="AR573" s="95">
        <f>IFERROR(RANK(AQ573, AQ573:AQ590),"")</f>
        <v>15</v>
      </c>
      <c r="AS573" s="477">
        <f>AVERAGE(AQ573:AQ590)</f>
        <v>133.42746019708096</v>
      </c>
      <c r="AT573" s="95">
        <v>20</v>
      </c>
      <c r="AU573" s="151">
        <v>2283.0000000000009</v>
      </c>
      <c r="AV573" s="177">
        <f>IFERROR(AU573/AT573,"")</f>
        <v>114.15000000000005</v>
      </c>
      <c r="AW573" s="95">
        <f>IFERROR(RANK(AV573, AV573:AV590),"")</f>
        <v>15</v>
      </c>
      <c r="AX573" s="477">
        <f>AVERAGE(AV573:AV590)</f>
        <v>133.2182967718025</v>
      </c>
    </row>
    <row r="574" spans="2:50" hidden="1">
      <c r="B574" s="456"/>
      <c r="C574" s="95">
        <f t="shared" ref="C574:C590" si="511">C551</f>
        <v>2</v>
      </c>
      <c r="D574" s="95" t="s">
        <v>175</v>
      </c>
      <c r="E574" s="95">
        <v>18</v>
      </c>
      <c r="F574" s="95">
        <v>2400</v>
      </c>
      <c r="G574" s="177">
        <f t="shared" ref="G574:G588" si="512">F574/E574</f>
        <v>133.33333333333334</v>
      </c>
      <c r="H574" s="456"/>
      <c r="I574" s="153">
        <f t="shared" si="508"/>
        <v>18</v>
      </c>
      <c r="J574" s="153">
        <f t="shared" si="509"/>
        <v>2294.97341690452</v>
      </c>
      <c r="K574" s="154">
        <f t="shared" si="510"/>
        <v>127.49852316136221</v>
      </c>
      <c r="L574" s="458"/>
      <c r="M574" s="153">
        <f>IFERROR(RANK(K574, K573:K590),"")</f>
        <v>9</v>
      </c>
      <c r="N574" s="480"/>
      <c r="O574" s="480"/>
      <c r="P574" s="95">
        <v>18</v>
      </c>
      <c r="Q574" s="151">
        <v>2291.8867924528295</v>
      </c>
      <c r="R574" s="177">
        <f t="shared" ref="R574:R590" si="513">IFERROR(Q574/P574,"")</f>
        <v>127.32704402515719</v>
      </c>
      <c r="S574" s="95">
        <f>IFERROR(RANK(R574, R573:R590),"")</f>
        <v>9</v>
      </c>
      <c r="T574" s="478"/>
      <c r="U574" s="95">
        <v>18</v>
      </c>
      <c r="V574" s="151">
        <v>2287.5728155339802</v>
      </c>
      <c r="W574" s="177">
        <f t="shared" ref="W574:W590" si="514">IFERROR(V574/U574,"")</f>
        <v>127.08737864077668</v>
      </c>
      <c r="X574" s="95">
        <f>IFERROR(RANK(W574, W573:W590),"")</f>
        <v>9</v>
      </c>
      <c r="Y574" s="478"/>
      <c r="Z574" s="95">
        <v>18</v>
      </c>
      <c r="AA574" s="151">
        <v>2299.3750000000009</v>
      </c>
      <c r="AB574" s="177">
        <f t="shared" ref="AB574:AB590" si="515">IFERROR(AA574/Z574,"")</f>
        <v>127.7430555555556</v>
      </c>
      <c r="AC574" s="95">
        <f>IFERROR(RANK(AB574, AB573:AB590),"")</f>
        <v>8</v>
      </c>
      <c r="AD574" s="478"/>
      <c r="AE574" s="95">
        <v>18</v>
      </c>
      <c r="AF574" s="151">
        <v>2295.0000000000009</v>
      </c>
      <c r="AG574" s="177">
        <f t="shared" ref="AG574:AG590" si="516">IFERROR(AF574/AE574,"")</f>
        <v>127.50000000000006</v>
      </c>
      <c r="AH574" s="95">
        <f>IFERROR(RANK(AG574, AG573:AG590),"")</f>
        <v>10</v>
      </c>
      <c r="AI574" s="478"/>
      <c r="AJ574" s="95">
        <v>18</v>
      </c>
      <c r="AK574" s="151">
        <v>2294.400000000001</v>
      </c>
      <c r="AL574" s="177">
        <f t="shared" ref="AL574:AL590" si="517">IFERROR(AK574/AJ574,"")</f>
        <v>127.46666666666673</v>
      </c>
      <c r="AM574" s="95">
        <f>IFERROR(RANK(AL574, AL573:AL590),"")</f>
        <v>8</v>
      </c>
      <c r="AN574" s="478"/>
      <c r="AO574" s="95">
        <v>18</v>
      </c>
      <c r="AP574" s="151">
        <v>2291.3793103448279</v>
      </c>
      <c r="AQ574" s="177">
        <f t="shared" ref="AQ574:AQ590" si="518">IFERROR(AP574/AO574,"")</f>
        <v>127.29885057471266</v>
      </c>
      <c r="AR574" s="95">
        <f>IFERROR(RANK(AQ574, AQ573:AQ590),"")</f>
        <v>9</v>
      </c>
      <c r="AS574" s="478"/>
      <c r="AT574" s="95">
        <v>18</v>
      </c>
      <c r="AU574" s="151">
        <v>2305.1999999999989</v>
      </c>
      <c r="AV574" s="177">
        <f t="shared" ref="AV574:AV590" si="519">IFERROR(AU574/AT574,"")</f>
        <v>128.06666666666661</v>
      </c>
      <c r="AW574" s="95">
        <f>IFERROR(RANK(AV574, AV573:AV590),"")</f>
        <v>7</v>
      </c>
      <c r="AX574" s="478"/>
    </row>
    <row r="575" spans="2:50" hidden="1">
      <c r="B575" s="456"/>
      <c r="C575" s="95">
        <f t="shared" si="511"/>
        <v>3</v>
      </c>
      <c r="D575" s="95" t="s">
        <v>176</v>
      </c>
      <c r="E575" s="95">
        <v>18</v>
      </c>
      <c r="F575" s="95">
        <v>2400</v>
      </c>
      <c r="G575" s="177">
        <f t="shared" si="512"/>
        <v>133.33333333333334</v>
      </c>
      <c r="H575" s="456"/>
      <c r="I575" s="153">
        <f t="shared" si="508"/>
        <v>18</v>
      </c>
      <c r="J575" s="153">
        <f t="shared" si="509"/>
        <v>2287.5705545282935</v>
      </c>
      <c r="K575" s="154">
        <f t="shared" si="510"/>
        <v>127.08725302934965</v>
      </c>
      <c r="L575" s="458"/>
      <c r="M575" s="153">
        <f>IFERROR(RANK(K575, K573:K590),"")</f>
        <v>10</v>
      </c>
      <c r="N575" s="480"/>
      <c r="O575" s="480"/>
      <c r="P575" s="95">
        <v>18</v>
      </c>
      <c r="Q575" s="151">
        <v>2293.7846550612512</v>
      </c>
      <c r="R575" s="177">
        <f t="shared" si="513"/>
        <v>127.43248083673618</v>
      </c>
      <c r="S575" s="95">
        <f>IFERROR(RANK(R575, R573:R590),"")</f>
        <v>8</v>
      </c>
      <c r="T575" s="478"/>
      <c r="U575" s="95">
        <v>18</v>
      </c>
      <c r="V575" s="151">
        <v>2283.824884792627</v>
      </c>
      <c r="W575" s="177">
        <f t="shared" si="514"/>
        <v>126.87916026625706</v>
      </c>
      <c r="X575" s="95">
        <f>IFERROR(RANK(W575, W573:W590),"")</f>
        <v>10</v>
      </c>
      <c r="Y575" s="478"/>
      <c r="Z575" s="95">
        <v>18</v>
      </c>
      <c r="AA575" s="151">
        <v>2280.5940594059407</v>
      </c>
      <c r="AB575" s="177">
        <f t="shared" si="515"/>
        <v>126.69966996699671</v>
      </c>
      <c r="AC575" s="95">
        <f>IFERROR(RANK(AB575, AB573:AB590),"")</f>
        <v>10</v>
      </c>
      <c r="AD575" s="478"/>
      <c r="AE575" s="95">
        <v>18</v>
      </c>
      <c r="AF575" s="151">
        <v>2296.457142857143</v>
      </c>
      <c r="AG575" s="177">
        <f t="shared" si="516"/>
        <v>127.5809523809524</v>
      </c>
      <c r="AH575" s="95">
        <f>IFERROR(RANK(AG575, AG573:AG590),"")</f>
        <v>9</v>
      </c>
      <c r="AI575" s="478"/>
      <c r="AJ575" s="95">
        <v>18</v>
      </c>
      <c r="AK575" s="151">
        <v>2280.6593406593411</v>
      </c>
      <c r="AL575" s="177">
        <f t="shared" si="517"/>
        <v>126.70329670329673</v>
      </c>
      <c r="AM575" s="95">
        <f>IFERROR(RANK(AL575, AL573:AL590),"")</f>
        <v>10</v>
      </c>
      <c r="AN575" s="478"/>
      <c r="AO575" s="95">
        <v>18</v>
      </c>
      <c r="AP575" s="151">
        <v>2287.0612866387519</v>
      </c>
      <c r="AQ575" s="177">
        <f t="shared" si="518"/>
        <v>127.05896036881956</v>
      </c>
      <c r="AR575" s="95">
        <f>IFERROR(RANK(AQ575, AQ573:AQ590),"")</f>
        <v>10</v>
      </c>
      <c r="AS575" s="478"/>
      <c r="AT575" s="95">
        <v>18</v>
      </c>
      <c r="AU575" s="151">
        <v>2290.6125122829999</v>
      </c>
      <c r="AV575" s="177">
        <f t="shared" si="519"/>
        <v>127.25625068238888</v>
      </c>
      <c r="AW575" s="95">
        <f>IFERROR(RANK(AV575, AV573:AV590),"")</f>
        <v>9</v>
      </c>
      <c r="AX575" s="478"/>
    </row>
    <row r="576" spans="2:50" hidden="1">
      <c r="B576" s="456"/>
      <c r="C576" s="95">
        <f t="shared" si="511"/>
        <v>4</v>
      </c>
      <c r="D576" s="95" t="s">
        <v>179</v>
      </c>
      <c r="E576" s="95">
        <v>18</v>
      </c>
      <c r="F576" s="95">
        <v>2400</v>
      </c>
      <c r="G576" s="177">
        <f t="shared" si="512"/>
        <v>133.33333333333334</v>
      </c>
      <c r="H576" s="456"/>
      <c r="I576" s="153">
        <f t="shared" si="508"/>
        <v>18</v>
      </c>
      <c r="J576" s="153">
        <f t="shared" si="509"/>
        <v>2297.806467926031</v>
      </c>
      <c r="K576" s="154">
        <f t="shared" si="510"/>
        <v>127.65591488477949</v>
      </c>
      <c r="L576" s="458"/>
      <c r="M576" s="153">
        <f>IFERROR(RANK(K576, K573:K590),"")</f>
        <v>8</v>
      </c>
      <c r="N576" s="480"/>
      <c r="O576" s="480"/>
      <c r="P576" s="95">
        <v>18</v>
      </c>
      <c r="Q576" s="151">
        <v>2298.9245585874792</v>
      </c>
      <c r="R576" s="177">
        <f t="shared" si="513"/>
        <v>127.71803103263773</v>
      </c>
      <c r="S576" s="95">
        <f>IFERROR(RANK(R576, R573:R590),"")</f>
        <v>7</v>
      </c>
      <c r="T576" s="478"/>
      <c r="U576" s="95">
        <v>18</v>
      </c>
      <c r="V576" s="151">
        <v>2317.8260869565206</v>
      </c>
      <c r="W576" s="177">
        <f t="shared" si="514"/>
        <v>128.76811594202891</v>
      </c>
      <c r="X576" s="95">
        <f>IFERROR(RANK(W576, W573:W590),"")</f>
        <v>7</v>
      </c>
      <c r="Y576" s="478"/>
      <c r="Z576" s="95">
        <v>18</v>
      </c>
      <c r="AA576" s="151">
        <v>2283.5555555555557</v>
      </c>
      <c r="AB576" s="177">
        <f t="shared" si="515"/>
        <v>126.8641975308642</v>
      </c>
      <c r="AC576" s="95">
        <f>IFERROR(RANK(AB576, AB573:AB590),"")</f>
        <v>9</v>
      </c>
      <c r="AD576" s="478"/>
      <c r="AE576" s="95">
        <v>18</v>
      </c>
      <c r="AF576" s="151">
        <v>2296.5517241379312</v>
      </c>
      <c r="AG576" s="177">
        <f t="shared" si="516"/>
        <v>127.58620689655173</v>
      </c>
      <c r="AH576" s="95">
        <f>IFERROR(RANK(AG576, AG573:AG590),"")</f>
        <v>8</v>
      </c>
      <c r="AI576" s="478"/>
      <c r="AJ576" s="95">
        <v>18</v>
      </c>
      <c r="AK576" s="151">
        <v>2290.8196721311474</v>
      </c>
      <c r="AL576" s="177">
        <f t="shared" si="517"/>
        <v>127.26775956284152</v>
      </c>
      <c r="AM576" s="95">
        <f>IFERROR(RANK(AL576, AL573:AL590),"")</f>
        <v>9</v>
      </c>
      <c r="AN576" s="478"/>
      <c r="AO576" s="95">
        <v>18</v>
      </c>
      <c r="AP576" s="151">
        <v>2301.7683160721131</v>
      </c>
      <c r="AQ576" s="177">
        <f t="shared" si="518"/>
        <v>127.87601755956183</v>
      </c>
      <c r="AR576" s="95">
        <f>IFERROR(RANK(AQ576, AQ573:AQ590),"")</f>
        <v>7</v>
      </c>
      <c r="AS576" s="478"/>
      <c r="AT576" s="95">
        <v>18</v>
      </c>
      <c r="AU576" s="151">
        <v>2295.1993620414682</v>
      </c>
      <c r="AV576" s="177">
        <f t="shared" si="519"/>
        <v>127.51107566897046</v>
      </c>
      <c r="AW576" s="95">
        <f>IFERROR(RANK(AV576, AV573:AV590),"")</f>
        <v>8</v>
      </c>
      <c r="AX576" s="478"/>
    </row>
    <row r="577" spans="2:50" hidden="1">
      <c r="B577" s="456"/>
      <c r="C577" s="95">
        <f t="shared" si="511"/>
        <v>5</v>
      </c>
      <c r="D577" s="95" t="s">
        <v>180</v>
      </c>
      <c r="E577" s="95">
        <v>20</v>
      </c>
      <c r="F577" s="95">
        <v>2400</v>
      </c>
      <c r="G577" s="177">
        <f t="shared" si="512"/>
        <v>120</v>
      </c>
      <c r="H577" s="456"/>
      <c r="I577" s="153">
        <f t="shared" si="508"/>
        <v>20</v>
      </c>
      <c r="J577" s="153">
        <f t="shared" si="509"/>
        <v>2296.8092746795433</v>
      </c>
      <c r="K577" s="154">
        <f t="shared" si="510"/>
        <v>114.84046373397719</v>
      </c>
      <c r="L577" s="458"/>
      <c r="M577" s="153">
        <f>IFERROR(RANK(K577, K573:K590),"")</f>
        <v>14</v>
      </c>
      <c r="N577" s="480"/>
      <c r="O577" s="480"/>
      <c r="P577" s="95">
        <v>20</v>
      </c>
      <c r="Q577" s="151">
        <v>2300.3076923076919</v>
      </c>
      <c r="R577" s="177">
        <f t="shared" si="513"/>
        <v>115.01538461538459</v>
      </c>
      <c r="S577" s="95">
        <f>IFERROR(RANK(R577, R573:R590),"")</f>
        <v>14</v>
      </c>
      <c r="T577" s="478"/>
      <c r="U577" s="95">
        <v>20</v>
      </c>
      <c r="V577" s="151">
        <v>2297.538461538461</v>
      </c>
      <c r="W577" s="177">
        <f t="shared" si="514"/>
        <v>114.87692307692305</v>
      </c>
      <c r="X577" s="95">
        <f>IFERROR(RANK(W577, W573:W590),"")</f>
        <v>15</v>
      </c>
      <c r="Y577" s="478"/>
      <c r="Z577" s="95">
        <v>20</v>
      </c>
      <c r="AA577" s="151">
        <v>2283.8709677419347</v>
      </c>
      <c r="AB577" s="177">
        <f t="shared" si="515"/>
        <v>114.19354838709674</v>
      </c>
      <c r="AC577" s="95">
        <f>IFERROR(RANK(AB577, AB573:AB590),"")</f>
        <v>15</v>
      </c>
      <c r="AD577" s="478"/>
      <c r="AE577" s="95">
        <v>20</v>
      </c>
      <c r="AF577" s="151">
        <v>2293.7500000000009</v>
      </c>
      <c r="AG577" s="177">
        <f t="shared" si="516"/>
        <v>114.68750000000004</v>
      </c>
      <c r="AH577" s="95">
        <f>IFERROR(RANK(AG577, AG573:AG590),"")</f>
        <v>15</v>
      </c>
      <c r="AI577" s="478"/>
      <c r="AJ577" s="95">
        <v>20</v>
      </c>
      <c r="AK577" s="151">
        <v>2290.2127659574471</v>
      </c>
      <c r="AL577" s="177">
        <f t="shared" si="517"/>
        <v>114.51063829787236</v>
      </c>
      <c r="AM577" s="95">
        <f>IFERROR(RANK(AL577, AL573:AL590),"")</f>
        <v>15</v>
      </c>
      <c r="AN577" s="478"/>
      <c r="AO577" s="95">
        <v>20</v>
      </c>
      <c r="AP577" s="151">
        <v>2310.422535211268</v>
      </c>
      <c r="AQ577" s="177">
        <f t="shared" si="518"/>
        <v>115.5211267605634</v>
      </c>
      <c r="AR577" s="95">
        <f>IFERROR(RANK(AQ577, AQ573:AQ590),"")</f>
        <v>14</v>
      </c>
      <c r="AS577" s="478"/>
      <c r="AT577" s="95">
        <v>20</v>
      </c>
      <c r="AU577" s="151">
        <v>2301.5624999999995</v>
      </c>
      <c r="AV577" s="177">
        <f t="shared" si="519"/>
        <v>115.07812499999997</v>
      </c>
      <c r="AW577" s="95">
        <f>IFERROR(RANK(AV577, AV573:AV590),"")</f>
        <v>14</v>
      </c>
      <c r="AX577" s="478"/>
    </row>
    <row r="578" spans="2:50" hidden="1">
      <c r="B578" s="456"/>
      <c r="C578" s="95">
        <f t="shared" si="511"/>
        <v>6</v>
      </c>
      <c r="D578" s="95" t="s">
        <v>182</v>
      </c>
      <c r="E578" s="95">
        <v>19</v>
      </c>
      <c r="F578" s="95">
        <v>2400</v>
      </c>
      <c r="G578" s="177">
        <f t="shared" si="512"/>
        <v>126.31578947368421</v>
      </c>
      <c r="H578" s="456"/>
      <c r="I578" s="153">
        <f t="shared" si="508"/>
        <v>19</v>
      </c>
      <c r="J578" s="153">
        <f t="shared" si="509"/>
        <v>2291.5897467811155</v>
      </c>
      <c r="K578" s="154">
        <f t="shared" si="510"/>
        <v>120.6099866726903</v>
      </c>
      <c r="L578" s="458"/>
      <c r="M578" s="153">
        <f>IFERROR(RANK(K578, K573:K590),"")</f>
        <v>13</v>
      </c>
      <c r="N578" s="480"/>
      <c r="O578" s="480"/>
      <c r="P578" s="95">
        <v>19</v>
      </c>
      <c r="Q578" s="151">
        <v>2286.1935483870971</v>
      </c>
      <c r="R578" s="177">
        <f t="shared" si="513"/>
        <v>120.32597623089984</v>
      </c>
      <c r="S578" s="95">
        <f>IFERROR(RANK(R578, R573:R590),"")</f>
        <v>13</v>
      </c>
      <c r="T578" s="478"/>
      <c r="U578" s="95">
        <v>19</v>
      </c>
      <c r="V578" s="151">
        <v>2284.2253521126768</v>
      </c>
      <c r="W578" s="177">
        <f t="shared" si="514"/>
        <v>120.22238695329878</v>
      </c>
      <c r="X578" s="95">
        <f>IFERROR(RANK(W578, W573:W590),"")</f>
        <v>13</v>
      </c>
      <c r="Y578" s="478"/>
      <c r="Z578" s="95">
        <v>19</v>
      </c>
      <c r="AA578" s="151">
        <v>2298.6363636363626</v>
      </c>
      <c r="AB578" s="177">
        <f t="shared" si="515"/>
        <v>120.98086124401908</v>
      </c>
      <c r="AC578" s="95">
        <f>IFERROR(RANK(AB578, AB573:AB590),"")</f>
        <v>11</v>
      </c>
      <c r="AD578" s="478"/>
      <c r="AE578" s="95">
        <v>19</v>
      </c>
      <c r="AF578" s="151">
        <v>2299.821428571428</v>
      </c>
      <c r="AG578" s="177">
        <f t="shared" si="516"/>
        <v>121.04323308270673</v>
      </c>
      <c r="AH578" s="95">
        <f>IFERROR(RANK(AG578, AG573:AG590),"")</f>
        <v>12</v>
      </c>
      <c r="AI578" s="478"/>
      <c r="AJ578" s="95">
        <v>19</v>
      </c>
      <c r="AK578" s="151">
        <v>2286.6666666666661</v>
      </c>
      <c r="AL578" s="177">
        <f t="shared" si="517"/>
        <v>120.35087719298242</v>
      </c>
      <c r="AM578" s="95">
        <f>IFERROR(RANK(AL578, AL573:AL590),"")</f>
        <v>13</v>
      </c>
      <c r="AN578" s="478"/>
      <c r="AO578" s="95">
        <v>19</v>
      </c>
      <c r="AP578" s="151">
        <v>2291.7073170731705</v>
      </c>
      <c r="AQ578" s="177">
        <f t="shared" si="518"/>
        <v>120.61617458279845</v>
      </c>
      <c r="AR578" s="95">
        <f>IFERROR(RANK(AQ578, AQ573:AQ590),"")</f>
        <v>13</v>
      </c>
      <c r="AS578" s="478"/>
      <c r="AT578" s="95">
        <v>19</v>
      </c>
      <c r="AU578" s="151">
        <v>2293.8775510204077</v>
      </c>
      <c r="AV578" s="177">
        <f t="shared" si="519"/>
        <v>120.73039742212673</v>
      </c>
      <c r="AW578" s="95">
        <f>IFERROR(RANK(AV578, AV573:AV590),"")</f>
        <v>12</v>
      </c>
      <c r="AX578" s="478"/>
    </row>
    <row r="579" spans="2:50" hidden="1">
      <c r="B579" s="456"/>
      <c r="C579" s="95">
        <f t="shared" si="511"/>
        <v>7</v>
      </c>
      <c r="D579" s="95" t="s">
        <v>183</v>
      </c>
      <c r="E579" s="95">
        <v>18</v>
      </c>
      <c r="F579" s="95">
        <v>2400</v>
      </c>
      <c r="G579" s="177">
        <f t="shared" si="512"/>
        <v>133.33333333333334</v>
      </c>
      <c r="H579" s="456"/>
      <c r="I579" s="153">
        <f t="shared" si="508"/>
        <v>18</v>
      </c>
      <c r="J579" s="153">
        <f t="shared" si="509"/>
        <v>2301.3290460545745</v>
      </c>
      <c r="K579" s="154">
        <f t="shared" si="510"/>
        <v>127.85161366969858</v>
      </c>
      <c r="L579" s="458"/>
      <c r="M579" s="153">
        <f>IFERROR(RANK(K579, K573:K590),"")</f>
        <v>7</v>
      </c>
      <c r="N579" s="480"/>
      <c r="O579" s="480"/>
      <c r="P579" s="95">
        <v>18</v>
      </c>
      <c r="Q579" s="151">
        <v>2290.2439024390251</v>
      </c>
      <c r="R579" s="177">
        <f t="shared" si="513"/>
        <v>127.23577235772362</v>
      </c>
      <c r="S579" s="95">
        <f>IFERROR(RANK(R579, R573:R590),"")</f>
        <v>10</v>
      </c>
      <c r="T579" s="478"/>
      <c r="U579" s="95">
        <v>18</v>
      </c>
      <c r="V579" s="151">
        <v>2310.78947368421</v>
      </c>
      <c r="W579" s="177">
        <f t="shared" si="514"/>
        <v>128.37719298245611</v>
      </c>
      <c r="X579" s="95">
        <f>IFERROR(RANK(W579, W573:W590),"")</f>
        <v>8</v>
      </c>
      <c r="Y579" s="478"/>
      <c r="Z579" s="95">
        <v>18</v>
      </c>
      <c r="AA579" s="151">
        <v>2310.3999999999996</v>
      </c>
      <c r="AB579" s="177">
        <f t="shared" si="515"/>
        <v>128.35555555555553</v>
      </c>
      <c r="AC579" s="95">
        <f>IFERROR(RANK(AB579, AB573:AB590),"")</f>
        <v>7</v>
      </c>
      <c r="AD579" s="478"/>
      <c r="AE579" s="95">
        <v>18</v>
      </c>
      <c r="AF579" s="151">
        <v>2305.0000000000009</v>
      </c>
      <c r="AG579" s="177">
        <f t="shared" si="516"/>
        <v>128.0555555555556</v>
      </c>
      <c r="AH579" s="95">
        <f>IFERROR(RANK(AG579, AG573:AG590),"")</f>
        <v>7</v>
      </c>
      <c r="AI579" s="478"/>
      <c r="AJ579" s="95">
        <v>18</v>
      </c>
      <c r="AK579" s="151">
        <v>2306.4406779661022</v>
      </c>
      <c r="AL579" s="177">
        <f t="shared" si="517"/>
        <v>128.13559322033902</v>
      </c>
      <c r="AM579" s="95">
        <f>IFERROR(RANK(AL579, AL573:AL590),"")</f>
        <v>7</v>
      </c>
      <c r="AN579" s="478"/>
      <c r="AO579" s="95">
        <v>18</v>
      </c>
      <c r="AP579" s="151">
        <v>2296.8292682926835</v>
      </c>
      <c r="AQ579" s="177">
        <f t="shared" si="518"/>
        <v>127.6016260162602</v>
      </c>
      <c r="AR579" s="95">
        <f>IFERROR(RANK(AQ579, AQ573:AQ590),"")</f>
        <v>8</v>
      </c>
      <c r="AS579" s="478"/>
      <c r="AT579" s="95">
        <v>18</v>
      </c>
      <c r="AU579" s="151">
        <v>2289.5999999999995</v>
      </c>
      <c r="AV579" s="177">
        <f t="shared" si="519"/>
        <v>127.19999999999997</v>
      </c>
      <c r="AW579" s="95">
        <f>IFERROR(RANK(AV579, AV573:AV590),"")</f>
        <v>10</v>
      </c>
      <c r="AX579" s="478"/>
    </row>
    <row r="580" spans="2:50" hidden="1">
      <c r="B580" s="456"/>
      <c r="C580" s="95">
        <f t="shared" si="511"/>
        <v>8</v>
      </c>
      <c r="D580" s="95" t="s">
        <v>186</v>
      </c>
      <c r="E580" s="95">
        <v>19</v>
      </c>
      <c r="F580" s="95">
        <v>2400</v>
      </c>
      <c r="G580" s="177">
        <f t="shared" si="512"/>
        <v>126.31578947368421</v>
      </c>
      <c r="H580" s="456"/>
      <c r="I580" s="153">
        <f t="shared" si="508"/>
        <v>19</v>
      </c>
      <c r="J580" s="153">
        <f t="shared" si="509"/>
        <v>2308.7658726082177</v>
      </c>
      <c r="K580" s="154">
        <f t="shared" si="510"/>
        <v>121.51399329516936</v>
      </c>
      <c r="L580" s="458"/>
      <c r="M580" s="153">
        <f>IFERROR(RANK(K580, K573:K590),"")</f>
        <v>11</v>
      </c>
      <c r="N580" s="480"/>
      <c r="O580" s="480"/>
      <c r="P580" s="95">
        <v>19</v>
      </c>
      <c r="Q580" s="151">
        <v>2293.4482758620688</v>
      </c>
      <c r="R580" s="177">
        <f t="shared" si="513"/>
        <v>120.70780399274047</v>
      </c>
      <c r="S580" s="95">
        <f>IFERROR(RANK(R580, R573:R590),"")</f>
        <v>12</v>
      </c>
      <c r="T580" s="478"/>
      <c r="U580" s="95">
        <v>19</v>
      </c>
      <c r="V580" s="151">
        <v>2322.2222222222231</v>
      </c>
      <c r="W580" s="177">
        <f t="shared" si="514"/>
        <v>122.22222222222227</v>
      </c>
      <c r="X580" s="95">
        <f>IFERROR(RANK(W580, W573:W590),"")</f>
        <v>11</v>
      </c>
      <c r="Y580" s="478"/>
      <c r="Z580" s="95">
        <v>19</v>
      </c>
      <c r="AA580" s="151">
        <v>2285.5555555555561</v>
      </c>
      <c r="AB580" s="177">
        <f t="shared" si="515"/>
        <v>120.29239766081874</v>
      </c>
      <c r="AC580" s="95">
        <f>IFERROR(RANK(AB580, AB573:AB590),"")</f>
        <v>13</v>
      </c>
      <c r="AD580" s="478"/>
      <c r="AE580" s="95">
        <v>19</v>
      </c>
      <c r="AF580" s="151">
        <v>2324.2105263157891</v>
      </c>
      <c r="AG580" s="177">
        <f t="shared" si="516"/>
        <v>122.32686980609417</v>
      </c>
      <c r="AH580" s="95">
        <f>IFERROR(RANK(AG580, AG573:AG590),"")</f>
        <v>11</v>
      </c>
      <c r="AI580" s="478"/>
      <c r="AJ580" s="95">
        <v>19</v>
      </c>
      <c r="AK580" s="151">
        <v>2330.0000000000005</v>
      </c>
      <c r="AL580" s="177">
        <f t="shared" si="517"/>
        <v>122.63157894736844</v>
      </c>
      <c r="AM580" s="95">
        <f>IFERROR(RANK(AL580, AL573:AL590),"")</f>
        <v>11</v>
      </c>
      <c r="AN580" s="478"/>
      <c r="AO580" s="95">
        <v>19</v>
      </c>
      <c r="AP580" s="151">
        <v>2318</v>
      </c>
      <c r="AQ580" s="177">
        <f t="shared" si="518"/>
        <v>122</v>
      </c>
      <c r="AR580" s="95">
        <f>IFERROR(RANK(AQ580, AQ573:AQ590),"")</f>
        <v>11</v>
      </c>
      <c r="AS580" s="478"/>
      <c r="AT580" s="95">
        <v>19</v>
      </c>
      <c r="AU580" s="151">
        <v>2287.9245283018868</v>
      </c>
      <c r="AV580" s="177">
        <f t="shared" si="519"/>
        <v>120.4170804369414</v>
      </c>
      <c r="AW580" s="95">
        <f>IFERROR(RANK(AV580, AV573:AV590),"")</f>
        <v>13</v>
      </c>
      <c r="AX580" s="478"/>
    </row>
    <row r="581" spans="2:50" hidden="1">
      <c r="B581" s="456"/>
      <c r="C581" s="95">
        <f t="shared" si="511"/>
        <v>9</v>
      </c>
      <c r="D581" s="95" t="s">
        <v>187</v>
      </c>
      <c r="E581" s="95">
        <v>15</v>
      </c>
      <c r="F581" s="95">
        <v>2400</v>
      </c>
      <c r="G581" s="177">
        <f t="shared" si="512"/>
        <v>160</v>
      </c>
      <c r="H581" s="456"/>
      <c r="I581" s="153">
        <f t="shared" si="508"/>
        <v>15</v>
      </c>
      <c r="J581" s="153">
        <f t="shared" si="509"/>
        <v>2290.3172900553645</v>
      </c>
      <c r="K581" s="154">
        <f t="shared" si="510"/>
        <v>152.68781933702434</v>
      </c>
      <c r="L581" s="458"/>
      <c r="M581" s="153">
        <f>IFERROR(RANK(K581, K573:K590),"")</f>
        <v>4</v>
      </c>
      <c r="N581" s="480"/>
      <c r="O581" s="480"/>
      <c r="P581" s="95">
        <v>15</v>
      </c>
      <c r="Q581" s="151">
        <v>2289.5561719833568</v>
      </c>
      <c r="R581" s="177">
        <f t="shared" si="513"/>
        <v>152.63707813222379</v>
      </c>
      <c r="S581" s="95">
        <f>IFERROR(RANK(R581, R573:R590),"")</f>
        <v>4</v>
      </c>
      <c r="T581" s="478"/>
      <c r="U581" s="95">
        <v>15</v>
      </c>
      <c r="V581" s="151">
        <v>2293.0368896372256</v>
      </c>
      <c r="W581" s="177">
        <f t="shared" si="514"/>
        <v>152.86912597581505</v>
      </c>
      <c r="X581" s="95">
        <f>IFERROR(RANK(W581, W573:W590),"")</f>
        <v>4</v>
      </c>
      <c r="Y581" s="478"/>
      <c r="Z581" s="95">
        <v>15</v>
      </c>
      <c r="AA581" s="151">
        <v>2292.1698113207549</v>
      </c>
      <c r="AB581" s="177">
        <f t="shared" si="515"/>
        <v>152.811320754717</v>
      </c>
      <c r="AC581" s="95">
        <f>IFERROR(RANK(AB581, AB573:AB590),"")</f>
        <v>3</v>
      </c>
      <c r="AD581" s="478"/>
      <c r="AE581" s="95">
        <v>15</v>
      </c>
      <c r="AF581" s="151">
        <v>2284.891304347826</v>
      </c>
      <c r="AG581" s="177">
        <f t="shared" si="516"/>
        <v>152.32608695652172</v>
      </c>
      <c r="AH581" s="95">
        <f>IFERROR(RANK(AG581, AG573:AG590),"")</f>
        <v>4</v>
      </c>
      <c r="AI581" s="478"/>
      <c r="AJ581" s="95">
        <v>15</v>
      </c>
      <c r="AK581" s="151">
        <v>2288.571428571428</v>
      </c>
      <c r="AL581" s="177">
        <f t="shared" si="517"/>
        <v>152.57142857142853</v>
      </c>
      <c r="AM581" s="95">
        <f>IFERROR(RANK(AL581, AL573:AL590),"")</f>
        <v>4</v>
      </c>
      <c r="AN581" s="478"/>
      <c r="AO581" s="95">
        <v>15</v>
      </c>
      <c r="AP581" s="151">
        <v>2294.3460062783388</v>
      </c>
      <c r="AQ581" s="177">
        <f t="shared" si="518"/>
        <v>152.95640041855592</v>
      </c>
      <c r="AR581" s="95">
        <f>IFERROR(RANK(AQ581, AQ573:AQ590),"")</f>
        <v>4</v>
      </c>
      <c r="AS581" s="478"/>
      <c r="AT581" s="95">
        <v>15</v>
      </c>
      <c r="AU581" s="151">
        <v>2289.6494182486222</v>
      </c>
      <c r="AV581" s="177">
        <f t="shared" si="519"/>
        <v>152.64329454990815</v>
      </c>
      <c r="AW581" s="95">
        <f>IFERROR(RANK(AV581, AV573:AV590),"")</f>
        <v>4</v>
      </c>
      <c r="AX581" s="478"/>
    </row>
    <row r="582" spans="2:50" hidden="1">
      <c r="B582" s="456"/>
      <c r="C582" s="95">
        <f t="shared" si="511"/>
        <v>10</v>
      </c>
      <c r="D582" s="95" t="s">
        <v>196</v>
      </c>
      <c r="E582" s="95">
        <v>14</v>
      </c>
      <c r="F582" s="95">
        <v>2400</v>
      </c>
      <c r="G582" s="177">
        <f t="shared" si="512"/>
        <v>171.42857142857142</v>
      </c>
      <c r="H582" s="456"/>
      <c r="I582" s="153">
        <f t="shared" si="508"/>
        <v>14</v>
      </c>
      <c r="J582" s="153">
        <f t="shared" si="509"/>
        <v>2294.0810415542915</v>
      </c>
      <c r="K582" s="154">
        <f t="shared" si="510"/>
        <v>163.86293153959227</v>
      </c>
      <c r="L582" s="458"/>
      <c r="M582" s="153">
        <f>IFERROR(RANK(K582, K573:K590),"")</f>
        <v>1</v>
      </c>
      <c r="N582" s="480"/>
      <c r="O582" s="480"/>
      <c r="P582" s="95">
        <v>14</v>
      </c>
      <c r="Q582" s="151">
        <v>2299.2452830188672</v>
      </c>
      <c r="R582" s="177">
        <f t="shared" si="513"/>
        <v>164.23180592991909</v>
      </c>
      <c r="S582" s="95">
        <f>IFERROR(RANK(R582, R573:R590),"")</f>
        <v>1</v>
      </c>
      <c r="T582" s="478"/>
      <c r="U582" s="95">
        <v>14</v>
      </c>
      <c r="V582" s="151">
        <v>2287.9999999999995</v>
      </c>
      <c r="W582" s="177">
        <f t="shared" si="514"/>
        <v>163.42857142857139</v>
      </c>
      <c r="X582" s="95">
        <f>IFERROR(RANK(W582, W573:W590),"")</f>
        <v>2</v>
      </c>
      <c r="Y582" s="478"/>
      <c r="Z582" s="95">
        <v>14</v>
      </c>
      <c r="AA582" s="151">
        <v>2291.632653061225</v>
      </c>
      <c r="AB582" s="177">
        <f t="shared" si="515"/>
        <v>163.68804664723035</v>
      </c>
      <c r="AC582" s="95">
        <f>IFERROR(RANK(AB582, AB573:AB590),"")</f>
        <v>1</v>
      </c>
      <c r="AD582" s="478"/>
      <c r="AE582" s="95">
        <v>14</v>
      </c>
      <c r="AF582" s="151">
        <v>2288.7804878048773</v>
      </c>
      <c r="AG582" s="177">
        <f t="shared" si="516"/>
        <v>163.48432055749123</v>
      </c>
      <c r="AH582" s="95">
        <f>IFERROR(RANK(AG582, AG573:AG590),"")</f>
        <v>1</v>
      </c>
      <c r="AI582" s="478"/>
      <c r="AJ582" s="95">
        <v>14</v>
      </c>
      <c r="AK582" s="151">
        <v>2299.5000000000009</v>
      </c>
      <c r="AL582" s="177">
        <f t="shared" si="517"/>
        <v>164.25000000000006</v>
      </c>
      <c r="AM582" s="95">
        <f>IFERROR(RANK(AL582, AL573:AL590),"")</f>
        <v>1</v>
      </c>
      <c r="AN582" s="478"/>
      <c r="AO582" s="95">
        <v>14</v>
      </c>
      <c r="AP582" s="151">
        <v>2296.5517241379312</v>
      </c>
      <c r="AQ582" s="177">
        <f t="shared" si="518"/>
        <v>164.03940886699507</v>
      </c>
      <c r="AR582" s="95">
        <f>IFERROR(RANK(AQ582, AQ573:AQ590),"")</f>
        <v>1</v>
      </c>
      <c r="AS582" s="478"/>
      <c r="AT582" s="95">
        <v>14</v>
      </c>
      <c r="AU582" s="151">
        <v>2294.8571428571422</v>
      </c>
      <c r="AV582" s="177">
        <f t="shared" si="519"/>
        <v>163.91836734693874</v>
      </c>
      <c r="AW582" s="95">
        <f>IFERROR(RANK(AV582, AV573:AV590),"")</f>
        <v>1</v>
      </c>
      <c r="AX582" s="478"/>
    </row>
    <row r="583" spans="2:50" hidden="1">
      <c r="B583" s="456"/>
      <c r="C583" s="95">
        <f t="shared" si="511"/>
        <v>11</v>
      </c>
      <c r="D583" s="95" t="s">
        <v>192</v>
      </c>
      <c r="E583" s="95">
        <v>19</v>
      </c>
      <c r="F583" s="95">
        <v>2400</v>
      </c>
      <c r="G583" s="177">
        <f t="shared" si="512"/>
        <v>126.31578947368421</v>
      </c>
      <c r="H583" s="456"/>
      <c r="I583" s="153">
        <f t="shared" si="508"/>
        <v>19</v>
      </c>
      <c r="J583" s="153">
        <f t="shared" si="509"/>
        <v>2307.0766869393119</v>
      </c>
      <c r="K583" s="154">
        <f t="shared" si="510"/>
        <v>121.42508878627955</v>
      </c>
      <c r="L583" s="458"/>
      <c r="M583" s="153">
        <f>IFERROR(RANK(K583, K573:K590),"")</f>
        <v>12</v>
      </c>
      <c r="N583" s="480"/>
      <c r="O583" s="480"/>
      <c r="P583" s="95">
        <v>19</v>
      </c>
      <c r="Q583" s="151">
        <v>2318.7096774193542</v>
      </c>
      <c r="R583" s="177">
        <f t="shared" si="513"/>
        <v>122.03735144312391</v>
      </c>
      <c r="S583" s="95">
        <f>IFERROR(RANK(R583, R573:R590),"")</f>
        <v>11</v>
      </c>
      <c r="T583" s="478"/>
      <c r="U583" s="95">
        <v>19</v>
      </c>
      <c r="V583" s="151">
        <v>2291.6129032258059</v>
      </c>
      <c r="W583" s="177">
        <f t="shared" si="514"/>
        <v>120.61120543293715</v>
      </c>
      <c r="X583" s="95">
        <f>IFERROR(RANK(W583, W573:W590),"")</f>
        <v>12</v>
      </c>
      <c r="Y583" s="478"/>
      <c r="Z583" s="95">
        <v>19</v>
      </c>
      <c r="AA583" s="151">
        <v>2286.2068965517242</v>
      </c>
      <c r="AB583" s="177">
        <f t="shared" si="515"/>
        <v>120.32667876588022</v>
      </c>
      <c r="AC583" s="95">
        <f>IFERROR(RANK(AB583, AB573:AB590),"")</f>
        <v>12</v>
      </c>
      <c r="AD583" s="478"/>
      <c r="AE583" s="95">
        <v>19</v>
      </c>
      <c r="AF583" s="151">
        <v>2293.4999999999991</v>
      </c>
      <c r="AG583" s="177">
        <f t="shared" si="516"/>
        <v>120.71052631578942</v>
      </c>
      <c r="AH583" s="95">
        <f>IFERROR(RANK(AG583, AG573:AG590),"")</f>
        <v>13</v>
      </c>
      <c r="AI583" s="478"/>
      <c r="AJ583" s="95">
        <v>19</v>
      </c>
      <c r="AK583" s="151">
        <v>2322.0000000000014</v>
      </c>
      <c r="AL583" s="177">
        <f t="shared" si="517"/>
        <v>122.21052631578955</v>
      </c>
      <c r="AM583" s="95">
        <f>IFERROR(RANK(AL583, AL573:AL590),"")</f>
        <v>12</v>
      </c>
      <c r="AN583" s="478"/>
      <c r="AO583" s="95">
        <v>19</v>
      </c>
      <c r="AP583" s="151">
        <v>2313.8709677419347</v>
      </c>
      <c r="AQ583" s="177">
        <f t="shared" si="518"/>
        <v>121.7826825127334</v>
      </c>
      <c r="AR583" s="95">
        <f>IFERROR(RANK(AQ583, AQ573:AQ590),"")</f>
        <v>12</v>
      </c>
      <c r="AS583" s="478"/>
      <c r="AT583" s="95">
        <v>19</v>
      </c>
      <c r="AU583" s="151">
        <v>2323.6363636363631</v>
      </c>
      <c r="AV583" s="177">
        <f t="shared" si="519"/>
        <v>122.29665071770332</v>
      </c>
      <c r="AW583" s="95">
        <f>IFERROR(RANK(AV583, AV573:AV590),"")</f>
        <v>11</v>
      </c>
      <c r="AX583" s="478"/>
    </row>
    <row r="584" spans="2:50" hidden="1">
      <c r="B584" s="456"/>
      <c r="C584" s="95">
        <f t="shared" si="511"/>
        <v>12</v>
      </c>
      <c r="D584" s="95" t="s">
        <v>194</v>
      </c>
      <c r="E584" s="95">
        <v>14</v>
      </c>
      <c r="F584" s="95">
        <v>2400</v>
      </c>
      <c r="G584" s="177">
        <f t="shared" si="512"/>
        <v>171.42857142857142</v>
      </c>
      <c r="H584" s="456"/>
      <c r="I584" s="153">
        <f t="shared" si="508"/>
        <v>14</v>
      </c>
      <c r="J584" s="153">
        <f t="shared" si="509"/>
        <v>2287.6475003325445</v>
      </c>
      <c r="K584" s="154">
        <f t="shared" si="510"/>
        <v>163.40339288089606</v>
      </c>
      <c r="L584" s="458"/>
      <c r="M584" s="153">
        <f>IFERROR(RANK(K584, K573:K590),"")</f>
        <v>2</v>
      </c>
      <c r="N584" s="480"/>
      <c r="O584" s="480"/>
      <c r="P584" s="95">
        <v>14</v>
      </c>
      <c r="Q584" s="151">
        <v>2283</v>
      </c>
      <c r="R584" s="177">
        <f t="shared" si="513"/>
        <v>163.07142857142858</v>
      </c>
      <c r="S584" s="95">
        <f>IFERROR(RANK(R584, R573:R590),"")</f>
        <v>2</v>
      </c>
      <c r="T584" s="478"/>
      <c r="U584" s="95">
        <v>14</v>
      </c>
      <c r="V584" s="151">
        <v>2296.6368515205722</v>
      </c>
      <c r="W584" s="177">
        <f t="shared" si="514"/>
        <v>164.04548939432658</v>
      </c>
      <c r="X584" s="95">
        <f>IFERROR(RANK(W584, W573:W590),"")</f>
        <v>1</v>
      </c>
      <c r="Y584" s="478"/>
      <c r="Z584" s="95">
        <v>14</v>
      </c>
      <c r="AA584" s="151">
        <v>2286.521739130435</v>
      </c>
      <c r="AB584" s="177">
        <f t="shared" si="515"/>
        <v>163.32298136645963</v>
      </c>
      <c r="AC584" s="95">
        <f>IFERROR(RANK(AB584, AB573:AB590),"")</f>
        <v>2</v>
      </c>
      <c r="AD584" s="478"/>
      <c r="AE584" s="95">
        <v>14</v>
      </c>
      <c r="AF584" s="151">
        <v>2280.5000000000005</v>
      </c>
      <c r="AG584" s="177">
        <f t="shared" si="516"/>
        <v>162.89285714285717</v>
      </c>
      <c r="AH584" s="95">
        <f>IFERROR(RANK(AG584, AG573:AG590),"")</f>
        <v>2</v>
      </c>
      <c r="AI584" s="478"/>
      <c r="AJ584" s="95">
        <v>14</v>
      </c>
      <c r="AK584" s="151">
        <v>2293.4883720930229</v>
      </c>
      <c r="AL584" s="177">
        <f t="shared" si="517"/>
        <v>163.8205980066445</v>
      </c>
      <c r="AM584" s="95">
        <f>IFERROR(RANK(AL584, AL573:AL590),"")</f>
        <v>2</v>
      </c>
      <c r="AN584" s="478"/>
      <c r="AO584" s="95">
        <v>14</v>
      </c>
      <c r="AP584" s="151">
        <v>2282.3728813559323</v>
      </c>
      <c r="AQ584" s="177">
        <f t="shared" si="518"/>
        <v>163.02663438256658</v>
      </c>
      <c r="AR584" s="95">
        <f>IFERROR(RANK(AQ584, AQ573:AQ590),"")</f>
        <v>2</v>
      </c>
      <c r="AS584" s="478"/>
      <c r="AT584" s="95">
        <v>14</v>
      </c>
      <c r="AU584" s="151">
        <v>2291.0126582278481</v>
      </c>
      <c r="AV584" s="177">
        <f t="shared" si="519"/>
        <v>163.64376130198914</v>
      </c>
      <c r="AW584" s="95">
        <f>IFERROR(RANK(AV584, AV573:AV590),"")</f>
        <v>2</v>
      </c>
      <c r="AX584" s="478"/>
    </row>
    <row r="585" spans="2:50" hidden="1">
      <c r="B585" s="456"/>
      <c r="C585" s="95">
        <f t="shared" si="511"/>
        <v>13</v>
      </c>
      <c r="D585" s="95" t="s">
        <v>197</v>
      </c>
      <c r="E585" s="95">
        <v>21</v>
      </c>
      <c r="F585" s="95">
        <v>2400</v>
      </c>
      <c r="G585" s="177">
        <f t="shared" si="512"/>
        <v>114.28571428571429</v>
      </c>
      <c r="H585" s="456"/>
      <c r="I585" s="153">
        <f t="shared" si="508"/>
        <v>21</v>
      </c>
      <c r="J585" s="153">
        <f t="shared" si="509"/>
        <v>2294.9175709559709</v>
      </c>
      <c r="K585" s="154">
        <f t="shared" si="510"/>
        <v>109.28178909314147</v>
      </c>
      <c r="L585" s="458"/>
      <c r="M585" s="153">
        <f>IFERROR(RANK(K585, K573:K590),"")</f>
        <v>16</v>
      </c>
      <c r="N585" s="480"/>
      <c r="O585" s="480"/>
      <c r="P585" s="95">
        <v>21</v>
      </c>
      <c r="Q585" s="151">
        <v>2280.7142857142853</v>
      </c>
      <c r="R585" s="177">
        <f t="shared" si="513"/>
        <v>108.60544217687072</v>
      </c>
      <c r="S585" s="95">
        <f>IFERROR(RANK(R585, R573:R590),"")</f>
        <v>16</v>
      </c>
      <c r="T585" s="478"/>
      <c r="U585" s="95">
        <v>21</v>
      </c>
      <c r="V585" s="151">
        <v>2285.1219512195112</v>
      </c>
      <c r="W585" s="177">
        <f t="shared" si="514"/>
        <v>108.81533101045291</v>
      </c>
      <c r="X585" s="95">
        <f>IFERROR(RANK(W585, W573:W590),"")</f>
        <v>16</v>
      </c>
      <c r="Y585" s="478"/>
      <c r="Z585" s="95">
        <v>21</v>
      </c>
      <c r="AA585" s="151">
        <v>2296.2162162162144</v>
      </c>
      <c r="AB585" s="177">
        <f t="shared" si="515"/>
        <v>109.34362934362926</v>
      </c>
      <c r="AC585" s="95">
        <f>IFERROR(RANK(AB585, AB573:AB590),"")</f>
        <v>16</v>
      </c>
      <c r="AD585" s="478"/>
      <c r="AE585" s="95">
        <v>21</v>
      </c>
      <c r="AF585" s="151">
        <v>2310.5084745762701</v>
      </c>
      <c r="AG585" s="177">
        <f t="shared" si="516"/>
        <v>110.02421307506049</v>
      </c>
      <c r="AH585" s="95">
        <f>IFERROR(RANK(AG585, AG573:AG590),"")</f>
        <v>16</v>
      </c>
      <c r="AI585" s="478"/>
      <c r="AJ585" s="95">
        <v>21</v>
      </c>
      <c r="AK585" s="151">
        <v>2294.9999999999986</v>
      </c>
      <c r="AL585" s="177">
        <f t="shared" si="517"/>
        <v>109.28571428571422</v>
      </c>
      <c r="AM585" s="95">
        <f>IFERROR(RANK(AL585, AL573:AL590),"")</f>
        <v>16</v>
      </c>
      <c r="AN585" s="478"/>
      <c r="AO585" s="95">
        <v>21</v>
      </c>
      <c r="AP585" s="151">
        <v>2295.8620689655168</v>
      </c>
      <c r="AQ585" s="177">
        <f t="shared" si="518"/>
        <v>109.32676518883413</v>
      </c>
      <c r="AR585" s="95">
        <f>IFERROR(RANK(AQ585, AQ573:AQ590),"")</f>
        <v>16</v>
      </c>
      <c r="AS585" s="478"/>
      <c r="AT585" s="95">
        <v>21</v>
      </c>
      <c r="AU585" s="151">
        <v>2300.9999999999991</v>
      </c>
      <c r="AV585" s="177">
        <f t="shared" si="519"/>
        <v>109.57142857142853</v>
      </c>
      <c r="AW585" s="95">
        <f>IFERROR(RANK(AV585, AV573:AV590),"")</f>
        <v>16</v>
      </c>
      <c r="AX585" s="478"/>
    </row>
    <row r="586" spans="2:50" hidden="1">
      <c r="B586" s="456"/>
      <c r="C586" s="95">
        <f t="shared" si="511"/>
        <v>14</v>
      </c>
      <c r="D586" s="95" t="s">
        <v>200</v>
      </c>
      <c r="E586" s="95">
        <v>15</v>
      </c>
      <c r="F586" s="95">
        <v>2400</v>
      </c>
      <c r="G586" s="177">
        <f t="shared" si="512"/>
        <v>160</v>
      </c>
      <c r="H586" s="456"/>
      <c r="I586" s="153">
        <f t="shared" si="508"/>
        <v>15</v>
      </c>
      <c r="J586" s="153">
        <f t="shared" si="509"/>
        <v>2316.1172829061402</v>
      </c>
      <c r="K586" s="154">
        <f t="shared" si="510"/>
        <v>154.40781886040932</v>
      </c>
      <c r="L586" s="458"/>
      <c r="M586" s="153">
        <f>IFERROR(RANK(K586, K573:K590),"")</f>
        <v>3</v>
      </c>
      <c r="N586" s="480"/>
      <c r="O586" s="480"/>
      <c r="P586" s="95">
        <v>15</v>
      </c>
      <c r="Q586" s="151">
        <v>2320.909090909091</v>
      </c>
      <c r="R586" s="177">
        <f t="shared" si="513"/>
        <v>154.72727272727272</v>
      </c>
      <c r="S586" s="95">
        <f>IFERROR(RANK(R586, R573:R590),"")</f>
        <v>3</v>
      </c>
      <c r="T586" s="478"/>
      <c r="U586" s="95">
        <v>15</v>
      </c>
      <c r="V586" s="151">
        <v>2323.4042553191493</v>
      </c>
      <c r="W586" s="177">
        <f t="shared" si="514"/>
        <v>154.89361702127661</v>
      </c>
      <c r="X586" s="95">
        <f>IFERROR(RANK(W586, W573:W590),"")</f>
        <v>3</v>
      </c>
      <c r="Y586" s="478"/>
      <c r="Z586" s="95">
        <v>15</v>
      </c>
      <c r="AA586" s="151">
        <v>2288.3720930232557</v>
      </c>
      <c r="AB586" s="177">
        <f t="shared" si="515"/>
        <v>152.55813953488371</v>
      </c>
      <c r="AC586" s="95">
        <f>IFERROR(RANK(AB586, AB573:AB590),"")</f>
        <v>4</v>
      </c>
      <c r="AD586" s="478"/>
      <c r="AE586" s="95">
        <v>15</v>
      </c>
      <c r="AF586" s="151">
        <v>2297.4193548387116</v>
      </c>
      <c r="AG586" s="177">
        <f t="shared" si="516"/>
        <v>153.16129032258078</v>
      </c>
      <c r="AH586" s="95">
        <f>IFERROR(RANK(AG586, AG573:AG590),"")</f>
        <v>3</v>
      </c>
      <c r="AI586" s="478"/>
      <c r="AJ586" s="95">
        <v>15</v>
      </c>
      <c r="AK586" s="151">
        <v>2370.0000000000014</v>
      </c>
      <c r="AL586" s="177">
        <f t="shared" si="517"/>
        <v>158.00000000000009</v>
      </c>
      <c r="AM586" s="95">
        <f>IFERROR(RANK(AL586, AL573:AL590),"")</f>
        <v>3</v>
      </c>
      <c r="AN586" s="478"/>
      <c r="AO586" s="95">
        <v>15</v>
      </c>
      <c r="AP586" s="151">
        <v>2319.5454545454545</v>
      </c>
      <c r="AQ586" s="177">
        <f t="shared" si="518"/>
        <v>154.63636363636363</v>
      </c>
      <c r="AR586" s="95">
        <f>IFERROR(RANK(AQ586, AQ573:AQ590),"")</f>
        <v>3</v>
      </c>
      <c r="AS586" s="478"/>
      <c r="AT586" s="95">
        <v>15</v>
      </c>
      <c r="AU586" s="151">
        <v>2293.170731707316</v>
      </c>
      <c r="AV586" s="177">
        <f t="shared" si="519"/>
        <v>152.87804878048775</v>
      </c>
      <c r="AW586" s="95">
        <f>IFERROR(RANK(AV586, AV573:AV590),"")</f>
        <v>3</v>
      </c>
      <c r="AX586" s="478"/>
    </row>
    <row r="587" spans="2:50" hidden="1">
      <c r="B587" s="456"/>
      <c r="C587" s="95">
        <f t="shared" si="511"/>
        <v>15</v>
      </c>
      <c r="D587" s="95" t="s">
        <v>201</v>
      </c>
      <c r="E587" s="95">
        <v>16</v>
      </c>
      <c r="F587" s="95">
        <v>2400</v>
      </c>
      <c r="G587" s="177">
        <f t="shared" si="512"/>
        <v>150</v>
      </c>
      <c r="H587" s="456"/>
      <c r="I587" s="153">
        <f t="shared" si="508"/>
        <v>16</v>
      </c>
      <c r="J587" s="153">
        <f t="shared" si="509"/>
        <v>2291.0842463392614</v>
      </c>
      <c r="K587" s="154">
        <f t="shared" si="510"/>
        <v>143.19276539620384</v>
      </c>
      <c r="L587" s="458"/>
      <c r="M587" s="153">
        <f>IFERROR(RANK(K587, K573:K590),"")</f>
        <v>6</v>
      </c>
      <c r="N587" s="480"/>
      <c r="O587" s="480"/>
      <c r="P587" s="95">
        <v>16</v>
      </c>
      <c r="Q587" s="151">
        <v>2284.8979591836733</v>
      </c>
      <c r="R587" s="177">
        <f t="shared" si="513"/>
        <v>142.80612244897958</v>
      </c>
      <c r="S587" s="95">
        <f>IFERROR(RANK(R587, R573:R590),"")</f>
        <v>6</v>
      </c>
      <c r="T587" s="478"/>
      <c r="U587" s="95">
        <v>16</v>
      </c>
      <c r="V587" s="151">
        <v>2292.6315789473688</v>
      </c>
      <c r="W587" s="177">
        <f t="shared" si="514"/>
        <v>143.28947368421055</v>
      </c>
      <c r="X587" s="95">
        <f>IFERROR(RANK(W587, W573:W590),"")</f>
        <v>6</v>
      </c>
      <c r="Y587" s="478"/>
      <c r="Z587" s="95">
        <v>16</v>
      </c>
      <c r="AA587" s="151">
        <v>2307.032967032967</v>
      </c>
      <c r="AB587" s="177">
        <f t="shared" si="515"/>
        <v>144.18956043956044</v>
      </c>
      <c r="AC587" s="95">
        <f>IFERROR(RANK(AB587, AB573:AB590),"")</f>
        <v>5</v>
      </c>
      <c r="AD587" s="478"/>
      <c r="AE587" s="95">
        <v>16</v>
      </c>
      <c r="AF587" s="151">
        <v>2286.6666666666674</v>
      </c>
      <c r="AG587" s="177">
        <f t="shared" si="516"/>
        <v>142.91666666666671</v>
      </c>
      <c r="AH587" s="95">
        <f>IFERROR(RANK(AG587, AG573:AG590),"")</f>
        <v>6</v>
      </c>
      <c r="AI587" s="478"/>
      <c r="AJ587" s="95">
        <v>16</v>
      </c>
      <c r="AK587" s="151">
        <v>2287.7142857142862</v>
      </c>
      <c r="AL587" s="177">
        <f t="shared" si="517"/>
        <v>142.98214285714289</v>
      </c>
      <c r="AM587" s="95">
        <f>IFERROR(RANK(AL587, AL573:AL590),"")</f>
        <v>5</v>
      </c>
      <c r="AN587" s="478"/>
      <c r="AO587" s="95">
        <v>16</v>
      </c>
      <c r="AP587" s="151">
        <v>2295.1578947368425</v>
      </c>
      <c r="AQ587" s="177">
        <f t="shared" si="518"/>
        <v>143.44736842105266</v>
      </c>
      <c r="AR587" s="95">
        <f>IFERROR(RANK(AQ587, AQ573:AQ590),"")</f>
        <v>5</v>
      </c>
      <c r="AS587" s="478"/>
      <c r="AT587" s="95">
        <v>16</v>
      </c>
      <c r="AU587" s="151">
        <v>2283.4883720930229</v>
      </c>
      <c r="AV587" s="177">
        <f t="shared" si="519"/>
        <v>142.71802325581393</v>
      </c>
      <c r="AW587" s="95">
        <f>IFERROR(RANK(AV587, AV573:AV590),"")</f>
        <v>6</v>
      </c>
      <c r="AX587" s="478"/>
    </row>
    <row r="588" spans="2:50" hidden="1">
      <c r="B588" s="456"/>
      <c r="C588" s="95">
        <f t="shared" si="511"/>
        <v>16</v>
      </c>
      <c r="D588" s="95" t="s">
        <v>202</v>
      </c>
      <c r="E588" s="95">
        <v>16</v>
      </c>
      <c r="F588" s="95">
        <v>2400</v>
      </c>
      <c r="G588" s="177">
        <f t="shared" si="512"/>
        <v>150</v>
      </c>
      <c r="H588" s="456"/>
      <c r="I588" s="153">
        <f t="shared" si="508"/>
        <v>16</v>
      </c>
      <c r="J588" s="153">
        <f t="shared" si="509"/>
        <v>2291.594846522411</v>
      </c>
      <c r="K588" s="154">
        <f t="shared" si="510"/>
        <v>143.22467790765069</v>
      </c>
      <c r="L588" s="458"/>
      <c r="M588" s="153">
        <f>IFERROR(RANK(K588, K573:K590),"")</f>
        <v>5</v>
      </c>
      <c r="N588" s="480"/>
      <c r="O588" s="480"/>
      <c r="P588" s="95">
        <v>16</v>
      </c>
      <c r="Q588" s="151">
        <v>2295.9769865392964</v>
      </c>
      <c r="R588" s="177">
        <f t="shared" si="513"/>
        <v>143.49856165870602</v>
      </c>
      <c r="S588" s="95">
        <f>IFERROR(RANK(R588, R573:R590),"")</f>
        <v>5</v>
      </c>
      <c r="T588" s="478"/>
      <c r="U588" s="95">
        <v>16</v>
      </c>
      <c r="V588" s="151">
        <v>2295.4070383718472</v>
      </c>
      <c r="W588" s="177">
        <f t="shared" si="514"/>
        <v>143.46293989824045</v>
      </c>
      <c r="X588" s="95">
        <f>IFERROR(RANK(W588, W573:W590),"")</f>
        <v>5</v>
      </c>
      <c r="Y588" s="478"/>
      <c r="Z588" s="95">
        <v>16</v>
      </c>
      <c r="AA588" s="151">
        <v>2296.2857142857147</v>
      </c>
      <c r="AB588" s="177">
        <f t="shared" si="515"/>
        <v>143.51785714285717</v>
      </c>
      <c r="AC588" s="95">
        <f>IFERROR(RANK(AB588, AB573:AB590),"")</f>
        <v>6</v>
      </c>
      <c r="AD588" s="478"/>
      <c r="AE588" s="95">
        <v>16</v>
      </c>
      <c r="AF588" s="151">
        <v>2290.9756097560976</v>
      </c>
      <c r="AG588" s="177">
        <f t="shared" si="516"/>
        <v>143.1859756097561</v>
      </c>
      <c r="AH588" s="95">
        <f>IFERROR(RANK(AG588, AG573:AG590),"")</f>
        <v>5</v>
      </c>
      <c r="AI588" s="478"/>
      <c r="AJ588" s="95">
        <v>16</v>
      </c>
      <c r="AK588" s="151">
        <v>2283.2335329341317</v>
      </c>
      <c r="AL588" s="177">
        <f t="shared" si="517"/>
        <v>142.70209580838323</v>
      </c>
      <c r="AM588" s="95">
        <f>IFERROR(RANK(AL588, AL573:AL590),"")</f>
        <v>6</v>
      </c>
      <c r="AN588" s="478"/>
      <c r="AO588" s="95">
        <v>16</v>
      </c>
      <c r="AP588" s="151">
        <v>2284.6677966101702</v>
      </c>
      <c r="AQ588" s="177">
        <f t="shared" si="518"/>
        <v>142.79173728813564</v>
      </c>
      <c r="AR588" s="95">
        <f>IFERROR(RANK(AQ588, AQ573:AQ590),"")</f>
        <v>6</v>
      </c>
      <c r="AS588" s="478"/>
      <c r="AT588" s="95">
        <v>16</v>
      </c>
      <c r="AU588" s="151">
        <v>2294.6172471596201</v>
      </c>
      <c r="AV588" s="177">
        <f t="shared" si="519"/>
        <v>143.41357794747626</v>
      </c>
      <c r="AW588" s="95">
        <f>IFERROR(RANK(AV588, AV573:AV590),"")</f>
        <v>5</v>
      </c>
      <c r="AX588" s="478"/>
    </row>
    <row r="589" spans="2:50" hidden="1">
      <c r="B589" s="456"/>
      <c r="C589" s="95">
        <f t="shared" si="511"/>
        <v>17</v>
      </c>
      <c r="D589" s="95"/>
      <c r="E589" s="95"/>
      <c r="F589" s="95"/>
      <c r="G589" s="177"/>
      <c r="H589" s="456"/>
      <c r="I589" s="153" t="str">
        <f t="shared" si="508"/>
        <v/>
      </c>
      <c r="J589" s="153" t="str">
        <f t="shared" si="509"/>
        <v/>
      </c>
      <c r="K589" s="154" t="str">
        <f t="shared" si="510"/>
        <v/>
      </c>
      <c r="L589" s="458"/>
      <c r="M589" s="153" t="str">
        <f>IFERROR(RANK(K589, K573:K590),"")</f>
        <v/>
      </c>
      <c r="N589" s="480"/>
      <c r="O589" s="480"/>
      <c r="P589" s="95"/>
      <c r="Q589" s="151"/>
      <c r="R589" s="177" t="str">
        <f t="shared" si="513"/>
        <v/>
      </c>
      <c r="S589" s="95" t="str">
        <f>IFERROR(RANK(R589, R573:R590),"")</f>
        <v/>
      </c>
      <c r="T589" s="478"/>
      <c r="U589" s="95"/>
      <c r="V589" s="151"/>
      <c r="W589" s="177" t="str">
        <f t="shared" si="514"/>
        <v/>
      </c>
      <c r="X589" s="95" t="str">
        <f>IFERROR(RANK(W589, W573:W590),"")</f>
        <v/>
      </c>
      <c r="Y589" s="478"/>
      <c r="Z589" s="95"/>
      <c r="AA589" s="151"/>
      <c r="AB589" s="177" t="str">
        <f t="shared" si="515"/>
        <v/>
      </c>
      <c r="AC589" s="95" t="str">
        <f>IFERROR(RANK(AB589, AB573:AB590),"")</f>
        <v/>
      </c>
      <c r="AD589" s="478"/>
      <c r="AE589" s="95"/>
      <c r="AF589" s="151"/>
      <c r="AG589" s="177" t="str">
        <f t="shared" si="516"/>
        <v/>
      </c>
      <c r="AH589" s="95" t="str">
        <f>IFERROR(RANK(AG589, AG573:AG590),"")</f>
        <v/>
      </c>
      <c r="AI589" s="478"/>
      <c r="AJ589" s="95"/>
      <c r="AK589" s="151"/>
      <c r="AL589" s="177" t="str">
        <f t="shared" si="517"/>
        <v/>
      </c>
      <c r="AM589" s="95" t="str">
        <f>IFERROR(RANK(AL589, AL573:AL590),"")</f>
        <v/>
      </c>
      <c r="AN589" s="478"/>
      <c r="AO589" s="95"/>
      <c r="AP589" s="151"/>
      <c r="AQ589" s="177" t="str">
        <f t="shared" si="518"/>
        <v/>
      </c>
      <c r="AR589" s="95" t="str">
        <f>IFERROR(RANK(AQ589, AQ573:AQ590),"")</f>
        <v/>
      </c>
      <c r="AS589" s="478"/>
      <c r="AT589" s="95"/>
      <c r="AU589" s="151"/>
      <c r="AV589" s="177" t="str">
        <f t="shared" si="519"/>
        <v/>
      </c>
      <c r="AW589" s="95" t="str">
        <f>IFERROR(RANK(AV589, AV573:AV590),"")</f>
        <v/>
      </c>
      <c r="AX589" s="478"/>
    </row>
    <row r="590" spans="2:50" hidden="1">
      <c r="B590" s="456"/>
      <c r="C590" s="95">
        <f t="shared" si="511"/>
        <v>18</v>
      </c>
      <c r="D590" s="95"/>
      <c r="E590" s="95"/>
      <c r="F590" s="95"/>
      <c r="G590" s="177"/>
      <c r="H590" s="456"/>
      <c r="I590" s="153" t="str">
        <f t="shared" si="508"/>
        <v/>
      </c>
      <c r="J590" s="153" t="str">
        <f t="shared" si="509"/>
        <v/>
      </c>
      <c r="K590" s="154" t="str">
        <f t="shared" si="510"/>
        <v/>
      </c>
      <c r="L590" s="459"/>
      <c r="M590" s="153" t="str">
        <f>IFERROR(RANK(K590, K573:K590),"")</f>
        <v/>
      </c>
      <c r="N590" s="464"/>
      <c r="O590" s="464"/>
      <c r="P590" s="95"/>
      <c r="Q590" s="151"/>
      <c r="R590" s="177" t="str">
        <f t="shared" si="513"/>
        <v/>
      </c>
      <c r="S590" s="95" t="str">
        <f>IFERROR(RANK(R590, R573:R590),"")</f>
        <v/>
      </c>
      <c r="T590" s="479"/>
      <c r="U590" s="95"/>
      <c r="V590" s="151"/>
      <c r="W590" s="177" t="str">
        <f t="shared" si="514"/>
        <v/>
      </c>
      <c r="X590" s="95" t="str">
        <f>IFERROR(RANK(W590, W573:W590),"")</f>
        <v/>
      </c>
      <c r="Y590" s="479"/>
      <c r="Z590" s="95"/>
      <c r="AA590" s="151"/>
      <c r="AB590" s="177" t="str">
        <f t="shared" si="515"/>
        <v/>
      </c>
      <c r="AC590" s="95" t="str">
        <f>IFERROR(RANK(AB590, AB573:AB590),"")</f>
        <v/>
      </c>
      <c r="AD590" s="479"/>
      <c r="AE590" s="95"/>
      <c r="AF590" s="151"/>
      <c r="AG590" s="177" t="str">
        <f t="shared" si="516"/>
        <v/>
      </c>
      <c r="AH590" s="95" t="str">
        <f>IFERROR(RANK(AG590, AG573:AG590),"")</f>
        <v/>
      </c>
      <c r="AI590" s="479"/>
      <c r="AJ590" s="95"/>
      <c r="AK590" s="151"/>
      <c r="AL590" s="177" t="str">
        <f t="shared" si="517"/>
        <v/>
      </c>
      <c r="AM590" s="95" t="str">
        <f>IFERROR(RANK(AL590, AL573:AL590),"")</f>
        <v/>
      </c>
      <c r="AN590" s="479"/>
      <c r="AO590" s="95"/>
      <c r="AP590" s="151"/>
      <c r="AQ590" s="177" t="str">
        <f t="shared" si="518"/>
        <v/>
      </c>
      <c r="AR590" s="95" t="str">
        <f>IFERROR(RANK(AQ590, AQ573:AQ590),"")</f>
        <v/>
      </c>
      <c r="AS590" s="479"/>
      <c r="AT590" s="95"/>
      <c r="AU590" s="151"/>
      <c r="AV590" s="177" t="str">
        <f t="shared" si="519"/>
        <v/>
      </c>
      <c r="AW590" s="95" t="str">
        <f>IFERROR(RANK(AV590, AV573:AV590),"")</f>
        <v/>
      </c>
      <c r="AX590" s="479"/>
    </row>
    <row r="591" spans="2:50" ht="15.6" hidden="1">
      <c r="B591" s="460" t="s">
        <v>115</v>
      </c>
      <c r="C591" s="461"/>
      <c r="D591" s="461"/>
      <c r="E591" s="461"/>
      <c r="F591" s="461"/>
      <c r="G591" s="461"/>
      <c r="H591" s="461"/>
      <c r="I591" s="150"/>
      <c r="J591" s="150"/>
      <c r="K591" s="150"/>
      <c r="L591" s="150"/>
      <c r="M591" s="150"/>
      <c r="N591" s="448" t="s">
        <v>116</v>
      </c>
      <c r="O591" s="463" t="s">
        <v>63</v>
      </c>
      <c r="P591" s="465">
        <f>AT568+1</f>
        <v>46049</v>
      </c>
      <c r="Q591" s="456"/>
      <c r="R591" s="456"/>
      <c r="S591" s="456"/>
      <c r="T591" s="456"/>
      <c r="U591" s="465">
        <f>P591+1</f>
        <v>46050</v>
      </c>
      <c r="V591" s="456"/>
      <c r="W591" s="456"/>
      <c r="X591" s="456"/>
      <c r="Y591" s="456"/>
      <c r="Z591" s="465">
        <f>U591+1</f>
        <v>46051</v>
      </c>
      <c r="AA591" s="456"/>
      <c r="AB591" s="456"/>
      <c r="AC591" s="456"/>
      <c r="AD591" s="456"/>
      <c r="AE591" s="465">
        <f>Z591+1</f>
        <v>46052</v>
      </c>
      <c r="AF591" s="456"/>
      <c r="AG591" s="456"/>
      <c r="AH591" s="456"/>
      <c r="AI591" s="456"/>
      <c r="AJ591" s="465">
        <f>AE591+1</f>
        <v>46053</v>
      </c>
      <c r="AK591" s="456"/>
      <c r="AL591" s="456"/>
      <c r="AM591" s="456"/>
      <c r="AN591" s="456"/>
      <c r="AO591" s="465">
        <f>AJ591+1</f>
        <v>46054</v>
      </c>
      <c r="AP591" s="456"/>
      <c r="AQ591" s="456"/>
      <c r="AR591" s="456"/>
      <c r="AS591" s="456"/>
      <c r="AT591" s="465">
        <f>AO591+1</f>
        <v>46055</v>
      </c>
      <c r="AU591" s="456"/>
      <c r="AV591" s="456"/>
      <c r="AW591" s="456"/>
      <c r="AX591" s="456"/>
    </row>
    <row r="592" spans="2:50" ht="15.6" hidden="1">
      <c r="B592" s="462"/>
      <c r="C592" s="462"/>
      <c r="D592" s="462"/>
      <c r="E592" s="462"/>
      <c r="F592" s="462"/>
      <c r="G592" s="462"/>
      <c r="H592" s="462"/>
      <c r="I592" s="150"/>
      <c r="J592" s="150"/>
      <c r="K592" s="150"/>
      <c r="L592" s="150"/>
      <c r="M592" s="150"/>
      <c r="N592" s="448"/>
      <c r="O592" s="464"/>
      <c r="P592" s="465" t="s">
        <v>77</v>
      </c>
      <c r="Q592" s="456"/>
      <c r="R592" s="456"/>
      <c r="S592" s="456"/>
      <c r="T592" s="456"/>
      <c r="U592" s="465" t="s">
        <v>78</v>
      </c>
      <c r="V592" s="456"/>
      <c r="W592" s="456"/>
      <c r="X592" s="456"/>
      <c r="Y592" s="456"/>
      <c r="Z592" s="465" t="s">
        <v>79</v>
      </c>
      <c r="AA592" s="456"/>
      <c r="AB592" s="456"/>
      <c r="AC592" s="456"/>
      <c r="AD592" s="456"/>
      <c r="AE592" s="465" t="s">
        <v>74</v>
      </c>
      <c r="AF592" s="456"/>
      <c r="AG592" s="456"/>
      <c r="AH592" s="456"/>
      <c r="AI592" s="456"/>
      <c r="AJ592" s="465" t="s">
        <v>75</v>
      </c>
      <c r="AK592" s="456"/>
      <c r="AL592" s="456"/>
      <c r="AM592" s="456"/>
      <c r="AN592" s="456"/>
      <c r="AO592" s="465" t="s">
        <v>70</v>
      </c>
      <c r="AP592" s="456"/>
      <c r="AQ592" s="456"/>
      <c r="AR592" s="456"/>
      <c r="AS592" s="456"/>
      <c r="AT592" s="465" t="s">
        <v>76</v>
      </c>
      <c r="AU592" s="456"/>
      <c r="AV592" s="456"/>
      <c r="AW592" s="456"/>
      <c r="AX592" s="456"/>
    </row>
    <row r="593" spans="2:50" hidden="1">
      <c r="B593" s="448" t="s">
        <v>117</v>
      </c>
      <c r="C593" s="448" t="s">
        <v>118</v>
      </c>
      <c r="D593" s="448"/>
      <c r="E593" s="448" t="s">
        <v>119</v>
      </c>
      <c r="F593" s="448"/>
      <c r="G593" s="448"/>
      <c r="H593" s="452" t="s">
        <v>120</v>
      </c>
      <c r="I593" s="455" t="s">
        <v>121</v>
      </c>
      <c r="J593" s="455"/>
      <c r="K593" s="455"/>
      <c r="L593" s="455" t="s">
        <v>120</v>
      </c>
      <c r="M593" s="455" t="s">
        <v>122</v>
      </c>
      <c r="N593" s="463"/>
      <c r="O593" s="463" t="s">
        <v>123</v>
      </c>
      <c r="P593" s="449" t="s">
        <v>124</v>
      </c>
      <c r="Q593" s="450"/>
      <c r="R593" s="450"/>
      <c r="S593" s="451"/>
      <c r="T593" s="448" t="s">
        <v>120</v>
      </c>
      <c r="U593" s="449" t="s">
        <v>124</v>
      </c>
      <c r="V593" s="450"/>
      <c r="W593" s="450"/>
      <c r="X593" s="451"/>
      <c r="Y593" s="448" t="s">
        <v>120</v>
      </c>
      <c r="Z593" s="449" t="s">
        <v>124</v>
      </c>
      <c r="AA593" s="450"/>
      <c r="AB593" s="450"/>
      <c r="AC593" s="451"/>
      <c r="AD593" s="448" t="s">
        <v>120</v>
      </c>
      <c r="AE593" s="449" t="s">
        <v>124</v>
      </c>
      <c r="AF593" s="450"/>
      <c r="AG593" s="450"/>
      <c r="AH593" s="451"/>
      <c r="AI593" s="448" t="s">
        <v>120</v>
      </c>
      <c r="AJ593" s="449" t="s">
        <v>124</v>
      </c>
      <c r="AK593" s="450"/>
      <c r="AL593" s="450"/>
      <c r="AM593" s="451"/>
      <c r="AN593" s="448" t="s">
        <v>120</v>
      </c>
      <c r="AO593" s="449" t="s">
        <v>124</v>
      </c>
      <c r="AP593" s="450"/>
      <c r="AQ593" s="450"/>
      <c r="AR593" s="451"/>
      <c r="AS593" s="448" t="s">
        <v>120</v>
      </c>
      <c r="AT593" s="449" t="s">
        <v>124</v>
      </c>
      <c r="AU593" s="450"/>
      <c r="AV593" s="450"/>
      <c r="AW593" s="451"/>
      <c r="AX593" s="448" t="s">
        <v>120</v>
      </c>
    </row>
    <row r="594" spans="2:50" hidden="1">
      <c r="B594" s="448"/>
      <c r="C594" s="448"/>
      <c r="D594" s="448"/>
      <c r="E594" s="448" t="s">
        <v>125</v>
      </c>
      <c r="F594" s="448"/>
      <c r="G594" s="448"/>
      <c r="H594" s="453"/>
      <c r="I594" s="455" t="s">
        <v>125</v>
      </c>
      <c r="J594" s="455"/>
      <c r="K594" s="455"/>
      <c r="L594" s="455"/>
      <c r="M594" s="455"/>
      <c r="N594" s="480"/>
      <c r="O594" s="480"/>
      <c r="P594" s="449" t="s">
        <v>126</v>
      </c>
      <c r="Q594" s="450"/>
      <c r="R594" s="450"/>
      <c r="S594" s="451"/>
      <c r="T594" s="448"/>
      <c r="U594" s="449" t="s">
        <v>126</v>
      </c>
      <c r="V594" s="450"/>
      <c r="W594" s="450"/>
      <c r="X594" s="451"/>
      <c r="Y594" s="448"/>
      <c r="Z594" s="449" t="s">
        <v>126</v>
      </c>
      <c r="AA594" s="450"/>
      <c r="AB594" s="450"/>
      <c r="AC594" s="451"/>
      <c r="AD594" s="448"/>
      <c r="AE594" s="449" t="s">
        <v>126</v>
      </c>
      <c r="AF594" s="450"/>
      <c r="AG594" s="450"/>
      <c r="AH594" s="451"/>
      <c r="AI594" s="448"/>
      <c r="AJ594" s="449" t="s">
        <v>126</v>
      </c>
      <c r="AK594" s="450"/>
      <c r="AL594" s="450"/>
      <c r="AM594" s="451"/>
      <c r="AN594" s="448"/>
      <c r="AO594" s="449" t="s">
        <v>126</v>
      </c>
      <c r="AP594" s="450"/>
      <c r="AQ594" s="450"/>
      <c r="AR594" s="451"/>
      <c r="AS594" s="448"/>
      <c r="AT594" s="449" t="s">
        <v>126</v>
      </c>
      <c r="AU594" s="450"/>
      <c r="AV594" s="450"/>
      <c r="AW594" s="451"/>
      <c r="AX594" s="448"/>
    </row>
    <row r="595" spans="2:50" hidden="1">
      <c r="B595" s="448"/>
      <c r="C595" s="448"/>
      <c r="D595" s="448"/>
      <c r="E595" s="94" t="s">
        <v>127</v>
      </c>
      <c r="F595" s="94" t="s">
        <v>128</v>
      </c>
      <c r="G595" s="94" t="s">
        <v>129</v>
      </c>
      <c r="H595" s="454"/>
      <c r="I595" s="152" t="s">
        <v>127</v>
      </c>
      <c r="J595" s="152" t="s">
        <v>128</v>
      </c>
      <c r="K595" s="152" t="s">
        <v>129</v>
      </c>
      <c r="L595" s="455"/>
      <c r="M595" s="455"/>
      <c r="N595" s="480"/>
      <c r="O595" s="480"/>
      <c r="P595" s="94" t="s">
        <v>127</v>
      </c>
      <c r="Q595" s="94" t="s">
        <v>128</v>
      </c>
      <c r="R595" s="94" t="s">
        <v>129</v>
      </c>
      <c r="S595" s="94" t="s">
        <v>122</v>
      </c>
      <c r="T595" s="448"/>
      <c r="U595" s="94" t="s">
        <v>127</v>
      </c>
      <c r="V595" s="94" t="s">
        <v>128</v>
      </c>
      <c r="W595" s="94" t="s">
        <v>129</v>
      </c>
      <c r="X595" s="94" t="s">
        <v>122</v>
      </c>
      <c r="Y595" s="448"/>
      <c r="Z595" s="94" t="s">
        <v>127</v>
      </c>
      <c r="AA595" s="94" t="s">
        <v>128</v>
      </c>
      <c r="AB595" s="94" t="s">
        <v>129</v>
      </c>
      <c r="AC595" s="94" t="s">
        <v>122</v>
      </c>
      <c r="AD595" s="448"/>
      <c r="AE595" s="94" t="s">
        <v>127</v>
      </c>
      <c r="AF595" s="94" t="s">
        <v>128</v>
      </c>
      <c r="AG595" s="94" t="s">
        <v>129</v>
      </c>
      <c r="AH595" s="94" t="s">
        <v>122</v>
      </c>
      <c r="AI595" s="448"/>
      <c r="AJ595" s="94" t="s">
        <v>127</v>
      </c>
      <c r="AK595" s="94" t="s">
        <v>128</v>
      </c>
      <c r="AL595" s="94" t="s">
        <v>129</v>
      </c>
      <c r="AM595" s="94" t="s">
        <v>122</v>
      </c>
      <c r="AN595" s="448"/>
      <c r="AO595" s="94" t="s">
        <v>127</v>
      </c>
      <c r="AP595" s="94" t="s">
        <v>128</v>
      </c>
      <c r="AQ595" s="94" t="s">
        <v>129</v>
      </c>
      <c r="AR595" s="94" t="s">
        <v>122</v>
      </c>
      <c r="AS595" s="448"/>
      <c r="AT595" s="94" t="s">
        <v>127</v>
      </c>
      <c r="AU595" s="94" t="s">
        <v>128</v>
      </c>
      <c r="AV595" s="94" t="s">
        <v>129</v>
      </c>
      <c r="AW595" s="94" t="s">
        <v>122</v>
      </c>
      <c r="AX595" s="448"/>
    </row>
    <row r="596" spans="2:50" hidden="1">
      <c r="B596" s="456" t="s">
        <v>173</v>
      </c>
      <c r="C596" s="95">
        <f>C573</f>
        <v>1</v>
      </c>
      <c r="D596" s="95" t="s">
        <v>174</v>
      </c>
      <c r="E596" s="95">
        <v>20</v>
      </c>
      <c r="F596" s="95">
        <v>2400</v>
      </c>
      <c r="G596" s="177">
        <f>IFERROR(F596/E596,"")</f>
        <v>120</v>
      </c>
      <c r="H596" s="456">
        <f>AVERAGE(G596:G613)</f>
        <v>139.33897243107768</v>
      </c>
      <c r="I596" s="153">
        <f t="shared" ref="I596:I613" si="520">IFERROR(AVERAGE(P596,U596,Z596,AE596,AJ596,AO596,AT596),"")</f>
        <v>20</v>
      </c>
      <c r="J596" s="153">
        <f t="shared" ref="J596:J613" si="521">IFERROR(AVERAGE(Q596,V596,AA596,AF596,AK596,AP596,AU596),"")</f>
        <v>2293.7696084683998</v>
      </c>
      <c r="K596" s="154">
        <f t="shared" ref="K596:K613" si="522">IFERROR(AVERAGE(R596,W596,AB596,AG596,AL596,AQ596,AV596),"")</f>
        <v>114.68848042341997</v>
      </c>
      <c r="L596" s="457">
        <f>IFERROR(AVERAGE(K596:K613),"-")</f>
        <v>133.36645317866208</v>
      </c>
      <c r="M596" s="153">
        <f>IFERROR(RANK(K596, K596:K613),"")</f>
        <v>14</v>
      </c>
      <c r="N596" s="480"/>
      <c r="O596" s="480"/>
      <c r="P596" s="95">
        <v>20</v>
      </c>
      <c r="Q596" s="151">
        <v>2290.909090909091</v>
      </c>
      <c r="R596" s="177">
        <f>IFERROR(Q596/P596,"")</f>
        <v>114.54545454545455</v>
      </c>
      <c r="S596" s="95">
        <f>IFERROR(RANK(R596, R596:R613),"")</f>
        <v>15</v>
      </c>
      <c r="T596" s="477">
        <f>AVERAGE(R596:R613)</f>
        <v>133.40875865440989</v>
      </c>
      <c r="U596" s="95">
        <v>20</v>
      </c>
      <c r="V596" s="151">
        <v>2292.2123893805301</v>
      </c>
      <c r="W596" s="177">
        <f>IFERROR(V596/U596,"")</f>
        <v>114.6106194690265</v>
      </c>
      <c r="X596" s="95">
        <f>IFERROR(RANK(W596, W596:W613),"")</f>
        <v>14</v>
      </c>
      <c r="Y596" s="477">
        <f>AVERAGE(W596:W613)</f>
        <v>133.10685652290672</v>
      </c>
      <c r="Z596" s="95">
        <v>20</v>
      </c>
      <c r="AA596" s="151">
        <v>2295.9999999999995</v>
      </c>
      <c r="AB596" s="177">
        <f>IFERROR(AA596/Z596,"")</f>
        <v>114.79999999999998</v>
      </c>
      <c r="AC596" s="95">
        <f>IFERROR(RANK(AB596, AB596:AB613),"")</f>
        <v>14</v>
      </c>
      <c r="AD596" s="477">
        <f>AVERAGE(AB596:AB613)</f>
        <v>133.41308159504251</v>
      </c>
      <c r="AE596" s="95">
        <v>20</v>
      </c>
      <c r="AF596" s="151">
        <v>2288.9361702127662</v>
      </c>
      <c r="AG596" s="177">
        <f>IFERROR(AF596/AE596,"")</f>
        <v>114.44680851063831</v>
      </c>
      <c r="AH596" s="95">
        <f>IFERROR(RANK(AG596, AG596:AG613),"")</f>
        <v>15</v>
      </c>
      <c r="AI596" s="477">
        <f>AVERAGE(AG596:AG613)</f>
        <v>133.30909996105814</v>
      </c>
      <c r="AJ596" s="95">
        <v>20</v>
      </c>
      <c r="AK596" s="151">
        <v>2291.8750000000009</v>
      </c>
      <c r="AL596" s="177">
        <f>IFERROR(AK596/AJ596,"")</f>
        <v>114.59375000000004</v>
      </c>
      <c r="AM596" s="95">
        <f>IFERROR(RANK(AL596, AL596:AL613),"")</f>
        <v>14</v>
      </c>
      <c r="AN596" s="477">
        <f>AVERAGE(AL596:AL613)</f>
        <v>133.55945959727444</v>
      </c>
      <c r="AO596" s="95">
        <v>20</v>
      </c>
      <c r="AP596" s="151">
        <v>2295.7696772695617</v>
      </c>
      <c r="AQ596" s="177">
        <f>IFERROR(AP596/AO596,"")</f>
        <v>114.78848386347809</v>
      </c>
      <c r="AR596" s="95">
        <f>IFERROR(RANK(AQ596, AQ596:AQ613),"")</f>
        <v>14</v>
      </c>
      <c r="AS596" s="477">
        <f>AVERAGE(AQ596:AQ613)</f>
        <v>133.35786487647943</v>
      </c>
      <c r="AT596" s="95">
        <v>20</v>
      </c>
      <c r="AU596" s="151">
        <v>2300.6849315068489</v>
      </c>
      <c r="AV596" s="177">
        <f>IFERROR(AU596/AT596,"")</f>
        <v>115.03424657534245</v>
      </c>
      <c r="AW596" s="95">
        <f>IFERROR(RANK(AV596, AV596:AV613),"")</f>
        <v>14</v>
      </c>
      <c r="AX596" s="477">
        <f>AVERAGE(AV596:AV613)</f>
        <v>133.41005104346345</v>
      </c>
    </row>
    <row r="597" spans="2:50" hidden="1">
      <c r="B597" s="456"/>
      <c r="C597" s="95">
        <f t="shared" ref="C597:C613" si="523">C574</f>
        <v>2</v>
      </c>
      <c r="D597" s="95" t="s">
        <v>175</v>
      </c>
      <c r="E597" s="95">
        <v>18</v>
      </c>
      <c r="F597" s="95">
        <v>2400</v>
      </c>
      <c r="G597" s="177">
        <f t="shared" ref="G597:G613" si="524">IFERROR(F597/E597,"")</f>
        <v>133.33333333333334</v>
      </c>
      <c r="H597" s="456"/>
      <c r="I597" s="153">
        <f t="shared" si="520"/>
        <v>18</v>
      </c>
      <c r="J597" s="153">
        <f t="shared" si="521"/>
        <v>2295.432025675846</v>
      </c>
      <c r="K597" s="154">
        <f t="shared" si="522"/>
        <v>127.52400142643587</v>
      </c>
      <c r="L597" s="458"/>
      <c r="M597" s="153">
        <f>IFERROR(RANK(K597, K596:K613),"")</f>
        <v>8</v>
      </c>
      <c r="N597" s="480"/>
      <c r="O597" s="480"/>
      <c r="P597" s="95">
        <v>18</v>
      </c>
      <c r="Q597" s="151">
        <v>2305.5445544554464</v>
      </c>
      <c r="R597" s="177">
        <f t="shared" ref="R597:R613" si="525">IFERROR(Q597/P597,"")</f>
        <v>128.08580858085813</v>
      </c>
      <c r="S597" s="95">
        <f>IFERROR(RANK(R597, R596:R613),"")</f>
        <v>7</v>
      </c>
      <c r="T597" s="478"/>
      <c r="U597" s="95">
        <v>18</v>
      </c>
      <c r="V597" s="151">
        <v>2289.2783505154644</v>
      </c>
      <c r="W597" s="177">
        <f t="shared" ref="W597:W613" si="526">IFERROR(V597/U597,"")</f>
        <v>127.18213058419246</v>
      </c>
      <c r="X597" s="95">
        <f>IFERROR(RANK(W597, W596:W613),"")</f>
        <v>10</v>
      </c>
      <c r="Y597" s="478"/>
      <c r="Z597" s="95">
        <v>18</v>
      </c>
      <c r="AA597" s="151">
        <v>2285.2747252747254</v>
      </c>
      <c r="AB597" s="177">
        <f t="shared" ref="AB597:AB613" si="527">IFERROR(AA597/Z597,"")</f>
        <v>126.95970695970696</v>
      </c>
      <c r="AC597" s="95">
        <f>IFERROR(RANK(AB597, AB596:AB613),"")</f>
        <v>9</v>
      </c>
      <c r="AD597" s="478"/>
      <c r="AE597" s="95">
        <v>18</v>
      </c>
      <c r="AF597" s="151">
        <v>2305.1351351351359</v>
      </c>
      <c r="AG597" s="177">
        <f t="shared" ref="AG597:AG613" si="528">IFERROR(AF597/AE597,"")</f>
        <v>128.06306306306311</v>
      </c>
      <c r="AH597" s="95">
        <f>IFERROR(RANK(AG597, AG596:AG613),"")</f>
        <v>7</v>
      </c>
      <c r="AI597" s="478"/>
      <c r="AJ597" s="95">
        <v>18</v>
      </c>
      <c r="AK597" s="151">
        <v>2288.6842105263163</v>
      </c>
      <c r="AL597" s="177">
        <f t="shared" ref="AL597:AL613" si="529">IFERROR(AK597/AJ597,"")</f>
        <v>127.14912280701758</v>
      </c>
      <c r="AM597" s="95">
        <f>IFERROR(RANK(AL597, AL596:AL613),"")</f>
        <v>8</v>
      </c>
      <c r="AN597" s="478"/>
      <c r="AO597" s="95">
        <v>18</v>
      </c>
      <c r="AP597" s="151">
        <v>2290.344827586207</v>
      </c>
      <c r="AQ597" s="177">
        <f t="shared" ref="AQ597:AQ613" si="530">IFERROR(AP597/AO597,"")</f>
        <v>127.24137931034483</v>
      </c>
      <c r="AR597" s="95">
        <f>IFERROR(RANK(AQ597, AQ596:AQ613),"")</f>
        <v>9</v>
      </c>
      <c r="AS597" s="478"/>
      <c r="AT597" s="95">
        <v>18</v>
      </c>
      <c r="AU597" s="151">
        <v>2303.7623762376247</v>
      </c>
      <c r="AV597" s="177">
        <f t="shared" ref="AV597:AV613" si="531">IFERROR(AU597/AT597,"")</f>
        <v>127.98679867986804</v>
      </c>
      <c r="AW597" s="95">
        <f>IFERROR(RANK(AV597, AV596:AV613),"")</f>
        <v>7</v>
      </c>
      <c r="AX597" s="478"/>
    </row>
    <row r="598" spans="2:50" hidden="1">
      <c r="B598" s="456"/>
      <c r="C598" s="95">
        <f t="shared" si="523"/>
        <v>3</v>
      </c>
      <c r="D598" s="95" t="s">
        <v>176</v>
      </c>
      <c r="E598" s="95">
        <v>18</v>
      </c>
      <c r="F598" s="95">
        <v>2400</v>
      </c>
      <c r="G598" s="177">
        <f t="shared" si="524"/>
        <v>133.33333333333334</v>
      </c>
      <c r="H598" s="456"/>
      <c r="I598" s="153">
        <f t="shared" si="520"/>
        <v>18</v>
      </c>
      <c r="J598" s="153">
        <f t="shared" si="521"/>
        <v>2289.9952866955514</v>
      </c>
      <c r="K598" s="154">
        <f t="shared" si="522"/>
        <v>127.22196037197507</v>
      </c>
      <c r="L598" s="458"/>
      <c r="M598" s="153">
        <f>IFERROR(RANK(K598, K596:K613),"")</f>
        <v>10</v>
      </c>
      <c r="N598" s="480"/>
      <c r="O598" s="480"/>
      <c r="P598" s="95">
        <v>18</v>
      </c>
      <c r="Q598" s="151">
        <v>2290.8786162559313</v>
      </c>
      <c r="R598" s="177">
        <f t="shared" si="525"/>
        <v>127.27103423644063</v>
      </c>
      <c r="S598" s="95">
        <f>IFERROR(RANK(R598, R596:R613),"")</f>
        <v>10</v>
      </c>
      <c r="T598" s="478"/>
      <c r="U598" s="95">
        <v>18</v>
      </c>
      <c r="V598" s="151">
        <v>2294.987255734919</v>
      </c>
      <c r="W598" s="177">
        <f t="shared" si="526"/>
        <v>127.49929198527327</v>
      </c>
      <c r="X598" s="95">
        <f>IFERROR(RANK(W598, W596:W613),"")</f>
        <v>8</v>
      </c>
      <c r="Y598" s="478"/>
      <c r="Z598" s="95">
        <v>18</v>
      </c>
      <c r="AA598" s="151">
        <v>2297.5073938246769</v>
      </c>
      <c r="AB598" s="177">
        <f t="shared" si="527"/>
        <v>127.6392996569265</v>
      </c>
      <c r="AC598" s="95">
        <f>IFERROR(RANK(AB598, AB596:AB613),"")</f>
        <v>8</v>
      </c>
      <c r="AD598" s="478"/>
      <c r="AE598" s="95">
        <v>18</v>
      </c>
      <c r="AF598" s="151">
        <v>2287.8857142857137</v>
      </c>
      <c r="AG598" s="177">
        <f t="shared" si="528"/>
        <v>127.10476190476187</v>
      </c>
      <c r="AH598" s="95">
        <f>IFERROR(RANK(AG598, AG596:AG613),"")</f>
        <v>10</v>
      </c>
      <c r="AI598" s="478"/>
      <c r="AJ598" s="95">
        <v>18</v>
      </c>
      <c r="AK598" s="151">
        <v>2285.6043956043954</v>
      </c>
      <c r="AL598" s="177">
        <f t="shared" si="529"/>
        <v>126.97802197802197</v>
      </c>
      <c r="AM598" s="95">
        <f>IFERROR(RANK(AL598, AL596:AL613),"")</f>
        <v>10</v>
      </c>
      <c r="AN598" s="478"/>
      <c r="AO598" s="95">
        <v>18</v>
      </c>
      <c r="AP598" s="151">
        <v>2285.8073987081616</v>
      </c>
      <c r="AQ598" s="177">
        <f t="shared" si="530"/>
        <v>126.9892999282312</v>
      </c>
      <c r="AR598" s="95">
        <f>IFERROR(RANK(AQ598, AQ596:AQ613),"")</f>
        <v>10</v>
      </c>
      <c r="AS598" s="478"/>
      <c r="AT598" s="95">
        <v>18</v>
      </c>
      <c r="AU598" s="151">
        <v>2287.2962324550604</v>
      </c>
      <c r="AV598" s="177">
        <f t="shared" si="531"/>
        <v>127.07201291417002</v>
      </c>
      <c r="AW598" s="95">
        <f>IFERROR(RANK(AV598, AV596:AV613),"")</f>
        <v>10</v>
      </c>
      <c r="AX598" s="478"/>
    </row>
    <row r="599" spans="2:50" hidden="1">
      <c r="B599" s="456"/>
      <c r="C599" s="95">
        <f t="shared" si="523"/>
        <v>4</v>
      </c>
      <c r="D599" s="95" t="s">
        <v>179</v>
      </c>
      <c r="E599" s="95">
        <v>18</v>
      </c>
      <c r="F599" s="95">
        <v>2400</v>
      </c>
      <c r="G599" s="177">
        <f t="shared" si="524"/>
        <v>133.33333333333334</v>
      </c>
      <c r="H599" s="456"/>
      <c r="I599" s="153">
        <f t="shared" si="520"/>
        <v>18</v>
      </c>
      <c r="J599" s="153">
        <f t="shared" si="521"/>
        <v>2295.3957754328881</v>
      </c>
      <c r="K599" s="154">
        <f t="shared" si="522"/>
        <v>127.52198752404934</v>
      </c>
      <c r="L599" s="458"/>
      <c r="M599" s="153">
        <f>IFERROR(RANK(K599, K596:K613),"")</f>
        <v>9</v>
      </c>
      <c r="N599" s="480"/>
      <c r="O599" s="480"/>
      <c r="P599" s="95">
        <v>18</v>
      </c>
      <c r="Q599" s="151">
        <v>2301.0674157303388</v>
      </c>
      <c r="R599" s="177">
        <f t="shared" si="525"/>
        <v>127.83707865168549</v>
      </c>
      <c r="S599" s="95">
        <f>IFERROR(RANK(R599, R596:R613),"")</f>
        <v>9</v>
      </c>
      <c r="T599" s="478"/>
      <c r="U599" s="95">
        <v>18</v>
      </c>
      <c r="V599" s="151">
        <v>2291.4285714285729</v>
      </c>
      <c r="W599" s="177">
        <f t="shared" si="526"/>
        <v>127.30158730158739</v>
      </c>
      <c r="X599" s="95">
        <f>IFERROR(RANK(W599, W596:W613),"")</f>
        <v>9</v>
      </c>
      <c r="Y599" s="478"/>
      <c r="Z599" s="95">
        <v>18</v>
      </c>
      <c r="AA599" s="151">
        <v>2282.1897810218979</v>
      </c>
      <c r="AB599" s="177">
        <f t="shared" si="527"/>
        <v>126.78832116788323</v>
      </c>
      <c r="AC599" s="95">
        <f>IFERROR(RANK(AB599, AB596:AB613),"")</f>
        <v>10</v>
      </c>
      <c r="AD599" s="478"/>
      <c r="AE599" s="95">
        <v>18</v>
      </c>
      <c r="AF599" s="151">
        <v>2294.1176470588239</v>
      </c>
      <c r="AG599" s="177">
        <f t="shared" si="528"/>
        <v>127.45098039215688</v>
      </c>
      <c r="AH599" s="95">
        <f>IFERROR(RANK(AG599, AG596:AG613),"")</f>
        <v>9</v>
      </c>
      <c r="AI599" s="478"/>
      <c r="AJ599" s="95">
        <v>18</v>
      </c>
      <c r="AK599" s="151">
        <v>2296.535433070866</v>
      </c>
      <c r="AL599" s="177">
        <f t="shared" si="529"/>
        <v>127.58530183727034</v>
      </c>
      <c r="AM599" s="95">
        <f>IFERROR(RANK(AL599, AL596:AL613),"")</f>
        <v>7</v>
      </c>
      <c r="AN599" s="478"/>
      <c r="AO599" s="95">
        <v>18</v>
      </c>
      <c r="AP599" s="151">
        <v>2301.2554112554108</v>
      </c>
      <c r="AQ599" s="177">
        <f t="shared" si="530"/>
        <v>127.84752284752282</v>
      </c>
      <c r="AR599" s="95">
        <f>IFERROR(RANK(AQ599, AQ596:AQ613),"")</f>
        <v>8</v>
      </c>
      <c r="AS599" s="478"/>
      <c r="AT599" s="95">
        <v>18</v>
      </c>
      <c r="AU599" s="151">
        <v>2301.1761684643052</v>
      </c>
      <c r="AV599" s="177">
        <f t="shared" si="531"/>
        <v>127.84312047023917</v>
      </c>
      <c r="AW599" s="95">
        <f>IFERROR(RANK(AV599, AV596:AV613),"")</f>
        <v>8</v>
      </c>
      <c r="AX599" s="478"/>
    </row>
    <row r="600" spans="2:50" hidden="1">
      <c r="B600" s="456"/>
      <c r="C600" s="95">
        <f t="shared" si="523"/>
        <v>5</v>
      </c>
      <c r="D600" s="95" t="s">
        <v>180</v>
      </c>
      <c r="E600" s="95">
        <v>20</v>
      </c>
      <c r="F600" s="95">
        <v>2400</v>
      </c>
      <c r="G600" s="177">
        <f t="shared" si="524"/>
        <v>120</v>
      </c>
      <c r="H600" s="456"/>
      <c r="I600" s="153">
        <f t="shared" si="520"/>
        <v>20</v>
      </c>
      <c r="J600" s="153">
        <f t="shared" si="521"/>
        <v>2291.2295639567305</v>
      </c>
      <c r="K600" s="154">
        <f t="shared" si="522"/>
        <v>114.56147819783652</v>
      </c>
      <c r="L600" s="458"/>
      <c r="M600" s="153">
        <f>IFERROR(RANK(K600, K596:K613),"")</f>
        <v>15</v>
      </c>
      <c r="N600" s="480"/>
      <c r="O600" s="480"/>
      <c r="P600" s="95">
        <v>20</v>
      </c>
      <c r="Q600" s="151">
        <v>2294.2857142857138</v>
      </c>
      <c r="R600" s="177">
        <f t="shared" si="525"/>
        <v>114.71428571428569</v>
      </c>
      <c r="S600" s="95">
        <f>IFERROR(RANK(R600, R596:R613),"")</f>
        <v>14</v>
      </c>
      <c r="T600" s="478"/>
      <c r="U600" s="95">
        <v>20</v>
      </c>
      <c r="V600" s="151">
        <v>2287.8688524590152</v>
      </c>
      <c r="W600" s="177">
        <f t="shared" si="526"/>
        <v>114.39344262295076</v>
      </c>
      <c r="X600" s="95">
        <f>IFERROR(RANK(W600, W596:W613),"")</f>
        <v>15</v>
      </c>
      <c r="Y600" s="478"/>
      <c r="Z600" s="95">
        <v>20</v>
      </c>
      <c r="AA600" s="151">
        <v>2293.9285714285734</v>
      </c>
      <c r="AB600" s="177">
        <f t="shared" si="527"/>
        <v>114.69642857142867</v>
      </c>
      <c r="AC600" s="95">
        <f>IFERROR(RANK(AB600, AB596:AB613),"")</f>
        <v>15</v>
      </c>
      <c r="AD600" s="478"/>
      <c r="AE600" s="95">
        <v>20</v>
      </c>
      <c r="AF600" s="151">
        <v>2297.5000000000009</v>
      </c>
      <c r="AG600" s="177">
        <f t="shared" si="528"/>
        <v>114.87500000000004</v>
      </c>
      <c r="AH600" s="95">
        <f>IFERROR(RANK(AG600, AG596:AG613),"")</f>
        <v>14</v>
      </c>
      <c r="AI600" s="478"/>
      <c r="AJ600" s="95">
        <v>20</v>
      </c>
      <c r="AK600" s="151">
        <v>2287.5000000000009</v>
      </c>
      <c r="AL600" s="177">
        <f t="shared" si="529"/>
        <v>114.37500000000004</v>
      </c>
      <c r="AM600" s="95">
        <f>IFERROR(RANK(AL600, AL596:AL613),"")</f>
        <v>15</v>
      </c>
      <c r="AN600" s="478"/>
      <c r="AO600" s="95">
        <v>20</v>
      </c>
      <c r="AP600" s="151">
        <v>2293.7142857142862</v>
      </c>
      <c r="AQ600" s="177">
        <f t="shared" si="530"/>
        <v>114.68571428571431</v>
      </c>
      <c r="AR600" s="95">
        <f>IFERROR(RANK(AQ600, AQ596:AQ613),"")</f>
        <v>15</v>
      </c>
      <c r="AS600" s="478"/>
      <c r="AT600" s="95">
        <v>20</v>
      </c>
      <c r="AU600" s="151">
        <v>2283.8095238095234</v>
      </c>
      <c r="AV600" s="177">
        <f t="shared" si="531"/>
        <v>114.19047619047618</v>
      </c>
      <c r="AW600" s="95">
        <f>IFERROR(RANK(AV600, AV596:AV613),"")</f>
        <v>15</v>
      </c>
      <c r="AX600" s="478"/>
    </row>
    <row r="601" spans="2:50" hidden="1">
      <c r="B601" s="456"/>
      <c r="C601" s="95">
        <f t="shared" si="523"/>
        <v>6</v>
      </c>
      <c r="D601" s="95" t="s">
        <v>182</v>
      </c>
      <c r="E601" s="95">
        <v>19</v>
      </c>
      <c r="F601" s="95">
        <v>2400</v>
      </c>
      <c r="G601" s="177">
        <f t="shared" si="524"/>
        <v>126.31578947368421</v>
      </c>
      <c r="H601" s="456"/>
      <c r="I601" s="153">
        <f t="shared" si="520"/>
        <v>19</v>
      </c>
      <c r="J601" s="153">
        <f t="shared" si="521"/>
        <v>2291.2752383470115</v>
      </c>
      <c r="K601" s="154">
        <f t="shared" si="522"/>
        <v>120.59343359721113</v>
      </c>
      <c r="L601" s="458"/>
      <c r="M601" s="153">
        <f>IFERROR(RANK(K601, K596:K613),"")</f>
        <v>13</v>
      </c>
      <c r="N601" s="480"/>
      <c r="O601" s="480"/>
      <c r="P601" s="95">
        <v>19</v>
      </c>
      <c r="Q601" s="151">
        <v>2290.2739726027398</v>
      </c>
      <c r="R601" s="177">
        <f t="shared" si="525"/>
        <v>120.5407354001442</v>
      </c>
      <c r="S601" s="95">
        <f>IFERROR(RANK(R601, R596:R613),"")</f>
        <v>12</v>
      </c>
      <c r="T601" s="478"/>
      <c r="U601" s="95">
        <v>19</v>
      </c>
      <c r="V601" s="151">
        <v>2300</v>
      </c>
      <c r="W601" s="177">
        <f t="shared" si="526"/>
        <v>121.05263157894737</v>
      </c>
      <c r="X601" s="95">
        <f>IFERROR(RANK(W601, W596:W613),"")</f>
        <v>11</v>
      </c>
      <c r="Y601" s="478"/>
      <c r="Z601" s="95">
        <v>19</v>
      </c>
      <c r="AA601" s="151">
        <v>2288.3076923076915</v>
      </c>
      <c r="AB601" s="177">
        <f t="shared" si="527"/>
        <v>120.43724696356271</v>
      </c>
      <c r="AC601" s="95">
        <f>IFERROR(RANK(AB601, AB596:AB613),"")</f>
        <v>13</v>
      </c>
      <c r="AD601" s="478"/>
      <c r="AE601" s="95">
        <v>19</v>
      </c>
      <c r="AF601" s="151">
        <v>2291.25</v>
      </c>
      <c r="AG601" s="177">
        <f t="shared" si="528"/>
        <v>120.59210526315789</v>
      </c>
      <c r="AH601" s="95">
        <f>IFERROR(RANK(AG601, AG596:AG613),"")</f>
        <v>13</v>
      </c>
      <c r="AI601" s="478"/>
      <c r="AJ601" s="95">
        <v>19</v>
      </c>
      <c r="AK601" s="151">
        <v>2294.4827586206898</v>
      </c>
      <c r="AL601" s="177">
        <f t="shared" si="529"/>
        <v>120.76225045372051</v>
      </c>
      <c r="AM601" s="95">
        <f>IFERROR(RANK(AL601, AL596:AL613),"")</f>
        <v>13</v>
      </c>
      <c r="AN601" s="478"/>
      <c r="AO601" s="95">
        <v>19</v>
      </c>
      <c r="AP601" s="151">
        <v>2284</v>
      </c>
      <c r="AQ601" s="177">
        <f t="shared" si="530"/>
        <v>120.21052631578948</v>
      </c>
      <c r="AR601" s="95">
        <f>IFERROR(RANK(AQ601, AQ596:AQ613),"")</f>
        <v>13</v>
      </c>
      <c r="AS601" s="478"/>
      <c r="AT601" s="95">
        <v>19</v>
      </c>
      <c r="AU601" s="151">
        <v>2290.612244897959</v>
      </c>
      <c r="AV601" s="177">
        <f t="shared" si="531"/>
        <v>120.55853920515574</v>
      </c>
      <c r="AW601" s="95">
        <f>IFERROR(RANK(AV601, AV596:AV613),"")</f>
        <v>13</v>
      </c>
      <c r="AX601" s="478"/>
    </row>
    <row r="602" spans="2:50" hidden="1">
      <c r="B602" s="456"/>
      <c r="C602" s="95">
        <f t="shared" si="523"/>
        <v>7</v>
      </c>
      <c r="D602" s="95" t="s">
        <v>183</v>
      </c>
      <c r="E602" s="95">
        <v>18</v>
      </c>
      <c r="F602" s="95">
        <v>2400</v>
      </c>
      <c r="G602" s="177">
        <f t="shared" si="524"/>
        <v>133.33333333333334</v>
      </c>
      <c r="H602" s="456"/>
      <c r="I602" s="153">
        <f t="shared" si="520"/>
        <v>18</v>
      </c>
      <c r="J602" s="153">
        <f t="shared" si="521"/>
        <v>2301.00194404288</v>
      </c>
      <c r="K602" s="154">
        <f t="shared" si="522"/>
        <v>127.83344133571556</v>
      </c>
      <c r="L602" s="458"/>
      <c r="M602" s="153">
        <f>IFERROR(RANK(K602, K596:K613),"")</f>
        <v>7</v>
      </c>
      <c r="N602" s="480"/>
      <c r="O602" s="480"/>
      <c r="P602" s="95">
        <v>18</v>
      </c>
      <c r="Q602" s="151">
        <v>2304.7999999999997</v>
      </c>
      <c r="R602" s="177">
        <f t="shared" si="525"/>
        <v>128.04444444444442</v>
      </c>
      <c r="S602" s="95">
        <f>IFERROR(RANK(R602, R596:R613),"")</f>
        <v>8</v>
      </c>
      <c r="T602" s="478"/>
      <c r="U602" s="95">
        <v>18</v>
      </c>
      <c r="V602" s="151">
        <v>2305.352112676057</v>
      </c>
      <c r="W602" s="177">
        <f t="shared" si="526"/>
        <v>128.07511737089206</v>
      </c>
      <c r="X602" s="95">
        <f>IFERROR(RANK(W602, W596:W613),"")</f>
        <v>7</v>
      </c>
      <c r="Y602" s="478"/>
      <c r="Z602" s="95">
        <v>18</v>
      </c>
      <c r="AA602" s="151">
        <v>2311.7647058823532</v>
      </c>
      <c r="AB602" s="177">
        <f t="shared" si="527"/>
        <v>128.43137254901961</v>
      </c>
      <c r="AC602" s="95">
        <f>IFERROR(RANK(AB602, AB596:AB613),"")</f>
        <v>7</v>
      </c>
      <c r="AD602" s="478"/>
      <c r="AE602" s="95">
        <v>18</v>
      </c>
      <c r="AF602" s="151">
        <v>2295.2542372881358</v>
      </c>
      <c r="AG602" s="177">
        <f t="shared" si="528"/>
        <v>127.51412429378531</v>
      </c>
      <c r="AH602" s="95">
        <f>IFERROR(RANK(AG602, AG596:AG613),"")</f>
        <v>8</v>
      </c>
      <c r="AI602" s="478"/>
      <c r="AJ602" s="95">
        <v>18</v>
      </c>
      <c r="AK602" s="151">
        <v>2286.0000000000005</v>
      </c>
      <c r="AL602" s="177">
        <f t="shared" si="529"/>
        <v>127.00000000000003</v>
      </c>
      <c r="AM602" s="95">
        <f>IFERROR(RANK(AL602, AL596:AL613),"")</f>
        <v>9</v>
      </c>
      <c r="AN602" s="478"/>
      <c r="AO602" s="95">
        <v>18</v>
      </c>
      <c r="AP602" s="151">
        <v>2306.5822784810125</v>
      </c>
      <c r="AQ602" s="177">
        <f t="shared" si="530"/>
        <v>128.1434599156118</v>
      </c>
      <c r="AR602" s="95">
        <f>IFERROR(RANK(AQ602, AQ596:AQ613),"")</f>
        <v>7</v>
      </c>
      <c r="AS602" s="478"/>
      <c r="AT602" s="95">
        <v>18</v>
      </c>
      <c r="AU602" s="151">
        <v>2297.260273972603</v>
      </c>
      <c r="AV602" s="177">
        <f t="shared" si="531"/>
        <v>127.62557077625573</v>
      </c>
      <c r="AW602" s="95">
        <f>IFERROR(RANK(AV602, AV596:AV613),"")</f>
        <v>9</v>
      </c>
      <c r="AX602" s="478"/>
    </row>
    <row r="603" spans="2:50" hidden="1">
      <c r="B603" s="456"/>
      <c r="C603" s="95">
        <f t="shared" si="523"/>
        <v>8</v>
      </c>
      <c r="D603" s="95" t="s">
        <v>186</v>
      </c>
      <c r="E603" s="95">
        <v>19</v>
      </c>
      <c r="F603" s="95">
        <v>2400</v>
      </c>
      <c r="G603" s="177">
        <f t="shared" si="524"/>
        <v>126.31578947368421</v>
      </c>
      <c r="H603" s="456"/>
      <c r="I603" s="153">
        <f t="shared" si="520"/>
        <v>19</v>
      </c>
      <c r="J603" s="153">
        <f t="shared" si="521"/>
        <v>2305.7318817067303</v>
      </c>
      <c r="K603" s="154">
        <f t="shared" si="522"/>
        <v>121.35430956351213</v>
      </c>
      <c r="L603" s="458"/>
      <c r="M603" s="153">
        <f>IFERROR(RANK(K603, K596:K613),"")</f>
        <v>11</v>
      </c>
      <c r="N603" s="480"/>
      <c r="O603" s="480"/>
      <c r="P603" s="95">
        <v>19</v>
      </c>
      <c r="Q603" s="151">
        <v>2286.9230769230762</v>
      </c>
      <c r="R603" s="177">
        <f t="shared" si="525"/>
        <v>120.3643724696356</v>
      </c>
      <c r="S603" s="95">
        <f>IFERROR(RANK(R603, R596:R613),"")</f>
        <v>13</v>
      </c>
      <c r="T603" s="478"/>
      <c r="U603" s="95">
        <v>19</v>
      </c>
      <c r="V603" s="151">
        <v>2295.6000000000008</v>
      </c>
      <c r="W603" s="177">
        <f t="shared" si="526"/>
        <v>120.82105263157899</v>
      </c>
      <c r="X603" s="95">
        <f>IFERROR(RANK(W603, W596:W613),"")</f>
        <v>12</v>
      </c>
      <c r="Y603" s="478"/>
      <c r="Z603" s="95">
        <v>19</v>
      </c>
      <c r="AA603" s="151">
        <v>2300</v>
      </c>
      <c r="AB603" s="177">
        <f t="shared" si="527"/>
        <v>121.05263157894737</v>
      </c>
      <c r="AC603" s="95">
        <f>IFERROR(RANK(AB603, AB596:AB613),"")</f>
        <v>12</v>
      </c>
      <c r="AD603" s="478"/>
      <c r="AE603" s="95">
        <v>19</v>
      </c>
      <c r="AF603" s="151">
        <v>2299.45945945946</v>
      </c>
      <c r="AG603" s="177">
        <f t="shared" si="528"/>
        <v>121.02418207681369</v>
      </c>
      <c r="AH603" s="95">
        <f>IFERROR(RANK(AG603, AG596:AG613),"")</f>
        <v>12</v>
      </c>
      <c r="AI603" s="478"/>
      <c r="AJ603" s="95">
        <v>19</v>
      </c>
      <c r="AK603" s="151">
        <v>2343.3333333333339</v>
      </c>
      <c r="AL603" s="177">
        <f t="shared" si="529"/>
        <v>123.33333333333337</v>
      </c>
      <c r="AM603" s="95">
        <f>IFERROR(RANK(AL603, AL596:AL613),"")</f>
        <v>11</v>
      </c>
      <c r="AN603" s="478"/>
      <c r="AO603" s="95">
        <v>19</v>
      </c>
      <c r="AP603" s="151">
        <v>2300.6896551724144</v>
      </c>
      <c r="AQ603" s="177">
        <f t="shared" si="530"/>
        <v>121.08892921960076</v>
      </c>
      <c r="AR603" s="95">
        <f>IFERROR(RANK(AQ603, AQ596:AQ613),"")</f>
        <v>11</v>
      </c>
      <c r="AS603" s="478"/>
      <c r="AT603" s="95">
        <v>19</v>
      </c>
      <c r="AU603" s="151">
        <v>2314.1176470588243</v>
      </c>
      <c r="AV603" s="177">
        <f t="shared" si="531"/>
        <v>121.79566563467496</v>
      </c>
      <c r="AW603" s="95">
        <f>IFERROR(RANK(AV603, AV596:AV613),"")</f>
        <v>11</v>
      </c>
      <c r="AX603" s="478"/>
    </row>
    <row r="604" spans="2:50" hidden="1">
      <c r="B604" s="456"/>
      <c r="C604" s="95">
        <f t="shared" si="523"/>
        <v>9</v>
      </c>
      <c r="D604" s="95" t="s">
        <v>187</v>
      </c>
      <c r="E604" s="95">
        <v>15</v>
      </c>
      <c r="F604" s="95">
        <v>2400</v>
      </c>
      <c r="G604" s="177">
        <f t="shared" si="524"/>
        <v>160</v>
      </c>
      <c r="H604" s="456"/>
      <c r="I604" s="153">
        <f t="shared" si="520"/>
        <v>15</v>
      </c>
      <c r="J604" s="153">
        <f t="shared" si="521"/>
        <v>2291.6974803659555</v>
      </c>
      <c r="K604" s="154">
        <f t="shared" si="522"/>
        <v>152.77983202439708</v>
      </c>
      <c r="L604" s="458"/>
      <c r="M604" s="153">
        <f>IFERROR(RANK(K604, K596:K613),"")</f>
        <v>4</v>
      </c>
      <c r="N604" s="480"/>
      <c r="O604" s="480"/>
      <c r="P604" s="95">
        <v>15</v>
      </c>
      <c r="Q604" s="151">
        <v>2298.94419306184</v>
      </c>
      <c r="R604" s="177">
        <f t="shared" si="525"/>
        <v>153.26294620412267</v>
      </c>
      <c r="S604" s="95">
        <f>IFERROR(RANK(R604, R596:R613),"")</f>
        <v>4</v>
      </c>
      <c r="T604" s="478"/>
      <c r="U604" s="95">
        <v>15</v>
      </c>
      <c r="V604" s="151">
        <v>2283.9262536873148</v>
      </c>
      <c r="W604" s="177">
        <f t="shared" si="526"/>
        <v>152.26175024582099</v>
      </c>
      <c r="X604" s="95">
        <f>IFERROR(RANK(W604, W596:W613),"")</f>
        <v>4</v>
      </c>
      <c r="Y604" s="478"/>
      <c r="Z604" s="95">
        <v>15</v>
      </c>
      <c r="AA604" s="151">
        <v>2286.2176165803103</v>
      </c>
      <c r="AB604" s="177">
        <f t="shared" si="527"/>
        <v>152.4145077720207</v>
      </c>
      <c r="AC604" s="95">
        <f>IFERROR(RANK(AB604, AB596:AB613),"")</f>
        <v>4</v>
      </c>
      <c r="AD604" s="478"/>
      <c r="AE604" s="95">
        <v>15</v>
      </c>
      <c r="AF604" s="151">
        <v>2284.0909090909095</v>
      </c>
      <c r="AG604" s="177">
        <f t="shared" si="528"/>
        <v>152.27272727272731</v>
      </c>
      <c r="AH604" s="95">
        <f>IFERROR(RANK(AG604, AG596:AG613),"")</f>
        <v>4</v>
      </c>
      <c r="AI604" s="478"/>
      <c r="AJ604" s="95">
        <v>15</v>
      </c>
      <c r="AK604" s="151">
        <v>2289.3048128342252</v>
      </c>
      <c r="AL604" s="177">
        <f t="shared" si="529"/>
        <v>152.62032085561501</v>
      </c>
      <c r="AM604" s="95">
        <f>IFERROR(RANK(AL604, AL596:AL613),"")</f>
        <v>4</v>
      </c>
      <c r="AN604" s="478"/>
      <c r="AO604" s="95">
        <v>15</v>
      </c>
      <c r="AP604" s="151">
        <v>2295.9796484736348</v>
      </c>
      <c r="AQ604" s="177">
        <f t="shared" si="530"/>
        <v>153.06530989824233</v>
      </c>
      <c r="AR604" s="95">
        <f>IFERROR(RANK(AQ604, AQ596:AQ613),"")</f>
        <v>4</v>
      </c>
      <c r="AS604" s="478"/>
      <c r="AT604" s="95">
        <v>15</v>
      </c>
      <c r="AU604" s="151">
        <v>2303.4189288334555</v>
      </c>
      <c r="AV604" s="177">
        <f t="shared" si="531"/>
        <v>153.56126192223036</v>
      </c>
      <c r="AW604" s="95">
        <f>IFERROR(RANK(AV604, AV596:AV613),"")</f>
        <v>4</v>
      </c>
      <c r="AX604" s="478"/>
    </row>
    <row r="605" spans="2:50" hidden="1">
      <c r="B605" s="456"/>
      <c r="C605" s="95">
        <f t="shared" si="523"/>
        <v>10</v>
      </c>
      <c r="D605" s="95" t="s">
        <v>196</v>
      </c>
      <c r="E605" s="95">
        <v>14</v>
      </c>
      <c r="F605" s="95">
        <v>2400</v>
      </c>
      <c r="G605" s="177">
        <f t="shared" si="524"/>
        <v>171.42857142857142</v>
      </c>
      <c r="H605" s="456"/>
      <c r="I605" s="153">
        <f t="shared" si="520"/>
        <v>14</v>
      </c>
      <c r="J605" s="153">
        <f t="shared" si="521"/>
        <v>2297.9975855137859</v>
      </c>
      <c r="K605" s="154">
        <f t="shared" si="522"/>
        <v>164.14268467955617</v>
      </c>
      <c r="L605" s="458"/>
      <c r="M605" s="153">
        <f>IFERROR(RANK(K605, K596:K613),"")</f>
        <v>1</v>
      </c>
      <c r="N605" s="480"/>
      <c r="O605" s="480"/>
      <c r="P605" s="95">
        <v>14</v>
      </c>
      <c r="Q605" s="151">
        <v>2302.7184466019407</v>
      </c>
      <c r="R605" s="177">
        <f t="shared" si="525"/>
        <v>164.47988904299578</v>
      </c>
      <c r="S605" s="95">
        <f>IFERROR(RANK(R605, R596:R613),"")</f>
        <v>1</v>
      </c>
      <c r="T605" s="478"/>
      <c r="U605" s="95">
        <v>14</v>
      </c>
      <c r="V605" s="151">
        <v>2303.6363636363644</v>
      </c>
      <c r="W605" s="177">
        <f t="shared" si="526"/>
        <v>164.54545454545459</v>
      </c>
      <c r="X605" s="95">
        <f>IFERROR(RANK(W605, W596:W613),"")</f>
        <v>1</v>
      </c>
      <c r="Y605" s="478"/>
      <c r="Z605" s="95">
        <v>14</v>
      </c>
      <c r="AA605" s="151">
        <v>2301.2903225806454</v>
      </c>
      <c r="AB605" s="177">
        <f t="shared" si="527"/>
        <v>164.37788018433181</v>
      </c>
      <c r="AC605" s="95">
        <f>IFERROR(RANK(AB605, AB596:AB613),"")</f>
        <v>1</v>
      </c>
      <c r="AD605" s="478"/>
      <c r="AE605" s="95">
        <v>14</v>
      </c>
      <c r="AF605" s="151">
        <v>2306.5822784810139</v>
      </c>
      <c r="AG605" s="177">
        <f t="shared" si="528"/>
        <v>164.75587703435812</v>
      </c>
      <c r="AH605" s="95">
        <f>IFERROR(RANK(AG605, AG596:AG613),"")</f>
        <v>1</v>
      </c>
      <c r="AI605" s="478"/>
      <c r="AJ605" s="95">
        <v>14</v>
      </c>
      <c r="AK605" s="151">
        <v>2282.2222222222213</v>
      </c>
      <c r="AL605" s="177">
        <f t="shared" si="529"/>
        <v>163.01587301587296</v>
      </c>
      <c r="AM605" s="95">
        <f>IFERROR(RANK(AL605, AL596:AL613),"")</f>
        <v>2</v>
      </c>
      <c r="AN605" s="478"/>
      <c r="AO605" s="95">
        <v>14</v>
      </c>
      <c r="AP605" s="151">
        <v>2293.8053097345132</v>
      </c>
      <c r="AQ605" s="177">
        <f t="shared" si="530"/>
        <v>163.8432364096081</v>
      </c>
      <c r="AR605" s="95">
        <f>IFERROR(RANK(AQ605, AQ596:AQ613),"")</f>
        <v>2</v>
      </c>
      <c r="AS605" s="478"/>
      <c r="AT605" s="95">
        <v>14</v>
      </c>
      <c r="AU605" s="151">
        <v>2295.7281553398052</v>
      </c>
      <c r="AV605" s="177">
        <f t="shared" si="531"/>
        <v>163.9805825242718</v>
      </c>
      <c r="AW605" s="95">
        <f>IFERROR(RANK(AV605, AV596:AV613),"")</f>
        <v>1</v>
      </c>
      <c r="AX605" s="478"/>
    </row>
    <row r="606" spans="2:50" hidden="1">
      <c r="B606" s="456"/>
      <c r="C606" s="95">
        <f t="shared" si="523"/>
        <v>11</v>
      </c>
      <c r="D606" s="95" t="s">
        <v>192</v>
      </c>
      <c r="E606" s="95">
        <v>19</v>
      </c>
      <c r="F606" s="95">
        <v>2400</v>
      </c>
      <c r="G606" s="177">
        <f t="shared" si="524"/>
        <v>126.31578947368421</v>
      </c>
      <c r="H606" s="456"/>
      <c r="I606" s="153">
        <f t="shared" si="520"/>
        <v>19</v>
      </c>
      <c r="J606" s="153">
        <f t="shared" si="521"/>
        <v>2305.4672579146777</v>
      </c>
      <c r="K606" s="154">
        <f t="shared" si="522"/>
        <v>121.34038199550936</v>
      </c>
      <c r="L606" s="458"/>
      <c r="M606" s="153">
        <f>IFERROR(RANK(K606, K596:K613),"")</f>
        <v>12</v>
      </c>
      <c r="N606" s="480"/>
      <c r="O606" s="480"/>
      <c r="P606" s="95">
        <v>19</v>
      </c>
      <c r="Q606" s="151">
        <v>2323.333333333333</v>
      </c>
      <c r="R606" s="177">
        <f t="shared" si="525"/>
        <v>122.28070175438594</v>
      </c>
      <c r="S606" s="95">
        <f>IFERROR(RANK(R606, R596:R613),"")</f>
        <v>11</v>
      </c>
      <c r="T606" s="478"/>
      <c r="U606" s="95">
        <v>19</v>
      </c>
      <c r="V606" s="151">
        <v>2283.333333333333</v>
      </c>
      <c r="W606" s="177">
        <f t="shared" si="526"/>
        <v>120.17543859649122</v>
      </c>
      <c r="X606" s="95">
        <f>IFERROR(RANK(W606, W596:W613),"")</f>
        <v>13</v>
      </c>
      <c r="Y606" s="478"/>
      <c r="Z606" s="95">
        <v>19</v>
      </c>
      <c r="AA606" s="151">
        <v>2330.2040816326535</v>
      </c>
      <c r="AB606" s="177">
        <f t="shared" si="527"/>
        <v>122.64232008592913</v>
      </c>
      <c r="AC606" s="95">
        <f>IFERROR(RANK(AB606, AB596:AB613),"")</f>
        <v>11</v>
      </c>
      <c r="AD606" s="478"/>
      <c r="AE606" s="95">
        <v>19</v>
      </c>
      <c r="AF606" s="151">
        <v>2307.0000000000009</v>
      </c>
      <c r="AG606" s="177">
        <f t="shared" si="528"/>
        <v>121.421052631579</v>
      </c>
      <c r="AH606" s="95">
        <f>IFERROR(RANK(AG606, AG596:AG613),"")</f>
        <v>11</v>
      </c>
      <c r="AI606" s="478"/>
      <c r="AJ606" s="95">
        <v>19</v>
      </c>
      <c r="AK606" s="151">
        <v>2306.1538461538448</v>
      </c>
      <c r="AL606" s="177">
        <f t="shared" si="529"/>
        <v>121.37651821862342</v>
      </c>
      <c r="AM606" s="95">
        <f>IFERROR(RANK(AL606, AL596:AL613),"")</f>
        <v>12</v>
      </c>
      <c r="AN606" s="478"/>
      <c r="AO606" s="95">
        <v>19</v>
      </c>
      <c r="AP606" s="151">
        <v>2287.8688524590152</v>
      </c>
      <c r="AQ606" s="177">
        <f t="shared" si="530"/>
        <v>120.41415012942186</v>
      </c>
      <c r="AR606" s="95">
        <f>IFERROR(RANK(AQ606, AQ596:AQ613),"")</f>
        <v>12</v>
      </c>
      <c r="AS606" s="478"/>
      <c r="AT606" s="95">
        <v>19</v>
      </c>
      <c r="AU606" s="151">
        <v>2300.3773584905653</v>
      </c>
      <c r="AV606" s="177">
        <f t="shared" si="531"/>
        <v>121.07249255213502</v>
      </c>
      <c r="AW606" s="95">
        <f>IFERROR(RANK(AV606, AV596:AV613),"")</f>
        <v>12</v>
      </c>
      <c r="AX606" s="478"/>
    </row>
    <row r="607" spans="2:50" hidden="1">
      <c r="B607" s="456"/>
      <c r="C607" s="95">
        <f t="shared" si="523"/>
        <v>12</v>
      </c>
      <c r="D607" s="95" t="s">
        <v>194</v>
      </c>
      <c r="E607" s="95">
        <v>14</v>
      </c>
      <c r="F607" s="95">
        <v>2400</v>
      </c>
      <c r="G607" s="177">
        <f t="shared" si="524"/>
        <v>171.42857142857142</v>
      </c>
      <c r="H607" s="456"/>
      <c r="I607" s="153">
        <f t="shared" si="520"/>
        <v>14</v>
      </c>
      <c r="J607" s="153">
        <f t="shared" si="521"/>
        <v>2297.9946441382203</v>
      </c>
      <c r="K607" s="154">
        <f t="shared" si="522"/>
        <v>164.14247458130143</v>
      </c>
      <c r="L607" s="458"/>
      <c r="M607" s="153">
        <f>IFERROR(RANK(K607, K596:K613),"")</f>
        <v>2</v>
      </c>
      <c r="N607" s="480"/>
      <c r="O607" s="480"/>
      <c r="P607" s="95">
        <v>14</v>
      </c>
      <c r="Q607" s="151">
        <v>2294.7096774193546</v>
      </c>
      <c r="R607" s="177">
        <f t="shared" si="525"/>
        <v>163.90783410138246</v>
      </c>
      <c r="S607" s="95">
        <f>IFERROR(RANK(R607, R596:R613),"")</f>
        <v>2</v>
      </c>
      <c r="T607" s="478"/>
      <c r="U607" s="95">
        <v>14</v>
      </c>
      <c r="V607" s="151">
        <v>2299.7202797202799</v>
      </c>
      <c r="W607" s="177">
        <f t="shared" si="526"/>
        <v>164.26573426573427</v>
      </c>
      <c r="X607" s="95">
        <f>IFERROR(RANK(W607, W596:W613),"")</f>
        <v>2</v>
      </c>
      <c r="Y607" s="478"/>
      <c r="Z607" s="95">
        <v>14</v>
      </c>
      <c r="AA607" s="151">
        <v>2301.2307692307686</v>
      </c>
      <c r="AB607" s="177">
        <f t="shared" si="527"/>
        <v>164.37362637362634</v>
      </c>
      <c r="AC607" s="95">
        <f>IFERROR(RANK(AB607, AB596:AB613),"")</f>
        <v>2</v>
      </c>
      <c r="AD607" s="478"/>
      <c r="AE607" s="95">
        <v>14</v>
      </c>
      <c r="AF607" s="151">
        <v>2294.1176470588239</v>
      </c>
      <c r="AG607" s="177">
        <f t="shared" si="528"/>
        <v>163.86554621848742</v>
      </c>
      <c r="AH607" s="95">
        <f>IFERROR(RANK(AG607, AG596:AG613),"")</f>
        <v>2</v>
      </c>
      <c r="AI607" s="478"/>
      <c r="AJ607" s="95">
        <v>14</v>
      </c>
      <c r="AK607" s="151">
        <v>2301.0937499999995</v>
      </c>
      <c r="AL607" s="177">
        <f t="shared" si="529"/>
        <v>164.36383928571425</v>
      </c>
      <c r="AM607" s="95">
        <f>IFERROR(RANK(AL607, AL596:AL613),"")</f>
        <v>1</v>
      </c>
      <c r="AN607" s="478"/>
      <c r="AO607" s="95">
        <v>14</v>
      </c>
      <c r="AP607" s="151">
        <v>2304.7256438969757</v>
      </c>
      <c r="AQ607" s="177">
        <f t="shared" si="530"/>
        <v>164.62326027835542</v>
      </c>
      <c r="AR607" s="95">
        <f>IFERROR(RANK(AQ607, AQ596:AQ613),"")</f>
        <v>1</v>
      </c>
      <c r="AS607" s="478"/>
      <c r="AT607" s="95">
        <v>14</v>
      </c>
      <c r="AU607" s="151">
        <v>2290.3647416413387</v>
      </c>
      <c r="AV607" s="177">
        <f t="shared" si="531"/>
        <v>163.5974815458099</v>
      </c>
      <c r="AW607" s="95">
        <f>IFERROR(RANK(AV607, AV596:AV613),"")</f>
        <v>2</v>
      </c>
      <c r="AX607" s="478"/>
    </row>
    <row r="608" spans="2:50" hidden="1">
      <c r="B608" s="456"/>
      <c r="C608" s="95">
        <f t="shared" si="523"/>
        <v>13</v>
      </c>
      <c r="D608" s="95" t="s">
        <v>197</v>
      </c>
      <c r="E608" s="95">
        <v>21</v>
      </c>
      <c r="F608" s="95">
        <v>2400</v>
      </c>
      <c r="G608" s="177">
        <f t="shared" si="524"/>
        <v>114.28571428571429</v>
      </c>
      <c r="H608" s="456"/>
      <c r="I608" s="153">
        <f t="shared" si="520"/>
        <v>21</v>
      </c>
      <c r="J608" s="153">
        <f t="shared" si="521"/>
        <v>2297.8269047393624</v>
      </c>
      <c r="K608" s="154">
        <f t="shared" si="522"/>
        <v>109.42032879711249</v>
      </c>
      <c r="L608" s="458"/>
      <c r="M608" s="153">
        <f>IFERROR(RANK(K608, K596:K613),"")</f>
        <v>16</v>
      </c>
      <c r="N608" s="480"/>
      <c r="O608" s="480"/>
      <c r="P608" s="95">
        <v>21</v>
      </c>
      <c r="Q608" s="151">
        <v>2288.9999999999991</v>
      </c>
      <c r="R608" s="177">
        <f t="shared" si="525"/>
        <v>108.99999999999996</v>
      </c>
      <c r="S608" s="95">
        <f>IFERROR(RANK(R608, R596:R613),"")</f>
        <v>16</v>
      </c>
      <c r="T608" s="478"/>
      <c r="U608" s="95">
        <v>21</v>
      </c>
      <c r="V608" s="151">
        <v>2286.9230769230753</v>
      </c>
      <c r="W608" s="177">
        <f t="shared" si="526"/>
        <v>108.90109890109882</v>
      </c>
      <c r="X608" s="95">
        <f>IFERROR(RANK(W608, W596:W613),"")</f>
        <v>16</v>
      </c>
      <c r="Y608" s="478"/>
      <c r="Z608" s="95">
        <v>21</v>
      </c>
      <c r="AA608" s="151">
        <v>2290.140845070423</v>
      </c>
      <c r="AB608" s="177">
        <f t="shared" si="527"/>
        <v>109.05432595573443</v>
      </c>
      <c r="AC608" s="95">
        <f>IFERROR(RANK(AB608, AB596:AB613),"")</f>
        <v>16</v>
      </c>
      <c r="AD608" s="478"/>
      <c r="AE608" s="95">
        <v>21</v>
      </c>
      <c r="AF608" s="151">
        <v>2304.4067796610161</v>
      </c>
      <c r="AG608" s="177">
        <f t="shared" si="528"/>
        <v>109.7336561743341</v>
      </c>
      <c r="AH608" s="95">
        <f>IFERROR(RANK(AG608, AG596:AG613),"")</f>
        <v>16</v>
      </c>
      <c r="AI608" s="478"/>
      <c r="AJ608" s="95">
        <v>21</v>
      </c>
      <c r="AK608" s="151">
        <v>2311.5254237288154</v>
      </c>
      <c r="AL608" s="177">
        <f t="shared" si="529"/>
        <v>110.07263922518169</v>
      </c>
      <c r="AM608" s="95">
        <f>IFERROR(RANK(AL608, AL596:AL613),"")</f>
        <v>16</v>
      </c>
      <c r="AN608" s="478"/>
      <c r="AO608" s="95">
        <v>21</v>
      </c>
      <c r="AP608" s="151">
        <v>2306.4285714285729</v>
      </c>
      <c r="AQ608" s="177">
        <f t="shared" si="530"/>
        <v>109.82993197278918</v>
      </c>
      <c r="AR608" s="95">
        <f>IFERROR(RANK(AQ608, AQ596:AQ613),"")</f>
        <v>16</v>
      </c>
      <c r="AS608" s="478"/>
      <c r="AT608" s="95">
        <v>21</v>
      </c>
      <c r="AU608" s="151">
        <v>2296.3636363636351</v>
      </c>
      <c r="AV608" s="177">
        <f t="shared" si="531"/>
        <v>109.35064935064929</v>
      </c>
      <c r="AW608" s="95">
        <f>IFERROR(RANK(AV608, AV596:AV613),"")</f>
        <v>16</v>
      </c>
      <c r="AX608" s="478"/>
    </row>
    <row r="609" spans="2:50" hidden="1">
      <c r="B609" s="456"/>
      <c r="C609" s="95">
        <f t="shared" si="523"/>
        <v>14</v>
      </c>
      <c r="D609" s="95" t="s">
        <v>200</v>
      </c>
      <c r="E609" s="95">
        <v>15</v>
      </c>
      <c r="F609" s="95">
        <v>2400</v>
      </c>
      <c r="G609" s="177">
        <f t="shared" si="524"/>
        <v>160</v>
      </c>
      <c r="H609" s="456"/>
      <c r="I609" s="153">
        <f t="shared" si="520"/>
        <v>15</v>
      </c>
      <c r="J609" s="153">
        <f t="shared" si="521"/>
        <v>2306.5150667638072</v>
      </c>
      <c r="K609" s="154">
        <f t="shared" si="522"/>
        <v>153.76767111758713</v>
      </c>
      <c r="L609" s="458"/>
      <c r="M609" s="153">
        <f>IFERROR(RANK(K609, K596:K613),"")</f>
        <v>3</v>
      </c>
      <c r="N609" s="480"/>
      <c r="O609" s="480"/>
      <c r="P609" s="95">
        <v>15</v>
      </c>
      <c r="Q609" s="151">
        <v>2302.7027027027011</v>
      </c>
      <c r="R609" s="177">
        <f t="shared" si="525"/>
        <v>153.5135135135134</v>
      </c>
      <c r="S609" s="95">
        <f>IFERROR(RANK(R609, R596:R613),"")</f>
        <v>3</v>
      </c>
      <c r="T609" s="478"/>
      <c r="U609" s="95">
        <v>15</v>
      </c>
      <c r="V609" s="151">
        <v>2291.3513513513494</v>
      </c>
      <c r="W609" s="177">
        <f t="shared" si="526"/>
        <v>152.75675675675663</v>
      </c>
      <c r="X609" s="95">
        <f>IFERROR(RANK(W609, W596:W613),"")</f>
        <v>3</v>
      </c>
      <c r="Y609" s="478"/>
      <c r="Z609" s="95">
        <v>15</v>
      </c>
      <c r="AA609" s="151">
        <v>2294.1176470588266</v>
      </c>
      <c r="AB609" s="177">
        <f t="shared" si="527"/>
        <v>152.94117647058843</v>
      </c>
      <c r="AC609" s="95">
        <f>IFERROR(RANK(AB609, AB596:AB613),"")</f>
        <v>3</v>
      </c>
      <c r="AD609" s="478"/>
      <c r="AE609" s="95">
        <v>15</v>
      </c>
      <c r="AF609" s="151">
        <v>2299.2000000000003</v>
      </c>
      <c r="AG609" s="177">
        <f t="shared" si="528"/>
        <v>153.28000000000003</v>
      </c>
      <c r="AH609" s="95">
        <f>IFERROR(RANK(AG609, AG596:AG613),"")</f>
        <v>3</v>
      </c>
      <c r="AI609" s="478"/>
      <c r="AJ609" s="95">
        <v>15</v>
      </c>
      <c r="AK609" s="151">
        <v>2345.4545454545537</v>
      </c>
      <c r="AL609" s="177">
        <f t="shared" si="529"/>
        <v>156.36363636363691</v>
      </c>
      <c r="AM609" s="95">
        <f>IFERROR(RANK(AL609, AL596:AL613),"")</f>
        <v>3</v>
      </c>
      <c r="AN609" s="478"/>
      <c r="AO609" s="95">
        <v>15</v>
      </c>
      <c r="AP609" s="151">
        <v>2309.1428571428546</v>
      </c>
      <c r="AQ609" s="177">
        <f t="shared" si="530"/>
        <v>153.94285714285698</v>
      </c>
      <c r="AR609" s="95">
        <f>IFERROR(RANK(AQ609, AQ596:AQ613),"")</f>
        <v>3</v>
      </c>
      <c r="AS609" s="478"/>
      <c r="AT609" s="95">
        <v>15</v>
      </c>
      <c r="AU609" s="151">
        <v>2303.6363636363658</v>
      </c>
      <c r="AV609" s="177">
        <f t="shared" si="531"/>
        <v>153.57575757575771</v>
      </c>
      <c r="AW609" s="95">
        <f>IFERROR(RANK(AV609, AV596:AV613),"")</f>
        <v>3</v>
      </c>
      <c r="AX609" s="478"/>
    </row>
    <row r="610" spans="2:50" hidden="1">
      <c r="B610" s="456"/>
      <c r="C610" s="95">
        <f t="shared" si="523"/>
        <v>15</v>
      </c>
      <c r="D610" s="95" t="s">
        <v>201</v>
      </c>
      <c r="E610" s="95">
        <v>16</v>
      </c>
      <c r="F610" s="95">
        <v>2400</v>
      </c>
      <c r="G610" s="177">
        <f t="shared" si="524"/>
        <v>150</v>
      </c>
      <c r="H610" s="456"/>
      <c r="I610" s="153">
        <f t="shared" si="520"/>
        <v>16</v>
      </c>
      <c r="J610" s="153">
        <f t="shared" si="521"/>
        <v>2299.4382306777088</v>
      </c>
      <c r="K610" s="154">
        <f t="shared" si="522"/>
        <v>143.7148894173568</v>
      </c>
      <c r="L610" s="458"/>
      <c r="M610" s="153">
        <f>IFERROR(RANK(K610, K596:K613),"")</f>
        <v>5</v>
      </c>
      <c r="N610" s="480"/>
      <c r="O610" s="480"/>
      <c r="P610" s="95">
        <v>16</v>
      </c>
      <c r="Q610" s="151">
        <v>2292.2891566265052</v>
      </c>
      <c r="R610" s="177">
        <f t="shared" si="525"/>
        <v>143.26807228915658</v>
      </c>
      <c r="S610" s="95">
        <f>IFERROR(RANK(R610, R596:R613),"")</f>
        <v>6</v>
      </c>
      <c r="T610" s="478"/>
      <c r="U610" s="95">
        <v>16</v>
      </c>
      <c r="V610" s="151">
        <v>2285.6470588235288</v>
      </c>
      <c r="W610" s="177">
        <f t="shared" si="526"/>
        <v>142.85294117647055</v>
      </c>
      <c r="X610" s="95">
        <f>IFERROR(RANK(W610, W596:W613),"")</f>
        <v>6</v>
      </c>
      <c r="Y610" s="478"/>
      <c r="Z610" s="95">
        <v>16</v>
      </c>
      <c r="AA610" s="151">
        <v>2306.5822784810111</v>
      </c>
      <c r="AB610" s="177">
        <f t="shared" si="527"/>
        <v>144.1613924050632</v>
      </c>
      <c r="AC610" s="95">
        <f>IFERROR(RANK(AB610, AB596:AB613),"")</f>
        <v>5</v>
      </c>
      <c r="AD610" s="478"/>
      <c r="AE610" s="95">
        <v>16</v>
      </c>
      <c r="AF610" s="151">
        <v>2299.7014925373132</v>
      </c>
      <c r="AG610" s="177">
        <f t="shared" si="528"/>
        <v>143.73134328358208</v>
      </c>
      <c r="AH610" s="95">
        <f>IFERROR(RANK(AG610, AG596:AG613),"")</f>
        <v>5</v>
      </c>
      <c r="AI610" s="478"/>
      <c r="AJ610" s="95">
        <v>16</v>
      </c>
      <c r="AK610" s="151">
        <v>2312.2388059701493</v>
      </c>
      <c r="AL610" s="177">
        <f t="shared" si="529"/>
        <v>144.51492537313433</v>
      </c>
      <c r="AM610" s="95">
        <f>IFERROR(RANK(AL610, AL596:AL613),"")</f>
        <v>5</v>
      </c>
      <c r="AN610" s="478"/>
      <c r="AO610" s="95">
        <v>16</v>
      </c>
      <c r="AP610" s="151">
        <v>2291.4606741573034</v>
      </c>
      <c r="AQ610" s="177">
        <f t="shared" si="530"/>
        <v>143.21629213483146</v>
      </c>
      <c r="AR610" s="95">
        <f>IFERROR(RANK(AQ610, AQ596:AQ613),"")</f>
        <v>6</v>
      </c>
      <c r="AS610" s="478"/>
      <c r="AT610" s="95">
        <v>16</v>
      </c>
      <c r="AU610" s="151">
        <v>2308.1481481481474</v>
      </c>
      <c r="AV610" s="177">
        <f t="shared" si="531"/>
        <v>144.25925925925921</v>
      </c>
      <c r="AW610" s="95">
        <f>IFERROR(RANK(AV610, AV596:AV613),"")</f>
        <v>5</v>
      </c>
      <c r="AX610" s="478"/>
    </row>
    <row r="611" spans="2:50" hidden="1">
      <c r="B611" s="456"/>
      <c r="C611" s="95">
        <f t="shared" si="523"/>
        <v>16</v>
      </c>
      <c r="D611" s="95" t="s">
        <v>202</v>
      </c>
      <c r="E611" s="95">
        <v>16</v>
      </c>
      <c r="F611" s="95">
        <v>2400</v>
      </c>
      <c r="G611" s="177">
        <f t="shared" si="524"/>
        <v>150</v>
      </c>
      <c r="H611" s="456"/>
      <c r="I611" s="153">
        <f t="shared" si="520"/>
        <v>16</v>
      </c>
      <c r="J611" s="153">
        <f t="shared" si="521"/>
        <v>2292.0943328898761</v>
      </c>
      <c r="K611" s="154">
        <f t="shared" si="522"/>
        <v>143.25589580561726</v>
      </c>
      <c r="L611" s="458"/>
      <c r="M611" s="153">
        <f>IFERROR(RANK(K611, K596:K613),"")</f>
        <v>6</v>
      </c>
      <c r="N611" s="480"/>
      <c r="O611" s="480"/>
      <c r="P611" s="95">
        <v>16</v>
      </c>
      <c r="Q611" s="151">
        <v>2294.7834803528458</v>
      </c>
      <c r="R611" s="177">
        <f t="shared" si="525"/>
        <v>143.42396752205286</v>
      </c>
      <c r="S611" s="95">
        <f>IFERROR(RANK(R611, R596:R613),"")</f>
        <v>5</v>
      </c>
      <c r="T611" s="478"/>
      <c r="U611" s="95">
        <v>16</v>
      </c>
      <c r="V611" s="151">
        <v>2288.2345013477088</v>
      </c>
      <c r="W611" s="177">
        <f t="shared" si="526"/>
        <v>143.0146563342318</v>
      </c>
      <c r="X611" s="95">
        <f>IFERROR(RANK(W611, W596:W613),"")</f>
        <v>5</v>
      </c>
      <c r="Y611" s="478"/>
      <c r="Z611" s="95">
        <v>16</v>
      </c>
      <c r="AA611" s="151">
        <v>2301.4251012145742</v>
      </c>
      <c r="AB611" s="177">
        <f t="shared" si="527"/>
        <v>143.83906882591089</v>
      </c>
      <c r="AC611" s="95">
        <f>IFERROR(RANK(AB611, AB596:AB613),"")</f>
        <v>6</v>
      </c>
      <c r="AD611" s="478"/>
      <c r="AE611" s="95">
        <v>16</v>
      </c>
      <c r="AF611" s="151">
        <v>2285.0299401197594</v>
      </c>
      <c r="AG611" s="177">
        <f t="shared" si="528"/>
        <v>142.81437125748496</v>
      </c>
      <c r="AH611" s="95">
        <f>IFERROR(RANK(AG611, AG596:AG613),"")</f>
        <v>6</v>
      </c>
      <c r="AI611" s="478"/>
      <c r="AJ611" s="95">
        <v>16</v>
      </c>
      <c r="AK611" s="151">
        <v>2285.5491329479769</v>
      </c>
      <c r="AL611" s="177">
        <f t="shared" si="529"/>
        <v>142.84682080924856</v>
      </c>
      <c r="AM611" s="95">
        <f>IFERROR(RANK(AL611, AL596:AL613),"")</f>
        <v>6</v>
      </c>
      <c r="AN611" s="478"/>
      <c r="AO611" s="95">
        <v>16</v>
      </c>
      <c r="AP611" s="151">
        <v>2300.7277499403485</v>
      </c>
      <c r="AQ611" s="177">
        <f t="shared" si="530"/>
        <v>143.79548437127178</v>
      </c>
      <c r="AR611" s="95">
        <f>IFERROR(RANK(AQ611, AQ596:AQ613),"")</f>
        <v>5</v>
      </c>
      <c r="AS611" s="478"/>
      <c r="AT611" s="95">
        <v>16</v>
      </c>
      <c r="AU611" s="151">
        <v>2288.9104243059192</v>
      </c>
      <c r="AV611" s="177">
        <f t="shared" si="531"/>
        <v>143.05690151911995</v>
      </c>
      <c r="AW611" s="95">
        <f>IFERROR(RANK(AV611, AV596:AV613),"")</f>
        <v>6</v>
      </c>
      <c r="AX611" s="478"/>
    </row>
    <row r="612" spans="2:50" hidden="1">
      <c r="B612" s="456"/>
      <c r="C612" s="95">
        <f t="shared" si="523"/>
        <v>17</v>
      </c>
      <c r="D612" s="95"/>
      <c r="E612" s="95"/>
      <c r="F612" s="95"/>
      <c r="G612" s="177" t="str">
        <f t="shared" si="524"/>
        <v/>
      </c>
      <c r="H612" s="456"/>
      <c r="I612" s="153" t="str">
        <f t="shared" si="520"/>
        <v/>
      </c>
      <c r="J612" s="153" t="str">
        <f t="shared" si="521"/>
        <v/>
      </c>
      <c r="K612" s="154" t="str">
        <f t="shared" si="522"/>
        <v/>
      </c>
      <c r="L612" s="458"/>
      <c r="M612" s="153" t="str">
        <f>IFERROR(RANK(K612, K596:K613),"")</f>
        <v/>
      </c>
      <c r="N612" s="480"/>
      <c r="O612" s="480"/>
      <c r="P612" s="95"/>
      <c r="Q612" s="151"/>
      <c r="R612" s="177" t="str">
        <f t="shared" si="525"/>
        <v/>
      </c>
      <c r="S612" s="95" t="str">
        <f>IFERROR(RANK(R612, R596:R613),"")</f>
        <v/>
      </c>
      <c r="T612" s="478"/>
      <c r="U612" s="95"/>
      <c r="V612" s="151"/>
      <c r="W612" s="177" t="str">
        <f t="shared" si="526"/>
        <v/>
      </c>
      <c r="X612" s="95" t="str">
        <f>IFERROR(RANK(W612, W596:W613),"")</f>
        <v/>
      </c>
      <c r="Y612" s="478"/>
      <c r="Z612" s="95"/>
      <c r="AA612" s="151"/>
      <c r="AB612" s="177" t="str">
        <f t="shared" si="527"/>
        <v/>
      </c>
      <c r="AC612" s="95" t="str">
        <f>IFERROR(RANK(AB612, AB596:AB613),"")</f>
        <v/>
      </c>
      <c r="AD612" s="478"/>
      <c r="AE612" s="95"/>
      <c r="AF612" s="151"/>
      <c r="AG612" s="177" t="str">
        <f t="shared" si="528"/>
        <v/>
      </c>
      <c r="AH612" s="95" t="str">
        <f>IFERROR(RANK(AG612, AG596:AG613),"")</f>
        <v/>
      </c>
      <c r="AI612" s="478"/>
      <c r="AJ612" s="95"/>
      <c r="AK612" s="151"/>
      <c r="AL612" s="177" t="str">
        <f t="shared" si="529"/>
        <v/>
      </c>
      <c r="AM612" s="95" t="str">
        <f>IFERROR(RANK(AL612, AL596:AL613),"")</f>
        <v/>
      </c>
      <c r="AN612" s="478"/>
      <c r="AO612" s="95"/>
      <c r="AP612" s="151"/>
      <c r="AQ612" s="177" t="str">
        <f t="shared" si="530"/>
        <v/>
      </c>
      <c r="AR612" s="95" t="str">
        <f>IFERROR(RANK(AQ612, AQ596:AQ613),"")</f>
        <v/>
      </c>
      <c r="AS612" s="478"/>
      <c r="AT612" s="95"/>
      <c r="AU612" s="151"/>
      <c r="AV612" s="177" t="str">
        <f t="shared" si="531"/>
        <v/>
      </c>
      <c r="AW612" s="95" t="str">
        <f>IFERROR(RANK(AV612, AV596:AV613),"")</f>
        <v/>
      </c>
      <c r="AX612" s="478"/>
    </row>
    <row r="613" spans="2:50" hidden="1">
      <c r="B613" s="456"/>
      <c r="C613" s="95">
        <f t="shared" si="523"/>
        <v>18</v>
      </c>
      <c r="D613" s="95"/>
      <c r="E613" s="95"/>
      <c r="F613" s="95"/>
      <c r="G613" s="177" t="str">
        <f t="shared" si="524"/>
        <v/>
      </c>
      <c r="H613" s="456"/>
      <c r="I613" s="153" t="str">
        <f t="shared" si="520"/>
        <v/>
      </c>
      <c r="J613" s="153" t="str">
        <f t="shared" si="521"/>
        <v/>
      </c>
      <c r="K613" s="154" t="str">
        <f t="shared" si="522"/>
        <v/>
      </c>
      <c r="L613" s="459"/>
      <c r="M613" s="153" t="str">
        <f>IFERROR(RANK(K613, K596:K613),"")</f>
        <v/>
      </c>
      <c r="N613" s="464"/>
      <c r="O613" s="464"/>
      <c r="P613" s="95"/>
      <c r="Q613" s="151"/>
      <c r="R613" s="177" t="str">
        <f t="shared" si="525"/>
        <v/>
      </c>
      <c r="S613" s="95" t="str">
        <f>IFERROR(RANK(R613, R596:R613),"")</f>
        <v/>
      </c>
      <c r="T613" s="479"/>
      <c r="U613" s="95"/>
      <c r="V613" s="151"/>
      <c r="W613" s="177" t="str">
        <f t="shared" si="526"/>
        <v/>
      </c>
      <c r="X613" s="95" t="str">
        <f>IFERROR(RANK(W613, W596:W613),"")</f>
        <v/>
      </c>
      <c r="Y613" s="479"/>
      <c r="Z613" s="95"/>
      <c r="AA613" s="151"/>
      <c r="AB613" s="177" t="str">
        <f t="shared" si="527"/>
        <v/>
      </c>
      <c r="AC613" s="95" t="str">
        <f>IFERROR(RANK(AB613, AB596:AB613),"")</f>
        <v/>
      </c>
      <c r="AD613" s="479"/>
      <c r="AE613" s="95"/>
      <c r="AF613" s="151"/>
      <c r="AG613" s="177" t="str">
        <f t="shared" si="528"/>
        <v/>
      </c>
      <c r="AH613" s="95" t="str">
        <f>IFERROR(RANK(AG613, AG596:AG613),"")</f>
        <v/>
      </c>
      <c r="AI613" s="479"/>
      <c r="AJ613" s="95"/>
      <c r="AK613" s="151"/>
      <c r="AL613" s="177" t="str">
        <f t="shared" si="529"/>
        <v/>
      </c>
      <c r="AM613" s="95" t="str">
        <f>IFERROR(RANK(AL613, AL596:AL613),"")</f>
        <v/>
      </c>
      <c r="AN613" s="479"/>
      <c r="AO613" s="95"/>
      <c r="AP613" s="151"/>
      <c r="AQ613" s="177" t="str">
        <f t="shared" si="530"/>
        <v/>
      </c>
      <c r="AR613" s="95" t="str">
        <f>IFERROR(RANK(AQ613, AQ596:AQ613),"")</f>
        <v/>
      </c>
      <c r="AS613" s="479"/>
      <c r="AT613" s="95"/>
      <c r="AU613" s="151"/>
      <c r="AV613" s="177" t="str">
        <f t="shared" si="531"/>
        <v/>
      </c>
      <c r="AW613" s="95" t="str">
        <f>IFERROR(RANK(AV613, AV596:AV613),"")</f>
        <v/>
      </c>
      <c r="AX613" s="479"/>
    </row>
    <row r="614" spans="2:50" ht="15.6">
      <c r="B614" s="460" t="s">
        <v>115</v>
      </c>
      <c r="C614" s="461"/>
      <c r="D614" s="461"/>
      <c r="E614" s="461"/>
      <c r="F614" s="461"/>
      <c r="G614" s="461"/>
      <c r="H614" s="461"/>
      <c r="I614" s="150"/>
      <c r="J614" s="150"/>
      <c r="K614" s="150"/>
      <c r="L614" s="150"/>
      <c r="M614" s="150"/>
      <c r="N614" s="448" t="s">
        <v>116</v>
      </c>
      <c r="O614" s="463" t="s">
        <v>63</v>
      </c>
      <c r="P614" s="465">
        <f>AT591+1</f>
        <v>46056</v>
      </c>
      <c r="Q614" s="456"/>
      <c r="R614" s="456"/>
      <c r="S614" s="456"/>
      <c r="T614" s="456"/>
      <c r="U614" s="465">
        <f>P614+1</f>
        <v>46057</v>
      </c>
      <c r="V614" s="456"/>
      <c r="W614" s="456"/>
      <c r="X614" s="456"/>
      <c r="Y614" s="456"/>
      <c r="Z614" s="465">
        <f>U614+1</f>
        <v>46058</v>
      </c>
      <c r="AA614" s="456"/>
      <c r="AB614" s="456"/>
      <c r="AC614" s="456"/>
      <c r="AD614" s="456"/>
      <c r="AE614" s="465">
        <f>Z614+1</f>
        <v>46059</v>
      </c>
      <c r="AF614" s="456"/>
      <c r="AG614" s="456"/>
      <c r="AH614" s="456"/>
      <c r="AI614" s="456"/>
      <c r="AJ614" s="465">
        <f>AE614+1</f>
        <v>46060</v>
      </c>
      <c r="AK614" s="456"/>
      <c r="AL614" s="456"/>
      <c r="AM614" s="456"/>
      <c r="AN614" s="456"/>
      <c r="AO614" s="465">
        <f>AJ614+1</f>
        <v>46061</v>
      </c>
      <c r="AP614" s="456"/>
      <c r="AQ614" s="456"/>
      <c r="AR614" s="456"/>
      <c r="AS614" s="456"/>
      <c r="AT614" s="465">
        <f>AO614+1</f>
        <v>46062</v>
      </c>
      <c r="AU614" s="456"/>
      <c r="AV614" s="456"/>
      <c r="AW614" s="456"/>
      <c r="AX614" s="456"/>
    </row>
    <row r="615" spans="2:50" ht="15.6">
      <c r="B615" s="462"/>
      <c r="C615" s="462"/>
      <c r="D615" s="462"/>
      <c r="E615" s="462"/>
      <c r="F615" s="462"/>
      <c r="G615" s="462"/>
      <c r="H615" s="462"/>
      <c r="I615" s="150"/>
      <c r="J615" s="150"/>
      <c r="K615" s="150"/>
      <c r="L615" s="150"/>
      <c r="M615" s="150"/>
      <c r="N615" s="448"/>
      <c r="O615" s="464"/>
      <c r="P615" s="465" t="s">
        <v>77</v>
      </c>
      <c r="Q615" s="456"/>
      <c r="R615" s="456"/>
      <c r="S615" s="456"/>
      <c r="T615" s="456"/>
      <c r="U615" s="465" t="s">
        <v>78</v>
      </c>
      <c r="V615" s="456"/>
      <c r="W615" s="456"/>
      <c r="X615" s="456"/>
      <c r="Y615" s="456"/>
      <c r="Z615" s="465" t="s">
        <v>79</v>
      </c>
      <c r="AA615" s="456"/>
      <c r="AB615" s="456"/>
      <c r="AC615" s="456"/>
      <c r="AD615" s="456"/>
      <c r="AE615" s="465" t="s">
        <v>74</v>
      </c>
      <c r="AF615" s="456"/>
      <c r="AG615" s="456"/>
      <c r="AH615" s="456"/>
      <c r="AI615" s="456"/>
      <c r="AJ615" s="465" t="s">
        <v>75</v>
      </c>
      <c r="AK615" s="456"/>
      <c r="AL615" s="456"/>
      <c r="AM615" s="456"/>
      <c r="AN615" s="456"/>
      <c r="AO615" s="465" t="s">
        <v>70</v>
      </c>
      <c r="AP615" s="456"/>
      <c r="AQ615" s="456"/>
      <c r="AR615" s="456"/>
      <c r="AS615" s="456"/>
      <c r="AT615" s="465" t="s">
        <v>76</v>
      </c>
      <c r="AU615" s="456"/>
      <c r="AV615" s="456"/>
      <c r="AW615" s="456"/>
      <c r="AX615" s="456"/>
    </row>
    <row r="616" spans="2:50">
      <c r="B616" s="448" t="s">
        <v>117</v>
      </c>
      <c r="C616" s="448" t="s">
        <v>118</v>
      </c>
      <c r="D616" s="448"/>
      <c r="E616" s="448" t="s">
        <v>119</v>
      </c>
      <c r="F616" s="448"/>
      <c r="G616" s="448"/>
      <c r="H616" s="452" t="s">
        <v>120</v>
      </c>
      <c r="I616" s="455" t="s">
        <v>121</v>
      </c>
      <c r="J616" s="455"/>
      <c r="K616" s="455"/>
      <c r="L616" s="455" t="s">
        <v>120</v>
      </c>
      <c r="M616" s="455" t="s">
        <v>122</v>
      </c>
      <c r="N616" s="463"/>
      <c r="O616" s="463" t="s">
        <v>123</v>
      </c>
      <c r="P616" s="449" t="s">
        <v>124</v>
      </c>
      <c r="Q616" s="450"/>
      <c r="R616" s="450"/>
      <c r="S616" s="451"/>
      <c r="T616" s="448" t="s">
        <v>120</v>
      </c>
      <c r="U616" s="449" t="s">
        <v>124</v>
      </c>
      <c r="V616" s="450"/>
      <c r="W616" s="450"/>
      <c r="X616" s="451"/>
      <c r="Y616" s="448" t="s">
        <v>120</v>
      </c>
      <c r="Z616" s="449" t="s">
        <v>124</v>
      </c>
      <c r="AA616" s="450"/>
      <c r="AB616" s="450"/>
      <c r="AC616" s="451"/>
      <c r="AD616" s="448" t="s">
        <v>120</v>
      </c>
      <c r="AE616" s="449" t="s">
        <v>124</v>
      </c>
      <c r="AF616" s="450"/>
      <c r="AG616" s="450"/>
      <c r="AH616" s="451"/>
      <c r="AI616" s="448" t="s">
        <v>120</v>
      </c>
      <c r="AJ616" s="449" t="s">
        <v>124</v>
      </c>
      <c r="AK616" s="450"/>
      <c r="AL616" s="450"/>
      <c r="AM616" s="451"/>
      <c r="AN616" s="448" t="s">
        <v>120</v>
      </c>
      <c r="AO616" s="449" t="s">
        <v>124</v>
      </c>
      <c r="AP616" s="450"/>
      <c r="AQ616" s="450"/>
      <c r="AR616" s="451"/>
      <c r="AS616" s="448" t="s">
        <v>120</v>
      </c>
      <c r="AT616" s="449" t="s">
        <v>124</v>
      </c>
      <c r="AU616" s="450"/>
      <c r="AV616" s="450"/>
      <c r="AW616" s="451"/>
      <c r="AX616" s="448" t="s">
        <v>120</v>
      </c>
    </row>
    <row r="617" spans="2:50">
      <c r="B617" s="448"/>
      <c r="C617" s="448"/>
      <c r="D617" s="448"/>
      <c r="E617" s="448" t="s">
        <v>125</v>
      </c>
      <c r="F617" s="448"/>
      <c r="G617" s="448"/>
      <c r="H617" s="453"/>
      <c r="I617" s="455" t="s">
        <v>125</v>
      </c>
      <c r="J617" s="455"/>
      <c r="K617" s="455"/>
      <c r="L617" s="455"/>
      <c r="M617" s="455"/>
      <c r="N617" s="480"/>
      <c r="O617" s="480"/>
      <c r="P617" s="449" t="s">
        <v>126</v>
      </c>
      <c r="Q617" s="450"/>
      <c r="R617" s="450"/>
      <c r="S617" s="451"/>
      <c r="T617" s="448"/>
      <c r="U617" s="449" t="s">
        <v>126</v>
      </c>
      <c r="V617" s="450"/>
      <c r="W617" s="450"/>
      <c r="X617" s="451"/>
      <c r="Y617" s="448"/>
      <c r="Z617" s="449" t="s">
        <v>126</v>
      </c>
      <c r="AA617" s="450"/>
      <c r="AB617" s="450"/>
      <c r="AC617" s="451"/>
      <c r="AD617" s="448"/>
      <c r="AE617" s="449" t="s">
        <v>126</v>
      </c>
      <c r="AF617" s="450"/>
      <c r="AG617" s="450"/>
      <c r="AH617" s="451"/>
      <c r="AI617" s="448"/>
      <c r="AJ617" s="449" t="s">
        <v>126</v>
      </c>
      <c r="AK617" s="450"/>
      <c r="AL617" s="450"/>
      <c r="AM617" s="451"/>
      <c r="AN617" s="448"/>
      <c r="AO617" s="449" t="s">
        <v>126</v>
      </c>
      <c r="AP617" s="450"/>
      <c r="AQ617" s="450"/>
      <c r="AR617" s="451"/>
      <c r="AS617" s="448"/>
      <c r="AT617" s="449" t="s">
        <v>126</v>
      </c>
      <c r="AU617" s="450"/>
      <c r="AV617" s="450"/>
      <c r="AW617" s="451"/>
      <c r="AX617" s="448"/>
    </row>
    <row r="618" spans="2:50">
      <c r="B618" s="448"/>
      <c r="C618" s="448"/>
      <c r="D618" s="448"/>
      <c r="E618" s="94" t="s">
        <v>127</v>
      </c>
      <c r="F618" s="94" t="s">
        <v>128</v>
      </c>
      <c r="G618" s="94" t="s">
        <v>129</v>
      </c>
      <c r="H618" s="454"/>
      <c r="I618" s="152" t="s">
        <v>127</v>
      </c>
      <c r="J618" s="152" t="s">
        <v>128</v>
      </c>
      <c r="K618" s="152" t="s">
        <v>129</v>
      </c>
      <c r="L618" s="455"/>
      <c r="M618" s="455"/>
      <c r="N618" s="480"/>
      <c r="O618" s="480"/>
      <c r="P618" s="94" t="s">
        <v>127</v>
      </c>
      <c r="Q618" s="94" t="s">
        <v>128</v>
      </c>
      <c r="R618" s="94" t="s">
        <v>129</v>
      </c>
      <c r="S618" s="94" t="s">
        <v>122</v>
      </c>
      <c r="T618" s="448"/>
      <c r="U618" s="94" t="s">
        <v>127</v>
      </c>
      <c r="V618" s="94" t="s">
        <v>128</v>
      </c>
      <c r="W618" s="94" t="s">
        <v>129</v>
      </c>
      <c r="X618" s="94" t="s">
        <v>122</v>
      </c>
      <c r="Y618" s="448"/>
      <c r="Z618" s="94" t="s">
        <v>127</v>
      </c>
      <c r="AA618" s="94" t="s">
        <v>128</v>
      </c>
      <c r="AB618" s="94" t="s">
        <v>129</v>
      </c>
      <c r="AC618" s="94" t="s">
        <v>122</v>
      </c>
      <c r="AD618" s="448"/>
      <c r="AE618" s="94" t="s">
        <v>127</v>
      </c>
      <c r="AF618" s="94" t="s">
        <v>128</v>
      </c>
      <c r="AG618" s="94" t="s">
        <v>129</v>
      </c>
      <c r="AH618" s="94" t="s">
        <v>122</v>
      </c>
      <c r="AI618" s="448"/>
      <c r="AJ618" s="94" t="s">
        <v>127</v>
      </c>
      <c r="AK618" s="94" t="s">
        <v>128</v>
      </c>
      <c r="AL618" s="94" t="s">
        <v>129</v>
      </c>
      <c r="AM618" s="94" t="s">
        <v>122</v>
      </c>
      <c r="AN618" s="448"/>
      <c r="AO618" s="94" t="s">
        <v>127</v>
      </c>
      <c r="AP618" s="94" t="s">
        <v>128</v>
      </c>
      <c r="AQ618" s="94" t="s">
        <v>129</v>
      </c>
      <c r="AR618" s="94" t="s">
        <v>122</v>
      </c>
      <c r="AS618" s="448"/>
      <c r="AT618" s="94" t="s">
        <v>127</v>
      </c>
      <c r="AU618" s="94" t="s">
        <v>128</v>
      </c>
      <c r="AV618" s="94" t="s">
        <v>129</v>
      </c>
      <c r="AW618" s="94" t="s">
        <v>122</v>
      </c>
      <c r="AX618" s="448"/>
    </row>
    <row r="619" spans="2:50">
      <c r="B619" s="456" t="s">
        <v>173</v>
      </c>
      <c r="C619" s="95">
        <f>C596</f>
        <v>1</v>
      </c>
      <c r="D619" s="95" t="s">
        <v>174</v>
      </c>
      <c r="E619" s="95">
        <v>20</v>
      </c>
      <c r="F619" s="95">
        <v>2400</v>
      </c>
      <c r="G619" s="177">
        <f>IFERROR(F619/E619,"")</f>
        <v>120</v>
      </c>
      <c r="H619" s="456">
        <f>AVERAGE(G619:G636)</f>
        <v>139.33897243107768</v>
      </c>
      <c r="I619" s="153">
        <f t="shared" ref="I619:I636" si="532">IFERROR(AVERAGE(P619,U619,Z619,AE619,AJ619,AO619,AT619),"")</f>
        <v>20</v>
      </c>
      <c r="J619" s="153">
        <f t="shared" ref="J619:J636" si="533">IFERROR(AVERAGE(Q619,V619,AA619,AF619,AK619,AP619,AU619),"")</f>
        <v>2298.1362533068445</v>
      </c>
      <c r="K619" s="154">
        <f t="shared" ref="K619:K636" si="534">IFERROR(AVERAGE(R619,W619,AB619,AG619,AL619,AQ619,AV619),"")</f>
        <v>114.90681266534223</v>
      </c>
      <c r="L619" s="457">
        <f>IFERROR(AVERAGE(K619:K636),"-")</f>
        <v>133.31655549880929</v>
      </c>
      <c r="M619" s="153">
        <f>IFERROR(RANK(K619, K619:K636),"")</f>
        <v>14</v>
      </c>
      <c r="N619" s="480"/>
      <c r="O619" s="480"/>
      <c r="P619" s="95">
        <v>20</v>
      </c>
      <c r="Q619" s="151">
        <v>2298.8099315068494</v>
      </c>
      <c r="R619" s="177">
        <f>IFERROR(Q619/P619,"")</f>
        <v>114.94049657534246</v>
      </c>
      <c r="S619" s="95">
        <f>IFERROR(RANK(R619, R619:R636),"")</f>
        <v>15</v>
      </c>
      <c r="T619" s="477">
        <f>AVERAGE(R619:R636)</f>
        <v>133.17261000982549</v>
      </c>
      <c r="U619" s="95">
        <v>20</v>
      </c>
      <c r="V619" s="151">
        <v>2316.1990950226254</v>
      </c>
      <c r="W619" s="177">
        <f>IFERROR(V619/U619,"")</f>
        <v>115.80995475113127</v>
      </c>
      <c r="X619" s="95">
        <f>IFERROR(RANK(W619, W619:W636),"")</f>
        <v>14</v>
      </c>
      <c r="Y619" s="477">
        <f>AVERAGE(W619:W636)</f>
        <v>133.4823371308382</v>
      </c>
      <c r="Z619" s="95">
        <v>20</v>
      </c>
      <c r="AA619" s="151">
        <v>2291.0526315789466</v>
      </c>
      <c r="AB619" s="177">
        <f>IFERROR(AA619/Z619,"")</f>
        <v>114.55263157894733</v>
      </c>
      <c r="AC619" s="95">
        <f>IFERROR(RANK(AB619, AB619:AB636),"")</f>
        <v>14</v>
      </c>
      <c r="AD619" s="477">
        <f>AVERAGE(AB619:AB636)</f>
        <v>133.21788110798553</v>
      </c>
      <c r="AE619" s="95">
        <v>20</v>
      </c>
      <c r="AF619" s="151">
        <v>2290</v>
      </c>
      <c r="AG619" s="177">
        <f>IFERROR(AF619/AE619,"")</f>
        <v>114.5</v>
      </c>
      <c r="AH619" s="95">
        <f>IFERROR(RANK(AG619, AG619:AG636),"")</f>
        <v>15</v>
      </c>
      <c r="AI619" s="477">
        <f>AVERAGE(AG619:AG636)</f>
        <v>133.37270263606266</v>
      </c>
      <c r="AJ619" s="95">
        <v>20</v>
      </c>
      <c r="AK619" s="151">
        <v>2299.7938144329892</v>
      </c>
      <c r="AL619" s="177">
        <f>IFERROR(AK619/AJ619,"")</f>
        <v>114.98969072164945</v>
      </c>
      <c r="AM619" s="95">
        <f>IFERROR(RANK(AL619, AL619:AL636),"")</f>
        <v>15</v>
      </c>
      <c r="AN619" s="477">
        <f>AVERAGE(AL619:AL636)</f>
        <v>133.40585275147171</v>
      </c>
      <c r="AO619" s="95">
        <v>20</v>
      </c>
      <c r="AP619" s="151">
        <v>2297.2887767969746</v>
      </c>
      <c r="AQ619" s="177">
        <f>IFERROR(AP619/AO619,"")</f>
        <v>114.86443883984873</v>
      </c>
      <c r="AR619" s="95">
        <f>IFERROR(RANK(AQ619, AQ619:AQ636),"")</f>
        <v>13</v>
      </c>
      <c r="AS619" s="477">
        <f>AVERAGE(AQ619:AQ636)</f>
        <v>132.53916251680954</v>
      </c>
      <c r="AT619" s="95">
        <v>20</v>
      </c>
      <c r="AU619" s="151">
        <v>2293.8095238095243</v>
      </c>
      <c r="AV619" s="177">
        <f>IFERROR(AU619/AT619,"")</f>
        <v>114.69047619047622</v>
      </c>
      <c r="AW619" s="95">
        <f>IFERROR(RANK(AV619, AV619:AV636),"")</f>
        <v>13</v>
      </c>
      <c r="AX619" s="477">
        <f>AVERAGE(AV619:AV636)</f>
        <v>132.71432348099518</v>
      </c>
    </row>
    <row r="620" spans="2:50">
      <c r="B620" s="456"/>
      <c r="C620" s="95">
        <f t="shared" ref="C620:C636" si="535">C597</f>
        <v>2</v>
      </c>
      <c r="D620" s="95" t="s">
        <v>175</v>
      </c>
      <c r="E620" s="95">
        <v>18</v>
      </c>
      <c r="F620" s="95">
        <v>2400</v>
      </c>
      <c r="G620" s="177">
        <f t="shared" ref="G620:G636" si="536">IFERROR(F620/E620,"")</f>
        <v>133.33333333333334</v>
      </c>
      <c r="H620" s="456"/>
      <c r="I620" s="153">
        <f t="shared" si="532"/>
        <v>18</v>
      </c>
      <c r="J620" s="153">
        <f t="shared" si="533"/>
        <v>2295.4071263851338</v>
      </c>
      <c r="K620" s="154">
        <f t="shared" si="534"/>
        <v>127.52261813250743</v>
      </c>
      <c r="L620" s="458"/>
      <c r="M620" s="153">
        <f>IFERROR(RANK(K620, K619:K636),"")</f>
        <v>8</v>
      </c>
      <c r="N620" s="480"/>
      <c r="O620" s="480"/>
      <c r="P620" s="95">
        <v>18</v>
      </c>
      <c r="Q620" s="151">
        <v>2294.5794392523358</v>
      </c>
      <c r="R620" s="177">
        <f t="shared" ref="R620:R636" si="537">IFERROR(Q620/P620,"")</f>
        <v>127.47663551401865</v>
      </c>
      <c r="S620" s="95">
        <f>IFERROR(RANK(R620, R619:R636),"")</f>
        <v>7</v>
      </c>
      <c r="T620" s="478"/>
      <c r="U620" s="95">
        <v>18</v>
      </c>
      <c r="V620" s="151">
        <v>2286.599999999999</v>
      </c>
      <c r="W620" s="177">
        <f t="shared" ref="W620:W636" si="538">IFERROR(V620/U620,"")</f>
        <v>127.03333333333327</v>
      </c>
      <c r="X620" s="95">
        <f>IFERROR(RANK(W620, W619:W636),"")</f>
        <v>10</v>
      </c>
      <c r="Y620" s="478"/>
      <c r="Z620" s="95">
        <v>18</v>
      </c>
      <c r="AA620" s="151">
        <v>2291.1340206185573</v>
      </c>
      <c r="AB620" s="177">
        <f t="shared" ref="AB620:AB636" si="539">IFERROR(AA620/Z620,"")</f>
        <v>127.28522336769763</v>
      </c>
      <c r="AC620" s="95">
        <f>IFERROR(RANK(AB620, AB619:AB636),"")</f>
        <v>8</v>
      </c>
      <c r="AD620" s="478"/>
      <c r="AE620" s="95">
        <v>18</v>
      </c>
      <c r="AF620" s="151">
        <v>2299.45945945946</v>
      </c>
      <c r="AG620" s="177">
        <f t="shared" ref="AG620:AG636" si="540">IFERROR(AF620/AE620,"")</f>
        <v>127.74774774774778</v>
      </c>
      <c r="AH620" s="95">
        <f>IFERROR(RANK(AG620, AG619:AG636),"")</f>
        <v>8</v>
      </c>
      <c r="AI620" s="478"/>
      <c r="AJ620" s="95">
        <v>18</v>
      </c>
      <c r="AK620" s="151">
        <v>2296.0000000000009</v>
      </c>
      <c r="AL620" s="177">
        <f t="shared" ref="AL620:AL636" si="541">IFERROR(AK620/AJ620,"")</f>
        <v>127.5555555555556</v>
      </c>
      <c r="AM620" s="95">
        <f>IFERROR(RANK(AL620, AL619:AL636),"")</f>
        <v>7</v>
      </c>
      <c r="AN620" s="478"/>
      <c r="AO620" s="95">
        <v>18</v>
      </c>
      <c r="AP620" s="151">
        <v>2297.6470588235302</v>
      </c>
      <c r="AQ620" s="177">
        <f t="shared" ref="AQ620:AQ636" si="542">IFERROR(AP620/AO620,"")</f>
        <v>127.64705882352945</v>
      </c>
      <c r="AR620" s="95">
        <f>IFERROR(RANK(AQ620, AQ619:AQ636),"")</f>
        <v>6</v>
      </c>
      <c r="AS620" s="478"/>
      <c r="AT620" s="95">
        <v>18</v>
      </c>
      <c r="AU620" s="151">
        <v>2302.4299065420555</v>
      </c>
      <c r="AV620" s="177">
        <f t="shared" ref="AV620:AV636" si="543">IFERROR(AU620/AT620,"")</f>
        <v>127.91277258566976</v>
      </c>
      <c r="AW620" s="95">
        <f>IFERROR(RANK(AV620, AV619:AV636),"")</f>
        <v>6</v>
      </c>
      <c r="AX620" s="478"/>
    </row>
    <row r="621" spans="2:50">
      <c r="B621" s="456"/>
      <c r="C621" s="95">
        <f t="shared" si="535"/>
        <v>3</v>
      </c>
      <c r="D621" s="95" t="s">
        <v>176</v>
      </c>
      <c r="E621" s="95">
        <v>18</v>
      </c>
      <c r="F621" s="95">
        <v>2400</v>
      </c>
      <c r="G621" s="177">
        <f t="shared" si="536"/>
        <v>133.33333333333334</v>
      </c>
      <c r="H621" s="456"/>
      <c r="I621" s="153">
        <f t="shared" si="532"/>
        <v>18</v>
      </c>
      <c r="J621" s="153">
        <f t="shared" si="533"/>
        <v>2289.210228946898</v>
      </c>
      <c r="K621" s="154">
        <f t="shared" si="534"/>
        <v>127.17834605260543</v>
      </c>
      <c r="L621" s="458"/>
      <c r="M621" s="153">
        <f>IFERROR(RANK(K621, K619:K636),"")</f>
        <v>9</v>
      </c>
      <c r="N621" s="480"/>
      <c r="O621" s="480"/>
      <c r="P621" s="95">
        <v>18</v>
      </c>
      <c r="Q621" s="151">
        <v>2290.1369863013692</v>
      </c>
      <c r="R621" s="177">
        <f t="shared" si="537"/>
        <v>127.22983257229829</v>
      </c>
      <c r="S621" s="95">
        <f>IFERROR(RANK(R621, R619:R636),"")</f>
        <v>8</v>
      </c>
      <c r="T621" s="478"/>
      <c r="U621" s="95">
        <v>18</v>
      </c>
      <c r="V621" s="151">
        <v>2287.2115384615381</v>
      </c>
      <c r="W621" s="177">
        <f t="shared" si="538"/>
        <v>127.06730769230768</v>
      </c>
      <c r="X621" s="95">
        <f>IFERROR(RANK(W621, W619:W636),"")</f>
        <v>9</v>
      </c>
      <c r="Y621" s="478"/>
      <c r="Z621" s="95">
        <v>18</v>
      </c>
      <c r="AA621" s="151">
        <v>2290.0523560209417</v>
      </c>
      <c r="AB621" s="177">
        <f t="shared" si="539"/>
        <v>127.22513089005231</v>
      </c>
      <c r="AC621" s="95">
        <f>IFERROR(RANK(AB621, AB619:AB636),"")</f>
        <v>9</v>
      </c>
      <c r="AD621" s="478"/>
      <c r="AE621" s="95">
        <v>18</v>
      </c>
      <c r="AF621" s="151">
        <v>2288.2758620689656</v>
      </c>
      <c r="AG621" s="177">
        <f t="shared" si="540"/>
        <v>127.1264367816092</v>
      </c>
      <c r="AH621" s="95">
        <f>IFERROR(RANK(AG621, AG619:AG636),"")</f>
        <v>10</v>
      </c>
      <c r="AI621" s="478"/>
      <c r="AJ621" s="95">
        <v>18</v>
      </c>
      <c r="AK621" s="151">
        <v>2287.3333333333335</v>
      </c>
      <c r="AL621" s="177">
        <f t="shared" si="541"/>
        <v>127.07407407407408</v>
      </c>
      <c r="AM621" s="95">
        <f>IFERROR(RANK(AL621, AL619:AL636),"")</f>
        <v>9</v>
      </c>
      <c r="AN621" s="478"/>
      <c r="AO621" s="95">
        <v>18</v>
      </c>
      <c r="AP621" s="151">
        <v>2293.2111251580286</v>
      </c>
      <c r="AQ621" s="177">
        <f t="shared" si="542"/>
        <v>127.40061806433492</v>
      </c>
      <c r="AR621" s="95">
        <f>IFERROR(RANK(AQ621, AQ619:AQ636),"")</f>
        <v>7</v>
      </c>
      <c r="AS621" s="478"/>
      <c r="AT621" s="95">
        <v>18</v>
      </c>
      <c r="AU621" s="151">
        <v>2288.2504012841091</v>
      </c>
      <c r="AV621" s="177">
        <f t="shared" si="543"/>
        <v>127.12502229356161</v>
      </c>
      <c r="AW621" s="95">
        <f>IFERROR(RANK(AV621, AV619:AV636),"")</f>
        <v>9</v>
      </c>
      <c r="AX621" s="478"/>
    </row>
    <row r="622" spans="2:50">
      <c r="B622" s="456"/>
      <c r="C622" s="95">
        <f t="shared" si="535"/>
        <v>4</v>
      </c>
      <c r="D622" s="95" t="s">
        <v>179</v>
      </c>
      <c r="E622" s="95">
        <v>18</v>
      </c>
      <c r="F622" s="95">
        <v>2400</v>
      </c>
      <c r="G622" s="177">
        <f t="shared" si="536"/>
        <v>133.33333333333334</v>
      </c>
      <c r="H622" s="456"/>
      <c r="I622" s="153">
        <f t="shared" si="532"/>
        <v>18</v>
      </c>
      <c r="J622" s="153">
        <f t="shared" si="533"/>
        <v>2288.0282433093425</v>
      </c>
      <c r="K622" s="154">
        <f t="shared" si="534"/>
        <v>127.11268018385238</v>
      </c>
      <c r="L622" s="458"/>
      <c r="M622" s="153">
        <f>IFERROR(RANK(K622, K619:K636),"")</f>
        <v>10</v>
      </c>
      <c r="N622" s="480"/>
      <c r="O622" s="480"/>
      <c r="P622" s="95">
        <v>18</v>
      </c>
      <c r="Q622" s="151">
        <v>2289.493670886076</v>
      </c>
      <c r="R622" s="177">
        <f t="shared" si="537"/>
        <v>127.19409282700423</v>
      </c>
      <c r="S622" s="95">
        <f>IFERROR(RANK(R622, R619:R636),"")</f>
        <v>9</v>
      </c>
      <c r="T622" s="478"/>
      <c r="U622" s="95">
        <v>18</v>
      </c>
      <c r="V622" s="151">
        <v>2287.5496688741723</v>
      </c>
      <c r="W622" s="177">
        <f t="shared" si="538"/>
        <v>127.0860927152318</v>
      </c>
      <c r="X622" s="95">
        <f>IFERROR(RANK(W622, W619:W636),"")</f>
        <v>8</v>
      </c>
      <c r="Y622" s="478"/>
      <c r="Z622" s="95">
        <v>18</v>
      </c>
      <c r="AA622" s="151">
        <v>2287.9166666666665</v>
      </c>
      <c r="AB622" s="177">
        <f t="shared" si="539"/>
        <v>127.10648148148147</v>
      </c>
      <c r="AC622" s="95">
        <f>IFERROR(RANK(AB622, AB619:AB636),"")</f>
        <v>10</v>
      </c>
      <c r="AD622" s="478"/>
      <c r="AE622" s="95">
        <v>18</v>
      </c>
      <c r="AF622" s="151">
        <v>2292.3966942148763</v>
      </c>
      <c r="AG622" s="177">
        <f t="shared" si="540"/>
        <v>127.35537190082647</v>
      </c>
      <c r="AH622" s="95">
        <f>IFERROR(RANK(AG622, AG619:AG636),"")</f>
        <v>9</v>
      </c>
      <c r="AI622" s="478"/>
      <c r="AJ622" s="95">
        <v>18</v>
      </c>
      <c r="AK622" s="151">
        <v>2283.28125</v>
      </c>
      <c r="AL622" s="177">
        <f t="shared" si="541"/>
        <v>126.84895833333333</v>
      </c>
      <c r="AM622" s="95">
        <f>IFERROR(RANK(AL622, AL619:AL636),"")</f>
        <v>10</v>
      </c>
      <c r="AN622" s="478"/>
      <c r="AO622" s="95">
        <v>18</v>
      </c>
      <c r="AP622" s="151">
        <v>2286.1621621621616</v>
      </c>
      <c r="AQ622" s="177">
        <f t="shared" si="542"/>
        <v>127.00900900900898</v>
      </c>
      <c r="AR622" s="95">
        <f>IFERROR(RANK(AQ622, AQ619:AQ636),"")</f>
        <v>9</v>
      </c>
      <c r="AS622" s="478"/>
      <c r="AT622" s="95">
        <v>18</v>
      </c>
      <c r="AU622" s="151">
        <v>2289.397590361446</v>
      </c>
      <c r="AV622" s="177">
        <f t="shared" si="543"/>
        <v>127.18875502008034</v>
      </c>
      <c r="AW622" s="95">
        <f>IFERROR(RANK(AV622, AV619:AV636),"")</f>
        <v>8</v>
      </c>
      <c r="AX622" s="478"/>
    </row>
    <row r="623" spans="2:50">
      <c r="B623" s="456"/>
      <c r="C623" s="95">
        <f t="shared" si="535"/>
        <v>5</v>
      </c>
      <c r="D623" s="95" t="s">
        <v>180</v>
      </c>
      <c r="E623" s="95">
        <v>20</v>
      </c>
      <c r="F623" s="95">
        <v>2400</v>
      </c>
      <c r="G623" s="177">
        <f t="shared" si="536"/>
        <v>120</v>
      </c>
      <c r="H623" s="456"/>
      <c r="I623" s="153">
        <f t="shared" si="532"/>
        <v>20</v>
      </c>
      <c r="J623" s="153">
        <f t="shared" si="533"/>
        <v>2295.2370325412153</v>
      </c>
      <c r="K623" s="154">
        <f t="shared" si="534"/>
        <v>114.76185162706076</v>
      </c>
      <c r="L623" s="458"/>
      <c r="M623" s="153">
        <f>IFERROR(RANK(K623, K619:K636),"")</f>
        <v>15</v>
      </c>
      <c r="N623" s="480"/>
      <c r="O623" s="480"/>
      <c r="P623" s="95">
        <v>20</v>
      </c>
      <c r="Q623" s="151">
        <v>2299.0476190476184</v>
      </c>
      <c r="R623" s="177">
        <f t="shared" si="537"/>
        <v>114.95238095238092</v>
      </c>
      <c r="S623" s="95">
        <f>IFERROR(RANK(R623, R619:R636),"")</f>
        <v>14</v>
      </c>
      <c r="T623" s="478"/>
      <c r="U623" s="95">
        <v>20</v>
      </c>
      <c r="V623" s="151">
        <v>2303.9999999999991</v>
      </c>
      <c r="W623" s="177">
        <f t="shared" si="538"/>
        <v>115.19999999999996</v>
      </c>
      <c r="X623" s="95">
        <f>IFERROR(RANK(W623, W619:W636),"")</f>
        <v>15</v>
      </c>
      <c r="Y623" s="478"/>
      <c r="Z623" s="95">
        <v>20</v>
      </c>
      <c r="AA623" s="151">
        <v>2287.8688524590152</v>
      </c>
      <c r="AB623" s="177">
        <f t="shared" si="539"/>
        <v>114.39344262295076</v>
      </c>
      <c r="AC623" s="95">
        <f>IFERROR(RANK(AB623, AB619:AB636),"")</f>
        <v>15</v>
      </c>
      <c r="AD623" s="478"/>
      <c r="AE623" s="95">
        <v>20</v>
      </c>
      <c r="AF623" s="151">
        <v>2296.4516129032249</v>
      </c>
      <c r="AG623" s="177">
        <f t="shared" si="540"/>
        <v>114.82258064516125</v>
      </c>
      <c r="AH623" s="95">
        <f>IFERROR(RANK(AG623, AG619:AG636),"")</f>
        <v>14</v>
      </c>
      <c r="AI623" s="478"/>
      <c r="AJ623" s="95">
        <v>20</v>
      </c>
      <c r="AK623" s="151">
        <v>2302.978723404256</v>
      </c>
      <c r="AL623" s="177">
        <f t="shared" si="541"/>
        <v>115.14893617021281</v>
      </c>
      <c r="AM623" s="95">
        <f>IFERROR(RANK(AL623, AL619:AL636),"")</f>
        <v>14</v>
      </c>
      <c r="AN623" s="478"/>
      <c r="AO623" s="95">
        <v>20</v>
      </c>
      <c r="AP623" s="151">
        <v>2292.6760563380285</v>
      </c>
      <c r="AQ623" s="177">
        <f t="shared" si="542"/>
        <v>114.63380281690142</v>
      </c>
      <c r="AR623" s="95">
        <f>IFERROR(RANK(AQ623, AQ619:AQ636),"")</f>
        <v>14</v>
      </c>
      <c r="AS623" s="478"/>
      <c r="AT623" s="95">
        <v>20</v>
      </c>
      <c r="AU623" s="151">
        <v>2283.636363636364</v>
      </c>
      <c r="AV623" s="177">
        <f t="shared" si="543"/>
        <v>114.1818181818182</v>
      </c>
      <c r="AW623" s="95">
        <f>IFERROR(RANK(AV623, AV619:AV636),"")</f>
        <v>14</v>
      </c>
      <c r="AX623" s="478"/>
    </row>
    <row r="624" spans="2:50">
      <c r="B624" s="456"/>
      <c r="C624" s="95">
        <f t="shared" si="535"/>
        <v>6</v>
      </c>
      <c r="D624" s="95" t="s">
        <v>182</v>
      </c>
      <c r="E624" s="95">
        <v>19</v>
      </c>
      <c r="F624" s="95">
        <v>2400</v>
      </c>
      <c r="G624" s="177">
        <f t="shared" si="536"/>
        <v>126.31578947368421</v>
      </c>
      <c r="H624" s="456"/>
      <c r="I624" s="153">
        <f t="shared" si="532"/>
        <v>19</v>
      </c>
      <c r="J624" s="153">
        <f t="shared" si="533"/>
        <v>2292.6424807001918</v>
      </c>
      <c r="K624" s="154">
        <f t="shared" si="534"/>
        <v>120.66539372106271</v>
      </c>
      <c r="L624" s="458"/>
      <c r="M624" s="153">
        <f>IFERROR(RANK(K624, K619:K636),"")</f>
        <v>13</v>
      </c>
      <c r="N624" s="480"/>
      <c r="O624" s="480"/>
      <c r="P624" s="95">
        <v>19</v>
      </c>
      <c r="Q624" s="151">
        <v>2288.2191780821922</v>
      </c>
      <c r="R624" s="177">
        <f t="shared" si="537"/>
        <v>120.43258832011539</v>
      </c>
      <c r="S624" s="95">
        <f>IFERROR(RANK(R624, R619:R636),"")</f>
        <v>12</v>
      </c>
      <c r="T624" s="478"/>
      <c r="U624" s="95">
        <v>19</v>
      </c>
      <c r="V624" s="151">
        <v>2298.3941605839418</v>
      </c>
      <c r="W624" s="177">
        <f t="shared" si="538"/>
        <v>120.96811371494431</v>
      </c>
      <c r="X624" s="95">
        <f>IFERROR(RANK(W624, W619:W636),"")</f>
        <v>12</v>
      </c>
      <c r="Y624" s="478"/>
      <c r="Z624" s="95">
        <v>19</v>
      </c>
      <c r="AA624" s="151">
        <v>2297.593984962406</v>
      </c>
      <c r="AB624" s="177">
        <f t="shared" si="539"/>
        <v>120.92599920854768</v>
      </c>
      <c r="AC624" s="95">
        <f>IFERROR(RANK(AB624, AB619:AB636),"")</f>
        <v>12</v>
      </c>
      <c r="AD624" s="478"/>
      <c r="AE624" s="95">
        <v>19</v>
      </c>
      <c r="AF624" s="151">
        <v>2283.2432432432438</v>
      </c>
      <c r="AG624" s="177">
        <f t="shared" si="540"/>
        <v>120.17069701280231</v>
      </c>
      <c r="AH624" s="95">
        <f>IFERROR(RANK(AG624, AG619:AG636),"")</f>
        <v>13</v>
      </c>
      <c r="AI624" s="478"/>
      <c r="AJ624" s="95">
        <v>19</v>
      </c>
      <c r="AK624" s="151">
        <v>2300.6896551724144</v>
      </c>
      <c r="AL624" s="177">
        <f t="shared" si="541"/>
        <v>121.08892921960076</v>
      </c>
      <c r="AM624" s="95">
        <f>IFERROR(RANK(AL624, AL619:AL636),"")</f>
        <v>11</v>
      </c>
      <c r="AN624" s="478"/>
      <c r="AO624" s="95">
        <v>19</v>
      </c>
      <c r="AP624" s="151">
        <v>2292.8571428571431</v>
      </c>
      <c r="AQ624" s="177">
        <f t="shared" si="542"/>
        <v>120.67669172932332</v>
      </c>
      <c r="AR624" s="95">
        <f>IFERROR(RANK(AQ624, AQ619:AQ636),"")</f>
        <v>12</v>
      </c>
      <c r="AS624" s="478"/>
      <c r="AT624" s="95">
        <v>19</v>
      </c>
      <c r="AU624" s="151">
        <v>2287.4999999999995</v>
      </c>
      <c r="AV624" s="177">
        <f t="shared" si="543"/>
        <v>120.39473684210525</v>
      </c>
      <c r="AW624" s="95">
        <f>IFERROR(RANK(AV624, AV619:AV636),"")</f>
        <v>12</v>
      </c>
      <c r="AX624" s="478"/>
    </row>
    <row r="625" spans="2:50">
      <c r="B625" s="456"/>
      <c r="C625" s="95">
        <f t="shared" si="535"/>
        <v>7</v>
      </c>
      <c r="D625" s="95" t="s">
        <v>183</v>
      </c>
      <c r="E625" s="95">
        <v>18</v>
      </c>
      <c r="F625" s="95">
        <v>2400</v>
      </c>
      <c r="G625" s="177">
        <f t="shared" si="536"/>
        <v>133.33333333333334</v>
      </c>
      <c r="H625" s="456"/>
      <c r="I625" s="153">
        <f t="shared" si="532"/>
        <v>18</v>
      </c>
      <c r="J625" s="153">
        <f t="shared" si="533"/>
        <v>2296.9209152620324</v>
      </c>
      <c r="K625" s="154">
        <f t="shared" si="534"/>
        <v>127.60671751455735</v>
      </c>
      <c r="L625" s="458"/>
      <c r="M625" s="153">
        <f>IFERROR(RANK(K625, K619:K636),"")</f>
        <v>7</v>
      </c>
      <c r="N625" s="480"/>
      <c r="O625" s="480"/>
      <c r="P625" s="95">
        <v>18</v>
      </c>
      <c r="Q625" s="151">
        <v>2287.1052631578946</v>
      </c>
      <c r="R625" s="177">
        <f t="shared" si="537"/>
        <v>127.06140350877192</v>
      </c>
      <c r="S625" s="95">
        <f>IFERROR(RANK(R625, R619:R636),"")</f>
        <v>10</v>
      </c>
      <c r="T625" s="478"/>
      <c r="U625" s="95">
        <v>18</v>
      </c>
      <c r="V625" s="151">
        <v>2302.3999999999996</v>
      </c>
      <c r="W625" s="177">
        <f t="shared" si="538"/>
        <v>127.9111111111111</v>
      </c>
      <c r="X625" s="95">
        <f>IFERROR(RANK(W625, W619:W636),"")</f>
        <v>7</v>
      </c>
      <c r="Y625" s="478"/>
      <c r="Z625" s="95">
        <v>18</v>
      </c>
      <c r="AA625" s="151">
        <v>2299.7260273972606</v>
      </c>
      <c r="AB625" s="177">
        <f t="shared" si="539"/>
        <v>127.76255707762559</v>
      </c>
      <c r="AC625" s="95">
        <f>IFERROR(RANK(AB625, AB619:AB636),"")</f>
        <v>7</v>
      </c>
      <c r="AD625" s="478"/>
      <c r="AE625" s="95">
        <v>18</v>
      </c>
      <c r="AF625" s="151">
        <v>2312.0000000000009</v>
      </c>
      <c r="AG625" s="177">
        <f t="shared" si="540"/>
        <v>128.44444444444449</v>
      </c>
      <c r="AH625" s="95">
        <f>IFERROR(RANK(AG625, AG619:AG636),"")</f>
        <v>7</v>
      </c>
      <c r="AI625" s="478"/>
      <c r="AJ625" s="95">
        <v>18</v>
      </c>
      <c r="AK625" s="151">
        <v>2294.0000000000005</v>
      </c>
      <c r="AL625" s="177">
        <f t="shared" si="541"/>
        <v>127.44444444444447</v>
      </c>
      <c r="AM625" s="95">
        <f>IFERROR(RANK(AL625, AL619:AL636),"")</f>
        <v>8</v>
      </c>
      <c r="AN625" s="478"/>
      <c r="AO625" s="95">
        <v>18</v>
      </c>
      <c r="AP625" s="151">
        <v>2290.4651162790697</v>
      </c>
      <c r="AQ625" s="177">
        <f t="shared" si="542"/>
        <v>127.24806201550388</v>
      </c>
      <c r="AR625" s="95">
        <f>IFERROR(RANK(AQ625, AQ619:AQ636),"")</f>
        <v>8</v>
      </c>
      <c r="AS625" s="478"/>
      <c r="AT625" s="95">
        <v>18</v>
      </c>
      <c r="AU625" s="151">
        <v>2292.7500000000014</v>
      </c>
      <c r="AV625" s="177">
        <f t="shared" si="543"/>
        <v>127.37500000000007</v>
      </c>
      <c r="AW625" s="95">
        <f>IFERROR(RANK(AV625, AV619:AV636),"")</f>
        <v>7</v>
      </c>
      <c r="AX625" s="478"/>
    </row>
    <row r="626" spans="2:50">
      <c r="B626" s="456"/>
      <c r="C626" s="95">
        <f t="shared" si="535"/>
        <v>8</v>
      </c>
      <c r="D626" s="95" t="s">
        <v>186</v>
      </c>
      <c r="E626" s="95">
        <v>19</v>
      </c>
      <c r="F626" s="95">
        <v>2400</v>
      </c>
      <c r="G626" s="177">
        <f t="shared" si="536"/>
        <v>126.31578947368421</v>
      </c>
      <c r="H626" s="456"/>
      <c r="I626" s="153">
        <f t="shared" si="532"/>
        <v>19</v>
      </c>
      <c r="J626" s="153">
        <f t="shared" si="533"/>
        <v>2295.7549941820494</v>
      </c>
      <c r="K626" s="154">
        <f t="shared" si="534"/>
        <v>120.82921022010785</v>
      </c>
      <c r="L626" s="458"/>
      <c r="M626" s="153">
        <f>IFERROR(RANK(K626, K619:K636),"")</f>
        <v>12</v>
      </c>
      <c r="N626" s="480"/>
      <c r="O626" s="480"/>
      <c r="P626" s="95">
        <v>19</v>
      </c>
      <c r="Q626" s="151">
        <v>2281.0714285714289</v>
      </c>
      <c r="R626" s="177">
        <f t="shared" si="537"/>
        <v>120.05639097744363</v>
      </c>
      <c r="S626" s="95">
        <f>IFERROR(RANK(R626, R619:R636),"")</f>
        <v>13</v>
      </c>
      <c r="T626" s="478"/>
      <c r="U626" s="95">
        <v>19</v>
      </c>
      <c r="V626" s="151">
        <v>2285.6603773584907</v>
      </c>
      <c r="W626" s="177">
        <f t="shared" si="538"/>
        <v>120.29791459781529</v>
      </c>
      <c r="X626" s="95">
        <f>IFERROR(RANK(W626, W619:W636),"")</f>
        <v>13</v>
      </c>
      <c r="Y626" s="478"/>
      <c r="Z626" s="95">
        <v>19</v>
      </c>
      <c r="AA626" s="151">
        <v>2302.3529411764707</v>
      </c>
      <c r="AB626" s="177">
        <f t="shared" si="539"/>
        <v>121.1764705882353</v>
      </c>
      <c r="AC626" s="95">
        <f>IFERROR(RANK(AB626, AB619:AB636),"")</f>
        <v>11</v>
      </c>
      <c r="AD626" s="478"/>
      <c r="AE626" s="95">
        <v>19</v>
      </c>
      <c r="AF626" s="151">
        <v>2286.1538461538462</v>
      </c>
      <c r="AG626" s="177">
        <f t="shared" si="540"/>
        <v>120.32388663967612</v>
      </c>
      <c r="AH626" s="95">
        <f>IFERROR(RANK(AG626, AG619:AG636),"")</f>
        <v>12</v>
      </c>
      <c r="AI626" s="478"/>
      <c r="AJ626" s="95">
        <v>19</v>
      </c>
      <c r="AK626" s="151">
        <v>2291.3513513513508</v>
      </c>
      <c r="AL626" s="177">
        <f t="shared" si="541"/>
        <v>120.59743954480794</v>
      </c>
      <c r="AM626" s="95">
        <f>IFERROR(RANK(AL626, AL619:AL636),"")</f>
        <v>12</v>
      </c>
      <c r="AN626" s="478"/>
      <c r="AO626" s="95">
        <v>19</v>
      </c>
      <c r="AP626" s="151">
        <v>2310.9677419354844</v>
      </c>
      <c r="AQ626" s="177">
        <f t="shared" si="542"/>
        <v>121.62988115449917</v>
      </c>
      <c r="AR626" s="95">
        <f>IFERROR(RANK(AQ626, AQ619:AQ636),"")</f>
        <v>11</v>
      </c>
      <c r="AS626" s="478"/>
      <c r="AT626" s="95">
        <v>19</v>
      </c>
      <c r="AU626" s="151">
        <v>2312.7272727272734</v>
      </c>
      <c r="AV626" s="177">
        <f t="shared" si="543"/>
        <v>121.72248803827755</v>
      </c>
      <c r="AW626" s="95">
        <f>IFERROR(RANK(AV626, AV619:AV636),"")</f>
        <v>10</v>
      </c>
      <c r="AX626" s="478"/>
    </row>
    <row r="627" spans="2:50">
      <c r="B627" s="456"/>
      <c r="C627" s="95">
        <f t="shared" si="535"/>
        <v>9</v>
      </c>
      <c r="D627" s="95" t="s">
        <v>187</v>
      </c>
      <c r="E627" s="95">
        <v>15</v>
      </c>
      <c r="F627" s="95">
        <v>2400</v>
      </c>
      <c r="G627" s="177">
        <f t="shared" si="536"/>
        <v>160</v>
      </c>
      <c r="H627" s="456"/>
      <c r="I627" s="153">
        <f t="shared" si="532"/>
        <v>15</v>
      </c>
      <c r="J627" s="153">
        <f t="shared" si="533"/>
        <v>2290.4687546701412</v>
      </c>
      <c r="K627" s="154">
        <f t="shared" si="534"/>
        <v>152.69791697800937</v>
      </c>
      <c r="L627" s="458"/>
      <c r="M627" s="153">
        <f>IFERROR(RANK(K627, K619:K636),"")</f>
        <v>4</v>
      </c>
      <c r="N627" s="480"/>
      <c r="O627" s="480"/>
      <c r="P627" s="95">
        <v>15</v>
      </c>
      <c r="Q627" s="151">
        <v>2291.3865546218494</v>
      </c>
      <c r="R627" s="177">
        <f t="shared" si="537"/>
        <v>152.75910364145662</v>
      </c>
      <c r="S627" s="95">
        <f>IFERROR(RANK(R627, R619:R636),"")</f>
        <v>4</v>
      </c>
      <c r="T627" s="478"/>
      <c r="U627" s="95">
        <v>15</v>
      </c>
      <c r="V627" s="151">
        <v>2295.9359284783013</v>
      </c>
      <c r="W627" s="177">
        <f t="shared" si="538"/>
        <v>153.06239523188677</v>
      </c>
      <c r="X627" s="95">
        <f>IFERROR(RANK(W627, W619:W636),"")</f>
        <v>4</v>
      </c>
      <c r="Y627" s="478"/>
      <c r="Z627" s="95">
        <v>15</v>
      </c>
      <c r="AA627" s="151">
        <v>2294.3147208121832</v>
      </c>
      <c r="AB627" s="177">
        <f t="shared" si="539"/>
        <v>152.95431472081222</v>
      </c>
      <c r="AC627" s="95">
        <f>IFERROR(RANK(AB627, AB619:AB636),"")</f>
        <v>4</v>
      </c>
      <c r="AD627" s="478"/>
      <c r="AE627" s="95">
        <v>15</v>
      </c>
      <c r="AF627" s="151">
        <v>2281.0112359550562</v>
      </c>
      <c r="AG627" s="177">
        <f t="shared" si="540"/>
        <v>152.06741573033707</v>
      </c>
      <c r="AH627" s="95">
        <f>IFERROR(RANK(AG627, AG619:AG636),"")</f>
        <v>4</v>
      </c>
      <c r="AI627" s="478"/>
      <c r="AJ627" s="95">
        <v>15</v>
      </c>
      <c r="AK627" s="151">
        <v>2284.2162162162153</v>
      </c>
      <c r="AL627" s="177">
        <f t="shared" si="541"/>
        <v>152.28108108108103</v>
      </c>
      <c r="AM627" s="95">
        <f>IFERROR(RANK(AL627, AL619:AL636),"")</f>
        <v>4</v>
      </c>
      <c r="AN627" s="478"/>
      <c r="AO627" s="95">
        <v>15</v>
      </c>
      <c r="AP627" s="151">
        <v>2298.6666266073798</v>
      </c>
      <c r="AQ627" s="177">
        <f t="shared" si="542"/>
        <v>153.24444177382532</v>
      </c>
      <c r="AR627" s="95">
        <f>IFERROR(RANK(AQ627, AQ619:AQ636),"")</f>
        <v>4</v>
      </c>
      <c r="AS627" s="478"/>
      <c r="AT627" s="95">
        <v>15</v>
      </c>
      <c r="AU627" s="151">
        <v>2287.75</v>
      </c>
      <c r="AV627" s="177">
        <f t="shared" si="543"/>
        <v>152.51666666666668</v>
      </c>
      <c r="AW627" s="95">
        <f>IFERROR(RANK(AV627, AV619:AV636),"")</f>
        <v>4</v>
      </c>
      <c r="AX627" s="478"/>
    </row>
    <row r="628" spans="2:50">
      <c r="B628" s="456"/>
      <c r="C628" s="95">
        <f t="shared" si="535"/>
        <v>10</v>
      </c>
      <c r="D628" s="95" t="s">
        <v>196</v>
      </c>
      <c r="E628" s="95">
        <v>14</v>
      </c>
      <c r="F628" s="95">
        <v>2400</v>
      </c>
      <c r="G628" s="177">
        <f t="shared" si="536"/>
        <v>171.42857142857142</v>
      </c>
      <c r="H628" s="456"/>
      <c r="I628" s="153">
        <f t="shared" si="532"/>
        <v>14</v>
      </c>
      <c r="J628" s="153">
        <f t="shared" si="533"/>
        <v>2294.3148769632689</v>
      </c>
      <c r="K628" s="154">
        <f t="shared" si="534"/>
        <v>163.87963406880493</v>
      </c>
      <c r="L628" s="458"/>
      <c r="M628" s="153">
        <f>IFERROR(RANK(K628, K619:K636),"")</f>
        <v>1</v>
      </c>
      <c r="N628" s="480"/>
      <c r="O628" s="480"/>
      <c r="P628" s="95">
        <v>14</v>
      </c>
      <c r="Q628" s="151">
        <v>2300.3999999999987</v>
      </c>
      <c r="R628" s="177">
        <f t="shared" si="537"/>
        <v>164.31428571428563</v>
      </c>
      <c r="S628" s="95">
        <f>IFERROR(RANK(R628, R619:R636),"")</f>
        <v>1</v>
      </c>
      <c r="T628" s="478"/>
      <c r="U628" s="95">
        <v>14</v>
      </c>
      <c r="V628" s="151">
        <v>2292.7272727272734</v>
      </c>
      <c r="W628" s="177">
        <f t="shared" si="538"/>
        <v>163.76623376623382</v>
      </c>
      <c r="X628" s="95">
        <f>IFERROR(RANK(W628, W619:W636),"")</f>
        <v>1</v>
      </c>
      <c r="Y628" s="478"/>
      <c r="Z628" s="95">
        <v>14</v>
      </c>
      <c r="AA628" s="151">
        <v>2281.8947368421054</v>
      </c>
      <c r="AB628" s="177">
        <f t="shared" si="539"/>
        <v>162.99248120300754</v>
      </c>
      <c r="AC628" s="95">
        <f>IFERROR(RANK(AB628, AB619:AB636),"")</f>
        <v>2</v>
      </c>
      <c r="AD628" s="478"/>
      <c r="AE628" s="95">
        <v>14</v>
      </c>
      <c r="AF628" s="151">
        <v>2304.4444444444434</v>
      </c>
      <c r="AG628" s="177">
        <f t="shared" si="540"/>
        <v>164.60317460317452</v>
      </c>
      <c r="AH628" s="95">
        <f>IFERROR(RANK(AG628, AG619:AG636),"")</f>
        <v>1</v>
      </c>
      <c r="AI628" s="478"/>
      <c r="AJ628" s="95">
        <v>14</v>
      </c>
      <c r="AK628" s="151">
        <v>2297.2499999999991</v>
      </c>
      <c r="AL628" s="177">
        <f t="shared" si="541"/>
        <v>164.08928571428564</v>
      </c>
      <c r="AM628" s="95">
        <f>IFERROR(RANK(AL628, AL619:AL636),"")</f>
        <v>1</v>
      </c>
      <c r="AN628" s="478"/>
      <c r="AO628" s="95">
        <v>14</v>
      </c>
      <c r="AP628" s="151">
        <v>2290.344827586207</v>
      </c>
      <c r="AQ628" s="177">
        <f t="shared" si="542"/>
        <v>163.5960591133005</v>
      </c>
      <c r="AR628" s="95">
        <f>IFERROR(RANK(AQ628, AQ619:AQ636),"")</f>
        <v>1</v>
      </c>
      <c r="AS628" s="478"/>
      <c r="AT628" s="95">
        <v>14</v>
      </c>
      <c r="AU628" s="151">
        <v>2293.1428571428564</v>
      </c>
      <c r="AV628" s="177">
        <f t="shared" si="543"/>
        <v>163.7959183673469</v>
      </c>
      <c r="AW628" s="95">
        <f>IFERROR(RANK(AV628, AV619:AV636),"")</f>
        <v>2</v>
      </c>
      <c r="AX628" s="478"/>
    </row>
    <row r="629" spans="2:50">
      <c r="B629" s="456"/>
      <c r="C629" s="95">
        <f t="shared" si="535"/>
        <v>11</v>
      </c>
      <c r="D629" s="95" t="s">
        <v>192</v>
      </c>
      <c r="E629" s="95">
        <v>19</v>
      </c>
      <c r="F629" s="95">
        <v>2400</v>
      </c>
      <c r="G629" s="177">
        <f t="shared" si="536"/>
        <v>126.31578947368421</v>
      </c>
      <c r="H629" s="456"/>
      <c r="I629" s="153">
        <f t="shared" si="532"/>
        <v>19</v>
      </c>
      <c r="J629" s="153">
        <f t="shared" si="533"/>
        <v>2303.5683363043972</v>
      </c>
      <c r="K629" s="154">
        <f t="shared" si="534"/>
        <v>121.24043875286303</v>
      </c>
      <c r="L629" s="458"/>
      <c r="M629" s="153">
        <f>IFERROR(RANK(K629, K619:K636),"")</f>
        <v>11</v>
      </c>
      <c r="N629" s="480"/>
      <c r="O629" s="480"/>
      <c r="P629" s="95">
        <v>19</v>
      </c>
      <c r="Q629" s="151">
        <v>2292.4137931034484</v>
      </c>
      <c r="R629" s="177">
        <f t="shared" si="537"/>
        <v>120.65335753176043</v>
      </c>
      <c r="S629" s="95">
        <f>IFERROR(RANK(R629, R619:R636),"")</f>
        <v>11</v>
      </c>
      <c r="T629" s="478"/>
      <c r="U629" s="95">
        <v>19</v>
      </c>
      <c r="V629" s="151">
        <v>2305.7142857142858</v>
      </c>
      <c r="W629" s="177">
        <f t="shared" si="538"/>
        <v>121.35338345864662</v>
      </c>
      <c r="X629" s="95">
        <f>IFERROR(RANK(W629, W619:W636),"")</f>
        <v>11</v>
      </c>
      <c r="Y629" s="478"/>
      <c r="Z629" s="95">
        <v>19</v>
      </c>
      <c r="AA629" s="151">
        <v>2285.3571428571431</v>
      </c>
      <c r="AB629" s="177">
        <f t="shared" si="539"/>
        <v>120.28195488721806</v>
      </c>
      <c r="AC629" s="95">
        <f>IFERROR(RANK(AB629, AB619:AB636),"")</f>
        <v>13</v>
      </c>
      <c r="AD629" s="478"/>
      <c r="AE629" s="95">
        <v>19</v>
      </c>
      <c r="AF629" s="151">
        <v>2329.7560975609749</v>
      </c>
      <c r="AG629" s="177">
        <f t="shared" si="540"/>
        <v>122.61874197689342</v>
      </c>
      <c r="AH629" s="95">
        <f>IFERROR(RANK(AG629, AG619:AG636),"")</f>
        <v>11</v>
      </c>
      <c r="AI629" s="478"/>
      <c r="AJ629" s="95">
        <v>19</v>
      </c>
      <c r="AK629" s="151">
        <v>2289.2307692307677</v>
      </c>
      <c r="AL629" s="177">
        <f t="shared" si="541"/>
        <v>120.48582995951409</v>
      </c>
      <c r="AM629" s="95">
        <f>IFERROR(RANK(AL629, AL619:AL636),"")</f>
        <v>13</v>
      </c>
      <c r="AN629" s="478"/>
      <c r="AO629" s="95">
        <v>19</v>
      </c>
      <c r="AP629" s="151">
        <v>2316.1904761904771</v>
      </c>
      <c r="AQ629" s="177">
        <f t="shared" si="542"/>
        <v>121.90476190476195</v>
      </c>
      <c r="AR629" s="95">
        <f>IFERROR(RANK(AQ629, AQ619:AQ636),"")</f>
        <v>10</v>
      </c>
      <c r="AS629" s="478"/>
      <c r="AT629" s="95">
        <v>19</v>
      </c>
      <c r="AU629" s="151">
        <v>2306.3157894736842</v>
      </c>
      <c r="AV629" s="177">
        <f t="shared" si="543"/>
        <v>121.38504155124653</v>
      </c>
      <c r="AW629" s="95">
        <f>IFERROR(RANK(AV629, AV619:AV636),"")</f>
        <v>11</v>
      </c>
      <c r="AX629" s="478"/>
    </row>
    <row r="630" spans="2:50">
      <c r="B630" s="456"/>
      <c r="C630" s="95">
        <f t="shared" si="535"/>
        <v>12</v>
      </c>
      <c r="D630" s="95" t="s">
        <v>194</v>
      </c>
      <c r="E630" s="95">
        <v>14</v>
      </c>
      <c r="F630" s="95">
        <v>2400</v>
      </c>
      <c r="G630" s="177">
        <f t="shared" si="536"/>
        <v>171.42857142857142</v>
      </c>
      <c r="H630" s="456"/>
      <c r="I630" s="153">
        <f t="shared" si="532"/>
        <v>14</v>
      </c>
      <c r="J630" s="153">
        <f t="shared" si="533"/>
        <v>2290.3486975133064</v>
      </c>
      <c r="K630" s="154">
        <f t="shared" si="534"/>
        <v>163.59633553666475</v>
      </c>
      <c r="L630" s="458"/>
      <c r="M630" s="153">
        <f>IFERROR(RANK(K630, K619:K636),"")</f>
        <v>2</v>
      </c>
      <c r="N630" s="480"/>
      <c r="O630" s="480"/>
      <c r="P630" s="95">
        <v>14</v>
      </c>
      <c r="Q630" s="151">
        <v>2290.1960784313719</v>
      </c>
      <c r="R630" s="177">
        <f t="shared" si="537"/>
        <v>163.58543417366943</v>
      </c>
      <c r="S630" s="95">
        <f>IFERROR(RANK(R630, R619:R636),"")</f>
        <v>2</v>
      </c>
      <c r="T630" s="478"/>
      <c r="U630" s="95">
        <v>14</v>
      </c>
      <c r="V630" s="151">
        <v>2287.234042553192</v>
      </c>
      <c r="W630" s="177">
        <f t="shared" si="538"/>
        <v>163.37386018237086</v>
      </c>
      <c r="X630" s="95">
        <f>IFERROR(RANK(W630, W619:W636),"")</f>
        <v>2</v>
      </c>
      <c r="Y630" s="478"/>
      <c r="Z630" s="95">
        <v>14</v>
      </c>
      <c r="AA630" s="151">
        <v>2297.6470588235306</v>
      </c>
      <c r="AB630" s="177">
        <f t="shared" si="539"/>
        <v>164.11764705882362</v>
      </c>
      <c r="AC630" s="95">
        <f>IFERROR(RANK(AB630, AB619:AB636),"")</f>
        <v>1</v>
      </c>
      <c r="AD630" s="478"/>
      <c r="AE630" s="95">
        <v>14</v>
      </c>
      <c r="AF630" s="151">
        <v>2284.3902439024391</v>
      </c>
      <c r="AG630" s="177">
        <f t="shared" si="540"/>
        <v>163.17073170731709</v>
      </c>
      <c r="AH630" s="95">
        <f>IFERROR(RANK(AG630, AG619:AG636),"")</f>
        <v>2</v>
      </c>
      <c r="AI630" s="478"/>
      <c r="AJ630" s="95">
        <v>14</v>
      </c>
      <c r="AK630" s="151">
        <v>2291.0400000000004</v>
      </c>
      <c r="AL630" s="177">
        <f t="shared" si="541"/>
        <v>163.64571428571432</v>
      </c>
      <c r="AM630" s="95">
        <f>IFERROR(RANK(AL630, AL619:AL636),"")</f>
        <v>2</v>
      </c>
      <c r="AN630" s="478"/>
      <c r="AO630" s="95">
        <v>14</v>
      </c>
      <c r="AP630" s="151">
        <v>2287.1186440677957</v>
      </c>
      <c r="AQ630" s="177">
        <f t="shared" si="542"/>
        <v>163.36561743341397</v>
      </c>
      <c r="AR630" s="95">
        <f>IFERROR(RANK(AQ630, AQ619:AQ636),"")</f>
        <v>2</v>
      </c>
      <c r="AS630" s="478"/>
      <c r="AT630" s="95">
        <v>14</v>
      </c>
      <c r="AU630" s="151">
        <v>2294.8148148148148</v>
      </c>
      <c r="AV630" s="177">
        <f t="shared" si="543"/>
        <v>163.91534391534393</v>
      </c>
      <c r="AW630" s="95">
        <f>IFERROR(RANK(AV630, AV619:AV636),"")</f>
        <v>1</v>
      </c>
      <c r="AX630" s="478"/>
    </row>
    <row r="631" spans="2:50">
      <c r="B631" s="456"/>
      <c r="C631" s="95">
        <f t="shared" si="535"/>
        <v>13</v>
      </c>
      <c r="D631" s="95" t="s">
        <v>197</v>
      </c>
      <c r="E631" s="95">
        <v>21</v>
      </c>
      <c r="F631" s="95">
        <v>2400</v>
      </c>
      <c r="G631" s="177">
        <f t="shared" si="536"/>
        <v>114.28571428571429</v>
      </c>
      <c r="H631" s="456"/>
      <c r="I631" s="153">
        <f t="shared" si="532"/>
        <v>21</v>
      </c>
      <c r="J631" s="153">
        <f t="shared" si="533"/>
        <v>2295.4094527218517</v>
      </c>
      <c r="K631" s="154">
        <f t="shared" si="534"/>
        <v>109.30521203437391</v>
      </c>
      <c r="L631" s="458"/>
      <c r="M631" s="153">
        <f>IFERROR(RANK(K631, K619:K636),"")</f>
        <v>16</v>
      </c>
      <c r="N631" s="480"/>
      <c r="O631" s="480"/>
      <c r="P631" s="95">
        <v>21</v>
      </c>
      <c r="Q631" s="151">
        <v>2302.7027027027034</v>
      </c>
      <c r="R631" s="177">
        <f t="shared" si="537"/>
        <v>109.65250965250968</v>
      </c>
      <c r="S631" s="95">
        <f>IFERROR(RANK(R631, R619:R636),"")</f>
        <v>16</v>
      </c>
      <c r="T631" s="478"/>
      <c r="U631" s="95">
        <v>21</v>
      </c>
      <c r="V631" s="151">
        <v>2289.6000000000013</v>
      </c>
      <c r="W631" s="177">
        <f t="shared" si="538"/>
        <v>109.0285714285715</v>
      </c>
      <c r="X631" s="95">
        <f>IFERROR(RANK(W631, W619:W636),"")</f>
        <v>16</v>
      </c>
      <c r="Y631" s="478"/>
      <c r="Z631" s="95">
        <v>21</v>
      </c>
      <c r="AA631" s="151">
        <v>2293.5211267605614</v>
      </c>
      <c r="AB631" s="177">
        <f t="shared" si="539"/>
        <v>109.21529175050293</v>
      </c>
      <c r="AC631" s="95">
        <f>IFERROR(RANK(AB631, AB619:AB636),"")</f>
        <v>16</v>
      </c>
      <c r="AD631" s="478"/>
      <c r="AE631" s="95">
        <v>21</v>
      </c>
      <c r="AF631" s="151">
        <v>2298.9999999999991</v>
      </c>
      <c r="AG631" s="177">
        <f t="shared" si="540"/>
        <v>109.47619047619044</v>
      </c>
      <c r="AH631" s="95">
        <f>IFERROR(RANK(AG631, AG619:AG636),"")</f>
        <v>16</v>
      </c>
      <c r="AI631" s="478"/>
      <c r="AJ631" s="95">
        <v>21</v>
      </c>
      <c r="AK631" s="151">
        <v>2309.9999999999982</v>
      </c>
      <c r="AL631" s="177">
        <f t="shared" si="541"/>
        <v>109.99999999999991</v>
      </c>
      <c r="AM631" s="95">
        <f>IFERROR(RANK(AL631, AL619:AL636),"")</f>
        <v>16</v>
      </c>
      <c r="AN631" s="478"/>
      <c r="AO631" s="95">
        <v>21</v>
      </c>
      <c r="AP631" s="151">
        <v>2286.2068965517237</v>
      </c>
      <c r="AQ631" s="177">
        <f t="shared" si="542"/>
        <v>108.8669950738916</v>
      </c>
      <c r="AR631" s="95">
        <f>IFERROR(RANK(AQ631, AQ619:AQ636),"")</f>
        <v>15</v>
      </c>
      <c r="AS631" s="478"/>
      <c r="AT631" s="95">
        <v>21</v>
      </c>
      <c r="AU631" s="151">
        <v>2286.8354430379759</v>
      </c>
      <c r="AV631" s="177">
        <f t="shared" si="543"/>
        <v>108.89692585895123</v>
      </c>
      <c r="AW631" s="95">
        <f>IFERROR(RANK(AV631, AV619:AV636),"")</f>
        <v>15</v>
      </c>
      <c r="AX631" s="478"/>
    </row>
    <row r="632" spans="2:50">
      <c r="B632" s="456"/>
      <c r="C632" s="95">
        <f t="shared" si="535"/>
        <v>14</v>
      </c>
      <c r="D632" s="95" t="s">
        <v>200</v>
      </c>
      <c r="E632" s="95">
        <v>15</v>
      </c>
      <c r="F632" s="95">
        <v>2400</v>
      </c>
      <c r="G632" s="177">
        <f t="shared" si="536"/>
        <v>160</v>
      </c>
      <c r="H632" s="456"/>
      <c r="I632" s="153">
        <f t="shared" si="532"/>
        <v>15</v>
      </c>
      <c r="J632" s="153">
        <f t="shared" si="533"/>
        <v>2319.5061544991522</v>
      </c>
      <c r="K632" s="154">
        <f t="shared" si="534"/>
        <v>154.63374363327685</v>
      </c>
      <c r="L632" s="458"/>
      <c r="M632" s="153">
        <f>IFERROR(RANK(K632, K619:K636),"")</f>
        <v>3</v>
      </c>
      <c r="N632" s="480"/>
      <c r="O632" s="480"/>
      <c r="P632" s="95">
        <v>15</v>
      </c>
      <c r="Q632" s="151">
        <v>2299.3548387096794</v>
      </c>
      <c r="R632" s="177">
        <f t="shared" si="537"/>
        <v>153.2903225806453</v>
      </c>
      <c r="S632" s="95">
        <f>IFERROR(RANK(R632, R619:R636),"")</f>
        <v>3</v>
      </c>
      <c r="T632" s="478"/>
      <c r="U632" s="95">
        <v>15</v>
      </c>
      <c r="V632" s="151">
        <v>2345.6250000000027</v>
      </c>
      <c r="W632" s="177">
        <f t="shared" si="538"/>
        <v>156.37500000000017</v>
      </c>
      <c r="X632" s="95">
        <f>IFERROR(RANK(W632, W619:W636),"")</f>
        <v>3</v>
      </c>
      <c r="Y632" s="478"/>
      <c r="Z632" s="95">
        <v>15</v>
      </c>
      <c r="AA632" s="151">
        <v>2322.0000000000023</v>
      </c>
      <c r="AB632" s="177">
        <f t="shared" si="539"/>
        <v>154.80000000000015</v>
      </c>
      <c r="AC632" s="95">
        <f>IFERROR(RANK(AB632, AB619:AB636),"")</f>
        <v>3</v>
      </c>
      <c r="AD632" s="478"/>
      <c r="AE632" s="95">
        <v>15</v>
      </c>
      <c r="AF632" s="151">
        <v>2300.9999999999991</v>
      </c>
      <c r="AG632" s="177">
        <f t="shared" si="540"/>
        <v>153.39999999999995</v>
      </c>
      <c r="AH632" s="95">
        <f>IFERROR(RANK(AG632, AG619:AG636),"")</f>
        <v>3</v>
      </c>
      <c r="AI632" s="478"/>
      <c r="AJ632" s="95">
        <v>15</v>
      </c>
      <c r="AK632" s="151">
        <v>2333.684210526314</v>
      </c>
      <c r="AL632" s="177">
        <f t="shared" si="541"/>
        <v>155.57894736842093</v>
      </c>
      <c r="AM632" s="95">
        <f>IFERROR(RANK(AL632, AL619:AL636),"")</f>
        <v>3</v>
      </c>
      <c r="AN632" s="478"/>
      <c r="AO632" s="95">
        <v>15</v>
      </c>
      <c r="AP632" s="151">
        <v>2298.7500000000027</v>
      </c>
      <c r="AQ632" s="177">
        <f t="shared" si="542"/>
        <v>153.25000000000017</v>
      </c>
      <c r="AR632" s="95">
        <f>IFERROR(RANK(AQ632, AQ619:AQ636),"")</f>
        <v>3</v>
      </c>
      <c r="AS632" s="478"/>
      <c r="AT632" s="95">
        <v>15</v>
      </c>
      <c r="AU632" s="151">
        <v>2336.1290322580667</v>
      </c>
      <c r="AV632" s="177">
        <f t="shared" si="543"/>
        <v>155.74193548387112</v>
      </c>
      <c r="AW632" s="95">
        <f>IFERROR(RANK(AV632, AV619:AV636),"")</f>
        <v>3</v>
      </c>
      <c r="AX632" s="478"/>
    </row>
    <row r="633" spans="2:50">
      <c r="B633" s="456"/>
      <c r="C633" s="95">
        <f t="shared" si="535"/>
        <v>15</v>
      </c>
      <c r="D633" s="95" t="s">
        <v>201</v>
      </c>
      <c r="E633" s="95">
        <v>16</v>
      </c>
      <c r="F633" s="95">
        <v>2400</v>
      </c>
      <c r="G633" s="177">
        <f t="shared" si="536"/>
        <v>150</v>
      </c>
      <c r="H633" s="456"/>
      <c r="I633" s="153">
        <f t="shared" si="532"/>
        <v>16</v>
      </c>
      <c r="J633" s="153">
        <f t="shared" si="533"/>
        <v>2304.2093279927017</v>
      </c>
      <c r="K633" s="154">
        <f t="shared" si="534"/>
        <v>144.01308299954385</v>
      </c>
      <c r="L633" s="458"/>
      <c r="M633" s="153">
        <f>IFERROR(RANK(K633, K619:K636),"")</f>
        <v>5</v>
      </c>
      <c r="N633" s="480"/>
      <c r="O633" s="480"/>
      <c r="P633" s="95">
        <v>16</v>
      </c>
      <c r="Q633" s="151">
        <v>2295.1807228915654</v>
      </c>
      <c r="R633" s="177">
        <f t="shared" si="537"/>
        <v>143.44879518072284</v>
      </c>
      <c r="S633" s="95">
        <f>IFERROR(RANK(R633, R619:R636),"")</f>
        <v>6</v>
      </c>
      <c r="T633" s="478"/>
      <c r="U633" s="95">
        <v>16</v>
      </c>
      <c r="V633" s="151">
        <v>2312.2500000000014</v>
      </c>
      <c r="W633" s="177">
        <f t="shared" si="538"/>
        <v>144.51562500000009</v>
      </c>
      <c r="X633" s="95">
        <f>IFERROR(RANK(W633, W619:W636),"")</f>
        <v>5</v>
      </c>
      <c r="Y633" s="478"/>
      <c r="Z633" s="95">
        <v>16</v>
      </c>
      <c r="AA633" s="151">
        <v>2306.052631578948</v>
      </c>
      <c r="AB633" s="177">
        <f t="shared" si="539"/>
        <v>144.12828947368425</v>
      </c>
      <c r="AC633" s="95">
        <f>IFERROR(RANK(AB633, AB619:AB636),"")</f>
        <v>5</v>
      </c>
      <c r="AD633" s="478"/>
      <c r="AE633" s="95">
        <v>16</v>
      </c>
      <c r="AF633" s="151">
        <v>2318.0952380952376</v>
      </c>
      <c r="AG633" s="177">
        <f t="shared" si="540"/>
        <v>144.88095238095235</v>
      </c>
      <c r="AH633" s="95">
        <f>IFERROR(RANK(AG633, AG619:AG636),"")</f>
        <v>5</v>
      </c>
      <c r="AI633" s="478"/>
      <c r="AJ633" s="95">
        <v>16</v>
      </c>
      <c r="AK633" s="151">
        <v>2311.9354838709669</v>
      </c>
      <c r="AL633" s="177">
        <f t="shared" si="541"/>
        <v>144.49596774193543</v>
      </c>
      <c r="AM633" s="95">
        <f>IFERROR(RANK(AL633, AL619:AL636),"")</f>
        <v>5</v>
      </c>
      <c r="AN633" s="478"/>
      <c r="AO633" s="95">
        <v>16</v>
      </c>
      <c r="AP633" s="151">
        <v>2284</v>
      </c>
      <c r="AQ633" s="177">
        <f t="shared" si="542"/>
        <v>142.75</v>
      </c>
      <c r="AR633" s="95">
        <f>IFERROR(RANK(AQ633, AQ619:AQ636),"")</f>
        <v>5</v>
      </c>
      <c r="AS633" s="478"/>
      <c r="AT633" s="95">
        <v>16</v>
      </c>
      <c r="AU633" s="151">
        <v>2301.9512195121943</v>
      </c>
      <c r="AV633" s="177">
        <f t="shared" si="543"/>
        <v>143.87195121951214</v>
      </c>
      <c r="AW633" s="95">
        <f>IFERROR(RANK(AV633, AV619:AV636),"")</f>
        <v>5</v>
      </c>
      <c r="AX633" s="478"/>
    </row>
    <row r="634" spans="2:50">
      <c r="B634" s="456"/>
      <c r="C634" s="95">
        <f t="shared" si="535"/>
        <v>16</v>
      </c>
      <c r="D634" s="95" t="s">
        <v>202</v>
      </c>
      <c r="E634" s="95">
        <v>16</v>
      </c>
      <c r="F634" s="95">
        <v>2400</v>
      </c>
      <c r="G634" s="177">
        <f t="shared" si="536"/>
        <v>150</v>
      </c>
      <c r="H634" s="456"/>
      <c r="I634" s="153">
        <f t="shared" si="532"/>
        <v>16</v>
      </c>
      <c r="J634" s="153">
        <f t="shared" si="533"/>
        <v>2289.8383017650508</v>
      </c>
      <c r="K634" s="154">
        <f t="shared" si="534"/>
        <v>143.11489386031568</v>
      </c>
      <c r="L634" s="458"/>
      <c r="M634" s="153">
        <f>IFERROR(RANK(K634, K619:K636),"")</f>
        <v>6</v>
      </c>
      <c r="N634" s="480"/>
      <c r="O634" s="480"/>
      <c r="P634" s="95">
        <v>16</v>
      </c>
      <c r="Q634" s="151">
        <v>2299.426086956521</v>
      </c>
      <c r="R634" s="177">
        <f t="shared" si="537"/>
        <v>143.71413043478256</v>
      </c>
      <c r="S634" s="95">
        <f>IFERROR(RANK(R634, R619:R636),"")</f>
        <v>5</v>
      </c>
      <c r="T634" s="478"/>
      <c r="U634" s="95">
        <v>16</v>
      </c>
      <c r="V634" s="151">
        <v>2285.8959537572264</v>
      </c>
      <c r="W634" s="177">
        <f t="shared" si="538"/>
        <v>142.86849710982665</v>
      </c>
      <c r="X634" s="95">
        <f>IFERROR(RANK(W634, W619:W636),"")</f>
        <v>6</v>
      </c>
      <c r="Y634" s="478"/>
      <c r="Z634" s="95">
        <v>16</v>
      </c>
      <c r="AA634" s="151">
        <v>2281.0909090909095</v>
      </c>
      <c r="AB634" s="177">
        <f t="shared" si="539"/>
        <v>142.56818181818184</v>
      </c>
      <c r="AC634" s="95">
        <f>IFERROR(RANK(AB634, AB619:AB636),"")</f>
        <v>6</v>
      </c>
      <c r="AD634" s="478"/>
      <c r="AE634" s="95">
        <v>16</v>
      </c>
      <c r="AF634" s="151">
        <v>2292.0779220779223</v>
      </c>
      <c r="AG634" s="177">
        <f t="shared" si="540"/>
        <v>143.25487012987014</v>
      </c>
      <c r="AH634" s="95">
        <f>IFERROR(RANK(AG634, AG619:AG636),"")</f>
        <v>6</v>
      </c>
      <c r="AI634" s="478"/>
      <c r="AJ634" s="95">
        <v>16</v>
      </c>
      <c r="AK634" s="151">
        <v>2290.7006369426754</v>
      </c>
      <c r="AL634" s="177">
        <f t="shared" si="541"/>
        <v>143.16878980891721</v>
      </c>
      <c r="AM634" s="95">
        <f>IFERROR(RANK(AL634, AL619:AL636),"")</f>
        <v>6</v>
      </c>
      <c r="AN634" s="478"/>
      <c r="AO634" s="288"/>
      <c r="AP634" s="289"/>
      <c r="AQ634" s="290" t="str">
        <f t="shared" si="542"/>
        <v/>
      </c>
      <c r="AR634" s="288" t="str">
        <f>IFERROR(RANK(AQ634, AQ619:AQ636),"")</f>
        <v/>
      </c>
      <c r="AS634" s="478"/>
      <c r="AT634" s="288"/>
      <c r="AU634" s="289"/>
      <c r="AV634" s="290" t="str">
        <f t="shared" si="543"/>
        <v/>
      </c>
      <c r="AW634" s="288" t="str">
        <f>IFERROR(RANK(AV634, AV619:AV636),"")</f>
        <v/>
      </c>
      <c r="AX634" s="478"/>
    </row>
    <row r="635" spans="2:50">
      <c r="B635" s="456"/>
      <c r="C635" s="95">
        <f t="shared" si="535"/>
        <v>17</v>
      </c>
      <c r="D635" s="95"/>
      <c r="E635" s="95"/>
      <c r="F635" s="95"/>
      <c r="G635" s="177" t="str">
        <f t="shared" si="536"/>
        <v/>
      </c>
      <c r="H635" s="456"/>
      <c r="I635" s="153" t="str">
        <f t="shared" si="532"/>
        <v/>
      </c>
      <c r="J635" s="153" t="str">
        <f t="shared" si="533"/>
        <v/>
      </c>
      <c r="K635" s="154" t="str">
        <f t="shared" si="534"/>
        <v/>
      </c>
      <c r="L635" s="458"/>
      <c r="M635" s="153" t="str">
        <f>IFERROR(RANK(K635, K619:K636),"")</f>
        <v/>
      </c>
      <c r="N635" s="480"/>
      <c r="O635" s="480"/>
      <c r="P635" s="95"/>
      <c r="Q635" s="151"/>
      <c r="R635" s="177" t="str">
        <f t="shared" si="537"/>
        <v/>
      </c>
      <c r="S635" s="95" t="str">
        <f>IFERROR(RANK(R635, R619:R636),"")</f>
        <v/>
      </c>
      <c r="T635" s="478"/>
      <c r="U635" s="95"/>
      <c r="V635" s="151"/>
      <c r="W635" s="177" t="str">
        <f t="shared" si="538"/>
        <v/>
      </c>
      <c r="X635" s="95" t="str">
        <f>IFERROR(RANK(W635, W619:W636),"")</f>
        <v/>
      </c>
      <c r="Y635" s="478"/>
      <c r="Z635" s="95"/>
      <c r="AA635" s="151"/>
      <c r="AB635" s="177" t="str">
        <f t="shared" si="539"/>
        <v/>
      </c>
      <c r="AC635" s="95" t="str">
        <f>IFERROR(RANK(AB635, AB619:AB636),"")</f>
        <v/>
      </c>
      <c r="AD635" s="478"/>
      <c r="AE635" s="95"/>
      <c r="AF635" s="151"/>
      <c r="AG635" s="177" t="str">
        <f t="shared" si="540"/>
        <v/>
      </c>
      <c r="AH635" s="95" t="str">
        <f>IFERROR(RANK(AG635, AG619:AG636),"")</f>
        <v/>
      </c>
      <c r="AI635" s="478"/>
      <c r="AJ635" s="95"/>
      <c r="AK635" s="151"/>
      <c r="AL635" s="177" t="str">
        <f t="shared" si="541"/>
        <v/>
      </c>
      <c r="AM635" s="95" t="str">
        <f>IFERROR(RANK(AL635, AL619:AL636),"")</f>
        <v/>
      </c>
      <c r="AN635" s="478"/>
      <c r="AO635" s="95"/>
      <c r="AP635" s="151"/>
      <c r="AQ635" s="177" t="str">
        <f t="shared" si="542"/>
        <v/>
      </c>
      <c r="AR635" s="95" t="str">
        <f>IFERROR(RANK(AQ635, AQ619:AQ636),"")</f>
        <v/>
      </c>
      <c r="AS635" s="478"/>
      <c r="AT635" s="95"/>
      <c r="AU635" s="151"/>
      <c r="AV635" s="177" t="str">
        <f t="shared" si="543"/>
        <v/>
      </c>
      <c r="AW635" s="95" t="str">
        <f>IFERROR(RANK(AV635, AV619:AV636),"")</f>
        <v/>
      </c>
      <c r="AX635" s="478"/>
    </row>
    <row r="636" spans="2:50">
      <c r="B636" s="456"/>
      <c r="C636" s="95">
        <f t="shared" si="535"/>
        <v>18</v>
      </c>
      <c r="D636" s="95"/>
      <c r="E636" s="95"/>
      <c r="F636" s="95"/>
      <c r="G636" s="177" t="str">
        <f t="shared" si="536"/>
        <v/>
      </c>
      <c r="H636" s="456"/>
      <c r="I636" s="153" t="str">
        <f t="shared" si="532"/>
        <v/>
      </c>
      <c r="J636" s="153" t="str">
        <f t="shared" si="533"/>
        <v/>
      </c>
      <c r="K636" s="154" t="str">
        <f t="shared" si="534"/>
        <v/>
      </c>
      <c r="L636" s="459"/>
      <c r="M636" s="153" t="str">
        <f>IFERROR(RANK(K636, K619:K636),"")</f>
        <v/>
      </c>
      <c r="N636" s="464"/>
      <c r="O636" s="464"/>
      <c r="P636" s="95"/>
      <c r="Q636" s="151"/>
      <c r="R636" s="177" t="str">
        <f t="shared" si="537"/>
        <v/>
      </c>
      <c r="S636" s="95" t="str">
        <f>IFERROR(RANK(R636, R619:R636),"")</f>
        <v/>
      </c>
      <c r="T636" s="479"/>
      <c r="U636" s="95"/>
      <c r="V636" s="151"/>
      <c r="W636" s="177" t="str">
        <f t="shared" si="538"/>
        <v/>
      </c>
      <c r="X636" s="95" t="str">
        <f>IFERROR(RANK(W636, W619:W636),"")</f>
        <v/>
      </c>
      <c r="Y636" s="479"/>
      <c r="Z636" s="95"/>
      <c r="AA636" s="151"/>
      <c r="AB636" s="177" t="str">
        <f t="shared" si="539"/>
        <v/>
      </c>
      <c r="AC636" s="95" t="str">
        <f>IFERROR(RANK(AB636, AB619:AB636),"")</f>
        <v/>
      </c>
      <c r="AD636" s="479"/>
      <c r="AE636" s="95"/>
      <c r="AF636" s="151"/>
      <c r="AG636" s="177" t="str">
        <f t="shared" si="540"/>
        <v/>
      </c>
      <c r="AH636" s="95" t="str">
        <f>IFERROR(RANK(AG636, AG619:AG636),"")</f>
        <v/>
      </c>
      <c r="AI636" s="479"/>
      <c r="AJ636" s="95"/>
      <c r="AK636" s="151"/>
      <c r="AL636" s="177" t="str">
        <f t="shared" si="541"/>
        <v/>
      </c>
      <c r="AM636" s="95" t="str">
        <f>IFERROR(RANK(AL636, AL619:AL636),"")</f>
        <v/>
      </c>
      <c r="AN636" s="479"/>
      <c r="AO636" s="95"/>
      <c r="AP636" s="151"/>
      <c r="AQ636" s="177" t="str">
        <f t="shared" si="542"/>
        <v/>
      </c>
      <c r="AR636" s="95" t="str">
        <f>IFERROR(RANK(AQ636, AQ619:AQ636),"")</f>
        <v/>
      </c>
      <c r="AS636" s="479"/>
      <c r="AT636" s="95"/>
      <c r="AU636" s="151"/>
      <c r="AV636" s="177" t="str">
        <f t="shared" si="543"/>
        <v/>
      </c>
      <c r="AW636" s="95" t="str">
        <f>IFERROR(RANK(AV636, AV619:AV636),"")</f>
        <v/>
      </c>
      <c r="AX636" s="479"/>
    </row>
    <row r="637" spans="2:50" ht="15.6">
      <c r="B637" s="460" t="s">
        <v>115</v>
      </c>
      <c r="C637" s="461"/>
      <c r="D637" s="461"/>
      <c r="E637" s="461"/>
      <c r="F637" s="461"/>
      <c r="G637" s="461"/>
      <c r="H637" s="461"/>
      <c r="I637" s="150"/>
      <c r="J637" s="150"/>
      <c r="K637" s="150"/>
      <c r="L637" s="150"/>
      <c r="M637" s="150"/>
      <c r="N637" s="448" t="s">
        <v>116</v>
      </c>
      <c r="O637" s="463" t="s">
        <v>63</v>
      </c>
      <c r="P637" s="465">
        <f>AT614+1</f>
        <v>46063</v>
      </c>
      <c r="Q637" s="456"/>
      <c r="R637" s="456"/>
      <c r="S637" s="456"/>
      <c r="T637" s="456"/>
      <c r="U637" s="465">
        <f>P637+1</f>
        <v>46064</v>
      </c>
      <c r="V637" s="456"/>
      <c r="W637" s="456"/>
      <c r="X637" s="456"/>
      <c r="Y637" s="456"/>
      <c r="Z637" s="465">
        <f>U637+1</f>
        <v>46065</v>
      </c>
      <c r="AA637" s="456"/>
      <c r="AB637" s="456"/>
      <c r="AC637" s="456"/>
      <c r="AD637" s="456"/>
      <c r="AE637" s="465">
        <f>Z637+1</f>
        <v>46066</v>
      </c>
      <c r="AF637" s="456"/>
      <c r="AG637" s="456"/>
      <c r="AH637" s="456"/>
      <c r="AI637" s="456"/>
      <c r="AJ637" s="465">
        <f>AE637+1</f>
        <v>46067</v>
      </c>
      <c r="AK637" s="456"/>
      <c r="AL637" s="456"/>
      <c r="AM637" s="456"/>
      <c r="AN637" s="456"/>
      <c r="AO637" s="465">
        <f>AJ637+1</f>
        <v>46068</v>
      </c>
      <c r="AP637" s="456"/>
      <c r="AQ637" s="456"/>
      <c r="AR637" s="456"/>
      <c r="AS637" s="456"/>
      <c r="AT637" s="465">
        <f>AO637+1</f>
        <v>46069</v>
      </c>
      <c r="AU637" s="456"/>
      <c r="AV637" s="456"/>
      <c r="AW637" s="456"/>
      <c r="AX637" s="456"/>
    </row>
    <row r="638" spans="2:50" ht="15.6">
      <c r="B638" s="462"/>
      <c r="C638" s="462"/>
      <c r="D638" s="462"/>
      <c r="E638" s="462"/>
      <c r="F638" s="462"/>
      <c r="G638" s="462"/>
      <c r="H638" s="462"/>
      <c r="I638" s="150"/>
      <c r="J638" s="150"/>
      <c r="K638" s="150"/>
      <c r="L638" s="150"/>
      <c r="M638" s="150"/>
      <c r="N638" s="448"/>
      <c r="O638" s="464"/>
      <c r="P638" s="465" t="s">
        <v>77</v>
      </c>
      <c r="Q638" s="456"/>
      <c r="R638" s="456"/>
      <c r="S638" s="456"/>
      <c r="T638" s="456"/>
      <c r="U638" s="465" t="s">
        <v>78</v>
      </c>
      <c r="V638" s="456"/>
      <c r="W638" s="456"/>
      <c r="X638" s="456"/>
      <c r="Y638" s="456"/>
      <c r="Z638" s="465" t="s">
        <v>79</v>
      </c>
      <c r="AA638" s="456"/>
      <c r="AB638" s="456"/>
      <c r="AC638" s="456"/>
      <c r="AD638" s="456"/>
      <c r="AE638" s="465" t="s">
        <v>74</v>
      </c>
      <c r="AF638" s="456"/>
      <c r="AG638" s="456"/>
      <c r="AH638" s="456"/>
      <c r="AI638" s="456"/>
      <c r="AJ638" s="465" t="s">
        <v>75</v>
      </c>
      <c r="AK638" s="456"/>
      <c r="AL638" s="456"/>
      <c r="AM638" s="456"/>
      <c r="AN638" s="456"/>
      <c r="AO638" s="465" t="s">
        <v>70</v>
      </c>
      <c r="AP638" s="456"/>
      <c r="AQ638" s="456"/>
      <c r="AR638" s="456"/>
      <c r="AS638" s="456"/>
      <c r="AT638" s="465" t="s">
        <v>76</v>
      </c>
      <c r="AU638" s="456"/>
      <c r="AV638" s="456"/>
      <c r="AW638" s="456"/>
      <c r="AX638" s="456"/>
    </row>
    <row r="639" spans="2:50">
      <c r="B639" s="448" t="s">
        <v>117</v>
      </c>
      <c r="C639" s="448" t="s">
        <v>118</v>
      </c>
      <c r="D639" s="448"/>
      <c r="E639" s="448" t="s">
        <v>119</v>
      </c>
      <c r="F639" s="448"/>
      <c r="G639" s="448"/>
      <c r="H639" s="452" t="s">
        <v>120</v>
      </c>
      <c r="I639" s="455" t="s">
        <v>121</v>
      </c>
      <c r="J639" s="455"/>
      <c r="K639" s="455"/>
      <c r="L639" s="455" t="s">
        <v>120</v>
      </c>
      <c r="M639" s="455" t="s">
        <v>122</v>
      </c>
      <c r="N639" s="463"/>
      <c r="O639" s="463" t="s">
        <v>123</v>
      </c>
      <c r="P639" s="449" t="s">
        <v>124</v>
      </c>
      <c r="Q639" s="450"/>
      <c r="R639" s="450"/>
      <c r="S639" s="451"/>
      <c r="T639" s="448" t="s">
        <v>120</v>
      </c>
      <c r="U639" s="449" t="s">
        <v>124</v>
      </c>
      <c r="V639" s="450"/>
      <c r="W639" s="450"/>
      <c r="X639" s="451"/>
      <c r="Y639" s="448" t="s">
        <v>120</v>
      </c>
      <c r="Z639" s="449" t="s">
        <v>124</v>
      </c>
      <c r="AA639" s="450"/>
      <c r="AB639" s="450"/>
      <c r="AC639" s="451"/>
      <c r="AD639" s="448" t="s">
        <v>120</v>
      </c>
      <c r="AE639" s="449" t="s">
        <v>124</v>
      </c>
      <c r="AF639" s="450"/>
      <c r="AG639" s="450"/>
      <c r="AH639" s="451"/>
      <c r="AI639" s="448" t="s">
        <v>120</v>
      </c>
      <c r="AJ639" s="449" t="s">
        <v>124</v>
      </c>
      <c r="AK639" s="450"/>
      <c r="AL639" s="450"/>
      <c r="AM639" s="451"/>
      <c r="AN639" s="448" t="s">
        <v>120</v>
      </c>
      <c r="AO639" s="449" t="s">
        <v>124</v>
      </c>
      <c r="AP639" s="450"/>
      <c r="AQ639" s="450"/>
      <c r="AR639" s="451"/>
      <c r="AS639" s="448" t="s">
        <v>120</v>
      </c>
      <c r="AT639" s="449" t="s">
        <v>124</v>
      </c>
      <c r="AU639" s="450"/>
      <c r="AV639" s="450"/>
      <c r="AW639" s="451"/>
      <c r="AX639" s="448" t="s">
        <v>120</v>
      </c>
    </row>
    <row r="640" spans="2:50">
      <c r="B640" s="448"/>
      <c r="C640" s="448"/>
      <c r="D640" s="448"/>
      <c r="E640" s="448" t="s">
        <v>125</v>
      </c>
      <c r="F640" s="448"/>
      <c r="G640" s="448"/>
      <c r="H640" s="453"/>
      <c r="I640" s="455" t="s">
        <v>125</v>
      </c>
      <c r="J640" s="455"/>
      <c r="K640" s="455"/>
      <c r="L640" s="455"/>
      <c r="M640" s="455"/>
      <c r="N640" s="480"/>
      <c r="O640" s="480"/>
      <c r="P640" s="449" t="s">
        <v>126</v>
      </c>
      <c r="Q640" s="450"/>
      <c r="R640" s="450"/>
      <c r="S640" s="451"/>
      <c r="T640" s="448"/>
      <c r="U640" s="449" t="s">
        <v>126</v>
      </c>
      <c r="V640" s="450"/>
      <c r="W640" s="450"/>
      <c r="X640" s="451"/>
      <c r="Y640" s="448"/>
      <c r="Z640" s="449" t="s">
        <v>126</v>
      </c>
      <c r="AA640" s="450"/>
      <c r="AB640" s="450"/>
      <c r="AC640" s="451"/>
      <c r="AD640" s="448"/>
      <c r="AE640" s="449" t="s">
        <v>126</v>
      </c>
      <c r="AF640" s="450"/>
      <c r="AG640" s="450"/>
      <c r="AH640" s="451"/>
      <c r="AI640" s="448"/>
      <c r="AJ640" s="449" t="s">
        <v>126</v>
      </c>
      <c r="AK640" s="450"/>
      <c r="AL640" s="450"/>
      <c r="AM640" s="451"/>
      <c r="AN640" s="448"/>
      <c r="AO640" s="449" t="s">
        <v>126</v>
      </c>
      <c r="AP640" s="450"/>
      <c r="AQ640" s="450"/>
      <c r="AR640" s="451"/>
      <c r="AS640" s="448"/>
      <c r="AT640" s="449" t="s">
        <v>126</v>
      </c>
      <c r="AU640" s="450"/>
      <c r="AV640" s="450"/>
      <c r="AW640" s="451"/>
      <c r="AX640" s="448"/>
    </row>
    <row r="641" spans="2:50">
      <c r="B641" s="448"/>
      <c r="C641" s="448"/>
      <c r="D641" s="448"/>
      <c r="E641" s="94" t="s">
        <v>127</v>
      </c>
      <c r="F641" s="94" t="s">
        <v>128</v>
      </c>
      <c r="G641" s="94" t="s">
        <v>129</v>
      </c>
      <c r="H641" s="454"/>
      <c r="I641" s="152" t="s">
        <v>127</v>
      </c>
      <c r="J641" s="152" t="s">
        <v>128</v>
      </c>
      <c r="K641" s="152" t="s">
        <v>129</v>
      </c>
      <c r="L641" s="455"/>
      <c r="M641" s="455"/>
      <c r="N641" s="480"/>
      <c r="O641" s="480"/>
      <c r="P641" s="94" t="s">
        <v>127</v>
      </c>
      <c r="Q641" s="94" t="s">
        <v>128</v>
      </c>
      <c r="R641" s="94" t="s">
        <v>129</v>
      </c>
      <c r="S641" s="94" t="s">
        <v>122</v>
      </c>
      <c r="T641" s="448"/>
      <c r="U641" s="94" t="s">
        <v>127</v>
      </c>
      <c r="V641" s="94" t="s">
        <v>128</v>
      </c>
      <c r="W641" s="94" t="s">
        <v>129</v>
      </c>
      <c r="X641" s="94" t="s">
        <v>122</v>
      </c>
      <c r="Y641" s="448"/>
      <c r="Z641" s="94" t="s">
        <v>127</v>
      </c>
      <c r="AA641" s="94" t="s">
        <v>128</v>
      </c>
      <c r="AB641" s="94" t="s">
        <v>129</v>
      </c>
      <c r="AC641" s="94" t="s">
        <v>122</v>
      </c>
      <c r="AD641" s="448"/>
      <c r="AE641" s="94" t="s">
        <v>127</v>
      </c>
      <c r="AF641" s="94" t="s">
        <v>128</v>
      </c>
      <c r="AG641" s="94" t="s">
        <v>129</v>
      </c>
      <c r="AH641" s="94" t="s">
        <v>122</v>
      </c>
      <c r="AI641" s="448"/>
      <c r="AJ641" s="94" t="s">
        <v>127</v>
      </c>
      <c r="AK641" s="94" t="s">
        <v>128</v>
      </c>
      <c r="AL641" s="94" t="s">
        <v>129</v>
      </c>
      <c r="AM641" s="94" t="s">
        <v>122</v>
      </c>
      <c r="AN641" s="448"/>
      <c r="AO641" s="94" t="s">
        <v>127</v>
      </c>
      <c r="AP641" s="94" t="s">
        <v>128</v>
      </c>
      <c r="AQ641" s="94" t="s">
        <v>129</v>
      </c>
      <c r="AR641" s="94" t="s">
        <v>122</v>
      </c>
      <c r="AS641" s="448"/>
      <c r="AT641" s="94" t="s">
        <v>127</v>
      </c>
      <c r="AU641" s="94" t="s">
        <v>128</v>
      </c>
      <c r="AV641" s="94" t="s">
        <v>129</v>
      </c>
      <c r="AW641" s="94" t="s">
        <v>122</v>
      </c>
      <c r="AX641" s="448"/>
    </row>
    <row r="642" spans="2:50">
      <c r="B642" s="456" t="s">
        <v>173</v>
      </c>
      <c r="C642" s="95">
        <f>C619</f>
        <v>1</v>
      </c>
      <c r="D642" s="95" t="s">
        <v>174</v>
      </c>
      <c r="E642" s="95">
        <v>20</v>
      </c>
      <c r="F642" s="95">
        <v>2400</v>
      </c>
      <c r="G642" s="177">
        <f>IFERROR(F642/E642,"")</f>
        <v>120</v>
      </c>
      <c r="H642" s="456">
        <f>AVERAGE(G642:G659)</f>
        <v>138.62823725981619</v>
      </c>
      <c r="I642" s="153">
        <f t="shared" ref="I642:I659" si="544">IFERROR(AVERAGE(P642,U642,Z642,AE642,AJ642,AO642,AT642),"")</f>
        <v>20</v>
      </c>
      <c r="J642" s="153">
        <f t="shared" ref="J642:J659" si="545">IFERROR(AVERAGE(Q642,V642,AA642,AF642,AK642,AP642,AU642),"")</f>
        <v>2294.6570894248548</v>
      </c>
      <c r="K642" s="154">
        <f t="shared" ref="K642:K659" si="546">IFERROR(AVERAGE(R642,W642,AB642,AG642,AL642,AQ642,AV642),"")</f>
        <v>114.73285447124273</v>
      </c>
      <c r="L642" s="457">
        <f>IFERROR(AVERAGE(K642:K659),"-")</f>
        <v>132.85728490976925</v>
      </c>
      <c r="M642" s="153">
        <f>IFERROR(RANK(K642, K642:K659),"")</f>
        <v>14</v>
      </c>
      <c r="N642" s="480"/>
      <c r="O642" s="480"/>
      <c r="P642" s="95">
        <v>20</v>
      </c>
      <c r="Q642" s="151">
        <v>2288.1497326203225</v>
      </c>
      <c r="R642" s="177">
        <f>IFERROR(Q642/P642,"")</f>
        <v>114.40748663101613</v>
      </c>
      <c r="S642" s="95">
        <f>IFERROR(RANK(R642, R642:R659),"")</f>
        <v>14</v>
      </c>
      <c r="T642" s="477">
        <f>AVERAGE(R642:R659)</f>
        <v>132.55551303864698</v>
      </c>
      <c r="U642" s="95">
        <v>20</v>
      </c>
      <c r="V642" s="151">
        <v>2292.7118644067791</v>
      </c>
      <c r="W642" s="177">
        <f>IFERROR(V642/U642,"")</f>
        <v>114.63559322033896</v>
      </c>
      <c r="X642" s="95">
        <f>IFERROR(RANK(W642, W642:W659),"")</f>
        <v>14</v>
      </c>
      <c r="Y642" s="477">
        <f>AVERAGE(W642:W659)</f>
        <v>132.80232002788429</v>
      </c>
      <c r="Z642" s="95">
        <v>20</v>
      </c>
      <c r="AA642" s="151">
        <v>2283.3644859813085</v>
      </c>
      <c r="AB642" s="177">
        <f>IFERROR(AA642/Z642,"")</f>
        <v>114.16822429906543</v>
      </c>
      <c r="AC642" s="95">
        <f>IFERROR(RANK(AB642, AB642:AB659),"")</f>
        <v>14</v>
      </c>
      <c r="AD642" s="477">
        <f>AVERAGE(AB642:AB659)</f>
        <v>132.52637191634295</v>
      </c>
      <c r="AE642" s="95">
        <v>20</v>
      </c>
      <c r="AF642" s="151">
        <v>2290</v>
      </c>
      <c r="AG642" s="177">
        <f>IFERROR(AF642/AE642,"")</f>
        <v>114.5</v>
      </c>
      <c r="AH642" s="95">
        <f>IFERROR(RANK(AG642, AG642:AG659),"")</f>
        <v>14</v>
      </c>
      <c r="AI642" s="477">
        <f>AVERAGE(AG642:AG659)</f>
        <v>132.82805225848838</v>
      </c>
      <c r="AJ642" s="95">
        <v>20</v>
      </c>
      <c r="AK642" s="151">
        <v>2311.4285714285706</v>
      </c>
      <c r="AL642" s="177">
        <f>IFERROR(AK642/AJ642,"")</f>
        <v>115.57142857142853</v>
      </c>
      <c r="AM642" s="95">
        <f>IFERROR(RANK(AL642, AL642:AL659),"")</f>
        <v>13</v>
      </c>
      <c r="AN642" s="477">
        <f>AVERAGE(AL642:AL659)</f>
        <v>132.85819805348848</v>
      </c>
      <c r="AO642" s="95">
        <v>20</v>
      </c>
      <c r="AP642" s="151">
        <v>2298.7096774193551</v>
      </c>
      <c r="AQ642" s="177">
        <f>IFERROR(AP642/AO642,"")</f>
        <v>114.93548387096776</v>
      </c>
      <c r="AR642" s="95">
        <f>IFERROR(RANK(AQ642, AQ642:AQ659),"")</f>
        <v>13</v>
      </c>
      <c r="AS642" s="477">
        <f>AVERAGE(AQ642:AQ659)</f>
        <v>133.34545921083446</v>
      </c>
      <c r="AT642" s="95">
        <v>20</v>
      </c>
      <c r="AU642" s="151">
        <v>2298.2352941176464</v>
      </c>
      <c r="AV642" s="177">
        <f>IFERROR(AU642/AT642,"")</f>
        <v>114.91176470588232</v>
      </c>
      <c r="AW642" s="95">
        <f>IFERROR(RANK(AV642, AV642:AV659),"")</f>
        <v>13</v>
      </c>
      <c r="AX642" s="477">
        <f>AVERAGE(AV642:AV659)</f>
        <v>133.0850798626993</v>
      </c>
    </row>
    <row r="643" spans="2:50">
      <c r="B643" s="456"/>
      <c r="C643" s="95">
        <f t="shared" ref="C643:C659" si="547">C620</f>
        <v>2</v>
      </c>
      <c r="D643" s="95" t="s">
        <v>175</v>
      </c>
      <c r="E643" s="95">
        <v>18</v>
      </c>
      <c r="F643" s="95">
        <v>2400</v>
      </c>
      <c r="G643" s="177">
        <f t="shared" ref="G643:G659" si="548">IFERROR(F643/E643,"")</f>
        <v>133.33333333333334</v>
      </c>
      <c r="H643" s="456"/>
      <c r="I643" s="153">
        <f t="shared" si="544"/>
        <v>18</v>
      </c>
      <c r="J643" s="153">
        <f t="shared" si="545"/>
        <v>2297.8433674400985</v>
      </c>
      <c r="K643" s="154">
        <f t="shared" si="546"/>
        <v>127.65796485778324</v>
      </c>
      <c r="L643" s="458"/>
      <c r="M643" s="153">
        <f>IFERROR(RANK(K643, K642:K659),"")</f>
        <v>7</v>
      </c>
      <c r="N643" s="480"/>
      <c r="O643" s="480"/>
      <c r="P643" s="95">
        <v>18</v>
      </c>
      <c r="Q643" s="151">
        <v>2300.1923076923072</v>
      </c>
      <c r="R643" s="177">
        <f t="shared" ref="R643:R659" si="549">IFERROR(Q643/P643,"")</f>
        <v>127.7884615384615</v>
      </c>
      <c r="S643" s="95">
        <f>IFERROR(RANK(R643, R642:R659),"")</f>
        <v>6</v>
      </c>
      <c r="T643" s="478"/>
      <c r="U643" s="95">
        <v>18</v>
      </c>
      <c r="V643" s="151">
        <v>2296.8750000000009</v>
      </c>
      <c r="W643" s="177">
        <f t="shared" ref="W643:W659" si="550">IFERROR(V643/U643,"")</f>
        <v>127.60416666666671</v>
      </c>
      <c r="X643" s="95">
        <f>IFERROR(RANK(W643, W642:W659),"")</f>
        <v>6</v>
      </c>
      <c r="Y643" s="478"/>
      <c r="Z643" s="95">
        <v>18</v>
      </c>
      <c r="AA643" s="151">
        <v>2291.7073170731724</v>
      </c>
      <c r="AB643" s="177">
        <f t="shared" ref="AB643:AB659" si="551">IFERROR(AA643/Z643,"")</f>
        <v>127.3170731707318</v>
      </c>
      <c r="AC643" s="95">
        <f>IFERROR(RANK(AB643, AB642:AB659),"")</f>
        <v>7</v>
      </c>
      <c r="AD643" s="478"/>
      <c r="AE643" s="95">
        <v>18</v>
      </c>
      <c r="AF643" s="151">
        <v>2317.8461538461534</v>
      </c>
      <c r="AG643" s="177">
        <f t="shared" ref="AG643:AG659" si="552">IFERROR(AF643/AE643,"")</f>
        <v>128.76923076923075</v>
      </c>
      <c r="AH643" s="95">
        <f>IFERROR(RANK(AG643, AG642:AG659),"")</f>
        <v>6</v>
      </c>
      <c r="AI643" s="478"/>
      <c r="AJ643" s="95">
        <v>18</v>
      </c>
      <c r="AK643" s="151">
        <v>2288.0597014925374</v>
      </c>
      <c r="AL643" s="177">
        <f t="shared" ref="AL643:AL659" si="553">IFERROR(AK643/AJ643,"")</f>
        <v>127.11442786069652</v>
      </c>
      <c r="AM643" s="95">
        <f>IFERROR(RANK(AL643, AL642:AL659),"")</f>
        <v>7</v>
      </c>
      <c r="AN643" s="478"/>
      <c r="AO643" s="95">
        <v>18</v>
      </c>
      <c r="AP643" s="151">
        <v>2295.428571428572</v>
      </c>
      <c r="AQ643" s="177">
        <f t="shared" ref="AQ643:AQ659" si="554">IFERROR(AP643/AO643,"")</f>
        <v>127.52380952380956</v>
      </c>
      <c r="AR643" s="95">
        <f>IFERROR(RANK(AQ643, AQ642:AQ659),"")</f>
        <v>7</v>
      </c>
      <c r="AS643" s="478"/>
      <c r="AT643" s="95">
        <v>18</v>
      </c>
      <c r="AU643" s="151">
        <v>2294.7945205479455</v>
      </c>
      <c r="AV643" s="177">
        <f t="shared" ref="AV643:AV659" si="555">IFERROR(AU643/AT643,"")</f>
        <v>127.48858447488585</v>
      </c>
      <c r="AW643" s="95">
        <f>IFERROR(RANK(AV643, AV642:AV659),"")</f>
        <v>7</v>
      </c>
      <c r="AX643" s="478"/>
    </row>
    <row r="644" spans="2:50">
      <c r="B644" s="456"/>
      <c r="C644" s="95">
        <f t="shared" si="547"/>
        <v>3</v>
      </c>
      <c r="D644" s="95" t="s">
        <v>176</v>
      </c>
      <c r="E644" s="95">
        <v>18</v>
      </c>
      <c r="F644" s="95">
        <v>2400</v>
      </c>
      <c r="G644" s="177">
        <f t="shared" si="548"/>
        <v>133.33333333333334</v>
      </c>
      <c r="H644" s="456"/>
      <c r="I644" s="153">
        <f t="shared" si="544"/>
        <v>18</v>
      </c>
      <c r="J644" s="153">
        <f t="shared" si="545"/>
        <v>2289.4441967930661</v>
      </c>
      <c r="K644" s="154">
        <f t="shared" si="546"/>
        <v>127.19134426628145</v>
      </c>
      <c r="L644" s="458"/>
      <c r="M644" s="153">
        <f>IFERROR(RANK(K644, K642:K659),"")</f>
        <v>9</v>
      </c>
      <c r="N644" s="480"/>
      <c r="O644" s="480"/>
      <c r="P644" s="95">
        <v>18</v>
      </c>
      <c r="Q644" s="151">
        <v>2295.8629102069726</v>
      </c>
      <c r="R644" s="177">
        <f t="shared" si="549"/>
        <v>127.54793945594292</v>
      </c>
      <c r="S644" s="95">
        <f>IFERROR(RANK(R644, R642:R659),"")</f>
        <v>7</v>
      </c>
      <c r="T644" s="478"/>
      <c r="U644" s="95">
        <v>18</v>
      </c>
      <c r="V644" s="151">
        <v>2284.5425361155694</v>
      </c>
      <c r="W644" s="177">
        <f t="shared" si="550"/>
        <v>126.9190297841983</v>
      </c>
      <c r="X644" s="95">
        <f>IFERROR(RANK(W644, W642:W659),"")</f>
        <v>8</v>
      </c>
      <c r="Y644" s="478"/>
      <c r="Z644" s="95">
        <v>18</v>
      </c>
      <c r="AA644" s="151">
        <v>2290.9677419354839</v>
      </c>
      <c r="AB644" s="177">
        <f t="shared" si="551"/>
        <v>127.27598566308244</v>
      </c>
      <c r="AC644" s="95">
        <f>IFERROR(RANK(AB644, AB642:AB659),"")</f>
        <v>8</v>
      </c>
      <c r="AD644" s="478"/>
      <c r="AE644" s="95">
        <v>18</v>
      </c>
      <c r="AF644" s="151">
        <v>2285.9259259259265</v>
      </c>
      <c r="AG644" s="177">
        <f t="shared" si="552"/>
        <v>126.99588477366258</v>
      </c>
      <c r="AH644" s="95">
        <f>IFERROR(RANK(AG644, AG642:AG659),"")</f>
        <v>9</v>
      </c>
      <c r="AI644" s="478"/>
      <c r="AJ644" s="95">
        <v>18</v>
      </c>
      <c r="AK644" s="151">
        <v>2287.7419354838712</v>
      </c>
      <c r="AL644" s="177">
        <f t="shared" si="553"/>
        <v>127.0967741935484</v>
      </c>
      <c r="AM644" s="95">
        <f>IFERROR(RANK(AL644, AL642:AL659),"")</f>
        <v>8</v>
      </c>
      <c r="AN644" s="478"/>
      <c r="AO644" s="95">
        <v>18</v>
      </c>
      <c r="AP644" s="151">
        <v>2287.2928176795581</v>
      </c>
      <c r="AQ644" s="177">
        <f t="shared" si="554"/>
        <v>127.0718232044199</v>
      </c>
      <c r="AR644" s="95">
        <f>IFERROR(RANK(AQ644, AQ642:AQ659),"")</f>
        <v>9</v>
      </c>
      <c r="AS644" s="478"/>
      <c r="AT644" s="95">
        <v>18</v>
      </c>
      <c r="AU644" s="151">
        <v>2293.7755102040824</v>
      </c>
      <c r="AV644" s="177">
        <f t="shared" si="555"/>
        <v>127.43197278911569</v>
      </c>
      <c r="AW644" s="95">
        <f>IFERROR(RANK(AV644, AV642:AV659),"")</f>
        <v>9</v>
      </c>
      <c r="AX644" s="478"/>
    </row>
    <row r="645" spans="2:50">
      <c r="B645" s="456"/>
      <c r="C645" s="95">
        <f t="shared" si="547"/>
        <v>4</v>
      </c>
      <c r="D645" s="95" t="s">
        <v>179</v>
      </c>
      <c r="E645" s="95">
        <v>18</v>
      </c>
      <c r="F645" s="95">
        <v>2400</v>
      </c>
      <c r="G645" s="177">
        <f t="shared" si="548"/>
        <v>133.33333333333334</v>
      </c>
      <c r="H645" s="456"/>
      <c r="I645" s="153">
        <f t="shared" si="544"/>
        <v>18</v>
      </c>
      <c r="J645" s="153">
        <f t="shared" si="545"/>
        <v>2292.0560891186169</v>
      </c>
      <c r="K645" s="154">
        <f t="shared" si="546"/>
        <v>127.33644939547871</v>
      </c>
      <c r="L645" s="458"/>
      <c r="M645" s="153">
        <f>IFERROR(RANK(K645, K642:K659),"")</f>
        <v>8</v>
      </c>
      <c r="N645" s="480"/>
      <c r="O645" s="480"/>
      <c r="P645" s="95">
        <v>18</v>
      </c>
      <c r="Q645" s="151">
        <v>2285.4878048780492</v>
      </c>
      <c r="R645" s="177">
        <f t="shared" si="549"/>
        <v>126.97154471544718</v>
      </c>
      <c r="S645" s="95">
        <f>IFERROR(RANK(R645, R642:R659),"")</f>
        <v>9</v>
      </c>
      <c r="T645" s="478"/>
      <c r="U645" s="95">
        <v>18</v>
      </c>
      <c r="V645" s="151">
        <v>2294.4155844155844</v>
      </c>
      <c r="W645" s="177">
        <f t="shared" si="550"/>
        <v>127.46753246753246</v>
      </c>
      <c r="X645" s="95">
        <f>IFERROR(RANK(W645, W642:W659),"")</f>
        <v>7</v>
      </c>
      <c r="Y645" s="478"/>
      <c r="Z645" s="95">
        <v>18</v>
      </c>
      <c r="AA645" s="151">
        <v>2282.1897810218979</v>
      </c>
      <c r="AB645" s="177">
        <f t="shared" si="551"/>
        <v>126.78832116788323</v>
      </c>
      <c r="AC645" s="95">
        <f>IFERROR(RANK(AB645, AB642:AB659),"")</f>
        <v>9</v>
      </c>
      <c r="AD645" s="478"/>
      <c r="AE645" s="95">
        <v>18</v>
      </c>
      <c r="AF645" s="151">
        <v>2295.7894736842104</v>
      </c>
      <c r="AG645" s="177">
        <f t="shared" si="552"/>
        <v>127.54385964912279</v>
      </c>
      <c r="AH645" s="95">
        <f>IFERROR(RANK(AG645, AG642:AG659),"")</f>
        <v>8</v>
      </c>
      <c r="AI645" s="478"/>
      <c r="AJ645" s="95">
        <v>18</v>
      </c>
      <c r="AK645" s="151">
        <v>2301.6216216216217</v>
      </c>
      <c r="AL645" s="177">
        <f t="shared" si="553"/>
        <v>127.86786786786787</v>
      </c>
      <c r="AM645" s="95">
        <f>IFERROR(RANK(AL645, AL642:AL659),"")</f>
        <v>6</v>
      </c>
      <c r="AN645" s="478"/>
      <c r="AO645" s="95">
        <v>18</v>
      </c>
      <c r="AP645" s="151">
        <v>2290.5599999999995</v>
      </c>
      <c r="AQ645" s="177">
        <f t="shared" si="554"/>
        <v>127.2533333333333</v>
      </c>
      <c r="AR645" s="95">
        <f>IFERROR(RANK(AQ645, AQ642:AQ659),"")</f>
        <v>8</v>
      </c>
      <c r="AS645" s="478"/>
      <c r="AT645" s="95">
        <v>18</v>
      </c>
      <c r="AU645" s="151">
        <v>2294.3283582089553</v>
      </c>
      <c r="AV645" s="177">
        <f t="shared" si="555"/>
        <v>127.46268656716418</v>
      </c>
      <c r="AW645" s="95">
        <f>IFERROR(RANK(AV645, AV642:AV659),"")</f>
        <v>8</v>
      </c>
      <c r="AX645" s="478"/>
    </row>
    <row r="646" spans="2:50">
      <c r="B646" s="456"/>
      <c r="C646" s="95">
        <f t="shared" si="547"/>
        <v>5</v>
      </c>
      <c r="D646" s="95" t="s">
        <v>180</v>
      </c>
      <c r="E646" s="95">
        <v>20</v>
      </c>
      <c r="F646" s="95">
        <v>2400</v>
      </c>
      <c r="G646" s="177">
        <f t="shared" si="548"/>
        <v>120</v>
      </c>
      <c r="H646" s="456"/>
      <c r="I646" s="153">
        <f t="shared" si="544"/>
        <v>20</v>
      </c>
      <c r="J646" s="153">
        <f t="shared" si="545"/>
        <v>2295.9197284678921</v>
      </c>
      <c r="K646" s="154">
        <f t="shared" si="546"/>
        <v>114.79598642339462</v>
      </c>
      <c r="L646" s="458"/>
      <c r="M646" s="153">
        <f>IFERROR(RANK(K646, K642:K659),"")</f>
        <v>13</v>
      </c>
      <c r="N646" s="480"/>
      <c r="O646" s="480"/>
      <c r="P646" s="95">
        <v>20</v>
      </c>
      <c r="Q646" s="151">
        <v>2297.8124999999995</v>
      </c>
      <c r="R646" s="177">
        <f t="shared" si="549"/>
        <v>114.89062499999997</v>
      </c>
      <c r="S646" s="95">
        <f>IFERROR(RANK(R646, R642:R659),"")</f>
        <v>13</v>
      </c>
      <c r="T646" s="478"/>
      <c r="U646" s="95">
        <v>20</v>
      </c>
      <c r="V646" s="151">
        <v>2314.4262295081971</v>
      </c>
      <c r="W646" s="177">
        <f t="shared" si="550"/>
        <v>115.72131147540986</v>
      </c>
      <c r="X646" s="95">
        <f>IFERROR(RANK(W646, W642:W659),"")</f>
        <v>13</v>
      </c>
      <c r="Y646" s="478"/>
      <c r="Z646" s="95">
        <v>20</v>
      </c>
      <c r="AA646" s="151">
        <v>2288.8888888888887</v>
      </c>
      <c r="AB646" s="177">
        <f t="shared" si="551"/>
        <v>114.44444444444443</v>
      </c>
      <c r="AC646" s="95">
        <f>IFERROR(RANK(AB646, AB642:AB659),"")</f>
        <v>13</v>
      </c>
      <c r="AD646" s="478"/>
      <c r="AE646" s="95">
        <v>20</v>
      </c>
      <c r="AF646" s="151">
        <v>2302.1739130434785</v>
      </c>
      <c r="AG646" s="177">
        <f t="shared" si="552"/>
        <v>115.10869565217392</v>
      </c>
      <c r="AH646" s="95">
        <f>IFERROR(RANK(AG646, AG642:AG659),"")</f>
        <v>13</v>
      </c>
      <c r="AI646" s="478"/>
      <c r="AJ646" s="95">
        <v>20</v>
      </c>
      <c r="AK646" s="151">
        <v>2285.3333333333335</v>
      </c>
      <c r="AL646" s="177">
        <f t="shared" si="553"/>
        <v>114.26666666666668</v>
      </c>
      <c r="AM646" s="95">
        <f>IFERROR(RANK(AL646, AL642:AL659),"")</f>
        <v>14</v>
      </c>
      <c r="AN646" s="478"/>
      <c r="AO646" s="95">
        <v>20</v>
      </c>
      <c r="AP646" s="151">
        <v>2297.1428571428578</v>
      </c>
      <c r="AQ646" s="177">
        <f t="shared" si="554"/>
        <v>114.85714285714289</v>
      </c>
      <c r="AR646" s="95">
        <f>IFERROR(RANK(AQ646, AQ642:AQ659),"")</f>
        <v>14</v>
      </c>
      <c r="AS646" s="478"/>
      <c r="AT646" s="95">
        <v>20</v>
      </c>
      <c r="AU646" s="151">
        <v>2285.6603773584898</v>
      </c>
      <c r="AV646" s="177">
        <f t="shared" si="555"/>
        <v>114.28301886792448</v>
      </c>
      <c r="AW646" s="95">
        <f>IFERROR(RANK(AV646, AV642:AV659),"")</f>
        <v>14</v>
      </c>
      <c r="AX646" s="478"/>
    </row>
    <row r="647" spans="2:50">
      <c r="B647" s="456"/>
      <c r="C647" s="95">
        <f t="shared" si="547"/>
        <v>6</v>
      </c>
      <c r="D647" s="95" t="s">
        <v>182</v>
      </c>
      <c r="E647" s="95">
        <v>19</v>
      </c>
      <c r="F647" s="95">
        <v>2400</v>
      </c>
      <c r="G647" s="177">
        <f t="shared" si="548"/>
        <v>126.31578947368421</v>
      </c>
      <c r="H647" s="456"/>
      <c r="I647" s="153">
        <f t="shared" si="544"/>
        <v>19</v>
      </c>
      <c r="J647" s="153">
        <f t="shared" si="545"/>
        <v>2292.8488839871839</v>
      </c>
      <c r="K647" s="154">
        <f t="shared" si="546"/>
        <v>120.67625705195704</v>
      </c>
      <c r="L647" s="458"/>
      <c r="M647" s="153">
        <f>IFERROR(RANK(K647, K642:K659),"")</f>
        <v>12</v>
      </c>
      <c r="N647" s="480"/>
      <c r="O647" s="480"/>
      <c r="P647" s="95">
        <v>19</v>
      </c>
      <c r="Q647" s="151">
        <v>2286.0402684563755</v>
      </c>
      <c r="R647" s="177">
        <f t="shared" si="549"/>
        <v>120.31790886612502</v>
      </c>
      <c r="S647" s="95">
        <f>IFERROR(RANK(R647, R642:R659),"")</f>
        <v>12</v>
      </c>
      <c r="T647" s="478"/>
      <c r="U647" s="95">
        <v>19</v>
      </c>
      <c r="V647" s="151">
        <v>2293.5766423357663</v>
      </c>
      <c r="W647" s="177">
        <f t="shared" si="550"/>
        <v>120.71456012293507</v>
      </c>
      <c r="X647" s="95">
        <f>IFERROR(RANK(W647, W642:W659),"")</f>
        <v>12</v>
      </c>
      <c r="Y647" s="478"/>
      <c r="Z647" s="95">
        <v>19</v>
      </c>
      <c r="AA647" s="151">
        <v>2301.1475409836071</v>
      </c>
      <c r="AB647" s="177">
        <f t="shared" si="551"/>
        <v>121.11302847282143</v>
      </c>
      <c r="AC647" s="95">
        <f>IFERROR(RANK(AB647, AB642:AB659),"")</f>
        <v>11</v>
      </c>
      <c r="AD647" s="478"/>
      <c r="AE647" s="95">
        <v>19</v>
      </c>
      <c r="AF647" s="151">
        <v>2293.26923076923</v>
      </c>
      <c r="AG647" s="177">
        <f t="shared" si="552"/>
        <v>120.69838056680157</v>
      </c>
      <c r="AH647" s="95">
        <f>IFERROR(RANK(AG647, AG642:AG659),"")</f>
        <v>11</v>
      </c>
      <c r="AI647" s="478"/>
      <c r="AJ647" s="95">
        <v>19</v>
      </c>
      <c r="AK647" s="151">
        <v>2294.3119266055051</v>
      </c>
      <c r="AL647" s="177">
        <f t="shared" si="553"/>
        <v>120.75325929502658</v>
      </c>
      <c r="AM647" s="95">
        <f>IFERROR(RANK(AL647, AL642:AL659),"")</f>
        <v>10</v>
      </c>
      <c r="AN647" s="478"/>
      <c r="AO647" s="95">
        <v>19</v>
      </c>
      <c r="AP647" s="151">
        <v>2293.7704918032791</v>
      </c>
      <c r="AQ647" s="177">
        <f t="shared" si="554"/>
        <v>120.72476272648838</v>
      </c>
      <c r="AR647" s="95">
        <f>IFERROR(RANK(AQ647, AQ642:AQ659),"")</f>
        <v>12</v>
      </c>
      <c r="AS647" s="478"/>
      <c r="AT647" s="95">
        <v>19</v>
      </c>
      <c r="AU647" s="151">
        <v>2287.826086956522</v>
      </c>
      <c r="AV647" s="177">
        <f t="shared" si="555"/>
        <v>120.41189931350115</v>
      </c>
      <c r="AW647" s="95">
        <f>IFERROR(RANK(AV647, AV642:AV659),"")</f>
        <v>12</v>
      </c>
      <c r="AX647" s="478"/>
    </row>
    <row r="648" spans="2:50">
      <c r="B648" s="456"/>
      <c r="C648" s="95">
        <f t="shared" si="547"/>
        <v>7</v>
      </c>
      <c r="D648" s="95" t="s">
        <v>183</v>
      </c>
      <c r="E648" s="95">
        <v>18</v>
      </c>
      <c r="F648" s="95">
        <v>2400</v>
      </c>
      <c r="G648" s="177">
        <f t="shared" si="548"/>
        <v>133.33333333333334</v>
      </c>
      <c r="H648" s="456"/>
      <c r="I648" s="153">
        <f t="shared" si="544"/>
        <v>18</v>
      </c>
      <c r="J648" s="153">
        <f t="shared" si="545"/>
        <v>2300.1804189841596</v>
      </c>
      <c r="K648" s="154">
        <f t="shared" si="546"/>
        <v>127.78780105467555</v>
      </c>
      <c r="L648" s="458"/>
      <c r="M648" s="153">
        <f>IFERROR(RANK(K648, K642:K659),"")</f>
        <v>6</v>
      </c>
      <c r="N648" s="480"/>
      <c r="O648" s="480"/>
      <c r="P648" s="95">
        <v>18</v>
      </c>
      <c r="Q648" s="151">
        <v>2292.6315789473692</v>
      </c>
      <c r="R648" s="177">
        <f t="shared" si="549"/>
        <v>127.36842105263162</v>
      </c>
      <c r="S648" s="95">
        <f>IFERROR(RANK(R648, R642:R659),"")</f>
        <v>8</v>
      </c>
      <c r="T648" s="478"/>
      <c r="U648" s="95">
        <v>18</v>
      </c>
      <c r="V648" s="151">
        <v>2281.6216216216199</v>
      </c>
      <c r="W648" s="177">
        <f t="shared" si="550"/>
        <v>126.75675675675666</v>
      </c>
      <c r="X648" s="95">
        <f>IFERROR(RANK(W648, W642:W659),"")</f>
        <v>9</v>
      </c>
      <c r="Y648" s="478"/>
      <c r="Z648" s="95">
        <v>18</v>
      </c>
      <c r="AA648" s="151">
        <v>2299.7014925373132</v>
      </c>
      <c r="AB648" s="177">
        <f t="shared" si="551"/>
        <v>127.76119402985074</v>
      </c>
      <c r="AC648" s="95">
        <f>IFERROR(RANK(AB648, AB642:AB659),"")</f>
        <v>6</v>
      </c>
      <c r="AD648" s="478"/>
      <c r="AE648" s="95">
        <v>18</v>
      </c>
      <c r="AF648" s="151">
        <v>2314.285714285716</v>
      </c>
      <c r="AG648" s="177">
        <f t="shared" si="552"/>
        <v>128.57142857142867</v>
      </c>
      <c r="AH648" s="95">
        <f>IFERROR(RANK(AG648, AG642:AG659),"")</f>
        <v>7</v>
      </c>
      <c r="AI648" s="478"/>
      <c r="AJ648" s="95">
        <v>18</v>
      </c>
      <c r="AK648" s="151">
        <v>2283.2727272727284</v>
      </c>
      <c r="AL648" s="177">
        <f t="shared" si="553"/>
        <v>126.84848484848492</v>
      </c>
      <c r="AM648" s="95">
        <f>IFERROR(RANK(AL648, AL642:AL659),"")</f>
        <v>9</v>
      </c>
      <c r="AN648" s="478"/>
      <c r="AO648" s="95">
        <v>18</v>
      </c>
      <c r="AP648" s="151">
        <v>2313.5593220338969</v>
      </c>
      <c r="AQ648" s="177">
        <f t="shared" si="554"/>
        <v>128.53107344632761</v>
      </c>
      <c r="AR648" s="95">
        <f>IFERROR(RANK(AQ648, AQ642:AQ659),"")</f>
        <v>6</v>
      </c>
      <c r="AS648" s="478"/>
      <c r="AT648" s="95">
        <v>18</v>
      </c>
      <c r="AU648" s="151">
        <v>2316.1904761904757</v>
      </c>
      <c r="AV648" s="177">
        <f t="shared" si="555"/>
        <v>128.67724867724866</v>
      </c>
      <c r="AW648" s="95">
        <f>IFERROR(RANK(AV648, AV642:AV659),"")</f>
        <v>6</v>
      </c>
      <c r="AX648" s="478"/>
    </row>
    <row r="649" spans="2:50">
      <c r="B649" s="456"/>
      <c r="C649" s="95">
        <f t="shared" si="547"/>
        <v>8</v>
      </c>
      <c r="D649" s="95" t="s">
        <v>186</v>
      </c>
      <c r="E649" s="95">
        <v>19</v>
      </c>
      <c r="F649" s="95">
        <v>2400</v>
      </c>
      <c r="G649" s="177">
        <f t="shared" si="548"/>
        <v>126.31578947368421</v>
      </c>
      <c r="H649" s="456"/>
      <c r="I649" s="153">
        <f t="shared" si="544"/>
        <v>19</v>
      </c>
      <c r="J649" s="153">
        <f t="shared" si="545"/>
        <v>2316.5098115192045</v>
      </c>
      <c r="K649" s="154">
        <f t="shared" si="546"/>
        <v>121.92156902732653</v>
      </c>
      <c r="L649" s="458"/>
      <c r="M649" s="153">
        <f>IFERROR(RANK(K649, K642:K659),"")</f>
        <v>10</v>
      </c>
      <c r="N649" s="480"/>
      <c r="O649" s="480"/>
      <c r="P649" s="95">
        <v>19</v>
      </c>
      <c r="Q649" s="151">
        <v>2292.4528301886789</v>
      </c>
      <c r="R649" s="177">
        <f t="shared" si="549"/>
        <v>120.65541211519363</v>
      </c>
      <c r="S649" s="95">
        <f>IFERROR(RANK(R649, R642:R659),"")</f>
        <v>11</v>
      </c>
      <c r="T649" s="478"/>
      <c r="U649" s="95">
        <v>19</v>
      </c>
      <c r="V649" s="151">
        <v>2313.0612244897966</v>
      </c>
      <c r="W649" s="177">
        <f t="shared" si="550"/>
        <v>121.7400644468314</v>
      </c>
      <c r="X649" s="95">
        <f>IFERROR(RANK(W649, W642:W659),"")</f>
        <v>10</v>
      </c>
      <c r="Y649" s="478"/>
      <c r="Z649" s="95">
        <v>19</v>
      </c>
      <c r="AA649" s="151">
        <v>2323.6363636363635</v>
      </c>
      <c r="AB649" s="177">
        <f t="shared" si="551"/>
        <v>122.29665071770334</v>
      </c>
      <c r="AC649" s="95">
        <f>IFERROR(RANK(AB649, AB642:AB659),"")</f>
        <v>10</v>
      </c>
      <c r="AD649" s="478"/>
      <c r="AE649" s="95">
        <v>19</v>
      </c>
      <c r="AF649" s="151">
        <v>2350.909090909091</v>
      </c>
      <c r="AG649" s="177">
        <f t="shared" si="552"/>
        <v>123.73205741626795</v>
      </c>
      <c r="AH649" s="95">
        <f>IFERROR(RANK(AG649, AG642:AG659),"")</f>
        <v>10</v>
      </c>
      <c r="AI649" s="478"/>
      <c r="AJ649" s="95">
        <v>19</v>
      </c>
      <c r="AK649" s="151">
        <v>2293.5483870967732</v>
      </c>
      <c r="AL649" s="177">
        <f t="shared" si="553"/>
        <v>120.71307300509334</v>
      </c>
      <c r="AM649" s="95">
        <f>IFERROR(RANK(AL649, AL642:AL659),"")</f>
        <v>11</v>
      </c>
      <c r="AN649" s="478"/>
      <c r="AO649" s="95">
        <v>19</v>
      </c>
      <c r="AP649" s="151">
        <v>2345.2941176470586</v>
      </c>
      <c r="AQ649" s="177">
        <f t="shared" si="554"/>
        <v>123.43653250773993</v>
      </c>
      <c r="AR649" s="95">
        <f>IFERROR(RANK(AQ649, AQ642:AQ659),"")</f>
        <v>10</v>
      </c>
      <c r="AS649" s="478"/>
      <c r="AT649" s="95">
        <v>19</v>
      </c>
      <c r="AU649" s="151">
        <v>2296.666666666667</v>
      </c>
      <c r="AV649" s="177">
        <f t="shared" si="555"/>
        <v>120.87719298245615</v>
      </c>
      <c r="AW649" s="95">
        <f>IFERROR(RANK(AV649, AV642:AV659),"")</f>
        <v>11</v>
      </c>
      <c r="AX649" s="478"/>
    </row>
    <row r="650" spans="2:50">
      <c r="B650" s="456"/>
      <c r="C650" s="95">
        <f t="shared" si="547"/>
        <v>9</v>
      </c>
      <c r="D650" s="95" t="s">
        <v>187</v>
      </c>
      <c r="E650" s="95">
        <v>15</v>
      </c>
      <c r="F650" s="95">
        <v>2400</v>
      </c>
      <c r="G650" s="177">
        <f t="shared" si="548"/>
        <v>160</v>
      </c>
      <c r="H650" s="456"/>
      <c r="I650" s="153">
        <f t="shared" si="544"/>
        <v>15</v>
      </c>
      <c r="J650" s="153">
        <f t="shared" si="545"/>
        <v>2289.7232313582263</v>
      </c>
      <c r="K650" s="154">
        <f t="shared" si="546"/>
        <v>152.64821542388174</v>
      </c>
      <c r="L650" s="458"/>
      <c r="M650" s="153">
        <f>IFERROR(RANK(K650, K642:K659),"")</f>
        <v>4</v>
      </c>
      <c r="N650" s="480"/>
      <c r="O650" s="480"/>
      <c r="P650" s="95">
        <v>15</v>
      </c>
      <c r="Q650" s="151">
        <v>2296.9151951166341</v>
      </c>
      <c r="R650" s="177">
        <f t="shared" si="549"/>
        <v>153.12767967444228</v>
      </c>
      <c r="S650" s="95">
        <f>IFERROR(RANK(R650, R642:R659),"")</f>
        <v>4</v>
      </c>
      <c r="T650" s="478"/>
      <c r="U650" s="95">
        <v>15</v>
      </c>
      <c r="V650" s="151">
        <v>2286.545454545454</v>
      </c>
      <c r="W650" s="177">
        <f t="shared" si="550"/>
        <v>152.43636363636361</v>
      </c>
      <c r="X650" s="95">
        <f>IFERROR(RANK(W650, W642:W659),"")</f>
        <v>4</v>
      </c>
      <c r="Y650" s="478"/>
      <c r="Z650" s="95">
        <v>15</v>
      </c>
      <c r="AA650" s="151">
        <v>2292.7461139896373</v>
      </c>
      <c r="AB650" s="177">
        <f t="shared" si="551"/>
        <v>152.84974093264248</v>
      </c>
      <c r="AC650" s="95">
        <f>IFERROR(RANK(AB650, AB642:AB659),"")</f>
        <v>3</v>
      </c>
      <c r="AD650" s="478"/>
      <c r="AE650" s="95">
        <v>15</v>
      </c>
      <c r="AF650" s="151">
        <v>2285.454545454546</v>
      </c>
      <c r="AG650" s="177">
        <f t="shared" si="552"/>
        <v>152.3636363636364</v>
      </c>
      <c r="AH650" s="95">
        <f>IFERROR(RANK(AG650, AG642:AG659),"")</f>
        <v>4</v>
      </c>
      <c r="AI650" s="478"/>
      <c r="AJ650" s="95">
        <v>15</v>
      </c>
      <c r="AK650" s="151">
        <v>2286.666666666667</v>
      </c>
      <c r="AL650" s="177">
        <f t="shared" si="553"/>
        <v>152.44444444444446</v>
      </c>
      <c r="AM650" s="95">
        <f>IFERROR(RANK(AL650, AL642:AL659),"")</f>
        <v>4</v>
      </c>
      <c r="AN650" s="478"/>
      <c r="AO650" s="95">
        <v>15</v>
      </c>
      <c r="AP650" s="151">
        <v>2285.1891891891896</v>
      </c>
      <c r="AQ650" s="177">
        <f t="shared" si="554"/>
        <v>152.34594594594597</v>
      </c>
      <c r="AR650" s="95">
        <f>IFERROR(RANK(AQ650, AQ642:AQ659),"")</f>
        <v>4</v>
      </c>
      <c r="AS650" s="478"/>
      <c r="AT650" s="95">
        <v>15</v>
      </c>
      <c r="AU650" s="151">
        <v>2294.545454545454</v>
      </c>
      <c r="AV650" s="177">
        <f t="shared" si="555"/>
        <v>152.96969696969694</v>
      </c>
      <c r="AW650" s="95">
        <f>IFERROR(RANK(AV650, AV642:AV659),"")</f>
        <v>4</v>
      </c>
      <c r="AX650" s="478"/>
    </row>
    <row r="651" spans="2:50">
      <c r="B651" s="456"/>
      <c r="C651" s="95">
        <f t="shared" si="547"/>
        <v>10</v>
      </c>
      <c r="D651" s="95" t="s">
        <v>196</v>
      </c>
      <c r="E651" s="95">
        <v>14</v>
      </c>
      <c r="F651" s="95">
        <v>2400</v>
      </c>
      <c r="G651" s="177">
        <f t="shared" si="548"/>
        <v>171.42857142857142</v>
      </c>
      <c r="H651" s="456"/>
      <c r="I651" s="153">
        <f t="shared" si="544"/>
        <v>14</v>
      </c>
      <c r="J651" s="153">
        <f t="shared" si="545"/>
        <v>2292.2328190104622</v>
      </c>
      <c r="K651" s="154">
        <f t="shared" si="546"/>
        <v>163.73091564360445</v>
      </c>
      <c r="L651" s="458"/>
      <c r="M651" s="153">
        <f>IFERROR(RANK(K651, K642:K659),"")</f>
        <v>1</v>
      </c>
      <c r="N651" s="480"/>
      <c r="O651" s="480"/>
      <c r="P651" s="95">
        <v>14</v>
      </c>
      <c r="Q651" s="151">
        <v>2292.2330097087388</v>
      </c>
      <c r="R651" s="177">
        <f t="shared" si="549"/>
        <v>163.73092926490992</v>
      </c>
      <c r="S651" s="95">
        <f>IFERROR(RANK(R651, R642:R659),"")</f>
        <v>1</v>
      </c>
      <c r="T651" s="478"/>
      <c r="U651" s="95">
        <v>14</v>
      </c>
      <c r="V651" s="151">
        <v>2301.8750000000005</v>
      </c>
      <c r="W651" s="177">
        <f t="shared" si="550"/>
        <v>164.41964285714289</v>
      </c>
      <c r="X651" s="95">
        <f>IFERROR(RANK(W651, W642:W659),"")</f>
        <v>1</v>
      </c>
      <c r="Y651" s="478"/>
      <c r="Z651" s="95">
        <v>14</v>
      </c>
      <c r="AA651" s="151">
        <v>2291.8604651162786</v>
      </c>
      <c r="AB651" s="177">
        <f t="shared" si="551"/>
        <v>163.70431893687706</v>
      </c>
      <c r="AC651" s="95">
        <f>IFERROR(RANK(AB651, AB642:AB659),"")</f>
        <v>2</v>
      </c>
      <c r="AD651" s="478"/>
      <c r="AE651" s="95">
        <v>14</v>
      </c>
      <c r="AF651" s="151">
        <v>2287.5000000000005</v>
      </c>
      <c r="AG651" s="177">
        <f t="shared" si="552"/>
        <v>163.39285714285717</v>
      </c>
      <c r="AH651" s="95">
        <f>IFERROR(RANK(AG651, AG642:AG659),"")</f>
        <v>2</v>
      </c>
      <c r="AI651" s="478"/>
      <c r="AJ651" s="95">
        <v>14</v>
      </c>
      <c r="AK651" s="151">
        <v>2285.217391304348</v>
      </c>
      <c r="AL651" s="177">
        <f t="shared" si="553"/>
        <v>163.22981366459629</v>
      </c>
      <c r="AM651" s="95">
        <f>IFERROR(RANK(AL651, AL642:AL659),"")</f>
        <v>2</v>
      </c>
      <c r="AN651" s="478"/>
      <c r="AO651" s="95">
        <v>14</v>
      </c>
      <c r="AP651" s="151">
        <v>2295.4054054054063</v>
      </c>
      <c r="AQ651" s="177">
        <f t="shared" si="554"/>
        <v>163.95752895752904</v>
      </c>
      <c r="AR651" s="95">
        <f>IFERROR(RANK(AQ651, AQ642:AQ659),"")</f>
        <v>1</v>
      </c>
      <c r="AS651" s="478"/>
      <c r="AT651" s="95">
        <v>14</v>
      </c>
      <c r="AU651" s="151">
        <v>2291.5384615384605</v>
      </c>
      <c r="AV651" s="177">
        <f t="shared" si="555"/>
        <v>163.6813186813186</v>
      </c>
      <c r="AW651" s="95">
        <f>IFERROR(RANK(AV651, AV642:AV659),"")</f>
        <v>1</v>
      </c>
      <c r="AX651" s="478"/>
    </row>
    <row r="652" spans="2:50">
      <c r="B652" s="456"/>
      <c r="C652" s="95">
        <f t="shared" si="547"/>
        <v>11</v>
      </c>
      <c r="D652" s="95" t="s">
        <v>192</v>
      </c>
      <c r="E652" s="95">
        <v>19</v>
      </c>
      <c r="F652" s="95">
        <v>2400</v>
      </c>
      <c r="G652" s="177">
        <f t="shared" si="548"/>
        <v>126.31578947368421</v>
      </c>
      <c r="H652" s="456"/>
      <c r="I652" s="153">
        <f t="shared" si="544"/>
        <v>19</v>
      </c>
      <c r="J652" s="153">
        <f t="shared" si="545"/>
        <v>2304.9678166445087</v>
      </c>
      <c r="K652" s="154">
        <f t="shared" si="546"/>
        <v>121.31409561286887</v>
      </c>
      <c r="L652" s="458"/>
      <c r="M652" s="153">
        <f>IFERROR(RANK(K652, K642:K659),"")</f>
        <v>11</v>
      </c>
      <c r="N652" s="480"/>
      <c r="O652" s="480"/>
      <c r="P652" s="95">
        <v>19</v>
      </c>
      <c r="Q652" s="151">
        <v>2313.8181818181833</v>
      </c>
      <c r="R652" s="177">
        <f t="shared" si="549"/>
        <v>121.77990430622017</v>
      </c>
      <c r="S652" s="95">
        <f>IFERROR(RANK(R652, R642:R659),"")</f>
        <v>10</v>
      </c>
      <c r="T652" s="478"/>
      <c r="U652" s="95">
        <v>19</v>
      </c>
      <c r="V652" s="151">
        <v>2311.1538461538457</v>
      </c>
      <c r="W652" s="177">
        <f t="shared" si="550"/>
        <v>121.6396761133603</v>
      </c>
      <c r="X652" s="95">
        <f>IFERROR(RANK(W652, W642:W659),"")</f>
        <v>11</v>
      </c>
      <c r="Y652" s="478"/>
      <c r="Z652" s="95">
        <v>19</v>
      </c>
      <c r="AA652" s="151">
        <v>2288.181818181818</v>
      </c>
      <c r="AB652" s="177">
        <f t="shared" si="551"/>
        <v>120.43062200956938</v>
      </c>
      <c r="AC652" s="95">
        <f>IFERROR(RANK(AB652, AB642:AB659),"")</f>
        <v>12</v>
      </c>
      <c r="AD652" s="478"/>
      <c r="AE652" s="95">
        <v>19</v>
      </c>
      <c r="AF652" s="151">
        <v>2286.6666666666674</v>
      </c>
      <c r="AG652" s="177">
        <f t="shared" si="552"/>
        <v>120.35087719298249</v>
      </c>
      <c r="AH652" s="95">
        <f>IFERROR(RANK(AG652, AG642:AG659),"")</f>
        <v>12</v>
      </c>
      <c r="AI652" s="478"/>
      <c r="AJ652" s="95">
        <v>19</v>
      </c>
      <c r="AK652" s="151">
        <v>2290.909090909091</v>
      </c>
      <c r="AL652" s="177">
        <f t="shared" si="553"/>
        <v>120.57416267942584</v>
      </c>
      <c r="AM652" s="95">
        <f>IFERROR(RANK(AL652, AL642:AL659),"")</f>
        <v>12</v>
      </c>
      <c r="AN652" s="478"/>
      <c r="AO652" s="95">
        <v>19</v>
      </c>
      <c r="AP652" s="151">
        <v>2324.5714285714262</v>
      </c>
      <c r="AQ652" s="177">
        <f t="shared" si="554"/>
        <v>122.34586466165401</v>
      </c>
      <c r="AR652" s="95">
        <f>IFERROR(RANK(AQ652, AQ642:AQ659),"")</f>
        <v>11</v>
      </c>
      <c r="AS652" s="478"/>
      <c r="AT652" s="95">
        <v>19</v>
      </c>
      <c r="AU652" s="151">
        <v>2319.4736842105272</v>
      </c>
      <c r="AV652" s="177">
        <f t="shared" si="555"/>
        <v>122.07756232686985</v>
      </c>
      <c r="AW652" s="95">
        <f>IFERROR(RANK(AV652, AV642:AV659),"")</f>
        <v>10</v>
      </c>
      <c r="AX652" s="478"/>
    </row>
    <row r="653" spans="2:50">
      <c r="B653" s="456"/>
      <c r="C653" s="95">
        <f t="shared" si="547"/>
        <v>12</v>
      </c>
      <c r="D653" s="95" t="s">
        <v>194</v>
      </c>
      <c r="E653" s="95">
        <v>14</v>
      </c>
      <c r="F653" s="95">
        <v>2400</v>
      </c>
      <c r="G653" s="177">
        <f t="shared" si="548"/>
        <v>171.42857142857142</v>
      </c>
      <c r="H653" s="456"/>
      <c r="I653" s="153">
        <f t="shared" si="544"/>
        <v>14</v>
      </c>
      <c r="J653" s="153">
        <f t="shared" si="545"/>
        <v>2289.1696732141831</v>
      </c>
      <c r="K653" s="154">
        <f t="shared" si="546"/>
        <v>163.51211951529879</v>
      </c>
      <c r="L653" s="458"/>
      <c r="M653" s="153">
        <f>IFERROR(RANK(K653, K642:K659),"")</f>
        <v>2</v>
      </c>
      <c r="N653" s="480"/>
      <c r="O653" s="480"/>
      <c r="P653" s="95">
        <v>14</v>
      </c>
      <c r="Q653" s="151">
        <v>2283.75</v>
      </c>
      <c r="R653" s="177">
        <f t="shared" si="549"/>
        <v>163.125</v>
      </c>
      <c r="S653" s="95">
        <f>IFERROR(RANK(R653, R642:R659),"")</f>
        <v>2</v>
      </c>
      <c r="T653" s="478"/>
      <c r="U653" s="95">
        <v>14</v>
      </c>
      <c r="V653" s="151">
        <v>2286.4864864864862</v>
      </c>
      <c r="W653" s="177">
        <f t="shared" si="550"/>
        <v>163.32046332046329</v>
      </c>
      <c r="X653" s="95">
        <f>IFERROR(RANK(W653, W642:W659),"")</f>
        <v>2</v>
      </c>
      <c r="Y653" s="478"/>
      <c r="Z653" s="95">
        <v>14</v>
      </c>
      <c r="AA653" s="151">
        <v>2296.8750000000005</v>
      </c>
      <c r="AB653" s="177">
        <f t="shared" si="551"/>
        <v>164.06250000000003</v>
      </c>
      <c r="AC653" s="95">
        <f>IFERROR(RANK(AB653, AB642:AB659),"")</f>
        <v>1</v>
      </c>
      <c r="AD653" s="478"/>
      <c r="AE653" s="95">
        <v>14</v>
      </c>
      <c r="AF653" s="151">
        <v>2288.5714285714298</v>
      </c>
      <c r="AG653" s="177">
        <f t="shared" si="552"/>
        <v>163.46938775510213</v>
      </c>
      <c r="AH653" s="95">
        <f>IFERROR(RANK(AG653, AG642:AG659),"")</f>
        <v>1</v>
      </c>
      <c r="AI653" s="478"/>
      <c r="AJ653" s="95">
        <v>14</v>
      </c>
      <c r="AK653" s="151">
        <v>2285.8928571428578</v>
      </c>
      <c r="AL653" s="177">
        <f t="shared" si="553"/>
        <v>163.27806122448985</v>
      </c>
      <c r="AM653" s="95">
        <f>IFERROR(RANK(AL653, AL642:AL659),"")</f>
        <v>1</v>
      </c>
      <c r="AN653" s="478"/>
      <c r="AO653" s="95">
        <v>14</v>
      </c>
      <c r="AP653" s="151">
        <v>2295.0000000000005</v>
      </c>
      <c r="AQ653" s="177">
        <f t="shared" si="554"/>
        <v>163.92857142857147</v>
      </c>
      <c r="AR653" s="95">
        <f>IFERROR(RANK(AQ653, AQ642:AQ659),"")</f>
        <v>2</v>
      </c>
      <c r="AS653" s="478"/>
      <c r="AT653" s="95">
        <v>14</v>
      </c>
      <c r="AU653" s="151">
        <v>2287.6119402985073</v>
      </c>
      <c r="AV653" s="177">
        <f t="shared" si="555"/>
        <v>163.4008528784648</v>
      </c>
      <c r="AW653" s="95">
        <f>IFERROR(RANK(AV653, AV642:AV659),"")</f>
        <v>2</v>
      </c>
      <c r="AX653" s="478"/>
    </row>
    <row r="654" spans="2:50">
      <c r="B654" s="456"/>
      <c r="C654" s="95">
        <f t="shared" si="547"/>
        <v>13</v>
      </c>
      <c r="D654" s="95" t="s">
        <v>197</v>
      </c>
      <c r="E654" s="95">
        <v>21</v>
      </c>
      <c r="F654" s="95">
        <v>2400</v>
      </c>
      <c r="G654" s="177">
        <f t="shared" si="548"/>
        <v>114.28571428571429</v>
      </c>
      <c r="H654" s="456"/>
      <c r="I654" s="153">
        <f t="shared" si="544"/>
        <v>21</v>
      </c>
      <c r="J654" s="153">
        <f t="shared" si="545"/>
        <v>2298.1066260466459</v>
      </c>
      <c r="K654" s="154">
        <f t="shared" si="546"/>
        <v>109.43364885936408</v>
      </c>
      <c r="L654" s="458"/>
      <c r="M654" s="153">
        <f>IFERROR(RANK(K654, K642:K659),"")</f>
        <v>15</v>
      </c>
      <c r="N654" s="480"/>
      <c r="O654" s="480"/>
      <c r="P654" s="95">
        <v>21</v>
      </c>
      <c r="Q654" s="151">
        <v>2288.8000000000011</v>
      </c>
      <c r="R654" s="177">
        <f t="shared" si="549"/>
        <v>108.99047619047624</v>
      </c>
      <c r="S654" s="95">
        <f>IFERROR(RANK(R654, R642:R659),"")</f>
        <v>15</v>
      </c>
      <c r="T654" s="478"/>
      <c r="U654" s="95">
        <v>21</v>
      </c>
      <c r="V654" s="151">
        <v>2285.0000000000005</v>
      </c>
      <c r="W654" s="177">
        <f t="shared" si="550"/>
        <v>108.80952380952382</v>
      </c>
      <c r="X654" s="95">
        <f>IFERROR(RANK(W654, W642:W659),"")</f>
        <v>15</v>
      </c>
      <c r="Y654" s="478"/>
      <c r="Z654" s="95">
        <v>21</v>
      </c>
      <c r="AA654" s="151">
        <v>2287.6190476190473</v>
      </c>
      <c r="AB654" s="177">
        <f t="shared" si="551"/>
        <v>108.93424036281178</v>
      </c>
      <c r="AC654" s="95">
        <f>IFERROR(RANK(AB654, AB642:AB659),"")</f>
        <v>15</v>
      </c>
      <c r="AD654" s="478"/>
      <c r="AE654" s="95">
        <v>21</v>
      </c>
      <c r="AF654" s="151">
        <v>2290.1886792452842</v>
      </c>
      <c r="AG654" s="177">
        <f t="shared" si="552"/>
        <v>109.05660377358497</v>
      </c>
      <c r="AH654" s="95">
        <f>IFERROR(RANK(AG654, AG642:AG659),"")</f>
        <v>15</v>
      </c>
      <c r="AI654" s="478"/>
      <c r="AJ654" s="95">
        <v>21</v>
      </c>
      <c r="AK654" s="151">
        <v>2322.3529411764716</v>
      </c>
      <c r="AL654" s="177">
        <f t="shared" si="553"/>
        <v>110.58823529411769</v>
      </c>
      <c r="AM654" s="95">
        <f>IFERROR(RANK(AL654, AL642:AL659),"")</f>
        <v>15</v>
      </c>
      <c r="AN654" s="478"/>
      <c r="AO654" s="95">
        <v>21</v>
      </c>
      <c r="AP654" s="151">
        <v>2306.785714285716</v>
      </c>
      <c r="AQ654" s="177">
        <f t="shared" si="554"/>
        <v>109.84693877551028</v>
      </c>
      <c r="AR654" s="95">
        <f>IFERROR(RANK(AQ654, AQ642:AQ659),"")</f>
        <v>15</v>
      </c>
      <c r="AS654" s="478"/>
      <c r="AT654" s="95">
        <v>21</v>
      </c>
      <c r="AU654" s="151">
        <v>2305.9999999999991</v>
      </c>
      <c r="AV654" s="177">
        <f t="shared" si="555"/>
        <v>109.80952380952377</v>
      </c>
      <c r="AW654" s="95">
        <f>IFERROR(RANK(AV654, AV642:AV659),"")</f>
        <v>15</v>
      </c>
      <c r="AX654" s="478"/>
    </row>
    <row r="655" spans="2:50">
      <c r="B655" s="456"/>
      <c r="C655" s="95">
        <f t="shared" si="547"/>
        <v>14</v>
      </c>
      <c r="D655" s="95" t="s">
        <v>200</v>
      </c>
      <c r="E655" s="95">
        <v>15</v>
      </c>
      <c r="F655" s="95">
        <v>2400</v>
      </c>
      <c r="G655" s="177">
        <f t="shared" si="548"/>
        <v>160</v>
      </c>
      <c r="H655" s="456"/>
      <c r="I655" s="153">
        <f t="shared" si="544"/>
        <v>15</v>
      </c>
      <c r="J655" s="153">
        <f t="shared" si="545"/>
        <v>2351.4847730196511</v>
      </c>
      <c r="K655" s="154">
        <f t="shared" si="546"/>
        <v>156.76565153464341</v>
      </c>
      <c r="L655" s="458"/>
      <c r="M655" s="153">
        <f>IFERROR(RANK(K655, K642:K659),"")</f>
        <v>3</v>
      </c>
      <c r="N655" s="480"/>
      <c r="O655" s="480"/>
      <c r="P655" s="95">
        <v>15</v>
      </c>
      <c r="Q655" s="151">
        <v>2317.2413793103465</v>
      </c>
      <c r="R655" s="177">
        <f t="shared" si="549"/>
        <v>154.48275862068976</v>
      </c>
      <c r="S655" s="95">
        <f>IFERROR(RANK(R655, R642:R659),"")</f>
        <v>3</v>
      </c>
      <c r="T655" s="478"/>
      <c r="U655" s="95">
        <v>15</v>
      </c>
      <c r="V655" s="151">
        <v>2351.1111111111122</v>
      </c>
      <c r="W655" s="177">
        <f t="shared" si="550"/>
        <v>156.74074074074082</v>
      </c>
      <c r="X655" s="95">
        <f>IFERROR(RANK(W655, W642:W659),"")</f>
        <v>3</v>
      </c>
      <c r="Y655" s="478"/>
      <c r="Z655" s="95">
        <v>15</v>
      </c>
      <c r="AA655" s="151">
        <v>2285.217391304348</v>
      </c>
      <c r="AB655" s="177">
        <f t="shared" si="551"/>
        <v>152.34782608695653</v>
      </c>
      <c r="AC655" s="95">
        <f>IFERROR(RANK(AB655, AB642:AB659),"")</f>
        <v>4</v>
      </c>
      <c r="AD655" s="478"/>
      <c r="AE655" s="95">
        <v>15</v>
      </c>
      <c r="AF655" s="151">
        <v>2322.352941176468</v>
      </c>
      <c r="AG655" s="177">
        <f t="shared" si="552"/>
        <v>154.82352941176453</v>
      </c>
      <c r="AH655" s="95">
        <f>IFERROR(RANK(AG655, AG642:AG659),"")</f>
        <v>3</v>
      </c>
      <c r="AI655" s="478"/>
      <c r="AJ655" s="95">
        <v>15</v>
      </c>
      <c r="AK655" s="151">
        <v>2387.9999999999955</v>
      </c>
      <c r="AL655" s="177">
        <f t="shared" si="553"/>
        <v>159.1999999999997</v>
      </c>
      <c r="AM655" s="95">
        <f>IFERROR(RANK(AL655, AL642:AL659),"")</f>
        <v>3</v>
      </c>
      <c r="AN655" s="478"/>
      <c r="AO655" s="95">
        <v>15</v>
      </c>
      <c r="AP655" s="151">
        <v>2399.9999999999964</v>
      </c>
      <c r="AQ655" s="177">
        <f t="shared" si="554"/>
        <v>159.99999999999974</v>
      </c>
      <c r="AR655" s="95">
        <f>IFERROR(RANK(AQ655, AQ642:AQ659),"")</f>
        <v>3</v>
      </c>
      <c r="AS655" s="478"/>
      <c r="AT655" s="95">
        <v>15</v>
      </c>
      <c r="AU655" s="151">
        <v>2396.470588235291</v>
      </c>
      <c r="AV655" s="177">
        <f t="shared" si="555"/>
        <v>159.76470588235273</v>
      </c>
      <c r="AW655" s="95">
        <f>IFERROR(RANK(AV655, AV642:AV659),"")</f>
        <v>3</v>
      </c>
      <c r="AX655" s="478"/>
    </row>
    <row r="656" spans="2:50">
      <c r="B656" s="456"/>
      <c r="C656" s="95">
        <f t="shared" si="547"/>
        <v>15</v>
      </c>
      <c r="D656" s="95" t="s">
        <v>201</v>
      </c>
      <c r="E656" s="95">
        <v>16</v>
      </c>
      <c r="F656" s="95">
        <v>2400</v>
      </c>
      <c r="G656" s="177">
        <f t="shared" si="548"/>
        <v>150</v>
      </c>
      <c r="H656" s="456"/>
      <c r="I656" s="153">
        <f t="shared" si="544"/>
        <v>16</v>
      </c>
      <c r="J656" s="153">
        <f t="shared" si="545"/>
        <v>2293.6704081398034</v>
      </c>
      <c r="K656" s="154">
        <f t="shared" si="546"/>
        <v>143.35440050873771</v>
      </c>
      <c r="L656" s="458"/>
      <c r="M656" s="153">
        <f>IFERROR(RANK(K656, K642:K659),"")</f>
        <v>5</v>
      </c>
      <c r="N656" s="480"/>
      <c r="O656" s="480"/>
      <c r="P656" s="95">
        <v>16</v>
      </c>
      <c r="Q656" s="151">
        <v>2290.3703703703695</v>
      </c>
      <c r="R656" s="177">
        <f t="shared" si="549"/>
        <v>143.1481481481481</v>
      </c>
      <c r="S656" s="95">
        <f>IFERROR(RANK(R656, R642:R659),"")</f>
        <v>5</v>
      </c>
      <c r="T656" s="478"/>
      <c r="U656" s="95">
        <v>16</v>
      </c>
      <c r="V656" s="151">
        <v>2289.7499999999991</v>
      </c>
      <c r="W656" s="177">
        <f t="shared" si="550"/>
        <v>143.10937499999994</v>
      </c>
      <c r="X656" s="95">
        <f>IFERROR(RANK(W656, W642:W659),"")</f>
        <v>5</v>
      </c>
      <c r="Y656" s="478"/>
      <c r="Z656" s="95">
        <v>16</v>
      </c>
      <c r="AA656" s="151">
        <v>2310.422535211268</v>
      </c>
      <c r="AB656" s="177">
        <f t="shared" si="551"/>
        <v>144.40140845070425</v>
      </c>
      <c r="AC656" s="95">
        <f>IFERROR(RANK(AB656, AB642:AB659),"")</f>
        <v>5</v>
      </c>
      <c r="AD656" s="478"/>
      <c r="AE656" s="95">
        <v>16</v>
      </c>
      <c r="AF656" s="151">
        <v>2288.7096774193542</v>
      </c>
      <c r="AG656" s="177">
        <f t="shared" si="552"/>
        <v>143.04435483870964</v>
      </c>
      <c r="AH656" s="95">
        <f>IFERROR(RANK(AG656, AG642:AG659),"")</f>
        <v>5</v>
      </c>
      <c r="AI656" s="478"/>
      <c r="AJ656" s="95">
        <v>16</v>
      </c>
      <c r="AK656" s="151">
        <v>2293.2203389830497</v>
      </c>
      <c r="AL656" s="177">
        <f t="shared" si="553"/>
        <v>143.32627118644061</v>
      </c>
      <c r="AM656" s="95">
        <f>IFERROR(RANK(AL656, AL642:AL659),"")</f>
        <v>5</v>
      </c>
      <c r="AN656" s="478"/>
      <c r="AO656" s="95">
        <v>16</v>
      </c>
      <c r="AP656" s="151">
        <v>2294.7692307692305</v>
      </c>
      <c r="AQ656" s="177">
        <f t="shared" si="554"/>
        <v>143.42307692307691</v>
      </c>
      <c r="AR656" s="95">
        <f>IFERROR(RANK(AQ656, AQ642:AQ659),"")</f>
        <v>5</v>
      </c>
      <c r="AS656" s="478"/>
      <c r="AT656" s="95">
        <v>16</v>
      </c>
      <c r="AU656" s="151">
        <v>2288.4507042253526</v>
      </c>
      <c r="AV656" s="177">
        <f t="shared" si="555"/>
        <v>143.02816901408454</v>
      </c>
      <c r="AW656" s="95">
        <f>IFERROR(RANK(AV656, AV642:AV659),"")</f>
        <v>5</v>
      </c>
      <c r="AX656" s="478"/>
    </row>
    <row r="657" spans="2:50">
      <c r="B657" s="456"/>
      <c r="C657" s="95">
        <f t="shared" si="547"/>
        <v>16</v>
      </c>
      <c r="D657" s="95"/>
      <c r="E657" s="95"/>
      <c r="F657" s="95"/>
      <c r="G657" s="177" t="str">
        <f t="shared" si="548"/>
        <v/>
      </c>
      <c r="H657" s="456"/>
      <c r="I657" s="153" t="str">
        <f t="shared" si="544"/>
        <v/>
      </c>
      <c r="J657" s="153" t="str">
        <f t="shared" si="545"/>
        <v/>
      </c>
      <c r="K657" s="154" t="str">
        <f t="shared" si="546"/>
        <v/>
      </c>
      <c r="L657" s="458"/>
      <c r="M657" s="153" t="str">
        <f>IFERROR(RANK(K657, K642:K659),"")</f>
        <v/>
      </c>
      <c r="N657" s="480"/>
      <c r="O657" s="480"/>
      <c r="P657" s="95"/>
      <c r="Q657" s="151"/>
      <c r="R657" s="177" t="str">
        <f t="shared" si="549"/>
        <v/>
      </c>
      <c r="S657" s="95" t="str">
        <f>IFERROR(RANK(R657, R642:R659),"")</f>
        <v/>
      </c>
      <c r="T657" s="478"/>
      <c r="U657" s="95"/>
      <c r="V657" s="151"/>
      <c r="W657" s="177" t="str">
        <f t="shared" si="550"/>
        <v/>
      </c>
      <c r="X657" s="95" t="str">
        <f>IFERROR(RANK(W657, W642:W659),"")</f>
        <v/>
      </c>
      <c r="Y657" s="478"/>
      <c r="Z657" s="95"/>
      <c r="AA657" s="151"/>
      <c r="AB657" s="177" t="str">
        <f t="shared" si="551"/>
        <v/>
      </c>
      <c r="AC657" s="95" t="str">
        <f>IFERROR(RANK(AB657, AB642:AB659),"")</f>
        <v/>
      </c>
      <c r="AD657" s="478"/>
      <c r="AE657" s="95"/>
      <c r="AF657" s="151"/>
      <c r="AG657" s="177" t="str">
        <f t="shared" si="552"/>
        <v/>
      </c>
      <c r="AH657" s="95" t="str">
        <f>IFERROR(RANK(AG657, AG642:AG659),"")</f>
        <v/>
      </c>
      <c r="AI657" s="478"/>
      <c r="AJ657" s="95"/>
      <c r="AK657" s="151"/>
      <c r="AL657" s="177" t="str">
        <f t="shared" si="553"/>
        <v/>
      </c>
      <c r="AM657" s="95" t="str">
        <f>IFERROR(RANK(AL657, AL642:AL659),"")</f>
        <v/>
      </c>
      <c r="AN657" s="478"/>
      <c r="AO657" s="95"/>
      <c r="AP657" s="151"/>
      <c r="AQ657" s="177" t="str">
        <f t="shared" si="554"/>
        <v/>
      </c>
      <c r="AR657" s="95" t="str">
        <f>IFERROR(RANK(AQ657, AQ642:AQ659),"")</f>
        <v/>
      </c>
      <c r="AS657" s="478"/>
      <c r="AT657" s="95"/>
      <c r="AU657" s="151"/>
      <c r="AV657" s="177" t="str">
        <f t="shared" si="555"/>
        <v/>
      </c>
      <c r="AW657" s="95" t="str">
        <f>IFERROR(RANK(AV657, AV642:AV659),"")</f>
        <v/>
      </c>
      <c r="AX657" s="478"/>
    </row>
    <row r="658" spans="2:50">
      <c r="B658" s="456"/>
      <c r="C658" s="95">
        <f t="shared" si="547"/>
        <v>17</v>
      </c>
      <c r="D658" s="95"/>
      <c r="E658" s="95"/>
      <c r="F658" s="95"/>
      <c r="G658" s="177" t="str">
        <f t="shared" si="548"/>
        <v/>
      </c>
      <c r="H658" s="456"/>
      <c r="I658" s="153" t="str">
        <f t="shared" si="544"/>
        <v/>
      </c>
      <c r="J658" s="153" t="str">
        <f t="shared" si="545"/>
        <v/>
      </c>
      <c r="K658" s="154" t="str">
        <f t="shared" si="546"/>
        <v/>
      </c>
      <c r="L658" s="458"/>
      <c r="M658" s="153" t="str">
        <f>IFERROR(RANK(K658, K642:K659),"")</f>
        <v/>
      </c>
      <c r="N658" s="480"/>
      <c r="O658" s="480"/>
      <c r="P658" s="95"/>
      <c r="Q658" s="151"/>
      <c r="R658" s="177" t="str">
        <f t="shared" si="549"/>
        <v/>
      </c>
      <c r="S658" s="95" t="str">
        <f>IFERROR(RANK(R658, R642:R659),"")</f>
        <v/>
      </c>
      <c r="T658" s="478"/>
      <c r="U658" s="95"/>
      <c r="V658" s="151"/>
      <c r="W658" s="177" t="str">
        <f t="shared" si="550"/>
        <v/>
      </c>
      <c r="X658" s="95" t="str">
        <f>IFERROR(RANK(W658, W642:W659),"")</f>
        <v/>
      </c>
      <c r="Y658" s="478"/>
      <c r="Z658" s="95"/>
      <c r="AA658" s="151"/>
      <c r="AB658" s="177" t="str">
        <f t="shared" si="551"/>
        <v/>
      </c>
      <c r="AC658" s="95" t="str">
        <f>IFERROR(RANK(AB658, AB642:AB659),"")</f>
        <v/>
      </c>
      <c r="AD658" s="478"/>
      <c r="AE658" s="95"/>
      <c r="AF658" s="151"/>
      <c r="AG658" s="177" t="str">
        <f t="shared" si="552"/>
        <v/>
      </c>
      <c r="AH658" s="95" t="str">
        <f>IFERROR(RANK(AG658, AG642:AG659),"")</f>
        <v/>
      </c>
      <c r="AI658" s="478"/>
      <c r="AJ658" s="95"/>
      <c r="AK658" s="151"/>
      <c r="AL658" s="177" t="str">
        <f t="shared" si="553"/>
        <v/>
      </c>
      <c r="AM658" s="95" t="str">
        <f>IFERROR(RANK(AL658, AL642:AL659),"")</f>
        <v/>
      </c>
      <c r="AN658" s="478"/>
      <c r="AO658" s="95"/>
      <c r="AP658" s="151"/>
      <c r="AQ658" s="177" t="str">
        <f t="shared" si="554"/>
        <v/>
      </c>
      <c r="AR658" s="95" t="str">
        <f>IFERROR(RANK(AQ658, AQ642:AQ659),"")</f>
        <v/>
      </c>
      <c r="AS658" s="478"/>
      <c r="AT658" s="95"/>
      <c r="AU658" s="151"/>
      <c r="AV658" s="177" t="str">
        <f t="shared" si="555"/>
        <v/>
      </c>
      <c r="AW658" s="95" t="str">
        <f>IFERROR(RANK(AV658, AV642:AV659),"")</f>
        <v/>
      </c>
      <c r="AX658" s="478"/>
    </row>
    <row r="659" spans="2:50">
      <c r="B659" s="456"/>
      <c r="C659" s="95">
        <f t="shared" si="547"/>
        <v>18</v>
      </c>
      <c r="D659" s="95"/>
      <c r="E659" s="95"/>
      <c r="F659" s="95"/>
      <c r="G659" s="177" t="str">
        <f t="shared" si="548"/>
        <v/>
      </c>
      <c r="H659" s="456"/>
      <c r="I659" s="153" t="str">
        <f t="shared" si="544"/>
        <v/>
      </c>
      <c r="J659" s="153" t="str">
        <f t="shared" si="545"/>
        <v/>
      </c>
      <c r="K659" s="154" t="str">
        <f t="shared" si="546"/>
        <v/>
      </c>
      <c r="L659" s="459"/>
      <c r="M659" s="153" t="str">
        <f>IFERROR(RANK(K659, K642:K659),"")</f>
        <v/>
      </c>
      <c r="N659" s="464"/>
      <c r="O659" s="464"/>
      <c r="P659" s="95"/>
      <c r="Q659" s="151"/>
      <c r="R659" s="177" t="str">
        <f t="shared" si="549"/>
        <v/>
      </c>
      <c r="S659" s="95" t="str">
        <f>IFERROR(RANK(R659, R642:R659),"")</f>
        <v/>
      </c>
      <c r="T659" s="479"/>
      <c r="U659" s="95"/>
      <c r="V659" s="151"/>
      <c r="W659" s="177" t="str">
        <f t="shared" si="550"/>
        <v/>
      </c>
      <c r="X659" s="95" t="str">
        <f>IFERROR(RANK(W659, W642:W659),"")</f>
        <v/>
      </c>
      <c r="Y659" s="479"/>
      <c r="Z659" s="95"/>
      <c r="AA659" s="151"/>
      <c r="AB659" s="177" t="str">
        <f t="shared" si="551"/>
        <v/>
      </c>
      <c r="AC659" s="95" t="str">
        <f>IFERROR(RANK(AB659, AB642:AB659),"")</f>
        <v/>
      </c>
      <c r="AD659" s="479"/>
      <c r="AE659" s="95"/>
      <c r="AF659" s="151"/>
      <c r="AG659" s="177" t="str">
        <f t="shared" si="552"/>
        <v/>
      </c>
      <c r="AH659" s="95" t="str">
        <f>IFERROR(RANK(AG659, AG642:AG659),"")</f>
        <v/>
      </c>
      <c r="AI659" s="479"/>
      <c r="AJ659" s="95"/>
      <c r="AK659" s="151"/>
      <c r="AL659" s="177" t="str">
        <f t="shared" si="553"/>
        <v/>
      </c>
      <c r="AM659" s="95" t="str">
        <f>IFERROR(RANK(AL659, AL642:AL659),"")</f>
        <v/>
      </c>
      <c r="AN659" s="479"/>
      <c r="AO659" s="95"/>
      <c r="AP659" s="151"/>
      <c r="AQ659" s="177" t="str">
        <f t="shared" si="554"/>
        <v/>
      </c>
      <c r="AR659" s="95" t="str">
        <f>IFERROR(RANK(AQ659, AQ642:AQ659),"")</f>
        <v/>
      </c>
      <c r="AS659" s="479"/>
      <c r="AT659" s="95"/>
      <c r="AU659" s="151"/>
      <c r="AV659" s="177" t="str">
        <f t="shared" si="555"/>
        <v/>
      </c>
      <c r="AW659" s="95" t="str">
        <f>IFERROR(RANK(AV659, AV642:AV659),"")</f>
        <v/>
      </c>
      <c r="AX659" s="479"/>
    </row>
    <row r="660" spans="2:50" ht="15.6">
      <c r="B660" s="460" t="s">
        <v>115</v>
      </c>
      <c r="C660" s="461"/>
      <c r="D660" s="461"/>
      <c r="E660" s="461"/>
      <c r="F660" s="461"/>
      <c r="G660" s="461"/>
      <c r="H660" s="461"/>
      <c r="I660" s="150"/>
      <c r="J660" s="150"/>
      <c r="K660" s="150"/>
      <c r="L660" s="150"/>
      <c r="M660" s="150"/>
      <c r="N660" s="448" t="s">
        <v>116</v>
      </c>
      <c r="O660" s="463" t="s">
        <v>63</v>
      </c>
      <c r="P660" s="465">
        <f>AT637+1</f>
        <v>46070</v>
      </c>
      <c r="Q660" s="456"/>
      <c r="R660" s="456"/>
      <c r="S660" s="456"/>
      <c r="T660" s="456"/>
      <c r="U660" s="465">
        <f>P660+1</f>
        <v>46071</v>
      </c>
      <c r="V660" s="456"/>
      <c r="W660" s="456"/>
      <c r="X660" s="456"/>
      <c r="Y660" s="456"/>
      <c r="Z660" s="465">
        <f>U660+1</f>
        <v>46072</v>
      </c>
      <c r="AA660" s="456"/>
      <c r="AB660" s="456"/>
      <c r="AC660" s="456"/>
      <c r="AD660" s="456"/>
      <c r="AE660" s="465">
        <f>Z660+1</f>
        <v>46073</v>
      </c>
      <c r="AF660" s="456"/>
      <c r="AG660" s="456"/>
      <c r="AH660" s="456"/>
      <c r="AI660" s="456"/>
      <c r="AJ660" s="465">
        <f>AE660+1</f>
        <v>46074</v>
      </c>
      <c r="AK660" s="456"/>
      <c r="AL660" s="456"/>
      <c r="AM660" s="456"/>
      <c r="AN660" s="456"/>
      <c r="AO660" s="465">
        <f>AJ660+1</f>
        <v>46075</v>
      </c>
      <c r="AP660" s="456"/>
      <c r="AQ660" s="456"/>
      <c r="AR660" s="456"/>
      <c r="AS660" s="456"/>
      <c r="AT660" s="465">
        <f>AO660+1</f>
        <v>46076</v>
      </c>
      <c r="AU660" s="456"/>
      <c r="AV660" s="456"/>
      <c r="AW660" s="456"/>
      <c r="AX660" s="456"/>
    </row>
    <row r="661" spans="2:50" ht="15.6">
      <c r="B661" s="462"/>
      <c r="C661" s="462"/>
      <c r="D661" s="462"/>
      <c r="E661" s="462"/>
      <c r="F661" s="462"/>
      <c r="G661" s="462"/>
      <c r="H661" s="462"/>
      <c r="I661" s="150"/>
      <c r="J661" s="150"/>
      <c r="K661" s="150"/>
      <c r="L661" s="150"/>
      <c r="M661" s="150"/>
      <c r="N661" s="448"/>
      <c r="O661" s="464"/>
      <c r="P661" s="465" t="s">
        <v>77</v>
      </c>
      <c r="Q661" s="456"/>
      <c r="R661" s="456"/>
      <c r="S661" s="456"/>
      <c r="T661" s="456"/>
      <c r="U661" s="465" t="s">
        <v>78</v>
      </c>
      <c r="V661" s="456"/>
      <c r="W661" s="456"/>
      <c r="X661" s="456"/>
      <c r="Y661" s="456"/>
      <c r="Z661" s="465" t="s">
        <v>79</v>
      </c>
      <c r="AA661" s="456"/>
      <c r="AB661" s="456"/>
      <c r="AC661" s="456"/>
      <c r="AD661" s="456"/>
      <c r="AE661" s="465" t="s">
        <v>74</v>
      </c>
      <c r="AF661" s="456"/>
      <c r="AG661" s="456"/>
      <c r="AH661" s="456"/>
      <c r="AI661" s="456"/>
      <c r="AJ661" s="465" t="s">
        <v>75</v>
      </c>
      <c r="AK661" s="456"/>
      <c r="AL661" s="456"/>
      <c r="AM661" s="456"/>
      <c r="AN661" s="456"/>
      <c r="AO661" s="465" t="s">
        <v>70</v>
      </c>
      <c r="AP661" s="456"/>
      <c r="AQ661" s="456"/>
      <c r="AR661" s="456"/>
      <c r="AS661" s="456"/>
      <c r="AT661" s="465" t="s">
        <v>76</v>
      </c>
      <c r="AU661" s="456"/>
      <c r="AV661" s="456"/>
      <c r="AW661" s="456"/>
      <c r="AX661" s="456"/>
    </row>
    <row r="662" spans="2:50">
      <c r="B662" s="448" t="s">
        <v>117</v>
      </c>
      <c r="C662" s="448" t="s">
        <v>118</v>
      </c>
      <c r="D662" s="448"/>
      <c r="E662" s="448" t="s">
        <v>119</v>
      </c>
      <c r="F662" s="448"/>
      <c r="G662" s="448"/>
      <c r="H662" s="452" t="s">
        <v>120</v>
      </c>
      <c r="I662" s="455" t="s">
        <v>121</v>
      </c>
      <c r="J662" s="455"/>
      <c r="K662" s="455"/>
      <c r="L662" s="455" t="s">
        <v>120</v>
      </c>
      <c r="M662" s="455" t="s">
        <v>122</v>
      </c>
      <c r="N662" s="463"/>
      <c r="O662" s="463" t="s">
        <v>123</v>
      </c>
      <c r="P662" s="449" t="s">
        <v>124</v>
      </c>
      <c r="Q662" s="450"/>
      <c r="R662" s="450"/>
      <c r="S662" s="451"/>
      <c r="T662" s="448" t="s">
        <v>120</v>
      </c>
      <c r="U662" s="449" t="s">
        <v>124</v>
      </c>
      <c r="V662" s="450"/>
      <c r="W662" s="450"/>
      <c r="X662" s="451"/>
      <c r="Y662" s="448" t="s">
        <v>120</v>
      </c>
      <c r="Z662" s="449" t="s">
        <v>124</v>
      </c>
      <c r="AA662" s="450"/>
      <c r="AB662" s="450"/>
      <c r="AC662" s="451"/>
      <c r="AD662" s="448" t="s">
        <v>120</v>
      </c>
      <c r="AE662" s="449" t="s">
        <v>124</v>
      </c>
      <c r="AF662" s="450"/>
      <c r="AG662" s="450"/>
      <c r="AH662" s="451"/>
      <c r="AI662" s="448" t="s">
        <v>120</v>
      </c>
      <c r="AJ662" s="449" t="s">
        <v>124</v>
      </c>
      <c r="AK662" s="450"/>
      <c r="AL662" s="450"/>
      <c r="AM662" s="451"/>
      <c r="AN662" s="448" t="s">
        <v>120</v>
      </c>
      <c r="AO662" s="449" t="s">
        <v>124</v>
      </c>
      <c r="AP662" s="450"/>
      <c r="AQ662" s="450"/>
      <c r="AR662" s="451"/>
      <c r="AS662" s="448" t="s">
        <v>120</v>
      </c>
      <c r="AT662" s="449" t="s">
        <v>124</v>
      </c>
      <c r="AU662" s="450"/>
      <c r="AV662" s="450"/>
      <c r="AW662" s="451"/>
      <c r="AX662" s="448" t="s">
        <v>120</v>
      </c>
    </row>
    <row r="663" spans="2:50">
      <c r="B663" s="448"/>
      <c r="C663" s="448"/>
      <c r="D663" s="448"/>
      <c r="E663" s="448" t="s">
        <v>125</v>
      </c>
      <c r="F663" s="448"/>
      <c r="G663" s="448"/>
      <c r="H663" s="453"/>
      <c r="I663" s="455" t="s">
        <v>125</v>
      </c>
      <c r="J663" s="455"/>
      <c r="K663" s="455"/>
      <c r="L663" s="455"/>
      <c r="M663" s="455"/>
      <c r="N663" s="480"/>
      <c r="O663" s="480"/>
      <c r="P663" s="449" t="s">
        <v>126</v>
      </c>
      <c r="Q663" s="450"/>
      <c r="R663" s="450"/>
      <c r="S663" s="451"/>
      <c r="T663" s="448"/>
      <c r="U663" s="449" t="s">
        <v>126</v>
      </c>
      <c r="V663" s="450"/>
      <c r="W663" s="450"/>
      <c r="X663" s="451"/>
      <c r="Y663" s="448"/>
      <c r="Z663" s="449" t="s">
        <v>126</v>
      </c>
      <c r="AA663" s="450"/>
      <c r="AB663" s="450"/>
      <c r="AC663" s="451"/>
      <c r="AD663" s="448"/>
      <c r="AE663" s="449" t="s">
        <v>126</v>
      </c>
      <c r="AF663" s="450"/>
      <c r="AG663" s="450"/>
      <c r="AH663" s="451"/>
      <c r="AI663" s="448"/>
      <c r="AJ663" s="449" t="s">
        <v>126</v>
      </c>
      <c r="AK663" s="450"/>
      <c r="AL663" s="450"/>
      <c r="AM663" s="451"/>
      <c r="AN663" s="448"/>
      <c r="AO663" s="449" t="s">
        <v>126</v>
      </c>
      <c r="AP663" s="450"/>
      <c r="AQ663" s="450"/>
      <c r="AR663" s="451"/>
      <c r="AS663" s="448"/>
      <c r="AT663" s="449" t="s">
        <v>126</v>
      </c>
      <c r="AU663" s="450"/>
      <c r="AV663" s="450"/>
      <c r="AW663" s="451"/>
      <c r="AX663" s="448"/>
    </row>
    <row r="664" spans="2:50">
      <c r="B664" s="448"/>
      <c r="C664" s="448"/>
      <c r="D664" s="448"/>
      <c r="E664" s="94" t="s">
        <v>127</v>
      </c>
      <c r="F664" s="94" t="s">
        <v>128</v>
      </c>
      <c r="G664" s="94" t="s">
        <v>129</v>
      </c>
      <c r="H664" s="454"/>
      <c r="I664" s="152" t="s">
        <v>127</v>
      </c>
      <c r="J664" s="152" t="s">
        <v>128</v>
      </c>
      <c r="K664" s="152" t="s">
        <v>129</v>
      </c>
      <c r="L664" s="455"/>
      <c r="M664" s="455"/>
      <c r="N664" s="480"/>
      <c r="O664" s="480"/>
      <c r="P664" s="94" t="s">
        <v>127</v>
      </c>
      <c r="Q664" s="94" t="s">
        <v>128</v>
      </c>
      <c r="R664" s="94" t="s">
        <v>129</v>
      </c>
      <c r="S664" s="94" t="s">
        <v>122</v>
      </c>
      <c r="T664" s="448"/>
      <c r="U664" s="94" t="s">
        <v>127</v>
      </c>
      <c r="V664" s="94" t="s">
        <v>128</v>
      </c>
      <c r="W664" s="94" t="s">
        <v>129</v>
      </c>
      <c r="X664" s="94" t="s">
        <v>122</v>
      </c>
      <c r="Y664" s="448"/>
      <c r="Z664" s="94" t="s">
        <v>127</v>
      </c>
      <c r="AA664" s="94" t="s">
        <v>128</v>
      </c>
      <c r="AB664" s="94" t="s">
        <v>129</v>
      </c>
      <c r="AC664" s="94" t="s">
        <v>122</v>
      </c>
      <c r="AD664" s="448"/>
      <c r="AE664" s="94" t="s">
        <v>127</v>
      </c>
      <c r="AF664" s="94" t="s">
        <v>128</v>
      </c>
      <c r="AG664" s="94" t="s">
        <v>129</v>
      </c>
      <c r="AH664" s="94" t="s">
        <v>122</v>
      </c>
      <c r="AI664" s="448"/>
      <c r="AJ664" s="94" t="s">
        <v>127</v>
      </c>
      <c r="AK664" s="94" t="s">
        <v>128</v>
      </c>
      <c r="AL664" s="94" t="s">
        <v>129</v>
      </c>
      <c r="AM664" s="94" t="s">
        <v>122</v>
      </c>
      <c r="AN664" s="448"/>
      <c r="AO664" s="94" t="s">
        <v>127</v>
      </c>
      <c r="AP664" s="94" t="s">
        <v>128</v>
      </c>
      <c r="AQ664" s="94" t="s">
        <v>129</v>
      </c>
      <c r="AR664" s="94" t="s">
        <v>122</v>
      </c>
      <c r="AS664" s="448"/>
      <c r="AT664" s="94" t="s">
        <v>127</v>
      </c>
      <c r="AU664" s="94" t="s">
        <v>128</v>
      </c>
      <c r="AV664" s="94" t="s">
        <v>129</v>
      </c>
      <c r="AW664" s="94" t="s">
        <v>122</v>
      </c>
      <c r="AX664" s="448"/>
    </row>
    <row r="665" spans="2:50">
      <c r="B665" s="456" t="s">
        <v>173</v>
      </c>
      <c r="C665" s="95">
        <f>C642</f>
        <v>1</v>
      </c>
      <c r="D665" s="95" t="s">
        <v>174</v>
      </c>
      <c r="E665" s="95">
        <v>20</v>
      </c>
      <c r="F665" s="95">
        <v>2400</v>
      </c>
      <c r="G665" s="177">
        <f>IFERROR(F665/E665,"")</f>
        <v>120</v>
      </c>
      <c r="H665" s="456">
        <f>AVERAGE(G665:G682)</f>
        <v>138.62823725981619</v>
      </c>
      <c r="I665" s="153">
        <f t="shared" ref="I665:I682" si="556">IFERROR(AVERAGE(P665,U665,Z665,AE665,AJ665,AO665,AT665),"")</f>
        <v>20</v>
      </c>
      <c r="J665" s="153">
        <f t="shared" ref="J665:J682" si="557">IFERROR(AVERAGE(Q665,V665,AA665,AF665,AK665,AP665,AU665),"")</f>
        <v>2293.3579812844832</v>
      </c>
      <c r="K665" s="154">
        <f t="shared" ref="K665:K682" si="558">IFERROR(AVERAGE(R665,W665,AB665,AG665,AL665,AQ665,AV665),"")</f>
        <v>114.66789906422419</v>
      </c>
      <c r="L665" s="457">
        <f>IFERROR(AVERAGE(K665:K682),"-")</f>
        <v>132.75184321750447</v>
      </c>
      <c r="M665" s="153">
        <f>IFERROR(RANK(K665, K665:K682),"")</f>
        <v>14</v>
      </c>
      <c r="N665" s="480"/>
      <c r="O665" s="480"/>
      <c r="P665" s="95">
        <v>20</v>
      </c>
      <c r="Q665" s="151">
        <v>2290.6542056074763</v>
      </c>
      <c r="R665" s="177">
        <f>IFERROR(Q665/P665,"")</f>
        <v>114.53271028037382</v>
      </c>
      <c r="S665" s="95">
        <f>IFERROR(RANK(R665, R665:R682),"")</f>
        <v>14</v>
      </c>
      <c r="T665" s="477">
        <f>AVERAGE(R665:R682)</f>
        <v>132.79763604507824</v>
      </c>
      <c r="U665" s="95">
        <v>20</v>
      </c>
      <c r="V665" s="151">
        <v>2292.6923076923072</v>
      </c>
      <c r="W665" s="177">
        <f>IFERROR(V665/U665,"")</f>
        <v>114.63461538461536</v>
      </c>
      <c r="X665" s="95">
        <f>IFERROR(RANK(W665, W665:W682),"")</f>
        <v>14</v>
      </c>
      <c r="Y665" s="477">
        <f>AVERAGE(W665:W682)</f>
        <v>132.8753268292034</v>
      </c>
      <c r="Z665" s="95">
        <v>20</v>
      </c>
      <c r="AA665" s="151">
        <v>2295.4455445544545</v>
      </c>
      <c r="AB665" s="177">
        <f>IFERROR(AA665/Z665,"")</f>
        <v>114.77227722772273</v>
      </c>
      <c r="AC665" s="95">
        <f>IFERROR(RANK(AB665, AB665:AB682),"")</f>
        <v>14</v>
      </c>
      <c r="AD665" s="477">
        <f>AVERAGE(AB665:AB682)</f>
        <v>132.61069340030556</v>
      </c>
      <c r="AE665" s="95">
        <v>20</v>
      </c>
      <c r="AF665" s="151">
        <v>2292.1212121212129</v>
      </c>
      <c r="AG665" s="177">
        <f>IFERROR(AF665/AE665,"")</f>
        <v>114.60606060606065</v>
      </c>
      <c r="AH665" s="95">
        <f>IFERROR(RANK(AG665, AG665:AG682),"")</f>
        <v>14</v>
      </c>
      <c r="AI665" s="477">
        <f>AVERAGE(AG665:AG682)</f>
        <v>132.62531031575961</v>
      </c>
      <c r="AJ665" s="95">
        <v>20</v>
      </c>
      <c r="AK665" s="151">
        <v>2285.6074766355136</v>
      </c>
      <c r="AL665" s="177">
        <f>IFERROR(AK665/AJ665,"")</f>
        <v>114.28037383177568</v>
      </c>
      <c r="AM665" s="95">
        <f>IFERROR(RANK(AL665, AL665:AL682),"")</f>
        <v>14</v>
      </c>
      <c r="AN665" s="477">
        <f>AVERAGE(AL665:AL682)</f>
        <v>133.11102709708669</v>
      </c>
      <c r="AO665" s="95">
        <v>20</v>
      </c>
      <c r="AP665" s="151">
        <v>2304.364741641336</v>
      </c>
      <c r="AQ665" s="177">
        <f>IFERROR(AP665/AO665,"")</f>
        <v>115.21823708206679</v>
      </c>
      <c r="AR665" s="95">
        <f>IFERROR(RANK(AQ665, AQ665:AQ682),"")</f>
        <v>13</v>
      </c>
      <c r="AS665" s="477">
        <f>AVERAGE(AQ665:AQ682)</f>
        <v>132.62226173963901</v>
      </c>
      <c r="AT665" s="95">
        <v>20</v>
      </c>
      <c r="AU665" s="151">
        <v>2292.620380739083</v>
      </c>
      <c r="AV665" s="177">
        <f>IFERROR(AU665/AT665,"")</f>
        <v>114.63101903695414</v>
      </c>
      <c r="AW665" s="95">
        <f>IFERROR(RANK(AV665, AV665:AV682),"")</f>
        <v>14</v>
      </c>
      <c r="AX665" s="477">
        <f>AVERAGE(AV665:AV682)</f>
        <v>132.62064709545874</v>
      </c>
    </row>
    <row r="666" spans="2:50">
      <c r="B666" s="456"/>
      <c r="C666" s="95">
        <f t="shared" ref="C666:C682" si="559">C643</f>
        <v>2</v>
      </c>
      <c r="D666" s="95" t="s">
        <v>175</v>
      </c>
      <c r="E666" s="95">
        <v>18</v>
      </c>
      <c r="F666" s="95">
        <v>2400</v>
      </c>
      <c r="G666" s="177">
        <f t="shared" ref="G666:G682" si="560">IFERROR(F666/E666,"")</f>
        <v>133.33333333333334</v>
      </c>
      <c r="H666" s="456"/>
      <c r="I666" s="153">
        <f t="shared" si="556"/>
        <v>18</v>
      </c>
      <c r="J666" s="153">
        <f t="shared" si="557"/>
        <v>2291.428329683677</v>
      </c>
      <c r="K666" s="154">
        <f t="shared" si="558"/>
        <v>127.30157387131541</v>
      </c>
      <c r="L666" s="458"/>
      <c r="M666" s="153">
        <f>IFERROR(RANK(K666, K665:K682),"")</f>
        <v>7</v>
      </c>
      <c r="N666" s="480"/>
      <c r="O666" s="480"/>
      <c r="P666" s="95">
        <v>18</v>
      </c>
      <c r="Q666" s="151">
        <v>2286.0000000000014</v>
      </c>
      <c r="R666" s="177">
        <f t="shared" ref="R666:R682" si="561">IFERROR(Q666/P666,"")</f>
        <v>127.00000000000007</v>
      </c>
      <c r="S666" s="95">
        <f>IFERROR(RANK(R666, R665:R682),"")</f>
        <v>8</v>
      </c>
      <c r="T666" s="478"/>
      <c r="U666" s="95">
        <v>18</v>
      </c>
      <c r="V666" s="151">
        <v>2292.7999999999993</v>
      </c>
      <c r="W666" s="177">
        <f t="shared" ref="W666:W682" si="562">IFERROR(V666/U666,"")</f>
        <v>127.37777777777774</v>
      </c>
      <c r="X666" s="95">
        <f>IFERROR(RANK(W666, W665:W682),"")</f>
        <v>7</v>
      </c>
      <c r="Y666" s="478"/>
      <c r="Z666" s="95">
        <v>18</v>
      </c>
      <c r="AA666" s="151">
        <v>2290.6849315068489</v>
      </c>
      <c r="AB666" s="177">
        <f t="shared" ref="AB666:AB682" si="563">IFERROR(AA666/Z666,"")</f>
        <v>127.26027397260272</v>
      </c>
      <c r="AC666" s="95">
        <f>IFERROR(RANK(AB666, AB665:AB682),"")</f>
        <v>8</v>
      </c>
      <c r="AD666" s="478"/>
      <c r="AE666" s="95">
        <v>18</v>
      </c>
      <c r="AF666" s="151">
        <v>2286.8571428571431</v>
      </c>
      <c r="AG666" s="177">
        <f t="shared" ref="AG666:AG682" si="564">IFERROR(AF666/AE666,"")</f>
        <v>127.04761904761907</v>
      </c>
      <c r="AH666" s="95">
        <f>IFERROR(RANK(AG666, AG665:AG682),"")</f>
        <v>7</v>
      </c>
      <c r="AI666" s="478"/>
      <c r="AJ666" s="95">
        <v>18</v>
      </c>
      <c r="AK666" s="151">
        <v>2307.1999999999994</v>
      </c>
      <c r="AL666" s="177">
        <f t="shared" ref="AL666:AL682" si="565">IFERROR(AK666/AJ666,"")</f>
        <v>128.17777777777775</v>
      </c>
      <c r="AM666" s="95">
        <f>IFERROR(RANK(AL666, AL665:AL682),"")</f>
        <v>6</v>
      </c>
      <c r="AN666" s="478"/>
      <c r="AO666" s="95">
        <v>18</v>
      </c>
      <c r="AP666" s="151">
        <v>2285.0769230769224</v>
      </c>
      <c r="AQ666" s="177">
        <f t="shared" ref="AQ666:AQ682" si="566">IFERROR(AP666/AO666,"")</f>
        <v>126.94871794871791</v>
      </c>
      <c r="AR666" s="95">
        <f>IFERROR(RANK(AQ666, AQ665:AQ682),"")</f>
        <v>8</v>
      </c>
      <c r="AS666" s="478"/>
      <c r="AT666" s="95">
        <v>18</v>
      </c>
      <c r="AU666" s="151">
        <v>2291.379310344827</v>
      </c>
      <c r="AV666" s="177">
        <f t="shared" ref="AV666:AV682" si="567">IFERROR(AU666/AT666,"")</f>
        <v>127.29885057471262</v>
      </c>
      <c r="AW666" s="95">
        <f>IFERROR(RANK(AV666, AV665:AV682),"")</f>
        <v>7</v>
      </c>
      <c r="AX666" s="478"/>
    </row>
    <row r="667" spans="2:50">
      <c r="B667" s="456"/>
      <c r="C667" s="95">
        <f t="shared" si="559"/>
        <v>3</v>
      </c>
      <c r="D667" s="95" t="s">
        <v>176</v>
      </c>
      <c r="E667" s="95">
        <v>18</v>
      </c>
      <c r="F667" s="95">
        <v>2400</v>
      </c>
      <c r="G667" s="177">
        <f t="shared" si="560"/>
        <v>133.33333333333334</v>
      </c>
      <c r="H667" s="456"/>
      <c r="I667" s="153">
        <f t="shared" si="556"/>
        <v>18</v>
      </c>
      <c r="J667" s="153">
        <f t="shared" si="557"/>
        <v>2288.7503592913013</v>
      </c>
      <c r="K667" s="154">
        <f t="shared" si="558"/>
        <v>127.15279773840562</v>
      </c>
      <c r="L667" s="458"/>
      <c r="M667" s="153">
        <f>IFERROR(RANK(K667, K665:K682),"")</f>
        <v>8</v>
      </c>
      <c r="N667" s="480"/>
      <c r="O667" s="480"/>
      <c r="P667" s="95">
        <v>18</v>
      </c>
      <c r="Q667" s="151">
        <v>2292.5242718446602</v>
      </c>
      <c r="R667" s="177">
        <f t="shared" si="561"/>
        <v>127.36245954692556</v>
      </c>
      <c r="S667" s="95">
        <f>IFERROR(RANK(R667, R665:R682),"")</f>
        <v>6</v>
      </c>
      <c r="T667" s="478"/>
      <c r="U667" s="95">
        <v>18</v>
      </c>
      <c r="V667" s="151">
        <v>2283.6923076923085</v>
      </c>
      <c r="W667" s="177">
        <f t="shared" si="562"/>
        <v>126.87179487179492</v>
      </c>
      <c r="X667" s="95">
        <f>IFERROR(RANK(W667, W665:W682),"")</f>
        <v>8</v>
      </c>
      <c r="Y667" s="478"/>
      <c r="Z667" s="95">
        <v>18</v>
      </c>
      <c r="AA667" s="151">
        <v>2290.7027027027029</v>
      </c>
      <c r="AB667" s="177">
        <f t="shared" si="563"/>
        <v>127.26126126126127</v>
      </c>
      <c r="AC667" s="95">
        <f>IFERROR(RANK(AB667, AB665:AB682),"")</f>
        <v>7</v>
      </c>
      <c r="AD667" s="478"/>
      <c r="AE667" s="95">
        <v>18</v>
      </c>
      <c r="AF667" s="151">
        <v>2292.1348314606744</v>
      </c>
      <c r="AG667" s="177">
        <f t="shared" si="564"/>
        <v>127.34082397003746</v>
      </c>
      <c r="AH667" s="95">
        <f>IFERROR(RANK(AG667, AG665:AG682),"")</f>
        <v>6</v>
      </c>
      <c r="AI667" s="478"/>
      <c r="AJ667" s="95">
        <v>18</v>
      </c>
      <c r="AK667" s="151">
        <v>2283.1413612565448</v>
      </c>
      <c r="AL667" s="177">
        <f t="shared" si="565"/>
        <v>126.84118673647471</v>
      </c>
      <c r="AM667" s="95">
        <f>IFERROR(RANK(AL667, AL665:AL682),"")</f>
        <v>9</v>
      </c>
      <c r="AN667" s="478"/>
      <c r="AO667" s="95">
        <v>18</v>
      </c>
      <c r="AP667" s="151">
        <v>2288.2142857142853</v>
      </c>
      <c r="AQ667" s="177">
        <f t="shared" si="566"/>
        <v>127.12301587301585</v>
      </c>
      <c r="AR667" s="95">
        <f>IFERROR(RANK(AQ667, AQ665:AQ682),"")</f>
        <v>6</v>
      </c>
      <c r="AS667" s="478"/>
      <c r="AT667" s="95">
        <v>18</v>
      </c>
      <c r="AU667" s="151">
        <v>2290.842754367934</v>
      </c>
      <c r="AV667" s="177">
        <f t="shared" si="567"/>
        <v>127.26904190932967</v>
      </c>
      <c r="AW667" s="95">
        <f>IFERROR(RANK(AV667, AV665:AV682),"")</f>
        <v>9</v>
      </c>
      <c r="AX667" s="478"/>
    </row>
    <row r="668" spans="2:50">
      <c r="B668" s="456"/>
      <c r="C668" s="95">
        <f t="shared" si="559"/>
        <v>4</v>
      </c>
      <c r="D668" s="95" t="s">
        <v>179</v>
      </c>
      <c r="E668" s="95">
        <v>18</v>
      </c>
      <c r="F668" s="95">
        <v>2400</v>
      </c>
      <c r="G668" s="177">
        <f t="shared" si="560"/>
        <v>133.33333333333334</v>
      </c>
      <c r="H668" s="456"/>
      <c r="I668" s="153">
        <f t="shared" si="556"/>
        <v>18</v>
      </c>
      <c r="J668" s="153">
        <f t="shared" si="557"/>
        <v>2288.3379301348764</v>
      </c>
      <c r="K668" s="154">
        <f t="shared" si="558"/>
        <v>127.12988500749314</v>
      </c>
      <c r="L668" s="458"/>
      <c r="M668" s="153">
        <f>IFERROR(RANK(K668, K665:K682),"")</f>
        <v>9</v>
      </c>
      <c r="N668" s="480"/>
      <c r="O668" s="480"/>
      <c r="P668" s="95">
        <v>18</v>
      </c>
      <c r="Q668" s="151">
        <v>2286.7132867132873</v>
      </c>
      <c r="R668" s="177">
        <f t="shared" si="561"/>
        <v>127.03962703962708</v>
      </c>
      <c r="S668" s="95">
        <f>IFERROR(RANK(R668, R665:R682),"")</f>
        <v>7</v>
      </c>
      <c r="T668" s="478"/>
      <c r="U668" s="95">
        <v>18</v>
      </c>
      <c r="V668" s="151">
        <v>2282.4489795918362</v>
      </c>
      <c r="W668" s="177">
        <f t="shared" si="562"/>
        <v>126.80272108843535</v>
      </c>
      <c r="X668" s="95">
        <f>IFERROR(RANK(W668, W665:W682),"")</f>
        <v>9</v>
      </c>
      <c r="Y668" s="478"/>
      <c r="Z668" s="95">
        <v>18</v>
      </c>
      <c r="AA668" s="151">
        <v>2287.234042553192</v>
      </c>
      <c r="AB668" s="177">
        <f t="shared" si="563"/>
        <v>127.06855791962178</v>
      </c>
      <c r="AC668" s="95">
        <f>IFERROR(RANK(AB668, AB665:AB682),"")</f>
        <v>9</v>
      </c>
      <c r="AD668" s="478"/>
      <c r="AE668" s="95">
        <v>18</v>
      </c>
      <c r="AF668" s="151">
        <v>2284.8888888888891</v>
      </c>
      <c r="AG668" s="177">
        <f t="shared" si="564"/>
        <v>126.93827160493828</v>
      </c>
      <c r="AH668" s="95">
        <f>IFERROR(RANK(AG668, AG665:AG682),"")</f>
        <v>9</v>
      </c>
      <c r="AI668" s="478"/>
      <c r="AJ668" s="95">
        <v>18</v>
      </c>
      <c r="AK668" s="151">
        <v>2289.0000000000005</v>
      </c>
      <c r="AL668" s="177">
        <f t="shared" si="565"/>
        <v>127.16666666666669</v>
      </c>
      <c r="AM668" s="95">
        <f>IFERROR(RANK(AL668, AL665:AL682),"")</f>
        <v>8</v>
      </c>
      <c r="AN668" s="478"/>
      <c r="AO668" s="95">
        <v>18</v>
      </c>
      <c r="AP668" s="151">
        <v>2286.8005310321942</v>
      </c>
      <c r="AQ668" s="177">
        <f t="shared" si="566"/>
        <v>127.04447394623301</v>
      </c>
      <c r="AR668" s="95">
        <f>IFERROR(RANK(AQ668, AQ665:AQ682),"")</f>
        <v>7</v>
      </c>
      <c r="AS668" s="478"/>
      <c r="AT668" s="95">
        <v>18</v>
      </c>
      <c r="AU668" s="151">
        <v>2301.2797821647373</v>
      </c>
      <c r="AV668" s="177">
        <f t="shared" si="567"/>
        <v>127.84887678692985</v>
      </c>
      <c r="AW668" s="95">
        <f>IFERROR(RANK(AV668, AV665:AV682),"")</f>
        <v>6</v>
      </c>
      <c r="AX668" s="478"/>
    </row>
    <row r="669" spans="2:50">
      <c r="B669" s="456"/>
      <c r="C669" s="95">
        <f t="shared" si="559"/>
        <v>5</v>
      </c>
      <c r="D669" s="95" t="s">
        <v>180</v>
      </c>
      <c r="E669" s="95">
        <v>20</v>
      </c>
      <c r="F669" s="95">
        <v>2400</v>
      </c>
      <c r="G669" s="177">
        <f t="shared" si="560"/>
        <v>120</v>
      </c>
      <c r="H669" s="456"/>
      <c r="I669" s="153">
        <f t="shared" si="556"/>
        <v>20</v>
      </c>
      <c r="J669" s="153">
        <f t="shared" si="557"/>
        <v>2305.9315362919651</v>
      </c>
      <c r="K669" s="154">
        <f t="shared" si="558"/>
        <v>115.29657681459828</v>
      </c>
      <c r="L669" s="458"/>
      <c r="M669" s="153">
        <f>IFERROR(RANK(K669, K665:K682),"")</f>
        <v>13</v>
      </c>
      <c r="N669" s="480"/>
      <c r="O669" s="480"/>
      <c r="P669" s="95">
        <v>20</v>
      </c>
      <c r="Q669" s="151">
        <v>2317.6271186440681</v>
      </c>
      <c r="R669" s="177">
        <f t="shared" si="561"/>
        <v>115.88135593220341</v>
      </c>
      <c r="S669" s="95">
        <f>IFERROR(RANK(R669, R665:R682),"")</f>
        <v>13</v>
      </c>
      <c r="T669" s="478"/>
      <c r="U669" s="95">
        <v>20</v>
      </c>
      <c r="V669" s="151">
        <v>2314.5762711864413</v>
      </c>
      <c r="W669" s="177">
        <f t="shared" si="562"/>
        <v>115.72881355932206</v>
      </c>
      <c r="X669" s="95">
        <f>IFERROR(RANK(W669, W665:W682),"")</f>
        <v>13</v>
      </c>
      <c r="Y669" s="478"/>
      <c r="Z669" s="95">
        <v>20</v>
      </c>
      <c r="AA669" s="151">
        <v>2310.0000000000005</v>
      </c>
      <c r="AB669" s="177">
        <f t="shared" si="563"/>
        <v>115.50000000000003</v>
      </c>
      <c r="AC669" s="95">
        <f>IFERROR(RANK(AB669, AB665:AB682),"")</f>
        <v>13</v>
      </c>
      <c r="AD669" s="478"/>
      <c r="AE669" s="95">
        <v>20</v>
      </c>
      <c r="AF669" s="151">
        <v>2300.3571428571431</v>
      </c>
      <c r="AG669" s="177">
        <f t="shared" si="564"/>
        <v>115.01785714285715</v>
      </c>
      <c r="AH669" s="95">
        <f>IFERROR(RANK(AG669, AG665:AG682),"")</f>
        <v>13</v>
      </c>
      <c r="AI669" s="478"/>
      <c r="AJ669" s="95">
        <v>20</v>
      </c>
      <c r="AK669" s="151">
        <v>2307.5409836065578</v>
      </c>
      <c r="AL669" s="177">
        <f t="shared" si="565"/>
        <v>115.37704918032789</v>
      </c>
      <c r="AM669" s="95">
        <f>IFERROR(RANK(AL669, AL665:AL682),"")</f>
        <v>13</v>
      </c>
      <c r="AN669" s="478"/>
      <c r="AO669" s="95">
        <v>20</v>
      </c>
      <c r="AP669" s="151">
        <v>2298.3157894736837</v>
      </c>
      <c r="AQ669" s="177">
        <f t="shared" si="566"/>
        <v>114.91578947368419</v>
      </c>
      <c r="AR669" s="95">
        <f>IFERROR(RANK(AQ669, AQ665:AQ682),"")</f>
        <v>14</v>
      </c>
      <c r="AS669" s="478"/>
      <c r="AT669" s="95">
        <v>20</v>
      </c>
      <c r="AU669" s="151">
        <v>2293.1034482758619</v>
      </c>
      <c r="AV669" s="177">
        <f t="shared" si="567"/>
        <v>114.6551724137931</v>
      </c>
      <c r="AW669" s="95">
        <f>IFERROR(RANK(AV669, AV665:AV682),"")</f>
        <v>13</v>
      </c>
      <c r="AX669" s="478"/>
    </row>
    <row r="670" spans="2:50">
      <c r="B670" s="456"/>
      <c r="C670" s="95">
        <f t="shared" si="559"/>
        <v>6</v>
      </c>
      <c r="D670" s="95" t="s">
        <v>182</v>
      </c>
      <c r="E670" s="95">
        <v>19</v>
      </c>
      <c r="F670" s="95">
        <v>2400</v>
      </c>
      <c r="G670" s="177">
        <f t="shared" si="560"/>
        <v>126.31578947368421</v>
      </c>
      <c r="H670" s="456"/>
      <c r="I670" s="153">
        <f t="shared" si="556"/>
        <v>19</v>
      </c>
      <c r="J670" s="153">
        <f t="shared" si="557"/>
        <v>2292.8735068176852</v>
      </c>
      <c r="K670" s="154">
        <f t="shared" si="558"/>
        <v>120.67755299040448</v>
      </c>
      <c r="L670" s="458"/>
      <c r="M670" s="153">
        <f>IFERROR(RANK(K670, K665:K682),"")</f>
        <v>12</v>
      </c>
      <c r="N670" s="480"/>
      <c r="O670" s="480"/>
      <c r="P670" s="95">
        <v>19</v>
      </c>
      <c r="Q670" s="151">
        <v>2294.2622950819677</v>
      </c>
      <c r="R670" s="177">
        <f t="shared" si="561"/>
        <v>120.75064710957724</v>
      </c>
      <c r="S670" s="95">
        <f>IFERROR(RANK(R670, R665:R682),"")</f>
        <v>12</v>
      </c>
      <c r="T670" s="478"/>
      <c r="U670" s="95">
        <v>19</v>
      </c>
      <c r="V670" s="151">
        <v>2294.7457627118647</v>
      </c>
      <c r="W670" s="177">
        <f t="shared" si="562"/>
        <v>120.77609277430867</v>
      </c>
      <c r="X670" s="95">
        <f>IFERROR(RANK(W670, W665:W682),"")</f>
        <v>12</v>
      </c>
      <c r="Y670" s="478"/>
      <c r="Z670" s="95">
        <v>19</v>
      </c>
      <c r="AA670" s="151">
        <v>2283.1578947368421</v>
      </c>
      <c r="AB670" s="177">
        <f t="shared" si="563"/>
        <v>120.16620498614958</v>
      </c>
      <c r="AC670" s="95">
        <f>IFERROR(RANK(AB670, AB665:AB682),"")</f>
        <v>11</v>
      </c>
      <c r="AD670" s="478"/>
      <c r="AE670" s="95">
        <v>19</v>
      </c>
      <c r="AF670" s="151">
        <v>2293.2743362831857</v>
      </c>
      <c r="AG670" s="177">
        <f t="shared" si="564"/>
        <v>120.6986492780624</v>
      </c>
      <c r="AH670" s="95">
        <f>IFERROR(RANK(AG670, AG665:AG682),"")</f>
        <v>12</v>
      </c>
      <c r="AI670" s="478"/>
      <c r="AJ670" s="95">
        <v>19</v>
      </c>
      <c r="AK670" s="151">
        <v>2290.1694915254238</v>
      </c>
      <c r="AL670" s="177">
        <f t="shared" si="565"/>
        <v>120.53523639607494</v>
      </c>
      <c r="AM670" s="95">
        <f>IFERROR(RANK(AL670, AL665:AL682),"")</f>
        <v>12</v>
      </c>
      <c r="AN670" s="478"/>
      <c r="AO670" s="95">
        <v>19</v>
      </c>
      <c r="AP670" s="151">
        <v>2297.1021699819162</v>
      </c>
      <c r="AQ670" s="177">
        <f t="shared" si="566"/>
        <v>120.90011420957454</v>
      </c>
      <c r="AR670" s="95">
        <f>IFERROR(RANK(AQ670, AQ665:AQ682),"")</f>
        <v>12</v>
      </c>
      <c r="AS670" s="478"/>
      <c r="AT670" s="95">
        <v>19</v>
      </c>
      <c r="AU670" s="151">
        <v>2297.4025974025958</v>
      </c>
      <c r="AV670" s="177">
        <f t="shared" si="567"/>
        <v>120.915926179084</v>
      </c>
      <c r="AW670" s="95">
        <f>IFERROR(RANK(AV670, AV665:AV682),"")</f>
        <v>11</v>
      </c>
      <c r="AX670" s="478"/>
    </row>
    <row r="671" spans="2:50">
      <c r="B671" s="456"/>
      <c r="C671" s="95">
        <f t="shared" si="559"/>
        <v>7</v>
      </c>
      <c r="D671" s="95" t="s">
        <v>183</v>
      </c>
      <c r="E671" s="95">
        <v>18</v>
      </c>
      <c r="F671" s="95">
        <v>2400</v>
      </c>
      <c r="G671" s="177">
        <f t="shared" si="560"/>
        <v>133.33333333333334</v>
      </c>
      <c r="H671" s="456"/>
      <c r="I671" s="153">
        <f t="shared" si="556"/>
        <v>18</v>
      </c>
      <c r="J671" s="153">
        <f t="shared" si="557"/>
        <v>2292.49327969358</v>
      </c>
      <c r="K671" s="154">
        <f t="shared" si="558"/>
        <v>127.36073776075445</v>
      </c>
      <c r="L671" s="458"/>
      <c r="M671" s="153">
        <f>IFERROR(RANK(K671, K665:K682),"")</f>
        <v>6</v>
      </c>
      <c r="N671" s="480"/>
      <c r="O671" s="480"/>
      <c r="P671" s="95">
        <v>18</v>
      </c>
      <c r="Q671" s="151">
        <v>2284.8648648648659</v>
      </c>
      <c r="R671" s="177">
        <f t="shared" si="561"/>
        <v>126.936936936937</v>
      </c>
      <c r="S671" s="95">
        <f>IFERROR(RANK(R671, R665:R682),"")</f>
        <v>9</v>
      </c>
      <c r="T671" s="478"/>
      <c r="U671" s="95">
        <v>18</v>
      </c>
      <c r="V671" s="151">
        <v>2301.2307692307686</v>
      </c>
      <c r="W671" s="177">
        <f t="shared" si="562"/>
        <v>127.84615384615381</v>
      </c>
      <c r="X671" s="95">
        <f>IFERROR(RANK(W671, W665:W682),"")</f>
        <v>6</v>
      </c>
      <c r="Y671" s="478"/>
      <c r="Z671" s="95">
        <v>18</v>
      </c>
      <c r="AA671" s="151">
        <v>2299.9999999999991</v>
      </c>
      <c r="AB671" s="177">
        <f t="shared" si="563"/>
        <v>127.77777777777773</v>
      </c>
      <c r="AC671" s="95">
        <f>IFERROR(RANK(AB671, AB665:AB682),"")</f>
        <v>6</v>
      </c>
      <c r="AD671" s="478"/>
      <c r="AE671" s="95">
        <v>18</v>
      </c>
      <c r="AF671" s="151">
        <v>2285.084745762711</v>
      </c>
      <c r="AG671" s="177">
        <f t="shared" si="564"/>
        <v>126.94915254237283</v>
      </c>
      <c r="AH671" s="95">
        <f>IFERROR(RANK(AG671, AG665:AG682),"")</f>
        <v>8</v>
      </c>
      <c r="AI671" s="478"/>
      <c r="AJ671" s="95">
        <v>18</v>
      </c>
      <c r="AK671" s="151">
        <v>2300.9523809523803</v>
      </c>
      <c r="AL671" s="177">
        <f t="shared" si="565"/>
        <v>127.83068783068779</v>
      </c>
      <c r="AM671" s="95">
        <f>IFERROR(RANK(AL671, AL665:AL682),"")</f>
        <v>7</v>
      </c>
      <c r="AN671" s="478"/>
      <c r="AO671" s="95">
        <v>18</v>
      </c>
      <c r="AP671" s="151">
        <v>2284.2857142857151</v>
      </c>
      <c r="AQ671" s="177">
        <f t="shared" si="566"/>
        <v>126.90476190476195</v>
      </c>
      <c r="AR671" s="95">
        <f>IFERROR(RANK(AQ671, AQ665:AQ682),"")</f>
        <v>9</v>
      </c>
      <c r="AS671" s="478"/>
      <c r="AT671" s="95">
        <v>18</v>
      </c>
      <c r="AU671" s="151">
        <v>2291.0344827586205</v>
      </c>
      <c r="AV671" s="177">
        <f t="shared" si="567"/>
        <v>127.27969348659002</v>
      </c>
      <c r="AW671" s="95">
        <f>IFERROR(RANK(AV671, AV665:AV682),"")</f>
        <v>8</v>
      </c>
      <c r="AX671" s="478"/>
    </row>
    <row r="672" spans="2:50">
      <c r="B672" s="456"/>
      <c r="C672" s="95">
        <f t="shared" si="559"/>
        <v>8</v>
      </c>
      <c r="D672" s="95" t="s">
        <v>186</v>
      </c>
      <c r="E672" s="95">
        <v>19</v>
      </c>
      <c r="F672" s="95">
        <v>2400</v>
      </c>
      <c r="G672" s="177">
        <f t="shared" si="560"/>
        <v>126.31578947368421</v>
      </c>
      <c r="H672" s="456"/>
      <c r="I672" s="153">
        <f t="shared" si="556"/>
        <v>19</v>
      </c>
      <c r="J672" s="153">
        <f t="shared" si="557"/>
        <v>2312.2851909994765</v>
      </c>
      <c r="K672" s="154">
        <f t="shared" si="558"/>
        <v>121.69922057891982</v>
      </c>
      <c r="L672" s="458"/>
      <c r="M672" s="153">
        <f>IFERROR(RANK(K672, K665:K682),"")</f>
        <v>10</v>
      </c>
      <c r="N672" s="480"/>
      <c r="O672" s="480"/>
      <c r="P672" s="95">
        <v>19</v>
      </c>
      <c r="Q672" s="151">
        <v>2321.9999999999991</v>
      </c>
      <c r="R672" s="177">
        <f t="shared" si="561"/>
        <v>122.21052631578942</v>
      </c>
      <c r="S672" s="95">
        <f>IFERROR(RANK(R672, R665:R682),"")</f>
        <v>10</v>
      </c>
      <c r="T672" s="478"/>
      <c r="U672" s="95">
        <v>19</v>
      </c>
      <c r="V672" s="151">
        <v>2341.666666666667</v>
      </c>
      <c r="W672" s="177">
        <f t="shared" si="562"/>
        <v>123.24561403508774</v>
      </c>
      <c r="X672" s="95">
        <f>IFERROR(RANK(W672, W665:W682),"")</f>
        <v>10</v>
      </c>
      <c r="Y672" s="478"/>
      <c r="Z672" s="95">
        <v>19</v>
      </c>
      <c r="AA672" s="151">
        <v>2281.5384615384605</v>
      </c>
      <c r="AB672" s="177">
        <f t="shared" si="563"/>
        <v>120.08097165991897</v>
      </c>
      <c r="AC672" s="95">
        <f>IFERROR(RANK(AB672, AB665:AB682),"")</f>
        <v>12</v>
      </c>
      <c r="AD672" s="478"/>
      <c r="AE672" s="95">
        <v>19</v>
      </c>
      <c r="AF672" s="151">
        <v>2341.7142857142862</v>
      </c>
      <c r="AG672" s="177">
        <f t="shared" si="564"/>
        <v>123.24812030075191</v>
      </c>
      <c r="AH672" s="95">
        <f>IFERROR(RANK(AG672, AG665:AG682),"")</f>
        <v>10</v>
      </c>
      <c r="AI672" s="478"/>
      <c r="AJ672" s="95">
        <v>19</v>
      </c>
      <c r="AK672" s="151">
        <v>2303.076923076922</v>
      </c>
      <c r="AL672" s="177">
        <f t="shared" si="565"/>
        <v>121.21457489878537</v>
      </c>
      <c r="AM672" s="95">
        <f>IFERROR(RANK(AL672, AL665:AL682),"")</f>
        <v>11</v>
      </c>
      <c r="AN672" s="478"/>
      <c r="AO672" s="95">
        <v>19</v>
      </c>
      <c r="AP672" s="151">
        <v>2300</v>
      </c>
      <c r="AQ672" s="177">
        <f t="shared" si="566"/>
        <v>121.05263157894737</v>
      </c>
      <c r="AR672" s="95">
        <f>IFERROR(RANK(AQ672, AQ665:AQ682),"")</f>
        <v>11</v>
      </c>
      <c r="AS672" s="478"/>
      <c r="AT672" s="95">
        <v>19</v>
      </c>
      <c r="AU672" s="151">
        <v>2296.0000000000005</v>
      </c>
      <c r="AV672" s="177">
        <f t="shared" si="567"/>
        <v>120.84210526315792</v>
      </c>
      <c r="AW672" s="95">
        <f>IFERROR(RANK(AV672, AV665:AV682),"")</f>
        <v>12</v>
      </c>
      <c r="AX672" s="478"/>
    </row>
    <row r="673" spans="2:50">
      <c r="B673" s="456"/>
      <c r="C673" s="95">
        <f t="shared" si="559"/>
        <v>9</v>
      </c>
      <c r="D673" s="95" t="s">
        <v>187</v>
      </c>
      <c r="E673" s="95">
        <v>15</v>
      </c>
      <c r="F673" s="95">
        <v>2400</v>
      </c>
      <c r="G673" s="177">
        <f t="shared" si="560"/>
        <v>160</v>
      </c>
      <c r="H673" s="456"/>
      <c r="I673" s="153">
        <f t="shared" si="556"/>
        <v>15</v>
      </c>
      <c r="J673" s="153">
        <f t="shared" si="557"/>
        <v>2286.5380655750387</v>
      </c>
      <c r="K673" s="154">
        <f t="shared" si="558"/>
        <v>152.43587103833593</v>
      </c>
      <c r="L673" s="458"/>
      <c r="M673" s="153">
        <f>IFERROR(RANK(K673, K665:K682),"")</f>
        <v>4</v>
      </c>
      <c r="N673" s="480"/>
      <c r="O673" s="480"/>
      <c r="P673" s="95">
        <v>15</v>
      </c>
      <c r="Q673" s="151">
        <v>2281.4084507042248</v>
      </c>
      <c r="R673" s="177">
        <f t="shared" si="561"/>
        <v>152.09389671361498</v>
      </c>
      <c r="S673" s="95">
        <f>IFERROR(RANK(R673, R665:R682),"")</f>
        <v>4</v>
      </c>
      <c r="T673" s="478"/>
      <c r="U673" s="95">
        <v>15</v>
      </c>
      <c r="V673" s="151">
        <v>2286.7924528301887</v>
      </c>
      <c r="W673" s="177">
        <f t="shared" si="562"/>
        <v>152.45283018867926</v>
      </c>
      <c r="X673" s="95">
        <f>IFERROR(RANK(W673, W665:W682),"")</f>
        <v>4</v>
      </c>
      <c r="Y673" s="478"/>
      <c r="Z673" s="95">
        <v>15</v>
      </c>
      <c r="AA673" s="151">
        <v>2281.4851485148515</v>
      </c>
      <c r="AB673" s="177">
        <f t="shared" si="563"/>
        <v>152.0990099009901</v>
      </c>
      <c r="AC673" s="95">
        <f>IFERROR(RANK(AB673, AB665:AB682),"")</f>
        <v>4</v>
      </c>
      <c r="AD673" s="478"/>
      <c r="AE673" s="95">
        <v>15</v>
      </c>
      <c r="AF673" s="151">
        <v>2287.4611398963725</v>
      </c>
      <c r="AG673" s="177">
        <f t="shared" si="564"/>
        <v>152.49740932642484</v>
      </c>
      <c r="AH673" s="95">
        <f>IFERROR(RANK(AG673, AG665:AG682),"")</f>
        <v>4</v>
      </c>
      <c r="AI673" s="478"/>
      <c r="AJ673" s="95">
        <v>15</v>
      </c>
      <c r="AK673" s="151">
        <v>2287.9411764705883</v>
      </c>
      <c r="AL673" s="177">
        <f t="shared" si="565"/>
        <v>152.52941176470588</v>
      </c>
      <c r="AM673" s="95">
        <f>IFERROR(RANK(AL673, AL665:AL682),"")</f>
        <v>4</v>
      </c>
      <c r="AN673" s="478"/>
      <c r="AO673" s="95">
        <v>15</v>
      </c>
      <c r="AP673" s="151">
        <v>2283.4629007356284</v>
      </c>
      <c r="AQ673" s="177">
        <f t="shared" si="566"/>
        <v>152.23086004904189</v>
      </c>
      <c r="AR673" s="95">
        <f>IFERROR(RANK(AQ673, AQ665:AQ682),"")</f>
        <v>4</v>
      </c>
      <c r="AS673" s="478"/>
      <c r="AT673" s="95">
        <v>15</v>
      </c>
      <c r="AU673" s="151">
        <v>2297.2151898734182</v>
      </c>
      <c r="AV673" s="177">
        <f t="shared" si="567"/>
        <v>153.14767932489454</v>
      </c>
      <c r="AW673" s="95">
        <f>IFERROR(RANK(AV673, AV665:AV682),"")</f>
        <v>4</v>
      </c>
      <c r="AX673" s="478"/>
    </row>
    <row r="674" spans="2:50">
      <c r="B674" s="456"/>
      <c r="C674" s="95">
        <f t="shared" si="559"/>
        <v>10</v>
      </c>
      <c r="D674" s="95" t="s">
        <v>196</v>
      </c>
      <c r="E674" s="95">
        <v>14</v>
      </c>
      <c r="F674" s="95">
        <v>2400</v>
      </c>
      <c r="G674" s="177">
        <f t="shared" si="560"/>
        <v>171.42857142857142</v>
      </c>
      <c r="H674" s="456"/>
      <c r="I674" s="153">
        <f t="shared" si="556"/>
        <v>14</v>
      </c>
      <c r="J674" s="153">
        <f t="shared" si="557"/>
        <v>2297.9172298174635</v>
      </c>
      <c r="K674" s="154">
        <f t="shared" si="558"/>
        <v>164.13694498696168</v>
      </c>
      <c r="L674" s="458"/>
      <c r="M674" s="153">
        <f>IFERROR(RANK(K674, K665:K682),"")</f>
        <v>1</v>
      </c>
      <c r="N674" s="480"/>
      <c r="O674" s="480"/>
      <c r="P674" s="95">
        <v>14</v>
      </c>
      <c r="Q674" s="151">
        <v>2290.1123595505615</v>
      </c>
      <c r="R674" s="177">
        <f t="shared" si="561"/>
        <v>163.57945425361154</v>
      </c>
      <c r="S674" s="95">
        <f>IFERROR(RANK(R674, R665:R682),"")</f>
        <v>2</v>
      </c>
      <c r="T674" s="478"/>
      <c r="U674" s="95">
        <v>14</v>
      </c>
      <c r="V674" s="151">
        <v>2297.6470588235293</v>
      </c>
      <c r="W674" s="177">
        <f t="shared" si="562"/>
        <v>164.11764705882351</v>
      </c>
      <c r="X674" s="95">
        <f>IFERROR(RANK(W674, W665:W682),"")</f>
        <v>2</v>
      </c>
      <c r="Y674" s="478"/>
      <c r="Z674" s="95">
        <v>14</v>
      </c>
      <c r="AA674" s="151">
        <v>2304.9999999999995</v>
      </c>
      <c r="AB674" s="177">
        <f t="shared" si="563"/>
        <v>164.64285714285711</v>
      </c>
      <c r="AC674" s="95">
        <f>IFERROR(RANK(AB674, AB665:AB682),"")</f>
        <v>1</v>
      </c>
      <c r="AD674" s="478"/>
      <c r="AE674" s="95">
        <v>14</v>
      </c>
      <c r="AF674" s="151">
        <v>2302.9629629629621</v>
      </c>
      <c r="AG674" s="177">
        <f t="shared" si="564"/>
        <v>164.49735449735445</v>
      </c>
      <c r="AH674" s="95">
        <f>IFERROR(RANK(AG674, AG665:AG682),"")</f>
        <v>1</v>
      </c>
      <c r="AI674" s="478"/>
      <c r="AJ674" s="95">
        <v>14</v>
      </c>
      <c r="AK674" s="151">
        <v>2308.2352941176464</v>
      </c>
      <c r="AL674" s="177">
        <f t="shared" si="565"/>
        <v>164.87394957983187</v>
      </c>
      <c r="AM674" s="95">
        <f>IFERROR(RANK(AL674, AL665:AL682),"")</f>
        <v>1</v>
      </c>
      <c r="AN674" s="478"/>
      <c r="AO674" s="95">
        <v>14</v>
      </c>
      <c r="AP674" s="151">
        <v>2292.5373134328356</v>
      </c>
      <c r="AQ674" s="177">
        <f t="shared" si="566"/>
        <v>163.75266524520254</v>
      </c>
      <c r="AR674" s="95">
        <f>IFERROR(RANK(AQ674, AQ665:AQ682),"")</f>
        <v>1</v>
      </c>
      <c r="AS674" s="478"/>
      <c r="AT674" s="95">
        <v>14</v>
      </c>
      <c r="AU674" s="151">
        <v>2288.9256198347111</v>
      </c>
      <c r="AV674" s="177">
        <f t="shared" si="567"/>
        <v>163.4946871310508</v>
      </c>
      <c r="AW674" s="95">
        <f>IFERROR(RANK(AV674, AV665:AV682),"")</f>
        <v>1</v>
      </c>
      <c r="AX674" s="478"/>
    </row>
    <row r="675" spans="2:50">
      <c r="B675" s="456"/>
      <c r="C675" s="95">
        <f t="shared" si="559"/>
        <v>11</v>
      </c>
      <c r="D675" s="95" t="s">
        <v>192</v>
      </c>
      <c r="E675" s="95">
        <v>19</v>
      </c>
      <c r="F675" s="95">
        <v>2400</v>
      </c>
      <c r="G675" s="177">
        <f t="shared" si="560"/>
        <v>126.31578947368421</v>
      </c>
      <c r="H675" s="456"/>
      <c r="I675" s="153">
        <f t="shared" si="556"/>
        <v>19</v>
      </c>
      <c r="J675" s="153">
        <f t="shared" si="557"/>
        <v>2308.6268969126108</v>
      </c>
      <c r="K675" s="154">
        <f t="shared" si="558"/>
        <v>121.50667878487425</v>
      </c>
      <c r="L675" s="458"/>
      <c r="M675" s="153">
        <f>IFERROR(RANK(K675, K665:K682),"")</f>
        <v>11</v>
      </c>
      <c r="N675" s="480"/>
      <c r="O675" s="480"/>
      <c r="P675" s="95">
        <v>19</v>
      </c>
      <c r="Q675" s="151">
        <v>2304.2857142857133</v>
      </c>
      <c r="R675" s="177">
        <f t="shared" si="561"/>
        <v>121.27819548872175</v>
      </c>
      <c r="S675" s="95">
        <f>IFERROR(RANK(R675, R665:R682),"")</f>
        <v>11</v>
      </c>
      <c r="T675" s="478"/>
      <c r="U675" s="95">
        <v>19</v>
      </c>
      <c r="V675" s="151">
        <v>2305.4999999999991</v>
      </c>
      <c r="W675" s="177">
        <f t="shared" si="562"/>
        <v>121.34210526315785</v>
      </c>
      <c r="X675" s="95">
        <f>IFERROR(RANK(W675, W665:W682),"")</f>
        <v>11</v>
      </c>
      <c r="Y675" s="478"/>
      <c r="Z675" s="95">
        <v>19</v>
      </c>
      <c r="AA675" s="151">
        <v>2299.9999999999991</v>
      </c>
      <c r="AB675" s="177">
        <f t="shared" si="563"/>
        <v>121.05263157894733</v>
      </c>
      <c r="AC675" s="95">
        <f>IFERROR(RANK(AB675, AB665:AB682),"")</f>
        <v>10</v>
      </c>
      <c r="AD675" s="478"/>
      <c r="AE675" s="95">
        <v>19</v>
      </c>
      <c r="AF675" s="151">
        <v>2303.9999999999977</v>
      </c>
      <c r="AG675" s="177">
        <f t="shared" si="564"/>
        <v>121.26315789473672</v>
      </c>
      <c r="AH675" s="95">
        <f>IFERROR(RANK(AG675, AG665:AG682),"")</f>
        <v>11</v>
      </c>
      <c r="AI675" s="478"/>
      <c r="AJ675" s="95">
        <v>19</v>
      </c>
      <c r="AK675" s="151">
        <v>2330.7692307692296</v>
      </c>
      <c r="AL675" s="177">
        <f t="shared" si="565"/>
        <v>122.67206477732788</v>
      </c>
      <c r="AM675" s="95">
        <f>IFERROR(RANK(AL675, AL665:AL682),"")</f>
        <v>10</v>
      </c>
      <c r="AN675" s="478"/>
      <c r="AO675" s="95">
        <v>19</v>
      </c>
      <c r="AP675" s="151">
        <v>2304.7619047619073</v>
      </c>
      <c r="AQ675" s="177">
        <f t="shared" si="566"/>
        <v>121.30325814536354</v>
      </c>
      <c r="AR675" s="95">
        <f>IFERROR(RANK(AQ675, AQ665:AQ682),"")</f>
        <v>10</v>
      </c>
      <c r="AS675" s="478"/>
      <c r="AT675" s="95">
        <v>19</v>
      </c>
      <c r="AU675" s="151">
        <v>2311.0714285714303</v>
      </c>
      <c r="AV675" s="177">
        <f t="shared" si="567"/>
        <v>121.63533834586475</v>
      </c>
      <c r="AW675" s="95">
        <f>IFERROR(RANK(AV675, AV665:AV682),"")</f>
        <v>10</v>
      </c>
      <c r="AX675" s="478"/>
    </row>
    <row r="676" spans="2:50">
      <c r="B676" s="456"/>
      <c r="C676" s="95">
        <f t="shared" si="559"/>
        <v>12</v>
      </c>
      <c r="D676" s="95" t="s">
        <v>194</v>
      </c>
      <c r="E676" s="95">
        <v>14</v>
      </c>
      <c r="F676" s="95">
        <v>2400</v>
      </c>
      <c r="G676" s="177">
        <f t="shared" si="560"/>
        <v>171.42857142857142</v>
      </c>
      <c r="H676" s="456"/>
      <c r="I676" s="153">
        <f t="shared" si="556"/>
        <v>14</v>
      </c>
      <c r="J676" s="153">
        <f t="shared" si="557"/>
        <v>2290.1787569497196</v>
      </c>
      <c r="K676" s="154">
        <f t="shared" si="558"/>
        <v>163.58419692497998</v>
      </c>
      <c r="L676" s="458"/>
      <c r="M676" s="153">
        <f>IFERROR(RANK(K676, K665:K682),"")</f>
        <v>2</v>
      </c>
      <c r="N676" s="480"/>
      <c r="O676" s="480"/>
      <c r="P676" s="95">
        <v>14</v>
      </c>
      <c r="Q676" s="151">
        <v>2290.5194805194806</v>
      </c>
      <c r="R676" s="177">
        <f t="shared" si="561"/>
        <v>163.60853432282005</v>
      </c>
      <c r="S676" s="95">
        <f>IFERROR(RANK(R676, R665:R682),"")</f>
        <v>1</v>
      </c>
      <c r="T676" s="478"/>
      <c r="U676" s="95">
        <v>14</v>
      </c>
      <c r="V676" s="151">
        <v>2299.7080291970801</v>
      </c>
      <c r="W676" s="177">
        <f t="shared" si="562"/>
        <v>164.26485922836287</v>
      </c>
      <c r="X676" s="95">
        <f>IFERROR(RANK(W676, W665:W682),"")</f>
        <v>1</v>
      </c>
      <c r="Y676" s="478"/>
      <c r="Z676" s="95">
        <v>14</v>
      </c>
      <c r="AA676" s="151">
        <v>2285.3424657534251</v>
      </c>
      <c r="AB676" s="177">
        <f t="shared" si="563"/>
        <v>163.23874755381607</v>
      </c>
      <c r="AC676" s="95">
        <f>IFERROR(RANK(AB676, AB665:AB682),"")</f>
        <v>2</v>
      </c>
      <c r="AD676" s="478"/>
      <c r="AE676" s="95">
        <v>14</v>
      </c>
      <c r="AF676" s="151">
        <v>2287.2727272727261</v>
      </c>
      <c r="AG676" s="177">
        <f t="shared" si="564"/>
        <v>163.37662337662329</v>
      </c>
      <c r="AH676" s="95">
        <f>IFERROR(RANK(AG676, AG665:AG682),"")</f>
        <v>2</v>
      </c>
      <c r="AI676" s="478"/>
      <c r="AJ676" s="95">
        <v>14</v>
      </c>
      <c r="AK676" s="151">
        <v>2294.7887323943655</v>
      </c>
      <c r="AL676" s="177">
        <f t="shared" si="565"/>
        <v>163.91348088531183</v>
      </c>
      <c r="AM676" s="95">
        <f>IFERROR(RANK(AL676, AL665:AL682),"")</f>
        <v>2</v>
      </c>
      <c r="AN676" s="478"/>
      <c r="AO676" s="95">
        <v>14</v>
      </c>
      <c r="AP676" s="151">
        <v>2286.1971830985917</v>
      </c>
      <c r="AQ676" s="177">
        <f t="shared" si="566"/>
        <v>163.29979879275655</v>
      </c>
      <c r="AR676" s="95">
        <f>IFERROR(RANK(AQ676, AQ665:AQ682),"")</f>
        <v>2</v>
      </c>
      <c r="AS676" s="478"/>
      <c r="AT676" s="95">
        <v>14</v>
      </c>
      <c r="AU676" s="151">
        <v>2287.4226804123705</v>
      </c>
      <c r="AV676" s="177">
        <f t="shared" si="567"/>
        <v>163.38733431516931</v>
      </c>
      <c r="AW676" s="95">
        <f>IFERROR(RANK(AV676, AV665:AV682),"")</f>
        <v>2</v>
      </c>
      <c r="AX676" s="478"/>
    </row>
    <row r="677" spans="2:50">
      <c r="B677" s="456"/>
      <c r="C677" s="95">
        <f t="shared" si="559"/>
        <v>13</v>
      </c>
      <c r="D677" s="95" t="s">
        <v>197</v>
      </c>
      <c r="E677" s="95">
        <v>21</v>
      </c>
      <c r="F677" s="95">
        <v>2400</v>
      </c>
      <c r="G677" s="177">
        <f t="shared" si="560"/>
        <v>114.28571428571429</v>
      </c>
      <c r="H677" s="456"/>
      <c r="I677" s="153">
        <f t="shared" si="556"/>
        <v>21</v>
      </c>
      <c r="J677" s="153">
        <f t="shared" si="557"/>
        <v>2298.7153687739806</v>
      </c>
      <c r="K677" s="154">
        <f t="shared" si="558"/>
        <v>109.4626366082848</v>
      </c>
      <c r="L677" s="458"/>
      <c r="M677" s="153">
        <f>IFERROR(RANK(K677, K665:K682),"")</f>
        <v>15</v>
      </c>
      <c r="N677" s="480"/>
      <c r="O677" s="480"/>
      <c r="P677" s="95">
        <v>21</v>
      </c>
      <c r="Q677" s="151">
        <v>2298.9999999999991</v>
      </c>
      <c r="R677" s="177">
        <f t="shared" si="561"/>
        <v>109.47619047619044</v>
      </c>
      <c r="S677" s="95">
        <f>IFERROR(RANK(R677, R665:R682),"")</f>
        <v>15</v>
      </c>
      <c r="T677" s="478"/>
      <c r="U677" s="95">
        <v>21</v>
      </c>
      <c r="V677" s="151">
        <v>2301.7241379310331</v>
      </c>
      <c r="W677" s="177">
        <f t="shared" si="562"/>
        <v>109.6059113300492</v>
      </c>
      <c r="X677" s="95">
        <f>IFERROR(RANK(W677, W665:W682),"")</f>
        <v>15</v>
      </c>
      <c r="Y677" s="478"/>
      <c r="Z677" s="95">
        <v>21</v>
      </c>
      <c r="AA677" s="151">
        <v>2320.3636363636379</v>
      </c>
      <c r="AB677" s="177">
        <f t="shared" si="563"/>
        <v>110.49350649350656</v>
      </c>
      <c r="AC677" s="95">
        <f>IFERROR(RANK(AB677, AB665:AB682),"")</f>
        <v>15</v>
      </c>
      <c r="AD677" s="478"/>
      <c r="AE677" s="95">
        <v>21</v>
      </c>
      <c r="AF677" s="151">
        <v>2288.8888888888901</v>
      </c>
      <c r="AG677" s="177">
        <f t="shared" si="564"/>
        <v>108.99470899470904</v>
      </c>
      <c r="AH677" s="95">
        <f>IFERROR(RANK(AG677, AG665:AG682),"")</f>
        <v>15</v>
      </c>
      <c r="AI677" s="478"/>
      <c r="AJ677" s="95">
        <v>21</v>
      </c>
      <c r="AK677" s="151">
        <v>2311.5254237288127</v>
      </c>
      <c r="AL677" s="177">
        <f t="shared" si="565"/>
        <v>110.07263922518156</v>
      </c>
      <c r="AM677" s="95">
        <f>IFERROR(RANK(AL677, AL665:AL682),"")</f>
        <v>15</v>
      </c>
      <c r="AN677" s="478"/>
      <c r="AO677" s="95">
        <v>21</v>
      </c>
      <c r="AP677" s="151">
        <v>2285.9340659340651</v>
      </c>
      <c r="AQ677" s="177">
        <f t="shared" si="566"/>
        <v>108.85400313971738</v>
      </c>
      <c r="AR677" s="95">
        <f>IFERROR(RANK(AQ677, AQ665:AQ682),"")</f>
        <v>15</v>
      </c>
      <c r="AS677" s="478"/>
      <c r="AT677" s="95">
        <v>21</v>
      </c>
      <c r="AU677" s="151">
        <v>2283.5714285714275</v>
      </c>
      <c r="AV677" s="177">
        <f t="shared" si="567"/>
        <v>108.7414965986394</v>
      </c>
      <c r="AW677" s="95">
        <f>IFERROR(RANK(AV677, AV665:AV682),"")</f>
        <v>15</v>
      </c>
      <c r="AX677" s="478"/>
    </row>
    <row r="678" spans="2:50">
      <c r="B678" s="456"/>
      <c r="C678" s="95">
        <f t="shared" si="559"/>
        <v>14</v>
      </c>
      <c r="D678" s="95" t="s">
        <v>200</v>
      </c>
      <c r="E678" s="95">
        <v>15</v>
      </c>
      <c r="F678" s="95">
        <v>2400</v>
      </c>
      <c r="G678" s="177">
        <f t="shared" si="560"/>
        <v>160</v>
      </c>
      <c r="H678" s="456"/>
      <c r="I678" s="153">
        <f t="shared" si="556"/>
        <v>15</v>
      </c>
      <c r="J678" s="153">
        <f t="shared" si="557"/>
        <v>2334.0989729225007</v>
      </c>
      <c r="K678" s="154">
        <f t="shared" si="558"/>
        <v>155.6065981948334</v>
      </c>
      <c r="L678" s="458"/>
      <c r="M678" s="153">
        <f>IFERROR(RANK(K678, K665:K682),"")</f>
        <v>3</v>
      </c>
      <c r="N678" s="480"/>
      <c r="O678" s="480"/>
      <c r="P678" s="95">
        <v>15</v>
      </c>
      <c r="Q678" s="151">
        <v>2363.3333333333312</v>
      </c>
      <c r="R678" s="177">
        <f t="shared" si="561"/>
        <v>157.5555555555554</v>
      </c>
      <c r="S678" s="95">
        <f>IFERROR(RANK(R678, R665:R682),"")</f>
        <v>3</v>
      </c>
      <c r="T678" s="478"/>
      <c r="U678" s="95">
        <v>15</v>
      </c>
      <c r="V678" s="151">
        <v>2322.352941176468</v>
      </c>
      <c r="W678" s="177">
        <f t="shared" si="562"/>
        <v>154.82352941176453</v>
      </c>
      <c r="X678" s="95">
        <f>IFERROR(RANK(W678, W665:W682),"")</f>
        <v>3</v>
      </c>
      <c r="Y678" s="478"/>
      <c r="Z678" s="95">
        <v>15</v>
      </c>
      <c r="AA678" s="151">
        <v>2321.2499999999968</v>
      </c>
      <c r="AB678" s="177">
        <f t="shared" si="563"/>
        <v>154.7499999999998</v>
      </c>
      <c r="AC678" s="95">
        <f>IFERROR(RANK(AB678, AB665:AB682),"")</f>
        <v>3</v>
      </c>
      <c r="AD678" s="478"/>
      <c r="AE678" s="95">
        <v>15</v>
      </c>
      <c r="AF678" s="151">
        <v>2298.7499999999968</v>
      </c>
      <c r="AG678" s="177">
        <f t="shared" si="564"/>
        <v>153.2499999999998</v>
      </c>
      <c r="AH678" s="95">
        <f>IFERROR(RANK(AG678, AG665:AG682),"")</f>
        <v>3</v>
      </c>
      <c r="AI678" s="478"/>
      <c r="AJ678" s="95">
        <v>15</v>
      </c>
      <c r="AK678" s="151">
        <v>2354.1176470588207</v>
      </c>
      <c r="AL678" s="177">
        <f t="shared" si="565"/>
        <v>156.94117647058803</v>
      </c>
      <c r="AM678" s="95">
        <f>IFERROR(RANK(AL678, AL665:AL682),"")</f>
        <v>3</v>
      </c>
      <c r="AN678" s="478"/>
      <c r="AO678" s="95">
        <v>15</v>
      </c>
      <c r="AP678" s="151">
        <v>2350.0000000000023</v>
      </c>
      <c r="AQ678" s="177">
        <f t="shared" si="566"/>
        <v>156.66666666666683</v>
      </c>
      <c r="AR678" s="95">
        <f>IFERROR(RANK(AQ678, AQ665:AQ682),"")</f>
        <v>3</v>
      </c>
      <c r="AS678" s="478"/>
      <c r="AT678" s="95">
        <v>15</v>
      </c>
      <c r="AU678" s="151">
        <v>2328.8888888888905</v>
      </c>
      <c r="AV678" s="177">
        <f t="shared" si="567"/>
        <v>155.25925925925938</v>
      </c>
      <c r="AW678" s="95">
        <f>IFERROR(RANK(AV678, AV665:AV682),"")</f>
        <v>3</v>
      </c>
      <c r="AX678" s="478"/>
    </row>
    <row r="679" spans="2:50">
      <c r="B679" s="456"/>
      <c r="C679" s="95">
        <f t="shared" si="559"/>
        <v>15</v>
      </c>
      <c r="D679" s="95" t="s">
        <v>201</v>
      </c>
      <c r="E679" s="95">
        <v>16</v>
      </c>
      <c r="F679" s="95">
        <v>2400</v>
      </c>
      <c r="G679" s="177">
        <f t="shared" si="560"/>
        <v>150</v>
      </c>
      <c r="H679" s="456"/>
      <c r="I679" s="153">
        <f t="shared" si="556"/>
        <v>16</v>
      </c>
      <c r="J679" s="153">
        <f t="shared" si="557"/>
        <v>2292.1356463709049</v>
      </c>
      <c r="K679" s="154">
        <f t="shared" si="558"/>
        <v>143.25847789818155</v>
      </c>
      <c r="L679" s="458"/>
      <c r="M679" s="153">
        <f>IFERROR(RANK(K679, K665:K682),"")</f>
        <v>5</v>
      </c>
      <c r="N679" s="480"/>
      <c r="O679" s="480"/>
      <c r="P679" s="95">
        <v>16</v>
      </c>
      <c r="Q679" s="151">
        <v>2282.535211267606</v>
      </c>
      <c r="R679" s="177">
        <f t="shared" si="561"/>
        <v>142.65845070422537</v>
      </c>
      <c r="S679" s="95">
        <f>IFERROR(RANK(R679, R665:R682),"")</f>
        <v>5</v>
      </c>
      <c r="T679" s="478"/>
      <c r="U679" s="95">
        <v>16</v>
      </c>
      <c r="V679" s="151">
        <v>2291.8309859154933</v>
      </c>
      <c r="W679" s="177">
        <f t="shared" si="562"/>
        <v>143.23943661971833</v>
      </c>
      <c r="X679" s="95">
        <f>IFERROR(RANK(W679, W665:W682),"")</f>
        <v>5</v>
      </c>
      <c r="Y679" s="478"/>
      <c r="Z679" s="95">
        <v>16</v>
      </c>
      <c r="AA679" s="151">
        <v>2287.9411764705883</v>
      </c>
      <c r="AB679" s="177">
        <f t="shared" si="563"/>
        <v>142.99632352941177</v>
      </c>
      <c r="AC679" s="95">
        <f>IFERROR(RANK(AB679, AB665:AB682),"")</f>
        <v>5</v>
      </c>
      <c r="AD679" s="478"/>
      <c r="AE679" s="95">
        <v>16</v>
      </c>
      <c r="AF679" s="151">
        <v>2298.4615384615381</v>
      </c>
      <c r="AG679" s="177">
        <f t="shared" si="564"/>
        <v>143.65384615384613</v>
      </c>
      <c r="AH679" s="95">
        <f>IFERROR(RANK(AG679, AG665:AG682),"")</f>
        <v>5</v>
      </c>
      <c r="AI679" s="478"/>
      <c r="AJ679" s="95">
        <v>16</v>
      </c>
      <c r="AK679" s="151">
        <v>2307.826086956522</v>
      </c>
      <c r="AL679" s="177">
        <f t="shared" si="565"/>
        <v>144.23913043478262</v>
      </c>
      <c r="AM679" s="95">
        <f>IFERROR(RANK(AL679, AL665:AL682),"")</f>
        <v>5</v>
      </c>
      <c r="AN679" s="478"/>
      <c r="AO679" s="95">
        <v>16</v>
      </c>
      <c r="AP679" s="151">
        <v>2289.9029126213604</v>
      </c>
      <c r="AQ679" s="177">
        <f t="shared" si="566"/>
        <v>143.11893203883503</v>
      </c>
      <c r="AR679" s="95">
        <f>IFERROR(RANK(AQ679, AQ665:AQ682),"")</f>
        <v>5</v>
      </c>
      <c r="AS679" s="478"/>
      <c r="AT679" s="95">
        <v>16</v>
      </c>
      <c r="AU679" s="151">
        <v>2286.4516129032263</v>
      </c>
      <c r="AV679" s="177">
        <f t="shared" si="567"/>
        <v>142.90322580645164</v>
      </c>
      <c r="AW679" s="95">
        <f>IFERROR(RANK(AV679, AV665:AV682),"")</f>
        <v>5</v>
      </c>
      <c r="AX679" s="478"/>
    </row>
    <row r="680" spans="2:50">
      <c r="B680" s="456"/>
      <c r="C680" s="95">
        <f t="shared" si="559"/>
        <v>16</v>
      </c>
      <c r="D680" s="95"/>
      <c r="E680" s="95"/>
      <c r="F680" s="95"/>
      <c r="G680" s="177" t="str">
        <f t="shared" si="560"/>
        <v/>
      </c>
      <c r="H680" s="456"/>
      <c r="I680" s="153" t="str">
        <f t="shared" si="556"/>
        <v/>
      </c>
      <c r="J680" s="153" t="str">
        <f t="shared" si="557"/>
        <v/>
      </c>
      <c r="K680" s="154" t="str">
        <f t="shared" si="558"/>
        <v/>
      </c>
      <c r="L680" s="458"/>
      <c r="M680" s="153" t="str">
        <f>IFERROR(RANK(K680, K665:K682),"")</f>
        <v/>
      </c>
      <c r="N680" s="480"/>
      <c r="O680" s="480"/>
      <c r="P680" s="95"/>
      <c r="Q680" s="151"/>
      <c r="R680" s="177" t="str">
        <f t="shared" si="561"/>
        <v/>
      </c>
      <c r="S680" s="95" t="str">
        <f>IFERROR(RANK(R680, R665:R682),"")</f>
        <v/>
      </c>
      <c r="T680" s="478"/>
      <c r="U680" s="95"/>
      <c r="V680" s="151"/>
      <c r="W680" s="177" t="str">
        <f t="shared" si="562"/>
        <v/>
      </c>
      <c r="X680" s="95" t="str">
        <f>IFERROR(RANK(W680, W665:W682),"")</f>
        <v/>
      </c>
      <c r="Y680" s="478"/>
      <c r="Z680" s="95"/>
      <c r="AA680" s="151"/>
      <c r="AB680" s="177" t="str">
        <f t="shared" si="563"/>
        <v/>
      </c>
      <c r="AC680" s="95" t="str">
        <f>IFERROR(RANK(AB680, AB665:AB682),"")</f>
        <v/>
      </c>
      <c r="AD680" s="478"/>
      <c r="AE680" s="95"/>
      <c r="AF680" s="151"/>
      <c r="AG680" s="177" t="str">
        <f t="shared" si="564"/>
        <v/>
      </c>
      <c r="AH680" s="95" t="str">
        <f>IFERROR(RANK(AG680, AG665:AG682),"")</f>
        <v/>
      </c>
      <c r="AI680" s="478"/>
      <c r="AJ680" s="95"/>
      <c r="AK680" s="151"/>
      <c r="AL680" s="177" t="str">
        <f t="shared" si="565"/>
        <v/>
      </c>
      <c r="AM680" s="95" t="str">
        <f>IFERROR(RANK(AL680, AL665:AL682),"")</f>
        <v/>
      </c>
      <c r="AN680" s="478"/>
      <c r="AO680" s="95"/>
      <c r="AP680" s="151"/>
      <c r="AQ680" s="177" t="str">
        <f t="shared" si="566"/>
        <v/>
      </c>
      <c r="AR680" s="95" t="str">
        <f>IFERROR(RANK(AQ680, AQ665:AQ682),"")</f>
        <v/>
      </c>
      <c r="AS680" s="478"/>
      <c r="AT680" s="95"/>
      <c r="AU680" s="151"/>
      <c r="AV680" s="177" t="str">
        <f t="shared" si="567"/>
        <v/>
      </c>
      <c r="AW680" s="95" t="str">
        <f>IFERROR(RANK(AV680, AV665:AV682),"")</f>
        <v/>
      </c>
      <c r="AX680" s="478"/>
    </row>
    <row r="681" spans="2:50">
      <c r="B681" s="456"/>
      <c r="C681" s="95">
        <f t="shared" si="559"/>
        <v>17</v>
      </c>
      <c r="D681" s="95"/>
      <c r="E681" s="95"/>
      <c r="F681" s="95"/>
      <c r="G681" s="177" t="str">
        <f t="shared" si="560"/>
        <v/>
      </c>
      <c r="H681" s="456"/>
      <c r="I681" s="153" t="str">
        <f t="shared" si="556"/>
        <v/>
      </c>
      <c r="J681" s="153" t="str">
        <f t="shared" si="557"/>
        <v/>
      </c>
      <c r="K681" s="154" t="str">
        <f t="shared" si="558"/>
        <v/>
      </c>
      <c r="L681" s="458"/>
      <c r="M681" s="153" t="str">
        <f>IFERROR(RANK(K681, K665:K682),"")</f>
        <v/>
      </c>
      <c r="N681" s="480"/>
      <c r="O681" s="480"/>
      <c r="P681" s="95"/>
      <c r="Q681" s="151"/>
      <c r="R681" s="177" t="str">
        <f t="shared" si="561"/>
        <v/>
      </c>
      <c r="S681" s="95" t="str">
        <f>IFERROR(RANK(R681, R665:R682),"")</f>
        <v/>
      </c>
      <c r="T681" s="478"/>
      <c r="U681" s="95"/>
      <c r="V681" s="151"/>
      <c r="W681" s="177" t="str">
        <f t="shared" si="562"/>
        <v/>
      </c>
      <c r="X681" s="95" t="str">
        <f>IFERROR(RANK(W681, W665:W682),"")</f>
        <v/>
      </c>
      <c r="Y681" s="478"/>
      <c r="Z681" s="95"/>
      <c r="AA681" s="151"/>
      <c r="AB681" s="177" t="str">
        <f t="shared" si="563"/>
        <v/>
      </c>
      <c r="AC681" s="95" t="str">
        <f>IFERROR(RANK(AB681, AB665:AB682),"")</f>
        <v/>
      </c>
      <c r="AD681" s="478"/>
      <c r="AE681" s="95"/>
      <c r="AF681" s="151"/>
      <c r="AG681" s="177" t="str">
        <f t="shared" si="564"/>
        <v/>
      </c>
      <c r="AH681" s="95" t="str">
        <f>IFERROR(RANK(AG681, AG665:AG682),"")</f>
        <v/>
      </c>
      <c r="AI681" s="478"/>
      <c r="AJ681" s="95"/>
      <c r="AK681" s="151"/>
      <c r="AL681" s="177" t="str">
        <f t="shared" si="565"/>
        <v/>
      </c>
      <c r="AM681" s="95" t="str">
        <f>IFERROR(RANK(AL681, AL665:AL682),"")</f>
        <v/>
      </c>
      <c r="AN681" s="478"/>
      <c r="AO681" s="95"/>
      <c r="AP681" s="151"/>
      <c r="AQ681" s="177" t="str">
        <f t="shared" si="566"/>
        <v/>
      </c>
      <c r="AR681" s="95" t="str">
        <f>IFERROR(RANK(AQ681, AQ665:AQ682),"")</f>
        <v/>
      </c>
      <c r="AS681" s="478"/>
      <c r="AT681" s="95"/>
      <c r="AU681" s="151"/>
      <c r="AV681" s="177" t="str">
        <f t="shared" si="567"/>
        <v/>
      </c>
      <c r="AW681" s="95" t="str">
        <f>IFERROR(RANK(AV681, AV665:AV682),"")</f>
        <v/>
      </c>
      <c r="AX681" s="478"/>
    </row>
    <row r="682" spans="2:50">
      <c r="B682" s="456"/>
      <c r="C682" s="95">
        <f t="shared" si="559"/>
        <v>18</v>
      </c>
      <c r="D682" s="95"/>
      <c r="E682" s="95"/>
      <c r="F682" s="95"/>
      <c r="G682" s="177" t="str">
        <f t="shared" si="560"/>
        <v/>
      </c>
      <c r="H682" s="456"/>
      <c r="I682" s="153" t="str">
        <f t="shared" si="556"/>
        <v/>
      </c>
      <c r="J682" s="153" t="str">
        <f t="shared" si="557"/>
        <v/>
      </c>
      <c r="K682" s="154" t="str">
        <f t="shared" si="558"/>
        <v/>
      </c>
      <c r="L682" s="459"/>
      <c r="M682" s="153" t="str">
        <f>IFERROR(RANK(K682, K665:K682),"")</f>
        <v/>
      </c>
      <c r="N682" s="464"/>
      <c r="O682" s="464"/>
      <c r="P682" s="95"/>
      <c r="Q682" s="151"/>
      <c r="R682" s="177" t="str">
        <f t="shared" si="561"/>
        <v/>
      </c>
      <c r="S682" s="95" t="str">
        <f>IFERROR(RANK(R682, R665:R682),"")</f>
        <v/>
      </c>
      <c r="T682" s="479"/>
      <c r="U682" s="95"/>
      <c r="V682" s="151"/>
      <c r="W682" s="177" t="str">
        <f t="shared" si="562"/>
        <v/>
      </c>
      <c r="X682" s="95" t="str">
        <f>IFERROR(RANK(W682, W665:W682),"")</f>
        <v/>
      </c>
      <c r="Y682" s="479"/>
      <c r="Z682" s="95"/>
      <c r="AA682" s="151"/>
      <c r="AB682" s="177" t="str">
        <f t="shared" si="563"/>
        <v/>
      </c>
      <c r="AC682" s="95" t="str">
        <f>IFERROR(RANK(AB682, AB665:AB682),"")</f>
        <v/>
      </c>
      <c r="AD682" s="479"/>
      <c r="AE682" s="95"/>
      <c r="AF682" s="151"/>
      <c r="AG682" s="177" t="str">
        <f t="shared" si="564"/>
        <v/>
      </c>
      <c r="AH682" s="95" t="str">
        <f>IFERROR(RANK(AG682, AG665:AG682),"")</f>
        <v/>
      </c>
      <c r="AI682" s="479"/>
      <c r="AJ682" s="95"/>
      <c r="AK682" s="151"/>
      <c r="AL682" s="177" t="str">
        <f t="shared" si="565"/>
        <v/>
      </c>
      <c r="AM682" s="95" t="str">
        <f>IFERROR(RANK(AL682, AL665:AL682),"")</f>
        <v/>
      </c>
      <c r="AN682" s="479"/>
      <c r="AO682" s="95"/>
      <c r="AP682" s="151"/>
      <c r="AQ682" s="177" t="str">
        <f t="shared" si="566"/>
        <v/>
      </c>
      <c r="AR682" s="95" t="str">
        <f>IFERROR(RANK(AQ682, AQ665:AQ682),"")</f>
        <v/>
      </c>
      <c r="AS682" s="479"/>
      <c r="AT682" s="95"/>
      <c r="AU682" s="151"/>
      <c r="AV682" s="177" t="str">
        <f t="shared" si="567"/>
        <v/>
      </c>
      <c r="AW682" s="95" t="str">
        <f>IFERROR(RANK(AV682, AV665:AV682),"")</f>
        <v/>
      </c>
      <c r="AX682" s="479"/>
    </row>
    <row r="683" spans="2:50" ht="15.6">
      <c r="B683" s="460" t="s">
        <v>115</v>
      </c>
      <c r="C683" s="461"/>
      <c r="D683" s="461"/>
      <c r="E683" s="461"/>
      <c r="F683" s="461"/>
      <c r="G683" s="461"/>
      <c r="H683" s="461"/>
      <c r="I683" s="150"/>
      <c r="J683" s="150"/>
      <c r="K683" s="150"/>
      <c r="L683" s="150"/>
      <c r="M683" s="150"/>
      <c r="N683" s="448" t="s">
        <v>116</v>
      </c>
      <c r="O683" s="463" t="s">
        <v>63</v>
      </c>
      <c r="P683" s="465">
        <f>AT660+1</f>
        <v>46077</v>
      </c>
      <c r="Q683" s="456"/>
      <c r="R683" s="456"/>
      <c r="S683" s="456"/>
      <c r="T683" s="456"/>
      <c r="U683" s="465">
        <f>P683+1</f>
        <v>46078</v>
      </c>
      <c r="V683" s="456"/>
      <c r="W683" s="456"/>
      <c r="X683" s="456"/>
      <c r="Y683" s="456"/>
      <c r="Z683" s="465">
        <f>U683+1</f>
        <v>46079</v>
      </c>
      <c r="AA683" s="456"/>
      <c r="AB683" s="456"/>
      <c r="AC683" s="456"/>
      <c r="AD683" s="456"/>
      <c r="AE683" s="465">
        <f>Z683+1</f>
        <v>46080</v>
      </c>
      <c r="AF683" s="456"/>
      <c r="AG683" s="456"/>
      <c r="AH683" s="456"/>
      <c r="AI683" s="456"/>
      <c r="AJ683" s="465">
        <f>AE683+1</f>
        <v>46081</v>
      </c>
      <c r="AK683" s="456"/>
      <c r="AL683" s="456"/>
      <c r="AM683" s="456"/>
      <c r="AN683" s="456"/>
      <c r="AO683" s="465">
        <f>AJ683+1</f>
        <v>46082</v>
      </c>
      <c r="AP683" s="456"/>
      <c r="AQ683" s="456"/>
      <c r="AR683" s="456"/>
      <c r="AS683" s="456"/>
      <c r="AT683" s="465">
        <f>AO683+1</f>
        <v>46083</v>
      </c>
      <c r="AU683" s="456"/>
      <c r="AV683" s="456"/>
      <c r="AW683" s="456"/>
      <c r="AX683" s="456"/>
    </row>
    <row r="684" spans="2:50" ht="15.6">
      <c r="B684" s="462"/>
      <c r="C684" s="462"/>
      <c r="D684" s="462"/>
      <c r="E684" s="462"/>
      <c r="F684" s="462"/>
      <c r="G684" s="462"/>
      <c r="H684" s="462"/>
      <c r="I684" s="150"/>
      <c r="J684" s="150"/>
      <c r="K684" s="150"/>
      <c r="L684" s="150"/>
      <c r="M684" s="150"/>
      <c r="N684" s="448"/>
      <c r="O684" s="464"/>
      <c r="P684" s="465" t="s">
        <v>77</v>
      </c>
      <c r="Q684" s="456"/>
      <c r="R684" s="456"/>
      <c r="S684" s="456"/>
      <c r="T684" s="456"/>
      <c r="U684" s="465" t="s">
        <v>78</v>
      </c>
      <c r="V684" s="456"/>
      <c r="W684" s="456"/>
      <c r="X684" s="456"/>
      <c r="Y684" s="456"/>
      <c r="Z684" s="465" t="s">
        <v>79</v>
      </c>
      <c r="AA684" s="456"/>
      <c r="AB684" s="456"/>
      <c r="AC684" s="456"/>
      <c r="AD684" s="456"/>
      <c r="AE684" s="465" t="s">
        <v>74</v>
      </c>
      <c r="AF684" s="456"/>
      <c r="AG684" s="456"/>
      <c r="AH684" s="456"/>
      <c r="AI684" s="456"/>
      <c r="AJ684" s="465" t="s">
        <v>75</v>
      </c>
      <c r="AK684" s="456"/>
      <c r="AL684" s="456"/>
      <c r="AM684" s="456"/>
      <c r="AN684" s="456"/>
      <c r="AO684" s="465" t="s">
        <v>70</v>
      </c>
      <c r="AP684" s="456"/>
      <c r="AQ684" s="456"/>
      <c r="AR684" s="456"/>
      <c r="AS684" s="456"/>
      <c r="AT684" s="465" t="s">
        <v>76</v>
      </c>
      <c r="AU684" s="456"/>
      <c r="AV684" s="456"/>
      <c r="AW684" s="456"/>
      <c r="AX684" s="456"/>
    </row>
    <row r="685" spans="2:50">
      <c r="B685" s="448" t="s">
        <v>117</v>
      </c>
      <c r="C685" s="448" t="s">
        <v>118</v>
      </c>
      <c r="D685" s="448"/>
      <c r="E685" s="448" t="s">
        <v>119</v>
      </c>
      <c r="F685" s="448"/>
      <c r="G685" s="448"/>
      <c r="H685" s="452" t="s">
        <v>120</v>
      </c>
      <c r="I685" s="455" t="s">
        <v>121</v>
      </c>
      <c r="J685" s="455"/>
      <c r="K685" s="455"/>
      <c r="L685" s="455" t="s">
        <v>120</v>
      </c>
      <c r="M685" s="455" t="s">
        <v>122</v>
      </c>
      <c r="N685" s="463"/>
      <c r="O685" s="463" t="s">
        <v>123</v>
      </c>
      <c r="P685" s="449" t="s">
        <v>124</v>
      </c>
      <c r="Q685" s="450"/>
      <c r="R685" s="450"/>
      <c r="S685" s="451"/>
      <c r="T685" s="448" t="s">
        <v>120</v>
      </c>
      <c r="U685" s="449" t="s">
        <v>124</v>
      </c>
      <c r="V685" s="450"/>
      <c r="W685" s="450"/>
      <c r="X685" s="451"/>
      <c r="Y685" s="448" t="s">
        <v>120</v>
      </c>
      <c r="Z685" s="449" t="s">
        <v>124</v>
      </c>
      <c r="AA685" s="450"/>
      <c r="AB685" s="450"/>
      <c r="AC685" s="451"/>
      <c r="AD685" s="448" t="s">
        <v>120</v>
      </c>
      <c r="AE685" s="449" t="s">
        <v>124</v>
      </c>
      <c r="AF685" s="450"/>
      <c r="AG685" s="450"/>
      <c r="AH685" s="451"/>
      <c r="AI685" s="448" t="s">
        <v>120</v>
      </c>
      <c r="AJ685" s="449" t="s">
        <v>124</v>
      </c>
      <c r="AK685" s="450"/>
      <c r="AL685" s="450"/>
      <c r="AM685" s="451"/>
      <c r="AN685" s="448" t="s">
        <v>120</v>
      </c>
      <c r="AO685" s="449" t="s">
        <v>124</v>
      </c>
      <c r="AP685" s="450"/>
      <c r="AQ685" s="450"/>
      <c r="AR685" s="451"/>
      <c r="AS685" s="448" t="s">
        <v>120</v>
      </c>
      <c r="AT685" s="449" t="s">
        <v>124</v>
      </c>
      <c r="AU685" s="450"/>
      <c r="AV685" s="450"/>
      <c r="AW685" s="451"/>
      <c r="AX685" s="448" t="s">
        <v>120</v>
      </c>
    </row>
    <row r="686" spans="2:50">
      <c r="B686" s="448"/>
      <c r="C686" s="448"/>
      <c r="D686" s="448"/>
      <c r="E686" s="448" t="s">
        <v>125</v>
      </c>
      <c r="F686" s="448"/>
      <c r="G686" s="448"/>
      <c r="H686" s="453"/>
      <c r="I686" s="455" t="s">
        <v>125</v>
      </c>
      <c r="J686" s="455"/>
      <c r="K686" s="455"/>
      <c r="L686" s="455"/>
      <c r="M686" s="455"/>
      <c r="N686" s="480"/>
      <c r="O686" s="480"/>
      <c r="P686" s="449" t="s">
        <v>126</v>
      </c>
      <c r="Q686" s="450"/>
      <c r="R686" s="450"/>
      <c r="S686" s="451"/>
      <c r="T686" s="448"/>
      <c r="U686" s="449" t="s">
        <v>126</v>
      </c>
      <c r="V686" s="450"/>
      <c r="W686" s="450"/>
      <c r="X686" s="451"/>
      <c r="Y686" s="448"/>
      <c r="Z686" s="449" t="s">
        <v>126</v>
      </c>
      <c r="AA686" s="450"/>
      <c r="AB686" s="450"/>
      <c r="AC686" s="451"/>
      <c r="AD686" s="448"/>
      <c r="AE686" s="449" t="s">
        <v>126</v>
      </c>
      <c r="AF686" s="450"/>
      <c r="AG686" s="450"/>
      <c r="AH686" s="451"/>
      <c r="AI686" s="448"/>
      <c r="AJ686" s="449" t="s">
        <v>126</v>
      </c>
      <c r="AK686" s="450"/>
      <c r="AL686" s="450"/>
      <c r="AM686" s="451"/>
      <c r="AN686" s="448"/>
      <c r="AO686" s="449" t="s">
        <v>126</v>
      </c>
      <c r="AP686" s="450"/>
      <c r="AQ686" s="450"/>
      <c r="AR686" s="451"/>
      <c r="AS686" s="448"/>
      <c r="AT686" s="449" t="s">
        <v>126</v>
      </c>
      <c r="AU686" s="450"/>
      <c r="AV686" s="450"/>
      <c r="AW686" s="451"/>
      <c r="AX686" s="448"/>
    </row>
    <row r="687" spans="2:50">
      <c r="B687" s="448"/>
      <c r="C687" s="448"/>
      <c r="D687" s="448"/>
      <c r="E687" s="94" t="s">
        <v>127</v>
      </c>
      <c r="F687" s="94" t="s">
        <v>128</v>
      </c>
      <c r="G687" s="94" t="s">
        <v>129</v>
      </c>
      <c r="H687" s="454"/>
      <c r="I687" s="152" t="s">
        <v>127</v>
      </c>
      <c r="J687" s="152" t="s">
        <v>128</v>
      </c>
      <c r="K687" s="152" t="s">
        <v>129</v>
      </c>
      <c r="L687" s="455"/>
      <c r="M687" s="455"/>
      <c r="N687" s="480"/>
      <c r="O687" s="480"/>
      <c r="P687" s="94" t="s">
        <v>127</v>
      </c>
      <c r="Q687" s="94" t="s">
        <v>128</v>
      </c>
      <c r="R687" s="94" t="s">
        <v>129</v>
      </c>
      <c r="S687" s="94" t="s">
        <v>122</v>
      </c>
      <c r="T687" s="448"/>
      <c r="U687" s="94" t="s">
        <v>127</v>
      </c>
      <c r="V687" s="94" t="s">
        <v>128</v>
      </c>
      <c r="W687" s="94" t="s">
        <v>129</v>
      </c>
      <c r="X687" s="94" t="s">
        <v>122</v>
      </c>
      <c r="Y687" s="448"/>
      <c r="Z687" s="94" t="s">
        <v>127</v>
      </c>
      <c r="AA687" s="94" t="s">
        <v>128</v>
      </c>
      <c r="AB687" s="94" t="s">
        <v>129</v>
      </c>
      <c r="AC687" s="94" t="s">
        <v>122</v>
      </c>
      <c r="AD687" s="448"/>
      <c r="AE687" s="94" t="s">
        <v>127</v>
      </c>
      <c r="AF687" s="94" t="s">
        <v>128</v>
      </c>
      <c r="AG687" s="94" t="s">
        <v>129</v>
      </c>
      <c r="AH687" s="94" t="s">
        <v>122</v>
      </c>
      <c r="AI687" s="448"/>
      <c r="AJ687" s="94" t="s">
        <v>127</v>
      </c>
      <c r="AK687" s="94" t="s">
        <v>128</v>
      </c>
      <c r="AL687" s="94" t="s">
        <v>129</v>
      </c>
      <c r="AM687" s="94" t="s">
        <v>122</v>
      </c>
      <c r="AN687" s="448"/>
      <c r="AO687" s="94" t="s">
        <v>127</v>
      </c>
      <c r="AP687" s="94" t="s">
        <v>128</v>
      </c>
      <c r="AQ687" s="94" t="s">
        <v>129</v>
      </c>
      <c r="AR687" s="94" t="s">
        <v>122</v>
      </c>
      <c r="AS687" s="448"/>
      <c r="AT687" s="94" t="s">
        <v>127</v>
      </c>
      <c r="AU687" s="94" t="s">
        <v>128</v>
      </c>
      <c r="AV687" s="94" t="s">
        <v>129</v>
      </c>
      <c r="AW687" s="94" t="s">
        <v>122</v>
      </c>
      <c r="AX687" s="448"/>
    </row>
    <row r="688" spans="2:50">
      <c r="B688" s="456" t="s">
        <v>173</v>
      </c>
      <c r="C688" s="95">
        <f>C665</f>
        <v>1</v>
      </c>
      <c r="D688" s="95" t="s">
        <v>174</v>
      </c>
      <c r="E688" s="95">
        <v>20</v>
      </c>
      <c r="F688" s="95">
        <v>2400</v>
      </c>
      <c r="G688" s="177">
        <f>IFERROR(F688/E688,"")</f>
        <v>120</v>
      </c>
      <c r="H688" s="456">
        <f>AVERAGE(G688:G705)</f>
        <v>139.29490392648285</v>
      </c>
      <c r="I688" s="153">
        <f t="shared" ref="I688:I705" si="568">IFERROR(AVERAGE(P688,U688,Z688,AE688,AJ688,AO688,AT688),"")</f>
        <v>20</v>
      </c>
      <c r="J688" s="153">
        <f t="shared" ref="J688:J705" si="569">IFERROR(AVERAGE(Q688,V688,AA688,AF688,AK688,AP688,AU688),"")</f>
        <v>2297.0828727534022</v>
      </c>
      <c r="K688" s="154">
        <f t="shared" ref="K688:K705" si="570">IFERROR(AVERAGE(R688,W688,AB688,AG688,AL688,AQ688,AV688),"")</f>
        <v>114.85414363767013</v>
      </c>
      <c r="L688" s="457">
        <f>IFERROR(AVERAGE(K688:K705),"-")</f>
        <v>133.40647157604636</v>
      </c>
      <c r="M688" s="153">
        <f>IFERROR(RANK(K688, K688:K705),"")</f>
        <v>14</v>
      </c>
      <c r="N688" s="480"/>
      <c r="O688" s="480"/>
      <c r="P688" s="95">
        <v>20</v>
      </c>
      <c r="Q688" s="151">
        <v>2291.886989884898</v>
      </c>
      <c r="R688" s="177">
        <f>IFERROR(Q688/P688,"")</f>
        <v>114.5943494942449</v>
      </c>
      <c r="S688" s="95">
        <f>IFERROR(RANK(R688, R688:R705),"")</f>
        <v>14</v>
      </c>
      <c r="T688" s="477">
        <f>AVERAGE(R688:R705)</f>
        <v>133.27884255544677</v>
      </c>
      <c r="U688" s="95">
        <v>20</v>
      </c>
      <c r="V688" s="151">
        <v>2291.223021582734</v>
      </c>
      <c r="W688" s="177">
        <f>IFERROR(V688/U688,"")</f>
        <v>114.56115107913669</v>
      </c>
      <c r="X688" s="95">
        <f>IFERROR(RANK(W688, W688:W705),"")</f>
        <v>14</v>
      </c>
      <c r="Y688" s="477">
        <f>AVERAGE(W688:W705)</f>
        <v>133.36446393064597</v>
      </c>
      <c r="Z688" s="95">
        <v>20</v>
      </c>
      <c r="AA688" s="151">
        <v>2288.5000000000005</v>
      </c>
      <c r="AB688" s="177">
        <f>IFERROR(AA688/Z688,"")</f>
        <v>114.42500000000003</v>
      </c>
      <c r="AC688" s="95">
        <f>IFERROR(RANK(AB688, AB688:AB705),"")</f>
        <v>14</v>
      </c>
      <c r="AD688" s="477">
        <f>AVERAGE(AB688:AB705)</f>
        <v>133.57845035609435</v>
      </c>
      <c r="AE688" s="95">
        <v>20</v>
      </c>
      <c r="AF688" s="151">
        <v>2304.8484848484854</v>
      </c>
      <c r="AG688" s="177">
        <f>IFERROR(AF688/AE688,"")</f>
        <v>115.24242424242428</v>
      </c>
      <c r="AH688" s="95">
        <f>IFERROR(RANK(AG688, AG688:AG705),"")</f>
        <v>14</v>
      </c>
      <c r="AI688" s="477">
        <f>AVERAGE(AG688:AG705)</f>
        <v>133.3789358396898</v>
      </c>
      <c r="AJ688" s="95">
        <v>20</v>
      </c>
      <c r="AK688" s="151">
        <v>2296.5137614678897</v>
      </c>
      <c r="AL688" s="177">
        <f>IFERROR(AK688/AJ688,"")</f>
        <v>114.82568807339449</v>
      </c>
      <c r="AM688" s="95">
        <f>IFERROR(RANK(AL688, AL688:AL705),"")</f>
        <v>14</v>
      </c>
      <c r="AN688" s="477">
        <f>AVERAGE(AL688:AL705)</f>
        <v>133.7111164426382</v>
      </c>
      <c r="AO688" s="95">
        <v>20</v>
      </c>
      <c r="AP688" s="151">
        <v>2299.2101428155047</v>
      </c>
      <c r="AQ688" s="177">
        <f>IFERROR(AP688/AO688,"")</f>
        <v>114.96050714077523</v>
      </c>
      <c r="AR688" s="95">
        <f>IFERROR(RANK(AQ688, AQ688:AQ705),"")</f>
        <v>14</v>
      </c>
      <c r="AS688" s="477">
        <f>AVERAGE(AQ688:AQ705)</f>
        <v>133.24528170084929</v>
      </c>
      <c r="AT688" s="95">
        <v>20</v>
      </c>
      <c r="AU688" s="151">
        <v>2307.3977086743052</v>
      </c>
      <c r="AV688" s="177">
        <f>IFERROR(AU688/AT688,"")</f>
        <v>115.36988543371527</v>
      </c>
      <c r="AW688" s="95">
        <f>IFERROR(RANK(AV688, AV688:AV705),"")</f>
        <v>13</v>
      </c>
      <c r="AX688" s="477">
        <f>AVERAGE(AV688:AV705)</f>
        <v>133.28821020696014</v>
      </c>
    </row>
    <row r="689" spans="2:50">
      <c r="B689" s="456"/>
      <c r="C689" s="95">
        <f t="shared" ref="C689:C705" si="571">C666</f>
        <v>2</v>
      </c>
      <c r="D689" s="95" t="s">
        <v>175</v>
      </c>
      <c r="E689" s="95">
        <v>18</v>
      </c>
      <c r="F689" s="95">
        <v>2400</v>
      </c>
      <c r="G689" s="177">
        <f t="shared" ref="G689:G705" si="572">IFERROR(F689/E689,"")</f>
        <v>133.33333333333334</v>
      </c>
      <c r="H689" s="456"/>
      <c r="I689" s="153">
        <f t="shared" si="568"/>
        <v>18</v>
      </c>
      <c r="J689" s="153">
        <f t="shared" si="569"/>
        <v>2292.6959568706388</v>
      </c>
      <c r="K689" s="154">
        <f t="shared" si="570"/>
        <v>127.37199760392436</v>
      </c>
      <c r="L689" s="458"/>
      <c r="M689" s="153">
        <f>IFERROR(RANK(K689, K688:K705),"")</f>
        <v>8</v>
      </c>
      <c r="N689" s="480"/>
      <c r="O689" s="480"/>
      <c r="P689" s="95">
        <v>18</v>
      </c>
      <c r="Q689" s="151">
        <v>2288.2051282051279</v>
      </c>
      <c r="R689" s="177">
        <f t="shared" ref="R689:R705" si="573">IFERROR(Q689/P689,"")</f>
        <v>127.1225071225071</v>
      </c>
      <c r="S689" s="95">
        <f>IFERROR(RANK(R689, R688:R705),"")</f>
        <v>9</v>
      </c>
      <c r="T689" s="478"/>
      <c r="U689" s="95">
        <v>18</v>
      </c>
      <c r="V689" s="151">
        <v>2282.8571428571431</v>
      </c>
      <c r="W689" s="177">
        <f t="shared" ref="W689:W705" si="574">IFERROR(V689/U689,"")</f>
        <v>126.82539682539684</v>
      </c>
      <c r="X689" s="95">
        <f>IFERROR(RANK(W689, W688:W705),"")</f>
        <v>9</v>
      </c>
      <c r="Y689" s="478"/>
      <c r="Z689" s="95">
        <v>18</v>
      </c>
      <c r="AA689" s="151">
        <v>2296.7088607594937</v>
      </c>
      <c r="AB689" s="177">
        <f t="shared" ref="AB689:AB705" si="575">IFERROR(AA689/Z689,"")</f>
        <v>127.59493670886076</v>
      </c>
      <c r="AC689" s="95">
        <f>IFERROR(RANK(AB689, AB688:AB705),"")</f>
        <v>7</v>
      </c>
      <c r="AD689" s="478"/>
      <c r="AE689" s="95">
        <v>18</v>
      </c>
      <c r="AF689" s="151">
        <v>2291.9999999999995</v>
      </c>
      <c r="AG689" s="177">
        <f t="shared" ref="AG689:AG705" si="576">IFERROR(AF689/AE689,"")</f>
        <v>127.33333333333331</v>
      </c>
      <c r="AH689" s="95">
        <f>IFERROR(RANK(AG689, AG688:AG705),"")</f>
        <v>9</v>
      </c>
      <c r="AI689" s="478"/>
      <c r="AJ689" s="95">
        <v>18</v>
      </c>
      <c r="AK689" s="151">
        <v>2301.0000000000014</v>
      </c>
      <c r="AL689" s="177">
        <f t="shared" ref="AL689:AL705" si="577">IFERROR(AK689/AJ689,"")</f>
        <v>127.83333333333341</v>
      </c>
      <c r="AM689" s="95">
        <f>IFERROR(RANK(AL689, AL688:AL705),"")</f>
        <v>7</v>
      </c>
      <c r="AN689" s="478"/>
      <c r="AO689" s="95">
        <v>18</v>
      </c>
      <c r="AP689" s="151">
        <v>2292.3212951432133</v>
      </c>
      <c r="AQ689" s="177">
        <f t="shared" ref="AQ689:AQ705" si="578">IFERROR(AP689/AO689,"")</f>
        <v>127.35118306351185</v>
      </c>
      <c r="AR689" s="95">
        <f>IFERROR(RANK(AQ689, AQ688:AQ705),"")</f>
        <v>7</v>
      </c>
      <c r="AS689" s="478"/>
      <c r="AT689" s="95">
        <v>18</v>
      </c>
      <c r="AU689" s="151">
        <v>2295.779271129491</v>
      </c>
      <c r="AV689" s="177">
        <f t="shared" ref="AV689:AV705" si="579">IFERROR(AU689/AT689,"")</f>
        <v>127.54329284052727</v>
      </c>
      <c r="AW689" s="95">
        <f>IFERROR(RANK(AV689, AV688:AV705),"")</f>
        <v>8</v>
      </c>
      <c r="AX689" s="478"/>
    </row>
    <row r="690" spans="2:50">
      <c r="B690" s="456"/>
      <c r="C690" s="95">
        <f t="shared" si="571"/>
        <v>3</v>
      </c>
      <c r="D690" s="95" t="s">
        <v>176</v>
      </c>
      <c r="E690" s="95">
        <v>18</v>
      </c>
      <c r="F690" s="95">
        <v>2400</v>
      </c>
      <c r="G690" s="177">
        <f t="shared" si="572"/>
        <v>133.33333333333334</v>
      </c>
      <c r="H690" s="456"/>
      <c r="I690" s="153">
        <f t="shared" si="568"/>
        <v>18</v>
      </c>
      <c r="J690" s="153">
        <f t="shared" si="569"/>
        <v>2290.0711313939978</v>
      </c>
      <c r="K690" s="154">
        <f t="shared" si="570"/>
        <v>127.22617396633321</v>
      </c>
      <c r="L690" s="458"/>
      <c r="M690" s="153">
        <f>IFERROR(RANK(K690, K688:K705),"")</f>
        <v>9</v>
      </c>
      <c r="N690" s="480"/>
      <c r="O690" s="480"/>
      <c r="P690" s="95">
        <v>18</v>
      </c>
      <c r="Q690" s="151">
        <v>2290.7094918504317</v>
      </c>
      <c r="R690" s="177">
        <f t="shared" si="573"/>
        <v>127.2616384361351</v>
      </c>
      <c r="S690" s="95">
        <f>IFERROR(RANK(R690, R688:R705),"")</f>
        <v>8</v>
      </c>
      <c r="T690" s="478"/>
      <c r="U690" s="95">
        <v>18</v>
      </c>
      <c r="V690" s="151">
        <v>2287.3748832243427</v>
      </c>
      <c r="W690" s="177">
        <f t="shared" si="574"/>
        <v>127.07638240135238</v>
      </c>
      <c r="X690" s="95">
        <f>IFERROR(RANK(W690, W688:W705),"")</f>
        <v>8</v>
      </c>
      <c r="Y690" s="478"/>
      <c r="Z690" s="95">
        <v>18</v>
      </c>
      <c r="AA690" s="151">
        <v>2290.1020408163272</v>
      </c>
      <c r="AB690" s="177">
        <f t="shared" si="575"/>
        <v>127.22789115646262</v>
      </c>
      <c r="AC690" s="95">
        <f>IFERROR(RANK(AB690, AB688:AB705),"")</f>
        <v>8</v>
      </c>
      <c r="AD690" s="478"/>
      <c r="AE690" s="95">
        <v>18</v>
      </c>
      <c r="AF690" s="151">
        <v>2297.1428571428569</v>
      </c>
      <c r="AG690" s="177">
        <f t="shared" si="576"/>
        <v>127.61904761904761</v>
      </c>
      <c r="AH690" s="95">
        <f>IFERROR(RANK(AG690, AG688:AG705),"")</f>
        <v>7</v>
      </c>
      <c r="AI690" s="478"/>
      <c r="AJ690" s="95">
        <v>18</v>
      </c>
      <c r="AK690" s="151">
        <v>2284.2857142857151</v>
      </c>
      <c r="AL690" s="177">
        <f t="shared" si="577"/>
        <v>126.90476190476195</v>
      </c>
      <c r="AM690" s="95">
        <f>IFERROR(RANK(AL690, AL688:AL705),"")</f>
        <v>9</v>
      </c>
      <c r="AN690" s="478"/>
      <c r="AO690" s="95">
        <v>18</v>
      </c>
      <c r="AP690" s="151">
        <v>2291.0409285847463</v>
      </c>
      <c r="AQ690" s="177">
        <f t="shared" si="578"/>
        <v>127.28005158804146</v>
      </c>
      <c r="AR690" s="95">
        <f>IFERROR(RANK(AQ690, AQ688:AQ705),"")</f>
        <v>8</v>
      </c>
      <c r="AS690" s="478"/>
      <c r="AT690" s="95">
        <v>18</v>
      </c>
      <c r="AU690" s="151">
        <v>2289.8420038535642</v>
      </c>
      <c r="AV690" s="177">
        <f t="shared" si="579"/>
        <v>127.21344465853134</v>
      </c>
      <c r="AW690" s="95">
        <f>IFERROR(RANK(AV690, AV688:AV705),"")</f>
        <v>9</v>
      </c>
      <c r="AX690" s="478"/>
    </row>
    <row r="691" spans="2:50">
      <c r="B691" s="456"/>
      <c r="C691" s="95">
        <f t="shared" si="571"/>
        <v>4</v>
      </c>
      <c r="D691" s="95" t="s">
        <v>179</v>
      </c>
      <c r="E691" s="95">
        <v>18</v>
      </c>
      <c r="F691" s="95">
        <v>2400</v>
      </c>
      <c r="G691" s="177">
        <f t="shared" si="572"/>
        <v>133.33333333333334</v>
      </c>
      <c r="H691" s="456"/>
      <c r="I691" s="153">
        <f t="shared" si="568"/>
        <v>18</v>
      </c>
      <c r="J691" s="153">
        <f t="shared" si="569"/>
        <v>2292.813551598731</v>
      </c>
      <c r="K691" s="154">
        <f t="shared" si="570"/>
        <v>127.37853064437392</v>
      </c>
      <c r="L691" s="458"/>
      <c r="M691" s="153">
        <f>IFERROR(RANK(K691, K688:K705),"")</f>
        <v>7</v>
      </c>
      <c r="N691" s="480"/>
      <c r="O691" s="480"/>
      <c r="P691" s="95">
        <v>18</v>
      </c>
      <c r="Q691" s="151">
        <v>2290.7258354293922</v>
      </c>
      <c r="R691" s="177">
        <f t="shared" si="573"/>
        <v>127.26254641274402</v>
      </c>
      <c r="S691" s="95">
        <f>IFERROR(RANK(R691, R688:R705),"")</f>
        <v>7</v>
      </c>
      <c r="T691" s="478"/>
      <c r="U691" s="95">
        <v>18</v>
      </c>
      <c r="V691" s="151">
        <v>2288.2189849624046</v>
      </c>
      <c r="W691" s="177">
        <f t="shared" si="574"/>
        <v>127.12327694235582</v>
      </c>
      <c r="X691" s="95">
        <f>IFERROR(RANK(W691, W688:W705),"")</f>
        <v>7</v>
      </c>
      <c r="Y691" s="478"/>
      <c r="Z691" s="95">
        <v>18</v>
      </c>
      <c r="AA691" s="151">
        <v>2288.7591240875913</v>
      </c>
      <c r="AB691" s="177">
        <f t="shared" si="575"/>
        <v>127.15328467153284</v>
      </c>
      <c r="AC691" s="95">
        <f>IFERROR(RANK(AB691, AB688:AB705),"")</f>
        <v>9</v>
      </c>
      <c r="AD691" s="478"/>
      <c r="AE691" s="95">
        <v>18</v>
      </c>
      <c r="AF691" s="151">
        <v>2293.181818181818</v>
      </c>
      <c r="AG691" s="177">
        <f t="shared" si="576"/>
        <v>127.3989898989899</v>
      </c>
      <c r="AH691" s="95">
        <f>IFERROR(RANK(AG691, AG688:AG705),"")</f>
        <v>8</v>
      </c>
      <c r="AI691" s="478"/>
      <c r="AJ691" s="95">
        <v>18</v>
      </c>
      <c r="AK691" s="151">
        <v>2295.1048951048956</v>
      </c>
      <c r="AL691" s="177">
        <f t="shared" si="577"/>
        <v>127.50582750582754</v>
      </c>
      <c r="AM691" s="95">
        <f>IFERROR(RANK(AL691, AL688:AL705),"")</f>
        <v>8</v>
      </c>
      <c r="AN691" s="478"/>
      <c r="AO691" s="95">
        <v>18</v>
      </c>
      <c r="AP691" s="151">
        <v>2293.3627400103796</v>
      </c>
      <c r="AQ691" s="177">
        <f t="shared" si="578"/>
        <v>127.40904111168776</v>
      </c>
      <c r="AR691" s="95">
        <f>IFERROR(RANK(AQ691, AQ688:AQ705),"")</f>
        <v>6</v>
      </c>
      <c r="AS691" s="478"/>
      <c r="AT691" s="95">
        <v>18</v>
      </c>
      <c r="AU691" s="151">
        <v>2300.3414634146338</v>
      </c>
      <c r="AV691" s="177">
        <f t="shared" si="579"/>
        <v>127.79674796747966</v>
      </c>
      <c r="AW691" s="95">
        <f>IFERROR(RANK(AV691, AV688:AV705),"")</f>
        <v>6</v>
      </c>
      <c r="AX691" s="478"/>
    </row>
    <row r="692" spans="2:50">
      <c r="B692" s="456"/>
      <c r="C692" s="95">
        <f t="shared" si="571"/>
        <v>5</v>
      </c>
      <c r="D692" s="95" t="s">
        <v>180</v>
      </c>
      <c r="E692" s="95">
        <v>20</v>
      </c>
      <c r="F692" s="95">
        <v>2400</v>
      </c>
      <c r="G692" s="177">
        <f t="shared" si="572"/>
        <v>120</v>
      </c>
      <c r="H692" s="456"/>
      <c r="I692" s="153">
        <f t="shared" si="568"/>
        <v>20</v>
      </c>
      <c r="J692" s="153">
        <f t="shared" si="569"/>
        <v>2307.1686319488354</v>
      </c>
      <c r="K692" s="154">
        <f t="shared" si="570"/>
        <v>115.35843159744179</v>
      </c>
      <c r="L692" s="458"/>
      <c r="M692" s="153">
        <f>IFERROR(RANK(K692, K688:K705),"")</f>
        <v>13</v>
      </c>
      <c r="N692" s="480"/>
      <c r="O692" s="480"/>
      <c r="P692" s="95">
        <v>20</v>
      </c>
      <c r="Q692" s="151">
        <v>2298.7951807228919</v>
      </c>
      <c r="R692" s="177">
        <f t="shared" si="573"/>
        <v>114.93975903614459</v>
      </c>
      <c r="S692" s="95">
        <f>IFERROR(RANK(R692, R688:R705),"")</f>
        <v>13</v>
      </c>
      <c r="T692" s="478"/>
      <c r="U692" s="95">
        <v>20</v>
      </c>
      <c r="V692" s="151">
        <v>2306.3999999999996</v>
      </c>
      <c r="W692" s="177">
        <f t="shared" si="574"/>
        <v>115.31999999999998</v>
      </c>
      <c r="X692" s="95">
        <f>IFERROR(RANK(W692, W688:W705),"")</f>
        <v>13</v>
      </c>
      <c r="Y692" s="478"/>
      <c r="Z692" s="95">
        <v>20</v>
      </c>
      <c r="AA692" s="151">
        <v>2317.0909090909086</v>
      </c>
      <c r="AB692" s="177">
        <f t="shared" si="575"/>
        <v>115.85454545454543</v>
      </c>
      <c r="AC692" s="95">
        <f>IFERROR(RANK(AB692, AB688:AB705),"")</f>
        <v>13</v>
      </c>
      <c r="AD692" s="478"/>
      <c r="AE692" s="95">
        <v>20</v>
      </c>
      <c r="AF692" s="151">
        <v>2314.4444444444443</v>
      </c>
      <c r="AG692" s="177">
        <f t="shared" si="576"/>
        <v>115.72222222222221</v>
      </c>
      <c r="AH692" s="95">
        <f>IFERROR(RANK(AG692, AG688:AG705),"")</f>
        <v>13</v>
      </c>
      <c r="AI692" s="478"/>
      <c r="AJ692" s="95">
        <v>20</v>
      </c>
      <c r="AK692" s="151">
        <v>2317.3770491803284</v>
      </c>
      <c r="AL692" s="177">
        <f t="shared" si="577"/>
        <v>115.86885245901642</v>
      </c>
      <c r="AM692" s="95">
        <f>IFERROR(RANK(AL692, AL688:AL705),"")</f>
        <v>13</v>
      </c>
      <c r="AN692" s="478"/>
      <c r="AO692" s="95">
        <v>20</v>
      </c>
      <c r="AP692" s="151">
        <v>2302.8260869565215</v>
      </c>
      <c r="AQ692" s="177">
        <f t="shared" si="578"/>
        <v>115.14130434782608</v>
      </c>
      <c r="AR692" s="95">
        <f>IFERROR(RANK(AQ692, AQ688:AQ705),"")</f>
        <v>13</v>
      </c>
      <c r="AS692" s="478"/>
      <c r="AT692" s="95">
        <v>20</v>
      </c>
      <c r="AU692" s="151">
        <v>2293.2467532467531</v>
      </c>
      <c r="AV692" s="177">
        <f t="shared" si="579"/>
        <v>114.66233766233765</v>
      </c>
      <c r="AW692" s="95">
        <f>IFERROR(RANK(AV692, AV688:AV705),"")</f>
        <v>14</v>
      </c>
      <c r="AX692" s="478"/>
    </row>
    <row r="693" spans="2:50">
      <c r="B693" s="456"/>
      <c r="C693" s="95">
        <f t="shared" si="571"/>
        <v>6</v>
      </c>
      <c r="D693" s="95" t="s">
        <v>182</v>
      </c>
      <c r="E693" s="95">
        <v>19</v>
      </c>
      <c r="F693" s="95">
        <v>2400</v>
      </c>
      <c r="G693" s="177">
        <f t="shared" si="572"/>
        <v>126.31578947368421</v>
      </c>
      <c r="H693" s="456"/>
      <c r="I693" s="153">
        <f t="shared" si="568"/>
        <v>19</v>
      </c>
      <c r="J693" s="153">
        <f t="shared" si="569"/>
        <v>2292.7301897240454</v>
      </c>
      <c r="K693" s="154">
        <f t="shared" si="570"/>
        <v>120.67000998547609</v>
      </c>
      <c r="L693" s="458"/>
      <c r="M693" s="153">
        <f>IFERROR(RANK(K693, K688:K705),"")</f>
        <v>12</v>
      </c>
      <c r="N693" s="480"/>
      <c r="O693" s="480"/>
      <c r="P693" s="95">
        <v>19</v>
      </c>
      <c r="Q693" s="151">
        <v>2290.4627766599583</v>
      </c>
      <c r="R693" s="177">
        <f t="shared" si="573"/>
        <v>120.55067245578728</v>
      </c>
      <c r="S693" s="95">
        <f>IFERROR(RANK(R693, R688:R705),"")</f>
        <v>12</v>
      </c>
      <c r="T693" s="478"/>
      <c r="U693" s="95">
        <v>19</v>
      </c>
      <c r="V693" s="151">
        <v>2287.9245283018868</v>
      </c>
      <c r="W693" s="177">
        <f t="shared" si="574"/>
        <v>120.4170804369414</v>
      </c>
      <c r="X693" s="95">
        <f>IFERROR(RANK(W693, W688:W705),"")</f>
        <v>12</v>
      </c>
      <c r="Y693" s="478"/>
      <c r="Z693" s="95">
        <v>19</v>
      </c>
      <c r="AA693" s="151">
        <v>2290.645161290322</v>
      </c>
      <c r="AB693" s="177">
        <f t="shared" si="575"/>
        <v>120.56027164685905</v>
      </c>
      <c r="AC693" s="95">
        <f>IFERROR(RANK(AB693, AB688:AB705),"")</f>
        <v>11</v>
      </c>
      <c r="AD693" s="478"/>
      <c r="AE693" s="95">
        <v>19</v>
      </c>
      <c r="AF693" s="151">
        <v>2299.8214285714289</v>
      </c>
      <c r="AG693" s="177">
        <f t="shared" si="576"/>
        <v>121.04323308270678</v>
      </c>
      <c r="AH693" s="95">
        <f>IFERROR(RANK(AG693, AG688:AG705),"")</f>
        <v>11</v>
      </c>
      <c r="AI693" s="478"/>
      <c r="AJ693" s="95">
        <v>19</v>
      </c>
      <c r="AK693" s="151">
        <v>2296.7796610169494</v>
      </c>
      <c r="AL693" s="177">
        <f t="shared" si="577"/>
        <v>120.88314005352365</v>
      </c>
      <c r="AM693" s="95">
        <f>IFERROR(RANK(AL693, AL688:AL705),"")</f>
        <v>11</v>
      </c>
      <c r="AN693" s="478"/>
      <c r="AO693" s="95">
        <v>19</v>
      </c>
      <c r="AP693" s="151">
        <v>2288.9160839160832</v>
      </c>
      <c r="AQ693" s="177">
        <f t="shared" si="578"/>
        <v>120.46926757453069</v>
      </c>
      <c r="AR693" s="95">
        <f>IFERROR(RANK(AQ693, AQ688:AQ705),"")</f>
        <v>12</v>
      </c>
      <c r="AS693" s="478"/>
      <c r="AT693" s="95">
        <v>19</v>
      </c>
      <c r="AU693" s="151">
        <v>2294.5616883116891</v>
      </c>
      <c r="AV693" s="177">
        <f t="shared" si="579"/>
        <v>120.76640464798363</v>
      </c>
      <c r="AW693" s="95">
        <f>IFERROR(RANK(AV693, AV688:AV705),"")</f>
        <v>11</v>
      </c>
      <c r="AX693" s="478"/>
    </row>
    <row r="694" spans="2:50">
      <c r="B694" s="456"/>
      <c r="C694" s="95">
        <f t="shared" si="571"/>
        <v>7</v>
      </c>
      <c r="D694" s="95" t="s">
        <v>183</v>
      </c>
      <c r="E694" s="95">
        <v>18</v>
      </c>
      <c r="F694" s="95">
        <v>2400</v>
      </c>
      <c r="G694" s="177">
        <f t="shared" si="572"/>
        <v>133.33333333333334</v>
      </c>
      <c r="H694" s="456"/>
      <c r="I694" s="153">
        <f t="shared" si="568"/>
        <v>18</v>
      </c>
      <c r="J694" s="153">
        <f t="shared" si="569"/>
        <v>2302.6425338666222</v>
      </c>
      <c r="K694" s="154">
        <f t="shared" si="570"/>
        <v>127.9245852148123</v>
      </c>
      <c r="L694" s="458"/>
      <c r="M694" s="153">
        <f>IFERROR(RANK(K694, K688:K705),"")</f>
        <v>6</v>
      </c>
      <c r="N694" s="480"/>
      <c r="O694" s="480"/>
      <c r="P694" s="95">
        <v>18</v>
      </c>
      <c r="Q694" s="151">
        <v>2299.5505617977528</v>
      </c>
      <c r="R694" s="177">
        <f t="shared" si="573"/>
        <v>127.75280898876404</v>
      </c>
      <c r="S694" s="95">
        <f>IFERROR(RANK(R694, R688:R705),"")</f>
        <v>6</v>
      </c>
      <c r="T694" s="478"/>
      <c r="U694" s="95">
        <v>18</v>
      </c>
      <c r="V694" s="151">
        <v>2303.2499999999991</v>
      </c>
      <c r="W694" s="177">
        <f t="shared" si="574"/>
        <v>127.95833333333329</v>
      </c>
      <c r="X694" s="95">
        <f>IFERROR(RANK(W694, W688:W705),"")</f>
        <v>6</v>
      </c>
      <c r="Y694" s="478"/>
      <c r="Z694" s="95">
        <v>18</v>
      </c>
      <c r="AA694" s="151">
        <v>2312.727272727273</v>
      </c>
      <c r="AB694" s="177">
        <f t="shared" si="575"/>
        <v>128.4848484848485</v>
      </c>
      <c r="AC694" s="95">
        <f>IFERROR(RANK(AB694, AB688:AB705),"")</f>
        <v>6</v>
      </c>
      <c r="AD694" s="478"/>
      <c r="AE694" s="95">
        <v>18</v>
      </c>
      <c r="AF694" s="151">
        <v>2312.9032258064508</v>
      </c>
      <c r="AG694" s="177">
        <f t="shared" si="576"/>
        <v>128.49462365591393</v>
      </c>
      <c r="AH694" s="95">
        <f>IFERROR(RANK(AG694, AG688:AG705),"")</f>
        <v>6</v>
      </c>
      <c r="AI694" s="478"/>
      <c r="AJ694" s="95">
        <v>18</v>
      </c>
      <c r="AK694" s="151">
        <v>2307.3529411764703</v>
      </c>
      <c r="AL694" s="177">
        <f t="shared" si="577"/>
        <v>128.18627450980389</v>
      </c>
      <c r="AM694" s="95">
        <f>IFERROR(RANK(AL694, AL688:AL705),"")</f>
        <v>6</v>
      </c>
      <c r="AN694" s="478"/>
      <c r="AO694" s="95">
        <v>18</v>
      </c>
      <c r="AP694" s="151">
        <v>2284.4210526315778</v>
      </c>
      <c r="AQ694" s="177">
        <f t="shared" si="578"/>
        <v>126.91228070175433</v>
      </c>
      <c r="AR694" s="95">
        <f>IFERROR(RANK(AQ694, AQ688:AQ705),"")</f>
        <v>9</v>
      </c>
      <c r="AS694" s="478"/>
      <c r="AT694" s="95">
        <v>18</v>
      </c>
      <c r="AU694" s="151">
        <v>2298.2926829268285</v>
      </c>
      <c r="AV694" s="177">
        <f t="shared" si="579"/>
        <v>127.68292682926825</v>
      </c>
      <c r="AW694" s="95">
        <f>IFERROR(RANK(AV694, AV688:AV705),"")</f>
        <v>7</v>
      </c>
      <c r="AX694" s="478"/>
    </row>
    <row r="695" spans="2:50">
      <c r="B695" s="456"/>
      <c r="C695" s="95">
        <f t="shared" si="571"/>
        <v>8</v>
      </c>
      <c r="D695" s="95" t="s">
        <v>186</v>
      </c>
      <c r="E695" s="95">
        <v>19</v>
      </c>
      <c r="F695" s="95">
        <v>2400</v>
      </c>
      <c r="G695" s="177">
        <f t="shared" si="572"/>
        <v>126.31578947368421</v>
      </c>
      <c r="H695" s="456"/>
      <c r="I695" s="153">
        <f t="shared" si="568"/>
        <v>19</v>
      </c>
      <c r="J695" s="153">
        <f t="shared" si="569"/>
        <v>2296.5676848108346</v>
      </c>
      <c r="K695" s="154">
        <f t="shared" si="570"/>
        <v>120.87198341109656</v>
      </c>
      <c r="L695" s="458"/>
      <c r="M695" s="153">
        <f>IFERROR(RANK(K695, K688:K705),"")</f>
        <v>11</v>
      </c>
      <c r="N695" s="480"/>
      <c r="O695" s="480"/>
      <c r="P695" s="95">
        <v>19</v>
      </c>
      <c r="Q695" s="151">
        <v>2293.333333333333</v>
      </c>
      <c r="R695" s="177">
        <f t="shared" si="573"/>
        <v>120.70175438596489</v>
      </c>
      <c r="S695" s="95">
        <f>IFERROR(RANK(R695, R688:R705),"")</f>
        <v>11</v>
      </c>
      <c r="T695" s="478"/>
      <c r="U695" s="95">
        <v>19</v>
      </c>
      <c r="V695" s="151">
        <v>2308.4210526315787</v>
      </c>
      <c r="W695" s="177">
        <f t="shared" si="574"/>
        <v>121.49584487534625</v>
      </c>
      <c r="X695" s="95">
        <f>IFERROR(RANK(W695, W688:W705),"")</f>
        <v>10</v>
      </c>
      <c r="Y695" s="478"/>
      <c r="Z695" s="95">
        <v>19</v>
      </c>
      <c r="AA695" s="151">
        <v>2288.571428571428</v>
      </c>
      <c r="AB695" s="177">
        <f t="shared" si="575"/>
        <v>120.45112781954884</v>
      </c>
      <c r="AC695" s="95">
        <f>IFERROR(RANK(AB695, AB688:AB705),"")</f>
        <v>12</v>
      </c>
      <c r="AD695" s="478"/>
      <c r="AE695" s="95">
        <v>19</v>
      </c>
      <c r="AF695" s="151">
        <v>2298.4615384615372</v>
      </c>
      <c r="AG695" s="177">
        <f t="shared" si="576"/>
        <v>120.97165991902827</v>
      </c>
      <c r="AH695" s="95">
        <f>IFERROR(RANK(AG695, AG688:AG705),"")</f>
        <v>12</v>
      </c>
      <c r="AI695" s="478"/>
      <c r="AJ695" s="95">
        <v>19</v>
      </c>
      <c r="AK695" s="151">
        <v>2305.7142857142849</v>
      </c>
      <c r="AL695" s="177">
        <f t="shared" si="577"/>
        <v>121.35338345864658</v>
      </c>
      <c r="AM695" s="95">
        <f>IFERROR(RANK(AL695, AL688:AL705),"")</f>
        <v>10</v>
      </c>
      <c r="AN695" s="478"/>
      <c r="AO695" s="95">
        <v>19</v>
      </c>
      <c r="AP695" s="151">
        <v>2290.2857142857147</v>
      </c>
      <c r="AQ695" s="177">
        <f t="shared" si="578"/>
        <v>120.54135338345867</v>
      </c>
      <c r="AR695" s="95">
        <f>IFERROR(RANK(AQ695, AQ688:AQ705),"")</f>
        <v>11</v>
      </c>
      <c r="AS695" s="478"/>
      <c r="AT695" s="95">
        <v>19</v>
      </c>
      <c r="AU695" s="151">
        <v>2291.1864406779664</v>
      </c>
      <c r="AV695" s="177">
        <f t="shared" si="579"/>
        <v>120.58876003568244</v>
      </c>
      <c r="AW695" s="95">
        <f>IFERROR(RANK(AV695, AV688:AV705),"")</f>
        <v>12</v>
      </c>
      <c r="AX695" s="478"/>
    </row>
    <row r="696" spans="2:50">
      <c r="B696" s="456"/>
      <c r="C696" s="95">
        <f t="shared" si="571"/>
        <v>9</v>
      </c>
      <c r="D696" s="95" t="s">
        <v>187</v>
      </c>
      <c r="E696" s="95">
        <v>15</v>
      </c>
      <c r="F696" s="95">
        <v>2400</v>
      </c>
      <c r="G696" s="177">
        <f t="shared" si="572"/>
        <v>160</v>
      </c>
      <c r="H696" s="456"/>
      <c r="I696" s="153">
        <f t="shared" si="568"/>
        <v>15</v>
      </c>
      <c r="J696" s="153">
        <f t="shared" si="569"/>
        <v>2290.9090509175389</v>
      </c>
      <c r="K696" s="154">
        <f t="shared" si="570"/>
        <v>152.72727006116926</v>
      </c>
      <c r="L696" s="458"/>
      <c r="M696" s="153">
        <f>IFERROR(RANK(K696, K688:K705),"")</f>
        <v>5</v>
      </c>
      <c r="N696" s="480"/>
      <c r="O696" s="480"/>
      <c r="P696" s="95">
        <v>15</v>
      </c>
      <c r="Q696" s="151">
        <v>2292.8106537530266</v>
      </c>
      <c r="R696" s="177">
        <f t="shared" si="573"/>
        <v>152.85404358353512</v>
      </c>
      <c r="S696" s="95">
        <f>IFERROR(RANK(R696, R688:R705),"")</f>
        <v>5</v>
      </c>
      <c r="T696" s="478"/>
      <c r="U696" s="95">
        <v>15</v>
      </c>
      <c r="V696" s="151">
        <v>2289.0231310760983</v>
      </c>
      <c r="W696" s="177">
        <f t="shared" si="574"/>
        <v>152.60154207173989</v>
      </c>
      <c r="X696" s="95">
        <f>IFERROR(RANK(W696, W688:W705),"")</f>
        <v>5</v>
      </c>
      <c r="Y696" s="478"/>
      <c r="Z696" s="95">
        <v>15</v>
      </c>
      <c r="AA696" s="151">
        <v>2289.4736842105258</v>
      </c>
      <c r="AB696" s="177">
        <f t="shared" si="575"/>
        <v>152.63157894736838</v>
      </c>
      <c r="AC696" s="95">
        <f>IFERROR(RANK(AB696, AB688:AB705),"")</f>
        <v>5</v>
      </c>
      <c r="AD696" s="478"/>
      <c r="AE696" s="95">
        <v>15</v>
      </c>
      <c r="AF696" s="151">
        <v>2286.5573770491806</v>
      </c>
      <c r="AG696" s="177">
        <f t="shared" si="576"/>
        <v>152.43715846994536</v>
      </c>
      <c r="AH696" s="95">
        <f>IFERROR(RANK(AG696, AG688:AG705),"")</f>
        <v>5</v>
      </c>
      <c r="AI696" s="478"/>
      <c r="AJ696" s="95">
        <v>15</v>
      </c>
      <c r="AK696" s="151">
        <v>2291.1000000000004</v>
      </c>
      <c r="AL696" s="177">
        <f t="shared" si="577"/>
        <v>152.74000000000004</v>
      </c>
      <c r="AM696" s="95">
        <f>IFERROR(RANK(AL696, AL688:AL705),"")</f>
        <v>5</v>
      </c>
      <c r="AN696" s="478"/>
      <c r="AO696" s="95">
        <v>15</v>
      </c>
      <c r="AP696" s="151">
        <v>2290.1913875598084</v>
      </c>
      <c r="AQ696" s="177">
        <f t="shared" si="578"/>
        <v>152.67942583732057</v>
      </c>
      <c r="AR696" s="95">
        <f>IFERROR(RANK(AQ696, AQ688:AQ705),"")</f>
        <v>4</v>
      </c>
      <c r="AS696" s="478"/>
      <c r="AT696" s="95">
        <v>15</v>
      </c>
      <c r="AU696" s="151">
        <v>2297.2071227741335</v>
      </c>
      <c r="AV696" s="177">
        <f t="shared" si="579"/>
        <v>153.14714151827556</v>
      </c>
      <c r="AW696" s="95">
        <f>IFERROR(RANK(AV696, AV688:AV705),"")</f>
        <v>4</v>
      </c>
      <c r="AX696" s="478"/>
    </row>
    <row r="697" spans="2:50">
      <c r="B697" s="456"/>
      <c r="C697" s="95">
        <f t="shared" si="571"/>
        <v>10</v>
      </c>
      <c r="D697" s="95" t="s">
        <v>196</v>
      </c>
      <c r="E697" s="95">
        <v>14</v>
      </c>
      <c r="F697" s="95">
        <v>2400</v>
      </c>
      <c r="G697" s="177">
        <f t="shared" si="572"/>
        <v>171.42857142857142</v>
      </c>
      <c r="H697" s="456"/>
      <c r="I697" s="153">
        <f t="shared" si="568"/>
        <v>14</v>
      </c>
      <c r="J697" s="153">
        <f t="shared" si="569"/>
        <v>2292.3675780984568</v>
      </c>
      <c r="K697" s="154">
        <f t="shared" si="570"/>
        <v>163.74054129274691</v>
      </c>
      <c r="L697" s="458"/>
      <c r="M697" s="153">
        <f>IFERROR(RANK(K697, K688:K705),"")</f>
        <v>1</v>
      </c>
      <c r="N697" s="480"/>
      <c r="O697" s="480"/>
      <c r="P697" s="95">
        <v>14</v>
      </c>
      <c r="Q697" s="151">
        <v>2290.8196721311479</v>
      </c>
      <c r="R697" s="177">
        <f t="shared" si="573"/>
        <v>163.62997658079627</v>
      </c>
      <c r="S697" s="95">
        <f>IFERROR(RANK(R697, R688:R705),"")</f>
        <v>1</v>
      </c>
      <c r="T697" s="478"/>
      <c r="U697" s="95">
        <v>14</v>
      </c>
      <c r="V697" s="151">
        <v>2286.545454545454</v>
      </c>
      <c r="W697" s="177">
        <f t="shared" si="574"/>
        <v>163.3246753246753</v>
      </c>
      <c r="X697" s="95">
        <f>IFERROR(RANK(W697, W688:W705),"")</f>
        <v>2</v>
      </c>
      <c r="Y697" s="478"/>
      <c r="Z697" s="95">
        <v>14</v>
      </c>
      <c r="AA697" s="151">
        <v>2287.5</v>
      </c>
      <c r="AB697" s="177">
        <f t="shared" si="575"/>
        <v>163.39285714285714</v>
      </c>
      <c r="AC697" s="95">
        <f>IFERROR(RANK(AB697, AB688:AB705),"")</f>
        <v>1</v>
      </c>
      <c r="AD697" s="478"/>
      <c r="AE697" s="95">
        <v>14</v>
      </c>
      <c r="AF697" s="151">
        <v>2293.3333333333326</v>
      </c>
      <c r="AG697" s="177">
        <f t="shared" si="576"/>
        <v>163.80952380952377</v>
      </c>
      <c r="AH697" s="95">
        <f>IFERROR(RANK(AG697, AG688:AG705),"")</f>
        <v>1</v>
      </c>
      <c r="AI697" s="478"/>
      <c r="AJ697" s="95">
        <v>14</v>
      </c>
      <c r="AK697" s="151">
        <v>2294.4827586206893</v>
      </c>
      <c r="AL697" s="177">
        <f t="shared" si="577"/>
        <v>163.89162561576353</v>
      </c>
      <c r="AM697" s="95">
        <f>IFERROR(RANK(AL697, AL688:AL705),"")</f>
        <v>1</v>
      </c>
      <c r="AN697" s="478"/>
      <c r="AO697" s="95">
        <v>14</v>
      </c>
      <c r="AP697" s="151">
        <v>2292.6849315068503</v>
      </c>
      <c r="AQ697" s="177">
        <f t="shared" si="578"/>
        <v>163.76320939334644</v>
      </c>
      <c r="AR697" s="95">
        <f>IFERROR(RANK(AQ697, AQ688:AQ705),"")</f>
        <v>2</v>
      </c>
      <c r="AS697" s="478"/>
      <c r="AT697" s="95">
        <v>14</v>
      </c>
      <c r="AU697" s="151">
        <v>2301.2068965517242</v>
      </c>
      <c r="AV697" s="177">
        <f t="shared" si="579"/>
        <v>164.37192118226602</v>
      </c>
      <c r="AW697" s="95">
        <f>IFERROR(RANK(AV697, AV688:AV705),"")</f>
        <v>1</v>
      </c>
      <c r="AX697" s="478"/>
    </row>
    <row r="698" spans="2:50">
      <c r="B698" s="456"/>
      <c r="C698" s="95">
        <f t="shared" si="571"/>
        <v>11</v>
      </c>
      <c r="D698" s="95" t="s">
        <v>192</v>
      </c>
      <c r="E698" s="95">
        <v>19</v>
      </c>
      <c r="F698" s="95">
        <v>2400</v>
      </c>
      <c r="G698" s="177">
        <f t="shared" si="572"/>
        <v>126.31578947368421</v>
      </c>
      <c r="H698" s="456"/>
      <c r="I698" s="153">
        <f t="shared" si="568"/>
        <v>19</v>
      </c>
      <c r="J698" s="153">
        <f t="shared" si="569"/>
        <v>2306.5466303037479</v>
      </c>
      <c r="K698" s="154">
        <f t="shared" si="570"/>
        <v>121.39719106861828</v>
      </c>
      <c r="L698" s="458"/>
      <c r="M698" s="153">
        <f>IFERROR(RANK(K698, K688:K705),"")</f>
        <v>10</v>
      </c>
      <c r="N698" s="480"/>
      <c r="O698" s="480"/>
      <c r="P698" s="95">
        <v>19</v>
      </c>
      <c r="Q698" s="151">
        <v>2304.4067796610161</v>
      </c>
      <c r="R698" s="177">
        <f t="shared" si="573"/>
        <v>121.28456735057979</v>
      </c>
      <c r="S698" s="95">
        <f>IFERROR(RANK(R698, R688:R705),"")</f>
        <v>10</v>
      </c>
      <c r="T698" s="478"/>
      <c r="U698" s="95">
        <v>19</v>
      </c>
      <c r="V698" s="151">
        <v>2307.1698113207526</v>
      </c>
      <c r="W698" s="177">
        <f t="shared" si="574"/>
        <v>121.42999006951329</v>
      </c>
      <c r="X698" s="95">
        <f>IFERROR(RANK(W698, W688:W705),"")</f>
        <v>11</v>
      </c>
      <c r="Y698" s="478"/>
      <c r="Z698" s="95">
        <v>19</v>
      </c>
      <c r="AA698" s="151">
        <v>2332.1052631578982</v>
      </c>
      <c r="AB698" s="177">
        <f t="shared" si="575"/>
        <v>122.74238227146833</v>
      </c>
      <c r="AC698" s="95">
        <f>IFERROR(RANK(AB698, AB688:AB705),"")</f>
        <v>10</v>
      </c>
      <c r="AD698" s="478"/>
      <c r="AE698" s="95">
        <v>19</v>
      </c>
      <c r="AF698" s="151">
        <v>2303.3333333333312</v>
      </c>
      <c r="AG698" s="177">
        <f t="shared" si="576"/>
        <v>121.22807017543849</v>
      </c>
      <c r="AH698" s="95">
        <f>IFERROR(RANK(AG698, AG688:AG705),"")</f>
        <v>10</v>
      </c>
      <c r="AI698" s="478"/>
      <c r="AJ698" s="95">
        <v>19</v>
      </c>
      <c r="AK698" s="151">
        <v>2286.3157894736828</v>
      </c>
      <c r="AL698" s="177">
        <f t="shared" si="577"/>
        <v>120.33240997229909</v>
      </c>
      <c r="AM698" s="95">
        <f>IFERROR(RANK(AL698, AL688:AL705),"")</f>
        <v>12</v>
      </c>
      <c r="AN698" s="478"/>
      <c r="AO698" s="95">
        <v>19</v>
      </c>
      <c r="AP698" s="151">
        <v>2304.1935483870989</v>
      </c>
      <c r="AQ698" s="177">
        <f t="shared" si="578"/>
        <v>121.27334465195257</v>
      </c>
      <c r="AR698" s="95">
        <f>IFERROR(RANK(AQ698, AQ688:AQ705),"")</f>
        <v>10</v>
      </c>
      <c r="AS698" s="478"/>
      <c r="AT698" s="95">
        <v>19</v>
      </c>
      <c r="AU698" s="151">
        <v>2308.3018867924538</v>
      </c>
      <c r="AV698" s="177">
        <f t="shared" si="579"/>
        <v>121.48957298907652</v>
      </c>
      <c r="AW698" s="95">
        <f>IFERROR(RANK(AV698, AV688:AV705),"")</f>
        <v>10</v>
      </c>
      <c r="AX698" s="478"/>
    </row>
    <row r="699" spans="2:50">
      <c r="B699" s="456"/>
      <c r="C699" s="95">
        <f t="shared" si="571"/>
        <v>12</v>
      </c>
      <c r="D699" s="95" t="s">
        <v>194</v>
      </c>
      <c r="E699" s="95">
        <v>14</v>
      </c>
      <c r="F699" s="95">
        <v>2400</v>
      </c>
      <c r="G699" s="177">
        <f t="shared" si="572"/>
        <v>171.42857142857142</v>
      </c>
      <c r="H699" s="456"/>
      <c r="I699" s="153">
        <f t="shared" si="568"/>
        <v>14</v>
      </c>
      <c r="J699" s="153">
        <f t="shared" si="569"/>
        <v>2288.9232416618329</v>
      </c>
      <c r="K699" s="154">
        <f t="shared" si="570"/>
        <v>163.49451726155954</v>
      </c>
      <c r="L699" s="458"/>
      <c r="M699" s="153">
        <f>IFERROR(RANK(K699, K688:K705),"")</f>
        <v>2</v>
      </c>
      <c r="N699" s="480"/>
      <c r="O699" s="480"/>
      <c r="P699" s="95">
        <v>14</v>
      </c>
      <c r="Q699" s="151">
        <v>2289.8507462686571</v>
      </c>
      <c r="R699" s="177">
        <f t="shared" si="573"/>
        <v>163.56076759061835</v>
      </c>
      <c r="S699" s="95">
        <f>IFERROR(RANK(R699, R688:R705),"")</f>
        <v>2</v>
      </c>
      <c r="T699" s="478"/>
      <c r="U699" s="95">
        <v>14</v>
      </c>
      <c r="V699" s="151">
        <v>2290.5494505494507</v>
      </c>
      <c r="W699" s="177">
        <f t="shared" si="574"/>
        <v>163.61067503924647</v>
      </c>
      <c r="X699" s="95">
        <f>IFERROR(RANK(W699, W688:W705),"")</f>
        <v>1</v>
      </c>
      <c r="Y699" s="478"/>
      <c r="Z699" s="95">
        <v>14</v>
      </c>
      <c r="AA699" s="151">
        <v>2283.4615384615381</v>
      </c>
      <c r="AB699" s="177">
        <f t="shared" si="575"/>
        <v>163.10439560439559</v>
      </c>
      <c r="AC699" s="95">
        <f>IFERROR(RANK(AB699, AB688:AB705),"")</f>
        <v>2</v>
      </c>
      <c r="AD699" s="478"/>
      <c r="AE699" s="95">
        <v>14</v>
      </c>
      <c r="AF699" s="151">
        <v>2288.7096774193542</v>
      </c>
      <c r="AG699" s="177">
        <f t="shared" si="576"/>
        <v>163.47926267281102</v>
      </c>
      <c r="AH699" s="95">
        <f>IFERROR(RANK(AG699, AG688:AG705),"")</f>
        <v>2</v>
      </c>
      <c r="AI699" s="478"/>
      <c r="AJ699" s="95">
        <v>14</v>
      </c>
      <c r="AK699" s="151">
        <v>2287.234042553192</v>
      </c>
      <c r="AL699" s="177">
        <f t="shared" si="577"/>
        <v>163.37386018237086</v>
      </c>
      <c r="AM699" s="95">
        <f>IFERROR(RANK(AL699, AL688:AL705),"")</f>
        <v>2</v>
      </c>
      <c r="AN699" s="478"/>
      <c r="AO699" s="95">
        <v>14</v>
      </c>
      <c r="AP699" s="151">
        <v>2296.5934065934071</v>
      </c>
      <c r="AQ699" s="177">
        <f t="shared" si="578"/>
        <v>164.04238618524337</v>
      </c>
      <c r="AR699" s="95">
        <f>IFERROR(RANK(AQ699, AQ688:AQ705),"")</f>
        <v>1</v>
      </c>
      <c r="AS699" s="478"/>
      <c r="AT699" s="95">
        <v>14</v>
      </c>
      <c r="AU699" s="151">
        <v>2286.0638297872347</v>
      </c>
      <c r="AV699" s="177">
        <f t="shared" si="579"/>
        <v>163.29027355623106</v>
      </c>
      <c r="AW699" s="95">
        <f>IFERROR(RANK(AV699, AV688:AV705),"")</f>
        <v>2</v>
      </c>
      <c r="AX699" s="478"/>
    </row>
    <row r="700" spans="2:50">
      <c r="B700" s="456"/>
      <c r="C700" s="95">
        <f t="shared" si="571"/>
        <v>13</v>
      </c>
      <c r="D700" s="95" t="s">
        <v>197</v>
      </c>
      <c r="E700" s="95">
        <v>21</v>
      </c>
      <c r="F700" s="95">
        <v>2400</v>
      </c>
      <c r="G700" s="177">
        <f t="shared" si="572"/>
        <v>114.28571428571429</v>
      </c>
      <c r="H700" s="456"/>
      <c r="I700" s="153">
        <f t="shared" si="568"/>
        <v>21</v>
      </c>
      <c r="J700" s="153">
        <f t="shared" si="569"/>
        <v>2303.9153398888216</v>
      </c>
      <c r="K700" s="154">
        <f t="shared" si="570"/>
        <v>109.71025428042006</v>
      </c>
      <c r="L700" s="458"/>
      <c r="M700" s="153">
        <f>IFERROR(RANK(K700, K688:K705),"")</f>
        <v>15</v>
      </c>
      <c r="N700" s="480"/>
      <c r="O700" s="480"/>
      <c r="P700" s="95">
        <v>21</v>
      </c>
      <c r="Q700" s="151">
        <v>2298.7951807228906</v>
      </c>
      <c r="R700" s="177">
        <f t="shared" si="573"/>
        <v>109.4664371772805</v>
      </c>
      <c r="S700" s="95">
        <f>IFERROR(RANK(R700, R688:R705),"")</f>
        <v>15</v>
      </c>
      <c r="T700" s="478"/>
      <c r="U700" s="95">
        <v>21</v>
      </c>
      <c r="V700" s="151">
        <v>2301.2658227848101</v>
      </c>
      <c r="W700" s="177">
        <f t="shared" si="574"/>
        <v>109.58408679927668</v>
      </c>
      <c r="X700" s="95">
        <f>IFERROR(RANK(W700, W688:W705),"")</f>
        <v>15</v>
      </c>
      <c r="Y700" s="478"/>
      <c r="Z700" s="95">
        <v>21</v>
      </c>
      <c r="AA700" s="151">
        <v>2318.7096774193542</v>
      </c>
      <c r="AB700" s="177">
        <f t="shared" si="575"/>
        <v>110.41474654377878</v>
      </c>
      <c r="AC700" s="95">
        <f>IFERROR(RANK(AB700, AB688:AB705),"")</f>
        <v>15</v>
      </c>
      <c r="AD700" s="478"/>
      <c r="AE700" s="95">
        <v>21</v>
      </c>
      <c r="AF700" s="151">
        <v>2303.1578947368407</v>
      </c>
      <c r="AG700" s="177">
        <f t="shared" si="576"/>
        <v>109.67418546365909</v>
      </c>
      <c r="AH700" s="95">
        <f>IFERROR(RANK(AG700, AG688:AG705),"")</f>
        <v>15</v>
      </c>
      <c r="AI700" s="478"/>
      <c r="AJ700" s="95">
        <v>21</v>
      </c>
      <c r="AK700" s="151">
        <v>2305.4237288135582</v>
      </c>
      <c r="AL700" s="177">
        <f t="shared" si="577"/>
        <v>109.78208232445516</v>
      </c>
      <c r="AM700" s="95">
        <f>IFERROR(RANK(AL700, AL688:AL705),"")</f>
        <v>15</v>
      </c>
      <c r="AN700" s="478"/>
      <c r="AO700" s="95">
        <v>21</v>
      </c>
      <c r="AP700" s="151">
        <v>2303.2258064516132</v>
      </c>
      <c r="AQ700" s="177">
        <f t="shared" si="578"/>
        <v>109.67741935483872</v>
      </c>
      <c r="AR700" s="95">
        <f>IFERROR(RANK(AQ700, AQ688:AQ705),"")</f>
        <v>15</v>
      </c>
      <c r="AS700" s="478"/>
      <c r="AT700" s="95">
        <v>21</v>
      </c>
      <c r="AU700" s="151">
        <v>2296.8292682926822</v>
      </c>
      <c r="AV700" s="177">
        <f t="shared" si="579"/>
        <v>109.37282229965153</v>
      </c>
      <c r="AW700" s="95">
        <f>IFERROR(RANK(AV700, AV688:AV705),"")</f>
        <v>15</v>
      </c>
      <c r="AX700" s="478"/>
    </row>
    <row r="701" spans="2:50">
      <c r="B701" s="456"/>
      <c r="C701" s="95">
        <f t="shared" si="571"/>
        <v>14</v>
      </c>
      <c r="D701" s="95" t="s">
        <v>200</v>
      </c>
      <c r="E701" s="95">
        <v>15</v>
      </c>
      <c r="F701" s="95">
        <v>2400</v>
      </c>
      <c r="G701" s="177">
        <f t="shared" si="572"/>
        <v>160</v>
      </c>
      <c r="H701" s="456"/>
      <c r="I701" s="153">
        <f t="shared" si="568"/>
        <v>15</v>
      </c>
      <c r="J701" s="153">
        <f t="shared" si="569"/>
        <v>2329.1505945745062</v>
      </c>
      <c r="K701" s="154">
        <f t="shared" si="570"/>
        <v>155.27670630496709</v>
      </c>
      <c r="L701" s="458"/>
      <c r="M701" s="153">
        <f>IFERROR(RANK(K701, K688:K705),"")</f>
        <v>3</v>
      </c>
      <c r="N701" s="480"/>
      <c r="O701" s="480"/>
      <c r="P701" s="95">
        <v>15</v>
      </c>
      <c r="Q701" s="151">
        <v>2321.5384615384628</v>
      </c>
      <c r="R701" s="177">
        <f t="shared" si="573"/>
        <v>154.76923076923086</v>
      </c>
      <c r="S701" s="95">
        <f>IFERROR(RANK(R701, R688:R705),"")</f>
        <v>3</v>
      </c>
      <c r="T701" s="478"/>
      <c r="U701" s="95">
        <v>15</v>
      </c>
      <c r="V701" s="151">
        <v>2345.217391304348</v>
      </c>
      <c r="W701" s="177">
        <f t="shared" si="574"/>
        <v>156.34782608695653</v>
      </c>
      <c r="X701" s="95">
        <f>IFERROR(RANK(W701, W688:W705),"")</f>
        <v>3</v>
      </c>
      <c r="Y701" s="478"/>
      <c r="Z701" s="95">
        <v>15</v>
      </c>
      <c r="AA701" s="151">
        <v>2351.2499999999968</v>
      </c>
      <c r="AB701" s="177">
        <f t="shared" si="575"/>
        <v>156.7499999999998</v>
      </c>
      <c r="AC701" s="95">
        <f>IFERROR(RANK(AB701, AB688:AB705),"")</f>
        <v>3</v>
      </c>
      <c r="AD701" s="478"/>
      <c r="AE701" s="95">
        <v>15</v>
      </c>
      <c r="AF701" s="151">
        <v>2287.9999999999964</v>
      </c>
      <c r="AG701" s="177">
        <f t="shared" si="576"/>
        <v>152.5333333333331</v>
      </c>
      <c r="AH701" s="95">
        <f>IFERROR(RANK(AG701, AG688:AG705),"")</f>
        <v>4</v>
      </c>
      <c r="AI701" s="478"/>
      <c r="AJ701" s="95">
        <v>15</v>
      </c>
      <c r="AK701" s="151">
        <v>2387.9999999999955</v>
      </c>
      <c r="AL701" s="177">
        <f t="shared" si="577"/>
        <v>159.1999999999997</v>
      </c>
      <c r="AM701" s="95">
        <f>IFERROR(RANK(AL701, AL688:AL705),"")</f>
        <v>3</v>
      </c>
      <c r="AN701" s="478"/>
      <c r="AO701" s="95">
        <v>15</v>
      </c>
      <c r="AP701" s="151">
        <v>2322.2222222222235</v>
      </c>
      <c r="AQ701" s="177">
        <f t="shared" si="578"/>
        <v>154.81481481481489</v>
      </c>
      <c r="AR701" s="95">
        <f>IFERROR(RANK(AQ701, AQ688:AQ705),"")</f>
        <v>3</v>
      </c>
      <c r="AS701" s="478"/>
      <c r="AT701" s="95">
        <v>15</v>
      </c>
      <c r="AU701" s="151">
        <v>2287.8260869565215</v>
      </c>
      <c r="AV701" s="177">
        <f t="shared" si="579"/>
        <v>152.52173913043478</v>
      </c>
      <c r="AW701" s="95">
        <f>IFERROR(RANK(AV701, AV688:AV705),"")</f>
        <v>5</v>
      </c>
      <c r="AX701" s="478"/>
    </row>
    <row r="702" spans="2:50">
      <c r="B702" s="456"/>
      <c r="C702" s="95">
        <f t="shared" si="571"/>
        <v>15</v>
      </c>
      <c r="D702" s="95" t="s">
        <v>201</v>
      </c>
      <c r="E702" s="95">
        <v>15</v>
      </c>
      <c r="F702" s="95">
        <v>2400</v>
      </c>
      <c r="G702" s="177">
        <f t="shared" si="572"/>
        <v>160</v>
      </c>
      <c r="H702" s="456"/>
      <c r="I702" s="153">
        <f t="shared" si="568"/>
        <v>15</v>
      </c>
      <c r="J702" s="153">
        <f t="shared" si="569"/>
        <v>2296.4210596512858</v>
      </c>
      <c r="K702" s="154">
        <f t="shared" si="570"/>
        <v>153.09473731008569</v>
      </c>
      <c r="L702" s="458"/>
      <c r="M702" s="153">
        <f>IFERROR(RANK(K702, K688:K705),"")</f>
        <v>4</v>
      </c>
      <c r="N702" s="480"/>
      <c r="O702" s="480"/>
      <c r="P702" s="95">
        <v>15</v>
      </c>
      <c r="Q702" s="151">
        <v>2301.4736842105267</v>
      </c>
      <c r="R702" s="177">
        <f t="shared" si="573"/>
        <v>153.43157894736845</v>
      </c>
      <c r="S702" s="95">
        <f>IFERROR(RANK(R702, R688:R705),"")</f>
        <v>4</v>
      </c>
      <c r="T702" s="478"/>
      <c r="U702" s="95">
        <v>15</v>
      </c>
      <c r="V702" s="151">
        <v>2291.8604651162786</v>
      </c>
      <c r="W702" s="177">
        <f t="shared" si="574"/>
        <v>152.79069767441857</v>
      </c>
      <c r="X702" s="95">
        <f>IFERROR(RANK(W702, W688:W705),"")</f>
        <v>4</v>
      </c>
      <c r="Y702" s="478"/>
      <c r="Z702" s="95">
        <v>15</v>
      </c>
      <c r="AA702" s="151">
        <v>2293.3333333333339</v>
      </c>
      <c r="AB702" s="177">
        <f t="shared" si="575"/>
        <v>152.88888888888894</v>
      </c>
      <c r="AC702" s="95">
        <f>IFERROR(RANK(AB702, AB688:AB705),"")</f>
        <v>4</v>
      </c>
      <c r="AD702" s="478"/>
      <c r="AE702" s="95">
        <v>15</v>
      </c>
      <c r="AF702" s="151">
        <v>2305.4545454545455</v>
      </c>
      <c r="AG702" s="177">
        <f t="shared" si="576"/>
        <v>153.69696969696969</v>
      </c>
      <c r="AH702" s="95">
        <f>IFERROR(RANK(AG702, AG688:AG705),"")</f>
        <v>3</v>
      </c>
      <c r="AI702" s="478"/>
      <c r="AJ702" s="95">
        <v>15</v>
      </c>
      <c r="AK702" s="151">
        <v>2294.782608695652</v>
      </c>
      <c r="AL702" s="177">
        <f t="shared" si="577"/>
        <v>152.98550724637681</v>
      </c>
      <c r="AM702" s="95">
        <f>IFERROR(RANK(AL702, AL688:AL705),"")</f>
        <v>4</v>
      </c>
      <c r="AN702" s="478"/>
      <c r="AO702" s="95">
        <v>15</v>
      </c>
      <c r="AP702" s="151">
        <v>2285.454545454546</v>
      </c>
      <c r="AQ702" s="177">
        <f t="shared" si="578"/>
        <v>152.3636363636364</v>
      </c>
      <c r="AR702" s="95">
        <f>IFERROR(RANK(AQ702, AQ688:AQ705),"")</f>
        <v>5</v>
      </c>
      <c r="AS702" s="478"/>
      <c r="AT702" s="95">
        <v>15</v>
      </c>
      <c r="AU702" s="151">
        <v>2302.5882352941171</v>
      </c>
      <c r="AV702" s="177">
        <f t="shared" si="579"/>
        <v>153.50588235294114</v>
      </c>
      <c r="AW702" s="95">
        <f>IFERROR(RANK(AV702, AV688:AV705),"")</f>
        <v>3</v>
      </c>
      <c r="AX702" s="478"/>
    </row>
    <row r="703" spans="2:50">
      <c r="B703" s="456"/>
      <c r="C703" s="95">
        <f t="shared" si="571"/>
        <v>16</v>
      </c>
      <c r="D703" s="95"/>
      <c r="E703" s="95"/>
      <c r="F703" s="95"/>
      <c r="G703" s="177" t="str">
        <f t="shared" si="572"/>
        <v/>
      </c>
      <c r="H703" s="456"/>
      <c r="I703" s="153" t="str">
        <f t="shared" si="568"/>
        <v/>
      </c>
      <c r="J703" s="153" t="str">
        <f t="shared" si="569"/>
        <v/>
      </c>
      <c r="K703" s="154" t="str">
        <f t="shared" si="570"/>
        <v/>
      </c>
      <c r="L703" s="458"/>
      <c r="M703" s="153" t="str">
        <f>IFERROR(RANK(K703, K688:K705),"")</f>
        <v/>
      </c>
      <c r="N703" s="480"/>
      <c r="O703" s="480"/>
      <c r="P703" s="95"/>
      <c r="Q703" s="151"/>
      <c r="R703" s="177" t="str">
        <f t="shared" si="573"/>
        <v/>
      </c>
      <c r="S703" s="95" t="str">
        <f>IFERROR(RANK(R703, R688:R705),"")</f>
        <v/>
      </c>
      <c r="T703" s="478"/>
      <c r="U703" s="95"/>
      <c r="V703" s="151"/>
      <c r="W703" s="177" t="str">
        <f t="shared" si="574"/>
        <v/>
      </c>
      <c r="X703" s="95" t="str">
        <f>IFERROR(RANK(W703, W688:W705),"")</f>
        <v/>
      </c>
      <c r="Y703" s="478"/>
      <c r="Z703" s="95"/>
      <c r="AA703" s="151"/>
      <c r="AB703" s="177" t="str">
        <f t="shared" si="575"/>
        <v/>
      </c>
      <c r="AC703" s="95" t="str">
        <f>IFERROR(RANK(AB703, AB688:AB705),"")</f>
        <v/>
      </c>
      <c r="AD703" s="478"/>
      <c r="AE703" s="95"/>
      <c r="AF703" s="151"/>
      <c r="AG703" s="177" t="str">
        <f t="shared" si="576"/>
        <v/>
      </c>
      <c r="AH703" s="95" t="str">
        <f>IFERROR(RANK(AG703, AG688:AG705),"")</f>
        <v/>
      </c>
      <c r="AI703" s="478"/>
      <c r="AJ703" s="95"/>
      <c r="AK703" s="151"/>
      <c r="AL703" s="177" t="str">
        <f t="shared" si="577"/>
        <v/>
      </c>
      <c r="AM703" s="95" t="str">
        <f>IFERROR(RANK(AL703, AL688:AL705),"")</f>
        <v/>
      </c>
      <c r="AN703" s="478"/>
      <c r="AO703" s="95"/>
      <c r="AP703" s="151"/>
      <c r="AQ703" s="177" t="str">
        <f t="shared" si="578"/>
        <v/>
      </c>
      <c r="AR703" s="95" t="str">
        <f>IFERROR(RANK(AQ703, AQ688:AQ705),"")</f>
        <v/>
      </c>
      <c r="AS703" s="478"/>
      <c r="AT703" s="95"/>
      <c r="AU703" s="151"/>
      <c r="AV703" s="177" t="str">
        <f t="shared" si="579"/>
        <v/>
      </c>
      <c r="AW703" s="95" t="str">
        <f>IFERROR(RANK(AV703, AV688:AV705),"")</f>
        <v/>
      </c>
      <c r="AX703" s="478"/>
    </row>
    <row r="704" spans="2:50">
      <c r="B704" s="456"/>
      <c r="C704" s="95">
        <f t="shared" si="571"/>
        <v>17</v>
      </c>
      <c r="D704" s="95"/>
      <c r="E704" s="95"/>
      <c r="F704" s="95"/>
      <c r="G704" s="177" t="str">
        <f t="shared" si="572"/>
        <v/>
      </c>
      <c r="H704" s="456"/>
      <c r="I704" s="153" t="str">
        <f t="shared" si="568"/>
        <v/>
      </c>
      <c r="J704" s="153" t="str">
        <f t="shared" si="569"/>
        <v/>
      </c>
      <c r="K704" s="154" t="str">
        <f t="shared" si="570"/>
        <v/>
      </c>
      <c r="L704" s="458"/>
      <c r="M704" s="153" t="str">
        <f>IFERROR(RANK(K704, K688:K705),"")</f>
        <v/>
      </c>
      <c r="N704" s="480"/>
      <c r="O704" s="480"/>
      <c r="P704" s="95"/>
      <c r="Q704" s="151"/>
      <c r="R704" s="177" t="str">
        <f t="shared" si="573"/>
        <v/>
      </c>
      <c r="S704" s="95" t="str">
        <f>IFERROR(RANK(R704, R688:R705),"")</f>
        <v/>
      </c>
      <c r="T704" s="478"/>
      <c r="U704" s="95"/>
      <c r="V704" s="151"/>
      <c r="W704" s="177" t="str">
        <f t="shared" si="574"/>
        <v/>
      </c>
      <c r="X704" s="95" t="str">
        <f>IFERROR(RANK(W704, W688:W705),"")</f>
        <v/>
      </c>
      <c r="Y704" s="478"/>
      <c r="Z704" s="95"/>
      <c r="AA704" s="151"/>
      <c r="AB704" s="177" t="str">
        <f t="shared" si="575"/>
        <v/>
      </c>
      <c r="AC704" s="95" t="str">
        <f>IFERROR(RANK(AB704, AB688:AB705),"")</f>
        <v/>
      </c>
      <c r="AD704" s="478"/>
      <c r="AE704" s="95"/>
      <c r="AF704" s="151"/>
      <c r="AG704" s="177" t="str">
        <f t="shared" si="576"/>
        <v/>
      </c>
      <c r="AH704" s="95" t="str">
        <f>IFERROR(RANK(AG704, AG688:AG705),"")</f>
        <v/>
      </c>
      <c r="AI704" s="478"/>
      <c r="AJ704" s="95"/>
      <c r="AK704" s="151"/>
      <c r="AL704" s="177" t="str">
        <f t="shared" si="577"/>
        <v/>
      </c>
      <c r="AM704" s="95" t="str">
        <f>IFERROR(RANK(AL704, AL688:AL705),"")</f>
        <v/>
      </c>
      <c r="AN704" s="478"/>
      <c r="AO704" s="95"/>
      <c r="AP704" s="151"/>
      <c r="AQ704" s="177" t="str">
        <f t="shared" si="578"/>
        <v/>
      </c>
      <c r="AR704" s="95" t="str">
        <f>IFERROR(RANK(AQ704, AQ688:AQ705),"")</f>
        <v/>
      </c>
      <c r="AS704" s="478"/>
      <c r="AT704" s="95"/>
      <c r="AU704" s="151"/>
      <c r="AV704" s="177" t="str">
        <f t="shared" si="579"/>
        <v/>
      </c>
      <c r="AW704" s="95" t="str">
        <f>IFERROR(RANK(AV704, AV688:AV705),"")</f>
        <v/>
      </c>
      <c r="AX704" s="478"/>
    </row>
    <row r="705" spans="2:50">
      <c r="B705" s="456"/>
      <c r="C705" s="95">
        <f t="shared" si="571"/>
        <v>18</v>
      </c>
      <c r="D705" s="95"/>
      <c r="E705" s="95"/>
      <c r="F705" s="95"/>
      <c r="G705" s="177" t="str">
        <f t="shared" si="572"/>
        <v/>
      </c>
      <c r="H705" s="456"/>
      <c r="I705" s="153" t="str">
        <f t="shared" si="568"/>
        <v/>
      </c>
      <c r="J705" s="153" t="str">
        <f t="shared" si="569"/>
        <v/>
      </c>
      <c r="K705" s="154" t="str">
        <f t="shared" si="570"/>
        <v/>
      </c>
      <c r="L705" s="459"/>
      <c r="M705" s="153" t="str">
        <f>IFERROR(RANK(K705, K688:K705),"")</f>
        <v/>
      </c>
      <c r="N705" s="464"/>
      <c r="O705" s="464"/>
      <c r="P705" s="95"/>
      <c r="Q705" s="151"/>
      <c r="R705" s="177" t="str">
        <f t="shared" si="573"/>
        <v/>
      </c>
      <c r="S705" s="95" t="str">
        <f>IFERROR(RANK(R705, R688:R705),"")</f>
        <v/>
      </c>
      <c r="T705" s="479"/>
      <c r="U705" s="95"/>
      <c r="V705" s="151"/>
      <c r="W705" s="177" t="str">
        <f t="shared" si="574"/>
        <v/>
      </c>
      <c r="X705" s="95" t="str">
        <f>IFERROR(RANK(W705, W688:W705),"")</f>
        <v/>
      </c>
      <c r="Y705" s="479"/>
      <c r="Z705" s="95"/>
      <c r="AA705" s="151"/>
      <c r="AB705" s="177" t="str">
        <f t="shared" si="575"/>
        <v/>
      </c>
      <c r="AC705" s="95" t="str">
        <f>IFERROR(RANK(AB705, AB688:AB705),"")</f>
        <v/>
      </c>
      <c r="AD705" s="479"/>
      <c r="AE705" s="95"/>
      <c r="AF705" s="151"/>
      <c r="AG705" s="177" t="str">
        <f t="shared" si="576"/>
        <v/>
      </c>
      <c r="AH705" s="95" t="str">
        <f>IFERROR(RANK(AG705, AG688:AG705),"")</f>
        <v/>
      </c>
      <c r="AI705" s="479"/>
      <c r="AJ705" s="95"/>
      <c r="AK705" s="151"/>
      <c r="AL705" s="177" t="str">
        <f t="shared" si="577"/>
        <v/>
      </c>
      <c r="AM705" s="95" t="str">
        <f>IFERROR(RANK(AL705, AL688:AL705),"")</f>
        <v/>
      </c>
      <c r="AN705" s="479"/>
      <c r="AO705" s="95"/>
      <c r="AP705" s="151"/>
      <c r="AQ705" s="177" t="str">
        <f t="shared" si="578"/>
        <v/>
      </c>
      <c r="AR705" s="95" t="str">
        <f>IFERROR(RANK(AQ705, AQ688:AQ705),"")</f>
        <v/>
      </c>
      <c r="AS705" s="479"/>
      <c r="AT705" s="95"/>
      <c r="AU705" s="151"/>
      <c r="AV705" s="177" t="str">
        <f t="shared" si="579"/>
        <v/>
      </c>
      <c r="AW705" s="95" t="str">
        <f>IFERROR(RANK(AV705, AV688:AV705),"")</f>
        <v/>
      </c>
      <c r="AX705" s="479"/>
    </row>
  </sheetData>
  <mergeCells count="1829">
    <mergeCell ref="AJ685:AM685"/>
    <mergeCell ref="AN685:AN687"/>
    <mergeCell ref="AO685:AR685"/>
    <mergeCell ref="AS685:AS687"/>
    <mergeCell ref="AT685:AW685"/>
    <mergeCell ref="AX685:AX687"/>
    <mergeCell ref="E686:G686"/>
    <mergeCell ref="I686:K686"/>
    <mergeCell ref="P686:S686"/>
    <mergeCell ref="U686:X686"/>
    <mergeCell ref="Z686:AC686"/>
    <mergeCell ref="AE686:AH686"/>
    <mergeCell ref="AJ686:AM686"/>
    <mergeCell ref="AO686:AR686"/>
    <mergeCell ref="AT686:AW686"/>
    <mergeCell ref="B688:B705"/>
    <mergeCell ref="H688:H705"/>
    <mergeCell ref="L688:L705"/>
    <mergeCell ref="T688:T705"/>
    <mergeCell ref="Y688:Y705"/>
    <mergeCell ref="AD688:AD705"/>
    <mergeCell ref="AI688:AI705"/>
    <mergeCell ref="AN688:AN705"/>
    <mergeCell ref="AS688:AS705"/>
    <mergeCell ref="AX688:AX705"/>
    <mergeCell ref="B685:B687"/>
    <mergeCell ref="C685:D687"/>
    <mergeCell ref="E685:G685"/>
    <mergeCell ref="H685:H687"/>
    <mergeCell ref="I685:K685"/>
    <mergeCell ref="L685:L687"/>
    <mergeCell ref="M685:M687"/>
    <mergeCell ref="N685:N705"/>
    <mergeCell ref="O685:O705"/>
    <mergeCell ref="P685:S685"/>
    <mergeCell ref="T685:T687"/>
    <mergeCell ref="U685:X685"/>
    <mergeCell ref="Y685:Y687"/>
    <mergeCell ref="Z685:AC685"/>
    <mergeCell ref="AD685:AD687"/>
    <mergeCell ref="AE685:AH685"/>
    <mergeCell ref="AI685:AI687"/>
    <mergeCell ref="B683:H684"/>
    <mergeCell ref="N683:N684"/>
    <mergeCell ref="O683:O684"/>
    <mergeCell ref="P683:T683"/>
    <mergeCell ref="U683:Y683"/>
    <mergeCell ref="Z683:AD683"/>
    <mergeCell ref="AE683:AI683"/>
    <mergeCell ref="AJ683:AN683"/>
    <mergeCell ref="AO683:AS683"/>
    <mergeCell ref="AT683:AX683"/>
    <mergeCell ref="P684:T684"/>
    <mergeCell ref="U684:Y684"/>
    <mergeCell ref="Z684:AD684"/>
    <mergeCell ref="AE684:AI684"/>
    <mergeCell ref="AJ684:AN684"/>
    <mergeCell ref="AO684:AS684"/>
    <mergeCell ref="AT684:AX684"/>
    <mergeCell ref="AJ662:AM662"/>
    <mergeCell ref="AN662:AN664"/>
    <mergeCell ref="AO662:AR662"/>
    <mergeCell ref="AS662:AS664"/>
    <mergeCell ref="AT662:AW662"/>
    <mergeCell ref="AX662:AX664"/>
    <mergeCell ref="E663:G663"/>
    <mergeCell ref="I663:K663"/>
    <mergeCell ref="P663:S663"/>
    <mergeCell ref="U663:X663"/>
    <mergeCell ref="Z663:AC663"/>
    <mergeCell ref="AE663:AH663"/>
    <mergeCell ref="AJ663:AM663"/>
    <mergeCell ref="AO663:AR663"/>
    <mergeCell ref="AT663:AW663"/>
    <mergeCell ref="B665:B682"/>
    <mergeCell ref="H665:H682"/>
    <mergeCell ref="L665:L682"/>
    <mergeCell ref="T665:T682"/>
    <mergeCell ref="Y665:Y682"/>
    <mergeCell ref="AD665:AD682"/>
    <mergeCell ref="AI665:AI682"/>
    <mergeCell ref="AN665:AN682"/>
    <mergeCell ref="AS665:AS682"/>
    <mergeCell ref="AX665:AX682"/>
    <mergeCell ref="B662:B664"/>
    <mergeCell ref="C662:D664"/>
    <mergeCell ref="E662:G662"/>
    <mergeCell ref="H662:H664"/>
    <mergeCell ref="I662:K662"/>
    <mergeCell ref="L662:L664"/>
    <mergeCell ref="M662:M664"/>
    <mergeCell ref="N662:N682"/>
    <mergeCell ref="O662:O682"/>
    <mergeCell ref="P662:S662"/>
    <mergeCell ref="T662:T664"/>
    <mergeCell ref="U662:X662"/>
    <mergeCell ref="Y662:Y664"/>
    <mergeCell ref="Z662:AC662"/>
    <mergeCell ref="AD662:AD664"/>
    <mergeCell ref="AE662:AH662"/>
    <mergeCell ref="AI662:AI664"/>
    <mergeCell ref="B660:H661"/>
    <mergeCell ref="N660:N661"/>
    <mergeCell ref="O660:O661"/>
    <mergeCell ref="P660:T660"/>
    <mergeCell ref="U660:Y660"/>
    <mergeCell ref="Z660:AD660"/>
    <mergeCell ref="AE660:AI660"/>
    <mergeCell ref="AJ660:AN660"/>
    <mergeCell ref="AO660:AS660"/>
    <mergeCell ref="AT660:AX660"/>
    <mergeCell ref="P661:T661"/>
    <mergeCell ref="U661:Y661"/>
    <mergeCell ref="Z661:AD661"/>
    <mergeCell ref="AE661:AI661"/>
    <mergeCell ref="AJ661:AN661"/>
    <mergeCell ref="AO661:AS661"/>
    <mergeCell ref="AT661:AX661"/>
    <mergeCell ref="AJ639:AM639"/>
    <mergeCell ref="AN639:AN641"/>
    <mergeCell ref="AO639:AR639"/>
    <mergeCell ref="AS639:AS641"/>
    <mergeCell ref="AT639:AW639"/>
    <mergeCell ref="AX639:AX641"/>
    <mergeCell ref="E640:G640"/>
    <mergeCell ref="I640:K640"/>
    <mergeCell ref="P640:S640"/>
    <mergeCell ref="U640:X640"/>
    <mergeCell ref="Z640:AC640"/>
    <mergeCell ref="AE640:AH640"/>
    <mergeCell ref="AJ640:AM640"/>
    <mergeCell ref="AO640:AR640"/>
    <mergeCell ref="AT640:AW640"/>
    <mergeCell ref="B642:B659"/>
    <mergeCell ref="H642:H659"/>
    <mergeCell ref="L642:L659"/>
    <mergeCell ref="T642:T659"/>
    <mergeCell ref="Y642:Y659"/>
    <mergeCell ref="AD642:AD659"/>
    <mergeCell ref="AI642:AI659"/>
    <mergeCell ref="AN642:AN659"/>
    <mergeCell ref="AS642:AS659"/>
    <mergeCell ref="AX642:AX659"/>
    <mergeCell ref="B639:B641"/>
    <mergeCell ref="C639:D641"/>
    <mergeCell ref="E639:G639"/>
    <mergeCell ref="H639:H641"/>
    <mergeCell ref="I639:K639"/>
    <mergeCell ref="L639:L641"/>
    <mergeCell ref="M639:M641"/>
    <mergeCell ref="N639:N659"/>
    <mergeCell ref="O639:O659"/>
    <mergeCell ref="P639:S639"/>
    <mergeCell ref="T639:T641"/>
    <mergeCell ref="U639:X639"/>
    <mergeCell ref="Y639:Y641"/>
    <mergeCell ref="Z639:AC639"/>
    <mergeCell ref="AD639:AD641"/>
    <mergeCell ref="AE639:AH639"/>
    <mergeCell ref="AI639:AI641"/>
    <mergeCell ref="B637:H638"/>
    <mergeCell ref="N637:N638"/>
    <mergeCell ref="O637:O638"/>
    <mergeCell ref="P637:T637"/>
    <mergeCell ref="U637:Y637"/>
    <mergeCell ref="Z637:AD637"/>
    <mergeCell ref="AE637:AI637"/>
    <mergeCell ref="AJ637:AN637"/>
    <mergeCell ref="AO637:AS637"/>
    <mergeCell ref="AT637:AX637"/>
    <mergeCell ref="P638:T638"/>
    <mergeCell ref="U638:Y638"/>
    <mergeCell ref="Z638:AD638"/>
    <mergeCell ref="AE638:AI638"/>
    <mergeCell ref="AJ638:AN638"/>
    <mergeCell ref="AO638:AS638"/>
    <mergeCell ref="AT638:AX638"/>
    <mergeCell ref="AJ616:AM616"/>
    <mergeCell ref="AN616:AN618"/>
    <mergeCell ref="AO616:AR616"/>
    <mergeCell ref="AS616:AS618"/>
    <mergeCell ref="AT616:AW616"/>
    <mergeCell ref="AX616:AX618"/>
    <mergeCell ref="E617:G617"/>
    <mergeCell ref="I617:K617"/>
    <mergeCell ref="P617:S617"/>
    <mergeCell ref="U617:X617"/>
    <mergeCell ref="Z617:AC617"/>
    <mergeCell ref="AE617:AH617"/>
    <mergeCell ref="AJ617:AM617"/>
    <mergeCell ref="AO617:AR617"/>
    <mergeCell ref="AT617:AW617"/>
    <mergeCell ref="B619:B636"/>
    <mergeCell ref="H619:H636"/>
    <mergeCell ref="L619:L636"/>
    <mergeCell ref="T619:T636"/>
    <mergeCell ref="Y619:Y636"/>
    <mergeCell ref="AD619:AD636"/>
    <mergeCell ref="AI619:AI636"/>
    <mergeCell ref="AN619:AN636"/>
    <mergeCell ref="AS619:AS636"/>
    <mergeCell ref="AX619:AX636"/>
    <mergeCell ref="B616:B618"/>
    <mergeCell ref="C616:D618"/>
    <mergeCell ref="E616:G616"/>
    <mergeCell ref="H616:H618"/>
    <mergeCell ref="I616:K616"/>
    <mergeCell ref="L616:L618"/>
    <mergeCell ref="M616:M618"/>
    <mergeCell ref="N616:N636"/>
    <mergeCell ref="O616:O636"/>
    <mergeCell ref="P616:S616"/>
    <mergeCell ref="T616:T618"/>
    <mergeCell ref="U616:X616"/>
    <mergeCell ref="Y616:Y618"/>
    <mergeCell ref="Z616:AC616"/>
    <mergeCell ref="AD616:AD618"/>
    <mergeCell ref="AE616:AH616"/>
    <mergeCell ref="AI616:AI618"/>
    <mergeCell ref="B614:H615"/>
    <mergeCell ref="N614:N615"/>
    <mergeCell ref="O614:O615"/>
    <mergeCell ref="P614:T614"/>
    <mergeCell ref="U614:Y614"/>
    <mergeCell ref="Z614:AD614"/>
    <mergeCell ref="AE614:AI614"/>
    <mergeCell ref="AJ614:AN614"/>
    <mergeCell ref="AO614:AS614"/>
    <mergeCell ref="AT614:AX614"/>
    <mergeCell ref="P615:T615"/>
    <mergeCell ref="U615:Y615"/>
    <mergeCell ref="Z615:AD615"/>
    <mergeCell ref="AE615:AI615"/>
    <mergeCell ref="AJ615:AN615"/>
    <mergeCell ref="AO615:AS615"/>
    <mergeCell ref="AT615:AX61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596:B613"/>
    <mergeCell ref="H596:H613"/>
    <mergeCell ref="L596:L613"/>
    <mergeCell ref="T596:T613"/>
    <mergeCell ref="Y596:Y613"/>
    <mergeCell ref="AD596:AD613"/>
    <mergeCell ref="AI596:AI613"/>
    <mergeCell ref="AN596:AN613"/>
    <mergeCell ref="AS596:AS613"/>
    <mergeCell ref="AX596:AX613"/>
    <mergeCell ref="B593:B595"/>
    <mergeCell ref="C593:D595"/>
    <mergeCell ref="E593:G593"/>
    <mergeCell ref="H593:H595"/>
    <mergeCell ref="I593:K593"/>
    <mergeCell ref="L593:L595"/>
    <mergeCell ref="M593:M595"/>
    <mergeCell ref="N593:N613"/>
    <mergeCell ref="O593:O613"/>
    <mergeCell ref="P593:S593"/>
    <mergeCell ref="T593:T595"/>
    <mergeCell ref="U593:X593"/>
    <mergeCell ref="Y593:Y595"/>
    <mergeCell ref="Z593:AC593"/>
    <mergeCell ref="AD593:AD595"/>
    <mergeCell ref="AE593:AH593"/>
    <mergeCell ref="AI593:AI595"/>
    <mergeCell ref="B591:H592"/>
    <mergeCell ref="N591:N592"/>
    <mergeCell ref="O591:O592"/>
    <mergeCell ref="P591:T591"/>
    <mergeCell ref="U591:Y591"/>
    <mergeCell ref="Z591:AD591"/>
    <mergeCell ref="AE591:AI591"/>
    <mergeCell ref="AJ591:AN591"/>
    <mergeCell ref="AO591:AS591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AJ570:AM570"/>
    <mergeCell ref="AN570:AN572"/>
    <mergeCell ref="AO570:AR570"/>
    <mergeCell ref="AS570:AS572"/>
    <mergeCell ref="AT570:AW570"/>
    <mergeCell ref="AX570:AX572"/>
    <mergeCell ref="E571:G571"/>
    <mergeCell ref="I571:K571"/>
    <mergeCell ref="P571:S571"/>
    <mergeCell ref="U571:X571"/>
    <mergeCell ref="Z571:AC571"/>
    <mergeCell ref="AE571:AH571"/>
    <mergeCell ref="AJ571:AM571"/>
    <mergeCell ref="AO571:AR571"/>
    <mergeCell ref="AT571:AW571"/>
    <mergeCell ref="B573:B590"/>
    <mergeCell ref="H573:H590"/>
    <mergeCell ref="L573:L590"/>
    <mergeCell ref="T573:T590"/>
    <mergeCell ref="Y573:Y590"/>
    <mergeCell ref="AD573:AD590"/>
    <mergeCell ref="AI573:AI590"/>
    <mergeCell ref="AN573:AN590"/>
    <mergeCell ref="AS573:AS590"/>
    <mergeCell ref="AX573:AX590"/>
    <mergeCell ref="B570:B572"/>
    <mergeCell ref="C570:D572"/>
    <mergeCell ref="E570:G570"/>
    <mergeCell ref="H570:H572"/>
    <mergeCell ref="I570:K570"/>
    <mergeCell ref="L570:L572"/>
    <mergeCell ref="M570:M572"/>
    <mergeCell ref="N570:N590"/>
    <mergeCell ref="O570:O590"/>
    <mergeCell ref="P570:S570"/>
    <mergeCell ref="T570:T572"/>
    <mergeCell ref="U570:X570"/>
    <mergeCell ref="Y570:Y572"/>
    <mergeCell ref="Z570:AC570"/>
    <mergeCell ref="AD570:AD572"/>
    <mergeCell ref="AE570:AH570"/>
    <mergeCell ref="AI570:AI572"/>
    <mergeCell ref="B568:H569"/>
    <mergeCell ref="N568:N569"/>
    <mergeCell ref="O568:O569"/>
    <mergeCell ref="P568:T568"/>
    <mergeCell ref="U568:Y568"/>
    <mergeCell ref="Z568:AD568"/>
    <mergeCell ref="AE568:AI568"/>
    <mergeCell ref="AJ568:AN568"/>
    <mergeCell ref="AO568:AS568"/>
    <mergeCell ref="AT568:AX568"/>
    <mergeCell ref="P569:T569"/>
    <mergeCell ref="U569:Y569"/>
    <mergeCell ref="Z569:AD569"/>
    <mergeCell ref="AE569:AI569"/>
    <mergeCell ref="AJ569:AN569"/>
    <mergeCell ref="AO569:AS569"/>
    <mergeCell ref="AT569:AX569"/>
    <mergeCell ref="AJ547:AM547"/>
    <mergeCell ref="AN547:AN549"/>
    <mergeCell ref="AO547:AR547"/>
    <mergeCell ref="AS547:AS549"/>
    <mergeCell ref="AT547:AW547"/>
    <mergeCell ref="AX547:AX549"/>
    <mergeCell ref="E548:G548"/>
    <mergeCell ref="I548:K548"/>
    <mergeCell ref="P548:S548"/>
    <mergeCell ref="U548:X548"/>
    <mergeCell ref="Z548:AC548"/>
    <mergeCell ref="AE548:AH548"/>
    <mergeCell ref="AJ548:AM548"/>
    <mergeCell ref="AO548:AR548"/>
    <mergeCell ref="AT548:AW548"/>
    <mergeCell ref="B550:B567"/>
    <mergeCell ref="H550:H567"/>
    <mergeCell ref="L550:L567"/>
    <mergeCell ref="T550:T567"/>
    <mergeCell ref="Y550:Y567"/>
    <mergeCell ref="AD550:AD567"/>
    <mergeCell ref="AI550:AI567"/>
    <mergeCell ref="AN550:AN567"/>
    <mergeCell ref="AS550:AS567"/>
    <mergeCell ref="AX550:AX567"/>
    <mergeCell ref="B547:B549"/>
    <mergeCell ref="C547:D549"/>
    <mergeCell ref="E547:G547"/>
    <mergeCell ref="H547:H549"/>
    <mergeCell ref="I547:K547"/>
    <mergeCell ref="L547:L549"/>
    <mergeCell ref="M547:M549"/>
    <mergeCell ref="N547:N567"/>
    <mergeCell ref="O547:O567"/>
    <mergeCell ref="P547:S547"/>
    <mergeCell ref="T547:T549"/>
    <mergeCell ref="U547:X547"/>
    <mergeCell ref="Y547:Y549"/>
    <mergeCell ref="Z547:AC547"/>
    <mergeCell ref="AD547:AD549"/>
    <mergeCell ref="AE547:AH547"/>
    <mergeCell ref="AI547:AI549"/>
    <mergeCell ref="B545:H546"/>
    <mergeCell ref="N545:N546"/>
    <mergeCell ref="O545:O546"/>
    <mergeCell ref="P545:T545"/>
    <mergeCell ref="U545:Y545"/>
    <mergeCell ref="Z545:AD545"/>
    <mergeCell ref="AE545:AI545"/>
    <mergeCell ref="AJ545:AN545"/>
    <mergeCell ref="AO545:AS545"/>
    <mergeCell ref="AT545:AX545"/>
    <mergeCell ref="P546:T546"/>
    <mergeCell ref="U546:Y546"/>
    <mergeCell ref="Z546:AD546"/>
    <mergeCell ref="AE546:AI546"/>
    <mergeCell ref="AJ546:AN546"/>
    <mergeCell ref="AO546:AS546"/>
    <mergeCell ref="AT546:AX546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4"/>
    <mergeCell ref="H527:H544"/>
    <mergeCell ref="L527:L544"/>
    <mergeCell ref="T527:T544"/>
    <mergeCell ref="Y527:Y544"/>
    <mergeCell ref="AD527:AD544"/>
    <mergeCell ref="AI527:AI544"/>
    <mergeCell ref="AN527:AN544"/>
    <mergeCell ref="AS527:AS544"/>
    <mergeCell ref="AX527:AX544"/>
    <mergeCell ref="B524:B526"/>
    <mergeCell ref="C524:D526"/>
    <mergeCell ref="E524:G524"/>
    <mergeCell ref="H524:H526"/>
    <mergeCell ref="I524:K524"/>
    <mergeCell ref="L524:L526"/>
    <mergeCell ref="M524:M526"/>
    <mergeCell ref="N524:N544"/>
    <mergeCell ref="O524:O544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>
        <f>AVERAGE(L547,L567,L587,L607)</f>
        <v>264.69316878470966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66" t="s">
        <v>203</v>
      </c>
      <c r="C7" s="95">
        <v>1</v>
      </c>
      <c r="D7" s="95" t="s">
        <v>204</v>
      </c>
      <c r="E7" s="151">
        <v>10</v>
      </c>
      <c r="F7" s="95">
        <v>3000</v>
      </c>
      <c r="G7" s="177">
        <f>F7/E7</f>
        <v>300</v>
      </c>
      <c r="H7" s="447">
        <f>AVERAGE(G7:G21)</f>
        <v>286.71328671328672</v>
      </c>
      <c r="I7" s="153">
        <f t="shared" ref="I7:K9" si="0">IFERROR(AVERAGE(P7,U7,Z7,AE7,AJ7,AO7,AT7),"")</f>
        <v>10</v>
      </c>
      <c r="J7" s="153">
        <f t="shared" si="0"/>
        <v>2745.1483075139899</v>
      </c>
      <c r="K7" s="154">
        <f t="shared" si="0"/>
        <v>274.51483075139896</v>
      </c>
      <c r="L7" s="473">
        <f>IFERROR(AVERAGE(K7:K21),"-")</f>
        <v>263.61665831780039</v>
      </c>
      <c r="M7" s="153">
        <f>IFERROR(RANK(K7, K$7:K$21),"")</f>
        <v>9</v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151">
        <v>10</v>
      </c>
      <c r="AF7" s="151">
        <v>2746.019417475728</v>
      </c>
      <c r="AG7" s="177">
        <f>IFERROR(AF7/AE7,"")</f>
        <v>274.60194174757282</v>
      </c>
      <c r="AH7" s="95">
        <f>IFERROR(RANK(AG7, AG$7:AG$21),"")</f>
        <v>6</v>
      </c>
      <c r="AI7" s="447">
        <f>AVERAGE(AG7:AG21)</f>
        <v>263.4224253752148</v>
      </c>
      <c r="AJ7" s="151">
        <v>10</v>
      </c>
      <c r="AK7" s="151">
        <v>2752.0000000000005</v>
      </c>
      <c r="AL7" s="177">
        <f>IFERROR(AK7/AJ7,"")</f>
        <v>275.20000000000005</v>
      </c>
      <c r="AM7" s="95">
        <f>IFERROR(RANK(AL7, AL$7:AL$21),"")</f>
        <v>7</v>
      </c>
      <c r="AN7" s="447">
        <f>AVERAGE(AL7:AL21)</f>
        <v>264.0917706900384</v>
      </c>
      <c r="AO7" s="151">
        <v>10</v>
      </c>
      <c r="AP7" s="151">
        <v>2740.7381258023102</v>
      </c>
      <c r="AQ7" s="177">
        <f>IFERROR(AP7/AO7,"")</f>
        <v>274.07381258023099</v>
      </c>
      <c r="AR7" s="95">
        <f>IFERROR(RANK(AQ7, AQ$7:AQ$21),"")</f>
        <v>8</v>
      </c>
      <c r="AS7" s="447">
        <f>AVERAGE(AQ7:AQ21)</f>
        <v>263.2157100482965</v>
      </c>
      <c r="AT7" s="151">
        <v>10</v>
      </c>
      <c r="AU7" s="151">
        <v>2741.8356867779203</v>
      </c>
      <c r="AV7" s="177">
        <f>IFERROR(AU7/AT7,"")</f>
        <v>274.18356867779204</v>
      </c>
      <c r="AW7" s="95">
        <f>IFERROR(RANK(AV7, AV$7:AV$21),"")</f>
        <v>7</v>
      </c>
      <c r="AX7" s="447">
        <f>AVERAGE(AV7:AV21)</f>
        <v>263.73672715765173</v>
      </c>
    </row>
    <row r="8" spans="1:50" ht="15" hidden="1" customHeight="1">
      <c r="A8" s="76"/>
      <c r="B8" s="456"/>
      <c r="C8" s="95">
        <v>2</v>
      </c>
      <c r="D8" s="95" t="s">
        <v>205</v>
      </c>
      <c r="E8" s="151">
        <v>10</v>
      </c>
      <c r="F8" s="95">
        <v>3000</v>
      </c>
      <c r="G8" s="177">
        <f t="shared" ref="G8:G17" si="1">F8/E8</f>
        <v>300</v>
      </c>
      <c r="H8" s="447"/>
      <c r="I8" s="153">
        <f t="shared" si="0"/>
        <v>10</v>
      </c>
      <c r="J8" s="153">
        <f t="shared" si="0"/>
        <v>2756.044792046152</v>
      </c>
      <c r="K8" s="154">
        <f t="shared" si="0"/>
        <v>275.60447920461519</v>
      </c>
      <c r="L8" s="473"/>
      <c r="M8" s="153">
        <f t="shared" ref="M8:M21" si="2">IFERROR(RANK(K8, K$7:K$21),"")</f>
        <v>4</v>
      </c>
      <c r="N8" s="448"/>
      <c r="O8" s="448"/>
      <c r="P8" s="151"/>
      <c r="Q8" s="151"/>
      <c r="R8" s="177" t="str">
        <f t="shared" ref="R8:R21" si="3">IFERROR(Q8/P8,"")</f>
        <v/>
      </c>
      <c r="S8" s="95" t="str">
        <f t="shared" ref="S8:S21" si="4">IFERROR(RANK(R8, R$7:R$21),"")</f>
        <v/>
      </c>
      <c r="T8" s="447"/>
      <c r="U8" s="151"/>
      <c r="V8" s="151"/>
      <c r="W8" s="177" t="str">
        <f t="shared" ref="W8:W21" si="5">IFERROR(V8/U8,"")</f>
        <v/>
      </c>
      <c r="X8" s="95" t="str">
        <f t="shared" ref="X8:X21" si="6">IFERROR(RANK(W8, W$7:W$21),"")</f>
        <v/>
      </c>
      <c r="Y8" s="447"/>
      <c r="Z8" s="151"/>
      <c r="AA8" s="151"/>
      <c r="AB8" s="177" t="str">
        <f t="shared" ref="AB8:AB21" si="7">IFERROR(AA8/Z8,"")</f>
        <v/>
      </c>
      <c r="AC8" s="95" t="str">
        <f t="shared" ref="AC8:AC21" si="8">IFERROR(RANK(AB8, AB$7:AB$21),"")</f>
        <v/>
      </c>
      <c r="AD8" s="447"/>
      <c r="AE8" s="151">
        <v>10</v>
      </c>
      <c r="AF8" s="151">
        <v>2750.9302325581389</v>
      </c>
      <c r="AG8" s="177">
        <f t="shared" ref="AG8:AG21" si="9">IFERROR(AF8/AE8,"")</f>
        <v>275.09302325581388</v>
      </c>
      <c r="AH8" s="95">
        <f t="shared" ref="AH8:AH21" si="10">IFERROR(RANK(AG8, AG$7:AG$21),"")</f>
        <v>4</v>
      </c>
      <c r="AI8" s="447"/>
      <c r="AJ8" s="151">
        <v>10</v>
      </c>
      <c r="AK8" s="151">
        <v>2749.5348837209294</v>
      </c>
      <c r="AL8" s="177">
        <f t="shared" ref="AL8:AL21" si="11">IFERROR(AK8/AJ8,"")</f>
        <v>274.95348837209292</v>
      </c>
      <c r="AM8" s="95">
        <f t="shared" ref="AM8:AM21" si="12">IFERROR(RANK(AL8, AL$7:AL$21),"")</f>
        <v>9</v>
      </c>
      <c r="AN8" s="447"/>
      <c r="AO8" s="151">
        <v>10</v>
      </c>
      <c r="AP8" s="151">
        <v>2756.9558101472994</v>
      </c>
      <c r="AQ8" s="177">
        <f t="shared" ref="AQ8:AQ21" si="13">IFERROR(AP8/AO8,"")</f>
        <v>275.69558101472995</v>
      </c>
      <c r="AR8" s="95">
        <f t="shared" ref="AR8:AR21" si="14">IFERROR(RANK(AQ8, AQ$7:AQ$21),"")</f>
        <v>4</v>
      </c>
      <c r="AS8" s="447"/>
      <c r="AT8" s="151">
        <v>10</v>
      </c>
      <c r="AU8" s="151">
        <v>2766.7582417582407</v>
      </c>
      <c r="AV8" s="177">
        <f t="shared" ref="AV8:AV21" si="15">IFERROR(AU8/AT8,"")</f>
        <v>276.67582417582406</v>
      </c>
      <c r="AW8" s="95">
        <f t="shared" ref="AW8:AW21" si="16">IFERROR(RANK(AV8, AV$7:AV$21),"")</f>
        <v>3</v>
      </c>
      <c r="AX8" s="447"/>
    </row>
    <row r="9" spans="1:50" ht="13.5" hidden="1">
      <c r="A9" s="76"/>
      <c r="B9" s="456"/>
      <c r="C9" s="95">
        <v>3</v>
      </c>
      <c r="D9" s="95" t="s">
        <v>206</v>
      </c>
      <c r="E9" s="151">
        <v>10</v>
      </c>
      <c r="F9" s="95">
        <v>3000</v>
      </c>
      <c r="G9" s="177">
        <f t="shared" si="1"/>
        <v>300</v>
      </c>
      <c r="H9" s="447"/>
      <c r="I9" s="153">
        <f t="shared" si="0"/>
        <v>10</v>
      </c>
      <c r="J9" s="153">
        <f t="shared" si="0"/>
        <v>2747.4053724053715</v>
      </c>
      <c r="K9" s="154">
        <f t="shared" si="0"/>
        <v>274.74053724053715</v>
      </c>
      <c r="L9" s="473"/>
      <c r="M9" s="153">
        <f t="shared" si="2"/>
        <v>5</v>
      </c>
      <c r="N9" s="448"/>
      <c r="O9" s="448"/>
      <c r="P9" s="151"/>
      <c r="Q9" s="151"/>
      <c r="R9" s="177" t="str">
        <f t="shared" si="3"/>
        <v/>
      </c>
      <c r="S9" s="95" t="str">
        <f t="shared" si="4"/>
        <v/>
      </c>
      <c r="T9" s="447"/>
      <c r="U9" s="151"/>
      <c r="V9" s="151"/>
      <c r="W9" s="177" t="str">
        <f t="shared" si="5"/>
        <v/>
      </c>
      <c r="X9" s="95" t="str">
        <f t="shared" si="6"/>
        <v/>
      </c>
      <c r="Y9" s="447"/>
      <c r="Z9" s="151"/>
      <c r="AA9" s="151"/>
      <c r="AB9" s="177" t="str">
        <f t="shared" si="7"/>
        <v/>
      </c>
      <c r="AC9" s="95" t="str">
        <f t="shared" si="8"/>
        <v/>
      </c>
      <c r="AD9" s="447"/>
      <c r="AE9" s="151">
        <v>10</v>
      </c>
      <c r="AF9" s="151">
        <v>2754.074074074073</v>
      </c>
      <c r="AG9" s="177">
        <f t="shared" si="9"/>
        <v>275.40740740740728</v>
      </c>
      <c r="AH9" s="95">
        <f t="shared" si="10"/>
        <v>3</v>
      </c>
      <c r="AI9" s="447"/>
      <c r="AJ9" s="151">
        <v>10</v>
      </c>
      <c r="AK9" s="151">
        <v>2741.4814814814804</v>
      </c>
      <c r="AL9" s="177">
        <f t="shared" si="11"/>
        <v>274.14814814814804</v>
      </c>
      <c r="AM9" s="95">
        <f t="shared" si="12"/>
        <v>10</v>
      </c>
      <c r="AN9" s="447"/>
      <c r="AO9" s="151">
        <v>10</v>
      </c>
      <c r="AP9" s="151">
        <v>2736.9230769230762</v>
      </c>
      <c r="AQ9" s="177">
        <f t="shared" si="13"/>
        <v>273.69230769230762</v>
      </c>
      <c r="AR9" s="95">
        <f t="shared" si="14"/>
        <v>10</v>
      </c>
      <c r="AS9" s="447"/>
      <c r="AT9" s="151">
        <v>10</v>
      </c>
      <c r="AU9" s="151">
        <v>2757.1428571428564</v>
      </c>
      <c r="AV9" s="177">
        <f t="shared" si="15"/>
        <v>275.71428571428567</v>
      </c>
      <c r="AW9" s="95">
        <f t="shared" si="16"/>
        <v>5</v>
      </c>
      <c r="AX9" s="447"/>
    </row>
    <row r="10" spans="1:50" ht="13.5" hidden="1">
      <c r="A10" s="76"/>
      <c r="B10" s="456"/>
      <c r="C10" s="95">
        <v>4</v>
      </c>
      <c r="D10" s="95" t="s">
        <v>207</v>
      </c>
      <c r="E10" s="151">
        <v>10</v>
      </c>
      <c r="F10" s="95">
        <v>3000</v>
      </c>
      <c r="G10" s="177">
        <f t="shared" si="1"/>
        <v>300</v>
      </c>
      <c r="H10" s="447"/>
      <c r="I10" s="153">
        <f>IFERROR(AVERAGE(P10,U10,Z10,AE10,AJ10,AO10,AT10),"")</f>
        <v>10</v>
      </c>
      <c r="J10" s="153">
        <f>IFERROR(AVERAGE(Q10,V10,AA10,AF10,AK10,AP10,AU10),"")</f>
        <v>2746.860202041461</v>
      </c>
      <c r="K10" s="154">
        <f>IFERROR(AVERAGE(R10,W10,AB10,AG10,AL10,AQ10,AV10),"")</f>
        <v>274.68602020414613</v>
      </c>
      <c r="L10" s="473"/>
      <c r="M10" s="153">
        <f t="shared" si="2"/>
        <v>8</v>
      </c>
      <c r="N10" s="448"/>
      <c r="O10" s="448"/>
      <c r="P10" s="151"/>
      <c r="Q10" s="151"/>
      <c r="R10" s="177" t="str">
        <f t="shared" si="3"/>
        <v/>
      </c>
      <c r="S10" s="95" t="str">
        <f t="shared" si="4"/>
        <v/>
      </c>
      <c r="T10" s="447"/>
      <c r="U10" s="151"/>
      <c r="V10" s="151"/>
      <c r="W10" s="177" t="str">
        <f t="shared" si="5"/>
        <v/>
      </c>
      <c r="X10" s="95" t="str">
        <f t="shared" si="6"/>
        <v/>
      </c>
      <c r="Y10" s="447"/>
      <c r="Z10" s="151"/>
      <c r="AA10" s="151"/>
      <c r="AB10" s="177" t="str">
        <f t="shared" si="7"/>
        <v/>
      </c>
      <c r="AC10" s="95" t="str">
        <f t="shared" si="8"/>
        <v/>
      </c>
      <c r="AD10" s="447"/>
      <c r="AE10" s="151">
        <v>10</v>
      </c>
      <c r="AF10" s="151">
        <v>2739.0697674418602</v>
      </c>
      <c r="AG10" s="177">
        <f t="shared" si="9"/>
        <v>273.90697674418601</v>
      </c>
      <c r="AH10" s="95">
        <f t="shared" si="10"/>
        <v>8</v>
      </c>
      <c r="AI10" s="447"/>
      <c r="AJ10" s="151">
        <v>10</v>
      </c>
      <c r="AK10" s="151">
        <v>2760</v>
      </c>
      <c r="AL10" s="177">
        <f t="shared" si="11"/>
        <v>276</v>
      </c>
      <c r="AM10" s="95">
        <f t="shared" si="12"/>
        <v>4</v>
      </c>
      <c r="AN10" s="447"/>
      <c r="AO10" s="151">
        <v>10</v>
      </c>
      <c r="AP10" s="151">
        <v>2753.0769230769247</v>
      </c>
      <c r="AQ10" s="177">
        <f t="shared" si="13"/>
        <v>275.30769230769249</v>
      </c>
      <c r="AR10" s="95">
        <f t="shared" si="14"/>
        <v>5</v>
      </c>
      <c r="AS10" s="447"/>
      <c r="AT10" s="151">
        <v>10</v>
      </c>
      <c r="AU10" s="151">
        <v>2735.2941176470599</v>
      </c>
      <c r="AV10" s="177">
        <f t="shared" si="15"/>
        <v>273.52941176470597</v>
      </c>
      <c r="AW10" s="95">
        <f t="shared" si="16"/>
        <v>10</v>
      </c>
      <c r="AX10" s="447"/>
    </row>
    <row r="11" spans="1:50" ht="13.5" hidden="1">
      <c r="A11" s="76"/>
      <c r="B11" s="456"/>
      <c r="C11" s="95">
        <v>5</v>
      </c>
      <c r="D11" s="95" t="s">
        <v>208</v>
      </c>
      <c r="E11" s="151">
        <v>10</v>
      </c>
      <c r="F11" s="95">
        <v>3000</v>
      </c>
      <c r="G11" s="177">
        <f t="shared" si="1"/>
        <v>300</v>
      </c>
      <c r="H11" s="447"/>
      <c r="I11" s="153">
        <f t="shared" ref="I11:K21" si="17">IFERROR(AVERAGE(P11,U11,Z11,AE11,AJ11,AO11,AT11),"")</f>
        <v>10</v>
      </c>
      <c r="J11" s="153">
        <f t="shared" si="17"/>
        <v>2786.5325670498096</v>
      </c>
      <c r="K11" s="154">
        <f t="shared" si="17"/>
        <v>278.65325670498095</v>
      </c>
      <c r="L11" s="473"/>
      <c r="M11" s="153">
        <f t="shared" si="2"/>
        <v>1</v>
      </c>
      <c r="N11" s="448"/>
      <c r="O11" s="448"/>
      <c r="P11" s="151"/>
      <c r="Q11" s="151"/>
      <c r="R11" s="177" t="str">
        <f t="shared" si="3"/>
        <v/>
      </c>
      <c r="S11" s="95" t="str">
        <f t="shared" si="4"/>
        <v/>
      </c>
      <c r="T11" s="447"/>
      <c r="U11" s="151"/>
      <c r="V11" s="151"/>
      <c r="W11" s="177" t="str">
        <f t="shared" si="5"/>
        <v/>
      </c>
      <c r="X11" s="95" t="str">
        <f t="shared" si="6"/>
        <v/>
      </c>
      <c r="Y11" s="447"/>
      <c r="Z11" s="151"/>
      <c r="AA11" s="151"/>
      <c r="AB11" s="177" t="str">
        <f t="shared" si="7"/>
        <v/>
      </c>
      <c r="AC11" s="95" t="str">
        <f t="shared" si="8"/>
        <v/>
      </c>
      <c r="AD11" s="447"/>
      <c r="AE11" s="151">
        <v>10</v>
      </c>
      <c r="AF11" s="151">
        <v>2768.8888888888905</v>
      </c>
      <c r="AG11" s="177">
        <f t="shared" si="9"/>
        <v>276.88888888888903</v>
      </c>
      <c r="AH11" s="95">
        <f t="shared" si="10"/>
        <v>2</v>
      </c>
      <c r="AI11" s="447"/>
      <c r="AJ11" s="151">
        <v>10</v>
      </c>
      <c r="AK11" s="151">
        <v>2797.2413793103469</v>
      </c>
      <c r="AL11" s="177">
        <f t="shared" si="11"/>
        <v>279.7241379310347</v>
      </c>
      <c r="AM11" s="95">
        <f t="shared" si="12"/>
        <v>2</v>
      </c>
      <c r="AN11" s="447"/>
      <c r="AO11" s="151">
        <v>10</v>
      </c>
      <c r="AP11" s="151">
        <v>2759.9999999999964</v>
      </c>
      <c r="AQ11" s="177">
        <f t="shared" si="13"/>
        <v>275.99999999999966</v>
      </c>
      <c r="AR11" s="95">
        <f t="shared" si="14"/>
        <v>3</v>
      </c>
      <c r="AS11" s="447"/>
      <c r="AT11" s="151">
        <v>10</v>
      </c>
      <c r="AU11" s="151">
        <v>2820.0000000000027</v>
      </c>
      <c r="AV11" s="177">
        <f t="shared" si="15"/>
        <v>282.00000000000028</v>
      </c>
      <c r="AW11" s="95">
        <f t="shared" si="16"/>
        <v>1</v>
      </c>
      <c r="AX11" s="447"/>
    </row>
    <row r="12" spans="1:50" ht="13.5" hidden="1">
      <c r="A12" s="76"/>
      <c r="B12" s="456"/>
      <c r="C12" s="95">
        <v>6</v>
      </c>
      <c r="D12" s="95" t="s">
        <v>209</v>
      </c>
      <c r="E12" s="151">
        <v>10</v>
      </c>
      <c r="F12" s="95">
        <v>3000</v>
      </c>
      <c r="G12" s="177">
        <f t="shared" si="1"/>
        <v>300</v>
      </c>
      <c r="H12" s="447"/>
      <c r="I12" s="153">
        <f t="shared" si="17"/>
        <v>10</v>
      </c>
      <c r="J12" s="153">
        <f t="shared" si="17"/>
        <v>2741.3546211251437</v>
      </c>
      <c r="K12" s="154">
        <f t="shared" si="17"/>
        <v>274.13546211251435</v>
      </c>
      <c r="L12" s="473"/>
      <c r="M12" s="153">
        <f t="shared" si="2"/>
        <v>10</v>
      </c>
      <c r="N12" s="448"/>
      <c r="O12" s="448"/>
      <c r="P12" s="151"/>
      <c r="Q12" s="151"/>
      <c r="R12" s="177" t="str">
        <f t="shared" si="3"/>
        <v/>
      </c>
      <c r="S12" s="95" t="str">
        <f t="shared" si="4"/>
        <v/>
      </c>
      <c r="T12" s="447"/>
      <c r="U12" s="151"/>
      <c r="V12" s="151"/>
      <c r="W12" s="177" t="str">
        <f t="shared" si="5"/>
        <v/>
      </c>
      <c r="X12" s="95" t="str">
        <f t="shared" si="6"/>
        <v/>
      </c>
      <c r="Y12" s="447"/>
      <c r="Z12" s="151"/>
      <c r="AA12" s="151"/>
      <c r="AB12" s="177" t="str">
        <f t="shared" si="7"/>
        <v/>
      </c>
      <c r="AC12" s="95" t="str">
        <f t="shared" si="8"/>
        <v/>
      </c>
      <c r="AD12" s="447"/>
      <c r="AE12" s="151">
        <v>10</v>
      </c>
      <c r="AF12" s="151">
        <v>2738.76923076923</v>
      </c>
      <c r="AG12" s="177">
        <f t="shared" si="9"/>
        <v>273.87692307692299</v>
      </c>
      <c r="AH12" s="95">
        <f t="shared" si="10"/>
        <v>9</v>
      </c>
      <c r="AI12" s="447"/>
      <c r="AJ12" s="151">
        <v>10</v>
      </c>
      <c r="AK12" s="151">
        <v>2750.1492537313434</v>
      </c>
      <c r="AL12" s="177">
        <f t="shared" si="11"/>
        <v>275.01492537313436</v>
      </c>
      <c r="AM12" s="95">
        <f t="shared" si="12"/>
        <v>8</v>
      </c>
      <c r="AN12" s="447"/>
      <c r="AO12" s="151">
        <v>10</v>
      </c>
      <c r="AP12" s="151">
        <v>2737.4999999999991</v>
      </c>
      <c r="AQ12" s="177">
        <f t="shared" si="13"/>
        <v>273.74999999999989</v>
      </c>
      <c r="AR12" s="95">
        <f t="shared" si="14"/>
        <v>9</v>
      </c>
      <c r="AS12" s="447"/>
      <c r="AT12" s="151">
        <v>10</v>
      </c>
      <c r="AU12" s="151">
        <v>2739.0000000000018</v>
      </c>
      <c r="AV12" s="177">
        <f t="shared" si="15"/>
        <v>273.9000000000002</v>
      </c>
      <c r="AW12" s="95">
        <f t="shared" si="16"/>
        <v>8</v>
      </c>
      <c r="AX12" s="447"/>
    </row>
    <row r="13" spans="1:50" ht="13.5" hidden="1">
      <c r="A13" s="76"/>
      <c r="B13" s="456"/>
      <c r="C13" s="95">
        <v>7</v>
      </c>
      <c r="D13" s="95" t="s">
        <v>210</v>
      </c>
      <c r="E13" s="151">
        <v>10</v>
      </c>
      <c r="F13" s="95">
        <v>3000</v>
      </c>
      <c r="G13" s="177">
        <f t="shared" si="1"/>
        <v>300</v>
      </c>
      <c r="H13" s="447"/>
      <c r="I13" s="153">
        <f t="shared" si="17"/>
        <v>10</v>
      </c>
      <c r="J13" s="153">
        <f t="shared" si="17"/>
        <v>2747.401459941078</v>
      </c>
      <c r="K13" s="154">
        <f t="shared" si="17"/>
        <v>274.74014599410776</v>
      </c>
      <c r="L13" s="473"/>
      <c r="M13" s="153">
        <f t="shared" si="2"/>
        <v>6</v>
      </c>
      <c r="N13" s="448"/>
      <c r="O13" s="448"/>
      <c r="P13" s="151"/>
      <c r="Q13" s="151"/>
      <c r="R13" s="177" t="str">
        <f t="shared" si="3"/>
        <v/>
      </c>
      <c r="S13" s="95" t="str">
        <f t="shared" si="4"/>
        <v/>
      </c>
      <c r="T13" s="447"/>
      <c r="U13" s="151"/>
      <c r="V13" s="151"/>
      <c r="W13" s="177" t="str">
        <f t="shared" si="5"/>
        <v/>
      </c>
      <c r="X13" s="95" t="str">
        <f t="shared" si="6"/>
        <v/>
      </c>
      <c r="Y13" s="447"/>
      <c r="Z13" s="151"/>
      <c r="AA13" s="151"/>
      <c r="AB13" s="177" t="str">
        <f t="shared" si="7"/>
        <v/>
      </c>
      <c r="AC13" s="95" t="str">
        <f t="shared" si="8"/>
        <v/>
      </c>
      <c r="AD13" s="447"/>
      <c r="AE13" s="151">
        <v>10</v>
      </c>
      <c r="AF13" s="151">
        <v>2736</v>
      </c>
      <c r="AG13" s="177">
        <f t="shared" si="9"/>
        <v>273.60000000000002</v>
      </c>
      <c r="AH13" s="95">
        <f t="shared" si="10"/>
        <v>10</v>
      </c>
      <c r="AI13" s="447"/>
      <c r="AJ13" s="151">
        <v>10</v>
      </c>
      <c r="AK13" s="151">
        <v>2755.1020408163272</v>
      </c>
      <c r="AL13" s="177">
        <f t="shared" si="11"/>
        <v>275.51020408163271</v>
      </c>
      <c r="AM13" s="95">
        <f t="shared" si="12"/>
        <v>5</v>
      </c>
      <c r="AN13" s="447"/>
      <c r="AO13" s="151">
        <v>10</v>
      </c>
      <c r="AP13" s="151">
        <v>2751.7241379310349</v>
      </c>
      <c r="AQ13" s="177">
        <f t="shared" si="13"/>
        <v>275.17241379310349</v>
      </c>
      <c r="AR13" s="95">
        <f t="shared" si="14"/>
        <v>6</v>
      </c>
      <c r="AS13" s="447"/>
      <c r="AT13" s="151">
        <v>10</v>
      </c>
      <c r="AU13" s="151">
        <v>2746.7796610169494</v>
      </c>
      <c r="AV13" s="177">
        <f t="shared" si="15"/>
        <v>274.67796610169495</v>
      </c>
      <c r="AW13" s="95">
        <f t="shared" si="16"/>
        <v>6</v>
      </c>
      <c r="AX13" s="447"/>
    </row>
    <row r="14" spans="1:50" ht="13.5" hidden="1">
      <c r="A14" s="76"/>
      <c r="B14" s="456"/>
      <c r="C14" s="95">
        <v>8</v>
      </c>
      <c r="D14" s="95" t="s">
        <v>211</v>
      </c>
      <c r="E14" s="151">
        <v>10</v>
      </c>
      <c r="F14" s="95">
        <v>3000</v>
      </c>
      <c r="G14" s="177">
        <f t="shared" si="1"/>
        <v>300</v>
      </c>
      <c r="H14" s="447"/>
      <c r="I14" s="153">
        <f t="shared" si="17"/>
        <v>10</v>
      </c>
      <c r="J14" s="153">
        <f t="shared" si="17"/>
        <v>2782.475230414746</v>
      </c>
      <c r="K14" s="154">
        <f t="shared" si="17"/>
        <v>278.24752304147461</v>
      </c>
      <c r="L14" s="473"/>
      <c r="M14" s="153">
        <f t="shared" si="2"/>
        <v>2</v>
      </c>
      <c r="N14" s="448"/>
      <c r="O14" s="448"/>
      <c r="P14" s="151"/>
      <c r="Q14" s="151"/>
      <c r="R14" s="177" t="str">
        <f t="shared" si="3"/>
        <v/>
      </c>
      <c r="S14" s="95" t="str">
        <f t="shared" si="4"/>
        <v/>
      </c>
      <c r="T14" s="447"/>
      <c r="U14" s="151"/>
      <c r="V14" s="151"/>
      <c r="W14" s="177" t="str">
        <f t="shared" si="5"/>
        <v/>
      </c>
      <c r="X14" s="95" t="str">
        <f t="shared" si="6"/>
        <v/>
      </c>
      <c r="Y14" s="447"/>
      <c r="Z14" s="151"/>
      <c r="AA14" s="151"/>
      <c r="AB14" s="177" t="str">
        <f t="shared" si="7"/>
        <v/>
      </c>
      <c r="AC14" s="95" t="str">
        <f t="shared" si="8"/>
        <v/>
      </c>
      <c r="AD14" s="447"/>
      <c r="AE14" s="151">
        <v>10</v>
      </c>
      <c r="AF14" s="151">
        <v>2818.0000000000027</v>
      </c>
      <c r="AG14" s="177">
        <f t="shared" si="9"/>
        <v>281.8000000000003</v>
      </c>
      <c r="AH14" s="95">
        <f t="shared" si="10"/>
        <v>1</v>
      </c>
      <c r="AI14" s="447"/>
      <c r="AJ14" s="151">
        <v>10</v>
      </c>
      <c r="AK14" s="151">
        <v>2752.2580645161279</v>
      </c>
      <c r="AL14" s="177">
        <f t="shared" si="11"/>
        <v>275.22580645161281</v>
      </c>
      <c r="AM14" s="95">
        <f t="shared" si="12"/>
        <v>6</v>
      </c>
      <c r="AN14" s="447"/>
      <c r="AO14" s="151">
        <v>10</v>
      </c>
      <c r="AP14" s="151">
        <v>2770.4999999999991</v>
      </c>
      <c r="AQ14" s="177">
        <f t="shared" si="13"/>
        <v>277.0499999999999</v>
      </c>
      <c r="AR14" s="95">
        <f t="shared" si="14"/>
        <v>2</v>
      </c>
      <c r="AS14" s="447"/>
      <c r="AT14" s="151">
        <v>10</v>
      </c>
      <c r="AU14" s="151">
        <v>2789.1428571428542</v>
      </c>
      <c r="AV14" s="177">
        <f t="shared" si="15"/>
        <v>278.91428571428543</v>
      </c>
      <c r="AW14" s="95">
        <f t="shared" si="16"/>
        <v>2</v>
      </c>
      <c r="AX14" s="447"/>
    </row>
    <row r="15" spans="1:50" ht="13.5" hidden="1">
      <c r="A15" s="76"/>
      <c r="B15" s="456"/>
      <c r="C15" s="95">
        <v>9</v>
      </c>
      <c r="D15" s="95" t="s">
        <v>212</v>
      </c>
      <c r="E15" s="151">
        <v>10</v>
      </c>
      <c r="F15" s="95">
        <v>3000</v>
      </c>
      <c r="G15" s="177">
        <f t="shared" si="1"/>
        <v>300</v>
      </c>
      <c r="H15" s="447"/>
      <c r="I15" s="153">
        <f t="shared" si="17"/>
        <v>10</v>
      </c>
      <c r="J15" s="153">
        <f t="shared" si="17"/>
        <v>2770.052447552448</v>
      </c>
      <c r="K15" s="154">
        <f t="shared" si="17"/>
        <v>277.0052447552448</v>
      </c>
      <c r="L15" s="473"/>
      <c r="M15" s="153">
        <f t="shared" si="2"/>
        <v>3</v>
      </c>
      <c r="N15" s="448"/>
      <c r="O15" s="448"/>
      <c r="P15" s="151"/>
      <c r="Q15" s="151"/>
      <c r="R15" s="177" t="str">
        <f t="shared" si="3"/>
        <v/>
      </c>
      <c r="S15" s="95" t="str">
        <f t="shared" si="4"/>
        <v/>
      </c>
      <c r="T15" s="447"/>
      <c r="U15" s="151"/>
      <c r="V15" s="151"/>
      <c r="W15" s="177" t="str">
        <f t="shared" si="5"/>
        <v/>
      </c>
      <c r="X15" s="95" t="str">
        <f t="shared" si="6"/>
        <v/>
      </c>
      <c r="Y15" s="447"/>
      <c r="Z15" s="151"/>
      <c r="AA15" s="151"/>
      <c r="AB15" s="177" t="str">
        <f t="shared" si="7"/>
        <v/>
      </c>
      <c r="AC15" s="95" t="str">
        <f t="shared" si="8"/>
        <v/>
      </c>
      <c r="AD15" s="447"/>
      <c r="AE15" s="151">
        <v>10</v>
      </c>
      <c r="AF15" s="151">
        <v>2743.8461538461552</v>
      </c>
      <c r="AG15" s="177">
        <f t="shared" si="9"/>
        <v>274.38461538461553</v>
      </c>
      <c r="AH15" s="95">
        <f t="shared" si="10"/>
        <v>7</v>
      </c>
      <c r="AI15" s="447"/>
      <c r="AJ15" s="151">
        <v>10</v>
      </c>
      <c r="AK15" s="151">
        <v>2800.0000000000014</v>
      </c>
      <c r="AL15" s="177">
        <f t="shared" si="11"/>
        <v>280.00000000000011</v>
      </c>
      <c r="AM15" s="95">
        <f t="shared" si="12"/>
        <v>1</v>
      </c>
      <c r="AN15" s="447"/>
      <c r="AO15" s="151">
        <v>10</v>
      </c>
      <c r="AP15" s="151">
        <v>2776.3636363636324</v>
      </c>
      <c r="AQ15" s="177">
        <f t="shared" si="13"/>
        <v>277.63636363636323</v>
      </c>
      <c r="AR15" s="95">
        <f t="shared" si="14"/>
        <v>1</v>
      </c>
      <c r="AS15" s="447"/>
      <c r="AT15" s="151">
        <v>10</v>
      </c>
      <c r="AU15" s="151">
        <v>2760.0000000000032</v>
      </c>
      <c r="AV15" s="177">
        <f t="shared" si="15"/>
        <v>276.00000000000034</v>
      </c>
      <c r="AW15" s="95">
        <f t="shared" si="16"/>
        <v>4</v>
      </c>
      <c r="AX15" s="447"/>
    </row>
    <row r="16" spans="1:50" ht="13.5" hidden="1">
      <c r="A16" s="76"/>
      <c r="B16" s="456"/>
      <c r="C16" s="95">
        <v>10</v>
      </c>
      <c r="D16" s="95" t="s">
        <v>213</v>
      </c>
      <c r="E16" s="151">
        <v>13</v>
      </c>
      <c r="F16" s="95">
        <v>2000</v>
      </c>
      <c r="G16" s="177">
        <f t="shared" si="1"/>
        <v>153.84615384615384</v>
      </c>
      <c r="H16" s="447"/>
      <c r="I16" s="153">
        <f t="shared" si="17"/>
        <v>13</v>
      </c>
      <c r="J16" s="153">
        <f t="shared" si="17"/>
        <v>1855.9764374793067</v>
      </c>
      <c r="K16" s="154">
        <f t="shared" si="17"/>
        <v>142.76741826763899</v>
      </c>
      <c r="L16" s="473"/>
      <c r="M16" s="153">
        <f t="shared" si="2"/>
        <v>11</v>
      </c>
      <c r="N16" s="448"/>
      <c r="O16" s="448"/>
      <c r="P16" s="151"/>
      <c r="Q16" s="151"/>
      <c r="R16" s="177" t="str">
        <f t="shared" si="3"/>
        <v/>
      </c>
      <c r="S16" s="95" t="str">
        <f t="shared" si="4"/>
        <v/>
      </c>
      <c r="T16" s="447"/>
      <c r="U16" s="151"/>
      <c r="V16" s="151"/>
      <c r="W16" s="177" t="str">
        <f t="shared" si="5"/>
        <v/>
      </c>
      <c r="X16" s="95" t="str">
        <f t="shared" si="6"/>
        <v/>
      </c>
      <c r="Y16" s="447"/>
      <c r="Z16" s="151"/>
      <c r="AA16" s="151"/>
      <c r="AB16" s="177" t="str">
        <f t="shared" si="7"/>
        <v/>
      </c>
      <c r="AC16" s="95" t="str">
        <f t="shared" si="8"/>
        <v/>
      </c>
      <c r="AD16" s="447"/>
      <c r="AE16" s="151">
        <v>13</v>
      </c>
      <c r="AF16" s="222">
        <v>1865.2941176470613</v>
      </c>
      <c r="AG16" s="177">
        <f t="shared" si="9"/>
        <v>143.4841628959278</v>
      </c>
      <c r="AH16" s="95">
        <f t="shared" si="10"/>
        <v>11</v>
      </c>
      <c r="AI16" s="447"/>
      <c r="AJ16" s="151">
        <v>13</v>
      </c>
      <c r="AK16" s="151">
        <v>1859.9999999999984</v>
      </c>
      <c r="AL16" s="177">
        <f t="shared" si="11"/>
        <v>143.07692307692295</v>
      </c>
      <c r="AM16" s="95">
        <f t="shared" si="12"/>
        <v>11</v>
      </c>
      <c r="AN16" s="447"/>
      <c r="AO16" s="151">
        <v>13</v>
      </c>
      <c r="AP16" s="151">
        <v>1857.0731707317066</v>
      </c>
      <c r="AQ16" s="177">
        <f t="shared" si="13"/>
        <v>142.85178236397743</v>
      </c>
      <c r="AR16" s="95">
        <f t="shared" si="14"/>
        <v>11</v>
      </c>
      <c r="AS16" s="447"/>
      <c r="AT16" s="151">
        <v>13</v>
      </c>
      <c r="AU16" s="151">
        <v>1841.5384615384605</v>
      </c>
      <c r="AV16" s="177">
        <f t="shared" si="15"/>
        <v>141.65680473372774</v>
      </c>
      <c r="AW16" s="95">
        <f t="shared" si="16"/>
        <v>11</v>
      </c>
      <c r="AX16" s="447"/>
    </row>
    <row r="17" spans="2:50" hidden="1">
      <c r="B17" s="456"/>
      <c r="C17" s="95">
        <v>11</v>
      </c>
      <c r="D17" s="95" t="s">
        <v>214</v>
      </c>
      <c r="E17" s="95">
        <v>10</v>
      </c>
      <c r="F17" s="95">
        <v>3000</v>
      </c>
      <c r="G17" s="177">
        <f t="shared" si="1"/>
        <v>300</v>
      </c>
      <c r="H17" s="447"/>
      <c r="I17" s="153">
        <f t="shared" si="17"/>
        <v>10</v>
      </c>
      <c r="J17" s="153">
        <f t="shared" si="17"/>
        <v>2746.883232191452</v>
      </c>
      <c r="K17" s="154">
        <f t="shared" si="17"/>
        <v>274.68832321914516</v>
      </c>
      <c r="L17" s="473"/>
      <c r="M17" s="153">
        <f t="shared" si="2"/>
        <v>7</v>
      </c>
      <c r="N17" s="448"/>
      <c r="O17" s="448"/>
      <c r="P17" s="95"/>
      <c r="Q17" s="95"/>
      <c r="R17" s="177" t="str">
        <f t="shared" si="3"/>
        <v/>
      </c>
      <c r="S17" s="95" t="str">
        <f t="shared" si="4"/>
        <v/>
      </c>
      <c r="T17" s="447"/>
      <c r="U17" s="95"/>
      <c r="V17" s="95"/>
      <c r="W17" s="177" t="str">
        <f t="shared" si="5"/>
        <v/>
      </c>
      <c r="X17" s="95" t="str">
        <f t="shared" si="6"/>
        <v/>
      </c>
      <c r="Y17" s="447"/>
      <c r="Z17" s="95"/>
      <c r="AA17" s="95"/>
      <c r="AB17" s="177" t="str">
        <f t="shared" si="7"/>
        <v/>
      </c>
      <c r="AC17" s="95" t="str">
        <f t="shared" si="8"/>
        <v/>
      </c>
      <c r="AD17" s="447"/>
      <c r="AE17" s="95">
        <v>10</v>
      </c>
      <c r="AF17" s="222">
        <v>2746.0273972602745</v>
      </c>
      <c r="AG17" s="177">
        <f t="shared" si="9"/>
        <v>274.60273972602744</v>
      </c>
      <c r="AH17" s="95">
        <f t="shared" si="10"/>
        <v>5</v>
      </c>
      <c r="AI17" s="447"/>
      <c r="AJ17" s="95">
        <v>10</v>
      </c>
      <c r="AK17" s="151">
        <v>2761.5584415584426</v>
      </c>
      <c r="AL17" s="177">
        <f t="shared" si="11"/>
        <v>276.15584415584425</v>
      </c>
      <c r="AM17" s="95">
        <f t="shared" si="12"/>
        <v>3</v>
      </c>
      <c r="AN17" s="447"/>
      <c r="AO17" s="95">
        <v>10</v>
      </c>
      <c r="AP17" s="151">
        <v>2741.4285714285729</v>
      </c>
      <c r="AQ17" s="177">
        <f t="shared" si="13"/>
        <v>274.14285714285728</v>
      </c>
      <c r="AR17" s="95">
        <f t="shared" si="14"/>
        <v>7</v>
      </c>
      <c r="AS17" s="447"/>
      <c r="AT17" s="95">
        <v>10</v>
      </c>
      <c r="AU17" s="151">
        <v>2738.5185185185178</v>
      </c>
      <c r="AV17" s="177">
        <f t="shared" si="15"/>
        <v>273.85185185185179</v>
      </c>
      <c r="AW17" s="95">
        <f t="shared" si="16"/>
        <v>9</v>
      </c>
      <c r="AX17" s="447"/>
    </row>
    <row r="18" spans="2:50" hidden="1">
      <c r="B18" s="456"/>
      <c r="C18" s="95">
        <v>12</v>
      </c>
      <c r="D18" s="95"/>
      <c r="E18" s="95"/>
      <c r="F18" s="95"/>
      <c r="G18" s="95"/>
      <c r="H18" s="447"/>
      <c r="I18" s="153" t="str">
        <f t="shared" si="17"/>
        <v/>
      </c>
      <c r="J18" s="153" t="str">
        <f t="shared" si="17"/>
        <v/>
      </c>
      <c r="K18" s="154" t="str">
        <f t="shared" si="17"/>
        <v/>
      </c>
      <c r="L18" s="473"/>
      <c r="M18" s="153" t="str">
        <f t="shared" si="2"/>
        <v/>
      </c>
      <c r="N18" s="448"/>
      <c r="O18" s="448"/>
      <c r="P18" s="95"/>
      <c r="Q18" s="95"/>
      <c r="R18" s="177" t="str">
        <f t="shared" si="3"/>
        <v/>
      </c>
      <c r="S18" s="95" t="str">
        <f t="shared" si="4"/>
        <v/>
      </c>
      <c r="T18" s="447"/>
      <c r="U18" s="95"/>
      <c r="V18" s="95"/>
      <c r="W18" s="177" t="str">
        <f t="shared" si="5"/>
        <v/>
      </c>
      <c r="X18" s="95" t="str">
        <f t="shared" si="6"/>
        <v/>
      </c>
      <c r="Y18" s="447"/>
      <c r="Z18" s="95"/>
      <c r="AA18" s="95"/>
      <c r="AB18" s="177" t="str">
        <f t="shared" si="7"/>
        <v/>
      </c>
      <c r="AC18" s="95" t="str">
        <f t="shared" si="8"/>
        <v/>
      </c>
      <c r="AD18" s="447"/>
      <c r="AE18" s="95"/>
      <c r="AF18" s="95"/>
      <c r="AG18" s="177" t="str">
        <f t="shared" si="9"/>
        <v/>
      </c>
      <c r="AH18" s="95" t="str">
        <f t="shared" si="10"/>
        <v/>
      </c>
      <c r="AI18" s="447"/>
      <c r="AJ18" s="95"/>
      <c r="AK18" s="151"/>
      <c r="AL18" s="177" t="str">
        <f t="shared" si="11"/>
        <v/>
      </c>
      <c r="AM18" s="95" t="str">
        <f t="shared" si="12"/>
        <v/>
      </c>
      <c r="AN18" s="447"/>
      <c r="AO18" s="95"/>
      <c r="AP18" s="151"/>
      <c r="AQ18" s="177" t="str">
        <f t="shared" si="13"/>
        <v/>
      </c>
      <c r="AR18" s="95" t="str">
        <f t="shared" si="14"/>
        <v/>
      </c>
      <c r="AS18" s="447"/>
      <c r="AT18" s="95"/>
      <c r="AU18" s="151"/>
      <c r="AV18" s="177" t="str">
        <f t="shared" si="15"/>
        <v/>
      </c>
      <c r="AW18" s="95" t="str">
        <f t="shared" si="16"/>
        <v/>
      </c>
      <c r="AX18" s="447"/>
    </row>
    <row r="19" spans="2:50" hidden="1">
      <c r="B19" s="456"/>
      <c r="C19" s="95">
        <v>13</v>
      </c>
      <c r="D19" s="95"/>
      <c r="E19" s="95"/>
      <c r="F19" s="95"/>
      <c r="G19" s="95"/>
      <c r="H19" s="447"/>
      <c r="I19" s="153" t="str">
        <f t="shared" si="17"/>
        <v/>
      </c>
      <c r="J19" s="153" t="str">
        <f t="shared" si="17"/>
        <v/>
      </c>
      <c r="K19" s="154" t="str">
        <f t="shared" si="17"/>
        <v/>
      </c>
      <c r="L19" s="473"/>
      <c r="M19" s="153" t="str">
        <f t="shared" si="2"/>
        <v/>
      </c>
      <c r="N19" s="448"/>
      <c r="O19" s="448"/>
      <c r="P19" s="95"/>
      <c r="Q19" s="95"/>
      <c r="R19" s="177" t="str">
        <f t="shared" si="3"/>
        <v/>
      </c>
      <c r="S19" s="95" t="str">
        <f t="shared" si="4"/>
        <v/>
      </c>
      <c r="T19" s="447"/>
      <c r="U19" s="95"/>
      <c r="V19" s="95"/>
      <c r="W19" s="177" t="str">
        <f t="shared" si="5"/>
        <v/>
      </c>
      <c r="X19" s="95" t="str">
        <f t="shared" si="6"/>
        <v/>
      </c>
      <c r="Y19" s="447"/>
      <c r="Z19" s="95"/>
      <c r="AA19" s="95"/>
      <c r="AB19" s="177" t="str">
        <f t="shared" si="7"/>
        <v/>
      </c>
      <c r="AC19" s="95" t="str">
        <f t="shared" si="8"/>
        <v/>
      </c>
      <c r="AD19" s="447"/>
      <c r="AE19" s="95"/>
      <c r="AF19" s="95"/>
      <c r="AG19" s="177" t="str">
        <f t="shared" si="9"/>
        <v/>
      </c>
      <c r="AH19" s="95" t="str">
        <f t="shared" si="10"/>
        <v/>
      </c>
      <c r="AI19" s="447"/>
      <c r="AJ19" s="95"/>
      <c r="AK19" s="151"/>
      <c r="AL19" s="177" t="str">
        <f t="shared" si="11"/>
        <v/>
      </c>
      <c r="AM19" s="95" t="str">
        <f t="shared" si="12"/>
        <v/>
      </c>
      <c r="AN19" s="447"/>
      <c r="AO19" s="95"/>
      <c r="AP19" s="151"/>
      <c r="AQ19" s="177" t="str">
        <f t="shared" si="13"/>
        <v/>
      </c>
      <c r="AR19" s="95" t="str">
        <f t="shared" si="14"/>
        <v/>
      </c>
      <c r="AS19" s="447"/>
      <c r="AT19" s="95"/>
      <c r="AU19" s="151"/>
      <c r="AV19" s="177" t="str">
        <f t="shared" si="15"/>
        <v/>
      </c>
      <c r="AW19" s="95" t="str">
        <f t="shared" si="16"/>
        <v/>
      </c>
      <c r="AX19" s="447"/>
    </row>
    <row r="20" spans="2:50" hidden="1">
      <c r="B20" s="456"/>
      <c r="C20" s="95">
        <v>14</v>
      </c>
      <c r="D20" s="95"/>
      <c r="E20" s="95"/>
      <c r="F20" s="95"/>
      <c r="G20" s="95"/>
      <c r="H20" s="447"/>
      <c r="I20" s="153" t="str">
        <f t="shared" si="17"/>
        <v/>
      </c>
      <c r="J20" s="153" t="str">
        <f t="shared" si="17"/>
        <v/>
      </c>
      <c r="K20" s="154" t="str">
        <f t="shared" si="17"/>
        <v/>
      </c>
      <c r="L20" s="473"/>
      <c r="M20" s="153" t="str">
        <f t="shared" si="2"/>
        <v/>
      </c>
      <c r="N20" s="448"/>
      <c r="O20" s="448"/>
      <c r="P20" s="95"/>
      <c r="Q20" s="95"/>
      <c r="R20" s="177" t="str">
        <f t="shared" si="3"/>
        <v/>
      </c>
      <c r="S20" s="95" t="str">
        <f t="shared" si="4"/>
        <v/>
      </c>
      <c r="T20" s="447"/>
      <c r="U20" s="95"/>
      <c r="V20" s="95"/>
      <c r="W20" s="177" t="str">
        <f t="shared" si="5"/>
        <v/>
      </c>
      <c r="X20" s="95" t="str">
        <f t="shared" si="6"/>
        <v/>
      </c>
      <c r="Y20" s="447"/>
      <c r="Z20" s="95"/>
      <c r="AA20" s="95"/>
      <c r="AB20" s="177" t="str">
        <f t="shared" si="7"/>
        <v/>
      </c>
      <c r="AC20" s="95" t="str">
        <f t="shared" si="8"/>
        <v/>
      </c>
      <c r="AD20" s="447"/>
      <c r="AE20" s="95"/>
      <c r="AF20" s="95"/>
      <c r="AG20" s="177" t="str">
        <f t="shared" si="9"/>
        <v/>
      </c>
      <c r="AH20" s="95" t="str">
        <f t="shared" si="10"/>
        <v/>
      </c>
      <c r="AI20" s="447"/>
      <c r="AJ20" s="95"/>
      <c r="AK20" s="151"/>
      <c r="AL20" s="177" t="str">
        <f t="shared" si="11"/>
        <v/>
      </c>
      <c r="AM20" s="95" t="str">
        <f t="shared" si="12"/>
        <v/>
      </c>
      <c r="AN20" s="447"/>
      <c r="AO20" s="95"/>
      <c r="AP20" s="151"/>
      <c r="AQ20" s="177" t="str">
        <f t="shared" si="13"/>
        <v/>
      </c>
      <c r="AR20" s="95" t="str">
        <f t="shared" si="14"/>
        <v/>
      </c>
      <c r="AS20" s="447"/>
      <c r="AT20" s="95"/>
      <c r="AU20" s="151"/>
      <c r="AV20" s="177" t="str">
        <f t="shared" si="15"/>
        <v/>
      </c>
      <c r="AW20" s="95" t="str">
        <f t="shared" si="16"/>
        <v/>
      </c>
      <c r="AX20" s="447"/>
    </row>
    <row r="21" spans="2:50" hidden="1">
      <c r="B21" s="456"/>
      <c r="C21" s="95">
        <v>15</v>
      </c>
      <c r="D21" s="95"/>
      <c r="E21" s="95"/>
      <c r="F21" s="95"/>
      <c r="G21" s="95"/>
      <c r="H21" s="447"/>
      <c r="I21" s="153" t="str">
        <f t="shared" si="17"/>
        <v/>
      </c>
      <c r="J21" s="153" t="str">
        <f t="shared" si="17"/>
        <v/>
      </c>
      <c r="K21" s="154" t="str">
        <f t="shared" si="17"/>
        <v/>
      </c>
      <c r="L21" s="473"/>
      <c r="M21" s="153" t="str">
        <f t="shared" si="2"/>
        <v/>
      </c>
      <c r="N21" s="448"/>
      <c r="O21" s="448"/>
      <c r="P21" s="95"/>
      <c r="Q21" s="95"/>
      <c r="R21" s="177" t="str">
        <f t="shared" si="3"/>
        <v/>
      </c>
      <c r="S21" s="95" t="str">
        <f t="shared" si="4"/>
        <v/>
      </c>
      <c r="T21" s="447"/>
      <c r="U21" s="95"/>
      <c r="V21" s="95"/>
      <c r="W21" s="177" t="str">
        <f t="shared" si="5"/>
        <v/>
      </c>
      <c r="X21" s="95" t="str">
        <f t="shared" si="6"/>
        <v/>
      </c>
      <c r="Y21" s="447"/>
      <c r="Z21" s="95"/>
      <c r="AA21" s="95"/>
      <c r="AB21" s="177" t="str">
        <f t="shared" si="7"/>
        <v/>
      </c>
      <c r="AC21" s="95" t="str">
        <f t="shared" si="8"/>
        <v/>
      </c>
      <c r="AD21" s="447"/>
      <c r="AE21" s="95"/>
      <c r="AF21" s="95"/>
      <c r="AG21" s="177" t="str">
        <f t="shared" si="9"/>
        <v/>
      </c>
      <c r="AH21" s="95" t="str">
        <f t="shared" si="10"/>
        <v/>
      </c>
      <c r="AI21" s="447"/>
      <c r="AJ21" s="95"/>
      <c r="AK21" s="151"/>
      <c r="AL21" s="177" t="str">
        <f t="shared" si="11"/>
        <v/>
      </c>
      <c r="AM21" s="95" t="str">
        <f t="shared" si="12"/>
        <v/>
      </c>
      <c r="AN21" s="447"/>
      <c r="AO21" s="95"/>
      <c r="AP21" s="151"/>
      <c r="AQ21" s="177" t="str">
        <f t="shared" si="13"/>
        <v/>
      </c>
      <c r="AR21" s="95" t="str">
        <f t="shared" si="14"/>
        <v/>
      </c>
      <c r="AS21" s="447"/>
      <c r="AT21" s="95"/>
      <c r="AU21" s="151"/>
      <c r="AV21" s="177" t="str">
        <f t="shared" si="15"/>
        <v/>
      </c>
      <c r="AW21" s="95" t="str">
        <f t="shared" si="16"/>
        <v/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56" t="s">
        <v>203</v>
      </c>
      <c r="C27" s="95">
        <v>1</v>
      </c>
      <c r="D27" s="95" t="s">
        <v>204</v>
      </c>
      <c r="E27" s="95">
        <v>10</v>
      </c>
      <c r="F27" s="95">
        <v>3000</v>
      </c>
      <c r="G27" s="177">
        <f>F27/E27</f>
        <v>300</v>
      </c>
      <c r="H27" s="447">
        <f>AVERAGE(G27:G41)</f>
        <v>286.71328671328672</v>
      </c>
      <c r="I27" s="153">
        <f t="shared" ref="I27:I29" si="18">IFERROR(AVERAGE(P27,U27,Z27,AE27,AJ27,AO27,AT27),"")</f>
        <v>10</v>
      </c>
      <c r="J27" s="153">
        <f t="shared" ref="J27:J29" si="19">IFERROR(AVERAGE(Q27,V27,AA27,AF27,AK27,AP27,AU27),"")</f>
        <v>2762.6659199121341</v>
      </c>
      <c r="K27" s="154">
        <f t="shared" ref="K27:K29" si="20">IFERROR(AVERAGE(R27,W27,AB27,AG27,AL27,AQ27,AV27),"")</f>
        <v>276.26659199121337</v>
      </c>
      <c r="L27" s="473">
        <f>IFERROR(AVERAGE(K27:K41),"-")</f>
        <v>265.27105970676536</v>
      </c>
      <c r="M27" s="153">
        <f>IFERROR(RANK(K27, K$27:K$41),"")</f>
        <v>8</v>
      </c>
      <c r="N27" s="448"/>
      <c r="O27" s="448"/>
      <c r="P27" s="95">
        <v>10</v>
      </c>
      <c r="Q27" s="151">
        <v>2778.4453781512611</v>
      </c>
      <c r="R27" s="177">
        <f>IFERROR(Q27/P27,"")</f>
        <v>277.8445378151261</v>
      </c>
      <c r="S27" s="95">
        <f>IFERROR(RANK(R27, R$27:R$41),"")</f>
        <v>4</v>
      </c>
      <c r="T27" s="447">
        <f>AVERAGE(R27:R41)</f>
        <v>265.03855604528292</v>
      </c>
      <c r="U27" s="95">
        <v>10</v>
      </c>
      <c r="V27" s="151">
        <v>2763.9702233250628</v>
      </c>
      <c r="W27" s="177">
        <f>IFERROR(V27/U27,"")</f>
        <v>276.39702233250625</v>
      </c>
      <c r="X27" s="95">
        <f>IFERROR(RANK(W27, W$27:W$41),"")</f>
        <v>8</v>
      </c>
      <c r="Y27" s="447">
        <f>AVERAGE(W27:W41)</f>
        <v>264.97782959687078</v>
      </c>
      <c r="Z27" s="95">
        <v>10</v>
      </c>
      <c r="AA27" s="151">
        <v>2766.7330316742086</v>
      </c>
      <c r="AB27" s="177">
        <f>IFERROR(AA27/Z27,"")</f>
        <v>276.67330316742084</v>
      </c>
      <c r="AC27" s="95">
        <f>IFERROR(RANK(AB27, AB$27:AB$41),"")</f>
        <v>6</v>
      </c>
      <c r="AD27" s="447">
        <f>AVERAGE(AB27:AB41)</f>
        <v>265.48314095365481</v>
      </c>
      <c r="AE27" s="95">
        <v>10</v>
      </c>
      <c r="AF27" s="151">
        <v>2756.6972477064228</v>
      </c>
      <c r="AG27" s="177">
        <f>IFERROR(AF27/AE27,"")</f>
        <v>275.66972477064229</v>
      </c>
      <c r="AH27" s="95">
        <f>IFERROR(RANK(AG27, AG$27:AG$41),"")</f>
        <v>9</v>
      </c>
      <c r="AI27" s="447">
        <f>AVERAGE(AG27:AG41)</f>
        <v>264.92175255874878</v>
      </c>
      <c r="AJ27" s="95">
        <v>10</v>
      </c>
      <c r="AK27" s="151">
        <v>2747.428571428572</v>
      </c>
      <c r="AL27" s="177">
        <f>IFERROR(AK27/AJ27,"")</f>
        <v>274.74285714285719</v>
      </c>
      <c r="AM27" s="95">
        <f>IFERROR(RANK(AL27, AL$27:AL$41),"")</f>
        <v>10</v>
      </c>
      <c r="AN27" s="447">
        <f>AVERAGE(AL27:AL41)</f>
        <v>265.72904753446204</v>
      </c>
      <c r="AO27" s="95">
        <v>10</v>
      </c>
      <c r="AP27" s="151">
        <v>2761.1088911088909</v>
      </c>
      <c r="AQ27" s="177">
        <f>IFERROR(AP27/AO27,"")</f>
        <v>276.1108891108891</v>
      </c>
      <c r="AR27" s="95">
        <f>IFERROR(RANK(AQ27, AQ$27:AQ$41),"")</f>
        <v>6</v>
      </c>
      <c r="AS27" s="447">
        <f>AVERAGE(AQ27:AQ41)</f>
        <v>264.97080058103239</v>
      </c>
      <c r="AT27" s="95">
        <v>10</v>
      </c>
      <c r="AU27" s="151">
        <v>2764.2780959905194</v>
      </c>
      <c r="AV27" s="177">
        <f>IFERROR(AU27/AT27,"")</f>
        <v>276.42780959905195</v>
      </c>
      <c r="AW27" s="95">
        <f>IFERROR(RANK(AV27, AV$27:AV$41),"")</f>
        <v>7</v>
      </c>
      <c r="AX27" s="447">
        <f>AVERAGE(AV27:AV41)</f>
        <v>265.77629067730601</v>
      </c>
    </row>
    <row r="28" spans="2:50" hidden="1">
      <c r="B28" s="456"/>
      <c r="C28" s="95">
        <v>2</v>
      </c>
      <c r="D28" s="95" t="s">
        <v>205</v>
      </c>
      <c r="E28" s="95">
        <v>10</v>
      </c>
      <c r="F28" s="95">
        <v>3000</v>
      </c>
      <c r="G28" s="177">
        <f t="shared" ref="G28:G37" si="21">F28/E28</f>
        <v>300</v>
      </c>
      <c r="H28" s="447"/>
      <c r="I28" s="153">
        <f t="shared" si="18"/>
        <v>10</v>
      </c>
      <c r="J28" s="153">
        <f t="shared" si="19"/>
        <v>2773.0411727956139</v>
      </c>
      <c r="K28" s="154">
        <f t="shared" si="20"/>
        <v>277.30411727956141</v>
      </c>
      <c r="L28" s="473"/>
      <c r="M28" s="153">
        <f t="shared" ref="M28:M41" si="22">IFERROR(RANK(K28, K$27:K$41),"")</f>
        <v>6</v>
      </c>
      <c r="N28" s="448"/>
      <c r="O28" s="448"/>
      <c r="P28" s="95">
        <v>10</v>
      </c>
      <c r="Q28" s="151">
        <v>2766.6843501326266</v>
      </c>
      <c r="R28" s="177">
        <f t="shared" ref="R28:R41" si="23">IFERROR(Q28/P28,"")</f>
        <v>276.66843501326264</v>
      </c>
      <c r="S28" s="95">
        <f t="shared" ref="S28:S41" si="24">IFERROR(RANK(R28, R$27:R$41),"")</f>
        <v>5</v>
      </c>
      <c r="T28" s="447"/>
      <c r="U28" s="95">
        <v>10</v>
      </c>
      <c r="V28" s="151">
        <v>2767.0938215102988</v>
      </c>
      <c r="W28" s="177">
        <f t="shared" ref="W28:W41" si="25">IFERROR(V28/U28,"")</f>
        <v>276.7093821510299</v>
      </c>
      <c r="X28" s="95">
        <f t="shared" ref="X28:X41" si="26">IFERROR(RANK(W28, W$27:W$41),"")</f>
        <v>6</v>
      </c>
      <c r="Y28" s="447"/>
      <c r="Z28" s="95">
        <v>10</v>
      </c>
      <c r="AA28" s="151">
        <v>2765.6793478260875</v>
      </c>
      <c r="AB28" s="177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47"/>
      <c r="AE28" s="95">
        <v>10</v>
      </c>
      <c r="AF28" s="151">
        <v>2762.6373626373625</v>
      </c>
      <c r="AG28" s="177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47"/>
      <c r="AJ28" s="95">
        <v>10</v>
      </c>
      <c r="AK28" s="151">
        <v>2755.0588235294113</v>
      </c>
      <c r="AL28" s="177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47"/>
      <c r="AO28" s="95">
        <v>10</v>
      </c>
      <c r="AP28" s="151">
        <v>2795.0252780586447</v>
      </c>
      <c r="AQ28" s="177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47"/>
      <c r="AT28" s="95">
        <v>10</v>
      </c>
      <c r="AU28" s="151">
        <v>2799.1092258748668</v>
      </c>
      <c r="AV28" s="177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47"/>
    </row>
    <row r="29" spans="2:50" hidden="1">
      <c r="B29" s="456"/>
      <c r="C29" s="95">
        <v>3</v>
      </c>
      <c r="D29" s="95" t="s">
        <v>206</v>
      </c>
      <c r="E29" s="95">
        <v>10</v>
      </c>
      <c r="F29" s="95">
        <v>3000</v>
      </c>
      <c r="G29" s="177">
        <f t="shared" si="21"/>
        <v>300</v>
      </c>
      <c r="H29" s="447"/>
      <c r="I29" s="153">
        <f t="shared" si="18"/>
        <v>10</v>
      </c>
      <c r="J29" s="153">
        <f t="shared" si="19"/>
        <v>2758.6601437116851</v>
      </c>
      <c r="K29" s="154">
        <f t="shared" si="20"/>
        <v>275.86601437116855</v>
      </c>
      <c r="L29" s="473"/>
      <c r="M29" s="153">
        <f t="shared" si="22"/>
        <v>10</v>
      </c>
      <c r="N29" s="448"/>
      <c r="O29" s="448"/>
      <c r="P29" s="95">
        <v>10</v>
      </c>
      <c r="Q29" s="151">
        <v>2754.0000000000009</v>
      </c>
      <c r="R29" s="177">
        <f t="shared" si="23"/>
        <v>275.40000000000009</v>
      </c>
      <c r="S29" s="95">
        <f t="shared" si="24"/>
        <v>8</v>
      </c>
      <c r="T29" s="447"/>
      <c r="U29" s="95">
        <v>10</v>
      </c>
      <c r="V29" s="151">
        <v>2755.3846153846157</v>
      </c>
      <c r="W29" s="177">
        <f t="shared" si="25"/>
        <v>275.53846153846155</v>
      </c>
      <c r="X29" s="95">
        <f t="shared" si="26"/>
        <v>10</v>
      </c>
      <c r="Y29" s="447"/>
      <c r="Z29" s="95">
        <v>10</v>
      </c>
      <c r="AA29" s="151">
        <v>2768.333333333333</v>
      </c>
      <c r="AB29" s="177">
        <f t="shared" si="27"/>
        <v>276.83333333333331</v>
      </c>
      <c r="AC29" s="95">
        <f t="shared" si="28"/>
        <v>5</v>
      </c>
      <c r="AD29" s="447"/>
      <c r="AE29" s="95">
        <v>10</v>
      </c>
      <c r="AF29" s="151">
        <v>2763.6585365853653</v>
      </c>
      <c r="AG29" s="177">
        <f t="shared" si="29"/>
        <v>276.36585365853654</v>
      </c>
      <c r="AH29" s="95">
        <f t="shared" si="30"/>
        <v>6</v>
      </c>
      <c r="AI29" s="447"/>
      <c r="AJ29" s="95">
        <v>10</v>
      </c>
      <c r="AK29" s="151">
        <v>2762.2222222222213</v>
      </c>
      <c r="AL29" s="177">
        <f t="shared" si="31"/>
        <v>276.22222222222211</v>
      </c>
      <c r="AM29" s="95">
        <f t="shared" si="32"/>
        <v>8</v>
      </c>
      <c r="AN29" s="447"/>
      <c r="AO29" s="95">
        <v>10</v>
      </c>
      <c r="AP29" s="151">
        <v>2748.1132075471692</v>
      </c>
      <c r="AQ29" s="177">
        <f t="shared" si="33"/>
        <v>274.81132075471692</v>
      </c>
      <c r="AR29" s="95">
        <f t="shared" si="34"/>
        <v>9</v>
      </c>
      <c r="AS29" s="447"/>
      <c r="AT29" s="95">
        <v>10</v>
      </c>
      <c r="AU29" s="151">
        <v>2758.9090909090905</v>
      </c>
      <c r="AV29" s="177">
        <f t="shared" si="35"/>
        <v>275.89090909090908</v>
      </c>
      <c r="AW29" s="95">
        <f t="shared" si="36"/>
        <v>8</v>
      </c>
      <c r="AX29" s="447"/>
    </row>
    <row r="30" spans="2:50" hidden="1">
      <c r="B30" s="456"/>
      <c r="C30" s="95">
        <v>4</v>
      </c>
      <c r="D30" s="95" t="s">
        <v>207</v>
      </c>
      <c r="E30" s="95">
        <v>10</v>
      </c>
      <c r="F30" s="95">
        <v>3000</v>
      </c>
      <c r="G30" s="177">
        <f t="shared" si="21"/>
        <v>300</v>
      </c>
      <c r="H30" s="447"/>
      <c r="I30" s="153">
        <f>IFERROR(AVERAGE(P30,U30,Z30,AE30,AJ30,AO30,AT30),"")</f>
        <v>10</v>
      </c>
      <c r="J30" s="153">
        <f>IFERROR(AVERAGE(Q30,V30,AA30,AF30,AK30,AP30,AU30),"")</f>
        <v>2779.5864240690148</v>
      </c>
      <c r="K30" s="154">
        <f>IFERROR(AVERAGE(R30,W30,AB30,AG30,AL30,AQ30,AV30),"")</f>
        <v>277.95864240690145</v>
      </c>
      <c r="L30" s="473"/>
      <c r="M30" s="153">
        <f t="shared" si="22"/>
        <v>4</v>
      </c>
      <c r="N30" s="448"/>
      <c r="O30" s="448"/>
      <c r="P30" s="95">
        <v>10</v>
      </c>
      <c r="Q30" s="151">
        <v>2794.4680851063831</v>
      </c>
      <c r="R30" s="177">
        <f t="shared" si="23"/>
        <v>279.44680851063833</v>
      </c>
      <c r="S30" s="95">
        <f t="shared" si="24"/>
        <v>2</v>
      </c>
      <c r="T30" s="447"/>
      <c r="U30" s="95">
        <v>10</v>
      </c>
      <c r="V30" s="151">
        <v>2766.2500000000009</v>
      </c>
      <c r="W30" s="177">
        <f t="shared" si="25"/>
        <v>276.62500000000011</v>
      </c>
      <c r="X30" s="95">
        <f t="shared" si="26"/>
        <v>7</v>
      </c>
      <c r="Y30" s="447"/>
      <c r="Z30" s="95">
        <v>10</v>
      </c>
      <c r="AA30" s="151">
        <v>2773.9534883720926</v>
      </c>
      <c r="AB30" s="177">
        <f t="shared" si="27"/>
        <v>277.39534883720927</v>
      </c>
      <c r="AC30" s="95">
        <f t="shared" si="28"/>
        <v>4</v>
      </c>
      <c r="AD30" s="447"/>
      <c r="AE30" s="95">
        <v>10</v>
      </c>
      <c r="AF30" s="151">
        <v>2783.9999999999991</v>
      </c>
      <c r="AG30" s="177">
        <f t="shared" si="29"/>
        <v>278.39999999999992</v>
      </c>
      <c r="AH30" s="95">
        <f t="shared" si="30"/>
        <v>4</v>
      </c>
      <c r="AI30" s="447"/>
      <c r="AJ30" s="95">
        <v>10</v>
      </c>
      <c r="AK30" s="151">
        <v>2806.4999999999991</v>
      </c>
      <c r="AL30" s="177">
        <f t="shared" si="31"/>
        <v>280.64999999999992</v>
      </c>
      <c r="AM30" s="95">
        <f t="shared" si="32"/>
        <v>2</v>
      </c>
      <c r="AN30" s="447"/>
      <c r="AO30" s="95">
        <v>10</v>
      </c>
      <c r="AP30" s="151">
        <v>2780.8695652173915</v>
      </c>
      <c r="AQ30" s="177">
        <f t="shared" si="33"/>
        <v>278.08695652173913</v>
      </c>
      <c r="AR30" s="95">
        <f t="shared" si="34"/>
        <v>4</v>
      </c>
      <c r="AS30" s="447"/>
      <c r="AT30" s="95">
        <v>10</v>
      </c>
      <c r="AU30" s="151">
        <v>2751.0638297872347</v>
      </c>
      <c r="AV30" s="177">
        <f t="shared" si="35"/>
        <v>275.10638297872345</v>
      </c>
      <c r="AW30" s="95">
        <f t="shared" si="36"/>
        <v>9</v>
      </c>
      <c r="AX30" s="447"/>
    </row>
    <row r="31" spans="2:50" hidden="1">
      <c r="B31" s="456"/>
      <c r="C31" s="95">
        <v>5</v>
      </c>
      <c r="D31" s="95" t="s">
        <v>208</v>
      </c>
      <c r="E31" s="95">
        <v>10</v>
      </c>
      <c r="F31" s="95">
        <v>3000</v>
      </c>
      <c r="G31" s="177">
        <f t="shared" si="21"/>
        <v>300</v>
      </c>
      <c r="H31" s="447"/>
      <c r="I31" s="153">
        <f t="shared" ref="I31:I41" si="37">IFERROR(AVERAGE(P31,U31,Z31,AE31,AJ31,AO31,AT31),"")</f>
        <v>10</v>
      </c>
      <c r="J31" s="153">
        <f t="shared" ref="J31:J41" si="38">IFERROR(AVERAGE(Q31,V31,AA31,AF31,AK31,AP31,AU31),"")</f>
        <v>2793.6398873915969</v>
      </c>
      <c r="K31" s="154">
        <f t="shared" ref="K31:K41" si="39">IFERROR(AVERAGE(R31,W31,AB31,AG31,AL31,AQ31,AV31),"")</f>
        <v>279.36398873915971</v>
      </c>
      <c r="L31" s="473"/>
      <c r="M31" s="153">
        <f t="shared" si="22"/>
        <v>2</v>
      </c>
      <c r="N31" s="448"/>
      <c r="O31" s="448"/>
      <c r="P31" s="95">
        <v>10</v>
      </c>
      <c r="Q31" s="151">
        <v>2789.1428571428542</v>
      </c>
      <c r="R31" s="177">
        <f t="shared" si="23"/>
        <v>278.91428571428543</v>
      </c>
      <c r="S31" s="95">
        <f t="shared" si="24"/>
        <v>3</v>
      </c>
      <c r="T31" s="447"/>
      <c r="U31" s="95">
        <v>10</v>
      </c>
      <c r="V31" s="151">
        <v>2806.4516129032281</v>
      </c>
      <c r="W31" s="177">
        <f t="shared" si="25"/>
        <v>280.64516129032279</v>
      </c>
      <c r="X31" s="95">
        <f t="shared" si="26"/>
        <v>1</v>
      </c>
      <c r="Y31" s="447"/>
      <c r="Z31" s="95">
        <v>10</v>
      </c>
      <c r="AA31" s="151">
        <v>2809.2857142857165</v>
      </c>
      <c r="AB31" s="177">
        <f t="shared" si="27"/>
        <v>280.92857142857167</v>
      </c>
      <c r="AC31" s="95">
        <f t="shared" si="28"/>
        <v>3</v>
      </c>
      <c r="AD31" s="447"/>
      <c r="AE31" s="95">
        <v>10</v>
      </c>
      <c r="AF31" s="151">
        <v>2803.8461538461552</v>
      </c>
      <c r="AG31" s="177">
        <f t="shared" si="29"/>
        <v>280.38461538461553</v>
      </c>
      <c r="AH31" s="95">
        <f t="shared" si="30"/>
        <v>1</v>
      </c>
      <c r="AI31" s="447"/>
      <c r="AJ31" s="95">
        <v>10</v>
      </c>
      <c r="AK31" s="151">
        <v>2772.5000000000009</v>
      </c>
      <c r="AL31" s="177">
        <f t="shared" si="31"/>
        <v>277.25000000000011</v>
      </c>
      <c r="AM31" s="95">
        <f t="shared" si="32"/>
        <v>6</v>
      </c>
      <c r="AN31" s="447"/>
      <c r="AO31" s="95">
        <v>10</v>
      </c>
      <c r="AP31" s="151">
        <v>2747.5862068965534</v>
      </c>
      <c r="AQ31" s="177">
        <f t="shared" si="33"/>
        <v>274.75862068965534</v>
      </c>
      <c r="AR31" s="95">
        <f t="shared" si="34"/>
        <v>10</v>
      </c>
      <c r="AS31" s="447"/>
      <c r="AT31" s="95">
        <v>10</v>
      </c>
      <c r="AU31" s="151">
        <v>2826.6666666666683</v>
      </c>
      <c r="AV31" s="177">
        <f t="shared" si="35"/>
        <v>282.66666666666686</v>
      </c>
      <c r="AW31" s="95">
        <f t="shared" si="36"/>
        <v>1</v>
      </c>
      <c r="AX31" s="447"/>
    </row>
    <row r="32" spans="2:50" hidden="1">
      <c r="B32" s="456"/>
      <c r="C32" s="95">
        <v>6</v>
      </c>
      <c r="D32" s="95" t="s">
        <v>209</v>
      </c>
      <c r="E32" s="95">
        <v>10</v>
      </c>
      <c r="F32" s="95">
        <v>3000</v>
      </c>
      <c r="G32" s="177">
        <f t="shared" si="21"/>
        <v>300</v>
      </c>
      <c r="H32" s="447"/>
      <c r="I32" s="153">
        <f t="shared" si="37"/>
        <v>10</v>
      </c>
      <c r="J32" s="153">
        <f t="shared" si="38"/>
        <v>2762.2132034632041</v>
      </c>
      <c r="K32" s="154">
        <f t="shared" si="39"/>
        <v>276.22132034632034</v>
      </c>
      <c r="L32" s="473"/>
      <c r="M32" s="153">
        <f t="shared" si="22"/>
        <v>9</v>
      </c>
      <c r="N32" s="448"/>
      <c r="O32" s="448"/>
      <c r="P32" s="95">
        <v>10</v>
      </c>
      <c r="Q32" s="151">
        <v>2751.4285714285702</v>
      </c>
      <c r="R32" s="177">
        <f t="shared" si="23"/>
        <v>275.142857142857</v>
      </c>
      <c r="S32" s="95">
        <f t="shared" si="24"/>
        <v>10</v>
      </c>
      <c r="T32" s="447"/>
      <c r="U32" s="95">
        <v>10</v>
      </c>
      <c r="V32" s="151">
        <v>2768.5714285714303</v>
      </c>
      <c r="W32" s="177">
        <f t="shared" si="25"/>
        <v>276.857142857143</v>
      </c>
      <c r="X32" s="95">
        <f t="shared" si="26"/>
        <v>5</v>
      </c>
      <c r="Y32" s="447"/>
      <c r="Z32" s="95">
        <v>10</v>
      </c>
      <c r="AA32" s="151">
        <v>2747.2500000000014</v>
      </c>
      <c r="AB32" s="177">
        <f t="shared" si="27"/>
        <v>274.72500000000014</v>
      </c>
      <c r="AC32" s="95">
        <f t="shared" si="28"/>
        <v>10</v>
      </c>
      <c r="AD32" s="447"/>
      <c r="AE32" s="95">
        <v>10</v>
      </c>
      <c r="AF32" s="151">
        <v>2760.9230769230762</v>
      </c>
      <c r="AG32" s="177">
        <f t="shared" si="29"/>
        <v>276.0923076923076</v>
      </c>
      <c r="AH32" s="95">
        <f t="shared" si="30"/>
        <v>8</v>
      </c>
      <c r="AI32" s="447"/>
      <c r="AJ32" s="95">
        <v>10</v>
      </c>
      <c r="AK32" s="151">
        <v>2770.4761904761899</v>
      </c>
      <c r="AL32" s="177">
        <f t="shared" si="31"/>
        <v>277.04761904761898</v>
      </c>
      <c r="AM32" s="95">
        <f t="shared" si="32"/>
        <v>7</v>
      </c>
      <c r="AN32" s="447"/>
      <c r="AO32" s="95">
        <v>10</v>
      </c>
      <c r="AP32" s="151">
        <v>2753.766233766235</v>
      </c>
      <c r="AQ32" s="177">
        <f t="shared" si="33"/>
        <v>275.37662337662351</v>
      </c>
      <c r="AR32" s="95">
        <f t="shared" si="34"/>
        <v>7</v>
      </c>
      <c r="AS32" s="447"/>
      <c r="AT32" s="95">
        <v>10</v>
      </c>
      <c r="AU32" s="151">
        <v>2783.0769230769247</v>
      </c>
      <c r="AV32" s="177">
        <f t="shared" si="35"/>
        <v>278.30769230769249</v>
      </c>
      <c r="AW32" s="95">
        <f t="shared" si="36"/>
        <v>6</v>
      </c>
      <c r="AX32" s="447"/>
    </row>
    <row r="33" spans="2:50" hidden="1">
      <c r="B33" s="456"/>
      <c r="C33" s="95">
        <v>7</v>
      </c>
      <c r="D33" s="95" t="s">
        <v>210</v>
      </c>
      <c r="E33" s="95">
        <v>10</v>
      </c>
      <c r="F33" s="95">
        <v>3000</v>
      </c>
      <c r="G33" s="177">
        <f t="shared" si="21"/>
        <v>300</v>
      </c>
      <c r="H33" s="447"/>
      <c r="I33" s="153">
        <f t="shared" si="37"/>
        <v>10</v>
      </c>
      <c r="J33" s="153">
        <f t="shared" si="38"/>
        <v>2774.4670276539837</v>
      </c>
      <c r="K33" s="154">
        <f t="shared" si="39"/>
        <v>277.44670276539841</v>
      </c>
      <c r="L33" s="473"/>
      <c r="M33" s="153">
        <f t="shared" si="22"/>
        <v>5</v>
      </c>
      <c r="N33" s="448"/>
      <c r="O33" s="448"/>
      <c r="P33" s="95">
        <v>10</v>
      </c>
      <c r="Q33" s="151">
        <v>2759.0163934426237</v>
      </c>
      <c r="R33" s="177">
        <f t="shared" si="23"/>
        <v>275.90163934426238</v>
      </c>
      <c r="S33" s="95">
        <f t="shared" si="24"/>
        <v>7</v>
      </c>
      <c r="T33" s="447"/>
      <c r="U33" s="95">
        <v>10</v>
      </c>
      <c r="V33" s="151">
        <v>2792.5423728813562</v>
      </c>
      <c r="W33" s="177">
        <f t="shared" si="25"/>
        <v>279.25423728813564</v>
      </c>
      <c r="X33" s="95">
        <f t="shared" si="26"/>
        <v>2</v>
      </c>
      <c r="Y33" s="447"/>
      <c r="Z33" s="95">
        <v>10</v>
      </c>
      <c r="AA33" s="151">
        <v>2761.0714285714289</v>
      </c>
      <c r="AB33" s="177">
        <f t="shared" si="27"/>
        <v>276.10714285714289</v>
      </c>
      <c r="AC33" s="95">
        <f t="shared" si="28"/>
        <v>8</v>
      </c>
      <c r="AD33" s="447"/>
      <c r="AE33" s="95">
        <v>10</v>
      </c>
      <c r="AF33" s="151">
        <v>2792.608695652174</v>
      </c>
      <c r="AG33" s="177">
        <f t="shared" si="29"/>
        <v>279.26086956521738</v>
      </c>
      <c r="AH33" s="95">
        <f t="shared" si="30"/>
        <v>2</v>
      </c>
      <c r="AI33" s="447"/>
      <c r="AJ33" s="95">
        <v>10</v>
      </c>
      <c r="AK33" s="151">
        <v>2774.666666666667</v>
      </c>
      <c r="AL33" s="177">
        <f t="shared" si="31"/>
        <v>277.4666666666667</v>
      </c>
      <c r="AM33" s="95">
        <f t="shared" si="32"/>
        <v>5</v>
      </c>
      <c r="AN33" s="447"/>
      <c r="AO33" s="95">
        <v>10</v>
      </c>
      <c r="AP33" s="151">
        <v>2753.0000000000009</v>
      </c>
      <c r="AQ33" s="177">
        <f t="shared" si="33"/>
        <v>275.30000000000007</v>
      </c>
      <c r="AR33" s="95">
        <f t="shared" si="34"/>
        <v>8</v>
      </c>
      <c r="AS33" s="447"/>
      <c r="AT33" s="95">
        <v>10</v>
      </c>
      <c r="AU33" s="151">
        <v>2788.363636363636</v>
      </c>
      <c r="AV33" s="177">
        <f t="shared" si="35"/>
        <v>278.83636363636361</v>
      </c>
      <c r="AW33" s="95">
        <f t="shared" si="36"/>
        <v>4</v>
      </c>
      <c r="AX33" s="447"/>
    </row>
    <row r="34" spans="2:50" hidden="1">
      <c r="B34" s="456"/>
      <c r="C34" s="95">
        <v>8</v>
      </c>
      <c r="D34" s="95" t="s">
        <v>211</v>
      </c>
      <c r="E34" s="95">
        <v>10</v>
      </c>
      <c r="F34" s="95">
        <v>3000</v>
      </c>
      <c r="G34" s="177">
        <f t="shared" si="21"/>
        <v>300</v>
      </c>
      <c r="H34" s="447"/>
      <c r="I34" s="153">
        <f t="shared" si="37"/>
        <v>10</v>
      </c>
      <c r="J34" s="153">
        <f t="shared" si="38"/>
        <v>2782.06697334106</v>
      </c>
      <c r="K34" s="154">
        <f t="shared" si="39"/>
        <v>278.20669733410602</v>
      </c>
      <c r="L34" s="473"/>
      <c r="M34" s="153">
        <f t="shared" si="22"/>
        <v>3</v>
      </c>
      <c r="N34" s="448"/>
      <c r="O34" s="448"/>
      <c r="P34" s="95">
        <v>10</v>
      </c>
      <c r="Q34" s="151">
        <v>2752.4999999999991</v>
      </c>
      <c r="R34" s="177">
        <f t="shared" si="23"/>
        <v>275.24999999999989</v>
      </c>
      <c r="S34" s="95">
        <f t="shared" si="24"/>
        <v>9</v>
      </c>
      <c r="T34" s="447"/>
      <c r="U34" s="95">
        <v>10</v>
      </c>
      <c r="V34" s="151">
        <v>2776.4999999999991</v>
      </c>
      <c r="W34" s="177">
        <f t="shared" si="25"/>
        <v>277.64999999999992</v>
      </c>
      <c r="X34" s="95">
        <f t="shared" si="26"/>
        <v>3</v>
      </c>
      <c r="Y34" s="447"/>
      <c r="Z34" s="95">
        <v>10</v>
      </c>
      <c r="AA34" s="151">
        <v>2819.9999999999964</v>
      </c>
      <c r="AB34" s="177">
        <f t="shared" si="27"/>
        <v>281.99999999999966</v>
      </c>
      <c r="AC34" s="95">
        <f t="shared" si="28"/>
        <v>2</v>
      </c>
      <c r="AD34" s="447"/>
      <c r="AE34" s="95">
        <v>10</v>
      </c>
      <c r="AF34" s="151">
        <v>2764.1379310344851</v>
      </c>
      <c r="AG34" s="177">
        <f t="shared" si="29"/>
        <v>276.41379310344848</v>
      </c>
      <c r="AH34" s="95">
        <f t="shared" si="30"/>
        <v>5</v>
      </c>
      <c r="AI34" s="447"/>
      <c r="AJ34" s="95">
        <v>10</v>
      </c>
      <c r="AK34" s="151">
        <v>2780.6250000000032</v>
      </c>
      <c r="AL34" s="177">
        <f t="shared" si="31"/>
        <v>278.06250000000034</v>
      </c>
      <c r="AM34" s="95">
        <f t="shared" si="32"/>
        <v>4</v>
      </c>
      <c r="AN34" s="447"/>
      <c r="AO34" s="95">
        <v>10</v>
      </c>
      <c r="AP34" s="151">
        <v>2795.9999999999973</v>
      </c>
      <c r="AQ34" s="177">
        <f t="shared" si="33"/>
        <v>279.59999999999974</v>
      </c>
      <c r="AR34" s="95">
        <f t="shared" si="34"/>
        <v>2</v>
      </c>
      <c r="AS34" s="447"/>
      <c r="AT34" s="95">
        <v>10</v>
      </c>
      <c r="AU34" s="151">
        <v>2784.7058823529378</v>
      </c>
      <c r="AV34" s="177">
        <f t="shared" si="35"/>
        <v>278.4705882352938</v>
      </c>
      <c r="AW34" s="95">
        <f t="shared" si="36"/>
        <v>5</v>
      </c>
      <c r="AX34" s="447"/>
    </row>
    <row r="35" spans="2:50" hidden="1">
      <c r="B35" s="456"/>
      <c r="C35" s="95">
        <v>9</v>
      </c>
      <c r="D35" s="95" t="s">
        <v>212</v>
      </c>
      <c r="E35" s="95">
        <v>10</v>
      </c>
      <c r="F35" s="95">
        <v>3000</v>
      </c>
      <c r="G35" s="177">
        <f t="shared" si="21"/>
        <v>300</v>
      </c>
      <c r="H35" s="447"/>
      <c r="I35" s="153">
        <f t="shared" si="37"/>
        <v>10</v>
      </c>
      <c r="J35" s="153">
        <f t="shared" si="38"/>
        <v>2800.5012447869594</v>
      </c>
      <c r="K35" s="154">
        <f t="shared" si="39"/>
        <v>280.05012447869592</v>
      </c>
      <c r="L35" s="473"/>
      <c r="M35" s="153">
        <f t="shared" si="22"/>
        <v>1</v>
      </c>
      <c r="N35" s="448"/>
      <c r="O35" s="448"/>
      <c r="P35" s="95">
        <v>10</v>
      </c>
      <c r="Q35" s="151">
        <v>2821.7142857142831</v>
      </c>
      <c r="R35" s="177">
        <f t="shared" si="23"/>
        <v>282.17142857142829</v>
      </c>
      <c r="S35" s="95">
        <f t="shared" si="24"/>
        <v>1</v>
      </c>
      <c r="T35" s="447"/>
      <c r="U35" s="95">
        <v>10</v>
      </c>
      <c r="V35" s="151">
        <v>2756.5714285714257</v>
      </c>
      <c r="W35" s="177">
        <f t="shared" si="25"/>
        <v>275.65714285714256</v>
      </c>
      <c r="X35" s="95">
        <f t="shared" si="26"/>
        <v>9</v>
      </c>
      <c r="Y35" s="447"/>
      <c r="Z35" s="95">
        <v>10</v>
      </c>
      <c r="AA35" s="151">
        <v>2820.0000000000032</v>
      </c>
      <c r="AB35" s="177">
        <f t="shared" si="27"/>
        <v>282.00000000000034</v>
      </c>
      <c r="AC35" s="95">
        <f t="shared" si="28"/>
        <v>1</v>
      </c>
      <c r="AD35" s="447"/>
      <c r="AE35" s="95">
        <v>10</v>
      </c>
      <c r="AF35" s="151">
        <v>2755.3846153846171</v>
      </c>
      <c r="AG35" s="177">
        <f t="shared" si="29"/>
        <v>275.53846153846172</v>
      </c>
      <c r="AH35" s="95">
        <f t="shared" si="30"/>
        <v>10</v>
      </c>
      <c r="AI35" s="447"/>
      <c r="AJ35" s="95">
        <v>10</v>
      </c>
      <c r="AK35" s="151">
        <v>2831.1111111111127</v>
      </c>
      <c r="AL35" s="177">
        <f t="shared" si="31"/>
        <v>283.11111111111126</v>
      </c>
      <c r="AM35" s="95">
        <f t="shared" si="32"/>
        <v>1</v>
      </c>
      <c r="AN35" s="447"/>
      <c r="AO35" s="95">
        <v>10</v>
      </c>
      <c r="AP35" s="151">
        <v>2812.7272727272693</v>
      </c>
      <c r="AQ35" s="177">
        <f t="shared" si="33"/>
        <v>281.27272727272691</v>
      </c>
      <c r="AR35" s="95">
        <f t="shared" si="34"/>
        <v>1</v>
      </c>
      <c r="AS35" s="447"/>
      <c r="AT35" s="95">
        <v>10</v>
      </c>
      <c r="AU35" s="151">
        <v>2806.0000000000027</v>
      </c>
      <c r="AV35" s="177">
        <f t="shared" si="35"/>
        <v>280.60000000000025</v>
      </c>
      <c r="AW35" s="95">
        <f t="shared" si="36"/>
        <v>2</v>
      </c>
      <c r="AX35" s="447"/>
    </row>
    <row r="36" spans="2:50" hidden="1">
      <c r="B36" s="456"/>
      <c r="C36" s="95">
        <v>10</v>
      </c>
      <c r="D36" s="95" t="s">
        <v>213</v>
      </c>
      <c r="E36" s="95">
        <v>13</v>
      </c>
      <c r="F36" s="95">
        <v>2000</v>
      </c>
      <c r="G36" s="177">
        <f t="shared" si="21"/>
        <v>153.84615384615384</v>
      </c>
      <c r="H36" s="447"/>
      <c r="I36" s="153">
        <f t="shared" si="37"/>
        <v>13</v>
      </c>
      <c r="J36" s="153">
        <f t="shared" si="38"/>
        <v>1850.312705433427</v>
      </c>
      <c r="K36" s="154">
        <f t="shared" si="39"/>
        <v>142.33174657180209</v>
      </c>
      <c r="L36" s="473"/>
      <c r="M36" s="153">
        <f t="shared" si="22"/>
        <v>11</v>
      </c>
      <c r="N36" s="448"/>
      <c r="O36" s="448"/>
      <c r="P36" s="95">
        <v>13</v>
      </c>
      <c r="Q36" s="151">
        <v>1854.8936170212769</v>
      </c>
      <c r="R36" s="177">
        <f t="shared" si="23"/>
        <v>142.68412438625208</v>
      </c>
      <c r="S36" s="95">
        <f t="shared" si="24"/>
        <v>11</v>
      </c>
      <c r="T36" s="447"/>
      <c r="U36" s="95">
        <v>13</v>
      </c>
      <c r="V36" s="151">
        <v>1843.0434782608695</v>
      </c>
      <c r="W36" s="177">
        <f t="shared" si="25"/>
        <v>141.77257525083613</v>
      </c>
      <c r="X36" s="95">
        <f t="shared" si="26"/>
        <v>11</v>
      </c>
      <c r="Y36" s="447"/>
      <c r="Z36" s="95">
        <v>13</v>
      </c>
      <c r="AA36" s="151">
        <v>1834.090909090909</v>
      </c>
      <c r="AB36" s="177">
        <f t="shared" si="27"/>
        <v>141.08391608391608</v>
      </c>
      <c r="AC36" s="95">
        <f t="shared" si="28"/>
        <v>11</v>
      </c>
      <c r="AD36" s="447"/>
      <c r="AE36" s="95">
        <v>13</v>
      </c>
      <c r="AF36" s="151">
        <v>1837.2972972972959</v>
      </c>
      <c r="AG36" s="177">
        <f t="shared" si="29"/>
        <v>141.33056133056124</v>
      </c>
      <c r="AH36" s="95">
        <f t="shared" si="30"/>
        <v>11</v>
      </c>
      <c r="AI36" s="447"/>
      <c r="AJ36" s="95">
        <v>13</v>
      </c>
      <c r="AK36" s="151">
        <v>1876.3636363636383</v>
      </c>
      <c r="AL36" s="177">
        <f t="shared" si="31"/>
        <v>144.33566433566449</v>
      </c>
      <c r="AM36" s="95">
        <f t="shared" si="32"/>
        <v>11</v>
      </c>
      <c r="AN36" s="447"/>
      <c r="AO36" s="95">
        <v>13</v>
      </c>
      <c r="AP36" s="151">
        <v>1856.9999999999993</v>
      </c>
      <c r="AQ36" s="177">
        <f t="shared" si="33"/>
        <v>142.84615384615378</v>
      </c>
      <c r="AR36" s="95">
        <f t="shared" si="34"/>
        <v>11</v>
      </c>
      <c r="AS36" s="447"/>
      <c r="AT36" s="95">
        <v>13</v>
      </c>
      <c r="AU36" s="151">
        <v>1849.4999999999993</v>
      </c>
      <c r="AV36" s="177">
        <f t="shared" si="35"/>
        <v>142.26923076923072</v>
      </c>
      <c r="AW36" s="95">
        <f t="shared" si="36"/>
        <v>11</v>
      </c>
      <c r="AX36" s="447"/>
    </row>
    <row r="37" spans="2:50" hidden="1">
      <c r="B37" s="456"/>
      <c r="C37" s="95">
        <v>11</v>
      </c>
      <c r="D37" s="95" t="s">
        <v>214</v>
      </c>
      <c r="E37" s="95">
        <v>10</v>
      </c>
      <c r="F37" s="95">
        <v>3000</v>
      </c>
      <c r="G37" s="177">
        <f t="shared" si="21"/>
        <v>300</v>
      </c>
      <c r="H37" s="447"/>
      <c r="I37" s="153">
        <f t="shared" si="37"/>
        <v>10</v>
      </c>
      <c r="J37" s="153">
        <f t="shared" si="38"/>
        <v>2769.6571049009194</v>
      </c>
      <c r="K37" s="154">
        <f t="shared" si="39"/>
        <v>276.96571049009202</v>
      </c>
      <c r="L37" s="473"/>
      <c r="M37" s="153">
        <f t="shared" si="22"/>
        <v>7</v>
      </c>
      <c r="N37" s="448"/>
      <c r="O37" s="448"/>
      <c r="P37" s="95">
        <v>10</v>
      </c>
      <c r="Q37" s="151">
        <v>2759.9999999999986</v>
      </c>
      <c r="R37" s="177">
        <f t="shared" si="23"/>
        <v>275.99999999999989</v>
      </c>
      <c r="S37" s="95">
        <f t="shared" si="24"/>
        <v>6</v>
      </c>
      <c r="T37" s="447"/>
      <c r="U37" s="95">
        <v>10</v>
      </c>
      <c r="V37" s="151">
        <v>2776.4999999999991</v>
      </c>
      <c r="W37" s="177">
        <f t="shared" si="25"/>
        <v>277.64999999999992</v>
      </c>
      <c r="X37" s="95">
        <f t="shared" si="26"/>
        <v>3</v>
      </c>
      <c r="Y37" s="447"/>
      <c r="Z37" s="95">
        <v>10</v>
      </c>
      <c r="AA37" s="151">
        <v>2760.0000000000005</v>
      </c>
      <c r="AB37" s="177">
        <f t="shared" si="27"/>
        <v>276.00000000000006</v>
      </c>
      <c r="AC37" s="95">
        <f t="shared" si="28"/>
        <v>9</v>
      </c>
      <c r="AD37" s="447"/>
      <c r="AE37" s="95">
        <v>10</v>
      </c>
      <c r="AF37" s="151">
        <v>2784.1935483870957</v>
      </c>
      <c r="AG37" s="177">
        <f t="shared" si="29"/>
        <v>278.41935483870958</v>
      </c>
      <c r="AH37" s="95">
        <f t="shared" si="30"/>
        <v>3</v>
      </c>
      <c r="AI37" s="447"/>
      <c r="AJ37" s="95">
        <v>10</v>
      </c>
      <c r="AK37" s="151">
        <v>2786.2499999999995</v>
      </c>
      <c r="AL37" s="177">
        <f t="shared" si="31"/>
        <v>278.62499999999994</v>
      </c>
      <c r="AM37" s="95">
        <f t="shared" si="32"/>
        <v>3</v>
      </c>
      <c r="AN37" s="447"/>
      <c r="AO37" s="95">
        <v>10</v>
      </c>
      <c r="AP37" s="151">
        <v>2770.1298701298711</v>
      </c>
      <c r="AQ37" s="177">
        <f t="shared" si="33"/>
        <v>277.01298701298708</v>
      </c>
      <c r="AR37" s="95">
        <f t="shared" si="34"/>
        <v>5</v>
      </c>
      <c r="AS37" s="447"/>
      <c r="AT37" s="95">
        <v>10</v>
      </c>
      <c r="AU37" s="151">
        <v>2750.5263157894747</v>
      </c>
      <c r="AV37" s="177">
        <f t="shared" si="35"/>
        <v>275.05263157894746</v>
      </c>
      <c r="AW37" s="95">
        <f t="shared" si="36"/>
        <v>10</v>
      </c>
      <c r="AX37" s="447"/>
    </row>
    <row r="38" spans="2:50" hidden="1">
      <c r="B38" s="456"/>
      <c r="C38" s="95">
        <v>12</v>
      </c>
      <c r="D38" s="95"/>
      <c r="E38" s="95"/>
      <c r="F38" s="95"/>
      <c r="G38" s="95"/>
      <c r="H38" s="447"/>
      <c r="I38" s="153" t="str">
        <f t="shared" si="37"/>
        <v/>
      </c>
      <c r="J38" s="153" t="str">
        <f t="shared" si="38"/>
        <v/>
      </c>
      <c r="K38" s="154" t="str">
        <f t="shared" si="39"/>
        <v/>
      </c>
      <c r="L38" s="473"/>
      <c r="M38" s="153" t="str">
        <f t="shared" si="22"/>
        <v/>
      </c>
      <c r="N38" s="448"/>
      <c r="O38" s="448"/>
      <c r="P38" s="95"/>
      <c r="Q38" s="151"/>
      <c r="R38" s="177" t="str">
        <f t="shared" si="23"/>
        <v/>
      </c>
      <c r="S38" s="95" t="str">
        <f t="shared" si="24"/>
        <v/>
      </c>
      <c r="T38" s="447"/>
      <c r="U38" s="95"/>
      <c r="V38" s="151"/>
      <c r="W38" s="177" t="str">
        <f t="shared" si="25"/>
        <v/>
      </c>
      <c r="X38" s="95" t="str">
        <f t="shared" si="26"/>
        <v/>
      </c>
      <c r="Y38" s="447"/>
      <c r="Z38" s="95"/>
      <c r="AA38" s="151"/>
      <c r="AB38" s="177" t="str">
        <f t="shared" si="27"/>
        <v/>
      </c>
      <c r="AC38" s="95" t="str">
        <f t="shared" si="28"/>
        <v/>
      </c>
      <c r="AD38" s="447"/>
      <c r="AE38" s="95"/>
      <c r="AF38" s="151"/>
      <c r="AG38" s="177" t="str">
        <f t="shared" si="29"/>
        <v/>
      </c>
      <c r="AH38" s="95" t="str">
        <f t="shared" si="30"/>
        <v/>
      </c>
      <c r="AI38" s="447"/>
      <c r="AJ38" s="95"/>
      <c r="AK38" s="151"/>
      <c r="AL38" s="177" t="str">
        <f t="shared" si="31"/>
        <v/>
      </c>
      <c r="AM38" s="95" t="str">
        <f t="shared" si="32"/>
        <v/>
      </c>
      <c r="AN38" s="447"/>
      <c r="AO38" s="95"/>
      <c r="AP38" s="151"/>
      <c r="AQ38" s="177" t="str">
        <f t="shared" si="33"/>
        <v/>
      </c>
      <c r="AR38" s="95" t="str">
        <f t="shared" si="34"/>
        <v/>
      </c>
      <c r="AS38" s="447"/>
      <c r="AT38" s="95"/>
      <c r="AU38" s="151"/>
      <c r="AV38" s="177" t="str">
        <f t="shared" si="35"/>
        <v/>
      </c>
      <c r="AW38" s="95" t="str">
        <f t="shared" si="36"/>
        <v/>
      </c>
      <c r="AX38" s="447"/>
    </row>
    <row r="39" spans="2:50" hidden="1">
      <c r="B39" s="456"/>
      <c r="C39" s="95">
        <v>13</v>
      </c>
      <c r="D39" s="95"/>
      <c r="E39" s="95"/>
      <c r="F39" s="95"/>
      <c r="G39" s="95"/>
      <c r="H39" s="447"/>
      <c r="I39" s="153" t="str">
        <f t="shared" si="37"/>
        <v/>
      </c>
      <c r="J39" s="153" t="str">
        <f t="shared" si="38"/>
        <v/>
      </c>
      <c r="K39" s="154" t="str">
        <f t="shared" si="39"/>
        <v/>
      </c>
      <c r="L39" s="473"/>
      <c r="M39" s="153" t="str">
        <f t="shared" si="22"/>
        <v/>
      </c>
      <c r="N39" s="448"/>
      <c r="O39" s="448"/>
      <c r="P39" s="95"/>
      <c r="Q39" s="151"/>
      <c r="R39" s="177" t="str">
        <f t="shared" si="23"/>
        <v/>
      </c>
      <c r="S39" s="95" t="str">
        <f t="shared" si="24"/>
        <v/>
      </c>
      <c r="T39" s="447"/>
      <c r="U39" s="95"/>
      <c r="V39" s="151"/>
      <c r="W39" s="177" t="str">
        <f t="shared" si="25"/>
        <v/>
      </c>
      <c r="X39" s="95" t="str">
        <f t="shared" si="26"/>
        <v/>
      </c>
      <c r="Y39" s="447"/>
      <c r="Z39" s="95"/>
      <c r="AA39" s="151"/>
      <c r="AB39" s="177" t="str">
        <f t="shared" si="27"/>
        <v/>
      </c>
      <c r="AC39" s="95" t="str">
        <f t="shared" si="28"/>
        <v/>
      </c>
      <c r="AD39" s="447"/>
      <c r="AE39" s="95"/>
      <c r="AF39" s="151"/>
      <c r="AG39" s="177" t="str">
        <f t="shared" si="29"/>
        <v/>
      </c>
      <c r="AH39" s="95" t="str">
        <f t="shared" si="30"/>
        <v/>
      </c>
      <c r="AI39" s="447"/>
      <c r="AJ39" s="95"/>
      <c r="AK39" s="151"/>
      <c r="AL39" s="177" t="str">
        <f t="shared" si="31"/>
        <v/>
      </c>
      <c r="AM39" s="95" t="str">
        <f t="shared" si="32"/>
        <v/>
      </c>
      <c r="AN39" s="447"/>
      <c r="AO39" s="95"/>
      <c r="AP39" s="151"/>
      <c r="AQ39" s="177" t="str">
        <f t="shared" si="33"/>
        <v/>
      </c>
      <c r="AR39" s="95" t="str">
        <f t="shared" si="34"/>
        <v/>
      </c>
      <c r="AS39" s="447"/>
      <c r="AT39" s="95"/>
      <c r="AU39" s="151"/>
      <c r="AV39" s="177" t="str">
        <f t="shared" si="35"/>
        <v/>
      </c>
      <c r="AW39" s="95" t="str">
        <f t="shared" si="36"/>
        <v/>
      </c>
      <c r="AX39" s="447"/>
    </row>
    <row r="40" spans="2:50" hidden="1">
      <c r="B40" s="456"/>
      <c r="C40" s="95">
        <v>14</v>
      </c>
      <c r="D40" s="95"/>
      <c r="E40" s="95"/>
      <c r="F40" s="95"/>
      <c r="G40" s="95"/>
      <c r="H40" s="447"/>
      <c r="I40" s="153" t="str">
        <f t="shared" si="37"/>
        <v/>
      </c>
      <c r="J40" s="153" t="str">
        <f t="shared" si="38"/>
        <v/>
      </c>
      <c r="K40" s="154" t="str">
        <f t="shared" si="39"/>
        <v/>
      </c>
      <c r="L40" s="473"/>
      <c r="M40" s="153" t="str">
        <f t="shared" si="22"/>
        <v/>
      </c>
      <c r="N40" s="448"/>
      <c r="O40" s="448"/>
      <c r="P40" s="95"/>
      <c r="Q40" s="151"/>
      <c r="R40" s="177" t="str">
        <f t="shared" si="23"/>
        <v/>
      </c>
      <c r="S40" s="95" t="str">
        <f t="shared" si="24"/>
        <v/>
      </c>
      <c r="T40" s="447"/>
      <c r="U40" s="95"/>
      <c r="V40" s="151"/>
      <c r="W40" s="177" t="str">
        <f t="shared" si="25"/>
        <v/>
      </c>
      <c r="X40" s="95" t="str">
        <f t="shared" si="26"/>
        <v/>
      </c>
      <c r="Y40" s="447"/>
      <c r="Z40" s="95"/>
      <c r="AA40" s="151"/>
      <c r="AB40" s="177" t="str">
        <f t="shared" si="27"/>
        <v/>
      </c>
      <c r="AC40" s="95" t="str">
        <f t="shared" si="28"/>
        <v/>
      </c>
      <c r="AD40" s="447"/>
      <c r="AE40" s="95"/>
      <c r="AF40" s="151"/>
      <c r="AG40" s="177" t="str">
        <f t="shared" si="29"/>
        <v/>
      </c>
      <c r="AH40" s="95" t="str">
        <f t="shared" si="30"/>
        <v/>
      </c>
      <c r="AI40" s="447"/>
      <c r="AJ40" s="95"/>
      <c r="AK40" s="151"/>
      <c r="AL40" s="177" t="str">
        <f t="shared" si="31"/>
        <v/>
      </c>
      <c r="AM40" s="95" t="str">
        <f t="shared" si="32"/>
        <v/>
      </c>
      <c r="AN40" s="447"/>
      <c r="AO40" s="95"/>
      <c r="AP40" s="151"/>
      <c r="AQ40" s="177" t="str">
        <f t="shared" si="33"/>
        <v/>
      </c>
      <c r="AR40" s="95" t="str">
        <f t="shared" si="34"/>
        <v/>
      </c>
      <c r="AS40" s="447"/>
      <c r="AT40" s="95"/>
      <c r="AU40" s="151"/>
      <c r="AV40" s="177" t="str">
        <f t="shared" si="35"/>
        <v/>
      </c>
      <c r="AW40" s="95" t="str">
        <f t="shared" si="36"/>
        <v/>
      </c>
      <c r="AX40" s="447"/>
    </row>
    <row r="41" spans="2:50" hidden="1">
      <c r="B41" s="456"/>
      <c r="C41" s="95">
        <v>15</v>
      </c>
      <c r="D41" s="95"/>
      <c r="E41" s="95"/>
      <c r="F41" s="95"/>
      <c r="G41" s="95"/>
      <c r="H41" s="447"/>
      <c r="I41" s="153" t="str">
        <f t="shared" si="37"/>
        <v/>
      </c>
      <c r="J41" s="153" t="str">
        <f t="shared" si="38"/>
        <v/>
      </c>
      <c r="K41" s="154" t="str">
        <f t="shared" si="39"/>
        <v/>
      </c>
      <c r="L41" s="473"/>
      <c r="M41" s="153" t="str">
        <f t="shared" si="22"/>
        <v/>
      </c>
      <c r="N41" s="448"/>
      <c r="O41" s="448"/>
      <c r="P41" s="95"/>
      <c r="Q41" s="151"/>
      <c r="R41" s="177" t="str">
        <f t="shared" si="23"/>
        <v/>
      </c>
      <c r="S41" s="95" t="str">
        <f t="shared" si="24"/>
        <v/>
      </c>
      <c r="T41" s="447"/>
      <c r="U41" s="95"/>
      <c r="V41" s="151"/>
      <c r="W41" s="177" t="str">
        <f t="shared" si="25"/>
        <v/>
      </c>
      <c r="X41" s="95" t="str">
        <f t="shared" si="26"/>
        <v/>
      </c>
      <c r="Y41" s="447"/>
      <c r="Z41" s="95"/>
      <c r="AA41" s="151"/>
      <c r="AB41" s="177" t="str">
        <f t="shared" si="27"/>
        <v/>
      </c>
      <c r="AC41" s="95" t="str">
        <f t="shared" si="28"/>
        <v/>
      </c>
      <c r="AD41" s="447"/>
      <c r="AE41" s="95"/>
      <c r="AF41" s="151"/>
      <c r="AG41" s="177" t="str">
        <f t="shared" si="29"/>
        <v/>
      </c>
      <c r="AH41" s="95" t="str">
        <f t="shared" si="30"/>
        <v/>
      </c>
      <c r="AI41" s="447"/>
      <c r="AJ41" s="95"/>
      <c r="AK41" s="151"/>
      <c r="AL41" s="177" t="str">
        <f t="shared" si="31"/>
        <v/>
      </c>
      <c r="AM41" s="95" t="str">
        <f t="shared" si="32"/>
        <v/>
      </c>
      <c r="AN41" s="447"/>
      <c r="AO41" s="95"/>
      <c r="AP41" s="151"/>
      <c r="AQ41" s="177" t="str">
        <f t="shared" si="33"/>
        <v/>
      </c>
      <c r="AR41" s="95" t="str">
        <f t="shared" si="34"/>
        <v/>
      </c>
      <c r="AS41" s="447"/>
      <c r="AT41" s="95"/>
      <c r="AU41" s="151"/>
      <c r="AV41" s="177" t="str">
        <f t="shared" si="35"/>
        <v/>
      </c>
      <c r="AW41" s="95" t="str">
        <f t="shared" si="36"/>
        <v/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56" t="s">
        <v>203</v>
      </c>
      <c r="C47" s="95">
        <v>1</v>
      </c>
      <c r="D47" s="95" t="s">
        <v>204</v>
      </c>
      <c r="E47" s="95">
        <v>10</v>
      </c>
      <c r="F47" s="95">
        <v>3000</v>
      </c>
      <c r="G47" s="177">
        <f>F47/E47</f>
        <v>300</v>
      </c>
      <c r="H47" s="447">
        <f>AVERAGE(G47:G61)</f>
        <v>286.71328671328672</v>
      </c>
      <c r="I47" s="153">
        <f t="shared" ref="I47:I49" si="40">IFERROR(AVERAGE(P47,U47,Z47,AE47,AJ47,AO47,AT47),"")</f>
        <v>10</v>
      </c>
      <c r="J47" s="153">
        <f t="shared" ref="J47:J49" si="41">IFERROR(AVERAGE(Q47,V47,AA47,AF47,AK47,AP47,AU47),"")</f>
        <v>2784.3721150423994</v>
      </c>
      <c r="K47" s="154">
        <f t="shared" ref="K47:K49" si="42">IFERROR(AVERAGE(R47,W47,AB47,AG47,AL47,AQ47,AV47),"")</f>
        <v>278.43721150423988</v>
      </c>
      <c r="L47" s="473">
        <f>IFERROR(AVERAGE(K47:K61),"-")</f>
        <v>267.24892200779442</v>
      </c>
      <c r="M47" s="153">
        <f>IFERROR(RANK(K47, K$47:K$61),"")</f>
        <v>6</v>
      </c>
      <c r="N47" s="448"/>
      <c r="O47" s="448"/>
      <c r="P47" s="95">
        <v>10</v>
      </c>
      <c r="Q47" s="151">
        <v>2794.0909090909081</v>
      </c>
      <c r="R47" s="177">
        <f>IFERROR(Q47/P47,"")</f>
        <v>279.40909090909082</v>
      </c>
      <c r="S47" s="95">
        <f>IFERROR(RANK(R47, R$47:R$61),"")</f>
        <v>3</v>
      </c>
      <c r="T47" s="447">
        <f>AVERAGE(R47:R61)</f>
        <v>266.76572298630111</v>
      </c>
      <c r="U47" s="95">
        <v>10</v>
      </c>
      <c r="V47" s="151">
        <v>2784.225352112675</v>
      </c>
      <c r="W47" s="177">
        <f>IFERROR(V47/U47,"")</f>
        <v>278.42253521126747</v>
      </c>
      <c r="X47" s="95">
        <f>IFERROR(RANK(W47, W$47:W$61),"")</f>
        <v>6</v>
      </c>
      <c r="Y47" s="447">
        <f>AVERAGE(W47:W61)</f>
        <v>267.34604218252503</v>
      </c>
      <c r="Z47" s="95">
        <v>10</v>
      </c>
      <c r="AA47" s="151">
        <v>2790.9523809523826</v>
      </c>
      <c r="AB47" s="177">
        <f>IFERROR(AA47/Z47,"")</f>
        <v>279.09523809523824</v>
      </c>
      <c r="AC47" s="95">
        <f>IFERROR(RANK(AB47, AB$47:AB$61),"")</f>
        <v>7</v>
      </c>
      <c r="AD47" s="447">
        <f>AVERAGE(AB47:AB61)</f>
        <v>267.46472737560765</v>
      </c>
      <c r="AE47" s="95">
        <v>10</v>
      </c>
      <c r="AF47" s="151">
        <v>2774.8571428571431</v>
      </c>
      <c r="AG47" s="177">
        <f>IFERROR(AF47/AE47,"")</f>
        <v>277.48571428571432</v>
      </c>
      <c r="AH47" s="95">
        <f>IFERROR(RANK(AG47, AG$47:AG$61),"")</f>
        <v>10</v>
      </c>
      <c r="AI47" s="447">
        <f>AVERAGE(AG47:AG61)</f>
        <v>268.04284163623402</v>
      </c>
      <c r="AJ47" s="95">
        <v>10</v>
      </c>
      <c r="AK47" s="151">
        <v>2775.7009345794395</v>
      </c>
      <c r="AL47" s="177">
        <f>IFERROR(AK47/AJ47,"")</f>
        <v>277.57009345794393</v>
      </c>
      <c r="AM47" s="95">
        <f>IFERROR(RANK(AL47, AL$47:AL$61),"")</f>
        <v>8</v>
      </c>
      <c r="AN47" s="447">
        <f>AVERAGE(AL47:AL61)</f>
        <v>267.39237104762572</v>
      </c>
      <c r="AO47" s="95">
        <v>10</v>
      </c>
      <c r="AP47" s="151">
        <v>2790.5052125100237</v>
      </c>
      <c r="AQ47" s="177">
        <f>IFERROR(AP47/AO47,"")</f>
        <v>279.05052125100235</v>
      </c>
      <c r="AR47" s="95">
        <f>IFERROR(RANK(AQ47, AQ$47:AQ$61),"")</f>
        <v>5</v>
      </c>
      <c r="AS47" s="447">
        <f>AVERAGE(AQ47:AQ61)</f>
        <v>266.77677546942851</v>
      </c>
      <c r="AT47" s="95">
        <v>10</v>
      </c>
      <c r="AU47" s="151">
        <v>2780.2728731942216</v>
      </c>
      <c r="AV47" s="177">
        <f>IFERROR(AU47/AT47,"")</f>
        <v>278.02728731942216</v>
      </c>
      <c r="AW47" s="95">
        <f>IFERROR(RANK(AV47, AV$47:AV$61),"")</f>
        <v>6</v>
      </c>
      <c r="AX47" s="447">
        <f>AVERAGE(AV47:AV61)</f>
        <v>266.9539733568389</v>
      </c>
    </row>
    <row r="48" spans="2:50" hidden="1">
      <c r="B48" s="456"/>
      <c r="C48" s="95">
        <v>2</v>
      </c>
      <c r="D48" s="95" t="s">
        <v>205</v>
      </c>
      <c r="E48" s="95">
        <v>10</v>
      </c>
      <c r="F48" s="95">
        <v>3000</v>
      </c>
      <c r="G48" s="177">
        <f t="shared" ref="G48:G57" si="43">F48/E48</f>
        <v>300</v>
      </c>
      <c r="H48" s="447"/>
      <c r="I48" s="153">
        <f t="shared" si="40"/>
        <v>10</v>
      </c>
      <c r="J48" s="153">
        <f t="shared" si="41"/>
        <v>2776.314309173848</v>
      </c>
      <c r="K48" s="154">
        <f t="shared" si="42"/>
        <v>277.63143091738482</v>
      </c>
      <c r="L48" s="473"/>
      <c r="M48" s="153">
        <f t="shared" ref="M48:M61" si="44">IFERROR(RANK(K48, K$47:K$61),"")</f>
        <v>10</v>
      </c>
      <c r="N48" s="448"/>
      <c r="O48" s="448"/>
      <c r="P48" s="95">
        <v>10</v>
      </c>
      <c r="Q48" s="151">
        <v>2782.6530612244906</v>
      </c>
      <c r="R48" s="177">
        <f t="shared" ref="R48:R61" si="45">IFERROR(Q48/P48,"")</f>
        <v>278.26530612244903</v>
      </c>
      <c r="S48" s="95">
        <f t="shared" ref="S48:S61" si="46">IFERROR(RANK(R48, R$47:R$61),"")</f>
        <v>7</v>
      </c>
      <c r="T48" s="447"/>
      <c r="U48" s="95">
        <v>10</v>
      </c>
      <c r="V48" s="151">
        <v>2774.9999999999991</v>
      </c>
      <c r="W48" s="177">
        <f t="shared" ref="W48:W61" si="47">IFERROR(V48/U48,"")</f>
        <v>277.49999999999989</v>
      </c>
      <c r="X48" s="95">
        <f t="shared" ref="X48:X61" si="48">IFERROR(RANK(W48, W$47:W$61),"")</f>
        <v>9</v>
      </c>
      <c r="Y48" s="447"/>
      <c r="Z48" s="95">
        <v>10</v>
      </c>
      <c r="AA48" s="151">
        <v>2777.5757575757584</v>
      </c>
      <c r="AB48" s="177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47"/>
      <c r="AE48" s="95">
        <v>10</v>
      </c>
      <c r="AF48" s="151">
        <v>2788.9411764705878</v>
      </c>
      <c r="AG48" s="177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47"/>
      <c r="AJ48" s="95">
        <v>10</v>
      </c>
      <c r="AK48" s="151">
        <v>2766.1363636363635</v>
      </c>
      <c r="AL48" s="177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47"/>
      <c r="AO48" s="95">
        <v>10</v>
      </c>
      <c r="AP48" s="151">
        <v>2765.3097345132742</v>
      </c>
      <c r="AQ48" s="177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47"/>
      <c r="AT48" s="95">
        <v>10</v>
      </c>
      <c r="AU48" s="151">
        <v>2778.5840707964603</v>
      </c>
      <c r="AV48" s="177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47"/>
    </row>
    <row r="49" spans="2:50" hidden="1">
      <c r="B49" s="456"/>
      <c r="C49" s="95">
        <v>3</v>
      </c>
      <c r="D49" s="95" t="s">
        <v>206</v>
      </c>
      <c r="E49" s="95">
        <v>10</v>
      </c>
      <c r="F49" s="95">
        <v>3000</v>
      </c>
      <c r="G49" s="177">
        <f t="shared" si="43"/>
        <v>300</v>
      </c>
      <c r="H49" s="447"/>
      <c r="I49" s="153">
        <f t="shared" si="40"/>
        <v>10</v>
      </c>
      <c r="J49" s="153">
        <f t="shared" si="41"/>
        <v>2782.4444773931946</v>
      </c>
      <c r="K49" s="154">
        <f t="shared" si="42"/>
        <v>278.24444773931947</v>
      </c>
      <c r="L49" s="473"/>
      <c r="M49" s="153">
        <f t="shared" si="44"/>
        <v>8</v>
      </c>
      <c r="N49" s="448"/>
      <c r="O49" s="448"/>
      <c r="P49" s="95">
        <v>10</v>
      </c>
      <c r="Q49" s="151">
        <v>2788.2352941176482</v>
      </c>
      <c r="R49" s="177">
        <f t="shared" si="45"/>
        <v>278.82352941176481</v>
      </c>
      <c r="S49" s="95">
        <f t="shared" si="46"/>
        <v>5</v>
      </c>
      <c r="T49" s="447"/>
      <c r="U49" s="95">
        <v>10</v>
      </c>
      <c r="V49" s="151">
        <v>2785.6310679611643</v>
      </c>
      <c r="W49" s="177">
        <f t="shared" si="47"/>
        <v>278.56310679611641</v>
      </c>
      <c r="X49" s="95">
        <f t="shared" si="48"/>
        <v>5</v>
      </c>
      <c r="Y49" s="447"/>
      <c r="Z49" s="95">
        <v>10</v>
      </c>
      <c r="AA49" s="151">
        <v>2788.7755102040824</v>
      </c>
      <c r="AB49" s="177">
        <f t="shared" si="49"/>
        <v>278.87755102040825</v>
      </c>
      <c r="AC49" s="95">
        <f t="shared" si="50"/>
        <v>8</v>
      </c>
      <c r="AD49" s="447"/>
      <c r="AE49" s="95">
        <v>10</v>
      </c>
      <c r="AF49" s="151">
        <v>2776.2962962962952</v>
      </c>
      <c r="AG49" s="177">
        <f t="shared" si="51"/>
        <v>277.62962962962951</v>
      </c>
      <c r="AH49" s="95">
        <f t="shared" si="52"/>
        <v>9</v>
      </c>
      <c r="AI49" s="447"/>
      <c r="AJ49" s="95">
        <v>10</v>
      </c>
      <c r="AK49" s="151">
        <v>2789.6296296296287</v>
      </c>
      <c r="AL49" s="177">
        <f t="shared" si="53"/>
        <v>278.96296296296288</v>
      </c>
      <c r="AM49" s="95">
        <f t="shared" si="54"/>
        <v>7</v>
      </c>
      <c r="AN49" s="447"/>
      <c r="AO49" s="95">
        <v>10</v>
      </c>
      <c r="AP49" s="151">
        <v>2776.1111111111109</v>
      </c>
      <c r="AQ49" s="177">
        <f t="shared" si="55"/>
        <v>277.61111111111109</v>
      </c>
      <c r="AR49" s="95">
        <f t="shared" si="56"/>
        <v>8</v>
      </c>
      <c r="AS49" s="447"/>
      <c r="AT49" s="95">
        <v>10</v>
      </c>
      <c r="AU49" s="151">
        <v>2772.4324324324325</v>
      </c>
      <c r="AV49" s="177">
        <f t="shared" si="57"/>
        <v>277.24324324324323</v>
      </c>
      <c r="AW49" s="95">
        <f t="shared" si="58"/>
        <v>9</v>
      </c>
      <c r="AX49" s="447"/>
    </row>
    <row r="50" spans="2:50" hidden="1">
      <c r="B50" s="456"/>
      <c r="C50" s="95">
        <v>4</v>
      </c>
      <c r="D50" s="95" t="s">
        <v>207</v>
      </c>
      <c r="E50" s="95">
        <v>10</v>
      </c>
      <c r="F50" s="95">
        <v>3000</v>
      </c>
      <c r="G50" s="177">
        <f t="shared" si="43"/>
        <v>300</v>
      </c>
      <c r="H50" s="447"/>
      <c r="I50" s="153">
        <f>IFERROR(AVERAGE(P50,U50,Z50,AE50,AJ50,AO50,AT50),"")</f>
        <v>10</v>
      </c>
      <c r="J50" s="153">
        <f>IFERROR(AVERAGE(Q50,V50,AA50,AF50,AK50,AP50,AU50),"")</f>
        <v>2803.3515573201225</v>
      </c>
      <c r="K50" s="154">
        <f>IFERROR(AVERAGE(R50,W50,AB50,AG50,AL50,AQ50,AV50),"")</f>
        <v>280.3351557320122</v>
      </c>
      <c r="L50" s="473"/>
      <c r="M50" s="153">
        <f t="shared" si="44"/>
        <v>4</v>
      </c>
      <c r="N50" s="448"/>
      <c r="O50" s="448"/>
      <c r="P50" s="95">
        <v>10</v>
      </c>
      <c r="Q50" s="151">
        <v>2791.304347826087</v>
      </c>
      <c r="R50" s="177">
        <f t="shared" si="45"/>
        <v>279.13043478260869</v>
      </c>
      <c r="S50" s="95">
        <f t="shared" si="46"/>
        <v>4</v>
      </c>
      <c r="T50" s="447"/>
      <c r="U50" s="95">
        <v>10</v>
      </c>
      <c r="V50" s="151">
        <v>2811.818181818182</v>
      </c>
      <c r="W50" s="177">
        <f t="shared" si="47"/>
        <v>281.18181818181819</v>
      </c>
      <c r="X50" s="95">
        <f t="shared" si="48"/>
        <v>4</v>
      </c>
      <c r="Y50" s="447"/>
      <c r="Z50" s="95">
        <v>10</v>
      </c>
      <c r="AA50" s="151">
        <v>2811.2195121951208</v>
      </c>
      <c r="AB50" s="177">
        <f t="shared" si="49"/>
        <v>281.12195121951208</v>
      </c>
      <c r="AC50" s="95">
        <f t="shared" si="50"/>
        <v>4</v>
      </c>
      <c r="AD50" s="447"/>
      <c r="AE50" s="95">
        <v>10</v>
      </c>
      <c r="AF50" s="151">
        <v>2824.4999999999991</v>
      </c>
      <c r="AG50" s="177">
        <f t="shared" si="51"/>
        <v>282.44999999999993</v>
      </c>
      <c r="AH50" s="95">
        <f t="shared" si="52"/>
        <v>2</v>
      </c>
      <c r="AI50" s="447"/>
      <c r="AJ50" s="95">
        <v>10</v>
      </c>
      <c r="AK50" s="151">
        <v>2798.5714285714275</v>
      </c>
      <c r="AL50" s="177">
        <f t="shared" si="53"/>
        <v>279.85714285714278</v>
      </c>
      <c r="AM50" s="95">
        <f t="shared" si="54"/>
        <v>4</v>
      </c>
      <c r="AN50" s="447"/>
      <c r="AO50" s="95">
        <v>10</v>
      </c>
      <c r="AP50" s="151">
        <v>2776.9565217391305</v>
      </c>
      <c r="AQ50" s="177">
        <f t="shared" si="55"/>
        <v>277.69565217391306</v>
      </c>
      <c r="AR50" s="95">
        <f t="shared" si="56"/>
        <v>7</v>
      </c>
      <c r="AS50" s="447"/>
      <c r="AT50" s="95">
        <v>10</v>
      </c>
      <c r="AU50" s="151">
        <v>2809.090909090909</v>
      </c>
      <c r="AV50" s="177">
        <f t="shared" si="57"/>
        <v>280.90909090909088</v>
      </c>
      <c r="AW50" s="95">
        <f t="shared" si="58"/>
        <v>2</v>
      </c>
      <c r="AX50" s="447"/>
    </row>
    <row r="51" spans="2:50" hidden="1">
      <c r="B51" s="456"/>
      <c r="C51" s="95">
        <v>5</v>
      </c>
      <c r="D51" s="95" t="s">
        <v>208</v>
      </c>
      <c r="E51" s="95">
        <v>10</v>
      </c>
      <c r="F51" s="95">
        <v>3000</v>
      </c>
      <c r="G51" s="177">
        <f t="shared" si="43"/>
        <v>300</v>
      </c>
      <c r="H51" s="447"/>
      <c r="I51" s="153">
        <f t="shared" ref="I51:I61" si="59">IFERROR(AVERAGE(P51,U51,Z51,AE51,AJ51,AO51,AT51),"")</f>
        <v>10</v>
      </c>
      <c r="J51" s="153">
        <f t="shared" ref="J51:J61" si="60">IFERROR(AVERAGE(Q51,V51,AA51,AF51,AK51,AP51,AU51),"")</f>
        <v>2823.4520897821408</v>
      </c>
      <c r="K51" s="154">
        <f t="shared" ref="K51:K61" si="61">IFERROR(AVERAGE(R51,W51,AB51,AG51,AL51,AQ51,AV51),"")</f>
        <v>282.34520897821409</v>
      </c>
      <c r="L51" s="473"/>
      <c r="M51" s="153">
        <f t="shared" si="44"/>
        <v>1</v>
      </c>
      <c r="N51" s="448"/>
      <c r="O51" s="448"/>
      <c r="P51" s="95">
        <v>10</v>
      </c>
      <c r="Q51" s="151">
        <v>2822.1428571428592</v>
      </c>
      <c r="R51" s="177">
        <f t="shared" si="45"/>
        <v>282.21428571428589</v>
      </c>
      <c r="S51" s="95">
        <f t="shared" si="46"/>
        <v>1</v>
      </c>
      <c r="T51" s="447"/>
      <c r="U51" s="95">
        <v>10</v>
      </c>
      <c r="V51" s="151">
        <v>2815.8620689655195</v>
      </c>
      <c r="W51" s="177">
        <f t="shared" si="47"/>
        <v>281.58620689655197</v>
      </c>
      <c r="X51" s="95">
        <f t="shared" si="48"/>
        <v>3</v>
      </c>
      <c r="Y51" s="447"/>
      <c r="Z51" s="95">
        <v>10</v>
      </c>
      <c r="AA51" s="151">
        <v>2811.7241379310362</v>
      </c>
      <c r="AB51" s="177">
        <f t="shared" si="49"/>
        <v>281.1724137931036</v>
      </c>
      <c r="AC51" s="95">
        <f t="shared" si="50"/>
        <v>3</v>
      </c>
      <c r="AD51" s="447"/>
      <c r="AE51" s="95">
        <v>10</v>
      </c>
      <c r="AF51" s="151">
        <v>2852.3076923076937</v>
      </c>
      <c r="AG51" s="177">
        <f t="shared" si="51"/>
        <v>285.2307692307694</v>
      </c>
      <c r="AH51" s="95">
        <f t="shared" si="52"/>
        <v>1</v>
      </c>
      <c r="AI51" s="447"/>
      <c r="AJ51" s="95">
        <v>10</v>
      </c>
      <c r="AK51" s="151">
        <v>2844.5454545454545</v>
      </c>
      <c r="AL51" s="177">
        <f t="shared" si="53"/>
        <v>284.45454545454544</v>
      </c>
      <c r="AM51" s="95">
        <f t="shared" si="54"/>
        <v>2</v>
      </c>
      <c r="AN51" s="447"/>
      <c r="AO51" s="95">
        <v>10</v>
      </c>
      <c r="AP51" s="151">
        <v>2811.4285714285734</v>
      </c>
      <c r="AQ51" s="177">
        <f t="shared" si="55"/>
        <v>281.14285714285734</v>
      </c>
      <c r="AR51" s="95">
        <f t="shared" si="56"/>
        <v>2</v>
      </c>
      <c r="AS51" s="447"/>
      <c r="AT51" s="95">
        <v>10</v>
      </c>
      <c r="AU51" s="151">
        <v>2806.1538461538476</v>
      </c>
      <c r="AV51" s="177">
        <f t="shared" si="57"/>
        <v>280.61538461538476</v>
      </c>
      <c r="AW51" s="95">
        <f t="shared" si="58"/>
        <v>3</v>
      </c>
      <c r="AX51" s="447"/>
    </row>
    <row r="52" spans="2:50" hidden="1">
      <c r="B52" s="456"/>
      <c r="C52" s="95">
        <v>6</v>
      </c>
      <c r="D52" s="95" t="s">
        <v>209</v>
      </c>
      <c r="E52" s="95">
        <v>10</v>
      </c>
      <c r="F52" s="95">
        <v>3000</v>
      </c>
      <c r="G52" s="177">
        <f t="shared" si="43"/>
        <v>300</v>
      </c>
      <c r="H52" s="447"/>
      <c r="I52" s="153">
        <f t="shared" si="59"/>
        <v>10</v>
      </c>
      <c r="J52" s="153">
        <f t="shared" si="60"/>
        <v>2788.7652311015022</v>
      </c>
      <c r="K52" s="154">
        <f t="shared" si="61"/>
        <v>278.87652311015029</v>
      </c>
      <c r="L52" s="473"/>
      <c r="M52" s="153">
        <f t="shared" si="44"/>
        <v>5</v>
      </c>
      <c r="N52" s="448"/>
      <c r="O52" s="448"/>
      <c r="P52" s="95">
        <v>10</v>
      </c>
      <c r="Q52" s="151">
        <v>2769.6000000000013</v>
      </c>
      <c r="R52" s="177">
        <f t="shared" si="45"/>
        <v>276.96000000000015</v>
      </c>
      <c r="S52" s="95">
        <f t="shared" si="46"/>
        <v>10</v>
      </c>
      <c r="T52" s="447"/>
      <c r="U52" s="95">
        <v>10</v>
      </c>
      <c r="V52" s="151">
        <v>2782.1052631578959</v>
      </c>
      <c r="W52" s="177">
        <f t="shared" si="47"/>
        <v>278.21052631578959</v>
      </c>
      <c r="X52" s="95">
        <f t="shared" si="48"/>
        <v>7</v>
      </c>
      <c r="Y52" s="447"/>
      <c r="Z52" s="95">
        <v>10</v>
      </c>
      <c r="AA52" s="151">
        <v>2791.2000000000012</v>
      </c>
      <c r="AB52" s="177">
        <f t="shared" si="49"/>
        <v>279.12000000000012</v>
      </c>
      <c r="AC52" s="95">
        <f t="shared" si="50"/>
        <v>6</v>
      </c>
      <c r="AD52" s="447"/>
      <c r="AE52" s="95">
        <v>10</v>
      </c>
      <c r="AF52" s="151">
        <v>2795.0769230769224</v>
      </c>
      <c r="AG52" s="177">
        <f t="shared" si="51"/>
        <v>279.50769230769225</v>
      </c>
      <c r="AH52" s="95">
        <f t="shared" si="52"/>
        <v>6</v>
      </c>
      <c r="AI52" s="447"/>
      <c r="AJ52" s="95">
        <v>10</v>
      </c>
      <c r="AK52" s="151">
        <v>2793.3333333333326</v>
      </c>
      <c r="AL52" s="177">
        <f t="shared" si="53"/>
        <v>279.33333333333326</v>
      </c>
      <c r="AM52" s="95">
        <f t="shared" si="54"/>
        <v>6</v>
      </c>
      <c r="AN52" s="447"/>
      <c r="AO52" s="95">
        <v>10</v>
      </c>
      <c r="AP52" s="151">
        <v>2796.6233766233777</v>
      </c>
      <c r="AQ52" s="177">
        <f t="shared" si="55"/>
        <v>279.66233766233779</v>
      </c>
      <c r="AR52" s="95">
        <f t="shared" si="56"/>
        <v>4</v>
      </c>
      <c r="AS52" s="447"/>
      <c r="AT52" s="95">
        <v>10</v>
      </c>
      <c r="AU52" s="151">
        <v>2793.4177215189889</v>
      </c>
      <c r="AV52" s="177">
        <f t="shared" si="57"/>
        <v>279.34177215189891</v>
      </c>
      <c r="AW52" s="95">
        <f t="shared" si="58"/>
        <v>4</v>
      </c>
      <c r="AX52" s="447"/>
    </row>
    <row r="53" spans="2:50" hidden="1">
      <c r="B53" s="456"/>
      <c r="C53" s="95">
        <v>7</v>
      </c>
      <c r="D53" s="95" t="s">
        <v>210</v>
      </c>
      <c r="E53" s="95">
        <v>10</v>
      </c>
      <c r="F53" s="95">
        <v>3000</v>
      </c>
      <c r="G53" s="177">
        <f t="shared" si="43"/>
        <v>300</v>
      </c>
      <c r="H53" s="447"/>
      <c r="I53" s="153">
        <f t="shared" si="59"/>
        <v>10</v>
      </c>
      <c r="J53" s="153">
        <f t="shared" si="60"/>
        <v>2777.8095131019677</v>
      </c>
      <c r="K53" s="154">
        <f t="shared" si="61"/>
        <v>277.78095131019671</v>
      </c>
      <c r="L53" s="473"/>
      <c r="M53" s="153">
        <f t="shared" si="44"/>
        <v>9</v>
      </c>
      <c r="N53" s="448"/>
      <c r="O53" s="448"/>
      <c r="P53" s="95">
        <v>10</v>
      </c>
      <c r="Q53" s="151">
        <v>2775.8490566037731</v>
      </c>
      <c r="R53" s="177">
        <f t="shared" si="45"/>
        <v>277.58490566037733</v>
      </c>
      <c r="S53" s="95">
        <f t="shared" si="46"/>
        <v>8</v>
      </c>
      <c r="T53" s="447"/>
      <c r="U53" s="95">
        <v>10</v>
      </c>
      <c r="V53" s="151">
        <v>2767.2413793103451</v>
      </c>
      <c r="W53" s="177">
        <f t="shared" si="47"/>
        <v>276.72413793103453</v>
      </c>
      <c r="X53" s="95">
        <f t="shared" si="48"/>
        <v>10</v>
      </c>
      <c r="Y53" s="447"/>
      <c r="Z53" s="95">
        <v>10</v>
      </c>
      <c r="AA53" s="151">
        <v>2771.9999999999995</v>
      </c>
      <c r="AB53" s="177">
        <f t="shared" si="49"/>
        <v>277.19999999999993</v>
      </c>
      <c r="AC53" s="95">
        <f t="shared" si="50"/>
        <v>10</v>
      </c>
      <c r="AD53" s="447"/>
      <c r="AE53" s="95">
        <v>10</v>
      </c>
      <c r="AF53" s="151">
        <v>2806.9565217391305</v>
      </c>
      <c r="AG53" s="177">
        <f t="shared" si="51"/>
        <v>280.69565217391306</v>
      </c>
      <c r="AH53" s="95">
        <f t="shared" si="52"/>
        <v>5</v>
      </c>
      <c r="AI53" s="447"/>
      <c r="AJ53" s="95">
        <v>10</v>
      </c>
      <c r="AK53" s="151">
        <v>2764.8979591836742</v>
      </c>
      <c r="AL53" s="177">
        <f t="shared" si="53"/>
        <v>276.48979591836741</v>
      </c>
      <c r="AM53" s="95">
        <f t="shared" si="54"/>
        <v>10</v>
      </c>
      <c r="AN53" s="447"/>
      <c r="AO53" s="95">
        <v>10</v>
      </c>
      <c r="AP53" s="151">
        <v>2783.7931034482763</v>
      </c>
      <c r="AQ53" s="177">
        <f t="shared" si="55"/>
        <v>278.37931034482762</v>
      </c>
      <c r="AR53" s="95">
        <f t="shared" si="56"/>
        <v>6</v>
      </c>
      <c r="AS53" s="447"/>
      <c r="AT53" s="95">
        <v>10</v>
      </c>
      <c r="AU53" s="151">
        <v>2773.9285714285711</v>
      </c>
      <c r="AV53" s="177">
        <f t="shared" si="57"/>
        <v>277.39285714285711</v>
      </c>
      <c r="AW53" s="95">
        <f t="shared" si="58"/>
        <v>8</v>
      </c>
      <c r="AX53" s="447"/>
    </row>
    <row r="54" spans="2:50" hidden="1">
      <c r="B54" s="456"/>
      <c r="C54" s="95">
        <v>8</v>
      </c>
      <c r="D54" s="95" t="s">
        <v>211</v>
      </c>
      <c r="E54" s="95">
        <v>10</v>
      </c>
      <c r="F54" s="95">
        <v>3000</v>
      </c>
      <c r="G54" s="177">
        <f t="shared" si="43"/>
        <v>300</v>
      </c>
      <c r="H54" s="447"/>
      <c r="I54" s="153">
        <f t="shared" si="59"/>
        <v>10</v>
      </c>
      <c r="J54" s="153">
        <f t="shared" si="60"/>
        <v>2811.3389527970794</v>
      </c>
      <c r="K54" s="154">
        <f t="shared" si="61"/>
        <v>281.13389527970793</v>
      </c>
      <c r="L54" s="473"/>
      <c r="M54" s="153">
        <f t="shared" si="44"/>
        <v>3</v>
      </c>
      <c r="N54" s="448"/>
      <c r="O54" s="448"/>
      <c r="P54" s="95">
        <v>10</v>
      </c>
      <c r="Q54" s="151">
        <v>2783.9999999999973</v>
      </c>
      <c r="R54" s="177">
        <f t="shared" si="45"/>
        <v>278.39999999999975</v>
      </c>
      <c r="S54" s="95">
        <f t="shared" si="46"/>
        <v>6</v>
      </c>
      <c r="T54" s="447"/>
      <c r="U54" s="95">
        <v>10</v>
      </c>
      <c r="V54" s="151">
        <v>2816.7567567567544</v>
      </c>
      <c r="W54" s="177">
        <f t="shared" si="47"/>
        <v>281.67567567567545</v>
      </c>
      <c r="X54" s="95">
        <f t="shared" si="48"/>
        <v>2</v>
      </c>
      <c r="Y54" s="447"/>
      <c r="Z54" s="95">
        <v>10</v>
      </c>
      <c r="AA54" s="151">
        <v>2827.2727272727238</v>
      </c>
      <c r="AB54" s="177">
        <f t="shared" si="49"/>
        <v>282.72727272727241</v>
      </c>
      <c r="AC54" s="95">
        <f t="shared" si="50"/>
        <v>1</v>
      </c>
      <c r="AD54" s="447"/>
      <c r="AE54" s="95">
        <v>10</v>
      </c>
      <c r="AF54" s="151">
        <v>2811.7241379310362</v>
      </c>
      <c r="AG54" s="177">
        <f t="shared" si="51"/>
        <v>281.1724137931036</v>
      </c>
      <c r="AH54" s="95">
        <f t="shared" si="52"/>
        <v>4</v>
      </c>
      <c r="AI54" s="447"/>
      <c r="AJ54" s="95">
        <v>10</v>
      </c>
      <c r="AK54" s="151">
        <v>2846.0000000000027</v>
      </c>
      <c r="AL54" s="177">
        <f t="shared" si="53"/>
        <v>284.60000000000025</v>
      </c>
      <c r="AM54" s="95">
        <f t="shared" si="54"/>
        <v>1</v>
      </c>
      <c r="AN54" s="447"/>
      <c r="AO54" s="95">
        <v>10</v>
      </c>
      <c r="AP54" s="151">
        <v>2823.3333333333312</v>
      </c>
      <c r="AQ54" s="177">
        <f t="shared" si="55"/>
        <v>282.33333333333314</v>
      </c>
      <c r="AR54" s="95">
        <f t="shared" si="56"/>
        <v>1</v>
      </c>
      <c r="AS54" s="447"/>
      <c r="AT54" s="95">
        <v>10</v>
      </c>
      <c r="AU54" s="151">
        <v>2770.285714285711</v>
      </c>
      <c r="AV54" s="177">
        <f t="shared" si="57"/>
        <v>277.02857142857113</v>
      </c>
      <c r="AW54" s="95">
        <f t="shared" si="58"/>
        <v>10</v>
      </c>
      <c r="AX54" s="447"/>
    </row>
    <row r="55" spans="2:50" hidden="1">
      <c r="B55" s="456"/>
      <c r="C55" s="95">
        <v>9</v>
      </c>
      <c r="D55" s="95" t="s">
        <v>212</v>
      </c>
      <c r="E55" s="95">
        <v>10</v>
      </c>
      <c r="F55" s="95">
        <v>3000</v>
      </c>
      <c r="G55" s="177">
        <f t="shared" si="43"/>
        <v>300</v>
      </c>
      <c r="H55" s="447"/>
      <c r="I55" s="153">
        <f t="shared" si="59"/>
        <v>10</v>
      </c>
      <c r="J55" s="153">
        <f t="shared" si="60"/>
        <v>2823.4421266652762</v>
      </c>
      <c r="K55" s="154">
        <f t="shared" si="61"/>
        <v>282.34421266652765</v>
      </c>
      <c r="L55" s="473"/>
      <c r="M55" s="153">
        <f t="shared" si="44"/>
        <v>2</v>
      </c>
      <c r="N55" s="448"/>
      <c r="O55" s="448"/>
      <c r="P55" s="95">
        <v>10</v>
      </c>
      <c r="Q55" s="151">
        <v>2821.9354838709701</v>
      </c>
      <c r="R55" s="177">
        <f t="shared" si="45"/>
        <v>282.193548387097</v>
      </c>
      <c r="S55" s="95">
        <f t="shared" si="46"/>
        <v>2</v>
      </c>
      <c r="T55" s="447"/>
      <c r="U55" s="95">
        <v>10</v>
      </c>
      <c r="V55" s="151">
        <v>2848.1250000000032</v>
      </c>
      <c r="W55" s="177">
        <f t="shared" si="47"/>
        <v>284.81250000000034</v>
      </c>
      <c r="X55" s="95">
        <f t="shared" si="48"/>
        <v>1</v>
      </c>
      <c r="Y55" s="447"/>
      <c r="Z55" s="95">
        <v>10</v>
      </c>
      <c r="AA55" s="151">
        <v>2816.1290322580671</v>
      </c>
      <c r="AB55" s="177">
        <f t="shared" si="49"/>
        <v>281.61290322580669</v>
      </c>
      <c r="AC55" s="95">
        <f t="shared" si="50"/>
        <v>2</v>
      </c>
      <c r="AD55" s="447"/>
      <c r="AE55" s="95">
        <v>10</v>
      </c>
      <c r="AF55" s="151">
        <v>2817.7777777777792</v>
      </c>
      <c r="AG55" s="177">
        <f t="shared" si="51"/>
        <v>281.77777777777794</v>
      </c>
      <c r="AH55" s="95">
        <f t="shared" si="52"/>
        <v>3</v>
      </c>
      <c r="AI55" s="447"/>
      <c r="AJ55" s="95">
        <v>10</v>
      </c>
      <c r="AK55" s="151">
        <v>2803.4482758620711</v>
      </c>
      <c r="AL55" s="177">
        <f t="shared" si="53"/>
        <v>280.34482758620709</v>
      </c>
      <c r="AM55" s="95">
        <f t="shared" si="54"/>
        <v>3</v>
      </c>
      <c r="AN55" s="447"/>
      <c r="AO55" s="95">
        <v>10</v>
      </c>
      <c r="AP55" s="151">
        <v>2807.6470588235256</v>
      </c>
      <c r="AQ55" s="177">
        <f t="shared" si="55"/>
        <v>280.76470588235259</v>
      </c>
      <c r="AR55" s="95">
        <f t="shared" si="56"/>
        <v>3</v>
      </c>
      <c r="AS55" s="447"/>
      <c r="AT55" s="95">
        <v>10</v>
      </c>
      <c r="AU55" s="151">
        <v>2849.0322580645188</v>
      </c>
      <c r="AV55" s="177">
        <f t="shared" si="57"/>
        <v>284.90322580645187</v>
      </c>
      <c r="AW55" s="95">
        <f t="shared" si="58"/>
        <v>1</v>
      </c>
      <c r="AX55" s="447"/>
    </row>
    <row r="56" spans="2:50" hidden="1">
      <c r="B56" s="456"/>
      <c r="C56" s="95">
        <v>10</v>
      </c>
      <c r="D56" s="95" t="s">
        <v>213</v>
      </c>
      <c r="E56" s="95">
        <v>13</v>
      </c>
      <c r="F56" s="95">
        <v>2000</v>
      </c>
      <c r="G56" s="177">
        <f t="shared" si="43"/>
        <v>153.84615384615384</v>
      </c>
      <c r="H56" s="447"/>
      <c r="I56" s="153">
        <f t="shared" si="59"/>
        <v>13</v>
      </c>
      <c r="J56" s="153">
        <f t="shared" si="60"/>
        <v>1875.0890352388601</v>
      </c>
      <c r="K56" s="154">
        <f t="shared" si="61"/>
        <v>144.23761809529691</v>
      </c>
      <c r="L56" s="473"/>
      <c r="M56" s="153">
        <f t="shared" si="44"/>
        <v>11</v>
      </c>
      <c r="N56" s="448"/>
      <c r="O56" s="448"/>
      <c r="P56" s="95">
        <v>13</v>
      </c>
      <c r="Q56" s="151">
        <v>1877.5609756097556</v>
      </c>
      <c r="R56" s="177">
        <f t="shared" si="45"/>
        <v>144.4277673545966</v>
      </c>
      <c r="S56" s="95">
        <f t="shared" si="46"/>
        <v>11</v>
      </c>
      <c r="T56" s="447"/>
      <c r="U56" s="95">
        <v>13</v>
      </c>
      <c r="V56" s="151">
        <v>1871.4285714285706</v>
      </c>
      <c r="W56" s="177">
        <f t="shared" si="47"/>
        <v>143.95604395604389</v>
      </c>
      <c r="X56" s="95">
        <f t="shared" si="48"/>
        <v>11</v>
      </c>
      <c r="Y56" s="447"/>
      <c r="Z56" s="95">
        <v>13</v>
      </c>
      <c r="AA56" s="151">
        <v>1862.9999999999993</v>
      </c>
      <c r="AB56" s="177">
        <f t="shared" si="49"/>
        <v>143.30769230769226</v>
      </c>
      <c r="AC56" s="95">
        <f t="shared" si="50"/>
        <v>11</v>
      </c>
      <c r="AD56" s="447"/>
      <c r="AE56" s="95">
        <v>13</v>
      </c>
      <c r="AF56" s="151">
        <v>1887.4285714285695</v>
      </c>
      <c r="AG56" s="177">
        <f t="shared" si="51"/>
        <v>145.18681318681303</v>
      </c>
      <c r="AH56" s="95">
        <f t="shared" si="52"/>
        <v>11</v>
      </c>
      <c r="AI56" s="447"/>
      <c r="AJ56" s="95">
        <v>13</v>
      </c>
      <c r="AK56" s="151">
        <v>1866.6666666666652</v>
      </c>
      <c r="AL56" s="177">
        <f t="shared" si="53"/>
        <v>143.58974358974348</v>
      </c>
      <c r="AM56" s="95">
        <f t="shared" si="54"/>
        <v>11</v>
      </c>
      <c r="AN56" s="447"/>
      <c r="AO56" s="95">
        <v>13</v>
      </c>
      <c r="AP56" s="151">
        <v>1881.5384615384605</v>
      </c>
      <c r="AQ56" s="177">
        <f t="shared" si="55"/>
        <v>144.73372781065081</v>
      </c>
      <c r="AR56" s="95">
        <f t="shared" si="56"/>
        <v>11</v>
      </c>
      <c r="AS56" s="447"/>
      <c r="AT56" s="95">
        <v>13</v>
      </c>
      <c r="AU56" s="151">
        <v>1877.9999999999993</v>
      </c>
      <c r="AV56" s="177">
        <f t="shared" si="57"/>
        <v>144.4615384615384</v>
      </c>
      <c r="AW56" s="95">
        <f t="shared" si="58"/>
        <v>11</v>
      </c>
      <c r="AX56" s="447"/>
    </row>
    <row r="57" spans="2:50" hidden="1">
      <c r="B57" s="456"/>
      <c r="C57" s="95">
        <v>11</v>
      </c>
      <c r="D57" s="95" t="s">
        <v>214</v>
      </c>
      <c r="E57" s="95">
        <v>10</v>
      </c>
      <c r="F57" s="95">
        <v>3000</v>
      </c>
      <c r="G57" s="177">
        <f t="shared" si="43"/>
        <v>300</v>
      </c>
      <c r="H57" s="447"/>
      <c r="I57" s="153">
        <f t="shared" si="59"/>
        <v>10</v>
      </c>
      <c r="J57" s="153">
        <f t="shared" si="60"/>
        <v>2783.7148675268863</v>
      </c>
      <c r="K57" s="154">
        <f t="shared" si="61"/>
        <v>278.37148675268861</v>
      </c>
      <c r="L57" s="473"/>
      <c r="M57" s="153">
        <f t="shared" si="44"/>
        <v>7</v>
      </c>
      <c r="N57" s="448"/>
      <c r="O57" s="448"/>
      <c r="P57" s="95">
        <v>10</v>
      </c>
      <c r="Q57" s="151">
        <v>2770.1408450704234</v>
      </c>
      <c r="R57" s="177">
        <f t="shared" si="45"/>
        <v>277.01408450704236</v>
      </c>
      <c r="S57" s="95">
        <f t="shared" si="46"/>
        <v>9</v>
      </c>
      <c r="T57" s="447"/>
      <c r="U57" s="95">
        <v>10</v>
      </c>
      <c r="V57" s="151">
        <v>2781.7391304347825</v>
      </c>
      <c r="W57" s="177">
        <f t="shared" si="47"/>
        <v>278.17391304347825</v>
      </c>
      <c r="X57" s="95">
        <f t="shared" si="48"/>
        <v>8</v>
      </c>
      <c r="Y57" s="447"/>
      <c r="Z57" s="95">
        <v>10</v>
      </c>
      <c r="AA57" s="151">
        <v>2801.1940298507461</v>
      </c>
      <c r="AB57" s="177">
        <f t="shared" si="49"/>
        <v>280.1194029850746</v>
      </c>
      <c r="AC57" s="95">
        <f t="shared" si="50"/>
        <v>5</v>
      </c>
      <c r="AD57" s="447"/>
      <c r="AE57" s="95">
        <v>10</v>
      </c>
      <c r="AF57" s="151">
        <v>2784.4067796610157</v>
      </c>
      <c r="AG57" s="177">
        <f t="shared" si="51"/>
        <v>278.44067796610159</v>
      </c>
      <c r="AH57" s="95">
        <f t="shared" si="52"/>
        <v>8</v>
      </c>
      <c r="AI57" s="447"/>
      <c r="AJ57" s="95">
        <v>10</v>
      </c>
      <c r="AK57" s="151">
        <v>2794.9999999999991</v>
      </c>
      <c r="AL57" s="177">
        <f t="shared" si="53"/>
        <v>279.49999999999989</v>
      </c>
      <c r="AM57" s="95">
        <f t="shared" si="54"/>
        <v>5</v>
      </c>
      <c r="AN57" s="447"/>
      <c r="AO57" s="95">
        <v>10</v>
      </c>
      <c r="AP57" s="151">
        <v>2766.400000000001</v>
      </c>
      <c r="AQ57" s="177">
        <f t="shared" si="55"/>
        <v>276.6400000000001</v>
      </c>
      <c r="AR57" s="95">
        <f t="shared" si="56"/>
        <v>9</v>
      </c>
      <c r="AS57" s="447"/>
      <c r="AT57" s="95">
        <v>10</v>
      </c>
      <c r="AU57" s="151">
        <v>2787.1232876712334</v>
      </c>
      <c r="AV57" s="177">
        <f t="shared" si="57"/>
        <v>278.71232876712332</v>
      </c>
      <c r="AW57" s="95">
        <f t="shared" si="58"/>
        <v>5</v>
      </c>
      <c r="AX57" s="447"/>
    </row>
    <row r="58" spans="2:50" hidden="1">
      <c r="B58" s="456"/>
      <c r="C58" s="95">
        <v>12</v>
      </c>
      <c r="D58" s="95"/>
      <c r="E58" s="95"/>
      <c r="F58" s="95"/>
      <c r="G58" s="177"/>
      <c r="H58" s="447"/>
      <c r="I58" s="153" t="str">
        <f t="shared" si="59"/>
        <v/>
      </c>
      <c r="J58" s="153" t="str">
        <f t="shared" si="60"/>
        <v/>
      </c>
      <c r="K58" s="154" t="str">
        <f t="shared" si="61"/>
        <v/>
      </c>
      <c r="L58" s="473"/>
      <c r="M58" s="153" t="str">
        <f t="shared" si="44"/>
        <v/>
      </c>
      <c r="N58" s="448"/>
      <c r="O58" s="448"/>
      <c r="P58" s="95"/>
      <c r="Q58" s="151"/>
      <c r="R58" s="177" t="str">
        <f t="shared" si="45"/>
        <v/>
      </c>
      <c r="S58" s="95" t="str">
        <f t="shared" si="46"/>
        <v/>
      </c>
      <c r="T58" s="447"/>
      <c r="U58" s="95"/>
      <c r="V58" s="151"/>
      <c r="W58" s="177" t="str">
        <f t="shared" si="47"/>
        <v/>
      </c>
      <c r="X58" s="95" t="str">
        <f t="shared" si="48"/>
        <v/>
      </c>
      <c r="Y58" s="447"/>
      <c r="Z58" s="95"/>
      <c r="AA58" s="151"/>
      <c r="AB58" s="177" t="str">
        <f t="shared" si="49"/>
        <v/>
      </c>
      <c r="AC58" s="95" t="str">
        <f t="shared" si="50"/>
        <v/>
      </c>
      <c r="AD58" s="447"/>
      <c r="AE58" s="95"/>
      <c r="AF58" s="151"/>
      <c r="AG58" s="177" t="str">
        <f t="shared" si="51"/>
        <v/>
      </c>
      <c r="AH58" s="95" t="str">
        <f t="shared" si="52"/>
        <v/>
      </c>
      <c r="AI58" s="447"/>
      <c r="AJ58" s="95"/>
      <c r="AK58" s="151"/>
      <c r="AL58" s="177" t="str">
        <f t="shared" si="53"/>
        <v/>
      </c>
      <c r="AM58" s="95" t="str">
        <f t="shared" si="54"/>
        <v/>
      </c>
      <c r="AN58" s="447"/>
      <c r="AO58" s="95"/>
      <c r="AP58" s="151"/>
      <c r="AQ58" s="177" t="str">
        <f t="shared" si="55"/>
        <v/>
      </c>
      <c r="AR58" s="95" t="str">
        <f t="shared" si="56"/>
        <v/>
      </c>
      <c r="AS58" s="447"/>
      <c r="AT58" s="95"/>
      <c r="AU58" s="151"/>
      <c r="AV58" s="177" t="str">
        <f t="shared" si="57"/>
        <v/>
      </c>
      <c r="AW58" s="95" t="str">
        <f t="shared" si="58"/>
        <v/>
      </c>
      <c r="AX58" s="447"/>
    </row>
    <row r="59" spans="2:50" hidden="1">
      <c r="B59" s="456"/>
      <c r="C59" s="95">
        <v>13</v>
      </c>
      <c r="D59" s="95"/>
      <c r="E59" s="95"/>
      <c r="F59" s="95"/>
      <c r="G59" s="177"/>
      <c r="H59" s="447"/>
      <c r="I59" s="153" t="str">
        <f t="shared" si="59"/>
        <v/>
      </c>
      <c r="J59" s="153" t="str">
        <f t="shared" si="60"/>
        <v/>
      </c>
      <c r="K59" s="154" t="str">
        <f t="shared" si="61"/>
        <v/>
      </c>
      <c r="L59" s="473"/>
      <c r="M59" s="153" t="str">
        <f t="shared" si="44"/>
        <v/>
      </c>
      <c r="N59" s="448"/>
      <c r="O59" s="448"/>
      <c r="P59" s="95"/>
      <c r="Q59" s="151"/>
      <c r="R59" s="177" t="str">
        <f t="shared" si="45"/>
        <v/>
      </c>
      <c r="S59" s="95" t="str">
        <f t="shared" si="46"/>
        <v/>
      </c>
      <c r="T59" s="447"/>
      <c r="U59" s="95"/>
      <c r="V59" s="151"/>
      <c r="W59" s="177" t="str">
        <f t="shared" si="47"/>
        <v/>
      </c>
      <c r="X59" s="95" t="str">
        <f t="shared" si="48"/>
        <v/>
      </c>
      <c r="Y59" s="447"/>
      <c r="Z59" s="95"/>
      <c r="AA59" s="151"/>
      <c r="AB59" s="177" t="str">
        <f t="shared" si="49"/>
        <v/>
      </c>
      <c r="AC59" s="95" t="str">
        <f t="shared" si="50"/>
        <v/>
      </c>
      <c r="AD59" s="447"/>
      <c r="AE59" s="95"/>
      <c r="AF59" s="151"/>
      <c r="AG59" s="177" t="str">
        <f t="shared" si="51"/>
        <v/>
      </c>
      <c r="AH59" s="95" t="str">
        <f t="shared" si="52"/>
        <v/>
      </c>
      <c r="AI59" s="447"/>
      <c r="AJ59" s="95"/>
      <c r="AK59" s="151"/>
      <c r="AL59" s="177" t="str">
        <f t="shared" si="53"/>
        <v/>
      </c>
      <c r="AM59" s="95" t="str">
        <f t="shared" si="54"/>
        <v/>
      </c>
      <c r="AN59" s="447"/>
      <c r="AO59" s="95"/>
      <c r="AP59" s="151"/>
      <c r="AQ59" s="177" t="str">
        <f t="shared" si="55"/>
        <v/>
      </c>
      <c r="AR59" s="95" t="str">
        <f t="shared" si="56"/>
        <v/>
      </c>
      <c r="AS59" s="447"/>
      <c r="AT59" s="95"/>
      <c r="AU59" s="151"/>
      <c r="AV59" s="177" t="str">
        <f t="shared" si="57"/>
        <v/>
      </c>
      <c r="AW59" s="95" t="str">
        <f t="shared" si="58"/>
        <v/>
      </c>
      <c r="AX59" s="447"/>
    </row>
    <row r="60" spans="2:50" hidden="1">
      <c r="B60" s="456"/>
      <c r="C60" s="95">
        <v>14</v>
      </c>
      <c r="D60" s="95"/>
      <c r="E60" s="95"/>
      <c r="F60" s="95"/>
      <c r="G60" s="177"/>
      <c r="H60" s="447"/>
      <c r="I60" s="153" t="str">
        <f t="shared" si="59"/>
        <v/>
      </c>
      <c r="J60" s="153" t="str">
        <f t="shared" si="60"/>
        <v/>
      </c>
      <c r="K60" s="154" t="str">
        <f t="shared" si="61"/>
        <v/>
      </c>
      <c r="L60" s="473"/>
      <c r="M60" s="153" t="str">
        <f t="shared" si="44"/>
        <v/>
      </c>
      <c r="N60" s="448"/>
      <c r="O60" s="448"/>
      <c r="P60" s="95"/>
      <c r="Q60" s="151"/>
      <c r="R60" s="177" t="str">
        <f t="shared" si="45"/>
        <v/>
      </c>
      <c r="S60" s="95" t="str">
        <f t="shared" si="46"/>
        <v/>
      </c>
      <c r="T60" s="447"/>
      <c r="U60" s="95"/>
      <c r="V60" s="151"/>
      <c r="W60" s="177" t="str">
        <f t="shared" si="47"/>
        <v/>
      </c>
      <c r="X60" s="95" t="str">
        <f t="shared" si="48"/>
        <v/>
      </c>
      <c r="Y60" s="447"/>
      <c r="Z60" s="95"/>
      <c r="AA60" s="151"/>
      <c r="AB60" s="177" t="str">
        <f t="shared" si="49"/>
        <v/>
      </c>
      <c r="AC60" s="95" t="str">
        <f t="shared" si="50"/>
        <v/>
      </c>
      <c r="AD60" s="447"/>
      <c r="AE60" s="95"/>
      <c r="AF60" s="151"/>
      <c r="AG60" s="177" t="str">
        <f t="shared" si="51"/>
        <v/>
      </c>
      <c r="AH60" s="95" t="str">
        <f t="shared" si="52"/>
        <v/>
      </c>
      <c r="AI60" s="447"/>
      <c r="AJ60" s="95"/>
      <c r="AK60" s="151"/>
      <c r="AL60" s="177" t="str">
        <f t="shared" si="53"/>
        <v/>
      </c>
      <c r="AM60" s="95" t="str">
        <f t="shared" si="54"/>
        <v/>
      </c>
      <c r="AN60" s="447"/>
      <c r="AO60" s="95"/>
      <c r="AP60" s="151"/>
      <c r="AQ60" s="177" t="str">
        <f t="shared" si="55"/>
        <v/>
      </c>
      <c r="AR60" s="95" t="str">
        <f t="shared" si="56"/>
        <v/>
      </c>
      <c r="AS60" s="447"/>
      <c r="AT60" s="95"/>
      <c r="AU60" s="151"/>
      <c r="AV60" s="177" t="str">
        <f t="shared" si="57"/>
        <v/>
      </c>
      <c r="AW60" s="95" t="str">
        <f t="shared" si="58"/>
        <v/>
      </c>
      <c r="AX60" s="447"/>
    </row>
    <row r="61" spans="2:50" hidden="1">
      <c r="B61" s="456"/>
      <c r="C61" s="95">
        <v>15</v>
      </c>
      <c r="D61" s="95"/>
      <c r="E61" s="95"/>
      <c r="F61" s="95"/>
      <c r="G61" s="177"/>
      <c r="H61" s="447"/>
      <c r="I61" s="153" t="str">
        <f t="shared" si="59"/>
        <v/>
      </c>
      <c r="J61" s="153" t="str">
        <f t="shared" si="60"/>
        <v/>
      </c>
      <c r="K61" s="154" t="str">
        <f t="shared" si="61"/>
        <v/>
      </c>
      <c r="L61" s="473"/>
      <c r="M61" s="153" t="str">
        <f t="shared" si="44"/>
        <v/>
      </c>
      <c r="N61" s="448"/>
      <c r="O61" s="448"/>
      <c r="P61" s="95"/>
      <c r="Q61" s="151"/>
      <c r="R61" s="177" t="str">
        <f t="shared" si="45"/>
        <v/>
      </c>
      <c r="S61" s="95" t="str">
        <f t="shared" si="46"/>
        <v/>
      </c>
      <c r="T61" s="447"/>
      <c r="U61" s="95"/>
      <c r="V61" s="151"/>
      <c r="W61" s="177" t="str">
        <f t="shared" si="47"/>
        <v/>
      </c>
      <c r="X61" s="95" t="str">
        <f t="shared" si="48"/>
        <v/>
      </c>
      <c r="Y61" s="447"/>
      <c r="Z61" s="95"/>
      <c r="AA61" s="151"/>
      <c r="AB61" s="177" t="str">
        <f t="shared" si="49"/>
        <v/>
      </c>
      <c r="AC61" s="95" t="str">
        <f t="shared" si="50"/>
        <v/>
      </c>
      <c r="AD61" s="447"/>
      <c r="AE61" s="95"/>
      <c r="AF61" s="151"/>
      <c r="AG61" s="177" t="str">
        <f t="shared" si="51"/>
        <v/>
      </c>
      <c r="AH61" s="95" t="str">
        <f t="shared" si="52"/>
        <v/>
      </c>
      <c r="AI61" s="447"/>
      <c r="AJ61" s="95"/>
      <c r="AK61" s="151"/>
      <c r="AL61" s="177" t="str">
        <f t="shared" si="53"/>
        <v/>
      </c>
      <c r="AM61" s="95" t="str">
        <f t="shared" si="54"/>
        <v/>
      </c>
      <c r="AN61" s="447"/>
      <c r="AO61" s="95"/>
      <c r="AP61" s="151"/>
      <c r="AQ61" s="177" t="str">
        <f t="shared" si="55"/>
        <v/>
      </c>
      <c r="AR61" s="95" t="str">
        <f t="shared" si="56"/>
        <v/>
      </c>
      <c r="AS61" s="447"/>
      <c r="AT61" s="95"/>
      <c r="AU61" s="151"/>
      <c r="AV61" s="177" t="str">
        <f t="shared" si="57"/>
        <v/>
      </c>
      <c r="AW61" s="95" t="str">
        <f t="shared" si="58"/>
        <v/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56" t="s">
        <v>203</v>
      </c>
      <c r="C67" s="95">
        <v>1</v>
      </c>
      <c r="D67" s="95" t="s">
        <v>204</v>
      </c>
      <c r="E67" s="95">
        <v>10</v>
      </c>
      <c r="F67" s="95">
        <v>3000</v>
      </c>
      <c r="G67" s="177">
        <f>F67/E67</f>
        <v>300</v>
      </c>
      <c r="H67" s="447">
        <f>AVERAGE(G67:G81)</f>
        <v>287.82051282051282</v>
      </c>
      <c r="I67" s="153">
        <f t="shared" ref="I67:I69" si="62">IFERROR(AVERAGE(P67,U67,Z67,AE67,AJ67,AO67,AT67),"")</f>
        <v>10</v>
      </c>
      <c r="J67" s="153">
        <f t="shared" ref="J67:J69" si="63">IFERROR(AVERAGE(Q67,V67,AA67,AF67,AK67,AP67,AU67),"")</f>
        <v>2789.3656529835457</v>
      </c>
      <c r="K67" s="154">
        <f t="shared" ref="K67:K69" si="64">IFERROR(AVERAGE(R67,W67,AB67,AG67,AL67,AQ67,AV67),"")</f>
        <v>278.93656529835465</v>
      </c>
      <c r="L67" s="473">
        <f>IFERROR(AVERAGE(K67:K81),"-")</f>
        <v>269.33560089313704</v>
      </c>
      <c r="M67" s="153">
        <f>IFERROR(RANK(K67, K$67:K$81),"")</f>
        <v>10</v>
      </c>
      <c r="N67" s="448"/>
      <c r="O67" s="448"/>
      <c r="P67" s="95">
        <v>10</v>
      </c>
      <c r="Q67" s="151">
        <v>2789.6864111498253</v>
      </c>
      <c r="R67" s="177">
        <f>IFERROR(Q67/P67,"")</f>
        <v>278.96864111498252</v>
      </c>
      <c r="S67" s="95">
        <f>IFERROR(RANK(R67, R$67:R$81),"")</f>
        <v>8</v>
      </c>
      <c r="T67" s="447">
        <f>AVERAGE(R67:R81)</f>
        <v>268.32945073816251</v>
      </c>
      <c r="U67" s="95">
        <v>10</v>
      </c>
      <c r="V67" s="151">
        <v>2792.9887218045101</v>
      </c>
      <c r="W67" s="177">
        <f>IFERROR(V67/U67,"")</f>
        <v>279.29887218045099</v>
      </c>
      <c r="X67" s="95">
        <f>IFERROR(RANK(W67, W$67:W$81),"")</f>
        <v>7</v>
      </c>
      <c r="Y67" s="447">
        <f>AVERAGE(W67:W81)</f>
        <v>269.15099884328072</v>
      </c>
      <c r="Z67" s="95">
        <v>10</v>
      </c>
      <c r="AA67" s="151">
        <v>2795.1298701298683</v>
      </c>
      <c r="AB67" s="177">
        <f>IFERROR(AA67/Z67,"")</f>
        <v>279.51298701298686</v>
      </c>
      <c r="AC67" s="95">
        <f>IFERROR(RANK(AB67, AB$67:AB$81),"")</f>
        <v>6</v>
      </c>
      <c r="AD67" s="447">
        <f>AVERAGE(AB67:AB81)</f>
        <v>268.75563880224371</v>
      </c>
      <c r="AE67" s="95">
        <v>10</v>
      </c>
      <c r="AF67" s="151">
        <v>2784.3750000000009</v>
      </c>
      <c r="AG67" s="177">
        <f>IFERROR(AF67/AE67,"")</f>
        <v>278.43750000000011</v>
      </c>
      <c r="AH67" s="95">
        <f>IFERROR(RANK(AG67, AG$67:AG$81),"")</f>
        <v>9</v>
      </c>
      <c r="AI67" s="447">
        <f>AVERAGE(AG67:AG81)</f>
        <v>270.16794371929245</v>
      </c>
      <c r="AJ67" s="95">
        <v>10</v>
      </c>
      <c r="AK67" s="151">
        <v>2783.6363636363644</v>
      </c>
      <c r="AL67" s="177">
        <f>IFERROR(AK67/AJ67,"")</f>
        <v>278.36363636363643</v>
      </c>
      <c r="AM67" s="95">
        <f>IFERROR(RANK(AL67, AL$67:AL$81),"")</f>
        <v>8</v>
      </c>
      <c r="AN67" s="447">
        <f>AVERAGE(AL67:AL81)</f>
        <v>270.59204121183245</v>
      </c>
      <c r="AO67" s="95">
        <v>10</v>
      </c>
      <c r="AP67" s="151">
        <v>2788.6153846153838</v>
      </c>
      <c r="AQ67" s="177">
        <f>IFERROR(AP67/AO67,"")</f>
        <v>278.86153846153837</v>
      </c>
      <c r="AR67" s="95">
        <f>IFERROR(RANK(AQ67, AQ$67:AQ$81),"")</f>
        <v>9</v>
      </c>
      <c r="AS67" s="447">
        <f>AVERAGE(AQ67:AQ81)</f>
        <v>268.79321396081144</v>
      </c>
      <c r="AT67" s="95">
        <v>10</v>
      </c>
      <c r="AU67" s="151">
        <v>2791.1278195488721</v>
      </c>
      <c r="AV67" s="177">
        <f>IFERROR(AU67/AT67,"")</f>
        <v>279.11278195488723</v>
      </c>
      <c r="AW67" s="95">
        <f>IFERROR(RANK(AV67, AV$67:AV$81),"")</f>
        <v>8</v>
      </c>
      <c r="AX67" s="447">
        <f>AVERAGE(AV67:AV81)</f>
        <v>268.4990381873767</v>
      </c>
    </row>
    <row r="68" spans="2:50" hidden="1">
      <c r="B68" s="456"/>
      <c r="C68" s="95">
        <v>2</v>
      </c>
      <c r="D68" s="95" t="s">
        <v>205</v>
      </c>
      <c r="E68" s="95">
        <v>10</v>
      </c>
      <c r="F68" s="95">
        <v>3000</v>
      </c>
      <c r="G68" s="177">
        <f t="shared" ref="G68:G78" si="65">F68/E68</f>
        <v>300</v>
      </c>
      <c r="H68" s="447"/>
      <c r="I68" s="153">
        <f t="shared" si="62"/>
        <v>10</v>
      </c>
      <c r="J68" s="153">
        <f t="shared" si="63"/>
        <v>2795.659926941149</v>
      </c>
      <c r="K68" s="154">
        <f t="shared" si="64"/>
        <v>279.56599269411487</v>
      </c>
      <c r="L68" s="473"/>
      <c r="M68" s="153">
        <f t="shared" ref="M68:M81" si="66">IFERROR(RANK(K68, K$67:K$81),"")</f>
        <v>7</v>
      </c>
      <c r="N68" s="448"/>
      <c r="O68" s="448"/>
      <c r="P68" s="95">
        <v>10</v>
      </c>
      <c r="Q68" s="151">
        <v>2790.5555555555552</v>
      </c>
      <c r="R68" s="177">
        <f t="shared" ref="R68:R81" si="67">IFERROR(Q68/P68,"")</f>
        <v>279.05555555555554</v>
      </c>
      <c r="S68" s="95">
        <f t="shared" ref="S68:S81" si="68">IFERROR(RANK(R68, R$67:R$81),"")</f>
        <v>7</v>
      </c>
      <c r="T68" s="447"/>
      <c r="U68" s="95">
        <v>10</v>
      </c>
      <c r="V68" s="151">
        <v>2784.1121495327097</v>
      </c>
      <c r="W68" s="177">
        <f t="shared" ref="W68:W81" si="69">IFERROR(V68/U68,"")</f>
        <v>278.41121495327099</v>
      </c>
      <c r="X68" s="95">
        <f t="shared" ref="X68:X81" si="70">IFERROR(RANK(W68, W$67:W$81),"")</f>
        <v>10</v>
      </c>
      <c r="Y68" s="447"/>
      <c r="Z68" s="95">
        <v>10</v>
      </c>
      <c r="AA68" s="151">
        <v>2798.1818181818189</v>
      </c>
      <c r="AB68" s="177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47"/>
      <c r="AE68" s="95">
        <v>10</v>
      </c>
      <c r="AF68" s="151">
        <v>2808.3116883116882</v>
      </c>
      <c r="AG68" s="177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47"/>
      <c r="AJ68" s="95">
        <v>10</v>
      </c>
      <c r="AK68" s="151">
        <v>2787.341772151899</v>
      </c>
      <c r="AL68" s="177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47"/>
      <c r="AO68" s="95">
        <v>10</v>
      </c>
      <c r="AP68" s="151">
        <v>2796.1165048543689</v>
      </c>
      <c r="AQ68" s="177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47"/>
      <c r="AT68" s="95">
        <v>10</v>
      </c>
      <c r="AU68" s="151">
        <v>2805.0000000000005</v>
      </c>
      <c r="AV68" s="177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47"/>
    </row>
    <row r="69" spans="2:50" hidden="1">
      <c r="B69" s="456"/>
      <c r="C69" s="95">
        <v>3</v>
      </c>
      <c r="D69" s="95" t="s">
        <v>206</v>
      </c>
      <c r="E69" s="95">
        <v>10</v>
      </c>
      <c r="F69" s="95">
        <v>3000</v>
      </c>
      <c r="G69" s="177">
        <f t="shared" si="65"/>
        <v>300</v>
      </c>
      <c r="H69" s="447"/>
      <c r="I69" s="153">
        <f t="shared" si="62"/>
        <v>10</v>
      </c>
      <c r="J69" s="153">
        <f t="shared" si="63"/>
        <v>2788.2476105368978</v>
      </c>
      <c r="K69" s="154">
        <f t="shared" si="64"/>
        <v>278.82476105368971</v>
      </c>
      <c r="L69" s="473"/>
      <c r="M69" s="153">
        <f t="shared" si="66"/>
        <v>11</v>
      </c>
      <c r="N69" s="448"/>
      <c r="O69" s="448"/>
      <c r="P69" s="95">
        <v>10</v>
      </c>
      <c r="Q69" s="151">
        <v>2788.0373831775705</v>
      </c>
      <c r="R69" s="177">
        <f t="shared" si="67"/>
        <v>278.80373831775705</v>
      </c>
      <c r="S69" s="95">
        <f t="shared" si="68"/>
        <v>11</v>
      </c>
      <c r="T69" s="447"/>
      <c r="U69" s="95">
        <v>10</v>
      </c>
      <c r="V69" s="151">
        <v>2792.3529411764721</v>
      </c>
      <c r="W69" s="177">
        <f t="shared" si="69"/>
        <v>279.23529411764719</v>
      </c>
      <c r="X69" s="95">
        <f t="shared" si="70"/>
        <v>8</v>
      </c>
      <c r="Y69" s="447"/>
      <c r="Z69" s="95">
        <v>10</v>
      </c>
      <c r="AA69" s="151">
        <v>2777.8723404255325</v>
      </c>
      <c r="AB69" s="177">
        <f t="shared" si="71"/>
        <v>277.78723404255322</v>
      </c>
      <c r="AC69" s="95">
        <f t="shared" si="72"/>
        <v>11</v>
      </c>
      <c r="AD69" s="447"/>
      <c r="AE69" s="95">
        <v>10</v>
      </c>
      <c r="AF69" s="151">
        <v>2781.6000000000013</v>
      </c>
      <c r="AG69" s="177">
        <f t="shared" si="73"/>
        <v>278.16000000000014</v>
      </c>
      <c r="AH69" s="95">
        <f t="shared" si="74"/>
        <v>10</v>
      </c>
      <c r="AI69" s="447"/>
      <c r="AJ69" s="95">
        <v>10</v>
      </c>
      <c r="AK69" s="151">
        <v>2815.8904109589048</v>
      </c>
      <c r="AL69" s="177">
        <f t="shared" si="75"/>
        <v>281.58904109589048</v>
      </c>
      <c r="AM69" s="95">
        <f t="shared" si="76"/>
        <v>5</v>
      </c>
      <c r="AN69" s="447"/>
      <c r="AO69" s="95">
        <v>10</v>
      </c>
      <c r="AP69" s="151">
        <v>2780.0000000000009</v>
      </c>
      <c r="AQ69" s="177">
        <f t="shared" si="77"/>
        <v>278.00000000000011</v>
      </c>
      <c r="AR69" s="95">
        <f t="shared" si="78"/>
        <v>10</v>
      </c>
      <c r="AS69" s="447"/>
      <c r="AT69" s="95">
        <v>10</v>
      </c>
      <c r="AU69" s="151">
        <v>2781.9801980198008</v>
      </c>
      <c r="AV69" s="177">
        <f t="shared" si="79"/>
        <v>278.19801980198008</v>
      </c>
      <c r="AW69" s="95">
        <f t="shared" si="80"/>
        <v>9</v>
      </c>
      <c r="AX69" s="447"/>
    </row>
    <row r="70" spans="2:50" hidden="1">
      <c r="B70" s="456"/>
      <c r="C70" s="95">
        <v>4</v>
      </c>
      <c r="D70" s="95" t="s">
        <v>207</v>
      </c>
      <c r="E70" s="95">
        <v>10</v>
      </c>
      <c r="F70" s="95">
        <v>3000</v>
      </c>
      <c r="G70" s="177">
        <f t="shared" si="65"/>
        <v>300</v>
      </c>
      <c r="H70" s="447"/>
      <c r="I70" s="153">
        <f>IFERROR(AVERAGE(P70,U70,Z70,AE70,AJ70,AO70,AT70),"")</f>
        <v>10</v>
      </c>
      <c r="J70" s="153">
        <f>IFERROR(AVERAGE(Q70,V70,AA70,AF70,AK70,AP70,AU70),"")</f>
        <v>2803.0884282292677</v>
      </c>
      <c r="K70" s="154">
        <f>IFERROR(AVERAGE(R70,W70,AB70,AG70,AL70,AQ70,AV70),"")</f>
        <v>280.30884282292675</v>
      </c>
      <c r="L70" s="473"/>
      <c r="M70" s="153">
        <f t="shared" si="66"/>
        <v>5</v>
      </c>
      <c r="N70" s="448"/>
      <c r="O70" s="448"/>
      <c r="P70" s="95">
        <v>10</v>
      </c>
      <c r="Q70" s="151">
        <v>2824.3902439024382</v>
      </c>
      <c r="R70" s="177">
        <f t="shared" si="67"/>
        <v>282.43902439024384</v>
      </c>
      <c r="S70" s="95">
        <f t="shared" si="68"/>
        <v>1</v>
      </c>
      <c r="T70" s="447"/>
      <c r="U70" s="95">
        <v>10</v>
      </c>
      <c r="V70" s="151">
        <v>2782.4999999999991</v>
      </c>
      <c r="W70" s="177">
        <f t="shared" si="69"/>
        <v>278.24999999999989</v>
      </c>
      <c r="X70" s="95">
        <f t="shared" si="70"/>
        <v>11</v>
      </c>
      <c r="Y70" s="447"/>
      <c r="Z70" s="95">
        <v>10</v>
      </c>
      <c r="AA70" s="151">
        <v>2778.9473684210507</v>
      </c>
      <c r="AB70" s="177">
        <f t="shared" si="71"/>
        <v>277.89473684210509</v>
      </c>
      <c r="AC70" s="95">
        <f t="shared" si="72"/>
        <v>10</v>
      </c>
      <c r="AD70" s="447"/>
      <c r="AE70" s="95">
        <v>10</v>
      </c>
      <c r="AF70" s="151">
        <v>2829.0909090909122</v>
      </c>
      <c r="AG70" s="177">
        <f t="shared" si="73"/>
        <v>282.90909090909122</v>
      </c>
      <c r="AH70" s="95">
        <f t="shared" si="74"/>
        <v>3</v>
      </c>
      <c r="AI70" s="447"/>
      <c r="AJ70" s="95">
        <v>10</v>
      </c>
      <c r="AK70" s="151">
        <v>2783.3333333333312</v>
      </c>
      <c r="AL70" s="177">
        <f t="shared" si="75"/>
        <v>278.33333333333314</v>
      </c>
      <c r="AM70" s="95">
        <f t="shared" si="76"/>
        <v>9</v>
      </c>
      <c r="AN70" s="447"/>
      <c r="AO70" s="95">
        <v>10</v>
      </c>
      <c r="AP70" s="151">
        <v>2800.4999999999991</v>
      </c>
      <c r="AQ70" s="177">
        <f t="shared" si="77"/>
        <v>280.0499999999999</v>
      </c>
      <c r="AR70" s="95">
        <f t="shared" si="78"/>
        <v>5</v>
      </c>
      <c r="AS70" s="447"/>
      <c r="AT70" s="95">
        <v>10</v>
      </c>
      <c r="AU70" s="151">
        <v>2822.8571428571418</v>
      </c>
      <c r="AV70" s="177">
        <f t="shared" si="79"/>
        <v>282.28571428571416</v>
      </c>
      <c r="AW70" s="95">
        <f t="shared" si="80"/>
        <v>4</v>
      </c>
      <c r="AX70" s="447"/>
    </row>
    <row r="71" spans="2:50" hidden="1">
      <c r="B71" s="456"/>
      <c r="C71" s="95">
        <v>5</v>
      </c>
      <c r="D71" s="95" t="s">
        <v>208</v>
      </c>
      <c r="E71" s="95">
        <v>10</v>
      </c>
      <c r="F71" s="95">
        <v>3000</v>
      </c>
      <c r="G71" s="177">
        <f t="shared" si="65"/>
        <v>300</v>
      </c>
      <c r="H71" s="447"/>
      <c r="I71" s="153">
        <f t="shared" ref="I71:I81" si="81">IFERROR(AVERAGE(P71,U71,Z71,AE71,AJ71,AO71,AT71),"")</f>
        <v>10</v>
      </c>
      <c r="J71" s="153">
        <f t="shared" ref="J71:J81" si="82">IFERROR(AVERAGE(Q71,V71,AA71,AF71,AK71,AP71,AU71),"")</f>
        <v>2851.6622039287945</v>
      </c>
      <c r="K71" s="154">
        <f t="shared" ref="K71:K81" si="83">IFERROR(AVERAGE(R71,W71,AB71,AG71,AL71,AQ71,AV71),"")</f>
        <v>285.16622039287938</v>
      </c>
      <c r="L71" s="473"/>
      <c r="M71" s="153">
        <f t="shared" si="66"/>
        <v>1</v>
      </c>
      <c r="N71" s="448"/>
      <c r="O71" s="448"/>
      <c r="P71" s="95">
        <v>10</v>
      </c>
      <c r="Q71" s="151">
        <v>2803.2000000000007</v>
      </c>
      <c r="R71" s="177">
        <f t="shared" si="67"/>
        <v>280.32000000000005</v>
      </c>
      <c r="S71" s="95">
        <f t="shared" si="68"/>
        <v>3</v>
      </c>
      <c r="T71" s="447"/>
      <c r="U71" s="95">
        <v>10</v>
      </c>
      <c r="V71" s="151">
        <v>2848.8000000000006</v>
      </c>
      <c r="W71" s="177">
        <f t="shared" si="69"/>
        <v>284.88000000000005</v>
      </c>
      <c r="X71" s="95">
        <f t="shared" si="70"/>
        <v>1</v>
      </c>
      <c r="Y71" s="447"/>
      <c r="Z71" s="95">
        <v>10</v>
      </c>
      <c r="AA71" s="151">
        <v>2835.6521739130435</v>
      </c>
      <c r="AB71" s="177">
        <f t="shared" si="71"/>
        <v>283.56521739130437</v>
      </c>
      <c r="AC71" s="95">
        <f t="shared" si="72"/>
        <v>2</v>
      </c>
      <c r="AD71" s="447"/>
      <c r="AE71" s="95">
        <v>10</v>
      </c>
      <c r="AF71" s="151">
        <v>2889.473684210524</v>
      </c>
      <c r="AG71" s="177">
        <f t="shared" si="73"/>
        <v>288.94736842105237</v>
      </c>
      <c r="AH71" s="95">
        <f t="shared" si="74"/>
        <v>1</v>
      </c>
      <c r="AI71" s="447"/>
      <c r="AJ71" s="95">
        <v>10</v>
      </c>
      <c r="AK71" s="151">
        <v>2914.7368421052611</v>
      </c>
      <c r="AL71" s="177">
        <f t="shared" si="75"/>
        <v>291.47368421052613</v>
      </c>
      <c r="AM71" s="95">
        <f t="shared" si="76"/>
        <v>1</v>
      </c>
      <c r="AN71" s="447"/>
      <c r="AO71" s="95">
        <v>10</v>
      </c>
      <c r="AP71" s="151">
        <v>2822.5000000000009</v>
      </c>
      <c r="AQ71" s="177">
        <f t="shared" si="77"/>
        <v>282.25000000000011</v>
      </c>
      <c r="AR71" s="95">
        <f t="shared" si="78"/>
        <v>2</v>
      </c>
      <c r="AS71" s="447"/>
      <c r="AT71" s="95">
        <v>10</v>
      </c>
      <c r="AU71" s="151">
        <v>2847.272727272727</v>
      </c>
      <c r="AV71" s="177">
        <f t="shared" si="79"/>
        <v>284.72727272727269</v>
      </c>
      <c r="AW71" s="95">
        <f t="shared" si="80"/>
        <v>1</v>
      </c>
      <c r="AX71" s="447"/>
    </row>
    <row r="72" spans="2:50" hidden="1">
      <c r="B72" s="456"/>
      <c r="C72" s="95">
        <v>6</v>
      </c>
      <c r="D72" s="95" t="s">
        <v>209</v>
      </c>
      <c r="E72" s="95">
        <v>10</v>
      </c>
      <c r="F72" s="95">
        <v>3000</v>
      </c>
      <c r="G72" s="177">
        <f t="shared" si="65"/>
        <v>300</v>
      </c>
      <c r="H72" s="447"/>
      <c r="I72" s="153">
        <f t="shared" si="81"/>
        <v>10</v>
      </c>
      <c r="J72" s="153">
        <f t="shared" si="82"/>
        <v>2793.0640419449369</v>
      </c>
      <c r="K72" s="154">
        <f t="shared" si="83"/>
        <v>279.30640419449367</v>
      </c>
      <c r="L72" s="473"/>
      <c r="M72" s="153">
        <f t="shared" si="66"/>
        <v>9</v>
      </c>
      <c r="N72" s="448"/>
      <c r="O72" s="448"/>
      <c r="P72" s="95">
        <v>10</v>
      </c>
      <c r="Q72" s="151">
        <v>2810.2702702702713</v>
      </c>
      <c r="R72" s="177">
        <f t="shared" si="67"/>
        <v>281.02702702702715</v>
      </c>
      <c r="S72" s="95">
        <f t="shared" si="68"/>
        <v>2</v>
      </c>
      <c r="T72" s="447"/>
      <c r="U72" s="95">
        <v>10</v>
      </c>
      <c r="V72" s="151">
        <v>2809.1666666666674</v>
      </c>
      <c r="W72" s="177">
        <f t="shared" si="69"/>
        <v>280.91666666666674</v>
      </c>
      <c r="X72" s="95">
        <f t="shared" si="70"/>
        <v>4</v>
      </c>
      <c r="Y72" s="447"/>
      <c r="Z72" s="95">
        <v>10</v>
      </c>
      <c r="AA72" s="151">
        <v>2780</v>
      </c>
      <c r="AB72" s="177">
        <f t="shared" si="71"/>
        <v>278</v>
      </c>
      <c r="AC72" s="95">
        <f t="shared" si="72"/>
        <v>9</v>
      </c>
      <c r="AD72" s="447"/>
      <c r="AE72" s="95">
        <v>10</v>
      </c>
      <c r="AF72" s="151">
        <v>2786.1818181818198</v>
      </c>
      <c r="AG72" s="177">
        <f t="shared" si="73"/>
        <v>278.61818181818199</v>
      </c>
      <c r="AH72" s="95">
        <f t="shared" si="74"/>
        <v>8</v>
      </c>
      <c r="AI72" s="447"/>
      <c r="AJ72" s="95">
        <v>10</v>
      </c>
      <c r="AK72" s="151">
        <v>2804.7272727272748</v>
      </c>
      <c r="AL72" s="177">
        <f t="shared" si="75"/>
        <v>280.47272727272747</v>
      </c>
      <c r="AM72" s="95">
        <f t="shared" si="76"/>
        <v>6</v>
      </c>
      <c r="AN72" s="447"/>
      <c r="AO72" s="95">
        <v>10</v>
      </c>
      <c r="AP72" s="151">
        <v>2779.130434782609</v>
      </c>
      <c r="AQ72" s="177">
        <f t="shared" si="77"/>
        <v>277.91304347826087</v>
      </c>
      <c r="AR72" s="95">
        <f t="shared" si="78"/>
        <v>11</v>
      </c>
      <c r="AS72" s="447"/>
      <c r="AT72" s="95">
        <v>10</v>
      </c>
      <c r="AU72" s="151">
        <v>2781.9718309859159</v>
      </c>
      <c r="AV72" s="177">
        <f t="shared" si="79"/>
        <v>278.19718309859161</v>
      </c>
      <c r="AW72" s="95">
        <f t="shared" si="80"/>
        <v>10</v>
      </c>
      <c r="AX72" s="447"/>
    </row>
    <row r="73" spans="2:50" hidden="1">
      <c r="B73" s="456"/>
      <c r="C73" s="95">
        <v>7</v>
      </c>
      <c r="D73" s="95" t="s">
        <v>210</v>
      </c>
      <c r="E73" s="95">
        <v>10</v>
      </c>
      <c r="F73" s="95">
        <v>3000</v>
      </c>
      <c r="G73" s="177">
        <f t="shared" si="65"/>
        <v>300</v>
      </c>
      <c r="H73" s="447"/>
      <c r="I73" s="153">
        <f t="shared" si="81"/>
        <v>10</v>
      </c>
      <c r="J73" s="153">
        <f t="shared" si="82"/>
        <v>2813.6105316220651</v>
      </c>
      <c r="K73" s="154">
        <f t="shared" si="83"/>
        <v>281.36105316220653</v>
      </c>
      <c r="L73" s="473"/>
      <c r="M73" s="153">
        <f t="shared" si="66"/>
        <v>3</v>
      </c>
      <c r="N73" s="448"/>
      <c r="O73" s="448"/>
      <c r="P73" s="95">
        <v>10</v>
      </c>
      <c r="Q73" s="151">
        <v>2796.6666666666683</v>
      </c>
      <c r="R73" s="177">
        <f t="shared" si="67"/>
        <v>279.66666666666686</v>
      </c>
      <c r="S73" s="95">
        <f t="shared" si="68"/>
        <v>5</v>
      </c>
      <c r="T73" s="447"/>
      <c r="U73" s="95">
        <v>10</v>
      </c>
      <c r="V73" s="151">
        <v>2829.8181818181815</v>
      </c>
      <c r="W73" s="177">
        <f t="shared" si="69"/>
        <v>282.98181818181814</v>
      </c>
      <c r="X73" s="95">
        <f t="shared" si="70"/>
        <v>3</v>
      </c>
      <c r="Y73" s="447"/>
      <c r="Z73" s="95">
        <v>10</v>
      </c>
      <c r="AA73" s="151">
        <v>2808.6792452830182</v>
      </c>
      <c r="AB73" s="177">
        <f t="shared" si="71"/>
        <v>280.86792452830184</v>
      </c>
      <c r="AC73" s="95">
        <f t="shared" si="72"/>
        <v>4</v>
      </c>
      <c r="AD73" s="447"/>
      <c r="AE73" s="95">
        <v>10</v>
      </c>
      <c r="AF73" s="151">
        <v>2818.5714285714275</v>
      </c>
      <c r="AG73" s="177">
        <f t="shared" si="73"/>
        <v>281.85714285714278</v>
      </c>
      <c r="AH73" s="95">
        <f t="shared" si="74"/>
        <v>5</v>
      </c>
      <c r="AI73" s="447"/>
      <c r="AJ73" s="95">
        <v>10</v>
      </c>
      <c r="AK73" s="151">
        <v>2840.9302325581389</v>
      </c>
      <c r="AL73" s="177">
        <f t="shared" si="75"/>
        <v>284.09302325581388</v>
      </c>
      <c r="AM73" s="95">
        <f t="shared" si="76"/>
        <v>4</v>
      </c>
      <c r="AN73" s="447"/>
      <c r="AO73" s="95">
        <v>10</v>
      </c>
      <c r="AP73" s="151">
        <v>2807.7777777777774</v>
      </c>
      <c r="AQ73" s="177">
        <f t="shared" si="77"/>
        <v>280.77777777777771</v>
      </c>
      <c r="AR73" s="95">
        <f t="shared" si="78"/>
        <v>3</v>
      </c>
      <c r="AS73" s="447"/>
      <c r="AT73" s="95">
        <v>10</v>
      </c>
      <c r="AU73" s="151">
        <v>2792.8301886792447</v>
      </c>
      <c r="AV73" s="177">
        <f t="shared" si="79"/>
        <v>279.28301886792445</v>
      </c>
      <c r="AW73" s="95">
        <f t="shared" si="80"/>
        <v>7</v>
      </c>
      <c r="AX73" s="447"/>
    </row>
    <row r="74" spans="2:50" hidden="1">
      <c r="B74" s="456"/>
      <c r="C74" s="95">
        <v>8</v>
      </c>
      <c r="D74" s="95" t="s">
        <v>211</v>
      </c>
      <c r="E74" s="95">
        <v>10</v>
      </c>
      <c r="F74" s="95">
        <v>3000</v>
      </c>
      <c r="G74" s="177">
        <f t="shared" si="65"/>
        <v>300</v>
      </c>
      <c r="H74" s="447"/>
      <c r="I74" s="153">
        <f t="shared" si="81"/>
        <v>10</v>
      </c>
      <c r="J74" s="153">
        <f t="shared" si="82"/>
        <v>2839.0972170686441</v>
      </c>
      <c r="K74" s="154">
        <f t="shared" si="83"/>
        <v>283.90972170686445</v>
      </c>
      <c r="L74" s="473"/>
      <c r="M74" s="153">
        <f t="shared" si="66"/>
        <v>2</v>
      </c>
      <c r="N74" s="448"/>
      <c r="O74" s="448"/>
      <c r="P74" s="95">
        <v>10</v>
      </c>
      <c r="Q74" s="151">
        <v>2793.3333333333312</v>
      </c>
      <c r="R74" s="177">
        <f t="shared" si="67"/>
        <v>279.33333333333314</v>
      </c>
      <c r="S74" s="95">
        <f t="shared" si="68"/>
        <v>6</v>
      </c>
      <c r="T74" s="447"/>
      <c r="U74" s="95">
        <v>10</v>
      </c>
      <c r="V74" s="151">
        <v>2848.3333333333312</v>
      </c>
      <c r="W74" s="177">
        <f t="shared" si="69"/>
        <v>284.83333333333314</v>
      </c>
      <c r="X74" s="95">
        <f t="shared" si="70"/>
        <v>2</v>
      </c>
      <c r="Y74" s="447"/>
      <c r="Z74" s="95">
        <v>10</v>
      </c>
      <c r="AA74" s="151">
        <v>2845.4545454545482</v>
      </c>
      <c r="AB74" s="177">
        <f t="shared" si="71"/>
        <v>284.54545454545485</v>
      </c>
      <c r="AC74" s="95">
        <f t="shared" si="72"/>
        <v>1</v>
      </c>
      <c r="AD74" s="447"/>
      <c r="AE74" s="95">
        <v>10</v>
      </c>
      <c r="AF74" s="151">
        <v>2863.2000000000007</v>
      </c>
      <c r="AG74" s="177">
        <f t="shared" si="73"/>
        <v>286.32000000000005</v>
      </c>
      <c r="AH74" s="95">
        <f t="shared" si="74"/>
        <v>2</v>
      </c>
      <c r="AI74" s="447"/>
      <c r="AJ74" s="95">
        <v>10</v>
      </c>
      <c r="AK74" s="151">
        <v>2873.3333333333348</v>
      </c>
      <c r="AL74" s="177">
        <f t="shared" si="75"/>
        <v>287.33333333333348</v>
      </c>
      <c r="AM74" s="95">
        <f t="shared" si="76"/>
        <v>2</v>
      </c>
      <c r="AN74" s="447"/>
      <c r="AO74" s="95">
        <v>10</v>
      </c>
      <c r="AP74" s="151">
        <v>2804.5714285714257</v>
      </c>
      <c r="AQ74" s="177">
        <f t="shared" si="77"/>
        <v>280.45714285714257</v>
      </c>
      <c r="AR74" s="95">
        <f t="shared" si="78"/>
        <v>4</v>
      </c>
      <c r="AS74" s="447"/>
      <c r="AT74" s="95">
        <v>10</v>
      </c>
      <c r="AU74" s="151">
        <v>2845.4545454545419</v>
      </c>
      <c r="AV74" s="177">
        <f t="shared" si="79"/>
        <v>284.54545454545416</v>
      </c>
      <c r="AW74" s="95">
        <f t="shared" si="80"/>
        <v>2</v>
      </c>
      <c r="AX74" s="447"/>
    </row>
    <row r="75" spans="2:50" hidden="1">
      <c r="B75" s="456"/>
      <c r="C75" s="95">
        <v>9</v>
      </c>
      <c r="D75" s="95" t="s">
        <v>212</v>
      </c>
      <c r="E75" s="95">
        <v>10</v>
      </c>
      <c r="F75" s="95">
        <v>3000</v>
      </c>
      <c r="G75" s="177">
        <f t="shared" si="65"/>
        <v>300</v>
      </c>
      <c r="H75" s="447"/>
      <c r="I75" s="153">
        <f t="shared" si="81"/>
        <v>10</v>
      </c>
      <c r="J75" s="153">
        <f t="shared" si="82"/>
        <v>2812.2960765489001</v>
      </c>
      <c r="K75" s="154">
        <f t="shared" si="83"/>
        <v>281.22960765489</v>
      </c>
      <c r="L75" s="473"/>
      <c r="M75" s="153">
        <f t="shared" si="66"/>
        <v>4</v>
      </c>
      <c r="N75" s="448"/>
      <c r="O75" s="448"/>
      <c r="P75" s="95">
        <v>10</v>
      </c>
      <c r="Q75" s="151">
        <v>2801.1428571428546</v>
      </c>
      <c r="R75" s="177">
        <f t="shared" si="67"/>
        <v>280.11428571428547</v>
      </c>
      <c r="S75" s="95">
        <f t="shared" si="68"/>
        <v>4</v>
      </c>
      <c r="T75" s="447"/>
      <c r="U75" s="95">
        <v>10</v>
      </c>
      <c r="V75" s="151">
        <v>2796.6666666666642</v>
      </c>
      <c r="W75" s="177">
        <f t="shared" si="69"/>
        <v>279.6666666666664</v>
      </c>
      <c r="X75" s="95">
        <f t="shared" si="70"/>
        <v>5</v>
      </c>
      <c r="Y75" s="447"/>
      <c r="Z75" s="95">
        <v>10</v>
      </c>
      <c r="AA75" s="151">
        <v>2810.6250000000032</v>
      </c>
      <c r="AB75" s="177">
        <f t="shared" si="71"/>
        <v>281.06250000000034</v>
      </c>
      <c r="AC75" s="95">
        <f t="shared" si="72"/>
        <v>3</v>
      </c>
      <c r="AD75" s="447"/>
      <c r="AE75" s="95">
        <v>10</v>
      </c>
      <c r="AF75" s="151">
        <v>2786.4000000000005</v>
      </c>
      <c r="AG75" s="177">
        <f t="shared" si="73"/>
        <v>278.64000000000004</v>
      </c>
      <c r="AH75" s="95">
        <f t="shared" si="74"/>
        <v>7</v>
      </c>
      <c r="AI75" s="447"/>
      <c r="AJ75" s="95">
        <v>10</v>
      </c>
      <c r="AK75" s="151">
        <v>2851.2000000000007</v>
      </c>
      <c r="AL75" s="177">
        <f t="shared" si="75"/>
        <v>285.12000000000006</v>
      </c>
      <c r="AM75" s="95">
        <f t="shared" si="76"/>
        <v>3</v>
      </c>
      <c r="AN75" s="447"/>
      <c r="AO75" s="95">
        <v>10</v>
      </c>
      <c r="AP75" s="151">
        <v>2827.7419354838739</v>
      </c>
      <c r="AQ75" s="177">
        <f t="shared" si="77"/>
        <v>282.77419354838742</v>
      </c>
      <c r="AR75" s="95">
        <f t="shared" si="78"/>
        <v>1</v>
      </c>
      <c r="AS75" s="447"/>
      <c r="AT75" s="282"/>
      <c r="AU75" s="283"/>
      <c r="AV75" s="284" t="str">
        <f t="shared" si="79"/>
        <v/>
      </c>
      <c r="AW75" s="282" t="str">
        <f t="shared" si="80"/>
        <v/>
      </c>
      <c r="AX75" s="447"/>
    </row>
    <row r="76" spans="2:50" hidden="1">
      <c r="B76" s="456"/>
      <c r="C76" s="95">
        <v>10</v>
      </c>
      <c r="D76" s="95" t="s">
        <v>213</v>
      </c>
      <c r="E76" s="95">
        <v>13</v>
      </c>
      <c r="F76" s="95">
        <v>2000</v>
      </c>
      <c r="G76" s="177">
        <f t="shared" si="65"/>
        <v>153.84615384615384</v>
      </c>
      <c r="H76" s="447"/>
      <c r="I76" s="153">
        <f t="shared" si="81"/>
        <v>13</v>
      </c>
      <c r="J76" s="153">
        <f t="shared" si="82"/>
        <v>1876.1508143019776</v>
      </c>
      <c r="K76" s="154">
        <f t="shared" si="83"/>
        <v>144.31929340784441</v>
      </c>
      <c r="L76" s="473"/>
      <c r="M76" s="153">
        <f t="shared" si="66"/>
        <v>12</v>
      </c>
      <c r="N76" s="448"/>
      <c r="O76" s="448"/>
      <c r="P76" s="95">
        <v>13</v>
      </c>
      <c r="Q76" s="151">
        <v>1853.1818181818182</v>
      </c>
      <c r="R76" s="177">
        <f t="shared" si="67"/>
        <v>142.55244755244755</v>
      </c>
      <c r="S76" s="95">
        <f t="shared" si="68"/>
        <v>12</v>
      </c>
      <c r="T76" s="447"/>
      <c r="U76" s="95">
        <v>13</v>
      </c>
      <c r="V76" s="151">
        <v>1858.6046511627903</v>
      </c>
      <c r="W76" s="177">
        <f t="shared" si="69"/>
        <v>142.96958855098387</v>
      </c>
      <c r="X76" s="95">
        <f t="shared" si="70"/>
        <v>12</v>
      </c>
      <c r="Y76" s="447"/>
      <c r="Z76" s="95">
        <v>13</v>
      </c>
      <c r="AA76" s="151">
        <v>1865.9999999999993</v>
      </c>
      <c r="AB76" s="177">
        <f t="shared" si="71"/>
        <v>143.53846153846149</v>
      </c>
      <c r="AC76" s="95">
        <f t="shared" si="72"/>
        <v>12</v>
      </c>
      <c r="AD76" s="447"/>
      <c r="AE76" s="95">
        <v>13</v>
      </c>
      <c r="AF76" s="151">
        <v>1904.0000000000018</v>
      </c>
      <c r="AG76" s="177">
        <f t="shared" si="73"/>
        <v>146.46153846153859</v>
      </c>
      <c r="AH76" s="95">
        <f t="shared" si="74"/>
        <v>12</v>
      </c>
      <c r="AI76" s="447"/>
      <c r="AJ76" s="95">
        <v>13</v>
      </c>
      <c r="AK76" s="151">
        <v>1897.500000000002</v>
      </c>
      <c r="AL76" s="177">
        <f t="shared" si="75"/>
        <v>145.96153846153862</v>
      </c>
      <c r="AM76" s="95">
        <f t="shared" si="76"/>
        <v>12</v>
      </c>
      <c r="AN76" s="447"/>
      <c r="AO76" s="95">
        <v>13</v>
      </c>
      <c r="AP76" s="151">
        <v>1890.7692307692298</v>
      </c>
      <c r="AQ76" s="177">
        <f t="shared" si="77"/>
        <v>145.44378698224844</v>
      </c>
      <c r="AR76" s="95">
        <f t="shared" si="78"/>
        <v>12</v>
      </c>
      <c r="AS76" s="447"/>
      <c r="AT76" s="95">
        <v>13</v>
      </c>
      <c r="AU76" s="151">
        <v>1862.9999999999993</v>
      </c>
      <c r="AV76" s="177">
        <f t="shared" si="79"/>
        <v>143.30769230769226</v>
      </c>
      <c r="AW76" s="95">
        <f t="shared" si="80"/>
        <v>11</v>
      </c>
      <c r="AX76" s="447"/>
    </row>
    <row r="77" spans="2:50" hidden="1">
      <c r="B77" s="456"/>
      <c r="C77" s="95">
        <v>11</v>
      </c>
      <c r="D77" s="95" t="s">
        <v>214</v>
      </c>
      <c r="E77" s="95">
        <v>10</v>
      </c>
      <c r="F77" s="95">
        <v>3000</v>
      </c>
      <c r="G77" s="177">
        <f t="shared" si="65"/>
        <v>300</v>
      </c>
      <c r="H77" s="447"/>
      <c r="I77" s="153">
        <f t="shared" si="81"/>
        <v>10</v>
      </c>
      <c r="J77" s="153">
        <f t="shared" si="82"/>
        <v>2796.6976146283409</v>
      </c>
      <c r="K77" s="154">
        <f t="shared" si="83"/>
        <v>279.66976146283406</v>
      </c>
      <c r="L77" s="473"/>
      <c r="M77" s="153">
        <f t="shared" si="66"/>
        <v>6</v>
      </c>
      <c r="N77" s="448"/>
      <c r="O77" s="448"/>
      <c r="P77" s="95">
        <v>10</v>
      </c>
      <c r="Q77" s="151">
        <v>2788.6567164179141</v>
      </c>
      <c r="R77" s="177">
        <f t="shared" si="67"/>
        <v>278.86567164179144</v>
      </c>
      <c r="S77" s="95">
        <f t="shared" si="68"/>
        <v>9</v>
      </c>
      <c r="T77" s="447"/>
      <c r="U77" s="95">
        <v>10</v>
      </c>
      <c r="V77" s="151">
        <v>2793.2307692307686</v>
      </c>
      <c r="W77" s="177">
        <f t="shared" si="69"/>
        <v>279.32307692307688</v>
      </c>
      <c r="X77" s="95">
        <f t="shared" si="70"/>
        <v>6</v>
      </c>
      <c r="Y77" s="447"/>
      <c r="Z77" s="95">
        <v>10</v>
      </c>
      <c r="AA77" s="151">
        <v>2791.5789473684194</v>
      </c>
      <c r="AB77" s="177">
        <f t="shared" si="71"/>
        <v>279.15789473684197</v>
      </c>
      <c r="AC77" s="95">
        <f t="shared" si="72"/>
        <v>8</v>
      </c>
      <c r="AD77" s="447"/>
      <c r="AE77" s="95">
        <v>10</v>
      </c>
      <c r="AF77" s="151">
        <v>2827.5000000000009</v>
      </c>
      <c r="AG77" s="177">
        <f t="shared" si="73"/>
        <v>282.75000000000011</v>
      </c>
      <c r="AH77" s="95">
        <f t="shared" si="74"/>
        <v>4</v>
      </c>
      <c r="AI77" s="447"/>
      <c r="AJ77" s="95">
        <v>10</v>
      </c>
      <c r="AK77" s="151">
        <v>2776.8000000000011</v>
      </c>
      <c r="AL77" s="177">
        <f t="shared" si="75"/>
        <v>277.68000000000012</v>
      </c>
      <c r="AM77" s="95">
        <f t="shared" si="76"/>
        <v>11</v>
      </c>
      <c r="AN77" s="447"/>
      <c r="AO77" s="95">
        <v>10</v>
      </c>
      <c r="AP77" s="151">
        <v>2793.8709677419379</v>
      </c>
      <c r="AQ77" s="177">
        <f t="shared" si="77"/>
        <v>279.38709677419376</v>
      </c>
      <c r="AR77" s="95">
        <f t="shared" si="78"/>
        <v>8</v>
      </c>
      <c r="AS77" s="447"/>
      <c r="AT77" s="95">
        <v>10</v>
      </c>
      <c r="AU77" s="151">
        <v>2805.2459016393436</v>
      </c>
      <c r="AV77" s="177">
        <f t="shared" si="79"/>
        <v>280.52459016393436</v>
      </c>
      <c r="AW77" s="95">
        <f t="shared" si="80"/>
        <v>5</v>
      </c>
      <c r="AX77" s="447"/>
    </row>
    <row r="78" spans="2:50" hidden="1">
      <c r="B78" s="456"/>
      <c r="C78" s="95">
        <v>12</v>
      </c>
      <c r="D78" s="95" t="s">
        <v>215</v>
      </c>
      <c r="E78" s="95">
        <v>10</v>
      </c>
      <c r="F78" s="95">
        <v>3000</v>
      </c>
      <c r="G78" s="177">
        <f t="shared" si="65"/>
        <v>300</v>
      </c>
      <c r="H78" s="447"/>
      <c r="I78" s="153">
        <f t="shared" si="81"/>
        <v>10</v>
      </c>
      <c r="J78" s="153">
        <f t="shared" si="82"/>
        <v>2794.2898686654612</v>
      </c>
      <c r="K78" s="154">
        <f t="shared" si="83"/>
        <v>279.4289868665461</v>
      </c>
      <c r="L78" s="473"/>
      <c r="M78" s="153">
        <f t="shared" si="66"/>
        <v>8</v>
      </c>
      <c r="N78" s="448"/>
      <c r="O78" s="448"/>
      <c r="P78" s="95">
        <v>10</v>
      </c>
      <c r="Q78" s="151">
        <v>2788.0701754385959</v>
      </c>
      <c r="R78" s="177">
        <f t="shared" si="67"/>
        <v>278.80701754385962</v>
      </c>
      <c r="S78" s="95">
        <f t="shared" si="68"/>
        <v>10</v>
      </c>
      <c r="T78" s="447"/>
      <c r="U78" s="95">
        <v>10</v>
      </c>
      <c r="V78" s="151">
        <v>2790.4545454545455</v>
      </c>
      <c r="W78" s="177">
        <f t="shared" si="69"/>
        <v>279.04545454545456</v>
      </c>
      <c r="X78" s="95">
        <f t="shared" si="70"/>
        <v>9</v>
      </c>
      <c r="Y78" s="447"/>
      <c r="Z78" s="95">
        <v>10</v>
      </c>
      <c r="AA78" s="151">
        <v>2793.1707317073178</v>
      </c>
      <c r="AB78" s="177">
        <f t="shared" si="71"/>
        <v>279.31707317073176</v>
      </c>
      <c r="AC78" s="95">
        <f t="shared" si="72"/>
        <v>7</v>
      </c>
      <c r="AD78" s="447"/>
      <c r="AE78" s="95">
        <v>10</v>
      </c>
      <c r="AF78" s="151">
        <v>2780.8333333333339</v>
      </c>
      <c r="AG78" s="177">
        <f t="shared" si="73"/>
        <v>278.08333333333337</v>
      </c>
      <c r="AH78" s="95">
        <f t="shared" si="74"/>
        <v>11</v>
      </c>
      <c r="AI78" s="447"/>
      <c r="AJ78" s="95">
        <v>10</v>
      </c>
      <c r="AK78" s="151">
        <v>2779.4999999999991</v>
      </c>
      <c r="AL78" s="177">
        <f t="shared" si="75"/>
        <v>277.94999999999993</v>
      </c>
      <c r="AM78" s="95">
        <f t="shared" si="76"/>
        <v>10</v>
      </c>
      <c r="AN78" s="447"/>
      <c r="AO78" s="95">
        <v>10</v>
      </c>
      <c r="AP78" s="151">
        <v>2799.9233716475092</v>
      </c>
      <c r="AQ78" s="177">
        <f t="shared" si="77"/>
        <v>279.99233716475089</v>
      </c>
      <c r="AR78" s="95">
        <f t="shared" si="78"/>
        <v>6</v>
      </c>
      <c r="AS78" s="447"/>
      <c r="AT78" s="95">
        <v>10</v>
      </c>
      <c r="AU78" s="151">
        <v>2828.0769230769247</v>
      </c>
      <c r="AV78" s="177">
        <f t="shared" si="79"/>
        <v>282.80769230769249</v>
      </c>
      <c r="AW78" s="95">
        <f t="shared" si="80"/>
        <v>3</v>
      </c>
      <c r="AX78" s="447"/>
    </row>
    <row r="79" spans="2:50" hidden="1">
      <c r="B79" s="456"/>
      <c r="C79" s="95">
        <v>13</v>
      </c>
      <c r="D79" s="95"/>
      <c r="E79" s="95"/>
      <c r="F79" s="95"/>
      <c r="G79" s="177"/>
      <c r="H79" s="447"/>
      <c r="I79" s="153" t="str">
        <f t="shared" si="81"/>
        <v/>
      </c>
      <c r="J79" s="153" t="str">
        <f t="shared" si="82"/>
        <v/>
      </c>
      <c r="K79" s="154" t="str">
        <f t="shared" si="83"/>
        <v/>
      </c>
      <c r="L79" s="473"/>
      <c r="M79" s="153" t="str">
        <f t="shared" si="66"/>
        <v/>
      </c>
      <c r="N79" s="448"/>
      <c r="O79" s="448"/>
      <c r="P79" s="95"/>
      <c r="Q79" s="151"/>
      <c r="R79" s="177" t="str">
        <f t="shared" si="67"/>
        <v/>
      </c>
      <c r="S79" s="95" t="str">
        <f t="shared" si="68"/>
        <v/>
      </c>
      <c r="T79" s="447"/>
      <c r="U79" s="95"/>
      <c r="V79" s="151"/>
      <c r="W79" s="177" t="str">
        <f t="shared" si="69"/>
        <v/>
      </c>
      <c r="X79" s="95" t="str">
        <f t="shared" si="70"/>
        <v/>
      </c>
      <c r="Y79" s="447"/>
      <c r="Z79" s="95"/>
      <c r="AA79" s="151"/>
      <c r="AB79" s="177" t="str">
        <f t="shared" si="71"/>
        <v/>
      </c>
      <c r="AC79" s="95" t="str">
        <f t="shared" si="72"/>
        <v/>
      </c>
      <c r="AD79" s="447"/>
      <c r="AE79" s="95"/>
      <c r="AF79" s="151"/>
      <c r="AG79" s="177" t="str">
        <f t="shared" si="73"/>
        <v/>
      </c>
      <c r="AH79" s="95" t="str">
        <f t="shared" si="74"/>
        <v/>
      </c>
      <c r="AI79" s="447"/>
      <c r="AJ79" s="95"/>
      <c r="AK79" s="151"/>
      <c r="AL79" s="177" t="str">
        <f t="shared" si="75"/>
        <v/>
      </c>
      <c r="AM79" s="95" t="str">
        <f t="shared" si="76"/>
        <v/>
      </c>
      <c r="AN79" s="447"/>
      <c r="AO79" s="95"/>
      <c r="AP79" s="151"/>
      <c r="AQ79" s="177" t="str">
        <f t="shared" si="77"/>
        <v/>
      </c>
      <c r="AR79" s="95" t="str">
        <f t="shared" si="78"/>
        <v/>
      </c>
      <c r="AS79" s="447"/>
      <c r="AT79" s="95"/>
      <c r="AU79" s="151"/>
      <c r="AV79" s="177" t="str">
        <f t="shared" si="79"/>
        <v/>
      </c>
      <c r="AW79" s="95" t="str">
        <f t="shared" si="80"/>
        <v/>
      </c>
      <c r="AX79" s="447"/>
    </row>
    <row r="80" spans="2:50" hidden="1">
      <c r="B80" s="456"/>
      <c r="C80" s="95">
        <v>14</v>
      </c>
      <c r="D80" s="95"/>
      <c r="E80" s="95"/>
      <c r="F80" s="95"/>
      <c r="G80" s="177"/>
      <c r="H80" s="447"/>
      <c r="I80" s="153" t="str">
        <f t="shared" si="81"/>
        <v/>
      </c>
      <c r="J80" s="153" t="str">
        <f t="shared" si="82"/>
        <v/>
      </c>
      <c r="K80" s="154" t="str">
        <f t="shared" si="83"/>
        <v/>
      </c>
      <c r="L80" s="473"/>
      <c r="M80" s="153" t="str">
        <f t="shared" si="66"/>
        <v/>
      </c>
      <c r="N80" s="448"/>
      <c r="O80" s="448"/>
      <c r="P80" s="95"/>
      <c r="Q80" s="151"/>
      <c r="R80" s="177" t="str">
        <f t="shared" si="67"/>
        <v/>
      </c>
      <c r="S80" s="95" t="str">
        <f t="shared" si="68"/>
        <v/>
      </c>
      <c r="T80" s="447"/>
      <c r="U80" s="95"/>
      <c r="V80" s="151"/>
      <c r="W80" s="177" t="str">
        <f t="shared" si="69"/>
        <v/>
      </c>
      <c r="X80" s="95" t="str">
        <f t="shared" si="70"/>
        <v/>
      </c>
      <c r="Y80" s="447"/>
      <c r="Z80" s="95"/>
      <c r="AA80" s="151"/>
      <c r="AB80" s="177" t="str">
        <f t="shared" si="71"/>
        <v/>
      </c>
      <c r="AC80" s="95" t="str">
        <f t="shared" si="72"/>
        <v/>
      </c>
      <c r="AD80" s="447"/>
      <c r="AE80" s="95"/>
      <c r="AF80" s="151"/>
      <c r="AG80" s="177" t="str">
        <f t="shared" si="73"/>
        <v/>
      </c>
      <c r="AH80" s="95" t="str">
        <f t="shared" si="74"/>
        <v/>
      </c>
      <c r="AI80" s="447"/>
      <c r="AJ80" s="95"/>
      <c r="AK80" s="151"/>
      <c r="AL80" s="177" t="str">
        <f t="shared" si="75"/>
        <v/>
      </c>
      <c r="AM80" s="95" t="str">
        <f t="shared" si="76"/>
        <v/>
      </c>
      <c r="AN80" s="447"/>
      <c r="AO80" s="95"/>
      <c r="AP80" s="151"/>
      <c r="AQ80" s="177" t="str">
        <f t="shared" si="77"/>
        <v/>
      </c>
      <c r="AR80" s="95" t="str">
        <f t="shared" si="78"/>
        <v/>
      </c>
      <c r="AS80" s="447"/>
      <c r="AT80" s="95"/>
      <c r="AU80" s="151"/>
      <c r="AV80" s="177" t="str">
        <f t="shared" si="79"/>
        <v/>
      </c>
      <c r="AW80" s="95" t="str">
        <f t="shared" si="80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177"/>
      <c r="H81" s="447"/>
      <c r="I81" s="153" t="str">
        <f t="shared" si="81"/>
        <v/>
      </c>
      <c r="J81" s="153" t="str">
        <f t="shared" si="82"/>
        <v/>
      </c>
      <c r="K81" s="154" t="str">
        <f t="shared" si="83"/>
        <v/>
      </c>
      <c r="L81" s="473"/>
      <c r="M81" s="153" t="str">
        <f t="shared" si="66"/>
        <v/>
      </c>
      <c r="N81" s="448"/>
      <c r="O81" s="448"/>
      <c r="P81" s="95"/>
      <c r="Q81" s="151"/>
      <c r="R81" s="177" t="str">
        <f t="shared" si="67"/>
        <v/>
      </c>
      <c r="S81" s="95" t="str">
        <f t="shared" si="68"/>
        <v/>
      </c>
      <c r="T81" s="447"/>
      <c r="U81" s="95"/>
      <c r="V81" s="151"/>
      <c r="W81" s="177" t="str">
        <f t="shared" si="69"/>
        <v/>
      </c>
      <c r="X81" s="95" t="str">
        <f t="shared" si="70"/>
        <v/>
      </c>
      <c r="Y81" s="447"/>
      <c r="Z81" s="95"/>
      <c r="AA81" s="151"/>
      <c r="AB81" s="177" t="str">
        <f t="shared" si="71"/>
        <v/>
      </c>
      <c r="AC81" s="95" t="str">
        <f t="shared" si="72"/>
        <v/>
      </c>
      <c r="AD81" s="447"/>
      <c r="AE81" s="95"/>
      <c r="AF81" s="151"/>
      <c r="AG81" s="177" t="str">
        <f t="shared" si="73"/>
        <v/>
      </c>
      <c r="AH81" s="95" t="str">
        <f t="shared" si="74"/>
        <v/>
      </c>
      <c r="AI81" s="447"/>
      <c r="AJ81" s="95"/>
      <c r="AK81" s="151"/>
      <c r="AL81" s="177" t="str">
        <f t="shared" si="75"/>
        <v/>
      </c>
      <c r="AM81" s="95" t="str">
        <f t="shared" si="76"/>
        <v/>
      </c>
      <c r="AN81" s="447"/>
      <c r="AO81" s="95"/>
      <c r="AP81" s="151"/>
      <c r="AQ81" s="177" t="str">
        <f t="shared" si="77"/>
        <v/>
      </c>
      <c r="AR81" s="95" t="str">
        <f t="shared" si="78"/>
        <v/>
      </c>
      <c r="AS81" s="447"/>
      <c r="AT81" s="95"/>
      <c r="AU81" s="151"/>
      <c r="AV81" s="177" t="str">
        <f t="shared" si="79"/>
        <v/>
      </c>
      <c r="AW81" s="95" t="str">
        <f t="shared" si="80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56" t="s">
        <v>203</v>
      </c>
      <c r="C87" s="95">
        <v>1</v>
      </c>
      <c r="D87" s="95" t="s">
        <v>204</v>
      </c>
      <c r="E87" s="95">
        <v>10</v>
      </c>
      <c r="F87" s="95">
        <v>3000</v>
      </c>
      <c r="G87" s="177">
        <f>F87/E87</f>
        <v>300</v>
      </c>
      <c r="H87" s="474">
        <f>AVERAGE(G87:G101)</f>
        <v>286.71328671328672</v>
      </c>
      <c r="I87" s="153">
        <f>IFERROR(AVERAGE(P87,U87,Z87,AE87,AJ87,AO87,AT87),"")</f>
        <v>10</v>
      </c>
      <c r="J87" s="153">
        <f t="shared" ref="J87:J89" si="84">IFERROR(AVERAGE(Q87,V87,AA87,AF87,AK87,AP87,AU87),"")</f>
        <v>2809.9010232675978</v>
      </c>
      <c r="K87" s="154">
        <f t="shared" ref="K87:K89" si="85">IFERROR(AVERAGE(R87,W87,AB87,AG87,AL87,AQ87,AV87),"")</f>
        <v>280.99010232675977</v>
      </c>
      <c r="L87" s="473">
        <f>IFERROR(AVERAGE(K87:K101),"-")</f>
        <v>270.04091406362619</v>
      </c>
      <c r="M87" s="153">
        <f>IFERROR(RANK(K87, K$87:K$101),"")</f>
        <v>7</v>
      </c>
      <c r="N87" s="448"/>
      <c r="O87" s="448"/>
      <c r="P87" s="95">
        <v>10</v>
      </c>
      <c r="Q87" s="151">
        <v>2797.4436090225563</v>
      </c>
      <c r="R87" s="177">
        <f>IFERROR(Q87/P87,"")</f>
        <v>279.74436090225561</v>
      </c>
      <c r="S87" s="95">
        <f>IFERROR(RANK(R87, R$87:R$101),"")</f>
        <v>9</v>
      </c>
      <c r="T87" s="447">
        <f>AVERAGE(R87:R101)</f>
        <v>269.12212078074566</v>
      </c>
      <c r="U87" s="95">
        <v>10</v>
      </c>
      <c r="V87" s="151">
        <v>2812.1538461538457</v>
      </c>
      <c r="W87" s="177">
        <f>IFERROR(V87/U87,"")</f>
        <v>281.21538461538455</v>
      </c>
      <c r="X87" s="95">
        <f>IFERROR(RANK(W87, W$87:W$101),"")</f>
        <v>9</v>
      </c>
      <c r="Y87" s="447">
        <f>AVERAGE(W87:W101)</f>
        <v>270.66628048448479</v>
      </c>
      <c r="Z87" s="95">
        <v>10</v>
      </c>
      <c r="AA87" s="151">
        <v>2809.9999999999991</v>
      </c>
      <c r="AB87" s="177">
        <f>IFERROR(AA87/Z87,"")</f>
        <v>280.99999999999989</v>
      </c>
      <c r="AC87" s="95">
        <f>IFERROR(RANK(AB87, AB$87:AB$101),"")</f>
        <v>5</v>
      </c>
      <c r="AD87" s="447">
        <f>AVERAGE(AB87:AB101)</f>
        <v>269.43649463588497</v>
      </c>
      <c r="AE87" s="95">
        <v>10</v>
      </c>
      <c r="AF87" s="151">
        <v>2812.9411764705883</v>
      </c>
      <c r="AG87" s="177">
        <f>IFERROR(AF87/AE87,"")</f>
        <v>281.29411764705884</v>
      </c>
      <c r="AH87" s="95">
        <f>IFERROR(RANK(AG87, AG$87:AG$101),"")</f>
        <v>6</v>
      </c>
      <c r="AI87" s="447">
        <f>AVERAGE(AG87:AG101)</f>
        <v>270.34415848960163</v>
      </c>
      <c r="AJ87" s="95">
        <v>10</v>
      </c>
      <c r="AK87" s="151">
        <v>2805.1485148514848</v>
      </c>
      <c r="AL87" s="177">
        <f>IFERROR(AK87/AJ87,"")</f>
        <v>280.51485148514848</v>
      </c>
      <c r="AM87" s="95">
        <f>IFERROR(RANK(AL87, AL$87:AL$101),"")</f>
        <v>7</v>
      </c>
      <c r="AN87" s="447">
        <f>AVERAGE(AL87:AL101)</f>
        <v>269.28309345902835</v>
      </c>
      <c r="AO87" s="95">
        <v>10</v>
      </c>
      <c r="AP87" s="151">
        <v>2804.9936143039604</v>
      </c>
      <c r="AQ87" s="177">
        <f>IFERROR(AP87/AO87,"")</f>
        <v>280.49936143039605</v>
      </c>
      <c r="AR87" s="95">
        <f>IFERROR(RANK(AQ87, AQ$87:AQ$101),"")</f>
        <v>8</v>
      </c>
      <c r="AS87" s="447">
        <f>AVERAGE(AQ87:AQ101)</f>
        <v>270.02190338063059</v>
      </c>
      <c r="AT87" s="95">
        <v>10</v>
      </c>
      <c r="AU87" s="151">
        <v>2826.6264020707517</v>
      </c>
      <c r="AV87" s="177">
        <f>IFERROR(AU87/AT87,"")</f>
        <v>282.66264020707519</v>
      </c>
      <c r="AW87" s="95">
        <f>IFERROR(RANK(AV87, AV$87:AV$101),"")</f>
        <v>7</v>
      </c>
      <c r="AX87" s="447">
        <f>AVERAGE(AV87:AV101)</f>
        <v>271.41234721500757</v>
      </c>
    </row>
    <row r="88" spans="2:50" hidden="1">
      <c r="B88" s="456"/>
      <c r="C88" s="95">
        <v>2</v>
      </c>
      <c r="D88" s="95" t="s">
        <v>205</v>
      </c>
      <c r="E88" s="95">
        <v>10</v>
      </c>
      <c r="F88" s="95">
        <v>3000</v>
      </c>
      <c r="G88" s="177">
        <f t="shared" ref="G88:G97" si="86">F88/E88</f>
        <v>300</v>
      </c>
      <c r="H88" s="475"/>
      <c r="I88" s="153">
        <f t="shared" ref="I88:I89" si="87">IFERROR(AVERAGE(P88,U88,Z88,AE88,AJ88,AO88,AT88),"")</f>
        <v>10</v>
      </c>
      <c r="J88" s="153">
        <f t="shared" si="84"/>
        <v>2807.8893608018766</v>
      </c>
      <c r="K88" s="154">
        <f t="shared" si="85"/>
        <v>280.78893608018763</v>
      </c>
      <c r="L88" s="473"/>
      <c r="M88" s="153">
        <f t="shared" ref="M88:M101" si="88">IFERROR(RANK(K88, K$87:K$101),"")</f>
        <v>9</v>
      </c>
      <c r="N88" s="448"/>
      <c r="O88" s="448"/>
      <c r="P88" s="95">
        <v>10</v>
      </c>
      <c r="Q88" s="151">
        <v>2805.283018867925</v>
      </c>
      <c r="R88" s="177">
        <f t="shared" ref="R88:R101" si="89">IFERROR(Q88/P88,"")</f>
        <v>280.52830188679252</v>
      </c>
      <c r="S88" s="95">
        <f t="shared" ref="S88:S101" si="90">IFERROR(RANK(R88, R$87:R$101),"")</f>
        <v>8</v>
      </c>
      <c r="T88" s="447"/>
      <c r="U88" s="95">
        <v>10</v>
      </c>
      <c r="V88" s="151">
        <v>2820.5940594059407</v>
      </c>
      <c r="W88" s="177">
        <f t="shared" ref="W88:W101" si="91">IFERROR(V88/U88,"")</f>
        <v>282.05940594059405</v>
      </c>
      <c r="X88" s="95">
        <f t="shared" ref="X88:X101" si="92">IFERROR(RANK(W88, W$87:W$101),"")</f>
        <v>5</v>
      </c>
      <c r="Y88" s="447"/>
      <c r="Z88" s="95">
        <v>10</v>
      </c>
      <c r="AA88" s="151">
        <v>2804.242424242424</v>
      </c>
      <c r="AB88" s="177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47"/>
      <c r="AE88" s="95">
        <v>10</v>
      </c>
      <c r="AF88" s="151">
        <v>2797.037037037036</v>
      </c>
      <c r="AG88" s="177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47"/>
      <c r="AJ88" s="95">
        <v>10</v>
      </c>
      <c r="AK88" s="151">
        <v>2797.8571428571418</v>
      </c>
      <c r="AL88" s="177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47"/>
      <c r="AO88" s="95">
        <v>10</v>
      </c>
      <c r="AP88" s="151">
        <v>2806.9090909090905</v>
      </c>
      <c r="AQ88" s="177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47"/>
      <c r="AT88" s="95">
        <v>10</v>
      </c>
      <c r="AU88" s="151">
        <v>2823.3027522935777</v>
      </c>
      <c r="AV88" s="177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47"/>
    </row>
    <row r="89" spans="2:50" hidden="1">
      <c r="B89" s="456"/>
      <c r="C89" s="95">
        <v>3</v>
      </c>
      <c r="D89" s="95" t="s">
        <v>206</v>
      </c>
      <c r="E89" s="95">
        <v>10</v>
      </c>
      <c r="F89" s="95">
        <v>3000</v>
      </c>
      <c r="G89" s="177">
        <f t="shared" si="86"/>
        <v>300</v>
      </c>
      <c r="H89" s="475"/>
      <c r="I89" s="153">
        <f t="shared" si="87"/>
        <v>10</v>
      </c>
      <c r="J89" s="153">
        <f t="shared" si="84"/>
        <v>2806.2696371001575</v>
      </c>
      <c r="K89" s="154">
        <f t="shared" si="85"/>
        <v>280.62696371001579</v>
      </c>
      <c r="L89" s="473"/>
      <c r="M89" s="153">
        <f t="shared" si="88"/>
        <v>10</v>
      </c>
      <c r="N89" s="448"/>
      <c r="O89" s="448"/>
      <c r="P89" s="95">
        <v>10</v>
      </c>
      <c r="Q89" s="151">
        <v>2815.7999999999988</v>
      </c>
      <c r="R89" s="177">
        <f t="shared" si="89"/>
        <v>281.57999999999987</v>
      </c>
      <c r="S89" s="95">
        <f t="shared" si="90"/>
        <v>6</v>
      </c>
      <c r="T89" s="447"/>
      <c r="U89" s="95">
        <v>10</v>
      </c>
      <c r="V89" s="151">
        <v>2811.2500000000009</v>
      </c>
      <c r="W89" s="177">
        <f t="shared" si="91"/>
        <v>281.12500000000011</v>
      </c>
      <c r="X89" s="95">
        <f t="shared" si="92"/>
        <v>10</v>
      </c>
      <c r="Y89" s="447"/>
      <c r="Z89" s="95">
        <v>10</v>
      </c>
      <c r="AA89" s="151">
        <v>2799.1304347826085</v>
      </c>
      <c r="AB89" s="177">
        <f t="shared" si="93"/>
        <v>279.91304347826087</v>
      </c>
      <c r="AC89" s="95">
        <f t="shared" si="94"/>
        <v>9</v>
      </c>
      <c r="AD89" s="447"/>
      <c r="AE89" s="95">
        <v>10</v>
      </c>
      <c r="AF89" s="151">
        <v>2797.4025974025985</v>
      </c>
      <c r="AG89" s="177">
        <f t="shared" si="95"/>
        <v>279.74025974025983</v>
      </c>
      <c r="AH89" s="95">
        <f t="shared" si="96"/>
        <v>8</v>
      </c>
      <c r="AI89" s="447"/>
      <c r="AJ89" s="95">
        <v>10</v>
      </c>
      <c r="AK89" s="151">
        <v>2808.6075949367105</v>
      </c>
      <c r="AL89" s="177">
        <f t="shared" si="97"/>
        <v>280.86075949367103</v>
      </c>
      <c r="AM89" s="95">
        <f t="shared" si="98"/>
        <v>6</v>
      </c>
      <c r="AN89" s="447"/>
      <c r="AO89" s="95">
        <v>10</v>
      </c>
      <c r="AP89" s="151">
        <v>2793.4615384615377</v>
      </c>
      <c r="AQ89" s="177">
        <f t="shared" si="99"/>
        <v>279.34615384615375</v>
      </c>
      <c r="AR89" s="95">
        <f t="shared" si="100"/>
        <v>10</v>
      </c>
      <c r="AS89" s="447"/>
      <c r="AT89" s="95">
        <v>10</v>
      </c>
      <c r="AU89" s="151">
        <v>2818.2352941176482</v>
      </c>
      <c r="AV89" s="177">
        <f t="shared" si="101"/>
        <v>281.82352941176481</v>
      </c>
      <c r="AW89" s="95">
        <f t="shared" si="102"/>
        <v>10</v>
      </c>
      <c r="AX89" s="447"/>
    </row>
    <row r="90" spans="2:50" hidden="1">
      <c r="B90" s="456"/>
      <c r="C90" s="95">
        <v>4</v>
      </c>
      <c r="D90" s="95" t="s">
        <v>207</v>
      </c>
      <c r="E90" s="95">
        <v>10</v>
      </c>
      <c r="F90" s="95">
        <v>3000</v>
      </c>
      <c r="G90" s="177">
        <f t="shared" si="86"/>
        <v>300</v>
      </c>
      <c r="H90" s="475"/>
      <c r="I90" s="153">
        <f>IFERROR(AVERAGE(P90,U90,Z90,AE90,AJ90,AO90,AT90),"")</f>
        <v>10</v>
      </c>
      <c r="J90" s="153">
        <f>IFERROR(AVERAGE(Q90,V90,AA90,AF90,AK90,AP90,AU90),"")</f>
        <v>2828.7875303204132</v>
      </c>
      <c r="K90" s="154">
        <f>IFERROR(AVERAGE(R90,W90,AB90,AG90,AL90,AQ90,AV90),"")</f>
        <v>282.87875303204135</v>
      </c>
      <c r="L90" s="473"/>
      <c r="M90" s="153">
        <f t="shared" si="88"/>
        <v>4</v>
      </c>
      <c r="N90" s="448"/>
      <c r="O90" s="448"/>
      <c r="P90" s="95">
        <v>10</v>
      </c>
      <c r="Q90" s="151">
        <v>2829.473684210524</v>
      </c>
      <c r="R90" s="177">
        <f t="shared" si="89"/>
        <v>282.94736842105237</v>
      </c>
      <c r="S90" s="95">
        <f t="shared" si="90"/>
        <v>2</v>
      </c>
      <c r="T90" s="447"/>
      <c r="U90" s="95">
        <v>10</v>
      </c>
      <c r="V90" s="151">
        <v>2851.578947368419</v>
      </c>
      <c r="W90" s="177">
        <f t="shared" si="91"/>
        <v>285.15789473684191</v>
      </c>
      <c r="X90" s="95">
        <f t="shared" si="92"/>
        <v>2</v>
      </c>
      <c r="Y90" s="447"/>
      <c r="Z90" s="95">
        <v>10</v>
      </c>
      <c r="AA90" s="151">
        <v>2802.6315789473661</v>
      </c>
      <c r="AB90" s="177">
        <f t="shared" si="93"/>
        <v>280.26315789473659</v>
      </c>
      <c r="AC90" s="95">
        <f t="shared" si="94"/>
        <v>8</v>
      </c>
      <c r="AD90" s="447"/>
      <c r="AE90" s="95">
        <v>10</v>
      </c>
      <c r="AF90" s="151">
        <v>2835.8823529411729</v>
      </c>
      <c r="AG90" s="177">
        <f t="shared" si="95"/>
        <v>283.58823529411728</v>
      </c>
      <c r="AH90" s="95">
        <f t="shared" si="96"/>
        <v>3</v>
      </c>
      <c r="AI90" s="447"/>
      <c r="AJ90" s="95">
        <v>10</v>
      </c>
      <c r="AK90" s="151">
        <v>2826.486486486484</v>
      </c>
      <c r="AL90" s="177">
        <f t="shared" si="97"/>
        <v>282.64864864864842</v>
      </c>
      <c r="AM90" s="95">
        <f t="shared" si="98"/>
        <v>3</v>
      </c>
      <c r="AN90" s="447"/>
      <c r="AO90" s="95">
        <v>10</v>
      </c>
      <c r="AP90" s="151">
        <v>2818.5365853658527</v>
      </c>
      <c r="AQ90" s="177">
        <f t="shared" si="99"/>
        <v>281.85365853658527</v>
      </c>
      <c r="AR90" s="95">
        <f t="shared" si="100"/>
        <v>5</v>
      </c>
      <c r="AS90" s="447"/>
      <c r="AT90" s="95">
        <v>10</v>
      </c>
      <c r="AU90" s="151">
        <v>2836.9230769230753</v>
      </c>
      <c r="AV90" s="177">
        <f t="shared" si="101"/>
        <v>283.69230769230751</v>
      </c>
      <c r="AW90" s="95">
        <f t="shared" si="102"/>
        <v>5</v>
      </c>
      <c r="AX90" s="447"/>
    </row>
    <row r="91" spans="2:50" hidden="1">
      <c r="B91" s="456"/>
      <c r="C91" s="95">
        <v>5</v>
      </c>
      <c r="D91" s="95" t="s">
        <v>208</v>
      </c>
      <c r="E91" s="95">
        <v>10</v>
      </c>
      <c r="F91" s="95">
        <v>3000</v>
      </c>
      <c r="G91" s="177">
        <f t="shared" si="86"/>
        <v>300</v>
      </c>
      <c r="H91" s="475"/>
      <c r="I91" s="153">
        <f t="shared" ref="I91:I101" si="103">IFERROR(AVERAGE(P91,U91,Z91,AE91,AJ91,AO91,AT91),"")</f>
        <v>10</v>
      </c>
      <c r="J91" s="153">
        <f t="shared" ref="J91:J101" si="104">IFERROR(AVERAGE(Q91,V91,AA91,AF91,AK91,AP91,AU91),"")</f>
        <v>2872.9171955863685</v>
      </c>
      <c r="K91" s="154">
        <f t="shared" ref="K91:K101" si="105">IFERROR(AVERAGE(R91,W91,AB91,AG91,AL91,AQ91,AV91),"")</f>
        <v>287.29171955863688</v>
      </c>
      <c r="L91" s="473"/>
      <c r="M91" s="153">
        <f t="shared" si="88"/>
        <v>1</v>
      </c>
      <c r="N91" s="448"/>
      <c r="O91" s="448"/>
      <c r="P91" s="95">
        <v>10</v>
      </c>
      <c r="Q91" s="151">
        <v>2820</v>
      </c>
      <c r="R91" s="177">
        <f t="shared" si="89"/>
        <v>282</v>
      </c>
      <c r="S91" s="95">
        <f t="shared" si="90"/>
        <v>5</v>
      </c>
      <c r="T91" s="447"/>
      <c r="U91" s="95">
        <v>10</v>
      </c>
      <c r="V91" s="151">
        <v>2907.272727272727</v>
      </c>
      <c r="W91" s="177">
        <f t="shared" si="91"/>
        <v>290.72727272727269</v>
      </c>
      <c r="X91" s="95">
        <f t="shared" si="92"/>
        <v>1</v>
      </c>
      <c r="Y91" s="447"/>
      <c r="Z91" s="95">
        <v>10</v>
      </c>
      <c r="AA91" s="151">
        <v>2865.0000000000032</v>
      </c>
      <c r="AB91" s="177">
        <f t="shared" si="93"/>
        <v>286.50000000000034</v>
      </c>
      <c r="AC91" s="95">
        <f t="shared" si="94"/>
        <v>1</v>
      </c>
      <c r="AD91" s="447"/>
      <c r="AE91" s="95">
        <v>10</v>
      </c>
      <c r="AF91" s="151">
        <v>2927.3684210526294</v>
      </c>
      <c r="AG91" s="177">
        <f t="shared" si="95"/>
        <v>292.73684210526295</v>
      </c>
      <c r="AH91" s="95">
        <f t="shared" si="96"/>
        <v>1</v>
      </c>
      <c r="AI91" s="447"/>
      <c r="AJ91" s="95">
        <v>10</v>
      </c>
      <c r="AK91" s="151">
        <v>2797.1428571428564</v>
      </c>
      <c r="AL91" s="177">
        <f t="shared" si="97"/>
        <v>279.71428571428567</v>
      </c>
      <c r="AM91" s="95">
        <f t="shared" si="98"/>
        <v>10</v>
      </c>
      <c r="AN91" s="447"/>
      <c r="AO91" s="95">
        <v>10</v>
      </c>
      <c r="AP91" s="151">
        <v>2900.0000000000009</v>
      </c>
      <c r="AQ91" s="177">
        <f t="shared" si="99"/>
        <v>290.00000000000011</v>
      </c>
      <c r="AR91" s="95">
        <f t="shared" si="100"/>
        <v>1</v>
      </c>
      <c r="AS91" s="447"/>
      <c r="AT91" s="95">
        <v>10</v>
      </c>
      <c r="AU91" s="151">
        <v>2893.6363636363635</v>
      </c>
      <c r="AV91" s="177">
        <f t="shared" si="101"/>
        <v>289.36363636363637</v>
      </c>
      <c r="AW91" s="95">
        <f t="shared" si="102"/>
        <v>1</v>
      </c>
      <c r="AX91" s="447"/>
    </row>
    <row r="92" spans="2:50" hidden="1">
      <c r="B92" s="456"/>
      <c r="C92" s="95">
        <v>6</v>
      </c>
      <c r="D92" s="95" t="s">
        <v>209</v>
      </c>
      <c r="E92" s="95">
        <v>10</v>
      </c>
      <c r="F92" s="95">
        <v>3000</v>
      </c>
      <c r="G92" s="177">
        <f t="shared" si="86"/>
        <v>300</v>
      </c>
      <c r="H92" s="475"/>
      <c r="I92" s="153">
        <f t="shared" si="103"/>
        <v>10</v>
      </c>
      <c r="J92" s="153">
        <f t="shared" si="104"/>
        <v>2809.7824063622065</v>
      </c>
      <c r="K92" s="154">
        <f t="shared" si="105"/>
        <v>280.97824063622068</v>
      </c>
      <c r="L92" s="473"/>
      <c r="M92" s="153">
        <f t="shared" si="88"/>
        <v>8</v>
      </c>
      <c r="N92" s="448"/>
      <c r="O92" s="448"/>
      <c r="P92" s="95">
        <v>10</v>
      </c>
      <c r="Q92" s="151">
        <v>2824.4776119402982</v>
      </c>
      <c r="R92" s="177">
        <f t="shared" si="89"/>
        <v>282.44776119402979</v>
      </c>
      <c r="S92" s="95">
        <f t="shared" si="90"/>
        <v>3</v>
      </c>
      <c r="T92" s="447"/>
      <c r="U92" s="95">
        <v>10</v>
      </c>
      <c r="V92" s="151">
        <v>2819.090909090909</v>
      </c>
      <c r="W92" s="177">
        <f t="shared" si="91"/>
        <v>281.90909090909088</v>
      </c>
      <c r="X92" s="95">
        <f t="shared" si="92"/>
        <v>7</v>
      </c>
      <c r="Y92" s="447"/>
      <c r="Z92" s="95">
        <v>10</v>
      </c>
      <c r="AA92" s="151">
        <v>2795.2380952380945</v>
      </c>
      <c r="AB92" s="177">
        <f t="shared" si="93"/>
        <v>279.52380952380946</v>
      </c>
      <c r="AC92" s="95">
        <f t="shared" si="94"/>
        <v>10</v>
      </c>
      <c r="AD92" s="447"/>
      <c r="AE92" s="95">
        <v>10</v>
      </c>
      <c r="AF92" s="151">
        <v>2796.4285714285693</v>
      </c>
      <c r="AG92" s="177">
        <f t="shared" si="95"/>
        <v>279.64285714285694</v>
      </c>
      <c r="AH92" s="95">
        <f t="shared" si="96"/>
        <v>10</v>
      </c>
      <c r="AI92" s="447"/>
      <c r="AJ92" s="95">
        <v>10</v>
      </c>
      <c r="AK92" s="151">
        <v>2798.2758620689638</v>
      </c>
      <c r="AL92" s="177">
        <f t="shared" si="97"/>
        <v>279.8275862068964</v>
      </c>
      <c r="AM92" s="95">
        <f t="shared" si="98"/>
        <v>8</v>
      </c>
      <c r="AN92" s="447"/>
      <c r="AO92" s="95">
        <v>10</v>
      </c>
      <c r="AP92" s="151">
        <v>2812.3943661971834</v>
      </c>
      <c r="AQ92" s="177">
        <f t="shared" si="99"/>
        <v>281.23943661971833</v>
      </c>
      <c r="AR92" s="95">
        <f t="shared" si="100"/>
        <v>6</v>
      </c>
      <c r="AS92" s="447"/>
      <c r="AT92" s="95">
        <v>10</v>
      </c>
      <c r="AU92" s="151">
        <v>2822.5714285714289</v>
      </c>
      <c r="AV92" s="177">
        <f t="shared" si="101"/>
        <v>282.25714285714287</v>
      </c>
      <c r="AW92" s="95">
        <f t="shared" si="102"/>
        <v>9</v>
      </c>
      <c r="AX92" s="447"/>
    </row>
    <row r="93" spans="2:50" hidden="1">
      <c r="B93" s="456"/>
      <c r="C93" s="95">
        <v>7</v>
      </c>
      <c r="D93" s="95" t="s">
        <v>210</v>
      </c>
      <c r="E93" s="95">
        <v>10</v>
      </c>
      <c r="F93" s="95">
        <v>3000</v>
      </c>
      <c r="G93" s="177">
        <f t="shared" si="86"/>
        <v>300</v>
      </c>
      <c r="H93" s="475"/>
      <c r="I93" s="153">
        <f t="shared" si="103"/>
        <v>10</v>
      </c>
      <c r="J93" s="153">
        <f t="shared" si="104"/>
        <v>2825.5549937415117</v>
      </c>
      <c r="K93" s="154">
        <f t="shared" si="105"/>
        <v>282.55549937415111</v>
      </c>
      <c r="L93" s="473"/>
      <c r="M93" s="153">
        <f t="shared" si="88"/>
        <v>5</v>
      </c>
      <c r="N93" s="448"/>
      <c r="O93" s="448"/>
      <c r="P93" s="95">
        <v>10</v>
      </c>
      <c r="Q93" s="151">
        <v>2830.3846153846148</v>
      </c>
      <c r="R93" s="177">
        <f t="shared" si="89"/>
        <v>283.03846153846149</v>
      </c>
      <c r="S93" s="95">
        <f t="shared" si="90"/>
        <v>1</v>
      </c>
      <c r="T93" s="447"/>
      <c r="U93" s="95">
        <v>10</v>
      </c>
      <c r="V93" s="151">
        <v>2819.9999999999995</v>
      </c>
      <c r="W93" s="177">
        <f t="shared" si="91"/>
        <v>281.99999999999994</v>
      </c>
      <c r="X93" s="95">
        <f t="shared" si="92"/>
        <v>6</v>
      </c>
      <c r="Y93" s="447"/>
      <c r="Z93" s="95">
        <v>10</v>
      </c>
      <c r="AA93" s="151">
        <v>2807.3076923076915</v>
      </c>
      <c r="AB93" s="177">
        <f t="shared" si="93"/>
        <v>280.73076923076917</v>
      </c>
      <c r="AC93" s="95">
        <f t="shared" si="94"/>
        <v>6</v>
      </c>
      <c r="AD93" s="447"/>
      <c r="AE93" s="95">
        <v>10</v>
      </c>
      <c r="AF93" s="151">
        <v>2828</v>
      </c>
      <c r="AG93" s="177">
        <f t="shared" si="95"/>
        <v>282.8</v>
      </c>
      <c r="AH93" s="95">
        <f t="shared" si="96"/>
        <v>5</v>
      </c>
      <c r="AI93" s="447"/>
      <c r="AJ93" s="95">
        <v>10</v>
      </c>
      <c r="AK93" s="151">
        <v>2814.8936170212769</v>
      </c>
      <c r="AL93" s="177">
        <f t="shared" si="97"/>
        <v>281.48936170212767</v>
      </c>
      <c r="AM93" s="95">
        <f t="shared" si="98"/>
        <v>5</v>
      </c>
      <c r="AN93" s="447"/>
      <c r="AO93" s="95">
        <v>10</v>
      </c>
      <c r="AP93" s="151">
        <v>2825.0847457627119</v>
      </c>
      <c r="AQ93" s="177">
        <f t="shared" si="99"/>
        <v>282.50847457627117</v>
      </c>
      <c r="AR93" s="95">
        <f t="shared" si="100"/>
        <v>4</v>
      </c>
      <c r="AS93" s="447"/>
      <c r="AT93" s="95">
        <v>10</v>
      </c>
      <c r="AU93" s="151">
        <v>2853.2142857142858</v>
      </c>
      <c r="AV93" s="177">
        <f t="shared" si="101"/>
        <v>285.32142857142856</v>
      </c>
      <c r="AW93" s="95">
        <f t="shared" si="102"/>
        <v>2</v>
      </c>
      <c r="AX93" s="447"/>
    </row>
    <row r="94" spans="2:50" hidden="1">
      <c r="B94" s="456"/>
      <c r="C94" s="95">
        <v>8</v>
      </c>
      <c r="D94" s="95" t="s">
        <v>211</v>
      </c>
      <c r="E94" s="95">
        <v>10</v>
      </c>
      <c r="F94" s="95">
        <v>3000</v>
      </c>
      <c r="G94" s="177">
        <f t="shared" si="86"/>
        <v>300</v>
      </c>
      <c r="H94" s="475"/>
      <c r="I94" s="153">
        <f t="shared" si="103"/>
        <v>10</v>
      </c>
      <c r="J94" s="153">
        <f t="shared" si="104"/>
        <v>2836.5970439006492</v>
      </c>
      <c r="K94" s="154">
        <f t="shared" si="105"/>
        <v>283.65970439006486</v>
      </c>
      <c r="L94" s="473"/>
      <c r="M94" s="153">
        <f t="shared" si="88"/>
        <v>2</v>
      </c>
      <c r="N94" s="448"/>
      <c r="O94" s="448"/>
      <c r="P94" s="95">
        <v>10</v>
      </c>
      <c r="Q94" s="151">
        <v>2809.090909090909</v>
      </c>
      <c r="R94" s="177">
        <f t="shared" si="89"/>
        <v>280.90909090909088</v>
      </c>
      <c r="S94" s="95">
        <f t="shared" si="90"/>
        <v>7</v>
      </c>
      <c r="T94" s="447"/>
      <c r="U94" s="95">
        <v>10</v>
      </c>
      <c r="V94" s="151">
        <v>2843.6363636363635</v>
      </c>
      <c r="W94" s="177">
        <f t="shared" si="91"/>
        <v>284.36363636363637</v>
      </c>
      <c r="X94" s="95">
        <f t="shared" si="92"/>
        <v>3</v>
      </c>
      <c r="Y94" s="447"/>
      <c r="Z94" s="95">
        <v>10</v>
      </c>
      <c r="AA94" s="151">
        <v>2837.4193548387088</v>
      </c>
      <c r="AB94" s="177">
        <f t="shared" si="93"/>
        <v>283.74193548387086</v>
      </c>
      <c r="AC94" s="95">
        <f t="shared" si="94"/>
        <v>2</v>
      </c>
      <c r="AD94" s="447"/>
      <c r="AE94" s="95">
        <v>10</v>
      </c>
      <c r="AF94" s="151">
        <v>2811.1111111111127</v>
      </c>
      <c r="AG94" s="177">
        <f t="shared" si="95"/>
        <v>281.11111111111126</v>
      </c>
      <c r="AH94" s="95">
        <f t="shared" si="96"/>
        <v>7</v>
      </c>
      <c r="AI94" s="447"/>
      <c r="AJ94" s="95">
        <v>10</v>
      </c>
      <c r="AK94" s="151">
        <v>2855.9999999999986</v>
      </c>
      <c r="AL94" s="177">
        <f t="shared" si="97"/>
        <v>285.59999999999985</v>
      </c>
      <c r="AM94" s="95">
        <f t="shared" si="98"/>
        <v>1</v>
      </c>
      <c r="AN94" s="447"/>
      <c r="AO94" s="95">
        <v>10</v>
      </c>
      <c r="AP94" s="151">
        <v>2868.3333333333339</v>
      </c>
      <c r="AQ94" s="177">
        <f t="shared" si="99"/>
        <v>286.83333333333337</v>
      </c>
      <c r="AR94" s="95">
        <f t="shared" si="100"/>
        <v>2</v>
      </c>
      <c r="AS94" s="447"/>
      <c r="AT94" s="95">
        <v>10</v>
      </c>
      <c r="AU94" s="151">
        <v>2830.588235294118</v>
      </c>
      <c r="AV94" s="177">
        <f t="shared" si="101"/>
        <v>283.05882352941182</v>
      </c>
      <c r="AW94" s="95">
        <f t="shared" si="102"/>
        <v>6</v>
      </c>
      <c r="AX94" s="447"/>
    </row>
    <row r="95" spans="2:50" hidden="1">
      <c r="B95" s="456"/>
      <c r="C95" s="95">
        <v>9</v>
      </c>
      <c r="D95" s="95" t="s">
        <v>213</v>
      </c>
      <c r="E95" s="95">
        <v>13</v>
      </c>
      <c r="F95" s="95">
        <v>2000</v>
      </c>
      <c r="G95" s="177">
        <f t="shared" si="86"/>
        <v>153.84615384615384</v>
      </c>
      <c r="H95" s="475"/>
      <c r="I95" s="153">
        <f t="shared" si="103"/>
        <v>13</v>
      </c>
      <c r="J95" s="153">
        <f t="shared" si="104"/>
        <v>1888.5811487822134</v>
      </c>
      <c r="K95" s="154">
        <f t="shared" si="105"/>
        <v>145.27547298324717</v>
      </c>
      <c r="L95" s="473"/>
      <c r="M95" s="153">
        <f t="shared" si="88"/>
        <v>11</v>
      </c>
      <c r="N95" s="448"/>
      <c r="O95" s="448"/>
      <c r="P95" s="95">
        <v>13</v>
      </c>
      <c r="Q95" s="151">
        <v>1889.2307692307684</v>
      </c>
      <c r="R95" s="177">
        <f t="shared" si="89"/>
        <v>145.32544378698219</v>
      </c>
      <c r="S95" s="95">
        <f t="shared" si="90"/>
        <v>11</v>
      </c>
      <c r="T95" s="447"/>
      <c r="U95" s="95">
        <v>13</v>
      </c>
      <c r="V95" s="151">
        <v>1872.3076923076912</v>
      </c>
      <c r="W95" s="177">
        <f t="shared" si="91"/>
        <v>144.02366863905317</v>
      </c>
      <c r="X95" s="95">
        <f t="shared" si="92"/>
        <v>11</v>
      </c>
      <c r="Y95" s="447"/>
      <c r="Z95" s="95">
        <v>13</v>
      </c>
      <c r="AA95" s="151">
        <v>1906.2857142857124</v>
      </c>
      <c r="AB95" s="177">
        <f t="shared" si="93"/>
        <v>146.63736263736249</v>
      </c>
      <c r="AC95" s="95">
        <f t="shared" si="94"/>
        <v>11</v>
      </c>
      <c r="AD95" s="447"/>
      <c r="AE95" s="95">
        <v>13</v>
      </c>
      <c r="AF95" s="151">
        <v>1882.941176470586</v>
      </c>
      <c r="AG95" s="177">
        <f t="shared" si="95"/>
        <v>144.84162895927585</v>
      </c>
      <c r="AH95" s="95">
        <f t="shared" si="96"/>
        <v>11</v>
      </c>
      <c r="AI95" s="447"/>
      <c r="AJ95" s="95">
        <v>13</v>
      </c>
      <c r="AK95" s="151">
        <v>1891.6666666666652</v>
      </c>
      <c r="AL95" s="177">
        <f t="shared" si="97"/>
        <v>145.51282051282038</v>
      </c>
      <c r="AM95" s="95">
        <f t="shared" si="98"/>
        <v>11</v>
      </c>
      <c r="AN95" s="447"/>
      <c r="AO95" s="95">
        <v>13</v>
      </c>
      <c r="AP95" s="151">
        <v>1876.0975609756092</v>
      </c>
      <c r="AQ95" s="177">
        <f t="shared" si="99"/>
        <v>144.31519699812378</v>
      </c>
      <c r="AR95" s="95">
        <f t="shared" si="100"/>
        <v>11</v>
      </c>
      <c r="AS95" s="447"/>
      <c r="AT95" s="95">
        <v>13</v>
      </c>
      <c r="AU95" s="151">
        <v>1901.5384615384605</v>
      </c>
      <c r="AV95" s="177">
        <f t="shared" si="101"/>
        <v>146.27218934911235</v>
      </c>
      <c r="AW95" s="95">
        <f t="shared" si="102"/>
        <v>11</v>
      </c>
      <c r="AX95" s="447"/>
    </row>
    <row r="96" spans="2:50" hidden="1">
      <c r="B96" s="456"/>
      <c r="C96" s="95">
        <v>10</v>
      </c>
      <c r="D96" s="95" t="s">
        <v>214</v>
      </c>
      <c r="E96" s="95">
        <v>10</v>
      </c>
      <c r="F96" s="95">
        <v>3000</v>
      </c>
      <c r="G96" s="177">
        <f t="shared" si="86"/>
        <v>300</v>
      </c>
      <c r="H96" s="475"/>
      <c r="I96" s="153">
        <f t="shared" si="103"/>
        <v>10</v>
      </c>
      <c r="J96" s="153">
        <f t="shared" si="104"/>
        <v>2828.8981891179678</v>
      </c>
      <c r="K96" s="154">
        <f t="shared" si="105"/>
        <v>282.88981891179674</v>
      </c>
      <c r="L96" s="473"/>
      <c r="M96" s="153">
        <f t="shared" si="88"/>
        <v>3</v>
      </c>
      <c r="N96" s="448"/>
      <c r="O96" s="448"/>
      <c r="P96" s="95">
        <v>10</v>
      </c>
      <c r="Q96" s="151">
        <v>2823.10344827586</v>
      </c>
      <c r="R96" s="177">
        <f t="shared" si="89"/>
        <v>282.31034482758599</v>
      </c>
      <c r="S96" s="95">
        <f t="shared" si="90"/>
        <v>4</v>
      </c>
      <c r="T96" s="447"/>
      <c r="U96" s="95">
        <v>10</v>
      </c>
      <c r="V96" s="151">
        <v>2833.6842105263177</v>
      </c>
      <c r="W96" s="177">
        <f t="shared" si="91"/>
        <v>283.36842105263179</v>
      </c>
      <c r="X96" s="95">
        <f t="shared" si="92"/>
        <v>4</v>
      </c>
      <c r="Y96" s="447"/>
      <c r="Z96" s="95">
        <v>10</v>
      </c>
      <c r="AA96" s="151">
        <v>2818.8679245283033</v>
      </c>
      <c r="AB96" s="177">
        <f t="shared" si="93"/>
        <v>281.88679245283032</v>
      </c>
      <c r="AC96" s="95">
        <f t="shared" si="94"/>
        <v>4</v>
      </c>
      <c r="AD96" s="447"/>
      <c r="AE96" s="95">
        <v>10</v>
      </c>
      <c r="AF96" s="151">
        <v>2850.6382978723409</v>
      </c>
      <c r="AG96" s="177">
        <f t="shared" si="95"/>
        <v>285.06382978723411</v>
      </c>
      <c r="AH96" s="95">
        <f t="shared" si="96"/>
        <v>2</v>
      </c>
      <c r="AI96" s="447"/>
      <c r="AJ96" s="95">
        <v>10</v>
      </c>
      <c r="AK96" s="151">
        <v>2841.6000000000008</v>
      </c>
      <c r="AL96" s="177">
        <f t="shared" si="97"/>
        <v>284.16000000000008</v>
      </c>
      <c r="AM96" s="95">
        <f t="shared" si="98"/>
        <v>2</v>
      </c>
      <c r="AN96" s="447"/>
      <c r="AO96" s="95">
        <v>10</v>
      </c>
      <c r="AP96" s="151">
        <v>2796.3934426229498</v>
      </c>
      <c r="AQ96" s="177">
        <f t="shared" si="99"/>
        <v>279.63934426229497</v>
      </c>
      <c r="AR96" s="95">
        <f t="shared" si="100"/>
        <v>9</v>
      </c>
      <c r="AS96" s="447"/>
      <c r="AT96" s="95">
        <v>10</v>
      </c>
      <c r="AU96" s="151">
        <v>2837.9999999999986</v>
      </c>
      <c r="AV96" s="177">
        <f t="shared" si="101"/>
        <v>283.79999999999984</v>
      </c>
      <c r="AW96" s="95">
        <f t="shared" si="102"/>
        <v>4</v>
      </c>
      <c r="AX96" s="447"/>
    </row>
    <row r="97" spans="2:50" hidden="1">
      <c r="B97" s="456"/>
      <c r="C97" s="95">
        <v>11</v>
      </c>
      <c r="D97" s="95" t="s">
        <v>215</v>
      </c>
      <c r="E97" s="95">
        <v>10</v>
      </c>
      <c r="F97" s="95">
        <v>3000</v>
      </c>
      <c r="G97" s="177">
        <f t="shared" si="86"/>
        <v>300</v>
      </c>
      <c r="H97" s="475"/>
      <c r="I97" s="153">
        <f t="shared" si="103"/>
        <v>10</v>
      </c>
      <c r="J97" s="153">
        <f t="shared" si="104"/>
        <v>2825.1484369676646</v>
      </c>
      <c r="K97" s="154">
        <f t="shared" si="105"/>
        <v>282.51484369676643</v>
      </c>
      <c r="L97" s="473"/>
      <c r="M97" s="153">
        <f t="shared" si="88"/>
        <v>6</v>
      </c>
      <c r="N97" s="448"/>
      <c r="O97" s="448"/>
      <c r="P97" s="95">
        <v>10</v>
      </c>
      <c r="Q97" s="151">
        <v>2795.1219512195112</v>
      </c>
      <c r="R97" s="177">
        <f t="shared" si="89"/>
        <v>279.51219512195109</v>
      </c>
      <c r="S97" s="95">
        <f t="shared" si="90"/>
        <v>10</v>
      </c>
      <c r="T97" s="447"/>
      <c r="U97" s="95">
        <v>10</v>
      </c>
      <c r="V97" s="151">
        <v>2813.793103448274</v>
      </c>
      <c r="W97" s="177">
        <f t="shared" si="91"/>
        <v>281.37931034482739</v>
      </c>
      <c r="X97" s="95">
        <f t="shared" si="92"/>
        <v>8</v>
      </c>
      <c r="Y97" s="447"/>
      <c r="Z97" s="95">
        <v>10</v>
      </c>
      <c r="AA97" s="151">
        <v>2831.8032786885237</v>
      </c>
      <c r="AB97" s="177">
        <f t="shared" si="93"/>
        <v>283.18032786885237</v>
      </c>
      <c r="AC97" s="95">
        <f t="shared" si="94"/>
        <v>3</v>
      </c>
      <c r="AD97" s="447"/>
      <c r="AE97" s="95">
        <v>10</v>
      </c>
      <c r="AF97" s="151">
        <v>2832.6315789473706</v>
      </c>
      <c r="AG97" s="177">
        <f t="shared" si="95"/>
        <v>283.26315789473705</v>
      </c>
      <c r="AH97" s="95">
        <f t="shared" si="96"/>
        <v>4</v>
      </c>
      <c r="AI97" s="447"/>
      <c r="AJ97" s="95">
        <v>10</v>
      </c>
      <c r="AK97" s="151">
        <v>2819.9999999999995</v>
      </c>
      <c r="AL97" s="177">
        <f t="shared" si="97"/>
        <v>281.99999999999994</v>
      </c>
      <c r="AM97" s="95">
        <f t="shared" si="98"/>
        <v>4</v>
      </c>
      <c r="AN97" s="447"/>
      <c r="AO97" s="95">
        <v>10</v>
      </c>
      <c r="AP97" s="151">
        <v>2833.1506849315074</v>
      </c>
      <c r="AQ97" s="177">
        <f t="shared" si="99"/>
        <v>283.31506849315076</v>
      </c>
      <c r="AR97" s="95">
        <f t="shared" si="100"/>
        <v>3</v>
      </c>
      <c r="AS97" s="447"/>
      <c r="AT97" s="95">
        <v>10</v>
      </c>
      <c r="AU97" s="151">
        <v>2849.5384615384646</v>
      </c>
      <c r="AV97" s="177">
        <f t="shared" si="101"/>
        <v>284.95384615384648</v>
      </c>
      <c r="AW97" s="95">
        <f t="shared" si="102"/>
        <v>3</v>
      </c>
      <c r="AX97" s="447"/>
    </row>
    <row r="98" spans="2:50" hidden="1">
      <c r="B98" s="456"/>
      <c r="C98" s="95">
        <v>12</v>
      </c>
      <c r="D98" s="95"/>
      <c r="E98" s="95"/>
      <c r="F98" s="95"/>
      <c r="G98" s="177"/>
      <c r="H98" s="475"/>
      <c r="I98" s="153" t="str">
        <f t="shared" si="103"/>
        <v/>
      </c>
      <c r="J98" s="153" t="str">
        <f t="shared" si="104"/>
        <v/>
      </c>
      <c r="K98" s="154" t="str">
        <f t="shared" si="105"/>
        <v/>
      </c>
      <c r="L98" s="473"/>
      <c r="M98" s="153" t="str">
        <f t="shared" si="88"/>
        <v/>
      </c>
      <c r="N98" s="448"/>
      <c r="O98" s="448"/>
      <c r="P98" s="95"/>
      <c r="Q98" s="151"/>
      <c r="R98" s="177" t="str">
        <f t="shared" si="89"/>
        <v/>
      </c>
      <c r="S98" s="95" t="str">
        <f t="shared" si="90"/>
        <v/>
      </c>
      <c r="T98" s="447"/>
      <c r="U98" s="95"/>
      <c r="V98" s="151"/>
      <c r="W98" s="177" t="str">
        <f t="shared" si="91"/>
        <v/>
      </c>
      <c r="X98" s="95" t="str">
        <f t="shared" si="92"/>
        <v/>
      </c>
      <c r="Y98" s="447"/>
      <c r="Z98" s="95"/>
      <c r="AA98" s="151"/>
      <c r="AB98" s="177" t="str">
        <f t="shared" si="93"/>
        <v/>
      </c>
      <c r="AC98" s="95" t="str">
        <f t="shared" si="94"/>
        <v/>
      </c>
      <c r="AD98" s="447"/>
      <c r="AE98" s="95"/>
      <c r="AF98" s="151"/>
      <c r="AG98" s="177" t="str">
        <f t="shared" si="95"/>
        <v/>
      </c>
      <c r="AH98" s="95" t="str">
        <f t="shared" si="96"/>
        <v/>
      </c>
      <c r="AI98" s="447"/>
      <c r="AJ98" s="95"/>
      <c r="AK98" s="151"/>
      <c r="AL98" s="177" t="str">
        <f t="shared" si="97"/>
        <v/>
      </c>
      <c r="AM98" s="95" t="str">
        <f t="shared" si="98"/>
        <v/>
      </c>
      <c r="AN98" s="447"/>
      <c r="AO98" s="95"/>
      <c r="AP98" s="151"/>
      <c r="AQ98" s="177" t="str">
        <f t="shared" si="99"/>
        <v/>
      </c>
      <c r="AR98" s="95" t="str">
        <f t="shared" si="100"/>
        <v/>
      </c>
      <c r="AS98" s="447"/>
      <c r="AT98" s="95"/>
      <c r="AU98" s="151"/>
      <c r="AV98" s="177" t="str">
        <f t="shared" si="101"/>
        <v/>
      </c>
      <c r="AW98" s="95" t="str">
        <f t="shared" si="102"/>
        <v/>
      </c>
      <c r="AX98" s="447"/>
    </row>
    <row r="99" spans="2:50" hidden="1">
      <c r="B99" s="456"/>
      <c r="C99" s="95">
        <v>13</v>
      </c>
      <c r="D99" s="95"/>
      <c r="E99" s="95"/>
      <c r="F99" s="95"/>
      <c r="G99" s="95"/>
      <c r="H99" s="475"/>
      <c r="I99" s="153" t="str">
        <f t="shared" si="103"/>
        <v/>
      </c>
      <c r="J99" s="153" t="str">
        <f t="shared" si="104"/>
        <v/>
      </c>
      <c r="K99" s="154" t="str">
        <f t="shared" si="105"/>
        <v/>
      </c>
      <c r="L99" s="473"/>
      <c r="M99" s="153" t="str">
        <f t="shared" si="88"/>
        <v/>
      </c>
      <c r="N99" s="448"/>
      <c r="O99" s="448"/>
      <c r="P99" s="95"/>
      <c r="Q99" s="151"/>
      <c r="R99" s="177" t="str">
        <f t="shared" si="89"/>
        <v/>
      </c>
      <c r="S99" s="95" t="str">
        <f t="shared" si="90"/>
        <v/>
      </c>
      <c r="T99" s="447"/>
      <c r="U99" s="95"/>
      <c r="V99" s="151"/>
      <c r="W99" s="177" t="str">
        <f t="shared" si="91"/>
        <v/>
      </c>
      <c r="X99" s="95" t="str">
        <f t="shared" si="92"/>
        <v/>
      </c>
      <c r="Y99" s="447"/>
      <c r="Z99" s="95"/>
      <c r="AA99" s="151"/>
      <c r="AB99" s="177" t="str">
        <f t="shared" si="93"/>
        <v/>
      </c>
      <c r="AC99" s="95" t="str">
        <f t="shared" si="94"/>
        <v/>
      </c>
      <c r="AD99" s="447"/>
      <c r="AE99" s="95"/>
      <c r="AF99" s="151"/>
      <c r="AG99" s="177" t="str">
        <f t="shared" si="95"/>
        <v/>
      </c>
      <c r="AH99" s="95" t="str">
        <f t="shared" si="96"/>
        <v/>
      </c>
      <c r="AI99" s="447"/>
      <c r="AJ99" s="95"/>
      <c r="AK99" s="151"/>
      <c r="AL99" s="177" t="str">
        <f t="shared" si="97"/>
        <v/>
      </c>
      <c r="AM99" s="95" t="str">
        <f t="shared" si="98"/>
        <v/>
      </c>
      <c r="AN99" s="447"/>
      <c r="AO99" s="95"/>
      <c r="AP99" s="151"/>
      <c r="AQ99" s="177" t="str">
        <f t="shared" si="99"/>
        <v/>
      </c>
      <c r="AR99" s="95" t="str">
        <f t="shared" si="100"/>
        <v/>
      </c>
      <c r="AS99" s="447"/>
      <c r="AT99" s="95"/>
      <c r="AU99" s="151"/>
      <c r="AV99" s="177" t="str">
        <f t="shared" si="101"/>
        <v/>
      </c>
      <c r="AW99" s="95" t="str">
        <f t="shared" si="102"/>
        <v/>
      </c>
      <c r="AX99" s="447"/>
    </row>
    <row r="100" spans="2:50" hidden="1">
      <c r="B100" s="456"/>
      <c r="C100" s="95">
        <v>14</v>
      </c>
      <c r="D100" s="95"/>
      <c r="E100" s="95"/>
      <c r="F100" s="95"/>
      <c r="G100" s="95"/>
      <c r="H100" s="475"/>
      <c r="I100" s="153" t="str">
        <f t="shared" si="103"/>
        <v/>
      </c>
      <c r="J100" s="153" t="str">
        <f t="shared" si="104"/>
        <v/>
      </c>
      <c r="K100" s="154" t="str">
        <f t="shared" si="105"/>
        <v/>
      </c>
      <c r="L100" s="473"/>
      <c r="M100" s="153" t="str">
        <f t="shared" si="88"/>
        <v/>
      </c>
      <c r="N100" s="448"/>
      <c r="O100" s="448"/>
      <c r="P100" s="95"/>
      <c r="Q100" s="151"/>
      <c r="R100" s="177" t="str">
        <f t="shared" si="89"/>
        <v/>
      </c>
      <c r="S100" s="95" t="str">
        <f t="shared" si="90"/>
        <v/>
      </c>
      <c r="T100" s="447"/>
      <c r="U100" s="95"/>
      <c r="V100" s="151"/>
      <c r="W100" s="177" t="str">
        <f t="shared" si="91"/>
        <v/>
      </c>
      <c r="X100" s="95" t="str">
        <f t="shared" si="92"/>
        <v/>
      </c>
      <c r="Y100" s="447"/>
      <c r="Z100" s="95"/>
      <c r="AA100" s="151"/>
      <c r="AB100" s="177" t="str">
        <f t="shared" si="93"/>
        <v/>
      </c>
      <c r="AC100" s="95" t="str">
        <f t="shared" si="94"/>
        <v/>
      </c>
      <c r="AD100" s="447"/>
      <c r="AE100" s="95"/>
      <c r="AF100" s="151"/>
      <c r="AG100" s="177" t="str">
        <f t="shared" si="95"/>
        <v/>
      </c>
      <c r="AH100" s="95" t="str">
        <f t="shared" si="96"/>
        <v/>
      </c>
      <c r="AI100" s="447"/>
      <c r="AJ100" s="95"/>
      <c r="AK100" s="151"/>
      <c r="AL100" s="177" t="str">
        <f t="shared" si="97"/>
        <v/>
      </c>
      <c r="AM100" s="95" t="str">
        <f t="shared" si="98"/>
        <v/>
      </c>
      <c r="AN100" s="447"/>
      <c r="AO100" s="95"/>
      <c r="AP100" s="151"/>
      <c r="AQ100" s="177" t="str">
        <f t="shared" si="99"/>
        <v/>
      </c>
      <c r="AR100" s="95" t="str">
        <f t="shared" si="100"/>
        <v/>
      </c>
      <c r="AS100" s="447"/>
      <c r="AT100" s="95"/>
      <c r="AU100" s="151"/>
      <c r="AV100" s="177" t="str">
        <f t="shared" si="101"/>
        <v/>
      </c>
      <c r="AW100" s="95" t="str">
        <f t="shared" si="102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95"/>
      <c r="H101" s="476"/>
      <c r="I101" s="153" t="str">
        <f t="shared" si="103"/>
        <v/>
      </c>
      <c r="J101" s="153" t="str">
        <f t="shared" si="104"/>
        <v/>
      </c>
      <c r="K101" s="154" t="str">
        <f t="shared" si="105"/>
        <v/>
      </c>
      <c r="L101" s="473"/>
      <c r="M101" s="153" t="str">
        <f t="shared" si="88"/>
        <v/>
      </c>
      <c r="N101" s="448"/>
      <c r="O101" s="448"/>
      <c r="P101" s="95"/>
      <c r="Q101" s="151"/>
      <c r="R101" s="177" t="str">
        <f t="shared" si="89"/>
        <v/>
      </c>
      <c r="S101" s="95" t="str">
        <f t="shared" si="90"/>
        <v/>
      </c>
      <c r="T101" s="447"/>
      <c r="U101" s="95"/>
      <c r="V101" s="151"/>
      <c r="W101" s="177" t="str">
        <f t="shared" si="91"/>
        <v/>
      </c>
      <c r="X101" s="95" t="str">
        <f t="shared" si="92"/>
        <v/>
      </c>
      <c r="Y101" s="447"/>
      <c r="Z101" s="95"/>
      <c r="AA101" s="151"/>
      <c r="AB101" s="177" t="str">
        <f t="shared" si="93"/>
        <v/>
      </c>
      <c r="AC101" s="95" t="str">
        <f t="shared" si="94"/>
        <v/>
      </c>
      <c r="AD101" s="447"/>
      <c r="AE101" s="95"/>
      <c r="AF101" s="151"/>
      <c r="AG101" s="177" t="str">
        <f t="shared" si="95"/>
        <v/>
      </c>
      <c r="AH101" s="95" t="str">
        <f t="shared" si="96"/>
        <v/>
      </c>
      <c r="AI101" s="447"/>
      <c r="AJ101" s="95"/>
      <c r="AK101" s="151"/>
      <c r="AL101" s="177" t="str">
        <f t="shared" si="97"/>
        <v/>
      </c>
      <c r="AM101" s="95" t="str">
        <f t="shared" si="98"/>
        <v/>
      </c>
      <c r="AN101" s="447"/>
      <c r="AO101" s="95"/>
      <c r="AP101" s="151"/>
      <c r="AQ101" s="177" t="str">
        <f t="shared" si="99"/>
        <v/>
      </c>
      <c r="AR101" s="95" t="str">
        <f t="shared" si="100"/>
        <v/>
      </c>
      <c r="AS101" s="447"/>
      <c r="AT101" s="95"/>
      <c r="AU101" s="151"/>
      <c r="AV101" s="177" t="str">
        <f t="shared" si="101"/>
        <v/>
      </c>
      <c r="AW101" s="95" t="str">
        <f t="shared" si="102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56" t="s">
        <v>203</v>
      </c>
      <c r="C107" s="95">
        <v>1</v>
      </c>
      <c r="D107" s="95" t="s">
        <v>204</v>
      </c>
      <c r="E107" s="95">
        <v>10</v>
      </c>
      <c r="F107" s="95">
        <v>3000</v>
      </c>
      <c r="G107" s="177">
        <f>F107/E107</f>
        <v>300</v>
      </c>
      <c r="H107" s="474">
        <f>AVERAGE(G107:G121)</f>
        <v>286.71328671328672</v>
      </c>
      <c r="I107" s="153">
        <f>IFERROR(AVERAGE(P107,U107,Z107,AE107,AJ107,AO107,AT107),"")</f>
        <v>10</v>
      </c>
      <c r="J107" s="153">
        <f t="shared" ref="J107:J109" si="106">IFERROR(AVERAGE(Q107,V107,AA107,AF107,AK107,AP107,AU107),"")</f>
        <v>2821.784961265731</v>
      </c>
      <c r="K107" s="154">
        <f t="shared" ref="K107:K109" si="107">IFERROR(AVERAGE(R107,W107,AB107,AG107,AL107,AQ107,AV107),"")</f>
        <v>282.17849612657312</v>
      </c>
      <c r="L107" s="473">
        <f>IFERROR(AVERAGE(K107:K121),"-")</f>
        <v>271.39761988023253</v>
      </c>
      <c r="M107" s="153">
        <f>IFERROR(RANK(K107, K$107:K$121),"")</f>
        <v>10</v>
      </c>
      <c r="N107" s="448"/>
      <c r="O107" s="448"/>
      <c r="P107" s="95">
        <v>10</v>
      </c>
      <c r="Q107" s="151">
        <v>2822.6086956521731</v>
      </c>
      <c r="R107" s="177">
        <f>IFERROR(Q107/P107,"")</f>
        <v>282.26086956521732</v>
      </c>
      <c r="S107" s="95">
        <f>IFERROR(RANK(R107, R$107:R$121),"")</f>
        <v>8</v>
      </c>
      <c r="T107" s="447">
        <f>AVERAGE(R107:R121)</f>
        <v>270.87659871633582</v>
      </c>
      <c r="U107" s="95">
        <v>10</v>
      </c>
      <c r="V107" s="151">
        <v>2822.706766917292</v>
      </c>
      <c r="W107" s="177">
        <f>IFERROR(V107/U107,"")</f>
        <v>282.27067669172919</v>
      </c>
      <c r="X107" s="95">
        <f>IFERROR(RANK(W107, W$107:W$121),"")</f>
        <v>5</v>
      </c>
      <c r="Y107" s="447">
        <f>AVERAGE(W107:W121)</f>
        <v>270.69274135848752</v>
      </c>
      <c r="Z107" s="95">
        <v>10</v>
      </c>
      <c r="AA107" s="151">
        <v>2831.4285714285711</v>
      </c>
      <c r="AB107" s="177">
        <f>IFERROR(AA107/Z107,"")</f>
        <v>283.14285714285711</v>
      </c>
      <c r="AC107" s="95">
        <f>IFERROR(RANK(AB107, AB$107:AB$121),"")</f>
        <v>9</v>
      </c>
      <c r="AD107" s="447">
        <f>AVERAGE(AB107:AB121)</f>
        <v>272.21676149562575</v>
      </c>
      <c r="AE107" s="95">
        <v>10</v>
      </c>
      <c r="AF107" s="151">
        <v>2812.7272727272725</v>
      </c>
      <c r="AG107" s="177">
        <f>IFERROR(AF107/AE107,"")</f>
        <v>281.27272727272725</v>
      </c>
      <c r="AH107" s="95">
        <f>IFERROR(RANK(AG107, AG$107:AG$121),"")</f>
        <v>9</v>
      </c>
      <c r="AI107" s="447">
        <f>AVERAGE(AG107:AG121)</f>
        <v>271.21884117094942</v>
      </c>
      <c r="AJ107" s="95">
        <v>10</v>
      </c>
      <c r="AK107" s="151">
        <v>2834.1176470588234</v>
      </c>
      <c r="AL107" s="177">
        <f>IFERROR(AK107/AJ107,"")</f>
        <v>283.41176470588232</v>
      </c>
      <c r="AM107" s="95">
        <f>IFERROR(RANK(AL107, AL$107:AL$121),"")</f>
        <v>6</v>
      </c>
      <c r="AN107" s="447">
        <f>AVERAGE(AL107:AL121)</f>
        <v>272.21821187209292</v>
      </c>
      <c r="AO107" s="95">
        <v>10</v>
      </c>
      <c r="AP107" s="151">
        <v>2815.7142857142862</v>
      </c>
      <c r="AQ107" s="177">
        <f>IFERROR(AP107/AO107,"")</f>
        <v>281.57142857142861</v>
      </c>
      <c r="AR107" s="95">
        <f>IFERROR(RANK(AQ107, AQ$107:AQ$121),"")</f>
        <v>9</v>
      </c>
      <c r="AS107" s="447">
        <f>AVERAGE(AQ107:AQ121)</f>
        <v>271.11967715559661</v>
      </c>
      <c r="AT107" s="95">
        <v>10</v>
      </c>
      <c r="AU107" s="151">
        <v>2813.1914893617013</v>
      </c>
      <c r="AV107" s="177">
        <f>IFERROR(AU107/AT107,"")</f>
        <v>281.31914893617011</v>
      </c>
      <c r="AW107" s="95">
        <f>IFERROR(RANK(AV107, AV$107:AV$121),"")</f>
        <v>8</v>
      </c>
      <c r="AX107" s="447">
        <f>AVERAGE(AV107:AV121)</f>
        <v>271.44050739253976</v>
      </c>
    </row>
    <row r="108" spans="2:50" hidden="1">
      <c r="B108" s="456"/>
      <c r="C108" s="95">
        <v>2</v>
      </c>
      <c r="D108" s="95" t="s">
        <v>205</v>
      </c>
      <c r="E108" s="95">
        <v>10</v>
      </c>
      <c r="F108" s="95">
        <v>3000</v>
      </c>
      <c r="G108" s="177">
        <f t="shared" ref="G108:G117" si="108">F108/E108</f>
        <v>300</v>
      </c>
      <c r="H108" s="475"/>
      <c r="I108" s="153">
        <f t="shared" ref="I108:I109" si="109">IFERROR(AVERAGE(P108,U108,Z108,AE108,AJ108,AO108,AT108),"")</f>
        <v>10</v>
      </c>
      <c r="J108" s="153">
        <f t="shared" si="106"/>
        <v>2822.1642972524533</v>
      </c>
      <c r="K108" s="154">
        <f t="shared" si="107"/>
        <v>282.21642972524535</v>
      </c>
      <c r="L108" s="473"/>
      <c r="M108" s="153">
        <f t="shared" ref="M108:M121" si="110">IFERROR(RANK(K108, K$107:K$121),"")</f>
        <v>9</v>
      </c>
      <c r="N108" s="448"/>
      <c r="O108" s="448"/>
      <c r="P108" s="95">
        <v>10</v>
      </c>
      <c r="Q108" s="151">
        <v>2822.1818181818189</v>
      </c>
      <c r="R108" s="177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47"/>
      <c r="U108" s="95">
        <v>10</v>
      </c>
      <c r="V108" s="151">
        <v>2828.727272727273</v>
      </c>
      <c r="W108" s="177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47"/>
      <c r="Z108" s="95">
        <v>10</v>
      </c>
      <c r="AA108" s="151">
        <v>2817.6237623762372</v>
      </c>
      <c r="AB108" s="177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47"/>
      <c r="AE108" s="95">
        <v>10</v>
      </c>
      <c r="AF108" s="151">
        <v>2839.7468354430375</v>
      </c>
      <c r="AG108" s="177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47"/>
      <c r="AJ108" s="95">
        <v>10</v>
      </c>
      <c r="AK108" s="151">
        <v>2828.0487804878048</v>
      </c>
      <c r="AL108" s="177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47"/>
      <c r="AO108" s="95">
        <v>10</v>
      </c>
      <c r="AP108" s="151">
        <v>2813.1578947368425</v>
      </c>
      <c r="AQ108" s="177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47"/>
      <c r="AT108" s="95">
        <v>10</v>
      </c>
      <c r="AU108" s="151">
        <v>2805.6637168141597</v>
      </c>
      <c r="AV108" s="177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47"/>
    </row>
    <row r="109" spans="2:50" hidden="1">
      <c r="B109" s="456"/>
      <c r="C109" s="95">
        <v>3</v>
      </c>
      <c r="D109" s="95" t="s">
        <v>206</v>
      </c>
      <c r="E109" s="95">
        <v>10</v>
      </c>
      <c r="F109" s="95">
        <v>3000</v>
      </c>
      <c r="G109" s="177">
        <f t="shared" si="108"/>
        <v>300</v>
      </c>
      <c r="H109" s="475"/>
      <c r="I109" s="153">
        <f t="shared" si="109"/>
        <v>10</v>
      </c>
      <c r="J109" s="153">
        <f t="shared" si="106"/>
        <v>2825.8631188056956</v>
      </c>
      <c r="K109" s="154">
        <f t="shared" si="107"/>
        <v>282.58631188056961</v>
      </c>
      <c r="L109" s="473"/>
      <c r="M109" s="153">
        <f t="shared" si="110"/>
        <v>8</v>
      </c>
      <c r="N109" s="448"/>
      <c r="O109" s="448"/>
      <c r="P109" s="95">
        <v>10</v>
      </c>
      <c r="Q109" s="151">
        <v>2833.0693069306944</v>
      </c>
      <c r="R109" s="177">
        <f t="shared" si="111"/>
        <v>283.30693069306943</v>
      </c>
      <c r="S109" s="95">
        <f t="shared" si="112"/>
        <v>3</v>
      </c>
      <c r="T109" s="447"/>
      <c r="U109" s="95">
        <v>10</v>
      </c>
      <c r="V109" s="151">
        <v>2811.8750000000009</v>
      </c>
      <c r="W109" s="177">
        <f t="shared" si="113"/>
        <v>281.18750000000011</v>
      </c>
      <c r="X109" s="95">
        <f t="shared" si="114"/>
        <v>9</v>
      </c>
      <c r="Y109" s="447"/>
      <c r="Z109" s="95">
        <v>10</v>
      </c>
      <c r="AA109" s="151">
        <v>2832.6666666666665</v>
      </c>
      <c r="AB109" s="177">
        <f t="shared" si="115"/>
        <v>283.26666666666665</v>
      </c>
      <c r="AC109" s="95">
        <f t="shared" si="116"/>
        <v>8</v>
      </c>
      <c r="AD109" s="447"/>
      <c r="AE109" s="95">
        <v>10</v>
      </c>
      <c r="AF109" s="151">
        <v>2804.9999999999986</v>
      </c>
      <c r="AG109" s="177">
        <f t="shared" si="117"/>
        <v>280.49999999999989</v>
      </c>
      <c r="AH109" s="95">
        <f t="shared" si="118"/>
        <v>10</v>
      </c>
      <c r="AI109" s="447"/>
      <c r="AJ109" s="95">
        <v>10</v>
      </c>
      <c r="AK109" s="151">
        <v>2842.7027027027034</v>
      </c>
      <c r="AL109" s="177">
        <f t="shared" si="119"/>
        <v>284.27027027027032</v>
      </c>
      <c r="AM109" s="95">
        <f t="shared" si="120"/>
        <v>4</v>
      </c>
      <c r="AN109" s="447"/>
      <c r="AO109" s="95">
        <v>10</v>
      </c>
      <c r="AP109" s="151">
        <v>2819.9999999999986</v>
      </c>
      <c r="AQ109" s="177">
        <f t="shared" si="121"/>
        <v>281.99999999999989</v>
      </c>
      <c r="AR109" s="95">
        <f t="shared" si="122"/>
        <v>8</v>
      </c>
      <c r="AS109" s="447"/>
      <c r="AT109" s="95">
        <v>10</v>
      </c>
      <c r="AU109" s="151">
        <v>2835.728155339807</v>
      </c>
      <c r="AV109" s="177">
        <f t="shared" si="123"/>
        <v>283.5728155339807</v>
      </c>
      <c r="AW109" s="95">
        <f t="shared" si="124"/>
        <v>6</v>
      </c>
      <c r="AX109" s="447"/>
    </row>
    <row r="110" spans="2:50" hidden="1">
      <c r="B110" s="456"/>
      <c r="C110" s="95">
        <v>4</v>
      </c>
      <c r="D110" s="95" t="s">
        <v>207</v>
      </c>
      <c r="E110" s="95">
        <v>10</v>
      </c>
      <c r="F110" s="95">
        <v>3000</v>
      </c>
      <c r="G110" s="177">
        <f t="shared" si="108"/>
        <v>300</v>
      </c>
      <c r="H110" s="475"/>
      <c r="I110" s="153">
        <f>IFERROR(AVERAGE(P110,U110,Z110,AE110,AJ110,AO110,AT110),"")</f>
        <v>10</v>
      </c>
      <c r="J110" s="153">
        <f>IFERROR(AVERAGE(Q110,V110,AA110,AF110,AK110,AP110,AU110),"")</f>
        <v>2854.7580123860948</v>
      </c>
      <c r="K110" s="154">
        <f>IFERROR(AVERAGE(R110,W110,AB110,AG110,AL110,AQ110,AV110),"")</f>
        <v>285.47580123860951</v>
      </c>
      <c r="L110" s="473"/>
      <c r="M110" s="153">
        <f t="shared" si="110"/>
        <v>3</v>
      </c>
      <c r="N110" s="448"/>
      <c r="O110" s="448"/>
      <c r="P110" s="95">
        <v>10</v>
      </c>
      <c r="Q110" s="151">
        <v>2838.4615384615372</v>
      </c>
      <c r="R110" s="177">
        <f t="shared" si="111"/>
        <v>283.8461538461537</v>
      </c>
      <c r="S110" s="95">
        <f t="shared" si="112"/>
        <v>2</v>
      </c>
      <c r="T110" s="447"/>
      <c r="U110" s="95">
        <v>10</v>
      </c>
      <c r="V110" s="151">
        <v>2879.9999999999977</v>
      </c>
      <c r="W110" s="177">
        <f t="shared" si="113"/>
        <v>287.99999999999977</v>
      </c>
      <c r="X110" s="95">
        <f t="shared" si="114"/>
        <v>2</v>
      </c>
      <c r="Y110" s="447"/>
      <c r="Z110" s="95">
        <v>10</v>
      </c>
      <c r="AA110" s="151">
        <v>2850.0000000000036</v>
      </c>
      <c r="AB110" s="177">
        <f t="shared" si="115"/>
        <v>285.00000000000034</v>
      </c>
      <c r="AC110" s="95">
        <f t="shared" si="116"/>
        <v>5</v>
      </c>
      <c r="AD110" s="447"/>
      <c r="AE110" s="95">
        <v>10</v>
      </c>
      <c r="AF110" s="151">
        <v>2845.1612903225832</v>
      </c>
      <c r="AG110" s="177">
        <f t="shared" si="117"/>
        <v>284.51612903225833</v>
      </c>
      <c r="AH110" s="95">
        <f t="shared" si="118"/>
        <v>3</v>
      </c>
      <c r="AI110" s="447"/>
      <c r="AJ110" s="95">
        <v>10</v>
      </c>
      <c r="AK110" s="151">
        <v>2823.5294117647022</v>
      </c>
      <c r="AL110" s="177">
        <f t="shared" si="119"/>
        <v>282.35294117647021</v>
      </c>
      <c r="AM110" s="95">
        <f t="shared" si="120"/>
        <v>9</v>
      </c>
      <c r="AN110" s="447"/>
      <c r="AO110" s="95">
        <v>10</v>
      </c>
      <c r="AP110" s="151">
        <v>2866.1538461538448</v>
      </c>
      <c r="AQ110" s="177">
        <f t="shared" si="121"/>
        <v>286.61538461538447</v>
      </c>
      <c r="AR110" s="95">
        <f t="shared" si="122"/>
        <v>1</v>
      </c>
      <c r="AS110" s="447"/>
      <c r="AT110" s="95">
        <v>10</v>
      </c>
      <c r="AU110" s="151">
        <v>2879.9999999999982</v>
      </c>
      <c r="AV110" s="177">
        <f t="shared" si="123"/>
        <v>287.99999999999983</v>
      </c>
      <c r="AW110" s="95">
        <f t="shared" si="124"/>
        <v>2</v>
      </c>
      <c r="AX110" s="447"/>
    </row>
    <row r="111" spans="2:50" hidden="1">
      <c r="B111" s="456"/>
      <c r="C111" s="95">
        <v>5</v>
      </c>
      <c r="D111" s="95" t="s">
        <v>208</v>
      </c>
      <c r="E111" s="95">
        <v>10</v>
      </c>
      <c r="F111" s="95">
        <v>3000</v>
      </c>
      <c r="G111" s="177">
        <f t="shared" si="108"/>
        <v>300</v>
      </c>
      <c r="H111" s="475"/>
      <c r="I111" s="153">
        <f t="shared" ref="I111:I121" si="125">IFERROR(AVERAGE(P111,U111,Z111,AE111,AJ111,AO111,AT111),"")</f>
        <v>10</v>
      </c>
      <c r="J111" s="153">
        <f t="shared" ref="J111:J121" si="126">IFERROR(AVERAGE(Q111,V111,AA111,AF111,AK111,AP111,AU111),"")</f>
        <v>2880.6428921683078</v>
      </c>
      <c r="K111" s="154">
        <f t="shared" ref="K111:K121" si="127">IFERROR(AVERAGE(R111,W111,AB111,AG111,AL111,AQ111,AV111),"")</f>
        <v>288.06428921683079</v>
      </c>
      <c r="L111" s="473"/>
      <c r="M111" s="153">
        <f t="shared" si="110"/>
        <v>1</v>
      </c>
      <c r="N111" s="448"/>
      <c r="O111" s="448"/>
      <c r="P111" s="95">
        <v>10</v>
      </c>
      <c r="Q111" s="151">
        <v>2897.1428571428564</v>
      </c>
      <c r="R111" s="177">
        <f t="shared" si="111"/>
        <v>289.71428571428567</v>
      </c>
      <c r="S111" s="95">
        <f t="shared" si="112"/>
        <v>1</v>
      </c>
      <c r="T111" s="447"/>
      <c r="U111" s="95">
        <v>10</v>
      </c>
      <c r="V111" s="151">
        <v>2897.1428571428564</v>
      </c>
      <c r="W111" s="177">
        <f t="shared" si="113"/>
        <v>289.71428571428567</v>
      </c>
      <c r="X111" s="95">
        <f t="shared" si="114"/>
        <v>1</v>
      </c>
      <c r="Y111" s="447"/>
      <c r="Z111" s="95">
        <v>10</v>
      </c>
      <c r="AA111" s="151">
        <v>2879.9999999999991</v>
      </c>
      <c r="AB111" s="177">
        <f t="shared" si="115"/>
        <v>287.99999999999989</v>
      </c>
      <c r="AC111" s="95">
        <f t="shared" si="116"/>
        <v>1</v>
      </c>
      <c r="AD111" s="447"/>
      <c r="AE111" s="95">
        <v>10</v>
      </c>
      <c r="AF111" s="151">
        <v>2868.7499999999964</v>
      </c>
      <c r="AG111" s="177">
        <f t="shared" si="117"/>
        <v>286.87499999999966</v>
      </c>
      <c r="AH111" s="95">
        <f t="shared" si="118"/>
        <v>2</v>
      </c>
      <c r="AI111" s="447"/>
      <c r="AJ111" s="95">
        <v>10</v>
      </c>
      <c r="AK111" s="151">
        <v>2908.4210526315769</v>
      </c>
      <c r="AL111" s="177">
        <f t="shared" si="119"/>
        <v>290.84210526315769</v>
      </c>
      <c r="AM111" s="95">
        <f t="shared" si="120"/>
        <v>1</v>
      </c>
      <c r="AN111" s="447"/>
      <c r="AO111" s="95">
        <v>10</v>
      </c>
      <c r="AP111" s="151">
        <v>2833.0434782608695</v>
      </c>
      <c r="AQ111" s="177">
        <f t="shared" si="121"/>
        <v>283.30434782608694</v>
      </c>
      <c r="AR111" s="95">
        <f t="shared" si="122"/>
        <v>6</v>
      </c>
      <c r="AS111" s="447"/>
      <c r="AT111" s="95">
        <v>10</v>
      </c>
      <c r="AU111" s="151">
        <v>2879.9999999999991</v>
      </c>
      <c r="AV111" s="177">
        <f t="shared" si="123"/>
        <v>287.99999999999989</v>
      </c>
      <c r="AW111" s="95">
        <f t="shared" si="124"/>
        <v>1</v>
      </c>
      <c r="AX111" s="447"/>
    </row>
    <row r="112" spans="2:50" hidden="1">
      <c r="B112" s="456"/>
      <c r="C112" s="95">
        <v>6</v>
      </c>
      <c r="D112" s="95" t="s">
        <v>209</v>
      </c>
      <c r="E112" s="95">
        <v>10</v>
      </c>
      <c r="F112" s="95">
        <v>3000</v>
      </c>
      <c r="G112" s="177">
        <f t="shared" si="108"/>
        <v>300</v>
      </c>
      <c r="H112" s="475"/>
      <c r="I112" s="153">
        <f t="shared" si="125"/>
        <v>10</v>
      </c>
      <c r="J112" s="153">
        <f t="shared" si="126"/>
        <v>2830.7108981016277</v>
      </c>
      <c r="K112" s="154">
        <f t="shared" si="127"/>
        <v>283.07108981016279</v>
      </c>
      <c r="L112" s="473"/>
      <c r="M112" s="153">
        <f t="shared" si="110"/>
        <v>6</v>
      </c>
      <c r="N112" s="448"/>
      <c r="O112" s="448"/>
      <c r="P112" s="95">
        <v>10</v>
      </c>
      <c r="Q112" s="151">
        <v>2828.181818181818</v>
      </c>
      <c r="R112" s="177">
        <f t="shared" si="111"/>
        <v>282.81818181818181</v>
      </c>
      <c r="S112" s="95">
        <f t="shared" si="112"/>
        <v>5</v>
      </c>
      <c r="T112" s="447"/>
      <c r="U112" s="95">
        <v>10</v>
      </c>
      <c r="V112" s="151">
        <v>2820.9230769230762</v>
      </c>
      <c r="W112" s="177">
        <f t="shared" si="113"/>
        <v>282.0923076923076</v>
      </c>
      <c r="X112" s="95">
        <f t="shared" si="114"/>
        <v>7</v>
      </c>
      <c r="Y112" s="447"/>
      <c r="Z112" s="95">
        <v>10</v>
      </c>
      <c r="AA112" s="151">
        <v>2848.0645161290313</v>
      </c>
      <c r="AB112" s="177">
        <f t="shared" si="115"/>
        <v>284.80645161290312</v>
      </c>
      <c r="AC112" s="95">
        <f t="shared" si="116"/>
        <v>6</v>
      </c>
      <c r="AD112" s="447"/>
      <c r="AE112" s="95">
        <v>10</v>
      </c>
      <c r="AF112" s="151">
        <v>2818.8000000000006</v>
      </c>
      <c r="AG112" s="177">
        <f t="shared" si="117"/>
        <v>281.88000000000005</v>
      </c>
      <c r="AH112" s="95">
        <f t="shared" si="118"/>
        <v>7</v>
      </c>
      <c r="AI112" s="447"/>
      <c r="AJ112" s="95">
        <v>10</v>
      </c>
      <c r="AK112" s="151">
        <v>2833.0909090909108</v>
      </c>
      <c r="AL112" s="177">
        <f t="shared" si="119"/>
        <v>283.30909090909108</v>
      </c>
      <c r="AM112" s="95">
        <f t="shared" si="120"/>
        <v>7</v>
      </c>
      <c r="AN112" s="447"/>
      <c r="AO112" s="95">
        <v>10</v>
      </c>
      <c r="AP112" s="151">
        <v>2827.0588235294117</v>
      </c>
      <c r="AQ112" s="177">
        <f t="shared" si="121"/>
        <v>282.70588235294116</v>
      </c>
      <c r="AR112" s="95">
        <f t="shared" si="122"/>
        <v>7</v>
      </c>
      <c r="AS112" s="447"/>
      <c r="AT112" s="95">
        <v>10</v>
      </c>
      <c r="AU112" s="151">
        <v>2838.8571428571436</v>
      </c>
      <c r="AV112" s="177">
        <f t="shared" si="123"/>
        <v>283.88571428571436</v>
      </c>
      <c r="AW112" s="95">
        <f t="shared" si="124"/>
        <v>5</v>
      </c>
      <c r="AX112" s="447"/>
    </row>
    <row r="113" spans="2:50" hidden="1">
      <c r="B113" s="456"/>
      <c r="C113" s="95">
        <v>7</v>
      </c>
      <c r="D113" s="95" t="s">
        <v>210</v>
      </c>
      <c r="E113" s="95">
        <v>10</v>
      </c>
      <c r="F113" s="95">
        <v>3000</v>
      </c>
      <c r="G113" s="177">
        <f t="shared" si="108"/>
        <v>300</v>
      </c>
      <c r="H113" s="475"/>
      <c r="I113" s="153">
        <f t="shared" si="125"/>
        <v>10</v>
      </c>
      <c r="J113" s="153">
        <f t="shared" si="126"/>
        <v>2837.1340365093288</v>
      </c>
      <c r="K113" s="154">
        <f t="shared" si="127"/>
        <v>283.71340365093295</v>
      </c>
      <c r="L113" s="473"/>
      <c r="M113" s="153">
        <f t="shared" si="110"/>
        <v>4</v>
      </c>
      <c r="N113" s="448"/>
      <c r="O113" s="448"/>
      <c r="P113" s="95">
        <v>10</v>
      </c>
      <c r="Q113" s="151">
        <v>2823.1578947368421</v>
      </c>
      <c r="R113" s="177">
        <f t="shared" si="111"/>
        <v>282.31578947368422</v>
      </c>
      <c r="S113" s="95">
        <f t="shared" si="112"/>
        <v>7</v>
      </c>
      <c r="T113" s="447"/>
      <c r="U113" s="95">
        <v>10</v>
      </c>
      <c r="V113" s="151">
        <v>2825.1724137931037</v>
      </c>
      <c r="W113" s="177">
        <f t="shared" si="113"/>
        <v>282.51724137931035</v>
      </c>
      <c r="X113" s="95">
        <f t="shared" si="114"/>
        <v>4</v>
      </c>
      <c r="Y113" s="447"/>
      <c r="Z113" s="95">
        <v>10</v>
      </c>
      <c r="AA113" s="151">
        <v>2842.2222222222222</v>
      </c>
      <c r="AB113" s="177">
        <f t="shared" si="115"/>
        <v>284.22222222222223</v>
      </c>
      <c r="AC113" s="95">
        <f t="shared" si="116"/>
        <v>7</v>
      </c>
      <c r="AD113" s="447"/>
      <c r="AE113" s="95">
        <v>10</v>
      </c>
      <c r="AF113" s="151">
        <v>2838.5714285714275</v>
      </c>
      <c r="AG113" s="177">
        <f t="shared" si="117"/>
        <v>283.85714285714278</v>
      </c>
      <c r="AH113" s="95">
        <f t="shared" si="118"/>
        <v>6</v>
      </c>
      <c r="AI113" s="447"/>
      <c r="AJ113" s="95">
        <v>10</v>
      </c>
      <c r="AK113" s="151">
        <v>2848.695652173913</v>
      </c>
      <c r="AL113" s="177">
        <f t="shared" si="119"/>
        <v>284.86956521739131</v>
      </c>
      <c r="AM113" s="95">
        <f t="shared" si="120"/>
        <v>3</v>
      </c>
      <c r="AN113" s="447"/>
      <c r="AO113" s="95">
        <v>10</v>
      </c>
      <c r="AP113" s="151">
        <v>2855.0000000000005</v>
      </c>
      <c r="AQ113" s="177">
        <f t="shared" si="121"/>
        <v>285.50000000000006</v>
      </c>
      <c r="AR113" s="95">
        <f t="shared" si="122"/>
        <v>2</v>
      </c>
      <c r="AS113" s="447"/>
      <c r="AT113" s="95">
        <v>10</v>
      </c>
      <c r="AU113" s="151">
        <v>2827.118644067797</v>
      </c>
      <c r="AV113" s="177">
        <f t="shared" si="123"/>
        <v>282.71186440677968</v>
      </c>
      <c r="AW113" s="95">
        <f t="shared" si="124"/>
        <v>7</v>
      </c>
      <c r="AX113" s="447"/>
    </row>
    <row r="114" spans="2:50" hidden="1">
      <c r="B114" s="456"/>
      <c r="C114" s="95">
        <v>8</v>
      </c>
      <c r="D114" s="95" t="s">
        <v>211</v>
      </c>
      <c r="E114" s="95">
        <v>10</v>
      </c>
      <c r="F114" s="95">
        <v>3000</v>
      </c>
      <c r="G114" s="177">
        <f t="shared" si="108"/>
        <v>300</v>
      </c>
      <c r="H114" s="475"/>
      <c r="I114" s="153">
        <f t="shared" si="125"/>
        <v>10</v>
      </c>
      <c r="J114" s="153">
        <f t="shared" si="126"/>
        <v>2854.8548994441849</v>
      </c>
      <c r="K114" s="154">
        <f t="shared" si="127"/>
        <v>285.48548994441853</v>
      </c>
      <c r="L114" s="473"/>
      <c r="M114" s="153">
        <f t="shared" si="110"/>
        <v>2</v>
      </c>
      <c r="N114" s="448"/>
      <c r="O114" s="448"/>
      <c r="P114" s="95">
        <v>10</v>
      </c>
      <c r="Q114" s="151">
        <v>2815.0000000000009</v>
      </c>
      <c r="R114" s="177">
        <f t="shared" si="111"/>
        <v>281.50000000000011</v>
      </c>
      <c r="S114" s="95">
        <f t="shared" si="112"/>
        <v>10</v>
      </c>
      <c r="T114" s="447"/>
      <c r="U114" s="95">
        <v>10</v>
      </c>
      <c r="V114" s="151">
        <v>2821.7142857142862</v>
      </c>
      <c r="W114" s="177">
        <f t="shared" si="113"/>
        <v>282.17142857142863</v>
      </c>
      <c r="X114" s="95">
        <f t="shared" si="114"/>
        <v>6</v>
      </c>
      <c r="Y114" s="447"/>
      <c r="Z114" s="95">
        <v>10</v>
      </c>
      <c r="AA114" s="151">
        <v>2851.8749999999995</v>
      </c>
      <c r="AB114" s="177">
        <f t="shared" si="115"/>
        <v>285.18749999999994</v>
      </c>
      <c r="AC114" s="95">
        <f t="shared" si="116"/>
        <v>4</v>
      </c>
      <c r="AD114" s="447"/>
      <c r="AE114" s="95">
        <v>10</v>
      </c>
      <c r="AF114" s="151">
        <v>2907.6923076923094</v>
      </c>
      <c r="AG114" s="177">
        <f t="shared" si="117"/>
        <v>290.76923076923094</v>
      </c>
      <c r="AH114" s="95">
        <f t="shared" si="118"/>
        <v>1</v>
      </c>
      <c r="AI114" s="447"/>
      <c r="AJ114" s="95">
        <v>10</v>
      </c>
      <c r="AK114" s="151">
        <v>2894.9999999999977</v>
      </c>
      <c r="AL114" s="177">
        <f t="shared" si="119"/>
        <v>289.49999999999977</v>
      </c>
      <c r="AM114" s="95">
        <f t="shared" si="120"/>
        <v>2</v>
      </c>
      <c r="AN114" s="447"/>
      <c r="AO114" s="95">
        <v>10</v>
      </c>
      <c r="AP114" s="151">
        <v>2842.7027027027034</v>
      </c>
      <c r="AQ114" s="177">
        <f t="shared" si="121"/>
        <v>284.27027027027032</v>
      </c>
      <c r="AR114" s="95">
        <f t="shared" si="122"/>
        <v>5</v>
      </c>
      <c r="AS114" s="447"/>
      <c r="AT114" s="95">
        <v>10</v>
      </c>
      <c r="AU114" s="151">
        <v>2850.0000000000005</v>
      </c>
      <c r="AV114" s="177">
        <f t="shared" si="123"/>
        <v>285.00000000000006</v>
      </c>
      <c r="AW114" s="95">
        <f t="shared" si="124"/>
        <v>4</v>
      </c>
      <c r="AX114" s="447"/>
    </row>
    <row r="115" spans="2:50" hidden="1">
      <c r="B115" s="456"/>
      <c r="C115" s="95">
        <v>9</v>
      </c>
      <c r="D115" s="95" t="s">
        <v>213</v>
      </c>
      <c r="E115" s="95">
        <v>13</v>
      </c>
      <c r="F115" s="95">
        <v>2000</v>
      </c>
      <c r="G115" s="177">
        <f t="shared" si="108"/>
        <v>153.84615384615384</v>
      </c>
      <c r="H115" s="475"/>
      <c r="I115" s="153">
        <f t="shared" si="125"/>
        <v>13</v>
      </c>
      <c r="J115" s="153">
        <f t="shared" si="126"/>
        <v>1896.9020671582305</v>
      </c>
      <c r="K115" s="154">
        <f t="shared" si="127"/>
        <v>145.91554362755619</v>
      </c>
      <c r="L115" s="473"/>
      <c r="M115" s="153">
        <f t="shared" si="110"/>
        <v>11</v>
      </c>
      <c r="N115" s="448"/>
      <c r="O115" s="448"/>
      <c r="P115" s="95">
        <v>13</v>
      </c>
      <c r="Q115" s="151">
        <v>1899.0697674418602</v>
      </c>
      <c r="R115" s="177">
        <f t="shared" si="111"/>
        <v>146.08228980322002</v>
      </c>
      <c r="S115" s="95">
        <f t="shared" si="112"/>
        <v>11</v>
      </c>
      <c r="T115" s="447"/>
      <c r="U115" s="95">
        <v>13</v>
      </c>
      <c r="V115" s="151">
        <v>1875</v>
      </c>
      <c r="W115" s="177">
        <f t="shared" si="113"/>
        <v>144.23076923076923</v>
      </c>
      <c r="X115" s="95">
        <f t="shared" si="114"/>
        <v>11</v>
      </c>
      <c r="Y115" s="447"/>
      <c r="Z115" s="95">
        <v>13</v>
      </c>
      <c r="AA115" s="151">
        <v>1915.2631578947355</v>
      </c>
      <c r="AB115" s="177">
        <f t="shared" si="115"/>
        <v>147.32793522267195</v>
      </c>
      <c r="AC115" s="95">
        <f t="shared" si="116"/>
        <v>11</v>
      </c>
      <c r="AD115" s="447"/>
      <c r="AE115" s="95">
        <v>13</v>
      </c>
      <c r="AF115" s="151">
        <v>1872.7272727272702</v>
      </c>
      <c r="AG115" s="177">
        <f t="shared" si="117"/>
        <v>144.05594405594385</v>
      </c>
      <c r="AH115" s="95">
        <f t="shared" si="118"/>
        <v>11</v>
      </c>
      <c r="AI115" s="447"/>
      <c r="AJ115" s="95">
        <v>13</v>
      </c>
      <c r="AK115" s="151">
        <v>1921.818181818184</v>
      </c>
      <c r="AL115" s="177">
        <f t="shared" si="119"/>
        <v>147.83216783216801</v>
      </c>
      <c r="AM115" s="95">
        <f t="shared" si="120"/>
        <v>11</v>
      </c>
      <c r="AN115" s="447"/>
      <c r="AO115" s="95">
        <v>13</v>
      </c>
      <c r="AP115" s="151">
        <v>1891.5789473684197</v>
      </c>
      <c r="AQ115" s="177">
        <f t="shared" si="121"/>
        <v>145.50607287449381</v>
      </c>
      <c r="AR115" s="95">
        <f t="shared" si="122"/>
        <v>11</v>
      </c>
      <c r="AS115" s="447"/>
      <c r="AT115" s="95">
        <v>13</v>
      </c>
      <c r="AU115" s="151">
        <v>1902.8571428571422</v>
      </c>
      <c r="AV115" s="177">
        <f t="shared" si="123"/>
        <v>146.37362637362634</v>
      </c>
      <c r="AW115" s="95">
        <f t="shared" si="124"/>
        <v>11</v>
      </c>
      <c r="AX115" s="447"/>
    </row>
    <row r="116" spans="2:50" hidden="1">
      <c r="B116" s="456"/>
      <c r="C116" s="95">
        <v>10</v>
      </c>
      <c r="D116" s="95" t="s">
        <v>214</v>
      </c>
      <c r="E116" s="95">
        <v>10</v>
      </c>
      <c r="F116" s="95">
        <v>3000</v>
      </c>
      <c r="G116" s="177">
        <f t="shared" si="108"/>
        <v>300</v>
      </c>
      <c r="H116" s="475"/>
      <c r="I116" s="153">
        <f t="shared" si="125"/>
        <v>10</v>
      </c>
      <c r="J116" s="153">
        <f t="shared" si="126"/>
        <v>2836.5736400045726</v>
      </c>
      <c r="K116" s="154">
        <f t="shared" si="127"/>
        <v>283.65736400045728</v>
      </c>
      <c r="L116" s="473"/>
      <c r="M116" s="153">
        <f t="shared" si="110"/>
        <v>5</v>
      </c>
      <c r="N116" s="448"/>
      <c r="O116" s="448"/>
      <c r="P116" s="95">
        <v>10</v>
      </c>
      <c r="Q116" s="151">
        <v>2830.7142857142881</v>
      </c>
      <c r="R116" s="177">
        <f t="shared" si="111"/>
        <v>283.07142857142878</v>
      </c>
      <c r="S116" s="95">
        <f t="shared" si="112"/>
        <v>4</v>
      </c>
      <c r="T116" s="447"/>
      <c r="U116" s="95">
        <v>10</v>
      </c>
      <c r="V116" s="151">
        <v>2806.6666666666679</v>
      </c>
      <c r="W116" s="177">
        <f t="shared" si="113"/>
        <v>280.6666666666668</v>
      </c>
      <c r="X116" s="95">
        <f t="shared" si="114"/>
        <v>10</v>
      </c>
      <c r="Y116" s="447"/>
      <c r="Z116" s="95">
        <v>10</v>
      </c>
      <c r="AA116" s="151">
        <v>2857.5000000000009</v>
      </c>
      <c r="AB116" s="177">
        <f t="shared" si="115"/>
        <v>285.75000000000011</v>
      </c>
      <c r="AC116" s="95">
        <f t="shared" si="116"/>
        <v>3</v>
      </c>
      <c r="AD116" s="447"/>
      <c r="AE116" s="95">
        <v>10</v>
      </c>
      <c r="AF116" s="151">
        <v>2815.8139534883717</v>
      </c>
      <c r="AG116" s="177">
        <f t="shared" si="117"/>
        <v>281.58139534883719</v>
      </c>
      <c r="AH116" s="95">
        <f t="shared" si="118"/>
        <v>8</v>
      </c>
      <c r="AI116" s="447"/>
      <c r="AJ116" s="95">
        <v>10</v>
      </c>
      <c r="AK116" s="151">
        <v>2840</v>
      </c>
      <c r="AL116" s="177">
        <f t="shared" si="119"/>
        <v>284</v>
      </c>
      <c r="AM116" s="95">
        <f t="shared" si="120"/>
        <v>5</v>
      </c>
      <c r="AN116" s="447"/>
      <c r="AO116" s="95">
        <v>10</v>
      </c>
      <c r="AP116" s="151">
        <v>2851.6363636363658</v>
      </c>
      <c r="AQ116" s="177">
        <f t="shared" si="121"/>
        <v>285.16363636363656</v>
      </c>
      <c r="AR116" s="95">
        <f t="shared" si="122"/>
        <v>3</v>
      </c>
      <c r="AS116" s="447"/>
      <c r="AT116" s="95">
        <v>10</v>
      </c>
      <c r="AU116" s="151">
        <v>2853.684210526314</v>
      </c>
      <c r="AV116" s="177">
        <f t="shared" si="123"/>
        <v>285.36842105263139</v>
      </c>
      <c r="AW116" s="95">
        <f t="shared" si="124"/>
        <v>3</v>
      </c>
      <c r="AX116" s="447"/>
    </row>
    <row r="117" spans="2:50" hidden="1">
      <c r="B117" s="456"/>
      <c r="C117" s="95">
        <v>11</v>
      </c>
      <c r="D117" s="95" t="s">
        <v>215</v>
      </c>
      <c r="E117" s="95">
        <v>10</v>
      </c>
      <c r="F117" s="95">
        <v>3000</v>
      </c>
      <c r="G117" s="177">
        <f t="shared" si="108"/>
        <v>300</v>
      </c>
      <c r="H117" s="475"/>
      <c r="I117" s="153">
        <f t="shared" si="125"/>
        <v>10</v>
      </c>
      <c r="J117" s="153">
        <f t="shared" si="126"/>
        <v>2830.0959946120215</v>
      </c>
      <c r="K117" s="154">
        <f t="shared" si="127"/>
        <v>283.00959946120219</v>
      </c>
      <c r="L117" s="473"/>
      <c r="M117" s="153">
        <f t="shared" si="110"/>
        <v>7</v>
      </c>
      <c r="N117" s="448"/>
      <c r="O117" s="448"/>
      <c r="P117" s="95">
        <v>10</v>
      </c>
      <c r="Q117" s="151">
        <v>2825.0847457627106</v>
      </c>
      <c r="R117" s="177">
        <f t="shared" si="111"/>
        <v>282.50847457627106</v>
      </c>
      <c r="S117" s="95">
        <f t="shared" si="112"/>
        <v>6</v>
      </c>
      <c r="T117" s="447"/>
      <c r="U117" s="95">
        <v>10</v>
      </c>
      <c r="V117" s="151">
        <v>2818.9655172413777</v>
      </c>
      <c r="W117" s="177">
        <f t="shared" si="113"/>
        <v>281.89655172413779</v>
      </c>
      <c r="X117" s="95">
        <f t="shared" si="114"/>
        <v>8</v>
      </c>
      <c r="Y117" s="447"/>
      <c r="Z117" s="95">
        <v>10</v>
      </c>
      <c r="AA117" s="151">
        <v>2859.1836734693889</v>
      </c>
      <c r="AB117" s="177">
        <f t="shared" si="115"/>
        <v>285.91836734693891</v>
      </c>
      <c r="AC117" s="95">
        <f t="shared" si="116"/>
        <v>2</v>
      </c>
      <c r="AD117" s="447"/>
      <c r="AE117" s="95">
        <v>10</v>
      </c>
      <c r="AF117" s="151">
        <v>2841.2500000000009</v>
      </c>
      <c r="AG117" s="177">
        <f t="shared" si="117"/>
        <v>284.12500000000011</v>
      </c>
      <c r="AH117" s="95">
        <f t="shared" si="118"/>
        <v>4</v>
      </c>
      <c r="AI117" s="447"/>
      <c r="AJ117" s="95">
        <v>10</v>
      </c>
      <c r="AK117" s="151">
        <v>2812.0754716981146</v>
      </c>
      <c r="AL117" s="177">
        <f t="shared" si="119"/>
        <v>281.20754716981145</v>
      </c>
      <c r="AM117" s="95">
        <f t="shared" si="120"/>
        <v>10</v>
      </c>
      <c r="AN117" s="447"/>
      <c r="AO117" s="95">
        <v>10</v>
      </c>
      <c r="AP117" s="151">
        <v>2843.6363636363667</v>
      </c>
      <c r="AQ117" s="177">
        <f t="shared" si="121"/>
        <v>284.36363636363666</v>
      </c>
      <c r="AR117" s="95">
        <f t="shared" si="122"/>
        <v>4</v>
      </c>
      <c r="AS117" s="447"/>
      <c r="AT117" s="95">
        <v>10</v>
      </c>
      <c r="AU117" s="151">
        <v>2810.4761904761936</v>
      </c>
      <c r="AV117" s="177">
        <f t="shared" si="123"/>
        <v>281.04761904761938</v>
      </c>
      <c r="AW117" s="95">
        <f t="shared" si="124"/>
        <v>9</v>
      </c>
      <c r="AX117" s="447"/>
    </row>
    <row r="118" spans="2:50" hidden="1">
      <c r="B118" s="456"/>
      <c r="C118" s="95">
        <v>12</v>
      </c>
      <c r="D118" s="95"/>
      <c r="E118" s="95"/>
      <c r="F118" s="95"/>
      <c r="G118" s="177"/>
      <c r="H118" s="475"/>
      <c r="I118" s="153" t="str">
        <f t="shared" si="125"/>
        <v/>
      </c>
      <c r="J118" s="153" t="str">
        <f t="shared" si="126"/>
        <v/>
      </c>
      <c r="K118" s="154" t="str">
        <f t="shared" si="127"/>
        <v/>
      </c>
      <c r="L118" s="473"/>
      <c r="M118" s="153" t="str">
        <f t="shared" si="110"/>
        <v/>
      </c>
      <c r="N118" s="448"/>
      <c r="O118" s="448"/>
      <c r="P118" s="95"/>
      <c r="Q118" s="151"/>
      <c r="R118" s="177" t="str">
        <f t="shared" si="111"/>
        <v/>
      </c>
      <c r="S118" s="95" t="str">
        <f t="shared" si="112"/>
        <v/>
      </c>
      <c r="T118" s="447"/>
      <c r="U118" s="95"/>
      <c r="V118" s="151"/>
      <c r="W118" s="177" t="str">
        <f t="shared" si="113"/>
        <v/>
      </c>
      <c r="X118" s="95" t="str">
        <f t="shared" si="114"/>
        <v/>
      </c>
      <c r="Y118" s="447"/>
      <c r="Z118" s="95"/>
      <c r="AA118" s="151"/>
      <c r="AB118" s="177" t="str">
        <f t="shared" si="115"/>
        <v/>
      </c>
      <c r="AC118" s="95" t="str">
        <f t="shared" si="116"/>
        <v/>
      </c>
      <c r="AD118" s="447"/>
      <c r="AE118" s="95"/>
      <c r="AF118" s="151"/>
      <c r="AG118" s="177" t="str">
        <f t="shared" si="117"/>
        <v/>
      </c>
      <c r="AH118" s="95" t="str">
        <f t="shared" si="118"/>
        <v/>
      </c>
      <c r="AI118" s="447"/>
      <c r="AJ118" s="95"/>
      <c r="AK118" s="151"/>
      <c r="AL118" s="177" t="str">
        <f t="shared" si="119"/>
        <v/>
      </c>
      <c r="AM118" s="95" t="str">
        <f t="shared" si="120"/>
        <v/>
      </c>
      <c r="AN118" s="447"/>
      <c r="AO118" s="95"/>
      <c r="AP118" s="151"/>
      <c r="AQ118" s="177" t="str">
        <f t="shared" si="121"/>
        <v/>
      </c>
      <c r="AR118" s="95" t="str">
        <f t="shared" si="122"/>
        <v/>
      </c>
      <c r="AS118" s="447"/>
      <c r="AT118" s="95"/>
      <c r="AU118" s="151"/>
      <c r="AV118" s="177" t="str">
        <f t="shared" si="123"/>
        <v/>
      </c>
      <c r="AW118" s="95" t="str">
        <f t="shared" si="124"/>
        <v/>
      </c>
      <c r="AX118" s="447"/>
    </row>
    <row r="119" spans="2:50" hidden="1">
      <c r="B119" s="456"/>
      <c r="C119" s="95">
        <v>13</v>
      </c>
      <c r="D119" s="95"/>
      <c r="E119" s="95"/>
      <c r="F119" s="95"/>
      <c r="G119" s="95"/>
      <c r="H119" s="475"/>
      <c r="I119" s="153" t="str">
        <f t="shared" si="125"/>
        <v/>
      </c>
      <c r="J119" s="153" t="str">
        <f t="shared" si="126"/>
        <v/>
      </c>
      <c r="K119" s="154" t="str">
        <f t="shared" si="127"/>
        <v/>
      </c>
      <c r="L119" s="473"/>
      <c r="M119" s="153" t="str">
        <f t="shared" si="110"/>
        <v/>
      </c>
      <c r="N119" s="448"/>
      <c r="O119" s="448"/>
      <c r="P119" s="95"/>
      <c r="Q119" s="151"/>
      <c r="R119" s="177" t="str">
        <f t="shared" si="111"/>
        <v/>
      </c>
      <c r="S119" s="95" t="str">
        <f t="shared" si="112"/>
        <v/>
      </c>
      <c r="T119" s="447"/>
      <c r="U119" s="95"/>
      <c r="V119" s="151"/>
      <c r="W119" s="177" t="str">
        <f t="shared" si="113"/>
        <v/>
      </c>
      <c r="X119" s="95" t="str">
        <f t="shared" si="114"/>
        <v/>
      </c>
      <c r="Y119" s="447"/>
      <c r="Z119" s="95"/>
      <c r="AA119" s="151"/>
      <c r="AB119" s="177" t="str">
        <f t="shared" si="115"/>
        <v/>
      </c>
      <c r="AC119" s="95" t="str">
        <f t="shared" si="116"/>
        <v/>
      </c>
      <c r="AD119" s="447"/>
      <c r="AE119" s="95"/>
      <c r="AF119" s="151"/>
      <c r="AG119" s="177" t="str">
        <f t="shared" si="117"/>
        <v/>
      </c>
      <c r="AH119" s="95" t="str">
        <f t="shared" si="118"/>
        <v/>
      </c>
      <c r="AI119" s="447"/>
      <c r="AJ119" s="95"/>
      <c r="AK119" s="151"/>
      <c r="AL119" s="177" t="str">
        <f t="shared" si="119"/>
        <v/>
      </c>
      <c r="AM119" s="95" t="str">
        <f t="shared" si="120"/>
        <v/>
      </c>
      <c r="AN119" s="447"/>
      <c r="AO119" s="95"/>
      <c r="AP119" s="151"/>
      <c r="AQ119" s="177" t="str">
        <f t="shared" si="121"/>
        <v/>
      </c>
      <c r="AR119" s="95" t="str">
        <f t="shared" si="122"/>
        <v/>
      </c>
      <c r="AS119" s="447"/>
      <c r="AT119" s="95"/>
      <c r="AU119" s="151"/>
      <c r="AV119" s="177" t="str">
        <f t="shared" si="123"/>
        <v/>
      </c>
      <c r="AW119" s="95" t="str">
        <f t="shared" si="124"/>
        <v/>
      </c>
      <c r="AX119" s="447"/>
    </row>
    <row r="120" spans="2:50" hidden="1">
      <c r="B120" s="456"/>
      <c r="C120" s="95">
        <v>14</v>
      </c>
      <c r="D120" s="95"/>
      <c r="E120" s="95"/>
      <c r="F120" s="95"/>
      <c r="G120" s="95"/>
      <c r="H120" s="475"/>
      <c r="I120" s="153" t="str">
        <f t="shared" si="125"/>
        <v/>
      </c>
      <c r="J120" s="153" t="str">
        <f t="shared" si="126"/>
        <v/>
      </c>
      <c r="K120" s="154" t="str">
        <f t="shared" si="127"/>
        <v/>
      </c>
      <c r="L120" s="473"/>
      <c r="M120" s="153" t="str">
        <f t="shared" si="110"/>
        <v/>
      </c>
      <c r="N120" s="448"/>
      <c r="O120" s="448"/>
      <c r="P120" s="95"/>
      <c r="Q120" s="151"/>
      <c r="R120" s="177" t="str">
        <f t="shared" si="111"/>
        <v/>
      </c>
      <c r="S120" s="95" t="str">
        <f t="shared" si="112"/>
        <v/>
      </c>
      <c r="T120" s="447"/>
      <c r="U120" s="95"/>
      <c r="V120" s="151"/>
      <c r="W120" s="177" t="str">
        <f t="shared" si="113"/>
        <v/>
      </c>
      <c r="X120" s="95" t="str">
        <f t="shared" si="114"/>
        <v/>
      </c>
      <c r="Y120" s="447"/>
      <c r="Z120" s="95"/>
      <c r="AA120" s="151"/>
      <c r="AB120" s="177" t="str">
        <f t="shared" si="115"/>
        <v/>
      </c>
      <c r="AC120" s="95" t="str">
        <f t="shared" si="116"/>
        <v/>
      </c>
      <c r="AD120" s="447"/>
      <c r="AE120" s="95"/>
      <c r="AF120" s="151"/>
      <c r="AG120" s="177" t="str">
        <f t="shared" si="117"/>
        <v/>
      </c>
      <c r="AH120" s="95" t="str">
        <f t="shared" si="118"/>
        <v/>
      </c>
      <c r="AI120" s="447"/>
      <c r="AJ120" s="95"/>
      <c r="AK120" s="151"/>
      <c r="AL120" s="177" t="str">
        <f t="shared" si="119"/>
        <v/>
      </c>
      <c r="AM120" s="95" t="str">
        <f t="shared" si="120"/>
        <v/>
      </c>
      <c r="AN120" s="447"/>
      <c r="AO120" s="95"/>
      <c r="AP120" s="151"/>
      <c r="AQ120" s="177" t="str">
        <f t="shared" si="121"/>
        <v/>
      </c>
      <c r="AR120" s="95" t="str">
        <f t="shared" si="122"/>
        <v/>
      </c>
      <c r="AS120" s="447"/>
      <c r="AT120" s="95"/>
      <c r="AU120" s="151"/>
      <c r="AV120" s="177" t="str">
        <f t="shared" si="123"/>
        <v/>
      </c>
      <c r="AW120" s="95" t="str">
        <f t="shared" si="124"/>
        <v/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95"/>
      <c r="H121" s="476"/>
      <c r="I121" s="153" t="str">
        <f t="shared" si="125"/>
        <v/>
      </c>
      <c r="J121" s="153" t="str">
        <f t="shared" si="126"/>
        <v/>
      </c>
      <c r="K121" s="154" t="str">
        <f t="shared" si="127"/>
        <v/>
      </c>
      <c r="L121" s="473"/>
      <c r="M121" s="153" t="str">
        <f t="shared" si="110"/>
        <v/>
      </c>
      <c r="N121" s="448"/>
      <c r="O121" s="448"/>
      <c r="P121" s="95"/>
      <c r="Q121" s="151"/>
      <c r="R121" s="177" t="str">
        <f t="shared" si="111"/>
        <v/>
      </c>
      <c r="S121" s="95" t="str">
        <f t="shared" si="112"/>
        <v/>
      </c>
      <c r="T121" s="447"/>
      <c r="U121" s="95"/>
      <c r="V121" s="151"/>
      <c r="W121" s="177" t="str">
        <f t="shared" si="113"/>
        <v/>
      </c>
      <c r="X121" s="95" t="str">
        <f t="shared" si="114"/>
        <v/>
      </c>
      <c r="Y121" s="447"/>
      <c r="Z121" s="95"/>
      <c r="AA121" s="151"/>
      <c r="AB121" s="177" t="str">
        <f t="shared" si="115"/>
        <v/>
      </c>
      <c r="AC121" s="95" t="str">
        <f t="shared" si="116"/>
        <v/>
      </c>
      <c r="AD121" s="447"/>
      <c r="AE121" s="95"/>
      <c r="AF121" s="151"/>
      <c r="AG121" s="177" t="str">
        <f t="shared" si="117"/>
        <v/>
      </c>
      <c r="AH121" s="95" t="str">
        <f t="shared" si="118"/>
        <v/>
      </c>
      <c r="AI121" s="447"/>
      <c r="AJ121" s="95"/>
      <c r="AK121" s="151"/>
      <c r="AL121" s="177" t="str">
        <f t="shared" si="119"/>
        <v/>
      </c>
      <c r="AM121" s="95" t="str">
        <f t="shared" si="120"/>
        <v/>
      </c>
      <c r="AN121" s="447"/>
      <c r="AO121" s="95"/>
      <c r="AP121" s="151"/>
      <c r="AQ121" s="177" t="str">
        <f t="shared" si="121"/>
        <v/>
      </c>
      <c r="AR121" s="95" t="str">
        <f t="shared" si="122"/>
        <v/>
      </c>
      <c r="AS121" s="447"/>
      <c r="AT121" s="95"/>
      <c r="AU121" s="151"/>
      <c r="AV121" s="177" t="str">
        <f t="shared" si="123"/>
        <v/>
      </c>
      <c r="AW121" s="95" t="str">
        <f t="shared" si="124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56" t="s">
        <v>203</v>
      </c>
      <c r="C127" s="95">
        <v>1</v>
      </c>
      <c r="D127" s="95" t="s">
        <v>204</v>
      </c>
      <c r="E127" s="95">
        <v>10</v>
      </c>
      <c r="F127" s="95">
        <v>3000</v>
      </c>
      <c r="G127" s="177">
        <f t="shared" ref="G127:G137" si="128">F127/E127</f>
        <v>300</v>
      </c>
      <c r="H127" s="474">
        <f>AVERAGE(G127:G141)</f>
        <v>293.53146853146853</v>
      </c>
      <c r="I127" s="153">
        <f t="shared" ref="I127:K129" si="129">IFERROR(AVERAGE(P127,U127,Z127,AE127,AJ127,AO127,AT127),"")</f>
        <v>10</v>
      </c>
      <c r="J127" s="153">
        <f t="shared" si="129"/>
        <v>2847.604115996965</v>
      </c>
      <c r="K127" s="154">
        <f t="shared" si="129"/>
        <v>284.76041159969651</v>
      </c>
      <c r="L127" s="473">
        <f>IFERROR(AVERAGE(K127:K141),"-")</f>
        <v>279.81875979537381</v>
      </c>
      <c r="M127" s="153">
        <f>IFERROR(RANK(K127, K$127:K$141),"")</f>
        <v>8</v>
      </c>
      <c r="N127" s="448"/>
      <c r="O127" s="448"/>
      <c r="P127" s="95">
        <v>10</v>
      </c>
      <c r="Q127" s="177">
        <v>2839.9180327868862</v>
      </c>
      <c r="R127" s="177">
        <f>IFERROR(Q127/P127,"")</f>
        <v>283.99180327868862</v>
      </c>
      <c r="S127" s="95">
        <f>IFERROR(RANK(R127, R$127:R$141),"")</f>
        <v>8</v>
      </c>
      <c r="T127" s="447">
        <f>AVERAGE(R127:R141)</f>
        <v>279.43642710537171</v>
      </c>
      <c r="U127" s="95">
        <v>10</v>
      </c>
      <c r="V127" s="177">
        <v>2841.8852459016402</v>
      </c>
      <c r="W127" s="177">
        <f>IFERROR(V127/U127,"")</f>
        <v>284.18852459016404</v>
      </c>
      <c r="X127" s="95">
        <f>IFERROR(RANK(W127, W$127:W$141),"")</f>
        <v>8</v>
      </c>
      <c r="Y127" s="447">
        <f>AVERAGE(W127:W141)</f>
        <v>279.88737081280118</v>
      </c>
      <c r="Z127" s="95">
        <v>10</v>
      </c>
      <c r="AA127" s="177">
        <v>2861.4705882352946</v>
      </c>
      <c r="AB127" s="177">
        <f>IFERROR(AA127/Z127,"")</f>
        <v>286.14705882352945</v>
      </c>
      <c r="AC127" s="95">
        <f>IFERROR(RANK(AB127, AB$127:AB$141),"")</f>
        <v>6</v>
      </c>
      <c r="AD127" s="447">
        <f>AVERAGE(AB127:AB141)</f>
        <v>279.7786128825374</v>
      </c>
      <c r="AE127" s="95">
        <v>10</v>
      </c>
      <c r="AF127" s="177">
        <v>2837.3999999999955</v>
      </c>
      <c r="AG127" s="177">
        <f>IFERROR(AF127/AE127,"")</f>
        <v>283.73999999999955</v>
      </c>
      <c r="AH127" s="95">
        <f>IFERROR(RANK(AG127, AG$127:AG$141),"")</f>
        <v>10</v>
      </c>
      <c r="AI127" s="447">
        <f>AVERAGE(AG127:AG141)</f>
        <v>281.05163656732304</v>
      </c>
      <c r="AJ127" s="95">
        <v>10</v>
      </c>
      <c r="AK127" s="177">
        <v>2855.7692307692264</v>
      </c>
      <c r="AL127" s="177">
        <f>IFERROR(AK127/AJ127,"")</f>
        <v>285.57692307692264</v>
      </c>
      <c r="AM127" s="95">
        <f>IFERROR(RANK(AL127, AL$127:AL$141),"")</f>
        <v>7</v>
      </c>
      <c r="AN127" s="447">
        <f>AVERAGE(AL127:AL141)</f>
        <v>279.83036762035357</v>
      </c>
      <c r="AO127" s="95">
        <v>10</v>
      </c>
      <c r="AP127" s="177">
        <v>2847.8571428571422</v>
      </c>
      <c r="AQ127" s="177">
        <f>IFERROR(AP127/AO127,"")</f>
        <v>284.78571428571422</v>
      </c>
      <c r="AR127" s="95">
        <f>IFERROR(RANK(AQ127, AQ$127:AQ$141),"")</f>
        <v>4</v>
      </c>
      <c r="AS127" s="447">
        <f>AVERAGE(AQ127:AQ141)</f>
        <v>278.68426248421395</v>
      </c>
      <c r="AT127" s="95">
        <v>10</v>
      </c>
      <c r="AU127" s="177">
        <v>2848.9285714285706</v>
      </c>
      <c r="AV127" s="177">
        <f>IFERROR(AU127/AT127,"")</f>
        <v>284.89285714285705</v>
      </c>
      <c r="AW127" s="95">
        <f>IFERROR(RANK(AV127, AV$127:AV$141),"")</f>
        <v>9</v>
      </c>
      <c r="AX127" s="447">
        <f>AVERAGE(AV127:AV141)</f>
        <v>280.06264109501569</v>
      </c>
    </row>
    <row r="128" spans="2:50" hidden="1">
      <c r="B128" s="456"/>
      <c r="C128" s="95">
        <v>2</v>
      </c>
      <c r="D128" s="95" t="s">
        <v>205</v>
      </c>
      <c r="E128" s="95">
        <v>10</v>
      </c>
      <c r="F128" s="95">
        <v>3000</v>
      </c>
      <c r="G128" s="177">
        <f t="shared" si="128"/>
        <v>300</v>
      </c>
      <c r="H128" s="475"/>
      <c r="I128" s="153">
        <f t="shared" si="129"/>
        <v>10</v>
      </c>
      <c r="J128" s="153">
        <f t="shared" si="129"/>
        <v>2859.1515946569207</v>
      </c>
      <c r="K128" s="154">
        <f t="shared" si="129"/>
        <v>285.91515946569211</v>
      </c>
      <c r="L128" s="473"/>
      <c r="M128" s="153">
        <f t="shared" ref="M128:M141" si="130">IFERROR(RANK(K128, K$127:K$141),"")</f>
        <v>4</v>
      </c>
      <c r="N128" s="448"/>
      <c r="O128" s="448"/>
      <c r="P128" s="95">
        <v>10</v>
      </c>
      <c r="Q128" s="177">
        <v>2856.1801242236033</v>
      </c>
      <c r="R128" s="177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47"/>
      <c r="U128" s="95">
        <v>10</v>
      </c>
      <c r="V128" s="177">
        <v>2862.1978021978039</v>
      </c>
      <c r="W128" s="177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47"/>
      <c r="Z128" s="95">
        <v>10</v>
      </c>
      <c r="AA128" s="177">
        <v>2845.0549450549452</v>
      </c>
      <c r="AB128" s="177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47"/>
      <c r="AE128" s="95">
        <v>10</v>
      </c>
      <c r="AF128" s="177">
        <v>2879.7692307692369</v>
      </c>
      <c r="AG128" s="177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47"/>
      <c r="AJ128" s="95">
        <v>10</v>
      </c>
      <c r="AK128" s="177">
        <v>2869.4648829431399</v>
      </c>
      <c r="AL128" s="177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47"/>
      <c r="AO128" s="95">
        <v>10</v>
      </c>
      <c r="AP128" s="177">
        <v>2841.9457013574674</v>
      </c>
      <c r="AQ128" s="177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47"/>
      <c r="AT128" s="95">
        <v>10</v>
      </c>
      <c r="AU128" s="177">
        <v>2859.448476052251</v>
      </c>
      <c r="AV128" s="177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47"/>
    </row>
    <row r="129" spans="2:50" hidden="1">
      <c r="B129" s="456"/>
      <c r="C129" s="95">
        <v>3</v>
      </c>
      <c r="D129" s="95" t="s">
        <v>206</v>
      </c>
      <c r="E129" s="95">
        <v>10</v>
      </c>
      <c r="F129" s="95">
        <v>3000</v>
      </c>
      <c r="G129" s="177">
        <f t="shared" si="128"/>
        <v>300</v>
      </c>
      <c r="H129" s="475"/>
      <c r="I129" s="153">
        <f t="shared" si="129"/>
        <v>10</v>
      </c>
      <c r="J129" s="153">
        <f t="shared" si="129"/>
        <v>2848.3983426699233</v>
      </c>
      <c r="K129" s="154">
        <f t="shared" si="129"/>
        <v>284.83983426699234</v>
      </c>
      <c r="L129" s="473"/>
      <c r="M129" s="153">
        <f t="shared" si="130"/>
        <v>7</v>
      </c>
      <c r="N129" s="448"/>
      <c r="O129" s="448"/>
      <c r="P129" s="95">
        <v>10</v>
      </c>
      <c r="Q129" s="177">
        <v>2843.2410086812724</v>
      </c>
      <c r="R129" s="177">
        <f t="shared" si="131"/>
        <v>284.32410086812723</v>
      </c>
      <c r="S129" s="95">
        <f t="shared" si="132"/>
        <v>7</v>
      </c>
      <c r="T129" s="447"/>
      <c r="U129" s="95">
        <v>10</v>
      </c>
      <c r="V129" s="177">
        <v>2854.443099273607</v>
      </c>
      <c r="W129" s="177">
        <f t="shared" si="133"/>
        <v>285.44430992736068</v>
      </c>
      <c r="X129" s="95">
        <f t="shared" si="134"/>
        <v>7</v>
      </c>
      <c r="Y129" s="447"/>
      <c r="Z129" s="95">
        <v>10</v>
      </c>
      <c r="AA129" s="177">
        <v>2869.0229312063784</v>
      </c>
      <c r="AB129" s="177">
        <f t="shared" si="135"/>
        <v>286.90229312063786</v>
      </c>
      <c r="AC129" s="95">
        <f t="shared" si="136"/>
        <v>3</v>
      </c>
      <c r="AD129" s="447"/>
      <c r="AE129" s="95">
        <v>10</v>
      </c>
      <c r="AF129" s="177">
        <v>2858.7288135593267</v>
      </c>
      <c r="AG129" s="177">
        <f t="shared" si="137"/>
        <v>285.87288135593269</v>
      </c>
      <c r="AH129" s="95">
        <f t="shared" si="138"/>
        <v>6</v>
      </c>
      <c r="AI129" s="447"/>
      <c r="AJ129" s="95">
        <v>10</v>
      </c>
      <c r="AK129" s="177">
        <v>2838.7499999999991</v>
      </c>
      <c r="AL129" s="177">
        <f t="shared" si="139"/>
        <v>283.87499999999989</v>
      </c>
      <c r="AM129" s="95">
        <f t="shared" si="140"/>
        <v>8</v>
      </c>
      <c r="AN129" s="447"/>
      <c r="AO129" s="95">
        <v>10</v>
      </c>
      <c r="AP129" s="177">
        <v>2828.316831683167</v>
      </c>
      <c r="AQ129" s="177">
        <f t="shared" si="141"/>
        <v>282.83168316831672</v>
      </c>
      <c r="AR129" s="95">
        <f t="shared" si="142"/>
        <v>10</v>
      </c>
      <c r="AS129" s="447"/>
      <c r="AT129" s="95">
        <v>10</v>
      </c>
      <c r="AU129" s="177">
        <v>2846.2857142857133</v>
      </c>
      <c r="AV129" s="177">
        <f t="shared" si="143"/>
        <v>284.62857142857132</v>
      </c>
      <c r="AW129" s="95">
        <f t="shared" si="144"/>
        <v>10</v>
      </c>
      <c r="AX129" s="447"/>
    </row>
    <row r="130" spans="2:50" hidden="1">
      <c r="B130" s="456"/>
      <c r="C130" s="95">
        <v>4</v>
      </c>
      <c r="D130" s="95" t="s">
        <v>207</v>
      </c>
      <c r="E130" s="95">
        <v>10</v>
      </c>
      <c r="F130" s="95">
        <v>3000</v>
      </c>
      <c r="G130" s="177">
        <f t="shared" si="128"/>
        <v>300</v>
      </c>
      <c r="H130" s="475"/>
      <c r="I130" s="153">
        <f>IFERROR(AVERAGE(P130,U130,Z130,AE130,AJ130,AO130,AT130),"")</f>
        <v>10</v>
      </c>
      <c r="J130" s="153">
        <f>IFERROR(AVERAGE(Q130,V130,AA130,AF130,AK130,AP130,AU130),"")</f>
        <v>2854.5363533709383</v>
      </c>
      <c r="K130" s="154">
        <f>IFERROR(AVERAGE(R130,W130,AB130,AG130,AL130,AQ130,AV130),"")</f>
        <v>285.45363533709389</v>
      </c>
      <c r="L130" s="473"/>
      <c r="M130" s="153">
        <f t="shared" si="130"/>
        <v>5</v>
      </c>
      <c r="N130" s="448"/>
      <c r="O130" s="448"/>
      <c r="P130" s="95">
        <v>10</v>
      </c>
      <c r="Q130" s="177">
        <v>2843.6842105263136</v>
      </c>
      <c r="R130" s="177">
        <f t="shared" si="131"/>
        <v>284.36842105263133</v>
      </c>
      <c r="S130" s="95">
        <f t="shared" si="132"/>
        <v>6</v>
      </c>
      <c r="T130" s="447"/>
      <c r="U130" s="95">
        <v>10</v>
      </c>
      <c r="V130" s="177">
        <v>2900.5714285714257</v>
      </c>
      <c r="W130" s="177">
        <f t="shared" si="133"/>
        <v>290.05714285714259</v>
      </c>
      <c r="X130" s="95">
        <f t="shared" si="134"/>
        <v>3</v>
      </c>
      <c r="Y130" s="447"/>
      <c r="Z130" s="95">
        <v>10</v>
      </c>
      <c r="AA130" s="177">
        <v>2861.6666666666642</v>
      </c>
      <c r="AB130" s="177">
        <f t="shared" si="135"/>
        <v>286.1666666666664</v>
      </c>
      <c r="AC130" s="95">
        <f t="shared" si="136"/>
        <v>5</v>
      </c>
      <c r="AD130" s="447"/>
      <c r="AE130" s="95">
        <v>10</v>
      </c>
      <c r="AF130" s="177">
        <v>2850.9090909090937</v>
      </c>
      <c r="AG130" s="177">
        <f t="shared" si="137"/>
        <v>285.09090909090935</v>
      </c>
      <c r="AH130" s="95">
        <f t="shared" si="138"/>
        <v>8</v>
      </c>
      <c r="AI130" s="447"/>
      <c r="AJ130" s="95">
        <v>10</v>
      </c>
      <c r="AK130" s="177">
        <v>2831.9999999999973</v>
      </c>
      <c r="AL130" s="177">
        <f t="shared" si="139"/>
        <v>283.1999999999997</v>
      </c>
      <c r="AM130" s="95">
        <f t="shared" si="140"/>
        <v>9</v>
      </c>
      <c r="AN130" s="447"/>
      <c r="AO130" s="95">
        <v>10</v>
      </c>
      <c r="AP130" s="177">
        <v>2836.9230769230753</v>
      </c>
      <c r="AQ130" s="177">
        <f t="shared" si="141"/>
        <v>283.69230769230751</v>
      </c>
      <c r="AR130" s="95">
        <f t="shared" si="142"/>
        <v>7</v>
      </c>
      <c r="AS130" s="447"/>
      <c r="AT130" s="95">
        <v>10</v>
      </c>
      <c r="AU130" s="177">
        <v>2855.9999999999986</v>
      </c>
      <c r="AV130" s="177">
        <f t="shared" si="143"/>
        <v>285.59999999999985</v>
      </c>
      <c r="AW130" s="95">
        <f t="shared" si="144"/>
        <v>7</v>
      </c>
      <c r="AX130" s="447"/>
    </row>
    <row r="131" spans="2:50" hidden="1">
      <c r="B131" s="456"/>
      <c r="C131" s="95">
        <v>5</v>
      </c>
      <c r="D131" s="95" t="s">
        <v>208</v>
      </c>
      <c r="E131" s="95">
        <v>10</v>
      </c>
      <c r="F131" s="95">
        <v>3000</v>
      </c>
      <c r="G131" s="177">
        <f t="shared" si="128"/>
        <v>300</v>
      </c>
      <c r="H131" s="475"/>
      <c r="I131" s="153">
        <f t="shared" ref="I131:K141" si="145">IFERROR(AVERAGE(P131,U131,Z131,AE131,AJ131,AO131,AT131),"")</f>
        <v>10</v>
      </c>
      <c r="J131" s="153">
        <f t="shared" si="145"/>
        <v>2908.8112244897952</v>
      </c>
      <c r="K131" s="154">
        <f t="shared" si="145"/>
        <v>290.88112244897951</v>
      </c>
      <c r="L131" s="473"/>
      <c r="M131" s="153">
        <f t="shared" si="130"/>
        <v>2</v>
      </c>
      <c r="N131" s="448"/>
      <c r="O131" s="448"/>
      <c r="P131" s="95">
        <v>10</v>
      </c>
      <c r="Q131" s="177">
        <v>2922.8571428571422</v>
      </c>
      <c r="R131" s="177">
        <f t="shared" si="131"/>
        <v>292.28571428571422</v>
      </c>
      <c r="S131" s="95">
        <f t="shared" si="132"/>
        <v>2</v>
      </c>
      <c r="T131" s="447"/>
      <c r="U131" s="95">
        <v>10</v>
      </c>
      <c r="V131" s="177">
        <v>2908.5714285714275</v>
      </c>
      <c r="W131" s="177">
        <f t="shared" si="133"/>
        <v>290.85714285714278</v>
      </c>
      <c r="X131" s="95">
        <f t="shared" si="134"/>
        <v>2</v>
      </c>
      <c r="Y131" s="447"/>
      <c r="Z131" s="95">
        <v>10</v>
      </c>
      <c r="AA131" s="177">
        <v>2936.9999999999991</v>
      </c>
      <c r="AB131" s="177">
        <f t="shared" si="135"/>
        <v>293.69999999999993</v>
      </c>
      <c r="AC131" s="95">
        <f t="shared" si="136"/>
        <v>2</v>
      </c>
      <c r="AD131" s="447"/>
      <c r="AE131" s="95">
        <v>10</v>
      </c>
      <c r="AF131" s="177">
        <v>2951.2499999999964</v>
      </c>
      <c r="AG131" s="177">
        <f t="shared" si="137"/>
        <v>295.12499999999966</v>
      </c>
      <c r="AH131" s="95">
        <f t="shared" si="138"/>
        <v>2</v>
      </c>
      <c r="AI131" s="447"/>
      <c r="AJ131" s="95">
        <v>10</v>
      </c>
      <c r="AK131" s="177">
        <v>2861.9999999999991</v>
      </c>
      <c r="AL131" s="177">
        <f t="shared" si="139"/>
        <v>286.19999999999993</v>
      </c>
      <c r="AM131" s="95">
        <f t="shared" si="140"/>
        <v>5</v>
      </c>
      <c r="AN131" s="447"/>
      <c r="AO131" s="95">
        <v>10</v>
      </c>
      <c r="AP131" s="177">
        <v>2891.4285714285706</v>
      </c>
      <c r="AQ131" s="177">
        <f t="shared" si="141"/>
        <v>289.14285714285705</v>
      </c>
      <c r="AR131" s="95">
        <f t="shared" si="142"/>
        <v>2</v>
      </c>
      <c r="AS131" s="447"/>
      <c r="AT131" s="95">
        <v>10</v>
      </c>
      <c r="AU131" s="177">
        <v>2888.5714285714275</v>
      </c>
      <c r="AV131" s="177">
        <f t="shared" si="143"/>
        <v>288.85714285714278</v>
      </c>
      <c r="AW131" s="95">
        <f t="shared" si="144"/>
        <v>3</v>
      </c>
      <c r="AX131" s="447"/>
    </row>
    <row r="132" spans="2:50" hidden="1">
      <c r="B132" s="456"/>
      <c r="C132" s="95">
        <v>6</v>
      </c>
      <c r="D132" s="95" t="s">
        <v>209</v>
      </c>
      <c r="E132" s="95">
        <v>10</v>
      </c>
      <c r="F132" s="95">
        <v>3000</v>
      </c>
      <c r="G132" s="177">
        <f t="shared" si="128"/>
        <v>300</v>
      </c>
      <c r="H132" s="475"/>
      <c r="I132" s="153">
        <f t="shared" si="145"/>
        <v>10</v>
      </c>
      <c r="J132" s="153">
        <f t="shared" si="145"/>
        <v>2842.4203005150493</v>
      </c>
      <c r="K132" s="154">
        <f t="shared" si="145"/>
        <v>284.24203005150497</v>
      </c>
      <c r="L132" s="473"/>
      <c r="M132" s="153">
        <f t="shared" si="130"/>
        <v>10</v>
      </c>
      <c r="N132" s="448"/>
      <c r="O132" s="448"/>
      <c r="P132" s="95">
        <v>10</v>
      </c>
      <c r="Q132" s="177">
        <v>2837.9104477611941</v>
      </c>
      <c r="R132" s="177">
        <f t="shared" si="131"/>
        <v>283.79104477611941</v>
      </c>
      <c r="S132" s="95">
        <f t="shared" si="132"/>
        <v>9</v>
      </c>
      <c r="T132" s="447"/>
      <c r="U132" s="95">
        <v>10</v>
      </c>
      <c r="V132" s="177">
        <v>2857.2727272727275</v>
      </c>
      <c r="W132" s="177">
        <f t="shared" si="133"/>
        <v>285.72727272727275</v>
      </c>
      <c r="X132" s="95">
        <f t="shared" si="134"/>
        <v>6</v>
      </c>
      <c r="Y132" s="447"/>
      <c r="Z132" s="95">
        <v>10</v>
      </c>
      <c r="AA132" s="177">
        <v>2824.6874999999995</v>
      </c>
      <c r="AB132" s="177">
        <f t="shared" si="135"/>
        <v>282.46874999999994</v>
      </c>
      <c r="AC132" s="95">
        <f t="shared" si="136"/>
        <v>10</v>
      </c>
      <c r="AD132" s="447"/>
      <c r="AE132" s="95">
        <v>10</v>
      </c>
      <c r="AF132" s="177">
        <v>2840.3571428571408</v>
      </c>
      <c r="AG132" s="177">
        <f t="shared" si="137"/>
        <v>284.03571428571411</v>
      </c>
      <c r="AH132" s="95">
        <f t="shared" si="138"/>
        <v>9</v>
      </c>
      <c r="AI132" s="447"/>
      <c r="AJ132" s="95">
        <v>10</v>
      </c>
      <c r="AK132" s="177">
        <v>2856.4285714285693</v>
      </c>
      <c r="AL132" s="177">
        <f t="shared" si="139"/>
        <v>285.64285714285694</v>
      </c>
      <c r="AM132" s="95">
        <f t="shared" si="140"/>
        <v>6</v>
      </c>
      <c r="AN132" s="447"/>
      <c r="AO132" s="95">
        <v>10</v>
      </c>
      <c r="AP132" s="177">
        <v>2831.1428571428578</v>
      </c>
      <c r="AQ132" s="177">
        <f t="shared" si="141"/>
        <v>283.11428571428576</v>
      </c>
      <c r="AR132" s="95">
        <f t="shared" si="142"/>
        <v>8</v>
      </c>
      <c r="AS132" s="447"/>
      <c r="AT132" s="95">
        <v>10</v>
      </c>
      <c r="AU132" s="177">
        <v>2849.1428571428578</v>
      </c>
      <c r="AV132" s="177">
        <f t="shared" si="143"/>
        <v>284.91428571428577</v>
      </c>
      <c r="AW132" s="95">
        <f t="shared" si="144"/>
        <v>8</v>
      </c>
      <c r="AX132" s="447"/>
    </row>
    <row r="133" spans="2:50" hidden="1">
      <c r="B133" s="456"/>
      <c r="C133" s="95">
        <v>7</v>
      </c>
      <c r="D133" s="95" t="s">
        <v>210</v>
      </c>
      <c r="E133" s="95">
        <v>10</v>
      </c>
      <c r="F133" s="95">
        <v>3000</v>
      </c>
      <c r="G133" s="177">
        <f t="shared" si="128"/>
        <v>300</v>
      </c>
      <c r="H133" s="475"/>
      <c r="I133" s="153">
        <f t="shared" si="145"/>
        <v>10</v>
      </c>
      <c r="J133" s="153">
        <f t="shared" si="145"/>
        <v>2853.5682040015286</v>
      </c>
      <c r="K133" s="154">
        <f t="shared" si="145"/>
        <v>285.35682040015291</v>
      </c>
      <c r="L133" s="473"/>
      <c r="M133" s="153">
        <f t="shared" si="130"/>
        <v>6</v>
      </c>
      <c r="N133" s="448"/>
      <c r="O133" s="448"/>
      <c r="P133" s="95">
        <v>10</v>
      </c>
      <c r="Q133" s="177">
        <v>2852.1428571428569</v>
      </c>
      <c r="R133" s="177">
        <f t="shared" si="131"/>
        <v>285.21428571428567</v>
      </c>
      <c r="S133" s="95">
        <f t="shared" si="132"/>
        <v>5</v>
      </c>
      <c r="T133" s="447"/>
      <c r="U133" s="95">
        <v>10</v>
      </c>
      <c r="V133" s="177">
        <v>2865.7627118644068</v>
      </c>
      <c r="W133" s="177">
        <f t="shared" si="133"/>
        <v>286.57627118644069</v>
      </c>
      <c r="X133" s="95">
        <f t="shared" si="134"/>
        <v>4</v>
      </c>
      <c r="Y133" s="447"/>
      <c r="Z133" s="95">
        <v>10</v>
      </c>
      <c r="AA133" s="177">
        <v>2851.6363636363635</v>
      </c>
      <c r="AB133" s="177">
        <f t="shared" si="135"/>
        <v>285.16363636363633</v>
      </c>
      <c r="AC133" s="95">
        <f t="shared" si="136"/>
        <v>7</v>
      </c>
      <c r="AD133" s="447"/>
      <c r="AE133" s="95">
        <v>10</v>
      </c>
      <c r="AF133" s="177">
        <v>2851.304347826087</v>
      </c>
      <c r="AG133" s="177">
        <f t="shared" si="137"/>
        <v>285.13043478260869</v>
      </c>
      <c r="AH133" s="95">
        <f t="shared" si="138"/>
        <v>7</v>
      </c>
      <c r="AI133" s="447"/>
      <c r="AJ133" s="95">
        <v>10</v>
      </c>
      <c r="AK133" s="177">
        <v>2862.0000000000009</v>
      </c>
      <c r="AL133" s="177">
        <f t="shared" si="139"/>
        <v>286.2000000000001</v>
      </c>
      <c r="AM133" s="95">
        <f t="shared" si="140"/>
        <v>4</v>
      </c>
      <c r="AN133" s="447"/>
      <c r="AO133" s="95">
        <v>10</v>
      </c>
      <c r="AP133" s="177">
        <v>2828.8524590163943</v>
      </c>
      <c r="AQ133" s="177">
        <f t="shared" si="141"/>
        <v>282.88524590163945</v>
      </c>
      <c r="AR133" s="95">
        <f t="shared" si="142"/>
        <v>9</v>
      </c>
      <c r="AS133" s="447"/>
      <c r="AT133" s="95">
        <v>10</v>
      </c>
      <c r="AU133" s="177">
        <v>2863.278688524591</v>
      </c>
      <c r="AV133" s="177">
        <f t="shared" si="143"/>
        <v>286.32786885245912</v>
      </c>
      <c r="AW133" s="95">
        <f t="shared" si="144"/>
        <v>5</v>
      </c>
      <c r="AX133" s="447"/>
    </row>
    <row r="134" spans="2:50" hidden="1">
      <c r="B134" s="456"/>
      <c r="C134" s="95">
        <v>8</v>
      </c>
      <c r="D134" s="95" t="s">
        <v>211</v>
      </c>
      <c r="E134" s="95">
        <v>10</v>
      </c>
      <c r="F134" s="95">
        <v>3000</v>
      </c>
      <c r="G134" s="177">
        <f t="shared" si="128"/>
        <v>300</v>
      </c>
      <c r="H134" s="475"/>
      <c r="I134" s="153">
        <f t="shared" si="145"/>
        <v>10</v>
      </c>
      <c r="J134" s="153">
        <f t="shared" si="145"/>
        <v>2869.0720773157736</v>
      </c>
      <c r="K134" s="154">
        <f t="shared" si="145"/>
        <v>286.90720773157733</v>
      </c>
      <c r="L134" s="473"/>
      <c r="M134" s="153">
        <f t="shared" si="130"/>
        <v>3</v>
      </c>
      <c r="N134" s="448"/>
      <c r="O134" s="448"/>
      <c r="P134" s="95">
        <v>10</v>
      </c>
      <c r="Q134" s="177">
        <v>2881.8181818181779</v>
      </c>
      <c r="R134" s="177">
        <f t="shared" si="131"/>
        <v>288.18181818181779</v>
      </c>
      <c r="S134" s="95">
        <f t="shared" si="132"/>
        <v>3</v>
      </c>
      <c r="T134" s="447"/>
      <c r="U134" s="95">
        <v>10</v>
      </c>
      <c r="V134" s="177">
        <v>2830.5882352941212</v>
      </c>
      <c r="W134" s="177">
        <f t="shared" si="133"/>
        <v>283.05882352941211</v>
      </c>
      <c r="X134" s="95">
        <f t="shared" si="134"/>
        <v>9</v>
      </c>
      <c r="Y134" s="447"/>
      <c r="Z134" s="95">
        <v>10</v>
      </c>
      <c r="AA134" s="177">
        <v>2847.2727272727238</v>
      </c>
      <c r="AB134" s="177">
        <f t="shared" si="135"/>
        <v>284.72727272727241</v>
      </c>
      <c r="AC134" s="95">
        <f t="shared" si="136"/>
        <v>8</v>
      </c>
      <c r="AD134" s="447"/>
      <c r="AE134" s="95">
        <v>10</v>
      </c>
      <c r="AF134" s="177">
        <v>2877.7777777777792</v>
      </c>
      <c r="AG134" s="177">
        <f t="shared" si="137"/>
        <v>287.77777777777794</v>
      </c>
      <c r="AH134" s="95">
        <f t="shared" si="138"/>
        <v>4</v>
      </c>
      <c r="AI134" s="447"/>
      <c r="AJ134" s="95">
        <v>10</v>
      </c>
      <c r="AK134" s="177">
        <v>2913.9999999999986</v>
      </c>
      <c r="AL134" s="177">
        <f t="shared" si="139"/>
        <v>291.39999999999986</v>
      </c>
      <c r="AM134" s="95">
        <f t="shared" si="140"/>
        <v>2</v>
      </c>
      <c r="AN134" s="447"/>
      <c r="AO134" s="95">
        <v>10</v>
      </c>
      <c r="AP134" s="177">
        <v>2838.3333333333312</v>
      </c>
      <c r="AQ134" s="177">
        <f t="shared" si="141"/>
        <v>283.83333333333314</v>
      </c>
      <c r="AR134" s="95">
        <f t="shared" si="142"/>
        <v>6</v>
      </c>
      <c r="AS134" s="447"/>
      <c r="AT134" s="95">
        <v>10</v>
      </c>
      <c r="AU134" s="177">
        <v>2893.7142857142826</v>
      </c>
      <c r="AV134" s="177">
        <f t="shared" si="143"/>
        <v>289.37142857142828</v>
      </c>
      <c r="AW134" s="95">
        <f t="shared" si="144"/>
        <v>2</v>
      </c>
      <c r="AX134" s="447"/>
    </row>
    <row r="135" spans="2:50" hidden="1">
      <c r="B135" s="456"/>
      <c r="C135" s="95">
        <v>9</v>
      </c>
      <c r="D135" s="95" t="s">
        <v>213</v>
      </c>
      <c r="E135" s="95">
        <v>13</v>
      </c>
      <c r="F135" s="95">
        <v>2000</v>
      </c>
      <c r="G135" s="177">
        <f t="shared" si="128"/>
        <v>153.84615384615384</v>
      </c>
      <c r="H135" s="475"/>
      <c r="I135" s="153">
        <f t="shared" si="145"/>
        <v>13</v>
      </c>
      <c r="J135" s="153">
        <f t="shared" si="145"/>
        <v>1905.4645542427493</v>
      </c>
      <c r="K135" s="154">
        <f t="shared" si="145"/>
        <v>146.57419648021147</v>
      </c>
      <c r="L135" s="473"/>
      <c r="M135" s="153">
        <f t="shared" si="130"/>
        <v>11</v>
      </c>
      <c r="N135" s="448"/>
      <c r="O135" s="448"/>
      <c r="P135" s="95">
        <v>13</v>
      </c>
      <c r="Q135" s="177">
        <v>1883.0769230769222</v>
      </c>
      <c r="R135" s="177">
        <f t="shared" si="131"/>
        <v>144.85207100591708</v>
      </c>
      <c r="S135" s="95">
        <f t="shared" si="132"/>
        <v>11</v>
      </c>
      <c r="T135" s="447"/>
      <c r="U135" s="95">
        <v>13</v>
      </c>
      <c r="V135" s="177">
        <v>1882.4999999999993</v>
      </c>
      <c r="W135" s="177">
        <f t="shared" si="133"/>
        <v>144.80769230769226</v>
      </c>
      <c r="X135" s="95">
        <f t="shared" si="134"/>
        <v>11</v>
      </c>
      <c r="Y135" s="447"/>
      <c r="Z135" s="95">
        <v>13</v>
      </c>
      <c r="AA135" s="177">
        <v>1897.8947368421038</v>
      </c>
      <c r="AB135" s="177">
        <f t="shared" si="135"/>
        <v>145.99190283400799</v>
      </c>
      <c r="AC135" s="95">
        <f t="shared" si="136"/>
        <v>11</v>
      </c>
      <c r="AD135" s="447"/>
      <c r="AE135" s="95">
        <v>13</v>
      </c>
      <c r="AF135" s="177">
        <v>1944.000000000002</v>
      </c>
      <c r="AG135" s="177">
        <f t="shared" si="137"/>
        <v>149.53846153846169</v>
      </c>
      <c r="AH135" s="95">
        <f t="shared" si="138"/>
        <v>11</v>
      </c>
      <c r="AI135" s="447"/>
      <c r="AJ135" s="95">
        <v>13</v>
      </c>
      <c r="AK135" s="177">
        <v>1902.8571428571411</v>
      </c>
      <c r="AL135" s="177">
        <f t="shared" si="139"/>
        <v>146.37362637362622</v>
      </c>
      <c r="AM135" s="95">
        <f t="shared" si="140"/>
        <v>11</v>
      </c>
      <c r="AN135" s="447"/>
      <c r="AO135" s="95">
        <v>13</v>
      </c>
      <c r="AP135" s="177">
        <v>1910.9999999999993</v>
      </c>
      <c r="AQ135" s="177">
        <f t="shared" si="141"/>
        <v>146.99999999999994</v>
      </c>
      <c r="AR135" s="95">
        <f t="shared" si="142"/>
        <v>11</v>
      </c>
      <c r="AS135" s="447"/>
      <c r="AT135" s="95">
        <v>13</v>
      </c>
      <c r="AU135" s="177">
        <v>1916.9230769230758</v>
      </c>
      <c r="AV135" s="177">
        <f t="shared" si="143"/>
        <v>147.45562130177507</v>
      </c>
      <c r="AW135" s="95">
        <f t="shared" si="144"/>
        <v>11</v>
      </c>
      <c r="AX135" s="447"/>
    </row>
    <row r="136" spans="2:50" hidden="1">
      <c r="B136" s="456"/>
      <c r="C136" s="95">
        <v>10</v>
      </c>
      <c r="D136" s="95" t="s">
        <v>214</v>
      </c>
      <c r="E136" s="95">
        <v>10</v>
      </c>
      <c r="F136" s="95">
        <v>3000</v>
      </c>
      <c r="G136" s="177">
        <f t="shared" si="128"/>
        <v>300</v>
      </c>
      <c r="H136" s="475"/>
      <c r="I136" s="153">
        <f t="shared" si="145"/>
        <v>10</v>
      </c>
      <c r="J136" s="153">
        <f t="shared" si="145"/>
        <v>2845.8335310868538</v>
      </c>
      <c r="K136" s="154">
        <f t="shared" si="145"/>
        <v>284.5833531086854</v>
      </c>
      <c r="L136" s="473"/>
      <c r="M136" s="153">
        <f t="shared" si="130"/>
        <v>9</v>
      </c>
      <c r="N136" s="448"/>
      <c r="O136" s="448"/>
      <c r="P136" s="95">
        <v>10</v>
      </c>
      <c r="Q136" s="177">
        <v>2823.2727272727288</v>
      </c>
      <c r="R136" s="177">
        <f t="shared" si="131"/>
        <v>282.32727272727288</v>
      </c>
      <c r="S136" s="95">
        <f t="shared" si="132"/>
        <v>10</v>
      </c>
      <c r="T136" s="447"/>
      <c r="U136" s="95">
        <v>10</v>
      </c>
      <c r="V136" s="177">
        <v>2824.3636363636383</v>
      </c>
      <c r="W136" s="177">
        <f t="shared" si="133"/>
        <v>282.43636363636381</v>
      </c>
      <c r="X136" s="95">
        <f t="shared" si="134"/>
        <v>10</v>
      </c>
      <c r="Y136" s="447"/>
      <c r="Z136" s="95">
        <v>10</v>
      </c>
      <c r="AA136" s="177">
        <v>2866.2500000000009</v>
      </c>
      <c r="AB136" s="177">
        <f t="shared" si="135"/>
        <v>286.62500000000011</v>
      </c>
      <c r="AC136" s="95">
        <f t="shared" si="136"/>
        <v>4</v>
      </c>
      <c r="AD136" s="447"/>
      <c r="AE136" s="95">
        <v>10</v>
      </c>
      <c r="AF136" s="177">
        <v>2867.4418604651155</v>
      </c>
      <c r="AG136" s="177">
        <f t="shared" si="137"/>
        <v>286.74418604651157</v>
      </c>
      <c r="AH136" s="95">
        <f t="shared" si="138"/>
        <v>5</v>
      </c>
      <c r="AI136" s="447"/>
      <c r="AJ136" s="95">
        <v>10</v>
      </c>
      <c r="AK136" s="177">
        <v>2824</v>
      </c>
      <c r="AL136" s="177">
        <f t="shared" si="139"/>
        <v>282.39999999999998</v>
      </c>
      <c r="AM136" s="95">
        <f t="shared" si="140"/>
        <v>10</v>
      </c>
      <c r="AN136" s="447"/>
      <c r="AO136" s="95">
        <v>10</v>
      </c>
      <c r="AP136" s="177">
        <v>2848.3636363636383</v>
      </c>
      <c r="AQ136" s="177">
        <f t="shared" si="141"/>
        <v>284.83636363636384</v>
      </c>
      <c r="AR136" s="95">
        <f t="shared" si="142"/>
        <v>3</v>
      </c>
      <c r="AS136" s="447"/>
      <c r="AT136" s="95">
        <v>10</v>
      </c>
      <c r="AU136" s="177">
        <v>2867.1428571428551</v>
      </c>
      <c r="AV136" s="177">
        <f t="shared" si="143"/>
        <v>286.7142857142855</v>
      </c>
      <c r="AW136" s="95">
        <f t="shared" si="144"/>
        <v>4</v>
      </c>
      <c r="AX136" s="447"/>
    </row>
    <row r="137" spans="2:50" hidden="1">
      <c r="B137" s="456"/>
      <c r="C137" s="95">
        <v>11</v>
      </c>
      <c r="D137" s="95" t="s">
        <v>215</v>
      </c>
      <c r="E137" s="95">
        <v>8</v>
      </c>
      <c r="F137" s="95">
        <v>3000</v>
      </c>
      <c r="G137" s="177">
        <f t="shared" si="128"/>
        <v>375</v>
      </c>
      <c r="H137" s="475"/>
      <c r="I137" s="153">
        <f t="shared" si="145"/>
        <v>8</v>
      </c>
      <c r="J137" s="153">
        <f t="shared" si="145"/>
        <v>2867.9406948682044</v>
      </c>
      <c r="K137" s="154">
        <f t="shared" si="145"/>
        <v>358.49258685852556</v>
      </c>
      <c r="L137" s="473"/>
      <c r="M137" s="153">
        <f t="shared" si="130"/>
        <v>1</v>
      </c>
      <c r="N137" s="448"/>
      <c r="O137" s="448"/>
      <c r="P137" s="95">
        <v>8</v>
      </c>
      <c r="Q137" s="177">
        <v>2870.7692307692323</v>
      </c>
      <c r="R137" s="177">
        <f t="shared" si="131"/>
        <v>358.84615384615404</v>
      </c>
      <c r="S137" s="95">
        <f t="shared" si="132"/>
        <v>1</v>
      </c>
      <c r="T137" s="447"/>
      <c r="U137" s="95">
        <v>8</v>
      </c>
      <c r="V137" s="177">
        <v>2875.1020408163272</v>
      </c>
      <c r="W137" s="177">
        <f t="shared" si="133"/>
        <v>359.3877551020409</v>
      </c>
      <c r="X137" s="95">
        <f t="shared" si="134"/>
        <v>1</v>
      </c>
      <c r="Y137" s="447"/>
      <c r="Z137" s="95">
        <v>8</v>
      </c>
      <c r="AA137" s="177">
        <v>2841.333333333333</v>
      </c>
      <c r="AB137" s="177">
        <f t="shared" si="135"/>
        <v>355.16666666666663</v>
      </c>
      <c r="AC137" s="95">
        <f t="shared" si="136"/>
        <v>1</v>
      </c>
      <c r="AD137" s="447"/>
      <c r="AE137" s="95">
        <v>8</v>
      </c>
      <c r="AF137" s="177">
        <v>2884.2857142857133</v>
      </c>
      <c r="AG137" s="177">
        <f t="shared" si="137"/>
        <v>360.53571428571416</v>
      </c>
      <c r="AH137" s="95">
        <f t="shared" si="138"/>
        <v>1</v>
      </c>
      <c r="AI137" s="447"/>
      <c r="AJ137" s="95">
        <v>8</v>
      </c>
      <c r="AK137" s="177">
        <v>2882.5531914893622</v>
      </c>
      <c r="AL137" s="177">
        <f t="shared" si="139"/>
        <v>360.31914893617028</v>
      </c>
      <c r="AM137" s="95">
        <f t="shared" si="140"/>
        <v>1</v>
      </c>
      <c r="AN137" s="447"/>
      <c r="AO137" s="95">
        <v>8</v>
      </c>
      <c r="AP137" s="177">
        <v>2873.6842105263177</v>
      </c>
      <c r="AQ137" s="177">
        <f t="shared" si="141"/>
        <v>359.21052631578971</v>
      </c>
      <c r="AR137" s="95">
        <f t="shared" si="142"/>
        <v>1</v>
      </c>
      <c r="AS137" s="447"/>
      <c r="AT137" s="95">
        <v>8</v>
      </c>
      <c r="AU137" s="177">
        <v>2847.8571428571449</v>
      </c>
      <c r="AV137" s="177">
        <f t="shared" si="143"/>
        <v>355.98214285714312</v>
      </c>
      <c r="AW137" s="95">
        <f t="shared" si="144"/>
        <v>1</v>
      </c>
      <c r="AX137" s="447"/>
    </row>
    <row r="138" spans="2:50" hidden="1">
      <c r="B138" s="456"/>
      <c r="C138" s="95">
        <v>12</v>
      </c>
      <c r="D138" s="95"/>
      <c r="E138" s="95"/>
      <c r="F138" s="95"/>
      <c r="G138" s="95"/>
      <c r="H138" s="475"/>
      <c r="I138" s="153" t="str">
        <f t="shared" si="145"/>
        <v/>
      </c>
      <c r="J138" s="153" t="str">
        <f t="shared" si="145"/>
        <v/>
      </c>
      <c r="K138" s="154" t="str">
        <f t="shared" si="145"/>
        <v/>
      </c>
      <c r="L138" s="473"/>
      <c r="M138" s="153" t="str">
        <f t="shared" si="130"/>
        <v/>
      </c>
      <c r="N138" s="448"/>
      <c r="O138" s="448"/>
      <c r="P138" s="95"/>
      <c r="Q138" s="177"/>
      <c r="R138" s="177" t="str">
        <f t="shared" si="131"/>
        <v/>
      </c>
      <c r="S138" s="95" t="str">
        <f t="shared" si="132"/>
        <v/>
      </c>
      <c r="T138" s="447"/>
      <c r="U138" s="95"/>
      <c r="V138" s="177"/>
      <c r="W138" s="177" t="str">
        <f t="shared" si="133"/>
        <v/>
      </c>
      <c r="X138" s="95" t="str">
        <f t="shared" si="134"/>
        <v/>
      </c>
      <c r="Y138" s="447"/>
      <c r="Z138" s="95"/>
      <c r="AA138" s="177"/>
      <c r="AB138" s="177" t="str">
        <f t="shared" si="135"/>
        <v/>
      </c>
      <c r="AC138" s="95" t="str">
        <f t="shared" si="136"/>
        <v/>
      </c>
      <c r="AD138" s="447"/>
      <c r="AE138" s="95"/>
      <c r="AF138" s="177"/>
      <c r="AG138" s="177" t="str">
        <f t="shared" si="137"/>
        <v/>
      </c>
      <c r="AH138" s="95" t="str">
        <f t="shared" si="138"/>
        <v/>
      </c>
      <c r="AI138" s="447"/>
      <c r="AJ138" s="95"/>
      <c r="AK138" s="177"/>
      <c r="AL138" s="177" t="str">
        <f t="shared" si="139"/>
        <v/>
      </c>
      <c r="AM138" s="95" t="str">
        <f t="shared" si="140"/>
        <v/>
      </c>
      <c r="AN138" s="447"/>
      <c r="AO138" s="95"/>
      <c r="AP138" s="177"/>
      <c r="AQ138" s="177" t="str">
        <f t="shared" si="141"/>
        <v/>
      </c>
      <c r="AR138" s="95" t="str">
        <f t="shared" si="142"/>
        <v/>
      </c>
      <c r="AS138" s="447"/>
      <c r="AT138" s="95"/>
      <c r="AU138" s="177"/>
      <c r="AV138" s="177" t="str">
        <f t="shared" si="143"/>
        <v/>
      </c>
      <c r="AW138" s="95" t="str">
        <f t="shared" si="144"/>
        <v/>
      </c>
      <c r="AX138" s="447"/>
    </row>
    <row r="139" spans="2:50" hidden="1">
      <c r="B139" s="456"/>
      <c r="C139" s="95">
        <v>13</v>
      </c>
      <c r="D139" s="95"/>
      <c r="E139" s="95"/>
      <c r="F139" s="95"/>
      <c r="G139" s="95"/>
      <c r="H139" s="475"/>
      <c r="I139" s="153" t="str">
        <f t="shared" si="145"/>
        <v/>
      </c>
      <c r="J139" s="153" t="str">
        <f t="shared" si="145"/>
        <v/>
      </c>
      <c r="K139" s="154" t="str">
        <f t="shared" si="145"/>
        <v/>
      </c>
      <c r="L139" s="473"/>
      <c r="M139" s="153" t="str">
        <f t="shared" si="130"/>
        <v/>
      </c>
      <c r="N139" s="448"/>
      <c r="O139" s="448"/>
      <c r="P139" s="95"/>
      <c r="Q139" s="177"/>
      <c r="R139" s="177" t="str">
        <f t="shared" si="131"/>
        <v/>
      </c>
      <c r="S139" s="95" t="str">
        <f t="shared" si="132"/>
        <v/>
      </c>
      <c r="T139" s="447"/>
      <c r="U139" s="95"/>
      <c r="V139" s="177"/>
      <c r="W139" s="177" t="str">
        <f t="shared" si="133"/>
        <v/>
      </c>
      <c r="X139" s="95" t="str">
        <f t="shared" si="134"/>
        <v/>
      </c>
      <c r="Y139" s="447"/>
      <c r="Z139" s="95"/>
      <c r="AA139" s="177"/>
      <c r="AB139" s="177" t="str">
        <f t="shared" si="135"/>
        <v/>
      </c>
      <c r="AC139" s="95" t="str">
        <f t="shared" si="136"/>
        <v/>
      </c>
      <c r="AD139" s="447"/>
      <c r="AE139" s="95"/>
      <c r="AF139" s="177"/>
      <c r="AG139" s="177" t="str">
        <f t="shared" si="137"/>
        <v/>
      </c>
      <c r="AH139" s="95" t="str">
        <f t="shared" si="138"/>
        <v/>
      </c>
      <c r="AI139" s="447"/>
      <c r="AJ139" s="95"/>
      <c r="AK139" s="177"/>
      <c r="AL139" s="177" t="str">
        <f t="shared" si="139"/>
        <v/>
      </c>
      <c r="AM139" s="95" t="str">
        <f t="shared" si="140"/>
        <v/>
      </c>
      <c r="AN139" s="447"/>
      <c r="AO139" s="95"/>
      <c r="AP139" s="177"/>
      <c r="AQ139" s="177" t="str">
        <f t="shared" si="141"/>
        <v/>
      </c>
      <c r="AR139" s="95" t="str">
        <f t="shared" si="142"/>
        <v/>
      </c>
      <c r="AS139" s="447"/>
      <c r="AT139" s="95"/>
      <c r="AU139" s="177"/>
      <c r="AV139" s="177" t="str">
        <f t="shared" si="143"/>
        <v/>
      </c>
      <c r="AW139" s="95" t="str">
        <f t="shared" si="144"/>
        <v/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95"/>
      <c r="H140" s="475"/>
      <c r="I140" s="153" t="str">
        <f t="shared" si="145"/>
        <v/>
      </c>
      <c r="J140" s="153" t="str">
        <f t="shared" si="145"/>
        <v/>
      </c>
      <c r="K140" s="154" t="str">
        <f t="shared" si="145"/>
        <v/>
      </c>
      <c r="L140" s="473"/>
      <c r="M140" s="153" t="str">
        <f t="shared" si="130"/>
        <v/>
      </c>
      <c r="N140" s="448"/>
      <c r="O140" s="448"/>
      <c r="P140" s="95"/>
      <c r="Q140" s="177"/>
      <c r="R140" s="177" t="str">
        <f t="shared" si="131"/>
        <v/>
      </c>
      <c r="S140" s="95" t="str">
        <f t="shared" si="132"/>
        <v/>
      </c>
      <c r="T140" s="447"/>
      <c r="U140" s="95"/>
      <c r="V140" s="177"/>
      <c r="W140" s="177" t="str">
        <f t="shared" si="133"/>
        <v/>
      </c>
      <c r="X140" s="95" t="str">
        <f t="shared" si="134"/>
        <v/>
      </c>
      <c r="Y140" s="447"/>
      <c r="Z140" s="95"/>
      <c r="AA140" s="177"/>
      <c r="AB140" s="177" t="str">
        <f t="shared" si="135"/>
        <v/>
      </c>
      <c r="AC140" s="95" t="str">
        <f t="shared" si="136"/>
        <v/>
      </c>
      <c r="AD140" s="447"/>
      <c r="AE140" s="95"/>
      <c r="AF140" s="177"/>
      <c r="AG140" s="177" t="str">
        <f t="shared" si="137"/>
        <v/>
      </c>
      <c r="AH140" s="95" t="str">
        <f t="shared" si="138"/>
        <v/>
      </c>
      <c r="AI140" s="447"/>
      <c r="AJ140" s="95"/>
      <c r="AK140" s="177"/>
      <c r="AL140" s="177" t="str">
        <f t="shared" si="139"/>
        <v/>
      </c>
      <c r="AM140" s="95" t="str">
        <f t="shared" si="140"/>
        <v/>
      </c>
      <c r="AN140" s="447"/>
      <c r="AO140" s="95"/>
      <c r="AP140" s="177"/>
      <c r="AQ140" s="177" t="str">
        <f t="shared" si="141"/>
        <v/>
      </c>
      <c r="AR140" s="95" t="str">
        <f t="shared" si="142"/>
        <v/>
      </c>
      <c r="AS140" s="447"/>
      <c r="AT140" s="95"/>
      <c r="AU140" s="177"/>
      <c r="AV140" s="177" t="str">
        <f t="shared" si="143"/>
        <v/>
      </c>
      <c r="AW140" s="95" t="str">
        <f t="shared" si="144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95"/>
      <c r="H141" s="476"/>
      <c r="I141" s="153" t="str">
        <f t="shared" si="145"/>
        <v/>
      </c>
      <c r="J141" s="153" t="str">
        <f t="shared" si="145"/>
        <v/>
      </c>
      <c r="K141" s="154" t="str">
        <f t="shared" si="145"/>
        <v/>
      </c>
      <c r="L141" s="473"/>
      <c r="M141" s="153" t="str">
        <f t="shared" si="130"/>
        <v/>
      </c>
      <c r="N141" s="448"/>
      <c r="O141" s="448"/>
      <c r="P141" s="95"/>
      <c r="Q141" s="177"/>
      <c r="R141" s="177" t="str">
        <f t="shared" si="131"/>
        <v/>
      </c>
      <c r="S141" s="95" t="str">
        <f t="shared" si="132"/>
        <v/>
      </c>
      <c r="T141" s="447"/>
      <c r="U141" s="95"/>
      <c r="V141" s="177"/>
      <c r="W141" s="177" t="str">
        <f t="shared" si="133"/>
        <v/>
      </c>
      <c r="X141" s="95" t="str">
        <f t="shared" si="134"/>
        <v/>
      </c>
      <c r="Y141" s="447"/>
      <c r="Z141" s="95"/>
      <c r="AA141" s="177"/>
      <c r="AB141" s="177" t="str">
        <f t="shared" si="135"/>
        <v/>
      </c>
      <c r="AC141" s="95" t="str">
        <f t="shared" si="136"/>
        <v/>
      </c>
      <c r="AD141" s="447"/>
      <c r="AE141" s="95"/>
      <c r="AF141" s="177"/>
      <c r="AG141" s="177" t="str">
        <f t="shared" si="137"/>
        <v/>
      </c>
      <c r="AH141" s="95" t="str">
        <f t="shared" si="138"/>
        <v/>
      </c>
      <c r="AI141" s="447"/>
      <c r="AJ141" s="95"/>
      <c r="AK141" s="177"/>
      <c r="AL141" s="177" t="str">
        <f t="shared" si="139"/>
        <v/>
      </c>
      <c r="AM141" s="95" t="str">
        <f t="shared" si="140"/>
        <v/>
      </c>
      <c r="AN141" s="447"/>
      <c r="AO141" s="95"/>
      <c r="AP141" s="177"/>
      <c r="AQ141" s="177" t="str">
        <f t="shared" si="141"/>
        <v/>
      </c>
      <c r="AR141" s="95" t="str">
        <f t="shared" si="142"/>
        <v/>
      </c>
      <c r="AS141" s="447"/>
      <c r="AT141" s="95"/>
      <c r="AU141" s="177"/>
      <c r="AV141" s="177" t="str">
        <f t="shared" si="143"/>
        <v/>
      </c>
      <c r="AW141" s="95" t="str">
        <f t="shared" si="144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56" t="s">
        <v>203</v>
      </c>
      <c r="C147" s="95">
        <v>1</v>
      </c>
      <c r="D147" s="95" t="s">
        <v>204</v>
      </c>
      <c r="E147" s="95">
        <v>10</v>
      </c>
      <c r="F147" s="95">
        <v>3000</v>
      </c>
      <c r="G147" s="177">
        <f t="shared" ref="G147:G155" si="146">F147/E147</f>
        <v>300</v>
      </c>
      <c r="H147" s="474">
        <f>AVERAGE(G147:G161)</f>
        <v>292.09401709401709</v>
      </c>
      <c r="I147" s="153">
        <f t="shared" ref="I147:K149" si="147">IFERROR(AVERAGE(P147,U147,Z147,AE147,AJ147,AO147,AT147),"")</f>
        <v>10</v>
      </c>
      <c r="J147" s="153">
        <f t="shared" si="147"/>
        <v>2846.8127253834091</v>
      </c>
      <c r="K147" s="154">
        <f t="shared" si="147"/>
        <v>284.68127253834081</v>
      </c>
      <c r="L147" s="473">
        <f>IFERROR(AVERAGE(K147:K161),"-")</f>
        <v>278.8365765298571</v>
      </c>
      <c r="M147" s="153">
        <f>IFERROR(RANK(K147, K$147:K$161),"")</f>
        <v>8</v>
      </c>
      <c r="N147" s="448"/>
      <c r="O147" s="448"/>
      <c r="P147" s="95">
        <v>10</v>
      </c>
      <c r="Q147" s="177">
        <v>2852.0751699320267</v>
      </c>
      <c r="R147" s="177">
        <f>IFERROR(Q147/P147,"")</f>
        <v>285.20751699320266</v>
      </c>
      <c r="S147" s="95">
        <f>IFERROR(RANK(R147, R$147:R$161),"")</f>
        <v>7</v>
      </c>
      <c r="T147" s="447">
        <f>AVERAGE(R147:R161)</f>
        <v>278.3818940112285</v>
      </c>
      <c r="U147" s="95">
        <v>10</v>
      </c>
      <c r="V147" s="177">
        <v>2845.0684931506853</v>
      </c>
      <c r="W147" s="177">
        <f>IFERROR(V147/U147,"")</f>
        <v>284.50684931506851</v>
      </c>
      <c r="X147" s="95">
        <f>IFERROR(RANK(W147, W$147:W$161),"")</f>
        <v>7</v>
      </c>
      <c r="Y147" s="447">
        <f>AVERAGE(W147:W161)</f>
        <v>278.97375177297909</v>
      </c>
      <c r="Z147" s="95">
        <v>10</v>
      </c>
      <c r="AA147" s="177">
        <v>2837.8260869565215</v>
      </c>
      <c r="AB147" s="177">
        <f>IFERROR(AA147/Z147,"")</f>
        <v>283.78260869565213</v>
      </c>
      <c r="AC147" s="95">
        <f>IFERROR(RANK(AB147, AB$147:AB$161),"")</f>
        <v>8</v>
      </c>
      <c r="AD147" s="447">
        <f>AVERAGE(AB147:AB161)</f>
        <v>278.06868963573072</v>
      </c>
      <c r="AE147" s="95">
        <v>10</v>
      </c>
      <c r="AF147" s="177">
        <v>2858.3333333333339</v>
      </c>
      <c r="AG147" s="177">
        <f>IFERROR(AF147/AE147,"")</f>
        <v>285.83333333333337</v>
      </c>
      <c r="AH147" s="95">
        <f>IFERROR(RANK(AG147, AG$147:AG$161),"")</f>
        <v>7</v>
      </c>
      <c r="AI147" s="447">
        <f>AVERAGE(AG147:AG161)</f>
        <v>279.9701831395642</v>
      </c>
      <c r="AJ147" s="95">
        <v>10</v>
      </c>
      <c r="AK147" s="177">
        <v>2848.9473684210525</v>
      </c>
      <c r="AL147" s="177">
        <f>IFERROR(AK147/AJ147,"")</f>
        <v>284.89473684210526</v>
      </c>
      <c r="AM147" s="95">
        <f>IFERROR(RANK(AL147, AL$147:AL$161),"")</f>
        <v>5</v>
      </c>
      <c r="AN147" s="447">
        <f>AVERAGE(AL147:AL161)</f>
        <v>278.82073993602899</v>
      </c>
      <c r="AO147" s="95">
        <v>10</v>
      </c>
      <c r="AP147" s="177">
        <v>2842.4516129032259</v>
      </c>
      <c r="AQ147" s="177">
        <f>IFERROR(AP147/AO147,"")</f>
        <v>284.24516129032259</v>
      </c>
      <c r="AR147" s="95">
        <f>IFERROR(RANK(AQ147, AQ$147:AQ$161),"")</f>
        <v>8</v>
      </c>
      <c r="AS147" s="447">
        <f>AVERAGE(AQ147:AQ161)</f>
        <v>278.49483802149831</v>
      </c>
      <c r="AT147" s="95">
        <v>10</v>
      </c>
      <c r="AU147" s="177">
        <v>2842.9870129870133</v>
      </c>
      <c r="AV147" s="177">
        <f>IFERROR(AU147/AT147,"")</f>
        <v>284.2987012987013</v>
      </c>
      <c r="AW147" s="95">
        <f>IFERROR(RANK(AV147, AV$147:AV$161),"")</f>
        <v>8</v>
      </c>
      <c r="AX147" s="447">
        <f>AVERAGE(AV147:AV161)</f>
        <v>279.14593919196983</v>
      </c>
    </row>
    <row r="148" spans="2:50" hidden="1">
      <c r="B148" s="456"/>
      <c r="C148" s="95">
        <v>2</v>
      </c>
      <c r="D148" s="95" t="s">
        <v>205</v>
      </c>
      <c r="E148" s="95">
        <v>10</v>
      </c>
      <c r="F148" s="95">
        <v>3000</v>
      </c>
      <c r="G148" s="177">
        <f t="shared" si="146"/>
        <v>300</v>
      </c>
      <c r="H148" s="475"/>
      <c r="I148" s="153">
        <f t="shared" si="147"/>
        <v>10</v>
      </c>
      <c r="J148" s="153">
        <f t="shared" si="147"/>
        <v>2851.0849053609759</v>
      </c>
      <c r="K148" s="154">
        <f t="shared" si="147"/>
        <v>285.10849053609758</v>
      </c>
      <c r="L148" s="473"/>
      <c r="M148" s="153">
        <f t="shared" ref="M148:M161" si="148">IFERROR(RANK(K148, K$147:K$161),"")</f>
        <v>7</v>
      </c>
      <c r="N148" s="448"/>
      <c r="O148" s="448"/>
      <c r="P148" s="95">
        <v>10</v>
      </c>
      <c r="Q148" s="177">
        <v>2861.3942307692314</v>
      </c>
      <c r="R148" s="177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47"/>
      <c r="U148" s="95">
        <v>10</v>
      </c>
      <c r="V148" s="177">
        <v>2842.8813559322034</v>
      </c>
      <c r="W148" s="177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47"/>
      <c r="Z148" s="95">
        <v>10</v>
      </c>
      <c r="AA148" s="177">
        <v>2852.1428571428578</v>
      </c>
      <c r="AB148" s="177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47"/>
      <c r="AE148" s="95">
        <v>10</v>
      </c>
      <c r="AF148" s="177">
        <v>2858.6666666666674</v>
      </c>
      <c r="AG148" s="177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47"/>
      <c r="AJ148" s="95">
        <v>10</v>
      </c>
      <c r="AK148" s="177">
        <v>2840.4395604395613</v>
      </c>
      <c r="AL148" s="177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47"/>
      <c r="AO148" s="95">
        <v>10</v>
      </c>
      <c r="AP148" s="177">
        <v>2842.7419354838707</v>
      </c>
      <c r="AQ148" s="177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47"/>
      <c r="AT148" s="95">
        <v>10</v>
      </c>
      <c r="AU148" s="177">
        <v>2859.3277310924368</v>
      </c>
      <c r="AV148" s="177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47"/>
    </row>
    <row r="149" spans="2:50" hidden="1">
      <c r="B149" s="456"/>
      <c r="C149" s="95">
        <v>3</v>
      </c>
      <c r="D149" s="95" t="s">
        <v>206</v>
      </c>
      <c r="E149" s="95">
        <v>10</v>
      </c>
      <c r="F149" s="95">
        <v>3000</v>
      </c>
      <c r="G149" s="177">
        <f t="shared" si="146"/>
        <v>300</v>
      </c>
      <c r="H149" s="475"/>
      <c r="I149" s="153">
        <f t="shared" si="147"/>
        <v>10</v>
      </c>
      <c r="J149" s="153">
        <f t="shared" si="147"/>
        <v>2854.5389871037828</v>
      </c>
      <c r="K149" s="154">
        <f t="shared" si="147"/>
        <v>285.45389871037821</v>
      </c>
      <c r="L149" s="473"/>
      <c r="M149" s="153">
        <f t="shared" si="148"/>
        <v>5</v>
      </c>
      <c r="N149" s="448"/>
      <c r="O149" s="448"/>
      <c r="P149" s="95">
        <v>10</v>
      </c>
      <c r="Q149" s="177">
        <v>2856</v>
      </c>
      <c r="R149" s="177">
        <f t="shared" si="149"/>
        <v>285.60000000000002</v>
      </c>
      <c r="S149" s="95">
        <f t="shared" si="150"/>
        <v>5</v>
      </c>
      <c r="T149" s="447"/>
      <c r="U149" s="95">
        <v>10</v>
      </c>
      <c r="V149" s="177">
        <v>2854.7058823529424</v>
      </c>
      <c r="W149" s="177">
        <f t="shared" si="151"/>
        <v>285.47058823529426</v>
      </c>
      <c r="X149" s="95">
        <f t="shared" si="152"/>
        <v>4</v>
      </c>
      <c r="Y149" s="447"/>
      <c r="Z149" s="95">
        <v>10</v>
      </c>
      <c r="AA149" s="177">
        <v>2838.9795918367354</v>
      </c>
      <c r="AB149" s="177">
        <f t="shared" si="153"/>
        <v>283.89795918367355</v>
      </c>
      <c r="AC149" s="95">
        <f t="shared" si="154"/>
        <v>7</v>
      </c>
      <c r="AD149" s="447"/>
      <c r="AE149" s="95">
        <v>10</v>
      </c>
      <c r="AF149" s="177">
        <v>2863.2911392405063</v>
      </c>
      <c r="AG149" s="177">
        <f t="shared" si="155"/>
        <v>286.3291139240506</v>
      </c>
      <c r="AH149" s="95">
        <f t="shared" si="156"/>
        <v>5</v>
      </c>
      <c r="AI149" s="447"/>
      <c r="AJ149" s="95">
        <v>10</v>
      </c>
      <c r="AK149" s="177">
        <v>2847.407407407406</v>
      </c>
      <c r="AL149" s="177">
        <f t="shared" si="157"/>
        <v>284.74074074074059</v>
      </c>
      <c r="AM149" s="95">
        <f t="shared" si="158"/>
        <v>6</v>
      </c>
      <c r="AN149" s="447"/>
      <c r="AO149" s="95">
        <v>10</v>
      </c>
      <c r="AP149" s="177">
        <v>2857.4999999999991</v>
      </c>
      <c r="AQ149" s="177">
        <f t="shared" si="159"/>
        <v>285.74999999999989</v>
      </c>
      <c r="AR149" s="95">
        <f t="shared" si="160"/>
        <v>4</v>
      </c>
      <c r="AS149" s="447"/>
      <c r="AT149" s="95">
        <v>10</v>
      </c>
      <c r="AU149" s="177">
        <v>2863.8888888888882</v>
      </c>
      <c r="AV149" s="177">
        <f t="shared" si="161"/>
        <v>286.3888888888888</v>
      </c>
      <c r="AW149" s="95">
        <f t="shared" si="162"/>
        <v>5</v>
      </c>
      <c r="AX149" s="447"/>
    </row>
    <row r="150" spans="2:50" hidden="1">
      <c r="B150" s="456"/>
      <c r="C150" s="95">
        <v>4</v>
      </c>
      <c r="D150" s="95" t="s">
        <v>209</v>
      </c>
      <c r="E150" s="95">
        <v>10</v>
      </c>
      <c r="F150" s="95">
        <v>3000</v>
      </c>
      <c r="G150" s="177">
        <f t="shared" si="146"/>
        <v>300</v>
      </c>
      <c r="H150" s="475"/>
      <c r="I150" s="153">
        <f>IFERROR(AVERAGE(P150,U150,Z150,AE150,AJ150,AO150,AT150),"")</f>
        <v>10</v>
      </c>
      <c r="J150" s="153">
        <f>IFERROR(AVERAGE(Q150,V150,AA150,AF150,AK150,AP150,AU150),"")</f>
        <v>2854.2269971760761</v>
      </c>
      <c r="K150" s="154">
        <f>IFERROR(AVERAGE(R150,W150,AB150,AG150,AL150,AQ150,AV150),"")</f>
        <v>285.4226997176076</v>
      </c>
      <c r="L150" s="473"/>
      <c r="M150" s="153">
        <f t="shared" si="148"/>
        <v>6</v>
      </c>
      <c r="N150" s="448"/>
      <c r="O150" s="448"/>
      <c r="P150" s="95">
        <v>10</v>
      </c>
      <c r="Q150" s="177">
        <v>2848.6567164179105</v>
      </c>
      <c r="R150" s="177">
        <f t="shared" si="149"/>
        <v>284.86567164179104</v>
      </c>
      <c r="S150" s="95">
        <f t="shared" si="150"/>
        <v>8</v>
      </c>
      <c r="T150" s="447"/>
      <c r="U150" s="95">
        <v>10</v>
      </c>
      <c r="V150" s="177">
        <v>2848.2352941176468</v>
      </c>
      <c r="W150" s="177">
        <f t="shared" si="151"/>
        <v>284.8235294117647</v>
      </c>
      <c r="X150" s="95">
        <f t="shared" si="152"/>
        <v>6</v>
      </c>
      <c r="Y150" s="447"/>
      <c r="Z150" s="95">
        <v>10</v>
      </c>
      <c r="AA150" s="177">
        <v>2873.6363636363635</v>
      </c>
      <c r="AB150" s="177">
        <f t="shared" si="153"/>
        <v>287.36363636363637</v>
      </c>
      <c r="AC150" s="95">
        <f t="shared" si="154"/>
        <v>2</v>
      </c>
      <c r="AD150" s="447"/>
      <c r="AE150" s="95">
        <v>10</v>
      </c>
      <c r="AF150" s="177">
        <v>2864.7272727272748</v>
      </c>
      <c r="AG150" s="177">
        <f t="shared" si="155"/>
        <v>286.47272727272747</v>
      </c>
      <c r="AH150" s="95">
        <f t="shared" si="156"/>
        <v>4</v>
      </c>
      <c r="AI150" s="447"/>
      <c r="AJ150" s="95">
        <v>10</v>
      </c>
      <c r="AK150" s="177">
        <v>2843.5714285714307</v>
      </c>
      <c r="AL150" s="177">
        <f t="shared" si="157"/>
        <v>284.35714285714306</v>
      </c>
      <c r="AM150" s="95">
        <f t="shared" si="158"/>
        <v>7</v>
      </c>
      <c r="AN150" s="447"/>
      <c r="AO150" s="95">
        <v>10</v>
      </c>
      <c r="AP150" s="177">
        <v>2847.428571428572</v>
      </c>
      <c r="AQ150" s="177">
        <f t="shared" si="159"/>
        <v>284.74285714285719</v>
      </c>
      <c r="AR150" s="95">
        <f t="shared" si="160"/>
        <v>5</v>
      </c>
      <c r="AS150" s="447"/>
      <c r="AT150" s="95">
        <v>10</v>
      </c>
      <c r="AU150" s="177">
        <v>2853.3333333333339</v>
      </c>
      <c r="AV150" s="177">
        <f t="shared" si="161"/>
        <v>285.33333333333337</v>
      </c>
      <c r="AW150" s="95">
        <f t="shared" si="162"/>
        <v>7</v>
      </c>
      <c r="AX150" s="447"/>
    </row>
    <row r="151" spans="2:50" hidden="1">
      <c r="B151" s="456"/>
      <c r="C151" s="95">
        <v>5</v>
      </c>
      <c r="D151" s="95" t="s">
        <v>210</v>
      </c>
      <c r="E151" s="95">
        <v>10</v>
      </c>
      <c r="F151" s="95">
        <v>3000</v>
      </c>
      <c r="G151" s="177">
        <f t="shared" si="146"/>
        <v>300</v>
      </c>
      <c r="H151" s="475"/>
      <c r="I151" s="153">
        <f t="shared" ref="I151:K161" si="163">IFERROR(AVERAGE(P151,U151,Z151,AE151,AJ151,AO151,AT151),"")</f>
        <v>10</v>
      </c>
      <c r="J151" s="153">
        <f t="shared" si="163"/>
        <v>2861.6794283889749</v>
      </c>
      <c r="K151" s="154">
        <f t="shared" si="163"/>
        <v>286.16794283889749</v>
      </c>
      <c r="L151" s="473"/>
      <c r="M151" s="153">
        <f t="shared" si="148"/>
        <v>4</v>
      </c>
      <c r="N151" s="448"/>
      <c r="O151" s="448"/>
      <c r="P151" s="95">
        <v>10</v>
      </c>
      <c r="Q151" s="177">
        <v>2858.9999999999986</v>
      </c>
      <c r="R151" s="177">
        <f t="shared" si="149"/>
        <v>285.89999999999986</v>
      </c>
      <c r="S151" s="95">
        <f t="shared" si="150"/>
        <v>4</v>
      </c>
      <c r="T151" s="447"/>
      <c r="U151" s="95">
        <v>10</v>
      </c>
      <c r="V151" s="177">
        <v>2848.2857142857138</v>
      </c>
      <c r="W151" s="177">
        <f t="shared" si="151"/>
        <v>284.82857142857137</v>
      </c>
      <c r="X151" s="95">
        <f t="shared" si="152"/>
        <v>5</v>
      </c>
      <c r="Y151" s="447"/>
      <c r="Z151" s="95">
        <v>10</v>
      </c>
      <c r="AA151" s="177">
        <v>2858.6440677966098</v>
      </c>
      <c r="AB151" s="177">
        <f t="shared" si="153"/>
        <v>285.86440677966095</v>
      </c>
      <c r="AC151" s="95">
        <f t="shared" si="154"/>
        <v>5</v>
      </c>
      <c r="AD151" s="447"/>
      <c r="AE151" s="95">
        <v>10</v>
      </c>
      <c r="AF151" s="177">
        <v>2849.3877551020405</v>
      </c>
      <c r="AG151" s="177">
        <f t="shared" si="155"/>
        <v>284.93877551020404</v>
      </c>
      <c r="AH151" s="95">
        <f t="shared" si="156"/>
        <v>8</v>
      </c>
      <c r="AI151" s="447"/>
      <c r="AJ151" s="95">
        <v>10</v>
      </c>
      <c r="AK151" s="177">
        <v>2870.4</v>
      </c>
      <c r="AL151" s="177">
        <f t="shared" si="157"/>
        <v>287.04000000000002</v>
      </c>
      <c r="AM151" s="95">
        <f t="shared" si="158"/>
        <v>3</v>
      </c>
      <c r="AN151" s="447"/>
      <c r="AO151" s="95">
        <v>10</v>
      </c>
      <c r="AP151" s="177">
        <v>2873.5384615384623</v>
      </c>
      <c r="AQ151" s="177">
        <f t="shared" si="159"/>
        <v>287.35384615384623</v>
      </c>
      <c r="AR151" s="95">
        <f t="shared" si="160"/>
        <v>2</v>
      </c>
      <c r="AS151" s="447"/>
      <c r="AT151" s="95">
        <v>10</v>
      </c>
      <c r="AU151" s="177">
        <v>2872.5000000000005</v>
      </c>
      <c r="AV151" s="177">
        <f t="shared" si="161"/>
        <v>287.25000000000006</v>
      </c>
      <c r="AW151" s="95">
        <f t="shared" si="162"/>
        <v>4</v>
      </c>
      <c r="AX151" s="447"/>
    </row>
    <row r="152" spans="2:50" hidden="1">
      <c r="B152" s="456"/>
      <c r="C152" s="95">
        <v>6</v>
      </c>
      <c r="D152" s="95" t="s">
        <v>211</v>
      </c>
      <c r="E152" s="95">
        <v>10</v>
      </c>
      <c r="F152" s="95">
        <v>3000</v>
      </c>
      <c r="G152" s="177">
        <f t="shared" si="146"/>
        <v>300</v>
      </c>
      <c r="H152" s="475"/>
      <c r="I152" s="153">
        <f t="shared" si="163"/>
        <v>10</v>
      </c>
      <c r="J152" s="153">
        <f t="shared" si="163"/>
        <v>2888.718107617266</v>
      </c>
      <c r="K152" s="154">
        <f t="shared" si="163"/>
        <v>288.87181076172658</v>
      </c>
      <c r="L152" s="473"/>
      <c r="M152" s="153">
        <f t="shared" si="148"/>
        <v>2</v>
      </c>
      <c r="N152" s="448"/>
      <c r="O152" s="448"/>
      <c r="P152" s="95">
        <v>10</v>
      </c>
      <c r="Q152" s="177">
        <v>2869.4117647058788</v>
      </c>
      <c r="R152" s="177">
        <f t="shared" si="149"/>
        <v>286.94117647058789</v>
      </c>
      <c r="S152" s="95">
        <f t="shared" si="150"/>
        <v>2</v>
      </c>
      <c r="T152" s="447"/>
      <c r="U152" s="95">
        <v>10</v>
      </c>
      <c r="V152" s="177">
        <v>2909.1891891891869</v>
      </c>
      <c r="W152" s="177">
        <f t="shared" si="151"/>
        <v>290.91891891891868</v>
      </c>
      <c r="X152" s="95">
        <f t="shared" si="152"/>
        <v>2</v>
      </c>
      <c r="Y152" s="447"/>
      <c r="Z152" s="95">
        <v>10</v>
      </c>
      <c r="AA152" s="177">
        <v>2871.4285714285688</v>
      </c>
      <c r="AB152" s="177">
        <f t="shared" si="153"/>
        <v>287.14285714285688</v>
      </c>
      <c r="AC152" s="95">
        <f t="shared" si="154"/>
        <v>3</v>
      </c>
      <c r="AD152" s="447"/>
      <c r="AE152" s="95">
        <v>10</v>
      </c>
      <c r="AF152" s="177">
        <v>2935.3846153846171</v>
      </c>
      <c r="AG152" s="177">
        <f t="shared" si="155"/>
        <v>293.53846153846172</v>
      </c>
      <c r="AH152" s="95">
        <f t="shared" si="156"/>
        <v>2</v>
      </c>
      <c r="AI152" s="447"/>
      <c r="AJ152" s="95">
        <v>10</v>
      </c>
      <c r="AK152" s="177">
        <v>2888.0000000000027</v>
      </c>
      <c r="AL152" s="177">
        <f t="shared" si="157"/>
        <v>288.8000000000003</v>
      </c>
      <c r="AM152" s="95">
        <f t="shared" si="158"/>
        <v>2</v>
      </c>
      <c r="AN152" s="447"/>
      <c r="AO152" s="95">
        <v>10</v>
      </c>
      <c r="AP152" s="177">
        <v>2845.9459459459435</v>
      </c>
      <c r="AQ152" s="177">
        <f t="shared" si="159"/>
        <v>284.59459459459435</v>
      </c>
      <c r="AR152" s="95">
        <f t="shared" si="160"/>
        <v>6</v>
      </c>
      <c r="AS152" s="447"/>
      <c r="AT152" s="95">
        <v>10</v>
      </c>
      <c r="AU152" s="177">
        <v>2901.6666666666642</v>
      </c>
      <c r="AV152" s="177">
        <f t="shared" si="161"/>
        <v>290.1666666666664</v>
      </c>
      <c r="AW152" s="95">
        <f t="shared" si="162"/>
        <v>2</v>
      </c>
      <c r="AX152" s="447"/>
    </row>
    <row r="153" spans="2:50" hidden="1">
      <c r="B153" s="456"/>
      <c r="C153" s="95">
        <v>7</v>
      </c>
      <c r="D153" s="95" t="s">
        <v>213</v>
      </c>
      <c r="E153" s="95">
        <v>13</v>
      </c>
      <c r="F153" s="95">
        <v>2000</v>
      </c>
      <c r="G153" s="177">
        <f t="shared" si="146"/>
        <v>153.84615384615384</v>
      </c>
      <c r="H153" s="475"/>
      <c r="I153" s="153">
        <f t="shared" si="163"/>
        <v>13</v>
      </c>
      <c r="J153" s="153">
        <f t="shared" si="163"/>
        <v>1924.8869713242598</v>
      </c>
      <c r="K153" s="154">
        <f t="shared" si="163"/>
        <v>148.06822856340457</v>
      </c>
      <c r="L153" s="473"/>
      <c r="M153" s="153">
        <f t="shared" si="148"/>
        <v>9</v>
      </c>
      <c r="N153" s="448"/>
      <c r="O153" s="448"/>
      <c r="P153" s="95">
        <v>13</v>
      </c>
      <c r="Q153" s="177">
        <v>1899.9999999999995</v>
      </c>
      <c r="R153" s="177">
        <f t="shared" si="149"/>
        <v>146.15384615384613</v>
      </c>
      <c r="S153" s="95">
        <f t="shared" si="150"/>
        <v>9</v>
      </c>
      <c r="T153" s="447"/>
      <c r="U153" s="95">
        <v>13</v>
      </c>
      <c r="V153" s="177">
        <v>1907.441860465116</v>
      </c>
      <c r="W153" s="177">
        <f t="shared" si="151"/>
        <v>146.72629695885507</v>
      </c>
      <c r="X153" s="95">
        <f t="shared" si="152"/>
        <v>9</v>
      </c>
      <c r="Y153" s="447"/>
      <c r="Z153" s="95">
        <v>13</v>
      </c>
      <c r="AA153" s="177">
        <v>1922.9268292682921</v>
      </c>
      <c r="AB153" s="177">
        <f t="shared" si="153"/>
        <v>147.91744840525323</v>
      </c>
      <c r="AC153" s="95">
        <f t="shared" si="154"/>
        <v>9</v>
      </c>
      <c r="AD153" s="447"/>
      <c r="AE153" s="95">
        <v>13</v>
      </c>
      <c r="AF153" s="177">
        <v>1939.3548387096769</v>
      </c>
      <c r="AG153" s="177">
        <f t="shared" si="155"/>
        <v>149.1811414392059</v>
      </c>
      <c r="AH153" s="95">
        <f t="shared" si="156"/>
        <v>9</v>
      </c>
      <c r="AI153" s="447"/>
      <c r="AJ153" s="95">
        <v>13</v>
      </c>
      <c r="AK153" s="177">
        <v>1947.2727272727273</v>
      </c>
      <c r="AL153" s="177">
        <f t="shared" si="157"/>
        <v>149.79020979020979</v>
      </c>
      <c r="AM153" s="95">
        <f t="shared" si="158"/>
        <v>9</v>
      </c>
      <c r="AN153" s="447"/>
      <c r="AO153" s="95">
        <v>13</v>
      </c>
      <c r="AP153" s="177">
        <v>1934.2857142857135</v>
      </c>
      <c r="AQ153" s="177">
        <f t="shared" si="159"/>
        <v>148.79120879120873</v>
      </c>
      <c r="AR153" s="95">
        <f t="shared" si="160"/>
        <v>9</v>
      </c>
      <c r="AS153" s="447"/>
      <c r="AT153" s="95">
        <v>13</v>
      </c>
      <c r="AU153" s="177">
        <v>1922.9268292682921</v>
      </c>
      <c r="AV153" s="177">
        <f t="shared" si="161"/>
        <v>147.91744840525323</v>
      </c>
      <c r="AW153" s="95">
        <f t="shared" si="162"/>
        <v>9</v>
      </c>
      <c r="AX153" s="447"/>
    </row>
    <row r="154" spans="2:50" hidden="1">
      <c r="B154" s="456"/>
      <c r="C154" s="95">
        <v>8</v>
      </c>
      <c r="D154" s="95" t="s">
        <v>214</v>
      </c>
      <c r="E154" s="95">
        <v>10</v>
      </c>
      <c r="F154" s="95">
        <v>3000</v>
      </c>
      <c r="G154" s="177">
        <f t="shared" si="146"/>
        <v>300</v>
      </c>
      <c r="H154" s="475"/>
      <c r="I154" s="153">
        <f t="shared" si="163"/>
        <v>10</v>
      </c>
      <c r="J154" s="153">
        <f t="shared" si="163"/>
        <v>2867.2149379232214</v>
      </c>
      <c r="K154" s="154">
        <f t="shared" si="163"/>
        <v>286.72149379232212</v>
      </c>
      <c r="L154" s="473"/>
      <c r="M154" s="153">
        <f t="shared" si="148"/>
        <v>3</v>
      </c>
      <c r="N154" s="448"/>
      <c r="O154" s="448"/>
      <c r="P154" s="95">
        <v>10</v>
      </c>
      <c r="Q154" s="177">
        <v>2855.2941176470599</v>
      </c>
      <c r="R154" s="177">
        <f t="shared" si="149"/>
        <v>285.52941176470597</v>
      </c>
      <c r="S154" s="95">
        <f t="shared" si="150"/>
        <v>6</v>
      </c>
      <c r="T154" s="447"/>
      <c r="U154" s="95">
        <v>10</v>
      </c>
      <c r="V154" s="177">
        <v>2877.6470588235306</v>
      </c>
      <c r="W154" s="177">
        <f t="shared" si="151"/>
        <v>287.76470588235304</v>
      </c>
      <c r="X154" s="95">
        <f t="shared" si="152"/>
        <v>3</v>
      </c>
      <c r="Y154" s="447"/>
      <c r="Z154" s="95">
        <v>10</v>
      </c>
      <c r="AA154" s="177">
        <v>2861.632653061225</v>
      </c>
      <c r="AB154" s="177">
        <f t="shared" si="153"/>
        <v>286.16326530612253</v>
      </c>
      <c r="AC154" s="95">
        <f t="shared" si="154"/>
        <v>4</v>
      </c>
      <c r="AD154" s="447"/>
      <c r="AE154" s="95">
        <v>10</v>
      </c>
      <c r="AF154" s="177">
        <v>2875.7142857142844</v>
      </c>
      <c r="AG154" s="177">
        <f t="shared" si="155"/>
        <v>287.57142857142844</v>
      </c>
      <c r="AH154" s="95">
        <f t="shared" si="156"/>
        <v>3</v>
      </c>
      <c r="AI154" s="447"/>
      <c r="AJ154" s="95">
        <v>10</v>
      </c>
      <c r="AK154" s="177">
        <v>2855.4545454545455</v>
      </c>
      <c r="AL154" s="177">
        <f t="shared" si="157"/>
        <v>285.54545454545456</v>
      </c>
      <c r="AM154" s="95">
        <f t="shared" si="158"/>
        <v>4</v>
      </c>
      <c r="AN154" s="447"/>
      <c r="AO154" s="95">
        <v>10</v>
      </c>
      <c r="AP154" s="177">
        <v>2871.4285714285711</v>
      </c>
      <c r="AQ154" s="177">
        <f t="shared" si="159"/>
        <v>287.14285714285711</v>
      </c>
      <c r="AR154" s="95">
        <f t="shared" si="160"/>
        <v>3</v>
      </c>
      <c r="AS154" s="447"/>
      <c r="AT154" s="95">
        <v>10</v>
      </c>
      <c r="AU154" s="177">
        <v>2873.333333333333</v>
      </c>
      <c r="AV154" s="177">
        <f t="shared" si="161"/>
        <v>287.33333333333331</v>
      </c>
      <c r="AW154" s="95">
        <f t="shared" si="162"/>
        <v>3</v>
      </c>
      <c r="AX154" s="447"/>
    </row>
    <row r="155" spans="2:50" hidden="1">
      <c r="B155" s="456"/>
      <c r="C155" s="95">
        <v>9</v>
      </c>
      <c r="D155" s="95" t="s">
        <v>215</v>
      </c>
      <c r="E155" s="95">
        <v>8</v>
      </c>
      <c r="F155" s="95">
        <v>3000</v>
      </c>
      <c r="G155" s="177">
        <f t="shared" si="146"/>
        <v>375</v>
      </c>
      <c r="H155" s="475"/>
      <c r="I155" s="153">
        <f t="shared" si="163"/>
        <v>8</v>
      </c>
      <c r="J155" s="153">
        <f t="shared" si="163"/>
        <v>2872.2668104795107</v>
      </c>
      <c r="K155" s="154">
        <f t="shared" si="163"/>
        <v>359.03335130993884</v>
      </c>
      <c r="L155" s="473"/>
      <c r="M155" s="153">
        <f t="shared" si="148"/>
        <v>1</v>
      </c>
      <c r="N155" s="448"/>
      <c r="O155" s="448"/>
      <c r="P155" s="95">
        <v>8</v>
      </c>
      <c r="Q155" s="177">
        <v>2872.8000000000011</v>
      </c>
      <c r="R155" s="177">
        <f t="shared" si="149"/>
        <v>359.10000000000014</v>
      </c>
      <c r="S155" s="95">
        <f t="shared" si="150"/>
        <v>1</v>
      </c>
      <c r="T155" s="447"/>
      <c r="U155" s="95">
        <v>8</v>
      </c>
      <c r="V155" s="177">
        <v>2891.489361702128</v>
      </c>
      <c r="W155" s="177">
        <f t="shared" si="151"/>
        <v>361.436170212766</v>
      </c>
      <c r="X155" s="95">
        <f t="shared" si="152"/>
        <v>1</v>
      </c>
      <c r="Y155" s="447"/>
      <c r="Z155" s="95">
        <v>8</v>
      </c>
      <c r="AA155" s="177">
        <v>2842.1739130434785</v>
      </c>
      <c r="AB155" s="177">
        <f t="shared" si="153"/>
        <v>355.27173913043481</v>
      </c>
      <c r="AC155" s="95">
        <f t="shared" si="154"/>
        <v>1</v>
      </c>
      <c r="AD155" s="447"/>
      <c r="AE155" s="95">
        <v>8</v>
      </c>
      <c r="AF155" s="177">
        <v>2879.9999999999977</v>
      </c>
      <c r="AG155" s="177">
        <f t="shared" si="155"/>
        <v>359.99999999999972</v>
      </c>
      <c r="AH155" s="95">
        <f t="shared" si="156"/>
        <v>1</v>
      </c>
      <c r="AI155" s="447"/>
      <c r="AJ155" s="95">
        <v>8</v>
      </c>
      <c r="AK155" s="177">
        <v>2881.395348837209</v>
      </c>
      <c r="AL155" s="177">
        <f t="shared" si="157"/>
        <v>360.17441860465112</v>
      </c>
      <c r="AM155" s="95">
        <f t="shared" si="158"/>
        <v>1</v>
      </c>
      <c r="AN155" s="447"/>
      <c r="AO155" s="95">
        <v>8</v>
      </c>
      <c r="AP155" s="177">
        <v>2876.4705882352951</v>
      </c>
      <c r="AQ155" s="177">
        <f t="shared" si="159"/>
        <v>359.55882352941188</v>
      </c>
      <c r="AR155" s="95">
        <f t="shared" si="160"/>
        <v>1</v>
      </c>
      <c r="AS155" s="447"/>
      <c r="AT155" s="95">
        <v>8</v>
      </c>
      <c r="AU155" s="177">
        <v>2861.5384615384633</v>
      </c>
      <c r="AV155" s="177">
        <f t="shared" si="161"/>
        <v>357.69230769230791</v>
      </c>
      <c r="AW155" s="95">
        <f t="shared" si="162"/>
        <v>1</v>
      </c>
      <c r="AX155" s="447"/>
    </row>
    <row r="156" spans="2:50" hidden="1">
      <c r="B156" s="456"/>
      <c r="C156" s="95">
        <v>10</v>
      </c>
      <c r="D156" s="95"/>
      <c r="E156" s="95"/>
      <c r="F156" s="95"/>
      <c r="G156" s="95"/>
      <c r="H156" s="475"/>
      <c r="I156" s="153" t="str">
        <f t="shared" si="163"/>
        <v/>
      </c>
      <c r="J156" s="153" t="str">
        <f t="shared" si="163"/>
        <v/>
      </c>
      <c r="K156" s="154" t="str">
        <f t="shared" si="163"/>
        <v/>
      </c>
      <c r="L156" s="473"/>
      <c r="M156" s="153" t="str">
        <f t="shared" si="148"/>
        <v/>
      </c>
      <c r="N156" s="448"/>
      <c r="O156" s="448"/>
      <c r="P156" s="95"/>
      <c r="Q156" s="177"/>
      <c r="R156" s="177" t="str">
        <f t="shared" si="149"/>
        <v/>
      </c>
      <c r="S156" s="95" t="str">
        <f t="shared" si="150"/>
        <v/>
      </c>
      <c r="T156" s="447"/>
      <c r="U156" s="95"/>
      <c r="V156" s="177"/>
      <c r="W156" s="177" t="str">
        <f t="shared" si="151"/>
        <v/>
      </c>
      <c r="X156" s="95" t="str">
        <f t="shared" si="152"/>
        <v/>
      </c>
      <c r="Y156" s="447"/>
      <c r="Z156" s="95"/>
      <c r="AA156" s="177"/>
      <c r="AB156" s="177" t="str">
        <f t="shared" si="153"/>
        <v/>
      </c>
      <c r="AC156" s="95" t="str">
        <f t="shared" si="154"/>
        <v/>
      </c>
      <c r="AD156" s="447"/>
      <c r="AE156" s="95"/>
      <c r="AF156" s="177"/>
      <c r="AG156" s="177" t="str">
        <f t="shared" si="155"/>
        <v/>
      </c>
      <c r="AH156" s="95" t="str">
        <f t="shared" si="156"/>
        <v/>
      </c>
      <c r="AI156" s="447"/>
      <c r="AJ156" s="95"/>
      <c r="AK156" s="177"/>
      <c r="AL156" s="177" t="str">
        <f t="shared" si="157"/>
        <v/>
      </c>
      <c r="AM156" s="95" t="str">
        <f t="shared" si="158"/>
        <v/>
      </c>
      <c r="AN156" s="447"/>
      <c r="AO156" s="95"/>
      <c r="AP156" s="177"/>
      <c r="AQ156" s="177" t="str">
        <f t="shared" si="159"/>
        <v/>
      </c>
      <c r="AR156" s="95" t="str">
        <f t="shared" si="160"/>
        <v/>
      </c>
      <c r="AS156" s="447"/>
      <c r="AT156" s="95"/>
      <c r="AU156" s="177"/>
      <c r="AV156" s="177" t="str">
        <f t="shared" si="161"/>
        <v/>
      </c>
      <c r="AW156" s="95" t="str">
        <f t="shared" si="162"/>
        <v/>
      </c>
      <c r="AX156" s="447"/>
    </row>
    <row r="157" spans="2:50" hidden="1">
      <c r="B157" s="456"/>
      <c r="C157" s="95">
        <v>11</v>
      </c>
      <c r="D157" s="95"/>
      <c r="E157" s="95"/>
      <c r="F157" s="95"/>
      <c r="G157" s="95"/>
      <c r="H157" s="475"/>
      <c r="I157" s="153" t="str">
        <f t="shared" si="163"/>
        <v/>
      </c>
      <c r="J157" s="153" t="str">
        <f t="shared" si="163"/>
        <v/>
      </c>
      <c r="K157" s="154" t="str">
        <f t="shared" si="163"/>
        <v/>
      </c>
      <c r="L157" s="473"/>
      <c r="M157" s="153" t="str">
        <f t="shared" si="148"/>
        <v/>
      </c>
      <c r="N157" s="448"/>
      <c r="O157" s="448"/>
      <c r="P157" s="95"/>
      <c r="Q157" s="177"/>
      <c r="R157" s="177" t="str">
        <f t="shared" si="149"/>
        <v/>
      </c>
      <c r="S157" s="95" t="str">
        <f t="shared" si="150"/>
        <v/>
      </c>
      <c r="T157" s="447"/>
      <c r="U157" s="95"/>
      <c r="V157" s="177"/>
      <c r="W157" s="177" t="str">
        <f t="shared" si="151"/>
        <v/>
      </c>
      <c r="X157" s="95" t="str">
        <f t="shared" si="152"/>
        <v/>
      </c>
      <c r="Y157" s="447"/>
      <c r="Z157" s="95"/>
      <c r="AA157" s="177"/>
      <c r="AB157" s="177" t="str">
        <f t="shared" si="153"/>
        <v/>
      </c>
      <c r="AC157" s="95" t="str">
        <f t="shared" si="154"/>
        <v/>
      </c>
      <c r="AD157" s="447"/>
      <c r="AE157" s="95"/>
      <c r="AF157" s="177"/>
      <c r="AG157" s="177" t="str">
        <f t="shared" si="155"/>
        <v/>
      </c>
      <c r="AH157" s="95" t="str">
        <f t="shared" si="156"/>
        <v/>
      </c>
      <c r="AI157" s="447"/>
      <c r="AJ157" s="95"/>
      <c r="AK157" s="177"/>
      <c r="AL157" s="177" t="str">
        <f t="shared" si="157"/>
        <v/>
      </c>
      <c r="AM157" s="95" t="str">
        <f t="shared" si="158"/>
        <v/>
      </c>
      <c r="AN157" s="447"/>
      <c r="AO157" s="95"/>
      <c r="AP157" s="177"/>
      <c r="AQ157" s="177" t="str">
        <f t="shared" si="159"/>
        <v/>
      </c>
      <c r="AR157" s="95" t="str">
        <f t="shared" si="160"/>
        <v/>
      </c>
      <c r="AS157" s="447"/>
      <c r="AT157" s="95"/>
      <c r="AU157" s="177"/>
      <c r="AV157" s="177" t="str">
        <f t="shared" si="161"/>
        <v/>
      </c>
      <c r="AW157" s="95" t="str">
        <f t="shared" si="162"/>
        <v/>
      </c>
      <c r="AX157" s="447"/>
    </row>
    <row r="158" spans="2:50" hidden="1">
      <c r="B158" s="456"/>
      <c r="C158" s="95">
        <v>12</v>
      </c>
      <c r="D158" s="95"/>
      <c r="E158" s="95"/>
      <c r="F158" s="95"/>
      <c r="G158" s="95"/>
      <c r="H158" s="475"/>
      <c r="I158" s="153" t="str">
        <f t="shared" si="163"/>
        <v/>
      </c>
      <c r="J158" s="153" t="str">
        <f t="shared" si="163"/>
        <v/>
      </c>
      <c r="K158" s="154" t="str">
        <f t="shared" si="163"/>
        <v/>
      </c>
      <c r="L158" s="473"/>
      <c r="M158" s="153" t="str">
        <f t="shared" si="148"/>
        <v/>
      </c>
      <c r="N158" s="448"/>
      <c r="O158" s="448"/>
      <c r="P158" s="95"/>
      <c r="Q158" s="177"/>
      <c r="R158" s="177" t="str">
        <f t="shared" si="149"/>
        <v/>
      </c>
      <c r="S158" s="95" t="str">
        <f t="shared" si="150"/>
        <v/>
      </c>
      <c r="T158" s="447"/>
      <c r="U158" s="95"/>
      <c r="V158" s="177"/>
      <c r="W158" s="177" t="str">
        <f t="shared" si="151"/>
        <v/>
      </c>
      <c r="X158" s="95" t="str">
        <f t="shared" si="152"/>
        <v/>
      </c>
      <c r="Y158" s="447"/>
      <c r="Z158" s="95"/>
      <c r="AA158" s="177"/>
      <c r="AB158" s="177" t="str">
        <f t="shared" si="153"/>
        <v/>
      </c>
      <c r="AC158" s="95" t="str">
        <f t="shared" si="154"/>
        <v/>
      </c>
      <c r="AD158" s="447"/>
      <c r="AE158" s="95"/>
      <c r="AF158" s="177"/>
      <c r="AG158" s="177" t="str">
        <f t="shared" si="155"/>
        <v/>
      </c>
      <c r="AH158" s="95" t="str">
        <f t="shared" si="156"/>
        <v/>
      </c>
      <c r="AI158" s="447"/>
      <c r="AJ158" s="95"/>
      <c r="AK158" s="177"/>
      <c r="AL158" s="177" t="str">
        <f t="shared" si="157"/>
        <v/>
      </c>
      <c r="AM158" s="95" t="str">
        <f t="shared" si="158"/>
        <v/>
      </c>
      <c r="AN158" s="447"/>
      <c r="AO158" s="95"/>
      <c r="AP158" s="177"/>
      <c r="AQ158" s="177" t="str">
        <f t="shared" si="159"/>
        <v/>
      </c>
      <c r="AR158" s="95" t="str">
        <f t="shared" si="160"/>
        <v/>
      </c>
      <c r="AS158" s="447"/>
      <c r="AT158" s="95"/>
      <c r="AU158" s="177"/>
      <c r="AV158" s="177" t="str">
        <f t="shared" si="161"/>
        <v/>
      </c>
      <c r="AW158" s="95" t="str">
        <f t="shared" si="162"/>
        <v/>
      </c>
      <c r="AX158" s="447"/>
    </row>
    <row r="159" spans="2:50" hidden="1">
      <c r="B159" s="456"/>
      <c r="C159" s="95">
        <v>13</v>
      </c>
      <c r="D159" s="95"/>
      <c r="E159" s="95"/>
      <c r="F159" s="95"/>
      <c r="G159" s="95"/>
      <c r="H159" s="475"/>
      <c r="I159" s="153" t="str">
        <f t="shared" si="163"/>
        <v/>
      </c>
      <c r="J159" s="153" t="str">
        <f t="shared" si="163"/>
        <v/>
      </c>
      <c r="K159" s="154" t="str">
        <f t="shared" si="163"/>
        <v/>
      </c>
      <c r="L159" s="473"/>
      <c r="M159" s="153" t="str">
        <f t="shared" si="148"/>
        <v/>
      </c>
      <c r="N159" s="448"/>
      <c r="O159" s="448"/>
      <c r="P159" s="95"/>
      <c r="Q159" s="177"/>
      <c r="R159" s="177" t="str">
        <f t="shared" si="149"/>
        <v/>
      </c>
      <c r="S159" s="95" t="str">
        <f t="shared" si="150"/>
        <v/>
      </c>
      <c r="T159" s="447"/>
      <c r="U159" s="95"/>
      <c r="V159" s="177"/>
      <c r="W159" s="177" t="str">
        <f t="shared" si="151"/>
        <v/>
      </c>
      <c r="X159" s="95" t="str">
        <f t="shared" si="152"/>
        <v/>
      </c>
      <c r="Y159" s="447"/>
      <c r="Z159" s="95"/>
      <c r="AA159" s="177"/>
      <c r="AB159" s="177" t="str">
        <f t="shared" si="153"/>
        <v/>
      </c>
      <c r="AC159" s="95" t="str">
        <f t="shared" si="154"/>
        <v/>
      </c>
      <c r="AD159" s="447"/>
      <c r="AE159" s="95"/>
      <c r="AF159" s="177"/>
      <c r="AG159" s="177" t="str">
        <f t="shared" si="155"/>
        <v/>
      </c>
      <c r="AH159" s="95" t="str">
        <f t="shared" si="156"/>
        <v/>
      </c>
      <c r="AI159" s="447"/>
      <c r="AJ159" s="95"/>
      <c r="AK159" s="177"/>
      <c r="AL159" s="177" t="str">
        <f t="shared" si="157"/>
        <v/>
      </c>
      <c r="AM159" s="95" t="str">
        <f t="shared" si="158"/>
        <v/>
      </c>
      <c r="AN159" s="447"/>
      <c r="AO159" s="95"/>
      <c r="AP159" s="177"/>
      <c r="AQ159" s="177" t="str">
        <f t="shared" si="159"/>
        <v/>
      </c>
      <c r="AR159" s="95" t="str">
        <f t="shared" si="160"/>
        <v/>
      </c>
      <c r="AS159" s="447"/>
      <c r="AT159" s="95"/>
      <c r="AU159" s="177"/>
      <c r="AV159" s="177" t="str">
        <f t="shared" si="161"/>
        <v/>
      </c>
      <c r="AW159" s="95" t="str">
        <f t="shared" si="162"/>
        <v/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95"/>
      <c r="H160" s="475"/>
      <c r="I160" s="153" t="str">
        <f t="shared" si="163"/>
        <v/>
      </c>
      <c r="J160" s="153" t="str">
        <f t="shared" si="163"/>
        <v/>
      </c>
      <c r="K160" s="154" t="str">
        <f t="shared" si="163"/>
        <v/>
      </c>
      <c r="L160" s="473"/>
      <c r="M160" s="153" t="str">
        <f t="shared" si="148"/>
        <v/>
      </c>
      <c r="N160" s="448"/>
      <c r="O160" s="448"/>
      <c r="P160" s="95"/>
      <c r="Q160" s="177"/>
      <c r="R160" s="177" t="str">
        <f t="shared" si="149"/>
        <v/>
      </c>
      <c r="S160" s="95" t="str">
        <f t="shared" si="150"/>
        <v/>
      </c>
      <c r="T160" s="447"/>
      <c r="U160" s="95"/>
      <c r="V160" s="177"/>
      <c r="W160" s="177" t="str">
        <f t="shared" si="151"/>
        <v/>
      </c>
      <c r="X160" s="95" t="str">
        <f t="shared" si="152"/>
        <v/>
      </c>
      <c r="Y160" s="447"/>
      <c r="Z160" s="95"/>
      <c r="AA160" s="177"/>
      <c r="AB160" s="177" t="str">
        <f t="shared" si="153"/>
        <v/>
      </c>
      <c r="AC160" s="95" t="str">
        <f t="shared" si="154"/>
        <v/>
      </c>
      <c r="AD160" s="447"/>
      <c r="AE160" s="95"/>
      <c r="AF160" s="177"/>
      <c r="AG160" s="177" t="str">
        <f t="shared" si="155"/>
        <v/>
      </c>
      <c r="AH160" s="95" t="str">
        <f t="shared" si="156"/>
        <v/>
      </c>
      <c r="AI160" s="447"/>
      <c r="AJ160" s="95"/>
      <c r="AK160" s="177"/>
      <c r="AL160" s="177" t="str">
        <f t="shared" si="157"/>
        <v/>
      </c>
      <c r="AM160" s="95" t="str">
        <f t="shared" si="158"/>
        <v/>
      </c>
      <c r="AN160" s="447"/>
      <c r="AO160" s="95"/>
      <c r="AP160" s="177"/>
      <c r="AQ160" s="177" t="str">
        <f t="shared" si="159"/>
        <v/>
      </c>
      <c r="AR160" s="95" t="str">
        <f t="shared" si="160"/>
        <v/>
      </c>
      <c r="AS160" s="447"/>
      <c r="AT160" s="95"/>
      <c r="AU160" s="177"/>
      <c r="AV160" s="177" t="str">
        <f t="shared" si="161"/>
        <v/>
      </c>
      <c r="AW160" s="95" t="str">
        <f t="shared" si="162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95"/>
      <c r="H161" s="476"/>
      <c r="I161" s="153" t="str">
        <f t="shared" si="163"/>
        <v/>
      </c>
      <c r="J161" s="153" t="str">
        <f t="shared" si="163"/>
        <v/>
      </c>
      <c r="K161" s="154" t="str">
        <f t="shared" si="163"/>
        <v/>
      </c>
      <c r="L161" s="473"/>
      <c r="M161" s="153" t="str">
        <f t="shared" si="148"/>
        <v/>
      </c>
      <c r="N161" s="448"/>
      <c r="O161" s="448"/>
      <c r="P161" s="95"/>
      <c r="Q161" s="177"/>
      <c r="R161" s="177" t="str">
        <f t="shared" si="149"/>
        <v/>
      </c>
      <c r="S161" s="95" t="str">
        <f t="shared" si="150"/>
        <v/>
      </c>
      <c r="T161" s="447"/>
      <c r="U161" s="95"/>
      <c r="V161" s="177"/>
      <c r="W161" s="177" t="str">
        <f t="shared" si="151"/>
        <v/>
      </c>
      <c r="X161" s="95" t="str">
        <f t="shared" si="152"/>
        <v/>
      </c>
      <c r="Y161" s="447"/>
      <c r="Z161" s="95"/>
      <c r="AA161" s="177"/>
      <c r="AB161" s="177" t="str">
        <f t="shared" si="153"/>
        <v/>
      </c>
      <c r="AC161" s="95" t="str">
        <f t="shared" si="154"/>
        <v/>
      </c>
      <c r="AD161" s="447"/>
      <c r="AE161" s="95"/>
      <c r="AF161" s="177"/>
      <c r="AG161" s="177" t="str">
        <f t="shared" si="155"/>
        <v/>
      </c>
      <c r="AH161" s="95" t="str">
        <f t="shared" si="156"/>
        <v/>
      </c>
      <c r="AI161" s="447"/>
      <c r="AJ161" s="95"/>
      <c r="AK161" s="177"/>
      <c r="AL161" s="177" t="str">
        <f t="shared" si="157"/>
        <v/>
      </c>
      <c r="AM161" s="95" t="str">
        <f t="shared" si="158"/>
        <v/>
      </c>
      <c r="AN161" s="447"/>
      <c r="AO161" s="95"/>
      <c r="AP161" s="177"/>
      <c r="AQ161" s="177" t="str">
        <f t="shared" si="159"/>
        <v/>
      </c>
      <c r="AR161" s="95" t="str">
        <f t="shared" si="160"/>
        <v/>
      </c>
      <c r="AS161" s="447"/>
      <c r="AT161" s="95"/>
      <c r="AU161" s="177"/>
      <c r="AV161" s="177" t="str">
        <f t="shared" si="161"/>
        <v/>
      </c>
      <c r="AW161" s="95" t="str">
        <f t="shared" si="162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56" t="s">
        <v>203</v>
      </c>
      <c r="C167" s="95">
        <v>1</v>
      </c>
      <c r="D167" s="95" t="s">
        <v>204</v>
      </c>
      <c r="E167" s="95">
        <v>10</v>
      </c>
      <c r="F167" s="95">
        <v>3000</v>
      </c>
      <c r="G167" s="177">
        <f t="shared" ref="G167:G175" si="164">F167/E167</f>
        <v>300</v>
      </c>
      <c r="H167" s="474">
        <f>AVERAGE(G167:G181)</f>
        <v>292.09401709401709</v>
      </c>
      <c r="I167" s="153">
        <f t="shared" ref="I167:K169" si="165">IFERROR(AVERAGE(P167,U167,Z167,AE167,AJ167,AO167,AT167),"")</f>
        <v>10</v>
      </c>
      <c r="J167" s="153">
        <f t="shared" si="165"/>
        <v>2862.5264967148937</v>
      </c>
      <c r="K167" s="154">
        <f t="shared" si="165"/>
        <v>286.25264967148939</v>
      </c>
      <c r="L167" s="473">
        <f>IFERROR(AVERAGE(K167:K181),"-")</f>
        <v>280.40878196744887</v>
      </c>
      <c r="M167" s="153">
        <f>IFERROR(RANK(K167, K$167:K$181),"")</f>
        <v>8</v>
      </c>
      <c r="N167" s="448"/>
      <c r="O167" s="448"/>
      <c r="P167" s="95">
        <v>10</v>
      </c>
      <c r="Q167" s="177">
        <v>2856</v>
      </c>
      <c r="R167" s="177">
        <f>IFERROR(Q167/P167,"")</f>
        <v>285.60000000000002</v>
      </c>
      <c r="S167" s="95">
        <f>IFERROR(RANK(R167, R$167:R$181),"")</f>
        <v>8</v>
      </c>
      <c r="T167" s="447">
        <f>AVERAGE(R167:R181)</f>
        <v>280.84701683497889</v>
      </c>
      <c r="U167" s="95">
        <v>10</v>
      </c>
      <c r="V167" s="177">
        <v>2857.6</v>
      </c>
      <c r="W167" s="177">
        <f>IFERROR(V167/U167,"")</f>
        <v>285.76</v>
      </c>
      <c r="X167" s="95">
        <f>IFERROR(RANK(W167, W$167:W$181),"")</f>
        <v>7</v>
      </c>
      <c r="Y167" s="447">
        <f>AVERAGE(W167:W181)</f>
        <v>279.88149049954154</v>
      </c>
      <c r="Z167" s="95">
        <v>10</v>
      </c>
      <c r="AA167" s="177">
        <v>2868.5294117647049</v>
      </c>
      <c r="AB167" s="177">
        <f>IFERROR(AA167/Z167,"")</f>
        <v>286.85294117647049</v>
      </c>
      <c r="AC167" s="95">
        <f>IFERROR(RANK(AB167, AB$167:AB$181),"")</f>
        <v>4</v>
      </c>
      <c r="AD167" s="447">
        <f>AVERAGE(AB167:AB181)</f>
        <v>279.8892661953671</v>
      </c>
      <c r="AE167" s="95">
        <v>10</v>
      </c>
      <c r="AF167" s="177">
        <v>2873.9449541284398</v>
      </c>
      <c r="AG167" s="177">
        <f>IFERROR(AF167/AE167,"")</f>
        <v>287.39449541284398</v>
      </c>
      <c r="AH167" s="95">
        <f>IFERROR(RANK(AG167, AG$167:AG$181),"")</f>
        <v>5</v>
      </c>
      <c r="AI167" s="447">
        <f>AVERAGE(AG167:AG181)</f>
        <v>280.73196614701504</v>
      </c>
      <c r="AJ167" s="95">
        <v>10</v>
      </c>
      <c r="AK167" s="177">
        <v>2868.0000000000005</v>
      </c>
      <c r="AL167" s="177">
        <f>IFERROR(AK167/AJ167,"")</f>
        <v>286.80000000000007</v>
      </c>
      <c r="AM167" s="95">
        <f>IFERROR(RANK(AL167, AL$167:AL$181),"")</f>
        <v>8</v>
      </c>
      <c r="AN167" s="447">
        <f>AVERAGE(AL167:AL181)</f>
        <v>280.95921764877539</v>
      </c>
      <c r="AO167" s="95">
        <v>10</v>
      </c>
      <c r="AP167" s="177">
        <v>2862.5</v>
      </c>
      <c r="AQ167" s="177">
        <f>IFERROR(AP167/AO167,"")</f>
        <v>286.25</v>
      </c>
      <c r="AR167" s="95">
        <f>IFERROR(RANK(AQ167, AQ$167:AQ$181),"")</f>
        <v>5</v>
      </c>
      <c r="AS167" s="447">
        <f>AVERAGE(AQ167:AQ181)</f>
        <v>279.99475740013145</v>
      </c>
      <c r="AT167" s="95">
        <v>10</v>
      </c>
      <c r="AU167" s="177">
        <v>2851.1111111111113</v>
      </c>
      <c r="AV167" s="177">
        <f>IFERROR(AU167/AT167,"")</f>
        <v>285.11111111111114</v>
      </c>
      <c r="AW167" s="95">
        <f>IFERROR(RANK(AV167, AV$167:AV$181),"")</f>
        <v>8</v>
      </c>
      <c r="AX167" s="447">
        <f>AVERAGE(AV167:AV181)</f>
        <v>280.55775904633254</v>
      </c>
    </row>
    <row r="168" spans="2:50" hidden="1">
      <c r="B168" s="456"/>
      <c r="C168" s="95">
        <v>2</v>
      </c>
      <c r="D168" s="95" t="s">
        <v>205</v>
      </c>
      <c r="E168" s="95">
        <v>10</v>
      </c>
      <c r="F168" s="95">
        <v>3000</v>
      </c>
      <c r="G168" s="177">
        <f t="shared" si="164"/>
        <v>300</v>
      </c>
      <c r="H168" s="475"/>
      <c r="I168" s="153">
        <f t="shared" si="165"/>
        <v>10</v>
      </c>
      <c r="J168" s="153">
        <f t="shared" si="165"/>
        <v>2869.720087730554</v>
      </c>
      <c r="K168" s="154">
        <f t="shared" si="165"/>
        <v>286.97200877305539</v>
      </c>
      <c r="L168" s="473"/>
      <c r="M168" s="153">
        <f t="shared" ref="M168:M181" si="166">IFERROR(RANK(K168, K$167:K$181),"")</f>
        <v>5</v>
      </c>
      <c r="N168" s="448"/>
      <c r="O168" s="448"/>
      <c r="P168" s="95">
        <v>10</v>
      </c>
      <c r="Q168" s="177">
        <v>2865.6716417910457</v>
      </c>
      <c r="R168" s="177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47"/>
      <c r="U168" s="95">
        <v>10</v>
      </c>
      <c r="V168" s="177">
        <v>2867.8947368421059</v>
      </c>
      <c r="W168" s="177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47"/>
      <c r="Z168" s="95">
        <v>10</v>
      </c>
      <c r="AA168" s="177">
        <v>2858.1308411214955</v>
      </c>
      <c r="AB168" s="177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47"/>
      <c r="AE168" s="95">
        <v>10</v>
      </c>
      <c r="AF168" s="177">
        <v>2869.5348837209308</v>
      </c>
      <c r="AG168" s="177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47"/>
      <c r="AJ168" s="95">
        <v>10</v>
      </c>
      <c r="AK168" s="177">
        <v>2880</v>
      </c>
      <c r="AL168" s="177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47"/>
      <c r="AO168" s="95">
        <v>10</v>
      </c>
      <c r="AP168" s="177">
        <v>2876.8085106382973</v>
      </c>
      <c r="AQ168" s="177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47"/>
      <c r="AT168" s="95">
        <v>10</v>
      </c>
      <c r="AU168" s="177">
        <v>2870</v>
      </c>
      <c r="AV168" s="177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47"/>
    </row>
    <row r="169" spans="2:50" hidden="1">
      <c r="B169" s="456"/>
      <c r="C169" s="95">
        <v>3</v>
      </c>
      <c r="D169" s="95" t="s">
        <v>206</v>
      </c>
      <c r="E169" s="95">
        <v>10</v>
      </c>
      <c r="F169" s="95">
        <v>3000</v>
      </c>
      <c r="G169" s="177">
        <f t="shared" si="164"/>
        <v>300</v>
      </c>
      <c r="H169" s="475"/>
      <c r="I169" s="153">
        <f t="shared" si="165"/>
        <v>10</v>
      </c>
      <c r="J169" s="153">
        <f t="shared" si="165"/>
        <v>2865.0237587507495</v>
      </c>
      <c r="K169" s="154">
        <f t="shared" si="165"/>
        <v>286.50237587507496</v>
      </c>
      <c r="L169" s="473"/>
      <c r="M169" s="153">
        <f t="shared" si="166"/>
        <v>7</v>
      </c>
      <c r="N169" s="448"/>
      <c r="O169" s="448"/>
      <c r="P169" s="95">
        <v>10</v>
      </c>
      <c r="Q169" s="177">
        <v>2866.8571428571422</v>
      </c>
      <c r="R169" s="177">
        <f t="shared" si="167"/>
        <v>286.6857142857142</v>
      </c>
      <c r="S169" s="95">
        <f t="shared" si="168"/>
        <v>6</v>
      </c>
      <c r="T169" s="447"/>
      <c r="U169" s="95">
        <v>10</v>
      </c>
      <c r="V169" s="177">
        <v>2853.8613861386148</v>
      </c>
      <c r="W169" s="177">
        <f t="shared" si="169"/>
        <v>285.38613861386148</v>
      </c>
      <c r="X169" s="95">
        <f t="shared" si="170"/>
        <v>8</v>
      </c>
      <c r="Y169" s="447"/>
      <c r="Z169" s="95">
        <v>10</v>
      </c>
      <c r="AA169" s="177">
        <v>2866.1052631578955</v>
      </c>
      <c r="AB169" s="177">
        <f t="shared" si="171"/>
        <v>286.61052631578957</v>
      </c>
      <c r="AC169" s="95">
        <f t="shared" si="172"/>
        <v>5</v>
      </c>
      <c r="AD169" s="447"/>
      <c r="AE169" s="95">
        <v>10</v>
      </c>
      <c r="AF169" s="177">
        <v>2878.5542168674688</v>
      </c>
      <c r="AG169" s="177">
        <f t="shared" si="173"/>
        <v>287.85542168674687</v>
      </c>
      <c r="AH169" s="95">
        <f t="shared" si="174"/>
        <v>4</v>
      </c>
      <c r="AI169" s="447"/>
      <c r="AJ169" s="95">
        <v>10</v>
      </c>
      <c r="AK169" s="177">
        <v>2871.5294117647068</v>
      </c>
      <c r="AL169" s="177">
        <f t="shared" si="175"/>
        <v>287.15294117647068</v>
      </c>
      <c r="AM169" s="95">
        <f t="shared" si="176"/>
        <v>7</v>
      </c>
      <c r="AN169" s="447"/>
      <c r="AO169" s="95">
        <v>10</v>
      </c>
      <c r="AP169" s="177">
        <v>2860.4210526315796</v>
      </c>
      <c r="AQ169" s="177">
        <f t="shared" si="177"/>
        <v>286.04210526315796</v>
      </c>
      <c r="AR169" s="95">
        <f t="shared" si="178"/>
        <v>6</v>
      </c>
      <c r="AS169" s="447"/>
      <c r="AT169" s="95">
        <v>10</v>
      </c>
      <c r="AU169" s="177">
        <v>2857.8378378378379</v>
      </c>
      <c r="AV169" s="177">
        <f t="shared" si="179"/>
        <v>285.7837837837838</v>
      </c>
      <c r="AW169" s="95">
        <f t="shared" si="180"/>
        <v>7</v>
      </c>
      <c r="AX169" s="447"/>
    </row>
    <row r="170" spans="2:50" hidden="1">
      <c r="B170" s="456"/>
      <c r="C170" s="95">
        <v>4</v>
      </c>
      <c r="D170" s="95" t="s">
        <v>209</v>
      </c>
      <c r="E170" s="95">
        <v>10</v>
      </c>
      <c r="F170" s="95">
        <v>3000</v>
      </c>
      <c r="G170" s="177">
        <f t="shared" si="164"/>
        <v>300</v>
      </c>
      <c r="H170" s="475"/>
      <c r="I170" s="153">
        <f>IFERROR(AVERAGE(P170,U170,Z170,AE170,AJ170,AO170,AT170),"")</f>
        <v>10</v>
      </c>
      <c r="J170" s="153">
        <f>IFERROR(AVERAGE(Q170,V170,AA170,AF170,AK170,AP170,AU170),"")</f>
        <v>2869.4809527149073</v>
      </c>
      <c r="K170" s="154">
        <f>IFERROR(AVERAGE(R170,W170,AB170,AG170,AL170,AQ170,AV170),"")</f>
        <v>286.94809527149073</v>
      </c>
      <c r="L170" s="473"/>
      <c r="M170" s="153">
        <f t="shared" si="166"/>
        <v>6</v>
      </c>
      <c r="N170" s="448"/>
      <c r="O170" s="448"/>
      <c r="P170" s="95">
        <v>10</v>
      </c>
      <c r="Q170" s="177">
        <v>2870</v>
      </c>
      <c r="R170" s="177">
        <f t="shared" si="167"/>
        <v>287</v>
      </c>
      <c r="S170" s="95">
        <f t="shared" si="168"/>
        <v>5</v>
      </c>
      <c r="T170" s="447"/>
      <c r="U170" s="95">
        <v>10</v>
      </c>
      <c r="V170" s="177">
        <v>2857.8461538461529</v>
      </c>
      <c r="W170" s="177">
        <f t="shared" si="169"/>
        <v>285.78461538461528</v>
      </c>
      <c r="X170" s="95">
        <f t="shared" si="170"/>
        <v>6</v>
      </c>
      <c r="Y170" s="447"/>
      <c r="Z170" s="95">
        <v>10</v>
      </c>
      <c r="AA170" s="177">
        <v>2854.1538461538453</v>
      </c>
      <c r="AB170" s="177">
        <f t="shared" si="171"/>
        <v>285.41538461538454</v>
      </c>
      <c r="AC170" s="95">
        <f t="shared" si="172"/>
        <v>8</v>
      </c>
      <c r="AD170" s="447"/>
      <c r="AE170" s="95">
        <v>10</v>
      </c>
      <c r="AF170" s="177">
        <v>2886.1016949152527</v>
      </c>
      <c r="AG170" s="177">
        <f t="shared" si="173"/>
        <v>288.61016949152526</v>
      </c>
      <c r="AH170" s="95">
        <f t="shared" si="174"/>
        <v>3</v>
      </c>
      <c r="AI170" s="447"/>
      <c r="AJ170" s="95">
        <v>10</v>
      </c>
      <c r="AK170" s="177">
        <v>2887.7419354838698</v>
      </c>
      <c r="AL170" s="177">
        <f t="shared" si="175"/>
        <v>288.77419354838696</v>
      </c>
      <c r="AM170" s="95">
        <f t="shared" si="176"/>
        <v>3</v>
      </c>
      <c r="AN170" s="447"/>
      <c r="AO170" s="95">
        <v>10</v>
      </c>
      <c r="AP170" s="177">
        <v>2855.4545454545455</v>
      </c>
      <c r="AQ170" s="177">
        <f t="shared" si="177"/>
        <v>285.54545454545456</v>
      </c>
      <c r="AR170" s="95">
        <f t="shared" si="178"/>
        <v>7</v>
      </c>
      <c r="AS170" s="447"/>
      <c r="AT170" s="95">
        <v>10</v>
      </c>
      <c r="AU170" s="177">
        <v>2875.0684931506853</v>
      </c>
      <c r="AV170" s="177">
        <f t="shared" si="179"/>
        <v>287.50684931506851</v>
      </c>
      <c r="AW170" s="95">
        <f t="shared" si="180"/>
        <v>5</v>
      </c>
      <c r="AX170" s="447"/>
    </row>
    <row r="171" spans="2:50" hidden="1">
      <c r="B171" s="456"/>
      <c r="C171" s="95">
        <v>5</v>
      </c>
      <c r="D171" s="95" t="s">
        <v>210</v>
      </c>
      <c r="E171" s="95">
        <v>10</v>
      </c>
      <c r="F171" s="95">
        <v>3000</v>
      </c>
      <c r="G171" s="177">
        <f t="shared" si="164"/>
        <v>300</v>
      </c>
      <c r="H171" s="475"/>
      <c r="I171" s="153">
        <f t="shared" ref="I171:K181" si="181">IFERROR(AVERAGE(P171,U171,Z171,AE171,AJ171,AO171,AT171),"")</f>
        <v>10</v>
      </c>
      <c r="J171" s="153">
        <f t="shared" si="181"/>
        <v>2879.1885025934321</v>
      </c>
      <c r="K171" s="154">
        <f t="shared" si="181"/>
        <v>287.91885025934329</v>
      </c>
      <c r="L171" s="473"/>
      <c r="M171" s="153">
        <f t="shared" si="166"/>
        <v>4</v>
      </c>
      <c r="N171" s="448"/>
      <c r="O171" s="448"/>
      <c r="P171" s="95">
        <v>10</v>
      </c>
      <c r="Q171" s="177">
        <v>2900.3225806451624</v>
      </c>
      <c r="R171" s="177">
        <f t="shared" si="167"/>
        <v>290.03225806451621</v>
      </c>
      <c r="S171" s="95">
        <f t="shared" si="168"/>
        <v>3</v>
      </c>
      <c r="T171" s="447"/>
      <c r="U171" s="95">
        <v>10</v>
      </c>
      <c r="V171" s="177">
        <v>2866.0000000000009</v>
      </c>
      <c r="W171" s="177">
        <f t="shared" si="169"/>
        <v>286.60000000000008</v>
      </c>
      <c r="X171" s="95">
        <f t="shared" si="170"/>
        <v>5</v>
      </c>
      <c r="Y171" s="447"/>
      <c r="Z171" s="95">
        <v>10</v>
      </c>
      <c r="AA171" s="177">
        <v>2901.0526315789475</v>
      </c>
      <c r="AB171" s="177">
        <f t="shared" si="171"/>
        <v>290.10526315789474</v>
      </c>
      <c r="AC171" s="95">
        <f t="shared" si="172"/>
        <v>2</v>
      </c>
      <c r="AD171" s="447"/>
      <c r="AE171" s="95">
        <v>10</v>
      </c>
      <c r="AF171" s="177">
        <v>2852.3999999999987</v>
      </c>
      <c r="AG171" s="177">
        <f t="shared" si="173"/>
        <v>285.2399999999999</v>
      </c>
      <c r="AH171" s="95">
        <f t="shared" si="174"/>
        <v>8</v>
      </c>
      <c r="AI171" s="447"/>
      <c r="AJ171" s="95">
        <v>10</v>
      </c>
      <c r="AK171" s="177">
        <v>2885.6603773584898</v>
      </c>
      <c r="AL171" s="177">
        <f t="shared" si="175"/>
        <v>288.56603773584897</v>
      </c>
      <c r="AM171" s="95">
        <f t="shared" si="176"/>
        <v>4</v>
      </c>
      <c r="AN171" s="447"/>
      <c r="AO171" s="95">
        <v>10</v>
      </c>
      <c r="AP171" s="177">
        <v>2851.0714285714289</v>
      </c>
      <c r="AQ171" s="177">
        <f t="shared" si="177"/>
        <v>285.10714285714289</v>
      </c>
      <c r="AR171" s="95">
        <f t="shared" si="178"/>
        <v>8</v>
      </c>
      <c r="AS171" s="447"/>
      <c r="AT171" s="95">
        <v>10</v>
      </c>
      <c r="AU171" s="177">
        <v>2897.8125000000014</v>
      </c>
      <c r="AV171" s="177">
        <f t="shared" si="179"/>
        <v>289.78125000000011</v>
      </c>
      <c r="AW171" s="95">
        <f t="shared" si="180"/>
        <v>3</v>
      </c>
      <c r="AX171" s="447"/>
    </row>
    <row r="172" spans="2:50" hidden="1">
      <c r="B172" s="456"/>
      <c r="C172" s="95">
        <v>6</v>
      </c>
      <c r="D172" s="95" t="s">
        <v>211</v>
      </c>
      <c r="E172" s="95">
        <v>10</v>
      </c>
      <c r="F172" s="95">
        <v>3000</v>
      </c>
      <c r="G172" s="177">
        <f t="shared" si="164"/>
        <v>300</v>
      </c>
      <c r="H172" s="475"/>
      <c r="I172" s="153">
        <f t="shared" si="181"/>
        <v>10</v>
      </c>
      <c r="J172" s="153">
        <f t="shared" si="181"/>
        <v>2901.8555035106756</v>
      </c>
      <c r="K172" s="154">
        <f t="shared" si="181"/>
        <v>290.18555035106755</v>
      </c>
      <c r="L172" s="473"/>
      <c r="M172" s="153">
        <f t="shared" si="166"/>
        <v>2</v>
      </c>
      <c r="N172" s="448"/>
      <c r="O172" s="448"/>
      <c r="P172" s="95">
        <v>10</v>
      </c>
      <c r="Q172" s="177">
        <v>2910.8571428571399</v>
      </c>
      <c r="R172" s="177">
        <f t="shared" si="167"/>
        <v>291.085714285714</v>
      </c>
      <c r="S172" s="95">
        <f t="shared" si="168"/>
        <v>2</v>
      </c>
      <c r="T172" s="447"/>
      <c r="U172" s="95">
        <v>10</v>
      </c>
      <c r="V172" s="177">
        <v>2885.1428571428542</v>
      </c>
      <c r="W172" s="177">
        <f t="shared" si="169"/>
        <v>288.51428571428539</v>
      </c>
      <c r="X172" s="95">
        <f t="shared" si="170"/>
        <v>3</v>
      </c>
      <c r="Y172" s="447"/>
      <c r="Z172" s="95">
        <v>10</v>
      </c>
      <c r="AA172" s="177">
        <v>2861.8181818181847</v>
      </c>
      <c r="AB172" s="177">
        <f t="shared" si="171"/>
        <v>286.18181818181847</v>
      </c>
      <c r="AC172" s="95">
        <f t="shared" si="172"/>
        <v>6</v>
      </c>
      <c r="AD172" s="447"/>
      <c r="AE172" s="95">
        <v>10</v>
      </c>
      <c r="AF172" s="177">
        <v>2924.4444444444462</v>
      </c>
      <c r="AG172" s="177">
        <f t="shared" si="173"/>
        <v>292.44444444444463</v>
      </c>
      <c r="AH172" s="95">
        <f t="shared" si="174"/>
        <v>2</v>
      </c>
      <c r="AI172" s="447"/>
      <c r="AJ172" s="95">
        <v>10</v>
      </c>
      <c r="AK172" s="177">
        <v>2944.4444444444457</v>
      </c>
      <c r="AL172" s="177">
        <f t="shared" si="175"/>
        <v>294.44444444444457</v>
      </c>
      <c r="AM172" s="95">
        <f t="shared" si="176"/>
        <v>2</v>
      </c>
      <c r="AN172" s="447"/>
      <c r="AO172" s="95">
        <v>10</v>
      </c>
      <c r="AP172" s="177">
        <v>2896.551724137933</v>
      </c>
      <c r="AQ172" s="177">
        <f t="shared" si="177"/>
        <v>289.65517241379331</v>
      </c>
      <c r="AR172" s="95">
        <f t="shared" si="178"/>
        <v>2</v>
      </c>
      <c r="AS172" s="447"/>
      <c r="AT172" s="95">
        <v>10</v>
      </c>
      <c r="AU172" s="177">
        <v>2889.7297297297278</v>
      </c>
      <c r="AV172" s="177">
        <f t="shared" si="179"/>
        <v>288.9729729729728</v>
      </c>
      <c r="AW172" s="95">
        <f t="shared" si="180"/>
        <v>4</v>
      </c>
      <c r="AX172" s="447"/>
    </row>
    <row r="173" spans="2:50" hidden="1">
      <c r="B173" s="456"/>
      <c r="C173" s="95">
        <v>7</v>
      </c>
      <c r="D173" s="95" t="s">
        <v>213</v>
      </c>
      <c r="E173" s="95">
        <v>13</v>
      </c>
      <c r="F173" s="95">
        <v>2000</v>
      </c>
      <c r="G173" s="177">
        <f t="shared" si="164"/>
        <v>153.84615384615384</v>
      </c>
      <c r="H173" s="475"/>
      <c r="I173" s="153">
        <f t="shared" si="181"/>
        <v>13</v>
      </c>
      <c r="J173" s="153">
        <f t="shared" si="181"/>
        <v>1930.0424899664881</v>
      </c>
      <c r="K173" s="154">
        <f t="shared" si="181"/>
        <v>148.46480692049909</v>
      </c>
      <c r="L173" s="473"/>
      <c r="M173" s="153">
        <f t="shared" si="166"/>
        <v>9</v>
      </c>
      <c r="N173" s="448"/>
      <c r="O173" s="448"/>
      <c r="P173" s="95">
        <v>13</v>
      </c>
      <c r="Q173" s="177">
        <v>1938.9473684210511</v>
      </c>
      <c r="R173" s="177">
        <f t="shared" si="167"/>
        <v>149.1497975708501</v>
      </c>
      <c r="S173" s="95">
        <f t="shared" si="168"/>
        <v>9</v>
      </c>
      <c r="T173" s="447"/>
      <c r="U173" s="95">
        <v>13</v>
      </c>
      <c r="V173" s="177">
        <v>1928.9999999999995</v>
      </c>
      <c r="W173" s="177">
        <f t="shared" si="169"/>
        <v>148.38461538461536</v>
      </c>
      <c r="X173" s="95">
        <f t="shared" si="170"/>
        <v>9</v>
      </c>
      <c r="Y173" s="447"/>
      <c r="Z173" s="95">
        <v>13</v>
      </c>
      <c r="AA173" s="177">
        <v>1918.3783783783767</v>
      </c>
      <c r="AB173" s="177">
        <f t="shared" si="171"/>
        <v>147.56756756756744</v>
      </c>
      <c r="AC173" s="95">
        <f t="shared" si="172"/>
        <v>9</v>
      </c>
      <c r="AD173" s="447"/>
      <c r="AE173" s="95">
        <v>13</v>
      </c>
      <c r="AF173" s="177">
        <v>1921.9354838709673</v>
      </c>
      <c r="AG173" s="177">
        <f t="shared" si="173"/>
        <v>147.84119106699748</v>
      </c>
      <c r="AH173" s="95">
        <f t="shared" si="174"/>
        <v>9</v>
      </c>
      <c r="AI173" s="447"/>
      <c r="AJ173" s="95">
        <v>13</v>
      </c>
      <c r="AK173" s="177">
        <v>1905.8823529411741</v>
      </c>
      <c r="AL173" s="177">
        <f t="shared" si="175"/>
        <v>146.60633484162878</v>
      </c>
      <c r="AM173" s="95">
        <f t="shared" si="176"/>
        <v>9</v>
      </c>
      <c r="AN173" s="447"/>
      <c r="AO173" s="95">
        <v>13</v>
      </c>
      <c r="AP173" s="177">
        <v>1950.000000000002</v>
      </c>
      <c r="AQ173" s="177">
        <f t="shared" si="177"/>
        <v>150.00000000000017</v>
      </c>
      <c r="AR173" s="95">
        <f t="shared" si="178"/>
        <v>9</v>
      </c>
      <c r="AS173" s="447"/>
      <c r="AT173" s="95">
        <v>13</v>
      </c>
      <c r="AU173" s="177">
        <v>1946.1538461538451</v>
      </c>
      <c r="AV173" s="177">
        <f t="shared" si="179"/>
        <v>149.70414201183422</v>
      </c>
      <c r="AW173" s="95">
        <f t="shared" si="180"/>
        <v>9</v>
      </c>
      <c r="AX173" s="447"/>
    </row>
    <row r="174" spans="2:50" hidden="1">
      <c r="B174" s="456"/>
      <c r="C174" s="95">
        <v>8</v>
      </c>
      <c r="D174" s="95" t="s">
        <v>214</v>
      </c>
      <c r="E174" s="95">
        <v>10</v>
      </c>
      <c r="F174" s="95">
        <v>3000</v>
      </c>
      <c r="G174" s="177">
        <f t="shared" si="164"/>
        <v>300</v>
      </c>
      <c r="H174" s="475"/>
      <c r="I174" s="153">
        <f t="shared" si="181"/>
        <v>10</v>
      </c>
      <c r="J174" s="153">
        <f t="shared" si="181"/>
        <v>2885.6547830885143</v>
      </c>
      <c r="K174" s="154">
        <f t="shared" si="181"/>
        <v>288.56547830885148</v>
      </c>
      <c r="L174" s="473"/>
      <c r="M174" s="153">
        <f t="shared" si="166"/>
        <v>3</v>
      </c>
      <c r="N174" s="448"/>
      <c r="O174" s="448"/>
      <c r="P174" s="95">
        <v>10</v>
      </c>
      <c r="Q174" s="177">
        <v>2884.7058823529424</v>
      </c>
      <c r="R174" s="177">
        <f t="shared" si="167"/>
        <v>288.47058823529426</v>
      </c>
      <c r="S174" s="95">
        <f t="shared" si="168"/>
        <v>4</v>
      </c>
      <c r="T174" s="447"/>
      <c r="U174" s="95">
        <v>10</v>
      </c>
      <c r="V174" s="177">
        <v>2897.1428571428578</v>
      </c>
      <c r="W174" s="177">
        <f t="shared" si="169"/>
        <v>289.71428571428578</v>
      </c>
      <c r="X174" s="95">
        <f t="shared" si="170"/>
        <v>2</v>
      </c>
      <c r="Y174" s="447"/>
      <c r="Z174" s="95">
        <v>10</v>
      </c>
      <c r="AA174" s="177">
        <v>2871.428571428572</v>
      </c>
      <c r="AB174" s="177">
        <f t="shared" si="171"/>
        <v>287.14285714285722</v>
      </c>
      <c r="AC174" s="95">
        <f t="shared" si="172"/>
        <v>3</v>
      </c>
      <c r="AD174" s="447"/>
      <c r="AE174" s="95">
        <v>10</v>
      </c>
      <c r="AF174" s="177">
        <v>2870.6666666666665</v>
      </c>
      <c r="AG174" s="177">
        <f t="shared" si="173"/>
        <v>287.06666666666666</v>
      </c>
      <c r="AH174" s="95">
        <f t="shared" si="174"/>
        <v>6</v>
      </c>
      <c r="AI174" s="447"/>
      <c r="AJ174" s="95">
        <v>10</v>
      </c>
      <c r="AK174" s="177">
        <v>2878.7234042553196</v>
      </c>
      <c r="AL174" s="177">
        <f t="shared" si="175"/>
        <v>287.87234042553195</v>
      </c>
      <c r="AM174" s="95">
        <f t="shared" si="176"/>
        <v>6</v>
      </c>
      <c r="AN174" s="447"/>
      <c r="AO174" s="95">
        <v>10</v>
      </c>
      <c r="AP174" s="177">
        <v>2894.6938775510212</v>
      </c>
      <c r="AQ174" s="177">
        <f t="shared" si="177"/>
        <v>289.4693877551021</v>
      </c>
      <c r="AR174" s="95">
        <f t="shared" si="178"/>
        <v>3</v>
      </c>
      <c r="AS174" s="447"/>
      <c r="AT174" s="95">
        <v>10</v>
      </c>
      <c r="AU174" s="177">
        <v>2902.2222222222235</v>
      </c>
      <c r="AV174" s="177">
        <f t="shared" si="179"/>
        <v>290.22222222222234</v>
      </c>
      <c r="AW174" s="95">
        <f t="shared" si="180"/>
        <v>2</v>
      </c>
      <c r="AX174" s="447"/>
    </row>
    <row r="175" spans="2:50" hidden="1">
      <c r="B175" s="456"/>
      <c r="C175" s="95">
        <v>9</v>
      </c>
      <c r="D175" s="95" t="s">
        <v>215</v>
      </c>
      <c r="E175" s="95">
        <v>8</v>
      </c>
      <c r="F175" s="95">
        <v>3000</v>
      </c>
      <c r="G175" s="177">
        <f t="shared" si="164"/>
        <v>375</v>
      </c>
      <c r="H175" s="475"/>
      <c r="I175" s="153">
        <f t="shared" si="181"/>
        <v>8</v>
      </c>
      <c r="J175" s="153">
        <f t="shared" si="181"/>
        <v>2894.953778209343</v>
      </c>
      <c r="K175" s="154">
        <f t="shared" si="181"/>
        <v>361.86922227616787</v>
      </c>
      <c r="L175" s="473"/>
      <c r="M175" s="153">
        <f t="shared" si="166"/>
        <v>1</v>
      </c>
      <c r="N175" s="448"/>
      <c r="O175" s="448"/>
      <c r="P175" s="95">
        <v>8</v>
      </c>
      <c r="Q175" s="177">
        <v>2904.2553191489369</v>
      </c>
      <c r="R175" s="177">
        <f t="shared" si="167"/>
        <v>363.03191489361711</v>
      </c>
      <c r="S175" s="95">
        <f t="shared" si="168"/>
        <v>1</v>
      </c>
      <c r="T175" s="447"/>
      <c r="U175" s="95">
        <v>8</v>
      </c>
      <c r="V175" s="177">
        <v>2896</v>
      </c>
      <c r="W175" s="177">
        <f t="shared" si="169"/>
        <v>362</v>
      </c>
      <c r="X175" s="95">
        <f t="shared" si="170"/>
        <v>1</v>
      </c>
      <c r="Y175" s="447"/>
      <c r="Z175" s="95">
        <v>8</v>
      </c>
      <c r="AA175" s="177">
        <v>2906.5116279069762</v>
      </c>
      <c r="AB175" s="177">
        <f t="shared" si="171"/>
        <v>363.31395348837202</v>
      </c>
      <c r="AC175" s="95">
        <f t="shared" si="172"/>
        <v>1</v>
      </c>
      <c r="AD175" s="447"/>
      <c r="AE175" s="95">
        <v>8</v>
      </c>
      <c r="AF175" s="177">
        <v>2905.4545454545414</v>
      </c>
      <c r="AG175" s="177">
        <f t="shared" si="173"/>
        <v>363.18181818181768</v>
      </c>
      <c r="AH175" s="95">
        <f t="shared" si="174"/>
        <v>1</v>
      </c>
      <c r="AI175" s="447"/>
      <c r="AJ175" s="95">
        <v>8</v>
      </c>
      <c r="AK175" s="177">
        <v>2883.3333333333308</v>
      </c>
      <c r="AL175" s="177">
        <f t="shared" si="175"/>
        <v>360.41666666666634</v>
      </c>
      <c r="AM175" s="95">
        <f t="shared" si="176"/>
        <v>1</v>
      </c>
      <c r="AN175" s="447"/>
      <c r="AO175" s="95">
        <v>8</v>
      </c>
      <c r="AP175" s="177">
        <v>2881.6216216216194</v>
      </c>
      <c r="AQ175" s="177">
        <f t="shared" si="177"/>
        <v>360.20270270270242</v>
      </c>
      <c r="AR175" s="95">
        <f t="shared" si="178"/>
        <v>1</v>
      </c>
      <c r="AS175" s="447"/>
      <c r="AT175" s="95">
        <v>8</v>
      </c>
      <c r="AU175" s="177">
        <v>2887.5000000000009</v>
      </c>
      <c r="AV175" s="177">
        <f t="shared" si="179"/>
        <v>360.93750000000011</v>
      </c>
      <c r="AW175" s="95">
        <f t="shared" si="180"/>
        <v>1</v>
      </c>
      <c r="AX175" s="447"/>
    </row>
    <row r="176" spans="2:50" hidden="1">
      <c r="B176" s="456"/>
      <c r="C176" s="95">
        <v>10</v>
      </c>
      <c r="D176" s="95"/>
      <c r="E176" s="95"/>
      <c r="F176" s="95"/>
      <c r="G176" s="95"/>
      <c r="H176" s="475"/>
      <c r="I176" s="153" t="str">
        <f t="shared" si="181"/>
        <v/>
      </c>
      <c r="J176" s="153" t="str">
        <f t="shared" si="181"/>
        <v/>
      </c>
      <c r="K176" s="154" t="str">
        <f t="shared" si="181"/>
        <v/>
      </c>
      <c r="L176" s="473"/>
      <c r="M176" s="153" t="str">
        <f t="shared" si="166"/>
        <v/>
      </c>
      <c r="N176" s="448"/>
      <c r="O176" s="448"/>
      <c r="P176" s="95"/>
      <c r="Q176" s="177"/>
      <c r="R176" s="177" t="str">
        <f t="shared" si="167"/>
        <v/>
      </c>
      <c r="S176" s="95" t="str">
        <f t="shared" si="168"/>
        <v/>
      </c>
      <c r="T176" s="447"/>
      <c r="U176" s="95"/>
      <c r="V176" s="177"/>
      <c r="W176" s="177" t="str">
        <f t="shared" si="169"/>
        <v/>
      </c>
      <c r="X176" s="95" t="str">
        <f t="shared" si="170"/>
        <v/>
      </c>
      <c r="Y176" s="447"/>
      <c r="Z176" s="95"/>
      <c r="AA176" s="177"/>
      <c r="AB176" s="177" t="str">
        <f t="shared" si="171"/>
        <v/>
      </c>
      <c r="AC176" s="95" t="str">
        <f t="shared" si="172"/>
        <v/>
      </c>
      <c r="AD176" s="447"/>
      <c r="AE176" s="95"/>
      <c r="AF176" s="177"/>
      <c r="AG176" s="177" t="str">
        <f t="shared" si="173"/>
        <v/>
      </c>
      <c r="AH176" s="95" t="str">
        <f t="shared" si="174"/>
        <v/>
      </c>
      <c r="AI176" s="447"/>
      <c r="AJ176" s="95"/>
      <c r="AK176" s="177"/>
      <c r="AL176" s="177" t="str">
        <f t="shared" si="175"/>
        <v/>
      </c>
      <c r="AM176" s="95" t="str">
        <f t="shared" si="176"/>
        <v/>
      </c>
      <c r="AN176" s="447"/>
      <c r="AO176" s="95"/>
      <c r="AP176" s="177"/>
      <c r="AQ176" s="177" t="str">
        <f t="shared" si="177"/>
        <v/>
      </c>
      <c r="AR176" s="95" t="str">
        <f t="shared" si="178"/>
        <v/>
      </c>
      <c r="AS176" s="447"/>
      <c r="AT176" s="95"/>
      <c r="AU176" s="177"/>
      <c r="AV176" s="177" t="str">
        <f t="shared" si="179"/>
        <v/>
      </c>
      <c r="AW176" s="95" t="str">
        <f t="shared" si="180"/>
        <v/>
      </c>
      <c r="AX176" s="447"/>
    </row>
    <row r="177" spans="2:50" hidden="1">
      <c r="B177" s="456"/>
      <c r="C177" s="95">
        <v>11</v>
      </c>
      <c r="D177" s="95"/>
      <c r="E177" s="95"/>
      <c r="F177" s="95"/>
      <c r="G177" s="95"/>
      <c r="H177" s="475"/>
      <c r="I177" s="153" t="str">
        <f t="shared" si="181"/>
        <v/>
      </c>
      <c r="J177" s="153" t="str">
        <f t="shared" si="181"/>
        <v/>
      </c>
      <c r="K177" s="154" t="str">
        <f t="shared" si="181"/>
        <v/>
      </c>
      <c r="L177" s="473"/>
      <c r="M177" s="153" t="str">
        <f t="shared" si="166"/>
        <v/>
      </c>
      <c r="N177" s="448"/>
      <c r="O177" s="448"/>
      <c r="P177" s="95"/>
      <c r="Q177" s="177"/>
      <c r="R177" s="177" t="str">
        <f t="shared" si="167"/>
        <v/>
      </c>
      <c r="S177" s="95" t="str">
        <f t="shared" si="168"/>
        <v/>
      </c>
      <c r="T177" s="447"/>
      <c r="U177" s="95"/>
      <c r="V177" s="177"/>
      <c r="W177" s="177" t="str">
        <f t="shared" si="169"/>
        <v/>
      </c>
      <c r="X177" s="95" t="str">
        <f t="shared" si="170"/>
        <v/>
      </c>
      <c r="Y177" s="447"/>
      <c r="Z177" s="95"/>
      <c r="AA177" s="177"/>
      <c r="AB177" s="177" t="str">
        <f t="shared" si="171"/>
        <v/>
      </c>
      <c r="AC177" s="95" t="str">
        <f t="shared" si="172"/>
        <v/>
      </c>
      <c r="AD177" s="447"/>
      <c r="AE177" s="95"/>
      <c r="AF177" s="177"/>
      <c r="AG177" s="177" t="str">
        <f t="shared" si="173"/>
        <v/>
      </c>
      <c r="AH177" s="95" t="str">
        <f t="shared" si="174"/>
        <v/>
      </c>
      <c r="AI177" s="447"/>
      <c r="AJ177" s="95"/>
      <c r="AK177" s="177"/>
      <c r="AL177" s="177" t="str">
        <f t="shared" si="175"/>
        <v/>
      </c>
      <c r="AM177" s="95" t="str">
        <f t="shared" si="176"/>
        <v/>
      </c>
      <c r="AN177" s="447"/>
      <c r="AO177" s="95"/>
      <c r="AP177" s="177"/>
      <c r="AQ177" s="177" t="str">
        <f t="shared" si="177"/>
        <v/>
      </c>
      <c r="AR177" s="95" t="str">
        <f t="shared" si="178"/>
        <v/>
      </c>
      <c r="AS177" s="447"/>
      <c r="AT177" s="95"/>
      <c r="AU177" s="177"/>
      <c r="AV177" s="177" t="str">
        <f t="shared" si="179"/>
        <v/>
      </c>
      <c r="AW177" s="95" t="str">
        <f t="shared" si="180"/>
        <v/>
      </c>
      <c r="AX177" s="447"/>
    </row>
    <row r="178" spans="2:50" hidden="1">
      <c r="B178" s="456"/>
      <c r="C178" s="95">
        <v>12</v>
      </c>
      <c r="D178" s="95"/>
      <c r="E178" s="95"/>
      <c r="F178" s="95"/>
      <c r="G178" s="95"/>
      <c r="H178" s="475"/>
      <c r="I178" s="153" t="str">
        <f t="shared" si="181"/>
        <v/>
      </c>
      <c r="J178" s="153" t="str">
        <f t="shared" si="181"/>
        <v/>
      </c>
      <c r="K178" s="154" t="str">
        <f t="shared" si="181"/>
        <v/>
      </c>
      <c r="L178" s="473"/>
      <c r="M178" s="153" t="str">
        <f t="shared" si="166"/>
        <v/>
      </c>
      <c r="N178" s="448"/>
      <c r="O178" s="448"/>
      <c r="P178" s="95"/>
      <c r="Q178" s="177"/>
      <c r="R178" s="177" t="str">
        <f t="shared" si="167"/>
        <v/>
      </c>
      <c r="S178" s="95" t="str">
        <f t="shared" si="168"/>
        <v/>
      </c>
      <c r="T178" s="447"/>
      <c r="U178" s="95"/>
      <c r="V178" s="177"/>
      <c r="W178" s="177" t="str">
        <f t="shared" si="169"/>
        <v/>
      </c>
      <c r="X178" s="95" t="str">
        <f t="shared" si="170"/>
        <v/>
      </c>
      <c r="Y178" s="447"/>
      <c r="Z178" s="95"/>
      <c r="AA178" s="177"/>
      <c r="AB178" s="177" t="str">
        <f t="shared" si="171"/>
        <v/>
      </c>
      <c r="AC178" s="95" t="str">
        <f t="shared" si="172"/>
        <v/>
      </c>
      <c r="AD178" s="447"/>
      <c r="AE178" s="95"/>
      <c r="AF178" s="177"/>
      <c r="AG178" s="177" t="str">
        <f t="shared" si="173"/>
        <v/>
      </c>
      <c r="AH178" s="95" t="str">
        <f t="shared" si="174"/>
        <v/>
      </c>
      <c r="AI178" s="447"/>
      <c r="AJ178" s="95"/>
      <c r="AK178" s="177"/>
      <c r="AL178" s="177" t="str">
        <f t="shared" si="175"/>
        <v/>
      </c>
      <c r="AM178" s="95" t="str">
        <f t="shared" si="176"/>
        <v/>
      </c>
      <c r="AN178" s="447"/>
      <c r="AO178" s="95"/>
      <c r="AP178" s="177"/>
      <c r="AQ178" s="177" t="str">
        <f t="shared" si="177"/>
        <v/>
      </c>
      <c r="AR178" s="95" t="str">
        <f t="shared" si="178"/>
        <v/>
      </c>
      <c r="AS178" s="447"/>
      <c r="AT178" s="95"/>
      <c r="AU178" s="177"/>
      <c r="AV178" s="177" t="str">
        <f t="shared" si="179"/>
        <v/>
      </c>
      <c r="AW178" s="95" t="str">
        <f t="shared" si="180"/>
        <v/>
      </c>
      <c r="AX178" s="447"/>
    </row>
    <row r="179" spans="2:50" hidden="1">
      <c r="B179" s="456"/>
      <c r="C179" s="95">
        <v>13</v>
      </c>
      <c r="D179" s="95"/>
      <c r="E179" s="95"/>
      <c r="F179" s="95"/>
      <c r="G179" s="95"/>
      <c r="H179" s="475"/>
      <c r="I179" s="153" t="str">
        <f t="shared" si="181"/>
        <v/>
      </c>
      <c r="J179" s="153" t="str">
        <f t="shared" si="181"/>
        <v/>
      </c>
      <c r="K179" s="154" t="str">
        <f t="shared" si="181"/>
        <v/>
      </c>
      <c r="L179" s="473"/>
      <c r="M179" s="153" t="str">
        <f t="shared" si="166"/>
        <v/>
      </c>
      <c r="N179" s="448"/>
      <c r="O179" s="448"/>
      <c r="P179" s="95"/>
      <c r="Q179" s="177"/>
      <c r="R179" s="177" t="str">
        <f t="shared" si="167"/>
        <v/>
      </c>
      <c r="S179" s="95" t="str">
        <f t="shared" si="168"/>
        <v/>
      </c>
      <c r="T179" s="447"/>
      <c r="U179" s="95"/>
      <c r="V179" s="177"/>
      <c r="W179" s="177" t="str">
        <f t="shared" si="169"/>
        <v/>
      </c>
      <c r="X179" s="95" t="str">
        <f t="shared" si="170"/>
        <v/>
      </c>
      <c r="Y179" s="447"/>
      <c r="Z179" s="95"/>
      <c r="AA179" s="177"/>
      <c r="AB179" s="177" t="str">
        <f t="shared" si="171"/>
        <v/>
      </c>
      <c r="AC179" s="95" t="str">
        <f t="shared" si="172"/>
        <v/>
      </c>
      <c r="AD179" s="447"/>
      <c r="AE179" s="95"/>
      <c r="AF179" s="177"/>
      <c r="AG179" s="177" t="str">
        <f t="shared" si="173"/>
        <v/>
      </c>
      <c r="AH179" s="95" t="str">
        <f t="shared" si="174"/>
        <v/>
      </c>
      <c r="AI179" s="447"/>
      <c r="AJ179" s="95"/>
      <c r="AK179" s="177"/>
      <c r="AL179" s="177" t="str">
        <f t="shared" si="175"/>
        <v/>
      </c>
      <c r="AM179" s="95" t="str">
        <f t="shared" si="176"/>
        <v/>
      </c>
      <c r="AN179" s="447"/>
      <c r="AO179" s="95"/>
      <c r="AP179" s="177"/>
      <c r="AQ179" s="177" t="str">
        <f t="shared" si="177"/>
        <v/>
      </c>
      <c r="AR179" s="95" t="str">
        <f t="shared" si="178"/>
        <v/>
      </c>
      <c r="AS179" s="447"/>
      <c r="AT179" s="95"/>
      <c r="AU179" s="177"/>
      <c r="AV179" s="177" t="str">
        <f t="shared" si="179"/>
        <v/>
      </c>
      <c r="AW179" s="95" t="str">
        <f t="shared" si="180"/>
        <v/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95"/>
      <c r="H180" s="475"/>
      <c r="I180" s="153" t="str">
        <f t="shared" si="181"/>
        <v/>
      </c>
      <c r="J180" s="153" t="str">
        <f t="shared" si="181"/>
        <v/>
      </c>
      <c r="K180" s="154" t="str">
        <f t="shared" si="181"/>
        <v/>
      </c>
      <c r="L180" s="473"/>
      <c r="M180" s="153" t="str">
        <f t="shared" si="166"/>
        <v/>
      </c>
      <c r="N180" s="448"/>
      <c r="O180" s="448"/>
      <c r="P180" s="95"/>
      <c r="Q180" s="177"/>
      <c r="R180" s="177" t="str">
        <f t="shared" si="167"/>
        <v/>
      </c>
      <c r="S180" s="95" t="str">
        <f t="shared" si="168"/>
        <v/>
      </c>
      <c r="T180" s="447"/>
      <c r="U180" s="95"/>
      <c r="V180" s="177"/>
      <c r="W180" s="177" t="str">
        <f t="shared" si="169"/>
        <v/>
      </c>
      <c r="X180" s="95" t="str">
        <f t="shared" si="170"/>
        <v/>
      </c>
      <c r="Y180" s="447"/>
      <c r="Z180" s="95"/>
      <c r="AA180" s="177"/>
      <c r="AB180" s="177" t="str">
        <f t="shared" si="171"/>
        <v/>
      </c>
      <c r="AC180" s="95" t="str">
        <f t="shared" si="172"/>
        <v/>
      </c>
      <c r="AD180" s="447"/>
      <c r="AE180" s="95"/>
      <c r="AF180" s="177"/>
      <c r="AG180" s="177" t="str">
        <f t="shared" si="173"/>
        <v/>
      </c>
      <c r="AH180" s="95" t="str">
        <f t="shared" si="174"/>
        <v/>
      </c>
      <c r="AI180" s="447"/>
      <c r="AJ180" s="95"/>
      <c r="AK180" s="177"/>
      <c r="AL180" s="177" t="str">
        <f t="shared" si="175"/>
        <v/>
      </c>
      <c r="AM180" s="95" t="str">
        <f t="shared" si="176"/>
        <v/>
      </c>
      <c r="AN180" s="447"/>
      <c r="AO180" s="95"/>
      <c r="AP180" s="177"/>
      <c r="AQ180" s="177" t="str">
        <f t="shared" si="177"/>
        <v/>
      </c>
      <c r="AR180" s="95" t="str">
        <f t="shared" si="178"/>
        <v/>
      </c>
      <c r="AS180" s="447"/>
      <c r="AT180" s="95"/>
      <c r="AU180" s="177"/>
      <c r="AV180" s="177" t="str">
        <f t="shared" si="179"/>
        <v/>
      </c>
      <c r="AW180" s="95" t="str">
        <f t="shared" si="180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95"/>
      <c r="H181" s="476"/>
      <c r="I181" s="153" t="str">
        <f t="shared" si="181"/>
        <v/>
      </c>
      <c r="J181" s="153" t="str">
        <f t="shared" si="181"/>
        <v/>
      </c>
      <c r="K181" s="154" t="str">
        <f t="shared" si="181"/>
        <v/>
      </c>
      <c r="L181" s="473"/>
      <c r="M181" s="153" t="str">
        <f t="shared" si="166"/>
        <v/>
      </c>
      <c r="N181" s="448"/>
      <c r="O181" s="448"/>
      <c r="P181" s="95"/>
      <c r="Q181" s="177"/>
      <c r="R181" s="177" t="str">
        <f t="shared" si="167"/>
        <v/>
      </c>
      <c r="S181" s="95" t="str">
        <f t="shared" si="168"/>
        <v/>
      </c>
      <c r="T181" s="447"/>
      <c r="U181" s="95"/>
      <c r="V181" s="177"/>
      <c r="W181" s="177" t="str">
        <f t="shared" si="169"/>
        <v/>
      </c>
      <c r="X181" s="95" t="str">
        <f t="shared" si="170"/>
        <v/>
      </c>
      <c r="Y181" s="447"/>
      <c r="Z181" s="95"/>
      <c r="AA181" s="177"/>
      <c r="AB181" s="177" t="str">
        <f t="shared" si="171"/>
        <v/>
      </c>
      <c r="AC181" s="95" t="str">
        <f t="shared" si="172"/>
        <v/>
      </c>
      <c r="AD181" s="447"/>
      <c r="AE181" s="95"/>
      <c r="AF181" s="177"/>
      <c r="AG181" s="177" t="str">
        <f t="shared" si="173"/>
        <v/>
      </c>
      <c r="AH181" s="95" t="str">
        <f t="shared" si="174"/>
        <v/>
      </c>
      <c r="AI181" s="447"/>
      <c r="AJ181" s="95"/>
      <c r="AK181" s="177"/>
      <c r="AL181" s="177" t="str">
        <f t="shared" si="175"/>
        <v/>
      </c>
      <c r="AM181" s="95" t="str">
        <f t="shared" si="176"/>
        <v/>
      </c>
      <c r="AN181" s="447"/>
      <c r="AO181" s="95"/>
      <c r="AP181" s="177"/>
      <c r="AQ181" s="177" t="str">
        <f t="shared" si="177"/>
        <v/>
      </c>
      <c r="AR181" s="95" t="str">
        <f t="shared" si="178"/>
        <v/>
      </c>
      <c r="AS181" s="447"/>
      <c r="AT181" s="95"/>
      <c r="AU181" s="177"/>
      <c r="AV181" s="177" t="str">
        <f t="shared" si="179"/>
        <v/>
      </c>
      <c r="AW181" s="95" t="str">
        <f t="shared" si="180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56" t="s">
        <v>203</v>
      </c>
      <c r="C187" s="95">
        <v>1</v>
      </c>
      <c r="D187" s="95" t="s">
        <v>204</v>
      </c>
      <c r="E187" s="95">
        <v>10</v>
      </c>
      <c r="F187" s="95">
        <v>3000</v>
      </c>
      <c r="G187" s="177">
        <f t="shared" ref="G187:G195" si="182">F187/E187</f>
        <v>300</v>
      </c>
      <c r="H187" s="474">
        <f>AVERAGE(G187:G201)</f>
        <v>292.09401709401709</v>
      </c>
      <c r="I187" s="153">
        <f t="shared" ref="I187:K189" si="183">IFERROR(AVERAGE(P187,U187,Z187,AE187,AJ187,AO187,AT187),"")</f>
        <v>10</v>
      </c>
      <c r="J187" s="153">
        <f t="shared" si="183"/>
        <v>2865.626478733896</v>
      </c>
      <c r="K187" s="154">
        <f t="shared" si="183"/>
        <v>286.56264787338955</v>
      </c>
      <c r="L187" s="473">
        <f>IFERROR(AVERAGE(K187:K201),"-")</f>
        <v>280.26677061553124</v>
      </c>
      <c r="M187" s="153">
        <f>IFERROR(RANK(K187, K$187:K$201),"")</f>
        <v>8</v>
      </c>
      <c r="N187" s="448"/>
      <c r="O187" s="448"/>
      <c r="P187" s="95">
        <v>10</v>
      </c>
      <c r="Q187" s="177">
        <v>2857.2869318181833</v>
      </c>
      <c r="R187" s="177">
        <f>IFERROR(Q187/P187,"")</f>
        <v>285.72869318181836</v>
      </c>
      <c r="S187" s="95">
        <f>IFERROR(RANK(R187, R$187:R$201),"")</f>
        <v>7</v>
      </c>
      <c r="T187" s="447">
        <f>AVERAGE(R187:R201)</f>
        <v>279.72174797882519</v>
      </c>
      <c r="U187" s="95">
        <v>10</v>
      </c>
      <c r="V187" s="177">
        <v>2866.1026432567996</v>
      </c>
      <c r="W187" s="177">
        <f>IFERROR(V187/U187,"")</f>
        <v>286.61026432567996</v>
      </c>
      <c r="X187" s="95">
        <f>IFERROR(RANK(W187, W$187:W$201),"")</f>
        <v>7</v>
      </c>
      <c r="Y187" s="447">
        <f>AVERAGE(W187:W201)</f>
        <v>280.14189769842505</v>
      </c>
      <c r="Z187" s="95">
        <v>10</v>
      </c>
      <c r="AA187" s="177">
        <v>2864.8077772867891</v>
      </c>
      <c r="AB187" s="177">
        <f>IFERROR(AA187/Z187,"")</f>
        <v>286.4807777286789</v>
      </c>
      <c r="AC187" s="95">
        <f>IFERROR(RANK(AB187, AB$187:AB$201),"")</f>
        <v>7</v>
      </c>
      <c r="AD187" s="447">
        <f>AVERAGE(AB187:AB201)</f>
        <v>280.9716417141716</v>
      </c>
      <c r="AE187" s="95">
        <v>10</v>
      </c>
      <c r="AF187" s="177">
        <v>2852.9729729729729</v>
      </c>
      <c r="AG187" s="177">
        <f>IFERROR(AF187/AE187,"")</f>
        <v>285.29729729729729</v>
      </c>
      <c r="AH187" s="95">
        <f>IFERROR(RANK(AG187, AG$187:AG$201),"")</f>
        <v>8</v>
      </c>
      <c r="AI187" s="447">
        <f>AVERAGE(AG187:AG201)</f>
        <v>281.08083995764923</v>
      </c>
      <c r="AJ187" s="95">
        <v>10</v>
      </c>
      <c r="AK187" s="177">
        <v>2874.7058823529401</v>
      </c>
      <c r="AL187" s="177">
        <f>IFERROR(AK187/AJ187,"")</f>
        <v>287.47058823529403</v>
      </c>
      <c r="AM187" s="95">
        <f>IFERROR(RANK(AL187, AL$187:AL$201),"")</f>
        <v>5</v>
      </c>
      <c r="AN187" s="447">
        <f>AVERAGE(AL187:AL201)</f>
        <v>280.89768203571407</v>
      </c>
      <c r="AO187" s="95">
        <v>10</v>
      </c>
      <c r="AP187" s="177">
        <v>2874.7826086956525</v>
      </c>
      <c r="AQ187" s="177">
        <f>IFERROR(AP187/AO187,"")</f>
        <v>287.47826086956525</v>
      </c>
      <c r="AR187" s="95">
        <f>IFERROR(RANK(AQ187, AQ$187:AQ$201),"")</f>
        <v>4</v>
      </c>
      <c r="AS187" s="447">
        <f>AVERAGE(AQ187:AQ201)</f>
        <v>279.79838670492813</v>
      </c>
      <c r="AT187" s="95">
        <v>10</v>
      </c>
      <c r="AU187" s="177">
        <v>2868.7265347539319</v>
      </c>
      <c r="AV187" s="177">
        <f>IFERROR(AU187/AT187,"")</f>
        <v>286.87265347539318</v>
      </c>
      <c r="AW187" s="95">
        <f>IFERROR(RANK(AV187, AV$187:AV$201),"")</f>
        <v>4</v>
      </c>
      <c r="AX187" s="447">
        <f>AVERAGE(AV187:AV201)</f>
        <v>295.63009918346484</v>
      </c>
    </row>
    <row r="188" spans="2:50" hidden="1">
      <c r="B188" s="456"/>
      <c r="C188" s="95">
        <v>2</v>
      </c>
      <c r="D188" s="95" t="s">
        <v>205</v>
      </c>
      <c r="E188" s="95">
        <v>10</v>
      </c>
      <c r="F188" s="95">
        <v>3000</v>
      </c>
      <c r="G188" s="177">
        <f t="shared" si="182"/>
        <v>300</v>
      </c>
      <c r="H188" s="475"/>
      <c r="I188" s="153">
        <f t="shared" si="183"/>
        <v>10</v>
      </c>
      <c r="J188" s="153">
        <f t="shared" si="183"/>
        <v>2865.6874353116068</v>
      </c>
      <c r="K188" s="154">
        <f t="shared" si="183"/>
        <v>286.56874353116064</v>
      </c>
      <c r="L188" s="473"/>
      <c r="M188" s="153">
        <f t="shared" ref="M188:M201" si="184">IFERROR(RANK(K188, K$187:K$201),"")</f>
        <v>7</v>
      </c>
      <c r="N188" s="448"/>
      <c r="O188" s="448"/>
      <c r="P188" s="95">
        <v>10</v>
      </c>
      <c r="Q188" s="177">
        <v>2882.0665901262932</v>
      </c>
      <c r="R188" s="177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47"/>
      <c r="U188" s="95">
        <v>10</v>
      </c>
      <c r="V188" s="177">
        <v>2871.5789473684222</v>
      </c>
      <c r="W188" s="177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47"/>
      <c r="Z188" s="95">
        <v>10</v>
      </c>
      <c r="AA188" s="177">
        <v>2866.8571428571431</v>
      </c>
      <c r="AB188" s="177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47"/>
      <c r="AE188" s="95">
        <v>10</v>
      </c>
      <c r="AF188" s="177">
        <v>2855.7303370786503</v>
      </c>
      <c r="AG188" s="177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47"/>
      <c r="AJ188" s="95">
        <v>10</v>
      </c>
      <c r="AK188" s="177">
        <v>2873.414634146342</v>
      </c>
      <c r="AL188" s="177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47"/>
      <c r="AO188" s="95">
        <v>10</v>
      </c>
      <c r="AP188" s="177">
        <v>2855.6043956043941</v>
      </c>
      <c r="AQ188" s="177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47"/>
      <c r="AT188" s="95">
        <v>10</v>
      </c>
      <c r="AU188" s="177">
        <v>2854.5600000000004</v>
      </c>
      <c r="AV188" s="177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47"/>
    </row>
    <row r="189" spans="2:50" hidden="1">
      <c r="B189" s="456"/>
      <c r="C189" s="95">
        <v>3</v>
      </c>
      <c r="D189" s="95" t="s">
        <v>206</v>
      </c>
      <c r="E189" s="95">
        <v>10</v>
      </c>
      <c r="F189" s="95">
        <v>3000</v>
      </c>
      <c r="G189" s="177">
        <f t="shared" si="182"/>
        <v>300</v>
      </c>
      <c r="H189" s="475"/>
      <c r="I189" s="153">
        <f t="shared" si="183"/>
        <v>10</v>
      </c>
      <c r="J189" s="153">
        <f t="shared" si="183"/>
        <v>2870.3184837400668</v>
      </c>
      <c r="K189" s="154">
        <f t="shared" si="183"/>
        <v>287.03184837400664</v>
      </c>
      <c r="L189" s="473"/>
      <c r="M189" s="153">
        <f t="shared" si="184"/>
        <v>5</v>
      </c>
      <c r="N189" s="448"/>
      <c r="O189" s="448"/>
      <c r="P189" s="95">
        <v>10</v>
      </c>
      <c r="Q189" s="177">
        <v>2867.2222222222217</v>
      </c>
      <c r="R189" s="177">
        <f t="shared" si="185"/>
        <v>286.72222222222217</v>
      </c>
      <c r="S189" s="95">
        <f t="shared" si="186"/>
        <v>5</v>
      </c>
      <c r="T189" s="447"/>
      <c r="U189" s="95">
        <v>10</v>
      </c>
      <c r="V189" s="177">
        <v>2874.1176470588225</v>
      </c>
      <c r="W189" s="177">
        <f t="shared" si="187"/>
        <v>287.41176470588226</v>
      </c>
      <c r="X189" s="95">
        <f t="shared" si="188"/>
        <v>5</v>
      </c>
      <c r="Y189" s="447"/>
      <c r="Z189" s="95">
        <v>10</v>
      </c>
      <c r="AA189" s="177">
        <v>2871.7894736842109</v>
      </c>
      <c r="AB189" s="177">
        <f t="shared" si="189"/>
        <v>287.17894736842106</v>
      </c>
      <c r="AC189" s="95">
        <f t="shared" si="190"/>
        <v>4</v>
      </c>
      <c r="AD189" s="447"/>
      <c r="AE189" s="95">
        <v>10</v>
      </c>
      <c r="AF189" s="177">
        <v>2861.2500000000018</v>
      </c>
      <c r="AG189" s="177">
        <f t="shared" si="191"/>
        <v>286.12500000000017</v>
      </c>
      <c r="AH189" s="95">
        <f t="shared" si="192"/>
        <v>5</v>
      </c>
      <c r="AI189" s="447"/>
      <c r="AJ189" s="95">
        <v>10</v>
      </c>
      <c r="AK189" s="177">
        <v>2886.9230769230753</v>
      </c>
      <c r="AL189" s="177">
        <f t="shared" si="193"/>
        <v>288.69230769230751</v>
      </c>
      <c r="AM189" s="95">
        <f t="shared" si="194"/>
        <v>4</v>
      </c>
      <c r="AN189" s="447"/>
      <c r="AO189" s="95">
        <v>10</v>
      </c>
      <c r="AP189" s="177">
        <v>2858.4269662921347</v>
      </c>
      <c r="AQ189" s="177">
        <f t="shared" si="195"/>
        <v>285.84269662921349</v>
      </c>
      <c r="AR189" s="95">
        <f t="shared" si="196"/>
        <v>7</v>
      </c>
      <c r="AS189" s="447"/>
      <c r="AT189" s="95">
        <v>10</v>
      </c>
      <c r="AU189" s="177">
        <v>2872.5</v>
      </c>
      <c r="AV189" s="177">
        <f t="shared" si="197"/>
        <v>287.25</v>
      </c>
      <c r="AW189" s="95">
        <f t="shared" si="198"/>
        <v>3</v>
      </c>
      <c r="AX189" s="447"/>
    </row>
    <row r="190" spans="2:50" hidden="1">
      <c r="B190" s="456"/>
      <c r="C190" s="95">
        <v>4</v>
      </c>
      <c r="D190" s="95" t="s">
        <v>209</v>
      </c>
      <c r="E190" s="95">
        <v>10</v>
      </c>
      <c r="F190" s="95">
        <v>3000</v>
      </c>
      <c r="G190" s="177">
        <f t="shared" si="182"/>
        <v>300</v>
      </c>
      <c r="H190" s="475"/>
      <c r="I190" s="153">
        <f>IFERROR(AVERAGE(P190,U190,Z190,AE190,AJ190,AO190,AT190),"")</f>
        <v>10</v>
      </c>
      <c r="J190" s="153">
        <f>IFERROR(AVERAGE(Q190,V190,AA190,AF190,AK190,AP190,AU190),"")</f>
        <v>2867.8091061028108</v>
      </c>
      <c r="K190" s="154">
        <f>IFERROR(AVERAGE(R190,W190,AB190,AG190,AL190,AQ190,AV190),"")</f>
        <v>286.78091061028101</v>
      </c>
      <c r="L190" s="473"/>
      <c r="M190" s="153">
        <f t="shared" si="184"/>
        <v>6</v>
      </c>
      <c r="N190" s="448"/>
      <c r="O190" s="448"/>
      <c r="P190" s="95">
        <v>10</v>
      </c>
      <c r="Q190" s="177">
        <v>2864.7761194029849</v>
      </c>
      <c r="R190" s="177">
        <f t="shared" si="185"/>
        <v>286.47761194029852</v>
      </c>
      <c r="S190" s="95">
        <f t="shared" si="186"/>
        <v>6</v>
      </c>
      <c r="T190" s="447"/>
      <c r="U190" s="95">
        <v>10</v>
      </c>
      <c r="V190" s="177">
        <v>2891.4285714285711</v>
      </c>
      <c r="W190" s="177">
        <f t="shared" si="187"/>
        <v>289.14285714285711</v>
      </c>
      <c r="X190" s="95">
        <f t="shared" si="188"/>
        <v>3</v>
      </c>
      <c r="Y190" s="447"/>
      <c r="Z190" s="95">
        <v>10</v>
      </c>
      <c r="AA190" s="177">
        <v>2861.6129032258054</v>
      </c>
      <c r="AB190" s="177">
        <f t="shared" si="189"/>
        <v>286.16129032258056</v>
      </c>
      <c r="AC190" s="95">
        <f t="shared" si="190"/>
        <v>8</v>
      </c>
      <c r="AD190" s="447"/>
      <c r="AE190" s="95">
        <v>10</v>
      </c>
      <c r="AF190" s="177">
        <v>2860.0000000000014</v>
      </c>
      <c r="AG190" s="177">
        <f t="shared" si="191"/>
        <v>286.00000000000011</v>
      </c>
      <c r="AH190" s="95">
        <f t="shared" si="192"/>
        <v>6</v>
      </c>
      <c r="AI190" s="447"/>
      <c r="AJ190" s="95">
        <v>10</v>
      </c>
      <c r="AK190" s="177">
        <v>2863.6363636363653</v>
      </c>
      <c r="AL190" s="177">
        <f t="shared" si="193"/>
        <v>286.36363636363654</v>
      </c>
      <c r="AM190" s="95">
        <f t="shared" si="194"/>
        <v>7</v>
      </c>
      <c r="AN190" s="447"/>
      <c r="AO190" s="95">
        <v>10</v>
      </c>
      <c r="AP190" s="177">
        <v>2868.4210526315774</v>
      </c>
      <c r="AQ190" s="177">
        <f t="shared" si="195"/>
        <v>286.84210526315775</v>
      </c>
      <c r="AR190" s="95">
        <f t="shared" si="196"/>
        <v>5</v>
      </c>
      <c r="AS190" s="447"/>
      <c r="AT190" s="95">
        <v>10</v>
      </c>
      <c r="AU190" s="177">
        <v>2864.7887323943669</v>
      </c>
      <c r="AV190" s="177">
        <f t="shared" si="197"/>
        <v>286.47887323943667</v>
      </c>
      <c r="AW190" s="95">
        <f t="shared" si="198"/>
        <v>5</v>
      </c>
      <c r="AX190" s="447"/>
    </row>
    <row r="191" spans="2:50" hidden="1">
      <c r="B191" s="456"/>
      <c r="C191" s="95">
        <v>5</v>
      </c>
      <c r="D191" s="95" t="s">
        <v>210</v>
      </c>
      <c r="E191" s="95">
        <v>10</v>
      </c>
      <c r="F191" s="95">
        <v>3000</v>
      </c>
      <c r="G191" s="177">
        <f t="shared" si="182"/>
        <v>300</v>
      </c>
      <c r="H191" s="475"/>
      <c r="I191" s="153">
        <f t="shared" ref="I191:K201" si="199">IFERROR(AVERAGE(P191,U191,Z191,AE191,AJ191,AO191,AT191),"")</f>
        <v>10</v>
      </c>
      <c r="J191" s="153">
        <f t="shared" si="199"/>
        <v>2877.1418406448383</v>
      </c>
      <c r="K191" s="154">
        <f t="shared" si="199"/>
        <v>287.71418406448385</v>
      </c>
      <c r="L191" s="473"/>
      <c r="M191" s="153">
        <f t="shared" si="184"/>
        <v>4</v>
      </c>
      <c r="N191" s="448"/>
      <c r="O191" s="448"/>
      <c r="P191" s="95">
        <v>10</v>
      </c>
      <c r="Q191" s="177">
        <v>2881.9354838709687</v>
      </c>
      <c r="R191" s="177">
        <f t="shared" si="185"/>
        <v>288.19354838709688</v>
      </c>
      <c r="S191" s="95">
        <f t="shared" si="186"/>
        <v>3</v>
      </c>
      <c r="T191" s="447"/>
      <c r="U191" s="95">
        <v>10</v>
      </c>
      <c r="V191" s="177">
        <v>2864.7457627118647</v>
      </c>
      <c r="W191" s="177">
        <f t="shared" si="187"/>
        <v>286.47457627118649</v>
      </c>
      <c r="X191" s="95">
        <f t="shared" si="188"/>
        <v>8</v>
      </c>
      <c r="Y191" s="447"/>
      <c r="Z191" s="95">
        <v>10</v>
      </c>
      <c r="AA191" s="177">
        <v>2871.7241379310349</v>
      </c>
      <c r="AB191" s="177">
        <f t="shared" si="189"/>
        <v>287.17241379310349</v>
      </c>
      <c r="AC191" s="95">
        <f t="shared" si="190"/>
        <v>5</v>
      </c>
      <c r="AD191" s="447"/>
      <c r="AE191" s="95">
        <v>10</v>
      </c>
      <c r="AF191" s="177">
        <v>2908.7500000000009</v>
      </c>
      <c r="AG191" s="177">
        <f t="shared" si="191"/>
        <v>290.87500000000011</v>
      </c>
      <c r="AH191" s="95">
        <f t="shared" si="192"/>
        <v>3</v>
      </c>
      <c r="AI191" s="447"/>
      <c r="AJ191" s="95">
        <v>10</v>
      </c>
      <c r="AK191" s="177">
        <v>2856.2500000000009</v>
      </c>
      <c r="AL191" s="177">
        <f t="shared" si="193"/>
        <v>285.62500000000011</v>
      </c>
      <c r="AM191" s="95">
        <f t="shared" si="194"/>
        <v>8</v>
      </c>
      <c r="AN191" s="447"/>
      <c r="AO191" s="95">
        <v>10</v>
      </c>
      <c r="AP191" s="177">
        <v>2894.3999999999987</v>
      </c>
      <c r="AQ191" s="177">
        <f t="shared" si="195"/>
        <v>289.43999999999988</v>
      </c>
      <c r="AR191" s="95">
        <f t="shared" si="196"/>
        <v>3</v>
      </c>
      <c r="AS191" s="447"/>
      <c r="AT191" s="95">
        <v>10</v>
      </c>
      <c r="AU191" s="177">
        <v>2862.1874999999995</v>
      </c>
      <c r="AV191" s="177">
        <f t="shared" si="197"/>
        <v>286.21874999999994</v>
      </c>
      <c r="AW191" s="95">
        <f t="shared" si="198"/>
        <v>6</v>
      </c>
      <c r="AX191" s="447"/>
    </row>
    <row r="192" spans="2:50" hidden="1">
      <c r="B192" s="456"/>
      <c r="C192" s="95">
        <v>6</v>
      </c>
      <c r="D192" s="95" t="s">
        <v>211</v>
      </c>
      <c r="E192" s="95">
        <v>10</v>
      </c>
      <c r="F192" s="95">
        <v>3000</v>
      </c>
      <c r="G192" s="177">
        <f t="shared" si="182"/>
        <v>300</v>
      </c>
      <c r="H192" s="475"/>
      <c r="I192" s="153">
        <f t="shared" si="199"/>
        <v>10</v>
      </c>
      <c r="J192" s="153">
        <f t="shared" si="199"/>
        <v>2896.4178757411828</v>
      </c>
      <c r="K192" s="154">
        <f t="shared" si="199"/>
        <v>289.64178757411833</v>
      </c>
      <c r="L192" s="473"/>
      <c r="M192" s="153">
        <f t="shared" si="184"/>
        <v>2</v>
      </c>
      <c r="N192" s="448"/>
      <c r="O192" s="448"/>
      <c r="P192" s="95">
        <v>10</v>
      </c>
      <c r="Q192" s="177">
        <v>2870.5263157894715</v>
      </c>
      <c r="R192" s="177">
        <f t="shared" si="185"/>
        <v>287.05263157894717</v>
      </c>
      <c r="S192" s="95">
        <f t="shared" si="186"/>
        <v>4</v>
      </c>
      <c r="T192" s="447"/>
      <c r="U192" s="95">
        <v>10</v>
      </c>
      <c r="V192" s="177">
        <v>2922.8571428571399</v>
      </c>
      <c r="W192" s="177">
        <f t="shared" si="187"/>
        <v>292.28571428571399</v>
      </c>
      <c r="X192" s="95">
        <f t="shared" si="188"/>
        <v>2</v>
      </c>
      <c r="Y192" s="447"/>
      <c r="Z192" s="95">
        <v>10</v>
      </c>
      <c r="AA192" s="177">
        <v>2916.3636363636328</v>
      </c>
      <c r="AB192" s="177">
        <f t="shared" si="189"/>
        <v>291.63636363636328</v>
      </c>
      <c r="AC192" s="95">
        <f t="shared" si="190"/>
        <v>2</v>
      </c>
      <c r="AD192" s="447"/>
      <c r="AE192" s="95">
        <v>10</v>
      </c>
      <c r="AF192" s="177">
        <v>2928.8888888888905</v>
      </c>
      <c r="AG192" s="177">
        <f t="shared" si="191"/>
        <v>292.88888888888903</v>
      </c>
      <c r="AH192" s="95">
        <f t="shared" si="192"/>
        <v>2</v>
      </c>
      <c r="AI192" s="447"/>
      <c r="AJ192" s="95">
        <v>10</v>
      </c>
      <c r="AK192" s="177">
        <v>2915.555555555557</v>
      </c>
      <c r="AL192" s="177">
        <f t="shared" si="193"/>
        <v>291.55555555555571</v>
      </c>
      <c r="AM192" s="95">
        <f t="shared" si="194"/>
        <v>2</v>
      </c>
      <c r="AN192" s="447"/>
      <c r="AO192" s="95">
        <v>10</v>
      </c>
      <c r="AP192" s="177">
        <v>2858.5714285714307</v>
      </c>
      <c r="AQ192" s="177">
        <f t="shared" si="195"/>
        <v>285.85714285714306</v>
      </c>
      <c r="AR192" s="95">
        <f t="shared" si="196"/>
        <v>6</v>
      </c>
      <c r="AS192" s="447"/>
      <c r="AT192" s="95">
        <v>10</v>
      </c>
      <c r="AU192" s="177">
        <v>2862.1621621621598</v>
      </c>
      <c r="AV192" s="177">
        <f t="shared" si="197"/>
        <v>286.21621621621597</v>
      </c>
      <c r="AW192" s="95">
        <f t="shared" si="198"/>
        <v>7</v>
      </c>
      <c r="AX192" s="447"/>
    </row>
    <row r="193" spans="2:50" hidden="1">
      <c r="B193" s="456"/>
      <c r="C193" s="95">
        <v>7</v>
      </c>
      <c r="D193" s="95" t="s">
        <v>213</v>
      </c>
      <c r="E193" s="95">
        <v>13</v>
      </c>
      <c r="F193" s="95">
        <v>2000</v>
      </c>
      <c r="G193" s="177">
        <f t="shared" si="182"/>
        <v>153.84615384615384</v>
      </c>
      <c r="H193" s="475"/>
      <c r="I193" s="153">
        <f t="shared" si="199"/>
        <v>13</v>
      </c>
      <c r="J193" s="153">
        <f t="shared" si="199"/>
        <v>1927.3278765432835</v>
      </c>
      <c r="K193" s="154">
        <f t="shared" si="199"/>
        <v>148.25599050332951</v>
      </c>
      <c r="L193" s="473"/>
      <c r="M193" s="153">
        <f t="shared" si="184"/>
        <v>9</v>
      </c>
      <c r="N193" s="448"/>
      <c r="O193" s="448"/>
      <c r="P193" s="95">
        <v>13</v>
      </c>
      <c r="Q193" s="177">
        <v>1929.7674418604647</v>
      </c>
      <c r="R193" s="177">
        <f t="shared" si="185"/>
        <v>148.4436493738819</v>
      </c>
      <c r="S193" s="95">
        <f t="shared" si="186"/>
        <v>9</v>
      </c>
      <c r="T193" s="447"/>
      <c r="U193" s="95">
        <v>13</v>
      </c>
      <c r="V193" s="177">
        <v>1912.6829268292677</v>
      </c>
      <c r="W193" s="177">
        <f t="shared" si="187"/>
        <v>147.12945590994366</v>
      </c>
      <c r="X193" s="95">
        <f t="shared" si="188"/>
        <v>9</v>
      </c>
      <c r="Y193" s="447"/>
      <c r="Z193" s="95">
        <v>13</v>
      </c>
      <c r="AA193" s="177">
        <v>1921.4634146341459</v>
      </c>
      <c r="AB193" s="177">
        <f t="shared" si="189"/>
        <v>147.80487804878047</v>
      </c>
      <c r="AC193" s="95">
        <f t="shared" si="190"/>
        <v>9</v>
      </c>
      <c r="AD193" s="447"/>
      <c r="AE193" s="95">
        <v>13</v>
      </c>
      <c r="AF193" s="177">
        <v>1925.454545454543</v>
      </c>
      <c r="AG193" s="177">
        <f t="shared" si="191"/>
        <v>148.11188811188794</v>
      </c>
      <c r="AH193" s="95">
        <f t="shared" si="192"/>
        <v>9</v>
      </c>
      <c r="AI193" s="447"/>
      <c r="AJ193" s="95">
        <v>13</v>
      </c>
      <c r="AK193" s="177">
        <v>1918.2352941176446</v>
      </c>
      <c r="AL193" s="177">
        <f t="shared" si="193"/>
        <v>147.55656108597265</v>
      </c>
      <c r="AM193" s="95">
        <f t="shared" si="194"/>
        <v>9</v>
      </c>
      <c r="AN193" s="447"/>
      <c r="AO193" s="95">
        <v>13</v>
      </c>
      <c r="AP193" s="177">
        <v>1956.3636363636365</v>
      </c>
      <c r="AQ193" s="177">
        <f t="shared" si="195"/>
        <v>150.48951048951051</v>
      </c>
      <c r="AR193" s="95">
        <f t="shared" si="196"/>
        <v>9</v>
      </c>
      <c r="AS193" s="447"/>
      <c r="AT193" s="315"/>
      <c r="AU193" s="316"/>
      <c r="AV193" s="316" t="str">
        <f t="shared" si="197"/>
        <v/>
      </c>
      <c r="AW193" s="315" t="str">
        <f t="shared" si="198"/>
        <v/>
      </c>
      <c r="AX193" s="447"/>
    </row>
    <row r="194" spans="2:50" hidden="1">
      <c r="B194" s="456"/>
      <c r="C194" s="95">
        <v>8</v>
      </c>
      <c r="D194" s="95" t="s">
        <v>214</v>
      </c>
      <c r="E194" s="95">
        <v>10</v>
      </c>
      <c r="F194" s="95">
        <v>3000</v>
      </c>
      <c r="G194" s="177">
        <f t="shared" si="182"/>
        <v>300</v>
      </c>
      <c r="H194" s="475"/>
      <c r="I194" s="153">
        <f t="shared" si="199"/>
        <v>10</v>
      </c>
      <c r="J194" s="153">
        <f t="shared" si="199"/>
        <v>2889.6350870018337</v>
      </c>
      <c r="K194" s="154">
        <f t="shared" si="199"/>
        <v>288.96350870018335</v>
      </c>
      <c r="L194" s="473"/>
      <c r="M194" s="153">
        <f t="shared" si="184"/>
        <v>3</v>
      </c>
      <c r="N194" s="448"/>
      <c r="O194" s="448"/>
      <c r="P194" s="95">
        <v>10</v>
      </c>
      <c r="Q194" s="177">
        <v>2855.2941176470599</v>
      </c>
      <c r="R194" s="177">
        <f t="shared" si="185"/>
        <v>285.52941176470597</v>
      </c>
      <c r="S194" s="95">
        <f t="shared" si="186"/>
        <v>8</v>
      </c>
      <c r="T194" s="447"/>
      <c r="U194" s="95">
        <v>10</v>
      </c>
      <c r="V194" s="177">
        <v>2875.1020408163272</v>
      </c>
      <c r="W194" s="177">
        <f t="shared" si="187"/>
        <v>287.51020408163271</v>
      </c>
      <c r="X194" s="95">
        <f t="shared" si="188"/>
        <v>4</v>
      </c>
      <c r="Y194" s="447"/>
      <c r="Z194" s="95">
        <v>10</v>
      </c>
      <c r="AA194" s="177">
        <v>2916</v>
      </c>
      <c r="AB194" s="177">
        <f t="shared" si="189"/>
        <v>291.60000000000002</v>
      </c>
      <c r="AC194" s="95">
        <f t="shared" si="190"/>
        <v>3</v>
      </c>
      <c r="AD194" s="447"/>
      <c r="AE194" s="95">
        <v>10</v>
      </c>
      <c r="AF194" s="177">
        <v>2890.4999999999991</v>
      </c>
      <c r="AG194" s="177">
        <f t="shared" si="191"/>
        <v>289.0499999999999</v>
      </c>
      <c r="AH194" s="95">
        <f t="shared" si="192"/>
        <v>4</v>
      </c>
      <c r="AI194" s="447"/>
      <c r="AJ194" s="95">
        <v>10</v>
      </c>
      <c r="AK194" s="177">
        <v>2914.2857142857133</v>
      </c>
      <c r="AL194" s="177">
        <f t="shared" si="193"/>
        <v>291.42857142857133</v>
      </c>
      <c r="AM194" s="95">
        <f t="shared" si="194"/>
        <v>3</v>
      </c>
      <c r="AN194" s="447"/>
      <c r="AO194" s="95">
        <v>10</v>
      </c>
      <c r="AP194" s="177">
        <v>2898.5714285714275</v>
      </c>
      <c r="AQ194" s="177">
        <f t="shared" si="195"/>
        <v>289.85714285714278</v>
      </c>
      <c r="AR194" s="95">
        <f t="shared" si="196"/>
        <v>2</v>
      </c>
      <c r="AS194" s="447"/>
      <c r="AT194" s="95">
        <v>10</v>
      </c>
      <c r="AU194" s="177">
        <v>2877.6923076923094</v>
      </c>
      <c r="AV194" s="177">
        <f t="shared" si="197"/>
        <v>287.76923076923094</v>
      </c>
      <c r="AW194" s="95">
        <f t="shared" si="198"/>
        <v>2</v>
      </c>
      <c r="AX194" s="447"/>
    </row>
    <row r="195" spans="2:50" hidden="1">
      <c r="B195" s="456"/>
      <c r="C195" s="95">
        <v>9</v>
      </c>
      <c r="D195" s="95" t="s">
        <v>215</v>
      </c>
      <c r="E195" s="95">
        <v>8</v>
      </c>
      <c r="F195" s="95">
        <v>3000</v>
      </c>
      <c r="G195" s="177">
        <f t="shared" si="182"/>
        <v>375</v>
      </c>
      <c r="H195" s="475"/>
      <c r="I195" s="153">
        <f t="shared" si="199"/>
        <v>8</v>
      </c>
      <c r="J195" s="153">
        <f t="shared" si="199"/>
        <v>2887.0505144706244</v>
      </c>
      <c r="K195" s="154">
        <f t="shared" si="199"/>
        <v>360.88131430882805</v>
      </c>
      <c r="L195" s="473"/>
      <c r="M195" s="153">
        <f t="shared" si="184"/>
        <v>1</v>
      </c>
      <c r="N195" s="448"/>
      <c r="O195" s="448"/>
      <c r="P195" s="95">
        <v>8</v>
      </c>
      <c r="Q195" s="177">
        <v>2889.1304347826085</v>
      </c>
      <c r="R195" s="177">
        <f t="shared" si="185"/>
        <v>361.14130434782606</v>
      </c>
      <c r="S195" s="95">
        <f t="shared" si="186"/>
        <v>1</v>
      </c>
      <c r="T195" s="447"/>
      <c r="U195" s="95">
        <v>8</v>
      </c>
      <c r="V195" s="177">
        <v>2860.4347826086955</v>
      </c>
      <c r="W195" s="177">
        <f t="shared" si="187"/>
        <v>357.55434782608694</v>
      </c>
      <c r="X195" s="95">
        <f t="shared" si="188"/>
        <v>1</v>
      </c>
      <c r="Y195" s="447"/>
      <c r="Z195" s="95">
        <v>8</v>
      </c>
      <c r="AA195" s="177">
        <v>2912.1951219512184</v>
      </c>
      <c r="AB195" s="177">
        <f t="shared" si="189"/>
        <v>364.0243902439023</v>
      </c>
      <c r="AC195" s="95">
        <f t="shared" si="190"/>
        <v>1</v>
      </c>
      <c r="AD195" s="447"/>
      <c r="AE195" s="95">
        <v>8</v>
      </c>
      <c r="AF195" s="177">
        <v>2926.4516129032281</v>
      </c>
      <c r="AG195" s="177">
        <f t="shared" si="191"/>
        <v>365.80645161290352</v>
      </c>
      <c r="AH195" s="95">
        <f t="shared" si="192"/>
        <v>1</v>
      </c>
      <c r="AI195" s="447"/>
      <c r="AJ195" s="95">
        <v>8</v>
      </c>
      <c r="AK195" s="177">
        <v>2896.3636363636324</v>
      </c>
      <c r="AL195" s="177">
        <f t="shared" si="193"/>
        <v>362.04545454545405</v>
      </c>
      <c r="AM195" s="95">
        <f t="shared" si="194"/>
        <v>1</v>
      </c>
      <c r="AN195" s="447"/>
      <c r="AO195" s="95">
        <v>8</v>
      </c>
      <c r="AP195" s="177">
        <v>2854.5454545454509</v>
      </c>
      <c r="AQ195" s="177">
        <f t="shared" si="195"/>
        <v>356.81818181818136</v>
      </c>
      <c r="AR195" s="95">
        <f t="shared" si="196"/>
        <v>1</v>
      </c>
      <c r="AS195" s="447"/>
      <c r="AT195" s="95">
        <v>8</v>
      </c>
      <c r="AU195" s="177">
        <v>2870.2325581395344</v>
      </c>
      <c r="AV195" s="177">
        <f t="shared" si="197"/>
        <v>358.7790697674418</v>
      </c>
      <c r="AW195" s="95">
        <f t="shared" si="198"/>
        <v>1</v>
      </c>
      <c r="AX195" s="447"/>
    </row>
    <row r="196" spans="2:50" hidden="1">
      <c r="B196" s="456"/>
      <c r="C196" s="95">
        <v>10</v>
      </c>
      <c r="D196" s="95"/>
      <c r="E196" s="95"/>
      <c r="F196" s="95"/>
      <c r="G196" s="95"/>
      <c r="H196" s="475"/>
      <c r="I196" s="153" t="str">
        <f t="shared" si="199"/>
        <v/>
      </c>
      <c r="J196" s="153" t="str">
        <f t="shared" si="199"/>
        <v/>
      </c>
      <c r="K196" s="154" t="str">
        <f t="shared" si="199"/>
        <v/>
      </c>
      <c r="L196" s="473"/>
      <c r="M196" s="153" t="str">
        <f t="shared" si="184"/>
        <v/>
      </c>
      <c r="N196" s="448"/>
      <c r="O196" s="448"/>
      <c r="P196" s="95"/>
      <c r="Q196" s="177"/>
      <c r="R196" s="177" t="str">
        <f t="shared" ref="R196:R201" si="200">IFERROR(Q196/P196,"")</f>
        <v/>
      </c>
      <c r="S196" s="95" t="str">
        <f t="shared" si="186"/>
        <v/>
      </c>
      <c r="T196" s="447"/>
      <c r="U196" s="95"/>
      <c r="V196" s="177"/>
      <c r="W196" s="177" t="str">
        <f t="shared" si="187"/>
        <v/>
      </c>
      <c r="X196" s="95" t="str">
        <f t="shared" si="188"/>
        <v/>
      </c>
      <c r="Y196" s="447"/>
      <c r="Z196" s="95"/>
      <c r="AA196" s="177"/>
      <c r="AB196" s="177" t="str">
        <f t="shared" si="189"/>
        <v/>
      </c>
      <c r="AC196" s="95" t="str">
        <f t="shared" si="190"/>
        <v/>
      </c>
      <c r="AD196" s="447"/>
      <c r="AE196" s="95"/>
      <c r="AF196" s="177"/>
      <c r="AG196" s="177" t="str">
        <f t="shared" si="191"/>
        <v/>
      </c>
      <c r="AH196" s="95" t="str">
        <f t="shared" si="192"/>
        <v/>
      </c>
      <c r="AI196" s="447"/>
      <c r="AJ196" s="95"/>
      <c r="AK196" s="177"/>
      <c r="AL196" s="177" t="str">
        <f t="shared" si="193"/>
        <v/>
      </c>
      <c r="AM196" s="95" t="str">
        <f t="shared" si="194"/>
        <v/>
      </c>
      <c r="AN196" s="447"/>
      <c r="AO196" s="95"/>
      <c r="AP196" s="177"/>
      <c r="AQ196" s="177" t="str">
        <f t="shared" si="195"/>
        <v/>
      </c>
      <c r="AR196" s="95" t="str">
        <f t="shared" si="196"/>
        <v/>
      </c>
      <c r="AS196" s="447"/>
      <c r="AT196" s="95"/>
      <c r="AU196" s="177"/>
      <c r="AV196" s="177" t="str">
        <f t="shared" si="197"/>
        <v/>
      </c>
      <c r="AW196" s="95" t="str">
        <f t="shared" si="198"/>
        <v/>
      </c>
      <c r="AX196" s="447"/>
    </row>
    <row r="197" spans="2:50" hidden="1">
      <c r="B197" s="456"/>
      <c r="C197" s="95">
        <v>11</v>
      </c>
      <c r="D197" s="95"/>
      <c r="E197" s="95"/>
      <c r="F197" s="95"/>
      <c r="G197" s="95"/>
      <c r="H197" s="475"/>
      <c r="I197" s="153" t="str">
        <f t="shared" si="199"/>
        <v/>
      </c>
      <c r="J197" s="153" t="str">
        <f t="shared" si="199"/>
        <v/>
      </c>
      <c r="K197" s="154" t="str">
        <f t="shared" si="199"/>
        <v/>
      </c>
      <c r="L197" s="473"/>
      <c r="M197" s="153" t="str">
        <f t="shared" si="184"/>
        <v/>
      </c>
      <c r="N197" s="448"/>
      <c r="O197" s="448"/>
      <c r="P197" s="95"/>
      <c r="Q197" s="177"/>
      <c r="R197" s="177" t="str">
        <f t="shared" si="200"/>
        <v/>
      </c>
      <c r="S197" s="95" t="str">
        <f t="shared" si="186"/>
        <v/>
      </c>
      <c r="T197" s="447"/>
      <c r="U197" s="95"/>
      <c r="V197" s="177"/>
      <c r="W197" s="177" t="str">
        <f t="shared" si="187"/>
        <v/>
      </c>
      <c r="X197" s="95" t="str">
        <f t="shared" si="188"/>
        <v/>
      </c>
      <c r="Y197" s="447"/>
      <c r="Z197" s="95"/>
      <c r="AA197" s="177"/>
      <c r="AB197" s="177" t="str">
        <f t="shared" si="189"/>
        <v/>
      </c>
      <c r="AC197" s="95" t="str">
        <f t="shared" si="190"/>
        <v/>
      </c>
      <c r="AD197" s="447"/>
      <c r="AE197" s="95"/>
      <c r="AF197" s="177"/>
      <c r="AG197" s="177" t="str">
        <f t="shared" si="191"/>
        <v/>
      </c>
      <c r="AH197" s="95" t="str">
        <f t="shared" si="192"/>
        <v/>
      </c>
      <c r="AI197" s="447"/>
      <c r="AJ197" s="95"/>
      <c r="AK197" s="177"/>
      <c r="AL197" s="177" t="str">
        <f t="shared" si="193"/>
        <v/>
      </c>
      <c r="AM197" s="95" t="str">
        <f t="shared" si="194"/>
        <v/>
      </c>
      <c r="AN197" s="447"/>
      <c r="AO197" s="95"/>
      <c r="AP197" s="177"/>
      <c r="AQ197" s="177" t="str">
        <f t="shared" si="195"/>
        <v/>
      </c>
      <c r="AR197" s="95" t="str">
        <f t="shared" si="196"/>
        <v/>
      </c>
      <c r="AS197" s="447"/>
      <c r="AT197" s="95"/>
      <c r="AU197" s="177"/>
      <c r="AV197" s="177" t="str">
        <f t="shared" si="197"/>
        <v/>
      </c>
      <c r="AW197" s="95" t="str">
        <f t="shared" si="198"/>
        <v/>
      </c>
      <c r="AX197" s="447"/>
    </row>
    <row r="198" spans="2:50" hidden="1">
      <c r="B198" s="456"/>
      <c r="C198" s="95">
        <v>12</v>
      </c>
      <c r="D198" s="95"/>
      <c r="E198" s="95"/>
      <c r="F198" s="95"/>
      <c r="G198" s="95"/>
      <c r="H198" s="475"/>
      <c r="I198" s="153" t="str">
        <f t="shared" si="199"/>
        <v/>
      </c>
      <c r="J198" s="153" t="str">
        <f t="shared" si="199"/>
        <v/>
      </c>
      <c r="K198" s="154" t="str">
        <f t="shared" si="199"/>
        <v/>
      </c>
      <c r="L198" s="473"/>
      <c r="M198" s="153" t="str">
        <f t="shared" si="184"/>
        <v/>
      </c>
      <c r="N198" s="448"/>
      <c r="O198" s="448"/>
      <c r="P198" s="95"/>
      <c r="Q198" s="177"/>
      <c r="R198" s="177" t="str">
        <f t="shared" si="200"/>
        <v/>
      </c>
      <c r="S198" s="95" t="str">
        <f t="shared" si="186"/>
        <v/>
      </c>
      <c r="T198" s="447"/>
      <c r="U198" s="95"/>
      <c r="V198" s="177"/>
      <c r="W198" s="177" t="str">
        <f t="shared" si="187"/>
        <v/>
      </c>
      <c r="X198" s="95" t="str">
        <f t="shared" si="188"/>
        <v/>
      </c>
      <c r="Y198" s="447"/>
      <c r="Z198" s="95"/>
      <c r="AA198" s="177"/>
      <c r="AB198" s="177" t="str">
        <f t="shared" si="189"/>
        <v/>
      </c>
      <c r="AC198" s="95" t="str">
        <f t="shared" si="190"/>
        <v/>
      </c>
      <c r="AD198" s="447"/>
      <c r="AE198" s="95"/>
      <c r="AF198" s="177"/>
      <c r="AG198" s="177" t="str">
        <f t="shared" si="191"/>
        <v/>
      </c>
      <c r="AH198" s="95" t="str">
        <f t="shared" si="192"/>
        <v/>
      </c>
      <c r="AI198" s="447"/>
      <c r="AJ198" s="95"/>
      <c r="AK198" s="177"/>
      <c r="AL198" s="177" t="str">
        <f t="shared" si="193"/>
        <v/>
      </c>
      <c r="AM198" s="95" t="str">
        <f t="shared" si="194"/>
        <v/>
      </c>
      <c r="AN198" s="447"/>
      <c r="AO198" s="95"/>
      <c r="AP198" s="177"/>
      <c r="AQ198" s="177" t="str">
        <f t="shared" si="195"/>
        <v/>
      </c>
      <c r="AR198" s="95" t="str">
        <f t="shared" si="196"/>
        <v/>
      </c>
      <c r="AS198" s="447"/>
      <c r="AT198" s="95"/>
      <c r="AU198" s="177"/>
      <c r="AV198" s="177" t="str">
        <f t="shared" si="197"/>
        <v/>
      </c>
      <c r="AW198" s="95" t="str">
        <f t="shared" si="198"/>
        <v/>
      </c>
      <c r="AX198" s="447"/>
    </row>
    <row r="199" spans="2:50" hidden="1">
      <c r="B199" s="456"/>
      <c r="C199" s="95">
        <v>13</v>
      </c>
      <c r="D199" s="95"/>
      <c r="E199" s="95"/>
      <c r="F199" s="95"/>
      <c r="G199" s="95"/>
      <c r="H199" s="475"/>
      <c r="I199" s="153" t="str">
        <f t="shared" si="199"/>
        <v/>
      </c>
      <c r="J199" s="153" t="str">
        <f t="shared" si="199"/>
        <v/>
      </c>
      <c r="K199" s="154" t="str">
        <f t="shared" si="199"/>
        <v/>
      </c>
      <c r="L199" s="473"/>
      <c r="M199" s="153" t="str">
        <f t="shared" si="184"/>
        <v/>
      </c>
      <c r="N199" s="448"/>
      <c r="O199" s="448"/>
      <c r="P199" s="95"/>
      <c r="Q199" s="177"/>
      <c r="R199" s="177" t="str">
        <f t="shared" si="200"/>
        <v/>
      </c>
      <c r="S199" s="95" t="str">
        <f t="shared" si="186"/>
        <v/>
      </c>
      <c r="T199" s="447"/>
      <c r="U199" s="95"/>
      <c r="V199" s="177"/>
      <c r="W199" s="177" t="str">
        <f t="shared" si="187"/>
        <v/>
      </c>
      <c r="X199" s="95" t="str">
        <f t="shared" si="188"/>
        <v/>
      </c>
      <c r="Y199" s="447"/>
      <c r="Z199" s="95"/>
      <c r="AA199" s="177"/>
      <c r="AB199" s="177" t="str">
        <f t="shared" si="189"/>
        <v/>
      </c>
      <c r="AC199" s="95" t="str">
        <f t="shared" si="190"/>
        <v/>
      </c>
      <c r="AD199" s="447"/>
      <c r="AE199" s="95"/>
      <c r="AF199" s="177"/>
      <c r="AG199" s="177" t="str">
        <f t="shared" si="191"/>
        <v/>
      </c>
      <c r="AH199" s="95" t="str">
        <f t="shared" si="192"/>
        <v/>
      </c>
      <c r="AI199" s="447"/>
      <c r="AJ199" s="95"/>
      <c r="AK199" s="177"/>
      <c r="AL199" s="177" t="str">
        <f t="shared" si="193"/>
        <v/>
      </c>
      <c r="AM199" s="95" t="str">
        <f t="shared" si="194"/>
        <v/>
      </c>
      <c r="AN199" s="447"/>
      <c r="AO199" s="95"/>
      <c r="AP199" s="177"/>
      <c r="AQ199" s="177" t="str">
        <f t="shared" si="195"/>
        <v/>
      </c>
      <c r="AR199" s="95" t="str">
        <f t="shared" si="196"/>
        <v/>
      </c>
      <c r="AS199" s="447"/>
      <c r="AT199" s="95"/>
      <c r="AU199" s="177"/>
      <c r="AV199" s="177" t="str">
        <f t="shared" si="197"/>
        <v/>
      </c>
      <c r="AW199" s="95" t="str">
        <f t="shared" si="198"/>
        <v/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95"/>
      <c r="H200" s="475"/>
      <c r="I200" s="153" t="str">
        <f t="shared" si="199"/>
        <v/>
      </c>
      <c r="J200" s="153" t="str">
        <f t="shared" si="199"/>
        <v/>
      </c>
      <c r="K200" s="154" t="str">
        <f t="shared" si="199"/>
        <v/>
      </c>
      <c r="L200" s="473"/>
      <c r="M200" s="153" t="str">
        <f t="shared" si="184"/>
        <v/>
      </c>
      <c r="N200" s="448"/>
      <c r="O200" s="448"/>
      <c r="P200" s="95"/>
      <c r="Q200" s="177"/>
      <c r="R200" s="177" t="str">
        <f t="shared" si="200"/>
        <v/>
      </c>
      <c r="S200" s="95" t="str">
        <f t="shared" si="186"/>
        <v/>
      </c>
      <c r="T200" s="447"/>
      <c r="U200" s="95"/>
      <c r="V200" s="177"/>
      <c r="W200" s="177" t="str">
        <f t="shared" si="187"/>
        <v/>
      </c>
      <c r="X200" s="95" t="str">
        <f t="shared" si="188"/>
        <v/>
      </c>
      <c r="Y200" s="447"/>
      <c r="Z200" s="95"/>
      <c r="AA200" s="177"/>
      <c r="AB200" s="177" t="str">
        <f t="shared" si="189"/>
        <v/>
      </c>
      <c r="AC200" s="95" t="str">
        <f t="shared" si="190"/>
        <v/>
      </c>
      <c r="AD200" s="447"/>
      <c r="AE200" s="95"/>
      <c r="AF200" s="177"/>
      <c r="AG200" s="177" t="str">
        <f t="shared" si="191"/>
        <v/>
      </c>
      <c r="AH200" s="95" t="str">
        <f t="shared" si="192"/>
        <v/>
      </c>
      <c r="AI200" s="447"/>
      <c r="AJ200" s="95"/>
      <c r="AK200" s="177"/>
      <c r="AL200" s="177" t="str">
        <f t="shared" si="193"/>
        <v/>
      </c>
      <c r="AM200" s="95" t="str">
        <f t="shared" si="194"/>
        <v/>
      </c>
      <c r="AN200" s="447"/>
      <c r="AO200" s="95"/>
      <c r="AP200" s="177"/>
      <c r="AQ200" s="177" t="str">
        <f t="shared" si="195"/>
        <v/>
      </c>
      <c r="AR200" s="95" t="str">
        <f t="shared" si="196"/>
        <v/>
      </c>
      <c r="AS200" s="447"/>
      <c r="AT200" s="95"/>
      <c r="AU200" s="177"/>
      <c r="AV200" s="177" t="str">
        <f t="shared" si="197"/>
        <v/>
      </c>
      <c r="AW200" s="95" t="str">
        <f t="shared" si="198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95"/>
      <c r="H201" s="476"/>
      <c r="I201" s="153" t="str">
        <f t="shared" si="199"/>
        <v/>
      </c>
      <c r="J201" s="153" t="str">
        <f t="shared" si="199"/>
        <v/>
      </c>
      <c r="K201" s="154" t="str">
        <f t="shared" si="199"/>
        <v/>
      </c>
      <c r="L201" s="473"/>
      <c r="M201" s="153" t="str">
        <f t="shared" si="184"/>
        <v/>
      </c>
      <c r="N201" s="448"/>
      <c r="O201" s="448"/>
      <c r="P201" s="95"/>
      <c r="Q201" s="177"/>
      <c r="R201" s="177" t="str">
        <f t="shared" si="200"/>
        <v/>
      </c>
      <c r="S201" s="95" t="str">
        <f t="shared" si="186"/>
        <v/>
      </c>
      <c r="T201" s="447"/>
      <c r="U201" s="95"/>
      <c r="V201" s="177"/>
      <c r="W201" s="177" t="str">
        <f t="shared" si="187"/>
        <v/>
      </c>
      <c r="X201" s="95" t="str">
        <f t="shared" si="188"/>
        <v/>
      </c>
      <c r="Y201" s="447"/>
      <c r="Z201" s="95"/>
      <c r="AA201" s="177"/>
      <c r="AB201" s="177" t="str">
        <f t="shared" si="189"/>
        <v/>
      </c>
      <c r="AC201" s="95" t="str">
        <f t="shared" si="190"/>
        <v/>
      </c>
      <c r="AD201" s="447"/>
      <c r="AE201" s="95"/>
      <c r="AF201" s="177"/>
      <c r="AG201" s="177" t="str">
        <f t="shared" si="191"/>
        <v/>
      </c>
      <c r="AH201" s="95" t="str">
        <f t="shared" si="192"/>
        <v/>
      </c>
      <c r="AI201" s="447"/>
      <c r="AJ201" s="95"/>
      <c r="AK201" s="177"/>
      <c r="AL201" s="177" t="str">
        <f t="shared" si="193"/>
        <v/>
      </c>
      <c r="AM201" s="95" t="str">
        <f t="shared" si="194"/>
        <v/>
      </c>
      <c r="AN201" s="447"/>
      <c r="AO201" s="95"/>
      <c r="AP201" s="177"/>
      <c r="AQ201" s="177" t="str">
        <f t="shared" si="195"/>
        <v/>
      </c>
      <c r="AR201" s="95" t="str">
        <f t="shared" si="196"/>
        <v/>
      </c>
      <c r="AS201" s="447"/>
      <c r="AT201" s="95"/>
      <c r="AU201" s="177"/>
      <c r="AV201" s="177" t="str">
        <f t="shared" si="197"/>
        <v/>
      </c>
      <c r="AW201" s="95" t="str">
        <f t="shared" si="198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56" t="s">
        <v>203</v>
      </c>
      <c r="C207" s="95">
        <f>C187</f>
        <v>1</v>
      </c>
      <c r="D207" s="95" t="s">
        <v>204</v>
      </c>
      <c r="E207" s="95">
        <v>10</v>
      </c>
      <c r="F207" s="95">
        <v>3000</v>
      </c>
      <c r="G207" s="177">
        <f t="shared" ref="G207:G215" si="201">F207/E207</f>
        <v>300</v>
      </c>
      <c r="H207" s="474">
        <f>AVERAGE(G207:G221)</f>
        <v>305.30303030303031</v>
      </c>
      <c r="I207" s="153">
        <f t="shared" ref="I207:I209" si="202">IFERROR(AVERAGE(P207,U207,Z207,AE207,AJ207,AO207,AT207),"")</f>
        <v>10</v>
      </c>
      <c r="J207" s="153">
        <f t="shared" ref="J207:J209" si="203">IFERROR(AVERAGE(Q207,V207,AA207,AF207,AK207,AP207,AU207),"")</f>
        <v>2872.494583195356</v>
      </c>
      <c r="K207" s="154">
        <f t="shared" ref="K207:K209" si="204">IFERROR(AVERAGE(R207,W207,AB207,AG207,AL207,AQ207,AV207),"")</f>
        <v>287.24945831953562</v>
      </c>
      <c r="L207" s="473">
        <f>IFERROR(AVERAGE(K207:K221),"-")</f>
        <v>293.11240634811759</v>
      </c>
      <c r="M207" s="153">
        <f>IFERROR(RANK(K207, K$207:K$221),"")</f>
        <v>5</v>
      </c>
      <c r="N207" s="448"/>
      <c r="O207" s="448"/>
      <c r="P207" s="95">
        <v>10</v>
      </c>
      <c r="Q207" s="177">
        <v>2889.7044334975362</v>
      </c>
      <c r="R207" s="177">
        <f>IFERROR(Q207/P207,"")</f>
        <v>288.97044334975362</v>
      </c>
      <c r="S207" s="95">
        <f>IFERROR(RANK(R207, R$207:R$221),"")</f>
        <v>3</v>
      </c>
      <c r="T207" s="447">
        <f>AVERAGE(R207:R221)</f>
        <v>293.50357097093371</v>
      </c>
      <c r="U207" s="95">
        <v>10</v>
      </c>
      <c r="V207" s="177">
        <v>2878.0127041742276</v>
      </c>
      <c r="W207" s="177">
        <f>IFERROR(V207/U207,"")</f>
        <v>287.80127041742276</v>
      </c>
      <c r="X207" s="95">
        <f>IFERROR(RANK(W207, W$207:W$221),"")</f>
        <v>3</v>
      </c>
      <c r="Y207" s="447">
        <f>AVERAGE(W207:W221)</f>
        <v>292.29611774940474</v>
      </c>
      <c r="Z207" s="95">
        <v>10</v>
      </c>
      <c r="AA207" s="177">
        <v>2870.689655172413</v>
      </c>
      <c r="AB207" s="177">
        <f>IFERROR(AA207/Z207,"")</f>
        <v>287.06896551724128</v>
      </c>
      <c r="AC207" s="95">
        <f>IFERROR(RANK(AB207, AB$207:AB$221),"")</f>
        <v>5</v>
      </c>
      <c r="AD207" s="447">
        <f>AVERAGE(AB207:AB221)</f>
        <v>293.02814075559951</v>
      </c>
      <c r="AE207" s="95">
        <v>10</v>
      </c>
      <c r="AF207" s="177">
        <v>2880.0000000000005</v>
      </c>
      <c r="AG207" s="177">
        <f>IFERROR(AF207/AE207,"")</f>
        <v>288.00000000000006</v>
      </c>
      <c r="AH207" s="95">
        <f>IFERROR(RANK(AG207, AG$207:AG$221),"")</f>
        <v>4</v>
      </c>
      <c r="AI207" s="447">
        <f>AVERAGE(AG207:AG221)</f>
        <v>294.65910382203469</v>
      </c>
      <c r="AJ207" s="95">
        <v>10</v>
      </c>
      <c r="AK207" s="177">
        <v>2863.1775700934577</v>
      </c>
      <c r="AL207" s="177">
        <f>IFERROR(AK207/AJ207,"")</f>
        <v>286.31775700934577</v>
      </c>
      <c r="AM207" s="95">
        <f>IFERROR(RANK(AL207, AL$207:AL$221),"")</f>
        <v>6</v>
      </c>
      <c r="AN207" s="447">
        <f>AVERAGE(AL207:AL221)</f>
        <v>293.32088146075125</v>
      </c>
      <c r="AO207" s="95">
        <v>10</v>
      </c>
      <c r="AP207" s="177">
        <v>2865.8777194298586</v>
      </c>
      <c r="AQ207" s="177">
        <f>IFERROR(AP207/AO207,"")</f>
        <v>286.58777194298585</v>
      </c>
      <c r="AR207" s="95">
        <f>IFERROR(RANK(AQ207, AQ$207:AQ$221),"")</f>
        <v>6</v>
      </c>
      <c r="AS207" s="447">
        <f>AVERAGE(AQ207:AQ221)</f>
        <v>292.63079712759952</v>
      </c>
      <c r="AT207" s="95">
        <v>10</v>
      </c>
      <c r="AU207" s="177">
        <v>2859.9999999999995</v>
      </c>
      <c r="AV207" s="177">
        <f>IFERROR(AU207/AT207,"")</f>
        <v>285.99999999999994</v>
      </c>
      <c r="AW207" s="95">
        <f>IFERROR(RANK(AV207, AV$207:AV$221),"")</f>
        <v>6</v>
      </c>
      <c r="AX207" s="447">
        <f>AVERAGE(AV207:AV221)</f>
        <v>292.34823255049969</v>
      </c>
    </row>
    <row r="208" spans="2:50" hidden="1">
      <c r="B208" s="456"/>
      <c r="C208" s="95">
        <f t="shared" ref="C208:C221" si="205">C188</f>
        <v>2</v>
      </c>
      <c r="D208" s="95" t="s">
        <v>205</v>
      </c>
      <c r="E208" s="95">
        <v>10</v>
      </c>
      <c r="F208" s="95">
        <v>3000</v>
      </c>
      <c r="G208" s="177">
        <f t="shared" si="201"/>
        <v>300</v>
      </c>
      <c r="H208" s="475"/>
      <c r="I208" s="153">
        <f t="shared" si="202"/>
        <v>10</v>
      </c>
      <c r="J208" s="153">
        <f t="shared" si="203"/>
        <v>2868.9407867951463</v>
      </c>
      <c r="K208" s="154">
        <f t="shared" si="204"/>
        <v>286.89407867951462</v>
      </c>
      <c r="L208" s="473"/>
      <c r="M208" s="153">
        <f t="shared" ref="M208:M221" si="206">IFERROR(RANK(K208, K$207:K$221),"")</f>
        <v>6</v>
      </c>
      <c r="N208" s="448"/>
      <c r="O208" s="448"/>
      <c r="P208" s="95">
        <v>10</v>
      </c>
      <c r="Q208" s="177">
        <v>2872.5714285714289</v>
      </c>
      <c r="R208" s="177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47"/>
      <c r="U208" s="95">
        <v>10</v>
      </c>
      <c r="V208" s="177">
        <v>2860.9615384615386</v>
      </c>
      <c r="W208" s="177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47"/>
      <c r="Z208" s="95">
        <v>10</v>
      </c>
      <c r="AA208" s="177">
        <v>2880.0000000000009</v>
      </c>
      <c r="AB208" s="177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47"/>
      <c r="AE208" s="95">
        <v>10</v>
      </c>
      <c r="AF208" s="177">
        <v>2878.5542168674701</v>
      </c>
      <c r="AG208" s="177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47"/>
      <c r="AJ208" s="95">
        <v>10</v>
      </c>
      <c r="AK208" s="177">
        <v>2851.3953488372099</v>
      </c>
      <c r="AL208" s="177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47"/>
      <c r="AO208" s="95">
        <v>10</v>
      </c>
      <c r="AP208" s="177">
        <v>2876.8421052631588</v>
      </c>
      <c r="AQ208" s="177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47"/>
      <c r="AT208" s="95">
        <v>10</v>
      </c>
      <c r="AU208" s="177">
        <v>2862.260869565217</v>
      </c>
      <c r="AV208" s="177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47"/>
    </row>
    <row r="209" spans="2:50" hidden="1">
      <c r="B209" s="456"/>
      <c r="C209" s="95">
        <f t="shared" si="205"/>
        <v>3</v>
      </c>
      <c r="D209" s="95" t="s">
        <v>206</v>
      </c>
      <c r="E209" s="95">
        <v>10</v>
      </c>
      <c r="F209" s="95">
        <v>3000</v>
      </c>
      <c r="G209" s="177">
        <f t="shared" si="201"/>
        <v>300</v>
      </c>
      <c r="H209" s="475"/>
      <c r="I209" s="153">
        <f t="shared" si="202"/>
        <v>10</v>
      </c>
      <c r="J209" s="153">
        <f t="shared" si="203"/>
        <v>2866.9059430130606</v>
      </c>
      <c r="K209" s="154">
        <f t="shared" si="204"/>
        <v>286.69059430130602</v>
      </c>
      <c r="L209" s="473"/>
      <c r="M209" s="153">
        <f t="shared" si="206"/>
        <v>7</v>
      </c>
      <c r="N209" s="448"/>
      <c r="O209" s="448"/>
      <c r="P209" s="95">
        <v>10</v>
      </c>
      <c r="Q209" s="177">
        <v>2855.4285714285716</v>
      </c>
      <c r="R209" s="177">
        <f t="shared" si="207"/>
        <v>285.54285714285714</v>
      </c>
      <c r="S209" s="95">
        <f t="shared" si="208"/>
        <v>8</v>
      </c>
      <c r="T209" s="447"/>
      <c r="U209" s="95">
        <v>10</v>
      </c>
      <c r="V209" s="177">
        <v>2873.1958762886607</v>
      </c>
      <c r="W209" s="177">
        <f t="shared" si="209"/>
        <v>287.31958762886609</v>
      </c>
      <c r="X209" s="95">
        <f t="shared" si="210"/>
        <v>4</v>
      </c>
      <c r="Y209" s="447"/>
      <c r="Z209" s="95">
        <v>10</v>
      </c>
      <c r="AA209" s="177">
        <v>2864.8192771084341</v>
      </c>
      <c r="AB209" s="177">
        <f t="shared" si="211"/>
        <v>286.48192771084342</v>
      </c>
      <c r="AC209" s="95">
        <f t="shared" si="212"/>
        <v>8</v>
      </c>
      <c r="AD209" s="447"/>
      <c r="AE209" s="95">
        <v>10</v>
      </c>
      <c r="AF209" s="177">
        <v>2856.9863013698623</v>
      </c>
      <c r="AG209" s="177">
        <f t="shared" si="213"/>
        <v>285.69863013698625</v>
      </c>
      <c r="AH209" s="95">
        <f t="shared" si="214"/>
        <v>8</v>
      </c>
      <c r="AI209" s="447"/>
      <c r="AJ209" s="95">
        <v>10</v>
      </c>
      <c r="AK209" s="177">
        <v>2876.2025316455697</v>
      </c>
      <c r="AL209" s="177">
        <f t="shared" si="215"/>
        <v>287.62025316455697</v>
      </c>
      <c r="AM209" s="95">
        <f t="shared" si="216"/>
        <v>5</v>
      </c>
      <c r="AN209" s="447"/>
      <c r="AO209" s="95">
        <v>10</v>
      </c>
      <c r="AP209" s="177">
        <v>2876.5714285714275</v>
      </c>
      <c r="AQ209" s="177">
        <f t="shared" si="217"/>
        <v>287.65714285714273</v>
      </c>
      <c r="AR209" s="95">
        <f t="shared" si="218"/>
        <v>4</v>
      </c>
      <c r="AS209" s="447"/>
      <c r="AT209" s="95">
        <v>10</v>
      </c>
      <c r="AU209" s="177">
        <v>2865.1376146788989</v>
      </c>
      <c r="AV209" s="177">
        <f t="shared" si="219"/>
        <v>286.51376146788988</v>
      </c>
      <c r="AW209" s="95">
        <f t="shared" si="220"/>
        <v>3</v>
      </c>
      <c r="AX209" s="447"/>
    </row>
    <row r="210" spans="2:50" hidden="1">
      <c r="B210" s="456"/>
      <c r="C210" s="95">
        <f t="shared" si="205"/>
        <v>4</v>
      </c>
      <c r="D210" s="95" t="s">
        <v>209</v>
      </c>
      <c r="E210" s="95">
        <v>10</v>
      </c>
      <c r="F210" s="95">
        <v>3000</v>
      </c>
      <c r="G210" s="177">
        <f t="shared" si="201"/>
        <v>300</v>
      </c>
      <c r="H210" s="475"/>
      <c r="I210" s="153">
        <f>IFERROR(AVERAGE(P210,U210,Z210,AE210,AJ210,AO210,AT210),"")</f>
        <v>10</v>
      </c>
      <c r="J210" s="153">
        <f>IFERROR(AVERAGE(Q210,V210,AA210,AF210,AK210,AP210,AU210),"")</f>
        <v>2882.8955278313988</v>
      </c>
      <c r="K210" s="154">
        <f>IFERROR(AVERAGE(R210,W210,AB210,AG210,AL210,AQ210,AV210),"")</f>
        <v>288.28955278313987</v>
      </c>
      <c r="L210" s="473"/>
      <c r="M210" s="153">
        <f t="shared" si="206"/>
        <v>3</v>
      </c>
      <c r="N210" s="448"/>
      <c r="O210" s="448"/>
      <c r="P210" s="95">
        <v>10</v>
      </c>
      <c r="Q210" s="177">
        <v>2895.9374999999991</v>
      </c>
      <c r="R210" s="177">
        <f t="shared" si="207"/>
        <v>289.59374999999989</v>
      </c>
      <c r="S210" s="95">
        <f t="shared" si="208"/>
        <v>2</v>
      </c>
      <c r="T210" s="447"/>
      <c r="U210" s="95">
        <v>10</v>
      </c>
      <c r="V210" s="177">
        <v>2865.2459016393432</v>
      </c>
      <c r="W210" s="177">
        <f t="shared" si="209"/>
        <v>286.52459016393431</v>
      </c>
      <c r="X210" s="95">
        <f t="shared" si="210"/>
        <v>5</v>
      </c>
      <c r="Y210" s="447"/>
      <c r="Z210" s="95">
        <v>10</v>
      </c>
      <c r="AA210" s="177">
        <v>2906.0377358490582</v>
      </c>
      <c r="AB210" s="177">
        <f t="shared" si="211"/>
        <v>290.60377358490581</v>
      </c>
      <c r="AC210" s="95">
        <f t="shared" si="212"/>
        <v>3</v>
      </c>
      <c r="AD210" s="447"/>
      <c r="AE210" s="95">
        <v>10</v>
      </c>
      <c r="AF210" s="177">
        <v>2877.5510204081643</v>
      </c>
      <c r="AG210" s="177">
        <f t="shared" si="213"/>
        <v>287.75510204081644</v>
      </c>
      <c r="AH210" s="95">
        <f t="shared" si="214"/>
        <v>6</v>
      </c>
      <c r="AI210" s="447"/>
      <c r="AJ210" s="95">
        <v>10</v>
      </c>
      <c r="AK210" s="177">
        <v>2901.1111111111127</v>
      </c>
      <c r="AL210" s="177">
        <f t="shared" si="215"/>
        <v>290.11111111111126</v>
      </c>
      <c r="AM210" s="95">
        <f t="shared" si="216"/>
        <v>3</v>
      </c>
      <c r="AN210" s="447"/>
      <c r="AO210" s="95">
        <v>10</v>
      </c>
      <c r="AP210" s="177">
        <v>2878.2089552238804</v>
      </c>
      <c r="AQ210" s="177">
        <f t="shared" si="217"/>
        <v>287.82089552238801</v>
      </c>
      <c r="AR210" s="95">
        <f t="shared" si="218"/>
        <v>2</v>
      </c>
      <c r="AS210" s="447"/>
      <c r="AT210" s="95">
        <v>10</v>
      </c>
      <c r="AU210" s="177">
        <v>2856.1764705882351</v>
      </c>
      <c r="AV210" s="177">
        <f t="shared" si="219"/>
        <v>285.61764705882354</v>
      </c>
      <c r="AW210" s="95">
        <f t="shared" si="220"/>
        <v>8</v>
      </c>
      <c r="AX210" s="447"/>
    </row>
    <row r="211" spans="2:50" hidden="1">
      <c r="B211" s="456"/>
      <c r="C211" s="95">
        <f t="shared" si="205"/>
        <v>5</v>
      </c>
      <c r="D211" s="95" t="s">
        <v>210</v>
      </c>
      <c r="E211" s="95">
        <v>10</v>
      </c>
      <c r="F211" s="95">
        <v>3000</v>
      </c>
      <c r="G211" s="177">
        <f t="shared" si="201"/>
        <v>300</v>
      </c>
      <c r="H211" s="475"/>
      <c r="I211" s="153">
        <f t="shared" ref="I211:I221" si="221">IFERROR(AVERAGE(P211,U211,Z211,AE211,AJ211,AO211,AT211),"")</f>
        <v>10</v>
      </c>
      <c r="J211" s="153">
        <f t="shared" ref="J211:J221" si="222">IFERROR(AVERAGE(Q211,V211,AA211,AF211,AK211,AP211,AU211),"")</f>
        <v>2878.9064972767619</v>
      </c>
      <c r="K211" s="154">
        <f t="shared" ref="K211:K221" si="223">IFERROR(AVERAGE(R211,W211,AB211,AG211,AL211,AQ211,AV211),"")</f>
        <v>287.89064972767613</v>
      </c>
      <c r="L211" s="473"/>
      <c r="M211" s="153">
        <f t="shared" si="206"/>
        <v>4</v>
      </c>
      <c r="N211" s="448"/>
      <c r="O211" s="448"/>
      <c r="P211" s="95">
        <v>10</v>
      </c>
      <c r="Q211" s="177">
        <v>2877.894736842105</v>
      </c>
      <c r="R211" s="177">
        <f t="shared" si="207"/>
        <v>287.78947368421052</v>
      </c>
      <c r="S211" s="95">
        <f t="shared" si="208"/>
        <v>5</v>
      </c>
      <c r="T211" s="447"/>
      <c r="U211" s="95">
        <v>10</v>
      </c>
      <c r="V211" s="177">
        <v>2855.555555555557</v>
      </c>
      <c r="W211" s="177">
        <f t="shared" si="209"/>
        <v>285.55555555555571</v>
      </c>
      <c r="X211" s="95">
        <f t="shared" si="210"/>
        <v>8</v>
      </c>
      <c r="Y211" s="447"/>
      <c r="Z211" s="95">
        <v>10</v>
      </c>
      <c r="AA211" s="177">
        <v>2867.727272727273</v>
      </c>
      <c r="AB211" s="177">
        <f t="shared" si="211"/>
        <v>286.77272727272731</v>
      </c>
      <c r="AC211" s="95">
        <f t="shared" si="212"/>
        <v>7</v>
      </c>
      <c r="AD211" s="447"/>
      <c r="AE211" s="95">
        <v>10</v>
      </c>
      <c r="AF211" s="177">
        <v>2912.1951219512184</v>
      </c>
      <c r="AG211" s="177">
        <f t="shared" si="213"/>
        <v>291.21951219512187</v>
      </c>
      <c r="AH211" s="95">
        <f t="shared" si="214"/>
        <v>3</v>
      </c>
      <c r="AI211" s="447"/>
      <c r="AJ211" s="95">
        <v>10</v>
      </c>
      <c r="AK211" s="177">
        <v>2896.5957446808516</v>
      </c>
      <c r="AL211" s="177">
        <f t="shared" si="215"/>
        <v>289.65957446808517</v>
      </c>
      <c r="AM211" s="95">
        <f t="shared" si="216"/>
        <v>4</v>
      </c>
      <c r="AN211" s="447"/>
      <c r="AO211" s="95">
        <v>10</v>
      </c>
      <c r="AP211" s="177">
        <v>2857.3770491803266</v>
      </c>
      <c r="AQ211" s="177">
        <f t="shared" si="217"/>
        <v>285.73770491803265</v>
      </c>
      <c r="AR211" s="95">
        <f t="shared" si="218"/>
        <v>8</v>
      </c>
      <c r="AS211" s="447"/>
      <c r="AT211" s="95">
        <v>10</v>
      </c>
      <c r="AU211" s="177">
        <v>2884.9999999999986</v>
      </c>
      <c r="AV211" s="177">
        <f t="shared" si="219"/>
        <v>288.49999999999989</v>
      </c>
      <c r="AW211" s="95">
        <f t="shared" si="220"/>
        <v>2</v>
      </c>
      <c r="AX211" s="447"/>
    </row>
    <row r="212" spans="2:50" hidden="1">
      <c r="B212" s="456"/>
      <c r="C212" s="95">
        <f t="shared" si="205"/>
        <v>6</v>
      </c>
      <c r="D212" s="95" t="s">
        <v>211</v>
      </c>
      <c r="E212" s="95">
        <v>10</v>
      </c>
      <c r="F212" s="95">
        <v>3000</v>
      </c>
      <c r="G212" s="177">
        <f t="shared" si="201"/>
        <v>300</v>
      </c>
      <c r="H212" s="475"/>
      <c r="I212" s="153">
        <f t="shared" si="221"/>
        <v>10</v>
      </c>
      <c r="J212" s="153">
        <f t="shared" si="222"/>
        <v>2906.4813724026708</v>
      </c>
      <c r="K212" s="154">
        <f t="shared" si="223"/>
        <v>290.64813724026715</v>
      </c>
      <c r="L212" s="473"/>
      <c r="M212" s="153">
        <f t="shared" si="206"/>
        <v>2</v>
      </c>
      <c r="N212" s="448"/>
      <c r="O212" s="448"/>
      <c r="P212" s="95">
        <v>10</v>
      </c>
      <c r="Q212" s="177">
        <v>2883.5294117647022</v>
      </c>
      <c r="R212" s="177">
        <f t="shared" si="207"/>
        <v>288.35294117647021</v>
      </c>
      <c r="S212" s="95">
        <f t="shared" si="208"/>
        <v>4</v>
      </c>
      <c r="T212" s="447"/>
      <c r="U212" s="95">
        <v>10</v>
      </c>
      <c r="V212" s="177">
        <v>2916.3636363636328</v>
      </c>
      <c r="W212" s="177">
        <f t="shared" si="209"/>
        <v>291.63636363636328</v>
      </c>
      <c r="X212" s="95">
        <f t="shared" si="210"/>
        <v>2</v>
      </c>
      <c r="Y212" s="447"/>
      <c r="Z212" s="95">
        <v>10</v>
      </c>
      <c r="AA212" s="177">
        <v>2935.555555555557</v>
      </c>
      <c r="AB212" s="177">
        <f t="shared" si="211"/>
        <v>293.55555555555571</v>
      </c>
      <c r="AC212" s="95">
        <f t="shared" si="212"/>
        <v>2</v>
      </c>
      <c r="AD212" s="447"/>
      <c r="AE212" s="95">
        <v>10</v>
      </c>
      <c r="AF212" s="177">
        <v>2959.2000000000007</v>
      </c>
      <c r="AG212" s="177">
        <f t="shared" si="213"/>
        <v>295.92000000000007</v>
      </c>
      <c r="AH212" s="95">
        <f t="shared" si="214"/>
        <v>2</v>
      </c>
      <c r="AI212" s="447"/>
      <c r="AJ212" s="95">
        <v>10</v>
      </c>
      <c r="AK212" s="177">
        <v>2923.4482758620711</v>
      </c>
      <c r="AL212" s="177">
        <f t="shared" si="215"/>
        <v>292.34482758620709</v>
      </c>
      <c r="AM212" s="95">
        <f t="shared" si="216"/>
        <v>2</v>
      </c>
      <c r="AN212" s="447"/>
      <c r="AO212" s="95">
        <v>10</v>
      </c>
      <c r="AP212" s="177">
        <v>2869.0909090909122</v>
      </c>
      <c r="AQ212" s="177">
        <f t="shared" si="217"/>
        <v>286.90909090909122</v>
      </c>
      <c r="AR212" s="95">
        <f t="shared" si="218"/>
        <v>5</v>
      </c>
      <c r="AS212" s="447"/>
      <c r="AT212" s="95">
        <v>10</v>
      </c>
      <c r="AU212" s="177">
        <v>2858.1818181818212</v>
      </c>
      <c r="AV212" s="177">
        <f t="shared" si="219"/>
        <v>285.8181818181821</v>
      </c>
      <c r="AW212" s="95">
        <f t="shared" si="220"/>
        <v>7</v>
      </c>
      <c r="AX212" s="447"/>
    </row>
    <row r="213" spans="2:50" hidden="1">
      <c r="B213" s="456"/>
      <c r="C213" s="95">
        <f t="shared" si="205"/>
        <v>7</v>
      </c>
      <c r="D213" s="95" t="s">
        <v>215</v>
      </c>
      <c r="E213" s="95">
        <v>8</v>
      </c>
      <c r="F213" s="95">
        <v>3000</v>
      </c>
      <c r="G213" s="177">
        <f t="shared" si="201"/>
        <v>375</v>
      </c>
      <c r="H213" s="475"/>
      <c r="I213" s="153">
        <f t="shared" si="221"/>
        <v>8</v>
      </c>
      <c r="J213" s="153">
        <f t="shared" si="222"/>
        <v>2905.1550863774969</v>
      </c>
      <c r="K213" s="154">
        <f t="shared" si="223"/>
        <v>363.14438579718711</v>
      </c>
      <c r="L213" s="473"/>
      <c r="M213" s="153">
        <f t="shared" si="206"/>
        <v>1</v>
      </c>
      <c r="N213" s="448"/>
      <c r="O213" s="448"/>
      <c r="P213" s="95">
        <v>8</v>
      </c>
      <c r="Q213" s="177">
        <v>2927.6923076923058</v>
      </c>
      <c r="R213" s="177">
        <f t="shared" si="207"/>
        <v>365.96153846153823</v>
      </c>
      <c r="S213" s="95">
        <f t="shared" si="208"/>
        <v>1</v>
      </c>
      <c r="T213" s="447"/>
      <c r="U213" s="95">
        <v>8</v>
      </c>
      <c r="V213" s="177">
        <v>2853.8461538461524</v>
      </c>
      <c r="W213" s="177">
        <f t="shared" si="209"/>
        <v>356.73076923076906</v>
      </c>
      <c r="X213" s="95">
        <f t="shared" si="210"/>
        <v>1</v>
      </c>
      <c r="Y213" s="447"/>
      <c r="Z213" s="95">
        <v>8</v>
      </c>
      <c r="AA213" s="177">
        <v>2866.4516129032281</v>
      </c>
      <c r="AB213" s="177">
        <f t="shared" si="211"/>
        <v>358.30645161290352</v>
      </c>
      <c r="AC213" s="95">
        <f t="shared" si="212"/>
        <v>1</v>
      </c>
      <c r="AD213" s="447"/>
      <c r="AE213" s="95">
        <v>8</v>
      </c>
      <c r="AF213" s="177">
        <v>2944.4444444444457</v>
      </c>
      <c r="AG213" s="177">
        <f t="shared" si="213"/>
        <v>368.05555555555571</v>
      </c>
      <c r="AH213" s="95">
        <f t="shared" si="214"/>
        <v>1</v>
      </c>
      <c r="AI213" s="447"/>
      <c r="AJ213" s="95">
        <v>8</v>
      </c>
      <c r="AK213" s="177">
        <v>2896.3636363636392</v>
      </c>
      <c r="AL213" s="177">
        <f t="shared" si="215"/>
        <v>362.0454545454549</v>
      </c>
      <c r="AM213" s="95">
        <f t="shared" si="216"/>
        <v>1</v>
      </c>
      <c r="AN213" s="447"/>
      <c r="AO213" s="95">
        <v>8</v>
      </c>
      <c r="AP213" s="177">
        <v>2923.0769230769215</v>
      </c>
      <c r="AQ213" s="177">
        <f t="shared" si="217"/>
        <v>365.38461538461519</v>
      </c>
      <c r="AR213" s="95">
        <f t="shared" si="218"/>
        <v>1</v>
      </c>
      <c r="AS213" s="447"/>
      <c r="AT213" s="95">
        <v>8</v>
      </c>
      <c r="AU213" s="177">
        <v>2924.2105263157873</v>
      </c>
      <c r="AV213" s="177">
        <f t="shared" si="219"/>
        <v>365.52631578947341</v>
      </c>
      <c r="AW213" s="95">
        <f t="shared" si="220"/>
        <v>1</v>
      </c>
      <c r="AX213" s="447"/>
    </row>
    <row r="214" spans="2:50" hidden="1">
      <c r="B214" s="456"/>
      <c r="C214" s="95">
        <f t="shared" si="205"/>
        <v>8</v>
      </c>
      <c r="D214" s="95" t="s">
        <v>216</v>
      </c>
      <c r="E214" s="95">
        <v>10</v>
      </c>
      <c r="F214" s="95">
        <v>3000</v>
      </c>
      <c r="G214" s="177">
        <f t="shared" si="201"/>
        <v>300</v>
      </c>
      <c r="H214" s="475"/>
      <c r="I214" s="153">
        <f t="shared" si="221"/>
        <v>10</v>
      </c>
      <c r="J214" s="153">
        <f t="shared" si="222"/>
        <v>2862.2081693171444</v>
      </c>
      <c r="K214" s="154">
        <f t="shared" si="223"/>
        <v>286.22081693171447</v>
      </c>
      <c r="L214" s="473"/>
      <c r="M214" s="153">
        <f t="shared" si="206"/>
        <v>8</v>
      </c>
      <c r="N214" s="448"/>
      <c r="O214" s="448"/>
      <c r="P214" s="95">
        <v>10</v>
      </c>
      <c r="Q214" s="177">
        <v>2869.2862133209119</v>
      </c>
      <c r="R214" s="177">
        <f t="shared" si="207"/>
        <v>286.92862133209121</v>
      </c>
      <c r="S214" s="95">
        <f t="shared" si="208"/>
        <v>7</v>
      </c>
      <c r="T214" s="447"/>
      <c r="U214" s="95">
        <v>10</v>
      </c>
      <c r="V214" s="177">
        <v>2859.0243902439038</v>
      </c>
      <c r="W214" s="177">
        <f t="shared" si="209"/>
        <v>285.90243902439039</v>
      </c>
      <c r="X214" s="95">
        <f t="shared" si="210"/>
        <v>7</v>
      </c>
      <c r="Y214" s="447"/>
      <c r="Z214" s="95">
        <v>10</v>
      </c>
      <c r="AA214" s="177">
        <v>2868</v>
      </c>
      <c r="AB214" s="177">
        <f t="shared" si="211"/>
        <v>286.8</v>
      </c>
      <c r="AC214" s="95">
        <f t="shared" si="212"/>
        <v>6</v>
      </c>
      <c r="AD214" s="447"/>
      <c r="AE214" s="95">
        <v>10</v>
      </c>
      <c r="AF214" s="177">
        <v>2862.8571428571422</v>
      </c>
      <c r="AG214" s="177">
        <f t="shared" si="213"/>
        <v>286.28571428571422</v>
      </c>
      <c r="AH214" s="95">
        <f t="shared" si="214"/>
        <v>7</v>
      </c>
      <c r="AI214" s="447"/>
      <c r="AJ214" s="95">
        <v>10</v>
      </c>
      <c r="AK214" s="177">
        <v>2856.0000000000005</v>
      </c>
      <c r="AL214" s="177">
        <f t="shared" si="215"/>
        <v>285.60000000000002</v>
      </c>
      <c r="AM214" s="95">
        <f t="shared" si="216"/>
        <v>7</v>
      </c>
      <c r="AN214" s="447"/>
      <c r="AO214" s="95">
        <v>10</v>
      </c>
      <c r="AP214" s="177">
        <v>2859.1935483870957</v>
      </c>
      <c r="AQ214" s="177">
        <f t="shared" si="217"/>
        <v>285.91935483870958</v>
      </c>
      <c r="AR214" s="95">
        <f t="shared" si="218"/>
        <v>7</v>
      </c>
      <c r="AS214" s="447"/>
      <c r="AT214" s="95">
        <v>10</v>
      </c>
      <c r="AU214" s="177">
        <v>2861.0958904109593</v>
      </c>
      <c r="AV214" s="177">
        <f t="shared" si="219"/>
        <v>286.10958904109594</v>
      </c>
      <c r="AW214" s="95">
        <f t="shared" si="220"/>
        <v>5</v>
      </c>
      <c r="AX214" s="447"/>
    </row>
    <row r="215" spans="2:50" hidden="1">
      <c r="B215" s="456"/>
      <c r="C215" s="95">
        <f t="shared" si="205"/>
        <v>9</v>
      </c>
      <c r="D215" s="95" t="s">
        <v>217</v>
      </c>
      <c r="E215" s="95">
        <v>11</v>
      </c>
      <c r="F215" s="95">
        <v>3000</v>
      </c>
      <c r="G215" s="177">
        <f t="shared" si="201"/>
        <v>272.72727272727275</v>
      </c>
      <c r="H215" s="475"/>
      <c r="I215" s="153">
        <f t="shared" si="221"/>
        <v>11</v>
      </c>
      <c r="J215" s="153">
        <f t="shared" si="222"/>
        <v>2870.8238168798898</v>
      </c>
      <c r="K215" s="154">
        <f t="shared" si="223"/>
        <v>260.9839833527173</v>
      </c>
      <c r="L215" s="473"/>
      <c r="M215" s="153">
        <f t="shared" si="206"/>
        <v>9</v>
      </c>
      <c r="N215" s="448"/>
      <c r="O215" s="448"/>
      <c r="P215" s="95">
        <v>11</v>
      </c>
      <c r="Q215" s="177">
        <v>2872.4890780777414</v>
      </c>
      <c r="R215" s="177">
        <f t="shared" si="207"/>
        <v>261.13537073434014</v>
      </c>
      <c r="S215" s="95">
        <f t="shared" si="208"/>
        <v>9</v>
      </c>
      <c r="T215" s="447"/>
      <c r="U215" s="95">
        <v>11</v>
      </c>
      <c r="V215" s="177">
        <v>2894.0816326530603</v>
      </c>
      <c r="W215" s="177">
        <f t="shared" si="209"/>
        <v>263.09833024118728</v>
      </c>
      <c r="X215" s="95">
        <f t="shared" si="210"/>
        <v>9</v>
      </c>
      <c r="Y215" s="447"/>
      <c r="Z215" s="95">
        <v>11</v>
      </c>
      <c r="AA215" s="177">
        <v>2856.3025210084043</v>
      </c>
      <c r="AB215" s="177">
        <f t="shared" si="211"/>
        <v>259.66386554621857</v>
      </c>
      <c r="AC215" s="95">
        <f t="shared" si="212"/>
        <v>9</v>
      </c>
      <c r="AD215" s="447"/>
      <c r="AE215" s="95">
        <v>11</v>
      </c>
      <c r="AF215" s="177">
        <v>2872.5619834710728</v>
      </c>
      <c r="AG215" s="177">
        <f t="shared" si="213"/>
        <v>261.14199849737025</v>
      </c>
      <c r="AH215" s="95">
        <f t="shared" si="214"/>
        <v>9</v>
      </c>
      <c r="AI215" s="447"/>
      <c r="AJ215" s="95">
        <v>11</v>
      </c>
      <c r="AK215" s="177">
        <v>2871.5436241610732</v>
      </c>
      <c r="AL215" s="177">
        <f t="shared" si="215"/>
        <v>261.04942037827936</v>
      </c>
      <c r="AM215" s="95">
        <f t="shared" si="216"/>
        <v>9</v>
      </c>
      <c r="AN215" s="447"/>
      <c r="AO215" s="95">
        <v>11</v>
      </c>
      <c r="AP215" s="177">
        <v>2859.7402597402597</v>
      </c>
      <c r="AQ215" s="177">
        <f t="shared" si="217"/>
        <v>259.97638724911451</v>
      </c>
      <c r="AR215" s="95">
        <f t="shared" si="218"/>
        <v>9</v>
      </c>
      <c r="AS215" s="447"/>
      <c r="AT215" s="95">
        <v>11</v>
      </c>
      <c r="AU215" s="177">
        <v>2869.0476190476184</v>
      </c>
      <c r="AV215" s="177">
        <f t="shared" si="219"/>
        <v>260.82251082251076</v>
      </c>
      <c r="AW215" s="95">
        <f t="shared" si="220"/>
        <v>9</v>
      </c>
      <c r="AX215" s="447"/>
    </row>
    <row r="216" spans="2:50" hidden="1">
      <c r="B216" s="456"/>
      <c r="C216" s="95">
        <f t="shared" si="205"/>
        <v>10</v>
      </c>
      <c r="D216" s="95"/>
      <c r="E216" s="95"/>
      <c r="F216" s="95"/>
      <c r="G216" s="95"/>
      <c r="H216" s="475"/>
      <c r="I216" s="153" t="str">
        <f t="shared" si="221"/>
        <v/>
      </c>
      <c r="J216" s="153" t="str">
        <f t="shared" si="222"/>
        <v/>
      </c>
      <c r="K216" s="154" t="str">
        <f t="shared" si="223"/>
        <v/>
      </c>
      <c r="L216" s="473"/>
      <c r="M216" s="153" t="str">
        <f t="shared" si="206"/>
        <v/>
      </c>
      <c r="N216" s="448"/>
      <c r="O216" s="448"/>
      <c r="P216" s="95"/>
      <c r="Q216" s="177"/>
      <c r="R216" s="177" t="str">
        <f t="shared" si="207"/>
        <v/>
      </c>
      <c r="S216" s="95" t="str">
        <f t="shared" si="208"/>
        <v/>
      </c>
      <c r="T216" s="447"/>
      <c r="U216" s="95"/>
      <c r="V216" s="177"/>
      <c r="W216" s="177" t="str">
        <f t="shared" si="209"/>
        <v/>
      </c>
      <c r="X216" s="95" t="str">
        <f t="shared" si="210"/>
        <v/>
      </c>
      <c r="Y216" s="447"/>
      <c r="Z216" s="95"/>
      <c r="AA216" s="177"/>
      <c r="AB216" s="177" t="str">
        <f t="shared" si="211"/>
        <v/>
      </c>
      <c r="AC216" s="95" t="str">
        <f t="shared" si="212"/>
        <v/>
      </c>
      <c r="AD216" s="447"/>
      <c r="AE216" s="95"/>
      <c r="AF216" s="177"/>
      <c r="AG216" s="177" t="str">
        <f t="shared" si="213"/>
        <v/>
      </c>
      <c r="AH216" s="95" t="str">
        <f t="shared" si="214"/>
        <v/>
      </c>
      <c r="AI216" s="447"/>
      <c r="AJ216" s="95"/>
      <c r="AK216" s="177"/>
      <c r="AL216" s="177" t="str">
        <f t="shared" si="215"/>
        <v/>
      </c>
      <c r="AM216" s="95" t="str">
        <f t="shared" si="216"/>
        <v/>
      </c>
      <c r="AN216" s="447"/>
      <c r="AO216" s="95"/>
      <c r="AP216" s="177"/>
      <c r="AQ216" s="177" t="str">
        <f t="shared" si="217"/>
        <v/>
      </c>
      <c r="AR216" s="95" t="str">
        <f t="shared" si="218"/>
        <v/>
      </c>
      <c r="AS216" s="447"/>
      <c r="AT216" s="95"/>
      <c r="AU216" s="177"/>
      <c r="AV216" s="177" t="str">
        <f t="shared" si="219"/>
        <v/>
      </c>
      <c r="AW216" s="95" t="str">
        <f t="shared" si="220"/>
        <v/>
      </c>
      <c r="AX216" s="447"/>
    </row>
    <row r="217" spans="2:50" hidden="1">
      <c r="B217" s="456"/>
      <c r="C217" s="95">
        <f t="shared" si="205"/>
        <v>11</v>
      </c>
      <c r="D217" s="95"/>
      <c r="E217" s="95"/>
      <c r="F217" s="95"/>
      <c r="G217" s="95"/>
      <c r="H217" s="475"/>
      <c r="I217" s="153" t="str">
        <f t="shared" si="221"/>
        <v/>
      </c>
      <c r="J217" s="153" t="str">
        <f t="shared" si="222"/>
        <v/>
      </c>
      <c r="K217" s="154" t="str">
        <f t="shared" si="223"/>
        <v/>
      </c>
      <c r="L217" s="473"/>
      <c r="M217" s="153" t="str">
        <f t="shared" si="206"/>
        <v/>
      </c>
      <c r="N217" s="448"/>
      <c r="O217" s="448"/>
      <c r="P217" s="95"/>
      <c r="Q217" s="177"/>
      <c r="R217" s="177" t="str">
        <f t="shared" si="207"/>
        <v/>
      </c>
      <c r="S217" s="95" t="str">
        <f t="shared" si="208"/>
        <v/>
      </c>
      <c r="T217" s="447"/>
      <c r="U217" s="95"/>
      <c r="V217" s="177"/>
      <c r="W217" s="177" t="str">
        <f t="shared" si="209"/>
        <v/>
      </c>
      <c r="X217" s="95" t="str">
        <f t="shared" si="210"/>
        <v/>
      </c>
      <c r="Y217" s="447"/>
      <c r="Z217" s="95"/>
      <c r="AA217" s="177"/>
      <c r="AB217" s="177" t="str">
        <f t="shared" si="211"/>
        <v/>
      </c>
      <c r="AC217" s="95" t="str">
        <f t="shared" si="212"/>
        <v/>
      </c>
      <c r="AD217" s="447"/>
      <c r="AE217" s="95"/>
      <c r="AF217" s="177"/>
      <c r="AG217" s="177" t="str">
        <f t="shared" si="213"/>
        <v/>
      </c>
      <c r="AH217" s="95" t="str">
        <f t="shared" si="214"/>
        <v/>
      </c>
      <c r="AI217" s="447"/>
      <c r="AJ217" s="95"/>
      <c r="AK217" s="177"/>
      <c r="AL217" s="177" t="str">
        <f t="shared" si="215"/>
        <v/>
      </c>
      <c r="AM217" s="95" t="str">
        <f t="shared" si="216"/>
        <v/>
      </c>
      <c r="AN217" s="447"/>
      <c r="AO217" s="95"/>
      <c r="AP217" s="177"/>
      <c r="AQ217" s="177" t="str">
        <f t="shared" si="217"/>
        <v/>
      </c>
      <c r="AR217" s="95" t="str">
        <f t="shared" si="218"/>
        <v/>
      </c>
      <c r="AS217" s="447"/>
      <c r="AT217" s="95"/>
      <c r="AU217" s="177"/>
      <c r="AV217" s="177" t="str">
        <f t="shared" si="219"/>
        <v/>
      </c>
      <c r="AW217" s="95" t="str">
        <f t="shared" si="220"/>
        <v/>
      </c>
      <c r="AX217" s="447"/>
    </row>
    <row r="218" spans="2:50" hidden="1">
      <c r="B218" s="456"/>
      <c r="C218" s="95">
        <f t="shared" si="205"/>
        <v>12</v>
      </c>
      <c r="D218" s="95"/>
      <c r="E218" s="95"/>
      <c r="F218" s="95"/>
      <c r="G218" s="95"/>
      <c r="H218" s="475"/>
      <c r="I218" s="153" t="str">
        <f t="shared" si="221"/>
        <v/>
      </c>
      <c r="J218" s="153" t="str">
        <f t="shared" si="222"/>
        <v/>
      </c>
      <c r="K218" s="154" t="str">
        <f t="shared" si="223"/>
        <v/>
      </c>
      <c r="L218" s="473"/>
      <c r="M218" s="153" t="str">
        <f t="shared" si="206"/>
        <v/>
      </c>
      <c r="N218" s="448"/>
      <c r="O218" s="448"/>
      <c r="P218" s="95"/>
      <c r="Q218" s="177"/>
      <c r="R218" s="177" t="str">
        <f t="shared" si="207"/>
        <v/>
      </c>
      <c r="S218" s="95" t="str">
        <f t="shared" si="208"/>
        <v/>
      </c>
      <c r="T218" s="447"/>
      <c r="U218" s="95"/>
      <c r="V218" s="177"/>
      <c r="W218" s="177" t="str">
        <f t="shared" si="209"/>
        <v/>
      </c>
      <c r="X218" s="95" t="str">
        <f t="shared" si="210"/>
        <v/>
      </c>
      <c r="Y218" s="447"/>
      <c r="Z218" s="95"/>
      <c r="AA218" s="177"/>
      <c r="AB218" s="177" t="str">
        <f t="shared" si="211"/>
        <v/>
      </c>
      <c r="AC218" s="95" t="str">
        <f t="shared" si="212"/>
        <v/>
      </c>
      <c r="AD218" s="447"/>
      <c r="AE218" s="95"/>
      <c r="AF218" s="177"/>
      <c r="AG218" s="177" t="str">
        <f t="shared" si="213"/>
        <v/>
      </c>
      <c r="AH218" s="95" t="str">
        <f t="shared" si="214"/>
        <v/>
      </c>
      <c r="AI218" s="447"/>
      <c r="AJ218" s="95"/>
      <c r="AK218" s="177"/>
      <c r="AL218" s="177" t="str">
        <f t="shared" si="215"/>
        <v/>
      </c>
      <c r="AM218" s="95" t="str">
        <f t="shared" si="216"/>
        <v/>
      </c>
      <c r="AN218" s="447"/>
      <c r="AO218" s="95"/>
      <c r="AP218" s="177"/>
      <c r="AQ218" s="177" t="str">
        <f t="shared" si="217"/>
        <v/>
      </c>
      <c r="AR218" s="95" t="str">
        <f t="shared" si="218"/>
        <v/>
      </c>
      <c r="AS218" s="447"/>
      <c r="AT218" s="95"/>
      <c r="AU218" s="177"/>
      <c r="AV218" s="177" t="str">
        <f t="shared" si="219"/>
        <v/>
      </c>
      <c r="AW218" s="95" t="str">
        <f t="shared" si="220"/>
        <v/>
      </c>
      <c r="AX218" s="447"/>
    </row>
    <row r="219" spans="2:50" hidden="1">
      <c r="B219" s="456"/>
      <c r="C219" s="95">
        <f t="shared" si="205"/>
        <v>13</v>
      </c>
      <c r="D219" s="95"/>
      <c r="E219" s="95"/>
      <c r="F219" s="95"/>
      <c r="G219" s="95"/>
      <c r="H219" s="475"/>
      <c r="I219" s="153" t="str">
        <f t="shared" si="221"/>
        <v/>
      </c>
      <c r="J219" s="153" t="str">
        <f t="shared" si="222"/>
        <v/>
      </c>
      <c r="K219" s="154" t="str">
        <f t="shared" si="223"/>
        <v/>
      </c>
      <c r="L219" s="473"/>
      <c r="M219" s="153" t="str">
        <f t="shared" si="206"/>
        <v/>
      </c>
      <c r="N219" s="448"/>
      <c r="O219" s="448"/>
      <c r="P219" s="95"/>
      <c r="Q219" s="177"/>
      <c r="R219" s="177" t="str">
        <f t="shared" si="207"/>
        <v/>
      </c>
      <c r="S219" s="95" t="str">
        <f t="shared" si="208"/>
        <v/>
      </c>
      <c r="T219" s="447"/>
      <c r="U219" s="95"/>
      <c r="V219" s="177"/>
      <c r="W219" s="177" t="str">
        <f t="shared" si="209"/>
        <v/>
      </c>
      <c r="X219" s="95" t="str">
        <f t="shared" si="210"/>
        <v/>
      </c>
      <c r="Y219" s="447"/>
      <c r="Z219" s="95"/>
      <c r="AA219" s="177"/>
      <c r="AB219" s="177" t="str">
        <f t="shared" si="211"/>
        <v/>
      </c>
      <c r="AC219" s="95" t="str">
        <f t="shared" si="212"/>
        <v/>
      </c>
      <c r="AD219" s="447"/>
      <c r="AE219" s="95"/>
      <c r="AF219" s="177"/>
      <c r="AG219" s="177" t="str">
        <f t="shared" si="213"/>
        <v/>
      </c>
      <c r="AH219" s="95" t="str">
        <f t="shared" si="214"/>
        <v/>
      </c>
      <c r="AI219" s="447"/>
      <c r="AJ219" s="95"/>
      <c r="AK219" s="177"/>
      <c r="AL219" s="177" t="str">
        <f t="shared" si="215"/>
        <v/>
      </c>
      <c r="AM219" s="95" t="str">
        <f t="shared" si="216"/>
        <v/>
      </c>
      <c r="AN219" s="447"/>
      <c r="AO219" s="95"/>
      <c r="AP219" s="177"/>
      <c r="AQ219" s="177" t="str">
        <f t="shared" si="217"/>
        <v/>
      </c>
      <c r="AR219" s="95" t="str">
        <f t="shared" si="218"/>
        <v/>
      </c>
      <c r="AS219" s="447"/>
      <c r="AT219" s="95"/>
      <c r="AU219" s="177"/>
      <c r="AV219" s="177" t="str">
        <f t="shared" si="219"/>
        <v/>
      </c>
      <c r="AW219" s="95" t="str">
        <f t="shared" si="220"/>
        <v/>
      </c>
      <c r="AX219" s="447"/>
    </row>
    <row r="220" spans="2:50" hidden="1">
      <c r="B220" s="456"/>
      <c r="C220" s="95">
        <f t="shared" si="205"/>
        <v>14</v>
      </c>
      <c r="D220" s="95"/>
      <c r="E220" s="95"/>
      <c r="F220" s="95"/>
      <c r="G220" s="95"/>
      <c r="H220" s="475"/>
      <c r="I220" s="153" t="str">
        <f t="shared" si="221"/>
        <v/>
      </c>
      <c r="J220" s="153" t="str">
        <f t="shared" si="222"/>
        <v/>
      </c>
      <c r="K220" s="154" t="str">
        <f t="shared" si="223"/>
        <v/>
      </c>
      <c r="L220" s="473"/>
      <c r="M220" s="153" t="str">
        <f t="shared" si="206"/>
        <v/>
      </c>
      <c r="N220" s="448"/>
      <c r="O220" s="448"/>
      <c r="P220" s="95"/>
      <c r="Q220" s="177"/>
      <c r="R220" s="177" t="str">
        <f t="shared" si="207"/>
        <v/>
      </c>
      <c r="S220" s="95" t="str">
        <f t="shared" si="208"/>
        <v/>
      </c>
      <c r="T220" s="447"/>
      <c r="U220" s="95"/>
      <c r="V220" s="177"/>
      <c r="W220" s="177" t="str">
        <f t="shared" si="209"/>
        <v/>
      </c>
      <c r="X220" s="95" t="str">
        <f t="shared" si="210"/>
        <v/>
      </c>
      <c r="Y220" s="447"/>
      <c r="Z220" s="95"/>
      <c r="AA220" s="177"/>
      <c r="AB220" s="177" t="str">
        <f t="shared" si="211"/>
        <v/>
      </c>
      <c r="AC220" s="95" t="str">
        <f t="shared" si="212"/>
        <v/>
      </c>
      <c r="AD220" s="447"/>
      <c r="AE220" s="95"/>
      <c r="AF220" s="177"/>
      <c r="AG220" s="177" t="str">
        <f t="shared" si="213"/>
        <v/>
      </c>
      <c r="AH220" s="95" t="str">
        <f t="shared" si="214"/>
        <v/>
      </c>
      <c r="AI220" s="447"/>
      <c r="AJ220" s="95"/>
      <c r="AK220" s="177"/>
      <c r="AL220" s="177" t="str">
        <f t="shared" si="215"/>
        <v/>
      </c>
      <c r="AM220" s="95" t="str">
        <f t="shared" si="216"/>
        <v/>
      </c>
      <c r="AN220" s="447"/>
      <c r="AO220" s="95"/>
      <c r="AP220" s="177"/>
      <c r="AQ220" s="177" t="str">
        <f t="shared" si="217"/>
        <v/>
      </c>
      <c r="AR220" s="95" t="str">
        <f t="shared" si="218"/>
        <v/>
      </c>
      <c r="AS220" s="447"/>
      <c r="AT220" s="95"/>
      <c r="AU220" s="177"/>
      <c r="AV220" s="177" t="str">
        <f t="shared" si="219"/>
        <v/>
      </c>
      <c r="AW220" s="95" t="str">
        <f t="shared" si="220"/>
        <v/>
      </c>
      <c r="AX220" s="447"/>
    </row>
    <row r="221" spans="2:50" hidden="1">
      <c r="B221" s="456"/>
      <c r="C221" s="95">
        <f t="shared" si="205"/>
        <v>15</v>
      </c>
      <c r="D221" s="95"/>
      <c r="E221" s="95"/>
      <c r="F221" s="95"/>
      <c r="G221" s="95"/>
      <c r="H221" s="476"/>
      <c r="I221" s="153" t="str">
        <f t="shared" si="221"/>
        <v/>
      </c>
      <c r="J221" s="153" t="str">
        <f t="shared" si="222"/>
        <v/>
      </c>
      <c r="K221" s="154" t="str">
        <f t="shared" si="223"/>
        <v/>
      </c>
      <c r="L221" s="473"/>
      <c r="M221" s="153" t="str">
        <f t="shared" si="206"/>
        <v/>
      </c>
      <c r="N221" s="448"/>
      <c r="O221" s="448"/>
      <c r="P221" s="95"/>
      <c r="Q221" s="177"/>
      <c r="R221" s="177" t="str">
        <f t="shared" si="207"/>
        <v/>
      </c>
      <c r="S221" s="95" t="str">
        <f t="shared" si="208"/>
        <v/>
      </c>
      <c r="T221" s="447"/>
      <c r="U221" s="95"/>
      <c r="V221" s="177"/>
      <c r="W221" s="177" t="str">
        <f t="shared" si="209"/>
        <v/>
      </c>
      <c r="X221" s="95" t="str">
        <f t="shared" si="210"/>
        <v/>
      </c>
      <c r="Y221" s="447"/>
      <c r="Z221" s="95"/>
      <c r="AA221" s="177"/>
      <c r="AB221" s="177" t="str">
        <f t="shared" si="211"/>
        <v/>
      </c>
      <c r="AC221" s="95" t="str">
        <f t="shared" si="212"/>
        <v/>
      </c>
      <c r="AD221" s="447"/>
      <c r="AE221" s="95"/>
      <c r="AF221" s="177"/>
      <c r="AG221" s="177" t="str">
        <f t="shared" si="213"/>
        <v/>
      </c>
      <c r="AH221" s="95" t="str">
        <f t="shared" si="214"/>
        <v/>
      </c>
      <c r="AI221" s="447"/>
      <c r="AJ221" s="95"/>
      <c r="AK221" s="177"/>
      <c r="AL221" s="177" t="str">
        <f t="shared" si="215"/>
        <v/>
      </c>
      <c r="AM221" s="95" t="str">
        <f t="shared" si="216"/>
        <v/>
      </c>
      <c r="AN221" s="447"/>
      <c r="AO221" s="95"/>
      <c r="AP221" s="177"/>
      <c r="AQ221" s="177" t="str">
        <f t="shared" si="217"/>
        <v/>
      </c>
      <c r="AR221" s="95" t="str">
        <f t="shared" si="218"/>
        <v/>
      </c>
      <c r="AS221" s="447"/>
      <c r="AT221" s="95"/>
      <c r="AU221" s="177"/>
      <c r="AV221" s="177" t="str">
        <f t="shared" si="219"/>
        <v/>
      </c>
      <c r="AW221" s="95" t="str">
        <f t="shared" si="220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56" t="s">
        <v>203</v>
      </c>
      <c r="C227" s="95">
        <f>C207</f>
        <v>1</v>
      </c>
      <c r="D227" s="95" t="s">
        <v>204</v>
      </c>
      <c r="E227" s="95">
        <v>10</v>
      </c>
      <c r="F227" s="95">
        <v>3000</v>
      </c>
      <c r="G227" s="177">
        <f t="shared" ref="G227:G235" si="224">F227/E227</f>
        <v>300</v>
      </c>
      <c r="H227" s="474">
        <f>AVERAGE(G227:G241)</f>
        <v>305.30303030303031</v>
      </c>
      <c r="I227" s="153">
        <f t="shared" ref="I227:I229" si="225">IFERROR(AVERAGE(P227,U227,Z227,AE227,AJ227,AO227,AT227),"")</f>
        <v>10</v>
      </c>
      <c r="J227" s="153">
        <f t="shared" ref="J227:J229" si="226">IFERROR(AVERAGE(Q227,V227,AA227,AF227,AK227,AP227,AU227),"")</f>
        <v>2862.3979707229</v>
      </c>
      <c r="K227" s="154">
        <f t="shared" ref="K227:K229" si="227">IFERROR(AVERAGE(R227,W227,AB227,AG227,AL227,AQ227,AV227),"")</f>
        <v>286.23979707229</v>
      </c>
      <c r="L227" s="473">
        <f>IFERROR(AVERAGE(K227:K241),"-")</f>
        <v>292.44546544460877</v>
      </c>
      <c r="M227" s="153">
        <f>IFERROR(RANK(K227, K$227:K$241),"")</f>
        <v>7</v>
      </c>
      <c r="N227" s="448"/>
      <c r="O227" s="448"/>
      <c r="P227" s="95">
        <v>10</v>
      </c>
      <c r="Q227" s="177">
        <v>2871.0967741935483</v>
      </c>
      <c r="R227" s="177">
        <f>IFERROR(Q227/P227,"")</f>
        <v>287.10967741935485</v>
      </c>
      <c r="S227" s="95">
        <f>IFERROR(RANK(R227, R$227:R$241),"")</f>
        <v>6</v>
      </c>
      <c r="T227" s="447">
        <f>AVERAGE(R227:R241)</f>
        <v>292.82585978672569</v>
      </c>
      <c r="U227" s="95">
        <v>10</v>
      </c>
      <c r="V227" s="177">
        <v>2854.2307692307686</v>
      </c>
      <c r="W227" s="177">
        <f>IFERROR(V227/U227,"")</f>
        <v>285.42307692307685</v>
      </c>
      <c r="X227" s="95">
        <f>IFERROR(RANK(W227, W$227:W$241),"")</f>
        <v>8</v>
      </c>
      <c r="Y227" s="447">
        <f>AVERAGE(W227:W241)</f>
        <v>292.30675371500126</v>
      </c>
      <c r="Z227" s="95">
        <v>10</v>
      </c>
      <c r="AA227" s="177">
        <v>2867.6712328767126</v>
      </c>
      <c r="AB227" s="177">
        <f>IFERROR(AA227/Z227,"")</f>
        <v>286.76712328767127</v>
      </c>
      <c r="AC227" s="95">
        <f>IFERROR(RANK(AB227, AB$227:AB$241),"")</f>
        <v>5</v>
      </c>
      <c r="AD227" s="447">
        <f>AVERAGE(AB227:AB241)</f>
        <v>292.80286859523972</v>
      </c>
      <c r="AE227" s="95">
        <v>10</v>
      </c>
      <c r="AF227" s="177">
        <v>2867.3684210526317</v>
      </c>
      <c r="AG227" s="177">
        <f>IFERROR(AF227/AE227,"")</f>
        <v>286.73684210526318</v>
      </c>
      <c r="AH227" s="95">
        <f>IFERROR(RANK(AG227, AG$227:AG$241),"")</f>
        <v>5</v>
      </c>
      <c r="AI227" s="447">
        <f>AVERAGE(AG227:AG241)</f>
        <v>292.54797995908484</v>
      </c>
      <c r="AJ227" s="95">
        <v>10</v>
      </c>
      <c r="AK227" s="177">
        <v>2866.1538461538457</v>
      </c>
      <c r="AL227" s="177">
        <f>IFERROR(AK227/AJ227,"")</f>
        <v>286.61538461538458</v>
      </c>
      <c r="AM227" s="95">
        <f>IFERROR(RANK(AL227, AL$227:AL$241),"")</f>
        <v>5</v>
      </c>
      <c r="AN227" s="447">
        <f>AVERAGE(AL227:AL241)</f>
        <v>292.44515126399381</v>
      </c>
      <c r="AO227" s="95">
        <v>10</v>
      </c>
      <c r="AP227" s="177">
        <v>2857.6397515527951</v>
      </c>
      <c r="AQ227" s="177">
        <f>IFERROR(AP227/AO227,"")</f>
        <v>285.76397515527952</v>
      </c>
      <c r="AR227" s="95">
        <f>IFERROR(RANK(AQ227, AQ$227:AQ$241),"")</f>
        <v>8</v>
      </c>
      <c r="AS227" s="447">
        <f>AVERAGE(AQ227:AQ241)</f>
        <v>292.41740845592062</v>
      </c>
      <c r="AT227" s="95">
        <v>10</v>
      </c>
      <c r="AU227" s="177">
        <v>2852.6250000000005</v>
      </c>
      <c r="AV227" s="177">
        <f>IFERROR(AU227/AT227,"")</f>
        <v>285.26250000000005</v>
      </c>
      <c r="AW227" s="95">
        <f>IFERROR(RANK(AV227, AV$227:AV$241),"")</f>
        <v>7</v>
      </c>
      <c r="AX227" s="447">
        <f>AVERAGE(AV227:AV241)</f>
        <v>291.77223633629575</v>
      </c>
    </row>
    <row r="228" spans="2:50" hidden="1">
      <c r="B228" s="456"/>
      <c r="C228" s="95">
        <f t="shared" ref="C228:C241" si="228">C208</f>
        <v>2</v>
      </c>
      <c r="D228" s="95" t="s">
        <v>205</v>
      </c>
      <c r="E228" s="95">
        <v>10</v>
      </c>
      <c r="F228" s="95">
        <v>3000</v>
      </c>
      <c r="G228" s="177">
        <f t="shared" si="224"/>
        <v>300</v>
      </c>
      <c r="H228" s="475"/>
      <c r="I228" s="153">
        <f t="shared" si="225"/>
        <v>10</v>
      </c>
      <c r="J228" s="153">
        <f t="shared" si="226"/>
        <v>2866.7282769346671</v>
      </c>
      <c r="K228" s="154">
        <f t="shared" si="227"/>
        <v>286.67282769346673</v>
      </c>
      <c r="L228" s="473"/>
      <c r="M228" s="153">
        <f t="shared" ref="M228:M241" si="229">IFERROR(RANK(K228, K$227:K$241),"")</f>
        <v>6</v>
      </c>
      <c r="N228" s="448"/>
      <c r="O228" s="448"/>
      <c r="P228" s="95">
        <v>10</v>
      </c>
      <c r="Q228" s="177">
        <v>2871.8644067796608</v>
      </c>
      <c r="R228" s="177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47"/>
      <c r="U228" s="95">
        <v>10</v>
      </c>
      <c r="V228" s="177">
        <v>2868.3870967741932</v>
      </c>
      <c r="W228" s="177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47"/>
      <c r="Z228" s="95">
        <v>10</v>
      </c>
      <c r="AA228" s="177">
        <v>2856.7241379310344</v>
      </c>
      <c r="AB228" s="177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47"/>
      <c r="AE228" s="95">
        <v>10</v>
      </c>
      <c r="AF228" s="177">
        <v>2876.0439560439568</v>
      </c>
      <c r="AG228" s="177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47"/>
      <c r="AJ228" s="95">
        <v>10</v>
      </c>
      <c r="AK228" s="177">
        <v>2862.8571428571436</v>
      </c>
      <c r="AL228" s="177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47"/>
      <c r="AO228" s="95">
        <v>10</v>
      </c>
      <c r="AP228" s="177">
        <v>2866.9354838709673</v>
      </c>
      <c r="AQ228" s="177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47"/>
      <c r="AT228" s="95">
        <v>10</v>
      </c>
      <c r="AU228" s="177">
        <v>2864.2857142857147</v>
      </c>
      <c r="AV228" s="177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47"/>
    </row>
    <row r="229" spans="2:50" hidden="1">
      <c r="B229" s="456"/>
      <c r="C229" s="95">
        <f t="shared" si="228"/>
        <v>3</v>
      </c>
      <c r="D229" s="95" t="s">
        <v>206</v>
      </c>
      <c r="E229" s="95">
        <v>10</v>
      </c>
      <c r="F229" s="95">
        <v>3000</v>
      </c>
      <c r="G229" s="177">
        <f t="shared" si="224"/>
        <v>300</v>
      </c>
      <c r="H229" s="475"/>
      <c r="I229" s="153">
        <f t="shared" si="225"/>
        <v>10</v>
      </c>
      <c r="J229" s="153">
        <f t="shared" si="226"/>
        <v>2860.0385262554873</v>
      </c>
      <c r="K229" s="154">
        <f t="shared" si="227"/>
        <v>286.00385262554875</v>
      </c>
      <c r="L229" s="473"/>
      <c r="M229" s="153">
        <f t="shared" si="229"/>
        <v>8</v>
      </c>
      <c r="N229" s="448"/>
      <c r="O229" s="448"/>
      <c r="P229" s="95">
        <v>10</v>
      </c>
      <c r="Q229" s="177">
        <v>2863.2432432432433</v>
      </c>
      <c r="R229" s="177">
        <f t="shared" si="230"/>
        <v>286.32432432432432</v>
      </c>
      <c r="S229" s="95">
        <f t="shared" si="231"/>
        <v>7</v>
      </c>
      <c r="T229" s="447"/>
      <c r="U229" s="95">
        <v>10</v>
      </c>
      <c r="V229" s="177">
        <v>2855.229357798165</v>
      </c>
      <c r="W229" s="177">
        <f t="shared" si="232"/>
        <v>285.52293577981652</v>
      </c>
      <c r="X229" s="95">
        <f t="shared" si="233"/>
        <v>7</v>
      </c>
      <c r="Y229" s="447"/>
      <c r="Z229" s="95">
        <v>10</v>
      </c>
      <c r="AA229" s="177">
        <v>2862.5242718446616</v>
      </c>
      <c r="AB229" s="177">
        <f t="shared" si="234"/>
        <v>286.25242718446617</v>
      </c>
      <c r="AC229" s="95">
        <f t="shared" si="235"/>
        <v>6</v>
      </c>
      <c r="AD229" s="447"/>
      <c r="AE229" s="95">
        <v>10</v>
      </c>
      <c r="AF229" s="177">
        <v>2855.7142857142862</v>
      </c>
      <c r="AG229" s="177">
        <f t="shared" si="236"/>
        <v>285.57142857142861</v>
      </c>
      <c r="AH229" s="95">
        <f t="shared" si="237"/>
        <v>7</v>
      </c>
      <c r="AI229" s="447"/>
      <c r="AJ229" s="95">
        <v>10</v>
      </c>
      <c r="AK229" s="177">
        <v>2858.7804878048769</v>
      </c>
      <c r="AL229" s="177">
        <f t="shared" si="238"/>
        <v>285.87804878048769</v>
      </c>
      <c r="AM229" s="95">
        <f t="shared" si="239"/>
        <v>7</v>
      </c>
      <c r="AN229" s="447"/>
      <c r="AO229" s="95">
        <v>10</v>
      </c>
      <c r="AP229" s="177">
        <v>2871.028037383177</v>
      </c>
      <c r="AQ229" s="177">
        <f t="shared" si="240"/>
        <v>287.10280373831768</v>
      </c>
      <c r="AR229" s="95">
        <f t="shared" si="241"/>
        <v>4</v>
      </c>
      <c r="AS229" s="447"/>
      <c r="AT229" s="95">
        <v>10</v>
      </c>
      <c r="AU229" s="177">
        <v>2853.75</v>
      </c>
      <c r="AV229" s="177">
        <f t="shared" si="242"/>
        <v>285.375</v>
      </c>
      <c r="AW229" s="95">
        <f t="shared" si="243"/>
        <v>6</v>
      </c>
      <c r="AX229" s="447"/>
    </row>
    <row r="230" spans="2:50" hidden="1">
      <c r="B230" s="456"/>
      <c r="C230" s="95">
        <f t="shared" si="228"/>
        <v>4</v>
      </c>
      <c r="D230" s="95" t="s">
        <v>209</v>
      </c>
      <c r="E230" s="95">
        <v>10</v>
      </c>
      <c r="F230" s="95">
        <v>3000</v>
      </c>
      <c r="G230" s="177">
        <f t="shared" si="224"/>
        <v>300</v>
      </c>
      <c r="H230" s="475"/>
      <c r="I230" s="153">
        <f>IFERROR(AVERAGE(P230,U230,Z230,AE230,AJ230,AO230,AT230),"")</f>
        <v>10</v>
      </c>
      <c r="J230" s="153">
        <f>IFERROR(AVERAGE(Q230,V230,AA230,AF230,AK230,AP230,AU230),"")</f>
        <v>2874.3415745744942</v>
      </c>
      <c r="K230" s="154">
        <f>IFERROR(AVERAGE(R230,W230,AB230,AG230,AL230,AQ230,AV230),"")</f>
        <v>287.43415745744943</v>
      </c>
      <c r="L230" s="473"/>
      <c r="M230" s="153">
        <f t="shared" si="229"/>
        <v>3</v>
      </c>
      <c r="N230" s="448"/>
      <c r="O230" s="448"/>
      <c r="P230" s="95">
        <v>10</v>
      </c>
      <c r="Q230" s="177">
        <v>2895.4545454545455</v>
      </c>
      <c r="R230" s="177">
        <f t="shared" si="230"/>
        <v>289.54545454545456</v>
      </c>
      <c r="S230" s="95">
        <f t="shared" si="231"/>
        <v>3</v>
      </c>
      <c r="T230" s="447"/>
      <c r="U230" s="95">
        <v>10</v>
      </c>
      <c r="V230" s="177">
        <v>2874.782608695652</v>
      </c>
      <c r="W230" s="177">
        <f t="shared" si="232"/>
        <v>287.47826086956519</v>
      </c>
      <c r="X230" s="95">
        <f t="shared" si="233"/>
        <v>3</v>
      </c>
      <c r="Y230" s="447"/>
      <c r="Z230" s="95">
        <v>10</v>
      </c>
      <c r="AA230" s="177">
        <v>2860.909090909091</v>
      </c>
      <c r="AB230" s="177">
        <f t="shared" si="234"/>
        <v>286.09090909090912</v>
      </c>
      <c r="AC230" s="95">
        <f t="shared" si="235"/>
        <v>7</v>
      </c>
      <c r="AD230" s="447"/>
      <c r="AE230" s="95">
        <v>10</v>
      </c>
      <c r="AF230" s="177">
        <v>2852.7272727272743</v>
      </c>
      <c r="AG230" s="177">
        <f t="shared" si="236"/>
        <v>285.27272727272742</v>
      </c>
      <c r="AH230" s="95">
        <f t="shared" si="237"/>
        <v>8</v>
      </c>
      <c r="AI230" s="447"/>
      <c r="AJ230" s="95">
        <v>10</v>
      </c>
      <c r="AK230" s="177">
        <v>2878.9285714285738</v>
      </c>
      <c r="AL230" s="177">
        <f t="shared" si="238"/>
        <v>287.89285714285739</v>
      </c>
      <c r="AM230" s="95">
        <f t="shared" si="239"/>
        <v>4</v>
      </c>
      <c r="AN230" s="447"/>
      <c r="AO230" s="95">
        <v>10</v>
      </c>
      <c r="AP230" s="177">
        <v>2884.5454545454545</v>
      </c>
      <c r="AQ230" s="177">
        <f t="shared" si="240"/>
        <v>288.45454545454544</v>
      </c>
      <c r="AR230" s="95">
        <f t="shared" si="241"/>
        <v>2</v>
      </c>
      <c r="AS230" s="447"/>
      <c r="AT230" s="95">
        <v>10</v>
      </c>
      <c r="AU230" s="177">
        <v>2873.0434782608695</v>
      </c>
      <c r="AV230" s="177">
        <f t="shared" si="242"/>
        <v>287.30434782608694</v>
      </c>
      <c r="AW230" s="95">
        <f t="shared" si="243"/>
        <v>4</v>
      </c>
      <c r="AX230" s="447"/>
    </row>
    <row r="231" spans="2:50" hidden="1">
      <c r="B231" s="456"/>
      <c r="C231" s="95">
        <f t="shared" si="228"/>
        <v>5</v>
      </c>
      <c r="D231" s="95" t="s">
        <v>210</v>
      </c>
      <c r="E231" s="95">
        <v>10</v>
      </c>
      <c r="F231" s="95">
        <v>3000</v>
      </c>
      <c r="G231" s="177">
        <f t="shared" si="224"/>
        <v>300</v>
      </c>
      <c r="H231" s="475"/>
      <c r="I231" s="153">
        <f t="shared" ref="I231:I241" si="244">IFERROR(AVERAGE(P231,U231,Z231,AE231,AJ231,AO231,AT231),"")</f>
        <v>10</v>
      </c>
      <c r="J231" s="153">
        <f t="shared" ref="J231:J241" si="245">IFERROR(AVERAGE(Q231,V231,AA231,AF231,AK231,AP231,AU231),"")</f>
        <v>2871.9172090889479</v>
      </c>
      <c r="K231" s="154">
        <f t="shared" ref="K231:K241" si="246">IFERROR(AVERAGE(R231,W231,AB231,AG231,AL231,AQ231,AV231),"")</f>
        <v>287.19172090889481</v>
      </c>
      <c r="L231" s="473"/>
      <c r="M231" s="153">
        <f t="shared" si="229"/>
        <v>4</v>
      </c>
      <c r="N231" s="448"/>
      <c r="O231" s="448"/>
      <c r="P231" s="95">
        <v>10</v>
      </c>
      <c r="Q231" s="177">
        <v>2894.2857142857138</v>
      </c>
      <c r="R231" s="177">
        <f t="shared" si="230"/>
        <v>289.42857142857139</v>
      </c>
      <c r="S231" s="95">
        <f t="shared" si="231"/>
        <v>4</v>
      </c>
      <c r="T231" s="447"/>
      <c r="U231" s="95">
        <v>10</v>
      </c>
      <c r="V231" s="177">
        <v>2873.3333333333326</v>
      </c>
      <c r="W231" s="177">
        <f t="shared" si="232"/>
        <v>287.33333333333326</v>
      </c>
      <c r="X231" s="95">
        <f t="shared" si="233"/>
        <v>4</v>
      </c>
      <c r="Y231" s="447"/>
      <c r="Z231" s="95">
        <v>10</v>
      </c>
      <c r="AA231" s="177">
        <v>2882.0689655172396</v>
      </c>
      <c r="AB231" s="177">
        <f t="shared" si="234"/>
        <v>288.20689655172396</v>
      </c>
      <c r="AC231" s="95">
        <f t="shared" si="235"/>
        <v>4</v>
      </c>
      <c r="AD231" s="447"/>
      <c r="AE231" s="95">
        <v>10</v>
      </c>
      <c r="AF231" s="177">
        <v>2883.913043478261</v>
      </c>
      <c r="AG231" s="177">
        <f t="shared" si="236"/>
        <v>288.39130434782612</v>
      </c>
      <c r="AH231" s="95">
        <f t="shared" si="237"/>
        <v>2</v>
      </c>
      <c r="AI231" s="447"/>
      <c r="AJ231" s="95">
        <v>10</v>
      </c>
      <c r="AK231" s="177">
        <v>2853.962264150945</v>
      </c>
      <c r="AL231" s="177">
        <f t="shared" si="238"/>
        <v>285.39622641509447</v>
      </c>
      <c r="AM231" s="95">
        <f t="shared" si="239"/>
        <v>8</v>
      </c>
      <c r="AN231" s="447"/>
      <c r="AO231" s="95">
        <v>10</v>
      </c>
      <c r="AP231" s="177">
        <v>2864.9999999999995</v>
      </c>
      <c r="AQ231" s="177">
        <f t="shared" si="240"/>
        <v>286.49999999999994</v>
      </c>
      <c r="AR231" s="95">
        <f t="shared" si="241"/>
        <v>7</v>
      </c>
      <c r="AS231" s="447"/>
      <c r="AT231" s="95">
        <v>10</v>
      </c>
      <c r="AU231" s="177">
        <v>2850.8571428571436</v>
      </c>
      <c r="AV231" s="177">
        <f t="shared" si="242"/>
        <v>285.08571428571435</v>
      </c>
      <c r="AW231" s="95">
        <f t="shared" si="243"/>
        <v>8</v>
      </c>
      <c r="AX231" s="447"/>
    </row>
    <row r="232" spans="2:50" hidden="1">
      <c r="B232" s="456"/>
      <c r="C232" s="95">
        <f t="shared" si="228"/>
        <v>6</v>
      </c>
      <c r="D232" s="95" t="s">
        <v>211</v>
      </c>
      <c r="E232" s="95">
        <v>10</v>
      </c>
      <c r="F232" s="95">
        <v>3000</v>
      </c>
      <c r="G232" s="177">
        <f t="shared" si="224"/>
        <v>300</v>
      </c>
      <c r="H232" s="475"/>
      <c r="I232" s="153">
        <f t="shared" si="244"/>
        <v>10</v>
      </c>
      <c r="J232" s="153">
        <f t="shared" si="245"/>
        <v>2895.0395811085459</v>
      </c>
      <c r="K232" s="154">
        <f t="shared" si="246"/>
        <v>289.50395811085457</v>
      </c>
      <c r="L232" s="473"/>
      <c r="M232" s="153">
        <f t="shared" si="229"/>
        <v>2</v>
      </c>
      <c r="N232" s="448"/>
      <c r="O232" s="448"/>
      <c r="P232" s="95">
        <v>10</v>
      </c>
      <c r="Q232" s="177">
        <v>2912.5714285714257</v>
      </c>
      <c r="R232" s="177">
        <f t="shared" si="230"/>
        <v>291.25714285714258</v>
      </c>
      <c r="S232" s="95">
        <f t="shared" si="231"/>
        <v>2</v>
      </c>
      <c r="T232" s="447"/>
      <c r="U232" s="95">
        <v>10</v>
      </c>
      <c r="V232" s="177">
        <v>2915.9999999999973</v>
      </c>
      <c r="W232" s="177">
        <f t="shared" si="232"/>
        <v>291.59999999999974</v>
      </c>
      <c r="X232" s="95">
        <f t="shared" si="233"/>
        <v>2</v>
      </c>
      <c r="Y232" s="447"/>
      <c r="Z232" s="95">
        <v>10</v>
      </c>
      <c r="AA232" s="177">
        <v>2901.8181818181852</v>
      </c>
      <c r="AB232" s="177">
        <f t="shared" si="234"/>
        <v>290.18181818181853</v>
      </c>
      <c r="AC232" s="95">
        <f t="shared" si="235"/>
        <v>2</v>
      </c>
      <c r="AD232" s="447"/>
      <c r="AE232" s="95">
        <v>10</v>
      </c>
      <c r="AF232" s="177">
        <v>2870.7692307692323</v>
      </c>
      <c r="AG232" s="177">
        <f t="shared" si="236"/>
        <v>287.07692307692321</v>
      </c>
      <c r="AH232" s="95">
        <f t="shared" si="237"/>
        <v>4</v>
      </c>
      <c r="AI232" s="447"/>
      <c r="AJ232" s="95">
        <v>10</v>
      </c>
      <c r="AK232" s="177">
        <v>2900.6896551724158</v>
      </c>
      <c r="AL232" s="177">
        <f t="shared" si="238"/>
        <v>290.06896551724157</v>
      </c>
      <c r="AM232" s="95">
        <f t="shared" si="239"/>
        <v>2</v>
      </c>
      <c r="AN232" s="447"/>
      <c r="AO232" s="95">
        <v>10</v>
      </c>
      <c r="AP232" s="177">
        <v>2867.9999999999973</v>
      </c>
      <c r="AQ232" s="177">
        <f t="shared" si="240"/>
        <v>286.79999999999973</v>
      </c>
      <c r="AR232" s="95">
        <f t="shared" si="241"/>
        <v>5</v>
      </c>
      <c r="AS232" s="447"/>
      <c r="AT232" s="95">
        <v>10</v>
      </c>
      <c r="AU232" s="177">
        <v>2895.4285714285688</v>
      </c>
      <c r="AV232" s="177">
        <f t="shared" si="242"/>
        <v>289.54285714285686</v>
      </c>
      <c r="AW232" s="95">
        <f t="shared" si="243"/>
        <v>2</v>
      </c>
      <c r="AX232" s="447"/>
    </row>
    <row r="233" spans="2:50" hidden="1">
      <c r="B233" s="456"/>
      <c r="C233" s="95">
        <f t="shared" si="228"/>
        <v>7</v>
      </c>
      <c r="D233" s="95" t="s">
        <v>215</v>
      </c>
      <c r="E233" s="95">
        <v>8</v>
      </c>
      <c r="F233" s="95">
        <v>3000</v>
      </c>
      <c r="G233" s="177">
        <f t="shared" si="224"/>
        <v>375</v>
      </c>
      <c r="H233" s="475"/>
      <c r="I233" s="153">
        <f t="shared" si="244"/>
        <v>8</v>
      </c>
      <c r="J233" s="153">
        <f t="shared" si="245"/>
        <v>2889.3225108225092</v>
      </c>
      <c r="K233" s="154">
        <f t="shared" si="246"/>
        <v>361.16531385281365</v>
      </c>
      <c r="L233" s="473"/>
      <c r="M233" s="153">
        <f t="shared" si="229"/>
        <v>1</v>
      </c>
      <c r="N233" s="448"/>
      <c r="O233" s="448"/>
      <c r="P233" s="95">
        <v>8</v>
      </c>
      <c r="Q233" s="177">
        <v>2872.4999999999991</v>
      </c>
      <c r="R233" s="177">
        <f t="shared" si="230"/>
        <v>359.06249999999989</v>
      </c>
      <c r="S233" s="95">
        <f t="shared" si="231"/>
        <v>1</v>
      </c>
      <c r="T233" s="447"/>
      <c r="U233" s="95">
        <v>8</v>
      </c>
      <c r="V233" s="177">
        <v>2876.9999999999991</v>
      </c>
      <c r="W233" s="177">
        <f t="shared" si="232"/>
        <v>359.62499999999989</v>
      </c>
      <c r="X233" s="95">
        <f t="shared" si="233"/>
        <v>1</v>
      </c>
      <c r="Y233" s="447"/>
      <c r="Z233" s="95">
        <v>8</v>
      </c>
      <c r="AA233" s="177">
        <v>2901.6666666666642</v>
      </c>
      <c r="AB233" s="177">
        <f t="shared" si="234"/>
        <v>362.70833333333303</v>
      </c>
      <c r="AC233" s="95">
        <f t="shared" si="235"/>
        <v>1</v>
      </c>
      <c r="AD233" s="447"/>
      <c r="AE233" s="95">
        <v>8</v>
      </c>
      <c r="AF233" s="177">
        <v>2925.0000000000036</v>
      </c>
      <c r="AG233" s="177">
        <f t="shared" si="236"/>
        <v>365.62500000000045</v>
      </c>
      <c r="AH233" s="95">
        <f t="shared" si="237"/>
        <v>1</v>
      </c>
      <c r="AI233" s="447"/>
      <c r="AJ233" s="95">
        <v>8</v>
      </c>
      <c r="AK233" s="177">
        <v>2889.0909090909054</v>
      </c>
      <c r="AL233" s="177">
        <f t="shared" si="238"/>
        <v>361.13636363636317</v>
      </c>
      <c r="AM233" s="95">
        <f t="shared" si="239"/>
        <v>1</v>
      </c>
      <c r="AN233" s="447"/>
      <c r="AO233" s="95">
        <v>8</v>
      </c>
      <c r="AP233" s="177">
        <v>2900.5263157894715</v>
      </c>
      <c r="AQ233" s="177">
        <f t="shared" si="240"/>
        <v>362.56578947368394</v>
      </c>
      <c r="AR233" s="95">
        <f t="shared" si="241"/>
        <v>1</v>
      </c>
      <c r="AS233" s="447"/>
      <c r="AT233" s="95">
        <v>8</v>
      </c>
      <c r="AU233" s="177">
        <v>2859.473684210524</v>
      </c>
      <c r="AV233" s="177">
        <f t="shared" si="242"/>
        <v>357.4342105263155</v>
      </c>
      <c r="AW233" s="95">
        <f t="shared" si="243"/>
        <v>1</v>
      </c>
      <c r="AX233" s="447"/>
    </row>
    <row r="234" spans="2:50" hidden="1">
      <c r="B234" s="456"/>
      <c r="C234" s="95">
        <f t="shared" si="228"/>
        <v>8</v>
      </c>
      <c r="D234" s="95" t="s">
        <v>216</v>
      </c>
      <c r="E234" s="95">
        <v>10</v>
      </c>
      <c r="F234" s="95">
        <v>3000</v>
      </c>
      <c r="G234" s="177">
        <f t="shared" si="224"/>
        <v>300</v>
      </c>
      <c r="H234" s="475"/>
      <c r="I234" s="153">
        <f t="shared" si="244"/>
        <v>10</v>
      </c>
      <c r="J234" s="153">
        <f t="shared" si="245"/>
        <v>2871.0977559243975</v>
      </c>
      <c r="K234" s="154">
        <f t="shared" si="246"/>
        <v>287.10977559243969</v>
      </c>
      <c r="L234" s="473"/>
      <c r="M234" s="153">
        <f t="shared" si="229"/>
        <v>5</v>
      </c>
      <c r="N234" s="448"/>
      <c r="O234" s="448"/>
      <c r="P234" s="95">
        <v>10</v>
      </c>
      <c r="Q234" s="177">
        <v>2851.3846153846148</v>
      </c>
      <c r="R234" s="177">
        <f t="shared" si="230"/>
        <v>285.13846153846146</v>
      </c>
      <c r="S234" s="95">
        <f t="shared" si="231"/>
        <v>8</v>
      </c>
      <c r="T234" s="447"/>
      <c r="U234" s="95">
        <v>10</v>
      </c>
      <c r="V234" s="177">
        <v>2857.974683544302</v>
      </c>
      <c r="W234" s="177">
        <f t="shared" si="232"/>
        <v>285.79746835443018</v>
      </c>
      <c r="X234" s="95">
        <f t="shared" si="233"/>
        <v>6</v>
      </c>
      <c r="Y234" s="447"/>
      <c r="Z234" s="95">
        <v>10</v>
      </c>
      <c r="AA234" s="177">
        <v>2884.4444444444457</v>
      </c>
      <c r="AB234" s="177">
        <f t="shared" si="234"/>
        <v>288.44444444444457</v>
      </c>
      <c r="AC234" s="95">
        <f t="shared" si="235"/>
        <v>3</v>
      </c>
      <c r="AD234" s="447"/>
      <c r="AE234" s="95">
        <v>10</v>
      </c>
      <c r="AF234" s="177">
        <v>2859.2592592592582</v>
      </c>
      <c r="AG234" s="177">
        <f t="shared" si="236"/>
        <v>285.92592592592581</v>
      </c>
      <c r="AH234" s="95">
        <f t="shared" si="237"/>
        <v>6</v>
      </c>
      <c r="AI234" s="447"/>
      <c r="AJ234" s="95">
        <v>10</v>
      </c>
      <c r="AK234" s="177">
        <v>2888.9189189189201</v>
      </c>
      <c r="AL234" s="177">
        <f t="shared" si="238"/>
        <v>288.89189189189199</v>
      </c>
      <c r="AM234" s="95">
        <f t="shared" si="239"/>
        <v>3</v>
      </c>
      <c r="AN234" s="447"/>
      <c r="AO234" s="95">
        <v>10</v>
      </c>
      <c r="AP234" s="177">
        <v>2872.0879120879144</v>
      </c>
      <c r="AQ234" s="177">
        <f t="shared" si="240"/>
        <v>287.20879120879147</v>
      </c>
      <c r="AR234" s="95">
        <f t="shared" si="241"/>
        <v>3</v>
      </c>
      <c r="AS234" s="447"/>
      <c r="AT234" s="95">
        <v>10</v>
      </c>
      <c r="AU234" s="177">
        <v>2883.6144578313242</v>
      </c>
      <c r="AV234" s="177">
        <f t="shared" si="242"/>
        <v>288.36144578313241</v>
      </c>
      <c r="AW234" s="95">
        <f t="shared" si="243"/>
        <v>3</v>
      </c>
      <c r="AX234" s="447"/>
    </row>
    <row r="235" spans="2:50" hidden="1">
      <c r="B235" s="456"/>
      <c r="C235" s="95">
        <f t="shared" si="228"/>
        <v>9</v>
      </c>
      <c r="D235" s="95" t="s">
        <v>217</v>
      </c>
      <c r="E235" s="95">
        <v>11</v>
      </c>
      <c r="F235" s="95">
        <v>3000</v>
      </c>
      <c r="G235" s="177">
        <f t="shared" si="224"/>
        <v>272.72727272727275</v>
      </c>
      <c r="H235" s="475"/>
      <c r="I235" s="153">
        <f t="shared" si="244"/>
        <v>11</v>
      </c>
      <c r="J235" s="153">
        <f t="shared" si="245"/>
        <v>2867.5656425649372</v>
      </c>
      <c r="K235" s="154">
        <f t="shared" si="246"/>
        <v>260.6877856877216</v>
      </c>
      <c r="L235" s="473"/>
      <c r="M235" s="153">
        <f t="shared" si="229"/>
        <v>9</v>
      </c>
      <c r="N235" s="448"/>
      <c r="O235" s="448"/>
      <c r="P235" s="95">
        <v>11</v>
      </c>
      <c r="Q235" s="177">
        <v>2864.1818181818176</v>
      </c>
      <c r="R235" s="177">
        <f t="shared" si="230"/>
        <v>260.38016528925613</v>
      </c>
      <c r="S235" s="95">
        <f t="shared" si="231"/>
        <v>9</v>
      </c>
      <c r="T235" s="447"/>
      <c r="U235" s="95">
        <v>11</v>
      </c>
      <c r="V235" s="177">
        <v>2872.5619834710751</v>
      </c>
      <c r="W235" s="177">
        <f t="shared" si="232"/>
        <v>261.14199849737048</v>
      </c>
      <c r="X235" s="95">
        <f t="shared" si="233"/>
        <v>9</v>
      </c>
      <c r="Y235" s="447"/>
      <c r="Z235" s="95">
        <v>11</v>
      </c>
      <c r="AA235" s="177">
        <v>2869.9159663865557</v>
      </c>
      <c r="AB235" s="177">
        <f t="shared" si="234"/>
        <v>260.90145148968691</v>
      </c>
      <c r="AC235" s="95">
        <f t="shared" si="235"/>
        <v>9</v>
      </c>
      <c r="AD235" s="447"/>
      <c r="AE235" s="95">
        <v>11</v>
      </c>
      <c r="AF235" s="177">
        <v>2868.0000000000005</v>
      </c>
      <c r="AG235" s="177">
        <f t="shared" si="236"/>
        <v>260.72727272727275</v>
      </c>
      <c r="AH235" s="95">
        <f t="shared" si="237"/>
        <v>9</v>
      </c>
      <c r="AI235" s="447"/>
      <c r="AJ235" s="95">
        <v>11</v>
      </c>
      <c r="AK235" s="177">
        <v>2858.2499999999991</v>
      </c>
      <c r="AL235" s="177">
        <f t="shared" si="238"/>
        <v>259.84090909090901</v>
      </c>
      <c r="AM235" s="95">
        <f t="shared" si="239"/>
        <v>9</v>
      </c>
      <c r="AN235" s="447"/>
      <c r="AO235" s="95">
        <v>11</v>
      </c>
      <c r="AP235" s="177">
        <v>2867.339449541284</v>
      </c>
      <c r="AQ235" s="177">
        <f t="shared" si="240"/>
        <v>260.66722268557129</v>
      </c>
      <c r="AR235" s="95">
        <f t="shared" si="241"/>
        <v>9</v>
      </c>
      <c r="AS235" s="447"/>
      <c r="AT235" s="95">
        <v>11</v>
      </c>
      <c r="AU235" s="177">
        <v>2872.7102803738312</v>
      </c>
      <c r="AV235" s="177">
        <f t="shared" si="242"/>
        <v>261.15548003398465</v>
      </c>
      <c r="AW235" s="95">
        <f t="shared" si="243"/>
        <v>9</v>
      </c>
      <c r="AX235" s="447"/>
    </row>
    <row r="236" spans="2:50" hidden="1">
      <c r="B236" s="456"/>
      <c r="C236" s="95">
        <f t="shared" si="228"/>
        <v>10</v>
      </c>
      <c r="D236" s="95"/>
      <c r="E236" s="95"/>
      <c r="F236" s="95"/>
      <c r="G236" s="95"/>
      <c r="H236" s="475"/>
      <c r="I236" s="153" t="str">
        <f t="shared" si="244"/>
        <v/>
      </c>
      <c r="J236" s="153" t="str">
        <f t="shared" si="245"/>
        <v/>
      </c>
      <c r="K236" s="154" t="str">
        <f t="shared" si="246"/>
        <v/>
      </c>
      <c r="L236" s="473"/>
      <c r="M236" s="153" t="str">
        <f t="shared" si="229"/>
        <v/>
      </c>
      <c r="N236" s="448"/>
      <c r="O236" s="448"/>
      <c r="P236" s="95"/>
      <c r="Q236" s="177"/>
      <c r="R236" s="177" t="str">
        <f t="shared" si="230"/>
        <v/>
      </c>
      <c r="S236" s="95" t="str">
        <f t="shared" si="231"/>
        <v/>
      </c>
      <c r="T236" s="447"/>
      <c r="U236" s="95"/>
      <c r="V236" s="177"/>
      <c r="W236" s="177" t="str">
        <f t="shared" si="232"/>
        <v/>
      </c>
      <c r="X236" s="95" t="str">
        <f t="shared" si="233"/>
        <v/>
      </c>
      <c r="Y236" s="447"/>
      <c r="Z236" s="95"/>
      <c r="AA236" s="177"/>
      <c r="AB236" s="177" t="str">
        <f t="shared" si="234"/>
        <v/>
      </c>
      <c r="AC236" s="95" t="str">
        <f t="shared" si="235"/>
        <v/>
      </c>
      <c r="AD236" s="447"/>
      <c r="AE236" s="95"/>
      <c r="AF236" s="177"/>
      <c r="AG236" s="177" t="str">
        <f t="shared" si="236"/>
        <v/>
      </c>
      <c r="AH236" s="95" t="str">
        <f t="shared" si="237"/>
        <v/>
      </c>
      <c r="AI236" s="447"/>
      <c r="AJ236" s="95"/>
      <c r="AK236" s="177"/>
      <c r="AL236" s="177" t="str">
        <f t="shared" si="238"/>
        <v/>
      </c>
      <c r="AM236" s="95" t="str">
        <f t="shared" si="239"/>
        <v/>
      </c>
      <c r="AN236" s="447"/>
      <c r="AO236" s="95"/>
      <c r="AP236" s="177"/>
      <c r="AQ236" s="177" t="str">
        <f t="shared" si="240"/>
        <v/>
      </c>
      <c r="AR236" s="95" t="str">
        <f t="shared" si="241"/>
        <v/>
      </c>
      <c r="AS236" s="447"/>
      <c r="AT236" s="95"/>
      <c r="AU236" s="177"/>
      <c r="AV236" s="177" t="str">
        <f t="shared" si="242"/>
        <v/>
      </c>
      <c r="AW236" s="95" t="str">
        <f t="shared" si="243"/>
        <v/>
      </c>
      <c r="AX236" s="447"/>
    </row>
    <row r="237" spans="2:50" hidden="1">
      <c r="B237" s="456"/>
      <c r="C237" s="95">
        <f t="shared" si="228"/>
        <v>11</v>
      </c>
      <c r="D237" s="95"/>
      <c r="E237" s="95"/>
      <c r="F237" s="95"/>
      <c r="G237" s="95"/>
      <c r="H237" s="475"/>
      <c r="I237" s="153" t="str">
        <f t="shared" si="244"/>
        <v/>
      </c>
      <c r="J237" s="153" t="str">
        <f t="shared" si="245"/>
        <v/>
      </c>
      <c r="K237" s="154" t="str">
        <f t="shared" si="246"/>
        <v/>
      </c>
      <c r="L237" s="473"/>
      <c r="M237" s="153" t="str">
        <f t="shared" si="229"/>
        <v/>
      </c>
      <c r="N237" s="448"/>
      <c r="O237" s="448"/>
      <c r="P237" s="95"/>
      <c r="Q237" s="177"/>
      <c r="R237" s="177" t="str">
        <f t="shared" si="230"/>
        <v/>
      </c>
      <c r="S237" s="95" t="str">
        <f t="shared" si="231"/>
        <v/>
      </c>
      <c r="T237" s="447"/>
      <c r="U237" s="95"/>
      <c r="V237" s="177"/>
      <c r="W237" s="177" t="str">
        <f t="shared" si="232"/>
        <v/>
      </c>
      <c r="X237" s="95" t="str">
        <f t="shared" si="233"/>
        <v/>
      </c>
      <c r="Y237" s="447"/>
      <c r="Z237" s="95"/>
      <c r="AA237" s="177"/>
      <c r="AB237" s="177" t="str">
        <f t="shared" si="234"/>
        <v/>
      </c>
      <c r="AC237" s="95" t="str">
        <f t="shared" si="235"/>
        <v/>
      </c>
      <c r="AD237" s="447"/>
      <c r="AE237" s="95"/>
      <c r="AF237" s="177"/>
      <c r="AG237" s="177" t="str">
        <f t="shared" si="236"/>
        <v/>
      </c>
      <c r="AH237" s="95" t="str">
        <f t="shared" si="237"/>
        <v/>
      </c>
      <c r="AI237" s="447"/>
      <c r="AJ237" s="95"/>
      <c r="AK237" s="177"/>
      <c r="AL237" s="177" t="str">
        <f t="shared" si="238"/>
        <v/>
      </c>
      <c r="AM237" s="95" t="str">
        <f t="shared" si="239"/>
        <v/>
      </c>
      <c r="AN237" s="447"/>
      <c r="AO237" s="95"/>
      <c r="AP237" s="177"/>
      <c r="AQ237" s="177" t="str">
        <f t="shared" si="240"/>
        <v/>
      </c>
      <c r="AR237" s="95" t="str">
        <f t="shared" si="241"/>
        <v/>
      </c>
      <c r="AS237" s="447"/>
      <c r="AT237" s="95"/>
      <c r="AU237" s="177"/>
      <c r="AV237" s="177" t="str">
        <f t="shared" si="242"/>
        <v/>
      </c>
      <c r="AW237" s="95" t="str">
        <f t="shared" si="243"/>
        <v/>
      </c>
      <c r="AX237" s="447"/>
    </row>
    <row r="238" spans="2:50" hidden="1">
      <c r="B238" s="456"/>
      <c r="C238" s="95">
        <f t="shared" si="228"/>
        <v>12</v>
      </c>
      <c r="D238" s="95"/>
      <c r="E238" s="95"/>
      <c r="F238" s="95"/>
      <c r="G238" s="95"/>
      <c r="H238" s="475"/>
      <c r="I238" s="153" t="str">
        <f t="shared" si="244"/>
        <v/>
      </c>
      <c r="J238" s="153" t="str">
        <f t="shared" si="245"/>
        <v/>
      </c>
      <c r="K238" s="154" t="str">
        <f t="shared" si="246"/>
        <v/>
      </c>
      <c r="L238" s="473"/>
      <c r="M238" s="153" t="str">
        <f t="shared" si="229"/>
        <v/>
      </c>
      <c r="N238" s="448"/>
      <c r="O238" s="448"/>
      <c r="P238" s="95"/>
      <c r="Q238" s="177"/>
      <c r="R238" s="177" t="str">
        <f t="shared" si="230"/>
        <v/>
      </c>
      <c r="S238" s="95" t="str">
        <f t="shared" si="231"/>
        <v/>
      </c>
      <c r="T238" s="447"/>
      <c r="U238" s="95"/>
      <c r="V238" s="177"/>
      <c r="W238" s="177" t="str">
        <f t="shared" si="232"/>
        <v/>
      </c>
      <c r="X238" s="95" t="str">
        <f t="shared" si="233"/>
        <v/>
      </c>
      <c r="Y238" s="447"/>
      <c r="Z238" s="95"/>
      <c r="AA238" s="177"/>
      <c r="AB238" s="177" t="str">
        <f t="shared" si="234"/>
        <v/>
      </c>
      <c r="AC238" s="95" t="str">
        <f t="shared" si="235"/>
        <v/>
      </c>
      <c r="AD238" s="447"/>
      <c r="AE238" s="95"/>
      <c r="AF238" s="177"/>
      <c r="AG238" s="177" t="str">
        <f t="shared" si="236"/>
        <v/>
      </c>
      <c r="AH238" s="95" t="str">
        <f t="shared" si="237"/>
        <v/>
      </c>
      <c r="AI238" s="447"/>
      <c r="AJ238" s="95"/>
      <c r="AK238" s="177"/>
      <c r="AL238" s="177" t="str">
        <f t="shared" si="238"/>
        <v/>
      </c>
      <c r="AM238" s="95" t="str">
        <f t="shared" si="239"/>
        <v/>
      </c>
      <c r="AN238" s="447"/>
      <c r="AO238" s="95"/>
      <c r="AP238" s="177"/>
      <c r="AQ238" s="177" t="str">
        <f t="shared" si="240"/>
        <v/>
      </c>
      <c r="AR238" s="95" t="str">
        <f t="shared" si="241"/>
        <v/>
      </c>
      <c r="AS238" s="447"/>
      <c r="AT238" s="95"/>
      <c r="AU238" s="177"/>
      <c r="AV238" s="177" t="str">
        <f t="shared" si="242"/>
        <v/>
      </c>
      <c r="AW238" s="95" t="str">
        <f t="shared" si="243"/>
        <v/>
      </c>
      <c r="AX238" s="447"/>
    </row>
    <row r="239" spans="2:50" hidden="1">
      <c r="B239" s="456"/>
      <c r="C239" s="95">
        <f t="shared" si="228"/>
        <v>13</v>
      </c>
      <c r="D239" s="95"/>
      <c r="E239" s="95"/>
      <c r="F239" s="95"/>
      <c r="G239" s="95"/>
      <c r="H239" s="475"/>
      <c r="I239" s="153" t="str">
        <f t="shared" si="244"/>
        <v/>
      </c>
      <c r="J239" s="153" t="str">
        <f t="shared" si="245"/>
        <v/>
      </c>
      <c r="K239" s="154" t="str">
        <f t="shared" si="246"/>
        <v/>
      </c>
      <c r="L239" s="473"/>
      <c r="M239" s="153" t="str">
        <f t="shared" si="229"/>
        <v/>
      </c>
      <c r="N239" s="448"/>
      <c r="O239" s="448"/>
      <c r="P239" s="95"/>
      <c r="Q239" s="177"/>
      <c r="R239" s="177" t="str">
        <f t="shared" si="230"/>
        <v/>
      </c>
      <c r="S239" s="95" t="str">
        <f t="shared" si="231"/>
        <v/>
      </c>
      <c r="T239" s="447"/>
      <c r="U239" s="95"/>
      <c r="V239" s="177"/>
      <c r="W239" s="177" t="str">
        <f t="shared" si="232"/>
        <v/>
      </c>
      <c r="X239" s="95" t="str">
        <f t="shared" si="233"/>
        <v/>
      </c>
      <c r="Y239" s="447"/>
      <c r="Z239" s="95"/>
      <c r="AA239" s="177"/>
      <c r="AB239" s="177" t="str">
        <f t="shared" si="234"/>
        <v/>
      </c>
      <c r="AC239" s="95" t="str">
        <f t="shared" si="235"/>
        <v/>
      </c>
      <c r="AD239" s="447"/>
      <c r="AE239" s="95"/>
      <c r="AF239" s="177"/>
      <c r="AG239" s="177" t="str">
        <f t="shared" si="236"/>
        <v/>
      </c>
      <c r="AH239" s="95" t="str">
        <f t="shared" si="237"/>
        <v/>
      </c>
      <c r="AI239" s="447"/>
      <c r="AJ239" s="95"/>
      <c r="AK239" s="177"/>
      <c r="AL239" s="177" t="str">
        <f t="shared" si="238"/>
        <v/>
      </c>
      <c r="AM239" s="95" t="str">
        <f t="shared" si="239"/>
        <v/>
      </c>
      <c r="AN239" s="447"/>
      <c r="AO239" s="95"/>
      <c r="AP239" s="177"/>
      <c r="AQ239" s="177" t="str">
        <f t="shared" si="240"/>
        <v/>
      </c>
      <c r="AR239" s="95" t="str">
        <f t="shared" si="241"/>
        <v/>
      </c>
      <c r="AS239" s="447"/>
      <c r="AT239" s="95"/>
      <c r="AU239" s="177"/>
      <c r="AV239" s="177" t="str">
        <f t="shared" si="242"/>
        <v/>
      </c>
      <c r="AW239" s="95" t="str">
        <f t="shared" si="243"/>
        <v/>
      </c>
      <c r="AX239" s="447"/>
    </row>
    <row r="240" spans="2:50" hidden="1">
      <c r="B240" s="456"/>
      <c r="C240" s="95">
        <f t="shared" si="228"/>
        <v>14</v>
      </c>
      <c r="D240" s="95"/>
      <c r="E240" s="95"/>
      <c r="F240" s="95"/>
      <c r="G240" s="95"/>
      <c r="H240" s="475"/>
      <c r="I240" s="153" t="str">
        <f t="shared" si="244"/>
        <v/>
      </c>
      <c r="J240" s="153" t="str">
        <f t="shared" si="245"/>
        <v/>
      </c>
      <c r="K240" s="154" t="str">
        <f t="shared" si="246"/>
        <v/>
      </c>
      <c r="L240" s="473"/>
      <c r="M240" s="153" t="str">
        <f t="shared" si="229"/>
        <v/>
      </c>
      <c r="N240" s="448"/>
      <c r="O240" s="448"/>
      <c r="P240" s="95"/>
      <c r="Q240" s="177"/>
      <c r="R240" s="177" t="str">
        <f t="shared" si="230"/>
        <v/>
      </c>
      <c r="S240" s="95" t="str">
        <f t="shared" si="231"/>
        <v/>
      </c>
      <c r="T240" s="447"/>
      <c r="U240" s="95"/>
      <c r="V240" s="177"/>
      <c r="W240" s="177" t="str">
        <f t="shared" si="232"/>
        <v/>
      </c>
      <c r="X240" s="95" t="str">
        <f t="shared" si="233"/>
        <v/>
      </c>
      <c r="Y240" s="447"/>
      <c r="Z240" s="95"/>
      <c r="AA240" s="177"/>
      <c r="AB240" s="177" t="str">
        <f t="shared" si="234"/>
        <v/>
      </c>
      <c r="AC240" s="95" t="str">
        <f t="shared" si="235"/>
        <v/>
      </c>
      <c r="AD240" s="447"/>
      <c r="AE240" s="95"/>
      <c r="AF240" s="177"/>
      <c r="AG240" s="177" t="str">
        <f t="shared" si="236"/>
        <v/>
      </c>
      <c r="AH240" s="95" t="str">
        <f t="shared" si="237"/>
        <v/>
      </c>
      <c r="AI240" s="447"/>
      <c r="AJ240" s="95"/>
      <c r="AK240" s="177"/>
      <c r="AL240" s="177" t="str">
        <f t="shared" si="238"/>
        <v/>
      </c>
      <c r="AM240" s="95" t="str">
        <f t="shared" si="239"/>
        <v/>
      </c>
      <c r="AN240" s="447"/>
      <c r="AO240" s="95"/>
      <c r="AP240" s="177"/>
      <c r="AQ240" s="177" t="str">
        <f t="shared" si="240"/>
        <v/>
      </c>
      <c r="AR240" s="95" t="str">
        <f t="shared" si="241"/>
        <v/>
      </c>
      <c r="AS240" s="447"/>
      <c r="AT240" s="95"/>
      <c r="AU240" s="177"/>
      <c r="AV240" s="177" t="str">
        <f t="shared" si="242"/>
        <v/>
      </c>
      <c r="AW240" s="95" t="str">
        <f t="shared" si="243"/>
        <v/>
      </c>
      <c r="AX240" s="447"/>
    </row>
    <row r="241" spans="2:50" hidden="1">
      <c r="B241" s="456"/>
      <c r="C241" s="95">
        <f t="shared" si="228"/>
        <v>15</v>
      </c>
      <c r="D241" s="95"/>
      <c r="E241" s="95"/>
      <c r="F241" s="95"/>
      <c r="G241" s="95"/>
      <c r="H241" s="476"/>
      <c r="I241" s="153" t="str">
        <f t="shared" si="244"/>
        <v/>
      </c>
      <c r="J241" s="153" t="str">
        <f t="shared" si="245"/>
        <v/>
      </c>
      <c r="K241" s="154" t="str">
        <f t="shared" si="246"/>
        <v/>
      </c>
      <c r="L241" s="473"/>
      <c r="M241" s="153" t="str">
        <f t="shared" si="229"/>
        <v/>
      </c>
      <c r="N241" s="448"/>
      <c r="O241" s="448"/>
      <c r="P241" s="95"/>
      <c r="Q241" s="177"/>
      <c r="R241" s="177" t="str">
        <f t="shared" si="230"/>
        <v/>
      </c>
      <c r="S241" s="95" t="str">
        <f t="shared" si="231"/>
        <v/>
      </c>
      <c r="T241" s="447"/>
      <c r="U241" s="95"/>
      <c r="V241" s="177"/>
      <c r="W241" s="177" t="str">
        <f t="shared" si="232"/>
        <v/>
      </c>
      <c r="X241" s="95" t="str">
        <f t="shared" si="233"/>
        <v/>
      </c>
      <c r="Y241" s="447"/>
      <c r="Z241" s="95"/>
      <c r="AA241" s="177"/>
      <c r="AB241" s="177" t="str">
        <f t="shared" si="234"/>
        <v/>
      </c>
      <c r="AC241" s="95" t="str">
        <f t="shared" si="235"/>
        <v/>
      </c>
      <c r="AD241" s="447"/>
      <c r="AE241" s="95"/>
      <c r="AF241" s="177"/>
      <c r="AG241" s="177" t="str">
        <f t="shared" si="236"/>
        <v/>
      </c>
      <c r="AH241" s="95" t="str">
        <f t="shared" si="237"/>
        <v/>
      </c>
      <c r="AI241" s="447"/>
      <c r="AJ241" s="95"/>
      <c r="AK241" s="177"/>
      <c r="AL241" s="177" t="str">
        <f t="shared" si="238"/>
        <v/>
      </c>
      <c r="AM241" s="95" t="str">
        <f t="shared" si="239"/>
        <v/>
      </c>
      <c r="AN241" s="447"/>
      <c r="AO241" s="95"/>
      <c r="AP241" s="177"/>
      <c r="AQ241" s="177" t="str">
        <f t="shared" si="240"/>
        <v/>
      </c>
      <c r="AR241" s="95" t="str">
        <f t="shared" si="241"/>
        <v/>
      </c>
      <c r="AS241" s="447"/>
      <c r="AT241" s="95"/>
      <c r="AU241" s="177"/>
      <c r="AV241" s="177" t="str">
        <f t="shared" si="242"/>
        <v/>
      </c>
      <c r="AW241" s="95" t="str">
        <f t="shared" si="243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56" t="s">
        <v>203</v>
      </c>
      <c r="C247" s="95">
        <f>C227</f>
        <v>1</v>
      </c>
      <c r="D247" s="95" t="s">
        <v>204</v>
      </c>
      <c r="E247" s="95">
        <v>10</v>
      </c>
      <c r="F247" s="95">
        <v>3000</v>
      </c>
      <c r="G247" s="177">
        <f t="shared" ref="G247:G255" si="247">F247/E247</f>
        <v>300</v>
      </c>
      <c r="H247" s="474">
        <f>AVERAGE(G247:G261)</f>
        <v>305.30303030303031</v>
      </c>
      <c r="I247" s="153">
        <f t="shared" ref="I247:I249" si="248">IFERROR(AVERAGE(P247,U247,Z247,AE247,AJ247,AO247,AT247),"")</f>
        <v>10</v>
      </c>
      <c r="J247" s="153">
        <f t="shared" ref="J247:J249" si="249">IFERROR(AVERAGE(Q247,V247,AA247,AF247,AK247,AP247,AU247),"")</f>
        <v>2862.4170625993765</v>
      </c>
      <c r="K247" s="154">
        <f t="shared" ref="K247:K249" si="250">IFERROR(AVERAGE(R247,W247,AB247,AG247,AL247,AQ247,AV247),"")</f>
        <v>286.24170625993764</v>
      </c>
      <c r="L247" s="473">
        <f>IFERROR(AVERAGE(K247:K261),"-")</f>
        <v>292.61643211624443</v>
      </c>
      <c r="M247" s="153">
        <f>IFERROR(RANK(K247, K$247:K$261),"")</f>
        <v>8</v>
      </c>
      <c r="N247" s="448"/>
      <c r="O247" s="448"/>
      <c r="P247" s="95">
        <v>10</v>
      </c>
      <c r="Q247" s="177">
        <v>2865.1948051948052</v>
      </c>
      <c r="R247" s="177">
        <f>IFERROR(Q247/P247,"")</f>
        <v>286.51948051948051</v>
      </c>
      <c r="S247" s="95">
        <f>IFERROR(RANK(R247, R$247:R$261),"")</f>
        <v>4</v>
      </c>
      <c r="T247" s="447">
        <f>AVERAGE(R247:R261)</f>
        <v>292.41370848104339</v>
      </c>
      <c r="U247" s="95">
        <v>10</v>
      </c>
      <c r="V247" s="177">
        <v>2858.6301369863022</v>
      </c>
      <c r="W247" s="177">
        <f>IFERROR(V247/U247,"")</f>
        <v>285.8630136986302</v>
      </c>
      <c r="X247" s="95">
        <f>IFERROR(RANK(W247, W$247:W$261),"")</f>
        <v>7</v>
      </c>
      <c r="Y247" s="447">
        <f>AVERAGE(W247:W261)</f>
        <v>292.26408598222196</v>
      </c>
      <c r="Z247" s="95">
        <v>10</v>
      </c>
      <c r="AA247" s="177">
        <v>2858.3999999999992</v>
      </c>
      <c r="AB247" s="177">
        <f>IFERROR(AA247/Z247,"")</f>
        <v>285.83999999999992</v>
      </c>
      <c r="AC247" s="95">
        <f>IFERROR(RANK(AB247, AB$247:AB$261),"")</f>
        <v>8</v>
      </c>
      <c r="AD247" s="447">
        <f>AVERAGE(AB247:AB261)</f>
        <v>292.17945182358716</v>
      </c>
      <c r="AE247" s="95">
        <v>10</v>
      </c>
      <c r="AF247" s="177">
        <v>2861.0526315789471</v>
      </c>
      <c r="AG247" s="177">
        <f>IFERROR(AF247/AE247,"")</f>
        <v>286.10526315789468</v>
      </c>
      <c r="AH247" s="95">
        <f>IFERROR(RANK(AG247, AG$247:AG$261),"")</f>
        <v>8</v>
      </c>
      <c r="AI247" s="447">
        <f>AVERAGE(AG247:AG261)</f>
        <v>293.03546756700194</v>
      </c>
      <c r="AJ247" s="95">
        <v>10</v>
      </c>
      <c r="AK247" s="177">
        <v>2874.1576086956529</v>
      </c>
      <c r="AL247" s="177">
        <f>IFERROR(AK247/AJ247,"")</f>
        <v>287.4157608695653</v>
      </c>
      <c r="AM247" s="95">
        <f>IFERROR(RANK(AL247, AL$247:AL$261),"")</f>
        <v>3</v>
      </c>
      <c r="AN247" s="447">
        <f>AVERAGE(AL247:AL261)</f>
        <v>291.74201321362494</v>
      </c>
      <c r="AO247" s="95">
        <v>10</v>
      </c>
      <c r="AP247" s="177">
        <v>2864.8258706467641</v>
      </c>
      <c r="AQ247" s="177">
        <f>IFERROR(AP247/AO247,"")</f>
        <v>286.48258706467641</v>
      </c>
      <c r="AR247" s="95">
        <f>IFERROR(RANK(AQ247, AQ$247:AQ$261),"")</f>
        <v>7</v>
      </c>
      <c r="AS247" s="447">
        <f>AVERAGE(AQ247:AQ261)</f>
        <v>293.6601559924834</v>
      </c>
      <c r="AT247" s="95">
        <v>10</v>
      </c>
      <c r="AU247" s="177">
        <v>2854.6583850931679</v>
      </c>
      <c r="AV247" s="177">
        <f>IFERROR(AU247/AT247,"")</f>
        <v>285.46583850931677</v>
      </c>
      <c r="AW247" s="95">
        <f>IFERROR(RANK(AV247, AV$247:AV$261),"")</f>
        <v>8</v>
      </c>
      <c r="AX247" s="447">
        <f>AVERAGE(AV247:AV261)</f>
        <v>293.02014175374848</v>
      </c>
    </row>
    <row r="248" spans="2:50" hidden="1">
      <c r="B248" s="456"/>
      <c r="C248" s="95">
        <f t="shared" ref="C248:C261" si="251">C228</f>
        <v>2</v>
      </c>
      <c r="D248" s="95" t="s">
        <v>205</v>
      </c>
      <c r="E248" s="95">
        <v>10</v>
      </c>
      <c r="F248" s="95">
        <v>3000</v>
      </c>
      <c r="G248" s="177">
        <f t="shared" si="247"/>
        <v>300</v>
      </c>
      <c r="H248" s="475"/>
      <c r="I248" s="153">
        <f t="shared" si="248"/>
        <v>10</v>
      </c>
      <c r="J248" s="153">
        <f t="shared" si="249"/>
        <v>2865.4571143646122</v>
      </c>
      <c r="K248" s="154">
        <f t="shared" si="250"/>
        <v>286.5457114364612</v>
      </c>
      <c r="L248" s="473"/>
      <c r="M248" s="153">
        <f t="shared" ref="M248:M261" si="252">IFERROR(RANK(K248, K$247:K$261),"")</f>
        <v>7</v>
      </c>
      <c r="N248" s="448"/>
      <c r="O248" s="448"/>
      <c r="P248" s="95">
        <v>10</v>
      </c>
      <c r="Q248" s="177">
        <v>2861.3445378151268</v>
      </c>
      <c r="R248" s="177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47"/>
      <c r="U248" s="95">
        <v>10</v>
      </c>
      <c r="V248" s="177">
        <v>2859.1525423728808</v>
      </c>
      <c r="W248" s="177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47"/>
      <c r="Z248" s="95">
        <v>10</v>
      </c>
      <c r="AA248" s="177">
        <v>2862.2448979591836</v>
      </c>
      <c r="AB248" s="177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47"/>
      <c r="AE248" s="95">
        <v>10</v>
      </c>
      <c r="AF248" s="177">
        <v>2868.1318681318671</v>
      </c>
      <c r="AG248" s="177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47"/>
      <c r="AJ248" s="95">
        <v>10</v>
      </c>
      <c r="AK248" s="177">
        <v>2857.1739130434776</v>
      </c>
      <c r="AL248" s="177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47"/>
      <c r="AO248" s="95">
        <v>10</v>
      </c>
      <c r="AP248" s="177">
        <v>2876.0536805740103</v>
      </c>
      <c r="AQ248" s="177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47"/>
      <c r="AT248" s="95">
        <v>10</v>
      </c>
      <c r="AU248" s="177">
        <v>2874.0983606557375</v>
      </c>
      <c r="AV248" s="177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47"/>
    </row>
    <row r="249" spans="2:50" hidden="1">
      <c r="B249" s="456"/>
      <c r="C249" s="95">
        <f t="shared" si="251"/>
        <v>3</v>
      </c>
      <c r="D249" s="95" t="s">
        <v>206</v>
      </c>
      <c r="E249" s="95">
        <v>10</v>
      </c>
      <c r="F249" s="95">
        <v>3000</v>
      </c>
      <c r="G249" s="177">
        <f t="shared" si="247"/>
        <v>300</v>
      </c>
      <c r="H249" s="475"/>
      <c r="I249" s="153">
        <f t="shared" si="248"/>
        <v>10</v>
      </c>
      <c r="J249" s="153">
        <f t="shared" si="249"/>
        <v>2873.6735945505857</v>
      </c>
      <c r="K249" s="154">
        <f t="shared" si="250"/>
        <v>287.36735945505859</v>
      </c>
      <c r="L249" s="473"/>
      <c r="M249" s="153">
        <f t="shared" si="252"/>
        <v>4</v>
      </c>
      <c r="N249" s="448"/>
      <c r="O249" s="448"/>
      <c r="P249" s="95">
        <v>10</v>
      </c>
      <c r="Q249" s="177">
        <v>2864.1818181818176</v>
      </c>
      <c r="R249" s="177">
        <f t="shared" si="253"/>
        <v>286.41818181818178</v>
      </c>
      <c r="S249" s="95">
        <f t="shared" si="254"/>
        <v>5</v>
      </c>
      <c r="T249" s="447"/>
      <c r="U249" s="95">
        <v>10</v>
      </c>
      <c r="V249" s="177">
        <v>2861.3592233009699</v>
      </c>
      <c r="W249" s="177">
        <f t="shared" si="255"/>
        <v>286.135922330097</v>
      </c>
      <c r="X249" s="95">
        <f t="shared" si="256"/>
        <v>5</v>
      </c>
      <c r="Y249" s="447"/>
      <c r="Z249" s="95">
        <v>10</v>
      </c>
      <c r="AA249" s="177">
        <v>2863.3333333333335</v>
      </c>
      <c r="AB249" s="177">
        <f t="shared" si="257"/>
        <v>286.33333333333337</v>
      </c>
      <c r="AC249" s="95">
        <f t="shared" si="258"/>
        <v>6</v>
      </c>
      <c r="AD249" s="447"/>
      <c r="AE249" s="95">
        <v>10</v>
      </c>
      <c r="AF249" s="177">
        <v>2886.5853658536575</v>
      </c>
      <c r="AG249" s="177">
        <f t="shared" si="259"/>
        <v>288.65853658536577</v>
      </c>
      <c r="AH249" s="95">
        <f t="shared" si="260"/>
        <v>3</v>
      </c>
      <c r="AI249" s="447"/>
      <c r="AJ249" s="95">
        <v>10</v>
      </c>
      <c r="AK249" s="177">
        <v>2868.409090909091</v>
      </c>
      <c r="AL249" s="177">
        <f t="shared" si="261"/>
        <v>286.84090909090912</v>
      </c>
      <c r="AM249" s="95">
        <f t="shared" si="262"/>
        <v>4</v>
      </c>
      <c r="AN249" s="447"/>
      <c r="AO249" s="95">
        <v>10</v>
      </c>
      <c r="AP249" s="177">
        <v>2896.25</v>
      </c>
      <c r="AQ249" s="177">
        <f t="shared" si="263"/>
        <v>289.625</v>
      </c>
      <c r="AR249" s="95">
        <f t="shared" si="264"/>
        <v>3</v>
      </c>
      <c r="AS249" s="447"/>
      <c r="AT249" s="95">
        <v>10</v>
      </c>
      <c r="AU249" s="177">
        <v>2875.5963302752289</v>
      </c>
      <c r="AV249" s="177">
        <f t="shared" si="265"/>
        <v>287.55963302752286</v>
      </c>
      <c r="AW249" s="95">
        <f t="shared" si="266"/>
        <v>5</v>
      </c>
      <c r="AX249" s="447"/>
    </row>
    <row r="250" spans="2:50" hidden="1">
      <c r="B250" s="456"/>
      <c r="C250" s="95">
        <f t="shared" si="251"/>
        <v>4</v>
      </c>
      <c r="D250" s="95" t="s">
        <v>209</v>
      </c>
      <c r="E250" s="95">
        <v>10</v>
      </c>
      <c r="F250" s="95">
        <v>3000</v>
      </c>
      <c r="G250" s="177">
        <f t="shared" si="247"/>
        <v>300</v>
      </c>
      <c r="H250" s="475"/>
      <c r="I250" s="153">
        <f>IFERROR(AVERAGE(P250,U250,Z250,AE250,AJ250,AO250,AT250),"")</f>
        <v>10</v>
      </c>
      <c r="J250" s="153">
        <f>IFERROR(AVERAGE(Q250,V250,AA250,AF250,AK250,AP250,AU250),"")</f>
        <v>2868.4596214249182</v>
      </c>
      <c r="K250" s="154">
        <f>IFERROR(AVERAGE(R250,W250,AB250,AG250,AL250,AQ250,AV250),"")</f>
        <v>286.84596214249189</v>
      </c>
      <c r="L250" s="473"/>
      <c r="M250" s="153">
        <f t="shared" si="252"/>
        <v>5</v>
      </c>
      <c r="N250" s="448"/>
      <c r="O250" s="448"/>
      <c r="P250" s="95">
        <v>10</v>
      </c>
      <c r="Q250" s="177">
        <v>2869.2537313432836</v>
      </c>
      <c r="R250" s="177">
        <f t="shared" si="253"/>
        <v>286.92537313432837</v>
      </c>
      <c r="S250" s="95">
        <f t="shared" si="254"/>
        <v>3</v>
      </c>
      <c r="T250" s="447"/>
      <c r="U250" s="95">
        <v>10</v>
      </c>
      <c r="V250" s="177">
        <v>2877.1875000000032</v>
      </c>
      <c r="W250" s="177">
        <f t="shared" si="255"/>
        <v>287.71875000000034</v>
      </c>
      <c r="X250" s="95">
        <f t="shared" si="256"/>
        <v>3</v>
      </c>
      <c r="Y250" s="447"/>
      <c r="Z250" s="95">
        <v>10</v>
      </c>
      <c r="AA250" s="177">
        <v>2866.3157894736864</v>
      </c>
      <c r="AB250" s="177">
        <f t="shared" si="257"/>
        <v>286.63157894736867</v>
      </c>
      <c r="AC250" s="95">
        <f t="shared" si="258"/>
        <v>4</v>
      </c>
      <c r="AD250" s="447"/>
      <c r="AE250" s="95">
        <v>10</v>
      </c>
      <c r="AF250" s="177">
        <v>2866.6666666666679</v>
      </c>
      <c r="AG250" s="177">
        <f t="shared" si="259"/>
        <v>286.6666666666668</v>
      </c>
      <c r="AH250" s="95">
        <f t="shared" si="260"/>
        <v>5</v>
      </c>
      <c r="AI250" s="447"/>
      <c r="AJ250" s="95">
        <v>10</v>
      </c>
      <c r="AK250" s="177">
        <v>2854.5762711864395</v>
      </c>
      <c r="AL250" s="177">
        <f t="shared" si="261"/>
        <v>285.45762711864393</v>
      </c>
      <c r="AM250" s="95">
        <f t="shared" si="262"/>
        <v>8</v>
      </c>
      <c r="AN250" s="447"/>
      <c r="AO250" s="95">
        <v>10</v>
      </c>
      <c r="AP250" s="177">
        <v>2863.4782608695655</v>
      </c>
      <c r="AQ250" s="177">
        <f t="shared" si="263"/>
        <v>286.34782608695656</v>
      </c>
      <c r="AR250" s="95">
        <f t="shared" si="264"/>
        <v>8</v>
      </c>
      <c r="AS250" s="447"/>
      <c r="AT250" s="95">
        <v>10</v>
      </c>
      <c r="AU250" s="177">
        <v>2881.7391304347825</v>
      </c>
      <c r="AV250" s="177">
        <f t="shared" si="265"/>
        <v>288.17391304347825</v>
      </c>
      <c r="AW250" s="95">
        <f t="shared" si="266"/>
        <v>4</v>
      </c>
      <c r="AX250" s="447"/>
    </row>
    <row r="251" spans="2:50" hidden="1">
      <c r="B251" s="456"/>
      <c r="C251" s="95">
        <f t="shared" si="251"/>
        <v>5</v>
      </c>
      <c r="D251" s="95" t="s">
        <v>210</v>
      </c>
      <c r="E251" s="95">
        <v>10</v>
      </c>
      <c r="F251" s="95">
        <v>3000</v>
      </c>
      <c r="G251" s="177">
        <f t="shared" si="247"/>
        <v>300</v>
      </c>
      <c r="H251" s="475"/>
      <c r="I251" s="153">
        <f t="shared" ref="I251:I261" si="267">IFERROR(AVERAGE(P251,U251,Z251,AE251,AJ251,AO251,AT251),"")</f>
        <v>10</v>
      </c>
      <c r="J251" s="153">
        <f t="shared" ref="J251:J261" si="268">IFERROR(AVERAGE(Q251,V251,AA251,AF251,AK251,AP251,AU251),"")</f>
        <v>2888.8384106080207</v>
      </c>
      <c r="K251" s="154">
        <f t="shared" ref="K251:K261" si="269">IFERROR(AVERAGE(R251,W251,AB251,AG251,AL251,AQ251,AV251),"")</f>
        <v>288.88384106080207</v>
      </c>
      <c r="L251" s="473"/>
      <c r="M251" s="153">
        <f t="shared" si="252"/>
        <v>2</v>
      </c>
      <c r="N251" s="448"/>
      <c r="O251" s="448"/>
      <c r="P251" s="95">
        <v>10</v>
      </c>
      <c r="Q251" s="177">
        <v>2888.9999999999986</v>
      </c>
      <c r="R251" s="177">
        <f t="shared" si="253"/>
        <v>288.89999999999986</v>
      </c>
      <c r="S251" s="95">
        <f t="shared" si="254"/>
        <v>2</v>
      </c>
      <c r="T251" s="447"/>
      <c r="U251" s="95">
        <v>10</v>
      </c>
      <c r="V251" s="177">
        <v>2897.2881355932191</v>
      </c>
      <c r="W251" s="177">
        <f t="shared" si="255"/>
        <v>289.72881355932191</v>
      </c>
      <c r="X251" s="95">
        <f t="shared" si="256"/>
        <v>2</v>
      </c>
      <c r="Y251" s="447"/>
      <c r="Z251" s="95">
        <v>10</v>
      </c>
      <c r="AA251" s="177">
        <v>2880</v>
      </c>
      <c r="AB251" s="177">
        <f t="shared" si="257"/>
        <v>288</v>
      </c>
      <c r="AC251" s="95">
        <f t="shared" si="258"/>
        <v>3</v>
      </c>
      <c r="AD251" s="447"/>
      <c r="AE251" s="95">
        <v>10</v>
      </c>
      <c r="AF251" s="177">
        <v>2912.608695652174</v>
      </c>
      <c r="AG251" s="177">
        <f t="shared" si="259"/>
        <v>291.26086956521738</v>
      </c>
      <c r="AH251" s="95">
        <f t="shared" si="260"/>
        <v>2</v>
      </c>
      <c r="AI251" s="447"/>
      <c r="AJ251" s="95">
        <v>10</v>
      </c>
      <c r="AK251" s="177">
        <v>2884.8000000000006</v>
      </c>
      <c r="AL251" s="177">
        <f t="shared" si="261"/>
        <v>288.48000000000008</v>
      </c>
      <c r="AM251" s="95">
        <f t="shared" si="262"/>
        <v>2</v>
      </c>
      <c r="AN251" s="447"/>
      <c r="AO251" s="95">
        <v>10</v>
      </c>
      <c r="AP251" s="177">
        <v>2884.8387096774186</v>
      </c>
      <c r="AQ251" s="177">
        <f t="shared" si="263"/>
        <v>288.48387096774184</v>
      </c>
      <c r="AR251" s="95">
        <f t="shared" si="264"/>
        <v>4</v>
      </c>
      <c r="AS251" s="447"/>
      <c r="AT251" s="95">
        <v>10</v>
      </c>
      <c r="AU251" s="177">
        <v>2873.3333333333326</v>
      </c>
      <c r="AV251" s="177">
        <f t="shared" si="265"/>
        <v>287.33333333333326</v>
      </c>
      <c r="AW251" s="95">
        <f t="shared" si="266"/>
        <v>7</v>
      </c>
      <c r="AX251" s="447"/>
    </row>
    <row r="252" spans="2:50" hidden="1">
      <c r="B252" s="456"/>
      <c r="C252" s="95">
        <f t="shared" si="251"/>
        <v>6</v>
      </c>
      <c r="D252" s="95" t="s">
        <v>211</v>
      </c>
      <c r="E252" s="95">
        <v>10</v>
      </c>
      <c r="F252" s="95">
        <v>3000</v>
      </c>
      <c r="G252" s="177">
        <f t="shared" si="247"/>
        <v>300</v>
      </c>
      <c r="H252" s="475"/>
      <c r="I252" s="153">
        <f t="shared" si="267"/>
        <v>10</v>
      </c>
      <c r="J252" s="153">
        <f t="shared" si="268"/>
        <v>2880.6718827391119</v>
      </c>
      <c r="K252" s="154">
        <f t="shared" si="269"/>
        <v>288.06718827391114</v>
      </c>
      <c r="L252" s="473"/>
      <c r="M252" s="153">
        <f t="shared" si="252"/>
        <v>3</v>
      </c>
      <c r="N252" s="448"/>
      <c r="O252" s="448"/>
      <c r="P252" s="95">
        <v>10</v>
      </c>
      <c r="Q252" s="177">
        <v>2856.3636363636397</v>
      </c>
      <c r="R252" s="177">
        <f t="shared" si="253"/>
        <v>285.63636363636397</v>
      </c>
      <c r="S252" s="95">
        <f t="shared" si="254"/>
        <v>7</v>
      </c>
      <c r="T252" s="447"/>
      <c r="U252" s="95">
        <v>10</v>
      </c>
      <c r="V252" s="177">
        <v>2858.1818181818212</v>
      </c>
      <c r="W252" s="177">
        <f t="shared" si="255"/>
        <v>285.8181818181821</v>
      </c>
      <c r="X252" s="95">
        <f t="shared" si="256"/>
        <v>8</v>
      </c>
      <c r="Y252" s="447"/>
      <c r="Z252" s="95">
        <v>10</v>
      </c>
      <c r="AA252" s="177">
        <v>2891.5384615384633</v>
      </c>
      <c r="AB252" s="177">
        <f t="shared" si="257"/>
        <v>289.1538461538463</v>
      </c>
      <c r="AC252" s="95">
        <f t="shared" si="258"/>
        <v>2</v>
      </c>
      <c r="AD252" s="447"/>
      <c r="AE252" s="95">
        <v>10</v>
      </c>
      <c r="AF252" s="177">
        <v>2863.8461538461552</v>
      </c>
      <c r="AG252" s="177">
        <f t="shared" si="259"/>
        <v>286.38461538461553</v>
      </c>
      <c r="AH252" s="95">
        <f t="shared" si="260"/>
        <v>7</v>
      </c>
      <c r="AI252" s="447"/>
      <c r="AJ252" s="95">
        <v>10</v>
      </c>
      <c r="AK252" s="177">
        <v>2860.0000000000027</v>
      </c>
      <c r="AL252" s="177">
        <f t="shared" si="261"/>
        <v>286.00000000000028</v>
      </c>
      <c r="AM252" s="95">
        <f t="shared" si="262"/>
        <v>5</v>
      </c>
      <c r="AN252" s="447"/>
      <c r="AO252" s="95">
        <v>10</v>
      </c>
      <c r="AP252" s="177">
        <v>2917.7142857142826</v>
      </c>
      <c r="AQ252" s="177">
        <f t="shared" si="263"/>
        <v>291.77142857142826</v>
      </c>
      <c r="AR252" s="95">
        <f t="shared" si="264"/>
        <v>2</v>
      </c>
      <c r="AS252" s="447"/>
      <c r="AT252" s="95">
        <v>10</v>
      </c>
      <c r="AU252" s="177">
        <v>2917.0588235294153</v>
      </c>
      <c r="AV252" s="177">
        <f t="shared" si="265"/>
        <v>291.70588235294156</v>
      </c>
      <c r="AW252" s="95">
        <f t="shared" si="266"/>
        <v>2</v>
      </c>
      <c r="AX252" s="447"/>
    </row>
    <row r="253" spans="2:50" hidden="1">
      <c r="B253" s="456"/>
      <c r="C253" s="95">
        <f t="shared" si="251"/>
        <v>7</v>
      </c>
      <c r="D253" s="95" t="s">
        <v>215</v>
      </c>
      <c r="E253" s="95">
        <v>8</v>
      </c>
      <c r="F253" s="95">
        <v>3000</v>
      </c>
      <c r="G253" s="177">
        <f t="shared" si="247"/>
        <v>375</v>
      </c>
      <c r="H253" s="475"/>
      <c r="I253" s="153">
        <f t="shared" si="267"/>
        <v>8</v>
      </c>
      <c r="J253" s="153">
        <f t="shared" si="268"/>
        <v>2899.9751599074889</v>
      </c>
      <c r="K253" s="154">
        <f t="shared" si="269"/>
        <v>362.49689498843611</v>
      </c>
      <c r="L253" s="473"/>
      <c r="M253" s="153">
        <f t="shared" si="252"/>
        <v>1</v>
      </c>
      <c r="N253" s="448"/>
      <c r="O253" s="448"/>
      <c r="P253" s="95">
        <v>8</v>
      </c>
      <c r="Q253" s="177">
        <v>2929.9999999999977</v>
      </c>
      <c r="R253" s="177">
        <f t="shared" si="253"/>
        <v>366.24999999999972</v>
      </c>
      <c r="S253" s="95">
        <f t="shared" si="254"/>
        <v>1</v>
      </c>
      <c r="T253" s="447"/>
      <c r="U253" s="95">
        <v>8</v>
      </c>
      <c r="V253" s="177">
        <v>2898.3333333333308</v>
      </c>
      <c r="W253" s="177">
        <f t="shared" si="255"/>
        <v>362.29166666666634</v>
      </c>
      <c r="X253" s="95">
        <f t="shared" si="256"/>
        <v>1</v>
      </c>
      <c r="Y253" s="447"/>
      <c r="Z253" s="95">
        <v>8</v>
      </c>
      <c r="AA253" s="177">
        <v>2881.9999999999945</v>
      </c>
      <c r="AB253" s="177">
        <f t="shared" si="257"/>
        <v>360.24999999999932</v>
      </c>
      <c r="AC253" s="95">
        <f t="shared" si="258"/>
        <v>1</v>
      </c>
      <c r="AD253" s="447"/>
      <c r="AE253" s="95">
        <v>8</v>
      </c>
      <c r="AF253" s="177">
        <v>2920.0000000000027</v>
      </c>
      <c r="AG253" s="177">
        <f t="shared" si="259"/>
        <v>365.00000000000034</v>
      </c>
      <c r="AH253" s="95">
        <f t="shared" si="260"/>
        <v>1</v>
      </c>
      <c r="AI253" s="447"/>
      <c r="AJ253" s="95">
        <v>8</v>
      </c>
      <c r="AK253" s="177">
        <v>2861.1428571428546</v>
      </c>
      <c r="AL253" s="177">
        <f t="shared" si="261"/>
        <v>357.64285714285683</v>
      </c>
      <c r="AM253" s="95">
        <f t="shared" si="262"/>
        <v>1</v>
      </c>
      <c r="AN253" s="447"/>
      <c r="AO253" s="95">
        <v>8</v>
      </c>
      <c r="AP253" s="177">
        <v>2917.2972972972952</v>
      </c>
      <c r="AQ253" s="177">
        <f t="shared" si="263"/>
        <v>364.66216216216191</v>
      </c>
      <c r="AR253" s="95">
        <f t="shared" si="264"/>
        <v>1</v>
      </c>
      <c r="AS253" s="447"/>
      <c r="AT253" s="95">
        <v>8</v>
      </c>
      <c r="AU253" s="177">
        <v>2891.0526315789452</v>
      </c>
      <c r="AV253" s="177">
        <f t="shared" si="265"/>
        <v>361.38157894736815</v>
      </c>
      <c r="AW253" s="95">
        <f t="shared" si="266"/>
        <v>1</v>
      </c>
      <c r="AX253" s="447"/>
    </row>
    <row r="254" spans="2:50" hidden="1">
      <c r="B254" s="456"/>
      <c r="C254" s="95">
        <f t="shared" si="251"/>
        <v>8</v>
      </c>
      <c r="D254" s="95" t="s">
        <v>216</v>
      </c>
      <c r="E254" s="95">
        <v>10</v>
      </c>
      <c r="F254" s="95">
        <v>3000</v>
      </c>
      <c r="G254" s="177">
        <f t="shared" si="247"/>
        <v>300</v>
      </c>
      <c r="H254" s="475"/>
      <c r="I254" s="153">
        <f t="shared" si="267"/>
        <v>10</v>
      </c>
      <c r="J254" s="153">
        <f t="shared" si="268"/>
        <v>2867.6154248939065</v>
      </c>
      <c r="K254" s="154">
        <f t="shared" si="269"/>
        <v>286.76154248939065</v>
      </c>
      <c r="L254" s="473"/>
      <c r="M254" s="153">
        <f t="shared" si="252"/>
        <v>6</v>
      </c>
      <c r="N254" s="448"/>
      <c r="O254" s="448"/>
      <c r="P254" s="95">
        <v>10</v>
      </c>
      <c r="Q254" s="177">
        <v>2854.8148148148166</v>
      </c>
      <c r="R254" s="177">
        <f t="shared" si="253"/>
        <v>285.48148148148164</v>
      </c>
      <c r="S254" s="95">
        <f t="shared" si="254"/>
        <v>8</v>
      </c>
      <c r="T254" s="447"/>
      <c r="U254" s="95">
        <v>10</v>
      </c>
      <c r="V254" s="177">
        <v>2863.2911392405049</v>
      </c>
      <c r="W254" s="177">
        <f t="shared" si="255"/>
        <v>286.32911392405049</v>
      </c>
      <c r="X254" s="95">
        <f t="shared" si="256"/>
        <v>4</v>
      </c>
      <c r="Y254" s="447"/>
      <c r="Z254" s="95">
        <v>10</v>
      </c>
      <c r="AA254" s="177">
        <v>2864.5454545454509</v>
      </c>
      <c r="AB254" s="177">
        <f t="shared" si="257"/>
        <v>286.4545454545451</v>
      </c>
      <c r="AC254" s="95">
        <f t="shared" si="258"/>
        <v>5</v>
      </c>
      <c r="AD254" s="447"/>
      <c r="AE254" s="95">
        <v>10</v>
      </c>
      <c r="AF254" s="177">
        <v>2865.0000000000032</v>
      </c>
      <c r="AG254" s="177">
        <f t="shared" si="259"/>
        <v>286.50000000000034</v>
      </c>
      <c r="AH254" s="95">
        <f t="shared" si="260"/>
        <v>6</v>
      </c>
      <c r="AI254" s="447"/>
      <c r="AJ254" s="95">
        <v>10</v>
      </c>
      <c r="AK254" s="177">
        <v>2858.0952380952408</v>
      </c>
      <c r="AL254" s="177">
        <f t="shared" si="261"/>
        <v>285.80952380952408</v>
      </c>
      <c r="AM254" s="95">
        <f t="shared" si="262"/>
        <v>6</v>
      </c>
      <c r="AN254" s="447"/>
      <c r="AO254" s="95">
        <v>10</v>
      </c>
      <c r="AP254" s="177">
        <v>2884.4444444444457</v>
      </c>
      <c r="AQ254" s="177">
        <f t="shared" si="263"/>
        <v>288.44444444444457</v>
      </c>
      <c r="AR254" s="95">
        <f t="shared" si="264"/>
        <v>5</v>
      </c>
      <c r="AS254" s="447"/>
      <c r="AT254" s="95">
        <v>10</v>
      </c>
      <c r="AU254" s="177">
        <v>2883.1168831168816</v>
      </c>
      <c r="AV254" s="177">
        <f t="shared" si="265"/>
        <v>288.31168831168816</v>
      </c>
      <c r="AW254" s="95">
        <f t="shared" si="266"/>
        <v>3</v>
      </c>
      <c r="AX254" s="447"/>
    </row>
    <row r="255" spans="2:50" hidden="1">
      <c r="B255" s="456"/>
      <c r="C255" s="95">
        <f t="shared" si="251"/>
        <v>9</v>
      </c>
      <c r="D255" s="95" t="s">
        <v>217</v>
      </c>
      <c r="E255" s="95">
        <v>11</v>
      </c>
      <c r="F255" s="95">
        <v>3000</v>
      </c>
      <c r="G255" s="177">
        <f t="shared" si="247"/>
        <v>272.72727272727275</v>
      </c>
      <c r="H255" s="475"/>
      <c r="I255" s="153">
        <f t="shared" si="267"/>
        <v>11</v>
      </c>
      <c r="J255" s="153">
        <f t="shared" si="268"/>
        <v>2863.7145123368186</v>
      </c>
      <c r="K255" s="154">
        <f t="shared" si="269"/>
        <v>260.33768293971087</v>
      </c>
      <c r="L255" s="473"/>
      <c r="M255" s="153">
        <f t="shared" si="252"/>
        <v>9</v>
      </c>
      <c r="N255" s="448"/>
      <c r="O255" s="448"/>
      <c r="P255" s="95">
        <v>11</v>
      </c>
      <c r="Q255" s="177">
        <v>2854.038461538461</v>
      </c>
      <c r="R255" s="177">
        <f t="shared" si="253"/>
        <v>259.45804195804192</v>
      </c>
      <c r="S255" s="95">
        <f t="shared" si="254"/>
        <v>9</v>
      </c>
      <c r="T255" s="447"/>
      <c r="U255" s="95">
        <v>11</v>
      </c>
      <c r="V255" s="177">
        <v>2866.3366336633671</v>
      </c>
      <c r="W255" s="177">
        <f t="shared" si="255"/>
        <v>260.57605760576064</v>
      </c>
      <c r="X255" s="95">
        <f t="shared" si="256"/>
        <v>9</v>
      </c>
      <c r="Y255" s="447"/>
      <c r="Z255" s="95">
        <v>11</v>
      </c>
      <c r="AA255" s="177">
        <v>2868.0000000000014</v>
      </c>
      <c r="AB255" s="177">
        <f t="shared" si="257"/>
        <v>260.72727272727286</v>
      </c>
      <c r="AC255" s="95">
        <f t="shared" si="258"/>
        <v>9</v>
      </c>
      <c r="AD255" s="447"/>
      <c r="AE255" s="95">
        <v>11</v>
      </c>
      <c r="AF255" s="177">
        <v>2859.2307692307709</v>
      </c>
      <c r="AG255" s="177">
        <f t="shared" si="259"/>
        <v>259.93006993007009</v>
      </c>
      <c r="AH255" s="95">
        <f t="shared" si="260"/>
        <v>9</v>
      </c>
      <c r="AI255" s="447"/>
      <c r="AJ255" s="95">
        <v>11</v>
      </c>
      <c r="AK255" s="177">
        <v>2885.4545454545464</v>
      </c>
      <c r="AL255" s="177">
        <f t="shared" si="261"/>
        <v>262.31404958677695</v>
      </c>
      <c r="AM255" s="95">
        <f t="shared" si="262"/>
        <v>9</v>
      </c>
      <c r="AN255" s="447"/>
      <c r="AO255" s="95">
        <v>11</v>
      </c>
      <c r="AP255" s="177">
        <v>2854.7058823529401</v>
      </c>
      <c r="AQ255" s="177">
        <f t="shared" si="263"/>
        <v>259.51871657754003</v>
      </c>
      <c r="AR255" s="95">
        <f t="shared" si="264"/>
        <v>9</v>
      </c>
      <c r="AS255" s="447"/>
      <c r="AT255" s="95">
        <v>11</v>
      </c>
      <c r="AU255" s="177">
        <v>2858.2352941176482</v>
      </c>
      <c r="AV255" s="177">
        <f t="shared" si="265"/>
        <v>259.83957219251346</v>
      </c>
      <c r="AW255" s="95">
        <f t="shared" si="266"/>
        <v>9</v>
      </c>
      <c r="AX255" s="447"/>
    </row>
    <row r="256" spans="2:50" hidden="1">
      <c r="B256" s="456"/>
      <c r="C256" s="95">
        <f t="shared" si="251"/>
        <v>10</v>
      </c>
      <c r="D256" s="95"/>
      <c r="E256" s="95"/>
      <c r="F256" s="95"/>
      <c r="G256" s="95"/>
      <c r="H256" s="475"/>
      <c r="I256" s="153" t="str">
        <f t="shared" si="267"/>
        <v/>
      </c>
      <c r="J256" s="153" t="str">
        <f t="shared" si="268"/>
        <v/>
      </c>
      <c r="K256" s="154" t="str">
        <f t="shared" si="269"/>
        <v/>
      </c>
      <c r="L256" s="473"/>
      <c r="M256" s="153" t="str">
        <f t="shared" si="252"/>
        <v/>
      </c>
      <c r="N256" s="448"/>
      <c r="O256" s="448"/>
      <c r="P256" s="95"/>
      <c r="Q256" s="177"/>
      <c r="R256" s="177" t="str">
        <f t="shared" si="253"/>
        <v/>
      </c>
      <c r="S256" s="95" t="str">
        <f t="shared" si="254"/>
        <v/>
      </c>
      <c r="T256" s="447"/>
      <c r="U256" s="95"/>
      <c r="V256" s="177"/>
      <c r="W256" s="177" t="str">
        <f t="shared" si="255"/>
        <v/>
      </c>
      <c r="X256" s="95" t="str">
        <f t="shared" si="256"/>
        <v/>
      </c>
      <c r="Y256" s="447"/>
      <c r="Z256" s="95"/>
      <c r="AA256" s="177"/>
      <c r="AB256" s="177" t="str">
        <f t="shared" si="257"/>
        <v/>
      </c>
      <c r="AC256" s="95" t="str">
        <f t="shared" si="258"/>
        <v/>
      </c>
      <c r="AD256" s="447"/>
      <c r="AE256" s="95"/>
      <c r="AF256" s="177"/>
      <c r="AG256" s="177" t="str">
        <f t="shared" si="259"/>
        <v/>
      </c>
      <c r="AH256" s="95" t="str">
        <f t="shared" si="260"/>
        <v/>
      </c>
      <c r="AI256" s="447"/>
      <c r="AJ256" s="95"/>
      <c r="AK256" s="177"/>
      <c r="AL256" s="177" t="str">
        <f t="shared" si="261"/>
        <v/>
      </c>
      <c r="AM256" s="95" t="str">
        <f t="shared" si="262"/>
        <v/>
      </c>
      <c r="AN256" s="447"/>
      <c r="AO256" s="95"/>
      <c r="AP256" s="177"/>
      <c r="AQ256" s="177" t="str">
        <f t="shared" si="263"/>
        <v/>
      </c>
      <c r="AR256" s="95" t="str">
        <f t="shared" si="264"/>
        <v/>
      </c>
      <c r="AS256" s="447"/>
      <c r="AT256" s="95"/>
      <c r="AU256" s="177"/>
      <c r="AV256" s="177" t="str">
        <f t="shared" si="265"/>
        <v/>
      </c>
      <c r="AW256" s="95" t="str">
        <f t="shared" si="266"/>
        <v/>
      </c>
      <c r="AX256" s="447"/>
    </row>
    <row r="257" spans="2:50" hidden="1">
      <c r="B257" s="456"/>
      <c r="C257" s="95">
        <f t="shared" si="251"/>
        <v>11</v>
      </c>
      <c r="D257" s="95"/>
      <c r="E257" s="95"/>
      <c r="F257" s="95"/>
      <c r="G257" s="95"/>
      <c r="H257" s="475"/>
      <c r="I257" s="153" t="str">
        <f t="shared" si="267"/>
        <v/>
      </c>
      <c r="J257" s="153" t="str">
        <f t="shared" si="268"/>
        <v/>
      </c>
      <c r="K257" s="154" t="str">
        <f t="shared" si="269"/>
        <v/>
      </c>
      <c r="L257" s="473"/>
      <c r="M257" s="153" t="str">
        <f t="shared" si="252"/>
        <v/>
      </c>
      <c r="N257" s="448"/>
      <c r="O257" s="448"/>
      <c r="P257" s="95"/>
      <c r="Q257" s="177"/>
      <c r="R257" s="177" t="str">
        <f t="shared" si="253"/>
        <v/>
      </c>
      <c r="S257" s="95" t="str">
        <f t="shared" si="254"/>
        <v/>
      </c>
      <c r="T257" s="447"/>
      <c r="U257" s="95"/>
      <c r="V257" s="177"/>
      <c r="W257" s="177" t="str">
        <f t="shared" si="255"/>
        <v/>
      </c>
      <c r="X257" s="95" t="str">
        <f t="shared" si="256"/>
        <v/>
      </c>
      <c r="Y257" s="447"/>
      <c r="Z257" s="95"/>
      <c r="AA257" s="177"/>
      <c r="AB257" s="177" t="str">
        <f t="shared" si="257"/>
        <v/>
      </c>
      <c r="AC257" s="95" t="str">
        <f t="shared" si="258"/>
        <v/>
      </c>
      <c r="AD257" s="447"/>
      <c r="AE257" s="95"/>
      <c r="AF257" s="177"/>
      <c r="AG257" s="177" t="str">
        <f t="shared" si="259"/>
        <v/>
      </c>
      <c r="AH257" s="95" t="str">
        <f t="shared" si="260"/>
        <v/>
      </c>
      <c r="AI257" s="447"/>
      <c r="AJ257" s="95"/>
      <c r="AK257" s="177"/>
      <c r="AL257" s="177" t="str">
        <f t="shared" si="261"/>
        <v/>
      </c>
      <c r="AM257" s="95" t="str">
        <f t="shared" si="262"/>
        <v/>
      </c>
      <c r="AN257" s="447"/>
      <c r="AO257" s="95"/>
      <c r="AP257" s="177"/>
      <c r="AQ257" s="177" t="str">
        <f t="shared" si="263"/>
        <v/>
      </c>
      <c r="AR257" s="95" t="str">
        <f t="shared" si="264"/>
        <v/>
      </c>
      <c r="AS257" s="447"/>
      <c r="AT257" s="95"/>
      <c r="AU257" s="177"/>
      <c r="AV257" s="177" t="str">
        <f t="shared" si="265"/>
        <v/>
      </c>
      <c r="AW257" s="95" t="str">
        <f t="shared" si="266"/>
        <v/>
      </c>
      <c r="AX257" s="447"/>
    </row>
    <row r="258" spans="2:50" hidden="1">
      <c r="B258" s="456"/>
      <c r="C258" s="95">
        <f t="shared" si="251"/>
        <v>12</v>
      </c>
      <c r="D258" s="95"/>
      <c r="E258" s="95"/>
      <c r="F258" s="95"/>
      <c r="G258" s="95"/>
      <c r="H258" s="475"/>
      <c r="I258" s="153" t="str">
        <f t="shared" si="267"/>
        <v/>
      </c>
      <c r="J258" s="153" t="str">
        <f t="shared" si="268"/>
        <v/>
      </c>
      <c r="K258" s="154" t="str">
        <f t="shared" si="269"/>
        <v/>
      </c>
      <c r="L258" s="473"/>
      <c r="M258" s="153" t="str">
        <f t="shared" si="252"/>
        <v/>
      </c>
      <c r="N258" s="448"/>
      <c r="O258" s="448"/>
      <c r="P258" s="95"/>
      <c r="Q258" s="177"/>
      <c r="R258" s="177" t="str">
        <f t="shared" si="253"/>
        <v/>
      </c>
      <c r="S258" s="95" t="str">
        <f t="shared" si="254"/>
        <v/>
      </c>
      <c r="T258" s="447"/>
      <c r="U258" s="95"/>
      <c r="V258" s="177"/>
      <c r="W258" s="177" t="str">
        <f t="shared" si="255"/>
        <v/>
      </c>
      <c r="X258" s="95" t="str">
        <f t="shared" si="256"/>
        <v/>
      </c>
      <c r="Y258" s="447"/>
      <c r="Z258" s="95"/>
      <c r="AA258" s="177"/>
      <c r="AB258" s="177" t="str">
        <f t="shared" si="257"/>
        <v/>
      </c>
      <c r="AC258" s="95" t="str">
        <f t="shared" si="258"/>
        <v/>
      </c>
      <c r="AD258" s="447"/>
      <c r="AE258" s="95"/>
      <c r="AF258" s="177"/>
      <c r="AG258" s="177" t="str">
        <f t="shared" si="259"/>
        <v/>
      </c>
      <c r="AH258" s="95" t="str">
        <f t="shared" si="260"/>
        <v/>
      </c>
      <c r="AI258" s="447"/>
      <c r="AJ258" s="95"/>
      <c r="AK258" s="177"/>
      <c r="AL258" s="177" t="str">
        <f t="shared" si="261"/>
        <v/>
      </c>
      <c r="AM258" s="95" t="str">
        <f t="shared" si="262"/>
        <v/>
      </c>
      <c r="AN258" s="447"/>
      <c r="AO258" s="95"/>
      <c r="AP258" s="177"/>
      <c r="AQ258" s="177" t="str">
        <f t="shared" si="263"/>
        <v/>
      </c>
      <c r="AR258" s="95" t="str">
        <f t="shared" si="264"/>
        <v/>
      </c>
      <c r="AS258" s="447"/>
      <c r="AT258" s="95"/>
      <c r="AU258" s="177"/>
      <c r="AV258" s="177" t="str">
        <f t="shared" si="265"/>
        <v/>
      </c>
      <c r="AW258" s="95" t="str">
        <f t="shared" si="266"/>
        <v/>
      </c>
      <c r="AX258" s="447"/>
    </row>
    <row r="259" spans="2:50" hidden="1">
      <c r="B259" s="456"/>
      <c r="C259" s="95">
        <f t="shared" si="251"/>
        <v>13</v>
      </c>
      <c r="D259" s="95"/>
      <c r="E259" s="95"/>
      <c r="F259" s="95"/>
      <c r="G259" s="95"/>
      <c r="H259" s="475"/>
      <c r="I259" s="153" t="str">
        <f t="shared" si="267"/>
        <v/>
      </c>
      <c r="J259" s="153" t="str">
        <f t="shared" si="268"/>
        <v/>
      </c>
      <c r="K259" s="154" t="str">
        <f t="shared" si="269"/>
        <v/>
      </c>
      <c r="L259" s="473"/>
      <c r="M259" s="153" t="str">
        <f t="shared" si="252"/>
        <v/>
      </c>
      <c r="N259" s="448"/>
      <c r="O259" s="448"/>
      <c r="P259" s="95"/>
      <c r="Q259" s="177"/>
      <c r="R259" s="177" t="str">
        <f t="shared" si="253"/>
        <v/>
      </c>
      <c r="S259" s="95" t="str">
        <f t="shared" si="254"/>
        <v/>
      </c>
      <c r="T259" s="447"/>
      <c r="U259" s="95"/>
      <c r="V259" s="177"/>
      <c r="W259" s="177" t="str">
        <f t="shared" si="255"/>
        <v/>
      </c>
      <c r="X259" s="95" t="str">
        <f t="shared" si="256"/>
        <v/>
      </c>
      <c r="Y259" s="447"/>
      <c r="Z259" s="95"/>
      <c r="AA259" s="177"/>
      <c r="AB259" s="177" t="str">
        <f t="shared" si="257"/>
        <v/>
      </c>
      <c r="AC259" s="95" t="str">
        <f t="shared" si="258"/>
        <v/>
      </c>
      <c r="AD259" s="447"/>
      <c r="AE259" s="95"/>
      <c r="AF259" s="177"/>
      <c r="AG259" s="177" t="str">
        <f t="shared" si="259"/>
        <v/>
      </c>
      <c r="AH259" s="95" t="str">
        <f t="shared" si="260"/>
        <v/>
      </c>
      <c r="AI259" s="447"/>
      <c r="AJ259" s="95"/>
      <c r="AK259" s="177"/>
      <c r="AL259" s="177" t="str">
        <f t="shared" si="261"/>
        <v/>
      </c>
      <c r="AM259" s="95" t="str">
        <f t="shared" si="262"/>
        <v/>
      </c>
      <c r="AN259" s="447"/>
      <c r="AO259" s="95"/>
      <c r="AP259" s="177"/>
      <c r="AQ259" s="177" t="str">
        <f t="shared" si="263"/>
        <v/>
      </c>
      <c r="AR259" s="95" t="str">
        <f t="shared" si="264"/>
        <v/>
      </c>
      <c r="AS259" s="447"/>
      <c r="AT259" s="95"/>
      <c r="AU259" s="177"/>
      <c r="AV259" s="177" t="str">
        <f t="shared" si="265"/>
        <v/>
      </c>
      <c r="AW259" s="95" t="str">
        <f t="shared" si="266"/>
        <v/>
      </c>
      <c r="AX259" s="447"/>
    </row>
    <row r="260" spans="2:50" hidden="1">
      <c r="B260" s="456"/>
      <c r="C260" s="95">
        <f t="shared" si="251"/>
        <v>14</v>
      </c>
      <c r="D260" s="95"/>
      <c r="E260" s="95"/>
      <c r="F260" s="95"/>
      <c r="G260" s="95"/>
      <c r="H260" s="475"/>
      <c r="I260" s="153" t="str">
        <f t="shared" si="267"/>
        <v/>
      </c>
      <c r="J260" s="153" t="str">
        <f t="shared" si="268"/>
        <v/>
      </c>
      <c r="K260" s="154" t="str">
        <f t="shared" si="269"/>
        <v/>
      </c>
      <c r="L260" s="473"/>
      <c r="M260" s="153" t="str">
        <f t="shared" si="252"/>
        <v/>
      </c>
      <c r="N260" s="448"/>
      <c r="O260" s="448"/>
      <c r="P260" s="95"/>
      <c r="Q260" s="177"/>
      <c r="R260" s="177" t="str">
        <f t="shared" si="253"/>
        <v/>
      </c>
      <c r="S260" s="95" t="str">
        <f t="shared" si="254"/>
        <v/>
      </c>
      <c r="T260" s="447"/>
      <c r="U260" s="95"/>
      <c r="V260" s="177"/>
      <c r="W260" s="177" t="str">
        <f t="shared" si="255"/>
        <v/>
      </c>
      <c r="X260" s="95" t="str">
        <f t="shared" si="256"/>
        <v/>
      </c>
      <c r="Y260" s="447"/>
      <c r="Z260" s="95"/>
      <c r="AA260" s="177"/>
      <c r="AB260" s="177" t="str">
        <f t="shared" si="257"/>
        <v/>
      </c>
      <c r="AC260" s="95" t="str">
        <f t="shared" si="258"/>
        <v/>
      </c>
      <c r="AD260" s="447"/>
      <c r="AE260" s="95"/>
      <c r="AF260" s="177"/>
      <c r="AG260" s="177" t="str">
        <f t="shared" si="259"/>
        <v/>
      </c>
      <c r="AH260" s="95" t="str">
        <f t="shared" si="260"/>
        <v/>
      </c>
      <c r="AI260" s="447"/>
      <c r="AJ260" s="95"/>
      <c r="AK260" s="177"/>
      <c r="AL260" s="177" t="str">
        <f t="shared" si="261"/>
        <v/>
      </c>
      <c r="AM260" s="95" t="str">
        <f t="shared" si="262"/>
        <v/>
      </c>
      <c r="AN260" s="447"/>
      <c r="AO260" s="95"/>
      <c r="AP260" s="177"/>
      <c r="AQ260" s="177" t="str">
        <f t="shared" si="263"/>
        <v/>
      </c>
      <c r="AR260" s="95" t="str">
        <f t="shared" si="264"/>
        <v/>
      </c>
      <c r="AS260" s="447"/>
      <c r="AT260" s="95"/>
      <c r="AU260" s="177"/>
      <c r="AV260" s="177" t="str">
        <f t="shared" si="265"/>
        <v/>
      </c>
      <c r="AW260" s="95" t="str">
        <f t="shared" si="266"/>
        <v/>
      </c>
      <c r="AX260" s="447"/>
    </row>
    <row r="261" spans="2:50" hidden="1">
      <c r="B261" s="456"/>
      <c r="C261" s="95">
        <f t="shared" si="251"/>
        <v>15</v>
      </c>
      <c r="D261" s="95"/>
      <c r="E261" s="95"/>
      <c r="F261" s="95"/>
      <c r="G261" s="95"/>
      <c r="H261" s="476"/>
      <c r="I261" s="153" t="str">
        <f t="shared" si="267"/>
        <v/>
      </c>
      <c r="J261" s="153" t="str">
        <f t="shared" si="268"/>
        <v/>
      </c>
      <c r="K261" s="154" t="str">
        <f t="shared" si="269"/>
        <v/>
      </c>
      <c r="L261" s="473"/>
      <c r="M261" s="153" t="str">
        <f t="shared" si="252"/>
        <v/>
      </c>
      <c r="N261" s="448"/>
      <c r="O261" s="448"/>
      <c r="P261" s="95"/>
      <c r="Q261" s="177"/>
      <c r="R261" s="177" t="str">
        <f t="shared" si="253"/>
        <v/>
      </c>
      <c r="S261" s="95" t="str">
        <f t="shared" si="254"/>
        <v/>
      </c>
      <c r="T261" s="447"/>
      <c r="U261" s="95"/>
      <c r="V261" s="177"/>
      <c r="W261" s="177" t="str">
        <f t="shared" si="255"/>
        <v/>
      </c>
      <c r="X261" s="95" t="str">
        <f t="shared" si="256"/>
        <v/>
      </c>
      <c r="Y261" s="447"/>
      <c r="Z261" s="95"/>
      <c r="AA261" s="177"/>
      <c r="AB261" s="177" t="str">
        <f t="shared" si="257"/>
        <v/>
      </c>
      <c r="AC261" s="95" t="str">
        <f t="shared" si="258"/>
        <v/>
      </c>
      <c r="AD261" s="447"/>
      <c r="AE261" s="95"/>
      <c r="AF261" s="177"/>
      <c r="AG261" s="177" t="str">
        <f t="shared" si="259"/>
        <v/>
      </c>
      <c r="AH261" s="95" t="str">
        <f t="shared" si="260"/>
        <v/>
      </c>
      <c r="AI261" s="447"/>
      <c r="AJ261" s="95"/>
      <c r="AK261" s="177"/>
      <c r="AL261" s="177" t="str">
        <f t="shared" si="261"/>
        <v/>
      </c>
      <c r="AM261" s="95" t="str">
        <f t="shared" si="262"/>
        <v/>
      </c>
      <c r="AN261" s="447"/>
      <c r="AO261" s="95"/>
      <c r="AP261" s="177"/>
      <c r="AQ261" s="177" t="str">
        <f t="shared" si="263"/>
        <v/>
      </c>
      <c r="AR261" s="95" t="str">
        <f t="shared" si="264"/>
        <v/>
      </c>
      <c r="AS261" s="447"/>
      <c r="AT261" s="95"/>
      <c r="AU261" s="177"/>
      <c r="AV261" s="177" t="str">
        <f t="shared" si="265"/>
        <v/>
      </c>
      <c r="AW261" s="95" t="str">
        <f t="shared" si="266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56" t="s">
        <v>203</v>
      </c>
      <c r="C267" s="95">
        <f>C247</f>
        <v>1</v>
      </c>
      <c r="D267" s="95" t="s">
        <v>204</v>
      </c>
      <c r="E267" s="95">
        <v>10</v>
      </c>
      <c r="F267" s="95">
        <v>3000</v>
      </c>
      <c r="G267" s="177">
        <f t="shared" ref="G267:G277" si="270">F267/E267</f>
        <v>300</v>
      </c>
      <c r="H267" s="474">
        <f>AVERAGE(G267:G281)</f>
        <v>291.05212968849332</v>
      </c>
      <c r="I267" s="153">
        <f t="shared" ref="I267:I269" si="271">IFERROR(AVERAGE(P267,U267,Z267,AE267,AJ267,AO267,AT267),"")</f>
        <v>10</v>
      </c>
      <c r="J267" s="153">
        <f t="shared" ref="J267:J269" si="272">IFERROR(AVERAGE(Q267,V267,AA267,AF267,AK267,AP267,AU267),"")</f>
        <v>2869.316650000208</v>
      </c>
      <c r="K267" s="154">
        <f t="shared" ref="K267:K269" si="273">IFERROR(AVERAGE(R267,W267,AB267,AG267,AL267,AQ267,AV267),"")</f>
        <v>286.93166500002081</v>
      </c>
      <c r="L267" s="473">
        <f>IFERROR(AVERAGE(K267:K281),"-")</f>
        <v>279.43462831289901</v>
      </c>
      <c r="M267" s="153">
        <f>IFERROR(RANK(K267, K$267:K$281),"")</f>
        <v>5</v>
      </c>
      <c r="N267" s="448"/>
      <c r="O267" s="448"/>
      <c r="P267" s="95">
        <v>10</v>
      </c>
      <c r="Q267" s="177">
        <v>2857.6190476190495</v>
      </c>
      <c r="R267" s="177">
        <f>IFERROR(Q267/P267,"")</f>
        <v>285.76190476190493</v>
      </c>
      <c r="S267" s="95">
        <f>IFERROR(RANK(R267, R$267:R$281),"")</f>
        <v>8</v>
      </c>
      <c r="T267" s="447">
        <f>AVERAGE(R267:R281)</f>
        <v>278.78545800884422</v>
      </c>
      <c r="U267" s="95">
        <v>10</v>
      </c>
      <c r="V267" s="177">
        <v>2862.4697336561758</v>
      </c>
      <c r="W267" s="177">
        <f>IFERROR(V267/U267,"")</f>
        <v>286.24697336561758</v>
      </c>
      <c r="X267" s="95">
        <f>IFERROR(RANK(W267, W$267:W$281),"")</f>
        <v>8</v>
      </c>
      <c r="Y267" s="447">
        <f>AVERAGE(W267:W281)</f>
        <v>279.53419658739858</v>
      </c>
      <c r="Z267" s="95">
        <v>10</v>
      </c>
      <c r="AA267" s="177">
        <v>2878.3791208791217</v>
      </c>
      <c r="AB267" s="177">
        <f>IFERROR(AA267/Z267,"")</f>
        <v>287.83791208791217</v>
      </c>
      <c r="AC267" s="95">
        <f>IFERROR(RANK(AB267, AB$267:AB$281),"")</f>
        <v>4</v>
      </c>
      <c r="AD267" s="447">
        <f>AVERAGE(AB267:AB281)</f>
        <v>279.49845485714457</v>
      </c>
      <c r="AE267" s="95">
        <v>10</v>
      </c>
      <c r="AF267" s="177">
        <v>2877.6699029126216</v>
      </c>
      <c r="AG267" s="177">
        <f>IFERROR(AF267/AE267,"")</f>
        <v>287.76699029126218</v>
      </c>
      <c r="AH267" s="95">
        <f>IFERROR(RANK(AG267, AG$267:AG$281),"")</f>
        <v>6</v>
      </c>
      <c r="AI267" s="447">
        <f>AVERAGE(AG267:AG281)</f>
        <v>280.20633316618984</v>
      </c>
      <c r="AJ267" s="95">
        <v>10</v>
      </c>
      <c r="AK267" s="177">
        <v>2866.5420560747671</v>
      </c>
      <c r="AL267" s="177">
        <f>IFERROR(AK267/AJ267,"")</f>
        <v>286.65420560747668</v>
      </c>
      <c r="AM267" s="95">
        <f>IFERROR(RANK(AL267, AL$267:AL$281),"")</f>
        <v>7</v>
      </c>
      <c r="AN267" s="447">
        <f>AVERAGE(AL267:AL281)</f>
        <v>280.20223715046882</v>
      </c>
      <c r="AO267" s="95">
        <v>10</v>
      </c>
      <c r="AP267" s="177">
        <v>2866.0138081395362</v>
      </c>
      <c r="AQ267" s="177">
        <f>IFERROR(AP267/AO267,"")</f>
        <v>286.6013808139536</v>
      </c>
      <c r="AR267" s="95">
        <f>IFERROR(RANK(AQ267, AQ$267:AQ$281),"")</f>
        <v>7</v>
      </c>
      <c r="AS267" s="447">
        <f>AVERAGE(AQ267:AQ281)</f>
        <v>279.27660596980371</v>
      </c>
      <c r="AT267" s="95">
        <v>10</v>
      </c>
      <c r="AU267" s="177">
        <v>2876.522880720182</v>
      </c>
      <c r="AV267" s="177">
        <f>IFERROR(AU267/AT267,"")</f>
        <v>287.65228807201822</v>
      </c>
      <c r="AW267" s="95">
        <f>IFERROR(RANK(AV267, AV$267:AV$281),"")</f>
        <v>5</v>
      </c>
      <c r="AX267" s="447">
        <f>AVERAGE(AV267:AV281)</f>
        <v>278.5391124504435</v>
      </c>
    </row>
    <row r="268" spans="2:50" hidden="1">
      <c r="B268" s="456"/>
      <c r="C268" s="95">
        <f t="shared" ref="C268:C281" si="274">C248</f>
        <v>2</v>
      </c>
      <c r="D268" s="95" t="s">
        <v>205</v>
      </c>
      <c r="E268" s="95">
        <v>10</v>
      </c>
      <c r="F268" s="95">
        <v>3000</v>
      </c>
      <c r="G268" s="177">
        <f t="shared" si="270"/>
        <v>300</v>
      </c>
      <c r="H268" s="475"/>
      <c r="I268" s="153">
        <f t="shared" si="271"/>
        <v>10</v>
      </c>
      <c r="J268" s="153">
        <f t="shared" si="272"/>
        <v>2865.339347544887</v>
      </c>
      <c r="K268" s="154">
        <f t="shared" si="273"/>
        <v>286.53393475448871</v>
      </c>
      <c r="L268" s="473"/>
      <c r="M268" s="153">
        <f t="shared" ref="M268:M281" si="275">IFERROR(RANK(K268, K$267:K$281),"")</f>
        <v>9</v>
      </c>
      <c r="N268" s="448"/>
      <c r="O268" s="448"/>
      <c r="P268" s="95">
        <v>10</v>
      </c>
      <c r="Q268" s="177">
        <v>2858.4162895927611</v>
      </c>
      <c r="R268" s="177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47"/>
      <c r="U268" s="95">
        <v>10</v>
      </c>
      <c r="V268" s="177">
        <v>2865.6748911465902</v>
      </c>
      <c r="W268" s="177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47"/>
      <c r="Z268" s="95">
        <v>10</v>
      </c>
      <c r="AA268" s="177">
        <v>2864.6328671328674</v>
      </c>
      <c r="AB268" s="177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47"/>
      <c r="AE268" s="95">
        <v>10</v>
      </c>
      <c r="AF268" s="177">
        <v>2862.6506024096389</v>
      </c>
      <c r="AG268" s="177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47"/>
      <c r="AJ268" s="95">
        <v>10</v>
      </c>
      <c r="AK268" s="177">
        <v>2860.0000000000005</v>
      </c>
      <c r="AL268" s="177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47"/>
      <c r="AO268" s="95">
        <v>10</v>
      </c>
      <c r="AP268" s="177">
        <v>2868.7181738366999</v>
      </c>
      <c r="AQ268" s="177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47"/>
      <c r="AT268" s="95">
        <v>10</v>
      </c>
      <c r="AU268" s="177">
        <v>2877.2826086956529</v>
      </c>
      <c r="AV268" s="177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47"/>
    </row>
    <row r="269" spans="2:50" hidden="1">
      <c r="B269" s="456"/>
      <c r="C269" s="95">
        <f t="shared" si="274"/>
        <v>3</v>
      </c>
      <c r="D269" s="95" t="s">
        <v>206</v>
      </c>
      <c r="E269" s="95">
        <v>10</v>
      </c>
      <c r="F269" s="95">
        <v>3000</v>
      </c>
      <c r="G269" s="177">
        <f t="shared" si="270"/>
        <v>300</v>
      </c>
      <c r="H269" s="475"/>
      <c r="I269" s="153">
        <f t="shared" si="271"/>
        <v>10</v>
      </c>
      <c r="J269" s="153">
        <f t="shared" si="272"/>
        <v>2867.9364832891652</v>
      </c>
      <c r="K269" s="154">
        <f t="shared" si="273"/>
        <v>286.7936483289165</v>
      </c>
      <c r="L269" s="473"/>
      <c r="M269" s="153">
        <f t="shared" si="275"/>
        <v>7</v>
      </c>
      <c r="N269" s="448"/>
      <c r="O269" s="448"/>
      <c r="P269" s="95">
        <v>10</v>
      </c>
      <c r="Q269" s="177">
        <v>2865.4205607476633</v>
      </c>
      <c r="R269" s="177">
        <f t="shared" si="276"/>
        <v>286.54205607476632</v>
      </c>
      <c r="S269" s="95">
        <f t="shared" si="277"/>
        <v>5</v>
      </c>
      <c r="T269" s="447"/>
      <c r="U269" s="95">
        <v>10</v>
      </c>
      <c r="V269" s="177">
        <v>2882.3529411764694</v>
      </c>
      <c r="W269" s="177">
        <f t="shared" si="278"/>
        <v>288.23529411764696</v>
      </c>
      <c r="X269" s="95">
        <f t="shared" si="279"/>
        <v>3</v>
      </c>
      <c r="Y269" s="447"/>
      <c r="Z269" s="95">
        <v>10</v>
      </c>
      <c r="AA269" s="177">
        <v>2866.5957446808516</v>
      </c>
      <c r="AB269" s="177">
        <f t="shared" si="280"/>
        <v>286.65957446808517</v>
      </c>
      <c r="AC269" s="95">
        <f t="shared" si="281"/>
        <v>5</v>
      </c>
      <c r="AD269" s="447"/>
      <c r="AE269" s="95">
        <v>10</v>
      </c>
      <c r="AF269" s="177">
        <v>2866.2162162162172</v>
      </c>
      <c r="AG269" s="177">
        <f t="shared" si="282"/>
        <v>286.62162162162173</v>
      </c>
      <c r="AH269" s="95">
        <f t="shared" si="283"/>
        <v>8</v>
      </c>
      <c r="AI269" s="447"/>
      <c r="AJ269" s="95">
        <v>10</v>
      </c>
      <c r="AK269" s="177">
        <v>2862.3076923076924</v>
      </c>
      <c r="AL269" s="177">
        <f t="shared" si="284"/>
        <v>286.23076923076923</v>
      </c>
      <c r="AM269" s="95">
        <f t="shared" si="285"/>
        <v>8</v>
      </c>
      <c r="AN269" s="447"/>
      <c r="AO269" s="95">
        <v>10</v>
      </c>
      <c r="AP269" s="177">
        <v>2872.871287128713</v>
      </c>
      <c r="AQ269" s="177">
        <f t="shared" si="286"/>
        <v>287.28712871287132</v>
      </c>
      <c r="AR269" s="95">
        <f t="shared" si="287"/>
        <v>5</v>
      </c>
      <c r="AS269" s="447"/>
      <c r="AT269" s="95">
        <v>10</v>
      </c>
      <c r="AU269" s="177">
        <v>2859.7909407665493</v>
      </c>
      <c r="AV269" s="177">
        <f t="shared" si="288"/>
        <v>285.97909407665492</v>
      </c>
      <c r="AW269" s="95">
        <f t="shared" si="289"/>
        <v>7</v>
      </c>
      <c r="AX269" s="447"/>
    </row>
    <row r="270" spans="2:50" hidden="1">
      <c r="B270" s="456"/>
      <c r="C270" s="95">
        <f t="shared" si="274"/>
        <v>4</v>
      </c>
      <c r="D270" s="95" t="s">
        <v>209</v>
      </c>
      <c r="E270" s="95">
        <v>10</v>
      </c>
      <c r="F270" s="95">
        <v>3000</v>
      </c>
      <c r="G270" s="177">
        <f t="shared" si="270"/>
        <v>300</v>
      </c>
      <c r="H270" s="475"/>
      <c r="I270" s="153">
        <f>IFERROR(AVERAGE(P270,U270,Z270,AE270,AJ270,AO270,AT270),"")</f>
        <v>10</v>
      </c>
      <c r="J270" s="153">
        <f>IFERROR(AVERAGE(Q270,V270,AA270,AF270,AK270,AP270,AU270),"")</f>
        <v>2867.750530163145</v>
      </c>
      <c r="K270" s="154">
        <f>IFERROR(AVERAGE(R270,W270,AB270,AG270,AL270,AQ270,AV270),"")</f>
        <v>286.77505301631442</v>
      </c>
      <c r="L270" s="473"/>
      <c r="M270" s="153">
        <f t="shared" si="275"/>
        <v>8</v>
      </c>
      <c r="N270" s="448"/>
      <c r="O270" s="448"/>
      <c r="P270" s="95">
        <v>10</v>
      </c>
      <c r="Q270" s="177">
        <v>2857.4999999999995</v>
      </c>
      <c r="R270" s="177">
        <f t="shared" si="276"/>
        <v>285.74999999999994</v>
      </c>
      <c r="S270" s="95">
        <f t="shared" si="277"/>
        <v>9</v>
      </c>
      <c r="T270" s="447"/>
      <c r="U270" s="95">
        <v>10</v>
      </c>
      <c r="V270" s="177">
        <v>2853.636363636364</v>
      </c>
      <c r="W270" s="177">
        <f t="shared" si="278"/>
        <v>285.36363636363637</v>
      </c>
      <c r="X270" s="95">
        <f t="shared" si="279"/>
        <v>9</v>
      </c>
      <c r="Y270" s="447"/>
      <c r="Z270" s="95">
        <v>10</v>
      </c>
      <c r="AA270" s="177">
        <v>2852.9032258064508</v>
      </c>
      <c r="AB270" s="177">
        <f t="shared" si="280"/>
        <v>285.29032258064507</v>
      </c>
      <c r="AC270" s="95">
        <f t="shared" si="281"/>
        <v>9</v>
      </c>
      <c r="AD270" s="447"/>
      <c r="AE270" s="95">
        <v>10</v>
      </c>
      <c r="AF270" s="177">
        <v>2897.5000000000009</v>
      </c>
      <c r="AG270" s="177">
        <f t="shared" si="282"/>
        <v>289.75000000000011</v>
      </c>
      <c r="AH270" s="95">
        <f t="shared" si="283"/>
        <v>2</v>
      </c>
      <c r="AI270" s="447"/>
      <c r="AJ270" s="95">
        <v>10</v>
      </c>
      <c r="AK270" s="177">
        <v>2873.0769230769247</v>
      </c>
      <c r="AL270" s="177">
        <f t="shared" si="284"/>
        <v>287.30769230769249</v>
      </c>
      <c r="AM270" s="95">
        <f t="shared" si="285"/>
        <v>6</v>
      </c>
      <c r="AN270" s="447"/>
      <c r="AO270" s="95">
        <v>10</v>
      </c>
      <c r="AP270" s="177">
        <v>2857.8461538461529</v>
      </c>
      <c r="AQ270" s="177">
        <f t="shared" si="286"/>
        <v>285.78461538461528</v>
      </c>
      <c r="AR270" s="95">
        <f t="shared" si="287"/>
        <v>8</v>
      </c>
      <c r="AS270" s="447"/>
      <c r="AT270" s="95">
        <v>10</v>
      </c>
      <c r="AU270" s="177">
        <v>2881.7910447761196</v>
      </c>
      <c r="AV270" s="177">
        <f t="shared" si="288"/>
        <v>288.17910447761199</v>
      </c>
      <c r="AW270" s="95">
        <f t="shared" si="289"/>
        <v>3</v>
      </c>
      <c r="AX270" s="447"/>
    </row>
    <row r="271" spans="2:50" hidden="1">
      <c r="B271" s="456"/>
      <c r="C271" s="95">
        <f t="shared" si="274"/>
        <v>5</v>
      </c>
      <c r="D271" s="95" t="s">
        <v>210</v>
      </c>
      <c r="E271" s="95">
        <v>10</v>
      </c>
      <c r="F271" s="95">
        <v>3000</v>
      </c>
      <c r="G271" s="177">
        <f t="shared" si="270"/>
        <v>300</v>
      </c>
      <c r="H271" s="475"/>
      <c r="I271" s="153">
        <f t="shared" ref="I271:I281" si="290">IFERROR(AVERAGE(P271,U271,Z271,AE271,AJ271,AO271,AT271),"")</f>
        <v>10</v>
      </c>
      <c r="J271" s="153">
        <f t="shared" ref="J271:J281" si="291">IFERROR(AVERAGE(Q271,V271,AA271,AF271,AK271,AP271,AU271),"")</f>
        <v>2880.651220671652</v>
      </c>
      <c r="K271" s="154">
        <f t="shared" ref="K271:K281" si="292">IFERROR(AVERAGE(R271,W271,AB271,AG271,AL271,AQ271,AV271),"")</f>
        <v>288.06512206716519</v>
      </c>
      <c r="L271" s="473"/>
      <c r="M271" s="153">
        <f t="shared" si="275"/>
        <v>3</v>
      </c>
      <c r="N271" s="448"/>
      <c r="O271" s="448"/>
      <c r="P271" s="95">
        <v>10</v>
      </c>
      <c r="Q271" s="177">
        <v>2862.9999999999986</v>
      </c>
      <c r="R271" s="177">
        <f t="shared" si="276"/>
        <v>286.29999999999984</v>
      </c>
      <c r="S271" s="95">
        <f t="shared" si="277"/>
        <v>6</v>
      </c>
      <c r="T271" s="447"/>
      <c r="U271" s="95">
        <v>10</v>
      </c>
      <c r="V271" s="177">
        <v>2866.7796610169476</v>
      </c>
      <c r="W271" s="177">
        <f t="shared" si="278"/>
        <v>286.67796610169478</v>
      </c>
      <c r="X271" s="95">
        <f t="shared" si="279"/>
        <v>6</v>
      </c>
      <c r="Y271" s="447"/>
      <c r="Z271" s="95">
        <v>10</v>
      </c>
      <c r="AA271" s="177">
        <v>2899.2857142857119</v>
      </c>
      <c r="AB271" s="177">
        <f t="shared" si="280"/>
        <v>289.92857142857122</v>
      </c>
      <c r="AC271" s="95">
        <f t="shared" si="281"/>
        <v>3</v>
      </c>
      <c r="AD271" s="447"/>
      <c r="AE271" s="95">
        <v>10</v>
      </c>
      <c r="AF271" s="177">
        <v>2873.333333333333</v>
      </c>
      <c r="AG271" s="177">
        <f t="shared" si="282"/>
        <v>287.33333333333331</v>
      </c>
      <c r="AH271" s="95">
        <f t="shared" si="283"/>
        <v>7</v>
      </c>
      <c r="AI271" s="447"/>
      <c r="AJ271" s="95">
        <v>10</v>
      </c>
      <c r="AK271" s="177">
        <v>2908.7500000000009</v>
      </c>
      <c r="AL271" s="177">
        <f t="shared" si="284"/>
        <v>290.87500000000011</v>
      </c>
      <c r="AM271" s="95">
        <f t="shared" si="285"/>
        <v>3</v>
      </c>
      <c r="AN271" s="447"/>
      <c r="AO271" s="95">
        <v>10</v>
      </c>
      <c r="AP271" s="177">
        <v>2897.9999999999986</v>
      </c>
      <c r="AQ271" s="177">
        <f t="shared" si="286"/>
        <v>289.79999999999984</v>
      </c>
      <c r="AR271" s="95">
        <f t="shared" si="287"/>
        <v>3</v>
      </c>
      <c r="AS271" s="447"/>
      <c r="AT271" s="95">
        <v>10</v>
      </c>
      <c r="AU271" s="177">
        <v>2855.409836065573</v>
      </c>
      <c r="AV271" s="177">
        <f t="shared" si="288"/>
        <v>285.54098360655729</v>
      </c>
      <c r="AW271" s="95">
        <f t="shared" si="289"/>
        <v>9</v>
      </c>
      <c r="AX271" s="447"/>
    </row>
    <row r="272" spans="2:50" hidden="1">
      <c r="B272" s="456"/>
      <c r="C272" s="95">
        <f t="shared" si="274"/>
        <v>6</v>
      </c>
      <c r="D272" s="95" t="s">
        <v>211</v>
      </c>
      <c r="E272" s="95">
        <v>10</v>
      </c>
      <c r="F272" s="95">
        <v>3000</v>
      </c>
      <c r="G272" s="177">
        <f t="shared" si="270"/>
        <v>300</v>
      </c>
      <c r="H272" s="475"/>
      <c r="I272" s="153">
        <f t="shared" si="290"/>
        <v>10</v>
      </c>
      <c r="J272" s="153">
        <f t="shared" si="291"/>
        <v>2906.9457829037342</v>
      </c>
      <c r="K272" s="154">
        <f t="shared" si="292"/>
        <v>290.69457829037344</v>
      </c>
      <c r="L272" s="473"/>
      <c r="M272" s="153">
        <f t="shared" si="275"/>
        <v>2</v>
      </c>
      <c r="N272" s="448"/>
      <c r="O272" s="448"/>
      <c r="P272" s="95">
        <v>10</v>
      </c>
      <c r="Q272" s="177">
        <v>2886.8571428571399</v>
      </c>
      <c r="R272" s="177">
        <f t="shared" si="276"/>
        <v>288.68571428571397</v>
      </c>
      <c r="S272" s="95">
        <f t="shared" si="277"/>
        <v>3</v>
      </c>
      <c r="T272" s="447"/>
      <c r="U272" s="95">
        <v>10</v>
      </c>
      <c r="V272" s="177">
        <v>2910.0000000000036</v>
      </c>
      <c r="W272" s="177">
        <f t="shared" si="278"/>
        <v>291.00000000000034</v>
      </c>
      <c r="X272" s="95">
        <f t="shared" si="279"/>
        <v>2</v>
      </c>
      <c r="Y272" s="447"/>
      <c r="Z272" s="95">
        <v>10</v>
      </c>
      <c r="AA272" s="177">
        <v>2919.3750000000036</v>
      </c>
      <c r="AB272" s="177">
        <f t="shared" si="280"/>
        <v>291.93750000000034</v>
      </c>
      <c r="AC272" s="95">
        <f t="shared" si="281"/>
        <v>2</v>
      </c>
      <c r="AD272" s="447"/>
      <c r="AE272" s="95">
        <v>10</v>
      </c>
      <c r="AF272" s="177">
        <v>2880.0000000000009</v>
      </c>
      <c r="AG272" s="177">
        <f t="shared" si="282"/>
        <v>288.00000000000011</v>
      </c>
      <c r="AH272" s="95">
        <f t="shared" si="283"/>
        <v>5</v>
      </c>
      <c r="AI272" s="447"/>
      <c r="AJ272" s="95">
        <v>10</v>
      </c>
      <c r="AK272" s="177">
        <v>2912.3076923076942</v>
      </c>
      <c r="AL272" s="177">
        <f t="shared" si="284"/>
        <v>291.2307692307694</v>
      </c>
      <c r="AM272" s="95">
        <f t="shared" si="285"/>
        <v>2</v>
      </c>
      <c r="AN272" s="447"/>
      <c r="AO272" s="95">
        <v>10</v>
      </c>
      <c r="AP272" s="177">
        <v>2917.5000000000036</v>
      </c>
      <c r="AQ272" s="177">
        <f t="shared" si="286"/>
        <v>291.75000000000034</v>
      </c>
      <c r="AR272" s="95">
        <f t="shared" si="287"/>
        <v>2</v>
      </c>
      <c r="AS272" s="447"/>
      <c r="AT272" s="95">
        <v>10</v>
      </c>
      <c r="AU272" s="177">
        <v>2922.580645161293</v>
      </c>
      <c r="AV272" s="177">
        <f t="shared" si="288"/>
        <v>292.25806451612931</v>
      </c>
      <c r="AW272" s="95">
        <f t="shared" si="289"/>
        <v>2</v>
      </c>
      <c r="AX272" s="447"/>
    </row>
    <row r="273" spans="2:50" hidden="1">
      <c r="B273" s="456"/>
      <c r="C273" s="95">
        <f t="shared" si="274"/>
        <v>7</v>
      </c>
      <c r="D273" s="95" t="s">
        <v>215</v>
      </c>
      <c r="E273" s="95">
        <v>8</v>
      </c>
      <c r="F273" s="95">
        <v>3000</v>
      </c>
      <c r="G273" s="177">
        <f t="shared" si="270"/>
        <v>375</v>
      </c>
      <c r="H273" s="475"/>
      <c r="I273" s="153">
        <f t="shared" si="290"/>
        <v>8</v>
      </c>
      <c r="J273" s="153">
        <f t="shared" si="291"/>
        <v>2918.6847927499934</v>
      </c>
      <c r="K273" s="154">
        <f t="shared" si="292"/>
        <v>364.83559909374918</v>
      </c>
      <c r="L273" s="473"/>
      <c r="M273" s="153">
        <f t="shared" si="275"/>
        <v>1</v>
      </c>
      <c r="N273" s="448"/>
      <c r="O273" s="448"/>
      <c r="P273" s="95">
        <v>8</v>
      </c>
      <c r="Q273" s="177">
        <v>2918.823529411768</v>
      </c>
      <c r="R273" s="177">
        <f t="shared" si="276"/>
        <v>364.85294117647101</v>
      </c>
      <c r="S273" s="95">
        <f t="shared" si="277"/>
        <v>1</v>
      </c>
      <c r="T273" s="447"/>
      <c r="U273" s="95">
        <v>8</v>
      </c>
      <c r="V273" s="177">
        <v>2936.4705882352978</v>
      </c>
      <c r="W273" s="177">
        <f t="shared" si="278"/>
        <v>367.05882352941222</v>
      </c>
      <c r="X273" s="95">
        <f t="shared" si="279"/>
        <v>1</v>
      </c>
      <c r="Y273" s="447"/>
      <c r="Z273" s="95">
        <v>8</v>
      </c>
      <c r="AA273" s="177">
        <v>2934.3750000000036</v>
      </c>
      <c r="AB273" s="177">
        <f t="shared" si="280"/>
        <v>366.79687500000045</v>
      </c>
      <c r="AC273" s="95">
        <f t="shared" si="281"/>
        <v>1</v>
      </c>
      <c r="AD273" s="447"/>
      <c r="AE273" s="95">
        <v>8</v>
      </c>
      <c r="AF273" s="177">
        <v>2946.9230769230785</v>
      </c>
      <c r="AG273" s="177">
        <f t="shared" si="282"/>
        <v>368.36538461538481</v>
      </c>
      <c r="AH273" s="95">
        <f t="shared" si="283"/>
        <v>1</v>
      </c>
      <c r="AI273" s="447"/>
      <c r="AJ273" s="95">
        <v>8</v>
      </c>
      <c r="AK273" s="177">
        <v>2935.8620689655195</v>
      </c>
      <c r="AL273" s="177">
        <f t="shared" si="284"/>
        <v>366.98275862068994</v>
      </c>
      <c r="AM273" s="95">
        <f t="shared" si="285"/>
        <v>1</v>
      </c>
      <c r="AN273" s="447"/>
      <c r="AO273" s="95">
        <v>8</v>
      </c>
      <c r="AP273" s="177">
        <v>2900.6250000000036</v>
      </c>
      <c r="AQ273" s="177">
        <f t="shared" si="286"/>
        <v>362.57812500000045</v>
      </c>
      <c r="AR273" s="95">
        <f t="shared" si="287"/>
        <v>1</v>
      </c>
      <c r="AS273" s="447"/>
      <c r="AT273" s="95">
        <v>8</v>
      </c>
      <c r="AU273" s="177">
        <v>2857.7142857142831</v>
      </c>
      <c r="AV273" s="177">
        <f t="shared" si="288"/>
        <v>357.21428571428538</v>
      </c>
      <c r="AW273" s="95">
        <f t="shared" si="289"/>
        <v>1</v>
      </c>
      <c r="AX273" s="447"/>
    </row>
    <row r="274" spans="2:50" hidden="1">
      <c r="B274" s="456"/>
      <c r="C274" s="95">
        <f t="shared" si="274"/>
        <v>8</v>
      </c>
      <c r="D274" s="95" t="s">
        <v>216</v>
      </c>
      <c r="E274" s="95">
        <v>10</v>
      </c>
      <c r="F274" s="95">
        <v>3000</v>
      </c>
      <c r="G274" s="177">
        <f t="shared" si="270"/>
        <v>300</v>
      </c>
      <c r="H274" s="475"/>
      <c r="I274" s="153">
        <f t="shared" si="290"/>
        <v>10</v>
      </c>
      <c r="J274" s="153">
        <f t="shared" si="291"/>
        <v>2880.4848016867668</v>
      </c>
      <c r="K274" s="154">
        <f t="shared" si="292"/>
        <v>288.04848016867669</v>
      </c>
      <c r="L274" s="473"/>
      <c r="M274" s="153">
        <f t="shared" si="275"/>
        <v>4</v>
      </c>
      <c r="N274" s="448"/>
      <c r="O274" s="448"/>
      <c r="P274" s="95">
        <v>10</v>
      </c>
      <c r="Q274" s="177">
        <v>2889.565217391304</v>
      </c>
      <c r="R274" s="177">
        <f t="shared" si="276"/>
        <v>288.95652173913038</v>
      </c>
      <c r="S274" s="95">
        <f t="shared" si="277"/>
        <v>2</v>
      </c>
      <c r="T274" s="447"/>
      <c r="U274" s="95">
        <v>10</v>
      </c>
      <c r="V274" s="177">
        <v>2877.313432835821</v>
      </c>
      <c r="W274" s="177">
        <f t="shared" si="278"/>
        <v>287.73134328358208</v>
      </c>
      <c r="X274" s="95">
        <f t="shared" si="279"/>
        <v>5</v>
      </c>
      <c r="Y274" s="447"/>
      <c r="Z274" s="95">
        <v>10</v>
      </c>
      <c r="AA274" s="177">
        <v>2865.7142857142853</v>
      </c>
      <c r="AB274" s="177">
        <f t="shared" si="280"/>
        <v>286.57142857142856</v>
      </c>
      <c r="AC274" s="95">
        <f t="shared" si="281"/>
        <v>6</v>
      </c>
      <c r="AD274" s="447"/>
      <c r="AE274" s="95">
        <v>10</v>
      </c>
      <c r="AF274" s="177">
        <v>2893.2000000000007</v>
      </c>
      <c r="AG274" s="177">
        <f t="shared" si="282"/>
        <v>289.32000000000005</v>
      </c>
      <c r="AH274" s="95">
        <f t="shared" si="283"/>
        <v>3</v>
      </c>
      <c r="AI274" s="447"/>
      <c r="AJ274" s="95">
        <v>10</v>
      </c>
      <c r="AK274" s="177">
        <v>2885.660377358492</v>
      </c>
      <c r="AL274" s="177">
        <f t="shared" si="284"/>
        <v>288.56603773584919</v>
      </c>
      <c r="AM274" s="95">
        <f t="shared" si="285"/>
        <v>4</v>
      </c>
      <c r="AN274" s="447"/>
      <c r="AO274" s="95">
        <v>10</v>
      </c>
      <c r="AP274" s="177">
        <v>2888.0597014925374</v>
      </c>
      <c r="AQ274" s="177">
        <f t="shared" si="286"/>
        <v>288.80597014925377</v>
      </c>
      <c r="AR274" s="95">
        <f t="shared" si="287"/>
        <v>4</v>
      </c>
      <c r="AS274" s="447"/>
      <c r="AT274" s="95">
        <v>10</v>
      </c>
      <c r="AU274" s="177">
        <v>2863.8805970149256</v>
      </c>
      <c r="AV274" s="177">
        <f t="shared" si="288"/>
        <v>286.38805970149258</v>
      </c>
      <c r="AW274" s="95">
        <f t="shared" si="289"/>
        <v>6</v>
      </c>
      <c r="AX274" s="447"/>
    </row>
    <row r="275" spans="2:50" hidden="1">
      <c r="B275" s="456"/>
      <c r="C275" s="95">
        <f t="shared" si="274"/>
        <v>9</v>
      </c>
      <c r="D275" s="95" t="s">
        <v>217</v>
      </c>
      <c r="E275" s="95">
        <v>11</v>
      </c>
      <c r="F275" s="95">
        <v>3000</v>
      </c>
      <c r="G275" s="177">
        <f t="shared" si="270"/>
        <v>272.72727272727275</v>
      </c>
      <c r="H275" s="475"/>
      <c r="I275" s="153">
        <f t="shared" si="290"/>
        <v>11</v>
      </c>
      <c r="J275" s="153">
        <f t="shared" si="291"/>
        <v>2873.9556016359566</v>
      </c>
      <c r="K275" s="154">
        <f t="shared" si="292"/>
        <v>261.26869105781424</v>
      </c>
      <c r="L275" s="473"/>
      <c r="M275" s="153">
        <f t="shared" si="275"/>
        <v>10</v>
      </c>
      <c r="N275" s="448"/>
      <c r="O275" s="448"/>
      <c r="P275" s="95">
        <v>11</v>
      </c>
      <c r="Q275" s="177">
        <v>2865.333333333333</v>
      </c>
      <c r="R275" s="177">
        <f t="shared" si="276"/>
        <v>260.48484848484844</v>
      </c>
      <c r="S275" s="95">
        <f t="shared" si="277"/>
        <v>10</v>
      </c>
      <c r="T275" s="447"/>
      <c r="U275" s="95">
        <v>11</v>
      </c>
      <c r="V275" s="177">
        <v>2876.4705882352937</v>
      </c>
      <c r="W275" s="177">
        <f t="shared" si="278"/>
        <v>261.4973262032085</v>
      </c>
      <c r="X275" s="95">
        <f t="shared" si="279"/>
        <v>10</v>
      </c>
      <c r="Y275" s="447"/>
      <c r="Z275" s="95">
        <v>11</v>
      </c>
      <c r="AA275" s="177">
        <v>2859.4936708860773</v>
      </c>
      <c r="AB275" s="177">
        <f t="shared" si="280"/>
        <v>259.95397008055249</v>
      </c>
      <c r="AC275" s="95">
        <f t="shared" si="281"/>
        <v>10</v>
      </c>
      <c r="AD275" s="447"/>
      <c r="AE275" s="95">
        <v>11</v>
      </c>
      <c r="AF275" s="177">
        <v>2895.9374999999991</v>
      </c>
      <c r="AG275" s="177">
        <f t="shared" si="282"/>
        <v>263.26704545454538</v>
      </c>
      <c r="AH275" s="95">
        <f t="shared" si="283"/>
        <v>10</v>
      </c>
      <c r="AI275" s="447"/>
      <c r="AJ275" s="95">
        <v>11</v>
      </c>
      <c r="AK275" s="177">
        <v>2896.1904761904757</v>
      </c>
      <c r="AL275" s="177">
        <f t="shared" si="284"/>
        <v>263.29004329004323</v>
      </c>
      <c r="AM275" s="95">
        <f t="shared" si="285"/>
        <v>10</v>
      </c>
      <c r="AN275" s="447"/>
      <c r="AO275" s="95">
        <v>11</v>
      </c>
      <c r="AP275" s="177">
        <v>2863.0588235294113</v>
      </c>
      <c r="AQ275" s="177">
        <f t="shared" si="286"/>
        <v>260.27807486631013</v>
      </c>
      <c r="AR275" s="95">
        <f t="shared" si="287"/>
        <v>10</v>
      </c>
      <c r="AS275" s="447"/>
      <c r="AT275" s="95">
        <v>11</v>
      </c>
      <c r="AU275" s="177">
        <v>2861.2048192771076</v>
      </c>
      <c r="AV275" s="177">
        <f t="shared" si="288"/>
        <v>260.10952902519159</v>
      </c>
      <c r="AW275" s="95">
        <f t="shared" si="289"/>
        <v>10</v>
      </c>
      <c r="AX275" s="447"/>
    </row>
    <row r="276" spans="2:50" hidden="1">
      <c r="B276" s="456"/>
      <c r="C276" s="95">
        <f t="shared" si="274"/>
        <v>10</v>
      </c>
      <c r="D276" s="95" t="s">
        <v>218</v>
      </c>
      <c r="E276" s="95">
        <v>13</v>
      </c>
      <c r="F276" s="95">
        <v>2000</v>
      </c>
      <c r="G276" s="177">
        <f t="shared" si="270"/>
        <v>153.84615384615384</v>
      </c>
      <c r="H276" s="475"/>
      <c r="I276" s="153">
        <f t="shared" si="290"/>
        <v>13</v>
      </c>
      <c r="J276" s="153">
        <f t="shared" si="291"/>
        <v>1910.8500654564707</v>
      </c>
      <c r="K276" s="154">
        <f t="shared" si="292"/>
        <v>146.98846657357467</v>
      </c>
      <c r="L276" s="473"/>
      <c r="M276" s="153">
        <f t="shared" si="275"/>
        <v>11</v>
      </c>
      <c r="N276" s="448"/>
      <c r="O276" s="448"/>
      <c r="P276" s="95">
        <v>13</v>
      </c>
      <c r="Q276" s="177">
        <v>1909.3280632411077</v>
      </c>
      <c r="R276" s="177">
        <f t="shared" si="276"/>
        <v>146.87138948008521</v>
      </c>
      <c r="S276" s="95">
        <f t="shared" si="277"/>
        <v>11</v>
      </c>
      <c r="T276" s="447"/>
      <c r="U276" s="95">
        <v>13</v>
      </c>
      <c r="V276" s="177">
        <v>1906.2377622377626</v>
      </c>
      <c r="W276" s="177">
        <f t="shared" si="278"/>
        <v>146.63367401828944</v>
      </c>
      <c r="X276" s="95">
        <f t="shared" si="279"/>
        <v>11</v>
      </c>
      <c r="Y276" s="447"/>
      <c r="Z276" s="95">
        <v>13</v>
      </c>
      <c r="AA276" s="177">
        <v>1912.6406926406935</v>
      </c>
      <c r="AB276" s="177">
        <f t="shared" si="280"/>
        <v>147.12620712620719</v>
      </c>
      <c r="AC276" s="95">
        <f t="shared" si="281"/>
        <v>11</v>
      </c>
      <c r="AD276" s="447"/>
      <c r="AE276" s="95">
        <v>13</v>
      </c>
      <c r="AF276" s="177">
        <v>1915.8220502901354</v>
      </c>
      <c r="AG276" s="177">
        <f t="shared" si="282"/>
        <v>147.37092694539504</v>
      </c>
      <c r="AH276" s="95">
        <f t="shared" si="283"/>
        <v>11</v>
      </c>
      <c r="AI276" s="447"/>
      <c r="AJ276" s="95">
        <v>13</v>
      </c>
      <c r="AK276" s="177">
        <v>1912.1353242142627</v>
      </c>
      <c r="AL276" s="177">
        <f t="shared" si="284"/>
        <v>147.08733263186636</v>
      </c>
      <c r="AM276" s="95">
        <f t="shared" si="285"/>
        <v>11</v>
      </c>
      <c r="AN276" s="447"/>
      <c r="AO276" s="95">
        <v>13</v>
      </c>
      <c r="AP276" s="177">
        <v>1905.8174568010631</v>
      </c>
      <c r="AQ276" s="177">
        <f t="shared" si="286"/>
        <v>146.60134283085102</v>
      </c>
      <c r="AR276" s="95">
        <f t="shared" si="287"/>
        <v>11</v>
      </c>
      <c r="AS276" s="447"/>
      <c r="AT276" s="95">
        <v>13</v>
      </c>
      <c r="AU276" s="177">
        <v>1913.969108770269</v>
      </c>
      <c r="AV276" s="177">
        <f t="shared" si="288"/>
        <v>147.22839298232839</v>
      </c>
      <c r="AW276" s="95">
        <f t="shared" si="289"/>
        <v>11</v>
      </c>
      <c r="AX276" s="447"/>
    </row>
    <row r="277" spans="2:50" hidden="1">
      <c r="B277" s="456"/>
      <c r="C277" s="95">
        <f t="shared" si="274"/>
        <v>11</v>
      </c>
      <c r="D277" s="95" t="s">
        <v>219</v>
      </c>
      <c r="E277" s="95">
        <v>10</v>
      </c>
      <c r="F277" s="95">
        <v>3000</v>
      </c>
      <c r="G277" s="177">
        <f t="shared" si="270"/>
        <v>300</v>
      </c>
      <c r="H277" s="475"/>
      <c r="I277" s="153">
        <f t="shared" si="290"/>
        <v>10</v>
      </c>
      <c r="J277" s="153">
        <f t="shared" si="291"/>
        <v>2868.456730907953</v>
      </c>
      <c r="K277" s="154">
        <f t="shared" si="292"/>
        <v>286.84567309079529</v>
      </c>
      <c r="L277" s="473"/>
      <c r="M277" s="153">
        <f t="shared" si="275"/>
        <v>6</v>
      </c>
      <c r="N277" s="448"/>
      <c r="O277" s="448"/>
      <c r="P277" s="95">
        <v>10</v>
      </c>
      <c r="Q277" s="177">
        <v>2865.9303313508944</v>
      </c>
      <c r="R277" s="177">
        <f t="shared" si="276"/>
        <v>286.59303313508946</v>
      </c>
      <c r="S277" s="95">
        <f t="shared" si="277"/>
        <v>4</v>
      </c>
      <c r="T277" s="447"/>
      <c r="U277" s="95">
        <v>10</v>
      </c>
      <c r="V277" s="177">
        <v>2878.6363636363635</v>
      </c>
      <c r="W277" s="177">
        <f t="shared" si="278"/>
        <v>287.86363636363637</v>
      </c>
      <c r="X277" s="95">
        <f t="shared" si="279"/>
        <v>4</v>
      </c>
      <c r="Y277" s="447"/>
      <c r="Z277" s="95">
        <v>10</v>
      </c>
      <c r="AA277" s="177">
        <v>2859.173553719007</v>
      </c>
      <c r="AB277" s="177">
        <f t="shared" si="280"/>
        <v>285.91735537190073</v>
      </c>
      <c r="AC277" s="95">
        <f t="shared" si="281"/>
        <v>8</v>
      </c>
      <c r="AD277" s="447"/>
      <c r="AE277" s="95">
        <v>10</v>
      </c>
      <c r="AF277" s="177">
        <v>2882.0930232558135</v>
      </c>
      <c r="AG277" s="177">
        <f t="shared" si="282"/>
        <v>288.20930232558135</v>
      </c>
      <c r="AH277" s="95">
        <f t="shared" si="283"/>
        <v>4</v>
      </c>
      <c r="AI277" s="447"/>
      <c r="AJ277" s="95">
        <v>10</v>
      </c>
      <c r="AK277" s="177">
        <v>2879.9999999999991</v>
      </c>
      <c r="AL277" s="177">
        <f t="shared" si="284"/>
        <v>287.99999999999989</v>
      </c>
      <c r="AM277" s="95">
        <f t="shared" si="285"/>
        <v>5</v>
      </c>
      <c r="AN277" s="447"/>
      <c r="AO277" s="95">
        <v>10</v>
      </c>
      <c r="AP277" s="177">
        <v>2856.8421052631561</v>
      </c>
      <c r="AQ277" s="177">
        <f t="shared" si="286"/>
        <v>285.68421052631561</v>
      </c>
      <c r="AR277" s="95">
        <f t="shared" si="287"/>
        <v>9</v>
      </c>
      <c r="AS277" s="447"/>
      <c r="AT277" s="95">
        <v>10</v>
      </c>
      <c r="AU277" s="177">
        <v>2856.521739130435</v>
      </c>
      <c r="AV277" s="177">
        <f t="shared" si="288"/>
        <v>285.6521739130435</v>
      </c>
      <c r="AW277" s="95">
        <f t="shared" si="289"/>
        <v>8</v>
      </c>
      <c r="AX277" s="447"/>
    </row>
    <row r="278" spans="2:50" hidden="1">
      <c r="B278" s="456"/>
      <c r="C278" s="95">
        <f t="shared" si="274"/>
        <v>12</v>
      </c>
      <c r="D278" s="95"/>
      <c r="E278" s="95"/>
      <c r="F278" s="95"/>
      <c r="G278" s="95"/>
      <c r="H278" s="475"/>
      <c r="I278" s="153" t="str">
        <f t="shared" si="290"/>
        <v/>
      </c>
      <c r="J278" s="153" t="str">
        <f t="shared" si="291"/>
        <v/>
      </c>
      <c r="K278" s="154" t="str">
        <f t="shared" si="292"/>
        <v/>
      </c>
      <c r="L278" s="473"/>
      <c r="M278" s="153" t="str">
        <f t="shared" si="275"/>
        <v/>
      </c>
      <c r="N278" s="448"/>
      <c r="O278" s="448"/>
      <c r="P278" s="95"/>
      <c r="Q278" s="177"/>
      <c r="R278" s="177" t="str">
        <f t="shared" si="276"/>
        <v/>
      </c>
      <c r="S278" s="95" t="str">
        <f t="shared" si="277"/>
        <v/>
      </c>
      <c r="T278" s="447"/>
      <c r="U278" s="95"/>
      <c r="V278" s="177"/>
      <c r="W278" s="177" t="str">
        <f t="shared" si="278"/>
        <v/>
      </c>
      <c r="X278" s="95" t="str">
        <f t="shared" si="279"/>
        <v/>
      </c>
      <c r="Y278" s="447"/>
      <c r="Z278" s="95"/>
      <c r="AA278" s="177"/>
      <c r="AB278" s="177" t="str">
        <f t="shared" si="280"/>
        <v/>
      </c>
      <c r="AC278" s="95" t="str">
        <f t="shared" si="281"/>
        <v/>
      </c>
      <c r="AD278" s="447"/>
      <c r="AE278" s="95"/>
      <c r="AF278" s="177"/>
      <c r="AG278" s="177" t="str">
        <f t="shared" si="282"/>
        <v/>
      </c>
      <c r="AH278" s="95" t="str">
        <f t="shared" si="283"/>
        <v/>
      </c>
      <c r="AI278" s="447"/>
      <c r="AJ278" s="95"/>
      <c r="AK278" s="177"/>
      <c r="AL278" s="177" t="str">
        <f t="shared" si="284"/>
        <v/>
      </c>
      <c r="AM278" s="95" t="str">
        <f t="shared" si="285"/>
        <v/>
      </c>
      <c r="AN278" s="447"/>
      <c r="AO278" s="95"/>
      <c r="AP278" s="177"/>
      <c r="AQ278" s="177" t="str">
        <f t="shared" si="286"/>
        <v/>
      </c>
      <c r="AR278" s="95" t="str">
        <f t="shared" si="287"/>
        <v/>
      </c>
      <c r="AS278" s="447"/>
      <c r="AT278" s="95"/>
      <c r="AU278" s="177"/>
      <c r="AV278" s="177" t="str">
        <f t="shared" si="288"/>
        <v/>
      </c>
      <c r="AW278" s="95" t="str">
        <f t="shared" si="289"/>
        <v/>
      </c>
      <c r="AX278" s="447"/>
    </row>
    <row r="279" spans="2:50" hidden="1">
      <c r="B279" s="456"/>
      <c r="C279" s="95">
        <f t="shared" si="274"/>
        <v>13</v>
      </c>
      <c r="D279" s="95"/>
      <c r="E279" s="95"/>
      <c r="F279" s="95"/>
      <c r="G279" s="95"/>
      <c r="H279" s="475"/>
      <c r="I279" s="153" t="str">
        <f t="shared" si="290"/>
        <v/>
      </c>
      <c r="J279" s="153" t="str">
        <f t="shared" si="291"/>
        <v/>
      </c>
      <c r="K279" s="154" t="str">
        <f t="shared" si="292"/>
        <v/>
      </c>
      <c r="L279" s="473"/>
      <c r="M279" s="153" t="str">
        <f t="shared" si="275"/>
        <v/>
      </c>
      <c r="N279" s="448"/>
      <c r="O279" s="448"/>
      <c r="P279" s="95"/>
      <c r="Q279" s="177"/>
      <c r="R279" s="177" t="str">
        <f t="shared" si="276"/>
        <v/>
      </c>
      <c r="S279" s="95" t="str">
        <f t="shared" si="277"/>
        <v/>
      </c>
      <c r="T279" s="447"/>
      <c r="U279" s="95"/>
      <c r="V279" s="177"/>
      <c r="W279" s="177" t="str">
        <f t="shared" si="278"/>
        <v/>
      </c>
      <c r="X279" s="95" t="str">
        <f t="shared" si="279"/>
        <v/>
      </c>
      <c r="Y279" s="447"/>
      <c r="Z279" s="95"/>
      <c r="AA279" s="177"/>
      <c r="AB279" s="177" t="str">
        <f t="shared" si="280"/>
        <v/>
      </c>
      <c r="AC279" s="95" t="str">
        <f t="shared" si="281"/>
        <v/>
      </c>
      <c r="AD279" s="447"/>
      <c r="AE279" s="95"/>
      <c r="AF279" s="177"/>
      <c r="AG279" s="177" t="str">
        <f t="shared" si="282"/>
        <v/>
      </c>
      <c r="AH279" s="95" t="str">
        <f t="shared" si="283"/>
        <v/>
      </c>
      <c r="AI279" s="447"/>
      <c r="AJ279" s="95"/>
      <c r="AK279" s="177"/>
      <c r="AL279" s="177" t="str">
        <f t="shared" si="284"/>
        <v/>
      </c>
      <c r="AM279" s="95" t="str">
        <f t="shared" si="285"/>
        <v/>
      </c>
      <c r="AN279" s="447"/>
      <c r="AO279" s="95"/>
      <c r="AP279" s="177"/>
      <c r="AQ279" s="177" t="str">
        <f t="shared" si="286"/>
        <v/>
      </c>
      <c r="AR279" s="95" t="str">
        <f t="shared" si="287"/>
        <v/>
      </c>
      <c r="AS279" s="447"/>
      <c r="AT279" s="95"/>
      <c r="AU279" s="177"/>
      <c r="AV279" s="177" t="str">
        <f t="shared" si="288"/>
        <v/>
      </c>
      <c r="AW279" s="95" t="str">
        <f t="shared" si="289"/>
        <v/>
      </c>
      <c r="AX279" s="447"/>
    </row>
    <row r="280" spans="2:50" hidden="1">
      <c r="B280" s="456"/>
      <c r="C280" s="95">
        <f t="shared" si="274"/>
        <v>14</v>
      </c>
      <c r="D280" s="95"/>
      <c r="E280" s="95"/>
      <c r="F280" s="95"/>
      <c r="G280" s="95"/>
      <c r="H280" s="475"/>
      <c r="I280" s="153" t="str">
        <f t="shared" si="290"/>
        <v/>
      </c>
      <c r="J280" s="153" t="str">
        <f t="shared" si="291"/>
        <v/>
      </c>
      <c r="K280" s="154" t="str">
        <f t="shared" si="292"/>
        <v/>
      </c>
      <c r="L280" s="473"/>
      <c r="M280" s="153" t="str">
        <f t="shared" si="275"/>
        <v/>
      </c>
      <c r="N280" s="448"/>
      <c r="O280" s="448"/>
      <c r="P280" s="95"/>
      <c r="Q280" s="177"/>
      <c r="R280" s="177" t="str">
        <f t="shared" si="276"/>
        <v/>
      </c>
      <c r="S280" s="95" t="str">
        <f t="shared" si="277"/>
        <v/>
      </c>
      <c r="T280" s="447"/>
      <c r="U280" s="95"/>
      <c r="V280" s="177"/>
      <c r="W280" s="177" t="str">
        <f t="shared" si="278"/>
        <v/>
      </c>
      <c r="X280" s="95" t="str">
        <f t="shared" si="279"/>
        <v/>
      </c>
      <c r="Y280" s="447"/>
      <c r="Z280" s="95"/>
      <c r="AA280" s="177"/>
      <c r="AB280" s="177" t="str">
        <f t="shared" si="280"/>
        <v/>
      </c>
      <c r="AC280" s="95" t="str">
        <f t="shared" si="281"/>
        <v/>
      </c>
      <c r="AD280" s="447"/>
      <c r="AE280" s="95"/>
      <c r="AF280" s="177"/>
      <c r="AG280" s="177" t="str">
        <f t="shared" si="282"/>
        <v/>
      </c>
      <c r="AH280" s="95" t="str">
        <f t="shared" si="283"/>
        <v/>
      </c>
      <c r="AI280" s="447"/>
      <c r="AJ280" s="95"/>
      <c r="AK280" s="177"/>
      <c r="AL280" s="177" t="str">
        <f t="shared" si="284"/>
        <v/>
      </c>
      <c r="AM280" s="95" t="str">
        <f t="shared" si="285"/>
        <v/>
      </c>
      <c r="AN280" s="447"/>
      <c r="AO280" s="95"/>
      <c r="AP280" s="177"/>
      <c r="AQ280" s="177" t="str">
        <f t="shared" si="286"/>
        <v/>
      </c>
      <c r="AR280" s="95" t="str">
        <f t="shared" si="287"/>
        <v/>
      </c>
      <c r="AS280" s="447"/>
      <c r="AT280" s="95"/>
      <c r="AU280" s="177"/>
      <c r="AV280" s="177" t="str">
        <f t="shared" si="288"/>
        <v/>
      </c>
      <c r="AW280" s="95" t="str">
        <f t="shared" si="289"/>
        <v/>
      </c>
      <c r="AX280" s="447"/>
    </row>
    <row r="281" spans="2:50" hidden="1">
      <c r="B281" s="456"/>
      <c r="C281" s="95">
        <f t="shared" si="274"/>
        <v>15</v>
      </c>
      <c r="D281" s="95"/>
      <c r="E281" s="95"/>
      <c r="F281" s="95"/>
      <c r="G281" s="95"/>
      <c r="H281" s="476"/>
      <c r="I281" s="153" t="str">
        <f t="shared" si="290"/>
        <v/>
      </c>
      <c r="J281" s="153" t="str">
        <f t="shared" si="291"/>
        <v/>
      </c>
      <c r="K281" s="154" t="str">
        <f t="shared" si="292"/>
        <v/>
      </c>
      <c r="L281" s="473"/>
      <c r="M281" s="153" t="str">
        <f t="shared" si="275"/>
        <v/>
      </c>
      <c r="N281" s="448"/>
      <c r="O281" s="448"/>
      <c r="P281" s="95"/>
      <c r="Q281" s="177"/>
      <c r="R281" s="177" t="str">
        <f t="shared" si="276"/>
        <v/>
      </c>
      <c r="S281" s="95" t="str">
        <f t="shared" si="277"/>
        <v/>
      </c>
      <c r="T281" s="447"/>
      <c r="U281" s="95"/>
      <c r="V281" s="177"/>
      <c r="W281" s="177" t="str">
        <f t="shared" si="278"/>
        <v/>
      </c>
      <c r="X281" s="95" t="str">
        <f t="shared" si="279"/>
        <v/>
      </c>
      <c r="Y281" s="447"/>
      <c r="Z281" s="95"/>
      <c r="AA281" s="177"/>
      <c r="AB281" s="177" t="str">
        <f t="shared" si="280"/>
        <v/>
      </c>
      <c r="AC281" s="95" t="str">
        <f t="shared" si="281"/>
        <v/>
      </c>
      <c r="AD281" s="447"/>
      <c r="AE281" s="95"/>
      <c r="AF281" s="177"/>
      <c r="AG281" s="177" t="str">
        <f t="shared" si="282"/>
        <v/>
      </c>
      <c r="AH281" s="95" t="str">
        <f t="shared" si="283"/>
        <v/>
      </c>
      <c r="AI281" s="447"/>
      <c r="AJ281" s="95"/>
      <c r="AK281" s="177"/>
      <c r="AL281" s="177" t="str">
        <f t="shared" si="284"/>
        <v/>
      </c>
      <c r="AM281" s="95" t="str">
        <f t="shared" si="285"/>
        <v/>
      </c>
      <c r="AN281" s="447"/>
      <c r="AO281" s="95"/>
      <c r="AP281" s="177"/>
      <c r="AQ281" s="177" t="str">
        <f t="shared" si="286"/>
        <v/>
      </c>
      <c r="AR281" s="95" t="str">
        <f t="shared" si="287"/>
        <v/>
      </c>
      <c r="AS281" s="447"/>
      <c r="AT281" s="95"/>
      <c r="AU281" s="177"/>
      <c r="AV281" s="177" t="str">
        <f t="shared" si="288"/>
        <v/>
      </c>
      <c r="AW281" s="95" t="str">
        <f t="shared" si="289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56" t="s">
        <v>203</v>
      </c>
      <c r="C287" s="95">
        <f>C267</f>
        <v>1</v>
      </c>
      <c r="D287" s="95" t="s">
        <v>204</v>
      </c>
      <c r="E287" s="95">
        <v>10</v>
      </c>
      <c r="F287" s="95">
        <v>3000</v>
      </c>
      <c r="G287" s="177">
        <f t="shared" ref="G287:G296" si="293">F287/E287</f>
        <v>300</v>
      </c>
      <c r="H287" s="474">
        <f>AVERAGE(G287:G301)</f>
        <v>299.55128205128204</v>
      </c>
      <c r="I287" s="153">
        <f t="shared" ref="I287:I289" si="294">IFERROR(AVERAGE(P287,U287,Z287,AE287,AJ287,AO287,AT287),"")</f>
        <v>10</v>
      </c>
      <c r="J287" s="153">
        <f t="shared" ref="J287:J289" si="295">IFERROR(AVERAGE(Q287,V287,AA287,AF287,AK287,AP287,AU287),"")</f>
        <v>2869.4596288229723</v>
      </c>
      <c r="K287" s="154">
        <f t="shared" ref="K287:K289" si="296">IFERROR(AVERAGE(R287,W287,AB287,AG287,AL287,AQ287,AV287),"")</f>
        <v>286.94596288229724</v>
      </c>
      <c r="L287" s="473">
        <f>IFERROR(AVERAGE(K287:K301),"-")</f>
        <v>287.15014522591002</v>
      </c>
      <c r="M287" s="153">
        <f>IFERROR(RANK(K287, K$287:K$301),"")</f>
        <v>8</v>
      </c>
      <c r="N287" s="448"/>
      <c r="O287" s="448"/>
      <c r="P287" s="95">
        <v>10</v>
      </c>
      <c r="Q287" s="177">
        <v>2861.8719024018319</v>
      </c>
      <c r="R287" s="177">
        <f>IFERROR(Q287/P287,"")</f>
        <v>286.18719024018321</v>
      </c>
      <c r="S287" s="95">
        <f>IFERROR(RANK(R287, R$287:R$301),"")</f>
        <v>8</v>
      </c>
      <c r="T287" s="447">
        <f>AVERAGE(R287:R301)</f>
        <v>287.10901826023905</v>
      </c>
      <c r="U287" s="95">
        <v>10</v>
      </c>
      <c r="V287" s="177">
        <v>2868.2653450247817</v>
      </c>
      <c r="W287" s="177">
        <f>IFERROR(V287/U287,"")</f>
        <v>286.82653450247818</v>
      </c>
      <c r="X287" s="95">
        <f>IFERROR(RANK(W287, W$287:W$301),"")</f>
        <v>7</v>
      </c>
      <c r="Y287" s="447">
        <f>AVERAGE(W287:W301)</f>
        <v>286.88894936892041</v>
      </c>
      <c r="Z287" s="95">
        <v>10</v>
      </c>
      <c r="AA287" s="177">
        <v>2871.409266409265</v>
      </c>
      <c r="AB287" s="177">
        <f>IFERROR(AA287/Z287,"")</f>
        <v>287.14092664092652</v>
      </c>
      <c r="AC287" s="95">
        <f>IFERROR(RANK(AB287, AB$287:AB$301),"")</f>
        <v>9</v>
      </c>
      <c r="AD287" s="447">
        <f>AVERAGE(AB287:AB301)</f>
        <v>287.96393348043046</v>
      </c>
      <c r="AE287" s="95">
        <v>10</v>
      </c>
      <c r="AF287" s="177">
        <v>2870.1691542288554</v>
      </c>
      <c r="AG287" s="177">
        <f>IFERROR(AF287/AE287,"")</f>
        <v>287.01691542288552</v>
      </c>
      <c r="AH287" s="95">
        <f>IFERROR(RANK(AG287, AG$287:AG$301),"")</f>
        <v>6</v>
      </c>
      <c r="AI287" s="447">
        <f>AVERAGE(AG287:AG301)</f>
        <v>287.18661726110321</v>
      </c>
      <c r="AJ287" s="95">
        <v>10</v>
      </c>
      <c r="AK287" s="177">
        <v>2870.691699604743</v>
      </c>
      <c r="AL287" s="177">
        <f>IFERROR(AK287/AJ287,"")</f>
        <v>287.06916996047431</v>
      </c>
      <c r="AM287" s="95">
        <f>IFERROR(RANK(AL287, AL$287:AL$301),"")</f>
        <v>6</v>
      </c>
      <c r="AN287" s="447">
        <f>AVERAGE(AL287:AL301)</f>
        <v>286.86184699920688</v>
      </c>
      <c r="AO287" s="95">
        <v>10</v>
      </c>
      <c r="AP287" s="177">
        <v>2864.6702491450906</v>
      </c>
      <c r="AQ287" s="177">
        <f>IFERROR(AP287/AO287,"")</f>
        <v>286.46702491450907</v>
      </c>
      <c r="AR287" s="95">
        <f>IFERROR(RANK(AQ287, AQ$287:AQ$301),"")</f>
        <v>7</v>
      </c>
      <c r="AS287" s="447">
        <f>AVERAGE(AQ287:AQ301)</f>
        <v>287.36885048121655</v>
      </c>
      <c r="AT287" s="95">
        <v>10</v>
      </c>
      <c r="AU287" s="177">
        <v>2879.1397849462378</v>
      </c>
      <c r="AV287" s="177">
        <f>IFERROR(AU287/AT287,"")</f>
        <v>287.91397849462379</v>
      </c>
      <c r="AW287" s="95">
        <f>IFERROR(RANK(AV287, AV$287:AV$301),"")</f>
        <v>5</v>
      </c>
      <c r="AX287" s="447">
        <f>AVERAGE(AV287:AV301)</f>
        <v>286.67180073025315</v>
      </c>
    </row>
    <row r="288" spans="2:50" hidden="1">
      <c r="B288" s="456"/>
      <c r="C288" s="95">
        <f t="shared" ref="C288:C301" si="297">C268</f>
        <v>2</v>
      </c>
      <c r="D288" s="95" t="s">
        <v>205</v>
      </c>
      <c r="E288" s="95">
        <v>10</v>
      </c>
      <c r="F288" s="95">
        <v>3000</v>
      </c>
      <c r="G288" s="177">
        <f t="shared" si="293"/>
        <v>300</v>
      </c>
      <c r="H288" s="475"/>
      <c r="I288" s="153">
        <f t="shared" si="294"/>
        <v>10</v>
      </c>
      <c r="J288" s="153">
        <f t="shared" si="295"/>
        <v>2882.5555786024192</v>
      </c>
      <c r="K288" s="154">
        <f t="shared" si="296"/>
        <v>288.25555786024199</v>
      </c>
      <c r="L288" s="473"/>
      <c r="M288" s="153">
        <f t="shared" ref="M288:M301" si="298">IFERROR(RANK(K288, K$287:K$301),"")</f>
        <v>4</v>
      </c>
      <c r="N288" s="448"/>
      <c r="O288" s="448"/>
      <c r="P288" s="95">
        <v>10</v>
      </c>
      <c r="Q288" s="177">
        <v>2890.434782608696</v>
      </c>
      <c r="R288" s="177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47"/>
      <c r="U288" s="95">
        <v>10</v>
      </c>
      <c r="V288" s="177">
        <v>2865.7826086956529</v>
      </c>
      <c r="W288" s="177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47"/>
      <c r="Z288" s="95">
        <v>10</v>
      </c>
      <c r="AA288" s="177">
        <v>2895.032608695652</v>
      </c>
      <c r="AB288" s="177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47"/>
      <c r="AE288" s="95">
        <v>10</v>
      </c>
      <c r="AF288" s="177">
        <v>2877.0576923076915</v>
      </c>
      <c r="AG288" s="177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47"/>
      <c r="AJ288" s="95">
        <v>10</v>
      </c>
      <c r="AK288" s="177">
        <v>2894.2758620689642</v>
      </c>
      <c r="AL288" s="177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47"/>
      <c r="AO288" s="95">
        <v>10</v>
      </c>
      <c r="AP288" s="177">
        <v>2881.8472906403927</v>
      </c>
      <c r="AQ288" s="177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47"/>
      <c r="AT288" s="95">
        <v>10</v>
      </c>
      <c r="AU288" s="177">
        <v>2873.4582051998887</v>
      </c>
      <c r="AV288" s="177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47"/>
    </row>
    <row r="289" spans="2:50" hidden="1">
      <c r="B289" s="456"/>
      <c r="C289" s="95">
        <f t="shared" si="297"/>
        <v>3</v>
      </c>
      <c r="D289" s="95" t="s">
        <v>206</v>
      </c>
      <c r="E289" s="95">
        <v>10</v>
      </c>
      <c r="F289" s="95">
        <v>3000</v>
      </c>
      <c r="G289" s="177">
        <f t="shared" si="293"/>
        <v>300</v>
      </c>
      <c r="H289" s="475"/>
      <c r="I289" s="153">
        <f t="shared" si="294"/>
        <v>10</v>
      </c>
      <c r="J289" s="153">
        <f t="shared" si="295"/>
        <v>2873.1205283611293</v>
      </c>
      <c r="K289" s="154">
        <f t="shared" si="296"/>
        <v>287.31205283611291</v>
      </c>
      <c r="L289" s="473"/>
      <c r="M289" s="153">
        <f t="shared" si="298"/>
        <v>6</v>
      </c>
      <c r="N289" s="448"/>
      <c r="O289" s="448"/>
      <c r="P289" s="95">
        <v>10</v>
      </c>
      <c r="Q289" s="177">
        <v>2882.3552123552108</v>
      </c>
      <c r="R289" s="177">
        <f t="shared" si="299"/>
        <v>288.23552123552111</v>
      </c>
      <c r="S289" s="95">
        <f t="shared" si="300"/>
        <v>6</v>
      </c>
      <c r="T289" s="447"/>
      <c r="U289" s="95">
        <v>10</v>
      </c>
      <c r="V289" s="177">
        <v>2884.8571428571413</v>
      </c>
      <c r="W289" s="177">
        <f t="shared" si="301"/>
        <v>288.48571428571415</v>
      </c>
      <c r="X289" s="95">
        <f t="shared" si="302"/>
        <v>4</v>
      </c>
      <c r="Y289" s="447"/>
      <c r="Z289" s="95">
        <v>10</v>
      </c>
      <c r="AA289" s="177">
        <v>2886.8128654970751</v>
      </c>
      <c r="AB289" s="177">
        <f t="shared" si="303"/>
        <v>288.68128654970752</v>
      </c>
      <c r="AC289" s="95">
        <f t="shared" si="304"/>
        <v>6</v>
      </c>
      <c r="AD289" s="447"/>
      <c r="AE289" s="95">
        <v>10</v>
      </c>
      <c r="AF289" s="177">
        <v>2879.25925925926</v>
      </c>
      <c r="AG289" s="177">
        <f t="shared" si="305"/>
        <v>287.92592592592598</v>
      </c>
      <c r="AH289" s="95">
        <f t="shared" si="306"/>
        <v>4</v>
      </c>
      <c r="AI289" s="447"/>
      <c r="AJ289" s="95">
        <v>10</v>
      </c>
      <c r="AK289" s="177">
        <v>2854.2857142857133</v>
      </c>
      <c r="AL289" s="177">
        <f t="shared" si="307"/>
        <v>285.42857142857133</v>
      </c>
      <c r="AM289" s="95">
        <f t="shared" si="308"/>
        <v>9</v>
      </c>
      <c r="AN289" s="447"/>
      <c r="AO289" s="95">
        <v>10</v>
      </c>
      <c r="AP289" s="177">
        <v>2860.3846153846148</v>
      </c>
      <c r="AQ289" s="177">
        <f t="shared" si="309"/>
        <v>286.03846153846149</v>
      </c>
      <c r="AR289" s="95">
        <f t="shared" si="310"/>
        <v>8</v>
      </c>
      <c r="AS289" s="447"/>
      <c r="AT289" s="95">
        <v>10</v>
      </c>
      <c r="AU289" s="177">
        <v>2863.8888888888896</v>
      </c>
      <c r="AV289" s="177">
        <f t="shared" si="311"/>
        <v>286.38888888888897</v>
      </c>
      <c r="AW289" s="95">
        <f t="shared" si="312"/>
        <v>8</v>
      </c>
      <c r="AX289" s="447"/>
    </row>
    <row r="290" spans="2:50" hidden="1">
      <c r="B290" s="456"/>
      <c r="C290" s="95">
        <f t="shared" si="297"/>
        <v>4</v>
      </c>
      <c r="D290" s="95" t="s">
        <v>209</v>
      </c>
      <c r="E290" s="95">
        <v>9</v>
      </c>
      <c r="F290" s="95">
        <v>3000</v>
      </c>
      <c r="G290" s="177">
        <f t="shared" si="293"/>
        <v>333.33333333333331</v>
      </c>
      <c r="H290" s="475"/>
      <c r="I290" s="153">
        <f>IFERROR(AVERAGE(P290,U290,Z290,AE290,AJ290,AO290,AT290),"")</f>
        <v>9</v>
      </c>
      <c r="J290" s="153">
        <f>IFERROR(AVERAGE(Q290,V290,AA290,AF290,AK290,AP290,AU290),"")</f>
        <v>2875.8463941048394</v>
      </c>
      <c r="K290" s="154">
        <f>IFERROR(AVERAGE(R290,W290,AB290,AG290,AL290,AQ290,AV290),"")</f>
        <v>319.53848823387113</v>
      </c>
      <c r="L290" s="473"/>
      <c r="M290" s="153">
        <f t="shared" si="298"/>
        <v>3</v>
      </c>
      <c r="N290" s="448"/>
      <c r="O290" s="448"/>
      <c r="P290" s="95">
        <v>9</v>
      </c>
      <c r="Q290" s="177">
        <v>2859.0476190476184</v>
      </c>
      <c r="R290" s="177">
        <f t="shared" si="299"/>
        <v>317.67195767195761</v>
      </c>
      <c r="S290" s="95">
        <f t="shared" si="300"/>
        <v>3</v>
      </c>
      <c r="T290" s="447"/>
      <c r="U290" s="95">
        <v>9</v>
      </c>
      <c r="V290" s="177">
        <v>2860.9523809523803</v>
      </c>
      <c r="W290" s="177">
        <f t="shared" si="301"/>
        <v>317.88359788359782</v>
      </c>
      <c r="X290" s="95">
        <f t="shared" si="302"/>
        <v>3</v>
      </c>
      <c r="Y290" s="447"/>
      <c r="Z290" s="95">
        <v>9</v>
      </c>
      <c r="AA290" s="177">
        <v>2888.8524590163925</v>
      </c>
      <c r="AB290" s="177">
        <f t="shared" si="303"/>
        <v>320.98360655737696</v>
      </c>
      <c r="AC290" s="95">
        <f t="shared" si="304"/>
        <v>3</v>
      </c>
      <c r="AD290" s="447"/>
      <c r="AE290" s="95">
        <v>9</v>
      </c>
      <c r="AF290" s="177">
        <v>2875.4716981132092</v>
      </c>
      <c r="AG290" s="177">
        <f t="shared" si="305"/>
        <v>319.49685534591214</v>
      </c>
      <c r="AH290" s="95">
        <f t="shared" si="306"/>
        <v>3</v>
      </c>
      <c r="AI290" s="447"/>
      <c r="AJ290" s="95">
        <v>9</v>
      </c>
      <c r="AK290" s="177">
        <v>2886.5454545454563</v>
      </c>
      <c r="AL290" s="177">
        <f t="shared" si="307"/>
        <v>320.72727272727292</v>
      </c>
      <c r="AM290" s="95">
        <f t="shared" si="308"/>
        <v>3</v>
      </c>
      <c r="AN290" s="447"/>
      <c r="AO290" s="95">
        <v>9</v>
      </c>
      <c r="AP290" s="177">
        <v>2895.9374999999991</v>
      </c>
      <c r="AQ290" s="177">
        <f t="shared" si="309"/>
        <v>321.77083333333326</v>
      </c>
      <c r="AR290" s="95">
        <f t="shared" si="310"/>
        <v>3</v>
      </c>
      <c r="AS290" s="447"/>
      <c r="AT290" s="95">
        <v>9</v>
      </c>
      <c r="AU290" s="177">
        <v>2864.1176470588234</v>
      </c>
      <c r="AV290" s="177">
        <f t="shared" si="311"/>
        <v>318.23529411764707</v>
      </c>
      <c r="AW290" s="95">
        <f t="shared" si="312"/>
        <v>2</v>
      </c>
      <c r="AX290" s="447"/>
    </row>
    <row r="291" spans="2:50" hidden="1">
      <c r="B291" s="456"/>
      <c r="C291" s="95">
        <f t="shared" si="297"/>
        <v>5</v>
      </c>
      <c r="D291" s="95" t="s">
        <v>210</v>
      </c>
      <c r="E291" s="95">
        <v>10</v>
      </c>
      <c r="F291" s="95">
        <v>3000</v>
      </c>
      <c r="G291" s="177">
        <f t="shared" si="293"/>
        <v>300</v>
      </c>
      <c r="H291" s="475"/>
      <c r="I291" s="153">
        <f t="shared" ref="I291:I301" si="313">IFERROR(AVERAGE(P291,U291,Z291,AE291,AJ291,AO291,AT291),"")</f>
        <v>10</v>
      </c>
      <c r="J291" s="153">
        <f t="shared" ref="J291:J301" si="314">IFERROR(AVERAGE(Q291,V291,AA291,AF291,AK291,AP291,AU291),"")</f>
        <v>2875.757282071263</v>
      </c>
      <c r="K291" s="154">
        <f t="shared" ref="K291:K301" si="315">IFERROR(AVERAGE(R291,W291,AB291,AG291,AL291,AQ291,AV291),"")</f>
        <v>287.57572820712636</v>
      </c>
      <c r="L291" s="473"/>
      <c r="M291" s="153">
        <f t="shared" si="298"/>
        <v>5</v>
      </c>
      <c r="N291" s="448"/>
      <c r="O291" s="448"/>
      <c r="P291" s="95">
        <v>10</v>
      </c>
      <c r="Q291" s="177">
        <v>2858.3606557377043</v>
      </c>
      <c r="R291" s="177">
        <f t="shared" si="299"/>
        <v>285.83606557377044</v>
      </c>
      <c r="S291" s="95">
        <f t="shared" si="300"/>
        <v>9</v>
      </c>
      <c r="T291" s="447"/>
      <c r="U291" s="95">
        <v>10</v>
      </c>
      <c r="V291" s="177">
        <v>2880.9999999999986</v>
      </c>
      <c r="W291" s="177">
        <f t="shared" si="301"/>
        <v>288.09999999999985</v>
      </c>
      <c r="X291" s="95">
        <f t="shared" si="302"/>
        <v>6</v>
      </c>
      <c r="Y291" s="447"/>
      <c r="Z291" s="95">
        <v>10</v>
      </c>
      <c r="AA291" s="177">
        <v>2885.0847457627106</v>
      </c>
      <c r="AB291" s="177">
        <f t="shared" si="303"/>
        <v>288.50847457627106</v>
      </c>
      <c r="AC291" s="95">
        <f t="shared" si="304"/>
        <v>7</v>
      </c>
      <c r="AD291" s="447"/>
      <c r="AE291" s="95">
        <v>10</v>
      </c>
      <c r="AF291" s="177">
        <v>2856.7346938775522</v>
      </c>
      <c r="AG291" s="177">
        <f t="shared" si="305"/>
        <v>285.67346938775523</v>
      </c>
      <c r="AH291" s="95">
        <f t="shared" si="306"/>
        <v>7</v>
      </c>
      <c r="AI291" s="447"/>
      <c r="AJ291" s="95">
        <v>10</v>
      </c>
      <c r="AK291" s="177">
        <v>2877.6923076923094</v>
      </c>
      <c r="AL291" s="177">
        <f t="shared" si="307"/>
        <v>287.76923076923094</v>
      </c>
      <c r="AM291" s="95">
        <f t="shared" si="308"/>
        <v>5</v>
      </c>
      <c r="AN291" s="447"/>
      <c r="AO291" s="95">
        <v>10</v>
      </c>
      <c r="AP291" s="177">
        <v>2878.0952380952372</v>
      </c>
      <c r="AQ291" s="177">
        <f t="shared" si="309"/>
        <v>287.80952380952374</v>
      </c>
      <c r="AR291" s="95">
        <f t="shared" si="310"/>
        <v>5</v>
      </c>
      <c r="AS291" s="447"/>
      <c r="AT291" s="95">
        <v>10</v>
      </c>
      <c r="AU291" s="177">
        <v>2893.333333333333</v>
      </c>
      <c r="AV291" s="177">
        <f t="shared" si="311"/>
        <v>289.33333333333331</v>
      </c>
      <c r="AW291" s="95">
        <f t="shared" si="312"/>
        <v>4</v>
      </c>
      <c r="AX291" s="447"/>
    </row>
    <row r="292" spans="2:50" hidden="1">
      <c r="B292" s="456"/>
      <c r="C292" s="95">
        <f t="shared" si="297"/>
        <v>6</v>
      </c>
      <c r="D292" s="95" t="s">
        <v>215</v>
      </c>
      <c r="E292" s="95">
        <v>9</v>
      </c>
      <c r="F292" s="95">
        <v>3000</v>
      </c>
      <c r="G292" s="177">
        <f t="shared" si="293"/>
        <v>333.33333333333331</v>
      </c>
      <c r="H292" s="475"/>
      <c r="I292" s="153">
        <f t="shared" si="313"/>
        <v>9</v>
      </c>
      <c r="J292" s="153">
        <f t="shared" si="314"/>
        <v>2898.7387406255193</v>
      </c>
      <c r="K292" s="154">
        <f t="shared" si="315"/>
        <v>322.08208229172436</v>
      </c>
      <c r="L292" s="473"/>
      <c r="M292" s="153">
        <f t="shared" si="298"/>
        <v>2</v>
      </c>
      <c r="N292" s="448"/>
      <c r="O292" s="448"/>
      <c r="P292" s="95">
        <v>9</v>
      </c>
      <c r="Q292" s="177">
        <v>2896.8750000000036</v>
      </c>
      <c r="R292" s="177">
        <f t="shared" si="299"/>
        <v>321.8750000000004</v>
      </c>
      <c r="S292" s="95">
        <f t="shared" si="300"/>
        <v>2</v>
      </c>
      <c r="T292" s="447"/>
      <c r="U292" s="95">
        <v>9</v>
      </c>
      <c r="V292" s="177">
        <v>2889.0909090909054</v>
      </c>
      <c r="W292" s="177">
        <f t="shared" si="301"/>
        <v>321.01010101010058</v>
      </c>
      <c r="X292" s="95">
        <f t="shared" si="302"/>
        <v>2</v>
      </c>
      <c r="Y292" s="447"/>
      <c r="Z292" s="95">
        <v>9</v>
      </c>
      <c r="AA292" s="177">
        <v>2903.2258064516154</v>
      </c>
      <c r="AB292" s="177">
        <f t="shared" si="303"/>
        <v>322.58064516129059</v>
      </c>
      <c r="AC292" s="95">
        <f t="shared" si="304"/>
        <v>2</v>
      </c>
      <c r="AD292" s="447"/>
      <c r="AE292" s="95">
        <v>9</v>
      </c>
      <c r="AF292" s="177">
        <v>2942.2222222222235</v>
      </c>
      <c r="AG292" s="177">
        <f t="shared" si="305"/>
        <v>326.91358024691374</v>
      </c>
      <c r="AH292" s="95">
        <f t="shared" si="306"/>
        <v>2</v>
      </c>
      <c r="AI292" s="447"/>
      <c r="AJ292" s="95">
        <v>9</v>
      </c>
      <c r="AK292" s="177">
        <v>2892.4137931034502</v>
      </c>
      <c r="AL292" s="177">
        <f t="shared" si="307"/>
        <v>321.37931034482779</v>
      </c>
      <c r="AM292" s="95">
        <f t="shared" si="308"/>
        <v>2</v>
      </c>
      <c r="AN292" s="447"/>
      <c r="AO292" s="95">
        <v>9</v>
      </c>
      <c r="AP292" s="177">
        <v>2903.2258064516154</v>
      </c>
      <c r="AQ292" s="177">
        <f t="shared" si="309"/>
        <v>322.58064516129059</v>
      </c>
      <c r="AR292" s="95">
        <f t="shared" si="310"/>
        <v>2</v>
      </c>
      <c r="AS292" s="447"/>
      <c r="AT292" s="95">
        <v>9</v>
      </c>
      <c r="AU292" s="177">
        <v>2864.1176470588202</v>
      </c>
      <c r="AV292" s="177">
        <f t="shared" si="311"/>
        <v>318.23529411764667</v>
      </c>
      <c r="AW292" s="95">
        <f t="shared" si="312"/>
        <v>3</v>
      </c>
      <c r="AX292" s="447"/>
    </row>
    <row r="293" spans="2:50" hidden="1">
      <c r="B293" s="456"/>
      <c r="C293" s="95">
        <f t="shared" si="297"/>
        <v>7</v>
      </c>
      <c r="D293" s="95" t="s">
        <v>216</v>
      </c>
      <c r="E293" s="95">
        <v>10</v>
      </c>
      <c r="F293" s="95">
        <v>3000</v>
      </c>
      <c r="G293" s="177">
        <f t="shared" si="293"/>
        <v>300</v>
      </c>
      <c r="H293" s="475"/>
      <c r="I293" s="153">
        <f t="shared" si="313"/>
        <v>10</v>
      </c>
      <c r="J293" s="153">
        <f t="shared" si="314"/>
        <v>2873.0827407886236</v>
      </c>
      <c r="K293" s="154">
        <f t="shared" si="315"/>
        <v>287.30827407886233</v>
      </c>
      <c r="L293" s="473"/>
      <c r="M293" s="153">
        <f t="shared" si="298"/>
        <v>7</v>
      </c>
      <c r="N293" s="448"/>
      <c r="O293" s="448"/>
      <c r="P293" s="95">
        <v>10</v>
      </c>
      <c r="Q293" s="177">
        <v>2893.5483870967732</v>
      </c>
      <c r="R293" s="177">
        <f t="shared" si="299"/>
        <v>289.35483870967732</v>
      </c>
      <c r="S293" s="95">
        <f t="shared" si="300"/>
        <v>4</v>
      </c>
      <c r="T293" s="447"/>
      <c r="U293" s="95">
        <v>10</v>
      </c>
      <c r="V293" s="177">
        <v>2882.76923076923</v>
      </c>
      <c r="W293" s="177">
        <f t="shared" si="301"/>
        <v>288.27692307692303</v>
      </c>
      <c r="X293" s="95">
        <f t="shared" si="302"/>
        <v>5</v>
      </c>
      <c r="Y293" s="447"/>
      <c r="Z293" s="95">
        <v>10</v>
      </c>
      <c r="AA293" s="177">
        <v>2896.4516129032249</v>
      </c>
      <c r="AB293" s="177">
        <f t="shared" si="303"/>
        <v>289.64516129032251</v>
      </c>
      <c r="AC293" s="95">
        <f t="shared" si="304"/>
        <v>4</v>
      </c>
      <c r="AD293" s="447"/>
      <c r="AE293" s="95">
        <v>10</v>
      </c>
      <c r="AF293" s="177">
        <v>2854.1176470588248</v>
      </c>
      <c r="AG293" s="177">
        <f t="shared" si="305"/>
        <v>285.41176470588249</v>
      </c>
      <c r="AH293" s="95">
        <f t="shared" si="306"/>
        <v>8</v>
      </c>
      <c r="AI293" s="447"/>
      <c r="AJ293" s="95">
        <v>10</v>
      </c>
      <c r="AK293" s="177">
        <v>2855.7692307692323</v>
      </c>
      <c r="AL293" s="177">
        <f t="shared" si="307"/>
        <v>285.57692307692321</v>
      </c>
      <c r="AM293" s="95">
        <f t="shared" si="308"/>
        <v>8</v>
      </c>
      <c r="AN293" s="447"/>
      <c r="AO293" s="95">
        <v>10</v>
      </c>
      <c r="AP293" s="177">
        <v>2860</v>
      </c>
      <c r="AQ293" s="177">
        <f t="shared" si="309"/>
        <v>286</v>
      </c>
      <c r="AR293" s="95">
        <f t="shared" si="310"/>
        <v>9</v>
      </c>
      <c r="AS293" s="447"/>
      <c r="AT293" s="95">
        <v>10</v>
      </c>
      <c r="AU293" s="177">
        <v>2868.9230769230762</v>
      </c>
      <c r="AV293" s="177">
        <f t="shared" si="311"/>
        <v>286.89230769230761</v>
      </c>
      <c r="AW293" s="95">
        <f t="shared" si="312"/>
        <v>7</v>
      </c>
      <c r="AX293" s="447"/>
    </row>
    <row r="294" spans="2:50" hidden="1">
      <c r="B294" s="456"/>
      <c r="C294" s="95">
        <f t="shared" si="297"/>
        <v>8</v>
      </c>
      <c r="D294" s="95" t="s">
        <v>217</v>
      </c>
      <c r="E294" s="95">
        <v>10</v>
      </c>
      <c r="F294" s="95">
        <v>3000</v>
      </c>
      <c r="G294" s="177">
        <f t="shared" si="293"/>
        <v>300</v>
      </c>
      <c r="H294" s="475"/>
      <c r="I294" s="153">
        <f t="shared" si="313"/>
        <v>10</v>
      </c>
      <c r="J294" s="153">
        <f t="shared" si="314"/>
        <v>2864.8500166430981</v>
      </c>
      <c r="K294" s="154">
        <f t="shared" si="315"/>
        <v>286.48500166430983</v>
      </c>
      <c r="L294" s="473"/>
      <c r="M294" s="153">
        <f t="shared" si="298"/>
        <v>9</v>
      </c>
      <c r="N294" s="448"/>
      <c r="O294" s="448"/>
      <c r="P294" s="95">
        <v>10</v>
      </c>
      <c r="Q294" s="177">
        <v>2882.2784810126595</v>
      </c>
      <c r="R294" s="177">
        <f t="shared" si="299"/>
        <v>288.22784810126598</v>
      </c>
      <c r="S294" s="95">
        <f t="shared" si="300"/>
        <v>7</v>
      </c>
      <c r="T294" s="447"/>
      <c r="U294" s="95">
        <v>10</v>
      </c>
      <c r="V294" s="177">
        <v>2856.7500000000014</v>
      </c>
      <c r="W294" s="177">
        <f t="shared" si="301"/>
        <v>285.67500000000013</v>
      </c>
      <c r="X294" s="95">
        <f t="shared" si="302"/>
        <v>9</v>
      </c>
      <c r="Y294" s="447"/>
      <c r="Z294" s="95">
        <v>10</v>
      </c>
      <c r="AA294" s="177">
        <v>2876.8421052631593</v>
      </c>
      <c r="AB294" s="177">
        <f t="shared" si="303"/>
        <v>287.68421052631595</v>
      </c>
      <c r="AC294" s="95">
        <f t="shared" si="304"/>
        <v>8</v>
      </c>
      <c r="AD294" s="447"/>
      <c r="AE294" s="95">
        <v>10</v>
      </c>
      <c r="AF294" s="177">
        <v>2850.4615384615377</v>
      </c>
      <c r="AG294" s="177">
        <f t="shared" si="305"/>
        <v>285.04615384615374</v>
      </c>
      <c r="AH294" s="95">
        <f t="shared" si="306"/>
        <v>9</v>
      </c>
      <c r="AI294" s="447"/>
      <c r="AJ294" s="95">
        <v>10</v>
      </c>
      <c r="AK294" s="177">
        <v>2856.3636363636365</v>
      </c>
      <c r="AL294" s="177">
        <f t="shared" si="307"/>
        <v>285.63636363636363</v>
      </c>
      <c r="AM294" s="95">
        <f t="shared" si="308"/>
        <v>7</v>
      </c>
      <c r="AN294" s="447"/>
      <c r="AO294" s="95">
        <v>10</v>
      </c>
      <c r="AP294" s="177">
        <v>2872.6829268292672</v>
      </c>
      <c r="AQ294" s="177">
        <f t="shared" si="309"/>
        <v>287.2682926829267</v>
      </c>
      <c r="AR294" s="95">
        <f t="shared" si="310"/>
        <v>6</v>
      </c>
      <c r="AS294" s="447"/>
      <c r="AT294" s="95">
        <v>10</v>
      </c>
      <c r="AU294" s="177">
        <v>2858.5714285714275</v>
      </c>
      <c r="AV294" s="177">
        <f t="shared" si="311"/>
        <v>285.85714285714278</v>
      </c>
      <c r="AW294" s="95">
        <f t="shared" si="312"/>
        <v>9</v>
      </c>
      <c r="AX294" s="447"/>
    </row>
    <row r="295" spans="2:50" hidden="1">
      <c r="B295" s="456"/>
      <c r="C295" s="95">
        <f t="shared" si="297"/>
        <v>9</v>
      </c>
      <c r="D295" s="95" t="s">
        <v>218</v>
      </c>
      <c r="E295" s="95">
        <v>13</v>
      </c>
      <c r="F295" s="95">
        <v>2000</v>
      </c>
      <c r="G295" s="177">
        <f t="shared" si="293"/>
        <v>153.84615384615384</v>
      </c>
      <c r="H295" s="475"/>
      <c r="I295" s="153">
        <f t="shared" si="313"/>
        <v>13</v>
      </c>
      <c r="J295" s="153">
        <f t="shared" si="314"/>
        <v>1910.6297011884963</v>
      </c>
      <c r="K295" s="154">
        <f t="shared" si="315"/>
        <v>146.97151547603815</v>
      </c>
      <c r="L295" s="473"/>
      <c r="M295" s="153">
        <f t="shared" si="298"/>
        <v>10</v>
      </c>
      <c r="N295" s="448"/>
      <c r="O295" s="448"/>
      <c r="P295" s="95">
        <v>13</v>
      </c>
      <c r="Q295" s="177">
        <v>1904.9326765188835</v>
      </c>
      <c r="R295" s="177">
        <f t="shared" si="299"/>
        <v>146.53328280914488</v>
      </c>
      <c r="S295" s="95">
        <f t="shared" si="300"/>
        <v>10</v>
      </c>
      <c r="T295" s="447"/>
      <c r="U295" s="95">
        <v>13</v>
      </c>
      <c r="V295" s="177">
        <v>1910.3354978354982</v>
      </c>
      <c r="W295" s="177">
        <f t="shared" si="301"/>
        <v>146.94888444888448</v>
      </c>
      <c r="X295" s="95">
        <f t="shared" si="302"/>
        <v>10</v>
      </c>
      <c r="Y295" s="447"/>
      <c r="Z295" s="95">
        <v>13</v>
      </c>
      <c r="AA295" s="177">
        <v>1911.8841642228736</v>
      </c>
      <c r="AB295" s="177">
        <f t="shared" si="303"/>
        <v>147.06801263252873</v>
      </c>
      <c r="AC295" s="95">
        <f t="shared" si="304"/>
        <v>10</v>
      </c>
      <c r="AD295" s="447"/>
      <c r="AE295" s="95">
        <v>13</v>
      </c>
      <c r="AF295" s="177">
        <v>1913.8498178761552</v>
      </c>
      <c r="AG295" s="177">
        <f t="shared" si="305"/>
        <v>147.21921675970424</v>
      </c>
      <c r="AH295" s="95">
        <f t="shared" si="306"/>
        <v>10</v>
      </c>
      <c r="AI295" s="447"/>
      <c r="AJ295" s="95">
        <v>13</v>
      </c>
      <c r="AK295" s="177">
        <v>1910.2155576382381</v>
      </c>
      <c r="AL295" s="177">
        <f t="shared" si="307"/>
        <v>146.93965827986446</v>
      </c>
      <c r="AM295" s="95">
        <f t="shared" si="308"/>
        <v>10</v>
      </c>
      <c r="AN295" s="447"/>
      <c r="AO295" s="95">
        <v>13</v>
      </c>
      <c r="AP295" s="177">
        <v>1911.3487332339787</v>
      </c>
      <c r="AQ295" s="177">
        <f t="shared" si="309"/>
        <v>147.02682563338297</v>
      </c>
      <c r="AR295" s="95">
        <f t="shared" si="310"/>
        <v>10</v>
      </c>
      <c r="AS295" s="447"/>
      <c r="AT295" s="95">
        <v>13</v>
      </c>
      <c r="AU295" s="177">
        <v>1911.8414609938463</v>
      </c>
      <c r="AV295" s="177">
        <f t="shared" si="311"/>
        <v>147.06472776875742</v>
      </c>
      <c r="AW295" s="95">
        <f t="shared" si="312"/>
        <v>10</v>
      </c>
      <c r="AX295" s="447"/>
    </row>
    <row r="296" spans="2:50" hidden="1">
      <c r="B296" s="456"/>
      <c r="C296" s="95">
        <f t="shared" si="297"/>
        <v>10</v>
      </c>
      <c r="D296" s="95" t="s">
        <v>219</v>
      </c>
      <c r="E296" s="95">
        <v>8</v>
      </c>
      <c r="F296" s="95">
        <v>3000</v>
      </c>
      <c r="G296" s="177">
        <f t="shared" si="293"/>
        <v>375</v>
      </c>
      <c r="H296" s="475"/>
      <c r="I296" s="153">
        <f t="shared" si="313"/>
        <v>8</v>
      </c>
      <c r="J296" s="153">
        <f t="shared" si="314"/>
        <v>2872.214309828124</v>
      </c>
      <c r="K296" s="154">
        <f t="shared" si="315"/>
        <v>359.0267887285155</v>
      </c>
      <c r="L296" s="473"/>
      <c r="M296" s="153">
        <f t="shared" si="298"/>
        <v>1</v>
      </c>
      <c r="N296" s="448"/>
      <c r="O296" s="448"/>
      <c r="P296" s="95">
        <v>8</v>
      </c>
      <c r="Q296" s="177">
        <v>2864.9999999999995</v>
      </c>
      <c r="R296" s="177">
        <f t="shared" si="299"/>
        <v>358.12499999999994</v>
      </c>
      <c r="S296" s="95">
        <f t="shared" si="300"/>
        <v>1</v>
      </c>
      <c r="T296" s="447"/>
      <c r="U296" s="95">
        <v>8</v>
      </c>
      <c r="V296" s="177">
        <v>2872.8358208955224</v>
      </c>
      <c r="W296" s="177">
        <f t="shared" si="301"/>
        <v>359.1044776119403</v>
      </c>
      <c r="X296" s="95">
        <f t="shared" si="302"/>
        <v>1</v>
      </c>
      <c r="Y296" s="447"/>
      <c r="Z296" s="95">
        <v>8</v>
      </c>
      <c r="AA296" s="177">
        <v>2862.7499999999991</v>
      </c>
      <c r="AB296" s="177">
        <f t="shared" si="303"/>
        <v>357.84374999999989</v>
      </c>
      <c r="AC296" s="95">
        <f t="shared" si="304"/>
        <v>1</v>
      </c>
      <c r="AD296" s="447"/>
      <c r="AE296" s="95">
        <v>8</v>
      </c>
      <c r="AF296" s="177">
        <v>2875.6521739130435</v>
      </c>
      <c r="AG296" s="177">
        <f t="shared" si="305"/>
        <v>359.45652173913044</v>
      </c>
      <c r="AH296" s="95">
        <f t="shared" si="306"/>
        <v>1</v>
      </c>
      <c r="AI296" s="447"/>
      <c r="AJ296" s="95">
        <v>8</v>
      </c>
      <c r="AK296" s="177">
        <v>2869.3150684931516</v>
      </c>
      <c r="AL296" s="177">
        <f t="shared" si="307"/>
        <v>358.66438356164394</v>
      </c>
      <c r="AM296" s="95">
        <f t="shared" si="308"/>
        <v>1</v>
      </c>
      <c r="AN296" s="447"/>
      <c r="AO296" s="95">
        <v>8</v>
      </c>
      <c r="AP296" s="177">
        <v>2884.3373493975892</v>
      </c>
      <c r="AQ296" s="177">
        <f t="shared" si="309"/>
        <v>360.54216867469864</v>
      </c>
      <c r="AR296" s="95">
        <f t="shared" si="310"/>
        <v>1</v>
      </c>
      <c r="AS296" s="447"/>
      <c r="AT296" s="95">
        <v>8</v>
      </c>
      <c r="AU296" s="177">
        <v>2875.60975609756</v>
      </c>
      <c r="AV296" s="177">
        <f t="shared" si="311"/>
        <v>359.451219512195</v>
      </c>
      <c r="AW296" s="95">
        <f t="shared" si="312"/>
        <v>1</v>
      </c>
      <c r="AX296" s="447"/>
    </row>
    <row r="297" spans="2:50" hidden="1">
      <c r="B297" s="456"/>
      <c r="C297" s="95">
        <f t="shared" si="297"/>
        <v>11</v>
      </c>
      <c r="D297" s="95"/>
      <c r="E297" s="95"/>
      <c r="F297" s="95"/>
      <c r="G297" s="177"/>
      <c r="H297" s="475"/>
      <c r="I297" s="153" t="str">
        <f t="shared" si="313"/>
        <v/>
      </c>
      <c r="J297" s="153" t="str">
        <f t="shared" si="314"/>
        <v/>
      </c>
      <c r="K297" s="154" t="str">
        <f t="shared" si="315"/>
        <v/>
      </c>
      <c r="L297" s="473"/>
      <c r="M297" s="153" t="str">
        <f t="shared" si="298"/>
        <v/>
      </c>
      <c r="N297" s="448"/>
      <c r="O297" s="448"/>
      <c r="P297" s="95"/>
      <c r="Q297" s="177"/>
      <c r="R297" s="177" t="str">
        <f t="shared" si="299"/>
        <v/>
      </c>
      <c r="S297" s="95" t="str">
        <f t="shared" si="300"/>
        <v/>
      </c>
      <c r="T297" s="447"/>
      <c r="U297" s="95"/>
      <c r="V297" s="177"/>
      <c r="W297" s="177" t="str">
        <f t="shared" si="301"/>
        <v/>
      </c>
      <c r="X297" s="95" t="str">
        <f t="shared" si="302"/>
        <v/>
      </c>
      <c r="Y297" s="447"/>
      <c r="Z297" s="95"/>
      <c r="AA297" s="177"/>
      <c r="AB297" s="177" t="str">
        <f t="shared" si="303"/>
        <v/>
      </c>
      <c r="AC297" s="95" t="str">
        <f t="shared" si="304"/>
        <v/>
      </c>
      <c r="AD297" s="447"/>
      <c r="AE297" s="95"/>
      <c r="AF297" s="177"/>
      <c r="AG297" s="177" t="str">
        <f t="shared" si="305"/>
        <v/>
      </c>
      <c r="AH297" s="95" t="str">
        <f t="shared" si="306"/>
        <v/>
      </c>
      <c r="AI297" s="447"/>
      <c r="AJ297" s="95"/>
      <c r="AK297" s="177"/>
      <c r="AL297" s="177" t="str">
        <f t="shared" si="307"/>
        <v/>
      </c>
      <c r="AM297" s="95" t="str">
        <f t="shared" si="308"/>
        <v/>
      </c>
      <c r="AN297" s="447"/>
      <c r="AO297" s="95"/>
      <c r="AP297" s="177"/>
      <c r="AQ297" s="177" t="str">
        <f t="shared" si="309"/>
        <v/>
      </c>
      <c r="AR297" s="95" t="str">
        <f t="shared" si="310"/>
        <v/>
      </c>
      <c r="AS297" s="447"/>
      <c r="AT297" s="95"/>
      <c r="AU297" s="177"/>
      <c r="AV297" s="177" t="str">
        <f t="shared" si="311"/>
        <v/>
      </c>
      <c r="AW297" s="95" t="str">
        <f t="shared" si="312"/>
        <v/>
      </c>
      <c r="AX297" s="447"/>
    </row>
    <row r="298" spans="2:50" hidden="1">
      <c r="B298" s="456"/>
      <c r="C298" s="95">
        <f t="shared" si="297"/>
        <v>12</v>
      </c>
      <c r="D298" s="95"/>
      <c r="E298" s="95"/>
      <c r="F298" s="95"/>
      <c r="G298" s="95"/>
      <c r="H298" s="475"/>
      <c r="I298" s="153" t="str">
        <f t="shared" si="313"/>
        <v/>
      </c>
      <c r="J298" s="153" t="str">
        <f t="shared" si="314"/>
        <v/>
      </c>
      <c r="K298" s="154" t="str">
        <f t="shared" si="315"/>
        <v/>
      </c>
      <c r="L298" s="473"/>
      <c r="M298" s="153" t="str">
        <f t="shared" si="298"/>
        <v/>
      </c>
      <c r="N298" s="448"/>
      <c r="O298" s="448"/>
      <c r="P298" s="95"/>
      <c r="Q298" s="177"/>
      <c r="R298" s="177" t="str">
        <f t="shared" si="299"/>
        <v/>
      </c>
      <c r="S298" s="95" t="str">
        <f t="shared" si="300"/>
        <v/>
      </c>
      <c r="T298" s="447"/>
      <c r="U298" s="95"/>
      <c r="V298" s="177"/>
      <c r="W298" s="177" t="str">
        <f t="shared" si="301"/>
        <v/>
      </c>
      <c r="X298" s="95" t="str">
        <f t="shared" si="302"/>
        <v/>
      </c>
      <c r="Y298" s="447"/>
      <c r="Z298" s="95"/>
      <c r="AA298" s="177"/>
      <c r="AB298" s="177" t="str">
        <f t="shared" si="303"/>
        <v/>
      </c>
      <c r="AC298" s="95" t="str">
        <f t="shared" si="304"/>
        <v/>
      </c>
      <c r="AD298" s="447"/>
      <c r="AE298" s="95"/>
      <c r="AF298" s="177"/>
      <c r="AG298" s="177" t="str">
        <f t="shared" si="305"/>
        <v/>
      </c>
      <c r="AH298" s="95" t="str">
        <f t="shared" si="306"/>
        <v/>
      </c>
      <c r="AI298" s="447"/>
      <c r="AJ298" s="95"/>
      <c r="AK298" s="177"/>
      <c r="AL298" s="177" t="str">
        <f t="shared" si="307"/>
        <v/>
      </c>
      <c r="AM298" s="95" t="str">
        <f t="shared" si="308"/>
        <v/>
      </c>
      <c r="AN298" s="447"/>
      <c r="AO298" s="95"/>
      <c r="AP298" s="177"/>
      <c r="AQ298" s="177" t="str">
        <f t="shared" si="309"/>
        <v/>
      </c>
      <c r="AR298" s="95" t="str">
        <f t="shared" si="310"/>
        <v/>
      </c>
      <c r="AS298" s="447"/>
      <c r="AT298" s="95"/>
      <c r="AU298" s="177"/>
      <c r="AV298" s="177" t="str">
        <f t="shared" si="311"/>
        <v/>
      </c>
      <c r="AW298" s="95" t="str">
        <f t="shared" si="312"/>
        <v/>
      </c>
      <c r="AX298" s="447"/>
    </row>
    <row r="299" spans="2:50" hidden="1">
      <c r="B299" s="456"/>
      <c r="C299" s="95">
        <f t="shared" si="297"/>
        <v>13</v>
      </c>
      <c r="D299" s="95"/>
      <c r="E299" s="95"/>
      <c r="F299" s="95"/>
      <c r="G299" s="95"/>
      <c r="H299" s="475"/>
      <c r="I299" s="153" t="str">
        <f t="shared" si="313"/>
        <v/>
      </c>
      <c r="J299" s="153" t="str">
        <f t="shared" si="314"/>
        <v/>
      </c>
      <c r="K299" s="154" t="str">
        <f t="shared" si="315"/>
        <v/>
      </c>
      <c r="L299" s="473"/>
      <c r="M299" s="153" t="str">
        <f t="shared" si="298"/>
        <v/>
      </c>
      <c r="N299" s="448"/>
      <c r="O299" s="448"/>
      <c r="P299" s="95"/>
      <c r="Q299" s="177"/>
      <c r="R299" s="177" t="str">
        <f t="shared" si="299"/>
        <v/>
      </c>
      <c r="S299" s="95" t="str">
        <f t="shared" si="300"/>
        <v/>
      </c>
      <c r="T299" s="447"/>
      <c r="U299" s="95"/>
      <c r="V299" s="177"/>
      <c r="W299" s="177" t="str">
        <f t="shared" si="301"/>
        <v/>
      </c>
      <c r="X299" s="95" t="str">
        <f t="shared" si="302"/>
        <v/>
      </c>
      <c r="Y299" s="447"/>
      <c r="Z299" s="95"/>
      <c r="AA299" s="177"/>
      <c r="AB299" s="177" t="str">
        <f t="shared" si="303"/>
        <v/>
      </c>
      <c r="AC299" s="95" t="str">
        <f t="shared" si="304"/>
        <v/>
      </c>
      <c r="AD299" s="447"/>
      <c r="AE299" s="95"/>
      <c r="AF299" s="177"/>
      <c r="AG299" s="177" t="str">
        <f t="shared" si="305"/>
        <v/>
      </c>
      <c r="AH299" s="95" t="str">
        <f t="shared" si="306"/>
        <v/>
      </c>
      <c r="AI299" s="447"/>
      <c r="AJ299" s="95"/>
      <c r="AK299" s="177"/>
      <c r="AL299" s="177" t="str">
        <f t="shared" si="307"/>
        <v/>
      </c>
      <c r="AM299" s="95" t="str">
        <f t="shared" si="308"/>
        <v/>
      </c>
      <c r="AN299" s="447"/>
      <c r="AO299" s="95"/>
      <c r="AP299" s="177"/>
      <c r="AQ299" s="177" t="str">
        <f t="shared" si="309"/>
        <v/>
      </c>
      <c r="AR299" s="95" t="str">
        <f t="shared" si="310"/>
        <v/>
      </c>
      <c r="AS299" s="447"/>
      <c r="AT299" s="95"/>
      <c r="AU299" s="177"/>
      <c r="AV299" s="177" t="str">
        <f t="shared" si="311"/>
        <v/>
      </c>
      <c r="AW299" s="95" t="str">
        <f t="shared" si="312"/>
        <v/>
      </c>
      <c r="AX299" s="447"/>
    </row>
    <row r="300" spans="2:50" hidden="1">
      <c r="B300" s="456"/>
      <c r="C300" s="95">
        <f t="shared" si="297"/>
        <v>14</v>
      </c>
      <c r="D300" s="95"/>
      <c r="E300" s="95"/>
      <c r="F300" s="95"/>
      <c r="G300" s="95"/>
      <c r="H300" s="475"/>
      <c r="I300" s="153" t="str">
        <f t="shared" si="313"/>
        <v/>
      </c>
      <c r="J300" s="153" t="str">
        <f t="shared" si="314"/>
        <v/>
      </c>
      <c r="K300" s="154" t="str">
        <f t="shared" si="315"/>
        <v/>
      </c>
      <c r="L300" s="473"/>
      <c r="M300" s="153" t="str">
        <f t="shared" si="298"/>
        <v/>
      </c>
      <c r="N300" s="448"/>
      <c r="O300" s="448"/>
      <c r="P300" s="95"/>
      <c r="Q300" s="177"/>
      <c r="R300" s="177" t="str">
        <f t="shared" si="299"/>
        <v/>
      </c>
      <c r="S300" s="95" t="str">
        <f t="shared" si="300"/>
        <v/>
      </c>
      <c r="T300" s="447"/>
      <c r="U300" s="95"/>
      <c r="V300" s="177"/>
      <c r="W300" s="177" t="str">
        <f t="shared" si="301"/>
        <v/>
      </c>
      <c r="X300" s="95" t="str">
        <f t="shared" si="302"/>
        <v/>
      </c>
      <c r="Y300" s="447"/>
      <c r="Z300" s="95"/>
      <c r="AA300" s="177"/>
      <c r="AB300" s="177" t="str">
        <f t="shared" si="303"/>
        <v/>
      </c>
      <c r="AC300" s="95" t="str">
        <f t="shared" si="304"/>
        <v/>
      </c>
      <c r="AD300" s="447"/>
      <c r="AE300" s="95"/>
      <c r="AF300" s="177"/>
      <c r="AG300" s="177" t="str">
        <f t="shared" si="305"/>
        <v/>
      </c>
      <c r="AH300" s="95" t="str">
        <f t="shared" si="306"/>
        <v/>
      </c>
      <c r="AI300" s="447"/>
      <c r="AJ300" s="95"/>
      <c r="AK300" s="177"/>
      <c r="AL300" s="177" t="str">
        <f t="shared" si="307"/>
        <v/>
      </c>
      <c r="AM300" s="95" t="str">
        <f t="shared" si="308"/>
        <v/>
      </c>
      <c r="AN300" s="447"/>
      <c r="AO300" s="95"/>
      <c r="AP300" s="177"/>
      <c r="AQ300" s="177" t="str">
        <f t="shared" si="309"/>
        <v/>
      </c>
      <c r="AR300" s="95" t="str">
        <f t="shared" si="310"/>
        <v/>
      </c>
      <c r="AS300" s="447"/>
      <c r="AT300" s="95"/>
      <c r="AU300" s="177"/>
      <c r="AV300" s="177" t="str">
        <f t="shared" si="311"/>
        <v/>
      </c>
      <c r="AW300" s="95" t="str">
        <f t="shared" si="312"/>
        <v/>
      </c>
      <c r="AX300" s="447"/>
    </row>
    <row r="301" spans="2:50" hidden="1">
      <c r="B301" s="456"/>
      <c r="C301" s="95">
        <f t="shared" si="297"/>
        <v>15</v>
      </c>
      <c r="D301" s="95"/>
      <c r="E301" s="95"/>
      <c r="F301" s="95"/>
      <c r="G301" s="95"/>
      <c r="H301" s="476"/>
      <c r="I301" s="153" t="str">
        <f t="shared" si="313"/>
        <v/>
      </c>
      <c r="J301" s="153" t="str">
        <f t="shared" si="314"/>
        <v/>
      </c>
      <c r="K301" s="154" t="str">
        <f t="shared" si="315"/>
        <v/>
      </c>
      <c r="L301" s="473"/>
      <c r="M301" s="153" t="str">
        <f t="shared" si="298"/>
        <v/>
      </c>
      <c r="N301" s="448"/>
      <c r="O301" s="448"/>
      <c r="P301" s="95"/>
      <c r="Q301" s="177"/>
      <c r="R301" s="177" t="str">
        <f t="shared" si="299"/>
        <v/>
      </c>
      <c r="S301" s="95" t="str">
        <f t="shared" si="300"/>
        <v/>
      </c>
      <c r="T301" s="447"/>
      <c r="U301" s="95"/>
      <c r="V301" s="177"/>
      <c r="W301" s="177" t="str">
        <f t="shared" si="301"/>
        <v/>
      </c>
      <c r="X301" s="95" t="str">
        <f t="shared" si="302"/>
        <v/>
      </c>
      <c r="Y301" s="447"/>
      <c r="Z301" s="95"/>
      <c r="AA301" s="177"/>
      <c r="AB301" s="177" t="str">
        <f t="shared" si="303"/>
        <v/>
      </c>
      <c r="AC301" s="95" t="str">
        <f t="shared" si="304"/>
        <v/>
      </c>
      <c r="AD301" s="447"/>
      <c r="AE301" s="95"/>
      <c r="AF301" s="177"/>
      <c r="AG301" s="177" t="str">
        <f t="shared" si="305"/>
        <v/>
      </c>
      <c r="AH301" s="95" t="str">
        <f t="shared" si="306"/>
        <v/>
      </c>
      <c r="AI301" s="447"/>
      <c r="AJ301" s="95"/>
      <c r="AK301" s="177"/>
      <c r="AL301" s="177" t="str">
        <f t="shared" si="307"/>
        <v/>
      </c>
      <c r="AM301" s="95" t="str">
        <f t="shared" si="308"/>
        <v/>
      </c>
      <c r="AN301" s="447"/>
      <c r="AO301" s="95"/>
      <c r="AP301" s="177"/>
      <c r="AQ301" s="177" t="str">
        <f t="shared" si="309"/>
        <v/>
      </c>
      <c r="AR301" s="95" t="str">
        <f t="shared" si="310"/>
        <v/>
      </c>
      <c r="AS301" s="447"/>
      <c r="AT301" s="95"/>
      <c r="AU301" s="177"/>
      <c r="AV301" s="177" t="str">
        <f t="shared" si="311"/>
        <v/>
      </c>
      <c r="AW301" s="95" t="str">
        <f t="shared" si="312"/>
        <v/>
      </c>
      <c r="AX301" s="447"/>
    </row>
    <row r="302" spans="2:50" ht="15.6" hidden="1">
      <c r="B302" s="460" t="s">
        <v>115</v>
      </c>
      <c r="C302" s="461"/>
      <c r="D302" s="461"/>
      <c r="E302" s="461"/>
      <c r="F302" s="461"/>
      <c r="G302" s="461"/>
      <c r="H302" s="461"/>
      <c r="I302" s="150"/>
      <c r="J302" s="150"/>
      <c r="K302" s="150"/>
      <c r="L302" s="150"/>
      <c r="M302" s="150"/>
      <c r="N302" s="448" t="s">
        <v>116</v>
      </c>
      <c r="O302" s="463" t="s">
        <v>63</v>
      </c>
      <c r="P302" s="465">
        <f>AT282+1</f>
        <v>45972</v>
      </c>
      <c r="Q302" s="456"/>
      <c r="R302" s="456"/>
      <c r="S302" s="456"/>
      <c r="T302" s="456"/>
      <c r="U302" s="465">
        <f>P302+1</f>
        <v>45973</v>
      </c>
      <c r="V302" s="456"/>
      <c r="W302" s="456"/>
      <c r="X302" s="456"/>
      <c r="Y302" s="456"/>
      <c r="Z302" s="465">
        <f>U302+1</f>
        <v>45974</v>
      </c>
      <c r="AA302" s="456"/>
      <c r="AB302" s="456"/>
      <c r="AC302" s="456"/>
      <c r="AD302" s="456"/>
      <c r="AE302" s="465">
        <f>Z302+1</f>
        <v>45975</v>
      </c>
      <c r="AF302" s="456"/>
      <c r="AG302" s="456"/>
      <c r="AH302" s="456"/>
      <c r="AI302" s="456"/>
      <c r="AJ302" s="465">
        <f>AE302+1</f>
        <v>45976</v>
      </c>
      <c r="AK302" s="456"/>
      <c r="AL302" s="456"/>
      <c r="AM302" s="456"/>
      <c r="AN302" s="456"/>
      <c r="AO302" s="465">
        <f>AJ302+1</f>
        <v>45977</v>
      </c>
      <c r="AP302" s="456"/>
      <c r="AQ302" s="456"/>
      <c r="AR302" s="456"/>
      <c r="AS302" s="456"/>
      <c r="AT302" s="465">
        <f>AO302+1</f>
        <v>45978</v>
      </c>
      <c r="AU302" s="456"/>
      <c r="AV302" s="456"/>
      <c r="AW302" s="456"/>
      <c r="AX302" s="456"/>
    </row>
    <row r="303" spans="2:50" ht="15.6" hidden="1">
      <c r="B303" s="462"/>
      <c r="C303" s="462"/>
      <c r="D303" s="462"/>
      <c r="E303" s="462"/>
      <c r="F303" s="462"/>
      <c r="G303" s="462"/>
      <c r="H303" s="462"/>
      <c r="I303" s="150"/>
      <c r="J303" s="150"/>
      <c r="K303" s="150"/>
      <c r="L303" s="150"/>
      <c r="M303" s="150"/>
      <c r="N303" s="448"/>
      <c r="O303" s="464"/>
      <c r="P303" s="465" t="s">
        <v>77</v>
      </c>
      <c r="Q303" s="456"/>
      <c r="R303" s="456"/>
      <c r="S303" s="456"/>
      <c r="T303" s="456"/>
      <c r="U303" s="465" t="s">
        <v>78</v>
      </c>
      <c r="V303" s="456"/>
      <c r="W303" s="456"/>
      <c r="X303" s="456"/>
      <c r="Y303" s="456"/>
      <c r="Z303" s="465" t="s">
        <v>79</v>
      </c>
      <c r="AA303" s="456"/>
      <c r="AB303" s="456"/>
      <c r="AC303" s="456"/>
      <c r="AD303" s="456"/>
      <c r="AE303" s="465" t="s">
        <v>74</v>
      </c>
      <c r="AF303" s="456"/>
      <c r="AG303" s="456"/>
      <c r="AH303" s="456"/>
      <c r="AI303" s="456"/>
      <c r="AJ303" s="465" t="s">
        <v>75</v>
      </c>
      <c r="AK303" s="456"/>
      <c r="AL303" s="456"/>
      <c r="AM303" s="456"/>
      <c r="AN303" s="456"/>
      <c r="AO303" s="465" t="s">
        <v>70</v>
      </c>
      <c r="AP303" s="456"/>
      <c r="AQ303" s="456"/>
      <c r="AR303" s="456"/>
      <c r="AS303" s="456"/>
      <c r="AT303" s="465" t="s">
        <v>76</v>
      </c>
      <c r="AU303" s="456"/>
      <c r="AV303" s="456"/>
      <c r="AW303" s="456"/>
      <c r="AX303" s="456"/>
    </row>
    <row r="304" spans="2:50" hidden="1">
      <c r="B304" s="448" t="s">
        <v>117</v>
      </c>
      <c r="C304" s="448" t="s">
        <v>118</v>
      </c>
      <c r="D304" s="448"/>
      <c r="E304" s="448" t="s">
        <v>119</v>
      </c>
      <c r="F304" s="448"/>
      <c r="G304" s="448"/>
      <c r="H304" s="452" t="s">
        <v>120</v>
      </c>
      <c r="I304" s="455" t="s">
        <v>121</v>
      </c>
      <c r="J304" s="455"/>
      <c r="K304" s="455"/>
      <c r="L304" s="455" t="s">
        <v>120</v>
      </c>
      <c r="M304" s="455" t="s">
        <v>122</v>
      </c>
      <c r="N304" s="448"/>
      <c r="O304" s="448" t="s">
        <v>123</v>
      </c>
      <c r="P304" s="449" t="s">
        <v>124</v>
      </c>
      <c r="Q304" s="450"/>
      <c r="R304" s="450"/>
      <c r="S304" s="451"/>
      <c r="T304" s="448" t="s">
        <v>120</v>
      </c>
      <c r="U304" s="449" t="s">
        <v>124</v>
      </c>
      <c r="V304" s="450"/>
      <c r="W304" s="450"/>
      <c r="X304" s="451"/>
      <c r="Y304" s="448" t="s">
        <v>120</v>
      </c>
      <c r="Z304" s="449" t="s">
        <v>124</v>
      </c>
      <c r="AA304" s="450"/>
      <c r="AB304" s="450"/>
      <c r="AC304" s="451"/>
      <c r="AD304" s="448" t="s">
        <v>120</v>
      </c>
      <c r="AE304" s="449" t="s">
        <v>124</v>
      </c>
      <c r="AF304" s="450"/>
      <c r="AG304" s="450"/>
      <c r="AH304" s="451"/>
      <c r="AI304" s="448" t="s">
        <v>120</v>
      </c>
      <c r="AJ304" s="449" t="s">
        <v>124</v>
      </c>
      <c r="AK304" s="450"/>
      <c r="AL304" s="450"/>
      <c r="AM304" s="451"/>
      <c r="AN304" s="448" t="s">
        <v>120</v>
      </c>
      <c r="AO304" s="449" t="s">
        <v>124</v>
      </c>
      <c r="AP304" s="450"/>
      <c r="AQ304" s="450"/>
      <c r="AR304" s="451"/>
      <c r="AS304" s="448" t="s">
        <v>120</v>
      </c>
      <c r="AT304" s="449" t="s">
        <v>124</v>
      </c>
      <c r="AU304" s="450"/>
      <c r="AV304" s="450"/>
      <c r="AW304" s="451"/>
      <c r="AX304" s="448" t="s">
        <v>120</v>
      </c>
    </row>
    <row r="305" spans="2:50" hidden="1">
      <c r="B305" s="448"/>
      <c r="C305" s="448"/>
      <c r="D305" s="448"/>
      <c r="E305" s="448" t="s">
        <v>125</v>
      </c>
      <c r="F305" s="448"/>
      <c r="G305" s="448"/>
      <c r="H305" s="453"/>
      <c r="I305" s="455" t="s">
        <v>125</v>
      </c>
      <c r="J305" s="455"/>
      <c r="K305" s="455"/>
      <c r="L305" s="455"/>
      <c r="M305" s="455"/>
      <c r="N305" s="448"/>
      <c r="O305" s="448"/>
      <c r="P305" s="449" t="s">
        <v>126</v>
      </c>
      <c r="Q305" s="450"/>
      <c r="R305" s="450"/>
      <c r="S305" s="451"/>
      <c r="T305" s="448"/>
      <c r="U305" s="449" t="s">
        <v>126</v>
      </c>
      <c r="V305" s="450"/>
      <c r="W305" s="450"/>
      <c r="X305" s="451"/>
      <c r="Y305" s="448"/>
      <c r="Z305" s="449" t="s">
        <v>126</v>
      </c>
      <c r="AA305" s="450"/>
      <c r="AB305" s="450"/>
      <c r="AC305" s="451"/>
      <c r="AD305" s="448"/>
      <c r="AE305" s="449" t="s">
        <v>126</v>
      </c>
      <c r="AF305" s="450"/>
      <c r="AG305" s="450"/>
      <c r="AH305" s="451"/>
      <c r="AI305" s="448"/>
      <c r="AJ305" s="449" t="s">
        <v>126</v>
      </c>
      <c r="AK305" s="450"/>
      <c r="AL305" s="450"/>
      <c r="AM305" s="451"/>
      <c r="AN305" s="448"/>
      <c r="AO305" s="449" t="s">
        <v>126</v>
      </c>
      <c r="AP305" s="450"/>
      <c r="AQ305" s="450"/>
      <c r="AR305" s="451"/>
      <c r="AS305" s="448"/>
      <c r="AT305" s="449" t="s">
        <v>126</v>
      </c>
      <c r="AU305" s="450"/>
      <c r="AV305" s="450"/>
      <c r="AW305" s="451"/>
      <c r="AX305" s="448"/>
    </row>
    <row r="306" spans="2:50" hidden="1">
      <c r="B306" s="448"/>
      <c r="C306" s="448"/>
      <c r="D306" s="448"/>
      <c r="E306" s="94" t="s">
        <v>127</v>
      </c>
      <c r="F306" s="94" t="s">
        <v>128</v>
      </c>
      <c r="G306" s="94" t="s">
        <v>129</v>
      </c>
      <c r="H306" s="454"/>
      <c r="I306" s="152" t="s">
        <v>127</v>
      </c>
      <c r="J306" s="152" t="s">
        <v>128</v>
      </c>
      <c r="K306" s="152" t="s">
        <v>129</v>
      </c>
      <c r="L306" s="455"/>
      <c r="M306" s="455"/>
      <c r="N306" s="448"/>
      <c r="O306" s="448"/>
      <c r="P306" s="94" t="s">
        <v>127</v>
      </c>
      <c r="Q306" s="94" t="s">
        <v>128</v>
      </c>
      <c r="R306" s="94" t="s">
        <v>129</v>
      </c>
      <c r="S306" s="94" t="s">
        <v>122</v>
      </c>
      <c r="T306" s="448"/>
      <c r="U306" s="94" t="s">
        <v>127</v>
      </c>
      <c r="V306" s="94" t="s">
        <v>128</v>
      </c>
      <c r="W306" s="94" t="s">
        <v>129</v>
      </c>
      <c r="X306" s="94" t="s">
        <v>122</v>
      </c>
      <c r="Y306" s="448"/>
      <c r="Z306" s="94" t="s">
        <v>127</v>
      </c>
      <c r="AA306" s="94" t="s">
        <v>128</v>
      </c>
      <c r="AB306" s="94" t="s">
        <v>129</v>
      </c>
      <c r="AC306" s="94" t="s">
        <v>122</v>
      </c>
      <c r="AD306" s="448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8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8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8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8"/>
    </row>
    <row r="307" spans="2:50" hidden="1">
      <c r="B307" s="456" t="s">
        <v>203</v>
      </c>
      <c r="C307" s="95">
        <f>C287</f>
        <v>1</v>
      </c>
      <c r="D307" s="95" t="s">
        <v>204</v>
      </c>
      <c r="E307" s="95">
        <v>10</v>
      </c>
      <c r="F307" s="95">
        <v>3000</v>
      </c>
      <c r="G307" s="177">
        <f t="shared" ref="G307:G316" si="316">F307/E307</f>
        <v>300</v>
      </c>
      <c r="H307" s="474">
        <f>AVERAGE(G307:G321)</f>
        <v>299.55128205128204</v>
      </c>
      <c r="I307" s="153">
        <f t="shared" ref="I307:I309" si="317">IFERROR(AVERAGE(P307,U307,Z307,AE307,AJ307,AO307,AT307),"")</f>
        <v>10</v>
      </c>
      <c r="J307" s="153">
        <f t="shared" ref="J307:J309" si="318">IFERROR(AVERAGE(Q307,V307,AA307,AF307,AK307,AP307,AU307),"")</f>
        <v>2870.2990170339153</v>
      </c>
      <c r="K307" s="154">
        <f t="shared" ref="K307:K309" si="319">IFERROR(AVERAGE(R307,W307,AB307,AG307,AL307,AQ307,AV307),"")</f>
        <v>287.02990170339154</v>
      </c>
      <c r="L307" s="473">
        <f>IFERROR(AVERAGE(K307:K321),"-")</f>
        <v>287.13609426844607</v>
      </c>
      <c r="M307" s="153">
        <f>IFERROR(RANK(K307, K$307:K$321),"")</f>
        <v>7</v>
      </c>
      <c r="N307" s="448"/>
      <c r="O307" s="448"/>
      <c r="P307" s="95">
        <v>10</v>
      </c>
      <c r="Q307" s="177">
        <v>2871.0691823899379</v>
      </c>
      <c r="R307" s="177">
        <f>IFERROR(Q307/P307,"")</f>
        <v>287.10691823899379</v>
      </c>
      <c r="S307" s="95">
        <f>IFERROR(RANK(R307, R$307:R$321),"")</f>
        <v>5</v>
      </c>
      <c r="T307" s="447">
        <f>AVERAGE(R307:R321)</f>
        <v>286.72077648899665</v>
      </c>
      <c r="U307" s="95">
        <v>10</v>
      </c>
      <c r="V307" s="177">
        <v>2863.515151515152</v>
      </c>
      <c r="W307" s="177">
        <f>IFERROR(V307/U307,"")</f>
        <v>286.35151515151517</v>
      </c>
      <c r="X307" s="95">
        <f>IFERROR(RANK(W307, W$307:W$321),"")</f>
        <v>8</v>
      </c>
      <c r="Y307" s="447">
        <f>AVERAGE(W307:W321)</f>
        <v>286.89222969398776</v>
      </c>
      <c r="Z307" s="95">
        <v>10</v>
      </c>
      <c r="AA307" s="177">
        <v>2879.8917748917756</v>
      </c>
      <c r="AB307" s="177">
        <f>IFERROR(AA307/Z307,"")</f>
        <v>287.98917748917756</v>
      </c>
      <c r="AC307" s="95">
        <f>IFERROR(RANK(AB307, AB$307:AB$321),"")</f>
        <v>6</v>
      </c>
      <c r="AD307" s="447">
        <f>AVERAGE(AB307:AB321)</f>
        <v>287.41697166608009</v>
      </c>
      <c r="AE307" s="95">
        <v>10</v>
      </c>
      <c r="AF307" s="177">
        <v>2872.3529411764707</v>
      </c>
      <c r="AG307" s="177">
        <f>IFERROR(AF307/AE307,"")</f>
        <v>287.23529411764707</v>
      </c>
      <c r="AH307" s="95">
        <f>IFERROR(RANK(AG307, AG$307:AG$321),"")</f>
        <v>6</v>
      </c>
      <c r="AI307" s="447">
        <f>AVERAGE(AG307:AG321)</f>
        <v>287.31217447344204</v>
      </c>
      <c r="AJ307" s="95">
        <v>10</v>
      </c>
      <c r="AK307" s="177">
        <v>2858.7272727272734</v>
      </c>
      <c r="AL307" s="177">
        <f>IFERROR(AK307/AJ307,"")</f>
        <v>285.87272727272733</v>
      </c>
      <c r="AM307" s="95">
        <f>IFERROR(RANK(AL307, AL$307:AL$321),"")</f>
        <v>8</v>
      </c>
      <c r="AN307" s="447">
        <f>AVERAGE(AL307:AL321)</f>
        <v>287.40738317804232</v>
      </c>
      <c r="AO307" s="95">
        <v>10</v>
      </c>
      <c r="AP307" s="177">
        <v>2880.4761904761917</v>
      </c>
      <c r="AQ307" s="177">
        <f>IFERROR(AP307/AO307,"")</f>
        <v>288.04761904761915</v>
      </c>
      <c r="AR307" s="95">
        <f>IFERROR(RANK(AQ307, AQ$307:AQ$321),"")</f>
        <v>6</v>
      </c>
      <c r="AS307" s="447">
        <f>AVERAGE(AQ307:AQ321)</f>
        <v>287.22633623587814</v>
      </c>
      <c r="AT307" s="95">
        <v>10</v>
      </c>
      <c r="AU307" s="177">
        <v>2866.0606060606078</v>
      </c>
      <c r="AV307" s="177">
        <f>IFERROR(AU307/AT307,"")</f>
        <v>286.60606060606079</v>
      </c>
      <c r="AW307" s="95">
        <f>IFERROR(RANK(AV307, AV$307:AV$321),"")</f>
        <v>7</v>
      </c>
      <c r="AX307" s="447">
        <f>AVERAGE(AV307:AV321)</f>
        <v>286.97678814269511</v>
      </c>
    </row>
    <row r="308" spans="2:50" hidden="1">
      <c r="B308" s="456"/>
      <c r="C308" s="95">
        <f t="shared" ref="C308:C321" si="320">C288</f>
        <v>2</v>
      </c>
      <c r="D308" s="95" t="s">
        <v>205</v>
      </c>
      <c r="E308" s="95">
        <v>10</v>
      </c>
      <c r="F308" s="95">
        <v>3000</v>
      </c>
      <c r="G308" s="177">
        <f t="shared" si="316"/>
        <v>300</v>
      </c>
      <c r="H308" s="475"/>
      <c r="I308" s="153">
        <f t="shared" si="317"/>
        <v>10</v>
      </c>
      <c r="J308" s="153">
        <f t="shared" si="318"/>
        <v>2868.6497567434121</v>
      </c>
      <c r="K308" s="154">
        <f t="shared" si="319"/>
        <v>286.86497567434122</v>
      </c>
      <c r="L308" s="473"/>
      <c r="M308" s="153">
        <f t="shared" ref="M308:M321" si="321">IFERROR(RANK(K308, K$307:K$321),"")</f>
        <v>8</v>
      </c>
      <c r="N308" s="448"/>
      <c r="O308" s="448"/>
      <c r="P308" s="95">
        <v>10</v>
      </c>
      <c r="Q308" s="177">
        <v>2856.3839285714266</v>
      </c>
      <c r="R308" s="177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47"/>
      <c r="U308" s="95">
        <v>10</v>
      </c>
      <c r="V308" s="177">
        <v>2865.9937156323658</v>
      </c>
      <c r="W308" s="177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47"/>
      <c r="Z308" s="95">
        <v>10</v>
      </c>
      <c r="AA308" s="177">
        <v>2902.5940438871471</v>
      </c>
      <c r="AB308" s="177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47"/>
      <c r="AE308" s="95">
        <v>10</v>
      </c>
      <c r="AF308" s="177">
        <v>2863.1707317073169</v>
      </c>
      <c r="AG308" s="177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47"/>
      <c r="AJ308" s="95">
        <v>10</v>
      </c>
      <c r="AK308" s="177">
        <v>2866.8965517241381</v>
      </c>
      <c r="AL308" s="177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47"/>
      <c r="AO308" s="95">
        <v>10</v>
      </c>
      <c r="AP308" s="177">
        <v>2869.411764705882</v>
      </c>
      <c r="AQ308" s="177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47"/>
      <c r="AT308" s="95">
        <v>10</v>
      </c>
      <c r="AU308" s="177">
        <v>2856.0975609756101</v>
      </c>
      <c r="AV308" s="177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47"/>
    </row>
    <row r="309" spans="2:50" hidden="1">
      <c r="B309" s="456"/>
      <c r="C309" s="95">
        <f t="shared" si="320"/>
        <v>3</v>
      </c>
      <c r="D309" s="95" t="s">
        <v>206</v>
      </c>
      <c r="E309" s="95">
        <v>10</v>
      </c>
      <c r="F309" s="95">
        <v>3000</v>
      </c>
      <c r="G309" s="177">
        <f t="shared" si="316"/>
        <v>300</v>
      </c>
      <c r="H309" s="475"/>
      <c r="I309" s="153">
        <f t="shared" si="317"/>
        <v>10</v>
      </c>
      <c r="J309" s="153">
        <f t="shared" si="318"/>
        <v>2863.6963843669023</v>
      </c>
      <c r="K309" s="154">
        <f t="shared" si="319"/>
        <v>286.3696384366902</v>
      </c>
      <c r="L309" s="473"/>
      <c r="M309" s="153">
        <f t="shared" si="321"/>
        <v>9</v>
      </c>
      <c r="N309" s="448"/>
      <c r="O309" s="448"/>
      <c r="P309" s="95">
        <v>10</v>
      </c>
      <c r="Q309" s="177">
        <v>2860.4633204633192</v>
      </c>
      <c r="R309" s="177">
        <f t="shared" si="322"/>
        <v>286.04633204633194</v>
      </c>
      <c r="S309" s="95">
        <f t="shared" si="323"/>
        <v>6</v>
      </c>
      <c r="T309" s="447"/>
      <c r="U309" s="95">
        <v>10</v>
      </c>
      <c r="V309" s="177">
        <v>2878.8118811881191</v>
      </c>
      <c r="W309" s="177">
        <f t="shared" si="324"/>
        <v>287.88118811881191</v>
      </c>
      <c r="X309" s="95">
        <f t="shared" si="325"/>
        <v>6</v>
      </c>
      <c r="Y309" s="447"/>
      <c r="Z309" s="95">
        <v>10</v>
      </c>
      <c r="AA309" s="177">
        <v>2863.0434782608695</v>
      </c>
      <c r="AB309" s="177">
        <f t="shared" si="326"/>
        <v>286.30434782608694</v>
      </c>
      <c r="AC309" s="95">
        <f t="shared" si="327"/>
        <v>7</v>
      </c>
      <c r="AD309" s="447"/>
      <c r="AE309" s="95">
        <v>10</v>
      </c>
      <c r="AF309" s="177">
        <v>2870.8333333333321</v>
      </c>
      <c r="AG309" s="177">
        <f t="shared" si="328"/>
        <v>287.0833333333332</v>
      </c>
      <c r="AH309" s="95">
        <f t="shared" si="329"/>
        <v>7</v>
      </c>
      <c r="AI309" s="447"/>
      <c r="AJ309" s="95">
        <v>10</v>
      </c>
      <c r="AK309" s="177">
        <v>2851.1688311688308</v>
      </c>
      <c r="AL309" s="177">
        <f t="shared" si="330"/>
        <v>285.11688311688306</v>
      </c>
      <c r="AM309" s="95">
        <f t="shared" si="331"/>
        <v>9</v>
      </c>
      <c r="AN309" s="447"/>
      <c r="AO309" s="95">
        <v>10</v>
      </c>
      <c r="AP309" s="177">
        <v>2855.4000000000005</v>
      </c>
      <c r="AQ309" s="177">
        <f t="shared" si="332"/>
        <v>285.54000000000008</v>
      </c>
      <c r="AR309" s="95">
        <f t="shared" si="333"/>
        <v>9</v>
      </c>
      <c r="AS309" s="447"/>
      <c r="AT309" s="95">
        <v>10</v>
      </c>
      <c r="AU309" s="177">
        <v>2866.1538461538457</v>
      </c>
      <c r="AV309" s="177">
        <f t="shared" si="334"/>
        <v>286.61538461538458</v>
      </c>
      <c r="AW309" s="95">
        <f t="shared" si="335"/>
        <v>6</v>
      </c>
      <c r="AX309" s="447"/>
    </row>
    <row r="310" spans="2:50" hidden="1">
      <c r="B310" s="456"/>
      <c r="C310" s="95">
        <f t="shared" si="320"/>
        <v>4</v>
      </c>
      <c r="D310" s="95" t="s">
        <v>209</v>
      </c>
      <c r="E310" s="95">
        <v>9</v>
      </c>
      <c r="F310" s="95">
        <v>3000</v>
      </c>
      <c r="G310" s="177">
        <f t="shared" si="316"/>
        <v>333.33333333333331</v>
      </c>
      <c r="H310" s="475"/>
      <c r="I310" s="153">
        <f>IFERROR(AVERAGE(P310,U310,Z310,AE310,AJ310,AO310,AT310),"")</f>
        <v>9</v>
      </c>
      <c r="J310" s="153">
        <f>IFERROR(AVERAGE(Q310,V310,AA310,AF310,AK310,AP310,AU310),"")</f>
        <v>2878.1504497299643</v>
      </c>
      <c r="K310" s="154">
        <f>IFERROR(AVERAGE(R310,W310,AB310,AG310,AL310,AQ310,AV310),"")</f>
        <v>319.79449441444052</v>
      </c>
      <c r="L310" s="473"/>
      <c r="M310" s="153">
        <f t="shared" si="321"/>
        <v>3</v>
      </c>
      <c r="N310" s="448"/>
      <c r="O310" s="448"/>
      <c r="P310" s="95">
        <v>9</v>
      </c>
      <c r="Q310" s="177">
        <v>2898.0952380952376</v>
      </c>
      <c r="R310" s="177">
        <f t="shared" si="322"/>
        <v>322.01058201058197</v>
      </c>
      <c r="S310" s="95">
        <f t="shared" si="323"/>
        <v>3</v>
      </c>
      <c r="T310" s="447"/>
      <c r="U310" s="95">
        <v>9</v>
      </c>
      <c r="V310" s="177">
        <v>2867.9999999999995</v>
      </c>
      <c r="W310" s="177">
        <f t="shared" si="324"/>
        <v>318.66666666666663</v>
      </c>
      <c r="X310" s="95">
        <f t="shared" si="325"/>
        <v>2</v>
      </c>
      <c r="Y310" s="447"/>
      <c r="Z310" s="95">
        <v>9</v>
      </c>
      <c r="AA310" s="177">
        <v>2858.0952380952376</v>
      </c>
      <c r="AB310" s="177">
        <f t="shared" si="326"/>
        <v>317.56613756613751</v>
      </c>
      <c r="AC310" s="95">
        <f t="shared" si="327"/>
        <v>3</v>
      </c>
      <c r="AD310" s="447"/>
      <c r="AE310" s="95">
        <v>9</v>
      </c>
      <c r="AF310" s="177">
        <v>2855.7692307692323</v>
      </c>
      <c r="AG310" s="177">
        <f t="shared" si="328"/>
        <v>317.30769230769249</v>
      </c>
      <c r="AH310" s="95">
        <f t="shared" si="329"/>
        <v>3</v>
      </c>
      <c r="AI310" s="447"/>
      <c r="AJ310" s="95">
        <v>9</v>
      </c>
      <c r="AK310" s="177">
        <v>2890.1886792452842</v>
      </c>
      <c r="AL310" s="177">
        <f t="shared" si="330"/>
        <v>321.13207547169827</v>
      </c>
      <c r="AM310" s="95">
        <f t="shared" si="331"/>
        <v>3</v>
      </c>
      <c r="AN310" s="447"/>
      <c r="AO310" s="95">
        <v>9</v>
      </c>
      <c r="AP310" s="177">
        <v>2881.904761904761</v>
      </c>
      <c r="AQ310" s="177">
        <f t="shared" si="332"/>
        <v>320.21164021164009</v>
      </c>
      <c r="AR310" s="95">
        <f t="shared" si="333"/>
        <v>3</v>
      </c>
      <c r="AS310" s="447"/>
      <c r="AT310" s="95">
        <v>9</v>
      </c>
      <c r="AU310" s="177">
        <v>2894.9999999999991</v>
      </c>
      <c r="AV310" s="177">
        <f t="shared" si="334"/>
        <v>321.66666666666657</v>
      </c>
      <c r="AW310" s="95">
        <f t="shared" si="335"/>
        <v>2</v>
      </c>
      <c r="AX310" s="447"/>
    </row>
    <row r="311" spans="2:50" hidden="1">
      <c r="B311" s="456"/>
      <c r="C311" s="95">
        <f t="shared" si="320"/>
        <v>5</v>
      </c>
      <c r="D311" s="95" t="s">
        <v>210</v>
      </c>
      <c r="E311" s="95">
        <v>10</v>
      </c>
      <c r="F311" s="95">
        <v>3000</v>
      </c>
      <c r="G311" s="177">
        <f t="shared" si="316"/>
        <v>300</v>
      </c>
      <c r="H311" s="475"/>
      <c r="I311" s="153">
        <f t="shared" ref="I311:I321" si="336">IFERROR(AVERAGE(P311,U311,Z311,AE311,AJ311,AO311,AT311),"")</f>
        <v>10</v>
      </c>
      <c r="J311" s="153">
        <f t="shared" ref="J311:J321" si="337">IFERROR(AVERAGE(Q311,V311,AA311,AF311,AK311,AP311,AU311),"")</f>
        <v>2884.5105330613164</v>
      </c>
      <c r="K311" s="154">
        <f t="shared" ref="K311:K321" si="338">IFERROR(AVERAGE(R311,W311,AB311,AG311,AL311,AQ311,AV311),"")</f>
        <v>288.4510533061316</v>
      </c>
      <c r="L311" s="473"/>
      <c r="M311" s="153">
        <f t="shared" si="321"/>
        <v>4</v>
      </c>
      <c r="N311" s="448"/>
      <c r="O311" s="448"/>
      <c r="P311" s="95">
        <v>10</v>
      </c>
      <c r="Q311" s="177">
        <v>2871.4285714285725</v>
      </c>
      <c r="R311" s="177">
        <f t="shared" si="322"/>
        <v>287.14285714285722</v>
      </c>
      <c r="S311" s="95">
        <f t="shared" si="323"/>
        <v>4</v>
      </c>
      <c r="T311" s="447"/>
      <c r="U311" s="95">
        <v>10</v>
      </c>
      <c r="V311" s="177">
        <v>2892.7868852459005</v>
      </c>
      <c r="W311" s="177">
        <f t="shared" si="324"/>
        <v>289.27868852459005</v>
      </c>
      <c r="X311" s="95">
        <f t="shared" si="325"/>
        <v>4</v>
      </c>
      <c r="Y311" s="447"/>
      <c r="Z311" s="95">
        <v>10</v>
      </c>
      <c r="AA311" s="177">
        <v>2862.4137931034466</v>
      </c>
      <c r="AB311" s="177">
        <f t="shared" si="326"/>
        <v>286.24137931034466</v>
      </c>
      <c r="AC311" s="95">
        <f t="shared" si="327"/>
        <v>8</v>
      </c>
      <c r="AD311" s="447"/>
      <c r="AE311" s="95">
        <v>10</v>
      </c>
      <c r="AF311" s="177">
        <v>2917.333333333333</v>
      </c>
      <c r="AG311" s="177">
        <f t="shared" si="328"/>
        <v>291.73333333333329</v>
      </c>
      <c r="AH311" s="95">
        <f t="shared" si="329"/>
        <v>4</v>
      </c>
      <c r="AI311" s="447"/>
      <c r="AJ311" s="95">
        <v>10</v>
      </c>
      <c r="AK311" s="177">
        <v>2887.6595744680853</v>
      </c>
      <c r="AL311" s="177">
        <f t="shared" si="330"/>
        <v>288.76595744680856</v>
      </c>
      <c r="AM311" s="95">
        <f t="shared" si="331"/>
        <v>5</v>
      </c>
      <c r="AN311" s="447"/>
      <c r="AO311" s="95">
        <v>10</v>
      </c>
      <c r="AP311" s="177">
        <v>2894.2372881355918</v>
      </c>
      <c r="AQ311" s="177">
        <f t="shared" si="332"/>
        <v>289.42372881355919</v>
      </c>
      <c r="AR311" s="95">
        <f t="shared" si="333"/>
        <v>4</v>
      </c>
      <c r="AS311" s="447"/>
      <c r="AT311" s="95">
        <v>10</v>
      </c>
      <c r="AU311" s="177">
        <v>2865.7142857142853</v>
      </c>
      <c r="AV311" s="177">
        <f t="shared" si="334"/>
        <v>286.57142857142856</v>
      </c>
      <c r="AW311" s="95">
        <f t="shared" si="335"/>
        <v>8</v>
      </c>
      <c r="AX311" s="447"/>
    </row>
    <row r="312" spans="2:50" hidden="1">
      <c r="B312" s="456"/>
      <c r="C312" s="95">
        <f t="shared" si="320"/>
        <v>6</v>
      </c>
      <c r="D312" s="95" t="s">
        <v>215</v>
      </c>
      <c r="E312" s="95">
        <v>9</v>
      </c>
      <c r="F312" s="95">
        <v>3000</v>
      </c>
      <c r="G312" s="177">
        <f t="shared" si="316"/>
        <v>333.33333333333331</v>
      </c>
      <c r="H312" s="475"/>
      <c r="I312" s="153">
        <f t="shared" si="336"/>
        <v>9</v>
      </c>
      <c r="J312" s="153">
        <f t="shared" si="337"/>
        <v>2900.9695308944174</v>
      </c>
      <c r="K312" s="154">
        <f t="shared" si="338"/>
        <v>322.32994787715745</v>
      </c>
      <c r="L312" s="473"/>
      <c r="M312" s="153">
        <f t="shared" si="321"/>
        <v>2</v>
      </c>
      <c r="N312" s="448"/>
      <c r="O312" s="448"/>
      <c r="P312" s="95">
        <v>9</v>
      </c>
      <c r="Q312" s="177">
        <v>2917.5000000000036</v>
      </c>
      <c r="R312" s="177">
        <f t="shared" si="322"/>
        <v>324.16666666666708</v>
      </c>
      <c r="S312" s="95">
        <f t="shared" si="323"/>
        <v>2</v>
      </c>
      <c r="T312" s="447"/>
      <c r="U312" s="95">
        <v>9</v>
      </c>
      <c r="V312" s="177">
        <v>2855.2941176470626</v>
      </c>
      <c r="W312" s="177">
        <f t="shared" si="324"/>
        <v>317.25490196078476</v>
      </c>
      <c r="X312" s="95">
        <f t="shared" si="325"/>
        <v>3</v>
      </c>
      <c r="Y312" s="447"/>
      <c r="Z312" s="95">
        <v>9</v>
      </c>
      <c r="AA312" s="177">
        <v>2922.0000000000027</v>
      </c>
      <c r="AB312" s="177">
        <f t="shared" si="326"/>
        <v>324.66666666666697</v>
      </c>
      <c r="AC312" s="95">
        <f t="shared" si="327"/>
        <v>2</v>
      </c>
      <c r="AD312" s="447"/>
      <c r="AE312" s="95">
        <v>9</v>
      </c>
      <c r="AF312" s="177">
        <v>2902.5000000000009</v>
      </c>
      <c r="AG312" s="177">
        <f t="shared" si="328"/>
        <v>322.50000000000011</v>
      </c>
      <c r="AH312" s="95">
        <f t="shared" si="329"/>
        <v>2</v>
      </c>
      <c r="AI312" s="447"/>
      <c r="AJ312" s="95">
        <v>9</v>
      </c>
      <c r="AK312" s="177">
        <v>2916.9230769230785</v>
      </c>
      <c r="AL312" s="177">
        <f t="shared" si="330"/>
        <v>324.10256410256426</v>
      </c>
      <c r="AM312" s="95">
        <f t="shared" si="331"/>
        <v>2</v>
      </c>
      <c r="AN312" s="447"/>
      <c r="AO312" s="95">
        <v>9</v>
      </c>
      <c r="AP312" s="177">
        <v>2904.8275862068986</v>
      </c>
      <c r="AQ312" s="177">
        <f t="shared" si="332"/>
        <v>322.7586206896554</v>
      </c>
      <c r="AR312" s="95">
        <f t="shared" si="333"/>
        <v>2</v>
      </c>
      <c r="AS312" s="447"/>
      <c r="AT312" s="95">
        <v>9</v>
      </c>
      <c r="AU312" s="177">
        <v>2887.7419354838739</v>
      </c>
      <c r="AV312" s="177">
        <f t="shared" si="334"/>
        <v>320.8602150537638</v>
      </c>
      <c r="AW312" s="95">
        <f t="shared" si="335"/>
        <v>3</v>
      </c>
      <c r="AX312" s="447"/>
    </row>
    <row r="313" spans="2:50" hidden="1">
      <c r="B313" s="456"/>
      <c r="C313" s="95">
        <f t="shared" si="320"/>
        <v>7</v>
      </c>
      <c r="D313" s="95" t="s">
        <v>216</v>
      </c>
      <c r="E313" s="95">
        <v>10</v>
      </c>
      <c r="F313" s="95">
        <v>3000</v>
      </c>
      <c r="G313" s="177">
        <f t="shared" si="316"/>
        <v>300</v>
      </c>
      <c r="H313" s="475"/>
      <c r="I313" s="153">
        <f t="shared" si="336"/>
        <v>10</v>
      </c>
      <c r="J313" s="153">
        <f t="shared" si="337"/>
        <v>2871.8163119941096</v>
      </c>
      <c r="K313" s="154">
        <f t="shared" si="338"/>
        <v>287.1816311994109</v>
      </c>
      <c r="L313" s="473"/>
      <c r="M313" s="153">
        <f t="shared" si="321"/>
        <v>6</v>
      </c>
      <c r="N313" s="448"/>
      <c r="O313" s="448"/>
      <c r="P313" s="95">
        <v>10</v>
      </c>
      <c r="Q313" s="177">
        <v>2851.9999999999986</v>
      </c>
      <c r="R313" s="177">
        <f t="shared" si="322"/>
        <v>285.19999999999987</v>
      </c>
      <c r="S313" s="95">
        <f t="shared" si="323"/>
        <v>9</v>
      </c>
      <c r="T313" s="447"/>
      <c r="U313" s="95">
        <v>10</v>
      </c>
      <c r="V313" s="177">
        <v>2888.9999999999986</v>
      </c>
      <c r="W313" s="177">
        <f t="shared" si="324"/>
        <v>288.89999999999986</v>
      </c>
      <c r="X313" s="95">
        <f t="shared" si="325"/>
        <v>5</v>
      </c>
      <c r="Y313" s="447"/>
      <c r="Z313" s="95">
        <v>10</v>
      </c>
      <c r="AA313" s="177">
        <v>2891.5384615384633</v>
      </c>
      <c r="AB313" s="177">
        <f t="shared" si="326"/>
        <v>289.1538461538463</v>
      </c>
      <c r="AC313" s="95">
        <f t="shared" si="327"/>
        <v>5</v>
      </c>
      <c r="AD313" s="447"/>
      <c r="AE313" s="95">
        <v>10</v>
      </c>
      <c r="AF313" s="177">
        <v>2863.2558139534881</v>
      </c>
      <c r="AG313" s="177">
        <f t="shared" si="328"/>
        <v>286.32558139534882</v>
      </c>
      <c r="AH313" s="95">
        <f t="shared" si="329"/>
        <v>8</v>
      </c>
      <c r="AI313" s="447"/>
      <c r="AJ313" s="95">
        <v>10</v>
      </c>
      <c r="AK313" s="177">
        <v>2859.1304347826085</v>
      </c>
      <c r="AL313" s="177">
        <f t="shared" si="330"/>
        <v>285.91304347826087</v>
      </c>
      <c r="AM313" s="95">
        <f t="shared" si="331"/>
        <v>7</v>
      </c>
      <c r="AN313" s="447"/>
      <c r="AO313" s="95">
        <v>10</v>
      </c>
      <c r="AP313" s="177">
        <v>2871.9999999999986</v>
      </c>
      <c r="AQ313" s="177">
        <f t="shared" si="332"/>
        <v>287.19999999999987</v>
      </c>
      <c r="AR313" s="95">
        <f t="shared" si="333"/>
        <v>7</v>
      </c>
      <c r="AS313" s="447"/>
      <c r="AT313" s="95">
        <v>10</v>
      </c>
      <c r="AU313" s="177">
        <v>2875.7894736842086</v>
      </c>
      <c r="AV313" s="177">
        <f t="shared" si="334"/>
        <v>287.57894736842087</v>
      </c>
      <c r="AW313" s="95">
        <f t="shared" si="335"/>
        <v>4</v>
      </c>
      <c r="AX313" s="447"/>
    </row>
    <row r="314" spans="2:50" hidden="1">
      <c r="B314" s="456"/>
      <c r="C314" s="95">
        <f t="shared" si="320"/>
        <v>8</v>
      </c>
      <c r="D314" s="95" t="s">
        <v>217</v>
      </c>
      <c r="E314" s="95">
        <v>10</v>
      </c>
      <c r="F314" s="95">
        <v>3000</v>
      </c>
      <c r="G314" s="177">
        <f t="shared" si="316"/>
        <v>300</v>
      </c>
      <c r="H314" s="475"/>
      <c r="I314" s="153">
        <f t="shared" si="336"/>
        <v>10</v>
      </c>
      <c r="J314" s="153">
        <f t="shared" si="337"/>
        <v>2872.9303271815734</v>
      </c>
      <c r="K314" s="154">
        <f t="shared" si="338"/>
        <v>287.29303271815741</v>
      </c>
      <c r="L314" s="473"/>
      <c r="M314" s="153">
        <f t="shared" si="321"/>
        <v>5</v>
      </c>
      <c r="N314" s="448"/>
      <c r="O314" s="448"/>
      <c r="P314" s="95">
        <v>10</v>
      </c>
      <c r="Q314" s="177">
        <v>2859.4736842105276</v>
      </c>
      <c r="R314" s="177">
        <f t="shared" si="322"/>
        <v>285.94736842105277</v>
      </c>
      <c r="S314" s="95">
        <f t="shared" si="323"/>
        <v>7</v>
      </c>
      <c r="T314" s="447"/>
      <c r="U314" s="95">
        <v>10</v>
      </c>
      <c r="V314" s="177">
        <v>2863.0769230769247</v>
      </c>
      <c r="W314" s="177">
        <f t="shared" si="324"/>
        <v>286.30769230769249</v>
      </c>
      <c r="X314" s="95">
        <f t="shared" si="325"/>
        <v>9</v>
      </c>
      <c r="Y314" s="447"/>
      <c r="Z314" s="95">
        <v>10</v>
      </c>
      <c r="AA314" s="177">
        <v>2857.1830985915499</v>
      </c>
      <c r="AB314" s="177">
        <f t="shared" si="326"/>
        <v>285.718309859155</v>
      </c>
      <c r="AC314" s="95">
        <f t="shared" si="327"/>
        <v>9</v>
      </c>
      <c r="AD314" s="447"/>
      <c r="AE314" s="95">
        <v>10</v>
      </c>
      <c r="AF314" s="177">
        <v>2887.2413793103433</v>
      </c>
      <c r="AG314" s="177">
        <f t="shared" si="328"/>
        <v>288.72413793103431</v>
      </c>
      <c r="AH314" s="95">
        <f t="shared" si="329"/>
        <v>5</v>
      </c>
      <c r="AI314" s="447"/>
      <c r="AJ314" s="95">
        <v>10</v>
      </c>
      <c r="AK314" s="177">
        <v>2891.3793103448261</v>
      </c>
      <c r="AL314" s="177">
        <f t="shared" si="330"/>
        <v>289.13793103448262</v>
      </c>
      <c r="AM314" s="95">
        <f t="shared" si="331"/>
        <v>4</v>
      </c>
      <c r="AN314" s="447"/>
      <c r="AO314" s="95">
        <v>10</v>
      </c>
      <c r="AP314" s="177">
        <v>2884.0000000000009</v>
      </c>
      <c r="AQ314" s="177">
        <f t="shared" si="332"/>
        <v>288.40000000000009</v>
      </c>
      <c r="AR314" s="95">
        <f t="shared" si="333"/>
        <v>5</v>
      </c>
      <c r="AS314" s="447"/>
      <c r="AT314" s="95">
        <v>10</v>
      </c>
      <c r="AU314" s="177">
        <v>2868.157894736843</v>
      </c>
      <c r="AV314" s="177">
        <f t="shared" si="334"/>
        <v>286.81578947368428</v>
      </c>
      <c r="AW314" s="95">
        <f t="shared" si="335"/>
        <v>5</v>
      </c>
      <c r="AX314" s="447"/>
    </row>
    <row r="315" spans="2:50" hidden="1">
      <c r="B315" s="456"/>
      <c r="C315" s="95">
        <f t="shared" si="320"/>
        <v>9</v>
      </c>
      <c r="D315" s="95" t="s">
        <v>218</v>
      </c>
      <c r="E315" s="95">
        <v>13</v>
      </c>
      <c r="F315" s="95">
        <v>2000</v>
      </c>
      <c r="G315" s="177">
        <f t="shared" si="316"/>
        <v>153.84615384615384</v>
      </c>
      <c r="H315" s="475"/>
      <c r="I315" s="153">
        <f t="shared" si="336"/>
        <v>13</v>
      </c>
      <c r="J315" s="153">
        <f t="shared" si="337"/>
        <v>1912.5101666494036</v>
      </c>
      <c r="K315" s="154">
        <f t="shared" si="338"/>
        <v>147.11616666533877</v>
      </c>
      <c r="L315" s="473"/>
      <c r="M315" s="153">
        <f t="shared" si="321"/>
        <v>10</v>
      </c>
      <c r="N315" s="448"/>
      <c r="O315" s="448"/>
      <c r="P315" s="95">
        <v>13</v>
      </c>
      <c r="Q315" s="177">
        <v>1906.1538461538464</v>
      </c>
      <c r="R315" s="177">
        <f t="shared" si="322"/>
        <v>146.62721893491127</v>
      </c>
      <c r="S315" s="95">
        <f t="shared" si="323"/>
        <v>10</v>
      </c>
      <c r="T315" s="447"/>
      <c r="U315" s="95">
        <v>13</v>
      </c>
      <c r="V315" s="177">
        <v>1918.6353671903546</v>
      </c>
      <c r="W315" s="177">
        <f t="shared" si="324"/>
        <v>147.58733593771959</v>
      </c>
      <c r="X315" s="95">
        <f t="shared" si="325"/>
        <v>10</v>
      </c>
      <c r="Y315" s="447"/>
      <c r="Z315" s="95">
        <v>13</v>
      </c>
      <c r="AA315" s="177">
        <v>1904.2622950819666</v>
      </c>
      <c r="AB315" s="177">
        <f t="shared" si="326"/>
        <v>146.48171500630514</v>
      </c>
      <c r="AC315" s="95">
        <f t="shared" si="327"/>
        <v>10</v>
      </c>
      <c r="AD315" s="447"/>
      <c r="AE315" s="95">
        <v>13</v>
      </c>
      <c r="AF315" s="177">
        <v>1912.8888888888889</v>
      </c>
      <c r="AG315" s="177">
        <f t="shared" si="328"/>
        <v>147.14529914529913</v>
      </c>
      <c r="AH315" s="95">
        <f t="shared" si="329"/>
        <v>10</v>
      </c>
      <c r="AI315" s="447"/>
      <c r="AJ315" s="95">
        <v>13</v>
      </c>
      <c r="AK315" s="177">
        <v>1912.1538461538457</v>
      </c>
      <c r="AL315" s="177">
        <f t="shared" si="330"/>
        <v>147.08875739644967</v>
      </c>
      <c r="AM315" s="95">
        <f t="shared" si="331"/>
        <v>10</v>
      </c>
      <c r="AN315" s="447"/>
      <c r="AO315" s="95">
        <v>13</v>
      </c>
      <c r="AP315" s="177">
        <v>1914.0384615384623</v>
      </c>
      <c r="AQ315" s="177">
        <f t="shared" si="332"/>
        <v>147.23372781065095</v>
      </c>
      <c r="AR315" s="95">
        <f t="shared" si="333"/>
        <v>10</v>
      </c>
      <c r="AS315" s="447"/>
      <c r="AT315" s="95">
        <v>13</v>
      </c>
      <c r="AU315" s="177">
        <v>1919.4384615384615</v>
      </c>
      <c r="AV315" s="177">
        <f t="shared" si="334"/>
        <v>147.64911242603551</v>
      </c>
      <c r="AW315" s="95">
        <f t="shared" si="335"/>
        <v>10</v>
      </c>
      <c r="AX315" s="447"/>
    </row>
    <row r="316" spans="2:50" hidden="1">
      <c r="B316" s="456"/>
      <c r="C316" s="95">
        <f t="shared" si="320"/>
        <v>10</v>
      </c>
      <c r="D316" s="95" t="s">
        <v>219</v>
      </c>
      <c r="E316" s="95">
        <v>8</v>
      </c>
      <c r="F316" s="95">
        <v>3000</v>
      </c>
      <c r="G316" s="177">
        <f t="shared" si="316"/>
        <v>375</v>
      </c>
      <c r="H316" s="475"/>
      <c r="I316" s="153">
        <f t="shared" si="336"/>
        <v>8</v>
      </c>
      <c r="J316" s="153">
        <f t="shared" si="337"/>
        <v>2871.4408055152048</v>
      </c>
      <c r="K316" s="154">
        <f t="shared" si="338"/>
        <v>358.9301006894006</v>
      </c>
      <c r="L316" s="473"/>
      <c r="M316" s="153">
        <f t="shared" si="321"/>
        <v>1</v>
      </c>
      <c r="N316" s="448"/>
      <c r="O316" s="448"/>
      <c r="P316" s="95">
        <v>8</v>
      </c>
      <c r="Q316" s="177">
        <v>2858.5714285714294</v>
      </c>
      <c r="R316" s="177">
        <f t="shared" si="322"/>
        <v>357.32142857142867</v>
      </c>
      <c r="S316" s="95">
        <f t="shared" si="323"/>
        <v>1</v>
      </c>
      <c r="T316" s="447"/>
      <c r="U316" s="95">
        <v>8</v>
      </c>
      <c r="V316" s="177">
        <v>2880.7594936708847</v>
      </c>
      <c r="W316" s="177">
        <f t="shared" si="324"/>
        <v>360.09493670886059</v>
      </c>
      <c r="X316" s="95">
        <f t="shared" si="325"/>
        <v>1</v>
      </c>
      <c r="Y316" s="447"/>
      <c r="Z316" s="95">
        <v>8</v>
      </c>
      <c r="AA316" s="177">
        <v>2878.3098591549301</v>
      </c>
      <c r="AB316" s="177">
        <f t="shared" si="326"/>
        <v>359.78873239436626</v>
      </c>
      <c r="AC316" s="95">
        <f t="shared" si="327"/>
        <v>1</v>
      </c>
      <c r="AD316" s="447"/>
      <c r="AE316" s="95">
        <v>8</v>
      </c>
      <c r="AF316" s="177">
        <v>2869.9999999999986</v>
      </c>
      <c r="AG316" s="177">
        <f t="shared" si="328"/>
        <v>358.74999999999983</v>
      </c>
      <c r="AH316" s="95">
        <f t="shared" si="329"/>
        <v>1</v>
      </c>
      <c r="AI316" s="447"/>
      <c r="AJ316" s="95">
        <v>8</v>
      </c>
      <c r="AK316" s="177">
        <v>2882.0338983050838</v>
      </c>
      <c r="AL316" s="177">
        <f t="shared" si="330"/>
        <v>360.25423728813547</v>
      </c>
      <c r="AM316" s="95">
        <f t="shared" si="331"/>
        <v>1</v>
      </c>
      <c r="AN316" s="447"/>
      <c r="AO316" s="95">
        <v>8</v>
      </c>
      <c r="AP316" s="177">
        <v>2852.0547945205485</v>
      </c>
      <c r="AQ316" s="177">
        <f t="shared" si="332"/>
        <v>356.50684931506856</v>
      </c>
      <c r="AR316" s="95">
        <f t="shared" si="333"/>
        <v>1</v>
      </c>
      <c r="AS316" s="447"/>
      <c r="AT316" s="95">
        <v>8</v>
      </c>
      <c r="AU316" s="177">
        <v>2878.3561643835619</v>
      </c>
      <c r="AV316" s="177">
        <f t="shared" si="334"/>
        <v>359.79452054794524</v>
      </c>
      <c r="AW316" s="95">
        <f t="shared" si="335"/>
        <v>1</v>
      </c>
      <c r="AX316" s="447"/>
    </row>
    <row r="317" spans="2:50" hidden="1">
      <c r="B317" s="456"/>
      <c r="C317" s="95">
        <f t="shared" si="320"/>
        <v>11</v>
      </c>
      <c r="D317" s="95"/>
      <c r="E317" s="95"/>
      <c r="F317" s="95"/>
      <c r="G317" s="177"/>
      <c r="H317" s="475"/>
      <c r="I317" s="153" t="str">
        <f t="shared" si="336"/>
        <v/>
      </c>
      <c r="J317" s="153" t="str">
        <f t="shared" si="337"/>
        <v/>
      </c>
      <c r="K317" s="154" t="str">
        <f t="shared" si="338"/>
        <v/>
      </c>
      <c r="L317" s="473"/>
      <c r="M317" s="153" t="str">
        <f t="shared" si="321"/>
        <v/>
      </c>
      <c r="N317" s="448"/>
      <c r="O317" s="448"/>
      <c r="P317" s="95"/>
      <c r="Q317" s="177"/>
      <c r="R317" s="177" t="str">
        <f t="shared" si="322"/>
        <v/>
      </c>
      <c r="S317" s="95" t="str">
        <f t="shared" si="323"/>
        <v/>
      </c>
      <c r="T317" s="447"/>
      <c r="U317" s="95"/>
      <c r="V317" s="177"/>
      <c r="W317" s="177" t="str">
        <f t="shared" si="324"/>
        <v/>
      </c>
      <c r="X317" s="95" t="str">
        <f t="shared" si="325"/>
        <v/>
      </c>
      <c r="Y317" s="447"/>
      <c r="Z317" s="95"/>
      <c r="AA317" s="177"/>
      <c r="AB317" s="177" t="str">
        <f t="shared" si="326"/>
        <v/>
      </c>
      <c r="AC317" s="95" t="str">
        <f t="shared" si="327"/>
        <v/>
      </c>
      <c r="AD317" s="447"/>
      <c r="AE317" s="95"/>
      <c r="AF317" s="177"/>
      <c r="AG317" s="177" t="str">
        <f t="shared" si="328"/>
        <v/>
      </c>
      <c r="AH317" s="95" t="str">
        <f t="shared" si="329"/>
        <v/>
      </c>
      <c r="AI317" s="447"/>
      <c r="AJ317" s="95"/>
      <c r="AK317" s="177"/>
      <c r="AL317" s="177" t="str">
        <f t="shared" si="330"/>
        <v/>
      </c>
      <c r="AM317" s="95" t="str">
        <f t="shared" si="331"/>
        <v/>
      </c>
      <c r="AN317" s="447"/>
      <c r="AO317" s="95"/>
      <c r="AP317" s="177"/>
      <c r="AQ317" s="177" t="str">
        <f t="shared" si="332"/>
        <v/>
      </c>
      <c r="AR317" s="95" t="str">
        <f t="shared" si="333"/>
        <v/>
      </c>
      <c r="AS317" s="447"/>
      <c r="AT317" s="95"/>
      <c r="AU317" s="177"/>
      <c r="AV317" s="177" t="str">
        <f t="shared" si="334"/>
        <v/>
      </c>
      <c r="AW317" s="95" t="str">
        <f t="shared" si="335"/>
        <v/>
      </c>
      <c r="AX317" s="447"/>
    </row>
    <row r="318" spans="2:50" hidden="1">
      <c r="B318" s="456"/>
      <c r="C318" s="95">
        <f t="shared" si="320"/>
        <v>12</v>
      </c>
      <c r="D318" s="95"/>
      <c r="E318" s="95"/>
      <c r="F318" s="95"/>
      <c r="G318" s="95"/>
      <c r="H318" s="475"/>
      <c r="I318" s="153" t="str">
        <f t="shared" si="336"/>
        <v/>
      </c>
      <c r="J318" s="153" t="str">
        <f t="shared" si="337"/>
        <v/>
      </c>
      <c r="K318" s="154" t="str">
        <f t="shared" si="338"/>
        <v/>
      </c>
      <c r="L318" s="473"/>
      <c r="M318" s="153" t="str">
        <f t="shared" si="321"/>
        <v/>
      </c>
      <c r="N318" s="448"/>
      <c r="O318" s="448"/>
      <c r="P318" s="95"/>
      <c r="Q318" s="177"/>
      <c r="R318" s="177" t="str">
        <f t="shared" si="322"/>
        <v/>
      </c>
      <c r="S318" s="95" t="str">
        <f t="shared" si="323"/>
        <v/>
      </c>
      <c r="T318" s="447"/>
      <c r="U318" s="95"/>
      <c r="V318" s="177"/>
      <c r="W318" s="177" t="str">
        <f t="shared" si="324"/>
        <v/>
      </c>
      <c r="X318" s="95" t="str">
        <f t="shared" si="325"/>
        <v/>
      </c>
      <c r="Y318" s="447"/>
      <c r="Z318" s="95"/>
      <c r="AA318" s="177"/>
      <c r="AB318" s="177" t="str">
        <f t="shared" si="326"/>
        <v/>
      </c>
      <c r="AC318" s="95" t="str">
        <f t="shared" si="327"/>
        <v/>
      </c>
      <c r="AD318" s="447"/>
      <c r="AE318" s="95"/>
      <c r="AF318" s="177"/>
      <c r="AG318" s="177" t="str">
        <f t="shared" si="328"/>
        <v/>
      </c>
      <c r="AH318" s="95" t="str">
        <f t="shared" si="329"/>
        <v/>
      </c>
      <c r="AI318" s="447"/>
      <c r="AJ318" s="95"/>
      <c r="AK318" s="177"/>
      <c r="AL318" s="177" t="str">
        <f t="shared" si="330"/>
        <v/>
      </c>
      <c r="AM318" s="95" t="str">
        <f t="shared" si="331"/>
        <v/>
      </c>
      <c r="AN318" s="447"/>
      <c r="AO318" s="95"/>
      <c r="AP318" s="177"/>
      <c r="AQ318" s="177" t="str">
        <f t="shared" si="332"/>
        <v/>
      </c>
      <c r="AR318" s="95" t="str">
        <f t="shared" si="333"/>
        <v/>
      </c>
      <c r="AS318" s="447"/>
      <c r="AT318" s="95"/>
      <c r="AU318" s="177"/>
      <c r="AV318" s="177" t="str">
        <f t="shared" si="334"/>
        <v/>
      </c>
      <c r="AW318" s="95" t="str">
        <f t="shared" si="335"/>
        <v/>
      </c>
      <c r="AX318" s="447"/>
    </row>
    <row r="319" spans="2:50" hidden="1">
      <c r="B319" s="456"/>
      <c r="C319" s="95">
        <f t="shared" si="320"/>
        <v>13</v>
      </c>
      <c r="D319" s="95"/>
      <c r="E319" s="95"/>
      <c r="F319" s="95"/>
      <c r="G319" s="95"/>
      <c r="H319" s="475"/>
      <c r="I319" s="153" t="str">
        <f t="shared" si="336"/>
        <v/>
      </c>
      <c r="J319" s="153" t="str">
        <f t="shared" si="337"/>
        <v/>
      </c>
      <c r="K319" s="154" t="str">
        <f t="shared" si="338"/>
        <v/>
      </c>
      <c r="L319" s="473"/>
      <c r="M319" s="153" t="str">
        <f t="shared" si="321"/>
        <v/>
      </c>
      <c r="N319" s="448"/>
      <c r="O319" s="448"/>
      <c r="P319" s="95"/>
      <c r="Q319" s="177"/>
      <c r="R319" s="177" t="str">
        <f t="shared" si="322"/>
        <v/>
      </c>
      <c r="S319" s="95" t="str">
        <f t="shared" si="323"/>
        <v/>
      </c>
      <c r="T319" s="447"/>
      <c r="U319" s="95"/>
      <c r="V319" s="177"/>
      <c r="W319" s="177" t="str">
        <f t="shared" si="324"/>
        <v/>
      </c>
      <c r="X319" s="95" t="str">
        <f t="shared" si="325"/>
        <v/>
      </c>
      <c r="Y319" s="447"/>
      <c r="Z319" s="95"/>
      <c r="AA319" s="177"/>
      <c r="AB319" s="177" t="str">
        <f t="shared" si="326"/>
        <v/>
      </c>
      <c r="AC319" s="95" t="str">
        <f t="shared" si="327"/>
        <v/>
      </c>
      <c r="AD319" s="447"/>
      <c r="AE319" s="95"/>
      <c r="AF319" s="177"/>
      <c r="AG319" s="177" t="str">
        <f t="shared" si="328"/>
        <v/>
      </c>
      <c r="AH319" s="95" t="str">
        <f t="shared" si="329"/>
        <v/>
      </c>
      <c r="AI319" s="447"/>
      <c r="AJ319" s="95"/>
      <c r="AK319" s="177"/>
      <c r="AL319" s="177" t="str">
        <f t="shared" si="330"/>
        <v/>
      </c>
      <c r="AM319" s="95" t="str">
        <f t="shared" si="331"/>
        <v/>
      </c>
      <c r="AN319" s="447"/>
      <c r="AO319" s="95"/>
      <c r="AP319" s="177"/>
      <c r="AQ319" s="177" t="str">
        <f t="shared" si="332"/>
        <v/>
      </c>
      <c r="AR319" s="95" t="str">
        <f t="shared" si="333"/>
        <v/>
      </c>
      <c r="AS319" s="447"/>
      <c r="AT319" s="95"/>
      <c r="AU319" s="177"/>
      <c r="AV319" s="177" t="str">
        <f t="shared" si="334"/>
        <v/>
      </c>
      <c r="AW319" s="95" t="str">
        <f t="shared" si="335"/>
        <v/>
      </c>
      <c r="AX319" s="447"/>
    </row>
    <row r="320" spans="2:50" hidden="1">
      <c r="B320" s="456"/>
      <c r="C320" s="95">
        <f t="shared" si="320"/>
        <v>14</v>
      </c>
      <c r="D320" s="95"/>
      <c r="E320" s="95"/>
      <c r="F320" s="95"/>
      <c r="G320" s="95"/>
      <c r="H320" s="475"/>
      <c r="I320" s="153" t="str">
        <f t="shared" si="336"/>
        <v/>
      </c>
      <c r="J320" s="153" t="str">
        <f t="shared" si="337"/>
        <v/>
      </c>
      <c r="K320" s="154" t="str">
        <f t="shared" si="338"/>
        <v/>
      </c>
      <c r="L320" s="473"/>
      <c r="M320" s="153" t="str">
        <f t="shared" si="321"/>
        <v/>
      </c>
      <c r="N320" s="448"/>
      <c r="O320" s="448"/>
      <c r="P320" s="95"/>
      <c r="Q320" s="177"/>
      <c r="R320" s="177" t="str">
        <f t="shared" si="322"/>
        <v/>
      </c>
      <c r="S320" s="95" t="str">
        <f t="shared" si="323"/>
        <v/>
      </c>
      <c r="T320" s="447"/>
      <c r="U320" s="95"/>
      <c r="V320" s="177"/>
      <c r="W320" s="177" t="str">
        <f t="shared" si="324"/>
        <v/>
      </c>
      <c r="X320" s="95" t="str">
        <f t="shared" si="325"/>
        <v/>
      </c>
      <c r="Y320" s="447"/>
      <c r="Z320" s="95"/>
      <c r="AA320" s="177"/>
      <c r="AB320" s="177" t="str">
        <f t="shared" si="326"/>
        <v/>
      </c>
      <c r="AC320" s="95" t="str">
        <f t="shared" si="327"/>
        <v/>
      </c>
      <c r="AD320" s="447"/>
      <c r="AE320" s="95"/>
      <c r="AF320" s="177"/>
      <c r="AG320" s="177" t="str">
        <f t="shared" si="328"/>
        <v/>
      </c>
      <c r="AH320" s="95" t="str">
        <f t="shared" si="329"/>
        <v/>
      </c>
      <c r="AI320" s="447"/>
      <c r="AJ320" s="95"/>
      <c r="AK320" s="177"/>
      <c r="AL320" s="177" t="str">
        <f t="shared" si="330"/>
        <v/>
      </c>
      <c r="AM320" s="95" t="str">
        <f t="shared" si="331"/>
        <v/>
      </c>
      <c r="AN320" s="447"/>
      <c r="AO320" s="95"/>
      <c r="AP320" s="177"/>
      <c r="AQ320" s="177" t="str">
        <f t="shared" si="332"/>
        <v/>
      </c>
      <c r="AR320" s="95" t="str">
        <f t="shared" si="333"/>
        <v/>
      </c>
      <c r="AS320" s="447"/>
      <c r="AT320" s="95"/>
      <c r="AU320" s="177"/>
      <c r="AV320" s="177" t="str">
        <f t="shared" si="334"/>
        <v/>
      </c>
      <c r="AW320" s="95" t="str">
        <f t="shared" si="335"/>
        <v/>
      </c>
      <c r="AX320" s="447"/>
    </row>
    <row r="321" spans="2:50" hidden="1">
      <c r="B321" s="456"/>
      <c r="C321" s="95">
        <f t="shared" si="320"/>
        <v>15</v>
      </c>
      <c r="D321" s="95"/>
      <c r="E321" s="95"/>
      <c r="F321" s="95"/>
      <c r="G321" s="95"/>
      <c r="H321" s="476"/>
      <c r="I321" s="153" t="str">
        <f t="shared" si="336"/>
        <v/>
      </c>
      <c r="J321" s="153" t="str">
        <f t="shared" si="337"/>
        <v/>
      </c>
      <c r="K321" s="154" t="str">
        <f t="shared" si="338"/>
        <v/>
      </c>
      <c r="L321" s="473"/>
      <c r="M321" s="153" t="str">
        <f t="shared" si="321"/>
        <v/>
      </c>
      <c r="N321" s="448"/>
      <c r="O321" s="448"/>
      <c r="P321" s="95"/>
      <c r="Q321" s="177"/>
      <c r="R321" s="177" t="str">
        <f t="shared" si="322"/>
        <v/>
      </c>
      <c r="S321" s="95" t="str">
        <f t="shared" si="323"/>
        <v/>
      </c>
      <c r="T321" s="447"/>
      <c r="U321" s="95"/>
      <c r="V321" s="177"/>
      <c r="W321" s="177" t="str">
        <f t="shared" si="324"/>
        <v/>
      </c>
      <c r="X321" s="95" t="str">
        <f t="shared" si="325"/>
        <v/>
      </c>
      <c r="Y321" s="447"/>
      <c r="Z321" s="95"/>
      <c r="AA321" s="177"/>
      <c r="AB321" s="177" t="str">
        <f t="shared" si="326"/>
        <v/>
      </c>
      <c r="AC321" s="95" t="str">
        <f t="shared" si="327"/>
        <v/>
      </c>
      <c r="AD321" s="447"/>
      <c r="AE321" s="95"/>
      <c r="AF321" s="177"/>
      <c r="AG321" s="177" t="str">
        <f t="shared" si="328"/>
        <v/>
      </c>
      <c r="AH321" s="95" t="str">
        <f t="shared" si="329"/>
        <v/>
      </c>
      <c r="AI321" s="447"/>
      <c r="AJ321" s="95"/>
      <c r="AK321" s="177"/>
      <c r="AL321" s="177" t="str">
        <f t="shared" si="330"/>
        <v/>
      </c>
      <c r="AM321" s="95" t="str">
        <f t="shared" si="331"/>
        <v/>
      </c>
      <c r="AN321" s="447"/>
      <c r="AO321" s="95"/>
      <c r="AP321" s="177"/>
      <c r="AQ321" s="177" t="str">
        <f t="shared" si="332"/>
        <v/>
      </c>
      <c r="AR321" s="95" t="str">
        <f t="shared" si="333"/>
        <v/>
      </c>
      <c r="AS321" s="447"/>
      <c r="AT321" s="95"/>
      <c r="AU321" s="177"/>
      <c r="AV321" s="177" t="str">
        <f t="shared" si="334"/>
        <v/>
      </c>
      <c r="AW321" s="95" t="str">
        <f t="shared" si="335"/>
        <v/>
      </c>
      <c r="AX321" s="447"/>
    </row>
    <row r="322" spans="2:50" ht="15.6" hidden="1">
      <c r="B322" s="460" t="s">
        <v>115</v>
      </c>
      <c r="C322" s="461"/>
      <c r="D322" s="461"/>
      <c r="E322" s="461"/>
      <c r="F322" s="461"/>
      <c r="G322" s="461"/>
      <c r="H322" s="461"/>
      <c r="I322" s="150"/>
      <c r="J322" s="150"/>
      <c r="K322" s="150"/>
      <c r="L322" s="150"/>
      <c r="M322" s="150"/>
      <c r="N322" s="448" t="s">
        <v>116</v>
      </c>
      <c r="O322" s="463" t="s">
        <v>63</v>
      </c>
      <c r="P322" s="465">
        <f>AT302+1</f>
        <v>45979</v>
      </c>
      <c r="Q322" s="456"/>
      <c r="R322" s="456"/>
      <c r="S322" s="456"/>
      <c r="T322" s="456"/>
      <c r="U322" s="465">
        <f>P322+1</f>
        <v>45980</v>
      </c>
      <c r="V322" s="456"/>
      <c r="W322" s="456"/>
      <c r="X322" s="456"/>
      <c r="Y322" s="456"/>
      <c r="Z322" s="465">
        <f>U322+1</f>
        <v>45981</v>
      </c>
      <c r="AA322" s="456"/>
      <c r="AB322" s="456"/>
      <c r="AC322" s="456"/>
      <c r="AD322" s="456"/>
      <c r="AE322" s="465">
        <f>Z322+1</f>
        <v>45982</v>
      </c>
      <c r="AF322" s="456"/>
      <c r="AG322" s="456"/>
      <c r="AH322" s="456"/>
      <c r="AI322" s="456"/>
      <c r="AJ322" s="465">
        <f>AE322+1</f>
        <v>45983</v>
      </c>
      <c r="AK322" s="456"/>
      <c r="AL322" s="456"/>
      <c r="AM322" s="456"/>
      <c r="AN322" s="456"/>
      <c r="AO322" s="465">
        <f>AJ322+1</f>
        <v>45984</v>
      </c>
      <c r="AP322" s="456"/>
      <c r="AQ322" s="456"/>
      <c r="AR322" s="456"/>
      <c r="AS322" s="456"/>
      <c r="AT322" s="465">
        <f>AO322+1</f>
        <v>45985</v>
      </c>
      <c r="AU322" s="456"/>
      <c r="AV322" s="456"/>
      <c r="AW322" s="456"/>
      <c r="AX322" s="456"/>
    </row>
    <row r="323" spans="2:50" ht="15.6" hidden="1">
      <c r="B323" s="462"/>
      <c r="C323" s="462"/>
      <c r="D323" s="462"/>
      <c r="E323" s="462"/>
      <c r="F323" s="462"/>
      <c r="G323" s="462"/>
      <c r="H323" s="462"/>
      <c r="I323" s="150"/>
      <c r="J323" s="150"/>
      <c r="K323" s="150"/>
      <c r="L323" s="150"/>
      <c r="M323" s="150"/>
      <c r="N323" s="448"/>
      <c r="O323" s="464"/>
      <c r="P323" s="465" t="s">
        <v>77</v>
      </c>
      <c r="Q323" s="456"/>
      <c r="R323" s="456"/>
      <c r="S323" s="456"/>
      <c r="T323" s="456"/>
      <c r="U323" s="465" t="s">
        <v>78</v>
      </c>
      <c r="V323" s="456"/>
      <c r="W323" s="456"/>
      <c r="X323" s="456"/>
      <c r="Y323" s="456"/>
      <c r="Z323" s="465" t="s">
        <v>79</v>
      </c>
      <c r="AA323" s="456"/>
      <c r="AB323" s="456"/>
      <c r="AC323" s="456"/>
      <c r="AD323" s="456"/>
      <c r="AE323" s="465" t="s">
        <v>74</v>
      </c>
      <c r="AF323" s="456"/>
      <c r="AG323" s="456"/>
      <c r="AH323" s="456"/>
      <c r="AI323" s="456"/>
      <c r="AJ323" s="465" t="s">
        <v>75</v>
      </c>
      <c r="AK323" s="456"/>
      <c r="AL323" s="456"/>
      <c r="AM323" s="456"/>
      <c r="AN323" s="456"/>
      <c r="AO323" s="465" t="s">
        <v>70</v>
      </c>
      <c r="AP323" s="456"/>
      <c r="AQ323" s="456"/>
      <c r="AR323" s="456"/>
      <c r="AS323" s="456"/>
      <c r="AT323" s="465" t="s">
        <v>76</v>
      </c>
      <c r="AU323" s="456"/>
      <c r="AV323" s="456"/>
      <c r="AW323" s="456"/>
      <c r="AX323" s="456"/>
    </row>
    <row r="324" spans="2:50" hidden="1">
      <c r="B324" s="448" t="s">
        <v>117</v>
      </c>
      <c r="C324" s="448" t="s">
        <v>118</v>
      </c>
      <c r="D324" s="448"/>
      <c r="E324" s="448" t="s">
        <v>119</v>
      </c>
      <c r="F324" s="448"/>
      <c r="G324" s="448"/>
      <c r="H324" s="452" t="s">
        <v>120</v>
      </c>
      <c r="I324" s="455" t="s">
        <v>121</v>
      </c>
      <c r="J324" s="455"/>
      <c r="K324" s="455"/>
      <c r="L324" s="455" t="s">
        <v>120</v>
      </c>
      <c r="M324" s="455" t="s">
        <v>122</v>
      </c>
      <c r="N324" s="448"/>
      <c r="O324" s="448" t="s">
        <v>123</v>
      </c>
      <c r="P324" s="449" t="s">
        <v>124</v>
      </c>
      <c r="Q324" s="450"/>
      <c r="R324" s="450"/>
      <c r="S324" s="451"/>
      <c r="T324" s="448" t="s">
        <v>120</v>
      </c>
      <c r="U324" s="449" t="s">
        <v>124</v>
      </c>
      <c r="V324" s="450"/>
      <c r="W324" s="450"/>
      <c r="X324" s="451"/>
      <c r="Y324" s="448" t="s">
        <v>120</v>
      </c>
      <c r="Z324" s="449" t="s">
        <v>124</v>
      </c>
      <c r="AA324" s="450"/>
      <c r="AB324" s="450"/>
      <c r="AC324" s="451"/>
      <c r="AD324" s="448" t="s">
        <v>120</v>
      </c>
      <c r="AE324" s="449" t="s">
        <v>124</v>
      </c>
      <c r="AF324" s="450"/>
      <c r="AG324" s="450"/>
      <c r="AH324" s="451"/>
      <c r="AI324" s="448" t="s">
        <v>120</v>
      </c>
      <c r="AJ324" s="449" t="s">
        <v>124</v>
      </c>
      <c r="AK324" s="450"/>
      <c r="AL324" s="450"/>
      <c r="AM324" s="451"/>
      <c r="AN324" s="448" t="s">
        <v>120</v>
      </c>
      <c r="AO324" s="449" t="s">
        <v>124</v>
      </c>
      <c r="AP324" s="450"/>
      <c r="AQ324" s="450"/>
      <c r="AR324" s="451"/>
      <c r="AS324" s="448" t="s">
        <v>120</v>
      </c>
      <c r="AT324" s="449" t="s">
        <v>124</v>
      </c>
      <c r="AU324" s="450"/>
      <c r="AV324" s="450"/>
      <c r="AW324" s="451"/>
      <c r="AX324" s="448" t="s">
        <v>120</v>
      </c>
    </row>
    <row r="325" spans="2:50" hidden="1">
      <c r="B325" s="448"/>
      <c r="C325" s="448"/>
      <c r="D325" s="448"/>
      <c r="E325" s="448" t="s">
        <v>125</v>
      </c>
      <c r="F325" s="448"/>
      <c r="G325" s="448"/>
      <c r="H325" s="453"/>
      <c r="I325" s="455" t="s">
        <v>125</v>
      </c>
      <c r="J325" s="455"/>
      <c r="K325" s="455"/>
      <c r="L325" s="455"/>
      <c r="M325" s="455"/>
      <c r="N325" s="448"/>
      <c r="O325" s="448"/>
      <c r="P325" s="449" t="s">
        <v>126</v>
      </c>
      <c r="Q325" s="450"/>
      <c r="R325" s="450"/>
      <c r="S325" s="451"/>
      <c r="T325" s="448"/>
      <c r="U325" s="449" t="s">
        <v>126</v>
      </c>
      <c r="V325" s="450"/>
      <c r="W325" s="450"/>
      <c r="X325" s="451"/>
      <c r="Y325" s="448"/>
      <c r="Z325" s="449" t="s">
        <v>126</v>
      </c>
      <c r="AA325" s="450"/>
      <c r="AB325" s="450"/>
      <c r="AC325" s="451"/>
      <c r="AD325" s="448"/>
      <c r="AE325" s="449" t="s">
        <v>126</v>
      </c>
      <c r="AF325" s="450"/>
      <c r="AG325" s="450"/>
      <c r="AH325" s="451"/>
      <c r="AI325" s="448"/>
      <c r="AJ325" s="449" t="s">
        <v>126</v>
      </c>
      <c r="AK325" s="450"/>
      <c r="AL325" s="450"/>
      <c r="AM325" s="451"/>
      <c r="AN325" s="448"/>
      <c r="AO325" s="449" t="s">
        <v>126</v>
      </c>
      <c r="AP325" s="450"/>
      <c r="AQ325" s="450"/>
      <c r="AR325" s="451"/>
      <c r="AS325" s="448"/>
      <c r="AT325" s="449" t="s">
        <v>126</v>
      </c>
      <c r="AU325" s="450"/>
      <c r="AV325" s="450"/>
      <c r="AW325" s="451"/>
      <c r="AX325" s="448"/>
    </row>
    <row r="326" spans="2:50" hidden="1">
      <c r="B326" s="448"/>
      <c r="C326" s="448"/>
      <c r="D326" s="448"/>
      <c r="E326" s="94" t="s">
        <v>127</v>
      </c>
      <c r="F326" s="94" t="s">
        <v>128</v>
      </c>
      <c r="G326" s="94" t="s">
        <v>129</v>
      </c>
      <c r="H326" s="454"/>
      <c r="I326" s="152" t="s">
        <v>127</v>
      </c>
      <c r="J326" s="152" t="s">
        <v>128</v>
      </c>
      <c r="K326" s="152" t="s">
        <v>129</v>
      </c>
      <c r="L326" s="455"/>
      <c r="M326" s="455"/>
      <c r="N326" s="448"/>
      <c r="O326" s="448"/>
      <c r="P326" s="94" t="s">
        <v>127</v>
      </c>
      <c r="Q326" s="94" t="s">
        <v>128</v>
      </c>
      <c r="R326" s="94" t="s">
        <v>129</v>
      </c>
      <c r="S326" s="94" t="s">
        <v>122</v>
      </c>
      <c r="T326" s="448"/>
      <c r="U326" s="94" t="s">
        <v>127</v>
      </c>
      <c r="V326" s="94" t="s">
        <v>128</v>
      </c>
      <c r="W326" s="94" t="s">
        <v>129</v>
      </c>
      <c r="X326" s="94" t="s">
        <v>122</v>
      </c>
      <c r="Y326" s="448"/>
      <c r="Z326" s="94" t="s">
        <v>127</v>
      </c>
      <c r="AA326" s="94" t="s">
        <v>128</v>
      </c>
      <c r="AB326" s="94" t="s">
        <v>129</v>
      </c>
      <c r="AC326" s="94" t="s">
        <v>122</v>
      </c>
      <c r="AD326" s="448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8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8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8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8"/>
    </row>
    <row r="327" spans="2:50" hidden="1">
      <c r="B327" s="456" t="s">
        <v>203</v>
      </c>
      <c r="C327" s="95">
        <f>C307</f>
        <v>1</v>
      </c>
      <c r="D327" s="95" t="s">
        <v>204</v>
      </c>
      <c r="E327" s="95">
        <v>10</v>
      </c>
      <c r="F327" s="95">
        <v>3000</v>
      </c>
      <c r="G327" s="177">
        <f t="shared" ref="G327:G336" si="339">F327/E327</f>
        <v>300</v>
      </c>
      <c r="H327" s="474">
        <f>AVERAGE(G327:G341)</f>
        <v>299.55128205128204</v>
      </c>
      <c r="I327" s="153">
        <f t="shared" ref="I327:I329" si="340">IFERROR(AVERAGE(P327,U327,Z327,AE327,AJ327,AO327,AT327),"")</f>
        <v>10</v>
      </c>
      <c r="J327" s="153">
        <f t="shared" ref="J327:J329" si="341">IFERROR(AVERAGE(Q327,V327,AA327,AF327,AK327,AP327,AU327),"")</f>
        <v>2868.5744249321615</v>
      </c>
      <c r="K327" s="154">
        <f t="shared" ref="K327:K329" si="342">IFERROR(AVERAGE(R327,W327,AB327,AG327,AL327,AQ327,AV327),"")</f>
        <v>286.85744249321613</v>
      </c>
      <c r="L327" s="473">
        <f>IFERROR(AVERAGE(K327:K341),"-")</f>
        <v>286.8502450327843</v>
      </c>
      <c r="M327" s="153">
        <f>IFERROR(RANK(K327, K$327:K$341),"")</f>
        <v>7</v>
      </c>
      <c r="N327" s="448"/>
      <c r="O327" s="448"/>
      <c r="P327" s="95">
        <v>10</v>
      </c>
      <c r="Q327" s="177">
        <v>2877.4712643678172</v>
      </c>
      <c r="R327" s="177">
        <f>IFERROR(Q327/P327,"")</f>
        <v>287.74712643678174</v>
      </c>
      <c r="S327" s="95">
        <f>IFERROR(RANK(R327, R$327:R$341),"")</f>
        <v>5</v>
      </c>
      <c r="T327" s="447">
        <f>AVERAGE(R327:R341)</f>
        <v>286.86879533273316</v>
      </c>
      <c r="U327" s="95">
        <v>10</v>
      </c>
      <c r="V327" s="177">
        <v>2866.9398907103841</v>
      </c>
      <c r="W327" s="177">
        <f>IFERROR(V327/U327,"")</f>
        <v>286.6939890710384</v>
      </c>
      <c r="X327" s="95">
        <f>IFERROR(RANK(W327, W$327:W$341),"")</f>
        <v>4</v>
      </c>
      <c r="Y327" s="447">
        <f>AVERAGE(W327:W341)</f>
        <v>286.87824747253313</v>
      </c>
      <c r="Z327" s="95">
        <v>10</v>
      </c>
      <c r="AA327" s="177">
        <v>2866.8627450980398</v>
      </c>
      <c r="AB327" s="177">
        <f>IFERROR(AA327/Z327,"")</f>
        <v>286.68627450980398</v>
      </c>
      <c r="AC327" s="95">
        <f>IFERROR(RANK(AB327, AB$327:AB$341),"")</f>
        <v>8</v>
      </c>
      <c r="AD327" s="447">
        <f>AVERAGE(AB327:AB341)</f>
        <v>287.78513620532823</v>
      </c>
      <c r="AE327" s="95">
        <v>10</v>
      </c>
      <c r="AF327" s="177">
        <v>2876.4406779661012</v>
      </c>
      <c r="AG327" s="177">
        <f>IFERROR(AF327/AE327,"")</f>
        <v>287.6440677966101</v>
      </c>
      <c r="AH327" s="95">
        <f>IFERROR(RANK(AG327, AG$327:AG$341),"")</f>
        <v>6</v>
      </c>
      <c r="AI327" s="447">
        <f>AVERAGE(AG327:AG341)</f>
        <v>286.68642168658232</v>
      </c>
      <c r="AJ327" s="95">
        <v>10</v>
      </c>
      <c r="AK327" s="177">
        <v>2855.4098360655739</v>
      </c>
      <c r="AL327" s="177">
        <f>IFERROR(AK327/AJ327,"")</f>
        <v>285.5409836065574</v>
      </c>
      <c r="AM327" s="95">
        <f>IFERROR(RANK(AL327, AL$327:AL$341),"")</f>
        <v>9</v>
      </c>
      <c r="AN327" s="447">
        <f>AVERAGE(AL327:AL341)</f>
        <v>286.31917273532287</v>
      </c>
      <c r="AO327" s="95">
        <v>10</v>
      </c>
      <c r="AP327" s="177">
        <v>2871.2775126981687</v>
      </c>
      <c r="AQ327" s="177">
        <f>IFERROR(AP327/AO327,"")</f>
        <v>287.12775126981688</v>
      </c>
      <c r="AR327" s="95">
        <f>IFERROR(RANK(AQ327, AQ$327:AQ$341),"")</f>
        <v>6</v>
      </c>
      <c r="AS327" s="447">
        <f>AVERAGE(AQ327:AQ341)</f>
        <v>287.03564115258814</v>
      </c>
      <c r="AT327" s="95">
        <v>10</v>
      </c>
      <c r="AU327" s="177">
        <v>2865.6190476190459</v>
      </c>
      <c r="AV327" s="177">
        <f>IFERROR(AU327/AT327,"")</f>
        <v>286.5619047619046</v>
      </c>
      <c r="AW327" s="95">
        <f>IFERROR(RANK(AV327, AV$327:AV$341),"")</f>
        <v>6</v>
      </c>
      <c r="AX327" s="447">
        <f>AVERAGE(AV327:AV341)</f>
        <v>286.37830064440266</v>
      </c>
    </row>
    <row r="328" spans="2:50" hidden="1">
      <c r="B328" s="456"/>
      <c r="C328" s="95">
        <f t="shared" ref="C328:C341" si="343">C308</f>
        <v>2</v>
      </c>
      <c r="D328" s="95" t="s">
        <v>205</v>
      </c>
      <c r="E328" s="95">
        <v>10</v>
      </c>
      <c r="F328" s="95">
        <v>3000</v>
      </c>
      <c r="G328" s="177">
        <f t="shared" si="339"/>
        <v>300</v>
      </c>
      <c r="H328" s="475"/>
      <c r="I328" s="153">
        <f t="shared" si="340"/>
        <v>10</v>
      </c>
      <c r="J328" s="153">
        <f t="shared" si="341"/>
        <v>2868.0471272146106</v>
      </c>
      <c r="K328" s="154">
        <f t="shared" si="342"/>
        <v>286.80471272146104</v>
      </c>
      <c r="L328" s="473"/>
      <c r="M328" s="153">
        <f t="shared" ref="M328:M341" si="344">IFERROR(RANK(K328, K$327:K$341),"")</f>
        <v>8</v>
      </c>
      <c r="N328" s="448"/>
      <c r="O328" s="448"/>
      <c r="P328" s="95">
        <v>10</v>
      </c>
      <c r="Q328" s="177">
        <v>2875</v>
      </c>
      <c r="R328" s="177">
        <f t="shared" ref="R328:R341" si="345">IFERROR(Q328/P328,"")</f>
        <v>287.5</v>
      </c>
      <c r="S328" s="95">
        <f t="shared" ref="S328:S341" si="346">IFERROR(RANK(R328, R$327:R$341),"")</f>
        <v>7</v>
      </c>
      <c r="T328" s="447"/>
      <c r="U328" s="95">
        <v>10</v>
      </c>
      <c r="V328" s="177">
        <v>2858.9743589743589</v>
      </c>
      <c r="W328" s="177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47"/>
      <c r="Z328" s="95">
        <v>10</v>
      </c>
      <c r="AA328" s="177">
        <v>2859.4736842105272</v>
      </c>
      <c r="AB328" s="177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47"/>
      <c r="AE328" s="95">
        <v>10</v>
      </c>
      <c r="AF328" s="177">
        <v>2852.8421052631575</v>
      </c>
      <c r="AG328" s="177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47"/>
      <c r="AJ328" s="95">
        <v>10</v>
      </c>
      <c r="AK328" s="177">
        <v>2864.8421052631575</v>
      </c>
      <c r="AL328" s="177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47"/>
      <c r="AO328" s="95">
        <v>10</v>
      </c>
      <c r="AP328" s="177">
        <v>2891.9741448963105</v>
      </c>
      <c r="AQ328" s="177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47"/>
      <c r="AT328" s="95">
        <v>10</v>
      </c>
      <c r="AU328" s="177">
        <v>2873.2234918947652</v>
      </c>
      <c r="AV328" s="177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47"/>
    </row>
    <row r="329" spans="2:50" hidden="1">
      <c r="B329" s="456"/>
      <c r="C329" s="95">
        <f t="shared" si="343"/>
        <v>3</v>
      </c>
      <c r="D329" s="95" t="s">
        <v>206</v>
      </c>
      <c r="E329" s="95">
        <v>10</v>
      </c>
      <c r="F329" s="95">
        <v>3000</v>
      </c>
      <c r="G329" s="177">
        <f t="shared" si="339"/>
        <v>300</v>
      </c>
      <c r="H329" s="475"/>
      <c r="I329" s="153">
        <f t="shared" si="340"/>
        <v>10</v>
      </c>
      <c r="J329" s="153">
        <f t="shared" si="341"/>
        <v>2867.5127609656242</v>
      </c>
      <c r="K329" s="154">
        <f t="shared" si="342"/>
        <v>286.75127609656238</v>
      </c>
      <c r="L329" s="473"/>
      <c r="M329" s="153">
        <f t="shared" si="344"/>
        <v>9</v>
      </c>
      <c r="N329" s="448"/>
      <c r="O329" s="448"/>
      <c r="P329" s="95">
        <v>10</v>
      </c>
      <c r="Q329" s="177">
        <v>2876.4705882352951</v>
      </c>
      <c r="R329" s="177">
        <f t="shared" si="345"/>
        <v>287.64705882352951</v>
      </c>
      <c r="S329" s="95">
        <f t="shared" si="346"/>
        <v>6</v>
      </c>
      <c r="T329" s="447"/>
      <c r="U329" s="95">
        <v>10</v>
      </c>
      <c r="V329" s="177">
        <v>2852.7272727272739</v>
      </c>
      <c r="W329" s="177">
        <f t="shared" si="347"/>
        <v>285.27272727272737</v>
      </c>
      <c r="X329" s="95">
        <f t="shared" si="348"/>
        <v>9</v>
      </c>
      <c r="Y329" s="447"/>
      <c r="Z329" s="95">
        <v>10</v>
      </c>
      <c r="AA329" s="177">
        <v>2869.7872340425538</v>
      </c>
      <c r="AB329" s="177">
        <f t="shared" si="349"/>
        <v>286.97872340425539</v>
      </c>
      <c r="AC329" s="95">
        <f t="shared" si="350"/>
        <v>7</v>
      </c>
      <c r="AD329" s="447"/>
      <c r="AE329" s="95">
        <v>10</v>
      </c>
      <c r="AF329" s="177">
        <v>2877.0731707317063</v>
      </c>
      <c r="AG329" s="177">
        <f t="shared" si="351"/>
        <v>287.70731707317066</v>
      </c>
      <c r="AH329" s="95">
        <f t="shared" si="352"/>
        <v>5</v>
      </c>
      <c r="AI329" s="447"/>
      <c r="AJ329" s="95">
        <v>10</v>
      </c>
      <c r="AK329" s="177">
        <v>2879.9999999999991</v>
      </c>
      <c r="AL329" s="177">
        <f t="shared" si="353"/>
        <v>287.99999999999989</v>
      </c>
      <c r="AM329" s="95">
        <f t="shared" si="354"/>
        <v>6</v>
      </c>
      <c r="AN329" s="447"/>
      <c r="AO329" s="95">
        <v>10</v>
      </c>
      <c r="AP329" s="177">
        <v>2861.7647058823527</v>
      </c>
      <c r="AQ329" s="177">
        <f t="shared" si="355"/>
        <v>286.17647058823525</v>
      </c>
      <c r="AR329" s="95">
        <f t="shared" si="356"/>
        <v>8</v>
      </c>
      <c r="AS329" s="447"/>
      <c r="AT329" s="95">
        <v>10</v>
      </c>
      <c r="AU329" s="177">
        <v>2854.7663551401874</v>
      </c>
      <c r="AV329" s="177">
        <f t="shared" si="357"/>
        <v>285.47663551401877</v>
      </c>
      <c r="AW329" s="95">
        <f t="shared" si="358"/>
        <v>9</v>
      </c>
      <c r="AX329" s="447"/>
    </row>
    <row r="330" spans="2:50" hidden="1">
      <c r="B330" s="456"/>
      <c r="C330" s="95">
        <f t="shared" si="343"/>
        <v>4</v>
      </c>
      <c r="D330" s="95" t="s">
        <v>209</v>
      </c>
      <c r="E330" s="95">
        <v>9</v>
      </c>
      <c r="F330" s="95">
        <v>3000</v>
      </c>
      <c r="G330" s="177">
        <f t="shared" si="339"/>
        <v>333.33333333333331</v>
      </c>
      <c r="H330" s="475"/>
      <c r="I330" s="153">
        <f>IFERROR(AVERAGE(P330,U330,Z330,AE330,AJ330,AO330,AT330),"")</f>
        <v>9</v>
      </c>
      <c r="J330" s="153">
        <f>IFERROR(AVERAGE(Q330,V330,AA330,AF330,AK330,AP330,AU330),"")</f>
        <v>2872.6914085380081</v>
      </c>
      <c r="K330" s="154">
        <f>IFERROR(AVERAGE(R330,W330,AB330,AG330,AL330,AQ330,AV330),"")</f>
        <v>319.18793428200087</v>
      </c>
      <c r="L330" s="473"/>
      <c r="M330" s="153">
        <f t="shared" si="344"/>
        <v>3</v>
      </c>
      <c r="N330" s="448"/>
      <c r="O330" s="448"/>
      <c r="P330" s="95">
        <v>9</v>
      </c>
      <c r="Q330" s="177">
        <v>2893.5483870967732</v>
      </c>
      <c r="R330" s="177">
        <f t="shared" si="345"/>
        <v>321.5053763440859</v>
      </c>
      <c r="S330" s="95">
        <f t="shared" si="346"/>
        <v>2</v>
      </c>
      <c r="T330" s="447"/>
      <c r="U330" s="95">
        <v>9</v>
      </c>
      <c r="V330" s="177">
        <v>2877.1428571428564</v>
      </c>
      <c r="W330" s="177">
        <f t="shared" si="347"/>
        <v>319.68253968253958</v>
      </c>
      <c r="X330" s="95">
        <f t="shared" si="348"/>
        <v>3</v>
      </c>
      <c r="Y330" s="447"/>
      <c r="Z330" s="95">
        <v>9</v>
      </c>
      <c r="AA330" s="177">
        <v>2874.0983606557365</v>
      </c>
      <c r="AB330" s="177">
        <f t="shared" si="349"/>
        <v>319.34426229508182</v>
      </c>
      <c r="AC330" s="95">
        <f t="shared" si="350"/>
        <v>3</v>
      </c>
      <c r="AD330" s="447"/>
      <c r="AE330" s="95">
        <v>9</v>
      </c>
      <c r="AF330" s="177">
        <v>2892.222222222224</v>
      </c>
      <c r="AG330" s="177">
        <f t="shared" si="351"/>
        <v>321.3580246913582</v>
      </c>
      <c r="AH330" s="95">
        <f t="shared" si="352"/>
        <v>2</v>
      </c>
      <c r="AI330" s="447"/>
      <c r="AJ330" s="95">
        <v>9</v>
      </c>
      <c r="AK330" s="177">
        <v>2861.0526315789493</v>
      </c>
      <c r="AL330" s="177">
        <f t="shared" si="353"/>
        <v>317.89473684210549</v>
      </c>
      <c r="AM330" s="95">
        <f t="shared" si="354"/>
        <v>2</v>
      </c>
      <c r="AN330" s="447"/>
      <c r="AO330" s="95">
        <v>9</v>
      </c>
      <c r="AP330" s="177">
        <v>2856.3636363636365</v>
      </c>
      <c r="AQ330" s="177">
        <f t="shared" si="355"/>
        <v>317.37373737373741</v>
      </c>
      <c r="AR330" s="95">
        <f t="shared" si="356"/>
        <v>3</v>
      </c>
      <c r="AS330" s="447"/>
      <c r="AT330" s="95">
        <v>9</v>
      </c>
      <c r="AU330" s="177">
        <v>2854.411764705882</v>
      </c>
      <c r="AV330" s="177">
        <f t="shared" si="357"/>
        <v>317.15686274509801</v>
      </c>
      <c r="AW330" s="95">
        <f t="shared" si="358"/>
        <v>3</v>
      </c>
      <c r="AX330" s="447"/>
    </row>
    <row r="331" spans="2:50" hidden="1">
      <c r="B331" s="456"/>
      <c r="C331" s="95">
        <f t="shared" si="343"/>
        <v>5</v>
      </c>
      <c r="D331" s="95" t="s">
        <v>210</v>
      </c>
      <c r="E331" s="95">
        <v>10</v>
      </c>
      <c r="F331" s="95">
        <v>3000</v>
      </c>
      <c r="G331" s="177">
        <f t="shared" si="339"/>
        <v>300</v>
      </c>
      <c r="H331" s="475"/>
      <c r="I331" s="153">
        <f t="shared" ref="I331:I341" si="359">IFERROR(AVERAGE(P331,U331,Z331,AE331,AJ331,AO331,AT331),"")</f>
        <v>10</v>
      </c>
      <c r="J331" s="153">
        <f t="shared" ref="J331:J341" si="360">IFERROR(AVERAGE(Q331,V331,AA331,AF331,AK331,AP331,AU331),"")</f>
        <v>2870.3570087853004</v>
      </c>
      <c r="K331" s="154">
        <f t="shared" ref="K331:K341" si="361">IFERROR(AVERAGE(R331,W331,AB331,AG331,AL331,AQ331,AV331),"")</f>
        <v>287.03570087853012</v>
      </c>
      <c r="L331" s="473"/>
      <c r="M331" s="153">
        <f t="shared" si="344"/>
        <v>5</v>
      </c>
      <c r="N331" s="448"/>
      <c r="O331" s="448"/>
      <c r="P331" s="95">
        <v>10</v>
      </c>
      <c r="Q331" s="177">
        <v>2860.6451612903215</v>
      </c>
      <c r="R331" s="177">
        <f t="shared" si="345"/>
        <v>286.06451612903214</v>
      </c>
      <c r="S331" s="95">
        <f t="shared" si="346"/>
        <v>9</v>
      </c>
      <c r="T331" s="447"/>
      <c r="U331" s="95">
        <v>10</v>
      </c>
      <c r="V331" s="177">
        <v>2855.8208955223881</v>
      </c>
      <c r="W331" s="177">
        <f t="shared" si="347"/>
        <v>285.58208955223881</v>
      </c>
      <c r="X331" s="95">
        <f t="shared" si="348"/>
        <v>8</v>
      </c>
      <c r="Y331" s="447"/>
      <c r="Z331" s="95">
        <v>10</v>
      </c>
      <c r="AA331" s="177">
        <v>2877.966101694914</v>
      </c>
      <c r="AB331" s="177">
        <f t="shared" si="349"/>
        <v>287.79661016949137</v>
      </c>
      <c r="AC331" s="95">
        <f t="shared" si="350"/>
        <v>5</v>
      </c>
      <c r="AD331" s="447"/>
      <c r="AE331" s="95">
        <v>10</v>
      </c>
      <c r="AF331" s="177">
        <v>2870.4000000000005</v>
      </c>
      <c r="AG331" s="177">
        <f t="shared" si="351"/>
        <v>287.04000000000008</v>
      </c>
      <c r="AH331" s="95">
        <f t="shared" si="352"/>
        <v>8</v>
      </c>
      <c r="AI331" s="447"/>
      <c r="AJ331" s="95">
        <v>10</v>
      </c>
      <c r="AK331" s="177">
        <v>2881.1538461538476</v>
      </c>
      <c r="AL331" s="177">
        <f t="shared" si="353"/>
        <v>288.11538461538476</v>
      </c>
      <c r="AM331" s="95">
        <f t="shared" si="354"/>
        <v>5</v>
      </c>
      <c r="AN331" s="447"/>
      <c r="AO331" s="95">
        <v>10</v>
      </c>
      <c r="AP331" s="177">
        <v>2870.3225806451601</v>
      </c>
      <c r="AQ331" s="177">
        <f t="shared" si="355"/>
        <v>287.03225806451599</v>
      </c>
      <c r="AR331" s="95">
        <f t="shared" si="356"/>
        <v>7</v>
      </c>
      <c r="AS331" s="447"/>
      <c r="AT331" s="95">
        <v>10</v>
      </c>
      <c r="AU331" s="177">
        <v>2876.1904761904752</v>
      </c>
      <c r="AV331" s="177">
        <f t="shared" si="357"/>
        <v>287.61904761904754</v>
      </c>
      <c r="AW331" s="95">
        <f t="shared" si="358"/>
        <v>4</v>
      </c>
      <c r="AX331" s="447"/>
    </row>
    <row r="332" spans="2:50" hidden="1">
      <c r="B332" s="456"/>
      <c r="C332" s="95">
        <f t="shared" si="343"/>
        <v>6</v>
      </c>
      <c r="D332" s="95" t="s">
        <v>215</v>
      </c>
      <c r="E332" s="95">
        <v>9</v>
      </c>
      <c r="F332" s="95">
        <v>3000</v>
      </c>
      <c r="G332" s="177">
        <f t="shared" si="339"/>
        <v>333.33333333333331</v>
      </c>
      <c r="H332" s="475"/>
      <c r="I332" s="153">
        <f t="shared" si="359"/>
        <v>9</v>
      </c>
      <c r="J332" s="153">
        <f t="shared" si="360"/>
        <v>2884.7920264623367</v>
      </c>
      <c r="K332" s="154">
        <f t="shared" si="361"/>
        <v>320.53244738470414</v>
      </c>
      <c r="L332" s="473"/>
      <c r="M332" s="153">
        <f t="shared" si="344"/>
        <v>2</v>
      </c>
      <c r="N332" s="448"/>
      <c r="O332" s="448"/>
      <c r="P332" s="95">
        <v>9</v>
      </c>
      <c r="Q332" s="177">
        <v>2867.5862068965539</v>
      </c>
      <c r="R332" s="177">
        <f t="shared" si="345"/>
        <v>318.62068965517267</v>
      </c>
      <c r="S332" s="95">
        <f t="shared" si="346"/>
        <v>3</v>
      </c>
      <c r="T332" s="447"/>
      <c r="U332" s="95">
        <v>9</v>
      </c>
      <c r="V332" s="177">
        <v>2914.8387096774222</v>
      </c>
      <c r="W332" s="177">
        <f t="shared" si="347"/>
        <v>323.87096774193583</v>
      </c>
      <c r="X332" s="95">
        <f t="shared" si="348"/>
        <v>2</v>
      </c>
      <c r="Y332" s="447"/>
      <c r="Z332" s="95">
        <v>9</v>
      </c>
      <c r="AA332" s="177">
        <v>2929.6551724137953</v>
      </c>
      <c r="AB332" s="177">
        <f t="shared" si="349"/>
        <v>325.51724137931058</v>
      </c>
      <c r="AC332" s="95">
        <f t="shared" si="350"/>
        <v>2</v>
      </c>
      <c r="AD332" s="447"/>
      <c r="AE332" s="95">
        <v>9</v>
      </c>
      <c r="AF332" s="177">
        <v>2852.3076923076937</v>
      </c>
      <c r="AG332" s="177">
        <f t="shared" si="351"/>
        <v>316.92307692307708</v>
      </c>
      <c r="AH332" s="95">
        <f t="shared" si="352"/>
        <v>3</v>
      </c>
      <c r="AI332" s="447"/>
      <c r="AJ332" s="95">
        <v>9</v>
      </c>
      <c r="AK332" s="177">
        <v>2854.2857142857165</v>
      </c>
      <c r="AL332" s="177">
        <f t="shared" si="353"/>
        <v>317.14285714285739</v>
      </c>
      <c r="AM332" s="95">
        <f t="shared" si="354"/>
        <v>3</v>
      </c>
      <c r="AN332" s="447"/>
      <c r="AO332" s="95">
        <v>9</v>
      </c>
      <c r="AP332" s="177">
        <v>2898.6206896551744</v>
      </c>
      <c r="AQ332" s="177">
        <f t="shared" si="355"/>
        <v>322.06896551724162</v>
      </c>
      <c r="AR332" s="95">
        <f t="shared" si="356"/>
        <v>2</v>
      </c>
      <c r="AS332" s="447"/>
      <c r="AT332" s="95">
        <v>9</v>
      </c>
      <c r="AU332" s="177">
        <v>2876.2500000000032</v>
      </c>
      <c r="AV332" s="177">
        <f t="shared" si="357"/>
        <v>319.58333333333371</v>
      </c>
      <c r="AW332" s="95">
        <f t="shared" si="358"/>
        <v>2</v>
      </c>
      <c r="AX332" s="447"/>
    </row>
    <row r="333" spans="2:50" hidden="1">
      <c r="B333" s="456"/>
      <c r="C333" s="95">
        <f t="shared" si="343"/>
        <v>7</v>
      </c>
      <c r="D333" s="95" t="s">
        <v>216</v>
      </c>
      <c r="E333" s="95">
        <v>10</v>
      </c>
      <c r="F333" s="95">
        <v>3000</v>
      </c>
      <c r="G333" s="177">
        <f t="shared" si="339"/>
        <v>300</v>
      </c>
      <c r="H333" s="475"/>
      <c r="I333" s="153">
        <f t="shared" si="359"/>
        <v>10</v>
      </c>
      <c r="J333" s="153">
        <f t="shared" si="360"/>
        <v>2869.659481129569</v>
      </c>
      <c r="K333" s="154">
        <f t="shared" si="361"/>
        <v>286.96594811295694</v>
      </c>
      <c r="L333" s="473"/>
      <c r="M333" s="153">
        <f t="shared" si="344"/>
        <v>6</v>
      </c>
      <c r="N333" s="448"/>
      <c r="O333" s="448"/>
      <c r="P333" s="95">
        <v>10</v>
      </c>
      <c r="Q333" s="177">
        <v>2866.5517241379293</v>
      </c>
      <c r="R333" s="177">
        <f t="shared" si="345"/>
        <v>286.65517241379291</v>
      </c>
      <c r="S333" s="95">
        <f t="shared" si="346"/>
        <v>8</v>
      </c>
      <c r="T333" s="447"/>
      <c r="U333" s="95">
        <v>10</v>
      </c>
      <c r="V333" s="177">
        <v>2866.9090909090928</v>
      </c>
      <c r="W333" s="177">
        <f t="shared" si="347"/>
        <v>286.69090909090926</v>
      </c>
      <c r="X333" s="95">
        <f t="shared" si="348"/>
        <v>5</v>
      </c>
      <c r="Y333" s="447"/>
      <c r="Z333" s="95">
        <v>10</v>
      </c>
      <c r="AA333" s="177">
        <v>2870.9433962264166</v>
      </c>
      <c r="AB333" s="177">
        <f t="shared" si="349"/>
        <v>287.09433962264166</v>
      </c>
      <c r="AC333" s="95">
        <f t="shared" si="350"/>
        <v>6</v>
      </c>
      <c r="AD333" s="447"/>
      <c r="AE333" s="95">
        <v>10</v>
      </c>
      <c r="AF333" s="177">
        <v>2872</v>
      </c>
      <c r="AG333" s="177">
        <f t="shared" si="351"/>
        <v>287.2</v>
      </c>
      <c r="AH333" s="95">
        <f t="shared" si="352"/>
        <v>7</v>
      </c>
      <c r="AI333" s="447"/>
      <c r="AJ333" s="95">
        <v>10</v>
      </c>
      <c r="AK333" s="177">
        <v>2884</v>
      </c>
      <c r="AL333" s="177">
        <f t="shared" si="353"/>
        <v>288.39999999999998</v>
      </c>
      <c r="AM333" s="95">
        <f t="shared" si="354"/>
        <v>4</v>
      </c>
      <c r="AN333" s="447"/>
      <c r="AO333" s="95">
        <v>10</v>
      </c>
      <c r="AP333" s="177">
        <v>2861.6949152542361</v>
      </c>
      <c r="AQ333" s="177">
        <f t="shared" si="355"/>
        <v>286.16949152542361</v>
      </c>
      <c r="AR333" s="95">
        <f t="shared" si="356"/>
        <v>9</v>
      </c>
      <c r="AS333" s="447"/>
      <c r="AT333" s="95">
        <v>10</v>
      </c>
      <c r="AU333" s="177">
        <v>2865.5172413793089</v>
      </c>
      <c r="AV333" s="177">
        <f t="shared" si="357"/>
        <v>286.55172413793088</v>
      </c>
      <c r="AW333" s="95">
        <f t="shared" si="358"/>
        <v>7</v>
      </c>
      <c r="AX333" s="447"/>
    </row>
    <row r="334" spans="2:50" hidden="1">
      <c r="B334" s="456"/>
      <c r="C334" s="95">
        <f t="shared" si="343"/>
        <v>8</v>
      </c>
      <c r="D334" s="95" t="s">
        <v>217</v>
      </c>
      <c r="E334" s="95">
        <v>10</v>
      </c>
      <c r="F334" s="95">
        <v>3000</v>
      </c>
      <c r="G334" s="177">
        <f t="shared" si="339"/>
        <v>300</v>
      </c>
      <c r="H334" s="475"/>
      <c r="I334" s="153">
        <f t="shared" si="359"/>
        <v>10</v>
      </c>
      <c r="J334" s="153">
        <f t="shared" si="360"/>
        <v>2876.0335259569097</v>
      </c>
      <c r="K334" s="154">
        <f t="shared" si="361"/>
        <v>287.60335259569098</v>
      </c>
      <c r="L334" s="473"/>
      <c r="M334" s="153">
        <f t="shared" si="344"/>
        <v>4</v>
      </c>
      <c r="N334" s="448"/>
      <c r="O334" s="448"/>
      <c r="P334" s="95">
        <v>10</v>
      </c>
      <c r="Q334" s="177">
        <v>2885.0000000000005</v>
      </c>
      <c r="R334" s="177">
        <f t="shared" si="345"/>
        <v>288.50000000000006</v>
      </c>
      <c r="S334" s="95">
        <f t="shared" si="346"/>
        <v>4</v>
      </c>
      <c r="T334" s="447"/>
      <c r="U334" s="95">
        <v>10</v>
      </c>
      <c r="V334" s="177">
        <v>2863.5616438356169</v>
      </c>
      <c r="W334" s="177">
        <f t="shared" si="347"/>
        <v>286.35616438356169</v>
      </c>
      <c r="X334" s="95">
        <f t="shared" si="348"/>
        <v>6</v>
      </c>
      <c r="Y334" s="447"/>
      <c r="Z334" s="95">
        <v>10</v>
      </c>
      <c r="AA334" s="177">
        <v>2894.782608695652</v>
      </c>
      <c r="AB334" s="177">
        <f t="shared" si="349"/>
        <v>289.47826086956519</v>
      </c>
      <c r="AC334" s="95">
        <f t="shared" si="350"/>
        <v>4</v>
      </c>
      <c r="AD334" s="447"/>
      <c r="AE334" s="95">
        <v>10</v>
      </c>
      <c r="AF334" s="177">
        <v>2886.8852459016384</v>
      </c>
      <c r="AG334" s="177">
        <f t="shared" si="351"/>
        <v>288.68852459016387</v>
      </c>
      <c r="AH334" s="95">
        <f t="shared" si="352"/>
        <v>4</v>
      </c>
      <c r="AI334" s="447"/>
      <c r="AJ334" s="95">
        <v>10</v>
      </c>
      <c r="AK334" s="177">
        <v>2855.9999999999986</v>
      </c>
      <c r="AL334" s="177">
        <f t="shared" si="353"/>
        <v>285.59999999999985</v>
      </c>
      <c r="AM334" s="95">
        <f t="shared" si="354"/>
        <v>8</v>
      </c>
      <c r="AN334" s="447"/>
      <c r="AO334" s="95">
        <v>10</v>
      </c>
      <c r="AP334" s="177">
        <v>2881.6216216216226</v>
      </c>
      <c r="AQ334" s="177">
        <f t="shared" si="355"/>
        <v>288.16216216216225</v>
      </c>
      <c r="AR334" s="95">
        <f t="shared" si="356"/>
        <v>5</v>
      </c>
      <c r="AS334" s="447"/>
      <c r="AT334" s="95">
        <v>10</v>
      </c>
      <c r="AU334" s="177">
        <v>2864.3835616438359</v>
      </c>
      <c r="AV334" s="177">
        <f t="shared" si="357"/>
        <v>286.43835616438361</v>
      </c>
      <c r="AW334" s="95">
        <f t="shared" si="358"/>
        <v>8</v>
      </c>
      <c r="AX334" s="447"/>
    </row>
    <row r="335" spans="2:50" hidden="1">
      <c r="B335" s="456"/>
      <c r="C335" s="95">
        <f t="shared" si="343"/>
        <v>9</v>
      </c>
      <c r="D335" s="95" t="s">
        <v>218</v>
      </c>
      <c r="E335" s="95">
        <v>13</v>
      </c>
      <c r="F335" s="95">
        <v>2000</v>
      </c>
      <c r="G335" s="177">
        <f t="shared" si="339"/>
        <v>153.84615384615384</v>
      </c>
      <c r="H335" s="475"/>
      <c r="I335" s="153">
        <f t="shared" si="359"/>
        <v>13</v>
      </c>
      <c r="J335" s="153">
        <f t="shared" si="360"/>
        <v>1914.492242789956</v>
      </c>
      <c r="K335" s="154">
        <f t="shared" si="361"/>
        <v>147.26863406076583</v>
      </c>
      <c r="L335" s="473"/>
      <c r="M335" s="153">
        <f t="shared" si="344"/>
        <v>10</v>
      </c>
      <c r="N335" s="448"/>
      <c r="O335" s="448"/>
      <c r="P335" s="95">
        <v>13</v>
      </c>
      <c r="Q335" s="177">
        <v>1914.0384615384617</v>
      </c>
      <c r="R335" s="177">
        <f t="shared" si="345"/>
        <v>147.23372781065089</v>
      </c>
      <c r="S335" s="95">
        <f t="shared" si="346"/>
        <v>10</v>
      </c>
      <c r="T335" s="447"/>
      <c r="U335" s="95">
        <v>13</v>
      </c>
      <c r="V335" s="177">
        <v>1916.6069546891454</v>
      </c>
      <c r="W335" s="177">
        <f t="shared" si="347"/>
        <v>147.43130420685733</v>
      </c>
      <c r="X335" s="95">
        <f t="shared" si="348"/>
        <v>10</v>
      </c>
      <c r="Y335" s="447"/>
      <c r="Z335" s="95">
        <v>13</v>
      </c>
      <c r="AA335" s="177">
        <v>1927.9670329670332</v>
      </c>
      <c r="AB335" s="177">
        <f t="shared" si="349"/>
        <v>148.30515638207947</v>
      </c>
      <c r="AC335" s="95">
        <f t="shared" si="350"/>
        <v>10</v>
      </c>
      <c r="AD335" s="447"/>
      <c r="AE335" s="95">
        <v>13</v>
      </c>
      <c r="AF335" s="177">
        <v>1903.7383177570091</v>
      </c>
      <c r="AG335" s="177">
        <f t="shared" si="351"/>
        <v>146.44140905823147</v>
      </c>
      <c r="AH335" s="95">
        <f t="shared" si="352"/>
        <v>10</v>
      </c>
      <c r="AI335" s="447"/>
      <c r="AJ335" s="95">
        <v>13</v>
      </c>
      <c r="AK335" s="177">
        <v>1918.3486238532107</v>
      </c>
      <c r="AL335" s="177">
        <f t="shared" si="353"/>
        <v>147.5652787579393</v>
      </c>
      <c r="AM335" s="95">
        <f t="shared" si="354"/>
        <v>10</v>
      </c>
      <c r="AN335" s="447"/>
      <c r="AO335" s="95">
        <v>13</v>
      </c>
      <c r="AP335" s="177">
        <v>1908.7999999999997</v>
      </c>
      <c r="AQ335" s="177">
        <f t="shared" si="355"/>
        <v>146.83076923076922</v>
      </c>
      <c r="AR335" s="95">
        <f t="shared" si="356"/>
        <v>10</v>
      </c>
      <c r="AS335" s="447"/>
      <c r="AT335" s="95">
        <v>13</v>
      </c>
      <c r="AU335" s="177">
        <v>1911.9463087248319</v>
      </c>
      <c r="AV335" s="177">
        <f t="shared" si="357"/>
        <v>147.07279297883321</v>
      </c>
      <c r="AW335" s="95">
        <f t="shared" si="358"/>
        <v>10</v>
      </c>
      <c r="AX335" s="447"/>
    </row>
    <row r="336" spans="2:50" hidden="1">
      <c r="B336" s="456"/>
      <c r="C336" s="95">
        <f t="shared" si="343"/>
        <v>10</v>
      </c>
      <c r="D336" s="95" t="s">
        <v>219</v>
      </c>
      <c r="E336" s="95">
        <v>8</v>
      </c>
      <c r="F336" s="95">
        <v>3000</v>
      </c>
      <c r="G336" s="177">
        <f t="shared" si="339"/>
        <v>375</v>
      </c>
      <c r="H336" s="475"/>
      <c r="I336" s="153">
        <f t="shared" si="359"/>
        <v>8</v>
      </c>
      <c r="J336" s="153">
        <f t="shared" si="360"/>
        <v>2875.9600136156409</v>
      </c>
      <c r="K336" s="154">
        <f t="shared" si="361"/>
        <v>359.49500170195512</v>
      </c>
      <c r="L336" s="473"/>
      <c r="M336" s="153">
        <f t="shared" si="344"/>
        <v>1</v>
      </c>
      <c r="N336" s="448"/>
      <c r="O336" s="448"/>
      <c r="P336" s="95">
        <v>8</v>
      </c>
      <c r="Q336" s="177">
        <v>2857.7142857142862</v>
      </c>
      <c r="R336" s="177">
        <f t="shared" si="345"/>
        <v>357.21428571428578</v>
      </c>
      <c r="S336" s="95">
        <f t="shared" si="346"/>
        <v>1</v>
      </c>
      <c r="T336" s="447"/>
      <c r="U336" s="95">
        <v>8</v>
      </c>
      <c r="V336" s="177">
        <v>2890.4347826086955</v>
      </c>
      <c r="W336" s="177">
        <f t="shared" si="347"/>
        <v>361.30434782608694</v>
      </c>
      <c r="X336" s="95">
        <f t="shared" si="348"/>
        <v>1</v>
      </c>
      <c r="Y336" s="447"/>
      <c r="Z336" s="95">
        <v>8</v>
      </c>
      <c r="AA336" s="177">
        <v>2885.6249999999991</v>
      </c>
      <c r="AB336" s="177">
        <f t="shared" si="349"/>
        <v>360.70312499999989</v>
      </c>
      <c r="AC336" s="95">
        <f t="shared" si="350"/>
        <v>1</v>
      </c>
      <c r="AD336" s="447"/>
      <c r="AE336" s="95">
        <v>8</v>
      </c>
      <c r="AF336" s="177">
        <v>2868.6206896551707</v>
      </c>
      <c r="AG336" s="177">
        <f t="shared" si="351"/>
        <v>358.57758620689634</v>
      </c>
      <c r="AH336" s="95">
        <f t="shared" si="352"/>
        <v>1</v>
      </c>
      <c r="AI336" s="447"/>
      <c r="AJ336" s="95">
        <v>8</v>
      </c>
      <c r="AK336" s="177">
        <v>2867.5862068965503</v>
      </c>
      <c r="AL336" s="177">
        <f t="shared" si="353"/>
        <v>358.44827586206878</v>
      </c>
      <c r="AM336" s="95">
        <f t="shared" si="354"/>
        <v>1</v>
      </c>
      <c r="AN336" s="447"/>
      <c r="AO336" s="95">
        <v>8</v>
      </c>
      <c r="AP336" s="177">
        <v>2881.7391304347825</v>
      </c>
      <c r="AQ336" s="177">
        <f t="shared" si="355"/>
        <v>360.21739130434781</v>
      </c>
      <c r="AR336" s="95">
        <f t="shared" si="356"/>
        <v>1</v>
      </c>
      <c r="AS336" s="447"/>
      <c r="AT336" s="95">
        <v>8</v>
      </c>
      <c r="AU336" s="177">
        <v>2880.0000000000005</v>
      </c>
      <c r="AV336" s="177">
        <f t="shared" si="357"/>
        <v>360.00000000000006</v>
      </c>
      <c r="AW336" s="95">
        <f t="shared" si="358"/>
        <v>1</v>
      </c>
      <c r="AX336" s="447"/>
    </row>
    <row r="337" spans="2:50" hidden="1">
      <c r="B337" s="456"/>
      <c r="C337" s="95">
        <f t="shared" si="343"/>
        <v>11</v>
      </c>
      <c r="D337" s="95"/>
      <c r="E337" s="95"/>
      <c r="F337" s="95"/>
      <c r="G337" s="177"/>
      <c r="H337" s="475"/>
      <c r="I337" s="153" t="str">
        <f t="shared" si="359"/>
        <v/>
      </c>
      <c r="J337" s="153" t="str">
        <f t="shared" si="360"/>
        <v/>
      </c>
      <c r="K337" s="154" t="str">
        <f t="shared" si="361"/>
        <v/>
      </c>
      <c r="L337" s="473"/>
      <c r="M337" s="153" t="str">
        <f t="shared" si="344"/>
        <v/>
      </c>
      <c r="N337" s="448"/>
      <c r="O337" s="448"/>
      <c r="P337" s="95"/>
      <c r="Q337" s="177"/>
      <c r="R337" s="177" t="str">
        <f t="shared" si="345"/>
        <v/>
      </c>
      <c r="S337" s="95" t="str">
        <f t="shared" si="346"/>
        <v/>
      </c>
      <c r="T337" s="447"/>
      <c r="U337" s="95"/>
      <c r="V337" s="177"/>
      <c r="W337" s="177" t="str">
        <f t="shared" si="347"/>
        <v/>
      </c>
      <c r="X337" s="95" t="str">
        <f t="shared" si="348"/>
        <v/>
      </c>
      <c r="Y337" s="447"/>
      <c r="Z337" s="95"/>
      <c r="AA337" s="177"/>
      <c r="AB337" s="177" t="str">
        <f t="shared" si="349"/>
        <v/>
      </c>
      <c r="AC337" s="95" t="str">
        <f t="shared" si="350"/>
        <v/>
      </c>
      <c r="AD337" s="447"/>
      <c r="AE337" s="95"/>
      <c r="AF337" s="177"/>
      <c r="AG337" s="177" t="str">
        <f t="shared" si="351"/>
        <v/>
      </c>
      <c r="AH337" s="95" t="str">
        <f t="shared" si="352"/>
        <v/>
      </c>
      <c r="AI337" s="447"/>
      <c r="AJ337" s="95"/>
      <c r="AK337" s="177"/>
      <c r="AL337" s="177" t="str">
        <f t="shared" si="353"/>
        <v/>
      </c>
      <c r="AM337" s="95" t="str">
        <f t="shared" si="354"/>
        <v/>
      </c>
      <c r="AN337" s="447"/>
      <c r="AO337" s="95"/>
      <c r="AP337" s="177"/>
      <c r="AQ337" s="177" t="str">
        <f t="shared" si="355"/>
        <v/>
      </c>
      <c r="AR337" s="95" t="str">
        <f t="shared" si="356"/>
        <v/>
      </c>
      <c r="AS337" s="447"/>
      <c r="AT337" s="95"/>
      <c r="AU337" s="177"/>
      <c r="AV337" s="177" t="str">
        <f t="shared" si="357"/>
        <v/>
      </c>
      <c r="AW337" s="95" t="str">
        <f t="shared" si="358"/>
        <v/>
      </c>
      <c r="AX337" s="447"/>
    </row>
    <row r="338" spans="2:50" hidden="1">
      <c r="B338" s="456"/>
      <c r="C338" s="95">
        <f t="shared" si="343"/>
        <v>12</v>
      </c>
      <c r="D338" s="95"/>
      <c r="E338" s="95"/>
      <c r="F338" s="95"/>
      <c r="G338" s="95"/>
      <c r="H338" s="475"/>
      <c r="I338" s="153" t="str">
        <f t="shared" si="359"/>
        <v/>
      </c>
      <c r="J338" s="153" t="str">
        <f t="shared" si="360"/>
        <v/>
      </c>
      <c r="K338" s="154" t="str">
        <f t="shared" si="361"/>
        <v/>
      </c>
      <c r="L338" s="473"/>
      <c r="M338" s="153" t="str">
        <f t="shared" si="344"/>
        <v/>
      </c>
      <c r="N338" s="448"/>
      <c r="O338" s="448"/>
      <c r="P338" s="95"/>
      <c r="Q338" s="177"/>
      <c r="R338" s="177" t="str">
        <f t="shared" si="345"/>
        <v/>
      </c>
      <c r="S338" s="95" t="str">
        <f t="shared" si="346"/>
        <v/>
      </c>
      <c r="T338" s="447"/>
      <c r="U338" s="95"/>
      <c r="V338" s="177"/>
      <c r="W338" s="177" t="str">
        <f t="shared" si="347"/>
        <v/>
      </c>
      <c r="X338" s="95" t="str">
        <f t="shared" si="348"/>
        <v/>
      </c>
      <c r="Y338" s="447"/>
      <c r="Z338" s="95"/>
      <c r="AA338" s="177"/>
      <c r="AB338" s="177" t="str">
        <f t="shared" si="349"/>
        <v/>
      </c>
      <c r="AC338" s="95" t="str">
        <f t="shared" si="350"/>
        <v/>
      </c>
      <c r="AD338" s="447"/>
      <c r="AE338" s="95"/>
      <c r="AF338" s="177"/>
      <c r="AG338" s="177" t="str">
        <f t="shared" si="351"/>
        <v/>
      </c>
      <c r="AH338" s="95" t="str">
        <f t="shared" si="352"/>
        <v/>
      </c>
      <c r="AI338" s="447"/>
      <c r="AJ338" s="95"/>
      <c r="AK338" s="177"/>
      <c r="AL338" s="177" t="str">
        <f t="shared" si="353"/>
        <v/>
      </c>
      <c r="AM338" s="95" t="str">
        <f t="shared" si="354"/>
        <v/>
      </c>
      <c r="AN338" s="447"/>
      <c r="AO338" s="95"/>
      <c r="AP338" s="177"/>
      <c r="AQ338" s="177" t="str">
        <f t="shared" si="355"/>
        <v/>
      </c>
      <c r="AR338" s="95" t="str">
        <f t="shared" si="356"/>
        <v/>
      </c>
      <c r="AS338" s="447"/>
      <c r="AT338" s="95"/>
      <c r="AU338" s="177"/>
      <c r="AV338" s="177" t="str">
        <f t="shared" si="357"/>
        <v/>
      </c>
      <c r="AW338" s="95" t="str">
        <f t="shared" si="358"/>
        <v/>
      </c>
      <c r="AX338" s="447"/>
    </row>
    <row r="339" spans="2:50" hidden="1">
      <c r="B339" s="456"/>
      <c r="C339" s="95">
        <f t="shared" si="343"/>
        <v>13</v>
      </c>
      <c r="D339" s="95"/>
      <c r="E339" s="95"/>
      <c r="F339" s="95"/>
      <c r="G339" s="95"/>
      <c r="H339" s="475"/>
      <c r="I339" s="153" t="str">
        <f t="shared" si="359"/>
        <v/>
      </c>
      <c r="J339" s="153" t="str">
        <f t="shared" si="360"/>
        <v/>
      </c>
      <c r="K339" s="154" t="str">
        <f t="shared" si="361"/>
        <v/>
      </c>
      <c r="L339" s="473"/>
      <c r="M339" s="153" t="str">
        <f t="shared" si="344"/>
        <v/>
      </c>
      <c r="N339" s="448"/>
      <c r="O339" s="448"/>
      <c r="P339" s="95"/>
      <c r="Q339" s="177"/>
      <c r="R339" s="177" t="str">
        <f t="shared" si="345"/>
        <v/>
      </c>
      <c r="S339" s="95" t="str">
        <f t="shared" si="346"/>
        <v/>
      </c>
      <c r="T339" s="447"/>
      <c r="U339" s="95"/>
      <c r="V339" s="177"/>
      <c r="W339" s="177" t="str">
        <f t="shared" si="347"/>
        <v/>
      </c>
      <c r="X339" s="95" t="str">
        <f t="shared" si="348"/>
        <v/>
      </c>
      <c r="Y339" s="447"/>
      <c r="Z339" s="95"/>
      <c r="AA339" s="177"/>
      <c r="AB339" s="177" t="str">
        <f t="shared" si="349"/>
        <v/>
      </c>
      <c r="AC339" s="95" t="str">
        <f t="shared" si="350"/>
        <v/>
      </c>
      <c r="AD339" s="447"/>
      <c r="AE339" s="95"/>
      <c r="AF339" s="177"/>
      <c r="AG339" s="177" t="str">
        <f t="shared" si="351"/>
        <v/>
      </c>
      <c r="AH339" s="95" t="str">
        <f t="shared" si="352"/>
        <v/>
      </c>
      <c r="AI339" s="447"/>
      <c r="AJ339" s="95"/>
      <c r="AK339" s="177"/>
      <c r="AL339" s="177" t="str">
        <f t="shared" si="353"/>
        <v/>
      </c>
      <c r="AM339" s="95" t="str">
        <f t="shared" si="354"/>
        <v/>
      </c>
      <c r="AN339" s="447"/>
      <c r="AO339" s="95"/>
      <c r="AP339" s="177"/>
      <c r="AQ339" s="177" t="str">
        <f t="shared" si="355"/>
        <v/>
      </c>
      <c r="AR339" s="95" t="str">
        <f t="shared" si="356"/>
        <v/>
      </c>
      <c r="AS339" s="447"/>
      <c r="AT339" s="95"/>
      <c r="AU339" s="177"/>
      <c r="AV339" s="177" t="str">
        <f t="shared" si="357"/>
        <v/>
      </c>
      <c r="AW339" s="95" t="str">
        <f t="shared" si="358"/>
        <v/>
      </c>
      <c r="AX339" s="447"/>
    </row>
    <row r="340" spans="2:50" hidden="1">
      <c r="B340" s="456"/>
      <c r="C340" s="95">
        <f t="shared" si="343"/>
        <v>14</v>
      </c>
      <c r="D340" s="95"/>
      <c r="E340" s="95"/>
      <c r="F340" s="95"/>
      <c r="G340" s="95"/>
      <c r="H340" s="475"/>
      <c r="I340" s="153" t="str">
        <f t="shared" si="359"/>
        <v/>
      </c>
      <c r="J340" s="153" t="str">
        <f t="shared" si="360"/>
        <v/>
      </c>
      <c r="K340" s="154" t="str">
        <f t="shared" si="361"/>
        <v/>
      </c>
      <c r="L340" s="473"/>
      <c r="M340" s="153" t="str">
        <f t="shared" si="344"/>
        <v/>
      </c>
      <c r="N340" s="448"/>
      <c r="O340" s="448"/>
      <c r="P340" s="95"/>
      <c r="Q340" s="177"/>
      <c r="R340" s="177" t="str">
        <f t="shared" si="345"/>
        <v/>
      </c>
      <c r="S340" s="95" t="str">
        <f t="shared" si="346"/>
        <v/>
      </c>
      <c r="T340" s="447"/>
      <c r="U340" s="95"/>
      <c r="V340" s="177"/>
      <c r="W340" s="177" t="str">
        <f t="shared" si="347"/>
        <v/>
      </c>
      <c r="X340" s="95" t="str">
        <f t="shared" si="348"/>
        <v/>
      </c>
      <c r="Y340" s="447"/>
      <c r="Z340" s="95"/>
      <c r="AA340" s="177"/>
      <c r="AB340" s="177" t="str">
        <f t="shared" si="349"/>
        <v/>
      </c>
      <c r="AC340" s="95" t="str">
        <f t="shared" si="350"/>
        <v/>
      </c>
      <c r="AD340" s="447"/>
      <c r="AE340" s="95"/>
      <c r="AF340" s="177"/>
      <c r="AG340" s="177" t="str">
        <f t="shared" si="351"/>
        <v/>
      </c>
      <c r="AH340" s="95" t="str">
        <f t="shared" si="352"/>
        <v/>
      </c>
      <c r="AI340" s="447"/>
      <c r="AJ340" s="95"/>
      <c r="AK340" s="177"/>
      <c r="AL340" s="177" t="str">
        <f t="shared" si="353"/>
        <v/>
      </c>
      <c r="AM340" s="95" t="str">
        <f t="shared" si="354"/>
        <v/>
      </c>
      <c r="AN340" s="447"/>
      <c r="AO340" s="95"/>
      <c r="AP340" s="177"/>
      <c r="AQ340" s="177" t="str">
        <f t="shared" si="355"/>
        <v/>
      </c>
      <c r="AR340" s="95" t="str">
        <f t="shared" si="356"/>
        <v/>
      </c>
      <c r="AS340" s="447"/>
      <c r="AT340" s="95"/>
      <c r="AU340" s="177"/>
      <c r="AV340" s="177" t="str">
        <f t="shared" si="357"/>
        <v/>
      </c>
      <c r="AW340" s="95" t="str">
        <f t="shared" si="358"/>
        <v/>
      </c>
      <c r="AX340" s="447"/>
    </row>
    <row r="341" spans="2:50" hidden="1">
      <c r="B341" s="456"/>
      <c r="C341" s="95">
        <f t="shared" si="343"/>
        <v>15</v>
      </c>
      <c r="D341" s="95"/>
      <c r="E341" s="95"/>
      <c r="F341" s="95"/>
      <c r="G341" s="95"/>
      <c r="H341" s="476"/>
      <c r="I341" s="153" t="str">
        <f t="shared" si="359"/>
        <v/>
      </c>
      <c r="J341" s="153" t="str">
        <f t="shared" si="360"/>
        <v/>
      </c>
      <c r="K341" s="154" t="str">
        <f t="shared" si="361"/>
        <v/>
      </c>
      <c r="L341" s="473"/>
      <c r="M341" s="153" t="str">
        <f t="shared" si="344"/>
        <v/>
      </c>
      <c r="N341" s="448"/>
      <c r="O341" s="448"/>
      <c r="P341" s="95"/>
      <c r="Q341" s="177"/>
      <c r="R341" s="177" t="str">
        <f t="shared" si="345"/>
        <v/>
      </c>
      <c r="S341" s="95" t="str">
        <f t="shared" si="346"/>
        <v/>
      </c>
      <c r="T341" s="447"/>
      <c r="U341" s="95"/>
      <c r="V341" s="177"/>
      <c r="W341" s="177" t="str">
        <f t="shared" si="347"/>
        <v/>
      </c>
      <c r="X341" s="95" t="str">
        <f t="shared" si="348"/>
        <v/>
      </c>
      <c r="Y341" s="447"/>
      <c r="Z341" s="95"/>
      <c r="AA341" s="177"/>
      <c r="AB341" s="177" t="str">
        <f t="shared" si="349"/>
        <v/>
      </c>
      <c r="AC341" s="95" t="str">
        <f t="shared" si="350"/>
        <v/>
      </c>
      <c r="AD341" s="447"/>
      <c r="AE341" s="95"/>
      <c r="AF341" s="177"/>
      <c r="AG341" s="177" t="str">
        <f t="shared" si="351"/>
        <v/>
      </c>
      <c r="AH341" s="95" t="str">
        <f t="shared" si="352"/>
        <v/>
      </c>
      <c r="AI341" s="447"/>
      <c r="AJ341" s="95"/>
      <c r="AK341" s="177"/>
      <c r="AL341" s="177" t="str">
        <f t="shared" si="353"/>
        <v/>
      </c>
      <c r="AM341" s="95" t="str">
        <f t="shared" si="354"/>
        <v/>
      </c>
      <c r="AN341" s="447"/>
      <c r="AO341" s="95"/>
      <c r="AP341" s="177"/>
      <c r="AQ341" s="177" t="str">
        <f t="shared" si="355"/>
        <v/>
      </c>
      <c r="AR341" s="95" t="str">
        <f t="shared" si="356"/>
        <v/>
      </c>
      <c r="AS341" s="447"/>
      <c r="AT341" s="95"/>
      <c r="AU341" s="177"/>
      <c r="AV341" s="177" t="str">
        <f t="shared" si="357"/>
        <v/>
      </c>
      <c r="AW341" s="95" t="str">
        <f t="shared" si="358"/>
        <v/>
      </c>
      <c r="AX341" s="447"/>
    </row>
    <row r="342" spans="2:50" ht="15.6" hidden="1">
      <c r="B342" s="460" t="s">
        <v>115</v>
      </c>
      <c r="C342" s="461"/>
      <c r="D342" s="461"/>
      <c r="E342" s="461"/>
      <c r="F342" s="461"/>
      <c r="G342" s="461"/>
      <c r="H342" s="461"/>
      <c r="I342" s="150"/>
      <c r="J342" s="150"/>
      <c r="K342" s="150"/>
      <c r="L342" s="150"/>
      <c r="M342" s="150"/>
      <c r="N342" s="448" t="s">
        <v>116</v>
      </c>
      <c r="O342" s="463" t="s">
        <v>63</v>
      </c>
      <c r="P342" s="465">
        <f>AT322+1</f>
        <v>45986</v>
      </c>
      <c r="Q342" s="456"/>
      <c r="R342" s="456"/>
      <c r="S342" s="456"/>
      <c r="T342" s="456"/>
      <c r="U342" s="465">
        <f>P342+1</f>
        <v>45987</v>
      </c>
      <c r="V342" s="456"/>
      <c r="W342" s="456"/>
      <c r="X342" s="456"/>
      <c r="Y342" s="456"/>
      <c r="Z342" s="465">
        <f>U342+1</f>
        <v>45988</v>
      </c>
      <c r="AA342" s="456"/>
      <c r="AB342" s="456"/>
      <c r="AC342" s="456"/>
      <c r="AD342" s="456"/>
      <c r="AE342" s="465">
        <f>Z342+1</f>
        <v>45989</v>
      </c>
      <c r="AF342" s="456"/>
      <c r="AG342" s="456"/>
      <c r="AH342" s="456"/>
      <c r="AI342" s="456"/>
      <c r="AJ342" s="465">
        <f>AE342+1</f>
        <v>45990</v>
      </c>
      <c r="AK342" s="456"/>
      <c r="AL342" s="456"/>
      <c r="AM342" s="456"/>
      <c r="AN342" s="456"/>
      <c r="AO342" s="465">
        <f>AJ342+1</f>
        <v>45991</v>
      </c>
      <c r="AP342" s="456"/>
      <c r="AQ342" s="456"/>
      <c r="AR342" s="456"/>
      <c r="AS342" s="456"/>
      <c r="AT342" s="465">
        <f>AO342+1</f>
        <v>45992</v>
      </c>
      <c r="AU342" s="456"/>
      <c r="AV342" s="456"/>
      <c r="AW342" s="456"/>
      <c r="AX342" s="456"/>
    </row>
    <row r="343" spans="2:50" ht="15.6" hidden="1">
      <c r="B343" s="462"/>
      <c r="C343" s="462"/>
      <c r="D343" s="462"/>
      <c r="E343" s="462"/>
      <c r="F343" s="462"/>
      <c r="G343" s="462"/>
      <c r="H343" s="462"/>
      <c r="I343" s="150"/>
      <c r="J343" s="150"/>
      <c r="K343" s="150"/>
      <c r="L343" s="150"/>
      <c r="M343" s="150"/>
      <c r="N343" s="448"/>
      <c r="O343" s="464"/>
      <c r="P343" s="465" t="s">
        <v>77</v>
      </c>
      <c r="Q343" s="456"/>
      <c r="R343" s="456"/>
      <c r="S343" s="456"/>
      <c r="T343" s="456"/>
      <c r="U343" s="465" t="s">
        <v>78</v>
      </c>
      <c r="V343" s="456"/>
      <c r="W343" s="456"/>
      <c r="X343" s="456"/>
      <c r="Y343" s="456"/>
      <c r="Z343" s="465" t="s">
        <v>79</v>
      </c>
      <c r="AA343" s="456"/>
      <c r="AB343" s="456"/>
      <c r="AC343" s="456"/>
      <c r="AD343" s="456"/>
      <c r="AE343" s="465" t="s">
        <v>74</v>
      </c>
      <c r="AF343" s="456"/>
      <c r="AG343" s="456"/>
      <c r="AH343" s="456"/>
      <c r="AI343" s="456"/>
      <c r="AJ343" s="465" t="s">
        <v>75</v>
      </c>
      <c r="AK343" s="456"/>
      <c r="AL343" s="456"/>
      <c r="AM343" s="456"/>
      <c r="AN343" s="456"/>
      <c r="AO343" s="465" t="s">
        <v>70</v>
      </c>
      <c r="AP343" s="456"/>
      <c r="AQ343" s="456"/>
      <c r="AR343" s="456"/>
      <c r="AS343" s="456"/>
      <c r="AT343" s="465" t="s">
        <v>76</v>
      </c>
      <c r="AU343" s="456"/>
      <c r="AV343" s="456"/>
      <c r="AW343" s="456"/>
      <c r="AX343" s="456"/>
    </row>
    <row r="344" spans="2:50" hidden="1">
      <c r="B344" s="448" t="s">
        <v>117</v>
      </c>
      <c r="C344" s="448" t="s">
        <v>118</v>
      </c>
      <c r="D344" s="448"/>
      <c r="E344" s="448" t="s">
        <v>119</v>
      </c>
      <c r="F344" s="448"/>
      <c r="G344" s="448"/>
      <c r="H344" s="452" t="s">
        <v>120</v>
      </c>
      <c r="I344" s="455" t="s">
        <v>121</v>
      </c>
      <c r="J344" s="455"/>
      <c r="K344" s="455"/>
      <c r="L344" s="455" t="s">
        <v>120</v>
      </c>
      <c r="M344" s="455" t="s">
        <v>122</v>
      </c>
      <c r="N344" s="448"/>
      <c r="O344" s="448" t="s">
        <v>123</v>
      </c>
      <c r="P344" s="449" t="s">
        <v>124</v>
      </c>
      <c r="Q344" s="450"/>
      <c r="R344" s="450"/>
      <c r="S344" s="451"/>
      <c r="T344" s="448" t="s">
        <v>120</v>
      </c>
      <c r="U344" s="449" t="s">
        <v>124</v>
      </c>
      <c r="V344" s="450"/>
      <c r="W344" s="450"/>
      <c r="X344" s="451"/>
      <c r="Y344" s="448" t="s">
        <v>120</v>
      </c>
      <c r="Z344" s="449" t="s">
        <v>124</v>
      </c>
      <c r="AA344" s="450"/>
      <c r="AB344" s="450"/>
      <c r="AC344" s="451"/>
      <c r="AD344" s="448" t="s">
        <v>120</v>
      </c>
      <c r="AE344" s="449" t="s">
        <v>124</v>
      </c>
      <c r="AF344" s="450"/>
      <c r="AG344" s="450"/>
      <c r="AH344" s="451"/>
      <c r="AI344" s="448" t="s">
        <v>120</v>
      </c>
      <c r="AJ344" s="449" t="s">
        <v>124</v>
      </c>
      <c r="AK344" s="450"/>
      <c r="AL344" s="450"/>
      <c r="AM344" s="451"/>
      <c r="AN344" s="448" t="s">
        <v>120</v>
      </c>
      <c r="AO344" s="449" t="s">
        <v>124</v>
      </c>
      <c r="AP344" s="450"/>
      <c r="AQ344" s="450"/>
      <c r="AR344" s="451"/>
      <c r="AS344" s="448" t="s">
        <v>120</v>
      </c>
      <c r="AT344" s="449" t="s">
        <v>124</v>
      </c>
      <c r="AU344" s="450"/>
      <c r="AV344" s="450"/>
      <c r="AW344" s="451"/>
      <c r="AX344" s="448" t="s">
        <v>120</v>
      </c>
    </row>
    <row r="345" spans="2:50" hidden="1">
      <c r="B345" s="448"/>
      <c r="C345" s="448"/>
      <c r="D345" s="448"/>
      <c r="E345" s="448" t="s">
        <v>125</v>
      </c>
      <c r="F345" s="448"/>
      <c r="G345" s="448"/>
      <c r="H345" s="453"/>
      <c r="I345" s="455" t="s">
        <v>125</v>
      </c>
      <c r="J345" s="455"/>
      <c r="K345" s="455"/>
      <c r="L345" s="455"/>
      <c r="M345" s="455"/>
      <c r="N345" s="448"/>
      <c r="O345" s="448"/>
      <c r="P345" s="449" t="s">
        <v>126</v>
      </c>
      <c r="Q345" s="450"/>
      <c r="R345" s="450"/>
      <c r="S345" s="451"/>
      <c r="T345" s="448"/>
      <c r="U345" s="449" t="s">
        <v>126</v>
      </c>
      <c r="V345" s="450"/>
      <c r="W345" s="450"/>
      <c r="X345" s="451"/>
      <c r="Y345" s="448"/>
      <c r="Z345" s="449" t="s">
        <v>126</v>
      </c>
      <c r="AA345" s="450"/>
      <c r="AB345" s="450"/>
      <c r="AC345" s="451"/>
      <c r="AD345" s="448"/>
      <c r="AE345" s="449" t="s">
        <v>126</v>
      </c>
      <c r="AF345" s="450"/>
      <c r="AG345" s="450"/>
      <c r="AH345" s="451"/>
      <c r="AI345" s="448"/>
      <c r="AJ345" s="449" t="s">
        <v>126</v>
      </c>
      <c r="AK345" s="450"/>
      <c r="AL345" s="450"/>
      <c r="AM345" s="451"/>
      <c r="AN345" s="448"/>
      <c r="AO345" s="449" t="s">
        <v>126</v>
      </c>
      <c r="AP345" s="450"/>
      <c r="AQ345" s="450"/>
      <c r="AR345" s="451"/>
      <c r="AS345" s="448"/>
      <c r="AT345" s="449" t="s">
        <v>126</v>
      </c>
      <c r="AU345" s="450"/>
      <c r="AV345" s="450"/>
      <c r="AW345" s="451"/>
      <c r="AX345" s="448"/>
    </row>
    <row r="346" spans="2:50" hidden="1">
      <c r="B346" s="448"/>
      <c r="C346" s="448"/>
      <c r="D346" s="448"/>
      <c r="E346" s="94" t="s">
        <v>127</v>
      </c>
      <c r="F346" s="94" t="s">
        <v>128</v>
      </c>
      <c r="G346" s="94" t="s">
        <v>129</v>
      </c>
      <c r="H346" s="454"/>
      <c r="I346" s="152" t="s">
        <v>127</v>
      </c>
      <c r="J346" s="152" t="s">
        <v>128</v>
      </c>
      <c r="K346" s="152" t="s">
        <v>129</v>
      </c>
      <c r="L346" s="455"/>
      <c r="M346" s="455"/>
      <c r="N346" s="448"/>
      <c r="O346" s="448"/>
      <c r="P346" s="94" t="s">
        <v>127</v>
      </c>
      <c r="Q346" s="94" t="s">
        <v>128</v>
      </c>
      <c r="R346" s="94" t="s">
        <v>129</v>
      </c>
      <c r="S346" s="94" t="s">
        <v>122</v>
      </c>
      <c r="T346" s="448"/>
      <c r="U346" s="94" t="s">
        <v>127</v>
      </c>
      <c r="V346" s="94" t="s">
        <v>128</v>
      </c>
      <c r="W346" s="94" t="s">
        <v>129</v>
      </c>
      <c r="X346" s="94" t="s">
        <v>122</v>
      </c>
      <c r="Y346" s="448"/>
      <c r="Z346" s="94" t="s">
        <v>127</v>
      </c>
      <c r="AA346" s="94" t="s">
        <v>128</v>
      </c>
      <c r="AB346" s="94" t="s">
        <v>129</v>
      </c>
      <c r="AC346" s="94" t="s">
        <v>122</v>
      </c>
      <c r="AD346" s="448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8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8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8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8"/>
    </row>
    <row r="347" spans="2:50" hidden="1">
      <c r="B347" s="456" t="s">
        <v>203</v>
      </c>
      <c r="C347" s="95">
        <f>C327</f>
        <v>1</v>
      </c>
      <c r="D347" s="95" t="s">
        <v>204</v>
      </c>
      <c r="E347" s="95">
        <v>10</v>
      </c>
      <c r="F347" s="95">
        <v>3000</v>
      </c>
      <c r="G347" s="177">
        <f t="shared" ref="G347:G356" si="362">F347/E347</f>
        <v>300</v>
      </c>
      <c r="H347" s="474">
        <f>AVERAGE(G347:G361)</f>
        <v>299.55128205128204</v>
      </c>
      <c r="I347" s="153">
        <f t="shared" ref="I347:I349" si="363">IFERROR(AVERAGE(P347,U347,Z347,AE347,AJ347,AO347,AT347),"")</f>
        <v>10</v>
      </c>
      <c r="J347" s="153">
        <f t="shared" ref="J347:J349" si="364">IFERROR(AVERAGE(Q347,V347,AA347,AF347,AK347,AP347,AU347),"")</f>
        <v>2870.916663121835</v>
      </c>
      <c r="K347" s="154">
        <f t="shared" ref="K347:K349" si="365">IFERROR(AVERAGE(R347,W347,AB347,AG347,AL347,AQ347,AV347),"")</f>
        <v>287.09166631218352</v>
      </c>
      <c r="L347" s="473">
        <f>IFERROR(AVERAGE(K347:K361),"-")</f>
        <v>287.18645263450378</v>
      </c>
      <c r="M347" s="153">
        <f>IFERROR(RANK(K347, K$347:K$361),"")</f>
        <v>7</v>
      </c>
      <c r="N347" s="448"/>
      <c r="O347" s="448"/>
      <c r="P347" s="95">
        <v>10</v>
      </c>
      <c r="Q347" s="177">
        <v>2882.6436781609204</v>
      </c>
      <c r="R347" s="177">
        <f>IFERROR(Q347/P347,"")</f>
        <v>288.26436781609203</v>
      </c>
      <c r="S347" s="95">
        <f>IFERROR(RANK(R347, R$347:R$361),"")</f>
        <v>6</v>
      </c>
      <c r="T347" s="447">
        <f>AVERAGE(R347:R361)</f>
        <v>287.32156742711146</v>
      </c>
      <c r="U347" s="95">
        <v>10</v>
      </c>
      <c r="V347" s="177">
        <v>2860.8717948717967</v>
      </c>
      <c r="W347" s="177">
        <f>IFERROR(V347/U347,"")</f>
        <v>286.0871794871797</v>
      </c>
      <c r="X347" s="95">
        <f>IFERROR(RANK(W347, W$347:W$361),"")</f>
        <v>9</v>
      </c>
      <c r="Y347" s="447">
        <f>AVERAGE(W347:W361)</f>
        <v>287.27390069343409</v>
      </c>
      <c r="Z347" s="95">
        <v>10</v>
      </c>
      <c r="AA347" s="177">
        <v>2866.2595419847335</v>
      </c>
      <c r="AB347" s="177">
        <f>IFERROR(AA347/Z347,"")</f>
        <v>286.62595419847332</v>
      </c>
      <c r="AC347" s="95">
        <f>IFERROR(RANK(AB347, AB$347:AB$361),"")</f>
        <v>8</v>
      </c>
      <c r="AD347" s="447">
        <f>AVERAGE(AB347:AB361)</f>
        <v>287.03792008015762</v>
      </c>
      <c r="AE347" s="95">
        <v>10</v>
      </c>
      <c r="AF347" s="177">
        <v>2872.1495327102807</v>
      </c>
      <c r="AG347" s="177">
        <f>IFERROR(AF347/AE347,"")</f>
        <v>287.21495327102809</v>
      </c>
      <c r="AH347" s="95">
        <f>IFERROR(RANK(AG347, AG$347:AG$361),"")</f>
        <v>7</v>
      </c>
      <c r="AI347" s="447">
        <f>AVERAGE(AG347:AG361)</f>
        <v>287.5652718959085</v>
      </c>
      <c r="AJ347" s="95">
        <v>10</v>
      </c>
      <c r="AK347" s="177">
        <v>2863.5398230088495</v>
      </c>
      <c r="AL347" s="177">
        <f>IFERROR(AK347/AJ347,"")</f>
        <v>286.35398230088492</v>
      </c>
      <c r="AM347" s="95">
        <f>IFERROR(RANK(AL347, AL$347:AL$361),"")</f>
        <v>9</v>
      </c>
      <c r="AN347" s="447">
        <f>AVERAGE(AL347:AL361)</f>
        <v>287.2397921927228</v>
      </c>
      <c r="AO347" s="95">
        <v>10</v>
      </c>
      <c r="AP347" s="177">
        <v>2870.8476321207977</v>
      </c>
      <c r="AQ347" s="177">
        <f>IFERROR(AP347/AO347,"")</f>
        <v>287.08476321207979</v>
      </c>
      <c r="AR347" s="95">
        <f>IFERROR(RANK(AQ347, AQ$347:AQ$361),"")</f>
        <v>7</v>
      </c>
      <c r="AS347" s="447">
        <f>AVERAGE(AQ347:AQ361)</f>
        <v>286.51692566852023</v>
      </c>
      <c r="AT347" s="95">
        <v>10</v>
      </c>
      <c r="AU347" s="177">
        <v>2880.1046389954672</v>
      </c>
      <c r="AV347" s="177">
        <f>IFERROR(AU347/AT347,"")</f>
        <v>288.01046389954672</v>
      </c>
      <c r="AW347" s="95">
        <f>IFERROR(RANK(AV347, AV$347:AV$361),"")</f>
        <v>5</v>
      </c>
      <c r="AX347" s="447">
        <f>AVERAGE(AV347:AV361)</f>
        <v>287.34979048367177</v>
      </c>
    </row>
    <row r="348" spans="2:50" hidden="1">
      <c r="B348" s="456"/>
      <c r="C348" s="95">
        <f t="shared" ref="C348:C361" si="366">C328</f>
        <v>2</v>
      </c>
      <c r="D348" s="95" t="s">
        <v>205</v>
      </c>
      <c r="E348" s="95">
        <v>10</v>
      </c>
      <c r="F348" s="95">
        <v>3000</v>
      </c>
      <c r="G348" s="177">
        <f t="shared" si="362"/>
        <v>300</v>
      </c>
      <c r="H348" s="475"/>
      <c r="I348" s="153">
        <f t="shared" si="363"/>
        <v>10</v>
      </c>
      <c r="J348" s="153">
        <f t="shared" si="364"/>
        <v>2872.5037858827718</v>
      </c>
      <c r="K348" s="154">
        <f t="shared" si="365"/>
        <v>287.25037858827727</v>
      </c>
      <c r="L348" s="473"/>
      <c r="M348" s="153">
        <f t="shared" ref="M348:M361" si="367">IFERROR(RANK(K348, K$347:K$361),"")</f>
        <v>6</v>
      </c>
      <c r="N348" s="448"/>
      <c r="O348" s="448"/>
      <c r="P348" s="95">
        <v>10</v>
      </c>
      <c r="Q348" s="177">
        <v>2890.5732066819519</v>
      </c>
      <c r="R348" s="177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47"/>
      <c r="U348" s="95">
        <v>10</v>
      </c>
      <c r="V348" s="177">
        <v>2871.1651728553134</v>
      </c>
      <c r="W348" s="177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47"/>
      <c r="Z348" s="95">
        <v>10</v>
      </c>
      <c r="AA348" s="177">
        <v>2874.9056603773583</v>
      </c>
      <c r="AB348" s="177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47"/>
      <c r="AE348" s="95">
        <v>10</v>
      </c>
      <c r="AF348" s="177">
        <v>2857.5903614457829</v>
      </c>
      <c r="AG348" s="177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47"/>
      <c r="AJ348" s="95">
        <v>10</v>
      </c>
      <c r="AK348" s="177">
        <v>2865.1685393258435</v>
      </c>
      <c r="AL348" s="177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47"/>
      <c r="AO348" s="95">
        <v>10</v>
      </c>
      <c r="AP348" s="177">
        <v>2871.0743801652893</v>
      </c>
      <c r="AQ348" s="177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47"/>
      <c r="AT348" s="95">
        <v>10</v>
      </c>
      <c r="AU348" s="177">
        <v>2877.0491803278687</v>
      </c>
      <c r="AV348" s="177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47"/>
    </row>
    <row r="349" spans="2:50" hidden="1">
      <c r="B349" s="456"/>
      <c r="C349" s="95">
        <f t="shared" si="366"/>
        <v>3</v>
      </c>
      <c r="D349" s="95" t="s">
        <v>206</v>
      </c>
      <c r="E349" s="95">
        <v>10</v>
      </c>
      <c r="F349" s="95">
        <v>3000</v>
      </c>
      <c r="G349" s="177">
        <f t="shared" si="362"/>
        <v>300</v>
      </c>
      <c r="H349" s="475"/>
      <c r="I349" s="153">
        <f t="shared" si="363"/>
        <v>10</v>
      </c>
      <c r="J349" s="153">
        <f t="shared" si="364"/>
        <v>2870.1477112653665</v>
      </c>
      <c r="K349" s="154">
        <f t="shared" si="365"/>
        <v>287.01477112653669</v>
      </c>
      <c r="L349" s="473"/>
      <c r="M349" s="153">
        <f t="shared" si="367"/>
        <v>8</v>
      </c>
      <c r="N349" s="448"/>
      <c r="O349" s="448"/>
      <c r="P349" s="95">
        <v>10</v>
      </c>
      <c r="Q349" s="177">
        <v>2863.0303030303039</v>
      </c>
      <c r="R349" s="177">
        <f t="shared" si="368"/>
        <v>286.30303030303037</v>
      </c>
      <c r="S349" s="95">
        <f t="shared" si="369"/>
        <v>7</v>
      </c>
      <c r="T349" s="447"/>
      <c r="U349" s="95">
        <v>10</v>
      </c>
      <c r="V349" s="177">
        <v>2869.3750000000009</v>
      </c>
      <c r="W349" s="177">
        <f t="shared" si="370"/>
        <v>286.93750000000011</v>
      </c>
      <c r="X349" s="95">
        <f t="shared" si="371"/>
        <v>7</v>
      </c>
      <c r="Y349" s="447"/>
      <c r="Z349" s="95">
        <v>10</v>
      </c>
      <c r="AA349" s="177">
        <v>2873.1034482758614</v>
      </c>
      <c r="AB349" s="177">
        <f t="shared" si="372"/>
        <v>287.31034482758616</v>
      </c>
      <c r="AC349" s="95">
        <f t="shared" si="373"/>
        <v>7</v>
      </c>
      <c r="AD349" s="447"/>
      <c r="AE349" s="95">
        <v>10</v>
      </c>
      <c r="AF349" s="177">
        <v>2876.5217391304368</v>
      </c>
      <c r="AG349" s="177">
        <f t="shared" si="374"/>
        <v>287.65217391304367</v>
      </c>
      <c r="AH349" s="95">
        <f t="shared" si="375"/>
        <v>6</v>
      </c>
      <c r="AI349" s="447"/>
      <c r="AJ349" s="95">
        <v>10</v>
      </c>
      <c r="AK349" s="177">
        <v>2867.5324675324673</v>
      </c>
      <c r="AL349" s="177">
        <f t="shared" si="376"/>
        <v>286.75324675324674</v>
      </c>
      <c r="AM349" s="95">
        <f t="shared" si="377"/>
        <v>7</v>
      </c>
      <c r="AN349" s="447"/>
      <c r="AO349" s="95">
        <v>10</v>
      </c>
      <c r="AP349" s="177">
        <v>2867.8787878787889</v>
      </c>
      <c r="AQ349" s="177">
        <f t="shared" si="378"/>
        <v>286.78787878787887</v>
      </c>
      <c r="AR349" s="95">
        <f t="shared" si="379"/>
        <v>8</v>
      </c>
      <c r="AS349" s="447"/>
      <c r="AT349" s="95">
        <v>10</v>
      </c>
      <c r="AU349" s="177">
        <v>2873.5922330097101</v>
      </c>
      <c r="AV349" s="177">
        <f t="shared" si="380"/>
        <v>287.359223300971</v>
      </c>
      <c r="AW349" s="95">
        <f t="shared" si="381"/>
        <v>8</v>
      </c>
      <c r="AX349" s="447"/>
    </row>
    <row r="350" spans="2:50" hidden="1">
      <c r="B350" s="456"/>
      <c r="C350" s="95">
        <f t="shared" si="366"/>
        <v>4</v>
      </c>
      <c r="D350" s="95" t="s">
        <v>209</v>
      </c>
      <c r="E350" s="95">
        <v>9</v>
      </c>
      <c r="F350" s="95">
        <v>3000</v>
      </c>
      <c r="G350" s="177">
        <f t="shared" si="362"/>
        <v>333.33333333333331</v>
      </c>
      <c r="H350" s="475"/>
      <c r="I350" s="153">
        <f>IFERROR(AVERAGE(P350,U350,Z350,AE350,AJ350,AO350,AT350),"")</f>
        <v>9</v>
      </c>
      <c r="J350" s="153">
        <f>IFERROR(AVERAGE(Q350,V350,AA350,AF350,AK350,AP350,AU350),"")</f>
        <v>2881.6798782750452</v>
      </c>
      <c r="K350" s="154">
        <f>IFERROR(AVERAGE(R350,W350,AB350,AG350,AL350,AQ350,AV350),"")</f>
        <v>320.18665314167168</v>
      </c>
      <c r="L350" s="473"/>
      <c r="M350" s="153">
        <f t="shared" si="367"/>
        <v>3</v>
      </c>
      <c r="N350" s="448"/>
      <c r="O350" s="448"/>
      <c r="P350" s="95">
        <v>9</v>
      </c>
      <c r="Q350" s="177">
        <v>2885.6249999999991</v>
      </c>
      <c r="R350" s="177">
        <f t="shared" si="368"/>
        <v>320.62499999999989</v>
      </c>
      <c r="S350" s="95">
        <f t="shared" si="369"/>
        <v>3</v>
      </c>
      <c r="T350" s="447"/>
      <c r="U350" s="95">
        <v>9</v>
      </c>
      <c r="V350" s="177">
        <v>2864.2622950819659</v>
      </c>
      <c r="W350" s="177">
        <f t="shared" si="370"/>
        <v>318.25136612021845</v>
      </c>
      <c r="X350" s="95">
        <f t="shared" si="371"/>
        <v>3</v>
      </c>
      <c r="Y350" s="447"/>
      <c r="Z350" s="95">
        <v>9</v>
      </c>
      <c r="AA350" s="177">
        <v>2867.9999999999986</v>
      </c>
      <c r="AB350" s="177">
        <f t="shared" si="372"/>
        <v>318.66666666666652</v>
      </c>
      <c r="AC350" s="95">
        <f t="shared" si="373"/>
        <v>3</v>
      </c>
      <c r="AD350" s="447"/>
      <c r="AE350" s="95">
        <v>9</v>
      </c>
      <c r="AF350" s="177">
        <v>2908.0851063829791</v>
      </c>
      <c r="AG350" s="177">
        <f t="shared" si="374"/>
        <v>323.12056737588659</v>
      </c>
      <c r="AH350" s="95">
        <f t="shared" si="375"/>
        <v>2</v>
      </c>
      <c r="AI350" s="447"/>
      <c r="AJ350" s="95">
        <v>9</v>
      </c>
      <c r="AK350" s="177">
        <v>2889.2307692307709</v>
      </c>
      <c r="AL350" s="177">
        <f t="shared" si="376"/>
        <v>321.02564102564122</v>
      </c>
      <c r="AM350" s="95">
        <f t="shared" si="377"/>
        <v>2</v>
      </c>
      <c r="AN350" s="447"/>
      <c r="AO350" s="95">
        <v>9</v>
      </c>
      <c r="AP350" s="177">
        <v>2880.967741935483</v>
      </c>
      <c r="AQ350" s="177">
        <f t="shared" si="378"/>
        <v>320.10752688172033</v>
      </c>
      <c r="AR350" s="95">
        <f t="shared" si="379"/>
        <v>2</v>
      </c>
      <c r="AS350" s="447"/>
      <c r="AT350" s="95">
        <v>9</v>
      </c>
      <c r="AU350" s="177">
        <v>2875.588235294118</v>
      </c>
      <c r="AV350" s="177">
        <f t="shared" si="380"/>
        <v>319.50980392156868</v>
      </c>
      <c r="AW350" s="95">
        <f t="shared" si="381"/>
        <v>2</v>
      </c>
      <c r="AX350" s="447"/>
    </row>
    <row r="351" spans="2:50" hidden="1">
      <c r="B351" s="456"/>
      <c r="C351" s="95">
        <f t="shared" si="366"/>
        <v>5</v>
      </c>
      <c r="D351" s="95" t="s">
        <v>210</v>
      </c>
      <c r="E351" s="95">
        <v>10</v>
      </c>
      <c r="F351" s="95">
        <v>3000</v>
      </c>
      <c r="G351" s="177">
        <f t="shared" si="362"/>
        <v>300</v>
      </c>
      <c r="H351" s="475"/>
      <c r="I351" s="153">
        <f t="shared" ref="I351:I361" si="382">IFERROR(AVERAGE(P351,U351,Z351,AE351,AJ351,AO351,AT351),"")</f>
        <v>10</v>
      </c>
      <c r="J351" s="153">
        <f t="shared" ref="J351:J361" si="383">IFERROR(AVERAGE(Q351,V351,AA351,AF351,AK351,AP351,AU351),"")</f>
        <v>2873.9563198630781</v>
      </c>
      <c r="K351" s="154">
        <f t="shared" ref="K351:K361" si="384">IFERROR(AVERAGE(R351,W351,AB351,AG351,AL351,AQ351,AV351),"")</f>
        <v>287.39563198630776</v>
      </c>
      <c r="L351" s="473"/>
      <c r="M351" s="153">
        <f t="shared" si="367"/>
        <v>5</v>
      </c>
      <c r="N351" s="448"/>
      <c r="O351" s="448"/>
      <c r="P351" s="95">
        <v>10</v>
      </c>
      <c r="Q351" s="177">
        <v>2856.9999999999986</v>
      </c>
      <c r="R351" s="177">
        <f t="shared" si="368"/>
        <v>285.69999999999987</v>
      </c>
      <c r="S351" s="95">
        <f t="shared" si="369"/>
        <v>9</v>
      </c>
      <c r="T351" s="447"/>
      <c r="U351" s="95">
        <v>10</v>
      </c>
      <c r="V351" s="177">
        <v>2874.9152542372867</v>
      </c>
      <c r="W351" s="177">
        <f t="shared" si="370"/>
        <v>287.49152542372866</v>
      </c>
      <c r="X351" s="95">
        <f t="shared" si="371"/>
        <v>5</v>
      </c>
      <c r="Y351" s="447"/>
      <c r="Z351" s="95">
        <v>10</v>
      </c>
      <c r="AA351" s="177">
        <v>2858.1818181818203</v>
      </c>
      <c r="AB351" s="177">
        <f t="shared" si="372"/>
        <v>285.81818181818204</v>
      </c>
      <c r="AC351" s="95">
        <f t="shared" si="373"/>
        <v>9</v>
      </c>
      <c r="AD351" s="447"/>
      <c r="AE351" s="95">
        <v>10</v>
      </c>
      <c r="AF351" s="177">
        <v>2879.9999999999991</v>
      </c>
      <c r="AG351" s="177">
        <f t="shared" si="374"/>
        <v>287.99999999999989</v>
      </c>
      <c r="AH351" s="95">
        <f t="shared" si="375"/>
        <v>5</v>
      </c>
      <c r="AI351" s="447"/>
      <c r="AJ351" s="95">
        <v>10</v>
      </c>
      <c r="AK351" s="177">
        <v>2873.8775510204091</v>
      </c>
      <c r="AL351" s="177">
        <f t="shared" si="376"/>
        <v>287.3877551020409</v>
      </c>
      <c r="AM351" s="95">
        <f t="shared" si="377"/>
        <v>6</v>
      </c>
      <c r="AN351" s="447"/>
      <c r="AO351" s="95">
        <v>10</v>
      </c>
      <c r="AP351" s="177">
        <v>2878.9655172413773</v>
      </c>
      <c r="AQ351" s="177">
        <f t="shared" si="378"/>
        <v>287.89655172413774</v>
      </c>
      <c r="AR351" s="95">
        <f t="shared" si="379"/>
        <v>4</v>
      </c>
      <c r="AS351" s="447"/>
      <c r="AT351" s="95">
        <v>10</v>
      </c>
      <c r="AU351" s="177">
        <v>2894.754098360655</v>
      </c>
      <c r="AV351" s="177">
        <f t="shared" si="380"/>
        <v>289.47540983606552</v>
      </c>
      <c r="AW351" s="95">
        <f t="shared" si="381"/>
        <v>4</v>
      </c>
      <c r="AX351" s="447"/>
    </row>
    <row r="352" spans="2:50" hidden="1">
      <c r="B352" s="456"/>
      <c r="C352" s="95">
        <f t="shared" si="366"/>
        <v>6</v>
      </c>
      <c r="D352" s="95" t="s">
        <v>215</v>
      </c>
      <c r="E352" s="95">
        <v>9</v>
      </c>
      <c r="F352" s="95">
        <v>3000</v>
      </c>
      <c r="G352" s="177">
        <f t="shared" si="362"/>
        <v>333.33333333333331</v>
      </c>
      <c r="H352" s="475"/>
      <c r="I352" s="153">
        <f t="shared" si="382"/>
        <v>9</v>
      </c>
      <c r="J352" s="153">
        <f t="shared" si="383"/>
        <v>2882.1743842364549</v>
      </c>
      <c r="K352" s="154">
        <f t="shared" si="384"/>
        <v>320.241598248495</v>
      </c>
      <c r="L352" s="473"/>
      <c r="M352" s="153">
        <f t="shared" si="367"/>
        <v>2</v>
      </c>
      <c r="N352" s="448"/>
      <c r="O352" s="448"/>
      <c r="P352" s="95">
        <v>9</v>
      </c>
      <c r="Q352" s="177">
        <v>2898.6206896551744</v>
      </c>
      <c r="R352" s="177">
        <f t="shared" si="368"/>
        <v>322.06896551724162</v>
      </c>
      <c r="S352" s="95">
        <f t="shared" si="369"/>
        <v>2</v>
      </c>
      <c r="T352" s="447"/>
      <c r="U352" s="95">
        <v>9</v>
      </c>
      <c r="V352" s="177">
        <v>2937.6000000000008</v>
      </c>
      <c r="W352" s="177">
        <f t="shared" si="370"/>
        <v>326.40000000000009</v>
      </c>
      <c r="X352" s="95">
        <f t="shared" si="371"/>
        <v>2</v>
      </c>
      <c r="Y352" s="447"/>
      <c r="Z352" s="95">
        <v>9</v>
      </c>
      <c r="AA352" s="177">
        <v>2889.6000000000008</v>
      </c>
      <c r="AB352" s="177">
        <f t="shared" si="372"/>
        <v>321.06666666666678</v>
      </c>
      <c r="AC352" s="95">
        <f t="shared" si="373"/>
        <v>2</v>
      </c>
      <c r="AD352" s="447"/>
      <c r="AE352" s="95">
        <v>9</v>
      </c>
      <c r="AF352" s="177">
        <v>2858.9999999999991</v>
      </c>
      <c r="AG352" s="177">
        <f t="shared" si="374"/>
        <v>317.66666666666657</v>
      </c>
      <c r="AH352" s="95">
        <f t="shared" si="375"/>
        <v>3</v>
      </c>
      <c r="AI352" s="447"/>
      <c r="AJ352" s="95">
        <v>9</v>
      </c>
      <c r="AK352" s="177">
        <v>2882.400000000001</v>
      </c>
      <c r="AL352" s="177">
        <f t="shared" si="376"/>
        <v>320.26666666666677</v>
      </c>
      <c r="AM352" s="95">
        <f t="shared" si="377"/>
        <v>3</v>
      </c>
      <c r="AN352" s="447"/>
      <c r="AO352" s="95">
        <v>9</v>
      </c>
      <c r="AP352" s="177">
        <v>2850.0000000000018</v>
      </c>
      <c r="AQ352" s="177">
        <f t="shared" si="378"/>
        <v>316.66666666666686</v>
      </c>
      <c r="AR352" s="95">
        <f t="shared" si="379"/>
        <v>3</v>
      </c>
      <c r="AS352" s="447"/>
      <c r="AT352" s="95">
        <v>9</v>
      </c>
      <c r="AU352" s="177">
        <v>2858.0000000000027</v>
      </c>
      <c r="AV352" s="177">
        <f t="shared" si="380"/>
        <v>317.55555555555588</v>
      </c>
      <c r="AW352" s="95">
        <f t="shared" si="381"/>
        <v>3</v>
      </c>
      <c r="AX352" s="447"/>
    </row>
    <row r="353" spans="2:50" hidden="1">
      <c r="B353" s="456"/>
      <c r="C353" s="95">
        <f t="shared" si="366"/>
        <v>7</v>
      </c>
      <c r="D353" s="95" t="s">
        <v>216</v>
      </c>
      <c r="E353" s="95">
        <v>10</v>
      </c>
      <c r="F353" s="95">
        <v>3000</v>
      </c>
      <c r="G353" s="177">
        <f t="shared" si="362"/>
        <v>300</v>
      </c>
      <c r="H353" s="475"/>
      <c r="I353" s="153">
        <f t="shared" si="382"/>
        <v>10</v>
      </c>
      <c r="J353" s="153">
        <f t="shared" si="383"/>
        <v>2881.7084732607095</v>
      </c>
      <c r="K353" s="154">
        <f t="shared" si="384"/>
        <v>288.17084732607094</v>
      </c>
      <c r="L353" s="473"/>
      <c r="M353" s="153">
        <f t="shared" si="367"/>
        <v>4</v>
      </c>
      <c r="N353" s="448"/>
      <c r="O353" s="448"/>
      <c r="P353" s="95">
        <v>10</v>
      </c>
      <c r="Q353" s="177">
        <v>2886.0000000000009</v>
      </c>
      <c r="R353" s="177">
        <f t="shared" si="368"/>
        <v>288.60000000000008</v>
      </c>
      <c r="S353" s="95">
        <f t="shared" si="369"/>
        <v>5</v>
      </c>
      <c r="T353" s="447"/>
      <c r="U353" s="95">
        <v>10</v>
      </c>
      <c r="V353" s="177">
        <v>2877.5510204081643</v>
      </c>
      <c r="W353" s="177">
        <f t="shared" si="370"/>
        <v>287.75510204081644</v>
      </c>
      <c r="X353" s="95">
        <f t="shared" si="371"/>
        <v>4</v>
      </c>
      <c r="Y353" s="447"/>
      <c r="Z353" s="95">
        <v>10</v>
      </c>
      <c r="AA353" s="177">
        <v>2887.6595744680853</v>
      </c>
      <c r="AB353" s="177">
        <f t="shared" si="372"/>
        <v>288.76595744680856</v>
      </c>
      <c r="AC353" s="95">
        <f t="shared" si="373"/>
        <v>4</v>
      </c>
      <c r="AD353" s="447"/>
      <c r="AE353" s="95">
        <v>10</v>
      </c>
      <c r="AF353" s="177">
        <v>2898.3333333333308</v>
      </c>
      <c r="AG353" s="177">
        <f t="shared" si="374"/>
        <v>289.83333333333309</v>
      </c>
      <c r="AH353" s="95">
        <f t="shared" si="375"/>
        <v>4</v>
      </c>
      <c r="AI353" s="447"/>
      <c r="AJ353" s="95">
        <v>10</v>
      </c>
      <c r="AK353" s="177">
        <v>2897.9999999999991</v>
      </c>
      <c r="AL353" s="177">
        <f t="shared" si="376"/>
        <v>289.7999999999999</v>
      </c>
      <c r="AM353" s="95">
        <f t="shared" si="377"/>
        <v>4</v>
      </c>
      <c r="AN353" s="447"/>
      <c r="AO353" s="95">
        <v>10</v>
      </c>
      <c r="AP353" s="177">
        <v>2854.8000000000006</v>
      </c>
      <c r="AQ353" s="177">
        <f t="shared" si="378"/>
        <v>285.48000000000008</v>
      </c>
      <c r="AR353" s="95">
        <f t="shared" si="379"/>
        <v>9</v>
      </c>
      <c r="AS353" s="447"/>
      <c r="AT353" s="95">
        <v>10</v>
      </c>
      <c r="AU353" s="177">
        <v>2869.6153846153861</v>
      </c>
      <c r="AV353" s="177">
        <f t="shared" si="380"/>
        <v>286.96153846153862</v>
      </c>
      <c r="AW353" s="95">
        <f t="shared" si="381"/>
        <v>9</v>
      </c>
      <c r="AX353" s="447"/>
    </row>
    <row r="354" spans="2:50" hidden="1">
      <c r="B354" s="456"/>
      <c r="C354" s="95">
        <f t="shared" si="366"/>
        <v>8</v>
      </c>
      <c r="D354" s="95" t="s">
        <v>217</v>
      </c>
      <c r="E354" s="95">
        <v>10</v>
      </c>
      <c r="F354" s="95">
        <v>3000</v>
      </c>
      <c r="G354" s="177">
        <f t="shared" si="362"/>
        <v>300</v>
      </c>
      <c r="H354" s="475"/>
      <c r="I354" s="153">
        <f t="shared" si="382"/>
        <v>10</v>
      </c>
      <c r="J354" s="153">
        <f t="shared" si="383"/>
        <v>2869.986387900914</v>
      </c>
      <c r="K354" s="154">
        <f t="shared" si="384"/>
        <v>286.99863879009138</v>
      </c>
      <c r="L354" s="473"/>
      <c r="M354" s="153">
        <f t="shared" si="367"/>
        <v>9</v>
      </c>
      <c r="N354" s="448"/>
      <c r="O354" s="448"/>
      <c r="P354" s="95">
        <v>10</v>
      </c>
      <c r="Q354" s="177">
        <v>2861.739130434783</v>
      </c>
      <c r="R354" s="177">
        <f t="shared" si="368"/>
        <v>286.17391304347831</v>
      </c>
      <c r="S354" s="95">
        <f t="shared" si="369"/>
        <v>8</v>
      </c>
      <c r="T354" s="447"/>
      <c r="U354" s="95">
        <v>10</v>
      </c>
      <c r="V354" s="177">
        <v>2864.5454545454545</v>
      </c>
      <c r="W354" s="177">
        <f t="shared" si="370"/>
        <v>286.45454545454544</v>
      </c>
      <c r="X354" s="95">
        <f t="shared" si="371"/>
        <v>8</v>
      </c>
      <c r="Y354" s="447"/>
      <c r="Z354" s="95">
        <v>10</v>
      </c>
      <c r="AA354" s="177">
        <v>2878.0645161290313</v>
      </c>
      <c r="AB354" s="177">
        <f t="shared" si="372"/>
        <v>287.80645161290312</v>
      </c>
      <c r="AC354" s="95">
        <f t="shared" si="373"/>
        <v>5</v>
      </c>
      <c r="AD354" s="447"/>
      <c r="AE354" s="95">
        <v>10</v>
      </c>
      <c r="AF354" s="177">
        <v>2861.5384615384633</v>
      </c>
      <c r="AG354" s="177">
        <f t="shared" si="374"/>
        <v>286.1538461538463</v>
      </c>
      <c r="AH354" s="95">
        <f t="shared" si="375"/>
        <v>8</v>
      </c>
      <c r="AI354" s="447"/>
      <c r="AJ354" s="95">
        <v>10</v>
      </c>
      <c r="AK354" s="177">
        <v>2875.4716981132092</v>
      </c>
      <c r="AL354" s="177">
        <f t="shared" si="376"/>
        <v>287.54716981132094</v>
      </c>
      <c r="AM354" s="95">
        <f t="shared" si="377"/>
        <v>5</v>
      </c>
      <c r="AN354" s="447"/>
      <c r="AO354" s="95">
        <v>10</v>
      </c>
      <c r="AP354" s="177">
        <v>2874.5454545454545</v>
      </c>
      <c r="AQ354" s="177">
        <f t="shared" si="378"/>
        <v>287.45454545454544</v>
      </c>
      <c r="AR354" s="95">
        <f t="shared" si="379"/>
        <v>5</v>
      </c>
      <c r="AS354" s="447"/>
      <c r="AT354" s="95">
        <v>10</v>
      </c>
      <c r="AU354" s="177">
        <v>2874.0000000000009</v>
      </c>
      <c r="AV354" s="177">
        <f t="shared" si="380"/>
        <v>287.40000000000009</v>
      </c>
      <c r="AW354" s="95">
        <f t="shared" si="381"/>
        <v>7</v>
      </c>
      <c r="AX354" s="447"/>
    </row>
    <row r="355" spans="2:50" hidden="1">
      <c r="B355" s="456"/>
      <c r="C355" s="95">
        <f t="shared" si="366"/>
        <v>9</v>
      </c>
      <c r="D355" s="95" t="s">
        <v>218</v>
      </c>
      <c r="E355" s="95">
        <v>13</v>
      </c>
      <c r="F355" s="95">
        <v>2000</v>
      </c>
      <c r="G355" s="177">
        <f t="shared" si="362"/>
        <v>153.84615384615384</v>
      </c>
      <c r="H355" s="475"/>
      <c r="I355" s="153">
        <f t="shared" si="382"/>
        <v>13</v>
      </c>
      <c r="J355" s="153">
        <f t="shared" si="383"/>
        <v>1910.0566349599369</v>
      </c>
      <c r="K355" s="154">
        <f t="shared" si="384"/>
        <v>146.92743345845665</v>
      </c>
      <c r="L355" s="473"/>
      <c r="M355" s="153">
        <f t="shared" si="367"/>
        <v>10</v>
      </c>
      <c r="N355" s="448"/>
      <c r="O355" s="448"/>
      <c r="P355" s="95">
        <v>13</v>
      </c>
      <c r="Q355" s="177">
        <v>1907.9999999999995</v>
      </c>
      <c r="R355" s="177">
        <f t="shared" si="368"/>
        <v>146.76923076923075</v>
      </c>
      <c r="S355" s="95">
        <f t="shared" si="369"/>
        <v>10</v>
      </c>
      <c r="T355" s="447"/>
      <c r="U355" s="95">
        <v>13</v>
      </c>
      <c r="V355" s="177">
        <v>1902.7868852459021</v>
      </c>
      <c r="W355" s="177">
        <f t="shared" si="370"/>
        <v>146.36822194199246</v>
      </c>
      <c r="X355" s="95">
        <f t="shared" si="371"/>
        <v>10</v>
      </c>
      <c r="Y355" s="447"/>
      <c r="Z355" s="95">
        <v>13</v>
      </c>
      <c r="AA355" s="177">
        <v>1907.058823529411</v>
      </c>
      <c r="AB355" s="177">
        <f t="shared" si="372"/>
        <v>146.69683257918547</v>
      </c>
      <c r="AC355" s="95">
        <f t="shared" si="373"/>
        <v>10</v>
      </c>
      <c r="AD355" s="447"/>
      <c r="AE355" s="95">
        <v>13</v>
      </c>
      <c r="AF355" s="177">
        <v>1924.2352941176466</v>
      </c>
      <c r="AG355" s="177">
        <f t="shared" si="374"/>
        <v>148.01809954751127</v>
      </c>
      <c r="AH355" s="95">
        <f t="shared" si="375"/>
        <v>10</v>
      </c>
      <c r="AI355" s="447"/>
      <c r="AJ355" s="95">
        <v>13</v>
      </c>
      <c r="AK355" s="177">
        <v>1911.5294117647054</v>
      </c>
      <c r="AL355" s="177">
        <f t="shared" si="376"/>
        <v>147.04072398190041</v>
      </c>
      <c r="AM355" s="95">
        <f t="shared" si="377"/>
        <v>10</v>
      </c>
      <c r="AN355" s="447"/>
      <c r="AO355" s="95">
        <v>13</v>
      </c>
      <c r="AP355" s="177">
        <v>1903.9655172413795</v>
      </c>
      <c r="AQ355" s="177">
        <f t="shared" si="378"/>
        <v>146.45888594164458</v>
      </c>
      <c r="AR355" s="95">
        <f t="shared" si="379"/>
        <v>10</v>
      </c>
      <c r="AS355" s="447"/>
      <c r="AT355" s="95">
        <v>13</v>
      </c>
      <c r="AU355" s="177">
        <v>1912.820512820512</v>
      </c>
      <c r="AV355" s="177">
        <f t="shared" si="380"/>
        <v>147.14003944773168</v>
      </c>
      <c r="AW355" s="95">
        <f t="shared" si="381"/>
        <v>10</v>
      </c>
      <c r="AX355" s="447"/>
    </row>
    <row r="356" spans="2:50" hidden="1">
      <c r="B356" s="456"/>
      <c r="C356" s="95">
        <f t="shared" si="366"/>
        <v>10</v>
      </c>
      <c r="D356" s="95" t="s">
        <v>219</v>
      </c>
      <c r="E356" s="95">
        <v>8</v>
      </c>
      <c r="F356" s="95">
        <v>3000</v>
      </c>
      <c r="G356" s="177">
        <f t="shared" si="362"/>
        <v>375</v>
      </c>
      <c r="H356" s="475"/>
      <c r="I356" s="153">
        <f t="shared" si="382"/>
        <v>8</v>
      </c>
      <c r="J356" s="153">
        <f t="shared" si="383"/>
        <v>2884.6952589355742</v>
      </c>
      <c r="K356" s="154">
        <f t="shared" si="384"/>
        <v>360.58690736694678</v>
      </c>
      <c r="L356" s="473"/>
      <c r="M356" s="153">
        <f t="shared" si="367"/>
        <v>1</v>
      </c>
      <c r="N356" s="448"/>
      <c r="O356" s="448"/>
      <c r="P356" s="95">
        <v>8</v>
      </c>
      <c r="Q356" s="177">
        <v>2877.2307692307686</v>
      </c>
      <c r="R356" s="177">
        <f t="shared" si="368"/>
        <v>359.65384615384608</v>
      </c>
      <c r="S356" s="95">
        <f t="shared" si="369"/>
        <v>1</v>
      </c>
      <c r="T356" s="447"/>
      <c r="U356" s="95">
        <v>8</v>
      </c>
      <c r="V356" s="177">
        <v>2879.0163934426218</v>
      </c>
      <c r="W356" s="177">
        <f t="shared" si="370"/>
        <v>359.87704918032773</v>
      </c>
      <c r="X356" s="95">
        <f t="shared" si="371"/>
        <v>1</v>
      </c>
      <c r="Y356" s="447"/>
      <c r="Z356" s="95">
        <v>8</v>
      </c>
      <c r="AA356" s="177">
        <v>2881.0526315789457</v>
      </c>
      <c r="AB356" s="177">
        <f t="shared" si="372"/>
        <v>360.13157894736821</v>
      </c>
      <c r="AC356" s="95">
        <f t="shared" si="373"/>
        <v>1</v>
      </c>
      <c r="AD356" s="447"/>
      <c r="AE356" s="95">
        <v>8</v>
      </c>
      <c r="AF356" s="177">
        <v>2897.8723404255325</v>
      </c>
      <c r="AG356" s="177">
        <f t="shared" si="374"/>
        <v>362.23404255319156</v>
      </c>
      <c r="AH356" s="95">
        <f t="shared" si="375"/>
        <v>1</v>
      </c>
      <c r="AI356" s="447"/>
      <c r="AJ356" s="95">
        <v>8</v>
      </c>
      <c r="AK356" s="177">
        <v>2877.6470588235306</v>
      </c>
      <c r="AL356" s="177">
        <f t="shared" si="376"/>
        <v>359.70588235294133</v>
      </c>
      <c r="AM356" s="95">
        <f t="shared" si="377"/>
        <v>1</v>
      </c>
      <c r="AN356" s="447"/>
      <c r="AO356" s="95">
        <v>8</v>
      </c>
      <c r="AP356" s="177">
        <v>2880.9999999999986</v>
      </c>
      <c r="AQ356" s="177">
        <f t="shared" si="378"/>
        <v>360.12499999999983</v>
      </c>
      <c r="AR356" s="95">
        <f t="shared" si="379"/>
        <v>1</v>
      </c>
      <c r="AS356" s="447"/>
      <c r="AT356" s="95">
        <v>8</v>
      </c>
      <c r="AU356" s="177">
        <v>2899.0476190476184</v>
      </c>
      <c r="AV356" s="177">
        <f t="shared" si="380"/>
        <v>362.38095238095229</v>
      </c>
      <c r="AW356" s="95">
        <f t="shared" si="381"/>
        <v>1</v>
      </c>
      <c r="AX356" s="447"/>
    </row>
    <row r="357" spans="2:50" hidden="1">
      <c r="B357" s="456"/>
      <c r="C357" s="95">
        <f t="shared" si="366"/>
        <v>11</v>
      </c>
      <c r="D357" s="95"/>
      <c r="E357" s="95"/>
      <c r="F357" s="95"/>
      <c r="G357" s="177"/>
      <c r="H357" s="475"/>
      <c r="I357" s="153" t="str">
        <f t="shared" si="382"/>
        <v/>
      </c>
      <c r="J357" s="153" t="str">
        <f t="shared" si="383"/>
        <v/>
      </c>
      <c r="K357" s="154" t="str">
        <f t="shared" si="384"/>
        <v/>
      </c>
      <c r="L357" s="473"/>
      <c r="M357" s="153" t="str">
        <f t="shared" si="367"/>
        <v/>
      </c>
      <c r="N357" s="448"/>
      <c r="O357" s="448"/>
      <c r="P357" s="95"/>
      <c r="Q357" s="177"/>
      <c r="R357" s="177" t="str">
        <f t="shared" si="368"/>
        <v/>
      </c>
      <c r="S357" s="95" t="str">
        <f t="shared" si="369"/>
        <v/>
      </c>
      <c r="T357" s="447"/>
      <c r="U357" s="95"/>
      <c r="V357" s="177"/>
      <c r="W357" s="177" t="str">
        <f t="shared" si="370"/>
        <v/>
      </c>
      <c r="X357" s="95" t="str">
        <f t="shared" si="371"/>
        <v/>
      </c>
      <c r="Y357" s="447"/>
      <c r="Z357" s="95"/>
      <c r="AA357" s="177"/>
      <c r="AB357" s="177" t="str">
        <f t="shared" si="372"/>
        <v/>
      </c>
      <c r="AC357" s="95" t="str">
        <f t="shared" si="373"/>
        <v/>
      </c>
      <c r="AD357" s="447"/>
      <c r="AE357" s="95"/>
      <c r="AF357" s="177"/>
      <c r="AG357" s="177" t="str">
        <f t="shared" si="374"/>
        <v/>
      </c>
      <c r="AH357" s="95" t="str">
        <f t="shared" si="375"/>
        <v/>
      </c>
      <c r="AI357" s="447"/>
      <c r="AJ357" s="95"/>
      <c r="AK357" s="177"/>
      <c r="AL357" s="177" t="str">
        <f t="shared" si="376"/>
        <v/>
      </c>
      <c r="AM357" s="95" t="str">
        <f t="shared" si="377"/>
        <v/>
      </c>
      <c r="AN357" s="447"/>
      <c r="AO357" s="95"/>
      <c r="AP357" s="177"/>
      <c r="AQ357" s="177" t="str">
        <f t="shared" si="378"/>
        <v/>
      </c>
      <c r="AR357" s="95" t="str">
        <f t="shared" si="379"/>
        <v/>
      </c>
      <c r="AS357" s="447"/>
      <c r="AT357" s="95"/>
      <c r="AU357" s="177"/>
      <c r="AV357" s="177" t="str">
        <f t="shared" si="380"/>
        <v/>
      </c>
      <c r="AW357" s="95" t="str">
        <f t="shared" si="381"/>
        <v/>
      </c>
      <c r="AX357" s="447"/>
    </row>
    <row r="358" spans="2:50" hidden="1">
      <c r="B358" s="456"/>
      <c r="C358" s="95">
        <f t="shared" si="366"/>
        <v>12</v>
      </c>
      <c r="D358" s="95"/>
      <c r="E358" s="95"/>
      <c r="F358" s="95"/>
      <c r="G358" s="95"/>
      <c r="H358" s="475"/>
      <c r="I358" s="153" t="str">
        <f t="shared" si="382"/>
        <v/>
      </c>
      <c r="J358" s="153" t="str">
        <f t="shared" si="383"/>
        <v/>
      </c>
      <c r="K358" s="154" t="str">
        <f t="shared" si="384"/>
        <v/>
      </c>
      <c r="L358" s="473"/>
      <c r="M358" s="153" t="str">
        <f t="shared" si="367"/>
        <v/>
      </c>
      <c r="N358" s="448"/>
      <c r="O358" s="448"/>
      <c r="P358" s="95"/>
      <c r="Q358" s="177"/>
      <c r="R358" s="177" t="str">
        <f t="shared" si="368"/>
        <v/>
      </c>
      <c r="S358" s="95" t="str">
        <f t="shared" si="369"/>
        <v/>
      </c>
      <c r="T358" s="447"/>
      <c r="U358" s="95"/>
      <c r="V358" s="177"/>
      <c r="W358" s="177" t="str">
        <f t="shared" si="370"/>
        <v/>
      </c>
      <c r="X358" s="95" t="str">
        <f t="shared" si="371"/>
        <v/>
      </c>
      <c r="Y358" s="447"/>
      <c r="Z358" s="95"/>
      <c r="AA358" s="177"/>
      <c r="AB358" s="177" t="str">
        <f t="shared" si="372"/>
        <v/>
      </c>
      <c r="AC358" s="95" t="str">
        <f t="shared" si="373"/>
        <v/>
      </c>
      <c r="AD358" s="447"/>
      <c r="AE358" s="95"/>
      <c r="AF358" s="177"/>
      <c r="AG358" s="177" t="str">
        <f t="shared" si="374"/>
        <v/>
      </c>
      <c r="AH358" s="95" t="str">
        <f t="shared" si="375"/>
        <v/>
      </c>
      <c r="AI358" s="447"/>
      <c r="AJ358" s="95"/>
      <c r="AK358" s="177"/>
      <c r="AL358" s="177" t="str">
        <f t="shared" si="376"/>
        <v/>
      </c>
      <c r="AM358" s="95" t="str">
        <f t="shared" si="377"/>
        <v/>
      </c>
      <c r="AN358" s="447"/>
      <c r="AO358" s="95"/>
      <c r="AP358" s="177"/>
      <c r="AQ358" s="177" t="str">
        <f t="shared" si="378"/>
        <v/>
      </c>
      <c r="AR358" s="95" t="str">
        <f t="shared" si="379"/>
        <v/>
      </c>
      <c r="AS358" s="447"/>
      <c r="AT358" s="95"/>
      <c r="AU358" s="177"/>
      <c r="AV358" s="177" t="str">
        <f t="shared" si="380"/>
        <v/>
      </c>
      <c r="AW358" s="95" t="str">
        <f t="shared" si="381"/>
        <v/>
      </c>
      <c r="AX358" s="447"/>
    </row>
    <row r="359" spans="2:50" hidden="1">
      <c r="B359" s="456"/>
      <c r="C359" s="95">
        <f t="shared" si="366"/>
        <v>13</v>
      </c>
      <c r="D359" s="95"/>
      <c r="E359" s="95"/>
      <c r="F359" s="95"/>
      <c r="G359" s="95"/>
      <c r="H359" s="475"/>
      <c r="I359" s="153" t="str">
        <f t="shared" si="382"/>
        <v/>
      </c>
      <c r="J359" s="153" t="str">
        <f t="shared" si="383"/>
        <v/>
      </c>
      <c r="K359" s="154" t="str">
        <f t="shared" si="384"/>
        <v/>
      </c>
      <c r="L359" s="473"/>
      <c r="M359" s="153" t="str">
        <f t="shared" si="367"/>
        <v/>
      </c>
      <c r="N359" s="448"/>
      <c r="O359" s="448"/>
      <c r="P359" s="95"/>
      <c r="Q359" s="177"/>
      <c r="R359" s="177" t="str">
        <f t="shared" si="368"/>
        <v/>
      </c>
      <c r="S359" s="95" t="str">
        <f t="shared" si="369"/>
        <v/>
      </c>
      <c r="T359" s="447"/>
      <c r="U359" s="95"/>
      <c r="V359" s="177"/>
      <c r="W359" s="177" t="str">
        <f t="shared" si="370"/>
        <v/>
      </c>
      <c r="X359" s="95" t="str">
        <f t="shared" si="371"/>
        <v/>
      </c>
      <c r="Y359" s="447"/>
      <c r="Z359" s="95"/>
      <c r="AA359" s="177"/>
      <c r="AB359" s="177" t="str">
        <f t="shared" si="372"/>
        <v/>
      </c>
      <c r="AC359" s="95" t="str">
        <f t="shared" si="373"/>
        <v/>
      </c>
      <c r="AD359" s="447"/>
      <c r="AE359" s="95"/>
      <c r="AF359" s="177"/>
      <c r="AG359" s="177" t="str">
        <f t="shared" si="374"/>
        <v/>
      </c>
      <c r="AH359" s="95" t="str">
        <f t="shared" si="375"/>
        <v/>
      </c>
      <c r="AI359" s="447"/>
      <c r="AJ359" s="95"/>
      <c r="AK359" s="177"/>
      <c r="AL359" s="177" t="str">
        <f t="shared" si="376"/>
        <v/>
      </c>
      <c r="AM359" s="95" t="str">
        <f t="shared" si="377"/>
        <v/>
      </c>
      <c r="AN359" s="447"/>
      <c r="AO359" s="95"/>
      <c r="AP359" s="177"/>
      <c r="AQ359" s="177" t="str">
        <f t="shared" si="378"/>
        <v/>
      </c>
      <c r="AR359" s="95" t="str">
        <f t="shared" si="379"/>
        <v/>
      </c>
      <c r="AS359" s="447"/>
      <c r="AT359" s="95"/>
      <c r="AU359" s="177"/>
      <c r="AV359" s="177" t="str">
        <f t="shared" si="380"/>
        <v/>
      </c>
      <c r="AW359" s="95" t="str">
        <f t="shared" si="381"/>
        <v/>
      </c>
      <c r="AX359" s="447"/>
    </row>
    <row r="360" spans="2:50" hidden="1">
      <c r="B360" s="456"/>
      <c r="C360" s="95">
        <f t="shared" si="366"/>
        <v>14</v>
      </c>
      <c r="D360" s="95"/>
      <c r="E360" s="95"/>
      <c r="F360" s="95"/>
      <c r="G360" s="95"/>
      <c r="H360" s="475"/>
      <c r="I360" s="153" t="str">
        <f t="shared" si="382"/>
        <v/>
      </c>
      <c r="J360" s="153" t="str">
        <f t="shared" si="383"/>
        <v/>
      </c>
      <c r="K360" s="154" t="str">
        <f t="shared" si="384"/>
        <v/>
      </c>
      <c r="L360" s="473"/>
      <c r="M360" s="153" t="str">
        <f t="shared" si="367"/>
        <v/>
      </c>
      <c r="N360" s="448"/>
      <c r="O360" s="448"/>
      <c r="P360" s="95"/>
      <c r="Q360" s="177"/>
      <c r="R360" s="177" t="str">
        <f t="shared" si="368"/>
        <v/>
      </c>
      <c r="S360" s="95" t="str">
        <f t="shared" si="369"/>
        <v/>
      </c>
      <c r="T360" s="447"/>
      <c r="U360" s="95"/>
      <c r="V360" s="177"/>
      <c r="W360" s="177" t="str">
        <f t="shared" si="370"/>
        <v/>
      </c>
      <c r="X360" s="95" t="str">
        <f t="shared" si="371"/>
        <v/>
      </c>
      <c r="Y360" s="447"/>
      <c r="Z360" s="95"/>
      <c r="AA360" s="177"/>
      <c r="AB360" s="177" t="str">
        <f t="shared" si="372"/>
        <v/>
      </c>
      <c r="AC360" s="95" t="str">
        <f t="shared" si="373"/>
        <v/>
      </c>
      <c r="AD360" s="447"/>
      <c r="AE360" s="95"/>
      <c r="AF360" s="177"/>
      <c r="AG360" s="177" t="str">
        <f t="shared" si="374"/>
        <v/>
      </c>
      <c r="AH360" s="95" t="str">
        <f t="shared" si="375"/>
        <v/>
      </c>
      <c r="AI360" s="447"/>
      <c r="AJ360" s="95"/>
      <c r="AK360" s="177"/>
      <c r="AL360" s="177" t="str">
        <f t="shared" si="376"/>
        <v/>
      </c>
      <c r="AM360" s="95" t="str">
        <f t="shared" si="377"/>
        <v/>
      </c>
      <c r="AN360" s="447"/>
      <c r="AO360" s="95"/>
      <c r="AP360" s="177"/>
      <c r="AQ360" s="177" t="str">
        <f t="shared" si="378"/>
        <v/>
      </c>
      <c r="AR360" s="95" t="str">
        <f t="shared" si="379"/>
        <v/>
      </c>
      <c r="AS360" s="447"/>
      <c r="AT360" s="95"/>
      <c r="AU360" s="177"/>
      <c r="AV360" s="177" t="str">
        <f t="shared" si="380"/>
        <v/>
      </c>
      <c r="AW360" s="95" t="str">
        <f t="shared" si="381"/>
        <v/>
      </c>
      <c r="AX360" s="447"/>
    </row>
    <row r="361" spans="2:50" hidden="1">
      <c r="B361" s="456"/>
      <c r="C361" s="95">
        <f t="shared" si="366"/>
        <v>15</v>
      </c>
      <c r="D361" s="95"/>
      <c r="E361" s="95"/>
      <c r="F361" s="95"/>
      <c r="G361" s="95"/>
      <c r="H361" s="476"/>
      <c r="I361" s="153" t="str">
        <f t="shared" si="382"/>
        <v/>
      </c>
      <c r="J361" s="153" t="str">
        <f t="shared" si="383"/>
        <v/>
      </c>
      <c r="K361" s="154" t="str">
        <f t="shared" si="384"/>
        <v/>
      </c>
      <c r="L361" s="473"/>
      <c r="M361" s="153" t="str">
        <f t="shared" si="367"/>
        <v/>
      </c>
      <c r="N361" s="448"/>
      <c r="O361" s="448"/>
      <c r="P361" s="95"/>
      <c r="Q361" s="177"/>
      <c r="R361" s="177" t="str">
        <f t="shared" si="368"/>
        <v/>
      </c>
      <c r="S361" s="95" t="str">
        <f t="shared" si="369"/>
        <v/>
      </c>
      <c r="T361" s="447"/>
      <c r="U361" s="95"/>
      <c r="V361" s="177"/>
      <c r="W361" s="177" t="str">
        <f t="shared" si="370"/>
        <v/>
      </c>
      <c r="X361" s="95" t="str">
        <f t="shared" si="371"/>
        <v/>
      </c>
      <c r="Y361" s="447"/>
      <c r="Z361" s="95"/>
      <c r="AA361" s="177"/>
      <c r="AB361" s="177" t="str">
        <f t="shared" si="372"/>
        <v/>
      </c>
      <c r="AC361" s="95" t="str">
        <f t="shared" si="373"/>
        <v/>
      </c>
      <c r="AD361" s="447"/>
      <c r="AE361" s="95"/>
      <c r="AF361" s="177"/>
      <c r="AG361" s="177" t="str">
        <f t="shared" si="374"/>
        <v/>
      </c>
      <c r="AH361" s="95" t="str">
        <f t="shared" si="375"/>
        <v/>
      </c>
      <c r="AI361" s="447"/>
      <c r="AJ361" s="95"/>
      <c r="AK361" s="177"/>
      <c r="AL361" s="177" t="str">
        <f t="shared" si="376"/>
        <v/>
      </c>
      <c r="AM361" s="95" t="str">
        <f t="shared" si="377"/>
        <v/>
      </c>
      <c r="AN361" s="447"/>
      <c r="AO361" s="95"/>
      <c r="AP361" s="177"/>
      <c r="AQ361" s="177" t="str">
        <f t="shared" si="378"/>
        <v/>
      </c>
      <c r="AR361" s="95" t="str">
        <f t="shared" si="379"/>
        <v/>
      </c>
      <c r="AS361" s="447"/>
      <c r="AT361" s="95"/>
      <c r="AU361" s="177"/>
      <c r="AV361" s="177" t="str">
        <f t="shared" si="380"/>
        <v/>
      </c>
      <c r="AW361" s="95" t="str">
        <f t="shared" si="381"/>
        <v/>
      </c>
      <c r="AX361" s="447"/>
    </row>
    <row r="362" spans="2:50" ht="15.6" hidden="1">
      <c r="B362" s="460" t="s">
        <v>115</v>
      </c>
      <c r="C362" s="461"/>
      <c r="D362" s="461"/>
      <c r="E362" s="461"/>
      <c r="F362" s="461"/>
      <c r="G362" s="461"/>
      <c r="H362" s="461"/>
      <c r="I362" s="150"/>
      <c r="J362" s="150"/>
      <c r="K362" s="150"/>
      <c r="L362" s="150"/>
      <c r="M362" s="150"/>
      <c r="N362" s="448" t="s">
        <v>116</v>
      </c>
      <c r="O362" s="463" t="s">
        <v>63</v>
      </c>
      <c r="P362" s="465">
        <f>AT342+1</f>
        <v>45993</v>
      </c>
      <c r="Q362" s="456"/>
      <c r="R362" s="456"/>
      <c r="S362" s="456"/>
      <c r="T362" s="456"/>
      <c r="U362" s="465">
        <f>P362+1</f>
        <v>45994</v>
      </c>
      <c r="V362" s="456"/>
      <c r="W362" s="456"/>
      <c r="X362" s="456"/>
      <c r="Y362" s="456"/>
      <c r="Z362" s="465">
        <f>U362+1</f>
        <v>45995</v>
      </c>
      <c r="AA362" s="456"/>
      <c r="AB362" s="456"/>
      <c r="AC362" s="456"/>
      <c r="AD362" s="456"/>
      <c r="AE362" s="465">
        <f>Z362+1</f>
        <v>45996</v>
      </c>
      <c r="AF362" s="456"/>
      <c r="AG362" s="456"/>
      <c r="AH362" s="456"/>
      <c r="AI362" s="456"/>
      <c r="AJ362" s="465">
        <f>AE362+1</f>
        <v>45997</v>
      </c>
      <c r="AK362" s="456"/>
      <c r="AL362" s="456"/>
      <c r="AM362" s="456"/>
      <c r="AN362" s="456"/>
      <c r="AO362" s="465">
        <f>AJ362+1</f>
        <v>45998</v>
      </c>
      <c r="AP362" s="456"/>
      <c r="AQ362" s="456"/>
      <c r="AR362" s="456"/>
      <c r="AS362" s="456"/>
      <c r="AT362" s="465">
        <f>AO362+1</f>
        <v>45999</v>
      </c>
      <c r="AU362" s="456"/>
      <c r="AV362" s="456"/>
      <c r="AW362" s="456"/>
      <c r="AX362" s="456"/>
    </row>
    <row r="363" spans="2:50" ht="15.6" hidden="1">
      <c r="B363" s="462"/>
      <c r="C363" s="462"/>
      <c r="D363" s="462"/>
      <c r="E363" s="462"/>
      <c r="F363" s="462"/>
      <c r="G363" s="462"/>
      <c r="H363" s="462"/>
      <c r="I363" s="150"/>
      <c r="J363" s="150"/>
      <c r="K363" s="150"/>
      <c r="L363" s="150"/>
      <c r="M363" s="150"/>
      <c r="N363" s="448"/>
      <c r="O363" s="464"/>
      <c r="P363" s="465" t="s">
        <v>77</v>
      </c>
      <c r="Q363" s="456"/>
      <c r="R363" s="456"/>
      <c r="S363" s="456"/>
      <c r="T363" s="456"/>
      <c r="U363" s="465" t="s">
        <v>78</v>
      </c>
      <c r="V363" s="456"/>
      <c r="W363" s="456"/>
      <c r="X363" s="456"/>
      <c r="Y363" s="456"/>
      <c r="Z363" s="465" t="s">
        <v>79</v>
      </c>
      <c r="AA363" s="456"/>
      <c r="AB363" s="456"/>
      <c r="AC363" s="456"/>
      <c r="AD363" s="456"/>
      <c r="AE363" s="465" t="s">
        <v>74</v>
      </c>
      <c r="AF363" s="456"/>
      <c r="AG363" s="456"/>
      <c r="AH363" s="456"/>
      <c r="AI363" s="456"/>
      <c r="AJ363" s="465" t="s">
        <v>75</v>
      </c>
      <c r="AK363" s="456"/>
      <c r="AL363" s="456"/>
      <c r="AM363" s="456"/>
      <c r="AN363" s="456"/>
      <c r="AO363" s="465" t="s">
        <v>70</v>
      </c>
      <c r="AP363" s="456"/>
      <c r="AQ363" s="456"/>
      <c r="AR363" s="456"/>
      <c r="AS363" s="456"/>
      <c r="AT363" s="465" t="s">
        <v>76</v>
      </c>
      <c r="AU363" s="456"/>
      <c r="AV363" s="456"/>
      <c r="AW363" s="456"/>
      <c r="AX363" s="456"/>
    </row>
    <row r="364" spans="2:50" hidden="1">
      <c r="B364" s="448" t="s">
        <v>117</v>
      </c>
      <c r="C364" s="448" t="s">
        <v>118</v>
      </c>
      <c r="D364" s="448"/>
      <c r="E364" s="448" t="s">
        <v>119</v>
      </c>
      <c r="F364" s="448"/>
      <c r="G364" s="448"/>
      <c r="H364" s="452" t="s">
        <v>120</v>
      </c>
      <c r="I364" s="455" t="s">
        <v>121</v>
      </c>
      <c r="J364" s="455"/>
      <c r="K364" s="455"/>
      <c r="L364" s="455" t="s">
        <v>120</v>
      </c>
      <c r="M364" s="455" t="s">
        <v>122</v>
      </c>
      <c r="N364" s="448"/>
      <c r="O364" s="448" t="s">
        <v>123</v>
      </c>
      <c r="P364" s="449" t="s">
        <v>124</v>
      </c>
      <c r="Q364" s="450"/>
      <c r="R364" s="450"/>
      <c r="S364" s="451"/>
      <c r="T364" s="448" t="s">
        <v>120</v>
      </c>
      <c r="U364" s="449" t="s">
        <v>124</v>
      </c>
      <c r="V364" s="450"/>
      <c r="W364" s="450"/>
      <c r="X364" s="451"/>
      <c r="Y364" s="448" t="s">
        <v>120</v>
      </c>
      <c r="Z364" s="449" t="s">
        <v>124</v>
      </c>
      <c r="AA364" s="450"/>
      <c r="AB364" s="450"/>
      <c r="AC364" s="451"/>
      <c r="AD364" s="448" t="s">
        <v>120</v>
      </c>
      <c r="AE364" s="449" t="s">
        <v>124</v>
      </c>
      <c r="AF364" s="450"/>
      <c r="AG364" s="450"/>
      <c r="AH364" s="451"/>
      <c r="AI364" s="448" t="s">
        <v>120</v>
      </c>
      <c r="AJ364" s="449" t="s">
        <v>124</v>
      </c>
      <c r="AK364" s="450"/>
      <c r="AL364" s="450"/>
      <c r="AM364" s="451"/>
      <c r="AN364" s="448" t="s">
        <v>120</v>
      </c>
      <c r="AO364" s="449" t="s">
        <v>124</v>
      </c>
      <c r="AP364" s="450"/>
      <c r="AQ364" s="450"/>
      <c r="AR364" s="451"/>
      <c r="AS364" s="448" t="s">
        <v>120</v>
      </c>
      <c r="AT364" s="449" t="s">
        <v>124</v>
      </c>
      <c r="AU364" s="450"/>
      <c r="AV364" s="450"/>
      <c r="AW364" s="451"/>
      <c r="AX364" s="448" t="s">
        <v>120</v>
      </c>
    </row>
    <row r="365" spans="2:50" hidden="1">
      <c r="B365" s="448"/>
      <c r="C365" s="448"/>
      <c r="D365" s="448"/>
      <c r="E365" s="448" t="s">
        <v>125</v>
      </c>
      <c r="F365" s="448"/>
      <c r="G365" s="448"/>
      <c r="H365" s="453"/>
      <c r="I365" s="455" t="s">
        <v>125</v>
      </c>
      <c r="J365" s="455"/>
      <c r="K365" s="455"/>
      <c r="L365" s="455"/>
      <c r="M365" s="455"/>
      <c r="N365" s="448"/>
      <c r="O365" s="448"/>
      <c r="P365" s="449" t="s">
        <v>126</v>
      </c>
      <c r="Q365" s="450"/>
      <c r="R365" s="450"/>
      <c r="S365" s="451"/>
      <c r="T365" s="448"/>
      <c r="U365" s="449" t="s">
        <v>126</v>
      </c>
      <c r="V365" s="450"/>
      <c r="W365" s="450"/>
      <c r="X365" s="451"/>
      <c r="Y365" s="448"/>
      <c r="Z365" s="449" t="s">
        <v>126</v>
      </c>
      <c r="AA365" s="450"/>
      <c r="AB365" s="450"/>
      <c r="AC365" s="451"/>
      <c r="AD365" s="448"/>
      <c r="AE365" s="449" t="s">
        <v>126</v>
      </c>
      <c r="AF365" s="450"/>
      <c r="AG365" s="450"/>
      <c r="AH365" s="451"/>
      <c r="AI365" s="448"/>
      <c r="AJ365" s="449" t="s">
        <v>126</v>
      </c>
      <c r="AK365" s="450"/>
      <c r="AL365" s="450"/>
      <c r="AM365" s="451"/>
      <c r="AN365" s="448"/>
      <c r="AO365" s="449" t="s">
        <v>126</v>
      </c>
      <c r="AP365" s="450"/>
      <c r="AQ365" s="450"/>
      <c r="AR365" s="451"/>
      <c r="AS365" s="448"/>
      <c r="AT365" s="449" t="s">
        <v>126</v>
      </c>
      <c r="AU365" s="450"/>
      <c r="AV365" s="450"/>
      <c r="AW365" s="451"/>
      <c r="AX365" s="448"/>
    </row>
    <row r="366" spans="2:50" hidden="1">
      <c r="B366" s="448"/>
      <c r="C366" s="448"/>
      <c r="D366" s="448"/>
      <c r="E366" s="94" t="s">
        <v>127</v>
      </c>
      <c r="F366" s="94" t="s">
        <v>128</v>
      </c>
      <c r="G366" s="94" t="s">
        <v>129</v>
      </c>
      <c r="H366" s="454"/>
      <c r="I366" s="152" t="s">
        <v>127</v>
      </c>
      <c r="J366" s="152" t="s">
        <v>128</v>
      </c>
      <c r="K366" s="152" t="s">
        <v>129</v>
      </c>
      <c r="L366" s="455"/>
      <c r="M366" s="455"/>
      <c r="N366" s="448"/>
      <c r="O366" s="448"/>
      <c r="P366" s="94" t="s">
        <v>127</v>
      </c>
      <c r="Q366" s="94" t="s">
        <v>128</v>
      </c>
      <c r="R366" s="94" t="s">
        <v>129</v>
      </c>
      <c r="S366" s="94" t="s">
        <v>122</v>
      </c>
      <c r="T366" s="448"/>
      <c r="U366" s="94" t="s">
        <v>127</v>
      </c>
      <c r="V366" s="94" t="s">
        <v>128</v>
      </c>
      <c r="W366" s="94" t="s">
        <v>129</v>
      </c>
      <c r="X366" s="94" t="s">
        <v>122</v>
      </c>
      <c r="Y366" s="448"/>
      <c r="Z366" s="94" t="s">
        <v>127</v>
      </c>
      <c r="AA366" s="94" t="s">
        <v>128</v>
      </c>
      <c r="AB366" s="94" t="s">
        <v>129</v>
      </c>
      <c r="AC366" s="94" t="s">
        <v>122</v>
      </c>
      <c r="AD366" s="448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8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8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8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8"/>
    </row>
    <row r="367" spans="2:50" hidden="1">
      <c r="B367" s="456" t="s">
        <v>203</v>
      </c>
      <c r="C367" s="95">
        <f>C347</f>
        <v>1</v>
      </c>
      <c r="D367" s="95" t="s">
        <v>204</v>
      </c>
      <c r="E367" s="95">
        <v>10</v>
      </c>
      <c r="F367" s="95">
        <v>3000</v>
      </c>
      <c r="G367" s="177">
        <f t="shared" ref="G367:G376" si="385">F367/E367</f>
        <v>300</v>
      </c>
      <c r="H367" s="474">
        <f>AVERAGE(G367:G381)</f>
        <v>299.55128205128204</v>
      </c>
      <c r="I367" s="153">
        <f t="shared" ref="I367:I369" si="386">IFERROR(AVERAGE(P367,U367,Z367,AE367,AJ367,AO367,AT367),"")</f>
        <v>10</v>
      </c>
      <c r="J367" s="153">
        <f t="shared" ref="J367:J369" si="387">IFERROR(AVERAGE(Q367,V367,AA367,AF367,AK367,AP367,AU367),"")</f>
        <v>2870.0137942670822</v>
      </c>
      <c r="K367" s="154">
        <f t="shared" ref="K367:K369" si="388">IFERROR(AVERAGE(R367,W367,AB367,AG367,AL367,AQ367,AV367),"")</f>
        <v>287.00137942670824</v>
      </c>
      <c r="L367" s="473">
        <f>IFERROR(AVERAGE(K367:K381),"-")</f>
        <v>287.24521850468795</v>
      </c>
      <c r="M367" s="153">
        <f>IFERROR(RANK(K367, K$367:K$381),"")</f>
        <v>8</v>
      </c>
      <c r="N367" s="448"/>
      <c r="O367" s="448"/>
      <c r="P367" s="95">
        <v>10</v>
      </c>
      <c r="Q367" s="177">
        <v>2874.6061643835615</v>
      </c>
      <c r="R367" s="177">
        <f>IFERROR(Q367/P367,"")</f>
        <v>287.46061643835617</v>
      </c>
      <c r="S367" s="95">
        <f>IFERROR(RANK(R367, R$367:R$381),"")</f>
        <v>6</v>
      </c>
      <c r="T367" s="447">
        <f>AVERAGE(R367:R381)</f>
        <v>286.51381974639708</v>
      </c>
      <c r="U367" s="95">
        <v>10</v>
      </c>
      <c r="V367" s="177">
        <v>2871.2728310502275</v>
      </c>
      <c r="W367" s="177">
        <f>IFERROR(V367/U367,"")</f>
        <v>287.12728310502274</v>
      </c>
      <c r="X367" s="95">
        <f>IFERROR(RANK(W367, W$367:W$381),"")</f>
        <v>6</v>
      </c>
      <c r="Y367" s="447">
        <f>AVERAGE(W367:W381)</f>
        <v>287.25348538321293</v>
      </c>
      <c r="Z367" s="95">
        <v>10</v>
      </c>
      <c r="AA367" s="177">
        <v>2866.1194029850731</v>
      </c>
      <c r="AB367" s="177">
        <f>IFERROR(AA367/Z367,"")</f>
        <v>286.61194029850731</v>
      </c>
      <c r="AC367" s="95">
        <f>IFERROR(RANK(AB367, AB$367:AB$381),"")</f>
        <v>8</v>
      </c>
      <c r="AD367" s="447">
        <f>AVERAGE(AB367:AB381)</f>
        <v>287.06571947815814</v>
      </c>
      <c r="AE367" s="95">
        <v>10</v>
      </c>
      <c r="AF367" s="177">
        <v>2870.9243697479001</v>
      </c>
      <c r="AG367" s="177">
        <f>IFERROR(AF367/AE367,"")</f>
        <v>287.09243697479002</v>
      </c>
      <c r="AH367" s="95">
        <f>IFERROR(RANK(AG367, AG$367:AG$381),"")</f>
        <v>6</v>
      </c>
      <c r="AI367" s="447">
        <f>AVERAGE(AG367:AG381)</f>
        <v>288.07200876948036</v>
      </c>
      <c r="AJ367" s="95">
        <v>10</v>
      </c>
      <c r="AK367" s="177">
        <v>2870.4761904761908</v>
      </c>
      <c r="AL367" s="177">
        <f>IFERROR(AK367/AJ367,"")</f>
        <v>287.04761904761909</v>
      </c>
      <c r="AM367" s="95">
        <f>IFERROR(RANK(AL367, AL$367:AL$381),"")</f>
        <v>8</v>
      </c>
      <c r="AN367" s="447">
        <f>AVERAGE(AL367:AL381)</f>
        <v>288.30928032536582</v>
      </c>
      <c r="AO367" s="95">
        <v>10</v>
      </c>
      <c r="AP367" s="177">
        <v>2866.9128654144902</v>
      </c>
      <c r="AQ367" s="177">
        <f>IFERROR(AP367/AO367,"")</f>
        <v>286.69128654144902</v>
      </c>
      <c r="AR367" s="95">
        <f>IFERROR(RANK(AQ367, AQ$367:AQ$381),"")</f>
        <v>8</v>
      </c>
      <c r="AS367" s="447">
        <f>AVERAGE(AQ367:AQ381)</f>
        <v>286.99789704048072</v>
      </c>
      <c r="AT367" s="95">
        <v>10</v>
      </c>
      <c r="AU367" s="177">
        <v>2869.784735812133</v>
      </c>
      <c r="AV367" s="177">
        <f>IFERROR(AU367/AT367,"")</f>
        <v>286.97847358121328</v>
      </c>
      <c r="AW367" s="95">
        <f>IFERROR(RANK(AV367, AV$367:AV$381),"")</f>
        <v>6</v>
      </c>
      <c r="AX367" s="447">
        <f>AVERAGE(AV367:AV381)</f>
        <v>286.50431878972068</v>
      </c>
    </row>
    <row r="368" spans="2:50" hidden="1">
      <c r="B368" s="456"/>
      <c r="C368" s="95">
        <f t="shared" ref="C368:C381" si="389">C348</f>
        <v>2</v>
      </c>
      <c r="D368" s="95" t="s">
        <v>205</v>
      </c>
      <c r="E368" s="95">
        <v>10</v>
      </c>
      <c r="F368" s="95">
        <v>3000</v>
      </c>
      <c r="G368" s="177">
        <f t="shared" si="385"/>
        <v>300</v>
      </c>
      <c r="H368" s="475"/>
      <c r="I368" s="153">
        <f t="shared" si="386"/>
        <v>10</v>
      </c>
      <c r="J368" s="153">
        <f t="shared" si="387"/>
        <v>2863.8156039934761</v>
      </c>
      <c r="K368" s="154">
        <f t="shared" si="388"/>
        <v>286.38156039934762</v>
      </c>
      <c r="L368" s="473"/>
      <c r="M368" s="153">
        <f t="shared" ref="M368:M381" si="390">IFERROR(RANK(K368, K$367:K$381),"")</f>
        <v>9</v>
      </c>
      <c r="N368" s="448"/>
      <c r="O368" s="448"/>
      <c r="P368" s="95">
        <v>10</v>
      </c>
      <c r="Q368" s="177">
        <v>2865.3781512605042</v>
      </c>
      <c r="R368" s="177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47"/>
      <c r="U368" s="95">
        <v>10</v>
      </c>
      <c r="V368" s="177">
        <v>2858.6086956521735</v>
      </c>
      <c r="W368" s="177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47"/>
      <c r="Z368" s="95">
        <v>10</v>
      </c>
      <c r="AA368" s="177">
        <v>2870.086956521739</v>
      </c>
      <c r="AB368" s="177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47"/>
      <c r="AE368" s="95">
        <v>10</v>
      </c>
      <c r="AF368" s="177">
        <v>2858.2978723404249</v>
      </c>
      <c r="AG368" s="177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47"/>
      <c r="AJ368" s="95">
        <v>10</v>
      </c>
      <c r="AK368" s="177">
        <v>2868.4848484848485</v>
      </c>
      <c r="AL368" s="177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47"/>
      <c r="AO368" s="95">
        <v>10</v>
      </c>
      <c r="AP368" s="177">
        <v>2857.1641791044781</v>
      </c>
      <c r="AQ368" s="177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47"/>
      <c r="AT368" s="95">
        <v>10</v>
      </c>
      <c r="AU368" s="177">
        <v>2868.688524590164</v>
      </c>
      <c r="AV368" s="177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47"/>
    </row>
    <row r="369" spans="2:50" hidden="1">
      <c r="B369" s="456"/>
      <c r="C369" s="95">
        <f t="shared" si="389"/>
        <v>3</v>
      </c>
      <c r="D369" s="95" t="s">
        <v>206</v>
      </c>
      <c r="E369" s="95">
        <v>10</v>
      </c>
      <c r="F369" s="95">
        <v>3000</v>
      </c>
      <c r="G369" s="177">
        <f t="shared" si="385"/>
        <v>300</v>
      </c>
      <c r="H369" s="475"/>
      <c r="I369" s="153">
        <f t="shared" si="386"/>
        <v>10</v>
      </c>
      <c r="J369" s="153">
        <f t="shared" si="387"/>
        <v>2874.0806414130848</v>
      </c>
      <c r="K369" s="154">
        <f t="shared" si="388"/>
        <v>287.40806414130844</v>
      </c>
      <c r="L369" s="473"/>
      <c r="M369" s="153">
        <f t="shared" si="390"/>
        <v>7</v>
      </c>
      <c r="N369" s="448"/>
      <c r="O369" s="448"/>
      <c r="P369" s="95">
        <v>10</v>
      </c>
      <c r="Q369" s="177">
        <v>2871</v>
      </c>
      <c r="R369" s="177">
        <f t="shared" si="391"/>
        <v>287.10000000000002</v>
      </c>
      <c r="S369" s="95">
        <f t="shared" si="392"/>
        <v>7</v>
      </c>
      <c r="T369" s="447"/>
      <c r="U369" s="95">
        <v>10</v>
      </c>
      <c r="V369" s="177">
        <v>2865.3191489361693</v>
      </c>
      <c r="W369" s="177">
        <f t="shared" si="393"/>
        <v>286.53191489361694</v>
      </c>
      <c r="X369" s="95">
        <f t="shared" si="394"/>
        <v>7</v>
      </c>
      <c r="Y369" s="447"/>
      <c r="Z369" s="95">
        <v>10</v>
      </c>
      <c r="AA369" s="177">
        <v>2882.790697674418</v>
      </c>
      <c r="AB369" s="177">
        <f t="shared" si="395"/>
        <v>288.2790697674418</v>
      </c>
      <c r="AC369" s="95">
        <f t="shared" si="396"/>
        <v>5</v>
      </c>
      <c r="AD369" s="447"/>
      <c r="AE369" s="95">
        <v>10</v>
      </c>
      <c r="AF369" s="177">
        <v>2876.0526315789484</v>
      </c>
      <c r="AG369" s="177">
        <f t="shared" si="397"/>
        <v>287.60526315789485</v>
      </c>
      <c r="AH369" s="95">
        <f t="shared" si="398"/>
        <v>5</v>
      </c>
      <c r="AI369" s="447"/>
      <c r="AJ369" s="95">
        <v>10</v>
      </c>
      <c r="AK369" s="177">
        <v>2877.0731707317063</v>
      </c>
      <c r="AL369" s="177">
        <f t="shared" si="399"/>
        <v>287.70731707317066</v>
      </c>
      <c r="AM369" s="95">
        <f t="shared" si="400"/>
        <v>7</v>
      </c>
      <c r="AN369" s="447"/>
      <c r="AO369" s="95">
        <v>10</v>
      </c>
      <c r="AP369" s="177">
        <v>2875.4716981132069</v>
      </c>
      <c r="AQ369" s="177">
        <f t="shared" si="401"/>
        <v>287.54716981132071</v>
      </c>
      <c r="AR369" s="95">
        <f t="shared" si="402"/>
        <v>7</v>
      </c>
      <c r="AS369" s="447"/>
      <c r="AT369" s="95">
        <v>10</v>
      </c>
      <c r="AU369" s="177">
        <v>2870.8571428571431</v>
      </c>
      <c r="AV369" s="177">
        <f t="shared" si="403"/>
        <v>287.08571428571429</v>
      </c>
      <c r="AW369" s="95">
        <f t="shared" si="404"/>
        <v>5</v>
      </c>
      <c r="AX369" s="447"/>
    </row>
    <row r="370" spans="2:50" hidden="1">
      <c r="B370" s="456"/>
      <c r="C370" s="95">
        <f t="shared" si="389"/>
        <v>4</v>
      </c>
      <c r="D370" s="95" t="s">
        <v>209</v>
      </c>
      <c r="E370" s="95">
        <v>9</v>
      </c>
      <c r="F370" s="95">
        <v>3000</v>
      </c>
      <c r="G370" s="177">
        <f t="shared" si="385"/>
        <v>333.33333333333331</v>
      </c>
      <c r="H370" s="475"/>
      <c r="I370" s="153">
        <f>IFERROR(AVERAGE(P370,U370,Z370,AE370,AJ370,AO370,AT370),"")</f>
        <v>9</v>
      </c>
      <c r="J370" s="153">
        <f>IFERROR(AVERAGE(Q370,V370,AA370,AF370,AK370,AP370,AU370),"")</f>
        <v>2880.4724063315766</v>
      </c>
      <c r="K370" s="154">
        <f>IFERROR(AVERAGE(R370,W370,AB370,AG370,AL370,AQ370,AV370),"")</f>
        <v>320.05248959239736</v>
      </c>
      <c r="L370" s="473"/>
      <c r="M370" s="153">
        <f t="shared" si="390"/>
        <v>3</v>
      </c>
      <c r="N370" s="448"/>
      <c r="O370" s="448"/>
      <c r="P370" s="95">
        <v>9</v>
      </c>
      <c r="Q370" s="177">
        <v>2853.3333333333326</v>
      </c>
      <c r="R370" s="177">
        <f t="shared" si="391"/>
        <v>317.03703703703695</v>
      </c>
      <c r="S370" s="95">
        <f t="shared" si="392"/>
        <v>3</v>
      </c>
      <c r="T370" s="447"/>
      <c r="U370" s="95">
        <v>9</v>
      </c>
      <c r="V370" s="177">
        <v>2872.3809523809514</v>
      </c>
      <c r="W370" s="177">
        <f t="shared" si="393"/>
        <v>319.15343915343902</v>
      </c>
      <c r="X370" s="95">
        <f t="shared" si="394"/>
        <v>3</v>
      </c>
      <c r="Y370" s="447"/>
      <c r="Z370" s="95">
        <v>9</v>
      </c>
      <c r="AA370" s="177">
        <v>2902.7586206896535</v>
      </c>
      <c r="AB370" s="177">
        <f t="shared" si="395"/>
        <v>322.52873563218373</v>
      </c>
      <c r="AC370" s="95">
        <f t="shared" si="396"/>
        <v>2</v>
      </c>
      <c r="AD370" s="447"/>
      <c r="AE370" s="95">
        <v>9</v>
      </c>
      <c r="AF370" s="177">
        <v>2865.3061224489802</v>
      </c>
      <c r="AG370" s="177">
        <f t="shared" si="397"/>
        <v>318.3673469387756</v>
      </c>
      <c r="AH370" s="95">
        <f t="shared" si="398"/>
        <v>3</v>
      </c>
      <c r="AI370" s="447"/>
      <c r="AJ370" s="95">
        <v>9</v>
      </c>
      <c r="AK370" s="177">
        <v>2899.6363636363653</v>
      </c>
      <c r="AL370" s="177">
        <f t="shared" si="399"/>
        <v>322.18181818181836</v>
      </c>
      <c r="AM370" s="95">
        <f t="shared" si="400"/>
        <v>3</v>
      </c>
      <c r="AN370" s="447"/>
      <c r="AO370" s="95">
        <v>9</v>
      </c>
      <c r="AP370" s="177">
        <v>2882.727272727273</v>
      </c>
      <c r="AQ370" s="177">
        <f t="shared" si="401"/>
        <v>320.30303030303031</v>
      </c>
      <c r="AR370" s="95">
        <f t="shared" si="402"/>
        <v>2</v>
      </c>
      <c r="AS370" s="447"/>
      <c r="AT370" s="95">
        <v>9</v>
      </c>
      <c r="AU370" s="177">
        <v>2887.1641791044776</v>
      </c>
      <c r="AV370" s="177">
        <f t="shared" si="403"/>
        <v>320.79601990049753</v>
      </c>
      <c r="AW370" s="95">
        <f t="shared" si="404"/>
        <v>2</v>
      </c>
      <c r="AX370" s="447"/>
    </row>
    <row r="371" spans="2:50" hidden="1">
      <c r="B371" s="456"/>
      <c r="C371" s="95">
        <f t="shared" si="389"/>
        <v>5</v>
      </c>
      <c r="D371" s="95" t="s">
        <v>210</v>
      </c>
      <c r="E371" s="95">
        <v>10</v>
      </c>
      <c r="F371" s="95">
        <v>3000</v>
      </c>
      <c r="G371" s="177">
        <f t="shared" si="385"/>
        <v>300</v>
      </c>
      <c r="H371" s="475"/>
      <c r="I371" s="153">
        <f t="shared" ref="I371:I381" si="405">IFERROR(AVERAGE(P371,U371,Z371,AE371,AJ371,AO371,AT371),"")</f>
        <v>10</v>
      </c>
      <c r="J371" s="153">
        <f t="shared" ref="J371:J381" si="406">IFERROR(AVERAGE(Q371,V371,AA371,AF371,AK371,AP371,AU371),"")</f>
        <v>2883.8908550484143</v>
      </c>
      <c r="K371" s="154">
        <f t="shared" ref="K371:K381" si="407">IFERROR(AVERAGE(R371,W371,AB371,AG371,AL371,AQ371,AV371),"")</f>
        <v>288.38908550484143</v>
      </c>
      <c r="L371" s="473"/>
      <c r="M371" s="153">
        <f t="shared" si="390"/>
        <v>4</v>
      </c>
      <c r="N371" s="448"/>
      <c r="O371" s="448"/>
      <c r="P371" s="95">
        <v>10</v>
      </c>
      <c r="Q371" s="177">
        <v>2866.9999999999986</v>
      </c>
      <c r="R371" s="177">
        <f t="shared" si="391"/>
        <v>286.69999999999987</v>
      </c>
      <c r="S371" s="95">
        <f t="shared" si="392"/>
        <v>8</v>
      </c>
      <c r="T371" s="447"/>
      <c r="U371" s="95">
        <v>10</v>
      </c>
      <c r="V371" s="177">
        <v>2887.2413793103433</v>
      </c>
      <c r="W371" s="177">
        <f t="shared" si="393"/>
        <v>288.72413793103431</v>
      </c>
      <c r="X371" s="95">
        <f t="shared" si="394"/>
        <v>4</v>
      </c>
      <c r="Y371" s="447"/>
      <c r="Z371" s="95">
        <v>10</v>
      </c>
      <c r="AA371" s="177">
        <v>2859.2727272727288</v>
      </c>
      <c r="AB371" s="177">
        <f t="shared" si="395"/>
        <v>285.92727272727291</v>
      </c>
      <c r="AC371" s="95">
        <f t="shared" si="396"/>
        <v>9</v>
      </c>
      <c r="AD371" s="447"/>
      <c r="AE371" s="95">
        <v>10</v>
      </c>
      <c r="AF371" s="177">
        <v>2912.727272727273</v>
      </c>
      <c r="AG371" s="177">
        <f t="shared" si="397"/>
        <v>291.27272727272731</v>
      </c>
      <c r="AH371" s="95">
        <f t="shared" si="398"/>
        <v>4</v>
      </c>
      <c r="AI371" s="447"/>
      <c r="AJ371" s="95">
        <v>10</v>
      </c>
      <c r="AK371" s="177">
        <v>2908.8000000000006</v>
      </c>
      <c r="AL371" s="177">
        <f t="shared" si="399"/>
        <v>290.88000000000005</v>
      </c>
      <c r="AM371" s="95">
        <f t="shared" si="400"/>
        <v>4</v>
      </c>
      <c r="AN371" s="447"/>
      <c r="AO371" s="95">
        <v>10</v>
      </c>
      <c r="AP371" s="177">
        <v>2876.1290322580635</v>
      </c>
      <c r="AQ371" s="177">
        <f t="shared" si="401"/>
        <v>287.61290322580635</v>
      </c>
      <c r="AR371" s="95">
        <f t="shared" si="402"/>
        <v>5</v>
      </c>
      <c r="AS371" s="447"/>
      <c r="AT371" s="95">
        <v>10</v>
      </c>
      <c r="AU371" s="177">
        <v>2876.065573770491</v>
      </c>
      <c r="AV371" s="177">
        <f t="shared" si="403"/>
        <v>287.60655737704911</v>
      </c>
      <c r="AW371" s="95">
        <f t="shared" si="404"/>
        <v>4</v>
      </c>
      <c r="AX371" s="447"/>
    </row>
    <row r="372" spans="2:50" hidden="1">
      <c r="B372" s="456"/>
      <c r="C372" s="95">
        <f t="shared" si="389"/>
        <v>6</v>
      </c>
      <c r="D372" s="95" t="s">
        <v>215</v>
      </c>
      <c r="E372" s="95">
        <v>9</v>
      </c>
      <c r="F372" s="95">
        <v>3000</v>
      </c>
      <c r="G372" s="177">
        <f t="shared" si="385"/>
        <v>333.33333333333331</v>
      </c>
      <c r="H372" s="475"/>
      <c r="I372" s="153">
        <f t="shared" si="405"/>
        <v>9</v>
      </c>
      <c r="J372" s="153">
        <f t="shared" si="406"/>
        <v>2897.6489260286003</v>
      </c>
      <c r="K372" s="154">
        <f t="shared" si="407"/>
        <v>321.96099178095562</v>
      </c>
      <c r="L372" s="473"/>
      <c r="M372" s="153">
        <f t="shared" si="390"/>
        <v>2</v>
      </c>
      <c r="N372" s="448"/>
      <c r="O372" s="448"/>
      <c r="P372" s="95">
        <v>9</v>
      </c>
      <c r="Q372" s="177">
        <v>2860.0000000000014</v>
      </c>
      <c r="R372" s="177">
        <f t="shared" si="391"/>
        <v>317.77777777777794</v>
      </c>
      <c r="S372" s="95">
        <f t="shared" si="392"/>
        <v>2</v>
      </c>
      <c r="T372" s="447"/>
      <c r="U372" s="95">
        <v>9</v>
      </c>
      <c r="V372" s="177">
        <v>2946.9230769230785</v>
      </c>
      <c r="W372" s="177">
        <f t="shared" si="393"/>
        <v>327.43589743589763</v>
      </c>
      <c r="X372" s="95">
        <f t="shared" si="394"/>
        <v>2</v>
      </c>
      <c r="Y372" s="447"/>
      <c r="Z372" s="95">
        <v>9</v>
      </c>
      <c r="AA372" s="177">
        <v>2861.5384615384633</v>
      </c>
      <c r="AB372" s="177">
        <f t="shared" si="395"/>
        <v>317.94871794871813</v>
      </c>
      <c r="AC372" s="95">
        <f t="shared" si="396"/>
        <v>3</v>
      </c>
      <c r="AD372" s="447"/>
      <c r="AE372" s="95">
        <v>9</v>
      </c>
      <c r="AF372" s="177">
        <v>2977.8947368421032</v>
      </c>
      <c r="AG372" s="177">
        <f t="shared" si="397"/>
        <v>330.87719298245588</v>
      </c>
      <c r="AH372" s="95">
        <f t="shared" si="398"/>
        <v>2</v>
      </c>
      <c r="AI372" s="447"/>
      <c r="AJ372" s="95">
        <v>9</v>
      </c>
      <c r="AK372" s="177">
        <v>2904.0000000000009</v>
      </c>
      <c r="AL372" s="177">
        <f t="shared" si="399"/>
        <v>322.66666666666674</v>
      </c>
      <c r="AM372" s="95">
        <f t="shared" si="400"/>
        <v>2</v>
      </c>
      <c r="AN372" s="447"/>
      <c r="AO372" s="95">
        <v>9</v>
      </c>
      <c r="AP372" s="177">
        <v>2865.6000000000008</v>
      </c>
      <c r="AQ372" s="177">
        <f t="shared" si="401"/>
        <v>318.40000000000009</v>
      </c>
      <c r="AR372" s="95">
        <f t="shared" si="402"/>
        <v>3</v>
      </c>
      <c r="AS372" s="447"/>
      <c r="AT372" s="95">
        <v>9</v>
      </c>
      <c r="AU372" s="177">
        <v>2867.5862068965539</v>
      </c>
      <c r="AV372" s="177">
        <f t="shared" si="403"/>
        <v>318.62068965517267</v>
      </c>
      <c r="AW372" s="95">
        <f t="shared" si="404"/>
        <v>3</v>
      </c>
      <c r="AX372" s="447"/>
    </row>
    <row r="373" spans="2:50" hidden="1">
      <c r="B373" s="456"/>
      <c r="C373" s="95">
        <f t="shared" si="389"/>
        <v>7</v>
      </c>
      <c r="D373" s="95" t="s">
        <v>216</v>
      </c>
      <c r="E373" s="95">
        <v>10</v>
      </c>
      <c r="F373" s="95">
        <v>3000</v>
      </c>
      <c r="G373" s="177">
        <f t="shared" si="385"/>
        <v>300</v>
      </c>
      <c r="H373" s="475"/>
      <c r="I373" s="153">
        <f t="shared" si="405"/>
        <v>10</v>
      </c>
      <c r="J373" s="153">
        <f t="shared" si="406"/>
        <v>2878.0458892371544</v>
      </c>
      <c r="K373" s="154">
        <f t="shared" si="407"/>
        <v>287.80458892371541</v>
      </c>
      <c r="L373" s="473"/>
      <c r="M373" s="153">
        <f t="shared" si="390"/>
        <v>5</v>
      </c>
      <c r="N373" s="448"/>
      <c r="O373" s="448"/>
      <c r="P373" s="95">
        <v>10</v>
      </c>
      <c r="Q373" s="177">
        <v>2887.6595744680853</v>
      </c>
      <c r="R373" s="177">
        <f t="shared" si="391"/>
        <v>288.76595744680856</v>
      </c>
      <c r="S373" s="95">
        <f t="shared" si="392"/>
        <v>5</v>
      </c>
      <c r="T373" s="447"/>
      <c r="U373" s="95">
        <v>10</v>
      </c>
      <c r="V373" s="177">
        <v>2865.3061224489802</v>
      </c>
      <c r="W373" s="177">
        <f t="shared" si="393"/>
        <v>286.53061224489801</v>
      </c>
      <c r="X373" s="95">
        <f t="shared" si="394"/>
        <v>8</v>
      </c>
      <c r="Y373" s="447"/>
      <c r="Z373" s="95">
        <v>10</v>
      </c>
      <c r="AA373" s="177">
        <v>2886.3829787234044</v>
      </c>
      <c r="AB373" s="177">
        <f t="shared" si="395"/>
        <v>288.63829787234044</v>
      </c>
      <c r="AC373" s="95">
        <f t="shared" si="396"/>
        <v>4</v>
      </c>
      <c r="AD373" s="447"/>
      <c r="AE373" s="95">
        <v>10</v>
      </c>
      <c r="AF373" s="177">
        <v>2866.6666666666647</v>
      </c>
      <c r="AG373" s="177">
        <f t="shared" si="397"/>
        <v>286.66666666666646</v>
      </c>
      <c r="AH373" s="95">
        <f t="shared" si="398"/>
        <v>8</v>
      </c>
      <c r="AI373" s="447"/>
      <c r="AJ373" s="95">
        <v>10</v>
      </c>
      <c r="AK373" s="177">
        <v>2891.9999999999991</v>
      </c>
      <c r="AL373" s="177">
        <f t="shared" si="399"/>
        <v>289.19999999999993</v>
      </c>
      <c r="AM373" s="95">
        <f t="shared" si="400"/>
        <v>5</v>
      </c>
      <c r="AN373" s="447"/>
      <c r="AO373" s="95">
        <v>10</v>
      </c>
      <c r="AP373" s="177">
        <v>2883.6000000000008</v>
      </c>
      <c r="AQ373" s="177">
        <f t="shared" si="401"/>
        <v>288.36000000000007</v>
      </c>
      <c r="AR373" s="95">
        <f t="shared" si="402"/>
        <v>4</v>
      </c>
      <c r="AS373" s="447"/>
      <c r="AT373" s="95">
        <v>10</v>
      </c>
      <c r="AU373" s="177">
        <v>2864.7058823529424</v>
      </c>
      <c r="AV373" s="177">
        <f t="shared" si="403"/>
        <v>286.47058823529426</v>
      </c>
      <c r="AW373" s="95">
        <f t="shared" si="404"/>
        <v>8</v>
      </c>
      <c r="AX373" s="447"/>
    </row>
    <row r="374" spans="2:50" hidden="1">
      <c r="B374" s="456"/>
      <c r="C374" s="95">
        <f t="shared" si="389"/>
        <v>8</v>
      </c>
      <c r="D374" s="95" t="s">
        <v>217</v>
      </c>
      <c r="E374" s="95">
        <v>10</v>
      </c>
      <c r="F374" s="95">
        <v>3000</v>
      </c>
      <c r="G374" s="177">
        <f t="shared" si="385"/>
        <v>300</v>
      </c>
      <c r="H374" s="475"/>
      <c r="I374" s="153">
        <f t="shared" si="405"/>
        <v>10</v>
      </c>
      <c r="J374" s="153">
        <f t="shared" si="406"/>
        <v>2874.1347168260877</v>
      </c>
      <c r="K374" s="154">
        <f t="shared" si="407"/>
        <v>287.41347168260887</v>
      </c>
      <c r="L374" s="473"/>
      <c r="M374" s="153">
        <f t="shared" si="390"/>
        <v>6</v>
      </c>
      <c r="N374" s="448"/>
      <c r="O374" s="448"/>
      <c r="P374" s="95">
        <v>10</v>
      </c>
      <c r="Q374" s="177">
        <v>2891.9999999999991</v>
      </c>
      <c r="R374" s="177">
        <f t="shared" si="391"/>
        <v>289.19999999999993</v>
      </c>
      <c r="S374" s="95">
        <f t="shared" si="392"/>
        <v>4</v>
      </c>
      <c r="T374" s="447"/>
      <c r="U374" s="95">
        <v>10</v>
      </c>
      <c r="V374" s="177">
        <v>2873.538461538461</v>
      </c>
      <c r="W374" s="177">
        <f t="shared" si="393"/>
        <v>287.35384615384612</v>
      </c>
      <c r="X374" s="95">
        <f t="shared" si="394"/>
        <v>5</v>
      </c>
      <c r="Y374" s="447"/>
      <c r="Z374" s="95">
        <v>10</v>
      </c>
      <c r="AA374" s="177">
        <v>2871.4285714285706</v>
      </c>
      <c r="AB374" s="177">
        <f t="shared" si="395"/>
        <v>287.14285714285705</v>
      </c>
      <c r="AC374" s="95">
        <f t="shared" si="396"/>
        <v>6</v>
      </c>
      <c r="AD374" s="447"/>
      <c r="AE374" s="95">
        <v>10</v>
      </c>
      <c r="AF374" s="177">
        <v>2867.5471698113224</v>
      </c>
      <c r="AG374" s="177">
        <f t="shared" si="397"/>
        <v>286.75471698113222</v>
      </c>
      <c r="AH374" s="95">
        <f t="shared" si="398"/>
        <v>7</v>
      </c>
      <c r="AI374" s="447"/>
      <c r="AJ374" s="95">
        <v>10</v>
      </c>
      <c r="AK374" s="177">
        <v>2886.6666666666683</v>
      </c>
      <c r="AL374" s="177">
        <f t="shared" si="399"/>
        <v>288.66666666666686</v>
      </c>
      <c r="AM374" s="95">
        <f t="shared" si="400"/>
        <v>6</v>
      </c>
      <c r="AN374" s="447"/>
      <c r="AO374" s="95">
        <v>10</v>
      </c>
      <c r="AP374" s="177">
        <v>2875.588235294118</v>
      </c>
      <c r="AQ374" s="177">
        <f t="shared" si="401"/>
        <v>287.55882352941182</v>
      </c>
      <c r="AR374" s="95">
        <f t="shared" si="402"/>
        <v>6</v>
      </c>
      <c r="AS374" s="447"/>
      <c r="AT374" s="95">
        <v>10</v>
      </c>
      <c r="AU374" s="177">
        <v>2852.173913043478</v>
      </c>
      <c r="AV374" s="177">
        <f t="shared" si="403"/>
        <v>285.21739130434781</v>
      </c>
      <c r="AW374" s="95">
        <f t="shared" si="404"/>
        <v>9</v>
      </c>
      <c r="AX374" s="447"/>
    </row>
    <row r="375" spans="2:50" hidden="1">
      <c r="B375" s="456"/>
      <c r="C375" s="95">
        <f t="shared" si="389"/>
        <v>9</v>
      </c>
      <c r="D375" s="95" t="s">
        <v>218</v>
      </c>
      <c r="E375" s="95">
        <v>13</v>
      </c>
      <c r="F375" s="95">
        <v>2000</v>
      </c>
      <c r="G375" s="177">
        <f t="shared" si="385"/>
        <v>153.84615384615384</v>
      </c>
      <c r="H375" s="475"/>
      <c r="I375" s="153">
        <f t="shared" si="405"/>
        <v>13</v>
      </c>
      <c r="J375" s="153">
        <f t="shared" si="406"/>
        <v>1913.9184912474436</v>
      </c>
      <c r="K375" s="154">
        <f t="shared" si="407"/>
        <v>147.2244993267264</v>
      </c>
      <c r="L375" s="473"/>
      <c r="M375" s="153">
        <f t="shared" si="390"/>
        <v>10</v>
      </c>
      <c r="N375" s="448"/>
      <c r="O375" s="448"/>
      <c r="P375" s="95">
        <v>13</v>
      </c>
      <c r="Q375" s="177">
        <v>1921.0526315789461</v>
      </c>
      <c r="R375" s="177">
        <f t="shared" si="391"/>
        <v>147.77327935222664</v>
      </c>
      <c r="S375" s="95">
        <f t="shared" si="392"/>
        <v>10</v>
      </c>
      <c r="T375" s="447"/>
      <c r="U375" s="95">
        <v>13</v>
      </c>
      <c r="V375" s="177">
        <v>1911.1764705882347</v>
      </c>
      <c r="W375" s="177">
        <f t="shared" si="393"/>
        <v>147.01357466063342</v>
      </c>
      <c r="X375" s="95">
        <f t="shared" si="394"/>
        <v>10</v>
      </c>
      <c r="Y375" s="447"/>
      <c r="Z375" s="95">
        <v>13</v>
      </c>
      <c r="AA375" s="177">
        <v>1908.9130434782608</v>
      </c>
      <c r="AB375" s="177">
        <f t="shared" si="395"/>
        <v>146.83946488294313</v>
      </c>
      <c r="AC375" s="95">
        <f t="shared" si="396"/>
        <v>10</v>
      </c>
      <c r="AD375" s="447"/>
      <c r="AE375" s="95">
        <v>13</v>
      </c>
      <c r="AF375" s="177">
        <v>1903.2911392405074</v>
      </c>
      <c r="AG375" s="177">
        <f t="shared" si="397"/>
        <v>146.40701071080827</v>
      </c>
      <c r="AH375" s="95">
        <f t="shared" si="398"/>
        <v>10</v>
      </c>
      <c r="AI375" s="447"/>
      <c r="AJ375" s="95">
        <v>13</v>
      </c>
      <c r="AK375" s="177">
        <v>1928.2500000000009</v>
      </c>
      <c r="AL375" s="177">
        <f t="shared" si="399"/>
        <v>148.32692307692315</v>
      </c>
      <c r="AM375" s="95">
        <f t="shared" si="400"/>
        <v>10</v>
      </c>
      <c r="AN375" s="447"/>
      <c r="AO375" s="95">
        <v>13</v>
      </c>
      <c r="AP375" s="177">
        <v>1911.3461538461534</v>
      </c>
      <c r="AQ375" s="177">
        <f t="shared" si="401"/>
        <v>147.02662721893486</v>
      </c>
      <c r="AR375" s="95">
        <f t="shared" si="402"/>
        <v>10</v>
      </c>
      <c r="AS375" s="447"/>
      <c r="AT375" s="95">
        <v>13</v>
      </c>
      <c r="AU375" s="177">
        <v>1913.4000000000005</v>
      </c>
      <c r="AV375" s="177">
        <f t="shared" si="403"/>
        <v>147.18461538461543</v>
      </c>
      <c r="AW375" s="95">
        <f t="shared" si="404"/>
        <v>10</v>
      </c>
      <c r="AX375" s="447"/>
    </row>
    <row r="376" spans="2:50" hidden="1">
      <c r="B376" s="456"/>
      <c r="C376" s="95">
        <f t="shared" si="389"/>
        <v>10</v>
      </c>
      <c r="D376" s="95" t="s">
        <v>219</v>
      </c>
      <c r="E376" s="95">
        <v>8</v>
      </c>
      <c r="F376" s="95">
        <v>3000</v>
      </c>
      <c r="G376" s="177">
        <f t="shared" si="385"/>
        <v>375</v>
      </c>
      <c r="H376" s="475"/>
      <c r="I376" s="153">
        <f t="shared" si="405"/>
        <v>8</v>
      </c>
      <c r="J376" s="153">
        <f t="shared" si="406"/>
        <v>2870.5284341461629</v>
      </c>
      <c r="K376" s="154">
        <f t="shared" si="407"/>
        <v>358.81605426827036</v>
      </c>
      <c r="L376" s="473"/>
      <c r="M376" s="153">
        <f t="shared" si="390"/>
        <v>1</v>
      </c>
      <c r="N376" s="448"/>
      <c r="O376" s="448"/>
      <c r="P376" s="95">
        <v>8</v>
      </c>
      <c r="Q376" s="177">
        <v>2854.2857142857138</v>
      </c>
      <c r="R376" s="177">
        <f t="shared" si="391"/>
        <v>356.78571428571422</v>
      </c>
      <c r="S376" s="95">
        <f t="shared" si="392"/>
        <v>1</v>
      </c>
      <c r="T376" s="447"/>
      <c r="U376" s="95">
        <v>8</v>
      </c>
      <c r="V376" s="177">
        <v>2854.4262295081953</v>
      </c>
      <c r="W376" s="177">
        <f t="shared" si="393"/>
        <v>356.80327868852441</v>
      </c>
      <c r="X376" s="95">
        <f t="shared" si="394"/>
        <v>1</v>
      </c>
      <c r="Y376" s="447"/>
      <c r="Z376" s="95">
        <v>8</v>
      </c>
      <c r="AA376" s="177">
        <v>2877.8571428571449</v>
      </c>
      <c r="AB376" s="177">
        <f t="shared" si="395"/>
        <v>359.73214285714312</v>
      </c>
      <c r="AC376" s="95">
        <f t="shared" si="396"/>
        <v>1</v>
      </c>
      <c r="AD376" s="447"/>
      <c r="AE376" s="95">
        <v>8</v>
      </c>
      <c r="AF376" s="177">
        <v>2878.7755102040824</v>
      </c>
      <c r="AG376" s="177">
        <f t="shared" si="397"/>
        <v>359.8469387755103</v>
      </c>
      <c r="AH376" s="95">
        <f t="shared" si="398"/>
        <v>1</v>
      </c>
      <c r="AI376" s="447"/>
      <c r="AJ376" s="95">
        <v>8</v>
      </c>
      <c r="AK376" s="177">
        <v>2876.5384615384633</v>
      </c>
      <c r="AL376" s="177">
        <f t="shared" si="399"/>
        <v>359.56730769230791</v>
      </c>
      <c r="AM376" s="95">
        <f t="shared" si="400"/>
        <v>1</v>
      </c>
      <c r="AN376" s="447"/>
      <c r="AO376" s="95">
        <v>8</v>
      </c>
      <c r="AP376" s="177">
        <v>2886.1016949152527</v>
      </c>
      <c r="AQ376" s="177">
        <f t="shared" si="401"/>
        <v>360.76271186440658</v>
      </c>
      <c r="AR376" s="95">
        <f t="shared" si="402"/>
        <v>1</v>
      </c>
      <c r="AS376" s="447"/>
      <c r="AT376" s="95">
        <v>8</v>
      </c>
      <c r="AU376" s="177">
        <v>2865.7142857142853</v>
      </c>
      <c r="AV376" s="177">
        <f t="shared" si="403"/>
        <v>358.21428571428567</v>
      </c>
      <c r="AW376" s="95">
        <f t="shared" si="404"/>
        <v>1</v>
      </c>
      <c r="AX376" s="447"/>
    </row>
    <row r="377" spans="2:50" hidden="1">
      <c r="B377" s="456"/>
      <c r="C377" s="95">
        <f t="shared" si="389"/>
        <v>11</v>
      </c>
      <c r="D377" s="95"/>
      <c r="E377" s="95"/>
      <c r="F377" s="95"/>
      <c r="G377" s="177"/>
      <c r="H377" s="475"/>
      <c r="I377" s="153" t="str">
        <f t="shared" si="405"/>
        <v/>
      </c>
      <c r="J377" s="153" t="str">
        <f t="shared" si="406"/>
        <v/>
      </c>
      <c r="K377" s="154" t="str">
        <f t="shared" si="407"/>
        <v/>
      </c>
      <c r="L377" s="473"/>
      <c r="M377" s="153" t="str">
        <f t="shared" si="390"/>
        <v/>
      </c>
      <c r="N377" s="448"/>
      <c r="O377" s="448"/>
      <c r="P377" s="95"/>
      <c r="Q377" s="177"/>
      <c r="R377" s="177" t="str">
        <f t="shared" si="391"/>
        <v/>
      </c>
      <c r="S377" s="95" t="str">
        <f t="shared" si="392"/>
        <v/>
      </c>
      <c r="T377" s="447"/>
      <c r="U377" s="95"/>
      <c r="V377" s="177"/>
      <c r="W377" s="177" t="str">
        <f t="shared" si="393"/>
        <v/>
      </c>
      <c r="X377" s="95" t="str">
        <f t="shared" si="394"/>
        <v/>
      </c>
      <c r="Y377" s="447"/>
      <c r="Z377" s="95"/>
      <c r="AA377" s="177"/>
      <c r="AB377" s="177" t="str">
        <f t="shared" si="395"/>
        <v/>
      </c>
      <c r="AC377" s="95" t="str">
        <f t="shared" si="396"/>
        <v/>
      </c>
      <c r="AD377" s="447"/>
      <c r="AE377" s="95"/>
      <c r="AF377" s="177"/>
      <c r="AG377" s="177" t="str">
        <f t="shared" si="397"/>
        <v/>
      </c>
      <c r="AH377" s="95" t="str">
        <f t="shared" si="398"/>
        <v/>
      </c>
      <c r="AI377" s="447"/>
      <c r="AJ377" s="95"/>
      <c r="AK377" s="177"/>
      <c r="AL377" s="177" t="str">
        <f t="shared" si="399"/>
        <v/>
      </c>
      <c r="AM377" s="95" t="str">
        <f t="shared" si="400"/>
        <v/>
      </c>
      <c r="AN377" s="447"/>
      <c r="AO377" s="95"/>
      <c r="AP377" s="177"/>
      <c r="AQ377" s="177" t="str">
        <f t="shared" si="401"/>
        <v/>
      </c>
      <c r="AR377" s="95" t="str">
        <f t="shared" si="402"/>
        <v/>
      </c>
      <c r="AS377" s="447"/>
      <c r="AT377" s="95"/>
      <c r="AU377" s="177"/>
      <c r="AV377" s="177" t="str">
        <f t="shared" si="403"/>
        <v/>
      </c>
      <c r="AW377" s="95" t="str">
        <f t="shared" si="404"/>
        <v/>
      </c>
      <c r="AX377" s="447"/>
    </row>
    <row r="378" spans="2:50" hidden="1">
      <c r="B378" s="456"/>
      <c r="C378" s="95">
        <f t="shared" si="389"/>
        <v>12</v>
      </c>
      <c r="D378" s="95"/>
      <c r="E378" s="95"/>
      <c r="F378" s="95"/>
      <c r="G378" s="95"/>
      <c r="H378" s="475"/>
      <c r="I378" s="153" t="str">
        <f t="shared" si="405"/>
        <v/>
      </c>
      <c r="J378" s="153" t="str">
        <f t="shared" si="406"/>
        <v/>
      </c>
      <c r="K378" s="154" t="str">
        <f t="shared" si="407"/>
        <v/>
      </c>
      <c r="L378" s="473"/>
      <c r="M378" s="153" t="str">
        <f t="shared" si="390"/>
        <v/>
      </c>
      <c r="N378" s="448"/>
      <c r="O378" s="448"/>
      <c r="P378" s="95"/>
      <c r="Q378" s="177"/>
      <c r="R378" s="177" t="str">
        <f t="shared" si="391"/>
        <v/>
      </c>
      <c r="S378" s="95" t="str">
        <f t="shared" si="392"/>
        <v/>
      </c>
      <c r="T378" s="447"/>
      <c r="U378" s="95"/>
      <c r="V378" s="177"/>
      <c r="W378" s="177" t="str">
        <f t="shared" si="393"/>
        <v/>
      </c>
      <c r="X378" s="95" t="str">
        <f t="shared" si="394"/>
        <v/>
      </c>
      <c r="Y378" s="447"/>
      <c r="Z378" s="95"/>
      <c r="AA378" s="177"/>
      <c r="AB378" s="177" t="str">
        <f t="shared" si="395"/>
        <v/>
      </c>
      <c r="AC378" s="95" t="str">
        <f t="shared" si="396"/>
        <v/>
      </c>
      <c r="AD378" s="447"/>
      <c r="AE378" s="95"/>
      <c r="AF378" s="177"/>
      <c r="AG378" s="177" t="str">
        <f t="shared" si="397"/>
        <v/>
      </c>
      <c r="AH378" s="95" t="str">
        <f t="shared" si="398"/>
        <v/>
      </c>
      <c r="AI378" s="447"/>
      <c r="AJ378" s="95"/>
      <c r="AK378" s="177"/>
      <c r="AL378" s="177" t="str">
        <f t="shared" si="399"/>
        <v/>
      </c>
      <c r="AM378" s="95" t="str">
        <f t="shared" si="400"/>
        <v/>
      </c>
      <c r="AN378" s="447"/>
      <c r="AO378" s="95"/>
      <c r="AP378" s="177"/>
      <c r="AQ378" s="177" t="str">
        <f t="shared" si="401"/>
        <v/>
      </c>
      <c r="AR378" s="95" t="str">
        <f t="shared" si="402"/>
        <v/>
      </c>
      <c r="AS378" s="447"/>
      <c r="AT378" s="95"/>
      <c r="AU378" s="177"/>
      <c r="AV378" s="177" t="str">
        <f t="shared" si="403"/>
        <v/>
      </c>
      <c r="AW378" s="95" t="str">
        <f t="shared" si="404"/>
        <v/>
      </c>
      <c r="AX378" s="447"/>
    </row>
    <row r="379" spans="2:50" hidden="1">
      <c r="B379" s="456"/>
      <c r="C379" s="95">
        <f t="shared" si="389"/>
        <v>13</v>
      </c>
      <c r="D379" s="95"/>
      <c r="E379" s="95"/>
      <c r="F379" s="95"/>
      <c r="G379" s="95"/>
      <c r="H379" s="475"/>
      <c r="I379" s="153" t="str">
        <f t="shared" si="405"/>
        <v/>
      </c>
      <c r="J379" s="153" t="str">
        <f t="shared" si="406"/>
        <v/>
      </c>
      <c r="K379" s="154" t="str">
        <f t="shared" si="407"/>
        <v/>
      </c>
      <c r="L379" s="473"/>
      <c r="M379" s="153" t="str">
        <f t="shared" si="390"/>
        <v/>
      </c>
      <c r="N379" s="448"/>
      <c r="O379" s="448"/>
      <c r="P379" s="95"/>
      <c r="Q379" s="177"/>
      <c r="R379" s="177" t="str">
        <f t="shared" si="391"/>
        <v/>
      </c>
      <c r="S379" s="95" t="str">
        <f t="shared" si="392"/>
        <v/>
      </c>
      <c r="T379" s="447"/>
      <c r="U379" s="95"/>
      <c r="V379" s="177"/>
      <c r="W379" s="177" t="str">
        <f t="shared" si="393"/>
        <v/>
      </c>
      <c r="X379" s="95" t="str">
        <f t="shared" si="394"/>
        <v/>
      </c>
      <c r="Y379" s="447"/>
      <c r="Z379" s="95"/>
      <c r="AA379" s="177"/>
      <c r="AB379" s="177" t="str">
        <f t="shared" si="395"/>
        <v/>
      </c>
      <c r="AC379" s="95" t="str">
        <f t="shared" si="396"/>
        <v/>
      </c>
      <c r="AD379" s="447"/>
      <c r="AE379" s="95"/>
      <c r="AF379" s="177"/>
      <c r="AG379" s="177" t="str">
        <f t="shared" si="397"/>
        <v/>
      </c>
      <c r="AH379" s="95" t="str">
        <f t="shared" si="398"/>
        <v/>
      </c>
      <c r="AI379" s="447"/>
      <c r="AJ379" s="95"/>
      <c r="AK379" s="177"/>
      <c r="AL379" s="177" t="str">
        <f t="shared" si="399"/>
        <v/>
      </c>
      <c r="AM379" s="95" t="str">
        <f t="shared" si="400"/>
        <v/>
      </c>
      <c r="AN379" s="447"/>
      <c r="AO379" s="95"/>
      <c r="AP379" s="177"/>
      <c r="AQ379" s="177" t="str">
        <f t="shared" si="401"/>
        <v/>
      </c>
      <c r="AR379" s="95" t="str">
        <f t="shared" si="402"/>
        <v/>
      </c>
      <c r="AS379" s="447"/>
      <c r="AT379" s="95"/>
      <c r="AU379" s="177"/>
      <c r="AV379" s="177" t="str">
        <f t="shared" si="403"/>
        <v/>
      </c>
      <c r="AW379" s="95" t="str">
        <f t="shared" si="404"/>
        <v/>
      </c>
      <c r="AX379" s="447"/>
    </row>
    <row r="380" spans="2:50" hidden="1">
      <c r="B380" s="456"/>
      <c r="C380" s="95">
        <f t="shared" si="389"/>
        <v>14</v>
      </c>
      <c r="D380" s="95"/>
      <c r="E380" s="95"/>
      <c r="F380" s="95"/>
      <c r="G380" s="95"/>
      <c r="H380" s="475"/>
      <c r="I380" s="153" t="str">
        <f t="shared" si="405"/>
        <v/>
      </c>
      <c r="J380" s="153" t="str">
        <f t="shared" si="406"/>
        <v/>
      </c>
      <c r="K380" s="154" t="str">
        <f t="shared" si="407"/>
        <v/>
      </c>
      <c r="L380" s="473"/>
      <c r="M380" s="153" t="str">
        <f t="shared" si="390"/>
        <v/>
      </c>
      <c r="N380" s="448"/>
      <c r="O380" s="448"/>
      <c r="P380" s="95"/>
      <c r="Q380" s="177"/>
      <c r="R380" s="177" t="str">
        <f t="shared" si="391"/>
        <v/>
      </c>
      <c r="S380" s="95" t="str">
        <f t="shared" si="392"/>
        <v/>
      </c>
      <c r="T380" s="447"/>
      <c r="U380" s="95"/>
      <c r="V380" s="177"/>
      <c r="W380" s="177" t="str">
        <f t="shared" si="393"/>
        <v/>
      </c>
      <c r="X380" s="95" t="str">
        <f t="shared" si="394"/>
        <v/>
      </c>
      <c r="Y380" s="447"/>
      <c r="Z380" s="95"/>
      <c r="AA380" s="177"/>
      <c r="AB380" s="177" t="str">
        <f t="shared" si="395"/>
        <v/>
      </c>
      <c r="AC380" s="95" t="str">
        <f t="shared" si="396"/>
        <v/>
      </c>
      <c r="AD380" s="447"/>
      <c r="AE380" s="95"/>
      <c r="AF380" s="177"/>
      <c r="AG380" s="177" t="str">
        <f t="shared" si="397"/>
        <v/>
      </c>
      <c r="AH380" s="95" t="str">
        <f t="shared" si="398"/>
        <v/>
      </c>
      <c r="AI380" s="447"/>
      <c r="AJ380" s="95"/>
      <c r="AK380" s="177"/>
      <c r="AL380" s="177" t="str">
        <f t="shared" si="399"/>
        <v/>
      </c>
      <c r="AM380" s="95" t="str">
        <f t="shared" si="400"/>
        <v/>
      </c>
      <c r="AN380" s="447"/>
      <c r="AO380" s="95"/>
      <c r="AP380" s="177"/>
      <c r="AQ380" s="177" t="str">
        <f t="shared" si="401"/>
        <v/>
      </c>
      <c r="AR380" s="95" t="str">
        <f t="shared" si="402"/>
        <v/>
      </c>
      <c r="AS380" s="447"/>
      <c r="AT380" s="95"/>
      <c r="AU380" s="177"/>
      <c r="AV380" s="177" t="str">
        <f t="shared" si="403"/>
        <v/>
      </c>
      <c r="AW380" s="95" t="str">
        <f t="shared" si="404"/>
        <v/>
      </c>
      <c r="AX380" s="447"/>
    </row>
    <row r="381" spans="2:50" hidden="1">
      <c r="B381" s="456"/>
      <c r="C381" s="95">
        <f t="shared" si="389"/>
        <v>15</v>
      </c>
      <c r="D381" s="95"/>
      <c r="E381" s="95"/>
      <c r="F381" s="95"/>
      <c r="G381" s="95"/>
      <c r="H381" s="476"/>
      <c r="I381" s="153" t="str">
        <f t="shared" si="405"/>
        <v/>
      </c>
      <c r="J381" s="153" t="str">
        <f t="shared" si="406"/>
        <v/>
      </c>
      <c r="K381" s="154" t="str">
        <f t="shared" si="407"/>
        <v/>
      </c>
      <c r="L381" s="473"/>
      <c r="M381" s="153" t="str">
        <f t="shared" si="390"/>
        <v/>
      </c>
      <c r="N381" s="448"/>
      <c r="O381" s="448"/>
      <c r="P381" s="95"/>
      <c r="Q381" s="177"/>
      <c r="R381" s="177" t="str">
        <f t="shared" si="391"/>
        <v/>
      </c>
      <c r="S381" s="95" t="str">
        <f t="shared" si="392"/>
        <v/>
      </c>
      <c r="T381" s="447"/>
      <c r="U381" s="95"/>
      <c r="V381" s="177"/>
      <c r="W381" s="177" t="str">
        <f t="shared" si="393"/>
        <v/>
      </c>
      <c r="X381" s="95" t="str">
        <f t="shared" si="394"/>
        <v/>
      </c>
      <c r="Y381" s="447"/>
      <c r="Z381" s="95"/>
      <c r="AA381" s="177"/>
      <c r="AB381" s="177" t="str">
        <f t="shared" si="395"/>
        <v/>
      </c>
      <c r="AC381" s="95" t="str">
        <f t="shared" si="396"/>
        <v/>
      </c>
      <c r="AD381" s="447"/>
      <c r="AE381" s="95"/>
      <c r="AF381" s="177"/>
      <c r="AG381" s="177" t="str">
        <f t="shared" si="397"/>
        <v/>
      </c>
      <c r="AH381" s="95" t="str">
        <f t="shared" si="398"/>
        <v/>
      </c>
      <c r="AI381" s="447"/>
      <c r="AJ381" s="95"/>
      <c r="AK381" s="177"/>
      <c r="AL381" s="177" t="str">
        <f t="shared" si="399"/>
        <v/>
      </c>
      <c r="AM381" s="95" t="str">
        <f t="shared" si="400"/>
        <v/>
      </c>
      <c r="AN381" s="447"/>
      <c r="AO381" s="95"/>
      <c r="AP381" s="177"/>
      <c r="AQ381" s="177" t="str">
        <f t="shared" si="401"/>
        <v/>
      </c>
      <c r="AR381" s="95" t="str">
        <f t="shared" si="402"/>
        <v/>
      </c>
      <c r="AS381" s="447"/>
      <c r="AT381" s="95"/>
      <c r="AU381" s="177"/>
      <c r="AV381" s="177" t="str">
        <f t="shared" si="403"/>
        <v/>
      </c>
      <c r="AW381" s="95" t="str">
        <f t="shared" si="404"/>
        <v/>
      </c>
      <c r="AX381" s="447"/>
    </row>
    <row r="382" spans="2:50" ht="15.6" hidden="1">
      <c r="B382" s="460" t="s">
        <v>115</v>
      </c>
      <c r="C382" s="461"/>
      <c r="D382" s="461"/>
      <c r="E382" s="461"/>
      <c r="F382" s="461"/>
      <c r="G382" s="461"/>
      <c r="H382" s="461"/>
      <c r="I382" s="150"/>
      <c r="J382" s="150"/>
      <c r="K382" s="150"/>
      <c r="L382" s="150"/>
      <c r="M382" s="150"/>
      <c r="N382" s="448" t="s">
        <v>116</v>
      </c>
      <c r="O382" s="463" t="s">
        <v>63</v>
      </c>
      <c r="P382" s="465">
        <f>AT362+1</f>
        <v>46000</v>
      </c>
      <c r="Q382" s="456"/>
      <c r="R382" s="456"/>
      <c r="S382" s="456"/>
      <c r="T382" s="456"/>
      <c r="U382" s="465">
        <f>P382+1</f>
        <v>46001</v>
      </c>
      <c r="V382" s="456"/>
      <c r="W382" s="456"/>
      <c r="X382" s="456"/>
      <c r="Y382" s="456"/>
      <c r="Z382" s="465">
        <f>U382+1</f>
        <v>46002</v>
      </c>
      <c r="AA382" s="456"/>
      <c r="AB382" s="456"/>
      <c r="AC382" s="456"/>
      <c r="AD382" s="456"/>
      <c r="AE382" s="465">
        <f>Z382+1</f>
        <v>46003</v>
      </c>
      <c r="AF382" s="456"/>
      <c r="AG382" s="456"/>
      <c r="AH382" s="456"/>
      <c r="AI382" s="456"/>
      <c r="AJ382" s="465">
        <f>AE382+1</f>
        <v>46004</v>
      </c>
      <c r="AK382" s="456"/>
      <c r="AL382" s="456"/>
      <c r="AM382" s="456"/>
      <c r="AN382" s="456"/>
      <c r="AO382" s="465">
        <f>AJ382+1</f>
        <v>46005</v>
      </c>
      <c r="AP382" s="456"/>
      <c r="AQ382" s="456"/>
      <c r="AR382" s="456"/>
      <c r="AS382" s="456"/>
      <c r="AT382" s="465">
        <f>AO382+1</f>
        <v>46006</v>
      </c>
      <c r="AU382" s="456"/>
      <c r="AV382" s="456"/>
      <c r="AW382" s="456"/>
      <c r="AX382" s="456"/>
    </row>
    <row r="383" spans="2:50" ht="15.6" hidden="1">
      <c r="B383" s="462"/>
      <c r="C383" s="462"/>
      <c r="D383" s="462"/>
      <c r="E383" s="462"/>
      <c r="F383" s="462"/>
      <c r="G383" s="462"/>
      <c r="H383" s="462"/>
      <c r="I383" s="150"/>
      <c r="J383" s="150"/>
      <c r="K383" s="150"/>
      <c r="L383" s="150"/>
      <c r="M383" s="150"/>
      <c r="N383" s="448"/>
      <c r="O383" s="464"/>
      <c r="P383" s="465" t="s">
        <v>77</v>
      </c>
      <c r="Q383" s="456"/>
      <c r="R383" s="456"/>
      <c r="S383" s="456"/>
      <c r="T383" s="456"/>
      <c r="U383" s="465" t="s">
        <v>78</v>
      </c>
      <c r="V383" s="456"/>
      <c r="W383" s="456"/>
      <c r="X383" s="456"/>
      <c r="Y383" s="456"/>
      <c r="Z383" s="465" t="s">
        <v>79</v>
      </c>
      <c r="AA383" s="456"/>
      <c r="AB383" s="456"/>
      <c r="AC383" s="456"/>
      <c r="AD383" s="456"/>
      <c r="AE383" s="465" t="s">
        <v>74</v>
      </c>
      <c r="AF383" s="456"/>
      <c r="AG383" s="456"/>
      <c r="AH383" s="456"/>
      <c r="AI383" s="456"/>
      <c r="AJ383" s="465" t="s">
        <v>75</v>
      </c>
      <c r="AK383" s="456"/>
      <c r="AL383" s="456"/>
      <c r="AM383" s="456"/>
      <c r="AN383" s="456"/>
      <c r="AO383" s="465" t="s">
        <v>70</v>
      </c>
      <c r="AP383" s="456"/>
      <c r="AQ383" s="456"/>
      <c r="AR383" s="456"/>
      <c r="AS383" s="456"/>
      <c r="AT383" s="465" t="s">
        <v>76</v>
      </c>
      <c r="AU383" s="456"/>
      <c r="AV383" s="456"/>
      <c r="AW383" s="456"/>
      <c r="AX383" s="456"/>
    </row>
    <row r="384" spans="2:50" hidden="1">
      <c r="B384" s="448" t="s">
        <v>117</v>
      </c>
      <c r="C384" s="448" t="s">
        <v>118</v>
      </c>
      <c r="D384" s="448"/>
      <c r="E384" s="448" t="s">
        <v>119</v>
      </c>
      <c r="F384" s="448"/>
      <c r="G384" s="448"/>
      <c r="H384" s="452" t="s">
        <v>120</v>
      </c>
      <c r="I384" s="455" t="s">
        <v>121</v>
      </c>
      <c r="J384" s="455"/>
      <c r="K384" s="455"/>
      <c r="L384" s="455" t="s">
        <v>120</v>
      </c>
      <c r="M384" s="455" t="s">
        <v>122</v>
      </c>
      <c r="N384" s="448"/>
      <c r="O384" s="448" t="s">
        <v>123</v>
      </c>
      <c r="P384" s="449" t="s">
        <v>124</v>
      </c>
      <c r="Q384" s="450"/>
      <c r="R384" s="450"/>
      <c r="S384" s="451"/>
      <c r="T384" s="448" t="s">
        <v>120</v>
      </c>
      <c r="U384" s="449" t="s">
        <v>124</v>
      </c>
      <c r="V384" s="450"/>
      <c r="W384" s="450"/>
      <c r="X384" s="451"/>
      <c r="Y384" s="448" t="s">
        <v>120</v>
      </c>
      <c r="Z384" s="449" t="s">
        <v>124</v>
      </c>
      <c r="AA384" s="450"/>
      <c r="AB384" s="450"/>
      <c r="AC384" s="451"/>
      <c r="AD384" s="448" t="s">
        <v>120</v>
      </c>
      <c r="AE384" s="449" t="s">
        <v>124</v>
      </c>
      <c r="AF384" s="450"/>
      <c r="AG384" s="450"/>
      <c r="AH384" s="451"/>
      <c r="AI384" s="448" t="s">
        <v>120</v>
      </c>
      <c r="AJ384" s="449" t="s">
        <v>124</v>
      </c>
      <c r="AK384" s="450"/>
      <c r="AL384" s="450"/>
      <c r="AM384" s="451"/>
      <c r="AN384" s="448" t="s">
        <v>120</v>
      </c>
      <c r="AO384" s="449" t="s">
        <v>124</v>
      </c>
      <c r="AP384" s="450"/>
      <c r="AQ384" s="450"/>
      <c r="AR384" s="451"/>
      <c r="AS384" s="448" t="s">
        <v>120</v>
      </c>
      <c r="AT384" s="449" t="s">
        <v>124</v>
      </c>
      <c r="AU384" s="450"/>
      <c r="AV384" s="450"/>
      <c r="AW384" s="451"/>
      <c r="AX384" s="448" t="s">
        <v>120</v>
      </c>
    </row>
    <row r="385" spans="2:50" hidden="1">
      <c r="B385" s="448"/>
      <c r="C385" s="448"/>
      <c r="D385" s="448"/>
      <c r="E385" s="448" t="s">
        <v>125</v>
      </c>
      <c r="F385" s="448"/>
      <c r="G385" s="448"/>
      <c r="H385" s="453"/>
      <c r="I385" s="455" t="s">
        <v>125</v>
      </c>
      <c r="J385" s="455"/>
      <c r="K385" s="455"/>
      <c r="L385" s="455"/>
      <c r="M385" s="455"/>
      <c r="N385" s="448"/>
      <c r="O385" s="448"/>
      <c r="P385" s="449" t="s">
        <v>126</v>
      </c>
      <c r="Q385" s="450"/>
      <c r="R385" s="450"/>
      <c r="S385" s="451"/>
      <c r="T385" s="448"/>
      <c r="U385" s="449" t="s">
        <v>126</v>
      </c>
      <c r="V385" s="450"/>
      <c r="W385" s="450"/>
      <c r="X385" s="451"/>
      <c r="Y385" s="448"/>
      <c r="Z385" s="449" t="s">
        <v>126</v>
      </c>
      <c r="AA385" s="450"/>
      <c r="AB385" s="450"/>
      <c r="AC385" s="451"/>
      <c r="AD385" s="448"/>
      <c r="AE385" s="449" t="s">
        <v>126</v>
      </c>
      <c r="AF385" s="450"/>
      <c r="AG385" s="450"/>
      <c r="AH385" s="451"/>
      <c r="AI385" s="448"/>
      <c r="AJ385" s="449" t="s">
        <v>126</v>
      </c>
      <c r="AK385" s="450"/>
      <c r="AL385" s="450"/>
      <c r="AM385" s="451"/>
      <c r="AN385" s="448"/>
      <c r="AO385" s="449" t="s">
        <v>126</v>
      </c>
      <c r="AP385" s="450"/>
      <c r="AQ385" s="450"/>
      <c r="AR385" s="451"/>
      <c r="AS385" s="448"/>
      <c r="AT385" s="449" t="s">
        <v>126</v>
      </c>
      <c r="AU385" s="450"/>
      <c r="AV385" s="450"/>
      <c r="AW385" s="451"/>
      <c r="AX385" s="448"/>
    </row>
    <row r="386" spans="2:50" hidden="1">
      <c r="B386" s="448"/>
      <c r="C386" s="448"/>
      <c r="D386" s="448"/>
      <c r="E386" s="94" t="s">
        <v>127</v>
      </c>
      <c r="F386" s="94" t="s">
        <v>128</v>
      </c>
      <c r="G386" s="94" t="s">
        <v>129</v>
      </c>
      <c r="H386" s="454"/>
      <c r="I386" s="152" t="s">
        <v>127</v>
      </c>
      <c r="J386" s="152" t="s">
        <v>128</v>
      </c>
      <c r="K386" s="152" t="s">
        <v>129</v>
      </c>
      <c r="L386" s="455"/>
      <c r="M386" s="455"/>
      <c r="N386" s="448"/>
      <c r="O386" s="448"/>
      <c r="P386" s="94" t="s">
        <v>127</v>
      </c>
      <c r="Q386" s="94" t="s">
        <v>128</v>
      </c>
      <c r="R386" s="94" t="s">
        <v>129</v>
      </c>
      <c r="S386" s="94" t="s">
        <v>122</v>
      </c>
      <c r="T386" s="448"/>
      <c r="U386" s="94" t="s">
        <v>127</v>
      </c>
      <c r="V386" s="94" t="s">
        <v>128</v>
      </c>
      <c r="W386" s="94" t="s">
        <v>129</v>
      </c>
      <c r="X386" s="94" t="s">
        <v>122</v>
      </c>
      <c r="Y386" s="448"/>
      <c r="Z386" s="94" t="s">
        <v>127</v>
      </c>
      <c r="AA386" s="94" t="s">
        <v>128</v>
      </c>
      <c r="AB386" s="94" t="s">
        <v>129</v>
      </c>
      <c r="AC386" s="94" t="s">
        <v>122</v>
      </c>
      <c r="AD386" s="448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8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8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8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8"/>
    </row>
    <row r="387" spans="2:50" hidden="1">
      <c r="B387" s="456" t="s">
        <v>203</v>
      </c>
      <c r="C387" s="95">
        <f>C367</f>
        <v>1</v>
      </c>
      <c r="D387" s="95" t="s">
        <v>204</v>
      </c>
      <c r="E387" s="95">
        <v>10</v>
      </c>
      <c r="F387" s="95">
        <v>3000</v>
      </c>
      <c r="G387" s="177">
        <f t="shared" ref="G387:G397" si="408">F387/E387</f>
        <v>300</v>
      </c>
      <c r="H387" s="474">
        <f>AVERAGE(G387:G401)</f>
        <v>283.68298368298366</v>
      </c>
      <c r="I387" s="153">
        <f t="shared" ref="I387:I389" si="409">IFERROR(AVERAGE(P387,U387,Z387,AE387,AJ387,AO387,AT387),"")</f>
        <v>10</v>
      </c>
      <c r="J387" s="153">
        <f t="shared" ref="J387:J389" si="410">IFERROR(AVERAGE(Q387,V387,AA387,AF387,AK387,AP387,AU387),"")</f>
        <v>2870.6505007707888</v>
      </c>
      <c r="K387" s="154">
        <f t="shared" ref="K387:K389" si="411">IFERROR(AVERAGE(R387,W387,AB387,AG387,AL387,AQ387,AV387),"")</f>
        <v>287.06505007707887</v>
      </c>
      <c r="L387" s="473">
        <f>IFERROR(AVERAGE(K387:K401),"-")</f>
        <v>272.62265009082586</v>
      </c>
      <c r="M387" s="153">
        <f>IFERROR(RANK(K387, K$387:K$401),"")</f>
        <v>8</v>
      </c>
      <c r="N387" s="448"/>
      <c r="O387" s="448"/>
      <c r="P387" s="95">
        <v>10</v>
      </c>
      <c r="Q387" s="177">
        <v>2876.7950581395362</v>
      </c>
      <c r="R387" s="177">
        <f>IFERROR(Q387/P387,"")</f>
        <v>287.6795058139536</v>
      </c>
      <c r="S387" s="95">
        <f>IFERROR(RANK(R387, R$387:R$401),"")</f>
        <v>6</v>
      </c>
      <c r="T387" s="447">
        <f>AVERAGE(R387:R401)</f>
        <v>273.08561468004228</v>
      </c>
      <c r="U387" s="95">
        <v>10</v>
      </c>
      <c r="V387" s="177">
        <v>2874.2610837438438</v>
      </c>
      <c r="W387" s="177">
        <f>IFERROR(V387/U387,"")</f>
        <v>287.4261083743844</v>
      </c>
      <c r="X387" s="95">
        <f>IFERROR(RANK(W387, W$387:W$401),"")</f>
        <v>7</v>
      </c>
      <c r="Y387" s="447">
        <f>AVERAGE(W387:W401)</f>
        <v>271.60000800103404</v>
      </c>
      <c r="Z387" s="95">
        <v>10</v>
      </c>
      <c r="AA387" s="177">
        <v>2875.5584415584426</v>
      </c>
      <c r="AB387" s="177">
        <f>IFERROR(AA387/Z387,"")</f>
        <v>287.55584415584428</v>
      </c>
      <c r="AC387" s="95">
        <f>IFERROR(RANK(AB387, AB$387:AB$401),"")</f>
        <v>7</v>
      </c>
      <c r="AD387" s="447">
        <f>AVERAGE(AB387:AB401)</f>
        <v>272.98695053657389</v>
      </c>
      <c r="AE387" s="95">
        <v>10</v>
      </c>
      <c r="AF387" s="177">
        <v>2854.5132743362833</v>
      </c>
      <c r="AG387" s="177">
        <f>IFERROR(AF387/AE387,"")</f>
        <v>285.45132743362831</v>
      </c>
      <c r="AH387" s="95">
        <f>IFERROR(RANK(AG387, AG$387:AG$401),"")</f>
        <v>9</v>
      </c>
      <c r="AI387" s="447">
        <f>AVERAGE(AG387:AG401)</f>
        <v>273.69823491899075</v>
      </c>
      <c r="AJ387" s="95">
        <v>10</v>
      </c>
      <c r="AK387" s="177">
        <v>2876.557377049181</v>
      </c>
      <c r="AL387" s="177">
        <f>IFERROR(AK387/AJ387,"")</f>
        <v>287.65573770491812</v>
      </c>
      <c r="AM387" s="95">
        <f>IFERROR(RANK(AL387, AL$387:AL$401),"")</f>
        <v>6</v>
      </c>
      <c r="AN387" s="447">
        <f>AVERAGE(AL387:AL401)</f>
        <v>272.28887829310753</v>
      </c>
      <c r="AO387" s="95">
        <v>10</v>
      </c>
      <c r="AP387" s="177">
        <v>2871.8844984802417</v>
      </c>
      <c r="AQ387" s="177">
        <f>IFERROR(AP387/AO387,"")</f>
        <v>287.18844984802416</v>
      </c>
      <c r="AR387" s="95">
        <f>IFERROR(RANK(AQ387, AQ$387:AQ$401),"")</f>
        <v>8</v>
      </c>
      <c r="AS387" s="447">
        <f>AVERAGE(AQ387:AQ401)</f>
        <v>272.38979029348496</v>
      </c>
      <c r="AT387" s="95">
        <v>10</v>
      </c>
      <c r="AU387" s="177">
        <v>2864.9837720879927</v>
      </c>
      <c r="AV387" s="177">
        <f>IFERROR(AU387/AT387,"")</f>
        <v>286.4983772087993</v>
      </c>
      <c r="AW387" s="95">
        <f>IFERROR(RANK(AV387, AV$387:AV$401),"")</f>
        <v>9</v>
      </c>
      <c r="AX387" s="447">
        <f>AVERAGE(AV387:AV401)</f>
        <v>272.30907391254789</v>
      </c>
    </row>
    <row r="388" spans="2:50" hidden="1">
      <c r="B388" s="456"/>
      <c r="C388" s="95">
        <f t="shared" ref="C388:C401" si="412">C368</f>
        <v>2</v>
      </c>
      <c r="D388" s="95" t="s">
        <v>205</v>
      </c>
      <c r="E388" s="95">
        <v>10</v>
      </c>
      <c r="F388" s="95">
        <v>3000</v>
      </c>
      <c r="G388" s="177">
        <f t="shared" si="408"/>
        <v>300</v>
      </c>
      <c r="H388" s="475"/>
      <c r="I388" s="153">
        <f t="shared" si="409"/>
        <v>10</v>
      </c>
      <c r="J388" s="153">
        <f t="shared" si="410"/>
        <v>2868.1898061454058</v>
      </c>
      <c r="K388" s="154">
        <f t="shared" si="411"/>
        <v>286.81898061454064</v>
      </c>
      <c r="L388" s="473"/>
      <c r="M388" s="153">
        <f t="shared" ref="M388:M401" si="413">IFERROR(RANK(K388, K$387:K$401),"")</f>
        <v>9</v>
      </c>
      <c r="N388" s="448"/>
      <c r="O388" s="448"/>
      <c r="P388" s="95">
        <v>10</v>
      </c>
      <c r="Q388" s="177">
        <v>2862.3692307692309</v>
      </c>
      <c r="R388" s="177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47"/>
      <c r="U388" s="95">
        <v>10</v>
      </c>
      <c r="V388" s="177">
        <v>2876.0747663551401</v>
      </c>
      <c r="W388" s="177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47"/>
      <c r="Z388" s="95">
        <v>10</v>
      </c>
      <c r="AA388" s="177">
        <v>2858.0198019801978</v>
      </c>
      <c r="AB388" s="177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47"/>
      <c r="AE388" s="95">
        <v>10</v>
      </c>
      <c r="AF388" s="177">
        <v>2874.0659340659349</v>
      </c>
      <c r="AG388" s="177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47"/>
      <c r="AJ388" s="95">
        <v>10</v>
      </c>
      <c r="AK388" s="177">
        <v>2852.4489795918366</v>
      </c>
      <c r="AL388" s="177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47"/>
      <c r="AO388" s="95">
        <v>10</v>
      </c>
      <c r="AP388" s="177">
        <v>2881.912955465586</v>
      </c>
      <c r="AQ388" s="177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47"/>
      <c r="AT388" s="95">
        <v>10</v>
      </c>
      <c r="AU388" s="177">
        <v>2872.4369747899159</v>
      </c>
      <c r="AV388" s="177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47"/>
    </row>
    <row r="389" spans="2:50" hidden="1">
      <c r="B389" s="456"/>
      <c r="C389" s="95">
        <f t="shared" si="412"/>
        <v>3</v>
      </c>
      <c r="D389" s="95" t="s">
        <v>206</v>
      </c>
      <c r="E389" s="95">
        <v>10</v>
      </c>
      <c r="F389" s="95">
        <v>3000</v>
      </c>
      <c r="G389" s="177">
        <f t="shared" si="408"/>
        <v>300</v>
      </c>
      <c r="H389" s="475"/>
      <c r="I389" s="153">
        <f t="shared" si="409"/>
        <v>10</v>
      </c>
      <c r="J389" s="153">
        <f t="shared" si="410"/>
        <v>2876.2077856958776</v>
      </c>
      <c r="K389" s="154">
        <f t="shared" si="411"/>
        <v>287.62077856958774</v>
      </c>
      <c r="L389" s="473"/>
      <c r="M389" s="153">
        <f t="shared" si="413"/>
        <v>6</v>
      </c>
      <c r="N389" s="448"/>
      <c r="O389" s="448"/>
      <c r="P389" s="95">
        <v>10</v>
      </c>
      <c r="Q389" s="177">
        <v>2870.0000000000009</v>
      </c>
      <c r="R389" s="177">
        <f t="shared" si="414"/>
        <v>287.00000000000011</v>
      </c>
      <c r="S389" s="95">
        <f t="shared" si="415"/>
        <v>7</v>
      </c>
      <c r="T389" s="447"/>
      <c r="U389" s="95">
        <v>10</v>
      </c>
      <c r="V389" s="177">
        <v>2874.8076923076919</v>
      </c>
      <c r="W389" s="177">
        <f t="shared" si="416"/>
        <v>287.48076923076917</v>
      </c>
      <c r="X389" s="95">
        <f t="shared" si="417"/>
        <v>6</v>
      </c>
      <c r="Y389" s="447"/>
      <c r="Z389" s="95">
        <v>10</v>
      </c>
      <c r="AA389" s="177">
        <v>2899.3181818181802</v>
      </c>
      <c r="AB389" s="177">
        <f t="shared" si="418"/>
        <v>289.93181818181802</v>
      </c>
      <c r="AC389" s="95">
        <f t="shared" si="419"/>
        <v>5</v>
      </c>
      <c r="AD389" s="447"/>
      <c r="AE389" s="95">
        <v>10</v>
      </c>
      <c r="AF389" s="177">
        <v>2880.8219178082195</v>
      </c>
      <c r="AG389" s="177">
        <f t="shared" si="420"/>
        <v>288.08219178082197</v>
      </c>
      <c r="AH389" s="95">
        <f t="shared" si="421"/>
        <v>6</v>
      </c>
      <c r="AI389" s="447"/>
      <c r="AJ389" s="95">
        <v>10</v>
      </c>
      <c r="AK389" s="177">
        <v>2872.7710843373484</v>
      </c>
      <c r="AL389" s="177">
        <f t="shared" si="422"/>
        <v>287.27710843373484</v>
      </c>
      <c r="AM389" s="95">
        <f t="shared" si="423"/>
        <v>7</v>
      </c>
      <c r="AN389" s="447"/>
      <c r="AO389" s="95">
        <v>10</v>
      </c>
      <c r="AP389" s="177">
        <v>2859.2307692307681</v>
      </c>
      <c r="AQ389" s="177">
        <f t="shared" si="424"/>
        <v>285.92307692307679</v>
      </c>
      <c r="AR389" s="95">
        <f t="shared" si="425"/>
        <v>9</v>
      </c>
      <c r="AS389" s="447"/>
      <c r="AT389" s="95">
        <v>10</v>
      </c>
      <c r="AU389" s="177">
        <v>2876.5048543689331</v>
      </c>
      <c r="AV389" s="177">
        <f t="shared" si="426"/>
        <v>287.65048543689329</v>
      </c>
      <c r="AW389" s="95">
        <f t="shared" si="427"/>
        <v>7</v>
      </c>
      <c r="AX389" s="447"/>
    </row>
    <row r="390" spans="2:50" hidden="1">
      <c r="B390" s="456"/>
      <c r="C390" s="95">
        <f t="shared" si="412"/>
        <v>4</v>
      </c>
      <c r="D390" s="95" t="s">
        <v>209</v>
      </c>
      <c r="E390" s="95">
        <v>9</v>
      </c>
      <c r="F390" s="95">
        <v>3000</v>
      </c>
      <c r="G390" s="177">
        <f t="shared" si="408"/>
        <v>333.33333333333331</v>
      </c>
      <c r="H390" s="475"/>
      <c r="I390" s="153">
        <f>IFERROR(AVERAGE(P390,U390,Z390,AE390,AJ390,AO390,AT390),"")</f>
        <v>9</v>
      </c>
      <c r="J390" s="153">
        <f>IFERROR(AVERAGE(Q390,V390,AA390,AF390,AK390,AP390,AU390),"")</f>
        <v>2877.8922644572704</v>
      </c>
      <c r="K390" s="154">
        <f>IFERROR(AVERAGE(R390,W390,AB390,AG390,AL390,AQ390,AV390),"")</f>
        <v>319.76580716191893</v>
      </c>
      <c r="L390" s="473"/>
      <c r="M390" s="153">
        <f t="shared" si="413"/>
        <v>3</v>
      </c>
      <c r="N390" s="448"/>
      <c r="O390" s="448"/>
      <c r="P390" s="95">
        <v>9</v>
      </c>
      <c r="Q390" s="177">
        <v>2888.4374999999991</v>
      </c>
      <c r="R390" s="177">
        <f t="shared" si="414"/>
        <v>320.93749999999989</v>
      </c>
      <c r="S390" s="95">
        <f t="shared" si="415"/>
        <v>3</v>
      </c>
      <c r="T390" s="447"/>
      <c r="U390" s="95">
        <v>9</v>
      </c>
      <c r="V390" s="177">
        <v>2850.0000000000009</v>
      </c>
      <c r="W390" s="177">
        <f t="shared" si="416"/>
        <v>316.66666666666674</v>
      </c>
      <c r="X390" s="95">
        <f t="shared" si="417"/>
        <v>3</v>
      </c>
      <c r="Y390" s="447"/>
      <c r="Z390" s="95">
        <v>9</v>
      </c>
      <c r="AA390" s="177">
        <v>2877.8947368421036</v>
      </c>
      <c r="AB390" s="177">
        <f t="shared" si="418"/>
        <v>319.76608187134485</v>
      </c>
      <c r="AC390" s="95">
        <f t="shared" si="419"/>
        <v>3</v>
      </c>
      <c r="AD390" s="447"/>
      <c r="AE390" s="95">
        <v>9</v>
      </c>
      <c r="AF390" s="177">
        <v>2908.6956521739112</v>
      </c>
      <c r="AG390" s="177">
        <f t="shared" si="420"/>
        <v>323.18840579710127</v>
      </c>
      <c r="AH390" s="95">
        <f t="shared" si="421"/>
        <v>3</v>
      </c>
      <c r="AI390" s="447"/>
      <c r="AJ390" s="95">
        <v>9</v>
      </c>
      <c r="AK390" s="177">
        <v>2868.2142857142881</v>
      </c>
      <c r="AL390" s="177">
        <f t="shared" si="422"/>
        <v>318.69047619047643</v>
      </c>
      <c r="AM390" s="95">
        <f t="shared" si="423"/>
        <v>3</v>
      </c>
      <c r="AN390" s="447"/>
      <c r="AO390" s="95">
        <v>9</v>
      </c>
      <c r="AP390" s="177">
        <v>2894.0625000000014</v>
      </c>
      <c r="AQ390" s="177">
        <f t="shared" si="424"/>
        <v>321.56250000000017</v>
      </c>
      <c r="AR390" s="95">
        <f t="shared" si="425"/>
        <v>3</v>
      </c>
      <c r="AS390" s="447"/>
      <c r="AT390" s="95">
        <v>9</v>
      </c>
      <c r="AU390" s="177">
        <v>2857.9411764705883</v>
      </c>
      <c r="AV390" s="177">
        <f t="shared" si="426"/>
        <v>317.54901960784315</v>
      </c>
      <c r="AW390" s="95">
        <f t="shared" si="427"/>
        <v>3</v>
      </c>
      <c r="AX390" s="447"/>
    </row>
    <row r="391" spans="2:50" hidden="1">
      <c r="B391" s="456"/>
      <c r="C391" s="95">
        <f t="shared" si="412"/>
        <v>5</v>
      </c>
      <c r="D391" s="95" t="s">
        <v>210</v>
      </c>
      <c r="E391" s="95">
        <v>10</v>
      </c>
      <c r="F391" s="95">
        <v>3000</v>
      </c>
      <c r="G391" s="177">
        <f t="shared" si="408"/>
        <v>300</v>
      </c>
      <c r="H391" s="475"/>
      <c r="I391" s="153">
        <f t="shared" ref="I391:I401" si="428">IFERROR(AVERAGE(P391,U391,Z391,AE391,AJ391,AO391,AT391),"")</f>
        <v>10</v>
      </c>
      <c r="J391" s="153">
        <f t="shared" ref="J391:J401" si="429">IFERROR(AVERAGE(Q391,V391,AA391,AF391,AK391,AP391,AU391),"")</f>
        <v>2874.8098614796409</v>
      </c>
      <c r="K391" s="154">
        <f t="shared" ref="K391:K401" si="430">IFERROR(AVERAGE(R391,W391,AB391,AG391,AL391,AQ391,AV391),"")</f>
        <v>287.48098614796407</v>
      </c>
      <c r="L391" s="473"/>
      <c r="M391" s="153">
        <f t="shared" si="413"/>
        <v>7</v>
      </c>
      <c r="N391" s="448"/>
      <c r="O391" s="448"/>
      <c r="P391" s="95">
        <v>10</v>
      </c>
      <c r="Q391" s="177">
        <v>2864.7457627118633</v>
      </c>
      <c r="R391" s="177">
        <f t="shared" si="414"/>
        <v>286.47457627118632</v>
      </c>
      <c r="S391" s="95">
        <f t="shared" si="415"/>
        <v>8</v>
      </c>
      <c r="T391" s="447"/>
      <c r="U391" s="95">
        <v>10</v>
      </c>
      <c r="V391" s="177">
        <v>2861.3793103448261</v>
      </c>
      <c r="W391" s="177">
        <f t="shared" si="416"/>
        <v>286.13793103448262</v>
      </c>
      <c r="X391" s="95">
        <f t="shared" si="417"/>
        <v>9</v>
      </c>
      <c r="Y391" s="447"/>
      <c r="Z391" s="95">
        <v>10</v>
      </c>
      <c r="AA391" s="177">
        <v>2868.9999999999986</v>
      </c>
      <c r="AB391" s="177">
        <f t="shared" si="418"/>
        <v>286.89999999999986</v>
      </c>
      <c r="AC391" s="95">
        <f t="shared" si="419"/>
        <v>8</v>
      </c>
      <c r="AD391" s="447"/>
      <c r="AE391" s="95">
        <v>10</v>
      </c>
      <c r="AF391" s="177">
        <v>2886.9767441860463</v>
      </c>
      <c r="AG391" s="177">
        <f t="shared" si="420"/>
        <v>288.69767441860461</v>
      </c>
      <c r="AH391" s="95">
        <f t="shared" si="421"/>
        <v>5</v>
      </c>
      <c r="AI391" s="447"/>
      <c r="AJ391" s="95">
        <v>10</v>
      </c>
      <c r="AK391" s="177">
        <v>2877.6000000000008</v>
      </c>
      <c r="AL391" s="177">
        <f t="shared" si="422"/>
        <v>287.7600000000001</v>
      </c>
      <c r="AM391" s="95">
        <f t="shared" si="423"/>
        <v>5</v>
      </c>
      <c r="AN391" s="447"/>
      <c r="AO391" s="95">
        <v>10</v>
      </c>
      <c r="AP391" s="177">
        <v>2881.9999999999986</v>
      </c>
      <c r="AQ391" s="177">
        <f t="shared" si="424"/>
        <v>288.19999999999987</v>
      </c>
      <c r="AR391" s="95">
        <f t="shared" si="425"/>
        <v>5</v>
      </c>
      <c r="AS391" s="447"/>
      <c r="AT391" s="95">
        <v>10</v>
      </c>
      <c r="AU391" s="177">
        <v>2881.9672131147531</v>
      </c>
      <c r="AV391" s="177">
        <f t="shared" si="426"/>
        <v>288.1967213114753</v>
      </c>
      <c r="AW391" s="95">
        <f t="shared" si="427"/>
        <v>6</v>
      </c>
      <c r="AX391" s="447"/>
    </row>
    <row r="392" spans="2:50" hidden="1">
      <c r="B392" s="456"/>
      <c r="C392" s="95">
        <f t="shared" si="412"/>
        <v>6</v>
      </c>
      <c r="D392" s="95" t="s">
        <v>215</v>
      </c>
      <c r="E392" s="95">
        <v>9</v>
      </c>
      <c r="F392" s="95">
        <v>3000</v>
      </c>
      <c r="G392" s="177">
        <f t="shared" si="408"/>
        <v>333.33333333333331</v>
      </c>
      <c r="H392" s="475"/>
      <c r="I392" s="153">
        <f t="shared" si="428"/>
        <v>9</v>
      </c>
      <c r="J392" s="153">
        <f t="shared" si="429"/>
        <v>2926.9876864681214</v>
      </c>
      <c r="K392" s="154">
        <f t="shared" si="430"/>
        <v>325.22085405201352</v>
      </c>
      <c r="L392" s="473"/>
      <c r="M392" s="153">
        <f t="shared" si="413"/>
        <v>2</v>
      </c>
      <c r="N392" s="448"/>
      <c r="O392" s="448"/>
      <c r="P392" s="95">
        <v>9</v>
      </c>
      <c r="Q392" s="177">
        <v>2937.6923076923094</v>
      </c>
      <c r="R392" s="177">
        <f t="shared" si="414"/>
        <v>326.41025641025658</v>
      </c>
      <c r="S392" s="95">
        <f t="shared" si="415"/>
        <v>2</v>
      </c>
      <c r="T392" s="447"/>
      <c r="U392" s="95">
        <v>9</v>
      </c>
      <c r="V392" s="177">
        <v>2892.0000000000009</v>
      </c>
      <c r="W392" s="177">
        <f t="shared" si="416"/>
        <v>321.33333333333343</v>
      </c>
      <c r="X392" s="95">
        <f t="shared" si="417"/>
        <v>2</v>
      </c>
      <c r="Y392" s="447"/>
      <c r="Z392" s="95">
        <v>9</v>
      </c>
      <c r="AA392" s="177">
        <v>2956.8000000000011</v>
      </c>
      <c r="AB392" s="177">
        <f t="shared" si="418"/>
        <v>328.53333333333347</v>
      </c>
      <c r="AC392" s="95">
        <f t="shared" si="419"/>
        <v>2</v>
      </c>
      <c r="AD392" s="447"/>
      <c r="AE392" s="95">
        <v>9</v>
      </c>
      <c r="AF392" s="177">
        <v>2958.7499999999964</v>
      </c>
      <c r="AG392" s="177">
        <f t="shared" si="420"/>
        <v>328.7499999999996</v>
      </c>
      <c r="AH392" s="95">
        <f t="shared" si="421"/>
        <v>2</v>
      </c>
      <c r="AI392" s="447"/>
      <c r="AJ392" s="95">
        <v>9</v>
      </c>
      <c r="AK392" s="177">
        <v>2947.8260869565215</v>
      </c>
      <c r="AL392" s="177">
        <f t="shared" si="422"/>
        <v>327.53623188405794</v>
      </c>
      <c r="AM392" s="95">
        <f t="shared" si="423"/>
        <v>2</v>
      </c>
      <c r="AN392" s="447"/>
      <c r="AO392" s="95">
        <v>9</v>
      </c>
      <c r="AP392" s="177">
        <v>2926.9565217391305</v>
      </c>
      <c r="AQ392" s="177">
        <f t="shared" si="424"/>
        <v>325.21739130434781</v>
      </c>
      <c r="AR392" s="95">
        <f t="shared" si="425"/>
        <v>2</v>
      </c>
      <c r="AS392" s="447"/>
      <c r="AT392" s="95">
        <v>9</v>
      </c>
      <c r="AU392" s="177">
        <v>2868.8888888888905</v>
      </c>
      <c r="AV392" s="177">
        <f t="shared" si="426"/>
        <v>318.76543209876559</v>
      </c>
      <c r="AW392" s="95">
        <f t="shared" si="427"/>
        <v>2</v>
      </c>
      <c r="AX392" s="447"/>
    </row>
    <row r="393" spans="2:50" hidden="1">
      <c r="B393" s="456"/>
      <c r="C393" s="95">
        <f t="shared" si="412"/>
        <v>7</v>
      </c>
      <c r="D393" s="95" t="s">
        <v>216</v>
      </c>
      <c r="E393" s="95">
        <v>10</v>
      </c>
      <c r="F393" s="95">
        <v>3000</v>
      </c>
      <c r="G393" s="177">
        <f t="shared" si="408"/>
        <v>300</v>
      </c>
      <c r="H393" s="475"/>
      <c r="I393" s="153">
        <f t="shared" si="428"/>
        <v>10</v>
      </c>
      <c r="J393" s="153">
        <f t="shared" si="429"/>
        <v>2902.0205665891131</v>
      </c>
      <c r="K393" s="154">
        <f t="shared" si="430"/>
        <v>290.20205665891132</v>
      </c>
      <c r="L393" s="473"/>
      <c r="M393" s="153">
        <f t="shared" si="413"/>
        <v>4</v>
      </c>
      <c r="N393" s="448"/>
      <c r="O393" s="448"/>
      <c r="P393" s="95">
        <v>10</v>
      </c>
      <c r="Q393" s="177">
        <v>2914.6666666666665</v>
      </c>
      <c r="R393" s="177">
        <f t="shared" si="414"/>
        <v>291.46666666666664</v>
      </c>
      <c r="S393" s="95">
        <f t="shared" si="415"/>
        <v>4</v>
      </c>
      <c r="T393" s="447"/>
      <c r="U393" s="95">
        <v>10</v>
      </c>
      <c r="V393" s="177">
        <v>2897.3333333333335</v>
      </c>
      <c r="W393" s="177">
        <f t="shared" si="416"/>
        <v>289.73333333333335</v>
      </c>
      <c r="X393" s="95">
        <f t="shared" si="417"/>
        <v>4</v>
      </c>
      <c r="Y393" s="447"/>
      <c r="Z393" s="95">
        <v>10</v>
      </c>
      <c r="AA393" s="177">
        <v>2909.3023255813951</v>
      </c>
      <c r="AB393" s="177">
        <f t="shared" si="418"/>
        <v>290.93023255813949</v>
      </c>
      <c r="AC393" s="95">
        <f t="shared" si="419"/>
        <v>4</v>
      </c>
      <c r="AD393" s="447"/>
      <c r="AE393" s="95">
        <v>10</v>
      </c>
      <c r="AF393" s="177">
        <v>2943.8709677419383</v>
      </c>
      <c r="AG393" s="177">
        <f t="shared" si="420"/>
        <v>294.38709677419382</v>
      </c>
      <c r="AH393" s="95">
        <f t="shared" si="421"/>
        <v>4</v>
      </c>
      <c r="AI393" s="447"/>
      <c r="AJ393" s="95">
        <v>10</v>
      </c>
      <c r="AK393" s="177">
        <v>2862.1621621621598</v>
      </c>
      <c r="AL393" s="177">
        <f t="shared" si="422"/>
        <v>286.21621621621597</v>
      </c>
      <c r="AM393" s="95">
        <f t="shared" si="423"/>
        <v>8</v>
      </c>
      <c r="AN393" s="447"/>
      <c r="AO393" s="95">
        <v>10</v>
      </c>
      <c r="AP393" s="177">
        <v>2878.7234042553196</v>
      </c>
      <c r="AQ393" s="177">
        <f t="shared" si="424"/>
        <v>287.87234042553195</v>
      </c>
      <c r="AR393" s="95">
        <f t="shared" si="425"/>
        <v>7</v>
      </c>
      <c r="AS393" s="447"/>
      <c r="AT393" s="95">
        <v>10</v>
      </c>
      <c r="AU393" s="177">
        <v>2908.0851063829791</v>
      </c>
      <c r="AV393" s="177">
        <f t="shared" si="426"/>
        <v>290.80851063829789</v>
      </c>
      <c r="AW393" s="95">
        <f t="shared" si="427"/>
        <v>4</v>
      </c>
      <c r="AX393" s="447"/>
    </row>
    <row r="394" spans="2:50" hidden="1">
      <c r="B394" s="456"/>
      <c r="C394" s="95">
        <f t="shared" si="412"/>
        <v>8</v>
      </c>
      <c r="D394" s="95" t="s">
        <v>217</v>
      </c>
      <c r="E394" s="95">
        <v>10</v>
      </c>
      <c r="F394" s="95">
        <v>3000</v>
      </c>
      <c r="G394" s="177">
        <f t="shared" si="408"/>
        <v>300</v>
      </c>
      <c r="H394" s="475"/>
      <c r="I394" s="153">
        <f t="shared" si="428"/>
        <v>10</v>
      </c>
      <c r="J394" s="153">
        <f t="shared" si="429"/>
        <v>2883.7304586585083</v>
      </c>
      <c r="K394" s="154">
        <f t="shared" si="430"/>
        <v>288.37304586585077</v>
      </c>
      <c r="L394" s="473"/>
      <c r="M394" s="153">
        <f t="shared" si="413"/>
        <v>5</v>
      </c>
      <c r="N394" s="448"/>
      <c r="O394" s="448"/>
      <c r="P394" s="95">
        <v>10</v>
      </c>
      <c r="Q394" s="177">
        <v>2886.9999999999986</v>
      </c>
      <c r="R394" s="177">
        <f t="shared" si="414"/>
        <v>288.69999999999987</v>
      </c>
      <c r="S394" s="95">
        <f t="shared" si="415"/>
        <v>5</v>
      </c>
      <c r="T394" s="447"/>
      <c r="U394" s="95">
        <v>10</v>
      </c>
      <c r="V394" s="177">
        <v>2863.5483870967732</v>
      </c>
      <c r="W394" s="177">
        <f t="shared" si="416"/>
        <v>286.35483870967732</v>
      </c>
      <c r="X394" s="95">
        <f t="shared" si="417"/>
        <v>8</v>
      </c>
      <c r="Y394" s="447"/>
      <c r="Z394" s="95">
        <v>10</v>
      </c>
      <c r="AA394" s="177">
        <v>2884.137931034481</v>
      </c>
      <c r="AB394" s="177">
        <f t="shared" si="418"/>
        <v>288.41379310344809</v>
      </c>
      <c r="AC394" s="95">
        <f t="shared" si="419"/>
        <v>6</v>
      </c>
      <c r="AD394" s="447"/>
      <c r="AE394" s="95">
        <v>10</v>
      </c>
      <c r="AF394" s="177">
        <v>2880.0000000000009</v>
      </c>
      <c r="AG394" s="177">
        <f t="shared" si="420"/>
        <v>288.00000000000011</v>
      </c>
      <c r="AH394" s="95">
        <f t="shared" si="421"/>
        <v>7</v>
      </c>
      <c r="AI394" s="447"/>
      <c r="AJ394" s="95">
        <v>10</v>
      </c>
      <c r="AK394" s="177">
        <v>2888.2352941176482</v>
      </c>
      <c r="AL394" s="177">
        <f t="shared" si="422"/>
        <v>288.82352941176481</v>
      </c>
      <c r="AM394" s="95">
        <f t="shared" si="423"/>
        <v>4</v>
      </c>
      <c r="AN394" s="447"/>
      <c r="AO394" s="95">
        <v>10</v>
      </c>
      <c r="AP394" s="177">
        <v>2894.754098360655</v>
      </c>
      <c r="AQ394" s="177">
        <f t="shared" si="424"/>
        <v>289.47540983606552</v>
      </c>
      <c r="AR394" s="95">
        <f t="shared" si="425"/>
        <v>4</v>
      </c>
      <c r="AS394" s="447"/>
      <c r="AT394" s="95">
        <v>10</v>
      </c>
      <c r="AU394" s="177">
        <v>2888.4374999999991</v>
      </c>
      <c r="AV394" s="177">
        <f t="shared" si="426"/>
        <v>288.84374999999989</v>
      </c>
      <c r="AW394" s="95">
        <f t="shared" si="427"/>
        <v>5</v>
      </c>
      <c r="AX394" s="447"/>
    </row>
    <row r="395" spans="2:50" hidden="1">
      <c r="B395" s="456"/>
      <c r="C395" s="95">
        <f t="shared" si="412"/>
        <v>9</v>
      </c>
      <c r="D395" s="95" t="s">
        <v>218</v>
      </c>
      <c r="E395" s="95">
        <v>13</v>
      </c>
      <c r="F395" s="95">
        <v>2000</v>
      </c>
      <c r="G395" s="177">
        <f t="shared" si="408"/>
        <v>153.84615384615384</v>
      </c>
      <c r="H395" s="475"/>
      <c r="I395" s="153">
        <f t="shared" si="428"/>
        <v>13</v>
      </c>
      <c r="J395" s="153">
        <f t="shared" si="429"/>
        <v>1920.253937479529</v>
      </c>
      <c r="K395" s="154">
        <f t="shared" si="430"/>
        <v>147.71184134457917</v>
      </c>
      <c r="L395" s="473"/>
      <c r="M395" s="153">
        <f t="shared" si="413"/>
        <v>10</v>
      </c>
      <c r="N395" s="448"/>
      <c r="O395" s="448"/>
      <c r="P395" s="95">
        <v>13</v>
      </c>
      <c r="Q395" s="177">
        <v>1920.6896551724137</v>
      </c>
      <c r="R395" s="177">
        <f t="shared" si="414"/>
        <v>147.74535809018568</v>
      </c>
      <c r="S395" s="95">
        <f t="shared" si="415"/>
        <v>10</v>
      </c>
      <c r="T395" s="447"/>
      <c r="U395" s="95">
        <v>13</v>
      </c>
      <c r="V395" s="177">
        <v>1922.2222222222215</v>
      </c>
      <c r="W395" s="177">
        <f t="shared" si="416"/>
        <v>147.86324786324781</v>
      </c>
      <c r="X395" s="95">
        <f t="shared" si="417"/>
        <v>10</v>
      </c>
      <c r="Y395" s="447"/>
      <c r="Z395" s="95">
        <v>13</v>
      </c>
      <c r="AA395" s="177">
        <v>1916.0000000000007</v>
      </c>
      <c r="AB395" s="177">
        <f t="shared" si="418"/>
        <v>147.38461538461544</v>
      </c>
      <c r="AC395" s="95">
        <f t="shared" si="419"/>
        <v>10</v>
      </c>
      <c r="AD395" s="447"/>
      <c r="AE395" s="95">
        <v>13</v>
      </c>
      <c r="AF395" s="177">
        <v>1921.9999999999991</v>
      </c>
      <c r="AG395" s="177">
        <f t="shared" si="420"/>
        <v>147.84615384615378</v>
      </c>
      <c r="AH395" s="95">
        <f t="shared" si="421"/>
        <v>10</v>
      </c>
      <c r="AI395" s="447"/>
      <c r="AJ395" s="95">
        <v>13</v>
      </c>
      <c r="AK395" s="177">
        <v>1933.3333333333328</v>
      </c>
      <c r="AL395" s="177">
        <f t="shared" si="422"/>
        <v>148.71794871794867</v>
      </c>
      <c r="AM395" s="95">
        <f t="shared" si="423"/>
        <v>10</v>
      </c>
      <c r="AN395" s="447"/>
      <c r="AO395" s="95">
        <v>13</v>
      </c>
      <c r="AP395" s="177">
        <v>1912.5925925925919</v>
      </c>
      <c r="AQ395" s="177">
        <f t="shared" si="424"/>
        <v>147.12250712250707</v>
      </c>
      <c r="AR395" s="95">
        <f t="shared" si="425"/>
        <v>10</v>
      </c>
      <c r="AS395" s="447"/>
      <c r="AT395" s="95">
        <v>13</v>
      </c>
      <c r="AU395" s="177">
        <v>1914.9397590361441</v>
      </c>
      <c r="AV395" s="177">
        <f t="shared" si="426"/>
        <v>147.30305838739571</v>
      </c>
      <c r="AW395" s="95">
        <f t="shared" si="427"/>
        <v>10</v>
      </c>
      <c r="AX395" s="447"/>
    </row>
    <row r="396" spans="2:50" hidden="1">
      <c r="B396" s="456"/>
      <c r="C396" s="95">
        <f t="shared" si="412"/>
        <v>10</v>
      </c>
      <c r="D396" s="95" t="s">
        <v>219</v>
      </c>
      <c r="E396" s="95">
        <v>8</v>
      </c>
      <c r="F396" s="95">
        <v>3000</v>
      </c>
      <c r="G396" s="177">
        <f t="shared" si="408"/>
        <v>375</v>
      </c>
      <c r="H396" s="475"/>
      <c r="I396" s="153">
        <f t="shared" si="428"/>
        <v>8</v>
      </c>
      <c r="J396" s="153">
        <f t="shared" si="429"/>
        <v>2871.6231163916932</v>
      </c>
      <c r="K396" s="154">
        <f t="shared" si="430"/>
        <v>358.95288954896165</v>
      </c>
      <c r="L396" s="473"/>
      <c r="M396" s="153">
        <f t="shared" si="413"/>
        <v>1</v>
      </c>
      <c r="N396" s="448"/>
      <c r="O396" s="448"/>
      <c r="P396" s="95">
        <v>8</v>
      </c>
      <c r="Q396" s="177">
        <v>2895.7894736842127</v>
      </c>
      <c r="R396" s="177">
        <f t="shared" si="414"/>
        <v>361.97368421052659</v>
      </c>
      <c r="S396" s="95">
        <f t="shared" si="415"/>
        <v>1</v>
      </c>
      <c r="T396" s="447"/>
      <c r="U396" s="95">
        <v>8</v>
      </c>
      <c r="V396" s="177">
        <v>2860.3636363636379</v>
      </c>
      <c r="W396" s="177">
        <f t="shared" si="416"/>
        <v>357.54545454545473</v>
      </c>
      <c r="X396" s="95">
        <f t="shared" si="417"/>
        <v>1</v>
      </c>
      <c r="Y396" s="447"/>
      <c r="Z396" s="95">
        <v>8</v>
      </c>
      <c r="AA396" s="177">
        <v>2863.5294117647072</v>
      </c>
      <c r="AB396" s="177">
        <f t="shared" si="418"/>
        <v>357.9411764705884</v>
      </c>
      <c r="AC396" s="95">
        <f t="shared" si="419"/>
        <v>1</v>
      </c>
      <c r="AD396" s="447"/>
      <c r="AE396" s="95">
        <v>8</v>
      </c>
      <c r="AF396" s="177">
        <v>2871.818181818182</v>
      </c>
      <c r="AG396" s="177">
        <f t="shared" si="420"/>
        <v>358.97727272727275</v>
      </c>
      <c r="AH396" s="95">
        <f t="shared" si="421"/>
        <v>1</v>
      </c>
      <c r="AI396" s="447"/>
      <c r="AJ396" s="95">
        <v>8</v>
      </c>
      <c r="AK396" s="177">
        <v>2858.7500000000009</v>
      </c>
      <c r="AL396" s="177">
        <f t="shared" si="422"/>
        <v>357.34375000000011</v>
      </c>
      <c r="AM396" s="95">
        <f t="shared" si="423"/>
        <v>1</v>
      </c>
      <c r="AN396" s="447"/>
      <c r="AO396" s="95">
        <v>8</v>
      </c>
      <c r="AP396" s="177">
        <v>2851.1111111111122</v>
      </c>
      <c r="AQ396" s="177">
        <f t="shared" si="424"/>
        <v>356.38888888888903</v>
      </c>
      <c r="AR396" s="95">
        <f t="shared" si="425"/>
        <v>1</v>
      </c>
      <c r="AS396" s="447"/>
      <c r="AT396" s="95">
        <v>8</v>
      </c>
      <c r="AU396" s="177">
        <v>2899.9999999999982</v>
      </c>
      <c r="AV396" s="177">
        <f t="shared" si="426"/>
        <v>362.49999999999977</v>
      </c>
      <c r="AW396" s="95">
        <f t="shared" si="427"/>
        <v>1</v>
      </c>
      <c r="AX396" s="447"/>
    </row>
    <row r="397" spans="2:50" hidden="1">
      <c r="B397" s="456"/>
      <c r="C397" s="95">
        <f t="shared" si="412"/>
        <v>11</v>
      </c>
      <c r="D397" s="95" t="s">
        <v>220</v>
      </c>
      <c r="E397" s="95">
        <v>16</v>
      </c>
      <c r="F397" s="95">
        <v>2000</v>
      </c>
      <c r="G397" s="177">
        <f t="shared" si="408"/>
        <v>125</v>
      </c>
      <c r="H397" s="475"/>
      <c r="I397" s="153">
        <f t="shared" si="428"/>
        <v>16</v>
      </c>
      <c r="J397" s="153">
        <f t="shared" si="429"/>
        <v>1914.1897753228513</v>
      </c>
      <c r="K397" s="154">
        <f t="shared" si="430"/>
        <v>119.63686095767821</v>
      </c>
      <c r="L397" s="473"/>
      <c r="M397" s="153">
        <f t="shared" si="413"/>
        <v>11</v>
      </c>
      <c r="N397" s="448"/>
      <c r="O397" s="448"/>
      <c r="P397" s="95">
        <v>16</v>
      </c>
      <c r="Q397" s="177">
        <v>1909.0766550522642</v>
      </c>
      <c r="R397" s="177">
        <f t="shared" si="414"/>
        <v>119.31729094076651</v>
      </c>
      <c r="S397" s="95">
        <f t="shared" si="415"/>
        <v>11</v>
      </c>
      <c r="T397" s="447"/>
      <c r="U397" s="95">
        <v>16</v>
      </c>
      <c r="V397" s="177">
        <v>1911.2148525521698</v>
      </c>
      <c r="W397" s="177">
        <f t="shared" si="416"/>
        <v>119.45092828451061</v>
      </c>
      <c r="X397" s="95">
        <f t="shared" si="417"/>
        <v>11</v>
      </c>
      <c r="Y397" s="447"/>
      <c r="Z397" s="95">
        <v>16</v>
      </c>
      <c r="AA397" s="177">
        <v>1915.16129032258</v>
      </c>
      <c r="AB397" s="177">
        <f t="shared" si="418"/>
        <v>119.69758064516125</v>
      </c>
      <c r="AC397" s="95">
        <f t="shared" si="419"/>
        <v>11</v>
      </c>
      <c r="AD397" s="447"/>
      <c r="AE397" s="95">
        <v>16</v>
      </c>
      <c r="AF397" s="177">
        <v>1918.3018867924523</v>
      </c>
      <c r="AG397" s="177">
        <f t="shared" si="420"/>
        <v>119.89386792452827</v>
      </c>
      <c r="AH397" s="95">
        <f t="shared" si="421"/>
        <v>11</v>
      </c>
      <c r="AI397" s="447"/>
      <c r="AJ397" s="95">
        <v>16</v>
      </c>
      <c r="AK397" s="177">
        <v>1918.5882352941171</v>
      </c>
      <c r="AL397" s="177">
        <f t="shared" si="422"/>
        <v>119.91176470588232</v>
      </c>
      <c r="AM397" s="95">
        <f t="shared" si="423"/>
        <v>11</v>
      </c>
      <c r="AN397" s="447"/>
      <c r="AO397" s="95">
        <v>16</v>
      </c>
      <c r="AP397" s="177">
        <v>1906.3333333333326</v>
      </c>
      <c r="AQ397" s="177">
        <f t="shared" si="424"/>
        <v>119.14583333333329</v>
      </c>
      <c r="AR397" s="95">
        <f t="shared" si="425"/>
        <v>11</v>
      </c>
      <c r="AS397" s="447"/>
      <c r="AT397" s="95">
        <v>16</v>
      </c>
      <c r="AU397" s="177">
        <v>1920.6521739130435</v>
      </c>
      <c r="AV397" s="177">
        <f t="shared" si="426"/>
        <v>120.04076086956522</v>
      </c>
      <c r="AW397" s="95">
        <f t="shared" si="427"/>
        <v>11</v>
      </c>
      <c r="AX397" s="447"/>
    </row>
    <row r="398" spans="2:50" hidden="1">
      <c r="B398" s="456"/>
      <c r="C398" s="95">
        <f t="shared" si="412"/>
        <v>12</v>
      </c>
      <c r="D398" s="95"/>
      <c r="E398" s="95"/>
      <c r="F398" s="95"/>
      <c r="G398" s="95"/>
      <c r="H398" s="475"/>
      <c r="I398" s="153" t="str">
        <f t="shared" si="428"/>
        <v/>
      </c>
      <c r="J398" s="153" t="str">
        <f t="shared" si="429"/>
        <v/>
      </c>
      <c r="K398" s="154" t="str">
        <f t="shared" si="430"/>
        <v/>
      </c>
      <c r="L398" s="473"/>
      <c r="M398" s="153" t="str">
        <f t="shared" si="413"/>
        <v/>
      </c>
      <c r="N398" s="448"/>
      <c r="O398" s="448"/>
      <c r="P398" s="95"/>
      <c r="Q398" s="177"/>
      <c r="R398" s="177" t="str">
        <f t="shared" si="414"/>
        <v/>
      </c>
      <c r="S398" s="95" t="str">
        <f t="shared" si="415"/>
        <v/>
      </c>
      <c r="T398" s="447"/>
      <c r="U398" s="95"/>
      <c r="V398" s="177"/>
      <c r="W398" s="177" t="str">
        <f t="shared" si="416"/>
        <v/>
      </c>
      <c r="X398" s="95" t="str">
        <f t="shared" si="417"/>
        <v/>
      </c>
      <c r="Y398" s="447"/>
      <c r="Z398" s="95"/>
      <c r="AA398" s="177"/>
      <c r="AB398" s="177" t="str">
        <f t="shared" si="418"/>
        <v/>
      </c>
      <c r="AC398" s="95" t="str">
        <f t="shared" si="419"/>
        <v/>
      </c>
      <c r="AD398" s="447"/>
      <c r="AE398" s="95"/>
      <c r="AF398" s="177"/>
      <c r="AG398" s="177" t="str">
        <f t="shared" si="420"/>
        <v/>
      </c>
      <c r="AH398" s="95" t="str">
        <f t="shared" si="421"/>
        <v/>
      </c>
      <c r="AI398" s="447"/>
      <c r="AJ398" s="95"/>
      <c r="AK398" s="177"/>
      <c r="AL398" s="177" t="str">
        <f t="shared" si="422"/>
        <v/>
      </c>
      <c r="AM398" s="95" t="str">
        <f t="shared" si="423"/>
        <v/>
      </c>
      <c r="AN398" s="447"/>
      <c r="AO398" s="95"/>
      <c r="AP398" s="177"/>
      <c r="AQ398" s="177" t="str">
        <f t="shared" si="424"/>
        <v/>
      </c>
      <c r="AR398" s="95" t="str">
        <f t="shared" si="425"/>
        <v/>
      </c>
      <c r="AS398" s="447"/>
      <c r="AT398" s="95"/>
      <c r="AU398" s="177"/>
      <c r="AV398" s="177" t="str">
        <f t="shared" si="426"/>
        <v/>
      </c>
      <c r="AW398" s="95" t="str">
        <f t="shared" si="427"/>
        <v/>
      </c>
      <c r="AX398" s="447"/>
    </row>
    <row r="399" spans="2:50" hidden="1">
      <c r="B399" s="456"/>
      <c r="C399" s="95">
        <f t="shared" si="412"/>
        <v>13</v>
      </c>
      <c r="D399" s="95"/>
      <c r="E399" s="95"/>
      <c r="F399" s="95"/>
      <c r="G399" s="95"/>
      <c r="H399" s="475"/>
      <c r="I399" s="153" t="str">
        <f t="shared" si="428"/>
        <v/>
      </c>
      <c r="J399" s="153" t="str">
        <f t="shared" si="429"/>
        <v/>
      </c>
      <c r="K399" s="154" t="str">
        <f t="shared" si="430"/>
        <v/>
      </c>
      <c r="L399" s="473"/>
      <c r="M399" s="153" t="str">
        <f t="shared" si="413"/>
        <v/>
      </c>
      <c r="N399" s="448"/>
      <c r="O399" s="448"/>
      <c r="P399" s="95"/>
      <c r="Q399" s="177"/>
      <c r="R399" s="177" t="str">
        <f t="shared" si="414"/>
        <v/>
      </c>
      <c r="S399" s="95" t="str">
        <f t="shared" si="415"/>
        <v/>
      </c>
      <c r="T399" s="447"/>
      <c r="U399" s="95"/>
      <c r="V399" s="177"/>
      <c r="W399" s="177" t="str">
        <f t="shared" si="416"/>
        <v/>
      </c>
      <c r="X399" s="95" t="str">
        <f t="shared" si="417"/>
        <v/>
      </c>
      <c r="Y399" s="447"/>
      <c r="Z399" s="95"/>
      <c r="AA399" s="177"/>
      <c r="AB399" s="177" t="str">
        <f t="shared" si="418"/>
        <v/>
      </c>
      <c r="AC399" s="95" t="str">
        <f t="shared" si="419"/>
        <v/>
      </c>
      <c r="AD399" s="447"/>
      <c r="AE399" s="95"/>
      <c r="AF399" s="177"/>
      <c r="AG399" s="177" t="str">
        <f t="shared" si="420"/>
        <v/>
      </c>
      <c r="AH399" s="95" t="str">
        <f t="shared" si="421"/>
        <v/>
      </c>
      <c r="AI399" s="447"/>
      <c r="AJ399" s="95"/>
      <c r="AK399" s="177"/>
      <c r="AL399" s="177" t="str">
        <f t="shared" si="422"/>
        <v/>
      </c>
      <c r="AM399" s="95" t="str">
        <f t="shared" si="423"/>
        <v/>
      </c>
      <c r="AN399" s="447"/>
      <c r="AO399" s="95"/>
      <c r="AP399" s="177"/>
      <c r="AQ399" s="177" t="str">
        <f t="shared" si="424"/>
        <v/>
      </c>
      <c r="AR399" s="95" t="str">
        <f t="shared" si="425"/>
        <v/>
      </c>
      <c r="AS399" s="447"/>
      <c r="AT399" s="95"/>
      <c r="AU399" s="177"/>
      <c r="AV399" s="177" t="str">
        <f t="shared" si="426"/>
        <v/>
      </c>
      <c r="AW399" s="95" t="str">
        <f t="shared" si="427"/>
        <v/>
      </c>
      <c r="AX399" s="447"/>
    </row>
    <row r="400" spans="2:50" hidden="1">
      <c r="B400" s="456"/>
      <c r="C400" s="95">
        <f t="shared" si="412"/>
        <v>14</v>
      </c>
      <c r="D400" s="95"/>
      <c r="E400" s="95"/>
      <c r="F400" s="95"/>
      <c r="G400" s="95"/>
      <c r="H400" s="475"/>
      <c r="I400" s="153" t="str">
        <f t="shared" si="428"/>
        <v/>
      </c>
      <c r="J400" s="153" t="str">
        <f t="shared" si="429"/>
        <v/>
      </c>
      <c r="K400" s="154" t="str">
        <f t="shared" si="430"/>
        <v/>
      </c>
      <c r="L400" s="473"/>
      <c r="M400" s="153" t="str">
        <f t="shared" si="413"/>
        <v/>
      </c>
      <c r="N400" s="448"/>
      <c r="O400" s="448"/>
      <c r="P400" s="95"/>
      <c r="Q400" s="177"/>
      <c r="R400" s="177" t="str">
        <f t="shared" si="414"/>
        <v/>
      </c>
      <c r="S400" s="95" t="str">
        <f t="shared" si="415"/>
        <v/>
      </c>
      <c r="T400" s="447"/>
      <c r="U400" s="95"/>
      <c r="V400" s="177"/>
      <c r="W400" s="177" t="str">
        <f t="shared" si="416"/>
        <v/>
      </c>
      <c r="X400" s="95" t="str">
        <f t="shared" si="417"/>
        <v/>
      </c>
      <c r="Y400" s="447"/>
      <c r="Z400" s="95"/>
      <c r="AA400" s="177"/>
      <c r="AB400" s="177" t="str">
        <f t="shared" si="418"/>
        <v/>
      </c>
      <c r="AC400" s="95" t="str">
        <f t="shared" si="419"/>
        <v/>
      </c>
      <c r="AD400" s="447"/>
      <c r="AE400" s="95"/>
      <c r="AF400" s="177"/>
      <c r="AG400" s="177" t="str">
        <f t="shared" si="420"/>
        <v/>
      </c>
      <c r="AH400" s="95" t="str">
        <f t="shared" si="421"/>
        <v/>
      </c>
      <c r="AI400" s="447"/>
      <c r="AJ400" s="95"/>
      <c r="AK400" s="177"/>
      <c r="AL400" s="177" t="str">
        <f t="shared" si="422"/>
        <v/>
      </c>
      <c r="AM400" s="95" t="str">
        <f t="shared" si="423"/>
        <v/>
      </c>
      <c r="AN400" s="447"/>
      <c r="AO400" s="95"/>
      <c r="AP400" s="177"/>
      <c r="AQ400" s="177" t="str">
        <f t="shared" si="424"/>
        <v/>
      </c>
      <c r="AR400" s="95" t="str">
        <f t="shared" si="425"/>
        <v/>
      </c>
      <c r="AS400" s="447"/>
      <c r="AT400" s="95"/>
      <c r="AU400" s="177"/>
      <c r="AV400" s="177" t="str">
        <f t="shared" si="426"/>
        <v/>
      </c>
      <c r="AW400" s="95" t="str">
        <f t="shared" si="427"/>
        <v/>
      </c>
      <c r="AX400" s="447"/>
    </row>
    <row r="401" spans="2:50" hidden="1">
      <c r="B401" s="456"/>
      <c r="C401" s="95">
        <f t="shared" si="412"/>
        <v>15</v>
      </c>
      <c r="D401" s="95"/>
      <c r="E401" s="95"/>
      <c r="F401" s="95"/>
      <c r="G401" s="95"/>
      <c r="H401" s="476"/>
      <c r="I401" s="153" t="str">
        <f t="shared" si="428"/>
        <v/>
      </c>
      <c r="J401" s="153" t="str">
        <f t="shared" si="429"/>
        <v/>
      </c>
      <c r="K401" s="154" t="str">
        <f t="shared" si="430"/>
        <v/>
      </c>
      <c r="L401" s="473"/>
      <c r="M401" s="153" t="str">
        <f t="shared" si="413"/>
        <v/>
      </c>
      <c r="N401" s="448"/>
      <c r="O401" s="448"/>
      <c r="P401" s="95"/>
      <c r="Q401" s="177"/>
      <c r="R401" s="177" t="str">
        <f t="shared" si="414"/>
        <v/>
      </c>
      <c r="S401" s="95" t="str">
        <f t="shared" si="415"/>
        <v/>
      </c>
      <c r="T401" s="447"/>
      <c r="U401" s="95"/>
      <c r="V401" s="177"/>
      <c r="W401" s="177" t="str">
        <f t="shared" si="416"/>
        <v/>
      </c>
      <c r="X401" s="95" t="str">
        <f t="shared" si="417"/>
        <v/>
      </c>
      <c r="Y401" s="447"/>
      <c r="Z401" s="95"/>
      <c r="AA401" s="177"/>
      <c r="AB401" s="177" t="str">
        <f t="shared" si="418"/>
        <v/>
      </c>
      <c r="AC401" s="95" t="str">
        <f t="shared" si="419"/>
        <v/>
      </c>
      <c r="AD401" s="447"/>
      <c r="AE401" s="95"/>
      <c r="AF401" s="177"/>
      <c r="AG401" s="177" t="str">
        <f t="shared" si="420"/>
        <v/>
      </c>
      <c r="AH401" s="95" t="str">
        <f t="shared" si="421"/>
        <v/>
      </c>
      <c r="AI401" s="447"/>
      <c r="AJ401" s="95"/>
      <c r="AK401" s="177"/>
      <c r="AL401" s="177" t="str">
        <f t="shared" si="422"/>
        <v/>
      </c>
      <c r="AM401" s="95" t="str">
        <f t="shared" si="423"/>
        <v/>
      </c>
      <c r="AN401" s="447"/>
      <c r="AO401" s="95"/>
      <c r="AP401" s="177"/>
      <c r="AQ401" s="177" t="str">
        <f t="shared" si="424"/>
        <v/>
      </c>
      <c r="AR401" s="95" t="str">
        <f t="shared" si="425"/>
        <v/>
      </c>
      <c r="AS401" s="447"/>
      <c r="AT401" s="95"/>
      <c r="AU401" s="177"/>
      <c r="AV401" s="177" t="str">
        <f t="shared" si="426"/>
        <v/>
      </c>
      <c r="AW401" s="95" t="str">
        <f t="shared" si="427"/>
        <v/>
      </c>
      <c r="AX401" s="447"/>
    </row>
    <row r="402" spans="2:50" ht="15.6" hidden="1">
      <c r="B402" s="460" t="s">
        <v>115</v>
      </c>
      <c r="C402" s="461"/>
      <c r="D402" s="461"/>
      <c r="E402" s="461"/>
      <c r="F402" s="461"/>
      <c r="G402" s="461"/>
      <c r="H402" s="461"/>
      <c r="I402" s="150"/>
      <c r="J402" s="150"/>
      <c r="K402" s="150"/>
      <c r="L402" s="150"/>
      <c r="M402" s="150"/>
      <c r="N402" s="448" t="s">
        <v>116</v>
      </c>
      <c r="O402" s="463" t="s">
        <v>63</v>
      </c>
      <c r="P402" s="465">
        <f>AT382+1</f>
        <v>46007</v>
      </c>
      <c r="Q402" s="456"/>
      <c r="R402" s="456"/>
      <c r="S402" s="456"/>
      <c r="T402" s="456"/>
      <c r="U402" s="465">
        <f>P402+1</f>
        <v>46008</v>
      </c>
      <c r="V402" s="456"/>
      <c r="W402" s="456"/>
      <c r="X402" s="456"/>
      <c r="Y402" s="456"/>
      <c r="Z402" s="465">
        <f>U402+1</f>
        <v>46009</v>
      </c>
      <c r="AA402" s="456"/>
      <c r="AB402" s="456"/>
      <c r="AC402" s="456"/>
      <c r="AD402" s="456"/>
      <c r="AE402" s="465">
        <f>Z402+1</f>
        <v>46010</v>
      </c>
      <c r="AF402" s="456"/>
      <c r="AG402" s="456"/>
      <c r="AH402" s="456"/>
      <c r="AI402" s="456"/>
      <c r="AJ402" s="465">
        <f>AE402+1</f>
        <v>46011</v>
      </c>
      <c r="AK402" s="456"/>
      <c r="AL402" s="456"/>
      <c r="AM402" s="456"/>
      <c r="AN402" s="456"/>
      <c r="AO402" s="465">
        <f>AJ402+1</f>
        <v>46012</v>
      </c>
      <c r="AP402" s="456"/>
      <c r="AQ402" s="456"/>
      <c r="AR402" s="456"/>
      <c r="AS402" s="456"/>
      <c r="AT402" s="465">
        <f>AO402+1</f>
        <v>46013</v>
      </c>
      <c r="AU402" s="456"/>
      <c r="AV402" s="456"/>
      <c r="AW402" s="456"/>
      <c r="AX402" s="456"/>
    </row>
    <row r="403" spans="2:50" ht="15.6" hidden="1">
      <c r="B403" s="462"/>
      <c r="C403" s="462"/>
      <c r="D403" s="462"/>
      <c r="E403" s="462"/>
      <c r="F403" s="462"/>
      <c r="G403" s="462"/>
      <c r="H403" s="462"/>
      <c r="I403" s="150"/>
      <c r="J403" s="150"/>
      <c r="K403" s="150"/>
      <c r="L403" s="150"/>
      <c r="M403" s="150"/>
      <c r="N403" s="448"/>
      <c r="O403" s="464"/>
      <c r="P403" s="465" t="s">
        <v>77</v>
      </c>
      <c r="Q403" s="456"/>
      <c r="R403" s="456"/>
      <c r="S403" s="456"/>
      <c r="T403" s="456"/>
      <c r="U403" s="465" t="s">
        <v>78</v>
      </c>
      <c r="V403" s="456"/>
      <c r="W403" s="456"/>
      <c r="X403" s="456"/>
      <c r="Y403" s="456"/>
      <c r="Z403" s="465" t="s">
        <v>79</v>
      </c>
      <c r="AA403" s="456"/>
      <c r="AB403" s="456"/>
      <c r="AC403" s="456"/>
      <c r="AD403" s="456"/>
      <c r="AE403" s="465" t="s">
        <v>74</v>
      </c>
      <c r="AF403" s="456"/>
      <c r="AG403" s="456"/>
      <c r="AH403" s="456"/>
      <c r="AI403" s="456"/>
      <c r="AJ403" s="465" t="s">
        <v>75</v>
      </c>
      <c r="AK403" s="456"/>
      <c r="AL403" s="456"/>
      <c r="AM403" s="456"/>
      <c r="AN403" s="456"/>
      <c r="AO403" s="465" t="s">
        <v>70</v>
      </c>
      <c r="AP403" s="456"/>
      <c r="AQ403" s="456"/>
      <c r="AR403" s="456"/>
      <c r="AS403" s="456"/>
      <c r="AT403" s="465" t="s">
        <v>76</v>
      </c>
      <c r="AU403" s="456"/>
      <c r="AV403" s="456"/>
      <c r="AW403" s="456"/>
      <c r="AX403" s="456"/>
    </row>
    <row r="404" spans="2:50" hidden="1">
      <c r="B404" s="448" t="s">
        <v>117</v>
      </c>
      <c r="C404" s="448" t="s">
        <v>118</v>
      </c>
      <c r="D404" s="448"/>
      <c r="E404" s="448" t="s">
        <v>119</v>
      </c>
      <c r="F404" s="448"/>
      <c r="G404" s="448"/>
      <c r="H404" s="452" t="s">
        <v>120</v>
      </c>
      <c r="I404" s="455" t="s">
        <v>121</v>
      </c>
      <c r="J404" s="455"/>
      <c r="K404" s="455"/>
      <c r="L404" s="455" t="s">
        <v>120</v>
      </c>
      <c r="M404" s="455" t="s">
        <v>122</v>
      </c>
      <c r="N404" s="448"/>
      <c r="O404" s="448" t="s">
        <v>123</v>
      </c>
      <c r="P404" s="449" t="s">
        <v>124</v>
      </c>
      <c r="Q404" s="450"/>
      <c r="R404" s="450"/>
      <c r="S404" s="451"/>
      <c r="T404" s="448" t="s">
        <v>120</v>
      </c>
      <c r="U404" s="449" t="s">
        <v>124</v>
      </c>
      <c r="V404" s="450"/>
      <c r="W404" s="450"/>
      <c r="X404" s="451"/>
      <c r="Y404" s="448" t="s">
        <v>120</v>
      </c>
      <c r="Z404" s="449" t="s">
        <v>124</v>
      </c>
      <c r="AA404" s="450"/>
      <c r="AB404" s="450"/>
      <c r="AC404" s="451"/>
      <c r="AD404" s="448" t="s">
        <v>120</v>
      </c>
      <c r="AE404" s="449" t="s">
        <v>124</v>
      </c>
      <c r="AF404" s="450"/>
      <c r="AG404" s="450"/>
      <c r="AH404" s="451"/>
      <c r="AI404" s="448" t="s">
        <v>120</v>
      </c>
      <c r="AJ404" s="449" t="s">
        <v>124</v>
      </c>
      <c r="AK404" s="450"/>
      <c r="AL404" s="450"/>
      <c r="AM404" s="451"/>
      <c r="AN404" s="448" t="s">
        <v>120</v>
      </c>
      <c r="AO404" s="449" t="s">
        <v>124</v>
      </c>
      <c r="AP404" s="450"/>
      <c r="AQ404" s="450"/>
      <c r="AR404" s="451"/>
      <c r="AS404" s="448" t="s">
        <v>120</v>
      </c>
      <c r="AT404" s="449" t="s">
        <v>124</v>
      </c>
      <c r="AU404" s="450"/>
      <c r="AV404" s="450"/>
      <c r="AW404" s="451"/>
      <c r="AX404" s="448" t="s">
        <v>120</v>
      </c>
    </row>
    <row r="405" spans="2:50" hidden="1">
      <c r="B405" s="448"/>
      <c r="C405" s="448"/>
      <c r="D405" s="448"/>
      <c r="E405" s="448" t="s">
        <v>125</v>
      </c>
      <c r="F405" s="448"/>
      <c r="G405" s="448"/>
      <c r="H405" s="453"/>
      <c r="I405" s="455" t="s">
        <v>125</v>
      </c>
      <c r="J405" s="455"/>
      <c r="K405" s="455"/>
      <c r="L405" s="455"/>
      <c r="M405" s="455"/>
      <c r="N405" s="448"/>
      <c r="O405" s="448"/>
      <c r="P405" s="449" t="s">
        <v>126</v>
      </c>
      <c r="Q405" s="450"/>
      <c r="R405" s="450"/>
      <c r="S405" s="451"/>
      <c r="T405" s="448"/>
      <c r="U405" s="449" t="s">
        <v>126</v>
      </c>
      <c r="V405" s="450"/>
      <c r="W405" s="450"/>
      <c r="X405" s="451"/>
      <c r="Y405" s="448"/>
      <c r="Z405" s="449" t="s">
        <v>126</v>
      </c>
      <c r="AA405" s="450"/>
      <c r="AB405" s="450"/>
      <c r="AC405" s="451"/>
      <c r="AD405" s="448"/>
      <c r="AE405" s="449" t="s">
        <v>126</v>
      </c>
      <c r="AF405" s="450"/>
      <c r="AG405" s="450"/>
      <c r="AH405" s="451"/>
      <c r="AI405" s="448"/>
      <c r="AJ405" s="449" t="s">
        <v>126</v>
      </c>
      <c r="AK405" s="450"/>
      <c r="AL405" s="450"/>
      <c r="AM405" s="451"/>
      <c r="AN405" s="448"/>
      <c r="AO405" s="449" t="s">
        <v>126</v>
      </c>
      <c r="AP405" s="450"/>
      <c r="AQ405" s="450"/>
      <c r="AR405" s="451"/>
      <c r="AS405" s="448"/>
      <c r="AT405" s="449" t="s">
        <v>126</v>
      </c>
      <c r="AU405" s="450"/>
      <c r="AV405" s="450"/>
      <c r="AW405" s="451"/>
      <c r="AX405" s="448"/>
    </row>
    <row r="406" spans="2:50" hidden="1">
      <c r="B406" s="448"/>
      <c r="C406" s="448"/>
      <c r="D406" s="448"/>
      <c r="E406" s="94" t="s">
        <v>127</v>
      </c>
      <c r="F406" s="94" t="s">
        <v>128</v>
      </c>
      <c r="G406" s="94" t="s">
        <v>129</v>
      </c>
      <c r="H406" s="454"/>
      <c r="I406" s="152" t="s">
        <v>127</v>
      </c>
      <c r="J406" s="152" t="s">
        <v>128</v>
      </c>
      <c r="K406" s="152" t="s">
        <v>129</v>
      </c>
      <c r="L406" s="455"/>
      <c r="M406" s="455"/>
      <c r="N406" s="448"/>
      <c r="O406" s="448"/>
      <c r="P406" s="94" t="s">
        <v>127</v>
      </c>
      <c r="Q406" s="94" t="s">
        <v>128</v>
      </c>
      <c r="R406" s="94" t="s">
        <v>129</v>
      </c>
      <c r="S406" s="94" t="s">
        <v>122</v>
      </c>
      <c r="T406" s="448"/>
      <c r="U406" s="94" t="s">
        <v>127</v>
      </c>
      <c r="V406" s="94" t="s">
        <v>128</v>
      </c>
      <c r="W406" s="94" t="s">
        <v>129</v>
      </c>
      <c r="X406" s="94" t="s">
        <v>122</v>
      </c>
      <c r="Y406" s="448"/>
      <c r="Z406" s="94" t="s">
        <v>127</v>
      </c>
      <c r="AA406" s="94" t="s">
        <v>128</v>
      </c>
      <c r="AB406" s="94" t="s">
        <v>129</v>
      </c>
      <c r="AC406" s="94" t="s">
        <v>122</v>
      </c>
      <c r="AD406" s="448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8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8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8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8"/>
    </row>
    <row r="407" spans="2:50" hidden="1">
      <c r="B407" s="456" t="s">
        <v>203</v>
      </c>
      <c r="C407" s="95">
        <f>C387</f>
        <v>1</v>
      </c>
      <c r="D407" s="95" t="s">
        <v>204</v>
      </c>
      <c r="E407" s="95">
        <v>10</v>
      </c>
      <c r="F407" s="95">
        <v>3000</v>
      </c>
      <c r="G407" s="177">
        <f t="shared" ref="G407:G417" si="431">F407/E407</f>
        <v>300</v>
      </c>
      <c r="H407" s="474">
        <f>AVERAGE(G407:G421)</f>
        <v>283.68298368298366</v>
      </c>
      <c r="I407" s="153">
        <f t="shared" ref="I407:I409" si="432">IFERROR(AVERAGE(P407,U407,Z407,AE407,AJ407,AO407,AT407),"")</f>
        <v>10</v>
      </c>
      <c r="J407" s="153">
        <f t="shared" ref="J407:J409" si="433">IFERROR(AVERAGE(Q407,V407,AA407,AF407,AK407,AP407,AU407),"")</f>
        <v>2861.8607996922487</v>
      </c>
      <c r="K407" s="154">
        <f t="shared" ref="K407:K409" si="434">IFERROR(AVERAGE(R407,W407,AB407,AG407,AL407,AQ407,AV407),"")</f>
        <v>286.18607996922492</v>
      </c>
      <c r="L407" s="473">
        <f>IFERROR(AVERAGE(K407:K421),"-")</f>
        <v>271.98989177407259</v>
      </c>
      <c r="M407" s="153">
        <f>IFERROR(RANK(K407, K$407:K$421),"")</f>
        <v>9</v>
      </c>
      <c r="N407" s="448"/>
      <c r="O407" s="448"/>
      <c r="P407" s="95">
        <v>10</v>
      </c>
      <c r="Q407" s="177">
        <v>2870.3896103896122</v>
      </c>
      <c r="R407" s="177">
        <f>IFERROR(Q407/P407,"")</f>
        <v>287.03896103896125</v>
      </c>
      <c r="S407" s="95">
        <f>IFERROR(RANK(R407, R$407:R$421),"")</f>
        <v>7</v>
      </c>
      <c r="T407" s="447">
        <f>AVERAGE(R407:R421)</f>
        <v>271.38002991768593</v>
      </c>
      <c r="U407" s="95">
        <v>10</v>
      </c>
      <c r="V407" s="177">
        <v>2852.4324324324321</v>
      </c>
      <c r="W407" s="177">
        <f>IFERROR(V407/U407,"")</f>
        <v>285.24324324324323</v>
      </c>
      <c r="X407" s="95">
        <f>IFERROR(RANK(W407, W$407:W$421),"")</f>
        <v>8</v>
      </c>
      <c r="Y407" s="447">
        <f>AVERAGE(W407:W421)</f>
        <v>271.35263644525497</v>
      </c>
      <c r="Z407" s="95">
        <v>10</v>
      </c>
      <c r="AA407" s="177">
        <v>2858.6013986013982</v>
      </c>
      <c r="AB407" s="177">
        <f>IFERROR(AA407/Z407,"")</f>
        <v>285.86013986013984</v>
      </c>
      <c r="AC407" s="95">
        <f>IFERROR(RANK(AB407, AB$407:AB$421),"")</f>
        <v>7</v>
      </c>
      <c r="AD407" s="447">
        <f>AVERAGE(AB407:AB421)</f>
        <v>272.35079666150062</v>
      </c>
      <c r="AE407" s="95">
        <v>10</v>
      </c>
      <c r="AF407" s="177">
        <v>2870.8474576271192</v>
      </c>
      <c r="AG407" s="177">
        <f>IFERROR(AF407/AE407,"")</f>
        <v>287.08474576271192</v>
      </c>
      <c r="AH407" s="95">
        <f>IFERROR(RANK(AG407, AG$407:AG$421),"")</f>
        <v>7</v>
      </c>
      <c r="AI407" s="447">
        <f>AVERAGE(AG407:AG421)</f>
        <v>272.14720606927688</v>
      </c>
      <c r="AJ407" s="95">
        <v>10</v>
      </c>
      <c r="AK407" s="177">
        <v>2868.4800000000005</v>
      </c>
      <c r="AL407" s="177">
        <f>IFERROR(AK407/AJ407,"")</f>
        <v>286.84800000000007</v>
      </c>
      <c r="AM407" s="95">
        <f>IFERROR(RANK(AL407, AL$407:AL$421),"")</f>
        <v>7</v>
      </c>
      <c r="AN407" s="447">
        <f>AVERAGE(AL407:AL421)</f>
        <v>271.90096246264164</v>
      </c>
      <c r="AO407" s="95">
        <v>10</v>
      </c>
      <c r="AP407" s="177">
        <v>2858.674698795181</v>
      </c>
      <c r="AQ407" s="177">
        <f>IFERROR(AP407/AO407,"")</f>
        <v>285.86746987951813</v>
      </c>
      <c r="AR407" s="95">
        <f>IFERROR(RANK(AQ407, AQ$407:AQ$421),"")</f>
        <v>8</v>
      </c>
      <c r="AS407" s="447">
        <f>AVERAGE(AQ407:AQ421)</f>
        <v>271.44674459677401</v>
      </c>
      <c r="AT407" s="95">
        <v>10</v>
      </c>
      <c r="AU407" s="177">
        <v>2853.6000000000004</v>
      </c>
      <c r="AV407" s="177">
        <f>IFERROR(AU407/AT407,"")</f>
        <v>285.36</v>
      </c>
      <c r="AW407" s="95">
        <f>IFERROR(RANK(AV407, AV$407:AV$421),"")</f>
        <v>9</v>
      </c>
      <c r="AX407" s="447">
        <f>AVERAGE(AV407:AV421)</f>
        <v>273.35086626537446</v>
      </c>
    </row>
    <row r="408" spans="2:50" hidden="1">
      <c r="B408" s="456"/>
      <c r="C408" s="95">
        <f t="shared" ref="C408:C421" si="435">C388</f>
        <v>2</v>
      </c>
      <c r="D408" s="95" t="s">
        <v>205</v>
      </c>
      <c r="E408" s="95">
        <v>10</v>
      </c>
      <c r="F408" s="95">
        <v>3000</v>
      </c>
      <c r="G408" s="177">
        <f t="shared" si="431"/>
        <v>300</v>
      </c>
      <c r="H408" s="475"/>
      <c r="I408" s="153">
        <f t="shared" si="432"/>
        <v>10</v>
      </c>
      <c r="J408" s="153">
        <f t="shared" si="433"/>
        <v>2865.9997907746433</v>
      </c>
      <c r="K408" s="154">
        <f t="shared" si="434"/>
        <v>286.59997907746435</v>
      </c>
      <c r="L408" s="473"/>
      <c r="M408" s="153">
        <f t="shared" ref="M408:M421" si="436">IFERROR(RANK(K408, K$407:K$421),"")</f>
        <v>7</v>
      </c>
      <c r="N408" s="448"/>
      <c r="O408" s="448"/>
      <c r="P408" s="95">
        <v>10</v>
      </c>
      <c r="Q408" s="177">
        <v>2855.7983193277314</v>
      </c>
      <c r="R408" s="177">
        <f t="shared" ref="R408:R421" si="437">IFERROR(Q408/P408,"")</f>
        <v>285.57983193277312</v>
      </c>
      <c r="S408" s="95">
        <f t="shared" ref="S408:S421" si="438">IFERROR(RANK(R408, R$407:R$421),"")</f>
        <v>8</v>
      </c>
      <c r="T408" s="447"/>
      <c r="U408" s="95">
        <v>10</v>
      </c>
      <c r="V408" s="177">
        <v>2861.7857142857151</v>
      </c>
      <c r="W408" s="177">
        <f t="shared" ref="W408:W421" si="439">IFERROR(V408/U408,"")</f>
        <v>286.1785714285715</v>
      </c>
      <c r="X408" s="95">
        <f t="shared" ref="X408:X421" si="440">IFERROR(RANK(W408, W$407:W$421),"")</f>
        <v>7</v>
      </c>
      <c r="Y408" s="447"/>
      <c r="Z408" s="95">
        <v>10</v>
      </c>
      <c r="AA408" s="177">
        <v>2877.6699029126216</v>
      </c>
      <c r="AB408" s="177">
        <f t="shared" ref="AB408:AB421" si="441">IFERROR(AA408/Z408,"")</f>
        <v>287.76699029126218</v>
      </c>
      <c r="AC408" s="95">
        <f t="shared" ref="AC408:AC421" si="442">IFERROR(RANK(AB408, AB$407:AB$421),"")</f>
        <v>6</v>
      </c>
      <c r="AD408" s="447"/>
      <c r="AE408" s="95">
        <v>10</v>
      </c>
      <c r="AF408" s="177">
        <v>2881.2903225806449</v>
      </c>
      <c r="AG408" s="177">
        <f t="shared" ref="AG408:AG421" si="443">IFERROR(AF408/AE408,"")</f>
        <v>288.12903225806451</v>
      </c>
      <c r="AH408" s="95">
        <f t="shared" ref="AH408:AH421" si="444">IFERROR(RANK(AG408, AG$407:AG$421),"")</f>
        <v>5</v>
      </c>
      <c r="AI408" s="447"/>
      <c r="AJ408" s="95">
        <v>10</v>
      </c>
      <c r="AK408" s="177">
        <v>2861.3999999999996</v>
      </c>
      <c r="AL408" s="177">
        <f t="shared" ref="AL408:AL421" si="445">IFERROR(AK408/AJ408,"")</f>
        <v>286.14</v>
      </c>
      <c r="AM408" s="95">
        <f t="shared" ref="AM408:AM421" si="446">IFERROR(RANK(AL408, AL$407:AL$421),"")</f>
        <v>9</v>
      </c>
      <c r="AN408" s="447"/>
      <c r="AO408" s="95">
        <v>10</v>
      </c>
      <c r="AP408" s="177">
        <v>2859.84375</v>
      </c>
      <c r="AQ408" s="177">
        <f t="shared" ref="AQ408:AQ421" si="447">IFERROR(AP408/AO408,"")</f>
        <v>285.984375</v>
      </c>
      <c r="AR408" s="95">
        <f t="shared" ref="AR408:AR421" si="448">IFERROR(RANK(AQ408, AQ$407:AQ$421),"")</f>
        <v>7</v>
      </c>
      <c r="AS408" s="447"/>
      <c r="AT408" s="95">
        <v>10</v>
      </c>
      <c r="AU408" s="177">
        <v>2864.2105263157905</v>
      </c>
      <c r="AV408" s="177">
        <f t="shared" ref="AV408:AV421" si="449">IFERROR(AU408/AT408,"")</f>
        <v>286.42105263157907</v>
      </c>
      <c r="AW408" s="95">
        <f t="shared" ref="AW408:AW421" si="450">IFERROR(RANK(AV408, AV$407:AV$421),"")</f>
        <v>5</v>
      </c>
      <c r="AX408" s="447"/>
    </row>
    <row r="409" spans="2:50" hidden="1">
      <c r="B409" s="456"/>
      <c r="C409" s="95">
        <f t="shared" si="435"/>
        <v>3</v>
      </c>
      <c r="D409" s="95" t="s">
        <v>206</v>
      </c>
      <c r="E409" s="95">
        <v>10</v>
      </c>
      <c r="F409" s="95">
        <v>3000</v>
      </c>
      <c r="G409" s="177">
        <f t="shared" si="431"/>
        <v>300</v>
      </c>
      <c r="H409" s="475"/>
      <c r="I409" s="153">
        <f t="shared" si="432"/>
        <v>10</v>
      </c>
      <c r="J409" s="153">
        <f t="shared" si="433"/>
        <v>2865.6911555180932</v>
      </c>
      <c r="K409" s="154">
        <f t="shared" si="434"/>
        <v>286.56911555180932</v>
      </c>
      <c r="L409" s="473"/>
      <c r="M409" s="153">
        <f t="shared" si="436"/>
        <v>8</v>
      </c>
      <c r="N409" s="448"/>
      <c r="O409" s="448"/>
      <c r="P409" s="95">
        <v>10</v>
      </c>
      <c r="Q409" s="177">
        <v>2873.8144329896918</v>
      </c>
      <c r="R409" s="177">
        <f t="shared" si="437"/>
        <v>287.3814432989692</v>
      </c>
      <c r="S409" s="95">
        <f t="shared" si="438"/>
        <v>5</v>
      </c>
      <c r="T409" s="447"/>
      <c r="U409" s="95">
        <v>10</v>
      </c>
      <c r="V409" s="177">
        <v>2850</v>
      </c>
      <c r="W409" s="177">
        <f t="shared" si="439"/>
        <v>285</v>
      </c>
      <c r="X409" s="95">
        <f t="shared" si="440"/>
        <v>9</v>
      </c>
      <c r="Y409" s="447"/>
      <c r="Z409" s="95">
        <v>10</v>
      </c>
      <c r="AA409" s="177">
        <v>2882.1686746987939</v>
      </c>
      <c r="AB409" s="177">
        <f t="shared" si="441"/>
        <v>288.21686746987939</v>
      </c>
      <c r="AC409" s="95">
        <f t="shared" si="442"/>
        <v>5</v>
      </c>
      <c r="AD409" s="447"/>
      <c r="AE409" s="95">
        <v>10</v>
      </c>
      <c r="AF409" s="177">
        <v>2865.1948051948061</v>
      </c>
      <c r="AG409" s="177">
        <f t="shared" si="443"/>
        <v>286.51948051948062</v>
      </c>
      <c r="AH409" s="95">
        <f t="shared" si="444"/>
        <v>8</v>
      </c>
      <c r="AI409" s="447"/>
      <c r="AJ409" s="95">
        <v>10</v>
      </c>
      <c r="AK409" s="177">
        <v>2866.7441860465115</v>
      </c>
      <c r="AL409" s="177">
        <f t="shared" si="445"/>
        <v>286.67441860465112</v>
      </c>
      <c r="AM409" s="95">
        <f t="shared" si="446"/>
        <v>8</v>
      </c>
      <c r="AN409" s="447"/>
      <c r="AO409" s="95">
        <v>10</v>
      </c>
      <c r="AP409" s="177">
        <v>2858.4466019417468</v>
      </c>
      <c r="AQ409" s="177">
        <f t="shared" si="447"/>
        <v>285.84466019417471</v>
      </c>
      <c r="AR409" s="95">
        <f t="shared" si="448"/>
        <v>9</v>
      </c>
      <c r="AS409" s="447"/>
      <c r="AT409" s="95">
        <v>10</v>
      </c>
      <c r="AU409" s="177">
        <v>2863.4693877551026</v>
      </c>
      <c r="AV409" s="177">
        <f t="shared" si="449"/>
        <v>286.34693877551024</v>
      </c>
      <c r="AW409" s="95">
        <f t="shared" si="450"/>
        <v>6</v>
      </c>
      <c r="AX409" s="447"/>
    </row>
    <row r="410" spans="2:50" hidden="1">
      <c r="B410" s="456"/>
      <c r="C410" s="95">
        <f t="shared" si="435"/>
        <v>4</v>
      </c>
      <c r="D410" s="95" t="s">
        <v>209</v>
      </c>
      <c r="E410" s="95">
        <v>9</v>
      </c>
      <c r="F410" s="95">
        <v>3000</v>
      </c>
      <c r="G410" s="177">
        <f t="shared" si="431"/>
        <v>333.33333333333331</v>
      </c>
      <c r="H410" s="475"/>
      <c r="I410" s="153">
        <f>IFERROR(AVERAGE(P410,U410,Z410,AE410,AJ410,AO410,AT410),"")</f>
        <v>9</v>
      </c>
      <c r="J410" s="153">
        <f>IFERROR(AVERAGE(Q410,V410,AA410,AF410,AK410,AP410,AU410),"")</f>
        <v>2887.3908432789749</v>
      </c>
      <c r="K410" s="154">
        <f>IFERROR(AVERAGE(R410,W410,AB410,AG410,AL410,AQ410,AV410),"")</f>
        <v>320.82120480877495</v>
      </c>
      <c r="L410" s="473"/>
      <c r="M410" s="153">
        <f t="shared" si="436"/>
        <v>3</v>
      </c>
      <c r="N410" s="448"/>
      <c r="O410" s="448"/>
      <c r="P410" s="95">
        <v>9</v>
      </c>
      <c r="Q410" s="177">
        <v>2890.3124999999991</v>
      </c>
      <c r="R410" s="177">
        <f t="shared" si="437"/>
        <v>321.14583333333326</v>
      </c>
      <c r="S410" s="95">
        <f t="shared" si="438"/>
        <v>2</v>
      </c>
      <c r="T410" s="447"/>
      <c r="U410" s="95">
        <v>9</v>
      </c>
      <c r="V410" s="177">
        <v>2881.0169491525412</v>
      </c>
      <c r="W410" s="177">
        <f t="shared" si="439"/>
        <v>320.11299435028235</v>
      </c>
      <c r="X410" s="95">
        <f t="shared" si="440"/>
        <v>3</v>
      </c>
      <c r="Y410" s="447"/>
      <c r="Z410" s="95">
        <v>9</v>
      </c>
      <c r="AA410" s="177">
        <v>2877.9310344827568</v>
      </c>
      <c r="AB410" s="177">
        <f t="shared" si="441"/>
        <v>319.77011494252855</v>
      </c>
      <c r="AC410" s="95">
        <f t="shared" si="442"/>
        <v>3</v>
      </c>
      <c r="AD410" s="447"/>
      <c r="AE410" s="95">
        <v>9</v>
      </c>
      <c r="AF410" s="177">
        <v>2905.7142857142867</v>
      </c>
      <c r="AG410" s="177">
        <f t="shared" si="443"/>
        <v>322.85714285714295</v>
      </c>
      <c r="AH410" s="95">
        <f t="shared" si="444"/>
        <v>2</v>
      </c>
      <c r="AI410" s="447"/>
      <c r="AJ410" s="95">
        <v>9</v>
      </c>
      <c r="AK410" s="177">
        <v>2873.6842105263177</v>
      </c>
      <c r="AL410" s="177">
        <f t="shared" si="445"/>
        <v>319.2982456140353</v>
      </c>
      <c r="AM410" s="95">
        <f t="shared" si="446"/>
        <v>3</v>
      </c>
      <c r="AN410" s="447"/>
      <c r="AO410" s="95">
        <v>9</v>
      </c>
      <c r="AP410" s="177">
        <v>2895.6923076923072</v>
      </c>
      <c r="AQ410" s="177">
        <f t="shared" si="447"/>
        <v>321.74358974358967</v>
      </c>
      <c r="AR410" s="95">
        <f t="shared" si="448"/>
        <v>2</v>
      </c>
      <c r="AS410" s="447"/>
      <c r="AT410" s="95">
        <v>9</v>
      </c>
      <c r="AU410" s="177">
        <v>2887.3846153846148</v>
      </c>
      <c r="AV410" s="177">
        <f t="shared" si="449"/>
        <v>320.82051282051276</v>
      </c>
      <c r="AW410" s="95">
        <f t="shared" si="450"/>
        <v>2</v>
      </c>
      <c r="AX410" s="447"/>
    </row>
    <row r="411" spans="2:50" hidden="1">
      <c r="B411" s="456"/>
      <c r="C411" s="95">
        <f t="shared" si="435"/>
        <v>5</v>
      </c>
      <c r="D411" s="95" t="s">
        <v>210</v>
      </c>
      <c r="E411" s="95">
        <v>10</v>
      </c>
      <c r="F411" s="95">
        <v>3000</v>
      </c>
      <c r="G411" s="177">
        <f t="shared" si="431"/>
        <v>300</v>
      </c>
      <c r="H411" s="475"/>
      <c r="I411" s="153">
        <f t="shared" ref="I411:I421" si="451">IFERROR(AVERAGE(P411,U411,Z411,AE411,AJ411,AO411,AT411),"")</f>
        <v>10</v>
      </c>
      <c r="J411" s="153">
        <f t="shared" ref="J411:J421" si="452">IFERROR(AVERAGE(Q411,V411,AA411,AF411,AK411,AP411,AU411),"")</f>
        <v>2872.8225433245884</v>
      </c>
      <c r="K411" s="154">
        <f t="shared" ref="K411:K421" si="453">IFERROR(AVERAGE(R411,W411,AB411,AG411,AL411,AQ411,AV411),"")</f>
        <v>287.28225433245882</v>
      </c>
      <c r="L411" s="473"/>
      <c r="M411" s="153">
        <f t="shared" si="436"/>
        <v>5</v>
      </c>
      <c r="N411" s="448"/>
      <c r="O411" s="448"/>
      <c r="P411" s="95">
        <v>10</v>
      </c>
      <c r="Q411" s="177">
        <v>2853.9999999999986</v>
      </c>
      <c r="R411" s="177">
        <f t="shared" si="437"/>
        <v>285.39999999999986</v>
      </c>
      <c r="S411" s="95">
        <f t="shared" si="438"/>
        <v>9</v>
      </c>
      <c r="T411" s="447"/>
      <c r="U411" s="95">
        <v>10</v>
      </c>
      <c r="V411" s="177">
        <v>2864.9999999999977</v>
      </c>
      <c r="W411" s="177">
        <f t="shared" si="439"/>
        <v>286.49999999999977</v>
      </c>
      <c r="X411" s="95">
        <f t="shared" si="440"/>
        <v>5</v>
      </c>
      <c r="Y411" s="447"/>
      <c r="Z411" s="95">
        <v>10</v>
      </c>
      <c r="AA411" s="177">
        <v>2857.0909090909108</v>
      </c>
      <c r="AB411" s="177">
        <f t="shared" si="441"/>
        <v>285.70909090909106</v>
      </c>
      <c r="AC411" s="95">
        <f t="shared" si="442"/>
        <v>8</v>
      </c>
      <c r="AD411" s="447"/>
      <c r="AE411" s="95">
        <v>10</v>
      </c>
      <c r="AF411" s="177">
        <v>2882.727272727273</v>
      </c>
      <c r="AG411" s="177">
        <f t="shared" si="443"/>
        <v>288.27272727272731</v>
      </c>
      <c r="AH411" s="95">
        <f t="shared" si="444"/>
        <v>4</v>
      </c>
      <c r="AI411" s="447"/>
      <c r="AJ411" s="95">
        <v>10</v>
      </c>
      <c r="AK411" s="177">
        <v>2898.4615384615399</v>
      </c>
      <c r="AL411" s="177">
        <f t="shared" si="445"/>
        <v>289.84615384615398</v>
      </c>
      <c r="AM411" s="95">
        <f t="shared" si="446"/>
        <v>4</v>
      </c>
      <c r="AN411" s="447"/>
      <c r="AO411" s="95">
        <v>10</v>
      </c>
      <c r="AP411" s="177">
        <v>2896.2711864406765</v>
      </c>
      <c r="AQ411" s="177">
        <f t="shared" si="447"/>
        <v>289.62711864406765</v>
      </c>
      <c r="AR411" s="95">
        <f t="shared" si="448"/>
        <v>4</v>
      </c>
      <c r="AS411" s="447"/>
      <c r="AT411" s="95">
        <v>10</v>
      </c>
      <c r="AU411" s="177">
        <v>2856.2068965517224</v>
      </c>
      <c r="AV411" s="177">
        <f t="shared" si="449"/>
        <v>285.62068965517221</v>
      </c>
      <c r="AW411" s="95">
        <f t="shared" si="450"/>
        <v>8</v>
      </c>
      <c r="AX411" s="447"/>
    </row>
    <row r="412" spans="2:50" hidden="1">
      <c r="B412" s="456"/>
      <c r="C412" s="95">
        <f t="shared" si="435"/>
        <v>6</v>
      </c>
      <c r="D412" s="95" t="s">
        <v>215</v>
      </c>
      <c r="E412" s="95">
        <v>9</v>
      </c>
      <c r="F412" s="95">
        <v>3000</v>
      </c>
      <c r="G412" s="177">
        <f t="shared" si="431"/>
        <v>333.33333333333331</v>
      </c>
      <c r="H412" s="475"/>
      <c r="I412" s="153">
        <f t="shared" si="451"/>
        <v>9</v>
      </c>
      <c r="J412" s="153">
        <f t="shared" si="452"/>
        <v>2888.2604554865429</v>
      </c>
      <c r="K412" s="154">
        <f t="shared" si="453"/>
        <v>320.91782838739363</v>
      </c>
      <c r="L412" s="473"/>
      <c r="M412" s="153">
        <f t="shared" si="436"/>
        <v>2</v>
      </c>
      <c r="N412" s="448"/>
      <c r="O412" s="448"/>
      <c r="P412" s="95">
        <v>9</v>
      </c>
      <c r="Q412" s="177">
        <v>2858.400000000001</v>
      </c>
      <c r="R412" s="177">
        <f t="shared" si="437"/>
        <v>317.60000000000014</v>
      </c>
      <c r="S412" s="95">
        <f t="shared" si="438"/>
        <v>3</v>
      </c>
      <c r="T412" s="447"/>
      <c r="U412" s="95">
        <v>9</v>
      </c>
      <c r="V412" s="177">
        <v>2918.400000000001</v>
      </c>
      <c r="W412" s="177">
        <f t="shared" si="439"/>
        <v>324.26666666666677</v>
      </c>
      <c r="X412" s="95">
        <f t="shared" si="440"/>
        <v>2</v>
      </c>
      <c r="Y412" s="447"/>
      <c r="Z412" s="95">
        <v>9</v>
      </c>
      <c r="AA412" s="177">
        <v>2917.5000000000009</v>
      </c>
      <c r="AB412" s="177">
        <f t="shared" si="441"/>
        <v>324.16666666666674</v>
      </c>
      <c r="AC412" s="95">
        <f t="shared" si="442"/>
        <v>2</v>
      </c>
      <c r="AD412" s="447"/>
      <c r="AE412" s="95">
        <v>9</v>
      </c>
      <c r="AF412" s="177">
        <v>2866.6666666666647</v>
      </c>
      <c r="AG412" s="177">
        <f t="shared" si="443"/>
        <v>318.51851851851831</v>
      </c>
      <c r="AH412" s="95">
        <f t="shared" si="444"/>
        <v>3</v>
      </c>
      <c r="AI412" s="447"/>
      <c r="AJ412" s="95">
        <v>9</v>
      </c>
      <c r="AK412" s="177">
        <v>2907.5000000000009</v>
      </c>
      <c r="AL412" s="177">
        <f t="shared" si="445"/>
        <v>323.05555555555566</v>
      </c>
      <c r="AM412" s="95">
        <f t="shared" si="446"/>
        <v>2</v>
      </c>
      <c r="AN412" s="447"/>
      <c r="AO412" s="95">
        <v>9</v>
      </c>
      <c r="AP412" s="177">
        <v>2866.9565217391305</v>
      </c>
      <c r="AQ412" s="177">
        <f t="shared" si="447"/>
        <v>318.55072463768118</v>
      </c>
      <c r="AR412" s="95">
        <f t="shared" si="448"/>
        <v>3</v>
      </c>
      <c r="AS412" s="447"/>
      <c r="AT412" s="95">
        <v>9</v>
      </c>
      <c r="AU412" s="177">
        <v>2882.400000000001</v>
      </c>
      <c r="AV412" s="177">
        <f t="shared" si="449"/>
        <v>320.26666666666677</v>
      </c>
      <c r="AW412" s="95">
        <f t="shared" si="450"/>
        <v>3</v>
      </c>
      <c r="AX412" s="447"/>
    </row>
    <row r="413" spans="2:50" hidden="1">
      <c r="B413" s="456"/>
      <c r="C413" s="95">
        <f t="shared" si="435"/>
        <v>7</v>
      </c>
      <c r="D413" s="95" t="s">
        <v>216</v>
      </c>
      <c r="E413" s="95">
        <v>10</v>
      </c>
      <c r="F413" s="95">
        <v>3000</v>
      </c>
      <c r="G413" s="177">
        <f t="shared" si="431"/>
        <v>300</v>
      </c>
      <c r="H413" s="475"/>
      <c r="I413" s="153">
        <f t="shared" si="451"/>
        <v>10</v>
      </c>
      <c r="J413" s="153">
        <f t="shared" si="452"/>
        <v>2878.2584004196906</v>
      </c>
      <c r="K413" s="154">
        <f t="shared" si="453"/>
        <v>287.82584004196906</v>
      </c>
      <c r="L413" s="473"/>
      <c r="M413" s="153">
        <f t="shared" si="436"/>
        <v>4</v>
      </c>
      <c r="N413" s="448"/>
      <c r="O413" s="448"/>
      <c r="P413" s="95">
        <v>10</v>
      </c>
      <c r="Q413" s="177">
        <v>2895</v>
      </c>
      <c r="R413" s="177">
        <f t="shared" si="437"/>
        <v>289.5</v>
      </c>
      <c r="S413" s="95">
        <f t="shared" si="438"/>
        <v>4</v>
      </c>
      <c r="T413" s="447"/>
      <c r="U413" s="95">
        <v>10</v>
      </c>
      <c r="V413" s="177">
        <v>2874.5454545454545</v>
      </c>
      <c r="W413" s="177">
        <f t="shared" si="439"/>
        <v>287.45454545454544</v>
      </c>
      <c r="X413" s="95">
        <f t="shared" si="440"/>
        <v>4</v>
      </c>
      <c r="Y413" s="447"/>
      <c r="Z413" s="95">
        <v>10</v>
      </c>
      <c r="AA413" s="177">
        <v>2899.9999999999991</v>
      </c>
      <c r="AB413" s="177">
        <f t="shared" si="441"/>
        <v>289.99999999999989</v>
      </c>
      <c r="AC413" s="95">
        <f t="shared" si="442"/>
        <v>4</v>
      </c>
      <c r="AD413" s="447"/>
      <c r="AE413" s="95">
        <v>10</v>
      </c>
      <c r="AF413" s="177">
        <v>2876.1290322580671</v>
      </c>
      <c r="AG413" s="177">
        <f t="shared" si="443"/>
        <v>287.61290322580669</v>
      </c>
      <c r="AH413" s="95">
        <f t="shared" si="444"/>
        <v>6</v>
      </c>
      <c r="AI413" s="447"/>
      <c r="AJ413" s="95">
        <v>10</v>
      </c>
      <c r="AK413" s="177">
        <v>2871.8918918918898</v>
      </c>
      <c r="AL413" s="177">
        <f t="shared" si="445"/>
        <v>287.18918918918899</v>
      </c>
      <c r="AM413" s="95">
        <f t="shared" si="446"/>
        <v>6</v>
      </c>
      <c r="AN413" s="447"/>
      <c r="AO413" s="95">
        <v>10</v>
      </c>
      <c r="AP413" s="177">
        <v>2869.3333333333335</v>
      </c>
      <c r="AQ413" s="177">
        <f t="shared" si="447"/>
        <v>286.93333333333334</v>
      </c>
      <c r="AR413" s="95">
        <f t="shared" si="448"/>
        <v>5</v>
      </c>
      <c r="AS413" s="447"/>
      <c r="AT413" s="95">
        <v>10</v>
      </c>
      <c r="AU413" s="177">
        <v>2860.909090909091</v>
      </c>
      <c r="AV413" s="177">
        <f t="shared" si="449"/>
        <v>286.09090909090912</v>
      </c>
      <c r="AW413" s="95">
        <f t="shared" si="450"/>
        <v>7</v>
      </c>
      <c r="AX413" s="447"/>
    </row>
    <row r="414" spans="2:50" hidden="1">
      <c r="B414" s="456"/>
      <c r="C414" s="95">
        <f t="shared" si="435"/>
        <v>8</v>
      </c>
      <c r="D414" s="95" t="s">
        <v>217</v>
      </c>
      <c r="E414" s="95">
        <v>10</v>
      </c>
      <c r="F414" s="95">
        <v>3000</v>
      </c>
      <c r="G414" s="177">
        <f t="shared" si="431"/>
        <v>300</v>
      </c>
      <c r="H414" s="475"/>
      <c r="I414" s="153">
        <f t="shared" si="451"/>
        <v>10</v>
      </c>
      <c r="J414" s="153">
        <f t="shared" si="452"/>
        <v>2869.68737222349</v>
      </c>
      <c r="K414" s="154">
        <f t="shared" si="453"/>
        <v>286.96873722234903</v>
      </c>
      <c r="L414" s="473"/>
      <c r="M414" s="153">
        <f t="shared" si="436"/>
        <v>6</v>
      </c>
      <c r="N414" s="448"/>
      <c r="O414" s="448"/>
      <c r="P414" s="95">
        <v>10</v>
      </c>
      <c r="Q414" s="177">
        <v>2871.9999999999986</v>
      </c>
      <c r="R414" s="177">
        <f t="shared" si="437"/>
        <v>287.19999999999987</v>
      </c>
      <c r="S414" s="95">
        <f t="shared" si="438"/>
        <v>6</v>
      </c>
      <c r="T414" s="447"/>
      <c r="U414" s="95">
        <v>10</v>
      </c>
      <c r="V414" s="177">
        <v>2864.7457627118633</v>
      </c>
      <c r="W414" s="177">
        <f t="shared" si="439"/>
        <v>286.47457627118632</v>
      </c>
      <c r="X414" s="95">
        <f t="shared" si="440"/>
        <v>6</v>
      </c>
      <c r="Y414" s="447"/>
      <c r="Z414" s="95">
        <v>10</v>
      </c>
      <c r="AA414" s="177">
        <v>2855.7894736842127</v>
      </c>
      <c r="AB414" s="177">
        <f t="shared" si="441"/>
        <v>285.57894736842127</v>
      </c>
      <c r="AC414" s="95">
        <f t="shared" si="442"/>
        <v>9</v>
      </c>
      <c r="AD414" s="447"/>
      <c r="AE414" s="95">
        <v>10</v>
      </c>
      <c r="AF414" s="177">
        <v>2861.2500000000009</v>
      </c>
      <c r="AG414" s="177">
        <f t="shared" si="443"/>
        <v>286.12500000000011</v>
      </c>
      <c r="AH414" s="95">
        <f t="shared" si="444"/>
        <v>9</v>
      </c>
      <c r="AI414" s="447"/>
      <c r="AJ414" s="95">
        <v>10</v>
      </c>
      <c r="AK414" s="177">
        <v>2877.6470588235306</v>
      </c>
      <c r="AL414" s="177">
        <f t="shared" si="445"/>
        <v>287.76470588235304</v>
      </c>
      <c r="AM414" s="95">
        <f t="shared" si="446"/>
        <v>5</v>
      </c>
      <c r="AN414" s="447"/>
      <c r="AO414" s="95">
        <v>10</v>
      </c>
      <c r="AP414" s="177">
        <v>2864.9999999999986</v>
      </c>
      <c r="AQ414" s="177">
        <f t="shared" si="447"/>
        <v>286.49999999999989</v>
      </c>
      <c r="AR414" s="95">
        <f t="shared" si="448"/>
        <v>6</v>
      </c>
      <c r="AS414" s="447"/>
      <c r="AT414" s="95">
        <v>10</v>
      </c>
      <c r="AU414" s="177">
        <v>2891.3793103448261</v>
      </c>
      <c r="AV414" s="177">
        <f t="shared" si="449"/>
        <v>289.13793103448262</v>
      </c>
      <c r="AW414" s="95">
        <f t="shared" si="450"/>
        <v>4</v>
      </c>
      <c r="AX414" s="447"/>
    </row>
    <row r="415" spans="2:50" hidden="1">
      <c r="B415" s="456"/>
      <c r="C415" s="95">
        <f t="shared" si="435"/>
        <v>9</v>
      </c>
      <c r="D415" s="95" t="s">
        <v>218</v>
      </c>
      <c r="E415" s="95">
        <v>13</v>
      </c>
      <c r="F415" s="95">
        <v>2000</v>
      </c>
      <c r="G415" s="177">
        <f t="shared" si="431"/>
        <v>153.84615384615384</v>
      </c>
      <c r="H415" s="475"/>
      <c r="I415" s="153">
        <f t="shared" si="451"/>
        <v>13</v>
      </c>
      <c r="J415" s="153">
        <f t="shared" si="452"/>
        <v>1914.9835867783879</v>
      </c>
      <c r="K415" s="154">
        <f t="shared" si="453"/>
        <v>147.30642975218367</v>
      </c>
      <c r="L415" s="473"/>
      <c r="M415" s="153">
        <f t="shared" si="436"/>
        <v>10</v>
      </c>
      <c r="N415" s="448"/>
      <c r="O415" s="448"/>
      <c r="P415" s="95">
        <v>13</v>
      </c>
      <c r="Q415" s="177">
        <v>1917.6623376623384</v>
      </c>
      <c r="R415" s="177">
        <f t="shared" si="437"/>
        <v>147.51248751248755</v>
      </c>
      <c r="S415" s="95">
        <f t="shared" si="438"/>
        <v>10</v>
      </c>
      <c r="T415" s="447"/>
      <c r="U415" s="95">
        <v>13</v>
      </c>
      <c r="V415" s="177">
        <v>1912.5000000000005</v>
      </c>
      <c r="W415" s="177">
        <f t="shared" si="439"/>
        <v>147.11538461538464</v>
      </c>
      <c r="X415" s="95">
        <f t="shared" si="440"/>
        <v>10</v>
      </c>
      <c r="Y415" s="447"/>
      <c r="Z415" s="95">
        <v>13</v>
      </c>
      <c r="AA415" s="177">
        <v>1910.9090909090908</v>
      </c>
      <c r="AB415" s="177">
        <f t="shared" si="441"/>
        <v>146.99300699300699</v>
      </c>
      <c r="AC415" s="95">
        <f t="shared" si="442"/>
        <v>10</v>
      </c>
      <c r="AD415" s="447"/>
      <c r="AE415" s="95">
        <v>13</v>
      </c>
      <c r="AF415" s="177">
        <v>1905.2830188679254</v>
      </c>
      <c r="AG415" s="177">
        <f t="shared" si="443"/>
        <v>146.56023222060963</v>
      </c>
      <c r="AH415" s="95">
        <f t="shared" si="444"/>
        <v>10</v>
      </c>
      <c r="AI415" s="447"/>
      <c r="AJ415" s="95">
        <v>13</v>
      </c>
      <c r="AK415" s="177">
        <v>1913.7931034482747</v>
      </c>
      <c r="AL415" s="177">
        <f t="shared" si="445"/>
        <v>147.21485411140574</v>
      </c>
      <c r="AM415" s="95">
        <f t="shared" si="446"/>
        <v>10</v>
      </c>
      <c r="AN415" s="447"/>
      <c r="AO415" s="95">
        <v>13</v>
      </c>
      <c r="AP415" s="177">
        <v>1927.384615384615</v>
      </c>
      <c r="AQ415" s="177">
        <f t="shared" si="447"/>
        <v>148.26035502958578</v>
      </c>
      <c r="AR415" s="95">
        <f t="shared" si="448"/>
        <v>10</v>
      </c>
      <c r="AS415" s="447"/>
      <c r="AT415" s="95">
        <v>13</v>
      </c>
      <c r="AU415" s="177">
        <v>1917.3529411764707</v>
      </c>
      <c r="AV415" s="177">
        <f t="shared" si="449"/>
        <v>147.48868778280544</v>
      </c>
      <c r="AW415" s="95">
        <f t="shared" si="450"/>
        <v>10</v>
      </c>
      <c r="AX415" s="447"/>
    </row>
    <row r="416" spans="2:50" hidden="1">
      <c r="B416" s="456"/>
      <c r="C416" s="95">
        <f t="shared" si="435"/>
        <v>10</v>
      </c>
      <c r="D416" s="95" t="s">
        <v>219</v>
      </c>
      <c r="E416" s="95">
        <v>8</v>
      </c>
      <c r="F416" s="95">
        <v>3000</v>
      </c>
      <c r="G416" s="177">
        <f t="shared" si="431"/>
        <v>375</v>
      </c>
      <c r="H416" s="475"/>
      <c r="I416" s="153">
        <f t="shared" si="451"/>
        <v>8</v>
      </c>
      <c r="J416" s="153">
        <f t="shared" si="452"/>
        <v>2876.6043284209049</v>
      </c>
      <c r="K416" s="154">
        <f t="shared" si="453"/>
        <v>359.57554105261312</v>
      </c>
      <c r="L416" s="473"/>
      <c r="M416" s="153">
        <f t="shared" si="436"/>
        <v>1</v>
      </c>
      <c r="N416" s="448"/>
      <c r="O416" s="448"/>
      <c r="P416" s="95">
        <v>8</v>
      </c>
      <c r="Q416" s="177">
        <v>2861.7857142857119</v>
      </c>
      <c r="R416" s="177">
        <f t="shared" si="437"/>
        <v>357.72321428571399</v>
      </c>
      <c r="S416" s="95">
        <f t="shared" si="438"/>
        <v>1</v>
      </c>
      <c r="T416" s="447"/>
      <c r="U416" s="95">
        <v>8</v>
      </c>
      <c r="V416" s="177">
        <v>2861.8867924528317</v>
      </c>
      <c r="W416" s="177">
        <f t="shared" si="439"/>
        <v>357.73584905660397</v>
      </c>
      <c r="X416" s="95">
        <f t="shared" si="440"/>
        <v>1</v>
      </c>
      <c r="Y416" s="447"/>
      <c r="Z416" s="95">
        <v>8</v>
      </c>
      <c r="AA416" s="177">
        <v>2895.6000000000008</v>
      </c>
      <c r="AB416" s="177">
        <f t="shared" si="441"/>
        <v>361.9500000000001</v>
      </c>
      <c r="AC416" s="95">
        <f t="shared" si="442"/>
        <v>1</v>
      </c>
      <c r="AD416" s="447"/>
      <c r="AE416" s="95">
        <v>8</v>
      </c>
      <c r="AF416" s="177">
        <v>2898.5714285714275</v>
      </c>
      <c r="AG416" s="177">
        <f t="shared" si="443"/>
        <v>362.32142857142844</v>
      </c>
      <c r="AH416" s="95">
        <f t="shared" si="444"/>
        <v>1</v>
      </c>
      <c r="AI416" s="447"/>
      <c r="AJ416" s="95">
        <v>8</v>
      </c>
      <c r="AK416" s="177">
        <v>2858.7500000000009</v>
      </c>
      <c r="AL416" s="177">
        <f t="shared" si="445"/>
        <v>357.34375000000011</v>
      </c>
      <c r="AM416" s="95">
        <f t="shared" si="446"/>
        <v>1</v>
      </c>
      <c r="AN416" s="447"/>
      <c r="AO416" s="95">
        <v>8</v>
      </c>
      <c r="AP416" s="177">
        <v>2860.0000000000009</v>
      </c>
      <c r="AQ416" s="177">
        <f t="shared" si="447"/>
        <v>357.50000000000011</v>
      </c>
      <c r="AR416" s="95">
        <f t="shared" si="448"/>
        <v>1</v>
      </c>
      <c r="AS416" s="447"/>
      <c r="AT416" s="95">
        <v>8</v>
      </c>
      <c r="AU416" s="177">
        <v>2899.6363636363653</v>
      </c>
      <c r="AV416" s="177">
        <f t="shared" si="449"/>
        <v>362.45454545454567</v>
      </c>
      <c r="AW416" s="95">
        <f t="shared" si="450"/>
        <v>1</v>
      </c>
      <c r="AX416" s="447"/>
    </row>
    <row r="417" spans="2:50" hidden="1">
      <c r="B417" s="456"/>
      <c r="C417" s="95">
        <f t="shared" si="435"/>
        <v>11</v>
      </c>
      <c r="D417" s="95" t="s">
        <v>220</v>
      </c>
      <c r="E417" s="95">
        <v>16</v>
      </c>
      <c r="F417" s="95">
        <v>2000</v>
      </c>
      <c r="G417" s="177">
        <f t="shared" si="431"/>
        <v>125</v>
      </c>
      <c r="H417" s="475"/>
      <c r="I417" s="153">
        <f t="shared" si="451"/>
        <v>15.714285714285714</v>
      </c>
      <c r="J417" s="153">
        <f t="shared" si="452"/>
        <v>1910.2723333806643</v>
      </c>
      <c r="K417" s="154">
        <f t="shared" si="453"/>
        <v>121.83579931855822</v>
      </c>
      <c r="L417" s="473"/>
      <c r="M417" s="153">
        <f t="shared" si="436"/>
        <v>11</v>
      </c>
      <c r="N417" s="448"/>
      <c r="O417" s="448"/>
      <c r="P417" s="95">
        <v>16</v>
      </c>
      <c r="Q417" s="177">
        <v>1905.5769230769226</v>
      </c>
      <c r="R417" s="177">
        <f t="shared" si="437"/>
        <v>119.09855769230766</v>
      </c>
      <c r="S417" s="95">
        <f t="shared" si="438"/>
        <v>11</v>
      </c>
      <c r="T417" s="447"/>
      <c r="U417" s="95">
        <v>16</v>
      </c>
      <c r="V417" s="177">
        <v>1900.7547169811332</v>
      </c>
      <c r="W417" s="177">
        <f t="shared" si="439"/>
        <v>118.79716981132083</v>
      </c>
      <c r="X417" s="95">
        <f t="shared" si="440"/>
        <v>11</v>
      </c>
      <c r="Y417" s="447"/>
      <c r="Z417" s="95">
        <v>16</v>
      </c>
      <c r="AA417" s="177">
        <v>1917.5510204081638</v>
      </c>
      <c r="AB417" s="177">
        <f t="shared" si="441"/>
        <v>119.84693877551024</v>
      </c>
      <c r="AC417" s="95">
        <f t="shared" si="442"/>
        <v>11</v>
      </c>
      <c r="AD417" s="447"/>
      <c r="AE417" s="95">
        <v>16</v>
      </c>
      <c r="AF417" s="177">
        <v>1913.8888888888887</v>
      </c>
      <c r="AG417" s="177">
        <f t="shared" si="443"/>
        <v>119.61805555555554</v>
      </c>
      <c r="AH417" s="95">
        <f t="shared" si="444"/>
        <v>11</v>
      </c>
      <c r="AI417" s="447"/>
      <c r="AJ417" s="95">
        <v>16</v>
      </c>
      <c r="AK417" s="177">
        <v>1912.571428571428</v>
      </c>
      <c r="AL417" s="177">
        <f t="shared" si="445"/>
        <v>119.53571428571425</v>
      </c>
      <c r="AM417" s="95">
        <f t="shared" si="446"/>
        <v>11</v>
      </c>
      <c r="AN417" s="447"/>
      <c r="AO417" s="95">
        <v>16</v>
      </c>
      <c r="AP417" s="177">
        <v>1905.6410256410259</v>
      </c>
      <c r="AQ417" s="177">
        <f t="shared" si="447"/>
        <v>119.10256410256412</v>
      </c>
      <c r="AR417" s="95">
        <f t="shared" si="448"/>
        <v>11</v>
      </c>
      <c r="AS417" s="447"/>
      <c r="AT417" s="95">
        <v>14</v>
      </c>
      <c r="AU417" s="177">
        <v>1915.9223300970882</v>
      </c>
      <c r="AV417" s="177">
        <f t="shared" si="449"/>
        <v>136.85159500693487</v>
      </c>
      <c r="AW417" s="95">
        <f t="shared" si="450"/>
        <v>11</v>
      </c>
      <c r="AX417" s="447"/>
    </row>
    <row r="418" spans="2:50" hidden="1">
      <c r="B418" s="456"/>
      <c r="C418" s="95">
        <f t="shared" si="435"/>
        <v>12</v>
      </c>
      <c r="D418" s="95"/>
      <c r="E418" s="95"/>
      <c r="F418" s="95"/>
      <c r="G418" s="95"/>
      <c r="H418" s="475"/>
      <c r="I418" s="153" t="str">
        <f t="shared" si="451"/>
        <v/>
      </c>
      <c r="J418" s="153" t="str">
        <f t="shared" si="452"/>
        <v/>
      </c>
      <c r="K418" s="154" t="str">
        <f t="shared" si="453"/>
        <v/>
      </c>
      <c r="L418" s="473"/>
      <c r="M418" s="153" t="str">
        <f t="shared" si="436"/>
        <v/>
      </c>
      <c r="N418" s="448"/>
      <c r="O418" s="448"/>
      <c r="P418" s="95"/>
      <c r="Q418" s="177"/>
      <c r="R418" s="177" t="str">
        <f t="shared" si="437"/>
        <v/>
      </c>
      <c r="S418" s="95" t="str">
        <f t="shared" si="438"/>
        <v/>
      </c>
      <c r="T418" s="447"/>
      <c r="U418" s="95"/>
      <c r="V418" s="177"/>
      <c r="W418" s="177" t="str">
        <f t="shared" si="439"/>
        <v/>
      </c>
      <c r="X418" s="95" t="str">
        <f t="shared" si="440"/>
        <v/>
      </c>
      <c r="Y418" s="447"/>
      <c r="Z418" s="95"/>
      <c r="AA418" s="177"/>
      <c r="AB418" s="177" t="str">
        <f t="shared" si="441"/>
        <v/>
      </c>
      <c r="AC418" s="95" t="str">
        <f t="shared" si="442"/>
        <v/>
      </c>
      <c r="AD418" s="447"/>
      <c r="AE418" s="95"/>
      <c r="AF418" s="177"/>
      <c r="AG418" s="177" t="str">
        <f t="shared" si="443"/>
        <v/>
      </c>
      <c r="AH418" s="95" t="str">
        <f t="shared" si="444"/>
        <v/>
      </c>
      <c r="AI418" s="447"/>
      <c r="AJ418" s="95"/>
      <c r="AK418" s="177"/>
      <c r="AL418" s="177" t="str">
        <f t="shared" si="445"/>
        <v/>
      </c>
      <c r="AM418" s="95" t="str">
        <f t="shared" si="446"/>
        <v/>
      </c>
      <c r="AN418" s="447"/>
      <c r="AO418" s="95"/>
      <c r="AP418" s="177"/>
      <c r="AQ418" s="177" t="str">
        <f t="shared" si="447"/>
        <v/>
      </c>
      <c r="AR418" s="95" t="str">
        <f t="shared" si="448"/>
        <v/>
      </c>
      <c r="AS418" s="447"/>
      <c r="AT418" s="95"/>
      <c r="AU418" s="177"/>
      <c r="AV418" s="177" t="str">
        <f t="shared" si="449"/>
        <v/>
      </c>
      <c r="AW418" s="95" t="str">
        <f t="shared" si="450"/>
        <v/>
      </c>
      <c r="AX418" s="447"/>
    </row>
    <row r="419" spans="2:50" hidden="1">
      <c r="B419" s="456"/>
      <c r="C419" s="95">
        <f t="shared" si="435"/>
        <v>13</v>
      </c>
      <c r="D419" s="95"/>
      <c r="E419" s="95"/>
      <c r="F419" s="95"/>
      <c r="G419" s="95"/>
      <c r="H419" s="475"/>
      <c r="I419" s="153" t="str">
        <f t="shared" si="451"/>
        <v/>
      </c>
      <c r="J419" s="153" t="str">
        <f t="shared" si="452"/>
        <v/>
      </c>
      <c r="K419" s="154" t="str">
        <f t="shared" si="453"/>
        <v/>
      </c>
      <c r="L419" s="473"/>
      <c r="M419" s="153" t="str">
        <f t="shared" si="436"/>
        <v/>
      </c>
      <c r="N419" s="448"/>
      <c r="O419" s="448"/>
      <c r="P419" s="95"/>
      <c r="Q419" s="177"/>
      <c r="R419" s="177" t="str">
        <f t="shared" si="437"/>
        <v/>
      </c>
      <c r="S419" s="95" t="str">
        <f t="shared" si="438"/>
        <v/>
      </c>
      <c r="T419" s="447"/>
      <c r="U419" s="95"/>
      <c r="V419" s="177"/>
      <c r="W419" s="177" t="str">
        <f t="shared" si="439"/>
        <v/>
      </c>
      <c r="X419" s="95" t="str">
        <f t="shared" si="440"/>
        <v/>
      </c>
      <c r="Y419" s="447"/>
      <c r="Z419" s="95"/>
      <c r="AA419" s="177"/>
      <c r="AB419" s="177" t="str">
        <f t="shared" si="441"/>
        <v/>
      </c>
      <c r="AC419" s="95" t="str">
        <f t="shared" si="442"/>
        <v/>
      </c>
      <c r="AD419" s="447"/>
      <c r="AE419" s="95"/>
      <c r="AF419" s="177"/>
      <c r="AG419" s="177" t="str">
        <f t="shared" si="443"/>
        <v/>
      </c>
      <c r="AH419" s="95" t="str">
        <f t="shared" si="444"/>
        <v/>
      </c>
      <c r="AI419" s="447"/>
      <c r="AJ419" s="95"/>
      <c r="AK419" s="177"/>
      <c r="AL419" s="177" t="str">
        <f t="shared" si="445"/>
        <v/>
      </c>
      <c r="AM419" s="95" t="str">
        <f t="shared" si="446"/>
        <v/>
      </c>
      <c r="AN419" s="447"/>
      <c r="AO419" s="95"/>
      <c r="AP419" s="177"/>
      <c r="AQ419" s="177" t="str">
        <f t="shared" si="447"/>
        <v/>
      </c>
      <c r="AR419" s="95" t="str">
        <f t="shared" si="448"/>
        <v/>
      </c>
      <c r="AS419" s="447"/>
      <c r="AT419" s="95"/>
      <c r="AU419" s="177"/>
      <c r="AV419" s="177" t="str">
        <f t="shared" si="449"/>
        <v/>
      </c>
      <c r="AW419" s="95" t="str">
        <f t="shared" si="450"/>
        <v/>
      </c>
      <c r="AX419" s="447"/>
    </row>
    <row r="420" spans="2:50" hidden="1">
      <c r="B420" s="456"/>
      <c r="C420" s="95">
        <f t="shared" si="435"/>
        <v>14</v>
      </c>
      <c r="D420" s="95"/>
      <c r="E420" s="95"/>
      <c r="F420" s="95"/>
      <c r="G420" s="95"/>
      <c r="H420" s="475"/>
      <c r="I420" s="153" t="str">
        <f t="shared" si="451"/>
        <v/>
      </c>
      <c r="J420" s="153" t="str">
        <f t="shared" si="452"/>
        <v/>
      </c>
      <c r="K420" s="154" t="str">
        <f t="shared" si="453"/>
        <v/>
      </c>
      <c r="L420" s="473"/>
      <c r="M420" s="153" t="str">
        <f t="shared" si="436"/>
        <v/>
      </c>
      <c r="N420" s="448"/>
      <c r="O420" s="448"/>
      <c r="P420" s="95"/>
      <c r="Q420" s="177"/>
      <c r="R420" s="177" t="str">
        <f t="shared" si="437"/>
        <v/>
      </c>
      <c r="S420" s="95" t="str">
        <f t="shared" si="438"/>
        <v/>
      </c>
      <c r="T420" s="447"/>
      <c r="U420" s="95"/>
      <c r="V420" s="177"/>
      <c r="W420" s="177" t="str">
        <f t="shared" si="439"/>
        <v/>
      </c>
      <c r="X420" s="95" t="str">
        <f t="shared" si="440"/>
        <v/>
      </c>
      <c r="Y420" s="447"/>
      <c r="Z420" s="95"/>
      <c r="AA420" s="177"/>
      <c r="AB420" s="177" t="str">
        <f t="shared" si="441"/>
        <v/>
      </c>
      <c r="AC420" s="95" t="str">
        <f t="shared" si="442"/>
        <v/>
      </c>
      <c r="AD420" s="447"/>
      <c r="AE420" s="95"/>
      <c r="AF420" s="177"/>
      <c r="AG420" s="177" t="str">
        <f t="shared" si="443"/>
        <v/>
      </c>
      <c r="AH420" s="95" t="str">
        <f t="shared" si="444"/>
        <v/>
      </c>
      <c r="AI420" s="447"/>
      <c r="AJ420" s="95"/>
      <c r="AK420" s="177"/>
      <c r="AL420" s="177" t="str">
        <f t="shared" si="445"/>
        <v/>
      </c>
      <c r="AM420" s="95" t="str">
        <f t="shared" si="446"/>
        <v/>
      </c>
      <c r="AN420" s="447"/>
      <c r="AO420" s="95"/>
      <c r="AP420" s="177"/>
      <c r="AQ420" s="177" t="str">
        <f t="shared" si="447"/>
        <v/>
      </c>
      <c r="AR420" s="95" t="str">
        <f t="shared" si="448"/>
        <v/>
      </c>
      <c r="AS420" s="447"/>
      <c r="AT420" s="95"/>
      <c r="AU420" s="177"/>
      <c r="AV420" s="177" t="str">
        <f t="shared" si="449"/>
        <v/>
      </c>
      <c r="AW420" s="95" t="str">
        <f t="shared" si="450"/>
        <v/>
      </c>
      <c r="AX420" s="447"/>
    </row>
    <row r="421" spans="2:50" hidden="1">
      <c r="B421" s="456"/>
      <c r="C421" s="95">
        <f t="shared" si="435"/>
        <v>15</v>
      </c>
      <c r="D421" s="95"/>
      <c r="E421" s="95"/>
      <c r="F421" s="95"/>
      <c r="G421" s="95"/>
      <c r="H421" s="476"/>
      <c r="I421" s="153" t="str">
        <f t="shared" si="451"/>
        <v/>
      </c>
      <c r="J421" s="153" t="str">
        <f t="shared" si="452"/>
        <v/>
      </c>
      <c r="K421" s="154" t="str">
        <f t="shared" si="453"/>
        <v/>
      </c>
      <c r="L421" s="473"/>
      <c r="M421" s="153" t="str">
        <f t="shared" si="436"/>
        <v/>
      </c>
      <c r="N421" s="448"/>
      <c r="O421" s="448"/>
      <c r="P421" s="95"/>
      <c r="Q421" s="177"/>
      <c r="R421" s="177" t="str">
        <f t="shared" si="437"/>
        <v/>
      </c>
      <c r="S421" s="95" t="str">
        <f t="shared" si="438"/>
        <v/>
      </c>
      <c r="T421" s="447"/>
      <c r="U421" s="95"/>
      <c r="V421" s="177"/>
      <c r="W421" s="177" t="str">
        <f t="shared" si="439"/>
        <v/>
      </c>
      <c r="X421" s="95" t="str">
        <f t="shared" si="440"/>
        <v/>
      </c>
      <c r="Y421" s="447"/>
      <c r="Z421" s="95"/>
      <c r="AA421" s="177"/>
      <c r="AB421" s="177" t="str">
        <f t="shared" si="441"/>
        <v/>
      </c>
      <c r="AC421" s="95" t="str">
        <f t="shared" si="442"/>
        <v/>
      </c>
      <c r="AD421" s="447"/>
      <c r="AE421" s="95"/>
      <c r="AF421" s="177"/>
      <c r="AG421" s="177" t="str">
        <f t="shared" si="443"/>
        <v/>
      </c>
      <c r="AH421" s="95" t="str">
        <f t="shared" si="444"/>
        <v/>
      </c>
      <c r="AI421" s="447"/>
      <c r="AJ421" s="95"/>
      <c r="AK421" s="177"/>
      <c r="AL421" s="177" t="str">
        <f t="shared" si="445"/>
        <v/>
      </c>
      <c r="AM421" s="95" t="str">
        <f t="shared" si="446"/>
        <v/>
      </c>
      <c r="AN421" s="447"/>
      <c r="AO421" s="95"/>
      <c r="AP421" s="177"/>
      <c r="AQ421" s="177" t="str">
        <f t="shared" si="447"/>
        <v/>
      </c>
      <c r="AR421" s="95" t="str">
        <f t="shared" si="448"/>
        <v/>
      </c>
      <c r="AS421" s="447"/>
      <c r="AT421" s="95"/>
      <c r="AU421" s="177"/>
      <c r="AV421" s="177" t="str">
        <f t="shared" si="449"/>
        <v/>
      </c>
      <c r="AW421" s="95" t="str">
        <f t="shared" si="450"/>
        <v/>
      </c>
      <c r="AX421" s="447"/>
    </row>
    <row r="422" spans="2:50" ht="15.6" hidden="1">
      <c r="B422" s="460" t="s">
        <v>115</v>
      </c>
      <c r="C422" s="461"/>
      <c r="D422" s="461"/>
      <c r="E422" s="461"/>
      <c r="F422" s="461"/>
      <c r="G422" s="461"/>
      <c r="H422" s="461"/>
      <c r="I422" s="150"/>
      <c r="J422" s="150"/>
      <c r="K422" s="150"/>
      <c r="L422" s="150"/>
      <c r="M422" s="150"/>
      <c r="N422" s="448" t="s">
        <v>116</v>
      </c>
      <c r="O422" s="463" t="s">
        <v>63</v>
      </c>
      <c r="P422" s="465">
        <f>AT402+1</f>
        <v>46014</v>
      </c>
      <c r="Q422" s="456"/>
      <c r="R422" s="456"/>
      <c r="S422" s="456"/>
      <c r="T422" s="456"/>
      <c r="U422" s="465">
        <f>P422+1</f>
        <v>46015</v>
      </c>
      <c r="V422" s="456"/>
      <c r="W422" s="456"/>
      <c r="X422" s="456"/>
      <c r="Y422" s="456"/>
      <c r="Z422" s="465">
        <f>U422+1</f>
        <v>46016</v>
      </c>
      <c r="AA422" s="456"/>
      <c r="AB422" s="456"/>
      <c r="AC422" s="456"/>
      <c r="AD422" s="456"/>
      <c r="AE422" s="465">
        <f>Z422+1</f>
        <v>46017</v>
      </c>
      <c r="AF422" s="456"/>
      <c r="AG422" s="456"/>
      <c r="AH422" s="456"/>
      <c r="AI422" s="456"/>
      <c r="AJ422" s="465">
        <f>AE422+1</f>
        <v>46018</v>
      </c>
      <c r="AK422" s="456"/>
      <c r="AL422" s="456"/>
      <c r="AM422" s="456"/>
      <c r="AN422" s="456"/>
      <c r="AO422" s="465">
        <f>AJ422+1</f>
        <v>46019</v>
      </c>
      <c r="AP422" s="456"/>
      <c r="AQ422" s="456"/>
      <c r="AR422" s="456"/>
      <c r="AS422" s="456"/>
      <c r="AT422" s="465">
        <f>AO422+1</f>
        <v>46020</v>
      </c>
      <c r="AU422" s="456"/>
      <c r="AV422" s="456"/>
      <c r="AW422" s="456"/>
      <c r="AX422" s="456"/>
    </row>
    <row r="423" spans="2:50" ht="15.6" hidden="1">
      <c r="B423" s="462"/>
      <c r="C423" s="462"/>
      <c r="D423" s="462"/>
      <c r="E423" s="462"/>
      <c r="F423" s="462"/>
      <c r="G423" s="462"/>
      <c r="H423" s="462"/>
      <c r="I423" s="150"/>
      <c r="J423" s="150"/>
      <c r="K423" s="150"/>
      <c r="L423" s="150"/>
      <c r="M423" s="150"/>
      <c r="N423" s="448"/>
      <c r="O423" s="464"/>
      <c r="P423" s="465" t="s">
        <v>77</v>
      </c>
      <c r="Q423" s="456"/>
      <c r="R423" s="456"/>
      <c r="S423" s="456"/>
      <c r="T423" s="456"/>
      <c r="U423" s="465" t="s">
        <v>78</v>
      </c>
      <c r="V423" s="456"/>
      <c r="W423" s="456"/>
      <c r="X423" s="456"/>
      <c r="Y423" s="456"/>
      <c r="Z423" s="465" t="s">
        <v>79</v>
      </c>
      <c r="AA423" s="456"/>
      <c r="AB423" s="456"/>
      <c r="AC423" s="456"/>
      <c r="AD423" s="456"/>
      <c r="AE423" s="465" t="s">
        <v>74</v>
      </c>
      <c r="AF423" s="456"/>
      <c r="AG423" s="456"/>
      <c r="AH423" s="456"/>
      <c r="AI423" s="456"/>
      <c r="AJ423" s="465" t="s">
        <v>75</v>
      </c>
      <c r="AK423" s="456"/>
      <c r="AL423" s="456"/>
      <c r="AM423" s="456"/>
      <c r="AN423" s="456"/>
      <c r="AO423" s="465" t="s">
        <v>70</v>
      </c>
      <c r="AP423" s="456"/>
      <c r="AQ423" s="456"/>
      <c r="AR423" s="456"/>
      <c r="AS423" s="456"/>
      <c r="AT423" s="465" t="s">
        <v>76</v>
      </c>
      <c r="AU423" s="456"/>
      <c r="AV423" s="456"/>
      <c r="AW423" s="456"/>
      <c r="AX423" s="456"/>
    </row>
    <row r="424" spans="2:50" hidden="1">
      <c r="B424" s="448" t="s">
        <v>117</v>
      </c>
      <c r="C424" s="448" t="s">
        <v>118</v>
      </c>
      <c r="D424" s="448"/>
      <c r="E424" s="448" t="s">
        <v>119</v>
      </c>
      <c r="F424" s="448"/>
      <c r="G424" s="448"/>
      <c r="H424" s="452" t="s">
        <v>120</v>
      </c>
      <c r="I424" s="455" t="s">
        <v>121</v>
      </c>
      <c r="J424" s="455"/>
      <c r="K424" s="455"/>
      <c r="L424" s="455" t="s">
        <v>120</v>
      </c>
      <c r="M424" s="455" t="s">
        <v>122</v>
      </c>
      <c r="N424" s="448"/>
      <c r="O424" s="448" t="s">
        <v>123</v>
      </c>
      <c r="P424" s="449" t="s">
        <v>124</v>
      </c>
      <c r="Q424" s="450"/>
      <c r="R424" s="450"/>
      <c r="S424" s="451"/>
      <c r="T424" s="448" t="s">
        <v>120</v>
      </c>
      <c r="U424" s="449" t="s">
        <v>124</v>
      </c>
      <c r="V424" s="450"/>
      <c r="W424" s="450"/>
      <c r="X424" s="451"/>
      <c r="Y424" s="448" t="s">
        <v>120</v>
      </c>
      <c r="Z424" s="449" t="s">
        <v>124</v>
      </c>
      <c r="AA424" s="450"/>
      <c r="AB424" s="450"/>
      <c r="AC424" s="451"/>
      <c r="AD424" s="448" t="s">
        <v>120</v>
      </c>
      <c r="AE424" s="449" t="s">
        <v>124</v>
      </c>
      <c r="AF424" s="450"/>
      <c r="AG424" s="450"/>
      <c r="AH424" s="451"/>
      <c r="AI424" s="448" t="s">
        <v>120</v>
      </c>
      <c r="AJ424" s="449" t="s">
        <v>124</v>
      </c>
      <c r="AK424" s="450"/>
      <c r="AL424" s="450"/>
      <c r="AM424" s="451"/>
      <c r="AN424" s="448" t="s">
        <v>120</v>
      </c>
      <c r="AO424" s="449" t="s">
        <v>124</v>
      </c>
      <c r="AP424" s="450"/>
      <c r="AQ424" s="450"/>
      <c r="AR424" s="451"/>
      <c r="AS424" s="448" t="s">
        <v>120</v>
      </c>
      <c r="AT424" s="449" t="s">
        <v>124</v>
      </c>
      <c r="AU424" s="450"/>
      <c r="AV424" s="450"/>
      <c r="AW424" s="451"/>
      <c r="AX424" s="448" t="s">
        <v>120</v>
      </c>
    </row>
    <row r="425" spans="2:50" hidden="1">
      <c r="B425" s="448"/>
      <c r="C425" s="448"/>
      <c r="D425" s="448"/>
      <c r="E425" s="448" t="s">
        <v>125</v>
      </c>
      <c r="F425" s="448"/>
      <c r="G425" s="448"/>
      <c r="H425" s="453"/>
      <c r="I425" s="455" t="s">
        <v>125</v>
      </c>
      <c r="J425" s="455"/>
      <c r="K425" s="455"/>
      <c r="L425" s="455"/>
      <c r="M425" s="455"/>
      <c r="N425" s="448"/>
      <c r="O425" s="448"/>
      <c r="P425" s="449" t="s">
        <v>126</v>
      </c>
      <c r="Q425" s="450"/>
      <c r="R425" s="450"/>
      <c r="S425" s="451"/>
      <c r="T425" s="448"/>
      <c r="U425" s="449" t="s">
        <v>126</v>
      </c>
      <c r="V425" s="450"/>
      <c r="W425" s="450"/>
      <c r="X425" s="451"/>
      <c r="Y425" s="448"/>
      <c r="Z425" s="449" t="s">
        <v>126</v>
      </c>
      <c r="AA425" s="450"/>
      <c r="AB425" s="450"/>
      <c r="AC425" s="451"/>
      <c r="AD425" s="448"/>
      <c r="AE425" s="449" t="s">
        <v>126</v>
      </c>
      <c r="AF425" s="450"/>
      <c r="AG425" s="450"/>
      <c r="AH425" s="451"/>
      <c r="AI425" s="448"/>
      <c r="AJ425" s="449" t="s">
        <v>126</v>
      </c>
      <c r="AK425" s="450"/>
      <c r="AL425" s="450"/>
      <c r="AM425" s="451"/>
      <c r="AN425" s="448"/>
      <c r="AO425" s="449" t="s">
        <v>126</v>
      </c>
      <c r="AP425" s="450"/>
      <c r="AQ425" s="450"/>
      <c r="AR425" s="451"/>
      <c r="AS425" s="448"/>
      <c r="AT425" s="449" t="s">
        <v>126</v>
      </c>
      <c r="AU425" s="450"/>
      <c r="AV425" s="450"/>
      <c r="AW425" s="451"/>
      <c r="AX425" s="448"/>
    </row>
    <row r="426" spans="2:50" hidden="1">
      <c r="B426" s="448"/>
      <c r="C426" s="448"/>
      <c r="D426" s="448"/>
      <c r="E426" s="94" t="s">
        <v>127</v>
      </c>
      <c r="F426" s="94" t="s">
        <v>128</v>
      </c>
      <c r="G426" s="94" t="s">
        <v>129</v>
      </c>
      <c r="H426" s="454"/>
      <c r="I426" s="152" t="s">
        <v>127</v>
      </c>
      <c r="J426" s="152" t="s">
        <v>128</v>
      </c>
      <c r="K426" s="152" t="s">
        <v>129</v>
      </c>
      <c r="L426" s="455"/>
      <c r="M426" s="455"/>
      <c r="N426" s="448"/>
      <c r="O426" s="448"/>
      <c r="P426" s="94" t="s">
        <v>127</v>
      </c>
      <c r="Q426" s="94" t="s">
        <v>128</v>
      </c>
      <c r="R426" s="94" t="s">
        <v>129</v>
      </c>
      <c r="S426" s="94" t="s">
        <v>122</v>
      </c>
      <c r="T426" s="448"/>
      <c r="U426" s="94" t="s">
        <v>127</v>
      </c>
      <c r="V426" s="94" t="s">
        <v>128</v>
      </c>
      <c r="W426" s="94" t="s">
        <v>129</v>
      </c>
      <c r="X426" s="94" t="s">
        <v>122</v>
      </c>
      <c r="Y426" s="448"/>
      <c r="Z426" s="94" t="s">
        <v>127</v>
      </c>
      <c r="AA426" s="94" t="s">
        <v>128</v>
      </c>
      <c r="AB426" s="94" t="s">
        <v>129</v>
      </c>
      <c r="AC426" s="94" t="s">
        <v>122</v>
      </c>
      <c r="AD426" s="448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8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8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8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8"/>
    </row>
    <row r="427" spans="2:50" hidden="1">
      <c r="B427" s="456" t="s">
        <v>203</v>
      </c>
      <c r="C427" s="95">
        <f>C407</f>
        <v>1</v>
      </c>
      <c r="D427" s="95" t="s">
        <v>204</v>
      </c>
      <c r="E427" s="95">
        <v>10</v>
      </c>
      <c r="F427" s="95">
        <v>3000</v>
      </c>
      <c r="G427" s="177">
        <f t="shared" ref="G427:G438" si="454">F427/E427</f>
        <v>300</v>
      </c>
      <c r="H427" s="474">
        <f>AVERAGE(G427:G441)</f>
        <v>284.25810300810298</v>
      </c>
      <c r="I427" s="153">
        <f t="shared" ref="I427:I429" si="455">IFERROR(AVERAGE(P427,U427,Z427,AE427,AJ427,AO427,AT427),"")</f>
        <v>10</v>
      </c>
      <c r="J427" s="153">
        <f t="shared" ref="J427:J429" si="456">IFERROR(AVERAGE(Q427,V427,AA427,AF427,AK427,AP427,AU427),"")</f>
        <v>2865.5341274650023</v>
      </c>
      <c r="K427" s="154">
        <f t="shared" ref="K427:K429" si="457">IFERROR(AVERAGE(R427,W427,AB427,AG427,AL427,AQ427,AV427),"")</f>
        <v>286.55341274650021</v>
      </c>
      <c r="L427" s="473">
        <f>IFERROR(AVERAGE(K427:K441),"-")</f>
        <v>273.08829737903375</v>
      </c>
      <c r="M427" s="153">
        <f>IFERROR(RANK(K427, K$427:K$441),"")</f>
        <v>9</v>
      </c>
      <c r="N427" s="448"/>
      <c r="O427" s="448"/>
      <c r="P427" s="95">
        <v>10</v>
      </c>
      <c r="Q427" s="177">
        <v>2863.7593984962409</v>
      </c>
      <c r="R427" s="177">
        <f>IFERROR(Q427/P427,"")</f>
        <v>286.3759398496241</v>
      </c>
      <c r="S427" s="95">
        <f>IFERROR(RANK(R427, R$427:R$441),"")</f>
        <v>8</v>
      </c>
      <c r="T427" s="447">
        <f>AVERAGE(R427:R441)</f>
        <v>272.98725772538603</v>
      </c>
      <c r="U427" s="95">
        <v>10</v>
      </c>
      <c r="V427" s="177">
        <v>2873.6170212765951</v>
      </c>
      <c r="W427" s="177">
        <f>IFERROR(V427/U427,"")</f>
        <v>287.3617021276595</v>
      </c>
      <c r="X427" s="95">
        <f>IFERROR(RANK(W427, W$427:W$441),"")</f>
        <v>6</v>
      </c>
      <c r="Y427" s="447">
        <f>AVERAGE(W427:W441)</f>
        <v>272.59859851455252</v>
      </c>
      <c r="Z427" s="95">
        <v>10</v>
      </c>
      <c r="AA427" s="177">
        <v>2859.8319327731097</v>
      </c>
      <c r="AB427" s="177">
        <f>IFERROR(AA427/Z427,"")</f>
        <v>285.98319327731099</v>
      </c>
      <c r="AC427" s="95">
        <f>IFERROR(RANK(AB427, AB$427:AB$441),"")</f>
        <v>7</v>
      </c>
      <c r="AD427" s="447">
        <f>AVERAGE(AB427:AB441)</f>
        <v>272.74232281135522</v>
      </c>
      <c r="AE427" s="95">
        <v>10</v>
      </c>
      <c r="AF427" s="177">
        <v>2865.9813084112157</v>
      </c>
      <c r="AG427" s="177">
        <f>IFERROR(AF427/AE427,"")</f>
        <v>286.59813084112159</v>
      </c>
      <c r="AH427" s="95">
        <f>IFERROR(RANK(AG427, AG$427:AG$441),"")</f>
        <v>8</v>
      </c>
      <c r="AI427" s="447">
        <f>AVERAGE(AG427:AG441)</f>
        <v>274.71273082981605</v>
      </c>
      <c r="AJ427" s="95">
        <v>10</v>
      </c>
      <c r="AK427" s="177">
        <v>2876.379310344827</v>
      </c>
      <c r="AL427" s="177">
        <f>IFERROR(AK427/AJ427,"")</f>
        <v>287.63793103448268</v>
      </c>
      <c r="AM427" s="95">
        <f>IFERROR(RANK(AL427, AL$427:AL$441),"")</f>
        <v>5</v>
      </c>
      <c r="AN427" s="447">
        <f>AVERAGE(AL427:AL441)</f>
        <v>264.81677743314015</v>
      </c>
      <c r="AO427" s="95">
        <v>10</v>
      </c>
      <c r="AP427" s="177">
        <v>2863.8996506827566</v>
      </c>
      <c r="AQ427" s="177">
        <f>IFERROR(AP427/AO427,"")</f>
        <v>286.38996506827567</v>
      </c>
      <c r="AR427" s="95">
        <f>IFERROR(RANK(AQ427, AQ$427:AQ$441),"")</f>
        <v>6</v>
      </c>
      <c r="AS427" s="447">
        <f>AVERAGE(AQ427:AQ441)</f>
        <v>265.47365010636548</v>
      </c>
      <c r="AT427" s="95">
        <v>10</v>
      </c>
      <c r="AU427" s="177">
        <v>2855.27027027027</v>
      </c>
      <c r="AV427" s="177">
        <f>IFERROR(AU427/AT427,"")</f>
        <v>285.52702702702697</v>
      </c>
      <c r="AW427" s="95">
        <f>IFERROR(RANK(AV427, AV$427:AV$441),"")</f>
        <v>8</v>
      </c>
      <c r="AX427" s="447">
        <f>AVERAGE(AV427:AV441)</f>
        <v>263.92624832753131</v>
      </c>
    </row>
    <row r="428" spans="2:50" hidden="1">
      <c r="B428" s="456"/>
      <c r="C428" s="95">
        <f t="shared" ref="C428:C441" si="458">C408</f>
        <v>2</v>
      </c>
      <c r="D428" s="95" t="s">
        <v>205</v>
      </c>
      <c r="E428" s="95">
        <v>10</v>
      </c>
      <c r="F428" s="95">
        <v>3000</v>
      </c>
      <c r="G428" s="177">
        <f t="shared" si="454"/>
        <v>300</v>
      </c>
      <c r="H428" s="475"/>
      <c r="I428" s="153">
        <f t="shared" si="455"/>
        <v>10</v>
      </c>
      <c r="J428" s="153">
        <f t="shared" si="456"/>
        <v>2868.7576820011741</v>
      </c>
      <c r="K428" s="154">
        <f t="shared" si="457"/>
        <v>286.87576820011742</v>
      </c>
      <c r="L428" s="473"/>
      <c r="M428" s="153">
        <f t="shared" ref="M428:M441" si="459">IFERROR(RANK(K428, K$427:K$441),"")</f>
        <v>7</v>
      </c>
      <c r="N428" s="448"/>
      <c r="O428" s="448"/>
      <c r="P428" s="95">
        <v>10</v>
      </c>
      <c r="Q428" s="177">
        <v>2881.7647058823527</v>
      </c>
      <c r="R428" s="177">
        <f t="shared" ref="R428:R441" si="460">IFERROR(Q428/P428,"")</f>
        <v>288.17647058823525</v>
      </c>
      <c r="S428" s="95">
        <f t="shared" ref="S428:S441" si="461">IFERROR(RANK(R428, R$427:R$441),"")</f>
        <v>5</v>
      </c>
      <c r="T428" s="447"/>
      <c r="U428" s="95">
        <v>10</v>
      </c>
      <c r="V428" s="177">
        <v>2881.6438356164381</v>
      </c>
      <c r="W428" s="177">
        <f t="shared" ref="W428:W441" si="462">IFERROR(V428/U428,"")</f>
        <v>288.16438356164383</v>
      </c>
      <c r="X428" s="95">
        <f t="shared" ref="X428:X441" si="463">IFERROR(RANK(W428, W$427:W$441),"")</f>
        <v>5</v>
      </c>
      <c r="Y428" s="447"/>
      <c r="Z428" s="95">
        <v>10</v>
      </c>
      <c r="AA428" s="177">
        <v>2871.8181818181824</v>
      </c>
      <c r="AB428" s="177">
        <f t="shared" ref="AB428:AB441" si="464">IFERROR(AA428/Z428,"")</f>
        <v>287.18181818181824</v>
      </c>
      <c r="AC428" s="95">
        <f t="shared" ref="AC428:AC441" si="465">IFERROR(RANK(AB428, AB$427:AB$441),"")</f>
        <v>5</v>
      </c>
      <c r="AD428" s="447"/>
      <c r="AE428" s="95">
        <v>10</v>
      </c>
      <c r="AF428" s="177">
        <v>2861.4285714285716</v>
      </c>
      <c r="AG428" s="177">
        <f t="shared" ref="AG428:AG441" si="466">IFERROR(AF428/AE428,"")</f>
        <v>286.14285714285717</v>
      </c>
      <c r="AH428" s="95">
        <f t="shared" ref="AH428:AH441" si="467">IFERROR(RANK(AG428, AG$427:AG$441),"")</f>
        <v>9</v>
      </c>
      <c r="AI428" s="447"/>
      <c r="AJ428" s="95">
        <v>10</v>
      </c>
      <c r="AK428" s="177">
        <v>2856.7741935483864</v>
      </c>
      <c r="AL428" s="177">
        <f t="shared" ref="AL428:AL441" si="468">IFERROR(AK428/AJ428,"")</f>
        <v>285.67741935483866</v>
      </c>
      <c r="AM428" s="95">
        <f t="shared" ref="AM428:AM441" si="469">IFERROR(RANK(AL428, AL$427:AL$441),"")</f>
        <v>7</v>
      </c>
      <c r="AN428" s="447"/>
      <c r="AO428" s="95">
        <v>10</v>
      </c>
      <c r="AP428" s="177">
        <v>2852.16</v>
      </c>
      <c r="AQ428" s="177">
        <f t="shared" ref="AQ428:AQ441" si="470">IFERROR(AP428/AO428,"")</f>
        <v>285.21600000000001</v>
      </c>
      <c r="AR428" s="95">
        <f t="shared" ref="AR428:AR441" si="471">IFERROR(RANK(AQ428, AQ$427:AQ$441),"")</f>
        <v>8</v>
      </c>
      <c r="AS428" s="447"/>
      <c r="AT428" s="95">
        <v>10</v>
      </c>
      <c r="AU428" s="177">
        <v>2875.7142857142862</v>
      </c>
      <c r="AV428" s="177">
        <f t="shared" ref="AV428:AV441" si="472">IFERROR(AU428/AT428,"")</f>
        <v>287.57142857142861</v>
      </c>
      <c r="AW428" s="95">
        <f t="shared" ref="AW428:AW441" si="473">IFERROR(RANK(AV428, AV$427:AV$441),"")</f>
        <v>4</v>
      </c>
      <c r="AX428" s="447"/>
    </row>
    <row r="429" spans="2:50" hidden="1">
      <c r="B429" s="456"/>
      <c r="C429" s="95">
        <f t="shared" si="458"/>
        <v>3</v>
      </c>
      <c r="D429" s="95" t="s">
        <v>206</v>
      </c>
      <c r="E429" s="95">
        <v>10</v>
      </c>
      <c r="F429" s="95">
        <v>3000</v>
      </c>
      <c r="G429" s="177">
        <f t="shared" si="454"/>
        <v>300</v>
      </c>
      <c r="H429" s="475"/>
      <c r="I429" s="153">
        <f t="shared" si="455"/>
        <v>10</v>
      </c>
      <c r="J429" s="153">
        <f t="shared" si="456"/>
        <v>2867.3355636235651</v>
      </c>
      <c r="K429" s="154">
        <f t="shared" si="457"/>
        <v>286.73355636235652</v>
      </c>
      <c r="L429" s="473"/>
      <c r="M429" s="153">
        <f t="shared" si="459"/>
        <v>8</v>
      </c>
      <c r="N429" s="448"/>
      <c r="O429" s="448"/>
      <c r="P429" s="95">
        <v>10</v>
      </c>
      <c r="Q429" s="177">
        <v>2866.2068965517237</v>
      </c>
      <c r="R429" s="177">
        <f t="shared" si="460"/>
        <v>286.62068965517238</v>
      </c>
      <c r="S429" s="95">
        <f t="shared" si="461"/>
        <v>7</v>
      </c>
      <c r="T429" s="447"/>
      <c r="U429" s="95">
        <v>10</v>
      </c>
      <c r="V429" s="177">
        <v>2871.5625000000014</v>
      </c>
      <c r="W429" s="177">
        <f t="shared" si="462"/>
        <v>287.15625000000011</v>
      </c>
      <c r="X429" s="95">
        <f t="shared" si="463"/>
        <v>8</v>
      </c>
      <c r="Y429" s="447"/>
      <c r="Z429" s="95">
        <v>10</v>
      </c>
      <c r="AA429" s="177">
        <v>2852.4324324324339</v>
      </c>
      <c r="AB429" s="177">
        <f t="shared" si="464"/>
        <v>285.2432432432434</v>
      </c>
      <c r="AC429" s="95">
        <f t="shared" si="465"/>
        <v>8</v>
      </c>
      <c r="AD429" s="447"/>
      <c r="AE429" s="95">
        <v>10</v>
      </c>
      <c r="AF429" s="177">
        <v>2890.6849315068498</v>
      </c>
      <c r="AG429" s="177">
        <f t="shared" si="466"/>
        <v>289.06849315068496</v>
      </c>
      <c r="AH429" s="95">
        <f t="shared" si="467"/>
        <v>7</v>
      </c>
      <c r="AI429" s="447"/>
      <c r="AJ429" s="95">
        <v>10</v>
      </c>
      <c r="AK429" s="177">
        <v>2860.7142857142844</v>
      </c>
      <c r="AL429" s="177">
        <f t="shared" si="468"/>
        <v>286.07142857142844</v>
      </c>
      <c r="AM429" s="95">
        <f t="shared" si="469"/>
        <v>6</v>
      </c>
      <c r="AN429" s="447"/>
      <c r="AO429" s="95">
        <v>10</v>
      </c>
      <c r="AP429" s="177">
        <v>2871.1764705882338</v>
      </c>
      <c r="AQ429" s="177">
        <f t="shared" si="470"/>
        <v>287.11764705882337</v>
      </c>
      <c r="AR429" s="95">
        <f t="shared" si="471"/>
        <v>5</v>
      </c>
      <c r="AS429" s="447"/>
      <c r="AT429" s="95">
        <v>10</v>
      </c>
      <c r="AU429" s="177">
        <v>2858.5714285714298</v>
      </c>
      <c r="AV429" s="177">
        <f t="shared" si="472"/>
        <v>285.857142857143</v>
      </c>
      <c r="AW429" s="95">
        <f t="shared" si="473"/>
        <v>7</v>
      </c>
      <c r="AX429" s="447"/>
    </row>
    <row r="430" spans="2:50" hidden="1">
      <c r="B430" s="456"/>
      <c r="C430" s="95">
        <f t="shared" si="458"/>
        <v>4</v>
      </c>
      <c r="D430" s="95" t="s">
        <v>209</v>
      </c>
      <c r="E430" s="95">
        <v>9</v>
      </c>
      <c r="F430" s="95">
        <v>3000</v>
      </c>
      <c r="G430" s="177">
        <f t="shared" si="454"/>
        <v>333.33333333333331</v>
      </c>
      <c r="H430" s="475"/>
      <c r="I430" s="153">
        <f>IFERROR(AVERAGE(P430,U430,Z430,AE430,AJ430,AO430,AT430),"")</f>
        <v>9</v>
      </c>
      <c r="J430" s="153">
        <f>IFERROR(AVERAGE(Q430,V430,AA430,AF430,AK430,AP430,AU430),"")</f>
        <v>2886.9945189047562</v>
      </c>
      <c r="K430" s="154">
        <f>IFERROR(AVERAGE(R430,W430,AB430,AG430,AL430,AQ430,AV430),"")</f>
        <v>320.77716876719512</v>
      </c>
      <c r="L430" s="473"/>
      <c r="M430" s="153">
        <f t="shared" si="459"/>
        <v>3</v>
      </c>
      <c r="N430" s="448"/>
      <c r="O430" s="448"/>
      <c r="P430" s="95">
        <v>9</v>
      </c>
      <c r="Q430" s="177">
        <v>2903.5714285714307</v>
      </c>
      <c r="R430" s="177">
        <f t="shared" si="460"/>
        <v>322.61904761904788</v>
      </c>
      <c r="S430" s="95">
        <f t="shared" si="461"/>
        <v>2</v>
      </c>
      <c r="T430" s="447"/>
      <c r="U430" s="95">
        <v>9</v>
      </c>
      <c r="V430" s="177">
        <v>2859.1304347826085</v>
      </c>
      <c r="W430" s="177">
        <f t="shared" si="462"/>
        <v>317.68115942028982</v>
      </c>
      <c r="X430" s="95">
        <f t="shared" si="463"/>
        <v>3</v>
      </c>
      <c r="Y430" s="447"/>
      <c r="Z430" s="95">
        <v>9</v>
      </c>
      <c r="AA430" s="177">
        <v>2884.528301886794</v>
      </c>
      <c r="AB430" s="177">
        <f t="shared" si="464"/>
        <v>320.5031446540882</v>
      </c>
      <c r="AC430" s="95">
        <f t="shared" si="465"/>
        <v>3</v>
      </c>
      <c r="AD430" s="447"/>
      <c r="AE430" s="95">
        <v>9</v>
      </c>
      <c r="AF430" s="177">
        <v>2894.3478260869565</v>
      </c>
      <c r="AG430" s="177">
        <f t="shared" si="466"/>
        <v>321.59420289855075</v>
      </c>
      <c r="AH430" s="95">
        <f t="shared" si="467"/>
        <v>3</v>
      </c>
      <c r="AI430" s="447"/>
      <c r="AJ430" s="95">
        <v>9</v>
      </c>
      <c r="AK430" s="177">
        <v>2903.1578947368444</v>
      </c>
      <c r="AL430" s="177">
        <f t="shared" si="468"/>
        <v>322.57309941520492</v>
      </c>
      <c r="AM430" s="95">
        <f t="shared" si="469"/>
        <v>1</v>
      </c>
      <c r="AN430" s="447"/>
      <c r="AO430" s="95">
        <v>9</v>
      </c>
      <c r="AP430" s="177">
        <v>2874.3749999999995</v>
      </c>
      <c r="AQ430" s="177">
        <f t="shared" si="470"/>
        <v>319.37499999999994</v>
      </c>
      <c r="AR430" s="95">
        <f t="shared" si="471"/>
        <v>2</v>
      </c>
      <c r="AS430" s="447"/>
      <c r="AT430" s="95">
        <v>9</v>
      </c>
      <c r="AU430" s="177">
        <v>2889.8507462686566</v>
      </c>
      <c r="AV430" s="177">
        <f t="shared" si="472"/>
        <v>321.09452736318406</v>
      </c>
      <c r="AW430" s="95">
        <f t="shared" si="473"/>
        <v>1</v>
      </c>
      <c r="AX430" s="447"/>
    </row>
    <row r="431" spans="2:50" hidden="1">
      <c r="B431" s="456"/>
      <c r="C431" s="95">
        <f t="shared" si="458"/>
        <v>5</v>
      </c>
      <c r="D431" s="95" t="s">
        <v>210</v>
      </c>
      <c r="E431" s="95">
        <v>10</v>
      </c>
      <c r="F431" s="95">
        <v>3000</v>
      </c>
      <c r="G431" s="177">
        <f t="shared" si="454"/>
        <v>300</v>
      </c>
      <c r="H431" s="475"/>
      <c r="I431" s="153">
        <f t="shared" ref="I431:I441" si="474">IFERROR(AVERAGE(P431,U431,Z431,AE431,AJ431,AO431,AT431),"")</f>
        <v>10</v>
      </c>
      <c r="J431" s="153">
        <f t="shared" ref="J431:J441" si="475">IFERROR(AVERAGE(Q431,V431,AA431,AF431,AK431,AP431,AU431),"")</f>
        <v>2881.1426650762246</v>
      </c>
      <c r="K431" s="154">
        <f t="shared" ref="K431:K441" si="476">IFERROR(AVERAGE(R431,W431,AB431,AG431,AL431,AQ431,AV431),"")</f>
        <v>288.1142665076224</v>
      </c>
      <c r="L431" s="473"/>
      <c r="M431" s="153">
        <f t="shared" si="459"/>
        <v>5</v>
      </c>
      <c r="N431" s="448"/>
      <c r="O431" s="448"/>
      <c r="P431" s="95">
        <v>10</v>
      </c>
      <c r="Q431" s="177">
        <v>2877.6470588235306</v>
      </c>
      <c r="R431" s="177">
        <f t="shared" si="460"/>
        <v>287.76470588235304</v>
      </c>
      <c r="S431" s="95">
        <f t="shared" si="461"/>
        <v>6</v>
      </c>
      <c r="T431" s="447"/>
      <c r="U431" s="95">
        <v>10</v>
      </c>
      <c r="V431" s="177">
        <v>2872.4999999999991</v>
      </c>
      <c r="W431" s="177">
        <f t="shared" si="462"/>
        <v>287.24999999999989</v>
      </c>
      <c r="X431" s="95">
        <f t="shared" si="463"/>
        <v>7</v>
      </c>
      <c r="Y431" s="447"/>
      <c r="Z431" s="95">
        <v>10</v>
      </c>
      <c r="AA431" s="177">
        <v>2852.400000000001</v>
      </c>
      <c r="AB431" s="177">
        <f t="shared" si="464"/>
        <v>285.24000000000012</v>
      </c>
      <c r="AC431" s="95">
        <f t="shared" si="465"/>
        <v>9</v>
      </c>
      <c r="AD431" s="447"/>
      <c r="AE431" s="95">
        <v>10</v>
      </c>
      <c r="AF431" s="177">
        <v>2908.4210526315769</v>
      </c>
      <c r="AG431" s="177">
        <f t="shared" si="466"/>
        <v>290.84210526315769</v>
      </c>
      <c r="AH431" s="95">
        <f t="shared" si="467"/>
        <v>5</v>
      </c>
      <c r="AI431" s="447"/>
      <c r="AJ431" s="95">
        <v>10</v>
      </c>
      <c r="AK431" s="177">
        <v>2888.9361702127662</v>
      </c>
      <c r="AL431" s="177">
        <f t="shared" si="468"/>
        <v>288.89361702127661</v>
      </c>
      <c r="AM431" s="95">
        <f t="shared" si="469"/>
        <v>4</v>
      </c>
      <c r="AN431" s="447"/>
      <c r="AO431" s="95">
        <v>10</v>
      </c>
      <c r="AP431" s="177">
        <v>2898.6206896551707</v>
      </c>
      <c r="AQ431" s="177">
        <f t="shared" si="470"/>
        <v>289.8620689655171</v>
      </c>
      <c r="AR431" s="95">
        <f t="shared" si="471"/>
        <v>4</v>
      </c>
      <c r="AS431" s="447"/>
      <c r="AT431" s="95">
        <v>10</v>
      </c>
      <c r="AU431" s="177">
        <v>2869.4736842105249</v>
      </c>
      <c r="AV431" s="177">
        <f t="shared" si="472"/>
        <v>286.94736842105249</v>
      </c>
      <c r="AW431" s="95">
        <f t="shared" si="473"/>
        <v>5</v>
      </c>
      <c r="AX431" s="447"/>
    </row>
    <row r="432" spans="2:50" hidden="1">
      <c r="B432" s="456"/>
      <c r="C432" s="95">
        <f t="shared" si="458"/>
        <v>6</v>
      </c>
      <c r="D432" s="95" t="s">
        <v>215</v>
      </c>
      <c r="E432" s="95">
        <v>9</v>
      </c>
      <c r="F432" s="95">
        <v>3000</v>
      </c>
      <c r="G432" s="177">
        <f t="shared" si="454"/>
        <v>333.33333333333331</v>
      </c>
      <c r="H432" s="475"/>
      <c r="I432" s="153">
        <f t="shared" si="474"/>
        <v>9</v>
      </c>
      <c r="J432" s="153">
        <f t="shared" si="475"/>
        <v>2921.6007905138331</v>
      </c>
      <c r="K432" s="154">
        <f t="shared" si="476"/>
        <v>324.62231005709265</v>
      </c>
      <c r="L432" s="473"/>
      <c r="M432" s="153">
        <f t="shared" si="459"/>
        <v>2</v>
      </c>
      <c r="N432" s="448"/>
      <c r="O432" s="448"/>
      <c r="P432" s="95">
        <v>9</v>
      </c>
      <c r="Q432" s="177">
        <v>2882.608695652174</v>
      </c>
      <c r="R432" s="177">
        <f t="shared" si="460"/>
        <v>320.28985507246375</v>
      </c>
      <c r="S432" s="95">
        <f t="shared" si="461"/>
        <v>3</v>
      </c>
      <c r="T432" s="447"/>
      <c r="U432" s="95">
        <v>9</v>
      </c>
      <c r="V432" s="177">
        <v>2888.9999999999991</v>
      </c>
      <c r="W432" s="177">
        <f t="shared" si="462"/>
        <v>320.99999999999989</v>
      </c>
      <c r="X432" s="95">
        <f t="shared" si="463"/>
        <v>2</v>
      </c>
      <c r="Y432" s="447"/>
      <c r="Z432" s="95">
        <v>9</v>
      </c>
      <c r="AA432" s="177">
        <v>2967.272727272727</v>
      </c>
      <c r="AB432" s="177">
        <f t="shared" si="464"/>
        <v>329.69696969696969</v>
      </c>
      <c r="AC432" s="95">
        <f t="shared" si="465"/>
        <v>2</v>
      </c>
      <c r="AD432" s="447"/>
      <c r="AE432" s="95">
        <v>9</v>
      </c>
      <c r="AF432" s="177">
        <v>2979.9999999999945</v>
      </c>
      <c r="AG432" s="177">
        <f t="shared" si="466"/>
        <v>331.11111111111052</v>
      </c>
      <c r="AH432" s="95">
        <f t="shared" si="467"/>
        <v>2</v>
      </c>
      <c r="AI432" s="447"/>
      <c r="AJ432" s="95">
        <v>9</v>
      </c>
      <c r="AK432" s="177">
        <v>2900.8695652173915</v>
      </c>
      <c r="AL432" s="177">
        <f t="shared" si="468"/>
        <v>322.31884057971018</v>
      </c>
      <c r="AM432" s="95">
        <f t="shared" si="469"/>
        <v>2</v>
      </c>
      <c r="AN432" s="447"/>
      <c r="AO432" s="95">
        <v>9</v>
      </c>
      <c r="AP432" s="177">
        <v>2975.4545454545455</v>
      </c>
      <c r="AQ432" s="177">
        <f t="shared" si="470"/>
        <v>330.60606060606062</v>
      </c>
      <c r="AR432" s="95">
        <f t="shared" si="471"/>
        <v>1</v>
      </c>
      <c r="AS432" s="447"/>
      <c r="AT432" s="95">
        <v>9</v>
      </c>
      <c r="AU432" s="177">
        <v>2856.0000000000009</v>
      </c>
      <c r="AV432" s="177">
        <f t="shared" si="472"/>
        <v>317.33333333333343</v>
      </c>
      <c r="AW432" s="95">
        <f t="shared" si="473"/>
        <v>2</v>
      </c>
      <c r="AX432" s="447"/>
    </row>
    <row r="433" spans="2:50" hidden="1">
      <c r="B433" s="456"/>
      <c r="C433" s="95">
        <f t="shared" si="458"/>
        <v>7</v>
      </c>
      <c r="D433" s="95" t="s">
        <v>216</v>
      </c>
      <c r="E433" s="95">
        <v>10</v>
      </c>
      <c r="F433" s="95">
        <v>3000</v>
      </c>
      <c r="G433" s="177">
        <f t="shared" si="454"/>
        <v>300</v>
      </c>
      <c r="H433" s="475"/>
      <c r="I433" s="153">
        <f t="shared" si="474"/>
        <v>10</v>
      </c>
      <c r="J433" s="153">
        <f t="shared" si="475"/>
        <v>2893.1333621333611</v>
      </c>
      <c r="K433" s="154">
        <f t="shared" si="476"/>
        <v>289.31333621333613</v>
      </c>
      <c r="L433" s="473"/>
      <c r="M433" s="153">
        <f t="shared" si="459"/>
        <v>4</v>
      </c>
      <c r="N433" s="448"/>
      <c r="O433" s="448"/>
      <c r="P433" s="95">
        <v>10</v>
      </c>
      <c r="Q433" s="177">
        <v>2907.5675675675657</v>
      </c>
      <c r="R433" s="177">
        <f t="shared" si="460"/>
        <v>290.75675675675654</v>
      </c>
      <c r="S433" s="95">
        <f t="shared" si="461"/>
        <v>4</v>
      </c>
      <c r="T433" s="447"/>
      <c r="U433" s="95">
        <v>10</v>
      </c>
      <c r="V433" s="177">
        <v>2926.6666666666683</v>
      </c>
      <c r="W433" s="177">
        <f t="shared" si="462"/>
        <v>292.66666666666686</v>
      </c>
      <c r="X433" s="95">
        <f t="shared" si="463"/>
        <v>4</v>
      </c>
      <c r="Y433" s="447"/>
      <c r="Z433" s="95">
        <v>10</v>
      </c>
      <c r="AA433" s="177">
        <v>2879.9999999999964</v>
      </c>
      <c r="AB433" s="177">
        <f t="shared" si="464"/>
        <v>287.99999999999966</v>
      </c>
      <c r="AC433" s="95">
        <f t="shared" si="465"/>
        <v>4</v>
      </c>
      <c r="AD433" s="447"/>
      <c r="AE433" s="95">
        <v>10</v>
      </c>
      <c r="AF433" s="177">
        <v>2896.1538461538476</v>
      </c>
      <c r="AG433" s="177">
        <f t="shared" si="466"/>
        <v>289.61538461538476</v>
      </c>
      <c r="AH433" s="95">
        <f t="shared" si="467"/>
        <v>6</v>
      </c>
      <c r="AI433" s="447"/>
      <c r="AJ433" s="95">
        <v>10</v>
      </c>
      <c r="AK433" s="177">
        <v>2854.5454545454509</v>
      </c>
      <c r="AL433" s="177">
        <f t="shared" si="468"/>
        <v>285.4545454545451</v>
      </c>
      <c r="AM433" s="95">
        <f t="shared" si="469"/>
        <v>8</v>
      </c>
      <c r="AN433" s="447"/>
      <c r="AO433" s="95">
        <v>10</v>
      </c>
      <c r="AP433" s="177">
        <v>2906.9999999999991</v>
      </c>
      <c r="AQ433" s="177">
        <f t="shared" si="470"/>
        <v>290.69999999999993</v>
      </c>
      <c r="AR433" s="95">
        <f t="shared" si="471"/>
        <v>3</v>
      </c>
      <c r="AS433" s="447"/>
      <c r="AT433" s="95">
        <v>10</v>
      </c>
      <c r="AU433" s="177">
        <v>2879.9999999999991</v>
      </c>
      <c r="AV433" s="177">
        <f t="shared" si="472"/>
        <v>287.99999999999989</v>
      </c>
      <c r="AW433" s="95">
        <f t="shared" si="473"/>
        <v>3</v>
      </c>
      <c r="AX433" s="447"/>
    </row>
    <row r="434" spans="2:50" hidden="1">
      <c r="B434" s="456"/>
      <c r="C434" s="95">
        <f t="shared" si="458"/>
        <v>8</v>
      </c>
      <c r="D434" s="95" t="s">
        <v>217</v>
      </c>
      <c r="E434" s="95">
        <v>10</v>
      </c>
      <c r="F434" s="95">
        <v>3000</v>
      </c>
      <c r="G434" s="177">
        <f t="shared" si="454"/>
        <v>300</v>
      </c>
      <c r="H434" s="475"/>
      <c r="I434" s="153">
        <f t="shared" si="474"/>
        <v>10</v>
      </c>
      <c r="J434" s="153">
        <f t="shared" si="475"/>
        <v>2871.9830122599087</v>
      </c>
      <c r="K434" s="154">
        <f t="shared" si="476"/>
        <v>287.19830122599086</v>
      </c>
      <c r="L434" s="473"/>
      <c r="M434" s="153">
        <f t="shared" si="459"/>
        <v>6</v>
      </c>
      <c r="N434" s="448"/>
      <c r="O434" s="448"/>
      <c r="P434" s="95">
        <v>10</v>
      </c>
      <c r="Q434" s="177">
        <v>2851.7647058823545</v>
      </c>
      <c r="R434" s="177">
        <f t="shared" si="460"/>
        <v>285.17647058823547</v>
      </c>
      <c r="S434" s="95">
        <f t="shared" si="461"/>
        <v>9</v>
      </c>
      <c r="T434" s="447"/>
      <c r="U434" s="95">
        <v>10</v>
      </c>
      <c r="V434" s="177">
        <v>2855.1219512195112</v>
      </c>
      <c r="W434" s="177">
        <f t="shared" si="462"/>
        <v>285.51219512195109</v>
      </c>
      <c r="X434" s="95">
        <f t="shared" si="463"/>
        <v>9</v>
      </c>
      <c r="Y434" s="447"/>
      <c r="Z434" s="95">
        <v>10</v>
      </c>
      <c r="AA434" s="177">
        <v>2869.5652173913045</v>
      </c>
      <c r="AB434" s="177">
        <f t="shared" si="464"/>
        <v>286.95652173913044</v>
      </c>
      <c r="AC434" s="95">
        <f t="shared" si="465"/>
        <v>6</v>
      </c>
      <c r="AD434" s="447"/>
      <c r="AE434" s="95">
        <v>10</v>
      </c>
      <c r="AF434" s="177">
        <v>2914.2857142857133</v>
      </c>
      <c r="AG434" s="177">
        <f t="shared" si="466"/>
        <v>291.42857142857133</v>
      </c>
      <c r="AH434" s="95">
        <f t="shared" si="467"/>
        <v>4</v>
      </c>
      <c r="AI434" s="447"/>
      <c r="AJ434" s="95">
        <v>10</v>
      </c>
      <c r="AK434" s="177">
        <v>2891.489361702128</v>
      </c>
      <c r="AL434" s="177">
        <f t="shared" si="468"/>
        <v>289.14893617021278</v>
      </c>
      <c r="AM434" s="95">
        <f t="shared" si="469"/>
        <v>3</v>
      </c>
      <c r="AN434" s="447"/>
      <c r="AO434" s="95">
        <v>10</v>
      </c>
      <c r="AP434" s="177">
        <v>2854.2857142857165</v>
      </c>
      <c r="AQ434" s="177">
        <f t="shared" si="470"/>
        <v>285.42857142857167</v>
      </c>
      <c r="AR434" s="95">
        <f t="shared" si="471"/>
        <v>7</v>
      </c>
      <c r="AS434" s="447"/>
      <c r="AT434" s="95">
        <v>10</v>
      </c>
      <c r="AU434" s="177">
        <v>2867.3684210526339</v>
      </c>
      <c r="AV434" s="177">
        <f t="shared" si="472"/>
        <v>286.73684210526341</v>
      </c>
      <c r="AW434" s="95">
        <f t="shared" si="473"/>
        <v>6</v>
      </c>
      <c r="AX434" s="447"/>
    </row>
    <row r="435" spans="2:50" hidden="1">
      <c r="B435" s="456"/>
      <c r="C435" s="95">
        <f t="shared" si="458"/>
        <v>9</v>
      </c>
      <c r="D435" s="95" t="s">
        <v>218</v>
      </c>
      <c r="E435" s="95">
        <v>13</v>
      </c>
      <c r="F435" s="95">
        <v>2000</v>
      </c>
      <c r="G435" s="177">
        <f t="shared" si="454"/>
        <v>153.84615384615384</v>
      </c>
      <c r="H435" s="475"/>
      <c r="I435" s="153">
        <f t="shared" si="474"/>
        <v>13</v>
      </c>
      <c r="J435" s="153">
        <f t="shared" si="475"/>
        <v>1914.161752663482</v>
      </c>
      <c r="K435" s="154">
        <f t="shared" si="476"/>
        <v>147.2432117433448</v>
      </c>
      <c r="L435" s="473"/>
      <c r="M435" s="153">
        <f t="shared" si="459"/>
        <v>11</v>
      </c>
      <c r="N435" s="448"/>
      <c r="O435" s="448"/>
      <c r="P435" s="95">
        <v>13</v>
      </c>
      <c r="Q435" s="177">
        <v>1912.2222222222233</v>
      </c>
      <c r="R435" s="177">
        <f t="shared" si="460"/>
        <v>147.09401709401718</v>
      </c>
      <c r="S435" s="95">
        <f t="shared" si="461"/>
        <v>11</v>
      </c>
      <c r="T435" s="447"/>
      <c r="U435" s="95">
        <v>13</v>
      </c>
      <c r="V435" s="177">
        <v>1921.3333333333335</v>
      </c>
      <c r="W435" s="177">
        <f t="shared" si="462"/>
        <v>147.7948717948718</v>
      </c>
      <c r="X435" s="95">
        <f t="shared" si="463"/>
        <v>11</v>
      </c>
      <c r="Y435" s="447"/>
      <c r="Z435" s="95">
        <v>13</v>
      </c>
      <c r="AA435" s="177">
        <v>1910.1818181818194</v>
      </c>
      <c r="AB435" s="177">
        <f t="shared" si="464"/>
        <v>146.93706293706302</v>
      </c>
      <c r="AC435" s="95">
        <f t="shared" si="465"/>
        <v>11</v>
      </c>
      <c r="AD435" s="447"/>
      <c r="AE435" s="95">
        <v>13</v>
      </c>
      <c r="AF435" s="177">
        <v>1908.571428571428</v>
      </c>
      <c r="AG435" s="177">
        <f t="shared" si="466"/>
        <v>146.81318681318677</v>
      </c>
      <c r="AH435" s="95">
        <f t="shared" si="467"/>
        <v>11</v>
      </c>
      <c r="AI435" s="447"/>
      <c r="AJ435" s="95">
        <v>13</v>
      </c>
      <c r="AK435" s="177">
        <v>1917.4468085106384</v>
      </c>
      <c r="AL435" s="177">
        <f t="shared" si="468"/>
        <v>147.49590834697219</v>
      </c>
      <c r="AM435" s="95">
        <f t="shared" si="469"/>
        <v>10</v>
      </c>
      <c r="AN435" s="447"/>
      <c r="AO435" s="95">
        <v>13</v>
      </c>
      <c r="AP435" s="177">
        <v>1907.3076923076933</v>
      </c>
      <c r="AQ435" s="177">
        <f t="shared" si="470"/>
        <v>146.71597633136102</v>
      </c>
      <c r="AR435" s="95">
        <f t="shared" si="471"/>
        <v>10</v>
      </c>
      <c r="AS435" s="447"/>
      <c r="AT435" s="95">
        <v>13</v>
      </c>
      <c r="AU435" s="177">
        <v>1922.06896551724</v>
      </c>
      <c r="AV435" s="177">
        <f t="shared" si="472"/>
        <v>147.85145888594155</v>
      </c>
      <c r="AW435" s="95">
        <f t="shared" si="473"/>
        <v>10</v>
      </c>
      <c r="AX435" s="447"/>
    </row>
    <row r="436" spans="2:50" hidden="1">
      <c r="B436" s="456"/>
      <c r="C436" s="95">
        <f t="shared" si="458"/>
        <v>10</v>
      </c>
      <c r="D436" s="95" t="s">
        <v>219</v>
      </c>
      <c r="E436" s="95">
        <v>8</v>
      </c>
      <c r="F436" s="95">
        <v>3000</v>
      </c>
      <c r="G436" s="177">
        <f t="shared" si="454"/>
        <v>375</v>
      </c>
      <c r="H436" s="475"/>
      <c r="I436" s="153">
        <f t="shared" si="474"/>
        <v>8</v>
      </c>
      <c r="J436" s="153">
        <f t="shared" si="475"/>
        <v>2897.4470046082952</v>
      </c>
      <c r="K436" s="154">
        <f t="shared" si="476"/>
        <v>362.1808755760369</v>
      </c>
      <c r="L436" s="473"/>
      <c r="M436" s="153">
        <f t="shared" si="459"/>
        <v>1</v>
      </c>
      <c r="N436" s="448"/>
      <c r="O436" s="448"/>
      <c r="P436" s="95">
        <v>8</v>
      </c>
      <c r="Q436" s="177">
        <v>2908</v>
      </c>
      <c r="R436" s="177">
        <f t="shared" si="460"/>
        <v>363.5</v>
      </c>
      <c r="S436" s="95">
        <f t="shared" si="461"/>
        <v>1</v>
      </c>
      <c r="T436" s="447"/>
      <c r="U436" s="95">
        <v>8</v>
      </c>
      <c r="V436" s="177">
        <v>2873.9999999999991</v>
      </c>
      <c r="W436" s="177">
        <f t="shared" si="462"/>
        <v>359.24999999999989</v>
      </c>
      <c r="X436" s="95">
        <f t="shared" si="463"/>
        <v>1</v>
      </c>
      <c r="Y436" s="447"/>
      <c r="Z436" s="95">
        <v>8</v>
      </c>
      <c r="AA436" s="177">
        <v>2887.1428571428564</v>
      </c>
      <c r="AB436" s="177">
        <f t="shared" si="464"/>
        <v>360.89285714285705</v>
      </c>
      <c r="AC436" s="95">
        <f t="shared" si="465"/>
        <v>1</v>
      </c>
      <c r="AD436" s="447"/>
      <c r="AE436" s="95">
        <v>8</v>
      </c>
      <c r="AF436" s="177">
        <v>2920.6451612903252</v>
      </c>
      <c r="AG436" s="177">
        <f t="shared" si="466"/>
        <v>365.08064516129065</v>
      </c>
      <c r="AH436" s="95">
        <f t="shared" si="467"/>
        <v>1</v>
      </c>
      <c r="AI436" s="447"/>
      <c r="AJ436" s="288"/>
      <c r="AK436" s="290"/>
      <c r="AL436" s="290" t="str">
        <f t="shared" si="468"/>
        <v/>
      </c>
      <c r="AM436" s="288" t="str">
        <f t="shared" si="469"/>
        <v/>
      </c>
      <c r="AN436" s="447"/>
      <c r="AO436" s="288"/>
      <c r="AP436" s="290"/>
      <c r="AQ436" s="290" t="str">
        <f t="shared" si="470"/>
        <v/>
      </c>
      <c r="AR436" s="288" t="str">
        <f t="shared" si="471"/>
        <v/>
      </c>
      <c r="AS436" s="447"/>
      <c r="AT436" s="288"/>
      <c r="AU436" s="290"/>
      <c r="AV436" s="290" t="str">
        <f t="shared" si="472"/>
        <v/>
      </c>
      <c r="AW436" s="288" t="str">
        <f t="shared" si="473"/>
        <v/>
      </c>
      <c r="AX436" s="447"/>
    </row>
    <row r="437" spans="2:50" hidden="1">
      <c r="B437" s="456"/>
      <c r="C437" s="95">
        <f t="shared" si="458"/>
        <v>11</v>
      </c>
      <c r="D437" s="95" t="s">
        <v>220</v>
      </c>
      <c r="E437" s="95">
        <v>14</v>
      </c>
      <c r="F437" s="95">
        <v>2000</v>
      </c>
      <c r="G437" s="177">
        <f t="shared" si="454"/>
        <v>142.85714285714286</v>
      </c>
      <c r="H437" s="475"/>
      <c r="I437" s="153">
        <f t="shared" si="474"/>
        <v>14</v>
      </c>
      <c r="J437" s="153">
        <f t="shared" si="475"/>
        <v>1912.0132275871044</v>
      </c>
      <c r="K437" s="154">
        <f t="shared" si="476"/>
        <v>136.57237339907891</v>
      </c>
      <c r="L437" s="473"/>
      <c r="M437" s="153">
        <f t="shared" si="459"/>
        <v>12</v>
      </c>
      <c r="N437" s="448"/>
      <c r="O437" s="448"/>
      <c r="P437" s="95">
        <v>14</v>
      </c>
      <c r="Q437" s="177">
        <v>1912.1428571428567</v>
      </c>
      <c r="R437" s="177">
        <f t="shared" si="460"/>
        <v>136.58163265306118</v>
      </c>
      <c r="S437" s="95">
        <f t="shared" si="461"/>
        <v>12</v>
      </c>
      <c r="T437" s="447"/>
      <c r="U437" s="95">
        <v>14</v>
      </c>
      <c r="V437" s="177">
        <v>1921.3333333333335</v>
      </c>
      <c r="W437" s="177">
        <f t="shared" si="462"/>
        <v>137.23809523809524</v>
      </c>
      <c r="X437" s="95">
        <f t="shared" si="463"/>
        <v>12</v>
      </c>
      <c r="Y437" s="447"/>
      <c r="Z437" s="95">
        <v>14</v>
      </c>
      <c r="AA437" s="177">
        <v>1906.7796610169482</v>
      </c>
      <c r="AB437" s="177">
        <f t="shared" si="464"/>
        <v>136.19854721549629</v>
      </c>
      <c r="AC437" s="95">
        <f t="shared" si="465"/>
        <v>12</v>
      </c>
      <c r="AD437" s="447"/>
      <c r="AE437" s="95">
        <v>14</v>
      </c>
      <c r="AF437" s="177">
        <v>1916.4179104477612</v>
      </c>
      <c r="AG437" s="177">
        <f t="shared" si="466"/>
        <v>136.88699360341153</v>
      </c>
      <c r="AH437" s="95">
        <f t="shared" si="467"/>
        <v>12</v>
      </c>
      <c r="AI437" s="447"/>
      <c r="AJ437" s="95">
        <v>14</v>
      </c>
      <c r="AK437" s="177">
        <v>1907.5324675324682</v>
      </c>
      <c r="AL437" s="177">
        <f t="shared" si="468"/>
        <v>136.25231910946201</v>
      </c>
      <c r="AM437" s="95">
        <f t="shared" si="469"/>
        <v>11</v>
      </c>
      <c r="AN437" s="447"/>
      <c r="AO437" s="95">
        <v>14</v>
      </c>
      <c r="AP437" s="177">
        <v>1908.7500000000007</v>
      </c>
      <c r="AQ437" s="177">
        <f t="shared" si="470"/>
        <v>136.33928571428575</v>
      </c>
      <c r="AR437" s="95">
        <f t="shared" si="471"/>
        <v>11</v>
      </c>
      <c r="AS437" s="447"/>
      <c r="AT437" s="95">
        <v>14</v>
      </c>
      <c r="AU437" s="177">
        <v>1911.1363636363635</v>
      </c>
      <c r="AV437" s="177">
        <f t="shared" si="472"/>
        <v>136.50974025974025</v>
      </c>
      <c r="AW437" s="95">
        <f t="shared" si="473"/>
        <v>11</v>
      </c>
      <c r="AX437" s="447"/>
    </row>
    <row r="438" spans="2:50" hidden="1">
      <c r="B438" s="456"/>
      <c r="C438" s="95">
        <f t="shared" si="458"/>
        <v>12</v>
      </c>
      <c r="D438" s="95" t="s">
        <v>221</v>
      </c>
      <c r="E438" s="95">
        <v>11</v>
      </c>
      <c r="F438" s="95">
        <v>3000</v>
      </c>
      <c r="G438" s="177">
        <f t="shared" si="454"/>
        <v>272.72727272727275</v>
      </c>
      <c r="H438" s="475"/>
      <c r="I438" s="153">
        <f t="shared" si="474"/>
        <v>11</v>
      </c>
      <c r="J438" s="153">
        <f t="shared" si="475"/>
        <v>2869.6248652470654</v>
      </c>
      <c r="K438" s="154">
        <f t="shared" si="476"/>
        <v>260.87498774973318</v>
      </c>
      <c r="L438" s="473"/>
      <c r="M438" s="153">
        <f t="shared" si="459"/>
        <v>10</v>
      </c>
      <c r="N438" s="448"/>
      <c r="O438" s="448"/>
      <c r="P438" s="95">
        <v>11</v>
      </c>
      <c r="Q438" s="177">
        <v>2869.8065764023222</v>
      </c>
      <c r="R438" s="177">
        <f t="shared" si="460"/>
        <v>260.89150694566564</v>
      </c>
      <c r="S438" s="95">
        <f t="shared" si="461"/>
        <v>10</v>
      </c>
      <c r="T438" s="447"/>
      <c r="U438" s="95">
        <v>11</v>
      </c>
      <c r="V438" s="177">
        <v>2861.1864406779669</v>
      </c>
      <c r="W438" s="177">
        <f t="shared" si="462"/>
        <v>260.10785824345152</v>
      </c>
      <c r="X438" s="95">
        <f t="shared" si="463"/>
        <v>10</v>
      </c>
      <c r="Y438" s="447"/>
      <c r="Z438" s="95">
        <v>11</v>
      </c>
      <c r="AA438" s="177">
        <v>2860.8196721311483</v>
      </c>
      <c r="AB438" s="177">
        <f t="shared" si="464"/>
        <v>260.07451564828619</v>
      </c>
      <c r="AC438" s="95">
        <f t="shared" si="465"/>
        <v>10</v>
      </c>
      <c r="AD438" s="447"/>
      <c r="AE438" s="95">
        <v>11</v>
      </c>
      <c r="AF438" s="177">
        <v>2875.0819672131138</v>
      </c>
      <c r="AG438" s="177">
        <f t="shared" si="466"/>
        <v>261.37108792846487</v>
      </c>
      <c r="AH438" s="95">
        <f t="shared" si="467"/>
        <v>10</v>
      </c>
      <c r="AI438" s="447"/>
      <c r="AJ438" s="95">
        <v>11</v>
      </c>
      <c r="AK438" s="177">
        <v>2876.065573770491</v>
      </c>
      <c r="AL438" s="177">
        <f t="shared" si="468"/>
        <v>261.4605067064083</v>
      </c>
      <c r="AM438" s="95">
        <f t="shared" si="469"/>
        <v>9</v>
      </c>
      <c r="AN438" s="447"/>
      <c r="AO438" s="95">
        <v>11</v>
      </c>
      <c r="AP438" s="177">
        <v>2887.0553359683795</v>
      </c>
      <c r="AQ438" s="177">
        <f t="shared" si="470"/>
        <v>262.4595759971254</v>
      </c>
      <c r="AR438" s="95">
        <f t="shared" si="471"/>
        <v>9</v>
      </c>
      <c r="AS438" s="447"/>
      <c r="AT438" s="95">
        <v>11</v>
      </c>
      <c r="AU438" s="177">
        <v>2857.358490566035</v>
      </c>
      <c r="AV438" s="177">
        <f t="shared" si="472"/>
        <v>259.75986277873045</v>
      </c>
      <c r="AW438" s="95">
        <f t="shared" si="473"/>
        <v>9</v>
      </c>
      <c r="AX438" s="447"/>
    </row>
    <row r="439" spans="2:50" hidden="1">
      <c r="B439" s="456"/>
      <c r="C439" s="95">
        <f t="shared" si="458"/>
        <v>13</v>
      </c>
      <c r="D439" s="95"/>
      <c r="E439" s="95"/>
      <c r="F439" s="95"/>
      <c r="G439" s="95"/>
      <c r="H439" s="475"/>
      <c r="I439" s="153" t="str">
        <f t="shared" si="474"/>
        <v/>
      </c>
      <c r="J439" s="153" t="str">
        <f t="shared" si="475"/>
        <v/>
      </c>
      <c r="K439" s="154" t="str">
        <f t="shared" si="476"/>
        <v/>
      </c>
      <c r="L439" s="473"/>
      <c r="M439" s="153" t="str">
        <f t="shared" si="459"/>
        <v/>
      </c>
      <c r="N439" s="448"/>
      <c r="O439" s="448"/>
      <c r="P439" s="95"/>
      <c r="Q439" s="177"/>
      <c r="R439" s="177" t="str">
        <f t="shared" si="460"/>
        <v/>
      </c>
      <c r="S439" s="95" t="str">
        <f t="shared" si="461"/>
        <v/>
      </c>
      <c r="T439" s="447"/>
      <c r="U439" s="95"/>
      <c r="V439" s="177"/>
      <c r="W439" s="177" t="str">
        <f t="shared" si="462"/>
        <v/>
      </c>
      <c r="X439" s="95" t="str">
        <f t="shared" si="463"/>
        <v/>
      </c>
      <c r="Y439" s="447"/>
      <c r="Z439" s="95"/>
      <c r="AA439" s="177"/>
      <c r="AB439" s="177" t="str">
        <f t="shared" si="464"/>
        <v/>
      </c>
      <c r="AC439" s="95" t="str">
        <f t="shared" si="465"/>
        <v/>
      </c>
      <c r="AD439" s="447"/>
      <c r="AE439" s="95"/>
      <c r="AF439" s="177"/>
      <c r="AG439" s="177" t="str">
        <f t="shared" si="466"/>
        <v/>
      </c>
      <c r="AH439" s="95" t="str">
        <f t="shared" si="467"/>
        <v/>
      </c>
      <c r="AI439" s="447"/>
      <c r="AJ439" s="95"/>
      <c r="AK439" s="177"/>
      <c r="AL439" s="177" t="str">
        <f t="shared" si="468"/>
        <v/>
      </c>
      <c r="AM439" s="95" t="str">
        <f t="shared" si="469"/>
        <v/>
      </c>
      <c r="AN439" s="447"/>
      <c r="AO439" s="95"/>
      <c r="AP439" s="177"/>
      <c r="AQ439" s="177" t="str">
        <f t="shared" si="470"/>
        <v/>
      </c>
      <c r="AR439" s="95" t="str">
        <f t="shared" si="471"/>
        <v/>
      </c>
      <c r="AS439" s="447"/>
      <c r="AT439" s="95"/>
      <c r="AU439" s="177"/>
      <c r="AV439" s="177" t="str">
        <f t="shared" si="472"/>
        <v/>
      </c>
      <c r="AW439" s="95" t="str">
        <f t="shared" si="473"/>
        <v/>
      </c>
      <c r="AX439" s="447"/>
    </row>
    <row r="440" spans="2:50" hidden="1">
      <c r="B440" s="456"/>
      <c r="C440" s="95">
        <f t="shared" si="458"/>
        <v>14</v>
      </c>
      <c r="D440" s="95"/>
      <c r="E440" s="95"/>
      <c r="F440" s="95"/>
      <c r="G440" s="95"/>
      <c r="H440" s="475"/>
      <c r="I440" s="153" t="str">
        <f t="shared" si="474"/>
        <v/>
      </c>
      <c r="J440" s="153" t="str">
        <f t="shared" si="475"/>
        <v/>
      </c>
      <c r="K440" s="154" t="str">
        <f t="shared" si="476"/>
        <v/>
      </c>
      <c r="L440" s="473"/>
      <c r="M440" s="153" t="str">
        <f t="shared" si="459"/>
        <v/>
      </c>
      <c r="N440" s="448"/>
      <c r="O440" s="448"/>
      <c r="P440" s="95"/>
      <c r="Q440" s="177"/>
      <c r="R440" s="177" t="str">
        <f t="shared" si="460"/>
        <v/>
      </c>
      <c r="S440" s="95" t="str">
        <f t="shared" si="461"/>
        <v/>
      </c>
      <c r="T440" s="447"/>
      <c r="U440" s="95"/>
      <c r="V440" s="177"/>
      <c r="W440" s="177" t="str">
        <f t="shared" si="462"/>
        <v/>
      </c>
      <c r="X440" s="95" t="str">
        <f t="shared" si="463"/>
        <v/>
      </c>
      <c r="Y440" s="447"/>
      <c r="Z440" s="95"/>
      <c r="AA440" s="177"/>
      <c r="AB440" s="177" t="str">
        <f t="shared" si="464"/>
        <v/>
      </c>
      <c r="AC440" s="95" t="str">
        <f t="shared" si="465"/>
        <v/>
      </c>
      <c r="AD440" s="447"/>
      <c r="AE440" s="95"/>
      <c r="AF440" s="177"/>
      <c r="AG440" s="177" t="str">
        <f t="shared" si="466"/>
        <v/>
      </c>
      <c r="AH440" s="95" t="str">
        <f t="shared" si="467"/>
        <v/>
      </c>
      <c r="AI440" s="447"/>
      <c r="AJ440" s="95"/>
      <c r="AK440" s="177"/>
      <c r="AL440" s="177" t="str">
        <f t="shared" si="468"/>
        <v/>
      </c>
      <c r="AM440" s="95" t="str">
        <f t="shared" si="469"/>
        <v/>
      </c>
      <c r="AN440" s="447"/>
      <c r="AO440" s="95"/>
      <c r="AP440" s="177"/>
      <c r="AQ440" s="177" t="str">
        <f t="shared" si="470"/>
        <v/>
      </c>
      <c r="AR440" s="95" t="str">
        <f t="shared" si="471"/>
        <v/>
      </c>
      <c r="AS440" s="447"/>
      <c r="AT440" s="95"/>
      <c r="AU440" s="177"/>
      <c r="AV440" s="177" t="str">
        <f t="shared" si="472"/>
        <v/>
      </c>
      <c r="AW440" s="95" t="str">
        <f t="shared" si="473"/>
        <v/>
      </c>
      <c r="AX440" s="447"/>
    </row>
    <row r="441" spans="2:50" hidden="1">
      <c r="B441" s="456"/>
      <c r="C441" s="95">
        <f t="shared" si="458"/>
        <v>15</v>
      </c>
      <c r="D441" s="95"/>
      <c r="E441" s="95"/>
      <c r="F441" s="95"/>
      <c r="G441" s="95"/>
      <c r="H441" s="476"/>
      <c r="I441" s="153" t="str">
        <f t="shared" si="474"/>
        <v/>
      </c>
      <c r="J441" s="153" t="str">
        <f t="shared" si="475"/>
        <v/>
      </c>
      <c r="K441" s="154" t="str">
        <f t="shared" si="476"/>
        <v/>
      </c>
      <c r="L441" s="473"/>
      <c r="M441" s="153" t="str">
        <f t="shared" si="459"/>
        <v/>
      </c>
      <c r="N441" s="448"/>
      <c r="O441" s="448"/>
      <c r="P441" s="95"/>
      <c r="Q441" s="177"/>
      <c r="R441" s="177" t="str">
        <f t="shared" si="460"/>
        <v/>
      </c>
      <c r="S441" s="95" t="str">
        <f t="shared" si="461"/>
        <v/>
      </c>
      <c r="T441" s="447"/>
      <c r="U441" s="95"/>
      <c r="V441" s="177"/>
      <c r="W441" s="177" t="str">
        <f t="shared" si="462"/>
        <v/>
      </c>
      <c r="X441" s="95" t="str">
        <f t="shared" si="463"/>
        <v/>
      </c>
      <c r="Y441" s="447"/>
      <c r="Z441" s="95"/>
      <c r="AA441" s="177"/>
      <c r="AB441" s="177" t="str">
        <f t="shared" si="464"/>
        <v/>
      </c>
      <c r="AC441" s="95" t="str">
        <f t="shared" si="465"/>
        <v/>
      </c>
      <c r="AD441" s="447"/>
      <c r="AE441" s="95"/>
      <c r="AF441" s="177"/>
      <c r="AG441" s="177" t="str">
        <f t="shared" si="466"/>
        <v/>
      </c>
      <c r="AH441" s="95" t="str">
        <f t="shared" si="467"/>
        <v/>
      </c>
      <c r="AI441" s="447"/>
      <c r="AJ441" s="95"/>
      <c r="AK441" s="177"/>
      <c r="AL441" s="177" t="str">
        <f t="shared" si="468"/>
        <v/>
      </c>
      <c r="AM441" s="95" t="str">
        <f t="shared" si="469"/>
        <v/>
      </c>
      <c r="AN441" s="447"/>
      <c r="AO441" s="95"/>
      <c r="AP441" s="177"/>
      <c r="AQ441" s="177" t="str">
        <f t="shared" si="470"/>
        <v/>
      </c>
      <c r="AR441" s="95" t="str">
        <f t="shared" si="471"/>
        <v/>
      </c>
      <c r="AS441" s="447"/>
      <c r="AT441" s="95"/>
      <c r="AU441" s="177"/>
      <c r="AV441" s="177" t="str">
        <f t="shared" si="472"/>
        <v/>
      </c>
      <c r="AW441" s="95" t="str">
        <f t="shared" si="473"/>
        <v/>
      </c>
      <c r="AX441" s="447"/>
    </row>
    <row r="442" spans="2:50" ht="15.6" hidden="1">
      <c r="B442" s="460" t="s">
        <v>115</v>
      </c>
      <c r="C442" s="461"/>
      <c r="D442" s="461"/>
      <c r="E442" s="461"/>
      <c r="F442" s="461"/>
      <c r="G442" s="461"/>
      <c r="H442" s="461"/>
      <c r="I442" s="150"/>
      <c r="J442" s="150"/>
      <c r="K442" s="150"/>
      <c r="L442" s="150"/>
      <c r="M442" s="150"/>
      <c r="N442" s="448" t="s">
        <v>116</v>
      </c>
      <c r="O442" s="463" t="s">
        <v>63</v>
      </c>
      <c r="P442" s="465">
        <f>AT422+1</f>
        <v>46021</v>
      </c>
      <c r="Q442" s="456"/>
      <c r="R442" s="456"/>
      <c r="S442" s="456"/>
      <c r="T442" s="456"/>
      <c r="U442" s="465">
        <f>P442+1</f>
        <v>46022</v>
      </c>
      <c r="V442" s="456"/>
      <c r="W442" s="456"/>
      <c r="X442" s="456"/>
      <c r="Y442" s="456"/>
      <c r="Z442" s="465">
        <f>U442+1</f>
        <v>46023</v>
      </c>
      <c r="AA442" s="456"/>
      <c r="AB442" s="456"/>
      <c r="AC442" s="456"/>
      <c r="AD442" s="456"/>
      <c r="AE442" s="465">
        <f>Z442+1</f>
        <v>46024</v>
      </c>
      <c r="AF442" s="456"/>
      <c r="AG442" s="456"/>
      <c r="AH442" s="456"/>
      <c r="AI442" s="456"/>
      <c r="AJ442" s="465">
        <f>AE442+1</f>
        <v>46025</v>
      </c>
      <c r="AK442" s="456"/>
      <c r="AL442" s="456"/>
      <c r="AM442" s="456"/>
      <c r="AN442" s="456"/>
      <c r="AO442" s="465">
        <f>AJ442+1</f>
        <v>46026</v>
      </c>
      <c r="AP442" s="456"/>
      <c r="AQ442" s="456"/>
      <c r="AR442" s="456"/>
      <c r="AS442" s="456"/>
      <c r="AT442" s="465">
        <f>AO442+1</f>
        <v>46027</v>
      </c>
      <c r="AU442" s="456"/>
      <c r="AV442" s="456"/>
      <c r="AW442" s="456"/>
      <c r="AX442" s="456"/>
    </row>
    <row r="443" spans="2:50" ht="15.6" hidden="1">
      <c r="B443" s="462"/>
      <c r="C443" s="462"/>
      <c r="D443" s="462"/>
      <c r="E443" s="462"/>
      <c r="F443" s="462"/>
      <c r="G443" s="462"/>
      <c r="H443" s="462"/>
      <c r="I443" s="150"/>
      <c r="J443" s="150"/>
      <c r="K443" s="150"/>
      <c r="L443" s="150"/>
      <c r="M443" s="150"/>
      <c r="N443" s="448"/>
      <c r="O443" s="464"/>
      <c r="P443" s="465" t="s">
        <v>77</v>
      </c>
      <c r="Q443" s="456"/>
      <c r="R443" s="456"/>
      <c r="S443" s="456"/>
      <c r="T443" s="456"/>
      <c r="U443" s="465" t="s">
        <v>78</v>
      </c>
      <c r="V443" s="456"/>
      <c r="W443" s="456"/>
      <c r="X443" s="456"/>
      <c r="Y443" s="456"/>
      <c r="Z443" s="465" t="s">
        <v>79</v>
      </c>
      <c r="AA443" s="456"/>
      <c r="AB443" s="456"/>
      <c r="AC443" s="456"/>
      <c r="AD443" s="456"/>
      <c r="AE443" s="465" t="s">
        <v>74</v>
      </c>
      <c r="AF443" s="456"/>
      <c r="AG443" s="456"/>
      <c r="AH443" s="456"/>
      <c r="AI443" s="456"/>
      <c r="AJ443" s="465" t="s">
        <v>75</v>
      </c>
      <c r="AK443" s="456"/>
      <c r="AL443" s="456"/>
      <c r="AM443" s="456"/>
      <c r="AN443" s="456"/>
      <c r="AO443" s="465" t="s">
        <v>70</v>
      </c>
      <c r="AP443" s="456"/>
      <c r="AQ443" s="456"/>
      <c r="AR443" s="456"/>
      <c r="AS443" s="456"/>
      <c r="AT443" s="465" t="s">
        <v>76</v>
      </c>
      <c r="AU443" s="456"/>
      <c r="AV443" s="456"/>
      <c r="AW443" s="456"/>
      <c r="AX443" s="456"/>
    </row>
    <row r="444" spans="2:50" hidden="1">
      <c r="B444" s="448" t="s">
        <v>117</v>
      </c>
      <c r="C444" s="448" t="s">
        <v>118</v>
      </c>
      <c r="D444" s="448"/>
      <c r="E444" s="448" t="s">
        <v>119</v>
      </c>
      <c r="F444" s="448"/>
      <c r="G444" s="448"/>
      <c r="H444" s="452" t="s">
        <v>120</v>
      </c>
      <c r="I444" s="455" t="s">
        <v>121</v>
      </c>
      <c r="J444" s="455"/>
      <c r="K444" s="455"/>
      <c r="L444" s="455" t="s">
        <v>120</v>
      </c>
      <c r="M444" s="455" t="s">
        <v>122</v>
      </c>
      <c r="N444" s="448"/>
      <c r="O444" s="448" t="s">
        <v>123</v>
      </c>
      <c r="P444" s="449" t="s">
        <v>124</v>
      </c>
      <c r="Q444" s="450"/>
      <c r="R444" s="450"/>
      <c r="S444" s="451"/>
      <c r="T444" s="448" t="s">
        <v>120</v>
      </c>
      <c r="U444" s="449" t="s">
        <v>124</v>
      </c>
      <c r="V444" s="450"/>
      <c r="W444" s="450"/>
      <c r="X444" s="451"/>
      <c r="Y444" s="448" t="s">
        <v>120</v>
      </c>
      <c r="Z444" s="449" t="s">
        <v>124</v>
      </c>
      <c r="AA444" s="450"/>
      <c r="AB444" s="450"/>
      <c r="AC444" s="451"/>
      <c r="AD444" s="448" t="s">
        <v>120</v>
      </c>
      <c r="AE444" s="449" t="s">
        <v>124</v>
      </c>
      <c r="AF444" s="450"/>
      <c r="AG444" s="450"/>
      <c r="AH444" s="451"/>
      <c r="AI444" s="448" t="s">
        <v>120</v>
      </c>
      <c r="AJ444" s="449" t="s">
        <v>124</v>
      </c>
      <c r="AK444" s="450"/>
      <c r="AL444" s="450"/>
      <c r="AM444" s="451"/>
      <c r="AN444" s="448" t="s">
        <v>120</v>
      </c>
      <c r="AO444" s="449" t="s">
        <v>124</v>
      </c>
      <c r="AP444" s="450"/>
      <c r="AQ444" s="450"/>
      <c r="AR444" s="451"/>
      <c r="AS444" s="448" t="s">
        <v>120</v>
      </c>
      <c r="AT444" s="449" t="s">
        <v>124</v>
      </c>
      <c r="AU444" s="450"/>
      <c r="AV444" s="450"/>
      <c r="AW444" s="451"/>
      <c r="AX444" s="448" t="s">
        <v>120</v>
      </c>
    </row>
    <row r="445" spans="2:50" hidden="1">
      <c r="B445" s="448"/>
      <c r="C445" s="448"/>
      <c r="D445" s="448"/>
      <c r="E445" s="448" t="s">
        <v>125</v>
      </c>
      <c r="F445" s="448"/>
      <c r="G445" s="448"/>
      <c r="H445" s="453"/>
      <c r="I445" s="455" t="s">
        <v>125</v>
      </c>
      <c r="J445" s="455"/>
      <c r="K445" s="455"/>
      <c r="L445" s="455"/>
      <c r="M445" s="455"/>
      <c r="N445" s="448"/>
      <c r="O445" s="448"/>
      <c r="P445" s="449" t="s">
        <v>126</v>
      </c>
      <c r="Q445" s="450"/>
      <c r="R445" s="450"/>
      <c r="S445" s="451"/>
      <c r="T445" s="448"/>
      <c r="U445" s="449" t="s">
        <v>126</v>
      </c>
      <c r="V445" s="450"/>
      <c r="W445" s="450"/>
      <c r="X445" s="451"/>
      <c r="Y445" s="448"/>
      <c r="Z445" s="449" t="s">
        <v>126</v>
      </c>
      <c r="AA445" s="450"/>
      <c r="AB445" s="450"/>
      <c r="AC445" s="451"/>
      <c r="AD445" s="448"/>
      <c r="AE445" s="449" t="s">
        <v>126</v>
      </c>
      <c r="AF445" s="450"/>
      <c r="AG445" s="450"/>
      <c r="AH445" s="451"/>
      <c r="AI445" s="448"/>
      <c r="AJ445" s="449" t="s">
        <v>126</v>
      </c>
      <c r="AK445" s="450"/>
      <c r="AL445" s="450"/>
      <c r="AM445" s="451"/>
      <c r="AN445" s="448"/>
      <c r="AO445" s="449" t="s">
        <v>126</v>
      </c>
      <c r="AP445" s="450"/>
      <c r="AQ445" s="450"/>
      <c r="AR445" s="451"/>
      <c r="AS445" s="448"/>
      <c r="AT445" s="449" t="s">
        <v>126</v>
      </c>
      <c r="AU445" s="450"/>
      <c r="AV445" s="450"/>
      <c r="AW445" s="451"/>
      <c r="AX445" s="448"/>
    </row>
    <row r="446" spans="2:50" hidden="1">
      <c r="B446" s="448"/>
      <c r="C446" s="448"/>
      <c r="D446" s="448"/>
      <c r="E446" s="94" t="s">
        <v>127</v>
      </c>
      <c r="F446" s="94" t="s">
        <v>128</v>
      </c>
      <c r="G446" s="94" t="s">
        <v>129</v>
      </c>
      <c r="H446" s="454"/>
      <c r="I446" s="152" t="s">
        <v>127</v>
      </c>
      <c r="J446" s="152" t="s">
        <v>128</v>
      </c>
      <c r="K446" s="152" t="s">
        <v>129</v>
      </c>
      <c r="L446" s="455"/>
      <c r="M446" s="455"/>
      <c r="N446" s="448"/>
      <c r="O446" s="448"/>
      <c r="P446" s="94" t="s">
        <v>127</v>
      </c>
      <c r="Q446" s="94" t="s">
        <v>128</v>
      </c>
      <c r="R446" s="94" t="s">
        <v>129</v>
      </c>
      <c r="S446" s="94" t="s">
        <v>122</v>
      </c>
      <c r="T446" s="448"/>
      <c r="U446" s="94" t="s">
        <v>127</v>
      </c>
      <c r="V446" s="94" t="s">
        <v>128</v>
      </c>
      <c r="W446" s="94" t="s">
        <v>129</v>
      </c>
      <c r="X446" s="94" t="s">
        <v>122</v>
      </c>
      <c r="Y446" s="448"/>
      <c r="Z446" s="94" t="s">
        <v>127</v>
      </c>
      <c r="AA446" s="94" t="s">
        <v>128</v>
      </c>
      <c r="AB446" s="94" t="s">
        <v>129</v>
      </c>
      <c r="AC446" s="94" t="s">
        <v>122</v>
      </c>
      <c r="AD446" s="448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8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8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8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8"/>
    </row>
    <row r="447" spans="2:50" hidden="1">
      <c r="B447" s="456" t="s">
        <v>203</v>
      </c>
      <c r="C447" s="95">
        <f>C427</f>
        <v>1</v>
      </c>
      <c r="D447" s="95" t="s">
        <v>204</v>
      </c>
      <c r="E447" s="95">
        <v>10</v>
      </c>
      <c r="F447" s="95">
        <v>3000</v>
      </c>
      <c r="G447" s="177">
        <f t="shared" ref="G447:G457" si="477">F447/E447</f>
        <v>300</v>
      </c>
      <c r="H447" s="474">
        <f>AVERAGE(G447:G461)</f>
        <v>276.00883964520324</v>
      </c>
      <c r="I447" s="153">
        <f t="shared" ref="I447:I449" si="478">IFERROR(AVERAGE(P447,U447,Z447,AE447,AJ447,AO447,AT447),"")</f>
        <v>10</v>
      </c>
      <c r="J447" s="153">
        <f t="shared" ref="J447:J449" si="479">IFERROR(AVERAGE(Q447,V447,AA447,AF447,AK447,AP447,AU447),"")</f>
        <v>2862.8533208297126</v>
      </c>
      <c r="K447" s="154">
        <f t="shared" ref="K447:K449" si="480">IFERROR(AVERAGE(R447,W447,AB447,AG447,AL447,AQ447,AV447),"")</f>
        <v>286.28533208297131</v>
      </c>
      <c r="L447" s="473">
        <f>IFERROR(AVERAGE(K447:K461),"-")</f>
        <v>265.04782532304159</v>
      </c>
      <c r="M447" s="153">
        <f>IFERROR(RANK(K447, K447:K461),"")</f>
        <v>8</v>
      </c>
      <c r="N447" s="448"/>
      <c r="O447" s="448"/>
      <c r="P447" s="95">
        <v>10</v>
      </c>
      <c r="Q447" s="177">
        <v>2866.8613138686133</v>
      </c>
      <c r="R447" s="177">
        <f>IFERROR(Q447/P447,"")</f>
        <v>286.68613138686135</v>
      </c>
      <c r="S447" s="95">
        <f>IFERROR(RANK(R447, R447:R461),"")</f>
        <v>8</v>
      </c>
      <c r="T447" s="447">
        <f>AVERAGE(R447:R461)</f>
        <v>264.84962097958231</v>
      </c>
      <c r="U447" s="95">
        <v>10</v>
      </c>
      <c r="V447" s="177">
        <v>2868.0000000000009</v>
      </c>
      <c r="W447" s="177">
        <f>IFERROR(V447/U447,"")</f>
        <v>286.80000000000007</v>
      </c>
      <c r="X447" s="95">
        <f>IFERROR(RANK(W447, W447:W461),"")</f>
        <v>6</v>
      </c>
      <c r="Y447" s="447">
        <f>AVERAGE(W447:W461)</f>
        <v>265.84203445476572</v>
      </c>
      <c r="Z447" s="95">
        <v>10</v>
      </c>
      <c r="AA447" s="177">
        <v>2868.0916030534354</v>
      </c>
      <c r="AB447" s="177">
        <f>IFERROR(AA447/Z447,"")</f>
        <v>286.80916030534354</v>
      </c>
      <c r="AC447" s="95">
        <f>IFERROR(RANK(AB447, AB447:AB461),"")</f>
        <v>5</v>
      </c>
      <c r="AD447" s="447">
        <f>AVERAGE(AB447:AB461)</f>
        <v>265.24526909282906</v>
      </c>
      <c r="AE447" s="95">
        <v>10</v>
      </c>
      <c r="AF447" s="177">
        <v>2869.6363636363631</v>
      </c>
      <c r="AG447" s="177">
        <f>IFERROR(AF447/AE447,"")</f>
        <v>286.96363636363628</v>
      </c>
      <c r="AH447" s="95">
        <f>IFERROR(RANK(AG447, AG447:AG461),"")</f>
        <v>5</v>
      </c>
      <c r="AI447" s="447">
        <f>AVERAGE(AG447:AG461)</f>
        <v>265.13994917321116</v>
      </c>
      <c r="AJ447" s="95">
        <v>10</v>
      </c>
      <c r="AK447" s="177">
        <v>2861.6528925619841</v>
      </c>
      <c r="AL447" s="177">
        <f>IFERROR(AK447/AJ447,"")</f>
        <v>286.16528925619843</v>
      </c>
      <c r="AM447" s="95">
        <f>IFERROR(RANK(AL447, AL447:AL461),"")</f>
        <v>6</v>
      </c>
      <c r="AN447" s="447">
        <f>AVERAGE(AL447:AL461)</f>
        <v>265.00444181130018</v>
      </c>
      <c r="AO447" s="95">
        <v>10</v>
      </c>
      <c r="AP447" s="177">
        <v>2851.6770186335402</v>
      </c>
      <c r="AQ447" s="177">
        <f>IFERROR(AP447/AO447,"")</f>
        <v>285.16770186335401</v>
      </c>
      <c r="AR447" s="95">
        <f>IFERROR(RANK(AQ447, AQ447:AQ461),"")</f>
        <v>8</v>
      </c>
      <c r="AS447" s="447">
        <f>AVERAGE(AQ447:AQ461)</f>
        <v>264.08161916676477</v>
      </c>
      <c r="AT447" s="95">
        <v>10</v>
      </c>
      <c r="AU447" s="177">
        <v>2854.0540540540537</v>
      </c>
      <c r="AV447" s="177">
        <f>IFERROR(AU447/AT447,"")</f>
        <v>285.40540540540536</v>
      </c>
      <c r="AW447" s="95">
        <f>IFERROR(RANK(AV447, AV447:AV461),"")</f>
        <v>8</v>
      </c>
      <c r="AX447" s="447">
        <f>AVERAGE(AV447:AV461)</f>
        <v>265.17184258283766</v>
      </c>
    </row>
    <row r="448" spans="2:50" hidden="1">
      <c r="B448" s="456"/>
      <c r="C448" s="95">
        <f t="shared" ref="C448:C461" si="481">C428</f>
        <v>2</v>
      </c>
      <c r="D448" s="95" t="s">
        <v>205</v>
      </c>
      <c r="E448" s="95">
        <v>10</v>
      </c>
      <c r="F448" s="95">
        <v>3000</v>
      </c>
      <c r="G448" s="177">
        <f t="shared" si="477"/>
        <v>300</v>
      </c>
      <c r="H448" s="475"/>
      <c r="I448" s="153">
        <f t="shared" si="478"/>
        <v>10</v>
      </c>
      <c r="J448" s="153">
        <f t="shared" si="479"/>
        <v>2868.9235319764398</v>
      </c>
      <c r="K448" s="154">
        <f t="shared" si="480"/>
        <v>286.89235319764396</v>
      </c>
      <c r="L448" s="473"/>
      <c r="M448" s="153">
        <f>IFERROR(RANK(K448, K447:K461),"")</f>
        <v>6</v>
      </c>
      <c r="N448" s="448"/>
      <c r="O448" s="448"/>
      <c r="P448" s="95">
        <v>10</v>
      </c>
      <c r="Q448" s="177">
        <v>2877.7777777777783</v>
      </c>
      <c r="R448" s="177">
        <f t="shared" ref="R448:R461" si="482">IFERROR(Q448/P448,"")</f>
        <v>287.77777777777783</v>
      </c>
      <c r="S448" s="95">
        <f>IFERROR(RANK(R448, R447:R461),"")</f>
        <v>6</v>
      </c>
      <c r="T448" s="447"/>
      <c r="U448" s="95">
        <v>10</v>
      </c>
      <c r="V448" s="177">
        <v>2876.0000000000009</v>
      </c>
      <c r="W448" s="177">
        <f t="shared" ref="W448:W461" si="483">IFERROR(V448/U448,"")</f>
        <v>287.60000000000008</v>
      </c>
      <c r="X448" s="95">
        <f>IFERROR(RANK(W448, W447:W461),"")</f>
        <v>5</v>
      </c>
      <c r="Y448" s="447"/>
      <c r="Z448" s="95">
        <v>10</v>
      </c>
      <c r="AA448" s="177">
        <v>2860.934579439252</v>
      </c>
      <c r="AB448" s="177">
        <f t="shared" ref="AB448:AB461" si="484">IFERROR(AA448/Z448,"")</f>
        <v>286.09345794392522</v>
      </c>
      <c r="AC448" s="95">
        <f>IFERROR(RANK(AB448, AB447:AB461),"")</f>
        <v>8</v>
      </c>
      <c r="AD448" s="447"/>
      <c r="AE448" s="95">
        <v>10</v>
      </c>
      <c r="AF448" s="177">
        <v>2863.5714285714284</v>
      </c>
      <c r="AG448" s="177">
        <f t="shared" ref="AG448:AG461" si="485">IFERROR(AF448/AE448,"")</f>
        <v>286.35714285714283</v>
      </c>
      <c r="AH448" s="95">
        <f>IFERROR(RANK(AG448, AG447:AG461),"")</f>
        <v>6</v>
      </c>
      <c r="AI448" s="447"/>
      <c r="AJ448" s="95">
        <v>10</v>
      </c>
      <c r="AK448" s="177">
        <v>2874.1935483870966</v>
      </c>
      <c r="AL448" s="177">
        <f t="shared" ref="AL448:AL461" si="486">IFERROR(AK448/AJ448,"")</f>
        <v>287.41935483870964</v>
      </c>
      <c r="AM448" s="95">
        <f>IFERROR(RANK(AL448, AL447:AL461),"")</f>
        <v>4</v>
      </c>
      <c r="AN448" s="447"/>
      <c r="AO448" s="95">
        <v>10</v>
      </c>
      <c r="AP448" s="177">
        <v>2862.2950819672133</v>
      </c>
      <c r="AQ448" s="177">
        <f t="shared" ref="AQ448:AQ461" si="487">IFERROR(AP448/AO448,"")</f>
        <v>286.22950819672133</v>
      </c>
      <c r="AR448" s="95">
        <f>IFERROR(RANK(AQ448, AQ447:AQ461),"")</f>
        <v>5</v>
      </c>
      <c r="AS448" s="447"/>
      <c r="AT448" s="95">
        <v>10</v>
      </c>
      <c r="AU448" s="177">
        <v>2867.6923076923072</v>
      </c>
      <c r="AV448" s="177">
        <f t="shared" ref="AV448:AV461" si="488">IFERROR(AU448/AT448,"")</f>
        <v>286.76923076923072</v>
      </c>
      <c r="AW448" s="95">
        <f>IFERROR(RANK(AV448, AV447:AV461),"")</f>
        <v>5</v>
      </c>
      <c r="AX448" s="447"/>
    </row>
    <row r="449" spans="2:50" hidden="1">
      <c r="B449" s="456"/>
      <c r="C449" s="95">
        <f t="shared" si="481"/>
        <v>3</v>
      </c>
      <c r="D449" s="95" t="s">
        <v>206</v>
      </c>
      <c r="E449" s="95">
        <v>10</v>
      </c>
      <c r="F449" s="95">
        <v>3000</v>
      </c>
      <c r="G449" s="177">
        <f t="shared" si="477"/>
        <v>300</v>
      </c>
      <c r="H449" s="475"/>
      <c r="I449" s="153">
        <f t="shared" si="478"/>
        <v>10</v>
      </c>
      <c r="J449" s="153">
        <f t="shared" si="479"/>
        <v>2867.4865842325162</v>
      </c>
      <c r="K449" s="154">
        <f t="shared" si="480"/>
        <v>286.74865842325158</v>
      </c>
      <c r="L449" s="473"/>
      <c r="M449" s="153">
        <f>IFERROR(RANK(K449, K447:K461),"")</f>
        <v>7</v>
      </c>
      <c r="N449" s="448"/>
      <c r="O449" s="448"/>
      <c r="P449" s="95">
        <v>10</v>
      </c>
      <c r="Q449" s="177">
        <v>2883.8297872340431</v>
      </c>
      <c r="R449" s="177">
        <f t="shared" si="482"/>
        <v>288.38297872340434</v>
      </c>
      <c r="S449" s="95">
        <f>IFERROR(RANK(R449, R447:R461),"")</f>
        <v>5</v>
      </c>
      <c r="T449" s="447"/>
      <c r="U449" s="95">
        <v>10</v>
      </c>
      <c r="V449" s="177">
        <v>2853.1578947368416</v>
      </c>
      <c r="W449" s="177">
        <f t="shared" si="483"/>
        <v>285.31578947368416</v>
      </c>
      <c r="X449" s="95">
        <f>IFERROR(RANK(W449, W447:W461),"")</f>
        <v>8</v>
      </c>
      <c r="Y449" s="447"/>
      <c r="Z449" s="95">
        <v>10</v>
      </c>
      <c r="AA449" s="177">
        <v>2867.0454545454545</v>
      </c>
      <c r="AB449" s="177">
        <f t="shared" si="484"/>
        <v>286.70454545454544</v>
      </c>
      <c r="AC449" s="95">
        <f>IFERROR(RANK(AB449, AB447:AB461),"")</f>
        <v>6</v>
      </c>
      <c r="AD449" s="447"/>
      <c r="AE449" s="95">
        <v>10</v>
      </c>
      <c r="AF449" s="177">
        <v>2856.153846153848</v>
      </c>
      <c r="AG449" s="177">
        <f t="shared" si="485"/>
        <v>285.61538461538481</v>
      </c>
      <c r="AH449" s="95">
        <f>IFERROR(RANK(AG449, AG447:AG461),"")</f>
        <v>7</v>
      </c>
      <c r="AI449" s="447"/>
      <c r="AJ449" s="95">
        <v>10</v>
      </c>
      <c r="AK449" s="177">
        <v>2884</v>
      </c>
      <c r="AL449" s="177">
        <f t="shared" si="486"/>
        <v>288.39999999999998</v>
      </c>
      <c r="AM449" s="95">
        <f>IFERROR(RANK(AL449, AL447:AL461),"")</f>
        <v>3</v>
      </c>
      <c r="AN449" s="447"/>
      <c r="AO449" s="95">
        <v>10</v>
      </c>
      <c r="AP449" s="177">
        <v>2860.5555555555552</v>
      </c>
      <c r="AQ449" s="177">
        <f t="shared" si="487"/>
        <v>286.05555555555554</v>
      </c>
      <c r="AR449" s="95">
        <f>IFERROR(RANK(AQ449, AQ447:AQ461),"")</f>
        <v>6</v>
      </c>
      <c r="AS449" s="447"/>
      <c r="AT449" s="95">
        <v>10</v>
      </c>
      <c r="AU449" s="177">
        <v>2867.663551401869</v>
      </c>
      <c r="AV449" s="177">
        <f t="shared" si="488"/>
        <v>286.76635514018687</v>
      </c>
      <c r="AW449" s="95">
        <f>IFERROR(RANK(AV449, AV447:AV461),"")</f>
        <v>6</v>
      </c>
      <c r="AX449" s="447"/>
    </row>
    <row r="450" spans="2:50" hidden="1">
      <c r="B450" s="456"/>
      <c r="C450" s="95">
        <f t="shared" si="481"/>
        <v>4</v>
      </c>
      <c r="D450" s="95" t="s">
        <v>209</v>
      </c>
      <c r="E450" s="95">
        <v>9</v>
      </c>
      <c r="F450" s="95">
        <v>3000</v>
      </c>
      <c r="G450" s="177">
        <f t="shared" si="477"/>
        <v>333.33333333333331</v>
      </c>
      <c r="H450" s="475"/>
      <c r="I450" s="153">
        <f>IFERROR(AVERAGE(P450,U450,Z450,AE450,AJ450,AO450,AT450),"")</f>
        <v>9</v>
      </c>
      <c r="J450" s="153">
        <f>IFERROR(AVERAGE(Q450,V450,AA450,AF450,AK450,AP450,AU450),"")</f>
        <v>2876.6805737327004</v>
      </c>
      <c r="K450" s="154">
        <f>IFERROR(AVERAGE(R450,W450,AB450,AG450,AL450,AQ450,AV450),"")</f>
        <v>319.63117485918889</v>
      </c>
      <c r="L450" s="473"/>
      <c r="M450" s="153">
        <f>IFERROR(RANK(K450, K447:K461),"")</f>
        <v>2</v>
      </c>
      <c r="N450" s="448"/>
      <c r="O450" s="448"/>
      <c r="P450" s="95">
        <v>9</v>
      </c>
      <c r="Q450" s="177">
        <v>2881.9354838709669</v>
      </c>
      <c r="R450" s="177">
        <f t="shared" si="482"/>
        <v>320.21505376344078</v>
      </c>
      <c r="S450" s="95">
        <f>IFERROR(RANK(R450, R447:R461),"")</f>
        <v>1</v>
      </c>
      <c r="T450" s="447"/>
      <c r="U450" s="95">
        <v>9</v>
      </c>
      <c r="V450" s="177">
        <v>2856.0000000000009</v>
      </c>
      <c r="W450" s="177">
        <f t="shared" si="483"/>
        <v>317.33333333333343</v>
      </c>
      <c r="X450" s="95">
        <f>IFERROR(RANK(W450, W447:W461),"")</f>
        <v>2</v>
      </c>
      <c r="Y450" s="447"/>
      <c r="Z450" s="95">
        <v>9</v>
      </c>
      <c r="AA450" s="177">
        <v>2895.9999999999986</v>
      </c>
      <c r="AB450" s="177">
        <f t="shared" si="484"/>
        <v>321.7777777777776</v>
      </c>
      <c r="AC450" s="95">
        <f>IFERROR(RANK(AB450, AB447:AB461),"")</f>
        <v>2</v>
      </c>
      <c r="AD450" s="447"/>
      <c r="AE450" s="95">
        <v>9</v>
      </c>
      <c r="AF450" s="177">
        <v>2895.2941176470599</v>
      </c>
      <c r="AG450" s="177">
        <f t="shared" si="485"/>
        <v>321.69934640522888</v>
      </c>
      <c r="AH450" s="95">
        <f>IFERROR(RANK(AG450, AG447:AG461),"")</f>
        <v>2</v>
      </c>
      <c r="AI450" s="447"/>
      <c r="AJ450" s="95">
        <v>9</v>
      </c>
      <c r="AK450" s="177">
        <v>2901.7241379310326</v>
      </c>
      <c r="AL450" s="177">
        <f t="shared" si="486"/>
        <v>322.41379310344809</v>
      </c>
      <c r="AM450" s="95">
        <f>IFERROR(RANK(AL450, AL447:AL461),"")</f>
        <v>2</v>
      </c>
      <c r="AN450" s="447"/>
      <c r="AO450" s="95">
        <v>9</v>
      </c>
      <c r="AP450" s="177">
        <v>2853.636363636364</v>
      </c>
      <c r="AQ450" s="177">
        <f t="shared" si="487"/>
        <v>317.0707070707071</v>
      </c>
      <c r="AR450" s="95">
        <f>IFERROR(RANK(AQ450, AQ447:AQ461),"")</f>
        <v>2</v>
      </c>
      <c r="AS450" s="447"/>
      <c r="AT450" s="95">
        <v>9</v>
      </c>
      <c r="AU450" s="177">
        <v>2852.173913043478</v>
      </c>
      <c r="AV450" s="177">
        <f t="shared" si="488"/>
        <v>316.90821256038646</v>
      </c>
      <c r="AW450" s="95">
        <f>IFERROR(RANK(AV450, AV447:AV461),"")</f>
        <v>2</v>
      </c>
      <c r="AX450" s="447"/>
    </row>
    <row r="451" spans="2:50" hidden="1">
      <c r="B451" s="456"/>
      <c r="C451" s="95">
        <f t="shared" si="481"/>
        <v>5</v>
      </c>
      <c r="D451" s="95" t="s">
        <v>210</v>
      </c>
      <c r="E451" s="95">
        <v>10</v>
      </c>
      <c r="F451" s="95">
        <v>3000</v>
      </c>
      <c r="G451" s="177">
        <f t="shared" si="477"/>
        <v>300</v>
      </c>
      <c r="H451" s="475"/>
      <c r="I451" s="153">
        <f t="shared" ref="I451:I461" si="489">IFERROR(AVERAGE(P451,U451,Z451,AE451,AJ451,AO451,AT451),"")</f>
        <v>10</v>
      </c>
      <c r="J451" s="153">
        <f t="shared" ref="J451:J461" si="490">IFERROR(AVERAGE(Q451,V451,AA451,AF451,AK451,AP451,AU451),"")</f>
        <v>2882.0776633791888</v>
      </c>
      <c r="K451" s="154">
        <f t="shared" ref="K451:K461" si="491">IFERROR(AVERAGE(R451,W451,AB451,AG451,AL451,AQ451,AV451),"")</f>
        <v>288.20776633791883</v>
      </c>
      <c r="L451" s="473"/>
      <c r="M451" s="153">
        <f>IFERROR(RANK(K451, K447:K461),"")</f>
        <v>3</v>
      </c>
      <c r="N451" s="448"/>
      <c r="O451" s="448"/>
      <c r="P451" s="95">
        <v>10</v>
      </c>
      <c r="Q451" s="177">
        <v>2892.6923076923094</v>
      </c>
      <c r="R451" s="177">
        <f t="shared" si="482"/>
        <v>289.26923076923094</v>
      </c>
      <c r="S451" s="95">
        <f>IFERROR(RANK(R451, R447:R461),"")</f>
        <v>4</v>
      </c>
      <c r="T451" s="447"/>
      <c r="U451" s="95">
        <v>10</v>
      </c>
      <c r="V451" s="177">
        <v>2906.5116279069762</v>
      </c>
      <c r="W451" s="177">
        <f t="shared" si="483"/>
        <v>290.65116279069764</v>
      </c>
      <c r="X451" s="95">
        <f>IFERROR(RANK(W451, W447:W461),"")</f>
        <v>3</v>
      </c>
      <c r="Y451" s="447"/>
      <c r="Z451" s="95">
        <v>10</v>
      </c>
      <c r="AA451" s="177">
        <v>2862.222222222224</v>
      </c>
      <c r="AB451" s="177">
        <f t="shared" si="484"/>
        <v>286.2222222222224</v>
      </c>
      <c r="AC451" s="95">
        <f>IFERROR(RANK(AB451, AB447:AB461),"")</f>
        <v>7</v>
      </c>
      <c r="AD451" s="447"/>
      <c r="AE451" s="95">
        <v>10</v>
      </c>
      <c r="AF451" s="177">
        <v>2900.9999999999986</v>
      </c>
      <c r="AG451" s="177">
        <f t="shared" si="485"/>
        <v>290.09999999999985</v>
      </c>
      <c r="AH451" s="95">
        <f>IFERROR(RANK(AG451, AG447:AG461),"")</f>
        <v>4</v>
      </c>
      <c r="AI451" s="447"/>
      <c r="AJ451" s="95">
        <v>10</v>
      </c>
      <c r="AK451" s="177">
        <v>2853.061224489797</v>
      </c>
      <c r="AL451" s="177">
        <f t="shared" si="486"/>
        <v>285.30612244897969</v>
      </c>
      <c r="AM451" s="95">
        <f>IFERROR(RANK(AL451, AL447:AL461),"")</f>
        <v>8</v>
      </c>
      <c r="AN451" s="447"/>
      <c r="AO451" s="95">
        <v>10</v>
      </c>
      <c r="AP451" s="177">
        <v>2873.793103448274</v>
      </c>
      <c r="AQ451" s="177">
        <f t="shared" si="487"/>
        <v>287.37931034482739</v>
      </c>
      <c r="AR451" s="95">
        <f>IFERROR(RANK(AQ451, AQ447:AQ461),"")</f>
        <v>4</v>
      </c>
      <c r="AS451" s="447"/>
      <c r="AT451" s="95">
        <v>10</v>
      </c>
      <c r="AU451" s="177">
        <v>2885.2631578947389</v>
      </c>
      <c r="AV451" s="177">
        <f t="shared" si="488"/>
        <v>288.52631578947387</v>
      </c>
      <c r="AW451" s="95">
        <f>IFERROR(RANK(AV451, AV447:AV461),"")</f>
        <v>4</v>
      </c>
      <c r="AX451" s="447"/>
    </row>
    <row r="452" spans="2:50" hidden="1">
      <c r="B452" s="456"/>
      <c r="C452" s="95">
        <f t="shared" si="481"/>
        <v>6</v>
      </c>
      <c r="D452" s="95" t="s">
        <v>215</v>
      </c>
      <c r="E452" s="95">
        <v>9</v>
      </c>
      <c r="F452" s="95">
        <v>3000</v>
      </c>
      <c r="G452" s="177">
        <f t="shared" si="477"/>
        <v>333.33333333333331</v>
      </c>
      <c r="H452" s="475"/>
      <c r="I452" s="153">
        <f t="shared" si="489"/>
        <v>9</v>
      </c>
      <c r="J452" s="153">
        <f t="shared" si="490"/>
        <v>2933.0908107910386</v>
      </c>
      <c r="K452" s="154">
        <f t="shared" si="491"/>
        <v>325.89897897678208</v>
      </c>
      <c r="L452" s="473"/>
      <c r="M452" s="153">
        <f>IFERROR(RANK(K452, K447:K461),"")</f>
        <v>1</v>
      </c>
      <c r="N452" s="448"/>
      <c r="O452" s="448"/>
      <c r="P452" s="95">
        <v>9</v>
      </c>
      <c r="Q452" s="177">
        <v>2874.782608695652</v>
      </c>
      <c r="R452" s="177">
        <f t="shared" si="482"/>
        <v>319.42028985507244</v>
      </c>
      <c r="S452" s="95">
        <f>IFERROR(RANK(R452, R447:R461),"")</f>
        <v>2</v>
      </c>
      <c r="T452" s="447"/>
      <c r="U452" s="95">
        <v>9</v>
      </c>
      <c r="V452" s="177">
        <v>2987.3684210526294</v>
      </c>
      <c r="W452" s="177">
        <f t="shared" si="483"/>
        <v>331.92982456140328</v>
      </c>
      <c r="X452" s="95">
        <f>IFERROR(RANK(W452, W447:W461),"")</f>
        <v>1</v>
      </c>
      <c r="Y452" s="447"/>
      <c r="Z452" s="95">
        <v>9</v>
      </c>
      <c r="AA452" s="177">
        <v>2958.260869565217</v>
      </c>
      <c r="AB452" s="177">
        <f t="shared" si="484"/>
        <v>328.695652173913</v>
      </c>
      <c r="AC452" s="95">
        <f>IFERROR(RANK(AB452, AB447:AB461),"")</f>
        <v>1</v>
      </c>
      <c r="AD452" s="447"/>
      <c r="AE452" s="95">
        <v>9</v>
      </c>
      <c r="AF452" s="177">
        <v>2924.9999999999964</v>
      </c>
      <c r="AG452" s="177">
        <f t="shared" si="485"/>
        <v>324.9999999999996</v>
      </c>
      <c r="AH452" s="95">
        <f>IFERROR(RANK(AG452, AG447:AG461),"")</f>
        <v>1</v>
      </c>
      <c r="AI452" s="447"/>
      <c r="AJ452" s="95">
        <v>9</v>
      </c>
      <c r="AK452" s="177">
        <v>2942.727272727273</v>
      </c>
      <c r="AL452" s="177">
        <f t="shared" si="486"/>
        <v>326.969696969697</v>
      </c>
      <c r="AM452" s="95">
        <f>IFERROR(RANK(AL452, AL447:AL461),"")</f>
        <v>1</v>
      </c>
      <c r="AN452" s="447"/>
      <c r="AO452" s="95">
        <v>9</v>
      </c>
      <c r="AP452" s="177">
        <v>2882.727272727273</v>
      </c>
      <c r="AQ452" s="177">
        <f t="shared" si="487"/>
        <v>320.30303030303031</v>
      </c>
      <c r="AR452" s="95">
        <f>IFERROR(RANK(AQ452, AQ447:AQ461),"")</f>
        <v>1</v>
      </c>
      <c r="AS452" s="447"/>
      <c r="AT452" s="95">
        <v>9</v>
      </c>
      <c r="AU452" s="177">
        <v>2960.7692307692323</v>
      </c>
      <c r="AV452" s="177">
        <f t="shared" si="488"/>
        <v>328.97435897435912</v>
      </c>
      <c r="AW452" s="95">
        <f>IFERROR(RANK(AV452, AV447:AV461),"")</f>
        <v>1</v>
      </c>
      <c r="AX452" s="447"/>
    </row>
    <row r="453" spans="2:50" hidden="1">
      <c r="B453" s="456"/>
      <c r="C453" s="95">
        <f t="shared" si="481"/>
        <v>7</v>
      </c>
      <c r="D453" s="95" t="s">
        <v>216</v>
      </c>
      <c r="E453" s="95">
        <v>10</v>
      </c>
      <c r="F453" s="95">
        <v>3000</v>
      </c>
      <c r="G453" s="177">
        <f t="shared" si="477"/>
        <v>300</v>
      </c>
      <c r="H453" s="475"/>
      <c r="I453" s="153">
        <f t="shared" si="489"/>
        <v>10</v>
      </c>
      <c r="J453" s="153">
        <f t="shared" si="490"/>
        <v>2881.7649839843389</v>
      </c>
      <c r="K453" s="154">
        <f t="shared" si="491"/>
        <v>288.17649839843386</v>
      </c>
      <c r="L453" s="473"/>
      <c r="M453" s="153">
        <f>IFERROR(RANK(K453, K447:K461),"")</f>
        <v>4</v>
      </c>
      <c r="N453" s="448"/>
      <c r="O453" s="448"/>
      <c r="P453" s="95">
        <v>10</v>
      </c>
      <c r="Q453" s="177">
        <v>2873.3333333333312</v>
      </c>
      <c r="R453" s="177">
        <f t="shared" si="482"/>
        <v>287.33333333333314</v>
      </c>
      <c r="S453" s="95">
        <f>IFERROR(RANK(R453, R447:R461),"")</f>
        <v>7</v>
      </c>
      <c r="T453" s="447"/>
      <c r="U453" s="95">
        <v>10</v>
      </c>
      <c r="V453" s="177">
        <v>2903.2258064516154</v>
      </c>
      <c r="W453" s="177">
        <f t="shared" si="483"/>
        <v>290.32258064516157</v>
      </c>
      <c r="X453" s="95">
        <f>IFERROR(RANK(W453, W447:W461),"")</f>
        <v>4</v>
      </c>
      <c r="Y453" s="447"/>
      <c r="Z453" s="95">
        <v>10</v>
      </c>
      <c r="AA453" s="177">
        <v>2878.3783783783761</v>
      </c>
      <c r="AB453" s="177">
        <f t="shared" si="484"/>
        <v>287.83783783783758</v>
      </c>
      <c r="AC453" s="95">
        <f>IFERROR(RANK(AB453, AB447:AB461),"")</f>
        <v>4</v>
      </c>
      <c r="AD453" s="447"/>
      <c r="AE453" s="95">
        <v>10</v>
      </c>
      <c r="AF453" s="177">
        <v>2906.4000000000005</v>
      </c>
      <c r="AG453" s="177">
        <f t="shared" si="485"/>
        <v>290.64000000000004</v>
      </c>
      <c r="AH453" s="95">
        <f>IFERROR(RANK(AG453, AG447:AG461),"")</f>
        <v>3</v>
      </c>
      <c r="AI453" s="447"/>
      <c r="AJ453" s="95">
        <v>10</v>
      </c>
      <c r="AK453" s="177">
        <v>2858.7096774193574</v>
      </c>
      <c r="AL453" s="177">
        <f t="shared" si="486"/>
        <v>285.87096774193571</v>
      </c>
      <c r="AM453" s="95">
        <f>IFERROR(RANK(AL453, AL447:AL461),"")</f>
        <v>7</v>
      </c>
      <c r="AN453" s="447"/>
      <c r="AO453" s="95">
        <v>10</v>
      </c>
      <c r="AP453" s="177">
        <v>2855.3846153846139</v>
      </c>
      <c r="AQ453" s="177">
        <f t="shared" si="487"/>
        <v>285.53846153846138</v>
      </c>
      <c r="AR453" s="95">
        <f>IFERROR(RANK(AQ453, AQ447:AQ461),"")</f>
        <v>7</v>
      </c>
      <c r="AS453" s="447"/>
      <c r="AT453" s="95">
        <v>10</v>
      </c>
      <c r="AU453" s="177">
        <v>2896.9230769230753</v>
      </c>
      <c r="AV453" s="177">
        <f t="shared" si="488"/>
        <v>289.69230769230751</v>
      </c>
      <c r="AW453" s="95">
        <f>IFERROR(RANK(AV453, AV447:AV461),"")</f>
        <v>3</v>
      </c>
      <c r="AX453" s="447"/>
    </row>
    <row r="454" spans="2:50" hidden="1">
      <c r="B454" s="456"/>
      <c r="C454" s="95">
        <f t="shared" si="481"/>
        <v>8</v>
      </c>
      <c r="D454" s="95" t="s">
        <v>217</v>
      </c>
      <c r="E454" s="95">
        <v>10</v>
      </c>
      <c r="F454" s="95">
        <v>3000</v>
      </c>
      <c r="G454" s="177">
        <f t="shared" si="477"/>
        <v>300</v>
      </c>
      <c r="H454" s="475"/>
      <c r="I454" s="153">
        <f t="shared" si="489"/>
        <v>10</v>
      </c>
      <c r="J454" s="153">
        <f t="shared" si="490"/>
        <v>2875.2294354272021</v>
      </c>
      <c r="K454" s="154">
        <f t="shared" si="491"/>
        <v>287.52294354272027</v>
      </c>
      <c r="L454" s="473"/>
      <c r="M454" s="153">
        <f>IFERROR(RANK(K454, K447:K461),"")</f>
        <v>5</v>
      </c>
      <c r="N454" s="448"/>
      <c r="O454" s="448"/>
      <c r="P454" s="95">
        <v>10</v>
      </c>
      <c r="Q454" s="177">
        <v>2903.0769230769247</v>
      </c>
      <c r="R454" s="177">
        <f t="shared" si="482"/>
        <v>290.30769230769249</v>
      </c>
      <c r="S454" s="95">
        <f>IFERROR(RANK(R454, R447:R461),"")</f>
        <v>3</v>
      </c>
      <c r="T454" s="447"/>
      <c r="U454" s="95">
        <v>10</v>
      </c>
      <c r="V454" s="177">
        <v>2859.6000000000008</v>
      </c>
      <c r="W454" s="177">
        <f t="shared" si="483"/>
        <v>285.96000000000009</v>
      </c>
      <c r="X454" s="95">
        <f>IFERROR(RANK(W454, W447:W461),"")</f>
        <v>7</v>
      </c>
      <c r="Y454" s="447"/>
      <c r="Z454" s="95">
        <v>10</v>
      </c>
      <c r="AA454" s="177">
        <v>2881.1320754716999</v>
      </c>
      <c r="AB454" s="177">
        <f t="shared" si="484"/>
        <v>288.11320754716996</v>
      </c>
      <c r="AC454" s="95">
        <f>IFERROR(RANK(AB454, AB447:AB461),"")</f>
        <v>3</v>
      </c>
      <c r="AD454" s="447"/>
      <c r="AE454" s="95">
        <v>10</v>
      </c>
      <c r="AF454" s="177">
        <v>2854.090909090909</v>
      </c>
      <c r="AG454" s="177">
        <f t="shared" si="485"/>
        <v>285.40909090909088</v>
      </c>
      <c r="AH454" s="95">
        <f>IFERROR(RANK(AG454, AG447:AG461),"")</f>
        <v>8</v>
      </c>
      <c r="AI454" s="447"/>
      <c r="AJ454" s="95">
        <v>10</v>
      </c>
      <c r="AK454" s="177">
        <v>2866.2500000000009</v>
      </c>
      <c r="AL454" s="177">
        <f t="shared" si="486"/>
        <v>286.62500000000011</v>
      </c>
      <c r="AM454" s="95">
        <f>IFERROR(RANK(AL454, AL447:AL461),"")</f>
        <v>5</v>
      </c>
      <c r="AN454" s="447"/>
      <c r="AO454" s="95">
        <v>10</v>
      </c>
      <c r="AP454" s="177">
        <v>2906.6666666666683</v>
      </c>
      <c r="AQ454" s="177">
        <f t="shared" si="487"/>
        <v>290.66666666666686</v>
      </c>
      <c r="AR454" s="95">
        <f>IFERROR(RANK(AQ454, AQ447:AQ461),"")</f>
        <v>3</v>
      </c>
      <c r="AS454" s="447"/>
      <c r="AT454" s="95">
        <v>10</v>
      </c>
      <c r="AU454" s="177">
        <v>2855.7894736842127</v>
      </c>
      <c r="AV454" s="177">
        <f t="shared" si="488"/>
        <v>285.57894736842127</v>
      </c>
      <c r="AW454" s="95">
        <f>IFERROR(RANK(AV454, AV447:AV461),"")</f>
        <v>7</v>
      </c>
      <c r="AX454" s="447"/>
    </row>
    <row r="455" spans="2:50" hidden="1">
      <c r="B455" s="456"/>
      <c r="C455" s="95">
        <f t="shared" si="481"/>
        <v>9</v>
      </c>
      <c r="D455" s="95" t="s">
        <v>218</v>
      </c>
      <c r="E455" s="95">
        <v>13</v>
      </c>
      <c r="F455" s="95">
        <v>2000</v>
      </c>
      <c r="G455" s="177">
        <f t="shared" si="477"/>
        <v>153.84615384615384</v>
      </c>
      <c r="H455" s="475"/>
      <c r="I455" s="153">
        <f t="shared" si="489"/>
        <v>13</v>
      </c>
      <c r="J455" s="153">
        <f t="shared" si="490"/>
        <v>1919.978992385961</v>
      </c>
      <c r="K455" s="154">
        <f t="shared" si="491"/>
        <v>147.69069172199698</v>
      </c>
      <c r="L455" s="473"/>
      <c r="M455" s="153">
        <f>IFERROR(RANK(K455, K447:K461),"")</f>
        <v>10</v>
      </c>
      <c r="N455" s="448"/>
      <c r="O455" s="448"/>
      <c r="P455" s="95">
        <v>13</v>
      </c>
      <c r="Q455" s="177">
        <v>1912.3809523809521</v>
      </c>
      <c r="R455" s="177">
        <f t="shared" si="482"/>
        <v>147.1062271062271</v>
      </c>
      <c r="S455" s="95">
        <f>IFERROR(RANK(R455, R447:R461),"")</f>
        <v>10</v>
      </c>
      <c r="T455" s="447"/>
      <c r="U455" s="95">
        <v>13</v>
      </c>
      <c r="V455" s="177">
        <v>1931.9999999999993</v>
      </c>
      <c r="W455" s="177">
        <f t="shared" si="483"/>
        <v>148.61538461538456</v>
      </c>
      <c r="X455" s="95">
        <f>IFERROR(RANK(W455, W447:W461),"")</f>
        <v>10</v>
      </c>
      <c r="Y455" s="447"/>
      <c r="Z455" s="95">
        <v>13</v>
      </c>
      <c r="AA455" s="177">
        <v>1909.2000000000005</v>
      </c>
      <c r="AB455" s="177">
        <f t="shared" si="484"/>
        <v>146.86153846153849</v>
      </c>
      <c r="AC455" s="95">
        <f>IFERROR(RANK(AB455, AB447:AB461),"")</f>
        <v>10</v>
      </c>
      <c r="AD455" s="447"/>
      <c r="AE455" s="95">
        <v>13</v>
      </c>
      <c r="AF455" s="177">
        <v>1924.8648648648636</v>
      </c>
      <c r="AG455" s="177">
        <f t="shared" si="485"/>
        <v>148.06652806652798</v>
      </c>
      <c r="AH455" s="95">
        <f>IFERROR(RANK(AG455, AG447:AG461),"")</f>
        <v>10</v>
      </c>
      <c r="AI455" s="447"/>
      <c r="AJ455" s="95">
        <v>13</v>
      </c>
      <c r="AK455" s="177">
        <v>1937.5609756097556</v>
      </c>
      <c r="AL455" s="177">
        <f t="shared" si="486"/>
        <v>149.04315196998121</v>
      </c>
      <c r="AM455" s="95">
        <f>IFERROR(RANK(AL455, AL447:AL461),"")</f>
        <v>10</v>
      </c>
      <c r="AN455" s="447"/>
      <c r="AO455" s="95">
        <v>13</v>
      </c>
      <c r="AP455" s="177">
        <v>1905</v>
      </c>
      <c r="AQ455" s="177">
        <f t="shared" si="487"/>
        <v>146.53846153846155</v>
      </c>
      <c r="AR455" s="95">
        <f>IFERROR(RANK(AQ455, AQ447:AQ461),"")</f>
        <v>10</v>
      </c>
      <c r="AS455" s="447"/>
      <c r="AT455" s="95">
        <v>13</v>
      </c>
      <c r="AU455" s="177">
        <v>1918.8461538461549</v>
      </c>
      <c r="AV455" s="177">
        <f t="shared" si="488"/>
        <v>147.60355029585807</v>
      </c>
      <c r="AW455" s="95">
        <f>IFERROR(RANK(AV455, AV447:AV461),"")</f>
        <v>10</v>
      </c>
      <c r="AX455" s="447"/>
    </row>
    <row r="456" spans="2:50" hidden="1">
      <c r="B456" s="456"/>
      <c r="C456" s="95">
        <f t="shared" si="481"/>
        <v>10</v>
      </c>
      <c r="D456" s="95" t="s">
        <v>220</v>
      </c>
      <c r="E456" s="95">
        <v>14</v>
      </c>
      <c r="F456" s="95">
        <v>2000</v>
      </c>
      <c r="G456" s="177">
        <f t="shared" si="477"/>
        <v>142.85714285714286</v>
      </c>
      <c r="H456" s="475"/>
      <c r="I456" s="153">
        <f t="shared" si="489"/>
        <v>14</v>
      </c>
      <c r="J456" s="153">
        <f t="shared" si="490"/>
        <v>1916.5834045728279</v>
      </c>
      <c r="K456" s="154">
        <f t="shared" si="491"/>
        <v>136.89881461234481</v>
      </c>
      <c r="L456" s="473"/>
      <c r="M456" s="153">
        <f>IFERROR(RANK(K456, K447:K461),"")</f>
        <v>11</v>
      </c>
      <c r="N456" s="448"/>
      <c r="O456" s="448"/>
      <c r="P456" s="95">
        <v>14</v>
      </c>
      <c r="Q456" s="177">
        <v>1923.3802816901414</v>
      </c>
      <c r="R456" s="177">
        <f t="shared" si="482"/>
        <v>137.38430583501011</v>
      </c>
      <c r="S456" s="95">
        <f>IFERROR(RANK(R456, R447:R461),"")</f>
        <v>11</v>
      </c>
      <c r="T456" s="447"/>
      <c r="U456" s="95">
        <v>14</v>
      </c>
      <c r="V456" s="177">
        <v>1915.2941176470597</v>
      </c>
      <c r="W456" s="177">
        <f t="shared" si="483"/>
        <v>136.80672268907568</v>
      </c>
      <c r="X456" s="95">
        <f>IFERROR(RANK(W456, W447:W461),"")</f>
        <v>11</v>
      </c>
      <c r="Y456" s="447"/>
      <c r="Z456" s="95">
        <v>14</v>
      </c>
      <c r="AA456" s="177">
        <v>1911.4285714285711</v>
      </c>
      <c r="AB456" s="177">
        <f t="shared" si="484"/>
        <v>136.53061224489792</v>
      </c>
      <c r="AC456" s="95">
        <f>IFERROR(RANK(AB456, AB447:AB461),"")</f>
        <v>11</v>
      </c>
      <c r="AD456" s="447"/>
      <c r="AE456" s="95">
        <v>14</v>
      </c>
      <c r="AF456" s="177">
        <v>1910.0000000000009</v>
      </c>
      <c r="AG456" s="177">
        <f t="shared" si="485"/>
        <v>136.4285714285715</v>
      </c>
      <c r="AH456" s="95">
        <f>IFERROR(RANK(AG456, AG447:AG461),"")</f>
        <v>11</v>
      </c>
      <c r="AI456" s="447"/>
      <c r="AJ456" s="95">
        <v>14</v>
      </c>
      <c r="AK456" s="177">
        <v>1910.5263157894751</v>
      </c>
      <c r="AL456" s="177">
        <f t="shared" si="486"/>
        <v>136.46616541353393</v>
      </c>
      <c r="AM456" s="95">
        <f>IFERROR(RANK(AL456, AL447:AL461),"")</f>
        <v>11</v>
      </c>
      <c r="AN456" s="447"/>
      <c r="AO456" s="95">
        <v>14</v>
      </c>
      <c r="AP456" s="177">
        <v>1925.4545454545455</v>
      </c>
      <c r="AQ456" s="177">
        <f t="shared" si="487"/>
        <v>137.53246753246754</v>
      </c>
      <c r="AR456" s="95">
        <f>IFERROR(RANK(AQ456, AQ447:AQ461),"")</f>
        <v>11</v>
      </c>
      <c r="AS456" s="447"/>
      <c r="AT456" s="95">
        <v>14</v>
      </c>
      <c r="AU456" s="177">
        <v>1920.0000000000005</v>
      </c>
      <c r="AV456" s="177">
        <f t="shared" si="488"/>
        <v>137.14285714285717</v>
      </c>
      <c r="AW456" s="95">
        <f>IFERROR(RANK(AV456, AV447:AV461),"")</f>
        <v>11</v>
      </c>
      <c r="AX456" s="447"/>
    </row>
    <row r="457" spans="2:50" hidden="1">
      <c r="B457" s="456"/>
      <c r="C457" s="95">
        <f t="shared" si="481"/>
        <v>11</v>
      </c>
      <c r="D457" s="95" t="s">
        <v>221</v>
      </c>
      <c r="E457" s="95">
        <v>11</v>
      </c>
      <c r="F457" s="95">
        <v>3000</v>
      </c>
      <c r="G457" s="177">
        <f t="shared" si="477"/>
        <v>272.72727272727275</v>
      </c>
      <c r="H457" s="475"/>
      <c r="I457" s="153">
        <f t="shared" si="489"/>
        <v>11</v>
      </c>
      <c r="J457" s="153">
        <f t="shared" si="490"/>
        <v>2877.3015304022492</v>
      </c>
      <c r="K457" s="154">
        <f t="shared" si="491"/>
        <v>261.57286640020448</v>
      </c>
      <c r="L457" s="473"/>
      <c r="M457" s="153">
        <f>IFERROR(RANK(K457, K447:K461),"")</f>
        <v>9</v>
      </c>
      <c r="N457" s="448"/>
      <c r="O457" s="448"/>
      <c r="P457" s="95">
        <v>11</v>
      </c>
      <c r="Q457" s="177">
        <v>2854.090909090909</v>
      </c>
      <c r="R457" s="177">
        <f t="shared" si="482"/>
        <v>259.46280991735534</v>
      </c>
      <c r="S457" s="95">
        <f>IFERROR(RANK(R457, R447:R461),"")</f>
        <v>9</v>
      </c>
      <c r="T457" s="447"/>
      <c r="U457" s="95">
        <v>11</v>
      </c>
      <c r="V457" s="177">
        <v>2892.2033898305071</v>
      </c>
      <c r="W457" s="177">
        <f t="shared" si="483"/>
        <v>262.92758089368249</v>
      </c>
      <c r="X457" s="95">
        <f>IFERROR(RANK(W457, W447:W461),"")</f>
        <v>9</v>
      </c>
      <c r="Y457" s="447"/>
      <c r="Z457" s="95">
        <v>11</v>
      </c>
      <c r="AA457" s="177">
        <v>2882.5714285714289</v>
      </c>
      <c r="AB457" s="177">
        <f t="shared" si="484"/>
        <v>262.0519480519481</v>
      </c>
      <c r="AC457" s="95">
        <f>IFERROR(RANK(AB457, AB447:AB461),"")</f>
        <v>9</v>
      </c>
      <c r="AD457" s="447"/>
      <c r="AE457" s="95">
        <v>11</v>
      </c>
      <c r="AF457" s="177">
        <v>2862.8571428571431</v>
      </c>
      <c r="AG457" s="177">
        <f t="shared" si="485"/>
        <v>260.25974025974028</v>
      </c>
      <c r="AH457" s="95">
        <f>IFERROR(RANK(AG457, AG447:AG461),"")</f>
        <v>9</v>
      </c>
      <c r="AI457" s="447"/>
      <c r="AJ457" s="95">
        <v>11</v>
      </c>
      <c r="AK457" s="177">
        <v>2864.0624999999995</v>
      </c>
      <c r="AL457" s="177">
        <f t="shared" si="486"/>
        <v>260.36931818181813</v>
      </c>
      <c r="AM457" s="95">
        <f>IFERROR(RANK(AL457, AL447:AL461),"")</f>
        <v>9</v>
      </c>
      <c r="AN457" s="447"/>
      <c r="AO457" s="95">
        <v>11</v>
      </c>
      <c r="AP457" s="177">
        <v>2886.5753424657541</v>
      </c>
      <c r="AQ457" s="177">
        <f t="shared" si="487"/>
        <v>262.41594022415944</v>
      </c>
      <c r="AR457" s="95">
        <f>IFERROR(RANK(AQ457, AQ447:AQ461),"")</f>
        <v>9</v>
      </c>
      <c r="AS457" s="447"/>
      <c r="AT457" s="95">
        <v>11</v>
      </c>
      <c r="AU457" s="177">
        <v>2898.7500000000036</v>
      </c>
      <c r="AV457" s="177">
        <f t="shared" si="488"/>
        <v>263.52272727272759</v>
      </c>
      <c r="AW457" s="95">
        <f>IFERROR(RANK(AV457, AV447:AV461),"")</f>
        <v>9</v>
      </c>
      <c r="AX457" s="447"/>
    </row>
    <row r="458" spans="2:50" hidden="1">
      <c r="B458" s="456"/>
      <c r="C458" s="95">
        <f t="shared" si="481"/>
        <v>12</v>
      </c>
      <c r="D458" s="95"/>
      <c r="E458" s="95"/>
      <c r="F458" s="95"/>
      <c r="G458" s="95"/>
      <c r="H458" s="475"/>
      <c r="I458" s="153" t="str">
        <f t="shared" si="489"/>
        <v/>
      </c>
      <c r="J458" s="153" t="str">
        <f t="shared" si="490"/>
        <v/>
      </c>
      <c r="K458" s="154" t="str">
        <f t="shared" si="491"/>
        <v/>
      </c>
      <c r="L458" s="473"/>
      <c r="M458" s="153" t="str">
        <f>IFERROR(RANK(K458, K447:K461),"")</f>
        <v/>
      </c>
      <c r="N458" s="448"/>
      <c r="O458" s="448"/>
      <c r="P458" s="95"/>
      <c r="Q458" s="177"/>
      <c r="R458" s="177" t="str">
        <f t="shared" si="482"/>
        <v/>
      </c>
      <c r="S458" s="95" t="str">
        <f>IFERROR(RANK(R458, R447:R461),"")</f>
        <v/>
      </c>
      <c r="T458" s="447"/>
      <c r="U458" s="95"/>
      <c r="V458" s="177"/>
      <c r="W458" s="177" t="str">
        <f t="shared" si="483"/>
        <v/>
      </c>
      <c r="X458" s="95" t="str">
        <f>IFERROR(RANK(W458, W447:W461),"")</f>
        <v/>
      </c>
      <c r="Y458" s="447"/>
      <c r="Z458" s="95"/>
      <c r="AA458" s="177"/>
      <c r="AB458" s="177" t="str">
        <f t="shared" si="484"/>
        <v/>
      </c>
      <c r="AC458" s="95" t="str">
        <f>IFERROR(RANK(AB458, AB447:AB461),"")</f>
        <v/>
      </c>
      <c r="AD458" s="447"/>
      <c r="AE458" s="95"/>
      <c r="AF458" s="177"/>
      <c r="AG458" s="177" t="str">
        <f t="shared" si="485"/>
        <v/>
      </c>
      <c r="AH458" s="95" t="str">
        <f>IFERROR(RANK(AG458, AG447:AG461),"")</f>
        <v/>
      </c>
      <c r="AI458" s="447"/>
      <c r="AJ458" s="95"/>
      <c r="AK458" s="177"/>
      <c r="AL458" s="177" t="str">
        <f t="shared" si="486"/>
        <v/>
      </c>
      <c r="AM458" s="95" t="str">
        <f>IFERROR(RANK(AL458, AL447:AL461),"")</f>
        <v/>
      </c>
      <c r="AN458" s="447"/>
      <c r="AO458" s="95"/>
      <c r="AP458" s="177"/>
      <c r="AQ458" s="177" t="str">
        <f t="shared" si="487"/>
        <v/>
      </c>
      <c r="AR458" s="95" t="str">
        <f>IFERROR(RANK(AQ458, AQ447:AQ461),"")</f>
        <v/>
      </c>
      <c r="AS458" s="447"/>
      <c r="AT458" s="95"/>
      <c r="AU458" s="177"/>
      <c r="AV458" s="177" t="str">
        <f t="shared" si="488"/>
        <v/>
      </c>
      <c r="AW458" s="95" t="str">
        <f>IFERROR(RANK(AV458, AV447:AV461),"")</f>
        <v/>
      </c>
      <c r="AX458" s="447"/>
    </row>
    <row r="459" spans="2:50" hidden="1">
      <c r="B459" s="456"/>
      <c r="C459" s="95">
        <f t="shared" si="481"/>
        <v>13</v>
      </c>
      <c r="D459" s="95"/>
      <c r="E459" s="95"/>
      <c r="F459" s="95"/>
      <c r="G459" s="95"/>
      <c r="H459" s="475"/>
      <c r="I459" s="153" t="str">
        <f t="shared" si="489"/>
        <v/>
      </c>
      <c r="J459" s="153" t="str">
        <f t="shared" si="490"/>
        <v/>
      </c>
      <c r="K459" s="154" t="str">
        <f t="shared" si="491"/>
        <v/>
      </c>
      <c r="L459" s="473"/>
      <c r="M459" s="153" t="str">
        <f>IFERROR(RANK(K459, K447:K461),"")</f>
        <v/>
      </c>
      <c r="N459" s="448"/>
      <c r="O459" s="448"/>
      <c r="P459" s="95"/>
      <c r="Q459" s="177"/>
      <c r="R459" s="177" t="str">
        <f t="shared" si="482"/>
        <v/>
      </c>
      <c r="S459" s="95" t="str">
        <f>IFERROR(RANK(R459, R447:R461),"")</f>
        <v/>
      </c>
      <c r="T459" s="447"/>
      <c r="U459" s="95"/>
      <c r="V459" s="177"/>
      <c r="W459" s="177" t="str">
        <f t="shared" si="483"/>
        <v/>
      </c>
      <c r="X459" s="95" t="str">
        <f>IFERROR(RANK(W459, W447:W461),"")</f>
        <v/>
      </c>
      <c r="Y459" s="447"/>
      <c r="Z459" s="95"/>
      <c r="AA459" s="177"/>
      <c r="AB459" s="177" t="str">
        <f t="shared" si="484"/>
        <v/>
      </c>
      <c r="AC459" s="95" t="str">
        <f>IFERROR(RANK(AB459, AB447:AB461),"")</f>
        <v/>
      </c>
      <c r="AD459" s="447"/>
      <c r="AE459" s="95"/>
      <c r="AF459" s="177"/>
      <c r="AG459" s="177" t="str">
        <f t="shared" si="485"/>
        <v/>
      </c>
      <c r="AH459" s="95" t="str">
        <f>IFERROR(RANK(AG459, AG447:AG461),"")</f>
        <v/>
      </c>
      <c r="AI459" s="447"/>
      <c r="AJ459" s="95"/>
      <c r="AK459" s="177"/>
      <c r="AL459" s="177" t="str">
        <f t="shared" si="486"/>
        <v/>
      </c>
      <c r="AM459" s="95" t="str">
        <f>IFERROR(RANK(AL459, AL447:AL461),"")</f>
        <v/>
      </c>
      <c r="AN459" s="447"/>
      <c r="AO459" s="95"/>
      <c r="AP459" s="177"/>
      <c r="AQ459" s="177" t="str">
        <f t="shared" si="487"/>
        <v/>
      </c>
      <c r="AR459" s="95" t="str">
        <f>IFERROR(RANK(AQ459, AQ447:AQ461),"")</f>
        <v/>
      </c>
      <c r="AS459" s="447"/>
      <c r="AT459" s="95"/>
      <c r="AU459" s="177"/>
      <c r="AV459" s="177" t="str">
        <f t="shared" si="488"/>
        <v/>
      </c>
      <c r="AW459" s="95" t="str">
        <f>IFERROR(RANK(AV459, AV447:AV461),"")</f>
        <v/>
      </c>
      <c r="AX459" s="447"/>
    </row>
    <row r="460" spans="2:50" hidden="1">
      <c r="B460" s="456"/>
      <c r="C460" s="95">
        <f t="shared" si="481"/>
        <v>14</v>
      </c>
      <c r="D460" s="95"/>
      <c r="E460" s="95"/>
      <c r="F460" s="95"/>
      <c r="G460" s="95"/>
      <c r="H460" s="475"/>
      <c r="I460" s="153" t="str">
        <f t="shared" si="489"/>
        <v/>
      </c>
      <c r="J460" s="153" t="str">
        <f t="shared" si="490"/>
        <v/>
      </c>
      <c r="K460" s="154" t="str">
        <f t="shared" si="491"/>
        <v/>
      </c>
      <c r="L460" s="473"/>
      <c r="M460" s="153" t="str">
        <f>IFERROR(RANK(K460, K447:K461),"")</f>
        <v/>
      </c>
      <c r="N460" s="448"/>
      <c r="O460" s="448"/>
      <c r="P460" s="95"/>
      <c r="Q460" s="177"/>
      <c r="R460" s="177" t="str">
        <f t="shared" si="482"/>
        <v/>
      </c>
      <c r="S460" s="95" t="str">
        <f>IFERROR(RANK(R460, R447:R461),"")</f>
        <v/>
      </c>
      <c r="T460" s="447"/>
      <c r="U460" s="95"/>
      <c r="V460" s="177"/>
      <c r="W460" s="177" t="str">
        <f t="shared" si="483"/>
        <v/>
      </c>
      <c r="X460" s="95" t="str">
        <f>IFERROR(RANK(W460, W447:W461),"")</f>
        <v/>
      </c>
      <c r="Y460" s="447"/>
      <c r="Z460" s="95"/>
      <c r="AA460" s="177"/>
      <c r="AB460" s="177" t="str">
        <f t="shared" si="484"/>
        <v/>
      </c>
      <c r="AC460" s="95" t="str">
        <f>IFERROR(RANK(AB460, AB447:AB461),"")</f>
        <v/>
      </c>
      <c r="AD460" s="447"/>
      <c r="AE460" s="95"/>
      <c r="AF460" s="177"/>
      <c r="AG460" s="177" t="str">
        <f t="shared" si="485"/>
        <v/>
      </c>
      <c r="AH460" s="95" t="str">
        <f>IFERROR(RANK(AG460, AG447:AG461),"")</f>
        <v/>
      </c>
      <c r="AI460" s="447"/>
      <c r="AJ460" s="95"/>
      <c r="AK460" s="177"/>
      <c r="AL460" s="177" t="str">
        <f t="shared" si="486"/>
        <v/>
      </c>
      <c r="AM460" s="95" t="str">
        <f>IFERROR(RANK(AL460, AL447:AL461),"")</f>
        <v/>
      </c>
      <c r="AN460" s="447"/>
      <c r="AO460" s="95"/>
      <c r="AP460" s="177"/>
      <c r="AQ460" s="177" t="str">
        <f t="shared" si="487"/>
        <v/>
      </c>
      <c r="AR460" s="95" t="str">
        <f>IFERROR(RANK(AQ460, AQ447:AQ461),"")</f>
        <v/>
      </c>
      <c r="AS460" s="447"/>
      <c r="AT460" s="95"/>
      <c r="AU460" s="177"/>
      <c r="AV460" s="177" t="str">
        <f t="shared" si="488"/>
        <v/>
      </c>
      <c r="AW460" s="95" t="str">
        <f>IFERROR(RANK(AV460, AV447:AV461),"")</f>
        <v/>
      </c>
      <c r="AX460" s="447"/>
    </row>
    <row r="461" spans="2:50" hidden="1">
      <c r="B461" s="456"/>
      <c r="C461" s="95">
        <f t="shared" si="481"/>
        <v>15</v>
      </c>
      <c r="D461" s="95"/>
      <c r="E461" s="95"/>
      <c r="F461" s="95"/>
      <c r="G461" s="95"/>
      <c r="H461" s="476"/>
      <c r="I461" s="153" t="str">
        <f t="shared" si="489"/>
        <v/>
      </c>
      <c r="J461" s="153" t="str">
        <f t="shared" si="490"/>
        <v/>
      </c>
      <c r="K461" s="154" t="str">
        <f t="shared" si="491"/>
        <v/>
      </c>
      <c r="L461" s="473"/>
      <c r="M461" s="153" t="str">
        <f>IFERROR(RANK(K461, K447:K461),"")</f>
        <v/>
      </c>
      <c r="N461" s="448"/>
      <c r="O461" s="448"/>
      <c r="P461" s="95"/>
      <c r="Q461" s="177"/>
      <c r="R461" s="177" t="str">
        <f t="shared" si="482"/>
        <v/>
      </c>
      <c r="S461" s="95" t="str">
        <f>IFERROR(RANK(R461, R447:R461),"")</f>
        <v/>
      </c>
      <c r="T461" s="447"/>
      <c r="U461" s="95"/>
      <c r="V461" s="177"/>
      <c r="W461" s="177" t="str">
        <f t="shared" si="483"/>
        <v/>
      </c>
      <c r="X461" s="95" t="str">
        <f>IFERROR(RANK(W461, W447:W461),"")</f>
        <v/>
      </c>
      <c r="Y461" s="447"/>
      <c r="Z461" s="95"/>
      <c r="AA461" s="177"/>
      <c r="AB461" s="177" t="str">
        <f t="shared" si="484"/>
        <v/>
      </c>
      <c r="AC461" s="95" t="str">
        <f>IFERROR(RANK(AB461, AB447:AB461),"")</f>
        <v/>
      </c>
      <c r="AD461" s="447"/>
      <c r="AE461" s="95"/>
      <c r="AF461" s="177"/>
      <c r="AG461" s="177" t="str">
        <f t="shared" si="485"/>
        <v/>
      </c>
      <c r="AH461" s="95" t="str">
        <f>IFERROR(RANK(AG461, AG447:AG461),"")</f>
        <v/>
      </c>
      <c r="AI461" s="447"/>
      <c r="AJ461" s="95"/>
      <c r="AK461" s="177"/>
      <c r="AL461" s="177" t="str">
        <f t="shared" si="486"/>
        <v/>
      </c>
      <c r="AM461" s="95" t="str">
        <f>IFERROR(RANK(AL461, AL447:AL461),"")</f>
        <v/>
      </c>
      <c r="AN461" s="447"/>
      <c r="AO461" s="95"/>
      <c r="AP461" s="177"/>
      <c r="AQ461" s="177" t="str">
        <f t="shared" si="487"/>
        <v/>
      </c>
      <c r="AR461" s="95" t="str">
        <f>IFERROR(RANK(AQ461, AQ447:AQ461),"")</f>
        <v/>
      </c>
      <c r="AS461" s="447"/>
      <c r="AT461" s="95"/>
      <c r="AU461" s="177"/>
      <c r="AV461" s="177" t="str">
        <f t="shared" si="488"/>
        <v/>
      </c>
      <c r="AW461" s="95" t="str">
        <f>IFERROR(RANK(AV461, AV447:AV461),"")</f>
        <v/>
      </c>
      <c r="AX461" s="447"/>
    </row>
    <row r="462" spans="2:50" ht="15.6" hidden="1">
      <c r="B462" s="460" t="s">
        <v>115</v>
      </c>
      <c r="C462" s="461"/>
      <c r="D462" s="461"/>
      <c r="E462" s="461"/>
      <c r="F462" s="461"/>
      <c r="G462" s="461"/>
      <c r="H462" s="461"/>
      <c r="I462" s="150"/>
      <c r="J462" s="150"/>
      <c r="K462" s="150"/>
      <c r="L462" s="150"/>
      <c r="M462" s="150"/>
      <c r="N462" s="448" t="s">
        <v>116</v>
      </c>
      <c r="O462" s="463" t="s">
        <v>63</v>
      </c>
      <c r="P462" s="465">
        <f>AT442+1</f>
        <v>46028</v>
      </c>
      <c r="Q462" s="456"/>
      <c r="R462" s="456"/>
      <c r="S462" s="456"/>
      <c r="T462" s="456"/>
      <c r="U462" s="465">
        <f>P462+1</f>
        <v>46029</v>
      </c>
      <c r="V462" s="456"/>
      <c r="W462" s="456"/>
      <c r="X462" s="456"/>
      <c r="Y462" s="456"/>
      <c r="Z462" s="465">
        <f>U462+1</f>
        <v>46030</v>
      </c>
      <c r="AA462" s="456"/>
      <c r="AB462" s="456"/>
      <c r="AC462" s="456"/>
      <c r="AD462" s="456"/>
      <c r="AE462" s="465">
        <f>Z462+1</f>
        <v>46031</v>
      </c>
      <c r="AF462" s="456"/>
      <c r="AG462" s="456"/>
      <c r="AH462" s="456"/>
      <c r="AI462" s="456"/>
      <c r="AJ462" s="465">
        <f>AE462+1</f>
        <v>46032</v>
      </c>
      <c r="AK462" s="456"/>
      <c r="AL462" s="456"/>
      <c r="AM462" s="456"/>
      <c r="AN462" s="456"/>
      <c r="AO462" s="465">
        <f>AJ462+1</f>
        <v>46033</v>
      </c>
      <c r="AP462" s="456"/>
      <c r="AQ462" s="456"/>
      <c r="AR462" s="456"/>
      <c r="AS462" s="456"/>
      <c r="AT462" s="465">
        <f>AO462+1</f>
        <v>46034</v>
      </c>
      <c r="AU462" s="456"/>
      <c r="AV462" s="456"/>
      <c r="AW462" s="456"/>
      <c r="AX462" s="456"/>
    </row>
    <row r="463" spans="2:50" ht="15.6" hidden="1">
      <c r="B463" s="462"/>
      <c r="C463" s="462"/>
      <c r="D463" s="462"/>
      <c r="E463" s="462"/>
      <c r="F463" s="462"/>
      <c r="G463" s="462"/>
      <c r="H463" s="462"/>
      <c r="I463" s="150"/>
      <c r="J463" s="150"/>
      <c r="K463" s="150"/>
      <c r="L463" s="150"/>
      <c r="M463" s="150"/>
      <c r="N463" s="448"/>
      <c r="O463" s="464"/>
      <c r="P463" s="465" t="s">
        <v>77</v>
      </c>
      <c r="Q463" s="456"/>
      <c r="R463" s="456"/>
      <c r="S463" s="456"/>
      <c r="T463" s="456"/>
      <c r="U463" s="465" t="s">
        <v>78</v>
      </c>
      <c r="V463" s="456"/>
      <c r="W463" s="456"/>
      <c r="X463" s="456"/>
      <c r="Y463" s="456"/>
      <c r="Z463" s="465" t="s">
        <v>79</v>
      </c>
      <c r="AA463" s="456"/>
      <c r="AB463" s="456"/>
      <c r="AC463" s="456"/>
      <c r="AD463" s="456"/>
      <c r="AE463" s="465" t="s">
        <v>74</v>
      </c>
      <c r="AF463" s="456"/>
      <c r="AG463" s="456"/>
      <c r="AH463" s="456"/>
      <c r="AI463" s="456"/>
      <c r="AJ463" s="465" t="s">
        <v>75</v>
      </c>
      <c r="AK463" s="456"/>
      <c r="AL463" s="456"/>
      <c r="AM463" s="456"/>
      <c r="AN463" s="456"/>
      <c r="AO463" s="465" t="s">
        <v>70</v>
      </c>
      <c r="AP463" s="456"/>
      <c r="AQ463" s="456"/>
      <c r="AR463" s="456"/>
      <c r="AS463" s="456"/>
      <c r="AT463" s="465" t="s">
        <v>76</v>
      </c>
      <c r="AU463" s="456"/>
      <c r="AV463" s="456"/>
      <c r="AW463" s="456"/>
      <c r="AX463" s="456"/>
    </row>
    <row r="464" spans="2:50" hidden="1">
      <c r="B464" s="448" t="s">
        <v>117</v>
      </c>
      <c r="C464" s="448" t="s">
        <v>118</v>
      </c>
      <c r="D464" s="448"/>
      <c r="E464" s="448" t="s">
        <v>119</v>
      </c>
      <c r="F464" s="448"/>
      <c r="G464" s="448"/>
      <c r="H464" s="452" t="s">
        <v>120</v>
      </c>
      <c r="I464" s="455" t="s">
        <v>121</v>
      </c>
      <c r="J464" s="455"/>
      <c r="K464" s="455"/>
      <c r="L464" s="455" t="s">
        <v>120</v>
      </c>
      <c r="M464" s="455" t="s">
        <v>122</v>
      </c>
      <c r="N464" s="448"/>
      <c r="O464" s="448" t="s">
        <v>123</v>
      </c>
      <c r="P464" s="449" t="s">
        <v>124</v>
      </c>
      <c r="Q464" s="450"/>
      <c r="R464" s="450"/>
      <c r="S464" s="451"/>
      <c r="T464" s="448" t="s">
        <v>120</v>
      </c>
      <c r="U464" s="449" t="s">
        <v>124</v>
      </c>
      <c r="V464" s="450"/>
      <c r="W464" s="450"/>
      <c r="X464" s="451"/>
      <c r="Y464" s="448" t="s">
        <v>120</v>
      </c>
      <c r="Z464" s="449" t="s">
        <v>124</v>
      </c>
      <c r="AA464" s="450"/>
      <c r="AB464" s="450"/>
      <c r="AC464" s="451"/>
      <c r="AD464" s="448" t="s">
        <v>120</v>
      </c>
      <c r="AE464" s="449" t="s">
        <v>124</v>
      </c>
      <c r="AF464" s="450"/>
      <c r="AG464" s="450"/>
      <c r="AH464" s="451"/>
      <c r="AI464" s="448" t="s">
        <v>120</v>
      </c>
      <c r="AJ464" s="449" t="s">
        <v>124</v>
      </c>
      <c r="AK464" s="450"/>
      <c r="AL464" s="450"/>
      <c r="AM464" s="451"/>
      <c r="AN464" s="448" t="s">
        <v>120</v>
      </c>
      <c r="AO464" s="449" t="s">
        <v>124</v>
      </c>
      <c r="AP464" s="450"/>
      <c r="AQ464" s="450"/>
      <c r="AR464" s="451"/>
      <c r="AS464" s="448" t="s">
        <v>120</v>
      </c>
      <c r="AT464" s="449" t="s">
        <v>124</v>
      </c>
      <c r="AU464" s="450"/>
      <c r="AV464" s="450"/>
      <c r="AW464" s="451"/>
      <c r="AX464" s="448" t="s">
        <v>120</v>
      </c>
    </row>
    <row r="465" spans="2:50" hidden="1">
      <c r="B465" s="448"/>
      <c r="C465" s="448"/>
      <c r="D465" s="448"/>
      <c r="E465" s="448" t="s">
        <v>125</v>
      </c>
      <c r="F465" s="448"/>
      <c r="G465" s="448"/>
      <c r="H465" s="453"/>
      <c r="I465" s="455" t="s">
        <v>125</v>
      </c>
      <c r="J465" s="455"/>
      <c r="K465" s="455"/>
      <c r="L465" s="455"/>
      <c r="M465" s="455"/>
      <c r="N465" s="448"/>
      <c r="O465" s="448"/>
      <c r="P465" s="449" t="s">
        <v>126</v>
      </c>
      <c r="Q465" s="450"/>
      <c r="R465" s="450"/>
      <c r="S465" s="451"/>
      <c r="T465" s="448"/>
      <c r="U465" s="449" t="s">
        <v>126</v>
      </c>
      <c r="V465" s="450"/>
      <c r="W465" s="450"/>
      <c r="X465" s="451"/>
      <c r="Y465" s="448"/>
      <c r="Z465" s="449" t="s">
        <v>126</v>
      </c>
      <c r="AA465" s="450"/>
      <c r="AB465" s="450"/>
      <c r="AC465" s="451"/>
      <c r="AD465" s="448"/>
      <c r="AE465" s="449" t="s">
        <v>126</v>
      </c>
      <c r="AF465" s="450"/>
      <c r="AG465" s="450"/>
      <c r="AH465" s="451"/>
      <c r="AI465" s="448"/>
      <c r="AJ465" s="449" t="s">
        <v>126</v>
      </c>
      <c r="AK465" s="450"/>
      <c r="AL465" s="450"/>
      <c r="AM465" s="451"/>
      <c r="AN465" s="448"/>
      <c r="AO465" s="449" t="s">
        <v>126</v>
      </c>
      <c r="AP465" s="450"/>
      <c r="AQ465" s="450"/>
      <c r="AR465" s="451"/>
      <c r="AS465" s="448"/>
      <c r="AT465" s="449" t="s">
        <v>126</v>
      </c>
      <c r="AU465" s="450"/>
      <c r="AV465" s="450"/>
      <c r="AW465" s="451"/>
      <c r="AX465" s="448"/>
    </row>
    <row r="466" spans="2:50" hidden="1">
      <c r="B466" s="448"/>
      <c r="C466" s="448"/>
      <c r="D466" s="448"/>
      <c r="E466" s="94" t="s">
        <v>127</v>
      </c>
      <c r="F466" s="94" t="s">
        <v>128</v>
      </c>
      <c r="G466" s="94" t="s">
        <v>129</v>
      </c>
      <c r="H466" s="454"/>
      <c r="I466" s="152" t="s">
        <v>127</v>
      </c>
      <c r="J466" s="152" t="s">
        <v>128</v>
      </c>
      <c r="K466" s="152" t="s">
        <v>129</v>
      </c>
      <c r="L466" s="455"/>
      <c r="M466" s="455"/>
      <c r="N466" s="448"/>
      <c r="O466" s="448"/>
      <c r="P466" s="94" t="s">
        <v>127</v>
      </c>
      <c r="Q466" s="94" t="s">
        <v>128</v>
      </c>
      <c r="R466" s="94" t="s">
        <v>129</v>
      </c>
      <c r="S466" s="94" t="s">
        <v>122</v>
      </c>
      <c r="T466" s="448"/>
      <c r="U466" s="94" t="s">
        <v>127</v>
      </c>
      <c r="V466" s="94" t="s">
        <v>128</v>
      </c>
      <c r="W466" s="94" t="s">
        <v>129</v>
      </c>
      <c r="X466" s="94" t="s">
        <v>122</v>
      </c>
      <c r="Y466" s="448"/>
      <c r="Z466" s="94" t="s">
        <v>127</v>
      </c>
      <c r="AA466" s="94" t="s">
        <v>128</v>
      </c>
      <c r="AB466" s="94" t="s">
        <v>129</v>
      </c>
      <c r="AC466" s="94" t="s">
        <v>122</v>
      </c>
      <c r="AD466" s="448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8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8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8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8"/>
    </row>
    <row r="467" spans="2:50" hidden="1">
      <c r="B467" s="456" t="s">
        <v>203</v>
      </c>
      <c r="C467" s="95">
        <f>C447</f>
        <v>1</v>
      </c>
      <c r="D467" s="95" t="s">
        <v>204</v>
      </c>
      <c r="E467" s="95">
        <v>10</v>
      </c>
      <c r="F467" s="95">
        <v>3000</v>
      </c>
      <c r="G467" s="177">
        <f t="shared" ref="G467:G477" si="492">F467/E467</f>
        <v>300</v>
      </c>
      <c r="H467" s="474">
        <f>AVERAGE(G467:G481)</f>
        <v>276.00883964520324</v>
      </c>
      <c r="I467" s="153">
        <f t="shared" ref="I467:I469" si="493">IFERROR(AVERAGE(P467,U467,Z467,AE467,AJ467,AO467,AT467),"")</f>
        <v>10</v>
      </c>
      <c r="J467" s="153">
        <f t="shared" ref="J467:J469" si="494">IFERROR(AVERAGE(Q467,V467,AA467,AF467,AK467,AP467,AU467),"")</f>
        <v>2870.7079196740733</v>
      </c>
      <c r="K467" s="154">
        <f t="shared" ref="K467:K469" si="495">IFERROR(AVERAGE(R467,W467,AB467,AG467,AL467,AQ467,AV467),"")</f>
        <v>287.07079196740739</v>
      </c>
      <c r="L467" s="473">
        <f>IFERROR(AVERAGE(K467:K481),"-")</f>
        <v>264.93313343829618</v>
      </c>
      <c r="M467" s="153">
        <f>IFERROR(RANK(K467, K467:K481),"")</f>
        <v>7</v>
      </c>
      <c r="N467" s="448"/>
      <c r="O467" s="448"/>
      <c r="P467" s="95">
        <v>10</v>
      </c>
      <c r="Q467" s="177">
        <v>2858.8605182926849</v>
      </c>
      <c r="R467" s="177">
        <f>IFERROR(Q467/P467,"")</f>
        <v>285.88605182926847</v>
      </c>
      <c r="S467" s="95">
        <f>IFERROR(RANK(R467, R467:R481),"")</f>
        <v>7</v>
      </c>
      <c r="T467" s="447">
        <f>AVERAGE(R467:R481)</f>
        <v>264.7893353018988</v>
      </c>
      <c r="U467" s="95">
        <v>10</v>
      </c>
      <c r="V467" s="177">
        <v>2887.3476702508979</v>
      </c>
      <c r="W467" s="177">
        <f>IFERROR(V467/U467,"")</f>
        <v>288.73476702508981</v>
      </c>
      <c r="X467" s="95">
        <f>IFERROR(RANK(W467, W467:W481),"")</f>
        <v>6</v>
      </c>
      <c r="Y467" s="447">
        <f>AVERAGE(W467:W481)</f>
        <v>265.65961488933112</v>
      </c>
      <c r="Z467" s="95">
        <v>10</v>
      </c>
      <c r="AA467" s="177">
        <v>2877.7777777777787</v>
      </c>
      <c r="AB467" s="177">
        <f>IFERROR(AA467/Z467,"")</f>
        <v>287.77777777777789</v>
      </c>
      <c r="AC467" s="95">
        <f>IFERROR(RANK(AB467, AB467:AB481),"")</f>
        <v>6</v>
      </c>
      <c r="AD467" s="447">
        <f>AVERAGE(AB467:AB481)</f>
        <v>265.45226141876344</v>
      </c>
      <c r="AE467" s="95">
        <v>10</v>
      </c>
      <c r="AF467" s="177">
        <v>2872.0000000000009</v>
      </c>
      <c r="AG467" s="177">
        <f>IFERROR(AF467/AE467,"")</f>
        <v>287.2000000000001</v>
      </c>
      <c r="AH467" s="95">
        <f>IFERROR(RANK(AG467, AG467:AG481),"")</f>
        <v>7</v>
      </c>
      <c r="AI467" s="447">
        <f>AVERAGE(AG467:AG481)</f>
        <v>264.53547608931871</v>
      </c>
      <c r="AJ467" s="95">
        <v>10</v>
      </c>
      <c r="AK467" s="177">
        <v>2865.2380952380959</v>
      </c>
      <c r="AL467" s="177">
        <f>IFERROR(AK467/AJ467,"")</f>
        <v>286.52380952380958</v>
      </c>
      <c r="AM467" s="95">
        <f>IFERROR(RANK(AL467, AL467:AL481),"")</f>
        <v>4</v>
      </c>
      <c r="AN467" s="447">
        <f>AVERAGE(AL467:AL481)</f>
        <v>263.82561223582775</v>
      </c>
      <c r="AO467" s="95">
        <v>10</v>
      </c>
      <c r="AP467" s="177">
        <v>2863.6405178979439</v>
      </c>
      <c r="AQ467" s="177">
        <f>IFERROR(AP467/AO467,"")</f>
        <v>286.36405178979442</v>
      </c>
      <c r="AR467" s="95">
        <f>IFERROR(RANK(AQ467, AQ467:AQ481),"")</f>
        <v>8</v>
      </c>
      <c r="AS467" s="447">
        <f>AVERAGE(AQ467:AQ481)</f>
        <v>265.18652926821721</v>
      </c>
      <c r="AT467" s="95">
        <v>10</v>
      </c>
      <c r="AU467" s="177">
        <v>2870.0908582611132</v>
      </c>
      <c r="AV467" s="177">
        <f>IFERROR(AU467/AT467,"")</f>
        <v>287.00908582611135</v>
      </c>
      <c r="AW467" s="95">
        <f>IFERROR(RANK(AV467, AV467:AV481),"")</f>
        <v>6</v>
      </c>
      <c r="AX467" s="447">
        <f>AVERAGE(AV467:AV481)</f>
        <v>259.40458594602507</v>
      </c>
    </row>
    <row r="468" spans="2:50" hidden="1">
      <c r="B468" s="456"/>
      <c r="C468" s="95">
        <f t="shared" ref="C468:C481" si="496">C448</f>
        <v>2</v>
      </c>
      <c r="D468" s="95" t="s">
        <v>205</v>
      </c>
      <c r="E468" s="95">
        <v>10</v>
      </c>
      <c r="F468" s="95">
        <v>3000</v>
      </c>
      <c r="G468" s="177">
        <f t="shared" si="492"/>
        <v>300</v>
      </c>
      <c r="H468" s="475"/>
      <c r="I468" s="153">
        <f t="shared" si="493"/>
        <v>10</v>
      </c>
      <c r="J468" s="153">
        <f t="shared" si="494"/>
        <v>2870.8135515258446</v>
      </c>
      <c r="K468" s="154">
        <f t="shared" si="495"/>
        <v>287.08135515258448</v>
      </c>
      <c r="L468" s="473"/>
      <c r="M468" s="153">
        <f>IFERROR(RANK(K468, K467:K481),"")</f>
        <v>6</v>
      </c>
      <c r="N468" s="448"/>
      <c r="O468" s="448"/>
      <c r="P468" s="95">
        <v>10</v>
      </c>
      <c r="Q468" s="177">
        <v>2886.0753532182107</v>
      </c>
      <c r="R468" s="177">
        <f t="shared" ref="R468:R481" si="497">IFERROR(Q468/P468,"")</f>
        <v>288.60753532182105</v>
      </c>
      <c r="S468" s="95">
        <f>IFERROR(RANK(R468, R467:R481),"")</f>
        <v>3</v>
      </c>
      <c r="T468" s="447"/>
      <c r="U468" s="95">
        <v>10</v>
      </c>
      <c r="V468" s="177">
        <v>2863.4008097166006</v>
      </c>
      <c r="W468" s="177">
        <f t="shared" ref="W468:W481" si="498">IFERROR(V468/U468,"")</f>
        <v>286.34008097166009</v>
      </c>
      <c r="X468" s="95">
        <f>IFERROR(RANK(W468, W467:W481),"")</f>
        <v>7</v>
      </c>
      <c r="Y468" s="447"/>
      <c r="Z468" s="95">
        <v>10</v>
      </c>
      <c r="AA468" s="177">
        <v>2884.3406593406589</v>
      </c>
      <c r="AB468" s="177">
        <f t="shared" ref="AB468:AB481" si="499">IFERROR(AA468/Z468,"")</f>
        <v>288.43406593406587</v>
      </c>
      <c r="AC468" s="95">
        <f>IFERROR(RANK(AB468, AB467:AB481),"")</f>
        <v>5</v>
      </c>
      <c r="AD468" s="447"/>
      <c r="AE468" s="95">
        <v>10</v>
      </c>
      <c r="AF468" s="177">
        <v>2877.5</v>
      </c>
      <c r="AG468" s="177">
        <f t="shared" ref="AG468:AG481" si="500">IFERROR(AF468/AE468,"")</f>
        <v>287.75</v>
      </c>
      <c r="AH468" s="95">
        <f>IFERROR(RANK(AG468, AG467:AG481),"")</f>
        <v>4</v>
      </c>
      <c r="AI468" s="447"/>
      <c r="AJ468" s="95">
        <v>10</v>
      </c>
      <c r="AK468" s="177">
        <v>2857.0588235294113</v>
      </c>
      <c r="AL468" s="177">
        <f t="shared" ref="AL468:AL481" si="501">IFERROR(AK468/AJ468,"")</f>
        <v>285.7058823529411</v>
      </c>
      <c r="AM468" s="95">
        <f>IFERROR(RANK(AL468, AL467:AL481),"")</f>
        <v>6</v>
      </c>
      <c r="AN468" s="447"/>
      <c r="AO468" s="95">
        <v>10</v>
      </c>
      <c r="AP468" s="177">
        <v>2870.625</v>
      </c>
      <c r="AQ468" s="177">
        <f t="shared" ref="AQ468:AQ481" si="502">IFERROR(AP468/AO468,"")</f>
        <v>287.0625</v>
      </c>
      <c r="AR468" s="95">
        <f>IFERROR(RANK(AQ468, AQ467:AQ481),"")</f>
        <v>6</v>
      </c>
      <c r="AS468" s="447"/>
      <c r="AT468" s="95">
        <v>10</v>
      </c>
      <c r="AU468" s="177">
        <v>2856.6942148760331</v>
      </c>
      <c r="AV468" s="177">
        <f t="shared" ref="AV468:AV481" si="503">IFERROR(AU468/AT468,"")</f>
        <v>285.6694214876033</v>
      </c>
      <c r="AW468" s="95">
        <f>IFERROR(RANK(AV468, AV467:AV481),"")</f>
        <v>7</v>
      </c>
      <c r="AX468" s="447"/>
    </row>
    <row r="469" spans="2:50" hidden="1">
      <c r="B469" s="456"/>
      <c r="C469" s="95">
        <f t="shared" si="496"/>
        <v>3</v>
      </c>
      <c r="D469" s="95" t="s">
        <v>206</v>
      </c>
      <c r="E469" s="95">
        <v>10</v>
      </c>
      <c r="F469" s="95">
        <v>3000</v>
      </c>
      <c r="G469" s="177">
        <f t="shared" si="492"/>
        <v>300</v>
      </c>
      <c r="H469" s="475"/>
      <c r="I469" s="153">
        <f t="shared" si="493"/>
        <v>10</v>
      </c>
      <c r="J469" s="153">
        <f t="shared" si="494"/>
        <v>2866.9514962687003</v>
      </c>
      <c r="K469" s="154">
        <f t="shared" si="495"/>
        <v>286.69514962687009</v>
      </c>
      <c r="L469" s="473"/>
      <c r="M469" s="153">
        <f>IFERROR(RANK(K469, K467:K481),"")</f>
        <v>8</v>
      </c>
      <c r="N469" s="448"/>
      <c r="O469" s="448"/>
      <c r="P469" s="95">
        <v>10</v>
      </c>
      <c r="Q469" s="177">
        <v>2876.5048543689322</v>
      </c>
      <c r="R469" s="177">
        <f t="shared" si="497"/>
        <v>287.65048543689323</v>
      </c>
      <c r="S469" s="95">
        <f>IFERROR(RANK(R469, R467:R481),"")</f>
        <v>6</v>
      </c>
      <c r="T469" s="447"/>
      <c r="U469" s="95">
        <v>10</v>
      </c>
      <c r="V469" s="177">
        <v>2860.408163265306</v>
      </c>
      <c r="W469" s="177">
        <f t="shared" si="498"/>
        <v>286.0408163265306</v>
      </c>
      <c r="X469" s="95">
        <f>IFERROR(RANK(W469, W467:W481),"")</f>
        <v>8</v>
      </c>
      <c r="Y469" s="447"/>
      <c r="Z469" s="95">
        <v>10</v>
      </c>
      <c r="AA469" s="177">
        <v>2870.2173913043471</v>
      </c>
      <c r="AB469" s="177">
        <f t="shared" si="499"/>
        <v>287.0217391304347</v>
      </c>
      <c r="AC469" s="95">
        <f>IFERROR(RANK(AB469, AB467:AB481),"")</f>
        <v>7</v>
      </c>
      <c r="AD469" s="447"/>
      <c r="AE469" s="95">
        <v>10</v>
      </c>
      <c r="AF469" s="177">
        <v>2856.5517241379307</v>
      </c>
      <c r="AG469" s="177">
        <f t="shared" si="500"/>
        <v>285.65517241379308</v>
      </c>
      <c r="AH469" s="95">
        <f>IFERROR(RANK(AG469, AG467:AG481),"")</f>
        <v>8</v>
      </c>
      <c r="AI469" s="447"/>
      <c r="AJ469" s="95">
        <v>10</v>
      </c>
      <c r="AK469" s="177">
        <v>2856.1290322580649</v>
      </c>
      <c r="AL469" s="177">
        <f t="shared" si="501"/>
        <v>285.61290322580646</v>
      </c>
      <c r="AM469" s="95">
        <f>IFERROR(RANK(AL469, AL467:AL481),"")</f>
        <v>8</v>
      </c>
      <c r="AN469" s="447"/>
      <c r="AO469" s="95">
        <v>10</v>
      </c>
      <c r="AP469" s="177">
        <v>2870.408163265306</v>
      </c>
      <c r="AQ469" s="177">
        <f t="shared" si="502"/>
        <v>287.0408163265306</v>
      </c>
      <c r="AR469" s="95">
        <f>IFERROR(RANK(AQ469, AQ467:AQ481),"")</f>
        <v>7</v>
      </c>
      <c r="AS469" s="447"/>
      <c r="AT469" s="95">
        <v>10</v>
      </c>
      <c r="AU469" s="177">
        <v>2878.4411452810182</v>
      </c>
      <c r="AV469" s="177">
        <f t="shared" si="503"/>
        <v>287.84411452810184</v>
      </c>
      <c r="AW469" s="95">
        <f>IFERROR(RANK(AV469, AV467:AV481),"")</f>
        <v>5</v>
      </c>
      <c r="AX469" s="447"/>
    </row>
    <row r="470" spans="2:50" hidden="1">
      <c r="B470" s="456"/>
      <c r="C470" s="95">
        <f t="shared" si="496"/>
        <v>4</v>
      </c>
      <c r="D470" s="95" t="s">
        <v>209</v>
      </c>
      <c r="E470" s="95">
        <v>9</v>
      </c>
      <c r="F470" s="95">
        <v>3000</v>
      </c>
      <c r="G470" s="177">
        <f t="shared" si="492"/>
        <v>333.33333333333331</v>
      </c>
      <c r="H470" s="475"/>
      <c r="I470" s="153">
        <f>IFERROR(AVERAGE(P470,U470,Z470,AE470,AJ470,AO470,AT470),"")</f>
        <v>9</v>
      </c>
      <c r="J470" s="153">
        <f>IFERROR(AVERAGE(Q470,V470,AA470,AF470,AK470,AP470,AU470),"")</f>
        <v>2867.8204942087532</v>
      </c>
      <c r="K470" s="154">
        <f>IFERROR(AVERAGE(R470,W470,AB470,AG470,AL470,AQ470,AV470),"")</f>
        <v>318.64672157875026</v>
      </c>
      <c r="L470" s="473"/>
      <c r="M470" s="153">
        <f>IFERROR(RANK(K470, K467:K481),"")</f>
        <v>2</v>
      </c>
      <c r="N470" s="448"/>
      <c r="O470" s="448"/>
      <c r="P470" s="95">
        <v>9</v>
      </c>
      <c r="Q470" s="177">
        <v>2894.5454545454545</v>
      </c>
      <c r="R470" s="177">
        <f t="shared" si="497"/>
        <v>321.61616161616161</v>
      </c>
      <c r="S470" s="95">
        <f>IFERROR(RANK(R470, R467:R481),"")</f>
        <v>1</v>
      </c>
      <c r="T470" s="447"/>
      <c r="U470" s="95">
        <v>9</v>
      </c>
      <c r="V470" s="177">
        <v>2855.9999999999991</v>
      </c>
      <c r="W470" s="177">
        <f t="shared" si="498"/>
        <v>317.33333333333326</v>
      </c>
      <c r="X470" s="95">
        <f>IFERROR(RANK(W470, W467:W481),"")</f>
        <v>2</v>
      </c>
      <c r="Y470" s="447"/>
      <c r="Z470" s="95">
        <v>9</v>
      </c>
      <c r="AA470" s="177">
        <v>2867.6190476190468</v>
      </c>
      <c r="AB470" s="177">
        <f t="shared" si="499"/>
        <v>318.62433862433852</v>
      </c>
      <c r="AC470" s="95">
        <f>IFERROR(RANK(AB470, AB467:AB481),"")</f>
        <v>2</v>
      </c>
      <c r="AD470" s="447"/>
      <c r="AE470" s="95">
        <v>9</v>
      </c>
      <c r="AF470" s="177">
        <v>2865.5555555555575</v>
      </c>
      <c r="AG470" s="177">
        <f t="shared" si="500"/>
        <v>318.39506172839526</v>
      </c>
      <c r="AH470" s="95">
        <f>IFERROR(RANK(AG470, AG467:AG481),"")</f>
        <v>1</v>
      </c>
      <c r="AI470" s="447"/>
      <c r="AJ470" s="95">
        <v>9</v>
      </c>
      <c r="AK470" s="177">
        <v>2853.4426229508185</v>
      </c>
      <c r="AL470" s="177">
        <f t="shared" si="501"/>
        <v>317.04918032786873</v>
      </c>
      <c r="AM470" s="95">
        <f>IFERROR(RANK(AL470, AL467:AL481),"")</f>
        <v>2</v>
      </c>
      <c r="AN470" s="447"/>
      <c r="AO470" s="95">
        <v>9</v>
      </c>
      <c r="AP470" s="177">
        <v>2869.411764705882</v>
      </c>
      <c r="AQ470" s="177">
        <f t="shared" si="502"/>
        <v>318.82352941176464</v>
      </c>
      <c r="AR470" s="95">
        <f>IFERROR(RANK(AQ470, AQ467:AQ481),"")</f>
        <v>2</v>
      </c>
      <c r="AS470" s="447"/>
      <c r="AT470" s="95">
        <v>9</v>
      </c>
      <c r="AU470" s="177">
        <v>2868.1690140845076</v>
      </c>
      <c r="AV470" s="177">
        <f t="shared" si="503"/>
        <v>318.68544600938975</v>
      </c>
      <c r="AW470" s="95">
        <f>IFERROR(RANK(AV470, AV467:AV481),"")</f>
        <v>1</v>
      </c>
      <c r="AX470" s="447"/>
    </row>
    <row r="471" spans="2:50" hidden="1">
      <c r="B471" s="456"/>
      <c r="C471" s="95">
        <f t="shared" si="496"/>
        <v>5</v>
      </c>
      <c r="D471" s="95" t="s">
        <v>210</v>
      </c>
      <c r="E471" s="95">
        <v>10</v>
      </c>
      <c r="F471" s="95">
        <v>3000</v>
      </c>
      <c r="G471" s="177">
        <f t="shared" si="492"/>
        <v>300</v>
      </c>
      <c r="H471" s="475"/>
      <c r="I471" s="153">
        <f t="shared" ref="I471:I481" si="504">IFERROR(AVERAGE(P471,U471,Z471,AE471,AJ471,AO471,AT471),"")</f>
        <v>10</v>
      </c>
      <c r="J471" s="153">
        <f t="shared" ref="J471:J481" si="505">IFERROR(AVERAGE(Q471,V471,AA471,AF471,AK471,AP471,AU471),"")</f>
        <v>2892.166415033902</v>
      </c>
      <c r="K471" s="154">
        <f t="shared" ref="K471:K481" si="506">IFERROR(AVERAGE(R471,W471,AB471,AG471,AL471,AQ471,AV471),"")</f>
        <v>289.21664150339018</v>
      </c>
      <c r="L471" s="473"/>
      <c r="M471" s="153">
        <f>IFERROR(RANK(K471, K467:K481),"")</f>
        <v>3</v>
      </c>
      <c r="N471" s="448"/>
      <c r="O471" s="448"/>
      <c r="P471" s="95">
        <v>10</v>
      </c>
      <c r="Q471" s="177">
        <v>2876.8421052631561</v>
      </c>
      <c r="R471" s="177">
        <f t="shared" si="497"/>
        <v>287.68421052631561</v>
      </c>
      <c r="S471" s="95">
        <f>IFERROR(RANK(R471, R467:R481),"")</f>
        <v>5</v>
      </c>
      <c r="T471" s="447"/>
      <c r="U471" s="95">
        <v>10</v>
      </c>
      <c r="V471" s="177">
        <v>2896.2711864406765</v>
      </c>
      <c r="W471" s="177">
        <f t="shared" si="498"/>
        <v>289.62711864406765</v>
      </c>
      <c r="X471" s="95">
        <f>IFERROR(RANK(W471, W467:W481),"")</f>
        <v>4</v>
      </c>
      <c r="Y471" s="447"/>
      <c r="Z471" s="95">
        <v>10</v>
      </c>
      <c r="AA471" s="177">
        <v>2886.4285714285738</v>
      </c>
      <c r="AB471" s="177">
        <f t="shared" si="499"/>
        <v>288.64285714285739</v>
      </c>
      <c r="AC471" s="95">
        <f>IFERROR(RANK(AB471, AB467:AB481),"")</f>
        <v>4</v>
      </c>
      <c r="AD471" s="447"/>
      <c r="AE471" s="95">
        <v>10</v>
      </c>
      <c r="AF471" s="177">
        <v>2919.5454545454545</v>
      </c>
      <c r="AG471" s="177">
        <f t="shared" si="500"/>
        <v>291.95454545454544</v>
      </c>
      <c r="AH471" s="95">
        <f>IFERROR(RANK(AG471, AG467:AG481),"")</f>
        <v>3</v>
      </c>
      <c r="AI471" s="447"/>
      <c r="AJ471" s="95">
        <v>10</v>
      </c>
      <c r="AK471" s="177">
        <v>2873.2075471698126</v>
      </c>
      <c r="AL471" s="177">
        <f t="shared" si="501"/>
        <v>287.32075471698124</v>
      </c>
      <c r="AM471" s="95">
        <f>IFERROR(RANK(AL471, AL467:AL481),"")</f>
        <v>3</v>
      </c>
      <c r="AN471" s="447"/>
      <c r="AO471" s="95">
        <v>10</v>
      </c>
      <c r="AP471" s="177">
        <v>2898.1159420289841</v>
      </c>
      <c r="AQ471" s="177">
        <f t="shared" si="502"/>
        <v>289.81159420289839</v>
      </c>
      <c r="AR471" s="95">
        <f>IFERROR(RANK(AQ471, AQ467:AQ481),"")</f>
        <v>4</v>
      </c>
      <c r="AS471" s="447"/>
      <c r="AT471" s="95">
        <v>10</v>
      </c>
      <c r="AU471" s="177">
        <v>2894.754098360655</v>
      </c>
      <c r="AV471" s="177">
        <f t="shared" si="503"/>
        <v>289.47540983606552</v>
      </c>
      <c r="AW471" s="95">
        <f>IFERROR(RANK(AV471, AV467:AV481),"")</f>
        <v>3</v>
      </c>
      <c r="AX471" s="447"/>
    </row>
    <row r="472" spans="2:50" hidden="1">
      <c r="B472" s="456"/>
      <c r="C472" s="95">
        <f t="shared" si="496"/>
        <v>6</v>
      </c>
      <c r="D472" s="95" t="s">
        <v>215</v>
      </c>
      <c r="E472" s="95">
        <v>9</v>
      </c>
      <c r="F472" s="95">
        <v>3000</v>
      </c>
      <c r="G472" s="177">
        <f t="shared" si="492"/>
        <v>333.33333333333331</v>
      </c>
      <c r="H472" s="475"/>
      <c r="I472" s="153">
        <f t="shared" si="504"/>
        <v>9</v>
      </c>
      <c r="J472" s="153">
        <f t="shared" si="505"/>
        <v>2896.814646464642</v>
      </c>
      <c r="K472" s="154">
        <f t="shared" si="506"/>
        <v>321.86829405162695</v>
      </c>
      <c r="L472" s="473"/>
      <c r="M472" s="153">
        <f>IFERROR(RANK(K472, K467:K481),"")</f>
        <v>1</v>
      </c>
      <c r="N472" s="448"/>
      <c r="O472" s="448"/>
      <c r="P472" s="95">
        <v>9</v>
      </c>
      <c r="Q472" s="177">
        <v>2880.0000000000018</v>
      </c>
      <c r="R472" s="177">
        <f t="shared" si="497"/>
        <v>320.00000000000023</v>
      </c>
      <c r="S472" s="95">
        <f>IFERROR(RANK(R472, R467:R481),"")</f>
        <v>2</v>
      </c>
      <c r="T472" s="447"/>
      <c r="U472" s="95">
        <v>9</v>
      </c>
      <c r="V472" s="177">
        <v>2949.6000000000008</v>
      </c>
      <c r="W472" s="177">
        <f t="shared" si="498"/>
        <v>327.73333333333341</v>
      </c>
      <c r="X472" s="95">
        <f>IFERROR(RANK(W472, W467:W481),"")</f>
        <v>1</v>
      </c>
      <c r="Y472" s="447"/>
      <c r="Z472" s="95">
        <v>9</v>
      </c>
      <c r="AA472" s="177">
        <v>2940.0000000000018</v>
      </c>
      <c r="AB472" s="177">
        <f t="shared" si="499"/>
        <v>326.66666666666686</v>
      </c>
      <c r="AC472" s="95">
        <f>IFERROR(RANK(AB472, AB467:AB481),"")</f>
        <v>1</v>
      </c>
      <c r="AD472" s="447"/>
      <c r="AE472" s="95">
        <v>9</v>
      </c>
      <c r="AF472" s="177">
        <v>2833.3333333333057</v>
      </c>
      <c r="AG472" s="177">
        <f t="shared" si="500"/>
        <v>314.81481481481177</v>
      </c>
      <c r="AH472" s="95">
        <f>IFERROR(RANK(AG472, AG467:AG481),"")</f>
        <v>2</v>
      </c>
      <c r="AI472" s="447"/>
      <c r="AJ472" s="95">
        <v>9</v>
      </c>
      <c r="AK472" s="177">
        <v>2892.5000000000009</v>
      </c>
      <c r="AL472" s="177">
        <f t="shared" si="501"/>
        <v>321.38888888888897</v>
      </c>
      <c r="AM472" s="95">
        <f>IFERROR(RANK(AL472, AL467:AL481),"")</f>
        <v>1</v>
      </c>
      <c r="AN472" s="447"/>
      <c r="AO472" s="95">
        <v>9</v>
      </c>
      <c r="AP472" s="177">
        <v>2885.4545454545455</v>
      </c>
      <c r="AQ472" s="177">
        <f t="shared" si="502"/>
        <v>320.60606060606062</v>
      </c>
      <c r="AR472" s="95">
        <f>IFERROR(RANK(AQ472, AQ467:AQ481),"")</f>
        <v>1</v>
      </c>
      <c r="AS472" s="447"/>
      <c r="AT472" s="288"/>
      <c r="AU472" s="290"/>
      <c r="AV472" s="290" t="str">
        <f t="shared" si="503"/>
        <v/>
      </c>
      <c r="AW472" s="288" t="str">
        <f>IFERROR(RANK(AV472, AV467:AV481),"")</f>
        <v/>
      </c>
      <c r="AX472" s="447"/>
    </row>
    <row r="473" spans="2:50" hidden="1">
      <c r="B473" s="456"/>
      <c r="C473" s="95">
        <f t="shared" si="496"/>
        <v>7</v>
      </c>
      <c r="D473" s="95" t="s">
        <v>216</v>
      </c>
      <c r="E473" s="95">
        <v>10</v>
      </c>
      <c r="F473" s="95">
        <v>3000</v>
      </c>
      <c r="G473" s="177">
        <f t="shared" si="492"/>
        <v>300</v>
      </c>
      <c r="H473" s="475"/>
      <c r="I473" s="153">
        <f t="shared" si="504"/>
        <v>10</v>
      </c>
      <c r="J473" s="153">
        <f t="shared" si="505"/>
        <v>2882.8649376211424</v>
      </c>
      <c r="K473" s="154">
        <f t="shared" si="506"/>
        <v>288.28649376211416</v>
      </c>
      <c r="L473" s="473"/>
      <c r="M473" s="153">
        <f>IFERROR(RANK(K473, K467:K481),"")</f>
        <v>4</v>
      </c>
      <c r="N473" s="448"/>
      <c r="O473" s="448"/>
      <c r="P473" s="95">
        <v>10</v>
      </c>
      <c r="Q473" s="177">
        <v>2857.8947368421032</v>
      </c>
      <c r="R473" s="177">
        <f t="shared" si="497"/>
        <v>285.78947368421029</v>
      </c>
      <c r="S473" s="95">
        <f>IFERROR(RANK(R473, R467:R481),"")</f>
        <v>8</v>
      </c>
      <c r="T473" s="447"/>
      <c r="U473" s="95">
        <v>10</v>
      </c>
      <c r="V473" s="177">
        <v>2898.4615384615367</v>
      </c>
      <c r="W473" s="177">
        <f t="shared" si="498"/>
        <v>289.8461538461537</v>
      </c>
      <c r="X473" s="95">
        <f>IFERROR(RANK(W473, W467:W481),"")</f>
        <v>3</v>
      </c>
      <c r="Y473" s="447"/>
      <c r="Z473" s="95">
        <v>10</v>
      </c>
      <c r="AA473" s="177">
        <v>2859.473684210524</v>
      </c>
      <c r="AB473" s="177">
        <f t="shared" si="499"/>
        <v>285.94736842105237</v>
      </c>
      <c r="AC473" s="95">
        <f>IFERROR(RANK(AB473, AB467:AB481),"")</f>
        <v>8</v>
      </c>
      <c r="AD473" s="447"/>
      <c r="AE473" s="95">
        <v>10</v>
      </c>
      <c r="AF473" s="177">
        <v>2873.5714285714307</v>
      </c>
      <c r="AG473" s="177">
        <f t="shared" si="500"/>
        <v>287.35714285714306</v>
      </c>
      <c r="AH473" s="95">
        <f>IFERROR(RANK(AG473, AG467:AG481),"")</f>
        <v>6</v>
      </c>
      <c r="AI473" s="447"/>
      <c r="AJ473" s="95">
        <v>10</v>
      </c>
      <c r="AK473" s="177">
        <v>2857.0588235294085</v>
      </c>
      <c r="AL473" s="177">
        <f t="shared" si="501"/>
        <v>285.70588235294088</v>
      </c>
      <c r="AM473" s="95">
        <f>IFERROR(RANK(AL473, AL467:AL481),"")</f>
        <v>7</v>
      </c>
      <c r="AN473" s="447"/>
      <c r="AO473" s="95">
        <v>10</v>
      </c>
      <c r="AP473" s="177">
        <v>2925.7894736842086</v>
      </c>
      <c r="AQ473" s="177">
        <f t="shared" si="502"/>
        <v>292.57894736842087</v>
      </c>
      <c r="AR473" s="95">
        <f>IFERROR(RANK(AQ473, AQ467:AQ481),"")</f>
        <v>3</v>
      </c>
      <c r="AS473" s="447"/>
      <c r="AT473" s="95">
        <v>10</v>
      </c>
      <c r="AU473" s="177">
        <v>2907.8048780487793</v>
      </c>
      <c r="AV473" s="177">
        <f t="shared" si="503"/>
        <v>290.78048780487791</v>
      </c>
      <c r="AW473" s="95">
        <f>IFERROR(RANK(AV473, AV467:AV481),"")</f>
        <v>2</v>
      </c>
      <c r="AX473" s="447"/>
    </row>
    <row r="474" spans="2:50" hidden="1">
      <c r="B474" s="456"/>
      <c r="C474" s="95">
        <f t="shared" si="496"/>
        <v>8</v>
      </c>
      <c r="D474" s="95" t="s">
        <v>217</v>
      </c>
      <c r="E474" s="95">
        <v>10</v>
      </c>
      <c r="F474" s="95">
        <v>3000</v>
      </c>
      <c r="G474" s="177">
        <f t="shared" si="492"/>
        <v>300</v>
      </c>
      <c r="H474" s="475"/>
      <c r="I474" s="153">
        <f t="shared" si="504"/>
        <v>10</v>
      </c>
      <c r="J474" s="153">
        <f t="shared" si="505"/>
        <v>2882.3684768361322</v>
      </c>
      <c r="K474" s="154">
        <f t="shared" si="506"/>
        <v>288.23684768361323</v>
      </c>
      <c r="L474" s="473"/>
      <c r="M474" s="153">
        <f>IFERROR(RANK(K474, K467:K481),"")</f>
        <v>5</v>
      </c>
      <c r="N474" s="448"/>
      <c r="O474" s="448"/>
      <c r="P474" s="95">
        <v>10</v>
      </c>
      <c r="Q474" s="177">
        <v>2884.4444444444457</v>
      </c>
      <c r="R474" s="177">
        <f t="shared" si="497"/>
        <v>288.44444444444457</v>
      </c>
      <c r="S474" s="95">
        <f>IFERROR(RANK(R474, R467:R481),"")</f>
        <v>4</v>
      </c>
      <c r="T474" s="447"/>
      <c r="U474" s="95">
        <v>10</v>
      </c>
      <c r="V474" s="177">
        <v>2896.0714285714262</v>
      </c>
      <c r="W474" s="177">
        <f t="shared" si="498"/>
        <v>289.60714285714261</v>
      </c>
      <c r="X474" s="95">
        <f>IFERROR(RANK(W474, W467:W481),"")</f>
        <v>5</v>
      </c>
      <c r="Y474" s="447"/>
      <c r="Z474" s="95">
        <v>10</v>
      </c>
      <c r="AA474" s="177">
        <v>2899.2452830188695</v>
      </c>
      <c r="AB474" s="177">
        <f t="shared" si="499"/>
        <v>289.92452830188694</v>
      </c>
      <c r="AC474" s="95">
        <f>IFERROR(RANK(AB474, AB467:AB481),"")</f>
        <v>3</v>
      </c>
      <c r="AD474" s="447"/>
      <c r="AE474" s="95">
        <v>10</v>
      </c>
      <c r="AF474" s="177">
        <v>2875.909090909091</v>
      </c>
      <c r="AG474" s="177">
        <f t="shared" si="500"/>
        <v>287.59090909090912</v>
      </c>
      <c r="AH474" s="95">
        <f>IFERROR(RANK(AG474, AG467:AG481),"")</f>
        <v>5</v>
      </c>
      <c r="AI474" s="447"/>
      <c r="AJ474" s="95">
        <v>10</v>
      </c>
      <c r="AK474" s="177">
        <v>2862.0000000000009</v>
      </c>
      <c r="AL474" s="177">
        <f t="shared" si="501"/>
        <v>286.2000000000001</v>
      </c>
      <c r="AM474" s="95">
        <f>IFERROR(RANK(AL474, AL467:AL481),"")</f>
        <v>5</v>
      </c>
      <c r="AN474" s="447"/>
      <c r="AO474" s="95">
        <v>10</v>
      </c>
      <c r="AP474" s="177">
        <v>2872.3636363636383</v>
      </c>
      <c r="AQ474" s="177">
        <f t="shared" si="502"/>
        <v>287.23636363636382</v>
      </c>
      <c r="AR474" s="95">
        <f>IFERROR(RANK(AQ474, AQ467:AQ481),"")</f>
        <v>5</v>
      </c>
      <c r="AS474" s="447"/>
      <c r="AT474" s="95">
        <v>10</v>
      </c>
      <c r="AU474" s="177">
        <v>2886.5454545454563</v>
      </c>
      <c r="AV474" s="177">
        <f t="shared" si="503"/>
        <v>288.65454545454566</v>
      </c>
      <c r="AW474" s="95">
        <f>IFERROR(RANK(AV474, AV467:AV481),"")</f>
        <v>4</v>
      </c>
      <c r="AX474" s="447"/>
    </row>
    <row r="475" spans="2:50" hidden="1">
      <c r="B475" s="456"/>
      <c r="C475" s="95">
        <f t="shared" si="496"/>
        <v>9</v>
      </c>
      <c r="D475" s="95" t="s">
        <v>218</v>
      </c>
      <c r="E475" s="95">
        <v>13</v>
      </c>
      <c r="F475" s="95">
        <v>2000</v>
      </c>
      <c r="G475" s="177">
        <f t="shared" si="492"/>
        <v>153.84615384615384</v>
      </c>
      <c r="H475" s="475"/>
      <c r="I475" s="153">
        <f t="shared" si="504"/>
        <v>13</v>
      </c>
      <c r="J475" s="153">
        <f t="shared" si="505"/>
        <v>1930.2412611824095</v>
      </c>
      <c r="K475" s="154">
        <f t="shared" si="506"/>
        <v>148.48009701403151</v>
      </c>
      <c r="L475" s="473"/>
      <c r="M475" s="153">
        <f>IFERROR(RANK(K475, K467:K481),"")</f>
        <v>10</v>
      </c>
      <c r="N475" s="448"/>
      <c r="O475" s="448"/>
      <c r="P475" s="95">
        <v>13</v>
      </c>
      <c r="Q475" s="177">
        <v>1940.0000000000002</v>
      </c>
      <c r="R475" s="177">
        <f t="shared" si="497"/>
        <v>149.23076923076925</v>
      </c>
      <c r="S475" s="95">
        <f>IFERROR(RANK(R475, R467:R481),"")</f>
        <v>10</v>
      </c>
      <c r="T475" s="447"/>
      <c r="U475" s="95">
        <v>13</v>
      </c>
      <c r="V475" s="177">
        <v>1924.8979591836742</v>
      </c>
      <c r="W475" s="177">
        <f t="shared" si="498"/>
        <v>148.06907378335956</v>
      </c>
      <c r="X475" s="95">
        <f>IFERROR(RANK(W475, W467:W481),"")</f>
        <v>10</v>
      </c>
      <c r="Y475" s="447"/>
      <c r="Z475" s="95">
        <v>13</v>
      </c>
      <c r="AA475" s="177">
        <v>1936.7441860465112</v>
      </c>
      <c r="AB475" s="177">
        <f t="shared" si="499"/>
        <v>148.98032200357778</v>
      </c>
      <c r="AC475" s="95">
        <f>IFERROR(RANK(AB475, AB467:AB481),"")</f>
        <v>10</v>
      </c>
      <c r="AD475" s="447"/>
      <c r="AE475" s="95">
        <v>13</v>
      </c>
      <c r="AF475" s="177">
        <v>1932.0000000000018</v>
      </c>
      <c r="AG475" s="177">
        <f t="shared" si="500"/>
        <v>148.61538461538476</v>
      </c>
      <c r="AH475" s="95">
        <f>IFERROR(RANK(AG475, AG467:AG481),"")</f>
        <v>10</v>
      </c>
      <c r="AI475" s="447"/>
      <c r="AJ475" s="95">
        <v>13</v>
      </c>
      <c r="AK475" s="177">
        <v>1924.8648648648636</v>
      </c>
      <c r="AL475" s="177">
        <f t="shared" si="501"/>
        <v>148.06652806652798</v>
      </c>
      <c r="AM475" s="95">
        <f>IFERROR(RANK(AL475, AL467:AL481),"")</f>
        <v>10</v>
      </c>
      <c r="AN475" s="447"/>
      <c r="AO475" s="95">
        <v>13</v>
      </c>
      <c r="AP475" s="177">
        <v>1939.9999999999984</v>
      </c>
      <c r="AQ475" s="177">
        <f t="shared" si="502"/>
        <v>149.23076923076911</v>
      </c>
      <c r="AR475" s="95">
        <f>IFERROR(RANK(AQ475, AQ467:AQ481),"")</f>
        <v>10</v>
      </c>
      <c r="AS475" s="447"/>
      <c r="AT475" s="95">
        <v>13</v>
      </c>
      <c r="AU475" s="177">
        <v>1913.1818181818182</v>
      </c>
      <c r="AV475" s="177">
        <f t="shared" si="503"/>
        <v>147.16783216783216</v>
      </c>
      <c r="AW475" s="95">
        <f>IFERROR(RANK(AV475, AV467:AV481),"")</f>
        <v>9</v>
      </c>
      <c r="AX475" s="447"/>
    </row>
    <row r="476" spans="2:50" hidden="1">
      <c r="B476" s="456"/>
      <c r="C476" s="95">
        <f t="shared" si="496"/>
        <v>10</v>
      </c>
      <c r="D476" s="95" t="s">
        <v>220</v>
      </c>
      <c r="E476" s="95">
        <v>14</v>
      </c>
      <c r="F476" s="95">
        <v>2000</v>
      </c>
      <c r="G476" s="177">
        <f t="shared" si="492"/>
        <v>142.85714285714286</v>
      </c>
      <c r="H476" s="475"/>
      <c r="I476" s="153">
        <f t="shared" si="504"/>
        <v>14</v>
      </c>
      <c r="J476" s="153">
        <f t="shared" si="505"/>
        <v>1921.5773888053795</v>
      </c>
      <c r="K476" s="154">
        <f t="shared" si="506"/>
        <v>137.25552777181284</v>
      </c>
      <c r="L476" s="473"/>
      <c r="M476" s="153">
        <f>IFERROR(RANK(K476, K467:K481),"")</f>
        <v>11</v>
      </c>
      <c r="N476" s="448"/>
      <c r="O476" s="448"/>
      <c r="P476" s="95">
        <v>14</v>
      </c>
      <c r="Q476" s="177">
        <v>1904.9999999999995</v>
      </c>
      <c r="R476" s="177">
        <f t="shared" si="497"/>
        <v>136.07142857142853</v>
      </c>
      <c r="S476" s="95">
        <f>IFERROR(RANK(R476, R467:R481),"")</f>
        <v>11</v>
      </c>
      <c r="T476" s="447"/>
      <c r="U476" s="95">
        <v>14</v>
      </c>
      <c r="V476" s="177">
        <v>1922.535211267606</v>
      </c>
      <c r="W476" s="177">
        <f t="shared" si="498"/>
        <v>137.32394366197187</v>
      </c>
      <c r="X476" s="95">
        <f>IFERROR(RANK(W476, W467:W481),"")</f>
        <v>11</v>
      </c>
      <c r="Y476" s="447"/>
      <c r="Z476" s="95">
        <v>14</v>
      </c>
      <c r="AA476" s="177">
        <v>1913.6842105263145</v>
      </c>
      <c r="AB476" s="177">
        <f t="shared" si="499"/>
        <v>136.69172932330818</v>
      </c>
      <c r="AC476" s="95">
        <f>IFERROR(RANK(AB476, AB467:AB481),"")</f>
        <v>11</v>
      </c>
      <c r="AD476" s="447"/>
      <c r="AE476" s="95">
        <v>14</v>
      </c>
      <c r="AF476" s="177">
        <v>1946.5116279069762</v>
      </c>
      <c r="AG476" s="177">
        <f t="shared" si="500"/>
        <v>139.0365448504983</v>
      </c>
      <c r="AH476" s="95">
        <f>IFERROR(RANK(AG476, AG467:AG481),"")</f>
        <v>11</v>
      </c>
      <c r="AI476" s="447"/>
      <c r="AJ476" s="95">
        <v>14</v>
      </c>
      <c r="AK476" s="177">
        <v>1909.5652173913043</v>
      </c>
      <c r="AL476" s="177">
        <f t="shared" si="501"/>
        <v>136.3975155279503</v>
      </c>
      <c r="AM476" s="95">
        <f>IFERROR(RANK(AL476, AL467:AL481),"")</f>
        <v>11</v>
      </c>
      <c r="AN476" s="447"/>
      <c r="AO476" s="95">
        <v>14</v>
      </c>
      <c r="AP476" s="177">
        <v>1939.2000000000005</v>
      </c>
      <c r="AQ476" s="177">
        <f t="shared" si="502"/>
        <v>138.51428571428576</v>
      </c>
      <c r="AR476" s="95">
        <f>IFERROR(RANK(AQ476, AQ467:AQ481),"")</f>
        <v>11</v>
      </c>
      <c r="AS476" s="447"/>
      <c r="AT476" s="95">
        <v>14</v>
      </c>
      <c r="AU476" s="177">
        <v>1914.5454545454559</v>
      </c>
      <c r="AV476" s="177">
        <f t="shared" si="503"/>
        <v>136.75324675324686</v>
      </c>
      <c r="AW476" s="95">
        <f>IFERROR(RANK(AV476, AV467:AV481),"")</f>
        <v>10</v>
      </c>
      <c r="AX476" s="447"/>
    </row>
    <row r="477" spans="2:50" hidden="1">
      <c r="B477" s="456"/>
      <c r="C477" s="95">
        <f t="shared" si="496"/>
        <v>11</v>
      </c>
      <c r="D477" s="95" t="s">
        <v>221</v>
      </c>
      <c r="E477" s="95">
        <v>11</v>
      </c>
      <c r="F477" s="95">
        <v>3000</v>
      </c>
      <c r="G477" s="177">
        <f t="shared" si="492"/>
        <v>272.72727272727275</v>
      </c>
      <c r="H477" s="475"/>
      <c r="I477" s="153">
        <f t="shared" si="504"/>
        <v>11</v>
      </c>
      <c r="J477" s="153">
        <f t="shared" si="505"/>
        <v>2875.6920247996241</v>
      </c>
      <c r="K477" s="154">
        <f t="shared" si="506"/>
        <v>261.42654770905676</v>
      </c>
      <c r="L477" s="473"/>
      <c r="M477" s="153">
        <f>IFERROR(RANK(K477, K467:K481),"")</f>
        <v>9</v>
      </c>
      <c r="N477" s="448"/>
      <c r="O477" s="448"/>
      <c r="P477" s="95">
        <v>11</v>
      </c>
      <c r="Q477" s="177">
        <v>2878.7234042553196</v>
      </c>
      <c r="R477" s="177">
        <f t="shared" si="497"/>
        <v>261.7021276595745</v>
      </c>
      <c r="S477" s="95">
        <f>IFERROR(RANK(R477, R467:R481),"")</f>
        <v>9</v>
      </c>
      <c r="T477" s="447"/>
      <c r="U477" s="95">
        <v>11</v>
      </c>
      <c r="V477" s="177">
        <v>2877.6000000000008</v>
      </c>
      <c r="W477" s="177">
        <f t="shared" si="498"/>
        <v>261.60000000000008</v>
      </c>
      <c r="X477" s="95">
        <f>IFERROR(RANK(W477, W467:W481),"")</f>
        <v>9</v>
      </c>
      <c r="Y477" s="447"/>
      <c r="Z477" s="95">
        <v>11</v>
      </c>
      <c r="AA477" s="177">
        <v>2873.8983050847442</v>
      </c>
      <c r="AB477" s="177">
        <f t="shared" si="499"/>
        <v>261.26348228043128</v>
      </c>
      <c r="AC477" s="95">
        <f>IFERROR(RANK(AB477, AB467:AB481),"")</f>
        <v>9</v>
      </c>
      <c r="AD477" s="447"/>
      <c r="AE477" s="95">
        <v>11</v>
      </c>
      <c r="AF477" s="177">
        <v>2876.7272727272743</v>
      </c>
      <c r="AG477" s="177">
        <f t="shared" si="500"/>
        <v>261.52066115702496</v>
      </c>
      <c r="AH477" s="95">
        <f>IFERROR(RANK(AG477, AG467:AG481),"")</f>
        <v>9</v>
      </c>
      <c r="AI477" s="447"/>
      <c r="AJ477" s="95">
        <v>11</v>
      </c>
      <c r="AK477" s="177">
        <v>2883.2142857142835</v>
      </c>
      <c r="AL477" s="177">
        <f t="shared" si="501"/>
        <v>262.1103896103894</v>
      </c>
      <c r="AM477" s="95">
        <f>IFERROR(RANK(AL477, AL467:AL481),"")</f>
        <v>9</v>
      </c>
      <c r="AN477" s="447"/>
      <c r="AO477" s="95">
        <v>11</v>
      </c>
      <c r="AP477" s="177">
        <v>2857.6119402985073</v>
      </c>
      <c r="AQ477" s="177">
        <f t="shared" si="502"/>
        <v>259.78290366350069</v>
      </c>
      <c r="AR477" s="95">
        <f>IFERROR(RANK(AQ477, AQ467:AQ481),"")</f>
        <v>9</v>
      </c>
      <c r="AS477" s="447"/>
      <c r="AT477" s="95">
        <v>11</v>
      </c>
      <c r="AU477" s="177">
        <v>2882.0689655172396</v>
      </c>
      <c r="AV477" s="177">
        <f t="shared" si="503"/>
        <v>262.00626959247631</v>
      </c>
      <c r="AW477" s="95">
        <f>IFERROR(RANK(AV477, AV467:AV481),"")</f>
        <v>8</v>
      </c>
      <c r="AX477" s="447"/>
    </row>
    <row r="478" spans="2:50" hidden="1">
      <c r="B478" s="456"/>
      <c r="C478" s="95">
        <f t="shared" si="496"/>
        <v>12</v>
      </c>
      <c r="D478" s="95"/>
      <c r="E478" s="95"/>
      <c r="F478" s="95"/>
      <c r="G478" s="95"/>
      <c r="H478" s="475"/>
      <c r="I478" s="153" t="str">
        <f t="shared" si="504"/>
        <v/>
      </c>
      <c r="J478" s="153" t="str">
        <f t="shared" si="505"/>
        <v/>
      </c>
      <c r="K478" s="154" t="str">
        <f t="shared" si="506"/>
        <v/>
      </c>
      <c r="L478" s="473"/>
      <c r="M478" s="153" t="str">
        <f>IFERROR(RANK(K478, K467:K481),"")</f>
        <v/>
      </c>
      <c r="N478" s="448"/>
      <c r="O478" s="448"/>
      <c r="P478" s="95"/>
      <c r="Q478" s="177"/>
      <c r="R478" s="177" t="str">
        <f t="shared" si="497"/>
        <v/>
      </c>
      <c r="S478" s="95" t="str">
        <f>IFERROR(RANK(R478, R467:R481),"")</f>
        <v/>
      </c>
      <c r="T478" s="447"/>
      <c r="U478" s="95"/>
      <c r="V478" s="177"/>
      <c r="W478" s="177" t="str">
        <f t="shared" si="498"/>
        <v/>
      </c>
      <c r="X478" s="95" t="str">
        <f>IFERROR(RANK(W478, W467:W481),"")</f>
        <v/>
      </c>
      <c r="Y478" s="447"/>
      <c r="Z478" s="95"/>
      <c r="AA478" s="177"/>
      <c r="AB478" s="177" t="str">
        <f t="shared" si="499"/>
        <v/>
      </c>
      <c r="AC478" s="95" t="str">
        <f>IFERROR(RANK(AB478, AB467:AB481),"")</f>
        <v/>
      </c>
      <c r="AD478" s="447"/>
      <c r="AE478" s="95"/>
      <c r="AF478" s="177"/>
      <c r="AG478" s="177" t="str">
        <f t="shared" si="500"/>
        <v/>
      </c>
      <c r="AH478" s="95" t="str">
        <f>IFERROR(RANK(AG478, AG467:AG481),"")</f>
        <v/>
      </c>
      <c r="AI478" s="447"/>
      <c r="AJ478" s="95"/>
      <c r="AK478" s="177"/>
      <c r="AL478" s="177" t="str">
        <f t="shared" si="501"/>
        <v/>
      </c>
      <c r="AM478" s="95" t="str">
        <f>IFERROR(RANK(AL478, AL467:AL481),"")</f>
        <v/>
      </c>
      <c r="AN478" s="447"/>
      <c r="AO478" s="95"/>
      <c r="AP478" s="177"/>
      <c r="AQ478" s="177" t="str">
        <f t="shared" si="502"/>
        <v/>
      </c>
      <c r="AR478" s="95" t="str">
        <f>IFERROR(RANK(AQ478, AQ467:AQ481),"")</f>
        <v/>
      </c>
      <c r="AS478" s="447"/>
      <c r="AT478" s="95"/>
      <c r="AU478" s="177"/>
      <c r="AV478" s="177" t="str">
        <f t="shared" si="503"/>
        <v/>
      </c>
      <c r="AW478" s="95" t="str">
        <f>IFERROR(RANK(AV478, AV467:AV481),"")</f>
        <v/>
      </c>
      <c r="AX478" s="447"/>
    </row>
    <row r="479" spans="2:50" hidden="1">
      <c r="B479" s="456"/>
      <c r="C479" s="95">
        <f t="shared" si="496"/>
        <v>13</v>
      </c>
      <c r="D479" s="95"/>
      <c r="E479" s="95"/>
      <c r="F479" s="95"/>
      <c r="G479" s="95"/>
      <c r="H479" s="475"/>
      <c r="I479" s="153" t="str">
        <f t="shared" si="504"/>
        <v/>
      </c>
      <c r="J479" s="153" t="str">
        <f t="shared" si="505"/>
        <v/>
      </c>
      <c r="K479" s="154" t="str">
        <f t="shared" si="506"/>
        <v/>
      </c>
      <c r="L479" s="473"/>
      <c r="M479" s="153" t="str">
        <f>IFERROR(RANK(K479, K467:K481),"")</f>
        <v/>
      </c>
      <c r="N479" s="448"/>
      <c r="O479" s="448"/>
      <c r="P479" s="95"/>
      <c r="Q479" s="177"/>
      <c r="R479" s="177" t="str">
        <f t="shared" si="497"/>
        <v/>
      </c>
      <c r="S479" s="95" t="str">
        <f>IFERROR(RANK(R479, R467:R481),"")</f>
        <v/>
      </c>
      <c r="T479" s="447"/>
      <c r="U479" s="95"/>
      <c r="V479" s="177"/>
      <c r="W479" s="177" t="str">
        <f t="shared" si="498"/>
        <v/>
      </c>
      <c r="X479" s="95" t="str">
        <f>IFERROR(RANK(W479, W467:W481),"")</f>
        <v/>
      </c>
      <c r="Y479" s="447"/>
      <c r="Z479" s="95"/>
      <c r="AA479" s="177"/>
      <c r="AB479" s="177" t="str">
        <f t="shared" si="499"/>
        <v/>
      </c>
      <c r="AC479" s="95" t="str">
        <f>IFERROR(RANK(AB479, AB467:AB481),"")</f>
        <v/>
      </c>
      <c r="AD479" s="447"/>
      <c r="AE479" s="95"/>
      <c r="AF479" s="177"/>
      <c r="AG479" s="177" t="str">
        <f t="shared" si="500"/>
        <v/>
      </c>
      <c r="AH479" s="95" t="str">
        <f>IFERROR(RANK(AG479, AG467:AG481),"")</f>
        <v/>
      </c>
      <c r="AI479" s="447"/>
      <c r="AJ479" s="95"/>
      <c r="AK479" s="177"/>
      <c r="AL479" s="177" t="str">
        <f t="shared" si="501"/>
        <v/>
      </c>
      <c r="AM479" s="95" t="str">
        <f>IFERROR(RANK(AL479, AL467:AL481),"")</f>
        <v/>
      </c>
      <c r="AN479" s="447"/>
      <c r="AO479" s="95"/>
      <c r="AP479" s="177"/>
      <c r="AQ479" s="177" t="str">
        <f t="shared" si="502"/>
        <v/>
      </c>
      <c r="AR479" s="95" t="str">
        <f>IFERROR(RANK(AQ479, AQ467:AQ481),"")</f>
        <v/>
      </c>
      <c r="AS479" s="447"/>
      <c r="AT479" s="95"/>
      <c r="AU479" s="177"/>
      <c r="AV479" s="177" t="str">
        <f t="shared" si="503"/>
        <v/>
      </c>
      <c r="AW479" s="95" t="str">
        <f>IFERROR(RANK(AV479, AV467:AV481),"")</f>
        <v/>
      </c>
      <c r="AX479" s="447"/>
    </row>
    <row r="480" spans="2:50" hidden="1">
      <c r="B480" s="456"/>
      <c r="C480" s="95">
        <f t="shared" si="496"/>
        <v>14</v>
      </c>
      <c r="D480" s="95"/>
      <c r="E480" s="95"/>
      <c r="F480" s="95"/>
      <c r="G480" s="95"/>
      <c r="H480" s="475"/>
      <c r="I480" s="153" t="str">
        <f t="shared" si="504"/>
        <v/>
      </c>
      <c r="J480" s="153" t="str">
        <f t="shared" si="505"/>
        <v/>
      </c>
      <c r="K480" s="154" t="str">
        <f t="shared" si="506"/>
        <v/>
      </c>
      <c r="L480" s="473"/>
      <c r="M480" s="153" t="str">
        <f>IFERROR(RANK(K480, K467:K481),"")</f>
        <v/>
      </c>
      <c r="N480" s="448"/>
      <c r="O480" s="448"/>
      <c r="P480" s="95"/>
      <c r="Q480" s="177"/>
      <c r="R480" s="177" t="str">
        <f t="shared" si="497"/>
        <v/>
      </c>
      <c r="S480" s="95" t="str">
        <f>IFERROR(RANK(R480, R467:R481),"")</f>
        <v/>
      </c>
      <c r="T480" s="447"/>
      <c r="U480" s="95"/>
      <c r="V480" s="177"/>
      <c r="W480" s="177" t="str">
        <f t="shared" si="498"/>
        <v/>
      </c>
      <c r="X480" s="95" t="str">
        <f>IFERROR(RANK(W480, W467:W481),"")</f>
        <v/>
      </c>
      <c r="Y480" s="447"/>
      <c r="Z480" s="95"/>
      <c r="AA480" s="177"/>
      <c r="AB480" s="177" t="str">
        <f t="shared" si="499"/>
        <v/>
      </c>
      <c r="AC480" s="95" t="str">
        <f>IFERROR(RANK(AB480, AB467:AB481),"")</f>
        <v/>
      </c>
      <c r="AD480" s="447"/>
      <c r="AE480" s="95"/>
      <c r="AF480" s="177"/>
      <c r="AG480" s="177" t="str">
        <f t="shared" si="500"/>
        <v/>
      </c>
      <c r="AH480" s="95" t="str">
        <f>IFERROR(RANK(AG480, AG467:AG481),"")</f>
        <v/>
      </c>
      <c r="AI480" s="447"/>
      <c r="AJ480" s="95"/>
      <c r="AK480" s="177"/>
      <c r="AL480" s="177" t="str">
        <f t="shared" si="501"/>
        <v/>
      </c>
      <c r="AM480" s="95" t="str">
        <f>IFERROR(RANK(AL480, AL467:AL481),"")</f>
        <v/>
      </c>
      <c r="AN480" s="447"/>
      <c r="AO480" s="95"/>
      <c r="AP480" s="177"/>
      <c r="AQ480" s="177" t="str">
        <f t="shared" si="502"/>
        <v/>
      </c>
      <c r="AR480" s="95" t="str">
        <f>IFERROR(RANK(AQ480, AQ467:AQ481),"")</f>
        <v/>
      </c>
      <c r="AS480" s="447"/>
      <c r="AT480" s="95"/>
      <c r="AU480" s="177"/>
      <c r="AV480" s="177" t="str">
        <f t="shared" si="503"/>
        <v/>
      </c>
      <c r="AW480" s="95" t="str">
        <f>IFERROR(RANK(AV480, AV467:AV481),"")</f>
        <v/>
      </c>
      <c r="AX480" s="447"/>
    </row>
    <row r="481" spans="2:50" hidden="1">
      <c r="B481" s="456"/>
      <c r="C481" s="95">
        <f t="shared" si="496"/>
        <v>15</v>
      </c>
      <c r="D481" s="95"/>
      <c r="E481" s="95"/>
      <c r="F481" s="95"/>
      <c r="G481" s="95"/>
      <c r="H481" s="476"/>
      <c r="I481" s="153" t="str">
        <f t="shared" si="504"/>
        <v/>
      </c>
      <c r="J481" s="153" t="str">
        <f t="shared" si="505"/>
        <v/>
      </c>
      <c r="K481" s="154" t="str">
        <f t="shared" si="506"/>
        <v/>
      </c>
      <c r="L481" s="473"/>
      <c r="M481" s="153" t="str">
        <f>IFERROR(RANK(K481, K467:K481),"")</f>
        <v/>
      </c>
      <c r="N481" s="448"/>
      <c r="O481" s="448"/>
      <c r="P481" s="95"/>
      <c r="Q481" s="177"/>
      <c r="R481" s="177" t="str">
        <f t="shared" si="497"/>
        <v/>
      </c>
      <c r="S481" s="95" t="str">
        <f>IFERROR(RANK(R481, R467:R481),"")</f>
        <v/>
      </c>
      <c r="T481" s="447"/>
      <c r="U481" s="95"/>
      <c r="V481" s="177"/>
      <c r="W481" s="177" t="str">
        <f t="shared" si="498"/>
        <v/>
      </c>
      <c r="X481" s="95" t="str">
        <f>IFERROR(RANK(W481, W467:W481),"")</f>
        <v/>
      </c>
      <c r="Y481" s="447"/>
      <c r="Z481" s="95"/>
      <c r="AA481" s="177"/>
      <c r="AB481" s="177" t="str">
        <f t="shared" si="499"/>
        <v/>
      </c>
      <c r="AC481" s="95" t="str">
        <f>IFERROR(RANK(AB481, AB467:AB481),"")</f>
        <v/>
      </c>
      <c r="AD481" s="447"/>
      <c r="AE481" s="95"/>
      <c r="AF481" s="177"/>
      <c r="AG481" s="177" t="str">
        <f t="shared" si="500"/>
        <v/>
      </c>
      <c r="AH481" s="95" t="str">
        <f>IFERROR(RANK(AG481, AG467:AG481),"")</f>
        <v/>
      </c>
      <c r="AI481" s="447"/>
      <c r="AJ481" s="95"/>
      <c r="AK481" s="177"/>
      <c r="AL481" s="177" t="str">
        <f t="shared" si="501"/>
        <v/>
      </c>
      <c r="AM481" s="95" t="str">
        <f>IFERROR(RANK(AL481, AL467:AL481),"")</f>
        <v/>
      </c>
      <c r="AN481" s="447"/>
      <c r="AO481" s="95"/>
      <c r="AP481" s="177"/>
      <c r="AQ481" s="177" t="str">
        <f t="shared" si="502"/>
        <v/>
      </c>
      <c r="AR481" s="95" t="str">
        <f>IFERROR(RANK(AQ481, AQ467:AQ481),"")</f>
        <v/>
      </c>
      <c r="AS481" s="447"/>
      <c r="AT481" s="95"/>
      <c r="AU481" s="177"/>
      <c r="AV481" s="177" t="str">
        <f t="shared" si="503"/>
        <v/>
      </c>
      <c r="AW481" s="95" t="str">
        <f>IFERROR(RANK(AV481, AV467:AV481),"")</f>
        <v/>
      </c>
      <c r="AX481" s="447"/>
    </row>
    <row r="482" spans="2:50" ht="15.6" hidden="1">
      <c r="B482" s="460" t="s">
        <v>115</v>
      </c>
      <c r="C482" s="461"/>
      <c r="D482" s="461"/>
      <c r="E482" s="461"/>
      <c r="F482" s="461"/>
      <c r="G482" s="461"/>
      <c r="H482" s="461"/>
      <c r="I482" s="150"/>
      <c r="J482" s="150"/>
      <c r="K482" s="150"/>
      <c r="L482" s="150"/>
      <c r="M482" s="150"/>
      <c r="N482" s="448" t="s">
        <v>116</v>
      </c>
      <c r="O482" s="463" t="s">
        <v>63</v>
      </c>
      <c r="P482" s="465">
        <f>AT462+1</f>
        <v>46035</v>
      </c>
      <c r="Q482" s="456"/>
      <c r="R482" s="456"/>
      <c r="S482" s="456"/>
      <c r="T482" s="456"/>
      <c r="U482" s="465">
        <f>P482+1</f>
        <v>46036</v>
      </c>
      <c r="V482" s="456"/>
      <c r="W482" s="456"/>
      <c r="X482" s="456"/>
      <c r="Y482" s="456"/>
      <c r="Z482" s="465">
        <f>U482+1</f>
        <v>46037</v>
      </c>
      <c r="AA482" s="456"/>
      <c r="AB482" s="456"/>
      <c r="AC482" s="456"/>
      <c r="AD482" s="456"/>
      <c r="AE482" s="465">
        <f>Z482+1</f>
        <v>46038</v>
      </c>
      <c r="AF482" s="456"/>
      <c r="AG482" s="456"/>
      <c r="AH482" s="456"/>
      <c r="AI482" s="456"/>
      <c r="AJ482" s="465">
        <f>AE482+1</f>
        <v>46039</v>
      </c>
      <c r="AK482" s="456"/>
      <c r="AL482" s="456"/>
      <c r="AM482" s="456"/>
      <c r="AN482" s="456"/>
      <c r="AO482" s="465">
        <f>AJ482+1</f>
        <v>46040</v>
      </c>
      <c r="AP482" s="456"/>
      <c r="AQ482" s="456"/>
      <c r="AR482" s="456"/>
      <c r="AS482" s="456"/>
      <c r="AT482" s="465">
        <f>AO482+1</f>
        <v>46041</v>
      </c>
      <c r="AU482" s="456"/>
      <c r="AV482" s="456"/>
      <c r="AW482" s="456"/>
      <c r="AX482" s="456"/>
    </row>
    <row r="483" spans="2:50" ht="15.6" hidden="1">
      <c r="B483" s="462"/>
      <c r="C483" s="462"/>
      <c r="D483" s="462"/>
      <c r="E483" s="462"/>
      <c r="F483" s="462"/>
      <c r="G483" s="462"/>
      <c r="H483" s="462"/>
      <c r="I483" s="150"/>
      <c r="J483" s="150"/>
      <c r="K483" s="150"/>
      <c r="L483" s="150"/>
      <c r="M483" s="150"/>
      <c r="N483" s="448"/>
      <c r="O483" s="464"/>
      <c r="P483" s="465" t="s">
        <v>77</v>
      </c>
      <c r="Q483" s="456"/>
      <c r="R483" s="456"/>
      <c r="S483" s="456"/>
      <c r="T483" s="456"/>
      <c r="U483" s="465" t="s">
        <v>78</v>
      </c>
      <c r="V483" s="456"/>
      <c r="W483" s="456"/>
      <c r="X483" s="456"/>
      <c r="Y483" s="456"/>
      <c r="Z483" s="465" t="s">
        <v>79</v>
      </c>
      <c r="AA483" s="456"/>
      <c r="AB483" s="456"/>
      <c r="AC483" s="456"/>
      <c r="AD483" s="456"/>
      <c r="AE483" s="465" t="s">
        <v>74</v>
      </c>
      <c r="AF483" s="456"/>
      <c r="AG483" s="456"/>
      <c r="AH483" s="456"/>
      <c r="AI483" s="456"/>
      <c r="AJ483" s="465" t="s">
        <v>75</v>
      </c>
      <c r="AK483" s="456"/>
      <c r="AL483" s="456"/>
      <c r="AM483" s="456"/>
      <c r="AN483" s="456"/>
      <c r="AO483" s="465" t="s">
        <v>70</v>
      </c>
      <c r="AP483" s="456"/>
      <c r="AQ483" s="456"/>
      <c r="AR483" s="456"/>
      <c r="AS483" s="456"/>
      <c r="AT483" s="465" t="s">
        <v>76</v>
      </c>
      <c r="AU483" s="456"/>
      <c r="AV483" s="456"/>
      <c r="AW483" s="456"/>
      <c r="AX483" s="456"/>
    </row>
    <row r="484" spans="2:50" hidden="1">
      <c r="B484" s="448" t="s">
        <v>117</v>
      </c>
      <c r="C484" s="448" t="s">
        <v>118</v>
      </c>
      <c r="D484" s="448"/>
      <c r="E484" s="448" t="s">
        <v>119</v>
      </c>
      <c r="F484" s="448"/>
      <c r="G484" s="448"/>
      <c r="H484" s="452" t="s">
        <v>120</v>
      </c>
      <c r="I484" s="455" t="s">
        <v>121</v>
      </c>
      <c r="J484" s="455"/>
      <c r="K484" s="455"/>
      <c r="L484" s="455" t="s">
        <v>120</v>
      </c>
      <c r="M484" s="455" t="s">
        <v>122</v>
      </c>
      <c r="N484" s="448"/>
      <c r="O484" s="448" t="s">
        <v>123</v>
      </c>
      <c r="P484" s="449" t="s">
        <v>124</v>
      </c>
      <c r="Q484" s="450"/>
      <c r="R484" s="450"/>
      <c r="S484" s="451"/>
      <c r="T484" s="448" t="s">
        <v>120</v>
      </c>
      <c r="U484" s="449" t="s">
        <v>124</v>
      </c>
      <c r="V484" s="450"/>
      <c r="W484" s="450"/>
      <c r="X484" s="451"/>
      <c r="Y484" s="448" t="s">
        <v>120</v>
      </c>
      <c r="Z484" s="449" t="s">
        <v>124</v>
      </c>
      <c r="AA484" s="450"/>
      <c r="AB484" s="450"/>
      <c r="AC484" s="451"/>
      <c r="AD484" s="448" t="s">
        <v>120</v>
      </c>
      <c r="AE484" s="449" t="s">
        <v>124</v>
      </c>
      <c r="AF484" s="450"/>
      <c r="AG484" s="450"/>
      <c r="AH484" s="451"/>
      <c r="AI484" s="448" t="s">
        <v>120</v>
      </c>
      <c r="AJ484" s="449" t="s">
        <v>124</v>
      </c>
      <c r="AK484" s="450"/>
      <c r="AL484" s="450"/>
      <c r="AM484" s="451"/>
      <c r="AN484" s="448" t="s">
        <v>120</v>
      </c>
      <c r="AO484" s="449" t="s">
        <v>124</v>
      </c>
      <c r="AP484" s="450"/>
      <c r="AQ484" s="450"/>
      <c r="AR484" s="451"/>
      <c r="AS484" s="448" t="s">
        <v>120</v>
      </c>
      <c r="AT484" s="449" t="s">
        <v>124</v>
      </c>
      <c r="AU484" s="450"/>
      <c r="AV484" s="450"/>
      <c r="AW484" s="451"/>
      <c r="AX484" s="448" t="s">
        <v>120</v>
      </c>
    </row>
    <row r="485" spans="2:50" hidden="1">
      <c r="B485" s="448"/>
      <c r="C485" s="448"/>
      <c r="D485" s="448"/>
      <c r="E485" s="448" t="s">
        <v>125</v>
      </c>
      <c r="F485" s="448"/>
      <c r="G485" s="448"/>
      <c r="H485" s="453"/>
      <c r="I485" s="455" t="s">
        <v>125</v>
      </c>
      <c r="J485" s="455"/>
      <c r="K485" s="455"/>
      <c r="L485" s="455"/>
      <c r="M485" s="455"/>
      <c r="N485" s="448"/>
      <c r="O485" s="448"/>
      <c r="P485" s="449" t="s">
        <v>126</v>
      </c>
      <c r="Q485" s="450"/>
      <c r="R485" s="450"/>
      <c r="S485" s="451"/>
      <c r="T485" s="448"/>
      <c r="U485" s="449" t="s">
        <v>126</v>
      </c>
      <c r="V485" s="450"/>
      <c r="W485" s="450"/>
      <c r="X485" s="451"/>
      <c r="Y485" s="448"/>
      <c r="Z485" s="449" t="s">
        <v>126</v>
      </c>
      <c r="AA485" s="450"/>
      <c r="AB485" s="450"/>
      <c r="AC485" s="451"/>
      <c r="AD485" s="448"/>
      <c r="AE485" s="449" t="s">
        <v>126</v>
      </c>
      <c r="AF485" s="450"/>
      <c r="AG485" s="450"/>
      <c r="AH485" s="451"/>
      <c r="AI485" s="448"/>
      <c r="AJ485" s="449" t="s">
        <v>126</v>
      </c>
      <c r="AK485" s="450"/>
      <c r="AL485" s="450"/>
      <c r="AM485" s="451"/>
      <c r="AN485" s="448"/>
      <c r="AO485" s="449" t="s">
        <v>126</v>
      </c>
      <c r="AP485" s="450"/>
      <c r="AQ485" s="450"/>
      <c r="AR485" s="451"/>
      <c r="AS485" s="448"/>
      <c r="AT485" s="449" t="s">
        <v>126</v>
      </c>
      <c r="AU485" s="450"/>
      <c r="AV485" s="450"/>
      <c r="AW485" s="451"/>
      <c r="AX485" s="448"/>
    </row>
    <row r="486" spans="2:50" hidden="1">
      <c r="B486" s="448"/>
      <c r="C486" s="448"/>
      <c r="D486" s="448"/>
      <c r="E486" s="94" t="s">
        <v>127</v>
      </c>
      <c r="F486" s="94" t="s">
        <v>128</v>
      </c>
      <c r="G486" s="94" t="s">
        <v>129</v>
      </c>
      <c r="H486" s="454"/>
      <c r="I486" s="152" t="s">
        <v>127</v>
      </c>
      <c r="J486" s="152" t="s">
        <v>128</v>
      </c>
      <c r="K486" s="152" t="s">
        <v>129</v>
      </c>
      <c r="L486" s="455"/>
      <c r="M486" s="455"/>
      <c r="N486" s="448"/>
      <c r="O486" s="448"/>
      <c r="P486" s="94" t="s">
        <v>127</v>
      </c>
      <c r="Q486" s="94" t="s">
        <v>128</v>
      </c>
      <c r="R486" s="94" t="s">
        <v>129</v>
      </c>
      <c r="S486" s="94" t="s">
        <v>122</v>
      </c>
      <c r="T486" s="448"/>
      <c r="U486" s="94" t="s">
        <v>127</v>
      </c>
      <c r="V486" s="94" t="s">
        <v>128</v>
      </c>
      <c r="W486" s="94" t="s">
        <v>129</v>
      </c>
      <c r="X486" s="94" t="s">
        <v>122</v>
      </c>
      <c r="Y486" s="448"/>
      <c r="Z486" s="94" t="s">
        <v>127</v>
      </c>
      <c r="AA486" s="94" t="s">
        <v>128</v>
      </c>
      <c r="AB486" s="94" t="s">
        <v>129</v>
      </c>
      <c r="AC486" s="94" t="s">
        <v>122</v>
      </c>
      <c r="AD486" s="448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8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8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8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8"/>
    </row>
    <row r="487" spans="2:50" hidden="1">
      <c r="B487" s="456" t="s">
        <v>203</v>
      </c>
      <c r="C487" s="95">
        <f>C467</f>
        <v>1</v>
      </c>
      <c r="D487" s="95" t="s">
        <v>204</v>
      </c>
      <c r="E487" s="95">
        <v>10</v>
      </c>
      <c r="F487" s="95">
        <v>3000</v>
      </c>
      <c r="G487" s="177">
        <f t="shared" ref="G487:G495" si="507">F487/E487</f>
        <v>300</v>
      </c>
      <c r="H487" s="474">
        <f>AVERAGE(G487:G501)</f>
        <v>269.61926961926957</v>
      </c>
      <c r="I487" s="153">
        <f t="shared" ref="I487:I489" si="508">IFERROR(AVERAGE(P487,U487,Z487,AE487,AJ487,AO487,AT487),"")</f>
        <v>10</v>
      </c>
      <c r="J487" s="153">
        <f t="shared" ref="J487:J489" si="509">IFERROR(AVERAGE(Q487,V487,AA487,AF487,AK487,AP487,AU487),"")</f>
        <v>2862.7495201838069</v>
      </c>
      <c r="K487" s="154">
        <f t="shared" ref="K487:K489" si="510">IFERROR(AVERAGE(R487,W487,AB487,AG487,AL487,AQ487,AV487),"")</f>
        <v>286.27495201838076</v>
      </c>
      <c r="L487" s="473">
        <f>IFERROR(AVERAGE(K487:K501),"-")</f>
        <v>258.41941499752147</v>
      </c>
      <c r="M487" s="153">
        <f>IFERROR(RANK(K487, K487:K501),"")</f>
        <v>6</v>
      </c>
      <c r="N487" s="448"/>
      <c r="O487" s="448"/>
      <c r="P487" s="95">
        <v>10</v>
      </c>
      <c r="Q487" s="177">
        <v>2874.1431857389289</v>
      </c>
      <c r="R487" s="177">
        <f>IFERROR(Q487/P487,"")</f>
        <v>287.4143185738929</v>
      </c>
      <c r="S487" s="95">
        <f>IFERROR(RANK(R487, R487:R501),"")</f>
        <v>3</v>
      </c>
      <c r="T487" s="447">
        <f>AVERAGE(R487:R501)</f>
        <v>257.91937244525803</v>
      </c>
      <c r="U487" s="95">
        <v>10</v>
      </c>
      <c r="V487" s="177">
        <v>2857.2151898734182</v>
      </c>
      <c r="W487" s="177">
        <f>IFERROR(V487/U487,"")</f>
        <v>285.72151898734182</v>
      </c>
      <c r="X487" s="95">
        <f>IFERROR(RANK(W487, W487:W501),"")</f>
        <v>6</v>
      </c>
      <c r="Y487" s="447">
        <f>AVERAGE(W487:W501)</f>
        <v>257.99650512785888</v>
      </c>
      <c r="Z487" s="95">
        <v>10</v>
      </c>
      <c r="AA487" s="177">
        <v>2858.9403973509925</v>
      </c>
      <c r="AB487" s="177">
        <f>IFERROR(AA487/Z487,"")</f>
        <v>285.89403973509923</v>
      </c>
      <c r="AC487" s="95">
        <f>IFERROR(RANK(AB487, AB487:AB501),"")</f>
        <v>5</v>
      </c>
      <c r="AD487" s="447">
        <f>AVERAGE(AB487:AB501)</f>
        <v>258.48987762954408</v>
      </c>
      <c r="AE487" s="95">
        <v>10</v>
      </c>
      <c r="AF487" s="177">
        <v>2858.9552238805973</v>
      </c>
      <c r="AG487" s="177">
        <f>IFERROR(AF487/AE487,"")</f>
        <v>285.8955223880597</v>
      </c>
      <c r="AH487" s="95">
        <f>IFERROR(RANK(AG487, AG487:AG501),"")</f>
        <v>6</v>
      </c>
      <c r="AI487" s="447">
        <f>AVERAGE(AG487:AG501)</f>
        <v>259.46163686393595</v>
      </c>
      <c r="AJ487" s="95">
        <v>10</v>
      </c>
      <c r="AK487" s="177">
        <v>2861.6058394160582</v>
      </c>
      <c r="AL487" s="177">
        <f>IFERROR(AK487/AJ487,"")</f>
        <v>286.16058394160581</v>
      </c>
      <c r="AM487" s="95">
        <f>IFERROR(RANK(AL487, AL487:AL501),"")</f>
        <v>6</v>
      </c>
      <c r="AN487" s="447">
        <f>AVERAGE(AL487:AL501)</f>
        <v>259.1560974952128</v>
      </c>
      <c r="AO487" s="95">
        <v>10</v>
      </c>
      <c r="AP487" s="177">
        <v>2861.5118050266556</v>
      </c>
      <c r="AQ487" s="177">
        <f>IFERROR(AP487/AO487,"")</f>
        <v>286.15118050266557</v>
      </c>
      <c r="AR487" s="95">
        <f>IFERROR(RANK(AQ487, AQ487:AQ501),"")</f>
        <v>3</v>
      </c>
      <c r="AS487" s="447">
        <f>AVERAGE(AQ487:AQ501)</f>
        <v>258.16746134803947</v>
      </c>
      <c r="AT487" s="95">
        <v>10</v>
      </c>
      <c r="AU487" s="177">
        <v>2866.8750000000018</v>
      </c>
      <c r="AV487" s="177">
        <f>IFERROR(AU487/AT487,"")</f>
        <v>286.68750000000017</v>
      </c>
      <c r="AW487" s="95">
        <f>IFERROR(RANK(AV487, AV487:AV501),"")</f>
        <v>3</v>
      </c>
      <c r="AX487" s="447">
        <f>AVERAGE(AV487:AV501)</f>
        <v>257.74495407280097</v>
      </c>
    </row>
    <row r="488" spans="2:50" hidden="1">
      <c r="B488" s="456"/>
      <c r="C488" s="95">
        <f t="shared" ref="C488:C501" si="511">C468</f>
        <v>2</v>
      </c>
      <c r="D488" s="95" t="s">
        <v>205</v>
      </c>
      <c r="E488" s="95">
        <v>10</v>
      </c>
      <c r="F488" s="95">
        <v>3000</v>
      </c>
      <c r="G488" s="177">
        <f t="shared" si="507"/>
        <v>300</v>
      </c>
      <c r="H488" s="475"/>
      <c r="I488" s="153">
        <f t="shared" si="508"/>
        <v>10</v>
      </c>
      <c r="J488" s="153">
        <f t="shared" si="509"/>
        <v>2863.9557020835782</v>
      </c>
      <c r="K488" s="154">
        <f t="shared" si="510"/>
        <v>286.39557020835775</v>
      </c>
      <c r="L488" s="473"/>
      <c r="M488" s="153">
        <f>IFERROR(RANK(K488, K487:K501),"")</f>
        <v>5</v>
      </c>
      <c r="N488" s="448"/>
      <c r="O488" s="448"/>
      <c r="P488" s="95">
        <v>10</v>
      </c>
      <c r="Q488" s="177">
        <v>2868.6206896551721</v>
      </c>
      <c r="R488" s="177">
        <f t="shared" ref="R488:R501" si="512">IFERROR(Q488/P488,"")</f>
        <v>286.86206896551721</v>
      </c>
      <c r="S488" s="95">
        <f>IFERROR(RANK(R488, R487:R501),"")</f>
        <v>5</v>
      </c>
      <c r="T488" s="447"/>
      <c r="U488" s="95">
        <v>10</v>
      </c>
      <c r="V488" s="177">
        <v>2865</v>
      </c>
      <c r="W488" s="177">
        <f t="shared" ref="W488:W501" si="513">IFERROR(V488/U488,"")</f>
        <v>286.5</v>
      </c>
      <c r="X488" s="95">
        <f>IFERROR(RANK(W488, W487:W501),"")</f>
        <v>4</v>
      </c>
      <c r="Y488" s="447"/>
      <c r="Z488" s="95">
        <v>10</v>
      </c>
      <c r="AA488" s="177">
        <v>2857.6470588235288</v>
      </c>
      <c r="AB488" s="177">
        <f t="shared" ref="AB488:AB501" si="514">IFERROR(AA488/Z488,"")</f>
        <v>285.76470588235287</v>
      </c>
      <c r="AC488" s="95">
        <f>IFERROR(RANK(AB488, AB487:AB501),"")</f>
        <v>6</v>
      </c>
      <c r="AD488" s="447"/>
      <c r="AE488" s="95">
        <v>10</v>
      </c>
      <c r="AF488" s="177">
        <v>2859.795918367347</v>
      </c>
      <c r="AG488" s="177">
        <f t="shared" ref="AG488:AG501" si="515">IFERROR(AF488/AE488,"")</f>
        <v>285.9795918367347</v>
      </c>
      <c r="AH488" s="95">
        <f>IFERROR(RANK(AG488, AG487:AG501),"")</f>
        <v>5</v>
      </c>
      <c r="AI488" s="447"/>
      <c r="AJ488" s="95">
        <v>10</v>
      </c>
      <c r="AK488" s="177">
        <v>2865.4545454545455</v>
      </c>
      <c r="AL488" s="177">
        <f t="shared" ref="AL488:AL501" si="516">IFERROR(AK488/AJ488,"")</f>
        <v>286.54545454545456</v>
      </c>
      <c r="AM488" s="95">
        <f>IFERROR(RANK(AL488, AL487:AL501),"")</f>
        <v>5</v>
      </c>
      <c r="AN488" s="447"/>
      <c r="AO488" s="95">
        <v>10</v>
      </c>
      <c r="AP488" s="177">
        <v>2879.8673544583662</v>
      </c>
      <c r="AQ488" s="177">
        <f t="shared" ref="AQ488:AQ501" si="517">IFERROR(AP488/AO488,"")</f>
        <v>287.98673544583664</v>
      </c>
      <c r="AR488" s="95">
        <f>IFERROR(RANK(AQ488, AQ487:AQ501),"")</f>
        <v>2</v>
      </c>
      <c r="AS488" s="447"/>
      <c r="AT488" s="95">
        <v>10</v>
      </c>
      <c r="AU488" s="177">
        <v>2851.3043478260865</v>
      </c>
      <c r="AV488" s="177">
        <f t="shared" ref="AV488:AV501" si="518">IFERROR(AU488/AT488,"")</f>
        <v>285.13043478260863</v>
      </c>
      <c r="AW488" s="95">
        <f>IFERROR(RANK(AV488, AV487:AV501),"")</f>
        <v>6</v>
      </c>
      <c r="AX488" s="447"/>
    </row>
    <row r="489" spans="2:50" hidden="1">
      <c r="B489" s="456"/>
      <c r="C489" s="95">
        <f t="shared" si="511"/>
        <v>3</v>
      </c>
      <c r="D489" s="95" t="s">
        <v>206</v>
      </c>
      <c r="E489" s="95">
        <v>10</v>
      </c>
      <c r="F489" s="95">
        <v>3000</v>
      </c>
      <c r="G489" s="177">
        <f t="shared" si="507"/>
        <v>300</v>
      </c>
      <c r="H489" s="475"/>
      <c r="I489" s="153">
        <f t="shared" si="508"/>
        <v>10</v>
      </c>
      <c r="J489" s="153">
        <f t="shared" si="509"/>
        <v>2867.9786468935877</v>
      </c>
      <c r="K489" s="154">
        <f t="shared" si="510"/>
        <v>286.79786468935879</v>
      </c>
      <c r="L489" s="473"/>
      <c r="M489" s="153">
        <f>IFERROR(RANK(K489, K487:K501),"")</f>
        <v>4</v>
      </c>
      <c r="N489" s="448"/>
      <c r="O489" s="448"/>
      <c r="P489" s="95">
        <v>10</v>
      </c>
      <c r="Q489" s="177">
        <v>2865.1199999999994</v>
      </c>
      <c r="R489" s="177">
        <f t="shared" si="512"/>
        <v>286.51199999999994</v>
      </c>
      <c r="S489" s="95">
        <f>IFERROR(RANK(R489, R487:R501),"")</f>
        <v>6</v>
      </c>
      <c r="T489" s="447"/>
      <c r="U489" s="95">
        <v>10</v>
      </c>
      <c r="V489" s="177">
        <v>2860</v>
      </c>
      <c r="W489" s="177">
        <f t="shared" si="513"/>
        <v>286</v>
      </c>
      <c r="X489" s="95">
        <f>IFERROR(RANK(W489, W487:W501),"")</f>
        <v>5</v>
      </c>
      <c r="Y489" s="447"/>
      <c r="Z489" s="95">
        <v>10</v>
      </c>
      <c r="AA489" s="177">
        <v>2874.9999999999995</v>
      </c>
      <c r="AB489" s="177">
        <f t="shared" si="514"/>
        <v>287.49999999999994</v>
      </c>
      <c r="AC489" s="95">
        <f>IFERROR(RANK(AB489, AB487:AB501),"")</f>
        <v>4</v>
      </c>
      <c r="AD489" s="447"/>
      <c r="AE489" s="95">
        <v>10</v>
      </c>
      <c r="AF489" s="177">
        <v>2874.1304347826085</v>
      </c>
      <c r="AG489" s="177">
        <f t="shared" si="515"/>
        <v>287.41304347826087</v>
      </c>
      <c r="AH489" s="95">
        <f>IFERROR(RANK(AG489, AG487:AG501),"")</f>
        <v>4</v>
      </c>
      <c r="AI489" s="447"/>
      <c r="AJ489" s="95">
        <v>10</v>
      </c>
      <c r="AK489" s="177">
        <v>2881.8367346938785</v>
      </c>
      <c r="AL489" s="177">
        <f t="shared" si="516"/>
        <v>288.18367346938783</v>
      </c>
      <c r="AM489" s="95">
        <f>IFERROR(RANK(AL489, AL487:AL501),"")</f>
        <v>3</v>
      </c>
      <c r="AN489" s="447"/>
      <c r="AO489" s="95">
        <v>10</v>
      </c>
      <c r="AP489" s="177">
        <v>2860.7633587786263</v>
      </c>
      <c r="AQ489" s="177">
        <f t="shared" si="517"/>
        <v>286.07633587786262</v>
      </c>
      <c r="AR489" s="95">
        <f>IFERROR(RANK(AQ489, AQ487:AQ501),"")</f>
        <v>4</v>
      </c>
      <c r="AS489" s="447"/>
      <c r="AT489" s="95">
        <v>10</v>
      </c>
      <c r="AU489" s="177">
        <v>2859.0000000000009</v>
      </c>
      <c r="AV489" s="177">
        <f t="shared" si="518"/>
        <v>285.90000000000009</v>
      </c>
      <c r="AW489" s="95">
        <f>IFERROR(RANK(AV489, AV487:AV501),"")</f>
        <v>4</v>
      </c>
      <c r="AX489" s="447"/>
    </row>
    <row r="490" spans="2:50" hidden="1">
      <c r="B490" s="456"/>
      <c r="C490" s="95">
        <f t="shared" si="511"/>
        <v>4</v>
      </c>
      <c r="D490" s="95" t="s">
        <v>209</v>
      </c>
      <c r="E490" s="95">
        <v>9</v>
      </c>
      <c r="F490" s="95">
        <v>3000</v>
      </c>
      <c r="G490" s="177">
        <f t="shared" si="507"/>
        <v>333.33333333333331</v>
      </c>
      <c r="H490" s="475"/>
      <c r="I490" s="153">
        <f>IFERROR(AVERAGE(P490,U490,Z490,AE490,AJ490,AO490,AT490),"")</f>
        <v>9</v>
      </c>
      <c r="J490" s="153">
        <f>IFERROR(AVERAGE(Q490,V490,AA490,AF490,AK490,AP490,AU490),"")</f>
        <v>2872.8085931236792</v>
      </c>
      <c r="K490" s="154">
        <f>IFERROR(AVERAGE(R490,W490,AB490,AG490,AL490,AQ490,AV490),"")</f>
        <v>319.20095479151991</v>
      </c>
      <c r="L490" s="473"/>
      <c r="M490" s="153">
        <f>IFERROR(RANK(K490, K487:K501),"")</f>
        <v>1</v>
      </c>
      <c r="N490" s="448"/>
      <c r="O490" s="448"/>
      <c r="P490" s="95">
        <v>9</v>
      </c>
      <c r="Q490" s="177">
        <v>2854.411764705882</v>
      </c>
      <c r="R490" s="177">
        <f t="shared" si="512"/>
        <v>317.15686274509801</v>
      </c>
      <c r="S490" s="95">
        <f>IFERROR(RANK(R490, R487:R501),"")</f>
        <v>1</v>
      </c>
      <c r="T490" s="447"/>
      <c r="U490" s="95">
        <v>9</v>
      </c>
      <c r="V490" s="177">
        <v>2860.9999999999986</v>
      </c>
      <c r="W490" s="177">
        <f t="shared" si="513"/>
        <v>317.88888888888874</v>
      </c>
      <c r="X490" s="95">
        <f>IFERROR(RANK(W490, W487:W501),"")</f>
        <v>1</v>
      </c>
      <c r="Y490" s="447"/>
      <c r="Z490" s="95">
        <v>9</v>
      </c>
      <c r="AA490" s="177">
        <v>2886.8852459016384</v>
      </c>
      <c r="AB490" s="177">
        <f t="shared" si="514"/>
        <v>320.76502732240425</v>
      </c>
      <c r="AC490" s="95">
        <f>IFERROR(RANK(AB490, AB487:AB501),"")</f>
        <v>1</v>
      </c>
      <c r="AD490" s="447"/>
      <c r="AE490" s="95">
        <v>9</v>
      </c>
      <c r="AF490" s="177">
        <v>2861.3793103448261</v>
      </c>
      <c r="AG490" s="177">
        <f t="shared" si="515"/>
        <v>317.93103448275843</v>
      </c>
      <c r="AH490" s="95">
        <f>IFERROR(RANK(AG490, AG487:AG501),"")</f>
        <v>1</v>
      </c>
      <c r="AI490" s="447"/>
      <c r="AJ490" s="95">
        <v>9</v>
      </c>
      <c r="AK490" s="177">
        <v>2884.7619047619041</v>
      </c>
      <c r="AL490" s="177">
        <f t="shared" si="516"/>
        <v>320.52910052910045</v>
      </c>
      <c r="AM490" s="95">
        <f>IFERROR(RANK(AL490, AL487:AL501),"")</f>
        <v>1</v>
      </c>
      <c r="AN490" s="447"/>
      <c r="AO490" s="95">
        <v>9</v>
      </c>
      <c r="AP490" s="177">
        <v>2890.1408450704234</v>
      </c>
      <c r="AQ490" s="177">
        <f t="shared" si="517"/>
        <v>321.1267605633804</v>
      </c>
      <c r="AR490" s="95">
        <f>IFERROR(RANK(AQ490, AQ487:AQ501),"")</f>
        <v>1</v>
      </c>
      <c r="AS490" s="447"/>
      <c r="AT490" s="95">
        <v>9</v>
      </c>
      <c r="AU490" s="177">
        <v>2871.0810810810822</v>
      </c>
      <c r="AV490" s="177">
        <f t="shared" si="518"/>
        <v>319.00900900900911</v>
      </c>
      <c r="AW490" s="95">
        <f>IFERROR(RANK(AV490, AV487:AV501),"")</f>
        <v>1</v>
      </c>
      <c r="AX490" s="447"/>
    </row>
    <row r="491" spans="2:50" hidden="1">
      <c r="B491" s="456"/>
      <c r="C491" s="95">
        <f t="shared" si="511"/>
        <v>5</v>
      </c>
      <c r="D491" s="95" t="s">
        <v>210</v>
      </c>
      <c r="E491" s="95">
        <v>10</v>
      </c>
      <c r="F491" s="95">
        <v>3000</v>
      </c>
      <c r="G491" s="177">
        <f t="shared" si="507"/>
        <v>300</v>
      </c>
      <c r="H491" s="475"/>
      <c r="I491" s="153">
        <f t="shared" ref="I491:I501" si="519">IFERROR(AVERAGE(P491,U491,Z491,AE491,AJ491,AO491,AT491),"")</f>
        <v>10</v>
      </c>
      <c r="J491" s="153">
        <f t="shared" ref="J491:J501" si="520">IFERROR(AVERAGE(Q491,V491,AA491,AF491,AK491,AP491,AU491),"")</f>
        <v>2876.8311698631264</v>
      </c>
      <c r="K491" s="154">
        <f t="shared" ref="K491:K501" si="521">IFERROR(AVERAGE(R491,W491,AB491,AG491,AL491,AQ491,AV491),"")</f>
        <v>287.6831169863126</v>
      </c>
      <c r="L491" s="473"/>
      <c r="M491" s="153">
        <f>IFERROR(RANK(K491, K487:K501),"")</f>
        <v>3</v>
      </c>
      <c r="N491" s="448"/>
      <c r="O491" s="448"/>
      <c r="P491" s="95">
        <v>10</v>
      </c>
      <c r="Q491" s="177">
        <v>2870.6896551724121</v>
      </c>
      <c r="R491" s="177">
        <f t="shared" si="512"/>
        <v>287.06896551724122</v>
      </c>
      <c r="S491" s="95">
        <f>IFERROR(RANK(R491, R487:R501),"")</f>
        <v>4</v>
      </c>
      <c r="T491" s="447"/>
      <c r="U491" s="95">
        <v>10</v>
      </c>
      <c r="V491" s="177">
        <v>2881.9672131147531</v>
      </c>
      <c r="W491" s="177">
        <f t="shared" si="513"/>
        <v>288.1967213114753</v>
      </c>
      <c r="X491" s="95">
        <f>IFERROR(RANK(W491, W487:W501),"")</f>
        <v>3</v>
      </c>
      <c r="Y491" s="447"/>
      <c r="Z491" s="95">
        <v>10</v>
      </c>
      <c r="AA491" s="177">
        <v>2907.6000000000008</v>
      </c>
      <c r="AB491" s="177">
        <f t="shared" si="514"/>
        <v>290.7600000000001</v>
      </c>
      <c r="AC491" s="95">
        <f>IFERROR(RANK(AB491, AB487:AB501),"")</f>
        <v>2</v>
      </c>
      <c r="AD491" s="447"/>
      <c r="AE491" s="95">
        <v>10</v>
      </c>
      <c r="AF491" s="177">
        <v>2893.7500000000009</v>
      </c>
      <c r="AG491" s="177">
        <f t="shared" si="515"/>
        <v>289.37500000000011</v>
      </c>
      <c r="AH491" s="95">
        <f>IFERROR(RANK(AG491, AG487:AG501),"")</f>
        <v>3</v>
      </c>
      <c r="AI491" s="447"/>
      <c r="AJ491" s="95">
        <v>10</v>
      </c>
      <c r="AK491" s="177">
        <v>2869.8113207547185</v>
      </c>
      <c r="AL491" s="177">
        <f t="shared" si="516"/>
        <v>286.98113207547186</v>
      </c>
      <c r="AM491" s="95">
        <f>IFERROR(RANK(AL491, AL487:AL501),"")</f>
        <v>4</v>
      </c>
      <c r="AN491" s="447"/>
      <c r="AO491" s="95">
        <v>10</v>
      </c>
      <c r="AP491" s="177">
        <v>2855.9999999999986</v>
      </c>
      <c r="AQ491" s="177">
        <f t="shared" si="517"/>
        <v>285.59999999999985</v>
      </c>
      <c r="AR491" s="95">
        <f>IFERROR(RANK(AQ491, AQ487:AQ501),"")</f>
        <v>6</v>
      </c>
      <c r="AS491" s="447"/>
      <c r="AT491" s="95">
        <v>10</v>
      </c>
      <c r="AU491" s="177">
        <v>2857.9999999999986</v>
      </c>
      <c r="AV491" s="177">
        <f t="shared" si="518"/>
        <v>285.79999999999984</v>
      </c>
      <c r="AW491" s="95">
        <f>IFERROR(RANK(AV491, AV487:AV501),"")</f>
        <v>5</v>
      </c>
      <c r="AX491" s="447"/>
    </row>
    <row r="492" spans="2:50" hidden="1">
      <c r="B492" s="456"/>
      <c r="C492" s="95">
        <f t="shared" si="511"/>
        <v>6</v>
      </c>
      <c r="D492" s="95" t="s">
        <v>216</v>
      </c>
      <c r="E492" s="95">
        <v>10</v>
      </c>
      <c r="F492" s="95">
        <v>3000</v>
      </c>
      <c r="G492" s="177">
        <f t="shared" si="507"/>
        <v>300</v>
      </c>
      <c r="H492" s="475"/>
      <c r="I492" s="153">
        <f t="shared" si="519"/>
        <v>10</v>
      </c>
      <c r="J492" s="153">
        <f t="shared" si="520"/>
        <v>2902.5265454482615</v>
      </c>
      <c r="K492" s="154">
        <f t="shared" si="521"/>
        <v>290.25265454482616</v>
      </c>
      <c r="L492" s="473"/>
      <c r="M492" s="153">
        <f>IFERROR(RANK(K492, K487:K501),"")</f>
        <v>2</v>
      </c>
      <c r="N492" s="448"/>
      <c r="O492" s="448"/>
      <c r="P492" s="95">
        <v>10</v>
      </c>
      <c r="Q492" s="177">
        <v>2886.3157894736823</v>
      </c>
      <c r="R492" s="177">
        <f t="shared" si="512"/>
        <v>288.63157894736821</v>
      </c>
      <c r="S492" s="95">
        <f>IFERROR(RANK(R492, R487:R501),"")</f>
        <v>2</v>
      </c>
      <c r="T492" s="447"/>
      <c r="U492" s="95">
        <v>10</v>
      </c>
      <c r="V492" s="177">
        <v>2899.4117647058788</v>
      </c>
      <c r="W492" s="177">
        <f t="shared" si="513"/>
        <v>289.94117647058789</v>
      </c>
      <c r="X492" s="95">
        <f>IFERROR(RANK(W492, W487:W501),"")</f>
        <v>2</v>
      </c>
      <c r="Y492" s="447"/>
      <c r="Z492" s="95">
        <v>10</v>
      </c>
      <c r="AA492" s="177">
        <v>2893.7142857142826</v>
      </c>
      <c r="AB492" s="177">
        <f t="shared" si="514"/>
        <v>289.37142857142828</v>
      </c>
      <c r="AC492" s="95">
        <f>IFERROR(RANK(AB492, AB487:AB501),"")</f>
        <v>3</v>
      </c>
      <c r="AD492" s="447"/>
      <c r="AE492" s="95">
        <v>10</v>
      </c>
      <c r="AF492" s="177">
        <v>2951.1111111111127</v>
      </c>
      <c r="AG492" s="177">
        <f t="shared" si="515"/>
        <v>295.11111111111126</v>
      </c>
      <c r="AH492" s="95">
        <f>IFERROR(RANK(AG492, AG487:AG501),"")</f>
        <v>2</v>
      </c>
      <c r="AI492" s="447"/>
      <c r="AJ492" s="95">
        <v>10</v>
      </c>
      <c r="AK492" s="177">
        <v>2936.3636363636397</v>
      </c>
      <c r="AL492" s="177">
        <f t="shared" si="516"/>
        <v>293.63636363636397</v>
      </c>
      <c r="AM492" s="95">
        <f>IFERROR(RANK(AL492, AL487:AL501),"")</f>
        <v>2</v>
      </c>
      <c r="AN492" s="447"/>
      <c r="AO492" s="95">
        <v>10</v>
      </c>
      <c r="AP492" s="177">
        <v>2856.9230769230753</v>
      </c>
      <c r="AQ492" s="177">
        <f t="shared" si="517"/>
        <v>285.69230769230751</v>
      </c>
      <c r="AR492" s="95">
        <f>IFERROR(RANK(AQ492, AQ487:AQ501),"")</f>
        <v>5</v>
      </c>
      <c r="AS492" s="447"/>
      <c r="AT492" s="95">
        <v>10</v>
      </c>
      <c r="AU492" s="177">
        <v>2893.8461538461584</v>
      </c>
      <c r="AV492" s="177">
        <f t="shared" si="518"/>
        <v>289.38461538461581</v>
      </c>
      <c r="AW492" s="95">
        <f>IFERROR(RANK(AV492, AV487:AV501),"")</f>
        <v>2</v>
      </c>
      <c r="AX492" s="447"/>
    </row>
    <row r="493" spans="2:50" hidden="1">
      <c r="B493" s="456"/>
      <c r="C493" s="95">
        <f t="shared" si="511"/>
        <v>7</v>
      </c>
      <c r="D493" s="95" t="s">
        <v>218</v>
      </c>
      <c r="E493" s="95">
        <v>13</v>
      </c>
      <c r="F493" s="95">
        <v>2000</v>
      </c>
      <c r="G493" s="177">
        <f t="shared" si="507"/>
        <v>153.84615384615384</v>
      </c>
      <c r="H493" s="475"/>
      <c r="I493" s="153">
        <f t="shared" si="519"/>
        <v>13</v>
      </c>
      <c r="J493" s="153">
        <f t="shared" si="520"/>
        <v>1928.0566269619781</v>
      </c>
      <c r="K493" s="154">
        <f t="shared" si="521"/>
        <v>148.31204822784449</v>
      </c>
      <c r="L493" s="473"/>
      <c r="M493" s="153">
        <f>IFERROR(RANK(K493, K487:K501),"")</f>
        <v>9</v>
      </c>
      <c r="N493" s="448"/>
      <c r="O493" s="448"/>
      <c r="P493" s="95">
        <v>13</v>
      </c>
      <c r="Q493" s="177">
        <v>1913.8461538461529</v>
      </c>
      <c r="R493" s="177">
        <f t="shared" si="512"/>
        <v>147.21893491124254</v>
      </c>
      <c r="S493" s="95">
        <f>IFERROR(RANK(R493, R487:R501),"")</f>
        <v>9</v>
      </c>
      <c r="T493" s="447"/>
      <c r="U493" s="95">
        <v>13</v>
      </c>
      <c r="V493" s="177">
        <v>1910.2702702702688</v>
      </c>
      <c r="W493" s="177">
        <f t="shared" si="513"/>
        <v>146.94386694386682</v>
      </c>
      <c r="X493" s="95">
        <f>IFERROR(RANK(W493, W487:W501),"")</f>
        <v>9</v>
      </c>
      <c r="Y493" s="447"/>
      <c r="Z493" s="95">
        <v>13</v>
      </c>
      <c r="AA493" s="177">
        <v>1908.9473684210514</v>
      </c>
      <c r="AB493" s="177">
        <f t="shared" si="514"/>
        <v>146.8421052631578</v>
      </c>
      <c r="AC493" s="95">
        <f>IFERROR(RANK(AB493, AB487:AB501),"")</f>
        <v>9</v>
      </c>
      <c r="AD493" s="447"/>
      <c r="AE493" s="95">
        <v>13</v>
      </c>
      <c r="AF493" s="177">
        <v>1956.4285714285729</v>
      </c>
      <c r="AG493" s="177">
        <f t="shared" si="515"/>
        <v>150.4945054945056</v>
      </c>
      <c r="AH493" s="95">
        <f>IFERROR(RANK(AG493, AG487:AG501),"")</f>
        <v>9</v>
      </c>
      <c r="AI493" s="447"/>
      <c r="AJ493" s="95">
        <v>13</v>
      </c>
      <c r="AK493" s="177">
        <v>1941.1764705882379</v>
      </c>
      <c r="AL493" s="177">
        <f t="shared" si="516"/>
        <v>149.321266968326</v>
      </c>
      <c r="AM493" s="95">
        <f>IFERROR(RANK(AL493, AL487:AL501),"")</f>
        <v>9</v>
      </c>
      <c r="AN493" s="447"/>
      <c r="AO493" s="95">
        <v>13</v>
      </c>
      <c r="AP493" s="177">
        <v>1939.4117647058802</v>
      </c>
      <c r="AQ493" s="177">
        <f t="shared" si="517"/>
        <v>149.18552036199077</v>
      </c>
      <c r="AR493" s="95">
        <f>IFERROR(RANK(AQ493, AQ487:AQ501),"")</f>
        <v>9</v>
      </c>
      <c r="AS493" s="447"/>
      <c r="AT493" s="95">
        <v>13</v>
      </c>
      <c r="AU493" s="177">
        <v>1926.3157894736828</v>
      </c>
      <c r="AV493" s="177">
        <f t="shared" si="518"/>
        <v>148.17813765182174</v>
      </c>
      <c r="AW493" s="95">
        <f>IFERROR(RANK(AV493, AV487:AV501),"")</f>
        <v>9</v>
      </c>
      <c r="AX493" s="447"/>
    </row>
    <row r="494" spans="2:50" hidden="1">
      <c r="B494" s="456"/>
      <c r="C494" s="95">
        <f t="shared" si="511"/>
        <v>8</v>
      </c>
      <c r="D494" s="95" t="s">
        <v>221</v>
      </c>
      <c r="E494" s="95">
        <v>11</v>
      </c>
      <c r="F494" s="95">
        <v>3000</v>
      </c>
      <c r="G494" s="177">
        <f t="shared" si="507"/>
        <v>272.72727272727275</v>
      </c>
      <c r="H494" s="475"/>
      <c r="I494" s="153">
        <f t="shared" si="519"/>
        <v>11</v>
      </c>
      <c r="J494" s="153">
        <f t="shared" si="520"/>
        <v>2876.6972130897875</v>
      </c>
      <c r="K494" s="154">
        <f t="shared" si="521"/>
        <v>261.51792846270797</v>
      </c>
      <c r="L494" s="473"/>
      <c r="M494" s="153">
        <f>IFERROR(RANK(K494, K487:K501),"")</f>
        <v>7</v>
      </c>
      <c r="N494" s="448"/>
      <c r="O494" s="448"/>
      <c r="P494" s="95">
        <v>11</v>
      </c>
      <c r="Q494" s="177">
        <v>2874.1176470588248</v>
      </c>
      <c r="R494" s="177">
        <f t="shared" si="512"/>
        <v>261.28342245989319</v>
      </c>
      <c r="S494" s="95">
        <f>IFERROR(RANK(R494, R487:R501),"")</f>
        <v>7</v>
      </c>
      <c r="T494" s="447"/>
      <c r="U494" s="95">
        <v>11</v>
      </c>
      <c r="V494" s="177">
        <v>2873.333333333333</v>
      </c>
      <c r="W494" s="177">
        <f t="shared" si="513"/>
        <v>261.21212121212119</v>
      </c>
      <c r="X494" s="95">
        <f>IFERROR(RANK(W494, W487:W501),"")</f>
        <v>7</v>
      </c>
      <c r="Y494" s="447"/>
      <c r="Z494" s="95">
        <v>11</v>
      </c>
      <c r="AA494" s="177">
        <v>2859.1304347826085</v>
      </c>
      <c r="AB494" s="177">
        <f t="shared" si="514"/>
        <v>259.92094861660075</v>
      </c>
      <c r="AC494" s="95">
        <f>IFERROR(RANK(AB494, AB487:AB501),"")</f>
        <v>7</v>
      </c>
      <c r="AD494" s="447"/>
      <c r="AE494" s="95">
        <v>11</v>
      </c>
      <c r="AF494" s="177">
        <v>2902.3255813953483</v>
      </c>
      <c r="AG494" s="177">
        <f t="shared" si="515"/>
        <v>263.84778012684984</v>
      </c>
      <c r="AH494" s="95">
        <f>IFERROR(RANK(AG494, AG487:AG501),"")</f>
        <v>7</v>
      </c>
      <c r="AI494" s="447"/>
      <c r="AJ494" s="95">
        <v>11</v>
      </c>
      <c r="AK494" s="177">
        <v>2877.3333333333335</v>
      </c>
      <c r="AL494" s="177">
        <f t="shared" si="516"/>
        <v>261.57575757575756</v>
      </c>
      <c r="AM494" s="95">
        <f>IFERROR(RANK(AL494, AL487:AL501),"")</f>
        <v>7</v>
      </c>
      <c r="AN494" s="447"/>
      <c r="AO494" s="95">
        <v>11</v>
      </c>
      <c r="AP494" s="177">
        <v>2885.3571428571408</v>
      </c>
      <c r="AQ494" s="177">
        <f t="shared" si="517"/>
        <v>262.30519480519462</v>
      </c>
      <c r="AR494" s="95">
        <f>IFERROR(RANK(AQ494, AQ487:AQ501),"")</f>
        <v>7</v>
      </c>
      <c r="AS494" s="447"/>
      <c r="AT494" s="95">
        <v>11</v>
      </c>
      <c r="AU494" s="177">
        <v>2865.2830188679259</v>
      </c>
      <c r="AV494" s="177">
        <f t="shared" si="518"/>
        <v>260.4802744425387</v>
      </c>
      <c r="AW494" s="95">
        <f>IFERROR(RANK(AV494, AV487:AV501),"")</f>
        <v>7</v>
      </c>
      <c r="AX494" s="447"/>
    </row>
    <row r="495" spans="2:50" hidden="1">
      <c r="B495" s="456"/>
      <c r="C495" s="95">
        <f t="shared" si="511"/>
        <v>9</v>
      </c>
      <c r="D495" s="95" t="s">
        <v>222</v>
      </c>
      <c r="E495" s="95">
        <v>12</v>
      </c>
      <c r="F495" s="95">
        <v>2000</v>
      </c>
      <c r="G495" s="177">
        <f t="shared" si="507"/>
        <v>166.66666666666666</v>
      </c>
      <c r="H495" s="475"/>
      <c r="I495" s="153">
        <f t="shared" si="519"/>
        <v>12</v>
      </c>
      <c r="J495" s="153">
        <f t="shared" si="520"/>
        <v>1912.0757405806187</v>
      </c>
      <c r="K495" s="154">
        <f t="shared" si="521"/>
        <v>159.33964504838488</v>
      </c>
      <c r="L495" s="473"/>
      <c r="M495" s="153">
        <f>IFERROR(RANK(K495, K487:K501),"")</f>
        <v>8</v>
      </c>
      <c r="N495" s="448"/>
      <c r="O495" s="448"/>
      <c r="P495" s="95">
        <v>12</v>
      </c>
      <c r="Q495" s="177">
        <v>1909.5143986448334</v>
      </c>
      <c r="R495" s="177">
        <f t="shared" si="512"/>
        <v>159.12619988706945</v>
      </c>
      <c r="S495" s="95">
        <f>IFERROR(RANK(R495, R487:R501),"")</f>
        <v>8</v>
      </c>
      <c r="T495" s="447"/>
      <c r="U495" s="95">
        <v>12</v>
      </c>
      <c r="V495" s="177">
        <v>1914.7710280373826</v>
      </c>
      <c r="W495" s="177">
        <f t="shared" si="513"/>
        <v>159.56425233644856</v>
      </c>
      <c r="X495" s="95">
        <f>IFERROR(RANK(W495, W487:W501),"")</f>
        <v>8</v>
      </c>
      <c r="Y495" s="447"/>
      <c r="Z495" s="95">
        <v>12</v>
      </c>
      <c r="AA495" s="177">
        <v>1915.0877192982464</v>
      </c>
      <c r="AB495" s="177">
        <f t="shared" si="514"/>
        <v>159.59064327485387</v>
      </c>
      <c r="AC495" s="95">
        <f>IFERROR(RANK(AB495, AB487:AB501),"")</f>
        <v>8</v>
      </c>
      <c r="AD495" s="447"/>
      <c r="AE495" s="95">
        <v>12</v>
      </c>
      <c r="AF495" s="177">
        <v>1909.2857142857144</v>
      </c>
      <c r="AG495" s="177">
        <f t="shared" si="515"/>
        <v>159.10714285714286</v>
      </c>
      <c r="AH495" s="95">
        <f>IFERROR(RANK(AG495, AG487:AG501),"")</f>
        <v>8</v>
      </c>
      <c r="AI495" s="447"/>
      <c r="AJ495" s="95">
        <v>12</v>
      </c>
      <c r="AK495" s="177">
        <v>1913.6585365853666</v>
      </c>
      <c r="AL495" s="177">
        <f t="shared" si="516"/>
        <v>159.47154471544721</v>
      </c>
      <c r="AM495" s="95">
        <f>IFERROR(RANK(AL495, AL487:AL501),"")</f>
        <v>8</v>
      </c>
      <c r="AN495" s="447"/>
      <c r="AO495" s="95">
        <v>12</v>
      </c>
      <c r="AP495" s="177">
        <v>1912.5974025974024</v>
      </c>
      <c r="AQ495" s="177">
        <f t="shared" si="517"/>
        <v>159.38311688311686</v>
      </c>
      <c r="AR495" s="95">
        <f>IFERROR(RANK(AQ495, AQ487:AQ501),"")</f>
        <v>8</v>
      </c>
      <c r="AS495" s="447"/>
      <c r="AT495" s="95">
        <v>12</v>
      </c>
      <c r="AU495" s="177">
        <v>1909.6153846153841</v>
      </c>
      <c r="AV495" s="177">
        <f t="shared" si="518"/>
        <v>159.13461538461533</v>
      </c>
      <c r="AW495" s="95">
        <f>IFERROR(RANK(AV495, AV487:AV501),"")</f>
        <v>8</v>
      </c>
      <c r="AX495" s="447"/>
    </row>
    <row r="496" spans="2:50" hidden="1">
      <c r="B496" s="456"/>
      <c r="C496" s="95">
        <f t="shared" si="511"/>
        <v>10</v>
      </c>
      <c r="D496" s="95"/>
      <c r="E496" s="95"/>
      <c r="F496" s="95"/>
      <c r="G496" s="177"/>
      <c r="H496" s="475"/>
      <c r="I496" s="153" t="str">
        <f t="shared" si="519"/>
        <v/>
      </c>
      <c r="J496" s="153" t="str">
        <f t="shared" si="520"/>
        <v/>
      </c>
      <c r="K496" s="154" t="str">
        <f t="shared" si="521"/>
        <v/>
      </c>
      <c r="L496" s="473"/>
      <c r="M496" s="153" t="str">
        <f>IFERROR(RANK(K496, K487:K501),"")</f>
        <v/>
      </c>
      <c r="N496" s="448"/>
      <c r="O496" s="448"/>
      <c r="P496" s="95"/>
      <c r="Q496" s="177"/>
      <c r="R496" s="177" t="str">
        <f t="shared" si="512"/>
        <v/>
      </c>
      <c r="S496" s="95" t="str">
        <f>IFERROR(RANK(R496, R487:R501),"")</f>
        <v/>
      </c>
      <c r="T496" s="447"/>
      <c r="U496" s="95"/>
      <c r="V496" s="177"/>
      <c r="W496" s="177" t="str">
        <f t="shared" si="513"/>
        <v/>
      </c>
      <c r="X496" s="95" t="str">
        <f>IFERROR(RANK(W496, W487:W501),"")</f>
        <v/>
      </c>
      <c r="Y496" s="447"/>
      <c r="Z496" s="95"/>
      <c r="AA496" s="177"/>
      <c r="AB496" s="177" t="str">
        <f t="shared" si="514"/>
        <v/>
      </c>
      <c r="AC496" s="95" t="str">
        <f>IFERROR(RANK(AB496, AB487:AB501),"")</f>
        <v/>
      </c>
      <c r="AD496" s="447"/>
      <c r="AE496" s="95"/>
      <c r="AF496" s="177"/>
      <c r="AG496" s="177" t="str">
        <f t="shared" si="515"/>
        <v/>
      </c>
      <c r="AH496" s="95" t="str">
        <f>IFERROR(RANK(AG496, AG487:AG501),"")</f>
        <v/>
      </c>
      <c r="AI496" s="447"/>
      <c r="AJ496" s="95"/>
      <c r="AK496" s="177"/>
      <c r="AL496" s="177" t="str">
        <f t="shared" si="516"/>
        <v/>
      </c>
      <c r="AM496" s="95" t="str">
        <f>IFERROR(RANK(AL496, AL487:AL501),"")</f>
        <v/>
      </c>
      <c r="AN496" s="447"/>
      <c r="AO496" s="95"/>
      <c r="AP496" s="177"/>
      <c r="AQ496" s="177" t="str">
        <f t="shared" si="517"/>
        <v/>
      </c>
      <c r="AR496" s="95" t="str">
        <f>IFERROR(RANK(AQ496, AQ487:AQ501),"")</f>
        <v/>
      </c>
      <c r="AS496" s="447"/>
      <c r="AT496" s="95"/>
      <c r="AU496" s="177"/>
      <c r="AV496" s="177" t="str">
        <f t="shared" si="518"/>
        <v/>
      </c>
      <c r="AW496" s="95" t="str">
        <f>IFERROR(RANK(AV496, AV487:AV501),"")</f>
        <v/>
      </c>
      <c r="AX496" s="447"/>
    </row>
    <row r="497" spans="2:50" hidden="1">
      <c r="B497" s="456"/>
      <c r="C497" s="95">
        <f t="shared" si="511"/>
        <v>11</v>
      </c>
      <c r="D497" s="95"/>
      <c r="E497" s="95"/>
      <c r="F497" s="95"/>
      <c r="G497" s="177"/>
      <c r="H497" s="475"/>
      <c r="I497" s="153" t="str">
        <f t="shared" si="519"/>
        <v/>
      </c>
      <c r="J497" s="153" t="str">
        <f t="shared" si="520"/>
        <v/>
      </c>
      <c r="K497" s="154" t="str">
        <f t="shared" si="521"/>
        <v/>
      </c>
      <c r="L497" s="473"/>
      <c r="M497" s="153" t="str">
        <f>IFERROR(RANK(K497, K487:K501),"")</f>
        <v/>
      </c>
      <c r="N497" s="448"/>
      <c r="O497" s="448"/>
      <c r="P497" s="95"/>
      <c r="Q497" s="177"/>
      <c r="R497" s="177" t="str">
        <f t="shared" si="512"/>
        <v/>
      </c>
      <c r="S497" s="95" t="str">
        <f>IFERROR(RANK(R497, R487:R501),"")</f>
        <v/>
      </c>
      <c r="T497" s="447"/>
      <c r="U497" s="95"/>
      <c r="V497" s="177"/>
      <c r="W497" s="177" t="str">
        <f t="shared" si="513"/>
        <v/>
      </c>
      <c r="X497" s="95" t="str">
        <f>IFERROR(RANK(W497, W487:W501),"")</f>
        <v/>
      </c>
      <c r="Y497" s="447"/>
      <c r="Z497" s="95"/>
      <c r="AA497" s="177"/>
      <c r="AB497" s="177" t="str">
        <f t="shared" si="514"/>
        <v/>
      </c>
      <c r="AC497" s="95" t="str">
        <f>IFERROR(RANK(AB497, AB487:AB501),"")</f>
        <v/>
      </c>
      <c r="AD497" s="447"/>
      <c r="AE497" s="95"/>
      <c r="AF497" s="177"/>
      <c r="AG497" s="177" t="str">
        <f t="shared" si="515"/>
        <v/>
      </c>
      <c r="AH497" s="95" t="str">
        <f>IFERROR(RANK(AG497, AG487:AG501),"")</f>
        <v/>
      </c>
      <c r="AI497" s="447"/>
      <c r="AJ497" s="95"/>
      <c r="AK497" s="177"/>
      <c r="AL497" s="177" t="str">
        <f t="shared" si="516"/>
        <v/>
      </c>
      <c r="AM497" s="95" t="str">
        <f>IFERROR(RANK(AL497, AL487:AL501),"")</f>
        <v/>
      </c>
      <c r="AN497" s="447"/>
      <c r="AO497" s="95"/>
      <c r="AP497" s="177"/>
      <c r="AQ497" s="177" t="str">
        <f t="shared" si="517"/>
        <v/>
      </c>
      <c r="AR497" s="95" t="str">
        <f>IFERROR(RANK(AQ497, AQ487:AQ501),"")</f>
        <v/>
      </c>
      <c r="AS497" s="447"/>
      <c r="AT497" s="95"/>
      <c r="AU497" s="177"/>
      <c r="AV497" s="177" t="str">
        <f t="shared" si="518"/>
        <v/>
      </c>
      <c r="AW497" s="95" t="str">
        <f>IFERROR(RANK(AV497, AV487:AV501),"")</f>
        <v/>
      </c>
      <c r="AX497" s="447"/>
    </row>
    <row r="498" spans="2:50" hidden="1">
      <c r="B498" s="456"/>
      <c r="C498" s="95">
        <f t="shared" si="511"/>
        <v>12</v>
      </c>
      <c r="D498" s="95"/>
      <c r="E498" s="95"/>
      <c r="F498" s="95"/>
      <c r="G498" s="95"/>
      <c r="H498" s="475"/>
      <c r="I498" s="153" t="str">
        <f t="shared" si="519"/>
        <v/>
      </c>
      <c r="J498" s="153" t="str">
        <f t="shared" si="520"/>
        <v/>
      </c>
      <c r="K498" s="154" t="str">
        <f t="shared" si="521"/>
        <v/>
      </c>
      <c r="L498" s="473"/>
      <c r="M498" s="153" t="str">
        <f>IFERROR(RANK(K498, K487:K501),"")</f>
        <v/>
      </c>
      <c r="N498" s="448"/>
      <c r="O498" s="448"/>
      <c r="P498" s="95"/>
      <c r="Q498" s="177"/>
      <c r="R498" s="177" t="str">
        <f t="shared" si="512"/>
        <v/>
      </c>
      <c r="S498" s="95" t="str">
        <f>IFERROR(RANK(R498, R487:R501),"")</f>
        <v/>
      </c>
      <c r="T498" s="447"/>
      <c r="U498" s="95"/>
      <c r="V498" s="177"/>
      <c r="W498" s="177" t="str">
        <f t="shared" si="513"/>
        <v/>
      </c>
      <c r="X498" s="95" t="str">
        <f>IFERROR(RANK(W498, W487:W501),"")</f>
        <v/>
      </c>
      <c r="Y498" s="447"/>
      <c r="Z498" s="95"/>
      <c r="AA498" s="177"/>
      <c r="AB498" s="177" t="str">
        <f t="shared" si="514"/>
        <v/>
      </c>
      <c r="AC498" s="95" t="str">
        <f>IFERROR(RANK(AB498, AB487:AB501),"")</f>
        <v/>
      </c>
      <c r="AD498" s="447"/>
      <c r="AE498" s="95"/>
      <c r="AF498" s="177"/>
      <c r="AG498" s="177" t="str">
        <f t="shared" si="515"/>
        <v/>
      </c>
      <c r="AH498" s="95" t="str">
        <f>IFERROR(RANK(AG498, AG487:AG501),"")</f>
        <v/>
      </c>
      <c r="AI498" s="447"/>
      <c r="AJ498" s="95"/>
      <c r="AK498" s="177"/>
      <c r="AL498" s="177" t="str">
        <f t="shared" si="516"/>
        <v/>
      </c>
      <c r="AM498" s="95" t="str">
        <f>IFERROR(RANK(AL498, AL487:AL501),"")</f>
        <v/>
      </c>
      <c r="AN498" s="447"/>
      <c r="AO498" s="95"/>
      <c r="AP498" s="177"/>
      <c r="AQ498" s="177" t="str">
        <f t="shared" si="517"/>
        <v/>
      </c>
      <c r="AR498" s="95" t="str">
        <f>IFERROR(RANK(AQ498, AQ487:AQ501),"")</f>
        <v/>
      </c>
      <c r="AS498" s="447"/>
      <c r="AT498" s="95"/>
      <c r="AU498" s="177"/>
      <c r="AV498" s="177" t="str">
        <f t="shared" si="518"/>
        <v/>
      </c>
      <c r="AW498" s="95" t="str">
        <f>IFERROR(RANK(AV498, AV487:AV501),"")</f>
        <v/>
      </c>
      <c r="AX498" s="447"/>
    </row>
    <row r="499" spans="2:50" hidden="1">
      <c r="B499" s="456"/>
      <c r="C499" s="95">
        <f t="shared" si="511"/>
        <v>13</v>
      </c>
      <c r="D499" s="95"/>
      <c r="E499" s="95"/>
      <c r="F499" s="95"/>
      <c r="G499" s="95"/>
      <c r="H499" s="475"/>
      <c r="I499" s="153" t="str">
        <f t="shared" si="519"/>
        <v/>
      </c>
      <c r="J499" s="153" t="str">
        <f t="shared" si="520"/>
        <v/>
      </c>
      <c r="K499" s="154" t="str">
        <f t="shared" si="521"/>
        <v/>
      </c>
      <c r="L499" s="473"/>
      <c r="M499" s="153" t="str">
        <f>IFERROR(RANK(K499, K487:K501),"")</f>
        <v/>
      </c>
      <c r="N499" s="448"/>
      <c r="O499" s="448"/>
      <c r="P499" s="95"/>
      <c r="Q499" s="177"/>
      <c r="R499" s="177" t="str">
        <f t="shared" si="512"/>
        <v/>
      </c>
      <c r="S499" s="95" t="str">
        <f>IFERROR(RANK(R499, R487:R501),"")</f>
        <v/>
      </c>
      <c r="T499" s="447"/>
      <c r="U499" s="95"/>
      <c r="V499" s="177"/>
      <c r="W499" s="177" t="str">
        <f t="shared" si="513"/>
        <v/>
      </c>
      <c r="X499" s="95" t="str">
        <f>IFERROR(RANK(W499, W487:W501),"")</f>
        <v/>
      </c>
      <c r="Y499" s="447"/>
      <c r="Z499" s="95"/>
      <c r="AA499" s="177"/>
      <c r="AB499" s="177" t="str">
        <f t="shared" si="514"/>
        <v/>
      </c>
      <c r="AC499" s="95" t="str">
        <f>IFERROR(RANK(AB499, AB487:AB501),"")</f>
        <v/>
      </c>
      <c r="AD499" s="447"/>
      <c r="AE499" s="95"/>
      <c r="AF499" s="177"/>
      <c r="AG499" s="177" t="str">
        <f t="shared" si="515"/>
        <v/>
      </c>
      <c r="AH499" s="95" t="str">
        <f>IFERROR(RANK(AG499, AG487:AG501),"")</f>
        <v/>
      </c>
      <c r="AI499" s="447"/>
      <c r="AJ499" s="95"/>
      <c r="AK499" s="177"/>
      <c r="AL499" s="177" t="str">
        <f t="shared" si="516"/>
        <v/>
      </c>
      <c r="AM499" s="95" t="str">
        <f>IFERROR(RANK(AL499, AL487:AL501),"")</f>
        <v/>
      </c>
      <c r="AN499" s="447"/>
      <c r="AO499" s="95"/>
      <c r="AP499" s="177"/>
      <c r="AQ499" s="177" t="str">
        <f t="shared" si="517"/>
        <v/>
      </c>
      <c r="AR499" s="95" t="str">
        <f>IFERROR(RANK(AQ499, AQ487:AQ501),"")</f>
        <v/>
      </c>
      <c r="AS499" s="447"/>
      <c r="AT499" s="95"/>
      <c r="AU499" s="177"/>
      <c r="AV499" s="177" t="str">
        <f t="shared" si="518"/>
        <v/>
      </c>
      <c r="AW499" s="95" t="str">
        <f>IFERROR(RANK(AV499, AV487:AV501),"")</f>
        <v/>
      </c>
      <c r="AX499" s="447"/>
    </row>
    <row r="500" spans="2:50" hidden="1">
      <c r="B500" s="456"/>
      <c r="C500" s="95">
        <f t="shared" si="511"/>
        <v>14</v>
      </c>
      <c r="D500" s="95"/>
      <c r="E500" s="95"/>
      <c r="F500" s="95"/>
      <c r="G500" s="95"/>
      <c r="H500" s="475"/>
      <c r="I500" s="153" t="str">
        <f t="shared" si="519"/>
        <v/>
      </c>
      <c r="J500" s="153" t="str">
        <f t="shared" si="520"/>
        <v/>
      </c>
      <c r="K500" s="154" t="str">
        <f t="shared" si="521"/>
        <v/>
      </c>
      <c r="L500" s="473"/>
      <c r="M500" s="153" t="str">
        <f>IFERROR(RANK(K500, K487:K501),"")</f>
        <v/>
      </c>
      <c r="N500" s="448"/>
      <c r="O500" s="448"/>
      <c r="P500" s="95"/>
      <c r="Q500" s="177"/>
      <c r="R500" s="177" t="str">
        <f t="shared" si="512"/>
        <v/>
      </c>
      <c r="S500" s="95" t="str">
        <f>IFERROR(RANK(R500, R487:R501),"")</f>
        <v/>
      </c>
      <c r="T500" s="447"/>
      <c r="U500" s="95"/>
      <c r="V500" s="177"/>
      <c r="W500" s="177" t="str">
        <f t="shared" si="513"/>
        <v/>
      </c>
      <c r="X500" s="95" t="str">
        <f>IFERROR(RANK(W500, W487:W501),"")</f>
        <v/>
      </c>
      <c r="Y500" s="447"/>
      <c r="Z500" s="95"/>
      <c r="AA500" s="177"/>
      <c r="AB500" s="177" t="str">
        <f t="shared" si="514"/>
        <v/>
      </c>
      <c r="AC500" s="95" t="str">
        <f>IFERROR(RANK(AB500, AB487:AB501),"")</f>
        <v/>
      </c>
      <c r="AD500" s="447"/>
      <c r="AE500" s="95"/>
      <c r="AF500" s="177"/>
      <c r="AG500" s="177" t="str">
        <f t="shared" si="515"/>
        <v/>
      </c>
      <c r="AH500" s="95" t="str">
        <f>IFERROR(RANK(AG500, AG487:AG501),"")</f>
        <v/>
      </c>
      <c r="AI500" s="447"/>
      <c r="AJ500" s="95"/>
      <c r="AK500" s="177"/>
      <c r="AL500" s="177" t="str">
        <f t="shared" si="516"/>
        <v/>
      </c>
      <c r="AM500" s="95" t="str">
        <f>IFERROR(RANK(AL500, AL487:AL501),"")</f>
        <v/>
      </c>
      <c r="AN500" s="447"/>
      <c r="AO500" s="95"/>
      <c r="AP500" s="177"/>
      <c r="AQ500" s="177" t="str">
        <f t="shared" si="517"/>
        <v/>
      </c>
      <c r="AR500" s="95" t="str">
        <f>IFERROR(RANK(AQ500, AQ487:AQ501),"")</f>
        <v/>
      </c>
      <c r="AS500" s="447"/>
      <c r="AT500" s="95"/>
      <c r="AU500" s="177"/>
      <c r="AV500" s="177" t="str">
        <f t="shared" si="518"/>
        <v/>
      </c>
      <c r="AW500" s="95" t="str">
        <f>IFERROR(RANK(AV500, AV487:AV501),"")</f>
        <v/>
      </c>
      <c r="AX500" s="447"/>
    </row>
    <row r="501" spans="2:50" hidden="1">
      <c r="B501" s="456"/>
      <c r="C501" s="95">
        <f t="shared" si="511"/>
        <v>15</v>
      </c>
      <c r="D501" s="95"/>
      <c r="E501" s="95"/>
      <c r="F501" s="95"/>
      <c r="G501" s="95"/>
      <c r="H501" s="476"/>
      <c r="I501" s="153" t="str">
        <f t="shared" si="519"/>
        <v/>
      </c>
      <c r="J501" s="153" t="str">
        <f t="shared" si="520"/>
        <v/>
      </c>
      <c r="K501" s="154" t="str">
        <f t="shared" si="521"/>
        <v/>
      </c>
      <c r="L501" s="473"/>
      <c r="M501" s="153" t="str">
        <f>IFERROR(RANK(K501, K487:K501),"")</f>
        <v/>
      </c>
      <c r="N501" s="448"/>
      <c r="O501" s="448"/>
      <c r="P501" s="95"/>
      <c r="Q501" s="177"/>
      <c r="R501" s="177" t="str">
        <f t="shared" si="512"/>
        <v/>
      </c>
      <c r="S501" s="95" t="str">
        <f>IFERROR(RANK(R501, R487:R501),"")</f>
        <v/>
      </c>
      <c r="T501" s="447"/>
      <c r="U501" s="95"/>
      <c r="V501" s="177"/>
      <c r="W501" s="177" t="str">
        <f t="shared" si="513"/>
        <v/>
      </c>
      <c r="X501" s="95" t="str">
        <f>IFERROR(RANK(W501, W487:W501),"")</f>
        <v/>
      </c>
      <c r="Y501" s="447"/>
      <c r="Z501" s="95"/>
      <c r="AA501" s="177"/>
      <c r="AB501" s="177" t="str">
        <f t="shared" si="514"/>
        <v/>
      </c>
      <c r="AC501" s="95" t="str">
        <f>IFERROR(RANK(AB501, AB487:AB501),"")</f>
        <v/>
      </c>
      <c r="AD501" s="447"/>
      <c r="AE501" s="95"/>
      <c r="AF501" s="177"/>
      <c r="AG501" s="177" t="str">
        <f t="shared" si="515"/>
        <v/>
      </c>
      <c r="AH501" s="95" t="str">
        <f>IFERROR(RANK(AG501, AG487:AG501),"")</f>
        <v/>
      </c>
      <c r="AI501" s="447"/>
      <c r="AJ501" s="95"/>
      <c r="AK501" s="177"/>
      <c r="AL501" s="177" t="str">
        <f t="shared" si="516"/>
        <v/>
      </c>
      <c r="AM501" s="95" t="str">
        <f>IFERROR(RANK(AL501, AL487:AL501),"")</f>
        <v/>
      </c>
      <c r="AN501" s="447"/>
      <c r="AO501" s="95"/>
      <c r="AP501" s="177"/>
      <c r="AQ501" s="177" t="str">
        <f t="shared" si="517"/>
        <v/>
      </c>
      <c r="AR501" s="95" t="str">
        <f>IFERROR(RANK(AQ501, AQ487:AQ501),"")</f>
        <v/>
      </c>
      <c r="AS501" s="447"/>
      <c r="AT501" s="95"/>
      <c r="AU501" s="177"/>
      <c r="AV501" s="177" t="str">
        <f t="shared" si="518"/>
        <v/>
      </c>
      <c r="AW501" s="95" t="str">
        <f>IFERROR(RANK(AV501, AV487:AV501),"")</f>
        <v/>
      </c>
      <c r="AX501" s="447"/>
    </row>
    <row r="502" spans="2:50" ht="15.6" hidden="1">
      <c r="B502" s="460" t="s">
        <v>115</v>
      </c>
      <c r="C502" s="461"/>
      <c r="D502" s="461"/>
      <c r="E502" s="461"/>
      <c r="F502" s="461"/>
      <c r="G502" s="461"/>
      <c r="H502" s="461"/>
      <c r="I502" s="150"/>
      <c r="J502" s="150"/>
      <c r="K502" s="150"/>
      <c r="L502" s="150"/>
      <c r="M502" s="150"/>
      <c r="N502" s="448" t="s">
        <v>116</v>
      </c>
      <c r="O502" s="463" t="s">
        <v>63</v>
      </c>
      <c r="P502" s="465">
        <f>AT482+1</f>
        <v>46042</v>
      </c>
      <c r="Q502" s="456"/>
      <c r="R502" s="456"/>
      <c r="S502" s="456"/>
      <c r="T502" s="456"/>
      <c r="U502" s="465">
        <f>P502+1</f>
        <v>46043</v>
      </c>
      <c r="V502" s="456"/>
      <c r="W502" s="456"/>
      <c r="X502" s="456"/>
      <c r="Y502" s="456"/>
      <c r="Z502" s="465">
        <f>U502+1</f>
        <v>46044</v>
      </c>
      <c r="AA502" s="456"/>
      <c r="AB502" s="456"/>
      <c r="AC502" s="456"/>
      <c r="AD502" s="456"/>
      <c r="AE502" s="465">
        <f>Z502+1</f>
        <v>46045</v>
      </c>
      <c r="AF502" s="456"/>
      <c r="AG502" s="456"/>
      <c r="AH502" s="456"/>
      <c r="AI502" s="456"/>
      <c r="AJ502" s="465">
        <f>AE502+1</f>
        <v>46046</v>
      </c>
      <c r="AK502" s="456"/>
      <c r="AL502" s="456"/>
      <c r="AM502" s="456"/>
      <c r="AN502" s="456"/>
      <c r="AO502" s="465">
        <f>AJ502+1</f>
        <v>46047</v>
      </c>
      <c r="AP502" s="456"/>
      <c r="AQ502" s="456"/>
      <c r="AR502" s="456"/>
      <c r="AS502" s="456"/>
      <c r="AT502" s="465">
        <f>AO502+1</f>
        <v>46048</v>
      </c>
      <c r="AU502" s="456"/>
      <c r="AV502" s="456"/>
      <c r="AW502" s="456"/>
      <c r="AX502" s="456"/>
    </row>
    <row r="503" spans="2:50" ht="15.6" hidden="1">
      <c r="B503" s="462"/>
      <c r="C503" s="462"/>
      <c r="D503" s="462"/>
      <c r="E503" s="462"/>
      <c r="F503" s="462"/>
      <c r="G503" s="462"/>
      <c r="H503" s="462"/>
      <c r="I503" s="150"/>
      <c r="J503" s="150"/>
      <c r="K503" s="150"/>
      <c r="L503" s="150"/>
      <c r="M503" s="150"/>
      <c r="N503" s="448"/>
      <c r="O503" s="464"/>
      <c r="P503" s="465" t="s">
        <v>77</v>
      </c>
      <c r="Q503" s="456"/>
      <c r="R503" s="456"/>
      <c r="S503" s="456"/>
      <c r="T503" s="456"/>
      <c r="U503" s="465" t="s">
        <v>78</v>
      </c>
      <c r="V503" s="456"/>
      <c r="W503" s="456"/>
      <c r="X503" s="456"/>
      <c r="Y503" s="456"/>
      <c r="Z503" s="465" t="s">
        <v>79</v>
      </c>
      <c r="AA503" s="456"/>
      <c r="AB503" s="456"/>
      <c r="AC503" s="456"/>
      <c r="AD503" s="456"/>
      <c r="AE503" s="465" t="s">
        <v>74</v>
      </c>
      <c r="AF503" s="456"/>
      <c r="AG503" s="456"/>
      <c r="AH503" s="456"/>
      <c r="AI503" s="456"/>
      <c r="AJ503" s="465" t="s">
        <v>75</v>
      </c>
      <c r="AK503" s="456"/>
      <c r="AL503" s="456"/>
      <c r="AM503" s="456"/>
      <c r="AN503" s="456"/>
      <c r="AO503" s="465" t="s">
        <v>70</v>
      </c>
      <c r="AP503" s="456"/>
      <c r="AQ503" s="456"/>
      <c r="AR503" s="456"/>
      <c r="AS503" s="456"/>
      <c r="AT503" s="465" t="s">
        <v>76</v>
      </c>
      <c r="AU503" s="456"/>
      <c r="AV503" s="456"/>
      <c r="AW503" s="456"/>
      <c r="AX503" s="456"/>
    </row>
    <row r="504" spans="2:50" hidden="1">
      <c r="B504" s="448" t="s">
        <v>117</v>
      </c>
      <c r="C504" s="448" t="s">
        <v>118</v>
      </c>
      <c r="D504" s="448"/>
      <c r="E504" s="448" t="s">
        <v>119</v>
      </c>
      <c r="F504" s="448"/>
      <c r="G504" s="448"/>
      <c r="H504" s="452" t="s">
        <v>120</v>
      </c>
      <c r="I504" s="455" t="s">
        <v>121</v>
      </c>
      <c r="J504" s="455"/>
      <c r="K504" s="455"/>
      <c r="L504" s="455" t="s">
        <v>120</v>
      </c>
      <c r="M504" s="455" t="s">
        <v>122</v>
      </c>
      <c r="N504" s="448"/>
      <c r="O504" s="448" t="s">
        <v>123</v>
      </c>
      <c r="P504" s="449" t="s">
        <v>124</v>
      </c>
      <c r="Q504" s="450"/>
      <c r="R504" s="450"/>
      <c r="S504" s="451"/>
      <c r="T504" s="448" t="s">
        <v>120</v>
      </c>
      <c r="U504" s="449" t="s">
        <v>124</v>
      </c>
      <c r="V504" s="450"/>
      <c r="W504" s="450"/>
      <c r="X504" s="451"/>
      <c r="Y504" s="448" t="s">
        <v>120</v>
      </c>
      <c r="Z504" s="449" t="s">
        <v>124</v>
      </c>
      <c r="AA504" s="450"/>
      <c r="AB504" s="450"/>
      <c r="AC504" s="451"/>
      <c r="AD504" s="448" t="s">
        <v>120</v>
      </c>
      <c r="AE504" s="449" t="s">
        <v>124</v>
      </c>
      <c r="AF504" s="450"/>
      <c r="AG504" s="450"/>
      <c r="AH504" s="451"/>
      <c r="AI504" s="448" t="s">
        <v>120</v>
      </c>
      <c r="AJ504" s="449" t="s">
        <v>124</v>
      </c>
      <c r="AK504" s="450"/>
      <c r="AL504" s="450"/>
      <c r="AM504" s="451"/>
      <c r="AN504" s="448" t="s">
        <v>120</v>
      </c>
      <c r="AO504" s="449" t="s">
        <v>124</v>
      </c>
      <c r="AP504" s="450"/>
      <c r="AQ504" s="450"/>
      <c r="AR504" s="451"/>
      <c r="AS504" s="448" t="s">
        <v>120</v>
      </c>
      <c r="AT504" s="449" t="s">
        <v>124</v>
      </c>
      <c r="AU504" s="450"/>
      <c r="AV504" s="450"/>
      <c r="AW504" s="451"/>
      <c r="AX504" s="448" t="s">
        <v>120</v>
      </c>
    </row>
    <row r="505" spans="2:50" hidden="1">
      <c r="B505" s="448"/>
      <c r="C505" s="448"/>
      <c r="D505" s="448"/>
      <c r="E505" s="448" t="s">
        <v>125</v>
      </c>
      <c r="F505" s="448"/>
      <c r="G505" s="448"/>
      <c r="H505" s="453"/>
      <c r="I505" s="455" t="s">
        <v>125</v>
      </c>
      <c r="J505" s="455"/>
      <c r="K505" s="455"/>
      <c r="L505" s="455"/>
      <c r="M505" s="455"/>
      <c r="N505" s="448"/>
      <c r="O505" s="448"/>
      <c r="P505" s="449" t="s">
        <v>126</v>
      </c>
      <c r="Q505" s="450"/>
      <c r="R505" s="450"/>
      <c r="S505" s="451"/>
      <c r="T505" s="448"/>
      <c r="U505" s="449" t="s">
        <v>126</v>
      </c>
      <c r="V505" s="450"/>
      <c r="W505" s="450"/>
      <c r="X505" s="451"/>
      <c r="Y505" s="448"/>
      <c r="Z505" s="449" t="s">
        <v>126</v>
      </c>
      <c r="AA505" s="450"/>
      <c r="AB505" s="450"/>
      <c r="AC505" s="451"/>
      <c r="AD505" s="448"/>
      <c r="AE505" s="449" t="s">
        <v>126</v>
      </c>
      <c r="AF505" s="450"/>
      <c r="AG505" s="450"/>
      <c r="AH505" s="451"/>
      <c r="AI505" s="448"/>
      <c r="AJ505" s="449" t="s">
        <v>126</v>
      </c>
      <c r="AK505" s="450"/>
      <c r="AL505" s="450"/>
      <c r="AM505" s="451"/>
      <c r="AN505" s="448"/>
      <c r="AO505" s="449" t="s">
        <v>126</v>
      </c>
      <c r="AP505" s="450"/>
      <c r="AQ505" s="450"/>
      <c r="AR505" s="451"/>
      <c r="AS505" s="448"/>
      <c r="AT505" s="449" t="s">
        <v>126</v>
      </c>
      <c r="AU505" s="450"/>
      <c r="AV505" s="450"/>
      <c r="AW505" s="451"/>
      <c r="AX505" s="448"/>
    </row>
    <row r="506" spans="2:50" hidden="1">
      <c r="B506" s="448"/>
      <c r="C506" s="448"/>
      <c r="D506" s="448"/>
      <c r="E506" s="94" t="s">
        <v>127</v>
      </c>
      <c r="F506" s="94" t="s">
        <v>128</v>
      </c>
      <c r="G506" s="94" t="s">
        <v>129</v>
      </c>
      <c r="H506" s="454"/>
      <c r="I506" s="152" t="s">
        <v>127</v>
      </c>
      <c r="J506" s="152" t="s">
        <v>128</v>
      </c>
      <c r="K506" s="152" t="s">
        <v>129</v>
      </c>
      <c r="L506" s="455"/>
      <c r="M506" s="455"/>
      <c r="N506" s="448"/>
      <c r="O506" s="448"/>
      <c r="P506" s="94" t="s">
        <v>127</v>
      </c>
      <c r="Q506" s="94" t="s">
        <v>128</v>
      </c>
      <c r="R506" s="94" t="s">
        <v>129</v>
      </c>
      <c r="S506" s="94" t="s">
        <v>122</v>
      </c>
      <c r="T506" s="448"/>
      <c r="U506" s="94" t="s">
        <v>127</v>
      </c>
      <c r="V506" s="94" t="s">
        <v>128</v>
      </c>
      <c r="W506" s="94" t="s">
        <v>129</v>
      </c>
      <c r="X506" s="94" t="s">
        <v>122</v>
      </c>
      <c r="Y506" s="448"/>
      <c r="Z506" s="94" t="s">
        <v>127</v>
      </c>
      <c r="AA506" s="94" t="s">
        <v>128</v>
      </c>
      <c r="AB506" s="94" t="s">
        <v>129</v>
      </c>
      <c r="AC506" s="94" t="s">
        <v>122</v>
      </c>
      <c r="AD506" s="448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8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8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8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8"/>
    </row>
    <row r="507" spans="2:50" hidden="1">
      <c r="B507" s="456" t="s">
        <v>203</v>
      </c>
      <c r="C507" s="95">
        <f>C487</f>
        <v>1</v>
      </c>
      <c r="D507" s="95" t="s">
        <v>204</v>
      </c>
      <c r="E507" s="95">
        <v>10</v>
      </c>
      <c r="F507" s="95">
        <v>3000</v>
      </c>
      <c r="G507" s="177">
        <f t="shared" ref="G507:G516" si="522">F507/E507</f>
        <v>300</v>
      </c>
      <c r="H507" s="474">
        <f>AVERAGE(G507:G521)</f>
        <v>272.65734265734261</v>
      </c>
      <c r="I507" s="153">
        <f t="shared" ref="I507:I509" si="523">IFERROR(AVERAGE(P507,U507,Z507,AE507,AJ507,AO507,AT507),"")</f>
        <v>10</v>
      </c>
      <c r="J507" s="153">
        <f t="shared" ref="J507:J509" si="524">IFERROR(AVERAGE(Q507,V507,AA507,AF507,AK507,AP507,AU507),"")</f>
        <v>2868.9389183091307</v>
      </c>
      <c r="K507" s="154">
        <f t="shared" ref="K507:K509" si="525">IFERROR(AVERAGE(R507,W507,AB507,AG507,AL507,AQ507,AV507),"")</f>
        <v>286.89389183091311</v>
      </c>
      <c r="L507" s="473">
        <f>IFERROR(AVERAGE(K507:K521),"-")</f>
        <v>261.55213469030275</v>
      </c>
      <c r="M507" s="153">
        <f>IFERROR(RANK(K507, K507:K521),"")</f>
        <v>6</v>
      </c>
      <c r="N507" s="448"/>
      <c r="O507" s="448"/>
      <c r="P507" s="95">
        <v>10</v>
      </c>
      <c r="Q507" s="177">
        <v>2867.6033057851246</v>
      </c>
      <c r="R507" s="177">
        <f>IFERROR(Q507/P507,"")</f>
        <v>286.76033057851248</v>
      </c>
      <c r="S507" s="95">
        <f>IFERROR(RANK(R507, R507:R521),"")</f>
        <v>5</v>
      </c>
      <c r="T507" s="447">
        <f>AVERAGE(R507:R521)</f>
        <v>261.33787936075987</v>
      </c>
      <c r="U507" s="95">
        <v>10</v>
      </c>
      <c r="V507" s="177">
        <v>2858.3082706766909</v>
      </c>
      <c r="W507" s="177">
        <f>IFERROR(V507/U507,"")</f>
        <v>285.83082706766908</v>
      </c>
      <c r="X507" s="95">
        <f>IFERROR(RANK(W507, W507:W521),"")</f>
        <v>7</v>
      </c>
      <c r="Y507" s="447">
        <f>AVERAGE(W507:W521)</f>
        <v>261.61358410915852</v>
      </c>
      <c r="Z507" s="95">
        <v>10</v>
      </c>
      <c r="AA507" s="177">
        <v>2877.1428571428578</v>
      </c>
      <c r="AB507" s="177">
        <f>IFERROR(AA507/Z507,"")</f>
        <v>287.71428571428578</v>
      </c>
      <c r="AC507" s="95">
        <f>IFERROR(RANK(AB507, AB507:AB521),"")</f>
        <v>2</v>
      </c>
      <c r="AD507" s="447">
        <f>AVERAGE(AB507:AB521)</f>
        <v>261.15297664652553</v>
      </c>
      <c r="AE507" s="95">
        <v>10</v>
      </c>
      <c r="AF507" s="177">
        <v>2873.4453781512611</v>
      </c>
      <c r="AG507" s="177">
        <f>IFERROR(AF507/AE507,"")</f>
        <v>287.3445378151261</v>
      </c>
      <c r="AH507" s="95">
        <f>IFERROR(RANK(AG507, AG507:AG521),"")</f>
        <v>6</v>
      </c>
      <c r="AI507" s="447">
        <f>AVERAGE(AG507:AG521)</f>
        <v>262.11312186660973</v>
      </c>
      <c r="AJ507" s="95">
        <v>10</v>
      </c>
      <c r="AK507" s="177">
        <v>2870.7317073170734</v>
      </c>
      <c r="AL507" s="177">
        <f>IFERROR(AK507/AJ507,"")</f>
        <v>287.07317073170736</v>
      </c>
      <c r="AM507" s="95">
        <f>IFERROR(RANK(AL507, AL507:AL521),"")</f>
        <v>6</v>
      </c>
      <c r="AN507" s="447">
        <f>AVERAGE(AL507:AL521)</f>
        <v>261.48660907370277</v>
      </c>
      <c r="AO507" s="95">
        <v>10</v>
      </c>
      <c r="AP507" s="177">
        <v>2872.9166666666652</v>
      </c>
      <c r="AQ507" s="177">
        <f>IFERROR(AP507/AO507,"")</f>
        <v>287.29166666666652</v>
      </c>
      <c r="AR507" s="95">
        <f>IFERROR(RANK(AQ507, AQ507:AQ521),"")</f>
        <v>5</v>
      </c>
      <c r="AS507" s="447">
        <f>AVERAGE(AQ507:AQ521)</f>
        <v>261.63627665644117</v>
      </c>
      <c r="AT507" s="95">
        <v>10</v>
      </c>
      <c r="AU507" s="177">
        <v>2862.4242424242434</v>
      </c>
      <c r="AV507" s="177">
        <f>IFERROR(AU507/AT507,"")</f>
        <v>286.24242424242436</v>
      </c>
      <c r="AW507" s="95">
        <f>IFERROR(RANK(AV507, AV507:AV521),"")</f>
        <v>6</v>
      </c>
      <c r="AX507" s="447">
        <f>AVERAGE(AV507:AV521)</f>
        <v>261.52449511892138</v>
      </c>
    </row>
    <row r="508" spans="2:50" hidden="1">
      <c r="B508" s="456"/>
      <c r="C508" s="95">
        <f t="shared" ref="C508:C521" si="526">C488</f>
        <v>2</v>
      </c>
      <c r="D508" s="95" t="s">
        <v>205</v>
      </c>
      <c r="E508" s="95">
        <v>10</v>
      </c>
      <c r="F508" s="95">
        <v>3000</v>
      </c>
      <c r="G508" s="177">
        <f t="shared" si="522"/>
        <v>300</v>
      </c>
      <c r="H508" s="475"/>
      <c r="I508" s="153">
        <f t="shared" si="523"/>
        <v>10</v>
      </c>
      <c r="J508" s="153">
        <f t="shared" si="524"/>
        <v>2864.7115687059386</v>
      </c>
      <c r="K508" s="154">
        <f t="shared" si="525"/>
        <v>286.47115687059386</v>
      </c>
      <c r="L508" s="473"/>
      <c r="M508" s="153">
        <f>IFERROR(RANK(K508, K507:K521),"")</f>
        <v>7</v>
      </c>
      <c r="N508" s="448"/>
      <c r="O508" s="448"/>
      <c r="P508" s="95">
        <v>10</v>
      </c>
      <c r="Q508" s="177">
        <v>2874.3396226415098</v>
      </c>
      <c r="R508" s="177">
        <f t="shared" ref="R508:R521" si="527">IFERROR(Q508/P508,"")</f>
        <v>287.43396226415098</v>
      </c>
      <c r="S508" s="95">
        <f>IFERROR(RANK(R508, R507:R521),"")</f>
        <v>3</v>
      </c>
      <c r="T508" s="447"/>
      <c r="U508" s="95">
        <v>10</v>
      </c>
      <c r="V508" s="177">
        <v>2862.8571428571436</v>
      </c>
      <c r="W508" s="177">
        <f t="shared" ref="W508:W521" si="528">IFERROR(V508/U508,"")</f>
        <v>286.28571428571433</v>
      </c>
      <c r="X508" s="95">
        <f>IFERROR(RANK(W508, W507:W521),"")</f>
        <v>6</v>
      </c>
      <c r="Y508" s="447"/>
      <c r="Z508" s="95">
        <v>10</v>
      </c>
      <c r="AA508" s="177">
        <v>2866.5957446808507</v>
      </c>
      <c r="AB508" s="177">
        <f t="shared" ref="AB508:AB521" si="529">IFERROR(AA508/Z508,"")</f>
        <v>286.65957446808505</v>
      </c>
      <c r="AC508" s="95">
        <f>IFERROR(RANK(AB508, AB507:AB521),"")</f>
        <v>4</v>
      </c>
      <c r="AD508" s="447"/>
      <c r="AE508" s="95">
        <v>10</v>
      </c>
      <c r="AF508" s="177">
        <v>2874.0659340659349</v>
      </c>
      <c r="AG508" s="177">
        <f t="shared" ref="AG508:AG521" si="530">IFERROR(AF508/AE508,"")</f>
        <v>287.40659340659352</v>
      </c>
      <c r="AH508" s="95">
        <f>IFERROR(RANK(AG508, AG507:AG521),"")</f>
        <v>5</v>
      </c>
      <c r="AI508" s="447"/>
      <c r="AJ508" s="95">
        <v>10</v>
      </c>
      <c r="AK508" s="177">
        <v>2852.8421052631575</v>
      </c>
      <c r="AL508" s="177">
        <f t="shared" ref="AL508:AL521" si="531">IFERROR(AK508/AJ508,"")</f>
        <v>285.28421052631575</v>
      </c>
      <c r="AM508" s="95">
        <f>IFERROR(RANK(AL508, AL507:AL521),"")</f>
        <v>7</v>
      </c>
      <c r="AN508" s="447"/>
      <c r="AO508" s="95">
        <v>10</v>
      </c>
      <c r="AP508" s="177">
        <v>2858.6440677966098</v>
      </c>
      <c r="AQ508" s="177">
        <f t="shared" ref="AQ508:AQ521" si="532">IFERROR(AP508/AO508,"")</f>
        <v>285.86440677966095</v>
      </c>
      <c r="AR508" s="95">
        <f>IFERROR(RANK(AQ508, AQ507:AQ521),"")</f>
        <v>7</v>
      </c>
      <c r="AS508" s="447"/>
      <c r="AT508" s="95">
        <v>10</v>
      </c>
      <c r="AU508" s="177">
        <v>2863.636363636364</v>
      </c>
      <c r="AV508" s="177">
        <f t="shared" ref="AV508:AV521" si="533">IFERROR(AU508/AT508,"")</f>
        <v>286.36363636363637</v>
      </c>
      <c r="AW508" s="95">
        <f>IFERROR(RANK(AV508, AV507:AV521),"")</f>
        <v>5</v>
      </c>
      <c r="AX508" s="447"/>
    </row>
    <row r="509" spans="2:50" hidden="1">
      <c r="B509" s="456"/>
      <c r="C509" s="95">
        <f t="shared" si="526"/>
        <v>3</v>
      </c>
      <c r="D509" s="95" t="s">
        <v>206</v>
      </c>
      <c r="E509" s="95">
        <v>10</v>
      </c>
      <c r="F509" s="95">
        <v>3000</v>
      </c>
      <c r="G509" s="177">
        <f t="shared" si="522"/>
        <v>300</v>
      </c>
      <c r="H509" s="475"/>
      <c r="I509" s="153">
        <f t="shared" si="523"/>
        <v>10</v>
      </c>
      <c r="J509" s="153">
        <f t="shared" si="524"/>
        <v>2869.503763898244</v>
      </c>
      <c r="K509" s="154">
        <f t="shared" si="525"/>
        <v>286.95037638982433</v>
      </c>
      <c r="L509" s="473"/>
      <c r="M509" s="153">
        <f>IFERROR(RANK(K509, K507:K521),"")</f>
        <v>5</v>
      </c>
      <c r="N509" s="448"/>
      <c r="O509" s="448"/>
      <c r="P509" s="95">
        <v>10</v>
      </c>
      <c r="Q509" s="177">
        <v>2869.5903010033453</v>
      </c>
      <c r="R509" s="177">
        <f t="shared" si="527"/>
        <v>286.95903010033453</v>
      </c>
      <c r="S509" s="95">
        <f>IFERROR(RANK(R509, R507:R521),"")</f>
        <v>4</v>
      </c>
      <c r="T509" s="447"/>
      <c r="U509" s="95">
        <v>10</v>
      </c>
      <c r="V509" s="177">
        <v>2874.3896103896104</v>
      </c>
      <c r="W509" s="177">
        <f t="shared" si="528"/>
        <v>287.43896103896105</v>
      </c>
      <c r="X509" s="95">
        <f>IFERROR(RANK(W509, W507:W521),"")</f>
        <v>4</v>
      </c>
      <c r="Y509" s="447"/>
      <c r="Z509" s="95">
        <v>10</v>
      </c>
      <c r="AA509" s="177">
        <v>2858.6206896551721</v>
      </c>
      <c r="AB509" s="177">
        <f t="shared" si="529"/>
        <v>285.86206896551721</v>
      </c>
      <c r="AC509" s="95">
        <f>IFERROR(RANK(AB509, AB507:AB521),"")</f>
        <v>5</v>
      </c>
      <c r="AD509" s="447"/>
      <c r="AE509" s="95">
        <v>10</v>
      </c>
      <c r="AF509" s="177">
        <v>2857.5</v>
      </c>
      <c r="AG509" s="177">
        <f t="shared" si="530"/>
        <v>285.75</v>
      </c>
      <c r="AH509" s="95">
        <f>IFERROR(RANK(AG509, AG507:AG521),"")</f>
        <v>7</v>
      </c>
      <c r="AI509" s="447"/>
      <c r="AJ509" s="95">
        <v>10</v>
      </c>
      <c r="AK509" s="177">
        <v>2877.4468085106387</v>
      </c>
      <c r="AL509" s="177">
        <f t="shared" si="531"/>
        <v>287.74468085106389</v>
      </c>
      <c r="AM509" s="95">
        <f>IFERROR(RANK(AL509, AL507:AL521),"")</f>
        <v>5</v>
      </c>
      <c r="AN509" s="447"/>
      <c r="AO509" s="95">
        <v>10</v>
      </c>
      <c r="AP509" s="177">
        <v>2874.8717948717954</v>
      </c>
      <c r="AQ509" s="177">
        <f t="shared" si="532"/>
        <v>287.48717948717956</v>
      </c>
      <c r="AR509" s="95">
        <f>IFERROR(RANK(AQ509, AQ507:AQ521),"")</f>
        <v>4</v>
      </c>
      <c r="AS509" s="447"/>
      <c r="AT509" s="95">
        <v>10</v>
      </c>
      <c r="AU509" s="177">
        <v>2874.1071428571436</v>
      </c>
      <c r="AV509" s="177">
        <f t="shared" si="533"/>
        <v>287.41071428571433</v>
      </c>
      <c r="AW509" s="95">
        <f>IFERROR(RANK(AV509, AV507:AV521),"")</f>
        <v>4</v>
      </c>
      <c r="AX509" s="447"/>
    </row>
    <row r="510" spans="2:50" hidden="1">
      <c r="B510" s="456"/>
      <c r="C510" s="95">
        <f t="shared" si="526"/>
        <v>4</v>
      </c>
      <c r="D510" s="95" t="s">
        <v>209</v>
      </c>
      <c r="E510" s="95">
        <v>9</v>
      </c>
      <c r="F510" s="95">
        <v>3000</v>
      </c>
      <c r="G510" s="177">
        <f t="shared" si="522"/>
        <v>333.33333333333331</v>
      </c>
      <c r="H510" s="475"/>
      <c r="I510" s="153">
        <f>IFERROR(AVERAGE(P510,U510,Z510,AE510,AJ510,AO510,AT510),"")</f>
        <v>9</v>
      </c>
      <c r="J510" s="153">
        <f>IFERROR(AVERAGE(Q510,V510,AA510,AF510,AK510,AP510,AU510),"")</f>
        <v>2878.6668556889995</v>
      </c>
      <c r="K510" s="154">
        <f>IFERROR(AVERAGE(R510,W510,AB510,AG510,AL510,AQ510,AV510),"")</f>
        <v>319.85187285433324</v>
      </c>
      <c r="L510" s="473"/>
      <c r="M510" s="153">
        <f>IFERROR(RANK(K510, K507:K521),"")</f>
        <v>1</v>
      </c>
      <c r="N510" s="448"/>
      <c r="O510" s="448"/>
      <c r="P510" s="95">
        <v>9</v>
      </c>
      <c r="Q510" s="177">
        <v>2893.913043478261</v>
      </c>
      <c r="R510" s="177">
        <f t="shared" si="527"/>
        <v>321.54589371980677</v>
      </c>
      <c r="S510" s="95">
        <f>IFERROR(RANK(R510, R507:R521),"")</f>
        <v>1</v>
      </c>
      <c r="T510" s="447"/>
      <c r="U510" s="95">
        <v>9</v>
      </c>
      <c r="V510" s="177">
        <v>2880.9999999999986</v>
      </c>
      <c r="W510" s="177">
        <f t="shared" si="528"/>
        <v>320.11111111111097</v>
      </c>
      <c r="X510" s="95">
        <f>IFERROR(RANK(W510, W507:W521),"")</f>
        <v>1</v>
      </c>
      <c r="Y510" s="447"/>
      <c r="Z510" s="95">
        <v>9</v>
      </c>
      <c r="AA510" s="177">
        <v>2858.0952380952376</v>
      </c>
      <c r="AB510" s="177">
        <f t="shared" si="529"/>
        <v>317.56613756613751</v>
      </c>
      <c r="AC510" s="95">
        <f>IFERROR(RANK(AB510, AB507:AB521),"")</f>
        <v>1</v>
      </c>
      <c r="AD510" s="447"/>
      <c r="AE510" s="95">
        <v>9</v>
      </c>
      <c r="AF510" s="177">
        <v>2883.2142857142881</v>
      </c>
      <c r="AG510" s="177">
        <f t="shared" si="530"/>
        <v>320.35714285714312</v>
      </c>
      <c r="AH510" s="95">
        <f>IFERROR(RANK(AG510, AG507:AG521),"")</f>
        <v>1</v>
      </c>
      <c r="AI510" s="447"/>
      <c r="AJ510" s="95">
        <v>9</v>
      </c>
      <c r="AK510" s="177">
        <v>2859.3749999999995</v>
      </c>
      <c r="AL510" s="177">
        <f t="shared" si="531"/>
        <v>317.70833333333326</v>
      </c>
      <c r="AM510" s="95">
        <f>IFERROR(RANK(AL510, AL507:AL521),"")</f>
        <v>1</v>
      </c>
      <c r="AN510" s="447"/>
      <c r="AO510" s="95">
        <v>9</v>
      </c>
      <c r="AP510" s="177">
        <v>2885.0704225352115</v>
      </c>
      <c r="AQ510" s="177">
        <f t="shared" si="532"/>
        <v>320.56338028169017</v>
      </c>
      <c r="AR510" s="95">
        <f>IFERROR(RANK(AQ510, AQ507:AQ521),"")</f>
        <v>1</v>
      </c>
      <c r="AS510" s="447"/>
      <c r="AT510" s="95">
        <v>9</v>
      </c>
      <c r="AU510" s="177">
        <v>2890.0000000000009</v>
      </c>
      <c r="AV510" s="177">
        <f t="shared" si="533"/>
        <v>321.1111111111112</v>
      </c>
      <c r="AW510" s="95">
        <f>IFERROR(RANK(AV510, AV507:AV521),"")</f>
        <v>1</v>
      </c>
      <c r="AX510" s="447"/>
    </row>
    <row r="511" spans="2:50" hidden="1">
      <c r="B511" s="456"/>
      <c r="C511" s="95">
        <f t="shared" si="526"/>
        <v>5</v>
      </c>
      <c r="D511" s="95" t="s">
        <v>210</v>
      </c>
      <c r="E511" s="95">
        <v>10</v>
      </c>
      <c r="F511" s="95">
        <v>3000</v>
      </c>
      <c r="G511" s="177">
        <f t="shared" si="522"/>
        <v>300</v>
      </c>
      <c r="H511" s="475"/>
      <c r="I511" s="153">
        <f t="shared" ref="I511:I521" si="534">IFERROR(AVERAGE(P511,U511,Z511,AE511,AJ511,AO511,AT511),"")</f>
        <v>10</v>
      </c>
      <c r="J511" s="153">
        <f t="shared" ref="J511:J521" si="535">IFERROR(AVERAGE(Q511,V511,AA511,AF511,AK511,AP511,AU511),"")</f>
        <v>2878.1786647576619</v>
      </c>
      <c r="K511" s="154">
        <f t="shared" ref="K511:K521" si="536">IFERROR(AVERAGE(R511,W511,AB511,AG511,AL511,AQ511,AV511),"")</f>
        <v>287.81786647576615</v>
      </c>
      <c r="L511" s="473"/>
      <c r="M511" s="153">
        <f>IFERROR(RANK(K511, K507:K521),"")</f>
        <v>4</v>
      </c>
      <c r="N511" s="448"/>
      <c r="O511" s="448"/>
      <c r="P511" s="95">
        <v>10</v>
      </c>
      <c r="Q511" s="177">
        <v>2862.5454545454563</v>
      </c>
      <c r="R511" s="177">
        <f t="shared" si="527"/>
        <v>286.25454545454562</v>
      </c>
      <c r="S511" s="95">
        <f>IFERROR(RANK(R511, R507:R521),"")</f>
        <v>6</v>
      </c>
      <c r="T511" s="447"/>
      <c r="U511" s="95">
        <v>10</v>
      </c>
      <c r="V511" s="177">
        <v>2875.0000000000009</v>
      </c>
      <c r="W511" s="177">
        <f t="shared" si="528"/>
        <v>287.50000000000011</v>
      </c>
      <c r="X511" s="95">
        <f>IFERROR(RANK(W511, W507:W521),"")</f>
        <v>3</v>
      </c>
      <c r="Y511" s="447"/>
      <c r="Z511" s="95">
        <v>10</v>
      </c>
      <c r="AA511" s="177">
        <v>2856.4705882352955</v>
      </c>
      <c r="AB511" s="177">
        <f t="shared" si="529"/>
        <v>285.64705882352956</v>
      </c>
      <c r="AC511" s="95">
        <f>IFERROR(RANK(AB511, AB507:AB521),"")</f>
        <v>7</v>
      </c>
      <c r="AD511" s="447"/>
      <c r="AE511" s="95">
        <v>10</v>
      </c>
      <c r="AF511" s="177">
        <v>2893.9534883720926</v>
      </c>
      <c r="AG511" s="177">
        <f t="shared" si="530"/>
        <v>289.39534883720927</v>
      </c>
      <c r="AH511" s="95">
        <f>IFERROR(RANK(AG511, AG507:AG521),"")</f>
        <v>4</v>
      </c>
      <c r="AI511" s="447"/>
      <c r="AJ511" s="95">
        <v>10</v>
      </c>
      <c r="AK511" s="177">
        <v>2900.0000000000009</v>
      </c>
      <c r="AL511" s="177">
        <f t="shared" si="531"/>
        <v>290.00000000000011</v>
      </c>
      <c r="AM511" s="95">
        <f>IFERROR(RANK(AL511, AL507:AL521),"")</f>
        <v>3</v>
      </c>
      <c r="AN511" s="447"/>
      <c r="AO511" s="95">
        <v>10</v>
      </c>
      <c r="AP511" s="177">
        <v>2897.5862068965498</v>
      </c>
      <c r="AQ511" s="177">
        <f t="shared" si="532"/>
        <v>289.758620689655</v>
      </c>
      <c r="AR511" s="95">
        <f>IFERROR(RANK(AQ511, AQ507:AQ521),"")</f>
        <v>3</v>
      </c>
      <c r="AS511" s="447"/>
      <c r="AT511" s="95">
        <v>10</v>
      </c>
      <c r="AU511" s="177">
        <v>2861.6949152542361</v>
      </c>
      <c r="AV511" s="177">
        <f t="shared" si="533"/>
        <v>286.16949152542361</v>
      </c>
      <c r="AW511" s="95">
        <f>IFERROR(RANK(AV511, AV507:AV521),"")</f>
        <v>7</v>
      </c>
      <c r="AX511" s="447"/>
    </row>
    <row r="512" spans="2:50" hidden="1">
      <c r="B512" s="456"/>
      <c r="C512" s="95">
        <f t="shared" si="526"/>
        <v>6</v>
      </c>
      <c r="D512" s="95" t="s">
        <v>216</v>
      </c>
      <c r="E512" s="95">
        <v>10</v>
      </c>
      <c r="F512" s="95">
        <v>3000</v>
      </c>
      <c r="G512" s="177">
        <f t="shared" si="522"/>
        <v>300</v>
      </c>
      <c r="H512" s="475"/>
      <c r="I512" s="153">
        <f t="shared" si="534"/>
        <v>10</v>
      </c>
      <c r="J512" s="153">
        <f t="shared" si="535"/>
        <v>2887.3554686050998</v>
      </c>
      <c r="K512" s="154">
        <f t="shared" si="536"/>
        <v>288.73554686051</v>
      </c>
      <c r="L512" s="473"/>
      <c r="M512" s="153">
        <f>IFERROR(RANK(K512, K507:K521),"")</f>
        <v>2</v>
      </c>
      <c r="N512" s="448"/>
      <c r="O512" s="448"/>
      <c r="P512" s="95">
        <v>10</v>
      </c>
      <c r="Q512" s="177">
        <v>2874.9999999999977</v>
      </c>
      <c r="R512" s="177">
        <f t="shared" si="527"/>
        <v>287.49999999999977</v>
      </c>
      <c r="S512" s="95">
        <f>IFERROR(RANK(R512, R507:R521),"")</f>
        <v>2</v>
      </c>
      <c r="T512" s="447"/>
      <c r="U512" s="95">
        <v>10</v>
      </c>
      <c r="V512" s="177">
        <v>2913.7500000000036</v>
      </c>
      <c r="W512" s="177">
        <f t="shared" si="528"/>
        <v>291.37500000000034</v>
      </c>
      <c r="X512" s="95">
        <f>IFERROR(RANK(W512, W507:W521),"")</f>
        <v>2</v>
      </c>
      <c r="Y512" s="447"/>
      <c r="Z512" s="95">
        <v>10</v>
      </c>
      <c r="AA512" s="177">
        <v>2857.0588235294153</v>
      </c>
      <c r="AB512" s="177">
        <f t="shared" si="529"/>
        <v>285.70588235294156</v>
      </c>
      <c r="AC512" s="95">
        <f>IFERROR(RANK(AB512, AB507:AB521),"")</f>
        <v>6</v>
      </c>
      <c r="AD512" s="447"/>
      <c r="AE512" s="95">
        <v>10</v>
      </c>
      <c r="AF512" s="177">
        <v>2896.8000000000011</v>
      </c>
      <c r="AG512" s="177">
        <f t="shared" si="530"/>
        <v>289.68000000000012</v>
      </c>
      <c r="AH512" s="95">
        <f>IFERROR(RANK(AG512, AG507:AG521),"")</f>
        <v>3</v>
      </c>
      <c r="AI512" s="447"/>
      <c r="AJ512" s="95">
        <v>10</v>
      </c>
      <c r="AK512" s="177">
        <v>2916.77419354839</v>
      </c>
      <c r="AL512" s="177">
        <f t="shared" si="531"/>
        <v>291.677419354839</v>
      </c>
      <c r="AM512" s="95">
        <f>IFERROR(RANK(AL512, AL507:AL521),"")</f>
        <v>2</v>
      </c>
      <c r="AN512" s="447"/>
      <c r="AO512" s="95">
        <v>10</v>
      </c>
      <c r="AP512" s="177">
        <v>2868.9473684210507</v>
      </c>
      <c r="AQ512" s="177">
        <f t="shared" si="532"/>
        <v>286.89473684210509</v>
      </c>
      <c r="AR512" s="95">
        <f>IFERROR(RANK(AQ512, AQ507:AQ521),"")</f>
        <v>6</v>
      </c>
      <c r="AS512" s="447"/>
      <c r="AT512" s="95">
        <v>10</v>
      </c>
      <c r="AU512" s="177">
        <v>2883.1578947368403</v>
      </c>
      <c r="AV512" s="177">
        <f t="shared" si="533"/>
        <v>288.31578947368405</v>
      </c>
      <c r="AW512" s="95">
        <f>IFERROR(RANK(AV512, AV507:AV521),"")</f>
        <v>3</v>
      </c>
      <c r="AX512" s="447"/>
    </row>
    <row r="513" spans="2:50" hidden="1">
      <c r="B513" s="456"/>
      <c r="C513" s="95">
        <f t="shared" si="526"/>
        <v>7</v>
      </c>
      <c r="D513" s="95" t="s">
        <v>218</v>
      </c>
      <c r="E513" s="95">
        <v>13</v>
      </c>
      <c r="F513" s="95">
        <v>2000</v>
      </c>
      <c r="G513" s="177">
        <f t="shared" si="522"/>
        <v>153.84615384615384</v>
      </c>
      <c r="H513" s="475"/>
      <c r="I513" s="153">
        <f t="shared" si="534"/>
        <v>13</v>
      </c>
      <c r="J513" s="153">
        <f t="shared" si="535"/>
        <v>1937.4562898932375</v>
      </c>
      <c r="K513" s="154">
        <f t="shared" si="536"/>
        <v>149.03509922255671</v>
      </c>
      <c r="L513" s="473"/>
      <c r="M513" s="153">
        <f>IFERROR(RANK(K513, K507:K521),"")</f>
        <v>10</v>
      </c>
      <c r="N513" s="448"/>
      <c r="O513" s="448"/>
      <c r="P513" s="95">
        <v>13</v>
      </c>
      <c r="Q513" s="177">
        <v>1964.0000000000018</v>
      </c>
      <c r="R513" s="177">
        <f t="shared" si="527"/>
        <v>151.07692307692321</v>
      </c>
      <c r="S513" s="95">
        <f>IFERROR(RANK(R513, R507:R521),"")</f>
        <v>10</v>
      </c>
      <c r="T513" s="447"/>
      <c r="U513" s="95">
        <v>13</v>
      </c>
      <c r="V513" s="177">
        <v>1919.9999999999995</v>
      </c>
      <c r="W513" s="177">
        <f t="shared" si="528"/>
        <v>147.69230769230765</v>
      </c>
      <c r="X513" s="95">
        <f>IFERROR(RANK(W513, W507:W521),"")</f>
        <v>10</v>
      </c>
      <c r="Y513" s="447"/>
      <c r="Z513" s="95">
        <v>13</v>
      </c>
      <c r="AA513" s="177">
        <v>1962.8571428571443</v>
      </c>
      <c r="AB513" s="177">
        <f t="shared" si="529"/>
        <v>150.98901098901109</v>
      </c>
      <c r="AC513" s="95">
        <f>IFERROR(RANK(AB513, AB507:AB521),"")</f>
        <v>10</v>
      </c>
      <c r="AD513" s="447"/>
      <c r="AE513" s="95">
        <v>13</v>
      </c>
      <c r="AF513" s="177">
        <v>1959.1304347826085</v>
      </c>
      <c r="AG513" s="177">
        <f t="shared" si="530"/>
        <v>150.70234113712374</v>
      </c>
      <c r="AH513" s="95">
        <f>IFERROR(RANK(AG513, AG507:AG521),"")</f>
        <v>10</v>
      </c>
      <c r="AI513" s="447"/>
      <c r="AJ513" s="95">
        <v>13</v>
      </c>
      <c r="AK513" s="177">
        <v>1902.5806451612921</v>
      </c>
      <c r="AL513" s="177">
        <f t="shared" si="531"/>
        <v>146.3523573200994</v>
      </c>
      <c r="AM513" s="95">
        <f>IFERROR(RANK(AL513, AL507:AL521),"")</f>
        <v>10</v>
      </c>
      <c r="AN513" s="447"/>
      <c r="AO513" s="95">
        <v>13</v>
      </c>
      <c r="AP513" s="177">
        <v>1910.4000000000005</v>
      </c>
      <c r="AQ513" s="177">
        <f t="shared" si="532"/>
        <v>146.9538461538462</v>
      </c>
      <c r="AR513" s="95">
        <f>IFERROR(RANK(AQ513, AQ507:AQ521),"")</f>
        <v>10</v>
      </c>
      <c r="AS513" s="447"/>
      <c r="AT513" s="95">
        <v>13</v>
      </c>
      <c r="AU513" s="177">
        <v>1943.2258064516147</v>
      </c>
      <c r="AV513" s="177">
        <f t="shared" si="533"/>
        <v>149.47890818858576</v>
      </c>
      <c r="AW513" s="95">
        <f>IFERROR(RANK(AV513, AV507:AV521),"")</f>
        <v>10</v>
      </c>
      <c r="AX513" s="447"/>
    </row>
    <row r="514" spans="2:50" hidden="1">
      <c r="B514" s="456"/>
      <c r="C514" s="95">
        <f t="shared" si="526"/>
        <v>8</v>
      </c>
      <c r="D514" s="95" t="s">
        <v>221</v>
      </c>
      <c r="E514" s="95">
        <v>11</v>
      </c>
      <c r="F514" s="95">
        <v>3000</v>
      </c>
      <c r="G514" s="177">
        <f t="shared" si="522"/>
        <v>272.72727272727275</v>
      </c>
      <c r="H514" s="475"/>
      <c r="I514" s="153">
        <f t="shared" si="534"/>
        <v>11</v>
      </c>
      <c r="J514" s="153">
        <f t="shared" si="535"/>
        <v>2877.0233492973266</v>
      </c>
      <c r="K514" s="154">
        <f t="shared" si="536"/>
        <v>261.54757720884783</v>
      </c>
      <c r="L514" s="473"/>
      <c r="M514" s="153">
        <f>IFERROR(RANK(K514, K507:K521),"")</f>
        <v>8</v>
      </c>
      <c r="N514" s="448"/>
      <c r="O514" s="448"/>
      <c r="P514" s="95">
        <v>11</v>
      </c>
      <c r="Q514" s="177">
        <v>2863.0434782608695</v>
      </c>
      <c r="R514" s="177">
        <f t="shared" si="527"/>
        <v>260.27667984189725</v>
      </c>
      <c r="S514" s="95">
        <f>IFERROR(RANK(R514, R507:R521),"")</f>
        <v>8</v>
      </c>
      <c r="T514" s="447"/>
      <c r="U514" s="95">
        <v>11</v>
      </c>
      <c r="V514" s="177">
        <v>2885.8536585365841</v>
      </c>
      <c r="W514" s="177">
        <f t="shared" si="528"/>
        <v>262.35033259423494</v>
      </c>
      <c r="X514" s="95">
        <f>IFERROR(RANK(W514, W507:W521),"")</f>
        <v>8</v>
      </c>
      <c r="Y514" s="447"/>
      <c r="Z514" s="95">
        <v>11</v>
      </c>
      <c r="AA514" s="177">
        <v>2901.5384615384596</v>
      </c>
      <c r="AB514" s="177">
        <f t="shared" si="529"/>
        <v>263.77622377622362</v>
      </c>
      <c r="AC514" s="95">
        <f>IFERROR(RANK(AB514, AB507:AB521),"")</f>
        <v>8</v>
      </c>
      <c r="AD514" s="447"/>
      <c r="AE514" s="95">
        <v>11</v>
      </c>
      <c r="AF514" s="177">
        <v>2869.4117647058861</v>
      </c>
      <c r="AG514" s="177">
        <f t="shared" si="530"/>
        <v>260.85561497326239</v>
      </c>
      <c r="AH514" s="95">
        <f>IFERROR(RANK(AG514, AG507:AG521),"")</f>
        <v>8</v>
      </c>
      <c r="AI514" s="447"/>
      <c r="AJ514" s="95">
        <v>11</v>
      </c>
      <c r="AK514" s="177">
        <v>2858.9189189189165</v>
      </c>
      <c r="AL514" s="177">
        <f t="shared" si="531"/>
        <v>259.90171990171967</v>
      </c>
      <c r="AM514" s="95">
        <f>IFERROR(RANK(AL514, AL507:AL521),"")</f>
        <v>8</v>
      </c>
      <c r="AN514" s="447"/>
      <c r="AO514" s="95">
        <v>11</v>
      </c>
      <c r="AP514" s="177">
        <v>2889.3333333333335</v>
      </c>
      <c r="AQ514" s="177">
        <f t="shared" si="532"/>
        <v>262.66666666666669</v>
      </c>
      <c r="AR514" s="95">
        <f>IFERROR(RANK(AQ514, AQ507:AQ521),"")</f>
        <v>8</v>
      </c>
      <c r="AS514" s="447"/>
      <c r="AT514" s="95">
        <v>11</v>
      </c>
      <c r="AU514" s="177">
        <v>2871.0638297872347</v>
      </c>
      <c r="AV514" s="177">
        <f t="shared" si="533"/>
        <v>261.0058027079304</v>
      </c>
      <c r="AW514" s="95">
        <f>IFERROR(RANK(AV514, AV507:AV521),"")</f>
        <v>8</v>
      </c>
      <c r="AX514" s="447"/>
    </row>
    <row r="515" spans="2:50" hidden="1">
      <c r="B515" s="456"/>
      <c r="C515" s="95">
        <f t="shared" si="526"/>
        <v>9</v>
      </c>
      <c r="D515" s="95" t="s">
        <v>222</v>
      </c>
      <c r="E515" s="95">
        <v>12</v>
      </c>
      <c r="F515" s="95">
        <v>2000</v>
      </c>
      <c r="G515" s="177">
        <f t="shared" si="522"/>
        <v>166.66666666666666</v>
      </c>
      <c r="H515" s="475"/>
      <c r="I515" s="153">
        <f t="shared" si="534"/>
        <v>12</v>
      </c>
      <c r="J515" s="153">
        <f t="shared" si="535"/>
        <v>1917.4427431936417</v>
      </c>
      <c r="K515" s="154">
        <f t="shared" si="536"/>
        <v>159.78689526613678</v>
      </c>
      <c r="L515" s="473"/>
      <c r="M515" s="153">
        <f>IFERROR(RANK(K515, K507:K521),"")</f>
        <v>9</v>
      </c>
      <c r="N515" s="448"/>
      <c r="O515" s="448"/>
      <c r="P515" s="95">
        <v>12</v>
      </c>
      <c r="Q515" s="177">
        <v>1920</v>
      </c>
      <c r="R515" s="177">
        <f t="shared" si="527"/>
        <v>160</v>
      </c>
      <c r="S515" s="95">
        <f>IFERROR(RANK(R515, R507:R521),"")</f>
        <v>9</v>
      </c>
      <c r="T515" s="447"/>
      <c r="U515" s="95">
        <v>12</v>
      </c>
      <c r="V515" s="177">
        <v>1928.3333333333328</v>
      </c>
      <c r="W515" s="177">
        <f t="shared" si="528"/>
        <v>160.6944444444444</v>
      </c>
      <c r="X515" s="95">
        <f>IFERROR(RANK(W515, W507:W521),"")</f>
        <v>9</v>
      </c>
      <c r="Y515" s="447"/>
      <c r="Z515" s="95">
        <v>12</v>
      </c>
      <c r="AA515" s="177">
        <v>1925.6000000000008</v>
      </c>
      <c r="AB515" s="177">
        <f t="shared" si="529"/>
        <v>160.46666666666673</v>
      </c>
      <c r="AC515" s="95">
        <f>IFERROR(RANK(AB515, AB507:AB521),"")</f>
        <v>9</v>
      </c>
      <c r="AD515" s="447"/>
      <c r="AE515" s="95">
        <v>12</v>
      </c>
      <c r="AF515" s="177">
        <v>1915.6756756756756</v>
      </c>
      <c r="AG515" s="177">
        <f t="shared" si="530"/>
        <v>159.63963963963963</v>
      </c>
      <c r="AH515" s="95">
        <f>IFERROR(RANK(AG515, AG507:AG521),"")</f>
        <v>9</v>
      </c>
      <c r="AI515" s="447"/>
      <c r="AJ515" s="95">
        <v>12</v>
      </c>
      <c r="AK515" s="177">
        <v>1916.8750000000005</v>
      </c>
      <c r="AL515" s="177">
        <f t="shared" si="531"/>
        <v>159.73958333333337</v>
      </c>
      <c r="AM515" s="95">
        <f>IFERROR(RANK(AL515, AL507:AL521),"")</f>
        <v>9</v>
      </c>
      <c r="AN515" s="447"/>
      <c r="AO515" s="95">
        <v>12</v>
      </c>
      <c r="AP515" s="177">
        <v>1904.5871559633026</v>
      </c>
      <c r="AQ515" s="177">
        <f t="shared" si="532"/>
        <v>158.71559633027522</v>
      </c>
      <c r="AR515" s="95">
        <f>IFERROR(RANK(AQ515, AQ507:AQ521),"")</f>
        <v>9</v>
      </c>
      <c r="AS515" s="447"/>
      <c r="AT515" s="95">
        <v>12</v>
      </c>
      <c r="AU515" s="177">
        <v>1911.0280373831772</v>
      </c>
      <c r="AV515" s="177">
        <f t="shared" si="533"/>
        <v>159.2523364485981</v>
      </c>
      <c r="AW515" s="95">
        <f>IFERROR(RANK(AV515, AV507:AV521),"")</f>
        <v>9</v>
      </c>
      <c r="AX515" s="447"/>
    </row>
    <row r="516" spans="2:50" hidden="1">
      <c r="B516" s="456"/>
      <c r="C516" s="95">
        <f t="shared" si="526"/>
        <v>10</v>
      </c>
      <c r="D516" s="95" t="s">
        <v>223</v>
      </c>
      <c r="E516" s="95">
        <v>10</v>
      </c>
      <c r="F516" s="95">
        <v>3000</v>
      </c>
      <c r="G516" s="177">
        <f t="shared" si="522"/>
        <v>300</v>
      </c>
      <c r="H516" s="475"/>
      <c r="I516" s="153">
        <f t="shared" si="534"/>
        <v>10</v>
      </c>
      <c r="J516" s="153">
        <f t="shared" si="535"/>
        <v>2884.3106392354503</v>
      </c>
      <c r="K516" s="154">
        <f t="shared" si="536"/>
        <v>288.43106392354503</v>
      </c>
      <c r="L516" s="473"/>
      <c r="M516" s="153">
        <f>IFERROR(RANK(K516, K507:K521),"")</f>
        <v>3</v>
      </c>
      <c r="N516" s="448"/>
      <c r="O516" s="448"/>
      <c r="P516" s="95">
        <v>10</v>
      </c>
      <c r="Q516" s="177">
        <v>2855.7142857142844</v>
      </c>
      <c r="R516" s="177">
        <f t="shared" si="527"/>
        <v>285.57142857142844</v>
      </c>
      <c r="S516" s="95">
        <f>IFERROR(RANK(R516, R507:R521),"")</f>
        <v>7</v>
      </c>
      <c r="T516" s="447"/>
      <c r="U516" s="95">
        <v>10</v>
      </c>
      <c r="V516" s="177">
        <v>2868.5714285714275</v>
      </c>
      <c r="W516" s="177">
        <f t="shared" si="528"/>
        <v>286.85714285714278</v>
      </c>
      <c r="X516" s="95">
        <f>IFERROR(RANK(W516, W507:W521),"")</f>
        <v>5</v>
      </c>
      <c r="Y516" s="447"/>
      <c r="Z516" s="95">
        <v>10</v>
      </c>
      <c r="AA516" s="177">
        <v>2871.4285714285711</v>
      </c>
      <c r="AB516" s="177">
        <f t="shared" si="529"/>
        <v>287.14285714285711</v>
      </c>
      <c r="AC516" s="95">
        <f>IFERROR(RANK(AB516, AB507:AB521),"")</f>
        <v>3</v>
      </c>
      <c r="AD516" s="447"/>
      <c r="AE516" s="95">
        <v>10</v>
      </c>
      <c r="AF516" s="177">
        <v>2900.0000000000014</v>
      </c>
      <c r="AG516" s="177">
        <f t="shared" si="530"/>
        <v>290.00000000000011</v>
      </c>
      <c r="AH516" s="95">
        <f>IFERROR(RANK(AG516, AG507:AG521),"")</f>
        <v>2</v>
      </c>
      <c r="AI516" s="447"/>
      <c r="AJ516" s="95">
        <v>10</v>
      </c>
      <c r="AK516" s="177">
        <v>2893.8461538461552</v>
      </c>
      <c r="AL516" s="177">
        <f t="shared" si="531"/>
        <v>289.38461538461553</v>
      </c>
      <c r="AM516" s="95">
        <f>IFERROR(RANK(AL516, AL507:AL521),"")</f>
        <v>4</v>
      </c>
      <c r="AN516" s="447"/>
      <c r="AO516" s="95">
        <v>10</v>
      </c>
      <c r="AP516" s="177">
        <v>2901.6666666666642</v>
      </c>
      <c r="AQ516" s="177">
        <f t="shared" si="532"/>
        <v>290.1666666666664</v>
      </c>
      <c r="AR516" s="95">
        <f>IFERROR(RANK(AQ516, AQ507:AQ521),"")</f>
        <v>2</v>
      </c>
      <c r="AS516" s="447"/>
      <c r="AT516" s="95">
        <v>10</v>
      </c>
      <c r="AU516" s="177">
        <v>2898.9473684210507</v>
      </c>
      <c r="AV516" s="177">
        <f t="shared" si="533"/>
        <v>289.89473684210509</v>
      </c>
      <c r="AW516" s="95">
        <f>IFERROR(RANK(AV516, AV507:AV521),"")</f>
        <v>2</v>
      </c>
      <c r="AX516" s="447"/>
    </row>
    <row r="517" spans="2:50" hidden="1">
      <c r="B517" s="456"/>
      <c r="C517" s="95">
        <f t="shared" si="526"/>
        <v>11</v>
      </c>
      <c r="D517" s="95"/>
      <c r="E517" s="95"/>
      <c r="F517" s="95"/>
      <c r="G517" s="177"/>
      <c r="H517" s="475"/>
      <c r="I517" s="153" t="str">
        <f t="shared" si="534"/>
        <v/>
      </c>
      <c r="J517" s="153" t="str">
        <f t="shared" si="535"/>
        <v/>
      </c>
      <c r="K517" s="154" t="str">
        <f t="shared" si="536"/>
        <v/>
      </c>
      <c r="L517" s="473"/>
      <c r="M517" s="153" t="str">
        <f>IFERROR(RANK(K517, K507:K521),"")</f>
        <v/>
      </c>
      <c r="N517" s="448"/>
      <c r="O517" s="448"/>
      <c r="P517" s="95"/>
      <c r="Q517" s="177"/>
      <c r="R517" s="177" t="str">
        <f t="shared" si="527"/>
        <v/>
      </c>
      <c r="S517" s="95" t="str">
        <f>IFERROR(RANK(R517, R507:R521),"")</f>
        <v/>
      </c>
      <c r="T517" s="447"/>
      <c r="U517" s="95"/>
      <c r="V517" s="177"/>
      <c r="W517" s="177" t="str">
        <f t="shared" si="528"/>
        <v/>
      </c>
      <c r="X517" s="95" t="str">
        <f>IFERROR(RANK(W517, W507:W521),"")</f>
        <v/>
      </c>
      <c r="Y517" s="447"/>
      <c r="Z517" s="95"/>
      <c r="AA517" s="177"/>
      <c r="AB517" s="177" t="str">
        <f t="shared" si="529"/>
        <v/>
      </c>
      <c r="AC517" s="95" t="str">
        <f>IFERROR(RANK(AB517, AB507:AB521),"")</f>
        <v/>
      </c>
      <c r="AD517" s="447"/>
      <c r="AE517" s="95"/>
      <c r="AF517" s="177"/>
      <c r="AG517" s="177" t="str">
        <f t="shared" si="530"/>
        <v/>
      </c>
      <c r="AH517" s="95" t="str">
        <f>IFERROR(RANK(AG517, AG507:AG521),"")</f>
        <v/>
      </c>
      <c r="AI517" s="447"/>
      <c r="AJ517" s="95"/>
      <c r="AK517" s="177"/>
      <c r="AL517" s="177" t="str">
        <f t="shared" si="531"/>
        <v/>
      </c>
      <c r="AM517" s="95" t="str">
        <f>IFERROR(RANK(AL517, AL507:AL521),"")</f>
        <v/>
      </c>
      <c r="AN517" s="447"/>
      <c r="AO517" s="95"/>
      <c r="AP517" s="177"/>
      <c r="AQ517" s="177" t="str">
        <f t="shared" si="532"/>
        <v/>
      </c>
      <c r="AR517" s="95" t="str">
        <f>IFERROR(RANK(AQ517, AQ507:AQ521),"")</f>
        <v/>
      </c>
      <c r="AS517" s="447"/>
      <c r="AT517" s="95"/>
      <c r="AU517" s="177"/>
      <c r="AV517" s="177" t="str">
        <f t="shared" si="533"/>
        <v/>
      </c>
      <c r="AW517" s="95" t="str">
        <f>IFERROR(RANK(AV517, AV507:AV521),"")</f>
        <v/>
      </c>
      <c r="AX517" s="447"/>
    </row>
    <row r="518" spans="2:50" hidden="1">
      <c r="B518" s="456"/>
      <c r="C518" s="95">
        <f t="shared" si="526"/>
        <v>12</v>
      </c>
      <c r="D518" s="95"/>
      <c r="E518" s="95"/>
      <c r="F518" s="95"/>
      <c r="G518" s="95"/>
      <c r="H518" s="475"/>
      <c r="I518" s="153" t="str">
        <f t="shared" si="534"/>
        <v/>
      </c>
      <c r="J518" s="153" t="str">
        <f t="shared" si="535"/>
        <v/>
      </c>
      <c r="K518" s="154" t="str">
        <f t="shared" si="536"/>
        <v/>
      </c>
      <c r="L518" s="473"/>
      <c r="M518" s="153" t="str">
        <f>IFERROR(RANK(K518, K507:K521),"")</f>
        <v/>
      </c>
      <c r="N518" s="448"/>
      <c r="O518" s="448"/>
      <c r="P518" s="95"/>
      <c r="Q518" s="177"/>
      <c r="R518" s="177" t="str">
        <f t="shared" si="527"/>
        <v/>
      </c>
      <c r="S518" s="95" t="str">
        <f>IFERROR(RANK(R518, R507:R521),"")</f>
        <v/>
      </c>
      <c r="T518" s="447"/>
      <c r="U518" s="95"/>
      <c r="V518" s="177"/>
      <c r="W518" s="177" t="str">
        <f t="shared" si="528"/>
        <v/>
      </c>
      <c r="X518" s="95" t="str">
        <f>IFERROR(RANK(W518, W507:W521),"")</f>
        <v/>
      </c>
      <c r="Y518" s="447"/>
      <c r="Z518" s="95"/>
      <c r="AA518" s="177"/>
      <c r="AB518" s="177" t="str">
        <f t="shared" si="529"/>
        <v/>
      </c>
      <c r="AC518" s="95" t="str">
        <f>IFERROR(RANK(AB518, AB507:AB521),"")</f>
        <v/>
      </c>
      <c r="AD518" s="447"/>
      <c r="AE518" s="95"/>
      <c r="AF518" s="177"/>
      <c r="AG518" s="177" t="str">
        <f t="shared" si="530"/>
        <v/>
      </c>
      <c r="AH518" s="95" t="str">
        <f>IFERROR(RANK(AG518, AG507:AG521),"")</f>
        <v/>
      </c>
      <c r="AI518" s="447"/>
      <c r="AJ518" s="95"/>
      <c r="AK518" s="177"/>
      <c r="AL518" s="177" t="str">
        <f t="shared" si="531"/>
        <v/>
      </c>
      <c r="AM518" s="95" t="str">
        <f>IFERROR(RANK(AL518, AL507:AL521),"")</f>
        <v/>
      </c>
      <c r="AN518" s="447"/>
      <c r="AO518" s="95"/>
      <c r="AP518" s="177"/>
      <c r="AQ518" s="177" t="str">
        <f t="shared" si="532"/>
        <v/>
      </c>
      <c r="AR518" s="95" t="str">
        <f>IFERROR(RANK(AQ518, AQ507:AQ521),"")</f>
        <v/>
      </c>
      <c r="AS518" s="447"/>
      <c r="AT518" s="95"/>
      <c r="AU518" s="177"/>
      <c r="AV518" s="177" t="str">
        <f t="shared" si="533"/>
        <v/>
      </c>
      <c r="AW518" s="95" t="str">
        <f>IFERROR(RANK(AV518, AV507:AV521),"")</f>
        <v/>
      </c>
      <c r="AX518" s="447"/>
    </row>
    <row r="519" spans="2:50" hidden="1">
      <c r="B519" s="456"/>
      <c r="C519" s="95">
        <f t="shared" si="526"/>
        <v>13</v>
      </c>
      <c r="D519" s="95"/>
      <c r="E519" s="95"/>
      <c r="F519" s="95"/>
      <c r="G519" s="95"/>
      <c r="H519" s="475"/>
      <c r="I519" s="153" t="str">
        <f t="shared" si="534"/>
        <v/>
      </c>
      <c r="J519" s="153" t="str">
        <f t="shared" si="535"/>
        <v/>
      </c>
      <c r="K519" s="154" t="str">
        <f t="shared" si="536"/>
        <v/>
      </c>
      <c r="L519" s="473"/>
      <c r="M519" s="153" t="str">
        <f>IFERROR(RANK(K519, K507:K521),"")</f>
        <v/>
      </c>
      <c r="N519" s="448"/>
      <c r="O519" s="448"/>
      <c r="P519" s="95"/>
      <c r="Q519" s="177"/>
      <c r="R519" s="177" t="str">
        <f t="shared" si="527"/>
        <v/>
      </c>
      <c r="S519" s="95" t="str">
        <f>IFERROR(RANK(R519, R507:R521),"")</f>
        <v/>
      </c>
      <c r="T519" s="447"/>
      <c r="U519" s="95"/>
      <c r="V519" s="177"/>
      <c r="W519" s="177" t="str">
        <f t="shared" si="528"/>
        <v/>
      </c>
      <c r="X519" s="95" t="str">
        <f>IFERROR(RANK(W519, W507:W521),"")</f>
        <v/>
      </c>
      <c r="Y519" s="447"/>
      <c r="Z519" s="95"/>
      <c r="AA519" s="177"/>
      <c r="AB519" s="177" t="str">
        <f t="shared" si="529"/>
        <v/>
      </c>
      <c r="AC519" s="95" t="str">
        <f>IFERROR(RANK(AB519, AB507:AB521),"")</f>
        <v/>
      </c>
      <c r="AD519" s="447"/>
      <c r="AE519" s="95"/>
      <c r="AF519" s="177"/>
      <c r="AG519" s="177" t="str">
        <f t="shared" si="530"/>
        <v/>
      </c>
      <c r="AH519" s="95" t="str">
        <f>IFERROR(RANK(AG519, AG507:AG521),"")</f>
        <v/>
      </c>
      <c r="AI519" s="447"/>
      <c r="AJ519" s="95"/>
      <c r="AK519" s="177"/>
      <c r="AL519" s="177" t="str">
        <f t="shared" si="531"/>
        <v/>
      </c>
      <c r="AM519" s="95" t="str">
        <f>IFERROR(RANK(AL519, AL507:AL521),"")</f>
        <v/>
      </c>
      <c r="AN519" s="447"/>
      <c r="AO519" s="95"/>
      <c r="AP519" s="177"/>
      <c r="AQ519" s="177" t="str">
        <f t="shared" si="532"/>
        <v/>
      </c>
      <c r="AR519" s="95" t="str">
        <f>IFERROR(RANK(AQ519, AQ507:AQ521),"")</f>
        <v/>
      </c>
      <c r="AS519" s="447"/>
      <c r="AT519" s="95"/>
      <c r="AU519" s="177"/>
      <c r="AV519" s="177" t="str">
        <f t="shared" si="533"/>
        <v/>
      </c>
      <c r="AW519" s="95" t="str">
        <f>IFERROR(RANK(AV519, AV507:AV521),"")</f>
        <v/>
      </c>
      <c r="AX519" s="447"/>
    </row>
    <row r="520" spans="2:50" hidden="1">
      <c r="B520" s="456"/>
      <c r="C520" s="95">
        <f t="shared" si="526"/>
        <v>14</v>
      </c>
      <c r="D520" s="95"/>
      <c r="E520" s="95"/>
      <c r="F520" s="95"/>
      <c r="G520" s="95"/>
      <c r="H520" s="475"/>
      <c r="I520" s="153" t="str">
        <f t="shared" si="534"/>
        <v/>
      </c>
      <c r="J520" s="153" t="str">
        <f t="shared" si="535"/>
        <v/>
      </c>
      <c r="K520" s="154" t="str">
        <f t="shared" si="536"/>
        <v/>
      </c>
      <c r="L520" s="473"/>
      <c r="M520" s="153" t="str">
        <f>IFERROR(RANK(K520, K507:K521),"")</f>
        <v/>
      </c>
      <c r="N520" s="448"/>
      <c r="O520" s="448"/>
      <c r="P520" s="95"/>
      <c r="Q520" s="177"/>
      <c r="R520" s="177" t="str">
        <f t="shared" si="527"/>
        <v/>
      </c>
      <c r="S520" s="95" t="str">
        <f>IFERROR(RANK(R520, R507:R521),"")</f>
        <v/>
      </c>
      <c r="T520" s="447"/>
      <c r="U520" s="95"/>
      <c r="V520" s="177"/>
      <c r="W520" s="177" t="str">
        <f t="shared" si="528"/>
        <v/>
      </c>
      <c r="X520" s="95" t="str">
        <f>IFERROR(RANK(W520, W507:W521),"")</f>
        <v/>
      </c>
      <c r="Y520" s="447"/>
      <c r="Z520" s="95"/>
      <c r="AA520" s="177"/>
      <c r="AB520" s="177" t="str">
        <f t="shared" si="529"/>
        <v/>
      </c>
      <c r="AC520" s="95" t="str">
        <f>IFERROR(RANK(AB520, AB507:AB521),"")</f>
        <v/>
      </c>
      <c r="AD520" s="447"/>
      <c r="AE520" s="95"/>
      <c r="AF520" s="177"/>
      <c r="AG520" s="177" t="str">
        <f t="shared" si="530"/>
        <v/>
      </c>
      <c r="AH520" s="95" t="str">
        <f>IFERROR(RANK(AG520, AG507:AG521),"")</f>
        <v/>
      </c>
      <c r="AI520" s="447"/>
      <c r="AJ520" s="95"/>
      <c r="AK520" s="177"/>
      <c r="AL520" s="177" t="str">
        <f t="shared" si="531"/>
        <v/>
      </c>
      <c r="AM520" s="95" t="str">
        <f>IFERROR(RANK(AL520, AL507:AL521),"")</f>
        <v/>
      </c>
      <c r="AN520" s="447"/>
      <c r="AO520" s="95"/>
      <c r="AP520" s="177"/>
      <c r="AQ520" s="177" t="str">
        <f t="shared" si="532"/>
        <v/>
      </c>
      <c r="AR520" s="95" t="str">
        <f>IFERROR(RANK(AQ520, AQ507:AQ521),"")</f>
        <v/>
      </c>
      <c r="AS520" s="447"/>
      <c r="AT520" s="95"/>
      <c r="AU520" s="177"/>
      <c r="AV520" s="177" t="str">
        <f t="shared" si="533"/>
        <v/>
      </c>
      <c r="AW520" s="95" t="str">
        <f>IFERROR(RANK(AV520, AV507:AV521),"")</f>
        <v/>
      </c>
      <c r="AX520" s="447"/>
    </row>
    <row r="521" spans="2:50" hidden="1">
      <c r="B521" s="456"/>
      <c r="C521" s="95">
        <f t="shared" si="526"/>
        <v>15</v>
      </c>
      <c r="D521" s="95"/>
      <c r="E521" s="95"/>
      <c r="F521" s="95"/>
      <c r="G521" s="95"/>
      <c r="H521" s="476"/>
      <c r="I521" s="153" t="str">
        <f t="shared" si="534"/>
        <v/>
      </c>
      <c r="J521" s="153" t="str">
        <f t="shared" si="535"/>
        <v/>
      </c>
      <c r="K521" s="154" t="str">
        <f t="shared" si="536"/>
        <v/>
      </c>
      <c r="L521" s="473"/>
      <c r="M521" s="153" t="str">
        <f>IFERROR(RANK(K521, K507:K521),"")</f>
        <v/>
      </c>
      <c r="N521" s="448"/>
      <c r="O521" s="448"/>
      <c r="P521" s="95"/>
      <c r="Q521" s="177"/>
      <c r="R521" s="177" t="str">
        <f t="shared" si="527"/>
        <v/>
      </c>
      <c r="S521" s="95" t="str">
        <f>IFERROR(RANK(R521, R507:R521),"")</f>
        <v/>
      </c>
      <c r="T521" s="447"/>
      <c r="U521" s="95"/>
      <c r="V521" s="177"/>
      <c r="W521" s="177" t="str">
        <f t="shared" si="528"/>
        <v/>
      </c>
      <c r="X521" s="95" t="str">
        <f>IFERROR(RANK(W521, W507:W521),"")</f>
        <v/>
      </c>
      <c r="Y521" s="447"/>
      <c r="Z521" s="95"/>
      <c r="AA521" s="177"/>
      <c r="AB521" s="177" t="str">
        <f t="shared" si="529"/>
        <v/>
      </c>
      <c r="AC521" s="95" t="str">
        <f>IFERROR(RANK(AB521, AB507:AB521),"")</f>
        <v/>
      </c>
      <c r="AD521" s="447"/>
      <c r="AE521" s="95"/>
      <c r="AF521" s="177"/>
      <c r="AG521" s="177" t="str">
        <f t="shared" si="530"/>
        <v/>
      </c>
      <c r="AH521" s="95" t="str">
        <f>IFERROR(RANK(AG521, AG507:AG521),"")</f>
        <v/>
      </c>
      <c r="AI521" s="447"/>
      <c r="AJ521" s="95"/>
      <c r="AK521" s="177"/>
      <c r="AL521" s="177" t="str">
        <f t="shared" si="531"/>
        <v/>
      </c>
      <c r="AM521" s="95" t="str">
        <f>IFERROR(RANK(AL521, AL507:AL521),"")</f>
        <v/>
      </c>
      <c r="AN521" s="447"/>
      <c r="AO521" s="95"/>
      <c r="AP521" s="177"/>
      <c r="AQ521" s="177" t="str">
        <f t="shared" si="532"/>
        <v/>
      </c>
      <c r="AR521" s="95" t="str">
        <f>IFERROR(RANK(AQ521, AQ507:AQ521),"")</f>
        <v/>
      </c>
      <c r="AS521" s="447"/>
      <c r="AT521" s="95"/>
      <c r="AU521" s="177"/>
      <c r="AV521" s="177" t="str">
        <f t="shared" si="533"/>
        <v/>
      </c>
      <c r="AW521" s="95" t="str">
        <f>IFERROR(RANK(AV521, AV507:AV521),"")</f>
        <v/>
      </c>
      <c r="AX521" s="447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AT502+1</f>
        <v>46049</v>
      </c>
      <c r="Q522" s="456"/>
      <c r="R522" s="456"/>
      <c r="S522" s="456"/>
      <c r="T522" s="456"/>
      <c r="U522" s="465">
        <f>P522+1</f>
        <v>46050</v>
      </c>
      <c r="V522" s="456"/>
      <c r="W522" s="456"/>
      <c r="X522" s="456"/>
      <c r="Y522" s="456"/>
      <c r="Z522" s="465">
        <f>U522+1</f>
        <v>46051</v>
      </c>
      <c r="AA522" s="456"/>
      <c r="AB522" s="456"/>
      <c r="AC522" s="456"/>
      <c r="AD522" s="456"/>
      <c r="AE522" s="465">
        <f>Z522+1</f>
        <v>46052</v>
      </c>
      <c r="AF522" s="456"/>
      <c r="AG522" s="456"/>
      <c r="AH522" s="456"/>
      <c r="AI522" s="456"/>
      <c r="AJ522" s="465">
        <f>AE522+1</f>
        <v>46053</v>
      </c>
      <c r="AK522" s="456"/>
      <c r="AL522" s="456"/>
      <c r="AM522" s="456"/>
      <c r="AN522" s="456"/>
      <c r="AO522" s="465">
        <f>AJ522+1</f>
        <v>46054</v>
      </c>
      <c r="AP522" s="456"/>
      <c r="AQ522" s="456"/>
      <c r="AR522" s="456"/>
      <c r="AS522" s="456"/>
      <c r="AT522" s="465">
        <f>AO522+1</f>
        <v>46055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48"/>
      <c r="O524" s="448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48"/>
      <c r="O525" s="448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48"/>
      <c r="O526" s="448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56" t="s">
        <v>203</v>
      </c>
      <c r="C527" s="95">
        <f>C507</f>
        <v>1</v>
      </c>
      <c r="D527" s="95" t="s">
        <v>204</v>
      </c>
      <c r="E527" s="95">
        <v>10</v>
      </c>
      <c r="F527" s="95">
        <v>3000</v>
      </c>
      <c r="G527" s="177">
        <f>IFERROR(F527/E527,"")</f>
        <v>300</v>
      </c>
      <c r="H527" s="474">
        <f>AVERAGE(G527:G541)</f>
        <v>272.65734265734261</v>
      </c>
      <c r="I527" s="153">
        <f t="shared" ref="I527:I529" si="537">IFERROR(AVERAGE(P527,U527,Z527,AE527,AJ527,AO527,AT527),"")</f>
        <v>10</v>
      </c>
      <c r="J527" s="153">
        <f t="shared" ref="J527:J529" si="538">IFERROR(AVERAGE(Q527,V527,AA527,AF527,AK527,AP527,AU527),"")</f>
        <v>2875.3699880195645</v>
      </c>
      <c r="K527" s="154">
        <f t="shared" ref="K527:K529" si="539">IFERROR(AVERAGE(R527,W527,AB527,AG527,AL527,AQ527,AV527),"")</f>
        <v>287.53699880195649</v>
      </c>
      <c r="L527" s="473">
        <f>IFERROR(AVERAGE(K527:K541),"-")</f>
        <v>262.02809754927841</v>
      </c>
      <c r="M527" s="153">
        <f>IFERROR(RANK(K527, K527:K541),"")</f>
        <v>6</v>
      </c>
      <c r="N527" s="448"/>
      <c r="O527" s="448"/>
      <c r="P527" s="95">
        <v>10</v>
      </c>
      <c r="Q527" s="177">
        <v>2877.3396915584431</v>
      </c>
      <c r="R527" s="177">
        <f>IFERROR(Q527/P527,"")</f>
        <v>287.73396915584431</v>
      </c>
      <c r="S527" s="95">
        <f>IFERROR(RANK(R527, R527:R541),"")</f>
        <v>3</v>
      </c>
      <c r="T527" s="447">
        <f>AVERAGE(R527:R541)</f>
        <v>261.51295551011196</v>
      </c>
      <c r="U527" s="95">
        <v>10</v>
      </c>
      <c r="V527" s="177">
        <v>2871.730855351545</v>
      </c>
      <c r="W527" s="177">
        <f>IFERROR(V527/U527,"")</f>
        <v>287.17308553515448</v>
      </c>
      <c r="X527" s="95">
        <f>IFERROR(RANK(W527, W527:W541),"")</f>
        <v>6</v>
      </c>
      <c r="Y527" s="447">
        <f>AVERAGE(W527:W541)</f>
        <v>262.29918823496985</v>
      </c>
      <c r="Z527" s="95">
        <v>10</v>
      </c>
      <c r="AA527" s="177">
        <v>2880.6203153269589</v>
      </c>
      <c r="AB527" s="177">
        <f>IFERROR(AA527/Z527,"")</f>
        <v>288.06203153269587</v>
      </c>
      <c r="AC527" s="95">
        <f>IFERROR(RANK(AB527, AB527:AB541),"")</f>
        <v>5</v>
      </c>
      <c r="AD527" s="447">
        <f>AVERAGE(AB527:AB541)</f>
        <v>262.37388120038543</v>
      </c>
      <c r="AE527" s="95">
        <v>10</v>
      </c>
      <c r="AF527" s="177">
        <v>2883.532608695652</v>
      </c>
      <c r="AG527" s="177">
        <f>IFERROR(AF527/AE527,"")</f>
        <v>288.35326086956519</v>
      </c>
      <c r="AH527" s="95">
        <f>IFERROR(RANK(AG527, AG527:AG541),"")</f>
        <v>6</v>
      </c>
      <c r="AI527" s="447">
        <f>AVERAGE(AG527:AG541)</f>
        <v>262.71293895768514</v>
      </c>
      <c r="AJ527" s="95">
        <v>10</v>
      </c>
      <c r="AK527" s="177">
        <v>2881.5584415584408</v>
      </c>
      <c r="AL527" s="177">
        <f>IFERROR(AK527/AJ527,"")</f>
        <v>288.15584415584408</v>
      </c>
      <c r="AM527" s="95">
        <f>IFERROR(RANK(AL527, AL527:AL541),"")</f>
        <v>5</v>
      </c>
      <c r="AN527" s="447">
        <f>AVERAGE(AL527:AL541)</f>
        <v>261.95906546548071</v>
      </c>
      <c r="AO527" s="95">
        <v>10</v>
      </c>
      <c r="AP527" s="177">
        <v>2865.0576184378988</v>
      </c>
      <c r="AQ527" s="177">
        <f>IFERROR(AP527/AO527,"")</f>
        <v>286.50576184378986</v>
      </c>
      <c r="AR527" s="95">
        <f>IFERROR(RANK(AQ527, AQ527:AQ541),"")</f>
        <v>4</v>
      </c>
      <c r="AS527" s="447">
        <f>AVERAGE(AQ527:AQ541)</f>
        <v>260.44666250592593</v>
      </c>
      <c r="AT527" s="95">
        <v>10</v>
      </c>
      <c r="AU527" s="177">
        <v>2867.7503852080135</v>
      </c>
      <c r="AV527" s="177">
        <f>IFERROR(AU527/AT527,"")</f>
        <v>286.77503852080133</v>
      </c>
      <c r="AW527" s="95">
        <f>IFERROR(RANK(AV527, AV527:AV541),"")</f>
        <v>7</v>
      </c>
      <c r="AX527" s="447">
        <f>AVERAGE(AV527:AV541)</f>
        <v>262.89199097038943</v>
      </c>
    </row>
    <row r="528" spans="2:50" hidden="1">
      <c r="B528" s="456"/>
      <c r="C528" s="95">
        <f t="shared" ref="C528:C541" si="540">C508</f>
        <v>2</v>
      </c>
      <c r="D528" s="95" t="s">
        <v>205</v>
      </c>
      <c r="E528" s="95">
        <v>10</v>
      </c>
      <c r="F528" s="95">
        <v>3000</v>
      </c>
      <c r="G528" s="177">
        <f t="shared" ref="G528:G541" si="541">IFERROR(F528/E528,"")</f>
        <v>300</v>
      </c>
      <c r="H528" s="475"/>
      <c r="I528" s="153">
        <f t="shared" si="537"/>
        <v>10</v>
      </c>
      <c r="J528" s="153">
        <f t="shared" si="538"/>
        <v>2880.281883532271</v>
      </c>
      <c r="K528" s="154">
        <f t="shared" si="539"/>
        <v>288.02818835322705</v>
      </c>
      <c r="L528" s="473"/>
      <c r="M528" s="153">
        <f>IFERROR(RANK(K528, K527:K541),"")</f>
        <v>4</v>
      </c>
      <c r="N528" s="448"/>
      <c r="O528" s="448"/>
      <c r="P528" s="95">
        <v>10</v>
      </c>
      <c r="Q528" s="177">
        <v>2859.2375366568926</v>
      </c>
      <c r="R528" s="177">
        <f t="shared" ref="R528:R541" si="542">IFERROR(Q528/P528,"")</f>
        <v>285.92375366568928</v>
      </c>
      <c r="S528" s="95">
        <f>IFERROR(RANK(R528, R527:R541),"")</f>
        <v>6</v>
      </c>
      <c r="T528" s="447"/>
      <c r="U528" s="95">
        <v>10</v>
      </c>
      <c r="V528" s="177">
        <v>2881.5448504983387</v>
      </c>
      <c r="W528" s="177">
        <f t="shared" ref="W528:W541" si="543">IFERROR(V528/U528,"")</f>
        <v>288.15448504983385</v>
      </c>
      <c r="X528" s="95">
        <f>IFERROR(RANK(W528, W527:W541),"")</f>
        <v>5</v>
      </c>
      <c r="Y528" s="447"/>
      <c r="Z528" s="95">
        <v>10</v>
      </c>
      <c r="AA528" s="177">
        <v>2882.9444444444439</v>
      </c>
      <c r="AB528" s="177">
        <f t="shared" ref="AB528:AB541" si="544">IFERROR(AA528/Z528,"")</f>
        <v>288.29444444444437</v>
      </c>
      <c r="AC528" s="95">
        <f>IFERROR(RANK(AB528, AB527:AB541),"")</f>
        <v>4</v>
      </c>
      <c r="AD528" s="447"/>
      <c r="AE528" s="95">
        <v>10</v>
      </c>
      <c r="AF528" s="177">
        <v>2889.8076923076906</v>
      </c>
      <c r="AG528" s="177">
        <f t="shared" ref="AG528:AG541" si="545">IFERROR(AF528/AE528,"")</f>
        <v>288.98076923076906</v>
      </c>
      <c r="AH528" s="95">
        <f>IFERROR(RANK(AG528, AG527:AG541),"")</f>
        <v>4</v>
      </c>
      <c r="AI528" s="447"/>
      <c r="AJ528" s="95">
        <v>10</v>
      </c>
      <c r="AK528" s="177">
        <v>2877.2181818181821</v>
      </c>
      <c r="AL528" s="177">
        <f t="shared" ref="AL528:AL541" si="546">IFERROR(AK528/AJ528,"")</f>
        <v>287.72181818181821</v>
      </c>
      <c r="AM528" s="95">
        <f>IFERROR(RANK(AL528, AL527:AL541),"")</f>
        <v>6</v>
      </c>
      <c r="AN528" s="447"/>
      <c r="AO528" s="95">
        <v>10</v>
      </c>
      <c r="AP528" s="177">
        <v>2883.0358208955236</v>
      </c>
      <c r="AQ528" s="177">
        <f t="shared" ref="AQ528:AQ541" si="547">IFERROR(AP528/AO528,"")</f>
        <v>288.30358208955238</v>
      </c>
      <c r="AR528" s="95">
        <f>IFERROR(RANK(AQ528, AQ527:AQ541),"")</f>
        <v>2</v>
      </c>
      <c r="AS528" s="447"/>
      <c r="AT528" s="95">
        <v>10</v>
      </c>
      <c r="AU528" s="177">
        <v>2888.1846581048253</v>
      </c>
      <c r="AV528" s="177">
        <f t="shared" ref="AV528:AV541" si="548">IFERROR(AU528/AT528,"")</f>
        <v>288.81846581048251</v>
      </c>
      <c r="AW528" s="95">
        <f>IFERROR(RANK(AV528, AV527:AV541),"")</f>
        <v>4</v>
      </c>
      <c r="AX528" s="447"/>
    </row>
    <row r="529" spans="2:50" hidden="1">
      <c r="B529" s="456"/>
      <c r="C529" s="95">
        <f t="shared" si="540"/>
        <v>3</v>
      </c>
      <c r="D529" s="95" t="s">
        <v>206</v>
      </c>
      <c r="E529" s="95">
        <v>10</v>
      </c>
      <c r="F529" s="95">
        <v>3000</v>
      </c>
      <c r="G529" s="177">
        <f t="shared" si="541"/>
        <v>300</v>
      </c>
      <c r="H529" s="475"/>
      <c r="I529" s="153">
        <f t="shared" si="537"/>
        <v>10</v>
      </c>
      <c r="J529" s="153">
        <f t="shared" si="538"/>
        <v>2881.0893416743652</v>
      </c>
      <c r="K529" s="154">
        <f t="shared" si="539"/>
        <v>288.10893416743659</v>
      </c>
      <c r="L529" s="473"/>
      <c r="M529" s="153">
        <f>IFERROR(RANK(K529, K527:K541),"")</f>
        <v>3</v>
      </c>
      <c r="N529" s="448"/>
      <c r="O529" s="448"/>
      <c r="P529" s="95">
        <v>10</v>
      </c>
      <c r="Q529" s="177">
        <v>2876.39751552795</v>
      </c>
      <c r="R529" s="177">
        <f t="shared" si="542"/>
        <v>287.63975155279502</v>
      </c>
      <c r="S529" s="95">
        <f>IFERROR(RANK(R529, R527:R541),"")</f>
        <v>5</v>
      </c>
      <c r="T529" s="447"/>
      <c r="U529" s="95">
        <v>10</v>
      </c>
      <c r="V529" s="177">
        <v>2897.1394984326012</v>
      </c>
      <c r="W529" s="177">
        <f t="shared" si="543"/>
        <v>289.71394984326014</v>
      </c>
      <c r="X529" s="95">
        <f>IFERROR(RANK(W529, W527:W541),"")</f>
        <v>3</v>
      </c>
      <c r="Y529" s="447"/>
      <c r="Z529" s="95">
        <v>10</v>
      </c>
      <c r="AA529" s="177">
        <v>2894.3233082706747</v>
      </c>
      <c r="AB529" s="177">
        <f t="shared" si="544"/>
        <v>289.43233082706746</v>
      </c>
      <c r="AC529" s="95">
        <f>IFERROR(RANK(AB529, AB527:AB541),"")</f>
        <v>3</v>
      </c>
      <c r="AD529" s="447"/>
      <c r="AE529" s="95">
        <v>10</v>
      </c>
      <c r="AF529" s="177">
        <v>2868.7912087912086</v>
      </c>
      <c r="AG529" s="177">
        <f t="shared" si="545"/>
        <v>286.87912087912088</v>
      </c>
      <c r="AH529" s="95">
        <f>IFERROR(RANK(AG529, AG527:AG541),"")</f>
        <v>7</v>
      </c>
      <c r="AI529" s="447"/>
      <c r="AJ529" s="95">
        <v>10</v>
      </c>
      <c r="AK529" s="177">
        <v>2884.5089285714266</v>
      </c>
      <c r="AL529" s="177">
        <f t="shared" si="546"/>
        <v>288.45089285714266</v>
      </c>
      <c r="AM529" s="95">
        <f>IFERROR(RANK(AL529, AL527:AL541),"")</f>
        <v>4</v>
      </c>
      <c r="AN529" s="447"/>
      <c r="AO529" s="95">
        <v>10</v>
      </c>
      <c r="AP529" s="177">
        <v>2871.9457013574665</v>
      </c>
      <c r="AQ529" s="177">
        <f t="shared" si="547"/>
        <v>287.19457013574663</v>
      </c>
      <c r="AR529" s="95">
        <f>IFERROR(RANK(AQ529, AQ527:AQ541),"")</f>
        <v>3</v>
      </c>
      <c r="AS529" s="447"/>
      <c r="AT529" s="95">
        <v>10</v>
      </c>
      <c r="AU529" s="177">
        <v>2874.5192307692309</v>
      </c>
      <c r="AV529" s="177">
        <f t="shared" si="548"/>
        <v>287.45192307692309</v>
      </c>
      <c r="AW529" s="95">
        <f>IFERROR(RANK(AV529, AV527:AV541),"")</f>
        <v>6</v>
      </c>
      <c r="AX529" s="447"/>
    </row>
    <row r="530" spans="2:50" hidden="1">
      <c r="B530" s="456"/>
      <c r="C530" s="95">
        <f t="shared" si="540"/>
        <v>4</v>
      </c>
      <c r="D530" s="95" t="s">
        <v>209</v>
      </c>
      <c r="E530" s="95">
        <v>9</v>
      </c>
      <c r="F530" s="95">
        <v>3000</v>
      </c>
      <c r="G530" s="177">
        <f t="shared" si="541"/>
        <v>333.33333333333331</v>
      </c>
      <c r="H530" s="475"/>
      <c r="I530" s="153">
        <f>IFERROR(AVERAGE(P530,U530,Z530,AE530,AJ530,AO530,AT530),"")</f>
        <v>9</v>
      </c>
      <c r="J530" s="153">
        <f>IFERROR(AVERAGE(Q530,V530,AA530,AF530,AK530,AP530,AU530),"")</f>
        <v>2873.6659827362414</v>
      </c>
      <c r="K530" s="154">
        <f>IFERROR(AVERAGE(R530,W530,AB530,AG530,AL530,AQ530,AV530),"")</f>
        <v>319.29622030402686</v>
      </c>
      <c r="L530" s="473"/>
      <c r="M530" s="153">
        <f>IFERROR(RANK(K530, K527:K541),"")</f>
        <v>1</v>
      </c>
      <c r="N530" s="448"/>
      <c r="O530" s="448"/>
      <c r="P530" s="95">
        <v>9</v>
      </c>
      <c r="Q530" s="177">
        <v>2876.6197183098598</v>
      </c>
      <c r="R530" s="177">
        <f t="shared" si="542"/>
        <v>319.62441314553996</v>
      </c>
      <c r="S530" s="95">
        <f>IFERROR(RANK(R530, R527:R541),"")</f>
        <v>1</v>
      </c>
      <c r="T530" s="447"/>
      <c r="U530" s="95">
        <v>9</v>
      </c>
      <c r="V530" s="177">
        <v>2884.4776119402982</v>
      </c>
      <c r="W530" s="177">
        <f t="shared" si="543"/>
        <v>320.49751243781088</v>
      </c>
      <c r="X530" s="95">
        <f>IFERROR(RANK(W530, W527:W541),"")</f>
        <v>1</v>
      </c>
      <c r="Y530" s="447"/>
      <c r="Z530" s="95">
        <v>9</v>
      </c>
      <c r="AA530" s="177">
        <v>2892.9230769230762</v>
      </c>
      <c r="AB530" s="177">
        <f t="shared" si="544"/>
        <v>321.43589743589735</v>
      </c>
      <c r="AC530" s="95">
        <f>IFERROR(RANK(AB530, AB527:AB541),"")</f>
        <v>1</v>
      </c>
      <c r="AD530" s="447"/>
      <c r="AE530" s="95">
        <v>9</v>
      </c>
      <c r="AF530" s="177">
        <v>2852.5423728813544</v>
      </c>
      <c r="AG530" s="177">
        <f t="shared" si="545"/>
        <v>316.9491525423727</v>
      </c>
      <c r="AH530" s="95">
        <f>IFERROR(RANK(AG530, AG527:AG541),"")</f>
        <v>1</v>
      </c>
      <c r="AI530" s="447"/>
      <c r="AJ530" s="95">
        <v>9</v>
      </c>
      <c r="AK530" s="177">
        <v>2870</v>
      </c>
      <c r="AL530" s="177">
        <f t="shared" si="546"/>
        <v>318.88888888888891</v>
      </c>
      <c r="AM530" s="95">
        <f>IFERROR(RANK(AL530, AL527:AL541),"")</f>
        <v>1</v>
      </c>
      <c r="AN530" s="447"/>
      <c r="AO530" s="95">
        <v>9</v>
      </c>
      <c r="AP530" s="177">
        <v>2856.6666666666674</v>
      </c>
      <c r="AQ530" s="177">
        <f t="shared" si="547"/>
        <v>317.4074074074075</v>
      </c>
      <c r="AR530" s="95">
        <f>IFERROR(RANK(AQ530, AQ527:AQ541),"")</f>
        <v>1</v>
      </c>
      <c r="AS530" s="447"/>
      <c r="AT530" s="95">
        <v>9</v>
      </c>
      <c r="AU530" s="177">
        <v>2882.4324324324339</v>
      </c>
      <c r="AV530" s="177">
        <f t="shared" si="548"/>
        <v>320.27027027027043</v>
      </c>
      <c r="AW530" s="95">
        <f>IFERROR(RANK(AV530, AV527:AV541),"")</f>
        <v>1</v>
      </c>
      <c r="AX530" s="447"/>
    </row>
    <row r="531" spans="2:50" hidden="1">
      <c r="B531" s="456"/>
      <c r="C531" s="95">
        <f t="shared" si="540"/>
        <v>5</v>
      </c>
      <c r="D531" s="95" t="s">
        <v>210</v>
      </c>
      <c r="E531" s="95">
        <v>10</v>
      </c>
      <c r="F531" s="95">
        <v>3000</v>
      </c>
      <c r="G531" s="177">
        <f t="shared" si="541"/>
        <v>300</v>
      </c>
      <c r="H531" s="475"/>
      <c r="I531" s="153">
        <f t="shared" ref="I531:I541" si="549">IFERROR(AVERAGE(P531,U531,Z531,AE531,AJ531,AO531,AT531),"")</f>
        <v>10</v>
      </c>
      <c r="J531" s="153">
        <f t="shared" ref="J531:J541" si="550">IFERROR(AVERAGE(Q531,V531,AA531,AF531,AK531,AP531,AU531),"")</f>
        <v>2874.0536301973575</v>
      </c>
      <c r="K531" s="154">
        <f t="shared" ref="K531:K541" si="551">IFERROR(AVERAGE(R531,W531,AB531,AG531,AL531,AQ531,AV531),"")</f>
        <v>287.40536301973572</v>
      </c>
      <c r="L531" s="473"/>
      <c r="M531" s="153">
        <f>IFERROR(RANK(K531, K527:K541),"")</f>
        <v>7</v>
      </c>
      <c r="N531" s="448"/>
      <c r="O531" s="448"/>
      <c r="P531" s="95">
        <v>10</v>
      </c>
      <c r="Q531" s="177">
        <v>2888.7272727272748</v>
      </c>
      <c r="R531" s="177">
        <f t="shared" si="542"/>
        <v>288.8727272727275</v>
      </c>
      <c r="S531" s="95">
        <f>IFERROR(RANK(R531, R527:R541),"")</f>
        <v>2</v>
      </c>
      <c r="T531" s="447"/>
      <c r="U531" s="95">
        <v>10</v>
      </c>
      <c r="V531" s="177">
        <v>2867.7777777777792</v>
      </c>
      <c r="W531" s="177">
        <f t="shared" si="543"/>
        <v>286.77777777777794</v>
      </c>
      <c r="X531" s="95">
        <f>IFERROR(RANK(W531, W527:W541),"")</f>
        <v>7</v>
      </c>
      <c r="Y531" s="447"/>
      <c r="Z531" s="95">
        <v>10</v>
      </c>
      <c r="AA531" s="177">
        <v>2855.7692307692323</v>
      </c>
      <c r="AB531" s="177">
        <f t="shared" si="544"/>
        <v>285.57692307692321</v>
      </c>
      <c r="AC531" s="95">
        <f>IFERROR(RANK(AB531, AB527:AB541),"")</f>
        <v>7</v>
      </c>
      <c r="AD531" s="447"/>
      <c r="AE531" s="95">
        <v>10</v>
      </c>
      <c r="AF531" s="177">
        <v>2898.5714285714275</v>
      </c>
      <c r="AG531" s="177">
        <f t="shared" si="545"/>
        <v>289.85714285714278</v>
      </c>
      <c r="AH531" s="95">
        <f>IFERROR(RANK(AG531, AG527:AG541),"")</f>
        <v>3</v>
      </c>
      <c r="AI531" s="447"/>
      <c r="AJ531" s="95">
        <v>10</v>
      </c>
      <c r="AK531" s="177">
        <v>2856.4705882352955</v>
      </c>
      <c r="AL531" s="177">
        <f t="shared" si="546"/>
        <v>285.64705882352956</v>
      </c>
      <c r="AM531" s="95">
        <f>IFERROR(RANK(AL531, AL527:AL541),"")</f>
        <v>7</v>
      </c>
      <c r="AN531" s="447"/>
      <c r="AO531" s="95">
        <v>10</v>
      </c>
      <c r="AP531" s="177">
        <v>2860.7142857142835</v>
      </c>
      <c r="AQ531" s="177">
        <f t="shared" si="547"/>
        <v>286.07142857142833</v>
      </c>
      <c r="AR531" s="95">
        <f>IFERROR(RANK(AQ531, AQ527:AQ541),"")</f>
        <v>6</v>
      </c>
      <c r="AS531" s="447"/>
      <c r="AT531" s="95">
        <v>10</v>
      </c>
      <c r="AU531" s="177">
        <v>2890.3448275862052</v>
      </c>
      <c r="AV531" s="177">
        <f t="shared" si="548"/>
        <v>289.03448275862053</v>
      </c>
      <c r="AW531" s="95">
        <f>IFERROR(RANK(AV531, AV527:AV541),"")</f>
        <v>3</v>
      </c>
      <c r="AX531" s="447"/>
    </row>
    <row r="532" spans="2:50" hidden="1">
      <c r="B532" s="456"/>
      <c r="C532" s="95">
        <f t="shared" si="540"/>
        <v>6</v>
      </c>
      <c r="D532" s="95" t="s">
        <v>216</v>
      </c>
      <c r="E532" s="95">
        <v>10</v>
      </c>
      <c r="F532" s="95">
        <v>3000</v>
      </c>
      <c r="G532" s="177">
        <f t="shared" si="541"/>
        <v>300</v>
      </c>
      <c r="H532" s="475"/>
      <c r="I532" s="153">
        <f t="shared" si="549"/>
        <v>10</v>
      </c>
      <c r="J532" s="153">
        <f t="shared" si="550"/>
        <v>2903.6780180493251</v>
      </c>
      <c r="K532" s="154">
        <f t="shared" si="551"/>
        <v>290.36780180493241</v>
      </c>
      <c r="L532" s="473"/>
      <c r="M532" s="153">
        <f>IFERROR(RANK(K532, K527:K541),"")</f>
        <v>2</v>
      </c>
      <c r="N532" s="448"/>
      <c r="O532" s="448"/>
      <c r="P532" s="95">
        <v>10</v>
      </c>
      <c r="Q532" s="177">
        <v>2876.4705882352905</v>
      </c>
      <c r="R532" s="177">
        <f t="shared" si="542"/>
        <v>287.64705882352905</v>
      </c>
      <c r="S532" s="95">
        <f>IFERROR(RANK(R532, R527:R541),"")</f>
        <v>4</v>
      </c>
      <c r="T532" s="447"/>
      <c r="U532" s="95">
        <v>10</v>
      </c>
      <c r="V532" s="177">
        <v>2898.8571428571399</v>
      </c>
      <c r="W532" s="177">
        <f t="shared" si="543"/>
        <v>289.88571428571402</v>
      </c>
      <c r="X532" s="95">
        <f>IFERROR(RANK(W532, W527:W541),"")</f>
        <v>2</v>
      </c>
      <c r="Y532" s="447"/>
      <c r="Z532" s="95">
        <v>10</v>
      </c>
      <c r="AA532" s="177">
        <v>2906.4705882352978</v>
      </c>
      <c r="AB532" s="177">
        <f t="shared" si="544"/>
        <v>290.64705882352979</v>
      </c>
      <c r="AC532" s="95">
        <f>IFERROR(RANK(AB532, AB527:AB541),"")</f>
        <v>2</v>
      </c>
      <c r="AD532" s="447"/>
      <c r="AE532" s="95">
        <v>10</v>
      </c>
      <c r="AF532" s="177">
        <v>2959.2000000000007</v>
      </c>
      <c r="AG532" s="177">
        <f t="shared" si="545"/>
        <v>295.92000000000007</v>
      </c>
      <c r="AH532" s="95">
        <f>IFERROR(RANK(AG532, AG527:AG541),"")</f>
        <v>2</v>
      </c>
      <c r="AI532" s="447"/>
      <c r="AJ532" s="95">
        <v>10</v>
      </c>
      <c r="AK532" s="177">
        <v>2900.6250000000036</v>
      </c>
      <c r="AL532" s="177">
        <f t="shared" si="546"/>
        <v>290.06250000000034</v>
      </c>
      <c r="AM532" s="95">
        <f>IFERROR(RANK(AL532, AL527:AL541),"")</f>
        <v>2</v>
      </c>
      <c r="AN532" s="447"/>
      <c r="AO532" s="95">
        <v>10</v>
      </c>
      <c r="AP532" s="177">
        <v>2858.3333333333312</v>
      </c>
      <c r="AQ532" s="177">
        <f t="shared" si="547"/>
        <v>285.83333333333314</v>
      </c>
      <c r="AR532" s="95">
        <f>IFERROR(RANK(AQ532, AQ527:AQ541),"")</f>
        <v>7</v>
      </c>
      <c r="AS532" s="447"/>
      <c r="AT532" s="95">
        <v>10</v>
      </c>
      <c r="AU532" s="177">
        <v>2925.7894736842086</v>
      </c>
      <c r="AV532" s="177">
        <f t="shared" si="548"/>
        <v>292.57894736842087</v>
      </c>
      <c r="AW532" s="95">
        <f>IFERROR(RANK(AV532, AV527:AV541),"")</f>
        <v>2</v>
      </c>
      <c r="AX532" s="447"/>
    </row>
    <row r="533" spans="2:50" hidden="1">
      <c r="B533" s="456"/>
      <c r="C533" s="95">
        <f t="shared" si="540"/>
        <v>7</v>
      </c>
      <c r="D533" s="95" t="s">
        <v>218</v>
      </c>
      <c r="E533" s="95">
        <v>13</v>
      </c>
      <c r="F533" s="95">
        <v>2000</v>
      </c>
      <c r="G533" s="177">
        <f t="shared" si="541"/>
        <v>153.84615384615384</v>
      </c>
      <c r="H533" s="475"/>
      <c r="I533" s="153">
        <f t="shared" si="549"/>
        <v>13</v>
      </c>
      <c r="J533" s="153">
        <f t="shared" si="550"/>
        <v>1942.0566751256415</v>
      </c>
      <c r="K533" s="154">
        <f t="shared" si="551"/>
        <v>149.38897500966473</v>
      </c>
      <c r="L533" s="473"/>
      <c r="M533" s="153">
        <f>IFERROR(RANK(K533, K527:K541),"")</f>
        <v>10</v>
      </c>
      <c r="N533" s="448"/>
      <c r="O533" s="448"/>
      <c r="P533" s="95">
        <v>13</v>
      </c>
      <c r="Q533" s="177">
        <v>1946.8965517241393</v>
      </c>
      <c r="R533" s="177">
        <f t="shared" si="542"/>
        <v>149.76127320954919</v>
      </c>
      <c r="S533" s="95">
        <f>IFERROR(RANK(R533, R527:R541),"")</f>
        <v>10</v>
      </c>
      <c r="T533" s="447"/>
      <c r="U533" s="95">
        <v>13</v>
      </c>
      <c r="V533" s="177">
        <v>1932.4137931034497</v>
      </c>
      <c r="W533" s="177">
        <f t="shared" si="543"/>
        <v>148.64721485411152</v>
      </c>
      <c r="X533" s="95">
        <f>IFERROR(RANK(W533, W527:W541),"")</f>
        <v>10</v>
      </c>
      <c r="Y533" s="447"/>
      <c r="Z533" s="95">
        <v>13</v>
      </c>
      <c r="AA533" s="177">
        <v>1962.2222222222235</v>
      </c>
      <c r="AB533" s="177">
        <f t="shared" si="544"/>
        <v>150.94017094017104</v>
      </c>
      <c r="AC533" s="95">
        <f>IFERROR(RANK(AB533, AB527:AB541),"")</f>
        <v>10</v>
      </c>
      <c r="AD533" s="447"/>
      <c r="AE533" s="95">
        <v>13</v>
      </c>
      <c r="AF533" s="177">
        <v>1952.9999999999993</v>
      </c>
      <c r="AG533" s="177">
        <f t="shared" si="545"/>
        <v>150.23076923076917</v>
      </c>
      <c r="AH533" s="95">
        <f>IFERROR(RANK(AG533, AG527:AG541),"")</f>
        <v>10</v>
      </c>
      <c r="AI533" s="447"/>
      <c r="AJ533" s="95">
        <v>13</v>
      </c>
      <c r="AK533" s="177">
        <v>1926.6666666666677</v>
      </c>
      <c r="AL533" s="177">
        <f t="shared" si="546"/>
        <v>148.20512820512829</v>
      </c>
      <c r="AM533" s="95">
        <f>IFERROR(RANK(AL533, AL527:AL541),"")</f>
        <v>10</v>
      </c>
      <c r="AN533" s="447"/>
      <c r="AO533" s="95">
        <v>13</v>
      </c>
      <c r="AP533" s="177">
        <v>1911.8181818181818</v>
      </c>
      <c r="AQ533" s="177">
        <f t="shared" si="547"/>
        <v>147.06293706293707</v>
      </c>
      <c r="AR533" s="95">
        <f>IFERROR(RANK(AQ533, AQ527:AQ541),"")</f>
        <v>10</v>
      </c>
      <c r="AS533" s="447"/>
      <c r="AT533" s="95">
        <v>13</v>
      </c>
      <c r="AU533" s="177">
        <v>1961.3793103448288</v>
      </c>
      <c r="AV533" s="177">
        <f t="shared" si="548"/>
        <v>150.87533156498682</v>
      </c>
      <c r="AW533" s="95">
        <f>IFERROR(RANK(AV533, AV527:AV541),"")</f>
        <v>10</v>
      </c>
      <c r="AX533" s="447"/>
    </row>
    <row r="534" spans="2:50" hidden="1">
      <c r="B534" s="456"/>
      <c r="C534" s="95">
        <f t="shared" si="540"/>
        <v>8</v>
      </c>
      <c r="D534" s="95" t="s">
        <v>221</v>
      </c>
      <c r="E534" s="95">
        <v>11</v>
      </c>
      <c r="F534" s="95">
        <v>3000</v>
      </c>
      <c r="G534" s="177">
        <f t="shared" si="541"/>
        <v>272.72727272727275</v>
      </c>
      <c r="H534" s="475"/>
      <c r="I534" s="153">
        <f t="shared" si="549"/>
        <v>11</v>
      </c>
      <c r="J534" s="153">
        <f t="shared" si="550"/>
        <v>2896.2381482905753</v>
      </c>
      <c r="K534" s="154">
        <f t="shared" si="551"/>
        <v>263.29437711732504</v>
      </c>
      <c r="L534" s="473"/>
      <c r="M534" s="153">
        <f>IFERROR(RANK(K534, K527:K541),"")</f>
        <v>8</v>
      </c>
      <c r="N534" s="448"/>
      <c r="O534" s="448"/>
      <c r="P534" s="95">
        <v>11</v>
      </c>
      <c r="Q534" s="177">
        <v>2907.9069767441856</v>
      </c>
      <c r="R534" s="177">
        <f t="shared" si="542"/>
        <v>264.35517970401685</v>
      </c>
      <c r="S534" s="95">
        <f>IFERROR(RANK(R534, R527:R541),"")</f>
        <v>8</v>
      </c>
      <c r="T534" s="447"/>
      <c r="U534" s="95">
        <v>11</v>
      </c>
      <c r="V534" s="177">
        <v>2905.1162790697667</v>
      </c>
      <c r="W534" s="177">
        <f t="shared" si="543"/>
        <v>264.10147991543334</v>
      </c>
      <c r="X534" s="95">
        <f>IFERROR(RANK(W534, W527:W541),"")</f>
        <v>8</v>
      </c>
      <c r="Y534" s="447"/>
      <c r="Z534" s="95">
        <v>11</v>
      </c>
      <c r="AA534" s="177">
        <v>2892.3076923076906</v>
      </c>
      <c r="AB534" s="177">
        <f t="shared" si="544"/>
        <v>262.93706293706276</v>
      </c>
      <c r="AC534" s="95">
        <f>IFERROR(RANK(AB534, AB527:AB541),"")</f>
        <v>8</v>
      </c>
      <c r="AD534" s="447"/>
      <c r="AE534" s="95">
        <v>11</v>
      </c>
      <c r="AF534" s="177">
        <v>2885.8064516129061</v>
      </c>
      <c r="AG534" s="177">
        <f t="shared" si="545"/>
        <v>262.34604105571873</v>
      </c>
      <c r="AH534" s="95">
        <f>IFERROR(RANK(AG534, AG527:AG541),"")</f>
        <v>8</v>
      </c>
      <c r="AI534" s="447"/>
      <c r="AJ534" s="95">
        <v>11</v>
      </c>
      <c r="AK534" s="177">
        <v>2906.4705882352978</v>
      </c>
      <c r="AL534" s="177">
        <f t="shared" si="546"/>
        <v>264.22459893048159</v>
      </c>
      <c r="AM534" s="95">
        <f>IFERROR(RANK(AL534, AL527:AL541),"")</f>
        <v>8</v>
      </c>
      <c r="AN534" s="447"/>
      <c r="AO534" s="95">
        <v>11</v>
      </c>
      <c r="AP534" s="177">
        <v>2859.473684210524</v>
      </c>
      <c r="AQ534" s="177">
        <f t="shared" si="547"/>
        <v>259.95215311004762</v>
      </c>
      <c r="AR534" s="95">
        <f>IFERROR(RANK(AQ534, AQ527:AQ541),"")</f>
        <v>8</v>
      </c>
      <c r="AS534" s="447"/>
      <c r="AT534" s="95">
        <v>11</v>
      </c>
      <c r="AU534" s="177">
        <v>2916.5853658536575</v>
      </c>
      <c r="AV534" s="177">
        <f t="shared" si="548"/>
        <v>265.14412416851434</v>
      </c>
      <c r="AW534" s="95">
        <f>IFERROR(RANK(AV534, AV527:AV541),"")</f>
        <v>8</v>
      </c>
      <c r="AX534" s="447"/>
    </row>
    <row r="535" spans="2:50" hidden="1">
      <c r="B535" s="456"/>
      <c r="C535" s="95">
        <f t="shared" si="540"/>
        <v>9</v>
      </c>
      <c r="D535" s="95" t="s">
        <v>222</v>
      </c>
      <c r="E535" s="95">
        <v>12</v>
      </c>
      <c r="F535" s="95">
        <v>2000</v>
      </c>
      <c r="G535" s="177">
        <f t="shared" si="541"/>
        <v>166.66666666666666</v>
      </c>
      <c r="H535" s="475"/>
      <c r="I535" s="153">
        <f t="shared" si="549"/>
        <v>12</v>
      </c>
      <c r="J535" s="153">
        <f t="shared" si="550"/>
        <v>1908.73446744844</v>
      </c>
      <c r="K535" s="154">
        <f t="shared" si="551"/>
        <v>159.0612056207033</v>
      </c>
      <c r="L535" s="473"/>
      <c r="M535" s="153">
        <f>IFERROR(RANK(K535, K527:K541),"")</f>
        <v>9</v>
      </c>
      <c r="N535" s="448"/>
      <c r="O535" s="448"/>
      <c r="P535" s="95">
        <v>12</v>
      </c>
      <c r="Q535" s="177">
        <v>1902.8571428571433</v>
      </c>
      <c r="R535" s="177">
        <f t="shared" si="542"/>
        <v>158.57142857142861</v>
      </c>
      <c r="S535" s="95">
        <f>IFERROR(RANK(R535, R527:R541),"")</f>
        <v>9</v>
      </c>
      <c r="T535" s="447"/>
      <c r="U535" s="95">
        <v>12</v>
      </c>
      <c r="V535" s="177">
        <v>1906.9879518072282</v>
      </c>
      <c r="W535" s="177">
        <f t="shared" si="543"/>
        <v>158.91566265060234</v>
      </c>
      <c r="X535" s="95">
        <f>IFERROR(RANK(W535, W527:W541),"")</f>
        <v>9</v>
      </c>
      <c r="Y535" s="447"/>
      <c r="Z535" s="95">
        <v>12</v>
      </c>
      <c r="AA535" s="177">
        <v>1906.0975609756092</v>
      </c>
      <c r="AB535" s="177">
        <f t="shared" si="544"/>
        <v>158.84146341463409</v>
      </c>
      <c r="AC535" s="95">
        <f>IFERROR(RANK(AB535, AB527:AB541),"")</f>
        <v>9</v>
      </c>
      <c r="AD535" s="447"/>
      <c r="AE535" s="95">
        <v>12</v>
      </c>
      <c r="AF535" s="177">
        <v>1908.60759493671</v>
      </c>
      <c r="AG535" s="177">
        <f t="shared" si="545"/>
        <v>159.05063291139251</v>
      </c>
      <c r="AH535" s="95">
        <f>IFERROR(RANK(AG535, AG527:AG541),"")</f>
        <v>9</v>
      </c>
      <c r="AI535" s="447"/>
      <c r="AJ535" s="95">
        <v>12</v>
      </c>
      <c r="AK535" s="177">
        <v>1903.1707317073165</v>
      </c>
      <c r="AL535" s="177">
        <f t="shared" si="546"/>
        <v>158.5975609756097</v>
      </c>
      <c r="AM535" s="95">
        <f>IFERROR(RANK(AL535, AL527:AL541),"")</f>
        <v>9</v>
      </c>
      <c r="AN535" s="447"/>
      <c r="AO535" s="95">
        <v>12</v>
      </c>
      <c r="AP535" s="177">
        <v>1916.0869565217392</v>
      </c>
      <c r="AQ535" s="177">
        <f t="shared" si="547"/>
        <v>159.67391304347828</v>
      </c>
      <c r="AR535" s="95">
        <f>IFERROR(RANK(AQ535, AQ527:AQ541),"")</f>
        <v>9</v>
      </c>
      <c r="AS535" s="447"/>
      <c r="AT535" s="95">
        <v>12</v>
      </c>
      <c r="AU535" s="177">
        <v>1917.3333333333333</v>
      </c>
      <c r="AV535" s="177">
        <f t="shared" si="548"/>
        <v>159.77777777777777</v>
      </c>
      <c r="AW535" s="95">
        <f>IFERROR(RANK(AV535, AV527:AV541),"")</f>
        <v>9</v>
      </c>
      <c r="AX535" s="447"/>
    </row>
    <row r="536" spans="2:50" hidden="1">
      <c r="B536" s="456"/>
      <c r="C536" s="95">
        <f t="shared" si="540"/>
        <v>10</v>
      </c>
      <c r="D536" s="95" t="s">
        <v>223</v>
      </c>
      <c r="E536" s="95">
        <v>10</v>
      </c>
      <c r="F536" s="95">
        <v>3000</v>
      </c>
      <c r="G536" s="177">
        <f t="shared" si="541"/>
        <v>300</v>
      </c>
      <c r="H536" s="475"/>
      <c r="I536" s="153">
        <f t="shared" si="549"/>
        <v>10</v>
      </c>
      <c r="J536" s="153">
        <f t="shared" si="550"/>
        <v>2877.9291129377552</v>
      </c>
      <c r="K536" s="154">
        <f t="shared" si="551"/>
        <v>287.79291129377555</v>
      </c>
      <c r="L536" s="473"/>
      <c r="M536" s="153">
        <f>IFERROR(RANK(K536, K527:K541),"")</f>
        <v>5</v>
      </c>
      <c r="N536" s="448"/>
      <c r="O536" s="448"/>
      <c r="P536" s="95">
        <v>10</v>
      </c>
      <c r="Q536" s="177">
        <v>2850.0000000000045</v>
      </c>
      <c r="R536" s="177">
        <f t="shared" si="542"/>
        <v>285.00000000000045</v>
      </c>
      <c r="S536" s="95">
        <f>IFERROR(RANK(R536, R527:R541),"")</f>
        <v>7</v>
      </c>
      <c r="T536" s="447"/>
      <c r="U536" s="95">
        <v>10</v>
      </c>
      <c r="V536" s="177">
        <v>2891.2500000000009</v>
      </c>
      <c r="W536" s="177">
        <f t="shared" si="543"/>
        <v>289.12500000000011</v>
      </c>
      <c r="X536" s="95">
        <f>IFERROR(RANK(W536, W527:W541),"")</f>
        <v>4</v>
      </c>
      <c r="Y536" s="447"/>
      <c r="Z536" s="95">
        <v>10</v>
      </c>
      <c r="AA536" s="177">
        <v>2875.7142857142835</v>
      </c>
      <c r="AB536" s="177">
        <f t="shared" si="544"/>
        <v>287.57142857142833</v>
      </c>
      <c r="AC536" s="95">
        <f>IFERROR(RANK(AB536, AB527:AB541),"")</f>
        <v>6</v>
      </c>
      <c r="AD536" s="447"/>
      <c r="AE536" s="95">
        <v>10</v>
      </c>
      <c r="AF536" s="177">
        <v>2885.6250000000036</v>
      </c>
      <c r="AG536" s="177">
        <f t="shared" si="545"/>
        <v>288.56250000000034</v>
      </c>
      <c r="AH536" s="95">
        <f>IFERROR(RANK(AG536, AG527:AG541),"")</f>
        <v>5</v>
      </c>
      <c r="AI536" s="447"/>
      <c r="AJ536" s="95">
        <v>10</v>
      </c>
      <c r="AK536" s="177">
        <v>2896.3636363636392</v>
      </c>
      <c r="AL536" s="177">
        <f t="shared" si="546"/>
        <v>289.63636363636391</v>
      </c>
      <c r="AM536" s="95">
        <f>IFERROR(RANK(AL536, AL527:AL541),"")</f>
        <v>3</v>
      </c>
      <c r="AN536" s="447"/>
      <c r="AO536" s="95">
        <v>10</v>
      </c>
      <c r="AP536" s="177">
        <v>2864.6153846153829</v>
      </c>
      <c r="AQ536" s="177">
        <f t="shared" si="547"/>
        <v>286.46153846153828</v>
      </c>
      <c r="AR536" s="95">
        <f>IFERROR(RANK(AQ536, AQ527:AQ541),"")</f>
        <v>5</v>
      </c>
      <c r="AS536" s="447"/>
      <c r="AT536" s="95">
        <v>10</v>
      </c>
      <c r="AU536" s="177">
        <v>2881.9354838709701</v>
      </c>
      <c r="AV536" s="177">
        <f t="shared" si="548"/>
        <v>288.193548387097</v>
      </c>
      <c r="AW536" s="95">
        <f>IFERROR(RANK(AV536, AV527:AV541),"")</f>
        <v>5</v>
      </c>
      <c r="AX536" s="447"/>
    </row>
    <row r="537" spans="2:50" hidden="1">
      <c r="B537" s="456"/>
      <c r="C537" s="95">
        <f t="shared" si="540"/>
        <v>11</v>
      </c>
      <c r="D537" s="95"/>
      <c r="E537" s="95"/>
      <c r="F537" s="95"/>
      <c r="G537" s="177" t="str">
        <f t="shared" si="541"/>
        <v/>
      </c>
      <c r="H537" s="475"/>
      <c r="I537" s="153" t="str">
        <f t="shared" si="549"/>
        <v/>
      </c>
      <c r="J537" s="153" t="str">
        <f t="shared" si="550"/>
        <v/>
      </c>
      <c r="K537" s="154" t="str">
        <f t="shared" si="551"/>
        <v/>
      </c>
      <c r="L537" s="473"/>
      <c r="M537" s="153" t="str">
        <f>IFERROR(RANK(K537, K527:K541),"")</f>
        <v/>
      </c>
      <c r="N537" s="448"/>
      <c r="O537" s="448"/>
      <c r="P537" s="95"/>
      <c r="Q537" s="177"/>
      <c r="R537" s="177" t="str">
        <f t="shared" si="542"/>
        <v/>
      </c>
      <c r="S537" s="95" t="str">
        <f>IFERROR(RANK(R537, R527:R541),"")</f>
        <v/>
      </c>
      <c r="T537" s="447"/>
      <c r="U537" s="95"/>
      <c r="V537" s="177"/>
      <c r="W537" s="177" t="str">
        <f t="shared" si="543"/>
        <v/>
      </c>
      <c r="X537" s="95" t="str">
        <f>IFERROR(RANK(W537, W527:W541),"")</f>
        <v/>
      </c>
      <c r="Y537" s="447"/>
      <c r="Z537" s="95"/>
      <c r="AA537" s="177"/>
      <c r="AB537" s="177" t="str">
        <f t="shared" si="544"/>
        <v/>
      </c>
      <c r="AC537" s="95" t="str">
        <f>IFERROR(RANK(AB537, AB527:AB541),"")</f>
        <v/>
      </c>
      <c r="AD537" s="447"/>
      <c r="AE537" s="95"/>
      <c r="AF537" s="177"/>
      <c r="AG537" s="177" t="str">
        <f t="shared" si="545"/>
        <v/>
      </c>
      <c r="AH537" s="95" t="str">
        <f>IFERROR(RANK(AG537, AG527:AG541),"")</f>
        <v/>
      </c>
      <c r="AI537" s="447"/>
      <c r="AJ537" s="95"/>
      <c r="AK537" s="177"/>
      <c r="AL537" s="177" t="str">
        <f t="shared" si="546"/>
        <v/>
      </c>
      <c r="AM537" s="95" t="str">
        <f>IFERROR(RANK(AL537, AL527:AL541),"")</f>
        <v/>
      </c>
      <c r="AN537" s="447"/>
      <c r="AO537" s="95"/>
      <c r="AP537" s="177"/>
      <c r="AQ537" s="177" t="str">
        <f t="shared" si="547"/>
        <v/>
      </c>
      <c r="AR537" s="95" t="str">
        <f>IFERROR(RANK(AQ537, AQ527:AQ541),"")</f>
        <v/>
      </c>
      <c r="AS537" s="447"/>
      <c r="AT537" s="95"/>
      <c r="AU537" s="177"/>
      <c r="AV537" s="177" t="str">
        <f t="shared" si="548"/>
        <v/>
      </c>
      <c r="AW537" s="95" t="str">
        <f>IFERROR(RANK(AV537, AV527:AV541),"")</f>
        <v/>
      </c>
      <c r="AX537" s="447"/>
    </row>
    <row r="538" spans="2:50" hidden="1">
      <c r="B538" s="456"/>
      <c r="C538" s="95">
        <f t="shared" si="540"/>
        <v>12</v>
      </c>
      <c r="D538" s="95"/>
      <c r="E538" s="95"/>
      <c r="F538" s="95"/>
      <c r="G538" s="177" t="str">
        <f t="shared" si="541"/>
        <v/>
      </c>
      <c r="H538" s="475"/>
      <c r="I538" s="153" t="str">
        <f t="shared" si="549"/>
        <v/>
      </c>
      <c r="J538" s="153" t="str">
        <f t="shared" si="550"/>
        <v/>
      </c>
      <c r="K538" s="154" t="str">
        <f t="shared" si="551"/>
        <v/>
      </c>
      <c r="L538" s="473"/>
      <c r="M538" s="153" t="str">
        <f>IFERROR(RANK(K538, K527:K541),"")</f>
        <v/>
      </c>
      <c r="N538" s="448"/>
      <c r="O538" s="448"/>
      <c r="P538" s="95"/>
      <c r="Q538" s="177"/>
      <c r="R538" s="177" t="str">
        <f t="shared" si="542"/>
        <v/>
      </c>
      <c r="S538" s="95" t="str">
        <f>IFERROR(RANK(R538, R527:R541),"")</f>
        <v/>
      </c>
      <c r="T538" s="447"/>
      <c r="U538" s="95"/>
      <c r="V538" s="177"/>
      <c r="W538" s="177" t="str">
        <f t="shared" si="543"/>
        <v/>
      </c>
      <c r="X538" s="95" t="str">
        <f>IFERROR(RANK(W538, W527:W541),"")</f>
        <v/>
      </c>
      <c r="Y538" s="447"/>
      <c r="Z538" s="95"/>
      <c r="AA538" s="177"/>
      <c r="AB538" s="177" t="str">
        <f t="shared" si="544"/>
        <v/>
      </c>
      <c r="AC538" s="95" t="str">
        <f>IFERROR(RANK(AB538, AB527:AB541),"")</f>
        <v/>
      </c>
      <c r="AD538" s="447"/>
      <c r="AE538" s="95"/>
      <c r="AF538" s="177"/>
      <c r="AG538" s="177" t="str">
        <f t="shared" si="545"/>
        <v/>
      </c>
      <c r="AH538" s="95" t="str">
        <f>IFERROR(RANK(AG538, AG527:AG541),"")</f>
        <v/>
      </c>
      <c r="AI538" s="447"/>
      <c r="AJ538" s="95"/>
      <c r="AK538" s="177"/>
      <c r="AL538" s="177" t="str">
        <f t="shared" si="546"/>
        <v/>
      </c>
      <c r="AM538" s="95" t="str">
        <f>IFERROR(RANK(AL538, AL527:AL541),"")</f>
        <v/>
      </c>
      <c r="AN538" s="447"/>
      <c r="AO538" s="95"/>
      <c r="AP538" s="177"/>
      <c r="AQ538" s="177" t="str">
        <f t="shared" si="547"/>
        <v/>
      </c>
      <c r="AR538" s="95" t="str">
        <f>IFERROR(RANK(AQ538, AQ527:AQ541),"")</f>
        <v/>
      </c>
      <c r="AS538" s="447"/>
      <c r="AT538" s="95"/>
      <c r="AU538" s="177"/>
      <c r="AV538" s="177" t="str">
        <f t="shared" si="548"/>
        <v/>
      </c>
      <c r="AW538" s="95" t="str">
        <f>IFERROR(RANK(AV538, AV527:AV541),"")</f>
        <v/>
      </c>
      <c r="AX538" s="447"/>
    </row>
    <row r="539" spans="2:50" hidden="1">
      <c r="B539" s="456"/>
      <c r="C539" s="95">
        <f t="shared" si="540"/>
        <v>13</v>
      </c>
      <c r="D539" s="95"/>
      <c r="E539" s="95"/>
      <c r="F539" s="95"/>
      <c r="G539" s="177" t="str">
        <f t="shared" si="541"/>
        <v/>
      </c>
      <c r="H539" s="475"/>
      <c r="I539" s="153" t="str">
        <f t="shared" si="549"/>
        <v/>
      </c>
      <c r="J539" s="153" t="str">
        <f t="shared" si="550"/>
        <v/>
      </c>
      <c r="K539" s="154" t="str">
        <f t="shared" si="551"/>
        <v/>
      </c>
      <c r="L539" s="473"/>
      <c r="M539" s="153" t="str">
        <f>IFERROR(RANK(K539, K527:K541),"")</f>
        <v/>
      </c>
      <c r="N539" s="448"/>
      <c r="O539" s="448"/>
      <c r="P539" s="95"/>
      <c r="Q539" s="177"/>
      <c r="R539" s="177" t="str">
        <f t="shared" si="542"/>
        <v/>
      </c>
      <c r="S539" s="95" t="str">
        <f>IFERROR(RANK(R539, R527:R541),"")</f>
        <v/>
      </c>
      <c r="T539" s="447"/>
      <c r="U539" s="95"/>
      <c r="V539" s="177"/>
      <c r="W539" s="177" t="str">
        <f t="shared" si="543"/>
        <v/>
      </c>
      <c r="X539" s="95" t="str">
        <f>IFERROR(RANK(W539, W527:W541),"")</f>
        <v/>
      </c>
      <c r="Y539" s="447"/>
      <c r="Z539" s="95"/>
      <c r="AA539" s="177"/>
      <c r="AB539" s="177" t="str">
        <f t="shared" si="544"/>
        <v/>
      </c>
      <c r="AC539" s="95" t="str">
        <f>IFERROR(RANK(AB539, AB527:AB541),"")</f>
        <v/>
      </c>
      <c r="AD539" s="447"/>
      <c r="AE539" s="95"/>
      <c r="AF539" s="177"/>
      <c r="AG539" s="177" t="str">
        <f t="shared" si="545"/>
        <v/>
      </c>
      <c r="AH539" s="95" t="str">
        <f>IFERROR(RANK(AG539, AG527:AG541),"")</f>
        <v/>
      </c>
      <c r="AI539" s="447"/>
      <c r="AJ539" s="95"/>
      <c r="AK539" s="177"/>
      <c r="AL539" s="177" t="str">
        <f t="shared" si="546"/>
        <v/>
      </c>
      <c r="AM539" s="95" t="str">
        <f>IFERROR(RANK(AL539, AL527:AL541),"")</f>
        <v/>
      </c>
      <c r="AN539" s="447"/>
      <c r="AO539" s="95"/>
      <c r="AP539" s="177"/>
      <c r="AQ539" s="177" t="str">
        <f t="shared" si="547"/>
        <v/>
      </c>
      <c r="AR539" s="95" t="str">
        <f>IFERROR(RANK(AQ539, AQ527:AQ541),"")</f>
        <v/>
      </c>
      <c r="AS539" s="447"/>
      <c r="AT539" s="95"/>
      <c r="AU539" s="177"/>
      <c r="AV539" s="177" t="str">
        <f t="shared" si="548"/>
        <v/>
      </c>
      <c r="AW539" s="95" t="str">
        <f>IFERROR(RANK(AV539, AV527:AV541),"")</f>
        <v/>
      </c>
      <c r="AX539" s="447"/>
    </row>
    <row r="540" spans="2:50" hidden="1">
      <c r="B540" s="456"/>
      <c r="C540" s="95">
        <f t="shared" si="540"/>
        <v>14</v>
      </c>
      <c r="D540" s="95"/>
      <c r="E540" s="95"/>
      <c r="F540" s="95"/>
      <c r="G540" s="177" t="str">
        <f t="shared" si="541"/>
        <v/>
      </c>
      <c r="H540" s="475"/>
      <c r="I540" s="153" t="str">
        <f t="shared" si="549"/>
        <v/>
      </c>
      <c r="J540" s="153" t="str">
        <f t="shared" si="550"/>
        <v/>
      </c>
      <c r="K540" s="154" t="str">
        <f t="shared" si="551"/>
        <v/>
      </c>
      <c r="L540" s="473"/>
      <c r="M540" s="153" t="str">
        <f>IFERROR(RANK(K540, K527:K541),"")</f>
        <v/>
      </c>
      <c r="N540" s="448"/>
      <c r="O540" s="448"/>
      <c r="P540" s="95"/>
      <c r="Q540" s="177"/>
      <c r="R540" s="177" t="str">
        <f t="shared" si="542"/>
        <v/>
      </c>
      <c r="S540" s="95" t="str">
        <f>IFERROR(RANK(R540, R527:R541),"")</f>
        <v/>
      </c>
      <c r="T540" s="447"/>
      <c r="U540" s="95"/>
      <c r="V540" s="177"/>
      <c r="W540" s="177" t="str">
        <f t="shared" si="543"/>
        <v/>
      </c>
      <c r="X540" s="95" t="str">
        <f>IFERROR(RANK(W540, W527:W541),"")</f>
        <v/>
      </c>
      <c r="Y540" s="447"/>
      <c r="Z540" s="95"/>
      <c r="AA540" s="177"/>
      <c r="AB540" s="177" t="str">
        <f t="shared" si="544"/>
        <v/>
      </c>
      <c r="AC540" s="95" t="str">
        <f>IFERROR(RANK(AB540, AB527:AB541),"")</f>
        <v/>
      </c>
      <c r="AD540" s="447"/>
      <c r="AE540" s="95"/>
      <c r="AF540" s="177"/>
      <c r="AG540" s="177" t="str">
        <f t="shared" si="545"/>
        <v/>
      </c>
      <c r="AH540" s="95" t="str">
        <f>IFERROR(RANK(AG540, AG527:AG541),"")</f>
        <v/>
      </c>
      <c r="AI540" s="447"/>
      <c r="AJ540" s="95"/>
      <c r="AK540" s="177"/>
      <c r="AL540" s="177" t="str">
        <f t="shared" si="546"/>
        <v/>
      </c>
      <c r="AM540" s="95" t="str">
        <f>IFERROR(RANK(AL540, AL527:AL541),"")</f>
        <v/>
      </c>
      <c r="AN540" s="447"/>
      <c r="AO540" s="95"/>
      <c r="AP540" s="177"/>
      <c r="AQ540" s="177" t="str">
        <f t="shared" si="547"/>
        <v/>
      </c>
      <c r="AR540" s="95" t="str">
        <f>IFERROR(RANK(AQ540, AQ527:AQ541),"")</f>
        <v/>
      </c>
      <c r="AS540" s="447"/>
      <c r="AT540" s="95"/>
      <c r="AU540" s="177"/>
      <c r="AV540" s="177" t="str">
        <f t="shared" si="548"/>
        <v/>
      </c>
      <c r="AW540" s="95" t="str">
        <f>IFERROR(RANK(AV540, AV527:AV541),"")</f>
        <v/>
      </c>
      <c r="AX540" s="447"/>
    </row>
    <row r="541" spans="2:50" hidden="1">
      <c r="B541" s="456"/>
      <c r="C541" s="95">
        <f t="shared" si="540"/>
        <v>15</v>
      </c>
      <c r="D541" s="95"/>
      <c r="E541" s="95"/>
      <c r="F541" s="95"/>
      <c r="G541" s="177" t="str">
        <f t="shared" si="541"/>
        <v/>
      </c>
      <c r="H541" s="476"/>
      <c r="I541" s="153" t="str">
        <f t="shared" si="549"/>
        <v/>
      </c>
      <c r="J541" s="153" t="str">
        <f t="shared" si="550"/>
        <v/>
      </c>
      <c r="K541" s="154" t="str">
        <f t="shared" si="551"/>
        <v/>
      </c>
      <c r="L541" s="473"/>
      <c r="M541" s="153" t="str">
        <f>IFERROR(RANK(K541, K527:K541),"")</f>
        <v/>
      </c>
      <c r="N541" s="448"/>
      <c r="O541" s="448"/>
      <c r="P541" s="95"/>
      <c r="Q541" s="177"/>
      <c r="R541" s="177" t="str">
        <f t="shared" si="542"/>
        <v/>
      </c>
      <c r="S541" s="95" t="str">
        <f>IFERROR(RANK(R541, R527:R541),"")</f>
        <v/>
      </c>
      <c r="T541" s="447"/>
      <c r="U541" s="95"/>
      <c r="V541" s="177"/>
      <c r="W541" s="177" t="str">
        <f t="shared" si="543"/>
        <v/>
      </c>
      <c r="X541" s="95" t="str">
        <f>IFERROR(RANK(W541, W527:W541),"")</f>
        <v/>
      </c>
      <c r="Y541" s="447"/>
      <c r="Z541" s="95"/>
      <c r="AA541" s="177"/>
      <c r="AB541" s="177" t="str">
        <f t="shared" si="544"/>
        <v/>
      </c>
      <c r="AC541" s="95" t="str">
        <f>IFERROR(RANK(AB541, AB527:AB541),"")</f>
        <v/>
      </c>
      <c r="AD541" s="447"/>
      <c r="AE541" s="95"/>
      <c r="AF541" s="177"/>
      <c r="AG541" s="177" t="str">
        <f t="shared" si="545"/>
        <v/>
      </c>
      <c r="AH541" s="95" t="str">
        <f>IFERROR(RANK(AG541, AG527:AG541),"")</f>
        <v/>
      </c>
      <c r="AI541" s="447"/>
      <c r="AJ541" s="95"/>
      <c r="AK541" s="177"/>
      <c r="AL541" s="177" t="str">
        <f t="shared" si="546"/>
        <v/>
      </c>
      <c r="AM541" s="95" t="str">
        <f>IFERROR(RANK(AL541, AL527:AL541),"")</f>
        <v/>
      </c>
      <c r="AN541" s="447"/>
      <c r="AO541" s="95"/>
      <c r="AP541" s="177"/>
      <c r="AQ541" s="177" t="str">
        <f t="shared" si="547"/>
        <v/>
      </c>
      <c r="AR541" s="95" t="str">
        <f>IFERROR(RANK(AQ541, AQ527:AQ541),"")</f>
        <v/>
      </c>
      <c r="AS541" s="447"/>
      <c r="AT541" s="95"/>
      <c r="AU541" s="177"/>
      <c r="AV541" s="177" t="str">
        <f t="shared" si="548"/>
        <v/>
      </c>
      <c r="AW541" s="95" t="str">
        <f>IFERROR(RANK(AV541, AV527:AV541),"")</f>
        <v/>
      </c>
      <c r="AX541" s="447"/>
    </row>
    <row r="542" spans="2:50" ht="15.6">
      <c r="B542" s="460" t="s">
        <v>115</v>
      </c>
      <c r="C542" s="461"/>
      <c r="D542" s="461"/>
      <c r="E542" s="461"/>
      <c r="F542" s="461"/>
      <c r="G542" s="461"/>
      <c r="H542" s="461"/>
      <c r="I542" s="150"/>
      <c r="J542" s="150"/>
      <c r="K542" s="150"/>
      <c r="L542" s="150"/>
      <c r="M542" s="150"/>
      <c r="N542" s="448" t="s">
        <v>116</v>
      </c>
      <c r="O542" s="463" t="s">
        <v>63</v>
      </c>
      <c r="P542" s="465">
        <f>AT522+1</f>
        <v>46056</v>
      </c>
      <c r="Q542" s="456"/>
      <c r="R542" s="456"/>
      <c r="S542" s="456"/>
      <c r="T542" s="456"/>
      <c r="U542" s="465">
        <f>P542+1</f>
        <v>46057</v>
      </c>
      <c r="V542" s="456"/>
      <c r="W542" s="456"/>
      <c r="X542" s="456"/>
      <c r="Y542" s="456"/>
      <c r="Z542" s="465">
        <f>U542+1</f>
        <v>46058</v>
      </c>
      <c r="AA542" s="456"/>
      <c r="AB542" s="456"/>
      <c r="AC542" s="456"/>
      <c r="AD542" s="456"/>
      <c r="AE542" s="465">
        <f>Z542+1</f>
        <v>46059</v>
      </c>
      <c r="AF542" s="456"/>
      <c r="AG542" s="456"/>
      <c r="AH542" s="456"/>
      <c r="AI542" s="456"/>
      <c r="AJ542" s="465">
        <f>AE542+1</f>
        <v>46060</v>
      </c>
      <c r="AK542" s="456"/>
      <c r="AL542" s="456"/>
      <c r="AM542" s="456"/>
      <c r="AN542" s="456"/>
      <c r="AO542" s="465">
        <f>AJ542+1</f>
        <v>46061</v>
      </c>
      <c r="AP542" s="456"/>
      <c r="AQ542" s="456"/>
      <c r="AR542" s="456"/>
      <c r="AS542" s="456"/>
      <c r="AT542" s="465">
        <f>AO542+1</f>
        <v>46062</v>
      </c>
      <c r="AU542" s="456"/>
      <c r="AV542" s="456"/>
      <c r="AW542" s="456"/>
      <c r="AX542" s="456"/>
    </row>
    <row r="543" spans="2:50" ht="15.6">
      <c r="B543" s="462"/>
      <c r="C543" s="462"/>
      <c r="D543" s="462"/>
      <c r="E543" s="462"/>
      <c r="F543" s="462"/>
      <c r="G543" s="462"/>
      <c r="H543" s="462"/>
      <c r="I543" s="150"/>
      <c r="J543" s="150"/>
      <c r="K543" s="150"/>
      <c r="L543" s="150"/>
      <c r="M543" s="150"/>
      <c r="N543" s="448"/>
      <c r="O543" s="464"/>
      <c r="P543" s="465" t="s">
        <v>77</v>
      </c>
      <c r="Q543" s="456"/>
      <c r="R543" s="456"/>
      <c r="S543" s="456"/>
      <c r="T543" s="456"/>
      <c r="U543" s="465" t="s">
        <v>78</v>
      </c>
      <c r="V543" s="456"/>
      <c r="W543" s="456"/>
      <c r="X543" s="456"/>
      <c r="Y543" s="456"/>
      <c r="Z543" s="465" t="s">
        <v>79</v>
      </c>
      <c r="AA543" s="456"/>
      <c r="AB543" s="456"/>
      <c r="AC543" s="456"/>
      <c r="AD543" s="456"/>
      <c r="AE543" s="465" t="s">
        <v>74</v>
      </c>
      <c r="AF543" s="456"/>
      <c r="AG543" s="456"/>
      <c r="AH543" s="456"/>
      <c r="AI543" s="456"/>
      <c r="AJ543" s="465" t="s">
        <v>75</v>
      </c>
      <c r="AK543" s="456"/>
      <c r="AL543" s="456"/>
      <c r="AM543" s="456"/>
      <c r="AN543" s="456"/>
      <c r="AO543" s="465" t="s">
        <v>70</v>
      </c>
      <c r="AP543" s="456"/>
      <c r="AQ543" s="456"/>
      <c r="AR543" s="456"/>
      <c r="AS543" s="456"/>
      <c r="AT543" s="465" t="s">
        <v>76</v>
      </c>
      <c r="AU543" s="456"/>
      <c r="AV543" s="456"/>
      <c r="AW543" s="456"/>
      <c r="AX543" s="456"/>
    </row>
    <row r="544" spans="2:50">
      <c r="B544" s="448" t="s">
        <v>117</v>
      </c>
      <c r="C544" s="448" t="s">
        <v>118</v>
      </c>
      <c r="D544" s="448"/>
      <c r="E544" s="448" t="s">
        <v>119</v>
      </c>
      <c r="F544" s="448"/>
      <c r="G544" s="448"/>
      <c r="H544" s="452" t="s">
        <v>120</v>
      </c>
      <c r="I544" s="455" t="s">
        <v>121</v>
      </c>
      <c r="J544" s="455"/>
      <c r="K544" s="455"/>
      <c r="L544" s="455" t="s">
        <v>120</v>
      </c>
      <c r="M544" s="455" t="s">
        <v>122</v>
      </c>
      <c r="N544" s="448"/>
      <c r="O544" s="448" t="s">
        <v>123</v>
      </c>
      <c r="P544" s="449" t="s">
        <v>124</v>
      </c>
      <c r="Q544" s="450"/>
      <c r="R544" s="450"/>
      <c r="S544" s="451"/>
      <c r="T544" s="448" t="s">
        <v>120</v>
      </c>
      <c r="U544" s="449" t="s">
        <v>124</v>
      </c>
      <c r="V544" s="450"/>
      <c r="W544" s="450"/>
      <c r="X544" s="451"/>
      <c r="Y544" s="448" t="s">
        <v>120</v>
      </c>
      <c r="Z544" s="449" t="s">
        <v>124</v>
      </c>
      <c r="AA544" s="450"/>
      <c r="AB544" s="450"/>
      <c r="AC544" s="451"/>
      <c r="AD544" s="448" t="s">
        <v>120</v>
      </c>
      <c r="AE544" s="449" t="s">
        <v>124</v>
      </c>
      <c r="AF544" s="450"/>
      <c r="AG544" s="450"/>
      <c r="AH544" s="451"/>
      <c r="AI544" s="448" t="s">
        <v>120</v>
      </c>
      <c r="AJ544" s="449" t="s">
        <v>124</v>
      </c>
      <c r="AK544" s="450"/>
      <c r="AL544" s="450"/>
      <c r="AM544" s="451"/>
      <c r="AN544" s="448" t="s">
        <v>120</v>
      </c>
      <c r="AO544" s="449" t="s">
        <v>124</v>
      </c>
      <c r="AP544" s="450"/>
      <c r="AQ544" s="450"/>
      <c r="AR544" s="451"/>
      <c r="AS544" s="448" t="s">
        <v>120</v>
      </c>
      <c r="AT544" s="449" t="s">
        <v>124</v>
      </c>
      <c r="AU544" s="450"/>
      <c r="AV544" s="450"/>
      <c r="AW544" s="451"/>
      <c r="AX544" s="448" t="s">
        <v>120</v>
      </c>
    </row>
    <row r="545" spans="2:50">
      <c r="B545" s="448"/>
      <c r="C545" s="448"/>
      <c r="D545" s="448"/>
      <c r="E545" s="448" t="s">
        <v>125</v>
      </c>
      <c r="F545" s="448"/>
      <c r="G545" s="448"/>
      <c r="H545" s="453"/>
      <c r="I545" s="455" t="s">
        <v>125</v>
      </c>
      <c r="J545" s="455"/>
      <c r="K545" s="455"/>
      <c r="L545" s="455"/>
      <c r="M545" s="455"/>
      <c r="N545" s="448"/>
      <c r="O545" s="448"/>
      <c r="P545" s="449" t="s">
        <v>126</v>
      </c>
      <c r="Q545" s="450"/>
      <c r="R545" s="450"/>
      <c r="S545" s="451"/>
      <c r="T545" s="448"/>
      <c r="U545" s="449" t="s">
        <v>126</v>
      </c>
      <c r="V545" s="450"/>
      <c r="W545" s="450"/>
      <c r="X545" s="451"/>
      <c r="Y545" s="448"/>
      <c r="Z545" s="449" t="s">
        <v>126</v>
      </c>
      <c r="AA545" s="450"/>
      <c r="AB545" s="450"/>
      <c r="AC545" s="451"/>
      <c r="AD545" s="448"/>
      <c r="AE545" s="449" t="s">
        <v>126</v>
      </c>
      <c r="AF545" s="450"/>
      <c r="AG545" s="450"/>
      <c r="AH545" s="451"/>
      <c r="AI545" s="448"/>
      <c r="AJ545" s="449" t="s">
        <v>126</v>
      </c>
      <c r="AK545" s="450"/>
      <c r="AL545" s="450"/>
      <c r="AM545" s="451"/>
      <c r="AN545" s="448"/>
      <c r="AO545" s="449" t="s">
        <v>126</v>
      </c>
      <c r="AP545" s="450"/>
      <c r="AQ545" s="450"/>
      <c r="AR545" s="451"/>
      <c r="AS545" s="448"/>
      <c r="AT545" s="449" t="s">
        <v>126</v>
      </c>
      <c r="AU545" s="450"/>
      <c r="AV545" s="450"/>
      <c r="AW545" s="451"/>
      <c r="AX545" s="448"/>
    </row>
    <row r="546" spans="2:50">
      <c r="B546" s="448"/>
      <c r="C546" s="448"/>
      <c r="D546" s="448"/>
      <c r="E546" s="94" t="s">
        <v>127</v>
      </c>
      <c r="F546" s="94" t="s">
        <v>128</v>
      </c>
      <c r="G546" s="94" t="s">
        <v>129</v>
      </c>
      <c r="H546" s="454"/>
      <c r="I546" s="152" t="s">
        <v>127</v>
      </c>
      <c r="J546" s="152" t="s">
        <v>128</v>
      </c>
      <c r="K546" s="152" t="s">
        <v>129</v>
      </c>
      <c r="L546" s="455"/>
      <c r="M546" s="455"/>
      <c r="N546" s="448"/>
      <c r="O546" s="448"/>
      <c r="P546" s="94" t="s">
        <v>127</v>
      </c>
      <c r="Q546" s="94" t="s">
        <v>128</v>
      </c>
      <c r="R546" s="94" t="s">
        <v>129</v>
      </c>
      <c r="S546" s="94" t="s">
        <v>122</v>
      </c>
      <c r="T546" s="448"/>
      <c r="U546" s="94" t="s">
        <v>127</v>
      </c>
      <c r="V546" s="94" t="s">
        <v>128</v>
      </c>
      <c r="W546" s="94" t="s">
        <v>129</v>
      </c>
      <c r="X546" s="94" t="s">
        <v>122</v>
      </c>
      <c r="Y546" s="448"/>
      <c r="Z546" s="94" t="s">
        <v>127</v>
      </c>
      <c r="AA546" s="94" t="s">
        <v>128</v>
      </c>
      <c r="AB546" s="94" t="s">
        <v>129</v>
      </c>
      <c r="AC546" s="94" t="s">
        <v>122</v>
      </c>
      <c r="AD546" s="448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8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8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8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8"/>
    </row>
    <row r="547" spans="2:50">
      <c r="B547" s="456" t="s">
        <v>203</v>
      </c>
      <c r="C547" s="95">
        <f>C527</f>
        <v>1</v>
      </c>
      <c r="D547" s="95" t="s">
        <v>204</v>
      </c>
      <c r="E547" s="95">
        <v>10</v>
      </c>
      <c r="F547" s="95">
        <v>3000</v>
      </c>
      <c r="G547" s="177">
        <f>IFERROR(F547/E547,"")</f>
        <v>300</v>
      </c>
      <c r="H547" s="474">
        <f>AVERAGE(G547:G561)</f>
        <v>275.14303877940239</v>
      </c>
      <c r="I547" s="153">
        <f t="shared" ref="I547:I549" si="552">IFERROR(AVERAGE(P547,U547,Z547,AE547,AJ547,AO547,AT547),"")</f>
        <v>10</v>
      </c>
      <c r="J547" s="153">
        <f t="shared" ref="J547:J549" si="553">IFERROR(AVERAGE(Q547,V547,AA547,AF547,AK547,AP547,AU547),"")</f>
        <v>2873.0656631098932</v>
      </c>
      <c r="K547" s="154">
        <f t="shared" ref="K547:K549" si="554">IFERROR(AVERAGE(R547,W547,AB547,AG547,AL547,AQ547,AV547),"")</f>
        <v>287.3065663109893</v>
      </c>
      <c r="L547" s="473">
        <f>IFERROR(AVERAGE(K547:K561),"-")</f>
        <v>264.35818625465538</v>
      </c>
      <c r="M547" s="153">
        <f>IFERROR(RANK(K547, K547:K561),"")</f>
        <v>5</v>
      </c>
      <c r="N547" s="448"/>
      <c r="O547" s="448"/>
      <c r="P547" s="95">
        <v>10</v>
      </c>
      <c r="Q547" s="177">
        <v>2880.1068286552163</v>
      </c>
      <c r="R547" s="177">
        <f>IFERROR(Q547/P547,"")</f>
        <v>288.01068286552163</v>
      </c>
      <c r="S547" s="95">
        <f>IFERROR(RANK(R547, R547:R561),"")</f>
        <v>5</v>
      </c>
      <c r="T547" s="447">
        <f>AVERAGE(R547:R561)</f>
        <v>264.10386102549217</v>
      </c>
      <c r="U547" s="95">
        <v>10</v>
      </c>
      <c r="V547" s="177">
        <v>2885.3076923076924</v>
      </c>
      <c r="W547" s="177">
        <f>IFERROR(V547/U547,"")</f>
        <v>288.53076923076924</v>
      </c>
      <c r="X547" s="95">
        <f>IFERROR(RANK(W547, W547:W561),"")</f>
        <v>3</v>
      </c>
      <c r="Y547" s="447">
        <f>AVERAGE(W547:W561)</f>
        <v>263.86019475723026</v>
      </c>
      <c r="Z547" s="95">
        <v>10</v>
      </c>
      <c r="AA547" s="177">
        <v>2864.3902439024378</v>
      </c>
      <c r="AB547" s="177">
        <f>IFERROR(AA547/Z547,"")</f>
        <v>286.43902439024379</v>
      </c>
      <c r="AC547" s="95">
        <f>IFERROR(RANK(AB547, AB547:AB561),"")</f>
        <v>6</v>
      </c>
      <c r="AD547" s="447">
        <f>AVERAGE(AB547:AB561)</f>
        <v>263.78458962492505</v>
      </c>
      <c r="AE547" s="95">
        <v>10</v>
      </c>
      <c r="AF547" s="177">
        <v>2872.8440366972472</v>
      </c>
      <c r="AG547" s="177">
        <f>IFERROR(AF547/AE547,"")</f>
        <v>287.28440366972472</v>
      </c>
      <c r="AH547" s="95">
        <f>IFERROR(RANK(AG547, AG547:AG561),"")</f>
        <v>6</v>
      </c>
      <c r="AI547" s="447">
        <f>AVERAGE(AG547:AG561)</f>
        <v>264.99175473112655</v>
      </c>
      <c r="AJ547" s="95">
        <v>10</v>
      </c>
      <c r="AK547" s="177">
        <v>2865.7627118644068</v>
      </c>
      <c r="AL547" s="177">
        <f>IFERROR(AK547/AJ547,"")</f>
        <v>286.57627118644069</v>
      </c>
      <c r="AM547" s="95">
        <f>IFERROR(RANK(AL547, AL547:AL561),"")</f>
        <v>7</v>
      </c>
      <c r="AN547" s="447">
        <f>AVERAGE(AL547:AL561)</f>
        <v>264.86717354873656</v>
      </c>
      <c r="AO547" s="95">
        <v>10</v>
      </c>
      <c r="AP547" s="177">
        <v>2876.2299465240671</v>
      </c>
      <c r="AQ547" s="177">
        <f>IFERROR(AP547/AO547,"")</f>
        <v>287.6229946524067</v>
      </c>
      <c r="AR547" s="95">
        <f>IFERROR(RANK(AQ547, AQ547:AQ561),"")</f>
        <v>5</v>
      </c>
      <c r="AS547" s="447">
        <f>AVERAGE(AQ547:AQ561)</f>
        <v>264.41266882462116</v>
      </c>
      <c r="AT547" s="95">
        <v>10</v>
      </c>
      <c r="AU547" s="177">
        <v>2866.8181818181829</v>
      </c>
      <c r="AV547" s="177">
        <f>IFERROR(AU547/AT547,"")</f>
        <v>286.6818181818183</v>
      </c>
      <c r="AW547" s="95">
        <f>IFERROR(RANK(AV547, AV547:AV561),"")</f>
        <v>7</v>
      </c>
      <c r="AX547" s="447">
        <f>AVERAGE(AV547:AV561)</f>
        <v>264.38686004816321</v>
      </c>
    </row>
    <row r="548" spans="2:50">
      <c r="B548" s="456"/>
      <c r="C548" s="95">
        <f t="shared" ref="C548:C561" si="555">C528</f>
        <v>2</v>
      </c>
      <c r="D548" s="95" t="s">
        <v>205</v>
      </c>
      <c r="E548" s="95">
        <v>10</v>
      </c>
      <c r="F548" s="95">
        <v>3000</v>
      </c>
      <c r="G548" s="177">
        <f t="shared" ref="G548:G561" si="556">IFERROR(F548/E548,"")</f>
        <v>300</v>
      </c>
      <c r="H548" s="475"/>
      <c r="I548" s="153">
        <f t="shared" si="552"/>
        <v>10</v>
      </c>
      <c r="J548" s="153">
        <f t="shared" si="553"/>
        <v>2874.7853675606093</v>
      </c>
      <c r="K548" s="154">
        <f t="shared" si="554"/>
        <v>287.47853675606092</v>
      </c>
      <c r="L548" s="473"/>
      <c r="M548" s="153">
        <f>IFERROR(RANK(K548, K547:K561),"")</f>
        <v>4</v>
      </c>
      <c r="N548" s="448"/>
      <c r="O548" s="448"/>
      <c r="P548" s="95">
        <v>10</v>
      </c>
      <c r="Q548" s="177">
        <v>2881.9113263785393</v>
      </c>
      <c r="R548" s="177">
        <f t="shared" ref="R548:R561" si="557">IFERROR(Q548/P548,"")</f>
        <v>288.19113263785391</v>
      </c>
      <c r="S548" s="95">
        <f>IFERROR(RANK(R548, R547:R561),"")</f>
        <v>4</v>
      </c>
      <c r="T548" s="447"/>
      <c r="U548" s="95">
        <v>10</v>
      </c>
      <c r="V548" s="177">
        <v>2878.7628865979391</v>
      </c>
      <c r="W548" s="177">
        <f t="shared" ref="W548:W561" si="558">IFERROR(V548/U548,"")</f>
        <v>287.87628865979389</v>
      </c>
      <c r="X548" s="95">
        <f>IFERROR(RANK(W548, W547:W561),"")</f>
        <v>4</v>
      </c>
      <c r="Y548" s="447"/>
      <c r="Z548" s="95">
        <v>10</v>
      </c>
      <c r="AA548" s="177">
        <v>2854.8387096774195</v>
      </c>
      <c r="AB548" s="177">
        <f t="shared" ref="AB548:AB561" si="559">IFERROR(AA548/Z548,"")</f>
        <v>285.48387096774195</v>
      </c>
      <c r="AC548" s="95">
        <f>IFERROR(RANK(AB548, AB547:AB561),"")</f>
        <v>7</v>
      </c>
      <c r="AD548" s="447"/>
      <c r="AE548" s="95">
        <v>10</v>
      </c>
      <c r="AF548" s="177">
        <v>2872.8571428571418</v>
      </c>
      <c r="AG548" s="177">
        <f t="shared" ref="AG548:AG561" si="560">IFERROR(AF548/AE548,"")</f>
        <v>287.28571428571416</v>
      </c>
      <c r="AH548" s="95">
        <f>IFERROR(RANK(AG548, AG547:AG561),"")</f>
        <v>5</v>
      </c>
      <c r="AI548" s="447"/>
      <c r="AJ548" s="95">
        <v>10</v>
      </c>
      <c r="AK548" s="177">
        <v>2882</v>
      </c>
      <c r="AL548" s="177">
        <f t="shared" ref="AL548:AL561" si="561">IFERROR(AK548/AJ548,"")</f>
        <v>288.2</v>
      </c>
      <c r="AM548" s="95">
        <f>IFERROR(RANK(AL548, AL547:AL561),"")</f>
        <v>4</v>
      </c>
      <c r="AN548" s="447"/>
      <c r="AO548" s="95">
        <v>10</v>
      </c>
      <c r="AP548" s="177">
        <v>2884.2386185243331</v>
      </c>
      <c r="AQ548" s="177">
        <f t="shared" ref="AQ548:AQ561" si="562">IFERROR(AP548/AO548,"")</f>
        <v>288.42386185243333</v>
      </c>
      <c r="AR548" s="95">
        <f>IFERROR(RANK(AQ548, AQ547:AQ561),"")</f>
        <v>4</v>
      </c>
      <c r="AS548" s="447"/>
      <c r="AT548" s="95">
        <v>10</v>
      </c>
      <c r="AU548" s="177">
        <v>2868.8888888888887</v>
      </c>
      <c r="AV548" s="177">
        <f t="shared" ref="AV548:AV561" si="563">IFERROR(AU548/AT548,"")</f>
        <v>286.88888888888886</v>
      </c>
      <c r="AW548" s="95">
        <f>IFERROR(RANK(AV548, AV547:AV561),"")</f>
        <v>6</v>
      </c>
      <c r="AX548" s="447"/>
    </row>
    <row r="549" spans="2:50">
      <c r="B549" s="456"/>
      <c r="C549" s="95">
        <f t="shared" si="555"/>
        <v>3</v>
      </c>
      <c r="D549" s="95" t="s">
        <v>206</v>
      </c>
      <c r="E549" s="95">
        <v>10</v>
      </c>
      <c r="F549" s="95">
        <v>3000</v>
      </c>
      <c r="G549" s="177">
        <f t="shared" si="556"/>
        <v>300</v>
      </c>
      <c r="H549" s="475"/>
      <c r="I549" s="153">
        <f t="shared" si="552"/>
        <v>10</v>
      </c>
      <c r="J549" s="153">
        <f t="shared" si="553"/>
        <v>2869.8650367825207</v>
      </c>
      <c r="K549" s="154">
        <f t="shared" si="554"/>
        <v>286.98650367825206</v>
      </c>
      <c r="L549" s="473"/>
      <c r="M549" s="153">
        <f>IFERROR(RANK(K549, K547:K561),"")</f>
        <v>6</v>
      </c>
      <c r="N549" s="448"/>
      <c r="O549" s="448"/>
      <c r="P549" s="95">
        <v>10</v>
      </c>
      <c r="Q549" s="177">
        <v>2901.333333333333</v>
      </c>
      <c r="R549" s="177">
        <f t="shared" si="557"/>
        <v>290.13333333333333</v>
      </c>
      <c r="S549" s="95">
        <f>IFERROR(RANK(R549, R547:R561),"")</f>
        <v>3</v>
      </c>
      <c r="T549" s="447"/>
      <c r="U549" s="95">
        <v>10</v>
      </c>
      <c r="V549" s="177">
        <v>2870.4</v>
      </c>
      <c r="W549" s="177">
        <f t="shared" si="558"/>
        <v>287.04000000000002</v>
      </c>
      <c r="X549" s="95">
        <f>IFERROR(RANK(W549, W547:W561),"")</f>
        <v>5</v>
      </c>
      <c r="Y549" s="447"/>
      <c r="Z549" s="95">
        <v>10</v>
      </c>
      <c r="AA549" s="177">
        <v>2874.1304347826076</v>
      </c>
      <c r="AB549" s="177">
        <f t="shared" si="559"/>
        <v>287.41304347826076</v>
      </c>
      <c r="AC549" s="95">
        <f>IFERROR(RANK(AB549, AB547:AB561),"")</f>
        <v>4</v>
      </c>
      <c r="AD549" s="447"/>
      <c r="AE549" s="95">
        <v>10</v>
      </c>
      <c r="AF549" s="177">
        <v>2875.0000000000005</v>
      </c>
      <c r="AG549" s="177">
        <f t="shared" si="560"/>
        <v>287.50000000000006</v>
      </c>
      <c r="AH549" s="95">
        <f>IFERROR(RANK(AG549, AG547:AG561),"")</f>
        <v>4</v>
      </c>
      <c r="AI549" s="447"/>
      <c r="AJ549" s="95">
        <v>10</v>
      </c>
      <c r="AK549" s="177">
        <v>2853.1914893617027</v>
      </c>
      <c r="AL549" s="177">
        <f t="shared" si="561"/>
        <v>285.31914893617028</v>
      </c>
      <c r="AM549" s="95">
        <f>IFERROR(RANK(AL549, AL547:AL561),"")</f>
        <v>8</v>
      </c>
      <c r="AN549" s="447"/>
      <c r="AO549" s="95">
        <v>10</v>
      </c>
      <c r="AP549" s="177">
        <v>2855</v>
      </c>
      <c r="AQ549" s="177">
        <f t="shared" si="562"/>
        <v>285.5</v>
      </c>
      <c r="AR549" s="95">
        <f>IFERROR(RANK(AQ549, AQ547:AQ561),"")</f>
        <v>8</v>
      </c>
      <c r="AS549" s="447"/>
      <c r="AT549" s="95">
        <v>10</v>
      </c>
      <c r="AU549" s="177">
        <v>2860.0000000000005</v>
      </c>
      <c r="AV549" s="177">
        <f t="shared" si="563"/>
        <v>286.00000000000006</v>
      </c>
      <c r="AW549" s="95">
        <f>IFERROR(RANK(AV549, AV547:AV561),"")</f>
        <v>8</v>
      </c>
      <c r="AX549" s="447"/>
    </row>
    <row r="550" spans="2:50">
      <c r="B550" s="456"/>
      <c r="C550" s="95">
        <f t="shared" si="555"/>
        <v>4</v>
      </c>
      <c r="D550" s="95" t="s">
        <v>209</v>
      </c>
      <c r="E550" s="95">
        <v>9</v>
      </c>
      <c r="F550" s="95">
        <v>3000</v>
      </c>
      <c r="G550" s="177">
        <f t="shared" si="556"/>
        <v>333.33333333333331</v>
      </c>
      <c r="H550" s="475"/>
      <c r="I550" s="153">
        <f>IFERROR(AVERAGE(P550,U550,Z550,AE550,AJ550,AO550,AT550),"")</f>
        <v>9</v>
      </c>
      <c r="J550" s="153">
        <f>IFERROR(AVERAGE(Q550,V550,AA550,AF550,AK550,AP550,AU550),"")</f>
        <v>2869.8369456736432</v>
      </c>
      <c r="K550" s="154">
        <f>IFERROR(AVERAGE(R550,W550,AB550,AG550,AL550,AQ550,AV550),"")</f>
        <v>318.87077174151585</v>
      </c>
      <c r="L550" s="473"/>
      <c r="M550" s="153">
        <f>IFERROR(RANK(K550, K547:K561),"")</f>
        <v>1</v>
      </c>
      <c r="N550" s="448"/>
      <c r="O550" s="448"/>
      <c r="P550" s="95">
        <v>9</v>
      </c>
      <c r="Q550" s="177">
        <v>2865.0000000000005</v>
      </c>
      <c r="R550" s="177">
        <f t="shared" si="557"/>
        <v>318.33333333333337</v>
      </c>
      <c r="S550" s="95">
        <f>IFERROR(RANK(R550, R547:R561),"")</f>
        <v>1</v>
      </c>
      <c r="T550" s="447"/>
      <c r="U550" s="95">
        <v>9</v>
      </c>
      <c r="V550" s="177">
        <v>2863.7142857142862</v>
      </c>
      <c r="W550" s="177">
        <f t="shared" si="558"/>
        <v>318.19047619047626</v>
      </c>
      <c r="X550" s="95">
        <f>IFERROR(RANK(W550, W547:W561),"")</f>
        <v>1</v>
      </c>
      <c r="Y550" s="447"/>
      <c r="Z550" s="95">
        <v>9</v>
      </c>
      <c r="AA550" s="177">
        <v>2879.0624999999995</v>
      </c>
      <c r="AB550" s="177">
        <f t="shared" si="559"/>
        <v>319.89583333333326</v>
      </c>
      <c r="AC550" s="95">
        <f>IFERROR(RANK(AB550, AB547:AB561),"")</f>
        <v>1</v>
      </c>
      <c r="AD550" s="447"/>
      <c r="AE550" s="95">
        <v>9</v>
      </c>
      <c r="AF550" s="177">
        <v>2852.6315789473683</v>
      </c>
      <c r="AG550" s="177">
        <f t="shared" si="560"/>
        <v>316.95906432748535</v>
      </c>
      <c r="AH550" s="95">
        <f>IFERROR(RANK(AG550, AG547:AG561),"")</f>
        <v>1</v>
      </c>
      <c r="AI550" s="447"/>
      <c r="AJ550" s="95">
        <v>9</v>
      </c>
      <c r="AK550" s="177">
        <v>2887.1641791044776</v>
      </c>
      <c r="AL550" s="177">
        <f t="shared" si="561"/>
        <v>320.79601990049753</v>
      </c>
      <c r="AM550" s="95">
        <f>IFERROR(RANK(AL550, AL547:AL561),"")</f>
        <v>1</v>
      </c>
      <c r="AN550" s="447"/>
      <c r="AO550" s="95">
        <v>9</v>
      </c>
      <c r="AP550" s="177">
        <v>2870.400000000001</v>
      </c>
      <c r="AQ550" s="177">
        <f t="shared" si="562"/>
        <v>318.93333333333345</v>
      </c>
      <c r="AR550" s="95">
        <f>IFERROR(RANK(AQ550, AQ547:AQ561),"")</f>
        <v>1</v>
      </c>
      <c r="AS550" s="447"/>
      <c r="AT550" s="95">
        <v>9</v>
      </c>
      <c r="AU550" s="177">
        <v>2870.8860759493687</v>
      </c>
      <c r="AV550" s="177">
        <f t="shared" si="563"/>
        <v>318.98734177215209</v>
      </c>
      <c r="AW550" s="95">
        <f>IFERROR(RANK(AV550, AV547:AV561),"")</f>
        <v>1</v>
      </c>
      <c r="AX550" s="447"/>
    </row>
    <row r="551" spans="2:50">
      <c r="B551" s="456"/>
      <c r="C551" s="95">
        <f t="shared" si="555"/>
        <v>5</v>
      </c>
      <c r="D551" s="95" t="s">
        <v>210</v>
      </c>
      <c r="E551" s="95">
        <v>10</v>
      </c>
      <c r="F551" s="95">
        <v>3000</v>
      </c>
      <c r="G551" s="177">
        <f t="shared" si="556"/>
        <v>300</v>
      </c>
      <c r="H551" s="475"/>
      <c r="I551" s="153">
        <f t="shared" ref="I551:I561" si="564">IFERROR(AVERAGE(P551,U551,Z551,AE551,AJ551,AO551,AT551),"")</f>
        <v>10</v>
      </c>
      <c r="J551" s="153">
        <f t="shared" ref="J551:J561" si="565">IFERROR(AVERAGE(Q551,V551,AA551,AF551,AK551,AP551,AU551),"")</f>
        <v>2864.0723498648804</v>
      </c>
      <c r="K551" s="154">
        <f t="shared" ref="K551:K561" si="566">IFERROR(AVERAGE(R551,W551,AB551,AG551,AL551,AQ551,AV551),"")</f>
        <v>286.40723498648805</v>
      </c>
      <c r="L551" s="473"/>
      <c r="M551" s="153">
        <f>IFERROR(RANK(K551, K547:K561),"")</f>
        <v>7</v>
      </c>
      <c r="N551" s="448"/>
      <c r="O551" s="448"/>
      <c r="P551" s="95">
        <v>10</v>
      </c>
      <c r="Q551" s="177">
        <v>2868.8888888888905</v>
      </c>
      <c r="R551" s="177">
        <f t="shared" si="557"/>
        <v>286.88888888888903</v>
      </c>
      <c r="S551" s="95">
        <f>IFERROR(RANK(R551, R547:R561),"")</f>
        <v>6</v>
      </c>
      <c r="T551" s="447"/>
      <c r="U551" s="95">
        <v>10</v>
      </c>
      <c r="V551" s="177">
        <v>2855.7692307692323</v>
      </c>
      <c r="W551" s="177">
        <f t="shared" si="558"/>
        <v>285.57692307692321</v>
      </c>
      <c r="X551" s="95">
        <f>IFERROR(RANK(W551, W547:W561),"")</f>
        <v>7</v>
      </c>
      <c r="Y551" s="447"/>
      <c r="Z551" s="95">
        <v>10</v>
      </c>
      <c r="AA551" s="177">
        <v>2865.8823529411752</v>
      </c>
      <c r="AB551" s="177">
        <f t="shared" si="559"/>
        <v>286.58823529411751</v>
      </c>
      <c r="AC551" s="95">
        <f>IFERROR(RANK(AB551, AB547:AB561),"")</f>
        <v>5</v>
      </c>
      <c r="AD551" s="447"/>
      <c r="AE551" s="95">
        <v>10</v>
      </c>
      <c r="AF551" s="177">
        <v>2860.4999999999991</v>
      </c>
      <c r="AG551" s="177">
        <f t="shared" si="560"/>
        <v>286.0499999999999</v>
      </c>
      <c r="AH551" s="95">
        <f>IFERROR(RANK(AG551, AG547:AG561),"")</f>
        <v>8</v>
      </c>
      <c r="AI551" s="447"/>
      <c r="AJ551" s="95">
        <v>10</v>
      </c>
      <c r="AK551" s="177">
        <v>2871.4285714285697</v>
      </c>
      <c r="AL551" s="177">
        <f t="shared" si="561"/>
        <v>287.142857142857</v>
      </c>
      <c r="AM551" s="95">
        <f>IFERROR(RANK(AL551, AL547:AL561),"")</f>
        <v>6</v>
      </c>
      <c r="AN551" s="447"/>
      <c r="AO551" s="95">
        <v>10</v>
      </c>
      <c r="AP551" s="177">
        <v>2856.2068965517224</v>
      </c>
      <c r="AQ551" s="177">
        <f t="shared" si="562"/>
        <v>285.62068965517221</v>
      </c>
      <c r="AR551" s="95">
        <f>IFERROR(RANK(AQ551, AQ547:AQ561),"")</f>
        <v>7</v>
      </c>
      <c r="AS551" s="447"/>
      <c r="AT551" s="95">
        <v>10</v>
      </c>
      <c r="AU551" s="177">
        <v>2869.8305084745766</v>
      </c>
      <c r="AV551" s="177">
        <f t="shared" si="563"/>
        <v>286.98305084745766</v>
      </c>
      <c r="AW551" s="95">
        <f>IFERROR(RANK(AV551, AV547:AV561),"")</f>
        <v>5</v>
      </c>
      <c r="AX551" s="447"/>
    </row>
    <row r="552" spans="2:50">
      <c r="B552" s="456"/>
      <c r="C552" s="95">
        <f t="shared" si="555"/>
        <v>6</v>
      </c>
      <c r="D552" s="95" t="s">
        <v>216</v>
      </c>
      <c r="E552" s="95">
        <v>10</v>
      </c>
      <c r="F552" s="95">
        <v>3000</v>
      </c>
      <c r="G552" s="177">
        <f t="shared" si="556"/>
        <v>300</v>
      </c>
      <c r="H552" s="475"/>
      <c r="I552" s="153">
        <f t="shared" si="564"/>
        <v>10</v>
      </c>
      <c r="J552" s="153">
        <f t="shared" si="565"/>
        <v>2900.2142847437467</v>
      </c>
      <c r="K552" s="154">
        <f t="shared" si="566"/>
        <v>290.0214284743746</v>
      </c>
      <c r="L552" s="473"/>
      <c r="M552" s="153">
        <f>IFERROR(RANK(K552, K547:K561),"")</f>
        <v>3</v>
      </c>
      <c r="N552" s="448"/>
      <c r="O552" s="448"/>
      <c r="P552" s="95">
        <v>10</v>
      </c>
      <c r="Q552" s="177">
        <v>2856.6666666666642</v>
      </c>
      <c r="R552" s="177">
        <f t="shared" si="557"/>
        <v>285.6666666666664</v>
      </c>
      <c r="S552" s="95">
        <f>IFERROR(RANK(R552, R547:R561),"")</f>
        <v>8</v>
      </c>
      <c r="T552" s="447"/>
      <c r="U552" s="95">
        <v>10</v>
      </c>
      <c r="V552" s="177">
        <v>2921.8181818181779</v>
      </c>
      <c r="W552" s="177">
        <f t="shared" si="558"/>
        <v>292.18181818181779</v>
      </c>
      <c r="X552" s="95">
        <f>IFERROR(RANK(W552, W547:W561),"")</f>
        <v>2</v>
      </c>
      <c r="Y552" s="447"/>
      <c r="Z552" s="95">
        <v>10</v>
      </c>
      <c r="AA552" s="177">
        <v>2880.0000000000036</v>
      </c>
      <c r="AB552" s="177">
        <f t="shared" si="559"/>
        <v>288.00000000000034</v>
      </c>
      <c r="AC552" s="95">
        <f>IFERROR(RANK(AB552, AB547:AB561),"")</f>
        <v>3</v>
      </c>
      <c r="AD552" s="447"/>
      <c r="AE552" s="95">
        <v>10</v>
      </c>
      <c r="AF552" s="177">
        <v>2924.3478260869565</v>
      </c>
      <c r="AG552" s="177">
        <f t="shared" si="560"/>
        <v>292.43478260869563</v>
      </c>
      <c r="AH552" s="95">
        <f>IFERROR(RANK(AG552, AG547:AG561),"")</f>
        <v>3</v>
      </c>
      <c r="AI552" s="447"/>
      <c r="AJ552" s="95">
        <v>10</v>
      </c>
      <c r="AK552" s="177">
        <v>2926.8750000000036</v>
      </c>
      <c r="AL552" s="177">
        <f t="shared" si="561"/>
        <v>292.68750000000034</v>
      </c>
      <c r="AM552" s="95">
        <f>IFERROR(RANK(AL552, AL547:AL561),"")</f>
        <v>2</v>
      </c>
      <c r="AN552" s="447"/>
      <c r="AO552" s="95">
        <v>10</v>
      </c>
      <c r="AP552" s="177">
        <v>2903.6842105263136</v>
      </c>
      <c r="AQ552" s="177">
        <f t="shared" si="562"/>
        <v>290.36842105263133</v>
      </c>
      <c r="AR552" s="95">
        <f>IFERROR(RANK(AQ552, AQ547:AQ561),"")</f>
        <v>2</v>
      </c>
      <c r="AS552" s="447"/>
      <c r="AT552" s="95">
        <v>10</v>
      </c>
      <c r="AU552" s="177">
        <v>2888.1081081081061</v>
      </c>
      <c r="AV552" s="177">
        <f t="shared" si="563"/>
        <v>288.81081081081061</v>
      </c>
      <c r="AW552" s="95">
        <f>IFERROR(RANK(AV552, AV547:AV561),"")</f>
        <v>3</v>
      </c>
      <c r="AX552" s="447"/>
    </row>
    <row r="553" spans="2:50">
      <c r="B553" s="456"/>
      <c r="C553" s="95">
        <f t="shared" si="555"/>
        <v>7</v>
      </c>
      <c r="D553" s="95" t="s">
        <v>218</v>
      </c>
      <c r="E553" s="95">
        <v>13</v>
      </c>
      <c r="F553" s="95">
        <v>2000</v>
      </c>
      <c r="G553" s="177">
        <f t="shared" si="556"/>
        <v>153.84615384615384</v>
      </c>
      <c r="H553" s="475"/>
      <c r="I553" s="153">
        <f t="shared" si="564"/>
        <v>13</v>
      </c>
      <c r="J553" s="153">
        <f t="shared" si="565"/>
        <v>1947.2991718426497</v>
      </c>
      <c r="K553" s="154">
        <f t="shared" si="566"/>
        <v>149.79224398789611</v>
      </c>
      <c r="L553" s="473"/>
      <c r="M553" s="153">
        <f>IFERROR(RANK(K553, K547:K561),"")</f>
        <v>11</v>
      </c>
      <c r="N553" s="448"/>
      <c r="O553" s="448"/>
      <c r="P553" s="95">
        <v>13</v>
      </c>
      <c r="Q553" s="177">
        <v>1906.9565217391305</v>
      </c>
      <c r="R553" s="177">
        <f t="shared" si="557"/>
        <v>146.68896321070235</v>
      </c>
      <c r="S553" s="95">
        <f>IFERROR(RANK(R553, R547:R561),"")</f>
        <v>11</v>
      </c>
      <c r="T553" s="447"/>
      <c r="U553" s="95">
        <v>13</v>
      </c>
      <c r="V553" s="177">
        <v>1915.0000000000005</v>
      </c>
      <c r="W553" s="177">
        <f t="shared" si="558"/>
        <v>147.30769230769235</v>
      </c>
      <c r="X553" s="95">
        <f>IFERROR(RANK(W553, W547:W561),"")</f>
        <v>11</v>
      </c>
      <c r="Y553" s="447"/>
      <c r="Z553" s="95">
        <v>13</v>
      </c>
      <c r="AA553" s="177">
        <v>1945.0000000000007</v>
      </c>
      <c r="AB553" s="177">
        <f t="shared" si="559"/>
        <v>149.61538461538467</v>
      </c>
      <c r="AC553" s="95">
        <f>IFERROR(RANK(AB553, AB547:AB561),"")</f>
        <v>11</v>
      </c>
      <c r="AD553" s="447"/>
      <c r="AE553" s="95">
        <v>13</v>
      </c>
      <c r="AF553" s="177">
        <v>1951.9999999999964</v>
      </c>
      <c r="AG553" s="177">
        <f t="shared" si="560"/>
        <v>150.15384615384588</v>
      </c>
      <c r="AH553" s="95">
        <f>IFERROR(RANK(AG553, AG547:AG561),"")</f>
        <v>11</v>
      </c>
      <c r="AI553" s="447"/>
      <c r="AJ553" s="95">
        <v>13</v>
      </c>
      <c r="AK553" s="177">
        <v>1951.304347826087</v>
      </c>
      <c r="AL553" s="177">
        <f t="shared" si="561"/>
        <v>150.10033444816054</v>
      </c>
      <c r="AM553" s="95">
        <f>IFERROR(RANK(AL553, AL547:AL561),"")</f>
        <v>10</v>
      </c>
      <c r="AN553" s="447"/>
      <c r="AO553" s="95">
        <v>13</v>
      </c>
      <c r="AP553" s="177">
        <v>1993.3333333333317</v>
      </c>
      <c r="AQ553" s="177">
        <f t="shared" si="562"/>
        <v>153.3333333333332</v>
      </c>
      <c r="AR553" s="95">
        <f>IFERROR(RANK(AQ553, AQ547:AQ561),"")</f>
        <v>10</v>
      </c>
      <c r="AS553" s="447"/>
      <c r="AT553" s="95">
        <v>13</v>
      </c>
      <c r="AU553" s="177">
        <v>1967.5000000000007</v>
      </c>
      <c r="AV553" s="177">
        <f t="shared" si="563"/>
        <v>151.3461538461539</v>
      </c>
      <c r="AW553" s="95">
        <f>IFERROR(RANK(AV553, AV547:AV561),"")</f>
        <v>10</v>
      </c>
      <c r="AX553" s="447"/>
    </row>
    <row r="554" spans="2:50">
      <c r="B554" s="456"/>
      <c r="C554" s="95">
        <f t="shared" si="555"/>
        <v>8</v>
      </c>
      <c r="D554" s="95" t="s">
        <v>221</v>
      </c>
      <c r="E554" s="95">
        <v>11</v>
      </c>
      <c r="F554" s="95">
        <v>3000</v>
      </c>
      <c r="G554" s="177">
        <f t="shared" si="556"/>
        <v>272.72727272727275</v>
      </c>
      <c r="H554" s="475"/>
      <c r="I554" s="153">
        <f t="shared" si="564"/>
        <v>11</v>
      </c>
      <c r="J554" s="153">
        <f t="shared" si="565"/>
        <v>2914.1526915113855</v>
      </c>
      <c r="K554" s="154">
        <f t="shared" si="566"/>
        <v>264.92297195558046</v>
      </c>
      <c r="L554" s="473"/>
      <c r="M554" s="153">
        <f>IFERROR(RANK(K554, K547:K561),"")</f>
        <v>9</v>
      </c>
      <c r="N554" s="448"/>
      <c r="O554" s="448"/>
      <c r="P554" s="95">
        <v>11</v>
      </c>
      <c r="Q554" s="177">
        <v>2873.3333333333312</v>
      </c>
      <c r="R554" s="177">
        <f t="shared" si="557"/>
        <v>261.21212121212102</v>
      </c>
      <c r="S554" s="95">
        <f>IFERROR(RANK(R554, R547:R561),"")</f>
        <v>9</v>
      </c>
      <c r="T554" s="447"/>
      <c r="U554" s="95">
        <v>11</v>
      </c>
      <c r="V554" s="177">
        <v>2918.3333333333312</v>
      </c>
      <c r="W554" s="177">
        <f t="shared" si="558"/>
        <v>265.30303030303008</v>
      </c>
      <c r="X554" s="95">
        <f>IFERROR(RANK(W554, W547:W561),"")</f>
        <v>9</v>
      </c>
      <c r="Y554" s="447"/>
      <c r="Z554" s="95">
        <v>11</v>
      </c>
      <c r="AA554" s="177">
        <v>2898.8571428571399</v>
      </c>
      <c r="AB554" s="177">
        <f t="shared" si="559"/>
        <v>263.53246753246725</v>
      </c>
      <c r="AC554" s="95">
        <f>IFERROR(RANK(AB554, AB547:AB561),"")</f>
        <v>9</v>
      </c>
      <c r="AD554" s="447"/>
      <c r="AE554" s="95">
        <v>11</v>
      </c>
      <c r="AF554" s="177">
        <v>2966.086956521739</v>
      </c>
      <c r="AG554" s="177">
        <f t="shared" si="560"/>
        <v>269.64426877470356</v>
      </c>
      <c r="AH554" s="95">
        <f>IFERROR(RANK(AG554, AG547:AG561),"")</f>
        <v>9</v>
      </c>
      <c r="AI554" s="447"/>
      <c r="AJ554" s="288"/>
      <c r="AK554" s="290"/>
      <c r="AL554" s="290" t="str">
        <f t="shared" si="561"/>
        <v/>
      </c>
      <c r="AM554" s="288" t="str">
        <f>IFERROR(RANK(AL554, AL547:AL561),"")</f>
        <v/>
      </c>
      <c r="AN554" s="447"/>
      <c r="AO554" s="288"/>
      <c r="AP554" s="290"/>
      <c r="AQ554" s="290" t="str">
        <f t="shared" si="562"/>
        <v/>
      </c>
      <c r="AR554" s="288" t="str">
        <f>IFERROR(RANK(AQ554, AQ547:AQ561),"")</f>
        <v/>
      </c>
      <c r="AS554" s="447"/>
      <c r="AT554" s="288"/>
      <c r="AU554" s="290"/>
      <c r="AV554" s="290" t="str">
        <f t="shared" si="563"/>
        <v/>
      </c>
      <c r="AW554" s="288" t="str">
        <f>IFERROR(RANK(AV554, AV547:AV561),"")</f>
        <v/>
      </c>
      <c r="AX554" s="447"/>
    </row>
    <row r="555" spans="2:50">
      <c r="B555" s="456"/>
      <c r="C555" s="95">
        <f t="shared" si="555"/>
        <v>9</v>
      </c>
      <c r="D555" s="95" t="s">
        <v>222</v>
      </c>
      <c r="E555" s="95">
        <v>12</v>
      </c>
      <c r="F555" s="95">
        <v>2000</v>
      </c>
      <c r="G555" s="177">
        <f t="shared" si="556"/>
        <v>166.66666666666666</v>
      </c>
      <c r="H555" s="475"/>
      <c r="I555" s="153">
        <f t="shared" si="564"/>
        <v>12</v>
      </c>
      <c r="J555" s="153">
        <f t="shared" si="565"/>
        <v>1914.1964793426075</v>
      </c>
      <c r="K555" s="154">
        <f t="shared" si="566"/>
        <v>159.51637327855062</v>
      </c>
      <c r="L555" s="473"/>
      <c r="M555" s="153">
        <f>IFERROR(RANK(K555, K547:K561),"")</f>
        <v>10</v>
      </c>
      <c r="N555" s="448"/>
      <c r="O555" s="448"/>
      <c r="P555" s="95">
        <v>12</v>
      </c>
      <c r="Q555" s="177">
        <v>1913.6842105263165</v>
      </c>
      <c r="R555" s="177">
        <f t="shared" si="557"/>
        <v>159.47368421052639</v>
      </c>
      <c r="S555" s="95">
        <f>IFERROR(RANK(R555, R547:R561),"")</f>
        <v>10</v>
      </c>
      <c r="T555" s="447"/>
      <c r="U555" s="95">
        <v>12</v>
      </c>
      <c r="V555" s="177">
        <v>1904.8275862068961</v>
      </c>
      <c r="W555" s="177">
        <f t="shared" si="558"/>
        <v>158.735632183908</v>
      </c>
      <c r="X555" s="95">
        <f>IFERROR(RANK(W555, W547:W561),"")</f>
        <v>10</v>
      </c>
      <c r="Y555" s="447"/>
      <c r="Z555" s="95">
        <v>12</v>
      </c>
      <c r="AA555" s="177">
        <v>1913.3333333333337</v>
      </c>
      <c r="AB555" s="177">
        <f t="shared" si="559"/>
        <v>159.44444444444449</v>
      </c>
      <c r="AC555" s="95">
        <f>IFERROR(RANK(AB555, AB547:AB561),"")</f>
        <v>10</v>
      </c>
      <c r="AD555" s="447"/>
      <c r="AE555" s="95">
        <v>12</v>
      </c>
      <c r="AF555" s="177">
        <v>1902.9999999999991</v>
      </c>
      <c r="AG555" s="177">
        <f t="shared" si="560"/>
        <v>158.58333333333326</v>
      </c>
      <c r="AH555" s="95">
        <f>IFERROR(RANK(AG555, AG547:AG561),"")</f>
        <v>10</v>
      </c>
      <c r="AI555" s="447"/>
      <c r="AJ555" s="95">
        <v>12</v>
      </c>
      <c r="AK555" s="177">
        <v>1928.4374999999995</v>
      </c>
      <c r="AL555" s="177">
        <f t="shared" si="561"/>
        <v>160.70312499999997</v>
      </c>
      <c r="AM555" s="95">
        <f>IFERROR(RANK(AL555, AL547:AL561),"")</f>
        <v>9</v>
      </c>
      <c r="AN555" s="447"/>
      <c r="AO555" s="95">
        <v>12</v>
      </c>
      <c r="AP555" s="177">
        <v>1913.9240506329124</v>
      </c>
      <c r="AQ555" s="177">
        <f t="shared" si="562"/>
        <v>159.49367088607605</v>
      </c>
      <c r="AR555" s="95">
        <f>IFERROR(RANK(AQ555, AQ547:AQ561),"")</f>
        <v>9</v>
      </c>
      <c r="AS555" s="447"/>
      <c r="AT555" s="95">
        <v>12</v>
      </c>
      <c r="AU555" s="177">
        <v>1922.1686746987943</v>
      </c>
      <c r="AV555" s="177">
        <f t="shared" si="563"/>
        <v>160.18072289156621</v>
      </c>
      <c r="AW555" s="95">
        <f>IFERROR(RANK(AV555, AV547:AV561),"")</f>
        <v>9</v>
      </c>
      <c r="AX555" s="447"/>
    </row>
    <row r="556" spans="2:50">
      <c r="B556" s="456"/>
      <c r="C556" s="95">
        <f t="shared" si="555"/>
        <v>10</v>
      </c>
      <c r="D556" s="95" t="s">
        <v>223</v>
      </c>
      <c r="E556" s="95">
        <v>10</v>
      </c>
      <c r="F556" s="95">
        <v>3000</v>
      </c>
      <c r="G556" s="177">
        <f t="shared" si="556"/>
        <v>300</v>
      </c>
      <c r="H556" s="475"/>
      <c r="I556" s="153">
        <f t="shared" si="564"/>
        <v>10</v>
      </c>
      <c r="J556" s="153">
        <f t="shared" si="565"/>
        <v>2903.8738351254478</v>
      </c>
      <c r="K556" s="154">
        <f t="shared" si="566"/>
        <v>290.38738351254477</v>
      </c>
      <c r="L556" s="473"/>
      <c r="M556" s="153">
        <f>IFERROR(RANK(K556, K547:K561),"")</f>
        <v>2</v>
      </c>
      <c r="N556" s="448"/>
      <c r="O556" s="448"/>
      <c r="P556" s="95">
        <v>10</v>
      </c>
      <c r="Q556" s="177">
        <v>2942.400000000001</v>
      </c>
      <c r="R556" s="177">
        <f t="shared" si="557"/>
        <v>294.24000000000012</v>
      </c>
      <c r="S556" s="95">
        <f>IFERROR(RANK(R556, R547:R561),"")</f>
        <v>2</v>
      </c>
      <c r="T556" s="447"/>
      <c r="U556" s="95">
        <v>10</v>
      </c>
      <c r="V556" s="177">
        <v>2864.9999999999977</v>
      </c>
      <c r="W556" s="177">
        <f t="shared" si="558"/>
        <v>286.49999999999977</v>
      </c>
      <c r="X556" s="95">
        <f>IFERROR(RANK(W556, W547:W561),"")</f>
        <v>6</v>
      </c>
      <c r="Y556" s="447"/>
      <c r="Z556" s="95">
        <v>10</v>
      </c>
      <c r="AA556" s="177">
        <v>2899.9999999999964</v>
      </c>
      <c r="AB556" s="177">
        <f t="shared" si="559"/>
        <v>289.99999999999966</v>
      </c>
      <c r="AC556" s="95">
        <f>IFERROR(RANK(AB556, AB547:AB561),"")</f>
        <v>2</v>
      </c>
      <c r="AD556" s="447"/>
      <c r="AE556" s="95">
        <v>10</v>
      </c>
      <c r="AF556" s="177">
        <v>2928.8888888888905</v>
      </c>
      <c r="AG556" s="177">
        <f t="shared" si="560"/>
        <v>292.88888888888903</v>
      </c>
      <c r="AH556" s="95">
        <f>IFERROR(RANK(AG556, AG547:AG561),"")</f>
        <v>2</v>
      </c>
      <c r="AI556" s="447"/>
      <c r="AJ556" s="95">
        <v>10</v>
      </c>
      <c r="AK556" s="177">
        <v>2894.0000000000027</v>
      </c>
      <c r="AL556" s="177">
        <f t="shared" si="561"/>
        <v>289.40000000000026</v>
      </c>
      <c r="AM556" s="95">
        <f>IFERROR(RANK(AL556, AL547:AL561),"")</f>
        <v>3</v>
      </c>
      <c r="AN556" s="447"/>
      <c r="AO556" s="95">
        <v>10</v>
      </c>
      <c r="AP556" s="177">
        <v>2891.6666666666642</v>
      </c>
      <c r="AQ556" s="177">
        <f t="shared" si="562"/>
        <v>289.1666666666664</v>
      </c>
      <c r="AR556" s="95">
        <f>IFERROR(RANK(AQ556, AQ547:AQ561),"")</f>
        <v>3</v>
      </c>
      <c r="AS556" s="447"/>
      <c r="AT556" s="95">
        <v>10</v>
      </c>
      <c r="AU556" s="177">
        <v>2905.1612903225832</v>
      </c>
      <c r="AV556" s="177">
        <f t="shared" si="563"/>
        <v>290.51612903225833</v>
      </c>
      <c r="AW556" s="95">
        <f>IFERROR(RANK(AV556, AV547:AV561),"")</f>
        <v>2</v>
      </c>
      <c r="AX556" s="447"/>
    </row>
    <row r="557" spans="2:50">
      <c r="B557" s="456"/>
      <c r="C557" s="95">
        <f t="shared" si="555"/>
        <v>11</v>
      </c>
      <c r="D557" s="95" t="s">
        <v>224</v>
      </c>
      <c r="E557" s="95">
        <v>10</v>
      </c>
      <c r="F557" s="95">
        <v>3000</v>
      </c>
      <c r="G557" s="177">
        <f t="shared" si="556"/>
        <v>300</v>
      </c>
      <c r="H557" s="475"/>
      <c r="I557" s="153">
        <f t="shared" si="564"/>
        <v>10</v>
      </c>
      <c r="J557" s="153">
        <f t="shared" si="565"/>
        <v>2862.5003411895641</v>
      </c>
      <c r="K557" s="154">
        <f t="shared" si="566"/>
        <v>286.25003411895642</v>
      </c>
      <c r="L557" s="473"/>
      <c r="M557" s="153">
        <f>IFERROR(RANK(K557, K547:K561),"")</f>
        <v>8</v>
      </c>
      <c r="N557" s="448"/>
      <c r="O557" s="448"/>
      <c r="P557" s="95">
        <v>10</v>
      </c>
      <c r="Q557" s="177">
        <v>2863.0366492146591</v>
      </c>
      <c r="R557" s="177">
        <f t="shared" si="557"/>
        <v>286.3036649214659</v>
      </c>
      <c r="S557" s="95">
        <f>IFERROR(RANK(R557, R547:R561),"")</f>
        <v>7</v>
      </c>
      <c r="T557" s="447"/>
      <c r="U557" s="95">
        <v>10</v>
      </c>
      <c r="V557" s="177">
        <v>2852.1951219512198</v>
      </c>
      <c r="W557" s="177">
        <f t="shared" si="558"/>
        <v>285.21951219512198</v>
      </c>
      <c r="X557" s="95">
        <f>IFERROR(RANK(W557, W547:W561),"")</f>
        <v>8</v>
      </c>
      <c r="Y557" s="447"/>
      <c r="Z557" s="95">
        <v>10</v>
      </c>
      <c r="AA557" s="177">
        <v>2852.1818181818189</v>
      </c>
      <c r="AB557" s="177">
        <f t="shared" si="559"/>
        <v>285.2181818181819</v>
      </c>
      <c r="AC557" s="95">
        <f>IFERROR(RANK(AB557, AB547:AB561),"")</f>
        <v>8</v>
      </c>
      <c r="AD557" s="447"/>
      <c r="AE557" s="95">
        <v>10</v>
      </c>
      <c r="AF557" s="177">
        <v>2861.2500000000005</v>
      </c>
      <c r="AG557" s="177">
        <f t="shared" si="560"/>
        <v>286.12500000000006</v>
      </c>
      <c r="AH557" s="95">
        <f>IFERROR(RANK(AG557, AG547:AG561),"")</f>
        <v>7</v>
      </c>
      <c r="AI557" s="447"/>
      <c r="AJ557" s="95">
        <v>10</v>
      </c>
      <c r="AK557" s="177">
        <v>2877.464788732394</v>
      </c>
      <c r="AL557" s="177">
        <f t="shared" si="561"/>
        <v>287.74647887323943</v>
      </c>
      <c r="AM557" s="95">
        <f>IFERROR(RANK(AL557, AL547:AL561),"")</f>
        <v>5</v>
      </c>
      <c r="AN557" s="447"/>
      <c r="AO557" s="95">
        <v>10</v>
      </c>
      <c r="AP557" s="177">
        <v>2856.6371681415935</v>
      </c>
      <c r="AQ557" s="177">
        <f t="shared" si="562"/>
        <v>285.66371681415933</v>
      </c>
      <c r="AR557" s="95">
        <f>IFERROR(RANK(AQ557, AQ547:AQ561),"")</f>
        <v>6</v>
      </c>
      <c r="AS557" s="447"/>
      <c r="AT557" s="95">
        <v>10</v>
      </c>
      <c r="AU557" s="177">
        <v>2874.7368421052629</v>
      </c>
      <c r="AV557" s="177">
        <f t="shared" si="563"/>
        <v>287.4736842105263</v>
      </c>
      <c r="AW557" s="95">
        <f>IFERROR(RANK(AV557, AV547:AV561),"")</f>
        <v>4</v>
      </c>
      <c r="AX557" s="447"/>
    </row>
    <row r="558" spans="2:50">
      <c r="B558" s="456"/>
      <c r="C558" s="95">
        <f t="shared" si="555"/>
        <v>12</v>
      </c>
      <c r="D558" s="95"/>
      <c r="E558" s="95"/>
      <c r="F558" s="95"/>
      <c r="G558" s="177" t="str">
        <f t="shared" si="556"/>
        <v/>
      </c>
      <c r="H558" s="475"/>
      <c r="I558" s="153" t="str">
        <f t="shared" si="564"/>
        <v/>
      </c>
      <c r="J558" s="153" t="str">
        <f t="shared" si="565"/>
        <v/>
      </c>
      <c r="K558" s="154" t="str">
        <f t="shared" si="566"/>
        <v/>
      </c>
      <c r="L558" s="473"/>
      <c r="M558" s="153" t="str">
        <f>IFERROR(RANK(K558, K547:K561),"")</f>
        <v/>
      </c>
      <c r="N558" s="448"/>
      <c r="O558" s="448"/>
      <c r="P558" s="95"/>
      <c r="Q558" s="177"/>
      <c r="R558" s="177" t="str">
        <f t="shared" si="557"/>
        <v/>
      </c>
      <c r="S558" s="95" t="str">
        <f>IFERROR(RANK(R558, R547:R561),"")</f>
        <v/>
      </c>
      <c r="T558" s="447"/>
      <c r="U558" s="95"/>
      <c r="V558" s="177"/>
      <c r="W558" s="177" t="str">
        <f t="shared" si="558"/>
        <v/>
      </c>
      <c r="X558" s="95" t="str">
        <f>IFERROR(RANK(W558, W547:W561),"")</f>
        <v/>
      </c>
      <c r="Y558" s="447"/>
      <c r="Z558" s="95"/>
      <c r="AA558" s="177"/>
      <c r="AB558" s="177" t="str">
        <f t="shared" si="559"/>
        <v/>
      </c>
      <c r="AC558" s="95" t="str">
        <f>IFERROR(RANK(AB558, AB547:AB561),"")</f>
        <v/>
      </c>
      <c r="AD558" s="447"/>
      <c r="AE558" s="95"/>
      <c r="AF558" s="177"/>
      <c r="AG558" s="177" t="str">
        <f t="shared" si="560"/>
        <v/>
      </c>
      <c r="AH558" s="95" t="str">
        <f>IFERROR(RANK(AG558, AG547:AG561),"")</f>
        <v/>
      </c>
      <c r="AI558" s="447"/>
      <c r="AJ558" s="95"/>
      <c r="AK558" s="177"/>
      <c r="AL558" s="177" t="str">
        <f t="shared" si="561"/>
        <v/>
      </c>
      <c r="AM558" s="95" t="str">
        <f>IFERROR(RANK(AL558, AL547:AL561),"")</f>
        <v/>
      </c>
      <c r="AN558" s="447"/>
      <c r="AO558" s="95"/>
      <c r="AP558" s="177"/>
      <c r="AQ558" s="177" t="str">
        <f t="shared" si="562"/>
        <v/>
      </c>
      <c r="AR558" s="95" t="str">
        <f>IFERROR(RANK(AQ558, AQ547:AQ561),"")</f>
        <v/>
      </c>
      <c r="AS558" s="447"/>
      <c r="AT558" s="95"/>
      <c r="AU558" s="177"/>
      <c r="AV558" s="177" t="str">
        <f t="shared" si="563"/>
        <v/>
      </c>
      <c r="AW558" s="95" t="str">
        <f>IFERROR(RANK(AV558, AV547:AV561),"")</f>
        <v/>
      </c>
      <c r="AX558" s="447"/>
    </row>
    <row r="559" spans="2:50">
      <c r="B559" s="456"/>
      <c r="C559" s="95">
        <f t="shared" si="555"/>
        <v>13</v>
      </c>
      <c r="D559" s="95"/>
      <c r="E559" s="95"/>
      <c r="F559" s="95"/>
      <c r="G559" s="177" t="str">
        <f t="shared" si="556"/>
        <v/>
      </c>
      <c r="H559" s="475"/>
      <c r="I559" s="153" t="str">
        <f t="shared" si="564"/>
        <v/>
      </c>
      <c r="J559" s="153" t="str">
        <f t="shared" si="565"/>
        <v/>
      </c>
      <c r="K559" s="154" t="str">
        <f t="shared" si="566"/>
        <v/>
      </c>
      <c r="L559" s="473"/>
      <c r="M559" s="153" t="str">
        <f>IFERROR(RANK(K559, K547:K561),"")</f>
        <v/>
      </c>
      <c r="N559" s="448"/>
      <c r="O559" s="448"/>
      <c r="P559" s="95"/>
      <c r="Q559" s="177"/>
      <c r="R559" s="177" t="str">
        <f t="shared" si="557"/>
        <v/>
      </c>
      <c r="S559" s="95" t="str">
        <f>IFERROR(RANK(R559, R547:R561),"")</f>
        <v/>
      </c>
      <c r="T559" s="447"/>
      <c r="U559" s="95"/>
      <c r="V559" s="177"/>
      <c r="W559" s="177" t="str">
        <f t="shared" si="558"/>
        <v/>
      </c>
      <c r="X559" s="95" t="str">
        <f>IFERROR(RANK(W559, W547:W561),"")</f>
        <v/>
      </c>
      <c r="Y559" s="447"/>
      <c r="Z559" s="95"/>
      <c r="AA559" s="177"/>
      <c r="AB559" s="177" t="str">
        <f t="shared" si="559"/>
        <v/>
      </c>
      <c r="AC559" s="95" t="str">
        <f>IFERROR(RANK(AB559, AB547:AB561),"")</f>
        <v/>
      </c>
      <c r="AD559" s="447"/>
      <c r="AE559" s="95"/>
      <c r="AF559" s="177"/>
      <c r="AG559" s="177" t="str">
        <f t="shared" si="560"/>
        <v/>
      </c>
      <c r="AH559" s="95" t="str">
        <f>IFERROR(RANK(AG559, AG547:AG561),"")</f>
        <v/>
      </c>
      <c r="AI559" s="447"/>
      <c r="AJ559" s="95"/>
      <c r="AK559" s="177"/>
      <c r="AL559" s="177" t="str">
        <f t="shared" si="561"/>
        <v/>
      </c>
      <c r="AM559" s="95" t="str">
        <f>IFERROR(RANK(AL559, AL547:AL561),"")</f>
        <v/>
      </c>
      <c r="AN559" s="447"/>
      <c r="AO559" s="95"/>
      <c r="AP559" s="177"/>
      <c r="AQ559" s="177" t="str">
        <f t="shared" si="562"/>
        <v/>
      </c>
      <c r="AR559" s="95" t="str">
        <f>IFERROR(RANK(AQ559, AQ547:AQ561),"")</f>
        <v/>
      </c>
      <c r="AS559" s="447"/>
      <c r="AT559" s="95"/>
      <c r="AU559" s="177"/>
      <c r="AV559" s="177" t="str">
        <f t="shared" si="563"/>
        <v/>
      </c>
      <c r="AW559" s="95" t="str">
        <f>IFERROR(RANK(AV559, AV547:AV561),"")</f>
        <v/>
      </c>
      <c r="AX559" s="447"/>
    </row>
    <row r="560" spans="2:50">
      <c r="B560" s="456"/>
      <c r="C560" s="95">
        <f t="shared" si="555"/>
        <v>14</v>
      </c>
      <c r="D560" s="95"/>
      <c r="E560" s="95"/>
      <c r="F560" s="95"/>
      <c r="G560" s="177" t="str">
        <f t="shared" si="556"/>
        <v/>
      </c>
      <c r="H560" s="475"/>
      <c r="I560" s="153" t="str">
        <f t="shared" si="564"/>
        <v/>
      </c>
      <c r="J560" s="153" t="str">
        <f t="shared" si="565"/>
        <v/>
      </c>
      <c r="K560" s="154" t="str">
        <f t="shared" si="566"/>
        <v/>
      </c>
      <c r="L560" s="473"/>
      <c r="M560" s="153" t="str">
        <f>IFERROR(RANK(K560, K547:K561),"")</f>
        <v/>
      </c>
      <c r="N560" s="448"/>
      <c r="O560" s="448"/>
      <c r="P560" s="95"/>
      <c r="Q560" s="177"/>
      <c r="R560" s="177" t="str">
        <f t="shared" si="557"/>
        <v/>
      </c>
      <c r="S560" s="95" t="str">
        <f>IFERROR(RANK(R560, R547:R561),"")</f>
        <v/>
      </c>
      <c r="T560" s="447"/>
      <c r="U560" s="95"/>
      <c r="V560" s="177"/>
      <c r="W560" s="177" t="str">
        <f t="shared" si="558"/>
        <v/>
      </c>
      <c r="X560" s="95" t="str">
        <f>IFERROR(RANK(W560, W547:W561),"")</f>
        <v/>
      </c>
      <c r="Y560" s="447"/>
      <c r="Z560" s="95"/>
      <c r="AA560" s="177"/>
      <c r="AB560" s="177" t="str">
        <f t="shared" si="559"/>
        <v/>
      </c>
      <c r="AC560" s="95" t="str">
        <f>IFERROR(RANK(AB560, AB547:AB561),"")</f>
        <v/>
      </c>
      <c r="AD560" s="447"/>
      <c r="AE560" s="95"/>
      <c r="AF560" s="177"/>
      <c r="AG560" s="177" t="str">
        <f t="shared" si="560"/>
        <v/>
      </c>
      <c r="AH560" s="95" t="str">
        <f>IFERROR(RANK(AG560, AG547:AG561),"")</f>
        <v/>
      </c>
      <c r="AI560" s="447"/>
      <c r="AJ560" s="95"/>
      <c r="AK560" s="177"/>
      <c r="AL560" s="177" t="str">
        <f t="shared" si="561"/>
        <v/>
      </c>
      <c r="AM560" s="95" t="str">
        <f>IFERROR(RANK(AL560, AL547:AL561),"")</f>
        <v/>
      </c>
      <c r="AN560" s="447"/>
      <c r="AO560" s="95"/>
      <c r="AP560" s="177"/>
      <c r="AQ560" s="177" t="str">
        <f t="shared" si="562"/>
        <v/>
      </c>
      <c r="AR560" s="95" t="str">
        <f>IFERROR(RANK(AQ560, AQ547:AQ561),"")</f>
        <v/>
      </c>
      <c r="AS560" s="447"/>
      <c r="AT560" s="95"/>
      <c r="AU560" s="177"/>
      <c r="AV560" s="177" t="str">
        <f t="shared" si="563"/>
        <v/>
      </c>
      <c r="AW560" s="95" t="str">
        <f>IFERROR(RANK(AV560, AV547:AV561),"")</f>
        <v/>
      </c>
      <c r="AX560" s="447"/>
    </row>
    <row r="561" spans="2:50">
      <c r="B561" s="456"/>
      <c r="C561" s="95">
        <f t="shared" si="555"/>
        <v>15</v>
      </c>
      <c r="D561" s="95"/>
      <c r="E561" s="95"/>
      <c r="F561" s="95"/>
      <c r="G561" s="177" t="str">
        <f t="shared" si="556"/>
        <v/>
      </c>
      <c r="H561" s="476"/>
      <c r="I561" s="153" t="str">
        <f t="shared" si="564"/>
        <v/>
      </c>
      <c r="J561" s="153" t="str">
        <f t="shared" si="565"/>
        <v/>
      </c>
      <c r="K561" s="154" t="str">
        <f t="shared" si="566"/>
        <v/>
      </c>
      <c r="L561" s="473"/>
      <c r="M561" s="153" t="str">
        <f>IFERROR(RANK(K561, K547:K561),"")</f>
        <v/>
      </c>
      <c r="N561" s="448"/>
      <c r="O561" s="448"/>
      <c r="P561" s="95"/>
      <c r="Q561" s="177"/>
      <c r="R561" s="177" t="str">
        <f t="shared" si="557"/>
        <v/>
      </c>
      <c r="S561" s="95" t="str">
        <f>IFERROR(RANK(R561, R547:R561),"")</f>
        <v/>
      </c>
      <c r="T561" s="447"/>
      <c r="U561" s="95"/>
      <c r="V561" s="177"/>
      <c r="W561" s="177" t="str">
        <f t="shared" si="558"/>
        <v/>
      </c>
      <c r="X561" s="95" t="str">
        <f>IFERROR(RANK(W561, W547:W561),"")</f>
        <v/>
      </c>
      <c r="Y561" s="447"/>
      <c r="Z561" s="95"/>
      <c r="AA561" s="177"/>
      <c r="AB561" s="177" t="str">
        <f t="shared" si="559"/>
        <v/>
      </c>
      <c r="AC561" s="95" t="str">
        <f>IFERROR(RANK(AB561, AB547:AB561),"")</f>
        <v/>
      </c>
      <c r="AD561" s="447"/>
      <c r="AE561" s="95"/>
      <c r="AF561" s="177"/>
      <c r="AG561" s="177" t="str">
        <f t="shared" si="560"/>
        <v/>
      </c>
      <c r="AH561" s="95" t="str">
        <f>IFERROR(RANK(AG561, AG547:AG561),"")</f>
        <v/>
      </c>
      <c r="AI561" s="447"/>
      <c r="AJ561" s="95"/>
      <c r="AK561" s="177"/>
      <c r="AL561" s="177" t="str">
        <f t="shared" si="561"/>
        <v/>
      </c>
      <c r="AM561" s="95" t="str">
        <f>IFERROR(RANK(AL561, AL547:AL561),"")</f>
        <v/>
      </c>
      <c r="AN561" s="447"/>
      <c r="AO561" s="95"/>
      <c r="AP561" s="177"/>
      <c r="AQ561" s="177" t="str">
        <f t="shared" si="562"/>
        <v/>
      </c>
      <c r="AR561" s="95" t="str">
        <f>IFERROR(RANK(AQ561, AQ547:AQ561),"")</f>
        <v/>
      </c>
      <c r="AS561" s="447"/>
      <c r="AT561" s="95"/>
      <c r="AU561" s="177"/>
      <c r="AV561" s="177" t="str">
        <f t="shared" si="563"/>
        <v/>
      </c>
      <c r="AW561" s="95" t="str">
        <f>IFERROR(RANK(AV561, AV547:AV561),"")</f>
        <v/>
      </c>
      <c r="AX561" s="447"/>
    </row>
    <row r="562" spans="2:50" ht="15.6">
      <c r="B562" s="460" t="s">
        <v>115</v>
      </c>
      <c r="C562" s="461"/>
      <c r="D562" s="461"/>
      <c r="E562" s="461"/>
      <c r="F562" s="461"/>
      <c r="G562" s="461"/>
      <c r="H562" s="461"/>
      <c r="I562" s="150"/>
      <c r="J562" s="150"/>
      <c r="K562" s="150"/>
      <c r="L562" s="150"/>
      <c r="M562" s="150"/>
      <c r="N562" s="448" t="s">
        <v>116</v>
      </c>
      <c r="O562" s="463" t="s">
        <v>63</v>
      </c>
      <c r="P562" s="465">
        <f>AT542+1</f>
        <v>46063</v>
      </c>
      <c r="Q562" s="456"/>
      <c r="R562" s="456"/>
      <c r="S562" s="456"/>
      <c r="T562" s="456"/>
      <c r="U562" s="465">
        <f>P562+1</f>
        <v>46064</v>
      </c>
      <c r="V562" s="456"/>
      <c r="W562" s="456"/>
      <c r="X562" s="456"/>
      <c r="Y562" s="456"/>
      <c r="Z562" s="465">
        <f>U562+1</f>
        <v>46065</v>
      </c>
      <c r="AA562" s="456"/>
      <c r="AB562" s="456"/>
      <c r="AC562" s="456"/>
      <c r="AD562" s="456"/>
      <c r="AE562" s="465">
        <f>Z562+1</f>
        <v>46066</v>
      </c>
      <c r="AF562" s="456"/>
      <c r="AG562" s="456"/>
      <c r="AH562" s="456"/>
      <c r="AI562" s="456"/>
      <c r="AJ562" s="465">
        <f>AE562+1</f>
        <v>46067</v>
      </c>
      <c r="AK562" s="456"/>
      <c r="AL562" s="456"/>
      <c r="AM562" s="456"/>
      <c r="AN562" s="456"/>
      <c r="AO562" s="465">
        <f>AJ562+1</f>
        <v>46068</v>
      </c>
      <c r="AP562" s="456"/>
      <c r="AQ562" s="456"/>
      <c r="AR562" s="456"/>
      <c r="AS562" s="456"/>
      <c r="AT562" s="465">
        <f>AO562+1</f>
        <v>46069</v>
      </c>
      <c r="AU562" s="456"/>
      <c r="AV562" s="456"/>
      <c r="AW562" s="456"/>
      <c r="AX562" s="456"/>
    </row>
    <row r="563" spans="2:50" ht="15.6">
      <c r="B563" s="462"/>
      <c r="C563" s="462"/>
      <c r="D563" s="462"/>
      <c r="E563" s="462"/>
      <c r="F563" s="462"/>
      <c r="G563" s="462"/>
      <c r="H563" s="462"/>
      <c r="I563" s="150"/>
      <c r="J563" s="150"/>
      <c r="K563" s="150"/>
      <c r="L563" s="150"/>
      <c r="M563" s="150"/>
      <c r="N563" s="448"/>
      <c r="O563" s="464"/>
      <c r="P563" s="465" t="s">
        <v>77</v>
      </c>
      <c r="Q563" s="456"/>
      <c r="R563" s="456"/>
      <c r="S563" s="456"/>
      <c r="T563" s="456"/>
      <c r="U563" s="465" t="s">
        <v>78</v>
      </c>
      <c r="V563" s="456"/>
      <c r="W563" s="456"/>
      <c r="X563" s="456"/>
      <c r="Y563" s="456"/>
      <c r="Z563" s="465" t="s">
        <v>79</v>
      </c>
      <c r="AA563" s="456"/>
      <c r="AB563" s="456"/>
      <c r="AC563" s="456"/>
      <c r="AD563" s="456"/>
      <c r="AE563" s="465" t="s">
        <v>74</v>
      </c>
      <c r="AF563" s="456"/>
      <c r="AG563" s="456"/>
      <c r="AH563" s="456"/>
      <c r="AI563" s="456"/>
      <c r="AJ563" s="465" t="s">
        <v>75</v>
      </c>
      <c r="AK563" s="456"/>
      <c r="AL563" s="456"/>
      <c r="AM563" s="456"/>
      <c r="AN563" s="456"/>
      <c r="AO563" s="465" t="s">
        <v>70</v>
      </c>
      <c r="AP563" s="456"/>
      <c r="AQ563" s="456"/>
      <c r="AR563" s="456"/>
      <c r="AS563" s="456"/>
      <c r="AT563" s="465" t="s">
        <v>76</v>
      </c>
      <c r="AU563" s="456"/>
      <c r="AV563" s="456"/>
      <c r="AW563" s="456"/>
      <c r="AX563" s="456"/>
    </row>
    <row r="564" spans="2:50">
      <c r="B564" s="448" t="s">
        <v>117</v>
      </c>
      <c r="C564" s="448" t="s">
        <v>118</v>
      </c>
      <c r="D564" s="448"/>
      <c r="E564" s="448" t="s">
        <v>119</v>
      </c>
      <c r="F564" s="448"/>
      <c r="G564" s="448"/>
      <c r="H564" s="452" t="s">
        <v>120</v>
      </c>
      <c r="I564" s="455" t="s">
        <v>121</v>
      </c>
      <c r="J564" s="455"/>
      <c r="K564" s="455"/>
      <c r="L564" s="455" t="s">
        <v>120</v>
      </c>
      <c r="M564" s="455" t="s">
        <v>122</v>
      </c>
      <c r="N564" s="448"/>
      <c r="O564" s="448" t="s">
        <v>123</v>
      </c>
      <c r="P564" s="449" t="s">
        <v>124</v>
      </c>
      <c r="Q564" s="450"/>
      <c r="R564" s="450"/>
      <c r="S564" s="451"/>
      <c r="T564" s="448" t="s">
        <v>120</v>
      </c>
      <c r="U564" s="449" t="s">
        <v>124</v>
      </c>
      <c r="V564" s="450"/>
      <c r="W564" s="450"/>
      <c r="X564" s="451"/>
      <c r="Y564" s="448" t="s">
        <v>120</v>
      </c>
      <c r="Z564" s="449" t="s">
        <v>124</v>
      </c>
      <c r="AA564" s="450"/>
      <c r="AB564" s="450"/>
      <c r="AC564" s="451"/>
      <c r="AD564" s="448" t="s">
        <v>120</v>
      </c>
      <c r="AE564" s="449" t="s">
        <v>124</v>
      </c>
      <c r="AF564" s="450"/>
      <c r="AG564" s="450"/>
      <c r="AH564" s="451"/>
      <c r="AI564" s="448" t="s">
        <v>120</v>
      </c>
      <c r="AJ564" s="449" t="s">
        <v>124</v>
      </c>
      <c r="AK564" s="450"/>
      <c r="AL564" s="450"/>
      <c r="AM564" s="451"/>
      <c r="AN564" s="448" t="s">
        <v>120</v>
      </c>
      <c r="AO564" s="449" t="s">
        <v>124</v>
      </c>
      <c r="AP564" s="450"/>
      <c r="AQ564" s="450"/>
      <c r="AR564" s="451"/>
      <c r="AS564" s="448" t="s">
        <v>120</v>
      </c>
      <c r="AT564" s="449" t="s">
        <v>124</v>
      </c>
      <c r="AU564" s="450"/>
      <c r="AV564" s="450"/>
      <c r="AW564" s="451"/>
      <c r="AX564" s="448" t="s">
        <v>120</v>
      </c>
    </row>
    <row r="565" spans="2:50">
      <c r="B565" s="448"/>
      <c r="C565" s="448"/>
      <c r="D565" s="448"/>
      <c r="E565" s="448" t="s">
        <v>125</v>
      </c>
      <c r="F565" s="448"/>
      <c r="G565" s="448"/>
      <c r="H565" s="453"/>
      <c r="I565" s="455" t="s">
        <v>125</v>
      </c>
      <c r="J565" s="455"/>
      <c r="K565" s="455"/>
      <c r="L565" s="455"/>
      <c r="M565" s="455"/>
      <c r="N565" s="448"/>
      <c r="O565" s="448"/>
      <c r="P565" s="449" t="s">
        <v>126</v>
      </c>
      <c r="Q565" s="450"/>
      <c r="R565" s="450"/>
      <c r="S565" s="451"/>
      <c r="T565" s="448"/>
      <c r="U565" s="449" t="s">
        <v>126</v>
      </c>
      <c r="V565" s="450"/>
      <c r="W565" s="450"/>
      <c r="X565" s="451"/>
      <c r="Y565" s="448"/>
      <c r="Z565" s="449" t="s">
        <v>126</v>
      </c>
      <c r="AA565" s="450"/>
      <c r="AB565" s="450"/>
      <c r="AC565" s="451"/>
      <c r="AD565" s="448"/>
      <c r="AE565" s="449" t="s">
        <v>126</v>
      </c>
      <c r="AF565" s="450"/>
      <c r="AG565" s="450"/>
      <c r="AH565" s="451"/>
      <c r="AI565" s="448"/>
      <c r="AJ565" s="449" t="s">
        <v>126</v>
      </c>
      <c r="AK565" s="450"/>
      <c r="AL565" s="450"/>
      <c r="AM565" s="451"/>
      <c r="AN565" s="448"/>
      <c r="AO565" s="449" t="s">
        <v>126</v>
      </c>
      <c r="AP565" s="450"/>
      <c r="AQ565" s="450"/>
      <c r="AR565" s="451"/>
      <c r="AS565" s="448"/>
      <c r="AT565" s="449" t="s">
        <v>126</v>
      </c>
      <c r="AU565" s="450"/>
      <c r="AV565" s="450"/>
      <c r="AW565" s="451"/>
      <c r="AX565" s="448"/>
    </row>
    <row r="566" spans="2:50">
      <c r="B566" s="448"/>
      <c r="C566" s="448"/>
      <c r="D566" s="448"/>
      <c r="E566" s="94" t="s">
        <v>127</v>
      </c>
      <c r="F566" s="94" t="s">
        <v>128</v>
      </c>
      <c r="G566" s="94" t="s">
        <v>129</v>
      </c>
      <c r="H566" s="454"/>
      <c r="I566" s="152" t="s">
        <v>127</v>
      </c>
      <c r="J566" s="152" t="s">
        <v>128</v>
      </c>
      <c r="K566" s="152" t="s">
        <v>129</v>
      </c>
      <c r="L566" s="455"/>
      <c r="M566" s="455"/>
      <c r="N566" s="448"/>
      <c r="O566" s="448"/>
      <c r="P566" s="94" t="s">
        <v>127</v>
      </c>
      <c r="Q566" s="94" t="s">
        <v>128</v>
      </c>
      <c r="R566" s="94" t="s">
        <v>129</v>
      </c>
      <c r="S566" s="94" t="s">
        <v>122</v>
      </c>
      <c r="T566" s="448"/>
      <c r="U566" s="94" t="s">
        <v>127</v>
      </c>
      <c r="V566" s="94" t="s">
        <v>128</v>
      </c>
      <c r="W566" s="94" t="s">
        <v>129</v>
      </c>
      <c r="X566" s="94" t="s">
        <v>122</v>
      </c>
      <c r="Y566" s="448"/>
      <c r="Z566" s="94" t="s">
        <v>127</v>
      </c>
      <c r="AA566" s="94" t="s">
        <v>128</v>
      </c>
      <c r="AB566" s="94" t="s">
        <v>129</v>
      </c>
      <c r="AC566" s="94" t="s">
        <v>122</v>
      </c>
      <c r="AD566" s="448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8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8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8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8"/>
    </row>
    <row r="567" spans="2:50">
      <c r="B567" s="456" t="s">
        <v>203</v>
      </c>
      <c r="C567" s="95">
        <f>C547</f>
        <v>1</v>
      </c>
      <c r="D567" s="95" t="s">
        <v>204</v>
      </c>
      <c r="E567" s="95">
        <v>10</v>
      </c>
      <c r="F567" s="95">
        <v>3000</v>
      </c>
      <c r="G567" s="177">
        <f>IFERROR(F567/E567,"")</f>
        <v>300</v>
      </c>
      <c r="H567" s="474">
        <f>AVERAGE(G567:G581)</f>
        <v>275.38461538461536</v>
      </c>
      <c r="I567" s="153">
        <f t="shared" ref="I567:I569" si="567">IFERROR(AVERAGE(P567,U567,Z567,AE567,AJ567,AO567,AT567),"")</f>
        <v>10</v>
      </c>
      <c r="J567" s="153">
        <f t="shared" ref="J567:J569" si="568">IFERROR(AVERAGE(Q567,V567,AA567,AF567,AK567,AP567,AU567),"")</f>
        <v>2888.7067862174117</v>
      </c>
      <c r="K567" s="154">
        <f t="shared" ref="K567:K569" si="569">IFERROR(AVERAGE(R567,W567,AB567,AG567,AL567,AQ567,AV567),"")</f>
        <v>288.87067862174121</v>
      </c>
      <c r="L567" s="473">
        <f>IFERROR(AVERAGE(K567:K581),"-")</f>
        <v>265.11412610297958</v>
      </c>
      <c r="M567" s="153">
        <f>IFERROR(RANK(K567, K567:K581),"")</f>
        <v>5</v>
      </c>
      <c r="N567" s="448"/>
      <c r="O567" s="448"/>
      <c r="P567" s="95">
        <v>10</v>
      </c>
      <c r="Q567" s="177">
        <v>2869.2486231313933</v>
      </c>
      <c r="R567" s="177">
        <f>IFERROR(Q567/P567,"")</f>
        <v>286.92486231313933</v>
      </c>
      <c r="S567" s="95">
        <f>IFERROR(RANK(R567, R567:R581),"")</f>
        <v>6</v>
      </c>
      <c r="T567" s="447">
        <f>AVERAGE(R567:R581)</f>
        <v>264.08859511092777</v>
      </c>
      <c r="U567" s="95">
        <v>10</v>
      </c>
      <c r="V567" s="177">
        <v>2894.1490857946569</v>
      </c>
      <c r="W567" s="177">
        <f>IFERROR(V567/U567,"")</f>
        <v>289.4149085794657</v>
      </c>
      <c r="X567" s="95">
        <f>IFERROR(RANK(W567, W567:W581),"")</f>
        <v>3</v>
      </c>
      <c r="Y567" s="447">
        <f>AVERAGE(W567:W581)</f>
        <v>264.52326506080965</v>
      </c>
      <c r="Z567" s="95">
        <v>10</v>
      </c>
      <c r="AA567" s="177">
        <v>2890.1272015655577</v>
      </c>
      <c r="AB567" s="177">
        <f>IFERROR(AA567/Z567,"")</f>
        <v>289.01272015655576</v>
      </c>
      <c r="AC567" s="95">
        <f>IFERROR(RANK(AB567, AB567:AB581),"")</f>
        <v>4</v>
      </c>
      <c r="AD567" s="447">
        <f>AVERAGE(AB567:AB581)</f>
        <v>265.29828960822931</v>
      </c>
      <c r="AE567" s="95">
        <v>10</v>
      </c>
      <c r="AF567" s="177">
        <v>2892.235023041475</v>
      </c>
      <c r="AG567" s="177">
        <f>IFERROR(AF567/AE567,"")</f>
        <v>289.22350230414747</v>
      </c>
      <c r="AH567" s="95">
        <f>IFERROR(RANK(AG567, AG567:AG581),"")</f>
        <v>4</v>
      </c>
      <c r="AI567" s="447">
        <f>AVERAGE(AG567:AG581)</f>
        <v>264.96411236453639</v>
      </c>
      <c r="AJ567" s="95">
        <v>10</v>
      </c>
      <c r="AK567" s="177">
        <v>2888.2894736842109</v>
      </c>
      <c r="AL567" s="177">
        <f>IFERROR(AK567/AJ567,"")</f>
        <v>288.8289473684211</v>
      </c>
      <c r="AM567" s="95">
        <f>IFERROR(RANK(AL567, AL567:AL581),"")</f>
        <v>6</v>
      </c>
      <c r="AN567" s="447">
        <f>AVERAGE(AL567:AL581)</f>
        <v>265.33546476408117</v>
      </c>
      <c r="AO567" s="95">
        <v>10</v>
      </c>
      <c r="AP567" s="177">
        <v>2890.7894736842113</v>
      </c>
      <c r="AQ567" s="177">
        <f>IFERROR(AP567/AO567,"")</f>
        <v>289.07894736842115</v>
      </c>
      <c r="AR567" s="95">
        <f>IFERROR(RANK(AQ567, AQ567:AQ581),"")</f>
        <v>5</v>
      </c>
      <c r="AS567" s="447">
        <f>AVERAGE(AQ567:AQ581)</f>
        <v>266.26323442659549</v>
      </c>
      <c r="AT567" s="95">
        <v>10</v>
      </c>
      <c r="AU567" s="177">
        <v>2896.1086226203815</v>
      </c>
      <c r="AV567" s="177">
        <f>IFERROR(AU567/AT567,"")</f>
        <v>289.61086226203815</v>
      </c>
      <c r="AW567" s="95">
        <f>IFERROR(RANK(AV567, AV567:AV581),"")</f>
        <v>4</v>
      </c>
      <c r="AX567" s="447">
        <f>AVERAGE(AV567:AV581)</f>
        <v>265.32592138567742</v>
      </c>
    </row>
    <row r="568" spans="2:50">
      <c r="B568" s="456"/>
      <c r="C568" s="95">
        <f t="shared" ref="C568:C581" si="570">C548</f>
        <v>2</v>
      </c>
      <c r="D568" s="95" t="s">
        <v>205</v>
      </c>
      <c r="E568" s="95">
        <v>10</v>
      </c>
      <c r="F568" s="95">
        <v>3000</v>
      </c>
      <c r="G568" s="177">
        <f t="shared" ref="G568:G581" si="571">IFERROR(F568/E568,"")</f>
        <v>300</v>
      </c>
      <c r="H568" s="475"/>
      <c r="I568" s="153">
        <f t="shared" si="567"/>
        <v>10</v>
      </c>
      <c r="J568" s="153">
        <f t="shared" si="568"/>
        <v>2889.3003754641582</v>
      </c>
      <c r="K568" s="154">
        <f t="shared" si="569"/>
        <v>288.9300375464158</v>
      </c>
      <c r="L568" s="473"/>
      <c r="M568" s="153">
        <f>IFERROR(RANK(K568, K567:K581),"")</f>
        <v>4</v>
      </c>
      <c r="N568" s="448"/>
      <c r="O568" s="448"/>
      <c r="P568" s="95">
        <v>10</v>
      </c>
      <c r="Q568" s="177">
        <v>2886.298701298701</v>
      </c>
      <c r="R568" s="177">
        <f t="shared" ref="R568:R581" si="572">IFERROR(Q568/P568,"")</f>
        <v>288.62987012987008</v>
      </c>
      <c r="S568" s="95">
        <f>IFERROR(RANK(R568, R567:R581),"")</f>
        <v>2</v>
      </c>
      <c r="T568" s="447"/>
      <c r="U568" s="95">
        <v>10</v>
      </c>
      <c r="V568" s="177">
        <v>2876.1330049261069</v>
      </c>
      <c r="W568" s="177">
        <f t="shared" ref="W568:W581" si="573">IFERROR(V568/U568,"")</f>
        <v>287.61330049261068</v>
      </c>
      <c r="X568" s="95">
        <f>IFERROR(RANK(W568, W567:W581),"")</f>
        <v>6</v>
      </c>
      <c r="Y568" s="447"/>
      <c r="Z568" s="95">
        <v>10</v>
      </c>
      <c r="AA568" s="177">
        <v>2895.1989389920409</v>
      </c>
      <c r="AB568" s="177">
        <f t="shared" ref="AB568:AB581" si="574">IFERROR(AA568/Z568,"")</f>
        <v>289.51989389920408</v>
      </c>
      <c r="AC568" s="95">
        <f>IFERROR(RANK(AB568, AB567:AB581),"")</f>
        <v>3</v>
      </c>
      <c r="AD568" s="447"/>
      <c r="AE568" s="95">
        <v>10</v>
      </c>
      <c r="AF568" s="177">
        <v>2885.1724137930996</v>
      </c>
      <c r="AG568" s="177">
        <f t="shared" ref="AG568:AG581" si="575">IFERROR(AF568/AE568,"")</f>
        <v>288.51724137930995</v>
      </c>
      <c r="AH568" s="95">
        <f>IFERROR(RANK(AG568, AG567:AG581),"")</f>
        <v>6</v>
      </c>
      <c r="AI568" s="447"/>
      <c r="AJ568" s="95">
        <v>10</v>
      </c>
      <c r="AK568" s="177">
        <v>2906.8052738336687</v>
      </c>
      <c r="AL568" s="177">
        <f t="shared" ref="AL568:AL581" si="576">IFERROR(AK568/AJ568,"")</f>
        <v>290.68052738336689</v>
      </c>
      <c r="AM568" s="95">
        <f>IFERROR(RANK(AL568, AL567:AL581),"")</f>
        <v>2</v>
      </c>
      <c r="AN568" s="447"/>
      <c r="AO568" s="95">
        <v>10</v>
      </c>
      <c r="AP568" s="177">
        <v>2891.3783533765036</v>
      </c>
      <c r="AQ568" s="177">
        <f t="shared" ref="AQ568:AQ581" si="577">IFERROR(AP568/AO568,"")</f>
        <v>289.13783533765036</v>
      </c>
      <c r="AR568" s="95">
        <f>IFERROR(RANK(AQ568, AQ567:AQ581),"")</f>
        <v>4</v>
      </c>
      <c r="AS568" s="447"/>
      <c r="AT568" s="95">
        <v>10</v>
      </c>
      <c r="AU568" s="177">
        <v>2884.1159420289855</v>
      </c>
      <c r="AV568" s="177">
        <f t="shared" ref="AV568:AV581" si="578">IFERROR(AU568/AT568,"")</f>
        <v>288.41159420289853</v>
      </c>
      <c r="AW568" s="95">
        <f>IFERROR(RANK(AV568, AV567:AV581),"")</f>
        <v>5</v>
      </c>
      <c r="AX568" s="447"/>
    </row>
    <row r="569" spans="2:50">
      <c r="B569" s="456"/>
      <c r="C569" s="95">
        <f t="shared" si="570"/>
        <v>3</v>
      </c>
      <c r="D569" s="95" t="s">
        <v>206</v>
      </c>
      <c r="E569" s="95">
        <v>10</v>
      </c>
      <c r="F569" s="95">
        <v>3000</v>
      </c>
      <c r="G569" s="177">
        <f t="shared" si="571"/>
        <v>300</v>
      </c>
      <c r="H569" s="475"/>
      <c r="I569" s="153">
        <f t="shared" si="567"/>
        <v>10</v>
      </c>
      <c r="J569" s="153">
        <f t="shared" si="568"/>
        <v>2872.4360560808645</v>
      </c>
      <c r="K569" s="154">
        <f t="shared" si="569"/>
        <v>287.24360560808645</v>
      </c>
      <c r="L569" s="473"/>
      <c r="M569" s="153">
        <f>IFERROR(RANK(K569, K567:K581),"")</f>
        <v>8</v>
      </c>
      <c r="N569" s="448"/>
      <c r="O569" s="448"/>
      <c r="P569" s="95">
        <v>10</v>
      </c>
      <c r="Q569" s="177">
        <v>2863.7479541734861</v>
      </c>
      <c r="R569" s="177">
        <f t="shared" si="572"/>
        <v>286.37479541734859</v>
      </c>
      <c r="S569" s="95">
        <f>IFERROR(RANK(R569, R567:R581),"")</f>
        <v>7</v>
      </c>
      <c r="T569" s="447"/>
      <c r="U569" s="95">
        <v>10</v>
      </c>
      <c r="V569" s="177">
        <v>2859.0259740259735</v>
      </c>
      <c r="W569" s="177">
        <f t="shared" si="573"/>
        <v>285.90259740259734</v>
      </c>
      <c r="X569" s="95">
        <f>IFERROR(RANK(W569, W567:W581),"")</f>
        <v>8</v>
      </c>
      <c r="Y569" s="447"/>
      <c r="Z569" s="95">
        <v>10</v>
      </c>
      <c r="AA569" s="177">
        <v>2869.6874999999995</v>
      </c>
      <c r="AB569" s="177">
        <f t="shared" si="574"/>
        <v>286.96874999999994</v>
      </c>
      <c r="AC569" s="95">
        <f>IFERROR(RANK(AB569, AB567:AB581),"")</f>
        <v>7</v>
      </c>
      <c r="AD569" s="447"/>
      <c r="AE569" s="95">
        <v>10</v>
      </c>
      <c r="AF569" s="177">
        <v>2891.9455645161265</v>
      </c>
      <c r="AG569" s="177">
        <f t="shared" si="575"/>
        <v>289.19455645161264</v>
      </c>
      <c r="AH569" s="95">
        <f>IFERROR(RANK(AG569, AG567:AG581),"")</f>
        <v>5</v>
      </c>
      <c r="AI569" s="447"/>
      <c r="AJ569" s="95">
        <v>10</v>
      </c>
      <c r="AK569" s="177">
        <v>2875.6766917293216</v>
      </c>
      <c r="AL569" s="177">
        <f t="shared" si="576"/>
        <v>287.56766917293214</v>
      </c>
      <c r="AM569" s="95">
        <f>IFERROR(RANK(AL569, AL567:AL581),"")</f>
        <v>8</v>
      </c>
      <c r="AN569" s="447"/>
      <c r="AO569" s="95">
        <v>10</v>
      </c>
      <c r="AP569" s="177">
        <v>2881.3214285714275</v>
      </c>
      <c r="AQ569" s="177">
        <f t="shared" si="577"/>
        <v>288.13214285714275</v>
      </c>
      <c r="AR569" s="95">
        <f>IFERROR(RANK(AQ569, AQ567:AQ581),"")</f>
        <v>6</v>
      </c>
      <c r="AS569" s="447"/>
      <c r="AT569" s="95">
        <v>10</v>
      </c>
      <c r="AU569" s="177">
        <v>2865.647279549718</v>
      </c>
      <c r="AV569" s="177">
        <f t="shared" si="578"/>
        <v>286.56472795497177</v>
      </c>
      <c r="AW569" s="95">
        <f>IFERROR(RANK(AV569, AV567:AV581),"")</f>
        <v>7</v>
      </c>
      <c r="AX569" s="447"/>
    </row>
    <row r="570" spans="2:50">
      <c r="B570" s="456"/>
      <c r="C570" s="95">
        <f t="shared" si="570"/>
        <v>4</v>
      </c>
      <c r="D570" s="95" t="s">
        <v>209</v>
      </c>
      <c r="E570" s="95">
        <v>9</v>
      </c>
      <c r="F570" s="95">
        <v>3000</v>
      </c>
      <c r="G570" s="177">
        <f t="shared" si="571"/>
        <v>333.33333333333331</v>
      </c>
      <c r="H570" s="475"/>
      <c r="I570" s="153">
        <f>IFERROR(AVERAGE(P570,U570,Z570,AE570,AJ570,AO570,AT570),"")</f>
        <v>9</v>
      </c>
      <c r="J570" s="153">
        <f>IFERROR(AVERAGE(Q570,V570,AA570,AF570,AK570,AP570,AU570),"")</f>
        <v>2862.518582862966</v>
      </c>
      <c r="K570" s="154">
        <f>IFERROR(AVERAGE(R570,W570,AB570,AG570,AL570,AQ570,AV570),"")</f>
        <v>318.0576203181073</v>
      </c>
      <c r="L570" s="473"/>
      <c r="M570" s="153">
        <f>IFERROR(RANK(K570, K567:K581),"")</f>
        <v>1</v>
      </c>
      <c r="N570" s="448"/>
      <c r="O570" s="448"/>
      <c r="P570" s="95">
        <v>9</v>
      </c>
      <c r="Q570" s="177">
        <v>2860.263157894738</v>
      </c>
      <c r="R570" s="177">
        <f t="shared" si="572"/>
        <v>317.80701754385979</v>
      </c>
      <c r="S570" s="95">
        <f>IFERROR(RANK(R570, R567:R581),"")</f>
        <v>1</v>
      </c>
      <c r="T570" s="447"/>
      <c r="U570" s="95">
        <v>9</v>
      </c>
      <c r="V570" s="177">
        <v>2862.1621621621598</v>
      </c>
      <c r="W570" s="177">
        <f t="shared" si="573"/>
        <v>318.01801801801776</v>
      </c>
      <c r="X570" s="95">
        <f>IFERROR(RANK(W570, W567:W581),"")</f>
        <v>1</v>
      </c>
      <c r="Y570" s="447"/>
      <c r="Z570" s="95">
        <v>9</v>
      </c>
      <c r="AA570" s="177">
        <v>2873.5135135135147</v>
      </c>
      <c r="AB570" s="177">
        <f t="shared" si="574"/>
        <v>319.27927927927942</v>
      </c>
      <c r="AC570" s="95">
        <f>IFERROR(RANK(AB570, AB567:AB581),"")</f>
        <v>1</v>
      </c>
      <c r="AD570" s="447"/>
      <c r="AE570" s="95">
        <v>9</v>
      </c>
      <c r="AF570" s="177">
        <v>2858.5074626865671</v>
      </c>
      <c r="AG570" s="177">
        <f t="shared" si="575"/>
        <v>317.61194029850748</v>
      </c>
      <c r="AH570" s="95">
        <f>IFERROR(RANK(AG570, AG567:AG581),"")</f>
        <v>1</v>
      </c>
      <c r="AI570" s="447"/>
      <c r="AJ570" s="95">
        <v>9</v>
      </c>
      <c r="AK570" s="177">
        <v>2854.3999999999978</v>
      </c>
      <c r="AL570" s="177">
        <f t="shared" si="576"/>
        <v>317.15555555555534</v>
      </c>
      <c r="AM570" s="95">
        <f>IFERROR(RANK(AL570, AL567:AL581),"")</f>
        <v>1</v>
      </c>
      <c r="AN570" s="447"/>
      <c r="AO570" s="95">
        <v>9</v>
      </c>
      <c r="AP570" s="177">
        <v>2863.7837837837847</v>
      </c>
      <c r="AQ570" s="177">
        <f t="shared" si="577"/>
        <v>318.19819819819827</v>
      </c>
      <c r="AR570" s="95">
        <f>IFERROR(RANK(AQ570, AQ567:AQ581),"")</f>
        <v>1</v>
      </c>
      <c r="AS570" s="447"/>
      <c r="AT570" s="95">
        <v>9</v>
      </c>
      <c r="AU570" s="177">
        <v>2865.0000000000014</v>
      </c>
      <c r="AV570" s="177">
        <f t="shared" si="578"/>
        <v>318.33333333333348</v>
      </c>
      <c r="AW570" s="95">
        <f>IFERROR(RANK(AV570, AV567:AV581),"")</f>
        <v>1</v>
      </c>
      <c r="AX570" s="447"/>
    </row>
    <row r="571" spans="2:50">
      <c r="B571" s="456"/>
      <c r="C571" s="95">
        <f t="shared" si="570"/>
        <v>5</v>
      </c>
      <c r="D571" s="95" t="s">
        <v>210</v>
      </c>
      <c r="E571" s="95">
        <v>10</v>
      </c>
      <c r="F571" s="95">
        <v>3000</v>
      </c>
      <c r="G571" s="177">
        <f t="shared" si="571"/>
        <v>300</v>
      </c>
      <c r="H571" s="475"/>
      <c r="I571" s="153">
        <f t="shared" ref="I571:I581" si="579">IFERROR(AVERAGE(P571,U571,Z571,AE571,AJ571,AO571,AT571),"")</f>
        <v>10</v>
      </c>
      <c r="J571" s="153">
        <f t="shared" ref="J571:J581" si="580">IFERROR(AVERAGE(Q571,V571,AA571,AF571,AK571,AP571,AU571),"")</f>
        <v>2882.1483888092594</v>
      </c>
      <c r="K571" s="154">
        <f t="shared" ref="K571:K581" si="581">IFERROR(AVERAGE(R571,W571,AB571,AG571,AL571,AQ571,AV571),"")</f>
        <v>288.21483888092592</v>
      </c>
      <c r="L571" s="473"/>
      <c r="M571" s="153">
        <f>IFERROR(RANK(K571, K567:K581),"")</f>
        <v>6</v>
      </c>
      <c r="N571" s="448"/>
      <c r="O571" s="448"/>
      <c r="P571" s="95">
        <v>10</v>
      </c>
      <c r="Q571" s="177">
        <v>2871.1111111111127</v>
      </c>
      <c r="R571" s="177">
        <f t="shared" si="572"/>
        <v>287.11111111111126</v>
      </c>
      <c r="S571" s="95">
        <f>IFERROR(RANK(R571, R567:R581),"")</f>
        <v>5</v>
      </c>
      <c r="T571" s="447"/>
      <c r="U571" s="95">
        <v>10</v>
      </c>
      <c r="V571" s="177">
        <v>2887.7777777777792</v>
      </c>
      <c r="W571" s="177">
        <f t="shared" si="573"/>
        <v>288.77777777777794</v>
      </c>
      <c r="X571" s="95">
        <f>IFERROR(RANK(W571, W567:W581),"")</f>
        <v>4</v>
      </c>
      <c r="Y571" s="447"/>
      <c r="Z571" s="95">
        <v>10</v>
      </c>
      <c r="AA571" s="177">
        <v>2856.0000000000018</v>
      </c>
      <c r="AB571" s="177">
        <f t="shared" si="574"/>
        <v>285.60000000000019</v>
      </c>
      <c r="AC571" s="95">
        <f>IFERROR(RANK(AB571, AB567:AB581),"")</f>
        <v>8</v>
      </c>
      <c r="AD571" s="447"/>
      <c r="AE571" s="95">
        <v>10</v>
      </c>
      <c r="AF571" s="177">
        <v>2899.5652173913045</v>
      </c>
      <c r="AG571" s="177">
        <f t="shared" si="575"/>
        <v>289.95652173913044</v>
      </c>
      <c r="AH571" s="95">
        <f>IFERROR(RANK(AG571, AG567:AG581),"")</f>
        <v>3</v>
      </c>
      <c r="AI571" s="447"/>
      <c r="AJ571" s="95">
        <v>10</v>
      </c>
      <c r="AK571" s="177">
        <v>2905.3846153846171</v>
      </c>
      <c r="AL571" s="177">
        <f t="shared" si="576"/>
        <v>290.53846153846172</v>
      </c>
      <c r="AM571" s="95">
        <f>IFERROR(RANK(AL571, AL567:AL581),"")</f>
        <v>3</v>
      </c>
      <c r="AN571" s="447"/>
      <c r="AO571" s="95">
        <v>10</v>
      </c>
      <c r="AP571" s="177">
        <v>2880.0000000000009</v>
      </c>
      <c r="AQ571" s="177">
        <f t="shared" si="577"/>
        <v>288.00000000000011</v>
      </c>
      <c r="AR571" s="95">
        <f>IFERROR(RANK(AQ571, AQ567:AQ581),"")</f>
        <v>7</v>
      </c>
      <c r="AS571" s="447"/>
      <c r="AT571" s="95">
        <v>10</v>
      </c>
      <c r="AU571" s="177">
        <v>2875.2000000000007</v>
      </c>
      <c r="AV571" s="177">
        <f t="shared" si="578"/>
        <v>287.5200000000001</v>
      </c>
      <c r="AW571" s="95">
        <f>IFERROR(RANK(AV571, AV567:AV581),"")</f>
        <v>6</v>
      </c>
      <c r="AX571" s="447"/>
    </row>
    <row r="572" spans="2:50">
      <c r="B572" s="456"/>
      <c r="C572" s="95">
        <f t="shared" si="570"/>
        <v>6</v>
      </c>
      <c r="D572" s="95" t="s">
        <v>216</v>
      </c>
      <c r="E572" s="95">
        <v>10</v>
      </c>
      <c r="F572" s="95">
        <v>3000</v>
      </c>
      <c r="G572" s="177">
        <f t="shared" si="571"/>
        <v>300</v>
      </c>
      <c r="H572" s="475"/>
      <c r="I572" s="153">
        <f t="shared" si="579"/>
        <v>10</v>
      </c>
      <c r="J572" s="153">
        <f t="shared" si="580"/>
        <v>2893.6871094371113</v>
      </c>
      <c r="K572" s="154">
        <f t="shared" si="581"/>
        <v>289.36871094371111</v>
      </c>
      <c r="L572" s="473"/>
      <c r="M572" s="153">
        <f>IFERROR(RANK(K572, K567:K581),"")</f>
        <v>3</v>
      </c>
      <c r="N572" s="448"/>
      <c r="O572" s="448"/>
      <c r="P572" s="95">
        <v>10</v>
      </c>
      <c r="Q572" s="177">
        <v>2875.1351351351332</v>
      </c>
      <c r="R572" s="177">
        <f t="shared" si="572"/>
        <v>287.51351351351332</v>
      </c>
      <c r="S572" s="95">
        <f>IFERROR(RANK(R572, R567:R581),"")</f>
        <v>4</v>
      </c>
      <c r="T572" s="447"/>
      <c r="U572" s="95">
        <v>10</v>
      </c>
      <c r="V572" s="177">
        <v>2885.4545454545487</v>
      </c>
      <c r="W572" s="177">
        <f t="shared" si="573"/>
        <v>288.54545454545485</v>
      </c>
      <c r="X572" s="95">
        <f>IFERROR(RANK(W572, W567:W581),"")</f>
        <v>5</v>
      </c>
      <c r="Y572" s="447"/>
      <c r="Z572" s="95">
        <v>10</v>
      </c>
      <c r="AA572" s="177">
        <v>2883.7500000000036</v>
      </c>
      <c r="AB572" s="177">
        <f t="shared" si="574"/>
        <v>288.37500000000034</v>
      </c>
      <c r="AC572" s="95">
        <f>IFERROR(RANK(AB572, AB567:AB581),"")</f>
        <v>5</v>
      </c>
      <c r="AD572" s="447"/>
      <c r="AE572" s="95">
        <v>10</v>
      </c>
      <c r="AF572" s="177">
        <v>2882.3076923076937</v>
      </c>
      <c r="AG572" s="177">
        <f t="shared" si="575"/>
        <v>288.2307692307694</v>
      </c>
      <c r="AH572" s="95">
        <f>IFERROR(RANK(AG572, AG567:AG581),"")</f>
        <v>7</v>
      </c>
      <c r="AI572" s="447"/>
      <c r="AJ572" s="95">
        <v>10</v>
      </c>
      <c r="AK572" s="177">
        <v>2886.0000000000027</v>
      </c>
      <c r="AL572" s="177">
        <f t="shared" si="576"/>
        <v>288.60000000000025</v>
      </c>
      <c r="AM572" s="95">
        <f>IFERROR(RANK(AL572, AL567:AL581),"")</f>
        <v>7</v>
      </c>
      <c r="AN572" s="447"/>
      <c r="AO572" s="95">
        <v>10</v>
      </c>
      <c r="AP572" s="177">
        <v>2937.7777777777792</v>
      </c>
      <c r="AQ572" s="177">
        <f t="shared" si="577"/>
        <v>293.77777777777794</v>
      </c>
      <c r="AR572" s="95">
        <f>IFERROR(RANK(AQ572, AQ567:AQ581),"")</f>
        <v>3</v>
      </c>
      <c r="AS572" s="447"/>
      <c r="AT572" s="95">
        <v>10</v>
      </c>
      <c r="AU572" s="177">
        <v>2905.3846153846171</v>
      </c>
      <c r="AV572" s="177">
        <f t="shared" si="578"/>
        <v>290.53846153846172</v>
      </c>
      <c r="AW572" s="95">
        <f>IFERROR(RANK(AV572, AV567:AV581),"")</f>
        <v>3</v>
      </c>
      <c r="AX572" s="447"/>
    </row>
    <row r="573" spans="2:50">
      <c r="B573" s="456"/>
      <c r="C573" s="95">
        <f t="shared" si="570"/>
        <v>7</v>
      </c>
      <c r="D573" s="95" t="s">
        <v>218</v>
      </c>
      <c r="E573" s="95">
        <v>13</v>
      </c>
      <c r="F573" s="95">
        <v>2000</v>
      </c>
      <c r="G573" s="177">
        <f t="shared" si="571"/>
        <v>153.84615384615384</v>
      </c>
      <c r="H573" s="475"/>
      <c r="I573" s="153">
        <f t="shared" si="579"/>
        <v>13</v>
      </c>
      <c r="J573" s="153">
        <f t="shared" si="580"/>
        <v>1960.6594455964198</v>
      </c>
      <c r="K573" s="154">
        <f t="shared" si="581"/>
        <v>150.81995735357074</v>
      </c>
      <c r="L573" s="473"/>
      <c r="M573" s="153">
        <f>IFERROR(RANK(K573, K567:K581),"")</f>
        <v>10</v>
      </c>
      <c r="N573" s="448"/>
      <c r="O573" s="448"/>
      <c r="P573" s="95">
        <v>13</v>
      </c>
      <c r="Q573" s="177">
        <v>1979.9999999999991</v>
      </c>
      <c r="R573" s="177">
        <f t="shared" si="572"/>
        <v>152.30769230769224</v>
      </c>
      <c r="S573" s="95">
        <f>IFERROR(RANK(R573, R567:R581),"")</f>
        <v>10</v>
      </c>
      <c r="T573" s="447"/>
      <c r="U573" s="95">
        <v>13</v>
      </c>
      <c r="V573" s="177">
        <v>1939.9999999999993</v>
      </c>
      <c r="W573" s="177">
        <f t="shared" si="573"/>
        <v>149.23076923076917</v>
      </c>
      <c r="X573" s="95">
        <f>IFERROR(RANK(W573, W567:W581),"")</f>
        <v>10</v>
      </c>
      <c r="Y573" s="447"/>
      <c r="Z573" s="95">
        <v>13</v>
      </c>
      <c r="AA573" s="177">
        <v>1985.7142857142849</v>
      </c>
      <c r="AB573" s="177">
        <f t="shared" si="574"/>
        <v>152.74725274725267</v>
      </c>
      <c r="AC573" s="95">
        <f>IFERROR(RANK(AB573, AB567:AB581),"")</f>
        <v>10</v>
      </c>
      <c r="AD573" s="447"/>
      <c r="AE573" s="95">
        <v>13</v>
      </c>
      <c r="AF573" s="177">
        <v>1905.8823529411741</v>
      </c>
      <c r="AG573" s="177">
        <f t="shared" si="575"/>
        <v>146.60633484162878</v>
      </c>
      <c r="AH573" s="95">
        <f>IFERROR(RANK(AG573, AG567:AG581),"")</f>
        <v>10</v>
      </c>
      <c r="AI573" s="447"/>
      <c r="AJ573" s="95">
        <v>13</v>
      </c>
      <c r="AK573" s="177">
        <v>1952.5000000000007</v>
      </c>
      <c r="AL573" s="177">
        <f t="shared" si="576"/>
        <v>150.19230769230774</v>
      </c>
      <c r="AM573" s="95">
        <f>IFERROR(RANK(AL573, AL567:AL581),"")</f>
        <v>10</v>
      </c>
      <c r="AN573" s="447"/>
      <c r="AO573" s="95">
        <v>13</v>
      </c>
      <c r="AP573" s="177">
        <v>1991.4285714285709</v>
      </c>
      <c r="AQ573" s="177">
        <f t="shared" si="577"/>
        <v>153.18681318681314</v>
      </c>
      <c r="AR573" s="95">
        <f>IFERROR(RANK(AQ573, AQ567:AQ581),"")</f>
        <v>10</v>
      </c>
      <c r="AS573" s="447"/>
      <c r="AT573" s="95">
        <v>13</v>
      </c>
      <c r="AU573" s="177">
        <v>1969.0909090909092</v>
      </c>
      <c r="AV573" s="177">
        <f t="shared" si="578"/>
        <v>151.46853146853147</v>
      </c>
      <c r="AW573" s="95">
        <f>IFERROR(RANK(AV573, AV567:AV581),"")</f>
        <v>10</v>
      </c>
      <c r="AX573" s="447"/>
    </row>
    <row r="574" spans="2:50">
      <c r="B574" s="456"/>
      <c r="C574" s="95">
        <f t="shared" si="570"/>
        <v>8</v>
      </c>
      <c r="D574" s="95" t="s">
        <v>222</v>
      </c>
      <c r="E574" s="95">
        <v>12</v>
      </c>
      <c r="F574" s="95">
        <v>2000</v>
      </c>
      <c r="G574" s="177">
        <f t="shared" si="571"/>
        <v>166.66666666666666</v>
      </c>
      <c r="H574" s="475"/>
      <c r="I574" s="153">
        <f t="shared" si="579"/>
        <v>12</v>
      </c>
      <c r="J574" s="153">
        <f t="shared" si="580"/>
        <v>1916.3003436254819</v>
      </c>
      <c r="K574" s="154">
        <f t="shared" si="581"/>
        <v>159.69169530212346</v>
      </c>
      <c r="L574" s="473"/>
      <c r="M574" s="153">
        <f>IFERROR(RANK(K574, K567:K581),"")</f>
        <v>9</v>
      </c>
      <c r="N574" s="448"/>
      <c r="O574" s="448"/>
      <c r="P574" s="95">
        <v>12</v>
      </c>
      <c r="Q574" s="177">
        <v>1926.0674157303372</v>
      </c>
      <c r="R574" s="177">
        <f t="shared" si="572"/>
        <v>160.50561797752809</v>
      </c>
      <c r="S574" s="95">
        <f>IFERROR(RANK(R574, R567:R581),"")</f>
        <v>9</v>
      </c>
      <c r="T574" s="447"/>
      <c r="U574" s="95">
        <v>12</v>
      </c>
      <c r="V574" s="177">
        <v>1920.8000000000006</v>
      </c>
      <c r="W574" s="177">
        <f t="shared" si="573"/>
        <v>160.06666666666672</v>
      </c>
      <c r="X574" s="95">
        <f>IFERROR(RANK(W574, W567:W581),"")</f>
        <v>9</v>
      </c>
      <c r="Y574" s="447"/>
      <c r="Z574" s="95">
        <v>12</v>
      </c>
      <c r="AA574" s="177">
        <v>1920.0000000000005</v>
      </c>
      <c r="AB574" s="177">
        <f t="shared" si="574"/>
        <v>160.00000000000003</v>
      </c>
      <c r="AC574" s="95">
        <f>IFERROR(RANK(AB574, AB567:AB581),"")</f>
        <v>9</v>
      </c>
      <c r="AD574" s="447"/>
      <c r="AE574" s="95">
        <v>12</v>
      </c>
      <c r="AF574" s="177">
        <v>1922.8571428571427</v>
      </c>
      <c r="AG574" s="177">
        <f t="shared" si="575"/>
        <v>160.23809523809521</v>
      </c>
      <c r="AH574" s="95">
        <f>IFERROR(RANK(AG574, AG567:AG581),"")</f>
        <v>9</v>
      </c>
      <c r="AI574" s="447"/>
      <c r="AJ574" s="95">
        <v>12</v>
      </c>
      <c r="AK574" s="177">
        <v>1914.7826086956522</v>
      </c>
      <c r="AL574" s="177">
        <f t="shared" si="576"/>
        <v>159.56521739130434</v>
      </c>
      <c r="AM574" s="95">
        <f>IFERROR(RANK(AL574, AL567:AL581),"")</f>
        <v>9</v>
      </c>
      <c r="AN574" s="447"/>
      <c r="AO574" s="95">
        <v>12</v>
      </c>
      <c r="AP574" s="177">
        <v>1905.4285714285718</v>
      </c>
      <c r="AQ574" s="177">
        <f t="shared" si="577"/>
        <v>158.78571428571431</v>
      </c>
      <c r="AR574" s="95">
        <f>IFERROR(RANK(AQ574, AQ567:AQ581),"")</f>
        <v>9</v>
      </c>
      <c r="AS574" s="447"/>
      <c r="AT574" s="95">
        <v>12</v>
      </c>
      <c r="AU574" s="177">
        <v>1904.166666666667</v>
      </c>
      <c r="AV574" s="177">
        <f t="shared" si="578"/>
        <v>158.68055555555557</v>
      </c>
      <c r="AW574" s="95">
        <f>IFERROR(RANK(AV574, AV567:AV581),"")</f>
        <v>9</v>
      </c>
      <c r="AX574" s="447"/>
    </row>
    <row r="575" spans="2:50">
      <c r="B575" s="456"/>
      <c r="C575" s="95">
        <f t="shared" si="570"/>
        <v>9</v>
      </c>
      <c r="D575" s="95" t="s">
        <v>223</v>
      </c>
      <c r="E575" s="95">
        <v>10</v>
      </c>
      <c r="F575" s="95">
        <v>3000</v>
      </c>
      <c r="G575" s="177">
        <f t="shared" si="571"/>
        <v>300</v>
      </c>
      <c r="H575" s="475"/>
      <c r="I575" s="153">
        <f t="shared" si="579"/>
        <v>10</v>
      </c>
      <c r="J575" s="153">
        <f t="shared" si="580"/>
        <v>2923.6450928381973</v>
      </c>
      <c r="K575" s="154">
        <f t="shared" si="581"/>
        <v>292.3645092838197</v>
      </c>
      <c r="L575" s="473"/>
      <c r="M575" s="153">
        <f>IFERROR(RANK(K575, K567:K581),"")</f>
        <v>2</v>
      </c>
      <c r="N575" s="448"/>
      <c r="O575" s="448"/>
      <c r="P575" s="95">
        <v>10</v>
      </c>
      <c r="Q575" s="177">
        <v>2877.9310344827609</v>
      </c>
      <c r="R575" s="177">
        <f t="shared" si="572"/>
        <v>287.7931034482761</v>
      </c>
      <c r="S575" s="95">
        <f>IFERROR(RANK(R575, R567:R581),"")</f>
        <v>3</v>
      </c>
      <c r="T575" s="447"/>
      <c r="U575" s="95">
        <v>10</v>
      </c>
      <c r="V575" s="177">
        <v>2904.0000000000009</v>
      </c>
      <c r="W575" s="177">
        <f t="shared" si="573"/>
        <v>290.40000000000009</v>
      </c>
      <c r="X575" s="95">
        <f>IFERROR(RANK(W575, W567:W581),"")</f>
        <v>2</v>
      </c>
      <c r="Y575" s="447"/>
      <c r="Z575" s="95">
        <v>10</v>
      </c>
      <c r="AA575" s="177">
        <v>2932.8000000000011</v>
      </c>
      <c r="AB575" s="177">
        <f t="shared" si="574"/>
        <v>293.28000000000009</v>
      </c>
      <c r="AC575" s="95">
        <f>IFERROR(RANK(AB575, AB567:AB581),"")</f>
        <v>2</v>
      </c>
      <c r="AD575" s="447"/>
      <c r="AE575" s="95">
        <v>10</v>
      </c>
      <c r="AF575" s="177">
        <v>2918.9999999999991</v>
      </c>
      <c r="AG575" s="177">
        <f t="shared" si="575"/>
        <v>291.89999999999992</v>
      </c>
      <c r="AH575" s="95">
        <f>IFERROR(RANK(AG575, AG567:AG581),"")</f>
        <v>2</v>
      </c>
      <c r="AI575" s="447"/>
      <c r="AJ575" s="95">
        <v>10</v>
      </c>
      <c r="AK575" s="177">
        <v>2905.3846153846171</v>
      </c>
      <c r="AL575" s="177">
        <f t="shared" si="576"/>
        <v>290.53846153846172</v>
      </c>
      <c r="AM575" s="95">
        <f>IFERROR(RANK(AL575, AL567:AL581),"")</f>
        <v>3</v>
      </c>
      <c r="AN575" s="447"/>
      <c r="AO575" s="95">
        <v>10</v>
      </c>
      <c r="AP575" s="177">
        <v>2966.4000000000005</v>
      </c>
      <c r="AQ575" s="177">
        <f t="shared" si="577"/>
        <v>296.64000000000004</v>
      </c>
      <c r="AR575" s="95">
        <f>IFERROR(RANK(AQ575, AQ567:AQ581),"")</f>
        <v>2</v>
      </c>
      <c r="AS575" s="447"/>
      <c r="AT575" s="95">
        <v>10</v>
      </c>
      <c r="AU575" s="177">
        <v>2960.0000000000009</v>
      </c>
      <c r="AV575" s="177">
        <f t="shared" si="578"/>
        <v>296.00000000000011</v>
      </c>
      <c r="AW575" s="95">
        <f>IFERROR(RANK(AV575, AV567:AV581),"")</f>
        <v>2</v>
      </c>
      <c r="AX575" s="447"/>
    </row>
    <row r="576" spans="2:50">
      <c r="B576" s="456"/>
      <c r="C576" s="95">
        <f t="shared" si="570"/>
        <v>10</v>
      </c>
      <c r="D576" s="95" t="s">
        <v>224</v>
      </c>
      <c r="E576" s="95">
        <v>10</v>
      </c>
      <c r="F576" s="95">
        <v>3000</v>
      </c>
      <c r="G576" s="177">
        <f t="shared" si="571"/>
        <v>300</v>
      </c>
      <c r="H576" s="475"/>
      <c r="I576" s="153">
        <f t="shared" si="579"/>
        <v>10</v>
      </c>
      <c r="J576" s="153">
        <f t="shared" si="580"/>
        <v>2875.7960717129417</v>
      </c>
      <c r="K576" s="154">
        <f t="shared" si="581"/>
        <v>287.57960717129413</v>
      </c>
      <c r="L576" s="473"/>
      <c r="M576" s="153">
        <f>IFERROR(RANK(K576, K567:K581),"")</f>
        <v>7</v>
      </c>
      <c r="N576" s="448"/>
      <c r="O576" s="448"/>
      <c r="P576" s="95">
        <v>10</v>
      </c>
      <c r="Q576" s="177">
        <v>2859.1836734693889</v>
      </c>
      <c r="R576" s="177">
        <f t="shared" si="572"/>
        <v>285.91836734693891</v>
      </c>
      <c r="S576" s="95">
        <f>IFERROR(RANK(R576, R567:R581),"")</f>
        <v>8</v>
      </c>
      <c r="T576" s="447"/>
      <c r="U576" s="95">
        <v>10</v>
      </c>
      <c r="V576" s="177">
        <v>2872.6315789473683</v>
      </c>
      <c r="W576" s="177">
        <f t="shared" si="573"/>
        <v>287.26315789473682</v>
      </c>
      <c r="X576" s="95">
        <f>IFERROR(RANK(W576, W567:W581),"")</f>
        <v>7</v>
      </c>
      <c r="Y576" s="447"/>
      <c r="Z576" s="95">
        <v>10</v>
      </c>
      <c r="AA576" s="177">
        <v>2882.0000000000009</v>
      </c>
      <c r="AB576" s="177">
        <f t="shared" si="574"/>
        <v>288.2000000000001</v>
      </c>
      <c r="AC576" s="95">
        <f>IFERROR(RANK(AB576, AB567:AB581),"")</f>
        <v>6</v>
      </c>
      <c r="AD576" s="447"/>
      <c r="AE576" s="95">
        <v>10</v>
      </c>
      <c r="AF576" s="177">
        <v>2881.6216216216212</v>
      </c>
      <c r="AG576" s="177">
        <f t="shared" si="575"/>
        <v>288.16216216216213</v>
      </c>
      <c r="AH576" s="95">
        <f>IFERROR(RANK(AG576, AG567:AG581),"")</f>
        <v>8</v>
      </c>
      <c r="AI576" s="447"/>
      <c r="AJ576" s="95">
        <v>10</v>
      </c>
      <c r="AK576" s="177">
        <v>2896.8750000000014</v>
      </c>
      <c r="AL576" s="177">
        <f t="shared" si="576"/>
        <v>289.68750000000011</v>
      </c>
      <c r="AM576" s="95">
        <f>IFERROR(RANK(AL576, AL567:AL581),"")</f>
        <v>5</v>
      </c>
      <c r="AN576" s="447"/>
      <c r="AO576" s="95">
        <v>10</v>
      </c>
      <c r="AP576" s="177">
        <v>2876.9491525423732</v>
      </c>
      <c r="AQ576" s="177">
        <f t="shared" si="577"/>
        <v>287.69491525423734</v>
      </c>
      <c r="AR576" s="95">
        <f>IFERROR(RANK(AQ576, AQ567:AQ581),"")</f>
        <v>8</v>
      </c>
      <c r="AS576" s="447"/>
      <c r="AT576" s="95">
        <v>10</v>
      </c>
      <c r="AU576" s="177">
        <v>2861.3114754098365</v>
      </c>
      <c r="AV576" s="177">
        <f t="shared" si="578"/>
        <v>286.13114754098365</v>
      </c>
      <c r="AW576" s="95">
        <f>IFERROR(RANK(AV576, AV567:AV581),"")</f>
        <v>8</v>
      </c>
      <c r="AX576" s="447"/>
    </row>
    <row r="577" spans="2:50">
      <c r="B577" s="456"/>
      <c r="C577" s="95">
        <f t="shared" si="570"/>
        <v>11</v>
      </c>
      <c r="D577" s="95"/>
      <c r="E577" s="95"/>
      <c r="F577" s="95"/>
      <c r="G577" s="177" t="str">
        <f t="shared" si="571"/>
        <v/>
      </c>
      <c r="H577" s="475"/>
      <c r="I577" s="153" t="str">
        <f t="shared" si="579"/>
        <v/>
      </c>
      <c r="J577" s="153" t="str">
        <f t="shared" si="580"/>
        <v/>
      </c>
      <c r="K577" s="154" t="str">
        <f t="shared" si="581"/>
        <v/>
      </c>
      <c r="L577" s="473"/>
      <c r="M577" s="153" t="str">
        <f>IFERROR(RANK(K577, K567:K581),"")</f>
        <v/>
      </c>
      <c r="N577" s="448"/>
      <c r="O577" s="448"/>
      <c r="P577" s="95"/>
      <c r="Q577" s="177"/>
      <c r="R577" s="177" t="str">
        <f t="shared" si="572"/>
        <v/>
      </c>
      <c r="S577" s="95" t="str">
        <f>IFERROR(RANK(R577, R567:R581),"")</f>
        <v/>
      </c>
      <c r="T577" s="447"/>
      <c r="U577" s="95"/>
      <c r="V577" s="177"/>
      <c r="W577" s="177" t="str">
        <f t="shared" si="573"/>
        <v/>
      </c>
      <c r="X577" s="95" t="str">
        <f>IFERROR(RANK(W577, W567:W581),"")</f>
        <v/>
      </c>
      <c r="Y577" s="447"/>
      <c r="Z577" s="95"/>
      <c r="AA577" s="177"/>
      <c r="AB577" s="177" t="str">
        <f t="shared" si="574"/>
        <v/>
      </c>
      <c r="AC577" s="95" t="str">
        <f>IFERROR(RANK(AB577, AB567:AB581),"")</f>
        <v/>
      </c>
      <c r="AD577" s="447"/>
      <c r="AE577" s="95"/>
      <c r="AF577" s="177"/>
      <c r="AG577" s="177" t="str">
        <f t="shared" si="575"/>
        <v/>
      </c>
      <c r="AH577" s="95" t="str">
        <f>IFERROR(RANK(AG577, AG567:AG581),"")</f>
        <v/>
      </c>
      <c r="AI577" s="447"/>
      <c r="AJ577" s="95"/>
      <c r="AK577" s="177"/>
      <c r="AL577" s="177" t="str">
        <f t="shared" si="576"/>
        <v/>
      </c>
      <c r="AM577" s="95" t="str">
        <f>IFERROR(RANK(AL577, AL567:AL581),"")</f>
        <v/>
      </c>
      <c r="AN577" s="447"/>
      <c r="AO577" s="95"/>
      <c r="AP577" s="177"/>
      <c r="AQ577" s="177" t="str">
        <f t="shared" si="577"/>
        <v/>
      </c>
      <c r="AR577" s="95" t="str">
        <f>IFERROR(RANK(AQ577, AQ567:AQ581),"")</f>
        <v/>
      </c>
      <c r="AS577" s="447"/>
      <c r="AT577" s="95"/>
      <c r="AU577" s="177"/>
      <c r="AV577" s="177" t="str">
        <f t="shared" si="578"/>
        <v/>
      </c>
      <c r="AW577" s="95" t="str">
        <f>IFERROR(RANK(AV577, AV567:AV581),"")</f>
        <v/>
      </c>
      <c r="AX577" s="447"/>
    </row>
    <row r="578" spans="2:50">
      <c r="B578" s="456"/>
      <c r="C578" s="95">
        <f t="shared" si="570"/>
        <v>12</v>
      </c>
      <c r="D578" s="95"/>
      <c r="E578" s="95"/>
      <c r="F578" s="95"/>
      <c r="G578" s="177" t="str">
        <f t="shared" si="571"/>
        <v/>
      </c>
      <c r="H578" s="475"/>
      <c r="I578" s="153" t="str">
        <f t="shared" si="579"/>
        <v/>
      </c>
      <c r="J578" s="153" t="str">
        <f t="shared" si="580"/>
        <v/>
      </c>
      <c r="K578" s="154" t="str">
        <f t="shared" si="581"/>
        <v/>
      </c>
      <c r="L578" s="473"/>
      <c r="M578" s="153" t="str">
        <f>IFERROR(RANK(K578, K567:K581),"")</f>
        <v/>
      </c>
      <c r="N578" s="448"/>
      <c r="O578" s="448"/>
      <c r="P578" s="95"/>
      <c r="Q578" s="177"/>
      <c r="R578" s="177" t="str">
        <f t="shared" si="572"/>
        <v/>
      </c>
      <c r="S578" s="95" t="str">
        <f>IFERROR(RANK(R578, R567:R581),"")</f>
        <v/>
      </c>
      <c r="T578" s="447"/>
      <c r="U578" s="95"/>
      <c r="V578" s="177"/>
      <c r="W578" s="177" t="str">
        <f t="shared" si="573"/>
        <v/>
      </c>
      <c r="X578" s="95" t="str">
        <f>IFERROR(RANK(W578, W567:W581),"")</f>
        <v/>
      </c>
      <c r="Y578" s="447"/>
      <c r="Z578" s="95"/>
      <c r="AA578" s="177"/>
      <c r="AB578" s="177" t="str">
        <f t="shared" si="574"/>
        <v/>
      </c>
      <c r="AC578" s="95" t="str">
        <f>IFERROR(RANK(AB578, AB567:AB581),"")</f>
        <v/>
      </c>
      <c r="AD578" s="447"/>
      <c r="AE578" s="95"/>
      <c r="AF578" s="177"/>
      <c r="AG578" s="177" t="str">
        <f t="shared" si="575"/>
        <v/>
      </c>
      <c r="AH578" s="95" t="str">
        <f>IFERROR(RANK(AG578, AG567:AG581),"")</f>
        <v/>
      </c>
      <c r="AI578" s="447"/>
      <c r="AJ578" s="95"/>
      <c r="AK578" s="177"/>
      <c r="AL578" s="177" t="str">
        <f t="shared" si="576"/>
        <v/>
      </c>
      <c r="AM578" s="95" t="str">
        <f>IFERROR(RANK(AL578, AL567:AL581),"")</f>
        <v/>
      </c>
      <c r="AN578" s="447"/>
      <c r="AO578" s="95"/>
      <c r="AP578" s="177"/>
      <c r="AQ578" s="177" t="str">
        <f t="shared" si="577"/>
        <v/>
      </c>
      <c r="AR578" s="95" t="str">
        <f>IFERROR(RANK(AQ578, AQ567:AQ581),"")</f>
        <v/>
      </c>
      <c r="AS578" s="447"/>
      <c r="AT578" s="95"/>
      <c r="AU578" s="177"/>
      <c r="AV578" s="177" t="str">
        <f t="shared" si="578"/>
        <v/>
      </c>
      <c r="AW578" s="95" t="str">
        <f>IFERROR(RANK(AV578, AV567:AV581),"")</f>
        <v/>
      </c>
      <c r="AX578" s="447"/>
    </row>
    <row r="579" spans="2:50">
      <c r="B579" s="456"/>
      <c r="C579" s="95">
        <f t="shared" si="570"/>
        <v>13</v>
      </c>
      <c r="D579" s="95"/>
      <c r="E579" s="95"/>
      <c r="F579" s="95"/>
      <c r="G579" s="177" t="str">
        <f t="shared" si="571"/>
        <v/>
      </c>
      <c r="H579" s="475"/>
      <c r="I579" s="153" t="str">
        <f t="shared" si="579"/>
        <v/>
      </c>
      <c r="J579" s="153" t="str">
        <f t="shared" si="580"/>
        <v/>
      </c>
      <c r="K579" s="154" t="str">
        <f t="shared" si="581"/>
        <v/>
      </c>
      <c r="L579" s="473"/>
      <c r="M579" s="153" t="str">
        <f>IFERROR(RANK(K579, K567:K581),"")</f>
        <v/>
      </c>
      <c r="N579" s="448"/>
      <c r="O579" s="448"/>
      <c r="P579" s="95"/>
      <c r="Q579" s="177"/>
      <c r="R579" s="177" t="str">
        <f t="shared" si="572"/>
        <v/>
      </c>
      <c r="S579" s="95" t="str">
        <f>IFERROR(RANK(R579, R567:R581),"")</f>
        <v/>
      </c>
      <c r="T579" s="447"/>
      <c r="U579" s="95"/>
      <c r="V579" s="177"/>
      <c r="W579" s="177" t="str">
        <f t="shared" si="573"/>
        <v/>
      </c>
      <c r="X579" s="95" t="str">
        <f>IFERROR(RANK(W579, W567:W581),"")</f>
        <v/>
      </c>
      <c r="Y579" s="447"/>
      <c r="Z579" s="95"/>
      <c r="AA579" s="177"/>
      <c r="AB579" s="177" t="str">
        <f t="shared" si="574"/>
        <v/>
      </c>
      <c r="AC579" s="95" t="str">
        <f>IFERROR(RANK(AB579, AB567:AB581),"")</f>
        <v/>
      </c>
      <c r="AD579" s="447"/>
      <c r="AE579" s="95"/>
      <c r="AF579" s="177"/>
      <c r="AG579" s="177" t="str">
        <f t="shared" si="575"/>
        <v/>
      </c>
      <c r="AH579" s="95" t="str">
        <f>IFERROR(RANK(AG579, AG567:AG581),"")</f>
        <v/>
      </c>
      <c r="AI579" s="447"/>
      <c r="AJ579" s="95"/>
      <c r="AK579" s="177"/>
      <c r="AL579" s="177" t="str">
        <f t="shared" si="576"/>
        <v/>
      </c>
      <c r="AM579" s="95" t="str">
        <f>IFERROR(RANK(AL579, AL567:AL581),"")</f>
        <v/>
      </c>
      <c r="AN579" s="447"/>
      <c r="AO579" s="95"/>
      <c r="AP579" s="177"/>
      <c r="AQ579" s="177" t="str">
        <f t="shared" si="577"/>
        <v/>
      </c>
      <c r="AR579" s="95" t="str">
        <f>IFERROR(RANK(AQ579, AQ567:AQ581),"")</f>
        <v/>
      </c>
      <c r="AS579" s="447"/>
      <c r="AT579" s="95"/>
      <c r="AU579" s="177"/>
      <c r="AV579" s="177" t="str">
        <f t="shared" si="578"/>
        <v/>
      </c>
      <c r="AW579" s="95" t="str">
        <f>IFERROR(RANK(AV579, AV567:AV581),"")</f>
        <v/>
      </c>
      <c r="AX579" s="447"/>
    </row>
    <row r="580" spans="2:50">
      <c r="B580" s="456"/>
      <c r="C580" s="95">
        <f t="shared" si="570"/>
        <v>14</v>
      </c>
      <c r="D580" s="95"/>
      <c r="E580" s="95"/>
      <c r="F580" s="95"/>
      <c r="G580" s="177" t="str">
        <f t="shared" si="571"/>
        <v/>
      </c>
      <c r="H580" s="475"/>
      <c r="I580" s="153" t="str">
        <f t="shared" si="579"/>
        <v/>
      </c>
      <c r="J580" s="153" t="str">
        <f t="shared" si="580"/>
        <v/>
      </c>
      <c r="K580" s="154" t="str">
        <f t="shared" si="581"/>
        <v/>
      </c>
      <c r="L580" s="473"/>
      <c r="M580" s="153" t="str">
        <f>IFERROR(RANK(K580, K567:K581),"")</f>
        <v/>
      </c>
      <c r="N580" s="448"/>
      <c r="O580" s="448"/>
      <c r="P580" s="95"/>
      <c r="Q580" s="177"/>
      <c r="R580" s="177" t="str">
        <f t="shared" si="572"/>
        <v/>
      </c>
      <c r="S580" s="95" t="str">
        <f>IFERROR(RANK(R580, R567:R581),"")</f>
        <v/>
      </c>
      <c r="T580" s="447"/>
      <c r="U580" s="95"/>
      <c r="V580" s="177"/>
      <c r="W580" s="177" t="str">
        <f t="shared" si="573"/>
        <v/>
      </c>
      <c r="X580" s="95" t="str">
        <f>IFERROR(RANK(W580, W567:W581),"")</f>
        <v/>
      </c>
      <c r="Y580" s="447"/>
      <c r="Z580" s="95"/>
      <c r="AA580" s="177"/>
      <c r="AB580" s="177" t="str">
        <f t="shared" si="574"/>
        <v/>
      </c>
      <c r="AC580" s="95" t="str">
        <f>IFERROR(RANK(AB580, AB567:AB581),"")</f>
        <v/>
      </c>
      <c r="AD580" s="447"/>
      <c r="AE580" s="95"/>
      <c r="AF580" s="177"/>
      <c r="AG580" s="177" t="str">
        <f t="shared" si="575"/>
        <v/>
      </c>
      <c r="AH580" s="95" t="str">
        <f>IFERROR(RANK(AG580, AG567:AG581),"")</f>
        <v/>
      </c>
      <c r="AI580" s="447"/>
      <c r="AJ580" s="95"/>
      <c r="AK580" s="177"/>
      <c r="AL580" s="177" t="str">
        <f t="shared" si="576"/>
        <v/>
      </c>
      <c r="AM580" s="95" t="str">
        <f>IFERROR(RANK(AL580, AL567:AL581),"")</f>
        <v/>
      </c>
      <c r="AN580" s="447"/>
      <c r="AO580" s="95"/>
      <c r="AP580" s="177"/>
      <c r="AQ580" s="177" t="str">
        <f t="shared" si="577"/>
        <v/>
      </c>
      <c r="AR580" s="95" t="str">
        <f>IFERROR(RANK(AQ580, AQ567:AQ581),"")</f>
        <v/>
      </c>
      <c r="AS580" s="447"/>
      <c r="AT580" s="95"/>
      <c r="AU580" s="177"/>
      <c r="AV580" s="177" t="str">
        <f t="shared" si="578"/>
        <v/>
      </c>
      <c r="AW580" s="95" t="str">
        <f>IFERROR(RANK(AV580, AV567:AV581),"")</f>
        <v/>
      </c>
      <c r="AX580" s="447"/>
    </row>
    <row r="581" spans="2:50">
      <c r="B581" s="456"/>
      <c r="C581" s="95">
        <f t="shared" si="570"/>
        <v>15</v>
      </c>
      <c r="D581" s="95"/>
      <c r="E581" s="95"/>
      <c r="F581" s="95"/>
      <c r="G581" s="177" t="str">
        <f t="shared" si="571"/>
        <v/>
      </c>
      <c r="H581" s="476"/>
      <c r="I581" s="153" t="str">
        <f t="shared" si="579"/>
        <v/>
      </c>
      <c r="J581" s="153" t="str">
        <f t="shared" si="580"/>
        <v/>
      </c>
      <c r="K581" s="154" t="str">
        <f t="shared" si="581"/>
        <v/>
      </c>
      <c r="L581" s="473"/>
      <c r="M581" s="153" t="str">
        <f>IFERROR(RANK(K581, K567:K581),"")</f>
        <v/>
      </c>
      <c r="N581" s="448"/>
      <c r="O581" s="448"/>
      <c r="P581" s="95"/>
      <c r="Q581" s="177"/>
      <c r="R581" s="177" t="str">
        <f t="shared" si="572"/>
        <v/>
      </c>
      <c r="S581" s="95" t="str">
        <f>IFERROR(RANK(R581, R567:R581),"")</f>
        <v/>
      </c>
      <c r="T581" s="447"/>
      <c r="U581" s="95"/>
      <c r="V581" s="177"/>
      <c r="W581" s="177" t="str">
        <f t="shared" si="573"/>
        <v/>
      </c>
      <c r="X581" s="95" t="str">
        <f>IFERROR(RANK(W581, W567:W581),"")</f>
        <v/>
      </c>
      <c r="Y581" s="447"/>
      <c r="Z581" s="95"/>
      <c r="AA581" s="177"/>
      <c r="AB581" s="177" t="str">
        <f t="shared" si="574"/>
        <v/>
      </c>
      <c r="AC581" s="95" t="str">
        <f>IFERROR(RANK(AB581, AB567:AB581),"")</f>
        <v/>
      </c>
      <c r="AD581" s="447"/>
      <c r="AE581" s="95"/>
      <c r="AF581" s="177"/>
      <c r="AG581" s="177" t="str">
        <f t="shared" si="575"/>
        <v/>
      </c>
      <c r="AH581" s="95" t="str">
        <f>IFERROR(RANK(AG581, AG567:AG581),"")</f>
        <v/>
      </c>
      <c r="AI581" s="447"/>
      <c r="AJ581" s="95"/>
      <c r="AK581" s="177"/>
      <c r="AL581" s="177" t="str">
        <f t="shared" si="576"/>
        <v/>
      </c>
      <c r="AM581" s="95" t="str">
        <f>IFERROR(RANK(AL581, AL567:AL581),"")</f>
        <v/>
      </c>
      <c r="AN581" s="447"/>
      <c r="AO581" s="95"/>
      <c r="AP581" s="177"/>
      <c r="AQ581" s="177" t="str">
        <f t="shared" si="577"/>
        <v/>
      </c>
      <c r="AR581" s="95" t="str">
        <f>IFERROR(RANK(AQ581, AQ567:AQ581),"")</f>
        <v/>
      </c>
      <c r="AS581" s="447"/>
      <c r="AT581" s="95"/>
      <c r="AU581" s="177"/>
      <c r="AV581" s="177" t="str">
        <f t="shared" si="578"/>
        <v/>
      </c>
      <c r="AW581" s="95" t="str">
        <f>IFERROR(RANK(AV581, AV567:AV581),"")</f>
        <v/>
      </c>
      <c r="AX581" s="447"/>
    </row>
    <row r="582" spans="2:50" ht="15.6">
      <c r="B582" s="460" t="s">
        <v>115</v>
      </c>
      <c r="C582" s="461"/>
      <c r="D582" s="461"/>
      <c r="E582" s="461"/>
      <c r="F582" s="461"/>
      <c r="G582" s="461"/>
      <c r="H582" s="461"/>
      <c r="I582" s="150"/>
      <c r="J582" s="150"/>
      <c r="K582" s="150"/>
      <c r="L582" s="150"/>
      <c r="M582" s="150"/>
      <c r="N582" s="448" t="s">
        <v>116</v>
      </c>
      <c r="O582" s="463" t="s">
        <v>63</v>
      </c>
      <c r="P582" s="465">
        <f>AT562+1</f>
        <v>46070</v>
      </c>
      <c r="Q582" s="456"/>
      <c r="R582" s="456"/>
      <c r="S582" s="456"/>
      <c r="T582" s="456"/>
      <c r="U582" s="465">
        <f>P582+1</f>
        <v>46071</v>
      </c>
      <c r="V582" s="456"/>
      <c r="W582" s="456"/>
      <c r="X582" s="456"/>
      <c r="Y582" s="456"/>
      <c r="Z582" s="465">
        <f>U582+1</f>
        <v>46072</v>
      </c>
      <c r="AA582" s="456"/>
      <c r="AB582" s="456"/>
      <c r="AC582" s="456"/>
      <c r="AD582" s="456"/>
      <c r="AE582" s="465">
        <f>Z582+1</f>
        <v>46073</v>
      </c>
      <c r="AF582" s="456"/>
      <c r="AG582" s="456"/>
      <c r="AH582" s="456"/>
      <c r="AI582" s="456"/>
      <c r="AJ582" s="465">
        <f>AE582+1</f>
        <v>46074</v>
      </c>
      <c r="AK582" s="456"/>
      <c r="AL582" s="456"/>
      <c r="AM582" s="456"/>
      <c r="AN582" s="456"/>
      <c r="AO582" s="465">
        <f>AJ582+1</f>
        <v>46075</v>
      </c>
      <c r="AP582" s="456"/>
      <c r="AQ582" s="456"/>
      <c r="AR582" s="456"/>
      <c r="AS582" s="456"/>
      <c r="AT582" s="465">
        <f>AO582+1</f>
        <v>46076</v>
      </c>
      <c r="AU582" s="456"/>
      <c r="AV582" s="456"/>
      <c r="AW582" s="456"/>
      <c r="AX582" s="456"/>
    </row>
    <row r="583" spans="2:50" ht="15.6">
      <c r="B583" s="462"/>
      <c r="C583" s="462"/>
      <c r="D583" s="462"/>
      <c r="E583" s="462"/>
      <c r="F583" s="462"/>
      <c r="G583" s="462"/>
      <c r="H583" s="462"/>
      <c r="I583" s="150"/>
      <c r="J583" s="150"/>
      <c r="K583" s="150"/>
      <c r="L583" s="150"/>
      <c r="M583" s="150"/>
      <c r="N583" s="448"/>
      <c r="O583" s="464"/>
      <c r="P583" s="465" t="s">
        <v>77</v>
      </c>
      <c r="Q583" s="456"/>
      <c r="R583" s="456"/>
      <c r="S583" s="456"/>
      <c r="T583" s="456"/>
      <c r="U583" s="465" t="s">
        <v>78</v>
      </c>
      <c r="V583" s="456"/>
      <c r="W583" s="456"/>
      <c r="X583" s="456"/>
      <c r="Y583" s="456"/>
      <c r="Z583" s="465" t="s">
        <v>79</v>
      </c>
      <c r="AA583" s="456"/>
      <c r="AB583" s="456"/>
      <c r="AC583" s="456"/>
      <c r="AD583" s="456"/>
      <c r="AE583" s="465" t="s">
        <v>74</v>
      </c>
      <c r="AF583" s="456"/>
      <c r="AG583" s="456"/>
      <c r="AH583" s="456"/>
      <c r="AI583" s="456"/>
      <c r="AJ583" s="465" t="s">
        <v>75</v>
      </c>
      <c r="AK583" s="456"/>
      <c r="AL583" s="456"/>
      <c r="AM583" s="456"/>
      <c r="AN583" s="456"/>
      <c r="AO583" s="465" t="s">
        <v>70</v>
      </c>
      <c r="AP583" s="456"/>
      <c r="AQ583" s="456"/>
      <c r="AR583" s="456"/>
      <c r="AS583" s="456"/>
      <c r="AT583" s="465" t="s">
        <v>76</v>
      </c>
      <c r="AU583" s="456"/>
      <c r="AV583" s="456"/>
      <c r="AW583" s="456"/>
      <c r="AX583" s="456"/>
    </row>
    <row r="584" spans="2:50">
      <c r="B584" s="448" t="s">
        <v>117</v>
      </c>
      <c r="C584" s="448" t="s">
        <v>118</v>
      </c>
      <c r="D584" s="448"/>
      <c r="E584" s="448" t="s">
        <v>119</v>
      </c>
      <c r="F584" s="448"/>
      <c r="G584" s="448"/>
      <c r="H584" s="452" t="s">
        <v>120</v>
      </c>
      <c r="I584" s="455" t="s">
        <v>121</v>
      </c>
      <c r="J584" s="455"/>
      <c r="K584" s="455"/>
      <c r="L584" s="455" t="s">
        <v>120</v>
      </c>
      <c r="M584" s="455" t="s">
        <v>122</v>
      </c>
      <c r="N584" s="448"/>
      <c r="O584" s="448" t="s">
        <v>123</v>
      </c>
      <c r="P584" s="449" t="s">
        <v>124</v>
      </c>
      <c r="Q584" s="450"/>
      <c r="R584" s="450"/>
      <c r="S584" s="451"/>
      <c r="T584" s="448" t="s">
        <v>120</v>
      </c>
      <c r="U584" s="449" t="s">
        <v>124</v>
      </c>
      <c r="V584" s="450"/>
      <c r="W584" s="450"/>
      <c r="X584" s="451"/>
      <c r="Y584" s="448" t="s">
        <v>120</v>
      </c>
      <c r="Z584" s="449" t="s">
        <v>124</v>
      </c>
      <c r="AA584" s="450"/>
      <c r="AB584" s="450"/>
      <c r="AC584" s="451"/>
      <c r="AD584" s="448" t="s">
        <v>120</v>
      </c>
      <c r="AE584" s="449" t="s">
        <v>124</v>
      </c>
      <c r="AF584" s="450"/>
      <c r="AG584" s="450"/>
      <c r="AH584" s="451"/>
      <c r="AI584" s="448" t="s">
        <v>120</v>
      </c>
      <c r="AJ584" s="449" t="s">
        <v>124</v>
      </c>
      <c r="AK584" s="450"/>
      <c r="AL584" s="450"/>
      <c r="AM584" s="451"/>
      <c r="AN584" s="448" t="s">
        <v>120</v>
      </c>
      <c r="AO584" s="449" t="s">
        <v>124</v>
      </c>
      <c r="AP584" s="450"/>
      <c r="AQ584" s="450"/>
      <c r="AR584" s="451"/>
      <c r="AS584" s="448" t="s">
        <v>120</v>
      </c>
      <c r="AT584" s="449" t="s">
        <v>124</v>
      </c>
      <c r="AU584" s="450"/>
      <c r="AV584" s="450"/>
      <c r="AW584" s="451"/>
      <c r="AX584" s="448" t="s">
        <v>120</v>
      </c>
    </row>
    <row r="585" spans="2:50">
      <c r="B585" s="448"/>
      <c r="C585" s="448"/>
      <c r="D585" s="448"/>
      <c r="E585" s="448" t="s">
        <v>125</v>
      </c>
      <c r="F585" s="448"/>
      <c r="G585" s="448"/>
      <c r="H585" s="453"/>
      <c r="I585" s="455" t="s">
        <v>125</v>
      </c>
      <c r="J585" s="455"/>
      <c r="K585" s="455"/>
      <c r="L585" s="455"/>
      <c r="M585" s="455"/>
      <c r="N585" s="448"/>
      <c r="O585" s="448"/>
      <c r="P585" s="449" t="s">
        <v>126</v>
      </c>
      <c r="Q585" s="450"/>
      <c r="R585" s="450"/>
      <c r="S585" s="451"/>
      <c r="T585" s="448"/>
      <c r="U585" s="449" t="s">
        <v>126</v>
      </c>
      <c r="V585" s="450"/>
      <c r="W585" s="450"/>
      <c r="X585" s="451"/>
      <c r="Y585" s="448"/>
      <c r="Z585" s="449" t="s">
        <v>126</v>
      </c>
      <c r="AA585" s="450"/>
      <c r="AB585" s="450"/>
      <c r="AC585" s="451"/>
      <c r="AD585" s="448"/>
      <c r="AE585" s="449" t="s">
        <v>126</v>
      </c>
      <c r="AF585" s="450"/>
      <c r="AG585" s="450"/>
      <c r="AH585" s="451"/>
      <c r="AI585" s="448"/>
      <c r="AJ585" s="449" t="s">
        <v>126</v>
      </c>
      <c r="AK585" s="450"/>
      <c r="AL585" s="450"/>
      <c r="AM585" s="451"/>
      <c r="AN585" s="448"/>
      <c r="AO585" s="449" t="s">
        <v>126</v>
      </c>
      <c r="AP585" s="450"/>
      <c r="AQ585" s="450"/>
      <c r="AR585" s="451"/>
      <c r="AS585" s="448"/>
      <c r="AT585" s="449" t="s">
        <v>126</v>
      </c>
      <c r="AU585" s="450"/>
      <c r="AV585" s="450"/>
      <c r="AW585" s="451"/>
      <c r="AX585" s="448"/>
    </row>
    <row r="586" spans="2:50">
      <c r="B586" s="448"/>
      <c r="C586" s="448"/>
      <c r="D586" s="448"/>
      <c r="E586" s="94" t="s">
        <v>127</v>
      </c>
      <c r="F586" s="94" t="s">
        <v>128</v>
      </c>
      <c r="G586" s="94" t="s">
        <v>129</v>
      </c>
      <c r="H586" s="454"/>
      <c r="I586" s="152" t="s">
        <v>127</v>
      </c>
      <c r="J586" s="152" t="s">
        <v>128</v>
      </c>
      <c r="K586" s="152" t="s">
        <v>129</v>
      </c>
      <c r="L586" s="455"/>
      <c r="M586" s="455"/>
      <c r="N586" s="448"/>
      <c r="O586" s="448"/>
      <c r="P586" s="94" t="s">
        <v>127</v>
      </c>
      <c r="Q586" s="94" t="s">
        <v>128</v>
      </c>
      <c r="R586" s="94" t="s">
        <v>129</v>
      </c>
      <c r="S586" s="94" t="s">
        <v>122</v>
      </c>
      <c r="T586" s="448"/>
      <c r="U586" s="94" t="s">
        <v>127</v>
      </c>
      <c r="V586" s="94" t="s">
        <v>128</v>
      </c>
      <c r="W586" s="94" t="s">
        <v>129</v>
      </c>
      <c r="X586" s="94" t="s">
        <v>122</v>
      </c>
      <c r="Y586" s="448"/>
      <c r="Z586" s="94" t="s">
        <v>127</v>
      </c>
      <c r="AA586" s="94" t="s">
        <v>128</v>
      </c>
      <c r="AB586" s="94" t="s">
        <v>129</v>
      </c>
      <c r="AC586" s="94" t="s">
        <v>122</v>
      </c>
      <c r="AD586" s="448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8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8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8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8"/>
    </row>
    <row r="587" spans="2:50">
      <c r="B587" s="456" t="s">
        <v>203</v>
      </c>
      <c r="C587" s="95">
        <f>C567</f>
        <v>1</v>
      </c>
      <c r="D587" s="95" t="s">
        <v>204</v>
      </c>
      <c r="E587" s="95">
        <v>10</v>
      </c>
      <c r="F587" s="95">
        <v>3000</v>
      </c>
      <c r="G587" s="177">
        <f>IFERROR(F587/E587,"")</f>
        <v>300</v>
      </c>
      <c r="H587" s="474">
        <f>AVERAGE(G587:G601)</f>
        <v>275.38461538461536</v>
      </c>
      <c r="I587" s="153">
        <f t="shared" ref="I587:I589" si="582">IFERROR(AVERAGE(P587,U587,Z587,AE587,AJ587,AO587,AT587),"")</f>
        <v>10</v>
      </c>
      <c r="J587" s="153">
        <f t="shared" ref="J587:J589" si="583">IFERROR(AVERAGE(Q587,V587,AA587,AF587,AK587,AP587,AU587),"")</f>
        <v>2878.9047652263698</v>
      </c>
      <c r="K587" s="154">
        <f t="shared" ref="K587:K589" si="584">IFERROR(AVERAGE(R587,W587,AB587,AG587,AL587,AQ587,AV587),"")</f>
        <v>287.89047652263696</v>
      </c>
      <c r="L587" s="473">
        <f>IFERROR(AVERAGE(K587:K601),"-")</f>
        <v>264.89199861800694</v>
      </c>
      <c r="M587" s="153">
        <f>IFERROR(RANK(K587, K587:K601),"")</f>
        <v>4</v>
      </c>
      <c r="N587" s="448"/>
      <c r="O587" s="448"/>
      <c r="P587" s="95">
        <v>10</v>
      </c>
      <c r="Q587" s="177">
        <v>2873.3231474407958</v>
      </c>
      <c r="R587" s="177">
        <f>IFERROR(Q587/P587,"")</f>
        <v>287.33231474407955</v>
      </c>
      <c r="S587" s="95">
        <f>IFERROR(RANK(R587, R587:R601),"")</f>
        <v>7</v>
      </c>
      <c r="T587" s="447">
        <f>AVERAGE(R587:R601)</f>
        <v>265.19292492288713</v>
      </c>
      <c r="U587" s="95">
        <v>10</v>
      </c>
      <c r="V587" s="177">
        <v>2891.4379746835457</v>
      </c>
      <c r="W587" s="177">
        <f>IFERROR(V587/U587,"")</f>
        <v>289.14379746835459</v>
      </c>
      <c r="X587" s="95">
        <f>IFERROR(RANK(W587, W587:W601),"")</f>
        <v>6</v>
      </c>
      <c r="Y587" s="447">
        <f>AVERAGE(W587:W601)</f>
        <v>266.05497327016963</v>
      </c>
      <c r="Z587" s="95">
        <v>10</v>
      </c>
      <c r="AA587" s="177">
        <v>2892.2687439143137</v>
      </c>
      <c r="AB587" s="177">
        <f>IFERROR(AA587/Z587,"")</f>
        <v>289.22687439143135</v>
      </c>
      <c r="AC587" s="95">
        <f>IFERROR(RANK(AB587, AB587:AB601),"")</f>
        <v>3</v>
      </c>
      <c r="AD587" s="447">
        <f>AVERAGE(AB587:AB601)</f>
        <v>264.56677957562636</v>
      </c>
      <c r="AE587" s="95">
        <v>10</v>
      </c>
      <c r="AF587" s="177">
        <v>2874.8015873015879</v>
      </c>
      <c r="AG587" s="177">
        <f>IFERROR(AF587/AE587,"")</f>
        <v>287.48015873015879</v>
      </c>
      <c r="AH587" s="95">
        <f>IFERROR(RANK(AG587, AG587:AG601),"")</f>
        <v>5</v>
      </c>
      <c r="AI587" s="447">
        <f>AVERAGE(AG587:AG601)</f>
        <v>263.96281639251293</v>
      </c>
      <c r="AJ587" s="95">
        <v>10</v>
      </c>
      <c r="AK587" s="177">
        <v>2876.9566960705702</v>
      </c>
      <c r="AL587" s="177">
        <f>IFERROR(AK587/AJ587,"")</f>
        <v>287.69566960705703</v>
      </c>
      <c r="AM587" s="95">
        <f>IFERROR(RANK(AL587, AL587:AL601),"")</f>
        <v>4</v>
      </c>
      <c r="AN587" s="447">
        <f>AVERAGE(AL587:AL601)</f>
        <v>264.69628862391073</v>
      </c>
      <c r="AO587" s="95">
        <v>10</v>
      </c>
      <c r="AP587" s="177">
        <v>2881.5755102040812</v>
      </c>
      <c r="AQ587" s="177">
        <f>IFERROR(AP587/AO587,"")</f>
        <v>288.15755102040811</v>
      </c>
      <c r="AR587" s="95">
        <f>IFERROR(RANK(AQ587, AQ587:AQ601),"")</f>
        <v>4</v>
      </c>
      <c r="AS587" s="447">
        <f>AVERAGE(AQ587:AQ601)</f>
        <v>264.92795774557845</v>
      </c>
      <c r="AT587" s="95">
        <v>10</v>
      </c>
      <c r="AU587" s="177">
        <v>2861.9696969696952</v>
      </c>
      <c r="AV587" s="177">
        <f>IFERROR(AU587/AT587,"")</f>
        <v>286.19696969696952</v>
      </c>
      <c r="AW587" s="95">
        <f>IFERROR(RANK(AV587, AV587:AV601),"")</f>
        <v>7</v>
      </c>
      <c r="AX587" s="447">
        <f>AVERAGE(AV587:AV601)</f>
        <v>264.8422497953635</v>
      </c>
    </row>
    <row r="588" spans="2:50">
      <c r="B588" s="456"/>
      <c r="C588" s="95">
        <f t="shared" ref="C588:C601" si="585">C568</f>
        <v>2</v>
      </c>
      <c r="D588" s="95" t="s">
        <v>205</v>
      </c>
      <c r="E588" s="95">
        <v>10</v>
      </c>
      <c r="F588" s="95">
        <v>3000</v>
      </c>
      <c r="G588" s="177">
        <f t="shared" ref="G588:G601" si="586">IFERROR(F588/E588,"")</f>
        <v>300</v>
      </c>
      <c r="H588" s="475"/>
      <c r="I588" s="153">
        <f t="shared" si="582"/>
        <v>10</v>
      </c>
      <c r="J588" s="153">
        <f t="shared" si="583"/>
        <v>2876.4277384466081</v>
      </c>
      <c r="K588" s="154">
        <f t="shared" si="584"/>
        <v>287.64277384466084</v>
      </c>
      <c r="L588" s="473"/>
      <c r="M588" s="153">
        <f>IFERROR(RANK(K588, K587:K601),"")</f>
        <v>7</v>
      </c>
      <c r="N588" s="448"/>
      <c r="O588" s="448"/>
      <c r="P588" s="95">
        <v>10</v>
      </c>
      <c r="Q588" s="177">
        <v>2876.6576086956529</v>
      </c>
      <c r="R588" s="177">
        <f t="shared" ref="R588:R601" si="587">IFERROR(Q588/P588,"")</f>
        <v>287.6657608695653</v>
      </c>
      <c r="S588" s="95">
        <f>IFERROR(RANK(R588, R587:R601),"")</f>
        <v>6</v>
      </c>
      <c r="T588" s="447"/>
      <c r="U588" s="95">
        <v>10</v>
      </c>
      <c r="V588" s="177">
        <v>2888.8642413487141</v>
      </c>
      <c r="W588" s="177">
        <f t="shared" ref="W588:W601" si="588">IFERROR(V588/U588,"")</f>
        <v>288.88642413487139</v>
      </c>
      <c r="X588" s="95">
        <f>IFERROR(RANK(W588, W587:W601),"")</f>
        <v>7</v>
      </c>
      <c r="Y588" s="447"/>
      <c r="Z588" s="95">
        <v>10</v>
      </c>
      <c r="AA588" s="177">
        <v>2880.5612244897966</v>
      </c>
      <c r="AB588" s="177">
        <f t="shared" ref="AB588:AB601" si="589">IFERROR(AA588/Z588,"")</f>
        <v>288.05612244897964</v>
      </c>
      <c r="AC588" s="95">
        <f>IFERROR(RANK(AB588, AB587:AB601),"")</f>
        <v>5</v>
      </c>
      <c r="AD588" s="447"/>
      <c r="AE588" s="95">
        <v>10</v>
      </c>
      <c r="AF588" s="177">
        <v>2863.1000000000008</v>
      </c>
      <c r="AG588" s="177">
        <f t="shared" ref="AG588:AG601" si="590">IFERROR(AF588/AE588,"")</f>
        <v>286.31000000000006</v>
      </c>
      <c r="AH588" s="95">
        <f>IFERROR(RANK(AG588, AG587:AG601),"")</f>
        <v>7</v>
      </c>
      <c r="AI588" s="447"/>
      <c r="AJ588" s="95">
        <v>10</v>
      </c>
      <c r="AK588" s="177">
        <v>2866.5259740259735</v>
      </c>
      <c r="AL588" s="177">
        <f t="shared" ref="AL588:AL601" si="591">IFERROR(AK588/AJ588,"")</f>
        <v>286.65259740259734</v>
      </c>
      <c r="AM588" s="95">
        <f>IFERROR(RANK(AL588, AL587:AL601),"")</f>
        <v>8</v>
      </c>
      <c r="AN588" s="447"/>
      <c r="AO588" s="95">
        <v>10</v>
      </c>
      <c r="AP588" s="177">
        <v>2874.9599379684682</v>
      </c>
      <c r="AQ588" s="177">
        <f t="shared" ref="AQ588:AQ601" si="592">IFERROR(AP588/AO588,"")</f>
        <v>287.49599379684685</v>
      </c>
      <c r="AR588" s="95">
        <f>IFERROR(RANK(AQ588, AQ587:AQ601),"")</f>
        <v>5</v>
      </c>
      <c r="AS588" s="447"/>
      <c r="AT588" s="95">
        <v>10</v>
      </c>
      <c r="AU588" s="177">
        <v>2884.3251825976504</v>
      </c>
      <c r="AV588" s="177">
        <f t="shared" ref="AV588:AV601" si="593">IFERROR(AU588/AT588,"")</f>
        <v>288.43251825976506</v>
      </c>
      <c r="AW588" s="95">
        <f>IFERROR(RANK(AV588, AV587:AV601),"")</f>
        <v>5</v>
      </c>
      <c r="AX588" s="447"/>
    </row>
    <row r="589" spans="2:50">
      <c r="B589" s="456"/>
      <c r="C589" s="95">
        <f t="shared" si="585"/>
        <v>3</v>
      </c>
      <c r="D589" s="95" t="s">
        <v>206</v>
      </c>
      <c r="E589" s="95">
        <v>10</v>
      </c>
      <c r="F589" s="95">
        <v>3000</v>
      </c>
      <c r="G589" s="177">
        <f t="shared" si="586"/>
        <v>300</v>
      </c>
      <c r="H589" s="475"/>
      <c r="I589" s="153">
        <f t="shared" si="582"/>
        <v>10</v>
      </c>
      <c r="J589" s="153">
        <f t="shared" si="583"/>
        <v>2873.4764106543944</v>
      </c>
      <c r="K589" s="154">
        <f t="shared" si="584"/>
        <v>287.3476410654394</v>
      </c>
      <c r="L589" s="473"/>
      <c r="M589" s="153">
        <f>IFERROR(RANK(K589, K587:K601),"")</f>
        <v>8</v>
      </c>
      <c r="N589" s="448"/>
      <c r="O589" s="448"/>
      <c r="P589" s="95">
        <v>10</v>
      </c>
      <c r="Q589" s="177">
        <v>2870.1085481682503</v>
      </c>
      <c r="R589" s="177">
        <f t="shared" si="587"/>
        <v>287.01085481682503</v>
      </c>
      <c r="S589" s="95">
        <f>IFERROR(RANK(R589, R587:R601),"")</f>
        <v>8</v>
      </c>
      <c r="T589" s="447"/>
      <c r="U589" s="95">
        <v>10</v>
      </c>
      <c r="V589" s="177">
        <v>2865.2371541501971</v>
      </c>
      <c r="W589" s="177">
        <f t="shared" si="588"/>
        <v>286.52371541501969</v>
      </c>
      <c r="X589" s="95">
        <f>IFERROR(RANK(W589, W587:W601),"")</f>
        <v>8</v>
      </c>
      <c r="Y589" s="447"/>
      <c r="Z589" s="95">
        <v>10</v>
      </c>
      <c r="AA589" s="177">
        <v>2889.100790513834</v>
      </c>
      <c r="AB589" s="177">
        <f t="shared" si="589"/>
        <v>288.91007905138338</v>
      </c>
      <c r="AC589" s="95">
        <f>IFERROR(RANK(AB589, AB587:AB601),"")</f>
        <v>4</v>
      </c>
      <c r="AD589" s="447"/>
      <c r="AE589" s="95">
        <v>10</v>
      </c>
      <c r="AF589" s="177">
        <v>2876.086956521739</v>
      </c>
      <c r="AG589" s="177">
        <f t="shared" si="590"/>
        <v>287.60869565217388</v>
      </c>
      <c r="AH589" s="95">
        <f>IFERROR(RANK(AG589, AG587:AG601),"")</f>
        <v>4</v>
      </c>
      <c r="AI589" s="447"/>
      <c r="AJ589" s="95">
        <v>10</v>
      </c>
      <c r="AK589" s="177">
        <v>2868.3120204603588</v>
      </c>
      <c r="AL589" s="177">
        <f t="shared" si="591"/>
        <v>286.83120204603586</v>
      </c>
      <c r="AM589" s="95">
        <f>IFERROR(RANK(AL589, AL587:AL601),"")</f>
        <v>6</v>
      </c>
      <c r="AN589" s="447"/>
      <c r="AO589" s="95">
        <v>10</v>
      </c>
      <c r="AP589" s="177">
        <v>2887.6601364736962</v>
      </c>
      <c r="AQ589" s="177">
        <f t="shared" si="592"/>
        <v>288.76601364736962</v>
      </c>
      <c r="AR589" s="95">
        <f>IFERROR(RANK(AQ589, AQ587:AQ601),"")</f>
        <v>3</v>
      </c>
      <c r="AS589" s="447"/>
      <c r="AT589" s="95">
        <v>10</v>
      </c>
      <c r="AU589" s="177">
        <v>2857.829268292684</v>
      </c>
      <c r="AV589" s="177">
        <f t="shared" si="593"/>
        <v>285.78292682926838</v>
      </c>
      <c r="AW589" s="95">
        <f>IFERROR(RANK(AV589, AV587:AV601),"")</f>
        <v>8</v>
      </c>
      <c r="AX589" s="447"/>
    </row>
    <row r="590" spans="2:50">
      <c r="B590" s="456"/>
      <c r="C590" s="95">
        <f t="shared" si="585"/>
        <v>4</v>
      </c>
      <c r="D590" s="95" t="s">
        <v>209</v>
      </c>
      <c r="E590" s="95">
        <v>9</v>
      </c>
      <c r="F590" s="95">
        <v>3000</v>
      </c>
      <c r="G590" s="177">
        <f t="shared" si="586"/>
        <v>333.33333333333331</v>
      </c>
      <c r="H590" s="475"/>
      <c r="I590" s="153">
        <f>IFERROR(AVERAGE(P590,U590,Z590,AE590,AJ590,AO590,AT590),"")</f>
        <v>9</v>
      </c>
      <c r="J590" s="153">
        <f>IFERROR(AVERAGE(Q590,V590,AA590,AF590,AK590,AP590,AU590),"")</f>
        <v>2879.0978467641512</v>
      </c>
      <c r="K590" s="154">
        <f>IFERROR(AVERAGE(R590,W590,AB590,AG590,AL590,AQ590,AV590),"")</f>
        <v>319.89976075157227</v>
      </c>
      <c r="L590" s="473"/>
      <c r="M590" s="153">
        <f>IFERROR(RANK(K590, K587:K601),"")</f>
        <v>1</v>
      </c>
      <c r="N590" s="448"/>
      <c r="O590" s="448"/>
      <c r="P590" s="95">
        <v>9</v>
      </c>
      <c r="Q590" s="177">
        <v>2866.4999999999991</v>
      </c>
      <c r="R590" s="177">
        <f t="shared" si="587"/>
        <v>318.49999999999989</v>
      </c>
      <c r="S590" s="95">
        <f>IFERROR(RANK(R590, R587:R601),"")</f>
        <v>1</v>
      </c>
      <c r="T590" s="447"/>
      <c r="U590" s="95">
        <v>9</v>
      </c>
      <c r="V590" s="177">
        <v>2885.9259259259252</v>
      </c>
      <c r="W590" s="177">
        <f t="shared" si="588"/>
        <v>320.65843621399171</v>
      </c>
      <c r="X590" s="95">
        <f>IFERROR(RANK(W590, W587:W601),"")</f>
        <v>1</v>
      </c>
      <c r="Y590" s="447"/>
      <c r="Z590" s="95">
        <v>9</v>
      </c>
      <c r="AA590" s="177">
        <v>2881.4634146341455</v>
      </c>
      <c r="AB590" s="177">
        <f t="shared" si="589"/>
        <v>320.16260162601617</v>
      </c>
      <c r="AC590" s="95">
        <f>IFERROR(RANK(AB590, AB587:AB601),"")</f>
        <v>1</v>
      </c>
      <c r="AD590" s="447"/>
      <c r="AE590" s="95">
        <v>9</v>
      </c>
      <c r="AF590" s="177">
        <v>2869.0624999999986</v>
      </c>
      <c r="AG590" s="177">
        <f t="shared" si="590"/>
        <v>318.78472222222206</v>
      </c>
      <c r="AH590" s="95">
        <f>IFERROR(RANK(AG590, AG587:AG601),"")</f>
        <v>1</v>
      </c>
      <c r="AI590" s="447"/>
      <c r="AJ590" s="95">
        <v>9</v>
      </c>
      <c r="AK590" s="177">
        <v>2882.727272727273</v>
      </c>
      <c r="AL590" s="177">
        <f t="shared" si="591"/>
        <v>320.30303030303031</v>
      </c>
      <c r="AM590" s="95">
        <f>IFERROR(RANK(AL590, AL587:AL601),"")</f>
        <v>1</v>
      </c>
      <c r="AN590" s="447"/>
      <c r="AO590" s="95">
        <v>9</v>
      </c>
      <c r="AP590" s="177">
        <v>2885.1672240802682</v>
      </c>
      <c r="AQ590" s="177">
        <f t="shared" si="592"/>
        <v>320.57413600891869</v>
      </c>
      <c r="AR590" s="95">
        <f>IFERROR(RANK(AQ590, AQ587:AQ601),"")</f>
        <v>1</v>
      </c>
      <c r="AS590" s="447"/>
      <c r="AT590" s="95">
        <v>9</v>
      </c>
      <c r="AU590" s="177">
        <v>2882.8385899814475</v>
      </c>
      <c r="AV590" s="177">
        <f t="shared" si="593"/>
        <v>320.3153988868275</v>
      </c>
      <c r="AW590" s="95">
        <f>IFERROR(RANK(AV590, AV587:AV601),"")</f>
        <v>1</v>
      </c>
      <c r="AX590" s="447"/>
    </row>
    <row r="591" spans="2:50">
      <c r="B591" s="456"/>
      <c r="C591" s="95">
        <f t="shared" si="585"/>
        <v>5</v>
      </c>
      <c r="D591" s="95" t="s">
        <v>210</v>
      </c>
      <c r="E591" s="95">
        <v>10</v>
      </c>
      <c r="F591" s="95">
        <v>3000</v>
      </c>
      <c r="G591" s="177">
        <f t="shared" si="586"/>
        <v>300</v>
      </c>
      <c r="H591" s="475"/>
      <c r="I591" s="153">
        <f t="shared" ref="I591:I601" si="594">IFERROR(AVERAGE(P591,U591,Z591,AE591,AJ591,AO591,AT591),"")</f>
        <v>10</v>
      </c>
      <c r="J591" s="153">
        <f t="shared" ref="J591:J601" si="595">IFERROR(AVERAGE(Q591,V591,AA591,AF591,AK591,AP591,AU591),"")</f>
        <v>2878.7390931960754</v>
      </c>
      <c r="K591" s="154">
        <f t="shared" ref="K591:K601" si="596">IFERROR(AVERAGE(R591,W591,AB591,AG591,AL591,AQ591,AV591),"")</f>
        <v>287.87390931960755</v>
      </c>
      <c r="L591" s="473"/>
      <c r="M591" s="153">
        <f>IFERROR(RANK(K591, K587:K601),"")</f>
        <v>5</v>
      </c>
      <c r="N591" s="448"/>
      <c r="O591" s="448"/>
      <c r="P591" s="95">
        <v>10</v>
      </c>
      <c r="Q591" s="177">
        <v>2891.1111111111127</v>
      </c>
      <c r="R591" s="177">
        <f t="shared" si="587"/>
        <v>289.11111111111126</v>
      </c>
      <c r="S591" s="95">
        <f>IFERROR(RANK(R591, R587:R601),"")</f>
        <v>3</v>
      </c>
      <c r="T591" s="447"/>
      <c r="U591" s="95">
        <v>10</v>
      </c>
      <c r="V591" s="177">
        <v>2893.5849056603788</v>
      </c>
      <c r="W591" s="177">
        <f t="shared" si="588"/>
        <v>289.35849056603786</v>
      </c>
      <c r="X591" s="95">
        <f>IFERROR(RANK(W591, W587:W601),"")</f>
        <v>5</v>
      </c>
      <c r="Y591" s="447"/>
      <c r="Z591" s="95">
        <v>10</v>
      </c>
      <c r="AA591" s="177">
        <v>2860.3636363636379</v>
      </c>
      <c r="AB591" s="177">
        <f t="shared" si="589"/>
        <v>286.03636363636377</v>
      </c>
      <c r="AC591" s="95">
        <f>IFERROR(RANK(AB591, AB587:AB601),"")</f>
        <v>7</v>
      </c>
      <c r="AD591" s="447"/>
      <c r="AE591" s="95">
        <v>10</v>
      </c>
      <c r="AF591" s="177">
        <v>2872.3636363636383</v>
      </c>
      <c r="AG591" s="177">
        <f t="shared" si="590"/>
        <v>287.23636363636382</v>
      </c>
      <c r="AH591" s="95">
        <f>IFERROR(RANK(AG591, AG587:AG601),"")</f>
        <v>6</v>
      </c>
      <c r="AI591" s="447"/>
      <c r="AJ591" s="95">
        <v>10</v>
      </c>
      <c r="AK591" s="177">
        <v>2880.9523809523803</v>
      </c>
      <c r="AL591" s="177">
        <f t="shared" si="591"/>
        <v>288.09523809523802</v>
      </c>
      <c r="AM591" s="95">
        <f>IFERROR(RANK(AL591, AL587:AL601),"")</f>
        <v>3</v>
      </c>
      <c r="AN591" s="447"/>
      <c r="AO591" s="95">
        <v>10</v>
      </c>
      <c r="AP591" s="177">
        <v>2865.6338028169021</v>
      </c>
      <c r="AQ591" s="177">
        <f t="shared" si="592"/>
        <v>286.56338028169023</v>
      </c>
      <c r="AR591" s="95">
        <f>IFERROR(RANK(AQ591, AQ587:AQ601),"")</f>
        <v>6</v>
      </c>
      <c r="AS591" s="447"/>
      <c r="AT591" s="95">
        <v>10</v>
      </c>
      <c r="AU591" s="177">
        <v>2887.1641791044776</v>
      </c>
      <c r="AV591" s="177">
        <f t="shared" si="593"/>
        <v>288.71641791044777</v>
      </c>
      <c r="AW591" s="95">
        <f>IFERROR(RANK(AV591, AV587:AV601),"")</f>
        <v>4</v>
      </c>
      <c r="AX591" s="447"/>
    </row>
    <row r="592" spans="2:50">
      <c r="B592" s="456"/>
      <c r="C592" s="95">
        <f t="shared" si="585"/>
        <v>6</v>
      </c>
      <c r="D592" s="95" t="s">
        <v>216</v>
      </c>
      <c r="E592" s="95">
        <v>10</v>
      </c>
      <c r="F592" s="95">
        <v>3000</v>
      </c>
      <c r="G592" s="177">
        <f t="shared" si="586"/>
        <v>300</v>
      </c>
      <c r="H592" s="475"/>
      <c r="I592" s="153">
        <f t="shared" si="594"/>
        <v>10</v>
      </c>
      <c r="J592" s="153">
        <f t="shared" si="595"/>
        <v>2890.738964564749</v>
      </c>
      <c r="K592" s="154">
        <f t="shared" si="596"/>
        <v>289.07389645647493</v>
      </c>
      <c r="L592" s="473"/>
      <c r="M592" s="153">
        <f>IFERROR(RANK(K592, K587:K601),"")</f>
        <v>3</v>
      </c>
      <c r="N592" s="448"/>
      <c r="O592" s="448"/>
      <c r="P592" s="95">
        <v>10</v>
      </c>
      <c r="Q592" s="177">
        <v>2882.0000000000027</v>
      </c>
      <c r="R592" s="177">
        <f t="shared" si="587"/>
        <v>288.20000000000027</v>
      </c>
      <c r="S592" s="95">
        <f>IFERROR(RANK(R592, R587:R601),"")</f>
        <v>5</v>
      </c>
      <c r="T592" s="447"/>
      <c r="U592" s="95">
        <v>10</v>
      </c>
      <c r="V592" s="177">
        <v>2937.7777777777792</v>
      </c>
      <c r="W592" s="177">
        <f t="shared" si="588"/>
        <v>293.77777777777794</v>
      </c>
      <c r="X592" s="95">
        <f>IFERROR(RANK(W592, W587:W601),"")</f>
        <v>3</v>
      </c>
      <c r="Y592" s="447"/>
      <c r="Z592" s="95">
        <v>10</v>
      </c>
      <c r="AA592" s="177">
        <v>2927.1428571428592</v>
      </c>
      <c r="AB592" s="177">
        <f t="shared" si="589"/>
        <v>292.71428571428589</v>
      </c>
      <c r="AC592" s="95">
        <f>IFERROR(RANK(AB592, AB587:AB601),"")</f>
        <v>2</v>
      </c>
      <c r="AD592" s="447"/>
      <c r="AE592" s="95">
        <v>10</v>
      </c>
      <c r="AF592" s="177">
        <v>2861.5384615384633</v>
      </c>
      <c r="AG592" s="177">
        <f t="shared" si="590"/>
        <v>286.1538461538463</v>
      </c>
      <c r="AH592" s="95">
        <f>IFERROR(RANK(AG592, AG587:AG601),"")</f>
        <v>8</v>
      </c>
      <c r="AI592" s="447"/>
      <c r="AJ592" s="95">
        <v>10</v>
      </c>
      <c r="AK592" s="177">
        <v>2871.8918918918898</v>
      </c>
      <c r="AL592" s="177">
        <f t="shared" si="591"/>
        <v>287.18918918918899</v>
      </c>
      <c r="AM592" s="95">
        <f>IFERROR(RANK(AL592, AL587:AL601),"")</f>
        <v>5</v>
      </c>
      <c r="AN592" s="447"/>
      <c r="AO592" s="95">
        <v>10</v>
      </c>
      <c r="AP592" s="177">
        <v>2860.9756097560967</v>
      </c>
      <c r="AQ592" s="177">
        <f t="shared" si="592"/>
        <v>286.09756097560967</v>
      </c>
      <c r="AR592" s="95">
        <f>IFERROR(RANK(AQ592, AQ587:AQ601),"")</f>
        <v>7</v>
      </c>
      <c r="AS592" s="447"/>
      <c r="AT592" s="95">
        <v>10</v>
      </c>
      <c r="AU592" s="177">
        <v>2893.8461538461524</v>
      </c>
      <c r="AV592" s="177">
        <f t="shared" si="593"/>
        <v>289.38461538461524</v>
      </c>
      <c r="AW592" s="95">
        <f>IFERROR(RANK(AV592, AV587:AV601),"")</f>
        <v>3</v>
      </c>
      <c r="AX592" s="447"/>
    </row>
    <row r="593" spans="2:50">
      <c r="B593" s="456"/>
      <c r="C593" s="95">
        <f t="shared" si="585"/>
        <v>7</v>
      </c>
      <c r="D593" s="95" t="s">
        <v>218</v>
      </c>
      <c r="E593" s="95">
        <v>13</v>
      </c>
      <c r="F593" s="95">
        <v>2000</v>
      </c>
      <c r="G593" s="177">
        <f t="shared" si="586"/>
        <v>153.84615384615384</v>
      </c>
      <c r="H593" s="475"/>
      <c r="I593" s="153">
        <f t="shared" si="594"/>
        <v>13</v>
      </c>
      <c r="J593" s="153">
        <f t="shared" si="595"/>
        <v>1947.9837413975363</v>
      </c>
      <c r="K593" s="154">
        <f t="shared" si="596"/>
        <v>149.84490318442587</v>
      </c>
      <c r="L593" s="473"/>
      <c r="M593" s="153">
        <f>IFERROR(RANK(K593, K587:K601),"")</f>
        <v>10</v>
      </c>
      <c r="N593" s="448"/>
      <c r="O593" s="448"/>
      <c r="P593" s="95">
        <v>13</v>
      </c>
      <c r="Q593" s="177">
        <v>1982.8571428571422</v>
      </c>
      <c r="R593" s="177">
        <f t="shared" si="587"/>
        <v>152.52747252747247</v>
      </c>
      <c r="S593" s="95">
        <f>IFERROR(RANK(R593, R587:R601),"")</f>
        <v>10</v>
      </c>
      <c r="T593" s="447"/>
      <c r="U593" s="95">
        <v>13</v>
      </c>
      <c r="V593" s="177">
        <v>1925.4545454545455</v>
      </c>
      <c r="W593" s="177">
        <f t="shared" si="588"/>
        <v>148.11188811188811</v>
      </c>
      <c r="X593" s="95">
        <f>IFERROR(RANK(W593, W587:W601),"")</f>
        <v>10</v>
      </c>
      <c r="Y593" s="447"/>
      <c r="Z593" s="95">
        <v>13</v>
      </c>
      <c r="AA593" s="177">
        <v>1951.4285714285706</v>
      </c>
      <c r="AB593" s="177">
        <f t="shared" si="589"/>
        <v>150.10989010989005</v>
      </c>
      <c r="AC593" s="95">
        <f>IFERROR(RANK(AB593, AB587:AB601),"")</f>
        <v>10</v>
      </c>
      <c r="AD593" s="447"/>
      <c r="AE593" s="95">
        <v>13</v>
      </c>
      <c r="AF593" s="177">
        <v>1904.210526315788</v>
      </c>
      <c r="AG593" s="177">
        <f t="shared" si="590"/>
        <v>146.47773279352216</v>
      </c>
      <c r="AH593" s="95">
        <f>IFERROR(RANK(AG593, AG587:AG601),"")</f>
        <v>10</v>
      </c>
      <c r="AI593" s="447"/>
      <c r="AJ593" s="95">
        <v>13</v>
      </c>
      <c r="AK593" s="177">
        <v>1965.6000000000008</v>
      </c>
      <c r="AL593" s="177">
        <f t="shared" si="591"/>
        <v>151.20000000000007</v>
      </c>
      <c r="AM593" s="95">
        <f>IFERROR(RANK(AL593, AL587:AL601),"")</f>
        <v>10</v>
      </c>
      <c r="AN593" s="447"/>
      <c r="AO593" s="95">
        <v>13</v>
      </c>
      <c r="AP593" s="177">
        <v>1962.857142857142</v>
      </c>
      <c r="AQ593" s="177">
        <f t="shared" si="592"/>
        <v>150.98901098901092</v>
      </c>
      <c r="AR593" s="95">
        <f>IFERROR(RANK(AQ593, AQ587:AQ601),"")</f>
        <v>10</v>
      </c>
      <c r="AS593" s="447"/>
      <c r="AT593" s="95">
        <v>13</v>
      </c>
      <c r="AU593" s="177">
        <v>1943.4782608695652</v>
      </c>
      <c r="AV593" s="177">
        <f t="shared" si="593"/>
        <v>149.49832775919734</v>
      </c>
      <c r="AW593" s="95">
        <f>IFERROR(RANK(AV593, AV587:AV601),"")</f>
        <v>10</v>
      </c>
      <c r="AX593" s="447"/>
    </row>
    <row r="594" spans="2:50">
      <c r="B594" s="456"/>
      <c r="C594" s="95">
        <f t="shared" si="585"/>
        <v>8</v>
      </c>
      <c r="D594" s="95" t="s">
        <v>222</v>
      </c>
      <c r="E594" s="95">
        <v>12</v>
      </c>
      <c r="F594" s="95">
        <v>2000</v>
      </c>
      <c r="G594" s="177">
        <f t="shared" si="586"/>
        <v>166.66666666666666</v>
      </c>
      <c r="H594" s="475"/>
      <c r="I594" s="153">
        <f t="shared" si="594"/>
        <v>12</v>
      </c>
      <c r="J594" s="153">
        <f t="shared" si="595"/>
        <v>1910.7306760795216</v>
      </c>
      <c r="K594" s="154">
        <f t="shared" si="596"/>
        <v>159.22755633996013</v>
      </c>
      <c r="L594" s="473"/>
      <c r="M594" s="153">
        <f>IFERROR(RANK(K594, K587:K601),"")</f>
        <v>9</v>
      </c>
      <c r="N594" s="448"/>
      <c r="O594" s="448"/>
      <c r="P594" s="95">
        <v>12</v>
      </c>
      <c r="Q594" s="177">
        <v>1911.7808219178087</v>
      </c>
      <c r="R594" s="177">
        <f t="shared" si="587"/>
        <v>159.31506849315073</v>
      </c>
      <c r="S594" s="95">
        <f>IFERROR(RANK(R594, R587:R601),"")</f>
        <v>9</v>
      </c>
      <c r="T594" s="447"/>
      <c r="U594" s="95">
        <v>12</v>
      </c>
      <c r="V594" s="177">
        <v>1906.2162162162169</v>
      </c>
      <c r="W594" s="177">
        <f t="shared" si="588"/>
        <v>158.85135135135141</v>
      </c>
      <c r="X594" s="95">
        <f>IFERROR(RANK(W594, W587:W601),"")</f>
        <v>9</v>
      </c>
      <c r="Y594" s="447"/>
      <c r="Z594" s="95">
        <v>12</v>
      </c>
      <c r="AA594" s="177">
        <v>1905.6716417910447</v>
      </c>
      <c r="AB594" s="177">
        <f t="shared" si="589"/>
        <v>158.80597014925374</v>
      </c>
      <c r="AC594" s="95">
        <f>IFERROR(RANK(AB594, AB587:AB601),"")</f>
        <v>9</v>
      </c>
      <c r="AD594" s="447"/>
      <c r="AE594" s="95">
        <v>12</v>
      </c>
      <c r="AF594" s="177">
        <v>1910.6249999999995</v>
      </c>
      <c r="AG594" s="177">
        <f t="shared" si="590"/>
        <v>159.21874999999997</v>
      </c>
      <c r="AH594" s="95">
        <f>IFERROR(RANK(AG594, AG587:AG601),"")</f>
        <v>9</v>
      </c>
      <c r="AI594" s="447"/>
      <c r="AJ594" s="95">
        <v>12</v>
      </c>
      <c r="AK594" s="177">
        <v>1900.8000000000006</v>
      </c>
      <c r="AL594" s="177">
        <f t="shared" si="591"/>
        <v>158.40000000000006</v>
      </c>
      <c r="AM594" s="95">
        <f>IFERROR(RANK(AL594, AL587:AL601),"")</f>
        <v>9</v>
      </c>
      <c r="AN594" s="447"/>
      <c r="AO594" s="95">
        <v>12</v>
      </c>
      <c r="AP594" s="177">
        <v>1921.6000000000006</v>
      </c>
      <c r="AQ594" s="177">
        <f t="shared" si="592"/>
        <v>160.13333333333338</v>
      </c>
      <c r="AR594" s="95">
        <f>IFERROR(RANK(AQ594, AQ587:AQ601),"")</f>
        <v>9</v>
      </c>
      <c r="AS594" s="447"/>
      <c r="AT594" s="95">
        <v>12</v>
      </c>
      <c r="AU594" s="177">
        <v>1918.4210526315796</v>
      </c>
      <c r="AV594" s="177">
        <f t="shared" si="593"/>
        <v>159.86842105263165</v>
      </c>
      <c r="AW594" s="95">
        <f>IFERROR(RANK(AV594, AV587:AV601),"")</f>
        <v>9</v>
      </c>
      <c r="AX594" s="447"/>
    </row>
    <row r="595" spans="2:50">
      <c r="B595" s="456"/>
      <c r="C595" s="95">
        <f t="shared" si="585"/>
        <v>9</v>
      </c>
      <c r="D595" s="95" t="s">
        <v>223</v>
      </c>
      <c r="E595" s="95">
        <v>10</v>
      </c>
      <c r="F595" s="95">
        <v>3000</v>
      </c>
      <c r="G595" s="177">
        <f t="shared" si="586"/>
        <v>300</v>
      </c>
      <c r="H595" s="475"/>
      <c r="I595" s="153">
        <f t="shared" si="594"/>
        <v>10</v>
      </c>
      <c r="J595" s="153">
        <f t="shared" si="595"/>
        <v>2924.6794192331954</v>
      </c>
      <c r="K595" s="154">
        <f t="shared" si="596"/>
        <v>292.46794192331947</v>
      </c>
      <c r="L595" s="473"/>
      <c r="M595" s="153">
        <f>IFERROR(RANK(K595, K587:K601),"")</f>
        <v>2</v>
      </c>
      <c r="N595" s="448"/>
      <c r="O595" s="448"/>
      <c r="P595" s="95">
        <v>10</v>
      </c>
      <c r="Q595" s="177">
        <v>2940.0000000000009</v>
      </c>
      <c r="R595" s="177">
        <f t="shared" si="587"/>
        <v>294.00000000000011</v>
      </c>
      <c r="S595" s="95">
        <f>IFERROR(RANK(R595, R587:R601),"")</f>
        <v>2</v>
      </c>
      <c r="T595" s="447"/>
      <c r="U595" s="95">
        <v>10</v>
      </c>
      <c r="V595" s="177">
        <v>2958.260869565217</v>
      </c>
      <c r="W595" s="177">
        <f t="shared" si="588"/>
        <v>295.82608695652169</v>
      </c>
      <c r="X595" s="95">
        <f>IFERROR(RANK(W595, W587:W601),"")</f>
        <v>2</v>
      </c>
      <c r="Y595" s="447"/>
      <c r="Z595" s="95">
        <v>10</v>
      </c>
      <c r="AA595" s="177">
        <v>2852.727272727273</v>
      </c>
      <c r="AB595" s="177">
        <f t="shared" si="589"/>
        <v>285.27272727272731</v>
      </c>
      <c r="AC595" s="95">
        <f>IFERROR(RANK(AB595, AB587:AB601),"")</f>
        <v>8</v>
      </c>
      <c r="AD595" s="447"/>
      <c r="AE595" s="95">
        <v>10</v>
      </c>
      <c r="AF595" s="177">
        <v>2911.578947368419</v>
      </c>
      <c r="AG595" s="177">
        <f t="shared" si="590"/>
        <v>291.15789473684191</v>
      </c>
      <c r="AH595" s="95">
        <f>IFERROR(RANK(AG595, AG587:AG601),"")</f>
        <v>2</v>
      </c>
      <c r="AI595" s="447"/>
      <c r="AJ595" s="95">
        <v>10</v>
      </c>
      <c r="AK595" s="177">
        <v>2937.7777777777792</v>
      </c>
      <c r="AL595" s="177">
        <f t="shared" si="591"/>
        <v>293.77777777777794</v>
      </c>
      <c r="AM595" s="95">
        <f>IFERROR(RANK(AL595, AL587:AL601),"")</f>
        <v>2</v>
      </c>
      <c r="AN595" s="447"/>
      <c r="AO595" s="95">
        <v>10</v>
      </c>
      <c r="AP595" s="177">
        <v>2945.4545454545455</v>
      </c>
      <c r="AQ595" s="177">
        <f t="shared" si="592"/>
        <v>294.54545454545456</v>
      </c>
      <c r="AR595" s="95">
        <f>IFERROR(RANK(AQ595, AQ587:AQ601),"")</f>
        <v>2</v>
      </c>
      <c r="AS595" s="447"/>
      <c r="AT595" s="95">
        <v>10</v>
      </c>
      <c r="AU595" s="177">
        <v>2926.9565217391305</v>
      </c>
      <c r="AV595" s="177">
        <f t="shared" si="593"/>
        <v>292.69565217391306</v>
      </c>
      <c r="AW595" s="95">
        <f>IFERROR(RANK(AV595, AV587:AV601),"")</f>
        <v>2</v>
      </c>
      <c r="AX595" s="447"/>
    </row>
    <row r="596" spans="2:50">
      <c r="B596" s="456"/>
      <c r="C596" s="95">
        <f t="shared" si="585"/>
        <v>10</v>
      </c>
      <c r="D596" s="95" t="s">
        <v>224</v>
      </c>
      <c r="E596" s="95">
        <v>10</v>
      </c>
      <c r="F596" s="95">
        <v>3000</v>
      </c>
      <c r="G596" s="177">
        <f t="shared" si="586"/>
        <v>300</v>
      </c>
      <c r="H596" s="475"/>
      <c r="I596" s="153">
        <f t="shared" si="594"/>
        <v>10</v>
      </c>
      <c r="J596" s="153">
        <f t="shared" si="595"/>
        <v>2876.5112677197226</v>
      </c>
      <c r="K596" s="154">
        <f t="shared" si="596"/>
        <v>287.6511267719722</v>
      </c>
      <c r="L596" s="473"/>
      <c r="M596" s="153">
        <f>IFERROR(RANK(K596, K587:K601),"")</f>
        <v>6</v>
      </c>
      <c r="N596" s="448"/>
      <c r="O596" s="448"/>
      <c r="P596" s="95">
        <v>10</v>
      </c>
      <c r="Q596" s="177">
        <v>2882.6666666666665</v>
      </c>
      <c r="R596" s="177">
        <f t="shared" si="587"/>
        <v>288.26666666666665</v>
      </c>
      <c r="S596" s="95">
        <f>IFERROR(RANK(R596, R587:R601),"")</f>
        <v>4</v>
      </c>
      <c r="T596" s="447"/>
      <c r="U596" s="95">
        <v>10</v>
      </c>
      <c r="V596" s="177">
        <v>2894.1176470588221</v>
      </c>
      <c r="W596" s="177">
        <f t="shared" si="588"/>
        <v>289.41176470588221</v>
      </c>
      <c r="X596" s="95">
        <f>IFERROR(RANK(W596, W587:W601),"")</f>
        <v>4</v>
      </c>
      <c r="Y596" s="447"/>
      <c r="Z596" s="95">
        <v>10</v>
      </c>
      <c r="AA596" s="177">
        <v>2863.7288135593226</v>
      </c>
      <c r="AB596" s="177">
        <f t="shared" si="589"/>
        <v>286.37288135593224</v>
      </c>
      <c r="AC596" s="95">
        <f>IFERROR(RANK(AB596, AB587:AB601),"")</f>
        <v>6</v>
      </c>
      <c r="AD596" s="447"/>
      <c r="AE596" s="95">
        <v>10</v>
      </c>
      <c r="AF596" s="177">
        <v>2892.0000000000005</v>
      </c>
      <c r="AG596" s="177">
        <f t="shared" si="590"/>
        <v>289.20000000000005</v>
      </c>
      <c r="AH596" s="95">
        <f>IFERROR(RANK(AG596, AG587:AG601),"")</f>
        <v>3</v>
      </c>
      <c r="AI596" s="447"/>
      <c r="AJ596" s="95">
        <v>10</v>
      </c>
      <c r="AK596" s="177">
        <v>2868.1818181818194</v>
      </c>
      <c r="AL596" s="177">
        <f t="shared" si="591"/>
        <v>286.81818181818193</v>
      </c>
      <c r="AM596" s="95">
        <f>IFERROR(RANK(AL596, AL587:AL601),"")</f>
        <v>7</v>
      </c>
      <c r="AN596" s="447"/>
      <c r="AO596" s="95">
        <v>10</v>
      </c>
      <c r="AP596" s="177">
        <v>2859.5714285714257</v>
      </c>
      <c r="AQ596" s="177">
        <f t="shared" si="592"/>
        <v>285.95714285714257</v>
      </c>
      <c r="AR596" s="95">
        <f>IFERROR(RANK(AQ596, AQ587:AQ601),"")</f>
        <v>8</v>
      </c>
      <c r="AS596" s="447"/>
      <c r="AT596" s="95">
        <v>10</v>
      </c>
      <c r="AU596" s="177">
        <v>2875.3125000000014</v>
      </c>
      <c r="AV596" s="177">
        <f t="shared" si="593"/>
        <v>287.53125000000011</v>
      </c>
      <c r="AW596" s="95">
        <f>IFERROR(RANK(AV596, AV587:AV601),"")</f>
        <v>6</v>
      </c>
      <c r="AX596" s="447"/>
    </row>
    <row r="597" spans="2:50">
      <c r="B597" s="456"/>
      <c r="C597" s="95">
        <f t="shared" si="585"/>
        <v>11</v>
      </c>
      <c r="D597" s="95"/>
      <c r="E597" s="95"/>
      <c r="F597" s="95"/>
      <c r="G597" s="177" t="str">
        <f t="shared" si="586"/>
        <v/>
      </c>
      <c r="H597" s="475"/>
      <c r="I597" s="153" t="str">
        <f t="shared" si="594"/>
        <v/>
      </c>
      <c r="J597" s="153" t="str">
        <f t="shared" si="595"/>
        <v/>
      </c>
      <c r="K597" s="154" t="str">
        <f t="shared" si="596"/>
        <v/>
      </c>
      <c r="L597" s="473"/>
      <c r="M597" s="153" t="str">
        <f>IFERROR(RANK(K597, K587:K601),"")</f>
        <v/>
      </c>
      <c r="N597" s="448"/>
      <c r="O597" s="448"/>
      <c r="P597" s="95"/>
      <c r="Q597" s="177"/>
      <c r="R597" s="177" t="str">
        <f t="shared" si="587"/>
        <v/>
      </c>
      <c r="S597" s="95" t="str">
        <f>IFERROR(RANK(R597, R587:R601),"")</f>
        <v/>
      </c>
      <c r="T597" s="447"/>
      <c r="U597" s="95"/>
      <c r="V597" s="177"/>
      <c r="W597" s="177" t="str">
        <f t="shared" si="588"/>
        <v/>
      </c>
      <c r="X597" s="95" t="str">
        <f>IFERROR(RANK(W597, W587:W601),"")</f>
        <v/>
      </c>
      <c r="Y597" s="447"/>
      <c r="Z597" s="95"/>
      <c r="AA597" s="177"/>
      <c r="AB597" s="177" t="str">
        <f t="shared" si="589"/>
        <v/>
      </c>
      <c r="AC597" s="95" t="str">
        <f>IFERROR(RANK(AB597, AB587:AB601),"")</f>
        <v/>
      </c>
      <c r="AD597" s="447"/>
      <c r="AE597" s="95"/>
      <c r="AF597" s="177"/>
      <c r="AG597" s="177" t="str">
        <f t="shared" si="590"/>
        <v/>
      </c>
      <c r="AH597" s="95" t="str">
        <f>IFERROR(RANK(AG597, AG587:AG601),"")</f>
        <v/>
      </c>
      <c r="AI597" s="447"/>
      <c r="AJ597" s="95"/>
      <c r="AK597" s="177"/>
      <c r="AL597" s="177" t="str">
        <f t="shared" si="591"/>
        <v/>
      </c>
      <c r="AM597" s="95" t="str">
        <f>IFERROR(RANK(AL597, AL587:AL601),"")</f>
        <v/>
      </c>
      <c r="AN597" s="447"/>
      <c r="AO597" s="95"/>
      <c r="AP597" s="177"/>
      <c r="AQ597" s="177" t="str">
        <f t="shared" si="592"/>
        <v/>
      </c>
      <c r="AR597" s="95" t="str">
        <f>IFERROR(RANK(AQ597, AQ587:AQ601),"")</f>
        <v/>
      </c>
      <c r="AS597" s="447"/>
      <c r="AT597" s="95"/>
      <c r="AU597" s="177"/>
      <c r="AV597" s="177" t="str">
        <f t="shared" si="593"/>
        <v/>
      </c>
      <c r="AW597" s="95" t="str">
        <f>IFERROR(RANK(AV597, AV587:AV601),"")</f>
        <v/>
      </c>
      <c r="AX597" s="447"/>
    </row>
    <row r="598" spans="2:50">
      <c r="B598" s="456"/>
      <c r="C598" s="95">
        <f t="shared" si="585"/>
        <v>12</v>
      </c>
      <c r="D598" s="95"/>
      <c r="E598" s="95"/>
      <c r="F598" s="95"/>
      <c r="G598" s="177" t="str">
        <f t="shared" si="586"/>
        <v/>
      </c>
      <c r="H598" s="475"/>
      <c r="I598" s="153" t="str">
        <f t="shared" si="594"/>
        <v/>
      </c>
      <c r="J598" s="153" t="str">
        <f t="shared" si="595"/>
        <v/>
      </c>
      <c r="K598" s="154" t="str">
        <f t="shared" si="596"/>
        <v/>
      </c>
      <c r="L598" s="473"/>
      <c r="M598" s="153" t="str">
        <f>IFERROR(RANK(K598, K587:K601),"")</f>
        <v/>
      </c>
      <c r="N598" s="448"/>
      <c r="O598" s="448"/>
      <c r="P598" s="95"/>
      <c r="Q598" s="177"/>
      <c r="R598" s="177" t="str">
        <f t="shared" si="587"/>
        <v/>
      </c>
      <c r="S598" s="95" t="str">
        <f>IFERROR(RANK(R598, R587:R601),"")</f>
        <v/>
      </c>
      <c r="T598" s="447"/>
      <c r="U598" s="95"/>
      <c r="V598" s="177"/>
      <c r="W598" s="177" t="str">
        <f t="shared" si="588"/>
        <v/>
      </c>
      <c r="X598" s="95" t="str">
        <f>IFERROR(RANK(W598, W587:W601),"")</f>
        <v/>
      </c>
      <c r="Y598" s="447"/>
      <c r="Z598" s="95"/>
      <c r="AA598" s="177"/>
      <c r="AB598" s="177" t="str">
        <f t="shared" si="589"/>
        <v/>
      </c>
      <c r="AC598" s="95" t="str">
        <f>IFERROR(RANK(AB598, AB587:AB601),"")</f>
        <v/>
      </c>
      <c r="AD598" s="447"/>
      <c r="AE598" s="95"/>
      <c r="AF598" s="177"/>
      <c r="AG598" s="177" t="str">
        <f t="shared" si="590"/>
        <v/>
      </c>
      <c r="AH598" s="95" t="str">
        <f>IFERROR(RANK(AG598, AG587:AG601),"")</f>
        <v/>
      </c>
      <c r="AI598" s="447"/>
      <c r="AJ598" s="95"/>
      <c r="AK598" s="177"/>
      <c r="AL598" s="177" t="str">
        <f t="shared" si="591"/>
        <v/>
      </c>
      <c r="AM598" s="95" t="str">
        <f>IFERROR(RANK(AL598, AL587:AL601),"")</f>
        <v/>
      </c>
      <c r="AN598" s="447"/>
      <c r="AO598" s="95"/>
      <c r="AP598" s="177"/>
      <c r="AQ598" s="177" t="str">
        <f t="shared" si="592"/>
        <v/>
      </c>
      <c r="AR598" s="95" t="str">
        <f>IFERROR(RANK(AQ598, AQ587:AQ601),"")</f>
        <v/>
      </c>
      <c r="AS598" s="447"/>
      <c r="AT598" s="95"/>
      <c r="AU598" s="177"/>
      <c r="AV598" s="177" t="str">
        <f t="shared" si="593"/>
        <v/>
      </c>
      <c r="AW598" s="95" t="str">
        <f>IFERROR(RANK(AV598, AV587:AV601),"")</f>
        <v/>
      </c>
      <c r="AX598" s="447"/>
    </row>
    <row r="599" spans="2:50">
      <c r="B599" s="456"/>
      <c r="C599" s="95">
        <f t="shared" si="585"/>
        <v>13</v>
      </c>
      <c r="D599" s="95"/>
      <c r="E599" s="95"/>
      <c r="F599" s="95"/>
      <c r="G599" s="177" t="str">
        <f t="shared" si="586"/>
        <v/>
      </c>
      <c r="H599" s="475"/>
      <c r="I599" s="153" t="str">
        <f t="shared" si="594"/>
        <v/>
      </c>
      <c r="J599" s="153" t="str">
        <f t="shared" si="595"/>
        <v/>
      </c>
      <c r="K599" s="154" t="str">
        <f t="shared" si="596"/>
        <v/>
      </c>
      <c r="L599" s="473"/>
      <c r="M599" s="153" t="str">
        <f>IFERROR(RANK(K599, K587:K601),"")</f>
        <v/>
      </c>
      <c r="N599" s="448"/>
      <c r="O599" s="448"/>
      <c r="P599" s="95"/>
      <c r="Q599" s="177"/>
      <c r="R599" s="177" t="str">
        <f t="shared" si="587"/>
        <v/>
      </c>
      <c r="S599" s="95" t="str">
        <f>IFERROR(RANK(R599, R587:R601),"")</f>
        <v/>
      </c>
      <c r="T599" s="447"/>
      <c r="U599" s="95"/>
      <c r="V599" s="177"/>
      <c r="W599" s="177" t="str">
        <f t="shared" si="588"/>
        <v/>
      </c>
      <c r="X599" s="95" t="str">
        <f>IFERROR(RANK(W599, W587:W601),"")</f>
        <v/>
      </c>
      <c r="Y599" s="447"/>
      <c r="Z599" s="95"/>
      <c r="AA599" s="177"/>
      <c r="AB599" s="177" t="str">
        <f t="shared" si="589"/>
        <v/>
      </c>
      <c r="AC599" s="95" t="str">
        <f>IFERROR(RANK(AB599, AB587:AB601),"")</f>
        <v/>
      </c>
      <c r="AD599" s="447"/>
      <c r="AE599" s="95"/>
      <c r="AF599" s="177"/>
      <c r="AG599" s="177" t="str">
        <f t="shared" si="590"/>
        <v/>
      </c>
      <c r="AH599" s="95" t="str">
        <f>IFERROR(RANK(AG599, AG587:AG601),"")</f>
        <v/>
      </c>
      <c r="AI599" s="447"/>
      <c r="AJ599" s="95"/>
      <c r="AK599" s="177"/>
      <c r="AL599" s="177" t="str">
        <f t="shared" si="591"/>
        <v/>
      </c>
      <c r="AM599" s="95" t="str">
        <f>IFERROR(RANK(AL599, AL587:AL601),"")</f>
        <v/>
      </c>
      <c r="AN599" s="447"/>
      <c r="AO599" s="95"/>
      <c r="AP599" s="177"/>
      <c r="AQ599" s="177" t="str">
        <f t="shared" si="592"/>
        <v/>
      </c>
      <c r="AR599" s="95" t="str">
        <f>IFERROR(RANK(AQ599, AQ587:AQ601),"")</f>
        <v/>
      </c>
      <c r="AS599" s="447"/>
      <c r="AT599" s="95"/>
      <c r="AU599" s="177"/>
      <c r="AV599" s="177" t="str">
        <f t="shared" si="593"/>
        <v/>
      </c>
      <c r="AW599" s="95" t="str">
        <f>IFERROR(RANK(AV599, AV587:AV601),"")</f>
        <v/>
      </c>
      <c r="AX599" s="447"/>
    </row>
    <row r="600" spans="2:50">
      <c r="B600" s="456"/>
      <c r="C600" s="95">
        <f t="shared" si="585"/>
        <v>14</v>
      </c>
      <c r="D600" s="95"/>
      <c r="E600" s="95"/>
      <c r="F600" s="95"/>
      <c r="G600" s="177" t="str">
        <f t="shared" si="586"/>
        <v/>
      </c>
      <c r="H600" s="475"/>
      <c r="I600" s="153" t="str">
        <f t="shared" si="594"/>
        <v/>
      </c>
      <c r="J600" s="153" t="str">
        <f t="shared" si="595"/>
        <v/>
      </c>
      <c r="K600" s="154" t="str">
        <f t="shared" si="596"/>
        <v/>
      </c>
      <c r="L600" s="473"/>
      <c r="M600" s="153" t="str">
        <f>IFERROR(RANK(K600, K587:K601),"")</f>
        <v/>
      </c>
      <c r="N600" s="448"/>
      <c r="O600" s="448"/>
      <c r="P600" s="95"/>
      <c r="Q600" s="177"/>
      <c r="R600" s="177" t="str">
        <f t="shared" si="587"/>
        <v/>
      </c>
      <c r="S600" s="95" t="str">
        <f>IFERROR(RANK(R600, R587:R601),"")</f>
        <v/>
      </c>
      <c r="T600" s="447"/>
      <c r="U600" s="95"/>
      <c r="V600" s="177"/>
      <c r="W600" s="177" t="str">
        <f t="shared" si="588"/>
        <v/>
      </c>
      <c r="X600" s="95" t="str">
        <f>IFERROR(RANK(W600, W587:W601),"")</f>
        <v/>
      </c>
      <c r="Y600" s="447"/>
      <c r="Z600" s="95"/>
      <c r="AA600" s="177"/>
      <c r="AB600" s="177" t="str">
        <f t="shared" si="589"/>
        <v/>
      </c>
      <c r="AC600" s="95" t="str">
        <f>IFERROR(RANK(AB600, AB587:AB601),"")</f>
        <v/>
      </c>
      <c r="AD600" s="447"/>
      <c r="AE600" s="95"/>
      <c r="AF600" s="177"/>
      <c r="AG600" s="177" t="str">
        <f t="shared" si="590"/>
        <v/>
      </c>
      <c r="AH600" s="95" t="str">
        <f>IFERROR(RANK(AG600, AG587:AG601),"")</f>
        <v/>
      </c>
      <c r="AI600" s="447"/>
      <c r="AJ600" s="95"/>
      <c r="AK600" s="177"/>
      <c r="AL600" s="177" t="str">
        <f t="shared" si="591"/>
        <v/>
      </c>
      <c r="AM600" s="95" t="str">
        <f>IFERROR(RANK(AL600, AL587:AL601),"")</f>
        <v/>
      </c>
      <c r="AN600" s="447"/>
      <c r="AO600" s="95"/>
      <c r="AP600" s="177"/>
      <c r="AQ600" s="177" t="str">
        <f t="shared" si="592"/>
        <v/>
      </c>
      <c r="AR600" s="95" t="str">
        <f>IFERROR(RANK(AQ600, AQ587:AQ601),"")</f>
        <v/>
      </c>
      <c r="AS600" s="447"/>
      <c r="AT600" s="95"/>
      <c r="AU600" s="177"/>
      <c r="AV600" s="177" t="str">
        <f t="shared" si="593"/>
        <v/>
      </c>
      <c r="AW600" s="95" t="str">
        <f>IFERROR(RANK(AV600, AV587:AV601),"")</f>
        <v/>
      </c>
      <c r="AX600" s="447"/>
    </row>
    <row r="601" spans="2:50">
      <c r="B601" s="456"/>
      <c r="C601" s="95">
        <f t="shared" si="585"/>
        <v>15</v>
      </c>
      <c r="D601" s="95"/>
      <c r="E601" s="95"/>
      <c r="F601" s="95"/>
      <c r="G601" s="177" t="str">
        <f t="shared" si="586"/>
        <v/>
      </c>
      <c r="H601" s="476"/>
      <c r="I601" s="153" t="str">
        <f t="shared" si="594"/>
        <v/>
      </c>
      <c r="J601" s="153" t="str">
        <f t="shared" si="595"/>
        <v/>
      </c>
      <c r="K601" s="154" t="str">
        <f t="shared" si="596"/>
        <v/>
      </c>
      <c r="L601" s="473"/>
      <c r="M601" s="153" t="str">
        <f>IFERROR(RANK(K601, K587:K601),"")</f>
        <v/>
      </c>
      <c r="N601" s="448"/>
      <c r="O601" s="448"/>
      <c r="P601" s="95"/>
      <c r="Q601" s="177"/>
      <c r="R601" s="177" t="str">
        <f t="shared" si="587"/>
        <v/>
      </c>
      <c r="S601" s="95" t="str">
        <f>IFERROR(RANK(R601, R587:R601),"")</f>
        <v/>
      </c>
      <c r="T601" s="447"/>
      <c r="U601" s="95"/>
      <c r="V601" s="177"/>
      <c r="W601" s="177" t="str">
        <f t="shared" si="588"/>
        <v/>
      </c>
      <c r="X601" s="95" t="str">
        <f>IFERROR(RANK(W601, W587:W601),"")</f>
        <v/>
      </c>
      <c r="Y601" s="447"/>
      <c r="Z601" s="95"/>
      <c r="AA601" s="177"/>
      <c r="AB601" s="177" t="str">
        <f t="shared" si="589"/>
        <v/>
      </c>
      <c r="AC601" s="95" t="str">
        <f>IFERROR(RANK(AB601, AB587:AB601),"")</f>
        <v/>
      </c>
      <c r="AD601" s="447"/>
      <c r="AE601" s="95"/>
      <c r="AF601" s="177"/>
      <c r="AG601" s="177" t="str">
        <f t="shared" si="590"/>
        <v/>
      </c>
      <c r="AH601" s="95" t="str">
        <f>IFERROR(RANK(AG601, AG587:AG601),"")</f>
        <v/>
      </c>
      <c r="AI601" s="447"/>
      <c r="AJ601" s="95"/>
      <c r="AK601" s="177"/>
      <c r="AL601" s="177" t="str">
        <f t="shared" si="591"/>
        <v/>
      </c>
      <c r="AM601" s="95" t="str">
        <f>IFERROR(RANK(AL601, AL587:AL601),"")</f>
        <v/>
      </c>
      <c r="AN601" s="447"/>
      <c r="AO601" s="95"/>
      <c r="AP601" s="177"/>
      <c r="AQ601" s="177" t="str">
        <f t="shared" si="592"/>
        <v/>
      </c>
      <c r="AR601" s="95" t="str">
        <f>IFERROR(RANK(AQ601, AQ587:AQ601),"")</f>
        <v/>
      </c>
      <c r="AS601" s="447"/>
      <c r="AT601" s="95"/>
      <c r="AU601" s="177"/>
      <c r="AV601" s="177" t="str">
        <f t="shared" si="593"/>
        <v/>
      </c>
      <c r="AW601" s="95" t="str">
        <f>IFERROR(RANK(AV601, AV587:AV601),"")</f>
        <v/>
      </c>
      <c r="AX601" s="447"/>
    </row>
    <row r="602" spans="2:50" ht="15.6">
      <c r="B602" s="460" t="s">
        <v>115</v>
      </c>
      <c r="C602" s="461"/>
      <c r="D602" s="461"/>
      <c r="E602" s="461"/>
      <c r="F602" s="461"/>
      <c r="G602" s="461"/>
      <c r="H602" s="461"/>
      <c r="I602" s="150"/>
      <c r="J602" s="150"/>
      <c r="K602" s="150"/>
      <c r="L602" s="150"/>
      <c r="M602" s="150"/>
      <c r="N602" s="448" t="s">
        <v>116</v>
      </c>
      <c r="O602" s="463" t="s">
        <v>63</v>
      </c>
      <c r="P602" s="465">
        <f>AT582+1</f>
        <v>46077</v>
      </c>
      <c r="Q602" s="456"/>
      <c r="R602" s="456"/>
      <c r="S602" s="456"/>
      <c r="T602" s="456"/>
      <c r="U602" s="465">
        <f>P602+1</f>
        <v>46078</v>
      </c>
      <c r="V602" s="456"/>
      <c r="W602" s="456"/>
      <c r="X602" s="456"/>
      <c r="Y602" s="456"/>
      <c r="Z602" s="465">
        <f>U602+1</f>
        <v>46079</v>
      </c>
      <c r="AA602" s="456"/>
      <c r="AB602" s="456"/>
      <c r="AC602" s="456"/>
      <c r="AD602" s="456"/>
      <c r="AE602" s="465">
        <f>Z602+1</f>
        <v>46080</v>
      </c>
      <c r="AF602" s="456"/>
      <c r="AG602" s="456"/>
      <c r="AH602" s="456"/>
      <c r="AI602" s="456"/>
      <c r="AJ602" s="465">
        <f>AE602+1</f>
        <v>46081</v>
      </c>
      <c r="AK602" s="456"/>
      <c r="AL602" s="456"/>
      <c r="AM602" s="456"/>
      <c r="AN602" s="456"/>
      <c r="AO602" s="465">
        <f>AJ602+1</f>
        <v>46082</v>
      </c>
      <c r="AP602" s="456"/>
      <c r="AQ602" s="456"/>
      <c r="AR602" s="456"/>
      <c r="AS602" s="456"/>
      <c r="AT602" s="465">
        <f>AO602+1</f>
        <v>46083</v>
      </c>
      <c r="AU602" s="456"/>
      <c r="AV602" s="456"/>
      <c r="AW602" s="456"/>
      <c r="AX602" s="456"/>
    </row>
    <row r="603" spans="2:50" ht="15.6">
      <c r="B603" s="462"/>
      <c r="C603" s="462"/>
      <c r="D603" s="462"/>
      <c r="E603" s="462"/>
      <c r="F603" s="462"/>
      <c r="G603" s="462"/>
      <c r="H603" s="462"/>
      <c r="I603" s="150"/>
      <c r="J603" s="150"/>
      <c r="K603" s="150"/>
      <c r="L603" s="150"/>
      <c r="M603" s="150"/>
      <c r="N603" s="448"/>
      <c r="O603" s="464"/>
      <c r="P603" s="465" t="s">
        <v>77</v>
      </c>
      <c r="Q603" s="456"/>
      <c r="R603" s="456"/>
      <c r="S603" s="456"/>
      <c r="T603" s="456"/>
      <c r="U603" s="465" t="s">
        <v>78</v>
      </c>
      <c r="V603" s="456"/>
      <c r="W603" s="456"/>
      <c r="X603" s="456"/>
      <c r="Y603" s="456"/>
      <c r="Z603" s="465" t="s">
        <v>79</v>
      </c>
      <c r="AA603" s="456"/>
      <c r="AB603" s="456"/>
      <c r="AC603" s="456"/>
      <c r="AD603" s="456"/>
      <c r="AE603" s="465" t="s">
        <v>74</v>
      </c>
      <c r="AF603" s="456"/>
      <c r="AG603" s="456"/>
      <c r="AH603" s="456"/>
      <c r="AI603" s="456"/>
      <c r="AJ603" s="465" t="s">
        <v>75</v>
      </c>
      <c r="AK603" s="456"/>
      <c r="AL603" s="456"/>
      <c r="AM603" s="456"/>
      <c r="AN603" s="456"/>
      <c r="AO603" s="465" t="s">
        <v>70</v>
      </c>
      <c r="AP603" s="456"/>
      <c r="AQ603" s="456"/>
      <c r="AR603" s="456"/>
      <c r="AS603" s="456"/>
      <c r="AT603" s="465" t="s">
        <v>76</v>
      </c>
      <c r="AU603" s="456"/>
      <c r="AV603" s="456"/>
      <c r="AW603" s="456"/>
      <c r="AX603" s="456"/>
    </row>
    <row r="604" spans="2:50">
      <c r="B604" s="448" t="s">
        <v>117</v>
      </c>
      <c r="C604" s="448" t="s">
        <v>118</v>
      </c>
      <c r="D604" s="448"/>
      <c r="E604" s="448" t="s">
        <v>119</v>
      </c>
      <c r="F604" s="448"/>
      <c r="G604" s="448"/>
      <c r="H604" s="452" t="s">
        <v>120</v>
      </c>
      <c r="I604" s="455" t="s">
        <v>121</v>
      </c>
      <c r="J604" s="455"/>
      <c r="K604" s="455"/>
      <c r="L604" s="455" t="s">
        <v>120</v>
      </c>
      <c r="M604" s="455" t="s">
        <v>122</v>
      </c>
      <c r="N604" s="448"/>
      <c r="O604" s="448" t="s">
        <v>123</v>
      </c>
      <c r="P604" s="449" t="s">
        <v>124</v>
      </c>
      <c r="Q604" s="450"/>
      <c r="R604" s="450"/>
      <c r="S604" s="451"/>
      <c r="T604" s="448" t="s">
        <v>120</v>
      </c>
      <c r="U604" s="449" t="s">
        <v>124</v>
      </c>
      <c r="V604" s="450"/>
      <c r="W604" s="450"/>
      <c r="X604" s="451"/>
      <c r="Y604" s="448" t="s">
        <v>120</v>
      </c>
      <c r="Z604" s="449" t="s">
        <v>124</v>
      </c>
      <c r="AA604" s="450"/>
      <c r="AB604" s="450"/>
      <c r="AC604" s="451"/>
      <c r="AD604" s="448" t="s">
        <v>120</v>
      </c>
      <c r="AE604" s="449" t="s">
        <v>124</v>
      </c>
      <c r="AF604" s="450"/>
      <c r="AG604" s="450"/>
      <c r="AH604" s="451"/>
      <c r="AI604" s="448" t="s">
        <v>120</v>
      </c>
      <c r="AJ604" s="449" t="s">
        <v>124</v>
      </c>
      <c r="AK604" s="450"/>
      <c r="AL604" s="450"/>
      <c r="AM604" s="451"/>
      <c r="AN604" s="448" t="s">
        <v>120</v>
      </c>
      <c r="AO604" s="449" t="s">
        <v>124</v>
      </c>
      <c r="AP604" s="450"/>
      <c r="AQ604" s="450"/>
      <c r="AR604" s="451"/>
      <c r="AS604" s="448" t="s">
        <v>120</v>
      </c>
      <c r="AT604" s="449" t="s">
        <v>124</v>
      </c>
      <c r="AU604" s="450"/>
      <c r="AV604" s="450"/>
      <c r="AW604" s="451"/>
      <c r="AX604" s="448" t="s">
        <v>120</v>
      </c>
    </row>
    <row r="605" spans="2:50">
      <c r="B605" s="448"/>
      <c r="C605" s="448"/>
      <c r="D605" s="448"/>
      <c r="E605" s="448" t="s">
        <v>125</v>
      </c>
      <c r="F605" s="448"/>
      <c r="G605" s="448"/>
      <c r="H605" s="453"/>
      <c r="I605" s="455" t="s">
        <v>125</v>
      </c>
      <c r="J605" s="455"/>
      <c r="K605" s="455"/>
      <c r="L605" s="455"/>
      <c r="M605" s="455"/>
      <c r="N605" s="448"/>
      <c r="O605" s="448"/>
      <c r="P605" s="449" t="s">
        <v>126</v>
      </c>
      <c r="Q605" s="450"/>
      <c r="R605" s="450"/>
      <c r="S605" s="451"/>
      <c r="T605" s="448"/>
      <c r="U605" s="449" t="s">
        <v>126</v>
      </c>
      <c r="V605" s="450"/>
      <c r="W605" s="450"/>
      <c r="X605" s="451"/>
      <c r="Y605" s="448"/>
      <c r="Z605" s="449" t="s">
        <v>126</v>
      </c>
      <c r="AA605" s="450"/>
      <c r="AB605" s="450"/>
      <c r="AC605" s="451"/>
      <c r="AD605" s="448"/>
      <c r="AE605" s="449" t="s">
        <v>126</v>
      </c>
      <c r="AF605" s="450"/>
      <c r="AG605" s="450"/>
      <c r="AH605" s="451"/>
      <c r="AI605" s="448"/>
      <c r="AJ605" s="449" t="s">
        <v>126</v>
      </c>
      <c r="AK605" s="450"/>
      <c r="AL605" s="450"/>
      <c r="AM605" s="451"/>
      <c r="AN605" s="448"/>
      <c r="AO605" s="449" t="s">
        <v>126</v>
      </c>
      <c r="AP605" s="450"/>
      <c r="AQ605" s="450"/>
      <c r="AR605" s="451"/>
      <c r="AS605" s="448"/>
      <c r="AT605" s="449" t="s">
        <v>126</v>
      </c>
      <c r="AU605" s="450"/>
      <c r="AV605" s="450"/>
      <c r="AW605" s="451"/>
      <c r="AX605" s="448"/>
    </row>
    <row r="606" spans="2:50">
      <c r="B606" s="448"/>
      <c r="C606" s="448"/>
      <c r="D606" s="448"/>
      <c r="E606" s="94" t="s">
        <v>127</v>
      </c>
      <c r="F606" s="94" t="s">
        <v>128</v>
      </c>
      <c r="G606" s="94" t="s">
        <v>129</v>
      </c>
      <c r="H606" s="454"/>
      <c r="I606" s="152" t="s">
        <v>127</v>
      </c>
      <c r="J606" s="152" t="s">
        <v>128</v>
      </c>
      <c r="K606" s="152" t="s">
        <v>129</v>
      </c>
      <c r="L606" s="455"/>
      <c r="M606" s="455"/>
      <c r="N606" s="448"/>
      <c r="O606" s="448"/>
      <c r="P606" s="94" t="s">
        <v>127</v>
      </c>
      <c r="Q606" s="94" t="s">
        <v>128</v>
      </c>
      <c r="R606" s="94" t="s">
        <v>129</v>
      </c>
      <c r="S606" s="94" t="s">
        <v>122</v>
      </c>
      <c r="T606" s="448"/>
      <c r="U606" s="94" t="s">
        <v>127</v>
      </c>
      <c r="V606" s="94" t="s">
        <v>128</v>
      </c>
      <c r="W606" s="94" t="s">
        <v>129</v>
      </c>
      <c r="X606" s="94" t="s">
        <v>122</v>
      </c>
      <c r="Y606" s="448"/>
      <c r="Z606" s="94" t="s">
        <v>127</v>
      </c>
      <c r="AA606" s="94" t="s">
        <v>128</v>
      </c>
      <c r="AB606" s="94" t="s">
        <v>129</v>
      </c>
      <c r="AC606" s="94" t="s">
        <v>122</v>
      </c>
      <c r="AD606" s="448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8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8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8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8"/>
    </row>
    <row r="607" spans="2:50">
      <c r="B607" s="456" t="s">
        <v>203</v>
      </c>
      <c r="C607" s="95">
        <f>C587</f>
        <v>1</v>
      </c>
      <c r="D607" s="95" t="s">
        <v>204</v>
      </c>
      <c r="E607" s="95">
        <v>10</v>
      </c>
      <c r="F607" s="95">
        <v>3000</v>
      </c>
      <c r="G607" s="177">
        <f>IFERROR(F607/E607,"")</f>
        <v>300</v>
      </c>
      <c r="H607" s="474">
        <f>AVERAGE(G607:G621)</f>
        <v>275.38461538461536</v>
      </c>
      <c r="I607" s="153">
        <f t="shared" ref="I607:I609" si="597">IFERROR(AVERAGE(P607,U607,Z607,AE607,AJ607,AO607,AT607),"")</f>
        <v>10</v>
      </c>
      <c r="J607" s="153">
        <f t="shared" ref="J607:J609" si="598">IFERROR(AVERAGE(Q607,V607,AA607,AF607,AK607,AP607,AU607),"")</f>
        <v>2878.0219334040562</v>
      </c>
      <c r="K607" s="154">
        <f t="shared" ref="K607:K609" si="599">IFERROR(AVERAGE(R607,W607,AB607,AG607,AL607,AQ607,AV607),"")</f>
        <v>287.80219334040561</v>
      </c>
      <c r="L607" s="473">
        <f>IFERROR(AVERAGE(K607:K621),"-")</f>
        <v>264.40836416319655</v>
      </c>
      <c r="M607" s="153">
        <f>IFERROR(RANK(K607, K607:K621),"")</f>
        <v>5</v>
      </c>
      <c r="N607" s="448"/>
      <c r="O607" s="448"/>
      <c r="P607" s="95">
        <v>10</v>
      </c>
      <c r="Q607" s="177">
        <v>2884.0163666121134</v>
      </c>
      <c r="R607" s="177">
        <f>IFERROR(Q607/P607,"")</f>
        <v>288.40163666121134</v>
      </c>
      <c r="S607" s="95">
        <f>IFERROR(RANK(R607, R607:R621),"")</f>
        <v>2</v>
      </c>
      <c r="T607" s="447">
        <f>AVERAGE(R607:R621)</f>
        <v>263.48853765748032</v>
      </c>
      <c r="U607" s="95">
        <v>10</v>
      </c>
      <c r="V607" s="177">
        <v>2869.4355188884074</v>
      </c>
      <c r="W607" s="177">
        <f>IFERROR(V607/U607,"")</f>
        <v>286.94355188884072</v>
      </c>
      <c r="X607" s="95">
        <f>IFERROR(RANK(W607, W607:W621),"")</f>
        <v>8</v>
      </c>
      <c r="Y607" s="447">
        <f>AVERAGE(W607:W621)</f>
        <v>264.95114948594448</v>
      </c>
      <c r="Z607" s="95">
        <v>10</v>
      </c>
      <c r="AA607" s="177">
        <v>2892.4377970366236</v>
      </c>
      <c r="AB607" s="177">
        <f>IFERROR(AA607/Z607,"")</f>
        <v>289.24377970366237</v>
      </c>
      <c r="AC607" s="95">
        <f>IFERROR(RANK(AB607, AB607:AB621),"")</f>
        <v>4</v>
      </c>
      <c r="AD607" s="447">
        <f>AVERAGE(AB607:AB621)</f>
        <v>264.47503256206062</v>
      </c>
      <c r="AE607" s="95">
        <v>10</v>
      </c>
      <c r="AF607" s="177">
        <v>2893.0228310502284</v>
      </c>
      <c r="AG607" s="177">
        <f>IFERROR(AF607/AE607,"")</f>
        <v>289.30228310502287</v>
      </c>
      <c r="AH607" s="95">
        <f>IFERROR(RANK(AG607, AG607:AG621),"")</f>
        <v>3</v>
      </c>
      <c r="AI607" s="447">
        <f>AVERAGE(AG607:AG621)</f>
        <v>264.44258682067351</v>
      </c>
      <c r="AJ607" s="95">
        <v>10</v>
      </c>
      <c r="AK607" s="177">
        <v>2864.7619047619041</v>
      </c>
      <c r="AL607" s="177">
        <f>IFERROR(AK607/AJ607,"")</f>
        <v>286.47619047619042</v>
      </c>
      <c r="AM607" s="95">
        <f>IFERROR(RANK(AL607, AL607:AL621),"")</f>
        <v>4</v>
      </c>
      <c r="AN607" s="447">
        <f>AVERAGE(AL607:AL621)</f>
        <v>261.65826790425035</v>
      </c>
      <c r="AO607" s="95">
        <v>10</v>
      </c>
      <c r="AP607" s="177">
        <v>2872.2972972972966</v>
      </c>
      <c r="AQ607" s="177">
        <f>IFERROR(AP607/AO607,"")</f>
        <v>287.22972972972968</v>
      </c>
      <c r="AR607" s="95">
        <f>IFERROR(RANK(AQ607, AQ607:AQ621),"")</f>
        <v>6</v>
      </c>
      <c r="AS607" s="447">
        <f>AVERAGE(AQ607:AQ621)</f>
        <v>261.4133040474818</v>
      </c>
      <c r="AT607" s="95">
        <v>10</v>
      </c>
      <c r="AU607" s="177">
        <v>2870.1818181818194</v>
      </c>
      <c r="AV607" s="177">
        <f>IFERROR(AU607/AT607,"")</f>
        <v>287.01818181818192</v>
      </c>
      <c r="AW607" s="95">
        <f>IFERROR(RANK(AV607, AV607:AV621),"")</f>
        <v>4</v>
      </c>
      <c r="AX607" s="447">
        <f>AVERAGE(AV607:AV621)</f>
        <v>261.47514366118276</v>
      </c>
    </row>
    <row r="608" spans="2:50">
      <c r="B608" s="456"/>
      <c r="C608" s="95">
        <f t="shared" ref="C608:C621" si="600">C588</f>
        <v>2</v>
      </c>
      <c r="D608" s="95" t="s">
        <v>205</v>
      </c>
      <c r="E608" s="95">
        <v>10</v>
      </c>
      <c r="F608" s="95">
        <v>3000</v>
      </c>
      <c r="G608" s="177">
        <f t="shared" ref="G608:G621" si="601">IFERROR(F608/E608,"")</f>
        <v>300</v>
      </c>
      <c r="H608" s="475"/>
      <c r="I608" s="153">
        <f t="shared" si="597"/>
        <v>10</v>
      </c>
      <c r="J608" s="153">
        <f t="shared" si="598"/>
        <v>2871.0604064298304</v>
      </c>
      <c r="K608" s="154">
        <f t="shared" si="599"/>
        <v>287.10604064298303</v>
      </c>
      <c r="L608" s="473"/>
      <c r="M608" s="153">
        <f>IFERROR(RANK(K608, K607:K621),"")</f>
        <v>7</v>
      </c>
      <c r="N608" s="448"/>
      <c r="O608" s="448"/>
      <c r="P608" s="95">
        <v>10</v>
      </c>
      <c r="Q608" s="177">
        <v>2867.9076086956529</v>
      </c>
      <c r="R608" s="177">
        <f t="shared" ref="R608:R621" si="602">IFERROR(Q608/P608,"")</f>
        <v>286.7907608695653</v>
      </c>
      <c r="S608" s="95">
        <f>IFERROR(RANK(R608, R607:R621),"")</f>
        <v>6</v>
      </c>
      <c r="T608" s="447"/>
      <c r="U608" s="95">
        <v>10</v>
      </c>
      <c r="V608" s="177">
        <v>2893.7299771167036</v>
      </c>
      <c r="W608" s="177">
        <f t="shared" ref="W608:W621" si="603">IFERROR(V608/U608,"")</f>
        <v>289.37299771167034</v>
      </c>
      <c r="X608" s="95">
        <f>IFERROR(RANK(W608, W607:W621),"")</f>
        <v>3</v>
      </c>
      <c r="Y608" s="447"/>
      <c r="Z608" s="95">
        <v>10</v>
      </c>
      <c r="AA608" s="177">
        <v>2857.2631578947371</v>
      </c>
      <c r="AB608" s="177">
        <f t="shared" ref="AB608:AB621" si="604">IFERROR(AA608/Z608,"")</f>
        <v>285.72631578947369</v>
      </c>
      <c r="AC608" s="95">
        <f>IFERROR(RANK(AB608, AB607:AB621),"")</f>
        <v>8</v>
      </c>
      <c r="AD608" s="447"/>
      <c r="AE608" s="95">
        <v>10</v>
      </c>
      <c r="AF608" s="177">
        <v>2854.6666666666665</v>
      </c>
      <c r="AG608" s="177">
        <f t="shared" ref="AG608:AG621" si="605">IFERROR(AF608/AE608,"")</f>
        <v>285.46666666666664</v>
      </c>
      <c r="AH608" s="95">
        <f>IFERROR(RANK(AG608, AG607:AG621),"")</f>
        <v>8</v>
      </c>
      <c r="AI608" s="447"/>
      <c r="AJ608" s="95">
        <v>10</v>
      </c>
      <c r="AK608" s="177">
        <v>2863.4693877551026</v>
      </c>
      <c r="AL608" s="177">
        <f t="shared" ref="AL608:AL621" si="606">IFERROR(AK608/AJ608,"")</f>
        <v>286.34693877551024</v>
      </c>
      <c r="AM608" s="95">
        <f>IFERROR(RANK(AL608, AL607:AL621),"")</f>
        <v>5</v>
      </c>
      <c r="AN608" s="447"/>
      <c r="AO608" s="95">
        <v>10</v>
      </c>
      <c r="AP608" s="177">
        <v>2881.0227272727288</v>
      </c>
      <c r="AQ608" s="177">
        <f t="shared" ref="AQ608:AQ621" si="607">IFERROR(AP608/AO608,"")</f>
        <v>288.10227272727286</v>
      </c>
      <c r="AR608" s="95">
        <f>IFERROR(RANK(AQ608, AQ607:AQ621),"")</f>
        <v>5</v>
      </c>
      <c r="AS608" s="447"/>
      <c r="AT608" s="95">
        <v>10</v>
      </c>
      <c r="AU608" s="177">
        <v>2879.3633196072219</v>
      </c>
      <c r="AV608" s="177">
        <f t="shared" ref="AV608:AV621" si="608">IFERROR(AU608/AT608,"")</f>
        <v>287.93633196072221</v>
      </c>
      <c r="AW608" s="95">
        <f>IFERROR(RANK(AV608, AV607:AV621),"")</f>
        <v>3</v>
      </c>
      <c r="AX608" s="447"/>
    </row>
    <row r="609" spans="2:50">
      <c r="B609" s="456"/>
      <c r="C609" s="95">
        <f t="shared" si="600"/>
        <v>3</v>
      </c>
      <c r="D609" s="95" t="s">
        <v>206</v>
      </c>
      <c r="E609" s="95">
        <v>10</v>
      </c>
      <c r="F609" s="95">
        <v>3000</v>
      </c>
      <c r="G609" s="177">
        <f t="shared" si="601"/>
        <v>300</v>
      </c>
      <c r="H609" s="475"/>
      <c r="I609" s="153">
        <f t="shared" si="597"/>
        <v>10</v>
      </c>
      <c r="J609" s="153">
        <f t="shared" si="598"/>
        <v>2873.2997848106556</v>
      </c>
      <c r="K609" s="154">
        <f t="shared" si="599"/>
        <v>287.32997848106555</v>
      </c>
      <c r="L609" s="473"/>
      <c r="M609" s="153">
        <f>IFERROR(RANK(K609, K607:K621),"")</f>
        <v>6</v>
      </c>
      <c r="N609" s="448"/>
      <c r="O609" s="448"/>
      <c r="P609" s="95">
        <v>10</v>
      </c>
      <c r="Q609" s="177">
        <v>2882.0941558441564</v>
      </c>
      <c r="R609" s="177">
        <f t="shared" si="602"/>
        <v>288.20941558441564</v>
      </c>
      <c r="S609" s="95">
        <f>IFERROR(RANK(R609, R607:R621),"")</f>
        <v>3</v>
      </c>
      <c r="T609" s="447"/>
      <c r="U609" s="95">
        <v>10</v>
      </c>
      <c r="V609" s="177">
        <v>2885.9334415584417</v>
      </c>
      <c r="W609" s="177">
        <f t="shared" si="603"/>
        <v>288.59334415584419</v>
      </c>
      <c r="X609" s="95">
        <f>IFERROR(RANK(W609, W607:W621),"")</f>
        <v>5</v>
      </c>
      <c r="Y609" s="447"/>
      <c r="Z609" s="95">
        <v>10</v>
      </c>
      <c r="AA609" s="177">
        <v>2872.0553359683795</v>
      </c>
      <c r="AB609" s="177">
        <f t="shared" si="604"/>
        <v>287.20553359683794</v>
      </c>
      <c r="AC609" s="95">
        <f>IFERROR(RANK(AB609, AB607:AB621),"")</f>
        <v>5</v>
      </c>
      <c r="AD609" s="447"/>
      <c r="AE609" s="95">
        <v>10</v>
      </c>
      <c r="AF609" s="177">
        <v>2886.7826086956507</v>
      </c>
      <c r="AG609" s="177">
        <f t="shared" si="605"/>
        <v>288.67826086956507</v>
      </c>
      <c r="AH609" s="95">
        <f>IFERROR(RANK(AG609, AG607:AG621),"")</f>
        <v>5</v>
      </c>
      <c r="AI609" s="447"/>
      <c r="AJ609" s="95">
        <v>10</v>
      </c>
      <c r="AK609" s="177">
        <v>2854.434782608696</v>
      </c>
      <c r="AL609" s="177">
        <f t="shared" si="606"/>
        <v>285.4434782608696</v>
      </c>
      <c r="AM609" s="95">
        <f>IFERROR(RANK(AL609, AL607:AL621),"")</f>
        <v>6</v>
      </c>
      <c r="AN609" s="447"/>
      <c r="AO609" s="95">
        <v>10</v>
      </c>
      <c r="AP609" s="177">
        <v>2862.3864042933824</v>
      </c>
      <c r="AQ609" s="177">
        <f t="shared" si="607"/>
        <v>286.23864042933826</v>
      </c>
      <c r="AR609" s="95">
        <f>IFERROR(RANK(AQ609, AQ607:AQ621),"")</f>
        <v>7</v>
      </c>
      <c r="AS609" s="447"/>
      <c r="AT609" s="95">
        <v>10</v>
      </c>
      <c r="AU609" s="177">
        <v>2869.411764705882</v>
      </c>
      <c r="AV609" s="177">
        <f t="shared" si="608"/>
        <v>286.94117647058818</v>
      </c>
      <c r="AW609" s="95">
        <f>IFERROR(RANK(AV609, AV607:AV621),"")</f>
        <v>5</v>
      </c>
      <c r="AX609" s="447"/>
    </row>
    <row r="610" spans="2:50">
      <c r="B610" s="456"/>
      <c r="C610" s="95">
        <f t="shared" si="600"/>
        <v>4</v>
      </c>
      <c r="D610" s="95" t="s">
        <v>209</v>
      </c>
      <c r="E610" s="95">
        <v>9</v>
      </c>
      <c r="F610" s="95">
        <v>3000</v>
      </c>
      <c r="G610" s="177">
        <f t="shared" si="601"/>
        <v>333.33333333333331</v>
      </c>
      <c r="H610" s="475"/>
      <c r="I610" s="153">
        <f>IFERROR(AVERAGE(P610,U610,Z610,AE610,AJ610,AO610,AT610),"")</f>
        <v>9</v>
      </c>
      <c r="J610" s="153">
        <f>IFERROR(AVERAGE(Q610,V610,AA610,AF610,AK610,AP610,AU610),"")</f>
        <v>2872.7555366236193</v>
      </c>
      <c r="K610" s="154">
        <f>IFERROR(AVERAGE(R610,W610,AB610,AG610,AL610,AQ610,AV610),"")</f>
        <v>319.19505962484658</v>
      </c>
      <c r="L610" s="473"/>
      <c r="M610" s="153">
        <f>IFERROR(RANK(K610, K607:K621),"")</f>
        <v>1</v>
      </c>
      <c r="N610" s="448"/>
      <c r="O610" s="448"/>
      <c r="P610" s="95">
        <v>9</v>
      </c>
      <c r="Q610" s="177">
        <v>2860.7453416149065</v>
      </c>
      <c r="R610" s="177">
        <f t="shared" si="602"/>
        <v>317.86059351276737</v>
      </c>
      <c r="S610" s="95">
        <f>IFERROR(RANK(R610, R607:R621),"")</f>
        <v>1</v>
      </c>
      <c r="T610" s="447"/>
      <c r="U610" s="95">
        <v>9</v>
      </c>
      <c r="V610" s="177">
        <v>2865.7142857142849</v>
      </c>
      <c r="W610" s="177">
        <f t="shared" si="603"/>
        <v>318.41269841269832</v>
      </c>
      <c r="X610" s="95">
        <f>IFERROR(RANK(W610, W607:W621),"")</f>
        <v>1</v>
      </c>
      <c r="Y610" s="447"/>
      <c r="Z610" s="95">
        <v>9</v>
      </c>
      <c r="AA610" s="177">
        <v>2874.1666666666647</v>
      </c>
      <c r="AB610" s="177">
        <f t="shared" si="604"/>
        <v>319.35185185185162</v>
      </c>
      <c r="AC610" s="95">
        <f>IFERROR(RANK(AB610, AB607:AB621),"")</f>
        <v>1</v>
      </c>
      <c r="AD610" s="447"/>
      <c r="AE610" s="95">
        <v>9</v>
      </c>
      <c r="AF610" s="177">
        <v>2893.0434782608695</v>
      </c>
      <c r="AG610" s="177">
        <f t="shared" si="605"/>
        <v>321.44927536231882</v>
      </c>
      <c r="AH610" s="95">
        <f>IFERROR(RANK(AG610, AG607:AG621),"")</f>
        <v>1</v>
      </c>
      <c r="AI610" s="447"/>
      <c r="AJ610" s="95">
        <v>9</v>
      </c>
      <c r="AK610" s="177">
        <v>2884.7368421052611</v>
      </c>
      <c r="AL610" s="177">
        <f t="shared" si="606"/>
        <v>320.52631578947347</v>
      </c>
      <c r="AM610" s="95">
        <f>IFERROR(RANK(AL610, AL607:AL621),"")</f>
        <v>1</v>
      </c>
      <c r="AN610" s="447"/>
      <c r="AO610" s="95">
        <v>9</v>
      </c>
      <c r="AP610" s="177">
        <v>2858.2978723404258</v>
      </c>
      <c r="AQ610" s="177">
        <f t="shared" si="607"/>
        <v>317.58865248226954</v>
      </c>
      <c r="AR610" s="95">
        <f>IFERROR(RANK(AQ610, AQ607:AQ621),"")</f>
        <v>1</v>
      </c>
      <c r="AS610" s="447"/>
      <c r="AT610" s="95">
        <v>9</v>
      </c>
      <c r="AU610" s="177">
        <v>2872.5842696629215</v>
      </c>
      <c r="AV610" s="177">
        <f t="shared" si="608"/>
        <v>319.17602996254686</v>
      </c>
      <c r="AW610" s="95">
        <f>IFERROR(RANK(AV610, AV607:AV621),"")</f>
        <v>1</v>
      </c>
      <c r="AX610" s="447"/>
    </row>
    <row r="611" spans="2:50">
      <c r="B611" s="456"/>
      <c r="C611" s="95">
        <f t="shared" si="600"/>
        <v>5</v>
      </c>
      <c r="D611" s="95" t="s">
        <v>210</v>
      </c>
      <c r="E611" s="95">
        <v>10</v>
      </c>
      <c r="F611" s="95">
        <v>3000</v>
      </c>
      <c r="G611" s="177">
        <f t="shared" si="601"/>
        <v>300</v>
      </c>
      <c r="H611" s="475"/>
      <c r="I611" s="153">
        <f t="shared" ref="I611:I621" si="609">IFERROR(AVERAGE(P611,U611,Z611,AE611,AJ611,AO611,AT611),"")</f>
        <v>10</v>
      </c>
      <c r="J611" s="153">
        <f t="shared" ref="J611:J621" si="610">IFERROR(AVERAGE(Q611,V611,AA611,AF611,AK611,AP611,AU611),"")</f>
        <v>2883.6828198890898</v>
      </c>
      <c r="K611" s="154">
        <f t="shared" ref="K611:K621" si="611">IFERROR(AVERAGE(R611,W611,AB611,AG611,AL611,AQ611,AV611),"")</f>
        <v>288.36828198890896</v>
      </c>
      <c r="L611" s="473"/>
      <c r="M611" s="153">
        <f>IFERROR(RANK(K611, K607:K621),"")</f>
        <v>3</v>
      </c>
      <c r="N611" s="448"/>
      <c r="O611" s="448"/>
      <c r="P611" s="95">
        <v>10</v>
      </c>
      <c r="Q611" s="177">
        <v>2870.6249999999995</v>
      </c>
      <c r="R611" s="177">
        <f t="shared" si="602"/>
        <v>287.06249999999994</v>
      </c>
      <c r="S611" s="95">
        <f>IFERROR(RANK(R611, R607:R621),"")</f>
        <v>4</v>
      </c>
      <c r="T611" s="447"/>
      <c r="U611" s="95">
        <v>10</v>
      </c>
      <c r="V611" s="177">
        <v>2874.9999999999986</v>
      </c>
      <c r="W611" s="177">
        <f t="shared" si="603"/>
        <v>287.49999999999989</v>
      </c>
      <c r="X611" s="95">
        <f>IFERROR(RANK(W611, W607:W621),"")</f>
        <v>6</v>
      </c>
      <c r="Y611" s="447"/>
      <c r="Z611" s="95">
        <v>10</v>
      </c>
      <c r="AA611" s="177">
        <v>2899.6153846153861</v>
      </c>
      <c r="AB611" s="177">
        <f t="shared" si="604"/>
        <v>289.96153846153862</v>
      </c>
      <c r="AC611" s="95">
        <f>IFERROR(RANK(AB611, AB607:AB621),"")</f>
        <v>3</v>
      </c>
      <c r="AD611" s="447"/>
      <c r="AE611" s="95">
        <v>10</v>
      </c>
      <c r="AF611" s="177">
        <v>2886.2500000000009</v>
      </c>
      <c r="AG611" s="177">
        <f t="shared" si="605"/>
        <v>288.62500000000011</v>
      </c>
      <c r="AH611" s="95">
        <f>IFERROR(RANK(AG611, AG607:AG621),"")</f>
        <v>6</v>
      </c>
      <c r="AI611" s="447"/>
      <c r="AJ611" s="95">
        <v>10</v>
      </c>
      <c r="AK611" s="177">
        <v>2871.5789473684235</v>
      </c>
      <c r="AL611" s="177">
        <f t="shared" si="606"/>
        <v>287.15789473684237</v>
      </c>
      <c r="AM611" s="95">
        <f>IFERROR(RANK(AL611, AL607:AL621),"")</f>
        <v>3</v>
      </c>
      <c r="AN611" s="447"/>
      <c r="AO611" s="95">
        <v>10</v>
      </c>
      <c r="AP611" s="177">
        <v>2887.9411764705883</v>
      </c>
      <c r="AQ611" s="177">
        <f t="shared" si="607"/>
        <v>288.79411764705884</v>
      </c>
      <c r="AR611" s="95">
        <f>IFERROR(RANK(AQ611, AQ607:AQ621),"")</f>
        <v>2</v>
      </c>
      <c r="AS611" s="447"/>
      <c r="AT611" s="95">
        <v>10</v>
      </c>
      <c r="AU611" s="177">
        <v>2894.7692307692305</v>
      </c>
      <c r="AV611" s="177">
        <f t="shared" si="608"/>
        <v>289.47692307692307</v>
      </c>
      <c r="AW611" s="95">
        <f>IFERROR(RANK(AV611, AV607:AV621),"")</f>
        <v>2</v>
      </c>
      <c r="AX611" s="447"/>
    </row>
    <row r="612" spans="2:50">
      <c r="B612" s="456"/>
      <c r="C612" s="95">
        <f t="shared" si="600"/>
        <v>6</v>
      </c>
      <c r="D612" s="95" t="s">
        <v>216</v>
      </c>
      <c r="E612" s="95">
        <v>10</v>
      </c>
      <c r="F612" s="95">
        <v>3000</v>
      </c>
      <c r="G612" s="177">
        <f t="shared" si="601"/>
        <v>300</v>
      </c>
      <c r="H612" s="475"/>
      <c r="I612" s="153">
        <f t="shared" si="609"/>
        <v>10</v>
      </c>
      <c r="J612" s="153">
        <f t="shared" si="610"/>
        <v>2881.4106560815458</v>
      </c>
      <c r="K612" s="154">
        <f t="shared" si="611"/>
        <v>288.14106560815463</v>
      </c>
      <c r="L612" s="473"/>
      <c r="M612" s="153">
        <f>IFERROR(RANK(K612, K607:K621),"")</f>
        <v>4</v>
      </c>
      <c r="N612" s="448"/>
      <c r="O612" s="448"/>
      <c r="P612" s="95">
        <v>10</v>
      </c>
      <c r="Q612" s="177">
        <v>2864.2105263157873</v>
      </c>
      <c r="R612" s="177">
        <f t="shared" si="602"/>
        <v>286.42105263157873</v>
      </c>
      <c r="S612" s="95">
        <f>IFERROR(RANK(R612, R607:R621),"")</f>
        <v>7</v>
      </c>
      <c r="T612" s="447"/>
      <c r="U612" s="95">
        <v>10</v>
      </c>
      <c r="V612" s="177">
        <v>2889.7297297297278</v>
      </c>
      <c r="W612" s="177">
        <f t="shared" si="603"/>
        <v>288.9729729729728</v>
      </c>
      <c r="X612" s="95">
        <f>IFERROR(RANK(W612, W607:W621),"")</f>
        <v>4</v>
      </c>
      <c r="Y612" s="447"/>
      <c r="Z612" s="95">
        <v>10</v>
      </c>
      <c r="AA612" s="177">
        <v>2858.0000000000027</v>
      </c>
      <c r="AB612" s="177">
        <f t="shared" si="604"/>
        <v>285.8000000000003</v>
      </c>
      <c r="AC612" s="95">
        <f>IFERROR(RANK(AB612, AB607:AB621),"")</f>
        <v>7</v>
      </c>
      <c r="AD612" s="447"/>
      <c r="AE612" s="95">
        <v>10</v>
      </c>
      <c r="AF612" s="177">
        <v>2892.8571428571449</v>
      </c>
      <c r="AG612" s="177">
        <f t="shared" si="605"/>
        <v>289.2857142857145</v>
      </c>
      <c r="AH612" s="95">
        <f>IFERROR(RANK(AG612, AG607:AG621),"")</f>
        <v>4</v>
      </c>
      <c r="AI612" s="447"/>
      <c r="AJ612" s="95">
        <v>10</v>
      </c>
      <c r="AK612" s="177">
        <v>2922.3529411764671</v>
      </c>
      <c r="AL612" s="177">
        <f t="shared" si="606"/>
        <v>292.23529411764673</v>
      </c>
      <c r="AM612" s="95">
        <f>IFERROR(RANK(AL612, AL607:AL621),"")</f>
        <v>2</v>
      </c>
      <c r="AN612" s="447"/>
      <c r="AO612" s="95">
        <v>10</v>
      </c>
      <c r="AP612" s="177">
        <v>2885.5813953488368</v>
      </c>
      <c r="AQ612" s="177">
        <f t="shared" si="607"/>
        <v>288.55813953488371</v>
      </c>
      <c r="AR612" s="95">
        <f>IFERROR(RANK(AQ612, AQ607:AQ621),"")</f>
        <v>4</v>
      </c>
      <c r="AS612" s="447"/>
      <c r="AT612" s="95">
        <v>10</v>
      </c>
      <c r="AU612" s="177">
        <v>2857.1428571428564</v>
      </c>
      <c r="AV612" s="177">
        <f t="shared" si="608"/>
        <v>285.71428571428567</v>
      </c>
      <c r="AW612" s="95">
        <f>IFERROR(RANK(AV612, AV607:AV621),"")</f>
        <v>7</v>
      </c>
      <c r="AX612" s="447"/>
    </row>
    <row r="613" spans="2:50">
      <c r="B613" s="456"/>
      <c r="C613" s="95">
        <f t="shared" si="600"/>
        <v>7</v>
      </c>
      <c r="D613" s="95" t="s">
        <v>218</v>
      </c>
      <c r="E613" s="95">
        <v>13</v>
      </c>
      <c r="F613" s="95">
        <v>2000</v>
      </c>
      <c r="G613" s="177">
        <f t="shared" si="601"/>
        <v>153.84615384615384</v>
      </c>
      <c r="H613" s="475"/>
      <c r="I613" s="153">
        <f t="shared" si="609"/>
        <v>13</v>
      </c>
      <c r="J613" s="153">
        <f t="shared" si="610"/>
        <v>1927.3416658529429</v>
      </c>
      <c r="K613" s="154">
        <f t="shared" si="611"/>
        <v>148.25705121945717</v>
      </c>
      <c r="L613" s="473"/>
      <c r="M613" s="153">
        <f>IFERROR(RANK(K613, K607:K621),"")</f>
        <v>10</v>
      </c>
      <c r="N613" s="448"/>
      <c r="O613" s="448"/>
      <c r="P613" s="95">
        <v>13</v>
      </c>
      <c r="Q613" s="177">
        <v>1931.9999999999993</v>
      </c>
      <c r="R613" s="177">
        <f t="shared" si="602"/>
        <v>148.61538461538456</v>
      </c>
      <c r="S613" s="95">
        <f>IFERROR(RANK(R613, R607:R621),"")</f>
        <v>10</v>
      </c>
      <c r="T613" s="447"/>
      <c r="U613" s="95">
        <v>13</v>
      </c>
      <c r="V613" s="177">
        <v>1917.1428571428564</v>
      </c>
      <c r="W613" s="177">
        <f t="shared" si="603"/>
        <v>147.47252747252742</v>
      </c>
      <c r="X613" s="95">
        <f>IFERROR(RANK(W613, W607:W621),"")</f>
        <v>10</v>
      </c>
      <c r="Y613" s="447"/>
      <c r="Z613" s="95">
        <v>13</v>
      </c>
      <c r="AA613" s="177">
        <v>1916.8421052631566</v>
      </c>
      <c r="AB613" s="177">
        <f t="shared" si="604"/>
        <v>147.44939271255049</v>
      </c>
      <c r="AC613" s="95">
        <f>IFERROR(RANK(AB613, AB607:AB621),"")</f>
        <v>10</v>
      </c>
      <c r="AD613" s="447"/>
      <c r="AE613" s="95">
        <v>13</v>
      </c>
      <c r="AF613" s="177">
        <v>1879.9999999999968</v>
      </c>
      <c r="AG613" s="177">
        <f t="shared" si="605"/>
        <v>144.61538461538436</v>
      </c>
      <c r="AH613" s="95">
        <f>IFERROR(RANK(AG613, AG607:AG621),"")</f>
        <v>10</v>
      </c>
      <c r="AI613" s="447"/>
      <c r="AJ613" s="95">
        <v>13</v>
      </c>
      <c r="AK613" s="177">
        <v>1952.7272727272727</v>
      </c>
      <c r="AL613" s="177">
        <f t="shared" si="606"/>
        <v>150.20979020979021</v>
      </c>
      <c r="AM613" s="95">
        <f>IFERROR(RANK(AL613, AL607:AL621),"")</f>
        <v>9</v>
      </c>
      <c r="AN613" s="447"/>
      <c r="AO613" s="95">
        <v>13</v>
      </c>
      <c r="AP613" s="177">
        <v>1926.3157894736828</v>
      </c>
      <c r="AQ613" s="177">
        <f t="shared" si="607"/>
        <v>148.17813765182174</v>
      </c>
      <c r="AR613" s="95">
        <f>IFERROR(RANK(AQ613, AQ607:AQ621),"")</f>
        <v>9</v>
      </c>
      <c r="AS613" s="447"/>
      <c r="AT613" s="95">
        <v>13</v>
      </c>
      <c r="AU613" s="177">
        <v>1966.3636363636365</v>
      </c>
      <c r="AV613" s="177">
        <f t="shared" si="608"/>
        <v>151.25874125874128</v>
      </c>
      <c r="AW613" s="95">
        <f>IFERROR(RANK(AV613, AV607:AV621),"")</f>
        <v>9</v>
      </c>
      <c r="AX613" s="447"/>
    </row>
    <row r="614" spans="2:50">
      <c r="B614" s="456"/>
      <c r="C614" s="95">
        <f t="shared" si="600"/>
        <v>8</v>
      </c>
      <c r="D614" s="95" t="s">
        <v>222</v>
      </c>
      <c r="E614" s="95">
        <v>12</v>
      </c>
      <c r="F614" s="95">
        <v>2000</v>
      </c>
      <c r="G614" s="177">
        <f t="shared" si="601"/>
        <v>166.66666666666666</v>
      </c>
      <c r="H614" s="475"/>
      <c r="I614" s="153">
        <f t="shared" si="609"/>
        <v>12</v>
      </c>
      <c r="J614" s="153">
        <f t="shared" si="610"/>
        <v>1913.7006224134373</v>
      </c>
      <c r="K614" s="154">
        <f t="shared" si="611"/>
        <v>159.47505186778648</v>
      </c>
      <c r="L614" s="473"/>
      <c r="M614" s="153">
        <f>IFERROR(RANK(K614, K607:K621),"")</f>
        <v>9</v>
      </c>
      <c r="N614" s="448"/>
      <c r="O614" s="448"/>
      <c r="P614" s="95">
        <v>12</v>
      </c>
      <c r="Q614" s="177">
        <v>1909.166666666667</v>
      </c>
      <c r="R614" s="177">
        <f t="shared" si="602"/>
        <v>159.09722222222226</v>
      </c>
      <c r="S614" s="95">
        <f>IFERROR(RANK(R614, R607:R621),"")</f>
        <v>9</v>
      </c>
      <c r="T614" s="447"/>
      <c r="U614" s="95">
        <v>12</v>
      </c>
      <c r="V614" s="177">
        <v>1904.5454545454545</v>
      </c>
      <c r="W614" s="177">
        <f t="shared" si="603"/>
        <v>158.71212121212122</v>
      </c>
      <c r="X614" s="95">
        <f>IFERROR(RANK(W614, W607:W621),"")</f>
        <v>9</v>
      </c>
      <c r="Y614" s="447"/>
      <c r="Z614" s="95">
        <v>12</v>
      </c>
      <c r="AA614" s="177">
        <v>1915.789473684212</v>
      </c>
      <c r="AB614" s="177">
        <f t="shared" si="604"/>
        <v>159.64912280701768</v>
      </c>
      <c r="AC614" s="95">
        <f>IFERROR(RANK(AB614, AB607:AB621),"")</f>
        <v>9</v>
      </c>
      <c r="AD614" s="447"/>
      <c r="AE614" s="95">
        <v>12</v>
      </c>
      <c r="AF614" s="177">
        <v>1907.3076923076933</v>
      </c>
      <c r="AG614" s="177">
        <f t="shared" si="605"/>
        <v>158.94230769230776</v>
      </c>
      <c r="AH614" s="95">
        <f>IFERROR(RANK(AG614, AG607:AG621),"")</f>
        <v>9</v>
      </c>
      <c r="AI614" s="447"/>
      <c r="AJ614" s="95">
        <v>12</v>
      </c>
      <c r="AK614" s="177">
        <v>1936.8421052631566</v>
      </c>
      <c r="AL614" s="177">
        <f t="shared" si="606"/>
        <v>161.40350877192972</v>
      </c>
      <c r="AM614" s="95">
        <f>IFERROR(RANK(AL614, AL607:AL621),"")</f>
        <v>8</v>
      </c>
      <c r="AN614" s="447"/>
      <c r="AO614" s="95">
        <v>12</v>
      </c>
      <c r="AP614" s="177">
        <v>1911.8181818181818</v>
      </c>
      <c r="AQ614" s="177">
        <f t="shared" si="607"/>
        <v>159.31818181818181</v>
      </c>
      <c r="AR614" s="95">
        <f>IFERROR(RANK(AQ614, AQ607:AQ621),"")</f>
        <v>8</v>
      </c>
      <c r="AS614" s="447"/>
      <c r="AT614" s="95">
        <v>12</v>
      </c>
      <c r="AU614" s="177">
        <v>1910.4347826086955</v>
      </c>
      <c r="AV614" s="177">
        <f t="shared" si="608"/>
        <v>159.20289855072463</v>
      </c>
      <c r="AW614" s="95">
        <f>IFERROR(RANK(AV614, AV607:AV621),"")</f>
        <v>8</v>
      </c>
      <c r="AX614" s="447"/>
    </row>
    <row r="615" spans="2:50">
      <c r="B615" s="456"/>
      <c r="C615" s="95">
        <f t="shared" si="600"/>
        <v>9</v>
      </c>
      <c r="D615" s="95" t="s">
        <v>223</v>
      </c>
      <c r="E615" s="95">
        <v>10</v>
      </c>
      <c r="F615" s="95">
        <v>3000</v>
      </c>
      <c r="G615" s="177">
        <f t="shared" si="601"/>
        <v>300</v>
      </c>
      <c r="H615" s="475"/>
      <c r="I615" s="153">
        <f t="shared" si="609"/>
        <v>10</v>
      </c>
      <c r="J615" s="153">
        <f t="shared" si="610"/>
        <v>2913.6399521531057</v>
      </c>
      <c r="K615" s="154">
        <f t="shared" si="611"/>
        <v>291.36399521531064</v>
      </c>
      <c r="L615" s="473"/>
      <c r="M615" s="153">
        <f>IFERROR(RANK(K615, K607:K621),"")</f>
        <v>2</v>
      </c>
      <c r="N615" s="448"/>
      <c r="O615" s="448"/>
      <c r="P615" s="95">
        <v>10</v>
      </c>
      <c r="Q615" s="177">
        <v>2855.4545454545455</v>
      </c>
      <c r="R615" s="177">
        <f t="shared" si="602"/>
        <v>285.54545454545456</v>
      </c>
      <c r="S615" s="95">
        <f>IFERROR(RANK(R615, R607:R621),"")</f>
        <v>8</v>
      </c>
      <c r="T615" s="447"/>
      <c r="U615" s="95">
        <v>10</v>
      </c>
      <c r="V615" s="177">
        <v>2962.1052631578923</v>
      </c>
      <c r="W615" s="177">
        <f t="shared" si="603"/>
        <v>296.21052631578925</v>
      </c>
      <c r="X615" s="95">
        <f>IFERROR(RANK(W615, W607:W621),"")</f>
        <v>2</v>
      </c>
      <c r="Y615" s="447"/>
      <c r="Z615" s="95">
        <v>10</v>
      </c>
      <c r="AA615" s="177">
        <v>2931.999999999995</v>
      </c>
      <c r="AB615" s="177">
        <f t="shared" si="604"/>
        <v>293.19999999999948</v>
      </c>
      <c r="AC615" s="95">
        <f>IFERROR(RANK(AB615, AB607:AB621),"")</f>
        <v>2</v>
      </c>
      <c r="AD615" s="447"/>
      <c r="AE615" s="95">
        <v>10</v>
      </c>
      <c r="AF615" s="177">
        <v>2904.9999999999909</v>
      </c>
      <c r="AG615" s="177">
        <f t="shared" si="605"/>
        <v>290.49999999999909</v>
      </c>
      <c r="AH615" s="95">
        <f>IFERROR(RANK(AG615, AG607:AG621),"")</f>
        <v>2</v>
      </c>
      <c r="AI615" s="447"/>
      <c r="AJ615" s="288"/>
      <c r="AK615" s="290"/>
      <c r="AL615" s="290" t="str">
        <f t="shared" si="606"/>
        <v/>
      </c>
      <c r="AM615" s="288" t="str">
        <f>IFERROR(RANK(AL615, AL607:AL621),"")</f>
        <v/>
      </c>
      <c r="AN615" s="447"/>
      <c r="AO615" s="288"/>
      <c r="AP615" s="290"/>
      <c r="AQ615" s="290" t="str">
        <f t="shared" si="607"/>
        <v/>
      </c>
      <c r="AR615" s="288" t="str">
        <f>IFERROR(RANK(AQ615, AQ607:AQ621),"")</f>
        <v/>
      </c>
      <c r="AS615" s="447"/>
      <c r="AT615" s="288"/>
      <c r="AU615" s="290"/>
      <c r="AV615" s="290" t="str">
        <f t="shared" si="608"/>
        <v/>
      </c>
      <c r="AW615" s="288" t="str">
        <f>IFERROR(RANK(AV615, AV607:AV621),"")</f>
        <v/>
      </c>
      <c r="AX615" s="447"/>
    </row>
    <row r="616" spans="2:50">
      <c r="B616" s="456"/>
      <c r="C616" s="95">
        <f t="shared" si="600"/>
        <v>10</v>
      </c>
      <c r="D616" s="95" t="s">
        <v>224</v>
      </c>
      <c r="E616" s="95">
        <v>10</v>
      </c>
      <c r="F616" s="95">
        <v>3000</v>
      </c>
      <c r="G616" s="177">
        <f t="shared" si="601"/>
        <v>300</v>
      </c>
      <c r="H616" s="475"/>
      <c r="I616" s="153">
        <f t="shared" si="609"/>
        <v>10</v>
      </c>
      <c r="J616" s="153">
        <f t="shared" si="610"/>
        <v>2870.4492364304651</v>
      </c>
      <c r="K616" s="154">
        <f t="shared" si="611"/>
        <v>287.0449236430465</v>
      </c>
      <c r="L616" s="473"/>
      <c r="M616" s="153">
        <f>IFERROR(RANK(K616, K607:K621),"")</f>
        <v>8</v>
      </c>
      <c r="N616" s="448"/>
      <c r="O616" s="448"/>
      <c r="P616" s="95">
        <v>10</v>
      </c>
      <c r="Q616" s="177">
        <v>2868.8135593220341</v>
      </c>
      <c r="R616" s="177">
        <f t="shared" si="602"/>
        <v>286.88135593220341</v>
      </c>
      <c r="S616" s="95">
        <f>IFERROR(RANK(R616, R607:R621),"")</f>
        <v>5</v>
      </c>
      <c r="T616" s="447"/>
      <c r="U616" s="95">
        <v>10</v>
      </c>
      <c r="V616" s="177">
        <v>2873.2075471698108</v>
      </c>
      <c r="W616" s="177">
        <f t="shared" si="603"/>
        <v>287.32075471698107</v>
      </c>
      <c r="X616" s="95">
        <f>IFERROR(RANK(W616, W607:W621),"")</f>
        <v>7</v>
      </c>
      <c r="Y616" s="447"/>
      <c r="Z616" s="95">
        <v>10</v>
      </c>
      <c r="AA616" s="177">
        <v>2871.6279069767434</v>
      </c>
      <c r="AB616" s="177">
        <f t="shared" si="604"/>
        <v>287.16279069767432</v>
      </c>
      <c r="AC616" s="95">
        <f>IFERROR(RANK(AB616, AB607:AB621),"")</f>
        <v>6</v>
      </c>
      <c r="AD616" s="447"/>
      <c r="AE616" s="95">
        <v>10</v>
      </c>
      <c r="AF616" s="177">
        <v>2875.60975609756</v>
      </c>
      <c r="AG616" s="177">
        <f t="shared" si="605"/>
        <v>287.56097560975599</v>
      </c>
      <c r="AH616" s="95">
        <f>IFERROR(RANK(AG616, AG607:AG621),"")</f>
        <v>7</v>
      </c>
      <c r="AI616" s="447"/>
      <c r="AJ616" s="95">
        <v>10</v>
      </c>
      <c r="AK616" s="177">
        <v>2851.2500000000009</v>
      </c>
      <c r="AL616" s="177">
        <f t="shared" si="606"/>
        <v>285.12500000000011</v>
      </c>
      <c r="AM616" s="95">
        <f>IFERROR(RANK(AL616, AL607:AL621),"")</f>
        <v>7</v>
      </c>
      <c r="AN616" s="447"/>
      <c r="AO616" s="95">
        <v>10</v>
      </c>
      <c r="AP616" s="177">
        <v>2887.118644067797</v>
      </c>
      <c r="AQ616" s="177">
        <f t="shared" si="607"/>
        <v>288.71186440677968</v>
      </c>
      <c r="AR616" s="95">
        <f>IFERROR(RANK(AQ616, AQ607:AQ621),"")</f>
        <v>3</v>
      </c>
      <c r="AS616" s="447"/>
      <c r="AT616" s="95">
        <v>10</v>
      </c>
      <c r="AU616" s="177">
        <v>2865.5172413793107</v>
      </c>
      <c r="AV616" s="177">
        <f t="shared" si="608"/>
        <v>286.55172413793105</v>
      </c>
      <c r="AW616" s="95">
        <f>IFERROR(RANK(AV616, AV607:AV621),"")</f>
        <v>6</v>
      </c>
      <c r="AX616" s="447"/>
    </row>
    <row r="617" spans="2:50">
      <c r="B617" s="456"/>
      <c r="C617" s="95">
        <f t="shared" si="600"/>
        <v>11</v>
      </c>
      <c r="D617" s="95"/>
      <c r="E617" s="95"/>
      <c r="F617" s="95"/>
      <c r="G617" s="177" t="str">
        <f t="shared" si="601"/>
        <v/>
      </c>
      <c r="H617" s="475"/>
      <c r="I617" s="153" t="str">
        <f t="shared" si="609"/>
        <v/>
      </c>
      <c r="J617" s="153" t="str">
        <f t="shared" si="610"/>
        <v/>
      </c>
      <c r="K617" s="154" t="str">
        <f t="shared" si="611"/>
        <v/>
      </c>
      <c r="L617" s="473"/>
      <c r="M617" s="153" t="str">
        <f>IFERROR(RANK(K617, K607:K621),"")</f>
        <v/>
      </c>
      <c r="N617" s="448"/>
      <c r="O617" s="448"/>
      <c r="P617" s="95"/>
      <c r="Q617" s="177"/>
      <c r="R617" s="177" t="str">
        <f t="shared" si="602"/>
        <v/>
      </c>
      <c r="S617" s="95" t="str">
        <f>IFERROR(RANK(R617, R607:R621),"")</f>
        <v/>
      </c>
      <c r="T617" s="447"/>
      <c r="U617" s="95"/>
      <c r="V617" s="177"/>
      <c r="W617" s="177" t="str">
        <f t="shared" si="603"/>
        <v/>
      </c>
      <c r="X617" s="95" t="str">
        <f>IFERROR(RANK(W617, W607:W621),"")</f>
        <v/>
      </c>
      <c r="Y617" s="447"/>
      <c r="Z617" s="95"/>
      <c r="AA617" s="177"/>
      <c r="AB617" s="177" t="str">
        <f t="shared" si="604"/>
        <v/>
      </c>
      <c r="AC617" s="95" t="str">
        <f>IFERROR(RANK(AB617, AB607:AB621),"")</f>
        <v/>
      </c>
      <c r="AD617" s="447"/>
      <c r="AE617" s="95"/>
      <c r="AF617" s="177"/>
      <c r="AG617" s="177" t="str">
        <f t="shared" si="605"/>
        <v/>
      </c>
      <c r="AH617" s="95" t="str">
        <f>IFERROR(RANK(AG617, AG607:AG621),"")</f>
        <v/>
      </c>
      <c r="AI617" s="447"/>
      <c r="AJ617" s="95"/>
      <c r="AK617" s="177"/>
      <c r="AL617" s="177" t="str">
        <f t="shared" si="606"/>
        <v/>
      </c>
      <c r="AM617" s="95" t="str">
        <f>IFERROR(RANK(AL617, AL607:AL621),"")</f>
        <v/>
      </c>
      <c r="AN617" s="447"/>
      <c r="AO617" s="95"/>
      <c r="AP617" s="177"/>
      <c r="AQ617" s="177" t="str">
        <f t="shared" si="607"/>
        <v/>
      </c>
      <c r="AR617" s="95" t="str">
        <f>IFERROR(RANK(AQ617, AQ607:AQ621),"")</f>
        <v/>
      </c>
      <c r="AS617" s="447"/>
      <c r="AT617" s="95"/>
      <c r="AU617" s="177"/>
      <c r="AV617" s="177" t="str">
        <f t="shared" si="608"/>
        <v/>
      </c>
      <c r="AW617" s="95" t="str">
        <f>IFERROR(RANK(AV617, AV607:AV621),"")</f>
        <v/>
      </c>
      <c r="AX617" s="447"/>
    </row>
    <row r="618" spans="2:50">
      <c r="B618" s="456"/>
      <c r="C618" s="95">
        <f t="shared" si="600"/>
        <v>12</v>
      </c>
      <c r="D618" s="95"/>
      <c r="E618" s="95"/>
      <c r="F618" s="95"/>
      <c r="G618" s="177" t="str">
        <f t="shared" si="601"/>
        <v/>
      </c>
      <c r="H618" s="475"/>
      <c r="I618" s="153" t="str">
        <f t="shared" si="609"/>
        <v/>
      </c>
      <c r="J618" s="153" t="str">
        <f t="shared" si="610"/>
        <v/>
      </c>
      <c r="K618" s="154" t="str">
        <f t="shared" si="611"/>
        <v/>
      </c>
      <c r="L618" s="473"/>
      <c r="M618" s="153" t="str">
        <f>IFERROR(RANK(K618, K607:K621),"")</f>
        <v/>
      </c>
      <c r="N618" s="448"/>
      <c r="O618" s="448"/>
      <c r="P618" s="95"/>
      <c r="Q618" s="177"/>
      <c r="R618" s="177" t="str">
        <f t="shared" si="602"/>
        <v/>
      </c>
      <c r="S618" s="95" t="str">
        <f>IFERROR(RANK(R618, R607:R621),"")</f>
        <v/>
      </c>
      <c r="T618" s="447"/>
      <c r="U618" s="95"/>
      <c r="V618" s="177"/>
      <c r="W618" s="177" t="str">
        <f t="shared" si="603"/>
        <v/>
      </c>
      <c r="X618" s="95" t="str">
        <f>IFERROR(RANK(W618, W607:W621),"")</f>
        <v/>
      </c>
      <c r="Y618" s="447"/>
      <c r="Z618" s="95"/>
      <c r="AA618" s="177"/>
      <c r="AB618" s="177" t="str">
        <f t="shared" si="604"/>
        <v/>
      </c>
      <c r="AC618" s="95" t="str">
        <f>IFERROR(RANK(AB618, AB607:AB621),"")</f>
        <v/>
      </c>
      <c r="AD618" s="447"/>
      <c r="AE618" s="95"/>
      <c r="AF618" s="177"/>
      <c r="AG618" s="177" t="str">
        <f t="shared" si="605"/>
        <v/>
      </c>
      <c r="AH618" s="95" t="str">
        <f>IFERROR(RANK(AG618, AG607:AG621),"")</f>
        <v/>
      </c>
      <c r="AI618" s="447"/>
      <c r="AJ618" s="95"/>
      <c r="AK618" s="177"/>
      <c r="AL618" s="177" t="str">
        <f t="shared" si="606"/>
        <v/>
      </c>
      <c r="AM618" s="95" t="str">
        <f>IFERROR(RANK(AL618, AL607:AL621),"")</f>
        <v/>
      </c>
      <c r="AN618" s="447"/>
      <c r="AO618" s="95"/>
      <c r="AP618" s="177"/>
      <c r="AQ618" s="177" t="str">
        <f t="shared" si="607"/>
        <v/>
      </c>
      <c r="AR618" s="95" t="str">
        <f>IFERROR(RANK(AQ618, AQ607:AQ621),"")</f>
        <v/>
      </c>
      <c r="AS618" s="447"/>
      <c r="AT618" s="95"/>
      <c r="AU618" s="177"/>
      <c r="AV618" s="177" t="str">
        <f t="shared" si="608"/>
        <v/>
      </c>
      <c r="AW618" s="95" t="str">
        <f>IFERROR(RANK(AV618, AV607:AV621),"")</f>
        <v/>
      </c>
      <c r="AX618" s="447"/>
    </row>
    <row r="619" spans="2:50">
      <c r="B619" s="456"/>
      <c r="C619" s="95">
        <f t="shared" si="600"/>
        <v>13</v>
      </c>
      <c r="D619" s="95"/>
      <c r="E619" s="95"/>
      <c r="F619" s="95"/>
      <c r="G619" s="177" t="str">
        <f t="shared" si="601"/>
        <v/>
      </c>
      <c r="H619" s="475"/>
      <c r="I619" s="153" t="str">
        <f t="shared" si="609"/>
        <v/>
      </c>
      <c r="J619" s="153" t="str">
        <f t="shared" si="610"/>
        <v/>
      </c>
      <c r="K619" s="154" t="str">
        <f t="shared" si="611"/>
        <v/>
      </c>
      <c r="L619" s="473"/>
      <c r="M619" s="153" t="str">
        <f>IFERROR(RANK(K619, K607:K621),"")</f>
        <v/>
      </c>
      <c r="N619" s="448"/>
      <c r="O619" s="448"/>
      <c r="P619" s="95"/>
      <c r="Q619" s="177"/>
      <c r="R619" s="177" t="str">
        <f t="shared" si="602"/>
        <v/>
      </c>
      <c r="S619" s="95" t="str">
        <f>IFERROR(RANK(R619, R607:R621),"")</f>
        <v/>
      </c>
      <c r="T619" s="447"/>
      <c r="U619" s="95"/>
      <c r="V619" s="177"/>
      <c r="W619" s="177" t="str">
        <f t="shared" si="603"/>
        <v/>
      </c>
      <c r="X619" s="95" t="str">
        <f>IFERROR(RANK(W619, W607:W621),"")</f>
        <v/>
      </c>
      <c r="Y619" s="447"/>
      <c r="Z619" s="95"/>
      <c r="AA619" s="177"/>
      <c r="AB619" s="177" t="str">
        <f t="shared" si="604"/>
        <v/>
      </c>
      <c r="AC619" s="95" t="str">
        <f>IFERROR(RANK(AB619, AB607:AB621),"")</f>
        <v/>
      </c>
      <c r="AD619" s="447"/>
      <c r="AE619" s="95"/>
      <c r="AF619" s="177"/>
      <c r="AG619" s="177" t="str">
        <f t="shared" si="605"/>
        <v/>
      </c>
      <c r="AH619" s="95" t="str">
        <f>IFERROR(RANK(AG619, AG607:AG621),"")</f>
        <v/>
      </c>
      <c r="AI619" s="447"/>
      <c r="AJ619" s="95"/>
      <c r="AK619" s="177"/>
      <c r="AL619" s="177" t="str">
        <f t="shared" si="606"/>
        <v/>
      </c>
      <c r="AM619" s="95" t="str">
        <f>IFERROR(RANK(AL619, AL607:AL621),"")</f>
        <v/>
      </c>
      <c r="AN619" s="447"/>
      <c r="AO619" s="95"/>
      <c r="AP619" s="177"/>
      <c r="AQ619" s="177" t="str">
        <f t="shared" si="607"/>
        <v/>
      </c>
      <c r="AR619" s="95" t="str">
        <f>IFERROR(RANK(AQ619, AQ607:AQ621),"")</f>
        <v/>
      </c>
      <c r="AS619" s="447"/>
      <c r="AT619" s="95"/>
      <c r="AU619" s="177"/>
      <c r="AV619" s="177" t="str">
        <f t="shared" si="608"/>
        <v/>
      </c>
      <c r="AW619" s="95" t="str">
        <f>IFERROR(RANK(AV619, AV607:AV621),"")</f>
        <v/>
      </c>
      <c r="AX619" s="447"/>
    </row>
    <row r="620" spans="2:50">
      <c r="B620" s="456"/>
      <c r="C620" s="95">
        <f t="shared" si="600"/>
        <v>14</v>
      </c>
      <c r="D620" s="95"/>
      <c r="E620" s="95"/>
      <c r="F620" s="95"/>
      <c r="G620" s="177" t="str">
        <f t="shared" si="601"/>
        <v/>
      </c>
      <c r="H620" s="475"/>
      <c r="I620" s="153" t="str">
        <f t="shared" si="609"/>
        <v/>
      </c>
      <c r="J620" s="153" t="str">
        <f t="shared" si="610"/>
        <v/>
      </c>
      <c r="K620" s="154" t="str">
        <f t="shared" si="611"/>
        <v/>
      </c>
      <c r="L620" s="473"/>
      <c r="M620" s="153" t="str">
        <f>IFERROR(RANK(K620, K607:K621),"")</f>
        <v/>
      </c>
      <c r="N620" s="448"/>
      <c r="O620" s="448"/>
      <c r="P620" s="95"/>
      <c r="Q620" s="177"/>
      <c r="R620" s="177" t="str">
        <f t="shared" si="602"/>
        <v/>
      </c>
      <c r="S620" s="95" t="str">
        <f>IFERROR(RANK(R620, R607:R621),"")</f>
        <v/>
      </c>
      <c r="T620" s="447"/>
      <c r="U620" s="95"/>
      <c r="V620" s="177"/>
      <c r="W620" s="177" t="str">
        <f t="shared" si="603"/>
        <v/>
      </c>
      <c r="X620" s="95" t="str">
        <f>IFERROR(RANK(W620, W607:W621),"")</f>
        <v/>
      </c>
      <c r="Y620" s="447"/>
      <c r="Z620" s="95"/>
      <c r="AA620" s="177"/>
      <c r="AB620" s="177" t="str">
        <f t="shared" si="604"/>
        <v/>
      </c>
      <c r="AC620" s="95" t="str">
        <f>IFERROR(RANK(AB620, AB607:AB621),"")</f>
        <v/>
      </c>
      <c r="AD620" s="447"/>
      <c r="AE620" s="95"/>
      <c r="AF620" s="177"/>
      <c r="AG620" s="177" t="str">
        <f t="shared" si="605"/>
        <v/>
      </c>
      <c r="AH620" s="95" t="str">
        <f>IFERROR(RANK(AG620, AG607:AG621),"")</f>
        <v/>
      </c>
      <c r="AI620" s="447"/>
      <c r="AJ620" s="95"/>
      <c r="AK620" s="177"/>
      <c r="AL620" s="177" t="str">
        <f t="shared" si="606"/>
        <v/>
      </c>
      <c r="AM620" s="95" t="str">
        <f>IFERROR(RANK(AL620, AL607:AL621),"")</f>
        <v/>
      </c>
      <c r="AN620" s="447"/>
      <c r="AO620" s="95"/>
      <c r="AP620" s="177"/>
      <c r="AQ620" s="177" t="str">
        <f t="shared" si="607"/>
        <v/>
      </c>
      <c r="AR620" s="95" t="str">
        <f>IFERROR(RANK(AQ620, AQ607:AQ621),"")</f>
        <v/>
      </c>
      <c r="AS620" s="447"/>
      <c r="AT620" s="95"/>
      <c r="AU620" s="177"/>
      <c r="AV620" s="177" t="str">
        <f t="shared" si="608"/>
        <v/>
      </c>
      <c r="AW620" s="95" t="str">
        <f>IFERROR(RANK(AV620, AV607:AV621),"")</f>
        <v/>
      </c>
      <c r="AX620" s="447"/>
    </row>
    <row r="621" spans="2:50">
      <c r="B621" s="456"/>
      <c r="C621" s="95">
        <f t="shared" si="600"/>
        <v>15</v>
      </c>
      <c r="D621" s="95"/>
      <c r="E621" s="95"/>
      <c r="F621" s="95"/>
      <c r="G621" s="177" t="str">
        <f t="shared" si="601"/>
        <v/>
      </c>
      <c r="H621" s="476"/>
      <c r="I621" s="153" t="str">
        <f t="shared" si="609"/>
        <v/>
      </c>
      <c r="J621" s="153" t="str">
        <f t="shared" si="610"/>
        <v/>
      </c>
      <c r="K621" s="154" t="str">
        <f t="shared" si="611"/>
        <v/>
      </c>
      <c r="L621" s="473"/>
      <c r="M621" s="153" t="str">
        <f>IFERROR(RANK(K621, K607:K621),"")</f>
        <v/>
      </c>
      <c r="N621" s="448"/>
      <c r="O621" s="448"/>
      <c r="P621" s="95"/>
      <c r="Q621" s="177"/>
      <c r="R621" s="177" t="str">
        <f t="shared" si="602"/>
        <v/>
      </c>
      <c r="S621" s="95" t="str">
        <f>IFERROR(RANK(R621, R607:R621),"")</f>
        <v/>
      </c>
      <c r="T621" s="447"/>
      <c r="U621" s="95"/>
      <c r="V621" s="177"/>
      <c r="W621" s="177" t="str">
        <f t="shared" si="603"/>
        <v/>
      </c>
      <c r="X621" s="95" t="str">
        <f>IFERROR(RANK(W621, W607:W621),"")</f>
        <v/>
      </c>
      <c r="Y621" s="447"/>
      <c r="Z621" s="95"/>
      <c r="AA621" s="177"/>
      <c r="AB621" s="177" t="str">
        <f t="shared" si="604"/>
        <v/>
      </c>
      <c r="AC621" s="95" t="str">
        <f>IFERROR(RANK(AB621, AB607:AB621),"")</f>
        <v/>
      </c>
      <c r="AD621" s="447"/>
      <c r="AE621" s="95"/>
      <c r="AF621" s="177"/>
      <c r="AG621" s="177" t="str">
        <f t="shared" si="605"/>
        <v/>
      </c>
      <c r="AH621" s="95" t="str">
        <f>IFERROR(RANK(AG621, AG607:AG621),"")</f>
        <v/>
      </c>
      <c r="AI621" s="447"/>
      <c r="AJ621" s="95"/>
      <c r="AK621" s="177"/>
      <c r="AL621" s="177" t="str">
        <f t="shared" si="606"/>
        <v/>
      </c>
      <c r="AM621" s="95" t="str">
        <f>IFERROR(RANK(AL621, AL607:AL621),"")</f>
        <v/>
      </c>
      <c r="AN621" s="447"/>
      <c r="AO621" s="95"/>
      <c r="AP621" s="177"/>
      <c r="AQ621" s="177" t="str">
        <f t="shared" si="607"/>
        <v/>
      </c>
      <c r="AR621" s="95" t="str">
        <f>IFERROR(RANK(AQ621, AQ607:AQ621),"")</f>
        <v/>
      </c>
      <c r="AS621" s="447"/>
      <c r="AT621" s="95"/>
      <c r="AU621" s="177"/>
      <c r="AV621" s="177" t="str">
        <f t="shared" si="608"/>
        <v/>
      </c>
      <c r="AW621" s="95" t="str">
        <f>IFERROR(RANK(AV621, AV607:AV621),"")</f>
        <v/>
      </c>
      <c r="AX621" s="447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621"/>
  <sheetViews>
    <sheetView topLeftCell="A599" zoomScaleNormal="100" workbookViewId="0">
      <selection activeCell="L607" sqref="L607:L621"/>
    </sheetView>
  </sheetViews>
  <sheetFormatPr defaultColWidth="8.85546875" defaultRowHeight="12.6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6" t="s">
        <v>114</v>
      </c>
      <c r="C1" s="217">
        <f>AVERAGE(L547,L567,L587,L607)</f>
        <v>118.27725129995048</v>
      </c>
    </row>
    <row r="2" spans="1:50" ht="15.6" hidden="1">
      <c r="A2" s="76"/>
      <c r="B2" s="460" t="s">
        <v>115</v>
      </c>
      <c r="C2" s="461"/>
      <c r="D2" s="461"/>
      <c r="E2" s="461"/>
      <c r="F2" s="461"/>
      <c r="G2" s="461"/>
      <c r="H2" s="461"/>
      <c r="I2" s="150"/>
      <c r="J2" s="150"/>
      <c r="K2" s="150"/>
      <c r="L2" s="150"/>
      <c r="M2" s="147"/>
      <c r="N2" s="463" t="s">
        <v>116</v>
      </c>
      <c r="O2" s="463" t="s">
        <v>63</v>
      </c>
      <c r="P2" s="465"/>
      <c r="Q2" s="456"/>
      <c r="R2" s="456"/>
      <c r="S2" s="456"/>
      <c r="T2" s="456"/>
      <c r="U2" s="465"/>
      <c r="V2" s="456"/>
      <c r="W2" s="456"/>
      <c r="X2" s="456"/>
      <c r="Y2" s="456"/>
      <c r="Z2" s="465"/>
      <c r="AA2" s="456"/>
      <c r="AB2" s="456"/>
      <c r="AC2" s="456"/>
      <c r="AD2" s="456"/>
      <c r="AE2" s="465">
        <v>45870</v>
      </c>
      <c r="AF2" s="456"/>
      <c r="AG2" s="456"/>
      <c r="AH2" s="456"/>
      <c r="AI2" s="456"/>
      <c r="AJ2" s="465">
        <v>45871</v>
      </c>
      <c r="AK2" s="456"/>
      <c r="AL2" s="456"/>
      <c r="AM2" s="456"/>
      <c r="AN2" s="456"/>
      <c r="AO2" s="465">
        <v>45872</v>
      </c>
      <c r="AP2" s="456"/>
      <c r="AQ2" s="456"/>
      <c r="AR2" s="456"/>
      <c r="AS2" s="456"/>
      <c r="AT2" s="465">
        <v>45873</v>
      </c>
      <c r="AU2" s="456"/>
      <c r="AV2" s="456"/>
      <c r="AW2" s="456"/>
      <c r="AX2" s="456"/>
    </row>
    <row r="3" spans="1:50" ht="15.6" hidden="1">
      <c r="A3" s="76"/>
      <c r="B3" s="462"/>
      <c r="C3" s="462"/>
      <c r="D3" s="462"/>
      <c r="E3" s="462"/>
      <c r="F3" s="462"/>
      <c r="G3" s="462"/>
      <c r="H3" s="462"/>
      <c r="I3" s="148"/>
      <c r="J3" s="148"/>
      <c r="K3" s="148"/>
      <c r="L3" s="148"/>
      <c r="M3" s="149"/>
      <c r="N3" s="464"/>
      <c r="O3" s="464"/>
      <c r="P3" s="465" t="s">
        <v>77</v>
      </c>
      <c r="Q3" s="456"/>
      <c r="R3" s="456"/>
      <c r="S3" s="456"/>
      <c r="T3" s="456"/>
      <c r="U3" s="465" t="s">
        <v>78</v>
      </c>
      <c r="V3" s="456"/>
      <c r="W3" s="456"/>
      <c r="X3" s="456"/>
      <c r="Y3" s="456"/>
      <c r="Z3" s="465" t="s">
        <v>79</v>
      </c>
      <c r="AA3" s="456"/>
      <c r="AB3" s="456"/>
      <c r="AC3" s="456"/>
      <c r="AD3" s="456"/>
      <c r="AE3" s="465" t="s">
        <v>74</v>
      </c>
      <c r="AF3" s="456"/>
      <c r="AG3" s="456"/>
      <c r="AH3" s="456"/>
      <c r="AI3" s="456"/>
      <c r="AJ3" s="465" t="s">
        <v>75</v>
      </c>
      <c r="AK3" s="456"/>
      <c r="AL3" s="456"/>
      <c r="AM3" s="456"/>
      <c r="AN3" s="456"/>
      <c r="AO3" s="465" t="s">
        <v>70</v>
      </c>
      <c r="AP3" s="456"/>
      <c r="AQ3" s="456"/>
      <c r="AR3" s="456"/>
      <c r="AS3" s="456"/>
      <c r="AT3" s="465" t="s">
        <v>76</v>
      </c>
      <c r="AU3" s="456"/>
      <c r="AV3" s="456"/>
      <c r="AW3" s="456"/>
      <c r="AX3" s="456"/>
    </row>
    <row r="4" spans="1:50" ht="13.5" hidden="1">
      <c r="A4" s="76"/>
      <c r="B4" s="448" t="s">
        <v>117</v>
      </c>
      <c r="C4" s="448" t="s">
        <v>118</v>
      </c>
      <c r="D4" s="448"/>
      <c r="E4" s="448" t="s">
        <v>119</v>
      </c>
      <c r="F4" s="448"/>
      <c r="G4" s="448"/>
      <c r="H4" s="452" t="s">
        <v>120</v>
      </c>
      <c r="I4" s="455" t="s">
        <v>121</v>
      </c>
      <c r="J4" s="455"/>
      <c r="K4" s="455"/>
      <c r="L4" s="470" t="s">
        <v>120</v>
      </c>
      <c r="M4" s="467" t="s">
        <v>122</v>
      </c>
      <c r="N4" s="448"/>
      <c r="O4" s="448" t="s">
        <v>123</v>
      </c>
      <c r="P4" s="449" t="s">
        <v>124</v>
      </c>
      <c r="Q4" s="450"/>
      <c r="R4" s="450"/>
      <c r="S4" s="451"/>
      <c r="T4" s="448" t="s">
        <v>120</v>
      </c>
      <c r="U4" s="449" t="s">
        <v>124</v>
      </c>
      <c r="V4" s="450"/>
      <c r="W4" s="450"/>
      <c r="X4" s="451"/>
      <c r="Y4" s="448" t="s">
        <v>120</v>
      </c>
      <c r="Z4" s="449" t="s">
        <v>124</v>
      </c>
      <c r="AA4" s="450"/>
      <c r="AB4" s="450"/>
      <c r="AC4" s="451"/>
      <c r="AD4" s="448" t="s">
        <v>120</v>
      </c>
      <c r="AE4" s="449" t="s">
        <v>124</v>
      </c>
      <c r="AF4" s="450"/>
      <c r="AG4" s="450"/>
      <c r="AH4" s="451"/>
      <c r="AI4" s="448" t="s">
        <v>120</v>
      </c>
      <c r="AJ4" s="449" t="s">
        <v>124</v>
      </c>
      <c r="AK4" s="450"/>
      <c r="AL4" s="450"/>
      <c r="AM4" s="451"/>
      <c r="AN4" s="448" t="s">
        <v>120</v>
      </c>
      <c r="AO4" s="449" t="s">
        <v>124</v>
      </c>
      <c r="AP4" s="450"/>
      <c r="AQ4" s="450"/>
      <c r="AR4" s="451"/>
      <c r="AS4" s="448" t="s">
        <v>120</v>
      </c>
      <c r="AT4" s="449" t="s">
        <v>124</v>
      </c>
      <c r="AU4" s="450"/>
      <c r="AV4" s="450"/>
      <c r="AW4" s="451"/>
      <c r="AX4" s="448" t="s">
        <v>120</v>
      </c>
    </row>
    <row r="5" spans="1:50" ht="13.5" hidden="1">
      <c r="A5" s="76"/>
      <c r="B5" s="448"/>
      <c r="C5" s="448"/>
      <c r="D5" s="448"/>
      <c r="E5" s="448" t="s">
        <v>125</v>
      </c>
      <c r="F5" s="448"/>
      <c r="G5" s="448"/>
      <c r="H5" s="453"/>
      <c r="I5" s="455" t="s">
        <v>125</v>
      </c>
      <c r="J5" s="455"/>
      <c r="K5" s="455"/>
      <c r="L5" s="471"/>
      <c r="M5" s="468"/>
      <c r="N5" s="448"/>
      <c r="O5" s="448"/>
      <c r="P5" s="449" t="s">
        <v>126</v>
      </c>
      <c r="Q5" s="450"/>
      <c r="R5" s="450"/>
      <c r="S5" s="451"/>
      <c r="T5" s="448"/>
      <c r="U5" s="449" t="s">
        <v>126</v>
      </c>
      <c r="V5" s="450"/>
      <c r="W5" s="450"/>
      <c r="X5" s="451"/>
      <c r="Y5" s="448"/>
      <c r="Z5" s="449" t="s">
        <v>126</v>
      </c>
      <c r="AA5" s="450"/>
      <c r="AB5" s="450"/>
      <c r="AC5" s="451"/>
      <c r="AD5" s="448"/>
      <c r="AE5" s="449" t="s">
        <v>126</v>
      </c>
      <c r="AF5" s="450"/>
      <c r="AG5" s="450"/>
      <c r="AH5" s="451"/>
      <c r="AI5" s="448"/>
      <c r="AJ5" s="449" t="s">
        <v>126</v>
      </c>
      <c r="AK5" s="450"/>
      <c r="AL5" s="450"/>
      <c r="AM5" s="451"/>
      <c r="AN5" s="448"/>
      <c r="AO5" s="449" t="s">
        <v>126</v>
      </c>
      <c r="AP5" s="450"/>
      <c r="AQ5" s="450"/>
      <c r="AR5" s="451"/>
      <c r="AS5" s="448"/>
      <c r="AT5" s="449" t="s">
        <v>126</v>
      </c>
      <c r="AU5" s="450"/>
      <c r="AV5" s="450"/>
      <c r="AW5" s="451"/>
      <c r="AX5" s="448"/>
    </row>
    <row r="6" spans="1:50" ht="13.5" hidden="1">
      <c r="A6" s="74"/>
      <c r="B6" s="448"/>
      <c r="C6" s="448"/>
      <c r="D6" s="448"/>
      <c r="E6" s="94" t="s">
        <v>127</v>
      </c>
      <c r="F6" s="94" t="s">
        <v>128</v>
      </c>
      <c r="G6" s="94" t="s">
        <v>129</v>
      </c>
      <c r="H6" s="454"/>
      <c r="I6" s="152" t="s">
        <v>127</v>
      </c>
      <c r="J6" s="152" t="s">
        <v>128</v>
      </c>
      <c r="K6" s="152" t="s">
        <v>129</v>
      </c>
      <c r="L6" s="472"/>
      <c r="M6" s="469"/>
      <c r="N6" s="448"/>
      <c r="O6" s="448"/>
      <c r="P6" s="94" t="s">
        <v>127</v>
      </c>
      <c r="Q6" s="94" t="s">
        <v>128</v>
      </c>
      <c r="R6" s="94" t="s">
        <v>129</v>
      </c>
      <c r="S6" s="94" t="s">
        <v>122</v>
      </c>
      <c r="T6" s="448"/>
      <c r="U6" s="94" t="s">
        <v>127</v>
      </c>
      <c r="V6" s="94" t="s">
        <v>128</v>
      </c>
      <c r="W6" s="94" t="s">
        <v>129</v>
      </c>
      <c r="X6" s="94" t="s">
        <v>122</v>
      </c>
      <c r="Y6" s="448"/>
      <c r="Z6" s="94" t="s">
        <v>127</v>
      </c>
      <c r="AA6" s="94" t="s">
        <v>128</v>
      </c>
      <c r="AB6" s="94" t="s">
        <v>129</v>
      </c>
      <c r="AC6" s="94" t="s">
        <v>122</v>
      </c>
      <c r="AD6" s="448"/>
      <c r="AE6" s="94" t="s">
        <v>127</v>
      </c>
      <c r="AF6" s="94" t="s">
        <v>128</v>
      </c>
      <c r="AG6" s="94" t="s">
        <v>129</v>
      </c>
      <c r="AH6" s="94" t="s">
        <v>122</v>
      </c>
      <c r="AI6" s="448"/>
      <c r="AJ6" s="94" t="s">
        <v>127</v>
      </c>
      <c r="AK6" s="94" t="s">
        <v>128</v>
      </c>
      <c r="AL6" s="94" t="s">
        <v>129</v>
      </c>
      <c r="AM6" s="94" t="s">
        <v>122</v>
      </c>
      <c r="AN6" s="448"/>
      <c r="AO6" s="94" t="s">
        <v>127</v>
      </c>
      <c r="AP6" s="94" t="s">
        <v>128</v>
      </c>
      <c r="AQ6" s="94" t="s">
        <v>129</v>
      </c>
      <c r="AR6" s="94" t="s">
        <v>122</v>
      </c>
      <c r="AS6" s="448"/>
      <c r="AT6" s="94" t="s">
        <v>127</v>
      </c>
      <c r="AU6" s="94" t="s">
        <v>128</v>
      </c>
      <c r="AV6" s="94" t="s">
        <v>129</v>
      </c>
      <c r="AW6" s="94" t="s">
        <v>122</v>
      </c>
      <c r="AX6" s="448"/>
    </row>
    <row r="7" spans="1:50" ht="13.5" hidden="1">
      <c r="A7" s="76"/>
      <c r="B7" s="466" t="s">
        <v>225</v>
      </c>
      <c r="C7" s="95">
        <v>1</v>
      </c>
      <c r="D7" s="95" t="s">
        <v>226</v>
      </c>
      <c r="E7" s="151">
        <v>19</v>
      </c>
      <c r="F7" s="95">
        <v>1500</v>
      </c>
      <c r="G7" s="177">
        <f>F7/E7</f>
        <v>78.94736842105263</v>
      </c>
      <c r="H7" s="447">
        <f>AVERAGE(G7:G21)</f>
        <v>98.078099660917005</v>
      </c>
      <c r="I7" s="153">
        <f t="shared" ref="I7:K9" si="0">IFERROR(AVERAGE(P7,U7,Z7,AE7,AJ7,AO7,AT7),"")</f>
        <v>19</v>
      </c>
      <c r="J7" s="153">
        <f t="shared" si="0"/>
        <v>1370.7443771017713</v>
      </c>
      <c r="K7" s="154">
        <f t="shared" si="0"/>
        <v>72.14444090009323</v>
      </c>
      <c r="L7" s="473">
        <f>IFERROR(AVERAGE(K7:K21),"-")</f>
        <v>96.059747683337704</v>
      </c>
      <c r="M7" s="153">
        <f>IFERROR(RANK(K7, K$7:K$21),"")</f>
        <v>7</v>
      </c>
      <c r="N7" s="448"/>
      <c r="O7" s="448"/>
      <c r="P7" s="151"/>
      <c r="Q7" s="151"/>
      <c r="R7" s="177" t="str">
        <f>IFERROR(Q7/P7,"")</f>
        <v/>
      </c>
      <c r="S7" s="95" t="str">
        <f>IFERROR(RANK(R7, R$7:R$21),"")</f>
        <v/>
      </c>
      <c r="T7" s="447" t="e">
        <f>AVERAGE(R7:R21)</f>
        <v>#DIV/0!</v>
      </c>
      <c r="U7" s="151"/>
      <c r="V7" s="151"/>
      <c r="W7" s="177" t="str">
        <f>IFERROR(V7/U7,"")</f>
        <v/>
      </c>
      <c r="X7" s="95" t="str">
        <f>IFERROR(RANK(W7, W$7:W$21),"")</f>
        <v/>
      </c>
      <c r="Y7" s="447" t="e">
        <f>AVERAGE(W7:W21)</f>
        <v>#DIV/0!</v>
      </c>
      <c r="Z7" s="151"/>
      <c r="AA7" s="151"/>
      <c r="AB7" s="177" t="str">
        <f>IFERROR(AA7/Z7,"")</f>
        <v/>
      </c>
      <c r="AC7" s="95" t="str">
        <f>IFERROR(RANK(AB7, AB$7:AB$21),"")</f>
        <v/>
      </c>
      <c r="AD7" s="447" t="e">
        <f>AVERAGE(AB7:AB21)</f>
        <v>#DIV/0!</v>
      </c>
      <c r="AE7" s="151">
        <v>19</v>
      </c>
      <c r="AF7" s="151">
        <v>1370.2597402597403</v>
      </c>
      <c r="AG7" s="177">
        <f>IFERROR(AF7/AE7,"")</f>
        <v>72.118933697881062</v>
      </c>
      <c r="AH7" s="95">
        <f>IFERROR(RANK(AG7, AG$7:AG$21),"")</f>
        <v>7</v>
      </c>
      <c r="AI7" s="447">
        <f>AVERAGE(AG7:AG21)</f>
        <v>89.849423559363785</v>
      </c>
      <c r="AJ7" s="151">
        <v>19</v>
      </c>
      <c r="AK7" s="151">
        <v>1369.5</v>
      </c>
      <c r="AL7" s="177">
        <f>IFERROR(AK7/AJ7,"")</f>
        <v>72.078947368421055</v>
      </c>
      <c r="AM7" s="95">
        <f>IFERROR(RANK(AL7, AL$7:AL$21),"")</f>
        <v>6</v>
      </c>
      <c r="AN7" s="447">
        <f>AVERAGE(AL7:AL21)</f>
        <v>98.18447780058365</v>
      </c>
      <c r="AO7" s="151">
        <v>19</v>
      </c>
      <c r="AP7" s="151">
        <v>1370.1408450704225</v>
      </c>
      <c r="AQ7" s="177">
        <f>IFERROR(AP7/AO7,"")</f>
        <v>72.112676056338032</v>
      </c>
      <c r="AR7" s="95">
        <f>IFERROR(RANK(AQ7, AQ$7:AQ$21),"")</f>
        <v>7</v>
      </c>
      <c r="AS7" s="447">
        <f>AVERAGE(AQ7:AQ21)</f>
        <v>98.064558381323039</v>
      </c>
      <c r="AT7" s="151">
        <v>19</v>
      </c>
      <c r="AU7" s="151">
        <v>1373.0769230769231</v>
      </c>
      <c r="AV7" s="177">
        <f>IFERROR(AU7/AT7,"")</f>
        <v>72.267206477732799</v>
      </c>
      <c r="AW7" s="95">
        <f>IFERROR(RANK(AV7, AV$7:AV$21),"")</f>
        <v>6</v>
      </c>
      <c r="AX7" s="447">
        <f>AVERAGE(AV7:AV21)</f>
        <v>98.140530992080386</v>
      </c>
    </row>
    <row r="8" spans="1:50" ht="15" hidden="1" customHeight="1">
      <c r="A8" s="76"/>
      <c r="B8" s="456"/>
      <c r="C8" s="95">
        <v>2</v>
      </c>
      <c r="D8" s="95" t="s">
        <v>227</v>
      </c>
      <c r="E8" s="151">
        <v>18</v>
      </c>
      <c r="F8" s="95">
        <v>1500</v>
      </c>
      <c r="G8" s="177">
        <f t="shared" ref="G8:G13" si="1">F8/E8</f>
        <v>83.333333333333329</v>
      </c>
      <c r="H8" s="447"/>
      <c r="I8" s="153">
        <f t="shared" si="0"/>
        <v>18</v>
      </c>
      <c r="J8" s="153">
        <f t="shared" si="0"/>
        <v>1372.489676967863</v>
      </c>
      <c r="K8" s="154">
        <f t="shared" si="0"/>
        <v>76.249426498214603</v>
      </c>
      <c r="L8" s="473"/>
      <c r="M8" s="153">
        <f t="shared" ref="M8:M21" si="2">IFERROR(RANK(K8, K$7:K$21),"")</f>
        <v>5</v>
      </c>
      <c r="N8" s="448"/>
      <c r="O8" s="448"/>
      <c r="P8" s="151"/>
      <c r="Q8" s="151"/>
      <c r="R8" s="177" t="str">
        <f t="shared" ref="R8:R21" si="3">IFERROR(Q8/P8,"")</f>
        <v/>
      </c>
      <c r="S8" s="95" t="str">
        <f t="shared" ref="S8:S21" si="4">IFERROR(RANK(R8, R$7:R$21),"")</f>
        <v/>
      </c>
      <c r="T8" s="447"/>
      <c r="U8" s="151"/>
      <c r="V8" s="151"/>
      <c r="W8" s="177" t="str">
        <f t="shared" ref="W8:W21" si="5">IFERROR(V8/U8,"")</f>
        <v/>
      </c>
      <c r="X8" s="95" t="str">
        <f t="shared" ref="X8:X21" si="6">IFERROR(RANK(W8, W$7:W$21),"")</f>
        <v/>
      </c>
      <c r="Y8" s="447"/>
      <c r="Z8" s="151"/>
      <c r="AA8" s="151"/>
      <c r="AB8" s="177" t="str">
        <f t="shared" ref="AB8:AB21" si="7">IFERROR(AA8/Z8,"")</f>
        <v/>
      </c>
      <c r="AC8" s="95" t="str">
        <f t="shared" ref="AC8:AC21" si="8">IFERROR(RANK(AB8, AB$7:AB$21),"")</f>
        <v/>
      </c>
      <c r="AD8" s="447"/>
      <c r="AE8" s="151">
        <v>18</v>
      </c>
      <c r="AF8" s="151">
        <v>1372.8909952606632</v>
      </c>
      <c r="AG8" s="177">
        <f t="shared" ref="AG8:AG21" si="9">IFERROR(AF8/AE8,"")</f>
        <v>76.271721958925738</v>
      </c>
      <c r="AH8" s="95">
        <f t="shared" ref="AH8:AH21" si="10">IFERROR(RANK(AG8, AG$7:AG$21),"")</f>
        <v>5</v>
      </c>
      <c r="AI8" s="447"/>
      <c r="AJ8" s="151">
        <v>18</v>
      </c>
      <c r="AK8" s="151">
        <v>1367.8341013824888</v>
      </c>
      <c r="AL8" s="177">
        <f t="shared" ref="AL8:AL21" si="11">IFERROR(AK8/AJ8,"")</f>
        <v>75.990783410138263</v>
      </c>
      <c r="AM8" s="95">
        <f t="shared" ref="AM8:AM21" si="12">IFERROR(RANK(AL8, AL$7:AL$21),"")</f>
        <v>5</v>
      </c>
      <c r="AN8" s="447"/>
      <c r="AO8" s="151">
        <v>18</v>
      </c>
      <c r="AP8" s="151">
        <v>1375.9989264103065</v>
      </c>
      <c r="AQ8" s="177">
        <f t="shared" ref="AQ8:AQ21" si="13">IFERROR(AP8/AO8,"")</f>
        <v>76.444384800572578</v>
      </c>
      <c r="AR8" s="95">
        <f t="shared" ref="AR8:AR21" si="14">IFERROR(RANK(AQ8, AQ$7:AQ$21),"")</f>
        <v>5</v>
      </c>
      <c r="AS8" s="447"/>
      <c r="AT8" s="151">
        <v>18</v>
      </c>
      <c r="AU8" s="151">
        <v>1373.2346848179934</v>
      </c>
      <c r="AV8" s="177">
        <f t="shared" ref="AV8:AV21" si="15">IFERROR(AU8/AT8,"")</f>
        <v>76.290815823221863</v>
      </c>
      <c r="AW8" s="95">
        <f t="shared" ref="AW8:AW21" si="16">IFERROR(RANK(AV8, AV$7:AV$21),"")</f>
        <v>5</v>
      </c>
      <c r="AX8" s="447"/>
    </row>
    <row r="9" spans="1:50" ht="13.5" hidden="1">
      <c r="A9" s="76"/>
      <c r="B9" s="456"/>
      <c r="C9" s="95">
        <v>3</v>
      </c>
      <c r="D9" s="95" t="s">
        <v>228</v>
      </c>
      <c r="E9" s="151">
        <v>19</v>
      </c>
      <c r="F9" s="95">
        <v>1500</v>
      </c>
      <c r="G9" s="177">
        <f t="shared" si="1"/>
        <v>78.94736842105263</v>
      </c>
      <c r="H9" s="447"/>
      <c r="I9" s="153">
        <f t="shared" si="0"/>
        <v>19</v>
      </c>
      <c r="J9" s="153">
        <f t="shared" si="0"/>
        <v>1371.5800115391169</v>
      </c>
      <c r="K9" s="154">
        <f t="shared" si="0"/>
        <v>72.188421659953519</v>
      </c>
      <c r="L9" s="473"/>
      <c r="M9" s="153">
        <f t="shared" si="2"/>
        <v>6</v>
      </c>
      <c r="N9" s="448"/>
      <c r="O9" s="448"/>
      <c r="P9" s="151"/>
      <c r="Q9" s="151"/>
      <c r="R9" s="177" t="str">
        <f t="shared" si="3"/>
        <v/>
      </c>
      <c r="S9" s="95" t="str">
        <f t="shared" si="4"/>
        <v/>
      </c>
      <c r="T9" s="447"/>
      <c r="U9" s="151"/>
      <c r="V9" s="151"/>
      <c r="W9" s="177" t="str">
        <f t="shared" si="5"/>
        <v/>
      </c>
      <c r="X9" s="95" t="str">
        <f t="shared" si="6"/>
        <v/>
      </c>
      <c r="Y9" s="447"/>
      <c r="Z9" s="151"/>
      <c r="AA9" s="151"/>
      <c r="AB9" s="177" t="str">
        <f t="shared" si="7"/>
        <v/>
      </c>
      <c r="AC9" s="95" t="str">
        <f t="shared" si="8"/>
        <v/>
      </c>
      <c r="AD9" s="447"/>
      <c r="AE9" s="151">
        <v>19</v>
      </c>
      <c r="AF9" s="151">
        <v>1374.8936170212769</v>
      </c>
      <c r="AG9" s="177">
        <f t="shared" si="9"/>
        <v>72.362821948488261</v>
      </c>
      <c r="AH9" s="95">
        <f t="shared" si="10"/>
        <v>6</v>
      </c>
      <c r="AI9" s="447"/>
      <c r="AJ9" s="151">
        <v>19</v>
      </c>
      <c r="AK9" s="151">
        <v>1369.3877551020414</v>
      </c>
      <c r="AL9" s="177">
        <f t="shared" si="11"/>
        <v>72.0730397422127</v>
      </c>
      <c r="AM9" s="95">
        <f t="shared" si="12"/>
        <v>7</v>
      </c>
      <c r="AN9" s="447"/>
      <c r="AO9" s="151">
        <v>19</v>
      </c>
      <c r="AP9" s="151">
        <v>1373.0386740331492</v>
      </c>
      <c r="AQ9" s="177">
        <f t="shared" si="13"/>
        <v>72.265193370165747</v>
      </c>
      <c r="AR9" s="95">
        <f t="shared" si="14"/>
        <v>6</v>
      </c>
      <c r="AS9" s="447"/>
      <c r="AT9" s="151">
        <v>19</v>
      </c>
      <c r="AU9" s="151">
        <v>1369</v>
      </c>
      <c r="AV9" s="177">
        <f t="shared" si="15"/>
        <v>72.05263157894737</v>
      </c>
      <c r="AW9" s="95">
        <f t="shared" si="16"/>
        <v>7</v>
      </c>
      <c r="AX9" s="447"/>
    </row>
    <row r="10" spans="1:50" ht="13.5" hidden="1">
      <c r="A10" s="76"/>
      <c r="B10" s="456"/>
      <c r="C10" s="95">
        <v>4</v>
      </c>
      <c r="D10" s="95" t="s">
        <v>229</v>
      </c>
      <c r="E10" s="151">
        <v>16</v>
      </c>
      <c r="F10" s="95">
        <v>1500</v>
      </c>
      <c r="G10" s="177">
        <f t="shared" si="1"/>
        <v>93.75</v>
      </c>
      <c r="H10" s="447"/>
      <c r="I10" s="153">
        <f>IFERROR(AVERAGE(P10,U10,Z10,AE10,AJ10,AO10,AT10),"")</f>
        <v>16</v>
      </c>
      <c r="J10" s="153">
        <f>IFERROR(AVERAGE(Q10,V10,AA10,AF10,AK10,AP10,AU10),"")</f>
        <v>1373.2646455632043</v>
      </c>
      <c r="K10" s="154">
        <f>IFERROR(AVERAGE(R10,W10,AB10,AG10,AL10,AQ10,AV10),"")</f>
        <v>85.829040347700271</v>
      </c>
      <c r="L10" s="473"/>
      <c r="M10" s="153">
        <f t="shared" si="2"/>
        <v>4</v>
      </c>
      <c r="N10" s="448"/>
      <c r="O10" s="448"/>
      <c r="P10" s="151"/>
      <c r="Q10" s="151"/>
      <c r="R10" s="177" t="str">
        <f t="shared" si="3"/>
        <v/>
      </c>
      <c r="S10" s="95" t="str">
        <f t="shared" si="4"/>
        <v/>
      </c>
      <c r="T10" s="447"/>
      <c r="U10" s="151"/>
      <c r="V10" s="151"/>
      <c r="W10" s="177" t="str">
        <f t="shared" si="5"/>
        <v/>
      </c>
      <c r="X10" s="95" t="str">
        <f t="shared" si="6"/>
        <v/>
      </c>
      <c r="Y10" s="447"/>
      <c r="Z10" s="151"/>
      <c r="AA10" s="151"/>
      <c r="AB10" s="177" t="str">
        <f t="shared" si="7"/>
        <v/>
      </c>
      <c r="AC10" s="95" t="str">
        <f t="shared" si="8"/>
        <v/>
      </c>
      <c r="AD10" s="447"/>
      <c r="AE10" s="151">
        <v>16</v>
      </c>
      <c r="AF10" s="151">
        <v>1379.4915254237289</v>
      </c>
      <c r="AG10" s="177">
        <f t="shared" si="9"/>
        <v>86.218220338983059</v>
      </c>
      <c r="AH10" s="95">
        <f t="shared" si="10"/>
        <v>2</v>
      </c>
      <c r="AI10" s="447"/>
      <c r="AJ10" s="151">
        <v>16</v>
      </c>
      <c r="AK10" s="151">
        <v>1378.0165289256202</v>
      </c>
      <c r="AL10" s="177">
        <f t="shared" si="11"/>
        <v>86.126033057851259</v>
      </c>
      <c r="AM10" s="95">
        <f t="shared" si="12"/>
        <v>4</v>
      </c>
      <c r="AN10" s="447"/>
      <c r="AO10" s="151">
        <v>16</v>
      </c>
      <c r="AP10" s="151">
        <v>1366.9230769230769</v>
      </c>
      <c r="AQ10" s="177">
        <f t="shared" si="13"/>
        <v>85.432692307692307</v>
      </c>
      <c r="AR10" s="95">
        <f t="shared" si="14"/>
        <v>4</v>
      </c>
      <c r="AS10" s="447"/>
      <c r="AT10" s="151">
        <v>16</v>
      </c>
      <c r="AU10" s="151">
        <v>1368.627450980392</v>
      </c>
      <c r="AV10" s="177">
        <f t="shared" si="15"/>
        <v>85.539215686274503</v>
      </c>
      <c r="AW10" s="95">
        <f t="shared" si="16"/>
        <v>4</v>
      </c>
      <c r="AX10" s="447"/>
    </row>
    <row r="11" spans="1:50" ht="13.5" hidden="1">
      <c r="A11" s="76"/>
      <c r="B11" s="456"/>
      <c r="C11" s="95">
        <v>5</v>
      </c>
      <c r="D11" s="95" t="s">
        <v>230</v>
      </c>
      <c r="E11" s="151">
        <v>17</v>
      </c>
      <c r="F11" s="95">
        <v>1500</v>
      </c>
      <c r="G11" s="177">
        <f t="shared" si="1"/>
        <v>88.235294117647058</v>
      </c>
      <c r="H11" s="447"/>
      <c r="I11" s="153">
        <f t="shared" ref="I11:K21" si="17">IFERROR(AVERAGE(P11,U11,Z11,AE11,AJ11,AO11,AT11),"")</f>
        <v>17</v>
      </c>
      <c r="J11" s="153">
        <f t="shared" si="17"/>
        <v>1713.3260936628214</v>
      </c>
      <c r="K11" s="154">
        <f t="shared" si="17"/>
        <v>100.78388786251891</v>
      </c>
      <c r="L11" s="473"/>
      <c r="M11" s="153">
        <f t="shared" si="2"/>
        <v>2</v>
      </c>
      <c r="N11" s="448"/>
      <c r="O11" s="448"/>
      <c r="P11" s="151"/>
      <c r="Q11" s="151"/>
      <c r="R11" s="177" t="str">
        <f t="shared" si="3"/>
        <v/>
      </c>
      <c r="S11" s="95" t="str">
        <f t="shared" si="4"/>
        <v/>
      </c>
      <c r="T11" s="447"/>
      <c r="U11" s="151"/>
      <c r="V11" s="151"/>
      <c r="W11" s="177" t="str">
        <f t="shared" si="5"/>
        <v/>
      </c>
      <c r="X11" s="95" t="str">
        <f t="shared" si="6"/>
        <v/>
      </c>
      <c r="Y11" s="447"/>
      <c r="Z11" s="151"/>
      <c r="AA11" s="151"/>
      <c r="AB11" s="177" t="str">
        <f t="shared" si="7"/>
        <v/>
      </c>
      <c r="AC11" s="95" t="str">
        <f t="shared" si="8"/>
        <v/>
      </c>
      <c r="AD11" s="447"/>
      <c r="AE11" s="151">
        <v>17</v>
      </c>
      <c r="AF11" s="151">
        <v>1366.4150943396223</v>
      </c>
      <c r="AG11" s="177">
        <f t="shared" si="9"/>
        <v>80.377358490566024</v>
      </c>
      <c r="AH11" s="95">
        <f t="shared" si="10"/>
        <v>3</v>
      </c>
      <c r="AI11" s="447"/>
      <c r="AJ11" s="151">
        <v>17</v>
      </c>
      <c r="AK11" s="151">
        <v>1825.6097560975602</v>
      </c>
      <c r="AL11" s="177">
        <f t="shared" si="11"/>
        <v>107.38880918220943</v>
      </c>
      <c r="AM11" s="95">
        <f t="shared" si="12"/>
        <v>2</v>
      </c>
      <c r="AN11" s="447"/>
      <c r="AO11" s="151">
        <v>17</v>
      </c>
      <c r="AP11" s="151">
        <v>1834.3636363636363</v>
      </c>
      <c r="AQ11" s="177">
        <f t="shared" si="13"/>
        <v>107.90374331550801</v>
      </c>
      <c r="AR11" s="95">
        <f t="shared" si="14"/>
        <v>2</v>
      </c>
      <c r="AS11" s="447"/>
      <c r="AT11" s="151">
        <v>17</v>
      </c>
      <c r="AU11" s="151">
        <v>1826.915887850467</v>
      </c>
      <c r="AV11" s="177">
        <f t="shared" si="15"/>
        <v>107.46564046179218</v>
      </c>
      <c r="AW11" s="95">
        <f t="shared" si="16"/>
        <v>2</v>
      </c>
      <c r="AX11" s="447"/>
    </row>
    <row r="12" spans="1:50" ht="13.5" hidden="1">
      <c r="A12" s="76"/>
      <c r="B12" s="456"/>
      <c r="C12" s="95">
        <v>6</v>
      </c>
      <c r="D12" s="95" t="s">
        <v>231</v>
      </c>
      <c r="E12" s="151">
        <v>18</v>
      </c>
      <c r="F12" s="95">
        <v>1500</v>
      </c>
      <c r="G12" s="177">
        <f t="shared" si="1"/>
        <v>83.333333333333329</v>
      </c>
      <c r="H12" s="447"/>
      <c r="I12" s="153">
        <f t="shared" si="17"/>
        <v>18</v>
      </c>
      <c r="J12" s="153">
        <f t="shared" si="17"/>
        <v>1717.8276578935563</v>
      </c>
      <c r="K12" s="154">
        <f t="shared" si="17"/>
        <v>95.434869882975363</v>
      </c>
      <c r="L12" s="473"/>
      <c r="M12" s="153">
        <f t="shared" si="2"/>
        <v>3</v>
      </c>
      <c r="N12" s="448"/>
      <c r="O12" s="448"/>
      <c r="P12" s="151"/>
      <c r="Q12" s="151"/>
      <c r="R12" s="177" t="str">
        <f t="shared" si="3"/>
        <v/>
      </c>
      <c r="S12" s="95" t="str">
        <f t="shared" si="4"/>
        <v/>
      </c>
      <c r="T12" s="447"/>
      <c r="U12" s="151"/>
      <c r="V12" s="151"/>
      <c r="W12" s="177" t="str">
        <f t="shared" si="5"/>
        <v/>
      </c>
      <c r="X12" s="95" t="str">
        <f t="shared" si="6"/>
        <v/>
      </c>
      <c r="Y12" s="447"/>
      <c r="Z12" s="151"/>
      <c r="AA12" s="151"/>
      <c r="AB12" s="177" t="str">
        <f t="shared" si="7"/>
        <v/>
      </c>
      <c r="AC12" s="95" t="str">
        <f t="shared" si="8"/>
        <v/>
      </c>
      <c r="AD12" s="447"/>
      <c r="AE12" s="151">
        <v>18</v>
      </c>
      <c r="AF12" s="151">
        <v>1377.6377952755902</v>
      </c>
      <c r="AG12" s="177">
        <f t="shared" si="9"/>
        <v>76.535433070866119</v>
      </c>
      <c r="AH12" s="95">
        <f t="shared" si="10"/>
        <v>4</v>
      </c>
      <c r="AI12" s="447"/>
      <c r="AJ12" s="151">
        <v>18</v>
      </c>
      <c r="AK12" s="151">
        <v>1834.0206185567015</v>
      </c>
      <c r="AL12" s="177">
        <f t="shared" si="11"/>
        <v>101.8900343642612</v>
      </c>
      <c r="AM12" s="95">
        <f t="shared" si="12"/>
        <v>3</v>
      </c>
      <c r="AN12" s="447"/>
      <c r="AO12" s="151">
        <v>18</v>
      </c>
      <c r="AP12" s="151">
        <v>1825.7812499999995</v>
      </c>
      <c r="AQ12" s="177">
        <f t="shared" si="13"/>
        <v>101.43229166666664</v>
      </c>
      <c r="AR12" s="95">
        <f t="shared" si="14"/>
        <v>3</v>
      </c>
      <c r="AS12" s="447"/>
      <c r="AT12" s="151">
        <v>18</v>
      </c>
      <c r="AU12" s="151">
        <v>1833.8709677419349</v>
      </c>
      <c r="AV12" s="177">
        <f t="shared" si="15"/>
        <v>101.88172043010749</v>
      </c>
      <c r="AW12" s="95">
        <f t="shared" si="16"/>
        <v>3</v>
      </c>
      <c r="AX12" s="447"/>
    </row>
    <row r="13" spans="1:50" ht="13.5" hidden="1">
      <c r="A13" s="76"/>
      <c r="B13" s="456"/>
      <c r="C13" s="95">
        <v>7</v>
      </c>
      <c r="D13" s="95" t="s">
        <v>232</v>
      </c>
      <c r="E13" s="151">
        <v>8</v>
      </c>
      <c r="F13" s="95">
        <v>1440</v>
      </c>
      <c r="G13" s="177">
        <f t="shared" si="1"/>
        <v>180</v>
      </c>
      <c r="H13" s="447"/>
      <c r="I13" s="153">
        <f t="shared" si="17"/>
        <v>8</v>
      </c>
      <c r="J13" s="153">
        <f t="shared" si="17"/>
        <v>1358.3051730552643</v>
      </c>
      <c r="K13" s="154">
        <f t="shared" si="17"/>
        <v>169.78814663190803</v>
      </c>
      <c r="L13" s="473"/>
      <c r="M13" s="153">
        <f t="shared" si="2"/>
        <v>1</v>
      </c>
      <c r="N13" s="448"/>
      <c r="O13" s="448"/>
      <c r="P13" s="151"/>
      <c r="Q13" s="151"/>
      <c r="R13" s="177" t="str">
        <f t="shared" si="3"/>
        <v/>
      </c>
      <c r="S13" s="95" t="str">
        <f t="shared" si="4"/>
        <v/>
      </c>
      <c r="T13" s="447"/>
      <c r="U13" s="151"/>
      <c r="V13" s="151"/>
      <c r="W13" s="177" t="str">
        <f t="shared" si="5"/>
        <v/>
      </c>
      <c r="X13" s="95" t="str">
        <f t="shared" si="6"/>
        <v/>
      </c>
      <c r="Y13" s="447"/>
      <c r="Z13" s="151"/>
      <c r="AA13" s="151"/>
      <c r="AB13" s="177" t="str">
        <f t="shared" si="7"/>
        <v/>
      </c>
      <c r="AC13" s="95" t="str">
        <f t="shared" si="8"/>
        <v/>
      </c>
      <c r="AD13" s="447"/>
      <c r="AE13" s="151">
        <v>8</v>
      </c>
      <c r="AF13" s="151">
        <v>1320.4918032786888</v>
      </c>
      <c r="AG13" s="177">
        <f t="shared" si="9"/>
        <v>165.06147540983611</v>
      </c>
      <c r="AH13" s="95">
        <f t="shared" si="10"/>
        <v>1</v>
      </c>
      <c r="AI13" s="447"/>
      <c r="AJ13" s="151">
        <v>8</v>
      </c>
      <c r="AK13" s="151">
        <v>1373.9495798319331</v>
      </c>
      <c r="AL13" s="177">
        <f t="shared" si="11"/>
        <v>171.74369747899163</v>
      </c>
      <c r="AM13" s="95">
        <f t="shared" si="12"/>
        <v>1</v>
      </c>
      <c r="AN13" s="447"/>
      <c r="AO13" s="151">
        <v>8</v>
      </c>
      <c r="AP13" s="151">
        <v>1366.8874172185429</v>
      </c>
      <c r="AQ13" s="177">
        <f t="shared" si="13"/>
        <v>170.86092715231786</v>
      </c>
      <c r="AR13" s="95">
        <f t="shared" si="14"/>
        <v>1</v>
      </c>
      <c r="AS13" s="447"/>
      <c r="AT13" s="151">
        <v>8</v>
      </c>
      <c r="AU13" s="151">
        <v>1371.8918918918916</v>
      </c>
      <c r="AV13" s="177">
        <f t="shared" si="15"/>
        <v>171.48648648648646</v>
      </c>
      <c r="AW13" s="95">
        <f t="shared" si="16"/>
        <v>1</v>
      </c>
      <c r="AX13" s="447"/>
    </row>
    <row r="14" spans="1:50" ht="13.5" hidden="1">
      <c r="A14" s="76"/>
      <c r="B14" s="456"/>
      <c r="C14" s="95">
        <v>8</v>
      </c>
      <c r="D14" s="95"/>
      <c r="E14" s="151"/>
      <c r="F14" s="95"/>
      <c r="G14" s="177"/>
      <c r="H14" s="447"/>
      <c r="I14" s="153" t="str">
        <f t="shared" si="17"/>
        <v/>
      </c>
      <c r="J14" s="153" t="str">
        <f t="shared" si="17"/>
        <v/>
      </c>
      <c r="K14" s="154" t="str">
        <f t="shared" si="17"/>
        <v/>
      </c>
      <c r="L14" s="473"/>
      <c r="M14" s="153" t="str">
        <f t="shared" si="2"/>
        <v/>
      </c>
      <c r="N14" s="448"/>
      <c r="O14" s="448"/>
      <c r="P14" s="151"/>
      <c r="Q14" s="151"/>
      <c r="R14" s="177" t="str">
        <f t="shared" si="3"/>
        <v/>
      </c>
      <c r="S14" s="95" t="str">
        <f t="shared" si="4"/>
        <v/>
      </c>
      <c r="T14" s="447"/>
      <c r="U14" s="151"/>
      <c r="V14" s="151"/>
      <c r="W14" s="177" t="str">
        <f t="shared" si="5"/>
        <v/>
      </c>
      <c r="X14" s="95" t="str">
        <f t="shared" si="6"/>
        <v/>
      </c>
      <c r="Y14" s="447"/>
      <c r="Z14" s="151"/>
      <c r="AA14" s="151"/>
      <c r="AB14" s="177" t="str">
        <f t="shared" si="7"/>
        <v/>
      </c>
      <c r="AC14" s="95" t="str">
        <f t="shared" si="8"/>
        <v/>
      </c>
      <c r="AD14" s="447"/>
      <c r="AE14" s="151"/>
      <c r="AF14" s="151"/>
      <c r="AG14" s="177" t="str">
        <f t="shared" si="9"/>
        <v/>
      </c>
      <c r="AH14" s="95" t="str">
        <f t="shared" si="10"/>
        <v/>
      </c>
      <c r="AI14" s="447"/>
      <c r="AJ14" s="151"/>
      <c r="AK14" s="151"/>
      <c r="AL14" s="177" t="str">
        <f t="shared" si="11"/>
        <v/>
      </c>
      <c r="AM14" s="95" t="str">
        <f t="shared" si="12"/>
        <v/>
      </c>
      <c r="AN14" s="447"/>
      <c r="AO14" s="151"/>
      <c r="AP14" s="151"/>
      <c r="AQ14" s="177" t="str">
        <f t="shared" si="13"/>
        <v/>
      </c>
      <c r="AR14" s="95" t="str">
        <f t="shared" si="14"/>
        <v/>
      </c>
      <c r="AS14" s="447"/>
      <c r="AT14" s="151"/>
      <c r="AU14" s="151"/>
      <c r="AV14" s="177" t="str">
        <f t="shared" si="15"/>
        <v/>
      </c>
      <c r="AW14" s="95" t="str">
        <f t="shared" si="16"/>
        <v/>
      </c>
      <c r="AX14" s="447"/>
    </row>
    <row r="15" spans="1:50" ht="13.5" hidden="1">
      <c r="A15" s="76"/>
      <c r="B15" s="456"/>
      <c r="C15" s="95">
        <v>9</v>
      </c>
      <c r="D15" s="95"/>
      <c r="E15" s="151"/>
      <c r="F15" s="95"/>
      <c r="G15" s="177"/>
      <c r="H15" s="447"/>
      <c r="I15" s="153" t="str">
        <f t="shared" si="17"/>
        <v/>
      </c>
      <c r="J15" s="153" t="str">
        <f t="shared" si="17"/>
        <v/>
      </c>
      <c r="K15" s="154" t="str">
        <f t="shared" si="17"/>
        <v/>
      </c>
      <c r="L15" s="473"/>
      <c r="M15" s="153" t="str">
        <f t="shared" si="2"/>
        <v/>
      </c>
      <c r="N15" s="448"/>
      <c r="O15" s="448"/>
      <c r="P15" s="151"/>
      <c r="Q15" s="151"/>
      <c r="R15" s="177" t="str">
        <f t="shared" si="3"/>
        <v/>
      </c>
      <c r="S15" s="95" t="str">
        <f t="shared" si="4"/>
        <v/>
      </c>
      <c r="T15" s="447"/>
      <c r="U15" s="151"/>
      <c r="V15" s="151"/>
      <c r="W15" s="177" t="str">
        <f t="shared" si="5"/>
        <v/>
      </c>
      <c r="X15" s="95" t="str">
        <f t="shared" si="6"/>
        <v/>
      </c>
      <c r="Y15" s="447"/>
      <c r="Z15" s="151"/>
      <c r="AA15" s="151"/>
      <c r="AB15" s="177" t="str">
        <f t="shared" si="7"/>
        <v/>
      </c>
      <c r="AC15" s="95" t="str">
        <f t="shared" si="8"/>
        <v/>
      </c>
      <c r="AD15" s="447"/>
      <c r="AE15" s="151"/>
      <c r="AF15" s="151"/>
      <c r="AG15" s="177" t="str">
        <f t="shared" si="9"/>
        <v/>
      </c>
      <c r="AH15" s="95" t="str">
        <f t="shared" si="10"/>
        <v/>
      </c>
      <c r="AI15" s="447"/>
      <c r="AJ15" s="151"/>
      <c r="AK15" s="151"/>
      <c r="AL15" s="177" t="str">
        <f t="shared" si="11"/>
        <v/>
      </c>
      <c r="AM15" s="95" t="str">
        <f t="shared" si="12"/>
        <v/>
      </c>
      <c r="AN15" s="447"/>
      <c r="AO15" s="151"/>
      <c r="AP15" s="151"/>
      <c r="AQ15" s="177" t="str">
        <f t="shared" si="13"/>
        <v/>
      </c>
      <c r="AR15" s="95" t="str">
        <f t="shared" si="14"/>
        <v/>
      </c>
      <c r="AS15" s="447"/>
      <c r="AT15" s="151"/>
      <c r="AU15" s="151"/>
      <c r="AV15" s="177" t="str">
        <f t="shared" si="15"/>
        <v/>
      </c>
      <c r="AW15" s="95" t="str">
        <f t="shared" si="16"/>
        <v/>
      </c>
      <c r="AX15" s="447"/>
    </row>
    <row r="16" spans="1:50" ht="13.5" hidden="1">
      <c r="A16" s="76"/>
      <c r="B16" s="456"/>
      <c r="C16" s="95">
        <v>10</v>
      </c>
      <c r="D16" s="95"/>
      <c r="E16" s="151"/>
      <c r="F16" s="95"/>
      <c r="G16" s="177"/>
      <c r="H16" s="447"/>
      <c r="I16" s="153" t="str">
        <f t="shared" si="17"/>
        <v/>
      </c>
      <c r="J16" s="153" t="str">
        <f t="shared" si="17"/>
        <v/>
      </c>
      <c r="K16" s="154" t="str">
        <f t="shared" si="17"/>
        <v/>
      </c>
      <c r="L16" s="473"/>
      <c r="M16" s="153" t="str">
        <f t="shared" si="2"/>
        <v/>
      </c>
      <c r="N16" s="448"/>
      <c r="O16" s="448"/>
      <c r="P16" s="151"/>
      <c r="Q16" s="151"/>
      <c r="R16" s="177" t="str">
        <f t="shared" si="3"/>
        <v/>
      </c>
      <c r="S16" s="95" t="str">
        <f t="shared" si="4"/>
        <v/>
      </c>
      <c r="T16" s="447"/>
      <c r="U16" s="151"/>
      <c r="V16" s="151"/>
      <c r="W16" s="177" t="str">
        <f t="shared" si="5"/>
        <v/>
      </c>
      <c r="X16" s="95" t="str">
        <f t="shared" si="6"/>
        <v/>
      </c>
      <c r="Y16" s="447"/>
      <c r="Z16" s="151"/>
      <c r="AA16" s="151"/>
      <c r="AB16" s="177" t="str">
        <f t="shared" si="7"/>
        <v/>
      </c>
      <c r="AC16" s="95" t="str">
        <f t="shared" si="8"/>
        <v/>
      </c>
      <c r="AD16" s="447"/>
      <c r="AE16" s="151"/>
      <c r="AF16" s="151"/>
      <c r="AG16" s="177" t="str">
        <f t="shared" si="9"/>
        <v/>
      </c>
      <c r="AH16" s="95" t="str">
        <f t="shared" si="10"/>
        <v/>
      </c>
      <c r="AI16" s="447"/>
      <c r="AJ16" s="151"/>
      <c r="AK16" s="151"/>
      <c r="AL16" s="177" t="str">
        <f t="shared" si="11"/>
        <v/>
      </c>
      <c r="AM16" s="95" t="str">
        <f t="shared" si="12"/>
        <v/>
      </c>
      <c r="AN16" s="447"/>
      <c r="AO16" s="151"/>
      <c r="AP16" s="151"/>
      <c r="AQ16" s="177" t="str">
        <f t="shared" si="13"/>
        <v/>
      </c>
      <c r="AR16" s="95" t="str">
        <f t="shared" si="14"/>
        <v/>
      </c>
      <c r="AS16" s="447"/>
      <c r="AT16" s="151"/>
      <c r="AU16" s="151"/>
      <c r="AV16" s="177" t="str">
        <f t="shared" si="15"/>
        <v/>
      </c>
      <c r="AW16" s="95" t="str">
        <f t="shared" si="16"/>
        <v/>
      </c>
      <c r="AX16" s="447"/>
    </row>
    <row r="17" spans="2:50" hidden="1">
      <c r="B17" s="456"/>
      <c r="C17" s="95">
        <v>11</v>
      </c>
      <c r="D17" s="95"/>
      <c r="E17" s="95"/>
      <c r="F17" s="95"/>
      <c r="G17" s="95"/>
      <c r="H17" s="447"/>
      <c r="I17" s="153" t="str">
        <f t="shared" si="17"/>
        <v/>
      </c>
      <c r="J17" s="153" t="str">
        <f t="shared" si="17"/>
        <v/>
      </c>
      <c r="K17" s="154" t="str">
        <f t="shared" si="17"/>
        <v/>
      </c>
      <c r="L17" s="473"/>
      <c r="M17" s="153" t="str">
        <f t="shared" si="2"/>
        <v/>
      </c>
      <c r="N17" s="448"/>
      <c r="O17" s="448"/>
      <c r="P17" s="95"/>
      <c r="Q17" s="95"/>
      <c r="R17" s="177" t="str">
        <f t="shared" si="3"/>
        <v/>
      </c>
      <c r="S17" s="95" t="str">
        <f t="shared" si="4"/>
        <v/>
      </c>
      <c r="T17" s="447"/>
      <c r="U17" s="95"/>
      <c r="V17" s="95"/>
      <c r="W17" s="177" t="str">
        <f t="shared" si="5"/>
        <v/>
      </c>
      <c r="X17" s="95" t="str">
        <f t="shared" si="6"/>
        <v/>
      </c>
      <c r="Y17" s="447"/>
      <c r="Z17" s="95"/>
      <c r="AA17" s="95"/>
      <c r="AB17" s="177" t="str">
        <f t="shared" si="7"/>
        <v/>
      </c>
      <c r="AC17" s="95" t="str">
        <f t="shared" si="8"/>
        <v/>
      </c>
      <c r="AD17" s="447"/>
      <c r="AE17" s="95"/>
      <c r="AF17" s="95"/>
      <c r="AG17" s="177" t="str">
        <f t="shared" si="9"/>
        <v/>
      </c>
      <c r="AH17" s="95" t="str">
        <f t="shared" si="10"/>
        <v/>
      </c>
      <c r="AI17" s="447"/>
      <c r="AJ17" s="95"/>
      <c r="AK17" s="95"/>
      <c r="AL17" s="177" t="str">
        <f t="shared" si="11"/>
        <v/>
      </c>
      <c r="AM17" s="95" t="str">
        <f t="shared" si="12"/>
        <v/>
      </c>
      <c r="AN17" s="447"/>
      <c r="AO17" s="95"/>
      <c r="AP17" s="95"/>
      <c r="AQ17" s="177" t="str">
        <f t="shared" si="13"/>
        <v/>
      </c>
      <c r="AR17" s="95" t="str">
        <f t="shared" si="14"/>
        <v/>
      </c>
      <c r="AS17" s="447"/>
      <c r="AT17" s="95"/>
      <c r="AU17" s="95"/>
      <c r="AV17" s="177" t="str">
        <f t="shared" si="15"/>
        <v/>
      </c>
      <c r="AW17" s="95" t="str">
        <f t="shared" si="16"/>
        <v/>
      </c>
      <c r="AX17" s="447"/>
    </row>
    <row r="18" spans="2:50" hidden="1">
      <c r="B18" s="456"/>
      <c r="C18" s="95">
        <v>12</v>
      </c>
      <c r="D18" s="95"/>
      <c r="E18" s="95"/>
      <c r="F18" s="95"/>
      <c r="G18" s="95"/>
      <c r="H18" s="447"/>
      <c r="I18" s="153" t="str">
        <f t="shared" si="17"/>
        <v/>
      </c>
      <c r="J18" s="153" t="str">
        <f t="shared" si="17"/>
        <v/>
      </c>
      <c r="K18" s="154" t="str">
        <f t="shared" si="17"/>
        <v/>
      </c>
      <c r="L18" s="473"/>
      <c r="M18" s="153" t="str">
        <f t="shared" si="2"/>
        <v/>
      </c>
      <c r="N18" s="448"/>
      <c r="O18" s="448"/>
      <c r="P18" s="95"/>
      <c r="Q18" s="95"/>
      <c r="R18" s="177" t="str">
        <f t="shared" si="3"/>
        <v/>
      </c>
      <c r="S18" s="95" t="str">
        <f t="shared" si="4"/>
        <v/>
      </c>
      <c r="T18" s="447"/>
      <c r="U18" s="95"/>
      <c r="V18" s="95"/>
      <c r="W18" s="177" t="str">
        <f t="shared" si="5"/>
        <v/>
      </c>
      <c r="X18" s="95" t="str">
        <f t="shared" si="6"/>
        <v/>
      </c>
      <c r="Y18" s="447"/>
      <c r="Z18" s="95"/>
      <c r="AA18" s="95"/>
      <c r="AB18" s="177" t="str">
        <f t="shared" si="7"/>
        <v/>
      </c>
      <c r="AC18" s="95" t="str">
        <f t="shared" si="8"/>
        <v/>
      </c>
      <c r="AD18" s="447"/>
      <c r="AE18" s="95"/>
      <c r="AF18" s="95"/>
      <c r="AG18" s="177" t="str">
        <f t="shared" si="9"/>
        <v/>
      </c>
      <c r="AH18" s="95" t="str">
        <f t="shared" si="10"/>
        <v/>
      </c>
      <c r="AI18" s="447"/>
      <c r="AJ18" s="95"/>
      <c r="AK18" s="95"/>
      <c r="AL18" s="177" t="str">
        <f t="shared" si="11"/>
        <v/>
      </c>
      <c r="AM18" s="95" t="str">
        <f t="shared" si="12"/>
        <v/>
      </c>
      <c r="AN18" s="447"/>
      <c r="AO18" s="95"/>
      <c r="AP18" s="95"/>
      <c r="AQ18" s="177" t="str">
        <f t="shared" si="13"/>
        <v/>
      </c>
      <c r="AR18" s="95" t="str">
        <f t="shared" si="14"/>
        <v/>
      </c>
      <c r="AS18" s="447"/>
      <c r="AT18" s="95"/>
      <c r="AU18" s="95"/>
      <c r="AV18" s="177" t="str">
        <f t="shared" si="15"/>
        <v/>
      </c>
      <c r="AW18" s="95" t="str">
        <f t="shared" si="16"/>
        <v/>
      </c>
      <c r="AX18" s="447"/>
    </row>
    <row r="19" spans="2:50" hidden="1">
      <c r="B19" s="456"/>
      <c r="C19" s="95">
        <v>13</v>
      </c>
      <c r="D19" s="95"/>
      <c r="E19" s="95"/>
      <c r="F19" s="95"/>
      <c r="G19" s="95"/>
      <c r="H19" s="447"/>
      <c r="I19" s="153" t="str">
        <f t="shared" si="17"/>
        <v/>
      </c>
      <c r="J19" s="153" t="str">
        <f t="shared" si="17"/>
        <v/>
      </c>
      <c r="K19" s="154" t="str">
        <f t="shared" si="17"/>
        <v/>
      </c>
      <c r="L19" s="473"/>
      <c r="M19" s="153" t="str">
        <f t="shared" si="2"/>
        <v/>
      </c>
      <c r="N19" s="448"/>
      <c r="O19" s="448"/>
      <c r="P19" s="95"/>
      <c r="Q19" s="95"/>
      <c r="R19" s="177" t="str">
        <f t="shared" si="3"/>
        <v/>
      </c>
      <c r="S19" s="95" t="str">
        <f t="shared" si="4"/>
        <v/>
      </c>
      <c r="T19" s="447"/>
      <c r="U19" s="95"/>
      <c r="V19" s="95"/>
      <c r="W19" s="177" t="str">
        <f t="shared" si="5"/>
        <v/>
      </c>
      <c r="X19" s="95" t="str">
        <f t="shared" si="6"/>
        <v/>
      </c>
      <c r="Y19" s="447"/>
      <c r="Z19" s="95"/>
      <c r="AA19" s="95"/>
      <c r="AB19" s="177" t="str">
        <f t="shared" si="7"/>
        <v/>
      </c>
      <c r="AC19" s="95" t="str">
        <f t="shared" si="8"/>
        <v/>
      </c>
      <c r="AD19" s="447"/>
      <c r="AE19" s="95"/>
      <c r="AF19" s="95"/>
      <c r="AG19" s="177" t="str">
        <f t="shared" si="9"/>
        <v/>
      </c>
      <c r="AH19" s="95" t="str">
        <f t="shared" si="10"/>
        <v/>
      </c>
      <c r="AI19" s="447"/>
      <c r="AJ19" s="95"/>
      <c r="AK19" s="95"/>
      <c r="AL19" s="177" t="str">
        <f t="shared" si="11"/>
        <v/>
      </c>
      <c r="AM19" s="95" t="str">
        <f t="shared" si="12"/>
        <v/>
      </c>
      <c r="AN19" s="447"/>
      <c r="AO19" s="95"/>
      <c r="AP19" s="95"/>
      <c r="AQ19" s="177" t="str">
        <f t="shared" si="13"/>
        <v/>
      </c>
      <c r="AR19" s="95" t="str">
        <f t="shared" si="14"/>
        <v/>
      </c>
      <c r="AS19" s="447"/>
      <c r="AT19" s="95"/>
      <c r="AU19" s="95"/>
      <c r="AV19" s="177" t="str">
        <f t="shared" si="15"/>
        <v/>
      </c>
      <c r="AW19" s="95" t="str">
        <f t="shared" si="16"/>
        <v/>
      </c>
      <c r="AX19" s="447"/>
    </row>
    <row r="20" spans="2:50" hidden="1">
      <c r="B20" s="456"/>
      <c r="C20" s="95">
        <v>14</v>
      </c>
      <c r="D20" s="95"/>
      <c r="E20" s="95"/>
      <c r="F20" s="95"/>
      <c r="G20" s="95"/>
      <c r="H20" s="447"/>
      <c r="I20" s="153" t="str">
        <f t="shared" si="17"/>
        <v/>
      </c>
      <c r="J20" s="153" t="str">
        <f t="shared" si="17"/>
        <v/>
      </c>
      <c r="K20" s="154" t="str">
        <f t="shared" si="17"/>
        <v/>
      </c>
      <c r="L20" s="473"/>
      <c r="M20" s="153" t="str">
        <f t="shared" si="2"/>
        <v/>
      </c>
      <c r="N20" s="448"/>
      <c r="O20" s="448"/>
      <c r="P20" s="95"/>
      <c r="Q20" s="95"/>
      <c r="R20" s="177" t="str">
        <f t="shared" si="3"/>
        <v/>
      </c>
      <c r="S20" s="95" t="str">
        <f t="shared" si="4"/>
        <v/>
      </c>
      <c r="T20" s="447"/>
      <c r="U20" s="95"/>
      <c r="V20" s="95"/>
      <c r="W20" s="177" t="str">
        <f t="shared" si="5"/>
        <v/>
      </c>
      <c r="X20" s="95" t="str">
        <f t="shared" si="6"/>
        <v/>
      </c>
      <c r="Y20" s="447"/>
      <c r="Z20" s="95"/>
      <c r="AA20" s="95"/>
      <c r="AB20" s="177" t="str">
        <f t="shared" si="7"/>
        <v/>
      </c>
      <c r="AC20" s="95" t="str">
        <f t="shared" si="8"/>
        <v/>
      </c>
      <c r="AD20" s="447"/>
      <c r="AE20" s="95"/>
      <c r="AF20" s="95"/>
      <c r="AG20" s="177" t="str">
        <f t="shared" si="9"/>
        <v/>
      </c>
      <c r="AH20" s="95" t="str">
        <f t="shared" si="10"/>
        <v/>
      </c>
      <c r="AI20" s="447"/>
      <c r="AJ20" s="95"/>
      <c r="AK20" s="95"/>
      <c r="AL20" s="177" t="str">
        <f t="shared" si="11"/>
        <v/>
      </c>
      <c r="AM20" s="95" t="str">
        <f t="shared" si="12"/>
        <v/>
      </c>
      <c r="AN20" s="447"/>
      <c r="AO20" s="95"/>
      <c r="AP20" s="95"/>
      <c r="AQ20" s="177" t="str">
        <f t="shared" si="13"/>
        <v/>
      </c>
      <c r="AR20" s="95" t="str">
        <f t="shared" si="14"/>
        <v/>
      </c>
      <c r="AS20" s="447"/>
      <c r="AT20" s="95"/>
      <c r="AU20" s="95"/>
      <c r="AV20" s="177" t="str">
        <f t="shared" si="15"/>
        <v/>
      </c>
      <c r="AW20" s="95" t="str">
        <f t="shared" si="16"/>
        <v/>
      </c>
      <c r="AX20" s="447"/>
    </row>
    <row r="21" spans="2:50" hidden="1">
      <c r="B21" s="456"/>
      <c r="C21" s="95">
        <v>15</v>
      </c>
      <c r="D21" s="95"/>
      <c r="E21" s="95"/>
      <c r="F21" s="95"/>
      <c r="G21" s="95"/>
      <c r="H21" s="447"/>
      <c r="I21" s="153" t="str">
        <f t="shared" si="17"/>
        <v/>
      </c>
      <c r="J21" s="153" t="str">
        <f t="shared" si="17"/>
        <v/>
      </c>
      <c r="K21" s="154" t="str">
        <f t="shared" si="17"/>
        <v/>
      </c>
      <c r="L21" s="473"/>
      <c r="M21" s="153" t="str">
        <f t="shared" si="2"/>
        <v/>
      </c>
      <c r="N21" s="448"/>
      <c r="O21" s="448"/>
      <c r="P21" s="95"/>
      <c r="Q21" s="95"/>
      <c r="R21" s="177" t="str">
        <f t="shared" si="3"/>
        <v/>
      </c>
      <c r="S21" s="95" t="str">
        <f t="shared" si="4"/>
        <v/>
      </c>
      <c r="T21" s="447"/>
      <c r="U21" s="95"/>
      <c r="V21" s="95"/>
      <c r="W21" s="177" t="str">
        <f t="shared" si="5"/>
        <v/>
      </c>
      <c r="X21" s="95" t="str">
        <f t="shared" si="6"/>
        <v/>
      </c>
      <c r="Y21" s="447"/>
      <c r="Z21" s="95"/>
      <c r="AA21" s="95"/>
      <c r="AB21" s="177" t="str">
        <f t="shared" si="7"/>
        <v/>
      </c>
      <c r="AC21" s="95" t="str">
        <f t="shared" si="8"/>
        <v/>
      </c>
      <c r="AD21" s="447"/>
      <c r="AE21" s="95"/>
      <c r="AF21" s="95"/>
      <c r="AG21" s="177" t="str">
        <f t="shared" si="9"/>
        <v/>
      </c>
      <c r="AH21" s="95" t="str">
        <f t="shared" si="10"/>
        <v/>
      </c>
      <c r="AI21" s="447"/>
      <c r="AJ21" s="95"/>
      <c r="AK21" s="95"/>
      <c r="AL21" s="177" t="str">
        <f t="shared" si="11"/>
        <v/>
      </c>
      <c r="AM21" s="95" t="str">
        <f t="shared" si="12"/>
        <v/>
      </c>
      <c r="AN21" s="447"/>
      <c r="AO21" s="95"/>
      <c r="AP21" s="95"/>
      <c r="AQ21" s="177" t="str">
        <f t="shared" si="13"/>
        <v/>
      </c>
      <c r="AR21" s="95" t="str">
        <f t="shared" si="14"/>
        <v/>
      </c>
      <c r="AS21" s="447"/>
      <c r="AT21" s="95"/>
      <c r="AU21" s="95"/>
      <c r="AV21" s="177" t="str">
        <f t="shared" si="15"/>
        <v/>
      </c>
      <c r="AW21" s="95" t="str">
        <f t="shared" si="16"/>
        <v/>
      </c>
      <c r="AX21" s="447"/>
    </row>
    <row r="22" spans="2:50" ht="15.6" hidden="1">
      <c r="B22" s="460" t="s">
        <v>115</v>
      </c>
      <c r="C22" s="461"/>
      <c r="D22" s="461"/>
      <c r="E22" s="461"/>
      <c r="F22" s="461"/>
      <c r="G22" s="461"/>
      <c r="H22" s="461"/>
      <c r="I22" s="150"/>
      <c r="J22" s="150"/>
      <c r="K22" s="150"/>
      <c r="L22" s="150"/>
      <c r="M22" s="150"/>
      <c r="N22" s="448" t="s">
        <v>116</v>
      </c>
      <c r="O22" s="463" t="s">
        <v>63</v>
      </c>
      <c r="P22" s="465">
        <v>45874</v>
      </c>
      <c r="Q22" s="456"/>
      <c r="R22" s="456"/>
      <c r="S22" s="456"/>
      <c r="T22" s="456"/>
      <c r="U22" s="465">
        <v>45875</v>
      </c>
      <c r="V22" s="456"/>
      <c r="W22" s="456"/>
      <c r="X22" s="456"/>
      <c r="Y22" s="456"/>
      <c r="Z22" s="465">
        <v>45876</v>
      </c>
      <c r="AA22" s="456"/>
      <c r="AB22" s="456"/>
      <c r="AC22" s="456"/>
      <c r="AD22" s="456"/>
      <c r="AE22" s="465">
        <v>45877</v>
      </c>
      <c r="AF22" s="456"/>
      <c r="AG22" s="456"/>
      <c r="AH22" s="456"/>
      <c r="AI22" s="456"/>
      <c r="AJ22" s="465">
        <v>45878</v>
      </c>
      <c r="AK22" s="456"/>
      <c r="AL22" s="456"/>
      <c r="AM22" s="456"/>
      <c r="AN22" s="456"/>
      <c r="AO22" s="465">
        <v>45879</v>
      </c>
      <c r="AP22" s="456"/>
      <c r="AQ22" s="456"/>
      <c r="AR22" s="456"/>
      <c r="AS22" s="456"/>
      <c r="AT22" s="465">
        <v>45880</v>
      </c>
      <c r="AU22" s="456"/>
      <c r="AV22" s="456"/>
      <c r="AW22" s="456"/>
      <c r="AX22" s="456"/>
    </row>
    <row r="23" spans="2:50" ht="15.6" hidden="1">
      <c r="B23" s="462"/>
      <c r="C23" s="462"/>
      <c r="D23" s="462"/>
      <c r="E23" s="462"/>
      <c r="F23" s="462"/>
      <c r="G23" s="462"/>
      <c r="H23" s="462"/>
      <c r="I23" s="150"/>
      <c r="J23" s="150"/>
      <c r="K23" s="150"/>
      <c r="L23" s="150"/>
      <c r="M23" s="150"/>
      <c r="N23" s="448"/>
      <c r="O23" s="464"/>
      <c r="P23" s="465" t="s">
        <v>77</v>
      </c>
      <c r="Q23" s="456"/>
      <c r="R23" s="456"/>
      <c r="S23" s="456"/>
      <c r="T23" s="456"/>
      <c r="U23" s="465" t="s">
        <v>78</v>
      </c>
      <c r="V23" s="456"/>
      <c r="W23" s="456"/>
      <c r="X23" s="456"/>
      <c r="Y23" s="456"/>
      <c r="Z23" s="465" t="s">
        <v>79</v>
      </c>
      <c r="AA23" s="456"/>
      <c r="AB23" s="456"/>
      <c r="AC23" s="456"/>
      <c r="AD23" s="456"/>
      <c r="AE23" s="465" t="s">
        <v>74</v>
      </c>
      <c r="AF23" s="456"/>
      <c r="AG23" s="456"/>
      <c r="AH23" s="456"/>
      <c r="AI23" s="456"/>
      <c r="AJ23" s="465" t="s">
        <v>75</v>
      </c>
      <c r="AK23" s="456"/>
      <c r="AL23" s="456"/>
      <c r="AM23" s="456"/>
      <c r="AN23" s="456"/>
      <c r="AO23" s="465" t="s">
        <v>70</v>
      </c>
      <c r="AP23" s="456"/>
      <c r="AQ23" s="456"/>
      <c r="AR23" s="456"/>
      <c r="AS23" s="456"/>
      <c r="AT23" s="465" t="s">
        <v>76</v>
      </c>
      <c r="AU23" s="456"/>
      <c r="AV23" s="456"/>
      <c r="AW23" s="456"/>
      <c r="AX23" s="456"/>
    </row>
    <row r="24" spans="2:50" hidden="1">
      <c r="B24" s="448" t="s">
        <v>117</v>
      </c>
      <c r="C24" s="448" t="s">
        <v>118</v>
      </c>
      <c r="D24" s="448"/>
      <c r="E24" s="448" t="s">
        <v>119</v>
      </c>
      <c r="F24" s="448"/>
      <c r="G24" s="448"/>
      <c r="H24" s="452" t="s">
        <v>120</v>
      </c>
      <c r="I24" s="455" t="s">
        <v>121</v>
      </c>
      <c r="J24" s="455"/>
      <c r="K24" s="455"/>
      <c r="L24" s="455" t="s">
        <v>120</v>
      </c>
      <c r="M24" s="455" t="s">
        <v>122</v>
      </c>
      <c r="N24" s="448"/>
      <c r="O24" s="448" t="s">
        <v>123</v>
      </c>
      <c r="P24" s="449" t="s">
        <v>124</v>
      </c>
      <c r="Q24" s="450"/>
      <c r="R24" s="450"/>
      <c r="S24" s="451"/>
      <c r="T24" s="448" t="s">
        <v>120</v>
      </c>
      <c r="U24" s="449" t="s">
        <v>124</v>
      </c>
      <c r="V24" s="450"/>
      <c r="W24" s="450"/>
      <c r="X24" s="451"/>
      <c r="Y24" s="448" t="s">
        <v>120</v>
      </c>
      <c r="Z24" s="449" t="s">
        <v>124</v>
      </c>
      <c r="AA24" s="450"/>
      <c r="AB24" s="450"/>
      <c r="AC24" s="451"/>
      <c r="AD24" s="448" t="s">
        <v>120</v>
      </c>
      <c r="AE24" s="449" t="s">
        <v>124</v>
      </c>
      <c r="AF24" s="450"/>
      <c r="AG24" s="450"/>
      <c r="AH24" s="451"/>
      <c r="AI24" s="448" t="s">
        <v>120</v>
      </c>
      <c r="AJ24" s="449" t="s">
        <v>124</v>
      </c>
      <c r="AK24" s="450"/>
      <c r="AL24" s="450"/>
      <c r="AM24" s="451"/>
      <c r="AN24" s="448" t="s">
        <v>120</v>
      </c>
      <c r="AO24" s="449" t="s">
        <v>124</v>
      </c>
      <c r="AP24" s="450"/>
      <c r="AQ24" s="450"/>
      <c r="AR24" s="451"/>
      <c r="AS24" s="448" t="s">
        <v>120</v>
      </c>
      <c r="AT24" s="449" t="s">
        <v>124</v>
      </c>
      <c r="AU24" s="450"/>
      <c r="AV24" s="450"/>
      <c r="AW24" s="451"/>
      <c r="AX24" s="448" t="s">
        <v>120</v>
      </c>
    </row>
    <row r="25" spans="2:50" hidden="1">
      <c r="B25" s="448"/>
      <c r="C25" s="448"/>
      <c r="D25" s="448"/>
      <c r="E25" s="448" t="s">
        <v>125</v>
      </c>
      <c r="F25" s="448"/>
      <c r="G25" s="448"/>
      <c r="H25" s="453"/>
      <c r="I25" s="455" t="s">
        <v>125</v>
      </c>
      <c r="J25" s="455"/>
      <c r="K25" s="455"/>
      <c r="L25" s="455"/>
      <c r="M25" s="455"/>
      <c r="N25" s="448"/>
      <c r="O25" s="448"/>
      <c r="P25" s="449" t="s">
        <v>126</v>
      </c>
      <c r="Q25" s="450"/>
      <c r="R25" s="450"/>
      <c r="S25" s="451"/>
      <c r="T25" s="448"/>
      <c r="U25" s="449" t="s">
        <v>126</v>
      </c>
      <c r="V25" s="450"/>
      <c r="W25" s="450"/>
      <c r="X25" s="451"/>
      <c r="Y25" s="448"/>
      <c r="Z25" s="449" t="s">
        <v>126</v>
      </c>
      <c r="AA25" s="450"/>
      <c r="AB25" s="450"/>
      <c r="AC25" s="451"/>
      <c r="AD25" s="448"/>
      <c r="AE25" s="449" t="s">
        <v>126</v>
      </c>
      <c r="AF25" s="450"/>
      <c r="AG25" s="450"/>
      <c r="AH25" s="451"/>
      <c r="AI25" s="448"/>
      <c r="AJ25" s="449" t="s">
        <v>126</v>
      </c>
      <c r="AK25" s="450"/>
      <c r="AL25" s="450"/>
      <c r="AM25" s="451"/>
      <c r="AN25" s="448"/>
      <c r="AO25" s="449" t="s">
        <v>126</v>
      </c>
      <c r="AP25" s="450"/>
      <c r="AQ25" s="450"/>
      <c r="AR25" s="451"/>
      <c r="AS25" s="448"/>
      <c r="AT25" s="449" t="s">
        <v>126</v>
      </c>
      <c r="AU25" s="450"/>
      <c r="AV25" s="450"/>
      <c r="AW25" s="451"/>
      <c r="AX25" s="448"/>
    </row>
    <row r="26" spans="2:50" hidden="1">
      <c r="B26" s="448"/>
      <c r="C26" s="448"/>
      <c r="D26" s="448"/>
      <c r="E26" s="94" t="s">
        <v>127</v>
      </c>
      <c r="F26" s="94" t="s">
        <v>128</v>
      </c>
      <c r="G26" s="94" t="s">
        <v>129</v>
      </c>
      <c r="H26" s="454"/>
      <c r="I26" s="152" t="s">
        <v>127</v>
      </c>
      <c r="J26" s="152" t="s">
        <v>128</v>
      </c>
      <c r="K26" s="152" t="s">
        <v>129</v>
      </c>
      <c r="L26" s="455"/>
      <c r="M26" s="455"/>
      <c r="N26" s="448"/>
      <c r="O26" s="448"/>
      <c r="P26" s="94" t="s">
        <v>127</v>
      </c>
      <c r="Q26" s="94" t="s">
        <v>128</v>
      </c>
      <c r="R26" s="94" t="s">
        <v>129</v>
      </c>
      <c r="S26" s="94" t="s">
        <v>122</v>
      </c>
      <c r="T26" s="448"/>
      <c r="U26" s="94" t="s">
        <v>127</v>
      </c>
      <c r="V26" s="94" t="s">
        <v>128</v>
      </c>
      <c r="W26" s="94" t="s">
        <v>129</v>
      </c>
      <c r="X26" s="94" t="s">
        <v>122</v>
      </c>
      <c r="Y26" s="448"/>
      <c r="Z26" s="94" t="s">
        <v>127</v>
      </c>
      <c r="AA26" s="94" t="s">
        <v>128</v>
      </c>
      <c r="AB26" s="94" t="s">
        <v>129</v>
      </c>
      <c r="AC26" s="94" t="s">
        <v>122</v>
      </c>
      <c r="AD26" s="448"/>
      <c r="AE26" s="94" t="s">
        <v>127</v>
      </c>
      <c r="AF26" s="94" t="s">
        <v>128</v>
      </c>
      <c r="AG26" s="94" t="s">
        <v>129</v>
      </c>
      <c r="AH26" s="94" t="s">
        <v>122</v>
      </c>
      <c r="AI26" s="448"/>
      <c r="AJ26" s="94" t="s">
        <v>127</v>
      </c>
      <c r="AK26" s="94" t="s">
        <v>128</v>
      </c>
      <c r="AL26" s="94" t="s">
        <v>129</v>
      </c>
      <c r="AM26" s="94" t="s">
        <v>122</v>
      </c>
      <c r="AN26" s="448"/>
      <c r="AO26" s="94" t="s">
        <v>127</v>
      </c>
      <c r="AP26" s="94" t="s">
        <v>128</v>
      </c>
      <c r="AQ26" s="94" t="s">
        <v>129</v>
      </c>
      <c r="AR26" s="94" t="s">
        <v>122</v>
      </c>
      <c r="AS26" s="448"/>
      <c r="AT26" s="94" t="s">
        <v>127</v>
      </c>
      <c r="AU26" s="94" t="s">
        <v>128</v>
      </c>
      <c r="AV26" s="94" t="s">
        <v>129</v>
      </c>
      <c r="AW26" s="94" t="s">
        <v>122</v>
      </c>
      <c r="AX26" s="448"/>
    </row>
    <row r="27" spans="2:50" hidden="1">
      <c r="B27" s="456" t="s">
        <v>225</v>
      </c>
      <c r="C27" s="95">
        <v>1</v>
      </c>
      <c r="D27" s="95" t="s">
        <v>226</v>
      </c>
      <c r="E27" s="95">
        <v>19</v>
      </c>
      <c r="F27" s="95">
        <v>1500</v>
      </c>
      <c r="G27" s="177">
        <f>F27/E27</f>
        <v>78.94736842105263</v>
      </c>
      <c r="H27" s="447">
        <f>AVERAGE(G27:G41)</f>
        <v>107.31946287286844</v>
      </c>
      <c r="I27" s="153">
        <f t="shared" ref="I27:I29" si="18">IFERROR(AVERAGE(P27,U27,Z27,AE27,AJ27,AO27,AT27),"")</f>
        <v>19</v>
      </c>
      <c r="J27" s="153">
        <f t="shared" ref="J27:J29" si="19">IFERROR(AVERAGE(Q27,V27,AA27,AF27,AK27,AP27,AU27),"")</f>
        <v>1378.5748910024377</v>
      </c>
      <c r="K27" s="154">
        <f t="shared" ref="K27:K29" si="20">IFERROR(AVERAGE(R27,W27,AB27,AG27,AL27,AQ27,AV27),"")</f>
        <v>72.556573210654619</v>
      </c>
      <c r="L27" s="473">
        <f>IFERROR(AVERAGE(K27:K41),"-")</f>
        <v>99.261557217089447</v>
      </c>
      <c r="M27" s="153">
        <f>IFERROR(RANK(K27, K27:K41),"")</f>
        <v>7</v>
      </c>
      <c r="N27" s="448"/>
      <c r="O27" s="448"/>
      <c r="P27" s="151">
        <v>19</v>
      </c>
      <c r="Q27" s="151">
        <v>1378.793969849246</v>
      </c>
      <c r="R27" s="177">
        <f>IFERROR(Q27/P27,"")</f>
        <v>72.56810367627611</v>
      </c>
      <c r="S27" s="95">
        <f>IFERROR(RANK(R27, R$27:R$41),"")</f>
        <v>6</v>
      </c>
      <c r="T27" s="447">
        <f>AVERAGE(R27:R41)</f>
        <v>98.726672927863518</v>
      </c>
      <c r="U27" s="151">
        <v>19</v>
      </c>
      <c r="V27" s="151">
        <v>1379.9999999999998</v>
      </c>
      <c r="W27" s="177">
        <f>IFERROR(V27/U27,"")</f>
        <v>72.631578947368411</v>
      </c>
      <c r="X27" s="95">
        <f>IFERROR(RANK(W27, W$27:W$41),"")</f>
        <v>7</v>
      </c>
      <c r="Y27" s="447">
        <f>AVERAGE(W27:W41)</f>
        <v>99.468840996238129</v>
      </c>
      <c r="Z27" s="151">
        <v>19</v>
      </c>
      <c r="AA27" s="151">
        <v>1375.9375000000005</v>
      </c>
      <c r="AB27" s="177">
        <f>IFERROR(AA27/Z27,"")</f>
        <v>72.417763157894754</v>
      </c>
      <c r="AC27" s="95">
        <f>IFERROR(RANK(AB27, AB$27:AB$41),"")</f>
        <v>7</v>
      </c>
      <c r="AD27" s="447">
        <f>AVERAGE(AB27:AB41)</f>
        <v>99.316769516930535</v>
      </c>
      <c r="AE27" s="151">
        <v>19</v>
      </c>
      <c r="AF27" s="151">
        <v>1381.5</v>
      </c>
      <c r="AG27" s="177">
        <f>IFERROR(AF27/AE27,"")</f>
        <v>72.71052631578948</v>
      </c>
      <c r="AH27" s="95">
        <f>IFERROR(RANK(AG27, AG$27:AG$41),"")</f>
        <v>6</v>
      </c>
      <c r="AI27" s="447">
        <f>AVERAGE(AG27:AG41)</f>
        <v>99.288051428230048</v>
      </c>
      <c r="AJ27" s="151">
        <v>19</v>
      </c>
      <c r="AK27" s="151">
        <v>1382.2360248447205</v>
      </c>
      <c r="AL27" s="177">
        <f>IFERROR(AK27/AJ27,"")</f>
        <v>72.749264465511601</v>
      </c>
      <c r="AM27" s="95">
        <f>IFERROR(RANK(AL27, AL$27:AL$41),"")</f>
        <v>7</v>
      </c>
      <c r="AN27" s="447">
        <f>AVERAGE(AL27:AL41)</f>
        <v>99.537326927608206</v>
      </c>
      <c r="AO27" s="151">
        <v>19</v>
      </c>
      <c r="AP27" s="151">
        <v>1373.2710280373833</v>
      </c>
      <c r="AQ27" s="177">
        <f>IFERROR(AP27/AO27,"")</f>
        <v>72.277422528283338</v>
      </c>
      <c r="AR27" s="95">
        <f>IFERROR(RANK(AQ27, AQ$27:AQ$41),"")</f>
        <v>7</v>
      </c>
      <c r="AS27" s="447">
        <f>AVERAGE(AQ27:AQ41)</f>
        <v>99.196570061415613</v>
      </c>
      <c r="AT27" s="151">
        <v>19</v>
      </c>
      <c r="AU27" s="151">
        <v>1378.2857142857142</v>
      </c>
      <c r="AV27" s="177">
        <f>IFERROR(AU27/AT27,"")</f>
        <v>72.541353383458642</v>
      </c>
      <c r="AW27" s="95">
        <f>IFERROR(RANK(AV27, AV$27:AV$41),"")</f>
        <v>6</v>
      </c>
      <c r="AX27" s="447">
        <f>AVERAGE(AV27:AV41)</f>
        <v>99.296668661339965</v>
      </c>
    </row>
    <row r="28" spans="2:50" hidden="1">
      <c r="B28" s="456"/>
      <c r="C28" s="95">
        <v>2</v>
      </c>
      <c r="D28" s="95" t="s">
        <v>227</v>
      </c>
      <c r="E28" s="95">
        <v>18</v>
      </c>
      <c r="F28" s="95">
        <v>1500</v>
      </c>
      <c r="G28" s="177">
        <f t="shared" ref="G28:G33" si="21">F28/E28</f>
        <v>83.333333333333329</v>
      </c>
      <c r="H28" s="447"/>
      <c r="I28" s="153">
        <f t="shared" si="18"/>
        <v>17.142857142857142</v>
      </c>
      <c r="J28" s="153">
        <f t="shared" si="19"/>
        <v>1380.5751553475218</v>
      </c>
      <c r="K28" s="154">
        <f t="shared" si="20"/>
        <v>80.564377788219673</v>
      </c>
      <c r="L28" s="473"/>
      <c r="M28" s="153">
        <f t="shared" ref="M28:M41" si="22">IFERROR(RANK(K28, K$27:K$41),"")</f>
        <v>5</v>
      </c>
      <c r="N28" s="448"/>
      <c r="O28" s="448"/>
      <c r="P28" s="151">
        <v>18</v>
      </c>
      <c r="Q28" s="151">
        <v>1383.5723514211884</v>
      </c>
      <c r="R28" s="177">
        <f t="shared" ref="R28:R41" si="23">IFERROR(Q28/P28,"")</f>
        <v>76.865130634510464</v>
      </c>
      <c r="S28" s="95">
        <f t="shared" ref="S28:S41" si="24">IFERROR(RANK(R28, R$27:R$41),"")</f>
        <v>5</v>
      </c>
      <c r="T28" s="447"/>
      <c r="U28" s="151">
        <v>17</v>
      </c>
      <c r="V28" s="151">
        <v>1383.3979328165374</v>
      </c>
      <c r="W28" s="177">
        <f t="shared" ref="W28:W41" si="25">IFERROR(V28/U28,"")</f>
        <v>81.376348989208083</v>
      </c>
      <c r="X28" s="95">
        <f t="shared" ref="X28:X41" si="26">IFERROR(RANK(W28, W$27:W$41),"")</f>
        <v>5</v>
      </c>
      <c r="Y28" s="447"/>
      <c r="Z28" s="151">
        <v>17</v>
      </c>
      <c r="AA28" s="151">
        <v>1375.0011053387859</v>
      </c>
      <c r="AB28" s="177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47"/>
      <c r="AE28" s="151">
        <v>17</v>
      </c>
      <c r="AF28" s="151">
        <v>1381.6718266253861</v>
      </c>
      <c r="AG28" s="177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47"/>
      <c r="AJ28" s="151">
        <v>17</v>
      </c>
      <c r="AK28" s="151">
        <v>1379.0503432494288</v>
      </c>
      <c r="AL28" s="177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47"/>
      <c r="AO28" s="151">
        <v>17</v>
      </c>
      <c r="AP28" s="151">
        <v>1381.5698345517508</v>
      </c>
      <c r="AQ28" s="177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47"/>
      <c r="AT28" s="151">
        <v>17</v>
      </c>
      <c r="AU28" s="151">
        <v>1379.7626934295745</v>
      </c>
      <c r="AV28" s="177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47"/>
    </row>
    <row r="29" spans="2:50" hidden="1">
      <c r="B29" s="456"/>
      <c r="C29" s="95">
        <v>3</v>
      </c>
      <c r="D29" s="95" t="s">
        <v>228</v>
      </c>
      <c r="E29" s="95">
        <v>19</v>
      </c>
      <c r="F29" s="95">
        <v>1500</v>
      </c>
      <c r="G29" s="177">
        <f t="shared" si="21"/>
        <v>78.94736842105263</v>
      </c>
      <c r="H29" s="447"/>
      <c r="I29" s="153">
        <f t="shared" si="18"/>
        <v>19</v>
      </c>
      <c r="J29" s="153">
        <f t="shared" si="19"/>
        <v>1378.8015657057317</v>
      </c>
      <c r="K29" s="154">
        <f t="shared" si="20"/>
        <v>72.568503458196432</v>
      </c>
      <c r="L29" s="473"/>
      <c r="M29" s="153">
        <f t="shared" si="22"/>
        <v>6</v>
      </c>
      <c r="N29" s="448"/>
      <c r="O29" s="448"/>
      <c r="P29" s="151">
        <v>19</v>
      </c>
      <c r="Q29" s="151">
        <v>1377.0731707317077</v>
      </c>
      <c r="R29" s="177">
        <f t="shared" si="23"/>
        <v>72.477535301668823</v>
      </c>
      <c r="S29" s="95">
        <f t="shared" si="24"/>
        <v>7</v>
      </c>
      <c r="T29" s="447"/>
      <c r="U29" s="151">
        <v>19</v>
      </c>
      <c r="V29" s="151">
        <v>1380.3508771929824</v>
      </c>
      <c r="W29" s="177">
        <f t="shared" si="25"/>
        <v>72.650046168051702</v>
      </c>
      <c r="X29" s="95">
        <f t="shared" si="26"/>
        <v>6</v>
      </c>
      <c r="Y29" s="447"/>
      <c r="Z29" s="151">
        <v>19</v>
      </c>
      <c r="AA29" s="151">
        <v>1381.0909090909095</v>
      </c>
      <c r="AB29" s="177">
        <f t="shared" si="27"/>
        <v>72.688995215311024</v>
      </c>
      <c r="AC29" s="95">
        <f t="shared" si="28"/>
        <v>6</v>
      </c>
      <c r="AD29" s="447"/>
      <c r="AE29" s="151">
        <v>19</v>
      </c>
      <c r="AF29" s="151">
        <v>1376.6896551724142</v>
      </c>
      <c r="AG29" s="177">
        <f t="shared" si="29"/>
        <v>72.457350272232318</v>
      </c>
      <c r="AH29" s="95">
        <f t="shared" si="30"/>
        <v>7</v>
      </c>
      <c r="AI29" s="447"/>
      <c r="AJ29" s="151">
        <v>19</v>
      </c>
      <c r="AK29" s="151">
        <v>1385.2702702702702</v>
      </c>
      <c r="AL29" s="177">
        <f t="shared" si="31"/>
        <v>72.908961593172123</v>
      </c>
      <c r="AM29" s="95">
        <f t="shared" si="32"/>
        <v>6</v>
      </c>
      <c r="AN29" s="447"/>
      <c r="AO29" s="151">
        <v>19</v>
      </c>
      <c r="AP29" s="151">
        <v>1375.593220338983</v>
      </c>
      <c r="AQ29" s="177">
        <f t="shared" si="33"/>
        <v>72.399643175735946</v>
      </c>
      <c r="AR29" s="95">
        <f t="shared" si="34"/>
        <v>6</v>
      </c>
      <c r="AS29" s="447"/>
      <c r="AT29" s="151">
        <v>19</v>
      </c>
      <c r="AU29" s="151">
        <v>1375.542857142857</v>
      </c>
      <c r="AV29" s="177">
        <f t="shared" si="35"/>
        <v>72.396992481203</v>
      </c>
      <c r="AW29" s="95">
        <f t="shared" si="36"/>
        <v>7</v>
      </c>
      <c r="AX29" s="447"/>
    </row>
    <row r="30" spans="2:50" hidden="1">
      <c r="B30" s="456"/>
      <c r="C30" s="95">
        <v>4</v>
      </c>
      <c r="D30" s="95" t="s">
        <v>229</v>
      </c>
      <c r="E30" s="95">
        <v>16</v>
      </c>
      <c r="F30" s="95">
        <v>1500</v>
      </c>
      <c r="G30" s="177">
        <f t="shared" si="21"/>
        <v>93.75</v>
      </c>
      <c r="H30" s="447"/>
      <c r="I30" s="153">
        <f>IFERROR(AVERAGE(P30,U30,Z30,AE30,AJ30,AO30,AT30),"")</f>
        <v>16</v>
      </c>
      <c r="J30" s="153">
        <f>IFERROR(AVERAGE(Q30,V30,AA30,AF30,AK30,AP30,AU30),"")</f>
        <v>1380.2229175952905</v>
      </c>
      <c r="K30" s="154">
        <f>IFERROR(AVERAGE(R30,W30,AB30,AG30,AL30,AQ30,AV30),"")</f>
        <v>86.263932349705655</v>
      </c>
      <c r="L30" s="473"/>
      <c r="M30" s="153">
        <f t="shared" si="22"/>
        <v>4</v>
      </c>
      <c r="N30" s="448"/>
      <c r="O30" s="448"/>
      <c r="P30" s="151">
        <v>16</v>
      </c>
      <c r="Q30" s="151">
        <v>1379.9999999999998</v>
      </c>
      <c r="R30" s="177">
        <f t="shared" si="23"/>
        <v>86.249999999999986</v>
      </c>
      <c r="S30" s="95">
        <f t="shared" si="24"/>
        <v>4</v>
      </c>
      <c r="T30" s="447"/>
      <c r="U30" s="151">
        <v>16</v>
      </c>
      <c r="V30" s="151">
        <v>1379.1999999999996</v>
      </c>
      <c r="W30" s="177">
        <f t="shared" si="25"/>
        <v>86.199999999999974</v>
      </c>
      <c r="X30" s="95">
        <f t="shared" si="26"/>
        <v>4</v>
      </c>
      <c r="Y30" s="447"/>
      <c r="Z30" s="151">
        <v>16</v>
      </c>
      <c r="AA30" s="151">
        <v>1381.232876712329</v>
      </c>
      <c r="AB30" s="177">
        <f t="shared" si="27"/>
        <v>86.327054794520564</v>
      </c>
      <c r="AC30" s="95">
        <f t="shared" si="28"/>
        <v>4</v>
      </c>
      <c r="AD30" s="447"/>
      <c r="AE30" s="151">
        <v>16</v>
      </c>
      <c r="AF30" s="151">
        <v>1384.9586776859508</v>
      </c>
      <c r="AG30" s="177">
        <f t="shared" si="29"/>
        <v>86.559917355371923</v>
      </c>
      <c r="AH30" s="95">
        <f t="shared" si="30"/>
        <v>4</v>
      </c>
      <c r="AI30" s="447"/>
      <c r="AJ30" s="151">
        <v>16</v>
      </c>
      <c r="AK30" s="151">
        <v>1384.9586776859508</v>
      </c>
      <c r="AL30" s="177">
        <f t="shared" si="31"/>
        <v>86.559917355371923</v>
      </c>
      <c r="AM30" s="95">
        <f t="shared" si="32"/>
        <v>4</v>
      </c>
      <c r="AN30" s="447"/>
      <c r="AO30" s="151">
        <v>16</v>
      </c>
      <c r="AP30" s="151">
        <v>1374.2675159235669</v>
      </c>
      <c r="AQ30" s="177">
        <f t="shared" si="33"/>
        <v>85.891719745222929</v>
      </c>
      <c r="AR30" s="95">
        <f t="shared" si="34"/>
        <v>4</v>
      </c>
      <c r="AS30" s="447"/>
      <c r="AT30" s="151">
        <v>16</v>
      </c>
      <c r="AU30" s="151">
        <v>1376.9426751592355</v>
      </c>
      <c r="AV30" s="177">
        <f t="shared" si="35"/>
        <v>86.058917197452217</v>
      </c>
      <c r="AW30" s="95">
        <f t="shared" si="36"/>
        <v>4</v>
      </c>
      <c r="AX30" s="447"/>
    </row>
    <row r="31" spans="2:50" hidden="1">
      <c r="B31" s="456"/>
      <c r="C31" s="95">
        <v>5</v>
      </c>
      <c r="D31" s="95" t="s">
        <v>230</v>
      </c>
      <c r="E31" s="95">
        <v>17</v>
      </c>
      <c r="F31" s="95">
        <v>2000</v>
      </c>
      <c r="G31" s="177">
        <f t="shared" si="21"/>
        <v>117.64705882352941</v>
      </c>
      <c r="H31" s="447"/>
      <c r="I31" s="153">
        <f t="shared" ref="I31:I41" si="37">IFERROR(AVERAGE(P31,U31,Z31,AE31,AJ31,AO31,AT31),"")</f>
        <v>17</v>
      </c>
      <c r="J31" s="153">
        <f t="shared" ref="J31:J41" si="38">IFERROR(AVERAGE(Q31,V31,AA31,AF31,AK31,AP31,AU31),"")</f>
        <v>1840.4998454736851</v>
      </c>
      <c r="K31" s="154">
        <f t="shared" ref="K31:K41" si="39">IFERROR(AVERAGE(R31,W31,AB31,AG31,AL31,AQ31,AV31),"")</f>
        <v>108.26469679256971</v>
      </c>
      <c r="L31" s="473"/>
      <c r="M31" s="153">
        <f t="shared" si="22"/>
        <v>2</v>
      </c>
      <c r="N31" s="448"/>
      <c r="O31" s="448"/>
      <c r="P31" s="151">
        <v>17</v>
      </c>
      <c r="Q31" s="151">
        <v>1839.4285714285709</v>
      </c>
      <c r="R31" s="177">
        <f t="shared" si="23"/>
        <v>108.20168067226888</v>
      </c>
      <c r="S31" s="95">
        <f t="shared" si="24"/>
        <v>2</v>
      </c>
      <c r="T31" s="447"/>
      <c r="U31" s="151">
        <v>17</v>
      </c>
      <c r="V31" s="151">
        <v>1846.2857142857138</v>
      </c>
      <c r="W31" s="177">
        <f t="shared" si="25"/>
        <v>108.60504201680669</v>
      </c>
      <c r="X31" s="95">
        <f t="shared" si="26"/>
        <v>2</v>
      </c>
      <c r="Y31" s="447"/>
      <c r="Z31" s="151">
        <v>17</v>
      </c>
      <c r="AA31" s="151">
        <v>1835.0495049504943</v>
      </c>
      <c r="AB31" s="177">
        <f t="shared" si="27"/>
        <v>107.94408852649967</v>
      </c>
      <c r="AC31" s="95">
        <f t="shared" si="28"/>
        <v>2</v>
      </c>
      <c r="AD31" s="447"/>
      <c r="AE31" s="151">
        <v>17</v>
      </c>
      <c r="AF31" s="151">
        <v>1842.9629629629624</v>
      </c>
      <c r="AG31" s="177">
        <f t="shared" si="29"/>
        <v>108.40958605664484</v>
      </c>
      <c r="AH31" s="95">
        <f t="shared" si="30"/>
        <v>2</v>
      </c>
      <c r="AI31" s="447"/>
      <c r="AJ31" s="151">
        <v>17</v>
      </c>
      <c r="AK31" s="151">
        <v>1842.0000000000009</v>
      </c>
      <c r="AL31" s="177">
        <f t="shared" si="31"/>
        <v>108.35294117647064</v>
      </c>
      <c r="AM31" s="95">
        <f t="shared" si="32"/>
        <v>2</v>
      </c>
      <c r="AN31" s="447"/>
      <c r="AO31" s="151">
        <v>17</v>
      </c>
      <c r="AP31" s="151">
        <v>1834.5945945945946</v>
      </c>
      <c r="AQ31" s="177">
        <f t="shared" si="33"/>
        <v>107.91732909379968</v>
      </c>
      <c r="AR31" s="95">
        <f t="shared" si="34"/>
        <v>2</v>
      </c>
      <c r="AS31" s="447"/>
      <c r="AT31" s="151">
        <v>17</v>
      </c>
      <c r="AU31" s="151">
        <v>1843.1775700934577</v>
      </c>
      <c r="AV31" s="177">
        <f t="shared" si="35"/>
        <v>108.4222100054975</v>
      </c>
      <c r="AW31" s="95">
        <f t="shared" si="36"/>
        <v>2</v>
      </c>
      <c r="AX31" s="447"/>
    </row>
    <row r="32" spans="2:50" hidden="1">
      <c r="B32" s="456"/>
      <c r="C32" s="95">
        <v>6</v>
      </c>
      <c r="D32" s="95" t="s">
        <v>231</v>
      </c>
      <c r="E32" s="95">
        <v>18</v>
      </c>
      <c r="F32" s="95">
        <v>2000</v>
      </c>
      <c r="G32" s="177">
        <f t="shared" si="21"/>
        <v>111.11111111111111</v>
      </c>
      <c r="H32" s="447"/>
      <c r="I32" s="153">
        <f t="shared" si="37"/>
        <v>18</v>
      </c>
      <c r="J32" s="153">
        <f t="shared" si="38"/>
        <v>1838.5185461251845</v>
      </c>
      <c r="K32" s="154">
        <f t="shared" si="39"/>
        <v>102.13991922917691</v>
      </c>
      <c r="L32" s="473"/>
      <c r="M32" s="153">
        <f t="shared" si="22"/>
        <v>3</v>
      </c>
      <c r="N32" s="448"/>
      <c r="O32" s="448"/>
      <c r="P32" s="151">
        <v>18</v>
      </c>
      <c r="Q32" s="151">
        <v>1836.2068965517242</v>
      </c>
      <c r="R32" s="177">
        <f t="shared" si="23"/>
        <v>102.01149425287356</v>
      </c>
      <c r="S32" s="95">
        <f t="shared" si="24"/>
        <v>3</v>
      </c>
      <c r="T32" s="447"/>
      <c r="U32" s="151">
        <v>18</v>
      </c>
      <c r="V32" s="151">
        <v>1835.0847457627121</v>
      </c>
      <c r="W32" s="177">
        <f t="shared" si="25"/>
        <v>101.9491525423729</v>
      </c>
      <c r="X32" s="95">
        <f t="shared" si="26"/>
        <v>3</v>
      </c>
      <c r="Y32" s="447"/>
      <c r="Z32" s="151">
        <v>18</v>
      </c>
      <c r="AA32" s="151">
        <v>1839.4736842105265</v>
      </c>
      <c r="AB32" s="177">
        <f t="shared" si="27"/>
        <v>102.19298245614036</v>
      </c>
      <c r="AC32" s="95">
        <f t="shared" si="28"/>
        <v>3</v>
      </c>
      <c r="AD32" s="447"/>
      <c r="AE32" s="151">
        <v>18</v>
      </c>
      <c r="AF32" s="151">
        <v>1835.6250000000007</v>
      </c>
      <c r="AG32" s="177">
        <f t="shared" si="29"/>
        <v>101.9791666666667</v>
      </c>
      <c r="AH32" s="95">
        <f t="shared" si="30"/>
        <v>3</v>
      </c>
      <c r="AI32" s="447"/>
      <c r="AJ32" s="151">
        <v>18</v>
      </c>
      <c r="AK32" s="151">
        <v>1847.3684210526319</v>
      </c>
      <c r="AL32" s="177">
        <f t="shared" si="31"/>
        <v>102.63157894736844</v>
      </c>
      <c r="AM32" s="95">
        <f t="shared" si="32"/>
        <v>3</v>
      </c>
      <c r="AN32" s="447"/>
      <c r="AO32" s="151">
        <v>18</v>
      </c>
      <c r="AP32" s="151">
        <v>1841.8032786885251</v>
      </c>
      <c r="AQ32" s="177">
        <f t="shared" si="33"/>
        <v>102.32240437158472</v>
      </c>
      <c r="AR32" s="95">
        <f t="shared" si="34"/>
        <v>3</v>
      </c>
      <c r="AS32" s="447"/>
      <c r="AT32" s="151">
        <v>18</v>
      </c>
      <c r="AU32" s="151">
        <v>1834.0677966101698</v>
      </c>
      <c r="AV32" s="177">
        <f t="shared" si="35"/>
        <v>101.89265536723165</v>
      </c>
      <c r="AW32" s="95">
        <f t="shared" si="36"/>
        <v>3</v>
      </c>
      <c r="AX32" s="447"/>
    </row>
    <row r="33" spans="2:50" hidden="1">
      <c r="B33" s="456"/>
      <c r="C33" s="95">
        <v>7</v>
      </c>
      <c r="D33" s="95" t="s">
        <v>232</v>
      </c>
      <c r="E33" s="95">
        <v>8</v>
      </c>
      <c r="F33" s="95">
        <v>1500</v>
      </c>
      <c r="G33" s="177">
        <f t="shared" si="21"/>
        <v>187.5</v>
      </c>
      <c r="H33" s="447"/>
      <c r="I33" s="153">
        <f t="shared" si="37"/>
        <v>8</v>
      </c>
      <c r="J33" s="153">
        <f t="shared" si="38"/>
        <v>1379.7831815288243</v>
      </c>
      <c r="K33" s="154">
        <f t="shared" si="39"/>
        <v>172.47289769110304</v>
      </c>
      <c r="L33" s="473"/>
      <c r="M33" s="153">
        <f t="shared" si="22"/>
        <v>1</v>
      </c>
      <c r="N33" s="448"/>
      <c r="O33" s="448"/>
      <c r="P33" s="151">
        <v>8</v>
      </c>
      <c r="Q33" s="151">
        <v>1381.7021276595747</v>
      </c>
      <c r="R33" s="177">
        <f t="shared" si="23"/>
        <v>172.71276595744683</v>
      </c>
      <c r="S33" s="95">
        <f t="shared" si="24"/>
        <v>1</v>
      </c>
      <c r="T33" s="447"/>
      <c r="U33" s="151">
        <v>8</v>
      </c>
      <c r="V33" s="151">
        <v>1382.9577464788736</v>
      </c>
      <c r="W33" s="177">
        <f t="shared" si="25"/>
        <v>172.86971830985919</v>
      </c>
      <c r="X33" s="95">
        <f t="shared" si="26"/>
        <v>1</v>
      </c>
      <c r="Y33" s="447"/>
      <c r="Z33" s="151">
        <v>8</v>
      </c>
      <c r="AA33" s="151">
        <v>1382.1126760563384</v>
      </c>
      <c r="AB33" s="177">
        <f t="shared" si="27"/>
        <v>172.7640845070423</v>
      </c>
      <c r="AC33" s="95">
        <f t="shared" si="28"/>
        <v>1</v>
      </c>
      <c r="AD33" s="447"/>
      <c r="AE33" s="151">
        <v>8</v>
      </c>
      <c r="AF33" s="151">
        <v>1373.0000000000005</v>
      </c>
      <c r="AG33" s="177">
        <f t="shared" si="29"/>
        <v>171.62500000000006</v>
      </c>
      <c r="AH33" s="95">
        <f t="shared" si="30"/>
        <v>1</v>
      </c>
      <c r="AI33" s="447"/>
      <c r="AJ33" s="151">
        <v>8</v>
      </c>
      <c r="AK33" s="151">
        <v>1379.5041322314053</v>
      </c>
      <c r="AL33" s="177">
        <f t="shared" si="31"/>
        <v>172.43801652892566</v>
      </c>
      <c r="AM33" s="95">
        <f t="shared" si="32"/>
        <v>1</v>
      </c>
      <c r="AN33" s="447"/>
      <c r="AO33" s="151">
        <v>8</v>
      </c>
      <c r="AP33" s="151">
        <v>1378.3892617449662</v>
      </c>
      <c r="AQ33" s="177">
        <f t="shared" si="33"/>
        <v>172.29865771812078</v>
      </c>
      <c r="AR33" s="95">
        <f t="shared" si="34"/>
        <v>1</v>
      </c>
      <c r="AS33" s="447"/>
      <c r="AT33" s="151">
        <v>8</v>
      </c>
      <c r="AU33" s="151">
        <v>1380.8163265306121</v>
      </c>
      <c r="AV33" s="177">
        <f t="shared" si="35"/>
        <v>172.60204081632651</v>
      </c>
      <c r="AW33" s="95">
        <f t="shared" si="36"/>
        <v>1</v>
      </c>
      <c r="AX33" s="447"/>
    </row>
    <row r="34" spans="2:50" hidden="1">
      <c r="B34" s="456"/>
      <c r="C34" s="95">
        <v>8</v>
      </c>
      <c r="D34" s="95"/>
      <c r="E34" s="95"/>
      <c r="F34" s="95"/>
      <c r="G34" s="95"/>
      <c r="H34" s="447"/>
      <c r="I34" s="153" t="str">
        <f t="shared" si="37"/>
        <v/>
      </c>
      <c r="J34" s="153" t="str">
        <f t="shared" si="38"/>
        <v/>
      </c>
      <c r="K34" s="154" t="str">
        <f t="shared" si="39"/>
        <v/>
      </c>
      <c r="L34" s="473"/>
      <c r="M34" s="153" t="str">
        <f t="shared" si="22"/>
        <v/>
      </c>
      <c r="N34" s="448"/>
      <c r="O34" s="448"/>
      <c r="P34" s="151"/>
      <c r="Q34" s="151"/>
      <c r="R34" s="177" t="str">
        <f t="shared" si="23"/>
        <v/>
      </c>
      <c r="S34" s="95" t="str">
        <f t="shared" si="24"/>
        <v/>
      </c>
      <c r="T34" s="447"/>
      <c r="U34" s="151"/>
      <c r="V34" s="151"/>
      <c r="W34" s="177" t="str">
        <f t="shared" si="25"/>
        <v/>
      </c>
      <c r="X34" s="95" t="str">
        <f t="shared" si="26"/>
        <v/>
      </c>
      <c r="Y34" s="447"/>
      <c r="Z34" s="151"/>
      <c r="AA34" s="151"/>
      <c r="AB34" s="177" t="str">
        <f t="shared" si="27"/>
        <v/>
      </c>
      <c r="AC34" s="95" t="str">
        <f t="shared" si="28"/>
        <v/>
      </c>
      <c r="AD34" s="447"/>
      <c r="AE34" s="151"/>
      <c r="AF34" s="151"/>
      <c r="AG34" s="177" t="str">
        <f t="shared" si="29"/>
        <v/>
      </c>
      <c r="AH34" s="95" t="str">
        <f t="shared" si="30"/>
        <v/>
      </c>
      <c r="AI34" s="447"/>
      <c r="AJ34" s="151"/>
      <c r="AK34" s="151"/>
      <c r="AL34" s="177" t="str">
        <f t="shared" si="31"/>
        <v/>
      </c>
      <c r="AM34" s="95" t="str">
        <f t="shared" si="32"/>
        <v/>
      </c>
      <c r="AN34" s="447"/>
      <c r="AO34" s="151"/>
      <c r="AP34" s="151"/>
      <c r="AQ34" s="177" t="str">
        <f t="shared" si="33"/>
        <v/>
      </c>
      <c r="AR34" s="95" t="str">
        <f t="shared" si="34"/>
        <v/>
      </c>
      <c r="AS34" s="447"/>
      <c r="AT34" s="151"/>
      <c r="AU34" s="151"/>
      <c r="AV34" s="177" t="str">
        <f t="shared" si="35"/>
        <v/>
      </c>
      <c r="AW34" s="95" t="str">
        <f t="shared" si="36"/>
        <v/>
      </c>
      <c r="AX34" s="447"/>
    </row>
    <row r="35" spans="2:50" hidden="1">
      <c r="B35" s="456"/>
      <c r="C35" s="95">
        <v>9</v>
      </c>
      <c r="D35" s="95"/>
      <c r="E35" s="95"/>
      <c r="F35" s="95"/>
      <c r="G35" s="95"/>
      <c r="H35" s="447"/>
      <c r="I35" s="153" t="str">
        <f t="shared" si="37"/>
        <v/>
      </c>
      <c r="J35" s="153" t="str">
        <f t="shared" si="38"/>
        <v/>
      </c>
      <c r="K35" s="154" t="str">
        <f t="shared" si="39"/>
        <v/>
      </c>
      <c r="L35" s="473"/>
      <c r="M35" s="153" t="str">
        <f t="shared" si="22"/>
        <v/>
      </c>
      <c r="N35" s="448"/>
      <c r="O35" s="448"/>
      <c r="P35" s="151"/>
      <c r="Q35" s="151"/>
      <c r="R35" s="177" t="str">
        <f t="shared" si="23"/>
        <v/>
      </c>
      <c r="S35" s="95" t="str">
        <f t="shared" si="24"/>
        <v/>
      </c>
      <c r="T35" s="447"/>
      <c r="U35" s="151"/>
      <c r="V35" s="151"/>
      <c r="W35" s="177" t="str">
        <f t="shared" si="25"/>
        <v/>
      </c>
      <c r="X35" s="95" t="str">
        <f t="shared" si="26"/>
        <v/>
      </c>
      <c r="Y35" s="447"/>
      <c r="Z35" s="151"/>
      <c r="AA35" s="151"/>
      <c r="AB35" s="177" t="str">
        <f t="shared" si="27"/>
        <v/>
      </c>
      <c r="AC35" s="95" t="str">
        <f t="shared" si="28"/>
        <v/>
      </c>
      <c r="AD35" s="447"/>
      <c r="AE35" s="151"/>
      <c r="AF35" s="151"/>
      <c r="AG35" s="177" t="str">
        <f t="shared" si="29"/>
        <v/>
      </c>
      <c r="AH35" s="95" t="str">
        <f t="shared" si="30"/>
        <v/>
      </c>
      <c r="AI35" s="447"/>
      <c r="AJ35" s="151"/>
      <c r="AK35" s="151"/>
      <c r="AL35" s="177" t="str">
        <f t="shared" si="31"/>
        <v/>
      </c>
      <c r="AM35" s="95" t="str">
        <f t="shared" si="32"/>
        <v/>
      </c>
      <c r="AN35" s="447"/>
      <c r="AO35" s="151"/>
      <c r="AP35" s="151"/>
      <c r="AQ35" s="177" t="str">
        <f t="shared" si="33"/>
        <v/>
      </c>
      <c r="AR35" s="95" t="str">
        <f t="shared" si="34"/>
        <v/>
      </c>
      <c r="AS35" s="447"/>
      <c r="AT35" s="151"/>
      <c r="AU35" s="151"/>
      <c r="AV35" s="177" t="str">
        <f t="shared" si="35"/>
        <v/>
      </c>
      <c r="AW35" s="95" t="str">
        <f t="shared" si="36"/>
        <v/>
      </c>
      <c r="AX35" s="447"/>
    </row>
    <row r="36" spans="2:50" hidden="1">
      <c r="B36" s="456"/>
      <c r="C36" s="95">
        <v>10</v>
      </c>
      <c r="D36" s="95"/>
      <c r="E36" s="95"/>
      <c r="F36" s="95"/>
      <c r="G36" s="95"/>
      <c r="H36" s="447"/>
      <c r="I36" s="153" t="str">
        <f t="shared" si="37"/>
        <v/>
      </c>
      <c r="J36" s="153" t="str">
        <f t="shared" si="38"/>
        <v/>
      </c>
      <c r="K36" s="154" t="str">
        <f t="shared" si="39"/>
        <v/>
      </c>
      <c r="L36" s="473"/>
      <c r="M36" s="153" t="str">
        <f t="shared" si="22"/>
        <v/>
      </c>
      <c r="N36" s="448"/>
      <c r="O36" s="448"/>
      <c r="P36" s="151"/>
      <c r="Q36" s="151"/>
      <c r="R36" s="177" t="str">
        <f t="shared" si="23"/>
        <v/>
      </c>
      <c r="S36" s="95" t="str">
        <f t="shared" si="24"/>
        <v/>
      </c>
      <c r="T36" s="447"/>
      <c r="U36" s="151"/>
      <c r="V36" s="151"/>
      <c r="W36" s="177" t="str">
        <f t="shared" si="25"/>
        <v/>
      </c>
      <c r="X36" s="95" t="str">
        <f t="shared" si="26"/>
        <v/>
      </c>
      <c r="Y36" s="447"/>
      <c r="Z36" s="151"/>
      <c r="AA36" s="151"/>
      <c r="AB36" s="177" t="str">
        <f t="shared" si="27"/>
        <v/>
      </c>
      <c r="AC36" s="95" t="str">
        <f t="shared" si="28"/>
        <v/>
      </c>
      <c r="AD36" s="447"/>
      <c r="AE36" s="151"/>
      <c r="AF36" s="151"/>
      <c r="AG36" s="177" t="str">
        <f t="shared" si="29"/>
        <v/>
      </c>
      <c r="AH36" s="95" t="str">
        <f t="shared" si="30"/>
        <v/>
      </c>
      <c r="AI36" s="447"/>
      <c r="AJ36" s="151"/>
      <c r="AK36" s="151"/>
      <c r="AL36" s="177" t="str">
        <f t="shared" si="31"/>
        <v/>
      </c>
      <c r="AM36" s="95" t="str">
        <f t="shared" si="32"/>
        <v/>
      </c>
      <c r="AN36" s="447"/>
      <c r="AO36" s="151"/>
      <c r="AP36" s="151"/>
      <c r="AQ36" s="177" t="str">
        <f t="shared" si="33"/>
        <v/>
      </c>
      <c r="AR36" s="95" t="str">
        <f t="shared" si="34"/>
        <v/>
      </c>
      <c r="AS36" s="447"/>
      <c r="AT36" s="151"/>
      <c r="AU36" s="151"/>
      <c r="AV36" s="177" t="str">
        <f t="shared" si="35"/>
        <v/>
      </c>
      <c r="AW36" s="95" t="str">
        <f t="shared" si="36"/>
        <v/>
      </c>
      <c r="AX36" s="447"/>
    </row>
    <row r="37" spans="2:50" hidden="1">
      <c r="B37" s="456"/>
      <c r="C37" s="95">
        <v>11</v>
      </c>
      <c r="D37" s="95"/>
      <c r="E37" s="95"/>
      <c r="F37" s="95"/>
      <c r="G37" s="95"/>
      <c r="H37" s="447"/>
      <c r="I37" s="153" t="str">
        <f t="shared" si="37"/>
        <v/>
      </c>
      <c r="J37" s="153" t="str">
        <f t="shared" si="38"/>
        <v/>
      </c>
      <c r="K37" s="154" t="str">
        <f t="shared" si="39"/>
        <v/>
      </c>
      <c r="L37" s="473"/>
      <c r="M37" s="153" t="str">
        <f t="shared" si="22"/>
        <v/>
      </c>
      <c r="N37" s="448"/>
      <c r="O37" s="448"/>
      <c r="P37" s="95"/>
      <c r="Q37" s="95"/>
      <c r="R37" s="177" t="str">
        <f t="shared" si="23"/>
        <v/>
      </c>
      <c r="S37" s="95" t="str">
        <f t="shared" si="24"/>
        <v/>
      </c>
      <c r="T37" s="447"/>
      <c r="U37" s="95"/>
      <c r="V37" s="95"/>
      <c r="W37" s="177" t="str">
        <f t="shared" si="25"/>
        <v/>
      </c>
      <c r="X37" s="95" t="str">
        <f t="shared" si="26"/>
        <v/>
      </c>
      <c r="Y37" s="447"/>
      <c r="Z37" s="95"/>
      <c r="AA37" s="95"/>
      <c r="AB37" s="177" t="str">
        <f t="shared" si="27"/>
        <v/>
      </c>
      <c r="AC37" s="95" t="str">
        <f t="shared" si="28"/>
        <v/>
      </c>
      <c r="AD37" s="447"/>
      <c r="AE37" s="95"/>
      <c r="AF37" s="95"/>
      <c r="AG37" s="177" t="str">
        <f t="shared" si="29"/>
        <v/>
      </c>
      <c r="AH37" s="95" t="str">
        <f t="shared" si="30"/>
        <v/>
      </c>
      <c r="AI37" s="447"/>
      <c r="AJ37" s="95"/>
      <c r="AK37" s="95"/>
      <c r="AL37" s="177" t="str">
        <f t="shared" si="31"/>
        <v/>
      </c>
      <c r="AM37" s="95" t="str">
        <f t="shared" si="32"/>
        <v/>
      </c>
      <c r="AN37" s="447"/>
      <c r="AO37" s="95"/>
      <c r="AP37" s="95"/>
      <c r="AQ37" s="177" t="str">
        <f t="shared" si="33"/>
        <v/>
      </c>
      <c r="AR37" s="95" t="str">
        <f t="shared" si="34"/>
        <v/>
      </c>
      <c r="AS37" s="447"/>
      <c r="AT37" s="95"/>
      <c r="AU37" s="95"/>
      <c r="AV37" s="177" t="str">
        <f t="shared" si="35"/>
        <v/>
      </c>
      <c r="AW37" s="95" t="str">
        <f t="shared" si="36"/>
        <v/>
      </c>
      <c r="AX37" s="447"/>
    </row>
    <row r="38" spans="2:50" hidden="1">
      <c r="B38" s="456"/>
      <c r="C38" s="95">
        <v>12</v>
      </c>
      <c r="D38" s="95"/>
      <c r="E38" s="95"/>
      <c r="F38" s="95"/>
      <c r="G38" s="95"/>
      <c r="H38" s="447"/>
      <c r="I38" s="153" t="str">
        <f t="shared" si="37"/>
        <v/>
      </c>
      <c r="J38" s="153" t="str">
        <f t="shared" si="38"/>
        <v/>
      </c>
      <c r="K38" s="154" t="str">
        <f t="shared" si="39"/>
        <v/>
      </c>
      <c r="L38" s="473"/>
      <c r="M38" s="153" t="str">
        <f t="shared" si="22"/>
        <v/>
      </c>
      <c r="N38" s="448"/>
      <c r="O38" s="448"/>
      <c r="P38" s="95"/>
      <c r="Q38" s="95"/>
      <c r="R38" s="177" t="str">
        <f t="shared" si="23"/>
        <v/>
      </c>
      <c r="S38" s="95" t="str">
        <f t="shared" si="24"/>
        <v/>
      </c>
      <c r="T38" s="447"/>
      <c r="U38" s="95"/>
      <c r="V38" s="95"/>
      <c r="W38" s="177" t="str">
        <f t="shared" si="25"/>
        <v/>
      </c>
      <c r="X38" s="95" t="str">
        <f t="shared" si="26"/>
        <v/>
      </c>
      <c r="Y38" s="447"/>
      <c r="Z38" s="95"/>
      <c r="AA38" s="95"/>
      <c r="AB38" s="177" t="str">
        <f t="shared" si="27"/>
        <v/>
      </c>
      <c r="AC38" s="95" t="str">
        <f t="shared" si="28"/>
        <v/>
      </c>
      <c r="AD38" s="447"/>
      <c r="AE38" s="95"/>
      <c r="AF38" s="95"/>
      <c r="AG38" s="177" t="str">
        <f t="shared" si="29"/>
        <v/>
      </c>
      <c r="AH38" s="95" t="str">
        <f t="shared" si="30"/>
        <v/>
      </c>
      <c r="AI38" s="447"/>
      <c r="AJ38" s="95"/>
      <c r="AK38" s="95"/>
      <c r="AL38" s="177" t="str">
        <f t="shared" si="31"/>
        <v/>
      </c>
      <c r="AM38" s="95" t="str">
        <f t="shared" si="32"/>
        <v/>
      </c>
      <c r="AN38" s="447"/>
      <c r="AO38" s="95"/>
      <c r="AP38" s="95"/>
      <c r="AQ38" s="177" t="str">
        <f t="shared" si="33"/>
        <v/>
      </c>
      <c r="AR38" s="95" t="str">
        <f t="shared" si="34"/>
        <v/>
      </c>
      <c r="AS38" s="447"/>
      <c r="AT38" s="95"/>
      <c r="AU38" s="95"/>
      <c r="AV38" s="177" t="str">
        <f t="shared" si="35"/>
        <v/>
      </c>
      <c r="AW38" s="95" t="str">
        <f t="shared" si="36"/>
        <v/>
      </c>
      <c r="AX38" s="447"/>
    </row>
    <row r="39" spans="2:50" hidden="1">
      <c r="B39" s="456"/>
      <c r="C39" s="95">
        <v>13</v>
      </c>
      <c r="D39" s="95"/>
      <c r="E39" s="95"/>
      <c r="F39" s="95"/>
      <c r="G39" s="95"/>
      <c r="H39" s="447"/>
      <c r="I39" s="153" t="str">
        <f t="shared" si="37"/>
        <v/>
      </c>
      <c r="J39" s="153" t="str">
        <f t="shared" si="38"/>
        <v/>
      </c>
      <c r="K39" s="154" t="str">
        <f t="shared" si="39"/>
        <v/>
      </c>
      <c r="L39" s="473"/>
      <c r="M39" s="153" t="str">
        <f t="shared" si="22"/>
        <v/>
      </c>
      <c r="N39" s="448"/>
      <c r="O39" s="448"/>
      <c r="P39" s="95"/>
      <c r="Q39" s="95"/>
      <c r="R39" s="177" t="str">
        <f t="shared" si="23"/>
        <v/>
      </c>
      <c r="S39" s="95" t="str">
        <f t="shared" si="24"/>
        <v/>
      </c>
      <c r="T39" s="447"/>
      <c r="U39" s="95"/>
      <c r="V39" s="95"/>
      <c r="W39" s="177" t="str">
        <f t="shared" si="25"/>
        <v/>
      </c>
      <c r="X39" s="95" t="str">
        <f t="shared" si="26"/>
        <v/>
      </c>
      <c r="Y39" s="447"/>
      <c r="Z39" s="95"/>
      <c r="AA39" s="95"/>
      <c r="AB39" s="177" t="str">
        <f t="shared" si="27"/>
        <v/>
      </c>
      <c r="AC39" s="95" t="str">
        <f t="shared" si="28"/>
        <v/>
      </c>
      <c r="AD39" s="447"/>
      <c r="AE39" s="95"/>
      <c r="AF39" s="95"/>
      <c r="AG39" s="177" t="str">
        <f t="shared" si="29"/>
        <v/>
      </c>
      <c r="AH39" s="95" t="str">
        <f t="shared" si="30"/>
        <v/>
      </c>
      <c r="AI39" s="447"/>
      <c r="AJ39" s="95"/>
      <c r="AK39" s="95"/>
      <c r="AL39" s="177" t="str">
        <f t="shared" si="31"/>
        <v/>
      </c>
      <c r="AM39" s="95" t="str">
        <f t="shared" si="32"/>
        <v/>
      </c>
      <c r="AN39" s="447"/>
      <c r="AO39" s="95"/>
      <c r="AP39" s="95"/>
      <c r="AQ39" s="177" t="str">
        <f t="shared" si="33"/>
        <v/>
      </c>
      <c r="AR39" s="95" t="str">
        <f t="shared" si="34"/>
        <v/>
      </c>
      <c r="AS39" s="447"/>
      <c r="AT39" s="95"/>
      <c r="AU39" s="95"/>
      <c r="AV39" s="177" t="str">
        <f t="shared" si="35"/>
        <v/>
      </c>
      <c r="AW39" s="95" t="str">
        <f t="shared" si="36"/>
        <v/>
      </c>
      <c r="AX39" s="447"/>
    </row>
    <row r="40" spans="2:50" hidden="1">
      <c r="B40" s="456"/>
      <c r="C40" s="95">
        <v>14</v>
      </c>
      <c r="D40" s="95"/>
      <c r="E40" s="95"/>
      <c r="F40" s="95"/>
      <c r="G40" s="95"/>
      <c r="H40" s="447"/>
      <c r="I40" s="153" t="str">
        <f t="shared" si="37"/>
        <v/>
      </c>
      <c r="J40" s="153" t="str">
        <f t="shared" si="38"/>
        <v/>
      </c>
      <c r="K40" s="154" t="str">
        <f t="shared" si="39"/>
        <v/>
      </c>
      <c r="L40" s="473"/>
      <c r="M40" s="153" t="str">
        <f t="shared" si="22"/>
        <v/>
      </c>
      <c r="N40" s="448"/>
      <c r="O40" s="448"/>
      <c r="P40" s="95"/>
      <c r="Q40" s="95"/>
      <c r="R40" s="177" t="str">
        <f t="shared" si="23"/>
        <v/>
      </c>
      <c r="S40" s="95" t="str">
        <f t="shared" si="24"/>
        <v/>
      </c>
      <c r="T40" s="447"/>
      <c r="U40" s="95"/>
      <c r="V40" s="95"/>
      <c r="W40" s="177" t="str">
        <f t="shared" si="25"/>
        <v/>
      </c>
      <c r="X40" s="95" t="str">
        <f t="shared" si="26"/>
        <v/>
      </c>
      <c r="Y40" s="447"/>
      <c r="Z40" s="95"/>
      <c r="AA40" s="95"/>
      <c r="AB40" s="177" t="str">
        <f t="shared" si="27"/>
        <v/>
      </c>
      <c r="AC40" s="95" t="str">
        <f t="shared" si="28"/>
        <v/>
      </c>
      <c r="AD40" s="447"/>
      <c r="AE40" s="95"/>
      <c r="AF40" s="95"/>
      <c r="AG40" s="177" t="str">
        <f t="shared" si="29"/>
        <v/>
      </c>
      <c r="AH40" s="95" t="str">
        <f t="shared" si="30"/>
        <v/>
      </c>
      <c r="AI40" s="447"/>
      <c r="AJ40" s="95"/>
      <c r="AK40" s="95"/>
      <c r="AL40" s="177" t="str">
        <f t="shared" si="31"/>
        <v/>
      </c>
      <c r="AM40" s="95" t="str">
        <f t="shared" si="32"/>
        <v/>
      </c>
      <c r="AN40" s="447"/>
      <c r="AO40" s="95"/>
      <c r="AP40" s="95"/>
      <c r="AQ40" s="177" t="str">
        <f t="shared" si="33"/>
        <v/>
      </c>
      <c r="AR40" s="95" t="str">
        <f t="shared" si="34"/>
        <v/>
      </c>
      <c r="AS40" s="447"/>
      <c r="AT40" s="95"/>
      <c r="AU40" s="95"/>
      <c r="AV40" s="177" t="str">
        <f t="shared" si="35"/>
        <v/>
      </c>
      <c r="AW40" s="95" t="str">
        <f t="shared" si="36"/>
        <v/>
      </c>
      <c r="AX40" s="447"/>
    </row>
    <row r="41" spans="2:50" hidden="1">
      <c r="B41" s="456"/>
      <c r="C41" s="95">
        <v>15</v>
      </c>
      <c r="D41" s="95"/>
      <c r="E41" s="95"/>
      <c r="F41" s="95"/>
      <c r="G41" s="95"/>
      <c r="H41" s="447"/>
      <c r="I41" s="153" t="str">
        <f t="shared" si="37"/>
        <v/>
      </c>
      <c r="J41" s="153" t="str">
        <f t="shared" si="38"/>
        <v/>
      </c>
      <c r="K41" s="154" t="str">
        <f t="shared" si="39"/>
        <v/>
      </c>
      <c r="L41" s="473"/>
      <c r="M41" s="153" t="str">
        <f t="shared" si="22"/>
        <v/>
      </c>
      <c r="N41" s="448"/>
      <c r="O41" s="448"/>
      <c r="P41" s="95"/>
      <c r="Q41" s="95"/>
      <c r="R41" s="177" t="str">
        <f t="shared" si="23"/>
        <v/>
      </c>
      <c r="S41" s="95" t="str">
        <f t="shared" si="24"/>
        <v/>
      </c>
      <c r="T41" s="447"/>
      <c r="U41" s="95"/>
      <c r="V41" s="95"/>
      <c r="W41" s="177" t="str">
        <f t="shared" si="25"/>
        <v/>
      </c>
      <c r="X41" s="95" t="str">
        <f t="shared" si="26"/>
        <v/>
      </c>
      <c r="Y41" s="447"/>
      <c r="Z41" s="95"/>
      <c r="AA41" s="95"/>
      <c r="AB41" s="177" t="str">
        <f t="shared" si="27"/>
        <v/>
      </c>
      <c r="AC41" s="95" t="str">
        <f t="shared" si="28"/>
        <v/>
      </c>
      <c r="AD41" s="447"/>
      <c r="AE41" s="95"/>
      <c r="AF41" s="95"/>
      <c r="AG41" s="177" t="str">
        <f t="shared" si="29"/>
        <v/>
      </c>
      <c r="AH41" s="95" t="str">
        <f t="shared" si="30"/>
        <v/>
      </c>
      <c r="AI41" s="447"/>
      <c r="AJ41" s="95"/>
      <c r="AK41" s="95"/>
      <c r="AL41" s="177" t="str">
        <f t="shared" si="31"/>
        <v/>
      </c>
      <c r="AM41" s="95" t="str">
        <f t="shared" si="32"/>
        <v/>
      </c>
      <c r="AN41" s="447"/>
      <c r="AO41" s="95"/>
      <c r="AP41" s="95"/>
      <c r="AQ41" s="177" t="str">
        <f t="shared" si="33"/>
        <v/>
      </c>
      <c r="AR41" s="95" t="str">
        <f t="shared" si="34"/>
        <v/>
      </c>
      <c r="AS41" s="447"/>
      <c r="AT41" s="95"/>
      <c r="AU41" s="95"/>
      <c r="AV41" s="177" t="str">
        <f t="shared" si="35"/>
        <v/>
      </c>
      <c r="AW41" s="95" t="str">
        <f t="shared" si="36"/>
        <v/>
      </c>
      <c r="AX41" s="447"/>
    </row>
    <row r="42" spans="2:50" ht="15.6" hidden="1">
      <c r="B42" s="460" t="s">
        <v>115</v>
      </c>
      <c r="C42" s="461"/>
      <c r="D42" s="461"/>
      <c r="E42" s="461"/>
      <c r="F42" s="461"/>
      <c r="G42" s="461"/>
      <c r="H42" s="461"/>
      <c r="I42" s="150"/>
      <c r="J42" s="150"/>
      <c r="K42" s="150"/>
      <c r="L42" s="150"/>
      <c r="M42" s="150"/>
      <c r="N42" s="448" t="s">
        <v>116</v>
      </c>
      <c r="O42" s="463" t="s">
        <v>63</v>
      </c>
      <c r="P42" s="465">
        <v>45881</v>
      </c>
      <c r="Q42" s="456"/>
      <c r="R42" s="456"/>
      <c r="S42" s="456"/>
      <c r="T42" s="456"/>
      <c r="U42" s="465">
        <v>45882</v>
      </c>
      <c r="V42" s="456"/>
      <c r="W42" s="456"/>
      <c r="X42" s="456"/>
      <c r="Y42" s="456"/>
      <c r="Z42" s="465">
        <v>45883</v>
      </c>
      <c r="AA42" s="456"/>
      <c r="AB42" s="456"/>
      <c r="AC42" s="456"/>
      <c r="AD42" s="456"/>
      <c r="AE42" s="465">
        <v>45884</v>
      </c>
      <c r="AF42" s="456"/>
      <c r="AG42" s="456"/>
      <c r="AH42" s="456"/>
      <c r="AI42" s="456"/>
      <c r="AJ42" s="465">
        <v>45885</v>
      </c>
      <c r="AK42" s="456"/>
      <c r="AL42" s="456"/>
      <c r="AM42" s="456"/>
      <c r="AN42" s="456"/>
      <c r="AO42" s="465">
        <v>45886</v>
      </c>
      <c r="AP42" s="456"/>
      <c r="AQ42" s="456"/>
      <c r="AR42" s="456"/>
      <c r="AS42" s="456"/>
      <c r="AT42" s="465">
        <v>45887</v>
      </c>
      <c r="AU42" s="456"/>
      <c r="AV42" s="456"/>
      <c r="AW42" s="456"/>
      <c r="AX42" s="456"/>
    </row>
    <row r="43" spans="2:50" ht="15.6" hidden="1">
      <c r="B43" s="462"/>
      <c r="C43" s="462"/>
      <c r="D43" s="462"/>
      <c r="E43" s="462"/>
      <c r="F43" s="462"/>
      <c r="G43" s="462"/>
      <c r="H43" s="462"/>
      <c r="I43" s="150"/>
      <c r="J43" s="150"/>
      <c r="K43" s="150"/>
      <c r="L43" s="150"/>
      <c r="M43" s="150"/>
      <c r="N43" s="448"/>
      <c r="O43" s="464"/>
      <c r="P43" s="465" t="s">
        <v>77</v>
      </c>
      <c r="Q43" s="456"/>
      <c r="R43" s="456"/>
      <c r="S43" s="456"/>
      <c r="T43" s="456"/>
      <c r="U43" s="465" t="s">
        <v>78</v>
      </c>
      <c r="V43" s="456"/>
      <c r="W43" s="456"/>
      <c r="X43" s="456"/>
      <c r="Y43" s="456"/>
      <c r="Z43" s="465" t="s">
        <v>79</v>
      </c>
      <c r="AA43" s="456"/>
      <c r="AB43" s="456"/>
      <c r="AC43" s="456"/>
      <c r="AD43" s="456"/>
      <c r="AE43" s="465" t="s">
        <v>74</v>
      </c>
      <c r="AF43" s="456"/>
      <c r="AG43" s="456"/>
      <c r="AH43" s="456"/>
      <c r="AI43" s="456"/>
      <c r="AJ43" s="465" t="s">
        <v>75</v>
      </c>
      <c r="AK43" s="456"/>
      <c r="AL43" s="456"/>
      <c r="AM43" s="456"/>
      <c r="AN43" s="456"/>
      <c r="AO43" s="465" t="s">
        <v>70</v>
      </c>
      <c r="AP43" s="456"/>
      <c r="AQ43" s="456"/>
      <c r="AR43" s="456"/>
      <c r="AS43" s="456"/>
      <c r="AT43" s="465" t="s">
        <v>76</v>
      </c>
      <c r="AU43" s="456"/>
      <c r="AV43" s="456"/>
      <c r="AW43" s="456"/>
      <c r="AX43" s="456"/>
    </row>
    <row r="44" spans="2:50" hidden="1">
      <c r="B44" s="448" t="s">
        <v>117</v>
      </c>
      <c r="C44" s="448" t="s">
        <v>118</v>
      </c>
      <c r="D44" s="448"/>
      <c r="E44" s="448" t="s">
        <v>119</v>
      </c>
      <c r="F44" s="448"/>
      <c r="G44" s="448"/>
      <c r="H44" s="452" t="s">
        <v>120</v>
      </c>
      <c r="I44" s="455" t="s">
        <v>121</v>
      </c>
      <c r="J44" s="455"/>
      <c r="K44" s="455"/>
      <c r="L44" s="455" t="s">
        <v>120</v>
      </c>
      <c r="M44" s="455" t="s">
        <v>122</v>
      </c>
      <c r="N44" s="448"/>
      <c r="O44" s="448" t="s">
        <v>123</v>
      </c>
      <c r="P44" s="449" t="s">
        <v>124</v>
      </c>
      <c r="Q44" s="450"/>
      <c r="R44" s="450"/>
      <c r="S44" s="451"/>
      <c r="T44" s="448" t="s">
        <v>120</v>
      </c>
      <c r="U44" s="449" t="s">
        <v>124</v>
      </c>
      <c r="V44" s="450"/>
      <c r="W44" s="450"/>
      <c r="X44" s="451"/>
      <c r="Y44" s="448" t="s">
        <v>120</v>
      </c>
      <c r="Z44" s="449" t="s">
        <v>124</v>
      </c>
      <c r="AA44" s="450"/>
      <c r="AB44" s="450"/>
      <c r="AC44" s="451"/>
      <c r="AD44" s="448" t="s">
        <v>120</v>
      </c>
      <c r="AE44" s="449" t="s">
        <v>124</v>
      </c>
      <c r="AF44" s="450"/>
      <c r="AG44" s="450"/>
      <c r="AH44" s="451"/>
      <c r="AI44" s="448" t="s">
        <v>120</v>
      </c>
      <c r="AJ44" s="449" t="s">
        <v>124</v>
      </c>
      <c r="AK44" s="450"/>
      <c r="AL44" s="450"/>
      <c r="AM44" s="451"/>
      <c r="AN44" s="448" t="s">
        <v>120</v>
      </c>
      <c r="AO44" s="449" t="s">
        <v>124</v>
      </c>
      <c r="AP44" s="450"/>
      <c r="AQ44" s="450"/>
      <c r="AR44" s="451"/>
      <c r="AS44" s="448" t="s">
        <v>120</v>
      </c>
      <c r="AT44" s="449" t="s">
        <v>124</v>
      </c>
      <c r="AU44" s="450"/>
      <c r="AV44" s="450"/>
      <c r="AW44" s="451"/>
      <c r="AX44" s="448" t="s">
        <v>120</v>
      </c>
    </row>
    <row r="45" spans="2:50" hidden="1">
      <c r="B45" s="448"/>
      <c r="C45" s="448"/>
      <c r="D45" s="448"/>
      <c r="E45" s="448" t="s">
        <v>125</v>
      </c>
      <c r="F45" s="448"/>
      <c r="G45" s="448"/>
      <c r="H45" s="453"/>
      <c r="I45" s="455" t="s">
        <v>125</v>
      </c>
      <c r="J45" s="455"/>
      <c r="K45" s="455"/>
      <c r="L45" s="455"/>
      <c r="M45" s="455"/>
      <c r="N45" s="448"/>
      <c r="O45" s="448"/>
      <c r="P45" s="449" t="s">
        <v>126</v>
      </c>
      <c r="Q45" s="450"/>
      <c r="R45" s="450"/>
      <c r="S45" s="451"/>
      <c r="T45" s="448"/>
      <c r="U45" s="449" t="s">
        <v>126</v>
      </c>
      <c r="V45" s="450"/>
      <c r="W45" s="450"/>
      <c r="X45" s="451"/>
      <c r="Y45" s="448"/>
      <c r="Z45" s="449" t="s">
        <v>126</v>
      </c>
      <c r="AA45" s="450"/>
      <c r="AB45" s="450"/>
      <c r="AC45" s="451"/>
      <c r="AD45" s="448"/>
      <c r="AE45" s="449" t="s">
        <v>126</v>
      </c>
      <c r="AF45" s="450"/>
      <c r="AG45" s="450"/>
      <c r="AH45" s="451"/>
      <c r="AI45" s="448"/>
      <c r="AJ45" s="449" t="s">
        <v>126</v>
      </c>
      <c r="AK45" s="450"/>
      <c r="AL45" s="450"/>
      <c r="AM45" s="451"/>
      <c r="AN45" s="448"/>
      <c r="AO45" s="449" t="s">
        <v>126</v>
      </c>
      <c r="AP45" s="450"/>
      <c r="AQ45" s="450"/>
      <c r="AR45" s="451"/>
      <c r="AS45" s="448"/>
      <c r="AT45" s="449" t="s">
        <v>126</v>
      </c>
      <c r="AU45" s="450"/>
      <c r="AV45" s="450"/>
      <c r="AW45" s="451"/>
      <c r="AX45" s="448"/>
    </row>
    <row r="46" spans="2:50" hidden="1">
      <c r="B46" s="448"/>
      <c r="C46" s="448"/>
      <c r="D46" s="448"/>
      <c r="E46" s="94" t="s">
        <v>127</v>
      </c>
      <c r="F46" s="94" t="s">
        <v>128</v>
      </c>
      <c r="G46" s="94" t="s">
        <v>129</v>
      </c>
      <c r="H46" s="454"/>
      <c r="I46" s="152" t="s">
        <v>127</v>
      </c>
      <c r="J46" s="152" t="s">
        <v>128</v>
      </c>
      <c r="K46" s="152" t="s">
        <v>129</v>
      </c>
      <c r="L46" s="455"/>
      <c r="M46" s="455"/>
      <c r="N46" s="448"/>
      <c r="O46" s="448"/>
      <c r="P46" s="94" t="s">
        <v>127</v>
      </c>
      <c r="Q46" s="94" t="s">
        <v>128</v>
      </c>
      <c r="R46" s="94" t="s">
        <v>129</v>
      </c>
      <c r="S46" s="94" t="s">
        <v>122</v>
      </c>
      <c r="T46" s="448"/>
      <c r="U46" s="94" t="s">
        <v>127</v>
      </c>
      <c r="V46" s="94" t="s">
        <v>128</v>
      </c>
      <c r="W46" s="94" t="s">
        <v>129</v>
      </c>
      <c r="X46" s="94" t="s">
        <v>122</v>
      </c>
      <c r="Y46" s="448"/>
      <c r="Z46" s="94" t="s">
        <v>127</v>
      </c>
      <c r="AA46" s="94" t="s">
        <v>128</v>
      </c>
      <c r="AB46" s="94" t="s">
        <v>129</v>
      </c>
      <c r="AC46" s="94" t="s">
        <v>122</v>
      </c>
      <c r="AD46" s="448"/>
      <c r="AE46" s="94" t="s">
        <v>127</v>
      </c>
      <c r="AF46" s="94" t="s">
        <v>128</v>
      </c>
      <c r="AG46" s="94" t="s">
        <v>129</v>
      </c>
      <c r="AH46" s="94" t="s">
        <v>122</v>
      </c>
      <c r="AI46" s="448"/>
      <c r="AJ46" s="94" t="s">
        <v>127</v>
      </c>
      <c r="AK46" s="94" t="s">
        <v>128</v>
      </c>
      <c r="AL46" s="94" t="s">
        <v>129</v>
      </c>
      <c r="AM46" s="94" t="s">
        <v>122</v>
      </c>
      <c r="AN46" s="448"/>
      <c r="AO46" s="94" t="s">
        <v>127</v>
      </c>
      <c r="AP46" s="94" t="s">
        <v>128</v>
      </c>
      <c r="AQ46" s="94" t="s">
        <v>129</v>
      </c>
      <c r="AR46" s="94" t="s">
        <v>122</v>
      </c>
      <c r="AS46" s="448"/>
      <c r="AT46" s="94" t="s">
        <v>127</v>
      </c>
      <c r="AU46" s="94" t="s">
        <v>128</v>
      </c>
      <c r="AV46" s="94" t="s">
        <v>129</v>
      </c>
      <c r="AW46" s="94" t="s">
        <v>122</v>
      </c>
      <c r="AX46" s="448"/>
    </row>
    <row r="47" spans="2:50" hidden="1">
      <c r="B47" s="466" t="s">
        <v>225</v>
      </c>
      <c r="C47" s="95">
        <v>1</v>
      </c>
      <c r="D47" s="95" t="s">
        <v>226</v>
      </c>
      <c r="E47" s="95">
        <v>19</v>
      </c>
      <c r="F47" s="95">
        <v>1500</v>
      </c>
      <c r="G47" s="177">
        <f>F47/E47</f>
        <v>78.94736842105263</v>
      </c>
      <c r="H47" s="447">
        <f>AVERAGE(G47:G61)</f>
        <v>108.01974298491325</v>
      </c>
      <c r="I47" s="153">
        <f t="shared" ref="I47:I49" si="40">IFERROR(AVERAGE(P47,U47,Z47,AE47,AJ47,AO47,AT47),"")</f>
        <v>19</v>
      </c>
      <c r="J47" s="153">
        <f t="shared" ref="J47:J49" si="41">IFERROR(AVERAGE(Q47,V47,AA47,AF47,AK47,AP47,AU47),"")</f>
        <v>1385.7338998102132</v>
      </c>
      <c r="K47" s="154">
        <f t="shared" ref="K47:K49" si="42">IFERROR(AVERAGE(R47,W47,AB47,AG47,AL47,AQ47,AV47),"")</f>
        <v>72.933363147905951</v>
      </c>
      <c r="L47" s="473">
        <f>IFERROR(AVERAGE(K47:K61),"-")</f>
        <v>99.90761315291175</v>
      </c>
      <c r="M47" s="153">
        <f>IFERROR(RANK(K47, K$47:K$61),"")</f>
        <v>7</v>
      </c>
      <c r="N47" s="448"/>
      <c r="O47" s="448"/>
      <c r="P47" s="151">
        <v>19</v>
      </c>
      <c r="Q47" s="151">
        <v>1387.7319587628872</v>
      </c>
      <c r="R47" s="177">
        <f>IFERROR(Q47/P47,"")</f>
        <v>73.03852414541511</v>
      </c>
      <c r="S47" s="95">
        <f>IFERROR(RANK(R47, R$47:R$61),"")</f>
        <v>7</v>
      </c>
      <c r="T47" s="447">
        <f>AVERAGE(R47:R61)</f>
        <v>99.839318054880252</v>
      </c>
      <c r="U47" s="151">
        <v>19</v>
      </c>
      <c r="V47" s="151">
        <v>1383.8235294117646</v>
      </c>
      <c r="W47" s="177">
        <f>IFERROR(V47/U47,"")</f>
        <v>72.832817337461293</v>
      </c>
      <c r="X47" s="95">
        <f>IFERROR(RANK(W47, W$47:W$61),"")</f>
        <v>7</v>
      </c>
      <c r="Y47" s="447">
        <f>AVERAGE(W47:W61)</f>
        <v>99.899930346020483</v>
      </c>
      <c r="Z47" s="151">
        <v>19</v>
      </c>
      <c r="AA47" s="151">
        <v>1391.1340206185571</v>
      </c>
      <c r="AB47" s="177">
        <f>IFERROR(AA47/Z47,"")</f>
        <v>73.217580032555631</v>
      </c>
      <c r="AC47" s="95">
        <f>IFERROR(RANK(AB47, AB$47:AB$61),"")</f>
        <v>6</v>
      </c>
      <c r="AD47" s="447">
        <f>AVERAGE(AB47:AB61)</f>
        <v>99.749875985130686</v>
      </c>
      <c r="AE47" s="151">
        <v>19</v>
      </c>
      <c r="AF47" s="151">
        <v>1386</v>
      </c>
      <c r="AG47" s="177">
        <f>IFERROR(AF47/AE47,"")</f>
        <v>72.94736842105263</v>
      </c>
      <c r="AH47" s="95">
        <f>IFERROR(RANK(AG47, AG$47:AG$61),"")</f>
        <v>7</v>
      </c>
      <c r="AI47" s="447">
        <f>AVERAGE(AG47:AG61)</f>
        <v>100.19423374395289</v>
      </c>
      <c r="AJ47" s="151">
        <v>19</v>
      </c>
      <c r="AK47" s="151">
        <v>1383.9285714285716</v>
      </c>
      <c r="AL47" s="177">
        <f>IFERROR(AK47/AJ47,"")</f>
        <v>72.838345864661662</v>
      </c>
      <c r="AM47" s="95">
        <f>IFERROR(RANK(AL47, AL$47:AL$61),"")</f>
        <v>5</v>
      </c>
      <c r="AN47" s="447">
        <f>AVERAGE(AL47:AL61)</f>
        <v>102.05349277165517</v>
      </c>
      <c r="AO47" s="151">
        <v>19</v>
      </c>
      <c r="AP47" s="151">
        <v>1383.2142857142856</v>
      </c>
      <c r="AQ47" s="177">
        <f>IFERROR(AP47/AO47,"")</f>
        <v>72.800751879699234</v>
      </c>
      <c r="AR47" s="95">
        <f>IFERROR(RANK(AQ47, AQ$47:AQ$61),"")</f>
        <v>6</v>
      </c>
      <c r="AS47" s="447">
        <f>AVERAGE(AQ47:AQ61)</f>
        <v>102.10232904585382</v>
      </c>
      <c r="AT47" s="151">
        <v>19</v>
      </c>
      <c r="AU47" s="151">
        <v>1384.3049327354261</v>
      </c>
      <c r="AV47" s="177">
        <f>IFERROR(AU47/AT47,"")</f>
        <v>72.858154354496108</v>
      </c>
      <c r="AW47" s="95">
        <f>IFERROR(RANK(AV47, AV$47:AV$61),"")</f>
        <v>6</v>
      </c>
      <c r="AX47" s="447">
        <f>AVERAGE(AV47:AV61)</f>
        <v>102.12233751576589</v>
      </c>
    </row>
    <row r="48" spans="2:50" hidden="1">
      <c r="B48" s="456"/>
      <c r="C48" s="95">
        <v>2</v>
      </c>
      <c r="D48" s="95" t="s">
        <v>227</v>
      </c>
      <c r="E48" s="95">
        <v>17</v>
      </c>
      <c r="F48" s="95">
        <v>1500</v>
      </c>
      <c r="G48" s="177">
        <f t="shared" ref="G48:G53" si="43">F48/E48</f>
        <v>88.235294117647058</v>
      </c>
      <c r="H48" s="447"/>
      <c r="I48" s="153">
        <f t="shared" si="40"/>
        <v>17</v>
      </c>
      <c r="J48" s="153">
        <f t="shared" si="41"/>
        <v>1384.9467618118936</v>
      </c>
      <c r="K48" s="154">
        <f t="shared" si="42"/>
        <v>81.467456577170196</v>
      </c>
      <c r="L48" s="473"/>
      <c r="M48" s="153">
        <f t="shared" ref="M48:M61" si="44">IFERROR(RANK(K48, K$47:K$61),"")</f>
        <v>5</v>
      </c>
      <c r="N48" s="448"/>
      <c r="O48" s="448"/>
      <c r="P48" s="151">
        <v>17</v>
      </c>
      <c r="Q48" s="151">
        <v>1382.3540943206008</v>
      </c>
      <c r="R48" s="177">
        <f t="shared" ref="R48:R61" si="45">IFERROR(Q48/P48,"")</f>
        <v>81.314946724741219</v>
      </c>
      <c r="S48" s="95">
        <f t="shared" ref="S48:S61" si="46">IFERROR(RANK(R48, R$47:R$61),"")</f>
        <v>5</v>
      </c>
      <c r="T48" s="447"/>
      <c r="U48" s="151">
        <v>17</v>
      </c>
      <c r="V48" s="151">
        <v>1386.4285714285711</v>
      </c>
      <c r="W48" s="177">
        <f t="shared" ref="W48:W61" si="47">IFERROR(V48/U48,"")</f>
        <v>81.554621848739473</v>
      </c>
      <c r="X48" s="95">
        <f t="shared" ref="X48:X61" si="48">IFERROR(RANK(W48, W$47:W$61),"")</f>
        <v>5</v>
      </c>
      <c r="Y48" s="447"/>
      <c r="Z48" s="151">
        <v>17</v>
      </c>
      <c r="AA48" s="151">
        <v>1384.940811400988</v>
      </c>
      <c r="AB48" s="177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47"/>
      <c r="AE48" s="151">
        <v>17</v>
      </c>
      <c r="AF48" s="151">
        <v>1387.7064220183483</v>
      </c>
      <c r="AG48" s="177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47"/>
      <c r="AJ48" s="151">
        <v>17</v>
      </c>
      <c r="AK48" s="151">
        <v>1382.3788546255505</v>
      </c>
      <c r="AL48" s="177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47"/>
      <c r="AO48" s="151">
        <v>17</v>
      </c>
      <c r="AP48" s="151">
        <v>1385.7273814268635</v>
      </c>
      <c r="AQ48" s="177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47"/>
      <c r="AT48" s="151">
        <v>17</v>
      </c>
      <c r="AU48" s="151">
        <v>1385.0911974623318</v>
      </c>
      <c r="AV48" s="177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47"/>
    </row>
    <row r="49" spans="2:50" hidden="1">
      <c r="B49" s="456"/>
      <c r="C49" s="95">
        <v>3</v>
      </c>
      <c r="D49" s="95" t="s">
        <v>228</v>
      </c>
      <c r="E49" s="95">
        <v>19</v>
      </c>
      <c r="F49" s="95">
        <v>1500</v>
      </c>
      <c r="G49" s="177">
        <f t="shared" si="43"/>
        <v>78.94736842105263</v>
      </c>
      <c r="H49" s="447"/>
      <c r="I49" s="153">
        <f t="shared" si="40"/>
        <v>19</v>
      </c>
      <c r="J49" s="153">
        <f t="shared" si="41"/>
        <v>1387.4380078675217</v>
      </c>
      <c r="K49" s="154">
        <f t="shared" si="42"/>
        <v>73.023053045659026</v>
      </c>
      <c r="L49" s="473"/>
      <c r="M49" s="153">
        <f t="shared" si="44"/>
        <v>6</v>
      </c>
      <c r="N49" s="448"/>
      <c r="O49" s="448"/>
      <c r="P49" s="151">
        <v>19</v>
      </c>
      <c r="Q49" s="151">
        <v>1391.3207547169811</v>
      </c>
      <c r="R49" s="177">
        <f t="shared" si="45"/>
        <v>73.22740814299901</v>
      </c>
      <c r="S49" s="95">
        <f t="shared" si="46"/>
        <v>6</v>
      </c>
      <c r="T49" s="447"/>
      <c r="U49" s="151">
        <v>19</v>
      </c>
      <c r="V49" s="151">
        <v>1386.3905325443786</v>
      </c>
      <c r="W49" s="177">
        <f t="shared" si="47"/>
        <v>72.967922765493611</v>
      </c>
      <c r="X49" s="95">
        <f t="shared" si="48"/>
        <v>6</v>
      </c>
      <c r="Y49" s="447"/>
      <c r="Z49" s="151">
        <v>19</v>
      </c>
      <c r="AA49" s="151">
        <v>1388.1481481481485</v>
      </c>
      <c r="AB49" s="177">
        <f t="shared" si="49"/>
        <v>73.06042884990255</v>
      </c>
      <c r="AC49" s="95">
        <f t="shared" si="50"/>
        <v>7</v>
      </c>
      <c r="AD49" s="447"/>
      <c r="AE49" s="151">
        <v>19</v>
      </c>
      <c r="AF49" s="151">
        <v>1389.0000000000005</v>
      </c>
      <c r="AG49" s="177">
        <f t="shared" si="51"/>
        <v>73.105263157894754</v>
      </c>
      <c r="AH49" s="95">
        <f t="shared" si="52"/>
        <v>6</v>
      </c>
      <c r="AI49" s="447"/>
      <c r="AJ49" s="151">
        <v>19</v>
      </c>
      <c r="AK49" s="151">
        <v>1383.6486486486492</v>
      </c>
      <c r="AL49" s="177">
        <f t="shared" si="53"/>
        <v>72.823613086771005</v>
      </c>
      <c r="AM49" s="95">
        <f t="shared" si="54"/>
        <v>6</v>
      </c>
      <c r="AN49" s="447"/>
      <c r="AO49" s="151">
        <v>19</v>
      </c>
      <c r="AP49" s="151">
        <v>1384.891304347826</v>
      </c>
      <c r="AQ49" s="177">
        <f t="shared" si="55"/>
        <v>72.889016018306634</v>
      </c>
      <c r="AR49" s="95">
        <f t="shared" si="56"/>
        <v>5</v>
      </c>
      <c r="AS49" s="447"/>
      <c r="AT49" s="151">
        <v>19</v>
      </c>
      <c r="AU49" s="151">
        <v>1388.6666666666667</v>
      </c>
      <c r="AV49" s="177">
        <f t="shared" si="57"/>
        <v>73.087719298245617</v>
      </c>
      <c r="AW49" s="95">
        <f t="shared" si="58"/>
        <v>5</v>
      </c>
      <c r="AX49" s="447"/>
    </row>
    <row r="50" spans="2:50" hidden="1">
      <c r="B50" s="456"/>
      <c r="C50" s="95">
        <v>4</v>
      </c>
      <c r="D50" s="95" t="s">
        <v>229</v>
      </c>
      <c r="E50" s="95">
        <v>16</v>
      </c>
      <c r="F50" s="95">
        <v>1500</v>
      </c>
      <c r="G50" s="177">
        <f t="shared" si="43"/>
        <v>93.75</v>
      </c>
      <c r="H50" s="447"/>
      <c r="I50" s="153">
        <f>IFERROR(AVERAGE(P50,U50,Z50,AE50,AJ50,AO50,AT50),"")</f>
        <v>16</v>
      </c>
      <c r="J50" s="153">
        <f>IFERROR(AVERAGE(Q50,V50,AA50,AF50,AK50,AP50,AU50),"")</f>
        <v>1386.7764351100593</v>
      </c>
      <c r="K50" s="154">
        <f>IFERROR(AVERAGE(R50,W50,AB50,AG50,AL50,AQ50,AV50),"")</f>
        <v>86.673527194378707</v>
      </c>
      <c r="L50" s="473"/>
      <c r="M50" s="153">
        <f t="shared" si="44"/>
        <v>4</v>
      </c>
      <c r="N50" s="448"/>
      <c r="O50" s="448"/>
      <c r="P50" s="151">
        <v>16</v>
      </c>
      <c r="Q50" s="151">
        <v>1391.3286713286716</v>
      </c>
      <c r="R50" s="177">
        <f t="shared" si="45"/>
        <v>86.958041958041974</v>
      </c>
      <c r="S50" s="95">
        <f t="shared" si="46"/>
        <v>4</v>
      </c>
      <c r="T50" s="447"/>
      <c r="U50" s="151">
        <v>16</v>
      </c>
      <c r="V50" s="151">
        <v>1385.7142857142856</v>
      </c>
      <c r="W50" s="177">
        <f t="shared" si="47"/>
        <v>86.607142857142847</v>
      </c>
      <c r="X50" s="95">
        <f t="shared" si="48"/>
        <v>4</v>
      </c>
      <c r="Y50" s="447"/>
      <c r="Z50" s="151">
        <v>16</v>
      </c>
      <c r="AA50" s="151">
        <v>1381.7021276595747</v>
      </c>
      <c r="AB50" s="177">
        <f t="shared" si="49"/>
        <v>86.356382978723417</v>
      </c>
      <c r="AC50" s="95">
        <f t="shared" si="50"/>
        <v>4</v>
      </c>
      <c r="AD50" s="447"/>
      <c r="AE50" s="151">
        <v>16</v>
      </c>
      <c r="AF50" s="151">
        <v>1388.3606557377052</v>
      </c>
      <c r="AG50" s="177">
        <f t="shared" si="51"/>
        <v>86.772540983606575</v>
      </c>
      <c r="AH50" s="95">
        <f t="shared" si="52"/>
        <v>4</v>
      </c>
      <c r="AI50" s="447"/>
      <c r="AJ50" s="274"/>
      <c r="AK50" s="274"/>
      <c r="AL50" s="275" t="str">
        <f t="shared" si="53"/>
        <v/>
      </c>
      <c r="AM50" s="273" t="str">
        <f t="shared" si="54"/>
        <v/>
      </c>
      <c r="AN50" s="447"/>
      <c r="AO50" s="274"/>
      <c r="AP50" s="274"/>
      <c r="AQ50" s="275" t="str">
        <f t="shared" si="55"/>
        <v/>
      </c>
      <c r="AR50" s="273" t="str">
        <f t="shared" si="56"/>
        <v/>
      </c>
      <c r="AS50" s="447"/>
      <c r="AT50" s="274"/>
      <c r="AU50" s="274"/>
      <c r="AV50" s="275" t="str">
        <f t="shared" si="57"/>
        <v/>
      </c>
      <c r="AW50" s="273" t="str">
        <f t="shared" si="58"/>
        <v/>
      </c>
      <c r="AX50" s="447"/>
    </row>
    <row r="51" spans="2:50" hidden="1">
      <c r="B51" s="456"/>
      <c r="C51" s="95">
        <v>5</v>
      </c>
      <c r="D51" s="95" t="s">
        <v>230</v>
      </c>
      <c r="E51" s="95">
        <v>17</v>
      </c>
      <c r="F51" s="95">
        <v>2000</v>
      </c>
      <c r="G51" s="177">
        <f t="shared" si="43"/>
        <v>117.64705882352941</v>
      </c>
      <c r="H51" s="447"/>
      <c r="I51" s="153">
        <f t="shared" ref="I51:I61" si="59">IFERROR(AVERAGE(P51,U51,Z51,AE51,AJ51,AO51,AT51),"")</f>
        <v>17</v>
      </c>
      <c r="J51" s="153">
        <f t="shared" ref="J51:J61" si="60">IFERROR(AVERAGE(Q51,V51,AA51,AF51,AK51,AP51,AU51),"")</f>
        <v>1849.7965091405199</v>
      </c>
      <c r="K51" s="154">
        <f t="shared" ref="K51:K61" si="61">IFERROR(AVERAGE(R51,W51,AB51,AG51,AL51,AQ51,AV51),"")</f>
        <v>108.81155936120705</v>
      </c>
      <c r="L51" s="473"/>
      <c r="M51" s="153">
        <f t="shared" si="44"/>
        <v>2</v>
      </c>
      <c r="N51" s="448"/>
      <c r="O51" s="448"/>
      <c r="P51" s="151">
        <v>17</v>
      </c>
      <c r="Q51" s="151">
        <v>1846.7368421052633</v>
      </c>
      <c r="R51" s="177">
        <f t="shared" si="45"/>
        <v>108.63157894736844</v>
      </c>
      <c r="S51" s="95">
        <f t="shared" si="46"/>
        <v>2</v>
      </c>
      <c r="T51" s="447"/>
      <c r="U51" s="151">
        <v>17</v>
      </c>
      <c r="V51" s="151">
        <v>1859.4230769230765</v>
      </c>
      <c r="W51" s="177">
        <f t="shared" si="47"/>
        <v>109.37782805429862</v>
      </c>
      <c r="X51" s="95">
        <f t="shared" si="48"/>
        <v>2</v>
      </c>
      <c r="Y51" s="447"/>
      <c r="Z51" s="151">
        <v>17</v>
      </c>
      <c r="AA51" s="151">
        <v>1844.3999999999992</v>
      </c>
      <c r="AB51" s="177">
        <f t="shared" si="49"/>
        <v>108.49411764705877</v>
      </c>
      <c r="AC51" s="95">
        <f t="shared" si="50"/>
        <v>2</v>
      </c>
      <c r="AD51" s="447"/>
      <c r="AE51" s="151">
        <v>17</v>
      </c>
      <c r="AF51" s="151">
        <v>1851.8518518518511</v>
      </c>
      <c r="AG51" s="177">
        <f t="shared" si="51"/>
        <v>108.9324618736383</v>
      </c>
      <c r="AH51" s="95">
        <f t="shared" si="52"/>
        <v>2</v>
      </c>
      <c r="AI51" s="447"/>
      <c r="AJ51" s="151">
        <v>17</v>
      </c>
      <c r="AK51" s="151">
        <v>1852.4137931034479</v>
      </c>
      <c r="AL51" s="177">
        <f t="shared" si="53"/>
        <v>108.96551724137929</v>
      </c>
      <c r="AM51" s="95">
        <f t="shared" si="54"/>
        <v>2</v>
      </c>
      <c r="AN51" s="447"/>
      <c r="AO51" s="151">
        <v>17</v>
      </c>
      <c r="AP51" s="151">
        <v>1845.0000000000002</v>
      </c>
      <c r="AQ51" s="177">
        <f t="shared" si="55"/>
        <v>108.5294117647059</v>
      </c>
      <c r="AR51" s="95">
        <f t="shared" si="56"/>
        <v>2</v>
      </c>
      <c r="AS51" s="447"/>
      <c r="AT51" s="151">
        <v>17</v>
      </c>
      <c r="AU51" s="151">
        <v>1848.75</v>
      </c>
      <c r="AV51" s="177">
        <f t="shared" si="57"/>
        <v>108.75</v>
      </c>
      <c r="AW51" s="95">
        <f t="shared" si="58"/>
        <v>2</v>
      </c>
      <c r="AX51" s="447"/>
    </row>
    <row r="52" spans="2:50" hidden="1">
      <c r="B52" s="456"/>
      <c r="C52" s="95">
        <v>6</v>
      </c>
      <c r="D52" s="95" t="s">
        <v>231</v>
      </c>
      <c r="E52" s="95">
        <v>18</v>
      </c>
      <c r="F52" s="95">
        <v>2000</v>
      </c>
      <c r="G52" s="177">
        <f t="shared" si="43"/>
        <v>111.11111111111111</v>
      </c>
      <c r="H52" s="447"/>
      <c r="I52" s="153">
        <f t="shared" si="59"/>
        <v>18</v>
      </c>
      <c r="J52" s="153">
        <f t="shared" si="60"/>
        <v>1852.2004016147771</v>
      </c>
      <c r="K52" s="154">
        <f t="shared" si="61"/>
        <v>102.90002231193206</v>
      </c>
      <c r="L52" s="473"/>
      <c r="M52" s="153">
        <f t="shared" si="44"/>
        <v>3</v>
      </c>
      <c r="N52" s="448"/>
      <c r="O52" s="448"/>
      <c r="P52" s="151">
        <v>18</v>
      </c>
      <c r="Q52" s="151">
        <v>1845.9459459459461</v>
      </c>
      <c r="R52" s="177">
        <f t="shared" si="45"/>
        <v>102.55255255255256</v>
      </c>
      <c r="S52" s="95">
        <f t="shared" si="46"/>
        <v>3</v>
      </c>
      <c r="T52" s="447"/>
      <c r="U52" s="151">
        <v>18</v>
      </c>
      <c r="V52" s="151">
        <v>1846.7256637168141</v>
      </c>
      <c r="W52" s="177">
        <f t="shared" si="47"/>
        <v>102.59587020648968</v>
      </c>
      <c r="X52" s="95">
        <f t="shared" si="48"/>
        <v>3</v>
      </c>
      <c r="Y52" s="447"/>
      <c r="Z52" s="151">
        <v>18</v>
      </c>
      <c r="AA52" s="151">
        <v>1841.1111111111109</v>
      </c>
      <c r="AB52" s="177">
        <f t="shared" si="49"/>
        <v>102.28395061728394</v>
      </c>
      <c r="AC52" s="95">
        <f t="shared" si="50"/>
        <v>3</v>
      </c>
      <c r="AD52" s="447"/>
      <c r="AE52" s="151">
        <v>18</v>
      </c>
      <c r="AF52" s="151">
        <v>1863.9130434782608</v>
      </c>
      <c r="AG52" s="177">
        <f t="shared" si="51"/>
        <v>103.55072463768116</v>
      </c>
      <c r="AH52" s="95">
        <f t="shared" si="52"/>
        <v>3</v>
      </c>
      <c r="AI52" s="447"/>
      <c r="AJ52" s="151">
        <v>18</v>
      </c>
      <c r="AK52" s="151">
        <v>1854.545454545455</v>
      </c>
      <c r="AL52" s="177">
        <f t="shared" si="53"/>
        <v>103.03030303030306</v>
      </c>
      <c r="AM52" s="95">
        <f t="shared" si="54"/>
        <v>3</v>
      </c>
      <c r="AN52" s="447"/>
      <c r="AO52" s="151">
        <v>18</v>
      </c>
      <c r="AP52" s="151">
        <v>1858.5714285714282</v>
      </c>
      <c r="AQ52" s="177">
        <f t="shared" si="55"/>
        <v>103.25396825396824</v>
      </c>
      <c r="AR52" s="95">
        <f t="shared" si="56"/>
        <v>3</v>
      </c>
      <c r="AS52" s="447"/>
      <c r="AT52" s="151">
        <v>18</v>
      </c>
      <c r="AU52" s="151">
        <v>1854.5901639344268</v>
      </c>
      <c r="AV52" s="177">
        <f t="shared" si="57"/>
        <v>103.03278688524593</v>
      </c>
      <c r="AW52" s="95">
        <f t="shared" si="58"/>
        <v>3</v>
      </c>
      <c r="AX52" s="447"/>
    </row>
    <row r="53" spans="2:50" hidden="1">
      <c r="B53" s="456"/>
      <c r="C53" s="95">
        <v>7</v>
      </c>
      <c r="D53" s="95" t="s">
        <v>232</v>
      </c>
      <c r="E53" s="95">
        <v>8</v>
      </c>
      <c r="F53" s="95">
        <v>1500</v>
      </c>
      <c r="G53" s="177">
        <f t="shared" si="43"/>
        <v>187.5</v>
      </c>
      <c r="H53" s="447"/>
      <c r="I53" s="153">
        <f t="shared" si="59"/>
        <v>8</v>
      </c>
      <c r="J53" s="153">
        <f t="shared" si="60"/>
        <v>1388.3544834570341</v>
      </c>
      <c r="K53" s="154">
        <f t="shared" si="61"/>
        <v>173.54431043212927</v>
      </c>
      <c r="L53" s="473"/>
      <c r="M53" s="153">
        <f t="shared" si="44"/>
        <v>1</v>
      </c>
      <c r="N53" s="448"/>
      <c r="O53" s="448"/>
      <c r="P53" s="151">
        <v>8</v>
      </c>
      <c r="Q53" s="151">
        <v>1385.2173913043478</v>
      </c>
      <c r="R53" s="177">
        <f t="shared" si="45"/>
        <v>173.15217391304347</v>
      </c>
      <c r="S53" s="95">
        <f t="shared" si="46"/>
        <v>1</v>
      </c>
      <c r="T53" s="447"/>
      <c r="U53" s="151">
        <v>8</v>
      </c>
      <c r="V53" s="151">
        <v>1386.9064748201438</v>
      </c>
      <c r="W53" s="177">
        <f t="shared" si="47"/>
        <v>173.36330935251797</v>
      </c>
      <c r="X53" s="95">
        <f t="shared" si="48"/>
        <v>1</v>
      </c>
      <c r="Y53" s="447"/>
      <c r="Z53" s="151">
        <v>8</v>
      </c>
      <c r="AA53" s="151">
        <v>1386.9565217391305</v>
      </c>
      <c r="AB53" s="177">
        <f t="shared" si="49"/>
        <v>173.36956521739131</v>
      </c>
      <c r="AC53" s="95">
        <f t="shared" si="50"/>
        <v>1</v>
      </c>
      <c r="AD53" s="447"/>
      <c r="AE53" s="151">
        <v>8</v>
      </c>
      <c r="AF53" s="151">
        <v>1395.3719008264466</v>
      </c>
      <c r="AG53" s="177">
        <f t="shared" si="51"/>
        <v>174.42148760330582</v>
      </c>
      <c r="AH53" s="95">
        <f t="shared" si="52"/>
        <v>1</v>
      </c>
      <c r="AI53" s="447"/>
      <c r="AJ53" s="151">
        <v>8</v>
      </c>
      <c r="AK53" s="151">
        <v>1386.7741935483866</v>
      </c>
      <c r="AL53" s="177">
        <f t="shared" si="53"/>
        <v>173.34677419354833</v>
      </c>
      <c r="AM53" s="95">
        <f t="shared" si="54"/>
        <v>1</v>
      </c>
      <c r="AN53" s="447"/>
      <c r="AO53" s="151">
        <v>8</v>
      </c>
      <c r="AP53" s="151">
        <v>1389.019607843137</v>
      </c>
      <c r="AQ53" s="177">
        <f t="shared" si="55"/>
        <v>173.62745098039213</v>
      </c>
      <c r="AR53" s="95">
        <f t="shared" si="56"/>
        <v>1</v>
      </c>
      <c r="AS53" s="447"/>
      <c r="AT53" s="151">
        <v>8</v>
      </c>
      <c r="AU53" s="151">
        <v>1388.2352941176468</v>
      </c>
      <c r="AV53" s="177">
        <f t="shared" si="57"/>
        <v>173.52941176470586</v>
      </c>
      <c r="AW53" s="95">
        <f t="shared" si="58"/>
        <v>1</v>
      </c>
      <c r="AX53" s="447"/>
    </row>
    <row r="54" spans="2:50" hidden="1">
      <c r="B54" s="456"/>
      <c r="C54" s="95">
        <v>8</v>
      </c>
      <c r="D54" s="95"/>
      <c r="E54" s="95"/>
      <c r="F54" s="95"/>
      <c r="G54" s="95"/>
      <c r="H54" s="447"/>
      <c r="I54" s="153" t="str">
        <f t="shared" si="59"/>
        <v/>
      </c>
      <c r="J54" s="153" t="str">
        <f t="shared" si="60"/>
        <v/>
      </c>
      <c r="K54" s="154" t="str">
        <f t="shared" si="61"/>
        <v/>
      </c>
      <c r="L54" s="473"/>
      <c r="M54" s="153" t="str">
        <f t="shared" si="44"/>
        <v/>
      </c>
      <c r="N54" s="448"/>
      <c r="O54" s="448"/>
      <c r="P54" s="151"/>
      <c r="Q54" s="151"/>
      <c r="R54" s="177" t="str">
        <f t="shared" si="45"/>
        <v/>
      </c>
      <c r="S54" s="95" t="str">
        <f t="shared" si="46"/>
        <v/>
      </c>
      <c r="T54" s="447"/>
      <c r="U54" s="151"/>
      <c r="V54" s="151"/>
      <c r="W54" s="177" t="str">
        <f t="shared" si="47"/>
        <v/>
      </c>
      <c r="X54" s="95" t="str">
        <f t="shared" si="48"/>
        <v/>
      </c>
      <c r="Y54" s="447"/>
      <c r="Z54" s="151"/>
      <c r="AA54" s="151"/>
      <c r="AB54" s="177" t="str">
        <f t="shared" si="49"/>
        <v/>
      </c>
      <c r="AC54" s="95" t="str">
        <f t="shared" si="50"/>
        <v/>
      </c>
      <c r="AD54" s="447"/>
      <c r="AE54" s="151"/>
      <c r="AF54" s="151"/>
      <c r="AG54" s="177" t="str">
        <f t="shared" si="51"/>
        <v/>
      </c>
      <c r="AH54" s="95" t="str">
        <f t="shared" si="52"/>
        <v/>
      </c>
      <c r="AI54" s="447"/>
      <c r="AJ54" s="151"/>
      <c r="AK54" s="151"/>
      <c r="AL54" s="177" t="str">
        <f t="shared" si="53"/>
        <v/>
      </c>
      <c r="AM54" s="95" t="str">
        <f t="shared" si="54"/>
        <v/>
      </c>
      <c r="AN54" s="447"/>
      <c r="AO54" s="151"/>
      <c r="AP54" s="151"/>
      <c r="AQ54" s="177" t="str">
        <f t="shared" si="55"/>
        <v/>
      </c>
      <c r="AR54" s="95" t="str">
        <f t="shared" si="56"/>
        <v/>
      </c>
      <c r="AS54" s="447"/>
      <c r="AT54" s="151"/>
      <c r="AU54" s="151"/>
      <c r="AV54" s="177" t="str">
        <f t="shared" si="57"/>
        <v/>
      </c>
      <c r="AW54" s="95" t="str">
        <f t="shared" si="58"/>
        <v/>
      </c>
      <c r="AX54" s="447"/>
    </row>
    <row r="55" spans="2:50" hidden="1">
      <c r="B55" s="456"/>
      <c r="C55" s="95">
        <v>9</v>
      </c>
      <c r="D55" s="95"/>
      <c r="E55" s="95"/>
      <c r="F55" s="95"/>
      <c r="G55" s="95"/>
      <c r="H55" s="447"/>
      <c r="I55" s="153" t="str">
        <f t="shared" si="59"/>
        <v/>
      </c>
      <c r="J55" s="153" t="str">
        <f t="shared" si="60"/>
        <v/>
      </c>
      <c r="K55" s="154" t="str">
        <f t="shared" si="61"/>
        <v/>
      </c>
      <c r="L55" s="473"/>
      <c r="M55" s="153" t="str">
        <f t="shared" si="44"/>
        <v/>
      </c>
      <c r="N55" s="448"/>
      <c r="O55" s="448"/>
      <c r="P55" s="151"/>
      <c r="Q55" s="151"/>
      <c r="R55" s="177" t="str">
        <f t="shared" si="45"/>
        <v/>
      </c>
      <c r="S55" s="95" t="str">
        <f t="shared" si="46"/>
        <v/>
      </c>
      <c r="T55" s="447"/>
      <c r="U55" s="151"/>
      <c r="V55" s="151"/>
      <c r="W55" s="177" t="str">
        <f t="shared" si="47"/>
        <v/>
      </c>
      <c r="X55" s="95" t="str">
        <f t="shared" si="48"/>
        <v/>
      </c>
      <c r="Y55" s="447"/>
      <c r="Z55" s="151"/>
      <c r="AA55" s="151"/>
      <c r="AB55" s="177" t="str">
        <f t="shared" si="49"/>
        <v/>
      </c>
      <c r="AC55" s="95" t="str">
        <f t="shared" si="50"/>
        <v/>
      </c>
      <c r="AD55" s="447"/>
      <c r="AE55" s="151"/>
      <c r="AF55" s="151"/>
      <c r="AG55" s="177" t="str">
        <f t="shared" si="51"/>
        <v/>
      </c>
      <c r="AH55" s="95" t="str">
        <f t="shared" si="52"/>
        <v/>
      </c>
      <c r="AI55" s="447"/>
      <c r="AJ55" s="151"/>
      <c r="AK55" s="151"/>
      <c r="AL55" s="177" t="str">
        <f t="shared" si="53"/>
        <v/>
      </c>
      <c r="AM55" s="95" t="str">
        <f t="shared" si="54"/>
        <v/>
      </c>
      <c r="AN55" s="447"/>
      <c r="AO55" s="151"/>
      <c r="AP55" s="151"/>
      <c r="AQ55" s="177" t="str">
        <f t="shared" si="55"/>
        <v/>
      </c>
      <c r="AR55" s="95" t="str">
        <f t="shared" si="56"/>
        <v/>
      </c>
      <c r="AS55" s="447"/>
      <c r="AT55" s="151"/>
      <c r="AU55" s="151"/>
      <c r="AV55" s="177" t="str">
        <f t="shared" si="57"/>
        <v/>
      </c>
      <c r="AW55" s="95" t="str">
        <f t="shared" si="58"/>
        <v/>
      </c>
      <c r="AX55" s="447"/>
    </row>
    <row r="56" spans="2:50" hidden="1">
      <c r="B56" s="456"/>
      <c r="C56" s="95">
        <v>10</v>
      </c>
      <c r="D56" s="95"/>
      <c r="E56" s="95"/>
      <c r="F56" s="95"/>
      <c r="G56" s="95"/>
      <c r="H56" s="447"/>
      <c r="I56" s="153" t="str">
        <f t="shared" si="59"/>
        <v/>
      </c>
      <c r="J56" s="153" t="str">
        <f t="shared" si="60"/>
        <v/>
      </c>
      <c r="K56" s="154" t="str">
        <f t="shared" si="61"/>
        <v/>
      </c>
      <c r="L56" s="473"/>
      <c r="M56" s="153" t="str">
        <f t="shared" si="44"/>
        <v/>
      </c>
      <c r="N56" s="448"/>
      <c r="O56" s="448"/>
      <c r="P56" s="151"/>
      <c r="Q56" s="151"/>
      <c r="R56" s="177" t="str">
        <f t="shared" si="45"/>
        <v/>
      </c>
      <c r="S56" s="95" t="str">
        <f t="shared" si="46"/>
        <v/>
      </c>
      <c r="T56" s="447"/>
      <c r="U56" s="151"/>
      <c r="V56" s="151"/>
      <c r="W56" s="177" t="str">
        <f t="shared" si="47"/>
        <v/>
      </c>
      <c r="X56" s="95" t="str">
        <f t="shared" si="48"/>
        <v/>
      </c>
      <c r="Y56" s="447"/>
      <c r="Z56" s="151"/>
      <c r="AA56" s="151"/>
      <c r="AB56" s="177" t="str">
        <f t="shared" si="49"/>
        <v/>
      </c>
      <c r="AC56" s="95" t="str">
        <f t="shared" si="50"/>
        <v/>
      </c>
      <c r="AD56" s="447"/>
      <c r="AE56" s="151"/>
      <c r="AF56" s="151"/>
      <c r="AG56" s="177" t="str">
        <f t="shared" si="51"/>
        <v/>
      </c>
      <c r="AH56" s="95" t="str">
        <f t="shared" si="52"/>
        <v/>
      </c>
      <c r="AI56" s="447"/>
      <c r="AJ56" s="151"/>
      <c r="AK56" s="151"/>
      <c r="AL56" s="177" t="str">
        <f t="shared" si="53"/>
        <v/>
      </c>
      <c r="AM56" s="95" t="str">
        <f t="shared" si="54"/>
        <v/>
      </c>
      <c r="AN56" s="447"/>
      <c r="AO56" s="151"/>
      <c r="AP56" s="151"/>
      <c r="AQ56" s="177" t="str">
        <f t="shared" si="55"/>
        <v/>
      </c>
      <c r="AR56" s="95" t="str">
        <f t="shared" si="56"/>
        <v/>
      </c>
      <c r="AS56" s="447"/>
      <c r="AT56" s="151"/>
      <c r="AU56" s="151"/>
      <c r="AV56" s="177" t="str">
        <f t="shared" si="57"/>
        <v/>
      </c>
      <c r="AW56" s="95" t="str">
        <f t="shared" si="58"/>
        <v/>
      </c>
      <c r="AX56" s="447"/>
    </row>
    <row r="57" spans="2:50" hidden="1">
      <c r="B57" s="456"/>
      <c r="C57" s="95">
        <v>11</v>
      </c>
      <c r="D57" s="95"/>
      <c r="E57" s="95"/>
      <c r="F57" s="95"/>
      <c r="G57" s="95"/>
      <c r="H57" s="447"/>
      <c r="I57" s="153" t="str">
        <f t="shared" si="59"/>
        <v/>
      </c>
      <c r="J57" s="153" t="str">
        <f t="shared" si="60"/>
        <v/>
      </c>
      <c r="K57" s="154" t="str">
        <f t="shared" si="61"/>
        <v/>
      </c>
      <c r="L57" s="473"/>
      <c r="M57" s="153" t="str">
        <f t="shared" si="44"/>
        <v/>
      </c>
      <c r="N57" s="448"/>
      <c r="O57" s="448"/>
      <c r="P57" s="95"/>
      <c r="Q57" s="95"/>
      <c r="R57" s="177" t="str">
        <f t="shared" si="45"/>
        <v/>
      </c>
      <c r="S57" s="95" t="str">
        <f t="shared" si="46"/>
        <v/>
      </c>
      <c r="T57" s="447"/>
      <c r="U57" s="95"/>
      <c r="V57" s="95"/>
      <c r="W57" s="177" t="str">
        <f t="shared" si="47"/>
        <v/>
      </c>
      <c r="X57" s="95" t="str">
        <f t="shared" si="48"/>
        <v/>
      </c>
      <c r="Y57" s="447"/>
      <c r="Z57" s="95"/>
      <c r="AA57" s="95"/>
      <c r="AB57" s="177" t="str">
        <f t="shared" si="49"/>
        <v/>
      </c>
      <c r="AC57" s="95" t="str">
        <f t="shared" si="50"/>
        <v/>
      </c>
      <c r="AD57" s="447"/>
      <c r="AE57" s="95"/>
      <c r="AF57" s="95"/>
      <c r="AG57" s="177" t="str">
        <f t="shared" si="51"/>
        <v/>
      </c>
      <c r="AH57" s="95" t="str">
        <f t="shared" si="52"/>
        <v/>
      </c>
      <c r="AI57" s="447"/>
      <c r="AJ57" s="95"/>
      <c r="AK57" s="95"/>
      <c r="AL57" s="177" t="str">
        <f t="shared" si="53"/>
        <v/>
      </c>
      <c r="AM57" s="95" t="str">
        <f t="shared" si="54"/>
        <v/>
      </c>
      <c r="AN57" s="447"/>
      <c r="AO57" s="95"/>
      <c r="AP57" s="95"/>
      <c r="AQ57" s="177" t="str">
        <f t="shared" si="55"/>
        <v/>
      </c>
      <c r="AR57" s="95" t="str">
        <f t="shared" si="56"/>
        <v/>
      </c>
      <c r="AS57" s="447"/>
      <c r="AT57" s="95"/>
      <c r="AU57" s="95"/>
      <c r="AV57" s="177" t="str">
        <f t="shared" si="57"/>
        <v/>
      </c>
      <c r="AW57" s="95" t="str">
        <f t="shared" si="58"/>
        <v/>
      </c>
      <c r="AX57" s="447"/>
    </row>
    <row r="58" spans="2:50" hidden="1">
      <c r="B58" s="456"/>
      <c r="C58" s="95">
        <v>12</v>
      </c>
      <c r="D58" s="95"/>
      <c r="E58" s="95"/>
      <c r="F58" s="95"/>
      <c r="G58" s="95"/>
      <c r="H58" s="447"/>
      <c r="I58" s="153" t="str">
        <f t="shared" si="59"/>
        <v/>
      </c>
      <c r="J58" s="153" t="str">
        <f t="shared" si="60"/>
        <v/>
      </c>
      <c r="K58" s="154" t="str">
        <f t="shared" si="61"/>
        <v/>
      </c>
      <c r="L58" s="473"/>
      <c r="M58" s="153" t="str">
        <f t="shared" si="44"/>
        <v/>
      </c>
      <c r="N58" s="448"/>
      <c r="O58" s="448"/>
      <c r="P58" s="95"/>
      <c r="Q58" s="95"/>
      <c r="R58" s="177" t="str">
        <f t="shared" si="45"/>
        <v/>
      </c>
      <c r="S58" s="95" t="str">
        <f t="shared" si="46"/>
        <v/>
      </c>
      <c r="T58" s="447"/>
      <c r="U58" s="95"/>
      <c r="V58" s="95"/>
      <c r="W58" s="177" t="str">
        <f t="shared" si="47"/>
        <v/>
      </c>
      <c r="X58" s="95" t="str">
        <f t="shared" si="48"/>
        <v/>
      </c>
      <c r="Y58" s="447"/>
      <c r="Z58" s="95"/>
      <c r="AA58" s="95"/>
      <c r="AB58" s="177" t="str">
        <f t="shared" si="49"/>
        <v/>
      </c>
      <c r="AC58" s="95" t="str">
        <f t="shared" si="50"/>
        <v/>
      </c>
      <c r="AD58" s="447"/>
      <c r="AE58" s="95"/>
      <c r="AF58" s="95"/>
      <c r="AG58" s="177" t="str">
        <f t="shared" si="51"/>
        <v/>
      </c>
      <c r="AH58" s="95" t="str">
        <f t="shared" si="52"/>
        <v/>
      </c>
      <c r="AI58" s="447"/>
      <c r="AJ58" s="95"/>
      <c r="AK58" s="95"/>
      <c r="AL58" s="177" t="str">
        <f t="shared" si="53"/>
        <v/>
      </c>
      <c r="AM58" s="95" t="str">
        <f t="shared" si="54"/>
        <v/>
      </c>
      <c r="AN58" s="447"/>
      <c r="AO58" s="95"/>
      <c r="AP58" s="95"/>
      <c r="AQ58" s="177" t="str">
        <f t="shared" si="55"/>
        <v/>
      </c>
      <c r="AR58" s="95" t="str">
        <f t="shared" si="56"/>
        <v/>
      </c>
      <c r="AS58" s="447"/>
      <c r="AT58" s="95"/>
      <c r="AU58" s="95"/>
      <c r="AV58" s="177" t="str">
        <f t="shared" si="57"/>
        <v/>
      </c>
      <c r="AW58" s="95" t="str">
        <f t="shared" si="58"/>
        <v/>
      </c>
      <c r="AX58" s="447"/>
    </row>
    <row r="59" spans="2:50" hidden="1">
      <c r="B59" s="456"/>
      <c r="C59" s="95">
        <v>13</v>
      </c>
      <c r="D59" s="95"/>
      <c r="E59" s="95"/>
      <c r="F59" s="95"/>
      <c r="G59" s="95"/>
      <c r="H59" s="447"/>
      <c r="I59" s="153" t="str">
        <f t="shared" si="59"/>
        <v/>
      </c>
      <c r="J59" s="153" t="str">
        <f t="shared" si="60"/>
        <v/>
      </c>
      <c r="K59" s="154" t="str">
        <f t="shared" si="61"/>
        <v/>
      </c>
      <c r="L59" s="473"/>
      <c r="M59" s="153" t="str">
        <f t="shared" si="44"/>
        <v/>
      </c>
      <c r="N59" s="448"/>
      <c r="O59" s="448"/>
      <c r="P59" s="95"/>
      <c r="Q59" s="95"/>
      <c r="R59" s="177" t="str">
        <f t="shared" si="45"/>
        <v/>
      </c>
      <c r="S59" s="95" t="str">
        <f t="shared" si="46"/>
        <v/>
      </c>
      <c r="T59" s="447"/>
      <c r="U59" s="95"/>
      <c r="V59" s="95"/>
      <c r="W59" s="177" t="str">
        <f t="shared" si="47"/>
        <v/>
      </c>
      <c r="X59" s="95" t="str">
        <f t="shared" si="48"/>
        <v/>
      </c>
      <c r="Y59" s="447"/>
      <c r="Z59" s="95"/>
      <c r="AA59" s="95"/>
      <c r="AB59" s="177" t="str">
        <f t="shared" si="49"/>
        <v/>
      </c>
      <c r="AC59" s="95" t="str">
        <f t="shared" si="50"/>
        <v/>
      </c>
      <c r="AD59" s="447"/>
      <c r="AE59" s="95"/>
      <c r="AF59" s="95"/>
      <c r="AG59" s="177" t="str">
        <f t="shared" si="51"/>
        <v/>
      </c>
      <c r="AH59" s="95" t="str">
        <f t="shared" si="52"/>
        <v/>
      </c>
      <c r="AI59" s="447"/>
      <c r="AJ59" s="95"/>
      <c r="AK59" s="95"/>
      <c r="AL59" s="177" t="str">
        <f t="shared" si="53"/>
        <v/>
      </c>
      <c r="AM59" s="95" t="str">
        <f t="shared" si="54"/>
        <v/>
      </c>
      <c r="AN59" s="447"/>
      <c r="AO59" s="95"/>
      <c r="AP59" s="95"/>
      <c r="AQ59" s="177" t="str">
        <f t="shared" si="55"/>
        <v/>
      </c>
      <c r="AR59" s="95" t="str">
        <f t="shared" si="56"/>
        <v/>
      </c>
      <c r="AS59" s="447"/>
      <c r="AT59" s="95"/>
      <c r="AU59" s="95"/>
      <c r="AV59" s="177" t="str">
        <f t="shared" si="57"/>
        <v/>
      </c>
      <c r="AW59" s="95" t="str">
        <f t="shared" si="58"/>
        <v/>
      </c>
      <c r="AX59" s="447"/>
    </row>
    <row r="60" spans="2:50" hidden="1">
      <c r="B60" s="456"/>
      <c r="C60" s="95">
        <v>14</v>
      </c>
      <c r="D60" s="95"/>
      <c r="E60" s="95"/>
      <c r="F60" s="95"/>
      <c r="G60" s="95"/>
      <c r="H60" s="447"/>
      <c r="I60" s="153" t="str">
        <f t="shared" si="59"/>
        <v/>
      </c>
      <c r="J60" s="153" t="str">
        <f t="shared" si="60"/>
        <v/>
      </c>
      <c r="K60" s="154" t="str">
        <f t="shared" si="61"/>
        <v/>
      </c>
      <c r="L60" s="473"/>
      <c r="M60" s="153" t="str">
        <f t="shared" si="44"/>
        <v/>
      </c>
      <c r="N60" s="448"/>
      <c r="O60" s="448"/>
      <c r="P60" s="95"/>
      <c r="Q60" s="95"/>
      <c r="R60" s="177" t="str">
        <f t="shared" si="45"/>
        <v/>
      </c>
      <c r="S60" s="95" t="str">
        <f t="shared" si="46"/>
        <v/>
      </c>
      <c r="T60" s="447"/>
      <c r="U60" s="95"/>
      <c r="V60" s="95"/>
      <c r="W60" s="177" t="str">
        <f t="shared" si="47"/>
        <v/>
      </c>
      <c r="X60" s="95" t="str">
        <f t="shared" si="48"/>
        <v/>
      </c>
      <c r="Y60" s="447"/>
      <c r="Z60" s="95"/>
      <c r="AA60" s="95"/>
      <c r="AB60" s="177" t="str">
        <f t="shared" si="49"/>
        <v/>
      </c>
      <c r="AC60" s="95" t="str">
        <f t="shared" si="50"/>
        <v/>
      </c>
      <c r="AD60" s="447"/>
      <c r="AE60" s="95"/>
      <c r="AF60" s="95"/>
      <c r="AG60" s="177" t="str">
        <f t="shared" si="51"/>
        <v/>
      </c>
      <c r="AH60" s="95" t="str">
        <f t="shared" si="52"/>
        <v/>
      </c>
      <c r="AI60" s="447"/>
      <c r="AJ60" s="95"/>
      <c r="AK60" s="95"/>
      <c r="AL60" s="177" t="str">
        <f t="shared" si="53"/>
        <v/>
      </c>
      <c r="AM60" s="95" t="str">
        <f t="shared" si="54"/>
        <v/>
      </c>
      <c r="AN60" s="447"/>
      <c r="AO60" s="95"/>
      <c r="AP60" s="95"/>
      <c r="AQ60" s="177" t="str">
        <f t="shared" si="55"/>
        <v/>
      </c>
      <c r="AR60" s="95" t="str">
        <f t="shared" si="56"/>
        <v/>
      </c>
      <c r="AS60" s="447"/>
      <c r="AT60" s="95"/>
      <c r="AU60" s="95"/>
      <c r="AV60" s="177" t="str">
        <f t="shared" si="57"/>
        <v/>
      </c>
      <c r="AW60" s="95" t="str">
        <f t="shared" si="58"/>
        <v/>
      </c>
      <c r="AX60" s="447"/>
    </row>
    <row r="61" spans="2:50" hidden="1">
      <c r="B61" s="456"/>
      <c r="C61" s="95">
        <v>15</v>
      </c>
      <c r="D61" s="95"/>
      <c r="E61" s="95"/>
      <c r="F61" s="95"/>
      <c r="G61" s="95"/>
      <c r="H61" s="447"/>
      <c r="I61" s="153" t="str">
        <f t="shared" si="59"/>
        <v/>
      </c>
      <c r="J61" s="153" t="str">
        <f t="shared" si="60"/>
        <v/>
      </c>
      <c r="K61" s="154" t="str">
        <f t="shared" si="61"/>
        <v/>
      </c>
      <c r="L61" s="473"/>
      <c r="M61" s="153" t="str">
        <f t="shared" si="44"/>
        <v/>
      </c>
      <c r="N61" s="448"/>
      <c r="O61" s="448"/>
      <c r="P61" s="95"/>
      <c r="Q61" s="95"/>
      <c r="R61" s="177" t="str">
        <f t="shared" si="45"/>
        <v/>
      </c>
      <c r="S61" s="95" t="str">
        <f t="shared" si="46"/>
        <v/>
      </c>
      <c r="T61" s="447"/>
      <c r="U61" s="95"/>
      <c r="V61" s="95"/>
      <c r="W61" s="177" t="str">
        <f t="shared" si="47"/>
        <v/>
      </c>
      <c r="X61" s="95" t="str">
        <f t="shared" si="48"/>
        <v/>
      </c>
      <c r="Y61" s="447"/>
      <c r="Z61" s="95"/>
      <c r="AA61" s="95"/>
      <c r="AB61" s="177" t="str">
        <f t="shared" si="49"/>
        <v/>
      </c>
      <c r="AC61" s="95" t="str">
        <f t="shared" si="50"/>
        <v/>
      </c>
      <c r="AD61" s="447"/>
      <c r="AE61" s="95"/>
      <c r="AF61" s="95"/>
      <c r="AG61" s="177" t="str">
        <f t="shared" si="51"/>
        <v/>
      </c>
      <c r="AH61" s="95" t="str">
        <f t="shared" si="52"/>
        <v/>
      </c>
      <c r="AI61" s="447"/>
      <c r="AJ61" s="95"/>
      <c r="AK61" s="95"/>
      <c r="AL61" s="177" t="str">
        <f t="shared" si="53"/>
        <v/>
      </c>
      <c r="AM61" s="95" t="str">
        <f t="shared" si="54"/>
        <v/>
      </c>
      <c r="AN61" s="447"/>
      <c r="AO61" s="95"/>
      <c r="AP61" s="95"/>
      <c r="AQ61" s="177" t="str">
        <f t="shared" si="55"/>
        <v/>
      </c>
      <c r="AR61" s="95" t="str">
        <f t="shared" si="56"/>
        <v/>
      </c>
      <c r="AS61" s="447"/>
      <c r="AT61" s="95"/>
      <c r="AU61" s="95"/>
      <c r="AV61" s="177" t="str">
        <f t="shared" si="57"/>
        <v/>
      </c>
      <c r="AW61" s="95" t="str">
        <f t="shared" si="58"/>
        <v/>
      </c>
      <c r="AX61" s="447"/>
    </row>
    <row r="62" spans="2:50" ht="15.6" hidden="1">
      <c r="B62" s="460" t="s">
        <v>115</v>
      </c>
      <c r="C62" s="461"/>
      <c r="D62" s="461"/>
      <c r="E62" s="461"/>
      <c r="F62" s="461"/>
      <c r="G62" s="461"/>
      <c r="H62" s="461"/>
      <c r="I62" s="150"/>
      <c r="J62" s="150"/>
      <c r="K62" s="150"/>
      <c r="L62" s="150"/>
      <c r="M62" s="150"/>
      <c r="N62" s="448" t="s">
        <v>116</v>
      </c>
      <c r="O62" s="463" t="s">
        <v>63</v>
      </c>
      <c r="P62" s="465">
        <v>45888</v>
      </c>
      <c r="Q62" s="456"/>
      <c r="R62" s="456"/>
      <c r="S62" s="456"/>
      <c r="T62" s="456"/>
      <c r="U62" s="465">
        <v>45889</v>
      </c>
      <c r="V62" s="456"/>
      <c r="W62" s="456"/>
      <c r="X62" s="456"/>
      <c r="Y62" s="456"/>
      <c r="Z62" s="465">
        <v>45890</v>
      </c>
      <c r="AA62" s="456"/>
      <c r="AB62" s="456"/>
      <c r="AC62" s="456"/>
      <c r="AD62" s="456"/>
      <c r="AE62" s="465">
        <v>45891</v>
      </c>
      <c r="AF62" s="456"/>
      <c r="AG62" s="456"/>
      <c r="AH62" s="456"/>
      <c r="AI62" s="456"/>
      <c r="AJ62" s="465">
        <v>45892</v>
      </c>
      <c r="AK62" s="456"/>
      <c r="AL62" s="456"/>
      <c r="AM62" s="456"/>
      <c r="AN62" s="456"/>
      <c r="AO62" s="465">
        <v>45893</v>
      </c>
      <c r="AP62" s="456"/>
      <c r="AQ62" s="456"/>
      <c r="AR62" s="456"/>
      <c r="AS62" s="456"/>
      <c r="AT62" s="465">
        <v>45894</v>
      </c>
      <c r="AU62" s="456"/>
      <c r="AV62" s="456"/>
      <c r="AW62" s="456"/>
      <c r="AX62" s="456"/>
    </row>
    <row r="63" spans="2:50" ht="15.6" hidden="1">
      <c r="B63" s="462"/>
      <c r="C63" s="462"/>
      <c r="D63" s="462"/>
      <c r="E63" s="462"/>
      <c r="F63" s="462"/>
      <c r="G63" s="462"/>
      <c r="H63" s="462"/>
      <c r="I63" s="150"/>
      <c r="J63" s="150"/>
      <c r="K63" s="150"/>
      <c r="L63" s="150"/>
      <c r="M63" s="150"/>
      <c r="N63" s="448"/>
      <c r="O63" s="464"/>
      <c r="P63" s="465" t="s">
        <v>77</v>
      </c>
      <c r="Q63" s="456"/>
      <c r="R63" s="456"/>
      <c r="S63" s="456"/>
      <c r="T63" s="456"/>
      <c r="U63" s="465" t="s">
        <v>78</v>
      </c>
      <c r="V63" s="456"/>
      <c r="W63" s="456"/>
      <c r="X63" s="456"/>
      <c r="Y63" s="456"/>
      <c r="Z63" s="465" t="s">
        <v>79</v>
      </c>
      <c r="AA63" s="456"/>
      <c r="AB63" s="456"/>
      <c r="AC63" s="456"/>
      <c r="AD63" s="456"/>
      <c r="AE63" s="465" t="s">
        <v>74</v>
      </c>
      <c r="AF63" s="456"/>
      <c r="AG63" s="456"/>
      <c r="AH63" s="456"/>
      <c r="AI63" s="456"/>
      <c r="AJ63" s="465" t="s">
        <v>75</v>
      </c>
      <c r="AK63" s="456"/>
      <c r="AL63" s="456"/>
      <c r="AM63" s="456"/>
      <c r="AN63" s="456"/>
      <c r="AO63" s="465" t="s">
        <v>70</v>
      </c>
      <c r="AP63" s="456"/>
      <c r="AQ63" s="456"/>
      <c r="AR63" s="456"/>
      <c r="AS63" s="456"/>
      <c r="AT63" s="465" t="s">
        <v>76</v>
      </c>
      <c r="AU63" s="456"/>
      <c r="AV63" s="456"/>
      <c r="AW63" s="456"/>
      <c r="AX63" s="456"/>
    </row>
    <row r="64" spans="2:50" hidden="1">
      <c r="B64" s="448" t="s">
        <v>117</v>
      </c>
      <c r="C64" s="448" t="s">
        <v>118</v>
      </c>
      <c r="D64" s="448"/>
      <c r="E64" s="448" t="s">
        <v>119</v>
      </c>
      <c r="F64" s="448"/>
      <c r="G64" s="448"/>
      <c r="H64" s="452" t="s">
        <v>120</v>
      </c>
      <c r="I64" s="455" t="s">
        <v>121</v>
      </c>
      <c r="J64" s="455"/>
      <c r="K64" s="455"/>
      <c r="L64" s="455" t="s">
        <v>120</v>
      </c>
      <c r="M64" s="455" t="s">
        <v>122</v>
      </c>
      <c r="N64" s="448"/>
      <c r="O64" s="448" t="s">
        <v>123</v>
      </c>
      <c r="P64" s="449" t="s">
        <v>124</v>
      </c>
      <c r="Q64" s="450"/>
      <c r="R64" s="450"/>
      <c r="S64" s="451"/>
      <c r="T64" s="448" t="s">
        <v>120</v>
      </c>
      <c r="U64" s="449" t="s">
        <v>124</v>
      </c>
      <c r="V64" s="450"/>
      <c r="W64" s="450"/>
      <c r="X64" s="451"/>
      <c r="Y64" s="448" t="s">
        <v>120</v>
      </c>
      <c r="Z64" s="449" t="s">
        <v>124</v>
      </c>
      <c r="AA64" s="450"/>
      <c r="AB64" s="450"/>
      <c r="AC64" s="451"/>
      <c r="AD64" s="448" t="s">
        <v>120</v>
      </c>
      <c r="AE64" s="449" t="s">
        <v>124</v>
      </c>
      <c r="AF64" s="450"/>
      <c r="AG64" s="450"/>
      <c r="AH64" s="451"/>
      <c r="AI64" s="448" t="s">
        <v>120</v>
      </c>
      <c r="AJ64" s="449" t="s">
        <v>124</v>
      </c>
      <c r="AK64" s="450"/>
      <c r="AL64" s="450"/>
      <c r="AM64" s="451"/>
      <c r="AN64" s="448" t="s">
        <v>120</v>
      </c>
      <c r="AO64" s="449" t="s">
        <v>124</v>
      </c>
      <c r="AP64" s="450"/>
      <c r="AQ64" s="450"/>
      <c r="AR64" s="451"/>
      <c r="AS64" s="448" t="s">
        <v>120</v>
      </c>
      <c r="AT64" s="449" t="s">
        <v>124</v>
      </c>
      <c r="AU64" s="450"/>
      <c r="AV64" s="450"/>
      <c r="AW64" s="451"/>
      <c r="AX64" s="448" t="s">
        <v>120</v>
      </c>
    </row>
    <row r="65" spans="2:50" hidden="1">
      <c r="B65" s="448"/>
      <c r="C65" s="448"/>
      <c r="D65" s="448"/>
      <c r="E65" s="448" t="s">
        <v>125</v>
      </c>
      <c r="F65" s="448"/>
      <c r="G65" s="448"/>
      <c r="H65" s="453"/>
      <c r="I65" s="455" t="s">
        <v>125</v>
      </c>
      <c r="J65" s="455"/>
      <c r="K65" s="455"/>
      <c r="L65" s="455"/>
      <c r="M65" s="455"/>
      <c r="N65" s="448"/>
      <c r="O65" s="448"/>
      <c r="P65" s="449" t="s">
        <v>126</v>
      </c>
      <c r="Q65" s="450"/>
      <c r="R65" s="450"/>
      <c r="S65" s="451"/>
      <c r="T65" s="448"/>
      <c r="U65" s="449" t="s">
        <v>126</v>
      </c>
      <c r="V65" s="450"/>
      <c r="W65" s="450"/>
      <c r="X65" s="451"/>
      <c r="Y65" s="448"/>
      <c r="Z65" s="449" t="s">
        <v>126</v>
      </c>
      <c r="AA65" s="450"/>
      <c r="AB65" s="450"/>
      <c r="AC65" s="451"/>
      <c r="AD65" s="448"/>
      <c r="AE65" s="449" t="s">
        <v>126</v>
      </c>
      <c r="AF65" s="450"/>
      <c r="AG65" s="450"/>
      <c r="AH65" s="451"/>
      <c r="AI65" s="448"/>
      <c r="AJ65" s="449" t="s">
        <v>126</v>
      </c>
      <c r="AK65" s="450"/>
      <c r="AL65" s="450"/>
      <c r="AM65" s="451"/>
      <c r="AN65" s="448"/>
      <c r="AO65" s="449" t="s">
        <v>126</v>
      </c>
      <c r="AP65" s="450"/>
      <c r="AQ65" s="450"/>
      <c r="AR65" s="451"/>
      <c r="AS65" s="448"/>
      <c r="AT65" s="449" t="s">
        <v>126</v>
      </c>
      <c r="AU65" s="450"/>
      <c r="AV65" s="450"/>
      <c r="AW65" s="451"/>
      <c r="AX65" s="448"/>
    </row>
    <row r="66" spans="2:50" hidden="1">
      <c r="B66" s="448"/>
      <c r="C66" s="448"/>
      <c r="D66" s="448"/>
      <c r="E66" s="94" t="s">
        <v>127</v>
      </c>
      <c r="F66" s="94" t="s">
        <v>128</v>
      </c>
      <c r="G66" s="94" t="s">
        <v>129</v>
      </c>
      <c r="H66" s="454"/>
      <c r="I66" s="152" t="s">
        <v>127</v>
      </c>
      <c r="J66" s="152" t="s">
        <v>128</v>
      </c>
      <c r="K66" s="152" t="s">
        <v>129</v>
      </c>
      <c r="L66" s="455"/>
      <c r="M66" s="455"/>
      <c r="N66" s="448"/>
      <c r="O66" s="448"/>
      <c r="P66" s="94" t="s">
        <v>127</v>
      </c>
      <c r="Q66" s="94" t="s">
        <v>128</v>
      </c>
      <c r="R66" s="94" t="s">
        <v>129</v>
      </c>
      <c r="S66" s="94" t="s">
        <v>122</v>
      </c>
      <c r="T66" s="448"/>
      <c r="U66" s="94" t="s">
        <v>127</v>
      </c>
      <c r="V66" s="94" t="s">
        <v>128</v>
      </c>
      <c r="W66" s="94" t="s">
        <v>129</v>
      </c>
      <c r="X66" s="94" t="s">
        <v>122</v>
      </c>
      <c r="Y66" s="448"/>
      <c r="Z66" s="94" t="s">
        <v>127</v>
      </c>
      <c r="AA66" s="94" t="s">
        <v>128</v>
      </c>
      <c r="AB66" s="94" t="s">
        <v>129</v>
      </c>
      <c r="AC66" s="94" t="s">
        <v>122</v>
      </c>
      <c r="AD66" s="448"/>
      <c r="AE66" s="94" t="s">
        <v>127</v>
      </c>
      <c r="AF66" s="94" t="s">
        <v>128</v>
      </c>
      <c r="AG66" s="94" t="s">
        <v>129</v>
      </c>
      <c r="AH66" s="94" t="s">
        <v>122</v>
      </c>
      <c r="AI66" s="448"/>
      <c r="AJ66" s="94" t="s">
        <v>127</v>
      </c>
      <c r="AK66" s="94" t="s">
        <v>128</v>
      </c>
      <c r="AL66" s="94" t="s">
        <v>129</v>
      </c>
      <c r="AM66" s="94" t="s">
        <v>122</v>
      </c>
      <c r="AN66" s="448"/>
      <c r="AO66" s="94" t="s">
        <v>127</v>
      </c>
      <c r="AP66" s="94" t="s">
        <v>128</v>
      </c>
      <c r="AQ66" s="94" t="s">
        <v>129</v>
      </c>
      <c r="AR66" s="94" t="s">
        <v>122</v>
      </c>
      <c r="AS66" s="448"/>
      <c r="AT66" s="94" t="s">
        <v>127</v>
      </c>
      <c r="AU66" s="94" t="s">
        <v>128</v>
      </c>
      <c r="AV66" s="94" t="s">
        <v>129</v>
      </c>
      <c r="AW66" s="94" t="s">
        <v>122</v>
      </c>
      <c r="AX66" s="448"/>
    </row>
    <row r="67" spans="2:50" hidden="1">
      <c r="B67" s="456" t="s">
        <v>225</v>
      </c>
      <c r="C67" s="95">
        <v>1</v>
      </c>
      <c r="D67" s="95" t="s">
        <v>226</v>
      </c>
      <c r="E67" s="95">
        <v>19</v>
      </c>
      <c r="F67" s="95">
        <v>1500</v>
      </c>
      <c r="G67" s="177">
        <f>F67/E67</f>
        <v>78.94736842105263</v>
      </c>
      <c r="H67" s="447">
        <f>AVERAGE(G67:G81)</f>
        <v>110.39803348239882</v>
      </c>
      <c r="I67" s="153">
        <f t="shared" ref="I67:I69" si="62">IFERROR(AVERAGE(P67,U67,Z67,AE67,AJ67,AO67,AT67),"")</f>
        <v>19</v>
      </c>
      <c r="J67" s="153">
        <f t="shared" ref="J67:J69" si="63">IFERROR(AVERAGE(Q67,V67,AA67,AF67,AK67,AP67,AU67),"")</f>
        <v>1394.326774257215</v>
      </c>
      <c r="K67" s="154">
        <f t="shared" ref="K67:K69" si="64">IFERROR(AVERAGE(R67,W67,AB67,AG67,AL67,AQ67,AV67),"")</f>
        <v>73.385619697748169</v>
      </c>
      <c r="L67" s="473">
        <f>IFERROR(AVERAGE(K67:K81),"-")</f>
        <v>102.62351465621708</v>
      </c>
      <c r="M67" s="153">
        <f>IFERROR(RANK(K67, K$67:K$81),"")</f>
        <v>6</v>
      </c>
      <c r="N67" s="448"/>
      <c r="O67" s="448"/>
      <c r="P67" s="151">
        <v>19</v>
      </c>
      <c r="Q67" s="151">
        <v>1392.8155339805826</v>
      </c>
      <c r="R67" s="177">
        <f>IFERROR(Q67/P67,"")</f>
        <v>73.306080735820132</v>
      </c>
      <c r="S67" s="95">
        <f>IFERROR(RANK(R67, R$67:R$81),"")</f>
        <v>5</v>
      </c>
      <c r="T67" s="447">
        <f>AVERAGE(R67:R81)</f>
        <v>102.6991024656606</v>
      </c>
      <c r="U67" s="151">
        <v>19</v>
      </c>
      <c r="V67" s="151">
        <v>1392.9186602870811</v>
      </c>
      <c r="W67" s="177">
        <f>IFERROR(V67/U67,"")</f>
        <v>73.311508436162171</v>
      </c>
      <c r="X67" s="95">
        <f>IFERROR(RANK(W67, W$67:W$81),"")</f>
        <v>5</v>
      </c>
      <c r="Y67" s="447">
        <f>AVERAGE(W67:W81)</f>
        <v>102.66473642343759</v>
      </c>
      <c r="Z67" s="151">
        <v>19</v>
      </c>
      <c r="AA67" s="151">
        <v>1397.4489795918373</v>
      </c>
      <c r="AB67" s="177">
        <f>IFERROR(AA67/Z67,"")</f>
        <v>73.549946294307233</v>
      </c>
      <c r="AC67" s="95">
        <f>IFERROR(RANK(AB67, AB$67:AB$81),"")</f>
        <v>6</v>
      </c>
      <c r="AD67" s="447">
        <f>AVERAGE(AB67:AB81)</f>
        <v>102.67414946991278</v>
      </c>
      <c r="AE67" s="151">
        <v>19</v>
      </c>
      <c r="AF67" s="151">
        <v>1387.9518072289159</v>
      </c>
      <c r="AG67" s="177">
        <f>IFERROR(AF67/AE67,"")</f>
        <v>73.050095117311358</v>
      </c>
      <c r="AH67" s="95">
        <f>IFERROR(RANK(AG67, AG$67:AG$81),"")</f>
        <v>6</v>
      </c>
      <c r="AI67" s="447">
        <f>AVERAGE(AG67:AG81)</f>
        <v>102.56449153505956</v>
      </c>
      <c r="AJ67" s="151">
        <v>19</v>
      </c>
      <c r="AK67" s="151">
        <v>1393.373493975904</v>
      </c>
      <c r="AL67" s="177">
        <f>IFERROR(AK67/AJ67,"")</f>
        <v>73.335447051363374</v>
      </c>
      <c r="AM67" s="95">
        <f>IFERROR(RANK(AL67, AL$67:AL$81),"")</f>
        <v>6</v>
      </c>
      <c r="AN67" s="447">
        <f>AVERAGE(AL67:AL81)</f>
        <v>102.61257981315676</v>
      </c>
      <c r="AO67" s="151">
        <v>19</v>
      </c>
      <c r="AP67" s="151">
        <v>1394.7711927981995</v>
      </c>
      <c r="AQ67" s="177">
        <f>IFERROR(AP67/AO67,"")</f>
        <v>73.409010147273662</v>
      </c>
      <c r="AR67" s="95">
        <f>IFERROR(RANK(AQ67, AQ$67:AQ$81),"")</f>
        <v>5</v>
      </c>
      <c r="AS67" s="447">
        <f>AVERAGE(AQ67:AQ81)</f>
        <v>102.58129360080947</v>
      </c>
      <c r="AT67" s="151">
        <v>19</v>
      </c>
      <c r="AU67" s="151">
        <v>1401.0077519379843</v>
      </c>
      <c r="AV67" s="177">
        <f>IFERROR(AU67/AT67,"")</f>
        <v>73.737250101999166</v>
      </c>
      <c r="AW67" s="95">
        <f>IFERROR(RANK(AV67, AV$67:AV$81),"")</f>
        <v>5</v>
      </c>
      <c r="AX67" s="447">
        <f>AVERAGE(AV67:AV81)</f>
        <v>102.56824928548276</v>
      </c>
    </row>
    <row r="68" spans="2:50" hidden="1">
      <c r="B68" s="456"/>
      <c r="C68" s="95">
        <v>2</v>
      </c>
      <c r="D68" s="95" t="s">
        <v>227</v>
      </c>
      <c r="E68" s="95">
        <v>17</v>
      </c>
      <c r="F68" s="95">
        <v>1500</v>
      </c>
      <c r="G68" s="177">
        <f t="shared" ref="G68:G72" si="65">F68/E68</f>
        <v>88.235294117647058</v>
      </c>
      <c r="H68" s="447"/>
      <c r="I68" s="153">
        <f t="shared" si="62"/>
        <v>17</v>
      </c>
      <c r="J68" s="153">
        <f t="shared" si="63"/>
        <v>1395.5242440215095</v>
      </c>
      <c r="K68" s="154">
        <f t="shared" si="64"/>
        <v>82.089661413029972</v>
      </c>
      <c r="L68" s="473"/>
      <c r="M68" s="153">
        <f t="shared" ref="M68:M81" si="66">IFERROR(RANK(K68, K$67:K$81),"")</f>
        <v>4</v>
      </c>
      <c r="N68" s="448"/>
      <c r="O68" s="448"/>
      <c r="P68" s="151">
        <v>17</v>
      </c>
      <c r="Q68" s="151">
        <v>1394.5258620689654</v>
      </c>
      <c r="R68" s="177">
        <f t="shared" ref="R68:R81" si="67">IFERROR(Q68/P68,"")</f>
        <v>82.030933062880308</v>
      </c>
      <c r="S68" s="95">
        <f t="shared" ref="S68:S81" si="68">IFERROR(RANK(R68, R$67:R$81),"")</f>
        <v>4</v>
      </c>
      <c r="T68" s="447"/>
      <c r="U68" s="151">
        <v>17</v>
      </c>
      <c r="V68" s="151">
        <v>1397.09939148073</v>
      </c>
      <c r="W68" s="177">
        <f t="shared" ref="W68:W81" si="69">IFERROR(V68/U68,"")</f>
        <v>82.182317145925296</v>
      </c>
      <c r="X68" s="95">
        <f t="shared" ref="X68:X81" si="70">IFERROR(RANK(W68, W$67:W$81),"")</f>
        <v>4</v>
      </c>
      <c r="Y68" s="447"/>
      <c r="Z68" s="151">
        <v>17</v>
      </c>
      <c r="AA68" s="151">
        <v>1400.0636074511585</v>
      </c>
      <c r="AB68" s="177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47"/>
      <c r="AE68" s="151">
        <v>17</v>
      </c>
      <c r="AF68" s="151">
        <v>1393.6363636363633</v>
      </c>
      <c r="AG68" s="177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47"/>
      <c r="AJ68" s="151">
        <v>17</v>
      </c>
      <c r="AK68" s="151">
        <v>1391.6814159292037</v>
      </c>
      <c r="AL68" s="177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47"/>
      <c r="AO68" s="151">
        <v>17</v>
      </c>
      <c r="AP68" s="151">
        <v>1395.2863589031585</v>
      </c>
      <c r="AQ68" s="177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47"/>
      <c r="AT68" s="151">
        <v>17</v>
      </c>
      <c r="AU68" s="151">
        <v>1396.3767086809871</v>
      </c>
      <c r="AV68" s="177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47"/>
    </row>
    <row r="69" spans="2:50" hidden="1">
      <c r="B69" s="456"/>
      <c r="C69" s="95">
        <v>3</v>
      </c>
      <c r="D69" s="95" t="s">
        <v>228</v>
      </c>
      <c r="E69" s="95">
        <v>19</v>
      </c>
      <c r="F69" s="95">
        <v>1500</v>
      </c>
      <c r="G69" s="177">
        <f t="shared" si="65"/>
        <v>78.94736842105263</v>
      </c>
      <c r="H69" s="447"/>
      <c r="I69" s="153">
        <f t="shared" si="62"/>
        <v>19</v>
      </c>
      <c r="J69" s="153">
        <f t="shared" si="63"/>
        <v>1394.9009378190769</v>
      </c>
      <c r="K69" s="154">
        <f t="shared" si="64"/>
        <v>73.415838832582978</v>
      </c>
      <c r="L69" s="473"/>
      <c r="M69" s="153">
        <f t="shared" si="66"/>
        <v>5</v>
      </c>
      <c r="N69" s="448"/>
      <c r="O69" s="448"/>
      <c r="P69" s="151">
        <v>19</v>
      </c>
      <c r="Q69" s="151">
        <v>1392.2155688622756</v>
      </c>
      <c r="R69" s="177">
        <f t="shared" si="67"/>
        <v>73.274503624330293</v>
      </c>
      <c r="S69" s="95">
        <f t="shared" si="68"/>
        <v>6</v>
      </c>
      <c r="T69" s="447"/>
      <c r="U69" s="151">
        <v>19</v>
      </c>
      <c r="V69" s="151">
        <v>1392.4260355029583</v>
      </c>
      <c r="W69" s="177">
        <f t="shared" si="69"/>
        <v>73.285580815945167</v>
      </c>
      <c r="X69" s="95">
        <f t="shared" si="70"/>
        <v>6</v>
      </c>
      <c r="Y69" s="447"/>
      <c r="Z69" s="151">
        <v>19</v>
      </c>
      <c r="AA69" s="151">
        <v>1398.1481481481483</v>
      </c>
      <c r="AB69" s="177">
        <f t="shared" si="71"/>
        <v>73.586744639376221</v>
      </c>
      <c r="AC69" s="95">
        <f t="shared" si="72"/>
        <v>5</v>
      </c>
      <c r="AD69" s="447"/>
      <c r="AE69" s="151">
        <v>19</v>
      </c>
      <c r="AF69" s="151">
        <v>1390.5882352941176</v>
      </c>
      <c r="AG69" s="177">
        <f t="shared" si="73"/>
        <v>73.188854489164086</v>
      </c>
      <c r="AH69" s="95">
        <f t="shared" si="74"/>
        <v>5</v>
      </c>
      <c r="AI69" s="447"/>
      <c r="AJ69" s="151">
        <v>19</v>
      </c>
      <c r="AK69" s="151">
        <v>1398.1690140845074</v>
      </c>
      <c r="AL69" s="177">
        <f t="shared" si="75"/>
        <v>73.587842846553016</v>
      </c>
      <c r="AM69" s="95">
        <f t="shared" si="76"/>
        <v>5</v>
      </c>
      <c r="AN69" s="447"/>
      <c r="AO69" s="151">
        <v>19</v>
      </c>
      <c r="AP69" s="151">
        <v>1394.4262295081967</v>
      </c>
      <c r="AQ69" s="177">
        <f t="shared" si="77"/>
        <v>73.390854184641924</v>
      </c>
      <c r="AR69" s="95">
        <f t="shared" si="78"/>
        <v>6</v>
      </c>
      <c r="AS69" s="447"/>
      <c r="AT69" s="151">
        <v>19</v>
      </c>
      <c r="AU69" s="151">
        <v>1398.3333333333335</v>
      </c>
      <c r="AV69" s="177">
        <f t="shared" si="79"/>
        <v>73.596491228070178</v>
      </c>
      <c r="AW69" s="95">
        <f t="shared" si="80"/>
        <v>6</v>
      </c>
      <c r="AX69" s="447"/>
    </row>
    <row r="70" spans="2:50" hidden="1">
      <c r="B70" s="456"/>
      <c r="C70" s="95">
        <v>4</v>
      </c>
      <c r="D70" s="95" t="s">
        <v>230</v>
      </c>
      <c r="E70" s="95">
        <v>17</v>
      </c>
      <c r="F70" s="95">
        <v>2000</v>
      </c>
      <c r="G70" s="177">
        <f t="shared" si="65"/>
        <v>117.64705882352941</v>
      </c>
      <c r="H70" s="447"/>
      <c r="I70" s="153">
        <f>IFERROR(AVERAGE(P70,U70,Z70,AE70,AJ70,AO70,AT70),"")</f>
        <v>17</v>
      </c>
      <c r="J70" s="153">
        <f>IFERROR(AVERAGE(Q70,V70,AA70,AF70,AK70,AP70,AU70),"")</f>
        <v>1859.3092955595143</v>
      </c>
      <c r="K70" s="154">
        <f>IFERROR(AVERAGE(R70,W70,AB70,AG70,AL70,AQ70,AV70),"")</f>
        <v>109.37113503291262</v>
      </c>
      <c r="L70" s="473"/>
      <c r="M70" s="153">
        <f t="shared" si="66"/>
        <v>2</v>
      </c>
      <c r="N70" s="448"/>
      <c r="O70" s="448"/>
      <c r="P70" s="151">
        <v>17</v>
      </c>
      <c r="Q70" s="151">
        <v>1865.8252427184461</v>
      </c>
      <c r="R70" s="177">
        <f t="shared" si="67"/>
        <v>109.75442604226154</v>
      </c>
      <c r="S70" s="95">
        <f t="shared" si="68"/>
        <v>2</v>
      </c>
      <c r="T70" s="447"/>
      <c r="U70" s="151">
        <v>17</v>
      </c>
      <c r="V70" s="151">
        <v>1861.1320754716976</v>
      </c>
      <c r="W70" s="177">
        <f t="shared" si="69"/>
        <v>109.4783573806881</v>
      </c>
      <c r="X70" s="95">
        <f t="shared" si="70"/>
        <v>2</v>
      </c>
      <c r="Y70" s="447"/>
      <c r="Z70" s="151">
        <v>17</v>
      </c>
      <c r="AA70" s="151">
        <v>1856.9696969696975</v>
      </c>
      <c r="AB70" s="177">
        <f t="shared" si="71"/>
        <v>109.23351158645279</v>
      </c>
      <c r="AC70" s="95">
        <f t="shared" si="72"/>
        <v>2</v>
      </c>
      <c r="AD70" s="447"/>
      <c r="AE70" s="151">
        <v>17</v>
      </c>
      <c r="AF70" s="151">
        <v>1862.9629629629624</v>
      </c>
      <c r="AG70" s="177">
        <f t="shared" si="73"/>
        <v>109.58605664488014</v>
      </c>
      <c r="AH70" s="95">
        <f t="shared" si="74"/>
        <v>2</v>
      </c>
      <c r="AI70" s="447"/>
      <c r="AJ70" s="151">
        <v>17</v>
      </c>
      <c r="AK70" s="151">
        <v>1855.662650602409</v>
      </c>
      <c r="AL70" s="177">
        <f t="shared" si="75"/>
        <v>109.15662650602405</v>
      </c>
      <c r="AM70" s="95">
        <f t="shared" si="76"/>
        <v>2</v>
      </c>
      <c r="AN70" s="447"/>
      <c r="AO70" s="151">
        <v>17</v>
      </c>
      <c r="AP70" s="151">
        <v>1853.1578947368421</v>
      </c>
      <c r="AQ70" s="177">
        <f t="shared" si="77"/>
        <v>109.0092879256966</v>
      </c>
      <c r="AR70" s="95">
        <f t="shared" si="78"/>
        <v>2</v>
      </c>
      <c r="AS70" s="447"/>
      <c r="AT70" s="151">
        <v>17</v>
      </c>
      <c r="AU70" s="151">
        <v>1859.4545454545453</v>
      </c>
      <c r="AV70" s="177">
        <f t="shared" si="79"/>
        <v>109.37967914438502</v>
      </c>
      <c r="AW70" s="95">
        <f t="shared" si="80"/>
        <v>2</v>
      </c>
      <c r="AX70" s="447"/>
    </row>
    <row r="71" spans="2:50" hidden="1">
      <c r="B71" s="456"/>
      <c r="C71" s="95">
        <v>5</v>
      </c>
      <c r="D71" s="95" t="s">
        <v>231</v>
      </c>
      <c r="E71" s="95">
        <v>18</v>
      </c>
      <c r="F71" s="95">
        <v>2000</v>
      </c>
      <c r="G71" s="177">
        <f t="shared" si="65"/>
        <v>111.11111111111111</v>
      </c>
      <c r="H71" s="447"/>
      <c r="I71" s="153">
        <f t="shared" ref="I71:I81" si="81">IFERROR(AVERAGE(P71,U71,Z71,AE71,AJ71,AO71,AT71),"")</f>
        <v>18</v>
      </c>
      <c r="J71" s="153">
        <f t="shared" ref="J71:J81" si="82">IFERROR(AVERAGE(Q71,V71,AA71,AF71,AK71,AP71,AU71),"")</f>
        <v>1861.7940353280196</v>
      </c>
      <c r="K71" s="154">
        <f t="shared" ref="K71:K81" si="83">IFERROR(AVERAGE(R71,W71,AB71,AG71,AL71,AQ71,AV71),"")</f>
        <v>103.43300196266776</v>
      </c>
      <c r="L71" s="473"/>
      <c r="M71" s="153">
        <f t="shared" si="66"/>
        <v>3</v>
      </c>
      <c r="N71" s="448"/>
      <c r="O71" s="448"/>
      <c r="P71" s="151">
        <v>18</v>
      </c>
      <c r="Q71" s="151">
        <v>1863.8181818181815</v>
      </c>
      <c r="R71" s="177">
        <f t="shared" si="67"/>
        <v>103.54545454545453</v>
      </c>
      <c r="S71" s="95">
        <f t="shared" si="68"/>
        <v>3</v>
      </c>
      <c r="T71" s="447"/>
      <c r="U71" s="151">
        <v>18</v>
      </c>
      <c r="V71" s="151">
        <v>1863.2142857142856</v>
      </c>
      <c r="W71" s="177">
        <f t="shared" si="69"/>
        <v>103.51190476190476</v>
      </c>
      <c r="X71" s="95">
        <f t="shared" si="70"/>
        <v>3</v>
      </c>
      <c r="Y71" s="447"/>
      <c r="Z71" s="151">
        <v>18</v>
      </c>
      <c r="AA71" s="151">
        <v>1865.6603773584902</v>
      </c>
      <c r="AB71" s="177">
        <f t="shared" si="71"/>
        <v>103.64779874213835</v>
      </c>
      <c r="AC71" s="95">
        <f t="shared" si="72"/>
        <v>3</v>
      </c>
      <c r="AD71" s="447"/>
      <c r="AE71" s="151">
        <v>18</v>
      </c>
      <c r="AF71" s="151">
        <v>1860</v>
      </c>
      <c r="AG71" s="177">
        <f t="shared" si="73"/>
        <v>103.33333333333333</v>
      </c>
      <c r="AH71" s="95">
        <f t="shared" si="74"/>
        <v>3</v>
      </c>
      <c r="AI71" s="447"/>
      <c r="AJ71" s="151">
        <v>18</v>
      </c>
      <c r="AK71" s="151">
        <v>1863.1914893617025</v>
      </c>
      <c r="AL71" s="177">
        <f t="shared" si="75"/>
        <v>103.51063829787236</v>
      </c>
      <c r="AM71" s="95">
        <f t="shared" si="76"/>
        <v>3</v>
      </c>
      <c r="AN71" s="447"/>
      <c r="AO71" s="151">
        <v>18</v>
      </c>
      <c r="AP71" s="151">
        <v>1864.5000000000005</v>
      </c>
      <c r="AQ71" s="177">
        <f t="shared" si="77"/>
        <v>103.58333333333336</v>
      </c>
      <c r="AR71" s="95">
        <f t="shared" si="78"/>
        <v>3</v>
      </c>
      <c r="AS71" s="447"/>
      <c r="AT71" s="151">
        <v>18</v>
      </c>
      <c r="AU71" s="151">
        <v>1852.1739130434785</v>
      </c>
      <c r="AV71" s="177">
        <f t="shared" si="79"/>
        <v>102.89855072463769</v>
      </c>
      <c r="AW71" s="95">
        <f t="shared" si="80"/>
        <v>3</v>
      </c>
      <c r="AX71" s="447"/>
    </row>
    <row r="72" spans="2:50" hidden="1">
      <c r="B72" s="456"/>
      <c r="C72" s="95">
        <v>6</v>
      </c>
      <c r="D72" s="95" t="s">
        <v>232</v>
      </c>
      <c r="E72" s="95">
        <v>8</v>
      </c>
      <c r="F72" s="95">
        <v>1500</v>
      </c>
      <c r="G72" s="177">
        <f t="shared" si="65"/>
        <v>187.5</v>
      </c>
      <c r="H72" s="447"/>
      <c r="I72" s="153">
        <f t="shared" si="81"/>
        <v>8</v>
      </c>
      <c r="J72" s="153">
        <f t="shared" si="82"/>
        <v>1392.3666479868878</v>
      </c>
      <c r="K72" s="154">
        <f t="shared" si="83"/>
        <v>174.04583099836097</v>
      </c>
      <c r="L72" s="473"/>
      <c r="M72" s="153">
        <f t="shared" si="66"/>
        <v>1</v>
      </c>
      <c r="N72" s="448"/>
      <c r="O72" s="448"/>
      <c r="P72" s="151">
        <v>8</v>
      </c>
      <c r="Q72" s="151">
        <v>1394.2657342657346</v>
      </c>
      <c r="R72" s="177">
        <f t="shared" si="67"/>
        <v>174.28321678321683</v>
      </c>
      <c r="S72" s="95">
        <f t="shared" si="68"/>
        <v>1</v>
      </c>
      <c r="T72" s="447"/>
      <c r="U72" s="151">
        <v>8</v>
      </c>
      <c r="V72" s="151">
        <v>1393.7500000000002</v>
      </c>
      <c r="W72" s="177">
        <f t="shared" si="69"/>
        <v>174.21875000000003</v>
      </c>
      <c r="X72" s="95">
        <f t="shared" si="70"/>
        <v>1</v>
      </c>
      <c r="Y72" s="447"/>
      <c r="Z72" s="151">
        <v>8</v>
      </c>
      <c r="AA72" s="151">
        <v>1389.3617021276598</v>
      </c>
      <c r="AB72" s="177">
        <f t="shared" si="71"/>
        <v>173.67021276595747</v>
      </c>
      <c r="AC72" s="95">
        <f t="shared" si="72"/>
        <v>1</v>
      </c>
      <c r="AD72" s="447"/>
      <c r="AE72" s="151">
        <v>8</v>
      </c>
      <c r="AF72" s="151">
        <v>1394.0000000000002</v>
      </c>
      <c r="AG72" s="177">
        <f t="shared" si="73"/>
        <v>174.25000000000003</v>
      </c>
      <c r="AH72" s="95">
        <f t="shared" si="74"/>
        <v>1</v>
      </c>
      <c r="AI72" s="447"/>
      <c r="AJ72" s="151">
        <v>8</v>
      </c>
      <c r="AK72" s="151">
        <v>1393.7704918032789</v>
      </c>
      <c r="AL72" s="177">
        <f t="shared" si="75"/>
        <v>174.22131147540986</v>
      </c>
      <c r="AM72" s="95">
        <f t="shared" si="76"/>
        <v>1</v>
      </c>
      <c r="AN72" s="447"/>
      <c r="AO72" s="151">
        <v>8</v>
      </c>
      <c r="AP72" s="151">
        <v>1392.1568627450979</v>
      </c>
      <c r="AQ72" s="177">
        <f t="shared" si="77"/>
        <v>174.01960784313724</v>
      </c>
      <c r="AR72" s="95">
        <f t="shared" si="78"/>
        <v>1</v>
      </c>
      <c r="AS72" s="447"/>
      <c r="AT72" s="151">
        <v>8</v>
      </c>
      <c r="AU72" s="151">
        <v>1389.2617449664426</v>
      </c>
      <c r="AV72" s="177">
        <f t="shared" si="79"/>
        <v>173.65771812080533</v>
      </c>
      <c r="AW72" s="95">
        <f t="shared" si="80"/>
        <v>1</v>
      </c>
      <c r="AX72" s="447"/>
    </row>
    <row r="73" spans="2:50" hidden="1">
      <c r="B73" s="456"/>
      <c r="C73" s="95">
        <v>7</v>
      </c>
      <c r="D73" s="95"/>
      <c r="E73" s="95"/>
      <c r="F73" s="95"/>
      <c r="G73" s="177"/>
      <c r="H73" s="447"/>
      <c r="I73" s="153" t="str">
        <f t="shared" si="81"/>
        <v/>
      </c>
      <c r="J73" s="153" t="str">
        <f t="shared" si="82"/>
        <v/>
      </c>
      <c r="K73" s="154" t="str">
        <f t="shared" si="83"/>
        <v/>
      </c>
      <c r="L73" s="473"/>
      <c r="M73" s="153" t="str">
        <f t="shared" si="66"/>
        <v/>
      </c>
      <c r="N73" s="448"/>
      <c r="O73" s="448"/>
      <c r="P73" s="151"/>
      <c r="Q73" s="151"/>
      <c r="R73" s="177" t="str">
        <f t="shared" si="67"/>
        <v/>
      </c>
      <c r="S73" s="95" t="str">
        <f t="shared" si="68"/>
        <v/>
      </c>
      <c r="T73" s="447"/>
      <c r="U73" s="151"/>
      <c r="V73" s="151"/>
      <c r="W73" s="177" t="str">
        <f t="shared" si="69"/>
        <v/>
      </c>
      <c r="X73" s="95" t="str">
        <f t="shared" si="70"/>
        <v/>
      </c>
      <c r="Y73" s="447"/>
      <c r="Z73" s="151"/>
      <c r="AA73" s="151"/>
      <c r="AB73" s="177" t="str">
        <f t="shared" si="71"/>
        <v/>
      </c>
      <c r="AC73" s="95" t="str">
        <f t="shared" si="72"/>
        <v/>
      </c>
      <c r="AD73" s="447"/>
      <c r="AE73" s="151"/>
      <c r="AF73" s="151"/>
      <c r="AG73" s="177" t="str">
        <f t="shared" si="73"/>
        <v/>
      </c>
      <c r="AH73" s="95" t="str">
        <f t="shared" si="74"/>
        <v/>
      </c>
      <c r="AI73" s="447"/>
      <c r="AJ73" s="151"/>
      <c r="AK73" s="151"/>
      <c r="AL73" s="177" t="str">
        <f t="shared" si="75"/>
        <v/>
      </c>
      <c r="AM73" s="95" t="str">
        <f t="shared" si="76"/>
        <v/>
      </c>
      <c r="AN73" s="447"/>
      <c r="AO73" s="151"/>
      <c r="AP73" s="151"/>
      <c r="AQ73" s="177" t="str">
        <f t="shared" si="77"/>
        <v/>
      </c>
      <c r="AR73" s="95" t="str">
        <f t="shared" si="78"/>
        <v/>
      </c>
      <c r="AS73" s="447"/>
      <c r="AT73" s="151"/>
      <c r="AU73" s="151"/>
      <c r="AV73" s="177" t="str">
        <f t="shared" si="79"/>
        <v/>
      </c>
      <c r="AW73" s="95" t="str">
        <f t="shared" si="80"/>
        <v/>
      </c>
      <c r="AX73" s="447"/>
    </row>
    <row r="74" spans="2:50" hidden="1">
      <c r="B74" s="456"/>
      <c r="C74" s="95">
        <v>8</v>
      </c>
      <c r="D74" s="95"/>
      <c r="E74" s="95"/>
      <c r="F74" s="95"/>
      <c r="G74" s="95"/>
      <c r="H74" s="447"/>
      <c r="I74" s="153" t="str">
        <f t="shared" si="81"/>
        <v/>
      </c>
      <c r="J74" s="153" t="str">
        <f t="shared" si="82"/>
        <v/>
      </c>
      <c r="K74" s="154" t="str">
        <f t="shared" si="83"/>
        <v/>
      </c>
      <c r="L74" s="473"/>
      <c r="M74" s="153" t="str">
        <f t="shared" si="66"/>
        <v/>
      </c>
      <c r="N74" s="448"/>
      <c r="O74" s="448"/>
      <c r="P74" s="151"/>
      <c r="Q74" s="151"/>
      <c r="R74" s="177" t="str">
        <f t="shared" si="67"/>
        <v/>
      </c>
      <c r="S74" s="95" t="str">
        <f t="shared" si="68"/>
        <v/>
      </c>
      <c r="T74" s="447"/>
      <c r="U74" s="151"/>
      <c r="V74" s="151"/>
      <c r="W74" s="177" t="str">
        <f t="shared" si="69"/>
        <v/>
      </c>
      <c r="X74" s="95" t="str">
        <f t="shared" si="70"/>
        <v/>
      </c>
      <c r="Y74" s="447"/>
      <c r="Z74" s="151"/>
      <c r="AA74" s="151"/>
      <c r="AB74" s="177" t="str">
        <f t="shared" si="71"/>
        <v/>
      </c>
      <c r="AC74" s="95" t="str">
        <f t="shared" si="72"/>
        <v/>
      </c>
      <c r="AD74" s="447"/>
      <c r="AE74" s="151"/>
      <c r="AF74" s="151"/>
      <c r="AG74" s="177" t="str">
        <f t="shared" si="73"/>
        <v/>
      </c>
      <c r="AH74" s="95" t="str">
        <f t="shared" si="74"/>
        <v/>
      </c>
      <c r="AI74" s="447"/>
      <c r="AJ74" s="151"/>
      <c r="AK74" s="151"/>
      <c r="AL74" s="177" t="str">
        <f t="shared" si="75"/>
        <v/>
      </c>
      <c r="AM74" s="95" t="str">
        <f t="shared" si="76"/>
        <v/>
      </c>
      <c r="AN74" s="447"/>
      <c r="AO74" s="151"/>
      <c r="AP74" s="151"/>
      <c r="AQ74" s="177" t="str">
        <f t="shared" si="77"/>
        <v/>
      </c>
      <c r="AR74" s="95" t="str">
        <f t="shared" si="78"/>
        <v/>
      </c>
      <c r="AS74" s="447"/>
      <c r="AT74" s="151"/>
      <c r="AU74" s="151"/>
      <c r="AV74" s="177" t="str">
        <f t="shared" si="79"/>
        <v/>
      </c>
      <c r="AW74" s="95" t="str">
        <f t="shared" si="80"/>
        <v/>
      </c>
      <c r="AX74" s="447"/>
    </row>
    <row r="75" spans="2:50" hidden="1">
      <c r="B75" s="456"/>
      <c r="C75" s="95">
        <v>9</v>
      </c>
      <c r="D75" s="95"/>
      <c r="E75" s="95"/>
      <c r="F75" s="95"/>
      <c r="G75" s="95"/>
      <c r="H75" s="447"/>
      <c r="I75" s="153" t="str">
        <f t="shared" si="81"/>
        <v/>
      </c>
      <c r="J75" s="153" t="str">
        <f t="shared" si="82"/>
        <v/>
      </c>
      <c r="K75" s="154" t="str">
        <f t="shared" si="83"/>
        <v/>
      </c>
      <c r="L75" s="473"/>
      <c r="M75" s="153" t="str">
        <f t="shared" si="66"/>
        <v/>
      </c>
      <c r="N75" s="448"/>
      <c r="O75" s="448"/>
      <c r="P75" s="151"/>
      <c r="Q75" s="151"/>
      <c r="R75" s="177" t="str">
        <f t="shared" si="67"/>
        <v/>
      </c>
      <c r="S75" s="95" t="str">
        <f t="shared" si="68"/>
        <v/>
      </c>
      <c r="T75" s="447"/>
      <c r="U75" s="151"/>
      <c r="V75" s="151"/>
      <c r="W75" s="177" t="str">
        <f t="shared" si="69"/>
        <v/>
      </c>
      <c r="X75" s="95" t="str">
        <f t="shared" si="70"/>
        <v/>
      </c>
      <c r="Y75" s="447"/>
      <c r="Z75" s="151"/>
      <c r="AA75" s="151"/>
      <c r="AB75" s="177" t="str">
        <f t="shared" si="71"/>
        <v/>
      </c>
      <c r="AC75" s="95" t="str">
        <f t="shared" si="72"/>
        <v/>
      </c>
      <c r="AD75" s="447"/>
      <c r="AE75" s="151"/>
      <c r="AF75" s="151"/>
      <c r="AG75" s="177" t="str">
        <f t="shared" si="73"/>
        <v/>
      </c>
      <c r="AH75" s="95" t="str">
        <f t="shared" si="74"/>
        <v/>
      </c>
      <c r="AI75" s="447"/>
      <c r="AJ75" s="151"/>
      <c r="AK75" s="151"/>
      <c r="AL75" s="177" t="str">
        <f t="shared" si="75"/>
        <v/>
      </c>
      <c r="AM75" s="95" t="str">
        <f t="shared" si="76"/>
        <v/>
      </c>
      <c r="AN75" s="447"/>
      <c r="AO75" s="151"/>
      <c r="AP75" s="151"/>
      <c r="AQ75" s="177" t="str">
        <f t="shared" si="77"/>
        <v/>
      </c>
      <c r="AR75" s="95" t="str">
        <f t="shared" si="78"/>
        <v/>
      </c>
      <c r="AS75" s="447"/>
      <c r="AT75" s="151"/>
      <c r="AU75" s="151"/>
      <c r="AV75" s="177" t="str">
        <f t="shared" si="79"/>
        <v/>
      </c>
      <c r="AW75" s="95" t="str">
        <f t="shared" si="80"/>
        <v/>
      </c>
      <c r="AX75" s="447"/>
    </row>
    <row r="76" spans="2:50" hidden="1">
      <c r="B76" s="456"/>
      <c r="C76" s="95">
        <v>10</v>
      </c>
      <c r="D76" s="95"/>
      <c r="E76" s="95"/>
      <c r="F76" s="95"/>
      <c r="G76" s="95"/>
      <c r="H76" s="447"/>
      <c r="I76" s="153" t="str">
        <f t="shared" si="81"/>
        <v/>
      </c>
      <c r="J76" s="153" t="str">
        <f t="shared" si="82"/>
        <v/>
      </c>
      <c r="K76" s="154" t="str">
        <f t="shared" si="83"/>
        <v/>
      </c>
      <c r="L76" s="473"/>
      <c r="M76" s="153" t="str">
        <f t="shared" si="66"/>
        <v/>
      </c>
      <c r="N76" s="448"/>
      <c r="O76" s="448"/>
      <c r="P76" s="151"/>
      <c r="Q76" s="151"/>
      <c r="R76" s="177" t="str">
        <f t="shared" si="67"/>
        <v/>
      </c>
      <c r="S76" s="95" t="str">
        <f t="shared" si="68"/>
        <v/>
      </c>
      <c r="T76" s="447"/>
      <c r="U76" s="151"/>
      <c r="V76" s="151"/>
      <c r="W76" s="177" t="str">
        <f t="shared" si="69"/>
        <v/>
      </c>
      <c r="X76" s="95" t="str">
        <f t="shared" si="70"/>
        <v/>
      </c>
      <c r="Y76" s="447"/>
      <c r="Z76" s="151"/>
      <c r="AA76" s="151"/>
      <c r="AB76" s="177" t="str">
        <f t="shared" si="71"/>
        <v/>
      </c>
      <c r="AC76" s="95" t="str">
        <f t="shared" si="72"/>
        <v/>
      </c>
      <c r="AD76" s="447"/>
      <c r="AE76" s="151"/>
      <c r="AF76" s="151"/>
      <c r="AG76" s="177" t="str">
        <f t="shared" si="73"/>
        <v/>
      </c>
      <c r="AH76" s="95" t="str">
        <f t="shared" si="74"/>
        <v/>
      </c>
      <c r="AI76" s="447"/>
      <c r="AJ76" s="151"/>
      <c r="AK76" s="151"/>
      <c r="AL76" s="177" t="str">
        <f t="shared" si="75"/>
        <v/>
      </c>
      <c r="AM76" s="95" t="str">
        <f t="shared" si="76"/>
        <v/>
      </c>
      <c r="AN76" s="447"/>
      <c r="AO76" s="151"/>
      <c r="AP76" s="151"/>
      <c r="AQ76" s="177" t="str">
        <f t="shared" si="77"/>
        <v/>
      </c>
      <c r="AR76" s="95" t="str">
        <f t="shared" si="78"/>
        <v/>
      </c>
      <c r="AS76" s="447"/>
      <c r="AT76" s="151"/>
      <c r="AU76" s="151"/>
      <c r="AV76" s="177" t="str">
        <f t="shared" si="79"/>
        <v/>
      </c>
      <c r="AW76" s="95" t="str">
        <f t="shared" si="80"/>
        <v/>
      </c>
      <c r="AX76" s="447"/>
    </row>
    <row r="77" spans="2:50" hidden="1">
      <c r="B77" s="456"/>
      <c r="C77" s="95">
        <v>11</v>
      </c>
      <c r="D77" s="95"/>
      <c r="E77" s="95"/>
      <c r="F77" s="95"/>
      <c r="G77" s="95"/>
      <c r="H77" s="447"/>
      <c r="I77" s="153" t="str">
        <f t="shared" si="81"/>
        <v/>
      </c>
      <c r="J77" s="153" t="str">
        <f t="shared" si="82"/>
        <v/>
      </c>
      <c r="K77" s="154" t="str">
        <f t="shared" si="83"/>
        <v/>
      </c>
      <c r="L77" s="473"/>
      <c r="M77" s="153" t="str">
        <f t="shared" si="66"/>
        <v/>
      </c>
      <c r="N77" s="448"/>
      <c r="O77" s="448"/>
      <c r="P77" s="95"/>
      <c r="Q77" s="95"/>
      <c r="R77" s="177" t="str">
        <f t="shared" si="67"/>
        <v/>
      </c>
      <c r="S77" s="95" t="str">
        <f t="shared" si="68"/>
        <v/>
      </c>
      <c r="T77" s="447"/>
      <c r="U77" s="95"/>
      <c r="V77" s="95"/>
      <c r="W77" s="177" t="str">
        <f t="shared" si="69"/>
        <v/>
      </c>
      <c r="X77" s="95" t="str">
        <f t="shared" si="70"/>
        <v/>
      </c>
      <c r="Y77" s="447"/>
      <c r="Z77" s="95"/>
      <c r="AA77" s="95"/>
      <c r="AB77" s="177" t="str">
        <f t="shared" si="71"/>
        <v/>
      </c>
      <c r="AC77" s="95" t="str">
        <f t="shared" si="72"/>
        <v/>
      </c>
      <c r="AD77" s="447"/>
      <c r="AE77" s="95"/>
      <c r="AF77" s="95"/>
      <c r="AG77" s="177" t="str">
        <f t="shared" si="73"/>
        <v/>
      </c>
      <c r="AH77" s="95" t="str">
        <f t="shared" si="74"/>
        <v/>
      </c>
      <c r="AI77" s="447"/>
      <c r="AJ77" s="95"/>
      <c r="AK77" s="95"/>
      <c r="AL77" s="177" t="str">
        <f t="shared" si="75"/>
        <v/>
      </c>
      <c r="AM77" s="95" t="str">
        <f t="shared" si="76"/>
        <v/>
      </c>
      <c r="AN77" s="447"/>
      <c r="AO77" s="95"/>
      <c r="AP77" s="95"/>
      <c r="AQ77" s="177" t="str">
        <f t="shared" si="77"/>
        <v/>
      </c>
      <c r="AR77" s="95" t="str">
        <f t="shared" si="78"/>
        <v/>
      </c>
      <c r="AS77" s="447"/>
      <c r="AT77" s="95"/>
      <c r="AU77" s="95"/>
      <c r="AV77" s="177" t="str">
        <f t="shared" si="79"/>
        <v/>
      </c>
      <c r="AW77" s="95" t="str">
        <f t="shared" si="80"/>
        <v/>
      </c>
      <c r="AX77" s="447"/>
    </row>
    <row r="78" spans="2:50" hidden="1">
      <c r="B78" s="456"/>
      <c r="C78" s="95">
        <v>12</v>
      </c>
      <c r="D78" s="95"/>
      <c r="E78" s="95"/>
      <c r="F78" s="95"/>
      <c r="G78" s="95"/>
      <c r="H78" s="447"/>
      <c r="I78" s="153" t="str">
        <f t="shared" si="81"/>
        <v/>
      </c>
      <c r="J78" s="153" t="str">
        <f t="shared" si="82"/>
        <v/>
      </c>
      <c r="K78" s="154" t="str">
        <f t="shared" si="83"/>
        <v/>
      </c>
      <c r="L78" s="473"/>
      <c r="M78" s="153" t="str">
        <f t="shared" si="66"/>
        <v/>
      </c>
      <c r="N78" s="448"/>
      <c r="O78" s="448"/>
      <c r="P78" s="95"/>
      <c r="Q78" s="95"/>
      <c r="R78" s="177" t="str">
        <f t="shared" si="67"/>
        <v/>
      </c>
      <c r="S78" s="95" t="str">
        <f t="shared" si="68"/>
        <v/>
      </c>
      <c r="T78" s="447"/>
      <c r="U78" s="95"/>
      <c r="V78" s="95"/>
      <c r="W78" s="177" t="str">
        <f t="shared" si="69"/>
        <v/>
      </c>
      <c r="X78" s="95" t="str">
        <f t="shared" si="70"/>
        <v/>
      </c>
      <c r="Y78" s="447"/>
      <c r="Z78" s="95"/>
      <c r="AA78" s="95"/>
      <c r="AB78" s="177" t="str">
        <f t="shared" si="71"/>
        <v/>
      </c>
      <c r="AC78" s="95" t="str">
        <f t="shared" si="72"/>
        <v/>
      </c>
      <c r="AD78" s="447"/>
      <c r="AE78" s="95"/>
      <c r="AF78" s="95"/>
      <c r="AG78" s="177" t="str">
        <f t="shared" si="73"/>
        <v/>
      </c>
      <c r="AH78" s="95" t="str">
        <f t="shared" si="74"/>
        <v/>
      </c>
      <c r="AI78" s="447"/>
      <c r="AJ78" s="95"/>
      <c r="AK78" s="95"/>
      <c r="AL78" s="177" t="str">
        <f t="shared" si="75"/>
        <v/>
      </c>
      <c r="AM78" s="95" t="str">
        <f t="shared" si="76"/>
        <v/>
      </c>
      <c r="AN78" s="447"/>
      <c r="AO78" s="95"/>
      <c r="AP78" s="95"/>
      <c r="AQ78" s="177" t="str">
        <f t="shared" si="77"/>
        <v/>
      </c>
      <c r="AR78" s="95" t="str">
        <f t="shared" si="78"/>
        <v/>
      </c>
      <c r="AS78" s="447"/>
      <c r="AT78" s="95"/>
      <c r="AU78" s="95"/>
      <c r="AV78" s="177" t="str">
        <f t="shared" si="79"/>
        <v/>
      </c>
      <c r="AW78" s="95" t="str">
        <f t="shared" si="80"/>
        <v/>
      </c>
      <c r="AX78" s="447"/>
    </row>
    <row r="79" spans="2:50" hidden="1">
      <c r="B79" s="456"/>
      <c r="C79" s="95">
        <v>13</v>
      </c>
      <c r="D79" s="95"/>
      <c r="E79" s="95"/>
      <c r="F79" s="95"/>
      <c r="G79" s="95"/>
      <c r="H79" s="447"/>
      <c r="I79" s="153" t="str">
        <f t="shared" si="81"/>
        <v/>
      </c>
      <c r="J79" s="153" t="str">
        <f t="shared" si="82"/>
        <v/>
      </c>
      <c r="K79" s="154" t="str">
        <f t="shared" si="83"/>
        <v/>
      </c>
      <c r="L79" s="473"/>
      <c r="M79" s="153" t="str">
        <f t="shared" si="66"/>
        <v/>
      </c>
      <c r="N79" s="448"/>
      <c r="O79" s="448"/>
      <c r="P79" s="95"/>
      <c r="Q79" s="95"/>
      <c r="R79" s="177" t="str">
        <f t="shared" si="67"/>
        <v/>
      </c>
      <c r="S79" s="95" t="str">
        <f t="shared" si="68"/>
        <v/>
      </c>
      <c r="T79" s="447"/>
      <c r="U79" s="95"/>
      <c r="V79" s="95"/>
      <c r="W79" s="177" t="str">
        <f t="shared" si="69"/>
        <v/>
      </c>
      <c r="X79" s="95" t="str">
        <f t="shared" si="70"/>
        <v/>
      </c>
      <c r="Y79" s="447"/>
      <c r="Z79" s="95"/>
      <c r="AA79" s="95"/>
      <c r="AB79" s="177" t="str">
        <f t="shared" si="71"/>
        <v/>
      </c>
      <c r="AC79" s="95" t="str">
        <f t="shared" si="72"/>
        <v/>
      </c>
      <c r="AD79" s="447"/>
      <c r="AE79" s="95"/>
      <c r="AF79" s="95"/>
      <c r="AG79" s="177" t="str">
        <f t="shared" si="73"/>
        <v/>
      </c>
      <c r="AH79" s="95" t="str">
        <f t="shared" si="74"/>
        <v/>
      </c>
      <c r="AI79" s="447"/>
      <c r="AJ79" s="95"/>
      <c r="AK79" s="95"/>
      <c r="AL79" s="177" t="str">
        <f t="shared" si="75"/>
        <v/>
      </c>
      <c r="AM79" s="95" t="str">
        <f t="shared" si="76"/>
        <v/>
      </c>
      <c r="AN79" s="447"/>
      <c r="AO79" s="95"/>
      <c r="AP79" s="95"/>
      <c r="AQ79" s="177" t="str">
        <f t="shared" si="77"/>
        <v/>
      </c>
      <c r="AR79" s="95" t="str">
        <f t="shared" si="78"/>
        <v/>
      </c>
      <c r="AS79" s="447"/>
      <c r="AT79" s="95"/>
      <c r="AU79" s="95"/>
      <c r="AV79" s="177" t="str">
        <f t="shared" si="79"/>
        <v/>
      </c>
      <c r="AW79" s="95" t="str">
        <f t="shared" si="80"/>
        <v/>
      </c>
      <c r="AX79" s="447"/>
    </row>
    <row r="80" spans="2:50" hidden="1">
      <c r="B80" s="456"/>
      <c r="C80" s="95">
        <v>14</v>
      </c>
      <c r="D80" s="95"/>
      <c r="E80" s="95"/>
      <c r="F80" s="95"/>
      <c r="G80" s="95"/>
      <c r="H80" s="447"/>
      <c r="I80" s="153" t="str">
        <f t="shared" si="81"/>
        <v/>
      </c>
      <c r="J80" s="153" t="str">
        <f t="shared" si="82"/>
        <v/>
      </c>
      <c r="K80" s="154" t="str">
        <f t="shared" si="83"/>
        <v/>
      </c>
      <c r="L80" s="473"/>
      <c r="M80" s="153" t="str">
        <f t="shared" si="66"/>
        <v/>
      </c>
      <c r="N80" s="448"/>
      <c r="O80" s="448"/>
      <c r="P80" s="95"/>
      <c r="Q80" s="95"/>
      <c r="R80" s="177" t="str">
        <f t="shared" si="67"/>
        <v/>
      </c>
      <c r="S80" s="95" t="str">
        <f t="shared" si="68"/>
        <v/>
      </c>
      <c r="T80" s="447"/>
      <c r="U80" s="95"/>
      <c r="V80" s="95"/>
      <c r="W80" s="177" t="str">
        <f t="shared" si="69"/>
        <v/>
      </c>
      <c r="X80" s="95" t="str">
        <f t="shared" si="70"/>
        <v/>
      </c>
      <c r="Y80" s="447"/>
      <c r="Z80" s="95"/>
      <c r="AA80" s="95"/>
      <c r="AB80" s="177" t="str">
        <f t="shared" si="71"/>
        <v/>
      </c>
      <c r="AC80" s="95" t="str">
        <f t="shared" si="72"/>
        <v/>
      </c>
      <c r="AD80" s="447"/>
      <c r="AE80" s="95"/>
      <c r="AF80" s="95"/>
      <c r="AG80" s="177" t="str">
        <f t="shared" si="73"/>
        <v/>
      </c>
      <c r="AH80" s="95" t="str">
        <f t="shared" si="74"/>
        <v/>
      </c>
      <c r="AI80" s="447"/>
      <c r="AJ80" s="95"/>
      <c r="AK80" s="95"/>
      <c r="AL80" s="177" t="str">
        <f t="shared" si="75"/>
        <v/>
      </c>
      <c r="AM80" s="95" t="str">
        <f t="shared" si="76"/>
        <v/>
      </c>
      <c r="AN80" s="447"/>
      <c r="AO80" s="95"/>
      <c r="AP80" s="95"/>
      <c r="AQ80" s="177" t="str">
        <f t="shared" si="77"/>
        <v/>
      </c>
      <c r="AR80" s="95" t="str">
        <f t="shared" si="78"/>
        <v/>
      </c>
      <c r="AS80" s="447"/>
      <c r="AT80" s="95"/>
      <c r="AU80" s="95"/>
      <c r="AV80" s="177" t="str">
        <f t="shared" si="79"/>
        <v/>
      </c>
      <c r="AW80" s="95" t="str">
        <f t="shared" si="80"/>
        <v/>
      </c>
      <c r="AX80" s="447"/>
    </row>
    <row r="81" spans="2:50" hidden="1">
      <c r="B81" s="456"/>
      <c r="C81" s="95">
        <v>15</v>
      </c>
      <c r="D81" s="95"/>
      <c r="E81" s="95"/>
      <c r="F81" s="95"/>
      <c r="G81" s="95"/>
      <c r="H81" s="447"/>
      <c r="I81" s="153" t="str">
        <f t="shared" si="81"/>
        <v/>
      </c>
      <c r="J81" s="153" t="str">
        <f t="shared" si="82"/>
        <v/>
      </c>
      <c r="K81" s="154" t="str">
        <f t="shared" si="83"/>
        <v/>
      </c>
      <c r="L81" s="473"/>
      <c r="M81" s="153" t="str">
        <f t="shared" si="66"/>
        <v/>
      </c>
      <c r="N81" s="448"/>
      <c r="O81" s="448"/>
      <c r="P81" s="95"/>
      <c r="Q81" s="95"/>
      <c r="R81" s="177" t="str">
        <f t="shared" si="67"/>
        <v/>
      </c>
      <c r="S81" s="95" t="str">
        <f t="shared" si="68"/>
        <v/>
      </c>
      <c r="T81" s="447"/>
      <c r="U81" s="95"/>
      <c r="V81" s="95"/>
      <c r="W81" s="177" t="str">
        <f t="shared" si="69"/>
        <v/>
      </c>
      <c r="X81" s="95" t="str">
        <f t="shared" si="70"/>
        <v/>
      </c>
      <c r="Y81" s="447"/>
      <c r="Z81" s="95"/>
      <c r="AA81" s="95"/>
      <c r="AB81" s="177" t="str">
        <f t="shared" si="71"/>
        <v/>
      </c>
      <c r="AC81" s="95" t="str">
        <f t="shared" si="72"/>
        <v/>
      </c>
      <c r="AD81" s="447"/>
      <c r="AE81" s="95"/>
      <c r="AF81" s="95"/>
      <c r="AG81" s="177" t="str">
        <f t="shared" si="73"/>
        <v/>
      </c>
      <c r="AH81" s="95" t="str">
        <f t="shared" si="74"/>
        <v/>
      </c>
      <c r="AI81" s="447"/>
      <c r="AJ81" s="95"/>
      <c r="AK81" s="95"/>
      <c r="AL81" s="177" t="str">
        <f t="shared" si="75"/>
        <v/>
      </c>
      <c r="AM81" s="95" t="str">
        <f t="shared" si="76"/>
        <v/>
      </c>
      <c r="AN81" s="447"/>
      <c r="AO81" s="95"/>
      <c r="AP81" s="95"/>
      <c r="AQ81" s="177" t="str">
        <f t="shared" si="77"/>
        <v/>
      </c>
      <c r="AR81" s="95" t="str">
        <f t="shared" si="78"/>
        <v/>
      </c>
      <c r="AS81" s="447"/>
      <c r="AT81" s="95"/>
      <c r="AU81" s="95"/>
      <c r="AV81" s="177" t="str">
        <f t="shared" si="79"/>
        <v/>
      </c>
      <c r="AW81" s="95" t="str">
        <f t="shared" si="80"/>
        <v/>
      </c>
      <c r="AX81" s="447"/>
    </row>
    <row r="82" spans="2:50" ht="15.6" hidden="1">
      <c r="B82" s="460" t="s">
        <v>115</v>
      </c>
      <c r="C82" s="461"/>
      <c r="D82" s="461"/>
      <c r="E82" s="461"/>
      <c r="F82" s="461"/>
      <c r="G82" s="461"/>
      <c r="H82" s="461"/>
      <c r="I82" s="150"/>
      <c r="J82" s="150"/>
      <c r="K82" s="150"/>
      <c r="L82" s="150"/>
      <c r="M82" s="150"/>
      <c r="N82" s="448" t="s">
        <v>116</v>
      </c>
      <c r="O82" s="463" t="s">
        <v>63</v>
      </c>
      <c r="P82" s="465">
        <v>45895</v>
      </c>
      <c r="Q82" s="456"/>
      <c r="R82" s="456"/>
      <c r="S82" s="456"/>
      <c r="T82" s="456"/>
      <c r="U82" s="465">
        <v>45896</v>
      </c>
      <c r="V82" s="456"/>
      <c r="W82" s="456"/>
      <c r="X82" s="456"/>
      <c r="Y82" s="456"/>
      <c r="Z82" s="465">
        <v>45897</v>
      </c>
      <c r="AA82" s="456"/>
      <c r="AB82" s="456"/>
      <c r="AC82" s="456"/>
      <c r="AD82" s="456"/>
      <c r="AE82" s="465">
        <v>45898</v>
      </c>
      <c r="AF82" s="456"/>
      <c r="AG82" s="456"/>
      <c r="AH82" s="456"/>
      <c r="AI82" s="456"/>
      <c r="AJ82" s="465">
        <v>45899</v>
      </c>
      <c r="AK82" s="456"/>
      <c r="AL82" s="456"/>
      <c r="AM82" s="456"/>
      <c r="AN82" s="456"/>
      <c r="AO82" s="465">
        <v>45900</v>
      </c>
      <c r="AP82" s="456"/>
      <c r="AQ82" s="456"/>
      <c r="AR82" s="456"/>
      <c r="AS82" s="456"/>
      <c r="AT82" s="465">
        <v>45901</v>
      </c>
      <c r="AU82" s="456"/>
      <c r="AV82" s="456"/>
      <c r="AW82" s="456"/>
      <c r="AX82" s="456"/>
    </row>
    <row r="83" spans="2:50" ht="15.6" hidden="1">
      <c r="B83" s="462"/>
      <c r="C83" s="462"/>
      <c r="D83" s="462"/>
      <c r="E83" s="462"/>
      <c r="F83" s="462"/>
      <c r="G83" s="462"/>
      <c r="H83" s="462"/>
      <c r="I83" s="150"/>
      <c r="J83" s="150"/>
      <c r="K83" s="150"/>
      <c r="L83" s="150"/>
      <c r="M83" s="150"/>
      <c r="N83" s="448"/>
      <c r="O83" s="464"/>
      <c r="P83" s="465" t="s">
        <v>77</v>
      </c>
      <c r="Q83" s="456"/>
      <c r="R83" s="456"/>
      <c r="S83" s="456"/>
      <c r="T83" s="456"/>
      <c r="U83" s="465" t="s">
        <v>78</v>
      </c>
      <c r="V83" s="456"/>
      <c r="W83" s="456"/>
      <c r="X83" s="456"/>
      <c r="Y83" s="456"/>
      <c r="Z83" s="465" t="s">
        <v>79</v>
      </c>
      <c r="AA83" s="456"/>
      <c r="AB83" s="456"/>
      <c r="AC83" s="456"/>
      <c r="AD83" s="456"/>
      <c r="AE83" s="465" t="s">
        <v>74</v>
      </c>
      <c r="AF83" s="456"/>
      <c r="AG83" s="456"/>
      <c r="AH83" s="456"/>
      <c r="AI83" s="456"/>
      <c r="AJ83" s="465" t="s">
        <v>75</v>
      </c>
      <c r="AK83" s="456"/>
      <c r="AL83" s="456"/>
      <c r="AM83" s="456"/>
      <c r="AN83" s="456"/>
      <c r="AO83" s="465" t="s">
        <v>70</v>
      </c>
      <c r="AP83" s="456"/>
      <c r="AQ83" s="456"/>
      <c r="AR83" s="456"/>
      <c r="AS83" s="456"/>
      <c r="AT83" s="465" t="s">
        <v>76</v>
      </c>
      <c r="AU83" s="456"/>
      <c r="AV83" s="456"/>
      <c r="AW83" s="456"/>
      <c r="AX83" s="456"/>
    </row>
    <row r="84" spans="2:50" hidden="1">
      <c r="B84" s="448" t="s">
        <v>117</v>
      </c>
      <c r="C84" s="448" t="s">
        <v>118</v>
      </c>
      <c r="D84" s="448"/>
      <c r="E84" s="448" t="s">
        <v>119</v>
      </c>
      <c r="F84" s="448"/>
      <c r="G84" s="448"/>
      <c r="H84" s="452" t="s">
        <v>120</v>
      </c>
      <c r="I84" s="455" t="s">
        <v>121</v>
      </c>
      <c r="J84" s="455"/>
      <c r="K84" s="455"/>
      <c r="L84" s="455" t="s">
        <v>120</v>
      </c>
      <c r="M84" s="455" t="s">
        <v>122</v>
      </c>
      <c r="N84" s="448"/>
      <c r="O84" s="448" t="s">
        <v>123</v>
      </c>
      <c r="P84" s="449" t="s">
        <v>124</v>
      </c>
      <c r="Q84" s="450"/>
      <c r="R84" s="450"/>
      <c r="S84" s="451"/>
      <c r="T84" s="448" t="s">
        <v>120</v>
      </c>
      <c r="U84" s="449" t="s">
        <v>124</v>
      </c>
      <c r="V84" s="450"/>
      <c r="W84" s="450"/>
      <c r="X84" s="451"/>
      <c r="Y84" s="448" t="s">
        <v>120</v>
      </c>
      <c r="Z84" s="449" t="s">
        <v>124</v>
      </c>
      <c r="AA84" s="450"/>
      <c r="AB84" s="450"/>
      <c r="AC84" s="451"/>
      <c r="AD84" s="448" t="s">
        <v>120</v>
      </c>
      <c r="AE84" s="449" t="s">
        <v>124</v>
      </c>
      <c r="AF84" s="450"/>
      <c r="AG84" s="450"/>
      <c r="AH84" s="451"/>
      <c r="AI84" s="448" t="s">
        <v>120</v>
      </c>
      <c r="AJ84" s="449" t="s">
        <v>124</v>
      </c>
      <c r="AK84" s="450"/>
      <c r="AL84" s="450"/>
      <c r="AM84" s="451"/>
      <c r="AN84" s="448" t="s">
        <v>120</v>
      </c>
      <c r="AO84" s="449" t="s">
        <v>124</v>
      </c>
      <c r="AP84" s="450"/>
      <c r="AQ84" s="450"/>
      <c r="AR84" s="451"/>
      <c r="AS84" s="448" t="s">
        <v>120</v>
      </c>
      <c r="AT84" s="449" t="s">
        <v>124</v>
      </c>
      <c r="AU84" s="450"/>
      <c r="AV84" s="450"/>
      <c r="AW84" s="451"/>
      <c r="AX84" s="448" t="s">
        <v>120</v>
      </c>
    </row>
    <row r="85" spans="2:50" hidden="1">
      <c r="B85" s="448"/>
      <c r="C85" s="448"/>
      <c r="D85" s="448"/>
      <c r="E85" s="448" t="s">
        <v>125</v>
      </c>
      <c r="F85" s="448"/>
      <c r="G85" s="448"/>
      <c r="H85" s="453"/>
      <c r="I85" s="455" t="s">
        <v>125</v>
      </c>
      <c r="J85" s="455"/>
      <c r="K85" s="455"/>
      <c r="L85" s="455"/>
      <c r="M85" s="455"/>
      <c r="N85" s="448"/>
      <c r="O85" s="448"/>
      <c r="P85" s="449" t="s">
        <v>126</v>
      </c>
      <c r="Q85" s="450"/>
      <c r="R85" s="450"/>
      <c r="S85" s="451"/>
      <c r="T85" s="448"/>
      <c r="U85" s="449" t="s">
        <v>126</v>
      </c>
      <c r="V85" s="450"/>
      <c r="W85" s="450"/>
      <c r="X85" s="451"/>
      <c r="Y85" s="448"/>
      <c r="Z85" s="449" t="s">
        <v>126</v>
      </c>
      <c r="AA85" s="450"/>
      <c r="AB85" s="450"/>
      <c r="AC85" s="451"/>
      <c r="AD85" s="448"/>
      <c r="AE85" s="449" t="s">
        <v>126</v>
      </c>
      <c r="AF85" s="450"/>
      <c r="AG85" s="450"/>
      <c r="AH85" s="451"/>
      <c r="AI85" s="448"/>
      <c r="AJ85" s="449" t="s">
        <v>126</v>
      </c>
      <c r="AK85" s="450"/>
      <c r="AL85" s="450"/>
      <c r="AM85" s="451"/>
      <c r="AN85" s="448"/>
      <c r="AO85" s="449" t="s">
        <v>126</v>
      </c>
      <c r="AP85" s="450"/>
      <c r="AQ85" s="450"/>
      <c r="AR85" s="451"/>
      <c r="AS85" s="448"/>
      <c r="AT85" s="449" t="s">
        <v>126</v>
      </c>
      <c r="AU85" s="450"/>
      <c r="AV85" s="450"/>
      <c r="AW85" s="451"/>
      <c r="AX85" s="448"/>
    </row>
    <row r="86" spans="2:50" hidden="1">
      <c r="B86" s="448"/>
      <c r="C86" s="448"/>
      <c r="D86" s="448"/>
      <c r="E86" s="94" t="s">
        <v>127</v>
      </c>
      <c r="F86" s="94" t="s">
        <v>128</v>
      </c>
      <c r="G86" s="94" t="s">
        <v>129</v>
      </c>
      <c r="H86" s="454"/>
      <c r="I86" s="152" t="s">
        <v>127</v>
      </c>
      <c r="J86" s="152" t="s">
        <v>128</v>
      </c>
      <c r="K86" s="152" t="s">
        <v>129</v>
      </c>
      <c r="L86" s="455"/>
      <c r="M86" s="455"/>
      <c r="N86" s="448"/>
      <c r="O86" s="448"/>
      <c r="P86" s="94" t="s">
        <v>127</v>
      </c>
      <c r="Q86" s="94" t="s">
        <v>128</v>
      </c>
      <c r="R86" s="94" t="s">
        <v>129</v>
      </c>
      <c r="S86" s="94" t="s">
        <v>122</v>
      </c>
      <c r="T86" s="448"/>
      <c r="U86" s="94" t="s">
        <v>127</v>
      </c>
      <c r="V86" s="94" t="s">
        <v>128</v>
      </c>
      <c r="W86" s="94" t="s">
        <v>129</v>
      </c>
      <c r="X86" s="94" t="s">
        <v>122</v>
      </c>
      <c r="Y86" s="448"/>
      <c r="Z86" s="94" t="s">
        <v>127</v>
      </c>
      <c r="AA86" s="94" t="s">
        <v>128</v>
      </c>
      <c r="AB86" s="94" t="s">
        <v>129</v>
      </c>
      <c r="AC86" s="94" t="s">
        <v>122</v>
      </c>
      <c r="AD86" s="448"/>
      <c r="AE86" s="94" t="s">
        <v>127</v>
      </c>
      <c r="AF86" s="94" t="s">
        <v>128</v>
      </c>
      <c r="AG86" s="94" t="s">
        <v>129</v>
      </c>
      <c r="AH86" s="94" t="s">
        <v>122</v>
      </c>
      <c r="AI86" s="448"/>
      <c r="AJ86" s="94" t="s">
        <v>127</v>
      </c>
      <c r="AK86" s="94" t="s">
        <v>128</v>
      </c>
      <c r="AL86" s="94" t="s">
        <v>129</v>
      </c>
      <c r="AM86" s="94" t="s">
        <v>122</v>
      </c>
      <c r="AN86" s="448"/>
      <c r="AO86" s="94" t="s">
        <v>127</v>
      </c>
      <c r="AP86" s="94" t="s">
        <v>128</v>
      </c>
      <c r="AQ86" s="94" t="s">
        <v>129</v>
      </c>
      <c r="AR86" s="94" t="s">
        <v>122</v>
      </c>
      <c r="AS86" s="448"/>
      <c r="AT86" s="94" t="s">
        <v>127</v>
      </c>
      <c r="AU86" s="94" t="s">
        <v>128</v>
      </c>
      <c r="AV86" s="94" t="s">
        <v>129</v>
      </c>
      <c r="AW86" s="94" t="s">
        <v>122</v>
      </c>
      <c r="AX86" s="448"/>
    </row>
    <row r="87" spans="2:50" hidden="1">
      <c r="B87" s="456" t="s">
        <v>225</v>
      </c>
      <c r="C87" s="95">
        <v>1</v>
      </c>
      <c r="D87" s="95" t="s">
        <v>226</v>
      </c>
      <c r="E87" s="95">
        <v>19</v>
      </c>
      <c r="F87" s="95">
        <v>1500</v>
      </c>
      <c r="G87" s="177">
        <f>F87/E87</f>
        <v>78.94736842105263</v>
      </c>
      <c r="H87" s="447">
        <f>AVERAGE(G87:G101)</f>
        <v>110.39803348239882</v>
      </c>
      <c r="I87" s="153">
        <f t="shared" ref="I87:I89" si="84">IFERROR(AVERAGE(P87,U87,Z87,AE87,AJ87,AO87,AT87),"")</f>
        <v>19</v>
      </c>
      <c r="J87" s="153">
        <f t="shared" ref="J87:J89" si="85">IFERROR(AVERAGE(Q87,V87,AA87,AF87,AK87,AP87,AU87),"")</f>
        <v>1401.3612442449617</v>
      </c>
      <c r="K87" s="154">
        <f t="shared" ref="K87:K89" si="86">IFERROR(AVERAGE(R87,W87,AB87,AG87,AL87,AQ87,AV87),"")</f>
        <v>73.755854960261146</v>
      </c>
      <c r="L87" s="473">
        <f>IFERROR(AVERAGE(K87:K101),"-")</f>
        <v>103.24825288577705</v>
      </c>
      <c r="M87" s="153">
        <f>IFERROR(RANK(K87, K$87:K$101),"")</f>
        <v>6</v>
      </c>
      <c r="N87" s="448"/>
      <c r="O87" s="448"/>
      <c r="P87" s="151">
        <v>19</v>
      </c>
      <c r="Q87" s="151">
        <v>1401.1594202898548</v>
      </c>
      <c r="R87" s="177">
        <f>IFERROR(Q87/P87,"")</f>
        <v>73.745232646834467</v>
      </c>
      <c r="S87" s="95">
        <f>IFERROR(RANK(R87, R$87:R$101),"")</f>
        <v>5</v>
      </c>
      <c r="T87" s="447">
        <f>AVERAGE(R87:R101)</f>
        <v>103.34809231840518</v>
      </c>
      <c r="U87" s="151">
        <v>19</v>
      </c>
      <c r="V87" s="151">
        <v>1401.9512195121952</v>
      </c>
      <c r="W87" s="177">
        <f>IFERROR(V87/U87,"")</f>
        <v>73.786906290115539</v>
      </c>
      <c r="X87" s="95">
        <f>IFERROR(RANK(W87, W$87:W$101),"")</f>
        <v>6</v>
      </c>
      <c r="Y87" s="447">
        <f>AVERAGE(W87:W101)</f>
        <v>103.23508003101439</v>
      </c>
      <c r="Z87" s="151">
        <v>19</v>
      </c>
      <c r="AA87" s="151">
        <v>1402.3115577889448</v>
      </c>
      <c r="AB87" s="177">
        <f>IFERROR(AA87/Z87,"")</f>
        <v>73.805871462576036</v>
      </c>
      <c r="AC87" s="95">
        <f>IFERROR(RANK(AB87, AB$87:AB$101),"")</f>
        <v>6</v>
      </c>
      <c r="AD87" s="447">
        <f>AVERAGE(AB87:AB101)</f>
        <v>103.23845214006489</v>
      </c>
      <c r="AE87" s="151">
        <v>19</v>
      </c>
      <c r="AF87" s="151">
        <v>1396.5882352941176</v>
      </c>
      <c r="AG87" s="177">
        <f>IFERROR(AF87/AE87,"")</f>
        <v>73.504643962848291</v>
      </c>
      <c r="AH87" s="95">
        <f>IFERROR(RANK(AG87, AG$87:AG$101),"")</f>
        <v>6</v>
      </c>
      <c r="AI87" s="447">
        <f>AVERAGE(AG87:AG101)</f>
        <v>103.08333450888331</v>
      </c>
      <c r="AJ87" s="151">
        <v>19</v>
      </c>
      <c r="AK87" s="151">
        <v>1398.0346820809245</v>
      </c>
      <c r="AL87" s="177">
        <f>IFERROR(AK87/AJ87,"")</f>
        <v>73.580772741101285</v>
      </c>
      <c r="AM87" s="95">
        <f>IFERROR(RANK(AL87, AL$87:AL$101),"")</f>
        <v>5</v>
      </c>
      <c r="AN87" s="447">
        <f>AVERAGE(AL87:AL101)</f>
        <v>103.05632075932552</v>
      </c>
      <c r="AO87" s="151">
        <v>19</v>
      </c>
      <c r="AP87" s="151">
        <v>1402.0627802690583</v>
      </c>
      <c r="AQ87" s="177">
        <f>IFERROR(AP87/AO87,"")</f>
        <v>73.792777908897804</v>
      </c>
      <c r="AR87" s="95">
        <f>IFERROR(RANK(AQ87, AQ$87:AQ$101),"")</f>
        <v>5</v>
      </c>
      <c r="AS87" s="447">
        <f>AVERAGE(AQ87:AQ101)</f>
        <v>103.07596903264385</v>
      </c>
      <c r="AT87" s="151">
        <v>19</v>
      </c>
      <c r="AU87" s="151">
        <v>1407.420814479638</v>
      </c>
      <c r="AV87" s="177">
        <f>IFERROR(AU87/AT87,"")</f>
        <v>74.074779709454631</v>
      </c>
      <c r="AW87" s="95">
        <f>IFERROR(RANK(AV87, AV$87:AV$101),"")</f>
        <v>6</v>
      </c>
      <c r="AX87" s="447">
        <f>AVERAGE(AV87:AV101)</f>
        <v>103.70052141010217</v>
      </c>
    </row>
    <row r="88" spans="2:50" hidden="1">
      <c r="B88" s="456"/>
      <c r="C88" s="95">
        <v>2</v>
      </c>
      <c r="D88" s="95" t="s">
        <v>227</v>
      </c>
      <c r="E88" s="95">
        <v>17</v>
      </c>
      <c r="F88" s="95">
        <v>1500</v>
      </c>
      <c r="G88" s="177">
        <f t="shared" ref="G88:G92" si="87">F88/E88</f>
        <v>88.235294117647058</v>
      </c>
      <c r="H88" s="447"/>
      <c r="I88" s="153">
        <f t="shared" si="84"/>
        <v>17</v>
      </c>
      <c r="J88" s="153">
        <f t="shared" si="85"/>
        <v>1403.9599957624737</v>
      </c>
      <c r="K88" s="154">
        <f t="shared" si="86"/>
        <v>82.585882103674933</v>
      </c>
      <c r="L88" s="473"/>
      <c r="M88" s="153">
        <f t="shared" ref="M88:M101" si="88">IFERROR(RANK(K88, K$87:K$101),"")</f>
        <v>4</v>
      </c>
      <c r="N88" s="448"/>
      <c r="O88" s="448"/>
      <c r="P88" s="151">
        <v>17</v>
      </c>
      <c r="Q88" s="151">
        <v>1402.1891685736075</v>
      </c>
      <c r="R88" s="177">
        <f t="shared" ref="R88:R101" si="89">IFERROR(Q88/P88,"")</f>
        <v>82.481715798447496</v>
      </c>
      <c r="S88" s="95">
        <f t="shared" ref="S88:S101" si="90">IFERROR(RANK(R88, R$87:R$101),"")</f>
        <v>4</v>
      </c>
      <c r="T88" s="447"/>
      <c r="U88" s="151">
        <v>17</v>
      </c>
      <c r="V88" s="151">
        <v>1402.4686716791975</v>
      </c>
      <c r="W88" s="177">
        <f t="shared" ref="W88:W101" si="91">IFERROR(V88/U88,"")</f>
        <v>82.498157157599849</v>
      </c>
      <c r="X88" s="95">
        <f t="shared" ref="X88:X101" si="92">IFERROR(RANK(W88, W$87:W$101),"")</f>
        <v>4</v>
      </c>
      <c r="Y88" s="447"/>
      <c r="Z88" s="151">
        <v>17</v>
      </c>
      <c r="AA88" s="151">
        <v>1402.8543859649126</v>
      </c>
      <c r="AB88" s="177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47"/>
      <c r="AE88" s="151">
        <v>17</v>
      </c>
      <c r="AF88" s="151">
        <v>1407.4958471760801</v>
      </c>
      <c r="AG88" s="177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47"/>
      <c r="AJ88" s="151">
        <v>17</v>
      </c>
      <c r="AK88" s="151">
        <v>1402.6315789473683</v>
      </c>
      <c r="AL88" s="177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47"/>
      <c r="AO88" s="151">
        <v>17</v>
      </c>
      <c r="AP88" s="151">
        <v>1399.0874620829118</v>
      </c>
      <c r="AQ88" s="177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47"/>
      <c r="AT88" s="151">
        <v>17</v>
      </c>
      <c r="AU88" s="151">
        <v>1410.9928559132381</v>
      </c>
      <c r="AV88" s="177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47"/>
    </row>
    <row r="89" spans="2:50" hidden="1">
      <c r="B89" s="456"/>
      <c r="C89" s="95">
        <v>3</v>
      </c>
      <c r="D89" s="95" t="s">
        <v>228</v>
      </c>
      <c r="E89" s="95">
        <v>19</v>
      </c>
      <c r="F89" s="95">
        <v>1500</v>
      </c>
      <c r="G89" s="177">
        <f t="shared" si="87"/>
        <v>78.94736842105263</v>
      </c>
      <c r="H89" s="447"/>
      <c r="I89" s="153">
        <f t="shared" si="84"/>
        <v>19</v>
      </c>
      <c r="J89" s="153">
        <f t="shared" si="85"/>
        <v>1403.1160302721669</v>
      </c>
      <c r="K89" s="154">
        <f t="shared" si="86"/>
        <v>73.848212119587728</v>
      </c>
      <c r="L89" s="473"/>
      <c r="M89" s="153">
        <f t="shared" si="88"/>
        <v>5</v>
      </c>
      <c r="N89" s="448"/>
      <c r="O89" s="448"/>
      <c r="P89" s="151">
        <v>19</v>
      </c>
      <c r="Q89" s="151">
        <v>1397.8571428571431</v>
      </c>
      <c r="R89" s="177">
        <f t="shared" si="89"/>
        <v>73.571428571428584</v>
      </c>
      <c r="S89" s="95">
        <f t="shared" si="90"/>
        <v>6</v>
      </c>
      <c r="T89" s="447"/>
      <c r="U89" s="151">
        <v>19</v>
      </c>
      <c r="V89" s="151">
        <v>1403.9285714285709</v>
      </c>
      <c r="W89" s="177">
        <f t="shared" si="91"/>
        <v>73.890977443608989</v>
      </c>
      <c r="X89" s="95">
        <f t="shared" si="92"/>
        <v>5</v>
      </c>
      <c r="Y89" s="447"/>
      <c r="Z89" s="151">
        <v>19</v>
      </c>
      <c r="AA89" s="151">
        <v>1402.7329192546592</v>
      </c>
      <c r="AB89" s="177">
        <f t="shared" si="93"/>
        <v>73.828048381824175</v>
      </c>
      <c r="AC89" s="95">
        <f t="shared" si="94"/>
        <v>5</v>
      </c>
      <c r="AD89" s="447"/>
      <c r="AE89" s="151">
        <v>19</v>
      </c>
      <c r="AF89" s="151">
        <v>1402.714285714286</v>
      </c>
      <c r="AG89" s="177">
        <f t="shared" si="95"/>
        <v>73.827067669172948</v>
      </c>
      <c r="AH89" s="95">
        <f t="shared" si="96"/>
        <v>5</v>
      </c>
      <c r="AI89" s="447"/>
      <c r="AJ89" s="151">
        <v>19</v>
      </c>
      <c r="AK89" s="151">
        <v>1396.2499999999995</v>
      </c>
      <c r="AL89" s="177">
        <f t="shared" si="97"/>
        <v>73.486842105263136</v>
      </c>
      <c r="AM89" s="95">
        <f t="shared" si="98"/>
        <v>6</v>
      </c>
      <c r="AN89" s="447"/>
      <c r="AO89" s="151">
        <v>19</v>
      </c>
      <c r="AP89" s="151">
        <v>1401.7582417582423</v>
      </c>
      <c r="AQ89" s="177">
        <f t="shared" si="99"/>
        <v>73.776749566223273</v>
      </c>
      <c r="AR89" s="95">
        <f t="shared" si="100"/>
        <v>6</v>
      </c>
      <c r="AS89" s="447"/>
      <c r="AT89" s="151">
        <v>19</v>
      </c>
      <c r="AU89" s="151">
        <v>1416.5710508922671</v>
      </c>
      <c r="AV89" s="177">
        <f t="shared" si="101"/>
        <v>74.556371099593008</v>
      </c>
      <c r="AW89" s="95">
        <f t="shared" si="102"/>
        <v>5</v>
      </c>
      <c r="AX89" s="447"/>
    </row>
    <row r="90" spans="2:50" hidden="1">
      <c r="B90" s="456"/>
      <c r="C90" s="95">
        <v>4</v>
      </c>
      <c r="D90" s="95" t="s">
        <v>230</v>
      </c>
      <c r="E90" s="95">
        <v>17</v>
      </c>
      <c r="F90" s="95">
        <v>2000</v>
      </c>
      <c r="G90" s="177">
        <f t="shared" si="87"/>
        <v>117.64705882352941</v>
      </c>
      <c r="H90" s="447"/>
      <c r="I90" s="153">
        <f>IFERROR(AVERAGE(P90,U90,Z90,AE90,AJ90,AO90,AT90),"")</f>
        <v>17</v>
      </c>
      <c r="J90" s="153">
        <f>IFERROR(AVERAGE(Q90,V90,AA90,AF90,AK90,AP90,AU90),"")</f>
        <v>1869.7342906758297</v>
      </c>
      <c r="K90" s="154">
        <f>IFERROR(AVERAGE(R90,W90,AB90,AG90,AL90,AQ90,AV90),"")</f>
        <v>109.98437003975467</v>
      </c>
      <c r="L90" s="473"/>
      <c r="M90" s="153">
        <f t="shared" si="88"/>
        <v>2</v>
      </c>
      <c r="N90" s="448"/>
      <c r="O90" s="448"/>
      <c r="P90" s="151">
        <v>17</v>
      </c>
      <c r="Q90" s="151">
        <v>1876.0396039603952</v>
      </c>
      <c r="R90" s="177">
        <f t="shared" si="89"/>
        <v>110.35527082119972</v>
      </c>
      <c r="S90" s="95">
        <f t="shared" si="90"/>
        <v>2</v>
      </c>
      <c r="T90" s="447"/>
      <c r="U90" s="151">
        <v>17</v>
      </c>
      <c r="V90" s="151">
        <v>1868.1553398058247</v>
      </c>
      <c r="W90" s="177">
        <f t="shared" si="91"/>
        <v>109.89149057681323</v>
      </c>
      <c r="X90" s="95">
        <f t="shared" si="92"/>
        <v>2</v>
      </c>
      <c r="Y90" s="447"/>
      <c r="Z90" s="151">
        <v>17</v>
      </c>
      <c r="AA90" s="151">
        <v>1865.5102040816332</v>
      </c>
      <c r="AB90" s="177">
        <f t="shared" si="93"/>
        <v>109.73589435774313</v>
      </c>
      <c r="AC90" s="95">
        <f t="shared" si="94"/>
        <v>2</v>
      </c>
      <c r="AD90" s="447"/>
      <c r="AE90" s="151">
        <v>17</v>
      </c>
      <c r="AF90" s="151">
        <v>1868.6746987951799</v>
      </c>
      <c r="AG90" s="177">
        <f t="shared" si="95"/>
        <v>109.92204110559882</v>
      </c>
      <c r="AH90" s="95">
        <f t="shared" si="96"/>
        <v>2</v>
      </c>
      <c r="AI90" s="447"/>
      <c r="AJ90" s="151">
        <v>17</v>
      </c>
      <c r="AK90" s="151">
        <v>1864.7727272727273</v>
      </c>
      <c r="AL90" s="177">
        <f t="shared" si="97"/>
        <v>109.69251336898395</v>
      </c>
      <c r="AM90" s="95">
        <f t="shared" si="98"/>
        <v>2</v>
      </c>
      <c r="AN90" s="447"/>
      <c r="AO90" s="151">
        <v>17</v>
      </c>
      <c r="AP90" s="151">
        <v>1871.8965517241381</v>
      </c>
      <c r="AQ90" s="177">
        <f t="shared" si="99"/>
        <v>110.11156186612577</v>
      </c>
      <c r="AR90" s="95">
        <f t="shared" si="100"/>
        <v>2</v>
      </c>
      <c r="AS90" s="447"/>
      <c r="AT90" s="151">
        <v>17</v>
      </c>
      <c r="AU90" s="151">
        <v>1873.090909090909</v>
      </c>
      <c r="AV90" s="177">
        <f t="shared" si="101"/>
        <v>110.18181818181817</v>
      </c>
      <c r="AW90" s="95">
        <f t="shared" si="102"/>
        <v>2</v>
      </c>
      <c r="AX90" s="447"/>
    </row>
    <row r="91" spans="2:50" hidden="1">
      <c r="B91" s="456"/>
      <c r="C91" s="95">
        <v>5</v>
      </c>
      <c r="D91" s="95" t="s">
        <v>231</v>
      </c>
      <c r="E91" s="95">
        <v>18</v>
      </c>
      <c r="F91" s="95">
        <v>2000</v>
      </c>
      <c r="G91" s="177">
        <f t="shared" si="87"/>
        <v>111.11111111111111</v>
      </c>
      <c r="H91" s="447"/>
      <c r="I91" s="153">
        <f t="shared" ref="I91:I101" si="103">IFERROR(AVERAGE(P91,U91,Z91,AE91,AJ91,AO91,AT91),"")</f>
        <v>18</v>
      </c>
      <c r="J91" s="153">
        <f t="shared" ref="J91:J101" si="104">IFERROR(AVERAGE(Q91,V91,AA91,AF91,AK91,AP91,AU91),"")</f>
        <v>1870.9357692369688</v>
      </c>
      <c r="K91" s="154">
        <f t="shared" ref="K91:K101" si="105">IFERROR(AVERAGE(R91,W91,AB91,AG91,AL91,AQ91,AV91),"")</f>
        <v>103.9408760687205</v>
      </c>
      <c r="L91" s="473"/>
      <c r="M91" s="153">
        <f t="shared" si="88"/>
        <v>3</v>
      </c>
      <c r="N91" s="448"/>
      <c r="O91" s="448"/>
      <c r="P91" s="151">
        <v>18</v>
      </c>
      <c r="Q91" s="151">
        <v>1868.2568807339449</v>
      </c>
      <c r="R91" s="177">
        <f t="shared" si="89"/>
        <v>103.79204892966361</v>
      </c>
      <c r="S91" s="95">
        <f t="shared" si="90"/>
        <v>3</v>
      </c>
      <c r="T91" s="447"/>
      <c r="U91" s="151">
        <v>18</v>
      </c>
      <c r="V91" s="151">
        <v>1871.25</v>
      </c>
      <c r="W91" s="177">
        <f t="shared" si="91"/>
        <v>103.95833333333333</v>
      </c>
      <c r="X91" s="95">
        <f t="shared" si="92"/>
        <v>3</v>
      </c>
      <c r="Y91" s="447"/>
      <c r="Z91" s="151">
        <v>18</v>
      </c>
      <c r="AA91" s="151">
        <v>1871.538461538461</v>
      </c>
      <c r="AB91" s="177">
        <f t="shared" si="93"/>
        <v>103.97435897435895</v>
      </c>
      <c r="AC91" s="95">
        <f t="shared" si="94"/>
        <v>3</v>
      </c>
      <c r="AD91" s="447"/>
      <c r="AE91" s="151">
        <v>18</v>
      </c>
      <c r="AF91" s="151">
        <v>1860.0000000000002</v>
      </c>
      <c r="AG91" s="177">
        <f t="shared" si="95"/>
        <v>103.33333333333334</v>
      </c>
      <c r="AH91" s="95">
        <f t="shared" si="96"/>
        <v>3</v>
      </c>
      <c r="AI91" s="447"/>
      <c r="AJ91" s="151">
        <v>18</v>
      </c>
      <c r="AK91" s="151">
        <v>1871.489361702128</v>
      </c>
      <c r="AL91" s="177">
        <f t="shared" si="97"/>
        <v>103.97163120567377</v>
      </c>
      <c r="AM91" s="95">
        <f t="shared" si="98"/>
        <v>3</v>
      </c>
      <c r="AN91" s="447"/>
      <c r="AO91" s="151">
        <v>18</v>
      </c>
      <c r="AP91" s="151">
        <v>1866.8852459016398</v>
      </c>
      <c r="AQ91" s="177">
        <f t="shared" si="99"/>
        <v>103.71584699453554</v>
      </c>
      <c r="AR91" s="95">
        <f t="shared" si="100"/>
        <v>3</v>
      </c>
      <c r="AS91" s="447"/>
      <c r="AT91" s="151">
        <v>18</v>
      </c>
      <c r="AU91" s="151">
        <v>1887.130434782609</v>
      </c>
      <c r="AV91" s="177">
        <f t="shared" si="101"/>
        <v>104.84057971014494</v>
      </c>
      <c r="AW91" s="95">
        <f t="shared" si="102"/>
        <v>3</v>
      </c>
      <c r="AX91" s="447"/>
    </row>
    <row r="92" spans="2:50" hidden="1">
      <c r="B92" s="456"/>
      <c r="C92" s="95">
        <v>6</v>
      </c>
      <c r="D92" s="95" t="s">
        <v>232</v>
      </c>
      <c r="E92" s="95">
        <v>8</v>
      </c>
      <c r="F92" s="95">
        <v>1500</v>
      </c>
      <c r="G92" s="177">
        <f t="shared" si="87"/>
        <v>187.5</v>
      </c>
      <c r="H92" s="447"/>
      <c r="I92" s="153">
        <f t="shared" si="103"/>
        <v>8</v>
      </c>
      <c r="J92" s="153">
        <f t="shared" si="104"/>
        <v>1402.9945761813062</v>
      </c>
      <c r="K92" s="154">
        <f t="shared" si="105"/>
        <v>175.37432202266328</v>
      </c>
      <c r="L92" s="473"/>
      <c r="M92" s="153">
        <f t="shared" si="88"/>
        <v>1</v>
      </c>
      <c r="N92" s="448"/>
      <c r="O92" s="448"/>
      <c r="P92" s="151">
        <v>8</v>
      </c>
      <c r="Q92" s="151">
        <v>1409.1428571428576</v>
      </c>
      <c r="R92" s="177">
        <f t="shared" si="89"/>
        <v>176.1428571428572</v>
      </c>
      <c r="S92" s="95">
        <f t="shared" si="90"/>
        <v>1</v>
      </c>
      <c r="T92" s="447"/>
      <c r="U92" s="151">
        <v>8</v>
      </c>
      <c r="V92" s="151">
        <v>1403.0769230769233</v>
      </c>
      <c r="W92" s="177">
        <f t="shared" si="91"/>
        <v>175.38461538461542</v>
      </c>
      <c r="X92" s="95">
        <f t="shared" si="92"/>
        <v>1</v>
      </c>
      <c r="Y92" s="447"/>
      <c r="Z92" s="151">
        <v>8</v>
      </c>
      <c r="AA92" s="151">
        <v>1404.5255474452556</v>
      </c>
      <c r="AB92" s="177">
        <f t="shared" si="93"/>
        <v>175.56569343065695</v>
      </c>
      <c r="AC92" s="95">
        <f t="shared" si="94"/>
        <v>1</v>
      </c>
      <c r="AD92" s="447"/>
      <c r="AE92" s="151">
        <v>8</v>
      </c>
      <c r="AF92" s="151">
        <v>1400.9523809523807</v>
      </c>
      <c r="AG92" s="177">
        <f t="shared" si="95"/>
        <v>175.11904761904759</v>
      </c>
      <c r="AH92" s="95">
        <f t="shared" si="96"/>
        <v>1</v>
      </c>
      <c r="AI92" s="447"/>
      <c r="AJ92" s="151">
        <v>8</v>
      </c>
      <c r="AK92" s="151">
        <v>1400.7874015748034</v>
      </c>
      <c r="AL92" s="177">
        <f t="shared" si="97"/>
        <v>175.09842519685043</v>
      </c>
      <c r="AM92" s="95">
        <f t="shared" si="98"/>
        <v>1</v>
      </c>
      <c r="AN92" s="447"/>
      <c r="AO92" s="151">
        <v>8</v>
      </c>
      <c r="AP92" s="151">
        <v>1398.0769230769231</v>
      </c>
      <c r="AQ92" s="177">
        <f t="shared" si="99"/>
        <v>174.75961538461539</v>
      </c>
      <c r="AR92" s="95">
        <f t="shared" si="100"/>
        <v>1</v>
      </c>
      <c r="AS92" s="447"/>
      <c r="AT92" s="151">
        <v>8</v>
      </c>
      <c r="AU92" s="151">
        <v>1404.3999999999999</v>
      </c>
      <c r="AV92" s="177">
        <f t="shared" si="101"/>
        <v>175.54999999999998</v>
      </c>
      <c r="AW92" s="95">
        <f t="shared" si="102"/>
        <v>1</v>
      </c>
      <c r="AX92" s="447"/>
    </row>
    <row r="93" spans="2:50" hidden="1">
      <c r="B93" s="456"/>
      <c r="C93" s="95">
        <v>7</v>
      </c>
      <c r="D93" s="95"/>
      <c r="E93" s="95"/>
      <c r="F93" s="95"/>
      <c r="G93" s="177"/>
      <c r="H93" s="447"/>
      <c r="I93" s="153" t="str">
        <f t="shared" si="103"/>
        <v/>
      </c>
      <c r="J93" s="153" t="str">
        <f t="shared" si="104"/>
        <v/>
      </c>
      <c r="K93" s="154" t="str">
        <f t="shared" si="105"/>
        <v/>
      </c>
      <c r="L93" s="473"/>
      <c r="M93" s="153" t="str">
        <f t="shared" si="88"/>
        <v/>
      </c>
      <c r="N93" s="448"/>
      <c r="O93" s="448"/>
      <c r="P93" s="151"/>
      <c r="Q93" s="151"/>
      <c r="R93" s="177" t="str">
        <f t="shared" si="89"/>
        <v/>
      </c>
      <c r="S93" s="95" t="str">
        <f t="shared" si="90"/>
        <v/>
      </c>
      <c r="T93" s="447"/>
      <c r="U93" s="151"/>
      <c r="V93" s="151"/>
      <c r="W93" s="177" t="str">
        <f t="shared" si="91"/>
        <v/>
      </c>
      <c r="X93" s="95" t="str">
        <f t="shared" si="92"/>
        <v/>
      </c>
      <c r="Y93" s="447"/>
      <c r="Z93" s="151"/>
      <c r="AA93" s="151"/>
      <c r="AB93" s="177" t="str">
        <f t="shared" si="93"/>
        <v/>
      </c>
      <c r="AC93" s="95" t="str">
        <f t="shared" si="94"/>
        <v/>
      </c>
      <c r="AD93" s="447"/>
      <c r="AE93" s="151"/>
      <c r="AF93" s="151"/>
      <c r="AG93" s="177" t="str">
        <f t="shared" si="95"/>
        <v/>
      </c>
      <c r="AH93" s="95" t="str">
        <f t="shared" si="96"/>
        <v/>
      </c>
      <c r="AI93" s="447"/>
      <c r="AJ93" s="151"/>
      <c r="AK93" s="151"/>
      <c r="AL93" s="177" t="str">
        <f t="shared" si="97"/>
        <v/>
      </c>
      <c r="AM93" s="95" t="str">
        <f t="shared" si="98"/>
        <v/>
      </c>
      <c r="AN93" s="447"/>
      <c r="AO93" s="151"/>
      <c r="AP93" s="151"/>
      <c r="AQ93" s="177" t="str">
        <f t="shared" si="99"/>
        <v/>
      </c>
      <c r="AR93" s="95" t="str">
        <f t="shared" si="100"/>
        <v/>
      </c>
      <c r="AS93" s="447"/>
      <c r="AT93" s="151"/>
      <c r="AU93" s="151"/>
      <c r="AV93" s="177" t="str">
        <f t="shared" si="101"/>
        <v/>
      </c>
      <c r="AW93" s="95" t="str">
        <f t="shared" si="102"/>
        <v/>
      </c>
      <c r="AX93" s="447"/>
    </row>
    <row r="94" spans="2:50" hidden="1">
      <c r="B94" s="456"/>
      <c r="C94" s="95">
        <v>8</v>
      </c>
      <c r="D94" s="95"/>
      <c r="E94" s="95"/>
      <c r="F94" s="95"/>
      <c r="G94" s="95"/>
      <c r="H94" s="447"/>
      <c r="I94" s="153" t="str">
        <f t="shared" si="103"/>
        <v/>
      </c>
      <c r="J94" s="153" t="str">
        <f t="shared" si="104"/>
        <v/>
      </c>
      <c r="K94" s="154" t="str">
        <f t="shared" si="105"/>
        <v/>
      </c>
      <c r="L94" s="473"/>
      <c r="M94" s="153" t="str">
        <f t="shared" si="88"/>
        <v/>
      </c>
      <c r="N94" s="448"/>
      <c r="O94" s="448"/>
      <c r="P94" s="151"/>
      <c r="Q94" s="151"/>
      <c r="R94" s="177" t="str">
        <f t="shared" si="89"/>
        <v/>
      </c>
      <c r="S94" s="95" t="str">
        <f t="shared" si="90"/>
        <v/>
      </c>
      <c r="T94" s="447"/>
      <c r="U94" s="151"/>
      <c r="V94" s="151"/>
      <c r="W94" s="177" t="str">
        <f t="shared" si="91"/>
        <v/>
      </c>
      <c r="X94" s="95" t="str">
        <f t="shared" si="92"/>
        <v/>
      </c>
      <c r="Y94" s="447"/>
      <c r="Z94" s="151"/>
      <c r="AA94" s="151"/>
      <c r="AB94" s="177" t="str">
        <f t="shared" si="93"/>
        <v/>
      </c>
      <c r="AC94" s="95" t="str">
        <f t="shared" si="94"/>
        <v/>
      </c>
      <c r="AD94" s="447"/>
      <c r="AE94" s="151"/>
      <c r="AF94" s="151"/>
      <c r="AG94" s="177" t="str">
        <f t="shared" si="95"/>
        <v/>
      </c>
      <c r="AH94" s="95" t="str">
        <f t="shared" si="96"/>
        <v/>
      </c>
      <c r="AI94" s="447"/>
      <c r="AJ94" s="151"/>
      <c r="AK94" s="151"/>
      <c r="AL94" s="177" t="str">
        <f t="shared" si="97"/>
        <v/>
      </c>
      <c r="AM94" s="95" t="str">
        <f t="shared" si="98"/>
        <v/>
      </c>
      <c r="AN94" s="447"/>
      <c r="AO94" s="151"/>
      <c r="AP94" s="151"/>
      <c r="AQ94" s="177" t="str">
        <f t="shared" si="99"/>
        <v/>
      </c>
      <c r="AR94" s="95" t="str">
        <f t="shared" si="100"/>
        <v/>
      </c>
      <c r="AS94" s="447"/>
      <c r="AT94" s="151"/>
      <c r="AU94" s="151"/>
      <c r="AV94" s="177" t="str">
        <f t="shared" si="101"/>
        <v/>
      </c>
      <c r="AW94" s="95" t="str">
        <f t="shared" si="102"/>
        <v/>
      </c>
      <c r="AX94" s="447"/>
    </row>
    <row r="95" spans="2:50" hidden="1">
      <c r="B95" s="456"/>
      <c r="C95" s="95">
        <v>9</v>
      </c>
      <c r="D95" s="95"/>
      <c r="E95" s="95"/>
      <c r="F95" s="95"/>
      <c r="G95" s="95"/>
      <c r="H95" s="447"/>
      <c r="I95" s="153" t="str">
        <f t="shared" si="103"/>
        <v/>
      </c>
      <c r="J95" s="153" t="str">
        <f t="shared" si="104"/>
        <v/>
      </c>
      <c r="K95" s="154" t="str">
        <f t="shared" si="105"/>
        <v/>
      </c>
      <c r="L95" s="473"/>
      <c r="M95" s="153" t="str">
        <f t="shared" si="88"/>
        <v/>
      </c>
      <c r="N95" s="448"/>
      <c r="O95" s="448"/>
      <c r="P95" s="151"/>
      <c r="Q95" s="151"/>
      <c r="R95" s="177" t="str">
        <f t="shared" si="89"/>
        <v/>
      </c>
      <c r="S95" s="95" t="str">
        <f t="shared" si="90"/>
        <v/>
      </c>
      <c r="T95" s="447"/>
      <c r="U95" s="151"/>
      <c r="V95" s="151"/>
      <c r="W95" s="177" t="str">
        <f t="shared" si="91"/>
        <v/>
      </c>
      <c r="X95" s="95" t="str">
        <f t="shared" si="92"/>
        <v/>
      </c>
      <c r="Y95" s="447"/>
      <c r="Z95" s="151"/>
      <c r="AA95" s="151"/>
      <c r="AB95" s="177" t="str">
        <f t="shared" si="93"/>
        <v/>
      </c>
      <c r="AC95" s="95" t="str">
        <f t="shared" si="94"/>
        <v/>
      </c>
      <c r="AD95" s="447"/>
      <c r="AE95" s="151"/>
      <c r="AF95" s="151"/>
      <c r="AG95" s="177" t="str">
        <f t="shared" si="95"/>
        <v/>
      </c>
      <c r="AH95" s="95" t="str">
        <f t="shared" si="96"/>
        <v/>
      </c>
      <c r="AI95" s="447"/>
      <c r="AJ95" s="151"/>
      <c r="AK95" s="151"/>
      <c r="AL95" s="177" t="str">
        <f t="shared" si="97"/>
        <v/>
      </c>
      <c r="AM95" s="95" t="str">
        <f t="shared" si="98"/>
        <v/>
      </c>
      <c r="AN95" s="447"/>
      <c r="AO95" s="151"/>
      <c r="AP95" s="151"/>
      <c r="AQ95" s="177" t="str">
        <f t="shared" si="99"/>
        <v/>
      </c>
      <c r="AR95" s="95" t="str">
        <f t="shared" si="100"/>
        <v/>
      </c>
      <c r="AS95" s="447"/>
      <c r="AT95" s="151"/>
      <c r="AU95" s="151"/>
      <c r="AV95" s="177" t="str">
        <f t="shared" si="101"/>
        <v/>
      </c>
      <c r="AW95" s="95" t="str">
        <f t="shared" si="102"/>
        <v/>
      </c>
      <c r="AX95" s="447"/>
    </row>
    <row r="96" spans="2:50" hidden="1">
      <c r="B96" s="456"/>
      <c r="C96" s="95">
        <v>10</v>
      </c>
      <c r="D96" s="95"/>
      <c r="E96" s="95"/>
      <c r="F96" s="95"/>
      <c r="G96" s="95"/>
      <c r="H96" s="447"/>
      <c r="I96" s="153" t="str">
        <f t="shared" si="103"/>
        <v/>
      </c>
      <c r="J96" s="153" t="str">
        <f t="shared" si="104"/>
        <v/>
      </c>
      <c r="K96" s="154" t="str">
        <f t="shared" si="105"/>
        <v/>
      </c>
      <c r="L96" s="473"/>
      <c r="M96" s="153" t="str">
        <f t="shared" si="88"/>
        <v/>
      </c>
      <c r="N96" s="448"/>
      <c r="O96" s="448"/>
      <c r="P96" s="151"/>
      <c r="Q96" s="151"/>
      <c r="R96" s="177" t="str">
        <f t="shared" si="89"/>
        <v/>
      </c>
      <c r="S96" s="95" t="str">
        <f t="shared" si="90"/>
        <v/>
      </c>
      <c r="T96" s="447"/>
      <c r="U96" s="151"/>
      <c r="V96" s="151"/>
      <c r="W96" s="177" t="str">
        <f t="shared" si="91"/>
        <v/>
      </c>
      <c r="X96" s="95" t="str">
        <f t="shared" si="92"/>
        <v/>
      </c>
      <c r="Y96" s="447"/>
      <c r="Z96" s="151"/>
      <c r="AA96" s="151"/>
      <c r="AB96" s="177" t="str">
        <f t="shared" si="93"/>
        <v/>
      </c>
      <c r="AC96" s="95" t="str">
        <f t="shared" si="94"/>
        <v/>
      </c>
      <c r="AD96" s="447"/>
      <c r="AE96" s="151"/>
      <c r="AF96" s="151"/>
      <c r="AG96" s="177" t="str">
        <f t="shared" si="95"/>
        <v/>
      </c>
      <c r="AH96" s="95" t="str">
        <f t="shared" si="96"/>
        <v/>
      </c>
      <c r="AI96" s="447"/>
      <c r="AJ96" s="151"/>
      <c r="AK96" s="151"/>
      <c r="AL96" s="177" t="str">
        <f t="shared" si="97"/>
        <v/>
      </c>
      <c r="AM96" s="95" t="str">
        <f t="shared" si="98"/>
        <v/>
      </c>
      <c r="AN96" s="447"/>
      <c r="AO96" s="151"/>
      <c r="AP96" s="151"/>
      <c r="AQ96" s="177" t="str">
        <f t="shared" si="99"/>
        <v/>
      </c>
      <c r="AR96" s="95" t="str">
        <f t="shared" si="100"/>
        <v/>
      </c>
      <c r="AS96" s="447"/>
      <c r="AT96" s="151"/>
      <c r="AU96" s="151"/>
      <c r="AV96" s="177" t="str">
        <f t="shared" si="101"/>
        <v/>
      </c>
      <c r="AW96" s="95" t="str">
        <f t="shared" si="102"/>
        <v/>
      </c>
      <c r="AX96" s="447"/>
    </row>
    <row r="97" spans="2:50" hidden="1">
      <c r="B97" s="456"/>
      <c r="C97" s="95">
        <v>11</v>
      </c>
      <c r="D97" s="95"/>
      <c r="E97" s="95"/>
      <c r="F97" s="95"/>
      <c r="G97" s="95"/>
      <c r="H97" s="447"/>
      <c r="I97" s="153" t="str">
        <f t="shared" si="103"/>
        <v/>
      </c>
      <c r="J97" s="153" t="str">
        <f t="shared" si="104"/>
        <v/>
      </c>
      <c r="K97" s="154" t="str">
        <f t="shared" si="105"/>
        <v/>
      </c>
      <c r="L97" s="473"/>
      <c r="M97" s="153" t="str">
        <f t="shared" si="88"/>
        <v/>
      </c>
      <c r="N97" s="448"/>
      <c r="O97" s="448"/>
      <c r="P97" s="95"/>
      <c r="Q97" s="95"/>
      <c r="R97" s="177" t="str">
        <f t="shared" si="89"/>
        <v/>
      </c>
      <c r="S97" s="95" t="str">
        <f t="shared" si="90"/>
        <v/>
      </c>
      <c r="T97" s="447"/>
      <c r="U97" s="95"/>
      <c r="V97" s="95"/>
      <c r="W97" s="177" t="str">
        <f t="shared" si="91"/>
        <v/>
      </c>
      <c r="X97" s="95" t="str">
        <f t="shared" si="92"/>
        <v/>
      </c>
      <c r="Y97" s="447"/>
      <c r="Z97" s="95"/>
      <c r="AA97" s="95"/>
      <c r="AB97" s="177" t="str">
        <f t="shared" si="93"/>
        <v/>
      </c>
      <c r="AC97" s="95" t="str">
        <f t="shared" si="94"/>
        <v/>
      </c>
      <c r="AD97" s="447"/>
      <c r="AE97" s="95"/>
      <c r="AF97" s="95"/>
      <c r="AG97" s="177" t="str">
        <f t="shared" si="95"/>
        <v/>
      </c>
      <c r="AH97" s="95" t="str">
        <f t="shared" si="96"/>
        <v/>
      </c>
      <c r="AI97" s="447"/>
      <c r="AJ97" s="95"/>
      <c r="AK97" s="95"/>
      <c r="AL97" s="177" t="str">
        <f t="shared" si="97"/>
        <v/>
      </c>
      <c r="AM97" s="95" t="str">
        <f t="shared" si="98"/>
        <v/>
      </c>
      <c r="AN97" s="447"/>
      <c r="AO97" s="95"/>
      <c r="AP97" s="95"/>
      <c r="AQ97" s="177" t="str">
        <f t="shared" si="99"/>
        <v/>
      </c>
      <c r="AR97" s="95" t="str">
        <f t="shared" si="100"/>
        <v/>
      </c>
      <c r="AS97" s="447"/>
      <c r="AT97" s="95"/>
      <c r="AU97" s="95"/>
      <c r="AV97" s="177" t="str">
        <f t="shared" si="101"/>
        <v/>
      </c>
      <c r="AW97" s="95" t="str">
        <f t="shared" si="102"/>
        <v/>
      </c>
      <c r="AX97" s="447"/>
    </row>
    <row r="98" spans="2:50" hidden="1">
      <c r="B98" s="456"/>
      <c r="C98" s="95">
        <v>12</v>
      </c>
      <c r="D98" s="95"/>
      <c r="E98" s="95"/>
      <c r="F98" s="95"/>
      <c r="G98" s="95"/>
      <c r="H98" s="447"/>
      <c r="I98" s="153" t="str">
        <f t="shared" si="103"/>
        <v/>
      </c>
      <c r="J98" s="153" t="str">
        <f t="shared" si="104"/>
        <v/>
      </c>
      <c r="K98" s="154" t="str">
        <f t="shared" si="105"/>
        <v/>
      </c>
      <c r="L98" s="473"/>
      <c r="M98" s="153" t="str">
        <f t="shared" si="88"/>
        <v/>
      </c>
      <c r="N98" s="448"/>
      <c r="O98" s="448"/>
      <c r="P98" s="95"/>
      <c r="Q98" s="95"/>
      <c r="R98" s="177" t="str">
        <f t="shared" si="89"/>
        <v/>
      </c>
      <c r="S98" s="95" t="str">
        <f t="shared" si="90"/>
        <v/>
      </c>
      <c r="T98" s="447"/>
      <c r="U98" s="95"/>
      <c r="V98" s="95"/>
      <c r="W98" s="177" t="str">
        <f t="shared" si="91"/>
        <v/>
      </c>
      <c r="X98" s="95" t="str">
        <f t="shared" si="92"/>
        <v/>
      </c>
      <c r="Y98" s="447"/>
      <c r="Z98" s="95"/>
      <c r="AA98" s="95"/>
      <c r="AB98" s="177" t="str">
        <f t="shared" si="93"/>
        <v/>
      </c>
      <c r="AC98" s="95" t="str">
        <f t="shared" si="94"/>
        <v/>
      </c>
      <c r="AD98" s="447"/>
      <c r="AE98" s="95"/>
      <c r="AF98" s="95"/>
      <c r="AG98" s="177" t="str">
        <f t="shared" si="95"/>
        <v/>
      </c>
      <c r="AH98" s="95" t="str">
        <f t="shared" si="96"/>
        <v/>
      </c>
      <c r="AI98" s="447"/>
      <c r="AJ98" s="95"/>
      <c r="AK98" s="95"/>
      <c r="AL98" s="177" t="str">
        <f t="shared" si="97"/>
        <v/>
      </c>
      <c r="AM98" s="95" t="str">
        <f t="shared" si="98"/>
        <v/>
      </c>
      <c r="AN98" s="447"/>
      <c r="AO98" s="95"/>
      <c r="AP98" s="95"/>
      <c r="AQ98" s="177" t="str">
        <f t="shared" si="99"/>
        <v/>
      </c>
      <c r="AR98" s="95" t="str">
        <f t="shared" si="100"/>
        <v/>
      </c>
      <c r="AS98" s="447"/>
      <c r="AT98" s="95"/>
      <c r="AU98" s="95"/>
      <c r="AV98" s="177" t="str">
        <f t="shared" si="101"/>
        <v/>
      </c>
      <c r="AW98" s="95" t="str">
        <f t="shared" si="102"/>
        <v/>
      </c>
      <c r="AX98" s="447"/>
    </row>
    <row r="99" spans="2:50" hidden="1">
      <c r="B99" s="456"/>
      <c r="C99" s="95">
        <v>13</v>
      </c>
      <c r="D99" s="95"/>
      <c r="E99" s="95"/>
      <c r="F99" s="95"/>
      <c r="G99" s="95"/>
      <c r="H99" s="447"/>
      <c r="I99" s="153" t="str">
        <f t="shared" si="103"/>
        <v/>
      </c>
      <c r="J99" s="153" t="str">
        <f t="shared" si="104"/>
        <v/>
      </c>
      <c r="K99" s="154" t="str">
        <f t="shared" si="105"/>
        <v/>
      </c>
      <c r="L99" s="473"/>
      <c r="M99" s="153" t="str">
        <f t="shared" si="88"/>
        <v/>
      </c>
      <c r="N99" s="448"/>
      <c r="O99" s="448"/>
      <c r="P99" s="95"/>
      <c r="Q99" s="95"/>
      <c r="R99" s="177" t="str">
        <f t="shared" si="89"/>
        <v/>
      </c>
      <c r="S99" s="95" t="str">
        <f t="shared" si="90"/>
        <v/>
      </c>
      <c r="T99" s="447"/>
      <c r="U99" s="95"/>
      <c r="V99" s="95"/>
      <c r="W99" s="177" t="str">
        <f t="shared" si="91"/>
        <v/>
      </c>
      <c r="X99" s="95" t="str">
        <f t="shared" si="92"/>
        <v/>
      </c>
      <c r="Y99" s="447"/>
      <c r="Z99" s="95"/>
      <c r="AA99" s="95"/>
      <c r="AB99" s="177" t="str">
        <f t="shared" si="93"/>
        <v/>
      </c>
      <c r="AC99" s="95" t="str">
        <f t="shared" si="94"/>
        <v/>
      </c>
      <c r="AD99" s="447"/>
      <c r="AE99" s="95"/>
      <c r="AF99" s="95"/>
      <c r="AG99" s="177" t="str">
        <f t="shared" si="95"/>
        <v/>
      </c>
      <c r="AH99" s="95" t="str">
        <f t="shared" si="96"/>
        <v/>
      </c>
      <c r="AI99" s="447"/>
      <c r="AJ99" s="95"/>
      <c r="AK99" s="95"/>
      <c r="AL99" s="177" t="str">
        <f t="shared" si="97"/>
        <v/>
      </c>
      <c r="AM99" s="95" t="str">
        <f t="shared" si="98"/>
        <v/>
      </c>
      <c r="AN99" s="447"/>
      <c r="AO99" s="95"/>
      <c r="AP99" s="95"/>
      <c r="AQ99" s="177" t="str">
        <f t="shared" si="99"/>
        <v/>
      </c>
      <c r="AR99" s="95" t="str">
        <f t="shared" si="100"/>
        <v/>
      </c>
      <c r="AS99" s="447"/>
      <c r="AT99" s="95"/>
      <c r="AU99" s="95"/>
      <c r="AV99" s="177" t="str">
        <f t="shared" si="101"/>
        <v/>
      </c>
      <c r="AW99" s="95" t="str">
        <f t="shared" si="102"/>
        <v/>
      </c>
      <c r="AX99" s="447"/>
    </row>
    <row r="100" spans="2:50" ht="13.5" hidden="1" customHeight="1">
      <c r="B100" s="456"/>
      <c r="C100" s="95">
        <v>14</v>
      </c>
      <c r="D100" s="95"/>
      <c r="E100" s="95"/>
      <c r="F100" s="95"/>
      <c r="G100" s="95"/>
      <c r="H100" s="447"/>
      <c r="I100" s="153" t="str">
        <f t="shared" si="103"/>
        <v/>
      </c>
      <c r="J100" s="153" t="str">
        <f t="shared" si="104"/>
        <v/>
      </c>
      <c r="K100" s="154" t="str">
        <f t="shared" si="105"/>
        <v/>
      </c>
      <c r="L100" s="473"/>
      <c r="M100" s="153" t="str">
        <f t="shared" si="88"/>
        <v/>
      </c>
      <c r="N100" s="448"/>
      <c r="O100" s="448"/>
      <c r="P100" s="95"/>
      <c r="Q100" s="95"/>
      <c r="R100" s="177" t="str">
        <f t="shared" si="89"/>
        <v/>
      </c>
      <c r="S100" s="95" t="str">
        <f t="shared" si="90"/>
        <v/>
      </c>
      <c r="T100" s="447"/>
      <c r="U100" s="95"/>
      <c r="V100" s="95"/>
      <c r="W100" s="177" t="str">
        <f t="shared" si="91"/>
        <v/>
      </c>
      <c r="X100" s="95" t="str">
        <f t="shared" si="92"/>
        <v/>
      </c>
      <c r="Y100" s="447"/>
      <c r="Z100" s="95"/>
      <c r="AA100" s="95"/>
      <c r="AB100" s="177" t="str">
        <f t="shared" si="93"/>
        <v/>
      </c>
      <c r="AC100" s="95" t="str">
        <f t="shared" si="94"/>
        <v/>
      </c>
      <c r="AD100" s="447"/>
      <c r="AE100" s="95"/>
      <c r="AF100" s="95"/>
      <c r="AG100" s="177" t="str">
        <f t="shared" si="95"/>
        <v/>
      </c>
      <c r="AH100" s="95" t="str">
        <f t="shared" si="96"/>
        <v/>
      </c>
      <c r="AI100" s="447"/>
      <c r="AJ100" s="95"/>
      <c r="AK100" s="95"/>
      <c r="AL100" s="177" t="str">
        <f t="shared" si="97"/>
        <v/>
      </c>
      <c r="AM100" s="95" t="str">
        <f t="shared" si="98"/>
        <v/>
      </c>
      <c r="AN100" s="447"/>
      <c r="AO100" s="95"/>
      <c r="AP100" s="95"/>
      <c r="AQ100" s="177" t="str">
        <f t="shared" si="99"/>
        <v/>
      </c>
      <c r="AR100" s="95" t="str">
        <f t="shared" si="100"/>
        <v/>
      </c>
      <c r="AS100" s="447"/>
      <c r="AT100" s="95"/>
      <c r="AU100" s="95"/>
      <c r="AV100" s="177" t="str">
        <f t="shared" si="101"/>
        <v/>
      </c>
      <c r="AW100" s="95" t="str">
        <f t="shared" si="102"/>
        <v/>
      </c>
      <c r="AX100" s="447"/>
    </row>
    <row r="101" spans="2:50" hidden="1">
      <c r="B101" s="456"/>
      <c r="C101" s="95">
        <v>15</v>
      </c>
      <c r="D101" s="95"/>
      <c r="E101" s="95"/>
      <c r="F101" s="95"/>
      <c r="G101" s="95"/>
      <c r="H101" s="447"/>
      <c r="I101" s="153" t="str">
        <f t="shared" si="103"/>
        <v/>
      </c>
      <c r="J101" s="153" t="str">
        <f t="shared" si="104"/>
        <v/>
      </c>
      <c r="K101" s="154" t="str">
        <f t="shared" si="105"/>
        <v/>
      </c>
      <c r="L101" s="473"/>
      <c r="M101" s="153" t="str">
        <f t="shared" si="88"/>
        <v/>
      </c>
      <c r="N101" s="448"/>
      <c r="O101" s="448"/>
      <c r="P101" s="95"/>
      <c r="Q101" s="95"/>
      <c r="R101" s="177" t="str">
        <f t="shared" si="89"/>
        <v/>
      </c>
      <c r="S101" s="95" t="str">
        <f t="shared" si="90"/>
        <v/>
      </c>
      <c r="T101" s="447"/>
      <c r="U101" s="95"/>
      <c r="V101" s="95"/>
      <c r="W101" s="177" t="str">
        <f t="shared" si="91"/>
        <v/>
      </c>
      <c r="X101" s="95" t="str">
        <f t="shared" si="92"/>
        <v/>
      </c>
      <c r="Y101" s="447"/>
      <c r="Z101" s="95"/>
      <c r="AA101" s="95"/>
      <c r="AB101" s="177" t="str">
        <f t="shared" si="93"/>
        <v/>
      </c>
      <c r="AC101" s="95" t="str">
        <f t="shared" si="94"/>
        <v/>
      </c>
      <c r="AD101" s="447"/>
      <c r="AE101" s="95"/>
      <c r="AF101" s="95"/>
      <c r="AG101" s="177" t="str">
        <f t="shared" si="95"/>
        <v/>
      </c>
      <c r="AH101" s="95" t="str">
        <f t="shared" si="96"/>
        <v/>
      </c>
      <c r="AI101" s="447"/>
      <c r="AJ101" s="95"/>
      <c r="AK101" s="95"/>
      <c r="AL101" s="177" t="str">
        <f t="shared" si="97"/>
        <v/>
      </c>
      <c r="AM101" s="95" t="str">
        <f t="shared" si="98"/>
        <v/>
      </c>
      <c r="AN101" s="447"/>
      <c r="AO101" s="95"/>
      <c r="AP101" s="95"/>
      <c r="AQ101" s="177" t="str">
        <f t="shared" si="99"/>
        <v/>
      </c>
      <c r="AR101" s="95" t="str">
        <f t="shared" si="100"/>
        <v/>
      </c>
      <c r="AS101" s="447"/>
      <c r="AT101" s="95"/>
      <c r="AU101" s="95"/>
      <c r="AV101" s="177" t="str">
        <f t="shared" si="101"/>
        <v/>
      </c>
      <c r="AW101" s="95" t="str">
        <f t="shared" si="102"/>
        <v/>
      </c>
      <c r="AX101" s="447"/>
    </row>
    <row r="102" spans="2:50" ht="15.6" hidden="1">
      <c r="B102" s="460" t="s">
        <v>115</v>
      </c>
      <c r="C102" s="461"/>
      <c r="D102" s="461"/>
      <c r="E102" s="461"/>
      <c r="F102" s="461"/>
      <c r="G102" s="461"/>
      <c r="H102" s="461"/>
      <c r="I102" s="150"/>
      <c r="J102" s="150"/>
      <c r="K102" s="150"/>
      <c r="L102" s="150"/>
      <c r="M102" s="150"/>
      <c r="N102" s="448" t="s">
        <v>116</v>
      </c>
      <c r="O102" s="463" t="s">
        <v>63</v>
      </c>
      <c r="P102" s="465">
        <f>AT82+1</f>
        <v>45902</v>
      </c>
      <c r="Q102" s="456"/>
      <c r="R102" s="456"/>
      <c r="S102" s="456"/>
      <c r="T102" s="456"/>
      <c r="U102" s="465">
        <f>P102+1</f>
        <v>45903</v>
      </c>
      <c r="V102" s="456"/>
      <c r="W102" s="456"/>
      <c r="X102" s="456"/>
      <c r="Y102" s="456"/>
      <c r="Z102" s="465">
        <f>U102+1</f>
        <v>45904</v>
      </c>
      <c r="AA102" s="456"/>
      <c r="AB102" s="456"/>
      <c r="AC102" s="456"/>
      <c r="AD102" s="456"/>
      <c r="AE102" s="465">
        <f>Z102+1</f>
        <v>45905</v>
      </c>
      <c r="AF102" s="456"/>
      <c r="AG102" s="456"/>
      <c r="AH102" s="456"/>
      <c r="AI102" s="456"/>
      <c r="AJ102" s="465">
        <f>AE102+1</f>
        <v>45906</v>
      </c>
      <c r="AK102" s="456"/>
      <c r="AL102" s="456"/>
      <c r="AM102" s="456"/>
      <c r="AN102" s="456"/>
      <c r="AO102" s="465">
        <f>AJ102+1</f>
        <v>45907</v>
      </c>
      <c r="AP102" s="456"/>
      <c r="AQ102" s="456"/>
      <c r="AR102" s="456"/>
      <c r="AS102" s="456"/>
      <c r="AT102" s="465">
        <f>AO102+1</f>
        <v>45908</v>
      </c>
      <c r="AU102" s="456"/>
      <c r="AV102" s="456"/>
      <c r="AW102" s="456"/>
      <c r="AX102" s="456"/>
    </row>
    <row r="103" spans="2:50" ht="15.6" hidden="1">
      <c r="B103" s="462"/>
      <c r="C103" s="462"/>
      <c r="D103" s="462"/>
      <c r="E103" s="462"/>
      <c r="F103" s="462"/>
      <c r="G103" s="462"/>
      <c r="H103" s="462"/>
      <c r="I103" s="150"/>
      <c r="J103" s="150"/>
      <c r="K103" s="150"/>
      <c r="L103" s="150"/>
      <c r="M103" s="150"/>
      <c r="N103" s="448"/>
      <c r="O103" s="464"/>
      <c r="P103" s="465" t="s">
        <v>77</v>
      </c>
      <c r="Q103" s="456"/>
      <c r="R103" s="456"/>
      <c r="S103" s="456"/>
      <c r="T103" s="456"/>
      <c r="U103" s="465" t="s">
        <v>78</v>
      </c>
      <c r="V103" s="456"/>
      <c r="W103" s="456"/>
      <c r="X103" s="456"/>
      <c r="Y103" s="456"/>
      <c r="Z103" s="465" t="s">
        <v>79</v>
      </c>
      <c r="AA103" s="456"/>
      <c r="AB103" s="456"/>
      <c r="AC103" s="456"/>
      <c r="AD103" s="456"/>
      <c r="AE103" s="465" t="s">
        <v>74</v>
      </c>
      <c r="AF103" s="456"/>
      <c r="AG103" s="456"/>
      <c r="AH103" s="456"/>
      <c r="AI103" s="456"/>
      <c r="AJ103" s="465" t="s">
        <v>75</v>
      </c>
      <c r="AK103" s="456"/>
      <c r="AL103" s="456"/>
      <c r="AM103" s="456"/>
      <c r="AN103" s="456"/>
      <c r="AO103" s="465" t="s">
        <v>70</v>
      </c>
      <c r="AP103" s="456"/>
      <c r="AQ103" s="456"/>
      <c r="AR103" s="456"/>
      <c r="AS103" s="456"/>
      <c r="AT103" s="465" t="s">
        <v>76</v>
      </c>
      <c r="AU103" s="456"/>
      <c r="AV103" s="456"/>
      <c r="AW103" s="456"/>
      <c r="AX103" s="456"/>
    </row>
    <row r="104" spans="2:50" hidden="1">
      <c r="B104" s="448" t="s">
        <v>117</v>
      </c>
      <c r="C104" s="448" t="s">
        <v>118</v>
      </c>
      <c r="D104" s="448"/>
      <c r="E104" s="448" t="s">
        <v>119</v>
      </c>
      <c r="F104" s="448"/>
      <c r="G104" s="448"/>
      <c r="H104" s="452" t="s">
        <v>120</v>
      </c>
      <c r="I104" s="455" t="s">
        <v>121</v>
      </c>
      <c r="J104" s="455"/>
      <c r="K104" s="455"/>
      <c r="L104" s="455" t="s">
        <v>120</v>
      </c>
      <c r="M104" s="455" t="s">
        <v>122</v>
      </c>
      <c r="N104" s="448"/>
      <c r="O104" s="448" t="s">
        <v>123</v>
      </c>
      <c r="P104" s="449" t="s">
        <v>124</v>
      </c>
      <c r="Q104" s="450"/>
      <c r="R104" s="450"/>
      <c r="S104" s="451"/>
      <c r="T104" s="448" t="s">
        <v>120</v>
      </c>
      <c r="U104" s="449" t="s">
        <v>124</v>
      </c>
      <c r="V104" s="450"/>
      <c r="W104" s="450"/>
      <c r="X104" s="451"/>
      <c r="Y104" s="448" t="s">
        <v>120</v>
      </c>
      <c r="Z104" s="449" t="s">
        <v>124</v>
      </c>
      <c r="AA104" s="450"/>
      <c r="AB104" s="450"/>
      <c r="AC104" s="451"/>
      <c r="AD104" s="448" t="s">
        <v>120</v>
      </c>
      <c r="AE104" s="449" t="s">
        <v>124</v>
      </c>
      <c r="AF104" s="450"/>
      <c r="AG104" s="450"/>
      <c r="AH104" s="451"/>
      <c r="AI104" s="448" t="s">
        <v>120</v>
      </c>
      <c r="AJ104" s="449" t="s">
        <v>124</v>
      </c>
      <c r="AK104" s="450"/>
      <c r="AL104" s="450"/>
      <c r="AM104" s="451"/>
      <c r="AN104" s="448" t="s">
        <v>120</v>
      </c>
      <c r="AO104" s="449" t="s">
        <v>124</v>
      </c>
      <c r="AP104" s="450"/>
      <c r="AQ104" s="450"/>
      <c r="AR104" s="451"/>
      <c r="AS104" s="448" t="s">
        <v>120</v>
      </c>
      <c r="AT104" s="449" t="s">
        <v>124</v>
      </c>
      <c r="AU104" s="450"/>
      <c r="AV104" s="450"/>
      <c r="AW104" s="451"/>
      <c r="AX104" s="448" t="s">
        <v>120</v>
      </c>
    </row>
    <row r="105" spans="2:50" hidden="1">
      <c r="B105" s="448"/>
      <c r="C105" s="448"/>
      <c r="D105" s="448"/>
      <c r="E105" s="448" t="s">
        <v>125</v>
      </c>
      <c r="F105" s="448"/>
      <c r="G105" s="448"/>
      <c r="H105" s="453"/>
      <c r="I105" s="455" t="s">
        <v>125</v>
      </c>
      <c r="J105" s="455"/>
      <c r="K105" s="455"/>
      <c r="L105" s="455"/>
      <c r="M105" s="455"/>
      <c r="N105" s="448"/>
      <c r="O105" s="448"/>
      <c r="P105" s="449" t="s">
        <v>126</v>
      </c>
      <c r="Q105" s="450"/>
      <c r="R105" s="450"/>
      <c r="S105" s="451"/>
      <c r="T105" s="448"/>
      <c r="U105" s="449" t="s">
        <v>126</v>
      </c>
      <c r="V105" s="450"/>
      <c r="W105" s="450"/>
      <c r="X105" s="451"/>
      <c r="Y105" s="448"/>
      <c r="Z105" s="449" t="s">
        <v>126</v>
      </c>
      <c r="AA105" s="450"/>
      <c r="AB105" s="450"/>
      <c r="AC105" s="451"/>
      <c r="AD105" s="448"/>
      <c r="AE105" s="449" t="s">
        <v>126</v>
      </c>
      <c r="AF105" s="450"/>
      <c r="AG105" s="450"/>
      <c r="AH105" s="451"/>
      <c r="AI105" s="448"/>
      <c r="AJ105" s="449" t="s">
        <v>126</v>
      </c>
      <c r="AK105" s="450"/>
      <c r="AL105" s="450"/>
      <c r="AM105" s="451"/>
      <c r="AN105" s="448"/>
      <c r="AO105" s="449" t="s">
        <v>126</v>
      </c>
      <c r="AP105" s="450"/>
      <c r="AQ105" s="450"/>
      <c r="AR105" s="451"/>
      <c r="AS105" s="448"/>
      <c r="AT105" s="449" t="s">
        <v>126</v>
      </c>
      <c r="AU105" s="450"/>
      <c r="AV105" s="450"/>
      <c r="AW105" s="451"/>
      <c r="AX105" s="448"/>
    </row>
    <row r="106" spans="2:50" hidden="1">
      <c r="B106" s="448"/>
      <c r="C106" s="448"/>
      <c r="D106" s="448"/>
      <c r="E106" s="94" t="s">
        <v>127</v>
      </c>
      <c r="F106" s="94" t="s">
        <v>128</v>
      </c>
      <c r="G106" s="94" t="s">
        <v>129</v>
      </c>
      <c r="H106" s="454"/>
      <c r="I106" s="152" t="s">
        <v>127</v>
      </c>
      <c r="J106" s="152" t="s">
        <v>128</v>
      </c>
      <c r="K106" s="152" t="s">
        <v>129</v>
      </c>
      <c r="L106" s="455"/>
      <c r="M106" s="455"/>
      <c r="N106" s="448"/>
      <c r="O106" s="448"/>
      <c r="P106" s="94" t="s">
        <v>127</v>
      </c>
      <c r="Q106" s="94" t="s">
        <v>128</v>
      </c>
      <c r="R106" s="94" t="s">
        <v>129</v>
      </c>
      <c r="S106" s="94" t="s">
        <v>122</v>
      </c>
      <c r="T106" s="448"/>
      <c r="U106" s="94" t="s">
        <v>127</v>
      </c>
      <c r="V106" s="94" t="s">
        <v>128</v>
      </c>
      <c r="W106" s="94" t="s">
        <v>129</v>
      </c>
      <c r="X106" s="94" t="s">
        <v>122</v>
      </c>
      <c r="Y106" s="448"/>
      <c r="Z106" s="94" t="s">
        <v>127</v>
      </c>
      <c r="AA106" s="94" t="s">
        <v>128</v>
      </c>
      <c r="AB106" s="94" t="s">
        <v>129</v>
      </c>
      <c r="AC106" s="94" t="s">
        <v>122</v>
      </c>
      <c r="AD106" s="448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8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8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8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8"/>
    </row>
    <row r="107" spans="2:50" hidden="1">
      <c r="B107" s="456" t="s">
        <v>225</v>
      </c>
      <c r="C107" s="95">
        <v>1</v>
      </c>
      <c r="D107" s="95" t="s">
        <v>226</v>
      </c>
      <c r="E107" s="95">
        <v>19</v>
      </c>
      <c r="F107" s="95">
        <v>1500</v>
      </c>
      <c r="G107" s="177">
        <f>F107/E107</f>
        <v>78.94736842105263</v>
      </c>
      <c r="H107" s="447">
        <f>AVERAGE(G107:G121)</f>
        <v>104.83096747470918</v>
      </c>
      <c r="I107" s="153">
        <f t="shared" ref="I107:I109" si="106">IFERROR(AVERAGE(P107,U107,Z107,AE107,AJ107,AO107,AT107),"")</f>
        <v>19</v>
      </c>
      <c r="J107" s="153">
        <f t="shared" ref="J107:J109" si="107">IFERROR(AVERAGE(Q107,V107,AA107,AF107,AK107,AP107,AU107),"")</f>
        <v>1409.2982534994567</v>
      </c>
      <c r="K107" s="154">
        <f t="shared" ref="K107:K109" si="108">IFERROR(AVERAGE(R107,W107,AB107,AG107,AL107,AQ107,AV107),"")</f>
        <v>74.173592289445068</v>
      </c>
      <c r="L107" s="473">
        <f>IFERROR(AVERAGE(K107:K121),"-")</f>
        <v>98.608802258039503</v>
      </c>
      <c r="M107" s="153">
        <f>IFERROR(RANK(K107, K$107:K$121),"")</f>
        <v>5</v>
      </c>
      <c r="N107" s="448"/>
      <c r="O107" s="448"/>
      <c r="P107" s="151">
        <v>19</v>
      </c>
      <c r="Q107" s="151">
        <v>1413.5885167464112</v>
      </c>
      <c r="R107" s="177">
        <f>IFERROR(Q107/P107,"")</f>
        <v>74.399395618232163</v>
      </c>
      <c r="S107" s="95">
        <f>IFERROR(RANK(R107, R$107:R$121),"")</f>
        <v>5</v>
      </c>
      <c r="T107" s="447">
        <f>AVERAGE(R107:R121)</f>
        <v>98.692197883789547</v>
      </c>
      <c r="U107" s="151">
        <v>19</v>
      </c>
      <c r="V107" s="151">
        <v>1406.3768115942025</v>
      </c>
      <c r="W107" s="177">
        <f>IFERROR(V107/U107,"")</f>
        <v>74.019832189168554</v>
      </c>
      <c r="X107" s="95">
        <f>IFERROR(RANK(W107, W$107:W$121),"")</f>
        <v>6</v>
      </c>
      <c r="Y107" s="447">
        <f>AVERAGE(W107:W121)</f>
        <v>98.459038663566133</v>
      </c>
      <c r="Z107" s="151">
        <v>19</v>
      </c>
      <c r="AA107" s="151">
        <v>1409.2063492063489</v>
      </c>
      <c r="AB107" s="177">
        <f>IFERROR(AA107/Z107,"")</f>
        <v>74.168755221386789</v>
      </c>
      <c r="AC107" s="95">
        <f>IFERROR(RANK(AB107, AB$107:AB$121),"")</f>
        <v>6</v>
      </c>
      <c r="AD107" s="447">
        <f>AVERAGE(AB107:AB121)</f>
        <v>98.602160134264253</v>
      </c>
      <c r="AE107" s="151">
        <v>19</v>
      </c>
      <c r="AF107" s="151">
        <v>1412.5827814569536</v>
      </c>
      <c r="AG107" s="177">
        <f>IFERROR(AF107/AE107,"")</f>
        <v>74.346462181944929</v>
      </c>
      <c r="AH107" s="95">
        <f>IFERROR(RANK(AG107, AG$107:AG$121),"")</f>
        <v>5</v>
      </c>
      <c r="AI107" s="447">
        <f>AVERAGE(AG107:AG121)</f>
        <v>98.620080327583068</v>
      </c>
      <c r="AJ107" s="151">
        <v>19</v>
      </c>
      <c r="AK107" s="151">
        <v>1407.341772151899</v>
      </c>
      <c r="AL107" s="177">
        <f>IFERROR(AK107/AJ107,"")</f>
        <v>74.070619586942058</v>
      </c>
      <c r="AM107" s="95">
        <f>IFERROR(RANK(AL107, AL$107:AL$121),"")</f>
        <v>6</v>
      </c>
      <c r="AN107" s="447">
        <f>AVERAGE(AL107:AL121)</f>
        <v>98.546991380708306</v>
      </c>
      <c r="AO107" s="151">
        <v>19</v>
      </c>
      <c r="AP107" s="151">
        <v>1408.363636363636</v>
      </c>
      <c r="AQ107" s="177">
        <f>IFERROR(AP107/AO107,"")</f>
        <v>74.124401913875587</v>
      </c>
      <c r="AR107" s="95">
        <f>IFERROR(RANK(AQ107, AQ$107:AQ$121),"")</f>
        <v>5</v>
      </c>
      <c r="AS107" s="447">
        <f>AVERAGE(AQ107:AQ121)</f>
        <v>98.612376198731695</v>
      </c>
      <c r="AT107" s="151">
        <v>19</v>
      </c>
      <c r="AU107" s="151">
        <v>1407.627906976744</v>
      </c>
      <c r="AV107" s="177">
        <f>IFERROR(AU107/AT107,"")</f>
        <v>74.085679314565482</v>
      </c>
      <c r="AW107" s="95">
        <f>IFERROR(RANK(AV107, AV$107:AV$121),"")</f>
        <v>6</v>
      </c>
      <c r="AX107" s="447">
        <f>AVERAGE(AV107:AV121)</f>
        <v>98.728771217633479</v>
      </c>
    </row>
    <row r="108" spans="2:50" hidden="1">
      <c r="B108" s="456"/>
      <c r="C108" s="95">
        <v>2</v>
      </c>
      <c r="D108" s="95" t="s">
        <v>227</v>
      </c>
      <c r="E108" s="95">
        <v>17</v>
      </c>
      <c r="F108" s="95">
        <v>1500</v>
      </c>
      <c r="G108" s="177">
        <f t="shared" ref="G108:G113" si="109">F108/E108</f>
        <v>88.235294117647058</v>
      </c>
      <c r="H108" s="447"/>
      <c r="I108" s="153">
        <f t="shared" si="106"/>
        <v>17</v>
      </c>
      <c r="J108" s="153">
        <f t="shared" si="107"/>
        <v>1410.4046205207858</v>
      </c>
      <c r="K108" s="154">
        <f t="shared" si="108"/>
        <v>82.964977677693284</v>
      </c>
      <c r="L108" s="473"/>
      <c r="M108" s="153">
        <f t="shared" ref="M108:M121" si="110">IFERROR(RANK(K108, K$107:K$121),"")</f>
        <v>4</v>
      </c>
      <c r="N108" s="448"/>
      <c r="O108" s="448"/>
      <c r="P108" s="151">
        <v>17</v>
      </c>
      <c r="Q108" s="151">
        <v>1415.2628839146284</v>
      </c>
      <c r="R108" s="177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47"/>
      <c r="U108" s="151">
        <v>17</v>
      </c>
      <c r="V108" s="151">
        <v>1407.8258145363404</v>
      </c>
      <c r="W108" s="177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47"/>
      <c r="Z108" s="151">
        <v>17</v>
      </c>
      <c r="AA108" s="151">
        <v>1414.2694497153695</v>
      </c>
      <c r="AB108" s="177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47"/>
      <c r="AE108" s="151">
        <v>17</v>
      </c>
      <c r="AF108" s="151">
        <v>1410.8823529411766</v>
      </c>
      <c r="AG108" s="177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47"/>
      <c r="AJ108" s="151">
        <v>17</v>
      </c>
      <c r="AK108" s="151">
        <v>1408.9952153110048</v>
      </c>
      <c r="AL108" s="177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47"/>
      <c r="AO108" s="151">
        <v>17</v>
      </c>
      <c r="AP108" s="151">
        <v>1406.8654970760233</v>
      </c>
      <c r="AQ108" s="177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47"/>
      <c r="AT108" s="151">
        <v>17</v>
      </c>
      <c r="AU108" s="151">
        <v>1408.7311301509585</v>
      </c>
      <c r="AV108" s="177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47"/>
    </row>
    <row r="109" spans="2:50" hidden="1">
      <c r="B109" s="456"/>
      <c r="C109" s="95">
        <v>3</v>
      </c>
      <c r="D109" s="95" t="s">
        <v>228</v>
      </c>
      <c r="E109" s="95">
        <v>19</v>
      </c>
      <c r="F109" s="95">
        <v>1500</v>
      </c>
      <c r="G109" s="177">
        <f t="shared" si="109"/>
        <v>78.94736842105263</v>
      </c>
      <c r="H109" s="447"/>
      <c r="I109" s="153">
        <f t="shared" si="106"/>
        <v>19</v>
      </c>
      <c r="J109" s="153">
        <f t="shared" si="107"/>
        <v>1408.3981866093402</v>
      </c>
      <c r="K109" s="154">
        <f t="shared" si="108"/>
        <v>74.126220347860013</v>
      </c>
      <c r="L109" s="473"/>
      <c r="M109" s="153">
        <f t="shared" si="110"/>
        <v>6</v>
      </c>
      <c r="N109" s="448"/>
      <c r="O109" s="448"/>
      <c r="P109" s="151">
        <v>19</v>
      </c>
      <c r="Q109" s="151">
        <v>1408.5</v>
      </c>
      <c r="R109" s="177">
        <f t="shared" si="111"/>
        <v>74.131578947368425</v>
      </c>
      <c r="S109" s="95">
        <f t="shared" si="112"/>
        <v>6</v>
      </c>
      <c r="T109" s="447"/>
      <c r="U109" s="151">
        <v>19</v>
      </c>
      <c r="V109" s="151">
        <v>1406.4596273291925</v>
      </c>
      <c r="W109" s="177">
        <f t="shared" si="113"/>
        <v>74.024190912062764</v>
      </c>
      <c r="X109" s="95">
        <f t="shared" si="114"/>
        <v>5</v>
      </c>
      <c r="Y109" s="447"/>
      <c r="Z109" s="151">
        <v>19</v>
      </c>
      <c r="AA109" s="151">
        <v>1409.801324503311</v>
      </c>
      <c r="AB109" s="177">
        <f t="shared" si="115"/>
        <v>74.200069710700575</v>
      </c>
      <c r="AC109" s="95">
        <f t="shared" si="116"/>
        <v>5</v>
      </c>
      <c r="AD109" s="447"/>
      <c r="AE109" s="151">
        <v>19</v>
      </c>
      <c r="AF109" s="151">
        <v>1406.6129032258059</v>
      </c>
      <c r="AG109" s="177">
        <f t="shared" si="117"/>
        <v>74.0322580645161</v>
      </c>
      <c r="AH109" s="95">
        <f t="shared" si="118"/>
        <v>6</v>
      </c>
      <c r="AI109" s="447"/>
      <c r="AJ109" s="151">
        <v>19</v>
      </c>
      <c r="AK109" s="151">
        <v>1414.5599999999995</v>
      </c>
      <c r="AL109" s="177">
        <f t="shared" si="119"/>
        <v>74.450526315789446</v>
      </c>
      <c r="AM109" s="95">
        <f t="shared" si="120"/>
        <v>5</v>
      </c>
      <c r="AN109" s="447"/>
      <c r="AO109" s="151">
        <v>19</v>
      </c>
      <c r="AP109" s="151">
        <v>1404.9710982658958</v>
      </c>
      <c r="AQ109" s="177">
        <f t="shared" si="121"/>
        <v>73.94584727715241</v>
      </c>
      <c r="AR109" s="95">
        <f t="shared" si="122"/>
        <v>6</v>
      </c>
      <c r="AS109" s="447"/>
      <c r="AT109" s="151">
        <v>19</v>
      </c>
      <c r="AU109" s="151">
        <v>1407.8823529411764</v>
      </c>
      <c r="AV109" s="177">
        <f t="shared" si="123"/>
        <v>74.099071207430327</v>
      </c>
      <c r="AW109" s="95">
        <f t="shared" si="124"/>
        <v>5</v>
      </c>
      <c r="AX109" s="447"/>
    </row>
    <row r="110" spans="2:50" hidden="1">
      <c r="B110" s="456"/>
      <c r="C110" s="95">
        <v>4</v>
      </c>
      <c r="D110" s="95" t="s">
        <v>230</v>
      </c>
      <c r="E110" s="95">
        <v>17</v>
      </c>
      <c r="F110" s="95">
        <v>2000</v>
      </c>
      <c r="G110" s="177">
        <f t="shared" si="109"/>
        <v>117.64705882352941</v>
      </c>
      <c r="H110" s="447"/>
      <c r="I110" s="153">
        <f>IFERROR(AVERAGE(P110,U110,Z110,AE110,AJ110,AO110,AT110),"")</f>
        <v>17</v>
      </c>
      <c r="J110" s="153">
        <f>IFERROR(AVERAGE(Q110,V110,AA110,AF110,AK110,AP110,AU110),"")</f>
        <v>1888.9338654902497</v>
      </c>
      <c r="K110" s="154">
        <f>IFERROR(AVERAGE(R110,W110,AB110,AG110,AL110,AQ110,AV110),"")</f>
        <v>111.1137567935441</v>
      </c>
      <c r="L110" s="473"/>
      <c r="M110" s="153">
        <f t="shared" si="110"/>
        <v>2</v>
      </c>
      <c r="N110" s="448"/>
      <c r="O110" s="448"/>
      <c r="P110" s="151">
        <v>17</v>
      </c>
      <c r="Q110" s="151">
        <v>1888.2352941176478</v>
      </c>
      <c r="R110" s="177">
        <f t="shared" si="111"/>
        <v>111.07266435986163</v>
      </c>
      <c r="S110" s="95">
        <f t="shared" si="112"/>
        <v>2</v>
      </c>
      <c r="T110" s="447"/>
      <c r="U110" s="151">
        <v>17</v>
      </c>
      <c r="V110" s="151">
        <v>1888.8679245283013</v>
      </c>
      <c r="W110" s="177">
        <f t="shared" si="113"/>
        <v>111.10987791342949</v>
      </c>
      <c r="X110" s="95">
        <f t="shared" si="114"/>
        <v>2</v>
      </c>
      <c r="Y110" s="447"/>
      <c r="Z110" s="151">
        <v>17</v>
      </c>
      <c r="AA110" s="151">
        <v>1891.224489795919</v>
      </c>
      <c r="AB110" s="177">
        <f t="shared" si="115"/>
        <v>111.24849939975994</v>
      </c>
      <c r="AC110" s="95">
        <f t="shared" si="116"/>
        <v>2</v>
      </c>
      <c r="AD110" s="447"/>
      <c r="AE110" s="151">
        <v>17</v>
      </c>
      <c r="AF110" s="151">
        <v>1893.6000000000008</v>
      </c>
      <c r="AG110" s="177">
        <f t="shared" si="117"/>
        <v>111.38823529411769</v>
      </c>
      <c r="AH110" s="95">
        <f t="shared" si="118"/>
        <v>2</v>
      </c>
      <c r="AI110" s="447"/>
      <c r="AJ110" s="151">
        <v>17</v>
      </c>
      <c r="AK110" s="151">
        <v>1878.4615384615374</v>
      </c>
      <c r="AL110" s="177">
        <f t="shared" si="119"/>
        <v>110.49773755656102</v>
      </c>
      <c r="AM110" s="95">
        <f t="shared" si="120"/>
        <v>2</v>
      </c>
      <c r="AN110" s="447"/>
      <c r="AO110" s="151">
        <v>17</v>
      </c>
      <c r="AP110" s="151">
        <v>1890.7964601769911</v>
      </c>
      <c r="AQ110" s="177">
        <f t="shared" si="121"/>
        <v>111.22332118688183</v>
      </c>
      <c r="AR110" s="95">
        <f t="shared" si="122"/>
        <v>2</v>
      </c>
      <c r="AS110" s="447"/>
      <c r="AT110" s="151">
        <v>17</v>
      </c>
      <c r="AU110" s="151">
        <v>1891.3513513513512</v>
      </c>
      <c r="AV110" s="177">
        <f t="shared" si="123"/>
        <v>111.25596184419713</v>
      </c>
      <c r="AW110" s="95">
        <f t="shared" si="124"/>
        <v>2</v>
      </c>
      <c r="AX110" s="447"/>
    </row>
    <row r="111" spans="2:50" hidden="1">
      <c r="B111" s="456"/>
      <c r="C111" s="95">
        <v>5</v>
      </c>
      <c r="D111" s="95" t="s">
        <v>231</v>
      </c>
      <c r="E111" s="95">
        <v>18</v>
      </c>
      <c r="F111" s="95">
        <v>2000</v>
      </c>
      <c r="G111" s="177">
        <f t="shared" si="109"/>
        <v>111.11111111111111</v>
      </c>
      <c r="H111" s="447"/>
      <c r="I111" s="153">
        <f t="shared" ref="I111:I121" si="125">IFERROR(AVERAGE(P111,U111,Z111,AE111,AJ111,AO111,AT111),"")</f>
        <v>18</v>
      </c>
      <c r="J111" s="153">
        <f t="shared" ref="J111:J121" si="126">IFERROR(AVERAGE(Q111,V111,AA111,AF111,AK111,AP111,AU111),"")</f>
        <v>1883.4621069636873</v>
      </c>
      <c r="K111" s="154">
        <f t="shared" ref="K111:K121" si="127">IFERROR(AVERAGE(R111,W111,AB111,AG111,AL111,AQ111,AV111),"")</f>
        <v>104.63678372020486</v>
      </c>
      <c r="L111" s="473"/>
      <c r="M111" s="153">
        <f t="shared" si="110"/>
        <v>3</v>
      </c>
      <c r="N111" s="448"/>
      <c r="O111" s="448"/>
      <c r="P111" s="151">
        <v>18</v>
      </c>
      <c r="Q111" s="151">
        <v>1890.8737864077677</v>
      </c>
      <c r="R111" s="177">
        <f t="shared" si="111"/>
        <v>105.04854368932043</v>
      </c>
      <c r="S111" s="95">
        <f t="shared" si="112"/>
        <v>3</v>
      </c>
      <c r="T111" s="447"/>
      <c r="U111" s="151">
        <v>18</v>
      </c>
      <c r="V111" s="151">
        <v>1880.1869158878501</v>
      </c>
      <c r="W111" s="177">
        <f t="shared" si="113"/>
        <v>104.45482866043612</v>
      </c>
      <c r="X111" s="95">
        <f t="shared" si="114"/>
        <v>3</v>
      </c>
      <c r="Y111" s="447"/>
      <c r="Z111" s="151">
        <v>18</v>
      </c>
      <c r="AA111" s="151">
        <v>1886.6666666666672</v>
      </c>
      <c r="AB111" s="177">
        <f t="shared" si="115"/>
        <v>104.81481481481484</v>
      </c>
      <c r="AC111" s="95">
        <f t="shared" si="116"/>
        <v>3</v>
      </c>
      <c r="AD111" s="447"/>
      <c r="AE111" s="151">
        <v>18</v>
      </c>
      <c r="AF111" s="151">
        <v>1876.8292682926824</v>
      </c>
      <c r="AG111" s="177">
        <f t="shared" si="117"/>
        <v>104.2682926829268</v>
      </c>
      <c r="AH111" s="95">
        <f t="shared" si="118"/>
        <v>3</v>
      </c>
      <c r="AI111" s="447"/>
      <c r="AJ111" s="151">
        <v>18</v>
      </c>
      <c r="AK111" s="151">
        <v>1883.2941176470586</v>
      </c>
      <c r="AL111" s="177">
        <f t="shared" si="119"/>
        <v>104.62745098039214</v>
      </c>
      <c r="AM111" s="95">
        <f t="shared" si="120"/>
        <v>3</v>
      </c>
      <c r="AN111" s="447"/>
      <c r="AO111" s="151">
        <v>18</v>
      </c>
      <c r="AP111" s="151">
        <v>1879.3043478260872</v>
      </c>
      <c r="AQ111" s="177">
        <f t="shared" si="121"/>
        <v>104.40579710144929</v>
      </c>
      <c r="AR111" s="95">
        <f t="shared" si="122"/>
        <v>3</v>
      </c>
      <c r="AS111" s="447"/>
      <c r="AT111" s="151">
        <v>18</v>
      </c>
      <c r="AU111" s="151">
        <v>1887.0796460176991</v>
      </c>
      <c r="AV111" s="177">
        <f t="shared" si="123"/>
        <v>104.83775811209439</v>
      </c>
      <c r="AW111" s="95">
        <f t="shared" si="124"/>
        <v>3</v>
      </c>
      <c r="AX111" s="447"/>
    </row>
    <row r="112" spans="2:50" hidden="1">
      <c r="B112" s="456"/>
      <c r="C112" s="95">
        <v>6</v>
      </c>
      <c r="D112" s="95" t="s">
        <v>232</v>
      </c>
      <c r="E112" s="95">
        <v>8</v>
      </c>
      <c r="F112" s="95">
        <v>1500</v>
      </c>
      <c r="G112" s="177">
        <f t="shared" si="109"/>
        <v>187.5</v>
      </c>
      <c r="H112" s="447"/>
      <c r="I112" s="153">
        <f t="shared" si="125"/>
        <v>8</v>
      </c>
      <c r="J112" s="153">
        <f t="shared" si="126"/>
        <v>1409.4287583345417</v>
      </c>
      <c r="K112" s="154">
        <f t="shared" si="127"/>
        <v>176.17859479181772</v>
      </c>
      <c r="L112" s="473"/>
      <c r="M112" s="153">
        <f t="shared" si="110"/>
        <v>1</v>
      </c>
      <c r="N112" s="448"/>
      <c r="O112" s="448"/>
      <c r="P112" s="151">
        <v>8</v>
      </c>
      <c r="Q112" s="151">
        <v>1406.6666666666663</v>
      </c>
      <c r="R112" s="177">
        <f t="shared" si="111"/>
        <v>175.83333333333329</v>
      </c>
      <c r="S112" s="95">
        <f t="shared" si="112"/>
        <v>1</v>
      </c>
      <c r="T112" s="447"/>
      <c r="U112" s="151">
        <v>8</v>
      </c>
      <c r="V112" s="151">
        <v>1404.335664335664</v>
      </c>
      <c r="W112" s="177">
        <f t="shared" si="113"/>
        <v>175.541958041958</v>
      </c>
      <c r="X112" s="95">
        <f t="shared" si="114"/>
        <v>1</v>
      </c>
      <c r="Y112" s="447"/>
      <c r="Z112" s="151">
        <v>8</v>
      </c>
      <c r="AA112" s="151">
        <v>1405.6521739130442</v>
      </c>
      <c r="AB112" s="177">
        <f t="shared" si="115"/>
        <v>175.70652173913052</v>
      </c>
      <c r="AC112" s="95">
        <f t="shared" si="116"/>
        <v>1</v>
      </c>
      <c r="AD112" s="447"/>
      <c r="AE112" s="151">
        <v>8</v>
      </c>
      <c r="AF112" s="151">
        <v>1410.7964601769911</v>
      </c>
      <c r="AG112" s="177">
        <f t="shared" si="117"/>
        <v>176.34955752212389</v>
      </c>
      <c r="AH112" s="95">
        <f t="shared" si="118"/>
        <v>1</v>
      </c>
      <c r="AI112" s="447"/>
      <c r="AJ112" s="151">
        <v>8</v>
      </c>
      <c r="AK112" s="151">
        <v>1410.260869565217</v>
      </c>
      <c r="AL112" s="177">
        <f t="shared" si="119"/>
        <v>176.28260869565213</v>
      </c>
      <c r="AM112" s="95">
        <f t="shared" si="120"/>
        <v>1</v>
      </c>
      <c r="AN112" s="447"/>
      <c r="AO112" s="151">
        <v>8</v>
      </c>
      <c r="AP112" s="151">
        <v>1413.5526315789471</v>
      </c>
      <c r="AQ112" s="177">
        <f t="shared" si="121"/>
        <v>176.69407894736838</v>
      </c>
      <c r="AR112" s="95">
        <f t="shared" si="122"/>
        <v>1</v>
      </c>
      <c r="AS112" s="447"/>
      <c r="AT112" s="151">
        <v>8</v>
      </c>
      <c r="AU112" s="151">
        <v>1414.7368421052629</v>
      </c>
      <c r="AV112" s="177">
        <f t="shared" si="123"/>
        <v>176.84210526315786</v>
      </c>
      <c r="AW112" s="95">
        <f t="shared" si="124"/>
        <v>1</v>
      </c>
      <c r="AX112" s="447"/>
    </row>
    <row r="113" spans="2:50" hidden="1">
      <c r="B113" s="456"/>
      <c r="C113" s="95">
        <v>7</v>
      </c>
      <c r="D113" s="95" t="s">
        <v>233</v>
      </c>
      <c r="E113" s="95">
        <v>21</v>
      </c>
      <c r="F113" s="95">
        <v>1500</v>
      </c>
      <c r="G113" s="177">
        <f t="shared" si="109"/>
        <v>71.428571428571431</v>
      </c>
      <c r="H113" s="447"/>
      <c r="I113" s="153">
        <f t="shared" si="125"/>
        <v>21</v>
      </c>
      <c r="J113" s="153">
        <f t="shared" si="126"/>
        <v>1408.4214938999396</v>
      </c>
      <c r="K113" s="154">
        <f t="shared" si="127"/>
        <v>67.067690185711413</v>
      </c>
      <c r="L113" s="473"/>
      <c r="M113" s="153">
        <f t="shared" si="110"/>
        <v>7</v>
      </c>
      <c r="N113" s="448"/>
      <c r="O113" s="448"/>
      <c r="P113" s="151">
        <v>21</v>
      </c>
      <c r="Q113" s="151">
        <v>1409.2913385826771</v>
      </c>
      <c r="R113" s="177">
        <f t="shared" si="111"/>
        <v>67.109111361079869</v>
      </c>
      <c r="S113" s="95">
        <f t="shared" si="112"/>
        <v>7</v>
      </c>
      <c r="T113" s="447"/>
      <c r="U113" s="151">
        <v>21</v>
      </c>
      <c r="V113" s="151">
        <v>1412.2352941176471</v>
      </c>
      <c r="W113" s="177">
        <f t="shared" si="113"/>
        <v>67.249299719887958</v>
      </c>
      <c r="X113" s="95">
        <f t="shared" si="114"/>
        <v>7</v>
      </c>
      <c r="Y113" s="447"/>
      <c r="Z113" s="151">
        <v>21</v>
      </c>
      <c r="AA113" s="151">
        <v>1404.5669291338586</v>
      </c>
      <c r="AB113" s="177">
        <f t="shared" si="115"/>
        <v>66.884139482564692</v>
      </c>
      <c r="AC113" s="95">
        <f t="shared" si="116"/>
        <v>7</v>
      </c>
      <c r="AD113" s="447"/>
      <c r="AE113" s="151">
        <v>21</v>
      </c>
      <c r="AF113" s="151">
        <v>1406.2162162162163</v>
      </c>
      <c r="AG113" s="177">
        <f t="shared" si="117"/>
        <v>66.962676962676966</v>
      </c>
      <c r="AH113" s="95">
        <f t="shared" si="118"/>
        <v>7</v>
      </c>
      <c r="AI113" s="447"/>
      <c r="AJ113" s="151">
        <v>21</v>
      </c>
      <c r="AK113" s="151">
        <v>1407.3764258555134</v>
      </c>
      <c r="AL113" s="177">
        <f t="shared" si="119"/>
        <v>67.017925040738731</v>
      </c>
      <c r="AM113" s="95">
        <f t="shared" si="120"/>
        <v>7</v>
      </c>
      <c r="AN113" s="447"/>
      <c r="AO113" s="151">
        <v>21</v>
      </c>
      <c r="AP113" s="151">
        <v>1409.8642533936654</v>
      </c>
      <c r="AQ113" s="177">
        <f t="shared" si="121"/>
        <v>67.136393018745977</v>
      </c>
      <c r="AR113" s="95">
        <f t="shared" si="122"/>
        <v>7</v>
      </c>
      <c r="AS113" s="447"/>
      <c r="AT113" s="151">
        <v>21</v>
      </c>
      <c r="AU113" s="151">
        <v>1409.3999999999999</v>
      </c>
      <c r="AV113" s="177">
        <f t="shared" si="123"/>
        <v>67.114285714285714</v>
      </c>
      <c r="AW113" s="95">
        <f t="shared" si="124"/>
        <v>7</v>
      </c>
      <c r="AX113" s="447"/>
    </row>
    <row r="114" spans="2:50" hidden="1">
      <c r="B114" s="456"/>
      <c r="C114" s="95">
        <v>8</v>
      </c>
      <c r="D114" s="95"/>
      <c r="E114" s="95"/>
      <c r="F114" s="95"/>
      <c r="G114" s="95"/>
      <c r="H114" s="447"/>
      <c r="I114" s="153" t="str">
        <f t="shared" si="125"/>
        <v/>
      </c>
      <c r="J114" s="153" t="str">
        <f t="shared" si="126"/>
        <v/>
      </c>
      <c r="K114" s="154" t="str">
        <f t="shared" si="127"/>
        <v/>
      </c>
      <c r="L114" s="473"/>
      <c r="M114" s="153" t="str">
        <f t="shared" si="110"/>
        <v/>
      </c>
      <c r="N114" s="448"/>
      <c r="O114" s="448"/>
      <c r="P114" s="151"/>
      <c r="Q114" s="151"/>
      <c r="R114" s="177" t="str">
        <f t="shared" si="111"/>
        <v/>
      </c>
      <c r="S114" s="95" t="str">
        <f t="shared" si="112"/>
        <v/>
      </c>
      <c r="T114" s="447"/>
      <c r="U114" s="151"/>
      <c r="V114" s="151"/>
      <c r="W114" s="177" t="str">
        <f t="shared" si="113"/>
        <v/>
      </c>
      <c r="X114" s="95" t="str">
        <f t="shared" si="114"/>
        <v/>
      </c>
      <c r="Y114" s="447"/>
      <c r="Z114" s="151"/>
      <c r="AA114" s="151"/>
      <c r="AB114" s="177" t="str">
        <f t="shared" si="115"/>
        <v/>
      </c>
      <c r="AC114" s="95" t="str">
        <f t="shared" si="116"/>
        <v/>
      </c>
      <c r="AD114" s="447"/>
      <c r="AE114" s="151"/>
      <c r="AF114" s="151"/>
      <c r="AG114" s="177" t="str">
        <f t="shared" si="117"/>
        <v/>
      </c>
      <c r="AH114" s="95" t="str">
        <f t="shared" si="118"/>
        <v/>
      </c>
      <c r="AI114" s="447"/>
      <c r="AJ114" s="151"/>
      <c r="AK114" s="151"/>
      <c r="AL114" s="177" t="str">
        <f t="shared" si="119"/>
        <v/>
      </c>
      <c r="AM114" s="95" t="str">
        <f t="shared" si="120"/>
        <v/>
      </c>
      <c r="AN114" s="447"/>
      <c r="AO114" s="151"/>
      <c r="AP114" s="151"/>
      <c r="AQ114" s="177" t="str">
        <f t="shared" si="121"/>
        <v/>
      </c>
      <c r="AR114" s="95" t="str">
        <f t="shared" si="122"/>
        <v/>
      </c>
      <c r="AS114" s="447"/>
      <c r="AT114" s="151"/>
      <c r="AU114" s="151"/>
      <c r="AV114" s="177" t="str">
        <f t="shared" si="123"/>
        <v/>
      </c>
      <c r="AW114" s="95" t="str">
        <f t="shared" si="124"/>
        <v/>
      </c>
      <c r="AX114" s="447"/>
    </row>
    <row r="115" spans="2:50" hidden="1">
      <c r="B115" s="456"/>
      <c r="C115" s="95">
        <v>9</v>
      </c>
      <c r="D115" s="95"/>
      <c r="E115" s="95"/>
      <c r="F115" s="95"/>
      <c r="G115" s="95"/>
      <c r="H115" s="447"/>
      <c r="I115" s="153" t="str">
        <f t="shared" si="125"/>
        <v/>
      </c>
      <c r="J115" s="153" t="str">
        <f t="shared" si="126"/>
        <v/>
      </c>
      <c r="K115" s="154" t="str">
        <f t="shared" si="127"/>
        <v/>
      </c>
      <c r="L115" s="473"/>
      <c r="M115" s="153" t="str">
        <f t="shared" si="110"/>
        <v/>
      </c>
      <c r="N115" s="448"/>
      <c r="O115" s="448"/>
      <c r="P115" s="151"/>
      <c r="Q115" s="151"/>
      <c r="R115" s="177" t="str">
        <f t="shared" si="111"/>
        <v/>
      </c>
      <c r="S115" s="95" t="str">
        <f t="shared" si="112"/>
        <v/>
      </c>
      <c r="T115" s="447"/>
      <c r="U115" s="151"/>
      <c r="V115" s="151"/>
      <c r="W115" s="177" t="str">
        <f t="shared" si="113"/>
        <v/>
      </c>
      <c r="X115" s="95" t="str">
        <f t="shared" si="114"/>
        <v/>
      </c>
      <c r="Y115" s="447"/>
      <c r="Z115" s="151"/>
      <c r="AA115" s="151"/>
      <c r="AB115" s="177" t="str">
        <f t="shared" si="115"/>
        <v/>
      </c>
      <c r="AC115" s="95" t="str">
        <f t="shared" si="116"/>
        <v/>
      </c>
      <c r="AD115" s="447"/>
      <c r="AE115" s="151"/>
      <c r="AF115" s="151"/>
      <c r="AG115" s="177" t="str">
        <f t="shared" si="117"/>
        <v/>
      </c>
      <c r="AH115" s="95" t="str">
        <f t="shared" si="118"/>
        <v/>
      </c>
      <c r="AI115" s="447"/>
      <c r="AJ115" s="151"/>
      <c r="AK115" s="151"/>
      <c r="AL115" s="177" t="str">
        <f t="shared" si="119"/>
        <v/>
      </c>
      <c r="AM115" s="95" t="str">
        <f t="shared" si="120"/>
        <v/>
      </c>
      <c r="AN115" s="447"/>
      <c r="AO115" s="151"/>
      <c r="AP115" s="151"/>
      <c r="AQ115" s="177" t="str">
        <f t="shared" si="121"/>
        <v/>
      </c>
      <c r="AR115" s="95" t="str">
        <f t="shared" si="122"/>
        <v/>
      </c>
      <c r="AS115" s="447"/>
      <c r="AT115" s="151"/>
      <c r="AU115" s="151"/>
      <c r="AV115" s="177" t="str">
        <f t="shared" si="123"/>
        <v/>
      </c>
      <c r="AW115" s="95" t="str">
        <f t="shared" si="124"/>
        <v/>
      </c>
      <c r="AX115" s="447"/>
    </row>
    <row r="116" spans="2:50" hidden="1">
      <c r="B116" s="456"/>
      <c r="C116" s="95">
        <v>10</v>
      </c>
      <c r="D116" s="95"/>
      <c r="E116" s="95"/>
      <c r="F116" s="95"/>
      <c r="G116" s="95"/>
      <c r="H116" s="447"/>
      <c r="I116" s="153" t="str">
        <f t="shared" si="125"/>
        <v/>
      </c>
      <c r="J116" s="153" t="str">
        <f t="shared" si="126"/>
        <v/>
      </c>
      <c r="K116" s="154" t="str">
        <f t="shared" si="127"/>
        <v/>
      </c>
      <c r="L116" s="473"/>
      <c r="M116" s="153" t="str">
        <f t="shared" si="110"/>
        <v/>
      </c>
      <c r="N116" s="448"/>
      <c r="O116" s="448"/>
      <c r="P116" s="151"/>
      <c r="Q116" s="151"/>
      <c r="R116" s="177" t="str">
        <f t="shared" si="111"/>
        <v/>
      </c>
      <c r="S116" s="95" t="str">
        <f t="shared" si="112"/>
        <v/>
      </c>
      <c r="T116" s="447"/>
      <c r="U116" s="151"/>
      <c r="V116" s="151"/>
      <c r="W116" s="177" t="str">
        <f t="shared" si="113"/>
        <v/>
      </c>
      <c r="X116" s="95" t="str">
        <f t="shared" si="114"/>
        <v/>
      </c>
      <c r="Y116" s="447"/>
      <c r="Z116" s="151"/>
      <c r="AA116" s="151"/>
      <c r="AB116" s="177" t="str">
        <f t="shared" si="115"/>
        <v/>
      </c>
      <c r="AC116" s="95" t="str">
        <f t="shared" si="116"/>
        <v/>
      </c>
      <c r="AD116" s="447"/>
      <c r="AE116" s="151"/>
      <c r="AF116" s="151"/>
      <c r="AG116" s="177" t="str">
        <f t="shared" si="117"/>
        <v/>
      </c>
      <c r="AH116" s="95" t="str">
        <f t="shared" si="118"/>
        <v/>
      </c>
      <c r="AI116" s="447"/>
      <c r="AJ116" s="151"/>
      <c r="AK116" s="151"/>
      <c r="AL116" s="177" t="str">
        <f t="shared" si="119"/>
        <v/>
      </c>
      <c r="AM116" s="95" t="str">
        <f t="shared" si="120"/>
        <v/>
      </c>
      <c r="AN116" s="447"/>
      <c r="AO116" s="151"/>
      <c r="AP116" s="151"/>
      <c r="AQ116" s="177" t="str">
        <f t="shared" si="121"/>
        <v/>
      </c>
      <c r="AR116" s="95" t="str">
        <f t="shared" si="122"/>
        <v/>
      </c>
      <c r="AS116" s="447"/>
      <c r="AT116" s="151"/>
      <c r="AU116" s="151"/>
      <c r="AV116" s="177" t="str">
        <f t="shared" si="123"/>
        <v/>
      </c>
      <c r="AW116" s="95" t="str">
        <f t="shared" si="124"/>
        <v/>
      </c>
      <c r="AX116" s="447"/>
    </row>
    <row r="117" spans="2:50" hidden="1">
      <c r="B117" s="456"/>
      <c r="C117" s="95">
        <v>11</v>
      </c>
      <c r="D117" s="95"/>
      <c r="E117" s="95"/>
      <c r="F117" s="95"/>
      <c r="G117" s="95"/>
      <c r="H117" s="447"/>
      <c r="I117" s="153" t="str">
        <f t="shared" si="125"/>
        <v/>
      </c>
      <c r="J117" s="153" t="str">
        <f t="shared" si="126"/>
        <v/>
      </c>
      <c r="K117" s="154" t="str">
        <f t="shared" si="127"/>
        <v/>
      </c>
      <c r="L117" s="473"/>
      <c r="M117" s="153" t="str">
        <f t="shared" si="110"/>
        <v/>
      </c>
      <c r="N117" s="448"/>
      <c r="O117" s="448"/>
      <c r="P117" s="95"/>
      <c r="Q117" s="95"/>
      <c r="R117" s="177" t="str">
        <f t="shared" si="111"/>
        <v/>
      </c>
      <c r="S117" s="95" t="str">
        <f t="shared" si="112"/>
        <v/>
      </c>
      <c r="T117" s="447"/>
      <c r="U117" s="95"/>
      <c r="V117" s="95"/>
      <c r="W117" s="177" t="str">
        <f t="shared" si="113"/>
        <v/>
      </c>
      <c r="X117" s="95" t="str">
        <f t="shared" si="114"/>
        <v/>
      </c>
      <c r="Y117" s="447"/>
      <c r="Z117" s="95"/>
      <c r="AA117" s="95"/>
      <c r="AB117" s="177" t="str">
        <f t="shared" si="115"/>
        <v/>
      </c>
      <c r="AC117" s="95" t="str">
        <f t="shared" si="116"/>
        <v/>
      </c>
      <c r="AD117" s="447"/>
      <c r="AE117" s="95"/>
      <c r="AF117" s="95"/>
      <c r="AG117" s="177" t="str">
        <f t="shared" si="117"/>
        <v/>
      </c>
      <c r="AH117" s="95" t="str">
        <f t="shared" si="118"/>
        <v/>
      </c>
      <c r="AI117" s="447"/>
      <c r="AJ117" s="95"/>
      <c r="AK117" s="95"/>
      <c r="AL117" s="177" t="str">
        <f t="shared" si="119"/>
        <v/>
      </c>
      <c r="AM117" s="95" t="str">
        <f t="shared" si="120"/>
        <v/>
      </c>
      <c r="AN117" s="447"/>
      <c r="AO117" s="95"/>
      <c r="AP117" s="95"/>
      <c r="AQ117" s="177" t="str">
        <f t="shared" si="121"/>
        <v/>
      </c>
      <c r="AR117" s="95" t="str">
        <f t="shared" si="122"/>
        <v/>
      </c>
      <c r="AS117" s="447"/>
      <c r="AT117" s="95"/>
      <c r="AU117" s="95"/>
      <c r="AV117" s="177" t="str">
        <f t="shared" si="123"/>
        <v/>
      </c>
      <c r="AW117" s="95" t="str">
        <f t="shared" si="124"/>
        <v/>
      </c>
      <c r="AX117" s="447"/>
    </row>
    <row r="118" spans="2:50" hidden="1">
      <c r="B118" s="456"/>
      <c r="C118" s="95">
        <v>12</v>
      </c>
      <c r="D118" s="95"/>
      <c r="E118" s="95"/>
      <c r="F118" s="95"/>
      <c r="G118" s="95"/>
      <c r="H118" s="447"/>
      <c r="I118" s="153" t="str">
        <f t="shared" si="125"/>
        <v/>
      </c>
      <c r="J118" s="153" t="str">
        <f t="shared" si="126"/>
        <v/>
      </c>
      <c r="K118" s="154" t="str">
        <f t="shared" si="127"/>
        <v/>
      </c>
      <c r="L118" s="473"/>
      <c r="M118" s="153" t="str">
        <f t="shared" si="110"/>
        <v/>
      </c>
      <c r="N118" s="448"/>
      <c r="O118" s="448"/>
      <c r="P118" s="95"/>
      <c r="Q118" s="95"/>
      <c r="R118" s="177" t="str">
        <f t="shared" si="111"/>
        <v/>
      </c>
      <c r="S118" s="95" t="str">
        <f t="shared" si="112"/>
        <v/>
      </c>
      <c r="T118" s="447"/>
      <c r="U118" s="95"/>
      <c r="V118" s="95"/>
      <c r="W118" s="177" t="str">
        <f t="shared" si="113"/>
        <v/>
      </c>
      <c r="X118" s="95" t="str">
        <f t="shared" si="114"/>
        <v/>
      </c>
      <c r="Y118" s="447"/>
      <c r="Z118" s="95"/>
      <c r="AA118" s="95"/>
      <c r="AB118" s="177" t="str">
        <f t="shared" si="115"/>
        <v/>
      </c>
      <c r="AC118" s="95" t="str">
        <f t="shared" si="116"/>
        <v/>
      </c>
      <c r="AD118" s="447"/>
      <c r="AE118" s="95"/>
      <c r="AF118" s="95"/>
      <c r="AG118" s="177" t="str">
        <f t="shared" si="117"/>
        <v/>
      </c>
      <c r="AH118" s="95" t="str">
        <f t="shared" si="118"/>
        <v/>
      </c>
      <c r="AI118" s="447"/>
      <c r="AJ118" s="95"/>
      <c r="AK118" s="95"/>
      <c r="AL118" s="177" t="str">
        <f t="shared" si="119"/>
        <v/>
      </c>
      <c r="AM118" s="95" t="str">
        <f t="shared" si="120"/>
        <v/>
      </c>
      <c r="AN118" s="447"/>
      <c r="AO118" s="95"/>
      <c r="AP118" s="95"/>
      <c r="AQ118" s="177" t="str">
        <f t="shared" si="121"/>
        <v/>
      </c>
      <c r="AR118" s="95" t="str">
        <f t="shared" si="122"/>
        <v/>
      </c>
      <c r="AS118" s="447"/>
      <c r="AT118" s="95"/>
      <c r="AU118" s="95"/>
      <c r="AV118" s="177" t="str">
        <f t="shared" si="123"/>
        <v/>
      </c>
      <c r="AW118" s="95" t="str">
        <f t="shared" si="124"/>
        <v/>
      </c>
      <c r="AX118" s="447"/>
    </row>
    <row r="119" spans="2:50" hidden="1">
      <c r="B119" s="456"/>
      <c r="C119" s="95">
        <v>13</v>
      </c>
      <c r="D119" s="95"/>
      <c r="E119" s="95"/>
      <c r="F119" s="95"/>
      <c r="G119" s="95"/>
      <c r="H119" s="447"/>
      <c r="I119" s="153" t="str">
        <f t="shared" si="125"/>
        <v/>
      </c>
      <c r="J119" s="153" t="str">
        <f t="shared" si="126"/>
        <v/>
      </c>
      <c r="K119" s="154" t="str">
        <f t="shared" si="127"/>
        <v/>
      </c>
      <c r="L119" s="473"/>
      <c r="M119" s="153" t="str">
        <f t="shared" si="110"/>
        <v/>
      </c>
      <c r="N119" s="448"/>
      <c r="O119" s="448"/>
      <c r="P119" s="95"/>
      <c r="Q119" s="95"/>
      <c r="R119" s="177" t="str">
        <f t="shared" si="111"/>
        <v/>
      </c>
      <c r="S119" s="95" t="str">
        <f t="shared" si="112"/>
        <v/>
      </c>
      <c r="T119" s="447"/>
      <c r="U119" s="95"/>
      <c r="V119" s="95"/>
      <c r="W119" s="177" t="str">
        <f t="shared" si="113"/>
        <v/>
      </c>
      <c r="X119" s="95" t="str">
        <f t="shared" si="114"/>
        <v/>
      </c>
      <c r="Y119" s="447"/>
      <c r="Z119" s="95"/>
      <c r="AA119" s="95"/>
      <c r="AB119" s="177" t="str">
        <f t="shared" si="115"/>
        <v/>
      </c>
      <c r="AC119" s="95" t="str">
        <f t="shared" si="116"/>
        <v/>
      </c>
      <c r="AD119" s="447"/>
      <c r="AE119" s="95"/>
      <c r="AF119" s="95"/>
      <c r="AG119" s="177" t="str">
        <f t="shared" si="117"/>
        <v/>
      </c>
      <c r="AH119" s="95" t="str">
        <f t="shared" si="118"/>
        <v/>
      </c>
      <c r="AI119" s="447"/>
      <c r="AJ119" s="95"/>
      <c r="AK119" s="95"/>
      <c r="AL119" s="177" t="str">
        <f t="shared" si="119"/>
        <v/>
      </c>
      <c r="AM119" s="95" t="str">
        <f t="shared" si="120"/>
        <v/>
      </c>
      <c r="AN119" s="447"/>
      <c r="AO119" s="95"/>
      <c r="AP119" s="95"/>
      <c r="AQ119" s="177" t="str">
        <f t="shared" si="121"/>
        <v/>
      </c>
      <c r="AR119" s="95" t="str">
        <f t="shared" si="122"/>
        <v/>
      </c>
      <c r="AS119" s="447"/>
      <c r="AT119" s="95"/>
      <c r="AU119" s="95"/>
      <c r="AV119" s="177" t="str">
        <f t="shared" si="123"/>
        <v/>
      </c>
      <c r="AW119" s="95" t="str">
        <f t="shared" si="124"/>
        <v/>
      </c>
      <c r="AX119" s="447"/>
    </row>
    <row r="120" spans="2:50" hidden="1">
      <c r="B120" s="456"/>
      <c r="C120" s="95">
        <v>14</v>
      </c>
      <c r="D120" s="95"/>
      <c r="E120" s="95"/>
      <c r="F120" s="95"/>
      <c r="G120" s="95"/>
      <c r="H120" s="447"/>
      <c r="I120" s="153" t="str">
        <f t="shared" si="125"/>
        <v/>
      </c>
      <c r="J120" s="153" t="str">
        <f t="shared" si="126"/>
        <v/>
      </c>
      <c r="K120" s="154" t="str">
        <f t="shared" si="127"/>
        <v/>
      </c>
      <c r="L120" s="473"/>
      <c r="M120" s="153" t="str">
        <f t="shared" si="110"/>
        <v/>
      </c>
      <c r="N120" s="448"/>
      <c r="O120" s="448"/>
      <c r="P120" s="95"/>
      <c r="Q120" s="95"/>
      <c r="R120" s="177" t="str">
        <f t="shared" si="111"/>
        <v/>
      </c>
      <c r="S120" s="95" t="str">
        <f t="shared" si="112"/>
        <v/>
      </c>
      <c r="T120" s="447"/>
      <c r="U120" s="95"/>
      <c r="V120" s="95"/>
      <c r="W120" s="177" t="str">
        <f t="shared" si="113"/>
        <v/>
      </c>
      <c r="X120" s="95" t="str">
        <f t="shared" si="114"/>
        <v/>
      </c>
      <c r="Y120" s="447"/>
      <c r="Z120" s="95"/>
      <c r="AA120" s="95"/>
      <c r="AB120" s="177" t="str">
        <f t="shared" si="115"/>
        <v/>
      </c>
      <c r="AC120" s="95" t="str">
        <f t="shared" si="116"/>
        <v/>
      </c>
      <c r="AD120" s="447"/>
      <c r="AE120" s="95"/>
      <c r="AF120" s="95"/>
      <c r="AG120" s="177" t="str">
        <f t="shared" si="117"/>
        <v/>
      </c>
      <c r="AH120" s="95" t="str">
        <f t="shared" si="118"/>
        <v/>
      </c>
      <c r="AI120" s="447"/>
      <c r="AJ120" s="95"/>
      <c r="AK120" s="95"/>
      <c r="AL120" s="177" t="str">
        <f t="shared" si="119"/>
        <v/>
      </c>
      <c r="AM120" s="95" t="str">
        <f t="shared" si="120"/>
        <v/>
      </c>
      <c r="AN120" s="447"/>
      <c r="AO120" s="95"/>
      <c r="AP120" s="95"/>
      <c r="AQ120" s="177" t="str">
        <f t="shared" si="121"/>
        <v/>
      </c>
      <c r="AR120" s="95" t="str">
        <f t="shared" si="122"/>
        <v/>
      </c>
      <c r="AS120" s="447"/>
      <c r="AT120" s="95"/>
      <c r="AU120" s="95"/>
      <c r="AV120" s="177" t="str">
        <f t="shared" si="123"/>
        <v/>
      </c>
      <c r="AW120" s="95" t="str">
        <f t="shared" si="124"/>
        <v/>
      </c>
      <c r="AX120" s="447"/>
    </row>
    <row r="121" spans="2:50" hidden="1">
      <c r="B121" s="456"/>
      <c r="C121" s="95">
        <v>15</v>
      </c>
      <c r="D121" s="95"/>
      <c r="E121" s="95"/>
      <c r="F121" s="95"/>
      <c r="G121" s="95"/>
      <c r="H121" s="447"/>
      <c r="I121" s="153" t="str">
        <f t="shared" si="125"/>
        <v/>
      </c>
      <c r="J121" s="153" t="str">
        <f t="shared" si="126"/>
        <v/>
      </c>
      <c r="K121" s="154" t="str">
        <f t="shared" si="127"/>
        <v/>
      </c>
      <c r="L121" s="473"/>
      <c r="M121" s="153" t="str">
        <f t="shared" si="110"/>
        <v/>
      </c>
      <c r="N121" s="448"/>
      <c r="O121" s="448"/>
      <c r="P121" s="95"/>
      <c r="Q121" s="95"/>
      <c r="R121" s="177" t="str">
        <f t="shared" si="111"/>
        <v/>
      </c>
      <c r="S121" s="95" t="str">
        <f t="shared" si="112"/>
        <v/>
      </c>
      <c r="T121" s="447"/>
      <c r="U121" s="95"/>
      <c r="V121" s="95"/>
      <c r="W121" s="177" t="str">
        <f t="shared" si="113"/>
        <v/>
      </c>
      <c r="X121" s="95" t="str">
        <f t="shared" si="114"/>
        <v/>
      </c>
      <c r="Y121" s="447"/>
      <c r="Z121" s="95"/>
      <c r="AA121" s="95"/>
      <c r="AB121" s="177" t="str">
        <f t="shared" si="115"/>
        <v/>
      </c>
      <c r="AC121" s="95" t="str">
        <f t="shared" si="116"/>
        <v/>
      </c>
      <c r="AD121" s="447"/>
      <c r="AE121" s="95"/>
      <c r="AF121" s="95"/>
      <c r="AG121" s="177" t="str">
        <f t="shared" si="117"/>
        <v/>
      </c>
      <c r="AH121" s="95" t="str">
        <f t="shared" si="118"/>
        <v/>
      </c>
      <c r="AI121" s="447"/>
      <c r="AJ121" s="95"/>
      <c r="AK121" s="95"/>
      <c r="AL121" s="177" t="str">
        <f t="shared" si="119"/>
        <v/>
      </c>
      <c r="AM121" s="95" t="str">
        <f t="shared" si="120"/>
        <v/>
      </c>
      <c r="AN121" s="447"/>
      <c r="AO121" s="95"/>
      <c r="AP121" s="95"/>
      <c r="AQ121" s="177" t="str">
        <f t="shared" si="121"/>
        <v/>
      </c>
      <c r="AR121" s="95" t="str">
        <f t="shared" si="122"/>
        <v/>
      </c>
      <c r="AS121" s="447"/>
      <c r="AT121" s="95"/>
      <c r="AU121" s="95"/>
      <c r="AV121" s="177" t="str">
        <f t="shared" si="123"/>
        <v/>
      </c>
      <c r="AW121" s="95" t="str">
        <f t="shared" si="124"/>
        <v/>
      </c>
      <c r="AX121" s="447"/>
    </row>
    <row r="122" spans="2:50" ht="15.6" hidden="1">
      <c r="B122" s="460" t="s">
        <v>115</v>
      </c>
      <c r="C122" s="461"/>
      <c r="D122" s="461"/>
      <c r="E122" s="461"/>
      <c r="F122" s="461"/>
      <c r="G122" s="461"/>
      <c r="H122" s="461"/>
      <c r="I122" s="150"/>
      <c r="J122" s="150"/>
      <c r="K122" s="150"/>
      <c r="L122" s="150"/>
      <c r="M122" s="150"/>
      <c r="N122" s="448" t="s">
        <v>116</v>
      </c>
      <c r="O122" s="463" t="s">
        <v>63</v>
      </c>
      <c r="P122" s="465">
        <f>AT102+1</f>
        <v>45909</v>
      </c>
      <c r="Q122" s="456"/>
      <c r="R122" s="456"/>
      <c r="S122" s="456"/>
      <c r="T122" s="456"/>
      <c r="U122" s="465">
        <f>P122+1</f>
        <v>45910</v>
      </c>
      <c r="V122" s="456"/>
      <c r="W122" s="456"/>
      <c r="X122" s="456"/>
      <c r="Y122" s="456"/>
      <c r="Z122" s="465">
        <f>U122+1</f>
        <v>45911</v>
      </c>
      <c r="AA122" s="456"/>
      <c r="AB122" s="456"/>
      <c r="AC122" s="456"/>
      <c r="AD122" s="456"/>
      <c r="AE122" s="465">
        <f>Z122+1</f>
        <v>45912</v>
      </c>
      <c r="AF122" s="456"/>
      <c r="AG122" s="456"/>
      <c r="AH122" s="456"/>
      <c r="AI122" s="456"/>
      <c r="AJ122" s="465">
        <f>AE122+1</f>
        <v>45913</v>
      </c>
      <c r="AK122" s="456"/>
      <c r="AL122" s="456"/>
      <c r="AM122" s="456"/>
      <c r="AN122" s="456"/>
      <c r="AO122" s="465">
        <f>AJ122+1</f>
        <v>45914</v>
      </c>
      <c r="AP122" s="456"/>
      <c r="AQ122" s="456"/>
      <c r="AR122" s="456"/>
      <c r="AS122" s="456"/>
      <c r="AT122" s="465">
        <f>AO122+1</f>
        <v>45915</v>
      </c>
      <c r="AU122" s="456"/>
      <c r="AV122" s="456"/>
      <c r="AW122" s="456"/>
      <c r="AX122" s="456"/>
    </row>
    <row r="123" spans="2:50" ht="15.6" hidden="1">
      <c r="B123" s="462"/>
      <c r="C123" s="462"/>
      <c r="D123" s="462"/>
      <c r="E123" s="462"/>
      <c r="F123" s="462"/>
      <c r="G123" s="462"/>
      <c r="H123" s="462"/>
      <c r="I123" s="150"/>
      <c r="J123" s="150"/>
      <c r="K123" s="150"/>
      <c r="L123" s="150"/>
      <c r="M123" s="150"/>
      <c r="N123" s="448"/>
      <c r="O123" s="464"/>
      <c r="P123" s="465" t="s">
        <v>77</v>
      </c>
      <c r="Q123" s="456"/>
      <c r="R123" s="456"/>
      <c r="S123" s="456"/>
      <c r="T123" s="456"/>
      <c r="U123" s="465" t="s">
        <v>78</v>
      </c>
      <c r="V123" s="456"/>
      <c r="W123" s="456"/>
      <c r="X123" s="456"/>
      <c r="Y123" s="456"/>
      <c r="Z123" s="465" t="s">
        <v>79</v>
      </c>
      <c r="AA123" s="456"/>
      <c r="AB123" s="456"/>
      <c r="AC123" s="456"/>
      <c r="AD123" s="456"/>
      <c r="AE123" s="465" t="s">
        <v>74</v>
      </c>
      <c r="AF123" s="456"/>
      <c r="AG123" s="456"/>
      <c r="AH123" s="456"/>
      <c r="AI123" s="456"/>
      <c r="AJ123" s="465" t="s">
        <v>75</v>
      </c>
      <c r="AK123" s="456"/>
      <c r="AL123" s="456"/>
      <c r="AM123" s="456"/>
      <c r="AN123" s="456"/>
      <c r="AO123" s="465" t="s">
        <v>70</v>
      </c>
      <c r="AP123" s="456"/>
      <c r="AQ123" s="456"/>
      <c r="AR123" s="456"/>
      <c r="AS123" s="456"/>
      <c r="AT123" s="465" t="s">
        <v>76</v>
      </c>
      <c r="AU123" s="456"/>
      <c r="AV123" s="456"/>
      <c r="AW123" s="456"/>
      <c r="AX123" s="456"/>
    </row>
    <row r="124" spans="2:50" hidden="1">
      <c r="B124" s="448" t="s">
        <v>117</v>
      </c>
      <c r="C124" s="448" t="s">
        <v>118</v>
      </c>
      <c r="D124" s="448"/>
      <c r="E124" s="448" t="s">
        <v>119</v>
      </c>
      <c r="F124" s="448"/>
      <c r="G124" s="448"/>
      <c r="H124" s="452" t="s">
        <v>120</v>
      </c>
      <c r="I124" s="455" t="s">
        <v>121</v>
      </c>
      <c r="J124" s="455"/>
      <c r="K124" s="455"/>
      <c r="L124" s="455" t="s">
        <v>120</v>
      </c>
      <c r="M124" s="455" t="s">
        <v>122</v>
      </c>
      <c r="N124" s="448"/>
      <c r="O124" s="448" t="s">
        <v>123</v>
      </c>
      <c r="P124" s="449" t="s">
        <v>124</v>
      </c>
      <c r="Q124" s="450"/>
      <c r="R124" s="450"/>
      <c r="S124" s="451"/>
      <c r="T124" s="448" t="s">
        <v>120</v>
      </c>
      <c r="U124" s="449" t="s">
        <v>124</v>
      </c>
      <c r="V124" s="450"/>
      <c r="W124" s="450"/>
      <c r="X124" s="451"/>
      <c r="Y124" s="448" t="s">
        <v>120</v>
      </c>
      <c r="Z124" s="449" t="s">
        <v>124</v>
      </c>
      <c r="AA124" s="450"/>
      <c r="AB124" s="450"/>
      <c r="AC124" s="451"/>
      <c r="AD124" s="448" t="s">
        <v>120</v>
      </c>
      <c r="AE124" s="449" t="s">
        <v>124</v>
      </c>
      <c r="AF124" s="450"/>
      <c r="AG124" s="450"/>
      <c r="AH124" s="451"/>
      <c r="AI124" s="448" t="s">
        <v>120</v>
      </c>
      <c r="AJ124" s="449" t="s">
        <v>124</v>
      </c>
      <c r="AK124" s="450"/>
      <c r="AL124" s="450"/>
      <c r="AM124" s="451"/>
      <c r="AN124" s="448" t="s">
        <v>120</v>
      </c>
      <c r="AO124" s="449" t="s">
        <v>124</v>
      </c>
      <c r="AP124" s="450"/>
      <c r="AQ124" s="450"/>
      <c r="AR124" s="451"/>
      <c r="AS124" s="448" t="s">
        <v>120</v>
      </c>
      <c r="AT124" s="449" t="s">
        <v>124</v>
      </c>
      <c r="AU124" s="450"/>
      <c r="AV124" s="450"/>
      <c r="AW124" s="451"/>
      <c r="AX124" s="448" t="s">
        <v>120</v>
      </c>
    </row>
    <row r="125" spans="2:50" hidden="1">
      <c r="B125" s="448"/>
      <c r="C125" s="448"/>
      <c r="D125" s="448"/>
      <c r="E125" s="448" t="s">
        <v>125</v>
      </c>
      <c r="F125" s="448"/>
      <c r="G125" s="448"/>
      <c r="H125" s="453"/>
      <c r="I125" s="455" t="s">
        <v>125</v>
      </c>
      <c r="J125" s="455"/>
      <c r="K125" s="455"/>
      <c r="L125" s="455"/>
      <c r="M125" s="455"/>
      <c r="N125" s="448"/>
      <c r="O125" s="448"/>
      <c r="P125" s="449" t="s">
        <v>126</v>
      </c>
      <c r="Q125" s="450"/>
      <c r="R125" s="450"/>
      <c r="S125" s="451"/>
      <c r="T125" s="448"/>
      <c r="U125" s="449" t="s">
        <v>126</v>
      </c>
      <c r="V125" s="450"/>
      <c r="W125" s="450"/>
      <c r="X125" s="451"/>
      <c r="Y125" s="448"/>
      <c r="Z125" s="449" t="s">
        <v>126</v>
      </c>
      <c r="AA125" s="450"/>
      <c r="AB125" s="450"/>
      <c r="AC125" s="451"/>
      <c r="AD125" s="448"/>
      <c r="AE125" s="449" t="s">
        <v>126</v>
      </c>
      <c r="AF125" s="450"/>
      <c r="AG125" s="450"/>
      <c r="AH125" s="451"/>
      <c r="AI125" s="448"/>
      <c r="AJ125" s="449" t="s">
        <v>126</v>
      </c>
      <c r="AK125" s="450"/>
      <c r="AL125" s="450"/>
      <c r="AM125" s="451"/>
      <c r="AN125" s="448"/>
      <c r="AO125" s="449" t="s">
        <v>126</v>
      </c>
      <c r="AP125" s="450"/>
      <c r="AQ125" s="450"/>
      <c r="AR125" s="451"/>
      <c r="AS125" s="448"/>
      <c r="AT125" s="449" t="s">
        <v>126</v>
      </c>
      <c r="AU125" s="450"/>
      <c r="AV125" s="450"/>
      <c r="AW125" s="451"/>
      <c r="AX125" s="448"/>
    </row>
    <row r="126" spans="2:50" hidden="1">
      <c r="B126" s="448"/>
      <c r="C126" s="448"/>
      <c r="D126" s="448"/>
      <c r="E126" s="94" t="s">
        <v>127</v>
      </c>
      <c r="F126" s="94" t="s">
        <v>128</v>
      </c>
      <c r="G126" s="94" t="s">
        <v>129</v>
      </c>
      <c r="H126" s="454"/>
      <c r="I126" s="152" t="s">
        <v>127</v>
      </c>
      <c r="J126" s="152" t="s">
        <v>128</v>
      </c>
      <c r="K126" s="152" t="s">
        <v>129</v>
      </c>
      <c r="L126" s="455"/>
      <c r="M126" s="455"/>
      <c r="N126" s="448"/>
      <c r="O126" s="448"/>
      <c r="P126" s="94" t="s">
        <v>127</v>
      </c>
      <c r="Q126" s="94" t="s">
        <v>128</v>
      </c>
      <c r="R126" s="94" t="s">
        <v>129</v>
      </c>
      <c r="S126" s="94" t="s">
        <v>122</v>
      </c>
      <c r="T126" s="448"/>
      <c r="U126" s="94" t="s">
        <v>127</v>
      </c>
      <c r="V126" s="94" t="s">
        <v>128</v>
      </c>
      <c r="W126" s="94" t="s">
        <v>129</v>
      </c>
      <c r="X126" s="94" t="s">
        <v>122</v>
      </c>
      <c r="Y126" s="448"/>
      <c r="Z126" s="94" t="s">
        <v>127</v>
      </c>
      <c r="AA126" s="94" t="s">
        <v>128</v>
      </c>
      <c r="AB126" s="94" t="s">
        <v>129</v>
      </c>
      <c r="AC126" s="94" t="s">
        <v>122</v>
      </c>
      <c r="AD126" s="448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8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8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8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8"/>
    </row>
    <row r="127" spans="2:50" hidden="1">
      <c r="B127" s="456" t="s">
        <v>225</v>
      </c>
      <c r="C127" s="95">
        <v>1</v>
      </c>
      <c r="D127" s="95" t="s">
        <v>226</v>
      </c>
      <c r="E127" s="95">
        <v>19</v>
      </c>
      <c r="F127" s="95">
        <v>1500</v>
      </c>
      <c r="G127" s="177">
        <f t="shared" ref="G127:G133" si="128">F127/E127</f>
        <v>78.94736842105263</v>
      </c>
      <c r="H127" s="474">
        <f>AVERAGE(G127:G141)</f>
        <v>105.76467429076892</v>
      </c>
      <c r="I127" s="153">
        <f t="shared" ref="I127:K129" si="129">IFERROR(AVERAGE(P127,U127,Z127,AE127,AJ127,AO127,AT127),"")</f>
        <v>19</v>
      </c>
      <c r="J127" s="153">
        <f t="shared" si="129"/>
        <v>1416.5965333331653</v>
      </c>
      <c r="K127" s="154">
        <f t="shared" si="129"/>
        <v>74.557712280692925</v>
      </c>
      <c r="L127" s="473">
        <f>IFERROR(AVERAGE(K127:K141),"-")</f>
        <v>100.45279626955639</v>
      </c>
      <c r="M127" s="153">
        <f>IFERROR(RANK(K127, K$127:K$141),"")</f>
        <v>5</v>
      </c>
      <c r="N127" s="448"/>
      <c r="O127" s="448"/>
      <c r="P127" s="95">
        <v>19</v>
      </c>
      <c r="Q127" s="177">
        <v>1414.1176470588236</v>
      </c>
      <c r="R127" s="177">
        <f>IFERROR(Q127/P127,"")</f>
        <v>74.427244582043343</v>
      </c>
      <c r="S127" s="95">
        <f>IFERROR(RANK(R127, R$127:R$141),"")</f>
        <v>5</v>
      </c>
      <c r="T127" s="447">
        <f>AVERAGE(R127:R141)</f>
        <v>100.38143554316558</v>
      </c>
      <c r="U127" s="95">
        <v>19</v>
      </c>
      <c r="V127" s="177">
        <v>1414.9038461538457</v>
      </c>
      <c r="W127" s="177">
        <f>IFERROR(V127/U127,"")</f>
        <v>74.46862348178135</v>
      </c>
      <c r="X127" s="95">
        <f>IFERROR(RANK(W127, W$127:W$141),"")</f>
        <v>6</v>
      </c>
      <c r="Y127" s="447">
        <f>AVERAGE(W127:W141)</f>
        <v>100.44597370591762</v>
      </c>
      <c r="Z127" s="95">
        <v>19</v>
      </c>
      <c r="AA127" s="177">
        <v>1417.575757575758</v>
      </c>
      <c r="AB127" s="177">
        <f>IFERROR(AA127/Z127,"")</f>
        <v>74.6092503987241</v>
      </c>
      <c r="AC127" s="95">
        <f>IFERROR(RANK(AB127, AB$127:AB$141),"")</f>
        <v>5</v>
      </c>
      <c r="AD127" s="447">
        <f>AVERAGE(AB127:AB141)</f>
        <v>100.51428276003506</v>
      </c>
      <c r="AE127" s="95">
        <v>19</v>
      </c>
      <c r="AF127" s="177">
        <v>1419.5031055900622</v>
      </c>
      <c r="AG127" s="177">
        <f>IFERROR(AF127/AE127,"")</f>
        <v>74.710689767898018</v>
      </c>
      <c r="AH127" s="95">
        <f>IFERROR(RANK(AG127, AG$127:AG$141),"")</f>
        <v>5</v>
      </c>
      <c r="AI127" s="447">
        <f>AVERAGE(AG127:AG141)</f>
        <v>104.78906048724674</v>
      </c>
      <c r="AJ127" s="95">
        <v>19</v>
      </c>
      <c r="AK127" s="177">
        <v>1419.7633136094673</v>
      </c>
      <c r="AL127" s="177">
        <f>IFERROR(AK127/AJ127,"")</f>
        <v>74.724384926814068</v>
      </c>
      <c r="AM127" s="95">
        <f>IFERROR(RANK(AL127, AL$127:AL$141),"")</f>
        <v>5</v>
      </c>
      <c r="AN127" s="447">
        <f>AVERAGE(AL127:AL141)</f>
        <v>104.79416446454206</v>
      </c>
      <c r="AO127" s="95">
        <v>19</v>
      </c>
      <c r="AP127" s="177">
        <v>1414.7368421052631</v>
      </c>
      <c r="AQ127" s="177">
        <f>IFERROR(AP127/AO127,"")</f>
        <v>74.45983379501385</v>
      </c>
      <c r="AR127" s="95">
        <f>IFERROR(RANK(AQ127, AQ$127:AQ$141),"")</f>
        <v>5</v>
      </c>
      <c r="AS127" s="447">
        <f>AVERAGE(AQ127:AQ141)</f>
        <v>104.77818076175005</v>
      </c>
      <c r="AT127" s="95">
        <v>19</v>
      </c>
      <c r="AU127" s="177">
        <v>1415.575221238938</v>
      </c>
      <c r="AV127" s="177">
        <f>IFERROR(AU127/AT127,"")</f>
        <v>74.503959012575677</v>
      </c>
      <c r="AW127" s="95">
        <f>IFERROR(RANK(AV127, AV$127:AV$141),"")</f>
        <v>5</v>
      </c>
      <c r="AX127" s="447">
        <f>AVERAGE(AV127:AV141)</f>
        <v>104.74055687792868</v>
      </c>
    </row>
    <row r="128" spans="2:50" hidden="1">
      <c r="B128" s="456"/>
      <c r="C128" s="95">
        <v>2</v>
      </c>
      <c r="D128" s="95" t="s">
        <v>227</v>
      </c>
      <c r="E128" s="95">
        <v>17</v>
      </c>
      <c r="F128" s="95">
        <v>1500</v>
      </c>
      <c r="G128" s="177">
        <f t="shared" si="128"/>
        <v>88.235294117647058</v>
      </c>
      <c r="H128" s="475"/>
      <c r="I128" s="153">
        <f t="shared" si="129"/>
        <v>17</v>
      </c>
      <c r="J128" s="153">
        <f t="shared" si="129"/>
        <v>1417.9147401827263</v>
      </c>
      <c r="K128" s="154">
        <f t="shared" si="129"/>
        <v>83.4067494225133</v>
      </c>
      <c r="L128" s="473"/>
      <c r="M128" s="153">
        <f t="shared" ref="M128:M141" si="130">IFERROR(RANK(K128, K$127:K$141),"")</f>
        <v>4</v>
      </c>
      <c r="N128" s="448"/>
      <c r="O128" s="448"/>
      <c r="P128" s="95">
        <v>17</v>
      </c>
      <c r="Q128" s="177">
        <v>1420.7314405051957</v>
      </c>
      <c r="R128" s="177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47"/>
      <c r="U128" s="95">
        <v>17</v>
      </c>
      <c r="V128" s="177">
        <v>1419.1500806885419</v>
      </c>
      <c r="W128" s="177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47"/>
      <c r="Z128" s="95">
        <v>17</v>
      </c>
      <c r="AA128" s="177">
        <v>1417.9437869822486</v>
      </c>
      <c r="AB128" s="177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47"/>
      <c r="AE128" s="95">
        <v>17</v>
      </c>
      <c r="AF128" s="177">
        <v>1416.8609865470851</v>
      </c>
      <c r="AG128" s="177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47"/>
      <c r="AJ128" s="95">
        <v>17</v>
      </c>
      <c r="AK128" s="177">
        <v>1415.2631578947369</v>
      </c>
      <c r="AL128" s="177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47"/>
      <c r="AO128" s="95">
        <v>17</v>
      </c>
      <c r="AP128" s="177">
        <v>1418.0952380952385</v>
      </c>
      <c r="AQ128" s="177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47"/>
      <c r="AT128" s="95">
        <v>17</v>
      </c>
      <c r="AU128" s="177">
        <v>1417.3584905660375</v>
      </c>
      <c r="AV128" s="177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47"/>
    </row>
    <row r="129" spans="2:50" hidden="1">
      <c r="B129" s="456"/>
      <c r="C129" s="95">
        <v>3</v>
      </c>
      <c r="D129" s="95" t="s">
        <v>230</v>
      </c>
      <c r="E129" s="95">
        <v>17</v>
      </c>
      <c r="F129" s="95">
        <v>2000</v>
      </c>
      <c r="G129" s="177">
        <f t="shared" si="128"/>
        <v>117.64705882352941</v>
      </c>
      <c r="H129" s="475"/>
      <c r="I129" s="153">
        <f t="shared" si="129"/>
        <v>17</v>
      </c>
      <c r="J129" s="153">
        <f t="shared" si="129"/>
        <v>1894.2285731606066</v>
      </c>
      <c r="K129" s="154">
        <f t="shared" si="129"/>
        <v>111.42521018591803</v>
      </c>
      <c r="L129" s="473"/>
      <c r="M129" s="153">
        <f t="shared" si="130"/>
        <v>2</v>
      </c>
      <c r="N129" s="448"/>
      <c r="O129" s="448"/>
      <c r="P129" s="95">
        <v>17</v>
      </c>
      <c r="Q129" s="177">
        <v>1900.3846153846148</v>
      </c>
      <c r="R129" s="177">
        <f t="shared" si="131"/>
        <v>111.78733031674204</v>
      </c>
      <c r="S129" s="95">
        <f t="shared" si="132"/>
        <v>2</v>
      </c>
      <c r="T129" s="447"/>
      <c r="U129" s="95">
        <v>17</v>
      </c>
      <c r="V129" s="177">
        <v>1886.6037735849052</v>
      </c>
      <c r="W129" s="177">
        <f t="shared" si="133"/>
        <v>110.97669256381795</v>
      </c>
      <c r="X129" s="95">
        <f t="shared" si="134"/>
        <v>3</v>
      </c>
      <c r="Y129" s="447"/>
      <c r="Z129" s="95">
        <v>17</v>
      </c>
      <c r="AA129" s="177">
        <v>1895.7575757575764</v>
      </c>
      <c r="AB129" s="177">
        <f t="shared" si="135"/>
        <v>111.51515151515156</v>
      </c>
      <c r="AC129" s="95">
        <f t="shared" si="136"/>
        <v>2</v>
      </c>
      <c r="AD129" s="447"/>
      <c r="AE129" s="95">
        <v>17</v>
      </c>
      <c r="AF129" s="177">
        <v>1898.2499999999993</v>
      </c>
      <c r="AG129" s="177">
        <f t="shared" si="137"/>
        <v>111.66176470588232</v>
      </c>
      <c r="AH129" s="95">
        <f t="shared" si="138"/>
        <v>2</v>
      </c>
      <c r="AI129" s="447"/>
      <c r="AJ129" s="95">
        <v>17</v>
      </c>
      <c r="AK129" s="177">
        <v>1883.571428571428</v>
      </c>
      <c r="AL129" s="177">
        <f t="shared" si="139"/>
        <v>110.79831932773106</v>
      </c>
      <c r="AM129" s="95">
        <f t="shared" si="140"/>
        <v>3</v>
      </c>
      <c r="AN129" s="447"/>
      <c r="AO129" s="95">
        <v>17</v>
      </c>
      <c r="AP129" s="177">
        <v>1898.2758620689656</v>
      </c>
      <c r="AQ129" s="177">
        <f t="shared" si="141"/>
        <v>111.6632860040568</v>
      </c>
      <c r="AR129" s="95">
        <f t="shared" si="142"/>
        <v>2</v>
      </c>
      <c r="AS129" s="447"/>
      <c r="AT129" s="95">
        <v>17</v>
      </c>
      <c r="AU129" s="177">
        <v>1896.7567567567567</v>
      </c>
      <c r="AV129" s="177">
        <f t="shared" si="143"/>
        <v>111.57392686804451</v>
      </c>
      <c r="AW129" s="95">
        <f t="shared" si="144"/>
        <v>2</v>
      </c>
      <c r="AX129" s="447"/>
    </row>
    <row r="130" spans="2:50" hidden="1">
      <c r="B130" s="456"/>
      <c r="C130" s="95">
        <v>4</v>
      </c>
      <c r="D130" s="95" t="s">
        <v>231</v>
      </c>
      <c r="E130" s="95">
        <v>17</v>
      </c>
      <c r="F130" s="95">
        <v>2000</v>
      </c>
      <c r="G130" s="177">
        <f t="shared" si="128"/>
        <v>117.64705882352941</v>
      </c>
      <c r="H130" s="475"/>
      <c r="I130" s="153">
        <f>IFERROR(AVERAGE(P130,U130,Z130,AE130,AJ130,AO130,AT130),"")</f>
        <v>17</v>
      </c>
      <c r="J130" s="153">
        <f>IFERROR(AVERAGE(Q130,V130,AA130,AF130,AK130,AP130,AU130),"")</f>
        <v>1891.2540758499636</v>
      </c>
      <c r="K130" s="154">
        <f>IFERROR(AVERAGE(R130,W130,AB130,AG130,AL130,AQ130,AV130),"")</f>
        <v>111.2502397558802</v>
      </c>
      <c r="L130" s="473"/>
      <c r="M130" s="153">
        <f t="shared" si="130"/>
        <v>3</v>
      </c>
      <c r="N130" s="448"/>
      <c r="O130" s="448"/>
      <c r="P130" s="95">
        <v>17</v>
      </c>
      <c r="Q130" s="177">
        <v>1883.2075471698108</v>
      </c>
      <c r="R130" s="177">
        <f t="shared" si="131"/>
        <v>110.77691453940064</v>
      </c>
      <c r="S130" s="95">
        <f t="shared" si="132"/>
        <v>3</v>
      </c>
      <c r="T130" s="447"/>
      <c r="U130" s="95">
        <v>17</v>
      </c>
      <c r="V130" s="177">
        <v>1895.6603773584902</v>
      </c>
      <c r="W130" s="177">
        <f t="shared" si="133"/>
        <v>111.50943396226413</v>
      </c>
      <c r="X130" s="95">
        <f t="shared" si="134"/>
        <v>2</v>
      </c>
      <c r="Y130" s="447"/>
      <c r="Z130" s="95">
        <v>17</v>
      </c>
      <c r="AA130" s="177">
        <v>1895.2941176470595</v>
      </c>
      <c r="AB130" s="177">
        <f t="shared" si="135"/>
        <v>111.48788927335644</v>
      </c>
      <c r="AC130" s="95">
        <f t="shared" si="136"/>
        <v>3</v>
      </c>
      <c r="AD130" s="447"/>
      <c r="AE130" s="95">
        <v>17</v>
      </c>
      <c r="AF130" s="177">
        <v>1880.4545454545455</v>
      </c>
      <c r="AG130" s="177">
        <f t="shared" si="137"/>
        <v>110.61497326203209</v>
      </c>
      <c r="AH130" s="95">
        <f t="shared" si="138"/>
        <v>3</v>
      </c>
      <c r="AI130" s="447"/>
      <c r="AJ130" s="95">
        <v>17</v>
      </c>
      <c r="AK130" s="177">
        <v>1894</v>
      </c>
      <c r="AL130" s="177">
        <f t="shared" si="139"/>
        <v>111.41176470588235</v>
      </c>
      <c r="AM130" s="95">
        <f t="shared" si="140"/>
        <v>2</v>
      </c>
      <c r="AN130" s="447"/>
      <c r="AO130" s="95">
        <v>17</v>
      </c>
      <c r="AP130" s="177">
        <v>1893.8461538461543</v>
      </c>
      <c r="AQ130" s="177">
        <f t="shared" si="141"/>
        <v>111.40271493212673</v>
      </c>
      <c r="AR130" s="95">
        <f t="shared" si="142"/>
        <v>3</v>
      </c>
      <c r="AS130" s="447"/>
      <c r="AT130" s="95">
        <v>17</v>
      </c>
      <c r="AU130" s="177">
        <v>1896.3157894736842</v>
      </c>
      <c r="AV130" s="177">
        <f t="shared" si="143"/>
        <v>111.54798761609906</v>
      </c>
      <c r="AW130" s="95">
        <f t="shared" si="144"/>
        <v>3</v>
      </c>
      <c r="AX130" s="447"/>
    </row>
    <row r="131" spans="2:50" hidden="1">
      <c r="B131" s="456"/>
      <c r="C131" s="95">
        <v>5</v>
      </c>
      <c r="D131" s="95" t="s">
        <v>232</v>
      </c>
      <c r="E131" s="95">
        <v>8</v>
      </c>
      <c r="F131" s="95">
        <v>1500</v>
      </c>
      <c r="G131" s="177">
        <f t="shared" si="128"/>
        <v>187.5</v>
      </c>
      <c r="H131" s="475"/>
      <c r="I131" s="153">
        <f t="shared" ref="I131:K141" si="145">IFERROR(AVERAGE(P131,U131,Z131,AE131,AJ131,AO131,AT131),"")</f>
        <v>8</v>
      </c>
      <c r="J131" s="153">
        <f t="shared" si="145"/>
        <v>1417.2751838704085</v>
      </c>
      <c r="K131" s="154">
        <f t="shared" si="145"/>
        <v>177.15939798380106</v>
      </c>
      <c r="L131" s="473"/>
      <c r="M131" s="153">
        <f t="shared" si="130"/>
        <v>1</v>
      </c>
      <c r="N131" s="448"/>
      <c r="O131" s="448"/>
      <c r="P131" s="95">
        <v>8</v>
      </c>
      <c r="Q131" s="177">
        <v>1415.3191489361707</v>
      </c>
      <c r="R131" s="177">
        <f t="shared" si="131"/>
        <v>176.91489361702133</v>
      </c>
      <c r="S131" s="95">
        <f t="shared" si="132"/>
        <v>1</v>
      </c>
      <c r="T131" s="447"/>
      <c r="U131" s="95">
        <v>8</v>
      </c>
      <c r="V131" s="177">
        <v>1417.0833333333337</v>
      </c>
      <c r="W131" s="177">
        <f t="shared" si="133"/>
        <v>177.13541666666671</v>
      </c>
      <c r="X131" s="95">
        <f t="shared" si="134"/>
        <v>1</v>
      </c>
      <c r="Y131" s="447"/>
      <c r="Z131" s="95">
        <v>8</v>
      </c>
      <c r="AA131" s="177">
        <v>1417.5539568345323</v>
      </c>
      <c r="AB131" s="177">
        <f t="shared" si="135"/>
        <v>177.19424460431654</v>
      </c>
      <c r="AC131" s="95">
        <f t="shared" si="136"/>
        <v>1</v>
      </c>
      <c r="AD131" s="447"/>
      <c r="AE131" s="95">
        <v>8</v>
      </c>
      <c r="AF131" s="177">
        <v>1421.3445378151264</v>
      </c>
      <c r="AG131" s="177">
        <f t="shared" si="137"/>
        <v>177.6680672268908</v>
      </c>
      <c r="AH131" s="95">
        <f t="shared" si="138"/>
        <v>1</v>
      </c>
      <c r="AI131" s="447"/>
      <c r="AJ131" s="95">
        <v>8</v>
      </c>
      <c r="AK131" s="177">
        <v>1422.0967741935478</v>
      </c>
      <c r="AL131" s="177">
        <f t="shared" si="139"/>
        <v>177.76209677419348</v>
      </c>
      <c r="AM131" s="95">
        <f t="shared" si="140"/>
        <v>1</v>
      </c>
      <c r="AN131" s="447"/>
      <c r="AO131" s="95">
        <v>8</v>
      </c>
      <c r="AP131" s="177">
        <v>1414.4516129032259</v>
      </c>
      <c r="AQ131" s="177">
        <f t="shared" si="141"/>
        <v>176.80645161290323</v>
      </c>
      <c r="AR131" s="95">
        <f t="shared" si="142"/>
        <v>1</v>
      </c>
      <c r="AS131" s="447"/>
      <c r="AT131" s="95">
        <v>8</v>
      </c>
      <c r="AU131" s="177">
        <v>1413.0769230769231</v>
      </c>
      <c r="AV131" s="177">
        <f t="shared" si="143"/>
        <v>176.63461538461539</v>
      </c>
      <c r="AW131" s="95">
        <f t="shared" si="144"/>
        <v>1</v>
      </c>
      <c r="AX131" s="447"/>
    </row>
    <row r="132" spans="2:50" hidden="1">
      <c r="B132" s="456"/>
      <c r="C132" s="95">
        <v>6</v>
      </c>
      <c r="D132" s="95" t="s">
        <v>233</v>
      </c>
      <c r="E132" s="95">
        <v>21</v>
      </c>
      <c r="F132" s="95">
        <v>1500</v>
      </c>
      <c r="G132" s="177">
        <f t="shared" si="128"/>
        <v>71.428571428571431</v>
      </c>
      <c r="H132" s="475"/>
      <c r="I132" s="153">
        <f t="shared" si="145"/>
        <v>20</v>
      </c>
      <c r="J132" s="153">
        <f t="shared" si="145"/>
        <v>1416.488297183633</v>
      </c>
      <c r="K132" s="154">
        <f t="shared" si="145"/>
        <v>70.824414859181658</v>
      </c>
      <c r="L132" s="473"/>
      <c r="M132" s="153">
        <f t="shared" si="130"/>
        <v>7</v>
      </c>
      <c r="N132" s="448"/>
      <c r="O132" s="448"/>
      <c r="P132" s="95">
        <v>20</v>
      </c>
      <c r="Q132" s="177">
        <v>1415.6666666666667</v>
      </c>
      <c r="R132" s="177">
        <f t="shared" si="131"/>
        <v>70.783333333333331</v>
      </c>
      <c r="S132" s="95">
        <f t="shared" si="132"/>
        <v>7</v>
      </c>
      <c r="T132" s="447"/>
      <c r="U132" s="95">
        <v>20</v>
      </c>
      <c r="V132" s="177">
        <v>1418.4</v>
      </c>
      <c r="W132" s="177">
        <f t="shared" si="133"/>
        <v>70.92</v>
      </c>
      <c r="X132" s="95">
        <f t="shared" si="134"/>
        <v>7</v>
      </c>
      <c r="Y132" s="447"/>
      <c r="Z132" s="95">
        <v>20</v>
      </c>
      <c r="AA132" s="177">
        <v>1415.7512953367873</v>
      </c>
      <c r="AB132" s="177">
        <f t="shared" si="135"/>
        <v>70.787564766839367</v>
      </c>
      <c r="AC132" s="95">
        <f t="shared" si="136"/>
        <v>7</v>
      </c>
      <c r="AD132" s="447"/>
      <c r="AE132" s="95">
        <v>20</v>
      </c>
      <c r="AF132" s="177">
        <v>1414.6820809248554</v>
      </c>
      <c r="AG132" s="177">
        <f t="shared" si="137"/>
        <v>70.734104046242777</v>
      </c>
      <c r="AH132" s="95">
        <f t="shared" si="138"/>
        <v>6</v>
      </c>
      <c r="AI132" s="447"/>
      <c r="AJ132" s="95">
        <v>20</v>
      </c>
      <c r="AK132" s="177">
        <v>1416.3529411764703</v>
      </c>
      <c r="AL132" s="177">
        <f t="shared" si="139"/>
        <v>70.817647058823511</v>
      </c>
      <c r="AM132" s="95">
        <f t="shared" si="140"/>
        <v>6</v>
      </c>
      <c r="AN132" s="447"/>
      <c r="AO132" s="95">
        <v>20</v>
      </c>
      <c r="AP132" s="177">
        <v>1418.3886255924172</v>
      </c>
      <c r="AQ132" s="177">
        <f t="shared" si="141"/>
        <v>70.919431279620852</v>
      </c>
      <c r="AR132" s="95">
        <f t="shared" si="142"/>
        <v>6</v>
      </c>
      <c r="AS132" s="447"/>
      <c r="AT132" s="95">
        <v>20</v>
      </c>
      <c r="AU132" s="177">
        <v>1416.1764705882351</v>
      </c>
      <c r="AV132" s="177">
        <f t="shared" si="143"/>
        <v>70.808823529411754</v>
      </c>
      <c r="AW132" s="95">
        <f t="shared" si="144"/>
        <v>6</v>
      </c>
      <c r="AX132" s="447"/>
    </row>
    <row r="133" spans="2:50" hidden="1">
      <c r="B133" s="456"/>
      <c r="C133" s="95">
        <v>7</v>
      </c>
      <c r="D133" s="95" t="s">
        <v>228</v>
      </c>
      <c r="E133" s="95">
        <v>19</v>
      </c>
      <c r="F133" s="95">
        <v>1500</v>
      </c>
      <c r="G133" s="177">
        <f t="shared" si="128"/>
        <v>78.94736842105263</v>
      </c>
      <c r="H133" s="475"/>
      <c r="I133" s="153">
        <f t="shared" si="145"/>
        <v>19</v>
      </c>
      <c r="J133" s="153">
        <f t="shared" si="145"/>
        <v>1416.3711385792437</v>
      </c>
      <c r="K133" s="154">
        <f t="shared" si="145"/>
        <v>74.545849398907549</v>
      </c>
      <c r="L133" s="473"/>
      <c r="M133" s="153">
        <f t="shared" si="130"/>
        <v>6</v>
      </c>
      <c r="N133" s="448"/>
      <c r="O133" s="448"/>
      <c r="P133" s="95">
        <v>19</v>
      </c>
      <c r="Q133" s="177">
        <v>1413.7499999999995</v>
      </c>
      <c r="R133" s="177">
        <f t="shared" si="131"/>
        <v>74.407894736842081</v>
      </c>
      <c r="S133" s="95">
        <f t="shared" si="132"/>
        <v>6</v>
      </c>
      <c r="T133" s="447"/>
      <c r="U133" s="95">
        <v>19</v>
      </c>
      <c r="V133" s="177">
        <v>1418.0124223602484</v>
      </c>
      <c r="W133" s="177">
        <f t="shared" si="133"/>
        <v>74.632232755802548</v>
      </c>
      <c r="X133" s="95">
        <f t="shared" si="134"/>
        <v>5</v>
      </c>
      <c r="Y133" s="447"/>
      <c r="Z133" s="95">
        <v>19</v>
      </c>
      <c r="AA133" s="177">
        <v>1417.3509933774833</v>
      </c>
      <c r="AB133" s="177">
        <f t="shared" si="135"/>
        <v>74.597420704078061</v>
      </c>
      <c r="AC133" s="95">
        <f t="shared" si="136"/>
        <v>6</v>
      </c>
      <c r="AD133" s="447"/>
      <c r="AE133" s="288"/>
      <c r="AF133" s="290"/>
      <c r="AG133" s="290" t="str">
        <f t="shared" si="137"/>
        <v/>
      </c>
      <c r="AH133" s="288" t="str">
        <f t="shared" si="138"/>
        <v/>
      </c>
      <c r="AI133" s="447"/>
      <c r="AJ133" s="288"/>
      <c r="AK133" s="290"/>
      <c r="AL133" s="290" t="str">
        <f t="shared" si="139"/>
        <v/>
      </c>
      <c r="AM133" s="288" t="str">
        <f t="shared" si="140"/>
        <v/>
      </c>
      <c r="AN133" s="447"/>
      <c r="AO133" s="288"/>
      <c r="AP133" s="290"/>
      <c r="AQ133" s="290" t="str">
        <f t="shared" si="141"/>
        <v/>
      </c>
      <c r="AR133" s="288" t="str">
        <f t="shared" si="142"/>
        <v/>
      </c>
      <c r="AS133" s="447"/>
      <c r="AT133" s="288"/>
      <c r="AU133" s="290"/>
      <c r="AV133" s="290" t="str">
        <f t="shared" si="143"/>
        <v/>
      </c>
      <c r="AW133" s="288" t="str">
        <f t="shared" si="144"/>
        <v/>
      </c>
      <c r="AX133" s="447"/>
    </row>
    <row r="134" spans="2:50" hidden="1">
      <c r="B134" s="456"/>
      <c r="C134" s="95">
        <v>8</v>
      </c>
      <c r="D134" s="95"/>
      <c r="E134" s="95"/>
      <c r="F134" s="95"/>
      <c r="G134" s="95"/>
      <c r="H134" s="475"/>
      <c r="I134" s="153" t="str">
        <f t="shared" si="145"/>
        <v/>
      </c>
      <c r="J134" s="153" t="str">
        <f t="shared" si="145"/>
        <v/>
      </c>
      <c r="K134" s="154" t="str">
        <f t="shared" si="145"/>
        <v/>
      </c>
      <c r="L134" s="473"/>
      <c r="M134" s="153" t="str">
        <f t="shared" si="130"/>
        <v/>
      </c>
      <c r="N134" s="448"/>
      <c r="O134" s="448"/>
      <c r="P134" s="95"/>
      <c r="Q134" s="177"/>
      <c r="R134" s="177" t="str">
        <f t="shared" si="131"/>
        <v/>
      </c>
      <c r="S134" s="95" t="str">
        <f t="shared" si="132"/>
        <v/>
      </c>
      <c r="T134" s="447"/>
      <c r="U134" s="95"/>
      <c r="V134" s="177"/>
      <c r="W134" s="177" t="str">
        <f t="shared" si="133"/>
        <v/>
      </c>
      <c r="X134" s="95" t="str">
        <f t="shared" si="134"/>
        <v/>
      </c>
      <c r="Y134" s="447"/>
      <c r="Z134" s="95"/>
      <c r="AA134" s="177"/>
      <c r="AB134" s="177" t="str">
        <f t="shared" si="135"/>
        <v/>
      </c>
      <c r="AC134" s="95" t="str">
        <f t="shared" si="136"/>
        <v/>
      </c>
      <c r="AD134" s="447"/>
      <c r="AE134" s="95"/>
      <c r="AF134" s="177"/>
      <c r="AG134" s="177" t="str">
        <f t="shared" si="137"/>
        <v/>
      </c>
      <c r="AH134" s="95" t="str">
        <f t="shared" si="138"/>
        <v/>
      </c>
      <c r="AI134" s="447"/>
      <c r="AJ134" s="95"/>
      <c r="AK134" s="177"/>
      <c r="AL134" s="177" t="str">
        <f t="shared" si="139"/>
        <v/>
      </c>
      <c r="AM134" s="95" t="str">
        <f t="shared" si="140"/>
        <v/>
      </c>
      <c r="AN134" s="447"/>
      <c r="AO134" s="95"/>
      <c r="AP134" s="177"/>
      <c r="AQ134" s="177" t="str">
        <f t="shared" si="141"/>
        <v/>
      </c>
      <c r="AR134" s="95" t="str">
        <f t="shared" si="142"/>
        <v/>
      </c>
      <c r="AS134" s="447"/>
      <c r="AT134" s="95"/>
      <c r="AU134" s="177"/>
      <c r="AV134" s="177" t="str">
        <f t="shared" si="143"/>
        <v/>
      </c>
      <c r="AW134" s="95" t="str">
        <f t="shared" si="144"/>
        <v/>
      </c>
      <c r="AX134" s="447"/>
    </row>
    <row r="135" spans="2:50" hidden="1">
      <c r="B135" s="456"/>
      <c r="C135" s="95">
        <v>9</v>
      </c>
      <c r="D135" s="95"/>
      <c r="E135" s="95"/>
      <c r="F135" s="95"/>
      <c r="G135" s="95"/>
      <c r="H135" s="475"/>
      <c r="I135" s="153" t="str">
        <f t="shared" si="145"/>
        <v/>
      </c>
      <c r="J135" s="153" t="str">
        <f t="shared" si="145"/>
        <v/>
      </c>
      <c r="K135" s="154" t="str">
        <f t="shared" si="145"/>
        <v/>
      </c>
      <c r="L135" s="473"/>
      <c r="M135" s="153" t="str">
        <f t="shared" si="130"/>
        <v/>
      </c>
      <c r="N135" s="448"/>
      <c r="O135" s="448"/>
      <c r="P135" s="95"/>
      <c r="Q135" s="177"/>
      <c r="R135" s="177" t="str">
        <f t="shared" si="131"/>
        <v/>
      </c>
      <c r="S135" s="95" t="str">
        <f t="shared" si="132"/>
        <v/>
      </c>
      <c r="T135" s="447"/>
      <c r="U135" s="95"/>
      <c r="V135" s="177"/>
      <c r="W135" s="177" t="str">
        <f t="shared" si="133"/>
        <v/>
      </c>
      <c r="X135" s="95" t="str">
        <f t="shared" si="134"/>
        <v/>
      </c>
      <c r="Y135" s="447"/>
      <c r="Z135" s="95"/>
      <c r="AA135" s="177"/>
      <c r="AB135" s="177" t="str">
        <f t="shared" si="135"/>
        <v/>
      </c>
      <c r="AC135" s="95" t="str">
        <f t="shared" si="136"/>
        <v/>
      </c>
      <c r="AD135" s="447"/>
      <c r="AE135" s="95"/>
      <c r="AF135" s="177"/>
      <c r="AG135" s="177" t="str">
        <f t="shared" si="137"/>
        <v/>
      </c>
      <c r="AH135" s="95" t="str">
        <f t="shared" si="138"/>
        <v/>
      </c>
      <c r="AI135" s="447"/>
      <c r="AJ135" s="95"/>
      <c r="AK135" s="177"/>
      <c r="AL135" s="177" t="str">
        <f t="shared" si="139"/>
        <v/>
      </c>
      <c r="AM135" s="95" t="str">
        <f t="shared" si="140"/>
        <v/>
      </c>
      <c r="AN135" s="447"/>
      <c r="AO135" s="95"/>
      <c r="AP135" s="177"/>
      <c r="AQ135" s="177" t="str">
        <f t="shared" si="141"/>
        <v/>
      </c>
      <c r="AR135" s="95" t="str">
        <f t="shared" si="142"/>
        <v/>
      </c>
      <c r="AS135" s="447"/>
      <c r="AT135" s="95"/>
      <c r="AU135" s="177"/>
      <c r="AV135" s="177" t="str">
        <f t="shared" si="143"/>
        <v/>
      </c>
      <c r="AW135" s="95" t="str">
        <f t="shared" si="144"/>
        <v/>
      </c>
      <c r="AX135" s="447"/>
    </row>
    <row r="136" spans="2:50" hidden="1">
      <c r="B136" s="456"/>
      <c r="C136" s="95">
        <v>10</v>
      </c>
      <c r="D136" s="95"/>
      <c r="E136" s="95"/>
      <c r="F136" s="95"/>
      <c r="G136" s="95"/>
      <c r="H136" s="475"/>
      <c r="I136" s="153" t="str">
        <f t="shared" si="145"/>
        <v/>
      </c>
      <c r="J136" s="153" t="str">
        <f t="shared" si="145"/>
        <v/>
      </c>
      <c r="K136" s="154" t="str">
        <f t="shared" si="145"/>
        <v/>
      </c>
      <c r="L136" s="473"/>
      <c r="M136" s="153" t="str">
        <f t="shared" si="130"/>
        <v/>
      </c>
      <c r="N136" s="448"/>
      <c r="O136" s="448"/>
      <c r="P136" s="95"/>
      <c r="Q136" s="177"/>
      <c r="R136" s="177" t="str">
        <f t="shared" si="131"/>
        <v/>
      </c>
      <c r="S136" s="95" t="str">
        <f t="shared" si="132"/>
        <v/>
      </c>
      <c r="T136" s="447"/>
      <c r="U136" s="95"/>
      <c r="V136" s="177"/>
      <c r="W136" s="177" t="str">
        <f t="shared" si="133"/>
        <v/>
      </c>
      <c r="X136" s="95" t="str">
        <f t="shared" si="134"/>
        <v/>
      </c>
      <c r="Y136" s="447"/>
      <c r="Z136" s="95"/>
      <c r="AA136" s="177"/>
      <c r="AB136" s="177" t="str">
        <f t="shared" si="135"/>
        <v/>
      </c>
      <c r="AC136" s="95" t="str">
        <f t="shared" si="136"/>
        <v/>
      </c>
      <c r="AD136" s="447"/>
      <c r="AE136" s="95"/>
      <c r="AF136" s="177"/>
      <c r="AG136" s="177" t="str">
        <f t="shared" si="137"/>
        <v/>
      </c>
      <c r="AH136" s="95" t="str">
        <f t="shared" si="138"/>
        <v/>
      </c>
      <c r="AI136" s="447"/>
      <c r="AJ136" s="95"/>
      <c r="AK136" s="177"/>
      <c r="AL136" s="177" t="str">
        <f t="shared" si="139"/>
        <v/>
      </c>
      <c r="AM136" s="95" t="str">
        <f t="shared" si="140"/>
        <v/>
      </c>
      <c r="AN136" s="447"/>
      <c r="AO136" s="95"/>
      <c r="AP136" s="177"/>
      <c r="AQ136" s="177" t="str">
        <f t="shared" si="141"/>
        <v/>
      </c>
      <c r="AR136" s="95" t="str">
        <f t="shared" si="142"/>
        <v/>
      </c>
      <c r="AS136" s="447"/>
      <c r="AT136" s="95"/>
      <c r="AU136" s="177"/>
      <c r="AV136" s="177" t="str">
        <f t="shared" si="143"/>
        <v/>
      </c>
      <c r="AW136" s="95" t="str">
        <f t="shared" si="144"/>
        <v/>
      </c>
      <c r="AX136" s="447"/>
    </row>
    <row r="137" spans="2:50" hidden="1">
      <c r="B137" s="456"/>
      <c r="C137" s="95">
        <v>11</v>
      </c>
      <c r="D137" s="95"/>
      <c r="E137" s="95"/>
      <c r="F137" s="95"/>
      <c r="G137" s="95"/>
      <c r="H137" s="475"/>
      <c r="I137" s="153" t="str">
        <f t="shared" si="145"/>
        <v/>
      </c>
      <c r="J137" s="153" t="str">
        <f t="shared" si="145"/>
        <v/>
      </c>
      <c r="K137" s="154" t="str">
        <f t="shared" si="145"/>
        <v/>
      </c>
      <c r="L137" s="473"/>
      <c r="M137" s="153" t="str">
        <f t="shared" si="130"/>
        <v/>
      </c>
      <c r="N137" s="448"/>
      <c r="O137" s="448"/>
      <c r="P137" s="95"/>
      <c r="Q137" s="177"/>
      <c r="R137" s="177" t="str">
        <f t="shared" si="131"/>
        <v/>
      </c>
      <c r="S137" s="95" t="str">
        <f t="shared" si="132"/>
        <v/>
      </c>
      <c r="T137" s="447"/>
      <c r="U137" s="95"/>
      <c r="V137" s="177"/>
      <c r="W137" s="177" t="str">
        <f t="shared" si="133"/>
        <v/>
      </c>
      <c r="X137" s="95" t="str">
        <f t="shared" si="134"/>
        <v/>
      </c>
      <c r="Y137" s="447"/>
      <c r="Z137" s="95"/>
      <c r="AA137" s="177"/>
      <c r="AB137" s="177" t="str">
        <f t="shared" si="135"/>
        <v/>
      </c>
      <c r="AC137" s="95" t="str">
        <f t="shared" si="136"/>
        <v/>
      </c>
      <c r="AD137" s="447"/>
      <c r="AE137" s="95"/>
      <c r="AF137" s="177"/>
      <c r="AG137" s="177" t="str">
        <f t="shared" si="137"/>
        <v/>
      </c>
      <c r="AH137" s="95" t="str">
        <f t="shared" si="138"/>
        <v/>
      </c>
      <c r="AI137" s="447"/>
      <c r="AJ137" s="95"/>
      <c r="AK137" s="177"/>
      <c r="AL137" s="177" t="str">
        <f t="shared" si="139"/>
        <v/>
      </c>
      <c r="AM137" s="95" t="str">
        <f t="shared" si="140"/>
        <v/>
      </c>
      <c r="AN137" s="447"/>
      <c r="AO137" s="95"/>
      <c r="AP137" s="177"/>
      <c r="AQ137" s="177" t="str">
        <f t="shared" si="141"/>
        <v/>
      </c>
      <c r="AR137" s="95" t="str">
        <f t="shared" si="142"/>
        <v/>
      </c>
      <c r="AS137" s="447"/>
      <c r="AT137" s="95"/>
      <c r="AU137" s="177"/>
      <c r="AV137" s="177" t="str">
        <f t="shared" si="143"/>
        <v/>
      </c>
      <c r="AW137" s="95" t="str">
        <f t="shared" si="144"/>
        <v/>
      </c>
      <c r="AX137" s="447"/>
    </row>
    <row r="138" spans="2:50" hidden="1">
      <c r="B138" s="456"/>
      <c r="C138" s="95">
        <v>12</v>
      </c>
      <c r="D138" s="95"/>
      <c r="E138" s="95"/>
      <c r="F138" s="95"/>
      <c r="G138" s="95"/>
      <c r="H138" s="475"/>
      <c r="I138" s="153" t="str">
        <f t="shared" si="145"/>
        <v/>
      </c>
      <c r="J138" s="153" t="str">
        <f t="shared" si="145"/>
        <v/>
      </c>
      <c r="K138" s="154" t="str">
        <f t="shared" si="145"/>
        <v/>
      </c>
      <c r="L138" s="473"/>
      <c r="M138" s="153" t="str">
        <f t="shared" si="130"/>
        <v/>
      </c>
      <c r="N138" s="448"/>
      <c r="O138" s="448"/>
      <c r="P138" s="95"/>
      <c r="Q138" s="177"/>
      <c r="R138" s="177" t="str">
        <f t="shared" si="131"/>
        <v/>
      </c>
      <c r="S138" s="95" t="str">
        <f t="shared" si="132"/>
        <v/>
      </c>
      <c r="T138" s="447"/>
      <c r="U138" s="95"/>
      <c r="V138" s="177"/>
      <c r="W138" s="177" t="str">
        <f t="shared" si="133"/>
        <v/>
      </c>
      <c r="X138" s="95" t="str">
        <f t="shared" si="134"/>
        <v/>
      </c>
      <c r="Y138" s="447"/>
      <c r="Z138" s="95"/>
      <c r="AA138" s="177"/>
      <c r="AB138" s="177" t="str">
        <f t="shared" si="135"/>
        <v/>
      </c>
      <c r="AC138" s="95" t="str">
        <f t="shared" si="136"/>
        <v/>
      </c>
      <c r="AD138" s="447"/>
      <c r="AE138" s="95"/>
      <c r="AF138" s="177"/>
      <c r="AG138" s="177" t="str">
        <f t="shared" si="137"/>
        <v/>
      </c>
      <c r="AH138" s="95" t="str">
        <f t="shared" si="138"/>
        <v/>
      </c>
      <c r="AI138" s="447"/>
      <c r="AJ138" s="95"/>
      <c r="AK138" s="177"/>
      <c r="AL138" s="177" t="str">
        <f t="shared" si="139"/>
        <v/>
      </c>
      <c r="AM138" s="95" t="str">
        <f t="shared" si="140"/>
        <v/>
      </c>
      <c r="AN138" s="447"/>
      <c r="AO138" s="95"/>
      <c r="AP138" s="177"/>
      <c r="AQ138" s="177" t="str">
        <f t="shared" si="141"/>
        <v/>
      </c>
      <c r="AR138" s="95" t="str">
        <f t="shared" si="142"/>
        <v/>
      </c>
      <c r="AS138" s="447"/>
      <c r="AT138" s="95"/>
      <c r="AU138" s="177"/>
      <c r="AV138" s="177" t="str">
        <f t="shared" si="143"/>
        <v/>
      </c>
      <c r="AW138" s="95" t="str">
        <f t="shared" si="144"/>
        <v/>
      </c>
      <c r="AX138" s="447"/>
    </row>
    <row r="139" spans="2:50" hidden="1">
      <c r="B139" s="456"/>
      <c r="C139" s="95">
        <v>13</v>
      </c>
      <c r="D139" s="95"/>
      <c r="E139" s="95"/>
      <c r="F139" s="95"/>
      <c r="G139" s="95"/>
      <c r="H139" s="475"/>
      <c r="I139" s="153" t="str">
        <f t="shared" si="145"/>
        <v/>
      </c>
      <c r="J139" s="153" t="str">
        <f t="shared" si="145"/>
        <v/>
      </c>
      <c r="K139" s="154" t="str">
        <f t="shared" si="145"/>
        <v/>
      </c>
      <c r="L139" s="473"/>
      <c r="M139" s="153" t="str">
        <f t="shared" si="130"/>
        <v/>
      </c>
      <c r="N139" s="448"/>
      <c r="O139" s="448"/>
      <c r="P139" s="95"/>
      <c r="Q139" s="177"/>
      <c r="R139" s="177" t="str">
        <f t="shared" si="131"/>
        <v/>
      </c>
      <c r="S139" s="95" t="str">
        <f t="shared" si="132"/>
        <v/>
      </c>
      <c r="T139" s="447"/>
      <c r="U139" s="95"/>
      <c r="V139" s="177"/>
      <c r="W139" s="177" t="str">
        <f t="shared" si="133"/>
        <v/>
      </c>
      <c r="X139" s="95" t="str">
        <f t="shared" si="134"/>
        <v/>
      </c>
      <c r="Y139" s="447"/>
      <c r="Z139" s="95"/>
      <c r="AA139" s="177"/>
      <c r="AB139" s="177" t="str">
        <f t="shared" si="135"/>
        <v/>
      </c>
      <c r="AC139" s="95" t="str">
        <f t="shared" si="136"/>
        <v/>
      </c>
      <c r="AD139" s="447"/>
      <c r="AE139" s="95"/>
      <c r="AF139" s="177"/>
      <c r="AG139" s="177" t="str">
        <f t="shared" si="137"/>
        <v/>
      </c>
      <c r="AH139" s="95" t="str">
        <f t="shared" si="138"/>
        <v/>
      </c>
      <c r="AI139" s="447"/>
      <c r="AJ139" s="95"/>
      <c r="AK139" s="177"/>
      <c r="AL139" s="177" t="str">
        <f t="shared" si="139"/>
        <v/>
      </c>
      <c r="AM139" s="95" t="str">
        <f t="shared" si="140"/>
        <v/>
      </c>
      <c r="AN139" s="447"/>
      <c r="AO139" s="95"/>
      <c r="AP139" s="177"/>
      <c r="AQ139" s="177" t="str">
        <f t="shared" si="141"/>
        <v/>
      </c>
      <c r="AR139" s="95" t="str">
        <f t="shared" si="142"/>
        <v/>
      </c>
      <c r="AS139" s="447"/>
      <c r="AT139" s="95"/>
      <c r="AU139" s="177"/>
      <c r="AV139" s="177" t="str">
        <f t="shared" si="143"/>
        <v/>
      </c>
      <c r="AW139" s="95" t="str">
        <f t="shared" si="144"/>
        <v/>
      </c>
      <c r="AX139" s="447"/>
    </row>
    <row r="140" spans="2:50" hidden="1">
      <c r="B140" s="456"/>
      <c r="C140" s="95">
        <v>14</v>
      </c>
      <c r="D140" s="95"/>
      <c r="E140" s="95"/>
      <c r="F140" s="95"/>
      <c r="G140" s="95"/>
      <c r="H140" s="475"/>
      <c r="I140" s="153" t="str">
        <f t="shared" si="145"/>
        <v/>
      </c>
      <c r="J140" s="153" t="str">
        <f t="shared" si="145"/>
        <v/>
      </c>
      <c r="K140" s="154" t="str">
        <f t="shared" si="145"/>
        <v/>
      </c>
      <c r="L140" s="473"/>
      <c r="M140" s="153" t="str">
        <f t="shared" si="130"/>
        <v/>
      </c>
      <c r="N140" s="448"/>
      <c r="O140" s="448"/>
      <c r="P140" s="95"/>
      <c r="Q140" s="177"/>
      <c r="R140" s="177" t="str">
        <f t="shared" si="131"/>
        <v/>
      </c>
      <c r="S140" s="95" t="str">
        <f t="shared" si="132"/>
        <v/>
      </c>
      <c r="T140" s="447"/>
      <c r="U140" s="95"/>
      <c r="V140" s="177"/>
      <c r="W140" s="177" t="str">
        <f t="shared" si="133"/>
        <v/>
      </c>
      <c r="X140" s="95" t="str">
        <f t="shared" si="134"/>
        <v/>
      </c>
      <c r="Y140" s="447"/>
      <c r="Z140" s="95"/>
      <c r="AA140" s="177"/>
      <c r="AB140" s="177" t="str">
        <f t="shared" si="135"/>
        <v/>
      </c>
      <c r="AC140" s="95" t="str">
        <f t="shared" si="136"/>
        <v/>
      </c>
      <c r="AD140" s="447"/>
      <c r="AE140" s="95"/>
      <c r="AF140" s="177"/>
      <c r="AG140" s="177" t="str">
        <f t="shared" si="137"/>
        <v/>
      </c>
      <c r="AH140" s="95" t="str">
        <f t="shared" si="138"/>
        <v/>
      </c>
      <c r="AI140" s="447"/>
      <c r="AJ140" s="95"/>
      <c r="AK140" s="177"/>
      <c r="AL140" s="177" t="str">
        <f t="shared" si="139"/>
        <v/>
      </c>
      <c r="AM140" s="95" t="str">
        <f t="shared" si="140"/>
        <v/>
      </c>
      <c r="AN140" s="447"/>
      <c r="AO140" s="95"/>
      <c r="AP140" s="177"/>
      <c r="AQ140" s="177" t="str">
        <f t="shared" si="141"/>
        <v/>
      </c>
      <c r="AR140" s="95" t="str">
        <f t="shared" si="142"/>
        <v/>
      </c>
      <c r="AS140" s="447"/>
      <c r="AT140" s="95"/>
      <c r="AU140" s="177"/>
      <c r="AV140" s="177" t="str">
        <f t="shared" si="143"/>
        <v/>
      </c>
      <c r="AW140" s="95" t="str">
        <f t="shared" si="144"/>
        <v/>
      </c>
      <c r="AX140" s="447"/>
    </row>
    <row r="141" spans="2:50" hidden="1">
      <c r="B141" s="456"/>
      <c r="C141" s="95">
        <v>15</v>
      </c>
      <c r="D141" s="95"/>
      <c r="E141" s="95"/>
      <c r="F141" s="95"/>
      <c r="G141" s="95"/>
      <c r="H141" s="476"/>
      <c r="I141" s="153" t="str">
        <f t="shared" si="145"/>
        <v/>
      </c>
      <c r="J141" s="153" t="str">
        <f t="shared" si="145"/>
        <v/>
      </c>
      <c r="K141" s="154" t="str">
        <f t="shared" si="145"/>
        <v/>
      </c>
      <c r="L141" s="473"/>
      <c r="M141" s="153" t="str">
        <f t="shared" si="130"/>
        <v/>
      </c>
      <c r="N141" s="448"/>
      <c r="O141" s="448"/>
      <c r="P141" s="95"/>
      <c r="Q141" s="177"/>
      <c r="R141" s="177" t="str">
        <f t="shared" si="131"/>
        <v/>
      </c>
      <c r="S141" s="95" t="str">
        <f t="shared" si="132"/>
        <v/>
      </c>
      <c r="T141" s="447"/>
      <c r="U141" s="95"/>
      <c r="V141" s="177"/>
      <c r="W141" s="177" t="str">
        <f t="shared" si="133"/>
        <v/>
      </c>
      <c r="X141" s="95" t="str">
        <f t="shared" si="134"/>
        <v/>
      </c>
      <c r="Y141" s="447"/>
      <c r="Z141" s="95"/>
      <c r="AA141" s="177"/>
      <c r="AB141" s="177" t="str">
        <f t="shared" si="135"/>
        <v/>
      </c>
      <c r="AC141" s="95" t="str">
        <f t="shared" si="136"/>
        <v/>
      </c>
      <c r="AD141" s="447"/>
      <c r="AE141" s="95"/>
      <c r="AF141" s="177"/>
      <c r="AG141" s="177" t="str">
        <f t="shared" si="137"/>
        <v/>
      </c>
      <c r="AH141" s="95" t="str">
        <f t="shared" si="138"/>
        <v/>
      </c>
      <c r="AI141" s="447"/>
      <c r="AJ141" s="95"/>
      <c r="AK141" s="177"/>
      <c r="AL141" s="177" t="str">
        <f t="shared" si="139"/>
        <v/>
      </c>
      <c r="AM141" s="95" t="str">
        <f t="shared" si="140"/>
        <v/>
      </c>
      <c r="AN141" s="447"/>
      <c r="AO141" s="95"/>
      <c r="AP141" s="177"/>
      <c r="AQ141" s="177" t="str">
        <f t="shared" si="141"/>
        <v/>
      </c>
      <c r="AR141" s="95" t="str">
        <f t="shared" si="142"/>
        <v/>
      </c>
      <c r="AS141" s="447"/>
      <c r="AT141" s="95"/>
      <c r="AU141" s="177"/>
      <c r="AV141" s="177" t="str">
        <f t="shared" si="143"/>
        <v/>
      </c>
      <c r="AW141" s="95" t="str">
        <f t="shared" si="144"/>
        <v/>
      </c>
      <c r="AX141" s="447"/>
    </row>
    <row r="142" spans="2:50" ht="15.6" hidden="1">
      <c r="B142" s="460" t="s">
        <v>115</v>
      </c>
      <c r="C142" s="461"/>
      <c r="D142" s="461"/>
      <c r="E142" s="461"/>
      <c r="F142" s="461"/>
      <c r="G142" s="461"/>
      <c r="H142" s="461"/>
      <c r="I142" s="150"/>
      <c r="J142" s="150"/>
      <c r="K142" s="150"/>
      <c r="L142" s="150"/>
      <c r="M142" s="150"/>
      <c r="N142" s="448" t="s">
        <v>116</v>
      </c>
      <c r="O142" s="463" t="s">
        <v>63</v>
      </c>
      <c r="P142" s="465">
        <f>AT122+1</f>
        <v>45916</v>
      </c>
      <c r="Q142" s="456"/>
      <c r="R142" s="456"/>
      <c r="S142" s="456"/>
      <c r="T142" s="456"/>
      <c r="U142" s="465">
        <f>P142+1</f>
        <v>45917</v>
      </c>
      <c r="V142" s="456"/>
      <c r="W142" s="456"/>
      <c r="X142" s="456"/>
      <c r="Y142" s="456"/>
      <c r="Z142" s="465">
        <f>U142+1</f>
        <v>45918</v>
      </c>
      <c r="AA142" s="456"/>
      <c r="AB142" s="456"/>
      <c r="AC142" s="456"/>
      <c r="AD142" s="456"/>
      <c r="AE142" s="465">
        <f>Z142+1</f>
        <v>45919</v>
      </c>
      <c r="AF142" s="456"/>
      <c r="AG142" s="456"/>
      <c r="AH142" s="456"/>
      <c r="AI142" s="456"/>
      <c r="AJ142" s="465">
        <f>AE142+1</f>
        <v>45920</v>
      </c>
      <c r="AK142" s="456"/>
      <c r="AL142" s="456"/>
      <c r="AM142" s="456"/>
      <c r="AN142" s="456"/>
      <c r="AO142" s="465">
        <f>AJ142+1</f>
        <v>45921</v>
      </c>
      <c r="AP142" s="456"/>
      <c r="AQ142" s="456"/>
      <c r="AR142" s="456"/>
      <c r="AS142" s="456"/>
      <c r="AT142" s="465">
        <f>AO142+1</f>
        <v>45922</v>
      </c>
      <c r="AU142" s="456"/>
      <c r="AV142" s="456"/>
      <c r="AW142" s="456"/>
      <c r="AX142" s="456"/>
    </row>
    <row r="143" spans="2:50" ht="15.6" hidden="1">
      <c r="B143" s="462"/>
      <c r="C143" s="462"/>
      <c r="D143" s="462"/>
      <c r="E143" s="462"/>
      <c r="F143" s="462"/>
      <c r="G143" s="462"/>
      <c r="H143" s="462"/>
      <c r="I143" s="150"/>
      <c r="J143" s="150"/>
      <c r="K143" s="150"/>
      <c r="L143" s="150"/>
      <c r="M143" s="150"/>
      <c r="N143" s="448"/>
      <c r="O143" s="464"/>
      <c r="P143" s="465" t="s">
        <v>77</v>
      </c>
      <c r="Q143" s="456"/>
      <c r="R143" s="456"/>
      <c r="S143" s="456"/>
      <c r="T143" s="456"/>
      <c r="U143" s="465" t="s">
        <v>78</v>
      </c>
      <c r="V143" s="456"/>
      <c r="W143" s="456"/>
      <c r="X143" s="456"/>
      <c r="Y143" s="456"/>
      <c r="Z143" s="465" t="s">
        <v>79</v>
      </c>
      <c r="AA143" s="456"/>
      <c r="AB143" s="456"/>
      <c r="AC143" s="456"/>
      <c r="AD143" s="456"/>
      <c r="AE143" s="465" t="s">
        <v>74</v>
      </c>
      <c r="AF143" s="456"/>
      <c r="AG143" s="456"/>
      <c r="AH143" s="456"/>
      <c r="AI143" s="456"/>
      <c r="AJ143" s="465" t="s">
        <v>75</v>
      </c>
      <c r="AK143" s="456"/>
      <c r="AL143" s="456"/>
      <c r="AM143" s="456"/>
      <c r="AN143" s="456"/>
      <c r="AO143" s="465" t="s">
        <v>70</v>
      </c>
      <c r="AP143" s="456"/>
      <c r="AQ143" s="456"/>
      <c r="AR143" s="456"/>
      <c r="AS143" s="456"/>
      <c r="AT143" s="465" t="s">
        <v>76</v>
      </c>
      <c r="AU143" s="456"/>
      <c r="AV143" s="456"/>
      <c r="AW143" s="456"/>
      <c r="AX143" s="456"/>
    </row>
    <row r="144" spans="2:50" hidden="1">
      <c r="B144" s="448" t="s">
        <v>117</v>
      </c>
      <c r="C144" s="448" t="s">
        <v>118</v>
      </c>
      <c r="D144" s="448"/>
      <c r="E144" s="448" t="s">
        <v>119</v>
      </c>
      <c r="F144" s="448"/>
      <c r="G144" s="448"/>
      <c r="H144" s="452" t="s">
        <v>120</v>
      </c>
      <c r="I144" s="455" t="s">
        <v>121</v>
      </c>
      <c r="J144" s="455"/>
      <c r="K144" s="455"/>
      <c r="L144" s="455" t="s">
        <v>120</v>
      </c>
      <c r="M144" s="455" t="s">
        <v>122</v>
      </c>
      <c r="N144" s="448"/>
      <c r="O144" s="448" t="s">
        <v>123</v>
      </c>
      <c r="P144" s="449" t="s">
        <v>124</v>
      </c>
      <c r="Q144" s="450"/>
      <c r="R144" s="450"/>
      <c r="S144" s="451"/>
      <c r="T144" s="448" t="s">
        <v>120</v>
      </c>
      <c r="U144" s="449" t="s">
        <v>124</v>
      </c>
      <c r="V144" s="450"/>
      <c r="W144" s="450"/>
      <c r="X144" s="451"/>
      <c r="Y144" s="448" t="s">
        <v>120</v>
      </c>
      <c r="Z144" s="449" t="s">
        <v>124</v>
      </c>
      <c r="AA144" s="450"/>
      <c r="AB144" s="450"/>
      <c r="AC144" s="451"/>
      <c r="AD144" s="448" t="s">
        <v>120</v>
      </c>
      <c r="AE144" s="449" t="s">
        <v>124</v>
      </c>
      <c r="AF144" s="450"/>
      <c r="AG144" s="450"/>
      <c r="AH144" s="451"/>
      <c r="AI144" s="448" t="s">
        <v>120</v>
      </c>
      <c r="AJ144" s="449" t="s">
        <v>124</v>
      </c>
      <c r="AK144" s="450"/>
      <c r="AL144" s="450"/>
      <c r="AM144" s="451"/>
      <c r="AN144" s="448" t="s">
        <v>120</v>
      </c>
      <c r="AO144" s="449" t="s">
        <v>124</v>
      </c>
      <c r="AP144" s="450"/>
      <c r="AQ144" s="450"/>
      <c r="AR144" s="451"/>
      <c r="AS144" s="448" t="s">
        <v>120</v>
      </c>
      <c r="AT144" s="449" t="s">
        <v>124</v>
      </c>
      <c r="AU144" s="450"/>
      <c r="AV144" s="450"/>
      <c r="AW144" s="451"/>
      <c r="AX144" s="448" t="s">
        <v>120</v>
      </c>
    </row>
    <row r="145" spans="2:50" hidden="1">
      <c r="B145" s="448"/>
      <c r="C145" s="448"/>
      <c r="D145" s="448"/>
      <c r="E145" s="448" t="s">
        <v>125</v>
      </c>
      <c r="F145" s="448"/>
      <c r="G145" s="448"/>
      <c r="H145" s="453"/>
      <c r="I145" s="455" t="s">
        <v>125</v>
      </c>
      <c r="J145" s="455"/>
      <c r="K145" s="455"/>
      <c r="L145" s="455"/>
      <c r="M145" s="455"/>
      <c r="N145" s="448"/>
      <c r="O145" s="448"/>
      <c r="P145" s="449" t="s">
        <v>126</v>
      </c>
      <c r="Q145" s="450"/>
      <c r="R145" s="450"/>
      <c r="S145" s="451"/>
      <c r="T145" s="448"/>
      <c r="U145" s="449" t="s">
        <v>126</v>
      </c>
      <c r="V145" s="450"/>
      <c r="W145" s="450"/>
      <c r="X145" s="451"/>
      <c r="Y145" s="448"/>
      <c r="Z145" s="449" t="s">
        <v>126</v>
      </c>
      <c r="AA145" s="450"/>
      <c r="AB145" s="450"/>
      <c r="AC145" s="451"/>
      <c r="AD145" s="448"/>
      <c r="AE145" s="449" t="s">
        <v>126</v>
      </c>
      <c r="AF145" s="450"/>
      <c r="AG145" s="450"/>
      <c r="AH145" s="451"/>
      <c r="AI145" s="448"/>
      <c r="AJ145" s="449" t="s">
        <v>126</v>
      </c>
      <c r="AK145" s="450"/>
      <c r="AL145" s="450"/>
      <c r="AM145" s="451"/>
      <c r="AN145" s="448"/>
      <c r="AO145" s="449" t="s">
        <v>126</v>
      </c>
      <c r="AP145" s="450"/>
      <c r="AQ145" s="450"/>
      <c r="AR145" s="451"/>
      <c r="AS145" s="448"/>
      <c r="AT145" s="449" t="s">
        <v>126</v>
      </c>
      <c r="AU145" s="450"/>
      <c r="AV145" s="450"/>
      <c r="AW145" s="451"/>
      <c r="AX145" s="448"/>
    </row>
    <row r="146" spans="2:50" hidden="1">
      <c r="B146" s="448"/>
      <c r="C146" s="448"/>
      <c r="D146" s="448"/>
      <c r="E146" s="94" t="s">
        <v>127</v>
      </c>
      <c r="F146" s="94" t="s">
        <v>128</v>
      </c>
      <c r="G146" s="94" t="s">
        <v>129</v>
      </c>
      <c r="H146" s="454"/>
      <c r="I146" s="152" t="s">
        <v>127</v>
      </c>
      <c r="J146" s="152" t="s">
        <v>128</v>
      </c>
      <c r="K146" s="152" t="s">
        <v>129</v>
      </c>
      <c r="L146" s="455"/>
      <c r="M146" s="455"/>
      <c r="N146" s="448"/>
      <c r="O146" s="448"/>
      <c r="P146" s="94" t="s">
        <v>127</v>
      </c>
      <c r="Q146" s="94" t="s">
        <v>128</v>
      </c>
      <c r="R146" s="94" t="s">
        <v>129</v>
      </c>
      <c r="S146" s="94" t="s">
        <v>122</v>
      </c>
      <c r="T146" s="448"/>
      <c r="U146" s="94" t="s">
        <v>127</v>
      </c>
      <c r="V146" s="94" t="s">
        <v>128</v>
      </c>
      <c r="W146" s="94" t="s">
        <v>129</v>
      </c>
      <c r="X146" s="94" t="s">
        <v>122</v>
      </c>
      <c r="Y146" s="448"/>
      <c r="Z146" s="94" t="s">
        <v>127</v>
      </c>
      <c r="AA146" s="94" t="s">
        <v>128</v>
      </c>
      <c r="AB146" s="94" t="s">
        <v>129</v>
      </c>
      <c r="AC146" s="94" t="s">
        <v>122</v>
      </c>
      <c r="AD146" s="448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8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8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8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8"/>
    </row>
    <row r="147" spans="2:50" hidden="1">
      <c r="B147" s="456" t="s">
        <v>225</v>
      </c>
      <c r="C147" s="95">
        <v>1</v>
      </c>
      <c r="D147" s="95" t="s">
        <v>226</v>
      </c>
      <c r="E147" s="95">
        <v>19</v>
      </c>
      <c r="F147" s="95">
        <v>1500</v>
      </c>
      <c r="G147" s="177">
        <f t="shared" ref="G147:G152" si="146">F147/E147</f>
        <v>78.94736842105263</v>
      </c>
      <c r="H147" s="474">
        <f>AVERAGE(G147:G161)</f>
        <v>110.82946336429308</v>
      </c>
      <c r="I147" s="153">
        <f t="shared" ref="I147:K149" si="147">IFERROR(AVERAGE(P147,U147,Z147,AE147,AJ147,AO147,AT147),"")</f>
        <v>19</v>
      </c>
      <c r="J147" s="153">
        <f t="shared" si="147"/>
        <v>1424.3148227768067</v>
      </c>
      <c r="K147" s="154">
        <f t="shared" si="147"/>
        <v>74.963938040884571</v>
      </c>
      <c r="L147" s="473">
        <f>IFERROR(AVERAGE(K147:K161),"-")</f>
        <v>105.23927836019574</v>
      </c>
      <c r="M147" s="153">
        <f>IFERROR(RANK(K147, K$147:K$161),"")</f>
        <v>5</v>
      </c>
      <c r="N147" s="448"/>
      <c r="O147" s="448"/>
      <c r="P147" s="95">
        <v>19</v>
      </c>
      <c r="Q147" s="177">
        <v>1422.8571428571427</v>
      </c>
      <c r="R147" s="177">
        <f>IFERROR(Q147/P147,"")</f>
        <v>74.887218045112775</v>
      </c>
      <c r="S147" s="95">
        <f>IFERROR(RANK(R147, R$147:R$161),"")</f>
        <v>5</v>
      </c>
      <c r="T147" s="447">
        <f>AVERAGE(R147:R161)</f>
        <v>105.25676412200859</v>
      </c>
      <c r="U147" s="95">
        <v>19</v>
      </c>
      <c r="V147" s="177">
        <v>1424.5248868778283</v>
      </c>
      <c r="W147" s="177">
        <f>IFERROR(V147/U147,"")</f>
        <v>74.974994046201488</v>
      </c>
      <c r="X147" s="95">
        <f>IFERROR(RANK(W147, W$147:W$161),"")</f>
        <v>5</v>
      </c>
      <c r="Y147" s="447">
        <f>AVERAGE(W147:W161)</f>
        <v>105.24996121764376</v>
      </c>
      <c r="Z147" s="95">
        <v>19</v>
      </c>
      <c r="AA147" s="177">
        <v>1424.0186915887848</v>
      </c>
      <c r="AB147" s="177">
        <f>IFERROR(AA147/Z147,"")</f>
        <v>74.948352188883405</v>
      </c>
      <c r="AC147" s="95">
        <f>IFERROR(RANK(AB147, AB$147:AB$161),"")</f>
        <v>5</v>
      </c>
      <c r="AD147" s="447">
        <f>AVERAGE(AB147:AB161)</f>
        <v>105.11721815740616</v>
      </c>
      <c r="AE147" s="95">
        <v>19</v>
      </c>
      <c r="AF147" s="177">
        <v>1426.9411764705881</v>
      </c>
      <c r="AG147" s="177">
        <f>IFERROR(AF147/AE147,"")</f>
        <v>75.102167182662527</v>
      </c>
      <c r="AH147" s="95">
        <f>IFERROR(RANK(AG147, AG$147:AG$161),"")</f>
        <v>5</v>
      </c>
      <c r="AI147" s="447">
        <f>AVERAGE(AG147:AG161)</f>
        <v>105.49889887196757</v>
      </c>
      <c r="AJ147" s="95">
        <v>19</v>
      </c>
      <c r="AK147" s="177">
        <v>1423.8596491228068</v>
      </c>
      <c r="AL147" s="177">
        <f>IFERROR(AK147/AJ147,"")</f>
        <v>74.939981532779299</v>
      </c>
      <c r="AM147" s="95">
        <f>IFERROR(RANK(AL147, AL$147:AL$161),"")</f>
        <v>5</v>
      </c>
      <c r="AN147" s="447">
        <f>AVERAGE(AL147:AL161)</f>
        <v>105.08144946496331</v>
      </c>
      <c r="AO147" s="95">
        <v>19</v>
      </c>
      <c r="AP147" s="177">
        <v>1423.8766519823789</v>
      </c>
      <c r="AQ147" s="177">
        <f>IFERROR(AP147/AO147,"")</f>
        <v>74.940876420125207</v>
      </c>
      <c r="AR147" s="95">
        <f>IFERROR(RANK(AQ147, AQ$147:AQ$161),"")</f>
        <v>5</v>
      </c>
      <c r="AS147" s="447">
        <f>AVERAGE(AQ147:AQ161)</f>
        <v>105.27344864630037</v>
      </c>
      <c r="AT147" s="95">
        <v>19</v>
      </c>
      <c r="AU147" s="177">
        <v>1424.125560538117</v>
      </c>
      <c r="AV147" s="177">
        <f>IFERROR(AU147/AT147,"")</f>
        <v>74.953976870427212</v>
      </c>
      <c r="AW147" s="95">
        <f>IFERROR(RANK(AV147, AV$147:AV$161),"")</f>
        <v>5</v>
      </c>
      <c r="AX147" s="447">
        <f>AVERAGE(AV147:AV161)</f>
        <v>105.19720804108037</v>
      </c>
    </row>
    <row r="148" spans="2:50" hidden="1">
      <c r="B148" s="456"/>
      <c r="C148" s="95">
        <v>2</v>
      </c>
      <c r="D148" s="95" t="s">
        <v>227</v>
      </c>
      <c r="E148" s="95">
        <v>17</v>
      </c>
      <c r="F148" s="95">
        <v>1500</v>
      </c>
      <c r="G148" s="177">
        <f t="shared" si="146"/>
        <v>88.235294117647058</v>
      </c>
      <c r="H148" s="475"/>
      <c r="I148" s="153">
        <f t="shared" si="147"/>
        <v>17</v>
      </c>
      <c r="J148" s="153">
        <f t="shared" si="147"/>
        <v>1423.3040292594649</v>
      </c>
      <c r="K148" s="154">
        <f t="shared" si="147"/>
        <v>83.723766427027343</v>
      </c>
      <c r="L148" s="473"/>
      <c r="M148" s="153">
        <f t="shared" ref="M148:M161" si="148">IFERROR(RANK(K148, K$147:K$161),"")</f>
        <v>4</v>
      </c>
      <c r="N148" s="448"/>
      <c r="O148" s="448"/>
      <c r="P148" s="95">
        <v>17</v>
      </c>
      <c r="Q148" s="177">
        <v>1429.6879092099516</v>
      </c>
      <c r="R148" s="177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47"/>
      <c r="U148" s="95">
        <v>17</v>
      </c>
      <c r="V148" s="177">
        <v>1422.6959247648899</v>
      </c>
      <c r="W148" s="177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47"/>
      <c r="Z148" s="95">
        <v>17</v>
      </c>
      <c r="AA148" s="177">
        <v>1420.1311475409834</v>
      </c>
      <c r="AB148" s="177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47"/>
      <c r="AE148" s="95">
        <v>17</v>
      </c>
      <c r="AF148" s="177">
        <v>1425.8974358974356</v>
      </c>
      <c r="AG148" s="177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47"/>
      <c r="AJ148" s="95">
        <v>17</v>
      </c>
      <c r="AK148" s="177">
        <v>1421.3445378151262</v>
      </c>
      <c r="AL148" s="177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47"/>
      <c r="AO148" s="95">
        <v>17</v>
      </c>
      <c r="AP148" s="177">
        <v>1420.5934718100889</v>
      </c>
      <c r="AQ148" s="177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47"/>
      <c r="AT148" s="95">
        <v>17</v>
      </c>
      <c r="AU148" s="177">
        <v>1422.7777777777778</v>
      </c>
      <c r="AV148" s="177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47"/>
    </row>
    <row r="149" spans="2:50" hidden="1">
      <c r="B149" s="456"/>
      <c r="C149" s="95">
        <v>3</v>
      </c>
      <c r="D149" s="95" t="s">
        <v>230</v>
      </c>
      <c r="E149" s="95">
        <v>17</v>
      </c>
      <c r="F149" s="95">
        <v>2000</v>
      </c>
      <c r="G149" s="177">
        <f t="shared" si="146"/>
        <v>117.64705882352941</v>
      </c>
      <c r="H149" s="475"/>
      <c r="I149" s="153">
        <f t="shared" si="147"/>
        <v>17</v>
      </c>
      <c r="J149" s="153">
        <f t="shared" si="147"/>
        <v>1901.252635381147</v>
      </c>
      <c r="K149" s="154">
        <f t="shared" si="147"/>
        <v>111.83839031653805</v>
      </c>
      <c r="L149" s="473"/>
      <c r="M149" s="153">
        <f t="shared" si="148"/>
        <v>2</v>
      </c>
      <c r="N149" s="448"/>
      <c r="O149" s="448"/>
      <c r="P149" s="95">
        <v>17</v>
      </c>
      <c r="Q149" s="177">
        <v>1890.5454545454543</v>
      </c>
      <c r="R149" s="177">
        <f t="shared" si="149"/>
        <v>111.2085561497326</v>
      </c>
      <c r="S149" s="95">
        <f t="shared" si="150"/>
        <v>3</v>
      </c>
      <c r="T149" s="447"/>
      <c r="U149" s="95">
        <v>17</v>
      </c>
      <c r="V149" s="177">
        <v>1910.181818181818</v>
      </c>
      <c r="W149" s="177">
        <f t="shared" si="151"/>
        <v>112.36363636363636</v>
      </c>
      <c r="X149" s="95">
        <f t="shared" si="152"/>
        <v>2</v>
      </c>
      <c r="Y149" s="447"/>
      <c r="Z149" s="95">
        <v>17</v>
      </c>
      <c r="AA149" s="177">
        <v>1892.2641509433956</v>
      </c>
      <c r="AB149" s="177">
        <f t="shared" si="153"/>
        <v>111.3096559378468</v>
      </c>
      <c r="AC149" s="95">
        <f t="shared" si="154"/>
        <v>3</v>
      </c>
      <c r="AD149" s="447"/>
      <c r="AE149" s="95">
        <v>17</v>
      </c>
      <c r="AF149" s="177">
        <v>1916.2962962962956</v>
      </c>
      <c r="AG149" s="177">
        <f t="shared" si="155"/>
        <v>112.72331154684092</v>
      </c>
      <c r="AH149" s="95">
        <f t="shared" si="156"/>
        <v>2</v>
      </c>
      <c r="AI149" s="447"/>
      <c r="AJ149" s="95">
        <v>17</v>
      </c>
      <c r="AK149" s="177">
        <v>1903.5714285714278</v>
      </c>
      <c r="AL149" s="177">
        <f t="shared" si="157"/>
        <v>111.97478991596634</v>
      </c>
      <c r="AM149" s="95">
        <f t="shared" si="158"/>
        <v>2</v>
      </c>
      <c r="AN149" s="447"/>
      <c r="AO149" s="95">
        <v>17</v>
      </c>
      <c r="AP149" s="177">
        <v>1899.1525423728815</v>
      </c>
      <c r="AQ149" s="177">
        <f t="shared" si="159"/>
        <v>111.71485543369892</v>
      </c>
      <c r="AR149" s="95">
        <f t="shared" si="160"/>
        <v>2</v>
      </c>
      <c r="AS149" s="447"/>
      <c r="AT149" s="95">
        <v>17</v>
      </c>
      <c r="AU149" s="177">
        <v>1896.7567567567567</v>
      </c>
      <c r="AV149" s="177">
        <f t="shared" si="161"/>
        <v>111.57392686804451</v>
      </c>
      <c r="AW149" s="95">
        <f t="shared" si="162"/>
        <v>3</v>
      </c>
      <c r="AX149" s="447"/>
    </row>
    <row r="150" spans="2:50" hidden="1">
      <c r="B150" s="456"/>
      <c r="C150" s="95">
        <v>4</v>
      </c>
      <c r="D150" s="95" t="s">
        <v>231</v>
      </c>
      <c r="E150" s="95">
        <v>17</v>
      </c>
      <c r="F150" s="95">
        <v>2000</v>
      </c>
      <c r="G150" s="177">
        <f t="shared" si="146"/>
        <v>117.64705882352941</v>
      </c>
      <c r="H150" s="475"/>
      <c r="I150" s="153">
        <f>IFERROR(AVERAGE(P150,U150,Z150,AE150,AJ150,AO150,AT150),"")</f>
        <v>17</v>
      </c>
      <c r="J150" s="153">
        <f>IFERROR(AVERAGE(Q150,V150,AA150,AF150,AK150,AP150,AU150),"")</f>
        <v>1899.515293833779</v>
      </c>
      <c r="K150" s="154">
        <f>IFERROR(AVERAGE(R150,W150,AB150,AG150,AL150,AQ150,AV150),"")</f>
        <v>111.73619375492817</v>
      </c>
      <c r="L150" s="473"/>
      <c r="M150" s="153">
        <f t="shared" si="148"/>
        <v>3</v>
      </c>
      <c r="N150" s="448"/>
      <c r="O150" s="448"/>
      <c r="P150" s="95">
        <v>17</v>
      </c>
      <c r="Q150" s="177">
        <v>1905.5555555555554</v>
      </c>
      <c r="R150" s="177">
        <f t="shared" si="149"/>
        <v>112.09150326797385</v>
      </c>
      <c r="S150" s="95">
        <f t="shared" si="150"/>
        <v>2</v>
      </c>
      <c r="T150" s="447"/>
      <c r="U150" s="95">
        <v>17</v>
      </c>
      <c r="V150" s="177">
        <v>1895.6756756756756</v>
      </c>
      <c r="W150" s="177">
        <f t="shared" si="151"/>
        <v>111.51033386327504</v>
      </c>
      <c r="X150" s="95">
        <f t="shared" si="152"/>
        <v>3</v>
      </c>
      <c r="Y150" s="447"/>
      <c r="Z150" s="95">
        <v>17</v>
      </c>
      <c r="AA150" s="177">
        <v>1902.0560747663549</v>
      </c>
      <c r="AB150" s="177">
        <f t="shared" si="153"/>
        <v>111.8856514568444</v>
      </c>
      <c r="AC150" s="95">
        <f t="shared" si="154"/>
        <v>2</v>
      </c>
      <c r="AD150" s="447"/>
      <c r="AE150" s="95">
        <v>17</v>
      </c>
      <c r="AF150" s="177">
        <v>1897.9310344827582</v>
      </c>
      <c r="AG150" s="177">
        <f t="shared" si="155"/>
        <v>111.64300202839753</v>
      </c>
      <c r="AH150" s="95">
        <f t="shared" si="156"/>
        <v>3</v>
      </c>
      <c r="AI150" s="447"/>
      <c r="AJ150" s="95">
        <v>17</v>
      </c>
      <c r="AK150" s="177">
        <v>1890.6666666666667</v>
      </c>
      <c r="AL150" s="177">
        <f t="shared" si="157"/>
        <v>111.21568627450981</v>
      </c>
      <c r="AM150" s="95">
        <f t="shared" si="158"/>
        <v>3</v>
      </c>
      <c r="AN150" s="447"/>
      <c r="AO150" s="95">
        <v>17</v>
      </c>
      <c r="AP150" s="177">
        <v>1897.0434782608697</v>
      </c>
      <c r="AQ150" s="177">
        <f t="shared" si="159"/>
        <v>111.59079283887469</v>
      </c>
      <c r="AR150" s="95">
        <f t="shared" si="160"/>
        <v>3</v>
      </c>
      <c r="AS150" s="447"/>
      <c r="AT150" s="95">
        <v>17</v>
      </c>
      <c r="AU150" s="177">
        <v>1907.6785714285716</v>
      </c>
      <c r="AV150" s="177">
        <f t="shared" si="161"/>
        <v>112.21638655462186</v>
      </c>
      <c r="AW150" s="95">
        <f t="shared" si="162"/>
        <v>2</v>
      </c>
      <c r="AX150" s="447"/>
    </row>
    <row r="151" spans="2:50" hidden="1">
      <c r="B151" s="456"/>
      <c r="C151" s="95">
        <v>5</v>
      </c>
      <c r="D151" s="95" t="s">
        <v>232</v>
      </c>
      <c r="E151" s="95">
        <v>8</v>
      </c>
      <c r="F151" s="95">
        <v>1500</v>
      </c>
      <c r="G151" s="177">
        <f t="shared" si="146"/>
        <v>187.5</v>
      </c>
      <c r="H151" s="475"/>
      <c r="I151" s="153">
        <f t="shared" ref="I151:K161" si="163">IFERROR(AVERAGE(P151,U151,Z151,AE151,AJ151,AO151,AT151),"")</f>
        <v>8</v>
      </c>
      <c r="J151" s="153">
        <f t="shared" si="163"/>
        <v>1424.6982003940689</v>
      </c>
      <c r="K151" s="154">
        <f t="shared" si="163"/>
        <v>178.08727504925861</v>
      </c>
      <c r="L151" s="473"/>
      <c r="M151" s="153">
        <f t="shared" si="148"/>
        <v>1</v>
      </c>
      <c r="N151" s="448"/>
      <c r="O151" s="448"/>
      <c r="P151" s="95">
        <v>8</v>
      </c>
      <c r="Q151" s="177">
        <v>1426.6216216216217</v>
      </c>
      <c r="R151" s="177">
        <f t="shared" si="149"/>
        <v>178.32770270270271</v>
      </c>
      <c r="S151" s="95">
        <f t="shared" si="150"/>
        <v>1</v>
      </c>
      <c r="T151" s="447"/>
      <c r="U151" s="95">
        <v>8</v>
      </c>
      <c r="V151" s="177">
        <v>1423.421052631579</v>
      </c>
      <c r="W151" s="177">
        <f t="shared" si="151"/>
        <v>177.92763157894737</v>
      </c>
      <c r="X151" s="95">
        <f t="shared" si="152"/>
        <v>1</v>
      </c>
      <c r="Y151" s="447"/>
      <c r="Z151" s="95">
        <v>8</v>
      </c>
      <c r="AA151" s="177">
        <v>1422.2818791946308</v>
      </c>
      <c r="AB151" s="177">
        <f t="shared" si="153"/>
        <v>177.78523489932886</v>
      </c>
      <c r="AC151" s="95">
        <f t="shared" si="154"/>
        <v>1</v>
      </c>
      <c r="AD151" s="447"/>
      <c r="AE151" s="95">
        <v>8</v>
      </c>
      <c r="AF151" s="177">
        <v>1428.5</v>
      </c>
      <c r="AG151" s="177">
        <f t="shared" si="155"/>
        <v>178.5625</v>
      </c>
      <c r="AH151" s="95">
        <f t="shared" si="156"/>
        <v>1</v>
      </c>
      <c r="AI151" s="447"/>
      <c r="AJ151" s="95">
        <v>8</v>
      </c>
      <c r="AK151" s="177">
        <v>1419.8400000000001</v>
      </c>
      <c r="AL151" s="177">
        <f t="shared" si="157"/>
        <v>177.48000000000002</v>
      </c>
      <c r="AM151" s="95">
        <f t="shared" si="158"/>
        <v>1</v>
      </c>
      <c r="AN151" s="447"/>
      <c r="AO151" s="95">
        <v>8</v>
      </c>
      <c r="AP151" s="177">
        <v>1431.2101910828023</v>
      </c>
      <c r="AQ151" s="177">
        <f t="shared" si="159"/>
        <v>178.90127388535029</v>
      </c>
      <c r="AR151" s="95">
        <f t="shared" si="160"/>
        <v>1</v>
      </c>
      <c r="AS151" s="447"/>
      <c r="AT151" s="95">
        <v>8</v>
      </c>
      <c r="AU151" s="177">
        <v>1421.0126582278479</v>
      </c>
      <c r="AV151" s="177">
        <f t="shared" si="161"/>
        <v>177.62658227848098</v>
      </c>
      <c r="AW151" s="95">
        <f t="shared" si="162"/>
        <v>1</v>
      </c>
      <c r="AX151" s="447"/>
    </row>
    <row r="152" spans="2:50" hidden="1">
      <c r="B152" s="456"/>
      <c r="C152" s="95">
        <v>6</v>
      </c>
      <c r="D152" s="95" t="s">
        <v>233</v>
      </c>
      <c r="E152" s="95">
        <v>20</v>
      </c>
      <c r="F152" s="95">
        <v>1500</v>
      </c>
      <c r="G152" s="177">
        <f t="shared" si="146"/>
        <v>75</v>
      </c>
      <c r="H152" s="475"/>
      <c r="I152" s="153">
        <f t="shared" si="163"/>
        <v>20</v>
      </c>
      <c r="J152" s="153">
        <f t="shared" si="163"/>
        <v>1421.7221314507533</v>
      </c>
      <c r="K152" s="154">
        <f t="shared" si="163"/>
        <v>71.086106572537659</v>
      </c>
      <c r="L152" s="473"/>
      <c r="M152" s="153">
        <f t="shared" si="148"/>
        <v>6</v>
      </c>
      <c r="N152" s="448"/>
      <c r="O152" s="448"/>
      <c r="P152" s="95">
        <v>20</v>
      </c>
      <c r="Q152" s="177">
        <v>1418.526315789474</v>
      </c>
      <c r="R152" s="177">
        <f t="shared" si="149"/>
        <v>70.926315789473705</v>
      </c>
      <c r="S152" s="95">
        <f t="shared" si="150"/>
        <v>6</v>
      </c>
      <c r="T152" s="447"/>
      <c r="U152" s="95">
        <v>20</v>
      </c>
      <c r="V152" s="177">
        <v>1420.7035175879396</v>
      </c>
      <c r="W152" s="177">
        <f t="shared" si="151"/>
        <v>71.035175879396974</v>
      </c>
      <c r="X152" s="95">
        <f t="shared" si="152"/>
        <v>6</v>
      </c>
      <c r="Y152" s="447"/>
      <c r="Z152" s="95">
        <v>20</v>
      </c>
      <c r="AA152" s="177">
        <v>1424.7457627118645</v>
      </c>
      <c r="AB152" s="177">
        <f t="shared" si="153"/>
        <v>71.237288135593218</v>
      </c>
      <c r="AC152" s="95">
        <f t="shared" si="154"/>
        <v>6</v>
      </c>
      <c r="AD152" s="447"/>
      <c r="AE152" s="95">
        <v>20</v>
      </c>
      <c r="AF152" s="177">
        <v>1421.7218543046354</v>
      </c>
      <c r="AG152" s="177">
        <f t="shared" si="155"/>
        <v>71.086092715231771</v>
      </c>
      <c r="AH152" s="95">
        <f t="shared" si="156"/>
        <v>6</v>
      </c>
      <c r="AI152" s="447"/>
      <c r="AJ152" s="95">
        <v>20</v>
      </c>
      <c r="AK152" s="177">
        <v>1425.394736842105</v>
      </c>
      <c r="AL152" s="177">
        <f t="shared" si="157"/>
        <v>71.269736842105246</v>
      </c>
      <c r="AM152" s="95">
        <f t="shared" si="158"/>
        <v>6</v>
      </c>
      <c r="AN152" s="447"/>
      <c r="AO152" s="95">
        <v>20</v>
      </c>
      <c r="AP152" s="177">
        <v>1418.5714285714284</v>
      </c>
      <c r="AQ152" s="177">
        <f t="shared" si="159"/>
        <v>70.928571428571416</v>
      </c>
      <c r="AR152" s="95">
        <f t="shared" si="160"/>
        <v>6</v>
      </c>
      <c r="AS152" s="447"/>
      <c r="AT152" s="95">
        <v>20</v>
      </c>
      <c r="AU152" s="177">
        <v>1422.391304347826</v>
      </c>
      <c r="AV152" s="177">
        <f t="shared" si="161"/>
        <v>71.119565217391298</v>
      </c>
      <c r="AW152" s="95">
        <f t="shared" si="162"/>
        <v>6</v>
      </c>
      <c r="AX152" s="447"/>
    </row>
    <row r="153" spans="2:50" hidden="1">
      <c r="B153" s="456"/>
      <c r="C153" s="95">
        <v>7</v>
      </c>
      <c r="D153" s="95"/>
      <c r="E153" s="95"/>
      <c r="F153" s="95"/>
      <c r="G153" s="95"/>
      <c r="H153" s="475"/>
      <c r="I153" s="153" t="str">
        <f t="shared" si="163"/>
        <v/>
      </c>
      <c r="J153" s="153" t="str">
        <f t="shared" si="163"/>
        <v/>
      </c>
      <c r="K153" s="154" t="str">
        <f t="shared" si="163"/>
        <v/>
      </c>
      <c r="L153" s="473"/>
      <c r="M153" s="153" t="str">
        <f t="shared" si="148"/>
        <v/>
      </c>
      <c r="N153" s="448"/>
      <c r="O153" s="448"/>
      <c r="P153" s="95"/>
      <c r="Q153" s="177"/>
      <c r="R153" s="177" t="str">
        <f t="shared" si="149"/>
        <v/>
      </c>
      <c r="S153" s="95" t="str">
        <f t="shared" si="150"/>
        <v/>
      </c>
      <c r="T153" s="447"/>
      <c r="U153" s="95"/>
      <c r="V153" s="177"/>
      <c r="W153" s="177" t="str">
        <f t="shared" si="151"/>
        <v/>
      </c>
      <c r="X153" s="95" t="str">
        <f t="shared" si="152"/>
        <v/>
      </c>
      <c r="Y153" s="447"/>
      <c r="Z153" s="95"/>
      <c r="AA153" s="177"/>
      <c r="AB153" s="177" t="str">
        <f t="shared" si="153"/>
        <v/>
      </c>
      <c r="AC153" s="95" t="str">
        <f t="shared" si="154"/>
        <v/>
      </c>
      <c r="AD153" s="447"/>
      <c r="AE153" s="95"/>
      <c r="AF153" s="177"/>
      <c r="AG153" s="177" t="str">
        <f t="shared" si="155"/>
        <v/>
      </c>
      <c r="AH153" s="95" t="str">
        <f t="shared" si="156"/>
        <v/>
      </c>
      <c r="AI153" s="447"/>
      <c r="AJ153" s="95"/>
      <c r="AK153" s="177"/>
      <c r="AL153" s="177" t="str">
        <f t="shared" si="157"/>
        <v/>
      </c>
      <c r="AM153" s="95" t="str">
        <f t="shared" si="158"/>
        <v/>
      </c>
      <c r="AN153" s="447"/>
      <c r="AO153" s="95"/>
      <c r="AP153" s="177"/>
      <c r="AQ153" s="177" t="str">
        <f t="shared" si="159"/>
        <v/>
      </c>
      <c r="AR153" s="95" t="str">
        <f t="shared" si="160"/>
        <v/>
      </c>
      <c r="AS153" s="447"/>
      <c r="AT153" s="95"/>
      <c r="AU153" s="177"/>
      <c r="AV153" s="177" t="str">
        <f t="shared" si="161"/>
        <v/>
      </c>
      <c r="AW153" s="95" t="str">
        <f t="shared" si="162"/>
        <v/>
      </c>
      <c r="AX153" s="447"/>
    </row>
    <row r="154" spans="2:50" hidden="1">
      <c r="B154" s="456"/>
      <c r="C154" s="95">
        <v>8</v>
      </c>
      <c r="D154" s="95"/>
      <c r="E154" s="95"/>
      <c r="F154" s="95"/>
      <c r="G154" s="95"/>
      <c r="H154" s="475"/>
      <c r="I154" s="153" t="str">
        <f t="shared" si="163"/>
        <v/>
      </c>
      <c r="J154" s="153" t="str">
        <f t="shared" si="163"/>
        <v/>
      </c>
      <c r="K154" s="154" t="str">
        <f t="shared" si="163"/>
        <v/>
      </c>
      <c r="L154" s="473"/>
      <c r="M154" s="153" t="str">
        <f t="shared" si="148"/>
        <v/>
      </c>
      <c r="N154" s="448"/>
      <c r="O154" s="448"/>
      <c r="P154" s="95"/>
      <c r="Q154" s="177"/>
      <c r="R154" s="177" t="str">
        <f t="shared" si="149"/>
        <v/>
      </c>
      <c r="S154" s="95" t="str">
        <f t="shared" si="150"/>
        <v/>
      </c>
      <c r="T154" s="447"/>
      <c r="U154" s="95"/>
      <c r="V154" s="177"/>
      <c r="W154" s="177" t="str">
        <f t="shared" si="151"/>
        <v/>
      </c>
      <c r="X154" s="95" t="str">
        <f t="shared" si="152"/>
        <v/>
      </c>
      <c r="Y154" s="447"/>
      <c r="Z154" s="95"/>
      <c r="AA154" s="177"/>
      <c r="AB154" s="177" t="str">
        <f t="shared" si="153"/>
        <v/>
      </c>
      <c r="AC154" s="95" t="str">
        <f t="shared" si="154"/>
        <v/>
      </c>
      <c r="AD154" s="447"/>
      <c r="AE154" s="95"/>
      <c r="AF154" s="177"/>
      <c r="AG154" s="177" t="str">
        <f t="shared" si="155"/>
        <v/>
      </c>
      <c r="AH154" s="95" t="str">
        <f t="shared" si="156"/>
        <v/>
      </c>
      <c r="AI154" s="447"/>
      <c r="AJ154" s="95"/>
      <c r="AK154" s="177"/>
      <c r="AL154" s="177" t="str">
        <f t="shared" si="157"/>
        <v/>
      </c>
      <c r="AM154" s="95" t="str">
        <f t="shared" si="158"/>
        <v/>
      </c>
      <c r="AN154" s="447"/>
      <c r="AO154" s="95"/>
      <c r="AP154" s="177"/>
      <c r="AQ154" s="177" t="str">
        <f t="shared" si="159"/>
        <v/>
      </c>
      <c r="AR154" s="95" t="str">
        <f t="shared" si="160"/>
        <v/>
      </c>
      <c r="AS154" s="447"/>
      <c r="AT154" s="95"/>
      <c r="AU154" s="177"/>
      <c r="AV154" s="177" t="str">
        <f t="shared" si="161"/>
        <v/>
      </c>
      <c r="AW154" s="95" t="str">
        <f t="shared" si="162"/>
        <v/>
      </c>
      <c r="AX154" s="447"/>
    </row>
    <row r="155" spans="2:50" hidden="1">
      <c r="B155" s="456"/>
      <c r="C155" s="95">
        <v>9</v>
      </c>
      <c r="D155" s="95"/>
      <c r="E155" s="95"/>
      <c r="F155" s="95"/>
      <c r="G155" s="95"/>
      <c r="H155" s="475"/>
      <c r="I155" s="153" t="str">
        <f t="shared" si="163"/>
        <v/>
      </c>
      <c r="J155" s="153" t="str">
        <f t="shared" si="163"/>
        <v/>
      </c>
      <c r="K155" s="154" t="str">
        <f t="shared" si="163"/>
        <v/>
      </c>
      <c r="L155" s="473"/>
      <c r="M155" s="153" t="str">
        <f t="shared" si="148"/>
        <v/>
      </c>
      <c r="N155" s="448"/>
      <c r="O155" s="448"/>
      <c r="P155" s="95"/>
      <c r="Q155" s="177"/>
      <c r="R155" s="177" t="str">
        <f t="shared" si="149"/>
        <v/>
      </c>
      <c r="S155" s="95" t="str">
        <f t="shared" si="150"/>
        <v/>
      </c>
      <c r="T155" s="447"/>
      <c r="U155" s="95"/>
      <c r="V155" s="177"/>
      <c r="W155" s="177" t="str">
        <f t="shared" si="151"/>
        <v/>
      </c>
      <c r="X155" s="95" t="str">
        <f t="shared" si="152"/>
        <v/>
      </c>
      <c r="Y155" s="447"/>
      <c r="Z155" s="95"/>
      <c r="AA155" s="177"/>
      <c r="AB155" s="177" t="str">
        <f t="shared" si="153"/>
        <v/>
      </c>
      <c r="AC155" s="95" t="str">
        <f t="shared" si="154"/>
        <v/>
      </c>
      <c r="AD155" s="447"/>
      <c r="AE155" s="95"/>
      <c r="AF155" s="177"/>
      <c r="AG155" s="177" t="str">
        <f t="shared" si="155"/>
        <v/>
      </c>
      <c r="AH155" s="95" t="str">
        <f t="shared" si="156"/>
        <v/>
      </c>
      <c r="AI155" s="447"/>
      <c r="AJ155" s="95"/>
      <c r="AK155" s="177"/>
      <c r="AL155" s="177" t="str">
        <f t="shared" si="157"/>
        <v/>
      </c>
      <c r="AM155" s="95" t="str">
        <f t="shared" si="158"/>
        <v/>
      </c>
      <c r="AN155" s="447"/>
      <c r="AO155" s="95"/>
      <c r="AP155" s="177"/>
      <c r="AQ155" s="177" t="str">
        <f t="shared" si="159"/>
        <v/>
      </c>
      <c r="AR155" s="95" t="str">
        <f t="shared" si="160"/>
        <v/>
      </c>
      <c r="AS155" s="447"/>
      <c r="AT155" s="95"/>
      <c r="AU155" s="177"/>
      <c r="AV155" s="177" t="str">
        <f t="shared" si="161"/>
        <v/>
      </c>
      <c r="AW155" s="95" t="str">
        <f t="shared" si="162"/>
        <v/>
      </c>
      <c r="AX155" s="447"/>
    </row>
    <row r="156" spans="2:50" hidden="1">
      <c r="B156" s="456"/>
      <c r="C156" s="95">
        <v>10</v>
      </c>
      <c r="D156" s="95"/>
      <c r="E156" s="95"/>
      <c r="F156" s="95"/>
      <c r="G156" s="95"/>
      <c r="H156" s="475"/>
      <c r="I156" s="153" t="str">
        <f t="shared" si="163"/>
        <v/>
      </c>
      <c r="J156" s="153" t="str">
        <f t="shared" si="163"/>
        <v/>
      </c>
      <c r="K156" s="154" t="str">
        <f t="shared" si="163"/>
        <v/>
      </c>
      <c r="L156" s="473"/>
      <c r="M156" s="153" t="str">
        <f t="shared" si="148"/>
        <v/>
      </c>
      <c r="N156" s="448"/>
      <c r="O156" s="448"/>
      <c r="P156" s="95"/>
      <c r="Q156" s="177"/>
      <c r="R156" s="177" t="str">
        <f t="shared" si="149"/>
        <v/>
      </c>
      <c r="S156" s="95" t="str">
        <f t="shared" si="150"/>
        <v/>
      </c>
      <c r="T156" s="447"/>
      <c r="U156" s="95"/>
      <c r="V156" s="177"/>
      <c r="W156" s="177" t="str">
        <f t="shared" si="151"/>
        <v/>
      </c>
      <c r="X156" s="95" t="str">
        <f t="shared" si="152"/>
        <v/>
      </c>
      <c r="Y156" s="447"/>
      <c r="Z156" s="95"/>
      <c r="AA156" s="177"/>
      <c r="AB156" s="177" t="str">
        <f t="shared" si="153"/>
        <v/>
      </c>
      <c r="AC156" s="95" t="str">
        <f t="shared" si="154"/>
        <v/>
      </c>
      <c r="AD156" s="447"/>
      <c r="AE156" s="95"/>
      <c r="AF156" s="177"/>
      <c r="AG156" s="177" t="str">
        <f t="shared" si="155"/>
        <v/>
      </c>
      <c r="AH156" s="95" t="str">
        <f t="shared" si="156"/>
        <v/>
      </c>
      <c r="AI156" s="447"/>
      <c r="AJ156" s="95"/>
      <c r="AK156" s="177"/>
      <c r="AL156" s="177" t="str">
        <f t="shared" si="157"/>
        <v/>
      </c>
      <c r="AM156" s="95" t="str">
        <f t="shared" si="158"/>
        <v/>
      </c>
      <c r="AN156" s="447"/>
      <c r="AO156" s="95"/>
      <c r="AP156" s="177"/>
      <c r="AQ156" s="177" t="str">
        <f t="shared" si="159"/>
        <v/>
      </c>
      <c r="AR156" s="95" t="str">
        <f t="shared" si="160"/>
        <v/>
      </c>
      <c r="AS156" s="447"/>
      <c r="AT156" s="95"/>
      <c r="AU156" s="177"/>
      <c r="AV156" s="177" t="str">
        <f t="shared" si="161"/>
        <v/>
      </c>
      <c r="AW156" s="95" t="str">
        <f t="shared" si="162"/>
        <v/>
      </c>
      <c r="AX156" s="447"/>
    </row>
    <row r="157" spans="2:50" hidden="1">
      <c r="B157" s="456"/>
      <c r="C157" s="95">
        <v>11</v>
      </c>
      <c r="D157" s="95"/>
      <c r="E157" s="95"/>
      <c r="F157" s="95"/>
      <c r="G157" s="95"/>
      <c r="H157" s="475"/>
      <c r="I157" s="153" t="str">
        <f t="shared" si="163"/>
        <v/>
      </c>
      <c r="J157" s="153" t="str">
        <f t="shared" si="163"/>
        <v/>
      </c>
      <c r="K157" s="154" t="str">
        <f t="shared" si="163"/>
        <v/>
      </c>
      <c r="L157" s="473"/>
      <c r="M157" s="153" t="str">
        <f t="shared" si="148"/>
        <v/>
      </c>
      <c r="N157" s="448"/>
      <c r="O157" s="448"/>
      <c r="P157" s="95"/>
      <c r="Q157" s="177"/>
      <c r="R157" s="177" t="str">
        <f t="shared" si="149"/>
        <v/>
      </c>
      <c r="S157" s="95" t="str">
        <f t="shared" si="150"/>
        <v/>
      </c>
      <c r="T157" s="447"/>
      <c r="U157" s="95"/>
      <c r="V157" s="177"/>
      <c r="W157" s="177" t="str">
        <f t="shared" si="151"/>
        <v/>
      </c>
      <c r="X157" s="95" t="str">
        <f t="shared" si="152"/>
        <v/>
      </c>
      <c r="Y157" s="447"/>
      <c r="Z157" s="95"/>
      <c r="AA157" s="177"/>
      <c r="AB157" s="177" t="str">
        <f t="shared" si="153"/>
        <v/>
      </c>
      <c r="AC157" s="95" t="str">
        <f t="shared" si="154"/>
        <v/>
      </c>
      <c r="AD157" s="447"/>
      <c r="AE157" s="95"/>
      <c r="AF157" s="177"/>
      <c r="AG157" s="177" t="str">
        <f t="shared" si="155"/>
        <v/>
      </c>
      <c r="AH157" s="95" t="str">
        <f t="shared" si="156"/>
        <v/>
      </c>
      <c r="AI157" s="447"/>
      <c r="AJ157" s="95"/>
      <c r="AK157" s="177"/>
      <c r="AL157" s="177" t="str">
        <f t="shared" si="157"/>
        <v/>
      </c>
      <c r="AM157" s="95" t="str">
        <f t="shared" si="158"/>
        <v/>
      </c>
      <c r="AN157" s="447"/>
      <c r="AO157" s="95"/>
      <c r="AP157" s="177"/>
      <c r="AQ157" s="177" t="str">
        <f t="shared" si="159"/>
        <v/>
      </c>
      <c r="AR157" s="95" t="str">
        <f t="shared" si="160"/>
        <v/>
      </c>
      <c r="AS157" s="447"/>
      <c r="AT157" s="95"/>
      <c r="AU157" s="177"/>
      <c r="AV157" s="177" t="str">
        <f t="shared" si="161"/>
        <v/>
      </c>
      <c r="AW157" s="95" t="str">
        <f t="shared" si="162"/>
        <v/>
      </c>
      <c r="AX157" s="447"/>
    </row>
    <row r="158" spans="2:50" hidden="1">
      <c r="B158" s="456"/>
      <c r="C158" s="95">
        <v>12</v>
      </c>
      <c r="D158" s="95"/>
      <c r="E158" s="95"/>
      <c r="F158" s="95"/>
      <c r="G158" s="95"/>
      <c r="H158" s="475"/>
      <c r="I158" s="153" t="str">
        <f t="shared" si="163"/>
        <v/>
      </c>
      <c r="J158" s="153" t="str">
        <f t="shared" si="163"/>
        <v/>
      </c>
      <c r="K158" s="154" t="str">
        <f t="shared" si="163"/>
        <v/>
      </c>
      <c r="L158" s="473"/>
      <c r="M158" s="153" t="str">
        <f t="shared" si="148"/>
        <v/>
      </c>
      <c r="N158" s="448"/>
      <c r="O158" s="448"/>
      <c r="P158" s="95"/>
      <c r="Q158" s="177"/>
      <c r="R158" s="177" t="str">
        <f t="shared" si="149"/>
        <v/>
      </c>
      <c r="S158" s="95" t="str">
        <f t="shared" si="150"/>
        <v/>
      </c>
      <c r="T158" s="447"/>
      <c r="U158" s="95"/>
      <c r="V158" s="177"/>
      <c r="W158" s="177" t="str">
        <f t="shared" si="151"/>
        <v/>
      </c>
      <c r="X158" s="95" t="str">
        <f t="shared" si="152"/>
        <v/>
      </c>
      <c r="Y158" s="447"/>
      <c r="Z158" s="95"/>
      <c r="AA158" s="177"/>
      <c r="AB158" s="177" t="str">
        <f t="shared" si="153"/>
        <v/>
      </c>
      <c r="AC158" s="95" t="str">
        <f t="shared" si="154"/>
        <v/>
      </c>
      <c r="AD158" s="447"/>
      <c r="AE158" s="95"/>
      <c r="AF158" s="177"/>
      <c r="AG158" s="177" t="str">
        <f t="shared" si="155"/>
        <v/>
      </c>
      <c r="AH158" s="95" t="str">
        <f t="shared" si="156"/>
        <v/>
      </c>
      <c r="AI158" s="447"/>
      <c r="AJ158" s="95"/>
      <c r="AK158" s="177"/>
      <c r="AL158" s="177" t="str">
        <f t="shared" si="157"/>
        <v/>
      </c>
      <c r="AM158" s="95" t="str">
        <f t="shared" si="158"/>
        <v/>
      </c>
      <c r="AN158" s="447"/>
      <c r="AO158" s="95"/>
      <c r="AP158" s="177"/>
      <c r="AQ158" s="177" t="str">
        <f t="shared" si="159"/>
        <v/>
      </c>
      <c r="AR158" s="95" t="str">
        <f t="shared" si="160"/>
        <v/>
      </c>
      <c r="AS158" s="447"/>
      <c r="AT158" s="95"/>
      <c r="AU158" s="177"/>
      <c r="AV158" s="177" t="str">
        <f t="shared" si="161"/>
        <v/>
      </c>
      <c r="AW158" s="95" t="str">
        <f t="shared" si="162"/>
        <v/>
      </c>
      <c r="AX158" s="447"/>
    </row>
    <row r="159" spans="2:50" hidden="1">
      <c r="B159" s="456"/>
      <c r="C159" s="95">
        <v>13</v>
      </c>
      <c r="D159" s="95"/>
      <c r="E159" s="95"/>
      <c r="F159" s="95"/>
      <c r="G159" s="95"/>
      <c r="H159" s="475"/>
      <c r="I159" s="153" t="str">
        <f t="shared" si="163"/>
        <v/>
      </c>
      <c r="J159" s="153" t="str">
        <f t="shared" si="163"/>
        <v/>
      </c>
      <c r="K159" s="154" t="str">
        <f t="shared" si="163"/>
        <v/>
      </c>
      <c r="L159" s="473"/>
      <c r="M159" s="153" t="str">
        <f t="shared" si="148"/>
        <v/>
      </c>
      <c r="N159" s="448"/>
      <c r="O159" s="448"/>
      <c r="P159" s="95"/>
      <c r="Q159" s="177"/>
      <c r="R159" s="177" t="str">
        <f t="shared" si="149"/>
        <v/>
      </c>
      <c r="S159" s="95" t="str">
        <f t="shared" si="150"/>
        <v/>
      </c>
      <c r="T159" s="447"/>
      <c r="U159" s="95"/>
      <c r="V159" s="177"/>
      <c r="W159" s="177" t="str">
        <f t="shared" si="151"/>
        <v/>
      </c>
      <c r="X159" s="95" t="str">
        <f t="shared" si="152"/>
        <v/>
      </c>
      <c r="Y159" s="447"/>
      <c r="Z159" s="95"/>
      <c r="AA159" s="177"/>
      <c r="AB159" s="177" t="str">
        <f t="shared" si="153"/>
        <v/>
      </c>
      <c r="AC159" s="95" t="str">
        <f t="shared" si="154"/>
        <v/>
      </c>
      <c r="AD159" s="447"/>
      <c r="AE159" s="95"/>
      <c r="AF159" s="177"/>
      <c r="AG159" s="177" t="str">
        <f t="shared" si="155"/>
        <v/>
      </c>
      <c r="AH159" s="95" t="str">
        <f t="shared" si="156"/>
        <v/>
      </c>
      <c r="AI159" s="447"/>
      <c r="AJ159" s="95"/>
      <c r="AK159" s="177"/>
      <c r="AL159" s="177" t="str">
        <f t="shared" si="157"/>
        <v/>
      </c>
      <c r="AM159" s="95" t="str">
        <f t="shared" si="158"/>
        <v/>
      </c>
      <c r="AN159" s="447"/>
      <c r="AO159" s="95"/>
      <c r="AP159" s="177"/>
      <c r="AQ159" s="177" t="str">
        <f t="shared" si="159"/>
        <v/>
      </c>
      <c r="AR159" s="95" t="str">
        <f t="shared" si="160"/>
        <v/>
      </c>
      <c r="AS159" s="447"/>
      <c r="AT159" s="95"/>
      <c r="AU159" s="177"/>
      <c r="AV159" s="177" t="str">
        <f t="shared" si="161"/>
        <v/>
      </c>
      <c r="AW159" s="95" t="str">
        <f t="shared" si="162"/>
        <v/>
      </c>
      <c r="AX159" s="447"/>
    </row>
    <row r="160" spans="2:50" hidden="1">
      <c r="B160" s="456"/>
      <c r="C160" s="95">
        <v>14</v>
      </c>
      <c r="D160" s="95"/>
      <c r="E160" s="95"/>
      <c r="F160" s="95"/>
      <c r="G160" s="95"/>
      <c r="H160" s="475"/>
      <c r="I160" s="153" t="str">
        <f t="shared" si="163"/>
        <v/>
      </c>
      <c r="J160" s="153" t="str">
        <f t="shared" si="163"/>
        <v/>
      </c>
      <c r="K160" s="154" t="str">
        <f t="shared" si="163"/>
        <v/>
      </c>
      <c r="L160" s="473"/>
      <c r="M160" s="153" t="str">
        <f t="shared" si="148"/>
        <v/>
      </c>
      <c r="N160" s="448"/>
      <c r="O160" s="448"/>
      <c r="P160" s="95"/>
      <c r="Q160" s="177"/>
      <c r="R160" s="177" t="str">
        <f t="shared" si="149"/>
        <v/>
      </c>
      <c r="S160" s="95" t="str">
        <f t="shared" si="150"/>
        <v/>
      </c>
      <c r="T160" s="447"/>
      <c r="U160" s="95"/>
      <c r="V160" s="177"/>
      <c r="W160" s="177" t="str">
        <f t="shared" si="151"/>
        <v/>
      </c>
      <c r="X160" s="95" t="str">
        <f t="shared" si="152"/>
        <v/>
      </c>
      <c r="Y160" s="447"/>
      <c r="Z160" s="95"/>
      <c r="AA160" s="177"/>
      <c r="AB160" s="177" t="str">
        <f t="shared" si="153"/>
        <v/>
      </c>
      <c r="AC160" s="95" t="str">
        <f t="shared" si="154"/>
        <v/>
      </c>
      <c r="AD160" s="447"/>
      <c r="AE160" s="95"/>
      <c r="AF160" s="177"/>
      <c r="AG160" s="177" t="str">
        <f t="shared" si="155"/>
        <v/>
      </c>
      <c r="AH160" s="95" t="str">
        <f t="shared" si="156"/>
        <v/>
      </c>
      <c r="AI160" s="447"/>
      <c r="AJ160" s="95"/>
      <c r="AK160" s="177"/>
      <c r="AL160" s="177" t="str">
        <f t="shared" si="157"/>
        <v/>
      </c>
      <c r="AM160" s="95" t="str">
        <f t="shared" si="158"/>
        <v/>
      </c>
      <c r="AN160" s="447"/>
      <c r="AO160" s="95"/>
      <c r="AP160" s="177"/>
      <c r="AQ160" s="177" t="str">
        <f t="shared" si="159"/>
        <v/>
      </c>
      <c r="AR160" s="95" t="str">
        <f t="shared" si="160"/>
        <v/>
      </c>
      <c r="AS160" s="447"/>
      <c r="AT160" s="95"/>
      <c r="AU160" s="177"/>
      <c r="AV160" s="177" t="str">
        <f t="shared" si="161"/>
        <v/>
      </c>
      <c r="AW160" s="95" t="str">
        <f t="shared" si="162"/>
        <v/>
      </c>
      <c r="AX160" s="447"/>
    </row>
    <row r="161" spans="2:50" hidden="1">
      <c r="B161" s="456"/>
      <c r="C161" s="95">
        <v>15</v>
      </c>
      <c r="D161" s="95"/>
      <c r="E161" s="95"/>
      <c r="F161" s="95"/>
      <c r="G161" s="95"/>
      <c r="H161" s="476"/>
      <c r="I161" s="153" t="str">
        <f t="shared" si="163"/>
        <v/>
      </c>
      <c r="J161" s="153" t="str">
        <f t="shared" si="163"/>
        <v/>
      </c>
      <c r="K161" s="154" t="str">
        <f t="shared" si="163"/>
        <v/>
      </c>
      <c r="L161" s="473"/>
      <c r="M161" s="153" t="str">
        <f t="shared" si="148"/>
        <v/>
      </c>
      <c r="N161" s="448"/>
      <c r="O161" s="448"/>
      <c r="P161" s="95"/>
      <c r="Q161" s="177"/>
      <c r="R161" s="177" t="str">
        <f t="shared" si="149"/>
        <v/>
      </c>
      <c r="S161" s="95" t="str">
        <f t="shared" si="150"/>
        <v/>
      </c>
      <c r="T161" s="447"/>
      <c r="U161" s="95"/>
      <c r="V161" s="177"/>
      <c r="W161" s="177" t="str">
        <f t="shared" si="151"/>
        <v/>
      </c>
      <c r="X161" s="95" t="str">
        <f t="shared" si="152"/>
        <v/>
      </c>
      <c r="Y161" s="447"/>
      <c r="Z161" s="95"/>
      <c r="AA161" s="177"/>
      <c r="AB161" s="177" t="str">
        <f t="shared" si="153"/>
        <v/>
      </c>
      <c r="AC161" s="95" t="str">
        <f t="shared" si="154"/>
        <v/>
      </c>
      <c r="AD161" s="447"/>
      <c r="AE161" s="95"/>
      <c r="AF161" s="177"/>
      <c r="AG161" s="177" t="str">
        <f t="shared" si="155"/>
        <v/>
      </c>
      <c r="AH161" s="95" t="str">
        <f t="shared" si="156"/>
        <v/>
      </c>
      <c r="AI161" s="447"/>
      <c r="AJ161" s="95"/>
      <c r="AK161" s="177"/>
      <c r="AL161" s="177" t="str">
        <f t="shared" si="157"/>
        <v/>
      </c>
      <c r="AM161" s="95" t="str">
        <f t="shared" si="158"/>
        <v/>
      </c>
      <c r="AN161" s="447"/>
      <c r="AO161" s="95"/>
      <c r="AP161" s="177"/>
      <c r="AQ161" s="177" t="str">
        <f t="shared" si="159"/>
        <v/>
      </c>
      <c r="AR161" s="95" t="str">
        <f t="shared" si="160"/>
        <v/>
      </c>
      <c r="AS161" s="447"/>
      <c r="AT161" s="95"/>
      <c r="AU161" s="177"/>
      <c r="AV161" s="177" t="str">
        <f t="shared" si="161"/>
        <v/>
      </c>
      <c r="AW161" s="95" t="str">
        <f t="shared" si="162"/>
        <v/>
      </c>
      <c r="AX161" s="447"/>
    </row>
    <row r="162" spans="2:50" ht="15.6" hidden="1">
      <c r="B162" s="460" t="s">
        <v>115</v>
      </c>
      <c r="C162" s="461"/>
      <c r="D162" s="461"/>
      <c r="E162" s="461"/>
      <c r="F162" s="461"/>
      <c r="G162" s="461"/>
      <c r="H162" s="461"/>
      <c r="I162" s="150"/>
      <c r="J162" s="150"/>
      <c r="K162" s="150"/>
      <c r="L162" s="150"/>
      <c r="M162" s="150"/>
      <c r="N162" s="448" t="s">
        <v>116</v>
      </c>
      <c r="O162" s="463" t="s">
        <v>63</v>
      </c>
      <c r="P162" s="465">
        <f>AT142+1</f>
        <v>45923</v>
      </c>
      <c r="Q162" s="456"/>
      <c r="R162" s="456"/>
      <c r="S162" s="456"/>
      <c r="T162" s="456"/>
      <c r="U162" s="465">
        <f>P162+1</f>
        <v>45924</v>
      </c>
      <c r="V162" s="456"/>
      <c r="W162" s="456"/>
      <c r="X162" s="456"/>
      <c r="Y162" s="456"/>
      <c r="Z162" s="465">
        <f>U162+1</f>
        <v>45925</v>
      </c>
      <c r="AA162" s="456"/>
      <c r="AB162" s="456"/>
      <c r="AC162" s="456"/>
      <c r="AD162" s="456"/>
      <c r="AE162" s="465">
        <f>Z162+1</f>
        <v>45926</v>
      </c>
      <c r="AF162" s="456"/>
      <c r="AG162" s="456"/>
      <c r="AH162" s="456"/>
      <c r="AI162" s="456"/>
      <c r="AJ162" s="465">
        <f>AE162+1</f>
        <v>45927</v>
      </c>
      <c r="AK162" s="456"/>
      <c r="AL162" s="456"/>
      <c r="AM162" s="456"/>
      <c r="AN162" s="456"/>
      <c r="AO162" s="465">
        <f>AJ162+1</f>
        <v>45928</v>
      </c>
      <c r="AP162" s="456"/>
      <c r="AQ162" s="456"/>
      <c r="AR162" s="456"/>
      <c r="AS162" s="456"/>
      <c r="AT162" s="465">
        <f>AO162+1</f>
        <v>45929</v>
      </c>
      <c r="AU162" s="456"/>
      <c r="AV162" s="456"/>
      <c r="AW162" s="456"/>
      <c r="AX162" s="456"/>
    </row>
    <row r="163" spans="2:50" ht="15.6" hidden="1">
      <c r="B163" s="462"/>
      <c r="C163" s="462"/>
      <c r="D163" s="462"/>
      <c r="E163" s="462"/>
      <c r="F163" s="462"/>
      <c r="G163" s="462"/>
      <c r="H163" s="462"/>
      <c r="I163" s="150"/>
      <c r="J163" s="150"/>
      <c r="K163" s="150"/>
      <c r="L163" s="150"/>
      <c r="M163" s="150"/>
      <c r="N163" s="448"/>
      <c r="O163" s="464"/>
      <c r="P163" s="465" t="s">
        <v>77</v>
      </c>
      <c r="Q163" s="456"/>
      <c r="R163" s="456"/>
      <c r="S163" s="456"/>
      <c r="T163" s="456"/>
      <c r="U163" s="465" t="s">
        <v>78</v>
      </c>
      <c r="V163" s="456"/>
      <c r="W163" s="456"/>
      <c r="X163" s="456"/>
      <c r="Y163" s="456"/>
      <c r="Z163" s="465" t="s">
        <v>79</v>
      </c>
      <c r="AA163" s="456"/>
      <c r="AB163" s="456"/>
      <c r="AC163" s="456"/>
      <c r="AD163" s="456"/>
      <c r="AE163" s="465" t="s">
        <v>74</v>
      </c>
      <c r="AF163" s="456"/>
      <c r="AG163" s="456"/>
      <c r="AH163" s="456"/>
      <c r="AI163" s="456"/>
      <c r="AJ163" s="465" t="s">
        <v>75</v>
      </c>
      <c r="AK163" s="456"/>
      <c r="AL163" s="456"/>
      <c r="AM163" s="456"/>
      <c r="AN163" s="456"/>
      <c r="AO163" s="465" t="s">
        <v>70</v>
      </c>
      <c r="AP163" s="456"/>
      <c r="AQ163" s="456"/>
      <c r="AR163" s="456"/>
      <c r="AS163" s="456"/>
      <c r="AT163" s="465" t="s">
        <v>76</v>
      </c>
      <c r="AU163" s="456"/>
      <c r="AV163" s="456"/>
      <c r="AW163" s="456"/>
      <c r="AX163" s="456"/>
    </row>
    <row r="164" spans="2:50" hidden="1">
      <c r="B164" s="448" t="s">
        <v>117</v>
      </c>
      <c r="C164" s="448" t="s">
        <v>118</v>
      </c>
      <c r="D164" s="448"/>
      <c r="E164" s="448" t="s">
        <v>119</v>
      </c>
      <c r="F164" s="448"/>
      <c r="G164" s="448"/>
      <c r="H164" s="452" t="s">
        <v>120</v>
      </c>
      <c r="I164" s="455" t="s">
        <v>121</v>
      </c>
      <c r="J164" s="455"/>
      <c r="K164" s="455"/>
      <c r="L164" s="455" t="s">
        <v>120</v>
      </c>
      <c r="M164" s="455" t="s">
        <v>122</v>
      </c>
      <c r="N164" s="448"/>
      <c r="O164" s="448" t="s">
        <v>123</v>
      </c>
      <c r="P164" s="449" t="s">
        <v>124</v>
      </c>
      <c r="Q164" s="450"/>
      <c r="R164" s="450"/>
      <c r="S164" s="451"/>
      <c r="T164" s="448" t="s">
        <v>120</v>
      </c>
      <c r="U164" s="449" t="s">
        <v>124</v>
      </c>
      <c r="V164" s="450"/>
      <c r="W164" s="450"/>
      <c r="X164" s="451"/>
      <c r="Y164" s="448" t="s">
        <v>120</v>
      </c>
      <c r="Z164" s="449" t="s">
        <v>124</v>
      </c>
      <c r="AA164" s="450"/>
      <c r="AB164" s="450"/>
      <c r="AC164" s="451"/>
      <c r="AD164" s="448" t="s">
        <v>120</v>
      </c>
      <c r="AE164" s="449" t="s">
        <v>124</v>
      </c>
      <c r="AF164" s="450"/>
      <c r="AG164" s="450"/>
      <c r="AH164" s="451"/>
      <c r="AI164" s="448" t="s">
        <v>120</v>
      </c>
      <c r="AJ164" s="449" t="s">
        <v>124</v>
      </c>
      <c r="AK164" s="450"/>
      <c r="AL164" s="450"/>
      <c r="AM164" s="451"/>
      <c r="AN164" s="448" t="s">
        <v>120</v>
      </c>
      <c r="AO164" s="449" t="s">
        <v>124</v>
      </c>
      <c r="AP164" s="450"/>
      <c r="AQ164" s="450"/>
      <c r="AR164" s="451"/>
      <c r="AS164" s="448" t="s">
        <v>120</v>
      </c>
      <c r="AT164" s="449" t="s">
        <v>124</v>
      </c>
      <c r="AU164" s="450"/>
      <c r="AV164" s="450"/>
      <c r="AW164" s="451"/>
      <c r="AX164" s="448" t="s">
        <v>120</v>
      </c>
    </row>
    <row r="165" spans="2:50" hidden="1">
      <c r="B165" s="448"/>
      <c r="C165" s="448"/>
      <c r="D165" s="448"/>
      <c r="E165" s="448" t="s">
        <v>125</v>
      </c>
      <c r="F165" s="448"/>
      <c r="G165" s="448"/>
      <c r="H165" s="453"/>
      <c r="I165" s="455" t="s">
        <v>125</v>
      </c>
      <c r="J165" s="455"/>
      <c r="K165" s="455"/>
      <c r="L165" s="455"/>
      <c r="M165" s="455"/>
      <c r="N165" s="448"/>
      <c r="O165" s="448"/>
      <c r="P165" s="449" t="s">
        <v>126</v>
      </c>
      <c r="Q165" s="450"/>
      <c r="R165" s="450"/>
      <c r="S165" s="451"/>
      <c r="T165" s="448"/>
      <c r="U165" s="449" t="s">
        <v>126</v>
      </c>
      <c r="V165" s="450"/>
      <c r="W165" s="450"/>
      <c r="X165" s="451"/>
      <c r="Y165" s="448"/>
      <c r="Z165" s="449" t="s">
        <v>126</v>
      </c>
      <c r="AA165" s="450"/>
      <c r="AB165" s="450"/>
      <c r="AC165" s="451"/>
      <c r="AD165" s="448"/>
      <c r="AE165" s="449" t="s">
        <v>126</v>
      </c>
      <c r="AF165" s="450"/>
      <c r="AG165" s="450"/>
      <c r="AH165" s="451"/>
      <c r="AI165" s="448"/>
      <c r="AJ165" s="449" t="s">
        <v>126</v>
      </c>
      <c r="AK165" s="450"/>
      <c r="AL165" s="450"/>
      <c r="AM165" s="451"/>
      <c r="AN165" s="448"/>
      <c r="AO165" s="449" t="s">
        <v>126</v>
      </c>
      <c r="AP165" s="450"/>
      <c r="AQ165" s="450"/>
      <c r="AR165" s="451"/>
      <c r="AS165" s="448"/>
      <c r="AT165" s="449" t="s">
        <v>126</v>
      </c>
      <c r="AU165" s="450"/>
      <c r="AV165" s="450"/>
      <c r="AW165" s="451"/>
      <c r="AX165" s="448"/>
    </row>
    <row r="166" spans="2:50" hidden="1">
      <c r="B166" s="448"/>
      <c r="C166" s="448"/>
      <c r="D166" s="448"/>
      <c r="E166" s="94" t="s">
        <v>127</v>
      </c>
      <c r="F166" s="94" t="s">
        <v>128</v>
      </c>
      <c r="G166" s="94" t="s">
        <v>129</v>
      </c>
      <c r="H166" s="454"/>
      <c r="I166" s="152" t="s">
        <v>127</v>
      </c>
      <c r="J166" s="152" t="s">
        <v>128</v>
      </c>
      <c r="K166" s="152" t="s">
        <v>129</v>
      </c>
      <c r="L166" s="455"/>
      <c r="M166" s="455"/>
      <c r="N166" s="448"/>
      <c r="O166" s="448"/>
      <c r="P166" s="94" t="s">
        <v>127</v>
      </c>
      <c r="Q166" s="94" t="s">
        <v>128</v>
      </c>
      <c r="R166" s="94" t="s">
        <v>129</v>
      </c>
      <c r="S166" s="94" t="s">
        <v>122</v>
      </c>
      <c r="T166" s="448"/>
      <c r="U166" s="94" t="s">
        <v>127</v>
      </c>
      <c r="V166" s="94" t="s">
        <v>128</v>
      </c>
      <c r="W166" s="94" t="s">
        <v>129</v>
      </c>
      <c r="X166" s="94" t="s">
        <v>122</v>
      </c>
      <c r="Y166" s="448"/>
      <c r="Z166" s="94" t="s">
        <v>127</v>
      </c>
      <c r="AA166" s="94" t="s">
        <v>128</v>
      </c>
      <c r="AB166" s="94" t="s">
        <v>129</v>
      </c>
      <c r="AC166" s="94" t="s">
        <v>122</v>
      </c>
      <c r="AD166" s="448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8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8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8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8"/>
    </row>
    <row r="167" spans="2:50" hidden="1">
      <c r="B167" s="456" t="s">
        <v>225</v>
      </c>
      <c r="C167" s="95">
        <v>1</v>
      </c>
      <c r="D167" s="95" t="s">
        <v>226</v>
      </c>
      <c r="E167" s="95">
        <v>19</v>
      </c>
      <c r="F167" s="95">
        <v>1500</v>
      </c>
      <c r="G167" s="177">
        <f t="shared" ref="G167:G172" si="164">F167/E167</f>
        <v>78.94736842105263</v>
      </c>
      <c r="H167" s="474">
        <f>AVERAGE(G167:G181)</f>
        <v>110.82946336429308</v>
      </c>
      <c r="I167" s="153">
        <f t="shared" ref="I167:K169" si="165">IFERROR(AVERAGE(P167,U167,Z167,AE167,AJ167,AO167,AT167),"")</f>
        <v>19</v>
      </c>
      <c r="J167" s="153">
        <f t="shared" si="165"/>
        <v>1431.8341169842254</v>
      </c>
      <c r="K167" s="154">
        <f t="shared" si="165"/>
        <v>75.359690367590801</v>
      </c>
      <c r="L167" s="473">
        <f>IFERROR(AVERAGE(K167:K181),"-")</f>
        <v>105.98343875744075</v>
      </c>
      <c r="M167" s="153">
        <f>IFERROR(RANK(K167, K$167:K$181),"")</f>
        <v>5</v>
      </c>
      <c r="N167" s="448"/>
      <c r="O167" s="448"/>
      <c r="P167" s="95">
        <v>19</v>
      </c>
      <c r="Q167" s="177">
        <v>1431.0332950631455</v>
      </c>
      <c r="R167" s="177">
        <f>IFERROR(Q167/P167,"")</f>
        <v>75.317541845428707</v>
      </c>
      <c r="S167" s="95">
        <f>IFERROR(RANK(R167, R$167:R$181),"")</f>
        <v>5</v>
      </c>
      <c r="T167" s="447">
        <f>AVERAGE(R167:R181)</f>
        <v>105.82211893489539</v>
      </c>
      <c r="U167" s="95">
        <v>19</v>
      </c>
      <c r="V167" s="177">
        <v>1431.4285714285711</v>
      </c>
      <c r="W167" s="177">
        <f>IFERROR(V167/U167,"")</f>
        <v>75.338345864661633</v>
      </c>
      <c r="X167" s="95">
        <f>IFERROR(RANK(W167, W$167:W$181),"")</f>
        <v>5</v>
      </c>
      <c r="Y167" s="447">
        <f>AVERAGE(W167:W181)</f>
        <v>105.80443759805989</v>
      </c>
      <c r="Z167" s="95">
        <v>19</v>
      </c>
      <c r="AA167" s="177">
        <v>1428.3157894736837</v>
      </c>
      <c r="AB167" s="177">
        <f>IFERROR(AA167/Z167,"")</f>
        <v>75.174515235457037</v>
      </c>
      <c r="AC167" s="95">
        <f>IFERROR(RANK(AB167, AB$167:AB$181),"")</f>
        <v>5</v>
      </c>
      <c r="AD167" s="447">
        <f>AVERAGE(AB167:AB181)</f>
        <v>106.00473984602418</v>
      </c>
      <c r="AE167" s="95">
        <v>19</v>
      </c>
      <c r="AF167" s="177">
        <v>1427.5167785234896</v>
      </c>
      <c r="AG167" s="177">
        <f>IFERROR(AF167/AE167,"")</f>
        <v>75.13246202755208</v>
      </c>
      <c r="AH167" s="95">
        <f>IFERROR(RANK(AG167, AG$167:AG$181),"")</f>
        <v>5</v>
      </c>
      <c r="AI167" s="447">
        <f>AVERAGE(AG167:AG181)</f>
        <v>106.21150444246651</v>
      </c>
      <c r="AJ167" s="95">
        <v>19</v>
      </c>
      <c r="AK167" s="177">
        <v>1434.7651006711408</v>
      </c>
      <c r="AL167" s="177">
        <f>IFERROR(AK167/AJ167,"")</f>
        <v>75.513952666902142</v>
      </c>
      <c r="AM167" s="95">
        <f>IFERROR(RANK(AL167, AL$167:AL$181),"")</f>
        <v>5</v>
      </c>
      <c r="AN167" s="447">
        <f>AVERAGE(AL167:AL181)</f>
        <v>106.01969949757249</v>
      </c>
      <c r="AO167" s="95">
        <v>19</v>
      </c>
      <c r="AP167" s="177">
        <v>1429.367088607595</v>
      </c>
      <c r="AQ167" s="177">
        <f>IFERROR(AP167/AO167,"")</f>
        <v>75.229846768820792</v>
      </c>
      <c r="AR167" s="95">
        <f>IFERROR(RANK(AQ167, AQ$167:AQ$181),"")</f>
        <v>5</v>
      </c>
      <c r="AS167" s="447">
        <f>AVERAGE(AQ167:AQ181)</f>
        <v>106.08554513181048</v>
      </c>
      <c r="AT167" s="95">
        <v>19</v>
      </c>
      <c r="AU167" s="177">
        <v>1440.4121951219518</v>
      </c>
      <c r="AV167" s="177">
        <f>IFERROR(AU167/AT167,"")</f>
        <v>75.811168164313244</v>
      </c>
      <c r="AW167" s="95">
        <f>IFERROR(RANK(AV167, AV$167:AV$181),"")</f>
        <v>5</v>
      </c>
      <c r="AX167" s="447">
        <f>AVERAGE(AV167:AV181)</f>
        <v>105.93602585125649</v>
      </c>
    </row>
    <row r="168" spans="2:50" hidden="1">
      <c r="B168" s="456"/>
      <c r="C168" s="95">
        <v>2</v>
      </c>
      <c r="D168" s="95" t="s">
        <v>227</v>
      </c>
      <c r="E168" s="95">
        <v>17</v>
      </c>
      <c r="F168" s="95">
        <v>1500</v>
      </c>
      <c r="G168" s="177">
        <f t="shared" si="164"/>
        <v>88.235294117647058</v>
      </c>
      <c r="H168" s="475"/>
      <c r="I168" s="153">
        <f t="shared" si="165"/>
        <v>17</v>
      </c>
      <c r="J168" s="153">
        <f t="shared" si="165"/>
        <v>1432.5066722327715</v>
      </c>
      <c r="K168" s="154">
        <f t="shared" si="165"/>
        <v>84.265098366633623</v>
      </c>
      <c r="L168" s="473"/>
      <c r="M168" s="153">
        <f t="shared" ref="M168:M181" si="166">IFERROR(RANK(K168, K$167:K$181),"")</f>
        <v>4</v>
      </c>
      <c r="N168" s="448"/>
      <c r="O168" s="448"/>
      <c r="P168" s="95">
        <v>17</v>
      </c>
      <c r="Q168" s="177">
        <v>1429.4670846394981</v>
      </c>
      <c r="R168" s="177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47"/>
      <c r="U168" s="95">
        <v>17</v>
      </c>
      <c r="V168" s="177">
        <v>1426.9648562300317</v>
      </c>
      <c r="W168" s="177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47"/>
      <c r="Z168" s="95">
        <v>17</v>
      </c>
      <c r="AA168" s="177">
        <v>1433.4831460674154</v>
      </c>
      <c r="AB168" s="177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47"/>
      <c r="AE168" s="95">
        <v>17</v>
      </c>
      <c r="AF168" s="177">
        <v>1436.2135922330099</v>
      </c>
      <c r="AG168" s="177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47"/>
      <c r="AJ168" s="95">
        <v>17</v>
      </c>
      <c r="AK168" s="177">
        <v>1433.4653465346537</v>
      </c>
      <c r="AL168" s="177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47"/>
      <c r="AO168" s="95">
        <v>17</v>
      </c>
      <c r="AP168" s="177">
        <v>1433.5135135135131</v>
      </c>
      <c r="AQ168" s="177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47"/>
      <c r="AT168" s="95">
        <v>17</v>
      </c>
      <c r="AU168" s="177">
        <v>1434.4391664112777</v>
      </c>
      <c r="AV168" s="177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47"/>
    </row>
    <row r="169" spans="2:50" hidden="1">
      <c r="B169" s="456"/>
      <c r="C169" s="95">
        <v>3</v>
      </c>
      <c r="D169" s="95" t="s">
        <v>230</v>
      </c>
      <c r="E169" s="95">
        <v>17</v>
      </c>
      <c r="F169" s="95">
        <v>2000</v>
      </c>
      <c r="G169" s="177">
        <f t="shared" si="164"/>
        <v>117.64705882352941</v>
      </c>
      <c r="H169" s="475"/>
      <c r="I169" s="153">
        <f t="shared" si="165"/>
        <v>17</v>
      </c>
      <c r="J169" s="153">
        <f t="shared" si="165"/>
        <v>1919.6969071879046</v>
      </c>
      <c r="K169" s="154">
        <f t="shared" si="165"/>
        <v>112.92334748164144</v>
      </c>
      <c r="L169" s="473"/>
      <c r="M169" s="153">
        <f t="shared" si="166"/>
        <v>2</v>
      </c>
      <c r="N169" s="448"/>
      <c r="O169" s="448"/>
      <c r="P169" s="95">
        <v>17</v>
      </c>
      <c r="Q169" s="177">
        <v>1919.9999999999995</v>
      </c>
      <c r="R169" s="177">
        <f t="shared" si="167"/>
        <v>112.9411764705882</v>
      </c>
      <c r="S169" s="95">
        <f t="shared" si="168"/>
        <v>2</v>
      </c>
      <c r="T169" s="447"/>
      <c r="U169" s="95">
        <v>17</v>
      </c>
      <c r="V169" s="177">
        <v>1911.5094339622635</v>
      </c>
      <c r="W169" s="177">
        <f t="shared" si="169"/>
        <v>112.44173140954491</v>
      </c>
      <c r="X169" s="95">
        <f t="shared" si="170"/>
        <v>3</v>
      </c>
      <c r="Y169" s="447"/>
      <c r="Z169" s="95">
        <v>17</v>
      </c>
      <c r="AA169" s="177">
        <v>1920.0000000000005</v>
      </c>
      <c r="AB169" s="177">
        <f t="shared" si="171"/>
        <v>112.94117647058826</v>
      </c>
      <c r="AC169" s="95">
        <f t="shared" si="172"/>
        <v>2</v>
      </c>
      <c r="AD169" s="447"/>
      <c r="AE169" s="95">
        <v>17</v>
      </c>
      <c r="AF169" s="177">
        <v>1927.6056338028172</v>
      </c>
      <c r="AG169" s="177">
        <f t="shared" si="173"/>
        <v>113.38856669428337</v>
      </c>
      <c r="AH169" s="95">
        <f t="shared" si="174"/>
        <v>2</v>
      </c>
      <c r="AI169" s="447"/>
      <c r="AJ169" s="95">
        <v>17</v>
      </c>
      <c r="AK169" s="177">
        <v>1920.8219178082195</v>
      </c>
      <c r="AL169" s="177">
        <f t="shared" si="175"/>
        <v>112.98952457695408</v>
      </c>
      <c r="AM169" s="95">
        <f t="shared" si="176"/>
        <v>2</v>
      </c>
      <c r="AN169" s="447"/>
      <c r="AO169" s="95">
        <v>17</v>
      </c>
      <c r="AP169" s="177">
        <v>1924.1095890410961</v>
      </c>
      <c r="AQ169" s="177">
        <f t="shared" si="177"/>
        <v>113.18291700241741</v>
      </c>
      <c r="AR169" s="95">
        <f t="shared" si="178"/>
        <v>2</v>
      </c>
      <c r="AS169" s="447"/>
      <c r="AT169" s="95">
        <v>17</v>
      </c>
      <c r="AU169" s="177">
        <v>1913.8317757009345</v>
      </c>
      <c r="AV169" s="177">
        <f t="shared" si="179"/>
        <v>112.57833974711379</v>
      </c>
      <c r="AW169" s="95">
        <f t="shared" si="180"/>
        <v>2</v>
      </c>
      <c r="AX169" s="447"/>
    </row>
    <row r="170" spans="2:50" hidden="1">
      <c r="B170" s="456"/>
      <c r="C170" s="95">
        <v>4</v>
      </c>
      <c r="D170" s="95" t="s">
        <v>231</v>
      </c>
      <c r="E170" s="95">
        <v>17</v>
      </c>
      <c r="F170" s="95">
        <v>2000</v>
      </c>
      <c r="G170" s="177">
        <f t="shared" si="164"/>
        <v>117.64705882352941</v>
      </c>
      <c r="H170" s="475"/>
      <c r="I170" s="153">
        <f>IFERROR(AVERAGE(P170,U170,Z170,AE170,AJ170,AO170,AT170),"")</f>
        <v>17</v>
      </c>
      <c r="J170" s="153">
        <f>IFERROR(AVERAGE(Q170,V170,AA170,AF170,AK170,AP170,AU170),"")</f>
        <v>1912.1222062504969</v>
      </c>
      <c r="K170" s="154">
        <f>IFERROR(AVERAGE(R170,W170,AB170,AG170,AL170,AQ170,AV170),"")</f>
        <v>112.47777683826453</v>
      </c>
      <c r="L170" s="473"/>
      <c r="M170" s="153">
        <f t="shared" si="166"/>
        <v>3</v>
      </c>
      <c r="N170" s="448"/>
      <c r="O170" s="448"/>
      <c r="P170" s="95">
        <v>17</v>
      </c>
      <c r="Q170" s="177">
        <v>1904.4444444444441</v>
      </c>
      <c r="R170" s="177">
        <f t="shared" si="167"/>
        <v>112.02614379084966</v>
      </c>
      <c r="S170" s="95">
        <f t="shared" si="168"/>
        <v>3</v>
      </c>
      <c r="T170" s="447"/>
      <c r="U170" s="95">
        <v>17</v>
      </c>
      <c r="V170" s="177">
        <v>1920.5555555555552</v>
      </c>
      <c r="W170" s="177">
        <f t="shared" si="169"/>
        <v>112.97385620915031</v>
      </c>
      <c r="X170" s="95">
        <f t="shared" si="170"/>
        <v>2</v>
      </c>
      <c r="Y170" s="447"/>
      <c r="Z170" s="95">
        <v>17</v>
      </c>
      <c r="AA170" s="177">
        <v>1902.6804123711345</v>
      </c>
      <c r="AB170" s="177">
        <f t="shared" si="171"/>
        <v>111.92237719830203</v>
      </c>
      <c r="AC170" s="95">
        <f t="shared" si="172"/>
        <v>3</v>
      </c>
      <c r="AD170" s="447"/>
      <c r="AE170" s="95">
        <v>17</v>
      </c>
      <c r="AF170" s="177">
        <v>1919.2207792207782</v>
      </c>
      <c r="AG170" s="177">
        <f t="shared" si="173"/>
        <v>112.89533995416343</v>
      </c>
      <c r="AH170" s="95">
        <f t="shared" si="174"/>
        <v>3</v>
      </c>
      <c r="AI170" s="447"/>
      <c r="AJ170" s="95">
        <v>17</v>
      </c>
      <c r="AK170" s="177">
        <v>1904.6341463414626</v>
      </c>
      <c r="AL170" s="177">
        <f t="shared" si="175"/>
        <v>112.03730272596839</v>
      </c>
      <c r="AM170" s="95">
        <f t="shared" si="176"/>
        <v>3</v>
      </c>
      <c r="AN170" s="447"/>
      <c r="AO170" s="95">
        <v>17</v>
      </c>
      <c r="AP170" s="177">
        <v>1922.9629629629624</v>
      </c>
      <c r="AQ170" s="177">
        <f t="shared" si="177"/>
        <v>113.11546840958601</v>
      </c>
      <c r="AR170" s="95">
        <f t="shared" si="178"/>
        <v>3</v>
      </c>
      <c r="AS170" s="447"/>
      <c r="AT170" s="95">
        <v>17</v>
      </c>
      <c r="AU170" s="177">
        <v>1910.3571428571429</v>
      </c>
      <c r="AV170" s="177">
        <f t="shared" si="179"/>
        <v>112.37394957983193</v>
      </c>
      <c r="AW170" s="95">
        <f t="shared" si="180"/>
        <v>3</v>
      </c>
      <c r="AX170" s="447"/>
    </row>
    <row r="171" spans="2:50" hidden="1">
      <c r="B171" s="456"/>
      <c r="C171" s="95">
        <v>5</v>
      </c>
      <c r="D171" s="95" t="s">
        <v>232</v>
      </c>
      <c r="E171" s="95">
        <v>8</v>
      </c>
      <c r="F171" s="95">
        <v>1500</v>
      </c>
      <c r="G171" s="177">
        <f t="shared" si="164"/>
        <v>187.5</v>
      </c>
      <c r="H171" s="475"/>
      <c r="I171" s="153">
        <f t="shared" ref="I171:K181" si="181">IFERROR(AVERAGE(P171,U171,Z171,AE171,AJ171,AO171,AT171),"")</f>
        <v>8</v>
      </c>
      <c r="J171" s="153">
        <f t="shared" si="181"/>
        <v>1433.1800406168429</v>
      </c>
      <c r="K171" s="154">
        <f t="shared" si="181"/>
        <v>179.14750507710536</v>
      </c>
      <c r="L171" s="473"/>
      <c r="M171" s="153">
        <f t="shared" si="166"/>
        <v>1</v>
      </c>
      <c r="N171" s="448"/>
      <c r="O171" s="448"/>
      <c r="P171" s="95">
        <v>8</v>
      </c>
      <c r="Q171" s="177">
        <v>1432.2972972972971</v>
      </c>
      <c r="R171" s="177">
        <f t="shared" si="167"/>
        <v>179.03716216216213</v>
      </c>
      <c r="S171" s="95">
        <f t="shared" si="168"/>
        <v>1</v>
      </c>
      <c r="T171" s="447"/>
      <c r="U171" s="95">
        <v>8</v>
      </c>
      <c r="V171" s="177">
        <v>1430.1369863013701</v>
      </c>
      <c r="W171" s="177">
        <f t="shared" si="169"/>
        <v>178.76712328767127</v>
      </c>
      <c r="X171" s="95">
        <f t="shared" si="170"/>
        <v>1</v>
      </c>
      <c r="Y171" s="447"/>
      <c r="Z171" s="95">
        <v>8</v>
      </c>
      <c r="AA171" s="177">
        <v>1438.181818181818</v>
      </c>
      <c r="AB171" s="177">
        <f t="shared" si="171"/>
        <v>179.77272727272725</v>
      </c>
      <c r="AC171" s="95">
        <f t="shared" si="172"/>
        <v>1</v>
      </c>
      <c r="AD171" s="447"/>
      <c r="AE171" s="95">
        <v>8</v>
      </c>
      <c r="AF171" s="177">
        <v>1436.5714285714282</v>
      </c>
      <c r="AG171" s="177">
        <f t="shared" si="173"/>
        <v>179.57142857142853</v>
      </c>
      <c r="AH171" s="95">
        <f t="shared" si="174"/>
        <v>1</v>
      </c>
      <c r="AI171" s="447"/>
      <c r="AJ171" s="95">
        <v>8</v>
      </c>
      <c r="AK171" s="177">
        <v>1434.6902654867258</v>
      </c>
      <c r="AL171" s="177">
        <f t="shared" si="175"/>
        <v>179.33628318584073</v>
      </c>
      <c r="AM171" s="95">
        <f t="shared" si="176"/>
        <v>1</v>
      </c>
      <c r="AN171" s="447"/>
      <c r="AO171" s="95">
        <v>8</v>
      </c>
      <c r="AP171" s="177">
        <v>1429.2857142857144</v>
      </c>
      <c r="AQ171" s="177">
        <f t="shared" si="177"/>
        <v>178.66071428571431</v>
      </c>
      <c r="AR171" s="95">
        <f t="shared" si="178"/>
        <v>1</v>
      </c>
      <c r="AS171" s="447"/>
      <c r="AT171" s="95">
        <v>8</v>
      </c>
      <c r="AU171" s="177">
        <v>1431.0967741935483</v>
      </c>
      <c r="AV171" s="177">
        <f t="shared" si="179"/>
        <v>178.88709677419354</v>
      </c>
      <c r="AW171" s="95">
        <f t="shared" si="180"/>
        <v>1</v>
      </c>
      <c r="AX171" s="447"/>
    </row>
    <row r="172" spans="2:50" hidden="1">
      <c r="B172" s="456"/>
      <c r="C172" s="95">
        <v>6</v>
      </c>
      <c r="D172" s="95" t="s">
        <v>233</v>
      </c>
      <c r="E172" s="95">
        <v>20</v>
      </c>
      <c r="F172" s="95">
        <v>1500</v>
      </c>
      <c r="G172" s="177">
        <f t="shared" si="164"/>
        <v>75</v>
      </c>
      <c r="H172" s="475"/>
      <c r="I172" s="153">
        <f t="shared" si="181"/>
        <v>20</v>
      </c>
      <c r="J172" s="153">
        <f t="shared" si="181"/>
        <v>1434.5442882681764</v>
      </c>
      <c r="K172" s="154">
        <f t="shared" si="181"/>
        <v>71.727214413408817</v>
      </c>
      <c r="L172" s="473"/>
      <c r="M172" s="153">
        <f t="shared" si="166"/>
        <v>6</v>
      </c>
      <c r="N172" s="448"/>
      <c r="O172" s="448"/>
      <c r="P172" s="95">
        <v>20</v>
      </c>
      <c r="Q172" s="177">
        <v>1430.487804878049</v>
      </c>
      <c r="R172" s="177">
        <f t="shared" si="167"/>
        <v>71.524390243902445</v>
      </c>
      <c r="S172" s="95">
        <f t="shared" si="168"/>
        <v>6</v>
      </c>
      <c r="T172" s="447"/>
      <c r="U172" s="95">
        <v>20</v>
      </c>
      <c r="V172" s="177">
        <v>1427.3291925465846</v>
      </c>
      <c r="W172" s="177">
        <f t="shared" si="169"/>
        <v>71.366459627329235</v>
      </c>
      <c r="X172" s="95">
        <f t="shared" si="170"/>
        <v>6</v>
      </c>
      <c r="Y172" s="447"/>
      <c r="Z172" s="95">
        <v>20</v>
      </c>
      <c r="AA172" s="177">
        <v>1437.9020979020981</v>
      </c>
      <c r="AB172" s="177">
        <f t="shared" si="171"/>
        <v>71.895104895104907</v>
      </c>
      <c r="AC172" s="95">
        <f t="shared" si="172"/>
        <v>6</v>
      </c>
      <c r="AD172" s="447"/>
      <c r="AE172" s="95">
        <v>20</v>
      </c>
      <c r="AF172" s="177">
        <v>1435.9615384615379</v>
      </c>
      <c r="AG172" s="177">
        <f t="shared" si="173"/>
        <v>71.798076923076891</v>
      </c>
      <c r="AH172" s="95">
        <f t="shared" si="174"/>
        <v>6</v>
      </c>
      <c r="AI172" s="447"/>
      <c r="AJ172" s="95">
        <v>20</v>
      </c>
      <c r="AK172" s="177">
        <v>1438.3928571428571</v>
      </c>
      <c r="AL172" s="177">
        <f t="shared" si="175"/>
        <v>71.919642857142861</v>
      </c>
      <c r="AM172" s="95">
        <f t="shared" si="176"/>
        <v>6</v>
      </c>
      <c r="AN172" s="447"/>
      <c r="AO172" s="95">
        <v>20</v>
      </c>
      <c r="AP172" s="177">
        <v>1440</v>
      </c>
      <c r="AQ172" s="177">
        <f t="shared" si="177"/>
        <v>72</v>
      </c>
      <c r="AR172" s="95">
        <f t="shared" si="178"/>
        <v>6</v>
      </c>
      <c r="AS172" s="447"/>
      <c r="AT172" s="95">
        <v>20</v>
      </c>
      <c r="AU172" s="177">
        <v>1431.7365269461081</v>
      </c>
      <c r="AV172" s="177">
        <f t="shared" si="179"/>
        <v>71.586826347305404</v>
      </c>
      <c r="AW172" s="95">
        <f t="shared" si="180"/>
        <v>6</v>
      </c>
      <c r="AX172" s="447"/>
    </row>
    <row r="173" spans="2:50" hidden="1">
      <c r="B173" s="456"/>
      <c r="C173" s="95">
        <v>7</v>
      </c>
      <c r="D173" s="95"/>
      <c r="E173" s="95"/>
      <c r="F173" s="95"/>
      <c r="G173" s="95"/>
      <c r="H173" s="475"/>
      <c r="I173" s="153" t="str">
        <f t="shared" si="181"/>
        <v/>
      </c>
      <c r="J173" s="153" t="str">
        <f t="shared" si="181"/>
        <v/>
      </c>
      <c r="K173" s="154" t="str">
        <f t="shared" si="181"/>
        <v/>
      </c>
      <c r="L173" s="473"/>
      <c r="M173" s="153" t="str">
        <f t="shared" si="166"/>
        <v/>
      </c>
      <c r="N173" s="448"/>
      <c r="O173" s="448"/>
      <c r="P173" s="95"/>
      <c r="Q173" s="177"/>
      <c r="R173" s="177" t="str">
        <f t="shared" si="167"/>
        <v/>
      </c>
      <c r="S173" s="95" t="str">
        <f t="shared" si="168"/>
        <v/>
      </c>
      <c r="T173" s="447"/>
      <c r="U173" s="95"/>
      <c r="V173" s="177"/>
      <c r="W173" s="177" t="str">
        <f t="shared" si="169"/>
        <v/>
      </c>
      <c r="X173" s="95" t="str">
        <f t="shared" si="170"/>
        <v/>
      </c>
      <c r="Y173" s="447"/>
      <c r="Z173" s="95"/>
      <c r="AA173" s="177"/>
      <c r="AB173" s="177" t="str">
        <f t="shared" si="171"/>
        <v/>
      </c>
      <c r="AC173" s="95" t="str">
        <f t="shared" si="172"/>
        <v/>
      </c>
      <c r="AD173" s="447"/>
      <c r="AE173" s="95"/>
      <c r="AF173" s="177"/>
      <c r="AG173" s="177" t="str">
        <f t="shared" si="173"/>
        <v/>
      </c>
      <c r="AH173" s="95" t="str">
        <f t="shared" si="174"/>
        <v/>
      </c>
      <c r="AI173" s="447"/>
      <c r="AJ173" s="95"/>
      <c r="AK173" s="177"/>
      <c r="AL173" s="177" t="str">
        <f t="shared" si="175"/>
        <v/>
      </c>
      <c r="AM173" s="95" t="str">
        <f t="shared" si="176"/>
        <v/>
      </c>
      <c r="AN173" s="447"/>
      <c r="AO173" s="95"/>
      <c r="AP173" s="177"/>
      <c r="AQ173" s="177" t="str">
        <f t="shared" si="177"/>
        <v/>
      </c>
      <c r="AR173" s="95" t="str">
        <f t="shared" si="178"/>
        <v/>
      </c>
      <c r="AS173" s="447"/>
      <c r="AT173" s="95"/>
      <c r="AU173" s="177"/>
      <c r="AV173" s="177" t="str">
        <f t="shared" si="179"/>
        <v/>
      </c>
      <c r="AW173" s="95" t="str">
        <f t="shared" si="180"/>
        <v/>
      </c>
      <c r="AX173" s="447"/>
    </row>
    <row r="174" spans="2:50" hidden="1">
      <c r="B174" s="456"/>
      <c r="C174" s="95">
        <v>8</v>
      </c>
      <c r="D174" s="95"/>
      <c r="E174" s="95"/>
      <c r="F174" s="95"/>
      <c r="G174" s="95"/>
      <c r="H174" s="475"/>
      <c r="I174" s="153" t="str">
        <f t="shared" si="181"/>
        <v/>
      </c>
      <c r="J174" s="153" t="str">
        <f t="shared" si="181"/>
        <v/>
      </c>
      <c r="K174" s="154" t="str">
        <f t="shared" si="181"/>
        <v/>
      </c>
      <c r="L174" s="473"/>
      <c r="M174" s="153" t="str">
        <f t="shared" si="166"/>
        <v/>
      </c>
      <c r="N174" s="448"/>
      <c r="O174" s="448"/>
      <c r="P174" s="95"/>
      <c r="Q174" s="177"/>
      <c r="R174" s="177" t="str">
        <f t="shared" si="167"/>
        <v/>
      </c>
      <c r="S174" s="95" t="str">
        <f t="shared" si="168"/>
        <v/>
      </c>
      <c r="T174" s="447"/>
      <c r="U174" s="95"/>
      <c r="V174" s="177"/>
      <c r="W174" s="177" t="str">
        <f t="shared" si="169"/>
        <v/>
      </c>
      <c r="X174" s="95" t="str">
        <f t="shared" si="170"/>
        <v/>
      </c>
      <c r="Y174" s="447"/>
      <c r="Z174" s="95"/>
      <c r="AA174" s="177"/>
      <c r="AB174" s="177" t="str">
        <f t="shared" si="171"/>
        <v/>
      </c>
      <c r="AC174" s="95" t="str">
        <f t="shared" si="172"/>
        <v/>
      </c>
      <c r="AD174" s="447"/>
      <c r="AE174" s="95"/>
      <c r="AF174" s="177"/>
      <c r="AG174" s="177" t="str">
        <f t="shared" si="173"/>
        <v/>
      </c>
      <c r="AH174" s="95" t="str">
        <f t="shared" si="174"/>
        <v/>
      </c>
      <c r="AI174" s="447"/>
      <c r="AJ174" s="95"/>
      <c r="AK174" s="177"/>
      <c r="AL174" s="177" t="str">
        <f t="shared" si="175"/>
        <v/>
      </c>
      <c r="AM174" s="95" t="str">
        <f t="shared" si="176"/>
        <v/>
      </c>
      <c r="AN174" s="447"/>
      <c r="AO174" s="95"/>
      <c r="AP174" s="177"/>
      <c r="AQ174" s="177" t="str">
        <f t="shared" si="177"/>
        <v/>
      </c>
      <c r="AR174" s="95" t="str">
        <f t="shared" si="178"/>
        <v/>
      </c>
      <c r="AS174" s="447"/>
      <c r="AT174" s="95"/>
      <c r="AU174" s="177"/>
      <c r="AV174" s="177" t="str">
        <f t="shared" si="179"/>
        <v/>
      </c>
      <c r="AW174" s="95" t="str">
        <f t="shared" si="180"/>
        <v/>
      </c>
      <c r="AX174" s="447"/>
    </row>
    <row r="175" spans="2:50" hidden="1">
      <c r="B175" s="456"/>
      <c r="C175" s="95">
        <v>9</v>
      </c>
      <c r="D175" s="95"/>
      <c r="E175" s="95"/>
      <c r="F175" s="95"/>
      <c r="G175" s="95"/>
      <c r="H175" s="475"/>
      <c r="I175" s="153" t="str">
        <f t="shared" si="181"/>
        <v/>
      </c>
      <c r="J175" s="153" t="str">
        <f t="shared" si="181"/>
        <v/>
      </c>
      <c r="K175" s="154" t="str">
        <f t="shared" si="181"/>
        <v/>
      </c>
      <c r="L175" s="473"/>
      <c r="M175" s="153" t="str">
        <f t="shared" si="166"/>
        <v/>
      </c>
      <c r="N175" s="448"/>
      <c r="O175" s="448"/>
      <c r="P175" s="95"/>
      <c r="Q175" s="177"/>
      <c r="R175" s="177" t="str">
        <f t="shared" si="167"/>
        <v/>
      </c>
      <c r="S175" s="95" t="str">
        <f t="shared" si="168"/>
        <v/>
      </c>
      <c r="T175" s="447"/>
      <c r="U175" s="95"/>
      <c r="V175" s="177"/>
      <c r="W175" s="177" t="str">
        <f t="shared" si="169"/>
        <v/>
      </c>
      <c r="X175" s="95" t="str">
        <f t="shared" si="170"/>
        <v/>
      </c>
      <c r="Y175" s="447"/>
      <c r="Z175" s="95"/>
      <c r="AA175" s="177"/>
      <c r="AB175" s="177" t="str">
        <f t="shared" si="171"/>
        <v/>
      </c>
      <c r="AC175" s="95" t="str">
        <f t="shared" si="172"/>
        <v/>
      </c>
      <c r="AD175" s="447"/>
      <c r="AE175" s="95"/>
      <c r="AF175" s="177"/>
      <c r="AG175" s="177" t="str">
        <f t="shared" si="173"/>
        <v/>
      </c>
      <c r="AH175" s="95" t="str">
        <f t="shared" si="174"/>
        <v/>
      </c>
      <c r="AI175" s="447"/>
      <c r="AJ175" s="95"/>
      <c r="AK175" s="177"/>
      <c r="AL175" s="177" t="str">
        <f t="shared" si="175"/>
        <v/>
      </c>
      <c r="AM175" s="95" t="str">
        <f t="shared" si="176"/>
        <v/>
      </c>
      <c r="AN175" s="447"/>
      <c r="AO175" s="95"/>
      <c r="AP175" s="177"/>
      <c r="AQ175" s="177" t="str">
        <f t="shared" si="177"/>
        <v/>
      </c>
      <c r="AR175" s="95" t="str">
        <f t="shared" si="178"/>
        <v/>
      </c>
      <c r="AS175" s="447"/>
      <c r="AT175" s="95"/>
      <c r="AU175" s="177"/>
      <c r="AV175" s="177" t="str">
        <f t="shared" si="179"/>
        <v/>
      </c>
      <c r="AW175" s="95" t="str">
        <f t="shared" si="180"/>
        <v/>
      </c>
      <c r="AX175" s="447"/>
    </row>
    <row r="176" spans="2:50" hidden="1">
      <c r="B176" s="456"/>
      <c r="C176" s="95">
        <v>10</v>
      </c>
      <c r="D176" s="95"/>
      <c r="E176" s="95"/>
      <c r="F176" s="95"/>
      <c r="G176" s="95"/>
      <c r="H176" s="475"/>
      <c r="I176" s="153" t="str">
        <f t="shared" si="181"/>
        <v/>
      </c>
      <c r="J176" s="153" t="str">
        <f t="shared" si="181"/>
        <v/>
      </c>
      <c r="K176" s="154" t="str">
        <f t="shared" si="181"/>
        <v/>
      </c>
      <c r="L176" s="473"/>
      <c r="M176" s="153" t="str">
        <f t="shared" si="166"/>
        <v/>
      </c>
      <c r="N176" s="448"/>
      <c r="O176" s="448"/>
      <c r="P176" s="95"/>
      <c r="Q176" s="177"/>
      <c r="R176" s="177" t="str">
        <f t="shared" si="167"/>
        <v/>
      </c>
      <c r="S176" s="95" t="str">
        <f t="shared" si="168"/>
        <v/>
      </c>
      <c r="T176" s="447"/>
      <c r="U176" s="95"/>
      <c r="V176" s="177"/>
      <c r="W176" s="177" t="str">
        <f t="shared" si="169"/>
        <v/>
      </c>
      <c r="X176" s="95" t="str">
        <f t="shared" si="170"/>
        <v/>
      </c>
      <c r="Y176" s="447"/>
      <c r="Z176" s="95"/>
      <c r="AA176" s="177"/>
      <c r="AB176" s="177" t="str">
        <f t="shared" si="171"/>
        <v/>
      </c>
      <c r="AC176" s="95" t="str">
        <f t="shared" si="172"/>
        <v/>
      </c>
      <c r="AD176" s="447"/>
      <c r="AE176" s="95"/>
      <c r="AF176" s="177"/>
      <c r="AG176" s="177" t="str">
        <f t="shared" si="173"/>
        <v/>
      </c>
      <c r="AH176" s="95" t="str">
        <f t="shared" si="174"/>
        <v/>
      </c>
      <c r="AI176" s="447"/>
      <c r="AJ176" s="95"/>
      <c r="AK176" s="177"/>
      <c r="AL176" s="177" t="str">
        <f t="shared" si="175"/>
        <v/>
      </c>
      <c r="AM176" s="95" t="str">
        <f t="shared" si="176"/>
        <v/>
      </c>
      <c r="AN176" s="447"/>
      <c r="AO176" s="95"/>
      <c r="AP176" s="177"/>
      <c r="AQ176" s="177" t="str">
        <f t="shared" si="177"/>
        <v/>
      </c>
      <c r="AR176" s="95" t="str">
        <f t="shared" si="178"/>
        <v/>
      </c>
      <c r="AS176" s="447"/>
      <c r="AT176" s="95"/>
      <c r="AU176" s="177"/>
      <c r="AV176" s="177" t="str">
        <f t="shared" si="179"/>
        <v/>
      </c>
      <c r="AW176" s="95" t="str">
        <f t="shared" si="180"/>
        <v/>
      </c>
      <c r="AX176" s="447"/>
    </row>
    <row r="177" spans="2:50" hidden="1">
      <c r="B177" s="456"/>
      <c r="C177" s="95">
        <v>11</v>
      </c>
      <c r="D177" s="95"/>
      <c r="E177" s="95"/>
      <c r="F177" s="95"/>
      <c r="G177" s="95"/>
      <c r="H177" s="475"/>
      <c r="I177" s="153" t="str">
        <f t="shared" si="181"/>
        <v/>
      </c>
      <c r="J177" s="153" t="str">
        <f t="shared" si="181"/>
        <v/>
      </c>
      <c r="K177" s="154" t="str">
        <f t="shared" si="181"/>
        <v/>
      </c>
      <c r="L177" s="473"/>
      <c r="M177" s="153" t="str">
        <f t="shared" si="166"/>
        <v/>
      </c>
      <c r="N177" s="448"/>
      <c r="O177" s="448"/>
      <c r="P177" s="95"/>
      <c r="Q177" s="177"/>
      <c r="R177" s="177" t="str">
        <f t="shared" si="167"/>
        <v/>
      </c>
      <c r="S177" s="95" t="str">
        <f t="shared" si="168"/>
        <v/>
      </c>
      <c r="T177" s="447"/>
      <c r="U177" s="95"/>
      <c r="V177" s="177"/>
      <c r="W177" s="177" t="str">
        <f t="shared" si="169"/>
        <v/>
      </c>
      <c r="X177" s="95" t="str">
        <f t="shared" si="170"/>
        <v/>
      </c>
      <c r="Y177" s="447"/>
      <c r="Z177" s="95"/>
      <c r="AA177" s="177"/>
      <c r="AB177" s="177" t="str">
        <f t="shared" si="171"/>
        <v/>
      </c>
      <c r="AC177" s="95" t="str">
        <f t="shared" si="172"/>
        <v/>
      </c>
      <c r="AD177" s="447"/>
      <c r="AE177" s="95"/>
      <c r="AF177" s="177"/>
      <c r="AG177" s="177" t="str">
        <f t="shared" si="173"/>
        <v/>
      </c>
      <c r="AH177" s="95" t="str">
        <f t="shared" si="174"/>
        <v/>
      </c>
      <c r="AI177" s="447"/>
      <c r="AJ177" s="95"/>
      <c r="AK177" s="177"/>
      <c r="AL177" s="177" t="str">
        <f t="shared" si="175"/>
        <v/>
      </c>
      <c r="AM177" s="95" t="str">
        <f t="shared" si="176"/>
        <v/>
      </c>
      <c r="AN177" s="447"/>
      <c r="AO177" s="95"/>
      <c r="AP177" s="177"/>
      <c r="AQ177" s="177" t="str">
        <f t="shared" si="177"/>
        <v/>
      </c>
      <c r="AR177" s="95" t="str">
        <f t="shared" si="178"/>
        <v/>
      </c>
      <c r="AS177" s="447"/>
      <c r="AT177" s="95"/>
      <c r="AU177" s="177"/>
      <c r="AV177" s="177" t="str">
        <f t="shared" si="179"/>
        <v/>
      </c>
      <c r="AW177" s="95" t="str">
        <f t="shared" si="180"/>
        <v/>
      </c>
      <c r="AX177" s="447"/>
    </row>
    <row r="178" spans="2:50" hidden="1">
      <c r="B178" s="456"/>
      <c r="C178" s="95">
        <v>12</v>
      </c>
      <c r="D178" s="95"/>
      <c r="E178" s="95"/>
      <c r="F178" s="95"/>
      <c r="G178" s="95"/>
      <c r="H178" s="475"/>
      <c r="I178" s="153" t="str">
        <f t="shared" si="181"/>
        <v/>
      </c>
      <c r="J178" s="153" t="str">
        <f t="shared" si="181"/>
        <v/>
      </c>
      <c r="K178" s="154" t="str">
        <f t="shared" si="181"/>
        <v/>
      </c>
      <c r="L178" s="473"/>
      <c r="M178" s="153" t="str">
        <f t="shared" si="166"/>
        <v/>
      </c>
      <c r="N178" s="448"/>
      <c r="O178" s="448"/>
      <c r="P178" s="95"/>
      <c r="Q178" s="177"/>
      <c r="R178" s="177" t="str">
        <f t="shared" si="167"/>
        <v/>
      </c>
      <c r="S178" s="95" t="str">
        <f t="shared" si="168"/>
        <v/>
      </c>
      <c r="T178" s="447"/>
      <c r="U178" s="95"/>
      <c r="V178" s="177"/>
      <c r="W178" s="177" t="str">
        <f t="shared" si="169"/>
        <v/>
      </c>
      <c r="X178" s="95" t="str">
        <f t="shared" si="170"/>
        <v/>
      </c>
      <c r="Y178" s="447"/>
      <c r="Z178" s="95"/>
      <c r="AA178" s="177"/>
      <c r="AB178" s="177" t="str">
        <f t="shared" si="171"/>
        <v/>
      </c>
      <c r="AC178" s="95" t="str">
        <f t="shared" si="172"/>
        <v/>
      </c>
      <c r="AD178" s="447"/>
      <c r="AE178" s="95"/>
      <c r="AF178" s="177"/>
      <c r="AG178" s="177" t="str">
        <f t="shared" si="173"/>
        <v/>
      </c>
      <c r="AH178" s="95" t="str">
        <f t="shared" si="174"/>
        <v/>
      </c>
      <c r="AI178" s="447"/>
      <c r="AJ178" s="95"/>
      <c r="AK178" s="177"/>
      <c r="AL178" s="177" t="str">
        <f t="shared" si="175"/>
        <v/>
      </c>
      <c r="AM178" s="95" t="str">
        <f t="shared" si="176"/>
        <v/>
      </c>
      <c r="AN178" s="447"/>
      <c r="AO178" s="95"/>
      <c r="AP178" s="177"/>
      <c r="AQ178" s="177" t="str">
        <f t="shared" si="177"/>
        <v/>
      </c>
      <c r="AR178" s="95" t="str">
        <f t="shared" si="178"/>
        <v/>
      </c>
      <c r="AS178" s="447"/>
      <c r="AT178" s="95"/>
      <c r="AU178" s="177"/>
      <c r="AV178" s="177" t="str">
        <f t="shared" si="179"/>
        <v/>
      </c>
      <c r="AW178" s="95" t="str">
        <f t="shared" si="180"/>
        <v/>
      </c>
      <c r="AX178" s="447"/>
    </row>
    <row r="179" spans="2:50" hidden="1">
      <c r="B179" s="456"/>
      <c r="C179" s="95">
        <v>13</v>
      </c>
      <c r="D179" s="95"/>
      <c r="E179" s="95"/>
      <c r="F179" s="95"/>
      <c r="G179" s="95"/>
      <c r="H179" s="475"/>
      <c r="I179" s="153" t="str">
        <f t="shared" si="181"/>
        <v/>
      </c>
      <c r="J179" s="153" t="str">
        <f t="shared" si="181"/>
        <v/>
      </c>
      <c r="K179" s="154" t="str">
        <f t="shared" si="181"/>
        <v/>
      </c>
      <c r="L179" s="473"/>
      <c r="M179" s="153" t="str">
        <f t="shared" si="166"/>
        <v/>
      </c>
      <c r="N179" s="448"/>
      <c r="O179" s="448"/>
      <c r="P179" s="95"/>
      <c r="Q179" s="177"/>
      <c r="R179" s="177" t="str">
        <f t="shared" si="167"/>
        <v/>
      </c>
      <c r="S179" s="95" t="str">
        <f t="shared" si="168"/>
        <v/>
      </c>
      <c r="T179" s="447"/>
      <c r="U179" s="95"/>
      <c r="V179" s="177"/>
      <c r="W179" s="177" t="str">
        <f t="shared" si="169"/>
        <v/>
      </c>
      <c r="X179" s="95" t="str">
        <f t="shared" si="170"/>
        <v/>
      </c>
      <c r="Y179" s="447"/>
      <c r="Z179" s="95"/>
      <c r="AA179" s="177"/>
      <c r="AB179" s="177" t="str">
        <f t="shared" si="171"/>
        <v/>
      </c>
      <c r="AC179" s="95" t="str">
        <f t="shared" si="172"/>
        <v/>
      </c>
      <c r="AD179" s="447"/>
      <c r="AE179" s="95"/>
      <c r="AF179" s="177"/>
      <c r="AG179" s="177" t="str">
        <f t="shared" si="173"/>
        <v/>
      </c>
      <c r="AH179" s="95" t="str">
        <f t="shared" si="174"/>
        <v/>
      </c>
      <c r="AI179" s="447"/>
      <c r="AJ179" s="95"/>
      <c r="AK179" s="177"/>
      <c r="AL179" s="177" t="str">
        <f t="shared" si="175"/>
        <v/>
      </c>
      <c r="AM179" s="95" t="str">
        <f t="shared" si="176"/>
        <v/>
      </c>
      <c r="AN179" s="447"/>
      <c r="AO179" s="95"/>
      <c r="AP179" s="177"/>
      <c r="AQ179" s="177" t="str">
        <f t="shared" si="177"/>
        <v/>
      </c>
      <c r="AR179" s="95" t="str">
        <f t="shared" si="178"/>
        <v/>
      </c>
      <c r="AS179" s="447"/>
      <c r="AT179" s="95"/>
      <c r="AU179" s="177"/>
      <c r="AV179" s="177" t="str">
        <f t="shared" si="179"/>
        <v/>
      </c>
      <c r="AW179" s="95" t="str">
        <f t="shared" si="180"/>
        <v/>
      </c>
      <c r="AX179" s="447"/>
    </row>
    <row r="180" spans="2:50" hidden="1">
      <c r="B180" s="456"/>
      <c r="C180" s="95">
        <v>14</v>
      </c>
      <c r="D180" s="95"/>
      <c r="E180" s="95"/>
      <c r="F180" s="95"/>
      <c r="G180" s="95"/>
      <c r="H180" s="475"/>
      <c r="I180" s="153" t="str">
        <f t="shared" si="181"/>
        <v/>
      </c>
      <c r="J180" s="153" t="str">
        <f t="shared" si="181"/>
        <v/>
      </c>
      <c r="K180" s="154" t="str">
        <f t="shared" si="181"/>
        <v/>
      </c>
      <c r="L180" s="473"/>
      <c r="M180" s="153" t="str">
        <f t="shared" si="166"/>
        <v/>
      </c>
      <c r="N180" s="448"/>
      <c r="O180" s="448"/>
      <c r="P180" s="95"/>
      <c r="Q180" s="177"/>
      <c r="R180" s="177" t="str">
        <f t="shared" si="167"/>
        <v/>
      </c>
      <c r="S180" s="95" t="str">
        <f t="shared" si="168"/>
        <v/>
      </c>
      <c r="T180" s="447"/>
      <c r="U180" s="95"/>
      <c r="V180" s="177"/>
      <c r="W180" s="177" t="str">
        <f t="shared" si="169"/>
        <v/>
      </c>
      <c r="X180" s="95" t="str">
        <f t="shared" si="170"/>
        <v/>
      </c>
      <c r="Y180" s="447"/>
      <c r="Z180" s="95"/>
      <c r="AA180" s="177"/>
      <c r="AB180" s="177" t="str">
        <f t="shared" si="171"/>
        <v/>
      </c>
      <c r="AC180" s="95" t="str">
        <f t="shared" si="172"/>
        <v/>
      </c>
      <c r="AD180" s="447"/>
      <c r="AE180" s="95"/>
      <c r="AF180" s="177"/>
      <c r="AG180" s="177" t="str">
        <f t="shared" si="173"/>
        <v/>
      </c>
      <c r="AH180" s="95" t="str">
        <f t="shared" si="174"/>
        <v/>
      </c>
      <c r="AI180" s="447"/>
      <c r="AJ180" s="95"/>
      <c r="AK180" s="177"/>
      <c r="AL180" s="177" t="str">
        <f t="shared" si="175"/>
        <v/>
      </c>
      <c r="AM180" s="95" t="str">
        <f t="shared" si="176"/>
        <v/>
      </c>
      <c r="AN180" s="447"/>
      <c r="AO180" s="95"/>
      <c r="AP180" s="177"/>
      <c r="AQ180" s="177" t="str">
        <f t="shared" si="177"/>
        <v/>
      </c>
      <c r="AR180" s="95" t="str">
        <f t="shared" si="178"/>
        <v/>
      </c>
      <c r="AS180" s="447"/>
      <c r="AT180" s="95"/>
      <c r="AU180" s="177"/>
      <c r="AV180" s="177" t="str">
        <f t="shared" si="179"/>
        <v/>
      </c>
      <c r="AW180" s="95" t="str">
        <f t="shared" si="180"/>
        <v/>
      </c>
      <c r="AX180" s="447"/>
    </row>
    <row r="181" spans="2:50" hidden="1">
      <c r="B181" s="456"/>
      <c r="C181" s="95">
        <v>15</v>
      </c>
      <c r="D181" s="95"/>
      <c r="E181" s="95"/>
      <c r="F181" s="95"/>
      <c r="G181" s="95"/>
      <c r="H181" s="476"/>
      <c r="I181" s="153" t="str">
        <f t="shared" si="181"/>
        <v/>
      </c>
      <c r="J181" s="153" t="str">
        <f t="shared" si="181"/>
        <v/>
      </c>
      <c r="K181" s="154" t="str">
        <f t="shared" si="181"/>
        <v/>
      </c>
      <c r="L181" s="473"/>
      <c r="M181" s="153" t="str">
        <f t="shared" si="166"/>
        <v/>
      </c>
      <c r="N181" s="448"/>
      <c r="O181" s="448"/>
      <c r="P181" s="95"/>
      <c r="Q181" s="177"/>
      <c r="R181" s="177" t="str">
        <f t="shared" si="167"/>
        <v/>
      </c>
      <c r="S181" s="95" t="str">
        <f t="shared" si="168"/>
        <v/>
      </c>
      <c r="T181" s="447"/>
      <c r="U181" s="95"/>
      <c r="V181" s="177"/>
      <c r="W181" s="177" t="str">
        <f t="shared" si="169"/>
        <v/>
      </c>
      <c r="X181" s="95" t="str">
        <f t="shared" si="170"/>
        <v/>
      </c>
      <c r="Y181" s="447"/>
      <c r="Z181" s="95"/>
      <c r="AA181" s="177"/>
      <c r="AB181" s="177" t="str">
        <f t="shared" si="171"/>
        <v/>
      </c>
      <c r="AC181" s="95" t="str">
        <f t="shared" si="172"/>
        <v/>
      </c>
      <c r="AD181" s="447"/>
      <c r="AE181" s="95"/>
      <c r="AF181" s="177"/>
      <c r="AG181" s="177" t="str">
        <f t="shared" si="173"/>
        <v/>
      </c>
      <c r="AH181" s="95" t="str">
        <f t="shared" si="174"/>
        <v/>
      </c>
      <c r="AI181" s="447"/>
      <c r="AJ181" s="95"/>
      <c r="AK181" s="177"/>
      <c r="AL181" s="177" t="str">
        <f t="shared" si="175"/>
        <v/>
      </c>
      <c r="AM181" s="95" t="str">
        <f t="shared" si="176"/>
        <v/>
      </c>
      <c r="AN181" s="447"/>
      <c r="AO181" s="95"/>
      <c r="AP181" s="177"/>
      <c r="AQ181" s="177" t="str">
        <f t="shared" si="177"/>
        <v/>
      </c>
      <c r="AR181" s="95" t="str">
        <f t="shared" si="178"/>
        <v/>
      </c>
      <c r="AS181" s="447"/>
      <c r="AT181" s="95"/>
      <c r="AU181" s="177"/>
      <c r="AV181" s="177" t="str">
        <f t="shared" si="179"/>
        <v/>
      </c>
      <c r="AW181" s="95" t="str">
        <f t="shared" si="180"/>
        <v/>
      </c>
      <c r="AX181" s="447"/>
    </row>
    <row r="182" spans="2:50" ht="15.6" hidden="1">
      <c r="B182" s="460" t="s">
        <v>115</v>
      </c>
      <c r="C182" s="461"/>
      <c r="D182" s="461"/>
      <c r="E182" s="461"/>
      <c r="F182" s="461"/>
      <c r="G182" s="461"/>
      <c r="H182" s="461"/>
      <c r="I182" s="150"/>
      <c r="J182" s="150"/>
      <c r="K182" s="150"/>
      <c r="L182" s="150"/>
      <c r="M182" s="150"/>
      <c r="N182" s="448" t="s">
        <v>116</v>
      </c>
      <c r="O182" s="463" t="s">
        <v>63</v>
      </c>
      <c r="P182" s="465">
        <f>AT162+1</f>
        <v>45930</v>
      </c>
      <c r="Q182" s="456"/>
      <c r="R182" s="456"/>
      <c r="S182" s="456"/>
      <c r="T182" s="456"/>
      <c r="U182" s="465">
        <f>P182+1</f>
        <v>45931</v>
      </c>
      <c r="V182" s="456"/>
      <c r="W182" s="456"/>
      <c r="X182" s="456"/>
      <c r="Y182" s="456"/>
      <c r="Z182" s="465">
        <f>U182+1</f>
        <v>45932</v>
      </c>
      <c r="AA182" s="456"/>
      <c r="AB182" s="456"/>
      <c r="AC182" s="456"/>
      <c r="AD182" s="456"/>
      <c r="AE182" s="465">
        <f>Z182+1</f>
        <v>45933</v>
      </c>
      <c r="AF182" s="456"/>
      <c r="AG182" s="456"/>
      <c r="AH182" s="456"/>
      <c r="AI182" s="456"/>
      <c r="AJ182" s="465">
        <f>AE182+1</f>
        <v>45934</v>
      </c>
      <c r="AK182" s="456"/>
      <c r="AL182" s="456"/>
      <c r="AM182" s="456"/>
      <c r="AN182" s="456"/>
      <c r="AO182" s="465">
        <f>AJ182+1</f>
        <v>45935</v>
      </c>
      <c r="AP182" s="456"/>
      <c r="AQ182" s="456"/>
      <c r="AR182" s="456"/>
      <c r="AS182" s="456"/>
      <c r="AT182" s="465">
        <f>AO182+1</f>
        <v>45936</v>
      </c>
      <c r="AU182" s="456"/>
      <c r="AV182" s="456"/>
      <c r="AW182" s="456"/>
      <c r="AX182" s="456"/>
    </row>
    <row r="183" spans="2:50" ht="15.6" hidden="1">
      <c r="B183" s="462"/>
      <c r="C183" s="462"/>
      <c r="D183" s="462"/>
      <c r="E183" s="462"/>
      <c r="F183" s="462"/>
      <c r="G183" s="462"/>
      <c r="H183" s="462"/>
      <c r="I183" s="150"/>
      <c r="J183" s="150"/>
      <c r="K183" s="150"/>
      <c r="L183" s="150"/>
      <c r="M183" s="150"/>
      <c r="N183" s="448"/>
      <c r="O183" s="464"/>
      <c r="P183" s="465" t="s">
        <v>77</v>
      </c>
      <c r="Q183" s="456"/>
      <c r="R183" s="456"/>
      <c r="S183" s="456"/>
      <c r="T183" s="456"/>
      <c r="U183" s="465" t="s">
        <v>78</v>
      </c>
      <c r="V183" s="456"/>
      <c r="W183" s="456"/>
      <c r="X183" s="456"/>
      <c r="Y183" s="456"/>
      <c r="Z183" s="465" t="s">
        <v>79</v>
      </c>
      <c r="AA183" s="456"/>
      <c r="AB183" s="456"/>
      <c r="AC183" s="456"/>
      <c r="AD183" s="456"/>
      <c r="AE183" s="465" t="s">
        <v>74</v>
      </c>
      <c r="AF183" s="456"/>
      <c r="AG183" s="456"/>
      <c r="AH183" s="456"/>
      <c r="AI183" s="456"/>
      <c r="AJ183" s="465" t="s">
        <v>75</v>
      </c>
      <c r="AK183" s="456"/>
      <c r="AL183" s="456"/>
      <c r="AM183" s="456"/>
      <c r="AN183" s="456"/>
      <c r="AO183" s="465" t="s">
        <v>70</v>
      </c>
      <c r="AP183" s="456"/>
      <c r="AQ183" s="456"/>
      <c r="AR183" s="456"/>
      <c r="AS183" s="456"/>
      <c r="AT183" s="465" t="s">
        <v>76</v>
      </c>
      <c r="AU183" s="456"/>
      <c r="AV183" s="456"/>
      <c r="AW183" s="456"/>
      <c r="AX183" s="456"/>
    </row>
    <row r="184" spans="2:50" hidden="1">
      <c r="B184" s="448" t="s">
        <v>117</v>
      </c>
      <c r="C184" s="448" t="s">
        <v>118</v>
      </c>
      <c r="D184" s="448"/>
      <c r="E184" s="448" t="s">
        <v>119</v>
      </c>
      <c r="F184" s="448"/>
      <c r="G184" s="448"/>
      <c r="H184" s="452" t="s">
        <v>120</v>
      </c>
      <c r="I184" s="455" t="s">
        <v>121</v>
      </c>
      <c r="J184" s="455"/>
      <c r="K184" s="455"/>
      <c r="L184" s="455" t="s">
        <v>120</v>
      </c>
      <c r="M184" s="455" t="s">
        <v>122</v>
      </c>
      <c r="N184" s="448"/>
      <c r="O184" s="448" t="s">
        <v>123</v>
      </c>
      <c r="P184" s="449" t="s">
        <v>124</v>
      </c>
      <c r="Q184" s="450"/>
      <c r="R184" s="450"/>
      <c r="S184" s="451"/>
      <c r="T184" s="448" t="s">
        <v>120</v>
      </c>
      <c r="U184" s="449" t="s">
        <v>124</v>
      </c>
      <c r="V184" s="450"/>
      <c r="W184" s="450"/>
      <c r="X184" s="451"/>
      <c r="Y184" s="448" t="s">
        <v>120</v>
      </c>
      <c r="Z184" s="449" t="s">
        <v>124</v>
      </c>
      <c r="AA184" s="450"/>
      <c r="AB184" s="450"/>
      <c r="AC184" s="451"/>
      <c r="AD184" s="448" t="s">
        <v>120</v>
      </c>
      <c r="AE184" s="449" t="s">
        <v>124</v>
      </c>
      <c r="AF184" s="450"/>
      <c r="AG184" s="450"/>
      <c r="AH184" s="451"/>
      <c r="AI184" s="448" t="s">
        <v>120</v>
      </c>
      <c r="AJ184" s="449" t="s">
        <v>124</v>
      </c>
      <c r="AK184" s="450"/>
      <c r="AL184" s="450"/>
      <c r="AM184" s="451"/>
      <c r="AN184" s="448" t="s">
        <v>120</v>
      </c>
      <c r="AO184" s="449" t="s">
        <v>124</v>
      </c>
      <c r="AP184" s="450"/>
      <c r="AQ184" s="450"/>
      <c r="AR184" s="451"/>
      <c r="AS184" s="448" t="s">
        <v>120</v>
      </c>
      <c r="AT184" s="449" t="s">
        <v>124</v>
      </c>
      <c r="AU184" s="450"/>
      <c r="AV184" s="450"/>
      <c r="AW184" s="451"/>
      <c r="AX184" s="448" t="s">
        <v>120</v>
      </c>
    </row>
    <row r="185" spans="2:50" hidden="1">
      <c r="B185" s="448"/>
      <c r="C185" s="448"/>
      <c r="D185" s="448"/>
      <c r="E185" s="448" t="s">
        <v>125</v>
      </c>
      <c r="F185" s="448"/>
      <c r="G185" s="448"/>
      <c r="H185" s="453"/>
      <c r="I185" s="455" t="s">
        <v>125</v>
      </c>
      <c r="J185" s="455"/>
      <c r="K185" s="455"/>
      <c r="L185" s="455"/>
      <c r="M185" s="455"/>
      <c r="N185" s="448"/>
      <c r="O185" s="448"/>
      <c r="P185" s="449" t="s">
        <v>126</v>
      </c>
      <c r="Q185" s="450"/>
      <c r="R185" s="450"/>
      <c r="S185" s="451"/>
      <c r="T185" s="448"/>
      <c r="U185" s="449" t="s">
        <v>126</v>
      </c>
      <c r="V185" s="450"/>
      <c r="W185" s="450"/>
      <c r="X185" s="451"/>
      <c r="Y185" s="448"/>
      <c r="Z185" s="449" t="s">
        <v>126</v>
      </c>
      <c r="AA185" s="450"/>
      <c r="AB185" s="450"/>
      <c r="AC185" s="451"/>
      <c r="AD185" s="448"/>
      <c r="AE185" s="449" t="s">
        <v>126</v>
      </c>
      <c r="AF185" s="450"/>
      <c r="AG185" s="450"/>
      <c r="AH185" s="451"/>
      <c r="AI185" s="448"/>
      <c r="AJ185" s="449" t="s">
        <v>126</v>
      </c>
      <c r="AK185" s="450"/>
      <c r="AL185" s="450"/>
      <c r="AM185" s="451"/>
      <c r="AN185" s="448"/>
      <c r="AO185" s="449" t="s">
        <v>126</v>
      </c>
      <c r="AP185" s="450"/>
      <c r="AQ185" s="450"/>
      <c r="AR185" s="451"/>
      <c r="AS185" s="448"/>
      <c r="AT185" s="449" t="s">
        <v>126</v>
      </c>
      <c r="AU185" s="450"/>
      <c r="AV185" s="450"/>
      <c r="AW185" s="451"/>
      <c r="AX185" s="448"/>
    </row>
    <row r="186" spans="2:50" hidden="1">
      <c r="B186" s="448"/>
      <c r="C186" s="448"/>
      <c r="D186" s="448"/>
      <c r="E186" s="94" t="s">
        <v>127</v>
      </c>
      <c r="F186" s="94" t="s">
        <v>128</v>
      </c>
      <c r="G186" s="94" t="s">
        <v>129</v>
      </c>
      <c r="H186" s="454"/>
      <c r="I186" s="152" t="s">
        <v>127</v>
      </c>
      <c r="J186" s="152" t="s">
        <v>128</v>
      </c>
      <c r="K186" s="152" t="s">
        <v>129</v>
      </c>
      <c r="L186" s="455"/>
      <c r="M186" s="455"/>
      <c r="N186" s="448"/>
      <c r="O186" s="448"/>
      <c r="P186" s="94" t="s">
        <v>127</v>
      </c>
      <c r="Q186" s="94" t="s">
        <v>128</v>
      </c>
      <c r="R186" s="94" t="s">
        <v>129</v>
      </c>
      <c r="S186" s="94" t="s">
        <v>122</v>
      </c>
      <c r="T186" s="448"/>
      <c r="U186" s="94" t="s">
        <v>127</v>
      </c>
      <c r="V186" s="94" t="s">
        <v>128</v>
      </c>
      <c r="W186" s="94" t="s">
        <v>129</v>
      </c>
      <c r="X186" s="94" t="s">
        <v>122</v>
      </c>
      <c r="Y186" s="448"/>
      <c r="Z186" s="94" t="s">
        <v>127</v>
      </c>
      <c r="AA186" s="94" t="s">
        <v>128</v>
      </c>
      <c r="AB186" s="94" t="s">
        <v>129</v>
      </c>
      <c r="AC186" s="94" t="s">
        <v>122</v>
      </c>
      <c r="AD186" s="448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8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8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8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8"/>
    </row>
    <row r="187" spans="2:50" hidden="1">
      <c r="B187" s="456" t="s">
        <v>225</v>
      </c>
      <c r="C187" s="95">
        <v>1</v>
      </c>
      <c r="D187" s="95" t="s">
        <v>226</v>
      </c>
      <c r="E187" s="95">
        <v>19</v>
      </c>
      <c r="F187" s="95">
        <v>1500</v>
      </c>
      <c r="G187" s="177">
        <f t="shared" ref="G187:G192" si="182">F187/E187</f>
        <v>78.94736842105263</v>
      </c>
      <c r="H187" s="474">
        <f>AVERAGE(G187:G201)</f>
        <v>110.82946336429308</v>
      </c>
      <c r="I187" s="153">
        <f t="shared" ref="I187:K189" si="183">IFERROR(AVERAGE(P187,U187,Z187,AE187,AJ187,AO187,AT187),"")</f>
        <v>19</v>
      </c>
      <c r="J187" s="153">
        <f t="shared" si="183"/>
        <v>1431.6027667827561</v>
      </c>
      <c r="K187" s="154">
        <f t="shared" si="183"/>
        <v>75.34751404119767</v>
      </c>
      <c r="L187" s="473">
        <f>IFERROR(AVERAGE(K187:K201),"-")</f>
        <v>106.01762060334848</v>
      </c>
      <c r="M187" s="153">
        <f>IFERROR(RANK(K187, K$187:K$201),"")</f>
        <v>5</v>
      </c>
      <c r="N187" s="448"/>
      <c r="O187" s="448"/>
      <c r="P187" s="95">
        <v>19</v>
      </c>
      <c r="Q187" s="177">
        <v>1437.3301612476873</v>
      </c>
      <c r="R187" s="177">
        <f>IFERROR(Q187/P187,"")</f>
        <v>75.648955855141438</v>
      </c>
      <c r="S187" s="95">
        <f>IFERROR(RANK(R187, R$187:R$201),"")</f>
        <v>5</v>
      </c>
      <c r="T187" s="447">
        <f>AVERAGE(R187:R201)</f>
        <v>106.02451612045785</v>
      </c>
      <c r="U187" s="95">
        <v>19</v>
      </c>
      <c r="V187" s="177">
        <v>1427.4881516587673</v>
      </c>
      <c r="W187" s="177">
        <f>IFERROR(V187/U187,"")</f>
        <v>75.130955350461434</v>
      </c>
      <c r="X187" s="95">
        <f>IFERROR(RANK(W187, W$187:W$201),"")</f>
        <v>5</v>
      </c>
      <c r="Y187" s="447">
        <f>AVERAGE(W187:W201)</f>
        <v>105.95644501144029</v>
      </c>
      <c r="Z187" s="95">
        <v>19</v>
      </c>
      <c r="AA187" s="177">
        <v>1429.340101522843</v>
      </c>
      <c r="AB187" s="177">
        <f>IFERROR(AA187/Z187,"")</f>
        <v>75.22842639593911</v>
      </c>
      <c r="AC187" s="95">
        <f>IFERROR(RANK(AB187, AB$187:AB$201),"")</f>
        <v>5</v>
      </c>
      <c r="AD187" s="447">
        <f>AVERAGE(AB187:AB201)</f>
        <v>106.03795205875242</v>
      </c>
      <c r="AE187" s="95">
        <v>19</v>
      </c>
      <c r="AF187" s="177">
        <v>1433.5999999999997</v>
      </c>
      <c r="AG187" s="177">
        <f>IFERROR(AF187/AE187,"")</f>
        <v>75.452631578947347</v>
      </c>
      <c r="AH187" s="95">
        <f>IFERROR(RANK(AG187, AG$187:AG$201),"")</f>
        <v>5</v>
      </c>
      <c r="AI187" s="447">
        <f>AVERAGE(AG187:AG201)</f>
        <v>106.09850659352516</v>
      </c>
      <c r="AJ187" s="95">
        <v>19</v>
      </c>
      <c r="AK187" s="177">
        <v>1434.6575342465758</v>
      </c>
      <c r="AL187" s="177">
        <f>IFERROR(AK187/AJ187,"")</f>
        <v>75.508291276135566</v>
      </c>
      <c r="AM187" s="95">
        <f>IFERROR(RANK(AL187, AL$187:AL$201),"")</f>
        <v>5</v>
      </c>
      <c r="AN187" s="447">
        <f>AVERAGE(AL187:AL201)</f>
        <v>106.09188603615668</v>
      </c>
      <c r="AO187" s="95">
        <v>19</v>
      </c>
      <c r="AP187" s="177">
        <v>1427.6923076923076</v>
      </c>
      <c r="AQ187" s="177">
        <f>IFERROR(AP187/AO187,"")</f>
        <v>75.141700404858298</v>
      </c>
      <c r="AR187" s="95">
        <f>IFERROR(RANK(AQ187, AQ$187:AQ$201),"")</f>
        <v>5</v>
      </c>
      <c r="AS187" s="447">
        <f>AVERAGE(AQ187:AQ201)</f>
        <v>106.01076998245513</v>
      </c>
      <c r="AT187" s="95">
        <v>19</v>
      </c>
      <c r="AU187" s="177">
        <v>1431.1111111111115</v>
      </c>
      <c r="AV187" s="177">
        <f>IFERROR(AU187/AT187,"")</f>
        <v>75.321637426900608</v>
      </c>
      <c r="AW187" s="95">
        <f>IFERROR(RANK(AV187, AV$187:AV$201),"")</f>
        <v>5</v>
      </c>
      <c r="AX187" s="447">
        <f>AVERAGE(AV187:AV201)</f>
        <v>105.90326842065186</v>
      </c>
    </row>
    <row r="188" spans="2:50" hidden="1">
      <c r="B188" s="456"/>
      <c r="C188" s="95">
        <v>2</v>
      </c>
      <c r="D188" s="95" t="s">
        <v>227</v>
      </c>
      <c r="E188" s="95">
        <v>17</v>
      </c>
      <c r="F188" s="95">
        <v>1500</v>
      </c>
      <c r="G188" s="177">
        <f t="shared" si="182"/>
        <v>88.235294117647058</v>
      </c>
      <c r="H188" s="475"/>
      <c r="I188" s="153">
        <f t="shared" si="183"/>
        <v>17</v>
      </c>
      <c r="J188" s="153">
        <f t="shared" si="183"/>
        <v>1432.9678346610428</v>
      </c>
      <c r="K188" s="154">
        <f t="shared" si="183"/>
        <v>84.292225568296615</v>
      </c>
      <c r="L188" s="473"/>
      <c r="M188" s="153">
        <f t="shared" ref="M188:M201" si="184">IFERROR(RANK(K188, K$187:K$201),"")</f>
        <v>4</v>
      </c>
      <c r="N188" s="448"/>
      <c r="O188" s="448"/>
      <c r="P188" s="95">
        <v>17</v>
      </c>
      <c r="Q188" s="177">
        <v>1430.9980430528371</v>
      </c>
      <c r="R188" s="177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47"/>
      <c r="U188" s="95">
        <v>17</v>
      </c>
      <c r="V188" s="177">
        <v>1442.3695693416817</v>
      </c>
      <c r="W188" s="177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47"/>
      <c r="Z188" s="95">
        <v>17</v>
      </c>
      <c r="AA188" s="177">
        <v>1431.428571428572</v>
      </c>
      <c r="AB188" s="177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47"/>
      <c r="AE188" s="95">
        <v>17</v>
      </c>
      <c r="AF188" s="177">
        <v>1431.1926605504586</v>
      </c>
      <c r="AG188" s="177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47"/>
      <c r="AJ188" s="95">
        <v>17</v>
      </c>
      <c r="AK188" s="177">
        <v>1433.1100478468895</v>
      </c>
      <c r="AL188" s="177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47"/>
      <c r="AO188" s="95">
        <v>17</v>
      </c>
      <c r="AP188" s="177">
        <v>1429.9581589958161</v>
      </c>
      <c r="AQ188" s="177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47"/>
      <c r="AT188" s="95">
        <v>17</v>
      </c>
      <c r="AU188" s="177">
        <v>1431.717791411043</v>
      </c>
      <c r="AV188" s="177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47"/>
    </row>
    <row r="189" spans="2:50" hidden="1">
      <c r="B189" s="456"/>
      <c r="C189" s="95">
        <v>3</v>
      </c>
      <c r="D189" s="95" t="s">
        <v>230</v>
      </c>
      <c r="E189" s="95">
        <v>17</v>
      </c>
      <c r="F189" s="95">
        <v>2000</v>
      </c>
      <c r="G189" s="177">
        <f t="shared" si="182"/>
        <v>117.64705882352941</v>
      </c>
      <c r="H189" s="475"/>
      <c r="I189" s="153">
        <f t="shared" si="183"/>
        <v>17</v>
      </c>
      <c r="J189" s="153">
        <f t="shared" si="183"/>
        <v>1913.0945053198291</v>
      </c>
      <c r="K189" s="154">
        <f t="shared" si="183"/>
        <v>112.53497090116642</v>
      </c>
      <c r="L189" s="473"/>
      <c r="M189" s="153">
        <f t="shared" si="184"/>
        <v>3</v>
      </c>
      <c r="N189" s="448"/>
      <c r="O189" s="448"/>
      <c r="P189" s="95">
        <v>17</v>
      </c>
      <c r="Q189" s="177">
        <v>1904.150943396226</v>
      </c>
      <c r="R189" s="177">
        <f t="shared" si="185"/>
        <v>112.00887902330741</v>
      </c>
      <c r="S189" s="95">
        <f t="shared" si="186"/>
        <v>3</v>
      </c>
      <c r="T189" s="447"/>
      <c r="U189" s="95">
        <v>17</v>
      </c>
      <c r="V189" s="177">
        <v>1911.8446601941746</v>
      </c>
      <c r="W189" s="177">
        <f t="shared" si="187"/>
        <v>112.46145059965733</v>
      </c>
      <c r="X189" s="95">
        <f t="shared" si="188"/>
        <v>3</v>
      </c>
      <c r="Y189" s="447"/>
      <c r="Z189" s="95">
        <v>17</v>
      </c>
      <c r="AA189" s="177">
        <v>1915.1020408163261</v>
      </c>
      <c r="AB189" s="177">
        <f t="shared" si="189"/>
        <v>112.65306122448976</v>
      </c>
      <c r="AC189" s="95">
        <f t="shared" si="190"/>
        <v>3</v>
      </c>
      <c r="AD189" s="447"/>
      <c r="AE189" s="95">
        <v>17</v>
      </c>
      <c r="AF189" s="177">
        <v>1918.1818181818189</v>
      </c>
      <c r="AG189" s="177">
        <f t="shared" si="191"/>
        <v>112.83422459893052</v>
      </c>
      <c r="AH189" s="95">
        <f t="shared" si="192"/>
        <v>3</v>
      </c>
      <c r="AI189" s="447"/>
      <c r="AJ189" s="95">
        <v>17</v>
      </c>
      <c r="AK189" s="177">
        <v>1916.5714285714278</v>
      </c>
      <c r="AL189" s="177">
        <f t="shared" si="193"/>
        <v>112.73949579831928</v>
      </c>
      <c r="AM189" s="95">
        <f t="shared" si="194"/>
        <v>2</v>
      </c>
      <c r="AN189" s="447"/>
      <c r="AO189" s="95">
        <v>17</v>
      </c>
      <c r="AP189" s="177">
        <v>1914.7826086956534</v>
      </c>
      <c r="AQ189" s="177">
        <f t="shared" si="195"/>
        <v>112.63427109974431</v>
      </c>
      <c r="AR189" s="95">
        <f t="shared" si="196"/>
        <v>3</v>
      </c>
      <c r="AS189" s="447"/>
      <c r="AT189" s="95">
        <v>17</v>
      </c>
      <c r="AU189" s="177">
        <v>1911.0280373831779</v>
      </c>
      <c r="AV189" s="177">
        <f t="shared" si="197"/>
        <v>112.41341396371635</v>
      </c>
      <c r="AW189" s="95">
        <f t="shared" si="198"/>
        <v>2</v>
      </c>
      <c r="AX189" s="447"/>
    </row>
    <row r="190" spans="2:50" hidden="1">
      <c r="B190" s="456"/>
      <c r="C190" s="95">
        <v>4</v>
      </c>
      <c r="D190" s="95" t="s">
        <v>231</v>
      </c>
      <c r="E190" s="95">
        <v>17</v>
      </c>
      <c r="F190" s="95">
        <v>2000</v>
      </c>
      <c r="G190" s="177">
        <f t="shared" si="182"/>
        <v>117.64705882352941</v>
      </c>
      <c r="H190" s="475"/>
      <c r="I190" s="153">
        <f>IFERROR(AVERAGE(P190,U190,Z190,AE190,AJ190,AO190,AT190),"")</f>
        <v>17</v>
      </c>
      <c r="J190" s="153">
        <f>IFERROR(AVERAGE(Q190,V190,AA190,AF190,AK190,AP190,AU190),"")</f>
        <v>1916.1587181138491</v>
      </c>
      <c r="K190" s="154">
        <f>IFERROR(AVERAGE(R190,W190,AB190,AG190,AL190,AQ190,AV190),"")</f>
        <v>112.71521871257934</v>
      </c>
      <c r="L190" s="473"/>
      <c r="M190" s="153">
        <f t="shared" si="184"/>
        <v>2</v>
      </c>
      <c r="N190" s="448"/>
      <c r="O190" s="448"/>
      <c r="P190" s="95">
        <v>17</v>
      </c>
      <c r="Q190" s="177">
        <v>1919.9999999999995</v>
      </c>
      <c r="R190" s="177">
        <f t="shared" si="185"/>
        <v>112.9411764705882</v>
      </c>
      <c r="S190" s="95">
        <f t="shared" si="186"/>
        <v>2</v>
      </c>
      <c r="T190" s="447"/>
      <c r="U190" s="95">
        <v>17</v>
      </c>
      <c r="V190" s="177">
        <v>1912.3529411764714</v>
      </c>
      <c r="W190" s="177">
        <f t="shared" si="187"/>
        <v>112.49134948096891</v>
      </c>
      <c r="X190" s="95">
        <f t="shared" si="188"/>
        <v>2</v>
      </c>
      <c r="Y190" s="447"/>
      <c r="Z190" s="95">
        <v>17</v>
      </c>
      <c r="AA190" s="177">
        <v>1918.7878787878794</v>
      </c>
      <c r="AB190" s="177">
        <f t="shared" si="189"/>
        <v>112.86987522281643</v>
      </c>
      <c r="AC190" s="95">
        <f t="shared" si="190"/>
        <v>2</v>
      </c>
      <c r="AD190" s="447"/>
      <c r="AE190" s="95">
        <v>17</v>
      </c>
      <c r="AF190" s="177">
        <v>1925.6756756756763</v>
      </c>
      <c r="AG190" s="177">
        <f t="shared" si="191"/>
        <v>113.27503974562802</v>
      </c>
      <c r="AH190" s="95">
        <f t="shared" si="192"/>
        <v>2</v>
      </c>
      <c r="AI190" s="447"/>
      <c r="AJ190" s="95">
        <v>17</v>
      </c>
      <c r="AK190" s="177">
        <v>1911.428571428572</v>
      </c>
      <c r="AL190" s="177">
        <f t="shared" si="193"/>
        <v>112.43697478991601</v>
      </c>
      <c r="AM190" s="95">
        <f t="shared" si="194"/>
        <v>3</v>
      </c>
      <c r="AN190" s="447"/>
      <c r="AO190" s="95">
        <v>17</v>
      </c>
      <c r="AP190" s="177">
        <v>1915.3246753246742</v>
      </c>
      <c r="AQ190" s="177">
        <f t="shared" si="195"/>
        <v>112.66615737203966</v>
      </c>
      <c r="AR190" s="95">
        <f t="shared" si="196"/>
        <v>2</v>
      </c>
      <c r="AS190" s="447"/>
      <c r="AT190" s="95">
        <v>17</v>
      </c>
      <c r="AU190" s="177">
        <v>1909.5412844036696</v>
      </c>
      <c r="AV190" s="177">
        <f t="shared" si="197"/>
        <v>112.32595790609821</v>
      </c>
      <c r="AW190" s="95">
        <f t="shared" si="198"/>
        <v>3</v>
      </c>
      <c r="AX190" s="447"/>
    </row>
    <row r="191" spans="2:50" hidden="1">
      <c r="B191" s="456"/>
      <c r="C191" s="95">
        <v>5</v>
      </c>
      <c r="D191" s="95" t="s">
        <v>232</v>
      </c>
      <c r="E191" s="95">
        <v>8</v>
      </c>
      <c r="F191" s="95">
        <v>1500</v>
      </c>
      <c r="G191" s="177">
        <f t="shared" si="182"/>
        <v>187.5</v>
      </c>
      <c r="H191" s="475"/>
      <c r="I191" s="153">
        <f t="shared" ref="I191:K201" si="199">IFERROR(AVERAGE(P191,U191,Z191,AE191,AJ191,AO191,AT191),"")</f>
        <v>8</v>
      </c>
      <c r="J191" s="153">
        <f t="shared" si="199"/>
        <v>1435.6099307359905</v>
      </c>
      <c r="K191" s="154">
        <f t="shared" si="199"/>
        <v>179.45124134199881</v>
      </c>
      <c r="L191" s="473"/>
      <c r="M191" s="153">
        <f t="shared" si="184"/>
        <v>1</v>
      </c>
      <c r="N191" s="448"/>
      <c r="O191" s="448"/>
      <c r="P191" s="95">
        <v>8</v>
      </c>
      <c r="Q191" s="177">
        <v>1437.5510204081629</v>
      </c>
      <c r="R191" s="177">
        <f t="shared" si="185"/>
        <v>179.69387755102036</v>
      </c>
      <c r="S191" s="95">
        <f t="shared" si="186"/>
        <v>1</v>
      </c>
      <c r="T191" s="447"/>
      <c r="U191" s="95">
        <v>8</v>
      </c>
      <c r="V191" s="177">
        <v>1434.2068965517244</v>
      </c>
      <c r="W191" s="177">
        <f t="shared" si="187"/>
        <v>179.27586206896555</v>
      </c>
      <c r="X191" s="95">
        <f t="shared" si="188"/>
        <v>1</v>
      </c>
      <c r="Y191" s="447"/>
      <c r="Z191" s="95">
        <v>8</v>
      </c>
      <c r="AA191" s="177">
        <v>1436.0294117647059</v>
      </c>
      <c r="AB191" s="177">
        <f t="shared" si="189"/>
        <v>179.50367647058823</v>
      </c>
      <c r="AC191" s="95">
        <f t="shared" si="190"/>
        <v>1</v>
      </c>
      <c r="AD191" s="447"/>
      <c r="AE191" s="95">
        <v>8</v>
      </c>
      <c r="AF191" s="177">
        <v>1434.1592920353983</v>
      </c>
      <c r="AG191" s="177">
        <f t="shared" si="191"/>
        <v>179.26991150442478</v>
      </c>
      <c r="AH191" s="95">
        <f t="shared" si="192"/>
        <v>1</v>
      </c>
      <c r="AI191" s="447"/>
      <c r="AJ191" s="95">
        <v>8</v>
      </c>
      <c r="AK191" s="177">
        <v>1437.2477064220182</v>
      </c>
      <c r="AL191" s="177">
        <f t="shared" si="193"/>
        <v>179.65596330275227</v>
      </c>
      <c r="AM191" s="95">
        <f t="shared" si="194"/>
        <v>1</v>
      </c>
      <c r="AN191" s="447"/>
      <c r="AO191" s="95">
        <v>8</v>
      </c>
      <c r="AP191" s="177">
        <v>1436.7857142857144</v>
      </c>
      <c r="AQ191" s="177">
        <f t="shared" si="195"/>
        <v>179.59821428571431</v>
      </c>
      <c r="AR191" s="95">
        <f t="shared" si="196"/>
        <v>1</v>
      </c>
      <c r="AS191" s="447"/>
      <c r="AT191" s="95">
        <v>8</v>
      </c>
      <c r="AU191" s="177">
        <v>1433.2894736842106</v>
      </c>
      <c r="AV191" s="177">
        <f t="shared" si="197"/>
        <v>179.16118421052633</v>
      </c>
      <c r="AW191" s="95">
        <f t="shared" si="198"/>
        <v>1</v>
      </c>
      <c r="AX191" s="447"/>
    </row>
    <row r="192" spans="2:50" hidden="1">
      <c r="B192" s="456"/>
      <c r="C192" s="95">
        <v>6</v>
      </c>
      <c r="D192" s="95" t="s">
        <v>233</v>
      </c>
      <c r="E192" s="95">
        <v>20</v>
      </c>
      <c r="F192" s="95">
        <v>1500</v>
      </c>
      <c r="G192" s="177">
        <f t="shared" si="182"/>
        <v>75</v>
      </c>
      <c r="H192" s="475"/>
      <c r="I192" s="153">
        <f t="shared" si="199"/>
        <v>20</v>
      </c>
      <c r="J192" s="153">
        <f t="shared" si="199"/>
        <v>1435.2910610970405</v>
      </c>
      <c r="K192" s="154">
        <f t="shared" si="199"/>
        <v>71.76455305485203</v>
      </c>
      <c r="L192" s="473"/>
      <c r="M192" s="153">
        <f t="shared" si="184"/>
        <v>6</v>
      </c>
      <c r="N192" s="448"/>
      <c r="O192" s="448"/>
      <c r="P192" s="95">
        <v>20</v>
      </c>
      <c r="Q192" s="177">
        <v>1433.5570469798654</v>
      </c>
      <c r="R192" s="177">
        <f t="shared" si="185"/>
        <v>71.67785234899327</v>
      </c>
      <c r="S192" s="95">
        <f t="shared" si="186"/>
        <v>6</v>
      </c>
      <c r="T192" s="447"/>
      <c r="U192" s="95">
        <v>20</v>
      </c>
      <c r="V192" s="177">
        <v>1430.6756756756754</v>
      </c>
      <c r="W192" s="177">
        <f t="shared" si="187"/>
        <v>71.533783783783775</v>
      </c>
      <c r="X192" s="95">
        <f t="shared" si="188"/>
        <v>6</v>
      </c>
      <c r="Y192" s="447"/>
      <c r="Z192" s="95">
        <v>20</v>
      </c>
      <c r="AA192" s="177">
        <v>1435.4198473282443</v>
      </c>
      <c r="AB192" s="177">
        <f t="shared" si="189"/>
        <v>71.770992366412216</v>
      </c>
      <c r="AC192" s="95">
        <f t="shared" si="190"/>
        <v>6</v>
      </c>
      <c r="AD192" s="447"/>
      <c r="AE192" s="95">
        <v>20</v>
      </c>
      <c r="AF192" s="177">
        <v>1431.4285714285718</v>
      </c>
      <c r="AG192" s="177">
        <f t="shared" si="191"/>
        <v>71.571428571428584</v>
      </c>
      <c r="AH192" s="95">
        <f t="shared" si="192"/>
        <v>6</v>
      </c>
      <c r="AI192" s="447"/>
      <c r="AJ192" s="95">
        <v>20</v>
      </c>
      <c r="AK192" s="177">
        <v>1438.2000000000003</v>
      </c>
      <c r="AL192" s="177">
        <f t="shared" si="193"/>
        <v>71.910000000000011</v>
      </c>
      <c r="AM192" s="95">
        <f t="shared" si="194"/>
        <v>6</v>
      </c>
      <c r="AN192" s="447"/>
      <c r="AO192" s="95">
        <v>20</v>
      </c>
      <c r="AP192" s="177">
        <v>1438.1818181818185</v>
      </c>
      <c r="AQ192" s="177">
        <f t="shared" si="195"/>
        <v>71.909090909090921</v>
      </c>
      <c r="AR192" s="95">
        <f t="shared" si="196"/>
        <v>6</v>
      </c>
      <c r="AS192" s="447"/>
      <c r="AT192" s="95">
        <v>20</v>
      </c>
      <c r="AU192" s="177">
        <v>1439.5744680851067</v>
      </c>
      <c r="AV192" s="177">
        <f t="shared" si="197"/>
        <v>71.978723404255334</v>
      </c>
      <c r="AW192" s="95">
        <f t="shared" si="198"/>
        <v>6</v>
      </c>
      <c r="AX192" s="447"/>
    </row>
    <row r="193" spans="2:50" hidden="1">
      <c r="B193" s="456"/>
      <c r="C193" s="95">
        <v>7</v>
      </c>
      <c r="D193" s="95"/>
      <c r="E193" s="95"/>
      <c r="F193" s="95"/>
      <c r="G193" s="95"/>
      <c r="H193" s="475"/>
      <c r="I193" s="153" t="str">
        <f t="shared" si="199"/>
        <v/>
      </c>
      <c r="J193" s="153" t="str">
        <f t="shared" si="199"/>
        <v/>
      </c>
      <c r="K193" s="154" t="str">
        <f t="shared" si="199"/>
        <v/>
      </c>
      <c r="L193" s="473"/>
      <c r="M193" s="153" t="str">
        <f t="shared" si="184"/>
        <v/>
      </c>
      <c r="N193" s="448"/>
      <c r="O193" s="448"/>
      <c r="P193" s="95"/>
      <c r="Q193" s="177"/>
      <c r="R193" s="177" t="str">
        <f t="shared" si="185"/>
        <v/>
      </c>
      <c r="S193" s="95" t="str">
        <f t="shared" si="186"/>
        <v/>
      </c>
      <c r="T193" s="447"/>
      <c r="U193" s="95"/>
      <c r="V193" s="177"/>
      <c r="W193" s="177" t="str">
        <f t="shared" si="187"/>
        <v/>
      </c>
      <c r="X193" s="95" t="str">
        <f t="shared" si="188"/>
        <v/>
      </c>
      <c r="Y193" s="447"/>
      <c r="Z193" s="95"/>
      <c r="AA193" s="177"/>
      <c r="AB193" s="177" t="str">
        <f t="shared" si="189"/>
        <v/>
      </c>
      <c r="AC193" s="95" t="str">
        <f t="shared" si="190"/>
        <v/>
      </c>
      <c r="AD193" s="447"/>
      <c r="AE193" s="95"/>
      <c r="AF193" s="177"/>
      <c r="AG193" s="177" t="str">
        <f t="shared" si="191"/>
        <v/>
      </c>
      <c r="AH193" s="95" t="str">
        <f t="shared" si="192"/>
        <v/>
      </c>
      <c r="AI193" s="447"/>
      <c r="AJ193" s="95"/>
      <c r="AK193" s="177"/>
      <c r="AL193" s="177" t="str">
        <f t="shared" si="193"/>
        <v/>
      </c>
      <c r="AM193" s="95" t="str">
        <f t="shared" si="194"/>
        <v/>
      </c>
      <c r="AN193" s="447"/>
      <c r="AO193" s="95"/>
      <c r="AP193" s="177"/>
      <c r="AQ193" s="177" t="str">
        <f t="shared" si="195"/>
        <v/>
      </c>
      <c r="AR193" s="95" t="str">
        <f t="shared" si="196"/>
        <v/>
      </c>
      <c r="AS193" s="447"/>
      <c r="AT193" s="95"/>
      <c r="AU193" s="177"/>
      <c r="AV193" s="177" t="str">
        <f t="shared" si="197"/>
        <v/>
      </c>
      <c r="AW193" s="95" t="str">
        <f t="shared" si="198"/>
        <v/>
      </c>
      <c r="AX193" s="447"/>
    </row>
    <row r="194" spans="2:50" hidden="1">
      <c r="B194" s="456"/>
      <c r="C194" s="95">
        <v>8</v>
      </c>
      <c r="D194" s="95"/>
      <c r="E194" s="95"/>
      <c r="F194" s="95"/>
      <c r="G194" s="95"/>
      <c r="H194" s="475"/>
      <c r="I194" s="153" t="str">
        <f t="shared" si="199"/>
        <v/>
      </c>
      <c r="J194" s="153" t="str">
        <f t="shared" si="199"/>
        <v/>
      </c>
      <c r="K194" s="154" t="str">
        <f t="shared" si="199"/>
        <v/>
      </c>
      <c r="L194" s="473"/>
      <c r="M194" s="153" t="str">
        <f t="shared" si="184"/>
        <v/>
      </c>
      <c r="N194" s="448"/>
      <c r="O194" s="448"/>
      <c r="P194" s="95"/>
      <c r="Q194" s="177"/>
      <c r="R194" s="177" t="str">
        <f t="shared" si="185"/>
        <v/>
      </c>
      <c r="S194" s="95" t="str">
        <f t="shared" si="186"/>
        <v/>
      </c>
      <c r="T194" s="447"/>
      <c r="U194" s="95"/>
      <c r="V194" s="177"/>
      <c r="W194" s="177" t="str">
        <f t="shared" si="187"/>
        <v/>
      </c>
      <c r="X194" s="95" t="str">
        <f t="shared" si="188"/>
        <v/>
      </c>
      <c r="Y194" s="447"/>
      <c r="Z194" s="95"/>
      <c r="AA194" s="177"/>
      <c r="AB194" s="177" t="str">
        <f t="shared" si="189"/>
        <v/>
      </c>
      <c r="AC194" s="95" t="str">
        <f t="shared" si="190"/>
        <v/>
      </c>
      <c r="AD194" s="447"/>
      <c r="AE194" s="95"/>
      <c r="AF194" s="177"/>
      <c r="AG194" s="177" t="str">
        <f t="shared" si="191"/>
        <v/>
      </c>
      <c r="AH194" s="95" t="str">
        <f t="shared" si="192"/>
        <v/>
      </c>
      <c r="AI194" s="447"/>
      <c r="AJ194" s="95"/>
      <c r="AK194" s="177"/>
      <c r="AL194" s="177" t="str">
        <f t="shared" si="193"/>
        <v/>
      </c>
      <c r="AM194" s="95" t="str">
        <f t="shared" si="194"/>
        <v/>
      </c>
      <c r="AN194" s="447"/>
      <c r="AO194" s="95"/>
      <c r="AP194" s="177"/>
      <c r="AQ194" s="177" t="str">
        <f t="shared" si="195"/>
        <v/>
      </c>
      <c r="AR194" s="95" t="str">
        <f t="shared" si="196"/>
        <v/>
      </c>
      <c r="AS194" s="447"/>
      <c r="AT194" s="95"/>
      <c r="AU194" s="177"/>
      <c r="AV194" s="177" t="str">
        <f t="shared" si="197"/>
        <v/>
      </c>
      <c r="AW194" s="95" t="str">
        <f t="shared" si="198"/>
        <v/>
      </c>
      <c r="AX194" s="447"/>
    </row>
    <row r="195" spans="2:50" hidden="1">
      <c r="B195" s="456"/>
      <c r="C195" s="95">
        <v>9</v>
      </c>
      <c r="D195" s="95"/>
      <c r="E195" s="95"/>
      <c r="F195" s="95"/>
      <c r="G195" s="95"/>
      <c r="H195" s="475"/>
      <c r="I195" s="153" t="str">
        <f t="shared" si="199"/>
        <v/>
      </c>
      <c r="J195" s="153" t="str">
        <f t="shared" si="199"/>
        <v/>
      </c>
      <c r="K195" s="154" t="str">
        <f t="shared" si="199"/>
        <v/>
      </c>
      <c r="L195" s="473"/>
      <c r="M195" s="153" t="str">
        <f t="shared" si="184"/>
        <v/>
      </c>
      <c r="N195" s="448"/>
      <c r="O195" s="448"/>
      <c r="P195" s="95"/>
      <c r="Q195" s="177"/>
      <c r="R195" s="177" t="str">
        <f t="shared" si="185"/>
        <v/>
      </c>
      <c r="S195" s="95" t="str">
        <f t="shared" si="186"/>
        <v/>
      </c>
      <c r="T195" s="447"/>
      <c r="U195" s="95"/>
      <c r="V195" s="177"/>
      <c r="W195" s="177" t="str">
        <f t="shared" si="187"/>
        <v/>
      </c>
      <c r="X195" s="95" t="str">
        <f t="shared" si="188"/>
        <v/>
      </c>
      <c r="Y195" s="447"/>
      <c r="Z195" s="95"/>
      <c r="AA195" s="177"/>
      <c r="AB195" s="177" t="str">
        <f t="shared" si="189"/>
        <v/>
      </c>
      <c r="AC195" s="95" t="str">
        <f t="shared" si="190"/>
        <v/>
      </c>
      <c r="AD195" s="447"/>
      <c r="AE195" s="95"/>
      <c r="AF195" s="177"/>
      <c r="AG195" s="177" t="str">
        <f t="shared" si="191"/>
        <v/>
      </c>
      <c r="AH195" s="95" t="str">
        <f t="shared" si="192"/>
        <v/>
      </c>
      <c r="AI195" s="447"/>
      <c r="AJ195" s="95"/>
      <c r="AK195" s="177"/>
      <c r="AL195" s="177" t="str">
        <f t="shared" si="193"/>
        <v/>
      </c>
      <c r="AM195" s="95" t="str">
        <f t="shared" si="194"/>
        <v/>
      </c>
      <c r="AN195" s="447"/>
      <c r="AO195" s="95"/>
      <c r="AP195" s="177"/>
      <c r="AQ195" s="177" t="str">
        <f t="shared" si="195"/>
        <v/>
      </c>
      <c r="AR195" s="95" t="str">
        <f t="shared" si="196"/>
        <v/>
      </c>
      <c r="AS195" s="447"/>
      <c r="AT195" s="95"/>
      <c r="AU195" s="177"/>
      <c r="AV195" s="177" t="str">
        <f t="shared" si="197"/>
        <v/>
      </c>
      <c r="AW195" s="95" t="str">
        <f t="shared" si="198"/>
        <v/>
      </c>
      <c r="AX195" s="447"/>
    </row>
    <row r="196" spans="2:50" hidden="1">
      <c r="B196" s="456"/>
      <c r="C196" s="95">
        <v>10</v>
      </c>
      <c r="D196" s="95"/>
      <c r="E196" s="95"/>
      <c r="F196" s="95"/>
      <c r="G196" s="95"/>
      <c r="H196" s="475"/>
      <c r="I196" s="153" t="str">
        <f t="shared" si="199"/>
        <v/>
      </c>
      <c r="J196" s="153" t="str">
        <f t="shared" si="199"/>
        <v/>
      </c>
      <c r="K196" s="154" t="str">
        <f t="shared" si="199"/>
        <v/>
      </c>
      <c r="L196" s="473"/>
      <c r="M196" s="153" t="str">
        <f t="shared" si="184"/>
        <v/>
      </c>
      <c r="N196" s="448"/>
      <c r="O196" s="448"/>
      <c r="P196" s="95"/>
      <c r="Q196" s="177"/>
      <c r="R196" s="177" t="str">
        <f t="shared" si="185"/>
        <v/>
      </c>
      <c r="S196" s="95" t="str">
        <f t="shared" si="186"/>
        <v/>
      </c>
      <c r="T196" s="447"/>
      <c r="U196" s="95"/>
      <c r="V196" s="177"/>
      <c r="W196" s="177" t="str">
        <f t="shared" si="187"/>
        <v/>
      </c>
      <c r="X196" s="95" t="str">
        <f t="shared" si="188"/>
        <v/>
      </c>
      <c r="Y196" s="447"/>
      <c r="Z196" s="95"/>
      <c r="AA196" s="177"/>
      <c r="AB196" s="177" t="str">
        <f t="shared" si="189"/>
        <v/>
      </c>
      <c r="AC196" s="95" t="str">
        <f t="shared" si="190"/>
        <v/>
      </c>
      <c r="AD196" s="447"/>
      <c r="AE196" s="95"/>
      <c r="AF196" s="177"/>
      <c r="AG196" s="177" t="str">
        <f t="shared" si="191"/>
        <v/>
      </c>
      <c r="AH196" s="95" t="str">
        <f t="shared" si="192"/>
        <v/>
      </c>
      <c r="AI196" s="447"/>
      <c r="AJ196" s="95"/>
      <c r="AK196" s="177"/>
      <c r="AL196" s="177" t="str">
        <f t="shared" si="193"/>
        <v/>
      </c>
      <c r="AM196" s="95" t="str">
        <f t="shared" si="194"/>
        <v/>
      </c>
      <c r="AN196" s="447"/>
      <c r="AO196" s="95"/>
      <c r="AP196" s="177"/>
      <c r="AQ196" s="177" t="str">
        <f t="shared" si="195"/>
        <v/>
      </c>
      <c r="AR196" s="95" t="str">
        <f t="shared" si="196"/>
        <v/>
      </c>
      <c r="AS196" s="447"/>
      <c r="AT196" s="95"/>
      <c r="AU196" s="177"/>
      <c r="AV196" s="177" t="str">
        <f t="shared" si="197"/>
        <v/>
      </c>
      <c r="AW196" s="95" t="str">
        <f t="shared" si="198"/>
        <v/>
      </c>
      <c r="AX196" s="447"/>
    </row>
    <row r="197" spans="2:50" hidden="1">
      <c r="B197" s="456"/>
      <c r="C197" s="95">
        <v>11</v>
      </c>
      <c r="D197" s="95"/>
      <c r="E197" s="95"/>
      <c r="F197" s="95"/>
      <c r="G197" s="95"/>
      <c r="H197" s="475"/>
      <c r="I197" s="153" t="str">
        <f t="shared" si="199"/>
        <v/>
      </c>
      <c r="J197" s="153" t="str">
        <f t="shared" si="199"/>
        <v/>
      </c>
      <c r="K197" s="154" t="str">
        <f t="shared" si="199"/>
        <v/>
      </c>
      <c r="L197" s="473"/>
      <c r="M197" s="153" t="str">
        <f t="shared" si="184"/>
        <v/>
      </c>
      <c r="N197" s="448"/>
      <c r="O197" s="448"/>
      <c r="P197" s="95"/>
      <c r="Q197" s="177"/>
      <c r="R197" s="177" t="str">
        <f t="shared" si="185"/>
        <v/>
      </c>
      <c r="S197" s="95" t="str">
        <f t="shared" si="186"/>
        <v/>
      </c>
      <c r="T197" s="447"/>
      <c r="U197" s="95"/>
      <c r="V197" s="177"/>
      <c r="W197" s="177" t="str">
        <f t="shared" si="187"/>
        <v/>
      </c>
      <c r="X197" s="95" t="str">
        <f t="shared" si="188"/>
        <v/>
      </c>
      <c r="Y197" s="447"/>
      <c r="Z197" s="95"/>
      <c r="AA197" s="177"/>
      <c r="AB197" s="177" t="str">
        <f t="shared" si="189"/>
        <v/>
      </c>
      <c r="AC197" s="95" t="str">
        <f t="shared" si="190"/>
        <v/>
      </c>
      <c r="AD197" s="447"/>
      <c r="AE197" s="95"/>
      <c r="AF197" s="177"/>
      <c r="AG197" s="177" t="str">
        <f t="shared" si="191"/>
        <v/>
      </c>
      <c r="AH197" s="95" t="str">
        <f t="shared" si="192"/>
        <v/>
      </c>
      <c r="AI197" s="447"/>
      <c r="AJ197" s="95"/>
      <c r="AK197" s="177"/>
      <c r="AL197" s="177" t="str">
        <f t="shared" si="193"/>
        <v/>
      </c>
      <c r="AM197" s="95" t="str">
        <f t="shared" si="194"/>
        <v/>
      </c>
      <c r="AN197" s="447"/>
      <c r="AO197" s="95"/>
      <c r="AP197" s="177"/>
      <c r="AQ197" s="177" t="str">
        <f t="shared" si="195"/>
        <v/>
      </c>
      <c r="AR197" s="95" t="str">
        <f t="shared" si="196"/>
        <v/>
      </c>
      <c r="AS197" s="447"/>
      <c r="AT197" s="95"/>
      <c r="AU197" s="177"/>
      <c r="AV197" s="177" t="str">
        <f t="shared" si="197"/>
        <v/>
      </c>
      <c r="AW197" s="95" t="str">
        <f t="shared" si="198"/>
        <v/>
      </c>
      <c r="AX197" s="447"/>
    </row>
    <row r="198" spans="2:50" hidden="1">
      <c r="B198" s="456"/>
      <c r="C198" s="95">
        <v>12</v>
      </c>
      <c r="D198" s="95"/>
      <c r="E198" s="95"/>
      <c r="F198" s="95"/>
      <c r="G198" s="95"/>
      <c r="H198" s="475"/>
      <c r="I198" s="153" t="str">
        <f t="shared" si="199"/>
        <v/>
      </c>
      <c r="J198" s="153" t="str">
        <f t="shared" si="199"/>
        <v/>
      </c>
      <c r="K198" s="154" t="str">
        <f t="shared" si="199"/>
        <v/>
      </c>
      <c r="L198" s="473"/>
      <c r="M198" s="153" t="str">
        <f t="shared" si="184"/>
        <v/>
      </c>
      <c r="N198" s="448"/>
      <c r="O198" s="448"/>
      <c r="P198" s="95"/>
      <c r="Q198" s="177"/>
      <c r="R198" s="177" t="str">
        <f t="shared" si="185"/>
        <v/>
      </c>
      <c r="S198" s="95" t="str">
        <f t="shared" si="186"/>
        <v/>
      </c>
      <c r="T198" s="447"/>
      <c r="U198" s="95"/>
      <c r="V198" s="177"/>
      <c r="W198" s="177" t="str">
        <f t="shared" si="187"/>
        <v/>
      </c>
      <c r="X198" s="95" t="str">
        <f t="shared" si="188"/>
        <v/>
      </c>
      <c r="Y198" s="447"/>
      <c r="Z198" s="95"/>
      <c r="AA198" s="177"/>
      <c r="AB198" s="177" t="str">
        <f t="shared" si="189"/>
        <v/>
      </c>
      <c r="AC198" s="95" t="str">
        <f t="shared" si="190"/>
        <v/>
      </c>
      <c r="AD198" s="447"/>
      <c r="AE198" s="95"/>
      <c r="AF198" s="177"/>
      <c r="AG198" s="177" t="str">
        <f t="shared" si="191"/>
        <v/>
      </c>
      <c r="AH198" s="95" t="str">
        <f t="shared" si="192"/>
        <v/>
      </c>
      <c r="AI198" s="447"/>
      <c r="AJ198" s="95"/>
      <c r="AK198" s="177"/>
      <c r="AL198" s="177" t="str">
        <f t="shared" si="193"/>
        <v/>
      </c>
      <c r="AM198" s="95" t="str">
        <f t="shared" si="194"/>
        <v/>
      </c>
      <c r="AN198" s="447"/>
      <c r="AO198" s="95"/>
      <c r="AP198" s="177"/>
      <c r="AQ198" s="177" t="str">
        <f t="shared" si="195"/>
        <v/>
      </c>
      <c r="AR198" s="95" t="str">
        <f t="shared" si="196"/>
        <v/>
      </c>
      <c r="AS198" s="447"/>
      <c r="AT198" s="95"/>
      <c r="AU198" s="177"/>
      <c r="AV198" s="177" t="str">
        <f t="shared" si="197"/>
        <v/>
      </c>
      <c r="AW198" s="95" t="str">
        <f t="shared" si="198"/>
        <v/>
      </c>
      <c r="AX198" s="447"/>
    </row>
    <row r="199" spans="2:50" hidden="1">
      <c r="B199" s="456"/>
      <c r="C199" s="95">
        <v>13</v>
      </c>
      <c r="D199" s="95"/>
      <c r="E199" s="95"/>
      <c r="F199" s="95"/>
      <c r="G199" s="95"/>
      <c r="H199" s="475"/>
      <c r="I199" s="153" t="str">
        <f t="shared" si="199"/>
        <v/>
      </c>
      <c r="J199" s="153" t="str">
        <f t="shared" si="199"/>
        <v/>
      </c>
      <c r="K199" s="154" t="str">
        <f t="shared" si="199"/>
        <v/>
      </c>
      <c r="L199" s="473"/>
      <c r="M199" s="153" t="str">
        <f t="shared" si="184"/>
        <v/>
      </c>
      <c r="N199" s="448"/>
      <c r="O199" s="448"/>
      <c r="P199" s="95"/>
      <c r="Q199" s="177"/>
      <c r="R199" s="177" t="str">
        <f t="shared" si="185"/>
        <v/>
      </c>
      <c r="S199" s="95" t="str">
        <f t="shared" si="186"/>
        <v/>
      </c>
      <c r="T199" s="447"/>
      <c r="U199" s="95"/>
      <c r="V199" s="177"/>
      <c r="W199" s="177" t="str">
        <f t="shared" si="187"/>
        <v/>
      </c>
      <c r="X199" s="95" t="str">
        <f t="shared" si="188"/>
        <v/>
      </c>
      <c r="Y199" s="447"/>
      <c r="Z199" s="95"/>
      <c r="AA199" s="177"/>
      <c r="AB199" s="177" t="str">
        <f t="shared" si="189"/>
        <v/>
      </c>
      <c r="AC199" s="95" t="str">
        <f t="shared" si="190"/>
        <v/>
      </c>
      <c r="AD199" s="447"/>
      <c r="AE199" s="95"/>
      <c r="AF199" s="177"/>
      <c r="AG199" s="177" t="str">
        <f t="shared" si="191"/>
        <v/>
      </c>
      <c r="AH199" s="95" t="str">
        <f t="shared" si="192"/>
        <v/>
      </c>
      <c r="AI199" s="447"/>
      <c r="AJ199" s="95"/>
      <c r="AK199" s="177"/>
      <c r="AL199" s="177" t="str">
        <f t="shared" si="193"/>
        <v/>
      </c>
      <c r="AM199" s="95" t="str">
        <f t="shared" si="194"/>
        <v/>
      </c>
      <c r="AN199" s="447"/>
      <c r="AO199" s="95"/>
      <c r="AP199" s="177"/>
      <c r="AQ199" s="177" t="str">
        <f t="shared" si="195"/>
        <v/>
      </c>
      <c r="AR199" s="95" t="str">
        <f t="shared" si="196"/>
        <v/>
      </c>
      <c r="AS199" s="447"/>
      <c r="AT199" s="95"/>
      <c r="AU199" s="177"/>
      <c r="AV199" s="177" t="str">
        <f t="shared" si="197"/>
        <v/>
      </c>
      <c r="AW199" s="95" t="str">
        <f t="shared" si="198"/>
        <v/>
      </c>
      <c r="AX199" s="447"/>
    </row>
    <row r="200" spans="2:50" hidden="1">
      <c r="B200" s="456"/>
      <c r="C200" s="95">
        <v>14</v>
      </c>
      <c r="D200" s="95"/>
      <c r="E200" s="95"/>
      <c r="F200" s="95"/>
      <c r="G200" s="95"/>
      <c r="H200" s="475"/>
      <c r="I200" s="153" t="str">
        <f t="shared" si="199"/>
        <v/>
      </c>
      <c r="J200" s="153" t="str">
        <f t="shared" si="199"/>
        <v/>
      </c>
      <c r="K200" s="154" t="str">
        <f t="shared" si="199"/>
        <v/>
      </c>
      <c r="L200" s="473"/>
      <c r="M200" s="153" t="str">
        <f t="shared" si="184"/>
        <v/>
      </c>
      <c r="N200" s="448"/>
      <c r="O200" s="448"/>
      <c r="P200" s="95"/>
      <c r="Q200" s="177"/>
      <c r="R200" s="177" t="str">
        <f t="shared" si="185"/>
        <v/>
      </c>
      <c r="S200" s="95" t="str">
        <f t="shared" si="186"/>
        <v/>
      </c>
      <c r="T200" s="447"/>
      <c r="U200" s="95"/>
      <c r="V200" s="177"/>
      <c r="W200" s="177" t="str">
        <f t="shared" si="187"/>
        <v/>
      </c>
      <c r="X200" s="95" t="str">
        <f t="shared" si="188"/>
        <v/>
      </c>
      <c r="Y200" s="447"/>
      <c r="Z200" s="95"/>
      <c r="AA200" s="177"/>
      <c r="AB200" s="177" t="str">
        <f t="shared" si="189"/>
        <v/>
      </c>
      <c r="AC200" s="95" t="str">
        <f t="shared" si="190"/>
        <v/>
      </c>
      <c r="AD200" s="447"/>
      <c r="AE200" s="95"/>
      <c r="AF200" s="177"/>
      <c r="AG200" s="177" t="str">
        <f t="shared" si="191"/>
        <v/>
      </c>
      <c r="AH200" s="95" t="str">
        <f t="shared" si="192"/>
        <v/>
      </c>
      <c r="AI200" s="447"/>
      <c r="AJ200" s="95"/>
      <c r="AK200" s="177"/>
      <c r="AL200" s="177" t="str">
        <f t="shared" si="193"/>
        <v/>
      </c>
      <c r="AM200" s="95" t="str">
        <f t="shared" si="194"/>
        <v/>
      </c>
      <c r="AN200" s="447"/>
      <c r="AO200" s="95"/>
      <c r="AP200" s="177"/>
      <c r="AQ200" s="177" t="str">
        <f t="shared" si="195"/>
        <v/>
      </c>
      <c r="AR200" s="95" t="str">
        <f t="shared" si="196"/>
        <v/>
      </c>
      <c r="AS200" s="447"/>
      <c r="AT200" s="95"/>
      <c r="AU200" s="177"/>
      <c r="AV200" s="177" t="str">
        <f t="shared" si="197"/>
        <v/>
      </c>
      <c r="AW200" s="95" t="str">
        <f t="shared" si="198"/>
        <v/>
      </c>
      <c r="AX200" s="447"/>
    </row>
    <row r="201" spans="2:50" hidden="1">
      <c r="B201" s="456"/>
      <c r="C201" s="95">
        <v>15</v>
      </c>
      <c r="D201" s="95"/>
      <c r="E201" s="95"/>
      <c r="F201" s="95"/>
      <c r="G201" s="95"/>
      <c r="H201" s="476"/>
      <c r="I201" s="153" t="str">
        <f t="shared" si="199"/>
        <v/>
      </c>
      <c r="J201" s="153" t="str">
        <f t="shared" si="199"/>
        <v/>
      </c>
      <c r="K201" s="154" t="str">
        <f t="shared" si="199"/>
        <v/>
      </c>
      <c r="L201" s="473"/>
      <c r="M201" s="153" t="str">
        <f t="shared" si="184"/>
        <v/>
      </c>
      <c r="N201" s="448"/>
      <c r="O201" s="448"/>
      <c r="P201" s="95"/>
      <c r="Q201" s="177"/>
      <c r="R201" s="177" t="str">
        <f t="shared" si="185"/>
        <v/>
      </c>
      <c r="S201" s="95" t="str">
        <f t="shared" si="186"/>
        <v/>
      </c>
      <c r="T201" s="447"/>
      <c r="U201" s="95"/>
      <c r="V201" s="177"/>
      <c r="W201" s="177" t="str">
        <f t="shared" si="187"/>
        <v/>
      </c>
      <c r="X201" s="95" t="str">
        <f t="shared" si="188"/>
        <v/>
      </c>
      <c r="Y201" s="447"/>
      <c r="Z201" s="95"/>
      <c r="AA201" s="177"/>
      <c r="AB201" s="177" t="str">
        <f t="shared" si="189"/>
        <v/>
      </c>
      <c r="AC201" s="95" t="str">
        <f t="shared" si="190"/>
        <v/>
      </c>
      <c r="AD201" s="447"/>
      <c r="AE201" s="95"/>
      <c r="AF201" s="177"/>
      <c r="AG201" s="177" t="str">
        <f t="shared" si="191"/>
        <v/>
      </c>
      <c r="AH201" s="95" t="str">
        <f t="shared" si="192"/>
        <v/>
      </c>
      <c r="AI201" s="447"/>
      <c r="AJ201" s="95"/>
      <c r="AK201" s="177"/>
      <c r="AL201" s="177" t="str">
        <f t="shared" si="193"/>
        <v/>
      </c>
      <c r="AM201" s="95" t="str">
        <f t="shared" si="194"/>
        <v/>
      </c>
      <c r="AN201" s="447"/>
      <c r="AO201" s="95"/>
      <c r="AP201" s="177"/>
      <c r="AQ201" s="177" t="str">
        <f t="shared" si="195"/>
        <v/>
      </c>
      <c r="AR201" s="95" t="str">
        <f t="shared" si="196"/>
        <v/>
      </c>
      <c r="AS201" s="447"/>
      <c r="AT201" s="95"/>
      <c r="AU201" s="177"/>
      <c r="AV201" s="177" t="str">
        <f t="shared" si="197"/>
        <v/>
      </c>
      <c r="AW201" s="95" t="str">
        <f t="shared" si="198"/>
        <v/>
      </c>
      <c r="AX201" s="447"/>
    </row>
    <row r="202" spans="2:50" ht="15.6" hidden="1">
      <c r="B202" s="460" t="s">
        <v>115</v>
      </c>
      <c r="C202" s="461"/>
      <c r="D202" s="461"/>
      <c r="E202" s="461"/>
      <c r="F202" s="461"/>
      <c r="G202" s="461"/>
      <c r="H202" s="461"/>
      <c r="I202" s="150"/>
      <c r="J202" s="150"/>
      <c r="K202" s="150"/>
      <c r="L202" s="150"/>
      <c r="M202" s="150"/>
      <c r="N202" s="448" t="s">
        <v>116</v>
      </c>
      <c r="O202" s="463" t="s">
        <v>63</v>
      </c>
      <c r="P202" s="465">
        <f>AT182+1</f>
        <v>45937</v>
      </c>
      <c r="Q202" s="456"/>
      <c r="R202" s="456"/>
      <c r="S202" s="456"/>
      <c r="T202" s="456"/>
      <c r="U202" s="465">
        <f>P202+1</f>
        <v>45938</v>
      </c>
      <c r="V202" s="456"/>
      <c r="W202" s="456"/>
      <c r="X202" s="456"/>
      <c r="Y202" s="456"/>
      <c r="Z202" s="465">
        <f>U202+1</f>
        <v>45939</v>
      </c>
      <c r="AA202" s="456"/>
      <c r="AB202" s="456"/>
      <c r="AC202" s="456"/>
      <c r="AD202" s="456"/>
      <c r="AE202" s="465">
        <f>Z202+1</f>
        <v>45940</v>
      </c>
      <c r="AF202" s="456"/>
      <c r="AG202" s="456"/>
      <c r="AH202" s="456"/>
      <c r="AI202" s="456"/>
      <c r="AJ202" s="465">
        <f>AE202+1</f>
        <v>45941</v>
      </c>
      <c r="AK202" s="456"/>
      <c r="AL202" s="456"/>
      <c r="AM202" s="456"/>
      <c r="AN202" s="456"/>
      <c r="AO202" s="465">
        <f>AJ202+1</f>
        <v>45942</v>
      </c>
      <c r="AP202" s="456"/>
      <c r="AQ202" s="456"/>
      <c r="AR202" s="456"/>
      <c r="AS202" s="456"/>
      <c r="AT202" s="465">
        <f>AO202+1</f>
        <v>45943</v>
      </c>
      <c r="AU202" s="456"/>
      <c r="AV202" s="456"/>
      <c r="AW202" s="456"/>
      <c r="AX202" s="456"/>
    </row>
    <row r="203" spans="2:50" ht="15.6" hidden="1">
      <c r="B203" s="462"/>
      <c r="C203" s="462"/>
      <c r="D203" s="462"/>
      <c r="E203" s="462"/>
      <c r="F203" s="462"/>
      <c r="G203" s="462"/>
      <c r="H203" s="462"/>
      <c r="I203" s="150"/>
      <c r="J203" s="150"/>
      <c r="K203" s="150"/>
      <c r="L203" s="150"/>
      <c r="M203" s="150"/>
      <c r="N203" s="448"/>
      <c r="O203" s="464"/>
      <c r="P203" s="465" t="s">
        <v>77</v>
      </c>
      <c r="Q203" s="456"/>
      <c r="R203" s="456"/>
      <c r="S203" s="456"/>
      <c r="T203" s="456"/>
      <c r="U203" s="465" t="s">
        <v>78</v>
      </c>
      <c r="V203" s="456"/>
      <c r="W203" s="456"/>
      <c r="X203" s="456"/>
      <c r="Y203" s="456"/>
      <c r="Z203" s="465" t="s">
        <v>79</v>
      </c>
      <c r="AA203" s="456"/>
      <c r="AB203" s="456"/>
      <c r="AC203" s="456"/>
      <c r="AD203" s="456"/>
      <c r="AE203" s="465" t="s">
        <v>74</v>
      </c>
      <c r="AF203" s="456"/>
      <c r="AG203" s="456"/>
      <c r="AH203" s="456"/>
      <c r="AI203" s="456"/>
      <c r="AJ203" s="465" t="s">
        <v>75</v>
      </c>
      <c r="AK203" s="456"/>
      <c r="AL203" s="456"/>
      <c r="AM203" s="456"/>
      <c r="AN203" s="456"/>
      <c r="AO203" s="465" t="s">
        <v>70</v>
      </c>
      <c r="AP203" s="456"/>
      <c r="AQ203" s="456"/>
      <c r="AR203" s="456"/>
      <c r="AS203" s="456"/>
      <c r="AT203" s="465" t="s">
        <v>76</v>
      </c>
      <c r="AU203" s="456"/>
      <c r="AV203" s="456"/>
      <c r="AW203" s="456"/>
      <c r="AX203" s="456"/>
    </row>
    <row r="204" spans="2:50" hidden="1">
      <c r="B204" s="448" t="s">
        <v>117</v>
      </c>
      <c r="C204" s="448" t="s">
        <v>118</v>
      </c>
      <c r="D204" s="448"/>
      <c r="E204" s="448" t="s">
        <v>119</v>
      </c>
      <c r="F204" s="448"/>
      <c r="G204" s="448"/>
      <c r="H204" s="452" t="s">
        <v>120</v>
      </c>
      <c r="I204" s="455" t="s">
        <v>121</v>
      </c>
      <c r="J204" s="455"/>
      <c r="K204" s="455"/>
      <c r="L204" s="455" t="s">
        <v>120</v>
      </c>
      <c r="M204" s="455" t="s">
        <v>122</v>
      </c>
      <c r="N204" s="448"/>
      <c r="O204" s="448" t="s">
        <v>123</v>
      </c>
      <c r="P204" s="449" t="s">
        <v>124</v>
      </c>
      <c r="Q204" s="450"/>
      <c r="R204" s="450"/>
      <c r="S204" s="451"/>
      <c r="T204" s="448" t="s">
        <v>120</v>
      </c>
      <c r="U204" s="449" t="s">
        <v>124</v>
      </c>
      <c r="V204" s="450"/>
      <c r="W204" s="450"/>
      <c r="X204" s="451"/>
      <c r="Y204" s="448" t="s">
        <v>120</v>
      </c>
      <c r="Z204" s="449" t="s">
        <v>124</v>
      </c>
      <c r="AA204" s="450"/>
      <c r="AB204" s="450"/>
      <c r="AC204" s="451"/>
      <c r="AD204" s="448" t="s">
        <v>120</v>
      </c>
      <c r="AE204" s="449" t="s">
        <v>124</v>
      </c>
      <c r="AF204" s="450"/>
      <c r="AG204" s="450"/>
      <c r="AH204" s="451"/>
      <c r="AI204" s="448" t="s">
        <v>120</v>
      </c>
      <c r="AJ204" s="449" t="s">
        <v>124</v>
      </c>
      <c r="AK204" s="450"/>
      <c r="AL204" s="450"/>
      <c r="AM204" s="451"/>
      <c r="AN204" s="448" t="s">
        <v>120</v>
      </c>
      <c r="AO204" s="449" t="s">
        <v>124</v>
      </c>
      <c r="AP204" s="450"/>
      <c r="AQ204" s="450"/>
      <c r="AR204" s="451"/>
      <c r="AS204" s="448" t="s">
        <v>120</v>
      </c>
      <c r="AT204" s="449" t="s">
        <v>124</v>
      </c>
      <c r="AU204" s="450"/>
      <c r="AV204" s="450"/>
      <c r="AW204" s="451"/>
      <c r="AX204" s="448" t="s">
        <v>120</v>
      </c>
    </row>
    <row r="205" spans="2:50" hidden="1">
      <c r="B205" s="448"/>
      <c r="C205" s="448"/>
      <c r="D205" s="448"/>
      <c r="E205" s="448" t="s">
        <v>125</v>
      </c>
      <c r="F205" s="448"/>
      <c r="G205" s="448"/>
      <c r="H205" s="453"/>
      <c r="I205" s="455" t="s">
        <v>125</v>
      </c>
      <c r="J205" s="455"/>
      <c r="K205" s="455"/>
      <c r="L205" s="455"/>
      <c r="M205" s="455"/>
      <c r="N205" s="448"/>
      <c r="O205" s="448"/>
      <c r="P205" s="449" t="s">
        <v>126</v>
      </c>
      <c r="Q205" s="450"/>
      <c r="R205" s="450"/>
      <c r="S205" s="451"/>
      <c r="T205" s="448"/>
      <c r="U205" s="449" t="s">
        <v>126</v>
      </c>
      <c r="V205" s="450"/>
      <c r="W205" s="450"/>
      <c r="X205" s="451"/>
      <c r="Y205" s="448"/>
      <c r="Z205" s="449" t="s">
        <v>126</v>
      </c>
      <c r="AA205" s="450"/>
      <c r="AB205" s="450"/>
      <c r="AC205" s="451"/>
      <c r="AD205" s="448"/>
      <c r="AE205" s="449" t="s">
        <v>126</v>
      </c>
      <c r="AF205" s="450"/>
      <c r="AG205" s="450"/>
      <c r="AH205" s="451"/>
      <c r="AI205" s="448"/>
      <c r="AJ205" s="449" t="s">
        <v>126</v>
      </c>
      <c r="AK205" s="450"/>
      <c r="AL205" s="450"/>
      <c r="AM205" s="451"/>
      <c r="AN205" s="448"/>
      <c r="AO205" s="449" t="s">
        <v>126</v>
      </c>
      <c r="AP205" s="450"/>
      <c r="AQ205" s="450"/>
      <c r="AR205" s="451"/>
      <c r="AS205" s="448"/>
      <c r="AT205" s="449" t="s">
        <v>126</v>
      </c>
      <c r="AU205" s="450"/>
      <c r="AV205" s="450"/>
      <c r="AW205" s="451"/>
      <c r="AX205" s="448"/>
    </row>
    <row r="206" spans="2:50" hidden="1">
      <c r="B206" s="448"/>
      <c r="C206" s="448"/>
      <c r="D206" s="448"/>
      <c r="E206" s="94" t="s">
        <v>127</v>
      </c>
      <c r="F206" s="94" t="s">
        <v>128</v>
      </c>
      <c r="G206" s="94" t="s">
        <v>129</v>
      </c>
      <c r="H206" s="454"/>
      <c r="I206" s="152" t="s">
        <v>127</v>
      </c>
      <c r="J206" s="152" t="s">
        <v>128</v>
      </c>
      <c r="K206" s="152" t="s">
        <v>129</v>
      </c>
      <c r="L206" s="455"/>
      <c r="M206" s="455"/>
      <c r="N206" s="448"/>
      <c r="O206" s="448"/>
      <c r="P206" s="94" t="s">
        <v>127</v>
      </c>
      <c r="Q206" s="94" t="s">
        <v>128</v>
      </c>
      <c r="R206" s="94" t="s">
        <v>129</v>
      </c>
      <c r="S206" s="94" t="s">
        <v>122</v>
      </c>
      <c r="T206" s="448"/>
      <c r="U206" s="94" t="s">
        <v>127</v>
      </c>
      <c r="V206" s="94" t="s">
        <v>128</v>
      </c>
      <c r="W206" s="94" t="s">
        <v>129</v>
      </c>
      <c r="X206" s="94" t="s">
        <v>122</v>
      </c>
      <c r="Y206" s="448"/>
      <c r="Z206" s="94" t="s">
        <v>127</v>
      </c>
      <c r="AA206" s="94" t="s">
        <v>128</v>
      </c>
      <c r="AB206" s="94" t="s">
        <v>129</v>
      </c>
      <c r="AC206" s="94" t="s">
        <v>122</v>
      </c>
      <c r="AD206" s="448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8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8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8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8"/>
    </row>
    <row r="207" spans="2:50" hidden="1">
      <c r="B207" s="456" t="s">
        <v>225</v>
      </c>
      <c r="C207" s="95">
        <f>C187</f>
        <v>1</v>
      </c>
      <c r="D207" s="95" t="s">
        <v>226</v>
      </c>
      <c r="E207" s="95">
        <v>19</v>
      </c>
      <c r="F207" s="95">
        <v>1500</v>
      </c>
      <c r="G207" s="177">
        <f t="shared" ref="G207:G212" si="200">F207/E207</f>
        <v>78.94736842105263</v>
      </c>
      <c r="H207" s="474">
        <f>AVERAGE(G207:G221)</f>
        <v>110.82946336429308</v>
      </c>
      <c r="I207" s="153">
        <f t="shared" ref="I207:I209" si="201">IFERROR(AVERAGE(P207,U207,Z207,AE207,AJ207,AO207,AT207),"")</f>
        <v>19</v>
      </c>
      <c r="J207" s="153">
        <f t="shared" ref="J207:J209" si="202">IFERROR(AVERAGE(Q207,V207,AA207,AF207,AK207,AP207,AU207),"")</f>
        <v>1430.9001916210186</v>
      </c>
      <c r="K207" s="154">
        <f t="shared" ref="K207:K209" si="203">IFERROR(AVERAGE(R207,W207,AB207,AG207,AL207,AQ207,AV207),"")</f>
        <v>75.310536401106248</v>
      </c>
      <c r="L207" s="473">
        <f>IFERROR(AVERAGE(K207:K221),"-")</f>
        <v>105.85411211955888</v>
      </c>
      <c r="M207" s="153">
        <f>IFERROR(RANK(K207, K$207:K$221),"")</f>
        <v>5</v>
      </c>
      <c r="N207" s="448"/>
      <c r="O207" s="448"/>
      <c r="P207" s="95">
        <v>19</v>
      </c>
      <c r="Q207" s="177">
        <v>1431.5942028985505</v>
      </c>
      <c r="R207" s="177">
        <f>IFERROR(Q207/P207,"")</f>
        <v>75.347063310450025</v>
      </c>
      <c r="S207" s="95">
        <f>IFERROR(RANK(R207, R$207:R$221),"")</f>
        <v>5</v>
      </c>
      <c r="T207" s="447">
        <f>AVERAGE(R207:R221)</f>
        <v>105.78916555577035</v>
      </c>
      <c r="U207" s="95">
        <v>19</v>
      </c>
      <c r="V207" s="177">
        <v>1430.3626943005181</v>
      </c>
      <c r="W207" s="177">
        <f>IFERROR(V207/U207,"")</f>
        <v>75.282247068448328</v>
      </c>
      <c r="X207" s="95">
        <f>IFERROR(RANK(W207, W$207:W$221),"")</f>
        <v>5</v>
      </c>
      <c r="Y207" s="447">
        <f>AVERAGE(W207:W221)</f>
        <v>105.88591637516787</v>
      </c>
      <c r="Z207" s="95">
        <v>19</v>
      </c>
      <c r="AA207" s="177">
        <v>1433.8064516129034</v>
      </c>
      <c r="AB207" s="177">
        <f>IFERROR(AA207/Z207,"")</f>
        <v>75.463497453310708</v>
      </c>
      <c r="AC207" s="95">
        <f>IFERROR(RANK(AB207, AB$207:AB$221),"")</f>
        <v>5</v>
      </c>
      <c r="AD207" s="447">
        <f>AVERAGE(AB207:AB221)</f>
        <v>106.1630347826503</v>
      </c>
      <c r="AE207" s="95">
        <v>19</v>
      </c>
      <c r="AF207" s="177">
        <v>1428.3221476510064</v>
      </c>
      <c r="AG207" s="177">
        <f>IFERROR(AF207/AE207,"")</f>
        <v>75.174849876368754</v>
      </c>
      <c r="AH207" s="95">
        <f>IFERROR(RANK(AG207, AG$207:AG$221),"")</f>
        <v>5</v>
      </c>
      <c r="AI207" s="447">
        <f>AVERAGE(AG207:AG221)</f>
        <v>105.55692474920022</v>
      </c>
      <c r="AJ207" s="95">
        <v>19</v>
      </c>
      <c r="AK207" s="177">
        <v>1431.3207547169811</v>
      </c>
      <c r="AL207" s="177">
        <f>IFERROR(AK207/AJ207,"")</f>
        <v>75.33267130089375</v>
      </c>
      <c r="AM207" s="95">
        <f>IFERROR(RANK(AL207, AL$207:AL$221),"")</f>
        <v>5</v>
      </c>
      <c r="AN207" s="447">
        <f>AVERAGE(AL207:AL221)</f>
        <v>105.98472904966216</v>
      </c>
      <c r="AO207" s="95">
        <v>19</v>
      </c>
      <c r="AP207" s="177">
        <v>1431.549295774648</v>
      </c>
      <c r="AQ207" s="177">
        <f>IFERROR(AP207/AO207,"")</f>
        <v>75.344699777613059</v>
      </c>
      <c r="AR207" s="95">
        <f>IFERROR(RANK(AQ207, AQ$207:AQ$221),"")</f>
        <v>5</v>
      </c>
      <c r="AS207" s="447">
        <f>AVERAGE(AQ207:AQ221)</f>
        <v>105.74820008208133</v>
      </c>
      <c r="AT207" s="95">
        <v>19</v>
      </c>
      <c r="AU207" s="177">
        <v>1429.3457943925234</v>
      </c>
      <c r="AV207" s="177">
        <f>IFERROR(AU207/AT207,"")</f>
        <v>75.228726020659124</v>
      </c>
      <c r="AW207" s="95">
        <f>IFERROR(RANK(AV207, AV$207:AV$221),"")</f>
        <v>5</v>
      </c>
      <c r="AX207" s="447">
        <f>AVERAGE(AV207:AV221)</f>
        <v>105.8508142423799</v>
      </c>
    </row>
    <row r="208" spans="2:50" hidden="1">
      <c r="B208" s="456"/>
      <c r="C208" s="95">
        <f t="shared" ref="C208:C221" si="204">C188</f>
        <v>2</v>
      </c>
      <c r="D208" s="95" t="s">
        <v>227</v>
      </c>
      <c r="E208" s="95">
        <v>17</v>
      </c>
      <c r="F208" s="95">
        <v>1500</v>
      </c>
      <c r="G208" s="177">
        <f t="shared" si="200"/>
        <v>88.235294117647058</v>
      </c>
      <c r="H208" s="475"/>
      <c r="I208" s="153">
        <f t="shared" si="201"/>
        <v>17</v>
      </c>
      <c r="J208" s="153">
        <f t="shared" si="202"/>
        <v>1429.9373682530681</v>
      </c>
      <c r="K208" s="154">
        <f t="shared" si="203"/>
        <v>84.113962838415787</v>
      </c>
      <c r="L208" s="473"/>
      <c r="M208" s="153">
        <f t="shared" ref="M208:M221" si="205">IFERROR(RANK(K208, K$207:K$221),"")</f>
        <v>4</v>
      </c>
      <c r="N208" s="448"/>
      <c r="O208" s="448"/>
      <c r="P208" s="95">
        <v>17</v>
      </c>
      <c r="Q208" s="177">
        <v>1431.7571884984029</v>
      </c>
      <c r="R208" s="177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47"/>
      <c r="U208" s="95">
        <v>17</v>
      </c>
      <c r="V208" s="177">
        <v>1429.3478260869565</v>
      </c>
      <c r="W208" s="177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47"/>
      <c r="Z208" s="95">
        <v>17</v>
      </c>
      <c r="AA208" s="177">
        <v>1430.5405405405404</v>
      </c>
      <c r="AB208" s="177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47"/>
      <c r="AE208" s="95">
        <v>17</v>
      </c>
      <c r="AF208" s="177">
        <v>1428.7850467289722</v>
      </c>
      <c r="AG208" s="177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47"/>
      <c r="AJ208" s="95">
        <v>17</v>
      </c>
      <c r="AK208" s="177">
        <v>1429.6261682242989</v>
      </c>
      <c r="AL208" s="177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47"/>
      <c r="AO208" s="95">
        <v>17</v>
      </c>
      <c r="AP208" s="177">
        <v>1427.8125</v>
      </c>
      <c r="AQ208" s="177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47"/>
      <c r="AT208" s="95">
        <v>17</v>
      </c>
      <c r="AU208" s="177">
        <v>1431.6923076923076</v>
      </c>
      <c r="AV208" s="177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47"/>
    </row>
    <row r="209" spans="2:50" hidden="1">
      <c r="B209" s="456"/>
      <c r="C209" s="95">
        <f t="shared" si="204"/>
        <v>3</v>
      </c>
      <c r="D209" s="95" t="s">
        <v>230</v>
      </c>
      <c r="E209" s="95">
        <v>17</v>
      </c>
      <c r="F209" s="95">
        <v>2000</v>
      </c>
      <c r="G209" s="177">
        <f t="shared" si="200"/>
        <v>117.64705882352941</v>
      </c>
      <c r="H209" s="475"/>
      <c r="I209" s="153">
        <f t="shared" si="201"/>
        <v>17</v>
      </c>
      <c r="J209" s="153">
        <f t="shared" si="202"/>
        <v>1913.0093281544116</v>
      </c>
      <c r="K209" s="154">
        <f t="shared" si="203"/>
        <v>112.52996047967129</v>
      </c>
      <c r="L209" s="473"/>
      <c r="M209" s="153">
        <f t="shared" si="205"/>
        <v>3</v>
      </c>
      <c r="N209" s="448"/>
      <c r="O209" s="448"/>
      <c r="P209" s="95">
        <v>17</v>
      </c>
      <c r="Q209" s="177">
        <v>1907.7551020408171</v>
      </c>
      <c r="R209" s="177">
        <f t="shared" si="206"/>
        <v>112.22088835534218</v>
      </c>
      <c r="S209" s="95">
        <f t="shared" si="207"/>
        <v>3</v>
      </c>
      <c r="T209" s="447"/>
      <c r="U209" s="95">
        <v>17</v>
      </c>
      <c r="V209" s="177">
        <v>1909.3333333333335</v>
      </c>
      <c r="W209" s="177">
        <f t="shared" si="208"/>
        <v>112.31372549019609</v>
      </c>
      <c r="X209" s="95">
        <f t="shared" si="209"/>
        <v>3</v>
      </c>
      <c r="Y209" s="447"/>
      <c r="Z209" s="95">
        <v>17</v>
      </c>
      <c r="AA209" s="177">
        <v>1923.5294117647061</v>
      </c>
      <c r="AB209" s="177">
        <f t="shared" si="210"/>
        <v>113.14878892733566</v>
      </c>
      <c r="AC209" s="95">
        <f t="shared" si="211"/>
        <v>2</v>
      </c>
      <c r="AD209" s="447"/>
      <c r="AE209" s="95">
        <v>17</v>
      </c>
      <c r="AF209" s="177">
        <v>1900.909090909091</v>
      </c>
      <c r="AG209" s="177">
        <f t="shared" si="212"/>
        <v>111.81818181818183</v>
      </c>
      <c r="AH209" s="95">
        <f t="shared" si="213"/>
        <v>3</v>
      </c>
      <c r="AI209" s="447"/>
      <c r="AJ209" s="95">
        <v>17</v>
      </c>
      <c r="AK209" s="177">
        <v>1918.3333333333337</v>
      </c>
      <c r="AL209" s="177">
        <f t="shared" si="214"/>
        <v>112.84313725490199</v>
      </c>
      <c r="AM209" s="95">
        <f t="shared" si="215"/>
        <v>3</v>
      </c>
      <c r="AN209" s="447"/>
      <c r="AO209" s="95">
        <v>17</v>
      </c>
      <c r="AP209" s="177">
        <v>1914.1176470588227</v>
      </c>
      <c r="AQ209" s="177">
        <f t="shared" si="216"/>
        <v>112.59515570934252</v>
      </c>
      <c r="AR209" s="95">
        <f t="shared" si="217"/>
        <v>2</v>
      </c>
      <c r="AS209" s="447"/>
      <c r="AT209" s="95">
        <v>17</v>
      </c>
      <c r="AU209" s="177">
        <v>1917.0873786407763</v>
      </c>
      <c r="AV209" s="177">
        <f t="shared" si="218"/>
        <v>112.76984580239861</v>
      </c>
      <c r="AW209" s="95">
        <f t="shared" si="219"/>
        <v>2</v>
      </c>
      <c r="AX209" s="447"/>
    </row>
    <row r="210" spans="2:50" hidden="1">
      <c r="B210" s="456"/>
      <c r="C210" s="95">
        <f t="shared" si="204"/>
        <v>4</v>
      </c>
      <c r="D210" s="95" t="s">
        <v>231</v>
      </c>
      <c r="E210" s="95">
        <v>17</v>
      </c>
      <c r="F210" s="95">
        <v>2000</v>
      </c>
      <c r="G210" s="177">
        <f t="shared" si="200"/>
        <v>117.64705882352941</v>
      </c>
      <c r="H210" s="475"/>
      <c r="I210" s="153">
        <f>IFERROR(AVERAGE(P210,U210,Z210,AE210,AJ210,AO210,AT210),"")</f>
        <v>17</v>
      </c>
      <c r="J210" s="153">
        <f>IFERROR(AVERAGE(Q210,V210,AA210,AF210,AK210,AP210,AU210),"")</f>
        <v>1915.4175232605505</v>
      </c>
      <c r="K210" s="154">
        <f>IFERROR(AVERAGE(R210,W210,AB210,AG210,AL210,AQ210,AV210),"")</f>
        <v>112.67161901532651</v>
      </c>
      <c r="L210" s="473"/>
      <c r="M210" s="153">
        <f t="shared" si="205"/>
        <v>2</v>
      </c>
      <c r="N210" s="448"/>
      <c r="O210" s="448"/>
      <c r="P210" s="95">
        <v>17</v>
      </c>
      <c r="Q210" s="177">
        <v>1917.0297029702963</v>
      </c>
      <c r="R210" s="177">
        <f t="shared" si="206"/>
        <v>112.76645311589978</v>
      </c>
      <c r="S210" s="95">
        <f t="shared" si="207"/>
        <v>2</v>
      </c>
      <c r="T210" s="447"/>
      <c r="U210" s="95">
        <v>17</v>
      </c>
      <c r="V210" s="177">
        <v>1916.8421052631581</v>
      </c>
      <c r="W210" s="177">
        <f t="shared" si="208"/>
        <v>112.75541795665636</v>
      </c>
      <c r="X210" s="95">
        <f t="shared" si="209"/>
        <v>2</v>
      </c>
      <c r="Y210" s="447"/>
      <c r="Z210" s="95">
        <v>17</v>
      </c>
      <c r="AA210" s="177">
        <v>1923.2876712328771</v>
      </c>
      <c r="AB210" s="177">
        <f t="shared" si="210"/>
        <v>113.13456889605159</v>
      </c>
      <c r="AC210" s="95">
        <f t="shared" si="211"/>
        <v>3</v>
      </c>
      <c r="AD210" s="447"/>
      <c r="AE210" s="95">
        <v>17</v>
      </c>
      <c r="AF210" s="177">
        <v>1904.166666666667</v>
      </c>
      <c r="AG210" s="177">
        <f t="shared" si="212"/>
        <v>112.00980392156865</v>
      </c>
      <c r="AH210" s="95">
        <f t="shared" si="213"/>
        <v>2</v>
      </c>
      <c r="AI210" s="447"/>
      <c r="AJ210" s="95">
        <v>17</v>
      </c>
      <c r="AK210" s="177">
        <v>1923.076923076924</v>
      </c>
      <c r="AL210" s="177">
        <f t="shared" si="214"/>
        <v>113.12217194570141</v>
      </c>
      <c r="AM210" s="95">
        <f t="shared" si="215"/>
        <v>2</v>
      </c>
      <c r="AN210" s="447"/>
      <c r="AO210" s="95">
        <v>17</v>
      </c>
      <c r="AP210" s="177">
        <v>1906.9811320754711</v>
      </c>
      <c r="AQ210" s="177">
        <f t="shared" si="216"/>
        <v>112.17536071032183</v>
      </c>
      <c r="AR210" s="95">
        <f t="shared" si="217"/>
        <v>3</v>
      </c>
      <c r="AS210" s="447"/>
      <c r="AT210" s="95">
        <v>17</v>
      </c>
      <c r="AU210" s="177">
        <v>1916.538461538461</v>
      </c>
      <c r="AV210" s="177">
        <f t="shared" si="218"/>
        <v>112.73755656108594</v>
      </c>
      <c r="AW210" s="95">
        <f t="shared" si="219"/>
        <v>3</v>
      </c>
      <c r="AX210" s="447"/>
    </row>
    <row r="211" spans="2:50" hidden="1">
      <c r="B211" s="456"/>
      <c r="C211" s="95">
        <f t="shared" si="204"/>
        <v>5</v>
      </c>
      <c r="D211" s="95" t="s">
        <v>232</v>
      </c>
      <c r="E211" s="95">
        <v>8</v>
      </c>
      <c r="F211" s="95">
        <v>1500</v>
      </c>
      <c r="G211" s="177">
        <f t="shared" si="200"/>
        <v>187.5</v>
      </c>
      <c r="H211" s="475"/>
      <c r="I211" s="153">
        <f t="shared" ref="I211:I221" si="220">IFERROR(AVERAGE(P211,U211,Z211,AE211,AJ211,AO211,AT211),"")</f>
        <v>8</v>
      </c>
      <c r="J211" s="153">
        <f t="shared" ref="J211:J221" si="221">IFERROR(AVERAGE(Q211,V211,AA211,AF211,AK211,AP211,AU211),"")</f>
        <v>1431.6098383847204</v>
      </c>
      <c r="K211" s="154">
        <f t="shared" ref="K211:K221" si="222">IFERROR(AVERAGE(R211,W211,AB211,AG211,AL211,AQ211,AV211),"")</f>
        <v>178.95122979809005</v>
      </c>
      <c r="L211" s="473"/>
      <c r="M211" s="153">
        <f t="shared" si="205"/>
        <v>1</v>
      </c>
      <c r="N211" s="448"/>
      <c r="O211" s="448"/>
      <c r="P211" s="95">
        <v>8</v>
      </c>
      <c r="Q211" s="177">
        <v>1429.4366197183101</v>
      </c>
      <c r="R211" s="177">
        <f t="shared" si="206"/>
        <v>178.67957746478876</v>
      </c>
      <c r="S211" s="95">
        <f t="shared" si="207"/>
        <v>1</v>
      </c>
      <c r="T211" s="447"/>
      <c r="U211" s="95">
        <v>8</v>
      </c>
      <c r="V211" s="177">
        <v>1432.4444444444437</v>
      </c>
      <c r="W211" s="177">
        <f t="shared" si="208"/>
        <v>179.05555555555546</v>
      </c>
      <c r="X211" s="95">
        <f t="shared" si="209"/>
        <v>1</v>
      </c>
      <c r="Y211" s="447"/>
      <c r="Z211" s="95">
        <v>8</v>
      </c>
      <c r="AA211" s="177">
        <v>1436.2831858407087</v>
      </c>
      <c r="AB211" s="177">
        <f t="shared" si="210"/>
        <v>179.53539823008859</v>
      </c>
      <c r="AC211" s="95">
        <f t="shared" si="211"/>
        <v>1</v>
      </c>
      <c r="AD211" s="447"/>
      <c r="AE211" s="95">
        <v>8</v>
      </c>
      <c r="AF211" s="177">
        <v>1430.5263157894742</v>
      </c>
      <c r="AG211" s="177">
        <f t="shared" si="212"/>
        <v>178.81578947368428</v>
      </c>
      <c r="AH211" s="95">
        <f t="shared" si="213"/>
        <v>1</v>
      </c>
      <c r="AI211" s="447"/>
      <c r="AJ211" s="95">
        <v>8</v>
      </c>
      <c r="AK211" s="177">
        <v>1433.1578947368425</v>
      </c>
      <c r="AL211" s="177">
        <f t="shared" si="214"/>
        <v>179.14473684210532</v>
      </c>
      <c r="AM211" s="95">
        <f t="shared" si="215"/>
        <v>1</v>
      </c>
      <c r="AN211" s="447"/>
      <c r="AO211" s="95">
        <v>8</v>
      </c>
      <c r="AP211" s="177">
        <v>1431.0204081632653</v>
      </c>
      <c r="AQ211" s="177">
        <f t="shared" si="216"/>
        <v>178.87755102040816</v>
      </c>
      <c r="AR211" s="95">
        <f t="shared" si="217"/>
        <v>1</v>
      </c>
      <c r="AS211" s="447"/>
      <c r="AT211" s="95">
        <v>8</v>
      </c>
      <c r="AU211" s="177">
        <v>1428.4</v>
      </c>
      <c r="AV211" s="177">
        <f t="shared" si="218"/>
        <v>178.55</v>
      </c>
      <c r="AW211" s="95">
        <f t="shared" si="219"/>
        <v>1</v>
      </c>
      <c r="AX211" s="447"/>
    </row>
    <row r="212" spans="2:50" hidden="1">
      <c r="B212" s="456"/>
      <c r="C212" s="95">
        <f t="shared" si="204"/>
        <v>6</v>
      </c>
      <c r="D212" s="95" t="s">
        <v>233</v>
      </c>
      <c r="E212" s="95">
        <v>20</v>
      </c>
      <c r="F212" s="95">
        <v>1500</v>
      </c>
      <c r="G212" s="177">
        <f t="shared" si="200"/>
        <v>75</v>
      </c>
      <c r="H212" s="475"/>
      <c r="I212" s="153">
        <f t="shared" si="220"/>
        <v>20</v>
      </c>
      <c r="J212" s="153">
        <f t="shared" si="221"/>
        <v>1430.9472836948676</v>
      </c>
      <c r="K212" s="154">
        <f t="shared" si="222"/>
        <v>71.547364184743373</v>
      </c>
      <c r="L212" s="473"/>
      <c r="M212" s="153">
        <f t="shared" si="205"/>
        <v>6</v>
      </c>
      <c r="N212" s="448"/>
      <c r="O212" s="448"/>
      <c r="P212" s="95">
        <v>20</v>
      </c>
      <c r="Q212" s="177">
        <v>1430</v>
      </c>
      <c r="R212" s="177">
        <f t="shared" si="206"/>
        <v>71.5</v>
      </c>
      <c r="S212" s="95">
        <f t="shared" si="207"/>
        <v>6</v>
      </c>
      <c r="T212" s="447"/>
      <c r="U212" s="95">
        <v>20</v>
      </c>
      <c r="V212" s="177">
        <v>1436.5853658536591</v>
      </c>
      <c r="W212" s="177">
        <f t="shared" si="208"/>
        <v>71.829268292682954</v>
      </c>
      <c r="X212" s="95">
        <f t="shared" si="209"/>
        <v>6</v>
      </c>
      <c r="Y212" s="447"/>
      <c r="Z212" s="95">
        <v>20</v>
      </c>
      <c r="AA212" s="177">
        <v>1430.93023255814</v>
      </c>
      <c r="AB212" s="177">
        <f t="shared" si="210"/>
        <v>71.546511627906995</v>
      </c>
      <c r="AC212" s="95">
        <f t="shared" si="211"/>
        <v>6</v>
      </c>
      <c r="AD212" s="447"/>
      <c r="AE212" s="95">
        <v>20</v>
      </c>
      <c r="AF212" s="177">
        <v>1429.5348837209308</v>
      </c>
      <c r="AG212" s="177">
        <f t="shared" si="212"/>
        <v>71.476744186046545</v>
      </c>
      <c r="AH212" s="95">
        <f t="shared" si="213"/>
        <v>6</v>
      </c>
      <c r="AI212" s="447"/>
      <c r="AJ212" s="95">
        <v>20</v>
      </c>
      <c r="AK212" s="177">
        <v>1427.3999999999999</v>
      </c>
      <c r="AL212" s="177">
        <f t="shared" si="214"/>
        <v>71.36999999999999</v>
      </c>
      <c r="AM212" s="95">
        <f t="shared" si="215"/>
        <v>6</v>
      </c>
      <c r="AN212" s="447"/>
      <c r="AO212" s="95">
        <v>20</v>
      </c>
      <c r="AP212" s="177">
        <v>1430.1492537313427</v>
      </c>
      <c r="AQ212" s="177">
        <f t="shared" si="216"/>
        <v>71.507462686567138</v>
      </c>
      <c r="AR212" s="95">
        <f t="shared" si="217"/>
        <v>6</v>
      </c>
      <c r="AS212" s="447"/>
      <c r="AT212" s="95">
        <v>20</v>
      </c>
      <c r="AU212" s="177">
        <v>1432.0312500000002</v>
      </c>
      <c r="AV212" s="177">
        <f t="shared" si="218"/>
        <v>71.601562500000014</v>
      </c>
      <c r="AW212" s="95">
        <f t="shared" si="219"/>
        <v>6</v>
      </c>
      <c r="AX212" s="447"/>
    </row>
    <row r="213" spans="2:50" hidden="1">
      <c r="B213" s="456"/>
      <c r="C213" s="95">
        <f t="shared" si="204"/>
        <v>7</v>
      </c>
      <c r="D213" s="95"/>
      <c r="E213" s="95"/>
      <c r="F213" s="95"/>
      <c r="G213" s="95"/>
      <c r="H213" s="475"/>
      <c r="I213" s="153" t="str">
        <f t="shared" si="220"/>
        <v/>
      </c>
      <c r="J213" s="153" t="str">
        <f t="shared" si="221"/>
        <v/>
      </c>
      <c r="K213" s="154" t="str">
        <f t="shared" si="222"/>
        <v/>
      </c>
      <c r="L213" s="473"/>
      <c r="M213" s="153" t="str">
        <f t="shared" si="205"/>
        <v/>
      </c>
      <c r="N213" s="448"/>
      <c r="O213" s="448"/>
      <c r="P213" s="95"/>
      <c r="Q213" s="177"/>
      <c r="R213" s="177" t="str">
        <f t="shared" si="206"/>
        <v/>
      </c>
      <c r="S213" s="95" t="str">
        <f t="shared" si="207"/>
        <v/>
      </c>
      <c r="T213" s="447"/>
      <c r="U213" s="95"/>
      <c r="V213" s="177"/>
      <c r="W213" s="177" t="str">
        <f t="shared" si="208"/>
        <v/>
      </c>
      <c r="X213" s="95" t="str">
        <f t="shared" si="209"/>
        <v/>
      </c>
      <c r="Y213" s="447"/>
      <c r="Z213" s="95"/>
      <c r="AA213" s="177"/>
      <c r="AB213" s="177" t="str">
        <f t="shared" si="210"/>
        <v/>
      </c>
      <c r="AC213" s="95" t="str">
        <f t="shared" si="211"/>
        <v/>
      </c>
      <c r="AD213" s="447"/>
      <c r="AE213" s="95"/>
      <c r="AF213" s="177"/>
      <c r="AG213" s="177" t="str">
        <f t="shared" si="212"/>
        <v/>
      </c>
      <c r="AH213" s="95" t="str">
        <f t="shared" si="213"/>
        <v/>
      </c>
      <c r="AI213" s="447"/>
      <c r="AJ213" s="95"/>
      <c r="AK213" s="177"/>
      <c r="AL213" s="177" t="str">
        <f t="shared" si="214"/>
        <v/>
      </c>
      <c r="AM213" s="95" t="str">
        <f t="shared" si="215"/>
        <v/>
      </c>
      <c r="AN213" s="447"/>
      <c r="AO213" s="95"/>
      <c r="AP213" s="177"/>
      <c r="AQ213" s="177" t="str">
        <f t="shared" si="216"/>
        <v/>
      </c>
      <c r="AR213" s="95" t="str">
        <f t="shared" si="217"/>
        <v/>
      </c>
      <c r="AS213" s="447"/>
      <c r="AT213" s="95"/>
      <c r="AU213" s="177"/>
      <c r="AV213" s="177" t="str">
        <f t="shared" si="218"/>
        <v/>
      </c>
      <c r="AW213" s="95" t="str">
        <f t="shared" si="219"/>
        <v/>
      </c>
      <c r="AX213" s="447"/>
    </row>
    <row r="214" spans="2:50" hidden="1">
      <c r="B214" s="456"/>
      <c r="C214" s="95">
        <f t="shared" si="204"/>
        <v>8</v>
      </c>
      <c r="D214" s="95"/>
      <c r="E214" s="95"/>
      <c r="F214" s="95"/>
      <c r="G214" s="95"/>
      <c r="H214" s="475"/>
      <c r="I214" s="153" t="str">
        <f t="shared" si="220"/>
        <v/>
      </c>
      <c r="J214" s="153" t="str">
        <f t="shared" si="221"/>
        <v/>
      </c>
      <c r="K214" s="154" t="str">
        <f t="shared" si="222"/>
        <v/>
      </c>
      <c r="L214" s="473"/>
      <c r="M214" s="153" t="str">
        <f t="shared" si="205"/>
        <v/>
      </c>
      <c r="N214" s="448"/>
      <c r="O214" s="448"/>
      <c r="P214" s="95"/>
      <c r="Q214" s="177"/>
      <c r="R214" s="177" t="str">
        <f t="shared" si="206"/>
        <v/>
      </c>
      <c r="S214" s="95" t="str">
        <f t="shared" si="207"/>
        <v/>
      </c>
      <c r="T214" s="447"/>
      <c r="U214" s="95"/>
      <c r="V214" s="177"/>
      <c r="W214" s="177" t="str">
        <f t="shared" si="208"/>
        <v/>
      </c>
      <c r="X214" s="95" t="str">
        <f t="shared" si="209"/>
        <v/>
      </c>
      <c r="Y214" s="447"/>
      <c r="Z214" s="95"/>
      <c r="AA214" s="177"/>
      <c r="AB214" s="177" t="str">
        <f t="shared" si="210"/>
        <v/>
      </c>
      <c r="AC214" s="95" t="str">
        <f t="shared" si="211"/>
        <v/>
      </c>
      <c r="AD214" s="447"/>
      <c r="AE214" s="95"/>
      <c r="AF214" s="177"/>
      <c r="AG214" s="177" t="str">
        <f t="shared" si="212"/>
        <v/>
      </c>
      <c r="AH214" s="95" t="str">
        <f t="shared" si="213"/>
        <v/>
      </c>
      <c r="AI214" s="447"/>
      <c r="AJ214" s="95"/>
      <c r="AK214" s="177"/>
      <c r="AL214" s="177" t="str">
        <f t="shared" si="214"/>
        <v/>
      </c>
      <c r="AM214" s="95" t="str">
        <f t="shared" si="215"/>
        <v/>
      </c>
      <c r="AN214" s="447"/>
      <c r="AO214" s="95"/>
      <c r="AP214" s="177"/>
      <c r="AQ214" s="177" t="str">
        <f t="shared" si="216"/>
        <v/>
      </c>
      <c r="AR214" s="95" t="str">
        <f t="shared" si="217"/>
        <v/>
      </c>
      <c r="AS214" s="447"/>
      <c r="AT214" s="95"/>
      <c r="AU214" s="177"/>
      <c r="AV214" s="177" t="str">
        <f t="shared" si="218"/>
        <v/>
      </c>
      <c r="AW214" s="95" t="str">
        <f t="shared" si="219"/>
        <v/>
      </c>
      <c r="AX214" s="447"/>
    </row>
    <row r="215" spans="2:50" hidden="1">
      <c r="B215" s="456"/>
      <c r="C215" s="95">
        <f t="shared" si="204"/>
        <v>9</v>
      </c>
      <c r="D215" s="95"/>
      <c r="E215" s="95"/>
      <c r="F215" s="95"/>
      <c r="G215" s="95"/>
      <c r="H215" s="475"/>
      <c r="I215" s="153" t="str">
        <f t="shared" si="220"/>
        <v/>
      </c>
      <c r="J215" s="153" t="str">
        <f t="shared" si="221"/>
        <v/>
      </c>
      <c r="K215" s="154" t="str">
        <f t="shared" si="222"/>
        <v/>
      </c>
      <c r="L215" s="473"/>
      <c r="M215" s="153" t="str">
        <f t="shared" si="205"/>
        <v/>
      </c>
      <c r="N215" s="448"/>
      <c r="O215" s="448"/>
      <c r="P215" s="95"/>
      <c r="Q215" s="177"/>
      <c r="R215" s="177" t="str">
        <f t="shared" si="206"/>
        <v/>
      </c>
      <c r="S215" s="95" t="str">
        <f t="shared" si="207"/>
        <v/>
      </c>
      <c r="T215" s="447"/>
      <c r="U215" s="95"/>
      <c r="V215" s="177"/>
      <c r="W215" s="177" t="str">
        <f t="shared" si="208"/>
        <v/>
      </c>
      <c r="X215" s="95" t="str">
        <f t="shared" si="209"/>
        <v/>
      </c>
      <c r="Y215" s="447"/>
      <c r="Z215" s="95"/>
      <c r="AA215" s="177"/>
      <c r="AB215" s="177" t="str">
        <f t="shared" si="210"/>
        <v/>
      </c>
      <c r="AC215" s="95" t="str">
        <f t="shared" si="211"/>
        <v/>
      </c>
      <c r="AD215" s="447"/>
      <c r="AE215" s="95"/>
      <c r="AF215" s="177"/>
      <c r="AG215" s="177" t="str">
        <f t="shared" si="212"/>
        <v/>
      </c>
      <c r="AH215" s="95" t="str">
        <f t="shared" si="213"/>
        <v/>
      </c>
      <c r="AI215" s="447"/>
      <c r="AJ215" s="95"/>
      <c r="AK215" s="177"/>
      <c r="AL215" s="177" t="str">
        <f t="shared" si="214"/>
        <v/>
      </c>
      <c r="AM215" s="95" t="str">
        <f t="shared" si="215"/>
        <v/>
      </c>
      <c r="AN215" s="447"/>
      <c r="AO215" s="95"/>
      <c r="AP215" s="177"/>
      <c r="AQ215" s="177" t="str">
        <f t="shared" si="216"/>
        <v/>
      </c>
      <c r="AR215" s="95" t="str">
        <f t="shared" si="217"/>
        <v/>
      </c>
      <c r="AS215" s="447"/>
      <c r="AT215" s="95"/>
      <c r="AU215" s="177"/>
      <c r="AV215" s="177" t="str">
        <f t="shared" si="218"/>
        <v/>
      </c>
      <c r="AW215" s="95" t="str">
        <f t="shared" si="219"/>
        <v/>
      </c>
      <c r="AX215" s="447"/>
    </row>
    <row r="216" spans="2:50" hidden="1">
      <c r="B216" s="456"/>
      <c r="C216" s="95">
        <f t="shared" si="204"/>
        <v>10</v>
      </c>
      <c r="D216" s="95"/>
      <c r="E216" s="95"/>
      <c r="F216" s="95"/>
      <c r="G216" s="95"/>
      <c r="H216" s="475"/>
      <c r="I216" s="153" t="str">
        <f t="shared" si="220"/>
        <v/>
      </c>
      <c r="J216" s="153" t="str">
        <f t="shared" si="221"/>
        <v/>
      </c>
      <c r="K216" s="154" t="str">
        <f t="shared" si="222"/>
        <v/>
      </c>
      <c r="L216" s="473"/>
      <c r="M216" s="153" t="str">
        <f t="shared" si="205"/>
        <v/>
      </c>
      <c r="N216" s="448"/>
      <c r="O216" s="448"/>
      <c r="P216" s="95"/>
      <c r="Q216" s="177"/>
      <c r="R216" s="177" t="str">
        <f t="shared" si="206"/>
        <v/>
      </c>
      <c r="S216" s="95" t="str">
        <f t="shared" si="207"/>
        <v/>
      </c>
      <c r="T216" s="447"/>
      <c r="U216" s="95"/>
      <c r="V216" s="177"/>
      <c r="W216" s="177" t="str">
        <f t="shared" si="208"/>
        <v/>
      </c>
      <c r="X216" s="95" t="str">
        <f t="shared" si="209"/>
        <v/>
      </c>
      <c r="Y216" s="447"/>
      <c r="Z216" s="95"/>
      <c r="AA216" s="177"/>
      <c r="AB216" s="177" t="str">
        <f t="shared" si="210"/>
        <v/>
      </c>
      <c r="AC216" s="95" t="str">
        <f t="shared" si="211"/>
        <v/>
      </c>
      <c r="AD216" s="447"/>
      <c r="AE216" s="95"/>
      <c r="AF216" s="177"/>
      <c r="AG216" s="177" t="str">
        <f t="shared" si="212"/>
        <v/>
      </c>
      <c r="AH216" s="95" t="str">
        <f t="shared" si="213"/>
        <v/>
      </c>
      <c r="AI216" s="447"/>
      <c r="AJ216" s="95"/>
      <c r="AK216" s="177"/>
      <c r="AL216" s="177" t="str">
        <f t="shared" si="214"/>
        <v/>
      </c>
      <c r="AM216" s="95" t="str">
        <f t="shared" si="215"/>
        <v/>
      </c>
      <c r="AN216" s="447"/>
      <c r="AO216" s="95"/>
      <c r="AP216" s="177"/>
      <c r="AQ216" s="177" t="str">
        <f t="shared" si="216"/>
        <v/>
      </c>
      <c r="AR216" s="95" t="str">
        <f t="shared" si="217"/>
        <v/>
      </c>
      <c r="AS216" s="447"/>
      <c r="AT216" s="95"/>
      <c r="AU216" s="177"/>
      <c r="AV216" s="177" t="str">
        <f t="shared" si="218"/>
        <v/>
      </c>
      <c r="AW216" s="95" t="str">
        <f t="shared" si="219"/>
        <v/>
      </c>
      <c r="AX216" s="447"/>
    </row>
    <row r="217" spans="2:50" hidden="1">
      <c r="B217" s="456"/>
      <c r="C217" s="95">
        <f t="shared" si="204"/>
        <v>11</v>
      </c>
      <c r="D217" s="95"/>
      <c r="E217" s="95"/>
      <c r="F217" s="95"/>
      <c r="G217" s="95"/>
      <c r="H217" s="475"/>
      <c r="I217" s="153" t="str">
        <f t="shared" si="220"/>
        <v/>
      </c>
      <c r="J217" s="153" t="str">
        <f t="shared" si="221"/>
        <v/>
      </c>
      <c r="K217" s="154" t="str">
        <f t="shared" si="222"/>
        <v/>
      </c>
      <c r="L217" s="473"/>
      <c r="M217" s="153" t="str">
        <f t="shared" si="205"/>
        <v/>
      </c>
      <c r="N217" s="448"/>
      <c r="O217" s="448"/>
      <c r="P217" s="95"/>
      <c r="Q217" s="177"/>
      <c r="R217" s="177" t="str">
        <f t="shared" si="206"/>
        <v/>
      </c>
      <c r="S217" s="95" t="str">
        <f t="shared" si="207"/>
        <v/>
      </c>
      <c r="T217" s="447"/>
      <c r="U217" s="95"/>
      <c r="V217" s="177"/>
      <c r="W217" s="177" t="str">
        <f t="shared" si="208"/>
        <v/>
      </c>
      <c r="X217" s="95" t="str">
        <f t="shared" si="209"/>
        <v/>
      </c>
      <c r="Y217" s="447"/>
      <c r="Z217" s="95"/>
      <c r="AA217" s="177"/>
      <c r="AB217" s="177" t="str">
        <f t="shared" si="210"/>
        <v/>
      </c>
      <c r="AC217" s="95" t="str">
        <f t="shared" si="211"/>
        <v/>
      </c>
      <c r="AD217" s="447"/>
      <c r="AE217" s="95"/>
      <c r="AF217" s="177"/>
      <c r="AG217" s="177" t="str">
        <f t="shared" si="212"/>
        <v/>
      </c>
      <c r="AH217" s="95" t="str">
        <f t="shared" si="213"/>
        <v/>
      </c>
      <c r="AI217" s="447"/>
      <c r="AJ217" s="95"/>
      <c r="AK217" s="177"/>
      <c r="AL217" s="177" t="str">
        <f t="shared" si="214"/>
        <v/>
      </c>
      <c r="AM217" s="95" t="str">
        <f t="shared" si="215"/>
        <v/>
      </c>
      <c r="AN217" s="447"/>
      <c r="AO217" s="95"/>
      <c r="AP217" s="177"/>
      <c r="AQ217" s="177" t="str">
        <f t="shared" si="216"/>
        <v/>
      </c>
      <c r="AR217" s="95" t="str">
        <f t="shared" si="217"/>
        <v/>
      </c>
      <c r="AS217" s="447"/>
      <c r="AT217" s="95"/>
      <c r="AU217" s="177"/>
      <c r="AV217" s="177" t="str">
        <f t="shared" si="218"/>
        <v/>
      </c>
      <c r="AW217" s="95" t="str">
        <f t="shared" si="219"/>
        <v/>
      </c>
      <c r="AX217" s="447"/>
    </row>
    <row r="218" spans="2:50" hidden="1">
      <c r="B218" s="456"/>
      <c r="C218" s="95">
        <f t="shared" si="204"/>
        <v>12</v>
      </c>
      <c r="D218" s="95"/>
      <c r="E218" s="95"/>
      <c r="F218" s="95"/>
      <c r="G218" s="95"/>
      <c r="H218" s="475"/>
      <c r="I218" s="153" t="str">
        <f t="shared" si="220"/>
        <v/>
      </c>
      <c r="J218" s="153" t="str">
        <f t="shared" si="221"/>
        <v/>
      </c>
      <c r="K218" s="154" t="str">
        <f t="shared" si="222"/>
        <v/>
      </c>
      <c r="L218" s="473"/>
      <c r="M218" s="153" t="str">
        <f t="shared" si="205"/>
        <v/>
      </c>
      <c r="N218" s="448"/>
      <c r="O218" s="448"/>
      <c r="P218" s="95"/>
      <c r="Q218" s="177"/>
      <c r="R218" s="177" t="str">
        <f t="shared" si="206"/>
        <v/>
      </c>
      <c r="S218" s="95" t="str">
        <f t="shared" si="207"/>
        <v/>
      </c>
      <c r="T218" s="447"/>
      <c r="U218" s="95"/>
      <c r="V218" s="177"/>
      <c r="W218" s="177" t="str">
        <f t="shared" si="208"/>
        <v/>
      </c>
      <c r="X218" s="95" t="str">
        <f t="shared" si="209"/>
        <v/>
      </c>
      <c r="Y218" s="447"/>
      <c r="Z218" s="95"/>
      <c r="AA218" s="177"/>
      <c r="AB218" s="177" t="str">
        <f t="shared" si="210"/>
        <v/>
      </c>
      <c r="AC218" s="95" t="str">
        <f t="shared" si="211"/>
        <v/>
      </c>
      <c r="AD218" s="447"/>
      <c r="AE218" s="95"/>
      <c r="AF218" s="177"/>
      <c r="AG218" s="177" t="str">
        <f t="shared" si="212"/>
        <v/>
      </c>
      <c r="AH218" s="95" t="str">
        <f t="shared" si="213"/>
        <v/>
      </c>
      <c r="AI218" s="447"/>
      <c r="AJ218" s="95"/>
      <c r="AK218" s="177"/>
      <c r="AL218" s="177" t="str">
        <f t="shared" si="214"/>
        <v/>
      </c>
      <c r="AM218" s="95" t="str">
        <f t="shared" si="215"/>
        <v/>
      </c>
      <c r="AN218" s="447"/>
      <c r="AO218" s="95"/>
      <c r="AP218" s="177"/>
      <c r="AQ218" s="177" t="str">
        <f t="shared" si="216"/>
        <v/>
      </c>
      <c r="AR218" s="95" t="str">
        <f t="shared" si="217"/>
        <v/>
      </c>
      <c r="AS218" s="447"/>
      <c r="AT218" s="95"/>
      <c r="AU218" s="177"/>
      <c r="AV218" s="177" t="str">
        <f t="shared" si="218"/>
        <v/>
      </c>
      <c r="AW218" s="95" t="str">
        <f t="shared" si="219"/>
        <v/>
      </c>
      <c r="AX218" s="447"/>
    </row>
    <row r="219" spans="2:50" hidden="1">
      <c r="B219" s="456"/>
      <c r="C219" s="95">
        <f t="shared" si="204"/>
        <v>13</v>
      </c>
      <c r="D219" s="95"/>
      <c r="E219" s="95"/>
      <c r="F219" s="95"/>
      <c r="G219" s="95"/>
      <c r="H219" s="475"/>
      <c r="I219" s="153" t="str">
        <f t="shared" si="220"/>
        <v/>
      </c>
      <c r="J219" s="153" t="str">
        <f t="shared" si="221"/>
        <v/>
      </c>
      <c r="K219" s="154" t="str">
        <f t="shared" si="222"/>
        <v/>
      </c>
      <c r="L219" s="473"/>
      <c r="M219" s="153" t="str">
        <f t="shared" si="205"/>
        <v/>
      </c>
      <c r="N219" s="448"/>
      <c r="O219" s="448"/>
      <c r="P219" s="95"/>
      <c r="Q219" s="177"/>
      <c r="R219" s="177" t="str">
        <f t="shared" si="206"/>
        <v/>
      </c>
      <c r="S219" s="95" t="str">
        <f t="shared" si="207"/>
        <v/>
      </c>
      <c r="T219" s="447"/>
      <c r="U219" s="95"/>
      <c r="V219" s="177"/>
      <c r="W219" s="177" t="str">
        <f t="shared" si="208"/>
        <v/>
      </c>
      <c r="X219" s="95" t="str">
        <f t="shared" si="209"/>
        <v/>
      </c>
      <c r="Y219" s="447"/>
      <c r="Z219" s="95"/>
      <c r="AA219" s="177"/>
      <c r="AB219" s="177" t="str">
        <f t="shared" si="210"/>
        <v/>
      </c>
      <c r="AC219" s="95" t="str">
        <f t="shared" si="211"/>
        <v/>
      </c>
      <c r="AD219" s="447"/>
      <c r="AE219" s="95"/>
      <c r="AF219" s="177"/>
      <c r="AG219" s="177" t="str">
        <f t="shared" si="212"/>
        <v/>
      </c>
      <c r="AH219" s="95" t="str">
        <f t="shared" si="213"/>
        <v/>
      </c>
      <c r="AI219" s="447"/>
      <c r="AJ219" s="95"/>
      <c r="AK219" s="177"/>
      <c r="AL219" s="177" t="str">
        <f t="shared" si="214"/>
        <v/>
      </c>
      <c r="AM219" s="95" t="str">
        <f t="shared" si="215"/>
        <v/>
      </c>
      <c r="AN219" s="447"/>
      <c r="AO219" s="95"/>
      <c r="AP219" s="177"/>
      <c r="AQ219" s="177" t="str">
        <f t="shared" si="216"/>
        <v/>
      </c>
      <c r="AR219" s="95" t="str">
        <f t="shared" si="217"/>
        <v/>
      </c>
      <c r="AS219" s="447"/>
      <c r="AT219" s="95"/>
      <c r="AU219" s="177"/>
      <c r="AV219" s="177" t="str">
        <f t="shared" si="218"/>
        <v/>
      </c>
      <c r="AW219" s="95" t="str">
        <f t="shared" si="219"/>
        <v/>
      </c>
      <c r="AX219" s="447"/>
    </row>
    <row r="220" spans="2:50" hidden="1">
      <c r="B220" s="456"/>
      <c r="C220" s="95">
        <f t="shared" si="204"/>
        <v>14</v>
      </c>
      <c r="D220" s="95"/>
      <c r="E220" s="95"/>
      <c r="F220" s="95"/>
      <c r="G220" s="95"/>
      <c r="H220" s="475"/>
      <c r="I220" s="153" t="str">
        <f t="shared" si="220"/>
        <v/>
      </c>
      <c r="J220" s="153" t="str">
        <f t="shared" si="221"/>
        <v/>
      </c>
      <c r="K220" s="154" t="str">
        <f t="shared" si="222"/>
        <v/>
      </c>
      <c r="L220" s="473"/>
      <c r="M220" s="153" t="str">
        <f t="shared" si="205"/>
        <v/>
      </c>
      <c r="N220" s="448"/>
      <c r="O220" s="448"/>
      <c r="P220" s="95"/>
      <c r="Q220" s="177"/>
      <c r="R220" s="177" t="str">
        <f t="shared" si="206"/>
        <v/>
      </c>
      <c r="S220" s="95" t="str">
        <f t="shared" si="207"/>
        <v/>
      </c>
      <c r="T220" s="447"/>
      <c r="U220" s="95"/>
      <c r="V220" s="177"/>
      <c r="W220" s="177" t="str">
        <f t="shared" si="208"/>
        <v/>
      </c>
      <c r="X220" s="95" t="str">
        <f t="shared" si="209"/>
        <v/>
      </c>
      <c r="Y220" s="447"/>
      <c r="Z220" s="95"/>
      <c r="AA220" s="177"/>
      <c r="AB220" s="177" t="str">
        <f t="shared" si="210"/>
        <v/>
      </c>
      <c r="AC220" s="95" t="str">
        <f t="shared" si="211"/>
        <v/>
      </c>
      <c r="AD220" s="447"/>
      <c r="AE220" s="95"/>
      <c r="AF220" s="177"/>
      <c r="AG220" s="177" t="str">
        <f t="shared" si="212"/>
        <v/>
      </c>
      <c r="AH220" s="95" t="str">
        <f t="shared" si="213"/>
        <v/>
      </c>
      <c r="AI220" s="447"/>
      <c r="AJ220" s="95"/>
      <c r="AK220" s="177"/>
      <c r="AL220" s="177" t="str">
        <f t="shared" si="214"/>
        <v/>
      </c>
      <c r="AM220" s="95" t="str">
        <f t="shared" si="215"/>
        <v/>
      </c>
      <c r="AN220" s="447"/>
      <c r="AO220" s="95"/>
      <c r="AP220" s="177"/>
      <c r="AQ220" s="177" t="str">
        <f t="shared" si="216"/>
        <v/>
      </c>
      <c r="AR220" s="95" t="str">
        <f t="shared" si="217"/>
        <v/>
      </c>
      <c r="AS220" s="447"/>
      <c r="AT220" s="95"/>
      <c r="AU220" s="177"/>
      <c r="AV220" s="177" t="str">
        <f t="shared" si="218"/>
        <v/>
      </c>
      <c r="AW220" s="95" t="str">
        <f t="shared" si="219"/>
        <v/>
      </c>
      <c r="AX220" s="447"/>
    </row>
    <row r="221" spans="2:50" hidden="1">
      <c r="B221" s="456"/>
      <c r="C221" s="95">
        <f t="shared" si="204"/>
        <v>15</v>
      </c>
      <c r="D221" s="95"/>
      <c r="E221" s="95"/>
      <c r="F221" s="95"/>
      <c r="G221" s="95"/>
      <c r="H221" s="476"/>
      <c r="I221" s="153" t="str">
        <f t="shared" si="220"/>
        <v/>
      </c>
      <c r="J221" s="153" t="str">
        <f t="shared" si="221"/>
        <v/>
      </c>
      <c r="K221" s="154" t="str">
        <f t="shared" si="222"/>
        <v/>
      </c>
      <c r="L221" s="473"/>
      <c r="M221" s="153" t="str">
        <f t="shared" si="205"/>
        <v/>
      </c>
      <c r="N221" s="448"/>
      <c r="O221" s="448"/>
      <c r="P221" s="95"/>
      <c r="Q221" s="177"/>
      <c r="R221" s="177" t="str">
        <f t="shared" si="206"/>
        <v/>
      </c>
      <c r="S221" s="95" t="str">
        <f t="shared" si="207"/>
        <v/>
      </c>
      <c r="T221" s="447"/>
      <c r="U221" s="95"/>
      <c r="V221" s="177"/>
      <c r="W221" s="177" t="str">
        <f t="shared" si="208"/>
        <v/>
      </c>
      <c r="X221" s="95" t="str">
        <f t="shared" si="209"/>
        <v/>
      </c>
      <c r="Y221" s="447"/>
      <c r="Z221" s="95"/>
      <c r="AA221" s="177"/>
      <c r="AB221" s="177" t="str">
        <f t="shared" si="210"/>
        <v/>
      </c>
      <c r="AC221" s="95" t="str">
        <f t="shared" si="211"/>
        <v/>
      </c>
      <c r="AD221" s="447"/>
      <c r="AE221" s="95"/>
      <c r="AF221" s="177"/>
      <c r="AG221" s="177" t="str">
        <f t="shared" si="212"/>
        <v/>
      </c>
      <c r="AH221" s="95" t="str">
        <f t="shared" si="213"/>
        <v/>
      </c>
      <c r="AI221" s="447"/>
      <c r="AJ221" s="95"/>
      <c r="AK221" s="177"/>
      <c r="AL221" s="177" t="str">
        <f t="shared" si="214"/>
        <v/>
      </c>
      <c r="AM221" s="95" t="str">
        <f t="shared" si="215"/>
        <v/>
      </c>
      <c r="AN221" s="447"/>
      <c r="AO221" s="95"/>
      <c r="AP221" s="177"/>
      <c r="AQ221" s="177" t="str">
        <f t="shared" si="216"/>
        <v/>
      </c>
      <c r="AR221" s="95" t="str">
        <f t="shared" si="217"/>
        <v/>
      </c>
      <c r="AS221" s="447"/>
      <c r="AT221" s="95"/>
      <c r="AU221" s="177"/>
      <c r="AV221" s="177" t="str">
        <f t="shared" si="218"/>
        <v/>
      </c>
      <c r="AW221" s="95" t="str">
        <f t="shared" si="219"/>
        <v/>
      </c>
      <c r="AX221" s="447"/>
    </row>
    <row r="222" spans="2:50" ht="15.6" hidden="1">
      <c r="B222" s="460" t="s">
        <v>115</v>
      </c>
      <c r="C222" s="461"/>
      <c r="D222" s="461"/>
      <c r="E222" s="461"/>
      <c r="F222" s="461"/>
      <c r="G222" s="461"/>
      <c r="H222" s="461"/>
      <c r="I222" s="150"/>
      <c r="J222" s="150"/>
      <c r="K222" s="150"/>
      <c r="L222" s="150"/>
      <c r="M222" s="150"/>
      <c r="N222" s="448" t="s">
        <v>116</v>
      </c>
      <c r="O222" s="463" t="s">
        <v>63</v>
      </c>
      <c r="P222" s="465">
        <f>AT202+1</f>
        <v>45944</v>
      </c>
      <c r="Q222" s="456"/>
      <c r="R222" s="456"/>
      <c r="S222" s="456"/>
      <c r="T222" s="456"/>
      <c r="U222" s="465">
        <f>P222+1</f>
        <v>45945</v>
      </c>
      <c r="V222" s="456"/>
      <c r="W222" s="456"/>
      <c r="X222" s="456"/>
      <c r="Y222" s="456"/>
      <c r="Z222" s="465">
        <f>U222+1</f>
        <v>45946</v>
      </c>
      <c r="AA222" s="456"/>
      <c r="AB222" s="456"/>
      <c r="AC222" s="456"/>
      <c r="AD222" s="456"/>
      <c r="AE222" s="465">
        <f>Z222+1</f>
        <v>45947</v>
      </c>
      <c r="AF222" s="456"/>
      <c r="AG222" s="456"/>
      <c r="AH222" s="456"/>
      <c r="AI222" s="456"/>
      <c r="AJ222" s="465">
        <f>AE222+1</f>
        <v>45948</v>
      </c>
      <c r="AK222" s="456"/>
      <c r="AL222" s="456"/>
      <c r="AM222" s="456"/>
      <c r="AN222" s="456"/>
      <c r="AO222" s="465">
        <f>AJ222+1</f>
        <v>45949</v>
      </c>
      <c r="AP222" s="456"/>
      <c r="AQ222" s="456"/>
      <c r="AR222" s="456"/>
      <c r="AS222" s="456"/>
      <c r="AT222" s="465">
        <f>AO222+1</f>
        <v>45950</v>
      </c>
      <c r="AU222" s="456"/>
      <c r="AV222" s="456"/>
      <c r="AW222" s="456"/>
      <c r="AX222" s="456"/>
    </row>
    <row r="223" spans="2:50" ht="15.6" hidden="1">
      <c r="B223" s="462"/>
      <c r="C223" s="462"/>
      <c r="D223" s="462"/>
      <c r="E223" s="462"/>
      <c r="F223" s="462"/>
      <c r="G223" s="462"/>
      <c r="H223" s="462"/>
      <c r="I223" s="150"/>
      <c r="J223" s="150"/>
      <c r="K223" s="150"/>
      <c r="L223" s="150"/>
      <c r="M223" s="150"/>
      <c r="N223" s="448"/>
      <c r="O223" s="464"/>
      <c r="P223" s="465" t="s">
        <v>77</v>
      </c>
      <c r="Q223" s="456"/>
      <c r="R223" s="456"/>
      <c r="S223" s="456"/>
      <c r="T223" s="456"/>
      <c r="U223" s="465" t="s">
        <v>78</v>
      </c>
      <c r="V223" s="456"/>
      <c r="W223" s="456"/>
      <c r="X223" s="456"/>
      <c r="Y223" s="456"/>
      <c r="Z223" s="465" t="s">
        <v>79</v>
      </c>
      <c r="AA223" s="456"/>
      <c r="AB223" s="456"/>
      <c r="AC223" s="456"/>
      <c r="AD223" s="456"/>
      <c r="AE223" s="465" t="s">
        <v>74</v>
      </c>
      <c r="AF223" s="456"/>
      <c r="AG223" s="456"/>
      <c r="AH223" s="456"/>
      <c r="AI223" s="456"/>
      <c r="AJ223" s="465" t="s">
        <v>75</v>
      </c>
      <c r="AK223" s="456"/>
      <c r="AL223" s="456"/>
      <c r="AM223" s="456"/>
      <c r="AN223" s="456"/>
      <c r="AO223" s="465" t="s">
        <v>70</v>
      </c>
      <c r="AP223" s="456"/>
      <c r="AQ223" s="456"/>
      <c r="AR223" s="456"/>
      <c r="AS223" s="456"/>
      <c r="AT223" s="465" t="s">
        <v>76</v>
      </c>
      <c r="AU223" s="456"/>
      <c r="AV223" s="456"/>
      <c r="AW223" s="456"/>
      <c r="AX223" s="456"/>
    </row>
    <row r="224" spans="2:50" hidden="1">
      <c r="B224" s="448" t="s">
        <v>117</v>
      </c>
      <c r="C224" s="448" t="s">
        <v>118</v>
      </c>
      <c r="D224" s="448"/>
      <c r="E224" s="448" t="s">
        <v>119</v>
      </c>
      <c r="F224" s="448"/>
      <c r="G224" s="448"/>
      <c r="H224" s="452" t="s">
        <v>120</v>
      </c>
      <c r="I224" s="455" t="s">
        <v>121</v>
      </c>
      <c r="J224" s="455"/>
      <c r="K224" s="455"/>
      <c r="L224" s="455" t="s">
        <v>120</v>
      </c>
      <c r="M224" s="455" t="s">
        <v>122</v>
      </c>
      <c r="N224" s="448"/>
      <c r="O224" s="448" t="s">
        <v>123</v>
      </c>
      <c r="P224" s="449" t="s">
        <v>124</v>
      </c>
      <c r="Q224" s="450"/>
      <c r="R224" s="450"/>
      <c r="S224" s="451"/>
      <c r="T224" s="448" t="s">
        <v>120</v>
      </c>
      <c r="U224" s="449" t="s">
        <v>124</v>
      </c>
      <c r="V224" s="450"/>
      <c r="W224" s="450"/>
      <c r="X224" s="451"/>
      <c r="Y224" s="448" t="s">
        <v>120</v>
      </c>
      <c r="Z224" s="449" t="s">
        <v>124</v>
      </c>
      <c r="AA224" s="450"/>
      <c r="AB224" s="450"/>
      <c r="AC224" s="451"/>
      <c r="AD224" s="448" t="s">
        <v>120</v>
      </c>
      <c r="AE224" s="449" t="s">
        <v>124</v>
      </c>
      <c r="AF224" s="450"/>
      <c r="AG224" s="450"/>
      <c r="AH224" s="451"/>
      <c r="AI224" s="448" t="s">
        <v>120</v>
      </c>
      <c r="AJ224" s="449" t="s">
        <v>124</v>
      </c>
      <c r="AK224" s="450"/>
      <c r="AL224" s="450"/>
      <c r="AM224" s="451"/>
      <c r="AN224" s="448" t="s">
        <v>120</v>
      </c>
      <c r="AO224" s="449" t="s">
        <v>124</v>
      </c>
      <c r="AP224" s="450"/>
      <c r="AQ224" s="450"/>
      <c r="AR224" s="451"/>
      <c r="AS224" s="448" t="s">
        <v>120</v>
      </c>
      <c r="AT224" s="449" t="s">
        <v>124</v>
      </c>
      <c r="AU224" s="450"/>
      <c r="AV224" s="450"/>
      <c r="AW224" s="451"/>
      <c r="AX224" s="448" t="s">
        <v>120</v>
      </c>
    </row>
    <row r="225" spans="2:50" hidden="1">
      <c r="B225" s="448"/>
      <c r="C225" s="448"/>
      <c r="D225" s="448"/>
      <c r="E225" s="448" t="s">
        <v>125</v>
      </c>
      <c r="F225" s="448"/>
      <c r="G225" s="448"/>
      <c r="H225" s="453"/>
      <c r="I225" s="455" t="s">
        <v>125</v>
      </c>
      <c r="J225" s="455"/>
      <c r="K225" s="455"/>
      <c r="L225" s="455"/>
      <c r="M225" s="455"/>
      <c r="N225" s="448"/>
      <c r="O225" s="448"/>
      <c r="P225" s="449" t="s">
        <v>126</v>
      </c>
      <c r="Q225" s="450"/>
      <c r="R225" s="450"/>
      <c r="S225" s="451"/>
      <c r="T225" s="448"/>
      <c r="U225" s="449" t="s">
        <v>126</v>
      </c>
      <c r="V225" s="450"/>
      <c r="W225" s="450"/>
      <c r="X225" s="451"/>
      <c r="Y225" s="448"/>
      <c r="Z225" s="449" t="s">
        <v>126</v>
      </c>
      <c r="AA225" s="450"/>
      <c r="AB225" s="450"/>
      <c r="AC225" s="451"/>
      <c r="AD225" s="448"/>
      <c r="AE225" s="449" t="s">
        <v>126</v>
      </c>
      <c r="AF225" s="450"/>
      <c r="AG225" s="450"/>
      <c r="AH225" s="451"/>
      <c r="AI225" s="448"/>
      <c r="AJ225" s="449" t="s">
        <v>126</v>
      </c>
      <c r="AK225" s="450"/>
      <c r="AL225" s="450"/>
      <c r="AM225" s="451"/>
      <c r="AN225" s="448"/>
      <c r="AO225" s="449" t="s">
        <v>126</v>
      </c>
      <c r="AP225" s="450"/>
      <c r="AQ225" s="450"/>
      <c r="AR225" s="451"/>
      <c r="AS225" s="448"/>
      <c r="AT225" s="449" t="s">
        <v>126</v>
      </c>
      <c r="AU225" s="450"/>
      <c r="AV225" s="450"/>
      <c r="AW225" s="451"/>
      <c r="AX225" s="448"/>
    </row>
    <row r="226" spans="2:50" hidden="1">
      <c r="B226" s="448"/>
      <c r="C226" s="448"/>
      <c r="D226" s="448"/>
      <c r="E226" s="94" t="s">
        <v>127</v>
      </c>
      <c r="F226" s="94" t="s">
        <v>128</v>
      </c>
      <c r="G226" s="94" t="s">
        <v>129</v>
      </c>
      <c r="H226" s="454"/>
      <c r="I226" s="152" t="s">
        <v>127</v>
      </c>
      <c r="J226" s="152" t="s">
        <v>128</v>
      </c>
      <c r="K226" s="152" t="s">
        <v>129</v>
      </c>
      <c r="L226" s="455"/>
      <c r="M226" s="455"/>
      <c r="N226" s="448"/>
      <c r="O226" s="448"/>
      <c r="P226" s="94" t="s">
        <v>127</v>
      </c>
      <c r="Q226" s="94" t="s">
        <v>128</v>
      </c>
      <c r="R226" s="94" t="s">
        <v>129</v>
      </c>
      <c r="S226" s="94" t="s">
        <v>122</v>
      </c>
      <c r="T226" s="448"/>
      <c r="U226" s="94" t="s">
        <v>127</v>
      </c>
      <c r="V226" s="94" t="s">
        <v>128</v>
      </c>
      <c r="W226" s="94" t="s">
        <v>129</v>
      </c>
      <c r="X226" s="94" t="s">
        <v>122</v>
      </c>
      <c r="Y226" s="448"/>
      <c r="Z226" s="94" t="s">
        <v>127</v>
      </c>
      <c r="AA226" s="94" t="s">
        <v>128</v>
      </c>
      <c r="AB226" s="94" t="s">
        <v>129</v>
      </c>
      <c r="AC226" s="94" t="s">
        <v>122</v>
      </c>
      <c r="AD226" s="448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8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8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8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8"/>
    </row>
    <row r="227" spans="2:50" hidden="1">
      <c r="B227" s="456" t="s">
        <v>225</v>
      </c>
      <c r="C227" s="95">
        <f>C207</f>
        <v>1</v>
      </c>
      <c r="D227" s="95" t="s">
        <v>226</v>
      </c>
      <c r="E227" s="95">
        <v>19</v>
      </c>
      <c r="F227" s="95">
        <v>1500</v>
      </c>
      <c r="G227" s="177">
        <f t="shared" ref="G227:G232" si="223">F227/E227</f>
        <v>78.94736842105263</v>
      </c>
      <c r="H227" s="474">
        <f>AVERAGE(G227:G241)</f>
        <v>110.82946336429308</v>
      </c>
      <c r="I227" s="153">
        <f t="shared" ref="I227:I229" si="224">IFERROR(AVERAGE(P227,U227,Z227,AE227,AJ227,AO227,AT227),"")</f>
        <v>19</v>
      </c>
      <c r="J227" s="153">
        <f t="shared" ref="J227:J229" si="225">IFERROR(AVERAGE(Q227,V227,AA227,AF227,AK227,AP227,AU227),"")</f>
        <v>1432.4363540247382</v>
      </c>
      <c r="K227" s="154">
        <f t="shared" ref="K227:K229" si="226">IFERROR(AVERAGE(R227,W227,AB227,AG227,AL227,AQ227,AV227),"")</f>
        <v>75.391387053933599</v>
      </c>
      <c r="L227" s="473">
        <f>IFERROR(AVERAGE(K227:K241),"-")</f>
        <v>105.96178572915353</v>
      </c>
      <c r="M227" s="153">
        <f>IFERROR(RANK(K227, K$227:K$241),"")</f>
        <v>5</v>
      </c>
      <c r="N227" s="448"/>
      <c r="O227" s="448"/>
      <c r="P227" s="95">
        <v>19</v>
      </c>
      <c r="Q227" s="177">
        <v>1436.6197183098589</v>
      </c>
      <c r="R227" s="177">
        <f>IFERROR(Q227/P227,"")</f>
        <v>75.611564121571519</v>
      </c>
      <c r="S227" s="95">
        <f>IFERROR(RANK(R227, R$227:R$241),"")</f>
        <v>5</v>
      </c>
      <c r="T227" s="447">
        <f>AVERAGE(R227:R241)</f>
        <v>105.884023524066</v>
      </c>
      <c r="U227" s="95">
        <v>19</v>
      </c>
      <c r="V227" s="177">
        <v>1428.2296650717703</v>
      </c>
      <c r="W227" s="177">
        <f>IFERROR(V227/U227,"")</f>
        <v>75.169982372198433</v>
      </c>
      <c r="X227" s="95">
        <f>IFERROR(RANK(W227, W$227:W$241),"")</f>
        <v>5</v>
      </c>
      <c r="Y227" s="447">
        <f>AVERAGE(W227:W241)</f>
        <v>105.81384171438181</v>
      </c>
      <c r="Z227" s="95">
        <v>19</v>
      </c>
      <c r="AA227" s="177">
        <v>1433.5714285714284</v>
      </c>
      <c r="AB227" s="177">
        <f>IFERROR(AA227/Z227,"")</f>
        <v>75.451127819548859</v>
      </c>
      <c r="AC227" s="95">
        <f>IFERROR(RANK(AB227, AB$227:AB$241),"")</f>
        <v>5</v>
      </c>
      <c r="AD227" s="447">
        <f>AVERAGE(AB227:AB241)</f>
        <v>106.1023861245606</v>
      </c>
      <c r="AE227" s="95">
        <v>19</v>
      </c>
      <c r="AF227" s="177">
        <v>1437.0186335403728</v>
      </c>
      <c r="AG227" s="177">
        <f>IFERROR(AF227/AE227,"")</f>
        <v>75.632559660019623</v>
      </c>
      <c r="AH227" s="95">
        <f>IFERROR(RANK(AG227, AG$227:AG$241),"")</f>
        <v>5</v>
      </c>
      <c r="AI227" s="447">
        <f>AVERAGE(AG227:AG241)</f>
        <v>106.12575239223844</v>
      </c>
      <c r="AJ227" s="95">
        <v>19</v>
      </c>
      <c r="AK227" s="177">
        <v>1430.4705882352939</v>
      </c>
      <c r="AL227" s="177">
        <f>IFERROR(AK227/AJ227,"")</f>
        <v>75.287925696594414</v>
      </c>
      <c r="AM227" s="95">
        <f>IFERROR(RANK(AL227, AL$227:AL$241),"")</f>
        <v>5</v>
      </c>
      <c r="AN227" s="447">
        <f>AVERAGE(AL227:AL241)</f>
        <v>105.93134406743106</v>
      </c>
      <c r="AO227" s="95">
        <v>19</v>
      </c>
      <c r="AP227" s="177">
        <v>1432.5333333333333</v>
      </c>
      <c r="AQ227" s="177">
        <f>IFERROR(AP227/AO227,"")</f>
        <v>75.396491228070175</v>
      </c>
      <c r="AR227" s="95">
        <f>IFERROR(RANK(AQ227, AQ$227:AQ$241),"")</f>
        <v>5</v>
      </c>
      <c r="AS227" s="447">
        <f>AVERAGE(AQ227:AQ241)</f>
        <v>106.01072636458851</v>
      </c>
      <c r="AT227" s="95">
        <v>19</v>
      </c>
      <c r="AU227" s="177">
        <v>1428.6111111111113</v>
      </c>
      <c r="AV227" s="177">
        <f>IFERROR(AU227/AT227,"")</f>
        <v>75.190058479532169</v>
      </c>
      <c r="AW227" s="95">
        <f>IFERROR(RANK(AV227, AV$227:AV$241),"")</f>
        <v>5</v>
      </c>
      <c r="AX227" s="447">
        <f>AVERAGE(AV227:AV241)</f>
        <v>105.86442591680832</v>
      </c>
    </row>
    <row r="228" spans="2:50" hidden="1">
      <c r="B228" s="456"/>
      <c r="C228" s="95">
        <f t="shared" ref="C228:C241" si="227">C208</f>
        <v>2</v>
      </c>
      <c r="D228" s="95" t="s">
        <v>227</v>
      </c>
      <c r="E228" s="95">
        <v>17</v>
      </c>
      <c r="F228" s="95">
        <v>1500</v>
      </c>
      <c r="G228" s="177">
        <f t="shared" si="223"/>
        <v>88.235294117647058</v>
      </c>
      <c r="H228" s="475"/>
      <c r="I228" s="153">
        <f t="shared" si="224"/>
        <v>17</v>
      </c>
      <c r="J228" s="153">
        <f t="shared" si="225"/>
        <v>1431.2413528835739</v>
      </c>
      <c r="K228" s="154">
        <f t="shared" si="226"/>
        <v>84.190667816680829</v>
      </c>
      <c r="L228" s="473"/>
      <c r="M228" s="153">
        <f t="shared" ref="M228:M241" si="228">IFERROR(RANK(K228, K$227:K$241),"")</f>
        <v>4</v>
      </c>
      <c r="N228" s="448"/>
      <c r="O228" s="448"/>
      <c r="P228" s="95">
        <v>17</v>
      </c>
      <c r="Q228" s="177">
        <v>1428.1875000000002</v>
      </c>
      <c r="R228" s="177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47"/>
      <c r="U228" s="95">
        <v>17</v>
      </c>
      <c r="V228" s="177">
        <v>1432.0123839009286</v>
      </c>
      <c r="W228" s="177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47"/>
      <c r="Z228" s="95">
        <v>17</v>
      </c>
      <c r="AA228" s="177">
        <v>1429.565217391304</v>
      </c>
      <c r="AB228" s="177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47"/>
      <c r="AE228" s="95">
        <v>17</v>
      </c>
      <c r="AF228" s="177">
        <v>1432.3728813559323</v>
      </c>
      <c r="AG228" s="177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47"/>
      <c r="AJ228" s="95">
        <v>17</v>
      </c>
      <c r="AK228" s="177">
        <v>1430.7317073170736</v>
      </c>
      <c r="AL228" s="177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47"/>
      <c r="AO228" s="95">
        <v>17</v>
      </c>
      <c r="AP228" s="177">
        <v>1435.934065934066</v>
      </c>
      <c r="AQ228" s="177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47"/>
      <c r="AT228" s="95">
        <v>17</v>
      </c>
      <c r="AU228" s="177">
        <v>1429.8857142857139</v>
      </c>
      <c r="AV228" s="177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47"/>
    </row>
    <row r="229" spans="2:50" hidden="1">
      <c r="B229" s="456"/>
      <c r="C229" s="95">
        <f t="shared" si="227"/>
        <v>3</v>
      </c>
      <c r="D229" s="95" t="s">
        <v>230</v>
      </c>
      <c r="E229" s="95">
        <v>17</v>
      </c>
      <c r="F229" s="95">
        <v>2000</v>
      </c>
      <c r="G229" s="177">
        <f t="shared" si="223"/>
        <v>117.64705882352941</v>
      </c>
      <c r="H229" s="475"/>
      <c r="I229" s="153">
        <f t="shared" si="224"/>
        <v>17</v>
      </c>
      <c r="J229" s="153">
        <f t="shared" si="225"/>
        <v>1914.407281487041</v>
      </c>
      <c r="K229" s="154">
        <f t="shared" si="226"/>
        <v>112.61219302864947</v>
      </c>
      <c r="L229" s="473"/>
      <c r="M229" s="153">
        <f t="shared" si="228"/>
        <v>2</v>
      </c>
      <c r="N229" s="448"/>
      <c r="O229" s="448"/>
      <c r="P229" s="95">
        <v>17</v>
      </c>
      <c r="Q229" s="177">
        <v>1909.9009900990091</v>
      </c>
      <c r="R229" s="177">
        <f t="shared" si="229"/>
        <v>112.34711706464759</v>
      </c>
      <c r="S229" s="95">
        <f t="shared" si="230"/>
        <v>3</v>
      </c>
      <c r="T229" s="447"/>
      <c r="U229" s="95">
        <v>17</v>
      </c>
      <c r="V229" s="177">
        <v>1909.4117647058815</v>
      </c>
      <c r="W229" s="177">
        <f t="shared" si="231"/>
        <v>112.31833910034597</v>
      </c>
      <c r="X229" s="95">
        <f t="shared" si="232"/>
        <v>3</v>
      </c>
      <c r="Y229" s="447"/>
      <c r="Z229" s="95">
        <v>17</v>
      </c>
      <c r="AA229" s="177">
        <v>1916.8085106382982</v>
      </c>
      <c r="AB229" s="177">
        <f t="shared" si="233"/>
        <v>112.75344180225284</v>
      </c>
      <c r="AC229" s="95">
        <f t="shared" si="234"/>
        <v>2</v>
      </c>
      <c r="AD229" s="447"/>
      <c r="AE229" s="95">
        <v>17</v>
      </c>
      <c r="AF229" s="177">
        <v>1920.0000000000009</v>
      </c>
      <c r="AG229" s="177">
        <f t="shared" si="235"/>
        <v>112.94117647058829</v>
      </c>
      <c r="AH229" s="95">
        <f t="shared" si="236"/>
        <v>2</v>
      </c>
      <c r="AI229" s="447"/>
      <c r="AJ229" s="95">
        <v>17</v>
      </c>
      <c r="AK229" s="177">
        <v>1913.3333333333328</v>
      </c>
      <c r="AL229" s="177">
        <f t="shared" si="237"/>
        <v>112.54901960784311</v>
      </c>
      <c r="AM229" s="95">
        <f t="shared" si="238"/>
        <v>2</v>
      </c>
      <c r="AN229" s="447"/>
      <c r="AO229" s="95">
        <v>17</v>
      </c>
      <c r="AP229" s="177">
        <v>1915.5140186915885</v>
      </c>
      <c r="AQ229" s="177">
        <f t="shared" si="239"/>
        <v>112.67729521715226</v>
      </c>
      <c r="AR229" s="95">
        <f t="shared" si="240"/>
        <v>3</v>
      </c>
      <c r="AS229" s="447"/>
      <c r="AT229" s="95">
        <v>17</v>
      </c>
      <c r="AU229" s="177">
        <v>1915.8823529411757</v>
      </c>
      <c r="AV229" s="177">
        <f t="shared" si="241"/>
        <v>112.69896193771622</v>
      </c>
      <c r="AW229" s="95">
        <f t="shared" si="242"/>
        <v>2</v>
      </c>
      <c r="AX229" s="447"/>
    </row>
    <row r="230" spans="2:50" hidden="1">
      <c r="B230" s="456"/>
      <c r="C230" s="95">
        <f t="shared" si="227"/>
        <v>4</v>
      </c>
      <c r="D230" s="95" t="s">
        <v>231</v>
      </c>
      <c r="E230" s="95">
        <v>17</v>
      </c>
      <c r="F230" s="95">
        <v>2000</v>
      </c>
      <c r="G230" s="177">
        <f t="shared" si="223"/>
        <v>117.64705882352941</v>
      </c>
      <c r="H230" s="475"/>
      <c r="I230" s="153">
        <f>IFERROR(AVERAGE(P230,U230,Z230,AE230,AJ230,AO230,AT230),"")</f>
        <v>17</v>
      </c>
      <c r="J230" s="153">
        <f>IFERROR(AVERAGE(Q230,V230,AA230,AF230,AK230,AP230,AU230),"")</f>
        <v>1913.7999464754175</v>
      </c>
      <c r="K230" s="154">
        <f>IFERROR(AVERAGE(R230,W230,AB230,AG230,AL230,AQ230,AV230),"")</f>
        <v>112.57646743973044</v>
      </c>
      <c r="L230" s="473"/>
      <c r="M230" s="153">
        <f t="shared" si="228"/>
        <v>3</v>
      </c>
      <c r="N230" s="448"/>
      <c r="O230" s="448"/>
      <c r="P230" s="95">
        <v>17</v>
      </c>
      <c r="Q230" s="177">
        <v>1912.4999999999995</v>
      </c>
      <c r="R230" s="177">
        <f t="shared" si="229"/>
        <v>112.49999999999997</v>
      </c>
      <c r="S230" s="95">
        <f t="shared" si="230"/>
        <v>2</v>
      </c>
      <c r="T230" s="447"/>
      <c r="U230" s="95">
        <v>17</v>
      </c>
      <c r="V230" s="177">
        <v>1911.9999999999993</v>
      </c>
      <c r="W230" s="177">
        <f t="shared" si="231"/>
        <v>112.47058823529407</v>
      </c>
      <c r="X230" s="95">
        <f t="shared" si="232"/>
        <v>2</v>
      </c>
      <c r="Y230" s="447"/>
      <c r="Z230" s="95">
        <v>17</v>
      </c>
      <c r="AA230" s="177">
        <v>1916.3265306122455</v>
      </c>
      <c r="AB230" s="177">
        <f t="shared" si="233"/>
        <v>112.72509003601444</v>
      </c>
      <c r="AC230" s="95">
        <f t="shared" si="234"/>
        <v>3</v>
      </c>
      <c r="AD230" s="447"/>
      <c r="AE230" s="95">
        <v>17</v>
      </c>
      <c r="AF230" s="177">
        <v>1913.4146341463409</v>
      </c>
      <c r="AG230" s="177">
        <f t="shared" si="235"/>
        <v>112.55380200860829</v>
      </c>
      <c r="AH230" s="95">
        <f t="shared" si="236"/>
        <v>3</v>
      </c>
      <c r="AI230" s="447"/>
      <c r="AJ230" s="95">
        <v>17</v>
      </c>
      <c r="AK230" s="177">
        <v>1910.8235294117644</v>
      </c>
      <c r="AL230" s="177">
        <f t="shared" si="237"/>
        <v>112.40138408304496</v>
      </c>
      <c r="AM230" s="95">
        <f t="shared" si="238"/>
        <v>3</v>
      </c>
      <c r="AN230" s="447"/>
      <c r="AO230" s="95">
        <v>17</v>
      </c>
      <c r="AP230" s="177">
        <v>1919.4594594594594</v>
      </c>
      <c r="AQ230" s="177">
        <f t="shared" si="239"/>
        <v>112.9093799682035</v>
      </c>
      <c r="AR230" s="95">
        <f t="shared" si="240"/>
        <v>2</v>
      </c>
      <c r="AS230" s="447"/>
      <c r="AT230" s="95">
        <v>17</v>
      </c>
      <c r="AU230" s="177">
        <v>1912.0754716981126</v>
      </c>
      <c r="AV230" s="177">
        <f t="shared" si="241"/>
        <v>112.4750277469478</v>
      </c>
      <c r="AW230" s="95">
        <f t="shared" si="242"/>
        <v>3</v>
      </c>
      <c r="AX230" s="447"/>
    </row>
    <row r="231" spans="2:50" hidden="1">
      <c r="B231" s="456"/>
      <c r="C231" s="95">
        <f t="shared" si="227"/>
        <v>5</v>
      </c>
      <c r="D231" s="95" t="s">
        <v>232</v>
      </c>
      <c r="E231" s="95">
        <v>8</v>
      </c>
      <c r="F231" s="95">
        <v>1500</v>
      </c>
      <c r="G231" s="177">
        <f t="shared" si="223"/>
        <v>187.5</v>
      </c>
      <c r="H231" s="475"/>
      <c r="I231" s="153">
        <f t="shared" ref="I231:I241" si="243">IFERROR(AVERAGE(P231,U231,Z231,AE231,AJ231,AO231,AT231),"")</f>
        <v>8</v>
      </c>
      <c r="J231" s="153">
        <f t="shared" ref="J231:J241" si="244">IFERROR(AVERAGE(Q231,V231,AA231,AF231,AK231,AP231,AU231),"")</f>
        <v>1433.1476520440449</v>
      </c>
      <c r="K231" s="154">
        <f t="shared" ref="K231:K241" si="245">IFERROR(AVERAGE(R231,W231,AB231,AG231,AL231,AQ231,AV231),"")</f>
        <v>179.14345650550561</v>
      </c>
      <c r="L231" s="473"/>
      <c r="M231" s="153">
        <f t="shared" si="228"/>
        <v>1</v>
      </c>
      <c r="N231" s="448"/>
      <c r="O231" s="448"/>
      <c r="P231" s="95">
        <v>8</v>
      </c>
      <c r="Q231" s="177">
        <v>1431.8367346938776</v>
      </c>
      <c r="R231" s="177">
        <f t="shared" si="229"/>
        <v>178.9795918367347</v>
      </c>
      <c r="S231" s="95">
        <f t="shared" si="230"/>
        <v>1</v>
      </c>
      <c r="T231" s="447"/>
      <c r="U231" s="95">
        <v>8</v>
      </c>
      <c r="V231" s="177">
        <v>1430.6756756756756</v>
      </c>
      <c r="W231" s="177">
        <f t="shared" si="231"/>
        <v>178.83445945945945</v>
      </c>
      <c r="X231" s="95">
        <f t="shared" si="232"/>
        <v>1</v>
      </c>
      <c r="Y231" s="447"/>
      <c r="Z231" s="95">
        <v>8</v>
      </c>
      <c r="AA231" s="177">
        <v>1437.372262773722</v>
      </c>
      <c r="AB231" s="177">
        <f t="shared" si="233"/>
        <v>179.67153284671525</v>
      </c>
      <c r="AC231" s="95">
        <f t="shared" si="234"/>
        <v>1</v>
      </c>
      <c r="AD231" s="447"/>
      <c r="AE231" s="95">
        <v>8</v>
      </c>
      <c r="AF231" s="177">
        <v>1434.9579831932772</v>
      </c>
      <c r="AG231" s="177">
        <f t="shared" si="235"/>
        <v>179.36974789915965</v>
      </c>
      <c r="AH231" s="95">
        <f t="shared" si="236"/>
        <v>1</v>
      </c>
      <c r="AI231" s="447"/>
      <c r="AJ231" s="95">
        <v>8</v>
      </c>
      <c r="AK231" s="177">
        <v>1434.6774193548388</v>
      </c>
      <c r="AL231" s="177">
        <f t="shared" si="237"/>
        <v>179.33467741935485</v>
      </c>
      <c r="AM231" s="95">
        <f t="shared" si="238"/>
        <v>1</v>
      </c>
      <c r="AN231" s="447"/>
      <c r="AO231" s="95">
        <v>8</v>
      </c>
      <c r="AP231" s="177">
        <v>1431.372549019608</v>
      </c>
      <c r="AQ231" s="177">
        <f t="shared" si="239"/>
        <v>178.92156862745099</v>
      </c>
      <c r="AR231" s="95">
        <f t="shared" si="240"/>
        <v>1</v>
      </c>
      <c r="AS231" s="447"/>
      <c r="AT231" s="95">
        <v>8</v>
      </c>
      <c r="AU231" s="177">
        <v>1431.1409395973153</v>
      </c>
      <c r="AV231" s="177">
        <f t="shared" si="241"/>
        <v>178.89261744966441</v>
      </c>
      <c r="AW231" s="95">
        <f t="shared" si="242"/>
        <v>1</v>
      </c>
      <c r="AX231" s="447"/>
    </row>
    <row r="232" spans="2:50" hidden="1">
      <c r="B232" s="456"/>
      <c r="C232" s="95">
        <f t="shared" si="227"/>
        <v>6</v>
      </c>
      <c r="D232" s="95" t="s">
        <v>233</v>
      </c>
      <c r="E232" s="95">
        <v>20</v>
      </c>
      <c r="F232" s="95">
        <v>1500</v>
      </c>
      <c r="G232" s="177">
        <f t="shared" si="223"/>
        <v>75</v>
      </c>
      <c r="H232" s="475"/>
      <c r="I232" s="153">
        <f t="shared" si="243"/>
        <v>20</v>
      </c>
      <c r="J232" s="153">
        <f t="shared" si="244"/>
        <v>1437.1308506084249</v>
      </c>
      <c r="K232" s="154">
        <f t="shared" si="245"/>
        <v>71.856542530421251</v>
      </c>
      <c r="L232" s="473"/>
      <c r="M232" s="153">
        <f t="shared" si="228"/>
        <v>6</v>
      </c>
      <c r="N232" s="448"/>
      <c r="O232" s="448"/>
      <c r="P232" s="95">
        <v>20</v>
      </c>
      <c r="Q232" s="177">
        <v>1437.0967741935485</v>
      </c>
      <c r="R232" s="177">
        <f t="shared" si="229"/>
        <v>71.854838709677423</v>
      </c>
      <c r="S232" s="95">
        <f t="shared" si="230"/>
        <v>6</v>
      </c>
      <c r="T232" s="447"/>
      <c r="U232" s="95">
        <v>20</v>
      </c>
      <c r="V232" s="177">
        <v>1437.0731707317075</v>
      </c>
      <c r="W232" s="177">
        <f t="shared" si="231"/>
        <v>71.853658536585371</v>
      </c>
      <c r="X232" s="95">
        <f t="shared" si="232"/>
        <v>6</v>
      </c>
      <c r="Y232" s="447"/>
      <c r="Z232" s="95">
        <v>20</v>
      </c>
      <c r="AA232" s="177">
        <v>1438.4210526315796</v>
      </c>
      <c r="AB232" s="177">
        <f t="shared" si="233"/>
        <v>71.921052631578988</v>
      </c>
      <c r="AC232" s="95">
        <f t="shared" si="234"/>
        <v>6</v>
      </c>
      <c r="AD232" s="447"/>
      <c r="AE232" s="95">
        <v>20</v>
      </c>
      <c r="AF232" s="177">
        <v>1439.9999999999998</v>
      </c>
      <c r="AG232" s="177">
        <f t="shared" si="235"/>
        <v>71.999999999999986</v>
      </c>
      <c r="AH232" s="95">
        <f t="shared" si="236"/>
        <v>6</v>
      </c>
      <c r="AI232" s="447"/>
      <c r="AJ232" s="95">
        <v>20</v>
      </c>
      <c r="AK232" s="177">
        <v>1437.0873786407767</v>
      </c>
      <c r="AL232" s="177">
        <f t="shared" si="237"/>
        <v>71.854368932038838</v>
      </c>
      <c r="AM232" s="95">
        <f t="shared" si="238"/>
        <v>6</v>
      </c>
      <c r="AN232" s="447"/>
      <c r="AO232" s="95">
        <v>20</v>
      </c>
      <c r="AP232" s="177">
        <v>1433.8582677165357</v>
      </c>
      <c r="AQ232" s="177">
        <f t="shared" si="239"/>
        <v>71.692913385826785</v>
      </c>
      <c r="AR232" s="95">
        <f t="shared" si="240"/>
        <v>6</v>
      </c>
      <c r="AS232" s="447"/>
      <c r="AT232" s="95">
        <v>20</v>
      </c>
      <c r="AU232" s="177">
        <v>1436.3793103448272</v>
      </c>
      <c r="AV232" s="177">
        <f t="shared" si="241"/>
        <v>71.818965517241367</v>
      </c>
      <c r="AW232" s="95">
        <f t="shared" si="242"/>
        <v>6</v>
      </c>
      <c r="AX232" s="447"/>
    </row>
    <row r="233" spans="2:50" hidden="1">
      <c r="B233" s="456"/>
      <c r="C233" s="95">
        <f t="shared" si="227"/>
        <v>7</v>
      </c>
      <c r="D233" s="95"/>
      <c r="E233" s="95"/>
      <c r="F233" s="95"/>
      <c r="G233" s="95"/>
      <c r="H233" s="475"/>
      <c r="I233" s="153" t="str">
        <f t="shared" si="243"/>
        <v/>
      </c>
      <c r="J233" s="153" t="str">
        <f t="shared" si="244"/>
        <v/>
      </c>
      <c r="K233" s="154" t="str">
        <f t="shared" si="245"/>
        <v/>
      </c>
      <c r="L233" s="473"/>
      <c r="M233" s="153" t="str">
        <f t="shared" si="228"/>
        <v/>
      </c>
      <c r="N233" s="448"/>
      <c r="O233" s="448"/>
      <c r="P233" s="95"/>
      <c r="Q233" s="177"/>
      <c r="R233" s="177" t="str">
        <f t="shared" si="229"/>
        <v/>
      </c>
      <c r="S233" s="95" t="str">
        <f t="shared" si="230"/>
        <v/>
      </c>
      <c r="T233" s="447"/>
      <c r="U233" s="95"/>
      <c r="V233" s="177"/>
      <c r="W233" s="177" t="str">
        <f t="shared" si="231"/>
        <v/>
      </c>
      <c r="X233" s="95" t="str">
        <f t="shared" si="232"/>
        <v/>
      </c>
      <c r="Y233" s="447"/>
      <c r="Z233" s="95"/>
      <c r="AA233" s="177"/>
      <c r="AB233" s="177" t="str">
        <f t="shared" si="233"/>
        <v/>
      </c>
      <c r="AC233" s="95" t="str">
        <f t="shared" si="234"/>
        <v/>
      </c>
      <c r="AD233" s="447"/>
      <c r="AE233" s="95"/>
      <c r="AF233" s="177"/>
      <c r="AG233" s="177" t="str">
        <f t="shared" si="235"/>
        <v/>
      </c>
      <c r="AH233" s="95" t="str">
        <f t="shared" si="236"/>
        <v/>
      </c>
      <c r="AI233" s="447"/>
      <c r="AJ233" s="95"/>
      <c r="AK233" s="177"/>
      <c r="AL233" s="177" t="str">
        <f t="shared" si="237"/>
        <v/>
      </c>
      <c r="AM233" s="95" t="str">
        <f t="shared" si="238"/>
        <v/>
      </c>
      <c r="AN233" s="447"/>
      <c r="AO233" s="95"/>
      <c r="AP233" s="177"/>
      <c r="AQ233" s="177" t="str">
        <f t="shared" si="239"/>
        <v/>
      </c>
      <c r="AR233" s="95" t="str">
        <f t="shared" si="240"/>
        <v/>
      </c>
      <c r="AS233" s="447"/>
      <c r="AT233" s="95"/>
      <c r="AU233" s="177"/>
      <c r="AV233" s="177" t="str">
        <f t="shared" si="241"/>
        <v/>
      </c>
      <c r="AW233" s="95" t="str">
        <f t="shared" si="242"/>
        <v/>
      </c>
      <c r="AX233" s="447"/>
    </row>
    <row r="234" spans="2:50" hidden="1">
      <c r="B234" s="456"/>
      <c r="C234" s="95">
        <f t="shared" si="227"/>
        <v>8</v>
      </c>
      <c r="D234" s="95"/>
      <c r="E234" s="95"/>
      <c r="F234" s="95"/>
      <c r="G234" s="95"/>
      <c r="H234" s="475"/>
      <c r="I234" s="153" t="str">
        <f t="shared" si="243"/>
        <v/>
      </c>
      <c r="J234" s="153" t="str">
        <f t="shared" si="244"/>
        <v/>
      </c>
      <c r="K234" s="154" t="str">
        <f t="shared" si="245"/>
        <v/>
      </c>
      <c r="L234" s="473"/>
      <c r="M234" s="153" t="str">
        <f t="shared" si="228"/>
        <v/>
      </c>
      <c r="N234" s="448"/>
      <c r="O234" s="448"/>
      <c r="P234" s="95"/>
      <c r="Q234" s="177"/>
      <c r="R234" s="177" t="str">
        <f t="shared" si="229"/>
        <v/>
      </c>
      <c r="S234" s="95" t="str">
        <f t="shared" si="230"/>
        <v/>
      </c>
      <c r="T234" s="447"/>
      <c r="U234" s="95"/>
      <c r="V234" s="177"/>
      <c r="W234" s="177" t="str">
        <f t="shared" si="231"/>
        <v/>
      </c>
      <c r="X234" s="95" t="str">
        <f t="shared" si="232"/>
        <v/>
      </c>
      <c r="Y234" s="447"/>
      <c r="Z234" s="95"/>
      <c r="AA234" s="177"/>
      <c r="AB234" s="177" t="str">
        <f t="shared" si="233"/>
        <v/>
      </c>
      <c r="AC234" s="95" t="str">
        <f t="shared" si="234"/>
        <v/>
      </c>
      <c r="AD234" s="447"/>
      <c r="AE234" s="95"/>
      <c r="AF234" s="177"/>
      <c r="AG234" s="177" t="str">
        <f t="shared" si="235"/>
        <v/>
      </c>
      <c r="AH234" s="95" t="str">
        <f t="shared" si="236"/>
        <v/>
      </c>
      <c r="AI234" s="447"/>
      <c r="AJ234" s="95"/>
      <c r="AK234" s="177"/>
      <c r="AL234" s="177" t="str">
        <f t="shared" si="237"/>
        <v/>
      </c>
      <c r="AM234" s="95" t="str">
        <f t="shared" si="238"/>
        <v/>
      </c>
      <c r="AN234" s="447"/>
      <c r="AO234" s="95"/>
      <c r="AP234" s="177"/>
      <c r="AQ234" s="177" t="str">
        <f t="shared" si="239"/>
        <v/>
      </c>
      <c r="AR234" s="95" t="str">
        <f t="shared" si="240"/>
        <v/>
      </c>
      <c r="AS234" s="447"/>
      <c r="AT234" s="95"/>
      <c r="AU234" s="177"/>
      <c r="AV234" s="177" t="str">
        <f t="shared" si="241"/>
        <v/>
      </c>
      <c r="AW234" s="95" t="str">
        <f t="shared" si="242"/>
        <v/>
      </c>
      <c r="AX234" s="447"/>
    </row>
    <row r="235" spans="2:50" hidden="1">
      <c r="B235" s="456"/>
      <c r="C235" s="95">
        <f t="shared" si="227"/>
        <v>9</v>
      </c>
      <c r="D235" s="95"/>
      <c r="E235" s="95"/>
      <c r="F235" s="95"/>
      <c r="G235" s="95"/>
      <c r="H235" s="475"/>
      <c r="I235" s="153" t="str">
        <f t="shared" si="243"/>
        <v/>
      </c>
      <c r="J235" s="153" t="str">
        <f t="shared" si="244"/>
        <v/>
      </c>
      <c r="K235" s="154" t="str">
        <f t="shared" si="245"/>
        <v/>
      </c>
      <c r="L235" s="473"/>
      <c r="M235" s="153" t="str">
        <f t="shared" si="228"/>
        <v/>
      </c>
      <c r="N235" s="448"/>
      <c r="O235" s="448"/>
      <c r="P235" s="95"/>
      <c r="Q235" s="177"/>
      <c r="R235" s="177" t="str">
        <f t="shared" si="229"/>
        <v/>
      </c>
      <c r="S235" s="95" t="str">
        <f t="shared" si="230"/>
        <v/>
      </c>
      <c r="T235" s="447"/>
      <c r="U235" s="95"/>
      <c r="V235" s="177"/>
      <c r="W235" s="177" t="str">
        <f t="shared" si="231"/>
        <v/>
      </c>
      <c r="X235" s="95" t="str">
        <f t="shared" si="232"/>
        <v/>
      </c>
      <c r="Y235" s="447"/>
      <c r="Z235" s="95"/>
      <c r="AA235" s="177"/>
      <c r="AB235" s="177" t="str">
        <f t="shared" si="233"/>
        <v/>
      </c>
      <c r="AC235" s="95" t="str">
        <f t="shared" si="234"/>
        <v/>
      </c>
      <c r="AD235" s="447"/>
      <c r="AE235" s="95"/>
      <c r="AF235" s="177"/>
      <c r="AG235" s="177" t="str">
        <f t="shared" si="235"/>
        <v/>
      </c>
      <c r="AH235" s="95" t="str">
        <f t="shared" si="236"/>
        <v/>
      </c>
      <c r="AI235" s="447"/>
      <c r="AJ235" s="95"/>
      <c r="AK235" s="177"/>
      <c r="AL235" s="177" t="str">
        <f t="shared" si="237"/>
        <v/>
      </c>
      <c r="AM235" s="95" t="str">
        <f t="shared" si="238"/>
        <v/>
      </c>
      <c r="AN235" s="447"/>
      <c r="AO235" s="95"/>
      <c r="AP235" s="177"/>
      <c r="AQ235" s="177" t="str">
        <f t="shared" si="239"/>
        <v/>
      </c>
      <c r="AR235" s="95" t="str">
        <f t="shared" si="240"/>
        <v/>
      </c>
      <c r="AS235" s="447"/>
      <c r="AT235" s="95"/>
      <c r="AU235" s="177"/>
      <c r="AV235" s="177" t="str">
        <f t="shared" si="241"/>
        <v/>
      </c>
      <c r="AW235" s="95" t="str">
        <f t="shared" si="242"/>
        <v/>
      </c>
      <c r="AX235" s="447"/>
    </row>
    <row r="236" spans="2:50" hidden="1">
      <c r="B236" s="456"/>
      <c r="C236" s="95">
        <f t="shared" si="227"/>
        <v>10</v>
      </c>
      <c r="D236" s="95"/>
      <c r="E236" s="95"/>
      <c r="F236" s="95"/>
      <c r="G236" s="95"/>
      <c r="H236" s="475"/>
      <c r="I236" s="153" t="str">
        <f t="shared" si="243"/>
        <v/>
      </c>
      <c r="J236" s="153" t="str">
        <f t="shared" si="244"/>
        <v/>
      </c>
      <c r="K236" s="154" t="str">
        <f t="shared" si="245"/>
        <v/>
      </c>
      <c r="L236" s="473"/>
      <c r="M236" s="153" t="str">
        <f t="shared" si="228"/>
        <v/>
      </c>
      <c r="N236" s="448"/>
      <c r="O236" s="448"/>
      <c r="P236" s="95"/>
      <c r="Q236" s="177"/>
      <c r="R236" s="177" t="str">
        <f t="shared" si="229"/>
        <v/>
      </c>
      <c r="S236" s="95" t="str">
        <f t="shared" si="230"/>
        <v/>
      </c>
      <c r="T236" s="447"/>
      <c r="U236" s="95"/>
      <c r="V236" s="177"/>
      <c r="W236" s="177" t="str">
        <f t="shared" si="231"/>
        <v/>
      </c>
      <c r="X236" s="95" t="str">
        <f t="shared" si="232"/>
        <v/>
      </c>
      <c r="Y236" s="447"/>
      <c r="Z236" s="95"/>
      <c r="AA236" s="177"/>
      <c r="AB236" s="177" t="str">
        <f t="shared" si="233"/>
        <v/>
      </c>
      <c r="AC236" s="95" t="str">
        <f t="shared" si="234"/>
        <v/>
      </c>
      <c r="AD236" s="447"/>
      <c r="AE236" s="95"/>
      <c r="AF236" s="177"/>
      <c r="AG236" s="177" t="str">
        <f t="shared" si="235"/>
        <v/>
      </c>
      <c r="AH236" s="95" t="str">
        <f t="shared" si="236"/>
        <v/>
      </c>
      <c r="AI236" s="447"/>
      <c r="AJ236" s="95"/>
      <c r="AK236" s="177"/>
      <c r="AL236" s="177" t="str">
        <f t="shared" si="237"/>
        <v/>
      </c>
      <c r="AM236" s="95" t="str">
        <f t="shared" si="238"/>
        <v/>
      </c>
      <c r="AN236" s="447"/>
      <c r="AO236" s="95"/>
      <c r="AP236" s="177"/>
      <c r="AQ236" s="177" t="str">
        <f t="shared" si="239"/>
        <v/>
      </c>
      <c r="AR236" s="95" t="str">
        <f t="shared" si="240"/>
        <v/>
      </c>
      <c r="AS236" s="447"/>
      <c r="AT236" s="95"/>
      <c r="AU236" s="177"/>
      <c r="AV236" s="177" t="str">
        <f t="shared" si="241"/>
        <v/>
      </c>
      <c r="AW236" s="95" t="str">
        <f t="shared" si="242"/>
        <v/>
      </c>
      <c r="AX236" s="447"/>
    </row>
    <row r="237" spans="2:50" hidden="1">
      <c r="B237" s="456"/>
      <c r="C237" s="95">
        <f t="shared" si="227"/>
        <v>11</v>
      </c>
      <c r="D237" s="95"/>
      <c r="E237" s="95"/>
      <c r="F237" s="95"/>
      <c r="G237" s="95"/>
      <c r="H237" s="475"/>
      <c r="I237" s="153" t="str">
        <f t="shared" si="243"/>
        <v/>
      </c>
      <c r="J237" s="153" t="str">
        <f t="shared" si="244"/>
        <v/>
      </c>
      <c r="K237" s="154" t="str">
        <f t="shared" si="245"/>
        <v/>
      </c>
      <c r="L237" s="473"/>
      <c r="M237" s="153" t="str">
        <f t="shared" si="228"/>
        <v/>
      </c>
      <c r="N237" s="448"/>
      <c r="O237" s="448"/>
      <c r="P237" s="95"/>
      <c r="Q237" s="177"/>
      <c r="R237" s="177" t="str">
        <f t="shared" si="229"/>
        <v/>
      </c>
      <c r="S237" s="95" t="str">
        <f t="shared" si="230"/>
        <v/>
      </c>
      <c r="T237" s="447"/>
      <c r="U237" s="95"/>
      <c r="V237" s="177"/>
      <c r="W237" s="177" t="str">
        <f t="shared" si="231"/>
        <v/>
      </c>
      <c r="X237" s="95" t="str">
        <f t="shared" si="232"/>
        <v/>
      </c>
      <c r="Y237" s="447"/>
      <c r="Z237" s="95"/>
      <c r="AA237" s="177"/>
      <c r="AB237" s="177" t="str">
        <f t="shared" si="233"/>
        <v/>
      </c>
      <c r="AC237" s="95" t="str">
        <f t="shared" si="234"/>
        <v/>
      </c>
      <c r="AD237" s="447"/>
      <c r="AE237" s="95"/>
      <c r="AF237" s="177"/>
      <c r="AG237" s="177" t="str">
        <f t="shared" si="235"/>
        <v/>
      </c>
      <c r="AH237" s="95" t="str">
        <f t="shared" si="236"/>
        <v/>
      </c>
      <c r="AI237" s="447"/>
      <c r="AJ237" s="95"/>
      <c r="AK237" s="177"/>
      <c r="AL237" s="177" t="str">
        <f t="shared" si="237"/>
        <v/>
      </c>
      <c r="AM237" s="95" t="str">
        <f t="shared" si="238"/>
        <v/>
      </c>
      <c r="AN237" s="447"/>
      <c r="AO237" s="95"/>
      <c r="AP237" s="177"/>
      <c r="AQ237" s="177" t="str">
        <f t="shared" si="239"/>
        <v/>
      </c>
      <c r="AR237" s="95" t="str">
        <f t="shared" si="240"/>
        <v/>
      </c>
      <c r="AS237" s="447"/>
      <c r="AT237" s="95"/>
      <c r="AU237" s="177"/>
      <c r="AV237" s="177" t="str">
        <f t="shared" si="241"/>
        <v/>
      </c>
      <c r="AW237" s="95" t="str">
        <f t="shared" si="242"/>
        <v/>
      </c>
      <c r="AX237" s="447"/>
    </row>
    <row r="238" spans="2:50" hidden="1">
      <c r="B238" s="456"/>
      <c r="C238" s="95">
        <f t="shared" si="227"/>
        <v>12</v>
      </c>
      <c r="D238" s="95"/>
      <c r="E238" s="95"/>
      <c r="F238" s="95"/>
      <c r="G238" s="95"/>
      <c r="H238" s="475"/>
      <c r="I238" s="153" t="str">
        <f t="shared" si="243"/>
        <v/>
      </c>
      <c r="J238" s="153" t="str">
        <f t="shared" si="244"/>
        <v/>
      </c>
      <c r="K238" s="154" t="str">
        <f t="shared" si="245"/>
        <v/>
      </c>
      <c r="L238" s="473"/>
      <c r="M238" s="153" t="str">
        <f t="shared" si="228"/>
        <v/>
      </c>
      <c r="N238" s="448"/>
      <c r="O238" s="448"/>
      <c r="P238" s="95"/>
      <c r="Q238" s="177"/>
      <c r="R238" s="177" t="str">
        <f t="shared" si="229"/>
        <v/>
      </c>
      <c r="S238" s="95" t="str">
        <f t="shared" si="230"/>
        <v/>
      </c>
      <c r="T238" s="447"/>
      <c r="U238" s="95"/>
      <c r="V238" s="177"/>
      <c r="W238" s="177" t="str">
        <f t="shared" si="231"/>
        <v/>
      </c>
      <c r="X238" s="95" t="str">
        <f t="shared" si="232"/>
        <v/>
      </c>
      <c r="Y238" s="447"/>
      <c r="Z238" s="95"/>
      <c r="AA238" s="177"/>
      <c r="AB238" s="177" t="str">
        <f t="shared" si="233"/>
        <v/>
      </c>
      <c r="AC238" s="95" t="str">
        <f t="shared" si="234"/>
        <v/>
      </c>
      <c r="AD238" s="447"/>
      <c r="AE238" s="95"/>
      <c r="AF238" s="177"/>
      <c r="AG238" s="177" t="str">
        <f t="shared" si="235"/>
        <v/>
      </c>
      <c r="AH238" s="95" t="str">
        <f t="shared" si="236"/>
        <v/>
      </c>
      <c r="AI238" s="447"/>
      <c r="AJ238" s="95"/>
      <c r="AK238" s="177"/>
      <c r="AL238" s="177" t="str">
        <f t="shared" si="237"/>
        <v/>
      </c>
      <c r="AM238" s="95" t="str">
        <f t="shared" si="238"/>
        <v/>
      </c>
      <c r="AN238" s="447"/>
      <c r="AO238" s="95"/>
      <c r="AP238" s="177"/>
      <c r="AQ238" s="177" t="str">
        <f t="shared" si="239"/>
        <v/>
      </c>
      <c r="AR238" s="95" t="str">
        <f t="shared" si="240"/>
        <v/>
      </c>
      <c r="AS238" s="447"/>
      <c r="AT238" s="95"/>
      <c r="AU238" s="177"/>
      <c r="AV238" s="177" t="str">
        <f t="shared" si="241"/>
        <v/>
      </c>
      <c r="AW238" s="95" t="str">
        <f t="shared" si="242"/>
        <v/>
      </c>
      <c r="AX238" s="447"/>
    </row>
    <row r="239" spans="2:50" hidden="1">
      <c r="B239" s="456"/>
      <c r="C239" s="95">
        <f t="shared" si="227"/>
        <v>13</v>
      </c>
      <c r="D239" s="95"/>
      <c r="E239" s="95"/>
      <c r="F239" s="95"/>
      <c r="G239" s="95"/>
      <c r="H239" s="475"/>
      <c r="I239" s="153" t="str">
        <f t="shared" si="243"/>
        <v/>
      </c>
      <c r="J239" s="153" t="str">
        <f t="shared" si="244"/>
        <v/>
      </c>
      <c r="K239" s="154" t="str">
        <f t="shared" si="245"/>
        <v/>
      </c>
      <c r="L239" s="473"/>
      <c r="M239" s="153" t="str">
        <f t="shared" si="228"/>
        <v/>
      </c>
      <c r="N239" s="448"/>
      <c r="O239" s="448"/>
      <c r="P239" s="95"/>
      <c r="Q239" s="177"/>
      <c r="R239" s="177" t="str">
        <f t="shared" si="229"/>
        <v/>
      </c>
      <c r="S239" s="95" t="str">
        <f t="shared" si="230"/>
        <v/>
      </c>
      <c r="T239" s="447"/>
      <c r="U239" s="95"/>
      <c r="V239" s="177"/>
      <c r="W239" s="177" t="str">
        <f t="shared" si="231"/>
        <v/>
      </c>
      <c r="X239" s="95" t="str">
        <f t="shared" si="232"/>
        <v/>
      </c>
      <c r="Y239" s="447"/>
      <c r="Z239" s="95"/>
      <c r="AA239" s="177"/>
      <c r="AB239" s="177" t="str">
        <f t="shared" si="233"/>
        <v/>
      </c>
      <c r="AC239" s="95" t="str">
        <f t="shared" si="234"/>
        <v/>
      </c>
      <c r="AD239" s="447"/>
      <c r="AE239" s="95"/>
      <c r="AF239" s="177"/>
      <c r="AG239" s="177" t="str">
        <f t="shared" si="235"/>
        <v/>
      </c>
      <c r="AH239" s="95" t="str">
        <f t="shared" si="236"/>
        <v/>
      </c>
      <c r="AI239" s="447"/>
      <c r="AJ239" s="95"/>
      <c r="AK239" s="177"/>
      <c r="AL239" s="177" t="str">
        <f t="shared" si="237"/>
        <v/>
      </c>
      <c r="AM239" s="95" t="str">
        <f t="shared" si="238"/>
        <v/>
      </c>
      <c r="AN239" s="447"/>
      <c r="AO239" s="95"/>
      <c r="AP239" s="177"/>
      <c r="AQ239" s="177" t="str">
        <f t="shared" si="239"/>
        <v/>
      </c>
      <c r="AR239" s="95" t="str">
        <f t="shared" si="240"/>
        <v/>
      </c>
      <c r="AS239" s="447"/>
      <c r="AT239" s="95"/>
      <c r="AU239" s="177"/>
      <c r="AV239" s="177" t="str">
        <f t="shared" si="241"/>
        <v/>
      </c>
      <c r="AW239" s="95" t="str">
        <f t="shared" si="242"/>
        <v/>
      </c>
      <c r="AX239" s="447"/>
    </row>
    <row r="240" spans="2:50" hidden="1">
      <c r="B240" s="456"/>
      <c r="C240" s="95">
        <f t="shared" si="227"/>
        <v>14</v>
      </c>
      <c r="D240" s="95"/>
      <c r="E240" s="95"/>
      <c r="F240" s="95"/>
      <c r="G240" s="95"/>
      <c r="H240" s="475"/>
      <c r="I240" s="153" t="str">
        <f t="shared" si="243"/>
        <v/>
      </c>
      <c r="J240" s="153" t="str">
        <f t="shared" si="244"/>
        <v/>
      </c>
      <c r="K240" s="154" t="str">
        <f t="shared" si="245"/>
        <v/>
      </c>
      <c r="L240" s="473"/>
      <c r="M240" s="153" t="str">
        <f t="shared" si="228"/>
        <v/>
      </c>
      <c r="N240" s="448"/>
      <c r="O240" s="448"/>
      <c r="P240" s="95"/>
      <c r="Q240" s="177"/>
      <c r="R240" s="177" t="str">
        <f t="shared" si="229"/>
        <v/>
      </c>
      <c r="S240" s="95" t="str">
        <f t="shared" si="230"/>
        <v/>
      </c>
      <c r="T240" s="447"/>
      <c r="U240" s="95"/>
      <c r="V240" s="177"/>
      <c r="W240" s="177" t="str">
        <f t="shared" si="231"/>
        <v/>
      </c>
      <c r="X240" s="95" t="str">
        <f t="shared" si="232"/>
        <v/>
      </c>
      <c r="Y240" s="447"/>
      <c r="Z240" s="95"/>
      <c r="AA240" s="177"/>
      <c r="AB240" s="177" t="str">
        <f t="shared" si="233"/>
        <v/>
      </c>
      <c r="AC240" s="95" t="str">
        <f t="shared" si="234"/>
        <v/>
      </c>
      <c r="AD240" s="447"/>
      <c r="AE240" s="95"/>
      <c r="AF240" s="177"/>
      <c r="AG240" s="177" t="str">
        <f t="shared" si="235"/>
        <v/>
      </c>
      <c r="AH240" s="95" t="str">
        <f t="shared" si="236"/>
        <v/>
      </c>
      <c r="AI240" s="447"/>
      <c r="AJ240" s="95"/>
      <c r="AK240" s="177"/>
      <c r="AL240" s="177" t="str">
        <f t="shared" si="237"/>
        <v/>
      </c>
      <c r="AM240" s="95" t="str">
        <f t="shared" si="238"/>
        <v/>
      </c>
      <c r="AN240" s="447"/>
      <c r="AO240" s="95"/>
      <c r="AP240" s="177"/>
      <c r="AQ240" s="177" t="str">
        <f t="shared" si="239"/>
        <v/>
      </c>
      <c r="AR240" s="95" t="str">
        <f t="shared" si="240"/>
        <v/>
      </c>
      <c r="AS240" s="447"/>
      <c r="AT240" s="95"/>
      <c r="AU240" s="177"/>
      <c r="AV240" s="177" t="str">
        <f t="shared" si="241"/>
        <v/>
      </c>
      <c r="AW240" s="95" t="str">
        <f t="shared" si="242"/>
        <v/>
      </c>
      <c r="AX240" s="447"/>
    </row>
    <row r="241" spans="2:50" hidden="1">
      <c r="B241" s="456"/>
      <c r="C241" s="95">
        <f t="shared" si="227"/>
        <v>15</v>
      </c>
      <c r="D241" s="95"/>
      <c r="E241" s="95"/>
      <c r="F241" s="95"/>
      <c r="G241" s="95"/>
      <c r="H241" s="476"/>
      <c r="I241" s="153" t="str">
        <f t="shared" si="243"/>
        <v/>
      </c>
      <c r="J241" s="153" t="str">
        <f t="shared" si="244"/>
        <v/>
      </c>
      <c r="K241" s="154" t="str">
        <f t="shared" si="245"/>
        <v/>
      </c>
      <c r="L241" s="473"/>
      <c r="M241" s="153" t="str">
        <f t="shared" si="228"/>
        <v/>
      </c>
      <c r="N241" s="448"/>
      <c r="O241" s="448"/>
      <c r="P241" s="95"/>
      <c r="Q241" s="177"/>
      <c r="R241" s="177" t="str">
        <f t="shared" si="229"/>
        <v/>
      </c>
      <c r="S241" s="95" t="str">
        <f t="shared" si="230"/>
        <v/>
      </c>
      <c r="T241" s="447"/>
      <c r="U241" s="95"/>
      <c r="V241" s="177"/>
      <c r="W241" s="177" t="str">
        <f t="shared" si="231"/>
        <v/>
      </c>
      <c r="X241" s="95" t="str">
        <f t="shared" si="232"/>
        <v/>
      </c>
      <c r="Y241" s="447"/>
      <c r="Z241" s="95"/>
      <c r="AA241" s="177"/>
      <c r="AB241" s="177" t="str">
        <f t="shared" si="233"/>
        <v/>
      </c>
      <c r="AC241" s="95" t="str">
        <f t="shared" si="234"/>
        <v/>
      </c>
      <c r="AD241" s="447"/>
      <c r="AE241" s="95"/>
      <c r="AF241" s="177"/>
      <c r="AG241" s="177" t="str">
        <f t="shared" si="235"/>
        <v/>
      </c>
      <c r="AH241" s="95" t="str">
        <f t="shared" si="236"/>
        <v/>
      </c>
      <c r="AI241" s="447"/>
      <c r="AJ241" s="95"/>
      <c r="AK241" s="177"/>
      <c r="AL241" s="177" t="str">
        <f t="shared" si="237"/>
        <v/>
      </c>
      <c r="AM241" s="95" t="str">
        <f t="shared" si="238"/>
        <v/>
      </c>
      <c r="AN241" s="447"/>
      <c r="AO241" s="95"/>
      <c r="AP241" s="177"/>
      <c r="AQ241" s="177" t="str">
        <f t="shared" si="239"/>
        <v/>
      </c>
      <c r="AR241" s="95" t="str">
        <f t="shared" si="240"/>
        <v/>
      </c>
      <c r="AS241" s="447"/>
      <c r="AT241" s="95"/>
      <c r="AU241" s="177"/>
      <c r="AV241" s="177" t="str">
        <f t="shared" si="241"/>
        <v/>
      </c>
      <c r="AW241" s="95" t="str">
        <f t="shared" si="242"/>
        <v/>
      </c>
      <c r="AX241" s="447"/>
    </row>
    <row r="242" spans="2:50" ht="15.6" hidden="1">
      <c r="B242" s="460" t="s">
        <v>115</v>
      </c>
      <c r="C242" s="461"/>
      <c r="D242" s="461"/>
      <c r="E242" s="461"/>
      <c r="F242" s="461"/>
      <c r="G242" s="461"/>
      <c r="H242" s="461"/>
      <c r="I242" s="150"/>
      <c r="J242" s="150"/>
      <c r="K242" s="150"/>
      <c r="L242" s="150"/>
      <c r="M242" s="150"/>
      <c r="N242" s="448" t="s">
        <v>116</v>
      </c>
      <c r="O242" s="463" t="s">
        <v>63</v>
      </c>
      <c r="P242" s="465">
        <f>AT222+1</f>
        <v>45951</v>
      </c>
      <c r="Q242" s="456"/>
      <c r="R242" s="456"/>
      <c r="S242" s="456"/>
      <c r="T242" s="456"/>
      <c r="U242" s="465">
        <f>P242+1</f>
        <v>45952</v>
      </c>
      <c r="V242" s="456"/>
      <c r="W242" s="456"/>
      <c r="X242" s="456"/>
      <c r="Y242" s="456"/>
      <c r="Z242" s="465">
        <f>U242+1</f>
        <v>45953</v>
      </c>
      <c r="AA242" s="456"/>
      <c r="AB242" s="456"/>
      <c r="AC242" s="456"/>
      <c r="AD242" s="456"/>
      <c r="AE242" s="465">
        <f>Z242+1</f>
        <v>45954</v>
      </c>
      <c r="AF242" s="456"/>
      <c r="AG242" s="456"/>
      <c r="AH242" s="456"/>
      <c r="AI242" s="456"/>
      <c r="AJ242" s="465">
        <f>AE242+1</f>
        <v>45955</v>
      </c>
      <c r="AK242" s="456"/>
      <c r="AL242" s="456"/>
      <c r="AM242" s="456"/>
      <c r="AN242" s="456"/>
      <c r="AO242" s="465">
        <f>AJ242+1</f>
        <v>45956</v>
      </c>
      <c r="AP242" s="456"/>
      <c r="AQ242" s="456"/>
      <c r="AR242" s="456"/>
      <c r="AS242" s="456"/>
      <c r="AT242" s="465">
        <f>AO242+1</f>
        <v>45957</v>
      </c>
      <c r="AU242" s="456"/>
      <c r="AV242" s="456"/>
      <c r="AW242" s="456"/>
      <c r="AX242" s="456"/>
    </row>
    <row r="243" spans="2:50" ht="15.6" hidden="1">
      <c r="B243" s="462"/>
      <c r="C243" s="462"/>
      <c r="D243" s="462"/>
      <c r="E243" s="462"/>
      <c r="F243" s="462"/>
      <c r="G243" s="462"/>
      <c r="H243" s="462"/>
      <c r="I243" s="150"/>
      <c r="J243" s="150"/>
      <c r="K243" s="150"/>
      <c r="L243" s="150"/>
      <c r="M243" s="150"/>
      <c r="N243" s="448"/>
      <c r="O243" s="464"/>
      <c r="P243" s="465" t="s">
        <v>77</v>
      </c>
      <c r="Q243" s="456"/>
      <c r="R243" s="456"/>
      <c r="S243" s="456"/>
      <c r="T243" s="456"/>
      <c r="U243" s="465" t="s">
        <v>78</v>
      </c>
      <c r="V243" s="456"/>
      <c r="W243" s="456"/>
      <c r="X243" s="456"/>
      <c r="Y243" s="456"/>
      <c r="Z243" s="465" t="s">
        <v>79</v>
      </c>
      <c r="AA243" s="456"/>
      <c r="AB243" s="456"/>
      <c r="AC243" s="456"/>
      <c r="AD243" s="456"/>
      <c r="AE243" s="465" t="s">
        <v>74</v>
      </c>
      <c r="AF243" s="456"/>
      <c r="AG243" s="456"/>
      <c r="AH243" s="456"/>
      <c r="AI243" s="456"/>
      <c r="AJ243" s="465" t="s">
        <v>75</v>
      </c>
      <c r="AK243" s="456"/>
      <c r="AL243" s="456"/>
      <c r="AM243" s="456"/>
      <c r="AN243" s="456"/>
      <c r="AO243" s="465" t="s">
        <v>70</v>
      </c>
      <c r="AP243" s="456"/>
      <c r="AQ243" s="456"/>
      <c r="AR243" s="456"/>
      <c r="AS243" s="456"/>
      <c r="AT243" s="465" t="s">
        <v>76</v>
      </c>
      <c r="AU243" s="456"/>
      <c r="AV243" s="456"/>
      <c r="AW243" s="456"/>
      <c r="AX243" s="456"/>
    </row>
    <row r="244" spans="2:50" hidden="1">
      <c r="B244" s="448" t="s">
        <v>117</v>
      </c>
      <c r="C244" s="448" t="s">
        <v>118</v>
      </c>
      <c r="D244" s="448"/>
      <c r="E244" s="448" t="s">
        <v>119</v>
      </c>
      <c r="F244" s="448"/>
      <c r="G244" s="448"/>
      <c r="H244" s="452" t="s">
        <v>120</v>
      </c>
      <c r="I244" s="455" t="s">
        <v>121</v>
      </c>
      <c r="J244" s="455"/>
      <c r="K244" s="455"/>
      <c r="L244" s="455" t="s">
        <v>120</v>
      </c>
      <c r="M244" s="455" t="s">
        <v>122</v>
      </c>
      <c r="N244" s="448"/>
      <c r="O244" s="448" t="s">
        <v>123</v>
      </c>
      <c r="P244" s="449" t="s">
        <v>124</v>
      </c>
      <c r="Q244" s="450"/>
      <c r="R244" s="450"/>
      <c r="S244" s="451"/>
      <c r="T244" s="448" t="s">
        <v>120</v>
      </c>
      <c r="U244" s="449" t="s">
        <v>124</v>
      </c>
      <c r="V244" s="450"/>
      <c r="W244" s="450"/>
      <c r="X244" s="451"/>
      <c r="Y244" s="448" t="s">
        <v>120</v>
      </c>
      <c r="Z244" s="449" t="s">
        <v>124</v>
      </c>
      <c r="AA244" s="450"/>
      <c r="AB244" s="450"/>
      <c r="AC244" s="451"/>
      <c r="AD244" s="448" t="s">
        <v>120</v>
      </c>
      <c r="AE244" s="449" t="s">
        <v>124</v>
      </c>
      <c r="AF244" s="450"/>
      <c r="AG244" s="450"/>
      <c r="AH244" s="451"/>
      <c r="AI244" s="448" t="s">
        <v>120</v>
      </c>
      <c r="AJ244" s="449" t="s">
        <v>124</v>
      </c>
      <c r="AK244" s="450"/>
      <c r="AL244" s="450"/>
      <c r="AM244" s="451"/>
      <c r="AN244" s="448" t="s">
        <v>120</v>
      </c>
      <c r="AO244" s="449" t="s">
        <v>124</v>
      </c>
      <c r="AP244" s="450"/>
      <c r="AQ244" s="450"/>
      <c r="AR244" s="451"/>
      <c r="AS244" s="448" t="s">
        <v>120</v>
      </c>
      <c r="AT244" s="449" t="s">
        <v>124</v>
      </c>
      <c r="AU244" s="450"/>
      <c r="AV244" s="450"/>
      <c r="AW244" s="451"/>
      <c r="AX244" s="448" t="s">
        <v>120</v>
      </c>
    </row>
    <row r="245" spans="2:50" hidden="1">
      <c r="B245" s="448"/>
      <c r="C245" s="448"/>
      <c r="D245" s="448"/>
      <c r="E245" s="448" t="s">
        <v>125</v>
      </c>
      <c r="F245" s="448"/>
      <c r="G245" s="448"/>
      <c r="H245" s="453"/>
      <c r="I245" s="455" t="s">
        <v>125</v>
      </c>
      <c r="J245" s="455"/>
      <c r="K245" s="455"/>
      <c r="L245" s="455"/>
      <c r="M245" s="455"/>
      <c r="N245" s="448"/>
      <c r="O245" s="448"/>
      <c r="P245" s="449" t="s">
        <v>126</v>
      </c>
      <c r="Q245" s="450"/>
      <c r="R245" s="450"/>
      <c r="S245" s="451"/>
      <c r="T245" s="448"/>
      <c r="U245" s="449" t="s">
        <v>126</v>
      </c>
      <c r="V245" s="450"/>
      <c r="W245" s="450"/>
      <c r="X245" s="451"/>
      <c r="Y245" s="448"/>
      <c r="Z245" s="449" t="s">
        <v>126</v>
      </c>
      <c r="AA245" s="450"/>
      <c r="AB245" s="450"/>
      <c r="AC245" s="451"/>
      <c r="AD245" s="448"/>
      <c r="AE245" s="449" t="s">
        <v>126</v>
      </c>
      <c r="AF245" s="450"/>
      <c r="AG245" s="450"/>
      <c r="AH245" s="451"/>
      <c r="AI245" s="448"/>
      <c r="AJ245" s="449" t="s">
        <v>126</v>
      </c>
      <c r="AK245" s="450"/>
      <c r="AL245" s="450"/>
      <c r="AM245" s="451"/>
      <c r="AN245" s="448"/>
      <c r="AO245" s="449" t="s">
        <v>126</v>
      </c>
      <c r="AP245" s="450"/>
      <c r="AQ245" s="450"/>
      <c r="AR245" s="451"/>
      <c r="AS245" s="448"/>
      <c r="AT245" s="449" t="s">
        <v>126</v>
      </c>
      <c r="AU245" s="450"/>
      <c r="AV245" s="450"/>
      <c r="AW245" s="451"/>
      <c r="AX245" s="448"/>
    </row>
    <row r="246" spans="2:50" hidden="1">
      <c r="B246" s="448"/>
      <c r="C246" s="448"/>
      <c r="D246" s="448"/>
      <c r="E246" s="94" t="s">
        <v>127</v>
      </c>
      <c r="F246" s="94" t="s">
        <v>128</v>
      </c>
      <c r="G246" s="94" t="s">
        <v>129</v>
      </c>
      <c r="H246" s="454"/>
      <c r="I246" s="152" t="s">
        <v>127</v>
      </c>
      <c r="J246" s="152" t="s">
        <v>128</v>
      </c>
      <c r="K246" s="152" t="s">
        <v>129</v>
      </c>
      <c r="L246" s="455"/>
      <c r="M246" s="455"/>
      <c r="N246" s="448"/>
      <c r="O246" s="448"/>
      <c r="P246" s="94" t="s">
        <v>127</v>
      </c>
      <c r="Q246" s="94" t="s">
        <v>128</v>
      </c>
      <c r="R246" s="94" t="s">
        <v>129</v>
      </c>
      <c r="S246" s="94" t="s">
        <v>122</v>
      </c>
      <c r="T246" s="448"/>
      <c r="U246" s="94" t="s">
        <v>127</v>
      </c>
      <c r="V246" s="94" t="s">
        <v>128</v>
      </c>
      <c r="W246" s="94" t="s">
        <v>129</v>
      </c>
      <c r="X246" s="94" t="s">
        <v>122</v>
      </c>
      <c r="Y246" s="448"/>
      <c r="Z246" s="94" t="s">
        <v>127</v>
      </c>
      <c r="AA246" s="94" t="s">
        <v>128</v>
      </c>
      <c r="AB246" s="94" t="s">
        <v>129</v>
      </c>
      <c r="AC246" s="94" t="s">
        <v>122</v>
      </c>
      <c r="AD246" s="448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8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8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8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8"/>
    </row>
    <row r="247" spans="2:50" hidden="1">
      <c r="B247" s="456" t="s">
        <v>225</v>
      </c>
      <c r="C247" s="95">
        <f>C227</f>
        <v>1</v>
      </c>
      <c r="D247" s="95" t="s">
        <v>226</v>
      </c>
      <c r="E247" s="95">
        <v>19</v>
      </c>
      <c r="F247" s="95">
        <v>1500</v>
      </c>
      <c r="G247" s="177">
        <f t="shared" ref="G247:G252" si="246">F247/E247</f>
        <v>78.94736842105263</v>
      </c>
      <c r="H247" s="474">
        <f>AVERAGE(G247:G261)</f>
        <v>110.82946336429308</v>
      </c>
      <c r="I247" s="153">
        <f t="shared" ref="I247:I249" si="247">IFERROR(AVERAGE(P247,U247,Z247,AE247,AJ247,AO247,AT247),"")</f>
        <v>19</v>
      </c>
      <c r="J247" s="153">
        <f t="shared" ref="J247:J249" si="248">IFERROR(AVERAGE(Q247,V247,AA247,AF247,AK247,AP247,AU247),"")</f>
        <v>1430.1308284037477</v>
      </c>
      <c r="K247" s="154">
        <f t="shared" ref="K247:K249" si="249">IFERROR(AVERAGE(R247,W247,AB247,AG247,AL247,AQ247,AV247),"")</f>
        <v>75.270043600197241</v>
      </c>
      <c r="L247" s="473">
        <f>IFERROR(AVERAGE(K247:K261),"-")</f>
        <v>106.00191820856132</v>
      </c>
      <c r="M247" s="153">
        <f>IFERROR(RANK(K247, K$247:K$261),"")</f>
        <v>5</v>
      </c>
      <c r="N247" s="448"/>
      <c r="O247" s="448"/>
      <c r="P247" s="95">
        <v>19</v>
      </c>
      <c r="Q247" s="177">
        <v>1432.2772277227721</v>
      </c>
      <c r="R247" s="177">
        <f>IFERROR(Q247/P247,"")</f>
        <v>75.383011985409055</v>
      </c>
      <c r="S247" s="95">
        <f>IFERROR(RANK(R247, R$247:R$261),"")</f>
        <v>5</v>
      </c>
      <c r="T247" s="447">
        <f>AVERAGE(R247:R261)</f>
        <v>105.92942467994924</v>
      </c>
      <c r="U247" s="95">
        <v>19</v>
      </c>
      <c r="V247" s="177">
        <v>1428.7700534759356</v>
      </c>
      <c r="W247" s="177">
        <f>IFERROR(V247/U247,"")</f>
        <v>75.198423867154503</v>
      </c>
      <c r="X247" s="95">
        <f>IFERROR(RANK(W247, W$247:W$261),"")</f>
        <v>5</v>
      </c>
      <c r="Y247" s="447">
        <f>AVERAGE(W247:W261)</f>
        <v>105.98655770282191</v>
      </c>
      <c r="Z247" s="95">
        <v>19</v>
      </c>
      <c r="AA247" s="177">
        <v>1431.9463087248323</v>
      </c>
      <c r="AB247" s="177">
        <f>IFERROR(AA247/Z247,"")</f>
        <v>75.365595196043799</v>
      </c>
      <c r="AC247" s="95">
        <f>IFERROR(RANK(AB247, AB$247:AB$261),"")</f>
        <v>5</v>
      </c>
      <c r="AD247" s="447">
        <f>AVERAGE(AB247:AB261)</f>
        <v>106.19854749301912</v>
      </c>
      <c r="AE247" s="95">
        <v>19</v>
      </c>
      <c r="AF247" s="177">
        <v>1433.0935251798558</v>
      </c>
      <c r="AG247" s="177">
        <f>IFERROR(AF247/AE247,"")</f>
        <v>75.425975009466086</v>
      </c>
      <c r="AH247" s="95">
        <f>IFERROR(RANK(AG247, AG$247:AG$261),"")</f>
        <v>5</v>
      </c>
      <c r="AI247" s="447">
        <f>AVERAGE(AG247:AG261)</f>
        <v>106.00892727398048</v>
      </c>
      <c r="AJ247" s="95">
        <v>19</v>
      </c>
      <c r="AK247" s="177">
        <v>1427.0270270270266</v>
      </c>
      <c r="AL247" s="177">
        <f>IFERROR(AK247/AJ247,"")</f>
        <v>75.106685633001405</v>
      </c>
      <c r="AM247" s="95">
        <f>IFERROR(RANK(AL247, AL$247:AL$261),"")</f>
        <v>5</v>
      </c>
      <c r="AN247" s="447">
        <f>AVERAGE(AL247:AL261)</f>
        <v>105.97263841090614</v>
      </c>
      <c r="AO247" s="95">
        <v>19</v>
      </c>
      <c r="AP247" s="177">
        <v>1427.7073170731705</v>
      </c>
      <c r="AQ247" s="177">
        <f>IFERROR(AP247/AO247,"")</f>
        <v>75.142490372272135</v>
      </c>
      <c r="AR247" s="95">
        <f>IFERROR(RANK(AQ247, AQ$247:AQ$261),"")</f>
        <v>5</v>
      </c>
      <c r="AS247" s="447">
        <f>AVERAGE(AQ247:AQ261)</f>
        <v>106.04756612477148</v>
      </c>
      <c r="AT247" s="95">
        <v>19</v>
      </c>
      <c r="AU247" s="177">
        <v>1430.0943396226412</v>
      </c>
      <c r="AV247" s="177">
        <f>IFERROR(AU247/AT247,"")</f>
        <v>75.268123138033744</v>
      </c>
      <c r="AW247" s="95">
        <f>IFERROR(RANK(AV247, AV$247:AV$261),"")</f>
        <v>5</v>
      </c>
      <c r="AX247" s="447">
        <f>AVERAGE(AV247:AV261)</f>
        <v>105.86976577448094</v>
      </c>
    </row>
    <row r="248" spans="2:50" hidden="1">
      <c r="B248" s="456"/>
      <c r="C248" s="95">
        <f t="shared" ref="C248:C261" si="250">C228</f>
        <v>2</v>
      </c>
      <c r="D248" s="95" t="s">
        <v>227</v>
      </c>
      <c r="E248" s="95">
        <v>17</v>
      </c>
      <c r="F248" s="95">
        <v>1500</v>
      </c>
      <c r="G248" s="177">
        <f t="shared" si="246"/>
        <v>88.235294117647058</v>
      </c>
      <c r="H248" s="475"/>
      <c r="I248" s="153">
        <f t="shared" si="247"/>
        <v>17</v>
      </c>
      <c r="J248" s="153">
        <f t="shared" si="248"/>
        <v>1433.0049340442931</v>
      </c>
      <c r="K248" s="154">
        <f t="shared" si="249"/>
        <v>84.294407884958432</v>
      </c>
      <c r="L248" s="473"/>
      <c r="M248" s="153">
        <f t="shared" ref="M248:M261" si="251">IFERROR(RANK(K248, K$247:K$261),"")</f>
        <v>4</v>
      </c>
      <c r="N248" s="448"/>
      <c r="O248" s="448"/>
      <c r="P248" s="95">
        <v>17</v>
      </c>
      <c r="Q248" s="177">
        <v>1440.5740970544057</v>
      </c>
      <c r="R248" s="177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47"/>
      <c r="U248" s="95">
        <v>17</v>
      </c>
      <c r="V248" s="177">
        <v>1444.3053871470638</v>
      </c>
      <c r="W248" s="177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47"/>
      <c r="Z248" s="95">
        <v>17</v>
      </c>
      <c r="AA248" s="177">
        <v>1429.2753623188407</v>
      </c>
      <c r="AB248" s="177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47"/>
      <c r="AE248" s="95">
        <v>17</v>
      </c>
      <c r="AF248" s="177">
        <v>1428.9320388349515</v>
      </c>
      <c r="AG248" s="177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47"/>
      <c r="AJ248" s="95">
        <v>17</v>
      </c>
      <c r="AK248" s="177">
        <v>1426.794258373206</v>
      </c>
      <c r="AL248" s="177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47"/>
      <c r="AO248" s="95">
        <v>17</v>
      </c>
      <c r="AP248" s="177">
        <v>1430.898617511521</v>
      </c>
      <c r="AQ248" s="177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47"/>
      <c r="AT248" s="95">
        <v>17</v>
      </c>
      <c r="AU248" s="177">
        <v>1430.2547770700635</v>
      </c>
      <c r="AV248" s="177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47"/>
    </row>
    <row r="249" spans="2:50" hidden="1">
      <c r="B249" s="456"/>
      <c r="C249" s="95">
        <f t="shared" si="250"/>
        <v>3</v>
      </c>
      <c r="D249" s="95" t="s">
        <v>230</v>
      </c>
      <c r="E249" s="95">
        <v>17</v>
      </c>
      <c r="F249" s="95">
        <v>2000</v>
      </c>
      <c r="G249" s="177">
        <f t="shared" si="246"/>
        <v>117.64705882352941</v>
      </c>
      <c r="H249" s="475"/>
      <c r="I249" s="153">
        <f t="shared" si="247"/>
        <v>17</v>
      </c>
      <c r="J249" s="153">
        <f t="shared" si="248"/>
        <v>1917.251497729824</v>
      </c>
      <c r="K249" s="154">
        <f t="shared" si="249"/>
        <v>112.77949986646024</v>
      </c>
      <c r="L249" s="473"/>
      <c r="M249" s="153">
        <f t="shared" si="251"/>
        <v>2</v>
      </c>
      <c r="N249" s="448"/>
      <c r="O249" s="448"/>
      <c r="P249" s="95">
        <v>17</v>
      </c>
      <c r="Q249" s="177">
        <v>1918</v>
      </c>
      <c r="R249" s="177">
        <f t="shared" si="252"/>
        <v>112.82352941176471</v>
      </c>
      <c r="S249" s="95">
        <f t="shared" si="253"/>
        <v>2</v>
      </c>
      <c r="T249" s="447"/>
      <c r="U249" s="95">
        <v>17</v>
      </c>
      <c r="V249" s="177">
        <v>1916.5517241379307</v>
      </c>
      <c r="W249" s="177">
        <f t="shared" si="254"/>
        <v>112.73833671399592</v>
      </c>
      <c r="X249" s="95">
        <f t="shared" si="255"/>
        <v>2</v>
      </c>
      <c r="Y249" s="447"/>
      <c r="Z249" s="95">
        <v>17</v>
      </c>
      <c r="AA249" s="177">
        <v>1918.1249999999995</v>
      </c>
      <c r="AB249" s="177">
        <f t="shared" si="256"/>
        <v>112.83088235294115</v>
      </c>
      <c r="AC249" s="95">
        <f t="shared" si="257"/>
        <v>3</v>
      </c>
      <c r="AD249" s="447"/>
      <c r="AE249" s="95">
        <v>17</v>
      </c>
      <c r="AF249" s="177">
        <v>1925.8064516129027</v>
      </c>
      <c r="AG249" s="177">
        <f t="shared" si="258"/>
        <v>113.28273244781781</v>
      </c>
      <c r="AH249" s="95">
        <f t="shared" si="259"/>
        <v>2</v>
      </c>
      <c r="AI249" s="447"/>
      <c r="AJ249" s="95">
        <v>17</v>
      </c>
      <c r="AK249" s="177">
        <v>1911.8181818181818</v>
      </c>
      <c r="AL249" s="177">
        <f t="shared" si="260"/>
        <v>112.45989304812834</v>
      </c>
      <c r="AM249" s="95">
        <f t="shared" si="261"/>
        <v>2</v>
      </c>
      <c r="AN249" s="447"/>
      <c r="AO249" s="95">
        <v>17</v>
      </c>
      <c r="AP249" s="177">
        <v>1916.8421052631581</v>
      </c>
      <c r="AQ249" s="177">
        <f t="shared" si="262"/>
        <v>112.75541795665636</v>
      </c>
      <c r="AR249" s="95">
        <f t="shared" si="263"/>
        <v>3</v>
      </c>
      <c r="AS249" s="447"/>
      <c r="AT249" s="95">
        <v>17</v>
      </c>
      <c r="AU249" s="177">
        <v>1913.6170212765951</v>
      </c>
      <c r="AV249" s="177">
        <f t="shared" si="264"/>
        <v>112.56570713391736</v>
      </c>
      <c r="AW249" s="95">
        <f t="shared" si="265"/>
        <v>2</v>
      </c>
      <c r="AX249" s="447"/>
    </row>
    <row r="250" spans="2:50" hidden="1">
      <c r="B250" s="456"/>
      <c r="C250" s="95">
        <f t="shared" si="250"/>
        <v>4</v>
      </c>
      <c r="D250" s="95" t="s">
        <v>231</v>
      </c>
      <c r="E250" s="95">
        <v>17</v>
      </c>
      <c r="F250" s="95">
        <v>2000</v>
      </c>
      <c r="G250" s="177">
        <f t="shared" si="246"/>
        <v>117.64705882352941</v>
      </c>
      <c r="H250" s="475"/>
      <c r="I250" s="153">
        <f>IFERROR(AVERAGE(P250,U250,Z250,AE250,AJ250,AO250,AT250),"")</f>
        <v>17</v>
      </c>
      <c r="J250" s="153">
        <f>IFERROR(AVERAGE(Q250,V250,AA250,AF250,AK250,AP250,AU250),"")</f>
        <v>1911.1524079911007</v>
      </c>
      <c r="K250" s="154">
        <f>IFERROR(AVERAGE(R250,W250,AB250,AG250,AL250,AQ250,AV250),"")</f>
        <v>112.42072988182943</v>
      </c>
      <c r="L250" s="473"/>
      <c r="M250" s="153">
        <f t="shared" si="251"/>
        <v>3</v>
      </c>
      <c r="N250" s="448"/>
      <c r="O250" s="448"/>
      <c r="P250" s="95">
        <v>17</v>
      </c>
      <c r="Q250" s="177">
        <v>1908.1250000000005</v>
      </c>
      <c r="R250" s="177">
        <f t="shared" si="252"/>
        <v>112.24264705882355</v>
      </c>
      <c r="S250" s="95">
        <f t="shared" si="253"/>
        <v>3</v>
      </c>
      <c r="T250" s="447"/>
      <c r="U250" s="95">
        <v>17</v>
      </c>
      <c r="V250" s="177">
        <v>1904.3478260869565</v>
      </c>
      <c r="W250" s="177">
        <f t="shared" si="254"/>
        <v>112.02046035805627</v>
      </c>
      <c r="X250" s="95">
        <f t="shared" si="255"/>
        <v>3</v>
      </c>
      <c r="Y250" s="447"/>
      <c r="Z250" s="95">
        <v>17</v>
      </c>
      <c r="AA250" s="177">
        <v>1932.0000000000007</v>
      </c>
      <c r="AB250" s="177">
        <f t="shared" si="256"/>
        <v>113.64705882352945</v>
      </c>
      <c r="AC250" s="95">
        <f t="shared" si="257"/>
        <v>2</v>
      </c>
      <c r="AD250" s="447"/>
      <c r="AE250" s="95">
        <v>17</v>
      </c>
      <c r="AF250" s="177">
        <v>1901.1940298507463</v>
      </c>
      <c r="AG250" s="177">
        <f t="shared" si="258"/>
        <v>111.83494293239684</v>
      </c>
      <c r="AH250" s="95">
        <f t="shared" si="259"/>
        <v>3</v>
      </c>
      <c r="AI250" s="447"/>
      <c r="AJ250" s="95">
        <v>17</v>
      </c>
      <c r="AK250" s="177">
        <v>1908.0000000000007</v>
      </c>
      <c r="AL250" s="177">
        <f t="shared" si="260"/>
        <v>112.2352941176471</v>
      </c>
      <c r="AM250" s="95">
        <f t="shared" si="261"/>
        <v>3</v>
      </c>
      <c r="AN250" s="447"/>
      <c r="AO250" s="95">
        <v>17</v>
      </c>
      <c r="AP250" s="177">
        <v>1917.5999999999992</v>
      </c>
      <c r="AQ250" s="177">
        <f t="shared" si="262"/>
        <v>112.79999999999995</v>
      </c>
      <c r="AR250" s="95">
        <f t="shared" si="263"/>
        <v>2</v>
      </c>
      <c r="AS250" s="447"/>
      <c r="AT250" s="95">
        <v>17</v>
      </c>
      <c r="AU250" s="177">
        <v>1906.8000000000004</v>
      </c>
      <c r="AV250" s="177">
        <f t="shared" si="264"/>
        <v>112.16470588235296</v>
      </c>
      <c r="AW250" s="95">
        <f t="shared" si="265"/>
        <v>3</v>
      </c>
      <c r="AX250" s="447"/>
    </row>
    <row r="251" spans="2:50" hidden="1">
      <c r="B251" s="456"/>
      <c r="C251" s="95">
        <f t="shared" si="250"/>
        <v>5</v>
      </c>
      <c r="D251" s="95" t="s">
        <v>232</v>
      </c>
      <c r="E251" s="95">
        <v>8</v>
      </c>
      <c r="F251" s="95">
        <v>1500</v>
      </c>
      <c r="G251" s="177">
        <f t="shared" si="246"/>
        <v>187.5</v>
      </c>
      <c r="H251" s="475"/>
      <c r="I251" s="153">
        <f t="shared" ref="I251:I261" si="266">IFERROR(AVERAGE(P251,U251,Z251,AE251,AJ251,AO251,AT251),"")</f>
        <v>8</v>
      </c>
      <c r="J251" s="153">
        <f t="shared" ref="J251:J261" si="267">IFERROR(AVERAGE(Q251,V251,AA251,AF251,AK251,AP251,AU251),"")</f>
        <v>1436.3264870624371</v>
      </c>
      <c r="K251" s="154">
        <f t="shared" ref="K251:K261" si="268">IFERROR(AVERAGE(R251,W251,AB251,AG251,AL251,AQ251,AV251),"")</f>
        <v>179.54081088280464</v>
      </c>
      <c r="L251" s="473"/>
      <c r="M251" s="153">
        <f t="shared" si="251"/>
        <v>1</v>
      </c>
      <c r="N251" s="448"/>
      <c r="O251" s="448"/>
      <c r="P251" s="95">
        <v>8</v>
      </c>
      <c r="Q251" s="177">
        <v>1430.2127659574464</v>
      </c>
      <c r="R251" s="177">
        <f t="shared" si="252"/>
        <v>178.7765957446808</v>
      </c>
      <c r="S251" s="95">
        <f t="shared" si="253"/>
        <v>1</v>
      </c>
      <c r="T251" s="447"/>
      <c r="U251" s="95">
        <v>8</v>
      </c>
      <c r="V251" s="177">
        <v>1435.5882352941169</v>
      </c>
      <c r="W251" s="177">
        <f t="shared" si="254"/>
        <v>179.44852941176461</v>
      </c>
      <c r="X251" s="95">
        <f t="shared" si="255"/>
        <v>1</v>
      </c>
      <c r="Y251" s="447"/>
      <c r="Z251" s="95">
        <v>8</v>
      </c>
      <c r="AA251" s="177">
        <v>1436.1818181818185</v>
      </c>
      <c r="AB251" s="177">
        <f t="shared" si="256"/>
        <v>179.52272727272731</v>
      </c>
      <c r="AC251" s="95">
        <f t="shared" si="257"/>
        <v>1</v>
      </c>
      <c r="AD251" s="447"/>
      <c r="AE251" s="95">
        <v>8</v>
      </c>
      <c r="AF251" s="177">
        <v>1438.2352941176468</v>
      </c>
      <c r="AG251" s="177">
        <f t="shared" si="258"/>
        <v>179.77941176470586</v>
      </c>
      <c r="AH251" s="95">
        <f t="shared" si="259"/>
        <v>1</v>
      </c>
      <c r="AI251" s="447"/>
      <c r="AJ251" s="95">
        <v>8</v>
      </c>
      <c r="AK251" s="177">
        <v>1437.8761061946909</v>
      </c>
      <c r="AL251" s="177">
        <f t="shared" si="260"/>
        <v>179.73451327433636</v>
      </c>
      <c r="AM251" s="95">
        <f t="shared" si="261"/>
        <v>1</v>
      </c>
      <c r="AN251" s="447"/>
      <c r="AO251" s="95">
        <v>8</v>
      </c>
      <c r="AP251" s="177">
        <v>1439.1489361702127</v>
      </c>
      <c r="AQ251" s="177">
        <f t="shared" si="262"/>
        <v>179.89361702127658</v>
      </c>
      <c r="AR251" s="95">
        <f t="shared" si="263"/>
        <v>1</v>
      </c>
      <c r="AS251" s="447"/>
      <c r="AT251" s="95">
        <v>8</v>
      </c>
      <c r="AU251" s="177">
        <v>1437.0422535211264</v>
      </c>
      <c r="AV251" s="177">
        <f t="shared" si="264"/>
        <v>179.63028169014081</v>
      </c>
      <c r="AW251" s="95">
        <f t="shared" si="265"/>
        <v>1</v>
      </c>
      <c r="AX251" s="447"/>
    </row>
    <row r="252" spans="2:50" hidden="1">
      <c r="B252" s="456"/>
      <c r="C252" s="95">
        <f t="shared" si="250"/>
        <v>6</v>
      </c>
      <c r="D252" s="95" t="s">
        <v>233</v>
      </c>
      <c r="E252" s="95">
        <v>20</v>
      </c>
      <c r="F252" s="95">
        <v>1500</v>
      </c>
      <c r="G252" s="177">
        <f t="shared" si="246"/>
        <v>75</v>
      </c>
      <c r="H252" s="475"/>
      <c r="I252" s="153">
        <f t="shared" si="266"/>
        <v>20</v>
      </c>
      <c r="J252" s="153">
        <f t="shared" si="267"/>
        <v>1434.1203427023595</v>
      </c>
      <c r="K252" s="154">
        <f t="shared" si="268"/>
        <v>71.706017135117975</v>
      </c>
      <c r="L252" s="473"/>
      <c r="M252" s="153">
        <f t="shared" si="251"/>
        <v>6</v>
      </c>
      <c r="N252" s="448"/>
      <c r="O252" s="448"/>
      <c r="P252" s="95">
        <v>20</v>
      </c>
      <c r="Q252" s="177">
        <v>1432.2222222222226</v>
      </c>
      <c r="R252" s="177">
        <f t="shared" si="252"/>
        <v>71.611111111111128</v>
      </c>
      <c r="S252" s="95">
        <f t="shared" si="253"/>
        <v>6</v>
      </c>
      <c r="T252" s="447"/>
      <c r="U252" s="95">
        <v>20</v>
      </c>
      <c r="V252" s="177">
        <v>1431.0891089108911</v>
      </c>
      <c r="W252" s="177">
        <f t="shared" si="254"/>
        <v>71.554455445544562</v>
      </c>
      <c r="X252" s="95">
        <f t="shared" si="255"/>
        <v>6</v>
      </c>
      <c r="Y252" s="447"/>
      <c r="Z252" s="95">
        <v>20</v>
      </c>
      <c r="AA252" s="177">
        <v>1434.9999999999995</v>
      </c>
      <c r="AB252" s="177">
        <f t="shared" si="256"/>
        <v>71.749999999999972</v>
      </c>
      <c r="AC252" s="95">
        <f t="shared" si="257"/>
        <v>6</v>
      </c>
      <c r="AD252" s="447"/>
      <c r="AE252" s="95">
        <v>20</v>
      </c>
      <c r="AF252" s="177">
        <v>1433.5135135135133</v>
      </c>
      <c r="AG252" s="177">
        <f t="shared" si="258"/>
        <v>71.675675675675663</v>
      </c>
      <c r="AH252" s="95">
        <f t="shared" si="259"/>
        <v>6</v>
      </c>
      <c r="AI252" s="447"/>
      <c r="AJ252" s="95">
        <v>20</v>
      </c>
      <c r="AK252" s="177">
        <v>1447.4074074074078</v>
      </c>
      <c r="AL252" s="177">
        <f t="shared" si="260"/>
        <v>72.370370370370395</v>
      </c>
      <c r="AM252" s="95">
        <f t="shared" si="261"/>
        <v>6</v>
      </c>
      <c r="AN252" s="447"/>
      <c r="AO252" s="95">
        <v>20</v>
      </c>
      <c r="AP252" s="177">
        <v>1430.4672897196263</v>
      </c>
      <c r="AQ252" s="177">
        <f t="shared" si="262"/>
        <v>71.523364485981318</v>
      </c>
      <c r="AR252" s="95">
        <f t="shared" si="263"/>
        <v>6</v>
      </c>
      <c r="AS252" s="447"/>
      <c r="AT252" s="95">
        <v>20</v>
      </c>
      <c r="AU252" s="177">
        <v>1429.1428571428573</v>
      </c>
      <c r="AV252" s="177">
        <f t="shared" si="264"/>
        <v>71.45714285714287</v>
      </c>
      <c r="AW252" s="95">
        <f t="shared" si="265"/>
        <v>6</v>
      </c>
      <c r="AX252" s="447"/>
    </row>
    <row r="253" spans="2:50" hidden="1">
      <c r="B253" s="456"/>
      <c r="C253" s="95">
        <f t="shared" si="250"/>
        <v>7</v>
      </c>
      <c r="D253" s="95"/>
      <c r="E253" s="95"/>
      <c r="F253" s="95"/>
      <c r="G253" s="95"/>
      <c r="H253" s="475"/>
      <c r="I253" s="153" t="str">
        <f t="shared" si="266"/>
        <v/>
      </c>
      <c r="J253" s="153" t="str">
        <f t="shared" si="267"/>
        <v/>
      </c>
      <c r="K253" s="154" t="str">
        <f t="shared" si="268"/>
        <v/>
      </c>
      <c r="L253" s="473"/>
      <c r="M253" s="153" t="str">
        <f t="shared" si="251"/>
        <v/>
      </c>
      <c r="N253" s="448"/>
      <c r="O253" s="448"/>
      <c r="P253" s="95"/>
      <c r="Q253" s="177"/>
      <c r="R253" s="177" t="str">
        <f t="shared" si="252"/>
        <v/>
      </c>
      <c r="S253" s="95" t="str">
        <f t="shared" si="253"/>
        <v/>
      </c>
      <c r="T253" s="447"/>
      <c r="U253" s="95"/>
      <c r="V253" s="177"/>
      <c r="W253" s="177" t="str">
        <f t="shared" si="254"/>
        <v/>
      </c>
      <c r="X253" s="95" t="str">
        <f t="shared" si="255"/>
        <v/>
      </c>
      <c r="Y253" s="447"/>
      <c r="Z253" s="95"/>
      <c r="AA253" s="177"/>
      <c r="AB253" s="177" t="str">
        <f t="shared" si="256"/>
        <v/>
      </c>
      <c r="AC253" s="95" t="str">
        <f t="shared" si="257"/>
        <v/>
      </c>
      <c r="AD253" s="447"/>
      <c r="AE253" s="95"/>
      <c r="AF253" s="177"/>
      <c r="AG253" s="177" t="str">
        <f t="shared" si="258"/>
        <v/>
      </c>
      <c r="AH253" s="95" t="str">
        <f t="shared" si="259"/>
        <v/>
      </c>
      <c r="AI253" s="447"/>
      <c r="AJ253" s="95"/>
      <c r="AK253" s="177"/>
      <c r="AL253" s="177" t="str">
        <f t="shared" si="260"/>
        <v/>
      </c>
      <c r="AM253" s="95" t="str">
        <f t="shared" si="261"/>
        <v/>
      </c>
      <c r="AN253" s="447"/>
      <c r="AO253" s="95"/>
      <c r="AP253" s="177"/>
      <c r="AQ253" s="177" t="str">
        <f t="shared" si="262"/>
        <v/>
      </c>
      <c r="AR253" s="95" t="str">
        <f t="shared" si="263"/>
        <v/>
      </c>
      <c r="AS253" s="447"/>
      <c r="AT253" s="95"/>
      <c r="AU253" s="177"/>
      <c r="AV253" s="177" t="str">
        <f t="shared" si="264"/>
        <v/>
      </c>
      <c r="AW253" s="95" t="str">
        <f t="shared" si="265"/>
        <v/>
      </c>
      <c r="AX253" s="447"/>
    </row>
    <row r="254" spans="2:50" hidden="1">
      <c r="B254" s="456"/>
      <c r="C254" s="95">
        <f t="shared" si="250"/>
        <v>8</v>
      </c>
      <c r="D254" s="95"/>
      <c r="E254" s="95"/>
      <c r="F254" s="95"/>
      <c r="G254" s="95"/>
      <c r="H254" s="475"/>
      <c r="I254" s="153" t="str">
        <f t="shared" si="266"/>
        <v/>
      </c>
      <c r="J254" s="153" t="str">
        <f t="shared" si="267"/>
        <v/>
      </c>
      <c r="K254" s="154" t="str">
        <f t="shared" si="268"/>
        <v/>
      </c>
      <c r="L254" s="473"/>
      <c r="M254" s="153" t="str">
        <f t="shared" si="251"/>
        <v/>
      </c>
      <c r="N254" s="448"/>
      <c r="O254" s="448"/>
      <c r="P254" s="95"/>
      <c r="Q254" s="177"/>
      <c r="R254" s="177" t="str">
        <f t="shared" si="252"/>
        <v/>
      </c>
      <c r="S254" s="95" t="str">
        <f t="shared" si="253"/>
        <v/>
      </c>
      <c r="T254" s="447"/>
      <c r="U254" s="95"/>
      <c r="V254" s="177"/>
      <c r="W254" s="177" t="str">
        <f t="shared" si="254"/>
        <v/>
      </c>
      <c r="X254" s="95" t="str">
        <f t="shared" si="255"/>
        <v/>
      </c>
      <c r="Y254" s="447"/>
      <c r="Z254" s="95"/>
      <c r="AA254" s="177"/>
      <c r="AB254" s="177" t="str">
        <f t="shared" si="256"/>
        <v/>
      </c>
      <c r="AC254" s="95" t="str">
        <f t="shared" si="257"/>
        <v/>
      </c>
      <c r="AD254" s="447"/>
      <c r="AE254" s="95"/>
      <c r="AF254" s="177"/>
      <c r="AG254" s="177" t="str">
        <f t="shared" si="258"/>
        <v/>
      </c>
      <c r="AH254" s="95" t="str">
        <f t="shared" si="259"/>
        <v/>
      </c>
      <c r="AI254" s="447"/>
      <c r="AJ254" s="95"/>
      <c r="AK254" s="177"/>
      <c r="AL254" s="177" t="str">
        <f t="shared" si="260"/>
        <v/>
      </c>
      <c r="AM254" s="95" t="str">
        <f t="shared" si="261"/>
        <v/>
      </c>
      <c r="AN254" s="447"/>
      <c r="AO254" s="95"/>
      <c r="AP254" s="177"/>
      <c r="AQ254" s="177" t="str">
        <f t="shared" si="262"/>
        <v/>
      </c>
      <c r="AR254" s="95" t="str">
        <f t="shared" si="263"/>
        <v/>
      </c>
      <c r="AS254" s="447"/>
      <c r="AT254" s="95"/>
      <c r="AU254" s="177"/>
      <c r="AV254" s="177" t="str">
        <f t="shared" si="264"/>
        <v/>
      </c>
      <c r="AW254" s="95" t="str">
        <f t="shared" si="265"/>
        <v/>
      </c>
      <c r="AX254" s="447"/>
    </row>
    <row r="255" spans="2:50" hidden="1">
      <c r="B255" s="456"/>
      <c r="C255" s="95">
        <f t="shared" si="250"/>
        <v>9</v>
      </c>
      <c r="D255" s="95"/>
      <c r="E255" s="95"/>
      <c r="F255" s="95"/>
      <c r="G255" s="95"/>
      <c r="H255" s="475"/>
      <c r="I255" s="153" t="str">
        <f t="shared" si="266"/>
        <v/>
      </c>
      <c r="J255" s="153" t="str">
        <f t="shared" si="267"/>
        <v/>
      </c>
      <c r="K255" s="154" t="str">
        <f t="shared" si="268"/>
        <v/>
      </c>
      <c r="L255" s="473"/>
      <c r="M255" s="153" t="str">
        <f t="shared" si="251"/>
        <v/>
      </c>
      <c r="N255" s="448"/>
      <c r="O255" s="448"/>
      <c r="P255" s="95"/>
      <c r="Q255" s="177"/>
      <c r="R255" s="177" t="str">
        <f t="shared" si="252"/>
        <v/>
      </c>
      <c r="S255" s="95" t="str">
        <f t="shared" si="253"/>
        <v/>
      </c>
      <c r="T255" s="447"/>
      <c r="U255" s="95"/>
      <c r="V255" s="177"/>
      <c r="W255" s="177" t="str">
        <f t="shared" si="254"/>
        <v/>
      </c>
      <c r="X255" s="95" t="str">
        <f t="shared" si="255"/>
        <v/>
      </c>
      <c r="Y255" s="447"/>
      <c r="Z255" s="95"/>
      <c r="AA255" s="177"/>
      <c r="AB255" s="177" t="str">
        <f t="shared" si="256"/>
        <v/>
      </c>
      <c r="AC255" s="95" t="str">
        <f t="shared" si="257"/>
        <v/>
      </c>
      <c r="AD255" s="447"/>
      <c r="AE255" s="95"/>
      <c r="AF255" s="177"/>
      <c r="AG255" s="177" t="str">
        <f t="shared" si="258"/>
        <v/>
      </c>
      <c r="AH255" s="95" t="str">
        <f t="shared" si="259"/>
        <v/>
      </c>
      <c r="AI255" s="447"/>
      <c r="AJ255" s="95"/>
      <c r="AK255" s="177"/>
      <c r="AL255" s="177" t="str">
        <f t="shared" si="260"/>
        <v/>
      </c>
      <c r="AM255" s="95" t="str">
        <f t="shared" si="261"/>
        <v/>
      </c>
      <c r="AN255" s="447"/>
      <c r="AO255" s="95"/>
      <c r="AP255" s="177"/>
      <c r="AQ255" s="177" t="str">
        <f t="shared" si="262"/>
        <v/>
      </c>
      <c r="AR255" s="95" t="str">
        <f t="shared" si="263"/>
        <v/>
      </c>
      <c r="AS255" s="447"/>
      <c r="AT255" s="95"/>
      <c r="AU255" s="177"/>
      <c r="AV255" s="177" t="str">
        <f t="shared" si="264"/>
        <v/>
      </c>
      <c r="AW255" s="95" t="str">
        <f t="shared" si="265"/>
        <v/>
      </c>
      <c r="AX255" s="447"/>
    </row>
    <row r="256" spans="2:50" hidden="1">
      <c r="B256" s="456"/>
      <c r="C256" s="95">
        <f t="shared" si="250"/>
        <v>10</v>
      </c>
      <c r="D256" s="95"/>
      <c r="E256" s="95"/>
      <c r="F256" s="95"/>
      <c r="G256" s="95"/>
      <c r="H256" s="475"/>
      <c r="I256" s="153" t="str">
        <f t="shared" si="266"/>
        <v/>
      </c>
      <c r="J256" s="153" t="str">
        <f t="shared" si="267"/>
        <v/>
      </c>
      <c r="K256" s="154" t="str">
        <f t="shared" si="268"/>
        <v/>
      </c>
      <c r="L256" s="473"/>
      <c r="M256" s="153" t="str">
        <f t="shared" si="251"/>
        <v/>
      </c>
      <c r="N256" s="448"/>
      <c r="O256" s="448"/>
      <c r="P256" s="95"/>
      <c r="Q256" s="177"/>
      <c r="R256" s="177" t="str">
        <f t="shared" si="252"/>
        <v/>
      </c>
      <c r="S256" s="95" t="str">
        <f t="shared" si="253"/>
        <v/>
      </c>
      <c r="T256" s="447"/>
      <c r="U256" s="95"/>
      <c r="V256" s="177"/>
      <c r="W256" s="177" t="str">
        <f t="shared" si="254"/>
        <v/>
      </c>
      <c r="X256" s="95" t="str">
        <f t="shared" si="255"/>
        <v/>
      </c>
      <c r="Y256" s="447"/>
      <c r="Z256" s="95"/>
      <c r="AA256" s="177"/>
      <c r="AB256" s="177" t="str">
        <f t="shared" si="256"/>
        <v/>
      </c>
      <c r="AC256" s="95" t="str">
        <f t="shared" si="257"/>
        <v/>
      </c>
      <c r="AD256" s="447"/>
      <c r="AE256" s="95"/>
      <c r="AF256" s="177"/>
      <c r="AG256" s="177" t="str">
        <f t="shared" si="258"/>
        <v/>
      </c>
      <c r="AH256" s="95" t="str">
        <f t="shared" si="259"/>
        <v/>
      </c>
      <c r="AI256" s="447"/>
      <c r="AJ256" s="95"/>
      <c r="AK256" s="177"/>
      <c r="AL256" s="177" t="str">
        <f t="shared" si="260"/>
        <v/>
      </c>
      <c r="AM256" s="95" t="str">
        <f t="shared" si="261"/>
        <v/>
      </c>
      <c r="AN256" s="447"/>
      <c r="AO256" s="95"/>
      <c r="AP256" s="177"/>
      <c r="AQ256" s="177" t="str">
        <f t="shared" si="262"/>
        <v/>
      </c>
      <c r="AR256" s="95" t="str">
        <f t="shared" si="263"/>
        <v/>
      </c>
      <c r="AS256" s="447"/>
      <c r="AT256" s="95"/>
      <c r="AU256" s="177"/>
      <c r="AV256" s="177" t="str">
        <f t="shared" si="264"/>
        <v/>
      </c>
      <c r="AW256" s="95" t="str">
        <f t="shared" si="265"/>
        <v/>
      </c>
      <c r="AX256" s="447"/>
    </row>
    <row r="257" spans="2:50" hidden="1">
      <c r="B257" s="456"/>
      <c r="C257" s="95">
        <f t="shared" si="250"/>
        <v>11</v>
      </c>
      <c r="D257" s="95"/>
      <c r="E257" s="95"/>
      <c r="F257" s="95"/>
      <c r="G257" s="95"/>
      <c r="H257" s="475"/>
      <c r="I257" s="153" t="str">
        <f t="shared" si="266"/>
        <v/>
      </c>
      <c r="J257" s="153" t="str">
        <f t="shared" si="267"/>
        <v/>
      </c>
      <c r="K257" s="154" t="str">
        <f t="shared" si="268"/>
        <v/>
      </c>
      <c r="L257" s="473"/>
      <c r="M257" s="153" t="str">
        <f t="shared" si="251"/>
        <v/>
      </c>
      <c r="N257" s="448"/>
      <c r="O257" s="448"/>
      <c r="P257" s="95"/>
      <c r="Q257" s="177"/>
      <c r="R257" s="177" t="str">
        <f t="shared" si="252"/>
        <v/>
      </c>
      <c r="S257" s="95" t="str">
        <f t="shared" si="253"/>
        <v/>
      </c>
      <c r="T257" s="447"/>
      <c r="U257" s="95"/>
      <c r="V257" s="177"/>
      <c r="W257" s="177" t="str">
        <f t="shared" si="254"/>
        <v/>
      </c>
      <c r="X257" s="95" t="str">
        <f t="shared" si="255"/>
        <v/>
      </c>
      <c r="Y257" s="447"/>
      <c r="Z257" s="95"/>
      <c r="AA257" s="177"/>
      <c r="AB257" s="177" t="str">
        <f t="shared" si="256"/>
        <v/>
      </c>
      <c r="AC257" s="95" t="str">
        <f t="shared" si="257"/>
        <v/>
      </c>
      <c r="AD257" s="447"/>
      <c r="AE257" s="95"/>
      <c r="AF257" s="177"/>
      <c r="AG257" s="177" t="str">
        <f t="shared" si="258"/>
        <v/>
      </c>
      <c r="AH257" s="95" t="str">
        <f t="shared" si="259"/>
        <v/>
      </c>
      <c r="AI257" s="447"/>
      <c r="AJ257" s="95"/>
      <c r="AK257" s="177"/>
      <c r="AL257" s="177" t="str">
        <f t="shared" si="260"/>
        <v/>
      </c>
      <c r="AM257" s="95" t="str">
        <f t="shared" si="261"/>
        <v/>
      </c>
      <c r="AN257" s="447"/>
      <c r="AO257" s="95"/>
      <c r="AP257" s="177"/>
      <c r="AQ257" s="177" t="str">
        <f t="shared" si="262"/>
        <v/>
      </c>
      <c r="AR257" s="95" t="str">
        <f t="shared" si="263"/>
        <v/>
      </c>
      <c r="AS257" s="447"/>
      <c r="AT257" s="95"/>
      <c r="AU257" s="177"/>
      <c r="AV257" s="177" t="str">
        <f t="shared" si="264"/>
        <v/>
      </c>
      <c r="AW257" s="95" t="str">
        <f t="shared" si="265"/>
        <v/>
      </c>
      <c r="AX257" s="447"/>
    </row>
    <row r="258" spans="2:50" hidden="1">
      <c r="B258" s="456"/>
      <c r="C258" s="95">
        <f t="shared" si="250"/>
        <v>12</v>
      </c>
      <c r="D258" s="95"/>
      <c r="E258" s="95"/>
      <c r="F258" s="95"/>
      <c r="G258" s="95"/>
      <c r="H258" s="475"/>
      <c r="I258" s="153" t="str">
        <f t="shared" si="266"/>
        <v/>
      </c>
      <c r="J258" s="153" t="str">
        <f t="shared" si="267"/>
        <v/>
      </c>
      <c r="K258" s="154" t="str">
        <f t="shared" si="268"/>
        <v/>
      </c>
      <c r="L258" s="473"/>
      <c r="M258" s="153" t="str">
        <f t="shared" si="251"/>
        <v/>
      </c>
      <c r="N258" s="448"/>
      <c r="O258" s="448"/>
      <c r="P258" s="95"/>
      <c r="Q258" s="177"/>
      <c r="R258" s="177" t="str">
        <f t="shared" si="252"/>
        <v/>
      </c>
      <c r="S258" s="95" t="str">
        <f t="shared" si="253"/>
        <v/>
      </c>
      <c r="T258" s="447"/>
      <c r="U258" s="95"/>
      <c r="V258" s="177"/>
      <c r="W258" s="177" t="str">
        <f t="shared" si="254"/>
        <v/>
      </c>
      <c r="X258" s="95" t="str">
        <f t="shared" si="255"/>
        <v/>
      </c>
      <c r="Y258" s="447"/>
      <c r="Z258" s="95"/>
      <c r="AA258" s="177"/>
      <c r="AB258" s="177" t="str">
        <f t="shared" si="256"/>
        <v/>
      </c>
      <c r="AC258" s="95" t="str">
        <f t="shared" si="257"/>
        <v/>
      </c>
      <c r="AD258" s="447"/>
      <c r="AE258" s="95"/>
      <c r="AF258" s="177"/>
      <c r="AG258" s="177" t="str">
        <f t="shared" si="258"/>
        <v/>
      </c>
      <c r="AH258" s="95" t="str">
        <f t="shared" si="259"/>
        <v/>
      </c>
      <c r="AI258" s="447"/>
      <c r="AJ258" s="95"/>
      <c r="AK258" s="177"/>
      <c r="AL258" s="177" t="str">
        <f t="shared" si="260"/>
        <v/>
      </c>
      <c r="AM258" s="95" t="str">
        <f t="shared" si="261"/>
        <v/>
      </c>
      <c r="AN258" s="447"/>
      <c r="AO258" s="95"/>
      <c r="AP258" s="177"/>
      <c r="AQ258" s="177" t="str">
        <f t="shared" si="262"/>
        <v/>
      </c>
      <c r="AR258" s="95" t="str">
        <f t="shared" si="263"/>
        <v/>
      </c>
      <c r="AS258" s="447"/>
      <c r="AT258" s="95"/>
      <c r="AU258" s="177"/>
      <c r="AV258" s="177" t="str">
        <f t="shared" si="264"/>
        <v/>
      </c>
      <c r="AW258" s="95" t="str">
        <f t="shared" si="265"/>
        <v/>
      </c>
      <c r="AX258" s="447"/>
    </row>
    <row r="259" spans="2:50" hidden="1">
      <c r="B259" s="456"/>
      <c r="C259" s="95">
        <f t="shared" si="250"/>
        <v>13</v>
      </c>
      <c r="D259" s="95"/>
      <c r="E259" s="95"/>
      <c r="F259" s="95"/>
      <c r="G259" s="95"/>
      <c r="H259" s="475"/>
      <c r="I259" s="153" t="str">
        <f t="shared" si="266"/>
        <v/>
      </c>
      <c r="J259" s="153" t="str">
        <f t="shared" si="267"/>
        <v/>
      </c>
      <c r="K259" s="154" t="str">
        <f t="shared" si="268"/>
        <v/>
      </c>
      <c r="L259" s="473"/>
      <c r="M259" s="153" t="str">
        <f t="shared" si="251"/>
        <v/>
      </c>
      <c r="N259" s="448"/>
      <c r="O259" s="448"/>
      <c r="P259" s="95"/>
      <c r="Q259" s="177"/>
      <c r="R259" s="177" t="str">
        <f t="shared" si="252"/>
        <v/>
      </c>
      <c r="S259" s="95" t="str">
        <f t="shared" si="253"/>
        <v/>
      </c>
      <c r="T259" s="447"/>
      <c r="U259" s="95"/>
      <c r="V259" s="177"/>
      <c r="W259" s="177" t="str">
        <f t="shared" si="254"/>
        <v/>
      </c>
      <c r="X259" s="95" t="str">
        <f t="shared" si="255"/>
        <v/>
      </c>
      <c r="Y259" s="447"/>
      <c r="Z259" s="95"/>
      <c r="AA259" s="177"/>
      <c r="AB259" s="177" t="str">
        <f t="shared" si="256"/>
        <v/>
      </c>
      <c r="AC259" s="95" t="str">
        <f t="shared" si="257"/>
        <v/>
      </c>
      <c r="AD259" s="447"/>
      <c r="AE259" s="95"/>
      <c r="AF259" s="177"/>
      <c r="AG259" s="177" t="str">
        <f t="shared" si="258"/>
        <v/>
      </c>
      <c r="AH259" s="95" t="str">
        <f t="shared" si="259"/>
        <v/>
      </c>
      <c r="AI259" s="447"/>
      <c r="AJ259" s="95"/>
      <c r="AK259" s="177"/>
      <c r="AL259" s="177" t="str">
        <f t="shared" si="260"/>
        <v/>
      </c>
      <c r="AM259" s="95" t="str">
        <f t="shared" si="261"/>
        <v/>
      </c>
      <c r="AN259" s="447"/>
      <c r="AO259" s="95"/>
      <c r="AP259" s="177"/>
      <c r="AQ259" s="177" t="str">
        <f t="shared" si="262"/>
        <v/>
      </c>
      <c r="AR259" s="95" t="str">
        <f t="shared" si="263"/>
        <v/>
      </c>
      <c r="AS259" s="447"/>
      <c r="AT259" s="95"/>
      <c r="AU259" s="177"/>
      <c r="AV259" s="177" t="str">
        <f t="shared" si="264"/>
        <v/>
      </c>
      <c r="AW259" s="95" t="str">
        <f t="shared" si="265"/>
        <v/>
      </c>
      <c r="AX259" s="447"/>
    </row>
    <row r="260" spans="2:50" hidden="1">
      <c r="B260" s="456"/>
      <c r="C260" s="95">
        <f t="shared" si="250"/>
        <v>14</v>
      </c>
      <c r="D260" s="95"/>
      <c r="E260" s="95"/>
      <c r="F260" s="95"/>
      <c r="G260" s="95"/>
      <c r="H260" s="475"/>
      <c r="I260" s="153" t="str">
        <f t="shared" si="266"/>
        <v/>
      </c>
      <c r="J260" s="153" t="str">
        <f t="shared" si="267"/>
        <v/>
      </c>
      <c r="K260" s="154" t="str">
        <f t="shared" si="268"/>
        <v/>
      </c>
      <c r="L260" s="473"/>
      <c r="M260" s="153" t="str">
        <f t="shared" si="251"/>
        <v/>
      </c>
      <c r="N260" s="448"/>
      <c r="O260" s="448"/>
      <c r="P260" s="95"/>
      <c r="Q260" s="177"/>
      <c r="R260" s="177" t="str">
        <f t="shared" si="252"/>
        <v/>
      </c>
      <c r="S260" s="95" t="str">
        <f t="shared" si="253"/>
        <v/>
      </c>
      <c r="T260" s="447"/>
      <c r="U260" s="95"/>
      <c r="V260" s="177"/>
      <c r="W260" s="177" t="str">
        <f t="shared" si="254"/>
        <v/>
      </c>
      <c r="X260" s="95" t="str">
        <f t="shared" si="255"/>
        <v/>
      </c>
      <c r="Y260" s="447"/>
      <c r="Z260" s="95"/>
      <c r="AA260" s="177"/>
      <c r="AB260" s="177" t="str">
        <f t="shared" si="256"/>
        <v/>
      </c>
      <c r="AC260" s="95" t="str">
        <f t="shared" si="257"/>
        <v/>
      </c>
      <c r="AD260" s="447"/>
      <c r="AE260" s="95"/>
      <c r="AF260" s="177"/>
      <c r="AG260" s="177" t="str">
        <f t="shared" si="258"/>
        <v/>
      </c>
      <c r="AH260" s="95" t="str">
        <f t="shared" si="259"/>
        <v/>
      </c>
      <c r="AI260" s="447"/>
      <c r="AJ260" s="95"/>
      <c r="AK260" s="177"/>
      <c r="AL260" s="177" t="str">
        <f t="shared" si="260"/>
        <v/>
      </c>
      <c r="AM260" s="95" t="str">
        <f t="shared" si="261"/>
        <v/>
      </c>
      <c r="AN260" s="447"/>
      <c r="AO260" s="95"/>
      <c r="AP260" s="177"/>
      <c r="AQ260" s="177" t="str">
        <f t="shared" si="262"/>
        <v/>
      </c>
      <c r="AR260" s="95" t="str">
        <f t="shared" si="263"/>
        <v/>
      </c>
      <c r="AS260" s="447"/>
      <c r="AT260" s="95"/>
      <c r="AU260" s="177"/>
      <c r="AV260" s="177" t="str">
        <f t="shared" si="264"/>
        <v/>
      </c>
      <c r="AW260" s="95" t="str">
        <f t="shared" si="265"/>
        <v/>
      </c>
      <c r="AX260" s="447"/>
    </row>
    <row r="261" spans="2:50" hidden="1">
      <c r="B261" s="456"/>
      <c r="C261" s="95">
        <f t="shared" si="250"/>
        <v>15</v>
      </c>
      <c r="D261" s="95"/>
      <c r="E261" s="95"/>
      <c r="F261" s="95"/>
      <c r="G261" s="95"/>
      <c r="H261" s="476"/>
      <c r="I261" s="153" t="str">
        <f t="shared" si="266"/>
        <v/>
      </c>
      <c r="J261" s="153" t="str">
        <f t="shared" si="267"/>
        <v/>
      </c>
      <c r="K261" s="154" t="str">
        <f t="shared" si="268"/>
        <v/>
      </c>
      <c r="L261" s="473"/>
      <c r="M261" s="153" t="str">
        <f t="shared" si="251"/>
        <v/>
      </c>
      <c r="N261" s="448"/>
      <c r="O261" s="448"/>
      <c r="P261" s="95"/>
      <c r="Q261" s="177"/>
      <c r="R261" s="177" t="str">
        <f t="shared" si="252"/>
        <v/>
      </c>
      <c r="S261" s="95" t="str">
        <f t="shared" si="253"/>
        <v/>
      </c>
      <c r="T261" s="447"/>
      <c r="U261" s="95"/>
      <c r="V261" s="177"/>
      <c r="W261" s="177" t="str">
        <f t="shared" si="254"/>
        <v/>
      </c>
      <c r="X261" s="95" t="str">
        <f t="shared" si="255"/>
        <v/>
      </c>
      <c r="Y261" s="447"/>
      <c r="Z261" s="95"/>
      <c r="AA261" s="177"/>
      <c r="AB261" s="177" t="str">
        <f t="shared" si="256"/>
        <v/>
      </c>
      <c r="AC261" s="95" t="str">
        <f t="shared" si="257"/>
        <v/>
      </c>
      <c r="AD261" s="447"/>
      <c r="AE261" s="95"/>
      <c r="AF261" s="177"/>
      <c r="AG261" s="177" t="str">
        <f t="shared" si="258"/>
        <v/>
      </c>
      <c r="AH261" s="95" t="str">
        <f t="shared" si="259"/>
        <v/>
      </c>
      <c r="AI261" s="447"/>
      <c r="AJ261" s="95"/>
      <c r="AK261" s="177"/>
      <c r="AL261" s="177" t="str">
        <f t="shared" si="260"/>
        <v/>
      </c>
      <c r="AM261" s="95" t="str">
        <f t="shared" si="261"/>
        <v/>
      </c>
      <c r="AN261" s="447"/>
      <c r="AO261" s="95"/>
      <c r="AP261" s="177"/>
      <c r="AQ261" s="177" t="str">
        <f t="shared" si="262"/>
        <v/>
      </c>
      <c r="AR261" s="95" t="str">
        <f t="shared" si="263"/>
        <v/>
      </c>
      <c r="AS261" s="447"/>
      <c r="AT261" s="95"/>
      <c r="AU261" s="177"/>
      <c r="AV261" s="177" t="str">
        <f t="shared" si="264"/>
        <v/>
      </c>
      <c r="AW261" s="95" t="str">
        <f t="shared" si="265"/>
        <v/>
      </c>
      <c r="AX261" s="447"/>
    </row>
    <row r="262" spans="2:50" ht="15.6" hidden="1">
      <c r="B262" s="460" t="s">
        <v>115</v>
      </c>
      <c r="C262" s="461"/>
      <c r="D262" s="461"/>
      <c r="E262" s="461"/>
      <c r="F262" s="461"/>
      <c r="G262" s="461"/>
      <c r="H262" s="461"/>
      <c r="I262" s="150"/>
      <c r="J262" s="150"/>
      <c r="K262" s="150"/>
      <c r="L262" s="150"/>
      <c r="M262" s="150"/>
      <c r="N262" s="448" t="s">
        <v>116</v>
      </c>
      <c r="O262" s="463" t="s">
        <v>63</v>
      </c>
      <c r="P262" s="465">
        <f>AT242+1</f>
        <v>45958</v>
      </c>
      <c r="Q262" s="456"/>
      <c r="R262" s="456"/>
      <c r="S262" s="456"/>
      <c r="T262" s="456"/>
      <c r="U262" s="465">
        <f>P262+1</f>
        <v>45959</v>
      </c>
      <c r="V262" s="456"/>
      <c r="W262" s="456"/>
      <c r="X262" s="456"/>
      <c r="Y262" s="456"/>
      <c r="Z262" s="465">
        <f>U262+1</f>
        <v>45960</v>
      </c>
      <c r="AA262" s="456"/>
      <c r="AB262" s="456"/>
      <c r="AC262" s="456"/>
      <c r="AD262" s="456"/>
      <c r="AE262" s="465">
        <f>Z262+1</f>
        <v>45961</v>
      </c>
      <c r="AF262" s="456"/>
      <c r="AG262" s="456"/>
      <c r="AH262" s="456"/>
      <c r="AI262" s="456"/>
      <c r="AJ262" s="465">
        <f>AE262+1</f>
        <v>45962</v>
      </c>
      <c r="AK262" s="456"/>
      <c r="AL262" s="456"/>
      <c r="AM262" s="456"/>
      <c r="AN262" s="456"/>
      <c r="AO262" s="465">
        <f>AJ262+1</f>
        <v>45963</v>
      </c>
      <c r="AP262" s="456"/>
      <c r="AQ262" s="456"/>
      <c r="AR262" s="456"/>
      <c r="AS262" s="456"/>
      <c r="AT262" s="465">
        <f>AO262+1</f>
        <v>45964</v>
      </c>
      <c r="AU262" s="456"/>
      <c r="AV262" s="456"/>
      <c r="AW262" s="456"/>
      <c r="AX262" s="456"/>
    </row>
    <row r="263" spans="2:50" ht="15.6" hidden="1">
      <c r="B263" s="462"/>
      <c r="C263" s="462"/>
      <c r="D263" s="462"/>
      <c r="E263" s="462"/>
      <c r="F263" s="462"/>
      <c r="G263" s="462"/>
      <c r="H263" s="462"/>
      <c r="I263" s="150"/>
      <c r="J263" s="150"/>
      <c r="K263" s="150"/>
      <c r="L263" s="150"/>
      <c r="M263" s="150"/>
      <c r="N263" s="448"/>
      <c r="O263" s="464"/>
      <c r="P263" s="465" t="s">
        <v>77</v>
      </c>
      <c r="Q263" s="456"/>
      <c r="R263" s="456"/>
      <c r="S263" s="456"/>
      <c r="T263" s="456"/>
      <c r="U263" s="465" t="s">
        <v>78</v>
      </c>
      <c r="V263" s="456"/>
      <c r="W263" s="456"/>
      <c r="X263" s="456"/>
      <c r="Y263" s="456"/>
      <c r="Z263" s="465" t="s">
        <v>79</v>
      </c>
      <c r="AA263" s="456"/>
      <c r="AB263" s="456"/>
      <c r="AC263" s="456"/>
      <c r="AD263" s="456"/>
      <c r="AE263" s="465" t="s">
        <v>74</v>
      </c>
      <c r="AF263" s="456"/>
      <c r="AG263" s="456"/>
      <c r="AH263" s="456"/>
      <c r="AI263" s="456"/>
      <c r="AJ263" s="465" t="s">
        <v>75</v>
      </c>
      <c r="AK263" s="456"/>
      <c r="AL263" s="456"/>
      <c r="AM263" s="456"/>
      <c r="AN263" s="456"/>
      <c r="AO263" s="465" t="s">
        <v>70</v>
      </c>
      <c r="AP263" s="456"/>
      <c r="AQ263" s="456"/>
      <c r="AR263" s="456"/>
      <c r="AS263" s="456"/>
      <c r="AT263" s="465" t="s">
        <v>76</v>
      </c>
      <c r="AU263" s="456"/>
      <c r="AV263" s="456"/>
      <c r="AW263" s="456"/>
      <c r="AX263" s="456"/>
    </row>
    <row r="264" spans="2:50" hidden="1">
      <c r="B264" s="448" t="s">
        <v>117</v>
      </c>
      <c r="C264" s="448" t="s">
        <v>118</v>
      </c>
      <c r="D264" s="448"/>
      <c r="E264" s="448" t="s">
        <v>119</v>
      </c>
      <c r="F264" s="448"/>
      <c r="G264" s="448"/>
      <c r="H264" s="452" t="s">
        <v>120</v>
      </c>
      <c r="I264" s="455" t="s">
        <v>121</v>
      </c>
      <c r="J264" s="455"/>
      <c r="K264" s="455"/>
      <c r="L264" s="455" t="s">
        <v>120</v>
      </c>
      <c r="M264" s="455" t="s">
        <v>122</v>
      </c>
      <c r="N264" s="448"/>
      <c r="O264" s="448" t="s">
        <v>123</v>
      </c>
      <c r="P264" s="449" t="s">
        <v>124</v>
      </c>
      <c r="Q264" s="450"/>
      <c r="R264" s="450"/>
      <c r="S264" s="451"/>
      <c r="T264" s="448" t="s">
        <v>120</v>
      </c>
      <c r="U264" s="449" t="s">
        <v>124</v>
      </c>
      <c r="V264" s="450"/>
      <c r="W264" s="450"/>
      <c r="X264" s="451"/>
      <c r="Y264" s="448" t="s">
        <v>120</v>
      </c>
      <c r="Z264" s="449" t="s">
        <v>124</v>
      </c>
      <c r="AA264" s="450"/>
      <c r="AB264" s="450"/>
      <c r="AC264" s="451"/>
      <c r="AD264" s="448" t="s">
        <v>120</v>
      </c>
      <c r="AE264" s="449" t="s">
        <v>124</v>
      </c>
      <c r="AF264" s="450"/>
      <c r="AG264" s="450"/>
      <c r="AH264" s="451"/>
      <c r="AI264" s="448" t="s">
        <v>120</v>
      </c>
      <c r="AJ264" s="449" t="s">
        <v>124</v>
      </c>
      <c r="AK264" s="450"/>
      <c r="AL264" s="450"/>
      <c r="AM264" s="451"/>
      <c r="AN264" s="448" t="s">
        <v>120</v>
      </c>
      <c r="AO264" s="449" t="s">
        <v>124</v>
      </c>
      <c r="AP264" s="450"/>
      <c r="AQ264" s="450"/>
      <c r="AR264" s="451"/>
      <c r="AS264" s="448" t="s">
        <v>120</v>
      </c>
      <c r="AT264" s="449" t="s">
        <v>124</v>
      </c>
      <c r="AU264" s="450"/>
      <c r="AV264" s="450"/>
      <c r="AW264" s="451"/>
      <c r="AX264" s="448" t="s">
        <v>120</v>
      </c>
    </row>
    <row r="265" spans="2:50" hidden="1">
      <c r="B265" s="448"/>
      <c r="C265" s="448"/>
      <c r="D265" s="448"/>
      <c r="E265" s="448" t="s">
        <v>125</v>
      </c>
      <c r="F265" s="448"/>
      <c r="G265" s="448"/>
      <c r="H265" s="453"/>
      <c r="I265" s="455" t="s">
        <v>125</v>
      </c>
      <c r="J265" s="455"/>
      <c r="K265" s="455"/>
      <c r="L265" s="455"/>
      <c r="M265" s="455"/>
      <c r="N265" s="448"/>
      <c r="O265" s="448"/>
      <c r="P265" s="449" t="s">
        <v>126</v>
      </c>
      <c r="Q265" s="450"/>
      <c r="R265" s="450"/>
      <c r="S265" s="451"/>
      <c r="T265" s="448"/>
      <c r="U265" s="449" t="s">
        <v>126</v>
      </c>
      <c r="V265" s="450"/>
      <c r="W265" s="450"/>
      <c r="X265" s="451"/>
      <c r="Y265" s="448"/>
      <c r="Z265" s="449" t="s">
        <v>126</v>
      </c>
      <c r="AA265" s="450"/>
      <c r="AB265" s="450"/>
      <c r="AC265" s="451"/>
      <c r="AD265" s="448"/>
      <c r="AE265" s="449" t="s">
        <v>126</v>
      </c>
      <c r="AF265" s="450"/>
      <c r="AG265" s="450"/>
      <c r="AH265" s="451"/>
      <c r="AI265" s="448"/>
      <c r="AJ265" s="449" t="s">
        <v>126</v>
      </c>
      <c r="AK265" s="450"/>
      <c r="AL265" s="450"/>
      <c r="AM265" s="451"/>
      <c r="AN265" s="448"/>
      <c r="AO265" s="449" t="s">
        <v>126</v>
      </c>
      <c r="AP265" s="450"/>
      <c r="AQ265" s="450"/>
      <c r="AR265" s="451"/>
      <c r="AS265" s="448"/>
      <c r="AT265" s="449" t="s">
        <v>126</v>
      </c>
      <c r="AU265" s="450"/>
      <c r="AV265" s="450"/>
      <c r="AW265" s="451"/>
      <c r="AX265" s="448"/>
    </row>
    <row r="266" spans="2:50" hidden="1">
      <c r="B266" s="448"/>
      <c r="C266" s="448"/>
      <c r="D266" s="448"/>
      <c r="E266" s="94" t="s">
        <v>127</v>
      </c>
      <c r="F266" s="94" t="s">
        <v>128</v>
      </c>
      <c r="G266" s="94" t="s">
        <v>129</v>
      </c>
      <c r="H266" s="454"/>
      <c r="I266" s="152" t="s">
        <v>127</v>
      </c>
      <c r="J266" s="152" t="s">
        <v>128</v>
      </c>
      <c r="K266" s="152" t="s">
        <v>129</v>
      </c>
      <c r="L266" s="455"/>
      <c r="M266" s="455"/>
      <c r="N266" s="448"/>
      <c r="O266" s="448"/>
      <c r="P266" s="94" t="s">
        <v>127</v>
      </c>
      <c r="Q266" s="94" t="s">
        <v>128</v>
      </c>
      <c r="R266" s="94" t="s">
        <v>129</v>
      </c>
      <c r="S266" s="94" t="s">
        <v>122</v>
      </c>
      <c r="T266" s="448"/>
      <c r="U266" s="94" t="s">
        <v>127</v>
      </c>
      <c r="V266" s="94" t="s">
        <v>128</v>
      </c>
      <c r="W266" s="94" t="s">
        <v>129</v>
      </c>
      <c r="X266" s="94" t="s">
        <v>122</v>
      </c>
      <c r="Y266" s="448"/>
      <c r="Z266" s="94" t="s">
        <v>127</v>
      </c>
      <c r="AA266" s="94" t="s">
        <v>128</v>
      </c>
      <c r="AB266" s="94" t="s">
        <v>129</v>
      </c>
      <c r="AC266" s="94" t="s">
        <v>122</v>
      </c>
      <c r="AD266" s="448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8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8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8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8"/>
    </row>
    <row r="267" spans="2:50" hidden="1">
      <c r="B267" s="456" t="s">
        <v>225</v>
      </c>
      <c r="C267" s="95">
        <f>C247</f>
        <v>1</v>
      </c>
      <c r="D267" s="95" t="s">
        <v>226</v>
      </c>
      <c r="E267" s="95">
        <v>19</v>
      </c>
      <c r="F267" s="95">
        <v>1500</v>
      </c>
      <c r="G267" s="177">
        <f t="shared" ref="G267:G272" si="269">F267/E267</f>
        <v>78.94736842105263</v>
      </c>
      <c r="H267" s="474">
        <f>AVERAGE(G267:G281)</f>
        <v>110.82946336429308</v>
      </c>
      <c r="I267" s="153">
        <f t="shared" ref="I267:I269" si="270">IFERROR(AVERAGE(P267,U267,Z267,AE267,AJ267,AO267,AT267),"")</f>
        <v>19</v>
      </c>
      <c r="J267" s="153">
        <f t="shared" ref="J267:J269" si="271">IFERROR(AVERAGE(Q267,V267,AA267,AF267,AK267,AP267,AU267),"")</f>
        <v>1430.4158958040584</v>
      </c>
      <c r="K267" s="154">
        <f t="shared" ref="K267:K269" si="272">IFERROR(AVERAGE(R267,W267,AB267,AG267,AL267,AQ267,AV267),"")</f>
        <v>75.285047147582034</v>
      </c>
      <c r="L267" s="473">
        <f>IFERROR(AVERAGE(K267:K281),"-")</f>
        <v>105.90359415989826</v>
      </c>
      <c r="M267" s="153">
        <f>IFERROR(RANK(K267, K$267:K$281),"")</f>
        <v>5</v>
      </c>
      <c r="N267" s="448"/>
      <c r="O267" s="448"/>
      <c r="P267" s="95">
        <v>19</v>
      </c>
      <c r="Q267" s="177">
        <v>1429.0640394088668</v>
      </c>
      <c r="R267" s="177">
        <f>IFERROR(Q267/P267,"")</f>
        <v>75.213896810992992</v>
      </c>
      <c r="S267" s="95">
        <f>IFERROR(RANK(R267, R$267:R$281),"")</f>
        <v>5</v>
      </c>
      <c r="T267" s="447">
        <f>AVERAGE(R267:R281)</f>
        <v>105.91068334549963</v>
      </c>
      <c r="U267" s="95">
        <v>19</v>
      </c>
      <c r="V267" s="177">
        <v>1430.1030927835052</v>
      </c>
      <c r="W267" s="177">
        <f>IFERROR(V267/U267,"")</f>
        <v>75.268583830710796</v>
      </c>
      <c r="X267" s="95">
        <f>IFERROR(RANK(W267, W$267:W$281),"")</f>
        <v>5</v>
      </c>
      <c r="Y267" s="447">
        <f>AVERAGE(W267:W281)</f>
        <v>105.91827222916307</v>
      </c>
      <c r="Z267" s="95">
        <v>19</v>
      </c>
      <c r="AA267" s="177">
        <v>1432.542372881356</v>
      </c>
      <c r="AB267" s="177">
        <f>IFERROR(AA267/Z267,"")</f>
        <v>75.396966993755584</v>
      </c>
      <c r="AC267" s="95">
        <f>IFERROR(RANK(AB267, AB$267:AB$281),"")</f>
        <v>5</v>
      </c>
      <c r="AD267" s="447">
        <f>AVERAGE(AB267:AB281)</f>
        <v>106.03195883153387</v>
      </c>
      <c r="AE267" s="95">
        <v>19</v>
      </c>
      <c r="AF267" s="177">
        <v>1430.27027027027</v>
      </c>
      <c r="AG267" s="177">
        <f>IFERROR(AF267/AE267,"")</f>
        <v>75.277382645803684</v>
      </c>
      <c r="AH267" s="95">
        <f>IFERROR(RANK(AG267, AG$267:AG$281),"")</f>
        <v>5</v>
      </c>
      <c r="AI267" s="447">
        <f>AVERAGE(AG267:AG281)</f>
        <v>105.87424227447667</v>
      </c>
      <c r="AJ267" s="95">
        <v>19</v>
      </c>
      <c r="AK267" s="177">
        <v>1428.0821917808223</v>
      </c>
      <c r="AL267" s="177">
        <f>IFERROR(AK267/AJ267,"")</f>
        <v>75.162220620043286</v>
      </c>
      <c r="AM267" s="95">
        <f>IFERROR(RANK(AL267, AL$267:AL$281),"")</f>
        <v>5</v>
      </c>
      <c r="AN267" s="447">
        <f>AVERAGE(AL267:AL281)</f>
        <v>105.9096434280582</v>
      </c>
      <c r="AO267" s="95">
        <v>19</v>
      </c>
      <c r="AP267" s="177">
        <v>1433.0434782608695</v>
      </c>
      <c r="AQ267" s="177">
        <f>IFERROR(AP267/AO267,"")</f>
        <v>75.42334096109839</v>
      </c>
      <c r="AR267" s="95">
        <f>IFERROR(RANK(AQ267, AQ$267:AQ$281),"")</f>
        <v>5</v>
      </c>
      <c r="AS267" s="447">
        <f>AVERAGE(AQ267:AQ281)</f>
        <v>106.02454308428173</v>
      </c>
      <c r="AT267" s="95">
        <v>19</v>
      </c>
      <c r="AU267" s="177">
        <v>1429.8058252427184</v>
      </c>
      <c r="AV267" s="177">
        <f>IFERROR(AU267/AT267,"")</f>
        <v>75.252938170669381</v>
      </c>
      <c r="AW267" s="95">
        <f>IFERROR(RANK(AV267, AV$267:AV$281),"")</f>
        <v>5</v>
      </c>
      <c r="AX267" s="447">
        <f>AVERAGE(AV267:AV281)</f>
        <v>105.65581592627473</v>
      </c>
    </row>
    <row r="268" spans="2:50" hidden="1">
      <c r="B268" s="456"/>
      <c r="C268" s="95">
        <f t="shared" ref="C268:C281" si="273">C248</f>
        <v>2</v>
      </c>
      <c r="D268" s="95" t="s">
        <v>227</v>
      </c>
      <c r="E268" s="95">
        <v>17</v>
      </c>
      <c r="F268" s="95">
        <v>1500</v>
      </c>
      <c r="G268" s="177">
        <f t="shared" si="269"/>
        <v>88.235294117647058</v>
      </c>
      <c r="H268" s="475"/>
      <c r="I268" s="153">
        <f t="shared" si="270"/>
        <v>17</v>
      </c>
      <c r="J268" s="153">
        <f t="shared" si="271"/>
        <v>1429.5219790695519</v>
      </c>
      <c r="K268" s="154">
        <f t="shared" si="272"/>
        <v>84.089528180561857</v>
      </c>
      <c r="L268" s="473"/>
      <c r="M268" s="153">
        <f t="shared" ref="M268:M281" si="274">IFERROR(RANK(K268, K$267:K$281),"")</f>
        <v>4</v>
      </c>
      <c r="N268" s="448"/>
      <c r="O268" s="448"/>
      <c r="P268" s="95">
        <v>17</v>
      </c>
      <c r="Q268" s="177">
        <v>1429.4117647058822</v>
      </c>
      <c r="R268" s="177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47"/>
      <c r="U268" s="95">
        <v>17</v>
      </c>
      <c r="V268" s="177">
        <v>1431.4285714285716</v>
      </c>
      <c r="W268" s="177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47"/>
      <c r="Z268" s="95">
        <v>17</v>
      </c>
      <c r="AA268" s="177">
        <v>1429.1119691119691</v>
      </c>
      <c r="AB268" s="177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47"/>
      <c r="AE268" s="95">
        <v>17</v>
      </c>
      <c r="AF268" s="177">
        <v>1432.1495327102807</v>
      </c>
      <c r="AG268" s="177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47"/>
      <c r="AJ268" s="95">
        <v>17</v>
      </c>
      <c r="AK268" s="177">
        <v>1430.1869158878505</v>
      </c>
      <c r="AL268" s="177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47"/>
      <c r="AO268" s="95">
        <v>17</v>
      </c>
      <c r="AP268" s="177">
        <v>1426.6019417475727</v>
      </c>
      <c r="AQ268" s="177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47"/>
      <c r="AT268" s="95">
        <v>17</v>
      </c>
      <c r="AU268" s="177">
        <v>1427.7631578947364</v>
      </c>
      <c r="AV268" s="177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47"/>
    </row>
    <row r="269" spans="2:50" hidden="1">
      <c r="B269" s="456"/>
      <c r="C269" s="95">
        <f t="shared" si="273"/>
        <v>3</v>
      </c>
      <c r="D269" s="95" t="s">
        <v>230</v>
      </c>
      <c r="E269" s="95">
        <v>17</v>
      </c>
      <c r="F269" s="95">
        <v>2000</v>
      </c>
      <c r="G269" s="177">
        <f t="shared" si="269"/>
        <v>117.64705882352941</v>
      </c>
      <c r="H269" s="475"/>
      <c r="I269" s="153">
        <f t="shared" si="270"/>
        <v>17</v>
      </c>
      <c r="J269" s="153">
        <f t="shared" si="271"/>
        <v>1914.6914972149898</v>
      </c>
      <c r="K269" s="154">
        <f t="shared" si="272"/>
        <v>112.62891160088175</v>
      </c>
      <c r="L269" s="473"/>
      <c r="M269" s="153">
        <f t="shared" si="274"/>
        <v>2</v>
      </c>
      <c r="N269" s="448"/>
      <c r="O269" s="448"/>
      <c r="P269" s="95">
        <v>17</v>
      </c>
      <c r="Q269" s="177">
        <v>1921.2765957446804</v>
      </c>
      <c r="R269" s="177">
        <f t="shared" si="275"/>
        <v>113.01627033792238</v>
      </c>
      <c r="S269" s="95">
        <f t="shared" si="276"/>
        <v>2</v>
      </c>
      <c r="T269" s="447"/>
      <c r="U269" s="95">
        <v>17</v>
      </c>
      <c r="V269" s="177">
        <v>1914.0659340659333</v>
      </c>
      <c r="W269" s="177">
        <f t="shared" si="277"/>
        <v>112.59211376858431</v>
      </c>
      <c r="X269" s="95">
        <f t="shared" si="278"/>
        <v>2</v>
      </c>
      <c r="Y269" s="447"/>
      <c r="Z269" s="95">
        <v>17</v>
      </c>
      <c r="AA269" s="177">
        <v>1922.1686746987953</v>
      </c>
      <c r="AB269" s="177">
        <f t="shared" si="279"/>
        <v>113.06874557051736</v>
      </c>
      <c r="AC269" s="95">
        <f t="shared" si="280"/>
        <v>2</v>
      </c>
      <c r="AD269" s="447"/>
      <c r="AE269" s="95">
        <v>17</v>
      </c>
      <c r="AF269" s="177">
        <v>1912.6153846153854</v>
      </c>
      <c r="AG269" s="177">
        <f t="shared" si="281"/>
        <v>112.5067873303168</v>
      </c>
      <c r="AH269" s="95">
        <f t="shared" si="282"/>
        <v>3</v>
      </c>
      <c r="AI269" s="447"/>
      <c r="AJ269" s="95">
        <v>17</v>
      </c>
      <c r="AK269" s="177">
        <v>1903.8805970149265</v>
      </c>
      <c r="AL269" s="177">
        <f t="shared" si="283"/>
        <v>111.99297629499567</v>
      </c>
      <c r="AM269" s="95">
        <f t="shared" si="284"/>
        <v>3</v>
      </c>
      <c r="AN269" s="447"/>
      <c r="AO269" s="95">
        <v>17</v>
      </c>
      <c r="AP269" s="177">
        <v>1918.7234042553184</v>
      </c>
      <c r="AQ269" s="177">
        <f t="shared" si="285"/>
        <v>112.86608260325403</v>
      </c>
      <c r="AR269" s="95">
        <f t="shared" si="286"/>
        <v>3</v>
      </c>
      <c r="AS269" s="447"/>
      <c r="AT269" s="95">
        <v>17</v>
      </c>
      <c r="AU269" s="177">
        <v>1910.1098901098892</v>
      </c>
      <c r="AV269" s="177">
        <f t="shared" si="287"/>
        <v>112.35940530058171</v>
      </c>
      <c r="AW269" s="95">
        <f t="shared" si="288"/>
        <v>2</v>
      </c>
      <c r="AX269" s="447"/>
    </row>
    <row r="270" spans="2:50" hidden="1">
      <c r="B270" s="456"/>
      <c r="C270" s="95">
        <f t="shared" si="273"/>
        <v>4</v>
      </c>
      <c r="D270" s="95" t="s">
        <v>231</v>
      </c>
      <c r="E270" s="95">
        <v>17</v>
      </c>
      <c r="F270" s="95">
        <v>2000</v>
      </c>
      <c r="G270" s="177">
        <f t="shared" si="269"/>
        <v>117.64705882352941</v>
      </c>
      <c r="H270" s="475"/>
      <c r="I270" s="153">
        <f>IFERROR(AVERAGE(P270,U270,Z270,AE270,AJ270,AO270,AT270),"")</f>
        <v>17</v>
      </c>
      <c r="J270" s="153">
        <f>IFERROR(AVERAGE(Q270,V270,AA270,AF270,AK270,AP270,AU270),"")</f>
        <v>1912.3978813974704</v>
      </c>
      <c r="K270" s="154">
        <f>IFERROR(AVERAGE(R270,W270,AB270,AG270,AL270,AQ270,AV270),"")</f>
        <v>112.49399302338063</v>
      </c>
      <c r="L270" s="473"/>
      <c r="M270" s="153">
        <f t="shared" si="274"/>
        <v>3</v>
      </c>
      <c r="N270" s="448"/>
      <c r="O270" s="448"/>
      <c r="P270" s="95">
        <v>17</v>
      </c>
      <c r="Q270" s="177">
        <v>1909.5918367346944</v>
      </c>
      <c r="R270" s="177">
        <f t="shared" si="275"/>
        <v>112.32893157262909</v>
      </c>
      <c r="S270" s="95">
        <f t="shared" si="276"/>
        <v>3</v>
      </c>
      <c r="T270" s="447"/>
      <c r="U270" s="95">
        <v>17</v>
      </c>
      <c r="V270" s="177">
        <v>1907.3684210526319</v>
      </c>
      <c r="W270" s="177">
        <f t="shared" si="277"/>
        <v>112.1981424148607</v>
      </c>
      <c r="X270" s="95">
        <f t="shared" si="278"/>
        <v>3</v>
      </c>
      <c r="Y270" s="447"/>
      <c r="Z270" s="95">
        <v>17</v>
      </c>
      <c r="AA270" s="177">
        <v>1908.5393258426966</v>
      </c>
      <c r="AB270" s="177">
        <f t="shared" si="279"/>
        <v>112.26701916721744</v>
      </c>
      <c r="AC270" s="95">
        <f t="shared" si="280"/>
        <v>3</v>
      </c>
      <c r="AD270" s="447"/>
      <c r="AE270" s="95">
        <v>17</v>
      </c>
      <c r="AF270" s="177">
        <v>1916.666666666667</v>
      </c>
      <c r="AG270" s="177">
        <f t="shared" si="281"/>
        <v>112.7450980392157</v>
      </c>
      <c r="AH270" s="95">
        <f t="shared" si="282"/>
        <v>2</v>
      </c>
      <c r="AI270" s="447"/>
      <c r="AJ270" s="95">
        <v>17</v>
      </c>
      <c r="AK270" s="177">
        <v>1918.3561643835621</v>
      </c>
      <c r="AL270" s="177">
        <f t="shared" si="283"/>
        <v>112.8444802578566</v>
      </c>
      <c r="AM270" s="95">
        <f t="shared" si="284"/>
        <v>2</v>
      </c>
      <c r="AN270" s="447"/>
      <c r="AO270" s="95">
        <v>17</v>
      </c>
      <c r="AP270" s="177">
        <v>1919.3877551020414</v>
      </c>
      <c r="AQ270" s="177">
        <f t="shared" si="285"/>
        <v>112.90516206482596</v>
      </c>
      <c r="AR270" s="95">
        <f t="shared" si="286"/>
        <v>2</v>
      </c>
      <c r="AS270" s="447"/>
      <c r="AT270" s="95">
        <v>17</v>
      </c>
      <c r="AU270" s="177">
        <v>1906.8750000000007</v>
      </c>
      <c r="AV270" s="177">
        <f t="shared" si="287"/>
        <v>112.16911764705887</v>
      </c>
      <c r="AW270" s="95">
        <f t="shared" si="288"/>
        <v>3</v>
      </c>
      <c r="AX270" s="447"/>
    </row>
    <row r="271" spans="2:50" hidden="1">
      <c r="B271" s="456"/>
      <c r="C271" s="95">
        <f t="shared" si="273"/>
        <v>5</v>
      </c>
      <c r="D271" s="95" t="s">
        <v>232</v>
      </c>
      <c r="E271" s="95">
        <v>8</v>
      </c>
      <c r="F271" s="95">
        <v>1500</v>
      </c>
      <c r="G271" s="177">
        <f t="shared" si="269"/>
        <v>187.5</v>
      </c>
      <c r="H271" s="475"/>
      <c r="I271" s="153">
        <f t="shared" ref="I271:I281" si="289">IFERROR(AVERAGE(P271,U271,Z271,AE271,AJ271,AO271,AT271),"")</f>
        <v>8</v>
      </c>
      <c r="J271" s="153">
        <f t="shared" ref="J271:J281" si="290">IFERROR(AVERAGE(Q271,V271,AA271,AF271,AK271,AP271,AU271),"")</f>
        <v>1433.2958272922817</v>
      </c>
      <c r="K271" s="154">
        <f t="shared" ref="K271:K281" si="291">IFERROR(AVERAGE(R271,W271,AB271,AG271,AL271,AQ271,AV271),"")</f>
        <v>179.16197841153522</v>
      </c>
      <c r="L271" s="473"/>
      <c r="M271" s="153">
        <f t="shared" si="274"/>
        <v>1</v>
      </c>
      <c r="N271" s="448"/>
      <c r="O271" s="448"/>
      <c r="P271" s="95">
        <v>8</v>
      </c>
      <c r="Q271" s="177">
        <v>1431.3103448275861</v>
      </c>
      <c r="R271" s="177">
        <f t="shared" si="275"/>
        <v>178.91379310344826</v>
      </c>
      <c r="S271" s="95">
        <f t="shared" si="276"/>
        <v>1</v>
      </c>
      <c r="T271" s="447"/>
      <c r="U271" s="95">
        <v>8</v>
      </c>
      <c r="V271" s="177">
        <v>1435.2173913043473</v>
      </c>
      <c r="W271" s="177">
        <f t="shared" si="277"/>
        <v>179.40217391304341</v>
      </c>
      <c r="X271" s="95">
        <f t="shared" si="278"/>
        <v>1</v>
      </c>
      <c r="Y271" s="447"/>
      <c r="Z271" s="95">
        <v>8</v>
      </c>
      <c r="AA271" s="177">
        <v>1434.3307086614175</v>
      </c>
      <c r="AB271" s="177">
        <f t="shared" si="279"/>
        <v>179.29133858267718</v>
      </c>
      <c r="AC271" s="95">
        <f t="shared" si="280"/>
        <v>1</v>
      </c>
      <c r="AD271" s="447"/>
      <c r="AE271" s="95">
        <v>8</v>
      </c>
      <c r="AF271" s="177">
        <v>1430.2702702702707</v>
      </c>
      <c r="AG271" s="177">
        <f t="shared" si="281"/>
        <v>178.78378378378383</v>
      </c>
      <c r="AH271" s="95">
        <f t="shared" si="282"/>
        <v>1</v>
      </c>
      <c r="AI271" s="447"/>
      <c r="AJ271" s="95">
        <v>8</v>
      </c>
      <c r="AK271" s="177">
        <v>1435.5963302752298</v>
      </c>
      <c r="AL271" s="177">
        <f t="shared" si="283"/>
        <v>179.44954128440372</v>
      </c>
      <c r="AM271" s="95">
        <f t="shared" si="284"/>
        <v>1</v>
      </c>
      <c r="AN271" s="447"/>
      <c r="AO271" s="95">
        <v>8</v>
      </c>
      <c r="AP271" s="177">
        <v>1436.6197183098589</v>
      </c>
      <c r="AQ271" s="177">
        <f t="shared" si="285"/>
        <v>179.57746478873236</v>
      </c>
      <c r="AR271" s="95">
        <f t="shared" si="286"/>
        <v>1</v>
      </c>
      <c r="AS271" s="447"/>
      <c r="AT271" s="95">
        <v>8</v>
      </c>
      <c r="AU271" s="177">
        <v>1429.7260273972604</v>
      </c>
      <c r="AV271" s="177">
        <f t="shared" si="287"/>
        <v>178.71575342465755</v>
      </c>
      <c r="AW271" s="95">
        <f t="shared" si="288"/>
        <v>1</v>
      </c>
      <c r="AX271" s="447"/>
    </row>
    <row r="272" spans="2:50" hidden="1">
      <c r="B272" s="456"/>
      <c r="C272" s="95">
        <f t="shared" si="273"/>
        <v>6</v>
      </c>
      <c r="D272" s="95" t="s">
        <v>233</v>
      </c>
      <c r="E272" s="95">
        <v>20</v>
      </c>
      <c r="F272" s="95">
        <v>1500</v>
      </c>
      <c r="G272" s="177">
        <f t="shared" si="269"/>
        <v>75</v>
      </c>
      <c r="H272" s="475"/>
      <c r="I272" s="153">
        <f t="shared" si="289"/>
        <v>20</v>
      </c>
      <c r="J272" s="153">
        <f t="shared" si="290"/>
        <v>1435.2421319089631</v>
      </c>
      <c r="K272" s="154">
        <f t="shared" si="291"/>
        <v>71.762106595448159</v>
      </c>
      <c r="L272" s="473"/>
      <c r="M272" s="153">
        <f t="shared" si="274"/>
        <v>6</v>
      </c>
      <c r="N272" s="448"/>
      <c r="O272" s="448"/>
      <c r="P272" s="95">
        <v>20</v>
      </c>
      <c r="Q272" s="177">
        <v>1438.1632653061222</v>
      </c>
      <c r="R272" s="177">
        <f t="shared" si="275"/>
        <v>71.908163265306115</v>
      </c>
      <c r="S272" s="95">
        <f t="shared" si="276"/>
        <v>6</v>
      </c>
      <c r="T272" s="447"/>
      <c r="U272" s="95">
        <v>20</v>
      </c>
      <c r="V272" s="177">
        <v>1436.9387755102039</v>
      </c>
      <c r="W272" s="177">
        <f t="shared" si="277"/>
        <v>71.846938775510196</v>
      </c>
      <c r="X272" s="95">
        <f t="shared" si="278"/>
        <v>6</v>
      </c>
      <c r="Y272" s="447"/>
      <c r="Z272" s="95">
        <v>20</v>
      </c>
      <c r="AA272" s="177">
        <v>1442.045454545455</v>
      </c>
      <c r="AB272" s="177">
        <f t="shared" si="279"/>
        <v>72.102272727272748</v>
      </c>
      <c r="AC272" s="95">
        <f t="shared" si="280"/>
        <v>6</v>
      </c>
      <c r="AD272" s="447"/>
      <c r="AE272" s="95">
        <v>20</v>
      </c>
      <c r="AF272" s="177">
        <v>1433.7662337662337</v>
      </c>
      <c r="AG272" s="177">
        <f t="shared" si="281"/>
        <v>71.688311688311686</v>
      </c>
      <c r="AH272" s="95">
        <f t="shared" si="282"/>
        <v>6</v>
      </c>
      <c r="AI272" s="447"/>
      <c r="AJ272" s="95">
        <v>20</v>
      </c>
      <c r="AK272" s="177">
        <v>1437.5999999999997</v>
      </c>
      <c r="AL272" s="177">
        <f t="shared" si="283"/>
        <v>71.879999999999981</v>
      </c>
      <c r="AM272" s="95">
        <f t="shared" si="284"/>
        <v>6</v>
      </c>
      <c r="AN272" s="447"/>
      <c r="AO272" s="95">
        <v>20</v>
      </c>
      <c r="AP272" s="177">
        <v>1429.1489361702122</v>
      </c>
      <c r="AQ272" s="177">
        <f t="shared" si="285"/>
        <v>71.45744680851061</v>
      </c>
      <c r="AR272" s="95">
        <f t="shared" si="286"/>
        <v>6</v>
      </c>
      <c r="AS272" s="447"/>
      <c r="AT272" s="95">
        <v>20</v>
      </c>
      <c r="AU272" s="177">
        <v>1429.0322580645156</v>
      </c>
      <c r="AV272" s="177">
        <f t="shared" si="287"/>
        <v>71.451612903225779</v>
      </c>
      <c r="AW272" s="95">
        <f t="shared" si="288"/>
        <v>6</v>
      </c>
      <c r="AX272" s="447"/>
    </row>
    <row r="273" spans="2:50" hidden="1">
      <c r="B273" s="456"/>
      <c r="C273" s="95">
        <f t="shared" si="273"/>
        <v>7</v>
      </c>
      <c r="D273" s="95"/>
      <c r="E273" s="95"/>
      <c r="F273" s="95"/>
      <c r="G273" s="95"/>
      <c r="H273" s="475"/>
      <c r="I273" s="153" t="str">
        <f t="shared" si="289"/>
        <v/>
      </c>
      <c r="J273" s="153" t="str">
        <f t="shared" si="290"/>
        <v/>
      </c>
      <c r="K273" s="154" t="str">
        <f t="shared" si="291"/>
        <v/>
      </c>
      <c r="L273" s="473"/>
      <c r="M273" s="153" t="str">
        <f t="shared" si="274"/>
        <v/>
      </c>
      <c r="N273" s="448"/>
      <c r="O273" s="448"/>
      <c r="P273" s="95"/>
      <c r="Q273" s="177"/>
      <c r="R273" s="177" t="str">
        <f t="shared" si="275"/>
        <v/>
      </c>
      <c r="S273" s="95" t="str">
        <f t="shared" si="276"/>
        <v/>
      </c>
      <c r="T273" s="447"/>
      <c r="U273" s="95"/>
      <c r="V273" s="177"/>
      <c r="W273" s="177" t="str">
        <f t="shared" si="277"/>
        <v/>
      </c>
      <c r="X273" s="95" t="str">
        <f t="shared" si="278"/>
        <v/>
      </c>
      <c r="Y273" s="447"/>
      <c r="Z273" s="95"/>
      <c r="AA273" s="177"/>
      <c r="AB273" s="177" t="str">
        <f t="shared" si="279"/>
        <v/>
      </c>
      <c r="AC273" s="95" t="str">
        <f t="shared" si="280"/>
        <v/>
      </c>
      <c r="AD273" s="447"/>
      <c r="AE273" s="95"/>
      <c r="AF273" s="177"/>
      <c r="AG273" s="177" t="str">
        <f t="shared" si="281"/>
        <v/>
      </c>
      <c r="AH273" s="95" t="str">
        <f t="shared" si="282"/>
        <v/>
      </c>
      <c r="AI273" s="447"/>
      <c r="AJ273" s="95"/>
      <c r="AK273" s="177"/>
      <c r="AL273" s="177" t="str">
        <f t="shared" si="283"/>
        <v/>
      </c>
      <c r="AM273" s="95" t="str">
        <f t="shared" si="284"/>
        <v/>
      </c>
      <c r="AN273" s="447"/>
      <c r="AO273" s="95"/>
      <c r="AP273" s="177"/>
      <c r="AQ273" s="177" t="str">
        <f t="shared" si="285"/>
        <v/>
      </c>
      <c r="AR273" s="95" t="str">
        <f t="shared" si="286"/>
        <v/>
      </c>
      <c r="AS273" s="447"/>
      <c r="AT273" s="95"/>
      <c r="AU273" s="177"/>
      <c r="AV273" s="177" t="str">
        <f t="shared" si="287"/>
        <v/>
      </c>
      <c r="AW273" s="95" t="str">
        <f t="shared" si="288"/>
        <v/>
      </c>
      <c r="AX273" s="447"/>
    </row>
    <row r="274" spans="2:50" hidden="1">
      <c r="B274" s="456"/>
      <c r="C274" s="95">
        <f t="shared" si="273"/>
        <v>8</v>
      </c>
      <c r="D274" s="95"/>
      <c r="E274" s="95"/>
      <c r="F274" s="95"/>
      <c r="G274" s="95"/>
      <c r="H274" s="475"/>
      <c r="I274" s="153" t="str">
        <f t="shared" si="289"/>
        <v/>
      </c>
      <c r="J274" s="153" t="str">
        <f t="shared" si="290"/>
        <v/>
      </c>
      <c r="K274" s="154" t="str">
        <f t="shared" si="291"/>
        <v/>
      </c>
      <c r="L274" s="473"/>
      <c r="M274" s="153" t="str">
        <f t="shared" si="274"/>
        <v/>
      </c>
      <c r="N274" s="448"/>
      <c r="O274" s="448"/>
      <c r="P274" s="95"/>
      <c r="Q274" s="177"/>
      <c r="R274" s="177" t="str">
        <f t="shared" si="275"/>
        <v/>
      </c>
      <c r="S274" s="95" t="str">
        <f t="shared" si="276"/>
        <v/>
      </c>
      <c r="T274" s="447"/>
      <c r="U274" s="95"/>
      <c r="V274" s="177"/>
      <c r="W274" s="177" t="str">
        <f t="shared" si="277"/>
        <v/>
      </c>
      <c r="X274" s="95" t="str">
        <f t="shared" si="278"/>
        <v/>
      </c>
      <c r="Y274" s="447"/>
      <c r="Z274" s="95"/>
      <c r="AA274" s="177"/>
      <c r="AB274" s="177" t="str">
        <f t="shared" si="279"/>
        <v/>
      </c>
      <c r="AC274" s="95" t="str">
        <f t="shared" si="280"/>
        <v/>
      </c>
      <c r="AD274" s="447"/>
      <c r="AE274" s="95"/>
      <c r="AF274" s="177"/>
      <c r="AG274" s="177" t="str">
        <f t="shared" si="281"/>
        <v/>
      </c>
      <c r="AH274" s="95" t="str">
        <f t="shared" si="282"/>
        <v/>
      </c>
      <c r="AI274" s="447"/>
      <c r="AJ274" s="95"/>
      <c r="AK274" s="177"/>
      <c r="AL274" s="177" t="str">
        <f t="shared" si="283"/>
        <v/>
      </c>
      <c r="AM274" s="95" t="str">
        <f t="shared" si="284"/>
        <v/>
      </c>
      <c r="AN274" s="447"/>
      <c r="AO274" s="95"/>
      <c r="AP274" s="177"/>
      <c r="AQ274" s="177" t="str">
        <f t="shared" si="285"/>
        <v/>
      </c>
      <c r="AR274" s="95" t="str">
        <f t="shared" si="286"/>
        <v/>
      </c>
      <c r="AS274" s="447"/>
      <c r="AT274" s="95"/>
      <c r="AU274" s="177"/>
      <c r="AV274" s="177" t="str">
        <f t="shared" si="287"/>
        <v/>
      </c>
      <c r="AW274" s="95" t="str">
        <f t="shared" si="288"/>
        <v/>
      </c>
      <c r="AX274" s="447"/>
    </row>
    <row r="275" spans="2:50" hidden="1">
      <c r="B275" s="456"/>
      <c r="C275" s="95">
        <f t="shared" si="273"/>
        <v>9</v>
      </c>
      <c r="D275" s="95"/>
      <c r="E275" s="95"/>
      <c r="F275" s="95"/>
      <c r="G275" s="95"/>
      <c r="H275" s="475"/>
      <c r="I275" s="153" t="str">
        <f t="shared" si="289"/>
        <v/>
      </c>
      <c r="J275" s="153" t="str">
        <f t="shared" si="290"/>
        <v/>
      </c>
      <c r="K275" s="154" t="str">
        <f t="shared" si="291"/>
        <v/>
      </c>
      <c r="L275" s="473"/>
      <c r="M275" s="153" t="str">
        <f t="shared" si="274"/>
        <v/>
      </c>
      <c r="N275" s="448"/>
      <c r="O275" s="448"/>
      <c r="P275" s="95"/>
      <c r="Q275" s="177"/>
      <c r="R275" s="177" t="str">
        <f t="shared" si="275"/>
        <v/>
      </c>
      <c r="S275" s="95" t="str">
        <f t="shared" si="276"/>
        <v/>
      </c>
      <c r="T275" s="447"/>
      <c r="U275" s="95"/>
      <c r="V275" s="177"/>
      <c r="W275" s="177" t="str">
        <f t="shared" si="277"/>
        <v/>
      </c>
      <c r="X275" s="95" t="str">
        <f t="shared" si="278"/>
        <v/>
      </c>
      <c r="Y275" s="447"/>
      <c r="Z275" s="95"/>
      <c r="AA275" s="177"/>
      <c r="AB275" s="177" t="str">
        <f t="shared" si="279"/>
        <v/>
      </c>
      <c r="AC275" s="95" t="str">
        <f t="shared" si="280"/>
        <v/>
      </c>
      <c r="AD275" s="447"/>
      <c r="AE275" s="95"/>
      <c r="AF275" s="177"/>
      <c r="AG275" s="177" t="str">
        <f t="shared" si="281"/>
        <v/>
      </c>
      <c r="AH275" s="95" t="str">
        <f t="shared" si="282"/>
        <v/>
      </c>
      <c r="AI275" s="447"/>
      <c r="AJ275" s="95"/>
      <c r="AK275" s="177"/>
      <c r="AL275" s="177" t="str">
        <f t="shared" si="283"/>
        <v/>
      </c>
      <c r="AM275" s="95" t="str">
        <f t="shared" si="284"/>
        <v/>
      </c>
      <c r="AN275" s="447"/>
      <c r="AO275" s="95"/>
      <c r="AP275" s="177"/>
      <c r="AQ275" s="177" t="str">
        <f t="shared" si="285"/>
        <v/>
      </c>
      <c r="AR275" s="95" t="str">
        <f t="shared" si="286"/>
        <v/>
      </c>
      <c r="AS275" s="447"/>
      <c r="AT275" s="95"/>
      <c r="AU275" s="177"/>
      <c r="AV275" s="177" t="str">
        <f t="shared" si="287"/>
        <v/>
      </c>
      <c r="AW275" s="95" t="str">
        <f t="shared" si="288"/>
        <v/>
      </c>
      <c r="AX275" s="447"/>
    </row>
    <row r="276" spans="2:50" hidden="1">
      <c r="B276" s="456"/>
      <c r="C276" s="95">
        <f t="shared" si="273"/>
        <v>10</v>
      </c>
      <c r="D276" s="95"/>
      <c r="E276" s="95"/>
      <c r="F276" s="95"/>
      <c r="G276" s="95"/>
      <c r="H276" s="475"/>
      <c r="I276" s="153" t="str">
        <f t="shared" si="289"/>
        <v/>
      </c>
      <c r="J276" s="153" t="str">
        <f t="shared" si="290"/>
        <v/>
      </c>
      <c r="K276" s="154" t="str">
        <f t="shared" si="291"/>
        <v/>
      </c>
      <c r="L276" s="473"/>
      <c r="M276" s="153" t="str">
        <f t="shared" si="274"/>
        <v/>
      </c>
      <c r="N276" s="448"/>
      <c r="O276" s="448"/>
      <c r="P276" s="95"/>
      <c r="Q276" s="177"/>
      <c r="R276" s="177" t="str">
        <f t="shared" si="275"/>
        <v/>
      </c>
      <c r="S276" s="95" t="str">
        <f t="shared" si="276"/>
        <v/>
      </c>
      <c r="T276" s="447"/>
      <c r="U276" s="95"/>
      <c r="V276" s="177"/>
      <c r="W276" s="177" t="str">
        <f t="shared" si="277"/>
        <v/>
      </c>
      <c r="X276" s="95" t="str">
        <f t="shared" si="278"/>
        <v/>
      </c>
      <c r="Y276" s="447"/>
      <c r="Z276" s="95"/>
      <c r="AA276" s="177"/>
      <c r="AB276" s="177" t="str">
        <f t="shared" si="279"/>
        <v/>
      </c>
      <c r="AC276" s="95" t="str">
        <f t="shared" si="280"/>
        <v/>
      </c>
      <c r="AD276" s="447"/>
      <c r="AE276" s="95"/>
      <c r="AF276" s="177"/>
      <c r="AG276" s="177" t="str">
        <f t="shared" si="281"/>
        <v/>
      </c>
      <c r="AH276" s="95" t="str">
        <f t="shared" si="282"/>
        <v/>
      </c>
      <c r="AI276" s="447"/>
      <c r="AJ276" s="95"/>
      <c r="AK276" s="177"/>
      <c r="AL276" s="177" t="str">
        <f t="shared" si="283"/>
        <v/>
      </c>
      <c r="AM276" s="95" t="str">
        <f t="shared" si="284"/>
        <v/>
      </c>
      <c r="AN276" s="447"/>
      <c r="AO276" s="95"/>
      <c r="AP276" s="177"/>
      <c r="AQ276" s="177" t="str">
        <f t="shared" si="285"/>
        <v/>
      </c>
      <c r="AR276" s="95" t="str">
        <f t="shared" si="286"/>
        <v/>
      </c>
      <c r="AS276" s="447"/>
      <c r="AT276" s="95"/>
      <c r="AU276" s="177"/>
      <c r="AV276" s="177" t="str">
        <f t="shared" si="287"/>
        <v/>
      </c>
      <c r="AW276" s="95" t="str">
        <f t="shared" si="288"/>
        <v/>
      </c>
      <c r="AX276" s="447"/>
    </row>
    <row r="277" spans="2:50" hidden="1">
      <c r="B277" s="456"/>
      <c r="C277" s="95">
        <f t="shared" si="273"/>
        <v>11</v>
      </c>
      <c r="D277" s="95"/>
      <c r="E277" s="95"/>
      <c r="F277" s="95"/>
      <c r="G277" s="95"/>
      <c r="H277" s="475"/>
      <c r="I277" s="153" t="str">
        <f t="shared" si="289"/>
        <v/>
      </c>
      <c r="J277" s="153" t="str">
        <f t="shared" si="290"/>
        <v/>
      </c>
      <c r="K277" s="154" t="str">
        <f t="shared" si="291"/>
        <v/>
      </c>
      <c r="L277" s="473"/>
      <c r="M277" s="153" t="str">
        <f t="shared" si="274"/>
        <v/>
      </c>
      <c r="N277" s="448"/>
      <c r="O277" s="448"/>
      <c r="P277" s="95"/>
      <c r="Q277" s="177"/>
      <c r="R277" s="177" t="str">
        <f t="shared" si="275"/>
        <v/>
      </c>
      <c r="S277" s="95" t="str">
        <f t="shared" si="276"/>
        <v/>
      </c>
      <c r="T277" s="447"/>
      <c r="U277" s="95"/>
      <c r="V277" s="177"/>
      <c r="W277" s="177" t="str">
        <f t="shared" si="277"/>
        <v/>
      </c>
      <c r="X277" s="95" t="str">
        <f t="shared" si="278"/>
        <v/>
      </c>
      <c r="Y277" s="447"/>
      <c r="Z277" s="95"/>
      <c r="AA277" s="177"/>
      <c r="AB277" s="177" t="str">
        <f t="shared" si="279"/>
        <v/>
      </c>
      <c r="AC277" s="95" t="str">
        <f t="shared" si="280"/>
        <v/>
      </c>
      <c r="AD277" s="447"/>
      <c r="AE277" s="95"/>
      <c r="AF277" s="177"/>
      <c r="AG277" s="177" t="str">
        <f t="shared" si="281"/>
        <v/>
      </c>
      <c r="AH277" s="95" t="str">
        <f t="shared" si="282"/>
        <v/>
      </c>
      <c r="AI277" s="447"/>
      <c r="AJ277" s="95"/>
      <c r="AK277" s="177"/>
      <c r="AL277" s="177" t="str">
        <f t="shared" si="283"/>
        <v/>
      </c>
      <c r="AM277" s="95" t="str">
        <f t="shared" si="284"/>
        <v/>
      </c>
      <c r="AN277" s="447"/>
      <c r="AO277" s="95"/>
      <c r="AP277" s="177"/>
      <c r="AQ277" s="177" t="str">
        <f t="shared" si="285"/>
        <v/>
      </c>
      <c r="AR277" s="95" t="str">
        <f t="shared" si="286"/>
        <v/>
      </c>
      <c r="AS277" s="447"/>
      <c r="AT277" s="95"/>
      <c r="AU277" s="177"/>
      <c r="AV277" s="177" t="str">
        <f t="shared" si="287"/>
        <v/>
      </c>
      <c r="AW277" s="95" t="str">
        <f t="shared" si="288"/>
        <v/>
      </c>
      <c r="AX277" s="447"/>
    </row>
    <row r="278" spans="2:50" hidden="1">
      <c r="B278" s="456"/>
      <c r="C278" s="95">
        <f t="shared" si="273"/>
        <v>12</v>
      </c>
      <c r="D278" s="95"/>
      <c r="E278" s="95"/>
      <c r="F278" s="95"/>
      <c r="G278" s="95"/>
      <c r="H278" s="475"/>
      <c r="I278" s="153" t="str">
        <f t="shared" si="289"/>
        <v/>
      </c>
      <c r="J278" s="153" t="str">
        <f t="shared" si="290"/>
        <v/>
      </c>
      <c r="K278" s="154" t="str">
        <f t="shared" si="291"/>
        <v/>
      </c>
      <c r="L278" s="473"/>
      <c r="M278" s="153" t="str">
        <f t="shared" si="274"/>
        <v/>
      </c>
      <c r="N278" s="448"/>
      <c r="O278" s="448"/>
      <c r="P278" s="95"/>
      <c r="Q278" s="177"/>
      <c r="R278" s="177" t="str">
        <f t="shared" si="275"/>
        <v/>
      </c>
      <c r="S278" s="95" t="str">
        <f t="shared" si="276"/>
        <v/>
      </c>
      <c r="T278" s="447"/>
      <c r="U278" s="95"/>
      <c r="V278" s="177"/>
      <c r="W278" s="177" t="str">
        <f t="shared" si="277"/>
        <v/>
      </c>
      <c r="X278" s="95" t="str">
        <f t="shared" si="278"/>
        <v/>
      </c>
      <c r="Y278" s="447"/>
      <c r="Z278" s="95"/>
      <c r="AA278" s="177"/>
      <c r="AB278" s="177" t="str">
        <f t="shared" si="279"/>
        <v/>
      </c>
      <c r="AC278" s="95" t="str">
        <f t="shared" si="280"/>
        <v/>
      </c>
      <c r="AD278" s="447"/>
      <c r="AE278" s="95"/>
      <c r="AF278" s="177"/>
      <c r="AG278" s="177" t="str">
        <f t="shared" si="281"/>
        <v/>
      </c>
      <c r="AH278" s="95" t="str">
        <f t="shared" si="282"/>
        <v/>
      </c>
      <c r="AI278" s="447"/>
      <c r="AJ278" s="95"/>
      <c r="AK278" s="177"/>
      <c r="AL278" s="177" t="str">
        <f t="shared" si="283"/>
        <v/>
      </c>
      <c r="AM278" s="95" t="str">
        <f t="shared" si="284"/>
        <v/>
      </c>
      <c r="AN278" s="447"/>
      <c r="AO278" s="95"/>
      <c r="AP278" s="177"/>
      <c r="AQ278" s="177" t="str">
        <f t="shared" si="285"/>
        <v/>
      </c>
      <c r="AR278" s="95" t="str">
        <f t="shared" si="286"/>
        <v/>
      </c>
      <c r="AS278" s="447"/>
      <c r="AT278" s="95"/>
      <c r="AU278" s="177"/>
      <c r="AV278" s="177" t="str">
        <f t="shared" si="287"/>
        <v/>
      </c>
      <c r="AW278" s="95" t="str">
        <f t="shared" si="288"/>
        <v/>
      </c>
      <c r="AX278" s="447"/>
    </row>
    <row r="279" spans="2:50" hidden="1">
      <c r="B279" s="456"/>
      <c r="C279" s="95">
        <f t="shared" si="273"/>
        <v>13</v>
      </c>
      <c r="D279" s="95"/>
      <c r="E279" s="95"/>
      <c r="F279" s="95"/>
      <c r="G279" s="95"/>
      <c r="H279" s="475"/>
      <c r="I279" s="153" t="str">
        <f t="shared" si="289"/>
        <v/>
      </c>
      <c r="J279" s="153" t="str">
        <f t="shared" si="290"/>
        <v/>
      </c>
      <c r="K279" s="154" t="str">
        <f t="shared" si="291"/>
        <v/>
      </c>
      <c r="L279" s="473"/>
      <c r="M279" s="153" t="str">
        <f t="shared" si="274"/>
        <v/>
      </c>
      <c r="N279" s="448"/>
      <c r="O279" s="448"/>
      <c r="P279" s="95"/>
      <c r="Q279" s="177"/>
      <c r="R279" s="177" t="str">
        <f t="shared" si="275"/>
        <v/>
      </c>
      <c r="S279" s="95" t="str">
        <f t="shared" si="276"/>
        <v/>
      </c>
      <c r="T279" s="447"/>
      <c r="U279" s="95"/>
      <c r="V279" s="177"/>
      <c r="W279" s="177" t="str">
        <f t="shared" si="277"/>
        <v/>
      </c>
      <c r="X279" s="95" t="str">
        <f t="shared" si="278"/>
        <v/>
      </c>
      <c r="Y279" s="447"/>
      <c r="Z279" s="95"/>
      <c r="AA279" s="177"/>
      <c r="AB279" s="177" t="str">
        <f t="shared" si="279"/>
        <v/>
      </c>
      <c r="AC279" s="95" t="str">
        <f t="shared" si="280"/>
        <v/>
      </c>
      <c r="AD279" s="447"/>
      <c r="AE279" s="95"/>
      <c r="AF279" s="177"/>
      <c r="AG279" s="177" t="str">
        <f t="shared" si="281"/>
        <v/>
      </c>
      <c r="AH279" s="95" t="str">
        <f t="shared" si="282"/>
        <v/>
      </c>
      <c r="AI279" s="447"/>
      <c r="AJ279" s="95"/>
      <c r="AK279" s="177"/>
      <c r="AL279" s="177" t="str">
        <f t="shared" si="283"/>
        <v/>
      </c>
      <c r="AM279" s="95" t="str">
        <f t="shared" si="284"/>
        <v/>
      </c>
      <c r="AN279" s="447"/>
      <c r="AO279" s="95"/>
      <c r="AP279" s="177"/>
      <c r="AQ279" s="177" t="str">
        <f t="shared" si="285"/>
        <v/>
      </c>
      <c r="AR279" s="95" t="str">
        <f t="shared" si="286"/>
        <v/>
      </c>
      <c r="AS279" s="447"/>
      <c r="AT279" s="95"/>
      <c r="AU279" s="177"/>
      <c r="AV279" s="177" t="str">
        <f t="shared" si="287"/>
        <v/>
      </c>
      <c r="AW279" s="95" t="str">
        <f t="shared" si="288"/>
        <v/>
      </c>
      <c r="AX279" s="447"/>
    </row>
    <row r="280" spans="2:50" hidden="1">
      <c r="B280" s="456"/>
      <c r="C280" s="95">
        <f t="shared" si="273"/>
        <v>14</v>
      </c>
      <c r="D280" s="95"/>
      <c r="E280" s="95"/>
      <c r="F280" s="95"/>
      <c r="G280" s="95"/>
      <c r="H280" s="475"/>
      <c r="I280" s="153" t="str">
        <f t="shared" si="289"/>
        <v/>
      </c>
      <c r="J280" s="153" t="str">
        <f t="shared" si="290"/>
        <v/>
      </c>
      <c r="K280" s="154" t="str">
        <f t="shared" si="291"/>
        <v/>
      </c>
      <c r="L280" s="473"/>
      <c r="M280" s="153" t="str">
        <f t="shared" si="274"/>
        <v/>
      </c>
      <c r="N280" s="448"/>
      <c r="O280" s="448"/>
      <c r="P280" s="95"/>
      <c r="Q280" s="177"/>
      <c r="R280" s="177" t="str">
        <f t="shared" si="275"/>
        <v/>
      </c>
      <c r="S280" s="95" t="str">
        <f t="shared" si="276"/>
        <v/>
      </c>
      <c r="T280" s="447"/>
      <c r="U280" s="95"/>
      <c r="V280" s="177"/>
      <c r="W280" s="177" t="str">
        <f t="shared" si="277"/>
        <v/>
      </c>
      <c r="X280" s="95" t="str">
        <f t="shared" si="278"/>
        <v/>
      </c>
      <c r="Y280" s="447"/>
      <c r="Z280" s="95"/>
      <c r="AA280" s="177"/>
      <c r="AB280" s="177" t="str">
        <f t="shared" si="279"/>
        <v/>
      </c>
      <c r="AC280" s="95" t="str">
        <f t="shared" si="280"/>
        <v/>
      </c>
      <c r="AD280" s="447"/>
      <c r="AE280" s="95"/>
      <c r="AF280" s="177"/>
      <c r="AG280" s="177" t="str">
        <f t="shared" si="281"/>
        <v/>
      </c>
      <c r="AH280" s="95" t="str">
        <f t="shared" si="282"/>
        <v/>
      </c>
      <c r="AI280" s="447"/>
      <c r="AJ280" s="95"/>
      <c r="AK280" s="177"/>
      <c r="AL280" s="177" t="str">
        <f t="shared" si="283"/>
        <v/>
      </c>
      <c r="AM280" s="95" t="str">
        <f t="shared" si="284"/>
        <v/>
      </c>
      <c r="AN280" s="447"/>
      <c r="AO280" s="95"/>
      <c r="AP280" s="177"/>
      <c r="AQ280" s="177" t="str">
        <f t="shared" si="285"/>
        <v/>
      </c>
      <c r="AR280" s="95" t="str">
        <f t="shared" si="286"/>
        <v/>
      </c>
      <c r="AS280" s="447"/>
      <c r="AT280" s="95"/>
      <c r="AU280" s="177"/>
      <c r="AV280" s="177" t="str">
        <f t="shared" si="287"/>
        <v/>
      </c>
      <c r="AW280" s="95" t="str">
        <f t="shared" si="288"/>
        <v/>
      </c>
      <c r="AX280" s="447"/>
    </row>
    <row r="281" spans="2:50" hidden="1">
      <c r="B281" s="456"/>
      <c r="C281" s="95">
        <f t="shared" si="273"/>
        <v>15</v>
      </c>
      <c r="D281" s="95"/>
      <c r="E281" s="95"/>
      <c r="F281" s="95"/>
      <c r="G281" s="95"/>
      <c r="H281" s="476"/>
      <c r="I281" s="153" t="str">
        <f t="shared" si="289"/>
        <v/>
      </c>
      <c r="J281" s="153" t="str">
        <f t="shared" si="290"/>
        <v/>
      </c>
      <c r="K281" s="154" t="str">
        <f t="shared" si="291"/>
        <v/>
      </c>
      <c r="L281" s="473"/>
      <c r="M281" s="153" t="str">
        <f t="shared" si="274"/>
        <v/>
      </c>
      <c r="N281" s="448"/>
      <c r="O281" s="448"/>
      <c r="P281" s="95"/>
      <c r="Q281" s="177"/>
      <c r="R281" s="177" t="str">
        <f t="shared" si="275"/>
        <v/>
      </c>
      <c r="S281" s="95" t="str">
        <f t="shared" si="276"/>
        <v/>
      </c>
      <c r="T281" s="447"/>
      <c r="U281" s="95"/>
      <c r="V281" s="177"/>
      <c r="W281" s="177" t="str">
        <f t="shared" si="277"/>
        <v/>
      </c>
      <c r="X281" s="95" t="str">
        <f t="shared" si="278"/>
        <v/>
      </c>
      <c r="Y281" s="447"/>
      <c r="Z281" s="95"/>
      <c r="AA281" s="177"/>
      <c r="AB281" s="177" t="str">
        <f t="shared" si="279"/>
        <v/>
      </c>
      <c r="AC281" s="95" t="str">
        <f t="shared" si="280"/>
        <v/>
      </c>
      <c r="AD281" s="447"/>
      <c r="AE281" s="95"/>
      <c r="AF281" s="177"/>
      <c r="AG281" s="177" t="str">
        <f t="shared" si="281"/>
        <v/>
      </c>
      <c r="AH281" s="95" t="str">
        <f t="shared" si="282"/>
        <v/>
      </c>
      <c r="AI281" s="447"/>
      <c r="AJ281" s="95"/>
      <c r="AK281" s="177"/>
      <c r="AL281" s="177" t="str">
        <f t="shared" si="283"/>
        <v/>
      </c>
      <c r="AM281" s="95" t="str">
        <f t="shared" si="284"/>
        <v/>
      </c>
      <c r="AN281" s="447"/>
      <c r="AO281" s="95"/>
      <c r="AP281" s="177"/>
      <c r="AQ281" s="177" t="str">
        <f t="shared" si="285"/>
        <v/>
      </c>
      <c r="AR281" s="95" t="str">
        <f t="shared" si="286"/>
        <v/>
      </c>
      <c r="AS281" s="447"/>
      <c r="AT281" s="95"/>
      <c r="AU281" s="177"/>
      <c r="AV281" s="177" t="str">
        <f t="shared" si="287"/>
        <v/>
      </c>
      <c r="AW281" s="95" t="str">
        <f t="shared" si="288"/>
        <v/>
      </c>
      <c r="AX281" s="447"/>
    </row>
    <row r="282" spans="2:50" ht="15.6" hidden="1">
      <c r="B282" s="460" t="s">
        <v>115</v>
      </c>
      <c r="C282" s="461"/>
      <c r="D282" s="461"/>
      <c r="E282" s="461"/>
      <c r="F282" s="461"/>
      <c r="G282" s="461"/>
      <c r="H282" s="461"/>
      <c r="I282" s="150"/>
      <c r="J282" s="150"/>
      <c r="K282" s="150"/>
      <c r="L282" s="150"/>
      <c r="M282" s="150"/>
      <c r="N282" s="448" t="s">
        <v>116</v>
      </c>
      <c r="O282" s="463" t="s">
        <v>63</v>
      </c>
      <c r="P282" s="465">
        <f>AT262+1</f>
        <v>45965</v>
      </c>
      <c r="Q282" s="456"/>
      <c r="R282" s="456"/>
      <c r="S282" s="456"/>
      <c r="T282" s="456"/>
      <c r="U282" s="465">
        <f>P282+1</f>
        <v>45966</v>
      </c>
      <c r="V282" s="456"/>
      <c r="W282" s="456"/>
      <c r="X282" s="456"/>
      <c r="Y282" s="456"/>
      <c r="Z282" s="465">
        <f>U282+1</f>
        <v>45967</v>
      </c>
      <c r="AA282" s="456"/>
      <c r="AB282" s="456"/>
      <c r="AC282" s="456"/>
      <c r="AD282" s="456"/>
      <c r="AE282" s="465">
        <f>Z282+1</f>
        <v>45968</v>
      </c>
      <c r="AF282" s="456"/>
      <c r="AG282" s="456"/>
      <c r="AH282" s="456"/>
      <c r="AI282" s="456"/>
      <c r="AJ282" s="465">
        <f>AE282+1</f>
        <v>45969</v>
      </c>
      <c r="AK282" s="456"/>
      <c r="AL282" s="456"/>
      <c r="AM282" s="456"/>
      <c r="AN282" s="456"/>
      <c r="AO282" s="465">
        <f>AJ282+1</f>
        <v>45970</v>
      </c>
      <c r="AP282" s="456"/>
      <c r="AQ282" s="456"/>
      <c r="AR282" s="456"/>
      <c r="AS282" s="456"/>
      <c r="AT282" s="465">
        <f>AO282+1</f>
        <v>45971</v>
      </c>
      <c r="AU282" s="456"/>
      <c r="AV282" s="456"/>
      <c r="AW282" s="456"/>
      <c r="AX282" s="456"/>
    </row>
    <row r="283" spans="2:50" ht="15.6" hidden="1">
      <c r="B283" s="462"/>
      <c r="C283" s="462"/>
      <c r="D283" s="462"/>
      <c r="E283" s="462"/>
      <c r="F283" s="462"/>
      <c r="G283" s="462"/>
      <c r="H283" s="462"/>
      <c r="I283" s="150"/>
      <c r="J283" s="150"/>
      <c r="K283" s="150"/>
      <c r="L283" s="150"/>
      <c r="M283" s="150"/>
      <c r="N283" s="448"/>
      <c r="O283" s="464"/>
      <c r="P283" s="465" t="s">
        <v>77</v>
      </c>
      <c r="Q283" s="456"/>
      <c r="R283" s="456"/>
      <c r="S283" s="456"/>
      <c r="T283" s="456"/>
      <c r="U283" s="465" t="s">
        <v>78</v>
      </c>
      <c r="V283" s="456"/>
      <c r="W283" s="456"/>
      <c r="X283" s="456"/>
      <c r="Y283" s="456"/>
      <c r="Z283" s="465" t="s">
        <v>79</v>
      </c>
      <c r="AA283" s="456"/>
      <c r="AB283" s="456"/>
      <c r="AC283" s="456"/>
      <c r="AD283" s="456"/>
      <c r="AE283" s="465" t="s">
        <v>74</v>
      </c>
      <c r="AF283" s="456"/>
      <c r="AG283" s="456"/>
      <c r="AH283" s="456"/>
      <c r="AI283" s="456"/>
      <c r="AJ283" s="465" t="s">
        <v>75</v>
      </c>
      <c r="AK283" s="456"/>
      <c r="AL283" s="456"/>
      <c r="AM283" s="456"/>
      <c r="AN283" s="456"/>
      <c r="AO283" s="465" t="s">
        <v>70</v>
      </c>
      <c r="AP283" s="456"/>
      <c r="AQ283" s="456"/>
      <c r="AR283" s="456"/>
      <c r="AS283" s="456"/>
      <c r="AT283" s="465" t="s">
        <v>76</v>
      </c>
      <c r="AU283" s="456"/>
      <c r="AV283" s="456"/>
      <c r="AW283" s="456"/>
      <c r="AX283" s="456"/>
    </row>
    <row r="284" spans="2:50" hidden="1">
      <c r="B284" s="448" t="s">
        <v>117</v>
      </c>
      <c r="C284" s="448" t="s">
        <v>118</v>
      </c>
      <c r="D284" s="448"/>
      <c r="E284" s="448" t="s">
        <v>119</v>
      </c>
      <c r="F284" s="448"/>
      <c r="G284" s="448"/>
      <c r="H284" s="452" t="s">
        <v>120</v>
      </c>
      <c r="I284" s="455" t="s">
        <v>121</v>
      </c>
      <c r="J284" s="455"/>
      <c r="K284" s="455"/>
      <c r="L284" s="455" t="s">
        <v>120</v>
      </c>
      <c r="M284" s="455" t="s">
        <v>122</v>
      </c>
      <c r="N284" s="448"/>
      <c r="O284" s="448" t="s">
        <v>123</v>
      </c>
      <c r="P284" s="449" t="s">
        <v>124</v>
      </c>
      <c r="Q284" s="450"/>
      <c r="R284" s="450"/>
      <c r="S284" s="451"/>
      <c r="T284" s="448" t="s">
        <v>120</v>
      </c>
      <c r="U284" s="449" t="s">
        <v>124</v>
      </c>
      <c r="V284" s="450"/>
      <c r="W284" s="450"/>
      <c r="X284" s="451"/>
      <c r="Y284" s="448" t="s">
        <v>120</v>
      </c>
      <c r="Z284" s="449" t="s">
        <v>124</v>
      </c>
      <c r="AA284" s="450"/>
      <c r="AB284" s="450"/>
      <c r="AC284" s="451"/>
      <c r="AD284" s="448" t="s">
        <v>120</v>
      </c>
      <c r="AE284" s="449" t="s">
        <v>124</v>
      </c>
      <c r="AF284" s="450"/>
      <c r="AG284" s="450"/>
      <c r="AH284" s="451"/>
      <c r="AI284" s="448" t="s">
        <v>120</v>
      </c>
      <c r="AJ284" s="449" t="s">
        <v>124</v>
      </c>
      <c r="AK284" s="450"/>
      <c r="AL284" s="450"/>
      <c r="AM284" s="451"/>
      <c r="AN284" s="448" t="s">
        <v>120</v>
      </c>
      <c r="AO284" s="449" t="s">
        <v>124</v>
      </c>
      <c r="AP284" s="450"/>
      <c r="AQ284" s="450"/>
      <c r="AR284" s="451"/>
      <c r="AS284" s="448" t="s">
        <v>120</v>
      </c>
      <c r="AT284" s="449" t="s">
        <v>124</v>
      </c>
      <c r="AU284" s="450"/>
      <c r="AV284" s="450"/>
      <c r="AW284" s="451"/>
      <c r="AX284" s="448" t="s">
        <v>120</v>
      </c>
    </row>
    <row r="285" spans="2:50" hidden="1">
      <c r="B285" s="448"/>
      <c r="C285" s="448"/>
      <c r="D285" s="448"/>
      <c r="E285" s="448" t="s">
        <v>125</v>
      </c>
      <c r="F285" s="448"/>
      <c r="G285" s="448"/>
      <c r="H285" s="453"/>
      <c r="I285" s="455" t="s">
        <v>125</v>
      </c>
      <c r="J285" s="455"/>
      <c r="K285" s="455"/>
      <c r="L285" s="455"/>
      <c r="M285" s="455"/>
      <c r="N285" s="448"/>
      <c r="O285" s="448"/>
      <c r="P285" s="449" t="s">
        <v>126</v>
      </c>
      <c r="Q285" s="450"/>
      <c r="R285" s="450"/>
      <c r="S285" s="451"/>
      <c r="T285" s="448"/>
      <c r="U285" s="449" t="s">
        <v>126</v>
      </c>
      <c r="V285" s="450"/>
      <c r="W285" s="450"/>
      <c r="X285" s="451"/>
      <c r="Y285" s="448"/>
      <c r="Z285" s="449" t="s">
        <v>126</v>
      </c>
      <c r="AA285" s="450"/>
      <c r="AB285" s="450"/>
      <c r="AC285" s="451"/>
      <c r="AD285" s="448"/>
      <c r="AE285" s="449" t="s">
        <v>126</v>
      </c>
      <c r="AF285" s="450"/>
      <c r="AG285" s="450"/>
      <c r="AH285" s="451"/>
      <c r="AI285" s="448"/>
      <c r="AJ285" s="449" t="s">
        <v>126</v>
      </c>
      <c r="AK285" s="450"/>
      <c r="AL285" s="450"/>
      <c r="AM285" s="451"/>
      <c r="AN285" s="448"/>
      <c r="AO285" s="449" t="s">
        <v>126</v>
      </c>
      <c r="AP285" s="450"/>
      <c r="AQ285" s="450"/>
      <c r="AR285" s="451"/>
      <c r="AS285" s="448"/>
      <c r="AT285" s="449" t="s">
        <v>126</v>
      </c>
      <c r="AU285" s="450"/>
      <c r="AV285" s="450"/>
      <c r="AW285" s="451"/>
      <c r="AX285" s="448"/>
    </row>
    <row r="286" spans="2:50" hidden="1">
      <c r="B286" s="448"/>
      <c r="C286" s="448"/>
      <c r="D286" s="448"/>
      <c r="E286" s="94" t="s">
        <v>127</v>
      </c>
      <c r="F286" s="94" t="s">
        <v>128</v>
      </c>
      <c r="G286" s="94" t="s">
        <v>129</v>
      </c>
      <c r="H286" s="454"/>
      <c r="I286" s="152" t="s">
        <v>127</v>
      </c>
      <c r="J286" s="152" t="s">
        <v>128</v>
      </c>
      <c r="K286" s="152" t="s">
        <v>129</v>
      </c>
      <c r="L286" s="455"/>
      <c r="M286" s="455"/>
      <c r="N286" s="448"/>
      <c r="O286" s="448"/>
      <c r="P286" s="94" t="s">
        <v>127</v>
      </c>
      <c r="Q286" s="94" t="s">
        <v>128</v>
      </c>
      <c r="R286" s="94" t="s">
        <v>129</v>
      </c>
      <c r="S286" s="94" t="s">
        <v>122</v>
      </c>
      <c r="T286" s="448"/>
      <c r="U286" s="94" t="s">
        <v>127</v>
      </c>
      <c r="V286" s="94" t="s">
        <v>128</v>
      </c>
      <c r="W286" s="94" t="s">
        <v>129</v>
      </c>
      <c r="X286" s="94" t="s">
        <v>122</v>
      </c>
      <c r="Y286" s="448"/>
      <c r="Z286" s="94" t="s">
        <v>127</v>
      </c>
      <c r="AA286" s="94" t="s">
        <v>128</v>
      </c>
      <c r="AB286" s="94" t="s">
        <v>129</v>
      </c>
      <c r="AC286" s="94" t="s">
        <v>122</v>
      </c>
      <c r="AD286" s="448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8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8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8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8"/>
    </row>
    <row r="287" spans="2:50" hidden="1">
      <c r="B287" s="456" t="s">
        <v>225</v>
      </c>
      <c r="C287" s="95">
        <f>C267</f>
        <v>1</v>
      </c>
      <c r="D287" s="95" t="s">
        <v>226</v>
      </c>
      <c r="E287" s="95">
        <v>19</v>
      </c>
      <c r="F287" s="95">
        <v>1500</v>
      </c>
      <c r="G287" s="177">
        <f t="shared" ref="G287:G292" si="292">F287/E287</f>
        <v>78.94736842105263</v>
      </c>
      <c r="H287" s="474">
        <f>AVERAGE(G287:G301)</f>
        <v>110.82946336429308</v>
      </c>
      <c r="I287" s="153">
        <f t="shared" ref="I287:I289" si="293">IFERROR(AVERAGE(P287,U287,Z287,AE287,AJ287,AO287,AT287),"")</f>
        <v>19</v>
      </c>
      <c r="J287" s="153">
        <f t="shared" ref="J287:J289" si="294">IFERROR(AVERAGE(Q287,V287,AA287,AF287,AK287,AP287,AU287),"")</f>
        <v>1430.3035227494765</v>
      </c>
      <c r="K287" s="154">
        <f t="shared" ref="K287:K289" si="295">IFERROR(AVERAGE(R287,W287,AB287,AG287,AL287,AQ287,AV287),"")</f>
        <v>75.279132776288222</v>
      </c>
      <c r="L287" s="473">
        <f>IFERROR(AVERAGE(K287:K301),"-")</f>
        <v>105.94855120246071</v>
      </c>
      <c r="M287" s="153">
        <f>IFERROR(RANK(K287, K$287:K$301),"")</f>
        <v>5</v>
      </c>
      <c r="N287" s="448"/>
      <c r="O287" s="448"/>
      <c r="P287" s="95">
        <v>19</v>
      </c>
      <c r="Q287" s="177">
        <v>1428.125</v>
      </c>
      <c r="R287" s="177">
        <f>IFERROR(Q287/P287,"")</f>
        <v>75.16447368421052</v>
      </c>
      <c r="S287" s="95">
        <f>IFERROR(RANK(R287, R$287:R$301),"")</f>
        <v>5</v>
      </c>
      <c r="T287" s="447">
        <f>AVERAGE(R287:R301)</f>
        <v>106.09721873776732</v>
      </c>
      <c r="U287" s="95">
        <v>19</v>
      </c>
      <c r="V287" s="177">
        <v>1425.6994818652854</v>
      </c>
      <c r="W287" s="177">
        <f>IFERROR(V287/U287,"")</f>
        <v>75.036814835015022</v>
      </c>
      <c r="X287" s="95">
        <f>IFERROR(RANK(W287, W$287:W$301),"")</f>
        <v>5</v>
      </c>
      <c r="Y287" s="447">
        <f>AVERAGE(W287:W301)</f>
        <v>105.81048094135379</v>
      </c>
      <c r="Z287" s="95">
        <v>19</v>
      </c>
      <c r="AA287" s="177">
        <v>1429.7872340425533</v>
      </c>
      <c r="AB287" s="177">
        <f>IFERROR(AA287/Z287,"")</f>
        <v>75.251959686450178</v>
      </c>
      <c r="AC287" s="95">
        <f>IFERROR(RANK(AB287, AB$287:AB$301),"")</f>
        <v>5</v>
      </c>
      <c r="AD287" s="447">
        <f>AVERAGE(AB287:AB301)</f>
        <v>105.98789755816922</v>
      </c>
      <c r="AE287" s="95">
        <v>19</v>
      </c>
      <c r="AF287" s="177">
        <v>1434.4736842105265</v>
      </c>
      <c r="AG287" s="177">
        <f>IFERROR(AF287/AE287,"")</f>
        <v>75.498614958448755</v>
      </c>
      <c r="AH287" s="95">
        <f>IFERROR(RANK(AG287, AG$287:AG$301),"")</f>
        <v>5</v>
      </c>
      <c r="AI287" s="447">
        <f>AVERAGE(AG287:AG301)</f>
        <v>106.00464221508862</v>
      </c>
      <c r="AJ287" s="95">
        <v>19</v>
      </c>
      <c r="AK287" s="177">
        <v>1427.2499999999995</v>
      </c>
      <c r="AL287" s="177">
        <f>IFERROR(AK287/AJ287,"")</f>
        <v>75.118421052631561</v>
      </c>
      <c r="AM287" s="95">
        <f>IFERROR(RANK(AL287, AL$287:AL$301),"")</f>
        <v>5</v>
      </c>
      <c r="AN287" s="447">
        <f>AVERAGE(AL287:AL301)</f>
        <v>105.83744846461057</v>
      </c>
      <c r="AO287" s="95">
        <v>19</v>
      </c>
      <c r="AP287" s="177">
        <v>1431.9815668202768</v>
      </c>
      <c r="AQ287" s="177">
        <f>IFERROR(AP287/AO287,"")</f>
        <v>75.367450885277734</v>
      </c>
      <c r="AR287" s="95">
        <f>IFERROR(RANK(AQ287, AQ$287:AQ$301),"")</f>
        <v>5</v>
      </c>
      <c r="AS287" s="447">
        <f>AVERAGE(AQ287:AQ301)</f>
        <v>105.87220602847806</v>
      </c>
      <c r="AT287" s="95">
        <v>19</v>
      </c>
      <c r="AU287" s="177">
        <v>1434.8076923076924</v>
      </c>
      <c r="AV287" s="177">
        <f>IFERROR(AU287/AT287,"")</f>
        <v>75.516194331983812</v>
      </c>
      <c r="AW287" s="95">
        <f>IFERROR(RANK(AV287, AV$287:AV$301),"")</f>
        <v>5</v>
      </c>
      <c r="AX287" s="447">
        <f>AVERAGE(AV287:AV301)</f>
        <v>106.02996447175745</v>
      </c>
    </row>
    <row r="288" spans="2:50" hidden="1">
      <c r="B288" s="456"/>
      <c r="C288" s="95">
        <f t="shared" ref="C288:C301" si="296">C268</f>
        <v>2</v>
      </c>
      <c r="D288" s="95" t="s">
        <v>227</v>
      </c>
      <c r="E288" s="95">
        <v>17</v>
      </c>
      <c r="F288" s="95">
        <v>1500</v>
      </c>
      <c r="G288" s="177">
        <f t="shared" si="292"/>
        <v>88.235294117647058</v>
      </c>
      <c r="H288" s="475"/>
      <c r="I288" s="153">
        <f t="shared" si="293"/>
        <v>17</v>
      </c>
      <c r="J288" s="153">
        <f t="shared" si="294"/>
        <v>1428.3440721696284</v>
      </c>
      <c r="K288" s="154">
        <f t="shared" si="295"/>
        <v>84.020239539389905</v>
      </c>
      <c r="L288" s="473"/>
      <c r="M288" s="153">
        <f t="shared" ref="M288:M301" si="297">IFERROR(RANK(K288, K$287:K$301),"")</f>
        <v>4</v>
      </c>
      <c r="N288" s="448"/>
      <c r="O288" s="448"/>
      <c r="P288" s="95">
        <v>17</v>
      </c>
      <c r="Q288" s="177">
        <v>1430.6896551724135</v>
      </c>
      <c r="R288" s="177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47"/>
      <c r="U288" s="95">
        <v>17</v>
      </c>
      <c r="V288" s="177">
        <v>1426.8750000000002</v>
      </c>
      <c r="W288" s="177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47"/>
      <c r="Z288" s="95">
        <v>17</v>
      </c>
      <c r="AA288" s="177">
        <v>1428.6545454545455</v>
      </c>
      <c r="AB288" s="177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47"/>
      <c r="AE288" s="95">
        <v>17</v>
      </c>
      <c r="AF288" s="177">
        <v>1429.0666666666666</v>
      </c>
      <c r="AG288" s="177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47"/>
      <c r="AJ288" s="95">
        <v>17</v>
      </c>
      <c r="AK288" s="177">
        <v>1426.3291139240505</v>
      </c>
      <c r="AL288" s="177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47"/>
      <c r="AO288" s="95">
        <v>17</v>
      </c>
      <c r="AP288" s="177">
        <v>1429.207317073171</v>
      </c>
      <c r="AQ288" s="177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47"/>
      <c r="AT288" s="95">
        <v>17</v>
      </c>
      <c r="AU288" s="177">
        <v>1427.5862068965516</v>
      </c>
      <c r="AV288" s="177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47"/>
    </row>
    <row r="289" spans="2:50" hidden="1">
      <c r="B289" s="456"/>
      <c r="C289" s="95">
        <f t="shared" si="296"/>
        <v>3</v>
      </c>
      <c r="D289" s="95" t="s">
        <v>230</v>
      </c>
      <c r="E289" s="95">
        <v>17</v>
      </c>
      <c r="F289" s="95">
        <v>2000</v>
      </c>
      <c r="G289" s="177">
        <f t="shared" si="292"/>
        <v>117.64705882352941</v>
      </c>
      <c r="H289" s="475"/>
      <c r="I289" s="153">
        <f t="shared" si="293"/>
        <v>17</v>
      </c>
      <c r="J289" s="153">
        <f t="shared" si="294"/>
        <v>1914.1381260072324</v>
      </c>
      <c r="K289" s="154">
        <f t="shared" si="295"/>
        <v>112.59636035336663</v>
      </c>
      <c r="L289" s="473"/>
      <c r="M289" s="153">
        <f t="shared" si="297"/>
        <v>2</v>
      </c>
      <c r="N289" s="448"/>
      <c r="O289" s="448"/>
      <c r="P289" s="95">
        <v>17</v>
      </c>
      <c r="Q289" s="177">
        <v>1913.7931034482765</v>
      </c>
      <c r="R289" s="177">
        <f t="shared" si="298"/>
        <v>112.57606490872215</v>
      </c>
      <c r="S289" s="95">
        <f t="shared" si="299"/>
        <v>3</v>
      </c>
      <c r="T289" s="447"/>
      <c r="U289" s="95">
        <v>17</v>
      </c>
      <c r="V289" s="177">
        <v>1911.1363636363642</v>
      </c>
      <c r="W289" s="177">
        <f t="shared" si="300"/>
        <v>112.41978609625671</v>
      </c>
      <c r="X289" s="95">
        <f t="shared" si="301"/>
        <v>2</v>
      </c>
      <c r="Y289" s="447"/>
      <c r="Z289" s="95">
        <v>17</v>
      </c>
      <c r="AA289" s="177">
        <v>1924.2857142857147</v>
      </c>
      <c r="AB289" s="177">
        <f t="shared" si="302"/>
        <v>113.19327731092439</v>
      </c>
      <c r="AC289" s="95">
        <f t="shared" si="303"/>
        <v>2</v>
      </c>
      <c r="AD289" s="447"/>
      <c r="AE289" s="95">
        <v>17</v>
      </c>
      <c r="AF289" s="177">
        <v>1920.0000000000014</v>
      </c>
      <c r="AG289" s="177">
        <f t="shared" si="304"/>
        <v>112.94117647058832</v>
      </c>
      <c r="AH289" s="95">
        <f t="shared" si="305"/>
        <v>2</v>
      </c>
      <c r="AI289" s="447"/>
      <c r="AJ289" s="95">
        <v>17</v>
      </c>
      <c r="AK289" s="177">
        <v>1902.4999999999993</v>
      </c>
      <c r="AL289" s="177">
        <f t="shared" si="306"/>
        <v>111.91176470588232</v>
      </c>
      <c r="AM289" s="95">
        <f t="shared" si="307"/>
        <v>3</v>
      </c>
      <c r="AN289" s="447"/>
      <c r="AO289" s="95">
        <v>17</v>
      </c>
      <c r="AP289" s="177">
        <v>1905.9183673469386</v>
      </c>
      <c r="AQ289" s="177">
        <f t="shared" si="308"/>
        <v>112.11284513805521</v>
      </c>
      <c r="AR289" s="95">
        <f t="shared" si="309"/>
        <v>3</v>
      </c>
      <c r="AS289" s="447"/>
      <c r="AT289" s="95">
        <v>17</v>
      </c>
      <c r="AU289" s="177">
        <v>1921.3333333333323</v>
      </c>
      <c r="AV289" s="177">
        <f t="shared" si="310"/>
        <v>113.01960784313719</v>
      </c>
      <c r="AW289" s="95">
        <f t="shared" si="311"/>
        <v>2</v>
      </c>
      <c r="AX289" s="447"/>
    </row>
    <row r="290" spans="2:50" hidden="1">
      <c r="B290" s="456"/>
      <c r="C290" s="95">
        <f t="shared" si="296"/>
        <v>4</v>
      </c>
      <c r="D290" s="95" t="s">
        <v>231</v>
      </c>
      <c r="E290" s="95">
        <v>17</v>
      </c>
      <c r="F290" s="95">
        <v>2000</v>
      </c>
      <c r="G290" s="177">
        <f t="shared" si="292"/>
        <v>117.64705882352941</v>
      </c>
      <c r="H290" s="475"/>
      <c r="I290" s="153">
        <f>IFERROR(AVERAGE(P290,U290,Z290,AE290,AJ290,AO290,AT290),"")</f>
        <v>17</v>
      </c>
      <c r="J290" s="153">
        <f>IFERROR(AVERAGE(Q290,V290,AA290,AF290,AK290,AP290,AU290),"")</f>
        <v>1913.4975152259044</v>
      </c>
      <c r="K290" s="154">
        <f>IFERROR(AVERAGE(R290,W290,AB290,AG290,AL290,AQ290,AV290),"")</f>
        <v>112.55867736622966</v>
      </c>
      <c r="L290" s="473"/>
      <c r="M290" s="153">
        <f t="shared" si="297"/>
        <v>3</v>
      </c>
      <c r="N290" s="448"/>
      <c r="O290" s="448"/>
      <c r="P290" s="95">
        <v>17</v>
      </c>
      <c r="Q290" s="177">
        <v>1924.0000000000002</v>
      </c>
      <c r="R290" s="177">
        <f t="shared" si="298"/>
        <v>113.1764705882353</v>
      </c>
      <c r="S290" s="95">
        <f t="shared" si="299"/>
        <v>2</v>
      </c>
      <c r="T290" s="447"/>
      <c r="U290" s="95">
        <v>17</v>
      </c>
      <c r="V290" s="177">
        <v>1906.5957446808513</v>
      </c>
      <c r="W290" s="177">
        <f t="shared" si="300"/>
        <v>112.15269086357949</v>
      </c>
      <c r="X290" s="95">
        <f t="shared" si="301"/>
        <v>3</v>
      </c>
      <c r="Y290" s="447"/>
      <c r="Z290" s="95">
        <v>17</v>
      </c>
      <c r="AA290" s="177">
        <v>1918.6363636363635</v>
      </c>
      <c r="AB290" s="177">
        <f t="shared" si="302"/>
        <v>112.86096256684492</v>
      </c>
      <c r="AC290" s="95">
        <f t="shared" si="303"/>
        <v>3</v>
      </c>
      <c r="AD290" s="447"/>
      <c r="AE290" s="95">
        <v>17</v>
      </c>
      <c r="AF290" s="177">
        <v>1920.0000000000009</v>
      </c>
      <c r="AG290" s="177">
        <f t="shared" si="304"/>
        <v>112.94117647058829</v>
      </c>
      <c r="AH290" s="95">
        <f t="shared" si="305"/>
        <v>3</v>
      </c>
      <c r="AI290" s="447"/>
      <c r="AJ290" s="95">
        <v>17</v>
      </c>
      <c r="AK290" s="177">
        <v>1905.1948051948059</v>
      </c>
      <c r="AL290" s="177">
        <f t="shared" si="306"/>
        <v>112.070282658518</v>
      </c>
      <c r="AM290" s="95">
        <f t="shared" si="307"/>
        <v>2</v>
      </c>
      <c r="AN290" s="447"/>
      <c r="AO290" s="95">
        <v>17</v>
      </c>
      <c r="AP290" s="177">
        <v>1906.9306930693076</v>
      </c>
      <c r="AQ290" s="177">
        <f t="shared" si="308"/>
        <v>112.17239370995927</v>
      </c>
      <c r="AR290" s="95">
        <f t="shared" si="309"/>
        <v>2</v>
      </c>
      <c r="AS290" s="447"/>
      <c r="AT290" s="95">
        <v>17</v>
      </c>
      <c r="AU290" s="177">
        <v>1913.1250000000005</v>
      </c>
      <c r="AV290" s="177">
        <f t="shared" si="310"/>
        <v>112.53676470588238</v>
      </c>
      <c r="AW290" s="95">
        <f t="shared" si="311"/>
        <v>3</v>
      </c>
      <c r="AX290" s="447"/>
    </row>
    <row r="291" spans="2:50" hidden="1">
      <c r="B291" s="456"/>
      <c r="C291" s="95">
        <f t="shared" si="296"/>
        <v>5</v>
      </c>
      <c r="D291" s="95" t="s">
        <v>232</v>
      </c>
      <c r="E291" s="95">
        <v>8</v>
      </c>
      <c r="F291" s="95">
        <v>1500</v>
      </c>
      <c r="G291" s="177">
        <f t="shared" si="292"/>
        <v>187.5</v>
      </c>
      <c r="H291" s="475"/>
      <c r="I291" s="153">
        <f t="shared" ref="I291:I301" si="312">IFERROR(AVERAGE(P291,U291,Z291,AE291,AJ291,AO291,AT291),"")</f>
        <v>8</v>
      </c>
      <c r="J291" s="153">
        <f t="shared" ref="J291:J301" si="313">IFERROR(AVERAGE(Q291,V291,AA291,AF291,AK291,AP291,AU291),"")</f>
        <v>1435.3378620370149</v>
      </c>
      <c r="K291" s="154">
        <f t="shared" ref="K291:K301" si="314">IFERROR(AVERAGE(R291,W291,AB291,AG291,AL291,AQ291,AV291),"")</f>
        <v>179.41723275462687</v>
      </c>
      <c r="L291" s="473"/>
      <c r="M291" s="153">
        <f t="shared" si="297"/>
        <v>1</v>
      </c>
      <c r="N291" s="448"/>
      <c r="O291" s="448"/>
      <c r="P291" s="95">
        <v>8</v>
      </c>
      <c r="Q291" s="177">
        <v>1436.9117647058818</v>
      </c>
      <c r="R291" s="177">
        <f t="shared" si="298"/>
        <v>179.61397058823522</v>
      </c>
      <c r="S291" s="95">
        <f t="shared" si="299"/>
        <v>1</v>
      </c>
      <c r="T291" s="447"/>
      <c r="U291" s="95">
        <v>8</v>
      </c>
      <c r="V291" s="177">
        <v>1437.7941176470583</v>
      </c>
      <c r="W291" s="177">
        <f t="shared" si="300"/>
        <v>179.72426470588229</v>
      </c>
      <c r="X291" s="95">
        <f t="shared" si="301"/>
        <v>1</v>
      </c>
      <c r="Y291" s="447"/>
      <c r="Z291" s="95">
        <v>8</v>
      </c>
      <c r="AA291" s="177">
        <v>1429.4890510948899</v>
      </c>
      <c r="AB291" s="177">
        <f t="shared" si="302"/>
        <v>178.68613138686123</v>
      </c>
      <c r="AC291" s="95">
        <f t="shared" si="303"/>
        <v>1</v>
      </c>
      <c r="AD291" s="447"/>
      <c r="AE291" s="95">
        <v>8</v>
      </c>
      <c r="AF291" s="177">
        <v>1433.2758620689654</v>
      </c>
      <c r="AG291" s="177">
        <f t="shared" si="304"/>
        <v>179.15948275862067</v>
      </c>
      <c r="AH291" s="95">
        <f t="shared" si="305"/>
        <v>1</v>
      </c>
      <c r="AI291" s="447"/>
      <c r="AJ291" s="95">
        <v>8</v>
      </c>
      <c r="AK291" s="177">
        <v>1440.4958677685952</v>
      </c>
      <c r="AL291" s="177">
        <f t="shared" si="306"/>
        <v>180.0619834710744</v>
      </c>
      <c r="AM291" s="95">
        <f t="shared" si="307"/>
        <v>1</v>
      </c>
      <c r="AN291" s="447"/>
      <c r="AO291" s="95">
        <v>8</v>
      </c>
      <c r="AP291" s="177">
        <v>1433.918918918919</v>
      </c>
      <c r="AQ291" s="177">
        <f t="shared" si="308"/>
        <v>179.23986486486487</v>
      </c>
      <c r="AR291" s="95">
        <f t="shared" si="309"/>
        <v>1</v>
      </c>
      <c r="AS291" s="447"/>
      <c r="AT291" s="95">
        <v>8</v>
      </c>
      <c r="AU291" s="177">
        <v>1435.4794520547944</v>
      </c>
      <c r="AV291" s="177">
        <f t="shared" si="310"/>
        <v>179.4349315068493</v>
      </c>
      <c r="AW291" s="95">
        <f t="shared" si="311"/>
        <v>1</v>
      </c>
      <c r="AX291" s="447"/>
    </row>
    <row r="292" spans="2:50" hidden="1">
      <c r="B292" s="456"/>
      <c r="C292" s="95">
        <f t="shared" si="296"/>
        <v>6</v>
      </c>
      <c r="D292" s="95" t="s">
        <v>233</v>
      </c>
      <c r="E292" s="95">
        <v>20</v>
      </c>
      <c r="F292" s="95">
        <v>1500</v>
      </c>
      <c r="G292" s="177">
        <f t="shared" si="292"/>
        <v>75</v>
      </c>
      <c r="H292" s="475"/>
      <c r="I292" s="153">
        <f t="shared" si="312"/>
        <v>20</v>
      </c>
      <c r="J292" s="153">
        <f t="shared" si="313"/>
        <v>1436.3932884972619</v>
      </c>
      <c r="K292" s="154">
        <f t="shared" si="314"/>
        <v>71.819664424863092</v>
      </c>
      <c r="L292" s="473"/>
      <c r="M292" s="153">
        <f t="shared" si="297"/>
        <v>6</v>
      </c>
      <c r="N292" s="448"/>
      <c r="O292" s="448"/>
      <c r="P292" s="95">
        <v>20</v>
      </c>
      <c r="Q292" s="177">
        <v>1437.8823529411768</v>
      </c>
      <c r="R292" s="177">
        <f t="shared" si="298"/>
        <v>71.894117647058835</v>
      </c>
      <c r="S292" s="95">
        <f t="shared" si="299"/>
        <v>6</v>
      </c>
      <c r="T292" s="447"/>
      <c r="U292" s="95">
        <v>20</v>
      </c>
      <c r="V292" s="177">
        <v>1431.9101123595499</v>
      </c>
      <c r="W292" s="177">
        <f t="shared" si="300"/>
        <v>71.595505617977494</v>
      </c>
      <c r="X292" s="95">
        <f t="shared" si="301"/>
        <v>6</v>
      </c>
      <c r="Y292" s="447"/>
      <c r="Z292" s="95">
        <v>20</v>
      </c>
      <c r="AA292" s="177">
        <v>1437.9310344827591</v>
      </c>
      <c r="AB292" s="177">
        <f t="shared" si="302"/>
        <v>71.89655172413795</v>
      </c>
      <c r="AC292" s="95">
        <f t="shared" si="303"/>
        <v>6</v>
      </c>
      <c r="AD292" s="447"/>
      <c r="AE292" s="95">
        <v>20</v>
      </c>
      <c r="AF292" s="177">
        <v>1428.4931506849312</v>
      </c>
      <c r="AG292" s="177">
        <f t="shared" si="304"/>
        <v>71.424657534246563</v>
      </c>
      <c r="AH292" s="95">
        <f t="shared" si="305"/>
        <v>6</v>
      </c>
      <c r="AI292" s="447"/>
      <c r="AJ292" s="95">
        <v>20</v>
      </c>
      <c r="AK292" s="177">
        <v>1439.2105263157891</v>
      </c>
      <c r="AL292" s="177">
        <f t="shared" si="306"/>
        <v>71.960526315789451</v>
      </c>
      <c r="AM292" s="95">
        <f t="shared" si="307"/>
        <v>6</v>
      </c>
      <c r="AN292" s="447"/>
      <c r="AO292" s="95">
        <v>20</v>
      </c>
      <c r="AP292" s="177">
        <v>1445.3932584269655</v>
      </c>
      <c r="AQ292" s="177">
        <f t="shared" si="308"/>
        <v>72.269662921348271</v>
      </c>
      <c r="AR292" s="95">
        <f t="shared" si="309"/>
        <v>6</v>
      </c>
      <c r="AS292" s="447"/>
      <c r="AT292" s="95">
        <v>20</v>
      </c>
      <c r="AU292" s="177">
        <v>1433.9325842696621</v>
      </c>
      <c r="AV292" s="177">
        <f t="shared" si="310"/>
        <v>71.696629213483106</v>
      </c>
      <c r="AW292" s="95">
        <f t="shared" si="311"/>
        <v>6</v>
      </c>
      <c r="AX292" s="447"/>
    </row>
    <row r="293" spans="2:50" hidden="1">
      <c r="B293" s="456"/>
      <c r="C293" s="95">
        <f t="shared" si="296"/>
        <v>7</v>
      </c>
      <c r="D293" s="95"/>
      <c r="E293" s="95"/>
      <c r="F293" s="95"/>
      <c r="G293" s="95"/>
      <c r="H293" s="475"/>
      <c r="I293" s="153" t="str">
        <f t="shared" si="312"/>
        <v/>
      </c>
      <c r="J293" s="153" t="str">
        <f t="shared" si="313"/>
        <v/>
      </c>
      <c r="K293" s="154" t="str">
        <f t="shared" si="314"/>
        <v/>
      </c>
      <c r="L293" s="473"/>
      <c r="M293" s="153" t="str">
        <f t="shared" si="297"/>
        <v/>
      </c>
      <c r="N293" s="448"/>
      <c r="O293" s="448"/>
      <c r="P293" s="95"/>
      <c r="Q293" s="177"/>
      <c r="R293" s="177" t="str">
        <f t="shared" si="298"/>
        <v/>
      </c>
      <c r="S293" s="95" t="str">
        <f t="shared" si="299"/>
        <v/>
      </c>
      <c r="T293" s="447"/>
      <c r="U293" s="95"/>
      <c r="V293" s="177"/>
      <c r="W293" s="177" t="str">
        <f t="shared" si="300"/>
        <v/>
      </c>
      <c r="X293" s="95" t="str">
        <f t="shared" si="301"/>
        <v/>
      </c>
      <c r="Y293" s="447"/>
      <c r="Z293" s="95"/>
      <c r="AA293" s="177"/>
      <c r="AB293" s="177" t="str">
        <f t="shared" si="302"/>
        <v/>
      </c>
      <c r="AC293" s="95" t="str">
        <f t="shared" si="303"/>
        <v/>
      </c>
      <c r="AD293" s="447"/>
      <c r="AE293" s="95"/>
      <c r="AF293" s="177"/>
      <c r="AG293" s="177" t="str">
        <f t="shared" si="304"/>
        <v/>
      </c>
      <c r="AH293" s="95" t="str">
        <f t="shared" si="305"/>
        <v/>
      </c>
      <c r="AI293" s="447"/>
      <c r="AJ293" s="95"/>
      <c r="AK293" s="177"/>
      <c r="AL293" s="177" t="str">
        <f t="shared" si="306"/>
        <v/>
      </c>
      <c r="AM293" s="95" t="str">
        <f t="shared" si="307"/>
        <v/>
      </c>
      <c r="AN293" s="447"/>
      <c r="AO293" s="95"/>
      <c r="AP293" s="177"/>
      <c r="AQ293" s="177" t="str">
        <f t="shared" si="308"/>
        <v/>
      </c>
      <c r="AR293" s="95" t="str">
        <f t="shared" si="309"/>
        <v/>
      </c>
      <c r="AS293" s="447"/>
      <c r="AT293" s="95"/>
      <c r="AU293" s="177"/>
      <c r="AV293" s="177" t="str">
        <f t="shared" si="310"/>
        <v/>
      </c>
      <c r="AW293" s="95" t="str">
        <f t="shared" si="311"/>
        <v/>
      </c>
      <c r="AX293" s="447"/>
    </row>
    <row r="294" spans="2:50" hidden="1">
      <c r="B294" s="456"/>
      <c r="C294" s="95">
        <f t="shared" si="296"/>
        <v>8</v>
      </c>
      <c r="D294" s="95"/>
      <c r="E294" s="95"/>
      <c r="F294" s="95"/>
      <c r="G294" s="95"/>
      <c r="H294" s="475"/>
      <c r="I294" s="153" t="str">
        <f t="shared" si="312"/>
        <v/>
      </c>
      <c r="J294" s="153" t="str">
        <f t="shared" si="313"/>
        <v/>
      </c>
      <c r="K294" s="154" t="str">
        <f t="shared" si="314"/>
        <v/>
      </c>
      <c r="L294" s="473"/>
      <c r="M294" s="153" t="str">
        <f t="shared" si="297"/>
        <v/>
      </c>
      <c r="N294" s="448"/>
      <c r="O294" s="448"/>
      <c r="P294" s="95"/>
      <c r="Q294" s="177"/>
      <c r="R294" s="177" t="str">
        <f t="shared" si="298"/>
        <v/>
      </c>
      <c r="S294" s="95" t="str">
        <f t="shared" si="299"/>
        <v/>
      </c>
      <c r="T294" s="447"/>
      <c r="U294" s="95"/>
      <c r="V294" s="177"/>
      <c r="W294" s="177" t="str">
        <f t="shared" si="300"/>
        <v/>
      </c>
      <c r="X294" s="95" t="str">
        <f t="shared" si="301"/>
        <v/>
      </c>
      <c r="Y294" s="447"/>
      <c r="Z294" s="95"/>
      <c r="AA294" s="177"/>
      <c r="AB294" s="177" t="str">
        <f t="shared" si="302"/>
        <v/>
      </c>
      <c r="AC294" s="95" t="str">
        <f t="shared" si="303"/>
        <v/>
      </c>
      <c r="AD294" s="447"/>
      <c r="AE294" s="95"/>
      <c r="AF294" s="177"/>
      <c r="AG294" s="177" t="str">
        <f t="shared" si="304"/>
        <v/>
      </c>
      <c r="AH294" s="95" t="str">
        <f t="shared" si="305"/>
        <v/>
      </c>
      <c r="AI294" s="447"/>
      <c r="AJ294" s="95"/>
      <c r="AK294" s="177"/>
      <c r="AL294" s="177" t="str">
        <f t="shared" si="306"/>
        <v/>
      </c>
      <c r="AM294" s="95" t="str">
        <f t="shared" si="307"/>
        <v/>
      </c>
      <c r="AN294" s="447"/>
      <c r="AO294" s="95"/>
      <c r="AP294" s="177"/>
      <c r="AQ294" s="177" t="str">
        <f t="shared" si="308"/>
        <v/>
      </c>
      <c r="AR294" s="95" t="str">
        <f t="shared" si="309"/>
        <v/>
      </c>
      <c r="AS294" s="447"/>
      <c r="AT294" s="95"/>
      <c r="AU294" s="177"/>
      <c r="AV294" s="177" t="str">
        <f t="shared" si="310"/>
        <v/>
      </c>
      <c r="AW294" s="95" t="str">
        <f t="shared" si="311"/>
        <v/>
      </c>
      <c r="AX294" s="447"/>
    </row>
    <row r="295" spans="2:50" hidden="1">
      <c r="B295" s="456"/>
      <c r="C295" s="95">
        <f t="shared" si="296"/>
        <v>9</v>
      </c>
      <c r="D295" s="95"/>
      <c r="E295" s="95"/>
      <c r="F295" s="95"/>
      <c r="G295" s="95"/>
      <c r="H295" s="475"/>
      <c r="I295" s="153" t="str">
        <f t="shared" si="312"/>
        <v/>
      </c>
      <c r="J295" s="153" t="str">
        <f t="shared" si="313"/>
        <v/>
      </c>
      <c r="K295" s="154" t="str">
        <f t="shared" si="314"/>
        <v/>
      </c>
      <c r="L295" s="473"/>
      <c r="M295" s="153" t="str">
        <f t="shared" si="297"/>
        <v/>
      </c>
      <c r="N295" s="448"/>
      <c r="O295" s="448"/>
      <c r="P295" s="95"/>
      <c r="Q295" s="177"/>
      <c r="R295" s="177" t="str">
        <f t="shared" si="298"/>
        <v/>
      </c>
      <c r="S295" s="95" t="str">
        <f t="shared" si="299"/>
        <v/>
      </c>
      <c r="T295" s="447"/>
      <c r="U295" s="95"/>
      <c r="V295" s="177"/>
      <c r="W295" s="177" t="str">
        <f t="shared" si="300"/>
        <v/>
      </c>
      <c r="X295" s="95" t="str">
        <f t="shared" si="301"/>
        <v/>
      </c>
      <c r="Y295" s="447"/>
      <c r="Z295" s="95"/>
      <c r="AA295" s="177"/>
      <c r="AB295" s="177" t="str">
        <f t="shared" si="302"/>
        <v/>
      </c>
      <c r="AC295" s="95" t="str">
        <f t="shared" si="303"/>
        <v/>
      </c>
      <c r="AD295" s="447"/>
      <c r="AE295" s="95"/>
      <c r="AF295" s="177"/>
      <c r="AG295" s="177" t="str">
        <f t="shared" si="304"/>
        <v/>
      </c>
      <c r="AH295" s="95" t="str">
        <f t="shared" si="305"/>
        <v/>
      </c>
      <c r="AI295" s="447"/>
      <c r="AJ295" s="95"/>
      <c r="AK295" s="177"/>
      <c r="AL295" s="177" t="str">
        <f t="shared" si="306"/>
        <v/>
      </c>
      <c r="AM295" s="95" t="str">
        <f t="shared" si="307"/>
        <v/>
      </c>
      <c r="AN295" s="447"/>
      <c r="AO295" s="95"/>
      <c r="AP295" s="177"/>
      <c r="AQ295" s="177" t="str">
        <f t="shared" si="308"/>
        <v/>
      </c>
      <c r="AR295" s="95" t="str">
        <f t="shared" si="309"/>
        <v/>
      </c>
      <c r="AS295" s="447"/>
      <c r="AT295" s="95"/>
      <c r="AU295" s="177"/>
      <c r="AV295" s="177" t="str">
        <f t="shared" si="310"/>
        <v/>
      </c>
      <c r="AW295" s="95" t="str">
        <f t="shared" si="311"/>
        <v/>
      </c>
      <c r="AX295" s="447"/>
    </row>
    <row r="296" spans="2:50" hidden="1">
      <c r="B296" s="456"/>
      <c r="C296" s="95">
        <f t="shared" si="296"/>
        <v>10</v>
      </c>
      <c r="D296" s="95"/>
      <c r="E296" s="95"/>
      <c r="F296" s="95"/>
      <c r="G296" s="95"/>
      <c r="H296" s="475"/>
      <c r="I296" s="153" t="str">
        <f t="shared" si="312"/>
        <v/>
      </c>
      <c r="J296" s="153" t="str">
        <f t="shared" si="313"/>
        <v/>
      </c>
      <c r="K296" s="154" t="str">
        <f t="shared" si="314"/>
        <v/>
      </c>
      <c r="L296" s="473"/>
      <c r="M296" s="153" t="str">
        <f t="shared" si="297"/>
        <v/>
      </c>
      <c r="N296" s="448"/>
      <c r="O296" s="448"/>
      <c r="P296" s="95"/>
      <c r="Q296" s="177"/>
      <c r="R296" s="177" t="str">
        <f t="shared" si="298"/>
        <v/>
      </c>
      <c r="S296" s="95" t="str">
        <f t="shared" si="299"/>
        <v/>
      </c>
      <c r="T296" s="447"/>
      <c r="U296" s="95"/>
      <c r="V296" s="177"/>
      <c r="W296" s="177" t="str">
        <f t="shared" si="300"/>
        <v/>
      </c>
      <c r="X296" s="95" t="str">
        <f t="shared" si="301"/>
        <v/>
      </c>
      <c r="Y296" s="447"/>
      <c r="Z296" s="95"/>
      <c r="AA296" s="177"/>
      <c r="AB296" s="177" t="str">
        <f t="shared" si="302"/>
        <v/>
      </c>
      <c r="AC296" s="95" t="str">
        <f t="shared" si="303"/>
        <v/>
      </c>
      <c r="AD296" s="447"/>
      <c r="AE296" s="95"/>
      <c r="AF296" s="177"/>
      <c r="AG296" s="177" t="str">
        <f t="shared" si="304"/>
        <v/>
      </c>
      <c r="AH296" s="95" t="str">
        <f t="shared" si="305"/>
        <v/>
      </c>
      <c r="AI296" s="447"/>
      <c r="AJ296" s="95"/>
      <c r="AK296" s="177"/>
      <c r="AL296" s="177" t="str">
        <f t="shared" si="306"/>
        <v/>
      </c>
      <c r="AM296" s="95" t="str">
        <f t="shared" si="307"/>
        <v/>
      </c>
      <c r="AN296" s="447"/>
      <c r="AO296" s="95"/>
      <c r="AP296" s="177"/>
      <c r="AQ296" s="177" t="str">
        <f t="shared" si="308"/>
        <v/>
      </c>
      <c r="AR296" s="95" t="str">
        <f t="shared" si="309"/>
        <v/>
      </c>
      <c r="AS296" s="447"/>
      <c r="AT296" s="95"/>
      <c r="AU296" s="177"/>
      <c r="AV296" s="177" t="str">
        <f t="shared" si="310"/>
        <v/>
      </c>
      <c r="AW296" s="95" t="str">
        <f t="shared" si="311"/>
        <v/>
      </c>
      <c r="AX296" s="447"/>
    </row>
    <row r="297" spans="2:50" hidden="1">
      <c r="B297" s="456"/>
      <c r="C297" s="95">
        <f t="shared" si="296"/>
        <v>11</v>
      </c>
      <c r="D297" s="95"/>
      <c r="E297" s="95"/>
      <c r="F297" s="95"/>
      <c r="G297" s="95"/>
      <c r="H297" s="475"/>
      <c r="I297" s="153" t="str">
        <f t="shared" si="312"/>
        <v/>
      </c>
      <c r="J297" s="153" t="str">
        <f t="shared" si="313"/>
        <v/>
      </c>
      <c r="K297" s="154" t="str">
        <f t="shared" si="314"/>
        <v/>
      </c>
      <c r="L297" s="473"/>
      <c r="M297" s="153" t="str">
        <f t="shared" si="297"/>
        <v/>
      </c>
      <c r="N297" s="448"/>
      <c r="O297" s="448"/>
      <c r="P297" s="95"/>
      <c r="Q297" s="177"/>
      <c r="R297" s="177" t="str">
        <f t="shared" si="298"/>
        <v/>
      </c>
      <c r="S297" s="95" t="str">
        <f t="shared" si="299"/>
        <v/>
      </c>
      <c r="T297" s="447"/>
      <c r="U297" s="95"/>
      <c r="V297" s="177"/>
      <c r="W297" s="177" t="str">
        <f t="shared" si="300"/>
        <v/>
      </c>
      <c r="X297" s="95" t="str">
        <f t="shared" si="301"/>
        <v/>
      </c>
      <c r="Y297" s="447"/>
      <c r="Z297" s="95"/>
      <c r="AA297" s="177"/>
      <c r="AB297" s="177" t="str">
        <f t="shared" si="302"/>
        <v/>
      </c>
      <c r="AC297" s="95" t="str">
        <f t="shared" si="303"/>
        <v/>
      </c>
      <c r="AD297" s="447"/>
      <c r="AE297" s="95"/>
      <c r="AF297" s="177"/>
      <c r="AG297" s="177" t="str">
        <f t="shared" si="304"/>
        <v/>
      </c>
      <c r="AH297" s="95" t="str">
        <f t="shared" si="305"/>
        <v/>
      </c>
      <c r="AI297" s="447"/>
      <c r="AJ297" s="95"/>
      <c r="AK297" s="177"/>
      <c r="AL297" s="177" t="str">
        <f t="shared" si="306"/>
        <v/>
      </c>
      <c r="AM297" s="95" t="str">
        <f t="shared" si="307"/>
        <v/>
      </c>
      <c r="AN297" s="447"/>
      <c r="AO297" s="95"/>
      <c r="AP297" s="177"/>
      <c r="AQ297" s="177" t="str">
        <f t="shared" si="308"/>
        <v/>
      </c>
      <c r="AR297" s="95" t="str">
        <f t="shared" si="309"/>
        <v/>
      </c>
      <c r="AS297" s="447"/>
      <c r="AT297" s="95"/>
      <c r="AU297" s="177"/>
      <c r="AV297" s="177" t="str">
        <f t="shared" si="310"/>
        <v/>
      </c>
      <c r="AW297" s="95" t="str">
        <f t="shared" si="311"/>
        <v/>
      </c>
      <c r="AX297" s="447"/>
    </row>
    <row r="298" spans="2:50" hidden="1">
      <c r="B298" s="456"/>
      <c r="C298" s="95">
        <f t="shared" si="296"/>
        <v>12</v>
      </c>
      <c r="D298" s="95"/>
      <c r="E298" s="95"/>
      <c r="F298" s="95"/>
      <c r="G298" s="95"/>
      <c r="H298" s="475"/>
      <c r="I298" s="153" t="str">
        <f t="shared" si="312"/>
        <v/>
      </c>
      <c r="J298" s="153" t="str">
        <f t="shared" si="313"/>
        <v/>
      </c>
      <c r="K298" s="154" t="str">
        <f t="shared" si="314"/>
        <v/>
      </c>
      <c r="L298" s="473"/>
      <c r="M298" s="153" t="str">
        <f t="shared" si="297"/>
        <v/>
      </c>
      <c r="N298" s="448"/>
      <c r="O298" s="448"/>
      <c r="P298" s="95"/>
      <c r="Q298" s="177"/>
      <c r="R298" s="177" t="str">
        <f t="shared" si="298"/>
        <v/>
      </c>
      <c r="S298" s="95" t="str">
        <f t="shared" si="299"/>
        <v/>
      </c>
      <c r="T298" s="447"/>
      <c r="U298" s="95"/>
      <c r="V298" s="177"/>
      <c r="W298" s="177" t="str">
        <f t="shared" si="300"/>
        <v/>
      </c>
      <c r="X298" s="95" t="str">
        <f t="shared" si="301"/>
        <v/>
      </c>
      <c r="Y298" s="447"/>
      <c r="Z298" s="95"/>
      <c r="AA298" s="177"/>
      <c r="AB298" s="177" t="str">
        <f t="shared" si="302"/>
        <v/>
      </c>
      <c r="AC298" s="95" t="str">
        <f t="shared" si="303"/>
        <v/>
      </c>
      <c r="AD298" s="447"/>
      <c r="AE298" s="95"/>
      <c r="AF298" s="177"/>
      <c r="AG298" s="177" t="str">
        <f t="shared" si="304"/>
        <v/>
      </c>
      <c r="AH298" s="95" t="str">
        <f t="shared" si="305"/>
        <v/>
      </c>
      <c r="AI298" s="447"/>
      <c r="AJ298" s="95"/>
      <c r="AK298" s="177"/>
      <c r="AL298" s="177" t="str">
        <f t="shared" si="306"/>
        <v/>
      </c>
      <c r="AM298" s="95" t="str">
        <f t="shared" si="307"/>
        <v/>
      </c>
      <c r="AN298" s="447"/>
      <c r="AO298" s="95"/>
      <c r="AP298" s="177"/>
      <c r="AQ298" s="177" t="str">
        <f t="shared" si="308"/>
        <v/>
      </c>
      <c r="AR298" s="95" t="str">
        <f t="shared" si="309"/>
        <v/>
      </c>
      <c r="AS298" s="447"/>
      <c r="AT298" s="95"/>
      <c r="AU298" s="177"/>
      <c r="AV298" s="177" t="str">
        <f t="shared" si="310"/>
        <v/>
      </c>
      <c r="AW298" s="95" t="str">
        <f t="shared" si="311"/>
        <v/>
      </c>
      <c r="AX298" s="447"/>
    </row>
    <row r="299" spans="2:50" hidden="1">
      <c r="B299" s="456"/>
      <c r="C299" s="95">
        <f t="shared" si="296"/>
        <v>13</v>
      </c>
      <c r="D299" s="95"/>
      <c r="E299" s="95"/>
      <c r="F299" s="95"/>
      <c r="G299" s="95"/>
      <c r="H299" s="475"/>
      <c r="I299" s="153" t="str">
        <f t="shared" si="312"/>
        <v/>
      </c>
      <c r="J299" s="153" t="str">
        <f t="shared" si="313"/>
        <v/>
      </c>
      <c r="K299" s="154" t="str">
        <f t="shared" si="314"/>
        <v/>
      </c>
      <c r="L299" s="473"/>
      <c r="M299" s="153" t="str">
        <f t="shared" si="297"/>
        <v/>
      </c>
      <c r="N299" s="448"/>
      <c r="O299" s="448"/>
      <c r="P299" s="95"/>
      <c r="Q299" s="177"/>
      <c r="R299" s="177" t="str">
        <f t="shared" si="298"/>
        <v/>
      </c>
      <c r="S299" s="95" t="str">
        <f t="shared" si="299"/>
        <v/>
      </c>
      <c r="T299" s="447"/>
      <c r="U299" s="95"/>
      <c r="V299" s="177"/>
      <c r="W299" s="177" t="str">
        <f t="shared" si="300"/>
        <v/>
      </c>
      <c r="X299" s="95" t="str">
        <f t="shared" si="301"/>
        <v/>
      </c>
      <c r="Y299" s="447"/>
      <c r="Z299" s="95"/>
      <c r="AA299" s="177"/>
      <c r="AB299" s="177" t="str">
        <f t="shared" si="302"/>
        <v/>
      </c>
      <c r="AC299" s="95" t="str">
        <f t="shared" si="303"/>
        <v/>
      </c>
      <c r="AD299" s="447"/>
      <c r="AE299" s="95"/>
      <c r="AF299" s="177"/>
      <c r="AG299" s="177" t="str">
        <f t="shared" si="304"/>
        <v/>
      </c>
      <c r="AH299" s="95" t="str">
        <f t="shared" si="305"/>
        <v/>
      </c>
      <c r="AI299" s="447"/>
      <c r="AJ299" s="95"/>
      <c r="AK299" s="177"/>
      <c r="AL299" s="177" t="str">
        <f t="shared" si="306"/>
        <v/>
      </c>
      <c r="AM299" s="95" t="str">
        <f t="shared" si="307"/>
        <v/>
      </c>
      <c r="AN299" s="447"/>
      <c r="AO299" s="95"/>
      <c r="AP299" s="177"/>
      <c r="AQ299" s="177" t="str">
        <f t="shared" si="308"/>
        <v/>
      </c>
      <c r="AR299" s="95" t="str">
        <f t="shared" si="309"/>
        <v/>
      </c>
      <c r="AS299" s="447"/>
      <c r="AT299" s="95"/>
      <c r="AU299" s="177"/>
      <c r="AV299" s="177" t="str">
        <f t="shared" si="310"/>
        <v/>
      </c>
      <c r="AW299" s="95" t="str">
        <f t="shared" si="311"/>
        <v/>
      </c>
      <c r="AX299" s="447"/>
    </row>
    <row r="300" spans="2:50" hidden="1">
      <c r="B300" s="456"/>
      <c r="C300" s="95">
        <f t="shared" si="296"/>
        <v>14</v>
      </c>
      <c r="D300" s="95"/>
      <c r="E300" s="95"/>
      <c r="F300" s="95"/>
      <c r="G300" s="95"/>
      <c r="H300" s="475"/>
      <c r="I300" s="153" t="str">
        <f t="shared" si="312"/>
        <v/>
      </c>
      <c r="J300" s="153" t="str">
        <f t="shared" si="313"/>
        <v/>
      </c>
      <c r="K300" s="154" t="str">
        <f t="shared" si="314"/>
        <v/>
      </c>
      <c r="L300" s="473"/>
      <c r="M300" s="153" t="str">
        <f t="shared" si="297"/>
        <v/>
      </c>
      <c r="N300" s="448"/>
      <c r="O300" s="448"/>
      <c r="P300" s="95"/>
      <c r="Q300" s="177"/>
      <c r="R300" s="177" t="str">
        <f t="shared" si="298"/>
        <v/>
      </c>
      <c r="S300" s="95" t="str">
        <f t="shared" si="299"/>
        <v/>
      </c>
      <c r="T300" s="447"/>
      <c r="U300" s="95"/>
      <c r="V300" s="177"/>
      <c r="W300" s="177" t="str">
        <f t="shared" si="300"/>
        <v/>
      </c>
      <c r="X300" s="95" t="str">
        <f t="shared" si="301"/>
        <v/>
      </c>
      <c r="Y300" s="447"/>
      <c r="Z300" s="95"/>
      <c r="AA300" s="177"/>
      <c r="AB300" s="177" t="str">
        <f t="shared" si="302"/>
        <v/>
      </c>
      <c r="AC300" s="95" t="str">
        <f t="shared" si="303"/>
        <v/>
      </c>
      <c r="AD300" s="447"/>
      <c r="AE300" s="95"/>
      <c r="AF300" s="177"/>
      <c r="AG300" s="177" t="str">
        <f t="shared" si="304"/>
        <v/>
      </c>
      <c r="AH300" s="95" t="str">
        <f t="shared" si="305"/>
        <v/>
      </c>
      <c r="AI300" s="447"/>
      <c r="AJ300" s="95"/>
      <c r="AK300" s="177"/>
      <c r="AL300" s="177" t="str">
        <f t="shared" si="306"/>
        <v/>
      </c>
      <c r="AM300" s="95" t="str">
        <f t="shared" si="307"/>
        <v/>
      </c>
      <c r="AN300" s="447"/>
      <c r="AO300" s="95"/>
      <c r="AP300" s="177"/>
      <c r="AQ300" s="177" t="str">
        <f t="shared" si="308"/>
        <v/>
      </c>
      <c r="AR300" s="95" t="str">
        <f t="shared" si="309"/>
        <v/>
      </c>
      <c r="AS300" s="447"/>
      <c r="AT300" s="95"/>
      <c r="AU300" s="177"/>
      <c r="AV300" s="177" t="str">
        <f t="shared" si="310"/>
        <v/>
      </c>
      <c r="AW300" s="95" t="str">
        <f t="shared" si="311"/>
        <v/>
      </c>
      <c r="AX300" s="447"/>
    </row>
    <row r="301" spans="2:50" hidden="1">
      <c r="B301" s="456"/>
      <c r="C301" s="95">
        <f t="shared" si="296"/>
        <v>15</v>
      </c>
      <c r="D301" s="95"/>
      <c r="E301" s="95"/>
      <c r="F301" s="95"/>
      <c r="G301" s="95"/>
      <c r="H301" s="476"/>
      <c r="I301" s="153" t="str">
        <f t="shared" si="312"/>
        <v/>
      </c>
      <c r="J301" s="153" t="str">
        <f t="shared" si="313"/>
        <v/>
      </c>
      <c r="K301" s="154" t="str">
        <f t="shared" si="314"/>
        <v/>
      </c>
      <c r="L301" s="473"/>
      <c r="M301" s="153" t="str">
        <f t="shared" si="297"/>
        <v/>
      </c>
      <c r="N301" s="448"/>
      <c r="O301" s="448"/>
      <c r="P301" s="95"/>
      <c r="Q301" s="177"/>
      <c r="R301" s="177" t="str">
        <f t="shared" si="298"/>
        <v/>
      </c>
      <c r="S301" s="95" t="str">
        <f t="shared" si="299"/>
        <v/>
      </c>
      <c r="T301" s="447"/>
      <c r="U301" s="95"/>
      <c r="V301" s="177"/>
      <c r="W301" s="177" t="str">
        <f t="shared" si="300"/>
        <v/>
      </c>
      <c r="X301" s="95" t="str">
        <f t="shared" si="301"/>
        <v/>
      </c>
      <c r="Y301" s="447"/>
      <c r="Z301" s="95"/>
      <c r="AA301" s="177"/>
      <c r="AB301" s="177" t="str">
        <f t="shared" si="302"/>
        <v/>
      </c>
      <c r="AC301" s="95" t="str">
        <f t="shared" si="303"/>
        <v/>
      </c>
      <c r="AD301" s="447"/>
      <c r="AE301" s="95"/>
      <c r="AF301" s="177"/>
      <c r="AG301" s="177" t="str">
        <f t="shared" si="304"/>
        <v/>
      </c>
      <c r="AH301" s="95" t="str">
        <f t="shared" si="305"/>
        <v/>
      </c>
      <c r="AI301" s="447"/>
      <c r="AJ301" s="95"/>
      <c r="AK301" s="177"/>
      <c r="AL301" s="177" t="str">
        <f t="shared" si="306"/>
        <v/>
      </c>
      <c r="AM301" s="95" t="str">
        <f t="shared" si="307"/>
        <v/>
      </c>
      <c r="AN301" s="447"/>
      <c r="AO301" s="95"/>
      <c r="AP301" s="177"/>
      <c r="AQ301" s="177" t="str">
        <f t="shared" si="308"/>
        <v/>
      </c>
      <c r="AR301" s="95" t="str">
        <f t="shared" si="309"/>
        <v/>
      </c>
      <c r="AS301" s="447"/>
      <c r="AT301" s="95"/>
      <c r="AU301" s="177"/>
      <c r="AV301" s="177" t="str">
        <f t="shared" si="310"/>
        <v/>
      </c>
      <c r="AW301" s="95" t="str">
        <f t="shared" si="311"/>
        <v/>
      </c>
      <c r="AX301" s="447"/>
    </row>
    <row r="302" spans="2:50" ht="15.6" hidden="1">
      <c r="B302" s="460" t="s">
        <v>115</v>
      </c>
      <c r="C302" s="461"/>
      <c r="D302" s="461"/>
      <c r="E302" s="461"/>
      <c r="F302" s="461"/>
      <c r="G302" s="461"/>
      <c r="H302" s="461"/>
      <c r="I302" s="150"/>
      <c r="J302" s="150"/>
      <c r="K302" s="150"/>
      <c r="L302" s="150"/>
      <c r="M302" s="150"/>
      <c r="N302" s="448" t="s">
        <v>116</v>
      </c>
      <c r="O302" s="463" t="s">
        <v>63</v>
      </c>
      <c r="P302" s="465">
        <f>AT282+1</f>
        <v>45972</v>
      </c>
      <c r="Q302" s="456"/>
      <c r="R302" s="456"/>
      <c r="S302" s="456"/>
      <c r="T302" s="456"/>
      <c r="U302" s="465">
        <f>P302+1</f>
        <v>45973</v>
      </c>
      <c r="V302" s="456"/>
      <c r="W302" s="456"/>
      <c r="X302" s="456"/>
      <c r="Y302" s="456"/>
      <c r="Z302" s="465">
        <f>U302+1</f>
        <v>45974</v>
      </c>
      <c r="AA302" s="456"/>
      <c r="AB302" s="456"/>
      <c r="AC302" s="456"/>
      <c r="AD302" s="456"/>
      <c r="AE302" s="465">
        <f>Z302+1</f>
        <v>45975</v>
      </c>
      <c r="AF302" s="456"/>
      <c r="AG302" s="456"/>
      <c r="AH302" s="456"/>
      <c r="AI302" s="456"/>
      <c r="AJ302" s="465">
        <f>AE302+1</f>
        <v>45976</v>
      </c>
      <c r="AK302" s="456"/>
      <c r="AL302" s="456"/>
      <c r="AM302" s="456"/>
      <c r="AN302" s="456"/>
      <c r="AO302" s="465">
        <f>AJ302+1</f>
        <v>45977</v>
      </c>
      <c r="AP302" s="456"/>
      <c r="AQ302" s="456"/>
      <c r="AR302" s="456"/>
      <c r="AS302" s="456"/>
      <c r="AT302" s="465">
        <f>AO302+1</f>
        <v>45978</v>
      </c>
      <c r="AU302" s="456"/>
      <c r="AV302" s="456"/>
      <c r="AW302" s="456"/>
      <c r="AX302" s="456"/>
    </row>
    <row r="303" spans="2:50" ht="15.6" hidden="1">
      <c r="B303" s="462"/>
      <c r="C303" s="462"/>
      <c r="D303" s="462"/>
      <c r="E303" s="462"/>
      <c r="F303" s="462"/>
      <c r="G303" s="462"/>
      <c r="H303" s="462"/>
      <c r="I303" s="150"/>
      <c r="J303" s="150"/>
      <c r="K303" s="150"/>
      <c r="L303" s="150"/>
      <c r="M303" s="150"/>
      <c r="N303" s="448"/>
      <c r="O303" s="464"/>
      <c r="P303" s="465" t="s">
        <v>77</v>
      </c>
      <c r="Q303" s="456"/>
      <c r="R303" s="456"/>
      <c r="S303" s="456"/>
      <c r="T303" s="456"/>
      <c r="U303" s="465" t="s">
        <v>78</v>
      </c>
      <c r="V303" s="456"/>
      <c r="W303" s="456"/>
      <c r="X303" s="456"/>
      <c r="Y303" s="456"/>
      <c r="Z303" s="465" t="s">
        <v>79</v>
      </c>
      <c r="AA303" s="456"/>
      <c r="AB303" s="456"/>
      <c r="AC303" s="456"/>
      <c r="AD303" s="456"/>
      <c r="AE303" s="465" t="s">
        <v>74</v>
      </c>
      <c r="AF303" s="456"/>
      <c r="AG303" s="456"/>
      <c r="AH303" s="456"/>
      <c r="AI303" s="456"/>
      <c r="AJ303" s="465" t="s">
        <v>75</v>
      </c>
      <c r="AK303" s="456"/>
      <c r="AL303" s="456"/>
      <c r="AM303" s="456"/>
      <c r="AN303" s="456"/>
      <c r="AO303" s="465" t="s">
        <v>70</v>
      </c>
      <c r="AP303" s="456"/>
      <c r="AQ303" s="456"/>
      <c r="AR303" s="456"/>
      <c r="AS303" s="456"/>
      <c r="AT303" s="465" t="s">
        <v>76</v>
      </c>
      <c r="AU303" s="456"/>
      <c r="AV303" s="456"/>
      <c r="AW303" s="456"/>
      <c r="AX303" s="456"/>
    </row>
    <row r="304" spans="2:50" hidden="1">
      <c r="B304" s="448" t="s">
        <v>117</v>
      </c>
      <c r="C304" s="448" t="s">
        <v>118</v>
      </c>
      <c r="D304" s="448"/>
      <c r="E304" s="448" t="s">
        <v>119</v>
      </c>
      <c r="F304" s="448"/>
      <c r="G304" s="448"/>
      <c r="H304" s="452" t="s">
        <v>120</v>
      </c>
      <c r="I304" s="455" t="s">
        <v>121</v>
      </c>
      <c r="J304" s="455"/>
      <c r="K304" s="455"/>
      <c r="L304" s="455" t="s">
        <v>120</v>
      </c>
      <c r="M304" s="455" t="s">
        <v>122</v>
      </c>
      <c r="N304" s="448"/>
      <c r="O304" s="448" t="s">
        <v>123</v>
      </c>
      <c r="P304" s="449" t="s">
        <v>124</v>
      </c>
      <c r="Q304" s="450"/>
      <c r="R304" s="450"/>
      <c r="S304" s="451"/>
      <c r="T304" s="448" t="s">
        <v>120</v>
      </c>
      <c r="U304" s="449" t="s">
        <v>124</v>
      </c>
      <c r="V304" s="450"/>
      <c r="W304" s="450"/>
      <c r="X304" s="451"/>
      <c r="Y304" s="448" t="s">
        <v>120</v>
      </c>
      <c r="Z304" s="449" t="s">
        <v>124</v>
      </c>
      <c r="AA304" s="450"/>
      <c r="AB304" s="450"/>
      <c r="AC304" s="451"/>
      <c r="AD304" s="448" t="s">
        <v>120</v>
      </c>
      <c r="AE304" s="449" t="s">
        <v>124</v>
      </c>
      <c r="AF304" s="450"/>
      <c r="AG304" s="450"/>
      <c r="AH304" s="451"/>
      <c r="AI304" s="448" t="s">
        <v>120</v>
      </c>
      <c r="AJ304" s="449" t="s">
        <v>124</v>
      </c>
      <c r="AK304" s="450"/>
      <c r="AL304" s="450"/>
      <c r="AM304" s="451"/>
      <c r="AN304" s="448" t="s">
        <v>120</v>
      </c>
      <c r="AO304" s="449" t="s">
        <v>124</v>
      </c>
      <c r="AP304" s="450"/>
      <c r="AQ304" s="450"/>
      <c r="AR304" s="451"/>
      <c r="AS304" s="448" t="s">
        <v>120</v>
      </c>
      <c r="AT304" s="449" t="s">
        <v>124</v>
      </c>
      <c r="AU304" s="450"/>
      <c r="AV304" s="450"/>
      <c r="AW304" s="451"/>
      <c r="AX304" s="448" t="s">
        <v>120</v>
      </c>
    </row>
    <row r="305" spans="2:50" hidden="1">
      <c r="B305" s="448"/>
      <c r="C305" s="448"/>
      <c r="D305" s="448"/>
      <c r="E305" s="448" t="s">
        <v>125</v>
      </c>
      <c r="F305" s="448"/>
      <c r="G305" s="448"/>
      <c r="H305" s="453"/>
      <c r="I305" s="455" t="s">
        <v>125</v>
      </c>
      <c r="J305" s="455"/>
      <c r="K305" s="455"/>
      <c r="L305" s="455"/>
      <c r="M305" s="455"/>
      <c r="N305" s="448"/>
      <c r="O305" s="448"/>
      <c r="P305" s="449" t="s">
        <v>126</v>
      </c>
      <c r="Q305" s="450"/>
      <c r="R305" s="450"/>
      <c r="S305" s="451"/>
      <c r="T305" s="448"/>
      <c r="U305" s="449" t="s">
        <v>126</v>
      </c>
      <c r="V305" s="450"/>
      <c r="W305" s="450"/>
      <c r="X305" s="451"/>
      <c r="Y305" s="448"/>
      <c r="Z305" s="449" t="s">
        <v>126</v>
      </c>
      <c r="AA305" s="450"/>
      <c r="AB305" s="450"/>
      <c r="AC305" s="451"/>
      <c r="AD305" s="448"/>
      <c r="AE305" s="449" t="s">
        <v>126</v>
      </c>
      <c r="AF305" s="450"/>
      <c r="AG305" s="450"/>
      <c r="AH305" s="451"/>
      <c r="AI305" s="448"/>
      <c r="AJ305" s="449" t="s">
        <v>126</v>
      </c>
      <c r="AK305" s="450"/>
      <c r="AL305" s="450"/>
      <c r="AM305" s="451"/>
      <c r="AN305" s="448"/>
      <c r="AO305" s="449" t="s">
        <v>126</v>
      </c>
      <c r="AP305" s="450"/>
      <c r="AQ305" s="450"/>
      <c r="AR305" s="451"/>
      <c r="AS305" s="448"/>
      <c r="AT305" s="449" t="s">
        <v>126</v>
      </c>
      <c r="AU305" s="450"/>
      <c r="AV305" s="450"/>
      <c r="AW305" s="451"/>
      <c r="AX305" s="448"/>
    </row>
    <row r="306" spans="2:50" hidden="1">
      <c r="B306" s="448"/>
      <c r="C306" s="448"/>
      <c r="D306" s="448"/>
      <c r="E306" s="94" t="s">
        <v>127</v>
      </c>
      <c r="F306" s="94" t="s">
        <v>128</v>
      </c>
      <c r="G306" s="94" t="s">
        <v>129</v>
      </c>
      <c r="H306" s="454"/>
      <c r="I306" s="152" t="s">
        <v>127</v>
      </c>
      <c r="J306" s="152" t="s">
        <v>128</v>
      </c>
      <c r="K306" s="152" t="s">
        <v>129</v>
      </c>
      <c r="L306" s="455"/>
      <c r="M306" s="455"/>
      <c r="N306" s="448"/>
      <c r="O306" s="448"/>
      <c r="P306" s="94" t="s">
        <v>127</v>
      </c>
      <c r="Q306" s="94" t="s">
        <v>128</v>
      </c>
      <c r="R306" s="94" t="s">
        <v>129</v>
      </c>
      <c r="S306" s="94" t="s">
        <v>122</v>
      </c>
      <c r="T306" s="448"/>
      <c r="U306" s="94" t="s">
        <v>127</v>
      </c>
      <c r="V306" s="94" t="s">
        <v>128</v>
      </c>
      <c r="W306" s="94" t="s">
        <v>129</v>
      </c>
      <c r="X306" s="94" t="s">
        <v>122</v>
      </c>
      <c r="Y306" s="448"/>
      <c r="Z306" s="94" t="s">
        <v>127</v>
      </c>
      <c r="AA306" s="94" t="s">
        <v>128</v>
      </c>
      <c r="AB306" s="94" t="s">
        <v>129</v>
      </c>
      <c r="AC306" s="94" t="s">
        <v>122</v>
      </c>
      <c r="AD306" s="448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8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8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8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8"/>
    </row>
    <row r="307" spans="2:50" hidden="1">
      <c r="B307" s="456" t="s">
        <v>225</v>
      </c>
      <c r="C307" s="95">
        <f>C287</f>
        <v>1</v>
      </c>
      <c r="D307" s="95" t="s">
        <v>226</v>
      </c>
      <c r="E307" s="95">
        <v>19</v>
      </c>
      <c r="F307" s="95">
        <v>1500</v>
      </c>
      <c r="G307" s="177">
        <f t="shared" ref="G307:G312" si="315">F307/E307</f>
        <v>78.94736842105263</v>
      </c>
      <c r="H307" s="474">
        <f>AVERAGE(G307:G321)</f>
        <v>110.82946336429308</v>
      </c>
      <c r="I307" s="153">
        <f t="shared" ref="I307:I309" si="316">IFERROR(AVERAGE(P307,U307,Z307,AE307,AJ307,AO307,AT307),"")</f>
        <v>19</v>
      </c>
      <c r="J307" s="153">
        <f t="shared" ref="J307:J309" si="317">IFERROR(AVERAGE(Q307,V307,AA307,AF307,AK307,AP307,AU307),"")</f>
        <v>1430.6231241582529</v>
      </c>
      <c r="K307" s="154">
        <f t="shared" ref="K307:K309" si="318">IFERROR(AVERAGE(R307,W307,AB307,AG307,AL307,AQ307,AV307),"")</f>
        <v>75.29595390306595</v>
      </c>
      <c r="L307" s="473">
        <f>IFERROR(AVERAGE(K307:K321),"-")</f>
        <v>105.8564218973243</v>
      </c>
      <c r="M307" s="153">
        <f>IFERROR(RANK(K307, K$307:K$321),"")</f>
        <v>5</v>
      </c>
      <c r="N307" s="448"/>
      <c r="O307" s="448"/>
      <c r="P307" s="95">
        <v>19</v>
      </c>
      <c r="Q307" s="177">
        <v>1431.5577889447236</v>
      </c>
      <c r="R307" s="177">
        <f>IFERROR(Q307/P307,"")</f>
        <v>75.345146786564399</v>
      </c>
      <c r="S307" s="95">
        <f>IFERROR(RANK(R307, R$307:R$321),"")</f>
        <v>5</v>
      </c>
      <c r="T307" s="447">
        <f>AVERAGE(R307:R321)</f>
        <v>105.82855695229601</v>
      </c>
      <c r="U307" s="95">
        <v>19</v>
      </c>
      <c r="V307" s="177">
        <v>1429.7487437185928</v>
      </c>
      <c r="W307" s="177">
        <f>IFERROR(V307/U307,"")</f>
        <v>75.249933879925933</v>
      </c>
      <c r="X307" s="95">
        <f>IFERROR(RANK(W307, W$307:W$321),"")</f>
        <v>5</v>
      </c>
      <c r="Y307" s="447">
        <f>AVERAGE(W307:W321)</f>
        <v>105.75401659137782</v>
      </c>
      <c r="Z307" s="95">
        <v>19</v>
      </c>
      <c r="AA307" s="177">
        <v>1429.6428571428571</v>
      </c>
      <c r="AB307" s="177">
        <f>IFERROR(AA307/Z307,"")</f>
        <v>75.244360902255636</v>
      </c>
      <c r="AC307" s="95">
        <f>IFERROR(RANK(AB307, AB$307:AB$321),"")</f>
        <v>5</v>
      </c>
      <c r="AD307" s="447">
        <f>AVERAGE(AB307:AB321)</f>
        <v>105.77509666129953</v>
      </c>
      <c r="AE307" s="95">
        <v>19</v>
      </c>
      <c r="AF307" s="177">
        <v>1436.9784172661866</v>
      </c>
      <c r="AG307" s="177">
        <f>IFERROR(AF307/AE307,"")</f>
        <v>75.630443014009828</v>
      </c>
      <c r="AH307" s="95">
        <f>IFERROR(RANK(AG307, AG$307:AG$321),"")</f>
        <v>5</v>
      </c>
      <c r="AI307" s="447">
        <f>AVERAGE(AG307:AG321)</f>
        <v>106.070527166216</v>
      </c>
      <c r="AJ307" s="95">
        <v>19</v>
      </c>
      <c r="AK307" s="177">
        <v>1428.0794701986754</v>
      </c>
      <c r="AL307" s="177">
        <f>IFERROR(AK307/AJ307,"")</f>
        <v>75.162077378877655</v>
      </c>
      <c r="AM307" s="95">
        <f>IFERROR(RANK(AL307, AL$307:AL$321),"")</f>
        <v>5</v>
      </c>
      <c r="AN307" s="447">
        <f>AVERAGE(AL307:AL321)</f>
        <v>105.91064210039599</v>
      </c>
      <c r="AO307" s="95">
        <v>19</v>
      </c>
      <c r="AP307" s="177">
        <v>1428.9795918367347</v>
      </c>
      <c r="AQ307" s="177">
        <f>IFERROR(AP307/AO307,"")</f>
        <v>75.209452201933402</v>
      </c>
      <c r="AR307" s="95">
        <f>IFERROR(RANK(AQ307, AQ$307:AQ$321),"")</f>
        <v>5</v>
      </c>
      <c r="AS307" s="447">
        <f>AVERAGE(AQ307:AQ321)</f>
        <v>105.77775977534098</v>
      </c>
      <c r="AT307" s="95">
        <v>19</v>
      </c>
      <c r="AU307" s="177">
        <v>1429.375</v>
      </c>
      <c r="AV307" s="177">
        <f>IFERROR(AU307/AT307,"")</f>
        <v>75.23026315789474</v>
      </c>
      <c r="AW307" s="95">
        <f>IFERROR(RANK(AV307, AV$307:AV$321),"")</f>
        <v>5</v>
      </c>
      <c r="AX307" s="447">
        <f>AVERAGE(AV307:AV321)</f>
        <v>105.87835403434372</v>
      </c>
    </row>
    <row r="308" spans="2:50" hidden="1">
      <c r="B308" s="456"/>
      <c r="C308" s="95">
        <f t="shared" ref="C308:C321" si="319">C288</f>
        <v>2</v>
      </c>
      <c r="D308" s="95" t="s">
        <v>227</v>
      </c>
      <c r="E308" s="95">
        <v>17</v>
      </c>
      <c r="F308" s="95">
        <v>1500</v>
      </c>
      <c r="G308" s="177">
        <f t="shared" si="315"/>
        <v>88.235294117647058</v>
      </c>
      <c r="H308" s="475"/>
      <c r="I308" s="153">
        <f t="shared" si="316"/>
        <v>17</v>
      </c>
      <c r="J308" s="153">
        <f t="shared" si="317"/>
        <v>1429.4848533859956</v>
      </c>
      <c r="K308" s="154">
        <f t="shared" si="318"/>
        <v>84.087344316823277</v>
      </c>
      <c r="L308" s="473"/>
      <c r="M308" s="153">
        <f t="shared" ref="M308:M321" si="320">IFERROR(RANK(K308, K$307:K$321),"")</f>
        <v>4</v>
      </c>
      <c r="N308" s="448"/>
      <c r="O308" s="448"/>
      <c r="P308" s="95">
        <v>17</v>
      </c>
      <c r="Q308" s="177">
        <v>1432.3566878980891</v>
      </c>
      <c r="R308" s="177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47"/>
      <c r="U308" s="95">
        <v>17</v>
      </c>
      <c r="V308" s="177">
        <v>1427.1287128712875</v>
      </c>
      <c r="W308" s="177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47"/>
      <c r="Z308" s="95">
        <v>17</v>
      </c>
      <c r="AA308" s="177">
        <v>1429.1111111111111</v>
      </c>
      <c r="AB308" s="177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47"/>
      <c r="AE308" s="95">
        <v>17</v>
      </c>
      <c r="AF308" s="177">
        <v>1429.3269230769229</v>
      </c>
      <c r="AG308" s="177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47"/>
      <c r="AJ308" s="95">
        <v>17</v>
      </c>
      <c r="AK308" s="177">
        <v>1428.7826086956525</v>
      </c>
      <c r="AL308" s="177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47"/>
      <c r="AO308" s="95">
        <v>17</v>
      </c>
      <c r="AP308" s="177">
        <v>1430.1577287066248</v>
      </c>
      <c r="AQ308" s="177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47"/>
      <c r="AT308" s="95">
        <v>17</v>
      </c>
      <c r="AU308" s="177">
        <v>1429.5302013422818</v>
      </c>
      <c r="AV308" s="177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47"/>
    </row>
    <row r="309" spans="2:50" hidden="1">
      <c r="B309" s="456"/>
      <c r="C309" s="95">
        <f t="shared" si="319"/>
        <v>3</v>
      </c>
      <c r="D309" s="95" t="s">
        <v>230</v>
      </c>
      <c r="E309" s="95">
        <v>17</v>
      </c>
      <c r="F309" s="95">
        <v>2000</v>
      </c>
      <c r="G309" s="177">
        <f t="shared" si="315"/>
        <v>117.64705882352941</v>
      </c>
      <c r="H309" s="475"/>
      <c r="I309" s="153">
        <f t="shared" si="316"/>
        <v>17</v>
      </c>
      <c r="J309" s="153">
        <f t="shared" si="317"/>
        <v>1917.1040047045415</v>
      </c>
      <c r="K309" s="154">
        <f t="shared" si="318"/>
        <v>112.77082380614947</v>
      </c>
      <c r="L309" s="473"/>
      <c r="M309" s="153">
        <f t="shared" si="320"/>
        <v>2</v>
      </c>
      <c r="N309" s="448"/>
      <c r="O309" s="448"/>
      <c r="P309" s="95">
        <v>17</v>
      </c>
      <c r="Q309" s="177">
        <v>1904</v>
      </c>
      <c r="R309" s="177">
        <f t="shared" si="321"/>
        <v>112</v>
      </c>
      <c r="S309" s="95">
        <f t="shared" si="322"/>
        <v>3</v>
      </c>
      <c r="T309" s="447"/>
      <c r="U309" s="95">
        <v>17</v>
      </c>
      <c r="V309" s="177">
        <v>1920.652173913043</v>
      </c>
      <c r="W309" s="177">
        <f t="shared" si="323"/>
        <v>112.9795396419437</v>
      </c>
      <c r="X309" s="95">
        <f t="shared" si="324"/>
        <v>2</v>
      </c>
      <c r="Y309" s="447"/>
      <c r="Z309" s="95">
        <v>17</v>
      </c>
      <c r="AA309" s="177">
        <v>1911.3157894736837</v>
      </c>
      <c r="AB309" s="177">
        <f t="shared" si="325"/>
        <v>112.43034055727551</v>
      </c>
      <c r="AC309" s="95">
        <f t="shared" si="326"/>
        <v>3</v>
      </c>
      <c r="AD309" s="447"/>
      <c r="AE309" s="95">
        <v>17</v>
      </c>
      <c r="AF309" s="177">
        <v>1934.48275862069</v>
      </c>
      <c r="AG309" s="177">
        <f t="shared" si="327"/>
        <v>113.79310344827589</v>
      </c>
      <c r="AH309" s="95">
        <f t="shared" si="328"/>
        <v>2</v>
      </c>
      <c r="AI309" s="447"/>
      <c r="AJ309" s="95">
        <v>17</v>
      </c>
      <c r="AK309" s="177">
        <v>1919.1176470588248</v>
      </c>
      <c r="AL309" s="177">
        <f t="shared" si="329"/>
        <v>112.88927335640146</v>
      </c>
      <c r="AM309" s="95">
        <f t="shared" si="330"/>
        <v>2</v>
      </c>
      <c r="AN309" s="447"/>
      <c r="AO309" s="95">
        <v>17</v>
      </c>
      <c r="AP309" s="177">
        <v>1906.5882352941182</v>
      </c>
      <c r="AQ309" s="177">
        <f t="shared" si="331"/>
        <v>112.15224913494814</v>
      </c>
      <c r="AR309" s="95">
        <f t="shared" si="332"/>
        <v>3</v>
      </c>
      <c r="AS309" s="447"/>
      <c r="AT309" s="95">
        <v>17</v>
      </c>
      <c r="AU309" s="177">
        <v>1923.5714285714291</v>
      </c>
      <c r="AV309" s="177">
        <f t="shared" si="333"/>
        <v>113.15126050420172</v>
      </c>
      <c r="AW309" s="95">
        <f t="shared" si="334"/>
        <v>2</v>
      </c>
      <c r="AX309" s="447"/>
    </row>
    <row r="310" spans="2:50" hidden="1">
      <c r="B310" s="456"/>
      <c r="C310" s="95">
        <f t="shared" si="319"/>
        <v>4</v>
      </c>
      <c r="D310" s="95" t="s">
        <v>231</v>
      </c>
      <c r="E310" s="95">
        <v>17</v>
      </c>
      <c r="F310" s="95">
        <v>2000</v>
      </c>
      <c r="G310" s="177">
        <f t="shared" si="315"/>
        <v>117.64705882352941</v>
      </c>
      <c r="H310" s="475"/>
      <c r="I310" s="153">
        <f>IFERROR(AVERAGE(P310,U310,Z310,AE310,AJ310,AO310,AT310),"")</f>
        <v>17</v>
      </c>
      <c r="J310" s="153">
        <f>IFERROR(AVERAGE(Q310,V310,AA310,AF310,AK310,AP310,AU310),"")</f>
        <v>1910.2718350682521</v>
      </c>
      <c r="K310" s="154">
        <f>IFERROR(AVERAGE(R310,W310,AB310,AG310,AL310,AQ310,AV310),"")</f>
        <v>112.36893147460307</v>
      </c>
      <c r="L310" s="473"/>
      <c r="M310" s="153">
        <f t="shared" si="320"/>
        <v>3</v>
      </c>
      <c r="N310" s="448"/>
      <c r="O310" s="448"/>
      <c r="P310" s="95">
        <v>17</v>
      </c>
      <c r="Q310" s="177">
        <v>1905.4736842105267</v>
      </c>
      <c r="R310" s="177">
        <f t="shared" si="321"/>
        <v>112.08668730650157</v>
      </c>
      <c r="S310" s="95">
        <f t="shared" si="322"/>
        <v>2</v>
      </c>
      <c r="T310" s="447"/>
      <c r="U310" s="95">
        <v>17</v>
      </c>
      <c r="V310" s="177">
        <v>1910.6250000000007</v>
      </c>
      <c r="W310" s="177">
        <f t="shared" si="323"/>
        <v>112.38970588235298</v>
      </c>
      <c r="X310" s="95">
        <f t="shared" si="324"/>
        <v>3</v>
      </c>
      <c r="Y310" s="447"/>
      <c r="Z310" s="95">
        <v>17</v>
      </c>
      <c r="AA310" s="177">
        <v>1915.0588235294113</v>
      </c>
      <c r="AB310" s="177">
        <f t="shared" si="325"/>
        <v>112.65051903114184</v>
      </c>
      <c r="AC310" s="95">
        <f t="shared" si="326"/>
        <v>2</v>
      </c>
      <c r="AD310" s="447"/>
      <c r="AE310" s="95">
        <v>17</v>
      </c>
      <c r="AF310" s="177">
        <v>1918.1538461538457</v>
      </c>
      <c r="AG310" s="177">
        <f t="shared" si="327"/>
        <v>112.83257918552033</v>
      </c>
      <c r="AH310" s="95">
        <f t="shared" si="328"/>
        <v>3</v>
      </c>
      <c r="AI310" s="447"/>
      <c r="AJ310" s="95">
        <v>17</v>
      </c>
      <c r="AK310" s="177">
        <v>1901.0958904109593</v>
      </c>
      <c r="AL310" s="177">
        <f t="shared" si="329"/>
        <v>111.82917002417408</v>
      </c>
      <c r="AM310" s="95">
        <f t="shared" si="330"/>
        <v>3</v>
      </c>
      <c r="AN310" s="447"/>
      <c r="AO310" s="95">
        <v>17</v>
      </c>
      <c r="AP310" s="177">
        <v>1909.677419354839</v>
      </c>
      <c r="AQ310" s="177">
        <f t="shared" si="331"/>
        <v>112.3339658444023</v>
      </c>
      <c r="AR310" s="95">
        <f t="shared" si="332"/>
        <v>2</v>
      </c>
      <c r="AS310" s="447"/>
      <c r="AT310" s="95">
        <v>17</v>
      </c>
      <c r="AU310" s="177">
        <v>1911.8181818181818</v>
      </c>
      <c r="AV310" s="177">
        <f t="shared" si="333"/>
        <v>112.45989304812834</v>
      </c>
      <c r="AW310" s="95">
        <f t="shared" si="334"/>
        <v>3</v>
      </c>
      <c r="AX310" s="447"/>
    </row>
    <row r="311" spans="2:50" hidden="1">
      <c r="B311" s="456"/>
      <c r="C311" s="95">
        <f t="shared" si="319"/>
        <v>5</v>
      </c>
      <c r="D311" s="95" t="s">
        <v>232</v>
      </c>
      <c r="E311" s="95">
        <v>8</v>
      </c>
      <c r="F311" s="95">
        <v>1500</v>
      </c>
      <c r="G311" s="177">
        <f t="shared" si="315"/>
        <v>187.5</v>
      </c>
      <c r="H311" s="475"/>
      <c r="I311" s="153">
        <f t="shared" ref="I311:I321" si="335">IFERROR(AVERAGE(P311,U311,Z311,AE311,AJ311,AO311,AT311),"")</f>
        <v>8</v>
      </c>
      <c r="J311" s="153">
        <f t="shared" ref="J311:J321" si="336">IFERROR(AVERAGE(Q311,V311,AA311,AF311,AK311,AP311,AU311),"")</f>
        <v>1431.8642406729539</v>
      </c>
      <c r="K311" s="154">
        <f t="shared" ref="K311:K321" si="337">IFERROR(AVERAGE(R311,W311,AB311,AG311,AL311,AQ311,AV311),"")</f>
        <v>178.98303008411924</v>
      </c>
      <c r="L311" s="473"/>
      <c r="M311" s="153">
        <f t="shared" si="320"/>
        <v>1</v>
      </c>
      <c r="N311" s="448"/>
      <c r="O311" s="448"/>
      <c r="P311" s="95">
        <v>8</v>
      </c>
      <c r="Q311" s="177">
        <v>1432.191780821918</v>
      </c>
      <c r="R311" s="177">
        <f t="shared" si="321"/>
        <v>179.02397260273975</v>
      </c>
      <c r="S311" s="95">
        <f t="shared" si="322"/>
        <v>1</v>
      </c>
      <c r="T311" s="447"/>
      <c r="U311" s="95">
        <v>8</v>
      </c>
      <c r="V311" s="177">
        <v>1429.0140845070421</v>
      </c>
      <c r="W311" s="177">
        <f t="shared" si="323"/>
        <v>178.62676056338026</v>
      </c>
      <c r="X311" s="95">
        <f t="shared" si="324"/>
        <v>1</v>
      </c>
      <c r="Y311" s="447"/>
      <c r="Z311" s="95">
        <v>8</v>
      </c>
      <c r="AA311" s="177">
        <v>1426.0800000000002</v>
      </c>
      <c r="AB311" s="177">
        <f t="shared" si="325"/>
        <v>178.26000000000002</v>
      </c>
      <c r="AC311" s="95">
        <f t="shared" si="326"/>
        <v>1</v>
      </c>
      <c r="AD311" s="447"/>
      <c r="AE311" s="95">
        <v>8</v>
      </c>
      <c r="AF311" s="177">
        <v>1430.0000000000005</v>
      </c>
      <c r="AG311" s="177">
        <f t="shared" si="327"/>
        <v>178.75000000000006</v>
      </c>
      <c r="AH311" s="95">
        <f t="shared" si="328"/>
        <v>1</v>
      </c>
      <c r="AI311" s="447"/>
      <c r="AJ311" s="95">
        <v>8</v>
      </c>
      <c r="AK311" s="177">
        <v>1441.0256410256407</v>
      </c>
      <c r="AL311" s="177">
        <f t="shared" si="329"/>
        <v>180.12820512820508</v>
      </c>
      <c r="AM311" s="95">
        <f t="shared" si="330"/>
        <v>1</v>
      </c>
      <c r="AN311" s="447"/>
      <c r="AO311" s="95">
        <v>8</v>
      </c>
      <c r="AP311" s="177">
        <v>1433.8686131386855</v>
      </c>
      <c r="AQ311" s="177">
        <f t="shared" si="331"/>
        <v>179.23357664233569</v>
      </c>
      <c r="AR311" s="95">
        <f t="shared" si="332"/>
        <v>1</v>
      </c>
      <c r="AS311" s="447"/>
      <c r="AT311" s="95">
        <v>8</v>
      </c>
      <c r="AU311" s="177">
        <v>1430.8695652173908</v>
      </c>
      <c r="AV311" s="177">
        <f t="shared" si="333"/>
        <v>178.85869565217385</v>
      </c>
      <c r="AW311" s="95">
        <f t="shared" si="334"/>
        <v>1</v>
      </c>
      <c r="AX311" s="447"/>
    </row>
    <row r="312" spans="2:50" hidden="1">
      <c r="B312" s="456"/>
      <c r="C312" s="95">
        <f t="shared" si="319"/>
        <v>6</v>
      </c>
      <c r="D312" s="95" t="s">
        <v>233</v>
      </c>
      <c r="E312" s="95">
        <v>20</v>
      </c>
      <c r="F312" s="95">
        <v>1500</v>
      </c>
      <c r="G312" s="177">
        <f t="shared" si="315"/>
        <v>75</v>
      </c>
      <c r="H312" s="475"/>
      <c r="I312" s="153">
        <f t="shared" si="335"/>
        <v>20</v>
      </c>
      <c r="J312" s="153">
        <f t="shared" si="336"/>
        <v>1432.648955983695</v>
      </c>
      <c r="K312" s="154">
        <f t="shared" si="337"/>
        <v>71.632447799184746</v>
      </c>
      <c r="L312" s="473"/>
      <c r="M312" s="153">
        <f t="shared" si="320"/>
        <v>6</v>
      </c>
      <c r="N312" s="448"/>
      <c r="O312" s="448"/>
      <c r="P312" s="95">
        <v>20</v>
      </c>
      <c r="Q312" s="177">
        <v>1445.1851851851854</v>
      </c>
      <c r="R312" s="177">
        <f t="shared" si="321"/>
        <v>72.259259259259267</v>
      </c>
      <c r="S312" s="95">
        <f t="shared" si="322"/>
        <v>6</v>
      </c>
      <c r="T312" s="447"/>
      <c r="U312" s="95">
        <v>20</v>
      </c>
      <c r="V312" s="177">
        <v>1426.588235294118</v>
      </c>
      <c r="W312" s="177">
        <f t="shared" si="323"/>
        <v>71.329411764705895</v>
      </c>
      <c r="X312" s="95">
        <f t="shared" si="324"/>
        <v>6</v>
      </c>
      <c r="Y312" s="447"/>
      <c r="Z312" s="95">
        <v>20</v>
      </c>
      <c r="AA312" s="177">
        <v>1439.9999999999998</v>
      </c>
      <c r="AB312" s="177">
        <f t="shared" si="325"/>
        <v>71.999999999999986</v>
      </c>
      <c r="AC312" s="95">
        <f t="shared" si="326"/>
        <v>6</v>
      </c>
      <c r="AD312" s="447"/>
      <c r="AE312" s="95">
        <v>20</v>
      </c>
      <c r="AF312" s="177">
        <v>1426.7796610169494</v>
      </c>
      <c r="AG312" s="177">
        <f t="shared" si="327"/>
        <v>71.338983050847474</v>
      </c>
      <c r="AH312" s="95">
        <f t="shared" si="328"/>
        <v>6</v>
      </c>
      <c r="AI312" s="447"/>
      <c r="AJ312" s="95">
        <v>20</v>
      </c>
      <c r="AK312" s="177">
        <v>1428.1818181818187</v>
      </c>
      <c r="AL312" s="177">
        <f t="shared" si="329"/>
        <v>71.409090909090935</v>
      </c>
      <c r="AM312" s="95">
        <f t="shared" si="330"/>
        <v>6</v>
      </c>
      <c r="AN312" s="447"/>
      <c r="AO312" s="95">
        <v>20</v>
      </c>
      <c r="AP312" s="177">
        <v>1432.2077922077922</v>
      </c>
      <c r="AQ312" s="177">
        <f t="shared" si="331"/>
        <v>71.610389610389603</v>
      </c>
      <c r="AR312" s="95">
        <f t="shared" si="332"/>
        <v>6</v>
      </c>
      <c r="AS312" s="447"/>
      <c r="AT312" s="95">
        <v>20</v>
      </c>
      <c r="AU312" s="177">
        <v>1429.5999999999997</v>
      </c>
      <c r="AV312" s="177">
        <f t="shared" si="333"/>
        <v>71.47999999999999</v>
      </c>
      <c r="AW312" s="95">
        <f t="shared" si="334"/>
        <v>6</v>
      </c>
      <c r="AX312" s="447"/>
    </row>
    <row r="313" spans="2:50" hidden="1">
      <c r="B313" s="456"/>
      <c r="C313" s="95">
        <f t="shared" si="319"/>
        <v>7</v>
      </c>
      <c r="D313" s="95"/>
      <c r="E313" s="95"/>
      <c r="F313" s="95"/>
      <c r="G313" s="95"/>
      <c r="H313" s="475"/>
      <c r="I313" s="153" t="str">
        <f t="shared" si="335"/>
        <v/>
      </c>
      <c r="J313" s="153" t="str">
        <f t="shared" si="336"/>
        <v/>
      </c>
      <c r="K313" s="154" t="str">
        <f t="shared" si="337"/>
        <v/>
      </c>
      <c r="L313" s="473"/>
      <c r="M313" s="153" t="str">
        <f t="shared" si="320"/>
        <v/>
      </c>
      <c r="N313" s="448"/>
      <c r="O313" s="448"/>
      <c r="P313" s="95"/>
      <c r="Q313" s="177"/>
      <c r="R313" s="177" t="str">
        <f t="shared" si="321"/>
        <v/>
      </c>
      <c r="S313" s="95" t="str">
        <f t="shared" si="322"/>
        <v/>
      </c>
      <c r="T313" s="447"/>
      <c r="U313" s="95"/>
      <c r="V313" s="177"/>
      <c r="W313" s="177" t="str">
        <f t="shared" si="323"/>
        <v/>
      </c>
      <c r="X313" s="95" t="str">
        <f t="shared" si="324"/>
        <v/>
      </c>
      <c r="Y313" s="447"/>
      <c r="Z313" s="95"/>
      <c r="AA313" s="177"/>
      <c r="AB313" s="177" t="str">
        <f t="shared" si="325"/>
        <v/>
      </c>
      <c r="AC313" s="95" t="str">
        <f t="shared" si="326"/>
        <v/>
      </c>
      <c r="AD313" s="447"/>
      <c r="AE313" s="95"/>
      <c r="AF313" s="177"/>
      <c r="AG313" s="177" t="str">
        <f t="shared" si="327"/>
        <v/>
      </c>
      <c r="AH313" s="95" t="str">
        <f t="shared" si="328"/>
        <v/>
      </c>
      <c r="AI313" s="447"/>
      <c r="AJ313" s="95"/>
      <c r="AK313" s="177"/>
      <c r="AL313" s="177" t="str">
        <f t="shared" si="329"/>
        <v/>
      </c>
      <c r="AM313" s="95" t="str">
        <f t="shared" si="330"/>
        <v/>
      </c>
      <c r="AN313" s="447"/>
      <c r="AO313" s="95"/>
      <c r="AP313" s="177"/>
      <c r="AQ313" s="177" t="str">
        <f t="shared" si="331"/>
        <v/>
      </c>
      <c r="AR313" s="95" t="str">
        <f t="shared" si="332"/>
        <v/>
      </c>
      <c r="AS313" s="447"/>
      <c r="AT313" s="95"/>
      <c r="AU313" s="177"/>
      <c r="AV313" s="177" t="str">
        <f t="shared" si="333"/>
        <v/>
      </c>
      <c r="AW313" s="95" t="str">
        <f t="shared" si="334"/>
        <v/>
      </c>
      <c r="AX313" s="447"/>
    </row>
    <row r="314" spans="2:50" hidden="1">
      <c r="B314" s="456"/>
      <c r="C314" s="95">
        <f t="shared" si="319"/>
        <v>8</v>
      </c>
      <c r="D314" s="95"/>
      <c r="E314" s="95"/>
      <c r="F314" s="95"/>
      <c r="G314" s="95"/>
      <c r="H314" s="475"/>
      <c r="I314" s="153" t="str">
        <f t="shared" si="335"/>
        <v/>
      </c>
      <c r="J314" s="153" t="str">
        <f t="shared" si="336"/>
        <v/>
      </c>
      <c r="K314" s="154" t="str">
        <f t="shared" si="337"/>
        <v/>
      </c>
      <c r="L314" s="473"/>
      <c r="M314" s="153" t="str">
        <f t="shared" si="320"/>
        <v/>
      </c>
      <c r="N314" s="448"/>
      <c r="O314" s="448"/>
      <c r="P314" s="95"/>
      <c r="Q314" s="177"/>
      <c r="R314" s="177" t="str">
        <f t="shared" si="321"/>
        <v/>
      </c>
      <c r="S314" s="95" t="str">
        <f t="shared" si="322"/>
        <v/>
      </c>
      <c r="T314" s="447"/>
      <c r="U314" s="95"/>
      <c r="V314" s="177"/>
      <c r="W314" s="177" t="str">
        <f t="shared" si="323"/>
        <v/>
      </c>
      <c r="X314" s="95" t="str">
        <f t="shared" si="324"/>
        <v/>
      </c>
      <c r="Y314" s="447"/>
      <c r="Z314" s="95"/>
      <c r="AA314" s="177"/>
      <c r="AB314" s="177" t="str">
        <f t="shared" si="325"/>
        <v/>
      </c>
      <c r="AC314" s="95" t="str">
        <f t="shared" si="326"/>
        <v/>
      </c>
      <c r="AD314" s="447"/>
      <c r="AE314" s="95"/>
      <c r="AF314" s="177"/>
      <c r="AG314" s="177" t="str">
        <f t="shared" si="327"/>
        <v/>
      </c>
      <c r="AH314" s="95" t="str">
        <f t="shared" si="328"/>
        <v/>
      </c>
      <c r="AI314" s="447"/>
      <c r="AJ314" s="95"/>
      <c r="AK314" s="177"/>
      <c r="AL314" s="177" t="str">
        <f t="shared" si="329"/>
        <v/>
      </c>
      <c r="AM314" s="95" t="str">
        <f t="shared" si="330"/>
        <v/>
      </c>
      <c r="AN314" s="447"/>
      <c r="AO314" s="95"/>
      <c r="AP314" s="177"/>
      <c r="AQ314" s="177" t="str">
        <f t="shared" si="331"/>
        <v/>
      </c>
      <c r="AR314" s="95" t="str">
        <f t="shared" si="332"/>
        <v/>
      </c>
      <c r="AS314" s="447"/>
      <c r="AT314" s="95"/>
      <c r="AU314" s="177"/>
      <c r="AV314" s="177" t="str">
        <f t="shared" si="333"/>
        <v/>
      </c>
      <c r="AW314" s="95" t="str">
        <f t="shared" si="334"/>
        <v/>
      </c>
      <c r="AX314" s="447"/>
    </row>
    <row r="315" spans="2:50" hidden="1">
      <c r="B315" s="456"/>
      <c r="C315" s="95">
        <f t="shared" si="319"/>
        <v>9</v>
      </c>
      <c r="D315" s="95"/>
      <c r="E315" s="95"/>
      <c r="F315" s="95"/>
      <c r="G315" s="95"/>
      <c r="H315" s="475"/>
      <c r="I315" s="153" t="str">
        <f t="shared" si="335"/>
        <v/>
      </c>
      <c r="J315" s="153" t="str">
        <f t="shared" si="336"/>
        <v/>
      </c>
      <c r="K315" s="154" t="str">
        <f t="shared" si="337"/>
        <v/>
      </c>
      <c r="L315" s="473"/>
      <c r="M315" s="153" t="str">
        <f t="shared" si="320"/>
        <v/>
      </c>
      <c r="N315" s="448"/>
      <c r="O315" s="448"/>
      <c r="P315" s="95"/>
      <c r="Q315" s="177"/>
      <c r="R315" s="177" t="str">
        <f t="shared" si="321"/>
        <v/>
      </c>
      <c r="S315" s="95" t="str">
        <f t="shared" si="322"/>
        <v/>
      </c>
      <c r="T315" s="447"/>
      <c r="U315" s="95"/>
      <c r="V315" s="177"/>
      <c r="W315" s="177" t="str">
        <f t="shared" si="323"/>
        <v/>
      </c>
      <c r="X315" s="95" t="str">
        <f t="shared" si="324"/>
        <v/>
      </c>
      <c r="Y315" s="447"/>
      <c r="Z315" s="95"/>
      <c r="AA315" s="177"/>
      <c r="AB315" s="177" t="str">
        <f t="shared" si="325"/>
        <v/>
      </c>
      <c r="AC315" s="95" t="str">
        <f t="shared" si="326"/>
        <v/>
      </c>
      <c r="AD315" s="447"/>
      <c r="AE315" s="95"/>
      <c r="AF315" s="177"/>
      <c r="AG315" s="177" t="str">
        <f t="shared" si="327"/>
        <v/>
      </c>
      <c r="AH315" s="95" t="str">
        <f t="shared" si="328"/>
        <v/>
      </c>
      <c r="AI315" s="447"/>
      <c r="AJ315" s="95"/>
      <c r="AK315" s="177"/>
      <c r="AL315" s="177" t="str">
        <f t="shared" si="329"/>
        <v/>
      </c>
      <c r="AM315" s="95" t="str">
        <f t="shared" si="330"/>
        <v/>
      </c>
      <c r="AN315" s="447"/>
      <c r="AO315" s="95"/>
      <c r="AP315" s="177"/>
      <c r="AQ315" s="177" t="str">
        <f t="shared" si="331"/>
        <v/>
      </c>
      <c r="AR315" s="95" t="str">
        <f t="shared" si="332"/>
        <v/>
      </c>
      <c r="AS315" s="447"/>
      <c r="AT315" s="95"/>
      <c r="AU315" s="177"/>
      <c r="AV315" s="177" t="str">
        <f t="shared" si="333"/>
        <v/>
      </c>
      <c r="AW315" s="95" t="str">
        <f t="shared" si="334"/>
        <v/>
      </c>
      <c r="AX315" s="447"/>
    </row>
    <row r="316" spans="2:50" hidden="1">
      <c r="B316" s="456"/>
      <c r="C316" s="95">
        <f t="shared" si="319"/>
        <v>10</v>
      </c>
      <c r="D316" s="95"/>
      <c r="E316" s="95"/>
      <c r="F316" s="95"/>
      <c r="G316" s="95"/>
      <c r="H316" s="475"/>
      <c r="I316" s="153" t="str">
        <f t="shared" si="335"/>
        <v/>
      </c>
      <c r="J316" s="153" t="str">
        <f t="shared" si="336"/>
        <v/>
      </c>
      <c r="K316" s="154" t="str">
        <f t="shared" si="337"/>
        <v/>
      </c>
      <c r="L316" s="473"/>
      <c r="M316" s="153" t="str">
        <f t="shared" si="320"/>
        <v/>
      </c>
      <c r="N316" s="448"/>
      <c r="O316" s="448"/>
      <c r="P316" s="95"/>
      <c r="Q316" s="177"/>
      <c r="R316" s="177" t="str">
        <f t="shared" si="321"/>
        <v/>
      </c>
      <c r="S316" s="95" t="str">
        <f t="shared" si="322"/>
        <v/>
      </c>
      <c r="T316" s="447"/>
      <c r="U316" s="95"/>
      <c r="V316" s="177"/>
      <c r="W316" s="177" t="str">
        <f t="shared" si="323"/>
        <v/>
      </c>
      <c r="X316" s="95" t="str">
        <f t="shared" si="324"/>
        <v/>
      </c>
      <c r="Y316" s="447"/>
      <c r="Z316" s="95"/>
      <c r="AA316" s="177"/>
      <c r="AB316" s="177" t="str">
        <f t="shared" si="325"/>
        <v/>
      </c>
      <c r="AC316" s="95" t="str">
        <f t="shared" si="326"/>
        <v/>
      </c>
      <c r="AD316" s="447"/>
      <c r="AE316" s="95"/>
      <c r="AF316" s="177"/>
      <c r="AG316" s="177" t="str">
        <f t="shared" si="327"/>
        <v/>
      </c>
      <c r="AH316" s="95" t="str">
        <f t="shared" si="328"/>
        <v/>
      </c>
      <c r="AI316" s="447"/>
      <c r="AJ316" s="95"/>
      <c r="AK316" s="177"/>
      <c r="AL316" s="177" t="str">
        <f t="shared" si="329"/>
        <v/>
      </c>
      <c r="AM316" s="95" t="str">
        <f t="shared" si="330"/>
        <v/>
      </c>
      <c r="AN316" s="447"/>
      <c r="AO316" s="95"/>
      <c r="AP316" s="177"/>
      <c r="AQ316" s="177" t="str">
        <f t="shared" si="331"/>
        <v/>
      </c>
      <c r="AR316" s="95" t="str">
        <f t="shared" si="332"/>
        <v/>
      </c>
      <c r="AS316" s="447"/>
      <c r="AT316" s="95"/>
      <c r="AU316" s="177"/>
      <c r="AV316" s="177" t="str">
        <f t="shared" si="333"/>
        <v/>
      </c>
      <c r="AW316" s="95" t="str">
        <f t="shared" si="334"/>
        <v/>
      </c>
      <c r="AX316" s="447"/>
    </row>
    <row r="317" spans="2:50" hidden="1">
      <c r="B317" s="456"/>
      <c r="C317" s="95">
        <f t="shared" si="319"/>
        <v>11</v>
      </c>
      <c r="D317" s="95"/>
      <c r="E317" s="95"/>
      <c r="F317" s="95"/>
      <c r="G317" s="95"/>
      <c r="H317" s="475"/>
      <c r="I317" s="153" t="str">
        <f t="shared" si="335"/>
        <v/>
      </c>
      <c r="J317" s="153" t="str">
        <f t="shared" si="336"/>
        <v/>
      </c>
      <c r="K317" s="154" t="str">
        <f t="shared" si="337"/>
        <v/>
      </c>
      <c r="L317" s="473"/>
      <c r="M317" s="153" t="str">
        <f t="shared" si="320"/>
        <v/>
      </c>
      <c r="N317" s="448"/>
      <c r="O317" s="448"/>
      <c r="P317" s="95"/>
      <c r="Q317" s="177"/>
      <c r="R317" s="177" t="str">
        <f t="shared" si="321"/>
        <v/>
      </c>
      <c r="S317" s="95" t="str">
        <f t="shared" si="322"/>
        <v/>
      </c>
      <c r="T317" s="447"/>
      <c r="U317" s="95"/>
      <c r="V317" s="177"/>
      <c r="W317" s="177" t="str">
        <f t="shared" si="323"/>
        <v/>
      </c>
      <c r="X317" s="95" t="str">
        <f t="shared" si="324"/>
        <v/>
      </c>
      <c r="Y317" s="447"/>
      <c r="Z317" s="95"/>
      <c r="AA317" s="177"/>
      <c r="AB317" s="177" t="str">
        <f t="shared" si="325"/>
        <v/>
      </c>
      <c r="AC317" s="95" t="str">
        <f t="shared" si="326"/>
        <v/>
      </c>
      <c r="AD317" s="447"/>
      <c r="AE317" s="95"/>
      <c r="AF317" s="177"/>
      <c r="AG317" s="177" t="str">
        <f t="shared" si="327"/>
        <v/>
      </c>
      <c r="AH317" s="95" t="str">
        <f t="shared" si="328"/>
        <v/>
      </c>
      <c r="AI317" s="447"/>
      <c r="AJ317" s="95"/>
      <c r="AK317" s="177"/>
      <c r="AL317" s="177" t="str">
        <f t="shared" si="329"/>
        <v/>
      </c>
      <c r="AM317" s="95" t="str">
        <f t="shared" si="330"/>
        <v/>
      </c>
      <c r="AN317" s="447"/>
      <c r="AO317" s="95"/>
      <c r="AP317" s="177"/>
      <c r="AQ317" s="177" t="str">
        <f t="shared" si="331"/>
        <v/>
      </c>
      <c r="AR317" s="95" t="str">
        <f t="shared" si="332"/>
        <v/>
      </c>
      <c r="AS317" s="447"/>
      <c r="AT317" s="95"/>
      <c r="AU317" s="177"/>
      <c r="AV317" s="177" t="str">
        <f t="shared" si="333"/>
        <v/>
      </c>
      <c r="AW317" s="95" t="str">
        <f t="shared" si="334"/>
        <v/>
      </c>
      <c r="AX317" s="447"/>
    </row>
    <row r="318" spans="2:50" hidden="1">
      <c r="B318" s="456"/>
      <c r="C318" s="95">
        <f t="shared" si="319"/>
        <v>12</v>
      </c>
      <c r="D318" s="95"/>
      <c r="E318" s="95"/>
      <c r="F318" s="95"/>
      <c r="G318" s="95"/>
      <c r="H318" s="475"/>
      <c r="I318" s="153" t="str">
        <f t="shared" si="335"/>
        <v/>
      </c>
      <c r="J318" s="153" t="str">
        <f t="shared" si="336"/>
        <v/>
      </c>
      <c r="K318" s="154" t="str">
        <f t="shared" si="337"/>
        <v/>
      </c>
      <c r="L318" s="473"/>
      <c r="M318" s="153" t="str">
        <f t="shared" si="320"/>
        <v/>
      </c>
      <c r="N318" s="448"/>
      <c r="O318" s="448"/>
      <c r="P318" s="95"/>
      <c r="Q318" s="177"/>
      <c r="R318" s="177" t="str">
        <f t="shared" si="321"/>
        <v/>
      </c>
      <c r="S318" s="95" t="str">
        <f t="shared" si="322"/>
        <v/>
      </c>
      <c r="T318" s="447"/>
      <c r="U318" s="95"/>
      <c r="V318" s="177"/>
      <c r="W318" s="177" t="str">
        <f t="shared" si="323"/>
        <v/>
      </c>
      <c r="X318" s="95" t="str">
        <f t="shared" si="324"/>
        <v/>
      </c>
      <c r="Y318" s="447"/>
      <c r="Z318" s="95"/>
      <c r="AA318" s="177"/>
      <c r="AB318" s="177" t="str">
        <f t="shared" si="325"/>
        <v/>
      </c>
      <c r="AC318" s="95" t="str">
        <f t="shared" si="326"/>
        <v/>
      </c>
      <c r="AD318" s="447"/>
      <c r="AE318" s="95"/>
      <c r="AF318" s="177"/>
      <c r="AG318" s="177" t="str">
        <f t="shared" si="327"/>
        <v/>
      </c>
      <c r="AH318" s="95" t="str">
        <f t="shared" si="328"/>
        <v/>
      </c>
      <c r="AI318" s="447"/>
      <c r="AJ318" s="95"/>
      <c r="AK318" s="177"/>
      <c r="AL318" s="177" t="str">
        <f t="shared" si="329"/>
        <v/>
      </c>
      <c r="AM318" s="95" t="str">
        <f t="shared" si="330"/>
        <v/>
      </c>
      <c r="AN318" s="447"/>
      <c r="AO318" s="95"/>
      <c r="AP318" s="177"/>
      <c r="AQ318" s="177" t="str">
        <f t="shared" si="331"/>
        <v/>
      </c>
      <c r="AR318" s="95" t="str">
        <f t="shared" si="332"/>
        <v/>
      </c>
      <c r="AS318" s="447"/>
      <c r="AT318" s="95"/>
      <c r="AU318" s="177"/>
      <c r="AV318" s="177" t="str">
        <f t="shared" si="333"/>
        <v/>
      </c>
      <c r="AW318" s="95" t="str">
        <f t="shared" si="334"/>
        <v/>
      </c>
      <c r="AX318" s="447"/>
    </row>
    <row r="319" spans="2:50" hidden="1">
      <c r="B319" s="456"/>
      <c r="C319" s="95">
        <f t="shared" si="319"/>
        <v>13</v>
      </c>
      <c r="D319" s="95"/>
      <c r="E319" s="95"/>
      <c r="F319" s="95"/>
      <c r="G319" s="95"/>
      <c r="H319" s="475"/>
      <c r="I319" s="153" t="str">
        <f t="shared" si="335"/>
        <v/>
      </c>
      <c r="J319" s="153" t="str">
        <f t="shared" si="336"/>
        <v/>
      </c>
      <c r="K319" s="154" t="str">
        <f t="shared" si="337"/>
        <v/>
      </c>
      <c r="L319" s="473"/>
      <c r="M319" s="153" t="str">
        <f t="shared" si="320"/>
        <v/>
      </c>
      <c r="N319" s="448"/>
      <c r="O319" s="448"/>
      <c r="P319" s="95"/>
      <c r="Q319" s="177"/>
      <c r="R319" s="177" t="str">
        <f t="shared" si="321"/>
        <v/>
      </c>
      <c r="S319" s="95" t="str">
        <f t="shared" si="322"/>
        <v/>
      </c>
      <c r="T319" s="447"/>
      <c r="U319" s="95"/>
      <c r="V319" s="177"/>
      <c r="W319" s="177" t="str">
        <f t="shared" si="323"/>
        <v/>
      </c>
      <c r="X319" s="95" t="str">
        <f t="shared" si="324"/>
        <v/>
      </c>
      <c r="Y319" s="447"/>
      <c r="Z319" s="95"/>
      <c r="AA319" s="177"/>
      <c r="AB319" s="177" t="str">
        <f t="shared" si="325"/>
        <v/>
      </c>
      <c r="AC319" s="95" t="str">
        <f t="shared" si="326"/>
        <v/>
      </c>
      <c r="AD319" s="447"/>
      <c r="AE319" s="95"/>
      <c r="AF319" s="177"/>
      <c r="AG319" s="177" t="str">
        <f t="shared" si="327"/>
        <v/>
      </c>
      <c r="AH319" s="95" t="str">
        <f t="shared" si="328"/>
        <v/>
      </c>
      <c r="AI319" s="447"/>
      <c r="AJ319" s="95"/>
      <c r="AK319" s="177"/>
      <c r="AL319" s="177" t="str">
        <f t="shared" si="329"/>
        <v/>
      </c>
      <c r="AM319" s="95" t="str">
        <f t="shared" si="330"/>
        <v/>
      </c>
      <c r="AN319" s="447"/>
      <c r="AO319" s="95"/>
      <c r="AP319" s="177"/>
      <c r="AQ319" s="177" t="str">
        <f t="shared" si="331"/>
        <v/>
      </c>
      <c r="AR319" s="95" t="str">
        <f t="shared" si="332"/>
        <v/>
      </c>
      <c r="AS319" s="447"/>
      <c r="AT319" s="95"/>
      <c r="AU319" s="177"/>
      <c r="AV319" s="177" t="str">
        <f t="shared" si="333"/>
        <v/>
      </c>
      <c r="AW319" s="95" t="str">
        <f t="shared" si="334"/>
        <v/>
      </c>
      <c r="AX319" s="447"/>
    </row>
    <row r="320" spans="2:50" hidden="1">
      <c r="B320" s="456"/>
      <c r="C320" s="95">
        <f t="shared" si="319"/>
        <v>14</v>
      </c>
      <c r="D320" s="95"/>
      <c r="E320" s="95"/>
      <c r="F320" s="95"/>
      <c r="G320" s="95"/>
      <c r="H320" s="475"/>
      <c r="I320" s="153" t="str">
        <f t="shared" si="335"/>
        <v/>
      </c>
      <c r="J320" s="153" t="str">
        <f t="shared" si="336"/>
        <v/>
      </c>
      <c r="K320" s="154" t="str">
        <f t="shared" si="337"/>
        <v/>
      </c>
      <c r="L320" s="473"/>
      <c r="M320" s="153" t="str">
        <f t="shared" si="320"/>
        <v/>
      </c>
      <c r="N320" s="448"/>
      <c r="O320" s="448"/>
      <c r="P320" s="95"/>
      <c r="Q320" s="177"/>
      <c r="R320" s="177" t="str">
        <f t="shared" si="321"/>
        <v/>
      </c>
      <c r="S320" s="95" t="str">
        <f t="shared" si="322"/>
        <v/>
      </c>
      <c r="T320" s="447"/>
      <c r="U320" s="95"/>
      <c r="V320" s="177"/>
      <c r="W320" s="177" t="str">
        <f t="shared" si="323"/>
        <v/>
      </c>
      <c r="X320" s="95" t="str">
        <f t="shared" si="324"/>
        <v/>
      </c>
      <c r="Y320" s="447"/>
      <c r="Z320" s="95"/>
      <c r="AA320" s="177"/>
      <c r="AB320" s="177" t="str">
        <f t="shared" si="325"/>
        <v/>
      </c>
      <c r="AC320" s="95" t="str">
        <f t="shared" si="326"/>
        <v/>
      </c>
      <c r="AD320" s="447"/>
      <c r="AE320" s="95"/>
      <c r="AF320" s="177"/>
      <c r="AG320" s="177" t="str">
        <f t="shared" si="327"/>
        <v/>
      </c>
      <c r="AH320" s="95" t="str">
        <f t="shared" si="328"/>
        <v/>
      </c>
      <c r="AI320" s="447"/>
      <c r="AJ320" s="95"/>
      <c r="AK320" s="177"/>
      <c r="AL320" s="177" t="str">
        <f t="shared" si="329"/>
        <v/>
      </c>
      <c r="AM320" s="95" t="str">
        <f t="shared" si="330"/>
        <v/>
      </c>
      <c r="AN320" s="447"/>
      <c r="AO320" s="95"/>
      <c r="AP320" s="177"/>
      <c r="AQ320" s="177" t="str">
        <f t="shared" si="331"/>
        <v/>
      </c>
      <c r="AR320" s="95" t="str">
        <f t="shared" si="332"/>
        <v/>
      </c>
      <c r="AS320" s="447"/>
      <c r="AT320" s="95"/>
      <c r="AU320" s="177"/>
      <c r="AV320" s="177" t="str">
        <f t="shared" si="333"/>
        <v/>
      </c>
      <c r="AW320" s="95" t="str">
        <f t="shared" si="334"/>
        <v/>
      </c>
      <c r="AX320" s="447"/>
    </row>
    <row r="321" spans="2:50" hidden="1">
      <c r="B321" s="456"/>
      <c r="C321" s="95">
        <f t="shared" si="319"/>
        <v>15</v>
      </c>
      <c r="D321" s="95"/>
      <c r="E321" s="95"/>
      <c r="F321" s="95"/>
      <c r="G321" s="95"/>
      <c r="H321" s="476"/>
      <c r="I321" s="153" t="str">
        <f t="shared" si="335"/>
        <v/>
      </c>
      <c r="J321" s="153" t="str">
        <f t="shared" si="336"/>
        <v/>
      </c>
      <c r="K321" s="154" t="str">
        <f t="shared" si="337"/>
        <v/>
      </c>
      <c r="L321" s="473"/>
      <c r="M321" s="153" t="str">
        <f t="shared" si="320"/>
        <v/>
      </c>
      <c r="N321" s="448"/>
      <c r="O321" s="448"/>
      <c r="P321" s="95"/>
      <c r="Q321" s="177"/>
      <c r="R321" s="177" t="str">
        <f t="shared" si="321"/>
        <v/>
      </c>
      <c r="S321" s="95" t="str">
        <f t="shared" si="322"/>
        <v/>
      </c>
      <c r="T321" s="447"/>
      <c r="U321" s="95"/>
      <c r="V321" s="177"/>
      <c r="W321" s="177" t="str">
        <f t="shared" si="323"/>
        <v/>
      </c>
      <c r="X321" s="95" t="str">
        <f t="shared" si="324"/>
        <v/>
      </c>
      <c r="Y321" s="447"/>
      <c r="Z321" s="95"/>
      <c r="AA321" s="177"/>
      <c r="AB321" s="177" t="str">
        <f t="shared" si="325"/>
        <v/>
      </c>
      <c r="AC321" s="95" t="str">
        <f t="shared" si="326"/>
        <v/>
      </c>
      <c r="AD321" s="447"/>
      <c r="AE321" s="95"/>
      <c r="AF321" s="177"/>
      <c r="AG321" s="177" t="str">
        <f t="shared" si="327"/>
        <v/>
      </c>
      <c r="AH321" s="95" t="str">
        <f t="shared" si="328"/>
        <v/>
      </c>
      <c r="AI321" s="447"/>
      <c r="AJ321" s="95"/>
      <c r="AK321" s="177"/>
      <c r="AL321" s="177" t="str">
        <f t="shared" si="329"/>
        <v/>
      </c>
      <c r="AM321" s="95" t="str">
        <f t="shared" si="330"/>
        <v/>
      </c>
      <c r="AN321" s="447"/>
      <c r="AO321" s="95"/>
      <c r="AP321" s="177"/>
      <c r="AQ321" s="177" t="str">
        <f t="shared" si="331"/>
        <v/>
      </c>
      <c r="AR321" s="95" t="str">
        <f t="shared" si="332"/>
        <v/>
      </c>
      <c r="AS321" s="447"/>
      <c r="AT321" s="95"/>
      <c r="AU321" s="177"/>
      <c r="AV321" s="177" t="str">
        <f t="shared" si="333"/>
        <v/>
      </c>
      <c r="AW321" s="95" t="str">
        <f t="shared" si="334"/>
        <v/>
      </c>
      <c r="AX321" s="447"/>
    </row>
    <row r="322" spans="2:50" ht="15.6" hidden="1">
      <c r="B322" s="460" t="s">
        <v>115</v>
      </c>
      <c r="C322" s="461"/>
      <c r="D322" s="461"/>
      <c r="E322" s="461"/>
      <c r="F322" s="461"/>
      <c r="G322" s="461"/>
      <c r="H322" s="461"/>
      <c r="I322" s="150"/>
      <c r="J322" s="150"/>
      <c r="K322" s="150"/>
      <c r="L322" s="150"/>
      <c r="M322" s="150"/>
      <c r="N322" s="448" t="s">
        <v>116</v>
      </c>
      <c r="O322" s="463" t="s">
        <v>63</v>
      </c>
      <c r="P322" s="465">
        <f>AT302+1</f>
        <v>45979</v>
      </c>
      <c r="Q322" s="456"/>
      <c r="R322" s="456"/>
      <c r="S322" s="456"/>
      <c r="T322" s="456"/>
      <c r="U322" s="465">
        <f>P322+1</f>
        <v>45980</v>
      </c>
      <c r="V322" s="456"/>
      <c r="W322" s="456"/>
      <c r="X322" s="456"/>
      <c r="Y322" s="456"/>
      <c r="Z322" s="465">
        <f>U322+1</f>
        <v>45981</v>
      </c>
      <c r="AA322" s="456"/>
      <c r="AB322" s="456"/>
      <c r="AC322" s="456"/>
      <c r="AD322" s="456"/>
      <c r="AE322" s="465">
        <f>Z322+1</f>
        <v>45982</v>
      </c>
      <c r="AF322" s="456"/>
      <c r="AG322" s="456"/>
      <c r="AH322" s="456"/>
      <c r="AI322" s="456"/>
      <c r="AJ322" s="465">
        <f>AE322+1</f>
        <v>45983</v>
      </c>
      <c r="AK322" s="456"/>
      <c r="AL322" s="456"/>
      <c r="AM322" s="456"/>
      <c r="AN322" s="456"/>
      <c r="AO322" s="465">
        <f>AJ322+1</f>
        <v>45984</v>
      </c>
      <c r="AP322" s="456"/>
      <c r="AQ322" s="456"/>
      <c r="AR322" s="456"/>
      <c r="AS322" s="456"/>
      <c r="AT322" s="465">
        <f>AO322+1</f>
        <v>45985</v>
      </c>
      <c r="AU322" s="456"/>
      <c r="AV322" s="456"/>
      <c r="AW322" s="456"/>
      <c r="AX322" s="456"/>
    </row>
    <row r="323" spans="2:50" ht="15.6" hidden="1">
      <c r="B323" s="462"/>
      <c r="C323" s="462"/>
      <c r="D323" s="462"/>
      <c r="E323" s="462"/>
      <c r="F323" s="462"/>
      <c r="G323" s="462"/>
      <c r="H323" s="462"/>
      <c r="I323" s="150"/>
      <c r="J323" s="150"/>
      <c r="K323" s="150"/>
      <c r="L323" s="150"/>
      <c r="M323" s="150"/>
      <c r="N323" s="448"/>
      <c r="O323" s="464"/>
      <c r="P323" s="465" t="s">
        <v>77</v>
      </c>
      <c r="Q323" s="456"/>
      <c r="R323" s="456"/>
      <c r="S323" s="456"/>
      <c r="T323" s="456"/>
      <c r="U323" s="465" t="s">
        <v>78</v>
      </c>
      <c r="V323" s="456"/>
      <c r="W323" s="456"/>
      <c r="X323" s="456"/>
      <c r="Y323" s="456"/>
      <c r="Z323" s="465" t="s">
        <v>79</v>
      </c>
      <c r="AA323" s="456"/>
      <c r="AB323" s="456"/>
      <c r="AC323" s="456"/>
      <c r="AD323" s="456"/>
      <c r="AE323" s="465" t="s">
        <v>74</v>
      </c>
      <c r="AF323" s="456"/>
      <c r="AG323" s="456"/>
      <c r="AH323" s="456"/>
      <c r="AI323" s="456"/>
      <c r="AJ323" s="465" t="s">
        <v>75</v>
      </c>
      <c r="AK323" s="456"/>
      <c r="AL323" s="456"/>
      <c r="AM323" s="456"/>
      <c r="AN323" s="456"/>
      <c r="AO323" s="465" t="s">
        <v>70</v>
      </c>
      <c r="AP323" s="456"/>
      <c r="AQ323" s="456"/>
      <c r="AR323" s="456"/>
      <c r="AS323" s="456"/>
      <c r="AT323" s="465" t="s">
        <v>76</v>
      </c>
      <c r="AU323" s="456"/>
      <c r="AV323" s="456"/>
      <c r="AW323" s="456"/>
      <c r="AX323" s="456"/>
    </row>
    <row r="324" spans="2:50" hidden="1">
      <c r="B324" s="448" t="s">
        <v>117</v>
      </c>
      <c r="C324" s="448" t="s">
        <v>118</v>
      </c>
      <c r="D324" s="448"/>
      <c r="E324" s="448" t="s">
        <v>119</v>
      </c>
      <c r="F324" s="448"/>
      <c r="G324" s="448"/>
      <c r="H324" s="452" t="s">
        <v>120</v>
      </c>
      <c r="I324" s="455" t="s">
        <v>121</v>
      </c>
      <c r="J324" s="455"/>
      <c r="K324" s="455"/>
      <c r="L324" s="455" t="s">
        <v>120</v>
      </c>
      <c r="M324" s="455" t="s">
        <v>122</v>
      </c>
      <c r="N324" s="448"/>
      <c r="O324" s="448" t="s">
        <v>123</v>
      </c>
      <c r="P324" s="449" t="s">
        <v>124</v>
      </c>
      <c r="Q324" s="450"/>
      <c r="R324" s="450"/>
      <c r="S324" s="451"/>
      <c r="T324" s="448" t="s">
        <v>120</v>
      </c>
      <c r="U324" s="449" t="s">
        <v>124</v>
      </c>
      <c r="V324" s="450"/>
      <c r="W324" s="450"/>
      <c r="X324" s="451"/>
      <c r="Y324" s="448" t="s">
        <v>120</v>
      </c>
      <c r="Z324" s="449" t="s">
        <v>124</v>
      </c>
      <c r="AA324" s="450"/>
      <c r="AB324" s="450"/>
      <c r="AC324" s="451"/>
      <c r="AD324" s="448" t="s">
        <v>120</v>
      </c>
      <c r="AE324" s="449" t="s">
        <v>124</v>
      </c>
      <c r="AF324" s="450"/>
      <c r="AG324" s="450"/>
      <c r="AH324" s="451"/>
      <c r="AI324" s="448" t="s">
        <v>120</v>
      </c>
      <c r="AJ324" s="449" t="s">
        <v>124</v>
      </c>
      <c r="AK324" s="450"/>
      <c r="AL324" s="450"/>
      <c r="AM324" s="451"/>
      <c r="AN324" s="448" t="s">
        <v>120</v>
      </c>
      <c r="AO324" s="449" t="s">
        <v>124</v>
      </c>
      <c r="AP324" s="450"/>
      <c r="AQ324" s="450"/>
      <c r="AR324" s="451"/>
      <c r="AS324" s="448" t="s">
        <v>120</v>
      </c>
      <c r="AT324" s="449" t="s">
        <v>124</v>
      </c>
      <c r="AU324" s="450"/>
      <c r="AV324" s="450"/>
      <c r="AW324" s="451"/>
      <c r="AX324" s="448" t="s">
        <v>120</v>
      </c>
    </row>
    <row r="325" spans="2:50" hidden="1">
      <c r="B325" s="448"/>
      <c r="C325" s="448"/>
      <c r="D325" s="448"/>
      <c r="E325" s="448" t="s">
        <v>125</v>
      </c>
      <c r="F325" s="448"/>
      <c r="G325" s="448"/>
      <c r="H325" s="453"/>
      <c r="I325" s="455" t="s">
        <v>125</v>
      </c>
      <c r="J325" s="455"/>
      <c r="K325" s="455"/>
      <c r="L325" s="455"/>
      <c r="M325" s="455"/>
      <c r="N325" s="448"/>
      <c r="O325" s="448"/>
      <c r="P325" s="449" t="s">
        <v>126</v>
      </c>
      <c r="Q325" s="450"/>
      <c r="R325" s="450"/>
      <c r="S325" s="451"/>
      <c r="T325" s="448"/>
      <c r="U325" s="449" t="s">
        <v>126</v>
      </c>
      <c r="V325" s="450"/>
      <c r="W325" s="450"/>
      <c r="X325" s="451"/>
      <c r="Y325" s="448"/>
      <c r="Z325" s="449" t="s">
        <v>126</v>
      </c>
      <c r="AA325" s="450"/>
      <c r="AB325" s="450"/>
      <c r="AC325" s="451"/>
      <c r="AD325" s="448"/>
      <c r="AE325" s="449" t="s">
        <v>126</v>
      </c>
      <c r="AF325" s="450"/>
      <c r="AG325" s="450"/>
      <c r="AH325" s="451"/>
      <c r="AI325" s="448"/>
      <c r="AJ325" s="449" t="s">
        <v>126</v>
      </c>
      <c r="AK325" s="450"/>
      <c r="AL325" s="450"/>
      <c r="AM325" s="451"/>
      <c r="AN325" s="448"/>
      <c r="AO325" s="449" t="s">
        <v>126</v>
      </c>
      <c r="AP325" s="450"/>
      <c r="AQ325" s="450"/>
      <c r="AR325" s="451"/>
      <c r="AS325" s="448"/>
      <c r="AT325" s="449" t="s">
        <v>126</v>
      </c>
      <c r="AU325" s="450"/>
      <c r="AV325" s="450"/>
      <c r="AW325" s="451"/>
      <c r="AX325" s="448"/>
    </row>
    <row r="326" spans="2:50" hidden="1">
      <c r="B326" s="448"/>
      <c r="C326" s="448"/>
      <c r="D326" s="448"/>
      <c r="E326" s="94" t="s">
        <v>127</v>
      </c>
      <c r="F326" s="94" t="s">
        <v>128</v>
      </c>
      <c r="G326" s="94" t="s">
        <v>129</v>
      </c>
      <c r="H326" s="454"/>
      <c r="I326" s="152" t="s">
        <v>127</v>
      </c>
      <c r="J326" s="152" t="s">
        <v>128</v>
      </c>
      <c r="K326" s="152" t="s">
        <v>129</v>
      </c>
      <c r="L326" s="455"/>
      <c r="M326" s="455"/>
      <c r="N326" s="448"/>
      <c r="O326" s="448"/>
      <c r="P326" s="94" t="s">
        <v>127</v>
      </c>
      <c r="Q326" s="94" t="s">
        <v>128</v>
      </c>
      <c r="R326" s="94" t="s">
        <v>129</v>
      </c>
      <c r="S326" s="94" t="s">
        <v>122</v>
      </c>
      <c r="T326" s="448"/>
      <c r="U326" s="94" t="s">
        <v>127</v>
      </c>
      <c r="V326" s="94" t="s">
        <v>128</v>
      </c>
      <c r="W326" s="94" t="s">
        <v>129</v>
      </c>
      <c r="X326" s="94" t="s">
        <v>122</v>
      </c>
      <c r="Y326" s="448"/>
      <c r="Z326" s="94" t="s">
        <v>127</v>
      </c>
      <c r="AA326" s="94" t="s">
        <v>128</v>
      </c>
      <c r="AB326" s="94" t="s">
        <v>129</v>
      </c>
      <c r="AC326" s="94" t="s">
        <v>122</v>
      </c>
      <c r="AD326" s="448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8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8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8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8"/>
    </row>
    <row r="327" spans="2:50" hidden="1">
      <c r="B327" s="456" t="s">
        <v>225</v>
      </c>
      <c r="C327" s="95">
        <f>C307</f>
        <v>1</v>
      </c>
      <c r="D327" s="95" t="s">
        <v>226</v>
      </c>
      <c r="E327" s="95">
        <v>19</v>
      </c>
      <c r="F327" s="95">
        <v>1500</v>
      </c>
      <c r="G327" s="177">
        <f t="shared" ref="G327:G332" si="338">F327/E327</f>
        <v>78.94736842105263</v>
      </c>
      <c r="H327" s="474">
        <f>AVERAGE(G327:G341)</f>
        <v>110.82946336429308</v>
      </c>
      <c r="I327" s="153">
        <f t="shared" ref="I327:I329" si="339">IFERROR(AVERAGE(P327,U327,Z327,AE327,AJ327,AO327,AT327),"")</f>
        <v>19</v>
      </c>
      <c r="J327" s="153">
        <f t="shared" ref="J327:J329" si="340">IFERROR(AVERAGE(Q327,V327,AA327,AF327,AK327,AP327,AU327),"")</f>
        <v>1430.3633122730519</v>
      </c>
      <c r="K327" s="154">
        <f t="shared" ref="K327:K329" si="341">IFERROR(AVERAGE(R327,W327,AB327,AG327,AL327,AQ327,AV327),"")</f>
        <v>75.282279593318535</v>
      </c>
      <c r="L327" s="473">
        <f>IFERROR(AVERAGE(K327:K341),"-")</f>
        <v>105.9126646825311</v>
      </c>
      <c r="M327" s="153">
        <f>IFERROR(RANK(K327, K$327:K$341),"")</f>
        <v>5</v>
      </c>
      <c r="N327" s="448"/>
      <c r="O327" s="448"/>
      <c r="P327" s="95">
        <v>19</v>
      </c>
      <c r="Q327" s="177">
        <v>1426.7441860465119</v>
      </c>
      <c r="R327" s="177">
        <f>IFERROR(Q327/P327,"")</f>
        <v>75.091799265605886</v>
      </c>
      <c r="S327" s="95">
        <f>IFERROR(RANK(R327, R$327:R$341),"")</f>
        <v>5</v>
      </c>
      <c r="T327" s="447">
        <f>AVERAGE(R327:R341)</f>
        <v>105.815181774192</v>
      </c>
      <c r="U327" s="95">
        <v>19</v>
      </c>
      <c r="V327" s="177">
        <v>1432.5</v>
      </c>
      <c r="W327" s="177">
        <f>IFERROR(V327/U327,"")</f>
        <v>75.39473684210526</v>
      </c>
      <c r="X327" s="95">
        <f>IFERROR(RANK(W327, W$327:W$341),"")</f>
        <v>5</v>
      </c>
      <c r="Y327" s="447">
        <f>AVERAGE(W327:W341)</f>
        <v>105.98289468988595</v>
      </c>
      <c r="Z327" s="95">
        <v>19</v>
      </c>
      <c r="AA327" s="177">
        <v>1428.705882352941</v>
      </c>
      <c r="AB327" s="177">
        <f>IFERROR(AA327/Z327,"")</f>
        <v>75.19504643962847</v>
      </c>
      <c r="AC327" s="95">
        <f>IFERROR(RANK(AB327, AB$327:AB$341),"")</f>
        <v>5</v>
      </c>
      <c r="AD327" s="447">
        <f>AVERAGE(AB327:AB341)</f>
        <v>106.20789016719986</v>
      </c>
      <c r="AE327" s="95">
        <v>19</v>
      </c>
      <c r="AF327" s="177">
        <v>1431.3669064748201</v>
      </c>
      <c r="AG327" s="177">
        <f>IFERROR(AF327/AE327,"")</f>
        <v>75.335100340780002</v>
      </c>
      <c r="AH327" s="95">
        <f>IFERROR(RANK(AG327, AG$327:AG$341),"")</f>
        <v>5</v>
      </c>
      <c r="AI327" s="447">
        <f>AVERAGE(AG327:AG341)</f>
        <v>105.88142583768523</v>
      </c>
      <c r="AJ327" s="95">
        <v>19</v>
      </c>
      <c r="AK327" s="177">
        <v>1435.833333333333</v>
      </c>
      <c r="AL327" s="177">
        <f>IFERROR(AK327/AJ327,"")</f>
        <v>75.570175438596479</v>
      </c>
      <c r="AM327" s="95">
        <f>IFERROR(RANK(AL327, AL$327:AL$341),"")</f>
        <v>5</v>
      </c>
      <c r="AN327" s="447">
        <f>AVERAGE(AL327:AL341)</f>
        <v>105.93610201398063</v>
      </c>
      <c r="AO327" s="95">
        <v>19</v>
      </c>
      <c r="AP327" s="177">
        <v>1428.1865284974097</v>
      </c>
      <c r="AQ327" s="177">
        <f>IFERROR(AP327/AO327,"")</f>
        <v>75.167712026179458</v>
      </c>
      <c r="AR327" s="95">
        <f>IFERROR(RANK(AQ327, AQ$327:AQ$341),"")</f>
        <v>5</v>
      </c>
      <c r="AS327" s="447">
        <f>AVERAGE(AQ327:AQ341)</f>
        <v>105.75826330584873</v>
      </c>
      <c r="AT327" s="95">
        <v>19</v>
      </c>
      <c r="AU327" s="177">
        <v>1429.2063492063489</v>
      </c>
      <c r="AV327" s="177">
        <f>IFERROR(AU327/AT327,"")</f>
        <v>75.221386800334159</v>
      </c>
      <c r="AW327" s="95">
        <f>IFERROR(RANK(AV327, AV$327:AV$341),"")</f>
        <v>5</v>
      </c>
      <c r="AX327" s="447">
        <f>AVERAGE(AV327:AV341)</f>
        <v>105.80689498892527</v>
      </c>
    </row>
    <row r="328" spans="2:50" hidden="1">
      <c r="B328" s="456"/>
      <c r="C328" s="95">
        <f t="shared" ref="C328:C341" si="342">C308</f>
        <v>2</v>
      </c>
      <c r="D328" s="95" t="s">
        <v>227</v>
      </c>
      <c r="E328" s="95">
        <v>17</v>
      </c>
      <c r="F328" s="95">
        <v>1500</v>
      </c>
      <c r="G328" s="177">
        <f t="shared" si="338"/>
        <v>88.235294117647058</v>
      </c>
      <c r="H328" s="475"/>
      <c r="I328" s="153">
        <f t="shared" si="339"/>
        <v>17</v>
      </c>
      <c r="J328" s="153">
        <f t="shared" si="340"/>
        <v>1429.3729815088061</v>
      </c>
      <c r="K328" s="154">
        <f t="shared" si="341"/>
        <v>84.080763618165065</v>
      </c>
      <c r="L328" s="473"/>
      <c r="M328" s="153">
        <f t="shared" ref="M328:M341" si="343">IFERROR(RANK(K328, K$327:K$341),"")</f>
        <v>4</v>
      </c>
      <c r="N328" s="448"/>
      <c r="O328" s="448"/>
      <c r="P328" s="95">
        <v>17</v>
      </c>
      <c r="Q328" s="177">
        <v>1427.4820143884892</v>
      </c>
      <c r="R328" s="177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47"/>
      <c r="U328" s="95">
        <v>17</v>
      </c>
      <c r="V328" s="177">
        <v>1430.2325581395346</v>
      </c>
      <c r="W328" s="177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47"/>
      <c r="Z328" s="95">
        <v>17</v>
      </c>
      <c r="AA328" s="177">
        <v>1425.0583657587545</v>
      </c>
      <c r="AB328" s="177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47"/>
      <c r="AE328" s="95">
        <v>17</v>
      </c>
      <c r="AF328" s="177">
        <v>1434.3661971830982</v>
      </c>
      <c r="AG328" s="177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47"/>
      <c r="AJ328" s="95">
        <v>17</v>
      </c>
      <c r="AK328" s="177">
        <v>1430.181818181818</v>
      </c>
      <c r="AL328" s="177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47"/>
      <c r="AO328" s="95">
        <v>17</v>
      </c>
      <c r="AP328" s="177">
        <v>1429.1803278688524</v>
      </c>
      <c r="AQ328" s="177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47"/>
      <c r="AT328" s="95">
        <v>17</v>
      </c>
      <c r="AU328" s="177">
        <v>1429.1095890410961</v>
      </c>
      <c r="AV328" s="177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47"/>
    </row>
    <row r="329" spans="2:50" hidden="1">
      <c r="B329" s="456"/>
      <c r="C329" s="95">
        <f t="shared" si="342"/>
        <v>3</v>
      </c>
      <c r="D329" s="95" t="s">
        <v>230</v>
      </c>
      <c r="E329" s="95">
        <v>17</v>
      </c>
      <c r="F329" s="95">
        <v>2000</v>
      </c>
      <c r="G329" s="177">
        <f t="shared" si="338"/>
        <v>117.64705882352941</v>
      </c>
      <c r="H329" s="475"/>
      <c r="I329" s="153">
        <f t="shared" si="339"/>
        <v>17</v>
      </c>
      <c r="J329" s="153">
        <f t="shared" si="340"/>
        <v>1912.7170154768432</v>
      </c>
      <c r="K329" s="154">
        <f t="shared" si="341"/>
        <v>112.5127656162849</v>
      </c>
      <c r="L329" s="473"/>
      <c r="M329" s="153">
        <f t="shared" si="343"/>
        <v>3</v>
      </c>
      <c r="N329" s="448"/>
      <c r="O329" s="448"/>
      <c r="P329" s="95">
        <v>17</v>
      </c>
      <c r="Q329" s="177">
        <v>1910.1369863013695</v>
      </c>
      <c r="R329" s="177">
        <f t="shared" si="344"/>
        <v>112.3609991941982</v>
      </c>
      <c r="S329" s="95">
        <f t="shared" si="345"/>
        <v>2</v>
      </c>
      <c r="T329" s="447"/>
      <c r="U329" s="95">
        <v>17</v>
      </c>
      <c r="V329" s="177">
        <v>1920</v>
      </c>
      <c r="W329" s="177">
        <f t="shared" si="346"/>
        <v>112.94117647058823</v>
      </c>
      <c r="X329" s="95">
        <f t="shared" si="347"/>
        <v>2</v>
      </c>
      <c r="Y329" s="447"/>
      <c r="Z329" s="95">
        <v>17</v>
      </c>
      <c r="AA329" s="177">
        <v>1922.3999999999996</v>
      </c>
      <c r="AB329" s="177">
        <f t="shared" si="348"/>
        <v>113.08235294117645</v>
      </c>
      <c r="AC329" s="95">
        <f t="shared" si="349"/>
        <v>3</v>
      </c>
      <c r="AD329" s="447"/>
      <c r="AE329" s="95">
        <v>17</v>
      </c>
      <c r="AF329" s="177">
        <v>1909.0000000000005</v>
      </c>
      <c r="AG329" s="177">
        <f t="shared" si="350"/>
        <v>112.29411764705885</v>
      </c>
      <c r="AH329" s="95">
        <f t="shared" si="351"/>
        <v>3</v>
      </c>
      <c r="AI329" s="447"/>
      <c r="AJ329" s="95">
        <v>17</v>
      </c>
      <c r="AK329" s="177">
        <v>1903.5483870967748</v>
      </c>
      <c r="AL329" s="177">
        <f t="shared" si="352"/>
        <v>111.9734345351044</v>
      </c>
      <c r="AM329" s="95">
        <f t="shared" si="353"/>
        <v>3</v>
      </c>
      <c r="AN329" s="447"/>
      <c r="AO329" s="95">
        <v>17</v>
      </c>
      <c r="AP329" s="177">
        <v>1908.4337349397592</v>
      </c>
      <c r="AQ329" s="177">
        <f t="shared" si="354"/>
        <v>112.26080793763289</v>
      </c>
      <c r="AR329" s="95">
        <f t="shared" si="355"/>
        <v>2</v>
      </c>
      <c r="AS329" s="447"/>
      <c r="AT329" s="95">
        <v>17</v>
      </c>
      <c r="AU329" s="177">
        <v>1915.5</v>
      </c>
      <c r="AV329" s="177">
        <f t="shared" si="356"/>
        <v>112.67647058823529</v>
      </c>
      <c r="AW329" s="95">
        <f t="shared" si="357"/>
        <v>2</v>
      </c>
      <c r="AX329" s="447"/>
    </row>
    <row r="330" spans="2:50" hidden="1">
      <c r="B330" s="456"/>
      <c r="C330" s="95">
        <f t="shared" si="342"/>
        <v>4</v>
      </c>
      <c r="D330" s="95" t="s">
        <v>231</v>
      </c>
      <c r="E330" s="95">
        <v>17</v>
      </c>
      <c r="F330" s="95">
        <v>2000</v>
      </c>
      <c r="G330" s="177">
        <f t="shared" si="338"/>
        <v>117.64705882352941</v>
      </c>
      <c r="H330" s="475"/>
      <c r="I330" s="153">
        <f>IFERROR(AVERAGE(P330,U330,Z330,AE330,AJ330,AO330,AT330),"")</f>
        <v>17</v>
      </c>
      <c r="J330" s="153">
        <f>IFERROR(AVERAGE(Q330,V330,AA330,AF330,AK330,AP330,AU330),"")</f>
        <v>1912.7384447850288</v>
      </c>
      <c r="K330" s="154">
        <f>IFERROR(AVERAGE(R330,W330,AB330,AG330,AL330,AQ330,AV330),"")</f>
        <v>112.51402616382521</v>
      </c>
      <c r="L330" s="473"/>
      <c r="M330" s="153">
        <f t="shared" si="343"/>
        <v>2</v>
      </c>
      <c r="N330" s="448"/>
      <c r="O330" s="448"/>
      <c r="P330" s="95">
        <v>17</v>
      </c>
      <c r="Q330" s="177">
        <v>1902.0779220779229</v>
      </c>
      <c r="R330" s="177">
        <f t="shared" si="344"/>
        <v>111.886936592819</v>
      </c>
      <c r="S330" s="95">
        <f t="shared" si="345"/>
        <v>3</v>
      </c>
      <c r="T330" s="447"/>
      <c r="U330" s="95">
        <v>17</v>
      </c>
      <c r="V330" s="177">
        <v>1904.9999999999993</v>
      </c>
      <c r="W330" s="177">
        <f t="shared" si="346"/>
        <v>112.05882352941173</v>
      </c>
      <c r="X330" s="95">
        <f t="shared" si="347"/>
        <v>3</v>
      </c>
      <c r="Y330" s="447"/>
      <c r="Z330" s="95">
        <v>17</v>
      </c>
      <c r="AA330" s="177">
        <v>1926.0000000000009</v>
      </c>
      <c r="AB330" s="177">
        <f t="shared" si="348"/>
        <v>113.29411764705888</v>
      </c>
      <c r="AC330" s="95">
        <f t="shared" si="349"/>
        <v>2</v>
      </c>
      <c r="AD330" s="447"/>
      <c r="AE330" s="95">
        <v>17</v>
      </c>
      <c r="AF330" s="177">
        <v>1924.5454545454547</v>
      </c>
      <c r="AG330" s="177">
        <f t="shared" si="350"/>
        <v>113.20855614973263</v>
      </c>
      <c r="AH330" s="95">
        <f t="shared" si="351"/>
        <v>2</v>
      </c>
      <c r="AI330" s="447"/>
      <c r="AJ330" s="95">
        <v>17</v>
      </c>
      <c r="AK330" s="177">
        <v>1909.5652173913043</v>
      </c>
      <c r="AL330" s="177">
        <f t="shared" si="352"/>
        <v>112.32736572890025</v>
      </c>
      <c r="AM330" s="95">
        <f t="shared" si="353"/>
        <v>2</v>
      </c>
      <c r="AN330" s="447"/>
      <c r="AO330" s="95">
        <v>17</v>
      </c>
      <c r="AP330" s="177">
        <v>1908.409090909091</v>
      </c>
      <c r="AQ330" s="177">
        <f t="shared" si="354"/>
        <v>112.25935828877006</v>
      </c>
      <c r="AR330" s="95">
        <f t="shared" si="355"/>
        <v>3</v>
      </c>
      <c r="AS330" s="447"/>
      <c r="AT330" s="95">
        <v>17</v>
      </c>
      <c r="AU330" s="177">
        <v>1913.571428571428</v>
      </c>
      <c r="AV330" s="177">
        <f t="shared" si="356"/>
        <v>112.56302521008399</v>
      </c>
      <c r="AW330" s="95">
        <f t="shared" si="357"/>
        <v>3</v>
      </c>
      <c r="AX330" s="447"/>
    </row>
    <row r="331" spans="2:50" hidden="1">
      <c r="B331" s="456"/>
      <c r="C331" s="95">
        <f t="shared" si="342"/>
        <v>5</v>
      </c>
      <c r="D331" s="95" t="s">
        <v>232</v>
      </c>
      <c r="E331" s="95">
        <v>8</v>
      </c>
      <c r="F331" s="95">
        <v>1500</v>
      </c>
      <c r="G331" s="177">
        <f t="shared" si="338"/>
        <v>187.5</v>
      </c>
      <c r="H331" s="475"/>
      <c r="I331" s="153">
        <f t="shared" ref="I331:I341" si="358">IFERROR(AVERAGE(P331,U331,Z331,AE331,AJ331,AO331,AT331),"")</f>
        <v>8</v>
      </c>
      <c r="J331" s="153">
        <f t="shared" ref="J331:J341" si="359">IFERROR(AVERAGE(Q331,V331,AA331,AF331,AK331,AP331,AU331),"")</f>
        <v>1433.7412108976132</v>
      </c>
      <c r="K331" s="154">
        <f t="shared" ref="K331:K341" si="360">IFERROR(AVERAGE(R331,W331,AB331,AG331,AL331,AQ331,AV331),"")</f>
        <v>179.21765136220165</v>
      </c>
      <c r="L331" s="473"/>
      <c r="M331" s="153">
        <f t="shared" si="343"/>
        <v>1</v>
      </c>
      <c r="N331" s="448"/>
      <c r="O331" s="448"/>
      <c r="P331" s="95">
        <v>8</v>
      </c>
      <c r="Q331" s="177">
        <v>1433.1707317073174</v>
      </c>
      <c r="R331" s="177">
        <f t="shared" si="344"/>
        <v>179.14634146341467</v>
      </c>
      <c r="S331" s="95">
        <f t="shared" si="345"/>
        <v>1</v>
      </c>
      <c r="T331" s="447"/>
      <c r="U331" s="95">
        <v>8</v>
      </c>
      <c r="V331" s="177">
        <v>1431.8400000000001</v>
      </c>
      <c r="W331" s="177">
        <f t="shared" si="346"/>
        <v>178.98000000000002</v>
      </c>
      <c r="X331" s="95">
        <f t="shared" si="347"/>
        <v>1</v>
      </c>
      <c r="Y331" s="447"/>
      <c r="Z331" s="95">
        <v>8</v>
      </c>
      <c r="AA331" s="177">
        <v>1438.0952380952383</v>
      </c>
      <c r="AB331" s="177">
        <f t="shared" si="348"/>
        <v>179.76190476190479</v>
      </c>
      <c r="AC331" s="95">
        <f t="shared" si="349"/>
        <v>1</v>
      </c>
      <c r="AD331" s="447"/>
      <c r="AE331" s="95">
        <v>8</v>
      </c>
      <c r="AF331" s="177">
        <v>1430.1818181818185</v>
      </c>
      <c r="AG331" s="177">
        <f t="shared" si="350"/>
        <v>178.77272727272731</v>
      </c>
      <c r="AH331" s="95">
        <f t="shared" si="351"/>
        <v>1</v>
      </c>
      <c r="AI331" s="447"/>
      <c r="AJ331" s="95">
        <v>8</v>
      </c>
      <c r="AK331" s="177">
        <v>1437.3451327433634</v>
      </c>
      <c r="AL331" s="177">
        <f t="shared" si="352"/>
        <v>179.66814159292042</v>
      </c>
      <c r="AM331" s="95">
        <f t="shared" si="353"/>
        <v>1</v>
      </c>
      <c r="AN331" s="447"/>
      <c r="AO331" s="95">
        <v>8</v>
      </c>
      <c r="AP331" s="177">
        <v>1435.555555555555</v>
      </c>
      <c r="AQ331" s="177">
        <f t="shared" si="354"/>
        <v>179.44444444444437</v>
      </c>
      <c r="AR331" s="95">
        <f t="shared" si="355"/>
        <v>1</v>
      </c>
      <c r="AS331" s="447"/>
      <c r="AT331" s="95">
        <v>8</v>
      </c>
      <c r="AU331" s="177">
        <v>1429.9999999999995</v>
      </c>
      <c r="AV331" s="177">
        <f t="shared" si="356"/>
        <v>178.74999999999994</v>
      </c>
      <c r="AW331" s="95">
        <f t="shared" si="357"/>
        <v>1</v>
      </c>
      <c r="AX331" s="447"/>
    </row>
    <row r="332" spans="2:50" hidden="1">
      <c r="B332" s="456"/>
      <c r="C332" s="95">
        <f t="shared" si="342"/>
        <v>6</v>
      </c>
      <c r="D332" s="95" t="s">
        <v>233</v>
      </c>
      <c r="E332" s="95">
        <v>20</v>
      </c>
      <c r="F332" s="95">
        <v>1500</v>
      </c>
      <c r="G332" s="177">
        <f t="shared" si="338"/>
        <v>75</v>
      </c>
      <c r="H332" s="475"/>
      <c r="I332" s="153">
        <f t="shared" si="358"/>
        <v>20</v>
      </c>
      <c r="J332" s="153">
        <f t="shared" si="359"/>
        <v>1437.3700348278239</v>
      </c>
      <c r="K332" s="154">
        <f t="shared" si="360"/>
        <v>71.868501741391199</v>
      </c>
      <c r="L332" s="473"/>
      <c r="M332" s="153">
        <f t="shared" si="343"/>
        <v>6</v>
      </c>
      <c r="N332" s="448"/>
      <c r="O332" s="448"/>
      <c r="P332" s="95">
        <v>20</v>
      </c>
      <c r="Q332" s="177">
        <v>1448.7096774193553</v>
      </c>
      <c r="R332" s="177">
        <f t="shared" si="344"/>
        <v>72.435483870967772</v>
      </c>
      <c r="S332" s="95">
        <f t="shared" si="345"/>
        <v>6</v>
      </c>
      <c r="T332" s="447"/>
      <c r="U332" s="95">
        <v>20</v>
      </c>
      <c r="V332" s="177">
        <v>1447.8260869565227</v>
      </c>
      <c r="W332" s="177">
        <f t="shared" si="346"/>
        <v>72.391304347826136</v>
      </c>
      <c r="X332" s="95">
        <f t="shared" si="347"/>
        <v>6</v>
      </c>
      <c r="Y332" s="447"/>
      <c r="Z332" s="95">
        <v>20</v>
      </c>
      <c r="AA332" s="177">
        <v>1441.7391304347836</v>
      </c>
      <c r="AB332" s="177">
        <f t="shared" si="348"/>
        <v>72.086956521739182</v>
      </c>
      <c r="AC332" s="95">
        <f t="shared" si="349"/>
        <v>6</v>
      </c>
      <c r="AD332" s="447"/>
      <c r="AE332" s="95">
        <v>20</v>
      </c>
      <c r="AF332" s="177">
        <v>1426.0714285714284</v>
      </c>
      <c r="AG332" s="177">
        <f t="shared" si="350"/>
        <v>71.303571428571416</v>
      </c>
      <c r="AH332" s="95">
        <f t="shared" si="351"/>
        <v>6</v>
      </c>
      <c r="AI332" s="447"/>
      <c r="AJ332" s="95">
        <v>20</v>
      </c>
      <c r="AK332" s="177">
        <v>1438.9830508474579</v>
      </c>
      <c r="AL332" s="177">
        <f t="shared" si="352"/>
        <v>71.9491525423729</v>
      </c>
      <c r="AM332" s="95">
        <f t="shared" si="353"/>
        <v>6</v>
      </c>
      <c r="AN332" s="447"/>
      <c r="AO332" s="95">
        <v>20</v>
      </c>
      <c r="AP332" s="177">
        <v>1426.9565217391314</v>
      </c>
      <c r="AQ332" s="177">
        <f t="shared" si="354"/>
        <v>71.347826086956573</v>
      </c>
      <c r="AR332" s="95">
        <f t="shared" si="355"/>
        <v>6</v>
      </c>
      <c r="AS332" s="447"/>
      <c r="AT332" s="95">
        <v>20</v>
      </c>
      <c r="AU332" s="177">
        <v>1431.3043478260879</v>
      </c>
      <c r="AV332" s="177">
        <f t="shared" si="356"/>
        <v>71.565217391304401</v>
      </c>
      <c r="AW332" s="95">
        <f t="shared" si="357"/>
        <v>6</v>
      </c>
      <c r="AX332" s="447"/>
    </row>
    <row r="333" spans="2:50" hidden="1">
      <c r="B333" s="456"/>
      <c r="C333" s="95">
        <f t="shared" si="342"/>
        <v>7</v>
      </c>
      <c r="D333" s="95"/>
      <c r="E333" s="95"/>
      <c r="F333" s="95"/>
      <c r="G333" s="95"/>
      <c r="H333" s="475"/>
      <c r="I333" s="153" t="str">
        <f t="shared" si="358"/>
        <v/>
      </c>
      <c r="J333" s="153" t="str">
        <f t="shared" si="359"/>
        <v/>
      </c>
      <c r="K333" s="154" t="str">
        <f t="shared" si="360"/>
        <v/>
      </c>
      <c r="L333" s="473"/>
      <c r="M333" s="153" t="str">
        <f t="shared" si="343"/>
        <v/>
      </c>
      <c r="N333" s="448"/>
      <c r="O333" s="448"/>
      <c r="P333" s="95"/>
      <c r="Q333" s="177"/>
      <c r="R333" s="177" t="str">
        <f t="shared" si="344"/>
        <v/>
      </c>
      <c r="S333" s="95" t="str">
        <f t="shared" si="345"/>
        <v/>
      </c>
      <c r="T333" s="447"/>
      <c r="U333" s="95"/>
      <c r="V333" s="177"/>
      <c r="W333" s="177" t="str">
        <f t="shared" si="346"/>
        <v/>
      </c>
      <c r="X333" s="95" t="str">
        <f t="shared" si="347"/>
        <v/>
      </c>
      <c r="Y333" s="447"/>
      <c r="Z333" s="95"/>
      <c r="AA333" s="177"/>
      <c r="AB333" s="177" t="str">
        <f t="shared" si="348"/>
        <v/>
      </c>
      <c r="AC333" s="95" t="str">
        <f t="shared" si="349"/>
        <v/>
      </c>
      <c r="AD333" s="447"/>
      <c r="AE333" s="95"/>
      <c r="AF333" s="177"/>
      <c r="AG333" s="177" t="str">
        <f t="shared" si="350"/>
        <v/>
      </c>
      <c r="AH333" s="95" t="str">
        <f t="shared" si="351"/>
        <v/>
      </c>
      <c r="AI333" s="447"/>
      <c r="AJ333" s="95"/>
      <c r="AK333" s="177"/>
      <c r="AL333" s="177" t="str">
        <f t="shared" si="352"/>
        <v/>
      </c>
      <c r="AM333" s="95" t="str">
        <f t="shared" si="353"/>
        <v/>
      </c>
      <c r="AN333" s="447"/>
      <c r="AO333" s="95"/>
      <c r="AP333" s="177"/>
      <c r="AQ333" s="177" t="str">
        <f t="shared" si="354"/>
        <v/>
      </c>
      <c r="AR333" s="95" t="str">
        <f t="shared" si="355"/>
        <v/>
      </c>
      <c r="AS333" s="447"/>
      <c r="AT333" s="95"/>
      <c r="AU333" s="177"/>
      <c r="AV333" s="177" t="str">
        <f t="shared" si="356"/>
        <v/>
      </c>
      <c r="AW333" s="95" t="str">
        <f t="shared" si="357"/>
        <v/>
      </c>
      <c r="AX333" s="447"/>
    </row>
    <row r="334" spans="2:50" hidden="1">
      <c r="B334" s="456"/>
      <c r="C334" s="95">
        <f t="shared" si="342"/>
        <v>8</v>
      </c>
      <c r="D334" s="95"/>
      <c r="E334" s="95"/>
      <c r="F334" s="95"/>
      <c r="G334" s="95"/>
      <c r="H334" s="475"/>
      <c r="I334" s="153" t="str">
        <f t="shared" si="358"/>
        <v/>
      </c>
      <c r="J334" s="153" t="str">
        <f t="shared" si="359"/>
        <v/>
      </c>
      <c r="K334" s="154" t="str">
        <f t="shared" si="360"/>
        <v/>
      </c>
      <c r="L334" s="473"/>
      <c r="M334" s="153" t="str">
        <f t="shared" si="343"/>
        <v/>
      </c>
      <c r="N334" s="448"/>
      <c r="O334" s="448"/>
      <c r="P334" s="95"/>
      <c r="Q334" s="177"/>
      <c r="R334" s="177" t="str">
        <f t="shared" si="344"/>
        <v/>
      </c>
      <c r="S334" s="95" t="str">
        <f t="shared" si="345"/>
        <v/>
      </c>
      <c r="T334" s="447"/>
      <c r="U334" s="95"/>
      <c r="V334" s="177"/>
      <c r="W334" s="177" t="str">
        <f t="shared" si="346"/>
        <v/>
      </c>
      <c r="X334" s="95" t="str">
        <f t="shared" si="347"/>
        <v/>
      </c>
      <c r="Y334" s="447"/>
      <c r="Z334" s="95"/>
      <c r="AA334" s="177"/>
      <c r="AB334" s="177" t="str">
        <f t="shared" si="348"/>
        <v/>
      </c>
      <c r="AC334" s="95" t="str">
        <f t="shared" si="349"/>
        <v/>
      </c>
      <c r="AD334" s="447"/>
      <c r="AE334" s="95"/>
      <c r="AF334" s="177"/>
      <c r="AG334" s="177" t="str">
        <f t="shared" si="350"/>
        <v/>
      </c>
      <c r="AH334" s="95" t="str">
        <f t="shared" si="351"/>
        <v/>
      </c>
      <c r="AI334" s="447"/>
      <c r="AJ334" s="95"/>
      <c r="AK334" s="177"/>
      <c r="AL334" s="177" t="str">
        <f t="shared" si="352"/>
        <v/>
      </c>
      <c r="AM334" s="95" t="str">
        <f t="shared" si="353"/>
        <v/>
      </c>
      <c r="AN334" s="447"/>
      <c r="AO334" s="95"/>
      <c r="AP334" s="177"/>
      <c r="AQ334" s="177" t="str">
        <f t="shared" si="354"/>
        <v/>
      </c>
      <c r="AR334" s="95" t="str">
        <f t="shared" si="355"/>
        <v/>
      </c>
      <c r="AS334" s="447"/>
      <c r="AT334" s="95"/>
      <c r="AU334" s="177"/>
      <c r="AV334" s="177" t="str">
        <f t="shared" si="356"/>
        <v/>
      </c>
      <c r="AW334" s="95" t="str">
        <f t="shared" si="357"/>
        <v/>
      </c>
      <c r="AX334" s="447"/>
    </row>
    <row r="335" spans="2:50" hidden="1">
      <c r="B335" s="456"/>
      <c r="C335" s="95">
        <f t="shared" si="342"/>
        <v>9</v>
      </c>
      <c r="D335" s="95"/>
      <c r="E335" s="95"/>
      <c r="F335" s="95"/>
      <c r="G335" s="95"/>
      <c r="H335" s="475"/>
      <c r="I335" s="153" t="str">
        <f t="shared" si="358"/>
        <v/>
      </c>
      <c r="J335" s="153" t="str">
        <f t="shared" si="359"/>
        <v/>
      </c>
      <c r="K335" s="154" t="str">
        <f t="shared" si="360"/>
        <v/>
      </c>
      <c r="L335" s="473"/>
      <c r="M335" s="153" t="str">
        <f t="shared" si="343"/>
        <v/>
      </c>
      <c r="N335" s="448"/>
      <c r="O335" s="448"/>
      <c r="P335" s="95"/>
      <c r="Q335" s="177"/>
      <c r="R335" s="177" t="str">
        <f t="shared" si="344"/>
        <v/>
      </c>
      <c r="S335" s="95" t="str">
        <f t="shared" si="345"/>
        <v/>
      </c>
      <c r="T335" s="447"/>
      <c r="U335" s="95"/>
      <c r="V335" s="177"/>
      <c r="W335" s="177" t="str">
        <f t="shared" si="346"/>
        <v/>
      </c>
      <c r="X335" s="95" t="str">
        <f t="shared" si="347"/>
        <v/>
      </c>
      <c r="Y335" s="447"/>
      <c r="Z335" s="95"/>
      <c r="AA335" s="177"/>
      <c r="AB335" s="177" t="str">
        <f t="shared" si="348"/>
        <v/>
      </c>
      <c r="AC335" s="95" t="str">
        <f t="shared" si="349"/>
        <v/>
      </c>
      <c r="AD335" s="447"/>
      <c r="AE335" s="95"/>
      <c r="AF335" s="177"/>
      <c r="AG335" s="177" t="str">
        <f t="shared" si="350"/>
        <v/>
      </c>
      <c r="AH335" s="95" t="str">
        <f t="shared" si="351"/>
        <v/>
      </c>
      <c r="AI335" s="447"/>
      <c r="AJ335" s="95"/>
      <c r="AK335" s="177"/>
      <c r="AL335" s="177" t="str">
        <f t="shared" si="352"/>
        <v/>
      </c>
      <c r="AM335" s="95" t="str">
        <f t="shared" si="353"/>
        <v/>
      </c>
      <c r="AN335" s="447"/>
      <c r="AO335" s="95"/>
      <c r="AP335" s="177"/>
      <c r="AQ335" s="177" t="str">
        <f t="shared" si="354"/>
        <v/>
      </c>
      <c r="AR335" s="95" t="str">
        <f t="shared" si="355"/>
        <v/>
      </c>
      <c r="AS335" s="447"/>
      <c r="AT335" s="95"/>
      <c r="AU335" s="177"/>
      <c r="AV335" s="177" t="str">
        <f t="shared" si="356"/>
        <v/>
      </c>
      <c r="AW335" s="95" t="str">
        <f t="shared" si="357"/>
        <v/>
      </c>
      <c r="AX335" s="447"/>
    </row>
    <row r="336" spans="2:50" hidden="1">
      <c r="B336" s="456"/>
      <c r="C336" s="95">
        <f t="shared" si="342"/>
        <v>10</v>
      </c>
      <c r="D336" s="95"/>
      <c r="E336" s="95"/>
      <c r="F336" s="95"/>
      <c r="G336" s="95"/>
      <c r="H336" s="475"/>
      <c r="I336" s="153" t="str">
        <f t="shared" si="358"/>
        <v/>
      </c>
      <c r="J336" s="153" t="str">
        <f t="shared" si="359"/>
        <v/>
      </c>
      <c r="K336" s="154" t="str">
        <f t="shared" si="360"/>
        <v/>
      </c>
      <c r="L336" s="473"/>
      <c r="M336" s="153" t="str">
        <f t="shared" si="343"/>
        <v/>
      </c>
      <c r="N336" s="448"/>
      <c r="O336" s="448"/>
      <c r="P336" s="95"/>
      <c r="Q336" s="177"/>
      <c r="R336" s="177" t="str">
        <f t="shared" si="344"/>
        <v/>
      </c>
      <c r="S336" s="95" t="str">
        <f t="shared" si="345"/>
        <v/>
      </c>
      <c r="T336" s="447"/>
      <c r="U336" s="95"/>
      <c r="V336" s="177"/>
      <c r="W336" s="177" t="str">
        <f t="shared" si="346"/>
        <v/>
      </c>
      <c r="X336" s="95" t="str">
        <f t="shared" si="347"/>
        <v/>
      </c>
      <c r="Y336" s="447"/>
      <c r="Z336" s="95"/>
      <c r="AA336" s="177"/>
      <c r="AB336" s="177" t="str">
        <f t="shared" si="348"/>
        <v/>
      </c>
      <c r="AC336" s="95" t="str">
        <f t="shared" si="349"/>
        <v/>
      </c>
      <c r="AD336" s="447"/>
      <c r="AE336" s="95"/>
      <c r="AF336" s="177"/>
      <c r="AG336" s="177" t="str">
        <f t="shared" si="350"/>
        <v/>
      </c>
      <c r="AH336" s="95" t="str">
        <f t="shared" si="351"/>
        <v/>
      </c>
      <c r="AI336" s="447"/>
      <c r="AJ336" s="95"/>
      <c r="AK336" s="177"/>
      <c r="AL336" s="177" t="str">
        <f t="shared" si="352"/>
        <v/>
      </c>
      <c r="AM336" s="95" t="str">
        <f t="shared" si="353"/>
        <v/>
      </c>
      <c r="AN336" s="447"/>
      <c r="AO336" s="95"/>
      <c r="AP336" s="177"/>
      <c r="AQ336" s="177" t="str">
        <f t="shared" si="354"/>
        <v/>
      </c>
      <c r="AR336" s="95" t="str">
        <f t="shared" si="355"/>
        <v/>
      </c>
      <c r="AS336" s="447"/>
      <c r="AT336" s="95"/>
      <c r="AU336" s="177"/>
      <c r="AV336" s="177" t="str">
        <f t="shared" si="356"/>
        <v/>
      </c>
      <c r="AW336" s="95" t="str">
        <f t="shared" si="357"/>
        <v/>
      </c>
      <c r="AX336" s="447"/>
    </row>
    <row r="337" spans="2:50" hidden="1">
      <c r="B337" s="456"/>
      <c r="C337" s="95">
        <f t="shared" si="342"/>
        <v>11</v>
      </c>
      <c r="D337" s="95"/>
      <c r="E337" s="95"/>
      <c r="F337" s="95"/>
      <c r="G337" s="95"/>
      <c r="H337" s="475"/>
      <c r="I337" s="153" t="str">
        <f t="shared" si="358"/>
        <v/>
      </c>
      <c r="J337" s="153" t="str">
        <f t="shared" si="359"/>
        <v/>
      </c>
      <c r="K337" s="154" t="str">
        <f t="shared" si="360"/>
        <v/>
      </c>
      <c r="L337" s="473"/>
      <c r="M337" s="153" t="str">
        <f t="shared" si="343"/>
        <v/>
      </c>
      <c r="N337" s="448"/>
      <c r="O337" s="448"/>
      <c r="P337" s="95"/>
      <c r="Q337" s="177"/>
      <c r="R337" s="177" t="str">
        <f t="shared" si="344"/>
        <v/>
      </c>
      <c r="S337" s="95" t="str">
        <f t="shared" si="345"/>
        <v/>
      </c>
      <c r="T337" s="447"/>
      <c r="U337" s="95"/>
      <c r="V337" s="177"/>
      <c r="W337" s="177" t="str">
        <f t="shared" si="346"/>
        <v/>
      </c>
      <c r="X337" s="95" t="str">
        <f t="shared" si="347"/>
        <v/>
      </c>
      <c r="Y337" s="447"/>
      <c r="Z337" s="95"/>
      <c r="AA337" s="177"/>
      <c r="AB337" s="177" t="str">
        <f t="shared" si="348"/>
        <v/>
      </c>
      <c r="AC337" s="95" t="str">
        <f t="shared" si="349"/>
        <v/>
      </c>
      <c r="AD337" s="447"/>
      <c r="AE337" s="95"/>
      <c r="AF337" s="177"/>
      <c r="AG337" s="177" t="str">
        <f t="shared" si="350"/>
        <v/>
      </c>
      <c r="AH337" s="95" t="str">
        <f t="shared" si="351"/>
        <v/>
      </c>
      <c r="AI337" s="447"/>
      <c r="AJ337" s="95"/>
      <c r="AK337" s="177"/>
      <c r="AL337" s="177" t="str">
        <f t="shared" si="352"/>
        <v/>
      </c>
      <c r="AM337" s="95" t="str">
        <f t="shared" si="353"/>
        <v/>
      </c>
      <c r="AN337" s="447"/>
      <c r="AO337" s="95"/>
      <c r="AP337" s="177"/>
      <c r="AQ337" s="177" t="str">
        <f t="shared" si="354"/>
        <v/>
      </c>
      <c r="AR337" s="95" t="str">
        <f t="shared" si="355"/>
        <v/>
      </c>
      <c r="AS337" s="447"/>
      <c r="AT337" s="95"/>
      <c r="AU337" s="177"/>
      <c r="AV337" s="177" t="str">
        <f t="shared" si="356"/>
        <v/>
      </c>
      <c r="AW337" s="95" t="str">
        <f t="shared" si="357"/>
        <v/>
      </c>
      <c r="AX337" s="447"/>
    </row>
    <row r="338" spans="2:50" hidden="1">
      <c r="B338" s="456"/>
      <c r="C338" s="95">
        <f t="shared" si="342"/>
        <v>12</v>
      </c>
      <c r="D338" s="95"/>
      <c r="E338" s="95"/>
      <c r="F338" s="95"/>
      <c r="G338" s="95"/>
      <c r="H338" s="475"/>
      <c r="I338" s="153" t="str">
        <f t="shared" si="358"/>
        <v/>
      </c>
      <c r="J338" s="153" t="str">
        <f t="shared" si="359"/>
        <v/>
      </c>
      <c r="K338" s="154" t="str">
        <f t="shared" si="360"/>
        <v/>
      </c>
      <c r="L338" s="473"/>
      <c r="M338" s="153" t="str">
        <f t="shared" si="343"/>
        <v/>
      </c>
      <c r="N338" s="448"/>
      <c r="O338" s="448"/>
      <c r="P338" s="95"/>
      <c r="Q338" s="177"/>
      <c r="R338" s="177" t="str">
        <f t="shared" si="344"/>
        <v/>
      </c>
      <c r="S338" s="95" t="str">
        <f t="shared" si="345"/>
        <v/>
      </c>
      <c r="T338" s="447"/>
      <c r="U338" s="95"/>
      <c r="V338" s="177"/>
      <c r="W338" s="177" t="str">
        <f t="shared" si="346"/>
        <v/>
      </c>
      <c r="X338" s="95" t="str">
        <f t="shared" si="347"/>
        <v/>
      </c>
      <c r="Y338" s="447"/>
      <c r="Z338" s="95"/>
      <c r="AA338" s="177"/>
      <c r="AB338" s="177" t="str">
        <f t="shared" si="348"/>
        <v/>
      </c>
      <c r="AC338" s="95" t="str">
        <f t="shared" si="349"/>
        <v/>
      </c>
      <c r="AD338" s="447"/>
      <c r="AE338" s="95"/>
      <c r="AF338" s="177"/>
      <c r="AG338" s="177" t="str">
        <f t="shared" si="350"/>
        <v/>
      </c>
      <c r="AH338" s="95" t="str">
        <f t="shared" si="351"/>
        <v/>
      </c>
      <c r="AI338" s="447"/>
      <c r="AJ338" s="95"/>
      <c r="AK338" s="177"/>
      <c r="AL338" s="177" t="str">
        <f t="shared" si="352"/>
        <v/>
      </c>
      <c r="AM338" s="95" t="str">
        <f t="shared" si="353"/>
        <v/>
      </c>
      <c r="AN338" s="447"/>
      <c r="AO338" s="95"/>
      <c r="AP338" s="177"/>
      <c r="AQ338" s="177" t="str">
        <f t="shared" si="354"/>
        <v/>
      </c>
      <c r="AR338" s="95" t="str">
        <f t="shared" si="355"/>
        <v/>
      </c>
      <c r="AS338" s="447"/>
      <c r="AT338" s="95"/>
      <c r="AU338" s="177"/>
      <c r="AV338" s="177" t="str">
        <f t="shared" si="356"/>
        <v/>
      </c>
      <c r="AW338" s="95" t="str">
        <f t="shared" si="357"/>
        <v/>
      </c>
      <c r="AX338" s="447"/>
    </row>
    <row r="339" spans="2:50" hidden="1">
      <c r="B339" s="456"/>
      <c r="C339" s="95">
        <f t="shared" si="342"/>
        <v>13</v>
      </c>
      <c r="D339" s="95"/>
      <c r="E339" s="95"/>
      <c r="F339" s="95"/>
      <c r="G339" s="95"/>
      <c r="H339" s="475"/>
      <c r="I339" s="153" t="str">
        <f t="shared" si="358"/>
        <v/>
      </c>
      <c r="J339" s="153" t="str">
        <f t="shared" si="359"/>
        <v/>
      </c>
      <c r="K339" s="154" t="str">
        <f t="shared" si="360"/>
        <v/>
      </c>
      <c r="L339" s="473"/>
      <c r="M339" s="153" t="str">
        <f t="shared" si="343"/>
        <v/>
      </c>
      <c r="N339" s="448"/>
      <c r="O339" s="448"/>
      <c r="P339" s="95"/>
      <c r="Q339" s="177"/>
      <c r="R339" s="177" t="str">
        <f t="shared" si="344"/>
        <v/>
      </c>
      <c r="S339" s="95" t="str">
        <f t="shared" si="345"/>
        <v/>
      </c>
      <c r="T339" s="447"/>
      <c r="U339" s="95"/>
      <c r="V339" s="177"/>
      <c r="W339" s="177" t="str">
        <f t="shared" si="346"/>
        <v/>
      </c>
      <c r="X339" s="95" t="str">
        <f t="shared" si="347"/>
        <v/>
      </c>
      <c r="Y339" s="447"/>
      <c r="Z339" s="95"/>
      <c r="AA339" s="177"/>
      <c r="AB339" s="177" t="str">
        <f t="shared" si="348"/>
        <v/>
      </c>
      <c r="AC339" s="95" t="str">
        <f t="shared" si="349"/>
        <v/>
      </c>
      <c r="AD339" s="447"/>
      <c r="AE339" s="95"/>
      <c r="AF339" s="177"/>
      <c r="AG339" s="177" t="str">
        <f t="shared" si="350"/>
        <v/>
      </c>
      <c r="AH339" s="95" t="str">
        <f t="shared" si="351"/>
        <v/>
      </c>
      <c r="AI339" s="447"/>
      <c r="AJ339" s="95"/>
      <c r="AK339" s="177"/>
      <c r="AL339" s="177" t="str">
        <f t="shared" si="352"/>
        <v/>
      </c>
      <c r="AM339" s="95" t="str">
        <f t="shared" si="353"/>
        <v/>
      </c>
      <c r="AN339" s="447"/>
      <c r="AO339" s="95"/>
      <c r="AP339" s="177"/>
      <c r="AQ339" s="177" t="str">
        <f t="shared" si="354"/>
        <v/>
      </c>
      <c r="AR339" s="95" t="str">
        <f t="shared" si="355"/>
        <v/>
      </c>
      <c r="AS339" s="447"/>
      <c r="AT339" s="95"/>
      <c r="AU339" s="177"/>
      <c r="AV339" s="177" t="str">
        <f t="shared" si="356"/>
        <v/>
      </c>
      <c r="AW339" s="95" t="str">
        <f t="shared" si="357"/>
        <v/>
      </c>
      <c r="AX339" s="447"/>
    </row>
    <row r="340" spans="2:50" hidden="1">
      <c r="B340" s="456"/>
      <c r="C340" s="95">
        <f t="shared" si="342"/>
        <v>14</v>
      </c>
      <c r="D340" s="95"/>
      <c r="E340" s="95"/>
      <c r="F340" s="95"/>
      <c r="G340" s="95"/>
      <c r="H340" s="475"/>
      <c r="I340" s="153" t="str">
        <f t="shared" si="358"/>
        <v/>
      </c>
      <c r="J340" s="153" t="str">
        <f t="shared" si="359"/>
        <v/>
      </c>
      <c r="K340" s="154" t="str">
        <f t="shared" si="360"/>
        <v/>
      </c>
      <c r="L340" s="473"/>
      <c r="M340" s="153" t="str">
        <f t="shared" si="343"/>
        <v/>
      </c>
      <c r="N340" s="448"/>
      <c r="O340" s="448"/>
      <c r="P340" s="95"/>
      <c r="Q340" s="177"/>
      <c r="R340" s="177" t="str">
        <f t="shared" si="344"/>
        <v/>
      </c>
      <c r="S340" s="95" t="str">
        <f t="shared" si="345"/>
        <v/>
      </c>
      <c r="T340" s="447"/>
      <c r="U340" s="95"/>
      <c r="V340" s="177"/>
      <c r="W340" s="177" t="str">
        <f t="shared" si="346"/>
        <v/>
      </c>
      <c r="X340" s="95" t="str">
        <f t="shared" si="347"/>
        <v/>
      </c>
      <c r="Y340" s="447"/>
      <c r="Z340" s="95"/>
      <c r="AA340" s="177"/>
      <c r="AB340" s="177" t="str">
        <f t="shared" si="348"/>
        <v/>
      </c>
      <c r="AC340" s="95" t="str">
        <f t="shared" si="349"/>
        <v/>
      </c>
      <c r="AD340" s="447"/>
      <c r="AE340" s="95"/>
      <c r="AF340" s="177"/>
      <c r="AG340" s="177" t="str">
        <f t="shared" si="350"/>
        <v/>
      </c>
      <c r="AH340" s="95" t="str">
        <f t="shared" si="351"/>
        <v/>
      </c>
      <c r="AI340" s="447"/>
      <c r="AJ340" s="95"/>
      <c r="AK340" s="177"/>
      <c r="AL340" s="177" t="str">
        <f t="shared" si="352"/>
        <v/>
      </c>
      <c r="AM340" s="95" t="str">
        <f t="shared" si="353"/>
        <v/>
      </c>
      <c r="AN340" s="447"/>
      <c r="AO340" s="95"/>
      <c r="AP340" s="177"/>
      <c r="AQ340" s="177" t="str">
        <f t="shared" si="354"/>
        <v/>
      </c>
      <c r="AR340" s="95" t="str">
        <f t="shared" si="355"/>
        <v/>
      </c>
      <c r="AS340" s="447"/>
      <c r="AT340" s="95"/>
      <c r="AU340" s="177"/>
      <c r="AV340" s="177" t="str">
        <f t="shared" si="356"/>
        <v/>
      </c>
      <c r="AW340" s="95" t="str">
        <f t="shared" si="357"/>
        <v/>
      </c>
      <c r="AX340" s="447"/>
    </row>
    <row r="341" spans="2:50" hidden="1">
      <c r="B341" s="456"/>
      <c r="C341" s="95">
        <f t="shared" si="342"/>
        <v>15</v>
      </c>
      <c r="D341" s="95"/>
      <c r="E341" s="95"/>
      <c r="F341" s="95"/>
      <c r="G341" s="95"/>
      <c r="H341" s="476"/>
      <c r="I341" s="153" t="str">
        <f t="shared" si="358"/>
        <v/>
      </c>
      <c r="J341" s="153" t="str">
        <f t="shared" si="359"/>
        <v/>
      </c>
      <c r="K341" s="154" t="str">
        <f t="shared" si="360"/>
        <v/>
      </c>
      <c r="L341" s="473"/>
      <c r="M341" s="153" t="str">
        <f t="shared" si="343"/>
        <v/>
      </c>
      <c r="N341" s="448"/>
      <c r="O341" s="448"/>
      <c r="P341" s="95"/>
      <c r="Q341" s="177"/>
      <c r="R341" s="177" t="str">
        <f t="shared" si="344"/>
        <v/>
      </c>
      <c r="S341" s="95" t="str">
        <f t="shared" si="345"/>
        <v/>
      </c>
      <c r="T341" s="447"/>
      <c r="U341" s="95"/>
      <c r="V341" s="177"/>
      <c r="W341" s="177" t="str">
        <f t="shared" si="346"/>
        <v/>
      </c>
      <c r="X341" s="95" t="str">
        <f t="shared" si="347"/>
        <v/>
      </c>
      <c r="Y341" s="447"/>
      <c r="Z341" s="95"/>
      <c r="AA341" s="177"/>
      <c r="AB341" s="177" t="str">
        <f t="shared" si="348"/>
        <v/>
      </c>
      <c r="AC341" s="95" t="str">
        <f t="shared" si="349"/>
        <v/>
      </c>
      <c r="AD341" s="447"/>
      <c r="AE341" s="95"/>
      <c r="AF341" s="177"/>
      <c r="AG341" s="177" t="str">
        <f t="shared" si="350"/>
        <v/>
      </c>
      <c r="AH341" s="95" t="str">
        <f t="shared" si="351"/>
        <v/>
      </c>
      <c r="AI341" s="447"/>
      <c r="AJ341" s="95"/>
      <c r="AK341" s="177"/>
      <c r="AL341" s="177" t="str">
        <f t="shared" si="352"/>
        <v/>
      </c>
      <c r="AM341" s="95" t="str">
        <f t="shared" si="353"/>
        <v/>
      </c>
      <c r="AN341" s="447"/>
      <c r="AO341" s="95"/>
      <c r="AP341" s="177"/>
      <c r="AQ341" s="177" t="str">
        <f t="shared" si="354"/>
        <v/>
      </c>
      <c r="AR341" s="95" t="str">
        <f t="shared" si="355"/>
        <v/>
      </c>
      <c r="AS341" s="447"/>
      <c r="AT341" s="95"/>
      <c r="AU341" s="177"/>
      <c r="AV341" s="177" t="str">
        <f t="shared" si="356"/>
        <v/>
      </c>
      <c r="AW341" s="95" t="str">
        <f t="shared" si="357"/>
        <v/>
      </c>
      <c r="AX341" s="447"/>
    </row>
    <row r="342" spans="2:50" ht="15.6" hidden="1">
      <c r="B342" s="460" t="s">
        <v>115</v>
      </c>
      <c r="C342" s="461"/>
      <c r="D342" s="461"/>
      <c r="E342" s="461"/>
      <c r="F342" s="461"/>
      <c r="G342" s="461"/>
      <c r="H342" s="461"/>
      <c r="I342" s="150"/>
      <c r="J342" s="150"/>
      <c r="K342" s="150"/>
      <c r="L342" s="150"/>
      <c r="M342" s="150"/>
      <c r="N342" s="448" t="s">
        <v>116</v>
      </c>
      <c r="O342" s="463" t="s">
        <v>63</v>
      </c>
      <c r="P342" s="465">
        <f>AT322+1</f>
        <v>45986</v>
      </c>
      <c r="Q342" s="456"/>
      <c r="R342" s="456"/>
      <c r="S342" s="456"/>
      <c r="T342" s="456"/>
      <c r="U342" s="465">
        <f>P342+1</f>
        <v>45987</v>
      </c>
      <c r="V342" s="456"/>
      <c r="W342" s="456"/>
      <c r="X342" s="456"/>
      <c r="Y342" s="456"/>
      <c r="Z342" s="465">
        <f>U342+1</f>
        <v>45988</v>
      </c>
      <c r="AA342" s="456"/>
      <c r="AB342" s="456"/>
      <c r="AC342" s="456"/>
      <c r="AD342" s="456"/>
      <c r="AE342" s="465">
        <f>Z342+1</f>
        <v>45989</v>
      </c>
      <c r="AF342" s="456"/>
      <c r="AG342" s="456"/>
      <c r="AH342" s="456"/>
      <c r="AI342" s="456"/>
      <c r="AJ342" s="465">
        <f>AE342+1</f>
        <v>45990</v>
      </c>
      <c r="AK342" s="456"/>
      <c r="AL342" s="456"/>
      <c r="AM342" s="456"/>
      <c r="AN342" s="456"/>
      <c r="AO342" s="465">
        <f>AJ342+1</f>
        <v>45991</v>
      </c>
      <c r="AP342" s="456"/>
      <c r="AQ342" s="456"/>
      <c r="AR342" s="456"/>
      <c r="AS342" s="456"/>
      <c r="AT342" s="465">
        <f>AO342+1</f>
        <v>45992</v>
      </c>
      <c r="AU342" s="456"/>
      <c r="AV342" s="456"/>
      <c r="AW342" s="456"/>
      <c r="AX342" s="456"/>
    </row>
    <row r="343" spans="2:50" ht="15.6" hidden="1">
      <c r="B343" s="462"/>
      <c r="C343" s="462"/>
      <c r="D343" s="462"/>
      <c r="E343" s="462"/>
      <c r="F343" s="462"/>
      <c r="G343" s="462"/>
      <c r="H343" s="462"/>
      <c r="I343" s="150"/>
      <c r="J343" s="150"/>
      <c r="K343" s="150"/>
      <c r="L343" s="150"/>
      <c r="M343" s="150"/>
      <c r="N343" s="448"/>
      <c r="O343" s="464"/>
      <c r="P343" s="465" t="s">
        <v>77</v>
      </c>
      <c r="Q343" s="456"/>
      <c r="R343" s="456"/>
      <c r="S343" s="456"/>
      <c r="T343" s="456"/>
      <c r="U343" s="465" t="s">
        <v>78</v>
      </c>
      <c r="V343" s="456"/>
      <c r="W343" s="456"/>
      <c r="X343" s="456"/>
      <c r="Y343" s="456"/>
      <c r="Z343" s="465" t="s">
        <v>79</v>
      </c>
      <c r="AA343" s="456"/>
      <c r="AB343" s="456"/>
      <c r="AC343" s="456"/>
      <c r="AD343" s="456"/>
      <c r="AE343" s="465" t="s">
        <v>74</v>
      </c>
      <c r="AF343" s="456"/>
      <c r="AG343" s="456"/>
      <c r="AH343" s="456"/>
      <c r="AI343" s="456"/>
      <c r="AJ343" s="465" t="s">
        <v>75</v>
      </c>
      <c r="AK343" s="456"/>
      <c r="AL343" s="456"/>
      <c r="AM343" s="456"/>
      <c r="AN343" s="456"/>
      <c r="AO343" s="465" t="s">
        <v>70</v>
      </c>
      <c r="AP343" s="456"/>
      <c r="AQ343" s="456"/>
      <c r="AR343" s="456"/>
      <c r="AS343" s="456"/>
      <c r="AT343" s="465" t="s">
        <v>76</v>
      </c>
      <c r="AU343" s="456"/>
      <c r="AV343" s="456"/>
      <c r="AW343" s="456"/>
      <c r="AX343" s="456"/>
    </row>
    <row r="344" spans="2:50" hidden="1">
      <c r="B344" s="448" t="s">
        <v>117</v>
      </c>
      <c r="C344" s="448" t="s">
        <v>118</v>
      </c>
      <c r="D344" s="448"/>
      <c r="E344" s="448" t="s">
        <v>119</v>
      </c>
      <c r="F344" s="448"/>
      <c r="G344" s="448"/>
      <c r="H344" s="452" t="s">
        <v>120</v>
      </c>
      <c r="I344" s="455" t="s">
        <v>121</v>
      </c>
      <c r="J344" s="455"/>
      <c r="K344" s="455"/>
      <c r="L344" s="455" t="s">
        <v>120</v>
      </c>
      <c r="M344" s="455" t="s">
        <v>122</v>
      </c>
      <c r="N344" s="448"/>
      <c r="O344" s="448" t="s">
        <v>123</v>
      </c>
      <c r="P344" s="449" t="s">
        <v>124</v>
      </c>
      <c r="Q344" s="450"/>
      <c r="R344" s="450"/>
      <c r="S344" s="451"/>
      <c r="T344" s="448" t="s">
        <v>120</v>
      </c>
      <c r="U344" s="449" t="s">
        <v>124</v>
      </c>
      <c r="V344" s="450"/>
      <c r="W344" s="450"/>
      <c r="X344" s="451"/>
      <c r="Y344" s="448" t="s">
        <v>120</v>
      </c>
      <c r="Z344" s="449" t="s">
        <v>124</v>
      </c>
      <c r="AA344" s="450"/>
      <c r="AB344" s="450"/>
      <c r="AC344" s="451"/>
      <c r="AD344" s="448" t="s">
        <v>120</v>
      </c>
      <c r="AE344" s="449" t="s">
        <v>124</v>
      </c>
      <c r="AF344" s="450"/>
      <c r="AG344" s="450"/>
      <c r="AH344" s="451"/>
      <c r="AI344" s="448" t="s">
        <v>120</v>
      </c>
      <c r="AJ344" s="449" t="s">
        <v>124</v>
      </c>
      <c r="AK344" s="450"/>
      <c r="AL344" s="450"/>
      <c r="AM344" s="451"/>
      <c r="AN344" s="448" t="s">
        <v>120</v>
      </c>
      <c r="AO344" s="449" t="s">
        <v>124</v>
      </c>
      <c r="AP344" s="450"/>
      <c r="AQ344" s="450"/>
      <c r="AR344" s="451"/>
      <c r="AS344" s="448" t="s">
        <v>120</v>
      </c>
      <c r="AT344" s="449" t="s">
        <v>124</v>
      </c>
      <c r="AU344" s="450"/>
      <c r="AV344" s="450"/>
      <c r="AW344" s="451"/>
      <c r="AX344" s="448" t="s">
        <v>120</v>
      </c>
    </row>
    <row r="345" spans="2:50" hidden="1">
      <c r="B345" s="448"/>
      <c r="C345" s="448"/>
      <c r="D345" s="448"/>
      <c r="E345" s="448" t="s">
        <v>125</v>
      </c>
      <c r="F345" s="448"/>
      <c r="G345" s="448"/>
      <c r="H345" s="453"/>
      <c r="I345" s="455" t="s">
        <v>125</v>
      </c>
      <c r="J345" s="455"/>
      <c r="K345" s="455"/>
      <c r="L345" s="455"/>
      <c r="M345" s="455"/>
      <c r="N345" s="448"/>
      <c r="O345" s="448"/>
      <c r="P345" s="449" t="s">
        <v>126</v>
      </c>
      <c r="Q345" s="450"/>
      <c r="R345" s="450"/>
      <c r="S345" s="451"/>
      <c r="T345" s="448"/>
      <c r="U345" s="449" t="s">
        <v>126</v>
      </c>
      <c r="V345" s="450"/>
      <c r="W345" s="450"/>
      <c r="X345" s="451"/>
      <c r="Y345" s="448"/>
      <c r="Z345" s="449" t="s">
        <v>126</v>
      </c>
      <c r="AA345" s="450"/>
      <c r="AB345" s="450"/>
      <c r="AC345" s="451"/>
      <c r="AD345" s="448"/>
      <c r="AE345" s="449" t="s">
        <v>126</v>
      </c>
      <c r="AF345" s="450"/>
      <c r="AG345" s="450"/>
      <c r="AH345" s="451"/>
      <c r="AI345" s="448"/>
      <c r="AJ345" s="449" t="s">
        <v>126</v>
      </c>
      <c r="AK345" s="450"/>
      <c r="AL345" s="450"/>
      <c r="AM345" s="451"/>
      <c r="AN345" s="448"/>
      <c r="AO345" s="449" t="s">
        <v>126</v>
      </c>
      <c r="AP345" s="450"/>
      <c r="AQ345" s="450"/>
      <c r="AR345" s="451"/>
      <c r="AS345" s="448"/>
      <c r="AT345" s="449" t="s">
        <v>126</v>
      </c>
      <c r="AU345" s="450"/>
      <c r="AV345" s="450"/>
      <c r="AW345" s="451"/>
      <c r="AX345" s="448"/>
    </row>
    <row r="346" spans="2:50" hidden="1">
      <c r="B346" s="448"/>
      <c r="C346" s="448"/>
      <c r="D346" s="448"/>
      <c r="E346" s="94" t="s">
        <v>127</v>
      </c>
      <c r="F346" s="94" t="s">
        <v>128</v>
      </c>
      <c r="G346" s="94" t="s">
        <v>129</v>
      </c>
      <c r="H346" s="454"/>
      <c r="I346" s="152" t="s">
        <v>127</v>
      </c>
      <c r="J346" s="152" t="s">
        <v>128</v>
      </c>
      <c r="K346" s="152" t="s">
        <v>129</v>
      </c>
      <c r="L346" s="455"/>
      <c r="M346" s="455"/>
      <c r="N346" s="448"/>
      <c r="O346" s="448"/>
      <c r="P346" s="94" t="s">
        <v>127</v>
      </c>
      <c r="Q346" s="94" t="s">
        <v>128</v>
      </c>
      <c r="R346" s="94" t="s">
        <v>129</v>
      </c>
      <c r="S346" s="94" t="s">
        <v>122</v>
      </c>
      <c r="T346" s="448"/>
      <c r="U346" s="94" t="s">
        <v>127</v>
      </c>
      <c r="V346" s="94" t="s">
        <v>128</v>
      </c>
      <c r="W346" s="94" t="s">
        <v>129</v>
      </c>
      <c r="X346" s="94" t="s">
        <v>122</v>
      </c>
      <c r="Y346" s="448"/>
      <c r="Z346" s="94" t="s">
        <v>127</v>
      </c>
      <c r="AA346" s="94" t="s">
        <v>128</v>
      </c>
      <c r="AB346" s="94" t="s">
        <v>129</v>
      </c>
      <c r="AC346" s="94" t="s">
        <v>122</v>
      </c>
      <c r="AD346" s="448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8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8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8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8"/>
    </row>
    <row r="347" spans="2:50" hidden="1">
      <c r="B347" s="456" t="s">
        <v>225</v>
      </c>
      <c r="C347" s="95">
        <f>C327</f>
        <v>1</v>
      </c>
      <c r="D347" s="95" t="s">
        <v>226</v>
      </c>
      <c r="E347" s="95">
        <v>19</v>
      </c>
      <c r="F347" s="95">
        <v>1500</v>
      </c>
      <c r="G347" s="177">
        <f t="shared" ref="G347:G352" si="361">F347/E347</f>
        <v>78.94736842105263</v>
      </c>
      <c r="H347" s="474">
        <f>AVERAGE(G347:G361)</f>
        <v>110.82946336429308</v>
      </c>
      <c r="I347" s="153">
        <f t="shared" ref="I347:I349" si="362">IFERROR(AVERAGE(P347,U347,Z347,AE347,AJ347,AO347,AT347),"")</f>
        <v>19</v>
      </c>
      <c r="J347" s="153">
        <f t="shared" ref="J347:J349" si="363">IFERROR(AVERAGE(Q347,V347,AA347,AF347,AK347,AP347,AU347),"")</f>
        <v>1433.931888764042</v>
      </c>
      <c r="K347" s="154">
        <f t="shared" ref="K347:K349" si="364">IFERROR(AVERAGE(R347,W347,AB347,AG347,AL347,AQ347,AV347),"")</f>
        <v>75.470099408633772</v>
      </c>
      <c r="L347" s="473">
        <f>IFERROR(AVERAGE(K347:K361),"-")</f>
        <v>106.06558730851553</v>
      </c>
      <c r="M347" s="153">
        <f>IFERROR(RANK(K347, K$347:K$361),"")</f>
        <v>5</v>
      </c>
      <c r="N347" s="448"/>
      <c r="O347" s="448"/>
      <c r="P347" s="95">
        <v>19</v>
      </c>
      <c r="Q347" s="177">
        <v>1434.8108108108111</v>
      </c>
      <c r="R347" s="177">
        <f>IFERROR(Q347/P347,"")</f>
        <v>75.516358463726903</v>
      </c>
      <c r="S347" s="95">
        <f>IFERROR(RANK(R347, R$347:R$361),"")</f>
        <v>5</v>
      </c>
      <c r="T347" s="447">
        <f>AVERAGE(R347:R361)</f>
        <v>105.76753588715957</v>
      </c>
      <c r="U347" s="95">
        <v>19</v>
      </c>
      <c r="V347" s="177">
        <v>1435.1162790697676</v>
      </c>
      <c r="W347" s="177">
        <f>IFERROR(V347/U347,"")</f>
        <v>75.532435740514089</v>
      </c>
      <c r="X347" s="95">
        <f>IFERROR(RANK(W347, W$347:W$361),"")</f>
        <v>5</v>
      </c>
      <c r="Y347" s="447">
        <f>AVERAGE(W347:W361)</f>
        <v>106.11508006495876</v>
      </c>
      <c r="Z347" s="95">
        <v>19</v>
      </c>
      <c r="AA347" s="177">
        <v>1436.7123287671236</v>
      </c>
      <c r="AB347" s="177">
        <f>IFERROR(AA347/Z347,"")</f>
        <v>75.616438356164394</v>
      </c>
      <c r="AC347" s="95">
        <f>IFERROR(RANK(AB347, AB$347:AB$361),"")</f>
        <v>5</v>
      </c>
      <c r="AD347" s="447">
        <f>AVERAGE(AB347:AB361)</f>
        <v>105.86002389325098</v>
      </c>
      <c r="AE347" s="95">
        <v>19</v>
      </c>
      <c r="AF347" s="177">
        <v>1430</v>
      </c>
      <c r="AG347" s="177">
        <f>IFERROR(AF347/AE347,"")</f>
        <v>75.263157894736835</v>
      </c>
      <c r="AH347" s="95">
        <f>IFERROR(RANK(AG347, AG$347:AG$361),"")</f>
        <v>5</v>
      </c>
      <c r="AI347" s="447">
        <f>AVERAGE(AG347:AG361)</f>
        <v>106.49591339548346</v>
      </c>
      <c r="AJ347" s="95">
        <v>19</v>
      </c>
      <c r="AK347" s="177">
        <v>1430.2127659574471</v>
      </c>
      <c r="AL347" s="177">
        <f>IFERROR(AK347/AJ347,"")</f>
        <v>75.274356103023536</v>
      </c>
      <c r="AM347" s="95">
        <f>IFERROR(RANK(AL347, AL$347:AL$361),"")</f>
        <v>5</v>
      </c>
      <c r="AN347" s="447">
        <f>AVERAGE(AL347:AL361)</f>
        <v>106.03150663424408</v>
      </c>
      <c r="AO347" s="95">
        <v>19</v>
      </c>
      <c r="AP347" s="177">
        <v>1435.1871657754011</v>
      </c>
      <c r="AQ347" s="177">
        <f>IFERROR(AP347/AO347,"")</f>
        <v>75.53616661975795</v>
      </c>
      <c r="AR347" s="95">
        <f>IFERROR(RANK(AQ347, AQ$347:AQ$361),"")</f>
        <v>5</v>
      </c>
      <c r="AS347" s="447">
        <f>AVERAGE(AQ347:AQ361)</f>
        <v>112.77153127405526</v>
      </c>
      <c r="AT347" s="95">
        <v>19</v>
      </c>
      <c r="AU347" s="177">
        <v>1435.4838709677417</v>
      </c>
      <c r="AV347" s="177">
        <f>IFERROR(AU347/AT347,"")</f>
        <v>75.551782682512723</v>
      </c>
      <c r="AW347" s="95">
        <f>IFERROR(RANK(AV347, AV$347:AV$361),"")</f>
        <v>5</v>
      </c>
      <c r="AX347" s="447">
        <f>AVERAGE(AV347:AV361)</f>
        <v>112.9760270714655</v>
      </c>
    </row>
    <row r="348" spans="2:50" hidden="1">
      <c r="B348" s="456"/>
      <c r="C348" s="95">
        <f t="shared" ref="C348:C361" si="365">C328</f>
        <v>2</v>
      </c>
      <c r="D348" s="95" t="s">
        <v>227</v>
      </c>
      <c r="E348" s="95">
        <v>17</v>
      </c>
      <c r="F348" s="95">
        <v>1500</v>
      </c>
      <c r="G348" s="177">
        <f t="shared" si="361"/>
        <v>88.235294117647058</v>
      </c>
      <c r="H348" s="475"/>
      <c r="I348" s="153">
        <f t="shared" si="362"/>
        <v>17</v>
      </c>
      <c r="J348" s="153">
        <f t="shared" si="363"/>
        <v>1429.3080945540689</v>
      </c>
      <c r="K348" s="154">
        <f t="shared" si="364"/>
        <v>84.07694673847466</v>
      </c>
      <c r="L348" s="473"/>
      <c r="M348" s="153">
        <f t="shared" ref="M348:M361" si="366">IFERROR(RANK(K348, K$347:K$361),"")</f>
        <v>4</v>
      </c>
      <c r="N348" s="448"/>
      <c r="O348" s="448"/>
      <c r="P348" s="95">
        <v>17</v>
      </c>
      <c r="Q348" s="177">
        <v>1428.6597938144332</v>
      </c>
      <c r="R348" s="177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47"/>
      <c r="U348" s="95">
        <v>17</v>
      </c>
      <c r="V348" s="177">
        <v>1427.080291970803</v>
      </c>
      <c r="W348" s="177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47"/>
      <c r="Z348" s="95">
        <v>17</v>
      </c>
      <c r="AA348" s="177">
        <v>1431.8181818181815</v>
      </c>
      <c r="AB348" s="177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47"/>
      <c r="AE348" s="95">
        <v>17</v>
      </c>
      <c r="AF348" s="177">
        <v>1430.9547738693466</v>
      </c>
      <c r="AG348" s="177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47"/>
      <c r="AJ348" s="95">
        <v>17</v>
      </c>
      <c r="AK348" s="177">
        <v>1429.3150684931509</v>
      </c>
      <c r="AL348" s="177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47"/>
      <c r="AO348" s="95">
        <v>17</v>
      </c>
      <c r="AP348" s="177">
        <v>1428.7868852459017</v>
      </c>
      <c r="AQ348" s="177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47"/>
      <c r="AT348" s="95">
        <v>17</v>
      </c>
      <c r="AU348" s="177">
        <v>1428.5416666666667</v>
      </c>
      <c r="AV348" s="177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47"/>
    </row>
    <row r="349" spans="2:50" hidden="1">
      <c r="B349" s="456"/>
      <c r="C349" s="95">
        <f t="shared" si="365"/>
        <v>3</v>
      </c>
      <c r="D349" s="95" t="s">
        <v>230</v>
      </c>
      <c r="E349" s="95">
        <v>17</v>
      </c>
      <c r="F349" s="95">
        <v>2000</v>
      </c>
      <c r="G349" s="177">
        <f t="shared" si="361"/>
        <v>117.64705882352941</v>
      </c>
      <c r="H349" s="475"/>
      <c r="I349" s="153">
        <f t="shared" si="362"/>
        <v>17</v>
      </c>
      <c r="J349" s="153">
        <f t="shared" si="363"/>
        <v>1920.2965975451732</v>
      </c>
      <c r="K349" s="154">
        <f t="shared" si="364"/>
        <v>112.95862338501017</v>
      </c>
      <c r="L349" s="473"/>
      <c r="M349" s="153">
        <f t="shared" si="366"/>
        <v>2</v>
      </c>
      <c r="N349" s="448"/>
      <c r="O349" s="448"/>
      <c r="P349" s="95">
        <v>17</v>
      </c>
      <c r="Q349" s="177">
        <v>1910.487804878049</v>
      </c>
      <c r="R349" s="177">
        <f t="shared" si="367"/>
        <v>112.3816355810617</v>
      </c>
      <c r="S349" s="95">
        <f t="shared" si="368"/>
        <v>2</v>
      </c>
      <c r="T349" s="447"/>
      <c r="U349" s="95">
        <v>17</v>
      </c>
      <c r="V349" s="177">
        <v>1916.1038961038962</v>
      </c>
      <c r="W349" s="177">
        <f t="shared" si="369"/>
        <v>112.71199388846448</v>
      </c>
      <c r="X349" s="95">
        <f t="shared" si="370"/>
        <v>2</v>
      </c>
      <c r="Y349" s="447"/>
      <c r="Z349" s="95">
        <v>17</v>
      </c>
      <c r="AA349" s="177">
        <v>1910.9090909090917</v>
      </c>
      <c r="AB349" s="177">
        <f t="shared" si="371"/>
        <v>112.40641711229951</v>
      </c>
      <c r="AC349" s="95">
        <f t="shared" si="372"/>
        <v>3</v>
      </c>
      <c r="AD349" s="447"/>
      <c r="AE349" s="95">
        <v>17</v>
      </c>
      <c r="AF349" s="177">
        <v>1940.3773584905653</v>
      </c>
      <c r="AG349" s="177">
        <f t="shared" si="373"/>
        <v>114.13984461709208</v>
      </c>
      <c r="AH349" s="95">
        <f t="shared" si="374"/>
        <v>2</v>
      </c>
      <c r="AI349" s="447"/>
      <c r="AJ349" s="95">
        <v>17</v>
      </c>
      <c r="AK349" s="177">
        <v>1933.4482758620691</v>
      </c>
      <c r="AL349" s="177">
        <f t="shared" si="375"/>
        <v>113.73225152129818</v>
      </c>
      <c r="AM349" s="95">
        <f t="shared" si="376"/>
        <v>2</v>
      </c>
      <c r="AN349" s="447"/>
      <c r="AO349" s="95">
        <v>17</v>
      </c>
      <c r="AP349" s="177">
        <v>1909.2307692307693</v>
      </c>
      <c r="AQ349" s="177">
        <f t="shared" si="377"/>
        <v>112.30769230769231</v>
      </c>
      <c r="AR349" s="95">
        <f t="shared" si="378"/>
        <v>2</v>
      </c>
      <c r="AS349" s="447"/>
      <c r="AT349" s="95">
        <v>17</v>
      </c>
      <c r="AU349" s="177">
        <v>1921.5189873417719</v>
      </c>
      <c r="AV349" s="177">
        <f t="shared" si="379"/>
        <v>113.03052866716305</v>
      </c>
      <c r="AW349" s="95">
        <f t="shared" si="380"/>
        <v>2</v>
      </c>
      <c r="AX349" s="447"/>
    </row>
    <row r="350" spans="2:50" hidden="1">
      <c r="B350" s="456"/>
      <c r="C350" s="95">
        <f t="shared" si="365"/>
        <v>4</v>
      </c>
      <c r="D350" s="95" t="s">
        <v>231</v>
      </c>
      <c r="E350" s="95">
        <v>17</v>
      </c>
      <c r="F350" s="95">
        <v>2000</v>
      </c>
      <c r="G350" s="177">
        <f t="shared" si="361"/>
        <v>117.64705882352941</v>
      </c>
      <c r="H350" s="475"/>
      <c r="I350" s="153">
        <f>IFERROR(AVERAGE(P350,U350,Z350,AE350,AJ350,AO350,AT350),"")</f>
        <v>17</v>
      </c>
      <c r="J350" s="153">
        <f>IFERROR(AVERAGE(Q350,V350,AA350,AF350,AK350,AP350,AU350),"")</f>
        <v>1913.6307125135031</v>
      </c>
      <c r="K350" s="154">
        <f>IFERROR(AVERAGE(R350,W350,AB350,AG350,AL350,AQ350,AV350),"")</f>
        <v>112.56651250079429</v>
      </c>
      <c r="L350" s="473"/>
      <c r="M350" s="153">
        <f t="shared" si="366"/>
        <v>3</v>
      </c>
      <c r="N350" s="448"/>
      <c r="O350" s="448"/>
      <c r="P350" s="95">
        <v>17</v>
      </c>
      <c r="Q350" s="177">
        <v>1901.6470588235291</v>
      </c>
      <c r="R350" s="177">
        <f t="shared" si="367"/>
        <v>111.86159169550172</v>
      </c>
      <c r="S350" s="95">
        <f t="shared" si="368"/>
        <v>3</v>
      </c>
      <c r="T350" s="447"/>
      <c r="U350" s="95">
        <v>17</v>
      </c>
      <c r="V350" s="177">
        <v>1914.8148148148141</v>
      </c>
      <c r="W350" s="177">
        <f t="shared" si="369"/>
        <v>112.63616557734201</v>
      </c>
      <c r="X350" s="95">
        <f t="shared" si="370"/>
        <v>3</v>
      </c>
      <c r="Y350" s="447"/>
      <c r="Z350" s="95">
        <v>17</v>
      </c>
      <c r="AA350" s="177">
        <v>1918.3098591549299</v>
      </c>
      <c r="AB350" s="177">
        <f t="shared" si="371"/>
        <v>112.84175642087823</v>
      </c>
      <c r="AC350" s="95">
        <f t="shared" si="372"/>
        <v>2</v>
      </c>
      <c r="AD350" s="447"/>
      <c r="AE350" s="95">
        <v>17</v>
      </c>
      <c r="AF350" s="177">
        <v>1931.1864406779662</v>
      </c>
      <c r="AG350" s="177">
        <f t="shared" si="373"/>
        <v>113.59920239282154</v>
      </c>
      <c r="AH350" s="95">
        <f t="shared" si="374"/>
        <v>3</v>
      </c>
      <c r="AI350" s="447"/>
      <c r="AJ350" s="95">
        <v>17</v>
      </c>
      <c r="AK350" s="177">
        <v>1906.1538461538457</v>
      </c>
      <c r="AL350" s="177">
        <f t="shared" si="375"/>
        <v>112.12669683257916</v>
      </c>
      <c r="AM350" s="95">
        <f t="shared" si="376"/>
        <v>3</v>
      </c>
      <c r="AN350" s="447"/>
      <c r="AO350" s="95">
        <v>17</v>
      </c>
      <c r="AP350" s="177">
        <v>1909.1566265060235</v>
      </c>
      <c r="AQ350" s="177">
        <f t="shared" si="377"/>
        <v>112.30333097094255</v>
      </c>
      <c r="AR350" s="95">
        <f t="shared" si="378"/>
        <v>3</v>
      </c>
      <c r="AS350" s="447"/>
      <c r="AT350" s="95">
        <v>17</v>
      </c>
      <c r="AU350" s="177">
        <v>1914.146341463414</v>
      </c>
      <c r="AV350" s="177">
        <f t="shared" si="379"/>
        <v>112.59684361549495</v>
      </c>
      <c r="AW350" s="95">
        <f t="shared" si="380"/>
        <v>3</v>
      </c>
      <c r="AX350" s="447"/>
    </row>
    <row r="351" spans="2:50" hidden="1">
      <c r="B351" s="456"/>
      <c r="C351" s="95">
        <f t="shared" si="365"/>
        <v>5</v>
      </c>
      <c r="D351" s="95" t="s">
        <v>232</v>
      </c>
      <c r="E351" s="95">
        <v>8</v>
      </c>
      <c r="F351" s="95">
        <v>1500</v>
      </c>
      <c r="G351" s="177">
        <f t="shared" si="361"/>
        <v>187.5</v>
      </c>
      <c r="H351" s="475"/>
      <c r="I351" s="153">
        <f t="shared" ref="I351:I361" si="381">IFERROR(AVERAGE(P351,U351,Z351,AE351,AJ351,AO351,AT351),"")</f>
        <v>8</v>
      </c>
      <c r="J351" s="153">
        <f t="shared" ref="J351:J361" si="382">IFERROR(AVERAGE(Q351,V351,AA351,AF351,AK351,AP351,AU351),"")</f>
        <v>1432.9846706275746</v>
      </c>
      <c r="K351" s="154">
        <f t="shared" ref="K351:K361" si="383">IFERROR(AVERAGE(R351,W351,AB351,AG351,AL351,AQ351,AV351),"")</f>
        <v>179.12308382844682</v>
      </c>
      <c r="L351" s="473"/>
      <c r="M351" s="153">
        <f t="shared" si="366"/>
        <v>1</v>
      </c>
      <c r="N351" s="448"/>
      <c r="O351" s="448"/>
      <c r="P351" s="95">
        <v>8</v>
      </c>
      <c r="Q351" s="177">
        <v>1430.4545454545448</v>
      </c>
      <c r="R351" s="177">
        <f t="shared" si="367"/>
        <v>178.8068181818181</v>
      </c>
      <c r="S351" s="95">
        <f t="shared" si="368"/>
        <v>1</v>
      </c>
      <c r="T351" s="447"/>
      <c r="U351" s="95">
        <v>8</v>
      </c>
      <c r="V351" s="177">
        <v>1438.1250000000002</v>
      </c>
      <c r="W351" s="177">
        <f t="shared" si="369"/>
        <v>179.76562500000003</v>
      </c>
      <c r="X351" s="95">
        <f t="shared" si="370"/>
        <v>1</v>
      </c>
      <c r="Y351" s="447"/>
      <c r="Z351" s="95">
        <v>8</v>
      </c>
      <c r="AA351" s="177">
        <v>1427.6785714285718</v>
      </c>
      <c r="AB351" s="177">
        <f t="shared" si="371"/>
        <v>178.45982142857147</v>
      </c>
      <c r="AC351" s="95">
        <f t="shared" si="372"/>
        <v>1</v>
      </c>
      <c r="AD351" s="447"/>
      <c r="AE351" s="95">
        <v>8</v>
      </c>
      <c r="AF351" s="177">
        <v>1432.9411764705883</v>
      </c>
      <c r="AG351" s="177">
        <f t="shared" si="373"/>
        <v>179.11764705882354</v>
      </c>
      <c r="AH351" s="95">
        <f t="shared" si="374"/>
        <v>1</v>
      </c>
      <c r="AI351" s="447"/>
      <c r="AJ351" s="95">
        <v>8</v>
      </c>
      <c r="AK351" s="177">
        <v>1427.0270270270273</v>
      </c>
      <c r="AL351" s="177">
        <f t="shared" si="375"/>
        <v>178.37837837837841</v>
      </c>
      <c r="AM351" s="95">
        <f t="shared" si="376"/>
        <v>1</v>
      </c>
      <c r="AN351" s="447"/>
      <c r="AO351" s="95">
        <v>8</v>
      </c>
      <c r="AP351" s="177">
        <v>1437.3134328358201</v>
      </c>
      <c r="AQ351" s="177">
        <f t="shared" si="377"/>
        <v>179.66417910447751</v>
      </c>
      <c r="AR351" s="95">
        <f t="shared" si="378"/>
        <v>1</v>
      </c>
      <c r="AS351" s="447"/>
      <c r="AT351" s="95">
        <v>8</v>
      </c>
      <c r="AU351" s="177">
        <v>1437.35294117647</v>
      </c>
      <c r="AV351" s="177">
        <f t="shared" si="379"/>
        <v>179.66911764705875</v>
      </c>
      <c r="AW351" s="95">
        <f t="shared" si="380"/>
        <v>1</v>
      </c>
      <c r="AX351" s="447"/>
    </row>
    <row r="352" spans="2:50" hidden="1">
      <c r="B352" s="456"/>
      <c r="C352" s="95">
        <f t="shared" si="365"/>
        <v>6</v>
      </c>
      <c r="D352" s="95" t="s">
        <v>233</v>
      </c>
      <c r="E352" s="95">
        <v>20</v>
      </c>
      <c r="F352" s="95">
        <v>1500</v>
      </c>
      <c r="G352" s="177">
        <f t="shared" si="361"/>
        <v>75</v>
      </c>
      <c r="H352" s="475"/>
      <c r="I352" s="153">
        <f t="shared" si="381"/>
        <v>20</v>
      </c>
      <c r="J352" s="153">
        <f t="shared" si="382"/>
        <v>1443.9651597946681</v>
      </c>
      <c r="K352" s="154">
        <f t="shared" si="383"/>
        <v>72.198257989733392</v>
      </c>
      <c r="L352" s="473"/>
      <c r="M352" s="153">
        <f t="shared" si="366"/>
        <v>6</v>
      </c>
      <c r="N352" s="448"/>
      <c r="O352" s="448"/>
      <c r="P352" s="95">
        <v>20</v>
      </c>
      <c r="Q352" s="177">
        <v>1440.0000000000007</v>
      </c>
      <c r="R352" s="177">
        <f t="shared" si="367"/>
        <v>72.000000000000028</v>
      </c>
      <c r="S352" s="95">
        <f t="shared" si="368"/>
        <v>6</v>
      </c>
      <c r="T352" s="447"/>
      <c r="U352" s="95">
        <v>20</v>
      </c>
      <c r="V352" s="177">
        <v>1441.9672131147545</v>
      </c>
      <c r="W352" s="177">
        <f t="shared" si="369"/>
        <v>72.098360655737721</v>
      </c>
      <c r="X352" s="95">
        <f t="shared" si="370"/>
        <v>6</v>
      </c>
      <c r="Y352" s="447"/>
      <c r="Z352" s="95">
        <v>20</v>
      </c>
      <c r="AA352" s="177">
        <v>1432.2222222222219</v>
      </c>
      <c r="AB352" s="177">
        <f t="shared" si="371"/>
        <v>71.6111111111111</v>
      </c>
      <c r="AC352" s="95">
        <f t="shared" si="372"/>
        <v>6</v>
      </c>
      <c r="AD352" s="447"/>
      <c r="AE352" s="95">
        <v>20</v>
      </c>
      <c r="AF352" s="177">
        <v>1453.6363636363635</v>
      </c>
      <c r="AG352" s="177">
        <f t="shared" si="373"/>
        <v>72.681818181818173</v>
      </c>
      <c r="AH352" s="95">
        <f t="shared" si="374"/>
        <v>6</v>
      </c>
      <c r="AI352" s="447"/>
      <c r="AJ352" s="95">
        <v>20</v>
      </c>
      <c r="AK352" s="177">
        <v>1451.9999999999993</v>
      </c>
      <c r="AL352" s="177">
        <f t="shared" si="375"/>
        <v>72.599999999999966</v>
      </c>
      <c r="AM352" s="95">
        <f t="shared" si="376"/>
        <v>6</v>
      </c>
      <c r="AN352" s="447"/>
      <c r="AO352" s="288"/>
      <c r="AP352" s="290"/>
      <c r="AQ352" s="290" t="str">
        <f t="shared" si="377"/>
        <v/>
      </c>
      <c r="AR352" s="288" t="str">
        <f t="shared" si="378"/>
        <v/>
      </c>
      <c r="AS352" s="447"/>
      <c r="AT352" s="288"/>
      <c r="AU352" s="290"/>
      <c r="AV352" s="290" t="str">
        <f t="shared" si="379"/>
        <v/>
      </c>
      <c r="AW352" s="288" t="str">
        <f t="shared" si="380"/>
        <v/>
      </c>
      <c r="AX352" s="447"/>
    </row>
    <row r="353" spans="2:50" hidden="1">
      <c r="B353" s="456"/>
      <c r="C353" s="95">
        <f t="shared" si="365"/>
        <v>7</v>
      </c>
      <c r="D353" s="95"/>
      <c r="E353" s="95"/>
      <c r="F353" s="95"/>
      <c r="G353" s="95"/>
      <c r="H353" s="475"/>
      <c r="I353" s="153" t="str">
        <f t="shared" si="381"/>
        <v/>
      </c>
      <c r="J353" s="153" t="str">
        <f t="shared" si="382"/>
        <v/>
      </c>
      <c r="K353" s="154" t="str">
        <f t="shared" si="383"/>
        <v/>
      </c>
      <c r="L353" s="473"/>
      <c r="M353" s="153" t="str">
        <f t="shared" si="366"/>
        <v/>
      </c>
      <c r="N353" s="448"/>
      <c r="O353" s="448"/>
      <c r="P353" s="95"/>
      <c r="Q353" s="177"/>
      <c r="R353" s="177" t="str">
        <f t="shared" si="367"/>
        <v/>
      </c>
      <c r="S353" s="95" t="str">
        <f t="shared" si="368"/>
        <v/>
      </c>
      <c r="T353" s="447"/>
      <c r="U353" s="95"/>
      <c r="V353" s="177"/>
      <c r="W353" s="177" t="str">
        <f t="shared" si="369"/>
        <v/>
      </c>
      <c r="X353" s="95" t="str">
        <f t="shared" si="370"/>
        <v/>
      </c>
      <c r="Y353" s="447"/>
      <c r="Z353" s="95"/>
      <c r="AA353" s="177"/>
      <c r="AB353" s="177" t="str">
        <f t="shared" si="371"/>
        <v/>
      </c>
      <c r="AC353" s="95" t="str">
        <f t="shared" si="372"/>
        <v/>
      </c>
      <c r="AD353" s="447"/>
      <c r="AE353" s="95"/>
      <c r="AF353" s="177"/>
      <c r="AG353" s="177" t="str">
        <f t="shared" si="373"/>
        <v/>
      </c>
      <c r="AH353" s="95" t="str">
        <f t="shared" si="374"/>
        <v/>
      </c>
      <c r="AI353" s="447"/>
      <c r="AJ353" s="95"/>
      <c r="AK353" s="177"/>
      <c r="AL353" s="177" t="str">
        <f t="shared" si="375"/>
        <v/>
      </c>
      <c r="AM353" s="95" t="str">
        <f t="shared" si="376"/>
        <v/>
      </c>
      <c r="AN353" s="447"/>
      <c r="AO353" s="95"/>
      <c r="AP353" s="177"/>
      <c r="AQ353" s="177" t="str">
        <f t="shared" si="377"/>
        <v/>
      </c>
      <c r="AR353" s="95" t="str">
        <f t="shared" si="378"/>
        <v/>
      </c>
      <c r="AS353" s="447"/>
      <c r="AT353" s="95"/>
      <c r="AU353" s="177"/>
      <c r="AV353" s="177" t="str">
        <f t="shared" si="379"/>
        <v/>
      </c>
      <c r="AW353" s="95" t="str">
        <f t="shared" si="380"/>
        <v/>
      </c>
      <c r="AX353" s="447"/>
    </row>
    <row r="354" spans="2:50" hidden="1">
      <c r="B354" s="456"/>
      <c r="C354" s="95">
        <f t="shared" si="365"/>
        <v>8</v>
      </c>
      <c r="D354" s="95"/>
      <c r="E354" s="95"/>
      <c r="F354" s="95"/>
      <c r="G354" s="95"/>
      <c r="H354" s="475"/>
      <c r="I354" s="153" t="str">
        <f t="shared" si="381"/>
        <v/>
      </c>
      <c r="J354" s="153" t="str">
        <f t="shared" si="382"/>
        <v/>
      </c>
      <c r="K354" s="154" t="str">
        <f t="shared" si="383"/>
        <v/>
      </c>
      <c r="L354" s="473"/>
      <c r="M354" s="153" t="str">
        <f t="shared" si="366"/>
        <v/>
      </c>
      <c r="N354" s="448"/>
      <c r="O354" s="448"/>
      <c r="P354" s="95"/>
      <c r="Q354" s="177"/>
      <c r="R354" s="177" t="str">
        <f t="shared" si="367"/>
        <v/>
      </c>
      <c r="S354" s="95" t="str">
        <f t="shared" si="368"/>
        <v/>
      </c>
      <c r="T354" s="447"/>
      <c r="U354" s="95"/>
      <c r="V354" s="177"/>
      <c r="W354" s="177" t="str">
        <f t="shared" si="369"/>
        <v/>
      </c>
      <c r="X354" s="95" t="str">
        <f t="shared" si="370"/>
        <v/>
      </c>
      <c r="Y354" s="447"/>
      <c r="Z354" s="95"/>
      <c r="AA354" s="177"/>
      <c r="AB354" s="177" t="str">
        <f t="shared" si="371"/>
        <v/>
      </c>
      <c r="AC354" s="95" t="str">
        <f t="shared" si="372"/>
        <v/>
      </c>
      <c r="AD354" s="447"/>
      <c r="AE354" s="95"/>
      <c r="AF354" s="177"/>
      <c r="AG354" s="177" t="str">
        <f t="shared" si="373"/>
        <v/>
      </c>
      <c r="AH354" s="95" t="str">
        <f t="shared" si="374"/>
        <v/>
      </c>
      <c r="AI354" s="447"/>
      <c r="AJ354" s="95"/>
      <c r="AK354" s="177"/>
      <c r="AL354" s="177" t="str">
        <f t="shared" si="375"/>
        <v/>
      </c>
      <c r="AM354" s="95" t="str">
        <f t="shared" si="376"/>
        <v/>
      </c>
      <c r="AN354" s="447"/>
      <c r="AO354" s="95"/>
      <c r="AP354" s="177"/>
      <c r="AQ354" s="177" t="str">
        <f t="shared" si="377"/>
        <v/>
      </c>
      <c r="AR354" s="95" t="str">
        <f t="shared" si="378"/>
        <v/>
      </c>
      <c r="AS354" s="447"/>
      <c r="AT354" s="95"/>
      <c r="AU354" s="177"/>
      <c r="AV354" s="177" t="str">
        <f t="shared" si="379"/>
        <v/>
      </c>
      <c r="AW354" s="95" t="str">
        <f t="shared" si="380"/>
        <v/>
      </c>
      <c r="AX354" s="447"/>
    </row>
    <row r="355" spans="2:50" hidden="1">
      <c r="B355" s="456"/>
      <c r="C355" s="95">
        <f t="shared" si="365"/>
        <v>9</v>
      </c>
      <c r="D355" s="95"/>
      <c r="E355" s="95"/>
      <c r="F355" s="95"/>
      <c r="G355" s="95"/>
      <c r="H355" s="475"/>
      <c r="I355" s="153" t="str">
        <f t="shared" si="381"/>
        <v/>
      </c>
      <c r="J355" s="153" t="str">
        <f t="shared" si="382"/>
        <v/>
      </c>
      <c r="K355" s="154" t="str">
        <f t="shared" si="383"/>
        <v/>
      </c>
      <c r="L355" s="473"/>
      <c r="M355" s="153" t="str">
        <f t="shared" si="366"/>
        <v/>
      </c>
      <c r="N355" s="448"/>
      <c r="O355" s="448"/>
      <c r="P355" s="95"/>
      <c r="Q355" s="177"/>
      <c r="R355" s="177" t="str">
        <f t="shared" si="367"/>
        <v/>
      </c>
      <c r="S355" s="95" t="str">
        <f t="shared" si="368"/>
        <v/>
      </c>
      <c r="T355" s="447"/>
      <c r="U355" s="95"/>
      <c r="V355" s="177"/>
      <c r="W355" s="177" t="str">
        <f t="shared" si="369"/>
        <v/>
      </c>
      <c r="X355" s="95" t="str">
        <f t="shared" si="370"/>
        <v/>
      </c>
      <c r="Y355" s="447"/>
      <c r="Z355" s="95"/>
      <c r="AA355" s="177"/>
      <c r="AB355" s="177" t="str">
        <f t="shared" si="371"/>
        <v/>
      </c>
      <c r="AC355" s="95" t="str">
        <f t="shared" si="372"/>
        <v/>
      </c>
      <c r="AD355" s="447"/>
      <c r="AE355" s="95"/>
      <c r="AF355" s="177"/>
      <c r="AG355" s="177" t="str">
        <f t="shared" si="373"/>
        <v/>
      </c>
      <c r="AH355" s="95" t="str">
        <f t="shared" si="374"/>
        <v/>
      </c>
      <c r="AI355" s="447"/>
      <c r="AJ355" s="95"/>
      <c r="AK355" s="177"/>
      <c r="AL355" s="177" t="str">
        <f t="shared" si="375"/>
        <v/>
      </c>
      <c r="AM355" s="95" t="str">
        <f t="shared" si="376"/>
        <v/>
      </c>
      <c r="AN355" s="447"/>
      <c r="AO355" s="95"/>
      <c r="AP355" s="177"/>
      <c r="AQ355" s="177" t="str">
        <f t="shared" si="377"/>
        <v/>
      </c>
      <c r="AR355" s="95" t="str">
        <f t="shared" si="378"/>
        <v/>
      </c>
      <c r="AS355" s="447"/>
      <c r="AT355" s="95"/>
      <c r="AU355" s="177"/>
      <c r="AV355" s="177" t="str">
        <f t="shared" si="379"/>
        <v/>
      </c>
      <c r="AW355" s="95" t="str">
        <f t="shared" si="380"/>
        <v/>
      </c>
      <c r="AX355" s="447"/>
    </row>
    <row r="356" spans="2:50" hidden="1">
      <c r="B356" s="456"/>
      <c r="C356" s="95">
        <f t="shared" si="365"/>
        <v>10</v>
      </c>
      <c r="D356" s="95"/>
      <c r="E356" s="95"/>
      <c r="F356" s="95"/>
      <c r="G356" s="95"/>
      <c r="H356" s="475"/>
      <c r="I356" s="153" t="str">
        <f t="shared" si="381"/>
        <v/>
      </c>
      <c r="J356" s="153" t="str">
        <f t="shared" si="382"/>
        <v/>
      </c>
      <c r="K356" s="154" t="str">
        <f t="shared" si="383"/>
        <v/>
      </c>
      <c r="L356" s="473"/>
      <c r="M356" s="153" t="str">
        <f t="shared" si="366"/>
        <v/>
      </c>
      <c r="N356" s="448"/>
      <c r="O356" s="448"/>
      <c r="P356" s="95"/>
      <c r="Q356" s="177"/>
      <c r="R356" s="177" t="str">
        <f t="shared" si="367"/>
        <v/>
      </c>
      <c r="S356" s="95" t="str">
        <f t="shared" si="368"/>
        <v/>
      </c>
      <c r="T356" s="447"/>
      <c r="U356" s="95"/>
      <c r="V356" s="177"/>
      <c r="W356" s="177" t="str">
        <f t="shared" si="369"/>
        <v/>
      </c>
      <c r="X356" s="95" t="str">
        <f t="shared" si="370"/>
        <v/>
      </c>
      <c r="Y356" s="447"/>
      <c r="Z356" s="95"/>
      <c r="AA356" s="177"/>
      <c r="AB356" s="177" t="str">
        <f t="shared" si="371"/>
        <v/>
      </c>
      <c r="AC356" s="95" t="str">
        <f t="shared" si="372"/>
        <v/>
      </c>
      <c r="AD356" s="447"/>
      <c r="AE356" s="95"/>
      <c r="AF356" s="177"/>
      <c r="AG356" s="177" t="str">
        <f t="shared" si="373"/>
        <v/>
      </c>
      <c r="AH356" s="95" t="str">
        <f t="shared" si="374"/>
        <v/>
      </c>
      <c r="AI356" s="447"/>
      <c r="AJ356" s="95"/>
      <c r="AK356" s="177"/>
      <c r="AL356" s="177" t="str">
        <f t="shared" si="375"/>
        <v/>
      </c>
      <c r="AM356" s="95" t="str">
        <f t="shared" si="376"/>
        <v/>
      </c>
      <c r="AN356" s="447"/>
      <c r="AO356" s="95"/>
      <c r="AP356" s="177"/>
      <c r="AQ356" s="177" t="str">
        <f t="shared" si="377"/>
        <v/>
      </c>
      <c r="AR356" s="95" t="str">
        <f t="shared" si="378"/>
        <v/>
      </c>
      <c r="AS356" s="447"/>
      <c r="AT356" s="95"/>
      <c r="AU356" s="177"/>
      <c r="AV356" s="177" t="str">
        <f t="shared" si="379"/>
        <v/>
      </c>
      <c r="AW356" s="95" t="str">
        <f t="shared" si="380"/>
        <v/>
      </c>
      <c r="AX356" s="447"/>
    </row>
    <row r="357" spans="2:50" hidden="1">
      <c r="B357" s="456"/>
      <c r="C357" s="95">
        <f t="shared" si="365"/>
        <v>11</v>
      </c>
      <c r="D357" s="95"/>
      <c r="E357" s="95"/>
      <c r="F357" s="95"/>
      <c r="G357" s="95"/>
      <c r="H357" s="475"/>
      <c r="I357" s="153" t="str">
        <f t="shared" si="381"/>
        <v/>
      </c>
      <c r="J357" s="153" t="str">
        <f t="shared" si="382"/>
        <v/>
      </c>
      <c r="K357" s="154" t="str">
        <f t="shared" si="383"/>
        <v/>
      </c>
      <c r="L357" s="473"/>
      <c r="M357" s="153" t="str">
        <f t="shared" si="366"/>
        <v/>
      </c>
      <c r="N357" s="448"/>
      <c r="O357" s="448"/>
      <c r="P357" s="95"/>
      <c r="Q357" s="177"/>
      <c r="R357" s="177" t="str">
        <f t="shared" si="367"/>
        <v/>
      </c>
      <c r="S357" s="95" t="str">
        <f t="shared" si="368"/>
        <v/>
      </c>
      <c r="T357" s="447"/>
      <c r="U357" s="95"/>
      <c r="V357" s="177"/>
      <c r="W357" s="177" t="str">
        <f t="shared" si="369"/>
        <v/>
      </c>
      <c r="X357" s="95" t="str">
        <f t="shared" si="370"/>
        <v/>
      </c>
      <c r="Y357" s="447"/>
      <c r="Z357" s="95"/>
      <c r="AA357" s="177"/>
      <c r="AB357" s="177" t="str">
        <f t="shared" si="371"/>
        <v/>
      </c>
      <c r="AC357" s="95" t="str">
        <f t="shared" si="372"/>
        <v/>
      </c>
      <c r="AD357" s="447"/>
      <c r="AE357" s="95"/>
      <c r="AF357" s="177"/>
      <c r="AG357" s="177" t="str">
        <f t="shared" si="373"/>
        <v/>
      </c>
      <c r="AH357" s="95" t="str">
        <f t="shared" si="374"/>
        <v/>
      </c>
      <c r="AI357" s="447"/>
      <c r="AJ357" s="95"/>
      <c r="AK357" s="177"/>
      <c r="AL357" s="177" t="str">
        <f t="shared" si="375"/>
        <v/>
      </c>
      <c r="AM357" s="95" t="str">
        <f t="shared" si="376"/>
        <v/>
      </c>
      <c r="AN357" s="447"/>
      <c r="AO357" s="95"/>
      <c r="AP357" s="177"/>
      <c r="AQ357" s="177" t="str">
        <f t="shared" si="377"/>
        <v/>
      </c>
      <c r="AR357" s="95" t="str">
        <f t="shared" si="378"/>
        <v/>
      </c>
      <c r="AS357" s="447"/>
      <c r="AT357" s="95"/>
      <c r="AU357" s="177"/>
      <c r="AV357" s="177" t="str">
        <f t="shared" si="379"/>
        <v/>
      </c>
      <c r="AW357" s="95" t="str">
        <f t="shared" si="380"/>
        <v/>
      </c>
      <c r="AX357" s="447"/>
    </row>
    <row r="358" spans="2:50" hidden="1">
      <c r="B358" s="456"/>
      <c r="C358" s="95">
        <f t="shared" si="365"/>
        <v>12</v>
      </c>
      <c r="D358" s="95"/>
      <c r="E358" s="95"/>
      <c r="F358" s="95"/>
      <c r="G358" s="95"/>
      <c r="H358" s="475"/>
      <c r="I358" s="153" t="str">
        <f t="shared" si="381"/>
        <v/>
      </c>
      <c r="J358" s="153" t="str">
        <f t="shared" si="382"/>
        <v/>
      </c>
      <c r="K358" s="154" t="str">
        <f t="shared" si="383"/>
        <v/>
      </c>
      <c r="L358" s="473"/>
      <c r="M358" s="153" t="str">
        <f t="shared" si="366"/>
        <v/>
      </c>
      <c r="N358" s="448"/>
      <c r="O358" s="448"/>
      <c r="P358" s="95"/>
      <c r="Q358" s="177"/>
      <c r="R358" s="177" t="str">
        <f t="shared" si="367"/>
        <v/>
      </c>
      <c r="S358" s="95" t="str">
        <f t="shared" si="368"/>
        <v/>
      </c>
      <c r="T358" s="447"/>
      <c r="U358" s="95"/>
      <c r="V358" s="177"/>
      <c r="W358" s="177" t="str">
        <f t="shared" si="369"/>
        <v/>
      </c>
      <c r="X358" s="95" t="str">
        <f t="shared" si="370"/>
        <v/>
      </c>
      <c r="Y358" s="447"/>
      <c r="Z358" s="95"/>
      <c r="AA358" s="177"/>
      <c r="AB358" s="177" t="str">
        <f t="shared" si="371"/>
        <v/>
      </c>
      <c r="AC358" s="95" t="str">
        <f t="shared" si="372"/>
        <v/>
      </c>
      <c r="AD358" s="447"/>
      <c r="AE358" s="95"/>
      <c r="AF358" s="177"/>
      <c r="AG358" s="177" t="str">
        <f t="shared" si="373"/>
        <v/>
      </c>
      <c r="AH358" s="95" t="str">
        <f t="shared" si="374"/>
        <v/>
      </c>
      <c r="AI358" s="447"/>
      <c r="AJ358" s="95"/>
      <c r="AK358" s="177"/>
      <c r="AL358" s="177" t="str">
        <f t="shared" si="375"/>
        <v/>
      </c>
      <c r="AM358" s="95" t="str">
        <f t="shared" si="376"/>
        <v/>
      </c>
      <c r="AN358" s="447"/>
      <c r="AO358" s="95"/>
      <c r="AP358" s="177"/>
      <c r="AQ358" s="177" t="str">
        <f t="shared" si="377"/>
        <v/>
      </c>
      <c r="AR358" s="95" t="str">
        <f t="shared" si="378"/>
        <v/>
      </c>
      <c r="AS358" s="447"/>
      <c r="AT358" s="95"/>
      <c r="AU358" s="177"/>
      <c r="AV358" s="177" t="str">
        <f t="shared" si="379"/>
        <v/>
      </c>
      <c r="AW358" s="95" t="str">
        <f t="shared" si="380"/>
        <v/>
      </c>
      <c r="AX358" s="447"/>
    </row>
    <row r="359" spans="2:50" hidden="1">
      <c r="B359" s="456"/>
      <c r="C359" s="95">
        <f t="shared" si="365"/>
        <v>13</v>
      </c>
      <c r="D359" s="95"/>
      <c r="E359" s="95"/>
      <c r="F359" s="95"/>
      <c r="G359" s="95"/>
      <c r="H359" s="475"/>
      <c r="I359" s="153" t="str">
        <f t="shared" si="381"/>
        <v/>
      </c>
      <c r="J359" s="153" t="str">
        <f t="shared" si="382"/>
        <v/>
      </c>
      <c r="K359" s="154" t="str">
        <f t="shared" si="383"/>
        <v/>
      </c>
      <c r="L359" s="473"/>
      <c r="M359" s="153" t="str">
        <f t="shared" si="366"/>
        <v/>
      </c>
      <c r="N359" s="448"/>
      <c r="O359" s="448"/>
      <c r="P359" s="95"/>
      <c r="Q359" s="177"/>
      <c r="R359" s="177" t="str">
        <f t="shared" si="367"/>
        <v/>
      </c>
      <c r="S359" s="95" t="str">
        <f t="shared" si="368"/>
        <v/>
      </c>
      <c r="T359" s="447"/>
      <c r="U359" s="95"/>
      <c r="V359" s="177"/>
      <c r="W359" s="177" t="str">
        <f t="shared" si="369"/>
        <v/>
      </c>
      <c r="X359" s="95" t="str">
        <f t="shared" si="370"/>
        <v/>
      </c>
      <c r="Y359" s="447"/>
      <c r="Z359" s="95"/>
      <c r="AA359" s="177"/>
      <c r="AB359" s="177" t="str">
        <f t="shared" si="371"/>
        <v/>
      </c>
      <c r="AC359" s="95" t="str">
        <f t="shared" si="372"/>
        <v/>
      </c>
      <c r="AD359" s="447"/>
      <c r="AE359" s="95"/>
      <c r="AF359" s="177"/>
      <c r="AG359" s="177" t="str">
        <f t="shared" si="373"/>
        <v/>
      </c>
      <c r="AH359" s="95" t="str">
        <f t="shared" si="374"/>
        <v/>
      </c>
      <c r="AI359" s="447"/>
      <c r="AJ359" s="95"/>
      <c r="AK359" s="177"/>
      <c r="AL359" s="177" t="str">
        <f t="shared" si="375"/>
        <v/>
      </c>
      <c r="AM359" s="95" t="str">
        <f t="shared" si="376"/>
        <v/>
      </c>
      <c r="AN359" s="447"/>
      <c r="AO359" s="95"/>
      <c r="AP359" s="177"/>
      <c r="AQ359" s="177" t="str">
        <f t="shared" si="377"/>
        <v/>
      </c>
      <c r="AR359" s="95" t="str">
        <f t="shared" si="378"/>
        <v/>
      </c>
      <c r="AS359" s="447"/>
      <c r="AT359" s="95"/>
      <c r="AU359" s="177"/>
      <c r="AV359" s="177" t="str">
        <f t="shared" si="379"/>
        <v/>
      </c>
      <c r="AW359" s="95" t="str">
        <f t="shared" si="380"/>
        <v/>
      </c>
      <c r="AX359" s="447"/>
    </row>
    <row r="360" spans="2:50" hidden="1">
      <c r="B360" s="456"/>
      <c r="C360" s="95">
        <f t="shared" si="365"/>
        <v>14</v>
      </c>
      <c r="D360" s="95"/>
      <c r="E360" s="95"/>
      <c r="F360" s="95"/>
      <c r="G360" s="95"/>
      <c r="H360" s="475"/>
      <c r="I360" s="153" t="str">
        <f t="shared" si="381"/>
        <v/>
      </c>
      <c r="J360" s="153" t="str">
        <f t="shared" si="382"/>
        <v/>
      </c>
      <c r="K360" s="154" t="str">
        <f t="shared" si="383"/>
        <v/>
      </c>
      <c r="L360" s="473"/>
      <c r="M360" s="153" t="str">
        <f t="shared" si="366"/>
        <v/>
      </c>
      <c r="N360" s="448"/>
      <c r="O360" s="448"/>
      <c r="P360" s="95"/>
      <c r="Q360" s="177"/>
      <c r="R360" s="177" t="str">
        <f t="shared" si="367"/>
        <v/>
      </c>
      <c r="S360" s="95" t="str">
        <f t="shared" si="368"/>
        <v/>
      </c>
      <c r="T360" s="447"/>
      <c r="U360" s="95"/>
      <c r="V360" s="177"/>
      <c r="W360" s="177" t="str">
        <f t="shared" si="369"/>
        <v/>
      </c>
      <c r="X360" s="95" t="str">
        <f t="shared" si="370"/>
        <v/>
      </c>
      <c r="Y360" s="447"/>
      <c r="Z360" s="95"/>
      <c r="AA360" s="177"/>
      <c r="AB360" s="177" t="str">
        <f t="shared" si="371"/>
        <v/>
      </c>
      <c r="AC360" s="95" t="str">
        <f t="shared" si="372"/>
        <v/>
      </c>
      <c r="AD360" s="447"/>
      <c r="AE360" s="95"/>
      <c r="AF360" s="177"/>
      <c r="AG360" s="177" t="str">
        <f t="shared" si="373"/>
        <v/>
      </c>
      <c r="AH360" s="95" t="str">
        <f t="shared" si="374"/>
        <v/>
      </c>
      <c r="AI360" s="447"/>
      <c r="AJ360" s="95"/>
      <c r="AK360" s="177"/>
      <c r="AL360" s="177" t="str">
        <f t="shared" si="375"/>
        <v/>
      </c>
      <c r="AM360" s="95" t="str">
        <f t="shared" si="376"/>
        <v/>
      </c>
      <c r="AN360" s="447"/>
      <c r="AO360" s="95"/>
      <c r="AP360" s="177"/>
      <c r="AQ360" s="177" t="str">
        <f t="shared" si="377"/>
        <v/>
      </c>
      <c r="AR360" s="95" t="str">
        <f t="shared" si="378"/>
        <v/>
      </c>
      <c r="AS360" s="447"/>
      <c r="AT360" s="95"/>
      <c r="AU360" s="177"/>
      <c r="AV360" s="177" t="str">
        <f t="shared" si="379"/>
        <v/>
      </c>
      <c r="AW360" s="95" t="str">
        <f t="shared" si="380"/>
        <v/>
      </c>
      <c r="AX360" s="447"/>
    </row>
    <row r="361" spans="2:50" hidden="1">
      <c r="B361" s="456"/>
      <c r="C361" s="95">
        <f t="shared" si="365"/>
        <v>15</v>
      </c>
      <c r="D361" s="95"/>
      <c r="E361" s="95"/>
      <c r="F361" s="95"/>
      <c r="G361" s="95"/>
      <c r="H361" s="476"/>
      <c r="I361" s="153" t="str">
        <f t="shared" si="381"/>
        <v/>
      </c>
      <c r="J361" s="153" t="str">
        <f t="shared" si="382"/>
        <v/>
      </c>
      <c r="K361" s="154" t="str">
        <f t="shared" si="383"/>
        <v/>
      </c>
      <c r="L361" s="473"/>
      <c r="M361" s="153" t="str">
        <f t="shared" si="366"/>
        <v/>
      </c>
      <c r="N361" s="448"/>
      <c r="O361" s="448"/>
      <c r="P361" s="95"/>
      <c r="Q361" s="177"/>
      <c r="R361" s="177" t="str">
        <f t="shared" si="367"/>
        <v/>
      </c>
      <c r="S361" s="95" t="str">
        <f t="shared" si="368"/>
        <v/>
      </c>
      <c r="T361" s="447"/>
      <c r="U361" s="95"/>
      <c r="V361" s="177"/>
      <c r="W361" s="177" t="str">
        <f t="shared" si="369"/>
        <v/>
      </c>
      <c r="X361" s="95" t="str">
        <f t="shared" si="370"/>
        <v/>
      </c>
      <c r="Y361" s="447"/>
      <c r="Z361" s="95"/>
      <c r="AA361" s="177"/>
      <c r="AB361" s="177" t="str">
        <f t="shared" si="371"/>
        <v/>
      </c>
      <c r="AC361" s="95" t="str">
        <f t="shared" si="372"/>
        <v/>
      </c>
      <c r="AD361" s="447"/>
      <c r="AE361" s="95"/>
      <c r="AF361" s="177"/>
      <c r="AG361" s="177" t="str">
        <f t="shared" si="373"/>
        <v/>
      </c>
      <c r="AH361" s="95" t="str">
        <f t="shared" si="374"/>
        <v/>
      </c>
      <c r="AI361" s="447"/>
      <c r="AJ361" s="95"/>
      <c r="AK361" s="177"/>
      <c r="AL361" s="177" t="str">
        <f t="shared" si="375"/>
        <v/>
      </c>
      <c r="AM361" s="95" t="str">
        <f t="shared" si="376"/>
        <v/>
      </c>
      <c r="AN361" s="447"/>
      <c r="AO361" s="95"/>
      <c r="AP361" s="177"/>
      <c r="AQ361" s="177" t="str">
        <f t="shared" si="377"/>
        <v/>
      </c>
      <c r="AR361" s="95" t="str">
        <f t="shared" si="378"/>
        <v/>
      </c>
      <c r="AS361" s="447"/>
      <c r="AT361" s="95"/>
      <c r="AU361" s="177"/>
      <c r="AV361" s="177" t="str">
        <f t="shared" si="379"/>
        <v/>
      </c>
      <c r="AW361" s="95" t="str">
        <f t="shared" si="380"/>
        <v/>
      </c>
      <c r="AX361" s="447"/>
    </row>
    <row r="362" spans="2:50" ht="15.6" hidden="1">
      <c r="B362" s="460" t="s">
        <v>115</v>
      </c>
      <c r="C362" s="461"/>
      <c r="D362" s="461"/>
      <c r="E362" s="461"/>
      <c r="F362" s="461"/>
      <c r="G362" s="461"/>
      <c r="H362" s="461"/>
      <c r="I362" s="150"/>
      <c r="J362" s="150"/>
      <c r="K362" s="150"/>
      <c r="L362" s="150"/>
      <c r="M362" s="150"/>
      <c r="N362" s="448" t="s">
        <v>116</v>
      </c>
      <c r="O362" s="463" t="s">
        <v>63</v>
      </c>
      <c r="P362" s="465">
        <f>AT342+1</f>
        <v>45993</v>
      </c>
      <c r="Q362" s="456"/>
      <c r="R362" s="456"/>
      <c r="S362" s="456"/>
      <c r="T362" s="456"/>
      <c r="U362" s="465">
        <f>P362+1</f>
        <v>45994</v>
      </c>
      <c r="V362" s="456"/>
      <c r="W362" s="456"/>
      <c r="X362" s="456"/>
      <c r="Y362" s="456"/>
      <c r="Z362" s="465">
        <f>U362+1</f>
        <v>45995</v>
      </c>
      <c r="AA362" s="456"/>
      <c r="AB362" s="456"/>
      <c r="AC362" s="456"/>
      <c r="AD362" s="456"/>
      <c r="AE362" s="465">
        <f>Z362+1</f>
        <v>45996</v>
      </c>
      <c r="AF362" s="456"/>
      <c r="AG362" s="456"/>
      <c r="AH362" s="456"/>
      <c r="AI362" s="456"/>
      <c r="AJ362" s="465">
        <f>AE362+1</f>
        <v>45997</v>
      </c>
      <c r="AK362" s="456"/>
      <c r="AL362" s="456"/>
      <c r="AM362" s="456"/>
      <c r="AN362" s="456"/>
      <c r="AO362" s="465">
        <f>AJ362+1</f>
        <v>45998</v>
      </c>
      <c r="AP362" s="456"/>
      <c r="AQ362" s="456"/>
      <c r="AR362" s="456"/>
      <c r="AS362" s="456"/>
      <c r="AT362" s="465">
        <f>AO362+1</f>
        <v>45999</v>
      </c>
      <c r="AU362" s="456"/>
      <c r="AV362" s="456"/>
      <c r="AW362" s="456"/>
      <c r="AX362" s="456"/>
    </row>
    <row r="363" spans="2:50" ht="15.6" hidden="1">
      <c r="B363" s="462"/>
      <c r="C363" s="462"/>
      <c r="D363" s="462"/>
      <c r="E363" s="462"/>
      <c r="F363" s="462"/>
      <c r="G363" s="462"/>
      <c r="H363" s="462"/>
      <c r="I363" s="150"/>
      <c r="J363" s="150"/>
      <c r="K363" s="150"/>
      <c r="L363" s="150"/>
      <c r="M363" s="150"/>
      <c r="N363" s="448"/>
      <c r="O363" s="464"/>
      <c r="P363" s="465" t="s">
        <v>77</v>
      </c>
      <c r="Q363" s="456"/>
      <c r="R363" s="456"/>
      <c r="S363" s="456"/>
      <c r="T363" s="456"/>
      <c r="U363" s="465" t="s">
        <v>78</v>
      </c>
      <c r="V363" s="456"/>
      <c r="W363" s="456"/>
      <c r="X363" s="456"/>
      <c r="Y363" s="456"/>
      <c r="Z363" s="465" t="s">
        <v>79</v>
      </c>
      <c r="AA363" s="456"/>
      <c r="AB363" s="456"/>
      <c r="AC363" s="456"/>
      <c r="AD363" s="456"/>
      <c r="AE363" s="465" t="s">
        <v>74</v>
      </c>
      <c r="AF363" s="456"/>
      <c r="AG363" s="456"/>
      <c r="AH363" s="456"/>
      <c r="AI363" s="456"/>
      <c r="AJ363" s="465" t="s">
        <v>75</v>
      </c>
      <c r="AK363" s="456"/>
      <c r="AL363" s="456"/>
      <c r="AM363" s="456"/>
      <c r="AN363" s="456"/>
      <c r="AO363" s="465" t="s">
        <v>70</v>
      </c>
      <c r="AP363" s="456"/>
      <c r="AQ363" s="456"/>
      <c r="AR363" s="456"/>
      <c r="AS363" s="456"/>
      <c r="AT363" s="465" t="s">
        <v>76</v>
      </c>
      <c r="AU363" s="456"/>
      <c r="AV363" s="456"/>
      <c r="AW363" s="456"/>
      <c r="AX363" s="456"/>
    </row>
    <row r="364" spans="2:50" hidden="1">
      <c r="B364" s="448" t="s">
        <v>117</v>
      </c>
      <c r="C364" s="448" t="s">
        <v>118</v>
      </c>
      <c r="D364" s="448"/>
      <c r="E364" s="448" t="s">
        <v>119</v>
      </c>
      <c r="F364" s="448"/>
      <c r="G364" s="448"/>
      <c r="H364" s="452" t="s">
        <v>120</v>
      </c>
      <c r="I364" s="455" t="s">
        <v>121</v>
      </c>
      <c r="J364" s="455"/>
      <c r="K364" s="455"/>
      <c r="L364" s="455" t="s">
        <v>120</v>
      </c>
      <c r="M364" s="455" t="s">
        <v>122</v>
      </c>
      <c r="N364" s="448"/>
      <c r="O364" s="448" t="s">
        <v>123</v>
      </c>
      <c r="P364" s="449" t="s">
        <v>124</v>
      </c>
      <c r="Q364" s="450"/>
      <c r="R364" s="450"/>
      <c r="S364" s="451"/>
      <c r="T364" s="448" t="s">
        <v>120</v>
      </c>
      <c r="U364" s="449" t="s">
        <v>124</v>
      </c>
      <c r="V364" s="450"/>
      <c r="W364" s="450"/>
      <c r="X364" s="451"/>
      <c r="Y364" s="448" t="s">
        <v>120</v>
      </c>
      <c r="Z364" s="449" t="s">
        <v>124</v>
      </c>
      <c r="AA364" s="450"/>
      <c r="AB364" s="450"/>
      <c r="AC364" s="451"/>
      <c r="AD364" s="448" t="s">
        <v>120</v>
      </c>
      <c r="AE364" s="449" t="s">
        <v>124</v>
      </c>
      <c r="AF364" s="450"/>
      <c r="AG364" s="450"/>
      <c r="AH364" s="451"/>
      <c r="AI364" s="448" t="s">
        <v>120</v>
      </c>
      <c r="AJ364" s="449" t="s">
        <v>124</v>
      </c>
      <c r="AK364" s="450"/>
      <c r="AL364" s="450"/>
      <c r="AM364" s="451"/>
      <c r="AN364" s="448" t="s">
        <v>120</v>
      </c>
      <c r="AO364" s="449" t="s">
        <v>124</v>
      </c>
      <c r="AP364" s="450"/>
      <c r="AQ364" s="450"/>
      <c r="AR364" s="451"/>
      <c r="AS364" s="448" t="s">
        <v>120</v>
      </c>
      <c r="AT364" s="449" t="s">
        <v>124</v>
      </c>
      <c r="AU364" s="450"/>
      <c r="AV364" s="450"/>
      <c r="AW364" s="451"/>
      <c r="AX364" s="448" t="s">
        <v>120</v>
      </c>
    </row>
    <row r="365" spans="2:50" hidden="1">
      <c r="B365" s="448"/>
      <c r="C365" s="448"/>
      <c r="D365" s="448"/>
      <c r="E365" s="448" t="s">
        <v>125</v>
      </c>
      <c r="F365" s="448"/>
      <c r="G365" s="448"/>
      <c r="H365" s="453"/>
      <c r="I365" s="455" t="s">
        <v>125</v>
      </c>
      <c r="J365" s="455"/>
      <c r="K365" s="455"/>
      <c r="L365" s="455"/>
      <c r="M365" s="455"/>
      <c r="N365" s="448"/>
      <c r="O365" s="448"/>
      <c r="P365" s="449" t="s">
        <v>126</v>
      </c>
      <c r="Q365" s="450"/>
      <c r="R365" s="450"/>
      <c r="S365" s="451"/>
      <c r="T365" s="448"/>
      <c r="U365" s="449" t="s">
        <v>126</v>
      </c>
      <c r="V365" s="450"/>
      <c r="W365" s="450"/>
      <c r="X365" s="451"/>
      <c r="Y365" s="448"/>
      <c r="Z365" s="449" t="s">
        <v>126</v>
      </c>
      <c r="AA365" s="450"/>
      <c r="AB365" s="450"/>
      <c r="AC365" s="451"/>
      <c r="AD365" s="448"/>
      <c r="AE365" s="449" t="s">
        <v>126</v>
      </c>
      <c r="AF365" s="450"/>
      <c r="AG365" s="450"/>
      <c r="AH365" s="451"/>
      <c r="AI365" s="448"/>
      <c r="AJ365" s="449" t="s">
        <v>126</v>
      </c>
      <c r="AK365" s="450"/>
      <c r="AL365" s="450"/>
      <c r="AM365" s="451"/>
      <c r="AN365" s="448"/>
      <c r="AO365" s="449" t="s">
        <v>126</v>
      </c>
      <c r="AP365" s="450"/>
      <c r="AQ365" s="450"/>
      <c r="AR365" s="451"/>
      <c r="AS365" s="448"/>
      <c r="AT365" s="449" t="s">
        <v>126</v>
      </c>
      <c r="AU365" s="450"/>
      <c r="AV365" s="450"/>
      <c r="AW365" s="451"/>
      <c r="AX365" s="448"/>
    </row>
    <row r="366" spans="2:50" hidden="1">
      <c r="B366" s="448"/>
      <c r="C366" s="448"/>
      <c r="D366" s="448"/>
      <c r="E366" s="94" t="s">
        <v>127</v>
      </c>
      <c r="F366" s="94" t="s">
        <v>128</v>
      </c>
      <c r="G366" s="94" t="s">
        <v>129</v>
      </c>
      <c r="H366" s="454"/>
      <c r="I366" s="152" t="s">
        <v>127</v>
      </c>
      <c r="J366" s="152" t="s">
        <v>128</v>
      </c>
      <c r="K366" s="152" t="s">
        <v>129</v>
      </c>
      <c r="L366" s="455"/>
      <c r="M366" s="455"/>
      <c r="N366" s="448"/>
      <c r="O366" s="448"/>
      <c r="P366" s="94" t="s">
        <v>127</v>
      </c>
      <c r="Q366" s="94" t="s">
        <v>128</v>
      </c>
      <c r="R366" s="94" t="s">
        <v>129</v>
      </c>
      <c r="S366" s="94" t="s">
        <v>122</v>
      </c>
      <c r="T366" s="448"/>
      <c r="U366" s="94" t="s">
        <v>127</v>
      </c>
      <c r="V366" s="94" t="s">
        <v>128</v>
      </c>
      <c r="W366" s="94" t="s">
        <v>129</v>
      </c>
      <c r="X366" s="94" t="s">
        <v>122</v>
      </c>
      <c r="Y366" s="448"/>
      <c r="Z366" s="94" t="s">
        <v>127</v>
      </c>
      <c r="AA366" s="94" t="s">
        <v>128</v>
      </c>
      <c r="AB366" s="94" t="s">
        <v>129</v>
      </c>
      <c r="AC366" s="94" t="s">
        <v>122</v>
      </c>
      <c r="AD366" s="448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8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8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8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8"/>
    </row>
    <row r="367" spans="2:50" hidden="1">
      <c r="B367" s="456" t="s">
        <v>225</v>
      </c>
      <c r="C367" s="95">
        <f>C347</f>
        <v>1</v>
      </c>
      <c r="D367" s="95" t="s">
        <v>226</v>
      </c>
      <c r="E367" s="95">
        <v>19</v>
      </c>
      <c r="F367" s="95">
        <v>1500</v>
      </c>
      <c r="G367" s="177">
        <f t="shared" ref="G367:G371" si="384">F367/E367</f>
        <v>78.94736842105263</v>
      </c>
      <c r="H367" s="474">
        <f>AVERAGE(G367:G381)</f>
        <v>117.99535603715169</v>
      </c>
      <c r="I367" s="153">
        <f t="shared" ref="I367:I369" si="385">IFERROR(AVERAGE(P367,U367,Z367,AE367,AJ367,AO367,AT367),"")</f>
        <v>19</v>
      </c>
      <c r="J367" s="153">
        <f t="shared" ref="J367:J369" si="386">IFERROR(AVERAGE(Q367,V367,AA367,AF367,AK367,AP367,AU367),"")</f>
        <v>1431.4342219541329</v>
      </c>
      <c r="K367" s="154">
        <f t="shared" ref="K367:K369" si="387">IFERROR(AVERAGE(R367,W367,AB367,AG367,AL367,AQ367,AV367),"")</f>
        <v>75.338643260743851</v>
      </c>
      <c r="L367" s="473">
        <f>IFERROR(AVERAGE(K367:K381),"-")</f>
        <v>112.81072213359076</v>
      </c>
      <c r="M367" s="153">
        <f>IFERROR(RANK(K367, K$367:K$381),"")</f>
        <v>5</v>
      </c>
      <c r="N367" s="448"/>
      <c r="O367" s="448"/>
      <c r="P367" s="95">
        <v>19</v>
      </c>
      <c r="Q367" s="177">
        <v>1431.0344827586205</v>
      </c>
      <c r="R367" s="177">
        <f>IFERROR(Q367/P367,"")</f>
        <v>75.317604355716867</v>
      </c>
      <c r="S367" s="95">
        <f>IFERROR(RANK(R367, R$367:R$381),"")</f>
        <v>5</v>
      </c>
      <c r="T367" s="447">
        <f>AVERAGE(R367:R381)</f>
        <v>112.8362665695839</v>
      </c>
      <c r="U367" s="95">
        <v>19</v>
      </c>
      <c r="V367" s="177">
        <v>1435.0877192982455</v>
      </c>
      <c r="W367" s="177">
        <f>IFERROR(V367/U367,"")</f>
        <v>75.530932594644497</v>
      </c>
      <c r="X367" s="95">
        <f>IFERROR(RANK(W367, W$367:W$381),"")</f>
        <v>5</v>
      </c>
      <c r="Y367" s="447">
        <f>AVERAGE(W367:W381)</f>
        <v>112.49527914996409</v>
      </c>
      <c r="Z367" s="95">
        <v>19</v>
      </c>
      <c r="AA367" s="177">
        <v>1425.4545454545457</v>
      </c>
      <c r="AB367" s="177">
        <f>IFERROR(AA367/Z367,"")</f>
        <v>75.023923444976091</v>
      </c>
      <c r="AC367" s="95">
        <f>IFERROR(RANK(AB367, AB$367:AB$381),"")</f>
        <v>5</v>
      </c>
      <c r="AD367" s="447">
        <f>AVERAGE(AB367:AB381)</f>
        <v>112.57441300278838</v>
      </c>
      <c r="AE367" s="95">
        <v>19</v>
      </c>
      <c r="AF367" s="177">
        <v>1429.4890510948906</v>
      </c>
      <c r="AG367" s="177">
        <f>IFERROR(AF367/AE367,"")</f>
        <v>75.236265847099503</v>
      </c>
      <c r="AH367" s="95">
        <f>IFERROR(RANK(AG367, AG$367:AG$381),"")</f>
        <v>5</v>
      </c>
      <c r="AI367" s="447">
        <f>AVERAGE(AG367:AG381)</f>
        <v>112.51273217905319</v>
      </c>
      <c r="AJ367" s="95">
        <v>19</v>
      </c>
      <c r="AK367" s="177">
        <v>1439.5744680851067</v>
      </c>
      <c r="AL367" s="177">
        <f>IFERROR(AK367/AJ367,"")</f>
        <v>75.767077267637191</v>
      </c>
      <c r="AM367" s="95">
        <f>IFERROR(RANK(AL367, AL$367:AL$381),"")</f>
        <v>5</v>
      </c>
      <c r="AN367" s="447">
        <f>AVERAGE(AL367:AL381)</f>
        <v>113.54042194745435</v>
      </c>
      <c r="AO367" s="95">
        <v>19</v>
      </c>
      <c r="AP367" s="177">
        <v>1429.7326203208559</v>
      </c>
      <c r="AQ367" s="177">
        <f>IFERROR(AP367/AO367,"")</f>
        <v>75.249085280045051</v>
      </c>
      <c r="AR367" s="95">
        <f>IFERROR(RANK(AQ367, AQ$367:AQ$381),"")</f>
        <v>5</v>
      </c>
      <c r="AS367" s="447">
        <f>AVERAGE(AQ367:AQ381)</f>
        <v>112.94500011321777</v>
      </c>
      <c r="AT367" s="95">
        <v>19</v>
      </c>
      <c r="AU367" s="177">
        <v>1429.6666666666667</v>
      </c>
      <c r="AV367" s="177">
        <f>IFERROR(AU367/AT367,"")</f>
        <v>75.245614035087726</v>
      </c>
      <c r="AW367" s="95">
        <f>IFERROR(RANK(AV367, AV$367:AV$381),"")</f>
        <v>5</v>
      </c>
      <c r="AX367" s="447">
        <f>AVERAGE(AV367:AV381)</f>
        <v>112.77094197307365</v>
      </c>
    </row>
    <row r="368" spans="2:50" hidden="1">
      <c r="B368" s="456"/>
      <c r="C368" s="95">
        <f t="shared" ref="C368:C381" si="388">C348</f>
        <v>2</v>
      </c>
      <c r="D368" s="95" t="s">
        <v>227</v>
      </c>
      <c r="E368" s="95">
        <v>17</v>
      </c>
      <c r="F368" s="95">
        <v>1500</v>
      </c>
      <c r="G368" s="177">
        <f t="shared" si="384"/>
        <v>88.235294117647058</v>
      </c>
      <c r="H368" s="475"/>
      <c r="I368" s="153">
        <f t="shared" si="385"/>
        <v>17</v>
      </c>
      <c r="J368" s="153">
        <f t="shared" si="386"/>
        <v>1429.4200556670846</v>
      </c>
      <c r="K368" s="154">
        <f t="shared" si="387"/>
        <v>84.083532686299122</v>
      </c>
      <c r="L368" s="473"/>
      <c r="M368" s="153">
        <f t="shared" ref="M368:M381" si="389">IFERROR(RANK(K368, K$367:K$381),"")</f>
        <v>4</v>
      </c>
      <c r="N368" s="448"/>
      <c r="O368" s="448"/>
      <c r="P368" s="95">
        <v>17</v>
      </c>
      <c r="Q368" s="177">
        <v>1428.5294117647056</v>
      </c>
      <c r="R368" s="177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47"/>
      <c r="U368" s="95">
        <v>17</v>
      </c>
      <c r="V368" s="177">
        <v>1428.1818181818178</v>
      </c>
      <c r="W368" s="177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47"/>
      <c r="Z368" s="95">
        <v>17</v>
      </c>
      <c r="AA368" s="177">
        <v>1430.3999999999999</v>
      </c>
      <c r="AB368" s="177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47"/>
      <c r="AE368" s="95">
        <v>17</v>
      </c>
      <c r="AF368" s="177">
        <v>1428.4403669724772</v>
      </c>
      <c r="AG368" s="177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47"/>
      <c r="AJ368" s="95">
        <v>17</v>
      </c>
      <c r="AK368" s="177">
        <v>1432.6696832579187</v>
      </c>
      <c r="AL368" s="177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47"/>
      <c r="AO368" s="95">
        <v>17</v>
      </c>
      <c r="AP368" s="177">
        <v>1426.0465116279072</v>
      </c>
      <c r="AQ368" s="177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47"/>
      <c r="AT368" s="95">
        <v>17</v>
      </c>
      <c r="AU368" s="177">
        <v>1431.6725978647687</v>
      </c>
      <c r="AV368" s="177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47"/>
    </row>
    <row r="369" spans="2:50" hidden="1">
      <c r="B369" s="456"/>
      <c r="C369" s="95">
        <f t="shared" si="388"/>
        <v>3</v>
      </c>
      <c r="D369" s="95" t="s">
        <v>230</v>
      </c>
      <c r="E369" s="95">
        <v>17</v>
      </c>
      <c r="F369" s="95">
        <v>2000</v>
      </c>
      <c r="G369" s="177">
        <f t="shared" si="384"/>
        <v>117.64705882352941</v>
      </c>
      <c r="H369" s="475"/>
      <c r="I369" s="153">
        <f t="shared" si="385"/>
        <v>17</v>
      </c>
      <c r="J369" s="153">
        <f t="shared" si="386"/>
        <v>1913.504234336915</v>
      </c>
      <c r="K369" s="154">
        <f t="shared" si="387"/>
        <v>112.55907260805382</v>
      </c>
      <c r="L369" s="473"/>
      <c r="M369" s="153">
        <f t="shared" si="389"/>
        <v>3</v>
      </c>
      <c r="N369" s="448"/>
      <c r="O369" s="448"/>
      <c r="P369" s="95">
        <v>17</v>
      </c>
      <c r="Q369" s="177">
        <v>1900.2739726027394</v>
      </c>
      <c r="R369" s="177">
        <f t="shared" si="390"/>
        <v>111.7808219178082</v>
      </c>
      <c r="S369" s="95">
        <f t="shared" si="391"/>
        <v>3</v>
      </c>
      <c r="T369" s="447"/>
      <c r="U369" s="95">
        <v>17</v>
      </c>
      <c r="V369" s="177">
        <v>1902.3999999999996</v>
      </c>
      <c r="W369" s="177">
        <f t="shared" si="392"/>
        <v>111.90588235294115</v>
      </c>
      <c r="X369" s="95">
        <f t="shared" si="393"/>
        <v>3</v>
      </c>
      <c r="Y369" s="447"/>
      <c r="Z369" s="95">
        <v>17</v>
      </c>
      <c r="AA369" s="177">
        <v>1908.3333333333326</v>
      </c>
      <c r="AB369" s="177">
        <f t="shared" si="394"/>
        <v>112.25490196078427</v>
      </c>
      <c r="AC369" s="95">
        <f t="shared" si="395"/>
        <v>3</v>
      </c>
      <c r="AD369" s="447"/>
      <c r="AE369" s="95">
        <v>17</v>
      </c>
      <c r="AF369" s="177">
        <v>1909.6153846153841</v>
      </c>
      <c r="AG369" s="177">
        <f t="shared" si="396"/>
        <v>112.33031674208142</v>
      </c>
      <c r="AH369" s="95">
        <f t="shared" si="397"/>
        <v>2</v>
      </c>
      <c r="AI369" s="447"/>
      <c r="AJ369" s="95">
        <v>17</v>
      </c>
      <c r="AK369" s="177">
        <v>1933.9285714285713</v>
      </c>
      <c r="AL369" s="177">
        <f t="shared" si="398"/>
        <v>113.76050420168066</v>
      </c>
      <c r="AM369" s="95">
        <f t="shared" si="399"/>
        <v>3</v>
      </c>
      <c r="AN369" s="447"/>
      <c r="AO369" s="95">
        <v>17</v>
      </c>
      <c r="AP369" s="177">
        <v>1918.3783783783781</v>
      </c>
      <c r="AQ369" s="177">
        <f t="shared" si="400"/>
        <v>112.84578696343401</v>
      </c>
      <c r="AR369" s="95">
        <f t="shared" si="401"/>
        <v>2</v>
      </c>
      <c r="AS369" s="447"/>
      <c r="AT369" s="95">
        <v>17</v>
      </c>
      <c r="AU369" s="177">
        <v>1921.6</v>
      </c>
      <c r="AV369" s="177">
        <f t="shared" si="402"/>
        <v>113.03529411764706</v>
      </c>
      <c r="AW369" s="95">
        <f t="shared" si="403"/>
        <v>2</v>
      </c>
      <c r="AX369" s="447"/>
    </row>
    <row r="370" spans="2:50" hidden="1">
      <c r="B370" s="456"/>
      <c r="C370" s="95">
        <f t="shared" si="388"/>
        <v>4</v>
      </c>
      <c r="D370" s="95" t="s">
        <v>231</v>
      </c>
      <c r="E370" s="95">
        <v>17</v>
      </c>
      <c r="F370" s="95">
        <v>2000</v>
      </c>
      <c r="G370" s="177">
        <f t="shared" si="384"/>
        <v>117.64705882352941</v>
      </c>
      <c r="H370" s="475"/>
      <c r="I370" s="153">
        <f>IFERROR(AVERAGE(P370,U370,Z370,AE370,AJ370,AO370,AT370),"")</f>
        <v>17</v>
      </c>
      <c r="J370" s="153">
        <f>IFERROR(AVERAGE(Q370,V370,AA370,AF370,AK370,AP370,AU370),"")</f>
        <v>1920.0069404279934</v>
      </c>
      <c r="K370" s="154">
        <f>IFERROR(AVERAGE(R370,W370,AB370,AG370,AL370,AQ370,AV370),"")</f>
        <v>112.94158473105846</v>
      </c>
      <c r="L370" s="473"/>
      <c r="M370" s="153">
        <f t="shared" si="389"/>
        <v>2</v>
      </c>
      <c r="N370" s="448"/>
      <c r="O370" s="448"/>
      <c r="P370" s="95">
        <v>17</v>
      </c>
      <c r="Q370" s="177">
        <v>1928.0000000000009</v>
      </c>
      <c r="R370" s="177">
        <f t="shared" si="390"/>
        <v>113.4117647058824</v>
      </c>
      <c r="S370" s="95">
        <f t="shared" si="391"/>
        <v>2</v>
      </c>
      <c r="T370" s="447"/>
      <c r="U370" s="95">
        <v>17</v>
      </c>
      <c r="V370" s="177">
        <v>1916.1538461538471</v>
      </c>
      <c r="W370" s="177">
        <f t="shared" si="392"/>
        <v>112.71493212669689</v>
      </c>
      <c r="X370" s="95">
        <f t="shared" si="393"/>
        <v>2</v>
      </c>
      <c r="Y370" s="447"/>
      <c r="Z370" s="95">
        <v>17</v>
      </c>
      <c r="AA370" s="177">
        <v>1923.9473684210532</v>
      </c>
      <c r="AB370" s="177">
        <f t="shared" si="394"/>
        <v>113.17337461300313</v>
      </c>
      <c r="AC370" s="95">
        <f t="shared" si="395"/>
        <v>2</v>
      </c>
      <c r="AD370" s="447"/>
      <c r="AE370" s="95">
        <v>17</v>
      </c>
      <c r="AF370" s="177">
        <v>1906.3157894736858</v>
      </c>
      <c r="AG370" s="177">
        <f t="shared" si="396"/>
        <v>112.13622291021682</v>
      </c>
      <c r="AH370" s="95">
        <f t="shared" si="397"/>
        <v>3</v>
      </c>
      <c r="AI370" s="447"/>
      <c r="AJ370" s="95">
        <v>17</v>
      </c>
      <c r="AK370" s="177">
        <v>1933.9999999999991</v>
      </c>
      <c r="AL370" s="177">
        <f t="shared" si="398"/>
        <v>113.76470588235289</v>
      </c>
      <c r="AM370" s="95">
        <f t="shared" si="399"/>
        <v>2</v>
      </c>
      <c r="AN370" s="447"/>
      <c r="AO370" s="95">
        <v>17</v>
      </c>
      <c r="AP370" s="177">
        <v>1917.6315789473692</v>
      </c>
      <c r="AQ370" s="177">
        <f t="shared" si="400"/>
        <v>112.80185758513937</v>
      </c>
      <c r="AR370" s="95">
        <f t="shared" si="401"/>
        <v>3</v>
      </c>
      <c r="AS370" s="447"/>
      <c r="AT370" s="95">
        <v>17</v>
      </c>
      <c r="AU370" s="177">
        <v>1914.0000000000009</v>
      </c>
      <c r="AV370" s="177">
        <f t="shared" si="402"/>
        <v>112.58823529411769</v>
      </c>
      <c r="AW370" s="95">
        <f t="shared" si="403"/>
        <v>3</v>
      </c>
      <c r="AX370" s="447"/>
    </row>
    <row r="371" spans="2:50" hidden="1">
      <c r="B371" s="456"/>
      <c r="C371" s="95">
        <f t="shared" si="388"/>
        <v>5</v>
      </c>
      <c r="D371" s="95" t="s">
        <v>232</v>
      </c>
      <c r="E371" s="95">
        <v>8</v>
      </c>
      <c r="F371" s="95">
        <v>1500</v>
      </c>
      <c r="G371" s="177">
        <f t="shared" si="384"/>
        <v>187.5</v>
      </c>
      <c r="H371" s="475"/>
      <c r="I371" s="153">
        <f t="shared" ref="I371:I381" si="404">IFERROR(AVERAGE(P371,U371,Z371,AE371,AJ371,AO371,AT371),"")</f>
        <v>8</v>
      </c>
      <c r="J371" s="153">
        <f t="shared" ref="J371:J381" si="405">IFERROR(AVERAGE(Q371,V371,AA371,AF371,AK371,AP371,AU371),"")</f>
        <v>1433.0462190543883</v>
      </c>
      <c r="K371" s="154">
        <f t="shared" ref="K371:K381" si="406">IFERROR(AVERAGE(R371,W371,AB371,AG371,AL371,AQ371,AV371),"")</f>
        <v>179.13077738179854</v>
      </c>
      <c r="L371" s="473"/>
      <c r="M371" s="153">
        <f t="shared" si="389"/>
        <v>1</v>
      </c>
      <c r="N371" s="448"/>
      <c r="O371" s="448"/>
      <c r="P371" s="95">
        <v>8</v>
      </c>
      <c r="Q371" s="177">
        <v>1437.1200000000001</v>
      </c>
      <c r="R371" s="177">
        <f t="shared" si="390"/>
        <v>179.64000000000001</v>
      </c>
      <c r="S371" s="95">
        <f t="shared" si="391"/>
        <v>1</v>
      </c>
      <c r="T371" s="447"/>
      <c r="U371" s="95">
        <v>8</v>
      </c>
      <c r="V371" s="177">
        <v>1426.5116279069771</v>
      </c>
      <c r="W371" s="177">
        <f t="shared" si="392"/>
        <v>178.31395348837214</v>
      </c>
      <c r="X371" s="95">
        <f t="shared" si="393"/>
        <v>1</v>
      </c>
      <c r="Y371" s="447"/>
      <c r="Z371" s="95">
        <v>8</v>
      </c>
      <c r="AA371" s="177">
        <v>1426.2295081967213</v>
      </c>
      <c r="AB371" s="177">
        <f t="shared" si="394"/>
        <v>178.27868852459017</v>
      </c>
      <c r="AC371" s="95">
        <f t="shared" si="395"/>
        <v>1</v>
      </c>
      <c r="AD371" s="447"/>
      <c r="AE371" s="95">
        <v>8</v>
      </c>
      <c r="AF371" s="177">
        <v>1430.6796116504854</v>
      </c>
      <c r="AG371" s="177">
        <f t="shared" si="396"/>
        <v>178.83495145631068</v>
      </c>
      <c r="AH371" s="95">
        <f t="shared" si="397"/>
        <v>1</v>
      </c>
      <c r="AI371" s="447"/>
      <c r="AJ371" s="95">
        <v>8</v>
      </c>
      <c r="AK371" s="177">
        <v>1441.0810810810815</v>
      </c>
      <c r="AL371" s="177">
        <f t="shared" si="398"/>
        <v>180.13513513513519</v>
      </c>
      <c r="AM371" s="95">
        <f t="shared" si="399"/>
        <v>1</v>
      </c>
      <c r="AN371" s="447"/>
      <c r="AO371" s="95">
        <v>8</v>
      </c>
      <c r="AP371" s="177">
        <v>1439.5454545454538</v>
      </c>
      <c r="AQ371" s="177">
        <f t="shared" si="400"/>
        <v>179.94318181818173</v>
      </c>
      <c r="AR371" s="95">
        <f t="shared" si="401"/>
        <v>1</v>
      </c>
      <c r="AS371" s="447"/>
      <c r="AT371" s="95">
        <v>8</v>
      </c>
      <c r="AU371" s="177">
        <v>1430.1562500000002</v>
      </c>
      <c r="AV371" s="177">
        <f t="shared" si="402"/>
        <v>178.76953125000003</v>
      </c>
      <c r="AW371" s="95">
        <f t="shared" si="403"/>
        <v>1</v>
      </c>
      <c r="AX371" s="447"/>
    </row>
    <row r="372" spans="2:50" hidden="1">
      <c r="B372" s="456"/>
      <c r="C372" s="95">
        <f t="shared" si="388"/>
        <v>6</v>
      </c>
      <c r="D372" s="95"/>
      <c r="E372" s="95"/>
      <c r="F372" s="95"/>
      <c r="G372" s="177"/>
      <c r="H372" s="475"/>
      <c r="I372" s="153" t="str">
        <f t="shared" si="404"/>
        <v/>
      </c>
      <c r="J372" s="153" t="str">
        <f t="shared" si="405"/>
        <v/>
      </c>
      <c r="K372" s="154" t="str">
        <f t="shared" si="406"/>
        <v/>
      </c>
      <c r="L372" s="473"/>
      <c r="M372" s="153" t="str">
        <f t="shared" si="389"/>
        <v/>
      </c>
      <c r="N372" s="448"/>
      <c r="O372" s="448"/>
      <c r="P372" s="95"/>
      <c r="Q372" s="177"/>
      <c r="R372" s="177" t="str">
        <f t="shared" si="390"/>
        <v/>
      </c>
      <c r="S372" s="95" t="str">
        <f t="shared" si="391"/>
        <v/>
      </c>
      <c r="T372" s="447"/>
      <c r="U372" s="95"/>
      <c r="V372" s="177"/>
      <c r="W372" s="177" t="str">
        <f t="shared" si="392"/>
        <v/>
      </c>
      <c r="X372" s="95" t="str">
        <f t="shared" si="393"/>
        <v/>
      </c>
      <c r="Y372" s="447"/>
      <c r="Z372" s="95"/>
      <c r="AA372" s="177"/>
      <c r="AB372" s="177" t="str">
        <f t="shared" si="394"/>
        <v/>
      </c>
      <c r="AC372" s="95" t="str">
        <f t="shared" si="395"/>
        <v/>
      </c>
      <c r="AD372" s="447"/>
      <c r="AE372" s="95"/>
      <c r="AF372" s="177"/>
      <c r="AG372" s="177" t="str">
        <f t="shared" si="396"/>
        <v/>
      </c>
      <c r="AH372" s="95" t="str">
        <f t="shared" si="397"/>
        <v/>
      </c>
      <c r="AI372" s="447"/>
      <c r="AJ372" s="95"/>
      <c r="AK372" s="177"/>
      <c r="AL372" s="177" t="str">
        <f t="shared" si="398"/>
        <v/>
      </c>
      <c r="AM372" s="95" t="str">
        <f t="shared" si="399"/>
        <v/>
      </c>
      <c r="AN372" s="447"/>
      <c r="AO372" s="95"/>
      <c r="AP372" s="177"/>
      <c r="AQ372" s="177" t="str">
        <f t="shared" si="400"/>
        <v/>
      </c>
      <c r="AR372" s="95" t="str">
        <f t="shared" si="401"/>
        <v/>
      </c>
      <c r="AS372" s="447"/>
      <c r="AT372" s="95"/>
      <c r="AU372" s="177"/>
      <c r="AV372" s="177" t="str">
        <f t="shared" si="402"/>
        <v/>
      </c>
      <c r="AW372" s="95" t="str">
        <f t="shared" si="403"/>
        <v/>
      </c>
      <c r="AX372" s="447"/>
    </row>
    <row r="373" spans="2:50" hidden="1">
      <c r="B373" s="456"/>
      <c r="C373" s="95">
        <f t="shared" si="388"/>
        <v>7</v>
      </c>
      <c r="D373" s="95"/>
      <c r="E373" s="95"/>
      <c r="F373" s="95"/>
      <c r="G373" s="95"/>
      <c r="H373" s="475"/>
      <c r="I373" s="153" t="str">
        <f t="shared" si="404"/>
        <v/>
      </c>
      <c r="J373" s="153" t="str">
        <f t="shared" si="405"/>
        <v/>
      </c>
      <c r="K373" s="154" t="str">
        <f t="shared" si="406"/>
        <v/>
      </c>
      <c r="L373" s="473"/>
      <c r="M373" s="153" t="str">
        <f t="shared" si="389"/>
        <v/>
      </c>
      <c r="N373" s="448"/>
      <c r="O373" s="448"/>
      <c r="P373" s="95"/>
      <c r="Q373" s="177"/>
      <c r="R373" s="177" t="str">
        <f t="shared" si="390"/>
        <v/>
      </c>
      <c r="S373" s="95" t="str">
        <f t="shared" si="391"/>
        <v/>
      </c>
      <c r="T373" s="447"/>
      <c r="U373" s="95"/>
      <c r="V373" s="177"/>
      <c r="W373" s="177" t="str">
        <f t="shared" si="392"/>
        <v/>
      </c>
      <c r="X373" s="95" t="str">
        <f t="shared" si="393"/>
        <v/>
      </c>
      <c r="Y373" s="447"/>
      <c r="Z373" s="95"/>
      <c r="AA373" s="177"/>
      <c r="AB373" s="177" t="str">
        <f t="shared" si="394"/>
        <v/>
      </c>
      <c r="AC373" s="95" t="str">
        <f t="shared" si="395"/>
        <v/>
      </c>
      <c r="AD373" s="447"/>
      <c r="AE373" s="95"/>
      <c r="AF373" s="177"/>
      <c r="AG373" s="177" t="str">
        <f t="shared" si="396"/>
        <v/>
      </c>
      <c r="AH373" s="95" t="str">
        <f t="shared" si="397"/>
        <v/>
      </c>
      <c r="AI373" s="447"/>
      <c r="AJ373" s="95"/>
      <c r="AK373" s="177"/>
      <c r="AL373" s="177" t="str">
        <f t="shared" si="398"/>
        <v/>
      </c>
      <c r="AM373" s="95" t="str">
        <f t="shared" si="399"/>
        <v/>
      </c>
      <c r="AN373" s="447"/>
      <c r="AO373" s="95"/>
      <c r="AP373" s="177"/>
      <c r="AQ373" s="177" t="str">
        <f t="shared" si="400"/>
        <v/>
      </c>
      <c r="AR373" s="95" t="str">
        <f t="shared" si="401"/>
        <v/>
      </c>
      <c r="AS373" s="447"/>
      <c r="AT373" s="95"/>
      <c r="AU373" s="177"/>
      <c r="AV373" s="177" t="str">
        <f t="shared" si="402"/>
        <v/>
      </c>
      <c r="AW373" s="95" t="str">
        <f t="shared" si="403"/>
        <v/>
      </c>
      <c r="AX373" s="447"/>
    </row>
    <row r="374" spans="2:50" hidden="1">
      <c r="B374" s="456"/>
      <c r="C374" s="95">
        <f t="shared" si="388"/>
        <v>8</v>
      </c>
      <c r="D374" s="95"/>
      <c r="E374" s="95"/>
      <c r="F374" s="95"/>
      <c r="G374" s="95"/>
      <c r="H374" s="475"/>
      <c r="I374" s="153" t="str">
        <f t="shared" si="404"/>
        <v/>
      </c>
      <c r="J374" s="153" t="str">
        <f t="shared" si="405"/>
        <v/>
      </c>
      <c r="K374" s="154" t="str">
        <f t="shared" si="406"/>
        <v/>
      </c>
      <c r="L374" s="473"/>
      <c r="M374" s="153" t="str">
        <f t="shared" si="389"/>
        <v/>
      </c>
      <c r="N374" s="448"/>
      <c r="O374" s="448"/>
      <c r="P374" s="95"/>
      <c r="Q374" s="177"/>
      <c r="R374" s="177" t="str">
        <f t="shared" si="390"/>
        <v/>
      </c>
      <c r="S374" s="95" t="str">
        <f t="shared" si="391"/>
        <v/>
      </c>
      <c r="T374" s="447"/>
      <c r="U374" s="95"/>
      <c r="V374" s="177"/>
      <c r="W374" s="177" t="str">
        <f t="shared" si="392"/>
        <v/>
      </c>
      <c r="X374" s="95" t="str">
        <f t="shared" si="393"/>
        <v/>
      </c>
      <c r="Y374" s="447"/>
      <c r="Z374" s="95"/>
      <c r="AA374" s="177"/>
      <c r="AB374" s="177" t="str">
        <f t="shared" si="394"/>
        <v/>
      </c>
      <c r="AC374" s="95" t="str">
        <f t="shared" si="395"/>
        <v/>
      </c>
      <c r="AD374" s="447"/>
      <c r="AE374" s="95"/>
      <c r="AF374" s="177"/>
      <c r="AG374" s="177" t="str">
        <f t="shared" si="396"/>
        <v/>
      </c>
      <c r="AH374" s="95" t="str">
        <f t="shared" si="397"/>
        <v/>
      </c>
      <c r="AI374" s="447"/>
      <c r="AJ374" s="95"/>
      <c r="AK374" s="177"/>
      <c r="AL374" s="177" t="str">
        <f t="shared" si="398"/>
        <v/>
      </c>
      <c r="AM374" s="95" t="str">
        <f t="shared" si="399"/>
        <v/>
      </c>
      <c r="AN374" s="447"/>
      <c r="AO374" s="95"/>
      <c r="AP374" s="177"/>
      <c r="AQ374" s="177" t="str">
        <f t="shared" si="400"/>
        <v/>
      </c>
      <c r="AR374" s="95" t="str">
        <f t="shared" si="401"/>
        <v/>
      </c>
      <c r="AS374" s="447"/>
      <c r="AT374" s="95"/>
      <c r="AU374" s="177"/>
      <c r="AV374" s="177" t="str">
        <f t="shared" si="402"/>
        <v/>
      </c>
      <c r="AW374" s="95" t="str">
        <f t="shared" si="403"/>
        <v/>
      </c>
      <c r="AX374" s="447"/>
    </row>
    <row r="375" spans="2:50" hidden="1">
      <c r="B375" s="456"/>
      <c r="C375" s="95">
        <f t="shared" si="388"/>
        <v>9</v>
      </c>
      <c r="D375" s="95"/>
      <c r="E375" s="95"/>
      <c r="F375" s="95"/>
      <c r="G375" s="95"/>
      <c r="H375" s="475"/>
      <c r="I375" s="153" t="str">
        <f t="shared" si="404"/>
        <v/>
      </c>
      <c r="J375" s="153" t="str">
        <f t="shared" si="405"/>
        <v/>
      </c>
      <c r="K375" s="154" t="str">
        <f t="shared" si="406"/>
        <v/>
      </c>
      <c r="L375" s="473"/>
      <c r="M375" s="153" t="str">
        <f t="shared" si="389"/>
        <v/>
      </c>
      <c r="N375" s="448"/>
      <c r="O375" s="448"/>
      <c r="P375" s="95"/>
      <c r="Q375" s="177"/>
      <c r="R375" s="177" t="str">
        <f t="shared" si="390"/>
        <v/>
      </c>
      <c r="S375" s="95" t="str">
        <f t="shared" si="391"/>
        <v/>
      </c>
      <c r="T375" s="447"/>
      <c r="U375" s="95"/>
      <c r="V375" s="177"/>
      <c r="W375" s="177" t="str">
        <f t="shared" si="392"/>
        <v/>
      </c>
      <c r="X375" s="95" t="str">
        <f t="shared" si="393"/>
        <v/>
      </c>
      <c r="Y375" s="447"/>
      <c r="Z375" s="95"/>
      <c r="AA375" s="177"/>
      <c r="AB375" s="177" t="str">
        <f t="shared" si="394"/>
        <v/>
      </c>
      <c r="AC375" s="95" t="str">
        <f t="shared" si="395"/>
        <v/>
      </c>
      <c r="AD375" s="447"/>
      <c r="AE375" s="95"/>
      <c r="AF375" s="177"/>
      <c r="AG375" s="177" t="str">
        <f t="shared" si="396"/>
        <v/>
      </c>
      <c r="AH375" s="95" t="str">
        <f t="shared" si="397"/>
        <v/>
      </c>
      <c r="AI375" s="447"/>
      <c r="AJ375" s="95"/>
      <c r="AK375" s="177"/>
      <c r="AL375" s="177" t="str">
        <f t="shared" si="398"/>
        <v/>
      </c>
      <c r="AM375" s="95" t="str">
        <f t="shared" si="399"/>
        <v/>
      </c>
      <c r="AN375" s="447"/>
      <c r="AO375" s="95"/>
      <c r="AP375" s="177"/>
      <c r="AQ375" s="177" t="str">
        <f t="shared" si="400"/>
        <v/>
      </c>
      <c r="AR375" s="95" t="str">
        <f t="shared" si="401"/>
        <v/>
      </c>
      <c r="AS375" s="447"/>
      <c r="AT375" s="95"/>
      <c r="AU375" s="177"/>
      <c r="AV375" s="177" t="str">
        <f t="shared" si="402"/>
        <v/>
      </c>
      <c r="AW375" s="95" t="str">
        <f t="shared" si="403"/>
        <v/>
      </c>
      <c r="AX375" s="447"/>
    </row>
    <row r="376" spans="2:50" hidden="1">
      <c r="B376" s="456"/>
      <c r="C376" s="95">
        <f t="shared" si="388"/>
        <v>10</v>
      </c>
      <c r="D376" s="95"/>
      <c r="E376" s="95"/>
      <c r="F376" s="95"/>
      <c r="G376" s="95"/>
      <c r="H376" s="475"/>
      <c r="I376" s="153" t="str">
        <f t="shared" si="404"/>
        <v/>
      </c>
      <c r="J376" s="153" t="str">
        <f t="shared" si="405"/>
        <v/>
      </c>
      <c r="K376" s="154" t="str">
        <f t="shared" si="406"/>
        <v/>
      </c>
      <c r="L376" s="473"/>
      <c r="M376" s="153" t="str">
        <f t="shared" si="389"/>
        <v/>
      </c>
      <c r="N376" s="448"/>
      <c r="O376" s="448"/>
      <c r="P376" s="95"/>
      <c r="Q376" s="177"/>
      <c r="R376" s="177" t="str">
        <f t="shared" si="390"/>
        <v/>
      </c>
      <c r="S376" s="95" t="str">
        <f t="shared" si="391"/>
        <v/>
      </c>
      <c r="T376" s="447"/>
      <c r="U376" s="95"/>
      <c r="V376" s="177"/>
      <c r="W376" s="177" t="str">
        <f t="shared" si="392"/>
        <v/>
      </c>
      <c r="X376" s="95" t="str">
        <f t="shared" si="393"/>
        <v/>
      </c>
      <c r="Y376" s="447"/>
      <c r="Z376" s="95"/>
      <c r="AA376" s="177"/>
      <c r="AB376" s="177" t="str">
        <f t="shared" si="394"/>
        <v/>
      </c>
      <c r="AC376" s="95" t="str">
        <f t="shared" si="395"/>
        <v/>
      </c>
      <c r="AD376" s="447"/>
      <c r="AE376" s="95"/>
      <c r="AF376" s="177"/>
      <c r="AG376" s="177" t="str">
        <f t="shared" si="396"/>
        <v/>
      </c>
      <c r="AH376" s="95" t="str">
        <f t="shared" si="397"/>
        <v/>
      </c>
      <c r="AI376" s="447"/>
      <c r="AJ376" s="95"/>
      <c r="AK376" s="177"/>
      <c r="AL376" s="177" t="str">
        <f t="shared" si="398"/>
        <v/>
      </c>
      <c r="AM376" s="95" t="str">
        <f t="shared" si="399"/>
        <v/>
      </c>
      <c r="AN376" s="447"/>
      <c r="AO376" s="95"/>
      <c r="AP376" s="177"/>
      <c r="AQ376" s="177" t="str">
        <f t="shared" si="400"/>
        <v/>
      </c>
      <c r="AR376" s="95" t="str">
        <f t="shared" si="401"/>
        <v/>
      </c>
      <c r="AS376" s="447"/>
      <c r="AT376" s="95"/>
      <c r="AU376" s="177"/>
      <c r="AV376" s="177" t="str">
        <f t="shared" si="402"/>
        <v/>
      </c>
      <c r="AW376" s="95" t="str">
        <f t="shared" si="403"/>
        <v/>
      </c>
      <c r="AX376" s="447"/>
    </row>
    <row r="377" spans="2:50" hidden="1">
      <c r="B377" s="456"/>
      <c r="C377" s="95">
        <f t="shared" si="388"/>
        <v>11</v>
      </c>
      <c r="D377" s="95"/>
      <c r="E377" s="95"/>
      <c r="F377" s="95"/>
      <c r="G377" s="95"/>
      <c r="H377" s="475"/>
      <c r="I377" s="153" t="str">
        <f t="shared" si="404"/>
        <v/>
      </c>
      <c r="J377" s="153" t="str">
        <f t="shared" si="405"/>
        <v/>
      </c>
      <c r="K377" s="154" t="str">
        <f t="shared" si="406"/>
        <v/>
      </c>
      <c r="L377" s="473"/>
      <c r="M377" s="153" t="str">
        <f t="shared" si="389"/>
        <v/>
      </c>
      <c r="N377" s="448"/>
      <c r="O377" s="448"/>
      <c r="P377" s="95"/>
      <c r="Q377" s="177"/>
      <c r="R377" s="177" t="str">
        <f t="shared" si="390"/>
        <v/>
      </c>
      <c r="S377" s="95" t="str">
        <f t="shared" si="391"/>
        <v/>
      </c>
      <c r="T377" s="447"/>
      <c r="U377" s="95"/>
      <c r="V377" s="177"/>
      <c r="W377" s="177" t="str">
        <f t="shared" si="392"/>
        <v/>
      </c>
      <c r="X377" s="95" t="str">
        <f t="shared" si="393"/>
        <v/>
      </c>
      <c r="Y377" s="447"/>
      <c r="Z377" s="95"/>
      <c r="AA377" s="177"/>
      <c r="AB377" s="177" t="str">
        <f t="shared" si="394"/>
        <v/>
      </c>
      <c r="AC377" s="95" t="str">
        <f t="shared" si="395"/>
        <v/>
      </c>
      <c r="AD377" s="447"/>
      <c r="AE377" s="95"/>
      <c r="AF377" s="177"/>
      <c r="AG377" s="177" t="str">
        <f t="shared" si="396"/>
        <v/>
      </c>
      <c r="AH377" s="95" t="str">
        <f t="shared" si="397"/>
        <v/>
      </c>
      <c r="AI377" s="447"/>
      <c r="AJ377" s="95"/>
      <c r="AK377" s="177"/>
      <c r="AL377" s="177" t="str">
        <f t="shared" si="398"/>
        <v/>
      </c>
      <c r="AM377" s="95" t="str">
        <f t="shared" si="399"/>
        <v/>
      </c>
      <c r="AN377" s="447"/>
      <c r="AO377" s="95"/>
      <c r="AP377" s="177"/>
      <c r="AQ377" s="177" t="str">
        <f t="shared" si="400"/>
        <v/>
      </c>
      <c r="AR377" s="95" t="str">
        <f t="shared" si="401"/>
        <v/>
      </c>
      <c r="AS377" s="447"/>
      <c r="AT377" s="95"/>
      <c r="AU377" s="177"/>
      <c r="AV377" s="177" t="str">
        <f t="shared" si="402"/>
        <v/>
      </c>
      <c r="AW377" s="95" t="str">
        <f t="shared" si="403"/>
        <v/>
      </c>
      <c r="AX377" s="447"/>
    </row>
    <row r="378" spans="2:50" hidden="1">
      <c r="B378" s="456"/>
      <c r="C378" s="95">
        <f t="shared" si="388"/>
        <v>12</v>
      </c>
      <c r="D378" s="95"/>
      <c r="E378" s="95"/>
      <c r="F378" s="95"/>
      <c r="G378" s="95"/>
      <c r="H378" s="475"/>
      <c r="I378" s="153" t="str">
        <f t="shared" si="404"/>
        <v/>
      </c>
      <c r="J378" s="153" t="str">
        <f t="shared" si="405"/>
        <v/>
      </c>
      <c r="K378" s="154" t="str">
        <f t="shared" si="406"/>
        <v/>
      </c>
      <c r="L378" s="473"/>
      <c r="M378" s="153" t="str">
        <f t="shared" si="389"/>
        <v/>
      </c>
      <c r="N378" s="448"/>
      <c r="O378" s="448"/>
      <c r="P378" s="95"/>
      <c r="Q378" s="177"/>
      <c r="R378" s="177" t="str">
        <f t="shared" si="390"/>
        <v/>
      </c>
      <c r="S378" s="95" t="str">
        <f t="shared" si="391"/>
        <v/>
      </c>
      <c r="T378" s="447"/>
      <c r="U378" s="95"/>
      <c r="V378" s="177"/>
      <c r="W378" s="177" t="str">
        <f t="shared" si="392"/>
        <v/>
      </c>
      <c r="X378" s="95" t="str">
        <f t="shared" si="393"/>
        <v/>
      </c>
      <c r="Y378" s="447"/>
      <c r="Z378" s="95"/>
      <c r="AA378" s="177"/>
      <c r="AB378" s="177" t="str">
        <f t="shared" si="394"/>
        <v/>
      </c>
      <c r="AC378" s="95" t="str">
        <f t="shared" si="395"/>
        <v/>
      </c>
      <c r="AD378" s="447"/>
      <c r="AE378" s="95"/>
      <c r="AF378" s="177"/>
      <c r="AG378" s="177" t="str">
        <f t="shared" si="396"/>
        <v/>
      </c>
      <c r="AH378" s="95" t="str">
        <f t="shared" si="397"/>
        <v/>
      </c>
      <c r="AI378" s="447"/>
      <c r="AJ378" s="95"/>
      <c r="AK378" s="177"/>
      <c r="AL378" s="177" t="str">
        <f t="shared" si="398"/>
        <v/>
      </c>
      <c r="AM378" s="95" t="str">
        <f t="shared" si="399"/>
        <v/>
      </c>
      <c r="AN378" s="447"/>
      <c r="AO378" s="95"/>
      <c r="AP378" s="177"/>
      <c r="AQ378" s="177" t="str">
        <f t="shared" si="400"/>
        <v/>
      </c>
      <c r="AR378" s="95" t="str">
        <f t="shared" si="401"/>
        <v/>
      </c>
      <c r="AS378" s="447"/>
      <c r="AT378" s="95"/>
      <c r="AU378" s="177"/>
      <c r="AV378" s="177" t="str">
        <f t="shared" si="402"/>
        <v/>
      </c>
      <c r="AW378" s="95" t="str">
        <f t="shared" si="403"/>
        <v/>
      </c>
      <c r="AX378" s="447"/>
    </row>
    <row r="379" spans="2:50" hidden="1">
      <c r="B379" s="456"/>
      <c r="C379" s="95">
        <f t="shared" si="388"/>
        <v>13</v>
      </c>
      <c r="D379" s="95"/>
      <c r="E379" s="95"/>
      <c r="F379" s="95"/>
      <c r="G379" s="95"/>
      <c r="H379" s="475"/>
      <c r="I379" s="153" t="str">
        <f t="shared" si="404"/>
        <v/>
      </c>
      <c r="J379" s="153" t="str">
        <f t="shared" si="405"/>
        <v/>
      </c>
      <c r="K379" s="154" t="str">
        <f t="shared" si="406"/>
        <v/>
      </c>
      <c r="L379" s="473"/>
      <c r="M379" s="153" t="str">
        <f t="shared" si="389"/>
        <v/>
      </c>
      <c r="N379" s="448"/>
      <c r="O379" s="448"/>
      <c r="P379" s="95"/>
      <c r="Q379" s="177"/>
      <c r="R379" s="177" t="str">
        <f t="shared" si="390"/>
        <v/>
      </c>
      <c r="S379" s="95" t="str">
        <f t="shared" si="391"/>
        <v/>
      </c>
      <c r="T379" s="447"/>
      <c r="U379" s="95"/>
      <c r="V379" s="177"/>
      <c r="W379" s="177" t="str">
        <f t="shared" si="392"/>
        <v/>
      </c>
      <c r="X379" s="95" t="str">
        <f t="shared" si="393"/>
        <v/>
      </c>
      <c r="Y379" s="447"/>
      <c r="Z379" s="95"/>
      <c r="AA379" s="177"/>
      <c r="AB379" s="177" t="str">
        <f t="shared" si="394"/>
        <v/>
      </c>
      <c r="AC379" s="95" t="str">
        <f t="shared" si="395"/>
        <v/>
      </c>
      <c r="AD379" s="447"/>
      <c r="AE379" s="95"/>
      <c r="AF379" s="177"/>
      <c r="AG379" s="177" t="str">
        <f t="shared" si="396"/>
        <v/>
      </c>
      <c r="AH379" s="95" t="str">
        <f t="shared" si="397"/>
        <v/>
      </c>
      <c r="AI379" s="447"/>
      <c r="AJ379" s="95"/>
      <c r="AK379" s="177"/>
      <c r="AL379" s="177" t="str">
        <f t="shared" si="398"/>
        <v/>
      </c>
      <c r="AM379" s="95" t="str">
        <f t="shared" si="399"/>
        <v/>
      </c>
      <c r="AN379" s="447"/>
      <c r="AO379" s="95"/>
      <c r="AP379" s="177"/>
      <c r="AQ379" s="177" t="str">
        <f t="shared" si="400"/>
        <v/>
      </c>
      <c r="AR379" s="95" t="str">
        <f t="shared" si="401"/>
        <v/>
      </c>
      <c r="AS379" s="447"/>
      <c r="AT379" s="95"/>
      <c r="AU379" s="177"/>
      <c r="AV379" s="177" t="str">
        <f t="shared" si="402"/>
        <v/>
      </c>
      <c r="AW379" s="95" t="str">
        <f t="shared" si="403"/>
        <v/>
      </c>
      <c r="AX379" s="447"/>
    </row>
    <row r="380" spans="2:50" hidden="1">
      <c r="B380" s="456"/>
      <c r="C380" s="95">
        <f t="shared" si="388"/>
        <v>14</v>
      </c>
      <c r="D380" s="95"/>
      <c r="E380" s="95"/>
      <c r="F380" s="95"/>
      <c r="G380" s="95"/>
      <c r="H380" s="475"/>
      <c r="I380" s="153" t="str">
        <f t="shared" si="404"/>
        <v/>
      </c>
      <c r="J380" s="153" t="str">
        <f t="shared" si="405"/>
        <v/>
      </c>
      <c r="K380" s="154" t="str">
        <f t="shared" si="406"/>
        <v/>
      </c>
      <c r="L380" s="473"/>
      <c r="M380" s="153" t="str">
        <f t="shared" si="389"/>
        <v/>
      </c>
      <c r="N380" s="448"/>
      <c r="O380" s="448"/>
      <c r="P380" s="95"/>
      <c r="Q380" s="177"/>
      <c r="R380" s="177" t="str">
        <f t="shared" si="390"/>
        <v/>
      </c>
      <c r="S380" s="95" t="str">
        <f t="shared" si="391"/>
        <v/>
      </c>
      <c r="T380" s="447"/>
      <c r="U380" s="95"/>
      <c r="V380" s="177"/>
      <c r="W380" s="177" t="str">
        <f t="shared" si="392"/>
        <v/>
      </c>
      <c r="X380" s="95" t="str">
        <f t="shared" si="393"/>
        <v/>
      </c>
      <c r="Y380" s="447"/>
      <c r="Z380" s="95"/>
      <c r="AA380" s="177"/>
      <c r="AB380" s="177" t="str">
        <f t="shared" si="394"/>
        <v/>
      </c>
      <c r="AC380" s="95" t="str">
        <f t="shared" si="395"/>
        <v/>
      </c>
      <c r="AD380" s="447"/>
      <c r="AE380" s="95"/>
      <c r="AF380" s="177"/>
      <c r="AG380" s="177" t="str">
        <f t="shared" si="396"/>
        <v/>
      </c>
      <c r="AH380" s="95" t="str">
        <f t="shared" si="397"/>
        <v/>
      </c>
      <c r="AI380" s="447"/>
      <c r="AJ380" s="95"/>
      <c r="AK380" s="177"/>
      <c r="AL380" s="177" t="str">
        <f t="shared" si="398"/>
        <v/>
      </c>
      <c r="AM380" s="95" t="str">
        <f t="shared" si="399"/>
        <v/>
      </c>
      <c r="AN380" s="447"/>
      <c r="AO380" s="95"/>
      <c r="AP380" s="177"/>
      <c r="AQ380" s="177" t="str">
        <f t="shared" si="400"/>
        <v/>
      </c>
      <c r="AR380" s="95" t="str">
        <f t="shared" si="401"/>
        <v/>
      </c>
      <c r="AS380" s="447"/>
      <c r="AT380" s="95"/>
      <c r="AU380" s="177"/>
      <c r="AV380" s="177" t="str">
        <f t="shared" si="402"/>
        <v/>
      </c>
      <c r="AW380" s="95" t="str">
        <f t="shared" si="403"/>
        <v/>
      </c>
      <c r="AX380" s="447"/>
    </row>
    <row r="381" spans="2:50" hidden="1">
      <c r="B381" s="456"/>
      <c r="C381" s="95">
        <f t="shared" si="388"/>
        <v>15</v>
      </c>
      <c r="D381" s="95"/>
      <c r="E381" s="95"/>
      <c r="F381" s="95"/>
      <c r="G381" s="95"/>
      <c r="H381" s="476"/>
      <c r="I381" s="153" t="str">
        <f t="shared" si="404"/>
        <v/>
      </c>
      <c r="J381" s="153" t="str">
        <f t="shared" si="405"/>
        <v/>
      </c>
      <c r="K381" s="154" t="str">
        <f t="shared" si="406"/>
        <v/>
      </c>
      <c r="L381" s="473"/>
      <c r="M381" s="153" t="str">
        <f t="shared" si="389"/>
        <v/>
      </c>
      <c r="N381" s="448"/>
      <c r="O381" s="448"/>
      <c r="P381" s="95"/>
      <c r="Q381" s="177"/>
      <c r="R381" s="177" t="str">
        <f t="shared" si="390"/>
        <v/>
      </c>
      <c r="S381" s="95" t="str">
        <f t="shared" si="391"/>
        <v/>
      </c>
      <c r="T381" s="447"/>
      <c r="U381" s="95"/>
      <c r="V381" s="177"/>
      <c r="W381" s="177" t="str">
        <f t="shared" si="392"/>
        <v/>
      </c>
      <c r="X381" s="95" t="str">
        <f t="shared" si="393"/>
        <v/>
      </c>
      <c r="Y381" s="447"/>
      <c r="Z381" s="95"/>
      <c r="AA381" s="177"/>
      <c r="AB381" s="177" t="str">
        <f t="shared" si="394"/>
        <v/>
      </c>
      <c r="AC381" s="95" t="str">
        <f t="shared" si="395"/>
        <v/>
      </c>
      <c r="AD381" s="447"/>
      <c r="AE381" s="95"/>
      <c r="AF381" s="177"/>
      <c r="AG381" s="177" t="str">
        <f t="shared" si="396"/>
        <v/>
      </c>
      <c r="AH381" s="95" t="str">
        <f t="shared" si="397"/>
        <v/>
      </c>
      <c r="AI381" s="447"/>
      <c r="AJ381" s="95"/>
      <c r="AK381" s="177"/>
      <c r="AL381" s="177" t="str">
        <f t="shared" si="398"/>
        <v/>
      </c>
      <c r="AM381" s="95" t="str">
        <f t="shared" si="399"/>
        <v/>
      </c>
      <c r="AN381" s="447"/>
      <c r="AO381" s="95"/>
      <c r="AP381" s="177"/>
      <c r="AQ381" s="177" t="str">
        <f t="shared" si="400"/>
        <v/>
      </c>
      <c r="AR381" s="95" t="str">
        <f t="shared" si="401"/>
        <v/>
      </c>
      <c r="AS381" s="447"/>
      <c r="AT381" s="95"/>
      <c r="AU381" s="177"/>
      <c r="AV381" s="177" t="str">
        <f t="shared" si="402"/>
        <v/>
      </c>
      <c r="AW381" s="95" t="str">
        <f t="shared" si="403"/>
        <v/>
      </c>
      <c r="AX381" s="447"/>
    </row>
    <row r="382" spans="2:50" ht="15.6" hidden="1">
      <c r="B382" s="460" t="s">
        <v>115</v>
      </c>
      <c r="C382" s="461"/>
      <c r="D382" s="461"/>
      <c r="E382" s="461"/>
      <c r="F382" s="461"/>
      <c r="G382" s="461"/>
      <c r="H382" s="461"/>
      <c r="I382" s="150"/>
      <c r="J382" s="150"/>
      <c r="K382" s="150"/>
      <c r="L382" s="150"/>
      <c r="M382" s="150"/>
      <c r="N382" s="448" t="s">
        <v>116</v>
      </c>
      <c r="O382" s="463" t="s">
        <v>63</v>
      </c>
      <c r="P382" s="465">
        <f>AT362+1</f>
        <v>46000</v>
      </c>
      <c r="Q382" s="456"/>
      <c r="R382" s="456"/>
      <c r="S382" s="456"/>
      <c r="T382" s="456"/>
      <c r="U382" s="465">
        <f>P382+1</f>
        <v>46001</v>
      </c>
      <c r="V382" s="456"/>
      <c r="W382" s="456"/>
      <c r="X382" s="456"/>
      <c r="Y382" s="456"/>
      <c r="Z382" s="465">
        <f>U382+1</f>
        <v>46002</v>
      </c>
      <c r="AA382" s="456"/>
      <c r="AB382" s="456"/>
      <c r="AC382" s="456"/>
      <c r="AD382" s="456"/>
      <c r="AE382" s="465">
        <f>Z382+1</f>
        <v>46003</v>
      </c>
      <c r="AF382" s="456"/>
      <c r="AG382" s="456"/>
      <c r="AH382" s="456"/>
      <c r="AI382" s="456"/>
      <c r="AJ382" s="465">
        <f>AE382+1</f>
        <v>46004</v>
      </c>
      <c r="AK382" s="456"/>
      <c r="AL382" s="456"/>
      <c r="AM382" s="456"/>
      <c r="AN382" s="456"/>
      <c r="AO382" s="465">
        <f>AJ382+1</f>
        <v>46005</v>
      </c>
      <c r="AP382" s="456"/>
      <c r="AQ382" s="456"/>
      <c r="AR382" s="456"/>
      <c r="AS382" s="456"/>
      <c r="AT382" s="465">
        <f>AO382+1</f>
        <v>46006</v>
      </c>
      <c r="AU382" s="456"/>
      <c r="AV382" s="456"/>
      <c r="AW382" s="456"/>
      <c r="AX382" s="456"/>
    </row>
    <row r="383" spans="2:50" ht="15.6" hidden="1">
      <c r="B383" s="462"/>
      <c r="C383" s="462"/>
      <c r="D383" s="462"/>
      <c r="E383" s="462"/>
      <c r="F383" s="462"/>
      <c r="G383" s="462"/>
      <c r="H383" s="462"/>
      <c r="I383" s="150"/>
      <c r="J383" s="150"/>
      <c r="K383" s="150"/>
      <c r="L383" s="150"/>
      <c r="M383" s="150"/>
      <c r="N383" s="448"/>
      <c r="O383" s="464"/>
      <c r="P383" s="465" t="s">
        <v>77</v>
      </c>
      <c r="Q383" s="456"/>
      <c r="R383" s="456"/>
      <c r="S383" s="456"/>
      <c r="T383" s="456"/>
      <c r="U383" s="465" t="s">
        <v>78</v>
      </c>
      <c r="V383" s="456"/>
      <c r="W383" s="456"/>
      <c r="X383" s="456"/>
      <c r="Y383" s="456"/>
      <c r="Z383" s="465" t="s">
        <v>79</v>
      </c>
      <c r="AA383" s="456"/>
      <c r="AB383" s="456"/>
      <c r="AC383" s="456"/>
      <c r="AD383" s="456"/>
      <c r="AE383" s="465" t="s">
        <v>74</v>
      </c>
      <c r="AF383" s="456"/>
      <c r="AG383" s="456"/>
      <c r="AH383" s="456"/>
      <c r="AI383" s="456"/>
      <c r="AJ383" s="465" t="s">
        <v>75</v>
      </c>
      <c r="AK383" s="456"/>
      <c r="AL383" s="456"/>
      <c r="AM383" s="456"/>
      <c r="AN383" s="456"/>
      <c r="AO383" s="465" t="s">
        <v>70</v>
      </c>
      <c r="AP383" s="456"/>
      <c r="AQ383" s="456"/>
      <c r="AR383" s="456"/>
      <c r="AS383" s="456"/>
      <c r="AT383" s="465" t="s">
        <v>76</v>
      </c>
      <c r="AU383" s="456"/>
      <c r="AV383" s="456"/>
      <c r="AW383" s="456"/>
      <c r="AX383" s="456"/>
    </row>
    <row r="384" spans="2:50" hidden="1">
      <c r="B384" s="448" t="s">
        <v>117</v>
      </c>
      <c r="C384" s="448" t="s">
        <v>118</v>
      </c>
      <c r="D384" s="448"/>
      <c r="E384" s="448" t="s">
        <v>119</v>
      </c>
      <c r="F384" s="448"/>
      <c r="G384" s="448"/>
      <c r="H384" s="452" t="s">
        <v>120</v>
      </c>
      <c r="I384" s="455" t="s">
        <v>121</v>
      </c>
      <c r="J384" s="455"/>
      <c r="K384" s="455"/>
      <c r="L384" s="455" t="s">
        <v>120</v>
      </c>
      <c r="M384" s="455" t="s">
        <v>122</v>
      </c>
      <c r="N384" s="448"/>
      <c r="O384" s="448" t="s">
        <v>123</v>
      </c>
      <c r="P384" s="449" t="s">
        <v>124</v>
      </c>
      <c r="Q384" s="450"/>
      <c r="R384" s="450"/>
      <c r="S384" s="451"/>
      <c r="T384" s="448" t="s">
        <v>120</v>
      </c>
      <c r="U384" s="449" t="s">
        <v>124</v>
      </c>
      <c r="V384" s="450"/>
      <c r="W384" s="450"/>
      <c r="X384" s="451"/>
      <c r="Y384" s="448" t="s">
        <v>120</v>
      </c>
      <c r="Z384" s="449" t="s">
        <v>124</v>
      </c>
      <c r="AA384" s="450"/>
      <c r="AB384" s="450"/>
      <c r="AC384" s="451"/>
      <c r="AD384" s="448" t="s">
        <v>120</v>
      </c>
      <c r="AE384" s="449" t="s">
        <v>124</v>
      </c>
      <c r="AF384" s="450"/>
      <c r="AG384" s="450"/>
      <c r="AH384" s="451"/>
      <c r="AI384" s="448" t="s">
        <v>120</v>
      </c>
      <c r="AJ384" s="449" t="s">
        <v>124</v>
      </c>
      <c r="AK384" s="450"/>
      <c r="AL384" s="450"/>
      <c r="AM384" s="451"/>
      <c r="AN384" s="448" t="s">
        <v>120</v>
      </c>
      <c r="AO384" s="449" t="s">
        <v>124</v>
      </c>
      <c r="AP384" s="450"/>
      <c r="AQ384" s="450"/>
      <c r="AR384" s="451"/>
      <c r="AS384" s="448" t="s">
        <v>120</v>
      </c>
      <c r="AT384" s="449" t="s">
        <v>124</v>
      </c>
      <c r="AU384" s="450"/>
      <c r="AV384" s="450"/>
      <c r="AW384" s="451"/>
      <c r="AX384" s="448" t="s">
        <v>120</v>
      </c>
    </row>
    <row r="385" spans="2:50" hidden="1">
      <c r="B385" s="448"/>
      <c r="C385" s="448"/>
      <c r="D385" s="448"/>
      <c r="E385" s="448" t="s">
        <v>125</v>
      </c>
      <c r="F385" s="448"/>
      <c r="G385" s="448"/>
      <c r="H385" s="453"/>
      <c r="I385" s="455" t="s">
        <v>125</v>
      </c>
      <c r="J385" s="455"/>
      <c r="K385" s="455"/>
      <c r="L385" s="455"/>
      <c r="M385" s="455"/>
      <c r="N385" s="448"/>
      <c r="O385" s="448"/>
      <c r="P385" s="449" t="s">
        <v>126</v>
      </c>
      <c r="Q385" s="450"/>
      <c r="R385" s="450"/>
      <c r="S385" s="451"/>
      <c r="T385" s="448"/>
      <c r="U385" s="449" t="s">
        <v>126</v>
      </c>
      <c r="V385" s="450"/>
      <c r="W385" s="450"/>
      <c r="X385" s="451"/>
      <c r="Y385" s="448"/>
      <c r="Z385" s="449" t="s">
        <v>126</v>
      </c>
      <c r="AA385" s="450"/>
      <c r="AB385" s="450"/>
      <c r="AC385" s="451"/>
      <c r="AD385" s="448"/>
      <c r="AE385" s="449" t="s">
        <v>126</v>
      </c>
      <c r="AF385" s="450"/>
      <c r="AG385" s="450"/>
      <c r="AH385" s="451"/>
      <c r="AI385" s="448"/>
      <c r="AJ385" s="449" t="s">
        <v>126</v>
      </c>
      <c r="AK385" s="450"/>
      <c r="AL385" s="450"/>
      <c r="AM385" s="451"/>
      <c r="AN385" s="448"/>
      <c r="AO385" s="449" t="s">
        <v>126</v>
      </c>
      <c r="AP385" s="450"/>
      <c r="AQ385" s="450"/>
      <c r="AR385" s="451"/>
      <c r="AS385" s="448"/>
      <c r="AT385" s="449" t="s">
        <v>126</v>
      </c>
      <c r="AU385" s="450"/>
      <c r="AV385" s="450"/>
      <c r="AW385" s="451"/>
      <c r="AX385" s="448"/>
    </row>
    <row r="386" spans="2:50" hidden="1">
      <c r="B386" s="448"/>
      <c r="C386" s="448"/>
      <c r="D386" s="448"/>
      <c r="E386" s="94" t="s">
        <v>127</v>
      </c>
      <c r="F386" s="94" t="s">
        <v>128</v>
      </c>
      <c r="G386" s="94" t="s">
        <v>129</v>
      </c>
      <c r="H386" s="454"/>
      <c r="I386" s="152" t="s">
        <v>127</v>
      </c>
      <c r="J386" s="152" t="s">
        <v>128</v>
      </c>
      <c r="K386" s="152" t="s">
        <v>129</v>
      </c>
      <c r="L386" s="455"/>
      <c r="M386" s="455"/>
      <c r="N386" s="448"/>
      <c r="O386" s="448"/>
      <c r="P386" s="94" t="s">
        <v>127</v>
      </c>
      <c r="Q386" s="94" t="s">
        <v>128</v>
      </c>
      <c r="R386" s="94" t="s">
        <v>129</v>
      </c>
      <c r="S386" s="94" t="s">
        <v>122</v>
      </c>
      <c r="T386" s="448"/>
      <c r="U386" s="94" t="s">
        <v>127</v>
      </c>
      <c r="V386" s="94" t="s">
        <v>128</v>
      </c>
      <c r="W386" s="94" t="s">
        <v>129</v>
      </c>
      <c r="X386" s="94" t="s">
        <v>122</v>
      </c>
      <c r="Y386" s="448"/>
      <c r="Z386" s="94" t="s">
        <v>127</v>
      </c>
      <c r="AA386" s="94" t="s">
        <v>128</v>
      </c>
      <c r="AB386" s="94" t="s">
        <v>129</v>
      </c>
      <c r="AC386" s="94" t="s">
        <v>122</v>
      </c>
      <c r="AD386" s="448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8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8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8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8"/>
    </row>
    <row r="387" spans="2:50" hidden="1">
      <c r="B387" s="456" t="s">
        <v>225</v>
      </c>
      <c r="C387" s="95">
        <f>C367</f>
        <v>1</v>
      </c>
      <c r="D387" s="95" t="s">
        <v>226</v>
      </c>
      <c r="E387" s="95">
        <v>19</v>
      </c>
      <c r="F387" s="95">
        <v>1500</v>
      </c>
      <c r="G387" s="177">
        <f t="shared" ref="G387:G391" si="407">F387/E387</f>
        <v>78.94736842105263</v>
      </c>
      <c r="H387" s="474">
        <f>AVERAGE(G387:G401)</f>
        <v>117.99535603715169</v>
      </c>
      <c r="I387" s="153">
        <f t="shared" ref="I387:I389" si="408">IFERROR(AVERAGE(P387,U387,Z387,AE387,AJ387,AO387,AT387),"")</f>
        <v>19</v>
      </c>
      <c r="J387" s="153">
        <f t="shared" ref="J387:J389" si="409">IFERROR(AVERAGE(Q387,V387,AA387,AF387,AK387,AP387,AU387),"")</f>
        <v>1431.4714499507179</v>
      </c>
      <c r="K387" s="154">
        <f t="shared" ref="K387:K389" si="410">IFERROR(AVERAGE(R387,W387,AB387,AG387,AL387,AQ387,AV387),"")</f>
        <v>75.340602628985152</v>
      </c>
      <c r="L387" s="473">
        <f>IFERROR(AVERAGE(K387:K401),"-")</f>
        <v>112.86489898767255</v>
      </c>
      <c r="M387" s="153">
        <f>IFERROR(RANK(K387, K$387:K$401),"")</f>
        <v>5</v>
      </c>
      <c r="N387" s="448"/>
      <c r="O387" s="448"/>
      <c r="P387" s="95">
        <v>19</v>
      </c>
      <c r="Q387" s="177">
        <v>1432.881355932203</v>
      </c>
      <c r="R387" s="177">
        <f>IFERROR(Q387/P387,"")</f>
        <v>75.414808206958057</v>
      </c>
      <c r="S387" s="95">
        <f>IFERROR(RANK(R387, R$387:R$401),"")</f>
        <v>5</v>
      </c>
      <c r="T387" s="447">
        <f>AVERAGE(R387:R401)</f>
        <v>112.73510170257391</v>
      </c>
      <c r="U387" s="95">
        <v>19</v>
      </c>
      <c r="V387" s="177">
        <v>1430.5813953488375</v>
      </c>
      <c r="W387" s="177">
        <f>IFERROR(V387/U387,"")</f>
        <v>75.293757649938811</v>
      </c>
      <c r="X387" s="95">
        <f>IFERROR(RANK(W387, W$387:W$401),"")</f>
        <v>5</v>
      </c>
      <c r="Y387" s="447">
        <f>AVERAGE(W387:W401)</f>
        <v>112.75193552847898</v>
      </c>
      <c r="Z387" s="95">
        <v>19</v>
      </c>
      <c r="AA387" s="177">
        <v>1429.0243902439024</v>
      </c>
      <c r="AB387" s="177">
        <f>IFERROR(AA387/Z387,"")</f>
        <v>75.211810012836963</v>
      </c>
      <c r="AC387" s="95">
        <f>IFERROR(RANK(AB387, AB$387:AB$401),"")</f>
        <v>5</v>
      </c>
      <c r="AD387" s="447">
        <f>AVERAGE(AB387:AB401)</f>
        <v>112.85655006454201</v>
      </c>
      <c r="AE387" s="95">
        <v>19</v>
      </c>
      <c r="AF387" s="177">
        <v>1428.0000000000007</v>
      </c>
      <c r="AG387" s="177">
        <f>IFERROR(AF387/AE387,"")</f>
        <v>75.157894736842138</v>
      </c>
      <c r="AH387" s="95">
        <f>IFERROR(RANK(AG387, AG$387:AG$401),"")</f>
        <v>5</v>
      </c>
      <c r="AI387" s="447">
        <f>AVERAGE(AG387:AG401)</f>
        <v>113.06021956313445</v>
      </c>
      <c r="AJ387" s="95">
        <v>19</v>
      </c>
      <c r="AK387" s="177">
        <v>1434.146341463415</v>
      </c>
      <c r="AL387" s="177">
        <f>IFERROR(AK387/AJ387,"")</f>
        <v>75.481386392811316</v>
      </c>
      <c r="AM387" s="95">
        <f>IFERROR(RANK(AL387, AL$387:AL$401),"")</f>
        <v>5</v>
      </c>
      <c r="AN387" s="447">
        <f>AVERAGE(AL387:AL401)</f>
        <v>113.29119754785286</v>
      </c>
      <c r="AO387" s="95">
        <v>19</v>
      </c>
      <c r="AP387" s="177">
        <v>1432.3333333333339</v>
      </c>
      <c r="AQ387" s="177">
        <f>IFERROR(AP387/AO387,"")</f>
        <v>75.385964912280727</v>
      </c>
      <c r="AR387" s="95">
        <f>IFERROR(RANK(AQ387, AQ$387:AQ$401),"")</f>
        <v>5</v>
      </c>
      <c r="AS387" s="447">
        <f>AVERAGE(AQ387:AQ401)</f>
        <v>112.56566274942827</v>
      </c>
      <c r="AT387" s="95">
        <v>19</v>
      </c>
      <c r="AU387" s="177">
        <v>1433.3333333333337</v>
      </c>
      <c r="AV387" s="177">
        <f>IFERROR(AU387/AT387,"")</f>
        <v>75.438596491228097</v>
      </c>
      <c r="AW387" s="95">
        <f>IFERROR(RANK(AV387, AV$387:AV$401),"")</f>
        <v>5</v>
      </c>
      <c r="AX387" s="447">
        <f>AVERAGE(AV387:AV401)</f>
        <v>112.7936257576973</v>
      </c>
    </row>
    <row r="388" spans="2:50" hidden="1">
      <c r="B388" s="456"/>
      <c r="C388" s="95">
        <f t="shared" ref="C388:C401" si="411">C368</f>
        <v>2</v>
      </c>
      <c r="D388" s="95" t="s">
        <v>227</v>
      </c>
      <c r="E388" s="95">
        <v>17</v>
      </c>
      <c r="F388" s="95">
        <v>1500</v>
      </c>
      <c r="G388" s="177">
        <f t="shared" si="407"/>
        <v>88.235294117647058</v>
      </c>
      <c r="H388" s="475"/>
      <c r="I388" s="153">
        <f t="shared" si="408"/>
        <v>17</v>
      </c>
      <c r="J388" s="153">
        <f t="shared" si="409"/>
        <v>1430.7146998874741</v>
      </c>
      <c r="K388" s="154">
        <f t="shared" si="410"/>
        <v>84.159688228674966</v>
      </c>
      <c r="L388" s="473"/>
      <c r="M388" s="153">
        <f t="shared" ref="M388:M401" si="412">IFERROR(RANK(K388, K$387:K$401),"")</f>
        <v>4</v>
      </c>
      <c r="N388" s="448"/>
      <c r="O388" s="448"/>
      <c r="P388" s="95">
        <v>17</v>
      </c>
      <c r="Q388" s="177">
        <v>1433.9064374250297</v>
      </c>
      <c r="R388" s="177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47"/>
      <c r="U388" s="95">
        <v>17</v>
      </c>
      <c r="V388" s="177">
        <v>1430.1901140684411</v>
      </c>
      <c r="W388" s="177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47"/>
      <c r="Z388" s="95">
        <v>17</v>
      </c>
      <c r="AA388" s="177">
        <v>1427.6470588235291</v>
      </c>
      <c r="AB388" s="177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47"/>
      <c r="AE388" s="95">
        <v>17</v>
      </c>
      <c r="AF388" s="177">
        <v>1428.6792452830191</v>
      </c>
      <c r="AG388" s="177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47"/>
      <c r="AJ388" s="95">
        <v>17</v>
      </c>
      <c r="AK388" s="177">
        <v>1431.212121212121</v>
      </c>
      <c r="AL388" s="177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47"/>
      <c r="AO388" s="95">
        <v>17</v>
      </c>
      <c r="AP388" s="177">
        <v>1434.335664335664</v>
      </c>
      <c r="AQ388" s="177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47"/>
      <c r="AT388" s="95">
        <v>17</v>
      </c>
      <c r="AU388" s="177">
        <v>1429.0322580645161</v>
      </c>
      <c r="AV388" s="177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47"/>
    </row>
    <row r="389" spans="2:50" hidden="1">
      <c r="B389" s="456"/>
      <c r="C389" s="95">
        <f t="shared" si="411"/>
        <v>3</v>
      </c>
      <c r="D389" s="95" t="s">
        <v>230</v>
      </c>
      <c r="E389" s="95">
        <v>17</v>
      </c>
      <c r="F389" s="95">
        <v>2000</v>
      </c>
      <c r="G389" s="177">
        <f t="shared" si="407"/>
        <v>117.64705882352941</v>
      </c>
      <c r="H389" s="475"/>
      <c r="I389" s="153">
        <f t="shared" si="408"/>
        <v>17</v>
      </c>
      <c r="J389" s="153">
        <f t="shared" si="409"/>
        <v>1922.4122873955637</v>
      </c>
      <c r="K389" s="154">
        <f t="shared" si="410"/>
        <v>113.08307572915081</v>
      </c>
      <c r="L389" s="473"/>
      <c r="M389" s="153">
        <f t="shared" si="412"/>
        <v>2</v>
      </c>
      <c r="N389" s="448"/>
      <c r="O389" s="448"/>
      <c r="P389" s="95">
        <v>17</v>
      </c>
      <c r="Q389" s="177">
        <v>1921.6216216216224</v>
      </c>
      <c r="R389" s="177">
        <f t="shared" si="413"/>
        <v>113.0365659777425</v>
      </c>
      <c r="S389" s="95">
        <f t="shared" si="414"/>
        <v>2</v>
      </c>
      <c r="T389" s="447"/>
      <c r="U389" s="95">
        <v>17</v>
      </c>
      <c r="V389" s="177">
        <v>1906.9230769230769</v>
      </c>
      <c r="W389" s="177">
        <f t="shared" si="415"/>
        <v>112.17194570135746</v>
      </c>
      <c r="X389" s="95">
        <f t="shared" si="416"/>
        <v>3</v>
      </c>
      <c r="Y389" s="447"/>
      <c r="Z389" s="95">
        <v>17</v>
      </c>
      <c r="AA389" s="177">
        <v>1930.4347826086969</v>
      </c>
      <c r="AB389" s="177">
        <f t="shared" si="417"/>
        <v>113.55498721227629</v>
      </c>
      <c r="AC389" s="95">
        <f t="shared" si="418"/>
        <v>2</v>
      </c>
      <c r="AD389" s="447"/>
      <c r="AE389" s="95">
        <v>17</v>
      </c>
      <c r="AF389" s="177">
        <v>1937.1428571428576</v>
      </c>
      <c r="AG389" s="177">
        <f t="shared" si="419"/>
        <v>113.94957983193279</v>
      </c>
      <c r="AH389" s="95">
        <f t="shared" si="420"/>
        <v>2</v>
      </c>
      <c r="AI389" s="447"/>
      <c r="AJ389" s="95">
        <v>17</v>
      </c>
      <c r="AK389" s="177">
        <v>1932.7659574468087</v>
      </c>
      <c r="AL389" s="177">
        <f t="shared" si="421"/>
        <v>113.69211514392993</v>
      </c>
      <c r="AM389" s="95">
        <f t="shared" si="422"/>
        <v>2</v>
      </c>
      <c r="AN389" s="447"/>
      <c r="AO389" s="95">
        <v>17</v>
      </c>
      <c r="AP389" s="177">
        <v>1903.9436619718301</v>
      </c>
      <c r="AQ389" s="177">
        <f t="shared" si="423"/>
        <v>111.99668599834295</v>
      </c>
      <c r="AR389" s="95">
        <f t="shared" si="424"/>
        <v>3</v>
      </c>
      <c r="AS389" s="447"/>
      <c r="AT389" s="95">
        <v>17</v>
      </c>
      <c r="AU389" s="177">
        <v>1924.0540540540539</v>
      </c>
      <c r="AV389" s="177">
        <f t="shared" si="425"/>
        <v>113.17965023847376</v>
      </c>
      <c r="AW389" s="95">
        <f t="shared" si="426"/>
        <v>2</v>
      </c>
      <c r="AX389" s="447"/>
    </row>
    <row r="390" spans="2:50" hidden="1">
      <c r="B390" s="456"/>
      <c r="C390" s="95">
        <f t="shared" si="411"/>
        <v>4</v>
      </c>
      <c r="D390" s="95" t="s">
        <v>231</v>
      </c>
      <c r="E390" s="95">
        <v>17</v>
      </c>
      <c r="F390" s="95">
        <v>2000</v>
      </c>
      <c r="G390" s="177">
        <f t="shared" si="407"/>
        <v>117.64705882352941</v>
      </c>
      <c r="H390" s="475"/>
      <c r="I390" s="153">
        <f>IFERROR(AVERAGE(P390,U390,Z390,AE390,AJ390,AO390,AT390),"")</f>
        <v>17</v>
      </c>
      <c r="J390" s="153">
        <f>IFERROR(AVERAGE(Q390,V390,AA390,AF390,AK390,AP390,AU390),"")</f>
        <v>1914.0573632571702</v>
      </c>
      <c r="K390" s="154">
        <f>IFERROR(AVERAGE(R390,W390,AB390,AG390,AL390,AQ390,AV390),"")</f>
        <v>112.59160960336294</v>
      </c>
      <c r="L390" s="473"/>
      <c r="M390" s="153">
        <f t="shared" si="412"/>
        <v>3</v>
      </c>
      <c r="N390" s="448"/>
      <c r="O390" s="448"/>
      <c r="P390" s="95">
        <v>17</v>
      </c>
      <c r="Q390" s="177">
        <v>1906.1538461538451</v>
      </c>
      <c r="R390" s="177">
        <f t="shared" si="413"/>
        <v>112.12669683257911</v>
      </c>
      <c r="S390" s="95">
        <f t="shared" si="414"/>
        <v>3</v>
      </c>
      <c r="T390" s="447"/>
      <c r="U390" s="95">
        <v>17</v>
      </c>
      <c r="V390" s="177">
        <v>1921.5189873417733</v>
      </c>
      <c r="W390" s="177">
        <f t="shared" si="415"/>
        <v>113.03052866716314</v>
      </c>
      <c r="X390" s="95">
        <f t="shared" si="416"/>
        <v>2</v>
      </c>
      <c r="Y390" s="447"/>
      <c r="Z390" s="95">
        <v>17</v>
      </c>
      <c r="AA390" s="177">
        <v>1903.5616438356169</v>
      </c>
      <c r="AB390" s="177">
        <f t="shared" si="417"/>
        <v>111.97421434327158</v>
      </c>
      <c r="AC390" s="95">
        <f t="shared" si="418"/>
        <v>3</v>
      </c>
      <c r="AD390" s="447"/>
      <c r="AE390" s="95">
        <v>17</v>
      </c>
      <c r="AF390" s="177">
        <v>1914.3396226415091</v>
      </c>
      <c r="AG390" s="177">
        <f t="shared" si="419"/>
        <v>112.60821309655935</v>
      </c>
      <c r="AH390" s="95">
        <f t="shared" si="420"/>
        <v>3</v>
      </c>
      <c r="AI390" s="447"/>
      <c r="AJ390" s="95">
        <v>17</v>
      </c>
      <c r="AK390" s="177">
        <v>1929.2307692307704</v>
      </c>
      <c r="AL390" s="177">
        <f t="shared" si="421"/>
        <v>113.48416289592767</v>
      </c>
      <c r="AM390" s="95">
        <f t="shared" si="422"/>
        <v>3</v>
      </c>
      <c r="AN390" s="447"/>
      <c r="AO390" s="95">
        <v>17</v>
      </c>
      <c r="AP390" s="177">
        <v>1915.1351351351359</v>
      </c>
      <c r="AQ390" s="177">
        <f t="shared" si="423"/>
        <v>112.65500794912565</v>
      </c>
      <c r="AR390" s="95">
        <f t="shared" si="424"/>
        <v>2</v>
      </c>
      <c r="AS390" s="447"/>
      <c r="AT390" s="95">
        <v>17</v>
      </c>
      <c r="AU390" s="177">
        <v>1908.4615384615395</v>
      </c>
      <c r="AV390" s="177">
        <f t="shared" si="425"/>
        <v>112.26244343891409</v>
      </c>
      <c r="AW390" s="95">
        <f t="shared" si="426"/>
        <v>3</v>
      </c>
      <c r="AX390" s="447"/>
    </row>
    <row r="391" spans="2:50" hidden="1">
      <c r="B391" s="456"/>
      <c r="C391" s="95">
        <f t="shared" si="411"/>
        <v>5</v>
      </c>
      <c r="D391" s="95" t="s">
        <v>232</v>
      </c>
      <c r="E391" s="95">
        <v>8</v>
      </c>
      <c r="F391" s="95">
        <v>1500</v>
      </c>
      <c r="G391" s="177">
        <f t="shared" si="407"/>
        <v>187.5</v>
      </c>
      <c r="H391" s="475"/>
      <c r="I391" s="153">
        <f t="shared" ref="I391:I401" si="427">IFERROR(AVERAGE(P391,U391,Z391,AE391,AJ391,AO391,AT391),"")</f>
        <v>8</v>
      </c>
      <c r="J391" s="153">
        <f t="shared" ref="J391:J401" si="428">IFERROR(AVERAGE(Q391,V391,AA391,AF391,AK391,AP391,AU391),"")</f>
        <v>1433.1961499855108</v>
      </c>
      <c r="K391" s="154">
        <f t="shared" ref="K391:K401" si="429">IFERROR(AVERAGE(R391,W391,AB391,AG391,AL391,AQ391,AV391),"")</f>
        <v>179.14951874818885</v>
      </c>
      <c r="L391" s="473"/>
      <c r="M391" s="153">
        <f t="shared" si="412"/>
        <v>1</v>
      </c>
      <c r="N391" s="448"/>
      <c r="O391" s="448"/>
      <c r="P391" s="95">
        <v>8</v>
      </c>
      <c r="Q391" s="177">
        <v>1429.9999999999993</v>
      </c>
      <c r="R391" s="177">
        <f t="shared" si="413"/>
        <v>178.74999999999991</v>
      </c>
      <c r="S391" s="95">
        <f t="shared" si="414"/>
        <v>1</v>
      </c>
      <c r="T391" s="447"/>
      <c r="U391" s="95">
        <v>8</v>
      </c>
      <c r="V391" s="177">
        <v>1433.0769230769233</v>
      </c>
      <c r="W391" s="177">
        <f t="shared" si="415"/>
        <v>179.13461538461542</v>
      </c>
      <c r="X391" s="95">
        <f t="shared" si="416"/>
        <v>1</v>
      </c>
      <c r="Y391" s="447"/>
      <c r="Z391" s="95">
        <v>8</v>
      </c>
      <c r="AA391" s="177">
        <v>1436.5</v>
      </c>
      <c r="AB391" s="177">
        <f t="shared" si="417"/>
        <v>179.5625</v>
      </c>
      <c r="AC391" s="95">
        <f t="shared" si="418"/>
        <v>1</v>
      </c>
      <c r="AD391" s="447"/>
      <c r="AE391" s="95">
        <v>8</v>
      </c>
      <c r="AF391" s="177">
        <v>1436.3636363636363</v>
      </c>
      <c r="AG391" s="177">
        <f t="shared" si="419"/>
        <v>179.54545454545453</v>
      </c>
      <c r="AH391" s="95">
        <f t="shared" si="420"/>
        <v>1</v>
      </c>
      <c r="AI391" s="447"/>
      <c r="AJ391" s="95">
        <v>8</v>
      </c>
      <c r="AK391" s="177">
        <v>1436.8749999999998</v>
      </c>
      <c r="AL391" s="177">
        <f t="shared" si="421"/>
        <v>179.60937499999997</v>
      </c>
      <c r="AM391" s="95">
        <f t="shared" si="422"/>
        <v>1</v>
      </c>
      <c r="AN391" s="447"/>
      <c r="AO391" s="95">
        <v>8</v>
      </c>
      <c r="AP391" s="177">
        <v>1427.3437500000002</v>
      </c>
      <c r="AQ391" s="177">
        <f t="shared" si="423"/>
        <v>178.41796875000003</v>
      </c>
      <c r="AR391" s="95">
        <f t="shared" si="424"/>
        <v>1</v>
      </c>
      <c r="AS391" s="447"/>
      <c r="AT391" s="95">
        <v>8</v>
      </c>
      <c r="AU391" s="177">
        <v>1432.2137404580155</v>
      </c>
      <c r="AV391" s="177">
        <f t="shared" si="425"/>
        <v>179.02671755725194</v>
      </c>
      <c r="AW391" s="95">
        <f t="shared" si="426"/>
        <v>1</v>
      </c>
      <c r="AX391" s="447"/>
    </row>
    <row r="392" spans="2:50" hidden="1">
      <c r="B392" s="456"/>
      <c r="C392" s="95">
        <f t="shared" si="411"/>
        <v>6</v>
      </c>
      <c r="D392" s="95"/>
      <c r="E392" s="95"/>
      <c r="F392" s="95"/>
      <c r="G392" s="177"/>
      <c r="H392" s="475"/>
      <c r="I392" s="153" t="str">
        <f t="shared" si="427"/>
        <v/>
      </c>
      <c r="J392" s="153" t="str">
        <f t="shared" si="428"/>
        <v/>
      </c>
      <c r="K392" s="154" t="str">
        <f t="shared" si="429"/>
        <v/>
      </c>
      <c r="L392" s="473"/>
      <c r="M392" s="153" t="str">
        <f t="shared" si="412"/>
        <v/>
      </c>
      <c r="N392" s="448"/>
      <c r="O392" s="448"/>
      <c r="P392" s="95"/>
      <c r="Q392" s="177"/>
      <c r="R392" s="177" t="str">
        <f t="shared" si="413"/>
        <v/>
      </c>
      <c r="S392" s="95" t="str">
        <f t="shared" si="414"/>
        <v/>
      </c>
      <c r="T392" s="447"/>
      <c r="U392" s="95"/>
      <c r="V392" s="177"/>
      <c r="W392" s="177" t="str">
        <f t="shared" si="415"/>
        <v/>
      </c>
      <c r="X392" s="95" t="str">
        <f t="shared" si="416"/>
        <v/>
      </c>
      <c r="Y392" s="447"/>
      <c r="Z392" s="95"/>
      <c r="AA392" s="177"/>
      <c r="AB392" s="177" t="str">
        <f t="shared" si="417"/>
        <v/>
      </c>
      <c r="AC392" s="95" t="str">
        <f t="shared" si="418"/>
        <v/>
      </c>
      <c r="AD392" s="447"/>
      <c r="AE392" s="95"/>
      <c r="AF392" s="177"/>
      <c r="AG392" s="177" t="str">
        <f t="shared" si="419"/>
        <v/>
      </c>
      <c r="AH392" s="95" t="str">
        <f t="shared" si="420"/>
        <v/>
      </c>
      <c r="AI392" s="447"/>
      <c r="AJ392" s="95"/>
      <c r="AK392" s="177"/>
      <c r="AL392" s="177" t="str">
        <f t="shared" si="421"/>
        <v/>
      </c>
      <c r="AM392" s="95" t="str">
        <f t="shared" si="422"/>
        <v/>
      </c>
      <c r="AN392" s="447"/>
      <c r="AO392" s="95"/>
      <c r="AP392" s="177"/>
      <c r="AQ392" s="177" t="str">
        <f t="shared" si="423"/>
        <v/>
      </c>
      <c r="AR392" s="95" t="str">
        <f t="shared" si="424"/>
        <v/>
      </c>
      <c r="AS392" s="447"/>
      <c r="AT392" s="95"/>
      <c r="AU392" s="177"/>
      <c r="AV392" s="177" t="str">
        <f t="shared" si="425"/>
        <v/>
      </c>
      <c r="AW392" s="95" t="str">
        <f t="shared" si="426"/>
        <v/>
      </c>
      <c r="AX392" s="447"/>
    </row>
    <row r="393" spans="2:50" hidden="1">
      <c r="B393" s="456"/>
      <c r="C393" s="95">
        <f t="shared" si="411"/>
        <v>7</v>
      </c>
      <c r="D393" s="95"/>
      <c r="E393" s="95"/>
      <c r="F393" s="95"/>
      <c r="G393" s="95"/>
      <c r="H393" s="475"/>
      <c r="I393" s="153" t="str">
        <f t="shared" si="427"/>
        <v/>
      </c>
      <c r="J393" s="153" t="str">
        <f t="shared" si="428"/>
        <v/>
      </c>
      <c r="K393" s="154" t="str">
        <f t="shared" si="429"/>
        <v/>
      </c>
      <c r="L393" s="473"/>
      <c r="M393" s="153" t="str">
        <f t="shared" si="412"/>
        <v/>
      </c>
      <c r="N393" s="448"/>
      <c r="O393" s="448"/>
      <c r="P393" s="95"/>
      <c r="Q393" s="177"/>
      <c r="R393" s="177" t="str">
        <f t="shared" si="413"/>
        <v/>
      </c>
      <c r="S393" s="95" t="str">
        <f t="shared" si="414"/>
        <v/>
      </c>
      <c r="T393" s="447"/>
      <c r="U393" s="95"/>
      <c r="V393" s="177"/>
      <c r="W393" s="177" t="str">
        <f t="shared" si="415"/>
        <v/>
      </c>
      <c r="X393" s="95" t="str">
        <f t="shared" si="416"/>
        <v/>
      </c>
      <c r="Y393" s="447"/>
      <c r="Z393" s="95"/>
      <c r="AA393" s="177"/>
      <c r="AB393" s="177" t="str">
        <f t="shared" si="417"/>
        <v/>
      </c>
      <c r="AC393" s="95" t="str">
        <f t="shared" si="418"/>
        <v/>
      </c>
      <c r="AD393" s="447"/>
      <c r="AE393" s="95"/>
      <c r="AF393" s="177"/>
      <c r="AG393" s="177" t="str">
        <f t="shared" si="419"/>
        <v/>
      </c>
      <c r="AH393" s="95" t="str">
        <f t="shared" si="420"/>
        <v/>
      </c>
      <c r="AI393" s="447"/>
      <c r="AJ393" s="95"/>
      <c r="AK393" s="177"/>
      <c r="AL393" s="177" t="str">
        <f t="shared" si="421"/>
        <v/>
      </c>
      <c r="AM393" s="95" t="str">
        <f t="shared" si="422"/>
        <v/>
      </c>
      <c r="AN393" s="447"/>
      <c r="AO393" s="95"/>
      <c r="AP393" s="177"/>
      <c r="AQ393" s="177" t="str">
        <f t="shared" si="423"/>
        <v/>
      </c>
      <c r="AR393" s="95" t="str">
        <f t="shared" si="424"/>
        <v/>
      </c>
      <c r="AS393" s="447"/>
      <c r="AT393" s="95"/>
      <c r="AU393" s="177"/>
      <c r="AV393" s="177" t="str">
        <f t="shared" si="425"/>
        <v/>
      </c>
      <c r="AW393" s="95" t="str">
        <f t="shared" si="426"/>
        <v/>
      </c>
      <c r="AX393" s="447"/>
    </row>
    <row r="394" spans="2:50" hidden="1">
      <c r="B394" s="456"/>
      <c r="C394" s="95">
        <f t="shared" si="411"/>
        <v>8</v>
      </c>
      <c r="D394" s="95"/>
      <c r="E394" s="95"/>
      <c r="F394" s="95"/>
      <c r="G394" s="95"/>
      <c r="H394" s="475"/>
      <c r="I394" s="153" t="str">
        <f t="shared" si="427"/>
        <v/>
      </c>
      <c r="J394" s="153" t="str">
        <f t="shared" si="428"/>
        <v/>
      </c>
      <c r="K394" s="154" t="str">
        <f t="shared" si="429"/>
        <v/>
      </c>
      <c r="L394" s="473"/>
      <c r="M394" s="153" t="str">
        <f t="shared" si="412"/>
        <v/>
      </c>
      <c r="N394" s="448"/>
      <c r="O394" s="448"/>
      <c r="P394" s="95"/>
      <c r="Q394" s="177"/>
      <c r="R394" s="177" t="str">
        <f t="shared" si="413"/>
        <v/>
      </c>
      <c r="S394" s="95" t="str">
        <f t="shared" si="414"/>
        <v/>
      </c>
      <c r="T394" s="447"/>
      <c r="U394" s="95"/>
      <c r="V394" s="177"/>
      <c r="W394" s="177" t="str">
        <f t="shared" si="415"/>
        <v/>
      </c>
      <c r="X394" s="95" t="str">
        <f t="shared" si="416"/>
        <v/>
      </c>
      <c r="Y394" s="447"/>
      <c r="Z394" s="95"/>
      <c r="AA394" s="177"/>
      <c r="AB394" s="177" t="str">
        <f t="shared" si="417"/>
        <v/>
      </c>
      <c r="AC394" s="95" t="str">
        <f t="shared" si="418"/>
        <v/>
      </c>
      <c r="AD394" s="447"/>
      <c r="AE394" s="95"/>
      <c r="AF394" s="177"/>
      <c r="AG394" s="177" t="str">
        <f t="shared" si="419"/>
        <v/>
      </c>
      <c r="AH394" s="95" t="str">
        <f t="shared" si="420"/>
        <v/>
      </c>
      <c r="AI394" s="447"/>
      <c r="AJ394" s="95"/>
      <c r="AK394" s="177"/>
      <c r="AL394" s="177" t="str">
        <f t="shared" si="421"/>
        <v/>
      </c>
      <c r="AM394" s="95" t="str">
        <f t="shared" si="422"/>
        <v/>
      </c>
      <c r="AN394" s="447"/>
      <c r="AO394" s="95"/>
      <c r="AP394" s="177"/>
      <c r="AQ394" s="177" t="str">
        <f t="shared" si="423"/>
        <v/>
      </c>
      <c r="AR394" s="95" t="str">
        <f t="shared" si="424"/>
        <v/>
      </c>
      <c r="AS394" s="447"/>
      <c r="AT394" s="95"/>
      <c r="AU394" s="177"/>
      <c r="AV394" s="177" t="str">
        <f t="shared" si="425"/>
        <v/>
      </c>
      <c r="AW394" s="95" t="str">
        <f t="shared" si="426"/>
        <v/>
      </c>
      <c r="AX394" s="447"/>
    </row>
    <row r="395" spans="2:50" hidden="1">
      <c r="B395" s="456"/>
      <c r="C395" s="95">
        <f t="shared" si="411"/>
        <v>9</v>
      </c>
      <c r="D395" s="95"/>
      <c r="E395" s="95"/>
      <c r="F395" s="95"/>
      <c r="G395" s="95"/>
      <c r="H395" s="475"/>
      <c r="I395" s="153" t="str">
        <f t="shared" si="427"/>
        <v/>
      </c>
      <c r="J395" s="153" t="str">
        <f t="shared" si="428"/>
        <v/>
      </c>
      <c r="K395" s="154" t="str">
        <f t="shared" si="429"/>
        <v/>
      </c>
      <c r="L395" s="473"/>
      <c r="M395" s="153" t="str">
        <f t="shared" si="412"/>
        <v/>
      </c>
      <c r="N395" s="448"/>
      <c r="O395" s="448"/>
      <c r="P395" s="95"/>
      <c r="Q395" s="177"/>
      <c r="R395" s="177" t="str">
        <f t="shared" si="413"/>
        <v/>
      </c>
      <c r="S395" s="95" t="str">
        <f t="shared" si="414"/>
        <v/>
      </c>
      <c r="T395" s="447"/>
      <c r="U395" s="95"/>
      <c r="V395" s="177"/>
      <c r="W395" s="177" t="str">
        <f t="shared" si="415"/>
        <v/>
      </c>
      <c r="X395" s="95" t="str">
        <f t="shared" si="416"/>
        <v/>
      </c>
      <c r="Y395" s="447"/>
      <c r="Z395" s="95"/>
      <c r="AA395" s="177"/>
      <c r="AB395" s="177" t="str">
        <f t="shared" si="417"/>
        <v/>
      </c>
      <c r="AC395" s="95" t="str">
        <f t="shared" si="418"/>
        <v/>
      </c>
      <c r="AD395" s="447"/>
      <c r="AE395" s="95"/>
      <c r="AF395" s="177"/>
      <c r="AG395" s="177" t="str">
        <f t="shared" si="419"/>
        <v/>
      </c>
      <c r="AH395" s="95" t="str">
        <f t="shared" si="420"/>
        <v/>
      </c>
      <c r="AI395" s="447"/>
      <c r="AJ395" s="95"/>
      <c r="AK395" s="177"/>
      <c r="AL395" s="177" t="str">
        <f t="shared" si="421"/>
        <v/>
      </c>
      <c r="AM395" s="95" t="str">
        <f t="shared" si="422"/>
        <v/>
      </c>
      <c r="AN395" s="447"/>
      <c r="AO395" s="95"/>
      <c r="AP395" s="177"/>
      <c r="AQ395" s="177" t="str">
        <f t="shared" si="423"/>
        <v/>
      </c>
      <c r="AR395" s="95" t="str">
        <f t="shared" si="424"/>
        <v/>
      </c>
      <c r="AS395" s="447"/>
      <c r="AT395" s="95"/>
      <c r="AU395" s="177"/>
      <c r="AV395" s="177" t="str">
        <f t="shared" si="425"/>
        <v/>
      </c>
      <c r="AW395" s="95" t="str">
        <f t="shared" si="426"/>
        <v/>
      </c>
      <c r="AX395" s="447"/>
    </row>
    <row r="396" spans="2:50" hidden="1">
      <c r="B396" s="456"/>
      <c r="C396" s="95">
        <f t="shared" si="411"/>
        <v>10</v>
      </c>
      <c r="D396" s="95"/>
      <c r="E396" s="95"/>
      <c r="F396" s="95"/>
      <c r="G396" s="95"/>
      <c r="H396" s="475"/>
      <c r="I396" s="153" t="str">
        <f t="shared" si="427"/>
        <v/>
      </c>
      <c r="J396" s="153" t="str">
        <f t="shared" si="428"/>
        <v/>
      </c>
      <c r="K396" s="154" t="str">
        <f t="shared" si="429"/>
        <v/>
      </c>
      <c r="L396" s="473"/>
      <c r="M396" s="153" t="str">
        <f t="shared" si="412"/>
        <v/>
      </c>
      <c r="N396" s="448"/>
      <c r="O396" s="448"/>
      <c r="P396" s="95"/>
      <c r="Q396" s="177"/>
      <c r="R396" s="177" t="str">
        <f t="shared" si="413"/>
        <v/>
      </c>
      <c r="S396" s="95" t="str">
        <f t="shared" si="414"/>
        <v/>
      </c>
      <c r="T396" s="447"/>
      <c r="U396" s="95"/>
      <c r="V396" s="177"/>
      <c r="W396" s="177" t="str">
        <f t="shared" si="415"/>
        <v/>
      </c>
      <c r="X396" s="95" t="str">
        <f t="shared" si="416"/>
        <v/>
      </c>
      <c r="Y396" s="447"/>
      <c r="Z396" s="95"/>
      <c r="AA396" s="177"/>
      <c r="AB396" s="177" t="str">
        <f t="shared" si="417"/>
        <v/>
      </c>
      <c r="AC396" s="95" t="str">
        <f t="shared" si="418"/>
        <v/>
      </c>
      <c r="AD396" s="447"/>
      <c r="AE396" s="95"/>
      <c r="AF396" s="177"/>
      <c r="AG396" s="177" t="str">
        <f t="shared" si="419"/>
        <v/>
      </c>
      <c r="AH396" s="95" t="str">
        <f t="shared" si="420"/>
        <v/>
      </c>
      <c r="AI396" s="447"/>
      <c r="AJ396" s="95"/>
      <c r="AK396" s="177"/>
      <c r="AL396" s="177" t="str">
        <f t="shared" si="421"/>
        <v/>
      </c>
      <c r="AM396" s="95" t="str">
        <f t="shared" si="422"/>
        <v/>
      </c>
      <c r="AN396" s="447"/>
      <c r="AO396" s="95"/>
      <c r="AP396" s="177"/>
      <c r="AQ396" s="177" t="str">
        <f t="shared" si="423"/>
        <v/>
      </c>
      <c r="AR396" s="95" t="str">
        <f t="shared" si="424"/>
        <v/>
      </c>
      <c r="AS396" s="447"/>
      <c r="AT396" s="95"/>
      <c r="AU396" s="177"/>
      <c r="AV396" s="177" t="str">
        <f t="shared" si="425"/>
        <v/>
      </c>
      <c r="AW396" s="95" t="str">
        <f t="shared" si="426"/>
        <v/>
      </c>
      <c r="AX396" s="447"/>
    </row>
    <row r="397" spans="2:50" hidden="1">
      <c r="B397" s="456"/>
      <c r="C397" s="95">
        <f t="shared" si="411"/>
        <v>11</v>
      </c>
      <c r="D397" s="95"/>
      <c r="E397" s="95"/>
      <c r="F397" s="95"/>
      <c r="G397" s="95"/>
      <c r="H397" s="475"/>
      <c r="I397" s="153" t="str">
        <f t="shared" si="427"/>
        <v/>
      </c>
      <c r="J397" s="153" t="str">
        <f t="shared" si="428"/>
        <v/>
      </c>
      <c r="K397" s="154" t="str">
        <f t="shared" si="429"/>
        <v/>
      </c>
      <c r="L397" s="473"/>
      <c r="M397" s="153" t="str">
        <f t="shared" si="412"/>
        <v/>
      </c>
      <c r="N397" s="448"/>
      <c r="O397" s="448"/>
      <c r="P397" s="95"/>
      <c r="Q397" s="177"/>
      <c r="R397" s="177" t="str">
        <f t="shared" si="413"/>
        <v/>
      </c>
      <c r="S397" s="95" t="str">
        <f t="shared" si="414"/>
        <v/>
      </c>
      <c r="T397" s="447"/>
      <c r="U397" s="95"/>
      <c r="V397" s="177"/>
      <c r="W397" s="177" t="str">
        <f t="shared" si="415"/>
        <v/>
      </c>
      <c r="X397" s="95" t="str">
        <f t="shared" si="416"/>
        <v/>
      </c>
      <c r="Y397" s="447"/>
      <c r="Z397" s="95"/>
      <c r="AA397" s="177"/>
      <c r="AB397" s="177" t="str">
        <f t="shared" si="417"/>
        <v/>
      </c>
      <c r="AC397" s="95" t="str">
        <f t="shared" si="418"/>
        <v/>
      </c>
      <c r="AD397" s="447"/>
      <c r="AE397" s="95"/>
      <c r="AF397" s="177"/>
      <c r="AG397" s="177" t="str">
        <f t="shared" si="419"/>
        <v/>
      </c>
      <c r="AH397" s="95" t="str">
        <f t="shared" si="420"/>
        <v/>
      </c>
      <c r="AI397" s="447"/>
      <c r="AJ397" s="95"/>
      <c r="AK397" s="177"/>
      <c r="AL397" s="177" t="str">
        <f t="shared" si="421"/>
        <v/>
      </c>
      <c r="AM397" s="95" t="str">
        <f t="shared" si="422"/>
        <v/>
      </c>
      <c r="AN397" s="447"/>
      <c r="AO397" s="95"/>
      <c r="AP397" s="177"/>
      <c r="AQ397" s="177" t="str">
        <f t="shared" si="423"/>
        <v/>
      </c>
      <c r="AR397" s="95" t="str">
        <f t="shared" si="424"/>
        <v/>
      </c>
      <c r="AS397" s="447"/>
      <c r="AT397" s="95"/>
      <c r="AU397" s="177"/>
      <c r="AV397" s="177" t="str">
        <f t="shared" si="425"/>
        <v/>
      </c>
      <c r="AW397" s="95" t="str">
        <f t="shared" si="426"/>
        <v/>
      </c>
      <c r="AX397" s="447"/>
    </row>
    <row r="398" spans="2:50" hidden="1">
      <c r="B398" s="456"/>
      <c r="C398" s="95">
        <f t="shared" si="411"/>
        <v>12</v>
      </c>
      <c r="D398" s="95"/>
      <c r="E398" s="95"/>
      <c r="F398" s="95"/>
      <c r="G398" s="95"/>
      <c r="H398" s="475"/>
      <c r="I398" s="153" t="str">
        <f t="shared" si="427"/>
        <v/>
      </c>
      <c r="J398" s="153" t="str">
        <f t="shared" si="428"/>
        <v/>
      </c>
      <c r="K398" s="154" t="str">
        <f t="shared" si="429"/>
        <v/>
      </c>
      <c r="L398" s="473"/>
      <c r="M398" s="153" t="str">
        <f t="shared" si="412"/>
        <v/>
      </c>
      <c r="N398" s="448"/>
      <c r="O398" s="448"/>
      <c r="P398" s="95"/>
      <c r="Q398" s="177"/>
      <c r="R398" s="177" t="str">
        <f t="shared" si="413"/>
        <v/>
      </c>
      <c r="S398" s="95" t="str">
        <f t="shared" si="414"/>
        <v/>
      </c>
      <c r="T398" s="447"/>
      <c r="U398" s="95"/>
      <c r="V398" s="177"/>
      <c r="W398" s="177" t="str">
        <f t="shared" si="415"/>
        <v/>
      </c>
      <c r="X398" s="95" t="str">
        <f t="shared" si="416"/>
        <v/>
      </c>
      <c r="Y398" s="447"/>
      <c r="Z398" s="95"/>
      <c r="AA398" s="177"/>
      <c r="AB398" s="177" t="str">
        <f t="shared" si="417"/>
        <v/>
      </c>
      <c r="AC398" s="95" t="str">
        <f t="shared" si="418"/>
        <v/>
      </c>
      <c r="AD398" s="447"/>
      <c r="AE398" s="95"/>
      <c r="AF398" s="177"/>
      <c r="AG398" s="177" t="str">
        <f t="shared" si="419"/>
        <v/>
      </c>
      <c r="AH398" s="95" t="str">
        <f t="shared" si="420"/>
        <v/>
      </c>
      <c r="AI398" s="447"/>
      <c r="AJ398" s="95"/>
      <c r="AK398" s="177"/>
      <c r="AL398" s="177" t="str">
        <f t="shared" si="421"/>
        <v/>
      </c>
      <c r="AM398" s="95" t="str">
        <f t="shared" si="422"/>
        <v/>
      </c>
      <c r="AN398" s="447"/>
      <c r="AO398" s="95"/>
      <c r="AP398" s="177"/>
      <c r="AQ398" s="177" t="str">
        <f t="shared" si="423"/>
        <v/>
      </c>
      <c r="AR398" s="95" t="str">
        <f t="shared" si="424"/>
        <v/>
      </c>
      <c r="AS398" s="447"/>
      <c r="AT398" s="95"/>
      <c r="AU398" s="177"/>
      <c r="AV398" s="177" t="str">
        <f t="shared" si="425"/>
        <v/>
      </c>
      <c r="AW398" s="95" t="str">
        <f t="shared" si="426"/>
        <v/>
      </c>
      <c r="AX398" s="447"/>
    </row>
    <row r="399" spans="2:50" hidden="1">
      <c r="B399" s="456"/>
      <c r="C399" s="95">
        <f t="shared" si="411"/>
        <v>13</v>
      </c>
      <c r="D399" s="95"/>
      <c r="E399" s="95"/>
      <c r="F399" s="95"/>
      <c r="G399" s="95"/>
      <c r="H399" s="475"/>
      <c r="I399" s="153" t="str">
        <f t="shared" si="427"/>
        <v/>
      </c>
      <c r="J399" s="153" t="str">
        <f t="shared" si="428"/>
        <v/>
      </c>
      <c r="K399" s="154" t="str">
        <f t="shared" si="429"/>
        <v/>
      </c>
      <c r="L399" s="473"/>
      <c r="M399" s="153" t="str">
        <f t="shared" si="412"/>
        <v/>
      </c>
      <c r="N399" s="448"/>
      <c r="O399" s="448"/>
      <c r="P399" s="95"/>
      <c r="Q399" s="177"/>
      <c r="R399" s="177" t="str">
        <f t="shared" si="413"/>
        <v/>
      </c>
      <c r="S399" s="95" t="str">
        <f t="shared" si="414"/>
        <v/>
      </c>
      <c r="T399" s="447"/>
      <c r="U399" s="95"/>
      <c r="V399" s="177"/>
      <c r="W399" s="177" t="str">
        <f t="shared" si="415"/>
        <v/>
      </c>
      <c r="X399" s="95" t="str">
        <f t="shared" si="416"/>
        <v/>
      </c>
      <c r="Y399" s="447"/>
      <c r="Z399" s="95"/>
      <c r="AA399" s="177"/>
      <c r="AB399" s="177" t="str">
        <f t="shared" si="417"/>
        <v/>
      </c>
      <c r="AC399" s="95" t="str">
        <f t="shared" si="418"/>
        <v/>
      </c>
      <c r="AD399" s="447"/>
      <c r="AE399" s="95"/>
      <c r="AF399" s="177"/>
      <c r="AG399" s="177" t="str">
        <f t="shared" si="419"/>
        <v/>
      </c>
      <c r="AH399" s="95" t="str">
        <f t="shared" si="420"/>
        <v/>
      </c>
      <c r="AI399" s="447"/>
      <c r="AJ399" s="95"/>
      <c r="AK399" s="177"/>
      <c r="AL399" s="177" t="str">
        <f t="shared" si="421"/>
        <v/>
      </c>
      <c r="AM399" s="95" t="str">
        <f t="shared" si="422"/>
        <v/>
      </c>
      <c r="AN399" s="447"/>
      <c r="AO399" s="95"/>
      <c r="AP399" s="177"/>
      <c r="AQ399" s="177" t="str">
        <f t="shared" si="423"/>
        <v/>
      </c>
      <c r="AR399" s="95" t="str">
        <f t="shared" si="424"/>
        <v/>
      </c>
      <c r="AS399" s="447"/>
      <c r="AT399" s="95"/>
      <c r="AU399" s="177"/>
      <c r="AV399" s="177" t="str">
        <f t="shared" si="425"/>
        <v/>
      </c>
      <c r="AW399" s="95" t="str">
        <f t="shared" si="426"/>
        <v/>
      </c>
      <c r="AX399" s="447"/>
    </row>
    <row r="400" spans="2:50" hidden="1">
      <c r="B400" s="456"/>
      <c r="C400" s="95">
        <f t="shared" si="411"/>
        <v>14</v>
      </c>
      <c r="D400" s="95"/>
      <c r="E400" s="95"/>
      <c r="F400" s="95"/>
      <c r="G400" s="95"/>
      <c r="H400" s="475"/>
      <c r="I400" s="153" t="str">
        <f t="shared" si="427"/>
        <v/>
      </c>
      <c r="J400" s="153" t="str">
        <f t="shared" si="428"/>
        <v/>
      </c>
      <c r="K400" s="154" t="str">
        <f t="shared" si="429"/>
        <v/>
      </c>
      <c r="L400" s="473"/>
      <c r="M400" s="153" t="str">
        <f t="shared" si="412"/>
        <v/>
      </c>
      <c r="N400" s="448"/>
      <c r="O400" s="448"/>
      <c r="P400" s="95"/>
      <c r="Q400" s="177"/>
      <c r="R400" s="177" t="str">
        <f t="shared" si="413"/>
        <v/>
      </c>
      <c r="S400" s="95" t="str">
        <f t="shared" si="414"/>
        <v/>
      </c>
      <c r="T400" s="447"/>
      <c r="U400" s="95"/>
      <c r="V400" s="177"/>
      <c r="W400" s="177" t="str">
        <f t="shared" si="415"/>
        <v/>
      </c>
      <c r="X400" s="95" t="str">
        <f t="shared" si="416"/>
        <v/>
      </c>
      <c r="Y400" s="447"/>
      <c r="Z400" s="95"/>
      <c r="AA400" s="177"/>
      <c r="AB400" s="177" t="str">
        <f t="shared" si="417"/>
        <v/>
      </c>
      <c r="AC400" s="95" t="str">
        <f t="shared" si="418"/>
        <v/>
      </c>
      <c r="AD400" s="447"/>
      <c r="AE400" s="95"/>
      <c r="AF400" s="177"/>
      <c r="AG400" s="177" t="str">
        <f t="shared" si="419"/>
        <v/>
      </c>
      <c r="AH400" s="95" t="str">
        <f t="shared" si="420"/>
        <v/>
      </c>
      <c r="AI400" s="447"/>
      <c r="AJ400" s="95"/>
      <c r="AK400" s="177"/>
      <c r="AL400" s="177" t="str">
        <f t="shared" si="421"/>
        <v/>
      </c>
      <c r="AM400" s="95" t="str">
        <f t="shared" si="422"/>
        <v/>
      </c>
      <c r="AN400" s="447"/>
      <c r="AO400" s="95"/>
      <c r="AP400" s="177"/>
      <c r="AQ400" s="177" t="str">
        <f t="shared" si="423"/>
        <v/>
      </c>
      <c r="AR400" s="95" t="str">
        <f t="shared" si="424"/>
        <v/>
      </c>
      <c r="AS400" s="447"/>
      <c r="AT400" s="95"/>
      <c r="AU400" s="177"/>
      <c r="AV400" s="177" t="str">
        <f t="shared" si="425"/>
        <v/>
      </c>
      <c r="AW400" s="95" t="str">
        <f t="shared" si="426"/>
        <v/>
      </c>
      <c r="AX400" s="447"/>
    </row>
    <row r="401" spans="2:50" hidden="1">
      <c r="B401" s="456"/>
      <c r="C401" s="95">
        <f t="shared" si="411"/>
        <v>15</v>
      </c>
      <c r="D401" s="95"/>
      <c r="E401" s="95"/>
      <c r="F401" s="95"/>
      <c r="G401" s="95"/>
      <c r="H401" s="476"/>
      <c r="I401" s="153" t="str">
        <f t="shared" si="427"/>
        <v/>
      </c>
      <c r="J401" s="153" t="str">
        <f t="shared" si="428"/>
        <v/>
      </c>
      <c r="K401" s="154" t="str">
        <f t="shared" si="429"/>
        <v/>
      </c>
      <c r="L401" s="473"/>
      <c r="M401" s="153" t="str">
        <f t="shared" si="412"/>
        <v/>
      </c>
      <c r="N401" s="448"/>
      <c r="O401" s="448"/>
      <c r="P401" s="95"/>
      <c r="Q401" s="177"/>
      <c r="R401" s="177" t="str">
        <f t="shared" si="413"/>
        <v/>
      </c>
      <c r="S401" s="95" t="str">
        <f t="shared" si="414"/>
        <v/>
      </c>
      <c r="T401" s="447"/>
      <c r="U401" s="95"/>
      <c r="V401" s="177"/>
      <c r="W401" s="177" t="str">
        <f t="shared" si="415"/>
        <v/>
      </c>
      <c r="X401" s="95" t="str">
        <f t="shared" si="416"/>
        <v/>
      </c>
      <c r="Y401" s="447"/>
      <c r="Z401" s="95"/>
      <c r="AA401" s="177"/>
      <c r="AB401" s="177" t="str">
        <f t="shared" si="417"/>
        <v/>
      </c>
      <c r="AC401" s="95" t="str">
        <f t="shared" si="418"/>
        <v/>
      </c>
      <c r="AD401" s="447"/>
      <c r="AE401" s="95"/>
      <c r="AF401" s="177"/>
      <c r="AG401" s="177" t="str">
        <f t="shared" si="419"/>
        <v/>
      </c>
      <c r="AH401" s="95" t="str">
        <f t="shared" si="420"/>
        <v/>
      </c>
      <c r="AI401" s="447"/>
      <c r="AJ401" s="95"/>
      <c r="AK401" s="177"/>
      <c r="AL401" s="177" t="str">
        <f t="shared" si="421"/>
        <v/>
      </c>
      <c r="AM401" s="95" t="str">
        <f t="shared" si="422"/>
        <v/>
      </c>
      <c r="AN401" s="447"/>
      <c r="AO401" s="95"/>
      <c r="AP401" s="177"/>
      <c r="AQ401" s="177" t="str">
        <f t="shared" si="423"/>
        <v/>
      </c>
      <c r="AR401" s="95" t="str">
        <f t="shared" si="424"/>
        <v/>
      </c>
      <c r="AS401" s="447"/>
      <c r="AT401" s="95"/>
      <c r="AU401" s="177"/>
      <c r="AV401" s="177" t="str">
        <f t="shared" si="425"/>
        <v/>
      </c>
      <c r="AW401" s="95" t="str">
        <f t="shared" si="426"/>
        <v/>
      </c>
      <c r="AX401" s="447"/>
    </row>
    <row r="402" spans="2:50" ht="15.6" hidden="1">
      <c r="B402" s="460" t="s">
        <v>115</v>
      </c>
      <c r="C402" s="461"/>
      <c r="D402" s="461"/>
      <c r="E402" s="461"/>
      <c r="F402" s="461"/>
      <c r="G402" s="461"/>
      <c r="H402" s="461"/>
      <c r="I402" s="150"/>
      <c r="J402" s="150"/>
      <c r="K402" s="150"/>
      <c r="L402" s="150"/>
      <c r="M402" s="150"/>
      <c r="N402" s="448" t="s">
        <v>116</v>
      </c>
      <c r="O402" s="463" t="s">
        <v>63</v>
      </c>
      <c r="P402" s="465">
        <f>AT382+1</f>
        <v>46007</v>
      </c>
      <c r="Q402" s="456"/>
      <c r="R402" s="456"/>
      <c r="S402" s="456"/>
      <c r="T402" s="456"/>
      <c r="U402" s="465">
        <f>P402+1</f>
        <v>46008</v>
      </c>
      <c r="V402" s="456"/>
      <c r="W402" s="456"/>
      <c r="X402" s="456"/>
      <c r="Y402" s="456"/>
      <c r="Z402" s="465">
        <f>U402+1</f>
        <v>46009</v>
      </c>
      <c r="AA402" s="456"/>
      <c r="AB402" s="456"/>
      <c r="AC402" s="456"/>
      <c r="AD402" s="456"/>
      <c r="AE402" s="465">
        <f>Z402+1</f>
        <v>46010</v>
      </c>
      <c r="AF402" s="456"/>
      <c r="AG402" s="456"/>
      <c r="AH402" s="456"/>
      <c r="AI402" s="456"/>
      <c r="AJ402" s="465">
        <f>AE402+1</f>
        <v>46011</v>
      </c>
      <c r="AK402" s="456"/>
      <c r="AL402" s="456"/>
      <c r="AM402" s="456"/>
      <c r="AN402" s="456"/>
      <c r="AO402" s="465">
        <f>AJ402+1</f>
        <v>46012</v>
      </c>
      <c r="AP402" s="456"/>
      <c r="AQ402" s="456"/>
      <c r="AR402" s="456"/>
      <c r="AS402" s="456"/>
      <c r="AT402" s="465">
        <f>AO402+1</f>
        <v>46013</v>
      </c>
      <c r="AU402" s="456"/>
      <c r="AV402" s="456"/>
      <c r="AW402" s="456"/>
      <c r="AX402" s="456"/>
    </row>
    <row r="403" spans="2:50" ht="15.6" hidden="1">
      <c r="B403" s="462"/>
      <c r="C403" s="462"/>
      <c r="D403" s="462"/>
      <c r="E403" s="462"/>
      <c r="F403" s="462"/>
      <c r="G403" s="462"/>
      <c r="H403" s="462"/>
      <c r="I403" s="150"/>
      <c r="J403" s="150"/>
      <c r="K403" s="150"/>
      <c r="L403" s="150"/>
      <c r="M403" s="150"/>
      <c r="N403" s="448"/>
      <c r="O403" s="464"/>
      <c r="P403" s="465" t="s">
        <v>77</v>
      </c>
      <c r="Q403" s="456"/>
      <c r="R403" s="456"/>
      <c r="S403" s="456"/>
      <c r="T403" s="456"/>
      <c r="U403" s="465" t="s">
        <v>78</v>
      </c>
      <c r="V403" s="456"/>
      <c r="W403" s="456"/>
      <c r="X403" s="456"/>
      <c r="Y403" s="456"/>
      <c r="Z403" s="465" t="s">
        <v>79</v>
      </c>
      <c r="AA403" s="456"/>
      <c r="AB403" s="456"/>
      <c r="AC403" s="456"/>
      <c r="AD403" s="456"/>
      <c r="AE403" s="465" t="s">
        <v>74</v>
      </c>
      <c r="AF403" s="456"/>
      <c r="AG403" s="456"/>
      <c r="AH403" s="456"/>
      <c r="AI403" s="456"/>
      <c r="AJ403" s="465" t="s">
        <v>75</v>
      </c>
      <c r="AK403" s="456"/>
      <c r="AL403" s="456"/>
      <c r="AM403" s="456"/>
      <c r="AN403" s="456"/>
      <c r="AO403" s="465" t="s">
        <v>70</v>
      </c>
      <c r="AP403" s="456"/>
      <c r="AQ403" s="456"/>
      <c r="AR403" s="456"/>
      <c r="AS403" s="456"/>
      <c r="AT403" s="465" t="s">
        <v>76</v>
      </c>
      <c r="AU403" s="456"/>
      <c r="AV403" s="456"/>
      <c r="AW403" s="456"/>
      <c r="AX403" s="456"/>
    </row>
    <row r="404" spans="2:50" hidden="1">
      <c r="B404" s="448" t="s">
        <v>117</v>
      </c>
      <c r="C404" s="448" t="s">
        <v>118</v>
      </c>
      <c r="D404" s="448"/>
      <c r="E404" s="448" t="s">
        <v>119</v>
      </c>
      <c r="F404" s="448"/>
      <c r="G404" s="448"/>
      <c r="H404" s="452" t="s">
        <v>120</v>
      </c>
      <c r="I404" s="455" t="s">
        <v>121</v>
      </c>
      <c r="J404" s="455"/>
      <c r="K404" s="455"/>
      <c r="L404" s="455" t="s">
        <v>120</v>
      </c>
      <c r="M404" s="455" t="s">
        <v>122</v>
      </c>
      <c r="N404" s="448"/>
      <c r="O404" s="448" t="s">
        <v>123</v>
      </c>
      <c r="P404" s="449" t="s">
        <v>124</v>
      </c>
      <c r="Q404" s="450"/>
      <c r="R404" s="450"/>
      <c r="S404" s="451"/>
      <c r="T404" s="448" t="s">
        <v>120</v>
      </c>
      <c r="U404" s="449" t="s">
        <v>124</v>
      </c>
      <c r="V404" s="450"/>
      <c r="W404" s="450"/>
      <c r="X404" s="451"/>
      <c r="Y404" s="448" t="s">
        <v>120</v>
      </c>
      <c r="Z404" s="449" t="s">
        <v>124</v>
      </c>
      <c r="AA404" s="450"/>
      <c r="AB404" s="450"/>
      <c r="AC404" s="451"/>
      <c r="AD404" s="448" t="s">
        <v>120</v>
      </c>
      <c r="AE404" s="449" t="s">
        <v>124</v>
      </c>
      <c r="AF404" s="450"/>
      <c r="AG404" s="450"/>
      <c r="AH404" s="451"/>
      <c r="AI404" s="448" t="s">
        <v>120</v>
      </c>
      <c r="AJ404" s="449" t="s">
        <v>124</v>
      </c>
      <c r="AK404" s="450"/>
      <c r="AL404" s="450"/>
      <c r="AM404" s="451"/>
      <c r="AN404" s="448" t="s">
        <v>120</v>
      </c>
      <c r="AO404" s="449" t="s">
        <v>124</v>
      </c>
      <c r="AP404" s="450"/>
      <c r="AQ404" s="450"/>
      <c r="AR404" s="451"/>
      <c r="AS404" s="448" t="s">
        <v>120</v>
      </c>
      <c r="AT404" s="449" t="s">
        <v>124</v>
      </c>
      <c r="AU404" s="450"/>
      <c r="AV404" s="450"/>
      <c r="AW404" s="451"/>
      <c r="AX404" s="448" t="s">
        <v>120</v>
      </c>
    </row>
    <row r="405" spans="2:50" hidden="1">
      <c r="B405" s="448"/>
      <c r="C405" s="448"/>
      <c r="D405" s="448"/>
      <c r="E405" s="448" t="s">
        <v>125</v>
      </c>
      <c r="F405" s="448"/>
      <c r="G405" s="448"/>
      <c r="H405" s="453"/>
      <c r="I405" s="455" t="s">
        <v>125</v>
      </c>
      <c r="J405" s="455"/>
      <c r="K405" s="455"/>
      <c r="L405" s="455"/>
      <c r="M405" s="455"/>
      <c r="N405" s="448"/>
      <c r="O405" s="448"/>
      <c r="P405" s="449" t="s">
        <v>126</v>
      </c>
      <c r="Q405" s="450"/>
      <c r="R405" s="450"/>
      <c r="S405" s="451"/>
      <c r="T405" s="448"/>
      <c r="U405" s="449" t="s">
        <v>126</v>
      </c>
      <c r="V405" s="450"/>
      <c r="W405" s="450"/>
      <c r="X405" s="451"/>
      <c r="Y405" s="448"/>
      <c r="Z405" s="449" t="s">
        <v>126</v>
      </c>
      <c r="AA405" s="450"/>
      <c r="AB405" s="450"/>
      <c r="AC405" s="451"/>
      <c r="AD405" s="448"/>
      <c r="AE405" s="449" t="s">
        <v>126</v>
      </c>
      <c r="AF405" s="450"/>
      <c r="AG405" s="450"/>
      <c r="AH405" s="451"/>
      <c r="AI405" s="448"/>
      <c r="AJ405" s="449" t="s">
        <v>126</v>
      </c>
      <c r="AK405" s="450"/>
      <c r="AL405" s="450"/>
      <c r="AM405" s="451"/>
      <c r="AN405" s="448"/>
      <c r="AO405" s="449" t="s">
        <v>126</v>
      </c>
      <c r="AP405" s="450"/>
      <c r="AQ405" s="450"/>
      <c r="AR405" s="451"/>
      <c r="AS405" s="448"/>
      <c r="AT405" s="449" t="s">
        <v>126</v>
      </c>
      <c r="AU405" s="450"/>
      <c r="AV405" s="450"/>
      <c r="AW405" s="451"/>
      <c r="AX405" s="448"/>
    </row>
    <row r="406" spans="2:50" hidden="1">
      <c r="B406" s="448"/>
      <c r="C406" s="448"/>
      <c r="D406" s="448"/>
      <c r="E406" s="94" t="s">
        <v>127</v>
      </c>
      <c r="F406" s="94" t="s">
        <v>128</v>
      </c>
      <c r="G406" s="94" t="s">
        <v>129</v>
      </c>
      <c r="H406" s="454"/>
      <c r="I406" s="152" t="s">
        <v>127</v>
      </c>
      <c r="J406" s="152" t="s">
        <v>128</v>
      </c>
      <c r="K406" s="152" t="s">
        <v>129</v>
      </c>
      <c r="L406" s="455"/>
      <c r="M406" s="455"/>
      <c r="N406" s="448"/>
      <c r="O406" s="448"/>
      <c r="P406" s="94" t="s">
        <v>127</v>
      </c>
      <c r="Q406" s="94" t="s">
        <v>128</v>
      </c>
      <c r="R406" s="94" t="s">
        <v>129</v>
      </c>
      <c r="S406" s="94" t="s">
        <v>122</v>
      </c>
      <c r="T406" s="448"/>
      <c r="U406" s="94" t="s">
        <v>127</v>
      </c>
      <c r="V406" s="94" t="s">
        <v>128</v>
      </c>
      <c r="W406" s="94" t="s">
        <v>129</v>
      </c>
      <c r="X406" s="94" t="s">
        <v>122</v>
      </c>
      <c r="Y406" s="448"/>
      <c r="Z406" s="94" t="s">
        <v>127</v>
      </c>
      <c r="AA406" s="94" t="s">
        <v>128</v>
      </c>
      <c r="AB406" s="94" t="s">
        <v>129</v>
      </c>
      <c r="AC406" s="94" t="s">
        <v>122</v>
      </c>
      <c r="AD406" s="448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8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8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8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8"/>
    </row>
    <row r="407" spans="2:50" hidden="1">
      <c r="B407" s="456" t="s">
        <v>225</v>
      </c>
      <c r="C407" s="95">
        <f>C387</f>
        <v>1</v>
      </c>
      <c r="D407" s="95" t="s">
        <v>226</v>
      </c>
      <c r="E407" s="95">
        <v>19</v>
      </c>
      <c r="F407" s="95">
        <v>1500</v>
      </c>
      <c r="G407" s="177">
        <f t="shared" ref="G407:G411" si="430">F407/E407</f>
        <v>78.94736842105263</v>
      </c>
      <c r="H407" s="474">
        <f>AVERAGE(G407:G421)</f>
        <v>117.99535603715169</v>
      </c>
      <c r="I407" s="153">
        <f t="shared" ref="I407:I409" si="431">IFERROR(AVERAGE(P407,U407,Z407,AE407,AJ407,AO407,AT407),"")</f>
        <v>19</v>
      </c>
      <c r="J407" s="153">
        <f t="shared" ref="J407:J409" si="432">IFERROR(AVERAGE(Q407,V407,AA407,AF407,AK407,AP407,AU407),"")</f>
        <v>1430.9744888445209</v>
      </c>
      <c r="K407" s="154">
        <f t="shared" ref="K407:K409" si="433">IFERROR(AVERAGE(R407,W407,AB407,AG407,AL407,AQ407,AV407),"")</f>
        <v>75.314446781290584</v>
      </c>
      <c r="L407" s="473">
        <f>IFERROR(AVERAGE(K407:K421),"-")</f>
        <v>112.81252161082702</v>
      </c>
      <c r="M407" s="153">
        <f>IFERROR(RANK(K407, K$407:K$421),"")</f>
        <v>5</v>
      </c>
      <c r="N407" s="448"/>
      <c r="O407" s="448"/>
      <c r="P407" s="95">
        <v>19</v>
      </c>
      <c r="Q407" s="177">
        <v>1433.4939759036145</v>
      </c>
      <c r="R407" s="177">
        <f>IFERROR(Q407/P407,"")</f>
        <v>75.447051363348123</v>
      </c>
      <c r="S407" s="95">
        <f>IFERROR(RANK(R407, R$407:R$421),"")</f>
        <v>5</v>
      </c>
      <c r="T407" s="447">
        <f>AVERAGE(R407:R421)</f>
        <v>112.86926957052717</v>
      </c>
      <c r="U407" s="95">
        <v>19</v>
      </c>
      <c r="V407" s="177">
        <v>1429.2307692307691</v>
      </c>
      <c r="W407" s="177">
        <f>IFERROR(V407/U407,"")</f>
        <v>75.222672064777313</v>
      </c>
      <c r="X407" s="95">
        <f>IFERROR(RANK(W407, W$407:W$421),"")</f>
        <v>5</v>
      </c>
      <c r="Y407" s="447">
        <f>AVERAGE(W407:W421)</f>
        <v>112.86450674814137</v>
      </c>
      <c r="Z407" s="95">
        <v>19</v>
      </c>
      <c r="AA407" s="177">
        <v>1431.7105263157894</v>
      </c>
      <c r="AB407" s="177">
        <f>IFERROR(AA407/Z407,"")</f>
        <v>75.353185595567865</v>
      </c>
      <c r="AC407" s="95">
        <f>IFERROR(RANK(AB407, AB$407:AB$421),"")</f>
        <v>5</v>
      </c>
      <c r="AD407" s="447">
        <f>AVERAGE(AB407:AB421)</f>
        <v>112.91758022804167</v>
      </c>
      <c r="AE407" s="95">
        <v>19</v>
      </c>
      <c r="AF407" s="177">
        <v>1429.3846153846157</v>
      </c>
      <c r="AG407" s="177">
        <f>IFERROR(AF407/AE407,"")</f>
        <v>75.230769230769241</v>
      </c>
      <c r="AH407" s="95">
        <f>IFERROR(RANK(AG407, AG$407:AG$421),"")</f>
        <v>5</v>
      </c>
      <c r="AI407" s="447">
        <f>AVERAGE(AG407:AG421)</f>
        <v>112.73720183725666</v>
      </c>
      <c r="AJ407" s="95">
        <v>19</v>
      </c>
      <c r="AK407" s="177">
        <v>1435.3521126760561</v>
      </c>
      <c r="AL407" s="177">
        <f>IFERROR(AK407/AJ407,"")</f>
        <v>75.544848035581893</v>
      </c>
      <c r="AM407" s="95">
        <f>IFERROR(RANK(AL407, AL$407:AL$421),"")</f>
        <v>5</v>
      </c>
      <c r="AN407" s="447">
        <f>AVERAGE(AL407:AL421)</f>
        <v>113.05807432680933</v>
      </c>
      <c r="AO407" s="95">
        <v>19</v>
      </c>
      <c r="AP407" s="177">
        <v>1426.7403314917133</v>
      </c>
      <c r="AQ407" s="177">
        <f>IFERROR(AP407/AO407,"")</f>
        <v>75.091596394300694</v>
      </c>
      <c r="AR407" s="95">
        <f>IFERROR(RANK(AQ407, AQ$407:AQ$421),"")</f>
        <v>5</v>
      </c>
      <c r="AS407" s="447">
        <f>AVERAGE(AQ407:AQ421)</f>
        <v>112.6378424126176</v>
      </c>
      <c r="AT407" s="95">
        <v>19</v>
      </c>
      <c r="AU407" s="177">
        <v>1430.9090909090908</v>
      </c>
      <c r="AV407" s="177">
        <f>IFERROR(AU407/AT407,"")</f>
        <v>75.31100478468899</v>
      </c>
      <c r="AW407" s="95">
        <f>IFERROR(RANK(AV407, AV$407:AV$421),"")</f>
        <v>5</v>
      </c>
      <c r="AX407" s="447">
        <f>AVERAGE(AV407:AV421)</f>
        <v>112.60317615239532</v>
      </c>
    </row>
    <row r="408" spans="2:50" hidden="1">
      <c r="B408" s="456"/>
      <c r="C408" s="95">
        <f t="shared" ref="C408:C421" si="434">C388</f>
        <v>2</v>
      </c>
      <c r="D408" s="95" t="s">
        <v>227</v>
      </c>
      <c r="E408" s="95">
        <v>17</v>
      </c>
      <c r="F408" s="95">
        <v>1500</v>
      </c>
      <c r="G408" s="177">
        <f t="shared" si="430"/>
        <v>88.235294117647058</v>
      </c>
      <c r="H408" s="475"/>
      <c r="I408" s="153">
        <f t="shared" si="431"/>
        <v>17</v>
      </c>
      <c r="J408" s="153">
        <f t="shared" si="432"/>
        <v>1430.5090133629933</v>
      </c>
      <c r="K408" s="154">
        <f t="shared" si="433"/>
        <v>84.147589021352545</v>
      </c>
      <c r="L408" s="473"/>
      <c r="M408" s="153">
        <f t="shared" ref="M408:M421" si="435">IFERROR(RANK(K408, K$407:K$421),"")</f>
        <v>4</v>
      </c>
      <c r="N408" s="448"/>
      <c r="O408" s="448"/>
      <c r="P408" s="95">
        <v>17</v>
      </c>
      <c r="Q408" s="177">
        <v>1427.7272727272727</v>
      </c>
      <c r="R408" s="177">
        <f t="shared" ref="R408:R421" si="436">IFERROR(Q408/P408,"")</f>
        <v>83.983957219251337</v>
      </c>
      <c r="S408" s="95">
        <f t="shared" ref="S408:S421" si="437">IFERROR(RANK(R408, R$407:R$421),"")</f>
        <v>4</v>
      </c>
      <c r="T408" s="447"/>
      <c r="U408" s="95">
        <v>17</v>
      </c>
      <c r="V408" s="177">
        <v>1430.6172839506171</v>
      </c>
      <c r="W408" s="177">
        <f t="shared" ref="W408:W421" si="438">IFERROR(V408/U408,"")</f>
        <v>84.153957879448058</v>
      </c>
      <c r="X408" s="95">
        <f t="shared" ref="X408:X421" si="439">IFERROR(RANK(W408, W$407:W$421),"")</f>
        <v>4</v>
      </c>
      <c r="Y408" s="447"/>
      <c r="Z408" s="95">
        <v>17</v>
      </c>
      <c r="AA408" s="177">
        <v>1426.5198237885461</v>
      </c>
      <c r="AB408" s="177">
        <f t="shared" ref="AB408:AB421" si="440">IFERROR(AA408/Z408,"")</f>
        <v>83.912930811090945</v>
      </c>
      <c r="AC408" s="95">
        <f t="shared" ref="AC408:AC421" si="441">IFERROR(RANK(AB408, AB$407:AB$421),"")</f>
        <v>4</v>
      </c>
      <c r="AD408" s="447"/>
      <c r="AE408" s="95">
        <v>17</v>
      </c>
      <c r="AF408" s="177">
        <v>1431.9230769230771</v>
      </c>
      <c r="AG408" s="177">
        <f t="shared" ref="AG408:AG421" si="442">IFERROR(AF408/AE408,"")</f>
        <v>84.230769230769241</v>
      </c>
      <c r="AH408" s="95">
        <f t="shared" ref="AH408:AH421" si="443">IFERROR(RANK(AG408, AG$407:AG$421),"")</f>
        <v>4</v>
      </c>
      <c r="AI408" s="447"/>
      <c r="AJ408" s="95">
        <v>17</v>
      </c>
      <c r="AK408" s="177">
        <v>1432.6363636363635</v>
      </c>
      <c r="AL408" s="177">
        <f t="shared" ref="AL408:AL421" si="444">IFERROR(AK408/AJ408,"")</f>
        <v>84.272727272727266</v>
      </c>
      <c r="AM408" s="95">
        <f t="shared" ref="AM408:AM421" si="445">IFERROR(RANK(AL408, AL$407:AL$421),"")</f>
        <v>4</v>
      </c>
      <c r="AN408" s="447"/>
      <c r="AO408" s="95">
        <v>17</v>
      </c>
      <c r="AP408" s="177">
        <v>1433.1958762886597</v>
      </c>
      <c r="AQ408" s="177">
        <f t="shared" ref="AQ408:AQ421" si="446">IFERROR(AP408/AO408,"")</f>
        <v>84.305639781685869</v>
      </c>
      <c r="AR408" s="95">
        <f t="shared" ref="AR408:AR421" si="447">IFERROR(RANK(AQ408, AQ$407:AQ$421),"")</f>
        <v>4</v>
      </c>
      <c r="AS408" s="447"/>
      <c r="AT408" s="95">
        <v>17</v>
      </c>
      <c r="AU408" s="177">
        <v>1430.943396226415</v>
      </c>
      <c r="AV408" s="177">
        <f t="shared" ref="AV408:AV421" si="448">IFERROR(AU408/AT408,"")</f>
        <v>84.173140954494997</v>
      </c>
      <c r="AW408" s="95">
        <f t="shared" ref="AW408:AW421" si="449">IFERROR(RANK(AV408, AV$407:AV$421),"")</f>
        <v>4</v>
      </c>
      <c r="AX408" s="447"/>
    </row>
    <row r="409" spans="2:50" hidden="1">
      <c r="B409" s="456"/>
      <c r="C409" s="95">
        <f t="shared" si="434"/>
        <v>3</v>
      </c>
      <c r="D409" s="95" t="s">
        <v>230</v>
      </c>
      <c r="E409" s="95">
        <v>17</v>
      </c>
      <c r="F409" s="95">
        <v>2000</v>
      </c>
      <c r="G409" s="177">
        <f t="shared" si="430"/>
        <v>117.64705882352941</v>
      </c>
      <c r="H409" s="475"/>
      <c r="I409" s="153">
        <f t="shared" si="431"/>
        <v>17</v>
      </c>
      <c r="J409" s="153">
        <f t="shared" si="432"/>
        <v>1907.7949855261163</v>
      </c>
      <c r="K409" s="154">
        <f t="shared" si="433"/>
        <v>112.22323444271274</v>
      </c>
      <c r="L409" s="473"/>
      <c r="M409" s="153">
        <f t="shared" si="435"/>
        <v>3</v>
      </c>
      <c r="N409" s="448"/>
      <c r="O409" s="448"/>
      <c r="P409" s="95">
        <v>17</v>
      </c>
      <c r="Q409" s="177">
        <v>1904.7761194029863</v>
      </c>
      <c r="R409" s="177">
        <f t="shared" si="436"/>
        <v>112.0456540825286</v>
      </c>
      <c r="S409" s="95">
        <f t="shared" si="437"/>
        <v>3</v>
      </c>
      <c r="T409" s="447"/>
      <c r="U409" s="95">
        <v>17</v>
      </c>
      <c r="V409" s="177">
        <v>1903.2352941176482</v>
      </c>
      <c r="W409" s="177">
        <f t="shared" si="438"/>
        <v>111.95501730103813</v>
      </c>
      <c r="X409" s="95">
        <f t="shared" si="439"/>
        <v>3</v>
      </c>
      <c r="Y409" s="447"/>
      <c r="Z409" s="95">
        <v>17</v>
      </c>
      <c r="AA409" s="177">
        <v>1911.428571428572</v>
      </c>
      <c r="AB409" s="177">
        <f t="shared" si="440"/>
        <v>112.43697478991601</v>
      </c>
      <c r="AC409" s="95">
        <f t="shared" si="441"/>
        <v>3</v>
      </c>
      <c r="AD409" s="447"/>
      <c r="AE409" s="95">
        <v>17</v>
      </c>
      <c r="AF409" s="177">
        <v>1909.5652173913043</v>
      </c>
      <c r="AG409" s="177">
        <f t="shared" si="442"/>
        <v>112.32736572890025</v>
      </c>
      <c r="AH409" s="95">
        <f t="shared" si="443"/>
        <v>2</v>
      </c>
      <c r="AI409" s="447"/>
      <c r="AJ409" s="95">
        <v>17</v>
      </c>
      <c r="AK409" s="177">
        <v>1908.8888888888887</v>
      </c>
      <c r="AL409" s="177">
        <f t="shared" si="444"/>
        <v>112.28758169934639</v>
      </c>
      <c r="AM409" s="95">
        <f t="shared" si="445"/>
        <v>3</v>
      </c>
      <c r="AN409" s="447"/>
      <c r="AO409" s="95">
        <v>17</v>
      </c>
      <c r="AP409" s="177">
        <v>1909.7142857142849</v>
      </c>
      <c r="AQ409" s="177">
        <f t="shared" si="446"/>
        <v>112.33613445378147</v>
      </c>
      <c r="AR409" s="95">
        <f t="shared" si="447"/>
        <v>3</v>
      </c>
      <c r="AS409" s="447"/>
      <c r="AT409" s="95">
        <v>17</v>
      </c>
      <c r="AU409" s="177">
        <v>1906.9565217391316</v>
      </c>
      <c r="AV409" s="177">
        <f t="shared" si="448"/>
        <v>112.17391304347834</v>
      </c>
      <c r="AW409" s="95">
        <f t="shared" si="449"/>
        <v>3</v>
      </c>
      <c r="AX409" s="447"/>
    </row>
    <row r="410" spans="2:50" hidden="1">
      <c r="B410" s="456"/>
      <c r="C410" s="95">
        <f t="shared" si="434"/>
        <v>4</v>
      </c>
      <c r="D410" s="95" t="s">
        <v>231</v>
      </c>
      <c r="E410" s="95">
        <v>17</v>
      </c>
      <c r="F410" s="95">
        <v>2000</v>
      </c>
      <c r="G410" s="177">
        <f t="shared" si="430"/>
        <v>117.64705882352941</v>
      </c>
      <c r="H410" s="475"/>
      <c r="I410" s="153">
        <f>IFERROR(AVERAGE(P410,U410,Z410,AE410,AJ410,AO410,AT410),"")</f>
        <v>17</v>
      </c>
      <c r="J410" s="153">
        <f>IFERROR(AVERAGE(Q410,V410,AA410,AF410,AK410,AP410,AU410),"")</f>
        <v>1921.109425328071</v>
      </c>
      <c r="K410" s="154">
        <f>IFERROR(AVERAGE(R410,W410,AB410,AG410,AL410,AQ410,AV410),"")</f>
        <v>113.00643678400418</v>
      </c>
      <c r="L410" s="473"/>
      <c r="M410" s="153">
        <f t="shared" si="435"/>
        <v>2</v>
      </c>
      <c r="N410" s="448"/>
      <c r="O410" s="448"/>
      <c r="P410" s="95">
        <v>17</v>
      </c>
      <c r="Q410" s="177">
        <v>1931.641791044776</v>
      </c>
      <c r="R410" s="177">
        <f t="shared" si="436"/>
        <v>113.62598770851623</v>
      </c>
      <c r="S410" s="95">
        <f t="shared" si="437"/>
        <v>2</v>
      </c>
      <c r="T410" s="447"/>
      <c r="U410" s="95">
        <v>17</v>
      </c>
      <c r="V410" s="177">
        <v>1920.8450704225359</v>
      </c>
      <c r="W410" s="177">
        <f t="shared" si="438"/>
        <v>112.99088649544329</v>
      </c>
      <c r="X410" s="95">
        <f t="shared" si="439"/>
        <v>2</v>
      </c>
      <c r="Y410" s="447"/>
      <c r="Z410" s="95">
        <v>17</v>
      </c>
      <c r="AA410" s="177">
        <v>1923.6363636363637</v>
      </c>
      <c r="AB410" s="177">
        <f t="shared" si="440"/>
        <v>113.15508021390374</v>
      </c>
      <c r="AC410" s="95">
        <f t="shared" si="441"/>
        <v>2</v>
      </c>
      <c r="AD410" s="447"/>
      <c r="AE410" s="95">
        <v>17</v>
      </c>
      <c r="AF410" s="177">
        <v>1906.1538461538473</v>
      </c>
      <c r="AG410" s="177">
        <f t="shared" si="442"/>
        <v>112.12669683257926</v>
      </c>
      <c r="AH410" s="95">
        <f t="shared" si="443"/>
        <v>3</v>
      </c>
      <c r="AI410" s="447"/>
      <c r="AJ410" s="95">
        <v>17</v>
      </c>
      <c r="AK410" s="177">
        <v>1922.9999999999991</v>
      </c>
      <c r="AL410" s="177">
        <f t="shared" si="444"/>
        <v>113.11764705882348</v>
      </c>
      <c r="AM410" s="95">
        <f t="shared" si="445"/>
        <v>2</v>
      </c>
      <c r="AN410" s="447"/>
      <c r="AO410" s="95">
        <v>17</v>
      </c>
      <c r="AP410" s="177">
        <v>1921.6438356164388</v>
      </c>
      <c r="AQ410" s="177">
        <f t="shared" si="446"/>
        <v>113.03787268331993</v>
      </c>
      <c r="AR410" s="95">
        <f t="shared" si="447"/>
        <v>2</v>
      </c>
      <c r="AS410" s="447"/>
      <c r="AT410" s="95">
        <v>17</v>
      </c>
      <c r="AU410" s="177">
        <v>1920.8450704225359</v>
      </c>
      <c r="AV410" s="177">
        <f t="shared" si="448"/>
        <v>112.99088649544329</v>
      </c>
      <c r="AW410" s="95">
        <f t="shared" si="449"/>
        <v>2</v>
      </c>
      <c r="AX410" s="447"/>
    </row>
    <row r="411" spans="2:50" hidden="1">
      <c r="B411" s="456"/>
      <c r="C411" s="95">
        <f t="shared" si="434"/>
        <v>5</v>
      </c>
      <c r="D411" s="95" t="s">
        <v>232</v>
      </c>
      <c r="E411" s="95">
        <v>8</v>
      </c>
      <c r="F411" s="95">
        <v>1500</v>
      </c>
      <c r="G411" s="177">
        <f t="shared" si="430"/>
        <v>187.5</v>
      </c>
      <c r="H411" s="475"/>
      <c r="I411" s="153">
        <f t="shared" ref="I411:I421" si="450">IFERROR(AVERAGE(P411,U411,Z411,AE411,AJ411,AO411,AT411),"")</f>
        <v>8</v>
      </c>
      <c r="J411" s="153">
        <f t="shared" ref="J411:J421" si="451">IFERROR(AVERAGE(Q411,V411,AA411,AF411,AK411,AP411,AU411),"")</f>
        <v>1434.9672081982003</v>
      </c>
      <c r="K411" s="154">
        <f t="shared" ref="K411:K421" si="452">IFERROR(AVERAGE(R411,W411,AB411,AG411,AL411,AQ411,AV411),"")</f>
        <v>179.37090102477504</v>
      </c>
      <c r="L411" s="473"/>
      <c r="M411" s="153">
        <f t="shared" si="435"/>
        <v>1</v>
      </c>
      <c r="N411" s="448"/>
      <c r="O411" s="448"/>
      <c r="P411" s="95">
        <v>8</v>
      </c>
      <c r="Q411" s="177">
        <v>1433.9495798319326</v>
      </c>
      <c r="R411" s="177">
        <f t="shared" si="436"/>
        <v>179.24369747899158</v>
      </c>
      <c r="S411" s="95">
        <f t="shared" si="437"/>
        <v>1</v>
      </c>
      <c r="T411" s="447"/>
      <c r="U411" s="95">
        <v>8</v>
      </c>
      <c r="V411" s="177">
        <v>1439.9999999999998</v>
      </c>
      <c r="W411" s="177">
        <f t="shared" si="438"/>
        <v>179.99999999999997</v>
      </c>
      <c r="X411" s="95">
        <f t="shared" si="439"/>
        <v>1</v>
      </c>
      <c r="Y411" s="447"/>
      <c r="Z411" s="95">
        <v>8</v>
      </c>
      <c r="AA411" s="177">
        <v>1437.8378378378382</v>
      </c>
      <c r="AB411" s="177">
        <f t="shared" si="440"/>
        <v>179.72972972972977</v>
      </c>
      <c r="AC411" s="95">
        <f t="shared" si="441"/>
        <v>1</v>
      </c>
      <c r="AD411" s="447"/>
      <c r="AE411" s="95">
        <v>8</v>
      </c>
      <c r="AF411" s="177">
        <v>1438.1632653061222</v>
      </c>
      <c r="AG411" s="177">
        <f t="shared" si="442"/>
        <v>179.77040816326527</v>
      </c>
      <c r="AH411" s="95">
        <f t="shared" si="443"/>
        <v>1</v>
      </c>
      <c r="AI411" s="447"/>
      <c r="AJ411" s="95">
        <v>8</v>
      </c>
      <c r="AK411" s="177">
        <v>1440.5405405405411</v>
      </c>
      <c r="AL411" s="177">
        <f t="shared" si="444"/>
        <v>180.06756756756764</v>
      </c>
      <c r="AM411" s="95">
        <f t="shared" si="445"/>
        <v>1</v>
      </c>
      <c r="AN411" s="447"/>
      <c r="AO411" s="95">
        <v>8</v>
      </c>
      <c r="AP411" s="177">
        <v>1427.3437500000002</v>
      </c>
      <c r="AQ411" s="177">
        <f t="shared" si="446"/>
        <v>178.41796875000003</v>
      </c>
      <c r="AR411" s="95">
        <f t="shared" si="447"/>
        <v>1</v>
      </c>
      <c r="AS411" s="447"/>
      <c r="AT411" s="95">
        <v>8</v>
      </c>
      <c r="AU411" s="177">
        <v>1426.9354838709678</v>
      </c>
      <c r="AV411" s="177">
        <f t="shared" si="448"/>
        <v>178.36693548387098</v>
      </c>
      <c r="AW411" s="95">
        <f t="shared" si="449"/>
        <v>1</v>
      </c>
      <c r="AX411" s="447"/>
    </row>
    <row r="412" spans="2:50" hidden="1">
      <c r="B412" s="456"/>
      <c r="C412" s="95">
        <f t="shared" si="434"/>
        <v>6</v>
      </c>
      <c r="D412" s="95"/>
      <c r="E412" s="95"/>
      <c r="F412" s="95"/>
      <c r="G412" s="177"/>
      <c r="H412" s="475"/>
      <c r="I412" s="153" t="str">
        <f t="shared" si="450"/>
        <v/>
      </c>
      <c r="J412" s="153" t="str">
        <f t="shared" si="451"/>
        <v/>
      </c>
      <c r="K412" s="154" t="str">
        <f t="shared" si="452"/>
        <v/>
      </c>
      <c r="L412" s="473"/>
      <c r="M412" s="153" t="str">
        <f t="shared" si="435"/>
        <v/>
      </c>
      <c r="N412" s="448"/>
      <c r="O412" s="448"/>
      <c r="P412" s="95"/>
      <c r="Q412" s="177"/>
      <c r="R412" s="177" t="str">
        <f t="shared" si="436"/>
        <v/>
      </c>
      <c r="S412" s="95" t="str">
        <f t="shared" si="437"/>
        <v/>
      </c>
      <c r="T412" s="447"/>
      <c r="U412" s="95"/>
      <c r="V412" s="177"/>
      <c r="W412" s="177" t="str">
        <f t="shared" si="438"/>
        <v/>
      </c>
      <c r="X412" s="95" t="str">
        <f t="shared" si="439"/>
        <v/>
      </c>
      <c r="Y412" s="447"/>
      <c r="Z412" s="95"/>
      <c r="AA412" s="177"/>
      <c r="AB412" s="177" t="str">
        <f t="shared" si="440"/>
        <v/>
      </c>
      <c r="AC412" s="95" t="str">
        <f t="shared" si="441"/>
        <v/>
      </c>
      <c r="AD412" s="447"/>
      <c r="AE412" s="95"/>
      <c r="AF412" s="177"/>
      <c r="AG412" s="177" t="str">
        <f t="shared" si="442"/>
        <v/>
      </c>
      <c r="AH412" s="95" t="str">
        <f t="shared" si="443"/>
        <v/>
      </c>
      <c r="AI412" s="447"/>
      <c r="AJ412" s="95"/>
      <c r="AK412" s="177"/>
      <c r="AL412" s="177" t="str">
        <f t="shared" si="444"/>
        <v/>
      </c>
      <c r="AM412" s="95" t="str">
        <f t="shared" si="445"/>
        <v/>
      </c>
      <c r="AN412" s="447"/>
      <c r="AO412" s="95"/>
      <c r="AP412" s="177"/>
      <c r="AQ412" s="177" t="str">
        <f t="shared" si="446"/>
        <v/>
      </c>
      <c r="AR412" s="95" t="str">
        <f t="shared" si="447"/>
        <v/>
      </c>
      <c r="AS412" s="447"/>
      <c r="AT412" s="95"/>
      <c r="AU412" s="177"/>
      <c r="AV412" s="177" t="str">
        <f t="shared" si="448"/>
        <v/>
      </c>
      <c r="AW412" s="95" t="str">
        <f t="shared" si="449"/>
        <v/>
      </c>
      <c r="AX412" s="447"/>
    </row>
    <row r="413" spans="2:50" hidden="1">
      <c r="B413" s="456"/>
      <c r="C413" s="95">
        <f t="shared" si="434"/>
        <v>7</v>
      </c>
      <c r="D413" s="95"/>
      <c r="E413" s="95"/>
      <c r="F413" s="95"/>
      <c r="G413" s="95"/>
      <c r="H413" s="475"/>
      <c r="I413" s="153" t="str">
        <f t="shared" si="450"/>
        <v/>
      </c>
      <c r="J413" s="153" t="str">
        <f t="shared" si="451"/>
        <v/>
      </c>
      <c r="K413" s="154" t="str">
        <f t="shared" si="452"/>
        <v/>
      </c>
      <c r="L413" s="473"/>
      <c r="M413" s="153" t="str">
        <f t="shared" si="435"/>
        <v/>
      </c>
      <c r="N413" s="448"/>
      <c r="O413" s="448"/>
      <c r="P413" s="95"/>
      <c r="Q413" s="177"/>
      <c r="R413" s="177" t="str">
        <f t="shared" si="436"/>
        <v/>
      </c>
      <c r="S413" s="95" t="str">
        <f t="shared" si="437"/>
        <v/>
      </c>
      <c r="T413" s="447"/>
      <c r="U413" s="95"/>
      <c r="V413" s="177"/>
      <c r="W413" s="177" t="str">
        <f t="shared" si="438"/>
        <v/>
      </c>
      <c r="X413" s="95" t="str">
        <f t="shared" si="439"/>
        <v/>
      </c>
      <c r="Y413" s="447"/>
      <c r="Z413" s="95"/>
      <c r="AA413" s="177"/>
      <c r="AB413" s="177" t="str">
        <f t="shared" si="440"/>
        <v/>
      </c>
      <c r="AC413" s="95" t="str">
        <f t="shared" si="441"/>
        <v/>
      </c>
      <c r="AD413" s="447"/>
      <c r="AE413" s="95"/>
      <c r="AF413" s="177"/>
      <c r="AG413" s="177" t="str">
        <f t="shared" si="442"/>
        <v/>
      </c>
      <c r="AH413" s="95" t="str">
        <f t="shared" si="443"/>
        <v/>
      </c>
      <c r="AI413" s="447"/>
      <c r="AJ413" s="95"/>
      <c r="AK413" s="177"/>
      <c r="AL413" s="177" t="str">
        <f t="shared" si="444"/>
        <v/>
      </c>
      <c r="AM413" s="95" t="str">
        <f t="shared" si="445"/>
        <v/>
      </c>
      <c r="AN413" s="447"/>
      <c r="AO413" s="95"/>
      <c r="AP413" s="177"/>
      <c r="AQ413" s="177" t="str">
        <f t="shared" si="446"/>
        <v/>
      </c>
      <c r="AR413" s="95" t="str">
        <f t="shared" si="447"/>
        <v/>
      </c>
      <c r="AS413" s="447"/>
      <c r="AT413" s="95"/>
      <c r="AU413" s="177"/>
      <c r="AV413" s="177" t="str">
        <f t="shared" si="448"/>
        <v/>
      </c>
      <c r="AW413" s="95" t="str">
        <f t="shared" si="449"/>
        <v/>
      </c>
      <c r="AX413" s="447"/>
    </row>
    <row r="414" spans="2:50" hidden="1">
      <c r="B414" s="456"/>
      <c r="C414" s="95">
        <f t="shared" si="434"/>
        <v>8</v>
      </c>
      <c r="D414" s="95"/>
      <c r="E414" s="95"/>
      <c r="F414" s="95"/>
      <c r="G414" s="95"/>
      <c r="H414" s="475"/>
      <c r="I414" s="153" t="str">
        <f t="shared" si="450"/>
        <v/>
      </c>
      <c r="J414" s="153" t="str">
        <f t="shared" si="451"/>
        <v/>
      </c>
      <c r="K414" s="154" t="str">
        <f t="shared" si="452"/>
        <v/>
      </c>
      <c r="L414" s="473"/>
      <c r="M414" s="153" t="str">
        <f t="shared" si="435"/>
        <v/>
      </c>
      <c r="N414" s="448"/>
      <c r="O414" s="448"/>
      <c r="P414" s="95"/>
      <c r="Q414" s="177"/>
      <c r="R414" s="177" t="str">
        <f t="shared" si="436"/>
        <v/>
      </c>
      <c r="S414" s="95" t="str">
        <f t="shared" si="437"/>
        <v/>
      </c>
      <c r="T414" s="447"/>
      <c r="U414" s="95"/>
      <c r="V414" s="177"/>
      <c r="W414" s="177" t="str">
        <f t="shared" si="438"/>
        <v/>
      </c>
      <c r="X414" s="95" t="str">
        <f t="shared" si="439"/>
        <v/>
      </c>
      <c r="Y414" s="447"/>
      <c r="Z414" s="95"/>
      <c r="AA414" s="177"/>
      <c r="AB414" s="177" t="str">
        <f t="shared" si="440"/>
        <v/>
      </c>
      <c r="AC414" s="95" t="str">
        <f t="shared" si="441"/>
        <v/>
      </c>
      <c r="AD414" s="447"/>
      <c r="AE414" s="95"/>
      <c r="AF414" s="177"/>
      <c r="AG414" s="177" t="str">
        <f t="shared" si="442"/>
        <v/>
      </c>
      <c r="AH414" s="95" t="str">
        <f t="shared" si="443"/>
        <v/>
      </c>
      <c r="AI414" s="447"/>
      <c r="AJ414" s="95"/>
      <c r="AK414" s="177"/>
      <c r="AL414" s="177" t="str">
        <f t="shared" si="444"/>
        <v/>
      </c>
      <c r="AM414" s="95" t="str">
        <f t="shared" si="445"/>
        <v/>
      </c>
      <c r="AN414" s="447"/>
      <c r="AO414" s="95"/>
      <c r="AP414" s="177"/>
      <c r="AQ414" s="177" t="str">
        <f t="shared" si="446"/>
        <v/>
      </c>
      <c r="AR414" s="95" t="str">
        <f t="shared" si="447"/>
        <v/>
      </c>
      <c r="AS414" s="447"/>
      <c r="AT414" s="95"/>
      <c r="AU414" s="177"/>
      <c r="AV414" s="177" t="str">
        <f t="shared" si="448"/>
        <v/>
      </c>
      <c r="AW414" s="95" t="str">
        <f t="shared" si="449"/>
        <v/>
      </c>
      <c r="AX414" s="447"/>
    </row>
    <row r="415" spans="2:50" hidden="1">
      <c r="B415" s="456"/>
      <c r="C415" s="95">
        <f t="shared" si="434"/>
        <v>9</v>
      </c>
      <c r="D415" s="95"/>
      <c r="E415" s="95"/>
      <c r="F415" s="95"/>
      <c r="G415" s="95"/>
      <c r="H415" s="475"/>
      <c r="I415" s="153" t="str">
        <f t="shared" si="450"/>
        <v/>
      </c>
      <c r="J415" s="153" t="str">
        <f t="shared" si="451"/>
        <v/>
      </c>
      <c r="K415" s="154" t="str">
        <f t="shared" si="452"/>
        <v/>
      </c>
      <c r="L415" s="473"/>
      <c r="M415" s="153" t="str">
        <f t="shared" si="435"/>
        <v/>
      </c>
      <c r="N415" s="448"/>
      <c r="O415" s="448"/>
      <c r="P415" s="95"/>
      <c r="Q415" s="177"/>
      <c r="R415" s="177" t="str">
        <f t="shared" si="436"/>
        <v/>
      </c>
      <c r="S415" s="95" t="str">
        <f t="shared" si="437"/>
        <v/>
      </c>
      <c r="T415" s="447"/>
      <c r="U415" s="95"/>
      <c r="V415" s="177"/>
      <c r="W415" s="177" t="str">
        <f t="shared" si="438"/>
        <v/>
      </c>
      <c r="X415" s="95" t="str">
        <f t="shared" si="439"/>
        <v/>
      </c>
      <c r="Y415" s="447"/>
      <c r="Z415" s="95"/>
      <c r="AA415" s="177"/>
      <c r="AB415" s="177" t="str">
        <f t="shared" si="440"/>
        <v/>
      </c>
      <c r="AC415" s="95" t="str">
        <f t="shared" si="441"/>
        <v/>
      </c>
      <c r="AD415" s="447"/>
      <c r="AE415" s="95"/>
      <c r="AF415" s="177"/>
      <c r="AG415" s="177" t="str">
        <f t="shared" si="442"/>
        <v/>
      </c>
      <c r="AH415" s="95" t="str">
        <f t="shared" si="443"/>
        <v/>
      </c>
      <c r="AI415" s="447"/>
      <c r="AJ415" s="95"/>
      <c r="AK415" s="177"/>
      <c r="AL415" s="177" t="str">
        <f t="shared" si="444"/>
        <v/>
      </c>
      <c r="AM415" s="95" t="str">
        <f t="shared" si="445"/>
        <v/>
      </c>
      <c r="AN415" s="447"/>
      <c r="AO415" s="95"/>
      <c r="AP415" s="177"/>
      <c r="AQ415" s="177" t="str">
        <f t="shared" si="446"/>
        <v/>
      </c>
      <c r="AR415" s="95" t="str">
        <f t="shared" si="447"/>
        <v/>
      </c>
      <c r="AS415" s="447"/>
      <c r="AT415" s="95"/>
      <c r="AU415" s="177"/>
      <c r="AV415" s="177" t="str">
        <f t="shared" si="448"/>
        <v/>
      </c>
      <c r="AW415" s="95" t="str">
        <f t="shared" si="449"/>
        <v/>
      </c>
      <c r="AX415" s="447"/>
    </row>
    <row r="416" spans="2:50" hidden="1">
      <c r="B416" s="456"/>
      <c r="C416" s="95">
        <f t="shared" si="434"/>
        <v>10</v>
      </c>
      <c r="D416" s="95"/>
      <c r="E416" s="95"/>
      <c r="F416" s="95"/>
      <c r="G416" s="95"/>
      <c r="H416" s="475"/>
      <c r="I416" s="153" t="str">
        <f t="shared" si="450"/>
        <v/>
      </c>
      <c r="J416" s="153" t="str">
        <f t="shared" si="451"/>
        <v/>
      </c>
      <c r="K416" s="154" t="str">
        <f t="shared" si="452"/>
        <v/>
      </c>
      <c r="L416" s="473"/>
      <c r="M416" s="153" t="str">
        <f t="shared" si="435"/>
        <v/>
      </c>
      <c r="N416" s="448"/>
      <c r="O416" s="448"/>
      <c r="P416" s="95"/>
      <c r="Q416" s="177"/>
      <c r="R416" s="177" t="str">
        <f t="shared" si="436"/>
        <v/>
      </c>
      <c r="S416" s="95" t="str">
        <f t="shared" si="437"/>
        <v/>
      </c>
      <c r="T416" s="447"/>
      <c r="U416" s="95"/>
      <c r="V416" s="177"/>
      <c r="W416" s="177" t="str">
        <f t="shared" si="438"/>
        <v/>
      </c>
      <c r="X416" s="95" t="str">
        <f t="shared" si="439"/>
        <v/>
      </c>
      <c r="Y416" s="447"/>
      <c r="Z416" s="95"/>
      <c r="AA416" s="177"/>
      <c r="AB416" s="177" t="str">
        <f t="shared" si="440"/>
        <v/>
      </c>
      <c r="AC416" s="95" t="str">
        <f t="shared" si="441"/>
        <v/>
      </c>
      <c r="AD416" s="447"/>
      <c r="AE416" s="95"/>
      <c r="AF416" s="177"/>
      <c r="AG416" s="177" t="str">
        <f t="shared" si="442"/>
        <v/>
      </c>
      <c r="AH416" s="95" t="str">
        <f t="shared" si="443"/>
        <v/>
      </c>
      <c r="AI416" s="447"/>
      <c r="AJ416" s="95"/>
      <c r="AK416" s="177"/>
      <c r="AL416" s="177" t="str">
        <f t="shared" si="444"/>
        <v/>
      </c>
      <c r="AM416" s="95" t="str">
        <f t="shared" si="445"/>
        <v/>
      </c>
      <c r="AN416" s="447"/>
      <c r="AO416" s="95"/>
      <c r="AP416" s="177"/>
      <c r="AQ416" s="177" t="str">
        <f t="shared" si="446"/>
        <v/>
      </c>
      <c r="AR416" s="95" t="str">
        <f t="shared" si="447"/>
        <v/>
      </c>
      <c r="AS416" s="447"/>
      <c r="AT416" s="95"/>
      <c r="AU416" s="177"/>
      <c r="AV416" s="177" t="str">
        <f t="shared" si="448"/>
        <v/>
      </c>
      <c r="AW416" s="95" t="str">
        <f t="shared" si="449"/>
        <v/>
      </c>
      <c r="AX416" s="447"/>
    </row>
    <row r="417" spans="2:50" hidden="1">
      <c r="B417" s="456"/>
      <c r="C417" s="95">
        <f t="shared" si="434"/>
        <v>11</v>
      </c>
      <c r="D417" s="95"/>
      <c r="E417" s="95"/>
      <c r="F417" s="95"/>
      <c r="G417" s="95"/>
      <c r="H417" s="475"/>
      <c r="I417" s="153" t="str">
        <f t="shared" si="450"/>
        <v/>
      </c>
      <c r="J417" s="153" t="str">
        <f t="shared" si="451"/>
        <v/>
      </c>
      <c r="K417" s="154" t="str">
        <f t="shared" si="452"/>
        <v/>
      </c>
      <c r="L417" s="473"/>
      <c r="M417" s="153" t="str">
        <f t="shared" si="435"/>
        <v/>
      </c>
      <c r="N417" s="448"/>
      <c r="O417" s="448"/>
      <c r="P417" s="95"/>
      <c r="Q417" s="177"/>
      <c r="R417" s="177" t="str">
        <f t="shared" si="436"/>
        <v/>
      </c>
      <c r="S417" s="95" t="str">
        <f t="shared" si="437"/>
        <v/>
      </c>
      <c r="T417" s="447"/>
      <c r="U417" s="95"/>
      <c r="V417" s="177"/>
      <c r="W417" s="177" t="str">
        <f t="shared" si="438"/>
        <v/>
      </c>
      <c r="X417" s="95" t="str">
        <f t="shared" si="439"/>
        <v/>
      </c>
      <c r="Y417" s="447"/>
      <c r="Z417" s="95"/>
      <c r="AA417" s="177"/>
      <c r="AB417" s="177" t="str">
        <f t="shared" si="440"/>
        <v/>
      </c>
      <c r="AC417" s="95" t="str">
        <f t="shared" si="441"/>
        <v/>
      </c>
      <c r="AD417" s="447"/>
      <c r="AE417" s="95"/>
      <c r="AF417" s="177"/>
      <c r="AG417" s="177" t="str">
        <f t="shared" si="442"/>
        <v/>
      </c>
      <c r="AH417" s="95" t="str">
        <f t="shared" si="443"/>
        <v/>
      </c>
      <c r="AI417" s="447"/>
      <c r="AJ417" s="95"/>
      <c r="AK417" s="177"/>
      <c r="AL417" s="177" t="str">
        <f t="shared" si="444"/>
        <v/>
      </c>
      <c r="AM417" s="95" t="str">
        <f t="shared" si="445"/>
        <v/>
      </c>
      <c r="AN417" s="447"/>
      <c r="AO417" s="95"/>
      <c r="AP417" s="177"/>
      <c r="AQ417" s="177" t="str">
        <f t="shared" si="446"/>
        <v/>
      </c>
      <c r="AR417" s="95" t="str">
        <f t="shared" si="447"/>
        <v/>
      </c>
      <c r="AS417" s="447"/>
      <c r="AT417" s="95"/>
      <c r="AU417" s="177"/>
      <c r="AV417" s="177" t="str">
        <f t="shared" si="448"/>
        <v/>
      </c>
      <c r="AW417" s="95" t="str">
        <f t="shared" si="449"/>
        <v/>
      </c>
      <c r="AX417" s="447"/>
    </row>
    <row r="418" spans="2:50" hidden="1">
      <c r="B418" s="456"/>
      <c r="C418" s="95">
        <f t="shared" si="434"/>
        <v>12</v>
      </c>
      <c r="D418" s="95"/>
      <c r="E418" s="95"/>
      <c r="F418" s="95"/>
      <c r="G418" s="95"/>
      <c r="H418" s="475"/>
      <c r="I418" s="153" t="str">
        <f t="shared" si="450"/>
        <v/>
      </c>
      <c r="J418" s="153" t="str">
        <f t="shared" si="451"/>
        <v/>
      </c>
      <c r="K418" s="154" t="str">
        <f t="shared" si="452"/>
        <v/>
      </c>
      <c r="L418" s="473"/>
      <c r="M418" s="153" t="str">
        <f t="shared" si="435"/>
        <v/>
      </c>
      <c r="N418" s="448"/>
      <c r="O418" s="448"/>
      <c r="P418" s="95"/>
      <c r="Q418" s="177"/>
      <c r="R418" s="177" t="str">
        <f t="shared" si="436"/>
        <v/>
      </c>
      <c r="S418" s="95" t="str">
        <f t="shared" si="437"/>
        <v/>
      </c>
      <c r="T418" s="447"/>
      <c r="U418" s="95"/>
      <c r="V418" s="177"/>
      <c r="W418" s="177" t="str">
        <f t="shared" si="438"/>
        <v/>
      </c>
      <c r="X418" s="95" t="str">
        <f t="shared" si="439"/>
        <v/>
      </c>
      <c r="Y418" s="447"/>
      <c r="Z418" s="95"/>
      <c r="AA418" s="177"/>
      <c r="AB418" s="177" t="str">
        <f t="shared" si="440"/>
        <v/>
      </c>
      <c r="AC418" s="95" t="str">
        <f t="shared" si="441"/>
        <v/>
      </c>
      <c r="AD418" s="447"/>
      <c r="AE418" s="95"/>
      <c r="AF418" s="177"/>
      <c r="AG418" s="177" t="str">
        <f t="shared" si="442"/>
        <v/>
      </c>
      <c r="AH418" s="95" t="str">
        <f t="shared" si="443"/>
        <v/>
      </c>
      <c r="AI418" s="447"/>
      <c r="AJ418" s="95"/>
      <c r="AK418" s="177"/>
      <c r="AL418" s="177" t="str">
        <f t="shared" si="444"/>
        <v/>
      </c>
      <c r="AM418" s="95" t="str">
        <f t="shared" si="445"/>
        <v/>
      </c>
      <c r="AN418" s="447"/>
      <c r="AO418" s="95"/>
      <c r="AP418" s="177"/>
      <c r="AQ418" s="177" t="str">
        <f t="shared" si="446"/>
        <v/>
      </c>
      <c r="AR418" s="95" t="str">
        <f t="shared" si="447"/>
        <v/>
      </c>
      <c r="AS418" s="447"/>
      <c r="AT418" s="95"/>
      <c r="AU418" s="177"/>
      <c r="AV418" s="177" t="str">
        <f t="shared" si="448"/>
        <v/>
      </c>
      <c r="AW418" s="95" t="str">
        <f t="shared" si="449"/>
        <v/>
      </c>
      <c r="AX418" s="447"/>
    </row>
    <row r="419" spans="2:50" hidden="1">
      <c r="B419" s="456"/>
      <c r="C419" s="95">
        <f t="shared" si="434"/>
        <v>13</v>
      </c>
      <c r="D419" s="95"/>
      <c r="E419" s="95"/>
      <c r="F419" s="95"/>
      <c r="G419" s="95"/>
      <c r="H419" s="475"/>
      <c r="I419" s="153" t="str">
        <f t="shared" si="450"/>
        <v/>
      </c>
      <c r="J419" s="153" t="str">
        <f t="shared" si="451"/>
        <v/>
      </c>
      <c r="K419" s="154" t="str">
        <f t="shared" si="452"/>
        <v/>
      </c>
      <c r="L419" s="473"/>
      <c r="M419" s="153" t="str">
        <f t="shared" si="435"/>
        <v/>
      </c>
      <c r="N419" s="448"/>
      <c r="O419" s="448"/>
      <c r="P419" s="95"/>
      <c r="Q419" s="177"/>
      <c r="R419" s="177" t="str">
        <f t="shared" si="436"/>
        <v/>
      </c>
      <c r="S419" s="95" t="str">
        <f t="shared" si="437"/>
        <v/>
      </c>
      <c r="T419" s="447"/>
      <c r="U419" s="95"/>
      <c r="V419" s="177"/>
      <c r="W419" s="177" t="str">
        <f t="shared" si="438"/>
        <v/>
      </c>
      <c r="X419" s="95" t="str">
        <f t="shared" si="439"/>
        <v/>
      </c>
      <c r="Y419" s="447"/>
      <c r="Z419" s="95"/>
      <c r="AA419" s="177"/>
      <c r="AB419" s="177" t="str">
        <f t="shared" si="440"/>
        <v/>
      </c>
      <c r="AC419" s="95" t="str">
        <f t="shared" si="441"/>
        <v/>
      </c>
      <c r="AD419" s="447"/>
      <c r="AE419" s="95"/>
      <c r="AF419" s="177"/>
      <c r="AG419" s="177" t="str">
        <f t="shared" si="442"/>
        <v/>
      </c>
      <c r="AH419" s="95" t="str">
        <f t="shared" si="443"/>
        <v/>
      </c>
      <c r="AI419" s="447"/>
      <c r="AJ419" s="95"/>
      <c r="AK419" s="177"/>
      <c r="AL419" s="177" t="str">
        <f t="shared" si="444"/>
        <v/>
      </c>
      <c r="AM419" s="95" t="str">
        <f t="shared" si="445"/>
        <v/>
      </c>
      <c r="AN419" s="447"/>
      <c r="AO419" s="95"/>
      <c r="AP419" s="177"/>
      <c r="AQ419" s="177" t="str">
        <f t="shared" si="446"/>
        <v/>
      </c>
      <c r="AR419" s="95" t="str">
        <f t="shared" si="447"/>
        <v/>
      </c>
      <c r="AS419" s="447"/>
      <c r="AT419" s="95"/>
      <c r="AU419" s="177"/>
      <c r="AV419" s="177" t="str">
        <f t="shared" si="448"/>
        <v/>
      </c>
      <c r="AW419" s="95" t="str">
        <f t="shared" si="449"/>
        <v/>
      </c>
      <c r="AX419" s="447"/>
    </row>
    <row r="420" spans="2:50" hidden="1">
      <c r="B420" s="456"/>
      <c r="C420" s="95">
        <f t="shared" si="434"/>
        <v>14</v>
      </c>
      <c r="D420" s="95"/>
      <c r="E420" s="95"/>
      <c r="F420" s="95"/>
      <c r="G420" s="95"/>
      <c r="H420" s="475"/>
      <c r="I420" s="153" t="str">
        <f t="shared" si="450"/>
        <v/>
      </c>
      <c r="J420" s="153" t="str">
        <f t="shared" si="451"/>
        <v/>
      </c>
      <c r="K420" s="154" t="str">
        <f t="shared" si="452"/>
        <v/>
      </c>
      <c r="L420" s="473"/>
      <c r="M420" s="153" t="str">
        <f t="shared" si="435"/>
        <v/>
      </c>
      <c r="N420" s="448"/>
      <c r="O420" s="448"/>
      <c r="P420" s="95"/>
      <c r="Q420" s="177"/>
      <c r="R420" s="177" t="str">
        <f t="shared" si="436"/>
        <v/>
      </c>
      <c r="S420" s="95" t="str">
        <f t="shared" si="437"/>
        <v/>
      </c>
      <c r="T420" s="447"/>
      <c r="U420" s="95"/>
      <c r="V420" s="177"/>
      <c r="W420" s="177" t="str">
        <f t="shared" si="438"/>
        <v/>
      </c>
      <c r="X420" s="95" t="str">
        <f t="shared" si="439"/>
        <v/>
      </c>
      <c r="Y420" s="447"/>
      <c r="Z420" s="95"/>
      <c r="AA420" s="177"/>
      <c r="AB420" s="177" t="str">
        <f t="shared" si="440"/>
        <v/>
      </c>
      <c r="AC420" s="95" t="str">
        <f t="shared" si="441"/>
        <v/>
      </c>
      <c r="AD420" s="447"/>
      <c r="AE420" s="95"/>
      <c r="AF420" s="177"/>
      <c r="AG420" s="177" t="str">
        <f t="shared" si="442"/>
        <v/>
      </c>
      <c r="AH420" s="95" t="str">
        <f t="shared" si="443"/>
        <v/>
      </c>
      <c r="AI420" s="447"/>
      <c r="AJ420" s="95"/>
      <c r="AK420" s="177"/>
      <c r="AL420" s="177" t="str">
        <f t="shared" si="444"/>
        <v/>
      </c>
      <c r="AM420" s="95" t="str">
        <f t="shared" si="445"/>
        <v/>
      </c>
      <c r="AN420" s="447"/>
      <c r="AO420" s="95"/>
      <c r="AP420" s="177"/>
      <c r="AQ420" s="177" t="str">
        <f t="shared" si="446"/>
        <v/>
      </c>
      <c r="AR420" s="95" t="str">
        <f t="shared" si="447"/>
        <v/>
      </c>
      <c r="AS420" s="447"/>
      <c r="AT420" s="95"/>
      <c r="AU420" s="177"/>
      <c r="AV420" s="177" t="str">
        <f t="shared" si="448"/>
        <v/>
      </c>
      <c r="AW420" s="95" t="str">
        <f t="shared" si="449"/>
        <v/>
      </c>
      <c r="AX420" s="447"/>
    </row>
    <row r="421" spans="2:50" hidden="1">
      <c r="B421" s="456"/>
      <c r="C421" s="95">
        <f t="shared" si="434"/>
        <v>15</v>
      </c>
      <c r="D421" s="95"/>
      <c r="E421" s="95"/>
      <c r="F421" s="95"/>
      <c r="G421" s="95"/>
      <c r="H421" s="476"/>
      <c r="I421" s="153" t="str">
        <f t="shared" si="450"/>
        <v/>
      </c>
      <c r="J421" s="153" t="str">
        <f t="shared" si="451"/>
        <v/>
      </c>
      <c r="K421" s="154" t="str">
        <f t="shared" si="452"/>
        <v/>
      </c>
      <c r="L421" s="473"/>
      <c r="M421" s="153" t="str">
        <f t="shared" si="435"/>
        <v/>
      </c>
      <c r="N421" s="448"/>
      <c r="O421" s="448"/>
      <c r="P421" s="95"/>
      <c r="Q421" s="177"/>
      <c r="R421" s="177" t="str">
        <f t="shared" si="436"/>
        <v/>
      </c>
      <c r="S421" s="95" t="str">
        <f t="shared" si="437"/>
        <v/>
      </c>
      <c r="T421" s="447"/>
      <c r="U421" s="95"/>
      <c r="V421" s="177"/>
      <c r="W421" s="177" t="str">
        <f t="shared" si="438"/>
        <v/>
      </c>
      <c r="X421" s="95" t="str">
        <f t="shared" si="439"/>
        <v/>
      </c>
      <c r="Y421" s="447"/>
      <c r="Z421" s="95"/>
      <c r="AA421" s="177"/>
      <c r="AB421" s="177" t="str">
        <f t="shared" si="440"/>
        <v/>
      </c>
      <c r="AC421" s="95" t="str">
        <f t="shared" si="441"/>
        <v/>
      </c>
      <c r="AD421" s="447"/>
      <c r="AE421" s="95"/>
      <c r="AF421" s="177"/>
      <c r="AG421" s="177" t="str">
        <f t="shared" si="442"/>
        <v/>
      </c>
      <c r="AH421" s="95" t="str">
        <f t="shared" si="443"/>
        <v/>
      </c>
      <c r="AI421" s="447"/>
      <c r="AJ421" s="95"/>
      <c r="AK421" s="177"/>
      <c r="AL421" s="177" t="str">
        <f t="shared" si="444"/>
        <v/>
      </c>
      <c r="AM421" s="95" t="str">
        <f t="shared" si="445"/>
        <v/>
      </c>
      <c r="AN421" s="447"/>
      <c r="AO421" s="95"/>
      <c r="AP421" s="177"/>
      <c r="AQ421" s="177" t="str">
        <f t="shared" si="446"/>
        <v/>
      </c>
      <c r="AR421" s="95" t="str">
        <f t="shared" si="447"/>
        <v/>
      </c>
      <c r="AS421" s="447"/>
      <c r="AT421" s="95"/>
      <c r="AU421" s="177"/>
      <c r="AV421" s="177" t="str">
        <f t="shared" si="448"/>
        <v/>
      </c>
      <c r="AW421" s="95" t="str">
        <f t="shared" si="449"/>
        <v/>
      </c>
      <c r="AX421" s="447"/>
    </row>
    <row r="422" spans="2:50" ht="15.6" hidden="1">
      <c r="B422" s="460" t="s">
        <v>115</v>
      </c>
      <c r="C422" s="461"/>
      <c r="D422" s="461"/>
      <c r="E422" s="461"/>
      <c r="F422" s="461"/>
      <c r="G422" s="461"/>
      <c r="H422" s="461"/>
      <c r="I422" s="150"/>
      <c r="J422" s="150"/>
      <c r="K422" s="150"/>
      <c r="L422" s="150"/>
      <c r="M422" s="150"/>
      <c r="N422" s="448" t="s">
        <v>116</v>
      </c>
      <c r="O422" s="463" t="s">
        <v>63</v>
      </c>
      <c r="P422" s="465">
        <f>AT402+1</f>
        <v>46014</v>
      </c>
      <c r="Q422" s="456"/>
      <c r="R422" s="456"/>
      <c r="S422" s="456"/>
      <c r="T422" s="456"/>
      <c r="U422" s="465">
        <f>P422+1</f>
        <v>46015</v>
      </c>
      <c r="V422" s="456"/>
      <c r="W422" s="456"/>
      <c r="X422" s="456"/>
      <c r="Y422" s="456"/>
      <c r="Z422" s="465">
        <f>U422+1</f>
        <v>46016</v>
      </c>
      <c r="AA422" s="456"/>
      <c r="AB422" s="456"/>
      <c r="AC422" s="456"/>
      <c r="AD422" s="456"/>
      <c r="AE422" s="465">
        <f>Z422+1</f>
        <v>46017</v>
      </c>
      <c r="AF422" s="456"/>
      <c r="AG422" s="456"/>
      <c r="AH422" s="456"/>
      <c r="AI422" s="456"/>
      <c r="AJ422" s="465">
        <f>AE422+1</f>
        <v>46018</v>
      </c>
      <c r="AK422" s="456"/>
      <c r="AL422" s="456"/>
      <c r="AM422" s="456"/>
      <c r="AN422" s="456"/>
      <c r="AO422" s="465">
        <f>AJ422+1</f>
        <v>46019</v>
      </c>
      <c r="AP422" s="456"/>
      <c r="AQ422" s="456"/>
      <c r="AR422" s="456"/>
      <c r="AS422" s="456"/>
      <c r="AT422" s="465">
        <f>AO422+1</f>
        <v>46020</v>
      </c>
      <c r="AU422" s="456"/>
      <c r="AV422" s="456"/>
      <c r="AW422" s="456"/>
      <c r="AX422" s="456"/>
    </row>
    <row r="423" spans="2:50" ht="15.6" hidden="1">
      <c r="B423" s="462"/>
      <c r="C423" s="462"/>
      <c r="D423" s="462"/>
      <c r="E423" s="462"/>
      <c r="F423" s="462"/>
      <c r="G423" s="462"/>
      <c r="H423" s="462"/>
      <c r="I423" s="150"/>
      <c r="J423" s="150"/>
      <c r="K423" s="150"/>
      <c r="L423" s="150"/>
      <c r="M423" s="150"/>
      <c r="N423" s="448"/>
      <c r="O423" s="464"/>
      <c r="P423" s="465" t="s">
        <v>77</v>
      </c>
      <c r="Q423" s="456"/>
      <c r="R423" s="456"/>
      <c r="S423" s="456"/>
      <c r="T423" s="456"/>
      <c r="U423" s="465" t="s">
        <v>78</v>
      </c>
      <c r="V423" s="456"/>
      <c r="W423" s="456"/>
      <c r="X423" s="456"/>
      <c r="Y423" s="456"/>
      <c r="Z423" s="465" t="s">
        <v>79</v>
      </c>
      <c r="AA423" s="456"/>
      <c r="AB423" s="456"/>
      <c r="AC423" s="456"/>
      <c r="AD423" s="456"/>
      <c r="AE423" s="465" t="s">
        <v>74</v>
      </c>
      <c r="AF423" s="456"/>
      <c r="AG423" s="456"/>
      <c r="AH423" s="456"/>
      <c r="AI423" s="456"/>
      <c r="AJ423" s="465" t="s">
        <v>75</v>
      </c>
      <c r="AK423" s="456"/>
      <c r="AL423" s="456"/>
      <c r="AM423" s="456"/>
      <c r="AN423" s="456"/>
      <c r="AO423" s="465" t="s">
        <v>70</v>
      </c>
      <c r="AP423" s="456"/>
      <c r="AQ423" s="456"/>
      <c r="AR423" s="456"/>
      <c r="AS423" s="456"/>
      <c r="AT423" s="465" t="s">
        <v>76</v>
      </c>
      <c r="AU423" s="456"/>
      <c r="AV423" s="456"/>
      <c r="AW423" s="456"/>
      <c r="AX423" s="456"/>
    </row>
    <row r="424" spans="2:50" hidden="1">
      <c r="B424" s="448" t="s">
        <v>117</v>
      </c>
      <c r="C424" s="448" t="s">
        <v>118</v>
      </c>
      <c r="D424" s="448"/>
      <c r="E424" s="448" t="s">
        <v>119</v>
      </c>
      <c r="F424" s="448"/>
      <c r="G424" s="448"/>
      <c r="H424" s="452" t="s">
        <v>120</v>
      </c>
      <c r="I424" s="455" t="s">
        <v>121</v>
      </c>
      <c r="J424" s="455"/>
      <c r="K424" s="455"/>
      <c r="L424" s="455" t="s">
        <v>120</v>
      </c>
      <c r="M424" s="455" t="s">
        <v>122</v>
      </c>
      <c r="N424" s="448"/>
      <c r="O424" s="448" t="s">
        <v>123</v>
      </c>
      <c r="P424" s="449" t="s">
        <v>124</v>
      </c>
      <c r="Q424" s="450"/>
      <c r="R424" s="450"/>
      <c r="S424" s="451"/>
      <c r="T424" s="448" t="s">
        <v>120</v>
      </c>
      <c r="U424" s="449" t="s">
        <v>124</v>
      </c>
      <c r="V424" s="450"/>
      <c r="W424" s="450"/>
      <c r="X424" s="451"/>
      <c r="Y424" s="448" t="s">
        <v>120</v>
      </c>
      <c r="Z424" s="449" t="s">
        <v>124</v>
      </c>
      <c r="AA424" s="450"/>
      <c r="AB424" s="450"/>
      <c r="AC424" s="451"/>
      <c r="AD424" s="448" t="s">
        <v>120</v>
      </c>
      <c r="AE424" s="449" t="s">
        <v>124</v>
      </c>
      <c r="AF424" s="450"/>
      <c r="AG424" s="450"/>
      <c r="AH424" s="451"/>
      <c r="AI424" s="448" t="s">
        <v>120</v>
      </c>
      <c r="AJ424" s="449" t="s">
        <v>124</v>
      </c>
      <c r="AK424" s="450"/>
      <c r="AL424" s="450"/>
      <c r="AM424" s="451"/>
      <c r="AN424" s="448" t="s">
        <v>120</v>
      </c>
      <c r="AO424" s="449" t="s">
        <v>124</v>
      </c>
      <c r="AP424" s="450"/>
      <c r="AQ424" s="450"/>
      <c r="AR424" s="451"/>
      <c r="AS424" s="448" t="s">
        <v>120</v>
      </c>
      <c r="AT424" s="449" t="s">
        <v>124</v>
      </c>
      <c r="AU424" s="450"/>
      <c r="AV424" s="450"/>
      <c r="AW424" s="451"/>
      <c r="AX424" s="448" t="s">
        <v>120</v>
      </c>
    </row>
    <row r="425" spans="2:50" hidden="1">
      <c r="B425" s="448"/>
      <c r="C425" s="448"/>
      <c r="D425" s="448"/>
      <c r="E425" s="448" t="s">
        <v>125</v>
      </c>
      <c r="F425" s="448"/>
      <c r="G425" s="448"/>
      <c r="H425" s="453"/>
      <c r="I425" s="455" t="s">
        <v>125</v>
      </c>
      <c r="J425" s="455"/>
      <c r="K425" s="455"/>
      <c r="L425" s="455"/>
      <c r="M425" s="455"/>
      <c r="N425" s="448"/>
      <c r="O425" s="448"/>
      <c r="P425" s="449" t="s">
        <v>126</v>
      </c>
      <c r="Q425" s="450"/>
      <c r="R425" s="450"/>
      <c r="S425" s="451"/>
      <c r="T425" s="448"/>
      <c r="U425" s="449" t="s">
        <v>126</v>
      </c>
      <c r="V425" s="450"/>
      <c r="W425" s="450"/>
      <c r="X425" s="451"/>
      <c r="Y425" s="448"/>
      <c r="Z425" s="449" t="s">
        <v>126</v>
      </c>
      <c r="AA425" s="450"/>
      <c r="AB425" s="450"/>
      <c r="AC425" s="451"/>
      <c r="AD425" s="448"/>
      <c r="AE425" s="449" t="s">
        <v>126</v>
      </c>
      <c r="AF425" s="450"/>
      <c r="AG425" s="450"/>
      <c r="AH425" s="451"/>
      <c r="AI425" s="448"/>
      <c r="AJ425" s="449" t="s">
        <v>126</v>
      </c>
      <c r="AK425" s="450"/>
      <c r="AL425" s="450"/>
      <c r="AM425" s="451"/>
      <c r="AN425" s="448"/>
      <c r="AO425" s="449" t="s">
        <v>126</v>
      </c>
      <c r="AP425" s="450"/>
      <c r="AQ425" s="450"/>
      <c r="AR425" s="451"/>
      <c r="AS425" s="448"/>
      <c r="AT425" s="449" t="s">
        <v>126</v>
      </c>
      <c r="AU425" s="450"/>
      <c r="AV425" s="450"/>
      <c r="AW425" s="451"/>
      <c r="AX425" s="448"/>
    </row>
    <row r="426" spans="2:50" hidden="1">
      <c r="B426" s="448"/>
      <c r="C426" s="448"/>
      <c r="D426" s="448"/>
      <c r="E426" s="94" t="s">
        <v>127</v>
      </c>
      <c r="F426" s="94" t="s">
        <v>128</v>
      </c>
      <c r="G426" s="94" t="s">
        <v>129</v>
      </c>
      <c r="H426" s="454"/>
      <c r="I426" s="152" t="s">
        <v>127</v>
      </c>
      <c r="J426" s="152" t="s">
        <v>128</v>
      </c>
      <c r="K426" s="152" t="s">
        <v>129</v>
      </c>
      <c r="L426" s="455"/>
      <c r="M426" s="455"/>
      <c r="N426" s="448"/>
      <c r="O426" s="448"/>
      <c r="P426" s="94" t="s">
        <v>127</v>
      </c>
      <c r="Q426" s="94" t="s">
        <v>128</v>
      </c>
      <c r="R426" s="94" t="s">
        <v>129</v>
      </c>
      <c r="S426" s="94" t="s">
        <v>122</v>
      </c>
      <c r="T426" s="448"/>
      <c r="U426" s="94" t="s">
        <v>127</v>
      </c>
      <c r="V426" s="94" t="s">
        <v>128</v>
      </c>
      <c r="W426" s="94" t="s">
        <v>129</v>
      </c>
      <c r="X426" s="94" t="s">
        <v>122</v>
      </c>
      <c r="Y426" s="448"/>
      <c r="Z426" s="94" t="s">
        <v>127</v>
      </c>
      <c r="AA426" s="94" t="s">
        <v>128</v>
      </c>
      <c r="AB426" s="94" t="s">
        <v>129</v>
      </c>
      <c r="AC426" s="94" t="s">
        <v>122</v>
      </c>
      <c r="AD426" s="448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8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8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8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8"/>
    </row>
    <row r="427" spans="2:50" hidden="1">
      <c r="B427" s="456" t="s">
        <v>225</v>
      </c>
      <c r="C427" s="95">
        <f>C407</f>
        <v>1</v>
      </c>
      <c r="D427" s="95" t="s">
        <v>226</v>
      </c>
      <c r="E427" s="95">
        <v>19</v>
      </c>
      <c r="F427" s="95">
        <v>1500</v>
      </c>
      <c r="G427" s="177">
        <f t="shared" ref="G427:G431" si="453">F427/E427</f>
        <v>78.94736842105263</v>
      </c>
      <c r="H427" s="474">
        <f>AVERAGE(G427:G441)</f>
        <v>117.99535603715169</v>
      </c>
      <c r="I427" s="153">
        <f t="shared" ref="I427:I429" si="454">IFERROR(AVERAGE(P427,U427,Z427,AE427,AJ427,AO427,AT427),"")</f>
        <v>19</v>
      </c>
      <c r="J427" s="153">
        <f t="shared" ref="J427:J429" si="455">IFERROR(AVERAGE(Q427,V427,AA427,AF427,AK427,AP427,AU427),"")</f>
        <v>1431.7716375215473</v>
      </c>
      <c r="K427" s="154">
        <f t="shared" ref="K427:K429" si="456">IFERROR(AVERAGE(R427,W427,AB427,AG427,AL427,AQ427,AV427),"")</f>
        <v>75.356401974818283</v>
      </c>
      <c r="L427" s="473">
        <f>IFERROR(AVERAGE(K427:K441),"-")</f>
        <v>112.96404680818003</v>
      </c>
      <c r="M427" s="153">
        <f>IFERROR(RANK(K427, K$427:K$441),"")</f>
        <v>5</v>
      </c>
      <c r="N427" s="448"/>
      <c r="O427" s="448"/>
      <c r="P427" s="95">
        <v>19</v>
      </c>
      <c r="Q427" s="177">
        <v>1427.3684210526317</v>
      </c>
      <c r="R427" s="177">
        <f>IFERROR(Q427/P427,"")</f>
        <v>75.124653739612199</v>
      </c>
      <c r="S427" s="95">
        <f>IFERROR(RANK(R427, R$427:R$441),"")</f>
        <v>5</v>
      </c>
      <c r="T427" s="447">
        <f>AVERAGE(R427:R441)</f>
        <v>112.98407387147361</v>
      </c>
      <c r="U427" s="95">
        <v>19</v>
      </c>
      <c r="V427" s="177">
        <v>1431.578947368421</v>
      </c>
      <c r="W427" s="177">
        <f>IFERROR(V427/U427,"")</f>
        <v>75.34626038781164</v>
      </c>
      <c r="X427" s="95">
        <f>IFERROR(RANK(W427, W$427:W$441),"")</f>
        <v>5</v>
      </c>
      <c r="Y427" s="447">
        <f>AVERAGE(W427:W441)</f>
        <v>112.84105283060198</v>
      </c>
      <c r="Z427" s="95">
        <v>19</v>
      </c>
      <c r="AA427" s="177">
        <v>1429.1729323308277</v>
      </c>
      <c r="AB427" s="177">
        <f>IFERROR(AA427/Z427,"")</f>
        <v>75.219628017411992</v>
      </c>
      <c r="AC427" s="95">
        <f>IFERROR(RANK(AB427, AB$427:AB$441),"")</f>
        <v>5</v>
      </c>
      <c r="AD427" s="447">
        <f>AVERAGE(AB427:AB441)</f>
        <v>112.94800654248357</v>
      </c>
      <c r="AE427" s="95">
        <v>19</v>
      </c>
      <c r="AF427" s="177">
        <v>1433.0357142857144</v>
      </c>
      <c r="AG427" s="177">
        <f>IFERROR(AF427/AE427,"")</f>
        <v>75.422932330827081</v>
      </c>
      <c r="AH427" s="95">
        <f>IFERROR(RANK(AG427, AG$427:AG$441),"")</f>
        <v>5</v>
      </c>
      <c r="AI427" s="447">
        <f>AVERAGE(AG427:AG441)</f>
        <v>112.70642942805496</v>
      </c>
      <c r="AJ427" s="95">
        <v>19</v>
      </c>
      <c r="AK427" s="177">
        <v>1435.2</v>
      </c>
      <c r="AL427" s="177">
        <f>IFERROR(AK427/AJ427,"")</f>
        <v>75.536842105263162</v>
      </c>
      <c r="AM427" s="95">
        <f>IFERROR(RANK(AL427, AL$427:AL$441),"")</f>
        <v>5</v>
      </c>
      <c r="AN427" s="447">
        <f>AVERAGE(AL427:AL441)</f>
        <v>113.22152432347784</v>
      </c>
      <c r="AO427" s="95">
        <v>19</v>
      </c>
      <c r="AP427" s="177">
        <v>1430.6024096385543</v>
      </c>
      <c r="AQ427" s="177">
        <f>IFERROR(AP427/AO427,"")</f>
        <v>75.294863665187066</v>
      </c>
      <c r="AR427" s="95">
        <f>IFERROR(RANK(AQ427, AQ$427:AQ$441),"")</f>
        <v>5</v>
      </c>
      <c r="AS427" s="447">
        <f>AVERAGE(AQ427:AQ441)</f>
        <v>112.85208257183729</v>
      </c>
      <c r="AT427" s="95">
        <v>19</v>
      </c>
      <c r="AU427" s="177">
        <v>1435.4430379746832</v>
      </c>
      <c r="AV427" s="177">
        <f>IFERROR(AU427/AT427,"")</f>
        <v>75.549633577614898</v>
      </c>
      <c r="AW427" s="95">
        <f>IFERROR(RANK(AV427, AV$427:AV$441),"")</f>
        <v>5</v>
      </c>
      <c r="AX427" s="447">
        <f>AVERAGE(AV427:AV441)</f>
        <v>113.19515808933097</v>
      </c>
    </row>
    <row r="428" spans="2:50" hidden="1">
      <c r="B428" s="456"/>
      <c r="C428" s="95">
        <f t="shared" ref="C428:C441" si="457">C408</f>
        <v>2</v>
      </c>
      <c r="D428" s="95" t="s">
        <v>227</v>
      </c>
      <c r="E428" s="95">
        <v>17</v>
      </c>
      <c r="F428" s="95">
        <v>1500</v>
      </c>
      <c r="G428" s="177">
        <f t="shared" si="453"/>
        <v>88.235294117647058</v>
      </c>
      <c r="H428" s="475"/>
      <c r="I428" s="153">
        <f t="shared" si="454"/>
        <v>17</v>
      </c>
      <c r="J428" s="153">
        <f t="shared" si="455"/>
        <v>1429.5940555999391</v>
      </c>
      <c r="K428" s="154">
        <f t="shared" si="456"/>
        <v>84.093767976467007</v>
      </c>
      <c r="L428" s="473"/>
      <c r="M428" s="153">
        <f t="shared" ref="M428:M441" si="458">IFERROR(RANK(K428, K$427:K$441),"")</f>
        <v>4</v>
      </c>
      <c r="N428" s="448"/>
      <c r="O428" s="448"/>
      <c r="P428" s="95">
        <v>17</v>
      </c>
      <c r="Q428" s="177">
        <v>1431.6455696202534</v>
      </c>
      <c r="R428" s="177">
        <f t="shared" ref="R428:R441" si="459">IFERROR(Q428/P428,"")</f>
        <v>84.21444527177961</v>
      </c>
      <c r="S428" s="95">
        <f t="shared" ref="S428:S441" si="460">IFERROR(RANK(R428, R$427:R$441),"")</f>
        <v>4</v>
      </c>
      <c r="T428" s="447"/>
      <c r="U428" s="95">
        <v>17</v>
      </c>
      <c r="V428" s="177">
        <v>1428.0722891566268</v>
      </c>
      <c r="W428" s="177">
        <f t="shared" ref="W428:W441" si="461">IFERROR(V428/U428,"")</f>
        <v>84.004252303330986</v>
      </c>
      <c r="X428" s="95">
        <f t="shared" ref="X428:X441" si="462">IFERROR(RANK(W428, W$427:W$441),"")</f>
        <v>4</v>
      </c>
      <c r="Y428" s="447"/>
      <c r="Z428" s="95">
        <v>17</v>
      </c>
      <c r="AA428" s="177">
        <v>1431.3</v>
      </c>
      <c r="AB428" s="177">
        <f t="shared" ref="AB428:AB441" si="463">IFERROR(AA428/Z428,"")</f>
        <v>84.194117647058818</v>
      </c>
      <c r="AC428" s="95">
        <f t="shared" ref="AC428:AC441" si="464">IFERROR(RANK(AB428, AB$427:AB$441),"")</f>
        <v>4</v>
      </c>
      <c r="AD428" s="447"/>
      <c r="AE428" s="95">
        <v>17</v>
      </c>
      <c r="AF428" s="177">
        <v>1432.2905027932961</v>
      </c>
      <c r="AG428" s="177">
        <f t="shared" ref="AG428:AG441" si="465">IFERROR(AF428/AE428,"")</f>
        <v>84.252382517252713</v>
      </c>
      <c r="AH428" s="95">
        <f t="shared" ref="AH428:AH441" si="466">IFERROR(RANK(AG428, AG$427:AG$441),"")</f>
        <v>4</v>
      </c>
      <c r="AI428" s="447"/>
      <c r="AJ428" s="95">
        <v>17</v>
      </c>
      <c r="AK428" s="177">
        <v>1429.2</v>
      </c>
      <c r="AL428" s="177">
        <f t="shared" ref="AL428:AL441" si="467">IFERROR(AK428/AJ428,"")</f>
        <v>84.070588235294125</v>
      </c>
      <c r="AM428" s="95">
        <f t="shared" ref="AM428:AM441" si="468">IFERROR(RANK(AL428, AL$427:AL$441),"")</f>
        <v>4</v>
      </c>
      <c r="AN428" s="447"/>
      <c r="AO428" s="95">
        <v>17</v>
      </c>
      <c r="AP428" s="177">
        <v>1427.1910112359551</v>
      </c>
      <c r="AQ428" s="177">
        <f t="shared" ref="AQ428:AQ441" si="469">IFERROR(AP428/AO428,"")</f>
        <v>83.952412425644411</v>
      </c>
      <c r="AR428" s="95">
        <f t="shared" ref="AR428:AR441" si="470">IFERROR(RANK(AQ428, AQ$427:AQ$441),"")</f>
        <v>4</v>
      </c>
      <c r="AS428" s="447"/>
      <c r="AT428" s="95">
        <v>17</v>
      </c>
      <c r="AU428" s="177">
        <v>1427.4590163934427</v>
      </c>
      <c r="AV428" s="177">
        <f t="shared" ref="AV428:AV441" si="471">IFERROR(AU428/AT428,"")</f>
        <v>83.968177434908398</v>
      </c>
      <c r="AW428" s="95">
        <f t="shared" ref="AW428:AW441" si="472">IFERROR(RANK(AV428, AV$427:AV$441),"")</f>
        <v>4</v>
      </c>
      <c r="AX428" s="447"/>
    </row>
    <row r="429" spans="2:50" hidden="1">
      <c r="B429" s="456"/>
      <c r="C429" s="95">
        <f t="shared" si="457"/>
        <v>3</v>
      </c>
      <c r="D429" s="95" t="s">
        <v>230</v>
      </c>
      <c r="E429" s="95">
        <v>17</v>
      </c>
      <c r="F429" s="95">
        <v>2000</v>
      </c>
      <c r="G429" s="177">
        <f t="shared" si="453"/>
        <v>117.64705882352941</v>
      </c>
      <c r="H429" s="475"/>
      <c r="I429" s="153">
        <f t="shared" si="454"/>
        <v>17</v>
      </c>
      <c r="J429" s="153">
        <f t="shared" si="455"/>
        <v>1928.6627266976707</v>
      </c>
      <c r="K429" s="154">
        <f t="shared" si="456"/>
        <v>113.45074862927474</v>
      </c>
      <c r="L429" s="473"/>
      <c r="M429" s="153">
        <f t="shared" si="458"/>
        <v>2</v>
      </c>
      <c r="N429" s="448"/>
      <c r="O429" s="448"/>
      <c r="P429" s="95">
        <v>17</v>
      </c>
      <c r="Q429" s="177">
        <v>1929.0000000000005</v>
      </c>
      <c r="R429" s="177">
        <f t="shared" si="459"/>
        <v>113.47058823529414</v>
      </c>
      <c r="S429" s="95">
        <f t="shared" si="460"/>
        <v>2</v>
      </c>
      <c r="T429" s="447"/>
      <c r="U429" s="95">
        <v>17</v>
      </c>
      <c r="V429" s="177">
        <v>1930.4347826086955</v>
      </c>
      <c r="W429" s="177">
        <f t="shared" si="461"/>
        <v>113.5549872122762</v>
      </c>
      <c r="X429" s="95">
        <f t="shared" si="462"/>
        <v>2</v>
      </c>
      <c r="Y429" s="447"/>
      <c r="Z429" s="95">
        <v>17</v>
      </c>
      <c r="AA429" s="177">
        <v>1935.272727272727</v>
      </c>
      <c r="AB429" s="177">
        <f t="shared" si="463"/>
        <v>113.83957219251336</v>
      </c>
      <c r="AC429" s="95">
        <f t="shared" si="464"/>
        <v>2</v>
      </c>
      <c r="AD429" s="447"/>
      <c r="AE429" s="95">
        <v>17</v>
      </c>
      <c r="AF429" s="177">
        <v>1912.3076923076933</v>
      </c>
      <c r="AG429" s="177">
        <f t="shared" si="465"/>
        <v>112.48868778280548</v>
      </c>
      <c r="AH429" s="95">
        <f t="shared" si="466"/>
        <v>2</v>
      </c>
      <c r="AI429" s="447"/>
      <c r="AJ429" s="95">
        <v>17</v>
      </c>
      <c r="AK429" s="177">
        <v>1942.9787234042553</v>
      </c>
      <c r="AL429" s="177">
        <f t="shared" si="467"/>
        <v>114.29286608260325</v>
      </c>
      <c r="AM429" s="95">
        <f t="shared" si="468"/>
        <v>2</v>
      </c>
      <c r="AN429" s="447"/>
      <c r="AO429" s="95">
        <v>17</v>
      </c>
      <c r="AP429" s="177">
        <v>1924.83870967742</v>
      </c>
      <c r="AQ429" s="177">
        <f t="shared" si="469"/>
        <v>113.22580645161294</v>
      </c>
      <c r="AR429" s="95">
        <f t="shared" si="470"/>
        <v>2</v>
      </c>
      <c r="AS429" s="447"/>
      <c r="AT429" s="95">
        <v>17</v>
      </c>
      <c r="AU429" s="177">
        <v>1925.8064516129039</v>
      </c>
      <c r="AV429" s="177">
        <f t="shared" si="471"/>
        <v>113.28273244781788</v>
      </c>
      <c r="AW429" s="95">
        <f t="shared" si="472"/>
        <v>2</v>
      </c>
      <c r="AX429" s="447"/>
    </row>
    <row r="430" spans="2:50" hidden="1">
      <c r="B430" s="456"/>
      <c r="C430" s="95">
        <f t="shared" si="457"/>
        <v>4</v>
      </c>
      <c r="D430" s="95" t="s">
        <v>231</v>
      </c>
      <c r="E430" s="95">
        <v>17</v>
      </c>
      <c r="F430" s="95">
        <v>2000</v>
      </c>
      <c r="G430" s="177">
        <f t="shared" si="453"/>
        <v>117.64705882352941</v>
      </c>
      <c r="H430" s="475"/>
      <c r="I430" s="153">
        <f>IFERROR(AVERAGE(P430,U430,Z430,AE430,AJ430,AO430,AT430),"")</f>
        <v>17</v>
      </c>
      <c r="J430" s="153">
        <f>IFERROR(AVERAGE(Q430,V430,AA430,AF430,AK430,AP430,AU430),"")</f>
        <v>1915.0728998754196</v>
      </c>
      <c r="K430" s="154">
        <f>IFERROR(AVERAGE(R430,W430,AB430,AG430,AL430,AQ430,AV430),"")</f>
        <v>112.65134705149525</v>
      </c>
      <c r="L430" s="473"/>
      <c r="M430" s="153">
        <f t="shared" si="458"/>
        <v>3</v>
      </c>
      <c r="N430" s="448"/>
      <c r="O430" s="448"/>
      <c r="P430" s="95">
        <v>17</v>
      </c>
      <c r="Q430" s="177">
        <v>1910.4761904761901</v>
      </c>
      <c r="R430" s="177">
        <f t="shared" si="459"/>
        <v>112.38095238095237</v>
      </c>
      <c r="S430" s="95">
        <f t="shared" si="460"/>
        <v>3</v>
      </c>
      <c r="T430" s="447"/>
      <c r="U430" s="95">
        <v>17</v>
      </c>
      <c r="V430" s="177">
        <v>1904.7058823529403</v>
      </c>
      <c r="W430" s="177">
        <f t="shared" si="461"/>
        <v>112.04152249134943</v>
      </c>
      <c r="X430" s="95">
        <f t="shared" si="462"/>
        <v>3</v>
      </c>
      <c r="Y430" s="447"/>
      <c r="Z430" s="95">
        <v>17</v>
      </c>
      <c r="AA430" s="177">
        <v>1916.9491525423718</v>
      </c>
      <c r="AB430" s="177">
        <f t="shared" si="463"/>
        <v>112.76171485543364</v>
      </c>
      <c r="AC430" s="95">
        <f t="shared" si="464"/>
        <v>3</v>
      </c>
      <c r="AD430" s="447"/>
      <c r="AE430" s="95">
        <v>17</v>
      </c>
      <c r="AF430" s="177">
        <v>1903.6363636363651</v>
      </c>
      <c r="AG430" s="177">
        <f t="shared" si="465"/>
        <v>111.97860962566854</v>
      </c>
      <c r="AH430" s="95">
        <f t="shared" si="466"/>
        <v>3</v>
      </c>
      <c r="AI430" s="447"/>
      <c r="AJ430" s="95">
        <v>17</v>
      </c>
      <c r="AK430" s="177">
        <v>1927.9245283018877</v>
      </c>
      <c r="AL430" s="177">
        <f t="shared" si="467"/>
        <v>113.40732519422869</v>
      </c>
      <c r="AM430" s="95">
        <f t="shared" si="468"/>
        <v>3</v>
      </c>
      <c r="AN430" s="447"/>
      <c r="AO430" s="95">
        <v>17</v>
      </c>
      <c r="AP430" s="177">
        <v>1920</v>
      </c>
      <c r="AQ430" s="177">
        <f t="shared" si="469"/>
        <v>112.94117647058823</v>
      </c>
      <c r="AR430" s="95">
        <f t="shared" si="470"/>
        <v>3</v>
      </c>
      <c r="AS430" s="447"/>
      <c r="AT430" s="95">
        <v>17</v>
      </c>
      <c r="AU430" s="177">
        <v>1921.818181818182</v>
      </c>
      <c r="AV430" s="177">
        <f t="shared" si="471"/>
        <v>113.048128342246</v>
      </c>
      <c r="AW430" s="95">
        <f t="shared" si="472"/>
        <v>3</v>
      </c>
      <c r="AX430" s="447"/>
    </row>
    <row r="431" spans="2:50" hidden="1">
      <c r="B431" s="456"/>
      <c r="C431" s="95">
        <f t="shared" si="457"/>
        <v>5</v>
      </c>
      <c r="D431" s="95" t="s">
        <v>232</v>
      </c>
      <c r="E431" s="95">
        <v>8</v>
      </c>
      <c r="F431" s="95">
        <v>1500</v>
      </c>
      <c r="G431" s="177">
        <f t="shared" si="453"/>
        <v>187.5</v>
      </c>
      <c r="H431" s="475"/>
      <c r="I431" s="153">
        <f t="shared" ref="I431:I441" si="473">IFERROR(AVERAGE(P431,U431,Z431,AE431,AJ431,AO431,AT431),"")</f>
        <v>8</v>
      </c>
      <c r="J431" s="153">
        <f t="shared" ref="J431:J441" si="474">IFERROR(AVERAGE(Q431,V431,AA431,AF431,AK431,AP431,AU431),"")</f>
        <v>1434.1437472707589</v>
      </c>
      <c r="K431" s="154">
        <f t="shared" ref="K431:K441" si="475">IFERROR(AVERAGE(R431,W431,AB431,AG431,AL431,AQ431,AV431),"")</f>
        <v>179.26796840884487</v>
      </c>
      <c r="L431" s="473"/>
      <c r="M431" s="153">
        <f t="shared" si="458"/>
        <v>1</v>
      </c>
      <c r="N431" s="448"/>
      <c r="O431" s="448"/>
      <c r="P431" s="95">
        <v>8</v>
      </c>
      <c r="Q431" s="177">
        <v>1437.8378378378382</v>
      </c>
      <c r="R431" s="177">
        <f t="shared" si="459"/>
        <v>179.72972972972977</v>
      </c>
      <c r="S431" s="95">
        <f t="shared" si="460"/>
        <v>1</v>
      </c>
      <c r="T431" s="447"/>
      <c r="U431" s="95">
        <v>8</v>
      </c>
      <c r="V431" s="177">
        <v>1434.0659340659336</v>
      </c>
      <c r="W431" s="177">
        <f t="shared" si="461"/>
        <v>179.2582417582417</v>
      </c>
      <c r="X431" s="95">
        <f t="shared" si="462"/>
        <v>1</v>
      </c>
      <c r="Y431" s="447"/>
      <c r="Z431" s="95">
        <v>8</v>
      </c>
      <c r="AA431" s="177">
        <v>1429.8</v>
      </c>
      <c r="AB431" s="177">
        <f t="shared" si="463"/>
        <v>178.72499999999999</v>
      </c>
      <c r="AC431" s="95">
        <f t="shared" si="464"/>
        <v>1</v>
      </c>
      <c r="AD431" s="447"/>
      <c r="AE431" s="95">
        <v>8</v>
      </c>
      <c r="AF431" s="177">
        <v>1435.1162790697679</v>
      </c>
      <c r="AG431" s="177">
        <f t="shared" si="465"/>
        <v>179.38953488372098</v>
      </c>
      <c r="AH431" s="95">
        <f t="shared" si="466"/>
        <v>1</v>
      </c>
      <c r="AI431" s="447"/>
      <c r="AJ431" s="95">
        <v>8</v>
      </c>
      <c r="AK431" s="177">
        <v>1430.4</v>
      </c>
      <c r="AL431" s="177">
        <f t="shared" si="467"/>
        <v>178.8</v>
      </c>
      <c r="AM431" s="95">
        <f t="shared" si="468"/>
        <v>1</v>
      </c>
      <c r="AN431" s="447"/>
      <c r="AO431" s="95">
        <v>8</v>
      </c>
      <c r="AP431" s="177">
        <v>1430.7692307692305</v>
      </c>
      <c r="AQ431" s="177">
        <f t="shared" si="469"/>
        <v>178.84615384615381</v>
      </c>
      <c r="AR431" s="95">
        <f t="shared" si="470"/>
        <v>1</v>
      </c>
      <c r="AS431" s="447"/>
      <c r="AT431" s="95">
        <v>8</v>
      </c>
      <c r="AU431" s="177">
        <v>1441.0169491525421</v>
      </c>
      <c r="AV431" s="177">
        <f t="shared" si="471"/>
        <v>180.12711864406776</v>
      </c>
      <c r="AW431" s="95">
        <f t="shared" si="472"/>
        <v>1</v>
      </c>
      <c r="AX431" s="447"/>
    </row>
    <row r="432" spans="2:50" hidden="1">
      <c r="B432" s="456"/>
      <c r="C432" s="95">
        <f t="shared" si="457"/>
        <v>6</v>
      </c>
      <c r="D432" s="95"/>
      <c r="E432" s="95"/>
      <c r="F432" s="95"/>
      <c r="G432" s="177"/>
      <c r="H432" s="475"/>
      <c r="I432" s="153" t="str">
        <f t="shared" si="473"/>
        <v/>
      </c>
      <c r="J432" s="153" t="str">
        <f t="shared" si="474"/>
        <v/>
      </c>
      <c r="K432" s="154" t="str">
        <f t="shared" si="475"/>
        <v/>
      </c>
      <c r="L432" s="473"/>
      <c r="M432" s="153" t="str">
        <f t="shared" si="458"/>
        <v/>
      </c>
      <c r="N432" s="448"/>
      <c r="O432" s="448"/>
      <c r="P432" s="95"/>
      <c r="Q432" s="177"/>
      <c r="R432" s="177" t="str">
        <f t="shared" si="459"/>
        <v/>
      </c>
      <c r="S432" s="95" t="str">
        <f t="shared" si="460"/>
        <v/>
      </c>
      <c r="T432" s="447"/>
      <c r="U432" s="95"/>
      <c r="V432" s="177"/>
      <c r="W432" s="177" t="str">
        <f t="shared" si="461"/>
        <v/>
      </c>
      <c r="X432" s="95" t="str">
        <f t="shared" si="462"/>
        <v/>
      </c>
      <c r="Y432" s="447"/>
      <c r="Z432" s="95"/>
      <c r="AA432" s="177"/>
      <c r="AB432" s="177" t="str">
        <f t="shared" si="463"/>
        <v/>
      </c>
      <c r="AC432" s="95" t="str">
        <f t="shared" si="464"/>
        <v/>
      </c>
      <c r="AD432" s="447"/>
      <c r="AE432" s="95"/>
      <c r="AF432" s="177"/>
      <c r="AG432" s="177" t="str">
        <f t="shared" si="465"/>
        <v/>
      </c>
      <c r="AH432" s="95" t="str">
        <f t="shared" si="466"/>
        <v/>
      </c>
      <c r="AI432" s="447"/>
      <c r="AJ432" s="95"/>
      <c r="AK432" s="177"/>
      <c r="AL432" s="177" t="str">
        <f t="shared" si="467"/>
        <v/>
      </c>
      <c r="AM432" s="95" t="str">
        <f t="shared" si="468"/>
        <v/>
      </c>
      <c r="AN432" s="447"/>
      <c r="AO432" s="95"/>
      <c r="AP432" s="177"/>
      <c r="AQ432" s="177" t="str">
        <f t="shared" si="469"/>
        <v/>
      </c>
      <c r="AR432" s="95" t="str">
        <f t="shared" si="470"/>
        <v/>
      </c>
      <c r="AS432" s="447"/>
      <c r="AT432" s="95"/>
      <c r="AU432" s="177"/>
      <c r="AV432" s="177" t="str">
        <f t="shared" si="471"/>
        <v/>
      </c>
      <c r="AW432" s="95" t="str">
        <f t="shared" si="472"/>
        <v/>
      </c>
      <c r="AX432" s="447"/>
    </row>
    <row r="433" spans="2:50" hidden="1">
      <c r="B433" s="456"/>
      <c r="C433" s="95">
        <f t="shared" si="457"/>
        <v>7</v>
      </c>
      <c r="D433" s="95"/>
      <c r="E433" s="95"/>
      <c r="F433" s="95"/>
      <c r="G433" s="95"/>
      <c r="H433" s="475"/>
      <c r="I433" s="153" t="str">
        <f t="shared" si="473"/>
        <v/>
      </c>
      <c r="J433" s="153" t="str">
        <f t="shared" si="474"/>
        <v/>
      </c>
      <c r="K433" s="154" t="str">
        <f t="shared" si="475"/>
        <v/>
      </c>
      <c r="L433" s="473"/>
      <c r="M433" s="153" t="str">
        <f t="shared" si="458"/>
        <v/>
      </c>
      <c r="N433" s="448"/>
      <c r="O433" s="448"/>
      <c r="P433" s="95"/>
      <c r="Q433" s="177"/>
      <c r="R433" s="177" t="str">
        <f t="shared" si="459"/>
        <v/>
      </c>
      <c r="S433" s="95" t="str">
        <f t="shared" si="460"/>
        <v/>
      </c>
      <c r="T433" s="447"/>
      <c r="U433" s="95"/>
      <c r="V433" s="177"/>
      <c r="W433" s="177" t="str">
        <f t="shared" si="461"/>
        <v/>
      </c>
      <c r="X433" s="95" t="str">
        <f t="shared" si="462"/>
        <v/>
      </c>
      <c r="Y433" s="447"/>
      <c r="Z433" s="95"/>
      <c r="AA433" s="177"/>
      <c r="AB433" s="177" t="str">
        <f t="shared" si="463"/>
        <v/>
      </c>
      <c r="AC433" s="95" t="str">
        <f t="shared" si="464"/>
        <v/>
      </c>
      <c r="AD433" s="447"/>
      <c r="AE433" s="95"/>
      <c r="AF433" s="177"/>
      <c r="AG433" s="177" t="str">
        <f t="shared" si="465"/>
        <v/>
      </c>
      <c r="AH433" s="95" t="str">
        <f t="shared" si="466"/>
        <v/>
      </c>
      <c r="AI433" s="447"/>
      <c r="AJ433" s="95"/>
      <c r="AK433" s="177"/>
      <c r="AL433" s="177" t="str">
        <f t="shared" si="467"/>
        <v/>
      </c>
      <c r="AM433" s="95" t="str">
        <f t="shared" si="468"/>
        <v/>
      </c>
      <c r="AN433" s="447"/>
      <c r="AO433" s="95"/>
      <c r="AP433" s="177"/>
      <c r="AQ433" s="177" t="str">
        <f t="shared" si="469"/>
        <v/>
      </c>
      <c r="AR433" s="95" t="str">
        <f t="shared" si="470"/>
        <v/>
      </c>
      <c r="AS433" s="447"/>
      <c r="AT433" s="95"/>
      <c r="AU433" s="177"/>
      <c r="AV433" s="177" t="str">
        <f t="shared" si="471"/>
        <v/>
      </c>
      <c r="AW433" s="95" t="str">
        <f t="shared" si="472"/>
        <v/>
      </c>
      <c r="AX433" s="447"/>
    </row>
    <row r="434" spans="2:50" hidden="1">
      <c r="B434" s="456"/>
      <c r="C434" s="95">
        <f t="shared" si="457"/>
        <v>8</v>
      </c>
      <c r="D434" s="95"/>
      <c r="E434" s="95"/>
      <c r="F434" s="95"/>
      <c r="G434" s="95"/>
      <c r="H434" s="475"/>
      <c r="I434" s="153" t="str">
        <f t="shared" si="473"/>
        <v/>
      </c>
      <c r="J434" s="153" t="str">
        <f t="shared" si="474"/>
        <v/>
      </c>
      <c r="K434" s="154" t="str">
        <f t="shared" si="475"/>
        <v/>
      </c>
      <c r="L434" s="473"/>
      <c r="M434" s="153" t="str">
        <f t="shared" si="458"/>
        <v/>
      </c>
      <c r="N434" s="448"/>
      <c r="O434" s="448"/>
      <c r="P434" s="95"/>
      <c r="Q434" s="177"/>
      <c r="R434" s="177" t="str">
        <f t="shared" si="459"/>
        <v/>
      </c>
      <c r="S434" s="95" t="str">
        <f t="shared" si="460"/>
        <v/>
      </c>
      <c r="T434" s="447"/>
      <c r="U434" s="95"/>
      <c r="V434" s="177"/>
      <c r="W434" s="177" t="str">
        <f t="shared" si="461"/>
        <v/>
      </c>
      <c r="X434" s="95" t="str">
        <f t="shared" si="462"/>
        <v/>
      </c>
      <c r="Y434" s="447"/>
      <c r="Z434" s="95"/>
      <c r="AA434" s="177"/>
      <c r="AB434" s="177" t="str">
        <f t="shared" si="463"/>
        <v/>
      </c>
      <c r="AC434" s="95" t="str">
        <f t="shared" si="464"/>
        <v/>
      </c>
      <c r="AD434" s="447"/>
      <c r="AE434" s="95"/>
      <c r="AF434" s="177"/>
      <c r="AG434" s="177" t="str">
        <f t="shared" si="465"/>
        <v/>
      </c>
      <c r="AH434" s="95" t="str">
        <f t="shared" si="466"/>
        <v/>
      </c>
      <c r="AI434" s="447"/>
      <c r="AJ434" s="95"/>
      <c r="AK434" s="177"/>
      <c r="AL434" s="177" t="str">
        <f t="shared" si="467"/>
        <v/>
      </c>
      <c r="AM434" s="95" t="str">
        <f t="shared" si="468"/>
        <v/>
      </c>
      <c r="AN434" s="447"/>
      <c r="AO434" s="95"/>
      <c r="AP434" s="177"/>
      <c r="AQ434" s="177" t="str">
        <f t="shared" si="469"/>
        <v/>
      </c>
      <c r="AR434" s="95" t="str">
        <f t="shared" si="470"/>
        <v/>
      </c>
      <c r="AS434" s="447"/>
      <c r="AT434" s="95"/>
      <c r="AU434" s="177"/>
      <c r="AV434" s="177" t="str">
        <f t="shared" si="471"/>
        <v/>
      </c>
      <c r="AW434" s="95" t="str">
        <f t="shared" si="472"/>
        <v/>
      </c>
      <c r="AX434" s="447"/>
    </row>
    <row r="435" spans="2:50" hidden="1">
      <c r="B435" s="456"/>
      <c r="C435" s="95">
        <f t="shared" si="457"/>
        <v>9</v>
      </c>
      <c r="D435" s="95"/>
      <c r="E435" s="95"/>
      <c r="F435" s="95"/>
      <c r="G435" s="95"/>
      <c r="H435" s="475"/>
      <c r="I435" s="153" t="str">
        <f t="shared" si="473"/>
        <v/>
      </c>
      <c r="J435" s="153" t="str">
        <f t="shared" si="474"/>
        <v/>
      </c>
      <c r="K435" s="154" t="str">
        <f t="shared" si="475"/>
        <v/>
      </c>
      <c r="L435" s="473"/>
      <c r="M435" s="153" t="str">
        <f t="shared" si="458"/>
        <v/>
      </c>
      <c r="N435" s="448"/>
      <c r="O435" s="448"/>
      <c r="P435" s="95"/>
      <c r="Q435" s="177"/>
      <c r="R435" s="177" t="str">
        <f t="shared" si="459"/>
        <v/>
      </c>
      <c r="S435" s="95" t="str">
        <f t="shared" si="460"/>
        <v/>
      </c>
      <c r="T435" s="447"/>
      <c r="U435" s="95"/>
      <c r="V435" s="177"/>
      <c r="W435" s="177" t="str">
        <f t="shared" si="461"/>
        <v/>
      </c>
      <c r="X435" s="95" t="str">
        <f t="shared" si="462"/>
        <v/>
      </c>
      <c r="Y435" s="447"/>
      <c r="Z435" s="95"/>
      <c r="AA435" s="177"/>
      <c r="AB435" s="177" t="str">
        <f t="shared" si="463"/>
        <v/>
      </c>
      <c r="AC435" s="95" t="str">
        <f t="shared" si="464"/>
        <v/>
      </c>
      <c r="AD435" s="447"/>
      <c r="AE435" s="95"/>
      <c r="AF435" s="177"/>
      <c r="AG435" s="177" t="str">
        <f t="shared" si="465"/>
        <v/>
      </c>
      <c r="AH435" s="95" t="str">
        <f t="shared" si="466"/>
        <v/>
      </c>
      <c r="AI435" s="447"/>
      <c r="AJ435" s="95"/>
      <c r="AK435" s="177"/>
      <c r="AL435" s="177" t="str">
        <f t="shared" si="467"/>
        <v/>
      </c>
      <c r="AM435" s="95" t="str">
        <f t="shared" si="468"/>
        <v/>
      </c>
      <c r="AN435" s="447"/>
      <c r="AO435" s="95"/>
      <c r="AP435" s="177"/>
      <c r="AQ435" s="177" t="str">
        <f t="shared" si="469"/>
        <v/>
      </c>
      <c r="AR435" s="95" t="str">
        <f t="shared" si="470"/>
        <v/>
      </c>
      <c r="AS435" s="447"/>
      <c r="AT435" s="95"/>
      <c r="AU435" s="177"/>
      <c r="AV435" s="177" t="str">
        <f t="shared" si="471"/>
        <v/>
      </c>
      <c r="AW435" s="95" t="str">
        <f t="shared" si="472"/>
        <v/>
      </c>
      <c r="AX435" s="447"/>
    </row>
    <row r="436" spans="2:50" hidden="1">
      <c r="B436" s="456"/>
      <c r="C436" s="95">
        <f t="shared" si="457"/>
        <v>10</v>
      </c>
      <c r="D436" s="95"/>
      <c r="E436" s="95"/>
      <c r="F436" s="95"/>
      <c r="G436" s="95"/>
      <c r="H436" s="475"/>
      <c r="I436" s="153" t="str">
        <f t="shared" si="473"/>
        <v/>
      </c>
      <c r="J436" s="153" t="str">
        <f t="shared" si="474"/>
        <v/>
      </c>
      <c r="K436" s="154" t="str">
        <f t="shared" si="475"/>
        <v/>
      </c>
      <c r="L436" s="473"/>
      <c r="M436" s="153" t="str">
        <f t="shared" si="458"/>
        <v/>
      </c>
      <c r="N436" s="448"/>
      <c r="O436" s="448"/>
      <c r="P436" s="95"/>
      <c r="Q436" s="177"/>
      <c r="R436" s="177" t="str">
        <f t="shared" si="459"/>
        <v/>
      </c>
      <c r="S436" s="95" t="str">
        <f t="shared" si="460"/>
        <v/>
      </c>
      <c r="T436" s="447"/>
      <c r="U436" s="95"/>
      <c r="V436" s="177"/>
      <c r="W436" s="177" t="str">
        <f t="shared" si="461"/>
        <v/>
      </c>
      <c r="X436" s="95" t="str">
        <f t="shared" si="462"/>
        <v/>
      </c>
      <c r="Y436" s="447"/>
      <c r="Z436" s="95"/>
      <c r="AA436" s="177"/>
      <c r="AB436" s="177" t="str">
        <f t="shared" si="463"/>
        <v/>
      </c>
      <c r="AC436" s="95" t="str">
        <f t="shared" si="464"/>
        <v/>
      </c>
      <c r="AD436" s="447"/>
      <c r="AE436" s="95"/>
      <c r="AF436" s="177"/>
      <c r="AG436" s="177" t="str">
        <f t="shared" si="465"/>
        <v/>
      </c>
      <c r="AH436" s="95" t="str">
        <f t="shared" si="466"/>
        <v/>
      </c>
      <c r="AI436" s="447"/>
      <c r="AJ436" s="95"/>
      <c r="AK436" s="177"/>
      <c r="AL436" s="177" t="str">
        <f t="shared" si="467"/>
        <v/>
      </c>
      <c r="AM436" s="95" t="str">
        <f t="shared" si="468"/>
        <v/>
      </c>
      <c r="AN436" s="447"/>
      <c r="AO436" s="95"/>
      <c r="AP436" s="177"/>
      <c r="AQ436" s="177" t="str">
        <f t="shared" si="469"/>
        <v/>
      </c>
      <c r="AR436" s="95" t="str">
        <f t="shared" si="470"/>
        <v/>
      </c>
      <c r="AS436" s="447"/>
      <c r="AT436" s="95"/>
      <c r="AU436" s="177"/>
      <c r="AV436" s="177" t="str">
        <f t="shared" si="471"/>
        <v/>
      </c>
      <c r="AW436" s="95" t="str">
        <f t="shared" si="472"/>
        <v/>
      </c>
      <c r="AX436" s="447"/>
    </row>
    <row r="437" spans="2:50" hidden="1">
      <c r="B437" s="456"/>
      <c r="C437" s="95">
        <f t="shared" si="457"/>
        <v>11</v>
      </c>
      <c r="D437" s="95"/>
      <c r="E437" s="95"/>
      <c r="F437" s="95"/>
      <c r="G437" s="95"/>
      <c r="H437" s="475"/>
      <c r="I437" s="153" t="str">
        <f t="shared" si="473"/>
        <v/>
      </c>
      <c r="J437" s="153" t="str">
        <f t="shared" si="474"/>
        <v/>
      </c>
      <c r="K437" s="154" t="str">
        <f t="shared" si="475"/>
        <v/>
      </c>
      <c r="L437" s="473"/>
      <c r="M437" s="153" t="str">
        <f t="shared" si="458"/>
        <v/>
      </c>
      <c r="N437" s="448"/>
      <c r="O437" s="448"/>
      <c r="P437" s="95"/>
      <c r="Q437" s="177"/>
      <c r="R437" s="177" t="str">
        <f t="shared" si="459"/>
        <v/>
      </c>
      <c r="S437" s="95" t="str">
        <f t="shared" si="460"/>
        <v/>
      </c>
      <c r="T437" s="447"/>
      <c r="U437" s="95"/>
      <c r="V437" s="177"/>
      <c r="W437" s="177" t="str">
        <f t="shared" si="461"/>
        <v/>
      </c>
      <c r="X437" s="95" t="str">
        <f t="shared" si="462"/>
        <v/>
      </c>
      <c r="Y437" s="447"/>
      <c r="Z437" s="95"/>
      <c r="AA437" s="177"/>
      <c r="AB437" s="177" t="str">
        <f t="shared" si="463"/>
        <v/>
      </c>
      <c r="AC437" s="95" t="str">
        <f t="shared" si="464"/>
        <v/>
      </c>
      <c r="AD437" s="447"/>
      <c r="AE437" s="95"/>
      <c r="AF437" s="177"/>
      <c r="AG437" s="177" t="str">
        <f t="shared" si="465"/>
        <v/>
      </c>
      <c r="AH437" s="95" t="str">
        <f t="shared" si="466"/>
        <v/>
      </c>
      <c r="AI437" s="447"/>
      <c r="AJ437" s="95"/>
      <c r="AK437" s="177"/>
      <c r="AL437" s="177" t="str">
        <f t="shared" si="467"/>
        <v/>
      </c>
      <c r="AM437" s="95" t="str">
        <f t="shared" si="468"/>
        <v/>
      </c>
      <c r="AN437" s="447"/>
      <c r="AO437" s="95"/>
      <c r="AP437" s="177"/>
      <c r="AQ437" s="177" t="str">
        <f t="shared" si="469"/>
        <v/>
      </c>
      <c r="AR437" s="95" t="str">
        <f t="shared" si="470"/>
        <v/>
      </c>
      <c r="AS437" s="447"/>
      <c r="AT437" s="95"/>
      <c r="AU437" s="177"/>
      <c r="AV437" s="177" t="str">
        <f t="shared" si="471"/>
        <v/>
      </c>
      <c r="AW437" s="95" t="str">
        <f t="shared" si="472"/>
        <v/>
      </c>
      <c r="AX437" s="447"/>
    </row>
    <row r="438" spans="2:50" hidden="1">
      <c r="B438" s="456"/>
      <c r="C438" s="95">
        <f t="shared" si="457"/>
        <v>12</v>
      </c>
      <c r="D438" s="95"/>
      <c r="E438" s="95"/>
      <c r="F438" s="95"/>
      <c r="G438" s="95"/>
      <c r="H438" s="475"/>
      <c r="I438" s="153" t="str">
        <f t="shared" si="473"/>
        <v/>
      </c>
      <c r="J438" s="153" t="str">
        <f t="shared" si="474"/>
        <v/>
      </c>
      <c r="K438" s="154" t="str">
        <f t="shared" si="475"/>
        <v/>
      </c>
      <c r="L438" s="473"/>
      <c r="M438" s="153" t="str">
        <f t="shared" si="458"/>
        <v/>
      </c>
      <c r="N438" s="448"/>
      <c r="O438" s="448"/>
      <c r="P438" s="95"/>
      <c r="Q438" s="177"/>
      <c r="R438" s="177" t="str">
        <f t="shared" si="459"/>
        <v/>
      </c>
      <c r="S438" s="95" t="str">
        <f t="shared" si="460"/>
        <v/>
      </c>
      <c r="T438" s="447"/>
      <c r="U438" s="95"/>
      <c r="V438" s="177"/>
      <c r="W438" s="177" t="str">
        <f t="shared" si="461"/>
        <v/>
      </c>
      <c r="X438" s="95" t="str">
        <f t="shared" si="462"/>
        <v/>
      </c>
      <c r="Y438" s="447"/>
      <c r="Z438" s="95"/>
      <c r="AA438" s="177"/>
      <c r="AB438" s="177" t="str">
        <f t="shared" si="463"/>
        <v/>
      </c>
      <c r="AC438" s="95" t="str">
        <f t="shared" si="464"/>
        <v/>
      </c>
      <c r="AD438" s="447"/>
      <c r="AE438" s="95"/>
      <c r="AF438" s="177"/>
      <c r="AG438" s="177" t="str">
        <f t="shared" si="465"/>
        <v/>
      </c>
      <c r="AH438" s="95" t="str">
        <f t="shared" si="466"/>
        <v/>
      </c>
      <c r="AI438" s="447"/>
      <c r="AJ438" s="95"/>
      <c r="AK438" s="177"/>
      <c r="AL438" s="177" t="str">
        <f t="shared" si="467"/>
        <v/>
      </c>
      <c r="AM438" s="95" t="str">
        <f t="shared" si="468"/>
        <v/>
      </c>
      <c r="AN438" s="447"/>
      <c r="AO438" s="95"/>
      <c r="AP438" s="177"/>
      <c r="AQ438" s="177" t="str">
        <f t="shared" si="469"/>
        <v/>
      </c>
      <c r="AR438" s="95" t="str">
        <f t="shared" si="470"/>
        <v/>
      </c>
      <c r="AS438" s="447"/>
      <c r="AT438" s="95"/>
      <c r="AU438" s="177"/>
      <c r="AV438" s="177" t="str">
        <f t="shared" si="471"/>
        <v/>
      </c>
      <c r="AW438" s="95" t="str">
        <f t="shared" si="472"/>
        <v/>
      </c>
      <c r="AX438" s="447"/>
    </row>
    <row r="439" spans="2:50" hidden="1">
      <c r="B439" s="456"/>
      <c r="C439" s="95">
        <f t="shared" si="457"/>
        <v>13</v>
      </c>
      <c r="D439" s="95"/>
      <c r="E439" s="95"/>
      <c r="F439" s="95"/>
      <c r="G439" s="95"/>
      <c r="H439" s="475"/>
      <c r="I439" s="153" t="str">
        <f t="shared" si="473"/>
        <v/>
      </c>
      <c r="J439" s="153" t="str">
        <f t="shared" si="474"/>
        <v/>
      </c>
      <c r="K439" s="154" t="str">
        <f t="shared" si="475"/>
        <v/>
      </c>
      <c r="L439" s="473"/>
      <c r="M439" s="153" t="str">
        <f t="shared" si="458"/>
        <v/>
      </c>
      <c r="N439" s="448"/>
      <c r="O439" s="448"/>
      <c r="P439" s="95"/>
      <c r="Q439" s="177"/>
      <c r="R439" s="177" t="str">
        <f t="shared" si="459"/>
        <v/>
      </c>
      <c r="S439" s="95" t="str">
        <f t="shared" si="460"/>
        <v/>
      </c>
      <c r="T439" s="447"/>
      <c r="U439" s="95"/>
      <c r="V439" s="177"/>
      <c r="W439" s="177" t="str">
        <f t="shared" si="461"/>
        <v/>
      </c>
      <c r="X439" s="95" t="str">
        <f t="shared" si="462"/>
        <v/>
      </c>
      <c r="Y439" s="447"/>
      <c r="Z439" s="95"/>
      <c r="AA439" s="177"/>
      <c r="AB439" s="177" t="str">
        <f t="shared" si="463"/>
        <v/>
      </c>
      <c r="AC439" s="95" t="str">
        <f t="shared" si="464"/>
        <v/>
      </c>
      <c r="AD439" s="447"/>
      <c r="AE439" s="95"/>
      <c r="AF439" s="177"/>
      <c r="AG439" s="177" t="str">
        <f t="shared" si="465"/>
        <v/>
      </c>
      <c r="AH439" s="95" t="str">
        <f t="shared" si="466"/>
        <v/>
      </c>
      <c r="AI439" s="447"/>
      <c r="AJ439" s="95"/>
      <c r="AK439" s="177"/>
      <c r="AL439" s="177" t="str">
        <f t="shared" si="467"/>
        <v/>
      </c>
      <c r="AM439" s="95" t="str">
        <f t="shared" si="468"/>
        <v/>
      </c>
      <c r="AN439" s="447"/>
      <c r="AO439" s="95"/>
      <c r="AP439" s="177"/>
      <c r="AQ439" s="177" t="str">
        <f t="shared" si="469"/>
        <v/>
      </c>
      <c r="AR439" s="95" t="str">
        <f t="shared" si="470"/>
        <v/>
      </c>
      <c r="AS439" s="447"/>
      <c r="AT439" s="95"/>
      <c r="AU439" s="177"/>
      <c r="AV439" s="177" t="str">
        <f t="shared" si="471"/>
        <v/>
      </c>
      <c r="AW439" s="95" t="str">
        <f t="shared" si="472"/>
        <v/>
      </c>
      <c r="AX439" s="447"/>
    </row>
    <row r="440" spans="2:50" hidden="1">
      <c r="B440" s="456"/>
      <c r="C440" s="95">
        <f t="shared" si="457"/>
        <v>14</v>
      </c>
      <c r="D440" s="95"/>
      <c r="E440" s="95"/>
      <c r="F440" s="95"/>
      <c r="G440" s="95"/>
      <c r="H440" s="475"/>
      <c r="I440" s="153" t="str">
        <f t="shared" si="473"/>
        <v/>
      </c>
      <c r="J440" s="153" t="str">
        <f t="shared" si="474"/>
        <v/>
      </c>
      <c r="K440" s="154" t="str">
        <f t="shared" si="475"/>
        <v/>
      </c>
      <c r="L440" s="473"/>
      <c r="M440" s="153" t="str">
        <f t="shared" si="458"/>
        <v/>
      </c>
      <c r="N440" s="448"/>
      <c r="O440" s="448"/>
      <c r="P440" s="95"/>
      <c r="Q440" s="177"/>
      <c r="R440" s="177" t="str">
        <f t="shared" si="459"/>
        <v/>
      </c>
      <c r="S440" s="95" t="str">
        <f t="shared" si="460"/>
        <v/>
      </c>
      <c r="T440" s="447"/>
      <c r="U440" s="95"/>
      <c r="V440" s="177"/>
      <c r="W440" s="177" t="str">
        <f t="shared" si="461"/>
        <v/>
      </c>
      <c r="X440" s="95" t="str">
        <f t="shared" si="462"/>
        <v/>
      </c>
      <c r="Y440" s="447"/>
      <c r="Z440" s="95"/>
      <c r="AA440" s="177"/>
      <c r="AB440" s="177" t="str">
        <f t="shared" si="463"/>
        <v/>
      </c>
      <c r="AC440" s="95" t="str">
        <f t="shared" si="464"/>
        <v/>
      </c>
      <c r="AD440" s="447"/>
      <c r="AE440" s="95"/>
      <c r="AF440" s="177"/>
      <c r="AG440" s="177" t="str">
        <f t="shared" si="465"/>
        <v/>
      </c>
      <c r="AH440" s="95" t="str">
        <f t="shared" si="466"/>
        <v/>
      </c>
      <c r="AI440" s="447"/>
      <c r="AJ440" s="95"/>
      <c r="AK440" s="177"/>
      <c r="AL440" s="177" t="str">
        <f t="shared" si="467"/>
        <v/>
      </c>
      <c r="AM440" s="95" t="str">
        <f t="shared" si="468"/>
        <v/>
      </c>
      <c r="AN440" s="447"/>
      <c r="AO440" s="95"/>
      <c r="AP440" s="177"/>
      <c r="AQ440" s="177" t="str">
        <f t="shared" si="469"/>
        <v/>
      </c>
      <c r="AR440" s="95" t="str">
        <f t="shared" si="470"/>
        <v/>
      </c>
      <c r="AS440" s="447"/>
      <c r="AT440" s="95"/>
      <c r="AU440" s="177"/>
      <c r="AV440" s="177" t="str">
        <f t="shared" si="471"/>
        <v/>
      </c>
      <c r="AW440" s="95" t="str">
        <f t="shared" si="472"/>
        <v/>
      </c>
      <c r="AX440" s="447"/>
    </row>
    <row r="441" spans="2:50" hidden="1">
      <c r="B441" s="456"/>
      <c r="C441" s="95">
        <f t="shared" si="457"/>
        <v>15</v>
      </c>
      <c r="D441" s="95"/>
      <c r="E441" s="95"/>
      <c r="F441" s="95"/>
      <c r="G441" s="95"/>
      <c r="H441" s="476"/>
      <c r="I441" s="153" t="str">
        <f t="shared" si="473"/>
        <v/>
      </c>
      <c r="J441" s="153" t="str">
        <f t="shared" si="474"/>
        <v/>
      </c>
      <c r="K441" s="154" t="str">
        <f t="shared" si="475"/>
        <v/>
      </c>
      <c r="L441" s="473"/>
      <c r="M441" s="153" t="str">
        <f t="shared" si="458"/>
        <v/>
      </c>
      <c r="N441" s="448"/>
      <c r="O441" s="448"/>
      <c r="P441" s="95"/>
      <c r="Q441" s="177"/>
      <c r="R441" s="177" t="str">
        <f t="shared" si="459"/>
        <v/>
      </c>
      <c r="S441" s="95" t="str">
        <f t="shared" si="460"/>
        <v/>
      </c>
      <c r="T441" s="447"/>
      <c r="U441" s="95"/>
      <c r="V441" s="177"/>
      <c r="W441" s="177" t="str">
        <f t="shared" si="461"/>
        <v/>
      </c>
      <c r="X441" s="95" t="str">
        <f t="shared" si="462"/>
        <v/>
      </c>
      <c r="Y441" s="447"/>
      <c r="Z441" s="95"/>
      <c r="AA441" s="177"/>
      <c r="AB441" s="177" t="str">
        <f t="shared" si="463"/>
        <v/>
      </c>
      <c r="AC441" s="95" t="str">
        <f t="shared" si="464"/>
        <v/>
      </c>
      <c r="AD441" s="447"/>
      <c r="AE441" s="95"/>
      <c r="AF441" s="177"/>
      <c r="AG441" s="177" t="str">
        <f t="shared" si="465"/>
        <v/>
      </c>
      <c r="AH441" s="95" t="str">
        <f t="shared" si="466"/>
        <v/>
      </c>
      <c r="AI441" s="447"/>
      <c r="AJ441" s="95"/>
      <c r="AK441" s="177"/>
      <c r="AL441" s="177" t="str">
        <f t="shared" si="467"/>
        <v/>
      </c>
      <c r="AM441" s="95" t="str">
        <f t="shared" si="468"/>
        <v/>
      </c>
      <c r="AN441" s="447"/>
      <c r="AO441" s="95"/>
      <c r="AP441" s="177"/>
      <c r="AQ441" s="177" t="str">
        <f t="shared" si="469"/>
        <v/>
      </c>
      <c r="AR441" s="95" t="str">
        <f t="shared" si="470"/>
        <v/>
      </c>
      <c r="AS441" s="447"/>
      <c r="AT441" s="95"/>
      <c r="AU441" s="177"/>
      <c r="AV441" s="177" t="str">
        <f t="shared" si="471"/>
        <v/>
      </c>
      <c r="AW441" s="95" t="str">
        <f t="shared" si="472"/>
        <v/>
      </c>
      <c r="AX441" s="447"/>
    </row>
    <row r="442" spans="2:50" ht="15.6" hidden="1">
      <c r="B442" s="460" t="s">
        <v>115</v>
      </c>
      <c r="C442" s="461"/>
      <c r="D442" s="461"/>
      <c r="E442" s="461"/>
      <c r="F442" s="461"/>
      <c r="G442" s="461"/>
      <c r="H442" s="461"/>
      <c r="I442" s="150"/>
      <c r="J442" s="150"/>
      <c r="K442" s="150"/>
      <c r="L442" s="150"/>
      <c r="M442" s="150"/>
      <c r="N442" s="448" t="s">
        <v>116</v>
      </c>
      <c r="O442" s="463" t="s">
        <v>63</v>
      </c>
      <c r="P442" s="465">
        <f>AT422+1</f>
        <v>46021</v>
      </c>
      <c r="Q442" s="456"/>
      <c r="R442" s="456"/>
      <c r="S442" s="456"/>
      <c r="T442" s="456"/>
      <c r="U442" s="465">
        <f>P442+1</f>
        <v>46022</v>
      </c>
      <c r="V442" s="456"/>
      <c r="W442" s="456"/>
      <c r="X442" s="456"/>
      <c r="Y442" s="456"/>
      <c r="Z442" s="465">
        <f>U442+1</f>
        <v>46023</v>
      </c>
      <c r="AA442" s="456"/>
      <c r="AB442" s="456"/>
      <c r="AC442" s="456"/>
      <c r="AD442" s="456"/>
      <c r="AE442" s="465">
        <f>Z442+1</f>
        <v>46024</v>
      </c>
      <c r="AF442" s="456"/>
      <c r="AG442" s="456"/>
      <c r="AH442" s="456"/>
      <c r="AI442" s="456"/>
      <c r="AJ442" s="465">
        <f>AE442+1</f>
        <v>46025</v>
      </c>
      <c r="AK442" s="456"/>
      <c r="AL442" s="456"/>
      <c r="AM442" s="456"/>
      <c r="AN442" s="456"/>
      <c r="AO442" s="465">
        <f>AJ442+1</f>
        <v>46026</v>
      </c>
      <c r="AP442" s="456"/>
      <c r="AQ442" s="456"/>
      <c r="AR442" s="456"/>
      <c r="AS442" s="456"/>
      <c r="AT442" s="465">
        <f>AO442+1</f>
        <v>46027</v>
      </c>
      <c r="AU442" s="456"/>
      <c r="AV442" s="456"/>
      <c r="AW442" s="456"/>
      <c r="AX442" s="456"/>
    </row>
    <row r="443" spans="2:50" ht="15.6" hidden="1">
      <c r="B443" s="462"/>
      <c r="C443" s="462"/>
      <c r="D443" s="462"/>
      <c r="E443" s="462"/>
      <c r="F443" s="462"/>
      <c r="G443" s="462"/>
      <c r="H443" s="462"/>
      <c r="I443" s="150"/>
      <c r="J443" s="150"/>
      <c r="K443" s="150"/>
      <c r="L443" s="150"/>
      <c r="M443" s="150"/>
      <c r="N443" s="448"/>
      <c r="O443" s="464"/>
      <c r="P443" s="465" t="s">
        <v>77</v>
      </c>
      <c r="Q443" s="456"/>
      <c r="R443" s="456"/>
      <c r="S443" s="456"/>
      <c r="T443" s="456"/>
      <c r="U443" s="465" t="s">
        <v>78</v>
      </c>
      <c r="V443" s="456"/>
      <c r="W443" s="456"/>
      <c r="X443" s="456"/>
      <c r="Y443" s="456"/>
      <c r="Z443" s="465" t="s">
        <v>79</v>
      </c>
      <c r="AA443" s="456"/>
      <c r="AB443" s="456"/>
      <c r="AC443" s="456"/>
      <c r="AD443" s="456"/>
      <c r="AE443" s="465" t="s">
        <v>74</v>
      </c>
      <c r="AF443" s="456"/>
      <c r="AG443" s="456"/>
      <c r="AH443" s="456"/>
      <c r="AI443" s="456"/>
      <c r="AJ443" s="465" t="s">
        <v>75</v>
      </c>
      <c r="AK443" s="456"/>
      <c r="AL443" s="456"/>
      <c r="AM443" s="456"/>
      <c r="AN443" s="456"/>
      <c r="AO443" s="465" t="s">
        <v>70</v>
      </c>
      <c r="AP443" s="456"/>
      <c r="AQ443" s="456"/>
      <c r="AR443" s="456"/>
      <c r="AS443" s="456"/>
      <c r="AT443" s="465" t="s">
        <v>76</v>
      </c>
      <c r="AU443" s="456"/>
      <c r="AV443" s="456"/>
      <c r="AW443" s="456"/>
      <c r="AX443" s="456"/>
    </row>
    <row r="444" spans="2:50" hidden="1">
      <c r="B444" s="448" t="s">
        <v>117</v>
      </c>
      <c r="C444" s="448" t="s">
        <v>118</v>
      </c>
      <c r="D444" s="448"/>
      <c r="E444" s="448" t="s">
        <v>119</v>
      </c>
      <c r="F444" s="448"/>
      <c r="G444" s="448"/>
      <c r="H444" s="452" t="s">
        <v>120</v>
      </c>
      <c r="I444" s="455" t="s">
        <v>121</v>
      </c>
      <c r="J444" s="455"/>
      <c r="K444" s="455"/>
      <c r="L444" s="455" t="s">
        <v>120</v>
      </c>
      <c r="M444" s="455" t="s">
        <v>122</v>
      </c>
      <c r="N444" s="448"/>
      <c r="O444" s="448" t="s">
        <v>123</v>
      </c>
      <c r="P444" s="449" t="s">
        <v>124</v>
      </c>
      <c r="Q444" s="450"/>
      <c r="R444" s="450"/>
      <c r="S444" s="451"/>
      <c r="T444" s="448" t="s">
        <v>120</v>
      </c>
      <c r="U444" s="449" t="s">
        <v>124</v>
      </c>
      <c r="V444" s="450"/>
      <c r="W444" s="450"/>
      <c r="X444" s="451"/>
      <c r="Y444" s="448" t="s">
        <v>120</v>
      </c>
      <c r="Z444" s="449" t="s">
        <v>124</v>
      </c>
      <c r="AA444" s="450"/>
      <c r="AB444" s="450"/>
      <c r="AC444" s="451"/>
      <c r="AD444" s="448" t="s">
        <v>120</v>
      </c>
      <c r="AE444" s="449" t="s">
        <v>124</v>
      </c>
      <c r="AF444" s="450"/>
      <c r="AG444" s="450"/>
      <c r="AH444" s="451"/>
      <c r="AI444" s="448" t="s">
        <v>120</v>
      </c>
      <c r="AJ444" s="449" t="s">
        <v>124</v>
      </c>
      <c r="AK444" s="450"/>
      <c r="AL444" s="450"/>
      <c r="AM444" s="451"/>
      <c r="AN444" s="448" t="s">
        <v>120</v>
      </c>
      <c r="AO444" s="449" t="s">
        <v>124</v>
      </c>
      <c r="AP444" s="450"/>
      <c r="AQ444" s="450"/>
      <c r="AR444" s="451"/>
      <c r="AS444" s="448" t="s">
        <v>120</v>
      </c>
      <c r="AT444" s="449" t="s">
        <v>124</v>
      </c>
      <c r="AU444" s="450"/>
      <c r="AV444" s="450"/>
      <c r="AW444" s="451"/>
      <c r="AX444" s="448" t="s">
        <v>120</v>
      </c>
    </row>
    <row r="445" spans="2:50" hidden="1">
      <c r="B445" s="448"/>
      <c r="C445" s="448"/>
      <c r="D445" s="448"/>
      <c r="E445" s="448" t="s">
        <v>125</v>
      </c>
      <c r="F445" s="448"/>
      <c r="G445" s="448"/>
      <c r="H445" s="453"/>
      <c r="I445" s="455" t="s">
        <v>125</v>
      </c>
      <c r="J445" s="455"/>
      <c r="K445" s="455"/>
      <c r="L445" s="455"/>
      <c r="M445" s="455"/>
      <c r="N445" s="448"/>
      <c r="O445" s="448"/>
      <c r="P445" s="449" t="s">
        <v>126</v>
      </c>
      <c r="Q445" s="450"/>
      <c r="R445" s="450"/>
      <c r="S445" s="451"/>
      <c r="T445" s="448"/>
      <c r="U445" s="449" t="s">
        <v>126</v>
      </c>
      <c r="V445" s="450"/>
      <c r="W445" s="450"/>
      <c r="X445" s="451"/>
      <c r="Y445" s="448"/>
      <c r="Z445" s="449" t="s">
        <v>126</v>
      </c>
      <c r="AA445" s="450"/>
      <c r="AB445" s="450"/>
      <c r="AC445" s="451"/>
      <c r="AD445" s="448"/>
      <c r="AE445" s="449" t="s">
        <v>126</v>
      </c>
      <c r="AF445" s="450"/>
      <c r="AG445" s="450"/>
      <c r="AH445" s="451"/>
      <c r="AI445" s="448"/>
      <c r="AJ445" s="449" t="s">
        <v>126</v>
      </c>
      <c r="AK445" s="450"/>
      <c r="AL445" s="450"/>
      <c r="AM445" s="451"/>
      <c r="AN445" s="448"/>
      <c r="AO445" s="449" t="s">
        <v>126</v>
      </c>
      <c r="AP445" s="450"/>
      <c r="AQ445" s="450"/>
      <c r="AR445" s="451"/>
      <c r="AS445" s="448"/>
      <c r="AT445" s="449" t="s">
        <v>126</v>
      </c>
      <c r="AU445" s="450"/>
      <c r="AV445" s="450"/>
      <c r="AW445" s="451"/>
      <c r="AX445" s="448"/>
    </row>
    <row r="446" spans="2:50" hidden="1">
      <c r="B446" s="448"/>
      <c r="C446" s="448"/>
      <c r="D446" s="448"/>
      <c r="E446" s="94" t="s">
        <v>127</v>
      </c>
      <c r="F446" s="94" t="s">
        <v>128</v>
      </c>
      <c r="G446" s="94" t="s">
        <v>129</v>
      </c>
      <c r="H446" s="454"/>
      <c r="I446" s="152" t="s">
        <v>127</v>
      </c>
      <c r="J446" s="152" t="s">
        <v>128</v>
      </c>
      <c r="K446" s="152" t="s">
        <v>129</v>
      </c>
      <c r="L446" s="455"/>
      <c r="M446" s="455"/>
      <c r="N446" s="448"/>
      <c r="O446" s="448"/>
      <c r="P446" s="94" t="s">
        <v>127</v>
      </c>
      <c r="Q446" s="94" t="s">
        <v>128</v>
      </c>
      <c r="R446" s="94" t="s">
        <v>129</v>
      </c>
      <c r="S446" s="94" t="s">
        <v>122</v>
      </c>
      <c r="T446" s="448"/>
      <c r="U446" s="94" t="s">
        <v>127</v>
      </c>
      <c r="V446" s="94" t="s">
        <v>128</v>
      </c>
      <c r="W446" s="94" t="s">
        <v>129</v>
      </c>
      <c r="X446" s="94" t="s">
        <v>122</v>
      </c>
      <c r="Y446" s="448"/>
      <c r="Z446" s="94" t="s">
        <v>127</v>
      </c>
      <c r="AA446" s="94" t="s">
        <v>128</v>
      </c>
      <c r="AB446" s="94" t="s">
        <v>129</v>
      </c>
      <c r="AC446" s="94" t="s">
        <v>122</v>
      </c>
      <c r="AD446" s="448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8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8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8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8"/>
    </row>
    <row r="447" spans="2:50" hidden="1">
      <c r="B447" s="456" t="s">
        <v>225</v>
      </c>
      <c r="C447" s="95">
        <f>C427</f>
        <v>1</v>
      </c>
      <c r="D447" s="95" t="s">
        <v>226</v>
      </c>
      <c r="E447" s="95">
        <v>19</v>
      </c>
      <c r="F447" s="95">
        <v>1500</v>
      </c>
      <c r="G447" s="177">
        <f t="shared" ref="G447:G451" si="476">F447/E447</f>
        <v>78.94736842105263</v>
      </c>
      <c r="H447" s="474">
        <f>AVERAGE(G447:G461)</f>
        <v>117.99535603715169</v>
      </c>
      <c r="I447" s="153">
        <f t="shared" ref="I447:I449" si="477">IFERROR(AVERAGE(P447,U447,Z447,AE447,AJ447,AO447,AT447),"")</f>
        <v>19</v>
      </c>
      <c r="J447" s="153">
        <f t="shared" ref="J447:J449" si="478">IFERROR(AVERAGE(Q447,V447,AA447,AF447,AK447,AP447,AU447),"")</f>
        <v>1433.4828009125729</v>
      </c>
      <c r="K447" s="154">
        <f t="shared" ref="K447:K449" si="479">IFERROR(AVERAGE(R447,W447,AB447,AG447,AL447,AQ447,AV447),"")</f>
        <v>75.4464632059249</v>
      </c>
      <c r="L447" s="473">
        <f>IFERROR(AVERAGE(K447:K461),"-")</f>
        <v>113.06689028107174</v>
      </c>
      <c r="M447" s="153">
        <f>IFERROR(RANK(K447, K447:K461),"")</f>
        <v>5</v>
      </c>
      <c r="N447" s="448"/>
      <c r="O447" s="448"/>
      <c r="P447" s="95">
        <v>19</v>
      </c>
      <c r="Q447" s="177">
        <v>1434.4285714285711</v>
      </c>
      <c r="R447" s="177">
        <f>IFERROR(Q447/P447,"")</f>
        <v>75.496240601503743</v>
      </c>
      <c r="S447" s="95">
        <f>IFERROR(RANK(R447, R447:R461),"")</f>
        <v>5</v>
      </c>
      <c r="T447" s="447">
        <f>AVERAGE(R447:R461)</f>
        <v>113.04696827061102</v>
      </c>
      <c r="U447" s="95">
        <v>19</v>
      </c>
      <c r="V447" s="177">
        <v>1437.818181818182</v>
      </c>
      <c r="W447" s="177">
        <f>IFERROR(V447/U447,"")</f>
        <v>75.674641148325364</v>
      </c>
      <c r="X447" s="95">
        <f>IFERROR(RANK(W447, W447:W461),"")</f>
        <v>5</v>
      </c>
      <c r="Y447" s="447">
        <f>AVERAGE(W447:W461)</f>
        <v>113.21355721582559</v>
      </c>
      <c r="Z447" s="95">
        <v>19</v>
      </c>
      <c r="AA447" s="177">
        <v>1436.1904761904764</v>
      </c>
      <c r="AB447" s="177">
        <f>IFERROR(AA447/Z447,"")</f>
        <v>75.588972431077707</v>
      </c>
      <c r="AC447" s="95">
        <f>IFERROR(RANK(AB447, AB447:AB461),"")</f>
        <v>5</v>
      </c>
      <c r="AD447" s="447">
        <f>AVERAGE(AB447:AB461)</f>
        <v>113.18385292274802</v>
      </c>
      <c r="AE447" s="95">
        <v>19</v>
      </c>
      <c r="AF447" s="177">
        <v>1432.5</v>
      </c>
      <c r="AG447" s="177">
        <f>IFERROR(AF447/AE447,"")</f>
        <v>75.39473684210526</v>
      </c>
      <c r="AH447" s="95">
        <f>IFERROR(RANK(AG447, AG447:AG461),"")</f>
        <v>5</v>
      </c>
      <c r="AI447" s="447">
        <f>AVERAGE(AG447:AG461)</f>
        <v>113.39305755086339</v>
      </c>
      <c r="AJ447" s="95">
        <v>19</v>
      </c>
      <c r="AK447" s="177">
        <v>1435.9663865546217</v>
      </c>
      <c r="AL447" s="177">
        <f>IFERROR(AK447/AJ447,"")</f>
        <v>75.577178239716929</v>
      </c>
      <c r="AM447" s="95">
        <f>IFERROR(RANK(AL447, AL447:AL461),"")</f>
        <v>5</v>
      </c>
      <c r="AN447" s="447">
        <f>AVERAGE(AL447:AL461)</f>
        <v>113.00610832058138</v>
      </c>
      <c r="AO447" s="95">
        <v>19</v>
      </c>
      <c r="AP447" s="177">
        <v>1429.387755102041</v>
      </c>
      <c r="AQ447" s="177">
        <f>IFERROR(AP447/AO447,"")</f>
        <v>75.230934479054781</v>
      </c>
      <c r="AR447" s="95">
        <f>IFERROR(RANK(AQ447, AQ447:AQ461),"")</f>
        <v>5</v>
      </c>
      <c r="AS447" s="447">
        <f>AVERAGE(AQ447:AQ461)</f>
        <v>112.99890144121954</v>
      </c>
      <c r="AT447" s="95">
        <v>19</v>
      </c>
      <c r="AU447" s="177">
        <v>1428.0882352941182</v>
      </c>
      <c r="AV447" s="177">
        <f>IFERROR(AU447/AT447,"")</f>
        <v>75.16253869969043</v>
      </c>
      <c r="AW447" s="95">
        <f>IFERROR(RANK(AV447, AV447:AV461),"")</f>
        <v>5</v>
      </c>
      <c r="AX447" s="447">
        <f>AVERAGE(AV447:AV461)</f>
        <v>112.62578624565317</v>
      </c>
    </row>
    <row r="448" spans="2:50" hidden="1">
      <c r="B448" s="456"/>
      <c r="C448" s="95">
        <f t="shared" ref="C448:C461" si="480">C428</f>
        <v>2</v>
      </c>
      <c r="D448" s="95" t="s">
        <v>227</v>
      </c>
      <c r="E448" s="95">
        <v>17</v>
      </c>
      <c r="F448" s="95">
        <v>1500</v>
      </c>
      <c r="G448" s="177">
        <f t="shared" si="476"/>
        <v>88.235294117647058</v>
      </c>
      <c r="H448" s="475"/>
      <c r="I448" s="153">
        <f t="shared" si="477"/>
        <v>17</v>
      </c>
      <c r="J448" s="153">
        <f t="shared" si="478"/>
        <v>1431.9256252964665</v>
      </c>
      <c r="K448" s="154">
        <f t="shared" si="479"/>
        <v>84.230919135086268</v>
      </c>
      <c r="L448" s="473"/>
      <c r="M448" s="153">
        <f>IFERROR(RANK(K448, K447:K461),"")</f>
        <v>4</v>
      </c>
      <c r="N448" s="448"/>
      <c r="O448" s="448"/>
      <c r="P448" s="95">
        <v>17</v>
      </c>
      <c r="Q448" s="177">
        <v>1431.4285714285713</v>
      </c>
      <c r="R448" s="177">
        <f t="shared" ref="R448:R461" si="481">IFERROR(Q448/P448,"")</f>
        <v>84.201680672268907</v>
      </c>
      <c r="S448" s="95">
        <f>IFERROR(RANK(R448, R447:R461),"")</f>
        <v>4</v>
      </c>
      <c r="T448" s="447"/>
      <c r="U448" s="95">
        <v>17</v>
      </c>
      <c r="V448" s="177">
        <v>1433.7037037037039</v>
      </c>
      <c r="W448" s="177">
        <f t="shared" ref="W448:W461" si="482">IFERROR(V448/U448,"")</f>
        <v>84.335511982570821</v>
      </c>
      <c r="X448" s="95">
        <f>IFERROR(RANK(W448, W447:W461),"")</f>
        <v>4</v>
      </c>
      <c r="Y448" s="447"/>
      <c r="Z448" s="95">
        <v>17</v>
      </c>
      <c r="AA448" s="177">
        <v>1432.7368421052627</v>
      </c>
      <c r="AB448" s="177">
        <f t="shared" ref="AB448:AB461" si="483">IFERROR(AA448/Z448,"")</f>
        <v>84.278637770897802</v>
      </c>
      <c r="AC448" s="95">
        <f>IFERROR(RANK(AB448, AB447:AB461),"")</f>
        <v>4</v>
      </c>
      <c r="AD448" s="447"/>
      <c r="AE448" s="95">
        <v>17</v>
      </c>
      <c r="AF448" s="177">
        <v>1437.8417266187048</v>
      </c>
      <c r="AG448" s="177">
        <f t="shared" ref="AG448:AG461" si="484">IFERROR(AF448/AE448,"")</f>
        <v>84.578925095217926</v>
      </c>
      <c r="AH448" s="95">
        <f>IFERROR(RANK(AG448, AG447:AG461),"")</f>
        <v>4</v>
      </c>
      <c r="AI448" s="447"/>
      <c r="AJ448" s="95">
        <v>17</v>
      </c>
      <c r="AK448" s="177">
        <v>1425.3191489361698</v>
      </c>
      <c r="AL448" s="177">
        <f t="shared" ref="AL448:AL461" si="485">IFERROR(AK448/AJ448,"")</f>
        <v>83.842302878598218</v>
      </c>
      <c r="AM448" s="95">
        <f>IFERROR(RANK(AL448, AL447:AL461),"")</f>
        <v>4</v>
      </c>
      <c r="AN448" s="447"/>
      <c r="AO448" s="95">
        <v>17</v>
      </c>
      <c r="AP448" s="177">
        <v>1432.9707112970714</v>
      </c>
      <c r="AQ448" s="177">
        <f t="shared" ref="AQ448:AQ461" si="486">IFERROR(AP448/AO448,"")</f>
        <v>84.292394782180665</v>
      </c>
      <c r="AR448" s="95">
        <f>IFERROR(RANK(AQ448, AQ447:AQ461),"")</f>
        <v>4</v>
      </c>
      <c r="AS448" s="447"/>
      <c r="AT448" s="95">
        <v>17</v>
      </c>
      <c r="AU448" s="177">
        <v>1429.4786729857822</v>
      </c>
      <c r="AV448" s="177">
        <f t="shared" ref="AV448:AV461" si="487">IFERROR(AU448/AT448,"")</f>
        <v>84.086980763869533</v>
      </c>
      <c r="AW448" s="95">
        <f>IFERROR(RANK(AV448, AV447:AV461),"")</f>
        <v>4</v>
      </c>
      <c r="AX448" s="447"/>
    </row>
    <row r="449" spans="2:50" hidden="1">
      <c r="B449" s="456"/>
      <c r="C449" s="95">
        <f t="shared" si="480"/>
        <v>3</v>
      </c>
      <c r="D449" s="95" t="s">
        <v>230</v>
      </c>
      <c r="E449" s="95">
        <v>17</v>
      </c>
      <c r="F449" s="95">
        <v>2000</v>
      </c>
      <c r="G449" s="177">
        <f t="shared" si="476"/>
        <v>117.64705882352941</v>
      </c>
      <c r="H449" s="475"/>
      <c r="I449" s="153">
        <f t="shared" si="477"/>
        <v>17</v>
      </c>
      <c r="J449" s="153">
        <f t="shared" si="478"/>
        <v>1928.9037748432706</v>
      </c>
      <c r="K449" s="154">
        <f t="shared" si="479"/>
        <v>113.46492793195708</v>
      </c>
      <c r="L449" s="473"/>
      <c r="M449" s="153">
        <f>IFERROR(RANK(K449, K447:K461),"")</f>
        <v>2</v>
      </c>
      <c r="N449" s="448"/>
      <c r="O449" s="448"/>
      <c r="P449" s="95">
        <v>17</v>
      </c>
      <c r="Q449" s="177">
        <v>1937.6470588235288</v>
      </c>
      <c r="R449" s="177">
        <f t="shared" si="481"/>
        <v>113.97923875432522</v>
      </c>
      <c r="S449" s="95">
        <f>IFERROR(RANK(R449, R447:R461),"")</f>
        <v>2</v>
      </c>
      <c r="T449" s="447"/>
      <c r="U449" s="95">
        <v>17</v>
      </c>
      <c r="V449" s="177">
        <v>1929.9999999999995</v>
      </c>
      <c r="W449" s="177">
        <f t="shared" si="482"/>
        <v>113.52941176470586</v>
      </c>
      <c r="X449" s="95">
        <f>IFERROR(RANK(W449, W447:W461),"")</f>
        <v>2</v>
      </c>
      <c r="Y449" s="447"/>
      <c r="Z449" s="95">
        <v>17</v>
      </c>
      <c r="AA449" s="177">
        <v>1930.799999999999</v>
      </c>
      <c r="AB449" s="177">
        <f t="shared" si="483"/>
        <v>113.57647058823524</v>
      </c>
      <c r="AC449" s="95">
        <f>IFERROR(RANK(AB449, AB447:AB461),"")</f>
        <v>3</v>
      </c>
      <c r="AD449" s="447"/>
      <c r="AE449" s="95">
        <v>17</v>
      </c>
      <c r="AF449" s="177">
        <v>1928.8888888888901</v>
      </c>
      <c r="AG449" s="177">
        <f t="shared" si="484"/>
        <v>113.46405228758177</v>
      </c>
      <c r="AH449" s="95">
        <f>IFERROR(RANK(AG449, AG447:AG461),"")</f>
        <v>2</v>
      </c>
      <c r="AI449" s="447"/>
      <c r="AJ449" s="95">
        <v>17</v>
      </c>
      <c r="AK449" s="177">
        <v>1942.8571428571424</v>
      </c>
      <c r="AL449" s="177">
        <f t="shared" si="485"/>
        <v>114.28571428571426</v>
      </c>
      <c r="AM449" s="95">
        <f>IFERROR(RANK(AL449, AL447:AL461),"")</f>
        <v>2</v>
      </c>
      <c r="AN449" s="447"/>
      <c r="AO449" s="95">
        <v>17</v>
      </c>
      <c r="AP449" s="177">
        <v>1913.333333333333</v>
      </c>
      <c r="AQ449" s="177">
        <f t="shared" si="486"/>
        <v>112.54901960784312</v>
      </c>
      <c r="AR449" s="95">
        <f>IFERROR(RANK(AQ449, AQ447:AQ461),"")</f>
        <v>3</v>
      </c>
      <c r="AS449" s="447"/>
      <c r="AT449" s="95">
        <v>17</v>
      </c>
      <c r="AU449" s="177">
        <v>1918.7999999999993</v>
      </c>
      <c r="AV449" s="177">
        <f t="shared" si="487"/>
        <v>112.87058823529408</v>
      </c>
      <c r="AW449" s="95">
        <f>IFERROR(RANK(AV449, AV447:AV461),"")</f>
        <v>2</v>
      </c>
      <c r="AX449" s="447"/>
    </row>
    <row r="450" spans="2:50" hidden="1">
      <c r="B450" s="456"/>
      <c r="C450" s="95">
        <f t="shared" si="480"/>
        <v>4</v>
      </c>
      <c r="D450" s="95" t="s">
        <v>231</v>
      </c>
      <c r="E450" s="95">
        <v>17</v>
      </c>
      <c r="F450" s="95">
        <v>2000</v>
      </c>
      <c r="G450" s="177">
        <f t="shared" si="476"/>
        <v>117.64705882352941</v>
      </c>
      <c r="H450" s="475"/>
      <c r="I450" s="153">
        <f>IFERROR(AVERAGE(P450,U450,Z450,AE450,AJ450,AO450,AT450),"")</f>
        <v>17</v>
      </c>
      <c r="J450" s="153">
        <f>IFERROR(AVERAGE(Q450,V450,AA450,AF450,AK450,AP450,AU450),"")</f>
        <v>1915.5550138064868</v>
      </c>
      <c r="K450" s="154">
        <f>IFERROR(AVERAGE(R450,W450,AB450,AG450,AL450,AQ450,AV450),"")</f>
        <v>112.67970669449925</v>
      </c>
      <c r="L450" s="473"/>
      <c r="M450" s="153">
        <f>IFERROR(RANK(K450, K447:K461),"")</f>
        <v>3</v>
      </c>
      <c r="N450" s="448"/>
      <c r="O450" s="448"/>
      <c r="P450" s="95">
        <v>17</v>
      </c>
      <c r="Q450" s="177">
        <v>1920</v>
      </c>
      <c r="R450" s="177">
        <f t="shared" si="481"/>
        <v>112.94117647058823</v>
      </c>
      <c r="S450" s="95">
        <f>IFERROR(RANK(R450, R447:R461),"")</f>
        <v>3</v>
      </c>
      <c r="T450" s="447"/>
      <c r="U450" s="95">
        <v>17</v>
      </c>
      <c r="V450" s="177">
        <v>1905.6521739130435</v>
      </c>
      <c r="W450" s="177">
        <f t="shared" si="482"/>
        <v>112.09718670076727</v>
      </c>
      <c r="X450" s="95">
        <f>IFERROR(RANK(W450, W447:W461),"")</f>
        <v>3</v>
      </c>
      <c r="Y450" s="447"/>
      <c r="Z450" s="95">
        <v>17</v>
      </c>
      <c r="AA450" s="177">
        <v>1931.9999999999998</v>
      </c>
      <c r="AB450" s="177">
        <f t="shared" si="483"/>
        <v>113.64705882352939</v>
      </c>
      <c r="AC450" s="95">
        <f>IFERROR(RANK(AB450, AB447:AB461),"")</f>
        <v>2</v>
      </c>
      <c r="AD450" s="447"/>
      <c r="AE450" s="95">
        <v>17</v>
      </c>
      <c r="AF450" s="177">
        <v>1922.000000000002</v>
      </c>
      <c r="AG450" s="177">
        <f t="shared" si="484"/>
        <v>113.05882352941188</v>
      </c>
      <c r="AH450" s="95">
        <f>IFERROR(RANK(AG450, AG447:AG461),"")</f>
        <v>3</v>
      </c>
      <c r="AI450" s="447"/>
      <c r="AJ450" s="95">
        <v>17</v>
      </c>
      <c r="AK450" s="177">
        <v>1902.1276595744666</v>
      </c>
      <c r="AL450" s="177">
        <f t="shared" si="485"/>
        <v>111.8898623279098</v>
      </c>
      <c r="AM450" s="95">
        <f>IFERROR(RANK(AL450, AL447:AL461),"")</f>
        <v>3</v>
      </c>
      <c r="AN450" s="447"/>
      <c r="AO450" s="95">
        <v>17</v>
      </c>
      <c r="AP450" s="177">
        <v>1922.1052631578962</v>
      </c>
      <c r="AQ450" s="177">
        <f t="shared" si="486"/>
        <v>113.06501547987625</v>
      </c>
      <c r="AR450" s="95">
        <f>IFERROR(RANK(AQ450, AQ447:AQ461),"")</f>
        <v>2</v>
      </c>
      <c r="AS450" s="447"/>
      <c r="AT450" s="95">
        <v>17</v>
      </c>
      <c r="AU450" s="177">
        <v>1905</v>
      </c>
      <c r="AV450" s="177">
        <f t="shared" si="487"/>
        <v>112.05882352941177</v>
      </c>
      <c r="AW450" s="95">
        <f>IFERROR(RANK(AV450, AV447:AV461),"")</f>
        <v>3</v>
      </c>
      <c r="AX450" s="447"/>
    </row>
    <row r="451" spans="2:50" hidden="1">
      <c r="B451" s="456"/>
      <c r="C451" s="95">
        <f t="shared" si="480"/>
        <v>5</v>
      </c>
      <c r="D451" s="95" t="s">
        <v>232</v>
      </c>
      <c r="E451" s="95">
        <v>8</v>
      </c>
      <c r="F451" s="95">
        <v>1500</v>
      </c>
      <c r="G451" s="177">
        <f t="shared" si="476"/>
        <v>187.5</v>
      </c>
      <c r="H451" s="475"/>
      <c r="I451" s="153">
        <f t="shared" ref="I451:I461" si="488">IFERROR(AVERAGE(P451,U451,Z451,AE451,AJ451,AO451,AT451),"")</f>
        <v>8</v>
      </c>
      <c r="J451" s="153">
        <f t="shared" ref="J451:J461" si="489">IFERROR(AVERAGE(Q451,V451,AA451,AF451,AK451,AP451,AU451),"")</f>
        <v>1436.0994755031295</v>
      </c>
      <c r="K451" s="154">
        <f t="shared" ref="K451:K461" si="490">IFERROR(AVERAGE(R451,W451,AB451,AG451,AL451,AQ451,AV451),"")</f>
        <v>179.51243443789119</v>
      </c>
      <c r="L451" s="473"/>
      <c r="M451" s="153">
        <f>IFERROR(RANK(K451, K447:K461),"")</f>
        <v>1</v>
      </c>
      <c r="N451" s="448"/>
      <c r="O451" s="448"/>
      <c r="P451" s="95">
        <v>8</v>
      </c>
      <c r="Q451" s="177">
        <v>1428.9320388349515</v>
      </c>
      <c r="R451" s="177">
        <f t="shared" si="481"/>
        <v>178.61650485436894</v>
      </c>
      <c r="S451" s="95">
        <f>IFERROR(RANK(R451, R447:R461),"")</f>
        <v>1</v>
      </c>
      <c r="T451" s="447"/>
      <c r="U451" s="95">
        <v>8</v>
      </c>
      <c r="V451" s="177">
        <v>1443.4482758620693</v>
      </c>
      <c r="W451" s="177">
        <f t="shared" si="482"/>
        <v>180.43103448275866</v>
      </c>
      <c r="X451" s="95">
        <f>IFERROR(RANK(W451, W447:W461),"")</f>
        <v>1</v>
      </c>
      <c r="Y451" s="447"/>
      <c r="Z451" s="95">
        <v>8</v>
      </c>
      <c r="AA451" s="177">
        <v>1430.6249999999998</v>
      </c>
      <c r="AB451" s="177">
        <f t="shared" si="483"/>
        <v>178.82812499999997</v>
      </c>
      <c r="AC451" s="95">
        <f>IFERROR(RANK(AB451, AB447:AB461),"")</f>
        <v>1</v>
      </c>
      <c r="AD451" s="447"/>
      <c r="AE451" s="95">
        <v>8</v>
      </c>
      <c r="AF451" s="177">
        <v>1443.7500000000007</v>
      </c>
      <c r="AG451" s="177">
        <f t="shared" si="484"/>
        <v>180.46875000000009</v>
      </c>
      <c r="AH451" s="95">
        <f>IFERROR(RANK(AG451, AG447:AG461),"")</f>
        <v>1</v>
      </c>
      <c r="AI451" s="447"/>
      <c r="AJ451" s="95">
        <v>8</v>
      </c>
      <c r="AK451" s="177">
        <v>1435.4838709677415</v>
      </c>
      <c r="AL451" s="177">
        <f t="shared" si="485"/>
        <v>179.43548387096769</v>
      </c>
      <c r="AM451" s="95">
        <f>IFERROR(RANK(AL451, AL447:AL461),"")</f>
        <v>1</v>
      </c>
      <c r="AN451" s="447"/>
      <c r="AO451" s="95">
        <v>8</v>
      </c>
      <c r="AP451" s="177">
        <v>1438.8571428571431</v>
      </c>
      <c r="AQ451" s="177">
        <f t="shared" si="486"/>
        <v>179.85714285714289</v>
      </c>
      <c r="AR451" s="95">
        <f>IFERROR(RANK(AQ451, AQ447:AQ461),"")</f>
        <v>1</v>
      </c>
      <c r="AS451" s="447"/>
      <c r="AT451" s="95">
        <v>8</v>
      </c>
      <c r="AU451" s="177">
        <v>1431.6</v>
      </c>
      <c r="AV451" s="177">
        <f t="shared" si="487"/>
        <v>178.95</v>
      </c>
      <c r="AW451" s="95">
        <f>IFERROR(RANK(AV451, AV447:AV461),"")</f>
        <v>1</v>
      </c>
      <c r="AX451" s="447"/>
    </row>
    <row r="452" spans="2:50" hidden="1">
      <c r="B452" s="456"/>
      <c r="C452" s="95">
        <f t="shared" si="480"/>
        <v>6</v>
      </c>
      <c r="D452" s="95"/>
      <c r="E452" s="95"/>
      <c r="F452" s="95"/>
      <c r="G452" s="177"/>
      <c r="H452" s="475"/>
      <c r="I452" s="153" t="str">
        <f t="shared" si="488"/>
        <v/>
      </c>
      <c r="J452" s="153" t="str">
        <f t="shared" si="489"/>
        <v/>
      </c>
      <c r="K452" s="154" t="str">
        <f t="shared" si="490"/>
        <v/>
      </c>
      <c r="L452" s="473"/>
      <c r="M452" s="153" t="str">
        <f>IFERROR(RANK(K452, K447:K461),"")</f>
        <v/>
      </c>
      <c r="N452" s="448"/>
      <c r="O452" s="448"/>
      <c r="P452" s="95"/>
      <c r="Q452" s="177"/>
      <c r="R452" s="177" t="str">
        <f t="shared" si="481"/>
        <v/>
      </c>
      <c r="S452" s="95" t="str">
        <f>IFERROR(RANK(R452, R447:R461),"")</f>
        <v/>
      </c>
      <c r="T452" s="447"/>
      <c r="U452" s="95"/>
      <c r="V452" s="177"/>
      <c r="W452" s="177" t="str">
        <f t="shared" si="482"/>
        <v/>
      </c>
      <c r="X452" s="95" t="str">
        <f>IFERROR(RANK(W452, W447:W461),"")</f>
        <v/>
      </c>
      <c r="Y452" s="447"/>
      <c r="Z452" s="95"/>
      <c r="AA452" s="177"/>
      <c r="AB452" s="177" t="str">
        <f t="shared" si="483"/>
        <v/>
      </c>
      <c r="AC452" s="95" t="str">
        <f>IFERROR(RANK(AB452, AB447:AB461),"")</f>
        <v/>
      </c>
      <c r="AD452" s="447"/>
      <c r="AE452" s="95"/>
      <c r="AF452" s="177"/>
      <c r="AG452" s="177" t="str">
        <f t="shared" si="484"/>
        <v/>
      </c>
      <c r="AH452" s="95" t="str">
        <f>IFERROR(RANK(AG452, AG447:AG461),"")</f>
        <v/>
      </c>
      <c r="AI452" s="447"/>
      <c r="AJ452" s="95"/>
      <c r="AK452" s="177"/>
      <c r="AL452" s="177" t="str">
        <f t="shared" si="485"/>
        <v/>
      </c>
      <c r="AM452" s="95" t="str">
        <f>IFERROR(RANK(AL452, AL447:AL461),"")</f>
        <v/>
      </c>
      <c r="AN452" s="447"/>
      <c r="AO452" s="95"/>
      <c r="AP452" s="177"/>
      <c r="AQ452" s="177" t="str">
        <f t="shared" si="486"/>
        <v/>
      </c>
      <c r="AR452" s="95" t="str">
        <f>IFERROR(RANK(AQ452, AQ447:AQ461),"")</f>
        <v/>
      </c>
      <c r="AS452" s="447"/>
      <c r="AT452" s="95"/>
      <c r="AU452" s="177"/>
      <c r="AV452" s="177" t="str">
        <f t="shared" si="487"/>
        <v/>
      </c>
      <c r="AW452" s="95" t="str">
        <f>IFERROR(RANK(AV452, AV447:AV461),"")</f>
        <v/>
      </c>
      <c r="AX452" s="447"/>
    </row>
    <row r="453" spans="2:50" hidden="1">
      <c r="B453" s="456"/>
      <c r="C453" s="95">
        <f t="shared" si="480"/>
        <v>7</v>
      </c>
      <c r="D453" s="95"/>
      <c r="E453" s="95"/>
      <c r="F453" s="95"/>
      <c r="G453" s="95"/>
      <c r="H453" s="475"/>
      <c r="I453" s="153" t="str">
        <f t="shared" si="488"/>
        <v/>
      </c>
      <c r="J453" s="153" t="str">
        <f t="shared" si="489"/>
        <v/>
      </c>
      <c r="K453" s="154" t="str">
        <f t="shared" si="490"/>
        <v/>
      </c>
      <c r="L453" s="473"/>
      <c r="M453" s="153" t="str">
        <f>IFERROR(RANK(K453, K447:K461),"")</f>
        <v/>
      </c>
      <c r="N453" s="448"/>
      <c r="O453" s="448"/>
      <c r="P453" s="95"/>
      <c r="Q453" s="177"/>
      <c r="R453" s="177" t="str">
        <f t="shared" si="481"/>
        <v/>
      </c>
      <c r="S453" s="95" t="str">
        <f>IFERROR(RANK(R453, R447:R461),"")</f>
        <v/>
      </c>
      <c r="T453" s="447"/>
      <c r="U453" s="95"/>
      <c r="V453" s="177"/>
      <c r="W453" s="177" t="str">
        <f t="shared" si="482"/>
        <v/>
      </c>
      <c r="X453" s="95" t="str">
        <f>IFERROR(RANK(W453, W447:W461),"")</f>
        <v/>
      </c>
      <c r="Y453" s="447"/>
      <c r="Z453" s="95"/>
      <c r="AA453" s="177"/>
      <c r="AB453" s="177" t="str">
        <f t="shared" si="483"/>
        <v/>
      </c>
      <c r="AC453" s="95" t="str">
        <f>IFERROR(RANK(AB453, AB447:AB461),"")</f>
        <v/>
      </c>
      <c r="AD453" s="447"/>
      <c r="AE453" s="95"/>
      <c r="AF453" s="177"/>
      <c r="AG453" s="177" t="str">
        <f t="shared" si="484"/>
        <v/>
      </c>
      <c r="AH453" s="95" t="str">
        <f>IFERROR(RANK(AG453, AG447:AG461),"")</f>
        <v/>
      </c>
      <c r="AI453" s="447"/>
      <c r="AJ453" s="95"/>
      <c r="AK453" s="177"/>
      <c r="AL453" s="177" t="str">
        <f t="shared" si="485"/>
        <v/>
      </c>
      <c r="AM453" s="95" t="str">
        <f>IFERROR(RANK(AL453, AL447:AL461),"")</f>
        <v/>
      </c>
      <c r="AN453" s="447"/>
      <c r="AO453" s="95"/>
      <c r="AP453" s="177"/>
      <c r="AQ453" s="177" t="str">
        <f t="shared" si="486"/>
        <v/>
      </c>
      <c r="AR453" s="95" t="str">
        <f>IFERROR(RANK(AQ453, AQ447:AQ461),"")</f>
        <v/>
      </c>
      <c r="AS453" s="447"/>
      <c r="AT453" s="95"/>
      <c r="AU453" s="177"/>
      <c r="AV453" s="177" t="str">
        <f t="shared" si="487"/>
        <v/>
      </c>
      <c r="AW453" s="95" t="str">
        <f>IFERROR(RANK(AV453, AV447:AV461),"")</f>
        <v/>
      </c>
      <c r="AX453" s="447"/>
    </row>
    <row r="454" spans="2:50" hidden="1">
      <c r="B454" s="456"/>
      <c r="C454" s="95">
        <f t="shared" si="480"/>
        <v>8</v>
      </c>
      <c r="D454" s="95"/>
      <c r="E454" s="95"/>
      <c r="F454" s="95"/>
      <c r="G454" s="95"/>
      <c r="H454" s="475"/>
      <c r="I454" s="153" t="str">
        <f t="shared" si="488"/>
        <v/>
      </c>
      <c r="J454" s="153" t="str">
        <f t="shared" si="489"/>
        <v/>
      </c>
      <c r="K454" s="154" t="str">
        <f t="shared" si="490"/>
        <v/>
      </c>
      <c r="L454" s="473"/>
      <c r="M454" s="153" t="str">
        <f>IFERROR(RANK(K454, K447:K461),"")</f>
        <v/>
      </c>
      <c r="N454" s="448"/>
      <c r="O454" s="448"/>
      <c r="P454" s="95"/>
      <c r="Q454" s="177"/>
      <c r="R454" s="177" t="str">
        <f t="shared" si="481"/>
        <v/>
      </c>
      <c r="S454" s="95" t="str">
        <f>IFERROR(RANK(R454, R447:R461),"")</f>
        <v/>
      </c>
      <c r="T454" s="447"/>
      <c r="U454" s="95"/>
      <c r="V454" s="177"/>
      <c r="W454" s="177" t="str">
        <f t="shared" si="482"/>
        <v/>
      </c>
      <c r="X454" s="95" t="str">
        <f>IFERROR(RANK(W454, W447:W461),"")</f>
        <v/>
      </c>
      <c r="Y454" s="447"/>
      <c r="Z454" s="95"/>
      <c r="AA454" s="177"/>
      <c r="AB454" s="177" t="str">
        <f t="shared" si="483"/>
        <v/>
      </c>
      <c r="AC454" s="95" t="str">
        <f>IFERROR(RANK(AB454, AB447:AB461),"")</f>
        <v/>
      </c>
      <c r="AD454" s="447"/>
      <c r="AE454" s="95"/>
      <c r="AF454" s="177"/>
      <c r="AG454" s="177" t="str">
        <f t="shared" si="484"/>
        <v/>
      </c>
      <c r="AH454" s="95" t="str">
        <f>IFERROR(RANK(AG454, AG447:AG461),"")</f>
        <v/>
      </c>
      <c r="AI454" s="447"/>
      <c r="AJ454" s="95"/>
      <c r="AK454" s="177"/>
      <c r="AL454" s="177" t="str">
        <f t="shared" si="485"/>
        <v/>
      </c>
      <c r="AM454" s="95" t="str">
        <f>IFERROR(RANK(AL454, AL447:AL461),"")</f>
        <v/>
      </c>
      <c r="AN454" s="447"/>
      <c r="AO454" s="95"/>
      <c r="AP454" s="177"/>
      <c r="AQ454" s="177" t="str">
        <f t="shared" si="486"/>
        <v/>
      </c>
      <c r="AR454" s="95" t="str">
        <f>IFERROR(RANK(AQ454, AQ447:AQ461),"")</f>
        <v/>
      </c>
      <c r="AS454" s="447"/>
      <c r="AT454" s="95"/>
      <c r="AU454" s="177"/>
      <c r="AV454" s="177" t="str">
        <f t="shared" si="487"/>
        <v/>
      </c>
      <c r="AW454" s="95" t="str">
        <f>IFERROR(RANK(AV454, AV447:AV461),"")</f>
        <v/>
      </c>
      <c r="AX454" s="447"/>
    </row>
    <row r="455" spans="2:50" hidden="1">
      <c r="B455" s="456"/>
      <c r="C455" s="95">
        <f t="shared" si="480"/>
        <v>9</v>
      </c>
      <c r="D455" s="95"/>
      <c r="E455" s="95"/>
      <c r="F455" s="95"/>
      <c r="G455" s="95"/>
      <c r="H455" s="475"/>
      <c r="I455" s="153" t="str">
        <f t="shared" si="488"/>
        <v/>
      </c>
      <c r="J455" s="153" t="str">
        <f t="shared" si="489"/>
        <v/>
      </c>
      <c r="K455" s="154" t="str">
        <f t="shared" si="490"/>
        <v/>
      </c>
      <c r="L455" s="473"/>
      <c r="M455" s="153" t="str">
        <f>IFERROR(RANK(K455, K447:K461),"")</f>
        <v/>
      </c>
      <c r="N455" s="448"/>
      <c r="O455" s="448"/>
      <c r="P455" s="95"/>
      <c r="Q455" s="177"/>
      <c r="R455" s="177" t="str">
        <f t="shared" si="481"/>
        <v/>
      </c>
      <c r="S455" s="95" t="str">
        <f>IFERROR(RANK(R455, R447:R461),"")</f>
        <v/>
      </c>
      <c r="T455" s="447"/>
      <c r="U455" s="95"/>
      <c r="V455" s="177"/>
      <c r="W455" s="177" t="str">
        <f t="shared" si="482"/>
        <v/>
      </c>
      <c r="X455" s="95" t="str">
        <f>IFERROR(RANK(W455, W447:W461),"")</f>
        <v/>
      </c>
      <c r="Y455" s="447"/>
      <c r="Z455" s="95"/>
      <c r="AA455" s="177"/>
      <c r="AB455" s="177" t="str">
        <f t="shared" si="483"/>
        <v/>
      </c>
      <c r="AC455" s="95" t="str">
        <f>IFERROR(RANK(AB455, AB447:AB461),"")</f>
        <v/>
      </c>
      <c r="AD455" s="447"/>
      <c r="AE455" s="95"/>
      <c r="AF455" s="177"/>
      <c r="AG455" s="177" t="str">
        <f t="shared" si="484"/>
        <v/>
      </c>
      <c r="AH455" s="95" t="str">
        <f>IFERROR(RANK(AG455, AG447:AG461),"")</f>
        <v/>
      </c>
      <c r="AI455" s="447"/>
      <c r="AJ455" s="95"/>
      <c r="AK455" s="177"/>
      <c r="AL455" s="177" t="str">
        <f t="shared" si="485"/>
        <v/>
      </c>
      <c r="AM455" s="95" t="str">
        <f>IFERROR(RANK(AL455, AL447:AL461),"")</f>
        <v/>
      </c>
      <c r="AN455" s="447"/>
      <c r="AO455" s="95"/>
      <c r="AP455" s="177"/>
      <c r="AQ455" s="177" t="str">
        <f t="shared" si="486"/>
        <v/>
      </c>
      <c r="AR455" s="95" t="str">
        <f>IFERROR(RANK(AQ455, AQ447:AQ461),"")</f>
        <v/>
      </c>
      <c r="AS455" s="447"/>
      <c r="AT455" s="95"/>
      <c r="AU455" s="177"/>
      <c r="AV455" s="177" t="str">
        <f t="shared" si="487"/>
        <v/>
      </c>
      <c r="AW455" s="95" t="str">
        <f>IFERROR(RANK(AV455, AV447:AV461),"")</f>
        <v/>
      </c>
      <c r="AX455" s="447"/>
    </row>
    <row r="456" spans="2:50" hidden="1">
      <c r="B456" s="456"/>
      <c r="C456" s="95">
        <f t="shared" si="480"/>
        <v>10</v>
      </c>
      <c r="D456" s="95"/>
      <c r="E456" s="95"/>
      <c r="F456" s="95"/>
      <c r="G456" s="95"/>
      <c r="H456" s="475"/>
      <c r="I456" s="153" t="str">
        <f t="shared" si="488"/>
        <v/>
      </c>
      <c r="J456" s="153" t="str">
        <f t="shared" si="489"/>
        <v/>
      </c>
      <c r="K456" s="154" t="str">
        <f t="shared" si="490"/>
        <v/>
      </c>
      <c r="L456" s="473"/>
      <c r="M456" s="153" t="str">
        <f>IFERROR(RANK(K456, K447:K461),"")</f>
        <v/>
      </c>
      <c r="N456" s="448"/>
      <c r="O456" s="448"/>
      <c r="P456" s="95"/>
      <c r="Q456" s="177"/>
      <c r="R456" s="177" t="str">
        <f t="shared" si="481"/>
        <v/>
      </c>
      <c r="S456" s="95" t="str">
        <f>IFERROR(RANK(R456, R447:R461),"")</f>
        <v/>
      </c>
      <c r="T456" s="447"/>
      <c r="U456" s="95"/>
      <c r="V456" s="177"/>
      <c r="W456" s="177" t="str">
        <f t="shared" si="482"/>
        <v/>
      </c>
      <c r="X456" s="95" t="str">
        <f>IFERROR(RANK(W456, W447:W461),"")</f>
        <v/>
      </c>
      <c r="Y456" s="447"/>
      <c r="Z456" s="95"/>
      <c r="AA456" s="177"/>
      <c r="AB456" s="177" t="str">
        <f t="shared" si="483"/>
        <v/>
      </c>
      <c r="AC456" s="95" t="str">
        <f>IFERROR(RANK(AB456, AB447:AB461),"")</f>
        <v/>
      </c>
      <c r="AD456" s="447"/>
      <c r="AE456" s="95"/>
      <c r="AF456" s="177"/>
      <c r="AG456" s="177" t="str">
        <f t="shared" si="484"/>
        <v/>
      </c>
      <c r="AH456" s="95" t="str">
        <f>IFERROR(RANK(AG456, AG447:AG461),"")</f>
        <v/>
      </c>
      <c r="AI456" s="447"/>
      <c r="AJ456" s="95"/>
      <c r="AK456" s="177"/>
      <c r="AL456" s="177" t="str">
        <f t="shared" si="485"/>
        <v/>
      </c>
      <c r="AM456" s="95" t="str">
        <f>IFERROR(RANK(AL456, AL447:AL461),"")</f>
        <v/>
      </c>
      <c r="AN456" s="447"/>
      <c r="AO456" s="95"/>
      <c r="AP456" s="177"/>
      <c r="AQ456" s="177" t="str">
        <f t="shared" si="486"/>
        <v/>
      </c>
      <c r="AR456" s="95" t="str">
        <f>IFERROR(RANK(AQ456, AQ447:AQ461),"")</f>
        <v/>
      </c>
      <c r="AS456" s="447"/>
      <c r="AT456" s="95"/>
      <c r="AU456" s="177"/>
      <c r="AV456" s="177" t="str">
        <f t="shared" si="487"/>
        <v/>
      </c>
      <c r="AW456" s="95" t="str">
        <f>IFERROR(RANK(AV456, AV447:AV461),"")</f>
        <v/>
      </c>
      <c r="AX456" s="447"/>
    </row>
    <row r="457" spans="2:50" hidden="1">
      <c r="B457" s="456"/>
      <c r="C457" s="95">
        <f t="shared" si="480"/>
        <v>11</v>
      </c>
      <c r="D457" s="95"/>
      <c r="E457" s="95"/>
      <c r="F457" s="95"/>
      <c r="G457" s="95"/>
      <c r="H457" s="475"/>
      <c r="I457" s="153" t="str">
        <f t="shared" si="488"/>
        <v/>
      </c>
      <c r="J457" s="153" t="str">
        <f t="shared" si="489"/>
        <v/>
      </c>
      <c r="K457" s="154" t="str">
        <f t="shared" si="490"/>
        <v/>
      </c>
      <c r="L457" s="473"/>
      <c r="M457" s="153" t="str">
        <f>IFERROR(RANK(K457, K447:K461),"")</f>
        <v/>
      </c>
      <c r="N457" s="448"/>
      <c r="O457" s="448"/>
      <c r="P457" s="95"/>
      <c r="Q457" s="177"/>
      <c r="R457" s="177" t="str">
        <f t="shared" si="481"/>
        <v/>
      </c>
      <c r="S457" s="95" t="str">
        <f>IFERROR(RANK(R457, R447:R461),"")</f>
        <v/>
      </c>
      <c r="T457" s="447"/>
      <c r="U457" s="95"/>
      <c r="V457" s="177"/>
      <c r="W457" s="177" t="str">
        <f t="shared" si="482"/>
        <v/>
      </c>
      <c r="X457" s="95" t="str">
        <f>IFERROR(RANK(W457, W447:W461),"")</f>
        <v/>
      </c>
      <c r="Y457" s="447"/>
      <c r="Z457" s="95"/>
      <c r="AA457" s="177"/>
      <c r="AB457" s="177" t="str">
        <f t="shared" si="483"/>
        <v/>
      </c>
      <c r="AC457" s="95" t="str">
        <f>IFERROR(RANK(AB457, AB447:AB461),"")</f>
        <v/>
      </c>
      <c r="AD457" s="447"/>
      <c r="AE457" s="95"/>
      <c r="AF457" s="177"/>
      <c r="AG457" s="177" t="str">
        <f t="shared" si="484"/>
        <v/>
      </c>
      <c r="AH457" s="95" t="str">
        <f>IFERROR(RANK(AG457, AG447:AG461),"")</f>
        <v/>
      </c>
      <c r="AI457" s="447"/>
      <c r="AJ457" s="95"/>
      <c r="AK457" s="177"/>
      <c r="AL457" s="177" t="str">
        <f t="shared" si="485"/>
        <v/>
      </c>
      <c r="AM457" s="95" t="str">
        <f>IFERROR(RANK(AL457, AL447:AL461),"")</f>
        <v/>
      </c>
      <c r="AN457" s="447"/>
      <c r="AO457" s="95"/>
      <c r="AP457" s="177"/>
      <c r="AQ457" s="177" t="str">
        <f t="shared" si="486"/>
        <v/>
      </c>
      <c r="AR457" s="95" t="str">
        <f>IFERROR(RANK(AQ457, AQ447:AQ461),"")</f>
        <v/>
      </c>
      <c r="AS457" s="447"/>
      <c r="AT457" s="95"/>
      <c r="AU457" s="177"/>
      <c r="AV457" s="177" t="str">
        <f t="shared" si="487"/>
        <v/>
      </c>
      <c r="AW457" s="95" t="str">
        <f>IFERROR(RANK(AV457, AV447:AV461),"")</f>
        <v/>
      </c>
      <c r="AX457" s="447"/>
    </row>
    <row r="458" spans="2:50" hidden="1">
      <c r="B458" s="456"/>
      <c r="C458" s="95">
        <f t="shared" si="480"/>
        <v>12</v>
      </c>
      <c r="D458" s="95"/>
      <c r="E458" s="95"/>
      <c r="F458" s="95"/>
      <c r="G458" s="95"/>
      <c r="H458" s="475"/>
      <c r="I458" s="153" t="str">
        <f t="shared" si="488"/>
        <v/>
      </c>
      <c r="J458" s="153" t="str">
        <f t="shared" si="489"/>
        <v/>
      </c>
      <c r="K458" s="154" t="str">
        <f t="shared" si="490"/>
        <v/>
      </c>
      <c r="L458" s="473"/>
      <c r="M458" s="153" t="str">
        <f>IFERROR(RANK(K458, K447:K461),"")</f>
        <v/>
      </c>
      <c r="N458" s="448"/>
      <c r="O458" s="448"/>
      <c r="P458" s="95"/>
      <c r="Q458" s="177"/>
      <c r="R458" s="177" t="str">
        <f t="shared" si="481"/>
        <v/>
      </c>
      <c r="S458" s="95" t="str">
        <f>IFERROR(RANK(R458, R447:R461),"")</f>
        <v/>
      </c>
      <c r="T458" s="447"/>
      <c r="U458" s="95"/>
      <c r="V458" s="177"/>
      <c r="W458" s="177" t="str">
        <f t="shared" si="482"/>
        <v/>
      </c>
      <c r="X458" s="95" t="str">
        <f>IFERROR(RANK(W458, W447:W461),"")</f>
        <v/>
      </c>
      <c r="Y458" s="447"/>
      <c r="Z458" s="95"/>
      <c r="AA458" s="177"/>
      <c r="AB458" s="177" t="str">
        <f t="shared" si="483"/>
        <v/>
      </c>
      <c r="AC458" s="95" t="str">
        <f>IFERROR(RANK(AB458, AB447:AB461),"")</f>
        <v/>
      </c>
      <c r="AD458" s="447"/>
      <c r="AE458" s="95"/>
      <c r="AF458" s="177"/>
      <c r="AG458" s="177" t="str">
        <f t="shared" si="484"/>
        <v/>
      </c>
      <c r="AH458" s="95" t="str">
        <f>IFERROR(RANK(AG458, AG447:AG461),"")</f>
        <v/>
      </c>
      <c r="AI458" s="447"/>
      <c r="AJ458" s="95"/>
      <c r="AK458" s="177"/>
      <c r="AL458" s="177" t="str">
        <f t="shared" si="485"/>
        <v/>
      </c>
      <c r="AM458" s="95" t="str">
        <f>IFERROR(RANK(AL458, AL447:AL461),"")</f>
        <v/>
      </c>
      <c r="AN458" s="447"/>
      <c r="AO458" s="95"/>
      <c r="AP458" s="177"/>
      <c r="AQ458" s="177" t="str">
        <f t="shared" si="486"/>
        <v/>
      </c>
      <c r="AR458" s="95" t="str">
        <f>IFERROR(RANK(AQ458, AQ447:AQ461),"")</f>
        <v/>
      </c>
      <c r="AS458" s="447"/>
      <c r="AT458" s="95"/>
      <c r="AU458" s="177"/>
      <c r="AV458" s="177" t="str">
        <f t="shared" si="487"/>
        <v/>
      </c>
      <c r="AW458" s="95" t="str">
        <f>IFERROR(RANK(AV458, AV447:AV461),"")</f>
        <v/>
      </c>
      <c r="AX458" s="447"/>
    </row>
    <row r="459" spans="2:50" hidden="1">
      <c r="B459" s="456"/>
      <c r="C459" s="95">
        <f t="shared" si="480"/>
        <v>13</v>
      </c>
      <c r="D459" s="95"/>
      <c r="E459" s="95"/>
      <c r="F459" s="95"/>
      <c r="G459" s="95"/>
      <c r="H459" s="475"/>
      <c r="I459" s="153" t="str">
        <f t="shared" si="488"/>
        <v/>
      </c>
      <c r="J459" s="153" t="str">
        <f t="shared" si="489"/>
        <v/>
      </c>
      <c r="K459" s="154" t="str">
        <f t="shared" si="490"/>
        <v/>
      </c>
      <c r="L459" s="473"/>
      <c r="M459" s="153" t="str">
        <f>IFERROR(RANK(K459, K447:K461),"")</f>
        <v/>
      </c>
      <c r="N459" s="448"/>
      <c r="O459" s="448"/>
      <c r="P459" s="95"/>
      <c r="Q459" s="177"/>
      <c r="R459" s="177" t="str">
        <f t="shared" si="481"/>
        <v/>
      </c>
      <c r="S459" s="95" t="str">
        <f>IFERROR(RANK(R459, R447:R461),"")</f>
        <v/>
      </c>
      <c r="T459" s="447"/>
      <c r="U459" s="95"/>
      <c r="V459" s="177"/>
      <c r="W459" s="177" t="str">
        <f t="shared" si="482"/>
        <v/>
      </c>
      <c r="X459" s="95" t="str">
        <f>IFERROR(RANK(W459, W447:W461),"")</f>
        <v/>
      </c>
      <c r="Y459" s="447"/>
      <c r="Z459" s="95"/>
      <c r="AA459" s="177"/>
      <c r="AB459" s="177" t="str">
        <f t="shared" si="483"/>
        <v/>
      </c>
      <c r="AC459" s="95" t="str">
        <f>IFERROR(RANK(AB459, AB447:AB461),"")</f>
        <v/>
      </c>
      <c r="AD459" s="447"/>
      <c r="AE459" s="95"/>
      <c r="AF459" s="177"/>
      <c r="AG459" s="177" t="str">
        <f t="shared" si="484"/>
        <v/>
      </c>
      <c r="AH459" s="95" t="str">
        <f>IFERROR(RANK(AG459, AG447:AG461),"")</f>
        <v/>
      </c>
      <c r="AI459" s="447"/>
      <c r="AJ459" s="95"/>
      <c r="AK459" s="177"/>
      <c r="AL459" s="177" t="str">
        <f t="shared" si="485"/>
        <v/>
      </c>
      <c r="AM459" s="95" t="str">
        <f>IFERROR(RANK(AL459, AL447:AL461),"")</f>
        <v/>
      </c>
      <c r="AN459" s="447"/>
      <c r="AO459" s="95"/>
      <c r="AP459" s="177"/>
      <c r="AQ459" s="177" t="str">
        <f t="shared" si="486"/>
        <v/>
      </c>
      <c r="AR459" s="95" t="str">
        <f>IFERROR(RANK(AQ459, AQ447:AQ461),"")</f>
        <v/>
      </c>
      <c r="AS459" s="447"/>
      <c r="AT459" s="95"/>
      <c r="AU459" s="177"/>
      <c r="AV459" s="177" t="str">
        <f t="shared" si="487"/>
        <v/>
      </c>
      <c r="AW459" s="95" t="str">
        <f>IFERROR(RANK(AV459, AV447:AV461),"")</f>
        <v/>
      </c>
      <c r="AX459" s="447"/>
    </row>
    <row r="460" spans="2:50" hidden="1">
      <c r="B460" s="456"/>
      <c r="C460" s="95">
        <f t="shared" si="480"/>
        <v>14</v>
      </c>
      <c r="D460" s="95"/>
      <c r="E460" s="95"/>
      <c r="F460" s="95"/>
      <c r="G460" s="95"/>
      <c r="H460" s="475"/>
      <c r="I460" s="153" t="str">
        <f t="shared" si="488"/>
        <v/>
      </c>
      <c r="J460" s="153" t="str">
        <f t="shared" si="489"/>
        <v/>
      </c>
      <c r="K460" s="154" t="str">
        <f t="shared" si="490"/>
        <v/>
      </c>
      <c r="L460" s="473"/>
      <c r="M460" s="153" t="str">
        <f>IFERROR(RANK(K460, K447:K461),"")</f>
        <v/>
      </c>
      <c r="N460" s="448"/>
      <c r="O460" s="448"/>
      <c r="P460" s="95"/>
      <c r="Q460" s="177"/>
      <c r="R460" s="177" t="str">
        <f t="shared" si="481"/>
        <v/>
      </c>
      <c r="S460" s="95" t="str">
        <f>IFERROR(RANK(R460, R447:R461),"")</f>
        <v/>
      </c>
      <c r="T460" s="447"/>
      <c r="U460" s="95"/>
      <c r="V460" s="177"/>
      <c r="W460" s="177" t="str">
        <f t="shared" si="482"/>
        <v/>
      </c>
      <c r="X460" s="95" t="str">
        <f>IFERROR(RANK(W460, W447:W461),"")</f>
        <v/>
      </c>
      <c r="Y460" s="447"/>
      <c r="Z460" s="95"/>
      <c r="AA460" s="177"/>
      <c r="AB460" s="177" t="str">
        <f t="shared" si="483"/>
        <v/>
      </c>
      <c r="AC460" s="95" t="str">
        <f>IFERROR(RANK(AB460, AB447:AB461),"")</f>
        <v/>
      </c>
      <c r="AD460" s="447"/>
      <c r="AE460" s="95"/>
      <c r="AF460" s="177"/>
      <c r="AG460" s="177" t="str">
        <f t="shared" si="484"/>
        <v/>
      </c>
      <c r="AH460" s="95" t="str">
        <f>IFERROR(RANK(AG460, AG447:AG461),"")</f>
        <v/>
      </c>
      <c r="AI460" s="447"/>
      <c r="AJ460" s="95"/>
      <c r="AK460" s="177"/>
      <c r="AL460" s="177" t="str">
        <f t="shared" si="485"/>
        <v/>
      </c>
      <c r="AM460" s="95" t="str">
        <f>IFERROR(RANK(AL460, AL447:AL461),"")</f>
        <v/>
      </c>
      <c r="AN460" s="447"/>
      <c r="AO460" s="95"/>
      <c r="AP460" s="177"/>
      <c r="AQ460" s="177" t="str">
        <f t="shared" si="486"/>
        <v/>
      </c>
      <c r="AR460" s="95" t="str">
        <f>IFERROR(RANK(AQ460, AQ447:AQ461),"")</f>
        <v/>
      </c>
      <c r="AS460" s="447"/>
      <c r="AT460" s="95"/>
      <c r="AU460" s="177"/>
      <c r="AV460" s="177" t="str">
        <f t="shared" si="487"/>
        <v/>
      </c>
      <c r="AW460" s="95" t="str">
        <f>IFERROR(RANK(AV460, AV447:AV461),"")</f>
        <v/>
      </c>
      <c r="AX460" s="447"/>
    </row>
    <row r="461" spans="2:50" hidden="1">
      <c r="B461" s="456"/>
      <c r="C461" s="95">
        <f t="shared" si="480"/>
        <v>15</v>
      </c>
      <c r="D461" s="95"/>
      <c r="E461" s="95"/>
      <c r="F461" s="95"/>
      <c r="G461" s="95"/>
      <c r="H461" s="476"/>
      <c r="I461" s="153" t="str">
        <f t="shared" si="488"/>
        <v/>
      </c>
      <c r="J461" s="153" t="str">
        <f t="shared" si="489"/>
        <v/>
      </c>
      <c r="K461" s="154" t="str">
        <f t="shared" si="490"/>
        <v/>
      </c>
      <c r="L461" s="473"/>
      <c r="M461" s="153" t="str">
        <f>IFERROR(RANK(K461, K447:K461),"")</f>
        <v/>
      </c>
      <c r="N461" s="448"/>
      <c r="O461" s="448"/>
      <c r="P461" s="95"/>
      <c r="Q461" s="177"/>
      <c r="R461" s="177" t="str">
        <f t="shared" si="481"/>
        <v/>
      </c>
      <c r="S461" s="95" t="str">
        <f>IFERROR(RANK(R461, R447:R461),"")</f>
        <v/>
      </c>
      <c r="T461" s="447"/>
      <c r="U461" s="95"/>
      <c r="V461" s="177"/>
      <c r="W461" s="177" t="str">
        <f t="shared" si="482"/>
        <v/>
      </c>
      <c r="X461" s="95" t="str">
        <f>IFERROR(RANK(W461, W447:W461),"")</f>
        <v/>
      </c>
      <c r="Y461" s="447"/>
      <c r="Z461" s="95"/>
      <c r="AA461" s="177"/>
      <c r="AB461" s="177" t="str">
        <f t="shared" si="483"/>
        <v/>
      </c>
      <c r="AC461" s="95" t="str">
        <f>IFERROR(RANK(AB461, AB447:AB461),"")</f>
        <v/>
      </c>
      <c r="AD461" s="447"/>
      <c r="AE461" s="95"/>
      <c r="AF461" s="177"/>
      <c r="AG461" s="177" t="str">
        <f t="shared" si="484"/>
        <v/>
      </c>
      <c r="AH461" s="95" t="str">
        <f>IFERROR(RANK(AG461, AG447:AG461),"")</f>
        <v/>
      </c>
      <c r="AI461" s="447"/>
      <c r="AJ461" s="95"/>
      <c r="AK461" s="177"/>
      <c r="AL461" s="177" t="str">
        <f t="shared" si="485"/>
        <v/>
      </c>
      <c r="AM461" s="95" t="str">
        <f>IFERROR(RANK(AL461, AL447:AL461),"")</f>
        <v/>
      </c>
      <c r="AN461" s="447"/>
      <c r="AO461" s="95"/>
      <c r="AP461" s="177"/>
      <c r="AQ461" s="177" t="str">
        <f t="shared" si="486"/>
        <v/>
      </c>
      <c r="AR461" s="95" t="str">
        <f>IFERROR(RANK(AQ461, AQ447:AQ461),"")</f>
        <v/>
      </c>
      <c r="AS461" s="447"/>
      <c r="AT461" s="95"/>
      <c r="AU461" s="177"/>
      <c r="AV461" s="177" t="str">
        <f t="shared" si="487"/>
        <v/>
      </c>
      <c r="AW461" s="95" t="str">
        <f>IFERROR(RANK(AV461, AV447:AV461),"")</f>
        <v/>
      </c>
      <c r="AX461" s="447"/>
    </row>
    <row r="462" spans="2:50" ht="15.6" hidden="1">
      <c r="B462" s="460" t="s">
        <v>115</v>
      </c>
      <c r="C462" s="461"/>
      <c r="D462" s="461"/>
      <c r="E462" s="461"/>
      <c r="F462" s="461"/>
      <c r="G462" s="461"/>
      <c r="H462" s="461"/>
      <c r="I462" s="150"/>
      <c r="J462" s="150"/>
      <c r="K462" s="150"/>
      <c r="L462" s="150"/>
      <c r="M462" s="150"/>
      <c r="N462" s="448" t="s">
        <v>116</v>
      </c>
      <c r="O462" s="463" t="s">
        <v>63</v>
      </c>
      <c r="P462" s="465">
        <f>AT442+1</f>
        <v>46028</v>
      </c>
      <c r="Q462" s="456"/>
      <c r="R462" s="456"/>
      <c r="S462" s="456"/>
      <c r="T462" s="456"/>
      <c r="U462" s="465">
        <f>P462+1</f>
        <v>46029</v>
      </c>
      <c r="V462" s="456"/>
      <c r="W462" s="456"/>
      <c r="X462" s="456"/>
      <c r="Y462" s="456"/>
      <c r="Z462" s="465">
        <f>U462+1</f>
        <v>46030</v>
      </c>
      <c r="AA462" s="456"/>
      <c r="AB462" s="456"/>
      <c r="AC462" s="456"/>
      <c r="AD462" s="456"/>
      <c r="AE462" s="465">
        <f>Z462+1</f>
        <v>46031</v>
      </c>
      <c r="AF462" s="456"/>
      <c r="AG462" s="456"/>
      <c r="AH462" s="456"/>
      <c r="AI462" s="456"/>
      <c r="AJ462" s="465">
        <f>AE462+1</f>
        <v>46032</v>
      </c>
      <c r="AK462" s="456"/>
      <c r="AL462" s="456"/>
      <c r="AM462" s="456"/>
      <c r="AN462" s="456"/>
      <c r="AO462" s="465">
        <f>AJ462+1</f>
        <v>46033</v>
      </c>
      <c r="AP462" s="456"/>
      <c r="AQ462" s="456"/>
      <c r="AR462" s="456"/>
      <c r="AS462" s="456"/>
      <c r="AT462" s="465">
        <f>AO462+1</f>
        <v>46034</v>
      </c>
      <c r="AU462" s="456"/>
      <c r="AV462" s="456"/>
      <c r="AW462" s="456"/>
      <c r="AX462" s="456"/>
    </row>
    <row r="463" spans="2:50" ht="15.6" hidden="1">
      <c r="B463" s="462"/>
      <c r="C463" s="462"/>
      <c r="D463" s="462"/>
      <c r="E463" s="462"/>
      <c r="F463" s="462"/>
      <c r="G463" s="462"/>
      <c r="H463" s="462"/>
      <c r="I463" s="150"/>
      <c r="J463" s="150"/>
      <c r="K463" s="150"/>
      <c r="L463" s="150"/>
      <c r="M463" s="150"/>
      <c r="N463" s="448"/>
      <c r="O463" s="464"/>
      <c r="P463" s="465" t="s">
        <v>77</v>
      </c>
      <c r="Q463" s="456"/>
      <c r="R463" s="456"/>
      <c r="S463" s="456"/>
      <c r="T463" s="456"/>
      <c r="U463" s="465" t="s">
        <v>78</v>
      </c>
      <c r="V463" s="456"/>
      <c r="W463" s="456"/>
      <c r="X463" s="456"/>
      <c r="Y463" s="456"/>
      <c r="Z463" s="465" t="s">
        <v>79</v>
      </c>
      <c r="AA463" s="456"/>
      <c r="AB463" s="456"/>
      <c r="AC463" s="456"/>
      <c r="AD463" s="456"/>
      <c r="AE463" s="465" t="s">
        <v>74</v>
      </c>
      <c r="AF463" s="456"/>
      <c r="AG463" s="456"/>
      <c r="AH463" s="456"/>
      <c r="AI463" s="456"/>
      <c r="AJ463" s="465" t="s">
        <v>75</v>
      </c>
      <c r="AK463" s="456"/>
      <c r="AL463" s="456"/>
      <c r="AM463" s="456"/>
      <c r="AN463" s="456"/>
      <c r="AO463" s="465" t="s">
        <v>70</v>
      </c>
      <c r="AP463" s="456"/>
      <c r="AQ463" s="456"/>
      <c r="AR463" s="456"/>
      <c r="AS463" s="456"/>
      <c r="AT463" s="465" t="s">
        <v>76</v>
      </c>
      <c r="AU463" s="456"/>
      <c r="AV463" s="456"/>
      <c r="AW463" s="456"/>
      <c r="AX463" s="456"/>
    </row>
    <row r="464" spans="2:50" hidden="1">
      <c r="B464" s="448" t="s">
        <v>117</v>
      </c>
      <c r="C464" s="448" t="s">
        <v>118</v>
      </c>
      <c r="D464" s="448"/>
      <c r="E464" s="448" t="s">
        <v>119</v>
      </c>
      <c r="F464" s="448"/>
      <c r="G464" s="448"/>
      <c r="H464" s="452" t="s">
        <v>120</v>
      </c>
      <c r="I464" s="455" t="s">
        <v>121</v>
      </c>
      <c r="J464" s="455"/>
      <c r="K464" s="455"/>
      <c r="L464" s="455" t="s">
        <v>120</v>
      </c>
      <c r="M464" s="455" t="s">
        <v>122</v>
      </c>
      <c r="N464" s="448"/>
      <c r="O464" s="448" t="s">
        <v>123</v>
      </c>
      <c r="P464" s="449" t="s">
        <v>124</v>
      </c>
      <c r="Q464" s="450"/>
      <c r="R464" s="450"/>
      <c r="S464" s="451"/>
      <c r="T464" s="448" t="s">
        <v>120</v>
      </c>
      <c r="U464" s="449" t="s">
        <v>124</v>
      </c>
      <c r="V464" s="450"/>
      <c r="W464" s="450"/>
      <c r="X464" s="451"/>
      <c r="Y464" s="448" t="s">
        <v>120</v>
      </c>
      <c r="Z464" s="449" t="s">
        <v>124</v>
      </c>
      <c r="AA464" s="450"/>
      <c r="AB464" s="450"/>
      <c r="AC464" s="451"/>
      <c r="AD464" s="448" t="s">
        <v>120</v>
      </c>
      <c r="AE464" s="449" t="s">
        <v>124</v>
      </c>
      <c r="AF464" s="450"/>
      <c r="AG464" s="450"/>
      <c r="AH464" s="451"/>
      <c r="AI464" s="448" t="s">
        <v>120</v>
      </c>
      <c r="AJ464" s="449" t="s">
        <v>124</v>
      </c>
      <c r="AK464" s="450"/>
      <c r="AL464" s="450"/>
      <c r="AM464" s="451"/>
      <c r="AN464" s="448" t="s">
        <v>120</v>
      </c>
      <c r="AO464" s="449" t="s">
        <v>124</v>
      </c>
      <c r="AP464" s="450"/>
      <c r="AQ464" s="450"/>
      <c r="AR464" s="451"/>
      <c r="AS464" s="448" t="s">
        <v>120</v>
      </c>
      <c r="AT464" s="449" t="s">
        <v>124</v>
      </c>
      <c r="AU464" s="450"/>
      <c r="AV464" s="450"/>
      <c r="AW464" s="451"/>
      <c r="AX464" s="448" t="s">
        <v>120</v>
      </c>
    </row>
    <row r="465" spans="2:50" hidden="1">
      <c r="B465" s="448"/>
      <c r="C465" s="448"/>
      <c r="D465" s="448"/>
      <c r="E465" s="448" t="s">
        <v>125</v>
      </c>
      <c r="F465" s="448"/>
      <c r="G465" s="448"/>
      <c r="H465" s="453"/>
      <c r="I465" s="455" t="s">
        <v>125</v>
      </c>
      <c r="J465" s="455"/>
      <c r="K465" s="455"/>
      <c r="L465" s="455"/>
      <c r="M465" s="455"/>
      <c r="N465" s="448"/>
      <c r="O465" s="448"/>
      <c r="P465" s="449" t="s">
        <v>126</v>
      </c>
      <c r="Q465" s="450"/>
      <c r="R465" s="450"/>
      <c r="S465" s="451"/>
      <c r="T465" s="448"/>
      <c r="U465" s="449" t="s">
        <v>126</v>
      </c>
      <c r="V465" s="450"/>
      <c r="W465" s="450"/>
      <c r="X465" s="451"/>
      <c r="Y465" s="448"/>
      <c r="Z465" s="449" t="s">
        <v>126</v>
      </c>
      <c r="AA465" s="450"/>
      <c r="AB465" s="450"/>
      <c r="AC465" s="451"/>
      <c r="AD465" s="448"/>
      <c r="AE465" s="449" t="s">
        <v>126</v>
      </c>
      <c r="AF465" s="450"/>
      <c r="AG465" s="450"/>
      <c r="AH465" s="451"/>
      <c r="AI465" s="448"/>
      <c r="AJ465" s="449" t="s">
        <v>126</v>
      </c>
      <c r="AK465" s="450"/>
      <c r="AL465" s="450"/>
      <c r="AM465" s="451"/>
      <c r="AN465" s="448"/>
      <c r="AO465" s="449" t="s">
        <v>126</v>
      </c>
      <c r="AP465" s="450"/>
      <c r="AQ465" s="450"/>
      <c r="AR465" s="451"/>
      <c r="AS465" s="448"/>
      <c r="AT465" s="449" t="s">
        <v>126</v>
      </c>
      <c r="AU465" s="450"/>
      <c r="AV465" s="450"/>
      <c r="AW465" s="451"/>
      <c r="AX465" s="448"/>
    </row>
    <row r="466" spans="2:50" hidden="1">
      <c r="B466" s="448"/>
      <c r="C466" s="448"/>
      <c r="D466" s="448"/>
      <c r="E466" s="94" t="s">
        <v>127</v>
      </c>
      <c r="F466" s="94" t="s">
        <v>128</v>
      </c>
      <c r="G466" s="94" t="s">
        <v>129</v>
      </c>
      <c r="H466" s="454"/>
      <c r="I466" s="152" t="s">
        <v>127</v>
      </c>
      <c r="J466" s="152" t="s">
        <v>128</v>
      </c>
      <c r="K466" s="152" t="s">
        <v>129</v>
      </c>
      <c r="L466" s="455"/>
      <c r="M466" s="455"/>
      <c r="N466" s="448"/>
      <c r="O466" s="448"/>
      <c r="P466" s="94" t="s">
        <v>127</v>
      </c>
      <c r="Q466" s="94" t="s">
        <v>128</v>
      </c>
      <c r="R466" s="94" t="s">
        <v>129</v>
      </c>
      <c r="S466" s="94" t="s">
        <v>122</v>
      </c>
      <c r="T466" s="448"/>
      <c r="U466" s="94" t="s">
        <v>127</v>
      </c>
      <c r="V466" s="94" t="s">
        <v>128</v>
      </c>
      <c r="W466" s="94" t="s">
        <v>129</v>
      </c>
      <c r="X466" s="94" t="s">
        <v>122</v>
      </c>
      <c r="Y466" s="448"/>
      <c r="Z466" s="94" t="s">
        <v>127</v>
      </c>
      <c r="AA466" s="94" t="s">
        <v>128</v>
      </c>
      <c r="AB466" s="94" t="s">
        <v>129</v>
      </c>
      <c r="AC466" s="94" t="s">
        <v>122</v>
      </c>
      <c r="AD466" s="448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8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8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8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8"/>
    </row>
    <row r="467" spans="2:50" hidden="1">
      <c r="B467" s="456" t="s">
        <v>225</v>
      </c>
      <c r="C467" s="95">
        <f>C447</f>
        <v>1</v>
      </c>
      <c r="D467" s="95" t="s">
        <v>226</v>
      </c>
      <c r="E467" s="95">
        <v>19</v>
      </c>
      <c r="F467" s="95">
        <v>1500</v>
      </c>
      <c r="G467" s="177">
        <f t="shared" ref="G467:G472" si="491">F467/E467</f>
        <v>78.94736842105263</v>
      </c>
      <c r="H467" s="474">
        <f>AVERAGE(G467:G481)</f>
        <v>123.32946336429308</v>
      </c>
      <c r="I467" s="153">
        <f t="shared" ref="I467:I469" si="492">IFERROR(AVERAGE(P467,U467,Z467,AE467,AJ467,AO467,AT467),"")</f>
        <v>19</v>
      </c>
      <c r="J467" s="153">
        <f t="shared" ref="J467:J469" si="493">IFERROR(AVERAGE(Q467,V467,AA467,AF467,AK467,AP467,AU467),"")</f>
        <v>1434.8584416987298</v>
      </c>
      <c r="K467" s="154">
        <f t="shared" ref="K467:K469" si="494">IFERROR(AVERAGE(R467,W467,AB467,AG467,AL467,AQ467,AV467),"")</f>
        <v>75.518865352564731</v>
      </c>
      <c r="L467" s="473">
        <f>IFERROR(AVERAGE(K467:K481),"-")</f>
        <v>118.09194619616004</v>
      </c>
      <c r="M467" s="153">
        <f>IFERROR(RANK(K467, K467:K481),"")</f>
        <v>6</v>
      </c>
      <c r="N467" s="448"/>
      <c r="O467" s="448"/>
      <c r="P467" s="95">
        <v>19</v>
      </c>
      <c r="Q467" s="177">
        <v>1433</v>
      </c>
      <c r="R467" s="177">
        <f>IFERROR(Q467/P467,"")</f>
        <v>75.421052631578945</v>
      </c>
      <c r="S467" s="95">
        <f>IFERROR(RANK(R467, R467:R481),"")</f>
        <v>6</v>
      </c>
      <c r="T467" s="447">
        <f>AVERAGE(R467:R481)</f>
        <v>117.66637908421387</v>
      </c>
      <c r="U467" s="95">
        <v>19</v>
      </c>
      <c r="V467" s="177">
        <v>1434.3589743589739</v>
      </c>
      <c r="W467" s="177">
        <f>IFERROR(V467/U467,"")</f>
        <v>75.492577597840736</v>
      </c>
      <c r="X467" s="95">
        <f>IFERROR(RANK(W467, W467:W481),"")</f>
        <v>6</v>
      </c>
      <c r="Y467" s="447">
        <f>AVERAGE(W467:W481)</f>
        <v>117.87884355579889</v>
      </c>
      <c r="Z467" s="95">
        <v>19</v>
      </c>
      <c r="AA467" s="177">
        <v>1437.0491803278687</v>
      </c>
      <c r="AB467" s="177">
        <f>IFERROR(AA467/Z467,"")</f>
        <v>75.634167385677301</v>
      </c>
      <c r="AC467" s="95">
        <f>IFERROR(RANK(AB467, AB467:AB481),"")</f>
        <v>6</v>
      </c>
      <c r="AD467" s="447">
        <f>AVERAGE(AB467:AB481)</f>
        <v>118.58568435078602</v>
      </c>
      <c r="AE467" s="95">
        <v>19</v>
      </c>
      <c r="AF467" s="177">
        <v>1435.9223300970873</v>
      </c>
      <c r="AG467" s="177">
        <f>IFERROR(AF467/AE467,"")</f>
        <v>75.574859478794068</v>
      </c>
      <c r="AH467" s="95">
        <f>IFERROR(RANK(AG467, AG467:AG481),"")</f>
        <v>6</v>
      </c>
      <c r="AI467" s="447">
        <f>AVERAGE(AG467:AG481)</f>
        <v>118.09634898693145</v>
      </c>
      <c r="AJ467" s="95">
        <v>19</v>
      </c>
      <c r="AK467" s="177">
        <v>1439.4285714285716</v>
      </c>
      <c r="AL467" s="177">
        <f>IFERROR(AK467/AJ467,"")</f>
        <v>75.759398496240607</v>
      </c>
      <c r="AM467" s="95">
        <f>IFERROR(RANK(AL467, AL467:AL481),"")</f>
        <v>6</v>
      </c>
      <c r="AN467" s="447">
        <f>AVERAGE(AL467:AL481)</f>
        <v>118.12137746117037</v>
      </c>
      <c r="AO467" s="95">
        <v>19</v>
      </c>
      <c r="AP467" s="177">
        <v>1433.0612244897959</v>
      </c>
      <c r="AQ467" s="177">
        <f>IFERROR(AP467/AO467,"")</f>
        <v>75.424274973147149</v>
      </c>
      <c r="AR467" s="95">
        <f>IFERROR(RANK(AQ467, AQ467:AQ481),"")</f>
        <v>6</v>
      </c>
      <c r="AS467" s="447">
        <f>AVERAGE(AQ467:AQ481)</f>
        <v>118.06758037239335</v>
      </c>
      <c r="AT467" s="95">
        <v>19</v>
      </c>
      <c r="AU467" s="177">
        <v>1431.1888111888111</v>
      </c>
      <c r="AV467" s="177">
        <f>IFERROR(AU467/AT467,"")</f>
        <v>75.325726904674269</v>
      </c>
      <c r="AW467" s="95">
        <f>IFERROR(RANK(AV467, AV467:AV481),"")</f>
        <v>6</v>
      </c>
      <c r="AX467" s="447">
        <f>AVERAGE(AV467:AV481)</f>
        <v>118.22740956182622</v>
      </c>
    </row>
    <row r="468" spans="2:50" hidden="1">
      <c r="B468" s="456"/>
      <c r="C468" s="95">
        <f t="shared" ref="C468:C481" si="495">C448</f>
        <v>2</v>
      </c>
      <c r="D468" s="95" t="s">
        <v>227</v>
      </c>
      <c r="E468" s="95">
        <v>17</v>
      </c>
      <c r="F468" s="95">
        <v>1500</v>
      </c>
      <c r="G468" s="177">
        <f t="shared" si="491"/>
        <v>88.235294117647058</v>
      </c>
      <c r="H468" s="475"/>
      <c r="I468" s="153">
        <f t="shared" si="492"/>
        <v>17</v>
      </c>
      <c r="J468" s="153">
        <f t="shared" si="493"/>
        <v>1430.7927399901298</v>
      </c>
      <c r="K468" s="154">
        <f t="shared" si="494"/>
        <v>84.16427882294883</v>
      </c>
      <c r="L468" s="473"/>
      <c r="M468" s="153">
        <f>IFERROR(RANK(K468, K467:K481),"")</f>
        <v>5</v>
      </c>
      <c r="N468" s="448"/>
      <c r="O468" s="448"/>
      <c r="P468" s="95">
        <v>17</v>
      </c>
      <c r="Q468" s="177">
        <v>1426.4516129032254</v>
      </c>
      <c r="R468" s="177">
        <f t="shared" ref="R468:R481" si="496">IFERROR(Q468/P468,"")</f>
        <v>83.908918406072075</v>
      </c>
      <c r="S468" s="95">
        <f>IFERROR(RANK(R468, R467:R481),"")</f>
        <v>5</v>
      </c>
      <c r="T468" s="447"/>
      <c r="U468" s="95">
        <v>17</v>
      </c>
      <c r="V468" s="177">
        <v>1427.8688524590164</v>
      </c>
      <c r="W468" s="177">
        <f t="shared" ref="W468:W481" si="497">IFERROR(V468/U468,"")</f>
        <v>83.992285438765663</v>
      </c>
      <c r="X468" s="95">
        <f>IFERROR(RANK(W468, W467:W481),"")</f>
        <v>5</v>
      </c>
      <c r="Y468" s="447"/>
      <c r="Z468" s="95">
        <v>17</v>
      </c>
      <c r="AA468" s="177">
        <v>1430.7182320441989</v>
      </c>
      <c r="AB468" s="177">
        <f t="shared" ref="AB468:AB481" si="498">IFERROR(AA468/Z468,"")</f>
        <v>84.159896002599936</v>
      </c>
      <c r="AC468" s="95">
        <f>IFERROR(RANK(AB468, AB467:AB481),"")</f>
        <v>5</v>
      </c>
      <c r="AD468" s="447"/>
      <c r="AE468" s="95">
        <v>17</v>
      </c>
      <c r="AF468" s="177">
        <v>1432.1893491124256</v>
      </c>
      <c r="AG468" s="177">
        <f t="shared" ref="AG468:AG481" si="499">IFERROR(AF468/AE468,"")</f>
        <v>84.246432300730916</v>
      </c>
      <c r="AH468" s="95">
        <f>IFERROR(RANK(AG468, AG467:AG481),"")</f>
        <v>5</v>
      </c>
      <c r="AI468" s="447"/>
      <c r="AJ468" s="95">
        <v>17</v>
      </c>
      <c r="AK468" s="177">
        <v>1433.0909090909095</v>
      </c>
      <c r="AL468" s="177">
        <f t="shared" ref="AL468:AL481" si="500">IFERROR(AK468/AJ468,"")</f>
        <v>84.299465240641737</v>
      </c>
      <c r="AM468" s="95">
        <f>IFERROR(RANK(AL468, AL467:AL481),"")</f>
        <v>5</v>
      </c>
      <c r="AN468" s="447"/>
      <c r="AO468" s="95">
        <v>17</v>
      </c>
      <c r="AP468" s="177">
        <v>1433.8016528925623</v>
      </c>
      <c r="AQ468" s="177">
        <f t="shared" ref="AQ468:AQ481" si="501">IFERROR(AP468/AO468,"")</f>
        <v>84.341273699562493</v>
      </c>
      <c r="AR468" s="95">
        <f>IFERROR(RANK(AQ468, AQ467:AQ481),"")</f>
        <v>5</v>
      </c>
      <c r="AS468" s="447"/>
      <c r="AT468" s="95">
        <v>17</v>
      </c>
      <c r="AU468" s="177">
        <v>1431.4285714285716</v>
      </c>
      <c r="AV468" s="177">
        <f t="shared" ref="AV468:AV481" si="502">IFERROR(AU468/AT468,"")</f>
        <v>84.201680672268921</v>
      </c>
      <c r="AW468" s="95">
        <f>IFERROR(RANK(AV468, AV467:AV481),"")</f>
        <v>5</v>
      </c>
      <c r="AX468" s="447"/>
    </row>
    <row r="469" spans="2:50" hidden="1">
      <c r="B469" s="456"/>
      <c r="C469" s="95">
        <f t="shared" si="495"/>
        <v>3</v>
      </c>
      <c r="D469" s="95" t="s">
        <v>230</v>
      </c>
      <c r="E469" s="95">
        <v>17</v>
      </c>
      <c r="F469" s="95">
        <v>2000</v>
      </c>
      <c r="G469" s="177">
        <f t="shared" si="491"/>
        <v>117.64705882352941</v>
      </c>
      <c r="H469" s="475"/>
      <c r="I469" s="153">
        <f t="shared" si="492"/>
        <v>17</v>
      </c>
      <c r="J469" s="153">
        <f t="shared" si="493"/>
        <v>1927.898086036327</v>
      </c>
      <c r="K469" s="154">
        <f t="shared" si="494"/>
        <v>113.40576976684277</v>
      </c>
      <c r="L469" s="473"/>
      <c r="M469" s="153">
        <f>IFERROR(RANK(K469, K467:K481),"")</f>
        <v>3</v>
      </c>
      <c r="N469" s="448"/>
      <c r="O469" s="448"/>
      <c r="P469" s="95">
        <v>17</v>
      </c>
      <c r="Q469" s="177">
        <v>1914.5454545454545</v>
      </c>
      <c r="R469" s="177">
        <f t="shared" si="496"/>
        <v>112.62032085561498</v>
      </c>
      <c r="S469" s="95">
        <f>IFERROR(RANK(R469, R467:R481),"")</f>
        <v>3</v>
      </c>
      <c r="T469" s="447"/>
      <c r="U469" s="95">
        <v>17</v>
      </c>
      <c r="V469" s="177">
        <v>1901.9999999999991</v>
      </c>
      <c r="W469" s="177">
        <f t="shared" si="497"/>
        <v>111.88235294117642</v>
      </c>
      <c r="X469" s="95">
        <f>IFERROR(RANK(W469, W467:W481),"")</f>
        <v>4</v>
      </c>
      <c r="Y469" s="447"/>
      <c r="Z469" s="95">
        <v>17</v>
      </c>
      <c r="AA469" s="177">
        <v>1943.4782608695652</v>
      </c>
      <c r="AB469" s="177">
        <f t="shared" si="498"/>
        <v>114.3222506393862</v>
      </c>
      <c r="AC469" s="95">
        <f>IFERROR(RANK(AB469, AB467:AB481),"")</f>
        <v>3</v>
      </c>
      <c r="AD469" s="447"/>
      <c r="AE469" s="95">
        <v>17</v>
      </c>
      <c r="AF469" s="177">
        <v>1945.16129032258</v>
      </c>
      <c r="AG469" s="177">
        <f t="shared" si="499"/>
        <v>114.42125237191647</v>
      </c>
      <c r="AH469" s="95">
        <f>IFERROR(RANK(AG469, AG467:AG481),"")</f>
        <v>3</v>
      </c>
      <c r="AI469" s="447"/>
      <c r="AJ469" s="95">
        <v>17</v>
      </c>
      <c r="AK469" s="177">
        <v>1921.5384615384626</v>
      </c>
      <c r="AL469" s="177">
        <f t="shared" si="500"/>
        <v>113.03167420814486</v>
      </c>
      <c r="AM469" s="95">
        <f>IFERROR(RANK(AL469, AL467:AL481),"")</f>
        <v>3</v>
      </c>
      <c r="AN469" s="447"/>
      <c r="AO469" s="95">
        <v>17</v>
      </c>
      <c r="AP469" s="177">
        <v>1933.8461538461531</v>
      </c>
      <c r="AQ469" s="177">
        <f t="shared" si="501"/>
        <v>113.75565610859724</v>
      </c>
      <c r="AR469" s="95">
        <f>IFERROR(RANK(AQ469, AQ467:AQ481),"")</f>
        <v>3</v>
      </c>
      <c r="AS469" s="447"/>
      <c r="AT469" s="95">
        <v>17</v>
      </c>
      <c r="AU469" s="177">
        <v>1934.716981132075</v>
      </c>
      <c r="AV469" s="177">
        <f t="shared" si="502"/>
        <v>113.80688124306323</v>
      </c>
      <c r="AW469" s="95">
        <f>IFERROR(RANK(AV469, AV467:AV481),"")</f>
        <v>3</v>
      </c>
      <c r="AX469" s="447"/>
    </row>
    <row r="470" spans="2:50" hidden="1">
      <c r="B470" s="456"/>
      <c r="C470" s="95">
        <f t="shared" si="495"/>
        <v>4</v>
      </c>
      <c r="D470" s="95" t="s">
        <v>231</v>
      </c>
      <c r="E470" s="95">
        <v>17</v>
      </c>
      <c r="F470" s="95">
        <v>2000</v>
      </c>
      <c r="G470" s="177">
        <f t="shared" si="491"/>
        <v>117.64705882352941</v>
      </c>
      <c r="H470" s="475"/>
      <c r="I470" s="153">
        <f>IFERROR(AVERAGE(P470,U470,Z470,AE470,AJ470,AO470,AT470),"")</f>
        <v>17</v>
      </c>
      <c r="J470" s="153">
        <f>IFERROR(AVERAGE(Q470,V470,AA470,AF470,AK470,AP470,AU470),"")</f>
        <v>1918.0880990180267</v>
      </c>
      <c r="K470" s="154">
        <f>IFERROR(AVERAGE(R470,W470,AB470,AG470,AL470,AQ470,AV470),"")</f>
        <v>112.82871170694274</v>
      </c>
      <c r="L470" s="473"/>
      <c r="M470" s="153">
        <f>IFERROR(RANK(K470, K467:K481),"")</f>
        <v>4</v>
      </c>
      <c r="N470" s="448"/>
      <c r="O470" s="448"/>
      <c r="P470" s="95">
        <v>17</v>
      </c>
      <c r="Q470" s="177">
        <v>1909.5652173913043</v>
      </c>
      <c r="R470" s="177">
        <f t="shared" si="496"/>
        <v>112.32736572890025</v>
      </c>
      <c r="S470" s="95">
        <f>IFERROR(RANK(R470, R467:R481),"")</f>
        <v>4</v>
      </c>
      <c r="T470" s="447"/>
      <c r="U470" s="95">
        <v>17</v>
      </c>
      <c r="V470" s="177">
        <v>1936.6666666666677</v>
      </c>
      <c r="W470" s="177">
        <f t="shared" si="497"/>
        <v>113.92156862745104</v>
      </c>
      <c r="X470" s="95">
        <f>IFERROR(RANK(W470, W467:W481),"")</f>
        <v>3</v>
      </c>
      <c r="Y470" s="447"/>
      <c r="Z470" s="95">
        <v>17</v>
      </c>
      <c r="AA470" s="177">
        <v>1935.599999999999</v>
      </c>
      <c r="AB470" s="177">
        <f t="shared" si="498"/>
        <v>113.85882352941171</v>
      </c>
      <c r="AC470" s="95">
        <f>IFERROR(RANK(AB470, AB467:AB481),"")</f>
        <v>4</v>
      </c>
      <c r="AD470" s="447"/>
      <c r="AE470" s="95">
        <v>17</v>
      </c>
      <c r="AF470" s="177">
        <v>1911.666666666667</v>
      </c>
      <c r="AG470" s="177">
        <f t="shared" si="499"/>
        <v>112.45098039215688</v>
      </c>
      <c r="AH470" s="95">
        <f>IFERROR(RANK(AG470, AG467:AG481),"")</f>
        <v>4</v>
      </c>
      <c r="AI470" s="447"/>
      <c r="AJ470" s="95">
        <v>17</v>
      </c>
      <c r="AK470" s="177">
        <v>1914.4186046511643</v>
      </c>
      <c r="AL470" s="177">
        <f t="shared" si="500"/>
        <v>112.61285909712731</v>
      </c>
      <c r="AM470" s="95">
        <f>IFERROR(RANK(AL470, AL467:AL481),"")</f>
        <v>4</v>
      </c>
      <c r="AN470" s="447"/>
      <c r="AO470" s="95">
        <v>17</v>
      </c>
      <c r="AP470" s="177">
        <v>1905.8181818181815</v>
      </c>
      <c r="AQ470" s="177">
        <f t="shared" si="501"/>
        <v>112.10695187165774</v>
      </c>
      <c r="AR470" s="95">
        <f>IFERROR(RANK(AQ470, AQ467:AQ481),"")</f>
        <v>4</v>
      </c>
      <c r="AS470" s="447"/>
      <c r="AT470" s="95">
        <v>17</v>
      </c>
      <c r="AU470" s="177">
        <v>1912.8813559322025</v>
      </c>
      <c r="AV470" s="177">
        <f t="shared" si="502"/>
        <v>112.52243270189426</v>
      </c>
      <c r="AW470" s="95">
        <f>IFERROR(RANK(AV470, AV467:AV481),"")</f>
        <v>4</v>
      </c>
      <c r="AX470" s="447"/>
    </row>
    <row r="471" spans="2:50" hidden="1">
      <c r="B471" s="456"/>
      <c r="C471" s="95">
        <f t="shared" si="495"/>
        <v>5</v>
      </c>
      <c r="D471" s="95" t="s">
        <v>232</v>
      </c>
      <c r="E471" s="95">
        <v>8</v>
      </c>
      <c r="F471" s="95">
        <v>1500</v>
      </c>
      <c r="G471" s="177">
        <f t="shared" si="491"/>
        <v>187.5</v>
      </c>
      <c r="H471" s="475"/>
      <c r="I471" s="153">
        <f t="shared" ref="I471:I481" si="503">IFERROR(AVERAGE(P471,U471,Z471,AE471,AJ471,AO471,AT471),"")</f>
        <v>8</v>
      </c>
      <c r="J471" s="153">
        <f t="shared" ref="J471:J481" si="504">IFERROR(AVERAGE(Q471,V471,AA471,AF471,AK471,AP471,AU471),"")</f>
        <v>1434.2603140315716</v>
      </c>
      <c r="K471" s="154">
        <f t="shared" ref="K471:K481" si="505">IFERROR(AVERAGE(R471,W471,AB471,AG471,AL471,AQ471,AV471),"")</f>
        <v>179.28253925394645</v>
      </c>
      <c r="L471" s="473"/>
      <c r="M471" s="153">
        <f>IFERROR(RANK(K471, K467:K481),"")</f>
        <v>1</v>
      </c>
      <c r="N471" s="448"/>
      <c r="O471" s="448"/>
      <c r="P471" s="95">
        <v>8</v>
      </c>
      <c r="Q471" s="177">
        <v>1431.136363636364</v>
      </c>
      <c r="R471" s="177">
        <f t="shared" si="496"/>
        <v>178.8920454545455</v>
      </c>
      <c r="S471" s="95">
        <f>IFERROR(RANK(R471, R467:R481),"")</f>
        <v>1</v>
      </c>
      <c r="T471" s="447"/>
      <c r="U471" s="95">
        <v>8</v>
      </c>
      <c r="V471" s="177">
        <v>1430.6666666666661</v>
      </c>
      <c r="W471" s="177">
        <f t="shared" si="497"/>
        <v>178.83333333333326</v>
      </c>
      <c r="X471" s="95">
        <f>IFERROR(RANK(W471, W467:W481),"")</f>
        <v>1</v>
      </c>
      <c r="Y471" s="447"/>
      <c r="Z471" s="95">
        <v>8</v>
      </c>
      <c r="AA471" s="177">
        <v>1440.652173913043</v>
      </c>
      <c r="AB471" s="177">
        <f t="shared" si="498"/>
        <v>180.08152173913038</v>
      </c>
      <c r="AC471" s="95">
        <f>IFERROR(RANK(AB471, AB467:AB481),"")</f>
        <v>1</v>
      </c>
      <c r="AD471" s="447"/>
      <c r="AE471" s="95">
        <v>8</v>
      </c>
      <c r="AF471" s="177">
        <v>1432.894736842105</v>
      </c>
      <c r="AG471" s="177">
        <f t="shared" si="499"/>
        <v>179.11184210526312</v>
      </c>
      <c r="AH471" s="95">
        <f>IFERROR(RANK(AG471, AG467:AG481),"")</f>
        <v>1</v>
      </c>
      <c r="AI471" s="447"/>
      <c r="AJ471" s="95">
        <v>8</v>
      </c>
      <c r="AK471" s="177">
        <v>1430.3703703703707</v>
      </c>
      <c r="AL471" s="177">
        <f t="shared" si="500"/>
        <v>178.79629629629633</v>
      </c>
      <c r="AM471" s="95">
        <f>IFERROR(RANK(AL471, AL467:AL481),"")</f>
        <v>1</v>
      </c>
      <c r="AN471" s="447"/>
      <c r="AO471" s="95">
        <v>8</v>
      </c>
      <c r="AP471" s="177">
        <v>1435.8</v>
      </c>
      <c r="AQ471" s="177">
        <f t="shared" si="501"/>
        <v>179.47499999999999</v>
      </c>
      <c r="AR471" s="95">
        <f>IFERROR(RANK(AQ471, AQ467:AQ481),"")</f>
        <v>1</v>
      </c>
      <c r="AS471" s="447"/>
      <c r="AT471" s="95">
        <v>8</v>
      </c>
      <c r="AU471" s="177">
        <v>1438.3018867924532</v>
      </c>
      <c r="AV471" s="177">
        <f t="shared" si="502"/>
        <v>179.78773584905665</v>
      </c>
      <c r="AW471" s="95">
        <f>IFERROR(RANK(AV471, AV467:AV481),"")</f>
        <v>1</v>
      </c>
      <c r="AX471" s="447"/>
    </row>
    <row r="472" spans="2:50" hidden="1">
      <c r="B472" s="456"/>
      <c r="C472" s="95">
        <f t="shared" si="495"/>
        <v>6</v>
      </c>
      <c r="D472" s="95" t="s">
        <v>234</v>
      </c>
      <c r="E472" s="95">
        <v>10</v>
      </c>
      <c r="F472" s="95">
        <v>1500</v>
      </c>
      <c r="G472" s="177">
        <f t="shared" si="491"/>
        <v>150</v>
      </c>
      <c r="H472" s="475"/>
      <c r="I472" s="153">
        <f t="shared" si="503"/>
        <v>10</v>
      </c>
      <c r="J472" s="153">
        <f t="shared" si="504"/>
        <v>1433.5151227371466</v>
      </c>
      <c r="K472" s="154">
        <f t="shared" si="505"/>
        <v>143.35151227371466</v>
      </c>
      <c r="L472" s="473"/>
      <c r="M472" s="153">
        <f>IFERROR(RANK(K472, K467:K481),"")</f>
        <v>2</v>
      </c>
      <c r="N472" s="448"/>
      <c r="O472" s="448"/>
      <c r="P472" s="95">
        <v>10</v>
      </c>
      <c r="Q472" s="177">
        <v>1428.2857142857147</v>
      </c>
      <c r="R472" s="177">
        <f t="shared" si="496"/>
        <v>142.82857142857148</v>
      </c>
      <c r="S472" s="95">
        <f>IFERROR(RANK(R472, R467:R481),"")</f>
        <v>2</v>
      </c>
      <c r="T472" s="447"/>
      <c r="U472" s="95">
        <v>10</v>
      </c>
      <c r="V472" s="177">
        <v>1431.5094339622638</v>
      </c>
      <c r="W472" s="177">
        <f t="shared" si="497"/>
        <v>143.15094339622638</v>
      </c>
      <c r="X472" s="95">
        <f>IFERROR(RANK(W472, W467:W481),"")</f>
        <v>2</v>
      </c>
      <c r="Y472" s="447"/>
      <c r="Z472" s="95">
        <v>10</v>
      </c>
      <c r="AA472" s="177">
        <v>1434.5744680851067</v>
      </c>
      <c r="AB472" s="177">
        <f t="shared" si="498"/>
        <v>143.45744680851067</v>
      </c>
      <c r="AC472" s="95">
        <f>IFERROR(RANK(AB472, AB467:AB481),"")</f>
        <v>2</v>
      </c>
      <c r="AD472" s="447"/>
      <c r="AE472" s="95">
        <v>10</v>
      </c>
      <c r="AF472" s="177">
        <v>1427.7272727272727</v>
      </c>
      <c r="AG472" s="177">
        <f t="shared" si="499"/>
        <v>142.77272727272728</v>
      </c>
      <c r="AH472" s="95">
        <f>IFERROR(RANK(AG472, AG467:AG481),"")</f>
        <v>2</v>
      </c>
      <c r="AI472" s="447"/>
      <c r="AJ472" s="95">
        <v>10</v>
      </c>
      <c r="AK472" s="177">
        <v>1442.2857142857138</v>
      </c>
      <c r="AL472" s="177">
        <f t="shared" si="500"/>
        <v>144.22857142857137</v>
      </c>
      <c r="AM472" s="95">
        <f>IFERROR(RANK(AL472, AL467:AL481),"")</f>
        <v>2</v>
      </c>
      <c r="AN472" s="447"/>
      <c r="AO472" s="95">
        <v>10</v>
      </c>
      <c r="AP472" s="177">
        <v>1433.0232558139537</v>
      </c>
      <c r="AQ472" s="177">
        <f t="shared" si="501"/>
        <v>143.30232558139537</v>
      </c>
      <c r="AR472" s="95">
        <f>IFERROR(RANK(AQ472, AQ467:AQ481),"")</f>
        <v>2</v>
      </c>
      <c r="AS472" s="447"/>
      <c r="AT472" s="95">
        <v>10</v>
      </c>
      <c r="AU472" s="177">
        <v>1437.1999999999998</v>
      </c>
      <c r="AV472" s="177">
        <f t="shared" si="502"/>
        <v>143.71999999999997</v>
      </c>
      <c r="AW472" s="95">
        <f>IFERROR(RANK(AV472, AV467:AV481),"")</f>
        <v>2</v>
      </c>
      <c r="AX472" s="447"/>
    </row>
    <row r="473" spans="2:50" hidden="1">
      <c r="B473" s="456"/>
      <c r="C473" s="95">
        <f t="shared" si="495"/>
        <v>7</v>
      </c>
      <c r="D473" s="95"/>
      <c r="E473" s="95"/>
      <c r="F473" s="95"/>
      <c r="G473" s="95"/>
      <c r="H473" s="475"/>
      <c r="I473" s="153" t="str">
        <f t="shared" si="503"/>
        <v/>
      </c>
      <c r="J473" s="153" t="str">
        <f t="shared" si="504"/>
        <v/>
      </c>
      <c r="K473" s="154" t="str">
        <f t="shared" si="505"/>
        <v/>
      </c>
      <c r="L473" s="473"/>
      <c r="M473" s="153" t="str">
        <f>IFERROR(RANK(K473, K467:K481),"")</f>
        <v/>
      </c>
      <c r="N473" s="448"/>
      <c r="O473" s="448"/>
      <c r="P473" s="95"/>
      <c r="Q473" s="177"/>
      <c r="R473" s="177" t="str">
        <f t="shared" si="496"/>
        <v/>
      </c>
      <c r="S473" s="95" t="str">
        <f>IFERROR(RANK(R473, R467:R481),"")</f>
        <v/>
      </c>
      <c r="T473" s="447"/>
      <c r="U473" s="95"/>
      <c r="V473" s="177"/>
      <c r="W473" s="177" t="str">
        <f t="shared" si="497"/>
        <v/>
      </c>
      <c r="X473" s="95" t="str">
        <f>IFERROR(RANK(W473, W467:W481),"")</f>
        <v/>
      </c>
      <c r="Y473" s="447"/>
      <c r="Z473" s="95"/>
      <c r="AA473" s="177"/>
      <c r="AB473" s="177" t="str">
        <f t="shared" si="498"/>
        <v/>
      </c>
      <c r="AC473" s="95" t="str">
        <f>IFERROR(RANK(AB473, AB467:AB481),"")</f>
        <v/>
      </c>
      <c r="AD473" s="447"/>
      <c r="AE473" s="95"/>
      <c r="AF473" s="177"/>
      <c r="AG473" s="177" t="str">
        <f t="shared" si="499"/>
        <v/>
      </c>
      <c r="AH473" s="95" t="str">
        <f>IFERROR(RANK(AG473, AG467:AG481),"")</f>
        <v/>
      </c>
      <c r="AI473" s="447"/>
      <c r="AJ473" s="95"/>
      <c r="AK473" s="177"/>
      <c r="AL473" s="177" t="str">
        <f t="shared" si="500"/>
        <v/>
      </c>
      <c r="AM473" s="95" t="str">
        <f>IFERROR(RANK(AL473, AL467:AL481),"")</f>
        <v/>
      </c>
      <c r="AN473" s="447"/>
      <c r="AO473" s="95"/>
      <c r="AP473" s="177"/>
      <c r="AQ473" s="177" t="str">
        <f t="shared" si="501"/>
        <v/>
      </c>
      <c r="AR473" s="95" t="str">
        <f>IFERROR(RANK(AQ473, AQ467:AQ481),"")</f>
        <v/>
      </c>
      <c r="AS473" s="447"/>
      <c r="AT473" s="95"/>
      <c r="AU473" s="177"/>
      <c r="AV473" s="177" t="str">
        <f t="shared" si="502"/>
        <v/>
      </c>
      <c r="AW473" s="95" t="str">
        <f>IFERROR(RANK(AV473, AV467:AV481),"")</f>
        <v/>
      </c>
      <c r="AX473" s="447"/>
    </row>
    <row r="474" spans="2:50" hidden="1">
      <c r="B474" s="456"/>
      <c r="C474" s="95">
        <f t="shared" si="495"/>
        <v>8</v>
      </c>
      <c r="D474" s="95"/>
      <c r="E474" s="95"/>
      <c r="F474" s="95"/>
      <c r="G474" s="95"/>
      <c r="H474" s="475"/>
      <c r="I474" s="153" t="str">
        <f t="shared" si="503"/>
        <v/>
      </c>
      <c r="J474" s="153" t="str">
        <f t="shared" si="504"/>
        <v/>
      </c>
      <c r="K474" s="154" t="str">
        <f t="shared" si="505"/>
        <v/>
      </c>
      <c r="L474" s="473"/>
      <c r="M474" s="153" t="str">
        <f>IFERROR(RANK(K474, K467:K481),"")</f>
        <v/>
      </c>
      <c r="N474" s="448"/>
      <c r="O474" s="448"/>
      <c r="P474" s="95"/>
      <c r="Q474" s="177"/>
      <c r="R474" s="177" t="str">
        <f t="shared" si="496"/>
        <v/>
      </c>
      <c r="S474" s="95" t="str">
        <f>IFERROR(RANK(R474, R467:R481),"")</f>
        <v/>
      </c>
      <c r="T474" s="447"/>
      <c r="U474" s="95"/>
      <c r="V474" s="177"/>
      <c r="W474" s="177" t="str">
        <f t="shared" si="497"/>
        <v/>
      </c>
      <c r="X474" s="95" t="str">
        <f>IFERROR(RANK(W474, W467:W481),"")</f>
        <v/>
      </c>
      <c r="Y474" s="447"/>
      <c r="Z474" s="95"/>
      <c r="AA474" s="177"/>
      <c r="AB474" s="177" t="str">
        <f t="shared" si="498"/>
        <v/>
      </c>
      <c r="AC474" s="95" t="str">
        <f>IFERROR(RANK(AB474, AB467:AB481),"")</f>
        <v/>
      </c>
      <c r="AD474" s="447"/>
      <c r="AE474" s="95"/>
      <c r="AF474" s="177"/>
      <c r="AG474" s="177" t="str">
        <f t="shared" si="499"/>
        <v/>
      </c>
      <c r="AH474" s="95" t="str">
        <f>IFERROR(RANK(AG474, AG467:AG481),"")</f>
        <v/>
      </c>
      <c r="AI474" s="447"/>
      <c r="AJ474" s="95"/>
      <c r="AK474" s="177"/>
      <c r="AL474" s="177" t="str">
        <f t="shared" si="500"/>
        <v/>
      </c>
      <c r="AM474" s="95" t="str">
        <f>IFERROR(RANK(AL474, AL467:AL481),"")</f>
        <v/>
      </c>
      <c r="AN474" s="447"/>
      <c r="AO474" s="95"/>
      <c r="AP474" s="177"/>
      <c r="AQ474" s="177" t="str">
        <f t="shared" si="501"/>
        <v/>
      </c>
      <c r="AR474" s="95" t="str">
        <f>IFERROR(RANK(AQ474, AQ467:AQ481),"")</f>
        <v/>
      </c>
      <c r="AS474" s="447"/>
      <c r="AT474" s="95"/>
      <c r="AU474" s="177"/>
      <c r="AV474" s="177" t="str">
        <f t="shared" si="502"/>
        <v/>
      </c>
      <c r="AW474" s="95" t="str">
        <f>IFERROR(RANK(AV474, AV467:AV481),"")</f>
        <v/>
      </c>
      <c r="AX474" s="447"/>
    </row>
    <row r="475" spans="2:50" hidden="1">
      <c r="B475" s="456"/>
      <c r="C475" s="95">
        <f t="shared" si="495"/>
        <v>9</v>
      </c>
      <c r="D475" s="95"/>
      <c r="E475" s="95"/>
      <c r="F475" s="95"/>
      <c r="G475" s="95"/>
      <c r="H475" s="475"/>
      <c r="I475" s="153" t="str">
        <f t="shared" si="503"/>
        <v/>
      </c>
      <c r="J475" s="153" t="str">
        <f t="shared" si="504"/>
        <v/>
      </c>
      <c r="K475" s="154" t="str">
        <f t="shared" si="505"/>
        <v/>
      </c>
      <c r="L475" s="473"/>
      <c r="M475" s="153" t="str">
        <f>IFERROR(RANK(K475, K467:K481),"")</f>
        <v/>
      </c>
      <c r="N475" s="448"/>
      <c r="O475" s="448"/>
      <c r="P475" s="95"/>
      <c r="Q475" s="177"/>
      <c r="R475" s="177" t="str">
        <f t="shared" si="496"/>
        <v/>
      </c>
      <c r="S475" s="95" t="str">
        <f>IFERROR(RANK(R475, R467:R481),"")</f>
        <v/>
      </c>
      <c r="T475" s="447"/>
      <c r="U475" s="95"/>
      <c r="V475" s="177"/>
      <c r="W475" s="177" t="str">
        <f t="shared" si="497"/>
        <v/>
      </c>
      <c r="X475" s="95" t="str">
        <f>IFERROR(RANK(W475, W467:W481),"")</f>
        <v/>
      </c>
      <c r="Y475" s="447"/>
      <c r="Z475" s="95"/>
      <c r="AA475" s="177"/>
      <c r="AB475" s="177" t="str">
        <f t="shared" si="498"/>
        <v/>
      </c>
      <c r="AC475" s="95" t="str">
        <f>IFERROR(RANK(AB475, AB467:AB481),"")</f>
        <v/>
      </c>
      <c r="AD475" s="447"/>
      <c r="AE475" s="95"/>
      <c r="AF475" s="177"/>
      <c r="AG475" s="177" t="str">
        <f t="shared" si="499"/>
        <v/>
      </c>
      <c r="AH475" s="95" t="str">
        <f>IFERROR(RANK(AG475, AG467:AG481),"")</f>
        <v/>
      </c>
      <c r="AI475" s="447"/>
      <c r="AJ475" s="95"/>
      <c r="AK475" s="177"/>
      <c r="AL475" s="177" t="str">
        <f t="shared" si="500"/>
        <v/>
      </c>
      <c r="AM475" s="95" t="str">
        <f>IFERROR(RANK(AL475, AL467:AL481),"")</f>
        <v/>
      </c>
      <c r="AN475" s="447"/>
      <c r="AO475" s="95"/>
      <c r="AP475" s="177"/>
      <c r="AQ475" s="177" t="str">
        <f t="shared" si="501"/>
        <v/>
      </c>
      <c r="AR475" s="95" t="str">
        <f>IFERROR(RANK(AQ475, AQ467:AQ481),"")</f>
        <v/>
      </c>
      <c r="AS475" s="447"/>
      <c r="AT475" s="95"/>
      <c r="AU475" s="177"/>
      <c r="AV475" s="177" t="str">
        <f t="shared" si="502"/>
        <v/>
      </c>
      <c r="AW475" s="95" t="str">
        <f>IFERROR(RANK(AV475, AV467:AV481),"")</f>
        <v/>
      </c>
      <c r="AX475" s="447"/>
    </row>
    <row r="476" spans="2:50" hidden="1">
      <c r="B476" s="456"/>
      <c r="C476" s="95">
        <f t="shared" si="495"/>
        <v>10</v>
      </c>
      <c r="D476" s="95"/>
      <c r="E476" s="95"/>
      <c r="F476" s="95"/>
      <c r="G476" s="95"/>
      <c r="H476" s="475"/>
      <c r="I476" s="153" t="str">
        <f t="shared" si="503"/>
        <v/>
      </c>
      <c r="J476" s="153" t="str">
        <f t="shared" si="504"/>
        <v/>
      </c>
      <c r="K476" s="154" t="str">
        <f t="shared" si="505"/>
        <v/>
      </c>
      <c r="L476" s="473"/>
      <c r="M476" s="153" t="str">
        <f>IFERROR(RANK(K476, K467:K481),"")</f>
        <v/>
      </c>
      <c r="N476" s="448"/>
      <c r="O476" s="448"/>
      <c r="P476" s="95"/>
      <c r="Q476" s="177"/>
      <c r="R476" s="177" t="str">
        <f t="shared" si="496"/>
        <v/>
      </c>
      <c r="S476" s="95" t="str">
        <f>IFERROR(RANK(R476, R467:R481),"")</f>
        <v/>
      </c>
      <c r="T476" s="447"/>
      <c r="U476" s="95"/>
      <c r="V476" s="177"/>
      <c r="W476" s="177" t="str">
        <f t="shared" si="497"/>
        <v/>
      </c>
      <c r="X476" s="95" t="str">
        <f>IFERROR(RANK(W476, W467:W481),"")</f>
        <v/>
      </c>
      <c r="Y476" s="447"/>
      <c r="Z476" s="95"/>
      <c r="AA476" s="177"/>
      <c r="AB476" s="177" t="str">
        <f t="shared" si="498"/>
        <v/>
      </c>
      <c r="AC476" s="95" t="str">
        <f>IFERROR(RANK(AB476, AB467:AB481),"")</f>
        <v/>
      </c>
      <c r="AD476" s="447"/>
      <c r="AE476" s="95"/>
      <c r="AF476" s="177"/>
      <c r="AG476" s="177" t="str">
        <f t="shared" si="499"/>
        <v/>
      </c>
      <c r="AH476" s="95" t="str">
        <f>IFERROR(RANK(AG476, AG467:AG481),"")</f>
        <v/>
      </c>
      <c r="AI476" s="447"/>
      <c r="AJ476" s="95"/>
      <c r="AK476" s="177"/>
      <c r="AL476" s="177" t="str">
        <f t="shared" si="500"/>
        <v/>
      </c>
      <c r="AM476" s="95" t="str">
        <f>IFERROR(RANK(AL476, AL467:AL481),"")</f>
        <v/>
      </c>
      <c r="AN476" s="447"/>
      <c r="AO476" s="95"/>
      <c r="AP476" s="177"/>
      <c r="AQ476" s="177" t="str">
        <f t="shared" si="501"/>
        <v/>
      </c>
      <c r="AR476" s="95" t="str">
        <f>IFERROR(RANK(AQ476, AQ467:AQ481),"")</f>
        <v/>
      </c>
      <c r="AS476" s="447"/>
      <c r="AT476" s="95"/>
      <c r="AU476" s="177"/>
      <c r="AV476" s="177" t="str">
        <f t="shared" si="502"/>
        <v/>
      </c>
      <c r="AW476" s="95" t="str">
        <f>IFERROR(RANK(AV476, AV467:AV481),"")</f>
        <v/>
      </c>
      <c r="AX476" s="447"/>
    </row>
    <row r="477" spans="2:50" hidden="1">
      <c r="B477" s="456"/>
      <c r="C477" s="95">
        <f t="shared" si="495"/>
        <v>11</v>
      </c>
      <c r="D477" s="95"/>
      <c r="E477" s="95"/>
      <c r="F477" s="95"/>
      <c r="G477" s="95"/>
      <c r="H477" s="475"/>
      <c r="I477" s="153" t="str">
        <f t="shared" si="503"/>
        <v/>
      </c>
      <c r="J477" s="153" t="str">
        <f t="shared" si="504"/>
        <v/>
      </c>
      <c r="K477" s="154" t="str">
        <f t="shared" si="505"/>
        <v/>
      </c>
      <c r="L477" s="473"/>
      <c r="M477" s="153" t="str">
        <f>IFERROR(RANK(K477, K467:K481),"")</f>
        <v/>
      </c>
      <c r="N477" s="448"/>
      <c r="O477" s="448"/>
      <c r="P477" s="95"/>
      <c r="Q477" s="177"/>
      <c r="R477" s="177" t="str">
        <f t="shared" si="496"/>
        <v/>
      </c>
      <c r="S477" s="95" t="str">
        <f>IFERROR(RANK(R477, R467:R481),"")</f>
        <v/>
      </c>
      <c r="T477" s="447"/>
      <c r="U477" s="95"/>
      <c r="V477" s="177"/>
      <c r="W477" s="177" t="str">
        <f t="shared" si="497"/>
        <v/>
      </c>
      <c r="X477" s="95" t="str">
        <f>IFERROR(RANK(W477, W467:W481),"")</f>
        <v/>
      </c>
      <c r="Y477" s="447"/>
      <c r="Z477" s="95"/>
      <c r="AA477" s="177"/>
      <c r="AB477" s="177" t="str">
        <f t="shared" si="498"/>
        <v/>
      </c>
      <c r="AC477" s="95" t="str">
        <f>IFERROR(RANK(AB477, AB467:AB481),"")</f>
        <v/>
      </c>
      <c r="AD477" s="447"/>
      <c r="AE477" s="95"/>
      <c r="AF477" s="177"/>
      <c r="AG477" s="177" t="str">
        <f t="shared" si="499"/>
        <v/>
      </c>
      <c r="AH477" s="95" t="str">
        <f>IFERROR(RANK(AG477, AG467:AG481),"")</f>
        <v/>
      </c>
      <c r="AI477" s="447"/>
      <c r="AJ477" s="95"/>
      <c r="AK477" s="177"/>
      <c r="AL477" s="177" t="str">
        <f t="shared" si="500"/>
        <v/>
      </c>
      <c r="AM477" s="95" t="str">
        <f>IFERROR(RANK(AL477, AL467:AL481),"")</f>
        <v/>
      </c>
      <c r="AN477" s="447"/>
      <c r="AO477" s="95"/>
      <c r="AP477" s="177"/>
      <c r="AQ477" s="177" t="str">
        <f t="shared" si="501"/>
        <v/>
      </c>
      <c r="AR477" s="95" t="str">
        <f>IFERROR(RANK(AQ477, AQ467:AQ481),"")</f>
        <v/>
      </c>
      <c r="AS477" s="447"/>
      <c r="AT477" s="95"/>
      <c r="AU477" s="177"/>
      <c r="AV477" s="177" t="str">
        <f t="shared" si="502"/>
        <v/>
      </c>
      <c r="AW477" s="95" t="str">
        <f>IFERROR(RANK(AV477, AV467:AV481),"")</f>
        <v/>
      </c>
      <c r="AX477" s="447"/>
    </row>
    <row r="478" spans="2:50" hidden="1">
      <c r="B478" s="456"/>
      <c r="C478" s="95">
        <f t="shared" si="495"/>
        <v>12</v>
      </c>
      <c r="D478" s="95"/>
      <c r="E478" s="95"/>
      <c r="F478" s="95"/>
      <c r="G478" s="95"/>
      <c r="H478" s="475"/>
      <c r="I478" s="153" t="str">
        <f t="shared" si="503"/>
        <v/>
      </c>
      <c r="J478" s="153" t="str">
        <f t="shared" si="504"/>
        <v/>
      </c>
      <c r="K478" s="154" t="str">
        <f t="shared" si="505"/>
        <v/>
      </c>
      <c r="L478" s="473"/>
      <c r="M478" s="153" t="str">
        <f>IFERROR(RANK(K478, K467:K481),"")</f>
        <v/>
      </c>
      <c r="N478" s="448"/>
      <c r="O478" s="448"/>
      <c r="P478" s="95"/>
      <c r="Q478" s="177"/>
      <c r="R478" s="177" t="str">
        <f t="shared" si="496"/>
        <v/>
      </c>
      <c r="S478" s="95" t="str">
        <f>IFERROR(RANK(R478, R467:R481),"")</f>
        <v/>
      </c>
      <c r="T478" s="447"/>
      <c r="U478" s="95"/>
      <c r="V478" s="177"/>
      <c r="W478" s="177" t="str">
        <f t="shared" si="497"/>
        <v/>
      </c>
      <c r="X478" s="95" t="str">
        <f>IFERROR(RANK(W478, W467:W481),"")</f>
        <v/>
      </c>
      <c r="Y478" s="447"/>
      <c r="Z478" s="95"/>
      <c r="AA478" s="177"/>
      <c r="AB478" s="177" t="str">
        <f t="shared" si="498"/>
        <v/>
      </c>
      <c r="AC478" s="95" t="str">
        <f>IFERROR(RANK(AB478, AB467:AB481),"")</f>
        <v/>
      </c>
      <c r="AD478" s="447"/>
      <c r="AE478" s="95"/>
      <c r="AF478" s="177"/>
      <c r="AG478" s="177" t="str">
        <f t="shared" si="499"/>
        <v/>
      </c>
      <c r="AH478" s="95" t="str">
        <f>IFERROR(RANK(AG478, AG467:AG481),"")</f>
        <v/>
      </c>
      <c r="AI478" s="447"/>
      <c r="AJ478" s="95"/>
      <c r="AK478" s="177"/>
      <c r="AL478" s="177" t="str">
        <f t="shared" si="500"/>
        <v/>
      </c>
      <c r="AM478" s="95" t="str">
        <f>IFERROR(RANK(AL478, AL467:AL481),"")</f>
        <v/>
      </c>
      <c r="AN478" s="447"/>
      <c r="AO478" s="95"/>
      <c r="AP478" s="177"/>
      <c r="AQ478" s="177" t="str">
        <f t="shared" si="501"/>
        <v/>
      </c>
      <c r="AR478" s="95" t="str">
        <f>IFERROR(RANK(AQ478, AQ467:AQ481),"")</f>
        <v/>
      </c>
      <c r="AS478" s="447"/>
      <c r="AT478" s="95"/>
      <c r="AU478" s="177"/>
      <c r="AV478" s="177" t="str">
        <f t="shared" si="502"/>
        <v/>
      </c>
      <c r="AW478" s="95" t="str">
        <f>IFERROR(RANK(AV478, AV467:AV481),"")</f>
        <v/>
      </c>
      <c r="AX478" s="447"/>
    </row>
    <row r="479" spans="2:50" hidden="1">
      <c r="B479" s="456"/>
      <c r="C479" s="95">
        <f t="shared" si="495"/>
        <v>13</v>
      </c>
      <c r="D479" s="95"/>
      <c r="E479" s="95"/>
      <c r="F479" s="95"/>
      <c r="G479" s="95"/>
      <c r="H479" s="475"/>
      <c r="I479" s="153" t="str">
        <f t="shared" si="503"/>
        <v/>
      </c>
      <c r="J479" s="153" t="str">
        <f t="shared" si="504"/>
        <v/>
      </c>
      <c r="K479" s="154" t="str">
        <f t="shared" si="505"/>
        <v/>
      </c>
      <c r="L479" s="473"/>
      <c r="M479" s="153" t="str">
        <f>IFERROR(RANK(K479, K467:K481),"")</f>
        <v/>
      </c>
      <c r="N479" s="448"/>
      <c r="O479" s="448"/>
      <c r="P479" s="95"/>
      <c r="Q479" s="177"/>
      <c r="R479" s="177" t="str">
        <f t="shared" si="496"/>
        <v/>
      </c>
      <c r="S479" s="95" t="str">
        <f>IFERROR(RANK(R479, R467:R481),"")</f>
        <v/>
      </c>
      <c r="T479" s="447"/>
      <c r="U479" s="95"/>
      <c r="V479" s="177"/>
      <c r="W479" s="177" t="str">
        <f t="shared" si="497"/>
        <v/>
      </c>
      <c r="X479" s="95" t="str">
        <f>IFERROR(RANK(W479, W467:W481),"")</f>
        <v/>
      </c>
      <c r="Y479" s="447"/>
      <c r="Z479" s="95"/>
      <c r="AA479" s="177"/>
      <c r="AB479" s="177" t="str">
        <f t="shared" si="498"/>
        <v/>
      </c>
      <c r="AC479" s="95" t="str">
        <f>IFERROR(RANK(AB479, AB467:AB481),"")</f>
        <v/>
      </c>
      <c r="AD479" s="447"/>
      <c r="AE479" s="95"/>
      <c r="AF479" s="177"/>
      <c r="AG479" s="177" t="str">
        <f t="shared" si="499"/>
        <v/>
      </c>
      <c r="AH479" s="95" t="str">
        <f>IFERROR(RANK(AG479, AG467:AG481),"")</f>
        <v/>
      </c>
      <c r="AI479" s="447"/>
      <c r="AJ479" s="95"/>
      <c r="AK479" s="177"/>
      <c r="AL479" s="177" t="str">
        <f t="shared" si="500"/>
        <v/>
      </c>
      <c r="AM479" s="95" t="str">
        <f>IFERROR(RANK(AL479, AL467:AL481),"")</f>
        <v/>
      </c>
      <c r="AN479" s="447"/>
      <c r="AO479" s="95"/>
      <c r="AP479" s="177"/>
      <c r="AQ479" s="177" t="str">
        <f t="shared" si="501"/>
        <v/>
      </c>
      <c r="AR479" s="95" t="str">
        <f>IFERROR(RANK(AQ479, AQ467:AQ481),"")</f>
        <v/>
      </c>
      <c r="AS479" s="447"/>
      <c r="AT479" s="95"/>
      <c r="AU479" s="177"/>
      <c r="AV479" s="177" t="str">
        <f t="shared" si="502"/>
        <v/>
      </c>
      <c r="AW479" s="95" t="str">
        <f>IFERROR(RANK(AV479, AV467:AV481),"")</f>
        <v/>
      </c>
      <c r="AX479" s="447"/>
    </row>
    <row r="480" spans="2:50" hidden="1">
      <c r="B480" s="456"/>
      <c r="C480" s="95">
        <f t="shared" si="495"/>
        <v>14</v>
      </c>
      <c r="D480" s="95"/>
      <c r="E480" s="95"/>
      <c r="F480" s="95"/>
      <c r="G480" s="95"/>
      <c r="H480" s="475"/>
      <c r="I480" s="153" t="str">
        <f t="shared" si="503"/>
        <v/>
      </c>
      <c r="J480" s="153" t="str">
        <f t="shared" si="504"/>
        <v/>
      </c>
      <c r="K480" s="154" t="str">
        <f t="shared" si="505"/>
        <v/>
      </c>
      <c r="L480" s="473"/>
      <c r="M480" s="153" t="str">
        <f>IFERROR(RANK(K480, K467:K481),"")</f>
        <v/>
      </c>
      <c r="N480" s="448"/>
      <c r="O480" s="448"/>
      <c r="P480" s="95"/>
      <c r="Q480" s="177"/>
      <c r="R480" s="177" t="str">
        <f t="shared" si="496"/>
        <v/>
      </c>
      <c r="S480" s="95" t="str">
        <f>IFERROR(RANK(R480, R467:R481),"")</f>
        <v/>
      </c>
      <c r="T480" s="447"/>
      <c r="U480" s="95"/>
      <c r="V480" s="177"/>
      <c r="W480" s="177" t="str">
        <f t="shared" si="497"/>
        <v/>
      </c>
      <c r="X480" s="95" t="str">
        <f>IFERROR(RANK(W480, W467:W481),"")</f>
        <v/>
      </c>
      <c r="Y480" s="447"/>
      <c r="Z480" s="95"/>
      <c r="AA480" s="177"/>
      <c r="AB480" s="177" t="str">
        <f t="shared" si="498"/>
        <v/>
      </c>
      <c r="AC480" s="95" t="str">
        <f>IFERROR(RANK(AB480, AB467:AB481),"")</f>
        <v/>
      </c>
      <c r="AD480" s="447"/>
      <c r="AE480" s="95"/>
      <c r="AF480" s="177"/>
      <c r="AG480" s="177" t="str">
        <f t="shared" si="499"/>
        <v/>
      </c>
      <c r="AH480" s="95" t="str">
        <f>IFERROR(RANK(AG480, AG467:AG481),"")</f>
        <v/>
      </c>
      <c r="AI480" s="447"/>
      <c r="AJ480" s="95"/>
      <c r="AK480" s="177"/>
      <c r="AL480" s="177" t="str">
        <f t="shared" si="500"/>
        <v/>
      </c>
      <c r="AM480" s="95" t="str">
        <f>IFERROR(RANK(AL480, AL467:AL481),"")</f>
        <v/>
      </c>
      <c r="AN480" s="447"/>
      <c r="AO480" s="95"/>
      <c r="AP480" s="177"/>
      <c r="AQ480" s="177" t="str">
        <f t="shared" si="501"/>
        <v/>
      </c>
      <c r="AR480" s="95" t="str">
        <f>IFERROR(RANK(AQ480, AQ467:AQ481),"")</f>
        <v/>
      </c>
      <c r="AS480" s="447"/>
      <c r="AT480" s="95"/>
      <c r="AU480" s="177"/>
      <c r="AV480" s="177" t="str">
        <f t="shared" si="502"/>
        <v/>
      </c>
      <c r="AW480" s="95" t="str">
        <f>IFERROR(RANK(AV480, AV467:AV481),"")</f>
        <v/>
      </c>
      <c r="AX480" s="447"/>
    </row>
    <row r="481" spans="2:50" hidden="1">
      <c r="B481" s="456"/>
      <c r="C481" s="95">
        <f t="shared" si="495"/>
        <v>15</v>
      </c>
      <c r="D481" s="95"/>
      <c r="E481" s="95"/>
      <c r="F481" s="95"/>
      <c r="G481" s="95"/>
      <c r="H481" s="476"/>
      <c r="I481" s="153" t="str">
        <f t="shared" si="503"/>
        <v/>
      </c>
      <c r="J481" s="153" t="str">
        <f t="shared" si="504"/>
        <v/>
      </c>
      <c r="K481" s="154" t="str">
        <f t="shared" si="505"/>
        <v/>
      </c>
      <c r="L481" s="473"/>
      <c r="M481" s="153" t="str">
        <f>IFERROR(RANK(K481, K467:K481),"")</f>
        <v/>
      </c>
      <c r="N481" s="448"/>
      <c r="O481" s="448"/>
      <c r="P481" s="95"/>
      <c r="Q481" s="177"/>
      <c r="R481" s="177" t="str">
        <f t="shared" si="496"/>
        <v/>
      </c>
      <c r="S481" s="95" t="str">
        <f>IFERROR(RANK(R481, R467:R481),"")</f>
        <v/>
      </c>
      <c r="T481" s="447"/>
      <c r="U481" s="95"/>
      <c r="V481" s="177"/>
      <c r="W481" s="177" t="str">
        <f t="shared" si="497"/>
        <v/>
      </c>
      <c r="X481" s="95" t="str">
        <f>IFERROR(RANK(W481, W467:W481),"")</f>
        <v/>
      </c>
      <c r="Y481" s="447"/>
      <c r="Z481" s="95"/>
      <c r="AA481" s="177"/>
      <c r="AB481" s="177" t="str">
        <f t="shared" si="498"/>
        <v/>
      </c>
      <c r="AC481" s="95" t="str">
        <f>IFERROR(RANK(AB481, AB467:AB481),"")</f>
        <v/>
      </c>
      <c r="AD481" s="447"/>
      <c r="AE481" s="95"/>
      <c r="AF481" s="177"/>
      <c r="AG481" s="177" t="str">
        <f t="shared" si="499"/>
        <v/>
      </c>
      <c r="AH481" s="95" t="str">
        <f>IFERROR(RANK(AG481, AG467:AG481),"")</f>
        <v/>
      </c>
      <c r="AI481" s="447"/>
      <c r="AJ481" s="95"/>
      <c r="AK481" s="177"/>
      <c r="AL481" s="177" t="str">
        <f t="shared" si="500"/>
        <v/>
      </c>
      <c r="AM481" s="95" t="str">
        <f>IFERROR(RANK(AL481, AL467:AL481),"")</f>
        <v/>
      </c>
      <c r="AN481" s="447"/>
      <c r="AO481" s="95"/>
      <c r="AP481" s="177"/>
      <c r="AQ481" s="177" t="str">
        <f t="shared" si="501"/>
        <v/>
      </c>
      <c r="AR481" s="95" t="str">
        <f>IFERROR(RANK(AQ481, AQ467:AQ481),"")</f>
        <v/>
      </c>
      <c r="AS481" s="447"/>
      <c r="AT481" s="95"/>
      <c r="AU481" s="177"/>
      <c r="AV481" s="177" t="str">
        <f t="shared" si="502"/>
        <v/>
      </c>
      <c r="AW481" s="95" t="str">
        <f>IFERROR(RANK(AV481, AV467:AV481),"")</f>
        <v/>
      </c>
      <c r="AX481" s="447"/>
    </row>
    <row r="482" spans="2:50" ht="15.6" hidden="1">
      <c r="B482" s="460" t="s">
        <v>115</v>
      </c>
      <c r="C482" s="461"/>
      <c r="D482" s="461"/>
      <c r="E482" s="461"/>
      <c r="F482" s="461"/>
      <c r="G482" s="461"/>
      <c r="H482" s="461"/>
      <c r="I482" s="150"/>
      <c r="J482" s="150"/>
      <c r="K482" s="150"/>
      <c r="L482" s="150"/>
      <c r="M482" s="150"/>
      <c r="N482" s="448" t="s">
        <v>116</v>
      </c>
      <c r="O482" s="463" t="s">
        <v>63</v>
      </c>
      <c r="P482" s="465">
        <f>AT462+1</f>
        <v>46035</v>
      </c>
      <c r="Q482" s="456"/>
      <c r="R482" s="456"/>
      <c r="S482" s="456"/>
      <c r="T482" s="456"/>
      <c r="U482" s="465">
        <f>P482+1</f>
        <v>46036</v>
      </c>
      <c r="V482" s="456"/>
      <c r="W482" s="456"/>
      <c r="X482" s="456"/>
      <c r="Y482" s="456"/>
      <c r="Z482" s="465">
        <f>U482+1</f>
        <v>46037</v>
      </c>
      <c r="AA482" s="456"/>
      <c r="AB482" s="456"/>
      <c r="AC482" s="456"/>
      <c r="AD482" s="456"/>
      <c r="AE482" s="465">
        <f>Z482+1</f>
        <v>46038</v>
      </c>
      <c r="AF482" s="456"/>
      <c r="AG482" s="456"/>
      <c r="AH482" s="456"/>
      <c r="AI482" s="456"/>
      <c r="AJ482" s="465">
        <f>AE482+1</f>
        <v>46039</v>
      </c>
      <c r="AK482" s="456"/>
      <c r="AL482" s="456"/>
      <c r="AM482" s="456"/>
      <c r="AN482" s="456"/>
      <c r="AO482" s="465">
        <f>AJ482+1</f>
        <v>46040</v>
      </c>
      <c r="AP482" s="456"/>
      <c r="AQ482" s="456"/>
      <c r="AR482" s="456"/>
      <c r="AS482" s="456"/>
      <c r="AT482" s="465">
        <f>AO482+1</f>
        <v>46041</v>
      </c>
      <c r="AU482" s="456"/>
      <c r="AV482" s="456"/>
      <c r="AW482" s="456"/>
      <c r="AX482" s="456"/>
    </row>
    <row r="483" spans="2:50" ht="15.6" hidden="1">
      <c r="B483" s="462"/>
      <c r="C483" s="462"/>
      <c r="D483" s="462"/>
      <c r="E483" s="462"/>
      <c r="F483" s="462"/>
      <c r="G483" s="462"/>
      <c r="H483" s="462"/>
      <c r="I483" s="150"/>
      <c r="J483" s="150"/>
      <c r="K483" s="150"/>
      <c r="L483" s="150"/>
      <c r="M483" s="150"/>
      <c r="N483" s="448"/>
      <c r="O483" s="464"/>
      <c r="P483" s="465" t="s">
        <v>77</v>
      </c>
      <c r="Q483" s="456"/>
      <c r="R483" s="456"/>
      <c r="S483" s="456"/>
      <c r="T483" s="456"/>
      <c r="U483" s="465" t="s">
        <v>78</v>
      </c>
      <c r="V483" s="456"/>
      <c r="W483" s="456"/>
      <c r="X483" s="456"/>
      <c r="Y483" s="456"/>
      <c r="Z483" s="465" t="s">
        <v>79</v>
      </c>
      <c r="AA483" s="456"/>
      <c r="AB483" s="456"/>
      <c r="AC483" s="456"/>
      <c r="AD483" s="456"/>
      <c r="AE483" s="465" t="s">
        <v>74</v>
      </c>
      <c r="AF483" s="456"/>
      <c r="AG483" s="456"/>
      <c r="AH483" s="456"/>
      <c r="AI483" s="456"/>
      <c r="AJ483" s="465" t="s">
        <v>75</v>
      </c>
      <c r="AK483" s="456"/>
      <c r="AL483" s="456"/>
      <c r="AM483" s="456"/>
      <c r="AN483" s="456"/>
      <c r="AO483" s="465" t="s">
        <v>70</v>
      </c>
      <c r="AP483" s="456"/>
      <c r="AQ483" s="456"/>
      <c r="AR483" s="456"/>
      <c r="AS483" s="456"/>
      <c r="AT483" s="465" t="s">
        <v>76</v>
      </c>
      <c r="AU483" s="456"/>
      <c r="AV483" s="456"/>
      <c r="AW483" s="456"/>
      <c r="AX483" s="456"/>
    </row>
    <row r="484" spans="2:50" hidden="1">
      <c r="B484" s="448" t="s">
        <v>117</v>
      </c>
      <c r="C484" s="448" t="s">
        <v>118</v>
      </c>
      <c r="D484" s="448"/>
      <c r="E484" s="448" t="s">
        <v>119</v>
      </c>
      <c r="F484" s="448"/>
      <c r="G484" s="448"/>
      <c r="H484" s="452" t="s">
        <v>120</v>
      </c>
      <c r="I484" s="455" t="s">
        <v>121</v>
      </c>
      <c r="J484" s="455"/>
      <c r="K484" s="455"/>
      <c r="L484" s="455" t="s">
        <v>120</v>
      </c>
      <c r="M484" s="455" t="s">
        <v>122</v>
      </c>
      <c r="N484" s="448"/>
      <c r="O484" s="448" t="s">
        <v>123</v>
      </c>
      <c r="P484" s="449" t="s">
        <v>124</v>
      </c>
      <c r="Q484" s="450"/>
      <c r="R484" s="450"/>
      <c r="S484" s="451"/>
      <c r="T484" s="448" t="s">
        <v>120</v>
      </c>
      <c r="U484" s="449" t="s">
        <v>124</v>
      </c>
      <c r="V484" s="450"/>
      <c r="W484" s="450"/>
      <c r="X484" s="451"/>
      <c r="Y484" s="448" t="s">
        <v>120</v>
      </c>
      <c r="Z484" s="449" t="s">
        <v>124</v>
      </c>
      <c r="AA484" s="450"/>
      <c r="AB484" s="450"/>
      <c r="AC484" s="451"/>
      <c r="AD484" s="448" t="s">
        <v>120</v>
      </c>
      <c r="AE484" s="449" t="s">
        <v>124</v>
      </c>
      <c r="AF484" s="450"/>
      <c r="AG484" s="450"/>
      <c r="AH484" s="451"/>
      <c r="AI484" s="448" t="s">
        <v>120</v>
      </c>
      <c r="AJ484" s="449" t="s">
        <v>124</v>
      </c>
      <c r="AK484" s="450"/>
      <c r="AL484" s="450"/>
      <c r="AM484" s="451"/>
      <c r="AN484" s="448" t="s">
        <v>120</v>
      </c>
      <c r="AO484" s="449" t="s">
        <v>124</v>
      </c>
      <c r="AP484" s="450"/>
      <c r="AQ484" s="450"/>
      <c r="AR484" s="451"/>
      <c r="AS484" s="448" t="s">
        <v>120</v>
      </c>
      <c r="AT484" s="449" t="s">
        <v>124</v>
      </c>
      <c r="AU484" s="450"/>
      <c r="AV484" s="450"/>
      <c r="AW484" s="451"/>
      <c r="AX484" s="448" t="s">
        <v>120</v>
      </c>
    </row>
    <row r="485" spans="2:50" hidden="1">
      <c r="B485" s="448"/>
      <c r="C485" s="448"/>
      <c r="D485" s="448"/>
      <c r="E485" s="448" t="s">
        <v>125</v>
      </c>
      <c r="F485" s="448"/>
      <c r="G485" s="448"/>
      <c r="H485" s="453"/>
      <c r="I485" s="455" t="s">
        <v>125</v>
      </c>
      <c r="J485" s="455"/>
      <c r="K485" s="455"/>
      <c r="L485" s="455"/>
      <c r="M485" s="455"/>
      <c r="N485" s="448"/>
      <c r="O485" s="448"/>
      <c r="P485" s="449" t="s">
        <v>126</v>
      </c>
      <c r="Q485" s="450"/>
      <c r="R485" s="450"/>
      <c r="S485" s="451"/>
      <c r="T485" s="448"/>
      <c r="U485" s="449" t="s">
        <v>126</v>
      </c>
      <c r="V485" s="450"/>
      <c r="W485" s="450"/>
      <c r="X485" s="451"/>
      <c r="Y485" s="448"/>
      <c r="Z485" s="449" t="s">
        <v>126</v>
      </c>
      <c r="AA485" s="450"/>
      <c r="AB485" s="450"/>
      <c r="AC485" s="451"/>
      <c r="AD485" s="448"/>
      <c r="AE485" s="449" t="s">
        <v>126</v>
      </c>
      <c r="AF485" s="450"/>
      <c r="AG485" s="450"/>
      <c r="AH485" s="451"/>
      <c r="AI485" s="448"/>
      <c r="AJ485" s="449" t="s">
        <v>126</v>
      </c>
      <c r="AK485" s="450"/>
      <c r="AL485" s="450"/>
      <c r="AM485" s="451"/>
      <c r="AN485" s="448"/>
      <c r="AO485" s="449" t="s">
        <v>126</v>
      </c>
      <c r="AP485" s="450"/>
      <c r="AQ485" s="450"/>
      <c r="AR485" s="451"/>
      <c r="AS485" s="448"/>
      <c r="AT485" s="449" t="s">
        <v>126</v>
      </c>
      <c r="AU485" s="450"/>
      <c r="AV485" s="450"/>
      <c r="AW485" s="451"/>
      <c r="AX485" s="448"/>
    </row>
    <row r="486" spans="2:50" hidden="1">
      <c r="B486" s="448"/>
      <c r="C486" s="448"/>
      <c r="D486" s="448"/>
      <c r="E486" s="94" t="s">
        <v>127</v>
      </c>
      <c r="F486" s="94" t="s">
        <v>128</v>
      </c>
      <c r="G486" s="94" t="s">
        <v>129</v>
      </c>
      <c r="H486" s="454"/>
      <c r="I486" s="152" t="s">
        <v>127</v>
      </c>
      <c r="J486" s="152" t="s">
        <v>128</v>
      </c>
      <c r="K486" s="152" t="s">
        <v>129</v>
      </c>
      <c r="L486" s="455"/>
      <c r="M486" s="455"/>
      <c r="N486" s="448"/>
      <c r="O486" s="448"/>
      <c r="P486" s="94" t="s">
        <v>127</v>
      </c>
      <c r="Q486" s="94" t="s">
        <v>128</v>
      </c>
      <c r="R486" s="94" t="s">
        <v>129</v>
      </c>
      <c r="S486" s="94" t="s">
        <v>122</v>
      </c>
      <c r="T486" s="448"/>
      <c r="U486" s="94" t="s">
        <v>127</v>
      </c>
      <c r="V486" s="94" t="s">
        <v>128</v>
      </c>
      <c r="W486" s="94" t="s">
        <v>129</v>
      </c>
      <c r="X486" s="94" t="s">
        <v>122</v>
      </c>
      <c r="Y486" s="448"/>
      <c r="Z486" s="94" t="s">
        <v>127</v>
      </c>
      <c r="AA486" s="94" t="s">
        <v>128</v>
      </c>
      <c r="AB486" s="94" t="s">
        <v>129</v>
      </c>
      <c r="AC486" s="94" t="s">
        <v>122</v>
      </c>
      <c r="AD486" s="448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8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8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8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8"/>
    </row>
    <row r="487" spans="2:50" hidden="1">
      <c r="B487" s="456" t="s">
        <v>225</v>
      </c>
      <c r="C487" s="95">
        <f>C467</f>
        <v>1</v>
      </c>
      <c r="D487" s="95" t="s">
        <v>226</v>
      </c>
      <c r="E487" s="95">
        <v>19</v>
      </c>
      <c r="F487" s="95">
        <v>1500</v>
      </c>
      <c r="G487" s="177">
        <f t="shared" ref="G487:G492" si="506">F487/E487</f>
        <v>78.94736842105263</v>
      </c>
      <c r="H487" s="474">
        <f>AVERAGE(G487:G501)</f>
        <v>123.32946336429308</v>
      </c>
      <c r="I487" s="153">
        <f t="shared" ref="I487:I489" si="507">IFERROR(AVERAGE(P487,U487,Z487,AE487,AJ487,AO487,AT487),"")</f>
        <v>19</v>
      </c>
      <c r="J487" s="153">
        <f t="shared" ref="J487:J489" si="508">IFERROR(AVERAGE(Q487,V487,AA487,AF487,AK487,AP487,AU487),"")</f>
        <v>1432.5111719261422</v>
      </c>
      <c r="K487" s="154">
        <f t="shared" ref="K487:K489" si="509">IFERROR(AVERAGE(R487,W487,AB487,AG487,AL487,AQ487,AV487),"")</f>
        <v>75.395324838218016</v>
      </c>
      <c r="L487" s="473">
        <f>IFERROR(AVERAGE(K487:K501),"-")</f>
        <v>118.14067273679711</v>
      </c>
      <c r="M487" s="153">
        <f>IFERROR(RANK(K487, K487:K501),"")</f>
        <v>6</v>
      </c>
      <c r="N487" s="448"/>
      <c r="O487" s="448"/>
      <c r="P487" s="95">
        <v>19</v>
      </c>
      <c r="Q487" s="177">
        <v>1433.6363636363644</v>
      </c>
      <c r="R487" s="177">
        <f>IFERROR(Q487/P487,"")</f>
        <v>75.454545454545496</v>
      </c>
      <c r="S487" s="95">
        <f>IFERROR(RANK(R487, R487:R501),"")</f>
        <v>6</v>
      </c>
      <c r="T487" s="447">
        <f>AVERAGE(R487:R501)</f>
        <v>118.31134252582974</v>
      </c>
      <c r="U487" s="95">
        <v>19</v>
      </c>
      <c r="V487" s="177">
        <v>1429.5454545454552</v>
      </c>
      <c r="W487" s="177">
        <f>IFERROR(V487/U487,"")</f>
        <v>75.239234449760801</v>
      </c>
      <c r="X487" s="95">
        <f>IFERROR(RANK(W487, W487:W501),"")</f>
        <v>6</v>
      </c>
      <c r="Y487" s="447">
        <f>AVERAGE(W487:W501)</f>
        <v>117.80896581488686</v>
      </c>
      <c r="Z487" s="95">
        <v>19</v>
      </c>
      <c r="AA487" s="177">
        <v>1436.5853658536587</v>
      </c>
      <c r="AB487" s="177">
        <f>IFERROR(AA487/Z487,"")</f>
        <v>75.609756097560989</v>
      </c>
      <c r="AC487" s="95">
        <f>IFERROR(RANK(AB487, AB487:AB501),"")</f>
        <v>6</v>
      </c>
      <c r="AD487" s="447">
        <f>AVERAGE(AB487:AB501)</f>
        <v>118.11289500294112</v>
      </c>
      <c r="AE487" s="95">
        <v>19</v>
      </c>
      <c r="AF487" s="177">
        <v>1431.7431192660554</v>
      </c>
      <c r="AG487" s="177">
        <f>IFERROR(AF487/AE487,"")</f>
        <v>75.35490101400292</v>
      </c>
      <c r="AH487" s="95">
        <f>IFERROR(RANK(AG487, AG487:AG501),"")</f>
        <v>6</v>
      </c>
      <c r="AI487" s="447">
        <f>AVERAGE(AG487:AG501)</f>
        <v>118.50071144580276</v>
      </c>
      <c r="AJ487" s="95">
        <v>19</v>
      </c>
      <c r="AK487" s="177">
        <v>1428.688524590164</v>
      </c>
      <c r="AL487" s="177">
        <f>IFERROR(AK487/AJ487,"")</f>
        <v>75.194132873166524</v>
      </c>
      <c r="AM487" s="95">
        <f>IFERROR(RANK(AL487, AL487:AL501),"")</f>
        <v>6</v>
      </c>
      <c r="AN487" s="447">
        <f>AVERAGE(AL487:AL501)</f>
        <v>118.38874832169728</v>
      </c>
      <c r="AO487" s="95">
        <v>19</v>
      </c>
      <c r="AP487" s="177">
        <v>1438.8079470198677</v>
      </c>
      <c r="AQ487" s="177">
        <f>IFERROR(AP487/AO487,"")</f>
        <v>75.726734053677248</v>
      </c>
      <c r="AR487" s="95">
        <f>IFERROR(RANK(AQ487, AQ487:AQ501),"")</f>
        <v>6</v>
      </c>
      <c r="AS487" s="447">
        <f>AVERAGE(AQ487:AQ501)</f>
        <v>117.95462608897178</v>
      </c>
      <c r="AT487" s="95">
        <v>19</v>
      </c>
      <c r="AU487" s="177">
        <v>1428.5714285714287</v>
      </c>
      <c r="AV487" s="177">
        <f>IFERROR(AU487/AT487,"")</f>
        <v>75.187969924812037</v>
      </c>
      <c r="AW487" s="95">
        <f>IFERROR(RANK(AV487, AV487:AV501),"")</f>
        <v>6</v>
      </c>
      <c r="AX487" s="447">
        <f>AVERAGE(AV487:AV501)</f>
        <v>117.90741995745036</v>
      </c>
    </row>
    <row r="488" spans="2:50" hidden="1">
      <c r="B488" s="456"/>
      <c r="C488" s="95">
        <f t="shared" ref="C488:C501" si="510">C468</f>
        <v>2</v>
      </c>
      <c r="D488" s="95" t="s">
        <v>227</v>
      </c>
      <c r="E488" s="95">
        <v>17</v>
      </c>
      <c r="F488" s="95">
        <v>1500</v>
      </c>
      <c r="G488" s="177">
        <f t="shared" si="506"/>
        <v>88.235294117647058</v>
      </c>
      <c r="H488" s="475"/>
      <c r="I488" s="153">
        <f t="shared" si="507"/>
        <v>17</v>
      </c>
      <c r="J488" s="153">
        <f t="shared" si="508"/>
        <v>1430.8980453061424</v>
      </c>
      <c r="K488" s="154">
        <f t="shared" si="509"/>
        <v>84.17047325330249</v>
      </c>
      <c r="L488" s="473"/>
      <c r="M488" s="153">
        <f>IFERROR(RANK(K488, K487:K501),"")</f>
        <v>5</v>
      </c>
      <c r="N488" s="448"/>
      <c r="O488" s="448"/>
      <c r="P488" s="95">
        <v>17</v>
      </c>
      <c r="Q488" s="177">
        <v>1434.1395348837214</v>
      </c>
      <c r="R488" s="177">
        <f t="shared" ref="R488:R501" si="511">IFERROR(Q488/P488,"")</f>
        <v>84.361149110807133</v>
      </c>
      <c r="S488" s="95">
        <f>IFERROR(RANK(R488, R487:R501),"")</f>
        <v>5</v>
      </c>
      <c r="T488" s="447"/>
      <c r="U488" s="95">
        <v>17</v>
      </c>
      <c r="V488" s="177">
        <v>1427.3999999999999</v>
      </c>
      <c r="W488" s="177">
        <f t="shared" ref="W488:W501" si="512">IFERROR(V488/U488,"")</f>
        <v>83.964705882352931</v>
      </c>
      <c r="X488" s="95">
        <f>IFERROR(RANK(W488, W487:W501),"")</f>
        <v>5</v>
      </c>
      <c r="Y488" s="447"/>
      <c r="Z488" s="95">
        <v>17</v>
      </c>
      <c r="AA488" s="177">
        <v>1430.8421052631575</v>
      </c>
      <c r="AB488" s="177">
        <f t="shared" ref="AB488:AB501" si="513">IFERROR(AA488/Z488,"")</f>
        <v>84.167182662538679</v>
      </c>
      <c r="AC488" s="95">
        <f>IFERROR(RANK(AB488, AB487:AB501),"")</f>
        <v>5</v>
      </c>
      <c r="AD488" s="447"/>
      <c r="AE488" s="95">
        <v>17</v>
      </c>
      <c r="AF488" s="177">
        <v>1437.31843575419</v>
      </c>
      <c r="AG488" s="177">
        <f t="shared" ref="AG488:AG501" si="514">IFERROR(AF488/AE488,"")</f>
        <v>84.548143279658234</v>
      </c>
      <c r="AH488" s="95">
        <f>IFERROR(RANK(AG488, AG487:AG501),"")</f>
        <v>5</v>
      </c>
      <c r="AI488" s="447"/>
      <c r="AJ488" s="95">
        <v>17</v>
      </c>
      <c r="AK488" s="177">
        <v>1431.2499999999998</v>
      </c>
      <c r="AL488" s="177">
        <f t="shared" ref="AL488:AL501" si="515">IFERROR(AK488/AJ488,"")</f>
        <v>84.191176470588218</v>
      </c>
      <c r="AM488" s="95">
        <f>IFERROR(RANK(AL488, AL487:AL501),"")</f>
        <v>5</v>
      </c>
      <c r="AN488" s="447"/>
      <c r="AO488" s="95">
        <v>17</v>
      </c>
      <c r="AP488" s="177">
        <v>1428.5258964143422</v>
      </c>
      <c r="AQ488" s="177">
        <f t="shared" ref="AQ488:AQ501" si="516">IFERROR(AP488/AO488,"")</f>
        <v>84.030935083196596</v>
      </c>
      <c r="AR488" s="95">
        <f>IFERROR(RANK(AQ488, AQ487:AQ501),"")</f>
        <v>5</v>
      </c>
      <c r="AS488" s="447"/>
      <c r="AT488" s="95">
        <v>17</v>
      </c>
      <c r="AU488" s="177">
        <v>1426.8103448275865</v>
      </c>
      <c r="AV488" s="177">
        <f t="shared" ref="AV488:AV501" si="517">IFERROR(AU488/AT488,"")</f>
        <v>83.930020283975679</v>
      </c>
      <c r="AW488" s="95">
        <f>IFERROR(RANK(AV488, AV487:AV501),"")</f>
        <v>5</v>
      </c>
      <c r="AX488" s="447"/>
    </row>
    <row r="489" spans="2:50" hidden="1">
      <c r="B489" s="456"/>
      <c r="C489" s="95">
        <f t="shared" si="510"/>
        <v>3</v>
      </c>
      <c r="D489" s="95" t="s">
        <v>230</v>
      </c>
      <c r="E489" s="95">
        <v>17</v>
      </c>
      <c r="F489" s="95">
        <v>2000</v>
      </c>
      <c r="G489" s="177">
        <f t="shared" si="506"/>
        <v>117.64705882352941</v>
      </c>
      <c r="H489" s="475"/>
      <c r="I489" s="153">
        <f t="shared" si="507"/>
        <v>17</v>
      </c>
      <c r="J489" s="153">
        <f t="shared" si="508"/>
        <v>1922.0795575713869</v>
      </c>
      <c r="K489" s="154">
        <f t="shared" si="509"/>
        <v>113.06350338655217</v>
      </c>
      <c r="L489" s="473"/>
      <c r="M489" s="153">
        <f>IFERROR(RANK(K489, K487:K501),"")</f>
        <v>4</v>
      </c>
      <c r="N489" s="448"/>
      <c r="O489" s="448"/>
      <c r="P489" s="95">
        <v>17</v>
      </c>
      <c r="Q489" s="177">
        <v>1927.6595744680853</v>
      </c>
      <c r="R489" s="177">
        <f t="shared" si="511"/>
        <v>113.39173967459325</v>
      </c>
      <c r="S489" s="95">
        <f>IFERROR(RANK(R489, R487:R501),"")</f>
        <v>4</v>
      </c>
      <c r="T489" s="447"/>
      <c r="U489" s="95">
        <v>17</v>
      </c>
      <c r="V489" s="177">
        <v>1909.6153846153841</v>
      </c>
      <c r="W489" s="177">
        <f t="shared" si="512"/>
        <v>112.33031674208142</v>
      </c>
      <c r="X489" s="95">
        <f>IFERROR(RANK(W489, W487:W501),"")</f>
        <v>4</v>
      </c>
      <c r="Y489" s="447"/>
      <c r="Z489" s="95">
        <v>17</v>
      </c>
      <c r="AA489" s="177">
        <v>1907.5000000000005</v>
      </c>
      <c r="AB489" s="177">
        <f t="shared" si="513"/>
        <v>112.2058823529412</v>
      </c>
      <c r="AC489" s="95">
        <f>IFERROR(RANK(AB489, AB487:AB501),"")</f>
        <v>4</v>
      </c>
      <c r="AD489" s="447"/>
      <c r="AE489" s="95">
        <v>17</v>
      </c>
      <c r="AF489" s="177">
        <v>1935.8823529411766</v>
      </c>
      <c r="AG489" s="177">
        <f t="shared" si="514"/>
        <v>113.87543252595157</v>
      </c>
      <c r="AH489" s="95">
        <f>IFERROR(RANK(AG489, AG487:AG501),"")</f>
        <v>4</v>
      </c>
      <c r="AI489" s="447"/>
      <c r="AJ489" s="95">
        <v>17</v>
      </c>
      <c r="AK489" s="177">
        <v>1929.5454545454545</v>
      </c>
      <c r="AL489" s="177">
        <f t="shared" si="515"/>
        <v>113.50267379679144</v>
      </c>
      <c r="AM489" s="95">
        <f>IFERROR(RANK(AL489, AL487:AL501),"")</f>
        <v>4</v>
      </c>
      <c r="AN489" s="447"/>
      <c r="AO489" s="95">
        <v>17</v>
      </c>
      <c r="AP489" s="177">
        <v>1910.7692307692303</v>
      </c>
      <c r="AQ489" s="177">
        <f t="shared" si="516"/>
        <v>112.39819004524884</v>
      </c>
      <c r="AR489" s="95">
        <f>IFERROR(RANK(AQ489, AQ487:AQ501),"")</f>
        <v>4</v>
      </c>
      <c r="AS489" s="447"/>
      <c r="AT489" s="95">
        <v>17</v>
      </c>
      <c r="AU489" s="177">
        <v>1933.584905660377</v>
      </c>
      <c r="AV489" s="177">
        <f t="shared" si="517"/>
        <v>113.74028856825747</v>
      </c>
      <c r="AW489" s="95">
        <f>IFERROR(RANK(AV489, AV487:AV501),"")</f>
        <v>3</v>
      </c>
      <c r="AX489" s="447"/>
    </row>
    <row r="490" spans="2:50" hidden="1">
      <c r="B490" s="456"/>
      <c r="C490" s="95">
        <f t="shared" si="510"/>
        <v>4</v>
      </c>
      <c r="D490" s="95" t="s">
        <v>231</v>
      </c>
      <c r="E490" s="95">
        <v>17</v>
      </c>
      <c r="F490" s="95">
        <v>2000</v>
      </c>
      <c r="G490" s="177">
        <f t="shared" si="506"/>
        <v>117.64705882352941</v>
      </c>
      <c r="H490" s="475"/>
      <c r="I490" s="153">
        <f>IFERROR(AVERAGE(P490,U490,Z490,AE490,AJ490,AO490,AT490),"")</f>
        <v>17</v>
      </c>
      <c r="J490" s="153">
        <f>IFERROR(AVERAGE(Q490,V490,AA490,AF490,AK490,AP490,AU490),"")</f>
        <v>1926.3809131130035</v>
      </c>
      <c r="K490" s="154">
        <f>IFERROR(AVERAGE(R490,W490,AB490,AG490,AL490,AQ490,AV490),"")</f>
        <v>113.3165243007649</v>
      </c>
      <c r="L490" s="473"/>
      <c r="M490" s="153">
        <f>IFERROR(RANK(K490, K487:K501),"")</f>
        <v>3</v>
      </c>
      <c r="N490" s="448"/>
      <c r="O490" s="448"/>
      <c r="P490" s="95">
        <v>17</v>
      </c>
      <c r="Q490" s="177">
        <v>1940.3999999999994</v>
      </c>
      <c r="R490" s="177">
        <f t="shared" si="511"/>
        <v>114.14117647058821</v>
      </c>
      <c r="S490" s="95">
        <f>IFERROR(RANK(R490, R487:R501),"")</f>
        <v>3</v>
      </c>
      <c r="T490" s="447"/>
      <c r="U490" s="95">
        <v>17</v>
      </c>
      <c r="V490" s="177">
        <v>1923.2142857142858</v>
      </c>
      <c r="W490" s="177">
        <f t="shared" si="512"/>
        <v>113.13025210084034</v>
      </c>
      <c r="X490" s="95">
        <f>IFERROR(RANK(W490, W487:W501),"")</f>
        <v>3</v>
      </c>
      <c r="Y490" s="447"/>
      <c r="Z490" s="95">
        <v>17</v>
      </c>
      <c r="AA490" s="177">
        <v>1920.0000000000009</v>
      </c>
      <c r="AB490" s="177">
        <f t="shared" si="513"/>
        <v>112.94117647058829</v>
      </c>
      <c r="AC490" s="95">
        <f>IFERROR(RANK(AB490, AB487:AB501),"")</f>
        <v>3</v>
      </c>
      <c r="AD490" s="447"/>
      <c r="AE490" s="95">
        <v>17</v>
      </c>
      <c r="AF490" s="177">
        <v>1941.5384615384628</v>
      </c>
      <c r="AG490" s="177">
        <f t="shared" si="514"/>
        <v>114.20814479638017</v>
      </c>
      <c r="AH490" s="95">
        <f>IFERROR(RANK(AG490, AG487:AG501),"")</f>
        <v>3</v>
      </c>
      <c r="AI490" s="447"/>
      <c r="AJ490" s="95">
        <v>17</v>
      </c>
      <c r="AK490" s="177">
        <v>1940.8163265306125</v>
      </c>
      <c r="AL490" s="177">
        <f t="shared" si="515"/>
        <v>114.16566626650662</v>
      </c>
      <c r="AM490" s="95">
        <f>IFERROR(RANK(AL490, AL487:AL501),"")</f>
        <v>3</v>
      </c>
      <c r="AN490" s="447"/>
      <c r="AO490" s="95">
        <v>17</v>
      </c>
      <c r="AP490" s="177">
        <v>1911.1111111111109</v>
      </c>
      <c r="AQ490" s="177">
        <f t="shared" si="516"/>
        <v>112.41830065359476</v>
      </c>
      <c r="AR490" s="95">
        <f>IFERROR(RANK(AQ490, AQ487:AQ501),"")</f>
        <v>3</v>
      </c>
      <c r="AS490" s="447"/>
      <c r="AT490" s="95">
        <v>17</v>
      </c>
      <c r="AU490" s="177">
        <v>1907.5862068965519</v>
      </c>
      <c r="AV490" s="177">
        <f t="shared" si="517"/>
        <v>112.21095334685599</v>
      </c>
      <c r="AW490" s="95">
        <f>IFERROR(RANK(AV490, AV487:AV501),"")</f>
        <v>4</v>
      </c>
      <c r="AX490" s="447"/>
    </row>
    <row r="491" spans="2:50" hidden="1">
      <c r="B491" s="456"/>
      <c r="C491" s="95">
        <f t="shared" si="510"/>
        <v>5</v>
      </c>
      <c r="D491" s="95" t="s">
        <v>232</v>
      </c>
      <c r="E491" s="95">
        <v>8</v>
      </c>
      <c r="F491" s="95">
        <v>1500</v>
      </c>
      <c r="G491" s="177">
        <f t="shared" si="506"/>
        <v>187.5</v>
      </c>
      <c r="H491" s="475"/>
      <c r="I491" s="153">
        <f t="shared" ref="I491:I501" si="518">IFERROR(AVERAGE(P491,U491,Z491,AE491,AJ491,AO491,AT491),"")</f>
        <v>8</v>
      </c>
      <c r="J491" s="153">
        <f t="shared" ref="J491:J501" si="519">IFERROR(AVERAGE(Q491,V491,AA491,AF491,AK491,AP491,AU491),"")</f>
        <v>1435.763168398373</v>
      </c>
      <c r="K491" s="154">
        <f t="shared" ref="K491:K501" si="520">IFERROR(AVERAGE(R491,W491,AB491,AG491,AL491,AQ491,AV491),"")</f>
        <v>179.47039604979662</v>
      </c>
      <c r="L491" s="473"/>
      <c r="M491" s="153">
        <f>IFERROR(RANK(K491, K487:K501),"")</f>
        <v>1</v>
      </c>
      <c r="N491" s="448"/>
      <c r="O491" s="448"/>
      <c r="P491" s="95">
        <v>8</v>
      </c>
      <c r="Q491" s="177">
        <v>1431</v>
      </c>
      <c r="R491" s="177">
        <f t="shared" si="511"/>
        <v>178.875</v>
      </c>
      <c r="S491" s="95">
        <f>IFERROR(RANK(R491, R487:R501),"")</f>
        <v>1</v>
      </c>
      <c r="T491" s="447"/>
      <c r="U491" s="95">
        <v>8</v>
      </c>
      <c r="V491" s="177">
        <v>1435.8</v>
      </c>
      <c r="W491" s="177">
        <f t="shared" si="512"/>
        <v>179.47499999999999</v>
      </c>
      <c r="X491" s="95">
        <f>IFERROR(RANK(W491, W487:W501),"")</f>
        <v>1</v>
      </c>
      <c r="Y491" s="447"/>
      <c r="Z491" s="95">
        <v>8</v>
      </c>
      <c r="AA491" s="177">
        <v>1440.6451612903222</v>
      </c>
      <c r="AB491" s="177">
        <f t="shared" si="513"/>
        <v>180.08064516129028</v>
      </c>
      <c r="AC491" s="95">
        <f>IFERROR(RANK(AB491, AB487:AB501),"")</f>
        <v>1</v>
      </c>
      <c r="AD491" s="447"/>
      <c r="AE491" s="95">
        <v>8</v>
      </c>
      <c r="AF491" s="177">
        <v>1432.9411764705887</v>
      </c>
      <c r="AG491" s="177">
        <f t="shared" si="514"/>
        <v>179.11764705882359</v>
      </c>
      <c r="AH491" s="95">
        <f>IFERROR(RANK(AG491, AG487:AG501),"")</f>
        <v>1</v>
      </c>
      <c r="AI491" s="447"/>
      <c r="AJ491" s="95">
        <v>8</v>
      </c>
      <c r="AK491" s="177">
        <v>1441.2765957446804</v>
      </c>
      <c r="AL491" s="177">
        <f t="shared" si="515"/>
        <v>180.15957446808505</v>
      </c>
      <c r="AM491" s="95">
        <f>IFERROR(RANK(AL491, AL487:AL501),"")</f>
        <v>1</v>
      </c>
      <c r="AN491" s="447"/>
      <c r="AO491" s="95">
        <v>8</v>
      </c>
      <c r="AP491" s="177">
        <v>1436.6037735849059</v>
      </c>
      <c r="AQ491" s="177">
        <f t="shared" si="516"/>
        <v>179.57547169811323</v>
      </c>
      <c r="AR491" s="95">
        <f>IFERROR(RANK(AQ491, AQ487:AQ501),"")</f>
        <v>1</v>
      </c>
      <c r="AS491" s="447"/>
      <c r="AT491" s="95">
        <v>8</v>
      </c>
      <c r="AU491" s="177">
        <v>1432.0754716981135</v>
      </c>
      <c r="AV491" s="177">
        <f t="shared" si="517"/>
        <v>179.00943396226418</v>
      </c>
      <c r="AW491" s="95">
        <f>IFERROR(RANK(AV491, AV487:AV501),"")</f>
        <v>1</v>
      </c>
      <c r="AX491" s="447"/>
    </row>
    <row r="492" spans="2:50" hidden="1">
      <c r="B492" s="456"/>
      <c r="C492" s="95">
        <f t="shared" si="510"/>
        <v>6</v>
      </c>
      <c r="D492" s="95" t="s">
        <v>234</v>
      </c>
      <c r="E492" s="95">
        <v>10</v>
      </c>
      <c r="F492" s="95">
        <v>1500</v>
      </c>
      <c r="G492" s="177">
        <f t="shared" si="506"/>
        <v>150</v>
      </c>
      <c r="H492" s="475"/>
      <c r="I492" s="153">
        <f t="shared" si="518"/>
        <v>10</v>
      </c>
      <c r="J492" s="153">
        <f t="shared" si="519"/>
        <v>1434.2781459214855</v>
      </c>
      <c r="K492" s="154">
        <f t="shared" si="520"/>
        <v>143.42781459214854</v>
      </c>
      <c r="L492" s="473"/>
      <c r="M492" s="153">
        <f>IFERROR(RANK(K492, K487:K501),"")</f>
        <v>2</v>
      </c>
      <c r="N492" s="448"/>
      <c r="O492" s="448"/>
      <c r="P492" s="95">
        <v>10</v>
      </c>
      <c r="Q492" s="177">
        <v>1436.4444444444443</v>
      </c>
      <c r="R492" s="177">
        <f t="shared" si="511"/>
        <v>143.64444444444445</v>
      </c>
      <c r="S492" s="95">
        <f>IFERROR(RANK(R492, R487:R501),"")</f>
        <v>2</v>
      </c>
      <c r="T492" s="447"/>
      <c r="U492" s="95">
        <v>10</v>
      </c>
      <c r="V492" s="177">
        <v>1427.1428571428569</v>
      </c>
      <c r="W492" s="177">
        <f t="shared" si="512"/>
        <v>142.71428571428569</v>
      </c>
      <c r="X492" s="95">
        <f>IFERROR(RANK(W492, W487:W501),"")</f>
        <v>2</v>
      </c>
      <c r="Y492" s="447"/>
      <c r="Z492" s="95">
        <v>10</v>
      </c>
      <c r="AA492" s="177">
        <v>1436.7272727272725</v>
      </c>
      <c r="AB492" s="177">
        <f t="shared" si="513"/>
        <v>143.67272727272726</v>
      </c>
      <c r="AC492" s="95">
        <f>IFERROR(RANK(AB492, AB487:AB501),"")</f>
        <v>2</v>
      </c>
      <c r="AD492" s="447"/>
      <c r="AE492" s="95">
        <v>10</v>
      </c>
      <c r="AF492" s="177">
        <v>1439.0000000000002</v>
      </c>
      <c r="AG492" s="177">
        <f t="shared" si="514"/>
        <v>143.90000000000003</v>
      </c>
      <c r="AH492" s="95">
        <f>IFERROR(RANK(AG492, AG487:AG501),"")</f>
        <v>2</v>
      </c>
      <c r="AI492" s="447"/>
      <c r="AJ492" s="95">
        <v>10</v>
      </c>
      <c r="AK492" s="177">
        <v>1431.1926605504586</v>
      </c>
      <c r="AL492" s="177">
        <f t="shared" si="515"/>
        <v>143.11926605504587</v>
      </c>
      <c r="AM492" s="95">
        <f>IFERROR(RANK(AL492, AL487:AL501),"")</f>
        <v>2</v>
      </c>
      <c r="AN492" s="447"/>
      <c r="AO492" s="95">
        <v>10</v>
      </c>
      <c r="AP492" s="177">
        <v>1435.7812499999998</v>
      </c>
      <c r="AQ492" s="177">
        <f t="shared" si="516"/>
        <v>143.57812499999997</v>
      </c>
      <c r="AR492" s="95">
        <f>IFERROR(RANK(AQ492, AQ487:AQ501),"")</f>
        <v>2</v>
      </c>
      <c r="AS492" s="447"/>
      <c r="AT492" s="95">
        <v>10</v>
      </c>
      <c r="AU492" s="177">
        <v>1433.6585365853664</v>
      </c>
      <c r="AV492" s="177">
        <f t="shared" si="517"/>
        <v>143.36585365853665</v>
      </c>
      <c r="AW492" s="95">
        <f>IFERROR(RANK(AV492, AV487:AV501),"")</f>
        <v>2</v>
      </c>
      <c r="AX492" s="447"/>
    </row>
    <row r="493" spans="2:50" hidden="1">
      <c r="B493" s="456"/>
      <c r="C493" s="95">
        <f t="shared" si="510"/>
        <v>7</v>
      </c>
      <c r="D493" s="95"/>
      <c r="E493" s="95"/>
      <c r="F493" s="95"/>
      <c r="G493" s="95"/>
      <c r="H493" s="475"/>
      <c r="I493" s="153" t="str">
        <f t="shared" si="518"/>
        <v/>
      </c>
      <c r="J493" s="153" t="str">
        <f t="shared" si="519"/>
        <v/>
      </c>
      <c r="K493" s="154" t="str">
        <f t="shared" si="520"/>
        <v/>
      </c>
      <c r="L493" s="473"/>
      <c r="M493" s="153" t="str">
        <f>IFERROR(RANK(K493, K487:K501),"")</f>
        <v/>
      </c>
      <c r="N493" s="448"/>
      <c r="O493" s="448"/>
      <c r="P493" s="95"/>
      <c r="Q493" s="177"/>
      <c r="R493" s="177" t="str">
        <f t="shared" si="511"/>
        <v/>
      </c>
      <c r="S493" s="95" t="str">
        <f>IFERROR(RANK(R493, R487:R501),"")</f>
        <v/>
      </c>
      <c r="T493" s="447"/>
      <c r="U493" s="95"/>
      <c r="V493" s="177"/>
      <c r="W493" s="177" t="str">
        <f t="shared" si="512"/>
        <v/>
      </c>
      <c r="X493" s="95" t="str">
        <f>IFERROR(RANK(W493, W487:W501),"")</f>
        <v/>
      </c>
      <c r="Y493" s="447"/>
      <c r="Z493" s="95"/>
      <c r="AA493" s="177"/>
      <c r="AB493" s="177" t="str">
        <f t="shared" si="513"/>
        <v/>
      </c>
      <c r="AC493" s="95" t="str">
        <f>IFERROR(RANK(AB493, AB487:AB501),"")</f>
        <v/>
      </c>
      <c r="AD493" s="447"/>
      <c r="AE493" s="95"/>
      <c r="AF493" s="177"/>
      <c r="AG493" s="177" t="str">
        <f t="shared" si="514"/>
        <v/>
      </c>
      <c r="AH493" s="95" t="str">
        <f>IFERROR(RANK(AG493, AG487:AG501),"")</f>
        <v/>
      </c>
      <c r="AI493" s="447"/>
      <c r="AJ493" s="95"/>
      <c r="AK493" s="177"/>
      <c r="AL493" s="177" t="str">
        <f t="shared" si="515"/>
        <v/>
      </c>
      <c r="AM493" s="95" t="str">
        <f>IFERROR(RANK(AL493, AL487:AL501),"")</f>
        <v/>
      </c>
      <c r="AN493" s="447"/>
      <c r="AO493" s="95"/>
      <c r="AP493" s="177"/>
      <c r="AQ493" s="177" t="str">
        <f t="shared" si="516"/>
        <v/>
      </c>
      <c r="AR493" s="95" t="str">
        <f>IFERROR(RANK(AQ493, AQ487:AQ501),"")</f>
        <v/>
      </c>
      <c r="AS493" s="447"/>
      <c r="AT493" s="95"/>
      <c r="AU493" s="177"/>
      <c r="AV493" s="177" t="str">
        <f t="shared" si="517"/>
        <v/>
      </c>
      <c r="AW493" s="95" t="str">
        <f>IFERROR(RANK(AV493, AV487:AV501),"")</f>
        <v/>
      </c>
      <c r="AX493" s="447"/>
    </row>
    <row r="494" spans="2:50" hidden="1">
      <c r="B494" s="456"/>
      <c r="C494" s="95">
        <f t="shared" si="510"/>
        <v>8</v>
      </c>
      <c r="D494" s="95"/>
      <c r="E494" s="95"/>
      <c r="F494" s="95"/>
      <c r="G494" s="95"/>
      <c r="H494" s="475"/>
      <c r="I494" s="153" t="str">
        <f t="shared" si="518"/>
        <v/>
      </c>
      <c r="J494" s="153" t="str">
        <f t="shared" si="519"/>
        <v/>
      </c>
      <c r="K494" s="154" t="str">
        <f t="shared" si="520"/>
        <v/>
      </c>
      <c r="L494" s="473"/>
      <c r="M494" s="153" t="str">
        <f>IFERROR(RANK(K494, K487:K501),"")</f>
        <v/>
      </c>
      <c r="N494" s="448"/>
      <c r="O494" s="448"/>
      <c r="P494" s="95"/>
      <c r="Q494" s="177"/>
      <c r="R494" s="177" t="str">
        <f t="shared" si="511"/>
        <v/>
      </c>
      <c r="S494" s="95" t="str">
        <f>IFERROR(RANK(R494, R487:R501),"")</f>
        <v/>
      </c>
      <c r="T494" s="447"/>
      <c r="U494" s="95"/>
      <c r="V494" s="177"/>
      <c r="W494" s="177" t="str">
        <f t="shared" si="512"/>
        <v/>
      </c>
      <c r="X494" s="95" t="str">
        <f>IFERROR(RANK(W494, W487:W501),"")</f>
        <v/>
      </c>
      <c r="Y494" s="447"/>
      <c r="Z494" s="95"/>
      <c r="AA494" s="177"/>
      <c r="AB494" s="177" t="str">
        <f t="shared" si="513"/>
        <v/>
      </c>
      <c r="AC494" s="95" t="str">
        <f>IFERROR(RANK(AB494, AB487:AB501),"")</f>
        <v/>
      </c>
      <c r="AD494" s="447"/>
      <c r="AE494" s="95"/>
      <c r="AF494" s="177"/>
      <c r="AG494" s="177" t="str">
        <f t="shared" si="514"/>
        <v/>
      </c>
      <c r="AH494" s="95" t="str">
        <f>IFERROR(RANK(AG494, AG487:AG501),"")</f>
        <v/>
      </c>
      <c r="AI494" s="447"/>
      <c r="AJ494" s="95"/>
      <c r="AK494" s="177"/>
      <c r="AL494" s="177" t="str">
        <f t="shared" si="515"/>
        <v/>
      </c>
      <c r="AM494" s="95" t="str">
        <f>IFERROR(RANK(AL494, AL487:AL501),"")</f>
        <v/>
      </c>
      <c r="AN494" s="447"/>
      <c r="AO494" s="95"/>
      <c r="AP494" s="177"/>
      <c r="AQ494" s="177" t="str">
        <f t="shared" si="516"/>
        <v/>
      </c>
      <c r="AR494" s="95" t="str">
        <f>IFERROR(RANK(AQ494, AQ487:AQ501),"")</f>
        <v/>
      </c>
      <c r="AS494" s="447"/>
      <c r="AT494" s="95"/>
      <c r="AU494" s="177"/>
      <c r="AV494" s="177" t="str">
        <f t="shared" si="517"/>
        <v/>
      </c>
      <c r="AW494" s="95" t="str">
        <f>IFERROR(RANK(AV494, AV487:AV501),"")</f>
        <v/>
      </c>
      <c r="AX494" s="447"/>
    </row>
    <row r="495" spans="2:50" hidden="1">
      <c r="B495" s="456"/>
      <c r="C495" s="95">
        <f t="shared" si="510"/>
        <v>9</v>
      </c>
      <c r="D495" s="95"/>
      <c r="E495" s="95"/>
      <c r="F495" s="95"/>
      <c r="G495" s="95"/>
      <c r="H495" s="475"/>
      <c r="I495" s="153" t="str">
        <f t="shared" si="518"/>
        <v/>
      </c>
      <c r="J495" s="153" t="str">
        <f t="shared" si="519"/>
        <v/>
      </c>
      <c r="K495" s="154" t="str">
        <f t="shared" si="520"/>
        <v/>
      </c>
      <c r="L495" s="473"/>
      <c r="M495" s="153" t="str">
        <f>IFERROR(RANK(K495, K487:K501),"")</f>
        <v/>
      </c>
      <c r="N495" s="448"/>
      <c r="O495" s="448"/>
      <c r="P495" s="95"/>
      <c r="Q495" s="177"/>
      <c r="R495" s="177" t="str">
        <f t="shared" si="511"/>
        <v/>
      </c>
      <c r="S495" s="95" t="str">
        <f>IFERROR(RANK(R495, R487:R501),"")</f>
        <v/>
      </c>
      <c r="T495" s="447"/>
      <c r="U495" s="95"/>
      <c r="V495" s="177"/>
      <c r="W495" s="177" t="str">
        <f t="shared" si="512"/>
        <v/>
      </c>
      <c r="X495" s="95" t="str">
        <f>IFERROR(RANK(W495, W487:W501),"")</f>
        <v/>
      </c>
      <c r="Y495" s="447"/>
      <c r="Z495" s="95"/>
      <c r="AA495" s="177"/>
      <c r="AB495" s="177" t="str">
        <f t="shared" si="513"/>
        <v/>
      </c>
      <c r="AC495" s="95" t="str">
        <f>IFERROR(RANK(AB495, AB487:AB501),"")</f>
        <v/>
      </c>
      <c r="AD495" s="447"/>
      <c r="AE495" s="95"/>
      <c r="AF495" s="177"/>
      <c r="AG495" s="177" t="str">
        <f t="shared" si="514"/>
        <v/>
      </c>
      <c r="AH495" s="95" t="str">
        <f>IFERROR(RANK(AG495, AG487:AG501),"")</f>
        <v/>
      </c>
      <c r="AI495" s="447"/>
      <c r="AJ495" s="95"/>
      <c r="AK495" s="177"/>
      <c r="AL495" s="177" t="str">
        <f t="shared" si="515"/>
        <v/>
      </c>
      <c r="AM495" s="95" t="str">
        <f>IFERROR(RANK(AL495, AL487:AL501),"")</f>
        <v/>
      </c>
      <c r="AN495" s="447"/>
      <c r="AO495" s="95"/>
      <c r="AP495" s="177"/>
      <c r="AQ495" s="177" t="str">
        <f t="shared" si="516"/>
        <v/>
      </c>
      <c r="AR495" s="95" t="str">
        <f>IFERROR(RANK(AQ495, AQ487:AQ501),"")</f>
        <v/>
      </c>
      <c r="AS495" s="447"/>
      <c r="AT495" s="95"/>
      <c r="AU495" s="177"/>
      <c r="AV495" s="177" t="str">
        <f t="shared" si="517"/>
        <v/>
      </c>
      <c r="AW495" s="95" t="str">
        <f>IFERROR(RANK(AV495, AV487:AV501),"")</f>
        <v/>
      </c>
      <c r="AX495" s="447"/>
    </row>
    <row r="496" spans="2:50" hidden="1">
      <c r="B496" s="456"/>
      <c r="C496" s="95">
        <f t="shared" si="510"/>
        <v>10</v>
      </c>
      <c r="D496" s="95"/>
      <c r="E496" s="95"/>
      <c r="F496" s="95"/>
      <c r="G496" s="95"/>
      <c r="H496" s="475"/>
      <c r="I496" s="153" t="str">
        <f t="shared" si="518"/>
        <v/>
      </c>
      <c r="J496" s="153" t="str">
        <f t="shared" si="519"/>
        <v/>
      </c>
      <c r="K496" s="154" t="str">
        <f t="shared" si="520"/>
        <v/>
      </c>
      <c r="L496" s="473"/>
      <c r="M496" s="153" t="str">
        <f>IFERROR(RANK(K496, K487:K501),"")</f>
        <v/>
      </c>
      <c r="N496" s="448"/>
      <c r="O496" s="448"/>
      <c r="P496" s="95"/>
      <c r="Q496" s="177"/>
      <c r="R496" s="177" t="str">
        <f t="shared" si="511"/>
        <v/>
      </c>
      <c r="S496" s="95" t="str">
        <f>IFERROR(RANK(R496, R487:R501),"")</f>
        <v/>
      </c>
      <c r="T496" s="447"/>
      <c r="U496" s="95"/>
      <c r="V496" s="177"/>
      <c r="W496" s="177" t="str">
        <f t="shared" si="512"/>
        <v/>
      </c>
      <c r="X496" s="95" t="str">
        <f>IFERROR(RANK(W496, W487:W501),"")</f>
        <v/>
      </c>
      <c r="Y496" s="447"/>
      <c r="Z496" s="95"/>
      <c r="AA496" s="177"/>
      <c r="AB496" s="177" t="str">
        <f t="shared" si="513"/>
        <v/>
      </c>
      <c r="AC496" s="95" t="str">
        <f>IFERROR(RANK(AB496, AB487:AB501),"")</f>
        <v/>
      </c>
      <c r="AD496" s="447"/>
      <c r="AE496" s="95"/>
      <c r="AF496" s="177"/>
      <c r="AG496" s="177" t="str">
        <f t="shared" si="514"/>
        <v/>
      </c>
      <c r="AH496" s="95" t="str">
        <f>IFERROR(RANK(AG496, AG487:AG501),"")</f>
        <v/>
      </c>
      <c r="AI496" s="447"/>
      <c r="AJ496" s="95"/>
      <c r="AK496" s="177"/>
      <c r="AL496" s="177" t="str">
        <f t="shared" si="515"/>
        <v/>
      </c>
      <c r="AM496" s="95" t="str">
        <f>IFERROR(RANK(AL496, AL487:AL501),"")</f>
        <v/>
      </c>
      <c r="AN496" s="447"/>
      <c r="AO496" s="95"/>
      <c r="AP496" s="177"/>
      <c r="AQ496" s="177" t="str">
        <f t="shared" si="516"/>
        <v/>
      </c>
      <c r="AR496" s="95" t="str">
        <f>IFERROR(RANK(AQ496, AQ487:AQ501),"")</f>
        <v/>
      </c>
      <c r="AS496" s="447"/>
      <c r="AT496" s="95"/>
      <c r="AU496" s="177"/>
      <c r="AV496" s="177" t="str">
        <f t="shared" si="517"/>
        <v/>
      </c>
      <c r="AW496" s="95" t="str">
        <f>IFERROR(RANK(AV496, AV487:AV501),"")</f>
        <v/>
      </c>
      <c r="AX496" s="447"/>
    </row>
    <row r="497" spans="2:50" hidden="1">
      <c r="B497" s="456"/>
      <c r="C497" s="95">
        <f t="shared" si="510"/>
        <v>11</v>
      </c>
      <c r="D497" s="95"/>
      <c r="E497" s="95"/>
      <c r="F497" s="95"/>
      <c r="G497" s="95"/>
      <c r="H497" s="475"/>
      <c r="I497" s="153" t="str">
        <f t="shared" si="518"/>
        <v/>
      </c>
      <c r="J497" s="153" t="str">
        <f t="shared" si="519"/>
        <v/>
      </c>
      <c r="K497" s="154" t="str">
        <f t="shared" si="520"/>
        <v/>
      </c>
      <c r="L497" s="473"/>
      <c r="M497" s="153" t="str">
        <f>IFERROR(RANK(K497, K487:K501),"")</f>
        <v/>
      </c>
      <c r="N497" s="448"/>
      <c r="O497" s="448"/>
      <c r="P497" s="95"/>
      <c r="Q497" s="177"/>
      <c r="R497" s="177" t="str">
        <f t="shared" si="511"/>
        <v/>
      </c>
      <c r="S497" s="95" t="str">
        <f>IFERROR(RANK(R497, R487:R501),"")</f>
        <v/>
      </c>
      <c r="T497" s="447"/>
      <c r="U497" s="95"/>
      <c r="V497" s="177"/>
      <c r="W497" s="177" t="str">
        <f t="shared" si="512"/>
        <v/>
      </c>
      <c r="X497" s="95" t="str">
        <f>IFERROR(RANK(W497, W487:W501),"")</f>
        <v/>
      </c>
      <c r="Y497" s="447"/>
      <c r="Z497" s="95"/>
      <c r="AA497" s="177"/>
      <c r="AB497" s="177" t="str">
        <f t="shared" si="513"/>
        <v/>
      </c>
      <c r="AC497" s="95" t="str">
        <f>IFERROR(RANK(AB497, AB487:AB501),"")</f>
        <v/>
      </c>
      <c r="AD497" s="447"/>
      <c r="AE497" s="95"/>
      <c r="AF497" s="177"/>
      <c r="AG497" s="177" t="str">
        <f t="shared" si="514"/>
        <v/>
      </c>
      <c r="AH497" s="95" t="str">
        <f>IFERROR(RANK(AG497, AG487:AG501),"")</f>
        <v/>
      </c>
      <c r="AI497" s="447"/>
      <c r="AJ497" s="95"/>
      <c r="AK497" s="177"/>
      <c r="AL497" s="177" t="str">
        <f t="shared" si="515"/>
        <v/>
      </c>
      <c r="AM497" s="95" t="str">
        <f>IFERROR(RANK(AL497, AL487:AL501),"")</f>
        <v/>
      </c>
      <c r="AN497" s="447"/>
      <c r="AO497" s="95"/>
      <c r="AP497" s="177"/>
      <c r="AQ497" s="177" t="str">
        <f t="shared" si="516"/>
        <v/>
      </c>
      <c r="AR497" s="95" t="str">
        <f>IFERROR(RANK(AQ497, AQ487:AQ501),"")</f>
        <v/>
      </c>
      <c r="AS497" s="447"/>
      <c r="AT497" s="95"/>
      <c r="AU497" s="177"/>
      <c r="AV497" s="177" t="str">
        <f t="shared" si="517"/>
        <v/>
      </c>
      <c r="AW497" s="95" t="str">
        <f>IFERROR(RANK(AV497, AV487:AV501),"")</f>
        <v/>
      </c>
      <c r="AX497" s="447"/>
    </row>
    <row r="498" spans="2:50" hidden="1">
      <c r="B498" s="456"/>
      <c r="C498" s="95">
        <f t="shared" si="510"/>
        <v>12</v>
      </c>
      <c r="D498" s="95"/>
      <c r="E498" s="95"/>
      <c r="F498" s="95"/>
      <c r="G498" s="95"/>
      <c r="H498" s="475"/>
      <c r="I498" s="153" t="str">
        <f t="shared" si="518"/>
        <v/>
      </c>
      <c r="J498" s="153" t="str">
        <f t="shared" si="519"/>
        <v/>
      </c>
      <c r="K498" s="154" t="str">
        <f t="shared" si="520"/>
        <v/>
      </c>
      <c r="L498" s="473"/>
      <c r="M498" s="153" t="str">
        <f>IFERROR(RANK(K498, K487:K501),"")</f>
        <v/>
      </c>
      <c r="N498" s="448"/>
      <c r="O498" s="448"/>
      <c r="P498" s="95"/>
      <c r="Q498" s="177"/>
      <c r="R498" s="177" t="str">
        <f t="shared" si="511"/>
        <v/>
      </c>
      <c r="S498" s="95" t="str">
        <f>IFERROR(RANK(R498, R487:R501),"")</f>
        <v/>
      </c>
      <c r="T498" s="447"/>
      <c r="U498" s="95"/>
      <c r="V498" s="177"/>
      <c r="W498" s="177" t="str">
        <f t="shared" si="512"/>
        <v/>
      </c>
      <c r="X498" s="95" t="str">
        <f>IFERROR(RANK(W498, W487:W501),"")</f>
        <v/>
      </c>
      <c r="Y498" s="447"/>
      <c r="Z498" s="95"/>
      <c r="AA498" s="177"/>
      <c r="AB498" s="177" t="str">
        <f t="shared" si="513"/>
        <v/>
      </c>
      <c r="AC498" s="95" t="str">
        <f>IFERROR(RANK(AB498, AB487:AB501),"")</f>
        <v/>
      </c>
      <c r="AD498" s="447"/>
      <c r="AE498" s="95"/>
      <c r="AF498" s="177"/>
      <c r="AG498" s="177" t="str">
        <f t="shared" si="514"/>
        <v/>
      </c>
      <c r="AH498" s="95" t="str">
        <f>IFERROR(RANK(AG498, AG487:AG501),"")</f>
        <v/>
      </c>
      <c r="AI498" s="447"/>
      <c r="AJ498" s="95"/>
      <c r="AK498" s="177"/>
      <c r="AL498" s="177" t="str">
        <f t="shared" si="515"/>
        <v/>
      </c>
      <c r="AM498" s="95" t="str">
        <f>IFERROR(RANK(AL498, AL487:AL501),"")</f>
        <v/>
      </c>
      <c r="AN498" s="447"/>
      <c r="AO498" s="95"/>
      <c r="AP498" s="177"/>
      <c r="AQ498" s="177" t="str">
        <f t="shared" si="516"/>
        <v/>
      </c>
      <c r="AR498" s="95" t="str">
        <f>IFERROR(RANK(AQ498, AQ487:AQ501),"")</f>
        <v/>
      </c>
      <c r="AS498" s="447"/>
      <c r="AT498" s="95"/>
      <c r="AU498" s="177"/>
      <c r="AV498" s="177" t="str">
        <f t="shared" si="517"/>
        <v/>
      </c>
      <c r="AW498" s="95" t="str">
        <f>IFERROR(RANK(AV498, AV487:AV501),"")</f>
        <v/>
      </c>
      <c r="AX498" s="447"/>
    </row>
    <row r="499" spans="2:50" hidden="1">
      <c r="B499" s="456"/>
      <c r="C499" s="95">
        <f t="shared" si="510"/>
        <v>13</v>
      </c>
      <c r="D499" s="95"/>
      <c r="E499" s="95"/>
      <c r="F499" s="95"/>
      <c r="G499" s="95"/>
      <c r="H499" s="475"/>
      <c r="I499" s="153" t="str">
        <f t="shared" si="518"/>
        <v/>
      </c>
      <c r="J499" s="153" t="str">
        <f t="shared" si="519"/>
        <v/>
      </c>
      <c r="K499" s="154" t="str">
        <f t="shared" si="520"/>
        <v/>
      </c>
      <c r="L499" s="473"/>
      <c r="M499" s="153" t="str">
        <f>IFERROR(RANK(K499, K487:K501),"")</f>
        <v/>
      </c>
      <c r="N499" s="448"/>
      <c r="O499" s="448"/>
      <c r="P499" s="95"/>
      <c r="Q499" s="177"/>
      <c r="R499" s="177" t="str">
        <f t="shared" si="511"/>
        <v/>
      </c>
      <c r="S499" s="95" t="str">
        <f>IFERROR(RANK(R499, R487:R501),"")</f>
        <v/>
      </c>
      <c r="T499" s="447"/>
      <c r="U499" s="95"/>
      <c r="V499" s="177"/>
      <c r="W499" s="177" t="str">
        <f t="shared" si="512"/>
        <v/>
      </c>
      <c r="X499" s="95" t="str">
        <f>IFERROR(RANK(W499, W487:W501),"")</f>
        <v/>
      </c>
      <c r="Y499" s="447"/>
      <c r="Z499" s="95"/>
      <c r="AA499" s="177"/>
      <c r="AB499" s="177" t="str">
        <f t="shared" si="513"/>
        <v/>
      </c>
      <c r="AC499" s="95" t="str">
        <f>IFERROR(RANK(AB499, AB487:AB501),"")</f>
        <v/>
      </c>
      <c r="AD499" s="447"/>
      <c r="AE499" s="95"/>
      <c r="AF499" s="177"/>
      <c r="AG499" s="177" t="str">
        <f t="shared" si="514"/>
        <v/>
      </c>
      <c r="AH499" s="95" t="str">
        <f>IFERROR(RANK(AG499, AG487:AG501),"")</f>
        <v/>
      </c>
      <c r="AI499" s="447"/>
      <c r="AJ499" s="95"/>
      <c r="AK499" s="177"/>
      <c r="AL499" s="177" t="str">
        <f t="shared" si="515"/>
        <v/>
      </c>
      <c r="AM499" s="95" t="str">
        <f>IFERROR(RANK(AL499, AL487:AL501),"")</f>
        <v/>
      </c>
      <c r="AN499" s="447"/>
      <c r="AO499" s="95"/>
      <c r="AP499" s="177"/>
      <c r="AQ499" s="177" t="str">
        <f t="shared" si="516"/>
        <v/>
      </c>
      <c r="AR499" s="95" t="str">
        <f>IFERROR(RANK(AQ499, AQ487:AQ501),"")</f>
        <v/>
      </c>
      <c r="AS499" s="447"/>
      <c r="AT499" s="95"/>
      <c r="AU499" s="177"/>
      <c r="AV499" s="177" t="str">
        <f t="shared" si="517"/>
        <v/>
      </c>
      <c r="AW499" s="95" t="str">
        <f>IFERROR(RANK(AV499, AV487:AV501),"")</f>
        <v/>
      </c>
      <c r="AX499" s="447"/>
    </row>
    <row r="500" spans="2:50" hidden="1">
      <c r="B500" s="456"/>
      <c r="C500" s="95">
        <f t="shared" si="510"/>
        <v>14</v>
      </c>
      <c r="D500" s="95"/>
      <c r="E500" s="95"/>
      <c r="F500" s="95"/>
      <c r="G500" s="95"/>
      <c r="H500" s="475"/>
      <c r="I500" s="153" t="str">
        <f t="shared" si="518"/>
        <v/>
      </c>
      <c r="J500" s="153" t="str">
        <f t="shared" si="519"/>
        <v/>
      </c>
      <c r="K500" s="154" t="str">
        <f t="shared" si="520"/>
        <v/>
      </c>
      <c r="L500" s="473"/>
      <c r="M500" s="153" t="str">
        <f>IFERROR(RANK(K500, K487:K501),"")</f>
        <v/>
      </c>
      <c r="N500" s="448"/>
      <c r="O500" s="448"/>
      <c r="P500" s="95"/>
      <c r="Q500" s="177"/>
      <c r="R500" s="177" t="str">
        <f t="shared" si="511"/>
        <v/>
      </c>
      <c r="S500" s="95" t="str">
        <f>IFERROR(RANK(R500, R487:R501),"")</f>
        <v/>
      </c>
      <c r="T500" s="447"/>
      <c r="U500" s="95"/>
      <c r="V500" s="177"/>
      <c r="W500" s="177" t="str">
        <f t="shared" si="512"/>
        <v/>
      </c>
      <c r="X500" s="95" t="str">
        <f>IFERROR(RANK(W500, W487:W501),"")</f>
        <v/>
      </c>
      <c r="Y500" s="447"/>
      <c r="Z500" s="95"/>
      <c r="AA500" s="177"/>
      <c r="AB500" s="177" t="str">
        <f t="shared" si="513"/>
        <v/>
      </c>
      <c r="AC500" s="95" t="str">
        <f>IFERROR(RANK(AB500, AB487:AB501),"")</f>
        <v/>
      </c>
      <c r="AD500" s="447"/>
      <c r="AE500" s="95"/>
      <c r="AF500" s="177"/>
      <c r="AG500" s="177" t="str">
        <f t="shared" si="514"/>
        <v/>
      </c>
      <c r="AH500" s="95" t="str">
        <f>IFERROR(RANK(AG500, AG487:AG501),"")</f>
        <v/>
      </c>
      <c r="AI500" s="447"/>
      <c r="AJ500" s="95"/>
      <c r="AK500" s="177"/>
      <c r="AL500" s="177" t="str">
        <f t="shared" si="515"/>
        <v/>
      </c>
      <c r="AM500" s="95" t="str">
        <f>IFERROR(RANK(AL500, AL487:AL501),"")</f>
        <v/>
      </c>
      <c r="AN500" s="447"/>
      <c r="AO500" s="95"/>
      <c r="AP500" s="177"/>
      <c r="AQ500" s="177" t="str">
        <f t="shared" si="516"/>
        <v/>
      </c>
      <c r="AR500" s="95" t="str">
        <f>IFERROR(RANK(AQ500, AQ487:AQ501),"")</f>
        <v/>
      </c>
      <c r="AS500" s="447"/>
      <c r="AT500" s="95"/>
      <c r="AU500" s="177"/>
      <c r="AV500" s="177" t="str">
        <f t="shared" si="517"/>
        <v/>
      </c>
      <c r="AW500" s="95" t="str">
        <f>IFERROR(RANK(AV500, AV487:AV501),"")</f>
        <v/>
      </c>
      <c r="AX500" s="447"/>
    </row>
    <row r="501" spans="2:50" hidden="1">
      <c r="B501" s="456"/>
      <c r="C501" s="95">
        <f t="shared" si="510"/>
        <v>15</v>
      </c>
      <c r="D501" s="95"/>
      <c r="E501" s="95"/>
      <c r="F501" s="95"/>
      <c r="G501" s="95"/>
      <c r="H501" s="476"/>
      <c r="I501" s="153" t="str">
        <f t="shared" si="518"/>
        <v/>
      </c>
      <c r="J501" s="153" t="str">
        <f t="shared" si="519"/>
        <v/>
      </c>
      <c r="K501" s="154" t="str">
        <f t="shared" si="520"/>
        <v/>
      </c>
      <c r="L501" s="473"/>
      <c r="M501" s="153" t="str">
        <f>IFERROR(RANK(K501, K487:K501),"")</f>
        <v/>
      </c>
      <c r="N501" s="448"/>
      <c r="O501" s="448"/>
      <c r="P501" s="95"/>
      <c r="Q501" s="177"/>
      <c r="R501" s="177" t="str">
        <f t="shared" si="511"/>
        <v/>
      </c>
      <c r="S501" s="95" t="str">
        <f>IFERROR(RANK(R501, R487:R501),"")</f>
        <v/>
      </c>
      <c r="T501" s="447"/>
      <c r="U501" s="95"/>
      <c r="V501" s="177"/>
      <c r="W501" s="177" t="str">
        <f t="shared" si="512"/>
        <v/>
      </c>
      <c r="X501" s="95" t="str">
        <f>IFERROR(RANK(W501, W487:W501),"")</f>
        <v/>
      </c>
      <c r="Y501" s="447"/>
      <c r="Z501" s="95"/>
      <c r="AA501" s="177"/>
      <c r="AB501" s="177" t="str">
        <f t="shared" si="513"/>
        <v/>
      </c>
      <c r="AC501" s="95" t="str">
        <f>IFERROR(RANK(AB501, AB487:AB501),"")</f>
        <v/>
      </c>
      <c r="AD501" s="447"/>
      <c r="AE501" s="95"/>
      <c r="AF501" s="177"/>
      <c r="AG501" s="177" t="str">
        <f t="shared" si="514"/>
        <v/>
      </c>
      <c r="AH501" s="95" t="str">
        <f>IFERROR(RANK(AG501, AG487:AG501),"")</f>
        <v/>
      </c>
      <c r="AI501" s="447"/>
      <c r="AJ501" s="95"/>
      <c r="AK501" s="177"/>
      <c r="AL501" s="177" t="str">
        <f t="shared" si="515"/>
        <v/>
      </c>
      <c r="AM501" s="95" t="str">
        <f>IFERROR(RANK(AL501, AL487:AL501),"")</f>
        <v/>
      </c>
      <c r="AN501" s="447"/>
      <c r="AO501" s="95"/>
      <c r="AP501" s="177"/>
      <c r="AQ501" s="177" t="str">
        <f t="shared" si="516"/>
        <v/>
      </c>
      <c r="AR501" s="95" t="str">
        <f>IFERROR(RANK(AQ501, AQ487:AQ501),"")</f>
        <v/>
      </c>
      <c r="AS501" s="447"/>
      <c r="AT501" s="95"/>
      <c r="AU501" s="177"/>
      <c r="AV501" s="177" t="str">
        <f t="shared" si="517"/>
        <v/>
      </c>
      <c r="AW501" s="95" t="str">
        <f>IFERROR(RANK(AV501, AV487:AV501),"")</f>
        <v/>
      </c>
      <c r="AX501" s="447"/>
    </row>
    <row r="502" spans="2:50" ht="15.6" hidden="1">
      <c r="B502" s="460" t="s">
        <v>115</v>
      </c>
      <c r="C502" s="461"/>
      <c r="D502" s="461"/>
      <c r="E502" s="461"/>
      <c r="F502" s="461"/>
      <c r="G502" s="461"/>
      <c r="H502" s="461"/>
      <c r="I502" s="150"/>
      <c r="J502" s="150"/>
      <c r="K502" s="150"/>
      <c r="L502" s="150"/>
      <c r="M502" s="150"/>
      <c r="N502" s="448" t="s">
        <v>116</v>
      </c>
      <c r="O502" s="463" t="s">
        <v>63</v>
      </c>
      <c r="P502" s="465">
        <f>AT482+1</f>
        <v>46042</v>
      </c>
      <c r="Q502" s="456"/>
      <c r="R502" s="456"/>
      <c r="S502" s="456"/>
      <c r="T502" s="456"/>
      <c r="U502" s="465">
        <f>P502+1</f>
        <v>46043</v>
      </c>
      <c r="V502" s="456"/>
      <c r="W502" s="456"/>
      <c r="X502" s="456"/>
      <c r="Y502" s="456"/>
      <c r="Z502" s="465">
        <f>U502+1</f>
        <v>46044</v>
      </c>
      <c r="AA502" s="456"/>
      <c r="AB502" s="456"/>
      <c r="AC502" s="456"/>
      <c r="AD502" s="456"/>
      <c r="AE502" s="465">
        <f>Z502+1</f>
        <v>46045</v>
      </c>
      <c r="AF502" s="456"/>
      <c r="AG502" s="456"/>
      <c r="AH502" s="456"/>
      <c r="AI502" s="456"/>
      <c r="AJ502" s="465">
        <f>AE502+1</f>
        <v>46046</v>
      </c>
      <c r="AK502" s="456"/>
      <c r="AL502" s="456"/>
      <c r="AM502" s="456"/>
      <c r="AN502" s="456"/>
      <c r="AO502" s="465">
        <f>AJ502+1</f>
        <v>46047</v>
      </c>
      <c r="AP502" s="456"/>
      <c r="AQ502" s="456"/>
      <c r="AR502" s="456"/>
      <c r="AS502" s="456"/>
      <c r="AT502" s="465">
        <f>AO502+1</f>
        <v>46048</v>
      </c>
      <c r="AU502" s="456"/>
      <c r="AV502" s="456"/>
      <c r="AW502" s="456"/>
      <c r="AX502" s="456"/>
    </row>
    <row r="503" spans="2:50" ht="15.6" hidden="1">
      <c r="B503" s="462"/>
      <c r="C503" s="462"/>
      <c r="D503" s="462"/>
      <c r="E503" s="462"/>
      <c r="F503" s="462"/>
      <c r="G503" s="462"/>
      <c r="H503" s="462"/>
      <c r="I503" s="150"/>
      <c r="J503" s="150"/>
      <c r="K503" s="150"/>
      <c r="L503" s="150"/>
      <c r="M503" s="150"/>
      <c r="N503" s="448"/>
      <c r="O503" s="464"/>
      <c r="P503" s="465" t="s">
        <v>77</v>
      </c>
      <c r="Q503" s="456"/>
      <c r="R503" s="456"/>
      <c r="S503" s="456"/>
      <c r="T503" s="456"/>
      <c r="U503" s="465" t="s">
        <v>78</v>
      </c>
      <c r="V503" s="456"/>
      <c r="W503" s="456"/>
      <c r="X503" s="456"/>
      <c r="Y503" s="456"/>
      <c r="Z503" s="465" t="s">
        <v>79</v>
      </c>
      <c r="AA503" s="456"/>
      <c r="AB503" s="456"/>
      <c r="AC503" s="456"/>
      <c r="AD503" s="456"/>
      <c r="AE503" s="465" t="s">
        <v>74</v>
      </c>
      <c r="AF503" s="456"/>
      <c r="AG503" s="456"/>
      <c r="AH503" s="456"/>
      <c r="AI503" s="456"/>
      <c r="AJ503" s="465" t="s">
        <v>75</v>
      </c>
      <c r="AK503" s="456"/>
      <c r="AL503" s="456"/>
      <c r="AM503" s="456"/>
      <c r="AN503" s="456"/>
      <c r="AO503" s="465" t="s">
        <v>70</v>
      </c>
      <c r="AP503" s="456"/>
      <c r="AQ503" s="456"/>
      <c r="AR503" s="456"/>
      <c r="AS503" s="456"/>
      <c r="AT503" s="465" t="s">
        <v>76</v>
      </c>
      <c r="AU503" s="456"/>
      <c r="AV503" s="456"/>
      <c r="AW503" s="456"/>
      <c r="AX503" s="456"/>
    </row>
    <row r="504" spans="2:50" hidden="1">
      <c r="B504" s="448" t="s">
        <v>117</v>
      </c>
      <c r="C504" s="448" t="s">
        <v>118</v>
      </c>
      <c r="D504" s="448"/>
      <c r="E504" s="448" t="s">
        <v>119</v>
      </c>
      <c r="F504" s="448"/>
      <c r="G504" s="448"/>
      <c r="H504" s="452" t="s">
        <v>120</v>
      </c>
      <c r="I504" s="455" t="s">
        <v>121</v>
      </c>
      <c r="J504" s="455"/>
      <c r="K504" s="455"/>
      <c r="L504" s="455" t="s">
        <v>120</v>
      </c>
      <c r="M504" s="455" t="s">
        <v>122</v>
      </c>
      <c r="N504" s="448"/>
      <c r="O504" s="448" t="s">
        <v>123</v>
      </c>
      <c r="P504" s="449" t="s">
        <v>124</v>
      </c>
      <c r="Q504" s="450"/>
      <c r="R504" s="450"/>
      <c r="S504" s="451"/>
      <c r="T504" s="448" t="s">
        <v>120</v>
      </c>
      <c r="U504" s="449" t="s">
        <v>124</v>
      </c>
      <c r="V504" s="450"/>
      <c r="W504" s="450"/>
      <c r="X504" s="451"/>
      <c r="Y504" s="448" t="s">
        <v>120</v>
      </c>
      <c r="Z504" s="449" t="s">
        <v>124</v>
      </c>
      <c r="AA504" s="450"/>
      <c r="AB504" s="450"/>
      <c r="AC504" s="451"/>
      <c r="AD504" s="448" t="s">
        <v>120</v>
      </c>
      <c r="AE504" s="449" t="s">
        <v>124</v>
      </c>
      <c r="AF504" s="450"/>
      <c r="AG504" s="450"/>
      <c r="AH504" s="451"/>
      <c r="AI504" s="448" t="s">
        <v>120</v>
      </c>
      <c r="AJ504" s="449" t="s">
        <v>124</v>
      </c>
      <c r="AK504" s="450"/>
      <c r="AL504" s="450"/>
      <c r="AM504" s="451"/>
      <c r="AN504" s="448" t="s">
        <v>120</v>
      </c>
      <c r="AO504" s="449" t="s">
        <v>124</v>
      </c>
      <c r="AP504" s="450"/>
      <c r="AQ504" s="450"/>
      <c r="AR504" s="451"/>
      <c r="AS504" s="448" t="s">
        <v>120</v>
      </c>
      <c r="AT504" s="449" t="s">
        <v>124</v>
      </c>
      <c r="AU504" s="450"/>
      <c r="AV504" s="450"/>
      <c r="AW504" s="451"/>
      <c r="AX504" s="448" t="s">
        <v>120</v>
      </c>
    </row>
    <row r="505" spans="2:50" hidden="1">
      <c r="B505" s="448"/>
      <c r="C505" s="448"/>
      <c r="D505" s="448"/>
      <c r="E505" s="448" t="s">
        <v>125</v>
      </c>
      <c r="F505" s="448"/>
      <c r="G505" s="448"/>
      <c r="H505" s="453"/>
      <c r="I505" s="455" t="s">
        <v>125</v>
      </c>
      <c r="J505" s="455"/>
      <c r="K505" s="455"/>
      <c r="L505" s="455"/>
      <c r="M505" s="455"/>
      <c r="N505" s="448"/>
      <c r="O505" s="448"/>
      <c r="P505" s="449" t="s">
        <v>126</v>
      </c>
      <c r="Q505" s="450"/>
      <c r="R505" s="450"/>
      <c r="S505" s="451"/>
      <c r="T505" s="448"/>
      <c r="U505" s="449" t="s">
        <v>126</v>
      </c>
      <c r="V505" s="450"/>
      <c r="W505" s="450"/>
      <c r="X505" s="451"/>
      <c r="Y505" s="448"/>
      <c r="Z505" s="449" t="s">
        <v>126</v>
      </c>
      <c r="AA505" s="450"/>
      <c r="AB505" s="450"/>
      <c r="AC505" s="451"/>
      <c r="AD505" s="448"/>
      <c r="AE505" s="449" t="s">
        <v>126</v>
      </c>
      <c r="AF505" s="450"/>
      <c r="AG505" s="450"/>
      <c r="AH505" s="451"/>
      <c r="AI505" s="448"/>
      <c r="AJ505" s="449" t="s">
        <v>126</v>
      </c>
      <c r="AK505" s="450"/>
      <c r="AL505" s="450"/>
      <c r="AM505" s="451"/>
      <c r="AN505" s="448"/>
      <c r="AO505" s="449" t="s">
        <v>126</v>
      </c>
      <c r="AP505" s="450"/>
      <c r="AQ505" s="450"/>
      <c r="AR505" s="451"/>
      <c r="AS505" s="448"/>
      <c r="AT505" s="449" t="s">
        <v>126</v>
      </c>
      <c r="AU505" s="450"/>
      <c r="AV505" s="450"/>
      <c r="AW505" s="451"/>
      <c r="AX505" s="448"/>
    </row>
    <row r="506" spans="2:50" hidden="1">
      <c r="B506" s="448"/>
      <c r="C506" s="448"/>
      <c r="D506" s="448"/>
      <c r="E506" s="94" t="s">
        <v>127</v>
      </c>
      <c r="F506" s="94" t="s">
        <v>128</v>
      </c>
      <c r="G506" s="94" t="s">
        <v>129</v>
      </c>
      <c r="H506" s="454"/>
      <c r="I506" s="152" t="s">
        <v>127</v>
      </c>
      <c r="J506" s="152" t="s">
        <v>128</v>
      </c>
      <c r="K506" s="152" t="s">
        <v>129</v>
      </c>
      <c r="L506" s="455"/>
      <c r="M506" s="455"/>
      <c r="N506" s="448"/>
      <c r="O506" s="448"/>
      <c r="P506" s="94" t="s">
        <v>127</v>
      </c>
      <c r="Q506" s="94" t="s">
        <v>128</v>
      </c>
      <c r="R506" s="94" t="s">
        <v>129</v>
      </c>
      <c r="S506" s="94" t="s">
        <v>122</v>
      </c>
      <c r="T506" s="448"/>
      <c r="U506" s="94" t="s">
        <v>127</v>
      </c>
      <c r="V506" s="94" t="s">
        <v>128</v>
      </c>
      <c r="W506" s="94" t="s">
        <v>129</v>
      </c>
      <c r="X506" s="94" t="s">
        <v>122</v>
      </c>
      <c r="Y506" s="448"/>
      <c r="Z506" s="94" t="s">
        <v>127</v>
      </c>
      <c r="AA506" s="94" t="s">
        <v>128</v>
      </c>
      <c r="AB506" s="94" t="s">
        <v>129</v>
      </c>
      <c r="AC506" s="94" t="s">
        <v>122</v>
      </c>
      <c r="AD506" s="448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8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8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8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8"/>
    </row>
    <row r="507" spans="2:50" hidden="1">
      <c r="B507" s="456" t="s">
        <v>225</v>
      </c>
      <c r="C507" s="95">
        <f>C487</f>
        <v>1</v>
      </c>
      <c r="D507" s="95" t="s">
        <v>226</v>
      </c>
      <c r="E507" s="95">
        <v>19</v>
      </c>
      <c r="F507" s="95">
        <v>1500</v>
      </c>
      <c r="G507" s="177">
        <f t="shared" ref="G507:G512" si="521">F507/E507</f>
        <v>78.94736842105263</v>
      </c>
      <c r="H507" s="474">
        <f>AVERAGE(G507:G521)</f>
        <v>123.32946336429308</v>
      </c>
      <c r="I507" s="153">
        <f t="shared" ref="I507:I509" si="522">IFERROR(AVERAGE(P507,U507,Z507,AE507,AJ507,AO507,AT507),"")</f>
        <v>19</v>
      </c>
      <c r="J507" s="153">
        <f t="shared" ref="J507:J509" si="523">IFERROR(AVERAGE(Q507,V507,AA507,AF507,AK507,AP507,AU507),"")</f>
        <v>1431.669825299708</v>
      </c>
      <c r="K507" s="154">
        <f t="shared" ref="K507:K509" si="524">IFERROR(AVERAGE(R507,W507,AB507,AG507,AL507,AQ507,AV507),"")</f>
        <v>75.351043436826743</v>
      </c>
      <c r="L507" s="473">
        <f>IFERROR(AVERAGE(K507:K521),"-")</f>
        <v>118.03475342189866</v>
      </c>
      <c r="M507" s="153">
        <f>IFERROR(RANK(K507, K507:K521),"")</f>
        <v>6</v>
      </c>
      <c r="N507" s="448"/>
      <c r="O507" s="448"/>
      <c r="P507" s="95">
        <v>19</v>
      </c>
      <c r="Q507" s="177">
        <v>1427.1428571428576</v>
      </c>
      <c r="R507" s="177">
        <f>IFERROR(Q507/P507,"")</f>
        <v>75.11278195488724</v>
      </c>
      <c r="S507" s="95">
        <f>IFERROR(RANK(R507, R507:R521),"")</f>
        <v>6</v>
      </c>
      <c r="T507" s="447">
        <f>AVERAGE(R507:R521)</f>
        <v>117.9082378620288</v>
      </c>
      <c r="U507" s="95">
        <v>19</v>
      </c>
      <c r="V507" s="177">
        <v>1434.146341463415</v>
      </c>
      <c r="W507" s="177">
        <f>IFERROR(V507/U507,"")</f>
        <v>75.481386392811316</v>
      </c>
      <c r="X507" s="95">
        <f>IFERROR(RANK(W507, W507:W521),"")</f>
        <v>6</v>
      </c>
      <c r="Y507" s="447">
        <f>AVERAGE(W507:W521)</f>
        <v>118.1388175039868</v>
      </c>
      <c r="Z507" s="95">
        <v>19</v>
      </c>
      <c r="AA507" s="177">
        <v>1431.052631578948</v>
      </c>
      <c r="AB507" s="177">
        <f>IFERROR(AA507/Z507,"")</f>
        <v>75.318559556786738</v>
      </c>
      <c r="AC507" s="95">
        <f>IFERROR(RANK(AB507, AB507:AB521),"")</f>
        <v>6</v>
      </c>
      <c r="AD507" s="447">
        <f>AVERAGE(AB507:AB521)</f>
        <v>118.07687295807204</v>
      </c>
      <c r="AE507" s="95">
        <v>19</v>
      </c>
      <c r="AF507" s="177">
        <v>1430.1098901098894</v>
      </c>
      <c r="AG507" s="177">
        <f>IFERROR(AF507/AE507,"")</f>
        <v>75.268941584731024</v>
      </c>
      <c r="AH507" s="95">
        <f>IFERROR(RANK(AG507, AG507:AG521),"")</f>
        <v>6</v>
      </c>
      <c r="AI507" s="447">
        <f>AVERAGE(AG507:AG521)</f>
        <v>118.11745819403852</v>
      </c>
      <c r="AJ507" s="95">
        <v>19</v>
      </c>
      <c r="AK507" s="177">
        <v>1432.6315789473688</v>
      </c>
      <c r="AL507" s="177">
        <f>IFERROR(AK507/AJ507,"")</f>
        <v>75.401662049861514</v>
      </c>
      <c r="AM507" s="95">
        <f>IFERROR(RANK(AL507, AL507:AL521),"")</f>
        <v>6</v>
      </c>
      <c r="AN507" s="447">
        <f>AVERAGE(AL507:AL521)</f>
        <v>117.89639721041134</v>
      </c>
      <c r="AO507" s="95">
        <v>19</v>
      </c>
      <c r="AP507" s="177">
        <v>1431.1888111888111</v>
      </c>
      <c r="AQ507" s="177">
        <f>IFERROR(AP507/AO507,"")</f>
        <v>75.325726904674269</v>
      </c>
      <c r="AR507" s="95">
        <f>IFERROR(RANK(AQ507, AQ507:AQ521),"")</f>
        <v>6</v>
      </c>
      <c r="AS507" s="447">
        <f>AVERAGE(AQ507:AQ521)</f>
        <v>118.06714318583742</v>
      </c>
      <c r="AT507" s="95">
        <v>19</v>
      </c>
      <c r="AU507" s="177">
        <v>1435.4166666666665</v>
      </c>
      <c r="AV507" s="177">
        <f>IFERROR(AU507/AT507,"")</f>
        <v>75.548245614035082</v>
      </c>
      <c r="AW507" s="95">
        <f>IFERROR(RANK(AV507, AV507:AV521),"")</f>
        <v>6</v>
      </c>
      <c r="AX507" s="447">
        <f>AVERAGE(AV507:AV521)</f>
        <v>118.03834703891573</v>
      </c>
    </row>
    <row r="508" spans="2:50" hidden="1">
      <c r="B508" s="456"/>
      <c r="C508" s="95">
        <f t="shared" ref="C508:C521" si="525">C488</f>
        <v>2</v>
      </c>
      <c r="D508" s="95" t="s">
        <v>227</v>
      </c>
      <c r="E508" s="95">
        <v>17</v>
      </c>
      <c r="F508" s="95">
        <v>1500</v>
      </c>
      <c r="G508" s="177">
        <f t="shared" si="521"/>
        <v>88.235294117647058</v>
      </c>
      <c r="H508" s="475"/>
      <c r="I508" s="153">
        <f t="shared" si="522"/>
        <v>17</v>
      </c>
      <c r="J508" s="153">
        <f t="shared" si="523"/>
        <v>1431.8235012540483</v>
      </c>
      <c r="K508" s="154">
        <f t="shared" si="524"/>
        <v>84.224911838473446</v>
      </c>
      <c r="L508" s="473"/>
      <c r="M508" s="153">
        <f>IFERROR(RANK(K508, K507:K521),"")</f>
        <v>5</v>
      </c>
      <c r="N508" s="448"/>
      <c r="O508" s="448"/>
      <c r="P508" s="95">
        <v>17</v>
      </c>
      <c r="Q508" s="177">
        <v>1432.7272727272725</v>
      </c>
      <c r="R508" s="177">
        <f t="shared" ref="R508:R521" si="526">IFERROR(Q508/P508,"")</f>
        <v>84.278074866310149</v>
      </c>
      <c r="S508" s="95">
        <f>IFERROR(RANK(R508, R507:R521),"")</f>
        <v>5</v>
      </c>
      <c r="T508" s="447"/>
      <c r="U508" s="95">
        <v>17</v>
      </c>
      <c r="V508" s="177">
        <v>1431.978609625668</v>
      </c>
      <c r="W508" s="177">
        <f t="shared" ref="W508:W521" si="527">IFERROR(V508/U508,"")</f>
        <v>84.234035860333407</v>
      </c>
      <c r="X508" s="95">
        <f>IFERROR(RANK(W508, W507:W521),"")</f>
        <v>5</v>
      </c>
      <c r="Y508" s="447"/>
      <c r="Z508" s="95">
        <v>17</v>
      </c>
      <c r="AA508" s="177">
        <v>1429.6428571428573</v>
      </c>
      <c r="AB508" s="177">
        <f t="shared" ref="AB508:AB521" si="528">IFERROR(AA508/Z508,"")</f>
        <v>84.096638655462201</v>
      </c>
      <c r="AC508" s="95">
        <f>IFERROR(RANK(AB508, AB507:AB521),"")</f>
        <v>5</v>
      </c>
      <c r="AD508" s="447"/>
      <c r="AE508" s="95">
        <v>17</v>
      </c>
      <c r="AF508" s="177">
        <v>1439.2105263157891</v>
      </c>
      <c r="AG508" s="177">
        <f t="shared" ref="AG508:AG521" si="529">IFERROR(AF508/AE508,"")</f>
        <v>84.659442724458188</v>
      </c>
      <c r="AH508" s="95">
        <f>IFERROR(RANK(AG508, AG507:AG521),"")</f>
        <v>5</v>
      </c>
      <c r="AI508" s="447"/>
      <c r="AJ508" s="95">
        <v>17</v>
      </c>
      <c r="AK508" s="177">
        <v>1430.5434782608695</v>
      </c>
      <c r="AL508" s="177">
        <f t="shared" ref="AL508:AL521" si="530">IFERROR(AK508/AJ508,"")</f>
        <v>84.149616368286445</v>
      </c>
      <c r="AM508" s="95">
        <f>IFERROR(RANK(AL508, AL507:AL521),"")</f>
        <v>5</v>
      </c>
      <c r="AN508" s="447"/>
      <c r="AO508" s="95">
        <v>17</v>
      </c>
      <c r="AP508" s="177">
        <v>1429.2500000000005</v>
      </c>
      <c r="AQ508" s="177">
        <f t="shared" ref="AQ508:AQ521" si="531">IFERROR(AP508/AO508,"")</f>
        <v>84.073529411764738</v>
      </c>
      <c r="AR508" s="95">
        <f>IFERROR(RANK(AQ508, AQ507:AQ521),"")</f>
        <v>5</v>
      </c>
      <c r="AS508" s="447"/>
      <c r="AT508" s="95">
        <v>17</v>
      </c>
      <c r="AU508" s="177">
        <v>1429.4117647058824</v>
      </c>
      <c r="AV508" s="177">
        <f t="shared" ref="AV508:AV521" si="532">IFERROR(AU508/AT508,"")</f>
        <v>84.083044982698965</v>
      </c>
      <c r="AW508" s="95">
        <f>IFERROR(RANK(AV508, AV507:AV521),"")</f>
        <v>5</v>
      </c>
      <c r="AX508" s="447"/>
    </row>
    <row r="509" spans="2:50" hidden="1">
      <c r="B509" s="456"/>
      <c r="C509" s="95">
        <f t="shared" si="525"/>
        <v>3</v>
      </c>
      <c r="D509" s="95" t="s">
        <v>230</v>
      </c>
      <c r="E509" s="95">
        <v>17</v>
      </c>
      <c r="F509" s="95">
        <v>2000</v>
      </c>
      <c r="G509" s="177">
        <f t="shared" si="521"/>
        <v>117.64705882352941</v>
      </c>
      <c r="H509" s="475"/>
      <c r="I509" s="153">
        <f t="shared" si="522"/>
        <v>17</v>
      </c>
      <c r="J509" s="153">
        <f t="shared" si="523"/>
        <v>1919.585122797472</v>
      </c>
      <c r="K509" s="154">
        <f t="shared" si="524"/>
        <v>112.91677192926306</v>
      </c>
      <c r="L509" s="473"/>
      <c r="M509" s="153">
        <f>IFERROR(RANK(K509, K507:K521),"")</f>
        <v>4</v>
      </c>
      <c r="N509" s="448"/>
      <c r="O509" s="448"/>
      <c r="P509" s="95">
        <v>17</v>
      </c>
      <c r="Q509" s="177">
        <v>1921.304347826087</v>
      </c>
      <c r="R509" s="177">
        <f t="shared" si="526"/>
        <v>113.01790281329923</v>
      </c>
      <c r="S509" s="95">
        <f>IFERROR(RANK(R509, R507:R521),"")</f>
        <v>3</v>
      </c>
      <c r="T509" s="447"/>
      <c r="U509" s="95">
        <v>17</v>
      </c>
      <c r="V509" s="177">
        <v>1930.799999999999</v>
      </c>
      <c r="W509" s="177">
        <f t="shared" si="527"/>
        <v>113.57647058823524</v>
      </c>
      <c r="X509" s="95">
        <f>IFERROR(RANK(W509, W507:W521),"")</f>
        <v>3</v>
      </c>
      <c r="Y509" s="447"/>
      <c r="Z509" s="95">
        <v>17</v>
      </c>
      <c r="AA509" s="177">
        <v>1907.7272727272727</v>
      </c>
      <c r="AB509" s="177">
        <f t="shared" si="528"/>
        <v>112.2192513368984</v>
      </c>
      <c r="AC509" s="95">
        <f>IFERROR(RANK(AB509, AB507:AB521),"")</f>
        <v>4</v>
      </c>
      <c r="AD509" s="447"/>
      <c r="AE509" s="95">
        <v>17</v>
      </c>
      <c r="AF509" s="177">
        <v>1906.6666666666677</v>
      </c>
      <c r="AG509" s="177">
        <f t="shared" si="529"/>
        <v>112.1568627450981</v>
      </c>
      <c r="AH509" s="95">
        <f>IFERROR(RANK(AG509, AG507:AG521),"")</f>
        <v>4</v>
      </c>
      <c r="AI509" s="447"/>
      <c r="AJ509" s="95">
        <v>17</v>
      </c>
      <c r="AK509" s="177">
        <v>1938.5714285714278</v>
      </c>
      <c r="AL509" s="177">
        <f t="shared" si="530"/>
        <v>114.03361344537811</v>
      </c>
      <c r="AM509" s="95">
        <f>IFERROR(RANK(AL509, AL507:AL521),"")</f>
        <v>3</v>
      </c>
      <c r="AN509" s="447"/>
      <c r="AO509" s="95">
        <v>17</v>
      </c>
      <c r="AP509" s="177">
        <v>1916.4705882352932</v>
      </c>
      <c r="AQ509" s="177">
        <f t="shared" si="531"/>
        <v>112.73356401384078</v>
      </c>
      <c r="AR509" s="95">
        <f>IFERROR(RANK(AQ509, AQ507:AQ521),"")</f>
        <v>4</v>
      </c>
      <c r="AS509" s="447"/>
      <c r="AT509" s="95">
        <v>17</v>
      </c>
      <c r="AU509" s="177">
        <v>1915.5555555555552</v>
      </c>
      <c r="AV509" s="177">
        <f t="shared" si="532"/>
        <v>112.67973856209149</v>
      </c>
      <c r="AW509" s="95">
        <f>IFERROR(RANK(AV509, AV507:AV521),"")</f>
        <v>4</v>
      </c>
      <c r="AX509" s="447"/>
    </row>
    <row r="510" spans="2:50" hidden="1">
      <c r="B510" s="456"/>
      <c r="C510" s="95">
        <f t="shared" si="525"/>
        <v>4</v>
      </c>
      <c r="D510" s="95" t="s">
        <v>231</v>
      </c>
      <c r="E510" s="95">
        <v>17</v>
      </c>
      <c r="F510" s="95">
        <v>2000</v>
      </c>
      <c r="G510" s="177">
        <f t="shared" si="521"/>
        <v>117.64705882352941</v>
      </c>
      <c r="H510" s="475"/>
      <c r="I510" s="153">
        <f>IFERROR(AVERAGE(P510,U510,Z510,AE510,AJ510,AO510,AT510),"")</f>
        <v>17</v>
      </c>
      <c r="J510" s="153">
        <f>IFERROR(AVERAGE(Q510,V510,AA510,AF510,AK510,AP510,AU510),"")</f>
        <v>1920.1802347988107</v>
      </c>
      <c r="K510" s="154">
        <f>IFERROR(AVERAGE(R510,W510,AB510,AG510,AL510,AQ510,AV510),"")</f>
        <v>112.9517785175771</v>
      </c>
      <c r="L510" s="473"/>
      <c r="M510" s="153">
        <f>IFERROR(RANK(K510, K507:K521),"")</f>
        <v>3</v>
      </c>
      <c r="N510" s="448"/>
      <c r="O510" s="448"/>
      <c r="P510" s="95">
        <v>17</v>
      </c>
      <c r="Q510" s="177">
        <v>1915.1999999999994</v>
      </c>
      <c r="R510" s="177">
        <f t="shared" si="526"/>
        <v>112.65882352941173</v>
      </c>
      <c r="S510" s="95">
        <f>IFERROR(RANK(R510, R507:R521),"")</f>
        <v>4</v>
      </c>
      <c r="T510" s="447"/>
      <c r="U510" s="95">
        <v>17</v>
      </c>
      <c r="V510" s="177">
        <v>1911.1111111111122</v>
      </c>
      <c r="W510" s="177">
        <f t="shared" si="527"/>
        <v>112.41830065359484</v>
      </c>
      <c r="X510" s="95">
        <f>IFERROR(RANK(W510, W507:W521),"")</f>
        <v>4</v>
      </c>
      <c r="Y510" s="447"/>
      <c r="Z510" s="95">
        <v>17</v>
      </c>
      <c r="AA510" s="177">
        <v>1941.7021276595729</v>
      </c>
      <c r="AB510" s="177">
        <f t="shared" si="528"/>
        <v>114.21777221526899</v>
      </c>
      <c r="AC510" s="95">
        <f>IFERROR(RANK(AB510, AB507:AB521),"")</f>
        <v>3</v>
      </c>
      <c r="AD510" s="447"/>
      <c r="AE510" s="95">
        <v>17</v>
      </c>
      <c r="AF510" s="177">
        <v>1910.322580645163</v>
      </c>
      <c r="AG510" s="177">
        <f t="shared" si="529"/>
        <v>112.371916508539</v>
      </c>
      <c r="AH510" s="95">
        <f>IFERROR(RANK(AG510, AG507:AG521),"")</f>
        <v>3</v>
      </c>
      <c r="AI510" s="447"/>
      <c r="AJ510" s="95">
        <v>17</v>
      </c>
      <c r="AK510" s="177">
        <v>1901.2500000000007</v>
      </c>
      <c r="AL510" s="177">
        <f t="shared" si="530"/>
        <v>111.83823529411768</v>
      </c>
      <c r="AM510" s="95">
        <f>IFERROR(RANK(AL510, AL507:AL521),"")</f>
        <v>4</v>
      </c>
      <c r="AN510" s="447"/>
      <c r="AO510" s="95">
        <v>17</v>
      </c>
      <c r="AP510" s="177">
        <v>1938.4615384615397</v>
      </c>
      <c r="AQ510" s="177">
        <f t="shared" si="531"/>
        <v>114.02714932126705</v>
      </c>
      <c r="AR510" s="95">
        <f>IFERROR(RANK(AQ510, AQ507:AQ521),"")</f>
        <v>3</v>
      </c>
      <c r="AS510" s="447"/>
      <c r="AT510" s="95">
        <v>17</v>
      </c>
      <c r="AU510" s="177">
        <v>1923.2142857142871</v>
      </c>
      <c r="AV510" s="177">
        <f t="shared" si="532"/>
        <v>113.13025210084042</v>
      </c>
      <c r="AW510" s="95">
        <f>IFERROR(RANK(AV510, AV507:AV521),"")</f>
        <v>3</v>
      </c>
      <c r="AX510" s="447"/>
    </row>
    <row r="511" spans="2:50" hidden="1">
      <c r="B511" s="456"/>
      <c r="C511" s="95">
        <f t="shared" si="525"/>
        <v>5</v>
      </c>
      <c r="D511" s="95" t="s">
        <v>232</v>
      </c>
      <c r="E511" s="95">
        <v>8</v>
      </c>
      <c r="F511" s="95">
        <v>1500</v>
      </c>
      <c r="G511" s="177">
        <f t="shared" si="521"/>
        <v>187.5</v>
      </c>
      <c r="H511" s="475"/>
      <c r="I511" s="153">
        <f t="shared" ref="I511:I521" si="533">IFERROR(AVERAGE(P511,U511,Z511,AE511,AJ511,AO511,AT511),"")</f>
        <v>8</v>
      </c>
      <c r="J511" s="153">
        <f t="shared" ref="J511:J521" si="534">IFERROR(AVERAGE(Q511,V511,AA511,AF511,AK511,AP511,AU511),"")</f>
        <v>1433.3389426831732</v>
      </c>
      <c r="K511" s="154">
        <f t="shared" ref="K511:K521" si="535">IFERROR(AVERAGE(R511,W511,AB511,AG511,AL511,AQ511,AV511),"")</f>
        <v>179.16736783539665</v>
      </c>
      <c r="L511" s="473"/>
      <c r="M511" s="153">
        <f>IFERROR(RANK(K511, K507:K521),"")</f>
        <v>1</v>
      </c>
      <c r="N511" s="448"/>
      <c r="O511" s="448"/>
      <c r="P511" s="95">
        <v>8</v>
      </c>
      <c r="Q511" s="177">
        <v>1430.6249999999998</v>
      </c>
      <c r="R511" s="177">
        <f t="shared" si="526"/>
        <v>178.82812499999997</v>
      </c>
      <c r="S511" s="95">
        <f>IFERROR(RANK(R511, R507:R521),"")</f>
        <v>1</v>
      </c>
      <c r="T511" s="447"/>
      <c r="U511" s="95">
        <v>8</v>
      </c>
      <c r="V511" s="177">
        <v>1437.4468085106384</v>
      </c>
      <c r="W511" s="177">
        <f t="shared" si="527"/>
        <v>179.68085106382981</v>
      </c>
      <c r="X511" s="95">
        <f>IFERROR(RANK(W511, W507:W521),"")</f>
        <v>1</v>
      </c>
      <c r="Y511" s="447"/>
      <c r="Z511" s="95">
        <v>8</v>
      </c>
      <c r="AA511" s="177">
        <v>1430.4545454545457</v>
      </c>
      <c r="AB511" s="177">
        <f t="shared" si="528"/>
        <v>178.80681818181822</v>
      </c>
      <c r="AC511" s="95">
        <f>IFERROR(RANK(AB511, AB507:AB521),"")</f>
        <v>1</v>
      </c>
      <c r="AD511" s="447"/>
      <c r="AE511" s="95">
        <v>8</v>
      </c>
      <c r="AF511" s="177">
        <v>1442.6865671641799</v>
      </c>
      <c r="AG511" s="177">
        <f t="shared" si="529"/>
        <v>180.33582089552249</v>
      </c>
      <c r="AH511" s="95">
        <f>IFERROR(RANK(AG511, AG507:AG521),"")</f>
        <v>1</v>
      </c>
      <c r="AI511" s="447"/>
      <c r="AJ511" s="95">
        <v>8</v>
      </c>
      <c r="AK511" s="177">
        <v>1430.2173913043473</v>
      </c>
      <c r="AL511" s="177">
        <f t="shared" si="530"/>
        <v>178.77717391304341</v>
      </c>
      <c r="AM511" s="95">
        <f>IFERROR(RANK(AL511, AL507:AL521),"")</f>
        <v>1</v>
      </c>
      <c r="AN511" s="447"/>
      <c r="AO511" s="95">
        <v>8</v>
      </c>
      <c r="AP511" s="177">
        <v>1426.4705882352941</v>
      </c>
      <c r="AQ511" s="177">
        <f t="shared" si="531"/>
        <v>178.30882352941177</v>
      </c>
      <c r="AR511" s="95">
        <f>IFERROR(RANK(AQ511, AQ507:AQ521),"")</f>
        <v>1</v>
      </c>
      <c r="AS511" s="447"/>
      <c r="AT511" s="95">
        <v>8</v>
      </c>
      <c r="AU511" s="177">
        <v>1435.4716981132078</v>
      </c>
      <c r="AV511" s="177">
        <f t="shared" si="532"/>
        <v>179.43396226415098</v>
      </c>
      <c r="AW511" s="95">
        <f>IFERROR(RANK(AV511, AV507:AV521),"")</f>
        <v>1</v>
      </c>
      <c r="AX511" s="447"/>
    </row>
    <row r="512" spans="2:50" hidden="1">
      <c r="B512" s="456"/>
      <c r="C512" s="95">
        <f t="shared" si="525"/>
        <v>6</v>
      </c>
      <c r="D512" s="95" t="s">
        <v>234</v>
      </c>
      <c r="E512" s="95">
        <v>10</v>
      </c>
      <c r="F512" s="95">
        <v>1500</v>
      </c>
      <c r="G512" s="177">
        <f t="shared" si="521"/>
        <v>150</v>
      </c>
      <c r="H512" s="475"/>
      <c r="I512" s="153">
        <f t="shared" si="533"/>
        <v>10</v>
      </c>
      <c r="J512" s="153">
        <f t="shared" si="534"/>
        <v>1435.9664697385501</v>
      </c>
      <c r="K512" s="154">
        <f t="shared" si="535"/>
        <v>143.596646973855</v>
      </c>
      <c r="L512" s="473"/>
      <c r="M512" s="153">
        <f>IFERROR(RANK(K512, K507:K521),"")</f>
        <v>2</v>
      </c>
      <c r="N512" s="448"/>
      <c r="O512" s="448"/>
      <c r="P512" s="95">
        <v>10</v>
      </c>
      <c r="Q512" s="177">
        <v>1435.5371900826449</v>
      </c>
      <c r="R512" s="177">
        <f t="shared" si="526"/>
        <v>143.55371900826449</v>
      </c>
      <c r="S512" s="95">
        <f>IFERROR(RANK(R512, R507:R521),"")</f>
        <v>2</v>
      </c>
      <c r="T512" s="447"/>
      <c r="U512" s="95">
        <v>10</v>
      </c>
      <c r="V512" s="177">
        <v>1434.4186046511625</v>
      </c>
      <c r="W512" s="177">
        <f t="shared" si="527"/>
        <v>143.44186046511624</v>
      </c>
      <c r="X512" s="95">
        <f>IFERROR(RANK(W512, W507:W521),"")</f>
        <v>2</v>
      </c>
      <c r="Y512" s="447"/>
      <c r="Z512" s="95">
        <v>10</v>
      </c>
      <c r="AA512" s="177">
        <v>1438.0219780219779</v>
      </c>
      <c r="AB512" s="177">
        <f t="shared" si="528"/>
        <v>143.80219780219778</v>
      </c>
      <c r="AC512" s="95">
        <f>IFERROR(RANK(AB512, AB507:AB521),"")</f>
        <v>2</v>
      </c>
      <c r="AD512" s="447"/>
      <c r="AE512" s="95">
        <v>10</v>
      </c>
      <c r="AF512" s="177">
        <v>1439.1176470588234</v>
      </c>
      <c r="AG512" s="177">
        <f t="shared" si="529"/>
        <v>143.91176470588235</v>
      </c>
      <c r="AH512" s="95">
        <f>IFERROR(RANK(AG512, AG507:AG521),"")</f>
        <v>2</v>
      </c>
      <c r="AI512" s="447"/>
      <c r="AJ512" s="95">
        <v>10</v>
      </c>
      <c r="AK512" s="177">
        <v>1431.7808219178085</v>
      </c>
      <c r="AL512" s="177">
        <f t="shared" si="530"/>
        <v>143.17808219178085</v>
      </c>
      <c r="AM512" s="95">
        <f>IFERROR(RANK(AL512, AL507:AL521),"")</f>
        <v>2</v>
      </c>
      <c r="AN512" s="447"/>
      <c r="AO512" s="95">
        <v>10</v>
      </c>
      <c r="AP512" s="177">
        <v>1439.3406593406594</v>
      </c>
      <c r="AQ512" s="177">
        <f t="shared" si="531"/>
        <v>143.93406593406593</v>
      </c>
      <c r="AR512" s="95">
        <f>IFERROR(RANK(AQ512, AQ507:AQ521),"")</f>
        <v>2</v>
      </c>
      <c r="AS512" s="447"/>
      <c r="AT512" s="95">
        <v>10</v>
      </c>
      <c r="AU512" s="177">
        <v>1433.5483870967746</v>
      </c>
      <c r="AV512" s="177">
        <f t="shared" si="532"/>
        <v>143.35483870967747</v>
      </c>
      <c r="AW512" s="95">
        <f>IFERROR(RANK(AV512, AV507:AV521),"")</f>
        <v>2</v>
      </c>
      <c r="AX512" s="447"/>
    </row>
    <row r="513" spans="2:50" hidden="1">
      <c r="B513" s="456"/>
      <c r="C513" s="95">
        <f t="shared" si="525"/>
        <v>7</v>
      </c>
      <c r="D513" s="95"/>
      <c r="E513" s="95"/>
      <c r="F513" s="95"/>
      <c r="G513" s="95"/>
      <c r="H513" s="475"/>
      <c r="I513" s="153" t="str">
        <f t="shared" si="533"/>
        <v/>
      </c>
      <c r="J513" s="153" t="str">
        <f t="shared" si="534"/>
        <v/>
      </c>
      <c r="K513" s="154" t="str">
        <f t="shared" si="535"/>
        <v/>
      </c>
      <c r="L513" s="473"/>
      <c r="M513" s="153" t="str">
        <f>IFERROR(RANK(K513, K507:K521),"")</f>
        <v/>
      </c>
      <c r="N513" s="448"/>
      <c r="O513" s="448"/>
      <c r="P513" s="95"/>
      <c r="Q513" s="177"/>
      <c r="R513" s="177" t="str">
        <f t="shared" si="526"/>
        <v/>
      </c>
      <c r="S513" s="95" t="str">
        <f>IFERROR(RANK(R513, R507:R521),"")</f>
        <v/>
      </c>
      <c r="T513" s="447"/>
      <c r="U513" s="95"/>
      <c r="V513" s="177"/>
      <c r="W513" s="177" t="str">
        <f t="shared" si="527"/>
        <v/>
      </c>
      <c r="X513" s="95" t="str">
        <f>IFERROR(RANK(W513, W507:W521),"")</f>
        <v/>
      </c>
      <c r="Y513" s="447"/>
      <c r="Z513" s="95"/>
      <c r="AA513" s="177"/>
      <c r="AB513" s="177" t="str">
        <f t="shared" si="528"/>
        <v/>
      </c>
      <c r="AC513" s="95" t="str">
        <f>IFERROR(RANK(AB513, AB507:AB521),"")</f>
        <v/>
      </c>
      <c r="AD513" s="447"/>
      <c r="AE513" s="95"/>
      <c r="AF513" s="177"/>
      <c r="AG513" s="177" t="str">
        <f t="shared" si="529"/>
        <v/>
      </c>
      <c r="AH513" s="95" t="str">
        <f>IFERROR(RANK(AG513, AG507:AG521),"")</f>
        <v/>
      </c>
      <c r="AI513" s="447"/>
      <c r="AJ513" s="95"/>
      <c r="AK513" s="177"/>
      <c r="AL513" s="177" t="str">
        <f t="shared" si="530"/>
        <v/>
      </c>
      <c r="AM513" s="95" t="str">
        <f>IFERROR(RANK(AL513, AL507:AL521),"")</f>
        <v/>
      </c>
      <c r="AN513" s="447"/>
      <c r="AO513" s="95"/>
      <c r="AP513" s="177"/>
      <c r="AQ513" s="177" t="str">
        <f t="shared" si="531"/>
        <v/>
      </c>
      <c r="AR513" s="95" t="str">
        <f>IFERROR(RANK(AQ513, AQ507:AQ521),"")</f>
        <v/>
      </c>
      <c r="AS513" s="447"/>
      <c r="AT513" s="95"/>
      <c r="AU513" s="177"/>
      <c r="AV513" s="177" t="str">
        <f t="shared" si="532"/>
        <v/>
      </c>
      <c r="AW513" s="95" t="str">
        <f>IFERROR(RANK(AV513, AV507:AV521),"")</f>
        <v/>
      </c>
      <c r="AX513" s="447"/>
    </row>
    <row r="514" spans="2:50" hidden="1">
      <c r="B514" s="456"/>
      <c r="C514" s="95">
        <f t="shared" si="525"/>
        <v>8</v>
      </c>
      <c r="D514" s="95"/>
      <c r="E514" s="95"/>
      <c r="F514" s="95"/>
      <c r="G514" s="95"/>
      <c r="H514" s="475"/>
      <c r="I514" s="153" t="str">
        <f t="shared" si="533"/>
        <v/>
      </c>
      <c r="J514" s="153" t="str">
        <f t="shared" si="534"/>
        <v/>
      </c>
      <c r="K514" s="154" t="str">
        <f t="shared" si="535"/>
        <v/>
      </c>
      <c r="L514" s="473"/>
      <c r="M514" s="153" t="str">
        <f>IFERROR(RANK(K514, K507:K521),"")</f>
        <v/>
      </c>
      <c r="N514" s="448"/>
      <c r="O514" s="448"/>
      <c r="P514" s="95"/>
      <c r="Q514" s="177"/>
      <c r="R514" s="177" t="str">
        <f t="shared" si="526"/>
        <v/>
      </c>
      <c r="S514" s="95" t="str">
        <f>IFERROR(RANK(R514, R507:R521),"")</f>
        <v/>
      </c>
      <c r="T514" s="447"/>
      <c r="U514" s="95"/>
      <c r="V514" s="177"/>
      <c r="W514" s="177" t="str">
        <f t="shared" si="527"/>
        <v/>
      </c>
      <c r="X514" s="95" t="str">
        <f>IFERROR(RANK(W514, W507:W521),"")</f>
        <v/>
      </c>
      <c r="Y514" s="447"/>
      <c r="Z514" s="95"/>
      <c r="AA514" s="177"/>
      <c r="AB514" s="177" t="str">
        <f t="shared" si="528"/>
        <v/>
      </c>
      <c r="AC514" s="95" t="str">
        <f>IFERROR(RANK(AB514, AB507:AB521),"")</f>
        <v/>
      </c>
      <c r="AD514" s="447"/>
      <c r="AE514" s="95"/>
      <c r="AF514" s="177"/>
      <c r="AG514" s="177" t="str">
        <f t="shared" si="529"/>
        <v/>
      </c>
      <c r="AH514" s="95" t="str">
        <f>IFERROR(RANK(AG514, AG507:AG521),"")</f>
        <v/>
      </c>
      <c r="AI514" s="447"/>
      <c r="AJ514" s="95"/>
      <c r="AK514" s="177"/>
      <c r="AL514" s="177" t="str">
        <f t="shared" si="530"/>
        <v/>
      </c>
      <c r="AM514" s="95" t="str">
        <f>IFERROR(RANK(AL514, AL507:AL521),"")</f>
        <v/>
      </c>
      <c r="AN514" s="447"/>
      <c r="AO514" s="95"/>
      <c r="AP514" s="177"/>
      <c r="AQ514" s="177" t="str">
        <f t="shared" si="531"/>
        <v/>
      </c>
      <c r="AR514" s="95" t="str">
        <f>IFERROR(RANK(AQ514, AQ507:AQ521),"")</f>
        <v/>
      </c>
      <c r="AS514" s="447"/>
      <c r="AT514" s="95"/>
      <c r="AU514" s="177"/>
      <c r="AV514" s="177" t="str">
        <f t="shared" si="532"/>
        <v/>
      </c>
      <c r="AW514" s="95" t="str">
        <f>IFERROR(RANK(AV514, AV507:AV521),"")</f>
        <v/>
      </c>
      <c r="AX514" s="447"/>
    </row>
    <row r="515" spans="2:50" hidden="1">
      <c r="B515" s="456"/>
      <c r="C515" s="95">
        <f t="shared" si="525"/>
        <v>9</v>
      </c>
      <c r="D515" s="95"/>
      <c r="E515" s="95"/>
      <c r="F515" s="95"/>
      <c r="G515" s="95"/>
      <c r="H515" s="475"/>
      <c r="I515" s="153" t="str">
        <f t="shared" si="533"/>
        <v/>
      </c>
      <c r="J515" s="153" t="str">
        <f t="shared" si="534"/>
        <v/>
      </c>
      <c r="K515" s="154" t="str">
        <f t="shared" si="535"/>
        <v/>
      </c>
      <c r="L515" s="473"/>
      <c r="M515" s="153" t="str">
        <f>IFERROR(RANK(K515, K507:K521),"")</f>
        <v/>
      </c>
      <c r="N515" s="448"/>
      <c r="O515" s="448"/>
      <c r="P515" s="95"/>
      <c r="Q515" s="177"/>
      <c r="R515" s="177" t="str">
        <f t="shared" si="526"/>
        <v/>
      </c>
      <c r="S515" s="95" t="str">
        <f>IFERROR(RANK(R515, R507:R521),"")</f>
        <v/>
      </c>
      <c r="T515" s="447"/>
      <c r="U515" s="95"/>
      <c r="V515" s="177"/>
      <c r="W515" s="177" t="str">
        <f t="shared" si="527"/>
        <v/>
      </c>
      <c r="X515" s="95" t="str">
        <f>IFERROR(RANK(W515, W507:W521),"")</f>
        <v/>
      </c>
      <c r="Y515" s="447"/>
      <c r="Z515" s="95"/>
      <c r="AA515" s="177"/>
      <c r="AB515" s="177" t="str">
        <f t="shared" si="528"/>
        <v/>
      </c>
      <c r="AC515" s="95" t="str">
        <f>IFERROR(RANK(AB515, AB507:AB521),"")</f>
        <v/>
      </c>
      <c r="AD515" s="447"/>
      <c r="AE515" s="95"/>
      <c r="AF515" s="177"/>
      <c r="AG515" s="177" t="str">
        <f t="shared" si="529"/>
        <v/>
      </c>
      <c r="AH515" s="95" t="str">
        <f>IFERROR(RANK(AG515, AG507:AG521),"")</f>
        <v/>
      </c>
      <c r="AI515" s="447"/>
      <c r="AJ515" s="95"/>
      <c r="AK515" s="177"/>
      <c r="AL515" s="177" t="str">
        <f t="shared" si="530"/>
        <v/>
      </c>
      <c r="AM515" s="95" t="str">
        <f>IFERROR(RANK(AL515, AL507:AL521),"")</f>
        <v/>
      </c>
      <c r="AN515" s="447"/>
      <c r="AO515" s="95"/>
      <c r="AP515" s="177"/>
      <c r="AQ515" s="177" t="str">
        <f t="shared" si="531"/>
        <v/>
      </c>
      <c r="AR515" s="95" t="str">
        <f>IFERROR(RANK(AQ515, AQ507:AQ521),"")</f>
        <v/>
      </c>
      <c r="AS515" s="447"/>
      <c r="AT515" s="95"/>
      <c r="AU515" s="177"/>
      <c r="AV515" s="177" t="str">
        <f t="shared" si="532"/>
        <v/>
      </c>
      <c r="AW515" s="95" t="str">
        <f>IFERROR(RANK(AV515, AV507:AV521),"")</f>
        <v/>
      </c>
      <c r="AX515" s="447"/>
    </row>
    <row r="516" spans="2:50" hidden="1">
      <c r="B516" s="456"/>
      <c r="C516" s="95">
        <f t="shared" si="525"/>
        <v>10</v>
      </c>
      <c r="D516" s="95"/>
      <c r="E516" s="95"/>
      <c r="F516" s="95"/>
      <c r="G516" s="95"/>
      <c r="H516" s="475"/>
      <c r="I516" s="153" t="str">
        <f t="shared" si="533"/>
        <v/>
      </c>
      <c r="J516" s="153" t="str">
        <f t="shared" si="534"/>
        <v/>
      </c>
      <c r="K516" s="154" t="str">
        <f t="shared" si="535"/>
        <v/>
      </c>
      <c r="L516" s="473"/>
      <c r="M516" s="153" t="str">
        <f>IFERROR(RANK(K516, K507:K521),"")</f>
        <v/>
      </c>
      <c r="N516" s="448"/>
      <c r="O516" s="448"/>
      <c r="P516" s="95"/>
      <c r="Q516" s="177"/>
      <c r="R516" s="177" t="str">
        <f t="shared" si="526"/>
        <v/>
      </c>
      <c r="S516" s="95" t="str">
        <f>IFERROR(RANK(R516, R507:R521),"")</f>
        <v/>
      </c>
      <c r="T516" s="447"/>
      <c r="U516" s="95"/>
      <c r="V516" s="177"/>
      <c r="W516" s="177" t="str">
        <f t="shared" si="527"/>
        <v/>
      </c>
      <c r="X516" s="95" t="str">
        <f>IFERROR(RANK(W516, W507:W521),"")</f>
        <v/>
      </c>
      <c r="Y516" s="447"/>
      <c r="Z516" s="95"/>
      <c r="AA516" s="177"/>
      <c r="AB516" s="177" t="str">
        <f t="shared" si="528"/>
        <v/>
      </c>
      <c r="AC516" s="95" t="str">
        <f>IFERROR(RANK(AB516, AB507:AB521),"")</f>
        <v/>
      </c>
      <c r="AD516" s="447"/>
      <c r="AE516" s="95"/>
      <c r="AF516" s="177"/>
      <c r="AG516" s="177" t="str">
        <f t="shared" si="529"/>
        <v/>
      </c>
      <c r="AH516" s="95" t="str">
        <f>IFERROR(RANK(AG516, AG507:AG521),"")</f>
        <v/>
      </c>
      <c r="AI516" s="447"/>
      <c r="AJ516" s="95"/>
      <c r="AK516" s="177"/>
      <c r="AL516" s="177" t="str">
        <f t="shared" si="530"/>
        <v/>
      </c>
      <c r="AM516" s="95" t="str">
        <f>IFERROR(RANK(AL516, AL507:AL521),"")</f>
        <v/>
      </c>
      <c r="AN516" s="447"/>
      <c r="AO516" s="95"/>
      <c r="AP516" s="177"/>
      <c r="AQ516" s="177" t="str">
        <f t="shared" si="531"/>
        <v/>
      </c>
      <c r="AR516" s="95" t="str">
        <f>IFERROR(RANK(AQ516, AQ507:AQ521),"")</f>
        <v/>
      </c>
      <c r="AS516" s="447"/>
      <c r="AT516" s="95"/>
      <c r="AU516" s="177"/>
      <c r="AV516" s="177" t="str">
        <f t="shared" si="532"/>
        <v/>
      </c>
      <c r="AW516" s="95" t="str">
        <f>IFERROR(RANK(AV516, AV507:AV521),"")</f>
        <v/>
      </c>
      <c r="AX516" s="447"/>
    </row>
    <row r="517" spans="2:50" hidden="1">
      <c r="B517" s="456"/>
      <c r="C517" s="95">
        <f t="shared" si="525"/>
        <v>11</v>
      </c>
      <c r="D517" s="95"/>
      <c r="E517" s="95"/>
      <c r="F517" s="95"/>
      <c r="G517" s="95"/>
      <c r="H517" s="475"/>
      <c r="I517" s="153" t="str">
        <f t="shared" si="533"/>
        <v/>
      </c>
      <c r="J517" s="153" t="str">
        <f t="shared" si="534"/>
        <v/>
      </c>
      <c r="K517" s="154" t="str">
        <f t="shared" si="535"/>
        <v/>
      </c>
      <c r="L517" s="473"/>
      <c r="M517" s="153" t="str">
        <f>IFERROR(RANK(K517, K507:K521),"")</f>
        <v/>
      </c>
      <c r="N517" s="448"/>
      <c r="O517" s="448"/>
      <c r="P517" s="95"/>
      <c r="Q517" s="177"/>
      <c r="R517" s="177" t="str">
        <f t="shared" si="526"/>
        <v/>
      </c>
      <c r="S517" s="95" t="str">
        <f>IFERROR(RANK(R517, R507:R521),"")</f>
        <v/>
      </c>
      <c r="T517" s="447"/>
      <c r="U517" s="95"/>
      <c r="V517" s="177"/>
      <c r="W517" s="177" t="str">
        <f t="shared" si="527"/>
        <v/>
      </c>
      <c r="X517" s="95" t="str">
        <f>IFERROR(RANK(W517, W507:W521),"")</f>
        <v/>
      </c>
      <c r="Y517" s="447"/>
      <c r="Z517" s="95"/>
      <c r="AA517" s="177"/>
      <c r="AB517" s="177" t="str">
        <f t="shared" si="528"/>
        <v/>
      </c>
      <c r="AC517" s="95" t="str">
        <f>IFERROR(RANK(AB517, AB507:AB521),"")</f>
        <v/>
      </c>
      <c r="AD517" s="447"/>
      <c r="AE517" s="95"/>
      <c r="AF517" s="177"/>
      <c r="AG517" s="177" t="str">
        <f t="shared" si="529"/>
        <v/>
      </c>
      <c r="AH517" s="95" t="str">
        <f>IFERROR(RANK(AG517, AG507:AG521),"")</f>
        <v/>
      </c>
      <c r="AI517" s="447"/>
      <c r="AJ517" s="95"/>
      <c r="AK517" s="177"/>
      <c r="AL517" s="177" t="str">
        <f t="shared" si="530"/>
        <v/>
      </c>
      <c r="AM517" s="95" t="str">
        <f>IFERROR(RANK(AL517, AL507:AL521),"")</f>
        <v/>
      </c>
      <c r="AN517" s="447"/>
      <c r="AO517" s="95"/>
      <c r="AP517" s="177"/>
      <c r="AQ517" s="177" t="str">
        <f t="shared" si="531"/>
        <v/>
      </c>
      <c r="AR517" s="95" t="str">
        <f>IFERROR(RANK(AQ517, AQ507:AQ521),"")</f>
        <v/>
      </c>
      <c r="AS517" s="447"/>
      <c r="AT517" s="95"/>
      <c r="AU517" s="177"/>
      <c r="AV517" s="177" t="str">
        <f t="shared" si="532"/>
        <v/>
      </c>
      <c r="AW517" s="95" t="str">
        <f>IFERROR(RANK(AV517, AV507:AV521),"")</f>
        <v/>
      </c>
      <c r="AX517" s="447"/>
    </row>
    <row r="518" spans="2:50" hidden="1">
      <c r="B518" s="456"/>
      <c r="C518" s="95">
        <f t="shared" si="525"/>
        <v>12</v>
      </c>
      <c r="D518" s="95"/>
      <c r="E518" s="95"/>
      <c r="F518" s="95"/>
      <c r="G518" s="95"/>
      <c r="H518" s="475"/>
      <c r="I518" s="153" t="str">
        <f t="shared" si="533"/>
        <v/>
      </c>
      <c r="J518" s="153" t="str">
        <f t="shared" si="534"/>
        <v/>
      </c>
      <c r="K518" s="154" t="str">
        <f t="shared" si="535"/>
        <v/>
      </c>
      <c r="L518" s="473"/>
      <c r="M518" s="153" t="str">
        <f>IFERROR(RANK(K518, K507:K521),"")</f>
        <v/>
      </c>
      <c r="N518" s="448"/>
      <c r="O518" s="448"/>
      <c r="P518" s="95"/>
      <c r="Q518" s="177"/>
      <c r="R518" s="177" t="str">
        <f t="shared" si="526"/>
        <v/>
      </c>
      <c r="S518" s="95" t="str">
        <f>IFERROR(RANK(R518, R507:R521),"")</f>
        <v/>
      </c>
      <c r="T518" s="447"/>
      <c r="U518" s="95"/>
      <c r="V518" s="177"/>
      <c r="W518" s="177" t="str">
        <f t="shared" si="527"/>
        <v/>
      </c>
      <c r="X518" s="95" t="str">
        <f>IFERROR(RANK(W518, W507:W521),"")</f>
        <v/>
      </c>
      <c r="Y518" s="447"/>
      <c r="Z518" s="95"/>
      <c r="AA518" s="177"/>
      <c r="AB518" s="177" t="str">
        <f t="shared" si="528"/>
        <v/>
      </c>
      <c r="AC518" s="95" t="str">
        <f>IFERROR(RANK(AB518, AB507:AB521),"")</f>
        <v/>
      </c>
      <c r="AD518" s="447"/>
      <c r="AE518" s="95"/>
      <c r="AF518" s="177"/>
      <c r="AG518" s="177" t="str">
        <f t="shared" si="529"/>
        <v/>
      </c>
      <c r="AH518" s="95" t="str">
        <f>IFERROR(RANK(AG518, AG507:AG521),"")</f>
        <v/>
      </c>
      <c r="AI518" s="447"/>
      <c r="AJ518" s="95"/>
      <c r="AK518" s="177"/>
      <c r="AL518" s="177" t="str">
        <f t="shared" si="530"/>
        <v/>
      </c>
      <c r="AM518" s="95" t="str">
        <f>IFERROR(RANK(AL518, AL507:AL521),"")</f>
        <v/>
      </c>
      <c r="AN518" s="447"/>
      <c r="AO518" s="95"/>
      <c r="AP518" s="177"/>
      <c r="AQ518" s="177" t="str">
        <f t="shared" si="531"/>
        <v/>
      </c>
      <c r="AR518" s="95" t="str">
        <f>IFERROR(RANK(AQ518, AQ507:AQ521),"")</f>
        <v/>
      </c>
      <c r="AS518" s="447"/>
      <c r="AT518" s="95"/>
      <c r="AU518" s="177"/>
      <c r="AV518" s="177" t="str">
        <f t="shared" si="532"/>
        <v/>
      </c>
      <c r="AW518" s="95" t="str">
        <f>IFERROR(RANK(AV518, AV507:AV521),"")</f>
        <v/>
      </c>
      <c r="AX518" s="447"/>
    </row>
    <row r="519" spans="2:50" hidden="1">
      <c r="B519" s="456"/>
      <c r="C519" s="95">
        <f t="shared" si="525"/>
        <v>13</v>
      </c>
      <c r="D519" s="95"/>
      <c r="E519" s="95"/>
      <c r="F519" s="95"/>
      <c r="G519" s="95"/>
      <c r="H519" s="475"/>
      <c r="I519" s="153" t="str">
        <f t="shared" si="533"/>
        <v/>
      </c>
      <c r="J519" s="153" t="str">
        <f t="shared" si="534"/>
        <v/>
      </c>
      <c r="K519" s="154" t="str">
        <f t="shared" si="535"/>
        <v/>
      </c>
      <c r="L519" s="473"/>
      <c r="M519" s="153" t="str">
        <f>IFERROR(RANK(K519, K507:K521),"")</f>
        <v/>
      </c>
      <c r="N519" s="448"/>
      <c r="O519" s="448"/>
      <c r="P519" s="95"/>
      <c r="Q519" s="177"/>
      <c r="R519" s="177" t="str">
        <f t="shared" si="526"/>
        <v/>
      </c>
      <c r="S519" s="95" t="str">
        <f>IFERROR(RANK(R519, R507:R521),"")</f>
        <v/>
      </c>
      <c r="T519" s="447"/>
      <c r="U519" s="95"/>
      <c r="V519" s="177"/>
      <c r="W519" s="177" t="str">
        <f t="shared" si="527"/>
        <v/>
      </c>
      <c r="X519" s="95" t="str">
        <f>IFERROR(RANK(W519, W507:W521),"")</f>
        <v/>
      </c>
      <c r="Y519" s="447"/>
      <c r="Z519" s="95"/>
      <c r="AA519" s="177"/>
      <c r="AB519" s="177" t="str">
        <f t="shared" si="528"/>
        <v/>
      </c>
      <c r="AC519" s="95" t="str">
        <f>IFERROR(RANK(AB519, AB507:AB521),"")</f>
        <v/>
      </c>
      <c r="AD519" s="447"/>
      <c r="AE519" s="95"/>
      <c r="AF519" s="177"/>
      <c r="AG519" s="177" t="str">
        <f t="shared" si="529"/>
        <v/>
      </c>
      <c r="AH519" s="95" t="str">
        <f>IFERROR(RANK(AG519, AG507:AG521),"")</f>
        <v/>
      </c>
      <c r="AI519" s="447"/>
      <c r="AJ519" s="95"/>
      <c r="AK519" s="177"/>
      <c r="AL519" s="177" t="str">
        <f t="shared" si="530"/>
        <v/>
      </c>
      <c r="AM519" s="95" t="str">
        <f>IFERROR(RANK(AL519, AL507:AL521),"")</f>
        <v/>
      </c>
      <c r="AN519" s="447"/>
      <c r="AO519" s="95"/>
      <c r="AP519" s="177"/>
      <c r="AQ519" s="177" t="str">
        <f t="shared" si="531"/>
        <v/>
      </c>
      <c r="AR519" s="95" t="str">
        <f>IFERROR(RANK(AQ519, AQ507:AQ521),"")</f>
        <v/>
      </c>
      <c r="AS519" s="447"/>
      <c r="AT519" s="95"/>
      <c r="AU519" s="177"/>
      <c r="AV519" s="177" t="str">
        <f t="shared" si="532"/>
        <v/>
      </c>
      <c r="AW519" s="95" t="str">
        <f>IFERROR(RANK(AV519, AV507:AV521),"")</f>
        <v/>
      </c>
      <c r="AX519" s="447"/>
    </row>
    <row r="520" spans="2:50" hidden="1">
      <c r="B520" s="456"/>
      <c r="C520" s="95">
        <f t="shared" si="525"/>
        <v>14</v>
      </c>
      <c r="D520" s="95"/>
      <c r="E520" s="95"/>
      <c r="F520" s="95"/>
      <c r="G520" s="95"/>
      <c r="H520" s="475"/>
      <c r="I520" s="153" t="str">
        <f t="shared" si="533"/>
        <v/>
      </c>
      <c r="J520" s="153" t="str">
        <f t="shared" si="534"/>
        <v/>
      </c>
      <c r="K520" s="154" t="str">
        <f t="shared" si="535"/>
        <v/>
      </c>
      <c r="L520" s="473"/>
      <c r="M520" s="153" t="str">
        <f>IFERROR(RANK(K520, K507:K521),"")</f>
        <v/>
      </c>
      <c r="N520" s="448"/>
      <c r="O520" s="448"/>
      <c r="P520" s="95"/>
      <c r="Q520" s="177"/>
      <c r="R520" s="177" t="str">
        <f t="shared" si="526"/>
        <v/>
      </c>
      <c r="S520" s="95" t="str">
        <f>IFERROR(RANK(R520, R507:R521),"")</f>
        <v/>
      </c>
      <c r="T520" s="447"/>
      <c r="U520" s="95"/>
      <c r="V520" s="177"/>
      <c r="W520" s="177" t="str">
        <f t="shared" si="527"/>
        <v/>
      </c>
      <c r="X520" s="95" t="str">
        <f>IFERROR(RANK(W520, W507:W521),"")</f>
        <v/>
      </c>
      <c r="Y520" s="447"/>
      <c r="Z520" s="95"/>
      <c r="AA520" s="177"/>
      <c r="AB520" s="177" t="str">
        <f t="shared" si="528"/>
        <v/>
      </c>
      <c r="AC520" s="95" t="str">
        <f>IFERROR(RANK(AB520, AB507:AB521),"")</f>
        <v/>
      </c>
      <c r="AD520" s="447"/>
      <c r="AE520" s="95"/>
      <c r="AF520" s="177"/>
      <c r="AG520" s="177" t="str">
        <f t="shared" si="529"/>
        <v/>
      </c>
      <c r="AH520" s="95" t="str">
        <f>IFERROR(RANK(AG520, AG507:AG521),"")</f>
        <v/>
      </c>
      <c r="AI520" s="447"/>
      <c r="AJ520" s="95"/>
      <c r="AK520" s="177"/>
      <c r="AL520" s="177" t="str">
        <f t="shared" si="530"/>
        <v/>
      </c>
      <c r="AM520" s="95" t="str">
        <f>IFERROR(RANK(AL520, AL507:AL521),"")</f>
        <v/>
      </c>
      <c r="AN520" s="447"/>
      <c r="AO520" s="95"/>
      <c r="AP520" s="177"/>
      <c r="AQ520" s="177" t="str">
        <f t="shared" si="531"/>
        <v/>
      </c>
      <c r="AR520" s="95" t="str">
        <f>IFERROR(RANK(AQ520, AQ507:AQ521),"")</f>
        <v/>
      </c>
      <c r="AS520" s="447"/>
      <c r="AT520" s="95"/>
      <c r="AU520" s="177"/>
      <c r="AV520" s="177" t="str">
        <f t="shared" si="532"/>
        <v/>
      </c>
      <c r="AW520" s="95" t="str">
        <f>IFERROR(RANK(AV520, AV507:AV521),"")</f>
        <v/>
      </c>
      <c r="AX520" s="447"/>
    </row>
    <row r="521" spans="2:50" hidden="1">
      <c r="B521" s="456"/>
      <c r="C521" s="95">
        <f t="shared" si="525"/>
        <v>15</v>
      </c>
      <c r="D521" s="95"/>
      <c r="E521" s="95"/>
      <c r="F521" s="95"/>
      <c r="G521" s="95"/>
      <c r="H521" s="476"/>
      <c r="I521" s="153" t="str">
        <f t="shared" si="533"/>
        <v/>
      </c>
      <c r="J521" s="153" t="str">
        <f t="shared" si="534"/>
        <v/>
      </c>
      <c r="K521" s="154" t="str">
        <f t="shared" si="535"/>
        <v/>
      </c>
      <c r="L521" s="473"/>
      <c r="M521" s="153" t="str">
        <f>IFERROR(RANK(K521, K507:K521),"")</f>
        <v/>
      </c>
      <c r="N521" s="448"/>
      <c r="O521" s="448"/>
      <c r="P521" s="95"/>
      <c r="Q521" s="177"/>
      <c r="R521" s="177" t="str">
        <f t="shared" si="526"/>
        <v/>
      </c>
      <c r="S521" s="95" t="str">
        <f>IFERROR(RANK(R521, R507:R521),"")</f>
        <v/>
      </c>
      <c r="T521" s="447"/>
      <c r="U521" s="95"/>
      <c r="V521" s="177"/>
      <c r="W521" s="177" t="str">
        <f t="shared" si="527"/>
        <v/>
      </c>
      <c r="X521" s="95" t="str">
        <f>IFERROR(RANK(W521, W507:W521),"")</f>
        <v/>
      </c>
      <c r="Y521" s="447"/>
      <c r="Z521" s="95"/>
      <c r="AA521" s="177"/>
      <c r="AB521" s="177" t="str">
        <f t="shared" si="528"/>
        <v/>
      </c>
      <c r="AC521" s="95" t="str">
        <f>IFERROR(RANK(AB521, AB507:AB521),"")</f>
        <v/>
      </c>
      <c r="AD521" s="447"/>
      <c r="AE521" s="95"/>
      <c r="AF521" s="177"/>
      <c r="AG521" s="177" t="str">
        <f t="shared" si="529"/>
        <v/>
      </c>
      <c r="AH521" s="95" t="str">
        <f>IFERROR(RANK(AG521, AG507:AG521),"")</f>
        <v/>
      </c>
      <c r="AI521" s="447"/>
      <c r="AJ521" s="95"/>
      <c r="AK521" s="177"/>
      <c r="AL521" s="177" t="str">
        <f t="shared" si="530"/>
        <v/>
      </c>
      <c r="AM521" s="95" t="str">
        <f>IFERROR(RANK(AL521, AL507:AL521),"")</f>
        <v/>
      </c>
      <c r="AN521" s="447"/>
      <c r="AO521" s="95"/>
      <c r="AP521" s="177"/>
      <c r="AQ521" s="177" t="str">
        <f t="shared" si="531"/>
        <v/>
      </c>
      <c r="AR521" s="95" t="str">
        <f>IFERROR(RANK(AQ521, AQ507:AQ521),"")</f>
        <v/>
      </c>
      <c r="AS521" s="447"/>
      <c r="AT521" s="95"/>
      <c r="AU521" s="177"/>
      <c r="AV521" s="177" t="str">
        <f t="shared" si="532"/>
        <v/>
      </c>
      <c r="AW521" s="95" t="str">
        <f>IFERROR(RANK(AV521, AV507:AV521),"")</f>
        <v/>
      </c>
      <c r="AX521" s="447"/>
    </row>
    <row r="522" spans="2:50" ht="15.6" hidden="1">
      <c r="B522" s="460" t="s">
        <v>115</v>
      </c>
      <c r="C522" s="461"/>
      <c r="D522" s="461"/>
      <c r="E522" s="461"/>
      <c r="F522" s="461"/>
      <c r="G522" s="461"/>
      <c r="H522" s="461"/>
      <c r="I522" s="150"/>
      <c r="J522" s="150"/>
      <c r="K522" s="150"/>
      <c r="L522" s="150"/>
      <c r="M522" s="150"/>
      <c r="N522" s="448" t="s">
        <v>116</v>
      </c>
      <c r="O522" s="463" t="s">
        <v>63</v>
      </c>
      <c r="P522" s="465">
        <f>AT502+1</f>
        <v>46049</v>
      </c>
      <c r="Q522" s="456"/>
      <c r="R522" s="456"/>
      <c r="S522" s="456"/>
      <c r="T522" s="456"/>
      <c r="U522" s="465">
        <f>P522+1</f>
        <v>46050</v>
      </c>
      <c r="V522" s="456"/>
      <c r="W522" s="456"/>
      <c r="X522" s="456"/>
      <c r="Y522" s="456"/>
      <c r="Z522" s="465">
        <f>U522+1</f>
        <v>46051</v>
      </c>
      <c r="AA522" s="456"/>
      <c r="AB522" s="456"/>
      <c r="AC522" s="456"/>
      <c r="AD522" s="456"/>
      <c r="AE522" s="465">
        <f>Z522+1</f>
        <v>46052</v>
      </c>
      <c r="AF522" s="456"/>
      <c r="AG522" s="456"/>
      <c r="AH522" s="456"/>
      <c r="AI522" s="456"/>
      <c r="AJ522" s="465">
        <f>AE522+1</f>
        <v>46053</v>
      </c>
      <c r="AK522" s="456"/>
      <c r="AL522" s="456"/>
      <c r="AM522" s="456"/>
      <c r="AN522" s="456"/>
      <c r="AO522" s="465">
        <f>AJ522+1</f>
        <v>46054</v>
      </c>
      <c r="AP522" s="456"/>
      <c r="AQ522" s="456"/>
      <c r="AR522" s="456"/>
      <c r="AS522" s="456"/>
      <c r="AT522" s="465">
        <f>AO522+1</f>
        <v>46055</v>
      </c>
      <c r="AU522" s="456"/>
      <c r="AV522" s="456"/>
      <c r="AW522" s="456"/>
      <c r="AX522" s="456"/>
    </row>
    <row r="523" spans="2:50" ht="15.6" hidden="1">
      <c r="B523" s="462"/>
      <c r="C523" s="462"/>
      <c r="D523" s="462"/>
      <c r="E523" s="462"/>
      <c r="F523" s="462"/>
      <c r="G523" s="462"/>
      <c r="H523" s="462"/>
      <c r="I523" s="150"/>
      <c r="J523" s="150"/>
      <c r="K523" s="150"/>
      <c r="L523" s="150"/>
      <c r="M523" s="150"/>
      <c r="N523" s="448"/>
      <c r="O523" s="464"/>
      <c r="P523" s="465" t="s">
        <v>77</v>
      </c>
      <c r="Q523" s="456"/>
      <c r="R523" s="456"/>
      <c r="S523" s="456"/>
      <c r="T523" s="456"/>
      <c r="U523" s="465" t="s">
        <v>78</v>
      </c>
      <c r="V523" s="456"/>
      <c r="W523" s="456"/>
      <c r="X523" s="456"/>
      <c r="Y523" s="456"/>
      <c r="Z523" s="465" t="s">
        <v>79</v>
      </c>
      <c r="AA523" s="456"/>
      <c r="AB523" s="456"/>
      <c r="AC523" s="456"/>
      <c r="AD523" s="456"/>
      <c r="AE523" s="465" t="s">
        <v>74</v>
      </c>
      <c r="AF523" s="456"/>
      <c r="AG523" s="456"/>
      <c r="AH523" s="456"/>
      <c r="AI523" s="456"/>
      <c r="AJ523" s="465" t="s">
        <v>75</v>
      </c>
      <c r="AK523" s="456"/>
      <c r="AL523" s="456"/>
      <c r="AM523" s="456"/>
      <c r="AN523" s="456"/>
      <c r="AO523" s="465" t="s">
        <v>70</v>
      </c>
      <c r="AP523" s="456"/>
      <c r="AQ523" s="456"/>
      <c r="AR523" s="456"/>
      <c r="AS523" s="456"/>
      <c r="AT523" s="465" t="s">
        <v>76</v>
      </c>
      <c r="AU523" s="456"/>
      <c r="AV523" s="456"/>
      <c r="AW523" s="456"/>
      <c r="AX523" s="456"/>
    </row>
    <row r="524" spans="2:50" hidden="1">
      <c r="B524" s="448" t="s">
        <v>117</v>
      </c>
      <c r="C524" s="448" t="s">
        <v>118</v>
      </c>
      <c r="D524" s="448"/>
      <c r="E524" s="448" t="s">
        <v>119</v>
      </c>
      <c r="F524" s="448"/>
      <c r="G524" s="448"/>
      <c r="H524" s="452" t="s">
        <v>120</v>
      </c>
      <c r="I524" s="455" t="s">
        <v>121</v>
      </c>
      <c r="J524" s="455"/>
      <c r="K524" s="455"/>
      <c r="L524" s="455" t="s">
        <v>120</v>
      </c>
      <c r="M524" s="455" t="s">
        <v>122</v>
      </c>
      <c r="N524" s="448"/>
      <c r="O524" s="448" t="s">
        <v>123</v>
      </c>
      <c r="P524" s="449" t="s">
        <v>124</v>
      </c>
      <c r="Q524" s="450"/>
      <c r="R524" s="450"/>
      <c r="S524" s="451"/>
      <c r="T524" s="448" t="s">
        <v>120</v>
      </c>
      <c r="U524" s="449" t="s">
        <v>124</v>
      </c>
      <c r="V524" s="450"/>
      <c r="W524" s="450"/>
      <c r="X524" s="451"/>
      <c r="Y524" s="448" t="s">
        <v>120</v>
      </c>
      <c r="Z524" s="449" t="s">
        <v>124</v>
      </c>
      <c r="AA524" s="450"/>
      <c r="AB524" s="450"/>
      <c r="AC524" s="451"/>
      <c r="AD524" s="448" t="s">
        <v>120</v>
      </c>
      <c r="AE524" s="449" t="s">
        <v>124</v>
      </c>
      <c r="AF524" s="450"/>
      <c r="AG524" s="450"/>
      <c r="AH524" s="451"/>
      <c r="AI524" s="448" t="s">
        <v>120</v>
      </c>
      <c r="AJ524" s="449" t="s">
        <v>124</v>
      </c>
      <c r="AK524" s="450"/>
      <c r="AL524" s="450"/>
      <c r="AM524" s="451"/>
      <c r="AN524" s="448" t="s">
        <v>120</v>
      </c>
      <c r="AO524" s="449" t="s">
        <v>124</v>
      </c>
      <c r="AP524" s="450"/>
      <c r="AQ524" s="450"/>
      <c r="AR524" s="451"/>
      <c r="AS524" s="448" t="s">
        <v>120</v>
      </c>
      <c r="AT524" s="449" t="s">
        <v>124</v>
      </c>
      <c r="AU524" s="450"/>
      <c r="AV524" s="450"/>
      <c r="AW524" s="451"/>
      <c r="AX524" s="448" t="s">
        <v>120</v>
      </c>
    </row>
    <row r="525" spans="2:50" hidden="1">
      <c r="B525" s="448"/>
      <c r="C525" s="448"/>
      <c r="D525" s="448"/>
      <c r="E525" s="448" t="s">
        <v>125</v>
      </c>
      <c r="F525" s="448"/>
      <c r="G525" s="448"/>
      <c r="H525" s="453"/>
      <c r="I525" s="455" t="s">
        <v>125</v>
      </c>
      <c r="J525" s="455"/>
      <c r="K525" s="455"/>
      <c r="L525" s="455"/>
      <c r="M525" s="455"/>
      <c r="N525" s="448"/>
      <c r="O525" s="448"/>
      <c r="P525" s="449" t="s">
        <v>126</v>
      </c>
      <c r="Q525" s="450"/>
      <c r="R525" s="450"/>
      <c r="S525" s="451"/>
      <c r="T525" s="448"/>
      <c r="U525" s="449" t="s">
        <v>126</v>
      </c>
      <c r="V525" s="450"/>
      <c r="W525" s="450"/>
      <c r="X525" s="451"/>
      <c r="Y525" s="448"/>
      <c r="Z525" s="449" t="s">
        <v>126</v>
      </c>
      <c r="AA525" s="450"/>
      <c r="AB525" s="450"/>
      <c r="AC525" s="451"/>
      <c r="AD525" s="448"/>
      <c r="AE525" s="449" t="s">
        <v>126</v>
      </c>
      <c r="AF525" s="450"/>
      <c r="AG525" s="450"/>
      <c r="AH525" s="451"/>
      <c r="AI525" s="448"/>
      <c r="AJ525" s="449" t="s">
        <v>126</v>
      </c>
      <c r="AK525" s="450"/>
      <c r="AL525" s="450"/>
      <c r="AM525" s="451"/>
      <c r="AN525" s="448"/>
      <c r="AO525" s="449" t="s">
        <v>126</v>
      </c>
      <c r="AP525" s="450"/>
      <c r="AQ525" s="450"/>
      <c r="AR525" s="451"/>
      <c r="AS525" s="448"/>
      <c r="AT525" s="449" t="s">
        <v>126</v>
      </c>
      <c r="AU525" s="450"/>
      <c r="AV525" s="450"/>
      <c r="AW525" s="451"/>
      <c r="AX525" s="448"/>
    </row>
    <row r="526" spans="2:50" hidden="1">
      <c r="B526" s="448"/>
      <c r="C526" s="448"/>
      <c r="D526" s="448"/>
      <c r="E526" s="94" t="s">
        <v>127</v>
      </c>
      <c r="F526" s="94" t="s">
        <v>128</v>
      </c>
      <c r="G526" s="94" t="s">
        <v>129</v>
      </c>
      <c r="H526" s="454"/>
      <c r="I526" s="152" t="s">
        <v>127</v>
      </c>
      <c r="J526" s="152" t="s">
        <v>128</v>
      </c>
      <c r="K526" s="152" t="s">
        <v>129</v>
      </c>
      <c r="L526" s="455"/>
      <c r="M526" s="455"/>
      <c r="N526" s="448"/>
      <c r="O526" s="448"/>
      <c r="P526" s="94" t="s">
        <v>127</v>
      </c>
      <c r="Q526" s="94" t="s">
        <v>128</v>
      </c>
      <c r="R526" s="94" t="s">
        <v>129</v>
      </c>
      <c r="S526" s="94" t="s">
        <v>122</v>
      </c>
      <c r="T526" s="448"/>
      <c r="U526" s="94" t="s">
        <v>127</v>
      </c>
      <c r="V526" s="94" t="s">
        <v>128</v>
      </c>
      <c r="W526" s="94" t="s">
        <v>129</v>
      </c>
      <c r="X526" s="94" t="s">
        <v>122</v>
      </c>
      <c r="Y526" s="448"/>
      <c r="Z526" s="94" t="s">
        <v>127</v>
      </c>
      <c r="AA526" s="94" t="s">
        <v>128</v>
      </c>
      <c r="AB526" s="94" t="s">
        <v>129</v>
      </c>
      <c r="AC526" s="94" t="s">
        <v>122</v>
      </c>
      <c r="AD526" s="448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8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8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8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8"/>
    </row>
    <row r="527" spans="2:50" hidden="1">
      <c r="B527" s="456" t="s">
        <v>225</v>
      </c>
      <c r="C527" s="95">
        <f>C507</f>
        <v>1</v>
      </c>
      <c r="D527" s="95" t="s">
        <v>226</v>
      </c>
      <c r="E527" s="95">
        <v>19</v>
      </c>
      <c r="F527" s="95">
        <v>1500</v>
      </c>
      <c r="G527" s="177">
        <f>IFERROR(F527/E527,"")</f>
        <v>78.94736842105263</v>
      </c>
      <c r="H527" s="474">
        <f>AVERAGE(G527:G541)</f>
        <v>123.32946336429308</v>
      </c>
      <c r="I527" s="153">
        <f t="shared" ref="I527:I529" si="536">IFERROR(AVERAGE(P527,U527,Z527,AE527,AJ527,AO527,AT527),"")</f>
        <v>19</v>
      </c>
      <c r="J527" s="153">
        <f t="shared" ref="J527:J529" si="537">IFERROR(AVERAGE(Q527,V527,AA527,AF527,AK527,AP527,AU527),"")</f>
        <v>1433.889619418768</v>
      </c>
      <c r="K527" s="154">
        <f t="shared" ref="K527:K529" si="538">IFERROR(AVERAGE(R527,W527,AB527,AG527,AL527,AQ527,AV527),"")</f>
        <v>75.467874706250967</v>
      </c>
      <c r="L527" s="473">
        <f>IFERROR(AVERAGE(K527:K541),"-")</f>
        <v>118.04048447560909</v>
      </c>
      <c r="M527" s="153">
        <f>IFERROR(RANK(K527, K527:K541),"")</f>
        <v>6</v>
      </c>
      <c r="N527" s="448"/>
      <c r="O527" s="448"/>
      <c r="P527" s="95">
        <v>19</v>
      </c>
      <c r="Q527" s="177">
        <v>1432.2727272727266</v>
      </c>
      <c r="R527" s="177">
        <f>IFERROR(Q527/P527,"")</f>
        <v>75.382775119617193</v>
      </c>
      <c r="S527" s="95">
        <f>IFERROR(RANK(R527, R527:R541),"")</f>
        <v>6</v>
      </c>
      <c r="T527" s="447">
        <f>AVERAGE(R527:R541)</f>
        <v>117.94378143935035</v>
      </c>
      <c r="U527" s="95">
        <v>19</v>
      </c>
      <c r="V527" s="177">
        <v>1437.6190476190479</v>
      </c>
      <c r="W527" s="177">
        <f>IFERROR(V527/U527,"")</f>
        <v>75.664160401002519</v>
      </c>
      <c r="X527" s="95">
        <f>IFERROR(RANK(W527, W527:W541),"")</f>
        <v>6</v>
      </c>
      <c r="Y527" s="447">
        <f>AVERAGE(W527:W541)</f>
        <v>118.2306541370329</v>
      </c>
      <c r="Z527" s="95">
        <v>19</v>
      </c>
      <c r="AA527" s="177">
        <v>1429.090909090909</v>
      </c>
      <c r="AB527" s="177">
        <f>IFERROR(AA527/Z527,"")</f>
        <v>75.215311004784681</v>
      </c>
      <c r="AC527" s="95">
        <f>IFERROR(RANK(AB527, AB527:AB541),"")</f>
        <v>6</v>
      </c>
      <c r="AD527" s="447">
        <f>AVERAGE(AB527:AB541)</f>
        <v>117.7029561014733</v>
      </c>
      <c r="AE527" s="95">
        <v>19</v>
      </c>
      <c r="AF527" s="177">
        <v>1435.8415841584158</v>
      </c>
      <c r="AG527" s="177">
        <f>IFERROR(AF527/AE527,"")</f>
        <v>75.570609692548203</v>
      </c>
      <c r="AH527" s="95">
        <f>IFERROR(RANK(AG527, AG527:AG541),"")</f>
        <v>6</v>
      </c>
      <c r="AI527" s="447">
        <f>AVERAGE(AG527:AG541)</f>
        <v>118.49720931256161</v>
      </c>
      <c r="AJ527" s="95">
        <v>19</v>
      </c>
      <c r="AK527" s="177">
        <v>1431.1926605504591</v>
      </c>
      <c r="AL527" s="177">
        <f>IFERROR(AK527/AJ527,"")</f>
        <v>75.32592950265574</v>
      </c>
      <c r="AM527" s="95">
        <f>IFERROR(RANK(AL527, AL527:AL541),"")</f>
        <v>6</v>
      </c>
      <c r="AN527" s="447">
        <f>AVERAGE(AL527:AL541)</f>
        <v>117.80859996957561</v>
      </c>
      <c r="AO527" s="95">
        <v>19</v>
      </c>
      <c r="AP527" s="177">
        <v>1440.4411764705876</v>
      </c>
      <c r="AQ527" s="177">
        <f>IFERROR(AP527/AO527,"")</f>
        <v>75.812693498451978</v>
      </c>
      <c r="AR527" s="95">
        <f>IFERROR(RANK(AQ527, AQ527:AQ541),"")</f>
        <v>6</v>
      </c>
      <c r="AS527" s="447">
        <f>AVERAGE(AQ527:AQ541)</f>
        <v>117.98162301923757</v>
      </c>
      <c r="AT527" s="95">
        <v>19</v>
      </c>
      <c r="AU527" s="177">
        <v>1430.7692307692305</v>
      </c>
      <c r="AV527" s="177">
        <f>IFERROR(AU527/AT527,"")</f>
        <v>75.303643724696343</v>
      </c>
      <c r="AW527" s="95">
        <f>IFERROR(RANK(AV527, AV527:AV541),"")</f>
        <v>6</v>
      </c>
      <c r="AX527" s="447">
        <f>AVERAGE(AV527:AV541)</f>
        <v>118.11856735003227</v>
      </c>
    </row>
    <row r="528" spans="2:50" hidden="1">
      <c r="B528" s="456"/>
      <c r="C528" s="95">
        <f t="shared" ref="C528:C541" si="539">C508</f>
        <v>2</v>
      </c>
      <c r="D528" s="95" t="s">
        <v>227</v>
      </c>
      <c r="E528" s="95">
        <v>17</v>
      </c>
      <c r="F528" s="95">
        <v>1500</v>
      </c>
      <c r="G528" s="177">
        <f t="shared" ref="G528:G541" si="540">IFERROR(F528/E528,"")</f>
        <v>88.235294117647058</v>
      </c>
      <c r="H528" s="475"/>
      <c r="I528" s="153">
        <f t="shared" si="536"/>
        <v>17</v>
      </c>
      <c r="J528" s="153">
        <f t="shared" si="537"/>
        <v>1430.7774014297436</v>
      </c>
      <c r="K528" s="154">
        <f t="shared" si="538"/>
        <v>84.163376554690814</v>
      </c>
      <c r="L528" s="473"/>
      <c r="M528" s="153">
        <f>IFERROR(RANK(K528, K527:K541),"")</f>
        <v>5</v>
      </c>
      <c r="N528" s="448"/>
      <c r="O528" s="448"/>
      <c r="P528" s="95">
        <v>17</v>
      </c>
      <c r="Q528" s="177">
        <v>1427.5471698113204</v>
      </c>
      <c r="R528" s="177">
        <f t="shared" ref="R528:R541" si="541">IFERROR(Q528/P528,"")</f>
        <v>83.97336293007767</v>
      </c>
      <c r="S528" s="95">
        <f>IFERROR(RANK(R528, R527:R541),"")</f>
        <v>5</v>
      </c>
      <c r="T528" s="447"/>
      <c r="U528" s="95">
        <v>17</v>
      </c>
      <c r="V528" s="177">
        <v>1433.0303030303028</v>
      </c>
      <c r="W528" s="177">
        <f t="shared" ref="W528:W541" si="542">IFERROR(V528/U528,"")</f>
        <v>84.295900178253106</v>
      </c>
      <c r="X528" s="95">
        <f>IFERROR(RANK(W528, W527:W541),"")</f>
        <v>5</v>
      </c>
      <c r="Y528" s="447"/>
      <c r="Z528" s="95">
        <v>17</v>
      </c>
      <c r="AA528" s="177">
        <v>1429.9459459459456</v>
      </c>
      <c r="AB528" s="177">
        <f t="shared" ref="AB528:AB541" si="543">IFERROR(AA528/Z528,"")</f>
        <v>84.114467408585028</v>
      </c>
      <c r="AC528" s="95">
        <f>IFERROR(RANK(AB528, AB527:AB541),"")</f>
        <v>5</v>
      </c>
      <c r="AD528" s="447"/>
      <c r="AE528" s="95">
        <v>17</v>
      </c>
      <c r="AF528" s="177">
        <v>1430.8235294117644</v>
      </c>
      <c r="AG528" s="177">
        <f t="shared" ref="AG528:AG541" si="544">IFERROR(AF528/AE528,"")</f>
        <v>84.166089965397902</v>
      </c>
      <c r="AH528" s="95">
        <f>IFERROR(RANK(AG528, AG527:AG541),"")</f>
        <v>5</v>
      </c>
      <c r="AI528" s="447"/>
      <c r="AJ528" s="95">
        <v>17</v>
      </c>
      <c r="AK528" s="177">
        <v>1432.840909090909</v>
      </c>
      <c r="AL528" s="177">
        <f t="shared" ref="AL528:AL541" si="545">IFERROR(AK528/AJ528,"")</f>
        <v>84.284759358288767</v>
      </c>
      <c r="AM528" s="95">
        <f>IFERROR(RANK(AL528, AL527:AL541),"")</f>
        <v>5</v>
      </c>
      <c r="AN528" s="447"/>
      <c r="AO528" s="95">
        <v>17</v>
      </c>
      <c r="AP528" s="177">
        <v>1430.3056768558952</v>
      </c>
      <c r="AQ528" s="177">
        <f t="shared" ref="AQ528:AQ541" si="546">IFERROR(AP528/AO528,"")</f>
        <v>84.135628050346781</v>
      </c>
      <c r="AR528" s="95">
        <f>IFERROR(RANK(AQ528, AQ527:AQ541),"")</f>
        <v>5</v>
      </c>
      <c r="AS528" s="447"/>
      <c r="AT528" s="95">
        <v>17</v>
      </c>
      <c r="AU528" s="177">
        <v>1430.9482758620691</v>
      </c>
      <c r="AV528" s="177">
        <f t="shared" ref="AV528:AV541" si="547">IFERROR(AU528/AT528,"")</f>
        <v>84.173427991886413</v>
      </c>
      <c r="AW528" s="95">
        <f>IFERROR(RANK(AV528, AV527:AV541),"")</f>
        <v>5</v>
      </c>
      <c r="AX528" s="447"/>
    </row>
    <row r="529" spans="2:50" hidden="1">
      <c r="B529" s="456"/>
      <c r="C529" s="95">
        <f t="shared" si="539"/>
        <v>3</v>
      </c>
      <c r="D529" s="95" t="s">
        <v>230</v>
      </c>
      <c r="E529" s="95">
        <v>17</v>
      </c>
      <c r="F529" s="95">
        <v>2000</v>
      </c>
      <c r="G529" s="177">
        <f t="shared" si="540"/>
        <v>117.64705882352941</v>
      </c>
      <c r="H529" s="475"/>
      <c r="I529" s="153">
        <f t="shared" si="536"/>
        <v>17</v>
      </c>
      <c r="J529" s="153">
        <f t="shared" si="537"/>
        <v>1918.2965506225341</v>
      </c>
      <c r="K529" s="154">
        <f t="shared" si="538"/>
        <v>112.84097356603141</v>
      </c>
      <c r="L529" s="473"/>
      <c r="M529" s="153">
        <f>IFERROR(RANK(K529, K527:K541),"")</f>
        <v>3</v>
      </c>
      <c r="N529" s="448"/>
      <c r="O529" s="448"/>
      <c r="P529" s="95">
        <v>17</v>
      </c>
      <c r="Q529" s="177">
        <v>1907.2340425531918</v>
      </c>
      <c r="R529" s="177">
        <f t="shared" si="541"/>
        <v>112.19023779724658</v>
      </c>
      <c r="S529" s="95">
        <f>IFERROR(RANK(R529, R527:R541),"")</f>
        <v>4</v>
      </c>
      <c r="T529" s="447"/>
      <c r="U529" s="95">
        <v>17</v>
      </c>
      <c r="V529" s="177">
        <v>1939.1999999999991</v>
      </c>
      <c r="W529" s="177">
        <f t="shared" si="542"/>
        <v>114.07058823529407</v>
      </c>
      <c r="X529" s="95">
        <f>IFERROR(RANK(W529, W527:W541),"")</f>
        <v>3</v>
      </c>
      <c r="Y529" s="447"/>
      <c r="Z529" s="95">
        <v>17</v>
      </c>
      <c r="AA529" s="177">
        <v>1910.6666666666667</v>
      </c>
      <c r="AB529" s="177">
        <f t="shared" si="543"/>
        <v>112.3921568627451</v>
      </c>
      <c r="AC529" s="95">
        <f>IFERROR(RANK(AB529, AB527:AB541),"")</f>
        <v>3</v>
      </c>
      <c r="AD529" s="447"/>
      <c r="AE529" s="95">
        <v>17</v>
      </c>
      <c r="AF529" s="177">
        <v>1914.3749999999995</v>
      </c>
      <c r="AG529" s="177">
        <f t="shared" si="544"/>
        <v>112.61029411764703</v>
      </c>
      <c r="AH529" s="95">
        <f>IFERROR(RANK(AG529, AG527:AG541),"")</f>
        <v>4</v>
      </c>
      <c r="AI529" s="447"/>
      <c r="AJ529" s="95">
        <v>17</v>
      </c>
      <c r="AK529" s="177">
        <v>1912.3076923076933</v>
      </c>
      <c r="AL529" s="177">
        <f t="shared" si="545"/>
        <v>112.48868778280548</v>
      </c>
      <c r="AM529" s="95">
        <f>IFERROR(RANK(AL529, AL527:AL541),"")</f>
        <v>4</v>
      </c>
      <c r="AN529" s="447"/>
      <c r="AO529" s="95">
        <v>17</v>
      </c>
      <c r="AP529" s="177">
        <v>1917.5000000000005</v>
      </c>
      <c r="AQ529" s="177">
        <f t="shared" si="546"/>
        <v>112.79411764705885</v>
      </c>
      <c r="AR529" s="95">
        <f>IFERROR(RANK(AQ529, AQ527:AQ541),"")</f>
        <v>4</v>
      </c>
      <c r="AS529" s="447"/>
      <c r="AT529" s="95">
        <v>17</v>
      </c>
      <c r="AU529" s="177">
        <v>1926.792452830188</v>
      </c>
      <c r="AV529" s="177">
        <f t="shared" si="547"/>
        <v>113.34073251942283</v>
      </c>
      <c r="AW529" s="95">
        <f>IFERROR(RANK(AV529, AV527:AV541),"")</f>
        <v>3</v>
      </c>
      <c r="AX529" s="447"/>
    </row>
    <row r="530" spans="2:50" hidden="1">
      <c r="B530" s="456"/>
      <c r="C530" s="95">
        <f t="shared" si="539"/>
        <v>4</v>
      </c>
      <c r="D530" s="95" t="s">
        <v>231</v>
      </c>
      <c r="E530" s="95">
        <v>17</v>
      </c>
      <c r="F530" s="95">
        <v>2000</v>
      </c>
      <c r="G530" s="177">
        <f t="shared" si="540"/>
        <v>117.64705882352941</v>
      </c>
      <c r="H530" s="475"/>
      <c r="I530" s="153">
        <f>IFERROR(AVERAGE(P530,U530,Z530,AE530,AJ530,AO530,AT530),"")</f>
        <v>17</v>
      </c>
      <c r="J530" s="153">
        <f>IFERROR(AVERAGE(Q530,V530,AA530,AF530,AK530,AP530,AU530),"")</f>
        <v>1918.1926990267416</v>
      </c>
      <c r="K530" s="154">
        <f>IFERROR(AVERAGE(R530,W530,AB530,AG530,AL530,AQ530,AV530),"")</f>
        <v>112.83486464863186</v>
      </c>
      <c r="L530" s="473"/>
      <c r="M530" s="153">
        <f>IFERROR(RANK(K530, K527:K541),"")</f>
        <v>4</v>
      </c>
      <c r="N530" s="448"/>
      <c r="O530" s="448"/>
      <c r="P530" s="95">
        <v>17</v>
      </c>
      <c r="Q530" s="177">
        <v>1912.8000000000006</v>
      </c>
      <c r="R530" s="177">
        <f t="shared" si="541"/>
        <v>112.51764705882357</v>
      </c>
      <c r="S530" s="95">
        <f>IFERROR(RANK(R530, R527:R541),"")</f>
        <v>3</v>
      </c>
      <c r="T530" s="447"/>
      <c r="U530" s="95">
        <v>17</v>
      </c>
      <c r="V530" s="177">
        <v>1915.6363636363649</v>
      </c>
      <c r="W530" s="177">
        <f t="shared" si="542"/>
        <v>112.6844919786097</v>
      </c>
      <c r="X530" s="95">
        <f>IFERROR(RANK(W530, W527:W541),"")</f>
        <v>4</v>
      </c>
      <c r="Y530" s="447"/>
      <c r="Z530" s="95">
        <v>17</v>
      </c>
      <c r="AA530" s="177">
        <v>1902.1276595744666</v>
      </c>
      <c r="AB530" s="177">
        <f t="shared" si="543"/>
        <v>111.8898623279098</v>
      </c>
      <c r="AC530" s="95">
        <f>IFERROR(RANK(AB530, AB527:AB541),"")</f>
        <v>4</v>
      </c>
      <c r="AD530" s="447"/>
      <c r="AE530" s="95">
        <v>17</v>
      </c>
      <c r="AF530" s="177">
        <v>1950</v>
      </c>
      <c r="AG530" s="177">
        <f t="shared" si="544"/>
        <v>114.70588235294117</v>
      </c>
      <c r="AH530" s="95">
        <f>IFERROR(RANK(AG530, AG527:AG541),"")</f>
        <v>3</v>
      </c>
      <c r="AI530" s="447"/>
      <c r="AJ530" s="95">
        <v>17</v>
      </c>
      <c r="AK530" s="177">
        <v>1912.3404255319135</v>
      </c>
      <c r="AL530" s="177">
        <f t="shared" si="545"/>
        <v>112.49061326658315</v>
      </c>
      <c r="AM530" s="95">
        <f>IFERROR(RANK(AL530, AL527:AL541),"")</f>
        <v>3</v>
      </c>
      <c r="AN530" s="447"/>
      <c r="AO530" s="95">
        <v>17</v>
      </c>
      <c r="AP530" s="177">
        <v>1920.0000000000005</v>
      </c>
      <c r="AQ530" s="177">
        <f t="shared" si="546"/>
        <v>112.94117647058826</v>
      </c>
      <c r="AR530" s="95">
        <f>IFERROR(RANK(AQ530, AQ527:AQ541),"")</f>
        <v>3</v>
      </c>
      <c r="AS530" s="447"/>
      <c r="AT530" s="95">
        <v>17</v>
      </c>
      <c r="AU530" s="177">
        <v>1914.4444444444443</v>
      </c>
      <c r="AV530" s="177">
        <f t="shared" si="547"/>
        <v>112.61437908496731</v>
      </c>
      <c r="AW530" s="95">
        <f>IFERROR(RANK(AV530, AV527:AV541),"")</f>
        <v>4</v>
      </c>
      <c r="AX530" s="447"/>
    </row>
    <row r="531" spans="2:50" hidden="1">
      <c r="B531" s="456"/>
      <c r="C531" s="95">
        <f t="shared" si="539"/>
        <v>5</v>
      </c>
      <c r="D531" s="95" t="s">
        <v>232</v>
      </c>
      <c r="E531" s="95">
        <v>8</v>
      </c>
      <c r="F531" s="95">
        <v>1500</v>
      </c>
      <c r="G531" s="177">
        <f t="shared" si="540"/>
        <v>187.5</v>
      </c>
      <c r="H531" s="475"/>
      <c r="I531" s="153">
        <f t="shared" ref="I531:I541" si="548">IFERROR(AVERAGE(P531,U531,Z531,AE531,AJ531,AO531,AT531),"")</f>
        <v>8</v>
      </c>
      <c r="J531" s="153">
        <f t="shared" ref="J531:J541" si="549">IFERROR(AVERAGE(Q531,V531,AA531,AF531,AK531,AP531,AU531),"")</f>
        <v>1434.7410960028431</v>
      </c>
      <c r="K531" s="154">
        <f t="shared" ref="K531:K541" si="550">IFERROR(AVERAGE(R531,W531,AB531,AG531,AL531,AQ531,AV531),"")</f>
        <v>179.34263700035538</v>
      </c>
      <c r="L531" s="473"/>
      <c r="M531" s="153">
        <f>IFERROR(RANK(K531, K527:K541),"")</f>
        <v>1</v>
      </c>
      <c r="N531" s="448"/>
      <c r="O531" s="448"/>
      <c r="P531" s="95">
        <v>8</v>
      </c>
      <c r="Q531" s="177">
        <v>1436.2499999999998</v>
      </c>
      <c r="R531" s="177">
        <f t="shared" si="541"/>
        <v>179.53124999999997</v>
      </c>
      <c r="S531" s="95">
        <f>IFERROR(RANK(R531, R527:R541),"")</f>
        <v>1</v>
      </c>
      <c r="T531" s="447"/>
      <c r="U531" s="95">
        <v>8</v>
      </c>
      <c r="V531" s="177">
        <v>1434.3157894736837</v>
      </c>
      <c r="W531" s="177">
        <f t="shared" si="542"/>
        <v>179.28947368421046</v>
      </c>
      <c r="X531" s="95">
        <f>IFERROR(RANK(W531, W527:W541),"")</f>
        <v>1</v>
      </c>
      <c r="Y531" s="447"/>
      <c r="Z531" s="95">
        <v>8</v>
      </c>
      <c r="AA531" s="177">
        <v>1430.5617977528082</v>
      </c>
      <c r="AB531" s="177">
        <f t="shared" si="543"/>
        <v>178.82022471910102</v>
      </c>
      <c r="AC531" s="95">
        <f>IFERROR(RANK(AB531, AB527:AB541),"")</f>
        <v>1</v>
      </c>
      <c r="AD531" s="447"/>
      <c r="AE531" s="95">
        <v>8</v>
      </c>
      <c r="AF531" s="177">
        <v>1435.4430379746834</v>
      </c>
      <c r="AG531" s="177">
        <f t="shared" si="544"/>
        <v>179.43037974683543</v>
      </c>
      <c r="AH531" s="95">
        <f>IFERROR(RANK(AG531, AG527:AG541),"")</f>
        <v>1</v>
      </c>
      <c r="AI531" s="447"/>
      <c r="AJ531" s="95">
        <v>8</v>
      </c>
      <c r="AK531" s="177">
        <v>1437.8823529411768</v>
      </c>
      <c r="AL531" s="177">
        <f t="shared" si="545"/>
        <v>179.7352941176471</v>
      </c>
      <c r="AM531" s="95">
        <f>IFERROR(RANK(AL531, AL527:AL541),"")</f>
        <v>1</v>
      </c>
      <c r="AN531" s="447"/>
      <c r="AO531" s="95">
        <v>8</v>
      </c>
      <c r="AP531" s="177">
        <v>1433.8775510204077</v>
      </c>
      <c r="AQ531" s="177">
        <f t="shared" si="546"/>
        <v>179.23469387755097</v>
      </c>
      <c r="AR531" s="95">
        <f>IFERROR(RANK(AQ531, AQ527:AQ541),"")</f>
        <v>1</v>
      </c>
      <c r="AS531" s="447"/>
      <c r="AT531" s="95">
        <v>8</v>
      </c>
      <c r="AU531" s="177">
        <v>1434.8571428571431</v>
      </c>
      <c r="AV531" s="177">
        <f t="shared" si="547"/>
        <v>179.35714285714289</v>
      </c>
      <c r="AW531" s="95">
        <f>IFERROR(RANK(AV531, AV527:AV541),"")</f>
        <v>1</v>
      </c>
      <c r="AX531" s="447"/>
    </row>
    <row r="532" spans="2:50" hidden="1">
      <c r="B532" s="456"/>
      <c r="C532" s="95">
        <f t="shared" si="539"/>
        <v>6</v>
      </c>
      <c r="D532" s="95" t="s">
        <v>234</v>
      </c>
      <c r="E532" s="95">
        <v>10</v>
      </c>
      <c r="F532" s="95">
        <v>1500</v>
      </c>
      <c r="G532" s="177">
        <f t="shared" si="540"/>
        <v>150</v>
      </c>
      <c r="H532" s="475"/>
      <c r="I532" s="153">
        <f t="shared" si="548"/>
        <v>10</v>
      </c>
      <c r="J532" s="153">
        <f t="shared" si="549"/>
        <v>1435.9318037769413</v>
      </c>
      <c r="K532" s="154">
        <f t="shared" si="550"/>
        <v>143.5931803776941</v>
      </c>
      <c r="L532" s="473"/>
      <c r="M532" s="153">
        <f>IFERROR(RANK(K532, K527:K541),"")</f>
        <v>2</v>
      </c>
      <c r="N532" s="448"/>
      <c r="O532" s="448"/>
      <c r="P532" s="95">
        <v>10</v>
      </c>
      <c r="Q532" s="177">
        <v>1440.6741573033707</v>
      </c>
      <c r="R532" s="177">
        <f t="shared" si="541"/>
        <v>144.06741573033707</v>
      </c>
      <c r="S532" s="95">
        <f>IFERROR(RANK(R532, R527:R541),"")</f>
        <v>2</v>
      </c>
      <c r="T532" s="447"/>
      <c r="U532" s="95">
        <v>10</v>
      </c>
      <c r="V532" s="177">
        <v>1433.7931034482758</v>
      </c>
      <c r="W532" s="177">
        <f t="shared" si="542"/>
        <v>143.37931034482759</v>
      </c>
      <c r="X532" s="95">
        <f>IFERROR(RANK(W532, W527:W541),"")</f>
        <v>2</v>
      </c>
      <c r="Y532" s="447"/>
      <c r="Z532" s="95">
        <v>10</v>
      </c>
      <c r="AA532" s="177">
        <v>1437.8571428571422</v>
      </c>
      <c r="AB532" s="177">
        <f t="shared" si="543"/>
        <v>143.78571428571422</v>
      </c>
      <c r="AC532" s="95">
        <f>IFERROR(RANK(AB532, AB527:AB541),"")</f>
        <v>2</v>
      </c>
      <c r="AD532" s="447"/>
      <c r="AE532" s="95">
        <v>10</v>
      </c>
      <c r="AF532" s="177">
        <v>1444.9999999999993</v>
      </c>
      <c r="AG532" s="177">
        <f t="shared" si="544"/>
        <v>144.49999999999994</v>
      </c>
      <c r="AH532" s="95">
        <f>IFERROR(RANK(AG532, AG527:AG541),"")</f>
        <v>2</v>
      </c>
      <c r="AI532" s="447"/>
      <c r="AJ532" s="95">
        <v>10</v>
      </c>
      <c r="AK532" s="177">
        <v>1425.263157894736</v>
      </c>
      <c r="AL532" s="177">
        <f t="shared" si="545"/>
        <v>142.52631578947359</v>
      </c>
      <c r="AM532" s="95">
        <f>IFERROR(RANK(AL532, AL527:AL541),"")</f>
        <v>2</v>
      </c>
      <c r="AN532" s="447"/>
      <c r="AO532" s="95">
        <v>10</v>
      </c>
      <c r="AP532" s="177">
        <v>1429.714285714286</v>
      </c>
      <c r="AQ532" s="177">
        <f t="shared" si="546"/>
        <v>142.97142857142859</v>
      </c>
      <c r="AR532" s="95">
        <f>IFERROR(RANK(AQ532, AQ527:AQ541),"")</f>
        <v>2</v>
      </c>
      <c r="AS532" s="447"/>
      <c r="AT532" s="95">
        <v>10</v>
      </c>
      <c r="AU532" s="177">
        <v>1439.2207792207785</v>
      </c>
      <c r="AV532" s="177">
        <f t="shared" si="547"/>
        <v>143.92207792207785</v>
      </c>
      <c r="AW532" s="95">
        <f>IFERROR(RANK(AV532, AV527:AV541),"")</f>
        <v>2</v>
      </c>
      <c r="AX532" s="447"/>
    </row>
    <row r="533" spans="2:50" hidden="1">
      <c r="B533" s="456"/>
      <c r="C533" s="95">
        <f t="shared" si="539"/>
        <v>7</v>
      </c>
      <c r="D533" s="95"/>
      <c r="E533" s="95"/>
      <c r="F533" s="95"/>
      <c r="G533" s="177" t="str">
        <f t="shared" si="540"/>
        <v/>
      </c>
      <c r="H533" s="475"/>
      <c r="I533" s="153" t="str">
        <f t="shared" si="548"/>
        <v/>
      </c>
      <c r="J533" s="153" t="str">
        <f t="shared" si="549"/>
        <v/>
      </c>
      <c r="K533" s="154" t="str">
        <f t="shared" si="550"/>
        <v/>
      </c>
      <c r="L533" s="473"/>
      <c r="M533" s="153" t="str">
        <f>IFERROR(RANK(K533, K527:K541),"")</f>
        <v/>
      </c>
      <c r="N533" s="448"/>
      <c r="O533" s="448"/>
      <c r="P533" s="95"/>
      <c r="Q533" s="177"/>
      <c r="R533" s="177" t="str">
        <f t="shared" si="541"/>
        <v/>
      </c>
      <c r="S533" s="95" t="str">
        <f>IFERROR(RANK(R533, R527:R541),"")</f>
        <v/>
      </c>
      <c r="T533" s="447"/>
      <c r="U533" s="95"/>
      <c r="V533" s="177"/>
      <c r="W533" s="177" t="str">
        <f t="shared" si="542"/>
        <v/>
      </c>
      <c r="X533" s="95" t="str">
        <f>IFERROR(RANK(W533, W527:W541),"")</f>
        <v/>
      </c>
      <c r="Y533" s="447"/>
      <c r="Z533" s="95"/>
      <c r="AA533" s="177"/>
      <c r="AB533" s="177" t="str">
        <f t="shared" si="543"/>
        <v/>
      </c>
      <c r="AC533" s="95" t="str">
        <f>IFERROR(RANK(AB533, AB527:AB541),"")</f>
        <v/>
      </c>
      <c r="AD533" s="447"/>
      <c r="AE533" s="95"/>
      <c r="AF533" s="177"/>
      <c r="AG533" s="177" t="str">
        <f t="shared" si="544"/>
        <v/>
      </c>
      <c r="AH533" s="95" t="str">
        <f>IFERROR(RANK(AG533, AG527:AG541),"")</f>
        <v/>
      </c>
      <c r="AI533" s="447"/>
      <c r="AJ533" s="95"/>
      <c r="AK533" s="177"/>
      <c r="AL533" s="177" t="str">
        <f t="shared" si="545"/>
        <v/>
      </c>
      <c r="AM533" s="95" t="str">
        <f>IFERROR(RANK(AL533, AL527:AL541),"")</f>
        <v/>
      </c>
      <c r="AN533" s="447"/>
      <c r="AO533" s="95"/>
      <c r="AP533" s="177"/>
      <c r="AQ533" s="177" t="str">
        <f t="shared" si="546"/>
        <v/>
      </c>
      <c r="AR533" s="95" t="str">
        <f>IFERROR(RANK(AQ533, AQ527:AQ541),"")</f>
        <v/>
      </c>
      <c r="AS533" s="447"/>
      <c r="AT533" s="95"/>
      <c r="AU533" s="177"/>
      <c r="AV533" s="177" t="str">
        <f t="shared" si="547"/>
        <v/>
      </c>
      <c r="AW533" s="95" t="str">
        <f>IFERROR(RANK(AV533, AV527:AV541),"")</f>
        <v/>
      </c>
      <c r="AX533" s="447"/>
    </row>
    <row r="534" spans="2:50" hidden="1">
      <c r="B534" s="456"/>
      <c r="C534" s="95">
        <f t="shared" si="539"/>
        <v>8</v>
      </c>
      <c r="D534" s="95"/>
      <c r="E534" s="95"/>
      <c r="F534" s="95"/>
      <c r="G534" s="177" t="str">
        <f t="shared" si="540"/>
        <v/>
      </c>
      <c r="H534" s="475"/>
      <c r="I534" s="153" t="str">
        <f t="shared" si="548"/>
        <v/>
      </c>
      <c r="J534" s="153" t="str">
        <f t="shared" si="549"/>
        <v/>
      </c>
      <c r="K534" s="154" t="str">
        <f t="shared" si="550"/>
        <v/>
      </c>
      <c r="L534" s="473"/>
      <c r="M534" s="153" t="str">
        <f>IFERROR(RANK(K534, K527:K541),"")</f>
        <v/>
      </c>
      <c r="N534" s="448"/>
      <c r="O534" s="448"/>
      <c r="P534" s="95"/>
      <c r="Q534" s="177"/>
      <c r="R534" s="177" t="str">
        <f t="shared" si="541"/>
        <v/>
      </c>
      <c r="S534" s="95" t="str">
        <f>IFERROR(RANK(R534, R527:R541),"")</f>
        <v/>
      </c>
      <c r="T534" s="447"/>
      <c r="U534" s="95"/>
      <c r="V534" s="177"/>
      <c r="W534" s="177" t="str">
        <f t="shared" si="542"/>
        <v/>
      </c>
      <c r="X534" s="95" t="str">
        <f>IFERROR(RANK(W534, W527:W541),"")</f>
        <v/>
      </c>
      <c r="Y534" s="447"/>
      <c r="Z534" s="95"/>
      <c r="AA534" s="177"/>
      <c r="AB534" s="177" t="str">
        <f t="shared" si="543"/>
        <v/>
      </c>
      <c r="AC534" s="95" t="str">
        <f>IFERROR(RANK(AB534, AB527:AB541),"")</f>
        <v/>
      </c>
      <c r="AD534" s="447"/>
      <c r="AE534" s="95"/>
      <c r="AF534" s="177"/>
      <c r="AG534" s="177" t="str">
        <f t="shared" si="544"/>
        <v/>
      </c>
      <c r="AH534" s="95" t="str">
        <f>IFERROR(RANK(AG534, AG527:AG541),"")</f>
        <v/>
      </c>
      <c r="AI534" s="447"/>
      <c r="AJ534" s="95"/>
      <c r="AK534" s="177"/>
      <c r="AL534" s="177" t="str">
        <f t="shared" si="545"/>
        <v/>
      </c>
      <c r="AM534" s="95" t="str">
        <f>IFERROR(RANK(AL534, AL527:AL541),"")</f>
        <v/>
      </c>
      <c r="AN534" s="447"/>
      <c r="AO534" s="95"/>
      <c r="AP534" s="177"/>
      <c r="AQ534" s="177" t="str">
        <f t="shared" si="546"/>
        <v/>
      </c>
      <c r="AR534" s="95" t="str">
        <f>IFERROR(RANK(AQ534, AQ527:AQ541),"")</f>
        <v/>
      </c>
      <c r="AS534" s="447"/>
      <c r="AT534" s="95"/>
      <c r="AU534" s="177"/>
      <c r="AV534" s="177" t="str">
        <f t="shared" si="547"/>
        <v/>
      </c>
      <c r="AW534" s="95" t="str">
        <f>IFERROR(RANK(AV534, AV527:AV541),"")</f>
        <v/>
      </c>
      <c r="AX534" s="447"/>
    </row>
    <row r="535" spans="2:50" hidden="1">
      <c r="B535" s="456"/>
      <c r="C535" s="95">
        <f t="shared" si="539"/>
        <v>9</v>
      </c>
      <c r="D535" s="95"/>
      <c r="E535" s="95"/>
      <c r="F535" s="95"/>
      <c r="G535" s="177" t="str">
        <f t="shared" si="540"/>
        <v/>
      </c>
      <c r="H535" s="475"/>
      <c r="I535" s="153" t="str">
        <f t="shared" si="548"/>
        <v/>
      </c>
      <c r="J535" s="153" t="str">
        <f t="shared" si="549"/>
        <v/>
      </c>
      <c r="K535" s="154" t="str">
        <f t="shared" si="550"/>
        <v/>
      </c>
      <c r="L535" s="473"/>
      <c r="M535" s="153" t="str">
        <f>IFERROR(RANK(K535, K527:K541),"")</f>
        <v/>
      </c>
      <c r="N535" s="448"/>
      <c r="O535" s="448"/>
      <c r="P535" s="95"/>
      <c r="Q535" s="177"/>
      <c r="R535" s="177" t="str">
        <f t="shared" si="541"/>
        <v/>
      </c>
      <c r="S535" s="95" t="str">
        <f>IFERROR(RANK(R535, R527:R541),"")</f>
        <v/>
      </c>
      <c r="T535" s="447"/>
      <c r="U535" s="95"/>
      <c r="V535" s="177"/>
      <c r="W535" s="177" t="str">
        <f t="shared" si="542"/>
        <v/>
      </c>
      <c r="X535" s="95" t="str">
        <f>IFERROR(RANK(W535, W527:W541),"")</f>
        <v/>
      </c>
      <c r="Y535" s="447"/>
      <c r="Z535" s="95"/>
      <c r="AA535" s="177"/>
      <c r="AB535" s="177" t="str">
        <f t="shared" si="543"/>
        <v/>
      </c>
      <c r="AC535" s="95" t="str">
        <f>IFERROR(RANK(AB535, AB527:AB541),"")</f>
        <v/>
      </c>
      <c r="AD535" s="447"/>
      <c r="AE535" s="95"/>
      <c r="AF535" s="177"/>
      <c r="AG535" s="177" t="str">
        <f t="shared" si="544"/>
        <v/>
      </c>
      <c r="AH535" s="95" t="str">
        <f>IFERROR(RANK(AG535, AG527:AG541),"")</f>
        <v/>
      </c>
      <c r="AI535" s="447"/>
      <c r="AJ535" s="95"/>
      <c r="AK535" s="177"/>
      <c r="AL535" s="177" t="str">
        <f t="shared" si="545"/>
        <v/>
      </c>
      <c r="AM535" s="95" t="str">
        <f>IFERROR(RANK(AL535, AL527:AL541),"")</f>
        <v/>
      </c>
      <c r="AN535" s="447"/>
      <c r="AO535" s="95"/>
      <c r="AP535" s="177"/>
      <c r="AQ535" s="177" t="str">
        <f t="shared" si="546"/>
        <v/>
      </c>
      <c r="AR535" s="95" t="str">
        <f>IFERROR(RANK(AQ535, AQ527:AQ541),"")</f>
        <v/>
      </c>
      <c r="AS535" s="447"/>
      <c r="AT535" s="95"/>
      <c r="AU535" s="177"/>
      <c r="AV535" s="177" t="str">
        <f t="shared" si="547"/>
        <v/>
      </c>
      <c r="AW535" s="95" t="str">
        <f>IFERROR(RANK(AV535, AV527:AV541),"")</f>
        <v/>
      </c>
      <c r="AX535" s="447"/>
    </row>
    <row r="536" spans="2:50" hidden="1">
      <c r="B536" s="456"/>
      <c r="C536" s="95">
        <f t="shared" si="539"/>
        <v>10</v>
      </c>
      <c r="D536" s="95"/>
      <c r="E536" s="95"/>
      <c r="F536" s="95"/>
      <c r="G536" s="177" t="str">
        <f t="shared" si="540"/>
        <v/>
      </c>
      <c r="H536" s="475"/>
      <c r="I536" s="153" t="str">
        <f t="shared" si="548"/>
        <v/>
      </c>
      <c r="J536" s="153" t="str">
        <f t="shared" si="549"/>
        <v/>
      </c>
      <c r="K536" s="154" t="str">
        <f t="shared" si="550"/>
        <v/>
      </c>
      <c r="L536" s="473"/>
      <c r="M536" s="153" t="str">
        <f>IFERROR(RANK(K536, K527:K541),"")</f>
        <v/>
      </c>
      <c r="N536" s="448"/>
      <c r="O536" s="448"/>
      <c r="P536" s="95"/>
      <c r="Q536" s="177"/>
      <c r="R536" s="177" t="str">
        <f t="shared" si="541"/>
        <v/>
      </c>
      <c r="S536" s="95" t="str">
        <f>IFERROR(RANK(R536, R527:R541),"")</f>
        <v/>
      </c>
      <c r="T536" s="447"/>
      <c r="U536" s="95"/>
      <c r="V536" s="177"/>
      <c r="W536" s="177" t="str">
        <f t="shared" si="542"/>
        <v/>
      </c>
      <c r="X536" s="95" t="str">
        <f>IFERROR(RANK(W536, W527:W541),"")</f>
        <v/>
      </c>
      <c r="Y536" s="447"/>
      <c r="Z536" s="95"/>
      <c r="AA536" s="177"/>
      <c r="AB536" s="177" t="str">
        <f t="shared" si="543"/>
        <v/>
      </c>
      <c r="AC536" s="95" t="str">
        <f>IFERROR(RANK(AB536, AB527:AB541),"")</f>
        <v/>
      </c>
      <c r="AD536" s="447"/>
      <c r="AE536" s="95"/>
      <c r="AF536" s="177"/>
      <c r="AG536" s="177" t="str">
        <f t="shared" si="544"/>
        <v/>
      </c>
      <c r="AH536" s="95" t="str">
        <f>IFERROR(RANK(AG536, AG527:AG541),"")</f>
        <v/>
      </c>
      <c r="AI536" s="447"/>
      <c r="AJ536" s="95"/>
      <c r="AK536" s="177"/>
      <c r="AL536" s="177" t="str">
        <f t="shared" si="545"/>
        <v/>
      </c>
      <c r="AM536" s="95" t="str">
        <f>IFERROR(RANK(AL536, AL527:AL541),"")</f>
        <v/>
      </c>
      <c r="AN536" s="447"/>
      <c r="AO536" s="95"/>
      <c r="AP536" s="177"/>
      <c r="AQ536" s="177" t="str">
        <f t="shared" si="546"/>
        <v/>
      </c>
      <c r="AR536" s="95" t="str">
        <f>IFERROR(RANK(AQ536, AQ527:AQ541),"")</f>
        <v/>
      </c>
      <c r="AS536" s="447"/>
      <c r="AT536" s="95"/>
      <c r="AU536" s="177"/>
      <c r="AV536" s="177" t="str">
        <f t="shared" si="547"/>
        <v/>
      </c>
      <c r="AW536" s="95" t="str">
        <f>IFERROR(RANK(AV536, AV527:AV541),"")</f>
        <v/>
      </c>
      <c r="AX536" s="447"/>
    </row>
    <row r="537" spans="2:50" hidden="1">
      <c r="B537" s="456"/>
      <c r="C537" s="95">
        <f t="shared" si="539"/>
        <v>11</v>
      </c>
      <c r="D537" s="95"/>
      <c r="E537" s="95"/>
      <c r="F537" s="95"/>
      <c r="G537" s="177" t="str">
        <f t="shared" si="540"/>
        <v/>
      </c>
      <c r="H537" s="475"/>
      <c r="I537" s="153" t="str">
        <f t="shared" si="548"/>
        <v/>
      </c>
      <c r="J537" s="153" t="str">
        <f t="shared" si="549"/>
        <v/>
      </c>
      <c r="K537" s="154" t="str">
        <f t="shared" si="550"/>
        <v/>
      </c>
      <c r="L537" s="473"/>
      <c r="M537" s="153" t="str">
        <f>IFERROR(RANK(K537, K527:K541),"")</f>
        <v/>
      </c>
      <c r="N537" s="448"/>
      <c r="O537" s="448"/>
      <c r="P537" s="95"/>
      <c r="Q537" s="177"/>
      <c r="R537" s="177" t="str">
        <f t="shared" si="541"/>
        <v/>
      </c>
      <c r="S537" s="95" t="str">
        <f>IFERROR(RANK(R537, R527:R541),"")</f>
        <v/>
      </c>
      <c r="T537" s="447"/>
      <c r="U537" s="95"/>
      <c r="V537" s="177"/>
      <c r="W537" s="177" t="str">
        <f t="shared" si="542"/>
        <v/>
      </c>
      <c r="X537" s="95" t="str">
        <f>IFERROR(RANK(W537, W527:W541),"")</f>
        <v/>
      </c>
      <c r="Y537" s="447"/>
      <c r="Z537" s="95"/>
      <c r="AA537" s="177"/>
      <c r="AB537" s="177" t="str">
        <f t="shared" si="543"/>
        <v/>
      </c>
      <c r="AC537" s="95" t="str">
        <f>IFERROR(RANK(AB537, AB527:AB541),"")</f>
        <v/>
      </c>
      <c r="AD537" s="447"/>
      <c r="AE537" s="95"/>
      <c r="AF537" s="177"/>
      <c r="AG537" s="177" t="str">
        <f t="shared" si="544"/>
        <v/>
      </c>
      <c r="AH537" s="95" t="str">
        <f>IFERROR(RANK(AG537, AG527:AG541),"")</f>
        <v/>
      </c>
      <c r="AI537" s="447"/>
      <c r="AJ537" s="95"/>
      <c r="AK537" s="177"/>
      <c r="AL537" s="177" t="str">
        <f t="shared" si="545"/>
        <v/>
      </c>
      <c r="AM537" s="95" t="str">
        <f>IFERROR(RANK(AL537, AL527:AL541),"")</f>
        <v/>
      </c>
      <c r="AN537" s="447"/>
      <c r="AO537" s="95"/>
      <c r="AP537" s="177"/>
      <c r="AQ537" s="177" t="str">
        <f t="shared" si="546"/>
        <v/>
      </c>
      <c r="AR537" s="95" t="str">
        <f>IFERROR(RANK(AQ537, AQ527:AQ541),"")</f>
        <v/>
      </c>
      <c r="AS537" s="447"/>
      <c r="AT537" s="95"/>
      <c r="AU537" s="177"/>
      <c r="AV537" s="177" t="str">
        <f t="shared" si="547"/>
        <v/>
      </c>
      <c r="AW537" s="95" t="str">
        <f>IFERROR(RANK(AV537, AV527:AV541),"")</f>
        <v/>
      </c>
      <c r="AX537" s="447"/>
    </row>
    <row r="538" spans="2:50" hidden="1">
      <c r="B538" s="456"/>
      <c r="C538" s="95">
        <f t="shared" si="539"/>
        <v>12</v>
      </c>
      <c r="D538" s="95"/>
      <c r="E538" s="95"/>
      <c r="F538" s="95"/>
      <c r="G538" s="177" t="str">
        <f t="shared" si="540"/>
        <v/>
      </c>
      <c r="H538" s="475"/>
      <c r="I538" s="153" t="str">
        <f t="shared" si="548"/>
        <v/>
      </c>
      <c r="J538" s="153" t="str">
        <f t="shared" si="549"/>
        <v/>
      </c>
      <c r="K538" s="154" t="str">
        <f t="shared" si="550"/>
        <v/>
      </c>
      <c r="L538" s="473"/>
      <c r="M538" s="153" t="str">
        <f>IFERROR(RANK(K538, K527:K541),"")</f>
        <v/>
      </c>
      <c r="N538" s="448"/>
      <c r="O538" s="448"/>
      <c r="P538" s="95"/>
      <c r="Q538" s="177"/>
      <c r="R538" s="177" t="str">
        <f t="shared" si="541"/>
        <v/>
      </c>
      <c r="S538" s="95" t="str">
        <f>IFERROR(RANK(R538, R527:R541),"")</f>
        <v/>
      </c>
      <c r="T538" s="447"/>
      <c r="U538" s="95"/>
      <c r="V538" s="177"/>
      <c r="W538" s="177" t="str">
        <f t="shared" si="542"/>
        <v/>
      </c>
      <c r="X538" s="95" t="str">
        <f>IFERROR(RANK(W538, W527:W541),"")</f>
        <v/>
      </c>
      <c r="Y538" s="447"/>
      <c r="Z538" s="95"/>
      <c r="AA538" s="177"/>
      <c r="AB538" s="177" t="str">
        <f t="shared" si="543"/>
        <v/>
      </c>
      <c r="AC538" s="95" t="str">
        <f>IFERROR(RANK(AB538, AB527:AB541),"")</f>
        <v/>
      </c>
      <c r="AD538" s="447"/>
      <c r="AE538" s="95"/>
      <c r="AF538" s="177"/>
      <c r="AG538" s="177" t="str">
        <f t="shared" si="544"/>
        <v/>
      </c>
      <c r="AH538" s="95" t="str">
        <f>IFERROR(RANK(AG538, AG527:AG541),"")</f>
        <v/>
      </c>
      <c r="AI538" s="447"/>
      <c r="AJ538" s="95"/>
      <c r="AK538" s="177"/>
      <c r="AL538" s="177" t="str">
        <f t="shared" si="545"/>
        <v/>
      </c>
      <c r="AM538" s="95" t="str">
        <f>IFERROR(RANK(AL538, AL527:AL541),"")</f>
        <v/>
      </c>
      <c r="AN538" s="447"/>
      <c r="AO538" s="95"/>
      <c r="AP538" s="177"/>
      <c r="AQ538" s="177" t="str">
        <f t="shared" si="546"/>
        <v/>
      </c>
      <c r="AR538" s="95" t="str">
        <f>IFERROR(RANK(AQ538, AQ527:AQ541),"")</f>
        <v/>
      </c>
      <c r="AS538" s="447"/>
      <c r="AT538" s="95"/>
      <c r="AU538" s="177"/>
      <c r="AV538" s="177" t="str">
        <f t="shared" si="547"/>
        <v/>
      </c>
      <c r="AW538" s="95" t="str">
        <f>IFERROR(RANK(AV538, AV527:AV541),"")</f>
        <v/>
      </c>
      <c r="AX538" s="447"/>
    </row>
    <row r="539" spans="2:50" hidden="1">
      <c r="B539" s="456"/>
      <c r="C539" s="95">
        <f t="shared" si="539"/>
        <v>13</v>
      </c>
      <c r="D539" s="95"/>
      <c r="E539" s="95"/>
      <c r="F539" s="95"/>
      <c r="G539" s="177" t="str">
        <f t="shared" si="540"/>
        <v/>
      </c>
      <c r="H539" s="475"/>
      <c r="I539" s="153" t="str">
        <f t="shared" si="548"/>
        <v/>
      </c>
      <c r="J539" s="153" t="str">
        <f t="shared" si="549"/>
        <v/>
      </c>
      <c r="K539" s="154" t="str">
        <f t="shared" si="550"/>
        <v/>
      </c>
      <c r="L539" s="473"/>
      <c r="M539" s="153" t="str">
        <f>IFERROR(RANK(K539, K527:K541),"")</f>
        <v/>
      </c>
      <c r="N539" s="448"/>
      <c r="O539" s="448"/>
      <c r="P539" s="95"/>
      <c r="Q539" s="177"/>
      <c r="R539" s="177" t="str">
        <f t="shared" si="541"/>
        <v/>
      </c>
      <c r="S539" s="95" t="str">
        <f>IFERROR(RANK(R539, R527:R541),"")</f>
        <v/>
      </c>
      <c r="T539" s="447"/>
      <c r="U539" s="95"/>
      <c r="V539" s="177"/>
      <c r="W539" s="177" t="str">
        <f t="shared" si="542"/>
        <v/>
      </c>
      <c r="X539" s="95" t="str">
        <f>IFERROR(RANK(W539, W527:W541),"")</f>
        <v/>
      </c>
      <c r="Y539" s="447"/>
      <c r="Z539" s="95"/>
      <c r="AA539" s="177"/>
      <c r="AB539" s="177" t="str">
        <f t="shared" si="543"/>
        <v/>
      </c>
      <c r="AC539" s="95" t="str">
        <f>IFERROR(RANK(AB539, AB527:AB541),"")</f>
        <v/>
      </c>
      <c r="AD539" s="447"/>
      <c r="AE539" s="95"/>
      <c r="AF539" s="177"/>
      <c r="AG539" s="177" t="str">
        <f t="shared" si="544"/>
        <v/>
      </c>
      <c r="AH539" s="95" t="str">
        <f>IFERROR(RANK(AG539, AG527:AG541),"")</f>
        <v/>
      </c>
      <c r="AI539" s="447"/>
      <c r="AJ539" s="95"/>
      <c r="AK539" s="177"/>
      <c r="AL539" s="177" t="str">
        <f t="shared" si="545"/>
        <v/>
      </c>
      <c r="AM539" s="95" t="str">
        <f>IFERROR(RANK(AL539, AL527:AL541),"")</f>
        <v/>
      </c>
      <c r="AN539" s="447"/>
      <c r="AO539" s="95"/>
      <c r="AP539" s="177"/>
      <c r="AQ539" s="177" t="str">
        <f t="shared" si="546"/>
        <v/>
      </c>
      <c r="AR539" s="95" t="str">
        <f>IFERROR(RANK(AQ539, AQ527:AQ541),"")</f>
        <v/>
      </c>
      <c r="AS539" s="447"/>
      <c r="AT539" s="95"/>
      <c r="AU539" s="177"/>
      <c r="AV539" s="177" t="str">
        <f t="shared" si="547"/>
        <v/>
      </c>
      <c r="AW539" s="95" t="str">
        <f>IFERROR(RANK(AV539, AV527:AV541),"")</f>
        <v/>
      </c>
      <c r="AX539" s="447"/>
    </row>
    <row r="540" spans="2:50" hidden="1">
      <c r="B540" s="456"/>
      <c r="C540" s="95">
        <f t="shared" si="539"/>
        <v>14</v>
      </c>
      <c r="D540" s="95"/>
      <c r="E540" s="95"/>
      <c r="F540" s="95"/>
      <c r="G540" s="177" t="str">
        <f t="shared" si="540"/>
        <v/>
      </c>
      <c r="H540" s="475"/>
      <c r="I540" s="153" t="str">
        <f t="shared" si="548"/>
        <v/>
      </c>
      <c r="J540" s="153" t="str">
        <f t="shared" si="549"/>
        <v/>
      </c>
      <c r="K540" s="154" t="str">
        <f t="shared" si="550"/>
        <v/>
      </c>
      <c r="L540" s="473"/>
      <c r="M540" s="153" t="str">
        <f>IFERROR(RANK(K540, K527:K541),"")</f>
        <v/>
      </c>
      <c r="N540" s="448"/>
      <c r="O540" s="448"/>
      <c r="P540" s="95"/>
      <c r="Q540" s="177"/>
      <c r="R540" s="177" t="str">
        <f t="shared" si="541"/>
        <v/>
      </c>
      <c r="S540" s="95" t="str">
        <f>IFERROR(RANK(R540, R527:R541),"")</f>
        <v/>
      </c>
      <c r="T540" s="447"/>
      <c r="U540" s="95"/>
      <c r="V540" s="177"/>
      <c r="W540" s="177" t="str">
        <f t="shared" si="542"/>
        <v/>
      </c>
      <c r="X540" s="95" t="str">
        <f>IFERROR(RANK(W540, W527:W541),"")</f>
        <v/>
      </c>
      <c r="Y540" s="447"/>
      <c r="Z540" s="95"/>
      <c r="AA540" s="177"/>
      <c r="AB540" s="177" t="str">
        <f t="shared" si="543"/>
        <v/>
      </c>
      <c r="AC540" s="95" t="str">
        <f>IFERROR(RANK(AB540, AB527:AB541),"")</f>
        <v/>
      </c>
      <c r="AD540" s="447"/>
      <c r="AE540" s="95"/>
      <c r="AF540" s="177"/>
      <c r="AG540" s="177" t="str">
        <f t="shared" si="544"/>
        <v/>
      </c>
      <c r="AH540" s="95" t="str">
        <f>IFERROR(RANK(AG540, AG527:AG541),"")</f>
        <v/>
      </c>
      <c r="AI540" s="447"/>
      <c r="AJ540" s="95"/>
      <c r="AK540" s="177"/>
      <c r="AL540" s="177" t="str">
        <f t="shared" si="545"/>
        <v/>
      </c>
      <c r="AM540" s="95" t="str">
        <f>IFERROR(RANK(AL540, AL527:AL541),"")</f>
        <v/>
      </c>
      <c r="AN540" s="447"/>
      <c r="AO540" s="95"/>
      <c r="AP540" s="177"/>
      <c r="AQ540" s="177" t="str">
        <f t="shared" si="546"/>
        <v/>
      </c>
      <c r="AR540" s="95" t="str">
        <f>IFERROR(RANK(AQ540, AQ527:AQ541),"")</f>
        <v/>
      </c>
      <c r="AS540" s="447"/>
      <c r="AT540" s="95"/>
      <c r="AU540" s="177"/>
      <c r="AV540" s="177" t="str">
        <f t="shared" si="547"/>
        <v/>
      </c>
      <c r="AW540" s="95" t="str">
        <f>IFERROR(RANK(AV540, AV527:AV541),"")</f>
        <v/>
      </c>
      <c r="AX540" s="447"/>
    </row>
    <row r="541" spans="2:50" hidden="1">
      <c r="B541" s="456"/>
      <c r="C541" s="95">
        <f t="shared" si="539"/>
        <v>15</v>
      </c>
      <c r="D541" s="95"/>
      <c r="E541" s="95"/>
      <c r="F541" s="95"/>
      <c r="G541" s="177" t="str">
        <f t="shared" si="540"/>
        <v/>
      </c>
      <c r="H541" s="476"/>
      <c r="I541" s="153" t="str">
        <f t="shared" si="548"/>
        <v/>
      </c>
      <c r="J541" s="153" t="str">
        <f t="shared" si="549"/>
        <v/>
      </c>
      <c r="K541" s="154" t="str">
        <f t="shared" si="550"/>
        <v/>
      </c>
      <c r="L541" s="473"/>
      <c r="M541" s="153" t="str">
        <f>IFERROR(RANK(K541, K527:K541),"")</f>
        <v/>
      </c>
      <c r="N541" s="448"/>
      <c r="O541" s="448"/>
      <c r="P541" s="95"/>
      <c r="Q541" s="177"/>
      <c r="R541" s="177" t="str">
        <f t="shared" si="541"/>
        <v/>
      </c>
      <c r="S541" s="95" t="str">
        <f>IFERROR(RANK(R541, R527:R541),"")</f>
        <v/>
      </c>
      <c r="T541" s="447"/>
      <c r="U541" s="95"/>
      <c r="V541" s="177"/>
      <c r="W541" s="177" t="str">
        <f t="shared" si="542"/>
        <v/>
      </c>
      <c r="X541" s="95" t="str">
        <f>IFERROR(RANK(W541, W527:W541),"")</f>
        <v/>
      </c>
      <c r="Y541" s="447"/>
      <c r="Z541" s="95"/>
      <c r="AA541" s="177"/>
      <c r="AB541" s="177" t="str">
        <f t="shared" si="543"/>
        <v/>
      </c>
      <c r="AC541" s="95" t="str">
        <f>IFERROR(RANK(AB541, AB527:AB541),"")</f>
        <v/>
      </c>
      <c r="AD541" s="447"/>
      <c r="AE541" s="95"/>
      <c r="AF541" s="177"/>
      <c r="AG541" s="177" t="str">
        <f t="shared" si="544"/>
        <v/>
      </c>
      <c r="AH541" s="95" t="str">
        <f>IFERROR(RANK(AG541, AG527:AG541),"")</f>
        <v/>
      </c>
      <c r="AI541" s="447"/>
      <c r="AJ541" s="95"/>
      <c r="AK541" s="177"/>
      <c r="AL541" s="177" t="str">
        <f t="shared" si="545"/>
        <v/>
      </c>
      <c r="AM541" s="95" t="str">
        <f>IFERROR(RANK(AL541, AL527:AL541),"")</f>
        <v/>
      </c>
      <c r="AN541" s="447"/>
      <c r="AO541" s="95"/>
      <c r="AP541" s="177"/>
      <c r="AQ541" s="177" t="str">
        <f t="shared" si="546"/>
        <v/>
      </c>
      <c r="AR541" s="95" t="str">
        <f>IFERROR(RANK(AQ541, AQ527:AQ541),"")</f>
        <v/>
      </c>
      <c r="AS541" s="447"/>
      <c r="AT541" s="95"/>
      <c r="AU541" s="177"/>
      <c r="AV541" s="177" t="str">
        <f t="shared" si="547"/>
        <v/>
      </c>
      <c r="AW541" s="95" t="str">
        <f>IFERROR(RANK(AV541, AV527:AV541),"")</f>
        <v/>
      </c>
      <c r="AX541" s="447"/>
    </row>
    <row r="542" spans="2:50" ht="15.6">
      <c r="B542" s="460" t="s">
        <v>115</v>
      </c>
      <c r="C542" s="461"/>
      <c r="D542" s="461"/>
      <c r="E542" s="461"/>
      <c r="F542" s="461"/>
      <c r="G542" s="461"/>
      <c r="H542" s="461"/>
      <c r="I542" s="150"/>
      <c r="J542" s="150"/>
      <c r="K542" s="150"/>
      <c r="L542" s="150"/>
      <c r="M542" s="150"/>
      <c r="N542" s="448" t="s">
        <v>116</v>
      </c>
      <c r="O542" s="463" t="s">
        <v>63</v>
      </c>
      <c r="P542" s="465">
        <f>AT522+1</f>
        <v>46056</v>
      </c>
      <c r="Q542" s="456"/>
      <c r="R542" s="456"/>
      <c r="S542" s="456"/>
      <c r="T542" s="456"/>
      <c r="U542" s="465">
        <f>P542+1</f>
        <v>46057</v>
      </c>
      <c r="V542" s="456"/>
      <c r="W542" s="456"/>
      <c r="X542" s="456"/>
      <c r="Y542" s="456"/>
      <c r="Z542" s="465">
        <f>U542+1</f>
        <v>46058</v>
      </c>
      <c r="AA542" s="456"/>
      <c r="AB542" s="456"/>
      <c r="AC542" s="456"/>
      <c r="AD542" s="456"/>
      <c r="AE542" s="465">
        <f>Z542+1</f>
        <v>46059</v>
      </c>
      <c r="AF542" s="456"/>
      <c r="AG542" s="456"/>
      <c r="AH542" s="456"/>
      <c r="AI542" s="456"/>
      <c r="AJ542" s="465">
        <f>AE542+1</f>
        <v>46060</v>
      </c>
      <c r="AK542" s="456"/>
      <c r="AL542" s="456"/>
      <c r="AM542" s="456"/>
      <c r="AN542" s="456"/>
      <c r="AO542" s="465">
        <f>AJ542+1</f>
        <v>46061</v>
      </c>
      <c r="AP542" s="456"/>
      <c r="AQ542" s="456"/>
      <c r="AR542" s="456"/>
      <c r="AS542" s="456"/>
      <c r="AT542" s="465">
        <f>AO542+1</f>
        <v>46062</v>
      </c>
      <c r="AU542" s="456"/>
      <c r="AV542" s="456"/>
      <c r="AW542" s="456"/>
      <c r="AX542" s="456"/>
    </row>
    <row r="543" spans="2:50" ht="15.6">
      <c r="B543" s="462"/>
      <c r="C543" s="462"/>
      <c r="D543" s="462"/>
      <c r="E543" s="462"/>
      <c r="F543" s="462"/>
      <c r="G543" s="462"/>
      <c r="H543" s="462"/>
      <c r="I543" s="150"/>
      <c r="J543" s="150"/>
      <c r="K543" s="150"/>
      <c r="L543" s="150"/>
      <c r="M543" s="150"/>
      <c r="N543" s="448"/>
      <c r="O543" s="464"/>
      <c r="P543" s="465" t="s">
        <v>77</v>
      </c>
      <c r="Q543" s="456"/>
      <c r="R543" s="456"/>
      <c r="S543" s="456"/>
      <c r="T543" s="456"/>
      <c r="U543" s="465" t="s">
        <v>78</v>
      </c>
      <c r="V543" s="456"/>
      <c r="W543" s="456"/>
      <c r="X543" s="456"/>
      <c r="Y543" s="456"/>
      <c r="Z543" s="465" t="s">
        <v>79</v>
      </c>
      <c r="AA543" s="456"/>
      <c r="AB543" s="456"/>
      <c r="AC543" s="456"/>
      <c r="AD543" s="456"/>
      <c r="AE543" s="465" t="s">
        <v>74</v>
      </c>
      <c r="AF543" s="456"/>
      <c r="AG543" s="456"/>
      <c r="AH543" s="456"/>
      <c r="AI543" s="456"/>
      <c r="AJ543" s="465" t="s">
        <v>75</v>
      </c>
      <c r="AK543" s="456"/>
      <c r="AL543" s="456"/>
      <c r="AM543" s="456"/>
      <c r="AN543" s="456"/>
      <c r="AO543" s="465" t="s">
        <v>70</v>
      </c>
      <c r="AP543" s="456"/>
      <c r="AQ543" s="456"/>
      <c r="AR543" s="456"/>
      <c r="AS543" s="456"/>
      <c r="AT543" s="465" t="s">
        <v>76</v>
      </c>
      <c r="AU543" s="456"/>
      <c r="AV543" s="456"/>
      <c r="AW543" s="456"/>
      <c r="AX543" s="456"/>
    </row>
    <row r="544" spans="2:50">
      <c r="B544" s="448" t="s">
        <v>117</v>
      </c>
      <c r="C544" s="448" t="s">
        <v>118</v>
      </c>
      <c r="D544" s="448"/>
      <c r="E544" s="448" t="s">
        <v>119</v>
      </c>
      <c r="F544" s="448"/>
      <c r="G544" s="448"/>
      <c r="H544" s="452" t="s">
        <v>120</v>
      </c>
      <c r="I544" s="455" t="s">
        <v>121</v>
      </c>
      <c r="J544" s="455"/>
      <c r="K544" s="455"/>
      <c r="L544" s="455" t="s">
        <v>120</v>
      </c>
      <c r="M544" s="455" t="s">
        <v>122</v>
      </c>
      <c r="N544" s="448"/>
      <c r="O544" s="448" t="s">
        <v>123</v>
      </c>
      <c r="P544" s="449" t="s">
        <v>124</v>
      </c>
      <c r="Q544" s="450"/>
      <c r="R544" s="450"/>
      <c r="S544" s="451"/>
      <c r="T544" s="448" t="s">
        <v>120</v>
      </c>
      <c r="U544" s="449" t="s">
        <v>124</v>
      </c>
      <c r="V544" s="450"/>
      <c r="W544" s="450"/>
      <c r="X544" s="451"/>
      <c r="Y544" s="448" t="s">
        <v>120</v>
      </c>
      <c r="Z544" s="449" t="s">
        <v>124</v>
      </c>
      <c r="AA544" s="450"/>
      <c r="AB544" s="450"/>
      <c r="AC544" s="451"/>
      <c r="AD544" s="448" t="s">
        <v>120</v>
      </c>
      <c r="AE544" s="449" t="s">
        <v>124</v>
      </c>
      <c r="AF544" s="450"/>
      <c r="AG544" s="450"/>
      <c r="AH544" s="451"/>
      <c r="AI544" s="448" t="s">
        <v>120</v>
      </c>
      <c r="AJ544" s="449" t="s">
        <v>124</v>
      </c>
      <c r="AK544" s="450"/>
      <c r="AL544" s="450"/>
      <c r="AM544" s="451"/>
      <c r="AN544" s="448" t="s">
        <v>120</v>
      </c>
      <c r="AO544" s="449" t="s">
        <v>124</v>
      </c>
      <c r="AP544" s="450"/>
      <c r="AQ544" s="450"/>
      <c r="AR544" s="451"/>
      <c r="AS544" s="448" t="s">
        <v>120</v>
      </c>
      <c r="AT544" s="449" t="s">
        <v>124</v>
      </c>
      <c r="AU544" s="450"/>
      <c r="AV544" s="450"/>
      <c r="AW544" s="451"/>
      <c r="AX544" s="448" t="s">
        <v>120</v>
      </c>
    </row>
    <row r="545" spans="2:50">
      <c r="B545" s="448"/>
      <c r="C545" s="448"/>
      <c r="D545" s="448"/>
      <c r="E545" s="448" t="s">
        <v>125</v>
      </c>
      <c r="F545" s="448"/>
      <c r="G545" s="448"/>
      <c r="H545" s="453"/>
      <c r="I545" s="455" t="s">
        <v>125</v>
      </c>
      <c r="J545" s="455"/>
      <c r="K545" s="455"/>
      <c r="L545" s="455"/>
      <c r="M545" s="455"/>
      <c r="N545" s="448"/>
      <c r="O545" s="448"/>
      <c r="P545" s="449" t="s">
        <v>126</v>
      </c>
      <c r="Q545" s="450"/>
      <c r="R545" s="450"/>
      <c r="S545" s="451"/>
      <c r="T545" s="448"/>
      <c r="U545" s="449" t="s">
        <v>126</v>
      </c>
      <c r="V545" s="450"/>
      <c r="W545" s="450"/>
      <c r="X545" s="451"/>
      <c r="Y545" s="448"/>
      <c r="Z545" s="449" t="s">
        <v>126</v>
      </c>
      <c r="AA545" s="450"/>
      <c r="AB545" s="450"/>
      <c r="AC545" s="451"/>
      <c r="AD545" s="448"/>
      <c r="AE545" s="449" t="s">
        <v>126</v>
      </c>
      <c r="AF545" s="450"/>
      <c r="AG545" s="450"/>
      <c r="AH545" s="451"/>
      <c r="AI545" s="448"/>
      <c r="AJ545" s="449" t="s">
        <v>126</v>
      </c>
      <c r="AK545" s="450"/>
      <c r="AL545" s="450"/>
      <c r="AM545" s="451"/>
      <c r="AN545" s="448"/>
      <c r="AO545" s="449" t="s">
        <v>126</v>
      </c>
      <c r="AP545" s="450"/>
      <c r="AQ545" s="450"/>
      <c r="AR545" s="451"/>
      <c r="AS545" s="448"/>
      <c r="AT545" s="449" t="s">
        <v>126</v>
      </c>
      <c r="AU545" s="450"/>
      <c r="AV545" s="450"/>
      <c r="AW545" s="451"/>
      <c r="AX545" s="448"/>
    </row>
    <row r="546" spans="2:50">
      <c r="B546" s="448"/>
      <c r="C546" s="448"/>
      <c r="D546" s="448"/>
      <c r="E546" s="94" t="s">
        <v>127</v>
      </c>
      <c r="F546" s="94" t="s">
        <v>128</v>
      </c>
      <c r="G546" s="94" t="s">
        <v>129</v>
      </c>
      <c r="H546" s="454"/>
      <c r="I546" s="152" t="s">
        <v>127</v>
      </c>
      <c r="J546" s="152" t="s">
        <v>128</v>
      </c>
      <c r="K546" s="152" t="s">
        <v>129</v>
      </c>
      <c r="L546" s="455"/>
      <c r="M546" s="455"/>
      <c r="N546" s="448"/>
      <c r="O546" s="448"/>
      <c r="P546" s="94" t="s">
        <v>127</v>
      </c>
      <c r="Q546" s="94" t="s">
        <v>128</v>
      </c>
      <c r="R546" s="94" t="s">
        <v>129</v>
      </c>
      <c r="S546" s="94" t="s">
        <v>122</v>
      </c>
      <c r="T546" s="448"/>
      <c r="U546" s="94" t="s">
        <v>127</v>
      </c>
      <c r="V546" s="94" t="s">
        <v>128</v>
      </c>
      <c r="W546" s="94" t="s">
        <v>129</v>
      </c>
      <c r="X546" s="94" t="s">
        <v>122</v>
      </c>
      <c r="Y546" s="448"/>
      <c r="Z546" s="94" t="s">
        <v>127</v>
      </c>
      <c r="AA546" s="94" t="s">
        <v>128</v>
      </c>
      <c r="AB546" s="94" t="s">
        <v>129</v>
      </c>
      <c r="AC546" s="94" t="s">
        <v>122</v>
      </c>
      <c r="AD546" s="448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8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8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8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8"/>
    </row>
    <row r="547" spans="2:50">
      <c r="B547" s="456" t="s">
        <v>225</v>
      </c>
      <c r="C547" s="95">
        <f>C527</f>
        <v>1</v>
      </c>
      <c r="D547" s="95" t="s">
        <v>226</v>
      </c>
      <c r="E547" s="95">
        <v>19</v>
      </c>
      <c r="F547" s="95">
        <v>1500</v>
      </c>
      <c r="G547" s="177">
        <f>IFERROR(F547/E547,"")</f>
        <v>78.94736842105263</v>
      </c>
      <c r="H547" s="474">
        <f>AVERAGE(G547:G561)</f>
        <v>123.32946336429308</v>
      </c>
      <c r="I547" s="153">
        <f t="shared" ref="I547:I549" si="551">IFERROR(AVERAGE(P547,U547,Z547,AE547,AJ547,AO547,AT547),"")</f>
        <v>19</v>
      </c>
      <c r="J547" s="153">
        <f t="shared" ref="J547:J549" si="552">IFERROR(AVERAGE(Q547,V547,AA547,AF547,AK547,AP547,AU547),"")</f>
        <v>1436.259614697299</v>
      </c>
      <c r="K547" s="154">
        <f t="shared" ref="K547:K549" si="553">IFERROR(AVERAGE(R547,W547,AB547,AG547,AL547,AQ547,AV547),"")</f>
        <v>75.59261129985785</v>
      </c>
      <c r="L547" s="473">
        <f>IFERROR(AVERAGE(K547:K561),"-")</f>
        <v>118.10133016826155</v>
      </c>
      <c r="M547" s="153">
        <f>IFERROR(RANK(K547, K547:K561),"")</f>
        <v>6</v>
      </c>
      <c r="N547" s="448"/>
      <c r="O547" s="448"/>
      <c r="P547" s="95">
        <v>19</v>
      </c>
      <c r="Q547" s="177">
        <v>1434.2647058823525</v>
      </c>
      <c r="R547" s="177">
        <f>IFERROR(Q547/P547,"")</f>
        <v>75.48761609907119</v>
      </c>
      <c r="S547" s="95">
        <f>IFERROR(RANK(R547, R547:R561),"")</f>
        <v>6</v>
      </c>
      <c r="T547" s="447">
        <f>AVERAGE(R547:R561)</f>
        <v>118.30963229962119</v>
      </c>
      <c r="U547" s="95">
        <v>19</v>
      </c>
      <c r="V547" s="177">
        <v>1433.1297709923667</v>
      </c>
      <c r="W547" s="177">
        <f>IFERROR(V547/U547,"")</f>
        <v>75.427882683808775</v>
      </c>
      <c r="X547" s="95">
        <f>IFERROR(RANK(W547, W547:W561),"")</f>
        <v>6</v>
      </c>
      <c r="Y547" s="447">
        <f>AVERAGE(W547:W561)</f>
        <v>117.90262495742553</v>
      </c>
      <c r="Z547" s="95">
        <v>19</v>
      </c>
      <c r="AA547" s="177">
        <v>1435.6097560975611</v>
      </c>
      <c r="AB547" s="177">
        <f>IFERROR(AA547/Z547,"")</f>
        <v>75.558408215661117</v>
      </c>
      <c r="AC547" s="95">
        <f>IFERROR(RANK(AB547, AB547:AB561),"")</f>
        <v>6</v>
      </c>
      <c r="AD547" s="447">
        <f>AVERAGE(AB547:AB561)</f>
        <v>117.80946778308142</v>
      </c>
      <c r="AE547" s="95">
        <v>19</v>
      </c>
      <c r="AF547" s="177">
        <v>1440</v>
      </c>
      <c r="AG547" s="177">
        <f>IFERROR(AF547/AE547,"")</f>
        <v>75.78947368421052</v>
      </c>
      <c r="AH547" s="95">
        <f>IFERROR(RANK(AG547, AG547:AG561),"")</f>
        <v>6</v>
      </c>
      <c r="AI547" s="447">
        <f>AVERAGE(AG547:AG561)</f>
        <v>118.13404310601921</v>
      </c>
      <c r="AJ547" s="95">
        <v>19</v>
      </c>
      <c r="AK547" s="177">
        <v>1438.9285714285718</v>
      </c>
      <c r="AL547" s="177">
        <f>IFERROR(AK547/AJ547,"")</f>
        <v>75.733082706766936</v>
      </c>
      <c r="AM547" s="95">
        <f>IFERROR(RANK(AL547, AL547:AL561),"")</f>
        <v>6</v>
      </c>
      <c r="AN547" s="447">
        <f>AVERAGE(AL547:AL561)</f>
        <v>117.87059189966421</v>
      </c>
      <c r="AO547" s="95">
        <v>19</v>
      </c>
      <c r="AP547" s="177">
        <v>1436.1702127659571</v>
      </c>
      <c r="AQ547" s="177">
        <f>IFERROR(AP547/AO547,"")</f>
        <v>75.587905935050372</v>
      </c>
      <c r="AR547" s="95">
        <f>IFERROR(RANK(AQ547, AQ547:AQ561),"")</f>
        <v>6</v>
      </c>
      <c r="AS547" s="447">
        <f>AVERAGE(AQ547:AQ561)</f>
        <v>118.53258352617455</v>
      </c>
      <c r="AT547" s="95">
        <v>19</v>
      </c>
      <c r="AU547" s="177">
        <v>1435.7142857142853</v>
      </c>
      <c r="AV547" s="177">
        <f>IFERROR(AU547/AT547,"")</f>
        <v>75.56390977443607</v>
      </c>
      <c r="AW547" s="95">
        <f>IFERROR(RANK(AV547, AV547:AV561),"")</f>
        <v>6</v>
      </c>
      <c r="AX547" s="447">
        <f>AVERAGE(AV547:AV561)</f>
        <v>118.15036760584469</v>
      </c>
    </row>
    <row r="548" spans="2:50">
      <c r="B548" s="456"/>
      <c r="C548" s="95">
        <f t="shared" ref="C548:C561" si="554">C528</f>
        <v>2</v>
      </c>
      <c r="D548" s="95" t="s">
        <v>227</v>
      </c>
      <c r="E548" s="95">
        <v>17</v>
      </c>
      <c r="F548" s="95">
        <v>1500</v>
      </c>
      <c r="G548" s="177">
        <f t="shared" ref="G548:G561" si="555">IFERROR(F548/E548,"")</f>
        <v>88.235294117647058</v>
      </c>
      <c r="H548" s="475"/>
      <c r="I548" s="153">
        <f t="shared" si="551"/>
        <v>17</v>
      </c>
      <c r="J548" s="153">
        <f t="shared" si="552"/>
        <v>1430.5974885709202</v>
      </c>
      <c r="K548" s="154">
        <f t="shared" si="553"/>
        <v>84.152793445348252</v>
      </c>
      <c r="L548" s="473"/>
      <c r="M548" s="153">
        <f>IFERROR(RANK(K548, K547:K561),"")</f>
        <v>5</v>
      </c>
      <c r="N548" s="448"/>
      <c r="O548" s="448"/>
      <c r="P548" s="95">
        <v>17</v>
      </c>
      <c r="Q548" s="177">
        <v>1425.8986175115206</v>
      </c>
      <c r="R548" s="177">
        <f t="shared" ref="R548:R561" si="556">IFERROR(Q548/P548,"")</f>
        <v>83.876389265383565</v>
      </c>
      <c r="S548" s="95">
        <f>IFERROR(RANK(R548, R547:R561),"")</f>
        <v>5</v>
      </c>
      <c r="T548" s="447"/>
      <c r="U548" s="95">
        <v>17</v>
      </c>
      <c r="V548" s="177">
        <v>1426.376811594203</v>
      </c>
      <c r="W548" s="177">
        <f t="shared" ref="W548:W561" si="557">IFERROR(V548/U548,"")</f>
        <v>83.904518329070768</v>
      </c>
      <c r="X548" s="95">
        <f>IFERROR(RANK(W548, W547:W561),"")</f>
        <v>5</v>
      </c>
      <c r="Y548" s="447"/>
      <c r="Z548" s="95">
        <v>17</v>
      </c>
      <c r="AA548" s="177">
        <v>1432.8648648648646</v>
      </c>
      <c r="AB548" s="177">
        <f t="shared" ref="AB548:AB561" si="558">IFERROR(AA548/Z548,"")</f>
        <v>84.286168521462628</v>
      </c>
      <c r="AC548" s="95">
        <f>IFERROR(RANK(AB548, AB547:AB561),"")</f>
        <v>5</v>
      </c>
      <c r="AD548" s="447"/>
      <c r="AE548" s="95">
        <v>17</v>
      </c>
      <c r="AF548" s="177">
        <v>1432.7586206896551</v>
      </c>
      <c r="AG548" s="177">
        <f t="shared" ref="AG548:AG561" si="559">IFERROR(AF548/AE548,"")</f>
        <v>84.279918864097354</v>
      </c>
      <c r="AH548" s="95">
        <f>IFERROR(RANK(AG548, AG547:AG561),"")</f>
        <v>5</v>
      </c>
      <c r="AI548" s="447"/>
      <c r="AJ548" s="95">
        <v>17</v>
      </c>
      <c r="AK548" s="177">
        <v>1433.2584269662921</v>
      </c>
      <c r="AL548" s="177">
        <f t="shared" ref="AL548:AL561" si="560">IFERROR(AK548/AJ548,"")</f>
        <v>84.3093192333113</v>
      </c>
      <c r="AM548" s="95">
        <f>IFERROR(RANK(AL548, AL547:AL561),"")</f>
        <v>5</v>
      </c>
      <c r="AN548" s="447"/>
      <c r="AO548" s="95">
        <v>17</v>
      </c>
      <c r="AP548" s="177">
        <v>1431.2068965517242</v>
      </c>
      <c r="AQ548" s="177">
        <f t="shared" ref="AQ548:AQ561" si="561">IFERROR(AP548/AO548,"")</f>
        <v>84.188640973630839</v>
      </c>
      <c r="AR548" s="95">
        <f>IFERROR(RANK(AQ548, AQ547:AQ561),"")</f>
        <v>5</v>
      </c>
      <c r="AS548" s="447"/>
      <c r="AT548" s="95">
        <v>17</v>
      </c>
      <c r="AU548" s="177">
        <v>1431.8181818181815</v>
      </c>
      <c r="AV548" s="177">
        <f t="shared" ref="AV548:AV561" si="562">IFERROR(AU548/AT548,"")</f>
        <v>84.224598930481264</v>
      </c>
      <c r="AW548" s="95">
        <f>IFERROR(RANK(AV548, AV547:AV561),"")</f>
        <v>5</v>
      </c>
      <c r="AX548" s="447"/>
    </row>
    <row r="549" spans="2:50">
      <c r="B549" s="456"/>
      <c r="C549" s="95">
        <f t="shared" si="554"/>
        <v>3</v>
      </c>
      <c r="D549" s="95" t="s">
        <v>230</v>
      </c>
      <c r="E549" s="95">
        <v>17</v>
      </c>
      <c r="F549" s="95">
        <v>2000</v>
      </c>
      <c r="G549" s="177">
        <f t="shared" si="555"/>
        <v>117.64705882352941</v>
      </c>
      <c r="H549" s="475"/>
      <c r="I549" s="153">
        <f t="shared" si="551"/>
        <v>17</v>
      </c>
      <c r="J549" s="153">
        <f t="shared" si="552"/>
        <v>1926.2736932399137</v>
      </c>
      <c r="K549" s="154">
        <f t="shared" si="553"/>
        <v>113.3102172494067</v>
      </c>
      <c r="L549" s="473"/>
      <c r="M549" s="153">
        <f>IFERROR(RANK(K549, K547:K561),"")</f>
        <v>3</v>
      </c>
      <c r="N549" s="448"/>
      <c r="O549" s="448"/>
      <c r="P549" s="95">
        <v>17</v>
      </c>
      <c r="Q549" s="177">
        <v>1925.9999999999993</v>
      </c>
      <c r="R549" s="177">
        <f t="shared" si="556"/>
        <v>113.29411764705878</v>
      </c>
      <c r="S549" s="95">
        <f>IFERROR(RANK(R549, R547:R561),"")</f>
        <v>4</v>
      </c>
      <c r="T549" s="447"/>
      <c r="U549" s="95">
        <v>17</v>
      </c>
      <c r="V549" s="177">
        <v>1927.9245283018861</v>
      </c>
      <c r="W549" s="177">
        <f t="shared" si="557"/>
        <v>113.40732519422859</v>
      </c>
      <c r="X549" s="95">
        <f>IFERROR(RANK(W549, W547:W561),"")</f>
        <v>3</v>
      </c>
      <c r="Y549" s="447"/>
      <c r="Z549" s="95">
        <v>17</v>
      </c>
      <c r="AA549" s="177">
        <v>1928.9361702127662</v>
      </c>
      <c r="AB549" s="177">
        <f t="shared" si="558"/>
        <v>113.46683354192743</v>
      </c>
      <c r="AC549" s="95">
        <f>IFERROR(RANK(AB549, AB547:AB561),"")</f>
        <v>3</v>
      </c>
      <c r="AD549" s="447"/>
      <c r="AE549" s="95">
        <v>17</v>
      </c>
      <c r="AF549" s="177">
        <v>1916.2499999999995</v>
      </c>
      <c r="AG549" s="177">
        <f t="shared" si="559"/>
        <v>112.72058823529409</v>
      </c>
      <c r="AH549" s="95">
        <f>IFERROR(RANK(AG549, AG547:AG561),"")</f>
        <v>4</v>
      </c>
      <c r="AI549" s="447"/>
      <c r="AJ549" s="95">
        <v>17</v>
      </c>
      <c r="AK549" s="177">
        <v>1909.7560975609749</v>
      </c>
      <c r="AL549" s="177">
        <f t="shared" si="560"/>
        <v>112.338593974175</v>
      </c>
      <c r="AM549" s="95">
        <f>IFERROR(RANK(AL549, AL547:AL561),"")</f>
        <v>4</v>
      </c>
      <c r="AN549" s="447"/>
      <c r="AO549" s="95">
        <v>17</v>
      </c>
      <c r="AP549" s="177">
        <v>1939.1999999999991</v>
      </c>
      <c r="AQ549" s="177">
        <f t="shared" si="561"/>
        <v>114.07058823529407</v>
      </c>
      <c r="AR549" s="95">
        <f>IFERROR(RANK(AQ549, AQ547:AQ561),"")</f>
        <v>3</v>
      </c>
      <c r="AS549" s="447"/>
      <c r="AT549" s="95">
        <v>17</v>
      </c>
      <c r="AU549" s="177">
        <v>1935.8490566037731</v>
      </c>
      <c r="AV549" s="177">
        <f t="shared" si="562"/>
        <v>113.87347391786901</v>
      </c>
      <c r="AW549" s="95">
        <f>IFERROR(RANK(AV549, AV547:AV561),"")</f>
        <v>3</v>
      </c>
      <c r="AX549" s="447"/>
    </row>
    <row r="550" spans="2:50">
      <c r="B550" s="456"/>
      <c r="C550" s="95">
        <f t="shared" si="554"/>
        <v>4</v>
      </c>
      <c r="D550" s="95" t="s">
        <v>231</v>
      </c>
      <c r="E550" s="95">
        <v>17</v>
      </c>
      <c r="F550" s="95">
        <v>2000</v>
      </c>
      <c r="G550" s="177">
        <f t="shared" si="555"/>
        <v>117.64705882352941</v>
      </c>
      <c r="H550" s="475"/>
      <c r="I550" s="153">
        <f>IFERROR(AVERAGE(P550,U550,Z550,AE550,AJ550,AO550,AT550),"")</f>
        <v>17</v>
      </c>
      <c r="J550" s="153">
        <f>IFERROR(AVERAGE(Q550,V550,AA550,AF550,AK550,AP550,AU550),"")</f>
        <v>1920.5052023130377</v>
      </c>
      <c r="K550" s="154">
        <f>IFERROR(AVERAGE(R550,W550,AB550,AG550,AL550,AQ550,AV550),"")</f>
        <v>112.97089425370811</v>
      </c>
      <c r="L550" s="473"/>
      <c r="M550" s="153">
        <f>IFERROR(RANK(K550, K547:K561),"")</f>
        <v>4</v>
      </c>
      <c r="N550" s="448"/>
      <c r="O550" s="448"/>
      <c r="P550" s="95">
        <v>17</v>
      </c>
      <c r="Q550" s="177">
        <v>1931.3207547169807</v>
      </c>
      <c r="R550" s="177">
        <f t="shared" si="556"/>
        <v>113.60710321864592</v>
      </c>
      <c r="S550" s="95">
        <f>IFERROR(RANK(R550, R547:R561),"")</f>
        <v>3</v>
      </c>
      <c r="T550" s="447"/>
      <c r="U550" s="95">
        <v>17</v>
      </c>
      <c r="V550" s="177">
        <v>1909.6551724137921</v>
      </c>
      <c r="W550" s="177">
        <f t="shared" si="557"/>
        <v>112.3326572008113</v>
      </c>
      <c r="X550" s="95">
        <f>IFERROR(RANK(W550, W547:W561),"")</f>
        <v>4</v>
      </c>
      <c r="Y550" s="447"/>
      <c r="Z550" s="95">
        <v>17</v>
      </c>
      <c r="AA550" s="177">
        <v>1902.0000000000007</v>
      </c>
      <c r="AB550" s="177">
        <f t="shared" si="558"/>
        <v>111.88235294117651</v>
      </c>
      <c r="AC550" s="95">
        <f>IFERROR(RANK(AB550, AB547:AB561),"")</f>
        <v>4</v>
      </c>
      <c r="AD550" s="447"/>
      <c r="AE550" s="95">
        <v>17</v>
      </c>
      <c r="AF550" s="177">
        <v>1928.1081081081086</v>
      </c>
      <c r="AG550" s="177">
        <f t="shared" si="559"/>
        <v>113.41812400635933</v>
      </c>
      <c r="AH550" s="95">
        <f>IFERROR(RANK(AG550, AG547:AG561),"")</f>
        <v>3</v>
      </c>
      <c r="AI550" s="447"/>
      <c r="AJ550" s="95">
        <v>17</v>
      </c>
      <c r="AK550" s="177">
        <v>1917.3333333333333</v>
      </c>
      <c r="AL550" s="177">
        <f t="shared" si="560"/>
        <v>112.78431372549019</v>
      </c>
      <c r="AM550" s="95">
        <f>IFERROR(RANK(AL550, AL547:AL561),"")</f>
        <v>3</v>
      </c>
      <c r="AN550" s="447"/>
      <c r="AO550" s="95">
        <v>17</v>
      </c>
      <c r="AP550" s="177">
        <v>1923.333333333333</v>
      </c>
      <c r="AQ550" s="177">
        <f t="shared" si="561"/>
        <v>113.13725490196077</v>
      </c>
      <c r="AR550" s="95">
        <f>IFERROR(RANK(AQ550, AQ547:AQ561),"")</f>
        <v>4</v>
      </c>
      <c r="AS550" s="447"/>
      <c r="AT550" s="95">
        <v>17</v>
      </c>
      <c r="AU550" s="177">
        <v>1931.7857142857158</v>
      </c>
      <c r="AV550" s="177">
        <f t="shared" si="562"/>
        <v>113.63445378151269</v>
      </c>
      <c r="AW550" s="95">
        <f>IFERROR(RANK(AV550, AV547:AV561),"")</f>
        <v>4</v>
      </c>
      <c r="AX550" s="447"/>
    </row>
    <row r="551" spans="2:50">
      <c r="B551" s="456"/>
      <c r="C551" s="95">
        <f t="shared" si="554"/>
        <v>5</v>
      </c>
      <c r="D551" s="95" t="s">
        <v>232</v>
      </c>
      <c r="E551" s="95">
        <v>8</v>
      </c>
      <c r="F551" s="95">
        <v>1500</v>
      </c>
      <c r="G551" s="177">
        <f t="shared" si="555"/>
        <v>187.5</v>
      </c>
      <c r="H551" s="475"/>
      <c r="I551" s="153">
        <f t="shared" ref="I551:I561" si="563">IFERROR(AVERAGE(P551,U551,Z551,AE551,AJ551,AO551,AT551),"")</f>
        <v>8</v>
      </c>
      <c r="J551" s="153">
        <f t="shared" ref="J551:J561" si="564">IFERROR(AVERAGE(Q551,V551,AA551,AF551,AK551,AP551,AU551),"")</f>
        <v>1431.4421818265369</v>
      </c>
      <c r="K551" s="154">
        <f t="shared" ref="K551:K561" si="565">IFERROR(AVERAGE(R551,W551,AB551,AG551,AL551,AQ551,AV551),"")</f>
        <v>178.93027272831711</v>
      </c>
      <c r="L551" s="473"/>
      <c r="M551" s="153">
        <f>IFERROR(RANK(K551, K547:K561),"")</f>
        <v>1</v>
      </c>
      <c r="N551" s="448"/>
      <c r="O551" s="448"/>
      <c r="P551" s="95">
        <v>8</v>
      </c>
      <c r="Q551" s="177">
        <v>1432.2</v>
      </c>
      <c r="R551" s="177">
        <f t="shared" si="556"/>
        <v>179.02500000000001</v>
      </c>
      <c r="S551" s="95">
        <f>IFERROR(RANK(R551, R547:R561),"")</f>
        <v>1</v>
      </c>
      <c r="T551" s="447"/>
      <c r="U551" s="95">
        <v>8</v>
      </c>
      <c r="V551" s="177">
        <v>1429.3069306930695</v>
      </c>
      <c r="W551" s="177">
        <f t="shared" si="557"/>
        <v>178.66336633663369</v>
      </c>
      <c r="X551" s="95">
        <f>IFERROR(RANK(W551, W547:W561),"")</f>
        <v>1</v>
      </c>
      <c r="Y551" s="447"/>
      <c r="Z551" s="95">
        <v>8</v>
      </c>
      <c r="AA551" s="177">
        <v>1428.260869565217</v>
      </c>
      <c r="AB551" s="177">
        <f t="shared" si="558"/>
        <v>178.53260869565213</v>
      </c>
      <c r="AC551" s="95">
        <f>IFERROR(RANK(AB551, AB547:AB561),"")</f>
        <v>1</v>
      </c>
      <c r="AD551" s="447"/>
      <c r="AE551" s="95">
        <v>8</v>
      </c>
      <c r="AF551" s="177">
        <v>1431.5384615384614</v>
      </c>
      <c r="AG551" s="177">
        <f t="shared" si="559"/>
        <v>178.94230769230768</v>
      </c>
      <c r="AH551" s="95">
        <f>IFERROR(RANK(AG551, AG547:AG561),"")</f>
        <v>1</v>
      </c>
      <c r="AI551" s="447"/>
      <c r="AJ551" s="95">
        <v>8</v>
      </c>
      <c r="AK551" s="177">
        <v>1434.0659340659336</v>
      </c>
      <c r="AL551" s="177">
        <f t="shared" si="560"/>
        <v>179.2582417582417</v>
      </c>
      <c r="AM551" s="95">
        <f>IFERROR(RANK(AL551, AL547:AL561),"")</f>
        <v>1</v>
      </c>
      <c r="AN551" s="447"/>
      <c r="AO551" s="95">
        <v>8</v>
      </c>
      <c r="AP551" s="177">
        <v>1432.8</v>
      </c>
      <c r="AQ551" s="177">
        <f t="shared" si="561"/>
        <v>179.1</v>
      </c>
      <c r="AR551" s="95">
        <f>IFERROR(RANK(AQ551, AQ547:AQ561),"")</f>
        <v>1</v>
      </c>
      <c r="AS551" s="447"/>
      <c r="AT551" s="95">
        <v>8</v>
      </c>
      <c r="AU551" s="177">
        <v>1431.9230769230771</v>
      </c>
      <c r="AV551" s="177">
        <f t="shared" si="562"/>
        <v>178.99038461538464</v>
      </c>
      <c r="AW551" s="95">
        <f>IFERROR(RANK(AV551, AV547:AV561),"")</f>
        <v>1</v>
      </c>
      <c r="AX551" s="447"/>
    </row>
    <row r="552" spans="2:50">
      <c r="B552" s="456"/>
      <c r="C552" s="95">
        <f t="shared" si="554"/>
        <v>6</v>
      </c>
      <c r="D552" s="95" t="s">
        <v>234</v>
      </c>
      <c r="E552" s="95">
        <v>10</v>
      </c>
      <c r="F552" s="95">
        <v>1500</v>
      </c>
      <c r="G552" s="177">
        <f t="shared" si="555"/>
        <v>150</v>
      </c>
      <c r="H552" s="475"/>
      <c r="I552" s="153">
        <f t="shared" si="563"/>
        <v>10</v>
      </c>
      <c r="J552" s="153">
        <f t="shared" si="564"/>
        <v>1436.511920329312</v>
      </c>
      <c r="K552" s="154">
        <f t="shared" si="565"/>
        <v>143.65119203293122</v>
      </c>
      <c r="L552" s="473"/>
      <c r="M552" s="153">
        <f>IFERROR(RANK(K552, K547:K561),"")</f>
        <v>2</v>
      </c>
      <c r="N552" s="448"/>
      <c r="O552" s="448"/>
      <c r="P552" s="95">
        <v>10</v>
      </c>
      <c r="Q552" s="177">
        <v>1445.6756756756763</v>
      </c>
      <c r="R552" s="177">
        <f t="shared" si="556"/>
        <v>144.56756756756764</v>
      </c>
      <c r="S552" s="95">
        <f>IFERROR(RANK(R552, R547:R561),"")</f>
        <v>2</v>
      </c>
      <c r="T552" s="447"/>
      <c r="U552" s="95">
        <v>10</v>
      </c>
      <c r="V552" s="177">
        <v>1436.8000000000006</v>
      </c>
      <c r="W552" s="177">
        <f t="shared" si="557"/>
        <v>143.68000000000006</v>
      </c>
      <c r="X552" s="95">
        <f>IFERROR(RANK(W552, W547:W561),"")</f>
        <v>2</v>
      </c>
      <c r="Y552" s="447"/>
      <c r="Z552" s="95">
        <v>10</v>
      </c>
      <c r="AA552" s="177">
        <v>1431.304347826087</v>
      </c>
      <c r="AB552" s="177">
        <f t="shared" si="558"/>
        <v>143.13043478260869</v>
      </c>
      <c r="AC552" s="95">
        <f>IFERROR(RANK(AB552, AB547:AB561),"")</f>
        <v>2</v>
      </c>
      <c r="AD552" s="447"/>
      <c r="AE552" s="95">
        <v>10</v>
      </c>
      <c r="AF552" s="177">
        <v>1436.5384615384623</v>
      </c>
      <c r="AG552" s="177">
        <f t="shared" si="559"/>
        <v>143.65384615384625</v>
      </c>
      <c r="AH552" s="95">
        <f>IFERROR(RANK(AG552, AG547:AG561),"")</f>
        <v>2</v>
      </c>
      <c r="AI552" s="447"/>
      <c r="AJ552" s="95">
        <v>10</v>
      </c>
      <c r="AK552" s="177">
        <v>1428.0000000000005</v>
      </c>
      <c r="AL552" s="177">
        <f t="shared" si="560"/>
        <v>142.80000000000004</v>
      </c>
      <c r="AM552" s="95">
        <f>IFERROR(RANK(AL552, AL547:AL561),"")</f>
        <v>2</v>
      </c>
      <c r="AN552" s="447"/>
      <c r="AO552" s="95">
        <v>10</v>
      </c>
      <c r="AP552" s="177">
        <v>1451.1111111111118</v>
      </c>
      <c r="AQ552" s="177">
        <f t="shared" si="561"/>
        <v>145.11111111111117</v>
      </c>
      <c r="AR552" s="95">
        <f>IFERROR(RANK(AQ552, AQ547:AQ561),"")</f>
        <v>2</v>
      </c>
      <c r="AS552" s="447"/>
      <c r="AT552" s="95">
        <v>10</v>
      </c>
      <c r="AU552" s="177">
        <v>1426.1538461538457</v>
      </c>
      <c r="AV552" s="177">
        <f t="shared" si="562"/>
        <v>142.61538461538458</v>
      </c>
      <c r="AW552" s="95">
        <f>IFERROR(RANK(AV552, AV547:AV561),"")</f>
        <v>2</v>
      </c>
      <c r="AX552" s="447"/>
    </row>
    <row r="553" spans="2:50">
      <c r="B553" s="456"/>
      <c r="C553" s="95">
        <f t="shared" si="554"/>
        <v>7</v>
      </c>
      <c r="D553" s="95"/>
      <c r="E553" s="95"/>
      <c r="F553" s="95"/>
      <c r="G553" s="177" t="str">
        <f t="shared" si="555"/>
        <v/>
      </c>
      <c r="H553" s="475"/>
      <c r="I553" s="153" t="str">
        <f t="shared" si="563"/>
        <v/>
      </c>
      <c r="J553" s="153" t="str">
        <f t="shared" si="564"/>
        <v/>
      </c>
      <c r="K553" s="154" t="str">
        <f t="shared" si="565"/>
        <v/>
      </c>
      <c r="L553" s="473"/>
      <c r="M553" s="153" t="str">
        <f>IFERROR(RANK(K553, K547:K561),"")</f>
        <v/>
      </c>
      <c r="N553" s="448"/>
      <c r="O553" s="448"/>
      <c r="P553" s="95"/>
      <c r="Q553" s="177"/>
      <c r="R553" s="177" t="str">
        <f t="shared" si="556"/>
        <v/>
      </c>
      <c r="S553" s="95" t="str">
        <f>IFERROR(RANK(R553, R547:R561),"")</f>
        <v/>
      </c>
      <c r="T553" s="447"/>
      <c r="U553" s="95"/>
      <c r="V553" s="177"/>
      <c r="W553" s="177" t="str">
        <f t="shared" si="557"/>
        <v/>
      </c>
      <c r="X553" s="95" t="str">
        <f>IFERROR(RANK(W553, W547:W561),"")</f>
        <v/>
      </c>
      <c r="Y553" s="447"/>
      <c r="Z553" s="95"/>
      <c r="AA553" s="177"/>
      <c r="AB553" s="177" t="str">
        <f t="shared" si="558"/>
        <v/>
      </c>
      <c r="AC553" s="95" t="str">
        <f>IFERROR(RANK(AB553, AB547:AB561),"")</f>
        <v/>
      </c>
      <c r="AD553" s="447"/>
      <c r="AE553" s="95"/>
      <c r="AF553" s="177"/>
      <c r="AG553" s="177" t="str">
        <f t="shared" si="559"/>
        <v/>
      </c>
      <c r="AH553" s="95" t="str">
        <f>IFERROR(RANK(AG553, AG547:AG561),"")</f>
        <v/>
      </c>
      <c r="AI553" s="447"/>
      <c r="AJ553" s="95"/>
      <c r="AK553" s="177"/>
      <c r="AL553" s="177" t="str">
        <f t="shared" si="560"/>
        <v/>
      </c>
      <c r="AM553" s="95" t="str">
        <f>IFERROR(RANK(AL553, AL547:AL561),"")</f>
        <v/>
      </c>
      <c r="AN553" s="447"/>
      <c r="AO553" s="95"/>
      <c r="AP553" s="177"/>
      <c r="AQ553" s="177" t="str">
        <f t="shared" si="561"/>
        <v/>
      </c>
      <c r="AR553" s="95" t="str">
        <f>IFERROR(RANK(AQ553, AQ547:AQ561),"")</f>
        <v/>
      </c>
      <c r="AS553" s="447"/>
      <c r="AT553" s="95"/>
      <c r="AU553" s="177"/>
      <c r="AV553" s="177" t="str">
        <f t="shared" si="562"/>
        <v/>
      </c>
      <c r="AW553" s="95" t="str">
        <f>IFERROR(RANK(AV553, AV547:AV561),"")</f>
        <v/>
      </c>
      <c r="AX553" s="447"/>
    </row>
    <row r="554" spans="2:50">
      <c r="B554" s="456"/>
      <c r="C554" s="95">
        <f t="shared" si="554"/>
        <v>8</v>
      </c>
      <c r="D554" s="95"/>
      <c r="E554" s="95"/>
      <c r="F554" s="95"/>
      <c r="G554" s="177" t="str">
        <f t="shared" si="555"/>
        <v/>
      </c>
      <c r="H554" s="475"/>
      <c r="I554" s="153" t="str">
        <f t="shared" si="563"/>
        <v/>
      </c>
      <c r="J554" s="153" t="str">
        <f t="shared" si="564"/>
        <v/>
      </c>
      <c r="K554" s="154" t="str">
        <f t="shared" si="565"/>
        <v/>
      </c>
      <c r="L554" s="473"/>
      <c r="M554" s="153" t="str">
        <f>IFERROR(RANK(K554, K547:K561),"")</f>
        <v/>
      </c>
      <c r="N554" s="448"/>
      <c r="O554" s="448"/>
      <c r="P554" s="95"/>
      <c r="Q554" s="177"/>
      <c r="R554" s="177" t="str">
        <f t="shared" si="556"/>
        <v/>
      </c>
      <c r="S554" s="95" t="str">
        <f>IFERROR(RANK(R554, R547:R561),"")</f>
        <v/>
      </c>
      <c r="T554" s="447"/>
      <c r="U554" s="95"/>
      <c r="V554" s="177"/>
      <c r="W554" s="177" t="str">
        <f t="shared" si="557"/>
        <v/>
      </c>
      <c r="X554" s="95" t="str">
        <f>IFERROR(RANK(W554, W547:W561),"")</f>
        <v/>
      </c>
      <c r="Y554" s="447"/>
      <c r="Z554" s="95"/>
      <c r="AA554" s="177"/>
      <c r="AB554" s="177" t="str">
        <f t="shared" si="558"/>
        <v/>
      </c>
      <c r="AC554" s="95" t="str">
        <f>IFERROR(RANK(AB554, AB547:AB561),"")</f>
        <v/>
      </c>
      <c r="AD554" s="447"/>
      <c r="AE554" s="95"/>
      <c r="AF554" s="177"/>
      <c r="AG554" s="177" t="str">
        <f t="shared" si="559"/>
        <v/>
      </c>
      <c r="AH554" s="95" t="str">
        <f>IFERROR(RANK(AG554, AG547:AG561),"")</f>
        <v/>
      </c>
      <c r="AI554" s="447"/>
      <c r="AJ554" s="95"/>
      <c r="AK554" s="177"/>
      <c r="AL554" s="177" t="str">
        <f t="shared" si="560"/>
        <v/>
      </c>
      <c r="AM554" s="95" t="str">
        <f>IFERROR(RANK(AL554, AL547:AL561),"")</f>
        <v/>
      </c>
      <c r="AN554" s="447"/>
      <c r="AO554" s="95"/>
      <c r="AP554" s="177"/>
      <c r="AQ554" s="177" t="str">
        <f t="shared" si="561"/>
        <v/>
      </c>
      <c r="AR554" s="95" t="str">
        <f>IFERROR(RANK(AQ554, AQ547:AQ561),"")</f>
        <v/>
      </c>
      <c r="AS554" s="447"/>
      <c r="AT554" s="95"/>
      <c r="AU554" s="177"/>
      <c r="AV554" s="177" t="str">
        <f t="shared" si="562"/>
        <v/>
      </c>
      <c r="AW554" s="95" t="str">
        <f>IFERROR(RANK(AV554, AV547:AV561),"")</f>
        <v/>
      </c>
      <c r="AX554" s="447"/>
    </row>
    <row r="555" spans="2:50">
      <c r="B555" s="456"/>
      <c r="C555" s="95">
        <f t="shared" si="554"/>
        <v>9</v>
      </c>
      <c r="D555" s="95"/>
      <c r="E555" s="95"/>
      <c r="F555" s="95"/>
      <c r="G555" s="177" t="str">
        <f t="shared" si="555"/>
        <v/>
      </c>
      <c r="H555" s="475"/>
      <c r="I555" s="153" t="str">
        <f t="shared" si="563"/>
        <v/>
      </c>
      <c r="J555" s="153" t="str">
        <f t="shared" si="564"/>
        <v/>
      </c>
      <c r="K555" s="154" t="str">
        <f t="shared" si="565"/>
        <v/>
      </c>
      <c r="L555" s="473"/>
      <c r="M555" s="153" t="str">
        <f>IFERROR(RANK(K555, K547:K561),"")</f>
        <v/>
      </c>
      <c r="N555" s="448"/>
      <c r="O555" s="448"/>
      <c r="P555" s="95"/>
      <c r="Q555" s="177"/>
      <c r="R555" s="177" t="str">
        <f t="shared" si="556"/>
        <v/>
      </c>
      <c r="S555" s="95" t="str">
        <f>IFERROR(RANK(R555, R547:R561),"")</f>
        <v/>
      </c>
      <c r="T555" s="447"/>
      <c r="U555" s="95"/>
      <c r="V555" s="177"/>
      <c r="W555" s="177" t="str">
        <f t="shared" si="557"/>
        <v/>
      </c>
      <c r="X555" s="95" t="str">
        <f>IFERROR(RANK(W555, W547:W561),"")</f>
        <v/>
      </c>
      <c r="Y555" s="447"/>
      <c r="Z555" s="95"/>
      <c r="AA555" s="177"/>
      <c r="AB555" s="177" t="str">
        <f t="shared" si="558"/>
        <v/>
      </c>
      <c r="AC555" s="95" t="str">
        <f>IFERROR(RANK(AB555, AB547:AB561),"")</f>
        <v/>
      </c>
      <c r="AD555" s="447"/>
      <c r="AE555" s="95"/>
      <c r="AF555" s="177"/>
      <c r="AG555" s="177" t="str">
        <f t="shared" si="559"/>
        <v/>
      </c>
      <c r="AH555" s="95" t="str">
        <f>IFERROR(RANK(AG555, AG547:AG561),"")</f>
        <v/>
      </c>
      <c r="AI555" s="447"/>
      <c r="AJ555" s="95"/>
      <c r="AK555" s="177"/>
      <c r="AL555" s="177" t="str">
        <f t="shared" si="560"/>
        <v/>
      </c>
      <c r="AM555" s="95" t="str">
        <f>IFERROR(RANK(AL555, AL547:AL561),"")</f>
        <v/>
      </c>
      <c r="AN555" s="447"/>
      <c r="AO555" s="95"/>
      <c r="AP555" s="177"/>
      <c r="AQ555" s="177" t="str">
        <f t="shared" si="561"/>
        <v/>
      </c>
      <c r="AR555" s="95" t="str">
        <f>IFERROR(RANK(AQ555, AQ547:AQ561),"")</f>
        <v/>
      </c>
      <c r="AS555" s="447"/>
      <c r="AT555" s="95"/>
      <c r="AU555" s="177"/>
      <c r="AV555" s="177" t="str">
        <f t="shared" si="562"/>
        <v/>
      </c>
      <c r="AW555" s="95" t="str">
        <f>IFERROR(RANK(AV555, AV547:AV561),"")</f>
        <v/>
      </c>
      <c r="AX555" s="447"/>
    </row>
    <row r="556" spans="2:50">
      <c r="B556" s="456"/>
      <c r="C556" s="95">
        <f t="shared" si="554"/>
        <v>10</v>
      </c>
      <c r="D556" s="95"/>
      <c r="E556" s="95"/>
      <c r="F556" s="95"/>
      <c r="G556" s="177" t="str">
        <f t="shared" si="555"/>
        <v/>
      </c>
      <c r="H556" s="475"/>
      <c r="I556" s="153" t="str">
        <f t="shared" si="563"/>
        <v/>
      </c>
      <c r="J556" s="153" t="str">
        <f t="shared" si="564"/>
        <v/>
      </c>
      <c r="K556" s="154" t="str">
        <f t="shared" si="565"/>
        <v/>
      </c>
      <c r="L556" s="473"/>
      <c r="M556" s="153" t="str">
        <f>IFERROR(RANK(K556, K547:K561),"")</f>
        <v/>
      </c>
      <c r="N556" s="448"/>
      <c r="O556" s="448"/>
      <c r="P556" s="95"/>
      <c r="Q556" s="177"/>
      <c r="R556" s="177" t="str">
        <f t="shared" si="556"/>
        <v/>
      </c>
      <c r="S556" s="95" t="str">
        <f>IFERROR(RANK(R556, R547:R561),"")</f>
        <v/>
      </c>
      <c r="T556" s="447"/>
      <c r="U556" s="95"/>
      <c r="V556" s="177"/>
      <c r="W556" s="177" t="str">
        <f t="shared" si="557"/>
        <v/>
      </c>
      <c r="X556" s="95" t="str">
        <f>IFERROR(RANK(W556, W547:W561),"")</f>
        <v/>
      </c>
      <c r="Y556" s="447"/>
      <c r="Z556" s="95"/>
      <c r="AA556" s="177"/>
      <c r="AB556" s="177" t="str">
        <f t="shared" si="558"/>
        <v/>
      </c>
      <c r="AC556" s="95" t="str">
        <f>IFERROR(RANK(AB556, AB547:AB561),"")</f>
        <v/>
      </c>
      <c r="AD556" s="447"/>
      <c r="AE556" s="95"/>
      <c r="AF556" s="177"/>
      <c r="AG556" s="177" t="str">
        <f t="shared" si="559"/>
        <v/>
      </c>
      <c r="AH556" s="95" t="str">
        <f>IFERROR(RANK(AG556, AG547:AG561),"")</f>
        <v/>
      </c>
      <c r="AI556" s="447"/>
      <c r="AJ556" s="95"/>
      <c r="AK556" s="177"/>
      <c r="AL556" s="177" t="str">
        <f t="shared" si="560"/>
        <v/>
      </c>
      <c r="AM556" s="95" t="str">
        <f>IFERROR(RANK(AL556, AL547:AL561),"")</f>
        <v/>
      </c>
      <c r="AN556" s="447"/>
      <c r="AO556" s="95"/>
      <c r="AP556" s="177"/>
      <c r="AQ556" s="177" t="str">
        <f t="shared" si="561"/>
        <v/>
      </c>
      <c r="AR556" s="95" t="str">
        <f>IFERROR(RANK(AQ556, AQ547:AQ561),"")</f>
        <v/>
      </c>
      <c r="AS556" s="447"/>
      <c r="AT556" s="95"/>
      <c r="AU556" s="177"/>
      <c r="AV556" s="177" t="str">
        <f t="shared" si="562"/>
        <v/>
      </c>
      <c r="AW556" s="95" t="str">
        <f>IFERROR(RANK(AV556, AV547:AV561),"")</f>
        <v/>
      </c>
      <c r="AX556" s="447"/>
    </row>
    <row r="557" spans="2:50">
      <c r="B557" s="456"/>
      <c r="C557" s="95">
        <f t="shared" si="554"/>
        <v>11</v>
      </c>
      <c r="D557" s="95"/>
      <c r="E557" s="95"/>
      <c r="F557" s="95"/>
      <c r="G557" s="177" t="str">
        <f t="shared" si="555"/>
        <v/>
      </c>
      <c r="H557" s="475"/>
      <c r="I557" s="153" t="str">
        <f t="shared" si="563"/>
        <v/>
      </c>
      <c r="J557" s="153" t="str">
        <f t="shared" si="564"/>
        <v/>
      </c>
      <c r="K557" s="154" t="str">
        <f t="shared" si="565"/>
        <v/>
      </c>
      <c r="L557" s="473"/>
      <c r="M557" s="153" t="str">
        <f>IFERROR(RANK(K557, K547:K561),"")</f>
        <v/>
      </c>
      <c r="N557" s="448"/>
      <c r="O557" s="448"/>
      <c r="P557" s="95"/>
      <c r="Q557" s="177"/>
      <c r="R557" s="177" t="str">
        <f t="shared" si="556"/>
        <v/>
      </c>
      <c r="S557" s="95" t="str">
        <f>IFERROR(RANK(R557, R547:R561),"")</f>
        <v/>
      </c>
      <c r="T557" s="447"/>
      <c r="U557" s="95"/>
      <c r="V557" s="177"/>
      <c r="W557" s="177" t="str">
        <f t="shared" si="557"/>
        <v/>
      </c>
      <c r="X557" s="95" t="str">
        <f>IFERROR(RANK(W557, W547:W561),"")</f>
        <v/>
      </c>
      <c r="Y557" s="447"/>
      <c r="Z557" s="95"/>
      <c r="AA557" s="177"/>
      <c r="AB557" s="177" t="str">
        <f t="shared" si="558"/>
        <v/>
      </c>
      <c r="AC557" s="95" t="str">
        <f>IFERROR(RANK(AB557, AB547:AB561),"")</f>
        <v/>
      </c>
      <c r="AD557" s="447"/>
      <c r="AE557" s="95"/>
      <c r="AF557" s="177"/>
      <c r="AG557" s="177" t="str">
        <f t="shared" si="559"/>
        <v/>
      </c>
      <c r="AH557" s="95" t="str">
        <f>IFERROR(RANK(AG557, AG547:AG561),"")</f>
        <v/>
      </c>
      <c r="AI557" s="447"/>
      <c r="AJ557" s="95"/>
      <c r="AK557" s="177"/>
      <c r="AL557" s="177" t="str">
        <f t="shared" si="560"/>
        <v/>
      </c>
      <c r="AM557" s="95" t="str">
        <f>IFERROR(RANK(AL557, AL547:AL561),"")</f>
        <v/>
      </c>
      <c r="AN557" s="447"/>
      <c r="AO557" s="95"/>
      <c r="AP557" s="177"/>
      <c r="AQ557" s="177" t="str">
        <f t="shared" si="561"/>
        <v/>
      </c>
      <c r="AR557" s="95" t="str">
        <f>IFERROR(RANK(AQ557, AQ547:AQ561),"")</f>
        <v/>
      </c>
      <c r="AS557" s="447"/>
      <c r="AT557" s="95"/>
      <c r="AU557" s="177"/>
      <c r="AV557" s="177" t="str">
        <f t="shared" si="562"/>
        <v/>
      </c>
      <c r="AW557" s="95" t="str">
        <f>IFERROR(RANK(AV557, AV547:AV561),"")</f>
        <v/>
      </c>
      <c r="AX557" s="447"/>
    </row>
    <row r="558" spans="2:50">
      <c r="B558" s="456"/>
      <c r="C558" s="95">
        <f t="shared" si="554"/>
        <v>12</v>
      </c>
      <c r="D558" s="95"/>
      <c r="E558" s="95"/>
      <c r="F558" s="95"/>
      <c r="G558" s="177" t="str">
        <f t="shared" si="555"/>
        <v/>
      </c>
      <c r="H558" s="475"/>
      <c r="I558" s="153" t="str">
        <f t="shared" si="563"/>
        <v/>
      </c>
      <c r="J558" s="153" t="str">
        <f t="shared" si="564"/>
        <v/>
      </c>
      <c r="K558" s="154" t="str">
        <f t="shared" si="565"/>
        <v/>
      </c>
      <c r="L558" s="473"/>
      <c r="M558" s="153" t="str">
        <f>IFERROR(RANK(K558, K547:K561),"")</f>
        <v/>
      </c>
      <c r="N558" s="448"/>
      <c r="O558" s="448"/>
      <c r="P558" s="95"/>
      <c r="Q558" s="177"/>
      <c r="R558" s="177" t="str">
        <f t="shared" si="556"/>
        <v/>
      </c>
      <c r="S558" s="95" t="str">
        <f>IFERROR(RANK(R558, R547:R561),"")</f>
        <v/>
      </c>
      <c r="T558" s="447"/>
      <c r="U558" s="95"/>
      <c r="V558" s="177"/>
      <c r="W558" s="177" t="str">
        <f t="shared" si="557"/>
        <v/>
      </c>
      <c r="X558" s="95" t="str">
        <f>IFERROR(RANK(W558, W547:W561),"")</f>
        <v/>
      </c>
      <c r="Y558" s="447"/>
      <c r="Z558" s="95"/>
      <c r="AA558" s="177"/>
      <c r="AB558" s="177" t="str">
        <f t="shared" si="558"/>
        <v/>
      </c>
      <c r="AC558" s="95" t="str">
        <f>IFERROR(RANK(AB558, AB547:AB561),"")</f>
        <v/>
      </c>
      <c r="AD558" s="447"/>
      <c r="AE558" s="95"/>
      <c r="AF558" s="177"/>
      <c r="AG558" s="177" t="str">
        <f t="shared" si="559"/>
        <v/>
      </c>
      <c r="AH558" s="95" t="str">
        <f>IFERROR(RANK(AG558, AG547:AG561),"")</f>
        <v/>
      </c>
      <c r="AI558" s="447"/>
      <c r="AJ558" s="95"/>
      <c r="AK558" s="177"/>
      <c r="AL558" s="177" t="str">
        <f t="shared" si="560"/>
        <v/>
      </c>
      <c r="AM558" s="95" t="str">
        <f>IFERROR(RANK(AL558, AL547:AL561),"")</f>
        <v/>
      </c>
      <c r="AN558" s="447"/>
      <c r="AO558" s="95"/>
      <c r="AP558" s="177"/>
      <c r="AQ558" s="177" t="str">
        <f t="shared" si="561"/>
        <v/>
      </c>
      <c r="AR558" s="95" t="str">
        <f>IFERROR(RANK(AQ558, AQ547:AQ561),"")</f>
        <v/>
      </c>
      <c r="AS558" s="447"/>
      <c r="AT558" s="95"/>
      <c r="AU558" s="177"/>
      <c r="AV558" s="177" t="str">
        <f t="shared" si="562"/>
        <v/>
      </c>
      <c r="AW558" s="95" t="str">
        <f>IFERROR(RANK(AV558, AV547:AV561),"")</f>
        <v/>
      </c>
      <c r="AX558" s="447"/>
    </row>
    <row r="559" spans="2:50">
      <c r="B559" s="456"/>
      <c r="C559" s="95">
        <f t="shared" si="554"/>
        <v>13</v>
      </c>
      <c r="D559" s="95"/>
      <c r="E559" s="95"/>
      <c r="F559" s="95"/>
      <c r="G559" s="177" t="str">
        <f t="shared" si="555"/>
        <v/>
      </c>
      <c r="H559" s="475"/>
      <c r="I559" s="153" t="str">
        <f t="shared" si="563"/>
        <v/>
      </c>
      <c r="J559" s="153" t="str">
        <f t="shared" si="564"/>
        <v/>
      </c>
      <c r="K559" s="154" t="str">
        <f t="shared" si="565"/>
        <v/>
      </c>
      <c r="L559" s="473"/>
      <c r="M559" s="153" t="str">
        <f>IFERROR(RANK(K559, K547:K561),"")</f>
        <v/>
      </c>
      <c r="N559" s="448"/>
      <c r="O559" s="448"/>
      <c r="P559" s="95"/>
      <c r="Q559" s="177"/>
      <c r="R559" s="177" t="str">
        <f t="shared" si="556"/>
        <v/>
      </c>
      <c r="S559" s="95" t="str">
        <f>IFERROR(RANK(R559, R547:R561),"")</f>
        <v/>
      </c>
      <c r="T559" s="447"/>
      <c r="U559" s="95"/>
      <c r="V559" s="177"/>
      <c r="W559" s="177" t="str">
        <f t="shared" si="557"/>
        <v/>
      </c>
      <c r="X559" s="95" t="str">
        <f>IFERROR(RANK(W559, W547:W561),"")</f>
        <v/>
      </c>
      <c r="Y559" s="447"/>
      <c r="Z559" s="95"/>
      <c r="AA559" s="177"/>
      <c r="AB559" s="177" t="str">
        <f t="shared" si="558"/>
        <v/>
      </c>
      <c r="AC559" s="95" t="str">
        <f>IFERROR(RANK(AB559, AB547:AB561),"")</f>
        <v/>
      </c>
      <c r="AD559" s="447"/>
      <c r="AE559" s="95"/>
      <c r="AF559" s="177"/>
      <c r="AG559" s="177" t="str">
        <f t="shared" si="559"/>
        <v/>
      </c>
      <c r="AH559" s="95" t="str">
        <f>IFERROR(RANK(AG559, AG547:AG561),"")</f>
        <v/>
      </c>
      <c r="AI559" s="447"/>
      <c r="AJ559" s="95"/>
      <c r="AK559" s="177"/>
      <c r="AL559" s="177" t="str">
        <f t="shared" si="560"/>
        <v/>
      </c>
      <c r="AM559" s="95" t="str">
        <f>IFERROR(RANK(AL559, AL547:AL561),"")</f>
        <v/>
      </c>
      <c r="AN559" s="447"/>
      <c r="AO559" s="95"/>
      <c r="AP559" s="177"/>
      <c r="AQ559" s="177" t="str">
        <f t="shared" si="561"/>
        <v/>
      </c>
      <c r="AR559" s="95" t="str">
        <f>IFERROR(RANK(AQ559, AQ547:AQ561),"")</f>
        <v/>
      </c>
      <c r="AS559" s="447"/>
      <c r="AT559" s="95"/>
      <c r="AU559" s="177"/>
      <c r="AV559" s="177" t="str">
        <f t="shared" si="562"/>
        <v/>
      </c>
      <c r="AW559" s="95" t="str">
        <f>IFERROR(RANK(AV559, AV547:AV561),"")</f>
        <v/>
      </c>
      <c r="AX559" s="447"/>
    </row>
    <row r="560" spans="2:50">
      <c r="B560" s="456"/>
      <c r="C560" s="95">
        <f t="shared" si="554"/>
        <v>14</v>
      </c>
      <c r="D560" s="95"/>
      <c r="E560" s="95"/>
      <c r="F560" s="95"/>
      <c r="G560" s="177" t="str">
        <f t="shared" si="555"/>
        <v/>
      </c>
      <c r="H560" s="475"/>
      <c r="I560" s="153" t="str">
        <f t="shared" si="563"/>
        <v/>
      </c>
      <c r="J560" s="153" t="str">
        <f t="shared" si="564"/>
        <v/>
      </c>
      <c r="K560" s="154" t="str">
        <f t="shared" si="565"/>
        <v/>
      </c>
      <c r="L560" s="473"/>
      <c r="M560" s="153" t="str">
        <f>IFERROR(RANK(K560, K547:K561),"")</f>
        <v/>
      </c>
      <c r="N560" s="448"/>
      <c r="O560" s="448"/>
      <c r="P560" s="95"/>
      <c r="Q560" s="177"/>
      <c r="R560" s="177" t="str">
        <f t="shared" si="556"/>
        <v/>
      </c>
      <c r="S560" s="95" t="str">
        <f>IFERROR(RANK(R560, R547:R561),"")</f>
        <v/>
      </c>
      <c r="T560" s="447"/>
      <c r="U560" s="95"/>
      <c r="V560" s="177"/>
      <c r="W560" s="177" t="str">
        <f t="shared" si="557"/>
        <v/>
      </c>
      <c r="X560" s="95" t="str">
        <f>IFERROR(RANK(W560, W547:W561),"")</f>
        <v/>
      </c>
      <c r="Y560" s="447"/>
      <c r="Z560" s="95"/>
      <c r="AA560" s="177"/>
      <c r="AB560" s="177" t="str">
        <f t="shared" si="558"/>
        <v/>
      </c>
      <c r="AC560" s="95" t="str">
        <f>IFERROR(RANK(AB560, AB547:AB561),"")</f>
        <v/>
      </c>
      <c r="AD560" s="447"/>
      <c r="AE560" s="95"/>
      <c r="AF560" s="177"/>
      <c r="AG560" s="177" t="str">
        <f t="shared" si="559"/>
        <v/>
      </c>
      <c r="AH560" s="95" t="str">
        <f>IFERROR(RANK(AG560, AG547:AG561),"")</f>
        <v/>
      </c>
      <c r="AI560" s="447"/>
      <c r="AJ560" s="95"/>
      <c r="AK560" s="177"/>
      <c r="AL560" s="177" t="str">
        <f t="shared" si="560"/>
        <v/>
      </c>
      <c r="AM560" s="95" t="str">
        <f>IFERROR(RANK(AL560, AL547:AL561),"")</f>
        <v/>
      </c>
      <c r="AN560" s="447"/>
      <c r="AO560" s="95"/>
      <c r="AP560" s="177"/>
      <c r="AQ560" s="177" t="str">
        <f t="shared" si="561"/>
        <v/>
      </c>
      <c r="AR560" s="95" t="str">
        <f>IFERROR(RANK(AQ560, AQ547:AQ561),"")</f>
        <v/>
      </c>
      <c r="AS560" s="447"/>
      <c r="AT560" s="95"/>
      <c r="AU560" s="177"/>
      <c r="AV560" s="177" t="str">
        <f t="shared" si="562"/>
        <v/>
      </c>
      <c r="AW560" s="95" t="str">
        <f>IFERROR(RANK(AV560, AV547:AV561),"")</f>
        <v/>
      </c>
      <c r="AX560" s="447"/>
    </row>
    <row r="561" spans="2:50">
      <c r="B561" s="456"/>
      <c r="C561" s="95">
        <f t="shared" si="554"/>
        <v>15</v>
      </c>
      <c r="D561" s="95"/>
      <c r="E561" s="95"/>
      <c r="F561" s="95"/>
      <c r="G561" s="177" t="str">
        <f t="shared" si="555"/>
        <v/>
      </c>
      <c r="H561" s="476"/>
      <c r="I561" s="153" t="str">
        <f t="shared" si="563"/>
        <v/>
      </c>
      <c r="J561" s="153" t="str">
        <f t="shared" si="564"/>
        <v/>
      </c>
      <c r="K561" s="154" t="str">
        <f t="shared" si="565"/>
        <v/>
      </c>
      <c r="L561" s="473"/>
      <c r="M561" s="153" t="str">
        <f>IFERROR(RANK(K561, K547:K561),"")</f>
        <v/>
      </c>
      <c r="N561" s="448"/>
      <c r="O561" s="448"/>
      <c r="P561" s="95"/>
      <c r="Q561" s="177"/>
      <c r="R561" s="177" t="str">
        <f t="shared" si="556"/>
        <v/>
      </c>
      <c r="S561" s="95" t="str">
        <f>IFERROR(RANK(R561, R547:R561),"")</f>
        <v/>
      </c>
      <c r="T561" s="447"/>
      <c r="U561" s="95"/>
      <c r="V561" s="177"/>
      <c r="W561" s="177" t="str">
        <f t="shared" si="557"/>
        <v/>
      </c>
      <c r="X561" s="95" t="str">
        <f>IFERROR(RANK(W561, W547:W561),"")</f>
        <v/>
      </c>
      <c r="Y561" s="447"/>
      <c r="Z561" s="95"/>
      <c r="AA561" s="177"/>
      <c r="AB561" s="177" t="str">
        <f t="shared" si="558"/>
        <v/>
      </c>
      <c r="AC561" s="95" t="str">
        <f>IFERROR(RANK(AB561, AB547:AB561),"")</f>
        <v/>
      </c>
      <c r="AD561" s="447"/>
      <c r="AE561" s="95"/>
      <c r="AF561" s="177"/>
      <c r="AG561" s="177" t="str">
        <f t="shared" si="559"/>
        <v/>
      </c>
      <c r="AH561" s="95" t="str">
        <f>IFERROR(RANK(AG561, AG547:AG561),"")</f>
        <v/>
      </c>
      <c r="AI561" s="447"/>
      <c r="AJ561" s="95"/>
      <c r="AK561" s="177"/>
      <c r="AL561" s="177" t="str">
        <f t="shared" si="560"/>
        <v/>
      </c>
      <c r="AM561" s="95" t="str">
        <f>IFERROR(RANK(AL561, AL547:AL561),"")</f>
        <v/>
      </c>
      <c r="AN561" s="447"/>
      <c r="AO561" s="95"/>
      <c r="AP561" s="177"/>
      <c r="AQ561" s="177" t="str">
        <f t="shared" si="561"/>
        <v/>
      </c>
      <c r="AR561" s="95" t="str">
        <f>IFERROR(RANK(AQ561, AQ547:AQ561),"")</f>
        <v/>
      </c>
      <c r="AS561" s="447"/>
      <c r="AT561" s="95"/>
      <c r="AU561" s="177"/>
      <c r="AV561" s="177" t="str">
        <f t="shared" si="562"/>
        <v/>
      </c>
      <c r="AW561" s="95" t="str">
        <f>IFERROR(RANK(AV561, AV547:AV561),"")</f>
        <v/>
      </c>
      <c r="AX561" s="447"/>
    </row>
    <row r="562" spans="2:50" ht="15.6">
      <c r="B562" s="460" t="s">
        <v>115</v>
      </c>
      <c r="C562" s="461"/>
      <c r="D562" s="461"/>
      <c r="E562" s="461"/>
      <c r="F562" s="461"/>
      <c r="G562" s="461"/>
      <c r="H562" s="461"/>
      <c r="I562" s="150"/>
      <c r="J562" s="150"/>
      <c r="K562" s="150"/>
      <c r="L562" s="150"/>
      <c r="M562" s="150"/>
      <c r="N562" s="448" t="s">
        <v>116</v>
      </c>
      <c r="O562" s="463" t="s">
        <v>63</v>
      </c>
      <c r="P562" s="465">
        <f>AT542+1</f>
        <v>46063</v>
      </c>
      <c r="Q562" s="456"/>
      <c r="R562" s="456"/>
      <c r="S562" s="456"/>
      <c r="T562" s="456"/>
      <c r="U562" s="465">
        <f>P562+1</f>
        <v>46064</v>
      </c>
      <c r="V562" s="456"/>
      <c r="W562" s="456"/>
      <c r="X562" s="456"/>
      <c r="Y562" s="456"/>
      <c r="Z562" s="465">
        <f>U562+1</f>
        <v>46065</v>
      </c>
      <c r="AA562" s="456"/>
      <c r="AB562" s="456"/>
      <c r="AC562" s="456"/>
      <c r="AD562" s="456"/>
      <c r="AE562" s="465">
        <f>Z562+1</f>
        <v>46066</v>
      </c>
      <c r="AF562" s="456"/>
      <c r="AG562" s="456"/>
      <c r="AH562" s="456"/>
      <c r="AI562" s="456"/>
      <c r="AJ562" s="465">
        <f>AE562+1</f>
        <v>46067</v>
      </c>
      <c r="AK562" s="456"/>
      <c r="AL562" s="456"/>
      <c r="AM562" s="456"/>
      <c r="AN562" s="456"/>
      <c r="AO562" s="465">
        <f>AJ562+1</f>
        <v>46068</v>
      </c>
      <c r="AP562" s="456"/>
      <c r="AQ562" s="456"/>
      <c r="AR562" s="456"/>
      <c r="AS562" s="456"/>
      <c r="AT562" s="465">
        <f>AO562+1</f>
        <v>46069</v>
      </c>
      <c r="AU562" s="456"/>
      <c r="AV562" s="456"/>
      <c r="AW562" s="456"/>
      <c r="AX562" s="456"/>
    </row>
    <row r="563" spans="2:50" ht="15.6">
      <c r="B563" s="462"/>
      <c r="C563" s="462"/>
      <c r="D563" s="462"/>
      <c r="E563" s="462"/>
      <c r="F563" s="462"/>
      <c r="G563" s="462"/>
      <c r="H563" s="462"/>
      <c r="I563" s="150"/>
      <c r="J563" s="150"/>
      <c r="K563" s="150"/>
      <c r="L563" s="150"/>
      <c r="M563" s="150"/>
      <c r="N563" s="448"/>
      <c r="O563" s="464"/>
      <c r="P563" s="465" t="s">
        <v>77</v>
      </c>
      <c r="Q563" s="456"/>
      <c r="R563" s="456"/>
      <c r="S563" s="456"/>
      <c r="T563" s="456"/>
      <c r="U563" s="465" t="s">
        <v>78</v>
      </c>
      <c r="V563" s="456"/>
      <c r="W563" s="456"/>
      <c r="X563" s="456"/>
      <c r="Y563" s="456"/>
      <c r="Z563" s="465" t="s">
        <v>79</v>
      </c>
      <c r="AA563" s="456"/>
      <c r="AB563" s="456"/>
      <c r="AC563" s="456"/>
      <c r="AD563" s="456"/>
      <c r="AE563" s="465" t="s">
        <v>74</v>
      </c>
      <c r="AF563" s="456"/>
      <c r="AG563" s="456"/>
      <c r="AH563" s="456"/>
      <c r="AI563" s="456"/>
      <c r="AJ563" s="465" t="s">
        <v>75</v>
      </c>
      <c r="AK563" s="456"/>
      <c r="AL563" s="456"/>
      <c r="AM563" s="456"/>
      <c r="AN563" s="456"/>
      <c r="AO563" s="465" t="s">
        <v>70</v>
      </c>
      <c r="AP563" s="456"/>
      <c r="AQ563" s="456"/>
      <c r="AR563" s="456"/>
      <c r="AS563" s="456"/>
      <c r="AT563" s="465" t="s">
        <v>76</v>
      </c>
      <c r="AU563" s="456"/>
      <c r="AV563" s="456"/>
      <c r="AW563" s="456"/>
      <c r="AX563" s="456"/>
    </row>
    <row r="564" spans="2:50">
      <c r="B564" s="448" t="s">
        <v>117</v>
      </c>
      <c r="C564" s="448" t="s">
        <v>118</v>
      </c>
      <c r="D564" s="448"/>
      <c r="E564" s="448" t="s">
        <v>119</v>
      </c>
      <c r="F564" s="448"/>
      <c r="G564" s="448"/>
      <c r="H564" s="452" t="s">
        <v>120</v>
      </c>
      <c r="I564" s="455" t="s">
        <v>121</v>
      </c>
      <c r="J564" s="455"/>
      <c r="K564" s="455"/>
      <c r="L564" s="455" t="s">
        <v>120</v>
      </c>
      <c r="M564" s="455" t="s">
        <v>122</v>
      </c>
      <c r="N564" s="448"/>
      <c r="O564" s="448" t="s">
        <v>123</v>
      </c>
      <c r="P564" s="449" t="s">
        <v>124</v>
      </c>
      <c r="Q564" s="450"/>
      <c r="R564" s="450"/>
      <c r="S564" s="451"/>
      <c r="T564" s="448" t="s">
        <v>120</v>
      </c>
      <c r="U564" s="449" t="s">
        <v>124</v>
      </c>
      <c r="V564" s="450"/>
      <c r="W564" s="450"/>
      <c r="X564" s="451"/>
      <c r="Y564" s="448" t="s">
        <v>120</v>
      </c>
      <c r="Z564" s="449" t="s">
        <v>124</v>
      </c>
      <c r="AA564" s="450"/>
      <c r="AB564" s="450"/>
      <c r="AC564" s="451"/>
      <c r="AD564" s="448" t="s">
        <v>120</v>
      </c>
      <c r="AE564" s="449" t="s">
        <v>124</v>
      </c>
      <c r="AF564" s="450"/>
      <c r="AG564" s="450"/>
      <c r="AH564" s="451"/>
      <c r="AI564" s="448" t="s">
        <v>120</v>
      </c>
      <c r="AJ564" s="449" t="s">
        <v>124</v>
      </c>
      <c r="AK564" s="450"/>
      <c r="AL564" s="450"/>
      <c r="AM564" s="451"/>
      <c r="AN564" s="448" t="s">
        <v>120</v>
      </c>
      <c r="AO564" s="449" t="s">
        <v>124</v>
      </c>
      <c r="AP564" s="450"/>
      <c r="AQ564" s="450"/>
      <c r="AR564" s="451"/>
      <c r="AS564" s="448" t="s">
        <v>120</v>
      </c>
      <c r="AT564" s="449" t="s">
        <v>124</v>
      </c>
      <c r="AU564" s="450"/>
      <c r="AV564" s="450"/>
      <c r="AW564" s="451"/>
      <c r="AX564" s="448" t="s">
        <v>120</v>
      </c>
    </row>
    <row r="565" spans="2:50">
      <c r="B565" s="448"/>
      <c r="C565" s="448"/>
      <c r="D565" s="448"/>
      <c r="E565" s="448" t="s">
        <v>125</v>
      </c>
      <c r="F565" s="448"/>
      <c r="G565" s="448"/>
      <c r="H565" s="453"/>
      <c r="I565" s="455" t="s">
        <v>125</v>
      </c>
      <c r="J565" s="455"/>
      <c r="K565" s="455"/>
      <c r="L565" s="455"/>
      <c r="M565" s="455"/>
      <c r="N565" s="448"/>
      <c r="O565" s="448"/>
      <c r="P565" s="449" t="s">
        <v>126</v>
      </c>
      <c r="Q565" s="450"/>
      <c r="R565" s="450"/>
      <c r="S565" s="451"/>
      <c r="T565" s="448"/>
      <c r="U565" s="449" t="s">
        <v>126</v>
      </c>
      <c r="V565" s="450"/>
      <c r="W565" s="450"/>
      <c r="X565" s="451"/>
      <c r="Y565" s="448"/>
      <c r="Z565" s="449" t="s">
        <v>126</v>
      </c>
      <c r="AA565" s="450"/>
      <c r="AB565" s="450"/>
      <c r="AC565" s="451"/>
      <c r="AD565" s="448"/>
      <c r="AE565" s="449" t="s">
        <v>126</v>
      </c>
      <c r="AF565" s="450"/>
      <c r="AG565" s="450"/>
      <c r="AH565" s="451"/>
      <c r="AI565" s="448"/>
      <c r="AJ565" s="449" t="s">
        <v>126</v>
      </c>
      <c r="AK565" s="450"/>
      <c r="AL565" s="450"/>
      <c r="AM565" s="451"/>
      <c r="AN565" s="448"/>
      <c r="AO565" s="449" t="s">
        <v>126</v>
      </c>
      <c r="AP565" s="450"/>
      <c r="AQ565" s="450"/>
      <c r="AR565" s="451"/>
      <c r="AS565" s="448"/>
      <c r="AT565" s="449" t="s">
        <v>126</v>
      </c>
      <c r="AU565" s="450"/>
      <c r="AV565" s="450"/>
      <c r="AW565" s="451"/>
      <c r="AX565" s="448"/>
    </row>
    <row r="566" spans="2:50">
      <c r="B566" s="448"/>
      <c r="C566" s="448"/>
      <c r="D566" s="448"/>
      <c r="E566" s="94" t="s">
        <v>127</v>
      </c>
      <c r="F566" s="94" t="s">
        <v>128</v>
      </c>
      <c r="G566" s="94" t="s">
        <v>129</v>
      </c>
      <c r="H566" s="454"/>
      <c r="I566" s="152" t="s">
        <v>127</v>
      </c>
      <c r="J566" s="152" t="s">
        <v>128</v>
      </c>
      <c r="K566" s="152" t="s">
        <v>129</v>
      </c>
      <c r="L566" s="455"/>
      <c r="M566" s="455"/>
      <c r="N566" s="448"/>
      <c r="O566" s="448"/>
      <c r="P566" s="94" t="s">
        <v>127</v>
      </c>
      <c r="Q566" s="94" t="s">
        <v>128</v>
      </c>
      <c r="R566" s="94" t="s">
        <v>129</v>
      </c>
      <c r="S566" s="94" t="s">
        <v>122</v>
      </c>
      <c r="T566" s="448"/>
      <c r="U566" s="94" t="s">
        <v>127</v>
      </c>
      <c r="V566" s="94" t="s">
        <v>128</v>
      </c>
      <c r="W566" s="94" t="s">
        <v>129</v>
      </c>
      <c r="X566" s="94" t="s">
        <v>122</v>
      </c>
      <c r="Y566" s="448"/>
      <c r="Z566" s="94" t="s">
        <v>127</v>
      </c>
      <c r="AA566" s="94" t="s">
        <v>128</v>
      </c>
      <c r="AB566" s="94" t="s">
        <v>129</v>
      </c>
      <c r="AC566" s="94" t="s">
        <v>122</v>
      </c>
      <c r="AD566" s="448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8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8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8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8"/>
    </row>
    <row r="567" spans="2:50">
      <c r="B567" s="456" t="s">
        <v>225</v>
      </c>
      <c r="C567" s="95">
        <f>C547</f>
        <v>1</v>
      </c>
      <c r="D567" s="95" t="s">
        <v>226</v>
      </c>
      <c r="E567" s="95">
        <v>19</v>
      </c>
      <c r="F567" s="95">
        <v>1500</v>
      </c>
      <c r="G567" s="177">
        <f>IFERROR(F567/E567,"")</f>
        <v>78.94736842105263</v>
      </c>
      <c r="H567" s="474">
        <f>AVERAGE(G567:G581)</f>
        <v>123.32946336429308</v>
      </c>
      <c r="I567" s="153">
        <f t="shared" ref="I567:I569" si="566">IFERROR(AVERAGE(P567,U567,Z567,AE567,AJ567,AO567,AT567),"")</f>
        <v>19</v>
      </c>
      <c r="J567" s="153">
        <f t="shared" ref="J567:J569" si="567">IFERROR(AVERAGE(Q567,V567,AA567,AF567,AK567,AP567,AU567),"")</f>
        <v>1431.9387287590721</v>
      </c>
      <c r="K567" s="154">
        <f t="shared" ref="K567:K569" si="568">IFERROR(AVERAGE(R567,W567,AB567,AG567,AL567,AQ567,AV567),"")</f>
        <v>75.365196250477453</v>
      </c>
      <c r="L567" s="473">
        <f>IFERROR(AVERAGE(K567:K581),"-")</f>
        <v>118.41727388240747</v>
      </c>
      <c r="M567" s="153">
        <f>IFERROR(RANK(K567, K567:K581),"")</f>
        <v>6</v>
      </c>
      <c r="N567" s="448"/>
      <c r="O567" s="448"/>
      <c r="P567" s="95">
        <v>19</v>
      </c>
      <c r="Q567" s="177">
        <v>1427.4418604651166</v>
      </c>
      <c r="R567" s="177">
        <f>IFERROR(Q567/P567,"")</f>
        <v>75.128518971848237</v>
      </c>
      <c r="S567" s="95">
        <f>IFERROR(RANK(R567, R567:R581),"")</f>
        <v>6</v>
      </c>
      <c r="T567" s="447">
        <f>AVERAGE(R567:R581)</f>
        <v>118.12889947433781</v>
      </c>
      <c r="U567" s="95">
        <v>19</v>
      </c>
      <c r="V567" s="177">
        <v>1427.5675675675679</v>
      </c>
      <c r="W567" s="177">
        <f>IFERROR(V567/U567,"")</f>
        <v>75.135135135135158</v>
      </c>
      <c r="X567" s="95">
        <f>IFERROR(RANK(W567, W567:W581),"")</f>
        <v>6</v>
      </c>
      <c r="Y567" s="447">
        <f>AVERAGE(W567:W581)</f>
        <v>118.51167109037162</v>
      </c>
      <c r="Z567" s="95">
        <v>19</v>
      </c>
      <c r="AA567" s="177">
        <v>1438.8349514563108</v>
      </c>
      <c r="AB567" s="177">
        <f>IFERROR(AA567/Z567,"")</f>
        <v>75.728155339805838</v>
      </c>
      <c r="AC567" s="95">
        <f>IFERROR(RANK(AB567, AB567:AB581),"")</f>
        <v>6</v>
      </c>
      <c r="AD567" s="447">
        <f>AVERAGE(AB567:AB581)</f>
        <v>118.10512761072214</v>
      </c>
      <c r="AE567" s="95">
        <v>19</v>
      </c>
      <c r="AF567" s="177">
        <v>1432.5842696629206</v>
      </c>
      <c r="AG567" s="177">
        <f>IFERROR(AF567/AE567,"")</f>
        <v>75.399172087522132</v>
      </c>
      <c r="AH567" s="95">
        <f>IFERROR(RANK(AG567, AG567:AG581),"")</f>
        <v>6</v>
      </c>
      <c r="AI567" s="447">
        <f>AVERAGE(AG567:AG581)</f>
        <v>118.31067551793804</v>
      </c>
      <c r="AJ567" s="95">
        <v>19</v>
      </c>
      <c r="AK567" s="177">
        <v>1430.5882352941176</v>
      </c>
      <c r="AL567" s="177">
        <f>IFERROR(AK567/AJ567,"")</f>
        <v>75.294117647058826</v>
      </c>
      <c r="AM567" s="95">
        <f>IFERROR(RANK(AL567, AL567:AL581),"")</f>
        <v>6</v>
      </c>
      <c r="AN567" s="447">
        <f>AVERAGE(AL567:AL581)</f>
        <v>118.57211512408183</v>
      </c>
      <c r="AO567" s="95">
        <v>19</v>
      </c>
      <c r="AP567" s="177">
        <v>1438.5542168674701</v>
      </c>
      <c r="AQ567" s="177">
        <f>IFERROR(AP567/AO567,"")</f>
        <v>75.713379835130013</v>
      </c>
      <c r="AR567" s="95">
        <f>IFERROR(RANK(AQ567, AQ567:AQ581),"")</f>
        <v>6</v>
      </c>
      <c r="AS567" s="447">
        <f>AVERAGE(AQ567:AQ581)</f>
        <v>118.60531503190479</v>
      </c>
      <c r="AT567" s="95">
        <v>19</v>
      </c>
      <c r="AU567" s="177">
        <v>1427.9999999999993</v>
      </c>
      <c r="AV567" s="177">
        <f>IFERROR(AU567/AT567,"")</f>
        <v>75.157894736842067</v>
      </c>
      <c r="AW567" s="95">
        <f>IFERROR(RANK(AV567, AV567:AV581),"")</f>
        <v>6</v>
      </c>
      <c r="AX567" s="447">
        <f>AVERAGE(AV567:AV581)</f>
        <v>118.68711332749619</v>
      </c>
    </row>
    <row r="568" spans="2:50">
      <c r="B568" s="456"/>
      <c r="C568" s="95">
        <f t="shared" ref="C568:C581" si="569">C548</f>
        <v>2</v>
      </c>
      <c r="D568" s="95" t="s">
        <v>227</v>
      </c>
      <c r="E568" s="95">
        <v>17</v>
      </c>
      <c r="F568" s="95">
        <v>1500</v>
      </c>
      <c r="G568" s="177">
        <f t="shared" ref="G568:G581" si="570">IFERROR(F568/E568,"")</f>
        <v>88.235294117647058</v>
      </c>
      <c r="H568" s="475"/>
      <c r="I568" s="153">
        <f t="shared" si="566"/>
        <v>17</v>
      </c>
      <c r="J568" s="153">
        <f t="shared" si="567"/>
        <v>1433.2457264460954</v>
      </c>
      <c r="K568" s="154">
        <f t="shared" si="568"/>
        <v>84.308572143887972</v>
      </c>
      <c r="L568" s="473"/>
      <c r="M568" s="153">
        <f>IFERROR(RANK(K568, K567:K581),"")</f>
        <v>5</v>
      </c>
      <c r="N568" s="448"/>
      <c r="O568" s="448"/>
      <c r="P568" s="95">
        <v>17</v>
      </c>
      <c r="Q568" s="177">
        <v>1430.6999999999998</v>
      </c>
      <c r="R568" s="177">
        <f t="shared" ref="R568:R581" si="571">IFERROR(Q568/P568,"")</f>
        <v>84.158823529411748</v>
      </c>
      <c r="S568" s="95">
        <f>IFERROR(RANK(R568, R567:R581),"")</f>
        <v>5</v>
      </c>
      <c r="T568" s="447"/>
      <c r="U568" s="95">
        <v>17</v>
      </c>
      <c r="V568" s="177">
        <v>1432.8143712574854</v>
      </c>
      <c r="W568" s="177">
        <f t="shared" ref="W568:W581" si="572">IFERROR(V568/U568,"")</f>
        <v>84.283198309263852</v>
      </c>
      <c r="X568" s="95">
        <f>IFERROR(RANK(W568, W567:W581),"")</f>
        <v>5</v>
      </c>
      <c r="Y568" s="447"/>
      <c r="Z568" s="95">
        <v>17</v>
      </c>
      <c r="AA568" s="177">
        <v>1430.3225806451615</v>
      </c>
      <c r="AB568" s="177">
        <f t="shared" ref="AB568:AB581" si="573">IFERROR(AA568/Z568,"")</f>
        <v>84.136622390891844</v>
      </c>
      <c r="AC568" s="95">
        <f>IFERROR(RANK(AB568, AB567:AB581),"")</f>
        <v>5</v>
      </c>
      <c r="AD568" s="447"/>
      <c r="AE568" s="95">
        <v>17</v>
      </c>
      <c r="AF568" s="177">
        <v>1437.4468085106384</v>
      </c>
      <c r="AG568" s="177">
        <f t="shared" ref="AG568:AG581" si="574">IFERROR(AF568/AE568,"")</f>
        <v>84.555694618272852</v>
      </c>
      <c r="AH568" s="95">
        <f>IFERROR(RANK(AG568, AG567:AG581),"")</f>
        <v>5</v>
      </c>
      <c r="AI568" s="447"/>
      <c r="AJ568" s="95">
        <v>17</v>
      </c>
      <c r="AK568" s="177">
        <v>1436.8211920529798</v>
      </c>
      <c r="AL568" s="177">
        <f t="shared" ref="AL568:AL581" si="575">IFERROR(AK568/AJ568,"")</f>
        <v>84.518893650175286</v>
      </c>
      <c r="AM568" s="95">
        <f>IFERROR(RANK(AL568, AL567:AL581),"")</f>
        <v>5</v>
      </c>
      <c r="AN568" s="447"/>
      <c r="AO568" s="95">
        <v>17</v>
      </c>
      <c r="AP568" s="177">
        <v>1433.4883720930229</v>
      </c>
      <c r="AQ568" s="177">
        <f t="shared" ref="AQ568:AQ581" si="576">IFERROR(AP568/AO568,"")</f>
        <v>84.322845417236636</v>
      </c>
      <c r="AR568" s="95">
        <f>IFERROR(RANK(AQ568, AQ567:AQ581),"")</f>
        <v>5</v>
      </c>
      <c r="AS568" s="447"/>
      <c r="AT568" s="95">
        <v>17</v>
      </c>
      <c r="AU568" s="177">
        <v>1431.1267605633807</v>
      </c>
      <c r="AV568" s="177">
        <f t="shared" ref="AV568:AV581" si="577">IFERROR(AU568/AT568,"")</f>
        <v>84.183927091963568</v>
      </c>
      <c r="AW568" s="95">
        <f>IFERROR(RANK(AV568, AV567:AV581),"")</f>
        <v>5</v>
      </c>
      <c r="AX568" s="447"/>
    </row>
    <row r="569" spans="2:50">
      <c r="B569" s="456"/>
      <c r="C569" s="95">
        <f t="shared" si="569"/>
        <v>3</v>
      </c>
      <c r="D569" s="95" t="s">
        <v>230</v>
      </c>
      <c r="E569" s="95">
        <v>17</v>
      </c>
      <c r="F569" s="95">
        <v>2000</v>
      </c>
      <c r="G569" s="177">
        <f t="shared" si="570"/>
        <v>117.64705882352941</v>
      </c>
      <c r="H569" s="475"/>
      <c r="I569" s="153">
        <f t="shared" si="566"/>
        <v>17</v>
      </c>
      <c r="J569" s="153">
        <f t="shared" si="567"/>
        <v>1940.8348922634636</v>
      </c>
      <c r="K569" s="154">
        <f t="shared" si="568"/>
        <v>114.16675836843906</v>
      </c>
      <c r="L569" s="473"/>
      <c r="M569" s="153">
        <f>IFERROR(RANK(K569, K567:K581),"")</f>
        <v>3</v>
      </c>
      <c r="N569" s="448"/>
      <c r="O569" s="448"/>
      <c r="P569" s="95">
        <v>17</v>
      </c>
      <c r="Q569" s="177">
        <v>1945.9090909090908</v>
      </c>
      <c r="R569" s="177">
        <f t="shared" si="571"/>
        <v>114.46524064171122</v>
      </c>
      <c r="S569" s="95">
        <f>IFERROR(RANK(R569, R567:R581),"")</f>
        <v>3</v>
      </c>
      <c r="T569" s="447"/>
      <c r="U569" s="95">
        <v>17</v>
      </c>
      <c r="V569" s="177">
        <v>1947.1428571428564</v>
      </c>
      <c r="W569" s="177">
        <f t="shared" si="572"/>
        <v>114.53781512605038</v>
      </c>
      <c r="X569" s="95">
        <f>IFERROR(RANK(W569, W567:W581),"")</f>
        <v>3</v>
      </c>
      <c r="Y569" s="447"/>
      <c r="Z569" s="95">
        <v>17</v>
      </c>
      <c r="AA569" s="177">
        <v>1915.0000000000002</v>
      </c>
      <c r="AB569" s="177">
        <f t="shared" si="573"/>
        <v>112.64705882352942</v>
      </c>
      <c r="AC569" s="95">
        <f>IFERROR(RANK(AB569, AB567:AB581),"")</f>
        <v>4</v>
      </c>
      <c r="AD569" s="447"/>
      <c r="AE569" s="95">
        <v>17</v>
      </c>
      <c r="AF569" s="177">
        <v>1954.2857142857129</v>
      </c>
      <c r="AG569" s="177">
        <f t="shared" si="574"/>
        <v>114.95798319327723</v>
      </c>
      <c r="AH569" s="95">
        <f>IFERROR(RANK(AG569, AG567:AG581),"")</f>
        <v>3</v>
      </c>
      <c r="AI569" s="447"/>
      <c r="AJ569" s="95">
        <v>17</v>
      </c>
      <c r="AK569" s="177">
        <v>1918.3783783783792</v>
      </c>
      <c r="AL569" s="177">
        <f t="shared" si="575"/>
        <v>112.84578696343408</v>
      </c>
      <c r="AM569" s="95">
        <f>IFERROR(RANK(AL569, AL567:AL581),"")</f>
        <v>4</v>
      </c>
      <c r="AN569" s="447"/>
      <c r="AO569" s="95">
        <v>17</v>
      </c>
      <c r="AP569" s="177">
        <v>1966.6666666666677</v>
      </c>
      <c r="AQ569" s="177">
        <f t="shared" si="576"/>
        <v>115.68627450980398</v>
      </c>
      <c r="AR569" s="95">
        <f>IFERROR(RANK(AQ569, AQ567:AQ581),"")</f>
        <v>3</v>
      </c>
      <c r="AS569" s="447"/>
      <c r="AT569" s="95">
        <v>17</v>
      </c>
      <c r="AU569" s="177">
        <v>1938.4615384615397</v>
      </c>
      <c r="AV569" s="177">
        <f t="shared" si="577"/>
        <v>114.02714932126705</v>
      </c>
      <c r="AW569" s="95">
        <f>IFERROR(RANK(AV569, AV567:AV581),"")</f>
        <v>3</v>
      </c>
      <c r="AX569" s="447"/>
    </row>
    <row r="570" spans="2:50">
      <c r="B570" s="456"/>
      <c r="C570" s="95">
        <f t="shared" si="569"/>
        <v>4</v>
      </c>
      <c r="D570" s="95" t="s">
        <v>231</v>
      </c>
      <c r="E570" s="95">
        <v>17</v>
      </c>
      <c r="F570" s="95">
        <v>2000</v>
      </c>
      <c r="G570" s="177">
        <f t="shared" si="570"/>
        <v>117.64705882352941</v>
      </c>
      <c r="H570" s="475"/>
      <c r="I570" s="153">
        <f>IFERROR(AVERAGE(P570,U570,Z570,AE570,AJ570,AO570,AT570),"")</f>
        <v>17</v>
      </c>
      <c r="J570" s="153">
        <f>IFERROR(AVERAGE(Q570,V570,AA570,AF570,AK570,AP570,AU570),"")</f>
        <v>1929.426125729196</v>
      </c>
      <c r="K570" s="154">
        <f>IFERROR(AVERAGE(R570,W570,AB570,AG570,AL570,AQ570,AV570),"")</f>
        <v>113.49565445465858</v>
      </c>
      <c r="L570" s="473"/>
      <c r="M570" s="153">
        <f>IFERROR(RANK(K570, K567:K581),"")</f>
        <v>4</v>
      </c>
      <c r="N570" s="448"/>
      <c r="O570" s="448"/>
      <c r="P570" s="95">
        <v>17</v>
      </c>
      <c r="Q570" s="177">
        <v>1927.8260869565217</v>
      </c>
      <c r="R570" s="177">
        <f t="shared" si="571"/>
        <v>113.40153452685422</v>
      </c>
      <c r="S570" s="95">
        <f>IFERROR(RANK(R570, R567:R581),"")</f>
        <v>4</v>
      </c>
      <c r="T570" s="447"/>
      <c r="U570" s="95">
        <v>17</v>
      </c>
      <c r="V570" s="177">
        <v>1926.8181818181833</v>
      </c>
      <c r="W570" s="177">
        <f t="shared" si="572"/>
        <v>113.3422459893049</v>
      </c>
      <c r="X570" s="95">
        <f>IFERROR(RANK(W570, W567:W581),"")</f>
        <v>4</v>
      </c>
      <c r="Y570" s="447"/>
      <c r="Z570" s="95">
        <v>17</v>
      </c>
      <c r="AA570" s="177">
        <v>1923.0000000000011</v>
      </c>
      <c r="AB570" s="177">
        <f t="shared" si="573"/>
        <v>113.11764705882359</v>
      </c>
      <c r="AC570" s="95">
        <f>IFERROR(RANK(AB570, AB567:AB581),"")</f>
        <v>3</v>
      </c>
      <c r="AD570" s="447"/>
      <c r="AE570" s="95">
        <v>17</v>
      </c>
      <c r="AF570" s="177">
        <v>1910.6249999999995</v>
      </c>
      <c r="AG570" s="177">
        <f t="shared" si="574"/>
        <v>112.38970588235291</v>
      </c>
      <c r="AH570" s="95">
        <f>IFERROR(RANK(AG570, AG567:AG581),"")</f>
        <v>4</v>
      </c>
      <c r="AI570" s="447"/>
      <c r="AJ570" s="95">
        <v>17</v>
      </c>
      <c r="AK570" s="177">
        <v>1940.4878048780481</v>
      </c>
      <c r="AL570" s="177">
        <f t="shared" si="575"/>
        <v>114.1463414634146</v>
      </c>
      <c r="AM570" s="95">
        <f>IFERROR(RANK(AL570, AL567:AL581),"")</f>
        <v>3</v>
      </c>
      <c r="AN570" s="447"/>
      <c r="AO570" s="95">
        <v>17</v>
      </c>
      <c r="AP570" s="177">
        <v>1943.2258064516147</v>
      </c>
      <c r="AQ570" s="177">
        <f t="shared" si="576"/>
        <v>114.30740037950675</v>
      </c>
      <c r="AR570" s="95">
        <f>IFERROR(RANK(AQ570, AQ567:AQ581),"")</f>
        <v>4</v>
      </c>
      <c r="AS570" s="447"/>
      <c r="AT570" s="95">
        <v>17</v>
      </c>
      <c r="AU570" s="177">
        <v>1934.0000000000018</v>
      </c>
      <c r="AV570" s="177">
        <f t="shared" si="577"/>
        <v>113.76470588235304</v>
      </c>
      <c r="AW570" s="95">
        <f>IFERROR(RANK(AV570, AV567:AV581),"")</f>
        <v>4</v>
      </c>
      <c r="AX570" s="447"/>
    </row>
    <row r="571" spans="2:50">
      <c r="B571" s="456"/>
      <c r="C571" s="95">
        <f t="shared" si="569"/>
        <v>5</v>
      </c>
      <c r="D571" s="95" t="s">
        <v>232</v>
      </c>
      <c r="E571" s="95">
        <v>8</v>
      </c>
      <c r="F571" s="95">
        <v>1500</v>
      </c>
      <c r="G571" s="177">
        <f t="shared" si="570"/>
        <v>187.5</v>
      </c>
      <c r="H571" s="475"/>
      <c r="I571" s="153">
        <f t="shared" ref="I571:I581" si="578">IFERROR(AVERAGE(P571,U571,Z571,AE571,AJ571,AO571,AT571),"")</f>
        <v>8</v>
      </c>
      <c r="J571" s="153">
        <f t="shared" ref="J571:J581" si="579">IFERROR(AVERAGE(Q571,V571,AA571,AF571,AK571,AP571,AU571),"")</f>
        <v>1437.1400371908651</v>
      </c>
      <c r="K571" s="154">
        <f t="shared" ref="K571:K581" si="580">IFERROR(AVERAGE(R571,W571,AB571,AG571,AL571,AQ571,AV571),"")</f>
        <v>179.64250464885814</v>
      </c>
      <c r="L571" s="473"/>
      <c r="M571" s="153">
        <f>IFERROR(RANK(K571, K567:K581),"")</f>
        <v>1</v>
      </c>
      <c r="N571" s="448"/>
      <c r="O571" s="448"/>
      <c r="P571" s="95">
        <v>8</v>
      </c>
      <c r="Q571" s="177">
        <v>1430.2173913043473</v>
      </c>
      <c r="R571" s="177">
        <f t="shared" si="571"/>
        <v>178.77717391304341</v>
      </c>
      <c r="S571" s="95">
        <f>IFERROR(RANK(R571, R567:R581),"")</f>
        <v>1</v>
      </c>
      <c r="T571" s="447"/>
      <c r="U571" s="95">
        <v>8</v>
      </c>
      <c r="V571" s="177">
        <v>1441.4457831325303</v>
      </c>
      <c r="W571" s="177">
        <f t="shared" si="572"/>
        <v>180.18072289156629</v>
      </c>
      <c r="X571" s="95">
        <f>IFERROR(RANK(W571, W567:W581),"")</f>
        <v>1</v>
      </c>
      <c r="Y571" s="447"/>
      <c r="Z571" s="95">
        <v>8</v>
      </c>
      <c r="AA571" s="177">
        <v>1433.0769230769231</v>
      </c>
      <c r="AB571" s="177">
        <f t="shared" si="573"/>
        <v>179.13461538461539</v>
      </c>
      <c r="AC571" s="95">
        <f>IFERROR(RANK(AB571, AB567:AB581),"")</f>
        <v>1</v>
      </c>
      <c r="AD571" s="447"/>
      <c r="AE571" s="95">
        <v>8</v>
      </c>
      <c r="AF571" s="177">
        <v>1432.7272727272734</v>
      </c>
      <c r="AG571" s="177">
        <f t="shared" si="574"/>
        <v>179.09090909090918</v>
      </c>
      <c r="AH571" s="95">
        <f>IFERROR(RANK(AG571, AG567:AG581),"")</f>
        <v>1</v>
      </c>
      <c r="AI571" s="447"/>
      <c r="AJ571" s="95">
        <v>8</v>
      </c>
      <c r="AK571" s="177">
        <v>1446</v>
      </c>
      <c r="AL571" s="177">
        <f t="shared" si="575"/>
        <v>180.75</v>
      </c>
      <c r="AM571" s="95">
        <f>IFERROR(RANK(AL571, AL567:AL581),"")</f>
        <v>1</v>
      </c>
      <c r="AN571" s="447"/>
      <c r="AO571" s="95">
        <v>8</v>
      </c>
      <c r="AP571" s="177">
        <v>1430.1492537313443</v>
      </c>
      <c r="AQ571" s="177">
        <f t="shared" si="576"/>
        <v>178.76865671641804</v>
      </c>
      <c r="AR571" s="95">
        <f>IFERROR(RANK(AQ571, AQ567:AQ581),"")</f>
        <v>1</v>
      </c>
      <c r="AS571" s="447"/>
      <c r="AT571" s="95">
        <v>8</v>
      </c>
      <c r="AU571" s="177">
        <v>1446.3636363636369</v>
      </c>
      <c r="AV571" s="177">
        <f t="shared" si="577"/>
        <v>180.79545454545462</v>
      </c>
      <c r="AW571" s="95">
        <f>IFERROR(RANK(AV571, AV567:AV581),"")</f>
        <v>1</v>
      </c>
      <c r="AX571" s="447"/>
    </row>
    <row r="572" spans="2:50">
      <c r="B572" s="456"/>
      <c r="C572" s="95">
        <f t="shared" si="569"/>
        <v>6</v>
      </c>
      <c r="D572" s="95" t="s">
        <v>234</v>
      </c>
      <c r="E572" s="95">
        <v>10</v>
      </c>
      <c r="F572" s="95">
        <v>1500</v>
      </c>
      <c r="G572" s="177">
        <f t="shared" si="570"/>
        <v>150</v>
      </c>
      <c r="H572" s="475"/>
      <c r="I572" s="153">
        <f t="shared" si="578"/>
        <v>10</v>
      </c>
      <c r="J572" s="153">
        <f t="shared" si="579"/>
        <v>1435.2495742812373</v>
      </c>
      <c r="K572" s="154">
        <f t="shared" si="580"/>
        <v>143.52495742812371</v>
      </c>
      <c r="L572" s="473"/>
      <c r="M572" s="153">
        <f>IFERROR(RANK(K572, K567:K581),"")</f>
        <v>2</v>
      </c>
      <c r="N572" s="448"/>
      <c r="O572" s="448"/>
      <c r="P572" s="95">
        <v>10</v>
      </c>
      <c r="Q572" s="177">
        <v>1428.4210526315801</v>
      </c>
      <c r="R572" s="177">
        <f t="shared" si="571"/>
        <v>142.842105263158</v>
      </c>
      <c r="S572" s="95">
        <f>IFERROR(RANK(R572, R567:R581),"")</f>
        <v>2</v>
      </c>
      <c r="T572" s="447"/>
      <c r="U572" s="95">
        <v>10</v>
      </c>
      <c r="V572" s="177">
        <v>1435.909090909091</v>
      </c>
      <c r="W572" s="177">
        <f t="shared" si="572"/>
        <v>143.59090909090909</v>
      </c>
      <c r="X572" s="95">
        <f>IFERROR(RANK(W572, W567:W581),"")</f>
        <v>2</v>
      </c>
      <c r="Y572" s="447"/>
      <c r="Z572" s="95">
        <v>10</v>
      </c>
      <c r="AA572" s="177">
        <v>1438.6666666666667</v>
      </c>
      <c r="AB572" s="177">
        <f t="shared" si="573"/>
        <v>143.86666666666667</v>
      </c>
      <c r="AC572" s="95">
        <f>IFERROR(RANK(AB572, AB567:AB581),"")</f>
        <v>2</v>
      </c>
      <c r="AD572" s="447"/>
      <c r="AE572" s="95">
        <v>10</v>
      </c>
      <c r="AF572" s="177">
        <v>1434.7058823529394</v>
      </c>
      <c r="AG572" s="177">
        <f t="shared" si="574"/>
        <v>143.47058823529395</v>
      </c>
      <c r="AH572" s="95">
        <f>IFERROR(RANK(AG572, AG567:AG581),"")</f>
        <v>2</v>
      </c>
      <c r="AI572" s="447"/>
      <c r="AJ572" s="95">
        <v>10</v>
      </c>
      <c r="AK572" s="177">
        <v>1438.7755102040821</v>
      </c>
      <c r="AL572" s="177">
        <f t="shared" si="575"/>
        <v>143.87755102040822</v>
      </c>
      <c r="AM572" s="95">
        <f>IFERROR(RANK(AL572, AL567:AL581),"")</f>
        <v>2</v>
      </c>
      <c r="AN572" s="447"/>
      <c r="AO572" s="95">
        <v>10</v>
      </c>
      <c r="AP572" s="177">
        <v>1428.3333333333321</v>
      </c>
      <c r="AQ572" s="177">
        <f t="shared" si="576"/>
        <v>142.8333333333332</v>
      </c>
      <c r="AR572" s="95">
        <f>IFERROR(RANK(AQ572, AQ567:AQ581),"")</f>
        <v>2</v>
      </c>
      <c r="AS572" s="447"/>
      <c r="AT572" s="95">
        <v>10</v>
      </c>
      <c r="AU572" s="177">
        <v>1441.9354838709689</v>
      </c>
      <c r="AV572" s="177">
        <f t="shared" si="577"/>
        <v>144.19354838709688</v>
      </c>
      <c r="AW572" s="95">
        <f>IFERROR(RANK(AV572, AV567:AV581),"")</f>
        <v>2</v>
      </c>
      <c r="AX572" s="447"/>
    </row>
    <row r="573" spans="2:50">
      <c r="B573" s="456"/>
      <c r="C573" s="95">
        <f t="shared" si="569"/>
        <v>7</v>
      </c>
      <c r="D573" s="95"/>
      <c r="E573" s="95"/>
      <c r="F573" s="95"/>
      <c r="G573" s="177" t="str">
        <f t="shared" si="570"/>
        <v/>
      </c>
      <c r="H573" s="475"/>
      <c r="I573" s="153" t="str">
        <f t="shared" si="578"/>
        <v/>
      </c>
      <c r="J573" s="153" t="str">
        <f t="shared" si="579"/>
        <v/>
      </c>
      <c r="K573" s="154" t="str">
        <f t="shared" si="580"/>
        <v/>
      </c>
      <c r="L573" s="473"/>
      <c r="M573" s="153" t="str">
        <f>IFERROR(RANK(K573, K567:K581),"")</f>
        <v/>
      </c>
      <c r="N573" s="448"/>
      <c r="O573" s="448"/>
      <c r="P573" s="95"/>
      <c r="Q573" s="177"/>
      <c r="R573" s="177" t="str">
        <f t="shared" si="571"/>
        <v/>
      </c>
      <c r="S573" s="95" t="str">
        <f>IFERROR(RANK(R573, R567:R581),"")</f>
        <v/>
      </c>
      <c r="T573" s="447"/>
      <c r="U573" s="95"/>
      <c r="V573" s="177"/>
      <c r="W573" s="177" t="str">
        <f t="shared" si="572"/>
        <v/>
      </c>
      <c r="X573" s="95" t="str">
        <f>IFERROR(RANK(W573, W567:W581),"")</f>
        <v/>
      </c>
      <c r="Y573" s="447"/>
      <c r="Z573" s="95"/>
      <c r="AA573" s="177"/>
      <c r="AB573" s="177" t="str">
        <f t="shared" si="573"/>
        <v/>
      </c>
      <c r="AC573" s="95" t="str">
        <f>IFERROR(RANK(AB573, AB567:AB581),"")</f>
        <v/>
      </c>
      <c r="AD573" s="447"/>
      <c r="AE573" s="95"/>
      <c r="AF573" s="177"/>
      <c r="AG573" s="177" t="str">
        <f t="shared" si="574"/>
        <v/>
      </c>
      <c r="AH573" s="95" t="str">
        <f>IFERROR(RANK(AG573, AG567:AG581),"")</f>
        <v/>
      </c>
      <c r="AI573" s="447"/>
      <c r="AJ573" s="95"/>
      <c r="AK573" s="177"/>
      <c r="AL573" s="177" t="str">
        <f t="shared" si="575"/>
        <v/>
      </c>
      <c r="AM573" s="95" t="str">
        <f>IFERROR(RANK(AL573, AL567:AL581),"")</f>
        <v/>
      </c>
      <c r="AN573" s="447"/>
      <c r="AO573" s="95"/>
      <c r="AP573" s="177"/>
      <c r="AQ573" s="177" t="str">
        <f t="shared" si="576"/>
        <v/>
      </c>
      <c r="AR573" s="95" t="str">
        <f>IFERROR(RANK(AQ573, AQ567:AQ581),"")</f>
        <v/>
      </c>
      <c r="AS573" s="447"/>
      <c r="AT573" s="95"/>
      <c r="AU573" s="177"/>
      <c r="AV573" s="177" t="str">
        <f t="shared" si="577"/>
        <v/>
      </c>
      <c r="AW573" s="95" t="str">
        <f>IFERROR(RANK(AV573, AV567:AV581),"")</f>
        <v/>
      </c>
      <c r="AX573" s="447"/>
    </row>
    <row r="574" spans="2:50">
      <c r="B574" s="456"/>
      <c r="C574" s="95">
        <f t="shared" si="569"/>
        <v>8</v>
      </c>
      <c r="D574" s="95"/>
      <c r="E574" s="95"/>
      <c r="F574" s="95"/>
      <c r="G574" s="177" t="str">
        <f t="shared" si="570"/>
        <v/>
      </c>
      <c r="H574" s="475"/>
      <c r="I574" s="153" t="str">
        <f t="shared" si="578"/>
        <v/>
      </c>
      <c r="J574" s="153" t="str">
        <f t="shared" si="579"/>
        <v/>
      </c>
      <c r="K574" s="154" t="str">
        <f t="shared" si="580"/>
        <v/>
      </c>
      <c r="L574" s="473"/>
      <c r="M574" s="153" t="str">
        <f>IFERROR(RANK(K574, K567:K581),"")</f>
        <v/>
      </c>
      <c r="N574" s="448"/>
      <c r="O574" s="448"/>
      <c r="P574" s="95"/>
      <c r="Q574" s="177"/>
      <c r="R574" s="177" t="str">
        <f t="shared" si="571"/>
        <v/>
      </c>
      <c r="S574" s="95" t="str">
        <f>IFERROR(RANK(R574, R567:R581),"")</f>
        <v/>
      </c>
      <c r="T574" s="447"/>
      <c r="U574" s="95"/>
      <c r="V574" s="177"/>
      <c r="W574" s="177" t="str">
        <f t="shared" si="572"/>
        <v/>
      </c>
      <c r="X574" s="95" t="str">
        <f>IFERROR(RANK(W574, W567:W581),"")</f>
        <v/>
      </c>
      <c r="Y574" s="447"/>
      <c r="Z574" s="95"/>
      <c r="AA574" s="177"/>
      <c r="AB574" s="177" t="str">
        <f t="shared" si="573"/>
        <v/>
      </c>
      <c r="AC574" s="95" t="str">
        <f>IFERROR(RANK(AB574, AB567:AB581),"")</f>
        <v/>
      </c>
      <c r="AD574" s="447"/>
      <c r="AE574" s="95"/>
      <c r="AF574" s="177"/>
      <c r="AG574" s="177" t="str">
        <f t="shared" si="574"/>
        <v/>
      </c>
      <c r="AH574" s="95" t="str">
        <f>IFERROR(RANK(AG574, AG567:AG581),"")</f>
        <v/>
      </c>
      <c r="AI574" s="447"/>
      <c r="AJ574" s="95"/>
      <c r="AK574" s="177"/>
      <c r="AL574" s="177" t="str">
        <f t="shared" si="575"/>
        <v/>
      </c>
      <c r="AM574" s="95" t="str">
        <f>IFERROR(RANK(AL574, AL567:AL581),"")</f>
        <v/>
      </c>
      <c r="AN574" s="447"/>
      <c r="AO574" s="95"/>
      <c r="AP574" s="177"/>
      <c r="AQ574" s="177" t="str">
        <f t="shared" si="576"/>
        <v/>
      </c>
      <c r="AR574" s="95" t="str">
        <f>IFERROR(RANK(AQ574, AQ567:AQ581),"")</f>
        <v/>
      </c>
      <c r="AS574" s="447"/>
      <c r="AT574" s="95"/>
      <c r="AU574" s="177"/>
      <c r="AV574" s="177" t="str">
        <f t="shared" si="577"/>
        <v/>
      </c>
      <c r="AW574" s="95" t="str">
        <f>IFERROR(RANK(AV574, AV567:AV581),"")</f>
        <v/>
      </c>
      <c r="AX574" s="447"/>
    </row>
    <row r="575" spans="2:50">
      <c r="B575" s="456"/>
      <c r="C575" s="95">
        <f t="shared" si="569"/>
        <v>9</v>
      </c>
      <c r="D575" s="95"/>
      <c r="E575" s="95"/>
      <c r="F575" s="95"/>
      <c r="G575" s="177" t="str">
        <f t="shared" si="570"/>
        <v/>
      </c>
      <c r="H575" s="475"/>
      <c r="I575" s="153" t="str">
        <f t="shared" si="578"/>
        <v/>
      </c>
      <c r="J575" s="153" t="str">
        <f t="shared" si="579"/>
        <v/>
      </c>
      <c r="K575" s="154" t="str">
        <f t="shared" si="580"/>
        <v/>
      </c>
      <c r="L575" s="473"/>
      <c r="M575" s="153" t="str">
        <f>IFERROR(RANK(K575, K567:K581),"")</f>
        <v/>
      </c>
      <c r="N575" s="448"/>
      <c r="O575" s="448"/>
      <c r="P575" s="95"/>
      <c r="Q575" s="177"/>
      <c r="R575" s="177" t="str">
        <f t="shared" si="571"/>
        <v/>
      </c>
      <c r="S575" s="95" t="str">
        <f>IFERROR(RANK(R575, R567:R581),"")</f>
        <v/>
      </c>
      <c r="T575" s="447"/>
      <c r="U575" s="95"/>
      <c r="V575" s="177"/>
      <c r="W575" s="177" t="str">
        <f t="shared" si="572"/>
        <v/>
      </c>
      <c r="X575" s="95" t="str">
        <f>IFERROR(RANK(W575, W567:W581),"")</f>
        <v/>
      </c>
      <c r="Y575" s="447"/>
      <c r="Z575" s="95"/>
      <c r="AA575" s="177"/>
      <c r="AB575" s="177" t="str">
        <f t="shared" si="573"/>
        <v/>
      </c>
      <c r="AC575" s="95" t="str">
        <f>IFERROR(RANK(AB575, AB567:AB581),"")</f>
        <v/>
      </c>
      <c r="AD575" s="447"/>
      <c r="AE575" s="95"/>
      <c r="AF575" s="177"/>
      <c r="AG575" s="177" t="str">
        <f t="shared" si="574"/>
        <v/>
      </c>
      <c r="AH575" s="95" t="str">
        <f>IFERROR(RANK(AG575, AG567:AG581),"")</f>
        <v/>
      </c>
      <c r="AI575" s="447"/>
      <c r="AJ575" s="95"/>
      <c r="AK575" s="177"/>
      <c r="AL575" s="177" t="str">
        <f t="shared" si="575"/>
        <v/>
      </c>
      <c r="AM575" s="95" t="str">
        <f>IFERROR(RANK(AL575, AL567:AL581),"")</f>
        <v/>
      </c>
      <c r="AN575" s="447"/>
      <c r="AO575" s="95"/>
      <c r="AP575" s="177"/>
      <c r="AQ575" s="177" t="str">
        <f t="shared" si="576"/>
        <v/>
      </c>
      <c r="AR575" s="95" t="str">
        <f>IFERROR(RANK(AQ575, AQ567:AQ581),"")</f>
        <v/>
      </c>
      <c r="AS575" s="447"/>
      <c r="AT575" s="95"/>
      <c r="AU575" s="177"/>
      <c r="AV575" s="177" t="str">
        <f t="shared" si="577"/>
        <v/>
      </c>
      <c r="AW575" s="95" t="str">
        <f>IFERROR(RANK(AV575, AV567:AV581),"")</f>
        <v/>
      </c>
      <c r="AX575" s="447"/>
    </row>
    <row r="576" spans="2:50">
      <c r="B576" s="456"/>
      <c r="C576" s="95">
        <f t="shared" si="569"/>
        <v>10</v>
      </c>
      <c r="D576" s="95"/>
      <c r="E576" s="95"/>
      <c r="F576" s="95"/>
      <c r="G576" s="177" t="str">
        <f t="shared" si="570"/>
        <v/>
      </c>
      <c r="H576" s="475"/>
      <c r="I576" s="153" t="str">
        <f t="shared" si="578"/>
        <v/>
      </c>
      <c r="J576" s="153" t="str">
        <f t="shared" si="579"/>
        <v/>
      </c>
      <c r="K576" s="154" t="str">
        <f t="shared" si="580"/>
        <v/>
      </c>
      <c r="L576" s="473"/>
      <c r="M576" s="153" t="str">
        <f>IFERROR(RANK(K576, K567:K581),"")</f>
        <v/>
      </c>
      <c r="N576" s="448"/>
      <c r="O576" s="448"/>
      <c r="P576" s="95"/>
      <c r="Q576" s="177"/>
      <c r="R576" s="177" t="str">
        <f t="shared" si="571"/>
        <v/>
      </c>
      <c r="S576" s="95" t="str">
        <f>IFERROR(RANK(R576, R567:R581),"")</f>
        <v/>
      </c>
      <c r="T576" s="447"/>
      <c r="U576" s="95"/>
      <c r="V576" s="177"/>
      <c r="W576" s="177" t="str">
        <f t="shared" si="572"/>
        <v/>
      </c>
      <c r="X576" s="95" t="str">
        <f>IFERROR(RANK(W576, W567:W581),"")</f>
        <v/>
      </c>
      <c r="Y576" s="447"/>
      <c r="Z576" s="95"/>
      <c r="AA576" s="177"/>
      <c r="AB576" s="177" t="str">
        <f t="shared" si="573"/>
        <v/>
      </c>
      <c r="AC576" s="95" t="str">
        <f>IFERROR(RANK(AB576, AB567:AB581),"")</f>
        <v/>
      </c>
      <c r="AD576" s="447"/>
      <c r="AE576" s="95"/>
      <c r="AF576" s="177"/>
      <c r="AG576" s="177" t="str">
        <f t="shared" si="574"/>
        <v/>
      </c>
      <c r="AH576" s="95" t="str">
        <f>IFERROR(RANK(AG576, AG567:AG581),"")</f>
        <v/>
      </c>
      <c r="AI576" s="447"/>
      <c r="AJ576" s="95"/>
      <c r="AK576" s="177"/>
      <c r="AL576" s="177" t="str">
        <f t="shared" si="575"/>
        <v/>
      </c>
      <c r="AM576" s="95" t="str">
        <f>IFERROR(RANK(AL576, AL567:AL581),"")</f>
        <v/>
      </c>
      <c r="AN576" s="447"/>
      <c r="AO576" s="95"/>
      <c r="AP576" s="177"/>
      <c r="AQ576" s="177" t="str">
        <f t="shared" si="576"/>
        <v/>
      </c>
      <c r="AR576" s="95" t="str">
        <f>IFERROR(RANK(AQ576, AQ567:AQ581),"")</f>
        <v/>
      </c>
      <c r="AS576" s="447"/>
      <c r="AT576" s="95"/>
      <c r="AU576" s="177"/>
      <c r="AV576" s="177" t="str">
        <f t="shared" si="577"/>
        <v/>
      </c>
      <c r="AW576" s="95" t="str">
        <f>IFERROR(RANK(AV576, AV567:AV581),"")</f>
        <v/>
      </c>
      <c r="AX576" s="447"/>
    </row>
    <row r="577" spans="2:50">
      <c r="B577" s="456"/>
      <c r="C577" s="95">
        <f t="shared" si="569"/>
        <v>11</v>
      </c>
      <c r="D577" s="95"/>
      <c r="E577" s="95"/>
      <c r="F577" s="95"/>
      <c r="G577" s="177" t="str">
        <f t="shared" si="570"/>
        <v/>
      </c>
      <c r="H577" s="475"/>
      <c r="I577" s="153" t="str">
        <f t="shared" si="578"/>
        <v/>
      </c>
      <c r="J577" s="153" t="str">
        <f t="shared" si="579"/>
        <v/>
      </c>
      <c r="K577" s="154" t="str">
        <f t="shared" si="580"/>
        <v/>
      </c>
      <c r="L577" s="473"/>
      <c r="M577" s="153" t="str">
        <f>IFERROR(RANK(K577, K567:K581),"")</f>
        <v/>
      </c>
      <c r="N577" s="448"/>
      <c r="O577" s="448"/>
      <c r="P577" s="95"/>
      <c r="Q577" s="177"/>
      <c r="R577" s="177" t="str">
        <f t="shared" si="571"/>
        <v/>
      </c>
      <c r="S577" s="95" t="str">
        <f>IFERROR(RANK(R577, R567:R581),"")</f>
        <v/>
      </c>
      <c r="T577" s="447"/>
      <c r="U577" s="95"/>
      <c r="V577" s="177"/>
      <c r="W577" s="177" t="str">
        <f t="shared" si="572"/>
        <v/>
      </c>
      <c r="X577" s="95" t="str">
        <f>IFERROR(RANK(W577, W567:W581),"")</f>
        <v/>
      </c>
      <c r="Y577" s="447"/>
      <c r="Z577" s="95"/>
      <c r="AA577" s="177"/>
      <c r="AB577" s="177" t="str">
        <f t="shared" si="573"/>
        <v/>
      </c>
      <c r="AC577" s="95" t="str">
        <f>IFERROR(RANK(AB577, AB567:AB581),"")</f>
        <v/>
      </c>
      <c r="AD577" s="447"/>
      <c r="AE577" s="95"/>
      <c r="AF577" s="177"/>
      <c r="AG577" s="177" t="str">
        <f t="shared" si="574"/>
        <v/>
      </c>
      <c r="AH577" s="95" t="str">
        <f>IFERROR(RANK(AG577, AG567:AG581),"")</f>
        <v/>
      </c>
      <c r="AI577" s="447"/>
      <c r="AJ577" s="95"/>
      <c r="AK577" s="177"/>
      <c r="AL577" s="177" t="str">
        <f t="shared" si="575"/>
        <v/>
      </c>
      <c r="AM577" s="95" t="str">
        <f>IFERROR(RANK(AL577, AL567:AL581),"")</f>
        <v/>
      </c>
      <c r="AN577" s="447"/>
      <c r="AO577" s="95"/>
      <c r="AP577" s="177"/>
      <c r="AQ577" s="177" t="str">
        <f t="shared" si="576"/>
        <v/>
      </c>
      <c r="AR577" s="95" t="str">
        <f>IFERROR(RANK(AQ577, AQ567:AQ581),"")</f>
        <v/>
      </c>
      <c r="AS577" s="447"/>
      <c r="AT577" s="95"/>
      <c r="AU577" s="177"/>
      <c r="AV577" s="177" t="str">
        <f t="shared" si="577"/>
        <v/>
      </c>
      <c r="AW577" s="95" t="str">
        <f>IFERROR(RANK(AV577, AV567:AV581),"")</f>
        <v/>
      </c>
      <c r="AX577" s="447"/>
    </row>
    <row r="578" spans="2:50">
      <c r="B578" s="456"/>
      <c r="C578" s="95">
        <f t="shared" si="569"/>
        <v>12</v>
      </c>
      <c r="D578" s="95"/>
      <c r="E578" s="95"/>
      <c r="F578" s="95"/>
      <c r="G578" s="177" t="str">
        <f t="shared" si="570"/>
        <v/>
      </c>
      <c r="H578" s="475"/>
      <c r="I578" s="153" t="str">
        <f t="shared" si="578"/>
        <v/>
      </c>
      <c r="J578" s="153" t="str">
        <f t="shared" si="579"/>
        <v/>
      </c>
      <c r="K578" s="154" t="str">
        <f t="shared" si="580"/>
        <v/>
      </c>
      <c r="L578" s="473"/>
      <c r="M578" s="153" t="str">
        <f>IFERROR(RANK(K578, K567:K581),"")</f>
        <v/>
      </c>
      <c r="N578" s="448"/>
      <c r="O578" s="448"/>
      <c r="P578" s="95"/>
      <c r="Q578" s="177"/>
      <c r="R578" s="177" t="str">
        <f t="shared" si="571"/>
        <v/>
      </c>
      <c r="S578" s="95" t="str">
        <f>IFERROR(RANK(R578, R567:R581),"")</f>
        <v/>
      </c>
      <c r="T578" s="447"/>
      <c r="U578" s="95"/>
      <c r="V578" s="177"/>
      <c r="W578" s="177" t="str">
        <f t="shared" si="572"/>
        <v/>
      </c>
      <c r="X578" s="95" t="str">
        <f>IFERROR(RANK(W578, W567:W581),"")</f>
        <v/>
      </c>
      <c r="Y578" s="447"/>
      <c r="Z578" s="95"/>
      <c r="AA578" s="177"/>
      <c r="AB578" s="177" t="str">
        <f t="shared" si="573"/>
        <v/>
      </c>
      <c r="AC578" s="95" t="str">
        <f>IFERROR(RANK(AB578, AB567:AB581),"")</f>
        <v/>
      </c>
      <c r="AD578" s="447"/>
      <c r="AE578" s="95"/>
      <c r="AF578" s="177"/>
      <c r="AG578" s="177" t="str">
        <f t="shared" si="574"/>
        <v/>
      </c>
      <c r="AH578" s="95" t="str">
        <f>IFERROR(RANK(AG578, AG567:AG581),"")</f>
        <v/>
      </c>
      <c r="AI578" s="447"/>
      <c r="AJ578" s="95"/>
      <c r="AK578" s="177"/>
      <c r="AL578" s="177" t="str">
        <f t="shared" si="575"/>
        <v/>
      </c>
      <c r="AM578" s="95" t="str">
        <f>IFERROR(RANK(AL578, AL567:AL581),"")</f>
        <v/>
      </c>
      <c r="AN578" s="447"/>
      <c r="AO578" s="95"/>
      <c r="AP578" s="177"/>
      <c r="AQ578" s="177" t="str">
        <f t="shared" si="576"/>
        <v/>
      </c>
      <c r="AR578" s="95" t="str">
        <f>IFERROR(RANK(AQ578, AQ567:AQ581),"")</f>
        <v/>
      </c>
      <c r="AS578" s="447"/>
      <c r="AT578" s="95"/>
      <c r="AU578" s="177"/>
      <c r="AV578" s="177" t="str">
        <f t="shared" si="577"/>
        <v/>
      </c>
      <c r="AW578" s="95" t="str">
        <f>IFERROR(RANK(AV578, AV567:AV581),"")</f>
        <v/>
      </c>
      <c r="AX578" s="447"/>
    </row>
    <row r="579" spans="2:50">
      <c r="B579" s="456"/>
      <c r="C579" s="95">
        <f t="shared" si="569"/>
        <v>13</v>
      </c>
      <c r="D579" s="95"/>
      <c r="E579" s="95"/>
      <c r="F579" s="95"/>
      <c r="G579" s="177" t="str">
        <f t="shared" si="570"/>
        <v/>
      </c>
      <c r="H579" s="475"/>
      <c r="I579" s="153" t="str">
        <f t="shared" si="578"/>
        <v/>
      </c>
      <c r="J579" s="153" t="str">
        <f t="shared" si="579"/>
        <v/>
      </c>
      <c r="K579" s="154" t="str">
        <f t="shared" si="580"/>
        <v/>
      </c>
      <c r="L579" s="473"/>
      <c r="M579" s="153" t="str">
        <f>IFERROR(RANK(K579, K567:K581),"")</f>
        <v/>
      </c>
      <c r="N579" s="448"/>
      <c r="O579" s="448"/>
      <c r="P579" s="95"/>
      <c r="Q579" s="177"/>
      <c r="R579" s="177" t="str">
        <f t="shared" si="571"/>
        <v/>
      </c>
      <c r="S579" s="95" t="str">
        <f>IFERROR(RANK(R579, R567:R581),"")</f>
        <v/>
      </c>
      <c r="T579" s="447"/>
      <c r="U579" s="95"/>
      <c r="V579" s="177"/>
      <c r="W579" s="177" t="str">
        <f t="shared" si="572"/>
        <v/>
      </c>
      <c r="X579" s="95" t="str">
        <f>IFERROR(RANK(W579, W567:W581),"")</f>
        <v/>
      </c>
      <c r="Y579" s="447"/>
      <c r="Z579" s="95"/>
      <c r="AA579" s="177"/>
      <c r="AB579" s="177" t="str">
        <f t="shared" si="573"/>
        <v/>
      </c>
      <c r="AC579" s="95" t="str">
        <f>IFERROR(RANK(AB579, AB567:AB581),"")</f>
        <v/>
      </c>
      <c r="AD579" s="447"/>
      <c r="AE579" s="95"/>
      <c r="AF579" s="177"/>
      <c r="AG579" s="177" t="str">
        <f t="shared" si="574"/>
        <v/>
      </c>
      <c r="AH579" s="95" t="str">
        <f>IFERROR(RANK(AG579, AG567:AG581),"")</f>
        <v/>
      </c>
      <c r="AI579" s="447"/>
      <c r="AJ579" s="95"/>
      <c r="AK579" s="177"/>
      <c r="AL579" s="177" t="str">
        <f t="shared" si="575"/>
        <v/>
      </c>
      <c r="AM579" s="95" t="str">
        <f>IFERROR(RANK(AL579, AL567:AL581),"")</f>
        <v/>
      </c>
      <c r="AN579" s="447"/>
      <c r="AO579" s="95"/>
      <c r="AP579" s="177"/>
      <c r="AQ579" s="177" t="str">
        <f t="shared" si="576"/>
        <v/>
      </c>
      <c r="AR579" s="95" t="str">
        <f>IFERROR(RANK(AQ579, AQ567:AQ581),"")</f>
        <v/>
      </c>
      <c r="AS579" s="447"/>
      <c r="AT579" s="95"/>
      <c r="AU579" s="177"/>
      <c r="AV579" s="177" t="str">
        <f t="shared" si="577"/>
        <v/>
      </c>
      <c r="AW579" s="95" t="str">
        <f>IFERROR(RANK(AV579, AV567:AV581),"")</f>
        <v/>
      </c>
      <c r="AX579" s="447"/>
    </row>
    <row r="580" spans="2:50">
      <c r="B580" s="456"/>
      <c r="C580" s="95">
        <f t="shared" si="569"/>
        <v>14</v>
      </c>
      <c r="D580" s="95"/>
      <c r="E580" s="95"/>
      <c r="F580" s="95"/>
      <c r="G580" s="177" t="str">
        <f t="shared" si="570"/>
        <v/>
      </c>
      <c r="H580" s="475"/>
      <c r="I580" s="153" t="str">
        <f t="shared" si="578"/>
        <v/>
      </c>
      <c r="J580" s="153" t="str">
        <f t="shared" si="579"/>
        <v/>
      </c>
      <c r="K580" s="154" t="str">
        <f t="shared" si="580"/>
        <v/>
      </c>
      <c r="L580" s="473"/>
      <c r="M580" s="153" t="str">
        <f>IFERROR(RANK(K580, K567:K581),"")</f>
        <v/>
      </c>
      <c r="N580" s="448"/>
      <c r="O580" s="448"/>
      <c r="P580" s="95"/>
      <c r="Q580" s="177"/>
      <c r="R580" s="177" t="str">
        <f t="shared" si="571"/>
        <v/>
      </c>
      <c r="S580" s="95" t="str">
        <f>IFERROR(RANK(R580, R567:R581),"")</f>
        <v/>
      </c>
      <c r="T580" s="447"/>
      <c r="U580" s="95"/>
      <c r="V580" s="177"/>
      <c r="W580" s="177" t="str">
        <f t="shared" si="572"/>
        <v/>
      </c>
      <c r="X580" s="95" t="str">
        <f>IFERROR(RANK(W580, W567:W581),"")</f>
        <v/>
      </c>
      <c r="Y580" s="447"/>
      <c r="Z580" s="95"/>
      <c r="AA580" s="177"/>
      <c r="AB580" s="177" t="str">
        <f t="shared" si="573"/>
        <v/>
      </c>
      <c r="AC580" s="95" t="str">
        <f>IFERROR(RANK(AB580, AB567:AB581),"")</f>
        <v/>
      </c>
      <c r="AD580" s="447"/>
      <c r="AE580" s="95"/>
      <c r="AF580" s="177"/>
      <c r="AG580" s="177" t="str">
        <f t="shared" si="574"/>
        <v/>
      </c>
      <c r="AH580" s="95" t="str">
        <f>IFERROR(RANK(AG580, AG567:AG581),"")</f>
        <v/>
      </c>
      <c r="AI580" s="447"/>
      <c r="AJ580" s="95"/>
      <c r="AK580" s="177"/>
      <c r="AL580" s="177" t="str">
        <f t="shared" si="575"/>
        <v/>
      </c>
      <c r="AM580" s="95" t="str">
        <f>IFERROR(RANK(AL580, AL567:AL581),"")</f>
        <v/>
      </c>
      <c r="AN580" s="447"/>
      <c r="AO580" s="95"/>
      <c r="AP580" s="177"/>
      <c r="AQ580" s="177" t="str">
        <f t="shared" si="576"/>
        <v/>
      </c>
      <c r="AR580" s="95" t="str">
        <f>IFERROR(RANK(AQ580, AQ567:AQ581),"")</f>
        <v/>
      </c>
      <c r="AS580" s="447"/>
      <c r="AT580" s="95"/>
      <c r="AU580" s="177"/>
      <c r="AV580" s="177" t="str">
        <f t="shared" si="577"/>
        <v/>
      </c>
      <c r="AW580" s="95" t="str">
        <f>IFERROR(RANK(AV580, AV567:AV581),"")</f>
        <v/>
      </c>
      <c r="AX580" s="447"/>
    </row>
    <row r="581" spans="2:50">
      <c r="B581" s="456"/>
      <c r="C581" s="95">
        <f t="shared" si="569"/>
        <v>15</v>
      </c>
      <c r="D581" s="95"/>
      <c r="E581" s="95"/>
      <c r="F581" s="95"/>
      <c r="G581" s="177" t="str">
        <f t="shared" si="570"/>
        <v/>
      </c>
      <c r="H581" s="476"/>
      <c r="I581" s="153" t="str">
        <f t="shared" si="578"/>
        <v/>
      </c>
      <c r="J581" s="153" t="str">
        <f t="shared" si="579"/>
        <v/>
      </c>
      <c r="K581" s="154" t="str">
        <f t="shared" si="580"/>
        <v/>
      </c>
      <c r="L581" s="473"/>
      <c r="M581" s="153" t="str">
        <f>IFERROR(RANK(K581, K567:K581),"")</f>
        <v/>
      </c>
      <c r="N581" s="448"/>
      <c r="O581" s="448"/>
      <c r="P581" s="95"/>
      <c r="Q581" s="177"/>
      <c r="R581" s="177" t="str">
        <f t="shared" si="571"/>
        <v/>
      </c>
      <c r="S581" s="95" t="str">
        <f>IFERROR(RANK(R581, R567:R581),"")</f>
        <v/>
      </c>
      <c r="T581" s="447"/>
      <c r="U581" s="95"/>
      <c r="V581" s="177"/>
      <c r="W581" s="177" t="str">
        <f t="shared" si="572"/>
        <v/>
      </c>
      <c r="X581" s="95" t="str">
        <f>IFERROR(RANK(W581, W567:W581),"")</f>
        <v/>
      </c>
      <c r="Y581" s="447"/>
      <c r="Z581" s="95"/>
      <c r="AA581" s="177"/>
      <c r="AB581" s="177" t="str">
        <f t="shared" si="573"/>
        <v/>
      </c>
      <c r="AC581" s="95" t="str">
        <f>IFERROR(RANK(AB581, AB567:AB581),"")</f>
        <v/>
      </c>
      <c r="AD581" s="447"/>
      <c r="AE581" s="95"/>
      <c r="AF581" s="177"/>
      <c r="AG581" s="177" t="str">
        <f t="shared" si="574"/>
        <v/>
      </c>
      <c r="AH581" s="95" t="str">
        <f>IFERROR(RANK(AG581, AG567:AG581),"")</f>
        <v/>
      </c>
      <c r="AI581" s="447"/>
      <c r="AJ581" s="95"/>
      <c r="AK581" s="177"/>
      <c r="AL581" s="177" t="str">
        <f t="shared" si="575"/>
        <v/>
      </c>
      <c r="AM581" s="95" t="str">
        <f>IFERROR(RANK(AL581, AL567:AL581),"")</f>
        <v/>
      </c>
      <c r="AN581" s="447"/>
      <c r="AO581" s="95"/>
      <c r="AP581" s="177"/>
      <c r="AQ581" s="177" t="str">
        <f t="shared" si="576"/>
        <v/>
      </c>
      <c r="AR581" s="95" t="str">
        <f>IFERROR(RANK(AQ581, AQ567:AQ581),"")</f>
        <v/>
      </c>
      <c r="AS581" s="447"/>
      <c r="AT581" s="95"/>
      <c r="AU581" s="177"/>
      <c r="AV581" s="177" t="str">
        <f t="shared" si="577"/>
        <v/>
      </c>
      <c r="AW581" s="95" t="str">
        <f>IFERROR(RANK(AV581, AV567:AV581),"")</f>
        <v/>
      </c>
      <c r="AX581" s="447"/>
    </row>
    <row r="582" spans="2:50" ht="15.6">
      <c r="B582" s="460" t="s">
        <v>115</v>
      </c>
      <c r="C582" s="461"/>
      <c r="D582" s="461"/>
      <c r="E582" s="461"/>
      <c r="F582" s="461"/>
      <c r="G582" s="461"/>
      <c r="H582" s="461"/>
      <c r="I582" s="150"/>
      <c r="J582" s="150"/>
      <c r="K582" s="150"/>
      <c r="L582" s="150"/>
      <c r="M582" s="150"/>
      <c r="N582" s="448" t="s">
        <v>116</v>
      </c>
      <c r="O582" s="463" t="s">
        <v>63</v>
      </c>
      <c r="P582" s="465">
        <f>AT562+1</f>
        <v>46070</v>
      </c>
      <c r="Q582" s="456"/>
      <c r="R582" s="456"/>
      <c r="S582" s="456"/>
      <c r="T582" s="456"/>
      <c r="U582" s="465">
        <f>P582+1</f>
        <v>46071</v>
      </c>
      <c r="V582" s="456"/>
      <c r="W582" s="456"/>
      <c r="X582" s="456"/>
      <c r="Y582" s="456"/>
      <c r="Z582" s="465">
        <f>U582+1</f>
        <v>46072</v>
      </c>
      <c r="AA582" s="456"/>
      <c r="AB582" s="456"/>
      <c r="AC582" s="456"/>
      <c r="AD582" s="456"/>
      <c r="AE582" s="465">
        <f>Z582+1</f>
        <v>46073</v>
      </c>
      <c r="AF582" s="456"/>
      <c r="AG582" s="456"/>
      <c r="AH582" s="456"/>
      <c r="AI582" s="456"/>
      <c r="AJ582" s="465">
        <f>AE582+1</f>
        <v>46074</v>
      </c>
      <c r="AK582" s="456"/>
      <c r="AL582" s="456"/>
      <c r="AM582" s="456"/>
      <c r="AN582" s="456"/>
      <c r="AO582" s="465">
        <f>AJ582+1</f>
        <v>46075</v>
      </c>
      <c r="AP582" s="456"/>
      <c r="AQ582" s="456"/>
      <c r="AR582" s="456"/>
      <c r="AS582" s="456"/>
      <c r="AT582" s="465">
        <f>AO582+1</f>
        <v>46076</v>
      </c>
      <c r="AU582" s="456"/>
      <c r="AV582" s="456"/>
      <c r="AW582" s="456"/>
      <c r="AX582" s="456"/>
    </row>
    <row r="583" spans="2:50" ht="15.6">
      <c r="B583" s="462"/>
      <c r="C583" s="462"/>
      <c r="D583" s="462"/>
      <c r="E583" s="462"/>
      <c r="F583" s="462"/>
      <c r="G583" s="462"/>
      <c r="H583" s="462"/>
      <c r="I583" s="150"/>
      <c r="J583" s="150"/>
      <c r="K583" s="150"/>
      <c r="L583" s="150"/>
      <c r="M583" s="150"/>
      <c r="N583" s="448"/>
      <c r="O583" s="464"/>
      <c r="P583" s="465" t="s">
        <v>77</v>
      </c>
      <c r="Q583" s="456"/>
      <c r="R583" s="456"/>
      <c r="S583" s="456"/>
      <c r="T583" s="456"/>
      <c r="U583" s="465" t="s">
        <v>78</v>
      </c>
      <c r="V583" s="456"/>
      <c r="W583" s="456"/>
      <c r="X583" s="456"/>
      <c r="Y583" s="456"/>
      <c r="Z583" s="465" t="s">
        <v>79</v>
      </c>
      <c r="AA583" s="456"/>
      <c r="AB583" s="456"/>
      <c r="AC583" s="456"/>
      <c r="AD583" s="456"/>
      <c r="AE583" s="465" t="s">
        <v>74</v>
      </c>
      <c r="AF583" s="456"/>
      <c r="AG583" s="456"/>
      <c r="AH583" s="456"/>
      <c r="AI583" s="456"/>
      <c r="AJ583" s="465" t="s">
        <v>75</v>
      </c>
      <c r="AK583" s="456"/>
      <c r="AL583" s="456"/>
      <c r="AM583" s="456"/>
      <c r="AN583" s="456"/>
      <c r="AO583" s="465" t="s">
        <v>70</v>
      </c>
      <c r="AP583" s="456"/>
      <c r="AQ583" s="456"/>
      <c r="AR583" s="456"/>
      <c r="AS583" s="456"/>
      <c r="AT583" s="465" t="s">
        <v>76</v>
      </c>
      <c r="AU583" s="456"/>
      <c r="AV583" s="456"/>
      <c r="AW583" s="456"/>
      <c r="AX583" s="456"/>
    </row>
    <row r="584" spans="2:50">
      <c r="B584" s="448" t="s">
        <v>117</v>
      </c>
      <c r="C584" s="448" t="s">
        <v>118</v>
      </c>
      <c r="D584" s="448"/>
      <c r="E584" s="448" t="s">
        <v>119</v>
      </c>
      <c r="F584" s="448"/>
      <c r="G584" s="448"/>
      <c r="H584" s="452" t="s">
        <v>120</v>
      </c>
      <c r="I584" s="455" t="s">
        <v>121</v>
      </c>
      <c r="J584" s="455"/>
      <c r="K584" s="455"/>
      <c r="L584" s="455" t="s">
        <v>120</v>
      </c>
      <c r="M584" s="455" t="s">
        <v>122</v>
      </c>
      <c r="N584" s="448"/>
      <c r="O584" s="448" t="s">
        <v>123</v>
      </c>
      <c r="P584" s="449" t="s">
        <v>124</v>
      </c>
      <c r="Q584" s="450"/>
      <c r="R584" s="450"/>
      <c r="S584" s="451"/>
      <c r="T584" s="448" t="s">
        <v>120</v>
      </c>
      <c r="U584" s="449" t="s">
        <v>124</v>
      </c>
      <c r="V584" s="450"/>
      <c r="W584" s="450"/>
      <c r="X584" s="451"/>
      <c r="Y584" s="448" t="s">
        <v>120</v>
      </c>
      <c r="Z584" s="449" t="s">
        <v>124</v>
      </c>
      <c r="AA584" s="450"/>
      <c r="AB584" s="450"/>
      <c r="AC584" s="451"/>
      <c r="AD584" s="448" t="s">
        <v>120</v>
      </c>
      <c r="AE584" s="449" t="s">
        <v>124</v>
      </c>
      <c r="AF584" s="450"/>
      <c r="AG584" s="450"/>
      <c r="AH584" s="451"/>
      <c r="AI584" s="448" t="s">
        <v>120</v>
      </c>
      <c r="AJ584" s="449" t="s">
        <v>124</v>
      </c>
      <c r="AK584" s="450"/>
      <c r="AL584" s="450"/>
      <c r="AM584" s="451"/>
      <c r="AN584" s="448" t="s">
        <v>120</v>
      </c>
      <c r="AO584" s="449" t="s">
        <v>124</v>
      </c>
      <c r="AP584" s="450"/>
      <c r="AQ584" s="450"/>
      <c r="AR584" s="451"/>
      <c r="AS584" s="448" t="s">
        <v>120</v>
      </c>
      <c r="AT584" s="449" t="s">
        <v>124</v>
      </c>
      <c r="AU584" s="450"/>
      <c r="AV584" s="450"/>
      <c r="AW584" s="451"/>
      <c r="AX584" s="448" t="s">
        <v>120</v>
      </c>
    </row>
    <row r="585" spans="2:50">
      <c r="B585" s="448"/>
      <c r="C585" s="448"/>
      <c r="D585" s="448"/>
      <c r="E585" s="448" t="s">
        <v>125</v>
      </c>
      <c r="F585" s="448"/>
      <c r="G585" s="448"/>
      <c r="H585" s="453"/>
      <c r="I585" s="455" t="s">
        <v>125</v>
      </c>
      <c r="J585" s="455"/>
      <c r="K585" s="455"/>
      <c r="L585" s="455"/>
      <c r="M585" s="455"/>
      <c r="N585" s="448"/>
      <c r="O585" s="448"/>
      <c r="P585" s="449" t="s">
        <v>126</v>
      </c>
      <c r="Q585" s="450"/>
      <c r="R585" s="450"/>
      <c r="S585" s="451"/>
      <c r="T585" s="448"/>
      <c r="U585" s="449" t="s">
        <v>126</v>
      </c>
      <c r="V585" s="450"/>
      <c r="W585" s="450"/>
      <c r="X585" s="451"/>
      <c r="Y585" s="448"/>
      <c r="Z585" s="449" t="s">
        <v>126</v>
      </c>
      <c r="AA585" s="450"/>
      <c r="AB585" s="450"/>
      <c r="AC585" s="451"/>
      <c r="AD585" s="448"/>
      <c r="AE585" s="449" t="s">
        <v>126</v>
      </c>
      <c r="AF585" s="450"/>
      <c r="AG585" s="450"/>
      <c r="AH585" s="451"/>
      <c r="AI585" s="448"/>
      <c r="AJ585" s="449" t="s">
        <v>126</v>
      </c>
      <c r="AK585" s="450"/>
      <c r="AL585" s="450"/>
      <c r="AM585" s="451"/>
      <c r="AN585" s="448"/>
      <c r="AO585" s="449" t="s">
        <v>126</v>
      </c>
      <c r="AP585" s="450"/>
      <c r="AQ585" s="450"/>
      <c r="AR585" s="451"/>
      <c r="AS585" s="448"/>
      <c r="AT585" s="449" t="s">
        <v>126</v>
      </c>
      <c r="AU585" s="450"/>
      <c r="AV585" s="450"/>
      <c r="AW585" s="451"/>
      <c r="AX585" s="448"/>
    </row>
    <row r="586" spans="2:50">
      <c r="B586" s="448"/>
      <c r="C586" s="448"/>
      <c r="D586" s="448"/>
      <c r="E586" s="94" t="s">
        <v>127</v>
      </c>
      <c r="F586" s="94" t="s">
        <v>128</v>
      </c>
      <c r="G586" s="94" t="s">
        <v>129</v>
      </c>
      <c r="H586" s="454"/>
      <c r="I586" s="152" t="s">
        <v>127</v>
      </c>
      <c r="J586" s="152" t="s">
        <v>128</v>
      </c>
      <c r="K586" s="152" t="s">
        <v>129</v>
      </c>
      <c r="L586" s="455"/>
      <c r="M586" s="455"/>
      <c r="N586" s="448"/>
      <c r="O586" s="448"/>
      <c r="P586" s="94" t="s">
        <v>127</v>
      </c>
      <c r="Q586" s="94" t="s">
        <v>128</v>
      </c>
      <c r="R586" s="94" t="s">
        <v>129</v>
      </c>
      <c r="S586" s="94" t="s">
        <v>122</v>
      </c>
      <c r="T586" s="448"/>
      <c r="U586" s="94" t="s">
        <v>127</v>
      </c>
      <c r="V586" s="94" t="s">
        <v>128</v>
      </c>
      <c r="W586" s="94" t="s">
        <v>129</v>
      </c>
      <c r="X586" s="94" t="s">
        <v>122</v>
      </c>
      <c r="Y586" s="448"/>
      <c r="Z586" s="94" t="s">
        <v>127</v>
      </c>
      <c r="AA586" s="94" t="s">
        <v>128</v>
      </c>
      <c r="AB586" s="94" t="s">
        <v>129</v>
      </c>
      <c r="AC586" s="94" t="s">
        <v>122</v>
      </c>
      <c r="AD586" s="448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8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8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8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8"/>
    </row>
    <row r="587" spans="2:50">
      <c r="B587" s="456" t="s">
        <v>225</v>
      </c>
      <c r="C587" s="95">
        <f>C567</f>
        <v>1</v>
      </c>
      <c r="D587" s="95" t="s">
        <v>226</v>
      </c>
      <c r="E587" s="95">
        <v>19</v>
      </c>
      <c r="F587" s="95">
        <v>1500</v>
      </c>
      <c r="G587" s="177">
        <f>IFERROR(F587/E587,"")</f>
        <v>78.94736842105263</v>
      </c>
      <c r="H587" s="474">
        <f>AVERAGE(G587:G601)</f>
        <v>123.32946336429308</v>
      </c>
      <c r="I587" s="153">
        <f t="shared" ref="I587:I589" si="581">IFERROR(AVERAGE(P587,U587,Z587,AE587,AJ587,AO587,AT587),"")</f>
        <v>19</v>
      </c>
      <c r="J587" s="153">
        <f t="shared" ref="J587:J589" si="582">IFERROR(AVERAGE(Q587,V587,AA587,AF587,AK587,AP587,AU587),"")</f>
        <v>1432.1275214959035</v>
      </c>
      <c r="K587" s="154">
        <f t="shared" ref="K587:K589" si="583">IFERROR(AVERAGE(R587,W587,AB587,AG587,AL587,AQ587,AV587),"")</f>
        <v>75.375132710310709</v>
      </c>
      <c r="L587" s="473">
        <f>IFERROR(AVERAGE(K587:K601),"-")</f>
        <v>118.30721833890151</v>
      </c>
      <c r="M587" s="153">
        <f>IFERROR(RANK(K587, K587:K601),"")</f>
        <v>6</v>
      </c>
      <c r="N587" s="448"/>
      <c r="O587" s="448"/>
      <c r="P587" s="95">
        <v>19</v>
      </c>
      <c r="Q587" s="177">
        <v>1429.9999999999998</v>
      </c>
      <c r="R587" s="177">
        <f>IFERROR(Q587/P587,"")</f>
        <v>75.263157894736835</v>
      </c>
      <c r="S587" s="95">
        <f>IFERROR(RANK(R587, R587:R601),"")</f>
        <v>6</v>
      </c>
      <c r="T587" s="447">
        <f>AVERAGE(R587:R601)</f>
        <v>118.2248614232668</v>
      </c>
      <c r="U587" s="95">
        <v>19</v>
      </c>
      <c r="V587" s="177">
        <v>1439.9999999999998</v>
      </c>
      <c r="W587" s="177">
        <f>IFERROR(V587/U587,"")</f>
        <v>75.78947368421052</v>
      </c>
      <c r="X587" s="95">
        <f>IFERROR(RANK(W587, W587:W601),"")</f>
        <v>6</v>
      </c>
      <c r="Y587" s="447">
        <f>AVERAGE(W587:W601)</f>
        <v>118.78494068896543</v>
      </c>
      <c r="Z587" s="95">
        <v>19</v>
      </c>
      <c r="AA587" s="177">
        <v>1434.2553191489358</v>
      </c>
      <c r="AB587" s="177">
        <f>IFERROR(AA587/Z587,"")</f>
        <v>75.487122060470298</v>
      </c>
      <c r="AC587" s="95">
        <f>IFERROR(RANK(AB587, AB587:AB601),"")</f>
        <v>6</v>
      </c>
      <c r="AD587" s="447">
        <f>AVERAGE(AB587:AB601)</f>
        <v>118.62648005739983</v>
      </c>
      <c r="AE587" s="95">
        <v>19</v>
      </c>
      <c r="AF587" s="177">
        <v>1429.0909090909097</v>
      </c>
      <c r="AG587" s="177">
        <f>IFERROR(AF587/AE587,"")</f>
        <v>75.215311004784724</v>
      </c>
      <c r="AH587" s="95">
        <f>IFERROR(RANK(AG587, AG587:AG601),"")</f>
        <v>6</v>
      </c>
      <c r="AI587" s="447">
        <f>AVERAGE(AG587:AG601)</f>
        <v>118.11087798510403</v>
      </c>
      <c r="AJ587" s="95">
        <v>19</v>
      </c>
      <c r="AK587" s="177">
        <v>1428.6206896551719</v>
      </c>
      <c r="AL587" s="177">
        <f>IFERROR(AK587/AJ587,"")</f>
        <v>75.190562613430103</v>
      </c>
      <c r="AM587" s="95">
        <f>IFERROR(RANK(AL587, AL587:AL601),"")</f>
        <v>6</v>
      </c>
      <c r="AN587" s="447">
        <f>AVERAGE(AL587:AL601)</f>
        <v>118.27642815175643</v>
      </c>
      <c r="AO587" s="95">
        <v>19</v>
      </c>
      <c r="AP587" s="177">
        <v>1434.4785276073619</v>
      </c>
      <c r="AQ587" s="177">
        <f>IFERROR(AP587/AO587,"")</f>
        <v>75.498869874071673</v>
      </c>
      <c r="AR587" s="95">
        <f>IFERROR(RANK(AQ587, AQ587:AQ601),"")</f>
        <v>6</v>
      </c>
      <c r="AS587" s="447">
        <f>AVERAGE(AQ587:AQ601)</f>
        <v>118.30608441758399</v>
      </c>
      <c r="AT587" s="95">
        <v>19</v>
      </c>
      <c r="AU587" s="177">
        <v>1428.4472049689443</v>
      </c>
      <c r="AV587" s="177">
        <f>IFERROR(AU587/AT587,"")</f>
        <v>75.181431840470751</v>
      </c>
      <c r="AW587" s="95">
        <f>IFERROR(RANK(AV587, AV587:AV601),"")</f>
        <v>6</v>
      </c>
      <c r="AX587" s="447">
        <f>AVERAGE(AV587:AV601)</f>
        <v>117.82085564823403</v>
      </c>
    </row>
    <row r="588" spans="2:50">
      <c r="B588" s="456"/>
      <c r="C588" s="95">
        <f t="shared" ref="C588:C601" si="584">C568</f>
        <v>2</v>
      </c>
      <c r="D588" s="95" t="s">
        <v>227</v>
      </c>
      <c r="E588" s="95">
        <v>17</v>
      </c>
      <c r="F588" s="95">
        <v>1500</v>
      </c>
      <c r="G588" s="177">
        <f t="shared" ref="G588:G601" si="585">IFERROR(F588/E588,"")</f>
        <v>88.235294117647058</v>
      </c>
      <c r="H588" s="475"/>
      <c r="I588" s="153">
        <f t="shared" si="581"/>
        <v>17</v>
      </c>
      <c r="J588" s="153">
        <f t="shared" si="582"/>
        <v>1432.3456819507635</v>
      </c>
      <c r="K588" s="154">
        <f t="shared" si="583"/>
        <v>84.255628350044915</v>
      </c>
      <c r="L588" s="473"/>
      <c r="M588" s="153">
        <f>IFERROR(RANK(K588, K587:K601),"")</f>
        <v>5</v>
      </c>
      <c r="N588" s="448"/>
      <c r="O588" s="448"/>
      <c r="P588" s="95">
        <v>17</v>
      </c>
      <c r="Q588" s="177">
        <v>1428.901734104046</v>
      </c>
      <c r="R588" s="177">
        <f t="shared" ref="R588:R601" si="586">IFERROR(Q588/P588,"")</f>
        <v>84.05304318259094</v>
      </c>
      <c r="S588" s="95">
        <f>IFERROR(RANK(R588, R587:R601),"")</f>
        <v>5</v>
      </c>
      <c r="T588" s="447"/>
      <c r="U588" s="95">
        <v>17</v>
      </c>
      <c r="V588" s="177">
        <v>1435.636363636364</v>
      </c>
      <c r="W588" s="177">
        <f t="shared" ref="W588:W601" si="587">IFERROR(V588/U588,"")</f>
        <v>84.449197860962585</v>
      </c>
      <c r="X588" s="95">
        <f>IFERROR(RANK(W588, W587:W601),"")</f>
        <v>5</v>
      </c>
      <c r="Y588" s="447"/>
      <c r="Z588" s="95">
        <v>17</v>
      </c>
      <c r="AA588" s="177">
        <v>1432.4137931034479</v>
      </c>
      <c r="AB588" s="177">
        <f t="shared" ref="AB588:AB601" si="588">IFERROR(AA588/Z588,"")</f>
        <v>84.259634888438114</v>
      </c>
      <c r="AC588" s="95">
        <f>IFERROR(RANK(AB588, AB587:AB601),"")</f>
        <v>5</v>
      </c>
      <c r="AD588" s="447"/>
      <c r="AE588" s="95">
        <v>17</v>
      </c>
      <c r="AF588" s="177">
        <v>1433.3333333333333</v>
      </c>
      <c r="AG588" s="177">
        <f t="shared" ref="AG588:AG601" si="589">IFERROR(AF588/AE588,"")</f>
        <v>84.313725490196077</v>
      </c>
      <c r="AH588" s="95">
        <f>IFERROR(RANK(AG588, AG587:AG601),"")</f>
        <v>5</v>
      </c>
      <c r="AI588" s="447"/>
      <c r="AJ588" s="95">
        <v>17</v>
      </c>
      <c r="AK588" s="177">
        <v>1434.5142857142855</v>
      </c>
      <c r="AL588" s="177">
        <f t="shared" ref="AL588:AL601" si="590">IFERROR(AK588/AJ588,"")</f>
        <v>84.383193277310909</v>
      </c>
      <c r="AM588" s="95">
        <f>IFERROR(RANK(AL588, AL587:AL601),"")</f>
        <v>5</v>
      </c>
      <c r="AN588" s="447"/>
      <c r="AO588" s="95">
        <v>17</v>
      </c>
      <c r="AP588" s="177">
        <v>1431.0320284697509</v>
      </c>
      <c r="AQ588" s="177">
        <f t="shared" ref="AQ588:AQ601" si="591">IFERROR(AP588/AO588,"")</f>
        <v>84.178354615867704</v>
      </c>
      <c r="AR588" s="95">
        <f>IFERROR(RANK(AQ588, AQ587:AQ601),"")</f>
        <v>5</v>
      </c>
      <c r="AS588" s="447"/>
      <c r="AT588" s="95">
        <v>17</v>
      </c>
      <c r="AU588" s="177">
        <v>1430.5882352941173</v>
      </c>
      <c r="AV588" s="177">
        <f t="shared" ref="AV588:AV601" si="592">IFERROR(AU588/AT588,"")</f>
        <v>84.152249134948079</v>
      </c>
      <c r="AW588" s="95">
        <f>IFERROR(RANK(AV588, AV587:AV601),"")</f>
        <v>5</v>
      </c>
      <c r="AX588" s="447"/>
    </row>
    <row r="589" spans="2:50">
      <c r="B589" s="456"/>
      <c r="C589" s="95">
        <f t="shared" si="584"/>
        <v>3</v>
      </c>
      <c r="D589" s="95" t="s">
        <v>230</v>
      </c>
      <c r="E589" s="95">
        <v>17</v>
      </c>
      <c r="F589" s="95">
        <v>2000</v>
      </c>
      <c r="G589" s="177">
        <f t="shared" si="585"/>
        <v>117.64705882352941</v>
      </c>
      <c r="H589" s="475"/>
      <c r="I589" s="153">
        <f t="shared" si="581"/>
        <v>17</v>
      </c>
      <c r="J589" s="153">
        <f t="shared" si="582"/>
        <v>1935.2598668887581</v>
      </c>
      <c r="K589" s="154">
        <f t="shared" si="583"/>
        <v>113.83881569933871</v>
      </c>
      <c r="L589" s="473"/>
      <c r="M589" s="153">
        <f>IFERROR(RANK(K589, K587:K601),"")</f>
        <v>3</v>
      </c>
      <c r="N589" s="448"/>
      <c r="O589" s="448"/>
      <c r="P589" s="95">
        <v>17</v>
      </c>
      <c r="Q589" s="177">
        <v>1931.6129032258057</v>
      </c>
      <c r="R589" s="177">
        <f t="shared" si="586"/>
        <v>113.6242884250474</v>
      </c>
      <c r="S589" s="95">
        <f>IFERROR(RANK(R589, R587:R601),"")</f>
        <v>3</v>
      </c>
      <c r="T589" s="447"/>
      <c r="U589" s="95">
        <v>17</v>
      </c>
      <c r="V589" s="177">
        <v>1942.4999999999995</v>
      </c>
      <c r="W589" s="177">
        <f t="shared" si="587"/>
        <v>114.26470588235291</v>
      </c>
      <c r="X589" s="95">
        <f>IFERROR(RANK(W589, W587:W601),"")</f>
        <v>3</v>
      </c>
      <c r="Y589" s="447"/>
      <c r="Z589" s="95">
        <v>17</v>
      </c>
      <c r="AA589" s="177">
        <v>1959.3103448275849</v>
      </c>
      <c r="AB589" s="177">
        <f t="shared" si="588"/>
        <v>115.25354969574029</v>
      </c>
      <c r="AC589" s="95">
        <f>IFERROR(RANK(AB589, AB587:AB601),"")</f>
        <v>3</v>
      </c>
      <c r="AD589" s="447"/>
      <c r="AE589" s="95">
        <v>17</v>
      </c>
      <c r="AF589" s="177">
        <v>1927.5000000000005</v>
      </c>
      <c r="AG589" s="177">
        <f t="shared" si="589"/>
        <v>113.38235294117649</v>
      </c>
      <c r="AH589" s="95">
        <f>IFERROR(RANK(AG589, AG587:AG601),"")</f>
        <v>3</v>
      </c>
      <c r="AI589" s="447"/>
      <c r="AJ589" s="95">
        <v>17</v>
      </c>
      <c r="AK589" s="177">
        <v>1935.7894736842113</v>
      </c>
      <c r="AL589" s="177">
        <f t="shared" si="590"/>
        <v>113.86996904024772</v>
      </c>
      <c r="AM589" s="95">
        <f>IFERROR(RANK(AL589, AL587:AL601),"")</f>
        <v>3</v>
      </c>
      <c r="AN589" s="447"/>
      <c r="AO589" s="95">
        <v>17</v>
      </c>
      <c r="AP589" s="177">
        <v>1927.9245283018861</v>
      </c>
      <c r="AQ589" s="177">
        <f t="shared" si="591"/>
        <v>113.40732519422859</v>
      </c>
      <c r="AR589" s="95">
        <f>IFERROR(RANK(AQ589, AQ587:AQ601),"")</f>
        <v>3</v>
      </c>
      <c r="AS589" s="447"/>
      <c r="AT589" s="95">
        <v>17</v>
      </c>
      <c r="AU589" s="177">
        <v>1922.181818181818</v>
      </c>
      <c r="AV589" s="177">
        <f t="shared" si="592"/>
        <v>113.06951871657753</v>
      </c>
      <c r="AW589" s="95">
        <f>IFERROR(RANK(AV589, AV587:AV601),"")</f>
        <v>3</v>
      </c>
      <c r="AX589" s="447"/>
    </row>
    <row r="590" spans="2:50">
      <c r="B590" s="456"/>
      <c r="C590" s="95">
        <f t="shared" si="584"/>
        <v>4</v>
      </c>
      <c r="D590" s="95" t="s">
        <v>231</v>
      </c>
      <c r="E590" s="95">
        <v>17</v>
      </c>
      <c r="F590" s="95">
        <v>2000</v>
      </c>
      <c r="G590" s="177">
        <f t="shared" si="585"/>
        <v>117.64705882352941</v>
      </c>
      <c r="H590" s="475"/>
      <c r="I590" s="153">
        <f>IFERROR(AVERAGE(P590,U590,Z590,AE590,AJ590,AO590,AT590),"")</f>
        <v>17</v>
      </c>
      <c r="J590" s="153">
        <f>IFERROR(AVERAGE(Q590,V590,AA590,AF590,AK590,AP590,AU590),"")</f>
        <v>1921.2060862622566</v>
      </c>
      <c r="K590" s="154">
        <f>IFERROR(AVERAGE(R590,W590,AB590,AG590,AL590,AQ590,AV590),"")</f>
        <v>113.01212272130921</v>
      </c>
      <c r="L590" s="473"/>
      <c r="M590" s="153">
        <f>IFERROR(RANK(K590, K587:K601),"")</f>
        <v>4</v>
      </c>
      <c r="N590" s="448"/>
      <c r="O590" s="448"/>
      <c r="P590" s="95">
        <v>17</v>
      </c>
      <c r="Q590" s="177">
        <v>1923.5294117647061</v>
      </c>
      <c r="R590" s="177">
        <f t="shared" si="586"/>
        <v>113.14878892733566</v>
      </c>
      <c r="S590" s="95">
        <f>IFERROR(RANK(R590, R587:R601),"")</f>
        <v>4</v>
      </c>
      <c r="T590" s="447"/>
      <c r="U590" s="95">
        <v>17</v>
      </c>
      <c r="V590" s="177">
        <v>1923.4285714285718</v>
      </c>
      <c r="W590" s="177">
        <f t="shared" si="587"/>
        <v>113.14285714285717</v>
      </c>
      <c r="X590" s="95">
        <f>IFERROR(RANK(W590, W587:W601),"")</f>
        <v>4</v>
      </c>
      <c r="Y590" s="447"/>
      <c r="Z590" s="95">
        <v>17</v>
      </c>
      <c r="AA590" s="177">
        <v>1928.5714285714287</v>
      </c>
      <c r="AB590" s="177">
        <f t="shared" si="588"/>
        <v>113.44537815126051</v>
      </c>
      <c r="AC590" s="95">
        <f>IFERROR(RANK(AB590, AB587:AB601),"")</f>
        <v>4</v>
      </c>
      <c r="AD590" s="447"/>
      <c r="AE590" s="95">
        <v>17</v>
      </c>
      <c r="AF590" s="177">
        <v>1922.1428571428587</v>
      </c>
      <c r="AG590" s="177">
        <f t="shared" si="589"/>
        <v>113.06722689075639</v>
      </c>
      <c r="AH590" s="95">
        <f>IFERROR(RANK(AG590, AG587:AG601),"")</f>
        <v>4</v>
      </c>
      <c r="AI590" s="447"/>
      <c r="AJ590" s="95">
        <v>17</v>
      </c>
      <c r="AK590" s="177">
        <v>1910.4545454545471</v>
      </c>
      <c r="AL590" s="177">
        <f t="shared" si="590"/>
        <v>112.37967914438512</v>
      </c>
      <c r="AM590" s="95">
        <f>IFERROR(RANK(AL590, AL587:AL601),"")</f>
        <v>4</v>
      </c>
      <c r="AN590" s="447"/>
      <c r="AO590" s="95">
        <v>17</v>
      </c>
      <c r="AP590" s="177">
        <v>1926.3157894736858</v>
      </c>
      <c r="AQ590" s="177">
        <f t="shared" si="591"/>
        <v>113.31269349845211</v>
      </c>
      <c r="AR590" s="95">
        <f>IFERROR(RANK(AQ590, AQ587:AQ601),"")</f>
        <v>4</v>
      </c>
      <c r="AS590" s="447"/>
      <c r="AT590" s="95">
        <v>17</v>
      </c>
      <c r="AU590" s="177">
        <v>1913.9999999999991</v>
      </c>
      <c r="AV590" s="177">
        <f t="shared" si="592"/>
        <v>112.5882352941176</v>
      </c>
      <c r="AW590" s="95">
        <f>IFERROR(RANK(AV590, AV587:AV601),"")</f>
        <v>4</v>
      </c>
      <c r="AX590" s="447"/>
    </row>
    <row r="591" spans="2:50">
      <c r="B591" s="456"/>
      <c r="C591" s="95">
        <f t="shared" si="584"/>
        <v>5</v>
      </c>
      <c r="D591" s="95" t="s">
        <v>232</v>
      </c>
      <c r="E591" s="95">
        <v>8</v>
      </c>
      <c r="F591" s="95">
        <v>1500</v>
      </c>
      <c r="G591" s="177">
        <f t="shared" si="585"/>
        <v>187.5</v>
      </c>
      <c r="H591" s="475"/>
      <c r="I591" s="153">
        <f t="shared" ref="I591:I601" si="593">IFERROR(AVERAGE(P591,U591,Z591,AE591,AJ591,AO591,AT591),"")</f>
        <v>8</v>
      </c>
      <c r="J591" s="153">
        <f t="shared" ref="J591:J601" si="594">IFERROR(AVERAGE(Q591,V591,AA591,AF591,AK591,AP591,AU591),"")</f>
        <v>1435.5206371343918</v>
      </c>
      <c r="K591" s="154">
        <f t="shared" ref="K591:K601" si="595">IFERROR(AVERAGE(R591,W591,AB591,AG591,AL591,AQ591,AV591),"")</f>
        <v>179.44007964179897</v>
      </c>
      <c r="L591" s="473"/>
      <c r="M591" s="153">
        <f>IFERROR(RANK(K591, K587:K601),"")</f>
        <v>1</v>
      </c>
      <c r="N591" s="448"/>
      <c r="O591" s="448"/>
      <c r="P591" s="95">
        <v>8</v>
      </c>
      <c r="Q591" s="177">
        <v>1442.3076923076924</v>
      </c>
      <c r="R591" s="177">
        <f t="shared" si="586"/>
        <v>180.28846153846155</v>
      </c>
      <c r="S591" s="95">
        <f>IFERROR(RANK(R591, R587:R601),"")</f>
        <v>1</v>
      </c>
      <c r="T591" s="447"/>
      <c r="U591" s="95">
        <v>8</v>
      </c>
      <c r="V591" s="177">
        <v>1444.6153846153845</v>
      </c>
      <c r="W591" s="177">
        <f t="shared" si="587"/>
        <v>180.57692307692307</v>
      </c>
      <c r="X591" s="95">
        <f>IFERROR(RANK(W591, W587:W601),"")</f>
        <v>1</v>
      </c>
      <c r="Y591" s="447"/>
      <c r="Z591" s="95">
        <v>8</v>
      </c>
      <c r="AA591" s="177">
        <v>1430.27027027027</v>
      </c>
      <c r="AB591" s="177">
        <f t="shared" si="588"/>
        <v>178.78378378378375</v>
      </c>
      <c r="AC591" s="95">
        <f>IFERROR(RANK(AB591, AB587:AB601),"")</f>
        <v>1</v>
      </c>
      <c r="AD591" s="447"/>
      <c r="AE591" s="95">
        <v>8</v>
      </c>
      <c r="AF591" s="177">
        <v>1427.6470588235302</v>
      </c>
      <c r="AG591" s="177">
        <f t="shared" si="589"/>
        <v>178.45588235294127</v>
      </c>
      <c r="AH591" s="95">
        <f>IFERROR(RANK(AG591, AG587:AG601),"")</f>
        <v>1</v>
      </c>
      <c r="AI591" s="447"/>
      <c r="AJ591" s="95">
        <v>8</v>
      </c>
      <c r="AK591" s="177">
        <v>1438.6813186813181</v>
      </c>
      <c r="AL591" s="177">
        <f t="shared" si="590"/>
        <v>179.83516483516476</v>
      </c>
      <c r="AM591" s="95">
        <f>IFERROR(RANK(AL591, AL587:AL601),"")</f>
        <v>1</v>
      </c>
      <c r="AN591" s="447"/>
      <c r="AO591" s="95">
        <v>8</v>
      </c>
      <c r="AP591" s="177">
        <v>1432.2413793103447</v>
      </c>
      <c r="AQ591" s="177">
        <f t="shared" si="591"/>
        <v>179.03017241379308</v>
      </c>
      <c r="AR591" s="95">
        <f>IFERROR(RANK(AQ591, AQ587:AQ601),"")</f>
        <v>1</v>
      </c>
      <c r="AS591" s="447"/>
      <c r="AT591" s="95">
        <v>8</v>
      </c>
      <c r="AU591" s="177">
        <v>1432.8813559322032</v>
      </c>
      <c r="AV591" s="177">
        <f t="shared" si="592"/>
        <v>179.1101694915254</v>
      </c>
      <c r="AW591" s="95">
        <f>IFERROR(RANK(AV591, AV587:AV601),"")</f>
        <v>1</v>
      </c>
      <c r="AX591" s="447"/>
    </row>
    <row r="592" spans="2:50">
      <c r="B592" s="456"/>
      <c r="C592" s="95">
        <f t="shared" si="584"/>
        <v>6</v>
      </c>
      <c r="D592" s="95" t="s">
        <v>234</v>
      </c>
      <c r="E592" s="95">
        <v>10</v>
      </c>
      <c r="F592" s="95">
        <v>1500</v>
      </c>
      <c r="G592" s="177">
        <f t="shared" si="585"/>
        <v>150</v>
      </c>
      <c r="H592" s="475"/>
      <c r="I592" s="153">
        <f t="shared" si="593"/>
        <v>10</v>
      </c>
      <c r="J592" s="153">
        <f t="shared" si="594"/>
        <v>1439.2153091060657</v>
      </c>
      <c r="K592" s="154">
        <f t="shared" si="595"/>
        <v>143.92153091060655</v>
      </c>
      <c r="L592" s="473"/>
      <c r="M592" s="153">
        <f>IFERROR(RANK(K592, K587:K601),"")</f>
        <v>2</v>
      </c>
      <c r="N592" s="448"/>
      <c r="O592" s="448"/>
      <c r="P592" s="95">
        <v>10</v>
      </c>
      <c r="Q592" s="177">
        <v>1429.7142857142842</v>
      </c>
      <c r="R592" s="177">
        <f t="shared" si="586"/>
        <v>142.97142857142842</v>
      </c>
      <c r="S592" s="95">
        <f>IFERROR(RANK(R592, R587:R601),"")</f>
        <v>2</v>
      </c>
      <c r="T592" s="447"/>
      <c r="U592" s="95">
        <v>10</v>
      </c>
      <c r="V592" s="177">
        <v>1444.8648648648639</v>
      </c>
      <c r="W592" s="177">
        <f t="shared" si="587"/>
        <v>144.4864864864864</v>
      </c>
      <c r="X592" s="95">
        <f>IFERROR(RANK(W592, W587:W601),"")</f>
        <v>2</v>
      </c>
      <c r="Y592" s="447"/>
      <c r="Z592" s="95">
        <v>10</v>
      </c>
      <c r="AA592" s="177">
        <v>1445.2941176470606</v>
      </c>
      <c r="AB592" s="177">
        <f t="shared" si="588"/>
        <v>144.52941176470605</v>
      </c>
      <c r="AC592" s="95">
        <f>IFERROR(RANK(AB592, AB587:AB601),"")</f>
        <v>2</v>
      </c>
      <c r="AD592" s="447"/>
      <c r="AE592" s="95">
        <v>10</v>
      </c>
      <c r="AF592" s="177">
        <v>1442.3076923076931</v>
      </c>
      <c r="AG592" s="177">
        <f t="shared" si="589"/>
        <v>144.23076923076931</v>
      </c>
      <c r="AH592" s="95">
        <f>IFERROR(RANK(AG592, AG587:AG601),"")</f>
        <v>2</v>
      </c>
      <c r="AI592" s="447"/>
      <c r="AJ592" s="95">
        <v>10</v>
      </c>
      <c r="AK592" s="177">
        <v>1439.9999999999995</v>
      </c>
      <c r="AL592" s="177">
        <f t="shared" si="590"/>
        <v>143.99999999999994</v>
      </c>
      <c r="AM592" s="95">
        <f>IFERROR(RANK(AL592, AL587:AL601),"")</f>
        <v>2</v>
      </c>
      <c r="AN592" s="447"/>
      <c r="AO592" s="95">
        <v>10</v>
      </c>
      <c r="AP592" s="177">
        <v>1444.090909090909</v>
      </c>
      <c r="AQ592" s="177">
        <f t="shared" si="591"/>
        <v>144.40909090909091</v>
      </c>
      <c r="AR592" s="95">
        <f>IFERROR(RANK(AQ592, AQ587:AQ601),"")</f>
        <v>2</v>
      </c>
      <c r="AS592" s="447"/>
      <c r="AT592" s="95">
        <v>10</v>
      </c>
      <c r="AU592" s="177">
        <v>1428.2352941176478</v>
      </c>
      <c r="AV592" s="177">
        <f t="shared" si="592"/>
        <v>142.82352941176478</v>
      </c>
      <c r="AW592" s="95">
        <f>IFERROR(RANK(AV592, AV587:AV601),"")</f>
        <v>2</v>
      </c>
      <c r="AX592" s="447"/>
    </row>
    <row r="593" spans="2:50">
      <c r="B593" s="456"/>
      <c r="C593" s="95">
        <f t="shared" si="584"/>
        <v>7</v>
      </c>
      <c r="D593" s="95"/>
      <c r="E593" s="95"/>
      <c r="F593" s="95"/>
      <c r="G593" s="177" t="str">
        <f t="shared" si="585"/>
        <v/>
      </c>
      <c r="H593" s="475"/>
      <c r="I593" s="153" t="str">
        <f t="shared" si="593"/>
        <v/>
      </c>
      <c r="J593" s="153" t="str">
        <f t="shared" si="594"/>
        <v/>
      </c>
      <c r="K593" s="154" t="str">
        <f t="shared" si="595"/>
        <v/>
      </c>
      <c r="L593" s="473"/>
      <c r="M593" s="153" t="str">
        <f>IFERROR(RANK(K593, K587:K601),"")</f>
        <v/>
      </c>
      <c r="N593" s="448"/>
      <c r="O593" s="448"/>
      <c r="P593" s="95"/>
      <c r="Q593" s="177"/>
      <c r="R593" s="177" t="str">
        <f t="shared" si="586"/>
        <v/>
      </c>
      <c r="S593" s="95" t="str">
        <f>IFERROR(RANK(R593, R587:R601),"")</f>
        <v/>
      </c>
      <c r="T593" s="447"/>
      <c r="U593" s="95"/>
      <c r="V593" s="177"/>
      <c r="W593" s="177" t="str">
        <f t="shared" si="587"/>
        <v/>
      </c>
      <c r="X593" s="95" t="str">
        <f>IFERROR(RANK(W593, W587:W601),"")</f>
        <v/>
      </c>
      <c r="Y593" s="447"/>
      <c r="Z593" s="95"/>
      <c r="AA593" s="177"/>
      <c r="AB593" s="177" t="str">
        <f t="shared" si="588"/>
        <v/>
      </c>
      <c r="AC593" s="95" t="str">
        <f>IFERROR(RANK(AB593, AB587:AB601),"")</f>
        <v/>
      </c>
      <c r="AD593" s="447"/>
      <c r="AE593" s="95"/>
      <c r="AF593" s="177"/>
      <c r="AG593" s="177" t="str">
        <f t="shared" si="589"/>
        <v/>
      </c>
      <c r="AH593" s="95" t="str">
        <f>IFERROR(RANK(AG593, AG587:AG601),"")</f>
        <v/>
      </c>
      <c r="AI593" s="447"/>
      <c r="AJ593" s="95"/>
      <c r="AK593" s="177"/>
      <c r="AL593" s="177" t="str">
        <f t="shared" si="590"/>
        <v/>
      </c>
      <c r="AM593" s="95" t="str">
        <f>IFERROR(RANK(AL593, AL587:AL601),"")</f>
        <v/>
      </c>
      <c r="AN593" s="447"/>
      <c r="AO593" s="95"/>
      <c r="AP593" s="177"/>
      <c r="AQ593" s="177" t="str">
        <f t="shared" si="591"/>
        <v/>
      </c>
      <c r="AR593" s="95" t="str">
        <f>IFERROR(RANK(AQ593, AQ587:AQ601),"")</f>
        <v/>
      </c>
      <c r="AS593" s="447"/>
      <c r="AT593" s="95"/>
      <c r="AU593" s="177"/>
      <c r="AV593" s="177" t="str">
        <f t="shared" si="592"/>
        <v/>
      </c>
      <c r="AW593" s="95" t="str">
        <f>IFERROR(RANK(AV593, AV587:AV601),"")</f>
        <v/>
      </c>
      <c r="AX593" s="447"/>
    </row>
    <row r="594" spans="2:50">
      <c r="B594" s="456"/>
      <c r="C594" s="95">
        <f t="shared" si="584"/>
        <v>8</v>
      </c>
      <c r="D594" s="95"/>
      <c r="E594" s="95"/>
      <c r="F594" s="95"/>
      <c r="G594" s="177" t="str">
        <f t="shared" si="585"/>
        <v/>
      </c>
      <c r="H594" s="475"/>
      <c r="I594" s="153" t="str">
        <f t="shared" si="593"/>
        <v/>
      </c>
      <c r="J594" s="153" t="str">
        <f t="shared" si="594"/>
        <v/>
      </c>
      <c r="K594" s="154" t="str">
        <f t="shared" si="595"/>
        <v/>
      </c>
      <c r="L594" s="473"/>
      <c r="M594" s="153" t="str">
        <f>IFERROR(RANK(K594, K587:K601),"")</f>
        <v/>
      </c>
      <c r="N594" s="448"/>
      <c r="O594" s="448"/>
      <c r="P594" s="95"/>
      <c r="Q594" s="177"/>
      <c r="R594" s="177" t="str">
        <f t="shared" si="586"/>
        <v/>
      </c>
      <c r="S594" s="95" t="str">
        <f>IFERROR(RANK(R594, R587:R601),"")</f>
        <v/>
      </c>
      <c r="T594" s="447"/>
      <c r="U594" s="95"/>
      <c r="V594" s="177"/>
      <c r="W594" s="177" t="str">
        <f t="shared" si="587"/>
        <v/>
      </c>
      <c r="X594" s="95" t="str">
        <f>IFERROR(RANK(W594, W587:W601),"")</f>
        <v/>
      </c>
      <c r="Y594" s="447"/>
      <c r="Z594" s="95"/>
      <c r="AA594" s="177"/>
      <c r="AB594" s="177" t="str">
        <f t="shared" si="588"/>
        <v/>
      </c>
      <c r="AC594" s="95" t="str">
        <f>IFERROR(RANK(AB594, AB587:AB601),"")</f>
        <v/>
      </c>
      <c r="AD594" s="447"/>
      <c r="AE594" s="95"/>
      <c r="AF594" s="177"/>
      <c r="AG594" s="177" t="str">
        <f t="shared" si="589"/>
        <v/>
      </c>
      <c r="AH594" s="95" t="str">
        <f>IFERROR(RANK(AG594, AG587:AG601),"")</f>
        <v/>
      </c>
      <c r="AI594" s="447"/>
      <c r="AJ594" s="95"/>
      <c r="AK594" s="177"/>
      <c r="AL594" s="177" t="str">
        <f t="shared" si="590"/>
        <v/>
      </c>
      <c r="AM594" s="95" t="str">
        <f>IFERROR(RANK(AL594, AL587:AL601),"")</f>
        <v/>
      </c>
      <c r="AN594" s="447"/>
      <c r="AO594" s="95"/>
      <c r="AP594" s="177"/>
      <c r="AQ594" s="177" t="str">
        <f t="shared" si="591"/>
        <v/>
      </c>
      <c r="AR594" s="95" t="str">
        <f>IFERROR(RANK(AQ594, AQ587:AQ601),"")</f>
        <v/>
      </c>
      <c r="AS594" s="447"/>
      <c r="AT594" s="95"/>
      <c r="AU594" s="177"/>
      <c r="AV594" s="177" t="str">
        <f t="shared" si="592"/>
        <v/>
      </c>
      <c r="AW594" s="95" t="str">
        <f>IFERROR(RANK(AV594, AV587:AV601),"")</f>
        <v/>
      </c>
      <c r="AX594" s="447"/>
    </row>
    <row r="595" spans="2:50">
      <c r="B595" s="456"/>
      <c r="C595" s="95">
        <f t="shared" si="584"/>
        <v>9</v>
      </c>
      <c r="D595" s="95"/>
      <c r="E595" s="95"/>
      <c r="F595" s="95"/>
      <c r="G595" s="177" t="str">
        <f t="shared" si="585"/>
        <v/>
      </c>
      <c r="H595" s="475"/>
      <c r="I595" s="153" t="str">
        <f t="shared" si="593"/>
        <v/>
      </c>
      <c r="J595" s="153" t="str">
        <f t="shared" si="594"/>
        <v/>
      </c>
      <c r="K595" s="154" t="str">
        <f t="shared" si="595"/>
        <v/>
      </c>
      <c r="L595" s="473"/>
      <c r="M595" s="153" t="str">
        <f>IFERROR(RANK(K595, K587:K601),"")</f>
        <v/>
      </c>
      <c r="N595" s="448"/>
      <c r="O595" s="448"/>
      <c r="P595" s="95"/>
      <c r="Q595" s="177"/>
      <c r="R595" s="177" t="str">
        <f t="shared" si="586"/>
        <v/>
      </c>
      <c r="S595" s="95" t="str">
        <f>IFERROR(RANK(R595, R587:R601),"")</f>
        <v/>
      </c>
      <c r="T595" s="447"/>
      <c r="U595" s="95"/>
      <c r="V595" s="177"/>
      <c r="W595" s="177" t="str">
        <f t="shared" si="587"/>
        <v/>
      </c>
      <c r="X595" s="95" t="str">
        <f>IFERROR(RANK(W595, W587:W601),"")</f>
        <v/>
      </c>
      <c r="Y595" s="447"/>
      <c r="Z595" s="95"/>
      <c r="AA595" s="177"/>
      <c r="AB595" s="177" t="str">
        <f t="shared" si="588"/>
        <v/>
      </c>
      <c r="AC595" s="95" t="str">
        <f>IFERROR(RANK(AB595, AB587:AB601),"")</f>
        <v/>
      </c>
      <c r="AD595" s="447"/>
      <c r="AE595" s="95"/>
      <c r="AF595" s="177"/>
      <c r="AG595" s="177" t="str">
        <f t="shared" si="589"/>
        <v/>
      </c>
      <c r="AH595" s="95" t="str">
        <f>IFERROR(RANK(AG595, AG587:AG601),"")</f>
        <v/>
      </c>
      <c r="AI595" s="447"/>
      <c r="AJ595" s="95"/>
      <c r="AK595" s="177"/>
      <c r="AL595" s="177" t="str">
        <f t="shared" si="590"/>
        <v/>
      </c>
      <c r="AM595" s="95" t="str">
        <f>IFERROR(RANK(AL595, AL587:AL601),"")</f>
        <v/>
      </c>
      <c r="AN595" s="447"/>
      <c r="AO595" s="95"/>
      <c r="AP595" s="177"/>
      <c r="AQ595" s="177" t="str">
        <f t="shared" si="591"/>
        <v/>
      </c>
      <c r="AR595" s="95" t="str">
        <f>IFERROR(RANK(AQ595, AQ587:AQ601),"")</f>
        <v/>
      </c>
      <c r="AS595" s="447"/>
      <c r="AT595" s="95"/>
      <c r="AU595" s="177"/>
      <c r="AV595" s="177" t="str">
        <f t="shared" si="592"/>
        <v/>
      </c>
      <c r="AW595" s="95" t="str">
        <f>IFERROR(RANK(AV595, AV587:AV601),"")</f>
        <v/>
      </c>
      <c r="AX595" s="447"/>
    </row>
    <row r="596" spans="2:50">
      <c r="B596" s="456"/>
      <c r="C596" s="95">
        <f t="shared" si="584"/>
        <v>10</v>
      </c>
      <c r="D596" s="95"/>
      <c r="E596" s="95"/>
      <c r="F596" s="95"/>
      <c r="G596" s="177" t="str">
        <f t="shared" si="585"/>
        <v/>
      </c>
      <c r="H596" s="475"/>
      <c r="I596" s="153" t="str">
        <f t="shared" si="593"/>
        <v/>
      </c>
      <c r="J596" s="153" t="str">
        <f t="shared" si="594"/>
        <v/>
      </c>
      <c r="K596" s="154" t="str">
        <f t="shared" si="595"/>
        <v/>
      </c>
      <c r="L596" s="473"/>
      <c r="M596" s="153" t="str">
        <f>IFERROR(RANK(K596, K587:K601),"")</f>
        <v/>
      </c>
      <c r="N596" s="448"/>
      <c r="O596" s="448"/>
      <c r="P596" s="95"/>
      <c r="Q596" s="177"/>
      <c r="R596" s="177" t="str">
        <f t="shared" si="586"/>
        <v/>
      </c>
      <c r="S596" s="95" t="str">
        <f>IFERROR(RANK(R596, R587:R601),"")</f>
        <v/>
      </c>
      <c r="T596" s="447"/>
      <c r="U596" s="95"/>
      <c r="V596" s="177"/>
      <c r="W596" s="177" t="str">
        <f t="shared" si="587"/>
        <v/>
      </c>
      <c r="X596" s="95" t="str">
        <f>IFERROR(RANK(W596, W587:W601),"")</f>
        <v/>
      </c>
      <c r="Y596" s="447"/>
      <c r="Z596" s="95"/>
      <c r="AA596" s="177"/>
      <c r="AB596" s="177" t="str">
        <f t="shared" si="588"/>
        <v/>
      </c>
      <c r="AC596" s="95" t="str">
        <f>IFERROR(RANK(AB596, AB587:AB601),"")</f>
        <v/>
      </c>
      <c r="AD596" s="447"/>
      <c r="AE596" s="95"/>
      <c r="AF596" s="177"/>
      <c r="AG596" s="177" t="str">
        <f t="shared" si="589"/>
        <v/>
      </c>
      <c r="AH596" s="95" t="str">
        <f>IFERROR(RANK(AG596, AG587:AG601),"")</f>
        <v/>
      </c>
      <c r="AI596" s="447"/>
      <c r="AJ596" s="95"/>
      <c r="AK596" s="177"/>
      <c r="AL596" s="177" t="str">
        <f t="shared" si="590"/>
        <v/>
      </c>
      <c r="AM596" s="95" t="str">
        <f>IFERROR(RANK(AL596, AL587:AL601),"")</f>
        <v/>
      </c>
      <c r="AN596" s="447"/>
      <c r="AO596" s="95"/>
      <c r="AP596" s="177"/>
      <c r="AQ596" s="177" t="str">
        <f t="shared" si="591"/>
        <v/>
      </c>
      <c r="AR596" s="95" t="str">
        <f>IFERROR(RANK(AQ596, AQ587:AQ601),"")</f>
        <v/>
      </c>
      <c r="AS596" s="447"/>
      <c r="AT596" s="95"/>
      <c r="AU596" s="177"/>
      <c r="AV596" s="177" t="str">
        <f t="shared" si="592"/>
        <v/>
      </c>
      <c r="AW596" s="95" t="str">
        <f>IFERROR(RANK(AV596, AV587:AV601),"")</f>
        <v/>
      </c>
      <c r="AX596" s="447"/>
    </row>
    <row r="597" spans="2:50">
      <c r="B597" s="456"/>
      <c r="C597" s="95">
        <f t="shared" si="584"/>
        <v>11</v>
      </c>
      <c r="D597" s="95"/>
      <c r="E597" s="95"/>
      <c r="F597" s="95"/>
      <c r="G597" s="177" t="str">
        <f t="shared" si="585"/>
        <v/>
      </c>
      <c r="H597" s="475"/>
      <c r="I597" s="153" t="str">
        <f t="shared" si="593"/>
        <v/>
      </c>
      <c r="J597" s="153" t="str">
        <f t="shared" si="594"/>
        <v/>
      </c>
      <c r="K597" s="154" t="str">
        <f t="shared" si="595"/>
        <v/>
      </c>
      <c r="L597" s="473"/>
      <c r="M597" s="153" t="str">
        <f>IFERROR(RANK(K597, K587:K601),"")</f>
        <v/>
      </c>
      <c r="N597" s="448"/>
      <c r="O597" s="448"/>
      <c r="P597" s="95"/>
      <c r="Q597" s="177"/>
      <c r="R597" s="177" t="str">
        <f t="shared" si="586"/>
        <v/>
      </c>
      <c r="S597" s="95" t="str">
        <f>IFERROR(RANK(R597, R587:R601),"")</f>
        <v/>
      </c>
      <c r="T597" s="447"/>
      <c r="U597" s="95"/>
      <c r="V597" s="177"/>
      <c r="W597" s="177" t="str">
        <f t="shared" si="587"/>
        <v/>
      </c>
      <c r="X597" s="95" t="str">
        <f>IFERROR(RANK(W597, W587:W601),"")</f>
        <v/>
      </c>
      <c r="Y597" s="447"/>
      <c r="Z597" s="95"/>
      <c r="AA597" s="177"/>
      <c r="AB597" s="177" t="str">
        <f t="shared" si="588"/>
        <v/>
      </c>
      <c r="AC597" s="95" t="str">
        <f>IFERROR(RANK(AB597, AB587:AB601),"")</f>
        <v/>
      </c>
      <c r="AD597" s="447"/>
      <c r="AE597" s="95"/>
      <c r="AF597" s="177"/>
      <c r="AG597" s="177" t="str">
        <f t="shared" si="589"/>
        <v/>
      </c>
      <c r="AH597" s="95" t="str">
        <f>IFERROR(RANK(AG597, AG587:AG601),"")</f>
        <v/>
      </c>
      <c r="AI597" s="447"/>
      <c r="AJ597" s="95"/>
      <c r="AK597" s="177"/>
      <c r="AL597" s="177" t="str">
        <f t="shared" si="590"/>
        <v/>
      </c>
      <c r="AM597" s="95" t="str">
        <f>IFERROR(RANK(AL597, AL587:AL601),"")</f>
        <v/>
      </c>
      <c r="AN597" s="447"/>
      <c r="AO597" s="95"/>
      <c r="AP597" s="177"/>
      <c r="AQ597" s="177" t="str">
        <f t="shared" si="591"/>
        <v/>
      </c>
      <c r="AR597" s="95" t="str">
        <f>IFERROR(RANK(AQ597, AQ587:AQ601),"")</f>
        <v/>
      </c>
      <c r="AS597" s="447"/>
      <c r="AT597" s="95"/>
      <c r="AU597" s="177"/>
      <c r="AV597" s="177" t="str">
        <f t="shared" si="592"/>
        <v/>
      </c>
      <c r="AW597" s="95" t="str">
        <f>IFERROR(RANK(AV597, AV587:AV601),"")</f>
        <v/>
      </c>
      <c r="AX597" s="447"/>
    </row>
    <row r="598" spans="2:50">
      <c r="B598" s="456"/>
      <c r="C598" s="95">
        <f t="shared" si="584"/>
        <v>12</v>
      </c>
      <c r="D598" s="95"/>
      <c r="E598" s="95"/>
      <c r="F598" s="95"/>
      <c r="G598" s="177" t="str">
        <f t="shared" si="585"/>
        <v/>
      </c>
      <c r="H598" s="475"/>
      <c r="I598" s="153" t="str">
        <f t="shared" si="593"/>
        <v/>
      </c>
      <c r="J598" s="153" t="str">
        <f t="shared" si="594"/>
        <v/>
      </c>
      <c r="K598" s="154" t="str">
        <f t="shared" si="595"/>
        <v/>
      </c>
      <c r="L598" s="473"/>
      <c r="M598" s="153" t="str">
        <f>IFERROR(RANK(K598, K587:K601),"")</f>
        <v/>
      </c>
      <c r="N598" s="448"/>
      <c r="O598" s="448"/>
      <c r="P598" s="95"/>
      <c r="Q598" s="177"/>
      <c r="R598" s="177" t="str">
        <f t="shared" si="586"/>
        <v/>
      </c>
      <c r="S598" s="95" t="str">
        <f>IFERROR(RANK(R598, R587:R601),"")</f>
        <v/>
      </c>
      <c r="T598" s="447"/>
      <c r="U598" s="95"/>
      <c r="V598" s="177"/>
      <c r="W598" s="177" t="str">
        <f t="shared" si="587"/>
        <v/>
      </c>
      <c r="X598" s="95" t="str">
        <f>IFERROR(RANK(W598, W587:W601),"")</f>
        <v/>
      </c>
      <c r="Y598" s="447"/>
      <c r="Z598" s="95"/>
      <c r="AA598" s="177"/>
      <c r="AB598" s="177" t="str">
        <f t="shared" si="588"/>
        <v/>
      </c>
      <c r="AC598" s="95" t="str">
        <f>IFERROR(RANK(AB598, AB587:AB601),"")</f>
        <v/>
      </c>
      <c r="AD598" s="447"/>
      <c r="AE598" s="95"/>
      <c r="AF598" s="177"/>
      <c r="AG598" s="177" t="str">
        <f t="shared" si="589"/>
        <v/>
      </c>
      <c r="AH598" s="95" t="str">
        <f>IFERROR(RANK(AG598, AG587:AG601),"")</f>
        <v/>
      </c>
      <c r="AI598" s="447"/>
      <c r="AJ598" s="95"/>
      <c r="AK598" s="177"/>
      <c r="AL598" s="177" t="str">
        <f t="shared" si="590"/>
        <v/>
      </c>
      <c r="AM598" s="95" t="str">
        <f>IFERROR(RANK(AL598, AL587:AL601),"")</f>
        <v/>
      </c>
      <c r="AN598" s="447"/>
      <c r="AO598" s="95"/>
      <c r="AP598" s="177"/>
      <c r="AQ598" s="177" t="str">
        <f t="shared" si="591"/>
        <v/>
      </c>
      <c r="AR598" s="95" t="str">
        <f>IFERROR(RANK(AQ598, AQ587:AQ601),"")</f>
        <v/>
      </c>
      <c r="AS598" s="447"/>
      <c r="AT598" s="95"/>
      <c r="AU598" s="177"/>
      <c r="AV598" s="177" t="str">
        <f t="shared" si="592"/>
        <v/>
      </c>
      <c r="AW598" s="95" t="str">
        <f>IFERROR(RANK(AV598, AV587:AV601),"")</f>
        <v/>
      </c>
      <c r="AX598" s="447"/>
    </row>
    <row r="599" spans="2:50">
      <c r="B599" s="456"/>
      <c r="C599" s="95">
        <f t="shared" si="584"/>
        <v>13</v>
      </c>
      <c r="D599" s="95"/>
      <c r="E599" s="95"/>
      <c r="F599" s="95"/>
      <c r="G599" s="177" t="str">
        <f t="shared" si="585"/>
        <v/>
      </c>
      <c r="H599" s="475"/>
      <c r="I599" s="153" t="str">
        <f t="shared" si="593"/>
        <v/>
      </c>
      <c r="J599" s="153" t="str">
        <f t="shared" si="594"/>
        <v/>
      </c>
      <c r="K599" s="154" t="str">
        <f t="shared" si="595"/>
        <v/>
      </c>
      <c r="L599" s="473"/>
      <c r="M599" s="153" t="str">
        <f>IFERROR(RANK(K599, K587:K601),"")</f>
        <v/>
      </c>
      <c r="N599" s="448"/>
      <c r="O599" s="448"/>
      <c r="P599" s="95"/>
      <c r="Q599" s="177"/>
      <c r="R599" s="177" t="str">
        <f t="shared" si="586"/>
        <v/>
      </c>
      <c r="S599" s="95" t="str">
        <f>IFERROR(RANK(R599, R587:R601),"")</f>
        <v/>
      </c>
      <c r="T599" s="447"/>
      <c r="U599" s="95"/>
      <c r="V599" s="177"/>
      <c r="W599" s="177" t="str">
        <f t="shared" si="587"/>
        <v/>
      </c>
      <c r="X599" s="95" t="str">
        <f>IFERROR(RANK(W599, W587:W601),"")</f>
        <v/>
      </c>
      <c r="Y599" s="447"/>
      <c r="Z599" s="95"/>
      <c r="AA599" s="177"/>
      <c r="AB599" s="177" t="str">
        <f t="shared" si="588"/>
        <v/>
      </c>
      <c r="AC599" s="95" t="str">
        <f>IFERROR(RANK(AB599, AB587:AB601),"")</f>
        <v/>
      </c>
      <c r="AD599" s="447"/>
      <c r="AE599" s="95"/>
      <c r="AF599" s="177"/>
      <c r="AG599" s="177" t="str">
        <f t="shared" si="589"/>
        <v/>
      </c>
      <c r="AH599" s="95" t="str">
        <f>IFERROR(RANK(AG599, AG587:AG601),"")</f>
        <v/>
      </c>
      <c r="AI599" s="447"/>
      <c r="AJ599" s="95"/>
      <c r="AK599" s="177"/>
      <c r="AL599" s="177" t="str">
        <f t="shared" si="590"/>
        <v/>
      </c>
      <c r="AM599" s="95" t="str">
        <f>IFERROR(RANK(AL599, AL587:AL601),"")</f>
        <v/>
      </c>
      <c r="AN599" s="447"/>
      <c r="AO599" s="95"/>
      <c r="AP599" s="177"/>
      <c r="AQ599" s="177" t="str">
        <f t="shared" si="591"/>
        <v/>
      </c>
      <c r="AR599" s="95" t="str">
        <f>IFERROR(RANK(AQ599, AQ587:AQ601),"")</f>
        <v/>
      </c>
      <c r="AS599" s="447"/>
      <c r="AT599" s="95"/>
      <c r="AU599" s="177"/>
      <c r="AV599" s="177" t="str">
        <f t="shared" si="592"/>
        <v/>
      </c>
      <c r="AW599" s="95" t="str">
        <f>IFERROR(RANK(AV599, AV587:AV601),"")</f>
        <v/>
      </c>
      <c r="AX599" s="447"/>
    </row>
    <row r="600" spans="2:50">
      <c r="B600" s="456"/>
      <c r="C600" s="95">
        <f t="shared" si="584"/>
        <v>14</v>
      </c>
      <c r="D600" s="95"/>
      <c r="E600" s="95"/>
      <c r="F600" s="95"/>
      <c r="G600" s="177" t="str">
        <f t="shared" si="585"/>
        <v/>
      </c>
      <c r="H600" s="475"/>
      <c r="I600" s="153" t="str">
        <f t="shared" si="593"/>
        <v/>
      </c>
      <c r="J600" s="153" t="str">
        <f t="shared" si="594"/>
        <v/>
      </c>
      <c r="K600" s="154" t="str">
        <f t="shared" si="595"/>
        <v/>
      </c>
      <c r="L600" s="473"/>
      <c r="M600" s="153" t="str">
        <f>IFERROR(RANK(K600, K587:K601),"")</f>
        <v/>
      </c>
      <c r="N600" s="448"/>
      <c r="O600" s="448"/>
      <c r="P600" s="95"/>
      <c r="Q600" s="177"/>
      <c r="R600" s="177" t="str">
        <f t="shared" si="586"/>
        <v/>
      </c>
      <c r="S600" s="95" t="str">
        <f>IFERROR(RANK(R600, R587:R601),"")</f>
        <v/>
      </c>
      <c r="T600" s="447"/>
      <c r="U600" s="95"/>
      <c r="V600" s="177"/>
      <c r="W600" s="177" t="str">
        <f t="shared" si="587"/>
        <v/>
      </c>
      <c r="X600" s="95" t="str">
        <f>IFERROR(RANK(W600, W587:W601),"")</f>
        <v/>
      </c>
      <c r="Y600" s="447"/>
      <c r="Z600" s="95"/>
      <c r="AA600" s="177"/>
      <c r="AB600" s="177" t="str">
        <f t="shared" si="588"/>
        <v/>
      </c>
      <c r="AC600" s="95" t="str">
        <f>IFERROR(RANK(AB600, AB587:AB601),"")</f>
        <v/>
      </c>
      <c r="AD600" s="447"/>
      <c r="AE600" s="95"/>
      <c r="AF600" s="177"/>
      <c r="AG600" s="177" t="str">
        <f t="shared" si="589"/>
        <v/>
      </c>
      <c r="AH600" s="95" t="str">
        <f>IFERROR(RANK(AG600, AG587:AG601),"")</f>
        <v/>
      </c>
      <c r="AI600" s="447"/>
      <c r="AJ600" s="95"/>
      <c r="AK600" s="177"/>
      <c r="AL600" s="177" t="str">
        <f t="shared" si="590"/>
        <v/>
      </c>
      <c r="AM600" s="95" t="str">
        <f>IFERROR(RANK(AL600, AL587:AL601),"")</f>
        <v/>
      </c>
      <c r="AN600" s="447"/>
      <c r="AO600" s="95"/>
      <c r="AP600" s="177"/>
      <c r="AQ600" s="177" t="str">
        <f t="shared" si="591"/>
        <v/>
      </c>
      <c r="AR600" s="95" t="str">
        <f>IFERROR(RANK(AQ600, AQ587:AQ601),"")</f>
        <v/>
      </c>
      <c r="AS600" s="447"/>
      <c r="AT600" s="95"/>
      <c r="AU600" s="177"/>
      <c r="AV600" s="177" t="str">
        <f t="shared" si="592"/>
        <v/>
      </c>
      <c r="AW600" s="95" t="str">
        <f>IFERROR(RANK(AV600, AV587:AV601),"")</f>
        <v/>
      </c>
      <c r="AX600" s="447"/>
    </row>
    <row r="601" spans="2:50">
      <c r="B601" s="456"/>
      <c r="C601" s="95">
        <f t="shared" si="584"/>
        <v>15</v>
      </c>
      <c r="D601" s="95"/>
      <c r="E601" s="95"/>
      <c r="F601" s="95"/>
      <c r="G601" s="177" t="str">
        <f t="shared" si="585"/>
        <v/>
      </c>
      <c r="H601" s="476"/>
      <c r="I601" s="153" t="str">
        <f t="shared" si="593"/>
        <v/>
      </c>
      <c r="J601" s="153" t="str">
        <f t="shared" si="594"/>
        <v/>
      </c>
      <c r="K601" s="154" t="str">
        <f t="shared" si="595"/>
        <v/>
      </c>
      <c r="L601" s="473"/>
      <c r="M601" s="153" t="str">
        <f>IFERROR(RANK(K601, K587:K601),"")</f>
        <v/>
      </c>
      <c r="N601" s="448"/>
      <c r="O601" s="448"/>
      <c r="P601" s="95"/>
      <c r="Q601" s="177"/>
      <c r="R601" s="177" t="str">
        <f t="shared" si="586"/>
        <v/>
      </c>
      <c r="S601" s="95" t="str">
        <f>IFERROR(RANK(R601, R587:R601),"")</f>
        <v/>
      </c>
      <c r="T601" s="447"/>
      <c r="U601" s="95"/>
      <c r="V601" s="177"/>
      <c r="W601" s="177" t="str">
        <f t="shared" si="587"/>
        <v/>
      </c>
      <c r="X601" s="95" t="str">
        <f>IFERROR(RANK(W601, W587:W601),"")</f>
        <v/>
      </c>
      <c r="Y601" s="447"/>
      <c r="Z601" s="95"/>
      <c r="AA601" s="177"/>
      <c r="AB601" s="177" t="str">
        <f t="shared" si="588"/>
        <v/>
      </c>
      <c r="AC601" s="95" t="str">
        <f>IFERROR(RANK(AB601, AB587:AB601),"")</f>
        <v/>
      </c>
      <c r="AD601" s="447"/>
      <c r="AE601" s="95"/>
      <c r="AF601" s="177"/>
      <c r="AG601" s="177" t="str">
        <f t="shared" si="589"/>
        <v/>
      </c>
      <c r="AH601" s="95" t="str">
        <f>IFERROR(RANK(AG601, AG587:AG601),"")</f>
        <v/>
      </c>
      <c r="AI601" s="447"/>
      <c r="AJ601" s="95"/>
      <c r="AK601" s="177"/>
      <c r="AL601" s="177" t="str">
        <f t="shared" si="590"/>
        <v/>
      </c>
      <c r="AM601" s="95" t="str">
        <f>IFERROR(RANK(AL601, AL587:AL601),"")</f>
        <v/>
      </c>
      <c r="AN601" s="447"/>
      <c r="AO601" s="95"/>
      <c r="AP601" s="177"/>
      <c r="AQ601" s="177" t="str">
        <f t="shared" si="591"/>
        <v/>
      </c>
      <c r="AR601" s="95" t="str">
        <f>IFERROR(RANK(AQ601, AQ587:AQ601),"")</f>
        <v/>
      </c>
      <c r="AS601" s="447"/>
      <c r="AT601" s="95"/>
      <c r="AU601" s="177"/>
      <c r="AV601" s="177" t="str">
        <f t="shared" si="592"/>
        <v/>
      </c>
      <c r="AW601" s="95" t="str">
        <f>IFERROR(RANK(AV601, AV587:AV601),"")</f>
        <v/>
      </c>
      <c r="AX601" s="447"/>
    </row>
    <row r="602" spans="2:50" ht="15.6">
      <c r="B602" s="460" t="s">
        <v>115</v>
      </c>
      <c r="C602" s="461"/>
      <c r="D602" s="461"/>
      <c r="E602" s="461"/>
      <c r="F602" s="461"/>
      <c r="G602" s="461"/>
      <c r="H602" s="461"/>
      <c r="I602" s="150"/>
      <c r="J602" s="150"/>
      <c r="K602" s="150"/>
      <c r="L602" s="150"/>
      <c r="M602" s="150"/>
      <c r="N602" s="448" t="s">
        <v>116</v>
      </c>
      <c r="O602" s="463" t="s">
        <v>63</v>
      </c>
      <c r="P602" s="465">
        <f>AT582+1</f>
        <v>46077</v>
      </c>
      <c r="Q602" s="456"/>
      <c r="R602" s="456"/>
      <c r="S602" s="456"/>
      <c r="T602" s="456"/>
      <c r="U602" s="465">
        <f>P602+1</f>
        <v>46078</v>
      </c>
      <c r="V602" s="456"/>
      <c r="W602" s="456"/>
      <c r="X602" s="456"/>
      <c r="Y602" s="456"/>
      <c r="Z602" s="465">
        <f>U602+1</f>
        <v>46079</v>
      </c>
      <c r="AA602" s="456"/>
      <c r="AB602" s="456"/>
      <c r="AC602" s="456"/>
      <c r="AD602" s="456"/>
      <c r="AE602" s="465">
        <f>Z602+1</f>
        <v>46080</v>
      </c>
      <c r="AF602" s="456"/>
      <c r="AG602" s="456"/>
      <c r="AH602" s="456"/>
      <c r="AI602" s="456"/>
      <c r="AJ602" s="465">
        <f>AE602+1</f>
        <v>46081</v>
      </c>
      <c r="AK602" s="456"/>
      <c r="AL602" s="456"/>
      <c r="AM602" s="456"/>
      <c r="AN602" s="456"/>
      <c r="AO602" s="465">
        <f>AJ602+1</f>
        <v>46082</v>
      </c>
      <c r="AP602" s="456"/>
      <c r="AQ602" s="456"/>
      <c r="AR602" s="456"/>
      <c r="AS602" s="456"/>
      <c r="AT602" s="465">
        <f>AO602+1</f>
        <v>46083</v>
      </c>
      <c r="AU602" s="456"/>
      <c r="AV602" s="456"/>
      <c r="AW602" s="456"/>
      <c r="AX602" s="456"/>
    </row>
    <row r="603" spans="2:50" ht="15.6">
      <c r="B603" s="462"/>
      <c r="C603" s="462"/>
      <c r="D603" s="462"/>
      <c r="E603" s="462"/>
      <c r="F603" s="462"/>
      <c r="G603" s="462"/>
      <c r="H603" s="462"/>
      <c r="I603" s="150"/>
      <c r="J603" s="150"/>
      <c r="K603" s="150"/>
      <c r="L603" s="150"/>
      <c r="M603" s="150"/>
      <c r="N603" s="448"/>
      <c r="O603" s="464"/>
      <c r="P603" s="465" t="s">
        <v>77</v>
      </c>
      <c r="Q603" s="456"/>
      <c r="R603" s="456"/>
      <c r="S603" s="456"/>
      <c r="T603" s="456"/>
      <c r="U603" s="465" t="s">
        <v>78</v>
      </c>
      <c r="V603" s="456"/>
      <c r="W603" s="456"/>
      <c r="X603" s="456"/>
      <c r="Y603" s="456"/>
      <c r="Z603" s="465" t="s">
        <v>79</v>
      </c>
      <c r="AA603" s="456"/>
      <c r="AB603" s="456"/>
      <c r="AC603" s="456"/>
      <c r="AD603" s="456"/>
      <c r="AE603" s="465" t="s">
        <v>74</v>
      </c>
      <c r="AF603" s="456"/>
      <c r="AG603" s="456"/>
      <c r="AH603" s="456"/>
      <c r="AI603" s="456"/>
      <c r="AJ603" s="465" t="s">
        <v>75</v>
      </c>
      <c r="AK603" s="456"/>
      <c r="AL603" s="456"/>
      <c r="AM603" s="456"/>
      <c r="AN603" s="456"/>
      <c r="AO603" s="465" t="s">
        <v>70</v>
      </c>
      <c r="AP603" s="456"/>
      <c r="AQ603" s="456"/>
      <c r="AR603" s="456"/>
      <c r="AS603" s="456"/>
      <c r="AT603" s="465" t="s">
        <v>76</v>
      </c>
      <c r="AU603" s="456"/>
      <c r="AV603" s="456"/>
      <c r="AW603" s="456"/>
      <c r="AX603" s="456"/>
    </row>
    <row r="604" spans="2:50">
      <c r="B604" s="448" t="s">
        <v>117</v>
      </c>
      <c r="C604" s="448" t="s">
        <v>118</v>
      </c>
      <c r="D604" s="448"/>
      <c r="E604" s="448" t="s">
        <v>119</v>
      </c>
      <c r="F604" s="448"/>
      <c r="G604" s="448"/>
      <c r="H604" s="452" t="s">
        <v>120</v>
      </c>
      <c r="I604" s="455" t="s">
        <v>121</v>
      </c>
      <c r="J604" s="455"/>
      <c r="K604" s="455"/>
      <c r="L604" s="455" t="s">
        <v>120</v>
      </c>
      <c r="M604" s="455" t="s">
        <v>122</v>
      </c>
      <c r="N604" s="448"/>
      <c r="O604" s="448" t="s">
        <v>123</v>
      </c>
      <c r="P604" s="449" t="s">
        <v>124</v>
      </c>
      <c r="Q604" s="450"/>
      <c r="R604" s="450"/>
      <c r="S604" s="451"/>
      <c r="T604" s="448" t="s">
        <v>120</v>
      </c>
      <c r="U604" s="449" t="s">
        <v>124</v>
      </c>
      <c r="V604" s="450"/>
      <c r="W604" s="450"/>
      <c r="X604" s="451"/>
      <c r="Y604" s="448" t="s">
        <v>120</v>
      </c>
      <c r="Z604" s="449" t="s">
        <v>124</v>
      </c>
      <c r="AA604" s="450"/>
      <c r="AB604" s="450"/>
      <c r="AC604" s="451"/>
      <c r="AD604" s="448" t="s">
        <v>120</v>
      </c>
      <c r="AE604" s="449" t="s">
        <v>124</v>
      </c>
      <c r="AF604" s="450"/>
      <c r="AG604" s="450"/>
      <c r="AH604" s="451"/>
      <c r="AI604" s="448" t="s">
        <v>120</v>
      </c>
      <c r="AJ604" s="449" t="s">
        <v>124</v>
      </c>
      <c r="AK604" s="450"/>
      <c r="AL604" s="450"/>
      <c r="AM604" s="451"/>
      <c r="AN604" s="448" t="s">
        <v>120</v>
      </c>
      <c r="AO604" s="449" t="s">
        <v>124</v>
      </c>
      <c r="AP604" s="450"/>
      <c r="AQ604" s="450"/>
      <c r="AR604" s="451"/>
      <c r="AS604" s="448" t="s">
        <v>120</v>
      </c>
      <c r="AT604" s="449" t="s">
        <v>124</v>
      </c>
      <c r="AU604" s="450"/>
      <c r="AV604" s="450"/>
      <c r="AW604" s="451"/>
      <c r="AX604" s="448" t="s">
        <v>120</v>
      </c>
    </row>
    <row r="605" spans="2:50">
      <c r="B605" s="448"/>
      <c r="C605" s="448"/>
      <c r="D605" s="448"/>
      <c r="E605" s="448" t="s">
        <v>125</v>
      </c>
      <c r="F605" s="448"/>
      <c r="G605" s="448"/>
      <c r="H605" s="453"/>
      <c r="I605" s="455" t="s">
        <v>125</v>
      </c>
      <c r="J605" s="455"/>
      <c r="K605" s="455"/>
      <c r="L605" s="455"/>
      <c r="M605" s="455"/>
      <c r="N605" s="448"/>
      <c r="O605" s="448"/>
      <c r="P605" s="449" t="s">
        <v>126</v>
      </c>
      <c r="Q605" s="450"/>
      <c r="R605" s="450"/>
      <c r="S605" s="451"/>
      <c r="T605" s="448"/>
      <c r="U605" s="449" t="s">
        <v>126</v>
      </c>
      <c r="V605" s="450"/>
      <c r="W605" s="450"/>
      <c r="X605" s="451"/>
      <c r="Y605" s="448"/>
      <c r="Z605" s="449" t="s">
        <v>126</v>
      </c>
      <c r="AA605" s="450"/>
      <c r="AB605" s="450"/>
      <c r="AC605" s="451"/>
      <c r="AD605" s="448"/>
      <c r="AE605" s="449" t="s">
        <v>126</v>
      </c>
      <c r="AF605" s="450"/>
      <c r="AG605" s="450"/>
      <c r="AH605" s="451"/>
      <c r="AI605" s="448"/>
      <c r="AJ605" s="449" t="s">
        <v>126</v>
      </c>
      <c r="AK605" s="450"/>
      <c r="AL605" s="450"/>
      <c r="AM605" s="451"/>
      <c r="AN605" s="448"/>
      <c r="AO605" s="449" t="s">
        <v>126</v>
      </c>
      <c r="AP605" s="450"/>
      <c r="AQ605" s="450"/>
      <c r="AR605" s="451"/>
      <c r="AS605" s="448"/>
      <c r="AT605" s="449" t="s">
        <v>126</v>
      </c>
      <c r="AU605" s="450"/>
      <c r="AV605" s="450"/>
      <c r="AW605" s="451"/>
      <c r="AX605" s="448"/>
    </row>
    <row r="606" spans="2:50">
      <c r="B606" s="448"/>
      <c r="C606" s="448"/>
      <c r="D606" s="448"/>
      <c r="E606" s="94" t="s">
        <v>127</v>
      </c>
      <c r="F606" s="94" t="s">
        <v>128</v>
      </c>
      <c r="G606" s="94" t="s">
        <v>129</v>
      </c>
      <c r="H606" s="454"/>
      <c r="I606" s="152" t="s">
        <v>127</v>
      </c>
      <c r="J606" s="152" t="s">
        <v>128</v>
      </c>
      <c r="K606" s="152" t="s">
        <v>129</v>
      </c>
      <c r="L606" s="455"/>
      <c r="M606" s="455"/>
      <c r="N606" s="448"/>
      <c r="O606" s="448"/>
      <c r="P606" s="94" t="s">
        <v>127</v>
      </c>
      <c r="Q606" s="94" t="s">
        <v>128</v>
      </c>
      <c r="R606" s="94" t="s">
        <v>129</v>
      </c>
      <c r="S606" s="94" t="s">
        <v>122</v>
      </c>
      <c r="T606" s="448"/>
      <c r="U606" s="94" t="s">
        <v>127</v>
      </c>
      <c r="V606" s="94" t="s">
        <v>128</v>
      </c>
      <c r="W606" s="94" t="s">
        <v>129</v>
      </c>
      <c r="X606" s="94" t="s">
        <v>122</v>
      </c>
      <c r="Y606" s="448"/>
      <c r="Z606" s="94" t="s">
        <v>127</v>
      </c>
      <c r="AA606" s="94" t="s">
        <v>128</v>
      </c>
      <c r="AB606" s="94" t="s">
        <v>129</v>
      </c>
      <c r="AC606" s="94" t="s">
        <v>122</v>
      </c>
      <c r="AD606" s="448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8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8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8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8"/>
    </row>
    <row r="607" spans="2:50">
      <c r="B607" s="456" t="s">
        <v>225</v>
      </c>
      <c r="C607" s="95">
        <f>C587</f>
        <v>1</v>
      </c>
      <c r="D607" s="95" t="s">
        <v>226</v>
      </c>
      <c r="E607" s="95">
        <v>19</v>
      </c>
      <c r="F607" s="95">
        <v>1500</v>
      </c>
      <c r="G607" s="177">
        <f>IFERROR(F607/E607,"")</f>
        <v>78.94736842105263</v>
      </c>
      <c r="H607" s="474">
        <f>AVERAGE(G607:G621)</f>
        <v>123.32946336429308</v>
      </c>
      <c r="I607" s="153">
        <f t="shared" ref="I607:I609" si="596">IFERROR(AVERAGE(P607,U607,Z607,AE607,AJ607,AO607,AT607),"")</f>
        <v>19</v>
      </c>
      <c r="J607" s="153">
        <f t="shared" ref="J607:J609" si="597">IFERROR(AVERAGE(Q607,V607,AA607,AF607,AK607,AP607,AU607),"")</f>
        <v>1433.4149389241318</v>
      </c>
      <c r="K607" s="154">
        <f t="shared" ref="K607:K609" si="598">IFERROR(AVERAGE(R607,W607,AB607,AG607,AL607,AQ607,AV607),"")</f>
        <v>75.442891522322725</v>
      </c>
      <c r="L607" s="473">
        <f>IFERROR(AVERAGE(K607:K621),"-")</f>
        <v>118.28318281023137</v>
      </c>
      <c r="M607" s="153">
        <f>IFERROR(RANK(K607, K607:K621),"")</f>
        <v>6</v>
      </c>
      <c r="N607" s="448"/>
      <c r="O607" s="448"/>
      <c r="P607" s="95">
        <v>19</v>
      </c>
      <c r="Q607" s="177">
        <v>1428.3018867924529</v>
      </c>
      <c r="R607" s="177">
        <f>IFERROR(Q607/P607,"")</f>
        <v>75.173783515392259</v>
      </c>
      <c r="S607" s="95">
        <f>IFERROR(RANK(R607, R607:R621),"")</f>
        <v>6</v>
      </c>
      <c r="T607" s="447">
        <f>AVERAGE(R607:R621)</f>
        <v>117.92193129817444</v>
      </c>
      <c r="U607" s="95">
        <v>19</v>
      </c>
      <c r="V607" s="177">
        <v>1433.1428571428569</v>
      </c>
      <c r="W607" s="177">
        <f>IFERROR(V607/U607,"")</f>
        <v>75.428571428571416</v>
      </c>
      <c r="X607" s="95">
        <f>IFERROR(RANK(W607, W607:W621),"")</f>
        <v>6</v>
      </c>
      <c r="Y607" s="447">
        <f>AVERAGE(W607:W621)</f>
        <v>118.58138725809954</v>
      </c>
      <c r="Z607" s="95">
        <v>19</v>
      </c>
      <c r="AA607" s="177">
        <v>1436.1290322580646</v>
      </c>
      <c r="AB607" s="177">
        <f>IFERROR(AA607/Z607,"")</f>
        <v>75.585738539898145</v>
      </c>
      <c r="AC607" s="95">
        <f>IFERROR(RANK(AB607, AB607:AB621),"")</f>
        <v>5</v>
      </c>
      <c r="AD607" s="447">
        <f>AVERAGE(AB607:AB621)</f>
        <v>119.64521493487038</v>
      </c>
      <c r="AE607" s="95">
        <v>19</v>
      </c>
      <c r="AF607" s="177">
        <v>1440</v>
      </c>
      <c r="AG607" s="177">
        <f>IFERROR(AF607/AE607,"")</f>
        <v>75.78947368421052</v>
      </c>
      <c r="AH607" s="95">
        <f>IFERROR(RANK(AG607, AG607:AG621),"")</f>
        <v>5</v>
      </c>
      <c r="AI607" s="447">
        <f>AVERAGE(AG607:AG621)</f>
        <v>119.57871991255607</v>
      </c>
      <c r="AJ607" s="95">
        <v>19</v>
      </c>
      <c r="AK607" s="177">
        <v>1438.6363636363631</v>
      </c>
      <c r="AL607" s="177">
        <f>IFERROR(AK607/AJ607,"")</f>
        <v>75.71770334928226</v>
      </c>
      <c r="AM607" s="95">
        <f>IFERROR(RANK(AL607, AL607:AL621),"")</f>
        <v>5</v>
      </c>
      <c r="AN607" s="447">
        <f>AVERAGE(AL607:AL621)</f>
        <v>119.1061312233192</v>
      </c>
      <c r="AO607" s="95">
        <v>19</v>
      </c>
      <c r="AP607" s="177">
        <v>1430.3867403314912</v>
      </c>
      <c r="AQ607" s="177">
        <f>IFERROR(AP607/AO607,"")</f>
        <v>75.283512649025852</v>
      </c>
      <c r="AR607" s="95">
        <f>IFERROR(RANK(AQ607, AQ607:AQ621),"")</f>
        <v>5</v>
      </c>
      <c r="AS607" s="447">
        <f>AVERAGE(AQ607:AQ621)</f>
        <v>119.38844151527789</v>
      </c>
      <c r="AT607" s="95">
        <v>19</v>
      </c>
      <c r="AU607" s="177">
        <v>1427.3076923076926</v>
      </c>
      <c r="AV607" s="177">
        <f>IFERROR(AU607/AT607,"")</f>
        <v>75.121457489878551</v>
      </c>
      <c r="AW607" s="95">
        <f>IFERROR(RANK(AV607, AV607:AV621),"")</f>
        <v>5</v>
      </c>
      <c r="AX607" s="447">
        <f>AVERAGE(AV607:AV621)</f>
        <v>119.63548450671647</v>
      </c>
    </row>
    <row r="608" spans="2:50">
      <c r="B608" s="456"/>
      <c r="C608" s="95">
        <f t="shared" ref="C608:C621" si="599">C588</f>
        <v>2</v>
      </c>
      <c r="D608" s="95" t="s">
        <v>227</v>
      </c>
      <c r="E608" s="95">
        <v>17</v>
      </c>
      <c r="F608" s="95">
        <v>1500</v>
      </c>
      <c r="G608" s="177">
        <f t="shared" ref="G608:G621" si="600">IFERROR(F608/E608,"")</f>
        <v>88.235294117647058</v>
      </c>
      <c r="H608" s="475"/>
      <c r="I608" s="153">
        <f t="shared" si="596"/>
        <v>17</v>
      </c>
      <c r="J608" s="153">
        <f t="shared" si="597"/>
        <v>1431.1512567482694</v>
      </c>
      <c r="K608" s="154">
        <f t="shared" si="598"/>
        <v>84.18536804401586</v>
      </c>
      <c r="L608" s="473"/>
      <c r="M608" s="153">
        <f>IFERROR(RANK(K608, K607:K621),"")</f>
        <v>5</v>
      </c>
      <c r="N608" s="448"/>
      <c r="O608" s="448"/>
      <c r="P608" s="95">
        <v>17</v>
      </c>
      <c r="Q608" s="177">
        <v>1428.2656826568266</v>
      </c>
      <c r="R608" s="177">
        <f t="shared" ref="R608:R621" si="601">IFERROR(Q608/P608,"")</f>
        <v>84.015628391578034</v>
      </c>
      <c r="S608" s="95">
        <f>IFERROR(RANK(R608, R607:R621),"")</f>
        <v>5</v>
      </c>
      <c r="T608" s="447"/>
      <c r="U608" s="95">
        <v>17</v>
      </c>
      <c r="V608" s="177">
        <v>1434.5205479452052</v>
      </c>
      <c r="W608" s="177">
        <f t="shared" ref="W608:W621" si="602">IFERROR(V608/U608,"")</f>
        <v>84.383561643835606</v>
      </c>
      <c r="X608" s="95">
        <f>IFERROR(RANK(W608, W607:W621),"")</f>
        <v>5</v>
      </c>
      <c r="Y608" s="447"/>
      <c r="Z608" s="95">
        <v>17</v>
      </c>
      <c r="AA608" s="177">
        <v>1429.2</v>
      </c>
      <c r="AB608" s="177">
        <f t="shared" ref="AB608:AB621" si="603">IFERROR(AA608/Z608,"")</f>
        <v>84.070588235294125</v>
      </c>
      <c r="AC608" s="95">
        <f>IFERROR(RANK(AB608, AB607:AB621),"")</f>
        <v>4</v>
      </c>
      <c r="AD608" s="447"/>
      <c r="AE608" s="95">
        <v>17</v>
      </c>
      <c r="AF608" s="177">
        <v>1429.3069306930695</v>
      </c>
      <c r="AG608" s="177">
        <f t="shared" ref="AG608:AG621" si="604">IFERROR(AF608/AE608,"")</f>
        <v>84.076878276062914</v>
      </c>
      <c r="AH608" s="95">
        <f>IFERROR(RANK(AG608, AG607:AG621),"")</f>
        <v>4</v>
      </c>
      <c r="AI608" s="447"/>
      <c r="AJ608" s="95">
        <v>17</v>
      </c>
      <c r="AK608" s="177">
        <v>1436.7487684729062</v>
      </c>
      <c r="AL608" s="177">
        <f t="shared" ref="AL608:AL621" si="605">IFERROR(AK608/AJ608,"")</f>
        <v>84.514633439582724</v>
      </c>
      <c r="AM608" s="95">
        <f>IFERROR(RANK(AL608, AL607:AL621),"")</f>
        <v>4</v>
      </c>
      <c r="AN608" s="447"/>
      <c r="AO608" s="95">
        <v>17</v>
      </c>
      <c r="AP608" s="177">
        <v>1425.7999999999997</v>
      </c>
      <c r="AQ608" s="177">
        <f t="shared" ref="AQ608:AQ621" si="606">IFERROR(AP608/AO608,"")</f>
        <v>83.870588235294107</v>
      </c>
      <c r="AR608" s="95">
        <f>IFERROR(RANK(AQ608, AQ607:AQ621),"")</f>
        <v>4</v>
      </c>
      <c r="AS608" s="447"/>
      <c r="AT608" s="95">
        <v>17</v>
      </c>
      <c r="AU608" s="177">
        <v>1434.2168674698789</v>
      </c>
      <c r="AV608" s="177">
        <f t="shared" ref="AV608:AV621" si="607">IFERROR(AU608/AT608,"")</f>
        <v>84.365698086463468</v>
      </c>
      <c r="AW608" s="95">
        <f>IFERROR(RANK(AV608, AV607:AV621),"")</f>
        <v>4</v>
      </c>
      <c r="AX608" s="447"/>
    </row>
    <row r="609" spans="2:50">
      <c r="B609" s="456"/>
      <c r="C609" s="95">
        <f t="shared" si="599"/>
        <v>3</v>
      </c>
      <c r="D609" s="95" t="s">
        <v>230</v>
      </c>
      <c r="E609" s="95">
        <v>17</v>
      </c>
      <c r="F609" s="95">
        <v>2000</v>
      </c>
      <c r="G609" s="177">
        <f t="shared" si="600"/>
        <v>117.64705882352941</v>
      </c>
      <c r="H609" s="475"/>
      <c r="I609" s="153">
        <f t="shared" si="596"/>
        <v>17</v>
      </c>
      <c r="J609" s="153">
        <f t="shared" si="597"/>
        <v>1911.1529411764698</v>
      </c>
      <c r="K609" s="154">
        <f t="shared" si="598"/>
        <v>112.4207612456747</v>
      </c>
      <c r="L609" s="473"/>
      <c r="M609" s="153">
        <f>IFERROR(RANK(K609, K607:K621),"")</f>
        <v>4</v>
      </c>
      <c r="N609" s="448"/>
      <c r="O609" s="448"/>
      <c r="P609" s="95">
        <v>17</v>
      </c>
      <c r="Q609" s="177">
        <v>1904.7058823529403</v>
      </c>
      <c r="R609" s="177">
        <f t="shared" si="601"/>
        <v>112.04152249134943</v>
      </c>
      <c r="S609" s="95">
        <f>IFERROR(RANK(R609, R607:R621),"")</f>
        <v>4</v>
      </c>
      <c r="T609" s="447"/>
      <c r="U609" s="95">
        <v>17</v>
      </c>
      <c r="V609" s="177">
        <v>1917.5999999999992</v>
      </c>
      <c r="W609" s="177">
        <f t="shared" si="602"/>
        <v>112.79999999999995</v>
      </c>
      <c r="X609" s="95">
        <f>IFERROR(RANK(W609, W607:W621),"")</f>
        <v>4</v>
      </c>
      <c r="Y609" s="447"/>
      <c r="Z609" s="288"/>
      <c r="AA609" s="290"/>
      <c r="AB609" s="290" t="str">
        <f t="shared" si="603"/>
        <v/>
      </c>
      <c r="AC609" s="288" t="str">
        <f>IFERROR(RANK(AB609, AB607:AB621),"")</f>
        <v/>
      </c>
      <c r="AD609" s="447"/>
      <c r="AE609" s="288"/>
      <c r="AF609" s="290"/>
      <c r="AG609" s="290" t="str">
        <f t="shared" si="604"/>
        <v/>
      </c>
      <c r="AH609" s="288" t="str">
        <f>IFERROR(RANK(AG609, AG607:AG621),"")</f>
        <v/>
      </c>
      <c r="AI609" s="447"/>
      <c r="AJ609" s="288"/>
      <c r="AK609" s="290"/>
      <c r="AL609" s="290" t="str">
        <f t="shared" si="605"/>
        <v/>
      </c>
      <c r="AM609" s="288" t="str">
        <f>IFERROR(RANK(AL609, AL607:AL621),"")</f>
        <v/>
      </c>
      <c r="AN609" s="447"/>
      <c r="AO609" s="288"/>
      <c r="AP609" s="290"/>
      <c r="AQ609" s="290" t="str">
        <f t="shared" si="606"/>
        <v/>
      </c>
      <c r="AR609" s="288" t="str">
        <f>IFERROR(RANK(AQ609, AQ607:AQ621),"")</f>
        <v/>
      </c>
      <c r="AS609" s="447"/>
      <c r="AT609" s="288"/>
      <c r="AU609" s="290"/>
      <c r="AV609" s="290" t="str">
        <f t="shared" si="607"/>
        <v/>
      </c>
      <c r="AW609" s="288" t="str">
        <f>IFERROR(RANK(AV609, AV607:AV621),"")</f>
        <v/>
      </c>
      <c r="AX609" s="447"/>
    </row>
    <row r="610" spans="2:50">
      <c r="B610" s="456"/>
      <c r="C610" s="95">
        <f t="shared" si="599"/>
        <v>4</v>
      </c>
      <c r="D610" s="95" t="s">
        <v>231</v>
      </c>
      <c r="E610" s="95">
        <v>17</v>
      </c>
      <c r="F610" s="95">
        <v>2000</v>
      </c>
      <c r="G610" s="177">
        <f t="shared" si="600"/>
        <v>117.64705882352941</v>
      </c>
      <c r="H610" s="475"/>
      <c r="I610" s="153">
        <f>IFERROR(AVERAGE(P610,U610,Z610,AE610,AJ610,AO610,AT610),"")</f>
        <v>17</v>
      </c>
      <c r="J610" s="153">
        <f>IFERROR(AVERAGE(Q610,V610,AA610,AF610,AK610,AP610,AU610),"")</f>
        <v>1923.9932034736264</v>
      </c>
      <c r="K610" s="154">
        <f>IFERROR(AVERAGE(R610,W610,AB610,AG610,AL610,AQ610,AV610),"")</f>
        <v>113.17607079256625</v>
      </c>
      <c r="L610" s="473"/>
      <c r="M610" s="153">
        <f>IFERROR(RANK(K610, K607:K621),"")</f>
        <v>3</v>
      </c>
      <c r="N610" s="448"/>
      <c r="O610" s="448"/>
      <c r="P610" s="95">
        <v>17</v>
      </c>
      <c r="Q610" s="177">
        <v>1929.8181818181815</v>
      </c>
      <c r="R610" s="177">
        <f t="shared" si="601"/>
        <v>113.51871657754009</v>
      </c>
      <c r="S610" s="95">
        <f>IFERROR(RANK(R610, R607:R621),"")</f>
        <v>3</v>
      </c>
      <c r="T610" s="447"/>
      <c r="U610" s="95">
        <v>17</v>
      </c>
      <c r="V610" s="177">
        <v>1926.6666666666665</v>
      </c>
      <c r="W610" s="177">
        <f t="shared" si="602"/>
        <v>113.33333333333333</v>
      </c>
      <c r="X610" s="95">
        <f>IFERROR(RANK(W610, W607:W621),"")</f>
        <v>3</v>
      </c>
      <c r="Y610" s="447"/>
      <c r="Z610" s="95">
        <v>17</v>
      </c>
      <c r="AA610" s="177">
        <v>1944.2857142857135</v>
      </c>
      <c r="AB610" s="177">
        <f t="shared" si="603"/>
        <v>114.36974789915962</v>
      </c>
      <c r="AC610" s="95">
        <f>IFERROR(RANK(AB610, AB607:AB621),"")</f>
        <v>3</v>
      </c>
      <c r="AD610" s="447"/>
      <c r="AE610" s="95">
        <v>17</v>
      </c>
      <c r="AF610" s="177">
        <v>1908.2926829268285</v>
      </c>
      <c r="AG610" s="177">
        <f t="shared" si="604"/>
        <v>112.25251076040168</v>
      </c>
      <c r="AH610" s="95">
        <f>IFERROR(RANK(AG610, AG607:AG621),"")</f>
        <v>3</v>
      </c>
      <c r="AI610" s="447"/>
      <c r="AJ610" s="95">
        <v>17</v>
      </c>
      <c r="AK610" s="177">
        <v>1920.0000000000005</v>
      </c>
      <c r="AL610" s="177">
        <f t="shared" si="605"/>
        <v>112.94117647058826</v>
      </c>
      <c r="AM610" s="95">
        <f>IFERROR(RANK(AL610, AL607:AL621),"")</f>
        <v>3</v>
      </c>
      <c r="AN610" s="447"/>
      <c r="AO610" s="95">
        <v>17</v>
      </c>
      <c r="AP610" s="177">
        <v>1920.9230769230776</v>
      </c>
      <c r="AQ610" s="177">
        <f t="shared" si="606"/>
        <v>112.99547511312221</v>
      </c>
      <c r="AR610" s="95">
        <f>IFERROR(RANK(AQ610, AQ607:AQ621),"")</f>
        <v>3</v>
      </c>
      <c r="AS610" s="447"/>
      <c r="AT610" s="95">
        <v>17</v>
      </c>
      <c r="AU610" s="177">
        <v>1917.9661016949156</v>
      </c>
      <c r="AV610" s="177">
        <f t="shared" si="607"/>
        <v>112.82153539381856</v>
      </c>
      <c r="AW610" s="95">
        <f>IFERROR(RANK(AV610, AV607:AV621),"")</f>
        <v>3</v>
      </c>
      <c r="AX610" s="447"/>
    </row>
    <row r="611" spans="2:50">
      <c r="B611" s="456"/>
      <c r="C611" s="95">
        <f t="shared" si="599"/>
        <v>5</v>
      </c>
      <c r="D611" s="95" t="s">
        <v>232</v>
      </c>
      <c r="E611" s="95">
        <v>8</v>
      </c>
      <c r="F611" s="95">
        <v>1500</v>
      </c>
      <c r="G611" s="177">
        <f t="shared" si="600"/>
        <v>187.5</v>
      </c>
      <c r="H611" s="475"/>
      <c r="I611" s="153">
        <f t="shared" ref="I611:I621" si="608">IFERROR(AVERAGE(P611,U611,Z611,AE611,AJ611,AO611,AT611),"")</f>
        <v>8</v>
      </c>
      <c r="J611" s="153">
        <f t="shared" ref="J611:J621" si="609">IFERROR(AVERAGE(Q611,V611,AA611,AF611,AK611,AP611,AU611),"")</f>
        <v>1433.3995421233235</v>
      </c>
      <c r="K611" s="154">
        <f t="shared" ref="K611:K621" si="610">IFERROR(AVERAGE(R611,W611,AB611,AG611,AL611,AQ611,AV611),"")</f>
        <v>179.17494276541544</v>
      </c>
      <c r="L611" s="473"/>
      <c r="M611" s="153">
        <f>IFERROR(RANK(K611, K607:K621),"")</f>
        <v>1</v>
      </c>
      <c r="N611" s="448"/>
      <c r="O611" s="448"/>
      <c r="P611" s="95">
        <v>8</v>
      </c>
      <c r="Q611" s="177">
        <v>1435.1785714285718</v>
      </c>
      <c r="R611" s="177">
        <f t="shared" si="601"/>
        <v>179.39732142857147</v>
      </c>
      <c r="S611" s="95">
        <f>IFERROR(RANK(R611, R607:R621),"")</f>
        <v>1</v>
      </c>
      <c r="T611" s="447"/>
      <c r="U611" s="95">
        <v>8</v>
      </c>
      <c r="V611" s="177">
        <v>1430.4</v>
      </c>
      <c r="W611" s="177">
        <f t="shared" si="602"/>
        <v>178.8</v>
      </c>
      <c r="X611" s="95">
        <f>IFERROR(RANK(W611, W607:W621),"")</f>
        <v>1</v>
      </c>
      <c r="Y611" s="447"/>
      <c r="Z611" s="95">
        <v>8</v>
      </c>
      <c r="AA611" s="177">
        <v>1439.9999999999995</v>
      </c>
      <c r="AB611" s="177">
        <f t="shared" si="603"/>
        <v>179.99999999999994</v>
      </c>
      <c r="AC611" s="95">
        <f>IFERROR(RANK(AB611, AB607:AB621),"")</f>
        <v>1</v>
      </c>
      <c r="AD611" s="447"/>
      <c r="AE611" s="95">
        <v>8</v>
      </c>
      <c r="AF611" s="177">
        <v>1431.1578947368416</v>
      </c>
      <c r="AG611" s="177">
        <f t="shared" si="604"/>
        <v>178.8947368421052</v>
      </c>
      <c r="AH611" s="95">
        <f>IFERROR(RANK(AG611, AG607:AG621),"")</f>
        <v>1</v>
      </c>
      <c r="AI611" s="447"/>
      <c r="AJ611" s="95">
        <v>8</v>
      </c>
      <c r="AK611" s="177">
        <v>1430.8571428571431</v>
      </c>
      <c r="AL611" s="177">
        <f t="shared" si="605"/>
        <v>178.85714285714289</v>
      </c>
      <c r="AM611" s="95">
        <f>IFERROR(RANK(AL611, AL607:AL621),"")</f>
        <v>1</v>
      </c>
      <c r="AN611" s="447"/>
      <c r="AO611" s="95">
        <v>8</v>
      </c>
      <c r="AP611" s="177">
        <v>1429.9200000000003</v>
      </c>
      <c r="AQ611" s="177">
        <f t="shared" si="606"/>
        <v>178.74000000000004</v>
      </c>
      <c r="AR611" s="95">
        <f>IFERROR(RANK(AQ611, AQ607:AQ621),"")</f>
        <v>1</v>
      </c>
      <c r="AS611" s="447"/>
      <c r="AT611" s="95">
        <v>8</v>
      </c>
      <c r="AU611" s="177">
        <v>1436.2831858407087</v>
      </c>
      <c r="AV611" s="177">
        <f t="shared" si="607"/>
        <v>179.53539823008859</v>
      </c>
      <c r="AW611" s="95">
        <f>IFERROR(RANK(AV611, AV607:AV621),"")</f>
        <v>1</v>
      </c>
      <c r="AX611" s="447"/>
    </row>
    <row r="612" spans="2:50">
      <c r="B612" s="456"/>
      <c r="C612" s="95">
        <f t="shared" si="599"/>
        <v>6</v>
      </c>
      <c r="D612" s="95" t="s">
        <v>234</v>
      </c>
      <c r="E612" s="95">
        <v>10</v>
      </c>
      <c r="F612" s="95">
        <v>1500</v>
      </c>
      <c r="G612" s="177">
        <f t="shared" si="600"/>
        <v>150</v>
      </c>
      <c r="H612" s="475"/>
      <c r="I612" s="153">
        <f t="shared" si="608"/>
        <v>10</v>
      </c>
      <c r="J612" s="153">
        <f t="shared" si="609"/>
        <v>1452.9906249139326</v>
      </c>
      <c r="K612" s="154">
        <f t="shared" si="610"/>
        <v>145.29906249139324</v>
      </c>
      <c r="L612" s="473"/>
      <c r="M612" s="153">
        <f>IFERROR(RANK(K612, K607:K621),"")</f>
        <v>2</v>
      </c>
      <c r="N612" s="448"/>
      <c r="O612" s="448"/>
      <c r="P612" s="95">
        <v>10</v>
      </c>
      <c r="Q612" s="177">
        <v>1433.8461538461529</v>
      </c>
      <c r="R612" s="177">
        <f t="shared" si="601"/>
        <v>143.3846153846153</v>
      </c>
      <c r="S612" s="95">
        <f>IFERROR(RANK(R612, R607:R621),"")</f>
        <v>2</v>
      </c>
      <c r="T612" s="447"/>
      <c r="U612" s="95">
        <v>10</v>
      </c>
      <c r="V612" s="177">
        <v>1467.4285714285697</v>
      </c>
      <c r="W612" s="177">
        <f t="shared" si="602"/>
        <v>146.74285714285696</v>
      </c>
      <c r="X612" s="95">
        <f>IFERROR(RANK(W612, W607:W621),"")</f>
        <v>2</v>
      </c>
      <c r="Y612" s="447"/>
      <c r="Z612" s="95">
        <v>10</v>
      </c>
      <c r="AA612" s="177">
        <v>1442.0000000000014</v>
      </c>
      <c r="AB612" s="177">
        <f t="shared" si="603"/>
        <v>144.20000000000013</v>
      </c>
      <c r="AC612" s="95">
        <f>IFERROR(RANK(AB612, AB607:AB621),"")</f>
        <v>2</v>
      </c>
      <c r="AD612" s="447"/>
      <c r="AE612" s="95">
        <v>10</v>
      </c>
      <c r="AF612" s="177">
        <v>1468.8000000000004</v>
      </c>
      <c r="AG612" s="177">
        <f t="shared" si="604"/>
        <v>146.88000000000005</v>
      </c>
      <c r="AH612" s="95">
        <f>IFERROR(RANK(AG612, AG607:AG621),"")</f>
        <v>2</v>
      </c>
      <c r="AI612" s="447"/>
      <c r="AJ612" s="95">
        <v>10</v>
      </c>
      <c r="AK612" s="177">
        <v>1434.9999999999989</v>
      </c>
      <c r="AL612" s="177">
        <f t="shared" si="605"/>
        <v>143.49999999999989</v>
      </c>
      <c r="AM612" s="95">
        <f>IFERROR(RANK(AL612, AL607:AL621),"")</f>
        <v>2</v>
      </c>
      <c r="AN612" s="447"/>
      <c r="AO612" s="95">
        <v>10</v>
      </c>
      <c r="AP612" s="177">
        <v>1460.5263157894726</v>
      </c>
      <c r="AQ612" s="177">
        <f t="shared" si="606"/>
        <v>146.05263157894726</v>
      </c>
      <c r="AR612" s="95">
        <f>IFERROR(RANK(AQ612, AQ607:AQ621),"")</f>
        <v>2</v>
      </c>
      <c r="AS612" s="447"/>
      <c r="AT612" s="95">
        <v>10</v>
      </c>
      <c r="AU612" s="177">
        <v>1463.3333333333321</v>
      </c>
      <c r="AV612" s="177">
        <f t="shared" si="607"/>
        <v>146.3333333333332</v>
      </c>
      <c r="AW612" s="95">
        <f>IFERROR(RANK(AV612, AV607:AV621),"")</f>
        <v>2</v>
      </c>
      <c r="AX612" s="447"/>
    </row>
    <row r="613" spans="2:50">
      <c r="B613" s="456"/>
      <c r="C613" s="95">
        <f t="shared" si="599"/>
        <v>7</v>
      </c>
      <c r="D613" s="95"/>
      <c r="E613" s="95"/>
      <c r="F613" s="95"/>
      <c r="G613" s="177" t="str">
        <f t="shared" si="600"/>
        <v/>
      </c>
      <c r="H613" s="475"/>
      <c r="I613" s="153" t="str">
        <f t="shared" si="608"/>
        <v/>
      </c>
      <c r="J613" s="153" t="str">
        <f t="shared" si="609"/>
        <v/>
      </c>
      <c r="K613" s="154" t="str">
        <f t="shared" si="610"/>
        <v/>
      </c>
      <c r="L613" s="473"/>
      <c r="M613" s="153" t="str">
        <f>IFERROR(RANK(K613, K607:K621),"")</f>
        <v/>
      </c>
      <c r="N613" s="448"/>
      <c r="O613" s="448"/>
      <c r="P613" s="95"/>
      <c r="Q613" s="177"/>
      <c r="R613" s="177" t="str">
        <f t="shared" si="601"/>
        <v/>
      </c>
      <c r="S613" s="95" t="str">
        <f>IFERROR(RANK(R613, R607:R621),"")</f>
        <v/>
      </c>
      <c r="T613" s="447"/>
      <c r="U613" s="95"/>
      <c r="V613" s="177"/>
      <c r="W613" s="177" t="str">
        <f t="shared" si="602"/>
        <v/>
      </c>
      <c r="X613" s="95" t="str">
        <f>IFERROR(RANK(W613, W607:W621),"")</f>
        <v/>
      </c>
      <c r="Y613" s="447"/>
      <c r="Z613" s="95"/>
      <c r="AA613" s="177"/>
      <c r="AB613" s="177" t="str">
        <f t="shared" si="603"/>
        <v/>
      </c>
      <c r="AC613" s="95" t="str">
        <f>IFERROR(RANK(AB613, AB607:AB621),"")</f>
        <v/>
      </c>
      <c r="AD613" s="447"/>
      <c r="AE613" s="95"/>
      <c r="AF613" s="177"/>
      <c r="AG613" s="177" t="str">
        <f t="shared" si="604"/>
        <v/>
      </c>
      <c r="AH613" s="95" t="str">
        <f>IFERROR(RANK(AG613, AG607:AG621),"")</f>
        <v/>
      </c>
      <c r="AI613" s="447"/>
      <c r="AJ613" s="95"/>
      <c r="AK613" s="177"/>
      <c r="AL613" s="177" t="str">
        <f t="shared" si="605"/>
        <v/>
      </c>
      <c r="AM613" s="95" t="str">
        <f>IFERROR(RANK(AL613, AL607:AL621),"")</f>
        <v/>
      </c>
      <c r="AN613" s="447"/>
      <c r="AO613" s="95"/>
      <c r="AP613" s="177"/>
      <c r="AQ613" s="177" t="str">
        <f t="shared" si="606"/>
        <v/>
      </c>
      <c r="AR613" s="95" t="str">
        <f>IFERROR(RANK(AQ613, AQ607:AQ621),"")</f>
        <v/>
      </c>
      <c r="AS613" s="447"/>
      <c r="AT613" s="95"/>
      <c r="AU613" s="177"/>
      <c r="AV613" s="177" t="str">
        <f t="shared" si="607"/>
        <v/>
      </c>
      <c r="AW613" s="95" t="str">
        <f>IFERROR(RANK(AV613, AV607:AV621),"")</f>
        <v/>
      </c>
      <c r="AX613" s="447"/>
    </row>
    <row r="614" spans="2:50">
      <c r="B614" s="456"/>
      <c r="C614" s="95">
        <f t="shared" si="599"/>
        <v>8</v>
      </c>
      <c r="D614" s="95"/>
      <c r="E614" s="95"/>
      <c r="F614" s="95"/>
      <c r="G614" s="177" t="str">
        <f t="shared" si="600"/>
        <v/>
      </c>
      <c r="H614" s="475"/>
      <c r="I614" s="153" t="str">
        <f t="shared" si="608"/>
        <v/>
      </c>
      <c r="J614" s="153" t="str">
        <f t="shared" si="609"/>
        <v/>
      </c>
      <c r="K614" s="154" t="str">
        <f t="shared" si="610"/>
        <v/>
      </c>
      <c r="L614" s="473"/>
      <c r="M614" s="153" t="str">
        <f>IFERROR(RANK(K614, K607:K621),"")</f>
        <v/>
      </c>
      <c r="N614" s="448"/>
      <c r="O614" s="448"/>
      <c r="P614" s="95"/>
      <c r="Q614" s="177"/>
      <c r="R614" s="177" t="str">
        <f t="shared" si="601"/>
        <v/>
      </c>
      <c r="S614" s="95" t="str">
        <f>IFERROR(RANK(R614, R607:R621),"")</f>
        <v/>
      </c>
      <c r="T614" s="447"/>
      <c r="U614" s="95"/>
      <c r="V614" s="177"/>
      <c r="W614" s="177" t="str">
        <f t="shared" si="602"/>
        <v/>
      </c>
      <c r="X614" s="95" t="str">
        <f>IFERROR(RANK(W614, W607:W621),"")</f>
        <v/>
      </c>
      <c r="Y614" s="447"/>
      <c r="Z614" s="95"/>
      <c r="AA614" s="177"/>
      <c r="AB614" s="177" t="str">
        <f t="shared" si="603"/>
        <v/>
      </c>
      <c r="AC614" s="95" t="str">
        <f>IFERROR(RANK(AB614, AB607:AB621),"")</f>
        <v/>
      </c>
      <c r="AD614" s="447"/>
      <c r="AE614" s="95"/>
      <c r="AF614" s="177"/>
      <c r="AG614" s="177" t="str">
        <f t="shared" si="604"/>
        <v/>
      </c>
      <c r="AH614" s="95" t="str">
        <f>IFERROR(RANK(AG614, AG607:AG621),"")</f>
        <v/>
      </c>
      <c r="AI614" s="447"/>
      <c r="AJ614" s="95"/>
      <c r="AK614" s="177"/>
      <c r="AL614" s="177" t="str">
        <f t="shared" si="605"/>
        <v/>
      </c>
      <c r="AM614" s="95" t="str">
        <f>IFERROR(RANK(AL614, AL607:AL621),"")</f>
        <v/>
      </c>
      <c r="AN614" s="447"/>
      <c r="AO614" s="95"/>
      <c r="AP614" s="177"/>
      <c r="AQ614" s="177" t="str">
        <f t="shared" si="606"/>
        <v/>
      </c>
      <c r="AR614" s="95" t="str">
        <f>IFERROR(RANK(AQ614, AQ607:AQ621),"")</f>
        <v/>
      </c>
      <c r="AS614" s="447"/>
      <c r="AT614" s="95"/>
      <c r="AU614" s="177"/>
      <c r="AV614" s="177" t="str">
        <f t="shared" si="607"/>
        <v/>
      </c>
      <c r="AW614" s="95" t="str">
        <f>IFERROR(RANK(AV614, AV607:AV621),"")</f>
        <v/>
      </c>
      <c r="AX614" s="447"/>
    </row>
    <row r="615" spans="2:50">
      <c r="B615" s="456"/>
      <c r="C615" s="95">
        <f t="shared" si="599"/>
        <v>9</v>
      </c>
      <c r="D615" s="95"/>
      <c r="E615" s="95"/>
      <c r="F615" s="95"/>
      <c r="G615" s="177" t="str">
        <f t="shared" si="600"/>
        <v/>
      </c>
      <c r="H615" s="475"/>
      <c r="I615" s="153" t="str">
        <f t="shared" si="608"/>
        <v/>
      </c>
      <c r="J615" s="153" t="str">
        <f t="shared" si="609"/>
        <v/>
      </c>
      <c r="K615" s="154" t="str">
        <f t="shared" si="610"/>
        <v/>
      </c>
      <c r="L615" s="473"/>
      <c r="M615" s="153" t="str">
        <f>IFERROR(RANK(K615, K607:K621),"")</f>
        <v/>
      </c>
      <c r="N615" s="448"/>
      <c r="O615" s="448"/>
      <c r="P615" s="95"/>
      <c r="Q615" s="177"/>
      <c r="R615" s="177" t="str">
        <f t="shared" si="601"/>
        <v/>
      </c>
      <c r="S615" s="95" t="str">
        <f>IFERROR(RANK(R615, R607:R621),"")</f>
        <v/>
      </c>
      <c r="T615" s="447"/>
      <c r="U615" s="95"/>
      <c r="V615" s="177"/>
      <c r="W615" s="177" t="str">
        <f t="shared" si="602"/>
        <v/>
      </c>
      <c r="X615" s="95" t="str">
        <f>IFERROR(RANK(W615, W607:W621),"")</f>
        <v/>
      </c>
      <c r="Y615" s="447"/>
      <c r="Z615" s="95"/>
      <c r="AA615" s="177"/>
      <c r="AB615" s="177" t="str">
        <f t="shared" si="603"/>
        <v/>
      </c>
      <c r="AC615" s="95" t="str">
        <f>IFERROR(RANK(AB615, AB607:AB621),"")</f>
        <v/>
      </c>
      <c r="AD615" s="447"/>
      <c r="AE615" s="95"/>
      <c r="AF615" s="177"/>
      <c r="AG615" s="177" t="str">
        <f t="shared" si="604"/>
        <v/>
      </c>
      <c r="AH615" s="95" t="str">
        <f>IFERROR(RANK(AG615, AG607:AG621),"")</f>
        <v/>
      </c>
      <c r="AI615" s="447"/>
      <c r="AJ615" s="95"/>
      <c r="AK615" s="177"/>
      <c r="AL615" s="177" t="str">
        <f t="shared" si="605"/>
        <v/>
      </c>
      <c r="AM615" s="95" t="str">
        <f>IFERROR(RANK(AL615, AL607:AL621),"")</f>
        <v/>
      </c>
      <c r="AN615" s="447"/>
      <c r="AO615" s="95"/>
      <c r="AP615" s="177"/>
      <c r="AQ615" s="177" t="str">
        <f t="shared" si="606"/>
        <v/>
      </c>
      <c r="AR615" s="95" t="str">
        <f>IFERROR(RANK(AQ615, AQ607:AQ621),"")</f>
        <v/>
      </c>
      <c r="AS615" s="447"/>
      <c r="AT615" s="95"/>
      <c r="AU615" s="177"/>
      <c r="AV615" s="177" t="str">
        <f t="shared" si="607"/>
        <v/>
      </c>
      <c r="AW615" s="95" t="str">
        <f>IFERROR(RANK(AV615, AV607:AV621),"")</f>
        <v/>
      </c>
      <c r="AX615" s="447"/>
    </row>
    <row r="616" spans="2:50">
      <c r="B616" s="456"/>
      <c r="C616" s="95">
        <f t="shared" si="599"/>
        <v>10</v>
      </c>
      <c r="D616" s="95"/>
      <c r="E616" s="95"/>
      <c r="F616" s="95"/>
      <c r="G616" s="177" t="str">
        <f t="shared" si="600"/>
        <v/>
      </c>
      <c r="H616" s="475"/>
      <c r="I616" s="153" t="str">
        <f t="shared" si="608"/>
        <v/>
      </c>
      <c r="J616" s="153" t="str">
        <f t="shared" si="609"/>
        <v/>
      </c>
      <c r="K616" s="154" t="str">
        <f t="shared" si="610"/>
        <v/>
      </c>
      <c r="L616" s="473"/>
      <c r="M616" s="153" t="str">
        <f>IFERROR(RANK(K616, K607:K621),"")</f>
        <v/>
      </c>
      <c r="N616" s="448"/>
      <c r="O616" s="448"/>
      <c r="P616" s="95"/>
      <c r="Q616" s="177"/>
      <c r="R616" s="177" t="str">
        <f t="shared" si="601"/>
        <v/>
      </c>
      <c r="S616" s="95" t="str">
        <f>IFERROR(RANK(R616, R607:R621),"")</f>
        <v/>
      </c>
      <c r="T616" s="447"/>
      <c r="U616" s="95"/>
      <c r="V616" s="177"/>
      <c r="W616" s="177" t="str">
        <f t="shared" si="602"/>
        <v/>
      </c>
      <c r="X616" s="95" t="str">
        <f>IFERROR(RANK(W616, W607:W621),"")</f>
        <v/>
      </c>
      <c r="Y616" s="447"/>
      <c r="Z616" s="95"/>
      <c r="AA616" s="177"/>
      <c r="AB616" s="177" t="str">
        <f t="shared" si="603"/>
        <v/>
      </c>
      <c r="AC616" s="95" t="str">
        <f>IFERROR(RANK(AB616, AB607:AB621),"")</f>
        <v/>
      </c>
      <c r="AD616" s="447"/>
      <c r="AE616" s="95"/>
      <c r="AF616" s="177"/>
      <c r="AG616" s="177" t="str">
        <f t="shared" si="604"/>
        <v/>
      </c>
      <c r="AH616" s="95" t="str">
        <f>IFERROR(RANK(AG616, AG607:AG621),"")</f>
        <v/>
      </c>
      <c r="AI616" s="447"/>
      <c r="AJ616" s="95"/>
      <c r="AK616" s="177"/>
      <c r="AL616" s="177" t="str">
        <f t="shared" si="605"/>
        <v/>
      </c>
      <c r="AM616" s="95" t="str">
        <f>IFERROR(RANK(AL616, AL607:AL621),"")</f>
        <v/>
      </c>
      <c r="AN616" s="447"/>
      <c r="AO616" s="95"/>
      <c r="AP616" s="177"/>
      <c r="AQ616" s="177" t="str">
        <f t="shared" si="606"/>
        <v/>
      </c>
      <c r="AR616" s="95" t="str">
        <f>IFERROR(RANK(AQ616, AQ607:AQ621),"")</f>
        <v/>
      </c>
      <c r="AS616" s="447"/>
      <c r="AT616" s="95"/>
      <c r="AU616" s="177"/>
      <c r="AV616" s="177" t="str">
        <f t="shared" si="607"/>
        <v/>
      </c>
      <c r="AW616" s="95" t="str">
        <f>IFERROR(RANK(AV616, AV607:AV621),"")</f>
        <v/>
      </c>
      <c r="AX616" s="447"/>
    </row>
    <row r="617" spans="2:50">
      <c r="B617" s="456"/>
      <c r="C617" s="95">
        <f t="shared" si="599"/>
        <v>11</v>
      </c>
      <c r="D617" s="95"/>
      <c r="E617" s="95"/>
      <c r="F617" s="95"/>
      <c r="G617" s="177" t="str">
        <f t="shared" si="600"/>
        <v/>
      </c>
      <c r="H617" s="475"/>
      <c r="I617" s="153" t="str">
        <f t="shared" si="608"/>
        <v/>
      </c>
      <c r="J617" s="153" t="str">
        <f t="shared" si="609"/>
        <v/>
      </c>
      <c r="K617" s="154" t="str">
        <f t="shared" si="610"/>
        <v/>
      </c>
      <c r="L617" s="473"/>
      <c r="M617" s="153" t="str">
        <f>IFERROR(RANK(K617, K607:K621),"")</f>
        <v/>
      </c>
      <c r="N617" s="448"/>
      <c r="O617" s="448"/>
      <c r="P617" s="95"/>
      <c r="Q617" s="177"/>
      <c r="R617" s="177" t="str">
        <f t="shared" si="601"/>
        <v/>
      </c>
      <c r="S617" s="95" t="str">
        <f>IFERROR(RANK(R617, R607:R621),"")</f>
        <v/>
      </c>
      <c r="T617" s="447"/>
      <c r="U617" s="95"/>
      <c r="V617" s="177"/>
      <c r="W617" s="177" t="str">
        <f t="shared" si="602"/>
        <v/>
      </c>
      <c r="X617" s="95" t="str">
        <f>IFERROR(RANK(W617, W607:W621),"")</f>
        <v/>
      </c>
      <c r="Y617" s="447"/>
      <c r="Z617" s="95"/>
      <c r="AA617" s="177"/>
      <c r="AB617" s="177" t="str">
        <f t="shared" si="603"/>
        <v/>
      </c>
      <c r="AC617" s="95" t="str">
        <f>IFERROR(RANK(AB617, AB607:AB621),"")</f>
        <v/>
      </c>
      <c r="AD617" s="447"/>
      <c r="AE617" s="95"/>
      <c r="AF617" s="177"/>
      <c r="AG617" s="177" t="str">
        <f t="shared" si="604"/>
        <v/>
      </c>
      <c r="AH617" s="95" t="str">
        <f>IFERROR(RANK(AG617, AG607:AG621),"")</f>
        <v/>
      </c>
      <c r="AI617" s="447"/>
      <c r="AJ617" s="95"/>
      <c r="AK617" s="177"/>
      <c r="AL617" s="177" t="str">
        <f t="shared" si="605"/>
        <v/>
      </c>
      <c r="AM617" s="95" t="str">
        <f>IFERROR(RANK(AL617, AL607:AL621),"")</f>
        <v/>
      </c>
      <c r="AN617" s="447"/>
      <c r="AO617" s="95"/>
      <c r="AP617" s="177"/>
      <c r="AQ617" s="177" t="str">
        <f t="shared" si="606"/>
        <v/>
      </c>
      <c r="AR617" s="95" t="str">
        <f>IFERROR(RANK(AQ617, AQ607:AQ621),"")</f>
        <v/>
      </c>
      <c r="AS617" s="447"/>
      <c r="AT617" s="95"/>
      <c r="AU617" s="177"/>
      <c r="AV617" s="177" t="str">
        <f t="shared" si="607"/>
        <v/>
      </c>
      <c r="AW617" s="95" t="str">
        <f>IFERROR(RANK(AV617, AV607:AV621),"")</f>
        <v/>
      </c>
      <c r="AX617" s="447"/>
    </row>
    <row r="618" spans="2:50">
      <c r="B618" s="456"/>
      <c r="C618" s="95">
        <f t="shared" si="599"/>
        <v>12</v>
      </c>
      <c r="D618" s="95"/>
      <c r="E618" s="95"/>
      <c r="F618" s="95"/>
      <c r="G618" s="177" t="str">
        <f t="shared" si="600"/>
        <v/>
      </c>
      <c r="H618" s="475"/>
      <c r="I618" s="153" t="str">
        <f t="shared" si="608"/>
        <v/>
      </c>
      <c r="J618" s="153" t="str">
        <f t="shared" si="609"/>
        <v/>
      </c>
      <c r="K618" s="154" t="str">
        <f t="shared" si="610"/>
        <v/>
      </c>
      <c r="L618" s="473"/>
      <c r="M618" s="153" t="str">
        <f>IFERROR(RANK(K618, K607:K621),"")</f>
        <v/>
      </c>
      <c r="N618" s="448"/>
      <c r="O618" s="448"/>
      <c r="P618" s="95"/>
      <c r="Q618" s="177"/>
      <c r="R618" s="177" t="str">
        <f t="shared" si="601"/>
        <v/>
      </c>
      <c r="S618" s="95" t="str">
        <f>IFERROR(RANK(R618, R607:R621),"")</f>
        <v/>
      </c>
      <c r="T618" s="447"/>
      <c r="U618" s="95"/>
      <c r="V618" s="177"/>
      <c r="W618" s="177" t="str">
        <f t="shared" si="602"/>
        <v/>
      </c>
      <c r="X618" s="95" t="str">
        <f>IFERROR(RANK(W618, W607:W621),"")</f>
        <v/>
      </c>
      <c r="Y618" s="447"/>
      <c r="Z618" s="95"/>
      <c r="AA618" s="177"/>
      <c r="AB618" s="177" t="str">
        <f t="shared" si="603"/>
        <v/>
      </c>
      <c r="AC618" s="95" t="str">
        <f>IFERROR(RANK(AB618, AB607:AB621),"")</f>
        <v/>
      </c>
      <c r="AD618" s="447"/>
      <c r="AE618" s="95"/>
      <c r="AF618" s="177"/>
      <c r="AG618" s="177" t="str">
        <f t="shared" si="604"/>
        <v/>
      </c>
      <c r="AH618" s="95" t="str">
        <f>IFERROR(RANK(AG618, AG607:AG621),"")</f>
        <v/>
      </c>
      <c r="AI618" s="447"/>
      <c r="AJ618" s="95"/>
      <c r="AK618" s="177"/>
      <c r="AL618" s="177" t="str">
        <f t="shared" si="605"/>
        <v/>
      </c>
      <c r="AM618" s="95" t="str">
        <f>IFERROR(RANK(AL618, AL607:AL621),"")</f>
        <v/>
      </c>
      <c r="AN618" s="447"/>
      <c r="AO618" s="95"/>
      <c r="AP618" s="177"/>
      <c r="AQ618" s="177" t="str">
        <f t="shared" si="606"/>
        <v/>
      </c>
      <c r="AR618" s="95" t="str">
        <f>IFERROR(RANK(AQ618, AQ607:AQ621),"")</f>
        <v/>
      </c>
      <c r="AS618" s="447"/>
      <c r="AT618" s="95"/>
      <c r="AU618" s="177"/>
      <c r="AV618" s="177" t="str">
        <f t="shared" si="607"/>
        <v/>
      </c>
      <c r="AW618" s="95" t="str">
        <f>IFERROR(RANK(AV618, AV607:AV621),"")</f>
        <v/>
      </c>
      <c r="AX618" s="447"/>
    </row>
    <row r="619" spans="2:50">
      <c r="B619" s="456"/>
      <c r="C619" s="95">
        <f t="shared" si="599"/>
        <v>13</v>
      </c>
      <c r="D619" s="95"/>
      <c r="E619" s="95"/>
      <c r="F619" s="95"/>
      <c r="G619" s="177" t="str">
        <f t="shared" si="600"/>
        <v/>
      </c>
      <c r="H619" s="475"/>
      <c r="I619" s="153" t="str">
        <f t="shared" si="608"/>
        <v/>
      </c>
      <c r="J619" s="153" t="str">
        <f t="shared" si="609"/>
        <v/>
      </c>
      <c r="K619" s="154" t="str">
        <f t="shared" si="610"/>
        <v/>
      </c>
      <c r="L619" s="473"/>
      <c r="M619" s="153" t="str">
        <f>IFERROR(RANK(K619, K607:K621),"")</f>
        <v/>
      </c>
      <c r="N619" s="448"/>
      <c r="O619" s="448"/>
      <c r="P619" s="95"/>
      <c r="Q619" s="177"/>
      <c r="R619" s="177" t="str">
        <f t="shared" si="601"/>
        <v/>
      </c>
      <c r="S619" s="95" t="str">
        <f>IFERROR(RANK(R619, R607:R621),"")</f>
        <v/>
      </c>
      <c r="T619" s="447"/>
      <c r="U619" s="95"/>
      <c r="V619" s="177"/>
      <c r="W619" s="177" t="str">
        <f t="shared" si="602"/>
        <v/>
      </c>
      <c r="X619" s="95" t="str">
        <f>IFERROR(RANK(W619, W607:W621),"")</f>
        <v/>
      </c>
      <c r="Y619" s="447"/>
      <c r="Z619" s="95"/>
      <c r="AA619" s="177"/>
      <c r="AB619" s="177" t="str">
        <f t="shared" si="603"/>
        <v/>
      </c>
      <c r="AC619" s="95" t="str">
        <f>IFERROR(RANK(AB619, AB607:AB621),"")</f>
        <v/>
      </c>
      <c r="AD619" s="447"/>
      <c r="AE619" s="95"/>
      <c r="AF619" s="177"/>
      <c r="AG619" s="177" t="str">
        <f t="shared" si="604"/>
        <v/>
      </c>
      <c r="AH619" s="95" t="str">
        <f>IFERROR(RANK(AG619, AG607:AG621),"")</f>
        <v/>
      </c>
      <c r="AI619" s="447"/>
      <c r="AJ619" s="95"/>
      <c r="AK619" s="177"/>
      <c r="AL619" s="177" t="str">
        <f t="shared" si="605"/>
        <v/>
      </c>
      <c r="AM619" s="95" t="str">
        <f>IFERROR(RANK(AL619, AL607:AL621),"")</f>
        <v/>
      </c>
      <c r="AN619" s="447"/>
      <c r="AO619" s="95"/>
      <c r="AP619" s="177"/>
      <c r="AQ619" s="177" t="str">
        <f t="shared" si="606"/>
        <v/>
      </c>
      <c r="AR619" s="95" t="str">
        <f>IFERROR(RANK(AQ619, AQ607:AQ621),"")</f>
        <v/>
      </c>
      <c r="AS619" s="447"/>
      <c r="AT619" s="95"/>
      <c r="AU619" s="177"/>
      <c r="AV619" s="177" t="str">
        <f t="shared" si="607"/>
        <v/>
      </c>
      <c r="AW619" s="95" t="str">
        <f>IFERROR(RANK(AV619, AV607:AV621),"")</f>
        <v/>
      </c>
      <c r="AX619" s="447"/>
    </row>
    <row r="620" spans="2:50">
      <c r="B620" s="456"/>
      <c r="C620" s="95">
        <f t="shared" si="599"/>
        <v>14</v>
      </c>
      <c r="D620" s="95"/>
      <c r="E620" s="95"/>
      <c r="F620" s="95"/>
      <c r="G620" s="177" t="str">
        <f t="shared" si="600"/>
        <v/>
      </c>
      <c r="H620" s="475"/>
      <c r="I620" s="153" t="str">
        <f t="shared" si="608"/>
        <v/>
      </c>
      <c r="J620" s="153" t="str">
        <f t="shared" si="609"/>
        <v/>
      </c>
      <c r="K620" s="154" t="str">
        <f t="shared" si="610"/>
        <v/>
      </c>
      <c r="L620" s="473"/>
      <c r="M620" s="153" t="str">
        <f>IFERROR(RANK(K620, K607:K621),"")</f>
        <v/>
      </c>
      <c r="N620" s="448"/>
      <c r="O620" s="448"/>
      <c r="P620" s="95"/>
      <c r="Q620" s="177"/>
      <c r="R620" s="177" t="str">
        <f t="shared" si="601"/>
        <v/>
      </c>
      <c r="S620" s="95" t="str">
        <f>IFERROR(RANK(R620, R607:R621),"")</f>
        <v/>
      </c>
      <c r="T620" s="447"/>
      <c r="U620" s="95"/>
      <c r="V620" s="177"/>
      <c r="W620" s="177" t="str">
        <f t="shared" si="602"/>
        <v/>
      </c>
      <c r="X620" s="95" t="str">
        <f>IFERROR(RANK(W620, W607:W621),"")</f>
        <v/>
      </c>
      <c r="Y620" s="447"/>
      <c r="Z620" s="95"/>
      <c r="AA620" s="177"/>
      <c r="AB620" s="177" t="str">
        <f t="shared" si="603"/>
        <v/>
      </c>
      <c r="AC620" s="95" t="str">
        <f>IFERROR(RANK(AB620, AB607:AB621),"")</f>
        <v/>
      </c>
      <c r="AD620" s="447"/>
      <c r="AE620" s="95"/>
      <c r="AF620" s="177"/>
      <c r="AG620" s="177" t="str">
        <f t="shared" si="604"/>
        <v/>
      </c>
      <c r="AH620" s="95" t="str">
        <f>IFERROR(RANK(AG620, AG607:AG621),"")</f>
        <v/>
      </c>
      <c r="AI620" s="447"/>
      <c r="AJ620" s="95"/>
      <c r="AK620" s="177"/>
      <c r="AL620" s="177" t="str">
        <f t="shared" si="605"/>
        <v/>
      </c>
      <c r="AM620" s="95" t="str">
        <f>IFERROR(RANK(AL620, AL607:AL621),"")</f>
        <v/>
      </c>
      <c r="AN620" s="447"/>
      <c r="AO620" s="95"/>
      <c r="AP620" s="177"/>
      <c r="AQ620" s="177" t="str">
        <f t="shared" si="606"/>
        <v/>
      </c>
      <c r="AR620" s="95" t="str">
        <f>IFERROR(RANK(AQ620, AQ607:AQ621),"")</f>
        <v/>
      </c>
      <c r="AS620" s="447"/>
      <c r="AT620" s="95"/>
      <c r="AU620" s="177"/>
      <c r="AV620" s="177" t="str">
        <f t="shared" si="607"/>
        <v/>
      </c>
      <c r="AW620" s="95" t="str">
        <f>IFERROR(RANK(AV620, AV607:AV621),"")</f>
        <v/>
      </c>
      <c r="AX620" s="447"/>
    </row>
    <row r="621" spans="2:50">
      <c r="B621" s="456"/>
      <c r="C621" s="95">
        <f t="shared" si="599"/>
        <v>15</v>
      </c>
      <c r="D621" s="95"/>
      <c r="E621" s="95"/>
      <c r="F621" s="95"/>
      <c r="G621" s="177" t="str">
        <f t="shared" si="600"/>
        <v/>
      </c>
      <c r="H621" s="476"/>
      <c r="I621" s="153" t="str">
        <f t="shared" si="608"/>
        <v/>
      </c>
      <c r="J621" s="153" t="str">
        <f t="shared" si="609"/>
        <v/>
      </c>
      <c r="K621" s="154" t="str">
        <f t="shared" si="610"/>
        <v/>
      </c>
      <c r="L621" s="473"/>
      <c r="M621" s="153" t="str">
        <f>IFERROR(RANK(K621, K607:K621),"")</f>
        <v/>
      </c>
      <c r="N621" s="448"/>
      <c r="O621" s="448"/>
      <c r="P621" s="95"/>
      <c r="Q621" s="177"/>
      <c r="R621" s="177" t="str">
        <f t="shared" si="601"/>
        <v/>
      </c>
      <c r="S621" s="95" t="str">
        <f>IFERROR(RANK(R621, R607:R621),"")</f>
        <v/>
      </c>
      <c r="T621" s="447"/>
      <c r="U621" s="95"/>
      <c r="V621" s="177"/>
      <c r="W621" s="177" t="str">
        <f t="shared" si="602"/>
        <v/>
      </c>
      <c r="X621" s="95" t="str">
        <f>IFERROR(RANK(W621, W607:W621),"")</f>
        <v/>
      </c>
      <c r="Y621" s="447"/>
      <c r="Z621" s="95"/>
      <c r="AA621" s="177"/>
      <c r="AB621" s="177" t="str">
        <f t="shared" si="603"/>
        <v/>
      </c>
      <c r="AC621" s="95" t="str">
        <f>IFERROR(RANK(AB621, AB607:AB621),"")</f>
        <v/>
      </c>
      <c r="AD621" s="447"/>
      <c r="AE621" s="95"/>
      <c r="AF621" s="177"/>
      <c r="AG621" s="177" t="str">
        <f t="shared" si="604"/>
        <v/>
      </c>
      <c r="AH621" s="95" t="str">
        <f>IFERROR(RANK(AG621, AG607:AG621),"")</f>
        <v/>
      </c>
      <c r="AI621" s="447"/>
      <c r="AJ621" s="95"/>
      <c r="AK621" s="177"/>
      <c r="AL621" s="177" t="str">
        <f t="shared" si="605"/>
        <v/>
      </c>
      <c r="AM621" s="95" t="str">
        <f>IFERROR(RANK(AL621, AL607:AL621),"")</f>
        <v/>
      </c>
      <c r="AN621" s="447"/>
      <c r="AO621" s="95"/>
      <c r="AP621" s="177"/>
      <c r="AQ621" s="177" t="str">
        <f t="shared" si="606"/>
        <v/>
      </c>
      <c r="AR621" s="95" t="str">
        <f>IFERROR(RANK(AQ621, AQ607:AQ621),"")</f>
        <v/>
      </c>
      <c r="AS621" s="447"/>
      <c r="AT621" s="95"/>
      <c r="AU621" s="177"/>
      <c r="AV621" s="177" t="str">
        <f t="shared" si="607"/>
        <v/>
      </c>
      <c r="AW621" s="95" t="str">
        <f>IFERROR(RANK(AV621, AV607:AV621),"")</f>
        <v/>
      </c>
      <c r="AX621" s="447"/>
    </row>
  </sheetData>
  <mergeCells count="1829"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336"/>
  <sheetViews>
    <sheetView view="pageBreakPreview" topLeftCell="A312" zoomScaleNormal="60" zoomScaleSheetLayoutView="100" workbookViewId="0">
      <selection activeCell="D322" sqref="D322:F322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9" t="s">
        <v>235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96"/>
    </row>
    <row r="2" spans="1:13" s="97" customFormat="1" ht="15.75" hidden="1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3" ht="15.75" hidden="1" customHeight="1">
      <c r="A3" s="497" t="s">
        <v>236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96"/>
    </row>
    <row r="4" spans="1:13" s="97" customFormat="1" ht="15.75" hidden="1" customHeight="1">
      <c r="A4" s="497"/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</row>
    <row r="5" spans="1:13" s="103" customFormat="1" ht="16.149999999999999" hidden="1" customHeight="1">
      <c r="A5" s="489" t="s">
        <v>117</v>
      </c>
      <c r="B5" s="191">
        <v>1</v>
      </c>
      <c r="C5" s="191">
        <v>2</v>
      </c>
      <c r="D5" s="178">
        <v>3</v>
      </c>
      <c r="E5" s="178">
        <v>4</v>
      </c>
      <c r="F5" s="178">
        <v>5</v>
      </c>
      <c r="G5" s="178">
        <v>6</v>
      </c>
      <c r="H5" s="178">
        <v>7</v>
      </c>
      <c r="I5" s="178">
        <v>8</v>
      </c>
      <c r="J5" s="192"/>
      <c r="K5" s="192"/>
      <c r="L5" s="192"/>
      <c r="M5" s="123"/>
    </row>
    <row r="6" spans="1:13" ht="16.149999999999999" hidden="1" customHeight="1">
      <c r="A6" s="489"/>
      <c r="B6" s="193" t="s">
        <v>98</v>
      </c>
      <c r="C6" s="193" t="s">
        <v>237</v>
      </c>
      <c r="D6" s="200" t="s">
        <v>238</v>
      </c>
      <c r="E6" s="200" t="s">
        <v>170</v>
      </c>
      <c r="F6" s="200" t="s">
        <v>102</v>
      </c>
      <c r="G6" s="200" t="s">
        <v>239</v>
      </c>
      <c r="H6" s="200" t="s">
        <v>104</v>
      </c>
      <c r="I6" s="317" t="s">
        <v>45</v>
      </c>
      <c r="J6" s="194"/>
      <c r="K6" s="194"/>
      <c r="L6" s="194"/>
    </row>
    <row r="7" spans="1:13" s="103" customFormat="1" ht="15.75" hidden="1" customHeight="1">
      <c r="A7" s="490" t="s">
        <v>35</v>
      </c>
      <c r="B7" s="490"/>
      <c r="C7" s="195" t="s">
        <v>240</v>
      </c>
      <c r="D7" s="490" t="s">
        <v>241</v>
      </c>
      <c r="E7" s="498"/>
      <c r="F7" s="498"/>
      <c r="G7" s="195" t="s">
        <v>242</v>
      </c>
      <c r="H7" s="195" t="s">
        <v>243</v>
      </c>
      <c r="I7" s="195" t="s">
        <v>244</v>
      </c>
      <c r="J7" s="201" t="s">
        <v>245</v>
      </c>
      <c r="K7" s="490" t="s">
        <v>246</v>
      </c>
      <c r="L7" s="498"/>
      <c r="M7" s="123"/>
    </row>
    <row r="8" spans="1:13" ht="15.75" hidden="1" customHeight="1">
      <c r="A8" s="489">
        <v>1</v>
      </c>
      <c r="B8" s="490" t="s">
        <v>98</v>
      </c>
      <c r="C8" s="196">
        <v>1</v>
      </c>
      <c r="D8" s="483" t="s">
        <v>150</v>
      </c>
      <c r="E8" s="484"/>
      <c r="F8" s="485"/>
      <c r="G8" s="197">
        <v>13</v>
      </c>
      <c r="H8" s="231">
        <v>1917.4606460797313</v>
      </c>
      <c r="I8" s="230">
        <v>147.49697277536393</v>
      </c>
      <c r="J8" s="230">
        <v>147.47826791251757</v>
      </c>
      <c r="K8" s="486" t="s">
        <v>247</v>
      </c>
      <c r="L8" s="482"/>
    </row>
    <row r="9" spans="1:13" ht="15.75" hidden="1" customHeight="1">
      <c r="A9" s="489"/>
      <c r="B9" s="490"/>
      <c r="C9" s="196">
        <v>2</v>
      </c>
      <c r="D9" s="483" t="s">
        <v>136</v>
      </c>
      <c r="E9" s="484"/>
      <c r="F9" s="485"/>
      <c r="G9" s="231">
        <v>14</v>
      </c>
      <c r="H9" s="231">
        <v>1916.426586817505</v>
      </c>
      <c r="I9" s="230">
        <v>136.88761334410748</v>
      </c>
      <c r="J9" s="230">
        <v>136.57710891446501</v>
      </c>
      <c r="K9" s="486" t="s">
        <v>247</v>
      </c>
      <c r="L9" s="482"/>
    </row>
    <row r="10" spans="1:13" ht="15.75" hidden="1" customHeight="1">
      <c r="A10" s="489"/>
      <c r="B10" s="490"/>
      <c r="C10" s="196">
        <v>3</v>
      </c>
      <c r="D10" s="483" t="s">
        <v>144</v>
      </c>
      <c r="E10" s="484"/>
      <c r="F10" s="485"/>
      <c r="G10" s="197">
        <v>15</v>
      </c>
      <c r="H10" s="231">
        <v>1928.029092193332</v>
      </c>
      <c r="I10" s="230">
        <v>128.53527281288879</v>
      </c>
      <c r="J10" s="230">
        <v>128.32366409634889</v>
      </c>
      <c r="K10" s="486" t="s">
        <v>247</v>
      </c>
      <c r="L10" s="482"/>
    </row>
    <row r="11" spans="1:13" ht="15.75" hidden="1" customHeight="1">
      <c r="A11" s="489"/>
      <c r="B11" s="490"/>
      <c r="C11" s="196">
        <v>4</v>
      </c>
      <c r="D11" s="483" t="s">
        <v>149</v>
      </c>
      <c r="E11" s="484"/>
      <c r="F11" s="485"/>
      <c r="G11" s="197">
        <v>15</v>
      </c>
      <c r="H11" s="231">
        <v>1920.8249799294554</v>
      </c>
      <c r="I11" s="230">
        <v>128.05499866196368</v>
      </c>
      <c r="J11" s="230">
        <v>127.56099119285996</v>
      </c>
      <c r="K11" s="486" t="s">
        <v>247</v>
      </c>
      <c r="L11" s="482"/>
    </row>
    <row r="12" spans="1:13" ht="15.75" hidden="1" customHeight="1">
      <c r="A12" s="489"/>
      <c r="B12" s="490"/>
      <c r="C12" s="196">
        <v>5</v>
      </c>
      <c r="D12" s="483" t="s">
        <v>132</v>
      </c>
      <c r="E12" s="484"/>
      <c r="F12" s="485"/>
      <c r="G12" s="197">
        <v>15</v>
      </c>
      <c r="H12" s="231">
        <v>1918.3583860536457</v>
      </c>
      <c r="I12" s="230">
        <v>127.89055907024304</v>
      </c>
      <c r="J12" s="230"/>
      <c r="K12" s="486" t="s">
        <v>247</v>
      </c>
      <c r="L12" s="482"/>
    </row>
    <row r="13" spans="1:13" ht="15.75" hidden="1" customHeight="1">
      <c r="A13" s="489"/>
      <c r="B13" s="490"/>
      <c r="C13" s="198" t="s">
        <v>248</v>
      </c>
      <c r="D13" s="483" t="s">
        <v>153</v>
      </c>
      <c r="E13" s="484"/>
      <c r="F13" s="485"/>
      <c r="G13" s="197">
        <v>16</v>
      </c>
      <c r="H13" s="231">
        <v>1437.9567577515106</v>
      </c>
      <c r="I13" s="230">
        <v>89.872297359469414</v>
      </c>
      <c r="J13" s="230">
        <v>89.547573347028873</v>
      </c>
      <c r="K13" s="486" t="s">
        <v>247</v>
      </c>
      <c r="L13" s="482"/>
    </row>
    <row r="14" spans="1:13" ht="15.75" hidden="1" customHeight="1">
      <c r="A14" s="489"/>
      <c r="B14" s="490"/>
      <c r="C14" s="198" t="s">
        <v>249</v>
      </c>
      <c r="D14" s="483" t="s">
        <v>148</v>
      </c>
      <c r="E14" s="484"/>
      <c r="F14" s="485"/>
      <c r="G14" s="197">
        <v>16</v>
      </c>
      <c r="H14" s="231">
        <v>1438.4565069641153</v>
      </c>
      <c r="I14" s="230">
        <v>89.903531685257207</v>
      </c>
      <c r="J14" s="230">
        <v>89.832739052969188</v>
      </c>
      <c r="K14" s="486" t="s">
        <v>247</v>
      </c>
      <c r="L14" s="482"/>
    </row>
    <row r="15" spans="1:13" ht="15.75" hidden="1" customHeight="1">
      <c r="A15" s="489"/>
      <c r="B15" s="490"/>
      <c r="C15" s="198" t="s">
        <v>250</v>
      </c>
      <c r="D15" s="483" t="s">
        <v>135</v>
      </c>
      <c r="E15" s="484"/>
      <c r="F15" s="485"/>
      <c r="G15" s="197">
        <v>19</v>
      </c>
      <c r="H15" s="231">
        <v>1924.8571472330279</v>
      </c>
      <c r="I15" s="230">
        <v>101.3082709070015</v>
      </c>
      <c r="J15" s="230">
        <v>101.13680542469906</v>
      </c>
      <c r="K15" s="486" t="s">
        <v>247</v>
      </c>
      <c r="L15" s="482"/>
    </row>
    <row r="16" spans="1:13" ht="15.75" hidden="1" customHeight="1">
      <c r="A16" s="489"/>
      <c r="B16" s="490"/>
      <c r="C16" s="198" t="s">
        <v>251</v>
      </c>
      <c r="D16" s="483" t="s">
        <v>143</v>
      </c>
      <c r="E16" s="484"/>
      <c r="F16" s="485"/>
      <c r="G16" s="231">
        <v>17</v>
      </c>
      <c r="H16" s="231">
        <v>1921.251020707524</v>
      </c>
      <c r="I16" s="230">
        <v>113.01476592397198</v>
      </c>
      <c r="J16" s="230">
        <v>112.57586883006537</v>
      </c>
      <c r="K16" s="486" t="s">
        <v>247</v>
      </c>
      <c r="L16" s="482"/>
      <c r="M16" s="96"/>
    </row>
    <row r="17" spans="1:13" ht="15.75" hidden="1" customHeight="1">
      <c r="A17" s="489"/>
      <c r="B17" s="490"/>
      <c r="C17" s="198" t="s">
        <v>252</v>
      </c>
      <c r="D17" s="483" t="s">
        <v>152</v>
      </c>
      <c r="E17" s="484"/>
      <c r="F17" s="485"/>
      <c r="G17" s="197">
        <v>17</v>
      </c>
      <c r="H17" s="231">
        <v>1927.9409672202726</v>
      </c>
      <c r="I17" s="230">
        <v>113.4082921894278</v>
      </c>
      <c r="J17" s="230">
        <v>112.60005914375418</v>
      </c>
      <c r="K17" s="486" t="s">
        <v>247</v>
      </c>
      <c r="L17" s="482"/>
      <c r="M17" s="96"/>
    </row>
    <row r="18" spans="1:13" s="101" customFormat="1" ht="15.75" hidden="1" customHeight="1">
      <c r="A18" s="487" t="s">
        <v>35</v>
      </c>
      <c r="B18" s="487"/>
      <c r="C18" s="199" t="s">
        <v>240</v>
      </c>
      <c r="D18" s="487" t="s">
        <v>241</v>
      </c>
      <c r="E18" s="488"/>
      <c r="F18" s="488"/>
      <c r="G18" s="199" t="s">
        <v>242</v>
      </c>
      <c r="H18" s="199" t="s">
        <v>243</v>
      </c>
      <c r="I18" s="199" t="s">
        <v>244</v>
      </c>
      <c r="J18" s="201" t="s">
        <v>245</v>
      </c>
      <c r="K18" s="487" t="s">
        <v>246</v>
      </c>
      <c r="L18" s="488"/>
      <c r="M18" s="124"/>
    </row>
    <row r="19" spans="1:13" ht="15.75" hidden="1" customHeight="1">
      <c r="A19" s="489">
        <v>2</v>
      </c>
      <c r="B19" s="490" t="s">
        <v>253</v>
      </c>
      <c r="C19" s="196">
        <v>1</v>
      </c>
      <c r="D19" s="491" t="s">
        <v>166</v>
      </c>
      <c r="E19" s="492"/>
      <c r="F19" s="492"/>
      <c r="G19" s="234">
        <v>17</v>
      </c>
      <c r="H19" s="231">
        <v>1924.1738805390164</v>
      </c>
      <c r="I19" s="230">
        <v>113.18669885523627</v>
      </c>
      <c r="J19" s="230">
        <v>112.54738495454474</v>
      </c>
      <c r="K19" s="486" t="s">
        <v>247</v>
      </c>
      <c r="L19" s="482"/>
      <c r="M19" s="96"/>
    </row>
    <row r="20" spans="1:13" ht="15.75" hidden="1" customHeight="1">
      <c r="A20" s="489"/>
      <c r="B20" s="490"/>
      <c r="C20" s="196">
        <v>2</v>
      </c>
      <c r="D20" s="493"/>
      <c r="E20" s="492"/>
      <c r="F20" s="492"/>
      <c r="G20" s="105"/>
      <c r="H20" s="231"/>
      <c r="I20" s="230"/>
      <c r="J20" s="230"/>
      <c r="K20" s="481"/>
      <c r="L20" s="482"/>
      <c r="M20" s="96"/>
    </row>
    <row r="21" spans="1:13" ht="15.75" hidden="1" customHeight="1">
      <c r="A21" s="489"/>
      <c r="B21" s="490"/>
      <c r="C21" s="196">
        <v>3</v>
      </c>
      <c r="D21" s="481"/>
      <c r="E21" s="482"/>
      <c r="F21" s="482"/>
      <c r="G21" s="197"/>
      <c r="H21" s="231"/>
      <c r="I21" s="230"/>
      <c r="J21" s="230"/>
      <c r="K21" s="481"/>
      <c r="L21" s="482"/>
      <c r="M21" s="96"/>
    </row>
    <row r="22" spans="1:13" ht="15.75" hidden="1" customHeight="1">
      <c r="A22" s="489"/>
      <c r="B22" s="490"/>
      <c r="C22" s="196">
        <v>4</v>
      </c>
      <c r="D22" s="481"/>
      <c r="E22" s="482"/>
      <c r="F22" s="482"/>
      <c r="G22" s="197"/>
      <c r="H22" s="231"/>
      <c r="I22" s="230"/>
      <c r="J22" s="230"/>
      <c r="K22" s="481"/>
      <c r="L22" s="482"/>
      <c r="M22" s="96"/>
    </row>
    <row r="23" spans="1:13" ht="15.75" hidden="1" customHeight="1">
      <c r="A23" s="489"/>
      <c r="B23" s="490"/>
      <c r="C23" s="196">
        <v>5</v>
      </c>
      <c r="D23" s="481"/>
      <c r="E23" s="482"/>
      <c r="F23" s="482"/>
      <c r="G23" s="197"/>
      <c r="H23" s="231"/>
      <c r="I23" s="230"/>
      <c r="J23" s="230"/>
      <c r="K23" s="481"/>
      <c r="L23" s="482"/>
      <c r="M23" s="96"/>
    </row>
    <row r="24" spans="1:13" ht="15.75" hidden="1" customHeight="1">
      <c r="A24" s="489"/>
      <c r="B24" s="490"/>
      <c r="C24" s="198" t="s">
        <v>248</v>
      </c>
      <c r="D24" s="496"/>
      <c r="E24" s="482"/>
      <c r="F24" s="482"/>
      <c r="G24" s="197"/>
      <c r="H24" s="231"/>
      <c r="I24" s="230"/>
      <c r="J24" s="230"/>
      <c r="K24" s="496"/>
      <c r="L24" s="482"/>
      <c r="M24" s="96"/>
    </row>
    <row r="25" spans="1:13" ht="15.75" hidden="1" customHeight="1">
      <c r="A25" s="489"/>
      <c r="B25" s="490"/>
      <c r="C25" s="198" t="s">
        <v>249</v>
      </c>
      <c r="D25" s="481"/>
      <c r="E25" s="482"/>
      <c r="F25" s="482"/>
      <c r="G25" s="197"/>
      <c r="H25" s="231"/>
      <c r="I25" s="230"/>
      <c r="J25" s="230"/>
      <c r="K25" s="481"/>
      <c r="L25" s="482"/>
      <c r="M25" s="96"/>
    </row>
    <row r="26" spans="1:13" ht="15.75" hidden="1" customHeight="1">
      <c r="A26" s="489"/>
      <c r="B26" s="490"/>
      <c r="C26" s="198" t="s">
        <v>250</v>
      </c>
      <c r="D26" s="481"/>
      <c r="E26" s="482"/>
      <c r="F26" s="482"/>
      <c r="G26" s="197"/>
      <c r="H26" s="231"/>
      <c r="I26" s="230"/>
      <c r="J26" s="230"/>
      <c r="K26" s="481"/>
      <c r="L26" s="482"/>
      <c r="M26" s="96"/>
    </row>
    <row r="27" spans="1:13" ht="15.75" hidden="1" customHeight="1">
      <c r="A27" s="489"/>
      <c r="B27" s="490"/>
      <c r="C27" s="198" t="s">
        <v>251</v>
      </c>
      <c r="D27" s="481"/>
      <c r="E27" s="482"/>
      <c r="F27" s="482"/>
      <c r="G27" s="197"/>
      <c r="H27" s="231"/>
      <c r="I27" s="230"/>
      <c r="J27" s="230"/>
      <c r="K27" s="481"/>
      <c r="L27" s="482"/>
      <c r="M27" s="96"/>
    </row>
    <row r="28" spans="1:13" ht="15.75" hidden="1" customHeight="1">
      <c r="A28" s="489"/>
      <c r="B28" s="490"/>
      <c r="C28" s="198" t="s">
        <v>252</v>
      </c>
      <c r="D28" s="481"/>
      <c r="E28" s="482"/>
      <c r="F28" s="482"/>
      <c r="G28" s="197"/>
      <c r="H28" s="231"/>
      <c r="I28" s="230"/>
      <c r="J28" s="230"/>
      <c r="K28" s="481"/>
      <c r="L28" s="482"/>
      <c r="M28" s="96"/>
    </row>
    <row r="29" spans="1:13" ht="15.75" hidden="1" customHeight="1">
      <c r="A29" s="389" t="s">
        <v>235</v>
      </c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3" ht="15.75" hidden="1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3" ht="15.75" hidden="1" customHeight="1">
      <c r="A31" s="497" t="s">
        <v>254</v>
      </c>
      <c r="B31" s="497"/>
      <c r="C31" s="497"/>
      <c r="D31" s="497"/>
      <c r="E31" s="497"/>
      <c r="F31" s="497"/>
      <c r="G31" s="497"/>
      <c r="H31" s="497"/>
      <c r="I31" s="497"/>
      <c r="J31" s="497"/>
      <c r="K31" s="497"/>
      <c r="L31" s="497"/>
    </row>
    <row r="32" spans="1:13" ht="15.75" hidden="1" customHeight="1">
      <c r="A32" s="497"/>
      <c r="B32" s="497"/>
      <c r="C32" s="497"/>
      <c r="D32" s="497"/>
      <c r="E32" s="497"/>
      <c r="F32" s="497"/>
      <c r="G32" s="497"/>
      <c r="H32" s="497"/>
      <c r="I32" s="497"/>
      <c r="J32" s="497"/>
      <c r="K32" s="497"/>
      <c r="L32" s="497"/>
    </row>
    <row r="33" spans="1:12" ht="15.75" hidden="1" customHeight="1">
      <c r="A33" s="489" t="s">
        <v>117</v>
      </c>
      <c r="B33" s="191">
        <v>1</v>
      </c>
      <c r="C33" s="191">
        <v>2</v>
      </c>
      <c r="D33" s="178">
        <v>3</v>
      </c>
      <c r="E33" s="178">
        <v>4</v>
      </c>
      <c r="F33" s="178">
        <v>5</v>
      </c>
      <c r="G33" s="178">
        <v>6</v>
      </c>
      <c r="H33" s="178">
        <v>7</v>
      </c>
      <c r="I33" s="178">
        <v>8</v>
      </c>
      <c r="J33" s="192"/>
      <c r="K33" s="192"/>
      <c r="L33" s="192"/>
    </row>
    <row r="34" spans="1:12" ht="15.75" hidden="1" customHeight="1">
      <c r="A34" s="489"/>
      <c r="B34" s="193" t="s">
        <v>98</v>
      </c>
      <c r="C34" s="193" t="s">
        <v>237</v>
      </c>
      <c r="D34" s="200" t="s">
        <v>238</v>
      </c>
      <c r="E34" s="200" t="s">
        <v>170</v>
      </c>
      <c r="F34" s="200" t="s">
        <v>102</v>
      </c>
      <c r="G34" s="200" t="s">
        <v>239</v>
      </c>
      <c r="H34" s="200" t="s">
        <v>104</v>
      </c>
      <c r="I34" s="317" t="s">
        <v>45</v>
      </c>
      <c r="J34" s="194"/>
      <c r="K34" s="194"/>
      <c r="L34" s="194"/>
    </row>
    <row r="35" spans="1:12" ht="15.75" hidden="1" customHeight="1">
      <c r="A35" s="490" t="s">
        <v>35</v>
      </c>
      <c r="B35" s="490"/>
      <c r="C35" s="195" t="s">
        <v>240</v>
      </c>
      <c r="D35" s="490" t="s">
        <v>241</v>
      </c>
      <c r="E35" s="498"/>
      <c r="F35" s="498"/>
      <c r="G35" s="195" t="s">
        <v>242</v>
      </c>
      <c r="H35" s="195" t="s">
        <v>243</v>
      </c>
      <c r="I35" s="195" t="s">
        <v>244</v>
      </c>
      <c r="J35" s="201" t="s">
        <v>245</v>
      </c>
      <c r="K35" s="490" t="s">
        <v>246</v>
      </c>
      <c r="L35" s="498"/>
    </row>
    <row r="36" spans="1:12" ht="15.75" hidden="1" customHeight="1">
      <c r="A36" s="489">
        <v>1</v>
      </c>
      <c r="B36" s="490" t="s">
        <v>98</v>
      </c>
      <c r="C36" s="196">
        <v>1</v>
      </c>
      <c r="D36" s="483" t="s">
        <v>150</v>
      </c>
      <c r="E36" s="484"/>
      <c r="F36" s="485"/>
      <c r="G36" s="197">
        <v>13</v>
      </c>
      <c r="H36" s="231">
        <v>1916.0384873012886</v>
      </c>
      <c r="I36" s="230">
        <v>147.38757594625298</v>
      </c>
      <c r="J36" s="230">
        <v>147.49697277536393</v>
      </c>
      <c r="K36" s="486" t="s">
        <v>247</v>
      </c>
      <c r="L36" s="482"/>
    </row>
    <row r="37" spans="1:12" ht="15.75" hidden="1" customHeight="1">
      <c r="A37" s="489"/>
      <c r="B37" s="490"/>
      <c r="C37" s="196">
        <v>2</v>
      </c>
      <c r="D37" s="483" t="s">
        <v>136</v>
      </c>
      <c r="E37" s="484"/>
      <c r="F37" s="485"/>
      <c r="G37" s="231">
        <v>14</v>
      </c>
      <c r="H37" s="231">
        <v>1911.1903929716977</v>
      </c>
      <c r="I37" s="230">
        <v>136.51359949797842</v>
      </c>
      <c r="J37" s="230">
        <v>136.88761334410748</v>
      </c>
      <c r="K37" s="486" t="s">
        <v>247</v>
      </c>
      <c r="L37" s="482"/>
    </row>
    <row r="38" spans="1:12" ht="15.75" hidden="1" customHeight="1">
      <c r="A38" s="489"/>
      <c r="B38" s="490"/>
      <c r="C38" s="196">
        <v>3</v>
      </c>
      <c r="D38" s="483" t="s">
        <v>144</v>
      </c>
      <c r="E38" s="484"/>
      <c r="F38" s="485"/>
      <c r="G38" s="197">
        <v>15</v>
      </c>
      <c r="H38" s="231">
        <v>1926.1962364166452</v>
      </c>
      <c r="I38" s="230">
        <v>128.41308242777635</v>
      </c>
      <c r="J38" s="230">
        <v>128.53527281288879</v>
      </c>
      <c r="K38" s="486" t="s">
        <v>247</v>
      </c>
      <c r="L38" s="482"/>
    </row>
    <row r="39" spans="1:12" ht="15.75" hidden="1" customHeight="1">
      <c r="A39" s="489"/>
      <c r="B39" s="490"/>
      <c r="C39" s="196">
        <v>4</v>
      </c>
      <c r="D39" s="483" t="s">
        <v>132</v>
      </c>
      <c r="E39" s="484"/>
      <c r="F39" s="485"/>
      <c r="G39" s="197">
        <v>15</v>
      </c>
      <c r="H39" s="231">
        <v>1922.443326619798</v>
      </c>
      <c r="I39" s="230">
        <v>128.16288844131986</v>
      </c>
      <c r="J39" s="230">
        <v>127.89055907024304</v>
      </c>
      <c r="K39" s="486" t="s">
        <v>247</v>
      </c>
      <c r="L39" s="482"/>
    </row>
    <row r="40" spans="1:12" ht="15.75" hidden="1" customHeight="1">
      <c r="A40" s="489"/>
      <c r="B40" s="490"/>
      <c r="C40" s="196">
        <v>5</v>
      </c>
      <c r="D40" s="483" t="s">
        <v>149</v>
      </c>
      <c r="E40" s="484"/>
      <c r="F40" s="485"/>
      <c r="G40" s="197">
        <v>15</v>
      </c>
      <c r="H40" s="231">
        <v>1920.7589202974434</v>
      </c>
      <c r="I40" s="230">
        <v>128.05059468649623</v>
      </c>
      <c r="J40" s="230">
        <v>128.05499866196368</v>
      </c>
      <c r="K40" s="486" t="s">
        <v>247</v>
      </c>
      <c r="L40" s="482"/>
    </row>
    <row r="41" spans="1:12" ht="15.75" hidden="1" customHeight="1">
      <c r="A41" s="489"/>
      <c r="B41" s="490"/>
      <c r="C41" s="198" t="s">
        <v>248</v>
      </c>
      <c r="D41" s="483" t="s">
        <v>154</v>
      </c>
      <c r="E41" s="484"/>
      <c r="F41" s="485"/>
      <c r="G41" s="197">
        <v>25</v>
      </c>
      <c r="H41" s="231">
        <v>1256.6795326460983</v>
      </c>
      <c r="I41" s="230">
        <v>50.267181305843941</v>
      </c>
      <c r="J41" s="230"/>
      <c r="K41" s="486" t="s">
        <v>255</v>
      </c>
      <c r="L41" s="482"/>
    </row>
    <row r="42" spans="1:12" ht="15.75" hidden="1" customHeight="1">
      <c r="A42" s="489"/>
      <c r="B42" s="490"/>
      <c r="C42" s="198" t="s">
        <v>249</v>
      </c>
      <c r="D42" s="483" t="s">
        <v>155</v>
      </c>
      <c r="E42" s="484"/>
      <c r="F42" s="485"/>
      <c r="G42" s="197">
        <v>22</v>
      </c>
      <c r="H42" s="231">
        <v>1461.0684660801167</v>
      </c>
      <c r="I42" s="230">
        <v>66.412203003641679</v>
      </c>
      <c r="J42" s="230"/>
      <c r="K42" s="486" t="s">
        <v>255</v>
      </c>
      <c r="L42" s="482"/>
    </row>
    <row r="43" spans="1:12" ht="15.75" hidden="1" customHeight="1">
      <c r="A43" s="489"/>
      <c r="B43" s="490"/>
      <c r="C43" s="198" t="s">
        <v>250</v>
      </c>
      <c r="D43" s="483" t="s">
        <v>148</v>
      </c>
      <c r="E43" s="484"/>
      <c r="F43" s="485"/>
      <c r="G43" s="197">
        <v>16</v>
      </c>
      <c r="H43" s="231">
        <v>1439.2369675142793</v>
      </c>
      <c r="I43" s="230">
        <v>89.952310469642455</v>
      </c>
      <c r="J43" s="230">
        <v>89.903531685257207</v>
      </c>
      <c r="K43" s="486" t="s">
        <v>247</v>
      </c>
      <c r="L43" s="482"/>
    </row>
    <row r="44" spans="1:12" ht="15.75" hidden="1" customHeight="1">
      <c r="A44" s="489"/>
      <c r="B44" s="490"/>
      <c r="C44" s="198" t="s">
        <v>251</v>
      </c>
      <c r="D44" s="483" t="s">
        <v>153</v>
      </c>
      <c r="E44" s="484"/>
      <c r="F44" s="485"/>
      <c r="G44" s="231">
        <v>16</v>
      </c>
      <c r="H44" s="231">
        <v>1443.3037461113306</v>
      </c>
      <c r="I44" s="230">
        <v>90.206484131958163</v>
      </c>
      <c r="J44" s="230">
        <v>89.872297359469414</v>
      </c>
      <c r="K44" s="486" t="s">
        <v>247</v>
      </c>
      <c r="L44" s="482"/>
    </row>
    <row r="45" spans="1:12" ht="15.75" hidden="1" customHeight="1">
      <c r="A45" s="489"/>
      <c r="B45" s="490"/>
      <c r="C45" s="198" t="s">
        <v>252</v>
      </c>
      <c r="D45" s="483" t="s">
        <v>135</v>
      </c>
      <c r="E45" s="484"/>
      <c r="F45" s="485"/>
      <c r="G45" s="197">
        <v>19</v>
      </c>
      <c r="H45" s="231">
        <v>1925.9746090644055</v>
      </c>
      <c r="I45" s="230">
        <v>101.36708468760028</v>
      </c>
      <c r="J45" s="230">
        <v>101.3082709070015</v>
      </c>
      <c r="K45" s="486" t="s">
        <v>247</v>
      </c>
      <c r="L45" s="482"/>
    </row>
    <row r="46" spans="1:12" ht="15.75" hidden="1" customHeight="1">
      <c r="A46" s="487" t="s">
        <v>35</v>
      </c>
      <c r="B46" s="487"/>
      <c r="C46" s="199" t="s">
        <v>240</v>
      </c>
      <c r="D46" s="487" t="s">
        <v>241</v>
      </c>
      <c r="E46" s="488"/>
      <c r="F46" s="488"/>
      <c r="G46" s="199" t="s">
        <v>242</v>
      </c>
      <c r="H46" s="199" t="s">
        <v>243</v>
      </c>
      <c r="I46" s="199" t="s">
        <v>244</v>
      </c>
      <c r="J46" s="201" t="s">
        <v>245</v>
      </c>
      <c r="K46" s="487" t="s">
        <v>246</v>
      </c>
      <c r="L46" s="488"/>
    </row>
    <row r="47" spans="1:12" ht="15.75" hidden="1" customHeight="1">
      <c r="A47" s="489">
        <v>2</v>
      </c>
      <c r="B47" s="490" t="s">
        <v>253</v>
      </c>
      <c r="C47" s="196">
        <v>1</v>
      </c>
      <c r="D47" s="491" t="s">
        <v>166</v>
      </c>
      <c r="E47" s="492"/>
      <c r="F47" s="492"/>
      <c r="G47" s="234">
        <v>17</v>
      </c>
      <c r="H47" s="231">
        <v>1926.8130730553089</v>
      </c>
      <c r="I47" s="230">
        <v>113.34194547384172</v>
      </c>
      <c r="J47" s="230">
        <v>113.18669885523627</v>
      </c>
      <c r="K47" s="486" t="s">
        <v>247</v>
      </c>
      <c r="L47" s="482"/>
    </row>
    <row r="48" spans="1:12" ht="15.75" hidden="1" customHeight="1">
      <c r="A48" s="489"/>
      <c r="B48" s="490"/>
      <c r="C48" s="196">
        <v>2</v>
      </c>
      <c r="D48" s="493"/>
      <c r="E48" s="492"/>
      <c r="F48" s="492"/>
      <c r="G48" s="105"/>
      <c r="H48" s="231"/>
      <c r="I48" s="230"/>
      <c r="J48" s="230"/>
      <c r="K48" s="481"/>
      <c r="L48" s="482"/>
    </row>
    <row r="49" spans="1:12" ht="15.75" hidden="1" customHeight="1">
      <c r="A49" s="489"/>
      <c r="B49" s="490"/>
      <c r="C49" s="196">
        <v>3</v>
      </c>
      <c r="D49" s="481"/>
      <c r="E49" s="482"/>
      <c r="F49" s="482"/>
      <c r="G49" s="197"/>
      <c r="H49" s="231"/>
      <c r="I49" s="230"/>
      <c r="J49" s="230"/>
      <c r="K49" s="481"/>
      <c r="L49" s="482"/>
    </row>
    <row r="50" spans="1:12" ht="15.75" hidden="1" customHeight="1">
      <c r="A50" s="489"/>
      <c r="B50" s="490"/>
      <c r="C50" s="196">
        <v>4</v>
      </c>
      <c r="D50" s="481"/>
      <c r="E50" s="482"/>
      <c r="F50" s="482"/>
      <c r="G50" s="197"/>
      <c r="H50" s="231"/>
      <c r="I50" s="230"/>
      <c r="J50" s="230"/>
      <c r="K50" s="481"/>
      <c r="L50" s="482"/>
    </row>
    <row r="51" spans="1:12" ht="15.75" hidden="1" customHeight="1">
      <c r="A51" s="489"/>
      <c r="B51" s="490"/>
      <c r="C51" s="196">
        <v>5</v>
      </c>
      <c r="D51" s="481"/>
      <c r="E51" s="482"/>
      <c r="F51" s="482"/>
      <c r="G51" s="197"/>
      <c r="H51" s="231"/>
      <c r="I51" s="230"/>
      <c r="J51" s="230"/>
      <c r="K51" s="481"/>
      <c r="L51" s="482"/>
    </row>
    <row r="52" spans="1:12" ht="15.75" hidden="1" customHeight="1">
      <c r="A52" s="489"/>
      <c r="B52" s="490"/>
      <c r="C52" s="198" t="s">
        <v>248</v>
      </c>
      <c r="D52" s="496"/>
      <c r="E52" s="482"/>
      <c r="F52" s="482"/>
      <c r="G52" s="197"/>
      <c r="H52" s="231"/>
      <c r="I52" s="230"/>
      <c r="J52" s="230"/>
      <c r="K52" s="496"/>
      <c r="L52" s="482"/>
    </row>
    <row r="53" spans="1:12" ht="15.75" hidden="1" customHeight="1">
      <c r="A53" s="489"/>
      <c r="B53" s="490"/>
      <c r="C53" s="198" t="s">
        <v>249</v>
      </c>
      <c r="D53" s="481"/>
      <c r="E53" s="482"/>
      <c r="F53" s="482"/>
      <c r="G53" s="197"/>
      <c r="H53" s="231"/>
      <c r="I53" s="230"/>
      <c r="J53" s="230"/>
      <c r="K53" s="481"/>
      <c r="L53" s="482"/>
    </row>
    <row r="54" spans="1:12" ht="15.75" hidden="1" customHeight="1">
      <c r="A54" s="489"/>
      <c r="B54" s="490"/>
      <c r="C54" s="198" t="s">
        <v>250</v>
      </c>
      <c r="D54" s="481"/>
      <c r="E54" s="482"/>
      <c r="F54" s="482"/>
      <c r="G54" s="197"/>
      <c r="H54" s="231"/>
      <c r="I54" s="230"/>
      <c r="J54" s="230"/>
      <c r="K54" s="481"/>
      <c r="L54" s="482"/>
    </row>
    <row r="55" spans="1:12" ht="15.75" hidden="1" customHeight="1">
      <c r="A55" s="489"/>
      <c r="B55" s="490"/>
      <c r="C55" s="198" t="s">
        <v>251</v>
      </c>
      <c r="D55" s="481"/>
      <c r="E55" s="482"/>
      <c r="F55" s="482"/>
      <c r="G55" s="197"/>
      <c r="H55" s="231"/>
      <c r="I55" s="230"/>
      <c r="J55" s="230"/>
      <c r="K55" s="481"/>
      <c r="L55" s="482"/>
    </row>
    <row r="56" spans="1:12" ht="15.75" hidden="1" customHeight="1">
      <c r="A56" s="489"/>
      <c r="B56" s="490"/>
      <c r="C56" s="198" t="s">
        <v>252</v>
      </c>
      <c r="D56" s="481"/>
      <c r="E56" s="482"/>
      <c r="F56" s="482"/>
      <c r="G56" s="197"/>
      <c r="H56" s="231"/>
      <c r="I56" s="230"/>
      <c r="J56" s="230"/>
      <c r="K56" s="481"/>
      <c r="L56" s="482"/>
    </row>
    <row r="57" spans="1:12" ht="15.75" hidden="1" customHeight="1">
      <c r="A57" s="389" t="s">
        <v>235</v>
      </c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 hidden="1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 hidden="1" customHeight="1">
      <c r="A59" s="497" t="s">
        <v>256</v>
      </c>
      <c r="B59" s="497"/>
      <c r="C59" s="497"/>
      <c r="D59" s="497"/>
      <c r="E59" s="497"/>
      <c r="F59" s="497"/>
      <c r="G59" s="497"/>
      <c r="H59" s="497"/>
      <c r="I59" s="497"/>
      <c r="J59" s="497"/>
      <c r="K59" s="497"/>
      <c r="L59" s="497"/>
    </row>
    <row r="60" spans="1:12" ht="15.75" hidden="1" customHeight="1">
      <c r="A60" s="497"/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</row>
    <row r="61" spans="1:12" ht="15.75" hidden="1" customHeight="1">
      <c r="A61" s="489" t="s">
        <v>117</v>
      </c>
      <c r="B61" s="191">
        <v>1</v>
      </c>
      <c r="C61" s="191">
        <v>2</v>
      </c>
      <c r="D61" s="178">
        <v>3</v>
      </c>
      <c r="E61" s="178">
        <v>4</v>
      </c>
      <c r="F61" s="178">
        <v>5</v>
      </c>
      <c r="G61" s="178">
        <v>6</v>
      </c>
      <c r="H61" s="178">
        <v>7</v>
      </c>
      <c r="I61" s="178">
        <v>8</v>
      </c>
      <c r="J61" s="192"/>
      <c r="K61" s="192"/>
      <c r="L61" s="192"/>
    </row>
    <row r="62" spans="1:12" ht="15.75" hidden="1" customHeight="1">
      <c r="A62" s="489"/>
      <c r="B62" s="193" t="s">
        <v>98</v>
      </c>
      <c r="C62" s="193" t="s">
        <v>237</v>
      </c>
      <c r="D62" s="200" t="s">
        <v>238</v>
      </c>
      <c r="E62" s="200" t="s">
        <v>170</v>
      </c>
      <c r="F62" s="200" t="s">
        <v>102</v>
      </c>
      <c r="G62" s="200" t="s">
        <v>239</v>
      </c>
      <c r="H62" s="200" t="s">
        <v>104</v>
      </c>
      <c r="I62" s="317" t="s">
        <v>45</v>
      </c>
      <c r="J62" s="194"/>
      <c r="K62" s="194"/>
      <c r="L62" s="194"/>
    </row>
    <row r="63" spans="1:12" ht="15.75" hidden="1" customHeight="1">
      <c r="A63" s="490" t="s">
        <v>35</v>
      </c>
      <c r="B63" s="490"/>
      <c r="C63" s="195" t="s">
        <v>240</v>
      </c>
      <c r="D63" s="490" t="s">
        <v>241</v>
      </c>
      <c r="E63" s="498"/>
      <c r="F63" s="498"/>
      <c r="G63" s="195" t="s">
        <v>242</v>
      </c>
      <c r="H63" s="195" t="s">
        <v>243</v>
      </c>
      <c r="I63" s="195" t="s">
        <v>244</v>
      </c>
      <c r="J63" s="201" t="s">
        <v>245</v>
      </c>
      <c r="K63" s="490" t="s">
        <v>246</v>
      </c>
      <c r="L63" s="498"/>
    </row>
    <row r="64" spans="1:12" ht="15.75" hidden="1" customHeight="1">
      <c r="A64" s="489">
        <v>1</v>
      </c>
      <c r="B64" s="490" t="s">
        <v>98</v>
      </c>
      <c r="C64" s="196">
        <v>1</v>
      </c>
      <c r="D64" s="483" t="s">
        <v>150</v>
      </c>
      <c r="E64" s="484"/>
      <c r="F64" s="485"/>
      <c r="G64" s="197">
        <v>13</v>
      </c>
      <c r="H64" s="231">
        <v>1919.2023019967021</v>
      </c>
      <c r="I64" s="230">
        <v>147.63094630743862</v>
      </c>
      <c r="J64" s="230">
        <v>147.38757594625298</v>
      </c>
      <c r="K64" s="486" t="s">
        <v>247</v>
      </c>
      <c r="L64" s="482"/>
    </row>
    <row r="65" spans="1:12" ht="15.75" hidden="1" customHeight="1">
      <c r="A65" s="489"/>
      <c r="B65" s="490"/>
      <c r="C65" s="196">
        <v>2</v>
      </c>
      <c r="D65" s="483" t="s">
        <v>136</v>
      </c>
      <c r="E65" s="484"/>
      <c r="F65" s="485"/>
      <c r="G65" s="231">
        <v>14</v>
      </c>
      <c r="H65" s="231">
        <v>1911.2553420271008</v>
      </c>
      <c r="I65" s="230">
        <v>136.51823871622148</v>
      </c>
      <c r="J65" s="230">
        <v>136.51359949797842</v>
      </c>
      <c r="K65" s="486" t="s">
        <v>247</v>
      </c>
      <c r="L65" s="482"/>
    </row>
    <row r="66" spans="1:12" ht="15.75" hidden="1" customHeight="1">
      <c r="A66" s="489"/>
      <c r="B66" s="490"/>
      <c r="C66" s="196">
        <v>3</v>
      </c>
      <c r="D66" s="483" t="s">
        <v>149</v>
      </c>
      <c r="E66" s="484"/>
      <c r="F66" s="485"/>
      <c r="G66" s="197">
        <v>15</v>
      </c>
      <c r="H66" s="231">
        <v>1929.5410112938309</v>
      </c>
      <c r="I66" s="230">
        <v>128.63606741958873</v>
      </c>
      <c r="J66" s="230">
        <v>128.05059468649623</v>
      </c>
      <c r="K66" s="486" t="s">
        <v>247</v>
      </c>
      <c r="L66" s="482"/>
    </row>
    <row r="67" spans="1:12" ht="15.75" hidden="1" customHeight="1">
      <c r="A67" s="489"/>
      <c r="B67" s="490"/>
      <c r="C67" s="196">
        <v>4</v>
      </c>
      <c r="D67" s="483" t="s">
        <v>144</v>
      </c>
      <c r="E67" s="484"/>
      <c r="F67" s="485"/>
      <c r="G67" s="197">
        <v>15</v>
      </c>
      <c r="H67" s="231">
        <v>1922.2725265304905</v>
      </c>
      <c r="I67" s="230">
        <v>128.15150176869938</v>
      </c>
      <c r="J67" s="230">
        <v>128.41308242777635</v>
      </c>
      <c r="K67" s="486" t="s">
        <v>247</v>
      </c>
      <c r="L67" s="482"/>
    </row>
    <row r="68" spans="1:12" ht="15.75" hidden="1" customHeight="1">
      <c r="A68" s="489"/>
      <c r="B68" s="490"/>
      <c r="C68" s="196">
        <v>5</v>
      </c>
      <c r="D68" s="483" t="s">
        <v>140</v>
      </c>
      <c r="E68" s="484"/>
      <c r="F68" s="485"/>
      <c r="G68" s="197">
        <v>15</v>
      </c>
      <c r="H68" s="231">
        <v>1920.2977899892064</v>
      </c>
      <c r="I68" s="230">
        <v>128.0198526659471</v>
      </c>
      <c r="J68" s="230"/>
      <c r="K68" s="486" t="s">
        <v>247</v>
      </c>
      <c r="L68" s="482"/>
    </row>
    <row r="69" spans="1:12" ht="15.75" hidden="1" customHeight="1">
      <c r="A69" s="489"/>
      <c r="B69" s="490"/>
      <c r="C69" s="198" t="s">
        <v>248</v>
      </c>
      <c r="D69" s="483" t="s">
        <v>154</v>
      </c>
      <c r="E69" s="484"/>
      <c r="F69" s="485"/>
      <c r="G69" s="197">
        <v>25</v>
      </c>
      <c r="H69" s="231">
        <v>1247.0809548953571</v>
      </c>
      <c r="I69" s="230">
        <v>49.883238195814286</v>
      </c>
      <c r="J69" s="230">
        <v>50.267181305843941</v>
      </c>
      <c r="K69" s="486" t="s">
        <v>247</v>
      </c>
      <c r="L69" s="482"/>
    </row>
    <row r="70" spans="1:12" ht="15.75" hidden="1" customHeight="1">
      <c r="A70" s="489"/>
      <c r="B70" s="490"/>
      <c r="C70" s="198" t="s">
        <v>249</v>
      </c>
      <c r="D70" s="483" t="s">
        <v>155</v>
      </c>
      <c r="E70" s="484"/>
      <c r="F70" s="485"/>
      <c r="G70" s="197">
        <v>22</v>
      </c>
      <c r="H70" s="231">
        <v>1449.7501206465197</v>
      </c>
      <c r="I70" s="230">
        <v>65.897732756659991</v>
      </c>
      <c r="J70" s="230">
        <v>66.412203003641679</v>
      </c>
      <c r="K70" s="486" t="s">
        <v>247</v>
      </c>
      <c r="L70" s="482"/>
    </row>
    <row r="71" spans="1:12" ht="15.75" hidden="1" customHeight="1">
      <c r="A71" s="489"/>
      <c r="B71" s="490"/>
      <c r="C71" s="198" t="s">
        <v>250</v>
      </c>
      <c r="D71" s="483" t="s">
        <v>153</v>
      </c>
      <c r="E71" s="484"/>
      <c r="F71" s="485"/>
      <c r="G71" s="197">
        <v>16</v>
      </c>
      <c r="H71" s="231">
        <v>1436.60192401108</v>
      </c>
      <c r="I71" s="230">
        <v>89.787620250692498</v>
      </c>
      <c r="J71" s="230">
        <v>90.206484131958163</v>
      </c>
      <c r="K71" s="486" t="s">
        <v>247</v>
      </c>
      <c r="L71" s="482"/>
    </row>
    <row r="72" spans="1:12" ht="15.75" hidden="1" customHeight="1">
      <c r="A72" s="489"/>
      <c r="B72" s="490"/>
      <c r="C72" s="198" t="s">
        <v>251</v>
      </c>
      <c r="D72" s="483" t="s">
        <v>148</v>
      </c>
      <c r="E72" s="484"/>
      <c r="F72" s="485"/>
      <c r="G72" s="231">
        <v>16</v>
      </c>
      <c r="H72" s="231">
        <v>1439.5655025858994</v>
      </c>
      <c r="I72" s="230">
        <v>89.97284391161871</v>
      </c>
      <c r="J72" s="230">
        <v>89.952310469642455</v>
      </c>
      <c r="K72" s="486" t="s">
        <v>247</v>
      </c>
      <c r="L72" s="482"/>
    </row>
    <row r="73" spans="1:12" ht="15.75" hidden="1" customHeight="1">
      <c r="A73" s="489"/>
      <c r="B73" s="490"/>
      <c r="C73" s="198" t="s">
        <v>252</v>
      </c>
      <c r="D73" s="483" t="s">
        <v>157</v>
      </c>
      <c r="E73" s="484"/>
      <c r="F73" s="485"/>
      <c r="G73" s="197">
        <v>20</v>
      </c>
      <c r="H73" s="231">
        <v>1923.0606111203888</v>
      </c>
      <c r="I73" s="230">
        <v>96.153030556019445</v>
      </c>
      <c r="J73" s="230"/>
      <c r="K73" s="486" t="s">
        <v>247</v>
      </c>
      <c r="L73" s="482"/>
    </row>
    <row r="74" spans="1:12" ht="15.75" hidden="1" customHeight="1">
      <c r="A74" s="487" t="s">
        <v>35</v>
      </c>
      <c r="B74" s="487"/>
      <c r="C74" s="199" t="s">
        <v>240</v>
      </c>
      <c r="D74" s="487" t="s">
        <v>241</v>
      </c>
      <c r="E74" s="488"/>
      <c r="F74" s="488"/>
      <c r="G74" s="199" t="s">
        <v>242</v>
      </c>
      <c r="H74" s="199" t="s">
        <v>243</v>
      </c>
      <c r="I74" s="199" t="s">
        <v>244</v>
      </c>
      <c r="J74" s="201" t="s">
        <v>245</v>
      </c>
      <c r="K74" s="487" t="s">
        <v>246</v>
      </c>
      <c r="L74" s="488"/>
    </row>
    <row r="75" spans="1:12" ht="15.75" hidden="1" customHeight="1">
      <c r="A75" s="489">
        <v>2</v>
      </c>
      <c r="B75" s="490" t="s">
        <v>253</v>
      </c>
      <c r="C75" s="196">
        <v>1</v>
      </c>
      <c r="D75" s="491" t="s">
        <v>166</v>
      </c>
      <c r="E75" s="492"/>
      <c r="F75" s="492"/>
      <c r="G75" s="234">
        <v>17</v>
      </c>
      <c r="H75" s="231">
        <v>1928.2113563128603</v>
      </c>
      <c r="I75" s="230">
        <v>113.42419743016823</v>
      </c>
      <c r="J75" s="230">
        <v>113.34194547384172</v>
      </c>
      <c r="K75" s="486" t="s">
        <v>247</v>
      </c>
      <c r="L75" s="482"/>
    </row>
    <row r="76" spans="1:12" ht="15.75" hidden="1" customHeight="1">
      <c r="A76" s="489"/>
      <c r="B76" s="490"/>
      <c r="C76" s="196">
        <v>2</v>
      </c>
      <c r="D76" s="493" t="s">
        <v>167</v>
      </c>
      <c r="E76" s="492"/>
      <c r="F76" s="492"/>
      <c r="G76" s="105">
        <v>16</v>
      </c>
      <c r="H76" s="231">
        <v>1433.0928048659091</v>
      </c>
      <c r="I76" s="230">
        <v>89.568300304119319</v>
      </c>
      <c r="J76" s="230"/>
      <c r="K76" s="486" t="s">
        <v>247</v>
      </c>
      <c r="L76" s="482"/>
    </row>
    <row r="77" spans="1:12" ht="15.75" hidden="1" customHeight="1">
      <c r="A77" s="489"/>
      <c r="B77" s="490"/>
      <c r="C77" s="196">
        <v>3</v>
      </c>
      <c r="D77" s="481"/>
      <c r="E77" s="482"/>
      <c r="F77" s="482"/>
      <c r="G77" s="197"/>
      <c r="H77" s="231"/>
      <c r="I77" s="230"/>
      <c r="J77" s="230"/>
      <c r="K77" s="494"/>
      <c r="L77" s="495"/>
    </row>
    <row r="78" spans="1:12" ht="15.75" hidden="1" customHeight="1">
      <c r="A78" s="489"/>
      <c r="B78" s="490"/>
      <c r="C78" s="196">
        <v>4</v>
      </c>
      <c r="D78" s="481"/>
      <c r="E78" s="482"/>
      <c r="F78" s="482"/>
      <c r="G78" s="197"/>
      <c r="H78" s="231"/>
      <c r="I78" s="230"/>
      <c r="J78" s="230"/>
      <c r="K78" s="481"/>
      <c r="L78" s="482"/>
    </row>
    <row r="79" spans="1:12" ht="15.75" hidden="1" customHeight="1">
      <c r="A79" s="489"/>
      <c r="B79" s="490"/>
      <c r="C79" s="196">
        <v>5</v>
      </c>
      <c r="D79" s="481"/>
      <c r="E79" s="482"/>
      <c r="F79" s="482"/>
      <c r="G79" s="197"/>
      <c r="H79" s="231"/>
      <c r="I79" s="230"/>
      <c r="J79" s="230"/>
      <c r="K79" s="481"/>
      <c r="L79" s="482"/>
    </row>
    <row r="80" spans="1:12" ht="15.75" hidden="1" customHeight="1">
      <c r="A80" s="489"/>
      <c r="B80" s="490"/>
      <c r="C80" s="198" t="s">
        <v>248</v>
      </c>
      <c r="D80" s="496"/>
      <c r="E80" s="482"/>
      <c r="F80" s="482"/>
      <c r="G80" s="197"/>
      <c r="H80" s="231"/>
      <c r="I80" s="230"/>
      <c r="J80" s="230"/>
      <c r="K80" s="496"/>
      <c r="L80" s="482"/>
    </row>
    <row r="81" spans="1:12" ht="15.75" hidden="1" customHeight="1">
      <c r="A81" s="489"/>
      <c r="B81" s="490"/>
      <c r="C81" s="198" t="s">
        <v>249</v>
      </c>
      <c r="D81" s="481"/>
      <c r="E81" s="482"/>
      <c r="F81" s="482"/>
      <c r="G81" s="197"/>
      <c r="H81" s="231"/>
      <c r="I81" s="230"/>
      <c r="J81" s="230"/>
      <c r="K81" s="481"/>
      <c r="L81" s="482"/>
    </row>
    <row r="82" spans="1:12" ht="15.75" hidden="1" customHeight="1">
      <c r="A82" s="489"/>
      <c r="B82" s="490"/>
      <c r="C82" s="198" t="s">
        <v>250</v>
      </c>
      <c r="D82" s="481"/>
      <c r="E82" s="482"/>
      <c r="F82" s="482"/>
      <c r="G82" s="197"/>
      <c r="H82" s="231"/>
      <c r="I82" s="230"/>
      <c r="J82" s="230"/>
      <c r="K82" s="481"/>
      <c r="L82" s="482"/>
    </row>
    <row r="83" spans="1:12" ht="15.75" hidden="1" customHeight="1">
      <c r="A83" s="489"/>
      <c r="B83" s="490"/>
      <c r="C83" s="198" t="s">
        <v>251</v>
      </c>
      <c r="D83" s="481"/>
      <c r="E83" s="482"/>
      <c r="F83" s="482"/>
      <c r="G83" s="197"/>
      <c r="H83" s="231"/>
      <c r="I83" s="230"/>
      <c r="J83" s="230"/>
      <c r="K83" s="481"/>
      <c r="L83" s="482"/>
    </row>
    <row r="84" spans="1:12" ht="15.75" hidden="1" customHeight="1">
      <c r="A84" s="489"/>
      <c r="B84" s="490"/>
      <c r="C84" s="198" t="s">
        <v>252</v>
      </c>
      <c r="D84" s="481"/>
      <c r="E84" s="482"/>
      <c r="F84" s="482"/>
      <c r="G84" s="197"/>
      <c r="H84" s="231"/>
      <c r="I84" s="230"/>
      <c r="J84" s="230"/>
      <c r="K84" s="481"/>
      <c r="L84" s="482"/>
    </row>
    <row r="85" spans="1:12" ht="15.75" hidden="1" customHeight="1">
      <c r="A85" s="389" t="s">
        <v>235</v>
      </c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</row>
    <row r="86" spans="1:12" ht="15.75" hidden="1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</row>
    <row r="87" spans="1:12" ht="15.75" hidden="1" customHeight="1">
      <c r="A87" s="497" t="s">
        <v>257</v>
      </c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</row>
    <row r="88" spans="1:12" ht="15.75" hidden="1" customHeight="1">
      <c r="A88" s="497"/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</row>
    <row r="89" spans="1:12" ht="15.75" hidden="1" customHeight="1">
      <c r="A89" s="489" t="s">
        <v>117</v>
      </c>
      <c r="B89" s="191">
        <v>1</v>
      </c>
      <c r="C89" s="191">
        <v>2</v>
      </c>
      <c r="D89" s="178">
        <v>3</v>
      </c>
      <c r="E89" s="178">
        <v>4</v>
      </c>
      <c r="F89" s="178">
        <v>5</v>
      </c>
      <c r="G89" s="178">
        <v>6</v>
      </c>
      <c r="H89" s="178">
        <v>7</v>
      </c>
      <c r="I89" s="178">
        <v>8</v>
      </c>
      <c r="J89" s="192"/>
      <c r="K89" s="192"/>
      <c r="L89" s="192"/>
    </row>
    <row r="90" spans="1:12" ht="15.75" hidden="1" customHeight="1">
      <c r="A90" s="489"/>
      <c r="B90" s="193" t="s">
        <v>98</v>
      </c>
      <c r="C90" s="193" t="s">
        <v>237</v>
      </c>
      <c r="D90" s="200" t="s">
        <v>238</v>
      </c>
      <c r="E90" s="200" t="s">
        <v>170</v>
      </c>
      <c r="F90" s="200" t="s">
        <v>102</v>
      </c>
      <c r="G90" s="200" t="s">
        <v>239</v>
      </c>
      <c r="H90" s="200" t="s">
        <v>104</v>
      </c>
      <c r="I90" s="317" t="s">
        <v>45</v>
      </c>
      <c r="J90" s="194"/>
      <c r="K90" s="194"/>
      <c r="L90" s="194"/>
    </row>
    <row r="91" spans="1:12" ht="15.75" hidden="1" customHeight="1">
      <c r="A91" s="490" t="s">
        <v>35</v>
      </c>
      <c r="B91" s="490"/>
      <c r="C91" s="195" t="s">
        <v>240</v>
      </c>
      <c r="D91" s="490" t="s">
        <v>241</v>
      </c>
      <c r="E91" s="498"/>
      <c r="F91" s="498"/>
      <c r="G91" s="195" t="s">
        <v>242</v>
      </c>
      <c r="H91" s="195" t="s">
        <v>243</v>
      </c>
      <c r="I91" s="195" t="s">
        <v>244</v>
      </c>
      <c r="J91" s="201" t="s">
        <v>245</v>
      </c>
      <c r="K91" s="490" t="s">
        <v>246</v>
      </c>
      <c r="L91" s="498"/>
    </row>
    <row r="92" spans="1:12" ht="15.75" hidden="1" customHeight="1">
      <c r="A92" s="489">
        <v>1</v>
      </c>
      <c r="B92" s="490" t="s">
        <v>98</v>
      </c>
      <c r="C92" s="196">
        <v>1</v>
      </c>
      <c r="D92" s="483" t="s">
        <v>150</v>
      </c>
      <c r="E92" s="484"/>
      <c r="F92" s="485"/>
      <c r="G92" s="197">
        <v>13</v>
      </c>
      <c r="H92" s="231">
        <v>1920.3624709981502</v>
      </c>
      <c r="I92" s="230">
        <v>147.72019007678082</v>
      </c>
      <c r="J92" s="230">
        <v>147.63094630743862</v>
      </c>
      <c r="K92" s="486" t="s">
        <v>247</v>
      </c>
      <c r="L92" s="482"/>
    </row>
    <row r="93" spans="1:12" ht="15.75" hidden="1" customHeight="1">
      <c r="A93" s="489"/>
      <c r="B93" s="490"/>
      <c r="C93" s="196">
        <v>2</v>
      </c>
      <c r="D93" s="483" t="s">
        <v>136</v>
      </c>
      <c r="E93" s="484"/>
      <c r="F93" s="485"/>
      <c r="G93" s="231">
        <v>14</v>
      </c>
      <c r="H93" s="231">
        <v>1913.6851149301251</v>
      </c>
      <c r="I93" s="230">
        <v>136.69179392358035</v>
      </c>
      <c r="J93" s="230">
        <v>136.51823871622148</v>
      </c>
      <c r="K93" s="486" t="s">
        <v>247</v>
      </c>
      <c r="L93" s="482"/>
    </row>
    <row r="94" spans="1:12" ht="15.75" hidden="1" customHeight="1">
      <c r="A94" s="489"/>
      <c r="B94" s="490"/>
      <c r="C94" s="196">
        <v>3</v>
      </c>
      <c r="D94" s="483" t="s">
        <v>149</v>
      </c>
      <c r="E94" s="484"/>
      <c r="F94" s="485"/>
      <c r="G94" s="197">
        <v>15</v>
      </c>
      <c r="H94" s="231">
        <v>1921.4497578432311</v>
      </c>
      <c r="I94" s="230">
        <v>128.09665052288207</v>
      </c>
      <c r="J94" s="230">
        <v>128.63606741958873</v>
      </c>
      <c r="K94" s="486" t="s">
        <v>247</v>
      </c>
      <c r="L94" s="482"/>
    </row>
    <row r="95" spans="1:12" ht="15.75" hidden="1" customHeight="1">
      <c r="A95" s="489"/>
      <c r="B95" s="490"/>
      <c r="C95" s="196">
        <v>4</v>
      </c>
      <c r="D95" s="483" t="s">
        <v>132</v>
      </c>
      <c r="E95" s="484"/>
      <c r="F95" s="485"/>
      <c r="G95" s="197">
        <v>15</v>
      </c>
      <c r="H95" s="231">
        <v>1921.4295770606318</v>
      </c>
      <c r="I95" s="230">
        <v>128.09530513737545</v>
      </c>
      <c r="J95" s="230"/>
      <c r="K95" s="486" t="s">
        <v>247</v>
      </c>
      <c r="L95" s="482"/>
    </row>
    <row r="96" spans="1:12" ht="15.75" hidden="1" customHeight="1">
      <c r="A96" s="489"/>
      <c r="B96" s="490"/>
      <c r="C96" s="196">
        <v>5</v>
      </c>
      <c r="D96" s="483" t="s">
        <v>140</v>
      </c>
      <c r="E96" s="484"/>
      <c r="F96" s="485"/>
      <c r="G96" s="197">
        <v>15</v>
      </c>
      <c r="H96" s="231">
        <v>1920.2656621011042</v>
      </c>
      <c r="I96" s="230">
        <v>128.01771080674024</v>
      </c>
      <c r="J96" s="230">
        <v>128.0198526659471</v>
      </c>
      <c r="K96" s="486" t="s">
        <v>247</v>
      </c>
      <c r="L96" s="482"/>
    </row>
    <row r="97" spans="1:12" ht="15.75" hidden="1" customHeight="1">
      <c r="A97" s="489"/>
      <c r="B97" s="490"/>
      <c r="C97" s="198" t="s">
        <v>248</v>
      </c>
      <c r="D97" s="483" t="s">
        <v>153</v>
      </c>
      <c r="E97" s="484"/>
      <c r="F97" s="485"/>
      <c r="G97" s="197">
        <v>16</v>
      </c>
      <c r="H97" s="231">
        <v>1436.8756987908132</v>
      </c>
      <c r="I97" s="230">
        <v>89.804731174425825</v>
      </c>
      <c r="J97" s="230">
        <v>89.787620250692498</v>
      </c>
      <c r="K97" s="486" t="s">
        <v>247</v>
      </c>
      <c r="L97" s="482"/>
    </row>
    <row r="98" spans="1:12" ht="15.75" hidden="1" customHeight="1">
      <c r="A98" s="489"/>
      <c r="B98" s="490"/>
      <c r="C98" s="198" t="s">
        <v>249</v>
      </c>
      <c r="D98" s="483" t="s">
        <v>148</v>
      </c>
      <c r="E98" s="484"/>
      <c r="F98" s="485"/>
      <c r="G98" s="197">
        <v>16</v>
      </c>
      <c r="H98" s="231">
        <v>1442.9920534387818</v>
      </c>
      <c r="I98" s="230">
        <v>90.187003339923862</v>
      </c>
      <c r="J98" s="230">
        <v>89.97284391161871</v>
      </c>
      <c r="K98" s="486" t="s">
        <v>247</v>
      </c>
      <c r="L98" s="482"/>
    </row>
    <row r="99" spans="1:12" ht="15.75" hidden="1" customHeight="1">
      <c r="A99" s="489"/>
      <c r="B99" s="490"/>
      <c r="C99" s="198" t="s">
        <v>250</v>
      </c>
      <c r="D99" s="483" t="s">
        <v>158</v>
      </c>
      <c r="E99" s="484"/>
      <c r="F99" s="485"/>
      <c r="G99" s="197">
        <v>20</v>
      </c>
      <c r="H99" s="231">
        <v>1914.48</v>
      </c>
      <c r="I99" s="230">
        <v>95.724000000000004</v>
      </c>
      <c r="J99" s="230"/>
      <c r="K99" s="486" t="s">
        <v>258</v>
      </c>
      <c r="L99" s="482"/>
    </row>
    <row r="100" spans="1:12" ht="15.75" hidden="1" customHeight="1">
      <c r="A100" s="489"/>
      <c r="B100" s="490"/>
      <c r="C100" s="198" t="s">
        <v>251</v>
      </c>
      <c r="D100" s="483" t="s">
        <v>157</v>
      </c>
      <c r="E100" s="484"/>
      <c r="F100" s="485"/>
      <c r="G100" s="231">
        <v>20</v>
      </c>
      <c r="H100" s="231">
        <v>1917.2993054080519</v>
      </c>
      <c r="I100" s="230">
        <v>95.864965270402578</v>
      </c>
      <c r="J100" s="230">
        <v>96.153030556019445</v>
      </c>
      <c r="K100" s="486" t="s">
        <v>259</v>
      </c>
      <c r="L100" s="482"/>
    </row>
    <row r="101" spans="1:12" ht="15.75" hidden="1" customHeight="1">
      <c r="A101" s="489"/>
      <c r="B101" s="490"/>
      <c r="C101" s="198" t="s">
        <v>252</v>
      </c>
      <c r="D101" s="483" t="s">
        <v>159</v>
      </c>
      <c r="E101" s="484"/>
      <c r="F101" s="485"/>
      <c r="G101" s="197">
        <v>20</v>
      </c>
      <c r="H101" s="231">
        <v>1920.252100840336</v>
      </c>
      <c r="I101" s="230">
        <v>96.012605042016801</v>
      </c>
      <c r="J101" s="230"/>
      <c r="K101" s="486" t="s">
        <v>247</v>
      </c>
      <c r="L101" s="482"/>
    </row>
    <row r="102" spans="1:12" ht="15.75" hidden="1" customHeight="1">
      <c r="A102" s="487" t="s">
        <v>35</v>
      </c>
      <c r="B102" s="487"/>
      <c r="C102" s="199" t="s">
        <v>240</v>
      </c>
      <c r="D102" s="487" t="s">
        <v>241</v>
      </c>
      <c r="E102" s="488"/>
      <c r="F102" s="488"/>
      <c r="G102" s="199" t="s">
        <v>242</v>
      </c>
      <c r="H102" s="199" t="s">
        <v>243</v>
      </c>
      <c r="I102" s="199" t="s">
        <v>244</v>
      </c>
      <c r="J102" s="201" t="s">
        <v>245</v>
      </c>
      <c r="K102" s="487" t="s">
        <v>246</v>
      </c>
      <c r="L102" s="488"/>
    </row>
    <row r="103" spans="1:12" ht="15.75" hidden="1" customHeight="1">
      <c r="A103" s="489">
        <v>2</v>
      </c>
      <c r="B103" s="490" t="s">
        <v>253</v>
      </c>
      <c r="C103" s="196">
        <v>1</v>
      </c>
      <c r="D103" s="491" t="s">
        <v>166</v>
      </c>
      <c r="E103" s="492"/>
      <c r="F103" s="492"/>
      <c r="G103" s="234">
        <v>17</v>
      </c>
      <c r="H103" s="231">
        <v>1922.7496287496294</v>
      </c>
      <c r="I103" s="230">
        <v>113.1029193382135</v>
      </c>
      <c r="J103" s="230">
        <v>113.42419743016823</v>
      </c>
      <c r="K103" s="486" t="s">
        <v>247</v>
      </c>
      <c r="L103" s="482"/>
    </row>
    <row r="104" spans="1:12" ht="15.75" hidden="1" customHeight="1">
      <c r="A104" s="489"/>
      <c r="B104" s="490"/>
      <c r="C104" s="196">
        <v>2</v>
      </c>
      <c r="D104" s="493" t="s">
        <v>167</v>
      </c>
      <c r="E104" s="492"/>
      <c r="F104" s="492"/>
      <c r="G104" s="105">
        <v>16</v>
      </c>
      <c r="H104" s="231">
        <v>1438.6713603688743</v>
      </c>
      <c r="I104" s="230">
        <v>89.916960023054642</v>
      </c>
      <c r="J104" s="230">
        <v>89.568300304119319</v>
      </c>
      <c r="K104" s="486" t="s">
        <v>247</v>
      </c>
      <c r="L104" s="482"/>
    </row>
    <row r="105" spans="1:12" ht="15.75" hidden="1" customHeight="1">
      <c r="A105" s="489"/>
      <c r="B105" s="490"/>
      <c r="C105" s="196">
        <v>3</v>
      </c>
      <c r="D105" s="481"/>
      <c r="E105" s="482"/>
      <c r="F105" s="482"/>
      <c r="G105" s="197"/>
      <c r="H105" s="231"/>
      <c r="I105" s="230"/>
      <c r="J105" s="230"/>
      <c r="K105" s="494"/>
      <c r="L105" s="495"/>
    </row>
    <row r="106" spans="1:12" ht="15.75" hidden="1" customHeight="1">
      <c r="A106" s="489"/>
      <c r="B106" s="490"/>
      <c r="C106" s="196">
        <v>4</v>
      </c>
      <c r="D106" s="481"/>
      <c r="E106" s="482"/>
      <c r="F106" s="482"/>
      <c r="G106" s="197"/>
      <c r="H106" s="231"/>
      <c r="I106" s="230"/>
      <c r="J106" s="230"/>
      <c r="K106" s="481"/>
      <c r="L106" s="482"/>
    </row>
    <row r="107" spans="1:12" ht="15.75" hidden="1" customHeight="1">
      <c r="A107" s="489"/>
      <c r="B107" s="490"/>
      <c r="C107" s="196">
        <v>5</v>
      </c>
      <c r="D107" s="481"/>
      <c r="E107" s="482"/>
      <c r="F107" s="482"/>
      <c r="G107" s="197"/>
      <c r="H107" s="231"/>
      <c r="I107" s="230"/>
      <c r="J107" s="230"/>
      <c r="K107" s="481"/>
      <c r="L107" s="482"/>
    </row>
    <row r="108" spans="1:12" ht="15.75" hidden="1" customHeight="1">
      <c r="A108" s="489"/>
      <c r="B108" s="490"/>
      <c r="C108" s="198" t="s">
        <v>248</v>
      </c>
      <c r="D108" s="496"/>
      <c r="E108" s="482"/>
      <c r="F108" s="482"/>
      <c r="G108" s="197"/>
      <c r="H108" s="231"/>
      <c r="I108" s="230"/>
      <c r="J108" s="230"/>
      <c r="K108" s="496"/>
      <c r="L108" s="482"/>
    </row>
    <row r="109" spans="1:12" ht="15.75" hidden="1" customHeight="1">
      <c r="A109" s="489"/>
      <c r="B109" s="490"/>
      <c r="C109" s="198" t="s">
        <v>249</v>
      </c>
      <c r="D109" s="481"/>
      <c r="E109" s="482"/>
      <c r="F109" s="482"/>
      <c r="G109" s="197"/>
      <c r="H109" s="231"/>
      <c r="I109" s="230"/>
      <c r="J109" s="230"/>
      <c r="K109" s="481"/>
      <c r="L109" s="482"/>
    </row>
    <row r="110" spans="1:12" ht="15.75" hidden="1" customHeight="1">
      <c r="A110" s="489"/>
      <c r="B110" s="490"/>
      <c r="C110" s="198" t="s">
        <v>250</v>
      </c>
      <c r="D110" s="481"/>
      <c r="E110" s="482"/>
      <c r="F110" s="482"/>
      <c r="G110" s="197"/>
      <c r="H110" s="231"/>
      <c r="I110" s="230"/>
      <c r="J110" s="230"/>
      <c r="K110" s="481"/>
      <c r="L110" s="482"/>
    </row>
    <row r="111" spans="1:12" ht="15.75" hidden="1" customHeight="1">
      <c r="A111" s="489"/>
      <c r="B111" s="490"/>
      <c r="C111" s="198" t="s">
        <v>251</v>
      </c>
      <c r="D111" s="481"/>
      <c r="E111" s="482"/>
      <c r="F111" s="482"/>
      <c r="G111" s="197"/>
      <c r="H111" s="231"/>
      <c r="I111" s="230"/>
      <c r="J111" s="230"/>
      <c r="K111" s="481"/>
      <c r="L111" s="482"/>
    </row>
    <row r="112" spans="1:12" ht="15.75" hidden="1" customHeight="1">
      <c r="A112" s="489"/>
      <c r="B112" s="490"/>
      <c r="C112" s="198" t="s">
        <v>252</v>
      </c>
      <c r="D112" s="481"/>
      <c r="E112" s="482"/>
      <c r="F112" s="482"/>
      <c r="G112" s="197"/>
      <c r="H112" s="231"/>
      <c r="I112" s="230"/>
      <c r="J112" s="230"/>
      <c r="K112" s="481"/>
      <c r="L112" s="482"/>
    </row>
    <row r="113" spans="1:12" ht="15.75" customHeight="1">
      <c r="A113" s="389" t="s">
        <v>235</v>
      </c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</row>
    <row r="114" spans="1:12" ht="15.7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</row>
    <row r="115" spans="1:12" ht="15.75" customHeight="1">
      <c r="A115" s="497" t="s">
        <v>260</v>
      </c>
      <c r="B115" s="497"/>
      <c r="C115" s="497"/>
      <c r="D115" s="497"/>
      <c r="E115" s="497"/>
      <c r="F115" s="497"/>
      <c r="G115" s="497"/>
      <c r="H115" s="497"/>
      <c r="I115" s="497"/>
      <c r="J115" s="497"/>
      <c r="K115" s="497"/>
      <c r="L115" s="497"/>
    </row>
    <row r="116" spans="1:12" ht="15.75" customHeight="1">
      <c r="A116" s="497"/>
      <c r="B116" s="497"/>
      <c r="C116" s="497"/>
      <c r="D116" s="497"/>
      <c r="E116" s="497"/>
      <c r="F116" s="497"/>
      <c r="G116" s="497"/>
      <c r="H116" s="497"/>
      <c r="I116" s="497"/>
      <c r="J116" s="497"/>
      <c r="K116" s="497"/>
      <c r="L116" s="497"/>
    </row>
    <row r="117" spans="1:12" ht="15.75" customHeight="1">
      <c r="A117" s="489" t="s">
        <v>117</v>
      </c>
      <c r="B117" s="191">
        <v>1</v>
      </c>
      <c r="C117" s="191">
        <v>2</v>
      </c>
      <c r="D117" s="178">
        <v>3</v>
      </c>
      <c r="E117" s="178">
        <v>4</v>
      </c>
      <c r="F117" s="178">
        <v>5</v>
      </c>
      <c r="G117" s="178">
        <v>6</v>
      </c>
      <c r="H117" s="178">
        <v>7</v>
      </c>
      <c r="I117" s="178">
        <v>8</v>
      </c>
      <c r="J117" s="192"/>
      <c r="K117" s="192"/>
      <c r="L117" s="192"/>
    </row>
    <row r="118" spans="1:12" ht="15.75" customHeight="1">
      <c r="A118" s="489"/>
      <c r="B118" s="193" t="s">
        <v>98</v>
      </c>
      <c r="C118" s="193" t="s">
        <v>237</v>
      </c>
      <c r="D118" s="200" t="s">
        <v>238</v>
      </c>
      <c r="E118" s="200" t="s">
        <v>170</v>
      </c>
      <c r="F118" s="200" t="s">
        <v>102</v>
      </c>
      <c r="G118" s="200" t="s">
        <v>239</v>
      </c>
      <c r="H118" s="200" t="s">
        <v>104</v>
      </c>
      <c r="I118" s="317" t="s">
        <v>45</v>
      </c>
      <c r="J118" s="194"/>
      <c r="K118" s="194"/>
      <c r="L118" s="194"/>
    </row>
    <row r="119" spans="1:12" ht="15.75" customHeight="1">
      <c r="A119" s="490" t="s">
        <v>35</v>
      </c>
      <c r="B119" s="490"/>
      <c r="C119" s="195" t="s">
        <v>240</v>
      </c>
      <c r="D119" s="490" t="s">
        <v>241</v>
      </c>
      <c r="E119" s="498"/>
      <c r="F119" s="498"/>
      <c r="G119" s="195" t="s">
        <v>242</v>
      </c>
      <c r="H119" s="195" t="s">
        <v>243</v>
      </c>
      <c r="I119" s="195" t="s">
        <v>244</v>
      </c>
      <c r="J119" s="201" t="s">
        <v>245</v>
      </c>
      <c r="K119" s="490" t="s">
        <v>246</v>
      </c>
      <c r="L119" s="498"/>
    </row>
    <row r="120" spans="1:12" ht="15.75" customHeight="1">
      <c r="A120" s="489">
        <v>1</v>
      </c>
      <c r="B120" s="490" t="s">
        <v>98</v>
      </c>
      <c r="C120" s="196">
        <v>1</v>
      </c>
      <c r="D120" s="483" t="s">
        <v>150</v>
      </c>
      <c r="E120" s="484"/>
      <c r="F120" s="485"/>
      <c r="G120" s="197">
        <v>13</v>
      </c>
      <c r="H120" s="231">
        <v>1910.6078185911035</v>
      </c>
      <c r="I120" s="230">
        <v>146.96983219931568</v>
      </c>
      <c r="J120" s="230">
        <v>147.72019007678082</v>
      </c>
      <c r="K120" s="486" t="s">
        <v>247</v>
      </c>
      <c r="L120" s="482"/>
    </row>
    <row r="121" spans="1:12" ht="15.75" customHeight="1">
      <c r="A121" s="489"/>
      <c r="B121" s="490"/>
      <c r="C121" s="196">
        <v>2</v>
      </c>
      <c r="D121" s="483" t="s">
        <v>136</v>
      </c>
      <c r="E121" s="484"/>
      <c r="F121" s="485"/>
      <c r="G121" s="231">
        <v>14</v>
      </c>
      <c r="H121" s="231">
        <v>1911.930162373777</v>
      </c>
      <c r="I121" s="230">
        <v>136.56644016955548</v>
      </c>
      <c r="J121" s="230">
        <v>136.69179392358035</v>
      </c>
      <c r="K121" s="486" t="s">
        <v>247</v>
      </c>
      <c r="L121" s="482"/>
    </row>
    <row r="122" spans="1:12" ht="15.75" customHeight="1">
      <c r="A122" s="489"/>
      <c r="B122" s="490"/>
      <c r="C122" s="196">
        <v>3</v>
      </c>
      <c r="D122" s="483" t="s">
        <v>132</v>
      </c>
      <c r="E122" s="484"/>
      <c r="F122" s="485"/>
      <c r="G122" s="197">
        <v>15</v>
      </c>
      <c r="H122" s="231">
        <v>1942.455397743516</v>
      </c>
      <c r="I122" s="230">
        <v>129.4970265162344</v>
      </c>
      <c r="J122" s="230">
        <v>128.09530513737545</v>
      </c>
      <c r="K122" s="486" t="s">
        <v>247</v>
      </c>
      <c r="L122" s="482"/>
    </row>
    <row r="123" spans="1:12" ht="15.75" customHeight="1">
      <c r="A123" s="489"/>
      <c r="B123" s="490"/>
      <c r="C123" s="196">
        <v>4</v>
      </c>
      <c r="D123" s="483" t="s">
        <v>140</v>
      </c>
      <c r="E123" s="484"/>
      <c r="F123" s="485"/>
      <c r="G123" s="197">
        <v>15</v>
      </c>
      <c r="H123" s="231">
        <v>1925.3028374140335</v>
      </c>
      <c r="I123" s="230">
        <v>128.3535224942689</v>
      </c>
      <c r="J123" s="230">
        <v>128.01771080674024</v>
      </c>
      <c r="K123" s="486" t="s">
        <v>247</v>
      </c>
      <c r="L123" s="482"/>
    </row>
    <row r="124" spans="1:12" ht="15.75" customHeight="1">
      <c r="A124" s="489"/>
      <c r="B124" s="490"/>
      <c r="C124" s="196">
        <v>5</v>
      </c>
      <c r="D124" s="483" t="s">
        <v>144</v>
      </c>
      <c r="E124" s="484"/>
      <c r="F124" s="485"/>
      <c r="G124" s="197">
        <v>15</v>
      </c>
      <c r="H124" s="231">
        <v>1919.7691627105153</v>
      </c>
      <c r="I124" s="230">
        <v>127.98461084736768</v>
      </c>
      <c r="J124" s="230"/>
      <c r="K124" s="486" t="s">
        <v>247</v>
      </c>
      <c r="L124" s="482"/>
    </row>
    <row r="125" spans="1:12" ht="15.75" customHeight="1">
      <c r="A125" s="489"/>
      <c r="B125" s="490"/>
      <c r="C125" s="198" t="s">
        <v>248</v>
      </c>
      <c r="D125" s="483" t="s">
        <v>160</v>
      </c>
      <c r="E125" s="484"/>
      <c r="F125" s="485"/>
      <c r="G125" s="197">
        <v>25</v>
      </c>
      <c r="H125" s="231">
        <v>1663.3981845459712</v>
      </c>
      <c r="I125" s="230">
        <v>66.535927381838832</v>
      </c>
      <c r="J125" s="230"/>
      <c r="K125" s="486" t="s">
        <v>247</v>
      </c>
      <c r="L125" s="482"/>
    </row>
    <row r="126" spans="1:12" ht="15.75" customHeight="1">
      <c r="A126" s="489"/>
      <c r="B126" s="490"/>
      <c r="C126" s="198" t="s">
        <v>249</v>
      </c>
      <c r="D126" s="483" t="s">
        <v>155</v>
      </c>
      <c r="E126" s="484"/>
      <c r="F126" s="485"/>
      <c r="G126" s="197">
        <v>22</v>
      </c>
      <c r="H126" s="231">
        <v>1653.8011273040418</v>
      </c>
      <c r="I126" s="230">
        <v>75.172778513820077</v>
      </c>
      <c r="J126" s="230"/>
      <c r="K126" s="486" t="s">
        <v>247</v>
      </c>
      <c r="L126" s="482"/>
    </row>
    <row r="127" spans="1:12" ht="15.75" customHeight="1">
      <c r="A127" s="489"/>
      <c r="B127" s="490"/>
      <c r="C127" s="198" t="s">
        <v>250</v>
      </c>
      <c r="D127" s="483" t="s">
        <v>148</v>
      </c>
      <c r="E127" s="484"/>
      <c r="F127" s="485"/>
      <c r="G127" s="197">
        <v>16</v>
      </c>
      <c r="H127" s="231">
        <v>1435.386898717863</v>
      </c>
      <c r="I127" s="230">
        <v>89.711681169866438</v>
      </c>
      <c r="J127" s="230">
        <v>90.187003339923862</v>
      </c>
      <c r="K127" s="486" t="s">
        <v>247</v>
      </c>
      <c r="L127" s="482"/>
    </row>
    <row r="128" spans="1:12" ht="15.75" customHeight="1">
      <c r="A128" s="489"/>
      <c r="B128" s="490"/>
      <c r="C128" s="198" t="s">
        <v>251</v>
      </c>
      <c r="D128" s="483" t="s">
        <v>153</v>
      </c>
      <c r="E128" s="484"/>
      <c r="F128" s="485"/>
      <c r="G128" s="231">
        <v>16</v>
      </c>
      <c r="H128" s="231">
        <v>1436.054464715615</v>
      </c>
      <c r="I128" s="230">
        <v>89.75340404472594</v>
      </c>
      <c r="J128" s="230">
        <v>89.804731174425825</v>
      </c>
      <c r="K128" s="486" t="s">
        <v>247</v>
      </c>
      <c r="L128" s="482"/>
    </row>
    <row r="129" spans="1:12" ht="15.75" customHeight="1">
      <c r="A129" s="489"/>
      <c r="B129" s="490"/>
      <c r="C129" s="198" t="s">
        <v>252</v>
      </c>
      <c r="D129" s="483" t="s">
        <v>158</v>
      </c>
      <c r="E129" s="484"/>
      <c r="F129" s="485"/>
      <c r="G129" s="197">
        <v>21</v>
      </c>
      <c r="H129" s="231">
        <v>1915.932055091243</v>
      </c>
      <c r="I129" s="230">
        <v>91.23485976624967</v>
      </c>
      <c r="J129" s="230">
        <v>95.724000000000004</v>
      </c>
      <c r="K129" s="486" t="s">
        <v>247</v>
      </c>
      <c r="L129" s="482"/>
    </row>
    <row r="130" spans="1:12" ht="15.75" customHeight="1">
      <c r="A130" s="487" t="s">
        <v>35</v>
      </c>
      <c r="B130" s="487"/>
      <c r="C130" s="199" t="s">
        <v>240</v>
      </c>
      <c r="D130" s="487" t="s">
        <v>241</v>
      </c>
      <c r="E130" s="488"/>
      <c r="F130" s="488"/>
      <c r="G130" s="199" t="s">
        <v>242</v>
      </c>
      <c r="H130" s="199" t="s">
        <v>243</v>
      </c>
      <c r="I130" s="199" t="s">
        <v>244</v>
      </c>
      <c r="J130" s="201" t="s">
        <v>245</v>
      </c>
      <c r="K130" s="487" t="s">
        <v>246</v>
      </c>
      <c r="L130" s="488"/>
    </row>
    <row r="131" spans="1:12" ht="15.75" customHeight="1">
      <c r="A131" s="489">
        <v>2</v>
      </c>
      <c r="B131" s="490" t="s">
        <v>253</v>
      </c>
      <c r="C131" s="196">
        <v>1</v>
      </c>
      <c r="D131" s="491" t="s">
        <v>166</v>
      </c>
      <c r="E131" s="492"/>
      <c r="F131" s="492"/>
      <c r="G131" s="234">
        <v>17</v>
      </c>
      <c r="H131" s="231">
        <v>1934.4595219358646</v>
      </c>
      <c r="I131" s="230">
        <v>113.79173658446261</v>
      </c>
      <c r="J131" s="230">
        <v>113.1029193382135</v>
      </c>
      <c r="K131" s="486" t="s">
        <v>247</v>
      </c>
      <c r="L131" s="482"/>
    </row>
    <row r="132" spans="1:12" ht="15.75" customHeight="1">
      <c r="A132" s="489"/>
      <c r="B132" s="490"/>
      <c r="C132" s="196">
        <v>2</v>
      </c>
      <c r="D132" s="493" t="s">
        <v>167</v>
      </c>
      <c r="E132" s="492"/>
      <c r="F132" s="492"/>
      <c r="G132" s="105">
        <v>16</v>
      </c>
      <c r="H132" s="231">
        <v>1439.9766186194759</v>
      </c>
      <c r="I132" s="230">
        <v>89.998538663717241</v>
      </c>
      <c r="J132" s="230">
        <v>89.916960023054642</v>
      </c>
      <c r="K132" s="486" t="s">
        <v>247</v>
      </c>
      <c r="L132" s="482"/>
    </row>
    <row r="133" spans="1:12" ht="15.75" customHeight="1">
      <c r="A133" s="489"/>
      <c r="B133" s="490"/>
      <c r="C133" s="196">
        <v>3</v>
      </c>
      <c r="D133" s="481"/>
      <c r="E133" s="482"/>
      <c r="F133" s="482"/>
      <c r="G133" s="197"/>
      <c r="H133" s="231"/>
      <c r="I133" s="230"/>
      <c r="J133" s="230"/>
      <c r="K133" s="494"/>
      <c r="L133" s="495"/>
    </row>
    <row r="134" spans="1:12" ht="15.75" customHeight="1">
      <c r="A134" s="489"/>
      <c r="B134" s="490"/>
      <c r="C134" s="196">
        <v>4</v>
      </c>
      <c r="D134" s="481"/>
      <c r="E134" s="482"/>
      <c r="F134" s="482"/>
      <c r="G134" s="197"/>
      <c r="H134" s="231"/>
      <c r="I134" s="230"/>
      <c r="J134" s="230"/>
      <c r="K134" s="481"/>
      <c r="L134" s="482"/>
    </row>
    <row r="135" spans="1:12" ht="15.75" customHeight="1">
      <c r="A135" s="489"/>
      <c r="B135" s="490"/>
      <c r="C135" s="196">
        <v>5</v>
      </c>
      <c r="D135" s="481"/>
      <c r="E135" s="482"/>
      <c r="F135" s="482"/>
      <c r="G135" s="197"/>
      <c r="H135" s="231"/>
      <c r="I135" s="230"/>
      <c r="J135" s="230"/>
      <c r="K135" s="481"/>
      <c r="L135" s="482"/>
    </row>
    <row r="136" spans="1:12" ht="15.75" customHeight="1">
      <c r="A136" s="489"/>
      <c r="B136" s="490"/>
      <c r="C136" s="198" t="s">
        <v>248</v>
      </c>
      <c r="D136" s="496"/>
      <c r="E136" s="482"/>
      <c r="F136" s="482"/>
      <c r="G136" s="197"/>
      <c r="H136" s="231"/>
      <c r="I136" s="230"/>
      <c r="J136" s="230"/>
      <c r="K136" s="496"/>
      <c r="L136" s="482"/>
    </row>
    <row r="137" spans="1:12" ht="15.75" customHeight="1">
      <c r="A137" s="489"/>
      <c r="B137" s="490"/>
      <c r="C137" s="198" t="s">
        <v>249</v>
      </c>
      <c r="D137" s="481"/>
      <c r="E137" s="482"/>
      <c r="F137" s="482"/>
      <c r="G137" s="197"/>
      <c r="H137" s="231"/>
      <c r="I137" s="230"/>
      <c r="J137" s="230"/>
      <c r="K137" s="481"/>
      <c r="L137" s="482"/>
    </row>
    <row r="138" spans="1:12" ht="15.75" customHeight="1">
      <c r="A138" s="489"/>
      <c r="B138" s="490"/>
      <c r="C138" s="198" t="s">
        <v>250</v>
      </c>
      <c r="D138" s="481"/>
      <c r="E138" s="482"/>
      <c r="F138" s="482"/>
      <c r="G138" s="197"/>
      <c r="H138" s="231"/>
      <c r="I138" s="230"/>
      <c r="J138" s="230"/>
      <c r="K138" s="481"/>
      <c r="L138" s="482"/>
    </row>
    <row r="139" spans="1:12" ht="15.75" customHeight="1">
      <c r="A139" s="489"/>
      <c r="B139" s="490"/>
      <c r="C139" s="198" t="s">
        <v>251</v>
      </c>
      <c r="D139" s="481"/>
      <c r="E139" s="482"/>
      <c r="F139" s="482"/>
      <c r="G139" s="197"/>
      <c r="H139" s="231"/>
      <c r="I139" s="230"/>
      <c r="J139" s="230"/>
      <c r="K139" s="481"/>
      <c r="L139" s="482"/>
    </row>
    <row r="140" spans="1:12" ht="15.75" customHeight="1">
      <c r="A140" s="489"/>
      <c r="B140" s="490"/>
      <c r="C140" s="198" t="s">
        <v>252</v>
      </c>
      <c r="D140" s="481"/>
      <c r="E140" s="482"/>
      <c r="F140" s="482"/>
      <c r="G140" s="197"/>
      <c r="H140" s="231"/>
      <c r="I140" s="230"/>
      <c r="J140" s="230"/>
      <c r="K140" s="481"/>
      <c r="L140" s="482"/>
    </row>
    <row r="141" spans="1:12" ht="15.75" customHeight="1">
      <c r="A141" s="389" t="s">
        <v>235</v>
      </c>
      <c r="B141" s="389"/>
      <c r="C141" s="389"/>
      <c r="D141" s="389"/>
      <c r="E141" s="389"/>
      <c r="F141" s="389"/>
      <c r="G141" s="389"/>
      <c r="H141" s="389"/>
      <c r="I141" s="389"/>
      <c r="J141" s="389"/>
      <c r="K141" s="389"/>
      <c r="L141" s="389"/>
    </row>
    <row r="142" spans="1:12" ht="15.75" customHeight="1">
      <c r="A142" s="389"/>
      <c r="B142" s="389"/>
      <c r="C142" s="389"/>
      <c r="D142" s="389"/>
      <c r="E142" s="389"/>
      <c r="F142" s="389"/>
      <c r="G142" s="389"/>
      <c r="H142" s="389"/>
      <c r="I142" s="389"/>
      <c r="J142" s="389"/>
      <c r="K142" s="389"/>
      <c r="L142" s="389"/>
    </row>
    <row r="143" spans="1:12" ht="15.75" customHeight="1">
      <c r="A143" s="497" t="s">
        <v>261</v>
      </c>
      <c r="B143" s="497"/>
      <c r="C143" s="497"/>
      <c r="D143" s="497"/>
      <c r="E143" s="497"/>
      <c r="F143" s="497"/>
      <c r="G143" s="497"/>
      <c r="H143" s="497"/>
      <c r="I143" s="497"/>
      <c r="J143" s="497"/>
      <c r="K143" s="497"/>
      <c r="L143" s="497"/>
    </row>
    <row r="144" spans="1:12" ht="15.75" customHeight="1">
      <c r="A144" s="497"/>
      <c r="B144" s="497"/>
      <c r="C144" s="497"/>
      <c r="D144" s="497"/>
      <c r="E144" s="497"/>
      <c r="F144" s="497"/>
      <c r="G144" s="497"/>
      <c r="H144" s="497"/>
      <c r="I144" s="497"/>
      <c r="J144" s="497"/>
      <c r="K144" s="497"/>
      <c r="L144" s="497"/>
    </row>
    <row r="145" spans="1:12" ht="15.75" customHeight="1">
      <c r="A145" s="489" t="s">
        <v>117</v>
      </c>
      <c r="B145" s="191">
        <v>1</v>
      </c>
      <c r="C145" s="191">
        <v>2</v>
      </c>
      <c r="D145" s="178">
        <v>3</v>
      </c>
      <c r="E145" s="178">
        <v>4</v>
      </c>
      <c r="F145" s="178">
        <v>5</v>
      </c>
      <c r="G145" s="178">
        <v>6</v>
      </c>
      <c r="H145" s="178">
        <v>7</v>
      </c>
      <c r="I145" s="178">
        <v>8</v>
      </c>
      <c r="J145" s="192"/>
      <c r="K145" s="192"/>
      <c r="L145" s="192"/>
    </row>
    <row r="146" spans="1:12" ht="15.75" customHeight="1">
      <c r="A146" s="489"/>
      <c r="B146" s="193" t="s">
        <v>98</v>
      </c>
      <c r="C146" s="193" t="s">
        <v>237</v>
      </c>
      <c r="D146" s="200" t="s">
        <v>238</v>
      </c>
      <c r="E146" s="200" t="s">
        <v>170</v>
      </c>
      <c r="F146" s="200" t="s">
        <v>102</v>
      </c>
      <c r="G146" s="200" t="s">
        <v>239</v>
      </c>
      <c r="H146" s="200" t="s">
        <v>104</v>
      </c>
      <c r="I146" s="317" t="s">
        <v>45</v>
      </c>
      <c r="J146" s="194"/>
      <c r="K146" s="194"/>
      <c r="L146" s="194"/>
    </row>
    <row r="147" spans="1:12" ht="15.75" customHeight="1">
      <c r="A147" s="490" t="s">
        <v>35</v>
      </c>
      <c r="B147" s="490"/>
      <c r="C147" s="195" t="s">
        <v>240</v>
      </c>
      <c r="D147" s="490" t="s">
        <v>241</v>
      </c>
      <c r="E147" s="498"/>
      <c r="F147" s="498"/>
      <c r="G147" s="195" t="s">
        <v>242</v>
      </c>
      <c r="H147" s="195" t="s">
        <v>243</v>
      </c>
      <c r="I147" s="195" t="s">
        <v>244</v>
      </c>
      <c r="J147" s="201" t="s">
        <v>245</v>
      </c>
      <c r="K147" s="490" t="s">
        <v>246</v>
      </c>
      <c r="L147" s="498"/>
    </row>
    <row r="148" spans="1:12" ht="15.75" customHeight="1">
      <c r="A148" s="489">
        <v>1</v>
      </c>
      <c r="B148" s="490" t="s">
        <v>98</v>
      </c>
      <c r="C148" s="196">
        <v>1</v>
      </c>
      <c r="D148" s="483" t="s">
        <v>150</v>
      </c>
      <c r="E148" s="484"/>
      <c r="F148" s="485"/>
      <c r="G148" s="197">
        <v>13</v>
      </c>
      <c r="H148" s="231">
        <v>1921.211616438851</v>
      </c>
      <c r="I148" s="230">
        <v>147.78550895683466</v>
      </c>
      <c r="J148" s="230">
        <v>146.96983219931568</v>
      </c>
      <c r="K148" s="486" t="s">
        <v>247</v>
      </c>
      <c r="L148" s="482"/>
    </row>
    <row r="149" spans="1:12" ht="15.75" customHeight="1">
      <c r="A149" s="489"/>
      <c r="B149" s="490"/>
      <c r="C149" s="196">
        <v>2</v>
      </c>
      <c r="D149" s="483" t="s">
        <v>136</v>
      </c>
      <c r="E149" s="484"/>
      <c r="F149" s="485"/>
      <c r="G149" s="231">
        <v>14</v>
      </c>
      <c r="H149" s="231">
        <v>1914.3237998556604</v>
      </c>
      <c r="I149" s="230">
        <v>136.73741427540432</v>
      </c>
      <c r="J149" s="230">
        <v>136.56644016955548</v>
      </c>
      <c r="K149" s="486" t="s">
        <v>247</v>
      </c>
      <c r="L149" s="482"/>
    </row>
    <row r="150" spans="1:12" ht="15.75" customHeight="1">
      <c r="A150" s="489"/>
      <c r="B150" s="490"/>
      <c r="C150" s="196">
        <v>3</v>
      </c>
      <c r="D150" s="483" t="s">
        <v>132</v>
      </c>
      <c r="E150" s="484"/>
      <c r="F150" s="485"/>
      <c r="G150" s="197">
        <v>15</v>
      </c>
      <c r="H150" s="231">
        <v>1940.2605112844224</v>
      </c>
      <c r="I150" s="230">
        <v>129.35070075229481</v>
      </c>
      <c r="J150" s="230">
        <v>129.4970265162344</v>
      </c>
      <c r="K150" s="486" t="s">
        <v>247</v>
      </c>
      <c r="L150" s="482"/>
    </row>
    <row r="151" spans="1:12" ht="15.75" customHeight="1">
      <c r="A151" s="489"/>
      <c r="B151" s="490"/>
      <c r="C151" s="196">
        <v>4</v>
      </c>
      <c r="D151" s="483" t="s">
        <v>149</v>
      </c>
      <c r="E151" s="484"/>
      <c r="F151" s="485"/>
      <c r="G151" s="197">
        <v>15</v>
      </c>
      <c r="H151" s="231">
        <v>1933.4208017708224</v>
      </c>
      <c r="I151" s="230">
        <v>128.89472011805481</v>
      </c>
      <c r="J151" s="230"/>
      <c r="K151" s="486" t="s">
        <v>247</v>
      </c>
      <c r="L151" s="482"/>
    </row>
    <row r="152" spans="1:12" ht="15.75" customHeight="1">
      <c r="A152" s="489"/>
      <c r="B152" s="490"/>
      <c r="C152" s="196">
        <v>5</v>
      </c>
      <c r="D152" s="483" t="s">
        <v>144</v>
      </c>
      <c r="E152" s="484"/>
      <c r="F152" s="485"/>
      <c r="G152" s="197">
        <v>15</v>
      </c>
      <c r="H152" s="231">
        <v>1924.6460838856572</v>
      </c>
      <c r="I152" s="230">
        <v>128.30973892571049</v>
      </c>
      <c r="J152" s="230">
        <v>127.98461084736768</v>
      </c>
      <c r="K152" s="486" t="s">
        <v>247</v>
      </c>
      <c r="L152" s="482"/>
    </row>
    <row r="153" spans="1:12" ht="15.75" customHeight="1">
      <c r="A153" s="489"/>
      <c r="B153" s="490"/>
      <c r="C153" s="198" t="s">
        <v>248</v>
      </c>
      <c r="D153" s="483" t="s">
        <v>160</v>
      </c>
      <c r="E153" s="484"/>
      <c r="F153" s="485"/>
      <c r="G153" s="197">
        <v>25</v>
      </c>
      <c r="H153" s="231">
        <v>1695.0860943463533</v>
      </c>
      <c r="I153" s="230">
        <v>67.803443773854127</v>
      </c>
      <c r="J153" s="230">
        <v>66.535927381838832</v>
      </c>
      <c r="K153" s="486" t="s">
        <v>247</v>
      </c>
      <c r="L153" s="482"/>
    </row>
    <row r="154" spans="1:12" ht="15.75" customHeight="1">
      <c r="A154" s="489"/>
      <c r="B154" s="490"/>
      <c r="C154" s="198" t="s">
        <v>249</v>
      </c>
      <c r="D154" s="483" t="s">
        <v>155</v>
      </c>
      <c r="E154" s="484"/>
      <c r="F154" s="485"/>
      <c r="G154" s="197">
        <v>22</v>
      </c>
      <c r="H154" s="231">
        <v>1688.4193659528441</v>
      </c>
      <c r="I154" s="230">
        <v>76.74633481603837</v>
      </c>
      <c r="J154" s="230">
        <v>75.172778513820077</v>
      </c>
      <c r="K154" s="486" t="s">
        <v>247</v>
      </c>
      <c r="L154" s="482"/>
    </row>
    <row r="155" spans="1:12" ht="15.75" customHeight="1">
      <c r="A155" s="489"/>
      <c r="B155" s="490"/>
      <c r="C155" s="198" t="s">
        <v>250</v>
      </c>
      <c r="D155" s="483" t="s">
        <v>153</v>
      </c>
      <c r="E155" s="484"/>
      <c r="F155" s="485"/>
      <c r="G155" s="197">
        <v>16</v>
      </c>
      <c r="H155" s="231">
        <v>1436.2098983028052</v>
      </c>
      <c r="I155" s="230">
        <v>89.763118643925324</v>
      </c>
      <c r="J155" s="230">
        <v>89.75340404472594</v>
      </c>
      <c r="K155" s="486" t="s">
        <v>247</v>
      </c>
      <c r="L155" s="482"/>
    </row>
    <row r="156" spans="1:12" ht="15.75" customHeight="1">
      <c r="A156" s="489"/>
      <c r="B156" s="490"/>
      <c r="C156" s="198" t="s">
        <v>251</v>
      </c>
      <c r="D156" s="483" t="s">
        <v>148</v>
      </c>
      <c r="E156" s="484"/>
      <c r="F156" s="485"/>
      <c r="G156" s="231">
        <v>16</v>
      </c>
      <c r="H156" s="231">
        <v>1440.7467463132484</v>
      </c>
      <c r="I156" s="230">
        <v>90.046671644578026</v>
      </c>
      <c r="J156" s="230">
        <v>89.711681169866438</v>
      </c>
      <c r="K156" s="486" t="s">
        <v>247</v>
      </c>
      <c r="L156" s="482"/>
    </row>
    <row r="157" spans="1:12" ht="15.75" customHeight="1">
      <c r="A157" s="489"/>
      <c r="B157" s="490"/>
      <c r="C157" s="198" t="s">
        <v>252</v>
      </c>
      <c r="D157" s="483" t="s">
        <v>158</v>
      </c>
      <c r="E157" s="484"/>
      <c r="F157" s="485"/>
      <c r="G157" s="197">
        <v>21</v>
      </c>
      <c r="H157" s="231">
        <v>1925.3742026263033</v>
      </c>
      <c r="I157" s="230">
        <v>91.684485839347801</v>
      </c>
      <c r="J157" s="230">
        <v>91.23485976624967</v>
      </c>
      <c r="K157" s="486" t="s">
        <v>247</v>
      </c>
      <c r="L157" s="482"/>
    </row>
    <row r="158" spans="1:12" ht="15.75" customHeight="1">
      <c r="A158" s="487" t="s">
        <v>35</v>
      </c>
      <c r="B158" s="487"/>
      <c r="C158" s="199" t="s">
        <v>240</v>
      </c>
      <c r="D158" s="487" t="s">
        <v>241</v>
      </c>
      <c r="E158" s="488"/>
      <c r="F158" s="488"/>
      <c r="G158" s="199" t="s">
        <v>242</v>
      </c>
      <c r="H158" s="199" t="s">
        <v>243</v>
      </c>
      <c r="I158" s="199" t="s">
        <v>244</v>
      </c>
      <c r="J158" s="201" t="s">
        <v>245</v>
      </c>
      <c r="K158" s="487" t="s">
        <v>246</v>
      </c>
      <c r="L158" s="488"/>
    </row>
    <row r="159" spans="1:12" ht="15.75" customHeight="1">
      <c r="A159" s="489">
        <v>2</v>
      </c>
      <c r="B159" s="490" t="s">
        <v>253</v>
      </c>
      <c r="C159" s="196">
        <v>1</v>
      </c>
      <c r="D159" s="491" t="s">
        <v>167</v>
      </c>
      <c r="E159" s="492"/>
      <c r="F159" s="492"/>
      <c r="G159" s="234">
        <v>16</v>
      </c>
      <c r="H159" s="231">
        <v>1440.9668622728598</v>
      </c>
      <c r="I159" s="230">
        <v>90.060428892053736</v>
      </c>
      <c r="J159" s="230">
        <v>89.998538663717241</v>
      </c>
      <c r="K159" s="486" t="s">
        <v>247</v>
      </c>
      <c r="L159" s="482"/>
    </row>
    <row r="160" spans="1:12" ht="15.75" customHeight="1">
      <c r="A160" s="489"/>
      <c r="B160" s="490"/>
      <c r="C160" s="196">
        <v>2</v>
      </c>
      <c r="D160" s="493"/>
      <c r="E160" s="492"/>
      <c r="F160" s="492"/>
      <c r="G160" s="105"/>
      <c r="H160" s="231"/>
      <c r="I160" s="230"/>
      <c r="J160" s="230"/>
      <c r="K160" s="486"/>
      <c r="L160" s="482"/>
    </row>
    <row r="161" spans="1:12" ht="15.75" customHeight="1">
      <c r="A161" s="489"/>
      <c r="B161" s="490"/>
      <c r="C161" s="196">
        <v>3</v>
      </c>
      <c r="D161" s="481"/>
      <c r="E161" s="482"/>
      <c r="F161" s="482"/>
      <c r="G161" s="197"/>
      <c r="H161" s="231"/>
      <c r="I161" s="230"/>
      <c r="J161" s="230"/>
      <c r="K161" s="494"/>
      <c r="L161" s="495"/>
    </row>
    <row r="162" spans="1:12" ht="15.75" customHeight="1">
      <c r="A162" s="489"/>
      <c r="B162" s="490"/>
      <c r="C162" s="196">
        <v>4</v>
      </c>
      <c r="D162" s="481"/>
      <c r="E162" s="482"/>
      <c r="F162" s="482"/>
      <c r="G162" s="197"/>
      <c r="H162" s="231"/>
      <c r="I162" s="230"/>
      <c r="J162" s="230"/>
      <c r="K162" s="481"/>
      <c r="L162" s="482"/>
    </row>
    <row r="163" spans="1:12" ht="15.75" customHeight="1">
      <c r="A163" s="489"/>
      <c r="B163" s="490"/>
      <c r="C163" s="196">
        <v>5</v>
      </c>
      <c r="D163" s="481"/>
      <c r="E163" s="482"/>
      <c r="F163" s="482"/>
      <c r="G163" s="197"/>
      <c r="H163" s="231"/>
      <c r="I163" s="230"/>
      <c r="J163" s="230"/>
      <c r="K163" s="481"/>
      <c r="L163" s="482"/>
    </row>
    <row r="164" spans="1:12" ht="15.75" customHeight="1">
      <c r="A164" s="489"/>
      <c r="B164" s="490"/>
      <c r="C164" s="198" t="s">
        <v>248</v>
      </c>
      <c r="D164" s="496"/>
      <c r="E164" s="482"/>
      <c r="F164" s="482"/>
      <c r="G164" s="197"/>
      <c r="H164" s="231"/>
      <c r="I164" s="230"/>
      <c r="J164" s="230"/>
      <c r="K164" s="496"/>
      <c r="L164" s="482"/>
    </row>
    <row r="165" spans="1:12" ht="15.75" customHeight="1">
      <c r="A165" s="489"/>
      <c r="B165" s="490"/>
      <c r="C165" s="198" t="s">
        <v>249</v>
      </c>
      <c r="D165" s="481"/>
      <c r="E165" s="482"/>
      <c r="F165" s="482"/>
      <c r="G165" s="197"/>
      <c r="H165" s="231"/>
      <c r="I165" s="230"/>
      <c r="J165" s="230"/>
      <c r="K165" s="481"/>
      <c r="L165" s="482"/>
    </row>
    <row r="166" spans="1:12" ht="15.75" customHeight="1">
      <c r="A166" s="489"/>
      <c r="B166" s="490"/>
      <c r="C166" s="198" t="s">
        <v>250</v>
      </c>
      <c r="D166" s="481"/>
      <c r="E166" s="482"/>
      <c r="F166" s="482"/>
      <c r="G166" s="197"/>
      <c r="H166" s="231"/>
      <c r="I166" s="230"/>
      <c r="J166" s="230"/>
      <c r="K166" s="481"/>
      <c r="L166" s="482"/>
    </row>
    <row r="167" spans="1:12" ht="15.75" customHeight="1">
      <c r="A167" s="489"/>
      <c r="B167" s="490"/>
      <c r="C167" s="198" t="s">
        <v>251</v>
      </c>
      <c r="D167" s="481"/>
      <c r="E167" s="482"/>
      <c r="F167" s="482"/>
      <c r="G167" s="197"/>
      <c r="H167" s="231"/>
      <c r="I167" s="230"/>
      <c r="J167" s="230"/>
      <c r="K167" s="481"/>
      <c r="L167" s="482"/>
    </row>
    <row r="168" spans="1:12" ht="15.75" customHeight="1">
      <c r="A168" s="489"/>
      <c r="B168" s="490"/>
      <c r="C168" s="198" t="s">
        <v>252</v>
      </c>
      <c r="D168" s="481"/>
      <c r="E168" s="482"/>
      <c r="F168" s="482"/>
      <c r="G168" s="197"/>
      <c r="H168" s="231"/>
      <c r="I168" s="230"/>
      <c r="J168" s="230"/>
      <c r="K168" s="481"/>
      <c r="L168" s="482"/>
    </row>
    <row r="169" spans="1:12" ht="15.75" customHeight="1">
      <c r="A169" s="389" t="s">
        <v>235</v>
      </c>
      <c r="B169" s="389"/>
      <c r="C169" s="389"/>
      <c r="D169" s="389"/>
      <c r="E169" s="389"/>
      <c r="F169" s="389"/>
      <c r="G169" s="389"/>
      <c r="H169" s="389"/>
      <c r="I169" s="389"/>
      <c r="J169" s="389"/>
      <c r="K169" s="389"/>
      <c r="L169" s="389"/>
    </row>
    <row r="170" spans="1:12" ht="15.75" customHeight="1">
      <c r="A170" s="389"/>
      <c r="B170" s="389"/>
      <c r="C170" s="389"/>
      <c r="D170" s="389"/>
      <c r="E170" s="389"/>
      <c r="F170" s="389"/>
      <c r="G170" s="389"/>
      <c r="H170" s="389"/>
      <c r="I170" s="389"/>
      <c r="J170" s="389"/>
      <c r="K170" s="389"/>
      <c r="L170" s="389"/>
    </row>
    <row r="171" spans="1:12" ht="15.75" customHeight="1">
      <c r="A171" s="497" t="s">
        <v>262</v>
      </c>
      <c r="B171" s="497"/>
      <c r="C171" s="497"/>
      <c r="D171" s="497"/>
      <c r="E171" s="497"/>
      <c r="F171" s="497"/>
      <c r="G171" s="497"/>
      <c r="H171" s="497"/>
      <c r="I171" s="497"/>
      <c r="J171" s="497"/>
      <c r="K171" s="497"/>
      <c r="L171" s="497"/>
    </row>
    <row r="172" spans="1:12" ht="15.75" customHeight="1">
      <c r="A172" s="497"/>
      <c r="B172" s="497"/>
      <c r="C172" s="497"/>
      <c r="D172" s="497"/>
      <c r="E172" s="497"/>
      <c r="F172" s="497"/>
      <c r="G172" s="497"/>
      <c r="H172" s="497"/>
      <c r="I172" s="497"/>
      <c r="J172" s="497"/>
      <c r="K172" s="497"/>
      <c r="L172" s="497"/>
    </row>
    <row r="173" spans="1:12" ht="15.75" customHeight="1">
      <c r="A173" s="489" t="s">
        <v>117</v>
      </c>
      <c r="B173" s="191">
        <v>1</v>
      </c>
      <c r="C173" s="191">
        <v>2</v>
      </c>
      <c r="D173" s="178">
        <v>3</v>
      </c>
      <c r="E173" s="178">
        <v>4</v>
      </c>
      <c r="F173" s="178">
        <v>5</v>
      </c>
      <c r="G173" s="178">
        <v>6</v>
      </c>
      <c r="H173" s="178">
        <v>7</v>
      </c>
      <c r="I173" s="178">
        <v>8</v>
      </c>
      <c r="J173" s="192"/>
      <c r="K173" s="192"/>
      <c r="L173" s="192"/>
    </row>
    <row r="174" spans="1:12" ht="15.75" customHeight="1">
      <c r="A174" s="489"/>
      <c r="B174" s="193" t="s">
        <v>98</v>
      </c>
      <c r="C174" s="193" t="s">
        <v>237</v>
      </c>
      <c r="D174" s="200" t="s">
        <v>238</v>
      </c>
      <c r="E174" s="200" t="s">
        <v>170</v>
      </c>
      <c r="F174" s="200" t="s">
        <v>102</v>
      </c>
      <c r="G174" s="200" t="s">
        <v>239</v>
      </c>
      <c r="H174" s="200" t="s">
        <v>104</v>
      </c>
      <c r="I174" s="317" t="s">
        <v>45</v>
      </c>
      <c r="J174" s="194"/>
      <c r="K174" s="194"/>
      <c r="L174" s="194"/>
    </row>
    <row r="175" spans="1:12" ht="15.75" customHeight="1">
      <c r="A175" s="490" t="s">
        <v>35</v>
      </c>
      <c r="B175" s="490"/>
      <c r="C175" s="195" t="s">
        <v>240</v>
      </c>
      <c r="D175" s="490" t="s">
        <v>241</v>
      </c>
      <c r="E175" s="498"/>
      <c r="F175" s="498"/>
      <c r="G175" s="195" t="s">
        <v>242</v>
      </c>
      <c r="H175" s="195" t="s">
        <v>243</v>
      </c>
      <c r="I175" s="195" t="s">
        <v>244</v>
      </c>
      <c r="J175" s="201" t="s">
        <v>245</v>
      </c>
      <c r="K175" s="490" t="s">
        <v>246</v>
      </c>
      <c r="L175" s="498"/>
    </row>
    <row r="176" spans="1:12" ht="15.75" customHeight="1">
      <c r="A176" s="489">
        <v>1</v>
      </c>
      <c r="B176" s="490" t="s">
        <v>98</v>
      </c>
      <c r="C176" s="196">
        <v>1</v>
      </c>
      <c r="D176" s="483" t="s">
        <v>150</v>
      </c>
      <c r="E176" s="484"/>
      <c r="F176" s="485"/>
      <c r="G176" s="197">
        <v>13</v>
      </c>
      <c r="H176" s="231">
        <v>1921.6665138952628</v>
      </c>
      <c r="I176" s="230">
        <v>147.82050106886638</v>
      </c>
      <c r="J176" s="230">
        <v>147.78550895683466</v>
      </c>
      <c r="K176" s="486" t="s">
        <v>247</v>
      </c>
      <c r="L176" s="482"/>
    </row>
    <row r="177" spans="1:12" ht="15.75" customHeight="1">
      <c r="A177" s="489"/>
      <c r="B177" s="490"/>
      <c r="C177" s="196">
        <v>2</v>
      </c>
      <c r="D177" s="483" t="s">
        <v>136</v>
      </c>
      <c r="E177" s="484"/>
      <c r="F177" s="485"/>
      <c r="G177" s="231">
        <v>14</v>
      </c>
      <c r="H177" s="231">
        <v>1918.2793123874505</v>
      </c>
      <c r="I177" s="230">
        <v>137.01995088481789</v>
      </c>
      <c r="J177" s="230">
        <v>136.73741427540432</v>
      </c>
      <c r="K177" s="486" t="s">
        <v>247</v>
      </c>
      <c r="L177" s="482"/>
    </row>
    <row r="178" spans="1:12" ht="15.75" customHeight="1">
      <c r="A178" s="489"/>
      <c r="B178" s="490"/>
      <c r="C178" s="196">
        <v>3</v>
      </c>
      <c r="D178" s="483" t="s">
        <v>144</v>
      </c>
      <c r="E178" s="484"/>
      <c r="F178" s="485"/>
      <c r="G178" s="197">
        <v>15</v>
      </c>
      <c r="H178" s="231">
        <v>1931.621584098805</v>
      </c>
      <c r="I178" s="230">
        <v>128.77477227325369</v>
      </c>
      <c r="J178" s="230">
        <v>128.30973892571049</v>
      </c>
      <c r="K178" s="486" t="s">
        <v>247</v>
      </c>
      <c r="L178" s="482"/>
    </row>
    <row r="179" spans="1:12" ht="15.75" customHeight="1">
      <c r="A179" s="489"/>
      <c r="B179" s="490"/>
      <c r="C179" s="196">
        <v>4</v>
      </c>
      <c r="D179" s="483" t="s">
        <v>132</v>
      </c>
      <c r="E179" s="484"/>
      <c r="F179" s="485"/>
      <c r="G179" s="197">
        <v>15</v>
      </c>
      <c r="H179" s="231">
        <v>1930.355045046447</v>
      </c>
      <c r="I179" s="230">
        <v>128.69033633642979</v>
      </c>
      <c r="J179" s="230">
        <v>129.35070075229481</v>
      </c>
      <c r="K179" s="486" t="s">
        <v>247</v>
      </c>
      <c r="L179" s="482"/>
    </row>
    <row r="180" spans="1:12" ht="15.75" customHeight="1">
      <c r="A180" s="489"/>
      <c r="B180" s="490"/>
      <c r="C180" s="196">
        <v>5</v>
      </c>
      <c r="D180" s="483" t="s">
        <v>140</v>
      </c>
      <c r="E180" s="484"/>
      <c r="F180" s="485"/>
      <c r="G180" s="197">
        <v>15</v>
      </c>
      <c r="H180" s="231">
        <v>1921.5689498981742</v>
      </c>
      <c r="I180" s="230">
        <v>128.10459665987827</v>
      </c>
      <c r="J180" s="230"/>
      <c r="K180" s="486" t="s">
        <v>247</v>
      </c>
      <c r="L180" s="482"/>
    </row>
    <row r="181" spans="1:12" ht="15.75" customHeight="1">
      <c r="A181" s="489"/>
      <c r="B181" s="490"/>
      <c r="C181" s="198" t="s">
        <v>248</v>
      </c>
      <c r="D181" s="483" t="s">
        <v>160</v>
      </c>
      <c r="E181" s="484"/>
      <c r="F181" s="485"/>
      <c r="G181" s="197">
        <v>25</v>
      </c>
      <c r="H181" s="231">
        <v>1702.3130211634088</v>
      </c>
      <c r="I181" s="230">
        <v>68.092520846536345</v>
      </c>
      <c r="J181" s="230">
        <v>67.803443773854127</v>
      </c>
      <c r="K181" s="486" t="s">
        <v>247</v>
      </c>
      <c r="L181" s="482"/>
    </row>
    <row r="182" spans="1:12" ht="15.75" customHeight="1">
      <c r="A182" s="489"/>
      <c r="B182" s="490"/>
      <c r="C182" s="198" t="s">
        <v>249</v>
      </c>
      <c r="D182" s="483" t="s">
        <v>155</v>
      </c>
      <c r="E182" s="484"/>
      <c r="F182" s="485"/>
      <c r="G182" s="197">
        <v>22</v>
      </c>
      <c r="H182" s="231">
        <v>1754.4985910938753</v>
      </c>
      <c r="I182" s="230">
        <v>79.749935958812486</v>
      </c>
      <c r="J182" s="230">
        <v>76.74633481603837</v>
      </c>
      <c r="K182" s="486" t="s">
        <v>247</v>
      </c>
      <c r="L182" s="482"/>
    </row>
    <row r="183" spans="1:12" ht="15.75" customHeight="1">
      <c r="A183" s="489"/>
      <c r="B183" s="490"/>
      <c r="C183" s="198" t="s">
        <v>250</v>
      </c>
      <c r="D183" s="483" t="s">
        <v>162</v>
      </c>
      <c r="E183" s="484"/>
      <c r="F183" s="485"/>
      <c r="G183" s="197">
        <v>19</v>
      </c>
      <c r="H183" s="231">
        <v>1636.0865383642397</v>
      </c>
      <c r="I183" s="230">
        <v>86.109817808644195</v>
      </c>
      <c r="J183" s="230"/>
      <c r="K183" s="486" t="s">
        <v>247</v>
      </c>
      <c r="L183" s="482"/>
    </row>
    <row r="184" spans="1:12" ht="15.75" customHeight="1">
      <c r="A184" s="489"/>
      <c r="B184" s="490"/>
      <c r="C184" s="198" t="s">
        <v>251</v>
      </c>
      <c r="D184" s="483" t="s">
        <v>148</v>
      </c>
      <c r="E184" s="484"/>
      <c r="F184" s="485"/>
      <c r="G184" s="231">
        <v>16</v>
      </c>
      <c r="H184" s="231">
        <v>1440.4727134000557</v>
      </c>
      <c r="I184" s="230">
        <v>90.02954458750348</v>
      </c>
      <c r="J184" s="230">
        <v>90.046671644578026</v>
      </c>
      <c r="K184" s="486" t="s">
        <v>247</v>
      </c>
      <c r="L184" s="482"/>
    </row>
    <row r="185" spans="1:12" ht="15.75" customHeight="1">
      <c r="A185" s="489"/>
      <c r="B185" s="490"/>
      <c r="C185" s="198" t="s">
        <v>252</v>
      </c>
      <c r="D185" s="483" t="s">
        <v>153</v>
      </c>
      <c r="E185" s="484"/>
      <c r="F185" s="485"/>
      <c r="G185" s="197">
        <v>16</v>
      </c>
      <c r="H185" s="231">
        <v>1445.766368358087</v>
      </c>
      <c r="I185" s="230">
        <v>90.360398022380437</v>
      </c>
      <c r="J185" s="230">
        <v>89.763118643925324</v>
      </c>
      <c r="K185" s="486" t="s">
        <v>247</v>
      </c>
      <c r="L185" s="482"/>
    </row>
    <row r="186" spans="1:12" ht="15.75" customHeight="1">
      <c r="A186" s="487" t="s">
        <v>35</v>
      </c>
      <c r="B186" s="487"/>
      <c r="C186" s="199" t="s">
        <v>240</v>
      </c>
      <c r="D186" s="487" t="s">
        <v>241</v>
      </c>
      <c r="E186" s="488"/>
      <c r="F186" s="488"/>
      <c r="G186" s="199" t="s">
        <v>242</v>
      </c>
      <c r="H186" s="199" t="s">
        <v>243</v>
      </c>
      <c r="I186" s="199" t="s">
        <v>244</v>
      </c>
      <c r="J186" s="201" t="s">
        <v>245</v>
      </c>
      <c r="K186" s="487" t="s">
        <v>246</v>
      </c>
      <c r="L186" s="488"/>
    </row>
    <row r="187" spans="1:12" ht="15.75" customHeight="1">
      <c r="A187" s="489">
        <v>2</v>
      </c>
      <c r="B187" s="490" t="s">
        <v>253</v>
      </c>
      <c r="C187" s="196">
        <v>1</v>
      </c>
      <c r="D187" s="491"/>
      <c r="E187" s="492"/>
      <c r="F187" s="492"/>
      <c r="G187" s="234"/>
      <c r="H187" s="231"/>
      <c r="I187" s="230"/>
      <c r="J187" s="230"/>
      <c r="K187" s="486"/>
      <c r="L187" s="482"/>
    </row>
    <row r="188" spans="1:12" ht="15.75" customHeight="1">
      <c r="A188" s="489"/>
      <c r="B188" s="490"/>
      <c r="C188" s="196">
        <v>2</v>
      </c>
      <c r="D188" s="493"/>
      <c r="E188" s="492"/>
      <c r="F188" s="492"/>
      <c r="G188" s="105"/>
      <c r="H188" s="231"/>
      <c r="I188" s="230"/>
      <c r="J188" s="230"/>
      <c r="K188" s="486"/>
      <c r="L188" s="482"/>
    </row>
    <row r="189" spans="1:12" ht="15.75" customHeight="1">
      <c r="A189" s="489"/>
      <c r="B189" s="490"/>
      <c r="C189" s="196">
        <v>3</v>
      </c>
      <c r="D189" s="481"/>
      <c r="E189" s="482"/>
      <c r="F189" s="482"/>
      <c r="G189" s="197"/>
      <c r="H189" s="231"/>
      <c r="I189" s="230"/>
      <c r="J189" s="230"/>
      <c r="K189" s="494"/>
      <c r="L189" s="495"/>
    </row>
    <row r="190" spans="1:12" ht="15.75" customHeight="1">
      <c r="A190" s="489"/>
      <c r="B190" s="490"/>
      <c r="C190" s="196">
        <v>4</v>
      </c>
      <c r="D190" s="481"/>
      <c r="E190" s="482"/>
      <c r="F190" s="482"/>
      <c r="G190" s="197"/>
      <c r="H190" s="231"/>
      <c r="I190" s="230"/>
      <c r="J190" s="230"/>
      <c r="K190" s="481"/>
      <c r="L190" s="482"/>
    </row>
    <row r="191" spans="1:12" ht="15.75" customHeight="1">
      <c r="A191" s="489"/>
      <c r="B191" s="490"/>
      <c r="C191" s="196">
        <v>5</v>
      </c>
      <c r="D191" s="481"/>
      <c r="E191" s="482"/>
      <c r="F191" s="482"/>
      <c r="G191" s="197"/>
      <c r="H191" s="231"/>
      <c r="I191" s="230"/>
      <c r="J191" s="230"/>
      <c r="K191" s="481"/>
      <c r="L191" s="482"/>
    </row>
    <row r="192" spans="1:12" ht="15.75" customHeight="1">
      <c r="A192" s="489"/>
      <c r="B192" s="490"/>
      <c r="C192" s="198" t="s">
        <v>248</v>
      </c>
      <c r="D192" s="496"/>
      <c r="E192" s="482"/>
      <c r="F192" s="482"/>
      <c r="G192" s="197"/>
      <c r="H192" s="231"/>
      <c r="I192" s="230"/>
      <c r="J192" s="230"/>
      <c r="K192" s="496"/>
      <c r="L192" s="482"/>
    </row>
    <row r="193" spans="1:12" ht="15.75" customHeight="1">
      <c r="A193" s="489"/>
      <c r="B193" s="490"/>
      <c r="C193" s="198" t="s">
        <v>249</v>
      </c>
      <c r="D193" s="481"/>
      <c r="E193" s="482"/>
      <c r="F193" s="482"/>
      <c r="G193" s="197"/>
      <c r="H193" s="231"/>
      <c r="I193" s="230"/>
      <c r="J193" s="230"/>
      <c r="K193" s="481"/>
      <c r="L193" s="482"/>
    </row>
    <row r="194" spans="1:12" ht="15.75" customHeight="1">
      <c r="A194" s="489"/>
      <c r="B194" s="490"/>
      <c r="C194" s="198" t="s">
        <v>250</v>
      </c>
      <c r="D194" s="481"/>
      <c r="E194" s="482"/>
      <c r="F194" s="482"/>
      <c r="G194" s="197"/>
      <c r="H194" s="231"/>
      <c r="I194" s="230"/>
      <c r="J194" s="230"/>
      <c r="K194" s="481"/>
      <c r="L194" s="482"/>
    </row>
    <row r="195" spans="1:12" ht="15.75" customHeight="1">
      <c r="A195" s="489"/>
      <c r="B195" s="490"/>
      <c r="C195" s="198" t="s">
        <v>251</v>
      </c>
      <c r="D195" s="481"/>
      <c r="E195" s="482"/>
      <c r="F195" s="482"/>
      <c r="G195" s="197"/>
      <c r="H195" s="231"/>
      <c r="I195" s="230"/>
      <c r="J195" s="230"/>
      <c r="K195" s="481"/>
      <c r="L195" s="482"/>
    </row>
    <row r="196" spans="1:12" ht="15.75" customHeight="1">
      <c r="A196" s="489"/>
      <c r="B196" s="490"/>
      <c r="C196" s="198" t="s">
        <v>252</v>
      </c>
      <c r="D196" s="481"/>
      <c r="E196" s="482"/>
      <c r="F196" s="482"/>
      <c r="G196" s="197"/>
      <c r="H196" s="231"/>
      <c r="I196" s="230"/>
      <c r="J196" s="230"/>
      <c r="K196" s="481"/>
      <c r="L196" s="482"/>
    </row>
    <row r="197" spans="1:12" ht="15.75" customHeight="1">
      <c r="A197" s="389" t="s">
        <v>235</v>
      </c>
      <c r="B197" s="389"/>
      <c r="C197" s="389"/>
      <c r="D197" s="389"/>
      <c r="E197" s="389"/>
      <c r="F197" s="389"/>
      <c r="G197" s="389"/>
      <c r="H197" s="389"/>
      <c r="I197" s="389"/>
      <c r="J197" s="389"/>
      <c r="K197" s="389"/>
      <c r="L197" s="389"/>
    </row>
    <row r="198" spans="1:12" ht="15.75" customHeight="1">
      <c r="A198" s="389"/>
      <c r="B198" s="389"/>
      <c r="C198" s="389"/>
      <c r="D198" s="389"/>
      <c r="E198" s="389"/>
      <c r="F198" s="389"/>
      <c r="G198" s="389"/>
      <c r="H198" s="389"/>
      <c r="I198" s="389"/>
      <c r="J198" s="389"/>
      <c r="K198" s="389"/>
      <c r="L198" s="389"/>
    </row>
    <row r="199" spans="1:12" ht="15.75" customHeight="1">
      <c r="A199" s="497" t="s">
        <v>263</v>
      </c>
      <c r="B199" s="497"/>
      <c r="C199" s="497"/>
      <c r="D199" s="497"/>
      <c r="E199" s="497"/>
      <c r="F199" s="497"/>
      <c r="G199" s="497"/>
      <c r="H199" s="497"/>
      <c r="I199" s="497"/>
      <c r="J199" s="497"/>
      <c r="K199" s="497"/>
      <c r="L199" s="497"/>
    </row>
    <row r="200" spans="1:12" ht="15.75" customHeight="1">
      <c r="A200" s="497"/>
      <c r="B200" s="497"/>
      <c r="C200" s="497"/>
      <c r="D200" s="497"/>
      <c r="E200" s="497"/>
      <c r="F200" s="497"/>
      <c r="G200" s="497"/>
      <c r="H200" s="497"/>
      <c r="I200" s="497"/>
      <c r="J200" s="497"/>
      <c r="K200" s="497"/>
      <c r="L200" s="497"/>
    </row>
    <row r="201" spans="1:12" ht="15.75" customHeight="1">
      <c r="A201" s="489" t="s">
        <v>117</v>
      </c>
      <c r="B201" s="191">
        <v>1</v>
      </c>
      <c r="C201" s="191">
        <v>2</v>
      </c>
      <c r="D201" s="178">
        <v>3</v>
      </c>
      <c r="E201" s="178">
        <v>4</v>
      </c>
      <c r="F201" s="178">
        <v>5</v>
      </c>
      <c r="G201" s="178">
        <v>6</v>
      </c>
      <c r="H201" s="178">
        <v>7</v>
      </c>
      <c r="I201" s="178">
        <v>8</v>
      </c>
      <c r="J201" s="192"/>
      <c r="K201" s="192"/>
      <c r="L201" s="192"/>
    </row>
    <row r="202" spans="1:12" ht="15.75" customHeight="1">
      <c r="A202" s="489"/>
      <c r="B202" s="193" t="s">
        <v>98</v>
      </c>
      <c r="C202" s="193" t="s">
        <v>237</v>
      </c>
      <c r="D202" s="200" t="s">
        <v>238</v>
      </c>
      <c r="E202" s="200" t="s">
        <v>170</v>
      </c>
      <c r="F202" s="200" t="s">
        <v>102</v>
      </c>
      <c r="G202" s="200" t="s">
        <v>239</v>
      </c>
      <c r="H202" s="200" t="s">
        <v>104</v>
      </c>
      <c r="I202" s="317" t="s">
        <v>45</v>
      </c>
      <c r="J202" s="194"/>
      <c r="K202" s="194"/>
      <c r="L202" s="194"/>
    </row>
    <row r="203" spans="1:12" ht="15.75" customHeight="1">
      <c r="A203" s="490" t="s">
        <v>35</v>
      </c>
      <c r="B203" s="490"/>
      <c r="C203" s="195" t="s">
        <v>240</v>
      </c>
      <c r="D203" s="490" t="s">
        <v>241</v>
      </c>
      <c r="E203" s="498"/>
      <c r="F203" s="498"/>
      <c r="G203" s="195" t="s">
        <v>242</v>
      </c>
      <c r="H203" s="195" t="s">
        <v>243</v>
      </c>
      <c r="I203" s="195" t="s">
        <v>244</v>
      </c>
      <c r="J203" s="201" t="s">
        <v>245</v>
      </c>
      <c r="K203" s="490" t="s">
        <v>246</v>
      </c>
      <c r="L203" s="498"/>
    </row>
    <row r="204" spans="1:12" ht="15.75" customHeight="1">
      <c r="A204" s="489">
        <v>1</v>
      </c>
      <c r="B204" s="490" t="s">
        <v>98</v>
      </c>
      <c r="C204" s="196">
        <v>1</v>
      </c>
      <c r="D204" s="483" t="s">
        <v>150</v>
      </c>
      <c r="E204" s="484"/>
      <c r="F204" s="485"/>
      <c r="G204" s="197">
        <v>13</v>
      </c>
      <c r="H204" s="231">
        <v>1922.3129862148228</v>
      </c>
      <c r="I204" s="230">
        <v>147.87022970883251</v>
      </c>
      <c r="J204" s="230">
        <v>147.82050106886638</v>
      </c>
      <c r="K204" s="486" t="s">
        <v>247</v>
      </c>
      <c r="L204" s="482"/>
    </row>
    <row r="205" spans="1:12" ht="15.75" customHeight="1">
      <c r="A205" s="489"/>
      <c r="B205" s="490"/>
      <c r="C205" s="196">
        <v>2</v>
      </c>
      <c r="D205" s="483" t="s">
        <v>136</v>
      </c>
      <c r="E205" s="484"/>
      <c r="F205" s="485"/>
      <c r="G205" s="231">
        <v>14</v>
      </c>
      <c r="H205" s="231">
        <v>1913.0340608927502</v>
      </c>
      <c r="I205" s="230">
        <v>136.64529006376785</v>
      </c>
      <c r="J205" s="230">
        <v>137.01995088481789</v>
      </c>
      <c r="K205" s="486" t="s">
        <v>247</v>
      </c>
      <c r="L205" s="482"/>
    </row>
    <row r="206" spans="1:12" ht="15.75" customHeight="1">
      <c r="A206" s="489"/>
      <c r="B206" s="490"/>
      <c r="C206" s="196">
        <v>3</v>
      </c>
      <c r="D206" s="483" t="s">
        <v>144</v>
      </c>
      <c r="E206" s="484"/>
      <c r="F206" s="485"/>
      <c r="G206" s="197">
        <v>15</v>
      </c>
      <c r="H206" s="231">
        <v>1933.2690626077124</v>
      </c>
      <c r="I206" s="230">
        <v>128.88460417384749</v>
      </c>
      <c r="J206" s="230">
        <v>128.77477227325369</v>
      </c>
      <c r="K206" s="486" t="s">
        <v>247</v>
      </c>
      <c r="L206" s="482"/>
    </row>
    <row r="207" spans="1:12" ht="15.75" customHeight="1">
      <c r="A207" s="489"/>
      <c r="B207" s="490"/>
      <c r="C207" s="196">
        <v>4</v>
      </c>
      <c r="D207" s="483" t="s">
        <v>149</v>
      </c>
      <c r="E207" s="484"/>
      <c r="F207" s="485"/>
      <c r="G207" s="197">
        <v>15</v>
      </c>
      <c r="H207" s="231">
        <v>1922.7492561347015</v>
      </c>
      <c r="I207" s="230">
        <v>128.18328374231342</v>
      </c>
      <c r="J207" s="230"/>
      <c r="K207" s="486" t="s">
        <v>247</v>
      </c>
      <c r="L207" s="482"/>
    </row>
    <row r="208" spans="1:12" ht="15.75" customHeight="1">
      <c r="A208" s="489"/>
      <c r="B208" s="490"/>
      <c r="C208" s="196">
        <v>5</v>
      </c>
      <c r="D208" s="483" t="s">
        <v>140</v>
      </c>
      <c r="E208" s="484"/>
      <c r="F208" s="485"/>
      <c r="G208" s="197">
        <v>15</v>
      </c>
      <c r="H208" s="231">
        <v>1922.3390779841397</v>
      </c>
      <c r="I208" s="230">
        <v>128.155938532276</v>
      </c>
      <c r="J208" s="230">
        <v>128.10459665987827</v>
      </c>
      <c r="K208" s="486" t="s">
        <v>247</v>
      </c>
      <c r="L208" s="482"/>
    </row>
    <row r="209" spans="1:12" ht="15.75" customHeight="1">
      <c r="A209" s="489"/>
      <c r="B209" s="490"/>
      <c r="C209" s="198" t="s">
        <v>248</v>
      </c>
      <c r="D209" s="483" t="s">
        <v>160</v>
      </c>
      <c r="E209" s="484"/>
      <c r="F209" s="485"/>
      <c r="G209" s="197">
        <v>25</v>
      </c>
      <c r="H209" s="231">
        <v>1695.3572848496665</v>
      </c>
      <c r="I209" s="230">
        <v>67.814291393986665</v>
      </c>
      <c r="J209" s="230">
        <v>68.092520846536345</v>
      </c>
      <c r="K209" s="486" t="s">
        <v>247</v>
      </c>
      <c r="L209" s="482"/>
    </row>
    <row r="210" spans="1:12" ht="15.75" customHeight="1">
      <c r="A210" s="489"/>
      <c r="B210" s="490"/>
      <c r="C210" s="198" t="s">
        <v>249</v>
      </c>
      <c r="D210" s="483" t="s">
        <v>155</v>
      </c>
      <c r="E210" s="484"/>
      <c r="F210" s="485"/>
      <c r="G210" s="197">
        <v>22</v>
      </c>
      <c r="H210" s="231">
        <v>1746.0705586220636</v>
      </c>
      <c r="I210" s="230">
        <v>79.366843573730179</v>
      </c>
      <c r="J210" s="230">
        <v>79.749935958812486</v>
      </c>
      <c r="K210" s="486" t="s">
        <v>247</v>
      </c>
      <c r="L210" s="482"/>
    </row>
    <row r="211" spans="1:12" ht="15.75" customHeight="1">
      <c r="A211" s="489"/>
      <c r="B211" s="490"/>
      <c r="C211" s="198" t="s">
        <v>250</v>
      </c>
      <c r="D211" s="483" t="s">
        <v>148</v>
      </c>
      <c r="E211" s="484"/>
      <c r="F211" s="485"/>
      <c r="G211" s="197">
        <v>16</v>
      </c>
      <c r="H211" s="231">
        <v>1434.2991283495955</v>
      </c>
      <c r="I211" s="230">
        <v>89.643695521849722</v>
      </c>
      <c r="J211" s="230">
        <v>90.02954458750348</v>
      </c>
      <c r="K211" s="486" t="s">
        <v>247</v>
      </c>
      <c r="L211" s="482"/>
    </row>
    <row r="212" spans="1:12" ht="15.75" customHeight="1">
      <c r="A212" s="489"/>
      <c r="B212" s="490"/>
      <c r="C212" s="198" t="s">
        <v>251</v>
      </c>
      <c r="D212" s="483" t="s">
        <v>153</v>
      </c>
      <c r="E212" s="484"/>
      <c r="F212" s="485"/>
      <c r="G212" s="231">
        <v>16</v>
      </c>
      <c r="H212" s="231">
        <v>1436.9577985247161</v>
      </c>
      <c r="I212" s="230">
        <v>89.809862407794753</v>
      </c>
      <c r="J212" s="230">
        <v>90.360398022380437</v>
      </c>
      <c r="K212" s="486" t="s">
        <v>247</v>
      </c>
      <c r="L212" s="482"/>
    </row>
    <row r="213" spans="1:12" ht="15.75" customHeight="1">
      <c r="A213" s="489"/>
      <c r="B213" s="490"/>
      <c r="C213" s="198" t="s">
        <v>252</v>
      </c>
      <c r="D213" s="483" t="s">
        <v>158</v>
      </c>
      <c r="E213" s="484"/>
      <c r="F213" s="485"/>
      <c r="G213" s="197">
        <v>21</v>
      </c>
      <c r="H213" s="231">
        <v>1937.8486716301811</v>
      </c>
      <c r="I213" s="230">
        <v>92.278508172865784</v>
      </c>
      <c r="J213" s="230"/>
      <c r="K213" s="486" t="s">
        <v>247</v>
      </c>
      <c r="L213" s="482"/>
    </row>
    <row r="214" spans="1:12" ht="15.75" customHeight="1">
      <c r="A214" s="487" t="s">
        <v>35</v>
      </c>
      <c r="B214" s="487"/>
      <c r="C214" s="199" t="s">
        <v>240</v>
      </c>
      <c r="D214" s="487" t="s">
        <v>241</v>
      </c>
      <c r="E214" s="488"/>
      <c r="F214" s="488"/>
      <c r="G214" s="199" t="s">
        <v>242</v>
      </c>
      <c r="H214" s="199" t="s">
        <v>243</v>
      </c>
      <c r="I214" s="199" t="s">
        <v>244</v>
      </c>
      <c r="J214" s="201" t="s">
        <v>245</v>
      </c>
      <c r="K214" s="487" t="s">
        <v>246</v>
      </c>
      <c r="L214" s="488"/>
    </row>
    <row r="215" spans="1:12" ht="15.75" customHeight="1">
      <c r="A215" s="489">
        <v>2</v>
      </c>
      <c r="B215" s="490" t="s">
        <v>253</v>
      </c>
      <c r="C215" s="196">
        <v>1</v>
      </c>
      <c r="D215" s="491"/>
      <c r="E215" s="492"/>
      <c r="F215" s="492"/>
      <c r="G215" s="234"/>
      <c r="H215" s="231"/>
      <c r="I215" s="230"/>
      <c r="J215" s="230"/>
      <c r="K215" s="486"/>
      <c r="L215" s="482"/>
    </row>
    <row r="216" spans="1:12" ht="15.75" customHeight="1">
      <c r="A216" s="489"/>
      <c r="B216" s="490"/>
      <c r="C216" s="196">
        <v>2</v>
      </c>
      <c r="D216" s="493"/>
      <c r="E216" s="492"/>
      <c r="F216" s="492"/>
      <c r="G216" s="105"/>
      <c r="H216" s="231"/>
      <c r="I216" s="230"/>
      <c r="J216" s="230"/>
      <c r="K216" s="486"/>
      <c r="L216" s="482"/>
    </row>
    <row r="217" spans="1:12" ht="15.75" customHeight="1">
      <c r="A217" s="489"/>
      <c r="B217" s="490"/>
      <c r="C217" s="196">
        <v>3</v>
      </c>
      <c r="D217" s="481"/>
      <c r="E217" s="482"/>
      <c r="F217" s="482"/>
      <c r="G217" s="197"/>
      <c r="H217" s="231"/>
      <c r="I217" s="230"/>
      <c r="J217" s="230"/>
      <c r="K217" s="494"/>
      <c r="L217" s="495"/>
    </row>
    <row r="218" spans="1:12" ht="15.75" customHeight="1">
      <c r="A218" s="489"/>
      <c r="B218" s="490"/>
      <c r="C218" s="196">
        <v>4</v>
      </c>
      <c r="D218" s="481"/>
      <c r="E218" s="482"/>
      <c r="F218" s="482"/>
      <c r="G218" s="197"/>
      <c r="H218" s="231"/>
      <c r="I218" s="230"/>
      <c r="J218" s="230"/>
      <c r="K218" s="481"/>
      <c r="L218" s="482"/>
    </row>
    <row r="219" spans="1:12" ht="15.75" customHeight="1">
      <c r="A219" s="489"/>
      <c r="B219" s="490"/>
      <c r="C219" s="196">
        <v>5</v>
      </c>
      <c r="D219" s="481"/>
      <c r="E219" s="482"/>
      <c r="F219" s="482"/>
      <c r="G219" s="197"/>
      <c r="H219" s="231"/>
      <c r="I219" s="230"/>
      <c r="J219" s="230"/>
      <c r="K219" s="481"/>
      <c r="L219" s="482"/>
    </row>
    <row r="220" spans="1:12" ht="15.75" customHeight="1">
      <c r="A220" s="489"/>
      <c r="B220" s="490"/>
      <c r="C220" s="198" t="s">
        <v>248</v>
      </c>
      <c r="D220" s="496"/>
      <c r="E220" s="482"/>
      <c r="F220" s="482"/>
      <c r="G220" s="197"/>
      <c r="H220" s="231"/>
      <c r="I220" s="230"/>
      <c r="J220" s="230"/>
      <c r="K220" s="496"/>
      <c r="L220" s="482"/>
    </row>
    <row r="221" spans="1:12" ht="15.75" customHeight="1">
      <c r="A221" s="489"/>
      <c r="B221" s="490"/>
      <c r="C221" s="198" t="s">
        <v>249</v>
      </c>
      <c r="D221" s="481"/>
      <c r="E221" s="482"/>
      <c r="F221" s="482"/>
      <c r="G221" s="197"/>
      <c r="H221" s="231"/>
      <c r="I221" s="230"/>
      <c r="J221" s="230"/>
      <c r="K221" s="481"/>
      <c r="L221" s="482"/>
    </row>
    <row r="222" spans="1:12" ht="15.75" customHeight="1">
      <c r="A222" s="489"/>
      <c r="B222" s="490"/>
      <c r="C222" s="198" t="s">
        <v>250</v>
      </c>
      <c r="D222" s="481"/>
      <c r="E222" s="482"/>
      <c r="F222" s="482"/>
      <c r="G222" s="197"/>
      <c r="H222" s="231"/>
      <c r="I222" s="230"/>
      <c r="J222" s="230"/>
      <c r="K222" s="481"/>
      <c r="L222" s="482"/>
    </row>
    <row r="223" spans="1:12" ht="15.75" customHeight="1">
      <c r="A223" s="489"/>
      <c r="B223" s="490"/>
      <c r="C223" s="198" t="s">
        <v>251</v>
      </c>
      <c r="D223" s="481"/>
      <c r="E223" s="482"/>
      <c r="F223" s="482"/>
      <c r="G223" s="197"/>
      <c r="H223" s="231"/>
      <c r="I223" s="230"/>
      <c r="J223" s="230"/>
      <c r="K223" s="481"/>
      <c r="L223" s="482"/>
    </row>
    <row r="224" spans="1:12" ht="15.75" customHeight="1">
      <c r="A224" s="489"/>
      <c r="B224" s="490"/>
      <c r="C224" s="198" t="s">
        <v>252</v>
      </c>
      <c r="D224" s="481"/>
      <c r="E224" s="482"/>
      <c r="F224" s="482"/>
      <c r="G224" s="197"/>
      <c r="H224" s="231"/>
      <c r="I224" s="230"/>
      <c r="J224" s="230"/>
      <c r="K224" s="481"/>
      <c r="L224" s="482"/>
    </row>
    <row r="225" spans="1:12" ht="15.75" customHeight="1">
      <c r="A225" s="389" t="s">
        <v>235</v>
      </c>
      <c r="B225" s="389"/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</row>
    <row r="226" spans="1:12" ht="15.75" customHeight="1">
      <c r="A226" s="389"/>
      <c r="B226" s="389"/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</row>
    <row r="227" spans="1:12" ht="15.75" customHeight="1">
      <c r="A227" s="497" t="s">
        <v>264</v>
      </c>
      <c r="B227" s="497"/>
      <c r="C227" s="497"/>
      <c r="D227" s="497"/>
      <c r="E227" s="497"/>
      <c r="F227" s="497"/>
      <c r="G227" s="497"/>
      <c r="H227" s="497"/>
      <c r="I227" s="497"/>
      <c r="J227" s="497"/>
      <c r="K227" s="497"/>
      <c r="L227" s="497"/>
    </row>
    <row r="228" spans="1:12" ht="15.75" customHeight="1">
      <c r="A228" s="497"/>
      <c r="B228" s="497"/>
      <c r="C228" s="497"/>
      <c r="D228" s="497"/>
      <c r="E228" s="497"/>
      <c r="F228" s="497"/>
      <c r="G228" s="497"/>
      <c r="H228" s="497"/>
      <c r="I228" s="497"/>
      <c r="J228" s="497"/>
      <c r="K228" s="497"/>
      <c r="L228" s="497"/>
    </row>
    <row r="229" spans="1:12" ht="15.75" customHeight="1">
      <c r="A229" s="489" t="s">
        <v>117</v>
      </c>
      <c r="B229" s="191">
        <v>1</v>
      </c>
      <c r="C229" s="191">
        <v>2</v>
      </c>
      <c r="D229" s="178">
        <v>3</v>
      </c>
      <c r="E229" s="178">
        <v>4</v>
      </c>
      <c r="F229" s="178">
        <v>5</v>
      </c>
      <c r="G229" s="178">
        <v>6</v>
      </c>
      <c r="H229" s="178">
        <v>7</v>
      </c>
      <c r="I229" s="178">
        <v>8</v>
      </c>
      <c r="J229" s="192"/>
      <c r="K229" s="192"/>
      <c r="L229" s="192"/>
    </row>
    <row r="230" spans="1:12" ht="15.75" customHeight="1">
      <c r="A230" s="489"/>
      <c r="B230" s="193" t="s">
        <v>98</v>
      </c>
      <c r="C230" s="193" t="s">
        <v>237</v>
      </c>
      <c r="D230" s="200" t="s">
        <v>238</v>
      </c>
      <c r="E230" s="200" t="s">
        <v>170</v>
      </c>
      <c r="F230" s="200" t="s">
        <v>102</v>
      </c>
      <c r="G230" s="200" t="s">
        <v>239</v>
      </c>
      <c r="H230" s="200" t="s">
        <v>104</v>
      </c>
      <c r="I230" s="317" t="s">
        <v>45</v>
      </c>
      <c r="J230" s="194"/>
      <c r="K230" s="194"/>
      <c r="L230" s="194"/>
    </row>
    <row r="231" spans="1:12" ht="15.75" customHeight="1">
      <c r="A231" s="490" t="s">
        <v>35</v>
      </c>
      <c r="B231" s="490"/>
      <c r="C231" s="195" t="s">
        <v>240</v>
      </c>
      <c r="D231" s="490" t="s">
        <v>241</v>
      </c>
      <c r="E231" s="498"/>
      <c r="F231" s="498"/>
      <c r="G231" s="195" t="s">
        <v>242</v>
      </c>
      <c r="H231" s="195" t="s">
        <v>243</v>
      </c>
      <c r="I231" s="195" t="s">
        <v>244</v>
      </c>
      <c r="J231" s="201" t="s">
        <v>245</v>
      </c>
      <c r="K231" s="490" t="s">
        <v>246</v>
      </c>
      <c r="L231" s="498"/>
    </row>
    <row r="232" spans="1:12" ht="15.75" customHeight="1">
      <c r="A232" s="489">
        <v>1</v>
      </c>
      <c r="B232" s="490" t="s">
        <v>98</v>
      </c>
      <c r="C232" s="196">
        <v>1</v>
      </c>
      <c r="D232" s="483" t="s">
        <v>150</v>
      </c>
      <c r="E232" s="484"/>
      <c r="F232" s="485"/>
      <c r="G232" s="197">
        <v>13</v>
      </c>
      <c r="H232" s="231">
        <v>1911.7819170800196</v>
      </c>
      <c r="I232" s="230">
        <v>147.06014746769384</v>
      </c>
      <c r="J232" s="230">
        <v>147.87022970883251</v>
      </c>
      <c r="K232" s="486" t="s">
        <v>247</v>
      </c>
      <c r="L232" s="482"/>
    </row>
    <row r="233" spans="1:12" ht="15.75" customHeight="1">
      <c r="A233" s="489"/>
      <c r="B233" s="490"/>
      <c r="C233" s="196">
        <v>2</v>
      </c>
      <c r="D233" s="483" t="s">
        <v>136</v>
      </c>
      <c r="E233" s="484"/>
      <c r="F233" s="485"/>
      <c r="G233" s="231">
        <v>14</v>
      </c>
      <c r="H233" s="231">
        <v>1917.4796833804369</v>
      </c>
      <c r="I233" s="230">
        <v>136.96283452717407</v>
      </c>
      <c r="J233" s="230">
        <v>136.64529006376785</v>
      </c>
      <c r="K233" s="486" t="s">
        <v>247</v>
      </c>
      <c r="L233" s="482"/>
    </row>
    <row r="234" spans="1:12" ht="15.75" customHeight="1">
      <c r="A234" s="489"/>
      <c r="B234" s="490"/>
      <c r="C234" s="196">
        <v>3</v>
      </c>
      <c r="D234" s="483" t="s">
        <v>144</v>
      </c>
      <c r="E234" s="484"/>
      <c r="F234" s="485"/>
      <c r="G234" s="197">
        <v>15</v>
      </c>
      <c r="H234" s="231">
        <v>1933.1318713375599</v>
      </c>
      <c r="I234" s="230">
        <v>128.87545808917065</v>
      </c>
      <c r="J234" s="230">
        <v>128.88460417384749</v>
      </c>
      <c r="K234" s="486" t="s">
        <v>247</v>
      </c>
      <c r="L234" s="482"/>
    </row>
    <row r="235" spans="1:12" ht="15.75" customHeight="1">
      <c r="A235" s="489"/>
      <c r="B235" s="490"/>
      <c r="C235" s="196">
        <v>4</v>
      </c>
      <c r="D235" s="483" t="s">
        <v>161</v>
      </c>
      <c r="E235" s="484"/>
      <c r="F235" s="485"/>
      <c r="G235" s="197">
        <v>15</v>
      </c>
      <c r="H235" s="231">
        <v>1923.1264712710974</v>
      </c>
      <c r="I235" s="230">
        <v>128.20843141807316</v>
      </c>
      <c r="J235" s="230"/>
      <c r="K235" s="486" t="s">
        <v>247</v>
      </c>
      <c r="L235" s="482"/>
    </row>
    <row r="236" spans="1:12" ht="15.75" customHeight="1">
      <c r="A236" s="489"/>
      <c r="B236" s="490"/>
      <c r="C236" s="196">
        <v>5</v>
      </c>
      <c r="D236" s="483" t="s">
        <v>140</v>
      </c>
      <c r="E236" s="484"/>
      <c r="F236" s="485"/>
      <c r="G236" s="197">
        <v>15</v>
      </c>
      <c r="H236" s="231">
        <v>1921.6378476968514</v>
      </c>
      <c r="I236" s="230">
        <v>128.10918984645676</v>
      </c>
      <c r="J236" s="230">
        <v>128.155938532276</v>
      </c>
      <c r="K236" s="486" t="s">
        <v>247</v>
      </c>
      <c r="L236" s="482"/>
    </row>
    <row r="237" spans="1:12" ht="15.75" customHeight="1">
      <c r="A237" s="489"/>
      <c r="B237" s="490"/>
      <c r="C237" s="198" t="s">
        <v>248</v>
      </c>
      <c r="D237" s="483" t="s">
        <v>160</v>
      </c>
      <c r="E237" s="484"/>
      <c r="F237" s="485"/>
      <c r="G237" s="197">
        <v>25</v>
      </c>
      <c r="H237" s="231">
        <v>1707.6553761666389</v>
      </c>
      <c r="I237" s="230">
        <v>68.306215046665571</v>
      </c>
      <c r="J237" s="230">
        <v>67.814291393986665</v>
      </c>
      <c r="K237" s="486" t="s">
        <v>247</v>
      </c>
      <c r="L237" s="482"/>
    </row>
    <row r="238" spans="1:12" ht="15.75" customHeight="1">
      <c r="A238" s="489"/>
      <c r="B238" s="490"/>
      <c r="C238" s="198" t="s">
        <v>249</v>
      </c>
      <c r="D238" s="483" t="s">
        <v>155</v>
      </c>
      <c r="E238" s="484"/>
      <c r="F238" s="485"/>
      <c r="G238" s="197">
        <v>22</v>
      </c>
      <c r="H238" s="231">
        <v>1754.2739543015589</v>
      </c>
      <c r="I238" s="230">
        <v>79.739725195525395</v>
      </c>
      <c r="J238" s="230">
        <v>79.366843573730179</v>
      </c>
      <c r="K238" s="486" t="s">
        <v>247</v>
      </c>
      <c r="L238" s="482"/>
    </row>
    <row r="239" spans="1:12" ht="15.75" customHeight="1">
      <c r="A239" s="489"/>
      <c r="B239" s="490"/>
      <c r="C239" s="198" t="s">
        <v>250</v>
      </c>
      <c r="D239" s="483" t="s">
        <v>153</v>
      </c>
      <c r="E239" s="484"/>
      <c r="F239" s="485"/>
      <c r="G239" s="197">
        <v>16</v>
      </c>
      <c r="H239" s="231">
        <v>1437.6551125531569</v>
      </c>
      <c r="I239" s="230">
        <v>89.853444534572304</v>
      </c>
      <c r="J239" s="230">
        <v>89.809862407794753</v>
      </c>
      <c r="K239" s="486" t="s">
        <v>247</v>
      </c>
      <c r="L239" s="482"/>
    </row>
    <row r="240" spans="1:12" ht="15.75" customHeight="1">
      <c r="A240" s="489"/>
      <c r="B240" s="490"/>
      <c r="C240" s="198" t="s">
        <v>251</v>
      </c>
      <c r="D240" s="483" t="s">
        <v>148</v>
      </c>
      <c r="E240" s="484"/>
      <c r="F240" s="485"/>
      <c r="G240" s="231">
        <v>16</v>
      </c>
      <c r="H240" s="231">
        <v>1442.1474655796389</v>
      </c>
      <c r="I240" s="230">
        <v>90.134216598727434</v>
      </c>
      <c r="J240" s="230">
        <v>89.643695521849722</v>
      </c>
      <c r="K240" s="486" t="s">
        <v>247</v>
      </c>
      <c r="L240" s="482"/>
    </row>
    <row r="241" spans="1:12" ht="15.75" customHeight="1">
      <c r="A241" s="489"/>
      <c r="B241" s="490"/>
      <c r="C241" s="198" t="s">
        <v>252</v>
      </c>
      <c r="D241" s="483" t="s">
        <v>158</v>
      </c>
      <c r="E241" s="484"/>
      <c r="F241" s="485"/>
      <c r="G241" s="197">
        <v>21</v>
      </c>
      <c r="H241" s="231">
        <v>1925.2150065729568</v>
      </c>
      <c r="I241" s="230">
        <v>91.67690507490272</v>
      </c>
      <c r="J241" s="230">
        <v>92.278508172865784</v>
      </c>
      <c r="K241" s="486" t="s">
        <v>247</v>
      </c>
      <c r="L241" s="482"/>
    </row>
    <row r="242" spans="1:12" ht="15.75" customHeight="1">
      <c r="A242" s="487" t="s">
        <v>35</v>
      </c>
      <c r="B242" s="487"/>
      <c r="C242" s="199" t="s">
        <v>240</v>
      </c>
      <c r="D242" s="487" t="s">
        <v>241</v>
      </c>
      <c r="E242" s="488"/>
      <c r="F242" s="488"/>
      <c r="G242" s="199" t="s">
        <v>242</v>
      </c>
      <c r="H242" s="199" t="s">
        <v>243</v>
      </c>
      <c r="I242" s="199" t="s">
        <v>244</v>
      </c>
      <c r="J242" s="201" t="s">
        <v>245</v>
      </c>
      <c r="K242" s="487" t="s">
        <v>246</v>
      </c>
      <c r="L242" s="488"/>
    </row>
    <row r="243" spans="1:12" ht="15.75" customHeight="1">
      <c r="A243" s="489">
        <v>2</v>
      </c>
      <c r="B243" s="490" t="s">
        <v>253</v>
      </c>
      <c r="C243" s="196">
        <v>1</v>
      </c>
      <c r="D243" s="491"/>
      <c r="E243" s="492"/>
      <c r="F243" s="492"/>
      <c r="G243" s="234"/>
      <c r="H243" s="231"/>
      <c r="I243" s="230"/>
      <c r="J243" s="230"/>
      <c r="K243" s="486"/>
      <c r="L243" s="482"/>
    </row>
    <row r="244" spans="1:12" ht="15.75" customHeight="1">
      <c r="A244" s="489"/>
      <c r="B244" s="490"/>
      <c r="C244" s="196">
        <v>2</v>
      </c>
      <c r="D244" s="493"/>
      <c r="E244" s="492"/>
      <c r="F244" s="492"/>
      <c r="G244" s="105"/>
      <c r="H244" s="231"/>
      <c r="I244" s="230"/>
      <c r="J244" s="230"/>
      <c r="K244" s="486"/>
      <c r="L244" s="482"/>
    </row>
    <row r="245" spans="1:12" ht="15.75" customHeight="1">
      <c r="A245" s="489"/>
      <c r="B245" s="490"/>
      <c r="C245" s="196">
        <v>3</v>
      </c>
      <c r="D245" s="481"/>
      <c r="E245" s="482"/>
      <c r="F245" s="482"/>
      <c r="G245" s="197"/>
      <c r="H245" s="231"/>
      <c r="I245" s="230"/>
      <c r="J245" s="230"/>
      <c r="K245" s="494"/>
      <c r="L245" s="495"/>
    </row>
    <row r="246" spans="1:12" ht="15.75" customHeight="1">
      <c r="A246" s="489"/>
      <c r="B246" s="490"/>
      <c r="C246" s="196">
        <v>4</v>
      </c>
      <c r="D246" s="481"/>
      <c r="E246" s="482"/>
      <c r="F246" s="482"/>
      <c r="G246" s="197"/>
      <c r="H246" s="231"/>
      <c r="I246" s="230"/>
      <c r="J246" s="230"/>
      <c r="K246" s="481"/>
      <c r="L246" s="482"/>
    </row>
    <row r="247" spans="1:12" ht="15.75" customHeight="1">
      <c r="A247" s="489"/>
      <c r="B247" s="490"/>
      <c r="C247" s="196">
        <v>5</v>
      </c>
      <c r="D247" s="481"/>
      <c r="E247" s="482"/>
      <c r="F247" s="482"/>
      <c r="G247" s="197"/>
      <c r="H247" s="231"/>
      <c r="I247" s="230"/>
      <c r="J247" s="230"/>
      <c r="K247" s="481"/>
      <c r="L247" s="482"/>
    </row>
    <row r="248" spans="1:12" ht="15.75" customHeight="1">
      <c r="A248" s="489"/>
      <c r="B248" s="490"/>
      <c r="C248" s="198" t="s">
        <v>248</v>
      </c>
      <c r="D248" s="496"/>
      <c r="E248" s="482"/>
      <c r="F248" s="482"/>
      <c r="G248" s="197"/>
      <c r="H248" s="231"/>
      <c r="I248" s="230"/>
      <c r="J248" s="230"/>
      <c r="K248" s="496"/>
      <c r="L248" s="482"/>
    </row>
    <row r="249" spans="1:12" ht="15.75" customHeight="1">
      <c r="A249" s="489"/>
      <c r="B249" s="490"/>
      <c r="C249" s="198" t="s">
        <v>249</v>
      </c>
      <c r="D249" s="481"/>
      <c r="E249" s="482"/>
      <c r="F249" s="482"/>
      <c r="G249" s="197"/>
      <c r="H249" s="231"/>
      <c r="I249" s="230"/>
      <c r="J249" s="230"/>
      <c r="K249" s="481"/>
      <c r="L249" s="482"/>
    </row>
    <row r="250" spans="1:12" ht="15.75" customHeight="1">
      <c r="A250" s="489"/>
      <c r="B250" s="490"/>
      <c r="C250" s="198" t="s">
        <v>250</v>
      </c>
      <c r="D250" s="481"/>
      <c r="E250" s="482"/>
      <c r="F250" s="482"/>
      <c r="G250" s="197"/>
      <c r="H250" s="231"/>
      <c r="I250" s="230"/>
      <c r="J250" s="230"/>
      <c r="K250" s="481"/>
      <c r="L250" s="482"/>
    </row>
    <row r="251" spans="1:12" ht="15.75" customHeight="1">
      <c r="A251" s="489"/>
      <c r="B251" s="490"/>
      <c r="C251" s="198" t="s">
        <v>251</v>
      </c>
      <c r="D251" s="481"/>
      <c r="E251" s="482"/>
      <c r="F251" s="482"/>
      <c r="G251" s="197"/>
      <c r="H251" s="231"/>
      <c r="I251" s="230"/>
      <c r="J251" s="230"/>
      <c r="K251" s="481"/>
      <c r="L251" s="482"/>
    </row>
    <row r="252" spans="1:12" ht="15.75" customHeight="1">
      <c r="A252" s="489"/>
      <c r="B252" s="490"/>
      <c r="C252" s="198" t="s">
        <v>252</v>
      </c>
      <c r="D252" s="481"/>
      <c r="E252" s="482"/>
      <c r="F252" s="482"/>
      <c r="G252" s="197"/>
      <c r="H252" s="231"/>
      <c r="I252" s="230"/>
      <c r="J252" s="230"/>
      <c r="K252" s="481"/>
      <c r="L252" s="482"/>
    </row>
    <row r="253" spans="1:12" ht="15.75" customHeight="1">
      <c r="A253" s="389" t="s">
        <v>235</v>
      </c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</row>
    <row r="254" spans="1:12" ht="15.75" customHeight="1">
      <c r="A254" s="389"/>
      <c r="B254" s="389"/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</row>
    <row r="255" spans="1:12" ht="15.75" customHeight="1">
      <c r="A255" s="497" t="s">
        <v>265</v>
      </c>
      <c r="B255" s="497"/>
      <c r="C255" s="497"/>
      <c r="D255" s="497"/>
      <c r="E255" s="497"/>
      <c r="F255" s="497"/>
      <c r="G255" s="497"/>
      <c r="H255" s="497"/>
      <c r="I255" s="497"/>
      <c r="J255" s="497"/>
      <c r="K255" s="497"/>
      <c r="L255" s="497"/>
    </row>
    <row r="256" spans="1:12" ht="15.75" customHeight="1">
      <c r="A256" s="497"/>
      <c r="B256" s="497"/>
      <c r="C256" s="497"/>
      <c r="D256" s="497"/>
      <c r="E256" s="497"/>
      <c r="F256" s="497"/>
      <c r="G256" s="497"/>
      <c r="H256" s="497"/>
      <c r="I256" s="497"/>
      <c r="J256" s="497"/>
      <c r="K256" s="497"/>
      <c r="L256" s="497"/>
    </row>
    <row r="257" spans="1:12" ht="15.75" customHeight="1">
      <c r="A257" s="489" t="s">
        <v>117</v>
      </c>
      <c r="B257" s="191">
        <v>1</v>
      </c>
      <c r="C257" s="191">
        <v>2</v>
      </c>
      <c r="D257" s="178">
        <v>3</v>
      </c>
      <c r="E257" s="178">
        <v>4</v>
      </c>
      <c r="F257" s="178">
        <v>5</v>
      </c>
      <c r="G257" s="178">
        <v>6</v>
      </c>
      <c r="H257" s="178">
        <v>7</v>
      </c>
      <c r="I257" s="178">
        <v>8</v>
      </c>
      <c r="J257" s="192"/>
      <c r="K257" s="192"/>
      <c r="L257" s="192"/>
    </row>
    <row r="258" spans="1:12" ht="15.75" customHeight="1">
      <c r="A258" s="489"/>
      <c r="B258" s="193" t="s">
        <v>98</v>
      </c>
      <c r="C258" s="193" t="s">
        <v>237</v>
      </c>
      <c r="D258" s="200" t="s">
        <v>238</v>
      </c>
      <c r="E258" s="200" t="s">
        <v>170</v>
      </c>
      <c r="F258" s="200" t="s">
        <v>102</v>
      </c>
      <c r="G258" s="200" t="s">
        <v>239</v>
      </c>
      <c r="H258" s="200" t="s">
        <v>104</v>
      </c>
      <c r="I258" s="317" t="s">
        <v>45</v>
      </c>
      <c r="J258" s="194"/>
      <c r="K258" s="194"/>
      <c r="L258" s="194"/>
    </row>
    <row r="259" spans="1:12" ht="15.75" customHeight="1">
      <c r="A259" s="490" t="s">
        <v>35</v>
      </c>
      <c r="B259" s="490"/>
      <c r="C259" s="195" t="s">
        <v>240</v>
      </c>
      <c r="D259" s="490" t="s">
        <v>241</v>
      </c>
      <c r="E259" s="498"/>
      <c r="F259" s="498"/>
      <c r="G259" s="195" t="s">
        <v>242</v>
      </c>
      <c r="H259" s="195" t="s">
        <v>243</v>
      </c>
      <c r="I259" s="195" t="s">
        <v>244</v>
      </c>
      <c r="J259" s="201" t="s">
        <v>245</v>
      </c>
      <c r="K259" s="490" t="s">
        <v>246</v>
      </c>
      <c r="L259" s="498"/>
    </row>
    <row r="260" spans="1:12" ht="15.75" customHeight="1">
      <c r="A260" s="489">
        <v>1</v>
      </c>
      <c r="B260" s="490" t="s">
        <v>98</v>
      </c>
      <c r="C260" s="196">
        <v>1</v>
      </c>
      <c r="D260" s="483" t="s">
        <v>150</v>
      </c>
      <c r="E260" s="484"/>
      <c r="F260" s="485"/>
      <c r="G260" s="197">
        <v>13</v>
      </c>
      <c r="H260" s="231">
        <v>1920.1088287366679</v>
      </c>
      <c r="I260" s="230">
        <v>147.70067913358983</v>
      </c>
      <c r="J260" s="230">
        <v>147.06014746769384</v>
      </c>
      <c r="K260" s="486" t="s">
        <v>247</v>
      </c>
      <c r="L260" s="482"/>
    </row>
    <row r="261" spans="1:12" ht="15.75" customHeight="1">
      <c r="A261" s="489"/>
      <c r="B261" s="490"/>
      <c r="C261" s="196">
        <v>2</v>
      </c>
      <c r="D261" s="483" t="s">
        <v>136</v>
      </c>
      <c r="E261" s="484"/>
      <c r="F261" s="485"/>
      <c r="G261" s="231">
        <v>14</v>
      </c>
      <c r="H261" s="231">
        <v>1918.9525540924965</v>
      </c>
      <c r="I261" s="230">
        <v>137.06803957803547</v>
      </c>
      <c r="J261" s="230">
        <v>136.96283452717407</v>
      </c>
      <c r="K261" s="486" t="s">
        <v>247</v>
      </c>
      <c r="L261" s="482"/>
    </row>
    <row r="262" spans="1:12" ht="15.75" customHeight="1">
      <c r="A262" s="489"/>
      <c r="B262" s="490"/>
      <c r="C262" s="196">
        <v>3</v>
      </c>
      <c r="D262" s="483" t="s">
        <v>144</v>
      </c>
      <c r="E262" s="484"/>
      <c r="F262" s="485"/>
      <c r="G262" s="197">
        <v>15</v>
      </c>
      <c r="H262" s="231">
        <v>1931.8488928536433</v>
      </c>
      <c r="I262" s="230">
        <v>128.78992619024288</v>
      </c>
      <c r="J262" s="230">
        <v>128.87545808917065</v>
      </c>
      <c r="K262" s="486" t="s">
        <v>247</v>
      </c>
      <c r="L262" s="482"/>
    </row>
    <row r="263" spans="1:12" ht="15.75" customHeight="1">
      <c r="A263" s="489"/>
      <c r="B263" s="490"/>
      <c r="C263" s="196">
        <v>4</v>
      </c>
      <c r="D263" s="483" t="s">
        <v>149</v>
      </c>
      <c r="E263" s="484"/>
      <c r="F263" s="485"/>
      <c r="G263" s="197">
        <v>15</v>
      </c>
      <c r="H263" s="231">
        <v>1928.8947374731345</v>
      </c>
      <c r="I263" s="230">
        <v>128.59298249820895</v>
      </c>
      <c r="J263" s="230"/>
      <c r="K263" s="486" t="s">
        <v>247</v>
      </c>
      <c r="L263" s="482"/>
    </row>
    <row r="264" spans="1:12" ht="15.75" customHeight="1">
      <c r="A264" s="489"/>
      <c r="B264" s="490"/>
      <c r="C264" s="196">
        <v>5</v>
      </c>
      <c r="D264" s="483" t="s">
        <v>161</v>
      </c>
      <c r="E264" s="484"/>
      <c r="F264" s="485"/>
      <c r="G264" s="197">
        <v>15</v>
      </c>
      <c r="H264" s="231">
        <v>1926.2769340294253</v>
      </c>
      <c r="I264" s="230">
        <v>128.41846226862836</v>
      </c>
      <c r="J264" s="230"/>
      <c r="K264" s="486" t="s">
        <v>247</v>
      </c>
      <c r="L264" s="482"/>
    </row>
    <row r="265" spans="1:12" ht="15.75" customHeight="1">
      <c r="A265" s="489"/>
      <c r="B265" s="490"/>
      <c r="C265" s="198" t="s">
        <v>248</v>
      </c>
      <c r="D265" s="483" t="s">
        <v>160</v>
      </c>
      <c r="E265" s="484"/>
      <c r="F265" s="485"/>
      <c r="G265" s="197">
        <v>25</v>
      </c>
      <c r="H265" s="231">
        <v>1685.1321105428283</v>
      </c>
      <c r="I265" s="230">
        <v>67.405284421713134</v>
      </c>
      <c r="J265" s="230">
        <v>68.306215046665571</v>
      </c>
      <c r="K265" s="486" t="s">
        <v>247</v>
      </c>
      <c r="L265" s="482"/>
    </row>
    <row r="266" spans="1:12" ht="15.75" customHeight="1">
      <c r="A266" s="489"/>
      <c r="B266" s="490"/>
      <c r="C266" s="198" t="s">
        <v>249</v>
      </c>
      <c r="D266" s="483" t="s">
        <v>155</v>
      </c>
      <c r="E266" s="484"/>
      <c r="F266" s="485"/>
      <c r="G266" s="197">
        <v>22</v>
      </c>
      <c r="H266" s="231">
        <v>1744.2636100160123</v>
      </c>
      <c r="I266" s="230">
        <v>79.28470954618237</v>
      </c>
      <c r="J266" s="230">
        <v>79.739725195525395</v>
      </c>
      <c r="K266" s="486" t="s">
        <v>247</v>
      </c>
      <c r="L266" s="482"/>
    </row>
    <row r="267" spans="1:12" ht="15.75" customHeight="1">
      <c r="A267" s="489"/>
      <c r="B267" s="490"/>
      <c r="C267" s="198" t="s">
        <v>250</v>
      </c>
      <c r="D267" s="483" t="s">
        <v>153</v>
      </c>
      <c r="E267" s="484"/>
      <c r="F267" s="485"/>
      <c r="G267" s="197">
        <v>16</v>
      </c>
      <c r="H267" s="231">
        <v>1435.1919882908967</v>
      </c>
      <c r="I267" s="230">
        <v>89.699499268181043</v>
      </c>
      <c r="J267" s="230">
        <v>89.853444534572304</v>
      </c>
      <c r="K267" s="486" t="s">
        <v>247</v>
      </c>
      <c r="L267" s="482"/>
    </row>
    <row r="268" spans="1:12" ht="15.75" customHeight="1">
      <c r="A268" s="489"/>
      <c r="B268" s="490"/>
      <c r="C268" s="198" t="s">
        <v>251</v>
      </c>
      <c r="D268" s="483" t="s">
        <v>148</v>
      </c>
      <c r="E268" s="484"/>
      <c r="F268" s="485"/>
      <c r="G268" s="231">
        <v>16</v>
      </c>
      <c r="H268" s="231">
        <v>1442.3476533119388</v>
      </c>
      <c r="I268" s="230">
        <v>90.146728331996172</v>
      </c>
      <c r="J268" s="230">
        <v>90.134216598727434</v>
      </c>
      <c r="K268" s="486" t="s">
        <v>247</v>
      </c>
      <c r="L268" s="482"/>
    </row>
    <row r="269" spans="1:12" ht="15.75" customHeight="1">
      <c r="A269" s="489"/>
      <c r="B269" s="490"/>
      <c r="C269" s="198" t="s">
        <v>252</v>
      </c>
      <c r="D269" s="483" t="s">
        <v>158</v>
      </c>
      <c r="E269" s="484"/>
      <c r="F269" s="485"/>
      <c r="G269" s="197">
        <v>21</v>
      </c>
      <c r="H269" s="231">
        <v>1959.1066233191891</v>
      </c>
      <c r="I269" s="230">
        <v>93.29079158662806</v>
      </c>
      <c r="J269" s="230">
        <v>91.67690507490272</v>
      </c>
      <c r="K269" s="486" t="s">
        <v>247</v>
      </c>
      <c r="L269" s="482"/>
    </row>
    <row r="270" spans="1:12" ht="15.75" customHeight="1">
      <c r="A270" s="487" t="s">
        <v>35</v>
      </c>
      <c r="B270" s="487"/>
      <c r="C270" s="199" t="s">
        <v>240</v>
      </c>
      <c r="D270" s="487" t="s">
        <v>241</v>
      </c>
      <c r="E270" s="488"/>
      <c r="F270" s="488"/>
      <c r="G270" s="199" t="s">
        <v>242</v>
      </c>
      <c r="H270" s="199" t="s">
        <v>243</v>
      </c>
      <c r="I270" s="199" t="s">
        <v>244</v>
      </c>
      <c r="J270" s="201" t="s">
        <v>245</v>
      </c>
      <c r="K270" s="487" t="s">
        <v>246</v>
      </c>
      <c r="L270" s="488"/>
    </row>
    <row r="271" spans="1:12" ht="15.75" customHeight="1">
      <c r="A271" s="489">
        <v>2</v>
      </c>
      <c r="B271" s="490" t="s">
        <v>253</v>
      </c>
      <c r="C271" s="196">
        <v>1</v>
      </c>
      <c r="D271" s="491"/>
      <c r="E271" s="492"/>
      <c r="F271" s="492"/>
      <c r="G271" s="234"/>
      <c r="H271" s="231"/>
      <c r="I271" s="230"/>
      <c r="J271" s="230"/>
      <c r="K271" s="486"/>
      <c r="L271" s="482"/>
    </row>
    <row r="272" spans="1:12" ht="15.75" customHeight="1">
      <c r="A272" s="489"/>
      <c r="B272" s="490"/>
      <c r="C272" s="196">
        <v>2</v>
      </c>
      <c r="D272" s="493"/>
      <c r="E272" s="492"/>
      <c r="F272" s="492"/>
      <c r="G272" s="105"/>
      <c r="H272" s="231"/>
      <c r="I272" s="230"/>
      <c r="J272" s="230"/>
      <c r="K272" s="486"/>
      <c r="L272" s="482"/>
    </row>
    <row r="273" spans="1:12" ht="15.75" customHeight="1">
      <c r="A273" s="489"/>
      <c r="B273" s="490"/>
      <c r="C273" s="196">
        <v>3</v>
      </c>
      <c r="D273" s="481"/>
      <c r="E273" s="482"/>
      <c r="F273" s="482"/>
      <c r="G273" s="197"/>
      <c r="H273" s="231"/>
      <c r="I273" s="230"/>
      <c r="J273" s="230"/>
      <c r="K273" s="494"/>
      <c r="L273" s="495"/>
    </row>
    <row r="274" spans="1:12" ht="15.75" customHeight="1">
      <c r="A274" s="489"/>
      <c r="B274" s="490"/>
      <c r="C274" s="196">
        <v>4</v>
      </c>
      <c r="D274" s="481"/>
      <c r="E274" s="482"/>
      <c r="F274" s="482"/>
      <c r="G274" s="197"/>
      <c r="H274" s="231"/>
      <c r="I274" s="230"/>
      <c r="J274" s="230"/>
      <c r="K274" s="481"/>
      <c r="L274" s="482"/>
    </row>
    <row r="275" spans="1:12" ht="15.75" customHeight="1">
      <c r="A275" s="489"/>
      <c r="B275" s="490"/>
      <c r="C275" s="196">
        <v>5</v>
      </c>
      <c r="D275" s="481"/>
      <c r="E275" s="482"/>
      <c r="F275" s="482"/>
      <c r="G275" s="197"/>
      <c r="H275" s="231"/>
      <c r="I275" s="230"/>
      <c r="J275" s="230"/>
      <c r="K275" s="481"/>
      <c r="L275" s="482"/>
    </row>
    <row r="276" spans="1:12" ht="15.75" customHeight="1">
      <c r="A276" s="489"/>
      <c r="B276" s="490"/>
      <c r="C276" s="198" t="s">
        <v>248</v>
      </c>
      <c r="D276" s="496"/>
      <c r="E276" s="482"/>
      <c r="F276" s="482"/>
      <c r="G276" s="197"/>
      <c r="H276" s="231"/>
      <c r="I276" s="230"/>
      <c r="J276" s="230"/>
      <c r="K276" s="496"/>
      <c r="L276" s="482"/>
    </row>
    <row r="277" spans="1:12" ht="15.75" customHeight="1">
      <c r="A277" s="489"/>
      <c r="B277" s="490"/>
      <c r="C277" s="198" t="s">
        <v>249</v>
      </c>
      <c r="D277" s="481"/>
      <c r="E277" s="482"/>
      <c r="F277" s="482"/>
      <c r="G277" s="197"/>
      <c r="H277" s="231"/>
      <c r="I277" s="230"/>
      <c r="J277" s="230"/>
      <c r="K277" s="481"/>
      <c r="L277" s="482"/>
    </row>
    <row r="278" spans="1:12" ht="15.75" customHeight="1">
      <c r="A278" s="489"/>
      <c r="B278" s="490"/>
      <c r="C278" s="198" t="s">
        <v>250</v>
      </c>
      <c r="D278" s="481"/>
      <c r="E278" s="482"/>
      <c r="F278" s="482"/>
      <c r="G278" s="197"/>
      <c r="H278" s="231"/>
      <c r="I278" s="230"/>
      <c r="J278" s="230"/>
      <c r="K278" s="481"/>
      <c r="L278" s="482"/>
    </row>
    <row r="279" spans="1:12" ht="15.75" customHeight="1">
      <c r="A279" s="489"/>
      <c r="B279" s="490"/>
      <c r="C279" s="198" t="s">
        <v>251</v>
      </c>
      <c r="D279" s="481"/>
      <c r="E279" s="482"/>
      <c r="F279" s="482"/>
      <c r="G279" s="197"/>
      <c r="H279" s="231"/>
      <c r="I279" s="230"/>
      <c r="J279" s="230"/>
      <c r="K279" s="481"/>
      <c r="L279" s="482"/>
    </row>
    <row r="280" spans="1:12" ht="15.75" customHeight="1">
      <c r="A280" s="489"/>
      <c r="B280" s="490"/>
      <c r="C280" s="198" t="s">
        <v>252</v>
      </c>
      <c r="D280" s="481"/>
      <c r="E280" s="482"/>
      <c r="F280" s="482"/>
      <c r="G280" s="197"/>
      <c r="H280" s="231"/>
      <c r="I280" s="230"/>
      <c r="J280" s="230"/>
      <c r="K280" s="481"/>
      <c r="L280" s="482"/>
    </row>
    <row r="281" spans="1:12" ht="15.75" customHeight="1">
      <c r="A281" s="389" t="s">
        <v>235</v>
      </c>
      <c r="B281" s="389"/>
      <c r="C281" s="389"/>
      <c r="D281" s="389"/>
      <c r="E281" s="389"/>
      <c r="F281" s="389"/>
      <c r="G281" s="389"/>
      <c r="H281" s="389"/>
      <c r="I281" s="389"/>
      <c r="J281" s="389"/>
      <c r="K281" s="389"/>
      <c r="L281" s="389"/>
    </row>
    <row r="282" spans="1:12" ht="15.75" customHeight="1">
      <c r="A282" s="389"/>
      <c r="B282" s="389"/>
      <c r="C282" s="389"/>
      <c r="D282" s="389"/>
      <c r="E282" s="389"/>
      <c r="F282" s="389"/>
      <c r="G282" s="389"/>
      <c r="H282" s="389"/>
      <c r="I282" s="389"/>
      <c r="J282" s="389"/>
      <c r="K282" s="389"/>
      <c r="L282" s="389"/>
    </row>
    <row r="283" spans="1:12" ht="15.75" customHeight="1">
      <c r="A283" s="497" t="s">
        <v>266</v>
      </c>
      <c r="B283" s="497"/>
      <c r="C283" s="497"/>
      <c r="D283" s="497"/>
      <c r="E283" s="497"/>
      <c r="F283" s="497"/>
      <c r="G283" s="497"/>
      <c r="H283" s="497"/>
      <c r="I283" s="497"/>
      <c r="J283" s="497"/>
      <c r="K283" s="497"/>
      <c r="L283" s="497"/>
    </row>
    <row r="284" spans="1:12" ht="15.75" customHeight="1">
      <c r="A284" s="497"/>
      <c r="B284" s="497"/>
      <c r="C284" s="497"/>
      <c r="D284" s="497"/>
      <c r="E284" s="497"/>
      <c r="F284" s="497"/>
      <c r="G284" s="497"/>
      <c r="H284" s="497"/>
      <c r="I284" s="497"/>
      <c r="J284" s="497"/>
      <c r="K284" s="497"/>
      <c r="L284" s="497"/>
    </row>
    <row r="285" spans="1:12" ht="15.75" customHeight="1">
      <c r="A285" s="489" t="s">
        <v>117</v>
      </c>
      <c r="B285" s="191">
        <v>1</v>
      </c>
      <c r="C285" s="191">
        <v>2</v>
      </c>
      <c r="D285" s="178">
        <v>3</v>
      </c>
      <c r="E285" s="178">
        <v>4</v>
      </c>
      <c r="F285" s="178">
        <v>5</v>
      </c>
      <c r="G285" s="178">
        <v>6</v>
      </c>
      <c r="H285" s="178">
        <v>7</v>
      </c>
      <c r="I285" s="178">
        <v>8</v>
      </c>
      <c r="J285" s="192"/>
      <c r="K285" s="192"/>
      <c r="L285" s="192"/>
    </row>
    <row r="286" spans="1:12" ht="15.75" customHeight="1">
      <c r="A286" s="489"/>
      <c r="B286" s="193" t="s">
        <v>98</v>
      </c>
      <c r="C286" s="193" t="s">
        <v>237</v>
      </c>
      <c r="D286" s="200" t="s">
        <v>238</v>
      </c>
      <c r="E286" s="200" t="s">
        <v>170</v>
      </c>
      <c r="F286" s="200" t="s">
        <v>102</v>
      </c>
      <c r="G286" s="200" t="s">
        <v>239</v>
      </c>
      <c r="H286" s="200" t="s">
        <v>104</v>
      </c>
      <c r="I286" s="317" t="s">
        <v>45</v>
      </c>
      <c r="J286" s="194"/>
      <c r="K286" s="194"/>
      <c r="L286" s="194"/>
    </row>
    <row r="287" spans="1:12" ht="15.75" customHeight="1">
      <c r="A287" s="490" t="s">
        <v>35</v>
      </c>
      <c r="B287" s="490"/>
      <c r="C287" s="195" t="s">
        <v>240</v>
      </c>
      <c r="D287" s="490" t="s">
        <v>241</v>
      </c>
      <c r="E287" s="498"/>
      <c r="F287" s="498"/>
      <c r="G287" s="195" t="s">
        <v>242</v>
      </c>
      <c r="H287" s="195" t="s">
        <v>243</v>
      </c>
      <c r="I287" s="195" t="s">
        <v>244</v>
      </c>
      <c r="J287" s="201" t="s">
        <v>245</v>
      </c>
      <c r="K287" s="490" t="s">
        <v>246</v>
      </c>
      <c r="L287" s="498"/>
    </row>
    <row r="288" spans="1:12" ht="15.75" customHeight="1">
      <c r="A288" s="489">
        <v>1</v>
      </c>
      <c r="B288" s="490" t="s">
        <v>98</v>
      </c>
      <c r="C288" s="196">
        <v>1</v>
      </c>
      <c r="D288" s="483" t="s">
        <v>150</v>
      </c>
      <c r="E288" s="484"/>
      <c r="F288" s="485"/>
      <c r="G288" s="197">
        <v>13</v>
      </c>
      <c r="H288" s="231">
        <v>1916.9194730075953</v>
      </c>
      <c r="I288" s="230">
        <v>147.45534407750736</v>
      </c>
      <c r="J288" s="230">
        <v>147.70067913358983</v>
      </c>
      <c r="K288" s="486" t="s">
        <v>247</v>
      </c>
      <c r="L288" s="482"/>
    </row>
    <row r="289" spans="1:12" ht="15.75" customHeight="1">
      <c r="A289" s="489"/>
      <c r="B289" s="490"/>
      <c r="C289" s="196">
        <v>2</v>
      </c>
      <c r="D289" s="483" t="s">
        <v>136</v>
      </c>
      <c r="E289" s="484"/>
      <c r="F289" s="485"/>
      <c r="G289" s="231">
        <v>14</v>
      </c>
      <c r="H289" s="231">
        <v>1919.1687614688788</v>
      </c>
      <c r="I289" s="230">
        <v>137.08348296206276</v>
      </c>
      <c r="J289" s="230">
        <v>137.06803957803547</v>
      </c>
      <c r="K289" s="486" t="s">
        <v>247</v>
      </c>
      <c r="L289" s="482"/>
    </row>
    <row r="290" spans="1:12" ht="15.75" customHeight="1">
      <c r="A290" s="489"/>
      <c r="B290" s="490"/>
      <c r="C290" s="196">
        <v>3</v>
      </c>
      <c r="D290" s="483" t="s">
        <v>144</v>
      </c>
      <c r="E290" s="484"/>
      <c r="F290" s="485"/>
      <c r="G290" s="197">
        <v>15</v>
      </c>
      <c r="H290" s="231">
        <v>1932.7082815144038</v>
      </c>
      <c r="I290" s="230">
        <v>128.84721876762691</v>
      </c>
      <c r="J290" s="230">
        <v>128.78992619024288</v>
      </c>
      <c r="K290" s="486" t="s">
        <v>247</v>
      </c>
      <c r="L290" s="482"/>
    </row>
    <row r="291" spans="1:12" ht="15.75" customHeight="1">
      <c r="A291" s="489"/>
      <c r="B291" s="490"/>
      <c r="C291" s="196">
        <v>4</v>
      </c>
      <c r="D291" s="483" t="s">
        <v>132</v>
      </c>
      <c r="E291" s="484"/>
      <c r="F291" s="485"/>
      <c r="G291" s="197">
        <v>15</v>
      </c>
      <c r="H291" s="231">
        <v>1924.2626044875433</v>
      </c>
      <c r="I291" s="230">
        <v>128.2841736325029</v>
      </c>
      <c r="J291" s="230"/>
      <c r="K291" s="486" t="s">
        <v>247</v>
      </c>
      <c r="L291" s="482"/>
    </row>
    <row r="292" spans="1:12" ht="15.75" customHeight="1">
      <c r="A292" s="489"/>
      <c r="B292" s="490"/>
      <c r="C292" s="196">
        <v>5</v>
      </c>
      <c r="D292" s="483" t="s">
        <v>140</v>
      </c>
      <c r="E292" s="484"/>
      <c r="F292" s="485"/>
      <c r="G292" s="197">
        <v>15</v>
      </c>
      <c r="H292" s="231">
        <v>1923.2784713269762</v>
      </c>
      <c r="I292" s="230">
        <v>128.21856475513175</v>
      </c>
      <c r="J292" s="230"/>
      <c r="K292" s="486" t="s">
        <v>247</v>
      </c>
      <c r="L292" s="482"/>
    </row>
    <row r="293" spans="1:12" ht="15.75" customHeight="1">
      <c r="A293" s="489"/>
      <c r="B293" s="490"/>
      <c r="C293" s="198" t="s">
        <v>248</v>
      </c>
      <c r="D293" s="483" t="s">
        <v>160</v>
      </c>
      <c r="E293" s="484"/>
      <c r="F293" s="485"/>
      <c r="G293" s="197">
        <v>25</v>
      </c>
      <c r="H293" s="231">
        <v>1700.6662776682717</v>
      </c>
      <c r="I293" s="230">
        <v>68.026651106730881</v>
      </c>
      <c r="J293" s="230">
        <v>67.405284421713134</v>
      </c>
      <c r="K293" s="486" t="s">
        <v>247</v>
      </c>
      <c r="L293" s="482"/>
    </row>
    <row r="294" spans="1:12" ht="15.75" customHeight="1">
      <c r="A294" s="489"/>
      <c r="B294" s="490"/>
      <c r="C294" s="198" t="s">
        <v>249</v>
      </c>
      <c r="D294" s="483" t="s">
        <v>155</v>
      </c>
      <c r="E294" s="484"/>
      <c r="F294" s="485"/>
      <c r="G294" s="197">
        <v>22</v>
      </c>
      <c r="H294" s="231">
        <v>1747.3615859647416</v>
      </c>
      <c r="I294" s="230">
        <v>79.425526634760971</v>
      </c>
      <c r="J294" s="230">
        <v>79.28470954618237</v>
      </c>
      <c r="K294" s="486" t="s">
        <v>247</v>
      </c>
      <c r="L294" s="482"/>
    </row>
    <row r="295" spans="1:12" ht="15.75" customHeight="1">
      <c r="A295" s="489"/>
      <c r="B295" s="490"/>
      <c r="C295" s="198" t="s">
        <v>250</v>
      </c>
      <c r="D295" s="483" t="s">
        <v>153</v>
      </c>
      <c r="E295" s="484"/>
      <c r="F295" s="485"/>
      <c r="G295" s="197">
        <v>16</v>
      </c>
      <c r="H295" s="231">
        <v>1438.7226165274865</v>
      </c>
      <c r="I295" s="230">
        <v>89.920163532967905</v>
      </c>
      <c r="J295" s="230">
        <v>89.699499268181043</v>
      </c>
      <c r="K295" s="486" t="s">
        <v>247</v>
      </c>
      <c r="L295" s="482"/>
    </row>
    <row r="296" spans="1:12" ht="15.75" customHeight="1">
      <c r="A296" s="489"/>
      <c r="B296" s="490"/>
      <c r="C296" s="198" t="s">
        <v>251</v>
      </c>
      <c r="D296" s="483" t="s">
        <v>148</v>
      </c>
      <c r="E296" s="484"/>
      <c r="F296" s="485"/>
      <c r="G296" s="231">
        <v>16</v>
      </c>
      <c r="H296" s="231">
        <v>1445.561993708498</v>
      </c>
      <c r="I296" s="230">
        <v>90.347624606781125</v>
      </c>
      <c r="J296" s="230">
        <v>90.146728331996172</v>
      </c>
      <c r="K296" s="486" t="s">
        <v>247</v>
      </c>
      <c r="L296" s="482"/>
    </row>
    <row r="297" spans="1:12" ht="15.75" customHeight="1">
      <c r="A297" s="489"/>
      <c r="B297" s="490"/>
      <c r="C297" s="198" t="s">
        <v>252</v>
      </c>
      <c r="D297" s="483" t="s">
        <v>158</v>
      </c>
      <c r="E297" s="484"/>
      <c r="F297" s="485"/>
      <c r="G297" s="197">
        <v>21</v>
      </c>
      <c r="H297" s="231">
        <v>1936.5612244898009</v>
      </c>
      <c r="I297" s="230">
        <v>92.217201166180999</v>
      </c>
      <c r="J297" s="230">
        <v>93.29079158662806</v>
      </c>
      <c r="K297" s="486" t="s">
        <v>247</v>
      </c>
      <c r="L297" s="482"/>
    </row>
    <row r="298" spans="1:12" ht="15.75" customHeight="1">
      <c r="A298" s="487" t="s">
        <v>35</v>
      </c>
      <c r="B298" s="487"/>
      <c r="C298" s="199" t="s">
        <v>240</v>
      </c>
      <c r="D298" s="487" t="s">
        <v>241</v>
      </c>
      <c r="E298" s="488"/>
      <c r="F298" s="488"/>
      <c r="G298" s="199" t="s">
        <v>242</v>
      </c>
      <c r="H298" s="199" t="s">
        <v>243</v>
      </c>
      <c r="I298" s="199" t="s">
        <v>244</v>
      </c>
      <c r="J298" s="201" t="s">
        <v>245</v>
      </c>
      <c r="K298" s="487" t="s">
        <v>246</v>
      </c>
      <c r="L298" s="488"/>
    </row>
    <row r="299" spans="1:12" ht="15.75" customHeight="1">
      <c r="A299" s="489">
        <v>2</v>
      </c>
      <c r="B299" s="490" t="s">
        <v>253</v>
      </c>
      <c r="C299" s="196">
        <v>1</v>
      </c>
      <c r="D299" s="491"/>
      <c r="E299" s="492"/>
      <c r="F299" s="492"/>
      <c r="G299" s="234"/>
      <c r="H299" s="231"/>
      <c r="I299" s="230"/>
      <c r="J299" s="230"/>
      <c r="K299" s="486"/>
      <c r="L299" s="482"/>
    </row>
    <row r="300" spans="1:12" ht="15.75" customHeight="1">
      <c r="A300" s="489"/>
      <c r="B300" s="490"/>
      <c r="C300" s="196">
        <v>2</v>
      </c>
      <c r="D300" s="493"/>
      <c r="E300" s="492"/>
      <c r="F300" s="492"/>
      <c r="G300" s="105"/>
      <c r="H300" s="231"/>
      <c r="I300" s="230"/>
      <c r="J300" s="230"/>
      <c r="K300" s="486"/>
      <c r="L300" s="482"/>
    </row>
    <row r="301" spans="1:12" ht="15.75" customHeight="1">
      <c r="A301" s="489"/>
      <c r="B301" s="490"/>
      <c r="C301" s="196">
        <v>3</v>
      </c>
      <c r="D301" s="481"/>
      <c r="E301" s="482"/>
      <c r="F301" s="482"/>
      <c r="G301" s="197"/>
      <c r="H301" s="231"/>
      <c r="I301" s="230"/>
      <c r="J301" s="230"/>
      <c r="K301" s="494"/>
      <c r="L301" s="495"/>
    </row>
    <row r="302" spans="1:12" ht="15.75" customHeight="1">
      <c r="A302" s="489"/>
      <c r="B302" s="490"/>
      <c r="C302" s="196">
        <v>4</v>
      </c>
      <c r="D302" s="481"/>
      <c r="E302" s="482"/>
      <c r="F302" s="482"/>
      <c r="G302" s="197"/>
      <c r="H302" s="231"/>
      <c r="I302" s="230"/>
      <c r="J302" s="230"/>
      <c r="K302" s="481"/>
      <c r="L302" s="482"/>
    </row>
    <row r="303" spans="1:12" ht="15.75" customHeight="1">
      <c r="A303" s="489"/>
      <c r="B303" s="490"/>
      <c r="C303" s="196">
        <v>5</v>
      </c>
      <c r="D303" s="481"/>
      <c r="E303" s="482"/>
      <c r="F303" s="482"/>
      <c r="G303" s="197"/>
      <c r="H303" s="231"/>
      <c r="I303" s="230"/>
      <c r="J303" s="230"/>
      <c r="K303" s="481"/>
      <c r="L303" s="482"/>
    </row>
    <row r="304" spans="1:12" ht="15.75" customHeight="1">
      <c r="A304" s="489"/>
      <c r="B304" s="490"/>
      <c r="C304" s="198" t="s">
        <v>248</v>
      </c>
      <c r="D304" s="496"/>
      <c r="E304" s="482"/>
      <c r="F304" s="482"/>
      <c r="G304" s="197"/>
      <c r="H304" s="231"/>
      <c r="I304" s="230"/>
      <c r="J304" s="230"/>
      <c r="K304" s="496"/>
      <c r="L304" s="482"/>
    </row>
    <row r="305" spans="1:12" ht="15.75" customHeight="1">
      <c r="A305" s="489"/>
      <c r="B305" s="490"/>
      <c r="C305" s="198" t="s">
        <v>249</v>
      </c>
      <c r="D305" s="481"/>
      <c r="E305" s="482"/>
      <c r="F305" s="482"/>
      <c r="G305" s="197"/>
      <c r="H305" s="231"/>
      <c r="I305" s="230"/>
      <c r="J305" s="230"/>
      <c r="K305" s="481"/>
      <c r="L305" s="482"/>
    </row>
    <row r="306" spans="1:12" ht="15.75" customHeight="1">
      <c r="A306" s="489"/>
      <c r="B306" s="490"/>
      <c r="C306" s="198" t="s">
        <v>250</v>
      </c>
      <c r="D306" s="481"/>
      <c r="E306" s="482"/>
      <c r="F306" s="482"/>
      <c r="G306" s="197"/>
      <c r="H306" s="231"/>
      <c r="I306" s="230"/>
      <c r="J306" s="230"/>
      <c r="K306" s="481"/>
      <c r="L306" s="482"/>
    </row>
    <row r="307" spans="1:12" ht="15.75" customHeight="1">
      <c r="A307" s="489"/>
      <c r="B307" s="490"/>
      <c r="C307" s="198" t="s">
        <v>251</v>
      </c>
      <c r="D307" s="481"/>
      <c r="E307" s="482"/>
      <c r="F307" s="482"/>
      <c r="G307" s="197"/>
      <c r="H307" s="231"/>
      <c r="I307" s="230"/>
      <c r="J307" s="230"/>
      <c r="K307" s="481"/>
      <c r="L307" s="482"/>
    </row>
    <row r="308" spans="1:12" ht="15.75" customHeight="1">
      <c r="A308" s="489"/>
      <c r="B308" s="490"/>
      <c r="C308" s="198" t="s">
        <v>252</v>
      </c>
      <c r="D308" s="481"/>
      <c r="E308" s="482"/>
      <c r="F308" s="482"/>
      <c r="G308" s="197"/>
      <c r="H308" s="231"/>
      <c r="I308" s="230"/>
      <c r="J308" s="230"/>
      <c r="K308" s="481"/>
      <c r="L308" s="482"/>
    </row>
    <row r="309" spans="1:12" ht="15.75" customHeight="1">
      <c r="A309" s="389" t="s">
        <v>235</v>
      </c>
      <c r="B309" s="389"/>
      <c r="C309" s="389"/>
      <c r="D309" s="389"/>
      <c r="E309" s="389"/>
      <c r="F309" s="389"/>
      <c r="G309" s="389"/>
      <c r="H309" s="389"/>
      <c r="I309" s="389"/>
      <c r="J309" s="389"/>
      <c r="K309" s="389"/>
      <c r="L309" s="389"/>
    </row>
    <row r="310" spans="1:12" ht="15.75" customHeight="1">
      <c r="A310" s="389"/>
      <c r="B310" s="389"/>
      <c r="C310" s="389"/>
      <c r="D310" s="389"/>
      <c r="E310" s="389"/>
      <c r="F310" s="389"/>
      <c r="G310" s="389"/>
      <c r="H310" s="389"/>
      <c r="I310" s="389"/>
      <c r="J310" s="389"/>
      <c r="K310" s="389"/>
      <c r="L310" s="389"/>
    </row>
    <row r="311" spans="1:12" ht="15.75" customHeight="1">
      <c r="A311" s="497" t="s">
        <v>267</v>
      </c>
      <c r="B311" s="497"/>
      <c r="C311" s="497"/>
      <c r="D311" s="497"/>
      <c r="E311" s="497"/>
      <c r="F311" s="497"/>
      <c r="G311" s="497"/>
      <c r="H311" s="497"/>
      <c r="I311" s="497"/>
      <c r="J311" s="497"/>
      <c r="K311" s="497"/>
      <c r="L311" s="497"/>
    </row>
    <row r="312" spans="1:12" ht="15.75" customHeight="1">
      <c r="A312" s="497"/>
      <c r="B312" s="497"/>
      <c r="C312" s="497"/>
      <c r="D312" s="497"/>
      <c r="E312" s="497"/>
      <c r="F312" s="497"/>
      <c r="G312" s="497"/>
      <c r="H312" s="497"/>
      <c r="I312" s="497"/>
      <c r="J312" s="497"/>
      <c r="K312" s="497"/>
      <c r="L312" s="497"/>
    </row>
    <row r="313" spans="1:12" ht="15.75" customHeight="1">
      <c r="A313" s="489" t="s">
        <v>117</v>
      </c>
      <c r="B313" s="191">
        <v>1</v>
      </c>
      <c r="C313" s="191">
        <v>2</v>
      </c>
      <c r="D313" s="178">
        <v>3</v>
      </c>
      <c r="E313" s="178">
        <v>4</v>
      </c>
      <c r="F313" s="178">
        <v>5</v>
      </c>
      <c r="G313" s="178">
        <v>6</v>
      </c>
      <c r="H313" s="178">
        <v>7</v>
      </c>
      <c r="I313" s="178">
        <v>8</v>
      </c>
      <c r="J313" s="192"/>
      <c r="K313" s="192"/>
      <c r="L313" s="192"/>
    </row>
    <row r="314" spans="1:12" ht="15.75" customHeight="1">
      <c r="A314" s="489"/>
      <c r="B314" s="193" t="s">
        <v>98</v>
      </c>
      <c r="C314" s="193" t="s">
        <v>237</v>
      </c>
      <c r="D314" s="200" t="s">
        <v>238</v>
      </c>
      <c r="E314" s="200" t="s">
        <v>170</v>
      </c>
      <c r="F314" s="200" t="s">
        <v>102</v>
      </c>
      <c r="G314" s="200" t="s">
        <v>239</v>
      </c>
      <c r="H314" s="200" t="s">
        <v>104</v>
      </c>
      <c r="I314" s="317" t="s">
        <v>45</v>
      </c>
      <c r="J314" s="194"/>
      <c r="K314" s="194"/>
      <c r="L314" s="194"/>
    </row>
    <row r="315" spans="1:12" ht="15.75" customHeight="1">
      <c r="A315" s="490" t="s">
        <v>35</v>
      </c>
      <c r="B315" s="490"/>
      <c r="C315" s="195" t="s">
        <v>240</v>
      </c>
      <c r="D315" s="490" t="s">
        <v>241</v>
      </c>
      <c r="E315" s="498"/>
      <c r="F315" s="498"/>
      <c r="G315" s="195" t="s">
        <v>242</v>
      </c>
      <c r="H315" s="195" t="s">
        <v>243</v>
      </c>
      <c r="I315" s="195" t="s">
        <v>244</v>
      </c>
      <c r="J315" s="201" t="s">
        <v>245</v>
      </c>
      <c r="K315" s="490" t="s">
        <v>246</v>
      </c>
      <c r="L315" s="498"/>
    </row>
    <row r="316" spans="1:12" ht="15.75" customHeight="1">
      <c r="A316" s="489">
        <v>1</v>
      </c>
      <c r="B316" s="490" t="s">
        <v>98</v>
      </c>
      <c r="C316" s="196">
        <v>1</v>
      </c>
      <c r="D316" s="483" t="s">
        <v>150</v>
      </c>
      <c r="E316" s="484"/>
      <c r="F316" s="485"/>
      <c r="G316" s="197">
        <v>13</v>
      </c>
      <c r="H316" s="231">
        <v>1922.8636044675072</v>
      </c>
      <c r="I316" s="230">
        <v>147.91258495903898</v>
      </c>
      <c r="J316" s="230">
        <v>147.45534407750736</v>
      </c>
      <c r="K316" s="486" t="s">
        <v>247</v>
      </c>
      <c r="L316" s="482"/>
    </row>
    <row r="317" spans="1:12" ht="15.75" customHeight="1">
      <c r="A317" s="489"/>
      <c r="B317" s="490"/>
      <c r="C317" s="196">
        <v>2</v>
      </c>
      <c r="D317" s="483" t="s">
        <v>136</v>
      </c>
      <c r="E317" s="484"/>
      <c r="F317" s="485"/>
      <c r="G317" s="231">
        <v>14</v>
      </c>
      <c r="H317" s="231">
        <v>1915.5781409660278</v>
      </c>
      <c r="I317" s="230">
        <v>136.82701006900194</v>
      </c>
      <c r="J317" s="230">
        <v>137.08348296206276</v>
      </c>
      <c r="K317" s="486" t="s">
        <v>247</v>
      </c>
      <c r="L317" s="482"/>
    </row>
    <row r="318" spans="1:12" ht="15.75" customHeight="1">
      <c r="A318" s="489"/>
      <c r="B318" s="490"/>
      <c r="C318" s="196">
        <v>3</v>
      </c>
      <c r="D318" s="483" t="s">
        <v>144</v>
      </c>
      <c r="E318" s="484"/>
      <c r="F318" s="485"/>
      <c r="G318" s="197">
        <v>15</v>
      </c>
      <c r="H318" s="231">
        <v>1931.7100389476036</v>
      </c>
      <c r="I318" s="230">
        <v>128.78066926317359</v>
      </c>
      <c r="J318" s="230">
        <v>128.84721876762691</v>
      </c>
      <c r="K318" s="486" t="s">
        <v>247</v>
      </c>
      <c r="L318" s="482"/>
    </row>
    <row r="319" spans="1:12" ht="15.75" customHeight="1">
      <c r="A319" s="489"/>
      <c r="B319" s="490"/>
      <c r="C319" s="196">
        <v>4</v>
      </c>
      <c r="D319" s="483" t="s">
        <v>161</v>
      </c>
      <c r="E319" s="484"/>
      <c r="F319" s="485"/>
      <c r="G319" s="197">
        <v>15</v>
      </c>
      <c r="H319" s="231">
        <v>1921.9856459330124</v>
      </c>
      <c r="I319" s="230">
        <v>128.13237639553415</v>
      </c>
      <c r="J319" s="230"/>
      <c r="K319" s="486" t="s">
        <v>247</v>
      </c>
      <c r="L319" s="482"/>
    </row>
    <row r="320" spans="1:12" ht="15.75" customHeight="1">
      <c r="A320" s="489"/>
      <c r="B320" s="490"/>
      <c r="C320" s="196">
        <v>5</v>
      </c>
      <c r="D320" s="483" t="s">
        <v>149</v>
      </c>
      <c r="E320" s="484"/>
      <c r="F320" s="485"/>
      <c r="G320" s="197">
        <v>15</v>
      </c>
      <c r="H320" s="231">
        <v>1920.6605364105567</v>
      </c>
      <c r="I320" s="230">
        <v>128.04403576070379</v>
      </c>
      <c r="J320" s="230"/>
      <c r="K320" s="486" t="s">
        <v>247</v>
      </c>
      <c r="L320" s="482"/>
    </row>
    <row r="321" spans="1:12" ht="15.75" customHeight="1">
      <c r="A321" s="489"/>
      <c r="B321" s="490"/>
      <c r="C321" s="198" t="s">
        <v>248</v>
      </c>
      <c r="D321" s="483" t="s">
        <v>160</v>
      </c>
      <c r="E321" s="484"/>
      <c r="F321" s="485"/>
      <c r="G321" s="197">
        <v>25</v>
      </c>
      <c r="H321" s="231">
        <v>1825.721248657949</v>
      </c>
      <c r="I321" s="230">
        <v>73.028849946317962</v>
      </c>
      <c r="J321" s="230">
        <v>68.026651106730881</v>
      </c>
      <c r="K321" s="486" t="s">
        <v>247</v>
      </c>
      <c r="L321" s="482"/>
    </row>
    <row r="322" spans="1:12" ht="15.75" customHeight="1">
      <c r="A322" s="489"/>
      <c r="B322" s="490"/>
      <c r="C322" s="198" t="s">
        <v>249</v>
      </c>
      <c r="D322" s="483" t="s">
        <v>155</v>
      </c>
      <c r="E322" s="484"/>
      <c r="F322" s="485"/>
      <c r="G322" s="197">
        <v>22</v>
      </c>
      <c r="H322" s="231">
        <v>1822.3137420300477</v>
      </c>
      <c r="I322" s="230">
        <v>82.832442819547609</v>
      </c>
      <c r="J322" s="230">
        <v>79.425526634760971</v>
      </c>
      <c r="K322" s="486" t="s">
        <v>247</v>
      </c>
      <c r="L322" s="482"/>
    </row>
    <row r="323" spans="1:12" ht="15.75" customHeight="1">
      <c r="A323" s="489"/>
      <c r="B323" s="490"/>
      <c r="C323" s="198" t="s">
        <v>250</v>
      </c>
      <c r="D323" s="483" t="s">
        <v>153</v>
      </c>
      <c r="E323" s="484"/>
      <c r="F323" s="485"/>
      <c r="G323" s="197">
        <v>16</v>
      </c>
      <c r="H323" s="231">
        <v>1440.6722352814068</v>
      </c>
      <c r="I323" s="230">
        <v>90.042014705087922</v>
      </c>
      <c r="J323" s="230">
        <v>89.920163532967905</v>
      </c>
      <c r="K323" s="486" t="s">
        <v>247</v>
      </c>
      <c r="L323" s="482"/>
    </row>
    <row r="324" spans="1:12" ht="15.75" customHeight="1">
      <c r="A324" s="489"/>
      <c r="B324" s="490"/>
      <c r="C324" s="198" t="s">
        <v>251</v>
      </c>
      <c r="D324" s="483" t="s">
        <v>148</v>
      </c>
      <c r="E324" s="484"/>
      <c r="F324" s="485"/>
      <c r="G324" s="231">
        <v>16</v>
      </c>
      <c r="H324" s="231">
        <v>1440.7959890928687</v>
      </c>
      <c r="I324" s="230">
        <v>90.049749318304293</v>
      </c>
      <c r="J324" s="230">
        <v>90.347624606781125</v>
      </c>
      <c r="K324" s="486" t="s">
        <v>247</v>
      </c>
      <c r="L324" s="482"/>
    </row>
    <row r="325" spans="1:12" ht="15.75" customHeight="1">
      <c r="A325" s="489"/>
      <c r="B325" s="490"/>
      <c r="C325" s="198" t="s">
        <v>252</v>
      </c>
      <c r="D325" s="483" t="s">
        <v>158</v>
      </c>
      <c r="E325" s="484"/>
      <c r="F325" s="485"/>
      <c r="G325" s="197">
        <v>21</v>
      </c>
      <c r="H325" s="231">
        <v>1937.9366928957891</v>
      </c>
      <c r="I325" s="230">
        <v>92.282699661704228</v>
      </c>
      <c r="J325" s="230">
        <v>92.217201166180999</v>
      </c>
      <c r="K325" s="486" t="s">
        <v>247</v>
      </c>
      <c r="L325" s="482"/>
    </row>
    <row r="326" spans="1:12" ht="15.75" customHeight="1">
      <c r="A326" s="487" t="s">
        <v>35</v>
      </c>
      <c r="B326" s="487"/>
      <c r="C326" s="199" t="s">
        <v>240</v>
      </c>
      <c r="D326" s="487" t="s">
        <v>241</v>
      </c>
      <c r="E326" s="488"/>
      <c r="F326" s="488"/>
      <c r="G326" s="199" t="s">
        <v>242</v>
      </c>
      <c r="H326" s="199" t="s">
        <v>243</v>
      </c>
      <c r="I326" s="199" t="s">
        <v>244</v>
      </c>
      <c r="J326" s="201" t="s">
        <v>245</v>
      </c>
      <c r="K326" s="487" t="s">
        <v>246</v>
      </c>
      <c r="L326" s="488"/>
    </row>
    <row r="327" spans="1:12" ht="15.75" customHeight="1">
      <c r="A327" s="489">
        <v>2</v>
      </c>
      <c r="B327" s="490" t="s">
        <v>253</v>
      </c>
      <c r="C327" s="196">
        <v>1</v>
      </c>
      <c r="D327" s="491"/>
      <c r="E327" s="492"/>
      <c r="F327" s="492"/>
      <c r="G327" s="234"/>
      <c r="H327" s="231"/>
      <c r="I327" s="230"/>
      <c r="J327" s="230"/>
      <c r="K327" s="486"/>
      <c r="L327" s="482"/>
    </row>
    <row r="328" spans="1:12" ht="15.75" customHeight="1">
      <c r="A328" s="489"/>
      <c r="B328" s="490"/>
      <c r="C328" s="196">
        <v>2</v>
      </c>
      <c r="D328" s="493"/>
      <c r="E328" s="492"/>
      <c r="F328" s="492"/>
      <c r="G328" s="105"/>
      <c r="H328" s="231"/>
      <c r="I328" s="230"/>
      <c r="J328" s="230"/>
      <c r="K328" s="486"/>
      <c r="L328" s="482"/>
    </row>
    <row r="329" spans="1:12" ht="15.75" customHeight="1">
      <c r="A329" s="489"/>
      <c r="B329" s="490"/>
      <c r="C329" s="196">
        <v>3</v>
      </c>
      <c r="D329" s="481"/>
      <c r="E329" s="482"/>
      <c r="F329" s="482"/>
      <c r="G329" s="197"/>
      <c r="H329" s="231"/>
      <c r="I329" s="230"/>
      <c r="J329" s="230"/>
      <c r="K329" s="494"/>
      <c r="L329" s="495"/>
    </row>
    <row r="330" spans="1:12" ht="15.75" customHeight="1">
      <c r="A330" s="489"/>
      <c r="B330" s="490"/>
      <c r="C330" s="196">
        <v>4</v>
      </c>
      <c r="D330" s="481"/>
      <c r="E330" s="482"/>
      <c r="F330" s="482"/>
      <c r="G330" s="197"/>
      <c r="H330" s="231"/>
      <c r="I330" s="230"/>
      <c r="J330" s="230"/>
      <c r="K330" s="481"/>
      <c r="L330" s="482"/>
    </row>
    <row r="331" spans="1:12" ht="15.75" customHeight="1">
      <c r="A331" s="489"/>
      <c r="B331" s="490"/>
      <c r="C331" s="196">
        <v>5</v>
      </c>
      <c r="D331" s="481"/>
      <c r="E331" s="482"/>
      <c r="F331" s="482"/>
      <c r="G331" s="197"/>
      <c r="H331" s="231"/>
      <c r="I331" s="230"/>
      <c r="J331" s="230"/>
      <c r="K331" s="481"/>
      <c r="L331" s="482"/>
    </row>
    <row r="332" spans="1:12" ht="15.75" customHeight="1">
      <c r="A332" s="489"/>
      <c r="B332" s="490"/>
      <c r="C332" s="198" t="s">
        <v>248</v>
      </c>
      <c r="D332" s="496"/>
      <c r="E332" s="482"/>
      <c r="F332" s="482"/>
      <c r="G332" s="197"/>
      <c r="H332" s="231"/>
      <c r="I332" s="230"/>
      <c r="J332" s="230"/>
      <c r="K332" s="496"/>
      <c r="L332" s="482"/>
    </row>
    <row r="333" spans="1:12" ht="15.75" customHeight="1">
      <c r="A333" s="489"/>
      <c r="B333" s="490"/>
      <c r="C333" s="198" t="s">
        <v>249</v>
      </c>
      <c r="D333" s="481"/>
      <c r="E333" s="482"/>
      <c r="F333" s="482"/>
      <c r="G333" s="197"/>
      <c r="H333" s="231"/>
      <c r="I333" s="230"/>
      <c r="J333" s="230"/>
      <c r="K333" s="481"/>
      <c r="L333" s="482"/>
    </row>
    <row r="334" spans="1:12" ht="15.75" customHeight="1">
      <c r="A334" s="489"/>
      <c r="B334" s="490"/>
      <c r="C334" s="198" t="s">
        <v>250</v>
      </c>
      <c r="D334" s="481"/>
      <c r="E334" s="482"/>
      <c r="F334" s="482"/>
      <c r="G334" s="197"/>
      <c r="H334" s="231"/>
      <c r="I334" s="230"/>
      <c r="J334" s="230"/>
      <c r="K334" s="481"/>
      <c r="L334" s="482"/>
    </row>
    <row r="335" spans="1:12" ht="15.75" customHeight="1">
      <c r="A335" s="489"/>
      <c r="B335" s="490"/>
      <c r="C335" s="198" t="s">
        <v>251</v>
      </c>
      <c r="D335" s="481"/>
      <c r="E335" s="482"/>
      <c r="F335" s="482"/>
      <c r="G335" s="197"/>
      <c r="H335" s="231"/>
      <c r="I335" s="230"/>
      <c r="J335" s="230"/>
      <c r="K335" s="481"/>
      <c r="L335" s="482"/>
    </row>
    <row r="336" spans="1:12" ht="15.75" customHeight="1">
      <c r="A336" s="489"/>
      <c r="B336" s="490"/>
      <c r="C336" s="198" t="s">
        <v>252</v>
      </c>
      <c r="D336" s="481"/>
      <c r="E336" s="482"/>
      <c r="F336" s="482"/>
      <c r="G336" s="197"/>
      <c r="H336" s="231"/>
      <c r="I336" s="230"/>
      <c r="J336" s="230"/>
      <c r="K336" s="481"/>
      <c r="L336" s="482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A158:B158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A64:A73"/>
    <mergeCell ref="B64:B73"/>
    <mergeCell ref="K82:L82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A36:A45"/>
    <mergeCell ref="B36:B45"/>
    <mergeCell ref="D36:F36"/>
    <mergeCell ref="K97:L97"/>
    <mergeCell ref="D98:F98"/>
    <mergeCell ref="K98:L98"/>
    <mergeCell ref="D99:F99"/>
    <mergeCell ref="K99:L99"/>
    <mergeCell ref="D41:F41"/>
    <mergeCell ref="K41:L41"/>
    <mergeCell ref="D42:F42"/>
    <mergeCell ref="K42:L42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46:B46"/>
    <mergeCell ref="D46:F4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A33:A34"/>
    <mergeCell ref="A35:B35"/>
    <mergeCell ref="D35:F35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K35:L35"/>
    <mergeCell ref="D26:F26"/>
    <mergeCell ref="D43:F43"/>
    <mergeCell ref="K43:L43"/>
    <mergeCell ref="D44:F44"/>
    <mergeCell ref="D67:F67"/>
    <mergeCell ref="K67:L67"/>
    <mergeCell ref="D68:F68"/>
    <mergeCell ref="K36:L36"/>
    <mergeCell ref="D37:F37"/>
    <mergeCell ref="K37:L37"/>
    <mergeCell ref="D38:F38"/>
    <mergeCell ref="K38:L38"/>
    <mergeCell ref="D39:F39"/>
    <mergeCell ref="K39:L39"/>
    <mergeCell ref="D69:F69"/>
    <mergeCell ref="K69:L69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40:F40"/>
    <mergeCell ref="K40:L40"/>
    <mergeCell ref="K46:L46"/>
    <mergeCell ref="D70:F70"/>
    <mergeCell ref="K74:L74"/>
    <mergeCell ref="D75:F75"/>
    <mergeCell ref="K75:L75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D79:F79"/>
    <mergeCell ref="K79:L79"/>
    <mergeCell ref="D80:F80"/>
    <mergeCell ref="K80:L80"/>
    <mergeCell ref="D147:F147"/>
    <mergeCell ref="K147:L147"/>
    <mergeCell ref="D96:F96"/>
    <mergeCell ref="K96:L96"/>
    <mergeCell ref="D97:F97"/>
    <mergeCell ref="K112:L112"/>
    <mergeCell ref="D100:F100"/>
    <mergeCell ref="K100:L100"/>
    <mergeCell ref="D101:F101"/>
    <mergeCell ref="K101:L101"/>
    <mergeCell ref="A113:L114"/>
    <mergeCell ref="A115:L116"/>
    <mergeCell ref="A117:A118"/>
    <mergeCell ref="A119:B119"/>
    <mergeCell ref="D119:F119"/>
    <mergeCell ref="K119:L119"/>
    <mergeCell ref="A120:A129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68:L168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336"/>
  <sheetViews>
    <sheetView view="pageBreakPreview" topLeftCell="A323" zoomScaleNormal="60" zoomScaleSheetLayoutView="100" workbookViewId="0">
      <selection activeCell="K327" sqref="K327:L327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9" t="s">
        <v>268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96"/>
    </row>
    <row r="2" spans="1:13" s="97" customFormat="1" ht="15.75" hidden="1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3" ht="15.75" hidden="1" customHeight="1">
      <c r="A3" s="497" t="s">
        <v>269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96"/>
    </row>
    <row r="4" spans="1:13" s="97" customFormat="1" ht="15.75" hidden="1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</row>
    <row r="5" spans="1:13" s="103" customFormat="1" ht="16.149999999999999" hidden="1" customHeight="1">
      <c r="A5" s="489" t="s">
        <v>117</v>
      </c>
      <c r="B5" s="178">
        <v>1</v>
      </c>
      <c r="C5" s="178">
        <v>2</v>
      </c>
      <c r="D5" s="191">
        <v>3</v>
      </c>
      <c r="E5" s="191">
        <v>4</v>
      </c>
      <c r="F5" s="178">
        <v>5</v>
      </c>
      <c r="G5" s="178">
        <v>6</v>
      </c>
      <c r="H5" s="178">
        <v>7</v>
      </c>
      <c r="I5" s="178">
        <v>8</v>
      </c>
      <c r="J5" s="192"/>
      <c r="K5" s="192"/>
      <c r="L5" s="192"/>
      <c r="M5" s="123"/>
    </row>
    <row r="6" spans="1:13" ht="16.149999999999999" hidden="1" customHeight="1">
      <c r="A6" s="489"/>
      <c r="B6" s="202" t="s">
        <v>98</v>
      </c>
      <c r="C6" s="202" t="s">
        <v>237</v>
      </c>
      <c r="D6" s="203" t="s">
        <v>270</v>
      </c>
      <c r="E6" s="203" t="s">
        <v>101</v>
      </c>
      <c r="F6" s="200" t="s">
        <v>102</v>
      </c>
      <c r="G6" s="200" t="s">
        <v>239</v>
      </c>
      <c r="H6" s="200" t="s">
        <v>104</v>
      </c>
      <c r="I6" s="317" t="s">
        <v>45</v>
      </c>
      <c r="J6" s="194"/>
      <c r="K6" s="194"/>
      <c r="L6" s="194"/>
    </row>
    <row r="7" spans="1:13" s="103" customFormat="1" ht="15.75" hidden="1" customHeight="1">
      <c r="A7" s="506" t="s">
        <v>35</v>
      </c>
      <c r="B7" s="506"/>
      <c r="C7" s="127" t="s">
        <v>240</v>
      </c>
      <c r="D7" s="506" t="s">
        <v>241</v>
      </c>
      <c r="E7" s="508"/>
      <c r="F7" s="508"/>
      <c r="G7" s="127" t="s">
        <v>242</v>
      </c>
      <c r="H7" s="127" t="s">
        <v>271</v>
      </c>
      <c r="I7" s="127" t="s">
        <v>272</v>
      </c>
      <c r="J7" s="201" t="s">
        <v>245</v>
      </c>
      <c r="K7" s="506" t="s">
        <v>246</v>
      </c>
      <c r="L7" s="508"/>
      <c r="M7" s="123"/>
    </row>
    <row r="8" spans="1:13" ht="15.75" hidden="1" customHeight="1">
      <c r="A8" s="505">
        <v>3</v>
      </c>
      <c r="B8" s="506" t="s">
        <v>273</v>
      </c>
      <c r="C8" s="104">
        <v>1</v>
      </c>
      <c r="D8" s="511" t="s">
        <v>169</v>
      </c>
      <c r="E8" s="512"/>
      <c r="F8" s="513"/>
      <c r="G8" s="105">
        <v>18</v>
      </c>
      <c r="H8" s="232">
        <v>1436.3960804648079</v>
      </c>
      <c r="I8" s="232">
        <v>79.799782248044878</v>
      </c>
      <c r="J8" s="232">
        <v>79.689141127134775</v>
      </c>
      <c r="K8" s="491" t="s">
        <v>247</v>
      </c>
      <c r="L8" s="492"/>
    </row>
    <row r="9" spans="1:13" ht="15.75" hidden="1" customHeight="1">
      <c r="A9" s="505"/>
      <c r="B9" s="506"/>
      <c r="C9" s="104">
        <v>2</v>
      </c>
      <c r="D9" s="493"/>
      <c r="E9" s="492"/>
      <c r="F9" s="492"/>
      <c r="G9" s="105"/>
      <c r="H9" s="105"/>
      <c r="I9" s="105"/>
      <c r="J9" s="105"/>
      <c r="K9" s="493"/>
      <c r="L9" s="492"/>
    </row>
    <row r="10" spans="1:13" ht="15.75" hidden="1" customHeight="1">
      <c r="A10" s="505"/>
      <c r="B10" s="506"/>
      <c r="C10" s="104">
        <v>3</v>
      </c>
      <c r="D10" s="493"/>
      <c r="E10" s="492"/>
      <c r="F10" s="492"/>
      <c r="G10" s="105"/>
      <c r="H10" s="105"/>
      <c r="I10" s="105"/>
      <c r="J10" s="105"/>
      <c r="K10" s="493"/>
      <c r="L10" s="492"/>
    </row>
    <row r="11" spans="1:13" ht="15.75" hidden="1" customHeight="1">
      <c r="A11" s="505"/>
      <c r="B11" s="506"/>
      <c r="C11" s="104">
        <v>4</v>
      </c>
      <c r="D11" s="493"/>
      <c r="E11" s="492"/>
      <c r="F11" s="492"/>
      <c r="G11" s="105"/>
      <c r="H11" s="105"/>
      <c r="I11" s="105"/>
      <c r="J11" s="105"/>
      <c r="K11" s="493"/>
      <c r="L11" s="492"/>
    </row>
    <row r="12" spans="1:13" ht="15.75" hidden="1" customHeight="1">
      <c r="A12" s="505"/>
      <c r="B12" s="506"/>
      <c r="C12" s="104">
        <v>5</v>
      </c>
      <c r="D12" s="493"/>
      <c r="E12" s="492"/>
      <c r="F12" s="492"/>
      <c r="G12" s="105"/>
      <c r="H12" s="105"/>
      <c r="I12" s="105"/>
      <c r="J12" s="105"/>
      <c r="K12" s="493"/>
      <c r="L12" s="492"/>
    </row>
    <row r="13" spans="1:13" ht="15.75" hidden="1" customHeight="1">
      <c r="A13" s="505"/>
      <c r="B13" s="506"/>
      <c r="C13" s="129" t="s">
        <v>248</v>
      </c>
      <c r="D13" s="491"/>
      <c r="E13" s="492"/>
      <c r="F13" s="492"/>
      <c r="G13" s="105"/>
      <c r="H13" s="105"/>
      <c r="I13" s="105"/>
      <c r="J13" s="105"/>
      <c r="K13" s="491"/>
      <c r="L13" s="492"/>
    </row>
    <row r="14" spans="1:13" ht="15.75" hidden="1" customHeight="1">
      <c r="A14" s="505"/>
      <c r="B14" s="506"/>
      <c r="C14" s="129" t="s">
        <v>249</v>
      </c>
      <c r="D14" s="493"/>
      <c r="E14" s="492"/>
      <c r="F14" s="492"/>
      <c r="G14" s="105"/>
      <c r="H14" s="105"/>
      <c r="I14" s="105"/>
      <c r="J14" s="105"/>
      <c r="K14" s="493"/>
      <c r="L14" s="492"/>
    </row>
    <row r="15" spans="1:13" ht="15.75" hidden="1" customHeight="1">
      <c r="A15" s="505"/>
      <c r="B15" s="506"/>
      <c r="C15" s="129" t="s">
        <v>250</v>
      </c>
      <c r="D15" s="493"/>
      <c r="E15" s="492"/>
      <c r="F15" s="492"/>
      <c r="G15" s="105"/>
      <c r="H15" s="105"/>
      <c r="I15" s="105"/>
      <c r="J15" s="105"/>
      <c r="K15" s="493"/>
      <c r="L15" s="492"/>
    </row>
    <row r="16" spans="1:13" ht="15.75" hidden="1" customHeight="1">
      <c r="A16" s="505"/>
      <c r="B16" s="506"/>
      <c r="C16" s="129" t="s">
        <v>251</v>
      </c>
      <c r="D16" s="493"/>
      <c r="E16" s="492"/>
      <c r="F16" s="492"/>
      <c r="G16" s="105"/>
      <c r="H16" s="105"/>
      <c r="I16" s="105"/>
      <c r="J16" s="105"/>
      <c r="K16" s="493"/>
      <c r="L16" s="492"/>
      <c r="M16" s="96"/>
    </row>
    <row r="17" spans="1:13" ht="15.75" hidden="1" customHeight="1">
      <c r="A17" s="505"/>
      <c r="B17" s="506"/>
      <c r="C17" s="129" t="s">
        <v>252</v>
      </c>
      <c r="D17" s="493"/>
      <c r="E17" s="492"/>
      <c r="F17" s="492"/>
      <c r="G17" s="105"/>
      <c r="H17" s="105"/>
      <c r="I17" s="105"/>
      <c r="J17" s="105"/>
      <c r="K17" s="493"/>
      <c r="L17" s="492"/>
      <c r="M17" s="96"/>
    </row>
    <row r="18" spans="1:13" s="101" customFormat="1" ht="15.75" hidden="1" customHeight="1">
      <c r="A18" s="501" t="s">
        <v>35</v>
      </c>
      <c r="B18" s="501"/>
      <c r="C18" s="130" t="s">
        <v>240</v>
      </c>
      <c r="D18" s="501" t="s">
        <v>241</v>
      </c>
      <c r="E18" s="502"/>
      <c r="F18" s="502"/>
      <c r="G18" s="130" t="s">
        <v>242</v>
      </c>
      <c r="H18" s="130" t="s">
        <v>271</v>
      </c>
      <c r="I18" s="130" t="s">
        <v>272</v>
      </c>
      <c r="J18" s="201" t="s">
        <v>245</v>
      </c>
      <c r="K18" s="501" t="s">
        <v>246</v>
      </c>
      <c r="L18" s="502"/>
      <c r="M18" s="124"/>
    </row>
    <row r="19" spans="1:13" ht="15.75" hidden="1" customHeight="1">
      <c r="A19" s="505">
        <v>4</v>
      </c>
      <c r="B19" s="506" t="s">
        <v>101</v>
      </c>
      <c r="C19" s="104">
        <v>1</v>
      </c>
      <c r="D19" s="491" t="s">
        <v>171</v>
      </c>
      <c r="E19" s="492"/>
      <c r="F19" s="492"/>
      <c r="G19" s="105">
        <v>17</v>
      </c>
      <c r="H19" s="232">
        <v>1926.1107347633222</v>
      </c>
      <c r="I19" s="232">
        <v>113.30063145666601</v>
      </c>
      <c r="J19" s="232">
        <v>112.70577575597478</v>
      </c>
      <c r="K19" s="486" t="s">
        <v>247</v>
      </c>
      <c r="L19" s="482"/>
      <c r="M19" s="96"/>
    </row>
    <row r="20" spans="1:13" ht="15.75" hidden="1" customHeight="1">
      <c r="A20" s="505"/>
      <c r="B20" s="506"/>
      <c r="C20" s="104">
        <v>2</v>
      </c>
      <c r="D20" s="493" t="s">
        <v>172</v>
      </c>
      <c r="E20" s="492"/>
      <c r="F20" s="492"/>
      <c r="G20" s="105">
        <v>26</v>
      </c>
      <c r="H20" s="232">
        <v>1434.2269702789529</v>
      </c>
      <c r="I20" s="232">
        <v>55.162575779959717</v>
      </c>
      <c r="J20" s="232">
        <v>55.176090698326725</v>
      </c>
      <c r="K20" s="486" t="s">
        <v>247</v>
      </c>
      <c r="L20" s="482"/>
      <c r="M20" s="96"/>
    </row>
    <row r="21" spans="1:13" ht="15.75" hidden="1" customHeight="1">
      <c r="A21" s="505"/>
      <c r="B21" s="506"/>
      <c r="C21" s="104">
        <v>3</v>
      </c>
      <c r="D21" s="493"/>
      <c r="E21" s="492"/>
      <c r="F21" s="492"/>
      <c r="G21" s="105"/>
      <c r="H21" s="105"/>
      <c r="I21" s="105"/>
      <c r="J21" s="105"/>
      <c r="K21" s="493"/>
      <c r="L21" s="492"/>
      <c r="M21" s="96"/>
    </row>
    <row r="22" spans="1:13" ht="15.75" hidden="1" customHeight="1">
      <c r="A22" s="505"/>
      <c r="B22" s="506"/>
      <c r="C22" s="104">
        <v>4</v>
      </c>
      <c r="D22" s="493"/>
      <c r="E22" s="492"/>
      <c r="F22" s="492"/>
      <c r="G22" s="105"/>
      <c r="H22" s="105"/>
      <c r="I22" s="105"/>
      <c r="J22" s="105"/>
      <c r="K22" s="493"/>
      <c r="L22" s="492"/>
      <c r="M22" s="96"/>
    </row>
    <row r="23" spans="1:13" ht="15.75" hidden="1" customHeight="1">
      <c r="A23" s="505"/>
      <c r="B23" s="506"/>
      <c r="C23" s="104">
        <v>5</v>
      </c>
      <c r="D23" s="493"/>
      <c r="E23" s="492"/>
      <c r="F23" s="492"/>
      <c r="G23" s="105"/>
      <c r="H23" s="105"/>
      <c r="I23" s="105"/>
      <c r="J23" s="105"/>
      <c r="K23" s="493"/>
      <c r="L23" s="492"/>
      <c r="M23" s="96"/>
    </row>
    <row r="24" spans="1:13" ht="15.75" hidden="1" customHeight="1">
      <c r="A24" s="505"/>
      <c r="B24" s="506"/>
      <c r="C24" s="129" t="s">
        <v>248</v>
      </c>
      <c r="D24" s="491"/>
      <c r="E24" s="492"/>
      <c r="F24" s="492"/>
      <c r="G24" s="105"/>
      <c r="H24" s="105"/>
      <c r="I24" s="105"/>
      <c r="J24" s="105"/>
      <c r="K24" s="491"/>
      <c r="L24" s="492"/>
      <c r="M24" s="96"/>
    </row>
    <row r="25" spans="1:13" ht="15.75" hidden="1" customHeight="1">
      <c r="A25" s="505"/>
      <c r="B25" s="506"/>
      <c r="C25" s="129" t="s">
        <v>249</v>
      </c>
      <c r="D25" s="493"/>
      <c r="E25" s="492"/>
      <c r="F25" s="492"/>
      <c r="G25" s="105"/>
      <c r="H25" s="105"/>
      <c r="I25" s="105"/>
      <c r="J25" s="105"/>
      <c r="K25" s="493"/>
      <c r="L25" s="492"/>
      <c r="M25" s="96"/>
    </row>
    <row r="26" spans="1:13" ht="15.75" hidden="1" customHeight="1">
      <c r="A26" s="505"/>
      <c r="B26" s="506"/>
      <c r="C26" s="129" t="s">
        <v>250</v>
      </c>
      <c r="D26" s="493"/>
      <c r="E26" s="492"/>
      <c r="F26" s="492"/>
      <c r="G26" s="105"/>
      <c r="H26" s="105"/>
      <c r="I26" s="105"/>
      <c r="J26" s="105"/>
      <c r="K26" s="493"/>
      <c r="L26" s="492"/>
      <c r="M26" s="96"/>
    </row>
    <row r="27" spans="1:13" ht="15.75" hidden="1" customHeight="1">
      <c r="A27" s="505"/>
      <c r="B27" s="506"/>
      <c r="C27" s="129" t="s">
        <v>251</v>
      </c>
      <c r="D27" s="493"/>
      <c r="E27" s="492"/>
      <c r="F27" s="492"/>
      <c r="G27" s="105"/>
      <c r="H27" s="105"/>
      <c r="I27" s="105"/>
      <c r="J27" s="105"/>
      <c r="K27" s="493"/>
      <c r="L27" s="492"/>
      <c r="M27" s="96"/>
    </row>
    <row r="28" spans="1:13" ht="15.75" hidden="1" customHeight="1">
      <c r="A28" s="505"/>
      <c r="B28" s="506"/>
      <c r="C28" s="129" t="s">
        <v>252</v>
      </c>
      <c r="D28" s="493"/>
      <c r="E28" s="492"/>
      <c r="F28" s="492"/>
      <c r="G28" s="105"/>
      <c r="H28" s="105"/>
      <c r="I28" s="105"/>
      <c r="J28" s="105"/>
      <c r="K28" s="493"/>
      <c r="L28" s="492"/>
      <c r="M28" s="96"/>
    </row>
    <row r="29" spans="1:13" ht="15.75" hidden="1" customHeight="1">
      <c r="A29" s="389" t="s">
        <v>268</v>
      </c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3" ht="15.75" hidden="1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3" ht="15.75" hidden="1" customHeight="1">
      <c r="A31" s="497" t="s">
        <v>274</v>
      </c>
      <c r="B31" s="507"/>
      <c r="C31" s="507"/>
      <c r="D31" s="507"/>
      <c r="E31" s="507"/>
      <c r="F31" s="507"/>
      <c r="G31" s="507"/>
      <c r="H31" s="507"/>
      <c r="I31" s="507"/>
      <c r="J31" s="507"/>
      <c r="K31" s="507"/>
      <c r="L31" s="507"/>
    </row>
    <row r="32" spans="1:13" ht="15.75" hidden="1" customHeight="1">
      <c r="A32" s="507"/>
      <c r="B32" s="507"/>
      <c r="C32" s="507"/>
      <c r="D32" s="507"/>
      <c r="E32" s="507"/>
      <c r="F32" s="507"/>
      <c r="G32" s="507"/>
      <c r="H32" s="507"/>
      <c r="I32" s="507"/>
      <c r="J32" s="507"/>
      <c r="K32" s="507"/>
      <c r="L32" s="507"/>
    </row>
    <row r="33" spans="1:12" ht="15.75" hidden="1" customHeight="1">
      <c r="A33" s="489" t="s">
        <v>117</v>
      </c>
      <c r="B33" s="178">
        <v>1</v>
      </c>
      <c r="C33" s="178">
        <v>2</v>
      </c>
      <c r="D33" s="191">
        <v>3</v>
      </c>
      <c r="E33" s="191">
        <v>4</v>
      </c>
      <c r="F33" s="178">
        <v>5</v>
      </c>
      <c r="G33" s="178">
        <v>6</v>
      </c>
      <c r="H33" s="178">
        <v>7</v>
      </c>
      <c r="I33" s="178">
        <v>8</v>
      </c>
      <c r="J33" s="192"/>
      <c r="K33" s="192"/>
      <c r="L33" s="192"/>
    </row>
    <row r="34" spans="1:12" ht="15.75" hidden="1" customHeight="1">
      <c r="A34" s="489"/>
      <c r="B34" s="202" t="s">
        <v>98</v>
      </c>
      <c r="C34" s="202" t="s">
        <v>237</v>
      </c>
      <c r="D34" s="203" t="s">
        <v>270</v>
      </c>
      <c r="E34" s="203" t="s">
        <v>101</v>
      </c>
      <c r="F34" s="200" t="s">
        <v>102</v>
      </c>
      <c r="G34" s="200" t="s">
        <v>239</v>
      </c>
      <c r="H34" s="200" t="s">
        <v>104</v>
      </c>
      <c r="I34" s="317" t="s">
        <v>45</v>
      </c>
      <c r="J34" s="194"/>
      <c r="K34" s="194"/>
      <c r="L34" s="194"/>
    </row>
    <row r="35" spans="1:12" ht="15.75" hidden="1" customHeight="1">
      <c r="A35" s="506" t="s">
        <v>35</v>
      </c>
      <c r="B35" s="506"/>
      <c r="C35" s="127" t="s">
        <v>240</v>
      </c>
      <c r="D35" s="506" t="s">
        <v>241</v>
      </c>
      <c r="E35" s="508"/>
      <c r="F35" s="508"/>
      <c r="G35" s="127" t="s">
        <v>242</v>
      </c>
      <c r="H35" s="127" t="s">
        <v>271</v>
      </c>
      <c r="I35" s="127" t="s">
        <v>272</v>
      </c>
      <c r="J35" s="201" t="s">
        <v>245</v>
      </c>
      <c r="K35" s="506" t="s">
        <v>246</v>
      </c>
      <c r="L35" s="508"/>
    </row>
    <row r="36" spans="1:12" ht="15.75" hidden="1" customHeight="1">
      <c r="A36" s="505">
        <v>3</v>
      </c>
      <c r="B36" s="506" t="s">
        <v>273</v>
      </c>
      <c r="C36" s="104">
        <v>1</v>
      </c>
      <c r="D36" s="511" t="s">
        <v>169</v>
      </c>
      <c r="E36" s="512"/>
      <c r="F36" s="513"/>
      <c r="G36" s="105">
        <v>18</v>
      </c>
      <c r="H36" s="232">
        <v>1441.454311594621</v>
      </c>
      <c r="I36" s="232">
        <v>80.080795088590051</v>
      </c>
      <c r="J36" s="232">
        <v>79.799782248044878</v>
      </c>
      <c r="K36" s="491" t="s">
        <v>247</v>
      </c>
      <c r="L36" s="492"/>
    </row>
    <row r="37" spans="1:12" ht="15.75" hidden="1" customHeight="1">
      <c r="A37" s="505"/>
      <c r="B37" s="506"/>
      <c r="C37" s="104">
        <v>2</v>
      </c>
      <c r="D37" s="493"/>
      <c r="E37" s="492"/>
      <c r="F37" s="492"/>
      <c r="G37" s="105"/>
      <c r="H37" s="105"/>
      <c r="I37" s="105"/>
      <c r="J37" s="105"/>
      <c r="K37" s="493"/>
      <c r="L37" s="492"/>
    </row>
    <row r="38" spans="1:12" ht="15.75" hidden="1" customHeight="1">
      <c r="A38" s="505"/>
      <c r="B38" s="506"/>
      <c r="C38" s="104">
        <v>3</v>
      </c>
      <c r="D38" s="493"/>
      <c r="E38" s="492"/>
      <c r="F38" s="492"/>
      <c r="G38" s="105"/>
      <c r="H38" s="105"/>
      <c r="I38" s="105"/>
      <c r="J38" s="105"/>
      <c r="K38" s="493"/>
      <c r="L38" s="492"/>
    </row>
    <row r="39" spans="1:12" ht="15.75" hidden="1" customHeight="1">
      <c r="A39" s="505"/>
      <c r="B39" s="506"/>
      <c r="C39" s="104">
        <v>4</v>
      </c>
      <c r="D39" s="493"/>
      <c r="E39" s="492"/>
      <c r="F39" s="492"/>
      <c r="G39" s="105"/>
      <c r="H39" s="105"/>
      <c r="I39" s="105"/>
      <c r="J39" s="105"/>
      <c r="K39" s="493"/>
      <c r="L39" s="492"/>
    </row>
    <row r="40" spans="1:12" ht="15.75" hidden="1" customHeight="1">
      <c r="A40" s="505"/>
      <c r="B40" s="506"/>
      <c r="C40" s="104">
        <v>5</v>
      </c>
      <c r="D40" s="493"/>
      <c r="E40" s="492"/>
      <c r="F40" s="492"/>
      <c r="G40" s="105"/>
      <c r="H40" s="105"/>
      <c r="I40" s="105"/>
      <c r="J40" s="105"/>
      <c r="K40" s="493"/>
      <c r="L40" s="492"/>
    </row>
    <row r="41" spans="1:12" ht="15.75" hidden="1" customHeight="1">
      <c r="A41" s="505"/>
      <c r="B41" s="506"/>
      <c r="C41" s="129" t="s">
        <v>248</v>
      </c>
      <c r="D41" s="491"/>
      <c r="E41" s="492"/>
      <c r="F41" s="492"/>
      <c r="G41" s="105"/>
      <c r="H41" s="105"/>
      <c r="I41" s="105"/>
      <c r="J41" s="105"/>
      <c r="K41" s="491"/>
      <c r="L41" s="492"/>
    </row>
    <row r="42" spans="1:12" ht="15.75" hidden="1" customHeight="1">
      <c r="A42" s="505"/>
      <c r="B42" s="506"/>
      <c r="C42" s="129" t="s">
        <v>249</v>
      </c>
      <c r="D42" s="493"/>
      <c r="E42" s="492"/>
      <c r="F42" s="492"/>
      <c r="G42" s="105"/>
      <c r="H42" s="105"/>
      <c r="I42" s="105"/>
      <c r="J42" s="105"/>
      <c r="K42" s="493"/>
      <c r="L42" s="492"/>
    </row>
    <row r="43" spans="1:12" ht="15.75" hidden="1" customHeight="1">
      <c r="A43" s="505"/>
      <c r="B43" s="506"/>
      <c r="C43" s="129" t="s">
        <v>250</v>
      </c>
      <c r="D43" s="493"/>
      <c r="E43" s="492"/>
      <c r="F43" s="492"/>
      <c r="G43" s="105"/>
      <c r="H43" s="105"/>
      <c r="I43" s="105"/>
      <c r="J43" s="105"/>
      <c r="K43" s="493"/>
      <c r="L43" s="492"/>
    </row>
    <row r="44" spans="1:12" ht="15.75" hidden="1" customHeight="1">
      <c r="A44" s="505"/>
      <c r="B44" s="506"/>
      <c r="C44" s="129" t="s">
        <v>251</v>
      </c>
      <c r="D44" s="493"/>
      <c r="E44" s="492"/>
      <c r="F44" s="492"/>
      <c r="G44" s="105"/>
      <c r="H44" s="105"/>
      <c r="I44" s="105"/>
      <c r="J44" s="105"/>
      <c r="K44" s="493"/>
      <c r="L44" s="492"/>
    </row>
    <row r="45" spans="1:12" ht="15.75" hidden="1" customHeight="1">
      <c r="A45" s="505"/>
      <c r="B45" s="506"/>
      <c r="C45" s="129" t="s">
        <v>252</v>
      </c>
      <c r="D45" s="493"/>
      <c r="E45" s="492"/>
      <c r="F45" s="492"/>
      <c r="G45" s="105"/>
      <c r="H45" s="105"/>
      <c r="I45" s="105"/>
      <c r="J45" s="105"/>
      <c r="K45" s="493"/>
      <c r="L45" s="492"/>
    </row>
    <row r="46" spans="1:12" ht="15.75" hidden="1" customHeight="1">
      <c r="A46" s="501" t="s">
        <v>35</v>
      </c>
      <c r="B46" s="501"/>
      <c r="C46" s="130" t="s">
        <v>240</v>
      </c>
      <c r="D46" s="501" t="s">
        <v>241</v>
      </c>
      <c r="E46" s="502"/>
      <c r="F46" s="502"/>
      <c r="G46" s="130" t="s">
        <v>242</v>
      </c>
      <c r="H46" s="130" t="s">
        <v>271</v>
      </c>
      <c r="I46" s="130" t="s">
        <v>272</v>
      </c>
      <c r="J46" s="201" t="s">
        <v>245</v>
      </c>
      <c r="K46" s="501" t="s">
        <v>246</v>
      </c>
      <c r="L46" s="502"/>
    </row>
    <row r="47" spans="1:12" ht="15.75" hidden="1" customHeight="1">
      <c r="A47" s="505">
        <v>4</v>
      </c>
      <c r="B47" s="506" t="s">
        <v>101</v>
      </c>
      <c r="C47" s="104">
        <v>1</v>
      </c>
      <c r="D47" s="491" t="s">
        <v>171</v>
      </c>
      <c r="E47" s="492"/>
      <c r="F47" s="492"/>
      <c r="G47" s="105">
        <v>17</v>
      </c>
      <c r="H47" s="232">
        <v>1920.058543417367</v>
      </c>
      <c r="I47" s="232">
        <v>112.94462020102159</v>
      </c>
      <c r="J47" s="232">
        <v>113.30063145666601</v>
      </c>
      <c r="K47" s="491" t="s">
        <v>247</v>
      </c>
      <c r="L47" s="492"/>
    </row>
    <row r="48" spans="1:12" ht="15.75" hidden="1" customHeight="1">
      <c r="A48" s="505"/>
      <c r="B48" s="506"/>
      <c r="C48" s="104">
        <v>2</v>
      </c>
      <c r="D48" s="493" t="s">
        <v>172</v>
      </c>
      <c r="E48" s="492"/>
      <c r="F48" s="492"/>
      <c r="G48" s="105">
        <v>26</v>
      </c>
      <c r="H48" s="232">
        <v>1432.9973528064377</v>
      </c>
      <c r="I48" s="232">
        <v>55.115282800247591</v>
      </c>
      <c r="J48" s="232">
        <v>55.162575779959717</v>
      </c>
      <c r="K48" s="491" t="s">
        <v>247</v>
      </c>
      <c r="L48" s="492"/>
    </row>
    <row r="49" spans="1:12" ht="15.75" hidden="1" customHeight="1">
      <c r="A49" s="505"/>
      <c r="B49" s="506"/>
      <c r="C49" s="104">
        <v>3</v>
      </c>
      <c r="D49" s="493"/>
      <c r="E49" s="492"/>
      <c r="F49" s="492"/>
      <c r="G49" s="105"/>
      <c r="H49" s="105"/>
      <c r="I49" s="105"/>
      <c r="J49" s="105"/>
      <c r="K49" s="493"/>
      <c r="L49" s="492"/>
    </row>
    <row r="50" spans="1:12" ht="15.75" hidden="1" customHeight="1">
      <c r="A50" s="505"/>
      <c r="B50" s="506"/>
      <c r="C50" s="104">
        <v>4</v>
      </c>
      <c r="D50" s="493"/>
      <c r="E50" s="492"/>
      <c r="F50" s="492"/>
      <c r="G50" s="105"/>
      <c r="H50" s="105"/>
      <c r="I50" s="105"/>
      <c r="J50" s="105"/>
      <c r="K50" s="493"/>
      <c r="L50" s="492"/>
    </row>
    <row r="51" spans="1:12" ht="15.75" hidden="1" customHeight="1">
      <c r="A51" s="505"/>
      <c r="B51" s="506"/>
      <c r="C51" s="104">
        <v>5</v>
      </c>
      <c r="D51" s="493"/>
      <c r="E51" s="492"/>
      <c r="F51" s="492"/>
      <c r="G51" s="105"/>
      <c r="H51" s="105"/>
      <c r="I51" s="105"/>
      <c r="J51" s="105"/>
      <c r="K51" s="493"/>
      <c r="L51" s="492"/>
    </row>
    <row r="52" spans="1:12" ht="15.75" hidden="1" customHeight="1">
      <c r="A52" s="505"/>
      <c r="B52" s="506"/>
      <c r="C52" s="129" t="s">
        <v>248</v>
      </c>
      <c r="D52" s="491"/>
      <c r="E52" s="492"/>
      <c r="F52" s="492"/>
      <c r="G52" s="105"/>
      <c r="H52" s="105"/>
      <c r="I52" s="105"/>
      <c r="J52" s="105"/>
      <c r="K52" s="491"/>
      <c r="L52" s="492"/>
    </row>
    <row r="53" spans="1:12" ht="15.75" hidden="1" customHeight="1">
      <c r="A53" s="505"/>
      <c r="B53" s="506"/>
      <c r="C53" s="129" t="s">
        <v>249</v>
      </c>
      <c r="D53" s="493"/>
      <c r="E53" s="492"/>
      <c r="F53" s="492"/>
      <c r="G53" s="105"/>
      <c r="H53" s="105"/>
      <c r="I53" s="105"/>
      <c r="J53" s="105"/>
      <c r="K53" s="493"/>
      <c r="L53" s="492"/>
    </row>
    <row r="54" spans="1:12" ht="15.75" hidden="1" customHeight="1">
      <c r="A54" s="505"/>
      <c r="B54" s="506"/>
      <c r="C54" s="129" t="s">
        <v>250</v>
      </c>
      <c r="D54" s="493"/>
      <c r="E54" s="492"/>
      <c r="F54" s="492"/>
      <c r="G54" s="105"/>
      <c r="H54" s="105"/>
      <c r="I54" s="105"/>
      <c r="J54" s="105"/>
      <c r="K54" s="493"/>
      <c r="L54" s="492"/>
    </row>
    <row r="55" spans="1:12" ht="15.75" hidden="1" customHeight="1">
      <c r="A55" s="505"/>
      <c r="B55" s="506"/>
      <c r="C55" s="129" t="s">
        <v>251</v>
      </c>
      <c r="D55" s="493"/>
      <c r="E55" s="492"/>
      <c r="F55" s="492"/>
      <c r="G55" s="105"/>
      <c r="H55" s="105"/>
      <c r="I55" s="105"/>
      <c r="J55" s="105"/>
      <c r="K55" s="493"/>
      <c r="L55" s="492"/>
    </row>
    <row r="56" spans="1:12" ht="15.75" hidden="1" customHeight="1">
      <c r="A56" s="505"/>
      <c r="B56" s="506"/>
      <c r="C56" s="129" t="s">
        <v>252</v>
      </c>
      <c r="D56" s="493"/>
      <c r="E56" s="492"/>
      <c r="F56" s="492"/>
      <c r="G56" s="105"/>
      <c r="H56" s="105"/>
      <c r="I56" s="105"/>
      <c r="J56" s="105"/>
      <c r="K56" s="493"/>
      <c r="L56" s="492"/>
    </row>
    <row r="57" spans="1:12" ht="15.75" hidden="1" customHeight="1">
      <c r="A57" s="389" t="s">
        <v>268</v>
      </c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 hidden="1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 hidden="1" customHeight="1">
      <c r="A59" s="497" t="s">
        <v>275</v>
      </c>
      <c r="B59" s="507"/>
      <c r="C59" s="507"/>
      <c r="D59" s="507"/>
      <c r="E59" s="507"/>
      <c r="F59" s="507"/>
      <c r="G59" s="507"/>
      <c r="H59" s="507"/>
      <c r="I59" s="507"/>
      <c r="J59" s="507"/>
      <c r="K59" s="507"/>
      <c r="L59" s="507"/>
    </row>
    <row r="60" spans="1:12" ht="15.75" hidden="1" customHeight="1">
      <c r="A60" s="507"/>
      <c r="B60" s="507"/>
      <c r="C60" s="507"/>
      <c r="D60" s="507"/>
      <c r="E60" s="507"/>
      <c r="F60" s="507"/>
      <c r="G60" s="507"/>
      <c r="H60" s="507"/>
      <c r="I60" s="507"/>
      <c r="J60" s="507"/>
      <c r="K60" s="507"/>
      <c r="L60" s="507"/>
    </row>
    <row r="61" spans="1:12" ht="15.75" hidden="1" customHeight="1">
      <c r="A61" s="489" t="s">
        <v>117</v>
      </c>
      <c r="B61" s="178">
        <v>1</v>
      </c>
      <c r="C61" s="178">
        <v>2</v>
      </c>
      <c r="D61" s="191">
        <v>3</v>
      </c>
      <c r="E61" s="191">
        <v>4</v>
      </c>
      <c r="F61" s="178">
        <v>5</v>
      </c>
      <c r="G61" s="178">
        <v>6</v>
      </c>
      <c r="H61" s="178">
        <v>7</v>
      </c>
      <c r="I61" s="178">
        <v>8</v>
      </c>
      <c r="J61" s="192"/>
      <c r="K61" s="192"/>
      <c r="L61" s="192"/>
    </row>
    <row r="62" spans="1:12" ht="15.75" hidden="1" customHeight="1">
      <c r="A62" s="489"/>
      <c r="B62" s="202" t="s">
        <v>98</v>
      </c>
      <c r="C62" s="202" t="s">
        <v>237</v>
      </c>
      <c r="D62" s="203" t="s">
        <v>270</v>
      </c>
      <c r="E62" s="203" t="s">
        <v>101</v>
      </c>
      <c r="F62" s="200" t="s">
        <v>102</v>
      </c>
      <c r="G62" s="200" t="s">
        <v>239</v>
      </c>
      <c r="H62" s="200" t="s">
        <v>104</v>
      </c>
      <c r="I62" s="317" t="s">
        <v>45</v>
      </c>
      <c r="J62" s="194"/>
      <c r="K62" s="194"/>
      <c r="L62" s="194"/>
    </row>
    <row r="63" spans="1:12" ht="15.75" hidden="1" customHeight="1">
      <c r="A63" s="506" t="s">
        <v>35</v>
      </c>
      <c r="B63" s="506"/>
      <c r="C63" s="127" t="s">
        <v>240</v>
      </c>
      <c r="D63" s="506" t="s">
        <v>241</v>
      </c>
      <c r="E63" s="508"/>
      <c r="F63" s="508"/>
      <c r="G63" s="127" t="s">
        <v>242</v>
      </c>
      <c r="H63" s="127" t="s">
        <v>271</v>
      </c>
      <c r="I63" s="127" t="s">
        <v>272</v>
      </c>
      <c r="J63" s="201" t="s">
        <v>245</v>
      </c>
      <c r="K63" s="506" t="s">
        <v>246</v>
      </c>
      <c r="L63" s="508"/>
    </row>
    <row r="64" spans="1:12" ht="15.75" hidden="1" customHeight="1">
      <c r="A64" s="505">
        <v>3</v>
      </c>
      <c r="B64" s="506" t="s">
        <v>273</v>
      </c>
      <c r="C64" s="104">
        <v>1</v>
      </c>
      <c r="D64" s="511" t="s">
        <v>169</v>
      </c>
      <c r="E64" s="512"/>
      <c r="F64" s="513"/>
      <c r="G64" s="105">
        <v>18</v>
      </c>
      <c r="H64" s="232">
        <v>1445.493245299175</v>
      </c>
      <c r="I64" s="232">
        <v>80.30518029439861</v>
      </c>
      <c r="J64" s="232">
        <v>80.080795088590051</v>
      </c>
      <c r="K64" s="491" t="s">
        <v>247</v>
      </c>
      <c r="L64" s="492"/>
    </row>
    <row r="65" spans="1:12" ht="15.75" hidden="1" customHeight="1">
      <c r="A65" s="505"/>
      <c r="B65" s="506"/>
      <c r="C65" s="104">
        <v>2</v>
      </c>
      <c r="D65" s="493"/>
      <c r="E65" s="492"/>
      <c r="F65" s="492"/>
      <c r="G65" s="105"/>
      <c r="H65" s="105"/>
      <c r="I65" s="105"/>
      <c r="J65" s="105"/>
      <c r="K65" s="493"/>
      <c r="L65" s="492"/>
    </row>
    <row r="66" spans="1:12" ht="15.75" hidden="1" customHeight="1">
      <c r="A66" s="505"/>
      <c r="B66" s="506"/>
      <c r="C66" s="104">
        <v>3</v>
      </c>
      <c r="D66" s="493"/>
      <c r="E66" s="492"/>
      <c r="F66" s="492"/>
      <c r="G66" s="105"/>
      <c r="H66" s="105"/>
      <c r="I66" s="105"/>
      <c r="J66" s="105"/>
      <c r="K66" s="493"/>
      <c r="L66" s="492"/>
    </row>
    <row r="67" spans="1:12" ht="15.75" hidden="1" customHeight="1">
      <c r="A67" s="505"/>
      <c r="B67" s="506"/>
      <c r="C67" s="104">
        <v>4</v>
      </c>
      <c r="D67" s="493"/>
      <c r="E67" s="492"/>
      <c r="F67" s="492"/>
      <c r="G67" s="105"/>
      <c r="H67" s="105"/>
      <c r="I67" s="105"/>
      <c r="J67" s="105"/>
      <c r="K67" s="493"/>
      <c r="L67" s="492"/>
    </row>
    <row r="68" spans="1:12" ht="15.75" hidden="1" customHeight="1">
      <c r="A68" s="505"/>
      <c r="B68" s="506"/>
      <c r="C68" s="104">
        <v>5</v>
      </c>
      <c r="D68" s="493"/>
      <c r="E68" s="492"/>
      <c r="F68" s="492"/>
      <c r="G68" s="105"/>
      <c r="H68" s="105"/>
      <c r="I68" s="105"/>
      <c r="J68" s="105"/>
      <c r="K68" s="493"/>
      <c r="L68" s="492"/>
    </row>
    <row r="69" spans="1:12" ht="15.75" hidden="1" customHeight="1">
      <c r="A69" s="505"/>
      <c r="B69" s="506"/>
      <c r="C69" s="129" t="s">
        <v>248</v>
      </c>
      <c r="D69" s="491"/>
      <c r="E69" s="492"/>
      <c r="F69" s="492"/>
      <c r="G69" s="105"/>
      <c r="H69" s="105"/>
      <c r="I69" s="105"/>
      <c r="J69" s="105"/>
      <c r="K69" s="491"/>
      <c r="L69" s="492"/>
    </row>
    <row r="70" spans="1:12" ht="15.75" hidden="1" customHeight="1">
      <c r="A70" s="505"/>
      <c r="B70" s="506"/>
      <c r="C70" s="129" t="s">
        <v>249</v>
      </c>
      <c r="D70" s="493"/>
      <c r="E70" s="492"/>
      <c r="F70" s="492"/>
      <c r="G70" s="105"/>
      <c r="H70" s="105"/>
      <c r="I70" s="105"/>
      <c r="J70" s="105"/>
      <c r="K70" s="493"/>
      <c r="L70" s="492"/>
    </row>
    <row r="71" spans="1:12" ht="15.75" hidden="1" customHeight="1">
      <c r="A71" s="505"/>
      <c r="B71" s="506"/>
      <c r="C71" s="129" t="s">
        <v>250</v>
      </c>
      <c r="D71" s="493"/>
      <c r="E71" s="492"/>
      <c r="F71" s="492"/>
      <c r="G71" s="105"/>
      <c r="H71" s="105"/>
      <c r="I71" s="105"/>
      <c r="J71" s="105"/>
      <c r="K71" s="493"/>
      <c r="L71" s="492"/>
    </row>
    <row r="72" spans="1:12" ht="15.75" hidden="1" customHeight="1">
      <c r="A72" s="505"/>
      <c r="B72" s="506"/>
      <c r="C72" s="129" t="s">
        <v>251</v>
      </c>
      <c r="D72" s="493"/>
      <c r="E72" s="492"/>
      <c r="F72" s="492"/>
      <c r="G72" s="105"/>
      <c r="H72" s="105"/>
      <c r="I72" s="105"/>
      <c r="J72" s="105"/>
      <c r="K72" s="493"/>
      <c r="L72" s="492"/>
    </row>
    <row r="73" spans="1:12" ht="15.75" hidden="1" customHeight="1">
      <c r="A73" s="505"/>
      <c r="B73" s="506"/>
      <c r="C73" s="129" t="s">
        <v>252</v>
      </c>
      <c r="D73" s="493"/>
      <c r="E73" s="492"/>
      <c r="F73" s="492"/>
      <c r="G73" s="105"/>
      <c r="H73" s="105"/>
      <c r="I73" s="105"/>
      <c r="J73" s="105"/>
      <c r="K73" s="493"/>
      <c r="L73" s="492"/>
    </row>
    <row r="74" spans="1:12" ht="15.75" hidden="1" customHeight="1">
      <c r="A74" s="501" t="s">
        <v>35</v>
      </c>
      <c r="B74" s="501"/>
      <c r="C74" s="130" t="s">
        <v>240</v>
      </c>
      <c r="D74" s="501" t="s">
        <v>241</v>
      </c>
      <c r="E74" s="502"/>
      <c r="F74" s="502"/>
      <c r="G74" s="130" t="s">
        <v>242</v>
      </c>
      <c r="H74" s="130" t="s">
        <v>271</v>
      </c>
      <c r="I74" s="130" t="s">
        <v>272</v>
      </c>
      <c r="J74" s="201" t="s">
        <v>245</v>
      </c>
      <c r="K74" s="501" t="s">
        <v>246</v>
      </c>
      <c r="L74" s="502"/>
    </row>
    <row r="75" spans="1:12" ht="15.75" hidden="1" customHeight="1">
      <c r="A75" s="505">
        <v>4</v>
      </c>
      <c r="B75" s="506" t="s">
        <v>101</v>
      </c>
      <c r="C75" s="104">
        <v>1</v>
      </c>
      <c r="D75" s="491" t="s">
        <v>171</v>
      </c>
      <c r="E75" s="492"/>
      <c r="F75" s="492"/>
      <c r="G75" s="105">
        <v>17</v>
      </c>
      <c r="H75" s="232">
        <v>1943.8069222168901</v>
      </c>
      <c r="I75" s="232">
        <v>114.34158365981706</v>
      </c>
      <c r="J75" s="232">
        <v>112.94462020102159</v>
      </c>
      <c r="K75" s="491" t="s">
        <v>247</v>
      </c>
      <c r="L75" s="492"/>
    </row>
    <row r="76" spans="1:12" ht="15.75" hidden="1" customHeight="1">
      <c r="A76" s="505"/>
      <c r="B76" s="506"/>
      <c r="C76" s="104">
        <v>2</v>
      </c>
      <c r="D76" s="493" t="s">
        <v>172</v>
      </c>
      <c r="E76" s="492"/>
      <c r="F76" s="492"/>
      <c r="G76" s="105">
        <v>26</v>
      </c>
      <c r="H76" s="232">
        <v>1434.8388109327229</v>
      </c>
      <c r="I76" s="232">
        <v>55.186108112797037</v>
      </c>
      <c r="J76" s="232">
        <v>55.115282800247591</v>
      </c>
      <c r="K76" s="491" t="s">
        <v>247</v>
      </c>
      <c r="L76" s="492"/>
    </row>
    <row r="77" spans="1:12" ht="15.75" hidden="1" customHeight="1">
      <c r="A77" s="505"/>
      <c r="B77" s="506"/>
      <c r="C77" s="104">
        <v>3</v>
      </c>
      <c r="D77" s="493"/>
      <c r="E77" s="492"/>
      <c r="F77" s="492"/>
      <c r="G77" s="105"/>
      <c r="H77" s="105"/>
      <c r="I77" s="105"/>
      <c r="J77" s="105"/>
      <c r="K77" s="493"/>
      <c r="L77" s="492"/>
    </row>
    <row r="78" spans="1:12" ht="15.75" hidden="1" customHeight="1">
      <c r="A78" s="505"/>
      <c r="B78" s="506"/>
      <c r="C78" s="104">
        <v>4</v>
      </c>
      <c r="D78" s="493"/>
      <c r="E78" s="492"/>
      <c r="F78" s="492"/>
      <c r="G78" s="105"/>
      <c r="H78" s="105"/>
      <c r="I78" s="105"/>
      <c r="J78" s="105"/>
      <c r="K78" s="493"/>
      <c r="L78" s="492"/>
    </row>
    <row r="79" spans="1:12" ht="15.75" hidden="1" customHeight="1">
      <c r="A79" s="505"/>
      <c r="B79" s="506"/>
      <c r="C79" s="104">
        <v>5</v>
      </c>
      <c r="D79" s="493"/>
      <c r="E79" s="492"/>
      <c r="F79" s="492"/>
      <c r="G79" s="105"/>
      <c r="H79" s="105"/>
      <c r="I79" s="105"/>
      <c r="J79" s="105"/>
      <c r="K79" s="493"/>
      <c r="L79" s="492"/>
    </row>
    <row r="80" spans="1:12" ht="15.75" hidden="1" customHeight="1">
      <c r="A80" s="505"/>
      <c r="B80" s="506"/>
      <c r="C80" s="129" t="s">
        <v>248</v>
      </c>
      <c r="D80" s="491"/>
      <c r="E80" s="492"/>
      <c r="F80" s="492"/>
      <c r="G80" s="105"/>
      <c r="H80" s="105"/>
      <c r="I80" s="105"/>
      <c r="J80" s="105"/>
      <c r="K80" s="491"/>
      <c r="L80" s="492"/>
    </row>
    <row r="81" spans="1:12" ht="15.75" hidden="1" customHeight="1">
      <c r="A81" s="505"/>
      <c r="B81" s="506"/>
      <c r="C81" s="129" t="s">
        <v>249</v>
      </c>
      <c r="D81" s="493"/>
      <c r="E81" s="492"/>
      <c r="F81" s="492"/>
      <c r="G81" s="105"/>
      <c r="H81" s="105"/>
      <c r="I81" s="105"/>
      <c r="J81" s="105"/>
      <c r="K81" s="493"/>
      <c r="L81" s="492"/>
    </row>
    <row r="82" spans="1:12" ht="15.75" hidden="1" customHeight="1">
      <c r="A82" s="505"/>
      <c r="B82" s="506"/>
      <c r="C82" s="129" t="s">
        <v>250</v>
      </c>
      <c r="D82" s="493"/>
      <c r="E82" s="492"/>
      <c r="F82" s="492"/>
      <c r="G82" s="105"/>
      <c r="H82" s="105"/>
      <c r="I82" s="105"/>
      <c r="J82" s="105"/>
      <c r="K82" s="493"/>
      <c r="L82" s="492"/>
    </row>
    <row r="83" spans="1:12" ht="15.75" hidden="1" customHeight="1">
      <c r="A83" s="505"/>
      <c r="B83" s="506"/>
      <c r="C83" s="129" t="s">
        <v>251</v>
      </c>
      <c r="D83" s="493"/>
      <c r="E83" s="492"/>
      <c r="F83" s="492"/>
      <c r="G83" s="105"/>
      <c r="H83" s="105"/>
      <c r="I83" s="105"/>
      <c r="J83" s="105"/>
      <c r="K83" s="493"/>
      <c r="L83" s="492"/>
    </row>
    <row r="84" spans="1:12" ht="15.75" hidden="1" customHeight="1">
      <c r="A84" s="505"/>
      <c r="B84" s="506"/>
      <c r="C84" s="129" t="s">
        <v>252</v>
      </c>
      <c r="D84" s="493"/>
      <c r="E84" s="492"/>
      <c r="F84" s="492"/>
      <c r="G84" s="105"/>
      <c r="H84" s="105"/>
      <c r="I84" s="105"/>
      <c r="J84" s="105"/>
      <c r="K84" s="493"/>
      <c r="L84" s="492"/>
    </row>
    <row r="85" spans="1:12" ht="15.75" hidden="1" customHeight="1">
      <c r="A85" s="389" t="s">
        <v>268</v>
      </c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</row>
    <row r="86" spans="1:12" ht="15.75" hidden="1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</row>
    <row r="87" spans="1:12" ht="15.75" hidden="1" customHeight="1">
      <c r="A87" s="497" t="s">
        <v>276</v>
      </c>
      <c r="B87" s="507"/>
      <c r="C87" s="507"/>
      <c r="D87" s="507"/>
      <c r="E87" s="507"/>
      <c r="F87" s="507"/>
      <c r="G87" s="507"/>
      <c r="H87" s="507"/>
      <c r="I87" s="507"/>
      <c r="J87" s="507"/>
      <c r="K87" s="507"/>
      <c r="L87" s="507"/>
    </row>
    <row r="88" spans="1:12" ht="15.75" hidden="1" customHeight="1">
      <c r="A88" s="507"/>
      <c r="B88" s="507"/>
      <c r="C88" s="507"/>
      <c r="D88" s="507"/>
      <c r="E88" s="507"/>
      <c r="F88" s="507"/>
      <c r="G88" s="507"/>
      <c r="H88" s="507"/>
      <c r="I88" s="507"/>
      <c r="J88" s="507"/>
      <c r="K88" s="507"/>
      <c r="L88" s="507"/>
    </row>
    <row r="89" spans="1:12" ht="15.75" hidden="1" customHeight="1">
      <c r="A89" s="489" t="s">
        <v>117</v>
      </c>
      <c r="B89" s="178">
        <v>1</v>
      </c>
      <c r="C89" s="178">
        <v>2</v>
      </c>
      <c r="D89" s="191">
        <v>3</v>
      </c>
      <c r="E89" s="191">
        <v>4</v>
      </c>
      <c r="F89" s="178">
        <v>5</v>
      </c>
      <c r="G89" s="178">
        <v>6</v>
      </c>
      <c r="H89" s="178">
        <v>7</v>
      </c>
      <c r="I89" s="178">
        <v>8</v>
      </c>
      <c r="J89" s="192"/>
      <c r="K89" s="192"/>
      <c r="L89" s="192"/>
    </row>
    <row r="90" spans="1:12" ht="15.75" hidden="1" customHeight="1">
      <c r="A90" s="489"/>
      <c r="B90" s="202" t="s">
        <v>98</v>
      </c>
      <c r="C90" s="202" t="s">
        <v>237</v>
      </c>
      <c r="D90" s="203" t="s">
        <v>270</v>
      </c>
      <c r="E90" s="203" t="s">
        <v>101</v>
      </c>
      <c r="F90" s="200" t="s">
        <v>102</v>
      </c>
      <c r="G90" s="200" t="s">
        <v>239</v>
      </c>
      <c r="H90" s="200" t="s">
        <v>104</v>
      </c>
      <c r="I90" s="317" t="s">
        <v>45</v>
      </c>
      <c r="J90" s="194"/>
      <c r="K90" s="194"/>
      <c r="L90" s="194"/>
    </row>
    <row r="91" spans="1:12" ht="15.75" hidden="1" customHeight="1">
      <c r="A91" s="506" t="s">
        <v>35</v>
      </c>
      <c r="B91" s="506"/>
      <c r="C91" s="127" t="s">
        <v>240</v>
      </c>
      <c r="D91" s="506" t="s">
        <v>241</v>
      </c>
      <c r="E91" s="508"/>
      <c r="F91" s="508"/>
      <c r="G91" s="127" t="s">
        <v>242</v>
      </c>
      <c r="H91" s="127" t="s">
        <v>271</v>
      </c>
      <c r="I91" s="127" t="s">
        <v>272</v>
      </c>
      <c r="J91" s="201" t="s">
        <v>245</v>
      </c>
      <c r="K91" s="506" t="s">
        <v>246</v>
      </c>
      <c r="L91" s="508"/>
    </row>
    <row r="92" spans="1:12" ht="15.75" hidden="1" customHeight="1">
      <c r="A92" s="505">
        <v>3</v>
      </c>
      <c r="B92" s="506" t="s">
        <v>273</v>
      </c>
      <c r="C92" s="104">
        <v>1</v>
      </c>
      <c r="D92" s="511" t="s">
        <v>169</v>
      </c>
      <c r="E92" s="512"/>
      <c r="F92" s="513"/>
      <c r="G92" s="105">
        <v>18</v>
      </c>
      <c r="H92" s="232">
        <v>1448.3165827847199</v>
      </c>
      <c r="I92" s="232">
        <v>80.46203237692886</v>
      </c>
      <c r="J92" s="232">
        <v>80.30518029439861</v>
      </c>
      <c r="K92" s="491" t="s">
        <v>247</v>
      </c>
      <c r="L92" s="492"/>
    </row>
    <row r="93" spans="1:12" ht="15.75" hidden="1" customHeight="1">
      <c r="A93" s="505"/>
      <c r="B93" s="506"/>
      <c r="C93" s="104">
        <v>2</v>
      </c>
      <c r="D93" s="493"/>
      <c r="E93" s="492"/>
      <c r="F93" s="492"/>
      <c r="G93" s="105"/>
      <c r="H93" s="105"/>
      <c r="I93" s="105"/>
      <c r="J93" s="105"/>
      <c r="K93" s="493"/>
      <c r="L93" s="492"/>
    </row>
    <row r="94" spans="1:12" ht="15.75" hidden="1" customHeight="1">
      <c r="A94" s="505"/>
      <c r="B94" s="506"/>
      <c r="C94" s="104">
        <v>3</v>
      </c>
      <c r="D94" s="493"/>
      <c r="E94" s="492"/>
      <c r="F94" s="492"/>
      <c r="G94" s="105"/>
      <c r="H94" s="105"/>
      <c r="I94" s="105"/>
      <c r="J94" s="105"/>
      <c r="K94" s="493"/>
      <c r="L94" s="492"/>
    </row>
    <row r="95" spans="1:12" ht="15.75" hidden="1" customHeight="1">
      <c r="A95" s="505"/>
      <c r="B95" s="506"/>
      <c r="C95" s="104">
        <v>4</v>
      </c>
      <c r="D95" s="493"/>
      <c r="E95" s="492"/>
      <c r="F95" s="492"/>
      <c r="G95" s="105"/>
      <c r="H95" s="105"/>
      <c r="I95" s="105"/>
      <c r="J95" s="105"/>
      <c r="K95" s="493"/>
      <c r="L95" s="492"/>
    </row>
    <row r="96" spans="1:12" ht="15.75" hidden="1" customHeight="1">
      <c r="A96" s="505"/>
      <c r="B96" s="506"/>
      <c r="C96" s="104">
        <v>5</v>
      </c>
      <c r="D96" s="493"/>
      <c r="E96" s="492"/>
      <c r="F96" s="492"/>
      <c r="G96" s="105"/>
      <c r="H96" s="105"/>
      <c r="I96" s="105"/>
      <c r="J96" s="105"/>
      <c r="K96" s="493"/>
      <c r="L96" s="492"/>
    </row>
    <row r="97" spans="1:12" ht="15.75" hidden="1" customHeight="1">
      <c r="A97" s="505"/>
      <c r="B97" s="506"/>
      <c r="C97" s="129" t="s">
        <v>248</v>
      </c>
      <c r="D97" s="491"/>
      <c r="E97" s="492"/>
      <c r="F97" s="492"/>
      <c r="G97" s="105"/>
      <c r="H97" s="105"/>
      <c r="I97" s="105"/>
      <c r="J97" s="105"/>
      <c r="K97" s="491"/>
      <c r="L97" s="492"/>
    </row>
    <row r="98" spans="1:12" ht="15.75" hidden="1" customHeight="1">
      <c r="A98" s="505"/>
      <c r="B98" s="506"/>
      <c r="C98" s="129" t="s">
        <v>249</v>
      </c>
      <c r="D98" s="493"/>
      <c r="E98" s="492"/>
      <c r="F98" s="492"/>
      <c r="G98" s="105"/>
      <c r="H98" s="105"/>
      <c r="I98" s="105"/>
      <c r="J98" s="105"/>
      <c r="K98" s="493"/>
      <c r="L98" s="492"/>
    </row>
    <row r="99" spans="1:12" ht="15.75" hidden="1" customHeight="1">
      <c r="A99" s="505"/>
      <c r="B99" s="506"/>
      <c r="C99" s="129" t="s">
        <v>250</v>
      </c>
      <c r="D99" s="493"/>
      <c r="E99" s="492"/>
      <c r="F99" s="492"/>
      <c r="G99" s="105"/>
      <c r="H99" s="105"/>
      <c r="I99" s="105"/>
      <c r="J99" s="105"/>
      <c r="K99" s="493"/>
      <c r="L99" s="492"/>
    </row>
    <row r="100" spans="1:12" ht="15.75" hidden="1" customHeight="1">
      <c r="A100" s="505"/>
      <c r="B100" s="506"/>
      <c r="C100" s="129" t="s">
        <v>251</v>
      </c>
      <c r="D100" s="493"/>
      <c r="E100" s="492"/>
      <c r="F100" s="492"/>
      <c r="G100" s="105"/>
      <c r="H100" s="105"/>
      <c r="I100" s="105"/>
      <c r="J100" s="105"/>
      <c r="K100" s="493"/>
      <c r="L100" s="492"/>
    </row>
    <row r="101" spans="1:12" ht="15.75" hidden="1" customHeight="1">
      <c r="A101" s="505"/>
      <c r="B101" s="506"/>
      <c r="C101" s="129" t="s">
        <v>252</v>
      </c>
      <c r="D101" s="493"/>
      <c r="E101" s="492"/>
      <c r="F101" s="492"/>
      <c r="G101" s="105"/>
      <c r="H101" s="105"/>
      <c r="I101" s="105"/>
      <c r="J101" s="105"/>
      <c r="K101" s="493"/>
      <c r="L101" s="492"/>
    </row>
    <row r="102" spans="1:12" ht="15.75" hidden="1" customHeight="1">
      <c r="A102" s="501" t="s">
        <v>35</v>
      </c>
      <c r="B102" s="501"/>
      <c r="C102" s="130" t="s">
        <v>240</v>
      </c>
      <c r="D102" s="501" t="s">
        <v>241</v>
      </c>
      <c r="E102" s="502"/>
      <c r="F102" s="502"/>
      <c r="G102" s="130" t="s">
        <v>242</v>
      </c>
      <c r="H102" s="130" t="s">
        <v>271</v>
      </c>
      <c r="I102" s="130" t="s">
        <v>272</v>
      </c>
      <c r="J102" s="201" t="s">
        <v>245</v>
      </c>
      <c r="K102" s="501" t="s">
        <v>246</v>
      </c>
      <c r="L102" s="502"/>
    </row>
    <row r="103" spans="1:12" ht="15.75" hidden="1" customHeight="1">
      <c r="A103" s="505">
        <v>4</v>
      </c>
      <c r="B103" s="506" t="s">
        <v>101</v>
      </c>
      <c r="C103" s="104">
        <v>1</v>
      </c>
      <c r="D103" s="491" t="s">
        <v>171</v>
      </c>
      <c r="E103" s="492"/>
      <c r="F103" s="492"/>
      <c r="G103" s="105">
        <v>17</v>
      </c>
      <c r="H103" s="232">
        <v>1923.7915660888013</v>
      </c>
      <c r="I103" s="232">
        <v>113.16420976992949</v>
      </c>
      <c r="J103" s="232">
        <v>114.34158365981706</v>
      </c>
      <c r="K103" s="491" t="s">
        <v>247</v>
      </c>
      <c r="L103" s="492"/>
    </row>
    <row r="104" spans="1:12" ht="15.75" hidden="1" customHeight="1">
      <c r="A104" s="505"/>
      <c r="B104" s="506"/>
      <c r="C104" s="104">
        <v>2</v>
      </c>
      <c r="D104" s="493" t="s">
        <v>172</v>
      </c>
      <c r="E104" s="492"/>
      <c r="F104" s="492"/>
      <c r="G104" s="105">
        <v>26</v>
      </c>
      <c r="H104" s="232">
        <v>1437.1016076315959</v>
      </c>
      <c r="I104" s="232">
        <v>55.273138755061382</v>
      </c>
      <c r="J104" s="232">
        <v>55.186108112797037</v>
      </c>
      <c r="K104" s="491" t="s">
        <v>247</v>
      </c>
      <c r="L104" s="492"/>
    </row>
    <row r="105" spans="1:12" ht="15.75" hidden="1" customHeight="1">
      <c r="A105" s="505"/>
      <c r="B105" s="506"/>
      <c r="C105" s="104">
        <v>3</v>
      </c>
      <c r="D105" s="493"/>
      <c r="E105" s="492"/>
      <c r="F105" s="492"/>
      <c r="G105" s="105"/>
      <c r="H105" s="105"/>
      <c r="I105" s="105"/>
      <c r="J105" s="105"/>
      <c r="K105" s="493"/>
      <c r="L105" s="492"/>
    </row>
    <row r="106" spans="1:12" ht="15.75" hidden="1" customHeight="1">
      <c r="A106" s="505"/>
      <c r="B106" s="506"/>
      <c r="C106" s="104">
        <v>4</v>
      </c>
      <c r="D106" s="493"/>
      <c r="E106" s="492"/>
      <c r="F106" s="492"/>
      <c r="G106" s="105"/>
      <c r="H106" s="105"/>
      <c r="I106" s="105"/>
      <c r="J106" s="105"/>
      <c r="K106" s="493"/>
      <c r="L106" s="492"/>
    </row>
    <row r="107" spans="1:12" ht="15.75" hidden="1" customHeight="1">
      <c r="A107" s="505"/>
      <c r="B107" s="506"/>
      <c r="C107" s="104">
        <v>5</v>
      </c>
      <c r="D107" s="493"/>
      <c r="E107" s="492"/>
      <c r="F107" s="492"/>
      <c r="G107" s="105"/>
      <c r="H107" s="105"/>
      <c r="I107" s="105"/>
      <c r="J107" s="105"/>
      <c r="K107" s="493"/>
      <c r="L107" s="492"/>
    </row>
    <row r="108" spans="1:12" ht="15.75" hidden="1" customHeight="1">
      <c r="A108" s="505"/>
      <c r="B108" s="506"/>
      <c r="C108" s="129" t="s">
        <v>248</v>
      </c>
      <c r="D108" s="491"/>
      <c r="E108" s="492"/>
      <c r="F108" s="492"/>
      <c r="G108" s="105"/>
      <c r="H108" s="105"/>
      <c r="I108" s="105"/>
      <c r="J108" s="105"/>
      <c r="K108" s="491"/>
      <c r="L108" s="492"/>
    </row>
    <row r="109" spans="1:12" ht="15.75" hidden="1" customHeight="1">
      <c r="A109" s="505"/>
      <c r="B109" s="506"/>
      <c r="C109" s="129" t="s">
        <v>249</v>
      </c>
      <c r="D109" s="493"/>
      <c r="E109" s="492"/>
      <c r="F109" s="492"/>
      <c r="G109" s="105"/>
      <c r="H109" s="105"/>
      <c r="I109" s="105"/>
      <c r="J109" s="105"/>
      <c r="K109" s="493"/>
      <c r="L109" s="492"/>
    </row>
    <row r="110" spans="1:12" ht="15.75" hidden="1" customHeight="1">
      <c r="A110" s="505"/>
      <c r="B110" s="506"/>
      <c r="C110" s="129" t="s">
        <v>250</v>
      </c>
      <c r="D110" s="493"/>
      <c r="E110" s="492"/>
      <c r="F110" s="492"/>
      <c r="G110" s="105"/>
      <c r="H110" s="105"/>
      <c r="I110" s="105"/>
      <c r="J110" s="105"/>
      <c r="K110" s="493"/>
      <c r="L110" s="492"/>
    </row>
    <row r="111" spans="1:12" ht="15.75" hidden="1" customHeight="1">
      <c r="A111" s="505"/>
      <c r="B111" s="506"/>
      <c r="C111" s="129" t="s">
        <v>251</v>
      </c>
      <c r="D111" s="493"/>
      <c r="E111" s="492"/>
      <c r="F111" s="492"/>
      <c r="G111" s="105"/>
      <c r="H111" s="105"/>
      <c r="I111" s="105"/>
      <c r="J111" s="105"/>
      <c r="K111" s="493"/>
      <c r="L111" s="492"/>
    </row>
    <row r="112" spans="1:12" ht="15.75" hidden="1" customHeight="1">
      <c r="A112" s="505"/>
      <c r="B112" s="506"/>
      <c r="C112" s="129" t="s">
        <v>252</v>
      </c>
      <c r="D112" s="493"/>
      <c r="E112" s="492"/>
      <c r="F112" s="492"/>
      <c r="G112" s="105"/>
      <c r="H112" s="105"/>
      <c r="I112" s="105"/>
      <c r="J112" s="105"/>
      <c r="K112" s="493"/>
      <c r="L112" s="492"/>
    </row>
    <row r="113" spans="1:12" ht="15.75" customHeight="1">
      <c r="A113" s="389" t="s">
        <v>268</v>
      </c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</row>
    <row r="114" spans="1:12" ht="15.7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</row>
    <row r="115" spans="1:12" ht="15.75" customHeight="1">
      <c r="A115" s="497" t="s">
        <v>277</v>
      </c>
      <c r="B115" s="507"/>
      <c r="C115" s="507"/>
      <c r="D115" s="507"/>
      <c r="E115" s="507"/>
      <c r="F115" s="507"/>
      <c r="G115" s="507"/>
      <c r="H115" s="507"/>
      <c r="I115" s="507"/>
      <c r="J115" s="507"/>
      <c r="K115" s="507"/>
      <c r="L115" s="507"/>
    </row>
    <row r="116" spans="1:12" ht="15.75" customHeight="1">
      <c r="A116" s="507"/>
      <c r="B116" s="507"/>
      <c r="C116" s="507"/>
      <c r="D116" s="507"/>
      <c r="E116" s="507"/>
      <c r="F116" s="507"/>
      <c r="G116" s="507"/>
      <c r="H116" s="507"/>
      <c r="I116" s="507"/>
      <c r="J116" s="507"/>
      <c r="K116" s="507"/>
      <c r="L116" s="507"/>
    </row>
    <row r="117" spans="1:12" ht="15.75" customHeight="1">
      <c r="A117" s="489" t="s">
        <v>117</v>
      </c>
      <c r="B117" s="178">
        <v>1</v>
      </c>
      <c r="C117" s="178">
        <v>2</v>
      </c>
      <c r="D117" s="191">
        <v>3</v>
      </c>
      <c r="E117" s="191">
        <v>4</v>
      </c>
      <c r="F117" s="178">
        <v>5</v>
      </c>
      <c r="G117" s="178">
        <v>6</v>
      </c>
      <c r="H117" s="178">
        <v>7</v>
      </c>
      <c r="I117" s="178">
        <v>8</v>
      </c>
      <c r="J117" s="192"/>
      <c r="K117" s="192"/>
      <c r="L117" s="192"/>
    </row>
    <row r="118" spans="1:12" ht="15.75" customHeight="1">
      <c r="A118" s="489"/>
      <c r="B118" s="202" t="s">
        <v>98</v>
      </c>
      <c r="C118" s="202" t="s">
        <v>237</v>
      </c>
      <c r="D118" s="203" t="s">
        <v>270</v>
      </c>
      <c r="E118" s="203" t="s">
        <v>101</v>
      </c>
      <c r="F118" s="200" t="s">
        <v>102</v>
      </c>
      <c r="G118" s="200" t="s">
        <v>239</v>
      </c>
      <c r="H118" s="200" t="s">
        <v>104</v>
      </c>
      <c r="I118" s="317" t="s">
        <v>45</v>
      </c>
      <c r="J118" s="194"/>
      <c r="K118" s="194"/>
      <c r="L118" s="194"/>
    </row>
    <row r="119" spans="1:12" ht="15.75" customHeight="1">
      <c r="A119" s="506" t="s">
        <v>35</v>
      </c>
      <c r="B119" s="506"/>
      <c r="C119" s="127" t="s">
        <v>240</v>
      </c>
      <c r="D119" s="506" t="s">
        <v>241</v>
      </c>
      <c r="E119" s="508"/>
      <c r="F119" s="508"/>
      <c r="G119" s="127" t="s">
        <v>242</v>
      </c>
      <c r="H119" s="127" t="s">
        <v>271</v>
      </c>
      <c r="I119" s="127" t="s">
        <v>272</v>
      </c>
      <c r="J119" s="201" t="s">
        <v>245</v>
      </c>
      <c r="K119" s="506" t="s">
        <v>246</v>
      </c>
      <c r="L119" s="508"/>
    </row>
    <row r="120" spans="1:12" ht="15.75" customHeight="1">
      <c r="A120" s="505">
        <v>3</v>
      </c>
      <c r="B120" s="506" t="s">
        <v>273</v>
      </c>
      <c r="C120" s="104">
        <v>1</v>
      </c>
      <c r="D120" s="511" t="s">
        <v>169</v>
      </c>
      <c r="E120" s="512"/>
      <c r="F120" s="513"/>
      <c r="G120" s="105">
        <v>18</v>
      </c>
      <c r="H120" s="232">
        <v>1451.8034458541201</v>
      </c>
      <c r="I120" s="232">
        <v>80.655746991895555</v>
      </c>
      <c r="J120" s="232">
        <v>80.46203237692886</v>
      </c>
      <c r="K120" s="491" t="s">
        <v>247</v>
      </c>
      <c r="L120" s="492"/>
    </row>
    <row r="121" spans="1:12" ht="15.75" customHeight="1">
      <c r="A121" s="505"/>
      <c r="B121" s="506"/>
      <c r="C121" s="104">
        <v>2</v>
      </c>
      <c r="D121" s="493"/>
      <c r="E121" s="492"/>
      <c r="F121" s="492"/>
      <c r="G121" s="105"/>
      <c r="H121" s="105"/>
      <c r="I121" s="105"/>
      <c r="J121" s="105"/>
      <c r="K121" s="493"/>
      <c r="L121" s="492"/>
    </row>
    <row r="122" spans="1:12" ht="15.75" customHeight="1">
      <c r="A122" s="505"/>
      <c r="B122" s="506"/>
      <c r="C122" s="104">
        <v>3</v>
      </c>
      <c r="D122" s="493"/>
      <c r="E122" s="492"/>
      <c r="F122" s="492"/>
      <c r="G122" s="105"/>
      <c r="H122" s="105"/>
      <c r="I122" s="105"/>
      <c r="J122" s="105"/>
      <c r="K122" s="493"/>
      <c r="L122" s="492"/>
    </row>
    <row r="123" spans="1:12" ht="15.75" customHeight="1">
      <c r="A123" s="505"/>
      <c r="B123" s="506"/>
      <c r="C123" s="104">
        <v>4</v>
      </c>
      <c r="D123" s="493"/>
      <c r="E123" s="492"/>
      <c r="F123" s="492"/>
      <c r="G123" s="105"/>
      <c r="H123" s="105"/>
      <c r="I123" s="105"/>
      <c r="J123" s="105"/>
      <c r="K123" s="493"/>
      <c r="L123" s="492"/>
    </row>
    <row r="124" spans="1:12" ht="15.75" customHeight="1">
      <c r="A124" s="505"/>
      <c r="B124" s="506"/>
      <c r="C124" s="104">
        <v>5</v>
      </c>
      <c r="D124" s="493"/>
      <c r="E124" s="492"/>
      <c r="F124" s="492"/>
      <c r="G124" s="105"/>
      <c r="H124" s="105"/>
      <c r="I124" s="105"/>
      <c r="J124" s="105"/>
      <c r="K124" s="493"/>
      <c r="L124" s="492"/>
    </row>
    <row r="125" spans="1:12" ht="15.75" customHeight="1">
      <c r="A125" s="505"/>
      <c r="B125" s="506"/>
      <c r="C125" s="129" t="s">
        <v>248</v>
      </c>
      <c r="D125" s="491"/>
      <c r="E125" s="492"/>
      <c r="F125" s="492"/>
      <c r="G125" s="105"/>
      <c r="H125" s="105"/>
      <c r="I125" s="105"/>
      <c r="J125" s="105"/>
      <c r="K125" s="491"/>
      <c r="L125" s="492"/>
    </row>
    <row r="126" spans="1:12" ht="15.75" customHeight="1">
      <c r="A126" s="505"/>
      <c r="B126" s="506"/>
      <c r="C126" s="129" t="s">
        <v>249</v>
      </c>
      <c r="D126" s="493"/>
      <c r="E126" s="492"/>
      <c r="F126" s="492"/>
      <c r="G126" s="105"/>
      <c r="H126" s="105"/>
      <c r="I126" s="105"/>
      <c r="J126" s="105"/>
      <c r="K126" s="493"/>
      <c r="L126" s="492"/>
    </row>
    <row r="127" spans="1:12" ht="15.75" customHeight="1">
      <c r="A127" s="505"/>
      <c r="B127" s="506"/>
      <c r="C127" s="129" t="s">
        <v>250</v>
      </c>
      <c r="D127" s="493"/>
      <c r="E127" s="492"/>
      <c r="F127" s="492"/>
      <c r="G127" s="105"/>
      <c r="H127" s="105"/>
      <c r="I127" s="105"/>
      <c r="J127" s="105"/>
      <c r="K127" s="493"/>
      <c r="L127" s="492"/>
    </row>
    <row r="128" spans="1:12" ht="15.75" customHeight="1">
      <c r="A128" s="505"/>
      <c r="B128" s="506"/>
      <c r="C128" s="129" t="s">
        <v>251</v>
      </c>
      <c r="D128" s="493"/>
      <c r="E128" s="492"/>
      <c r="F128" s="492"/>
      <c r="G128" s="105"/>
      <c r="H128" s="105"/>
      <c r="I128" s="105"/>
      <c r="J128" s="105"/>
      <c r="K128" s="493"/>
      <c r="L128" s="492"/>
    </row>
    <row r="129" spans="1:12" ht="15.75" customHeight="1">
      <c r="A129" s="505"/>
      <c r="B129" s="506"/>
      <c r="C129" s="129" t="s">
        <v>252</v>
      </c>
      <c r="D129" s="493"/>
      <c r="E129" s="492"/>
      <c r="F129" s="492"/>
      <c r="G129" s="105"/>
      <c r="H129" s="105"/>
      <c r="I129" s="105"/>
      <c r="J129" s="105"/>
      <c r="K129" s="493"/>
      <c r="L129" s="492"/>
    </row>
    <row r="130" spans="1:12" ht="15.75" customHeight="1">
      <c r="A130" s="501" t="s">
        <v>35</v>
      </c>
      <c r="B130" s="501"/>
      <c r="C130" s="130" t="s">
        <v>240</v>
      </c>
      <c r="D130" s="501" t="s">
        <v>241</v>
      </c>
      <c r="E130" s="502"/>
      <c r="F130" s="502"/>
      <c r="G130" s="130" t="s">
        <v>242</v>
      </c>
      <c r="H130" s="130" t="s">
        <v>271</v>
      </c>
      <c r="I130" s="130" t="s">
        <v>272</v>
      </c>
      <c r="J130" s="201" t="s">
        <v>245</v>
      </c>
      <c r="K130" s="501" t="s">
        <v>246</v>
      </c>
      <c r="L130" s="502"/>
    </row>
    <row r="131" spans="1:12" ht="15.75" customHeight="1">
      <c r="A131" s="505">
        <v>4</v>
      </c>
      <c r="B131" s="506" t="s">
        <v>101</v>
      </c>
      <c r="C131" s="104">
        <v>1</v>
      </c>
      <c r="D131" s="491" t="s">
        <v>171</v>
      </c>
      <c r="E131" s="492"/>
      <c r="F131" s="492"/>
      <c r="G131" s="105">
        <v>17</v>
      </c>
      <c r="H131" s="232">
        <v>1924.6796082069191</v>
      </c>
      <c r="I131" s="232">
        <v>113.21644754158346</v>
      </c>
      <c r="J131" s="232">
        <v>113.16420976992949</v>
      </c>
      <c r="K131" s="491" t="s">
        <v>247</v>
      </c>
      <c r="L131" s="492"/>
    </row>
    <row r="132" spans="1:12" ht="15.75" customHeight="1">
      <c r="A132" s="505"/>
      <c r="B132" s="506"/>
      <c r="C132" s="104">
        <v>2</v>
      </c>
      <c r="D132" s="493" t="s">
        <v>172</v>
      </c>
      <c r="E132" s="492"/>
      <c r="F132" s="492"/>
      <c r="G132" s="105">
        <v>26</v>
      </c>
      <c r="H132" s="232">
        <v>1433.1916481038409</v>
      </c>
      <c r="I132" s="232">
        <v>55.122755696301574</v>
      </c>
      <c r="J132" s="232">
        <v>55.273138755061382</v>
      </c>
      <c r="K132" s="491" t="s">
        <v>247</v>
      </c>
      <c r="L132" s="492"/>
    </row>
    <row r="133" spans="1:12" ht="15.75" customHeight="1">
      <c r="A133" s="505"/>
      <c r="B133" s="506"/>
      <c r="C133" s="104">
        <v>3</v>
      </c>
      <c r="D133" s="493"/>
      <c r="E133" s="492"/>
      <c r="F133" s="492"/>
      <c r="G133" s="105"/>
      <c r="H133" s="105"/>
      <c r="I133" s="105"/>
      <c r="J133" s="105"/>
      <c r="K133" s="493"/>
      <c r="L133" s="492"/>
    </row>
    <row r="134" spans="1:12" ht="15.75" customHeight="1">
      <c r="A134" s="505"/>
      <c r="B134" s="506"/>
      <c r="C134" s="104">
        <v>4</v>
      </c>
      <c r="D134" s="493"/>
      <c r="E134" s="492"/>
      <c r="F134" s="492"/>
      <c r="G134" s="105"/>
      <c r="H134" s="105"/>
      <c r="I134" s="105"/>
      <c r="J134" s="105"/>
      <c r="K134" s="493"/>
      <c r="L134" s="492"/>
    </row>
    <row r="135" spans="1:12" ht="15.75" customHeight="1">
      <c r="A135" s="505"/>
      <c r="B135" s="506"/>
      <c r="C135" s="104">
        <v>5</v>
      </c>
      <c r="D135" s="493"/>
      <c r="E135" s="492"/>
      <c r="F135" s="492"/>
      <c r="G135" s="105"/>
      <c r="H135" s="105"/>
      <c r="I135" s="105"/>
      <c r="J135" s="105"/>
      <c r="K135" s="493"/>
      <c r="L135" s="492"/>
    </row>
    <row r="136" spans="1:12" ht="15.75" customHeight="1">
      <c r="A136" s="505"/>
      <c r="B136" s="506"/>
      <c r="C136" s="129" t="s">
        <v>248</v>
      </c>
      <c r="D136" s="491"/>
      <c r="E136" s="492"/>
      <c r="F136" s="492"/>
      <c r="G136" s="105"/>
      <c r="H136" s="105"/>
      <c r="I136" s="105"/>
      <c r="J136" s="105"/>
      <c r="K136" s="491"/>
      <c r="L136" s="492"/>
    </row>
    <row r="137" spans="1:12" ht="15.75" customHeight="1">
      <c r="A137" s="505"/>
      <c r="B137" s="506"/>
      <c r="C137" s="129" t="s">
        <v>249</v>
      </c>
      <c r="D137" s="493"/>
      <c r="E137" s="492"/>
      <c r="F137" s="492"/>
      <c r="G137" s="105"/>
      <c r="H137" s="105"/>
      <c r="I137" s="105"/>
      <c r="J137" s="105"/>
      <c r="K137" s="493"/>
      <c r="L137" s="492"/>
    </row>
    <row r="138" spans="1:12" ht="15.75" customHeight="1">
      <c r="A138" s="505"/>
      <c r="B138" s="506"/>
      <c r="C138" s="129" t="s">
        <v>250</v>
      </c>
      <c r="D138" s="493"/>
      <c r="E138" s="492"/>
      <c r="F138" s="492"/>
      <c r="G138" s="105"/>
      <c r="H138" s="105"/>
      <c r="I138" s="105"/>
      <c r="J138" s="105"/>
      <c r="K138" s="493"/>
      <c r="L138" s="492"/>
    </row>
    <row r="139" spans="1:12" ht="15.75" customHeight="1">
      <c r="A139" s="505"/>
      <c r="B139" s="506"/>
      <c r="C139" s="129" t="s">
        <v>251</v>
      </c>
      <c r="D139" s="493"/>
      <c r="E139" s="492"/>
      <c r="F139" s="492"/>
      <c r="G139" s="105"/>
      <c r="H139" s="105"/>
      <c r="I139" s="105"/>
      <c r="J139" s="105"/>
      <c r="K139" s="493"/>
      <c r="L139" s="492"/>
    </row>
    <row r="140" spans="1:12" ht="15.75" customHeight="1">
      <c r="A140" s="505"/>
      <c r="B140" s="506"/>
      <c r="C140" s="129" t="s">
        <v>252</v>
      </c>
      <c r="D140" s="493"/>
      <c r="E140" s="492"/>
      <c r="F140" s="492"/>
      <c r="G140" s="105"/>
      <c r="H140" s="105"/>
      <c r="I140" s="105"/>
      <c r="J140" s="105"/>
      <c r="K140" s="493"/>
      <c r="L140" s="492"/>
    </row>
    <row r="141" spans="1:12" ht="15.75" customHeight="1">
      <c r="A141" s="389" t="s">
        <v>268</v>
      </c>
      <c r="B141" s="389"/>
      <c r="C141" s="389"/>
      <c r="D141" s="389"/>
      <c r="E141" s="389"/>
      <c r="F141" s="389"/>
      <c r="G141" s="389"/>
      <c r="H141" s="389"/>
      <c r="I141" s="389"/>
      <c r="J141" s="389"/>
      <c r="K141" s="389"/>
      <c r="L141" s="389"/>
    </row>
    <row r="142" spans="1:12" ht="15.75" customHeight="1">
      <c r="A142" s="389"/>
      <c r="B142" s="389"/>
      <c r="C142" s="389"/>
      <c r="D142" s="389"/>
      <c r="E142" s="389"/>
      <c r="F142" s="389"/>
      <c r="G142" s="389"/>
      <c r="H142" s="389"/>
      <c r="I142" s="389"/>
      <c r="J142" s="389"/>
      <c r="K142" s="389"/>
      <c r="L142" s="389"/>
    </row>
    <row r="143" spans="1:12" ht="15.75" customHeight="1">
      <c r="A143" s="497" t="s">
        <v>278</v>
      </c>
      <c r="B143" s="507"/>
      <c r="C143" s="507"/>
      <c r="D143" s="507"/>
      <c r="E143" s="507"/>
      <c r="F143" s="507"/>
      <c r="G143" s="507"/>
      <c r="H143" s="507"/>
      <c r="I143" s="507"/>
      <c r="J143" s="507"/>
      <c r="K143" s="507"/>
      <c r="L143" s="507"/>
    </row>
    <row r="144" spans="1:12" ht="15.75" customHeight="1">
      <c r="A144" s="507"/>
      <c r="B144" s="507"/>
      <c r="C144" s="507"/>
      <c r="D144" s="507"/>
      <c r="E144" s="507"/>
      <c r="F144" s="507"/>
      <c r="G144" s="507"/>
      <c r="H144" s="507"/>
      <c r="I144" s="507"/>
      <c r="J144" s="507"/>
      <c r="K144" s="507"/>
      <c r="L144" s="507"/>
    </row>
    <row r="145" spans="1:12" ht="15.75" customHeight="1">
      <c r="A145" s="489" t="s">
        <v>117</v>
      </c>
      <c r="B145" s="178">
        <v>1</v>
      </c>
      <c r="C145" s="178">
        <v>2</v>
      </c>
      <c r="D145" s="191">
        <v>3</v>
      </c>
      <c r="E145" s="191">
        <v>4</v>
      </c>
      <c r="F145" s="178">
        <v>5</v>
      </c>
      <c r="G145" s="178">
        <v>6</v>
      </c>
      <c r="H145" s="178">
        <v>7</v>
      </c>
      <c r="I145" s="178">
        <v>8</v>
      </c>
      <c r="J145" s="192"/>
      <c r="K145" s="192"/>
      <c r="L145" s="192"/>
    </row>
    <row r="146" spans="1:12" ht="15.75" customHeight="1">
      <c r="A146" s="489"/>
      <c r="B146" s="202" t="s">
        <v>98</v>
      </c>
      <c r="C146" s="202" t="s">
        <v>237</v>
      </c>
      <c r="D146" s="203" t="s">
        <v>270</v>
      </c>
      <c r="E146" s="203" t="s">
        <v>101</v>
      </c>
      <c r="F146" s="200" t="s">
        <v>102</v>
      </c>
      <c r="G146" s="200" t="s">
        <v>239</v>
      </c>
      <c r="H146" s="200" t="s">
        <v>104</v>
      </c>
      <c r="I146" s="317" t="s">
        <v>45</v>
      </c>
      <c r="J146" s="194"/>
      <c r="K146" s="194"/>
      <c r="L146" s="194"/>
    </row>
    <row r="147" spans="1:12" ht="15.75" customHeight="1">
      <c r="A147" s="506" t="s">
        <v>35</v>
      </c>
      <c r="B147" s="506"/>
      <c r="C147" s="127" t="s">
        <v>240</v>
      </c>
      <c r="D147" s="506" t="s">
        <v>241</v>
      </c>
      <c r="E147" s="508"/>
      <c r="F147" s="508"/>
      <c r="G147" s="127" t="s">
        <v>242</v>
      </c>
      <c r="H147" s="127" t="s">
        <v>271</v>
      </c>
      <c r="I147" s="127" t="s">
        <v>272</v>
      </c>
      <c r="J147" s="201" t="s">
        <v>245</v>
      </c>
      <c r="K147" s="506" t="s">
        <v>246</v>
      </c>
      <c r="L147" s="508"/>
    </row>
    <row r="148" spans="1:12" ht="15.75" customHeight="1">
      <c r="A148" s="505">
        <v>3</v>
      </c>
      <c r="B148" s="506" t="s">
        <v>273</v>
      </c>
      <c r="C148" s="104">
        <v>1</v>
      </c>
      <c r="D148" s="511" t="s">
        <v>169</v>
      </c>
      <c r="E148" s="512"/>
      <c r="F148" s="513"/>
      <c r="G148" s="105">
        <v>18</v>
      </c>
      <c r="H148" s="232">
        <v>1449.3396118049325</v>
      </c>
      <c r="I148" s="232">
        <v>80.518867322496263</v>
      </c>
      <c r="J148" s="232">
        <v>80.655746991895555</v>
      </c>
      <c r="K148" s="491" t="s">
        <v>279</v>
      </c>
      <c r="L148" s="492"/>
    </row>
    <row r="149" spans="1:12" ht="15.75" customHeight="1">
      <c r="A149" s="505"/>
      <c r="B149" s="506"/>
      <c r="C149" s="104">
        <v>2</v>
      </c>
      <c r="D149" s="493"/>
      <c r="E149" s="492"/>
      <c r="F149" s="492"/>
      <c r="G149" s="105"/>
      <c r="H149" s="105"/>
      <c r="I149" s="105"/>
      <c r="J149" s="105"/>
      <c r="K149" s="493"/>
      <c r="L149" s="492"/>
    </row>
    <row r="150" spans="1:12" ht="15.75" customHeight="1">
      <c r="A150" s="505"/>
      <c r="B150" s="506"/>
      <c r="C150" s="104">
        <v>3</v>
      </c>
      <c r="D150" s="493"/>
      <c r="E150" s="492"/>
      <c r="F150" s="492"/>
      <c r="G150" s="105"/>
      <c r="H150" s="105"/>
      <c r="I150" s="105"/>
      <c r="J150" s="105"/>
      <c r="K150" s="493"/>
      <c r="L150" s="492"/>
    </row>
    <row r="151" spans="1:12" ht="15.75" customHeight="1">
      <c r="A151" s="505"/>
      <c r="B151" s="506"/>
      <c r="C151" s="104">
        <v>4</v>
      </c>
      <c r="D151" s="493"/>
      <c r="E151" s="492"/>
      <c r="F151" s="492"/>
      <c r="G151" s="105"/>
      <c r="H151" s="105"/>
      <c r="I151" s="105"/>
      <c r="J151" s="105"/>
      <c r="K151" s="493"/>
      <c r="L151" s="492"/>
    </row>
    <row r="152" spans="1:12" ht="15.75" customHeight="1">
      <c r="A152" s="505"/>
      <c r="B152" s="506"/>
      <c r="C152" s="104">
        <v>5</v>
      </c>
      <c r="D152" s="493"/>
      <c r="E152" s="492"/>
      <c r="F152" s="492"/>
      <c r="G152" s="105"/>
      <c r="H152" s="105"/>
      <c r="I152" s="105"/>
      <c r="J152" s="105"/>
      <c r="K152" s="493"/>
      <c r="L152" s="492"/>
    </row>
    <row r="153" spans="1:12" ht="15.75" customHeight="1">
      <c r="A153" s="505"/>
      <c r="B153" s="506"/>
      <c r="C153" s="129" t="s">
        <v>248</v>
      </c>
      <c r="D153" s="491"/>
      <c r="E153" s="492"/>
      <c r="F153" s="492"/>
      <c r="G153" s="105"/>
      <c r="H153" s="105"/>
      <c r="I153" s="105"/>
      <c r="J153" s="105"/>
      <c r="K153" s="491"/>
      <c r="L153" s="492"/>
    </row>
    <row r="154" spans="1:12" ht="15.75" customHeight="1">
      <c r="A154" s="505"/>
      <c r="B154" s="506"/>
      <c r="C154" s="129" t="s">
        <v>249</v>
      </c>
      <c r="D154" s="493"/>
      <c r="E154" s="492"/>
      <c r="F154" s="492"/>
      <c r="G154" s="105"/>
      <c r="H154" s="105"/>
      <c r="I154" s="105"/>
      <c r="J154" s="105"/>
      <c r="K154" s="493"/>
      <c r="L154" s="492"/>
    </row>
    <row r="155" spans="1:12" ht="15.75" customHeight="1">
      <c r="A155" s="505"/>
      <c r="B155" s="506"/>
      <c r="C155" s="129" t="s">
        <v>250</v>
      </c>
      <c r="D155" s="493"/>
      <c r="E155" s="492"/>
      <c r="F155" s="492"/>
      <c r="G155" s="105"/>
      <c r="H155" s="105"/>
      <c r="I155" s="105"/>
      <c r="J155" s="105"/>
      <c r="K155" s="493"/>
      <c r="L155" s="492"/>
    </row>
    <row r="156" spans="1:12" ht="15.75" customHeight="1">
      <c r="A156" s="505"/>
      <c r="B156" s="506"/>
      <c r="C156" s="129" t="s">
        <v>251</v>
      </c>
      <c r="D156" s="493"/>
      <c r="E156" s="492"/>
      <c r="F156" s="492"/>
      <c r="G156" s="105"/>
      <c r="H156" s="105"/>
      <c r="I156" s="105"/>
      <c r="J156" s="105"/>
      <c r="K156" s="493"/>
      <c r="L156" s="492"/>
    </row>
    <row r="157" spans="1:12" ht="15.75" customHeight="1">
      <c r="A157" s="505"/>
      <c r="B157" s="506"/>
      <c r="C157" s="129" t="s">
        <v>252</v>
      </c>
      <c r="D157" s="493"/>
      <c r="E157" s="492"/>
      <c r="F157" s="492"/>
      <c r="G157" s="105"/>
      <c r="H157" s="105"/>
      <c r="I157" s="105"/>
      <c r="J157" s="105"/>
      <c r="K157" s="493"/>
      <c r="L157" s="492"/>
    </row>
    <row r="158" spans="1:12" ht="15.75" customHeight="1">
      <c r="A158" s="501" t="s">
        <v>35</v>
      </c>
      <c r="B158" s="501"/>
      <c r="C158" s="130" t="s">
        <v>240</v>
      </c>
      <c r="D158" s="501" t="s">
        <v>241</v>
      </c>
      <c r="E158" s="502"/>
      <c r="F158" s="502"/>
      <c r="G158" s="130" t="s">
        <v>242</v>
      </c>
      <c r="H158" s="130" t="s">
        <v>271</v>
      </c>
      <c r="I158" s="130" t="s">
        <v>272</v>
      </c>
      <c r="J158" s="201" t="s">
        <v>245</v>
      </c>
      <c r="K158" s="501" t="s">
        <v>246</v>
      </c>
      <c r="L158" s="502"/>
    </row>
    <row r="159" spans="1:12" ht="15.75" customHeight="1">
      <c r="A159" s="505">
        <v>4</v>
      </c>
      <c r="B159" s="506" t="s">
        <v>101</v>
      </c>
      <c r="C159" s="104">
        <v>1</v>
      </c>
      <c r="D159" s="491" t="s">
        <v>171</v>
      </c>
      <c r="E159" s="492"/>
      <c r="F159" s="492"/>
      <c r="G159" s="105">
        <v>17</v>
      </c>
      <c r="H159" s="232">
        <v>1935.2041659266595</v>
      </c>
      <c r="I159" s="232">
        <v>113.83553917215646</v>
      </c>
      <c r="J159" s="232">
        <v>113.21644754158346</v>
      </c>
      <c r="K159" s="491" t="s">
        <v>279</v>
      </c>
      <c r="L159" s="492"/>
    </row>
    <row r="160" spans="1:12" ht="15.75" customHeight="1">
      <c r="A160" s="505"/>
      <c r="B160" s="506"/>
      <c r="C160" s="104">
        <v>2</v>
      </c>
      <c r="D160" s="493" t="s">
        <v>172</v>
      </c>
      <c r="E160" s="492"/>
      <c r="F160" s="492"/>
      <c r="G160" s="105">
        <v>26</v>
      </c>
      <c r="H160" s="232">
        <v>1432.7674008901674</v>
      </c>
      <c r="I160" s="232">
        <v>55.10643849577567</v>
      </c>
      <c r="J160" s="232">
        <v>55.122755696301574</v>
      </c>
      <c r="K160" s="491" t="s">
        <v>279</v>
      </c>
      <c r="L160" s="492"/>
    </row>
    <row r="161" spans="1:12" ht="15.75" customHeight="1">
      <c r="A161" s="505"/>
      <c r="B161" s="506"/>
      <c r="C161" s="104">
        <v>3</v>
      </c>
      <c r="D161" s="493"/>
      <c r="E161" s="492"/>
      <c r="F161" s="492"/>
      <c r="G161" s="105"/>
      <c r="H161" s="105"/>
      <c r="I161" s="105"/>
      <c r="J161" s="105"/>
      <c r="K161" s="493"/>
      <c r="L161" s="492"/>
    </row>
    <row r="162" spans="1:12" ht="15.75" customHeight="1">
      <c r="A162" s="505"/>
      <c r="B162" s="506"/>
      <c r="C162" s="104">
        <v>4</v>
      </c>
      <c r="D162" s="493"/>
      <c r="E162" s="492"/>
      <c r="F162" s="492"/>
      <c r="G162" s="105"/>
      <c r="H162" s="105"/>
      <c r="I162" s="105"/>
      <c r="J162" s="105"/>
      <c r="K162" s="493"/>
      <c r="L162" s="492"/>
    </row>
    <row r="163" spans="1:12" ht="15.75" customHeight="1">
      <c r="A163" s="505"/>
      <c r="B163" s="506"/>
      <c r="C163" s="104">
        <v>5</v>
      </c>
      <c r="D163" s="493"/>
      <c r="E163" s="492"/>
      <c r="F163" s="492"/>
      <c r="G163" s="105"/>
      <c r="H163" s="105"/>
      <c r="I163" s="105"/>
      <c r="J163" s="105"/>
      <c r="K163" s="493"/>
      <c r="L163" s="492"/>
    </row>
    <row r="164" spans="1:12" ht="15.75" customHeight="1">
      <c r="A164" s="505"/>
      <c r="B164" s="506"/>
      <c r="C164" s="129" t="s">
        <v>248</v>
      </c>
      <c r="D164" s="491"/>
      <c r="E164" s="492"/>
      <c r="F164" s="492"/>
      <c r="G164" s="105"/>
      <c r="H164" s="105"/>
      <c r="I164" s="105"/>
      <c r="J164" s="105"/>
      <c r="K164" s="491"/>
      <c r="L164" s="492"/>
    </row>
    <row r="165" spans="1:12" ht="15.75" customHeight="1">
      <c r="A165" s="505"/>
      <c r="B165" s="506"/>
      <c r="C165" s="129" t="s">
        <v>249</v>
      </c>
      <c r="D165" s="493"/>
      <c r="E165" s="492"/>
      <c r="F165" s="492"/>
      <c r="G165" s="105"/>
      <c r="H165" s="105"/>
      <c r="I165" s="105"/>
      <c r="J165" s="105"/>
      <c r="K165" s="493"/>
      <c r="L165" s="492"/>
    </row>
    <row r="166" spans="1:12" ht="15.75" customHeight="1">
      <c r="A166" s="505"/>
      <c r="B166" s="506"/>
      <c r="C166" s="129" t="s">
        <v>250</v>
      </c>
      <c r="D166" s="493"/>
      <c r="E166" s="492"/>
      <c r="F166" s="492"/>
      <c r="G166" s="105"/>
      <c r="H166" s="105"/>
      <c r="I166" s="105"/>
      <c r="J166" s="105"/>
      <c r="K166" s="493"/>
      <c r="L166" s="492"/>
    </row>
    <row r="167" spans="1:12" ht="15.75" customHeight="1">
      <c r="A167" s="505"/>
      <c r="B167" s="506"/>
      <c r="C167" s="129" t="s">
        <v>251</v>
      </c>
      <c r="D167" s="493"/>
      <c r="E167" s="492"/>
      <c r="F167" s="492"/>
      <c r="G167" s="105"/>
      <c r="H167" s="105"/>
      <c r="I167" s="105"/>
      <c r="J167" s="105"/>
      <c r="K167" s="493"/>
      <c r="L167" s="492"/>
    </row>
    <row r="168" spans="1:12" ht="15.75" customHeight="1">
      <c r="A168" s="505"/>
      <c r="B168" s="506"/>
      <c r="C168" s="129" t="s">
        <v>252</v>
      </c>
      <c r="D168" s="493"/>
      <c r="E168" s="492"/>
      <c r="F168" s="492"/>
      <c r="G168" s="105"/>
      <c r="H168" s="105"/>
      <c r="I168" s="105"/>
      <c r="J168" s="105"/>
      <c r="K168" s="493"/>
      <c r="L168" s="492"/>
    </row>
    <row r="169" spans="1:12" ht="15.75" customHeight="1">
      <c r="A169" s="389" t="s">
        <v>268</v>
      </c>
      <c r="B169" s="389"/>
      <c r="C169" s="389"/>
      <c r="D169" s="389"/>
      <c r="E169" s="389"/>
      <c r="F169" s="389"/>
      <c r="G169" s="389"/>
      <c r="H169" s="389"/>
      <c r="I169" s="389"/>
      <c r="J169" s="389"/>
      <c r="K169" s="389"/>
      <c r="L169" s="389"/>
    </row>
    <row r="170" spans="1:12" ht="15.75" customHeight="1">
      <c r="A170" s="389"/>
      <c r="B170" s="389"/>
      <c r="C170" s="389"/>
      <c r="D170" s="389"/>
      <c r="E170" s="389"/>
      <c r="F170" s="389"/>
      <c r="G170" s="389"/>
      <c r="H170" s="389"/>
      <c r="I170" s="389"/>
      <c r="J170" s="389"/>
      <c r="K170" s="389"/>
      <c r="L170" s="389"/>
    </row>
    <row r="171" spans="1:12" ht="15.75" customHeight="1">
      <c r="A171" s="497" t="s">
        <v>280</v>
      </c>
      <c r="B171" s="507"/>
      <c r="C171" s="507"/>
      <c r="D171" s="507"/>
      <c r="E171" s="507"/>
      <c r="F171" s="507"/>
      <c r="G171" s="507"/>
      <c r="H171" s="507"/>
      <c r="I171" s="507"/>
      <c r="J171" s="507"/>
      <c r="K171" s="507"/>
      <c r="L171" s="507"/>
    </row>
    <row r="172" spans="1:12" ht="15.75" customHeight="1">
      <c r="A172" s="507"/>
      <c r="B172" s="507"/>
      <c r="C172" s="507"/>
      <c r="D172" s="507"/>
      <c r="E172" s="507"/>
      <c r="F172" s="507"/>
      <c r="G172" s="507"/>
      <c r="H172" s="507"/>
      <c r="I172" s="507"/>
      <c r="J172" s="507"/>
      <c r="K172" s="507"/>
      <c r="L172" s="507"/>
    </row>
    <row r="173" spans="1:12" ht="15.75" customHeight="1">
      <c r="A173" s="489" t="s">
        <v>117</v>
      </c>
      <c r="B173" s="178">
        <v>1</v>
      </c>
      <c r="C173" s="178">
        <v>2</v>
      </c>
      <c r="D173" s="191">
        <v>3</v>
      </c>
      <c r="E173" s="191">
        <v>4</v>
      </c>
      <c r="F173" s="178">
        <v>5</v>
      </c>
      <c r="G173" s="178">
        <v>6</v>
      </c>
      <c r="H173" s="178">
        <v>7</v>
      </c>
      <c r="I173" s="178">
        <v>8</v>
      </c>
      <c r="J173" s="192"/>
      <c r="K173" s="192"/>
      <c r="L173" s="192"/>
    </row>
    <row r="174" spans="1:12" ht="15.75" customHeight="1">
      <c r="A174" s="489"/>
      <c r="B174" s="202" t="s">
        <v>98</v>
      </c>
      <c r="C174" s="202" t="s">
        <v>237</v>
      </c>
      <c r="D174" s="203" t="s">
        <v>270</v>
      </c>
      <c r="E174" s="203" t="s">
        <v>101</v>
      </c>
      <c r="F174" s="200" t="s">
        <v>102</v>
      </c>
      <c r="G174" s="200" t="s">
        <v>239</v>
      </c>
      <c r="H174" s="200" t="s">
        <v>104</v>
      </c>
      <c r="I174" s="317" t="s">
        <v>45</v>
      </c>
      <c r="J174" s="194"/>
      <c r="K174" s="194"/>
      <c r="L174" s="194"/>
    </row>
    <row r="175" spans="1:12" ht="15.75" customHeight="1">
      <c r="A175" s="506" t="s">
        <v>35</v>
      </c>
      <c r="B175" s="506"/>
      <c r="C175" s="127" t="s">
        <v>240</v>
      </c>
      <c r="D175" s="506" t="s">
        <v>241</v>
      </c>
      <c r="E175" s="508"/>
      <c r="F175" s="508"/>
      <c r="G175" s="127" t="s">
        <v>242</v>
      </c>
      <c r="H175" s="127" t="s">
        <v>271</v>
      </c>
      <c r="I175" s="127" t="s">
        <v>272</v>
      </c>
      <c r="J175" s="201" t="s">
        <v>245</v>
      </c>
      <c r="K175" s="509" t="s">
        <v>246</v>
      </c>
      <c r="L175" s="510"/>
    </row>
    <row r="176" spans="1:12" ht="15.75" customHeight="1">
      <c r="A176" s="505">
        <v>3</v>
      </c>
      <c r="B176" s="506" t="s">
        <v>273</v>
      </c>
      <c r="C176" s="104">
        <v>1</v>
      </c>
      <c r="D176" s="511" t="s">
        <v>169</v>
      </c>
      <c r="E176" s="512"/>
      <c r="F176" s="513"/>
      <c r="G176" s="105">
        <v>18</v>
      </c>
      <c r="H176" s="232">
        <v>1444.8557723350896</v>
      </c>
      <c r="I176" s="232">
        <v>80.26976512972719</v>
      </c>
      <c r="J176" s="232">
        <v>80.518867322496263</v>
      </c>
      <c r="K176" s="511" t="s">
        <v>247</v>
      </c>
      <c r="L176" s="513"/>
    </row>
    <row r="177" spans="1:12" ht="15.75" customHeight="1">
      <c r="A177" s="505"/>
      <c r="B177" s="506"/>
      <c r="C177" s="104">
        <v>2</v>
      </c>
      <c r="D177" s="493"/>
      <c r="E177" s="492"/>
      <c r="F177" s="492"/>
      <c r="G177" s="105"/>
      <c r="H177" s="105"/>
      <c r="I177" s="105"/>
      <c r="J177" s="105"/>
      <c r="K177" s="499"/>
      <c r="L177" s="500"/>
    </row>
    <row r="178" spans="1:12" ht="15.75" customHeight="1">
      <c r="A178" s="505"/>
      <c r="B178" s="506"/>
      <c r="C178" s="104">
        <v>3</v>
      </c>
      <c r="D178" s="493"/>
      <c r="E178" s="492"/>
      <c r="F178" s="492"/>
      <c r="G178" s="105"/>
      <c r="H178" s="105"/>
      <c r="I178" s="105"/>
      <c r="J178" s="105"/>
      <c r="K178" s="499"/>
      <c r="L178" s="500"/>
    </row>
    <row r="179" spans="1:12" ht="15.75" customHeight="1">
      <c r="A179" s="505"/>
      <c r="B179" s="506"/>
      <c r="C179" s="104">
        <v>4</v>
      </c>
      <c r="D179" s="493"/>
      <c r="E179" s="492"/>
      <c r="F179" s="492"/>
      <c r="G179" s="105"/>
      <c r="H179" s="105"/>
      <c r="I179" s="105"/>
      <c r="J179" s="105"/>
      <c r="K179" s="499"/>
      <c r="L179" s="500"/>
    </row>
    <row r="180" spans="1:12" ht="15.75" customHeight="1">
      <c r="A180" s="505"/>
      <c r="B180" s="506"/>
      <c r="C180" s="104">
        <v>5</v>
      </c>
      <c r="D180" s="493"/>
      <c r="E180" s="492"/>
      <c r="F180" s="492"/>
      <c r="G180" s="105"/>
      <c r="H180" s="105"/>
      <c r="I180" s="105"/>
      <c r="J180" s="105"/>
      <c r="K180" s="499"/>
      <c r="L180" s="500"/>
    </row>
    <row r="181" spans="1:12" ht="15.75" customHeight="1">
      <c r="A181" s="505"/>
      <c r="B181" s="506"/>
      <c r="C181" s="129" t="s">
        <v>248</v>
      </c>
      <c r="D181" s="491"/>
      <c r="E181" s="492"/>
      <c r="F181" s="492"/>
      <c r="G181" s="105"/>
      <c r="H181" s="105"/>
      <c r="I181" s="105"/>
      <c r="J181" s="105"/>
      <c r="K181" s="511"/>
      <c r="L181" s="513"/>
    </row>
    <row r="182" spans="1:12" ht="15.75" customHeight="1">
      <c r="A182" s="505"/>
      <c r="B182" s="506"/>
      <c r="C182" s="129" t="s">
        <v>249</v>
      </c>
      <c r="D182" s="493"/>
      <c r="E182" s="492"/>
      <c r="F182" s="492"/>
      <c r="G182" s="105"/>
      <c r="H182" s="105"/>
      <c r="I182" s="105"/>
      <c r="J182" s="105"/>
      <c r="K182" s="499"/>
      <c r="L182" s="500"/>
    </row>
    <row r="183" spans="1:12" ht="15.75" customHeight="1">
      <c r="A183" s="505"/>
      <c r="B183" s="506"/>
      <c r="C183" s="129" t="s">
        <v>250</v>
      </c>
      <c r="D183" s="493"/>
      <c r="E183" s="492"/>
      <c r="F183" s="492"/>
      <c r="G183" s="105"/>
      <c r="H183" s="105"/>
      <c r="I183" s="105"/>
      <c r="J183" s="105"/>
      <c r="K183" s="499"/>
      <c r="L183" s="500"/>
    </row>
    <row r="184" spans="1:12" ht="15.75" customHeight="1">
      <c r="A184" s="505"/>
      <c r="B184" s="506"/>
      <c r="C184" s="129" t="s">
        <v>251</v>
      </c>
      <c r="D184" s="493"/>
      <c r="E184" s="492"/>
      <c r="F184" s="492"/>
      <c r="G184" s="105"/>
      <c r="H184" s="105"/>
      <c r="I184" s="105"/>
      <c r="J184" s="105"/>
      <c r="K184" s="499"/>
      <c r="L184" s="500"/>
    </row>
    <row r="185" spans="1:12" ht="15.75" customHeight="1">
      <c r="A185" s="505"/>
      <c r="B185" s="506"/>
      <c r="C185" s="129" t="s">
        <v>252</v>
      </c>
      <c r="D185" s="493"/>
      <c r="E185" s="492"/>
      <c r="F185" s="492"/>
      <c r="G185" s="105"/>
      <c r="H185" s="105"/>
      <c r="I185" s="105"/>
      <c r="J185" s="105"/>
      <c r="K185" s="499"/>
      <c r="L185" s="500"/>
    </row>
    <row r="186" spans="1:12" ht="15.75" customHeight="1">
      <c r="A186" s="501" t="s">
        <v>35</v>
      </c>
      <c r="B186" s="501"/>
      <c r="C186" s="130" t="s">
        <v>240</v>
      </c>
      <c r="D186" s="501" t="s">
        <v>241</v>
      </c>
      <c r="E186" s="502"/>
      <c r="F186" s="502"/>
      <c r="G186" s="130" t="s">
        <v>242</v>
      </c>
      <c r="H186" s="130" t="s">
        <v>271</v>
      </c>
      <c r="I186" s="130" t="s">
        <v>272</v>
      </c>
      <c r="J186" s="201" t="s">
        <v>245</v>
      </c>
      <c r="K186" s="503" t="s">
        <v>246</v>
      </c>
      <c r="L186" s="504"/>
    </row>
    <row r="187" spans="1:12" ht="15.75" customHeight="1">
      <c r="A187" s="505">
        <v>4</v>
      </c>
      <c r="B187" s="506" t="s">
        <v>101</v>
      </c>
      <c r="C187" s="104">
        <v>1</v>
      </c>
      <c r="D187" s="491" t="s">
        <v>171</v>
      </c>
      <c r="E187" s="492"/>
      <c r="F187" s="492"/>
      <c r="G187" s="105">
        <v>17</v>
      </c>
      <c r="H187" s="232">
        <v>1940.7276906313132</v>
      </c>
      <c r="I187" s="232">
        <v>114.16045239007725</v>
      </c>
      <c r="J187" s="232">
        <v>113.83553917215646</v>
      </c>
      <c r="K187" s="511" t="s">
        <v>247</v>
      </c>
      <c r="L187" s="513"/>
    </row>
    <row r="188" spans="1:12" ht="15.75" customHeight="1">
      <c r="A188" s="505"/>
      <c r="B188" s="506"/>
      <c r="C188" s="104">
        <v>2</v>
      </c>
      <c r="D188" s="493" t="s">
        <v>172</v>
      </c>
      <c r="E188" s="492"/>
      <c r="F188" s="492"/>
      <c r="G188" s="105">
        <v>26</v>
      </c>
      <c r="H188" s="232">
        <v>1434.9277476533775</v>
      </c>
      <c r="I188" s="232">
        <v>55.189528755899126</v>
      </c>
      <c r="J188" s="232">
        <v>55.10643849577567</v>
      </c>
      <c r="K188" s="511" t="s">
        <v>247</v>
      </c>
      <c r="L188" s="513"/>
    </row>
    <row r="189" spans="1:12" ht="15.75" customHeight="1">
      <c r="A189" s="505"/>
      <c r="B189" s="506"/>
      <c r="C189" s="104">
        <v>3</v>
      </c>
      <c r="D189" s="493"/>
      <c r="E189" s="492"/>
      <c r="F189" s="492"/>
      <c r="G189" s="105"/>
      <c r="H189" s="105"/>
      <c r="I189" s="105"/>
      <c r="J189" s="105"/>
      <c r="K189" s="493"/>
      <c r="L189" s="492"/>
    </row>
    <row r="190" spans="1:12" ht="15.75" customHeight="1">
      <c r="A190" s="505"/>
      <c r="B190" s="506"/>
      <c r="C190" s="104">
        <v>4</v>
      </c>
      <c r="D190" s="493"/>
      <c r="E190" s="492"/>
      <c r="F190" s="492"/>
      <c r="G190" s="105"/>
      <c r="H190" s="105"/>
      <c r="I190" s="105"/>
      <c r="J190" s="105"/>
      <c r="K190" s="493"/>
      <c r="L190" s="492"/>
    </row>
    <row r="191" spans="1:12" ht="15.75" customHeight="1">
      <c r="A191" s="505"/>
      <c r="B191" s="506"/>
      <c r="C191" s="104">
        <v>5</v>
      </c>
      <c r="D191" s="493"/>
      <c r="E191" s="492"/>
      <c r="F191" s="492"/>
      <c r="G191" s="105"/>
      <c r="H191" s="105"/>
      <c r="I191" s="105"/>
      <c r="J191" s="105"/>
      <c r="K191" s="493"/>
      <c r="L191" s="492"/>
    </row>
    <row r="192" spans="1:12" ht="15.75" customHeight="1">
      <c r="A192" s="505"/>
      <c r="B192" s="506"/>
      <c r="C192" s="129" t="s">
        <v>248</v>
      </c>
      <c r="D192" s="491"/>
      <c r="E192" s="492"/>
      <c r="F192" s="492"/>
      <c r="G192" s="105"/>
      <c r="H192" s="105"/>
      <c r="I192" s="105"/>
      <c r="J192" s="105"/>
      <c r="K192" s="491"/>
      <c r="L192" s="492"/>
    </row>
    <row r="193" spans="1:12" ht="15.75" customHeight="1">
      <c r="A193" s="505"/>
      <c r="B193" s="506"/>
      <c r="C193" s="129" t="s">
        <v>249</v>
      </c>
      <c r="D193" s="493"/>
      <c r="E193" s="492"/>
      <c r="F193" s="492"/>
      <c r="G193" s="105"/>
      <c r="H193" s="105"/>
      <c r="I193" s="105"/>
      <c r="J193" s="105"/>
      <c r="K193" s="493"/>
      <c r="L193" s="492"/>
    </row>
    <row r="194" spans="1:12" ht="15.75" customHeight="1">
      <c r="A194" s="505"/>
      <c r="B194" s="506"/>
      <c r="C194" s="129" t="s">
        <v>250</v>
      </c>
      <c r="D194" s="493"/>
      <c r="E194" s="492"/>
      <c r="F194" s="492"/>
      <c r="G194" s="105"/>
      <c r="H194" s="105"/>
      <c r="I194" s="105"/>
      <c r="J194" s="105"/>
      <c r="K194" s="493"/>
      <c r="L194" s="492"/>
    </row>
    <row r="195" spans="1:12" ht="15.75" customHeight="1">
      <c r="A195" s="505"/>
      <c r="B195" s="506"/>
      <c r="C195" s="129" t="s">
        <v>251</v>
      </c>
      <c r="D195" s="493"/>
      <c r="E195" s="492"/>
      <c r="F195" s="492"/>
      <c r="G195" s="105"/>
      <c r="H195" s="105"/>
      <c r="I195" s="105"/>
      <c r="J195" s="105"/>
      <c r="K195" s="493"/>
      <c r="L195" s="492"/>
    </row>
    <row r="196" spans="1:12" ht="15.75" customHeight="1">
      <c r="A196" s="505"/>
      <c r="B196" s="506"/>
      <c r="C196" s="129" t="s">
        <v>252</v>
      </c>
      <c r="D196" s="493"/>
      <c r="E196" s="492"/>
      <c r="F196" s="492"/>
      <c r="G196" s="105"/>
      <c r="H196" s="105"/>
      <c r="I196" s="105"/>
      <c r="J196" s="105"/>
      <c r="K196" s="493"/>
      <c r="L196" s="492"/>
    </row>
    <row r="197" spans="1:12" ht="15.75" customHeight="1">
      <c r="A197" s="389" t="s">
        <v>268</v>
      </c>
      <c r="B197" s="389"/>
      <c r="C197" s="389"/>
      <c r="D197" s="389"/>
      <c r="E197" s="389"/>
      <c r="F197" s="389"/>
      <c r="G197" s="389"/>
      <c r="H197" s="389"/>
      <c r="I197" s="389"/>
      <c r="J197" s="389"/>
      <c r="K197" s="389"/>
      <c r="L197" s="389"/>
    </row>
    <row r="198" spans="1:12" ht="15.75" customHeight="1">
      <c r="A198" s="389"/>
      <c r="B198" s="389"/>
      <c r="C198" s="389"/>
      <c r="D198" s="389"/>
      <c r="E198" s="389"/>
      <c r="F198" s="389"/>
      <c r="G198" s="389"/>
      <c r="H198" s="389"/>
      <c r="I198" s="389"/>
      <c r="J198" s="389"/>
      <c r="K198" s="389"/>
      <c r="L198" s="389"/>
    </row>
    <row r="199" spans="1:12" ht="15.75" customHeight="1">
      <c r="A199" s="497" t="s">
        <v>281</v>
      </c>
      <c r="B199" s="507"/>
      <c r="C199" s="507"/>
      <c r="D199" s="507"/>
      <c r="E199" s="507"/>
      <c r="F199" s="507"/>
      <c r="G199" s="507"/>
      <c r="H199" s="507"/>
      <c r="I199" s="507"/>
      <c r="J199" s="507"/>
      <c r="K199" s="507"/>
      <c r="L199" s="507"/>
    </row>
    <row r="200" spans="1:12" ht="15.75" customHeight="1">
      <c r="A200" s="507"/>
      <c r="B200" s="507"/>
      <c r="C200" s="507"/>
      <c r="D200" s="507"/>
      <c r="E200" s="507"/>
      <c r="F200" s="507"/>
      <c r="G200" s="507"/>
      <c r="H200" s="507"/>
      <c r="I200" s="507"/>
      <c r="J200" s="507"/>
      <c r="K200" s="507"/>
      <c r="L200" s="507"/>
    </row>
    <row r="201" spans="1:12" ht="15.75" customHeight="1">
      <c r="A201" s="489" t="s">
        <v>117</v>
      </c>
      <c r="B201" s="178">
        <v>1</v>
      </c>
      <c r="C201" s="178">
        <v>2</v>
      </c>
      <c r="D201" s="191">
        <v>3</v>
      </c>
      <c r="E201" s="191">
        <v>4</v>
      </c>
      <c r="F201" s="178">
        <v>5</v>
      </c>
      <c r="G201" s="178">
        <v>6</v>
      </c>
      <c r="H201" s="178">
        <v>7</v>
      </c>
      <c r="I201" s="178">
        <v>8</v>
      </c>
      <c r="J201" s="192"/>
      <c r="K201" s="192"/>
      <c r="L201" s="192"/>
    </row>
    <row r="202" spans="1:12" ht="15.75" customHeight="1">
      <c r="A202" s="489"/>
      <c r="B202" s="202" t="s">
        <v>98</v>
      </c>
      <c r="C202" s="202" t="s">
        <v>237</v>
      </c>
      <c r="D202" s="203" t="s">
        <v>270</v>
      </c>
      <c r="E202" s="203" t="s">
        <v>101</v>
      </c>
      <c r="F202" s="200" t="s">
        <v>102</v>
      </c>
      <c r="G202" s="200" t="s">
        <v>239</v>
      </c>
      <c r="H202" s="200" t="s">
        <v>104</v>
      </c>
      <c r="I202" s="317" t="s">
        <v>45</v>
      </c>
      <c r="J202" s="194"/>
      <c r="K202" s="194"/>
      <c r="L202" s="194"/>
    </row>
    <row r="203" spans="1:12" ht="15.75" customHeight="1">
      <c r="A203" s="506" t="s">
        <v>35</v>
      </c>
      <c r="B203" s="506"/>
      <c r="C203" s="127" t="s">
        <v>240</v>
      </c>
      <c r="D203" s="506" t="s">
        <v>241</v>
      </c>
      <c r="E203" s="508"/>
      <c r="F203" s="508"/>
      <c r="G203" s="127" t="s">
        <v>242</v>
      </c>
      <c r="H203" s="127" t="s">
        <v>271</v>
      </c>
      <c r="I203" s="127" t="s">
        <v>272</v>
      </c>
      <c r="J203" s="201" t="s">
        <v>245</v>
      </c>
      <c r="K203" s="509" t="s">
        <v>246</v>
      </c>
      <c r="L203" s="510"/>
    </row>
    <row r="204" spans="1:12" ht="15.75" customHeight="1">
      <c r="A204" s="505">
        <v>3</v>
      </c>
      <c r="B204" s="506" t="s">
        <v>273</v>
      </c>
      <c r="C204" s="104">
        <v>1</v>
      </c>
      <c r="D204" s="511" t="s">
        <v>169</v>
      </c>
      <c r="E204" s="512"/>
      <c r="F204" s="513"/>
      <c r="G204" s="105">
        <v>18</v>
      </c>
      <c r="H204" s="232">
        <v>1449.0767153690085</v>
      </c>
      <c r="I204" s="232">
        <v>80.504261964944916</v>
      </c>
      <c r="J204" s="232">
        <v>80.26976512972719</v>
      </c>
      <c r="K204" s="486" t="s">
        <v>247</v>
      </c>
      <c r="L204" s="482"/>
    </row>
    <row r="205" spans="1:12" ht="15.75" customHeight="1">
      <c r="A205" s="505"/>
      <c r="B205" s="506"/>
      <c r="C205" s="104">
        <v>2</v>
      </c>
      <c r="D205" s="493"/>
      <c r="E205" s="492"/>
      <c r="F205" s="492"/>
      <c r="G205" s="105"/>
      <c r="H205" s="105"/>
      <c r="I205" s="105"/>
      <c r="J205" s="105"/>
      <c r="K205" s="499"/>
      <c r="L205" s="500"/>
    </row>
    <row r="206" spans="1:12" ht="15.75" customHeight="1">
      <c r="A206" s="505"/>
      <c r="B206" s="506"/>
      <c r="C206" s="104">
        <v>3</v>
      </c>
      <c r="D206" s="493"/>
      <c r="E206" s="492"/>
      <c r="F206" s="492"/>
      <c r="G206" s="105"/>
      <c r="H206" s="105"/>
      <c r="I206" s="105"/>
      <c r="J206" s="105"/>
      <c r="K206" s="499"/>
      <c r="L206" s="500"/>
    </row>
    <row r="207" spans="1:12" ht="15.75" customHeight="1">
      <c r="A207" s="505"/>
      <c r="B207" s="506"/>
      <c r="C207" s="104">
        <v>4</v>
      </c>
      <c r="D207" s="493"/>
      <c r="E207" s="492"/>
      <c r="F207" s="492"/>
      <c r="G207" s="105"/>
      <c r="H207" s="105"/>
      <c r="I207" s="105"/>
      <c r="J207" s="105"/>
      <c r="K207" s="499"/>
      <c r="L207" s="500"/>
    </row>
    <row r="208" spans="1:12" ht="15.75" customHeight="1">
      <c r="A208" s="505"/>
      <c r="B208" s="506"/>
      <c r="C208" s="104">
        <v>5</v>
      </c>
      <c r="D208" s="493"/>
      <c r="E208" s="492"/>
      <c r="F208" s="492"/>
      <c r="G208" s="105"/>
      <c r="H208" s="105"/>
      <c r="I208" s="105"/>
      <c r="J208" s="105"/>
      <c r="K208" s="499"/>
      <c r="L208" s="500"/>
    </row>
    <row r="209" spans="1:12" ht="15.75" customHeight="1">
      <c r="A209" s="505"/>
      <c r="B209" s="506"/>
      <c r="C209" s="129" t="s">
        <v>248</v>
      </c>
      <c r="D209" s="491"/>
      <c r="E209" s="492"/>
      <c r="F209" s="492"/>
      <c r="G209" s="105"/>
      <c r="H209" s="105"/>
      <c r="I209" s="105"/>
      <c r="J209" s="105"/>
      <c r="K209" s="511"/>
      <c r="L209" s="513"/>
    </row>
    <row r="210" spans="1:12" ht="15.75" customHeight="1">
      <c r="A210" s="505"/>
      <c r="B210" s="506"/>
      <c r="C210" s="129" t="s">
        <v>249</v>
      </c>
      <c r="D210" s="493"/>
      <c r="E210" s="492"/>
      <c r="F210" s="492"/>
      <c r="G210" s="105"/>
      <c r="H210" s="105"/>
      <c r="I210" s="105"/>
      <c r="J210" s="105"/>
      <c r="K210" s="499"/>
      <c r="L210" s="500"/>
    </row>
    <row r="211" spans="1:12" ht="15.75" customHeight="1">
      <c r="A211" s="505"/>
      <c r="B211" s="506"/>
      <c r="C211" s="129" t="s">
        <v>250</v>
      </c>
      <c r="D211" s="493"/>
      <c r="E211" s="492"/>
      <c r="F211" s="492"/>
      <c r="G211" s="105"/>
      <c r="H211" s="105"/>
      <c r="I211" s="105"/>
      <c r="J211" s="105"/>
      <c r="K211" s="499"/>
      <c r="L211" s="500"/>
    </row>
    <row r="212" spans="1:12" ht="15.75" customHeight="1">
      <c r="A212" s="505"/>
      <c r="B212" s="506"/>
      <c r="C212" s="129" t="s">
        <v>251</v>
      </c>
      <c r="D212" s="493"/>
      <c r="E212" s="492"/>
      <c r="F212" s="492"/>
      <c r="G212" s="105"/>
      <c r="H212" s="105"/>
      <c r="I212" s="105"/>
      <c r="J212" s="105"/>
      <c r="K212" s="499"/>
      <c r="L212" s="500"/>
    </row>
    <row r="213" spans="1:12" ht="15.75" customHeight="1">
      <c r="A213" s="505"/>
      <c r="B213" s="506"/>
      <c r="C213" s="129" t="s">
        <v>252</v>
      </c>
      <c r="D213" s="493"/>
      <c r="E213" s="492"/>
      <c r="F213" s="492"/>
      <c r="G213" s="105"/>
      <c r="H213" s="105"/>
      <c r="I213" s="105"/>
      <c r="J213" s="105"/>
      <c r="K213" s="499"/>
      <c r="L213" s="500"/>
    </row>
    <row r="214" spans="1:12" ht="15.75" customHeight="1">
      <c r="A214" s="501" t="s">
        <v>35</v>
      </c>
      <c r="B214" s="501"/>
      <c r="C214" s="130" t="s">
        <v>240</v>
      </c>
      <c r="D214" s="501" t="s">
        <v>241</v>
      </c>
      <c r="E214" s="502"/>
      <c r="F214" s="502"/>
      <c r="G214" s="130" t="s">
        <v>242</v>
      </c>
      <c r="H214" s="130" t="s">
        <v>271</v>
      </c>
      <c r="I214" s="130" t="s">
        <v>272</v>
      </c>
      <c r="J214" s="201" t="s">
        <v>245</v>
      </c>
      <c r="K214" s="503" t="s">
        <v>246</v>
      </c>
      <c r="L214" s="504"/>
    </row>
    <row r="215" spans="1:12" ht="15.75" customHeight="1">
      <c r="A215" s="505">
        <v>4</v>
      </c>
      <c r="B215" s="506" t="s">
        <v>101</v>
      </c>
      <c r="C215" s="104">
        <v>1</v>
      </c>
      <c r="D215" s="491" t="s">
        <v>171</v>
      </c>
      <c r="E215" s="492"/>
      <c r="F215" s="492"/>
      <c r="G215" s="105">
        <v>17</v>
      </c>
      <c r="H215" s="232">
        <v>1944.6920821114363</v>
      </c>
      <c r="I215" s="232">
        <v>114.39365188890801</v>
      </c>
      <c r="J215" s="232">
        <v>114.16045239007725</v>
      </c>
      <c r="K215" s="486" t="s">
        <v>247</v>
      </c>
      <c r="L215" s="482"/>
    </row>
    <row r="216" spans="1:12" ht="15.75" customHeight="1">
      <c r="A216" s="505"/>
      <c r="B216" s="506"/>
      <c r="C216" s="104">
        <v>2</v>
      </c>
      <c r="D216" s="493" t="s">
        <v>172</v>
      </c>
      <c r="E216" s="492"/>
      <c r="F216" s="492"/>
      <c r="G216" s="105">
        <v>26</v>
      </c>
      <c r="H216" s="232">
        <v>1435.0048007832472</v>
      </c>
      <c r="I216" s="232">
        <v>55.192492337817193</v>
      </c>
      <c r="J216" s="232">
        <v>55.189528755899126</v>
      </c>
      <c r="K216" s="486" t="s">
        <v>247</v>
      </c>
      <c r="L216" s="482"/>
    </row>
    <row r="217" spans="1:12" ht="15.75" customHeight="1">
      <c r="A217" s="505"/>
      <c r="B217" s="506"/>
      <c r="C217" s="104">
        <v>3</v>
      </c>
      <c r="D217" s="493"/>
      <c r="E217" s="492"/>
      <c r="F217" s="492"/>
      <c r="G217" s="105"/>
      <c r="H217" s="105"/>
      <c r="I217" s="105"/>
      <c r="J217" s="105"/>
      <c r="K217" s="493"/>
      <c r="L217" s="492"/>
    </row>
    <row r="218" spans="1:12" ht="15.75" customHeight="1">
      <c r="A218" s="505"/>
      <c r="B218" s="506"/>
      <c r="C218" s="104">
        <v>4</v>
      </c>
      <c r="D218" s="493"/>
      <c r="E218" s="492"/>
      <c r="F218" s="492"/>
      <c r="G218" s="105"/>
      <c r="H218" s="105"/>
      <c r="I218" s="105"/>
      <c r="J218" s="105"/>
      <c r="K218" s="493"/>
      <c r="L218" s="492"/>
    </row>
    <row r="219" spans="1:12" ht="15.75" customHeight="1">
      <c r="A219" s="505"/>
      <c r="B219" s="506"/>
      <c r="C219" s="104">
        <v>5</v>
      </c>
      <c r="D219" s="493"/>
      <c r="E219" s="492"/>
      <c r="F219" s="492"/>
      <c r="G219" s="105"/>
      <c r="H219" s="105"/>
      <c r="I219" s="105"/>
      <c r="J219" s="105"/>
      <c r="K219" s="493"/>
      <c r="L219" s="492"/>
    </row>
    <row r="220" spans="1:12" ht="15.75" customHeight="1">
      <c r="A220" s="505"/>
      <c r="B220" s="506"/>
      <c r="C220" s="129" t="s">
        <v>248</v>
      </c>
      <c r="D220" s="491"/>
      <c r="E220" s="492"/>
      <c r="F220" s="492"/>
      <c r="G220" s="105"/>
      <c r="H220" s="105"/>
      <c r="I220" s="105"/>
      <c r="J220" s="105"/>
      <c r="K220" s="491"/>
      <c r="L220" s="492"/>
    </row>
    <row r="221" spans="1:12" ht="15.75" customHeight="1">
      <c r="A221" s="505"/>
      <c r="B221" s="506"/>
      <c r="C221" s="129" t="s">
        <v>249</v>
      </c>
      <c r="D221" s="493"/>
      <c r="E221" s="492"/>
      <c r="F221" s="492"/>
      <c r="G221" s="105"/>
      <c r="H221" s="105"/>
      <c r="I221" s="105"/>
      <c r="J221" s="105"/>
      <c r="K221" s="493"/>
      <c r="L221" s="492"/>
    </row>
    <row r="222" spans="1:12" ht="15.75" customHeight="1">
      <c r="A222" s="505"/>
      <c r="B222" s="506"/>
      <c r="C222" s="129" t="s">
        <v>250</v>
      </c>
      <c r="D222" s="493"/>
      <c r="E222" s="492"/>
      <c r="F222" s="492"/>
      <c r="G222" s="105"/>
      <c r="H222" s="105"/>
      <c r="I222" s="105"/>
      <c r="J222" s="105"/>
      <c r="K222" s="493"/>
      <c r="L222" s="492"/>
    </row>
    <row r="223" spans="1:12" ht="15.75" customHeight="1">
      <c r="A223" s="505"/>
      <c r="B223" s="506"/>
      <c r="C223" s="129" t="s">
        <v>251</v>
      </c>
      <c r="D223" s="493"/>
      <c r="E223" s="492"/>
      <c r="F223" s="492"/>
      <c r="G223" s="105"/>
      <c r="H223" s="105"/>
      <c r="I223" s="105"/>
      <c r="J223" s="105"/>
      <c r="K223" s="493"/>
      <c r="L223" s="492"/>
    </row>
    <row r="224" spans="1:12" ht="15.75" customHeight="1">
      <c r="A224" s="505"/>
      <c r="B224" s="506"/>
      <c r="C224" s="129" t="s">
        <v>252</v>
      </c>
      <c r="D224" s="493"/>
      <c r="E224" s="492"/>
      <c r="F224" s="492"/>
      <c r="G224" s="105"/>
      <c r="H224" s="105"/>
      <c r="I224" s="105"/>
      <c r="J224" s="105"/>
      <c r="K224" s="493"/>
      <c r="L224" s="492"/>
    </row>
    <row r="225" spans="1:12" ht="15.75" customHeight="1">
      <c r="A225" s="389" t="s">
        <v>268</v>
      </c>
      <c r="B225" s="389"/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</row>
    <row r="226" spans="1:12" ht="15.75" customHeight="1">
      <c r="A226" s="389"/>
      <c r="B226" s="389"/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</row>
    <row r="227" spans="1:12" ht="15.75" customHeight="1">
      <c r="A227" s="497" t="s">
        <v>282</v>
      </c>
      <c r="B227" s="507"/>
      <c r="C227" s="507"/>
      <c r="D227" s="507"/>
      <c r="E227" s="507"/>
      <c r="F227" s="507"/>
      <c r="G227" s="507"/>
      <c r="H227" s="507"/>
      <c r="I227" s="507"/>
      <c r="J227" s="507"/>
      <c r="K227" s="507"/>
      <c r="L227" s="507"/>
    </row>
    <row r="228" spans="1:12" ht="15.75" customHeight="1">
      <c r="A228" s="507"/>
      <c r="B228" s="507"/>
      <c r="C228" s="507"/>
      <c r="D228" s="507"/>
      <c r="E228" s="507"/>
      <c r="F228" s="507"/>
      <c r="G228" s="507"/>
      <c r="H228" s="507"/>
      <c r="I228" s="507"/>
      <c r="J228" s="507"/>
      <c r="K228" s="507"/>
      <c r="L228" s="507"/>
    </row>
    <row r="229" spans="1:12" ht="15.75" customHeight="1">
      <c r="A229" s="489" t="s">
        <v>117</v>
      </c>
      <c r="B229" s="178">
        <v>1</v>
      </c>
      <c r="C229" s="178">
        <v>2</v>
      </c>
      <c r="D229" s="191">
        <v>3</v>
      </c>
      <c r="E229" s="191">
        <v>4</v>
      </c>
      <c r="F229" s="178">
        <v>5</v>
      </c>
      <c r="G229" s="178">
        <v>6</v>
      </c>
      <c r="H229" s="178">
        <v>7</v>
      </c>
      <c r="I229" s="178">
        <v>8</v>
      </c>
      <c r="J229" s="192"/>
      <c r="K229" s="192"/>
      <c r="L229" s="192"/>
    </row>
    <row r="230" spans="1:12" ht="15.75" customHeight="1">
      <c r="A230" s="489"/>
      <c r="B230" s="202" t="s">
        <v>98</v>
      </c>
      <c r="C230" s="202" t="s">
        <v>237</v>
      </c>
      <c r="D230" s="203" t="s">
        <v>270</v>
      </c>
      <c r="E230" s="203" t="s">
        <v>101</v>
      </c>
      <c r="F230" s="200" t="s">
        <v>102</v>
      </c>
      <c r="G230" s="200" t="s">
        <v>239</v>
      </c>
      <c r="H230" s="200" t="s">
        <v>104</v>
      </c>
      <c r="I230" s="317" t="s">
        <v>45</v>
      </c>
      <c r="J230" s="194"/>
      <c r="K230" s="194"/>
      <c r="L230" s="194"/>
    </row>
    <row r="231" spans="1:12" ht="15.75" customHeight="1">
      <c r="A231" s="506" t="s">
        <v>35</v>
      </c>
      <c r="B231" s="506"/>
      <c r="C231" s="127" t="s">
        <v>240</v>
      </c>
      <c r="D231" s="506" t="s">
        <v>241</v>
      </c>
      <c r="E231" s="508"/>
      <c r="F231" s="508"/>
      <c r="G231" s="127" t="s">
        <v>242</v>
      </c>
      <c r="H231" s="127" t="s">
        <v>271</v>
      </c>
      <c r="I231" s="127" t="s">
        <v>272</v>
      </c>
      <c r="J231" s="201" t="s">
        <v>245</v>
      </c>
      <c r="K231" s="509" t="s">
        <v>246</v>
      </c>
      <c r="L231" s="510"/>
    </row>
    <row r="232" spans="1:12" ht="15.75" customHeight="1">
      <c r="A232" s="505">
        <v>3</v>
      </c>
      <c r="B232" s="506" t="s">
        <v>273</v>
      </c>
      <c r="C232" s="104">
        <v>1</v>
      </c>
      <c r="D232" s="511" t="s">
        <v>169</v>
      </c>
      <c r="E232" s="512"/>
      <c r="F232" s="513"/>
      <c r="G232" s="105">
        <v>18</v>
      </c>
      <c r="H232" s="232">
        <v>1440.4842415022431</v>
      </c>
      <c r="I232" s="232">
        <v>80.026902305680181</v>
      </c>
      <c r="J232" s="232">
        <v>80.504261964944916</v>
      </c>
      <c r="K232" s="486" t="s">
        <v>247</v>
      </c>
      <c r="L232" s="482"/>
    </row>
    <row r="233" spans="1:12" ht="15.75" customHeight="1">
      <c r="A233" s="505"/>
      <c r="B233" s="506"/>
      <c r="C233" s="104">
        <v>2</v>
      </c>
      <c r="D233" s="493"/>
      <c r="E233" s="492"/>
      <c r="F233" s="492"/>
      <c r="G233" s="105"/>
      <c r="H233" s="105"/>
      <c r="I233" s="105"/>
      <c r="J233" s="105"/>
      <c r="K233" s="499"/>
      <c r="L233" s="500"/>
    </row>
    <row r="234" spans="1:12" ht="15.75" customHeight="1">
      <c r="A234" s="505"/>
      <c r="B234" s="506"/>
      <c r="C234" s="104">
        <v>3</v>
      </c>
      <c r="D234" s="493"/>
      <c r="E234" s="492"/>
      <c r="F234" s="492"/>
      <c r="G234" s="105"/>
      <c r="H234" s="105"/>
      <c r="I234" s="105"/>
      <c r="J234" s="105"/>
      <c r="K234" s="499"/>
      <c r="L234" s="500"/>
    </row>
    <row r="235" spans="1:12" ht="15.75" customHeight="1">
      <c r="A235" s="505"/>
      <c r="B235" s="506"/>
      <c r="C235" s="104">
        <v>4</v>
      </c>
      <c r="D235" s="493"/>
      <c r="E235" s="492"/>
      <c r="F235" s="492"/>
      <c r="G235" s="105"/>
      <c r="H235" s="105"/>
      <c r="I235" s="105"/>
      <c r="J235" s="105"/>
      <c r="K235" s="499"/>
      <c r="L235" s="500"/>
    </row>
    <row r="236" spans="1:12" ht="15.75" customHeight="1">
      <c r="A236" s="505"/>
      <c r="B236" s="506"/>
      <c r="C236" s="104">
        <v>5</v>
      </c>
      <c r="D236" s="493"/>
      <c r="E236" s="492"/>
      <c r="F236" s="492"/>
      <c r="G236" s="105"/>
      <c r="H236" s="105"/>
      <c r="I236" s="105"/>
      <c r="J236" s="105"/>
      <c r="K236" s="499"/>
      <c r="L236" s="500"/>
    </row>
    <row r="237" spans="1:12" ht="15.75" customHeight="1">
      <c r="A237" s="505"/>
      <c r="B237" s="506"/>
      <c r="C237" s="129" t="s">
        <v>248</v>
      </c>
      <c r="D237" s="491"/>
      <c r="E237" s="492"/>
      <c r="F237" s="492"/>
      <c r="G237" s="105"/>
      <c r="H237" s="105"/>
      <c r="I237" s="105"/>
      <c r="J237" s="105"/>
      <c r="K237" s="511"/>
      <c r="L237" s="513"/>
    </row>
    <row r="238" spans="1:12" ht="15.75" customHeight="1">
      <c r="A238" s="505"/>
      <c r="B238" s="506"/>
      <c r="C238" s="129" t="s">
        <v>249</v>
      </c>
      <c r="D238" s="493"/>
      <c r="E238" s="492"/>
      <c r="F238" s="492"/>
      <c r="G238" s="105"/>
      <c r="H238" s="105"/>
      <c r="I238" s="105"/>
      <c r="J238" s="105"/>
      <c r="K238" s="499"/>
      <c r="L238" s="500"/>
    </row>
    <row r="239" spans="1:12" ht="15.75" customHeight="1">
      <c r="A239" s="505"/>
      <c r="B239" s="506"/>
      <c r="C239" s="129" t="s">
        <v>250</v>
      </c>
      <c r="D239" s="493"/>
      <c r="E239" s="492"/>
      <c r="F239" s="492"/>
      <c r="G239" s="105"/>
      <c r="H239" s="105"/>
      <c r="I239" s="105"/>
      <c r="J239" s="105"/>
      <c r="K239" s="499"/>
      <c r="L239" s="500"/>
    </row>
    <row r="240" spans="1:12" ht="15.75" customHeight="1">
      <c r="A240" s="505"/>
      <c r="B240" s="506"/>
      <c r="C240" s="129" t="s">
        <v>251</v>
      </c>
      <c r="D240" s="493"/>
      <c r="E240" s="492"/>
      <c r="F240" s="492"/>
      <c r="G240" s="105"/>
      <c r="H240" s="105"/>
      <c r="I240" s="105"/>
      <c r="J240" s="105"/>
      <c r="K240" s="499"/>
      <c r="L240" s="500"/>
    </row>
    <row r="241" spans="1:12" ht="15.75" customHeight="1">
      <c r="A241" s="505"/>
      <c r="B241" s="506"/>
      <c r="C241" s="129" t="s">
        <v>252</v>
      </c>
      <c r="D241" s="493"/>
      <c r="E241" s="492"/>
      <c r="F241" s="492"/>
      <c r="G241" s="105"/>
      <c r="H241" s="105"/>
      <c r="I241" s="105"/>
      <c r="J241" s="105"/>
      <c r="K241" s="499"/>
      <c r="L241" s="500"/>
    </row>
    <row r="242" spans="1:12" ht="15.75" customHeight="1">
      <c r="A242" s="501" t="s">
        <v>35</v>
      </c>
      <c r="B242" s="501"/>
      <c r="C242" s="130" t="s">
        <v>240</v>
      </c>
      <c r="D242" s="501" t="s">
        <v>241</v>
      </c>
      <c r="E242" s="502"/>
      <c r="F242" s="502"/>
      <c r="G242" s="130" t="s">
        <v>242</v>
      </c>
      <c r="H242" s="130" t="s">
        <v>271</v>
      </c>
      <c r="I242" s="130" t="s">
        <v>272</v>
      </c>
      <c r="J242" s="201" t="s">
        <v>245</v>
      </c>
      <c r="K242" s="503" t="s">
        <v>246</v>
      </c>
      <c r="L242" s="504"/>
    </row>
    <row r="243" spans="1:12" ht="15.75" customHeight="1">
      <c r="A243" s="505">
        <v>4</v>
      </c>
      <c r="B243" s="506" t="s">
        <v>101</v>
      </c>
      <c r="C243" s="104">
        <v>1</v>
      </c>
      <c r="D243" s="491" t="s">
        <v>172</v>
      </c>
      <c r="E243" s="492"/>
      <c r="F243" s="492"/>
      <c r="G243" s="105">
        <v>26</v>
      </c>
      <c r="H243" s="232">
        <v>1432.8688101487555</v>
      </c>
      <c r="I243" s="232">
        <v>55.110338851875213</v>
      </c>
      <c r="J243" s="232">
        <v>55.192492337817193</v>
      </c>
      <c r="K243" s="486" t="s">
        <v>247</v>
      </c>
      <c r="L243" s="482"/>
    </row>
    <row r="244" spans="1:12" ht="15.75" customHeight="1">
      <c r="A244" s="505"/>
      <c r="B244" s="506"/>
      <c r="C244" s="104">
        <v>2</v>
      </c>
      <c r="D244" s="493"/>
      <c r="E244" s="492"/>
      <c r="F244" s="492"/>
      <c r="G244" s="105"/>
      <c r="H244" s="232"/>
      <c r="I244" s="232"/>
      <c r="J244" s="232"/>
      <c r="K244" s="486"/>
      <c r="L244" s="482"/>
    </row>
    <row r="245" spans="1:12" ht="15.75" customHeight="1">
      <c r="A245" s="505"/>
      <c r="B245" s="506"/>
      <c r="C245" s="104">
        <v>3</v>
      </c>
      <c r="D245" s="493"/>
      <c r="E245" s="492"/>
      <c r="F245" s="492"/>
      <c r="G245" s="105"/>
      <c r="H245" s="105"/>
      <c r="I245" s="105"/>
      <c r="J245" s="105"/>
      <c r="K245" s="493"/>
      <c r="L245" s="492"/>
    </row>
    <row r="246" spans="1:12" ht="15.75" customHeight="1">
      <c r="A246" s="505"/>
      <c r="B246" s="506"/>
      <c r="C246" s="104">
        <v>4</v>
      </c>
      <c r="D246" s="493"/>
      <c r="E246" s="492"/>
      <c r="F246" s="492"/>
      <c r="G246" s="105"/>
      <c r="H246" s="105"/>
      <c r="I246" s="105"/>
      <c r="J246" s="105"/>
      <c r="K246" s="493"/>
      <c r="L246" s="492"/>
    </row>
    <row r="247" spans="1:12" ht="15.75" customHeight="1">
      <c r="A247" s="505"/>
      <c r="B247" s="506"/>
      <c r="C247" s="104">
        <v>5</v>
      </c>
      <c r="D247" s="493"/>
      <c r="E247" s="492"/>
      <c r="F247" s="492"/>
      <c r="G247" s="105"/>
      <c r="H247" s="105"/>
      <c r="I247" s="105"/>
      <c r="J247" s="105"/>
      <c r="K247" s="493"/>
      <c r="L247" s="492"/>
    </row>
    <row r="248" spans="1:12" ht="15.75" customHeight="1">
      <c r="A248" s="505"/>
      <c r="B248" s="506"/>
      <c r="C248" s="129" t="s">
        <v>248</v>
      </c>
      <c r="D248" s="491"/>
      <c r="E248" s="492"/>
      <c r="F248" s="492"/>
      <c r="G248" s="105"/>
      <c r="H248" s="105"/>
      <c r="I248" s="105"/>
      <c r="J248" s="105"/>
      <c r="K248" s="491"/>
      <c r="L248" s="492"/>
    </row>
    <row r="249" spans="1:12" ht="15.75" customHeight="1">
      <c r="A249" s="505"/>
      <c r="B249" s="506"/>
      <c r="C249" s="129" t="s">
        <v>249</v>
      </c>
      <c r="D249" s="493"/>
      <c r="E249" s="492"/>
      <c r="F249" s="492"/>
      <c r="G249" s="105"/>
      <c r="H249" s="105"/>
      <c r="I249" s="105"/>
      <c r="J249" s="105"/>
      <c r="K249" s="493"/>
      <c r="L249" s="492"/>
    </row>
    <row r="250" spans="1:12" ht="15.75" customHeight="1">
      <c r="A250" s="505"/>
      <c r="B250" s="506"/>
      <c r="C250" s="129" t="s">
        <v>250</v>
      </c>
      <c r="D250" s="493"/>
      <c r="E250" s="492"/>
      <c r="F250" s="492"/>
      <c r="G250" s="105"/>
      <c r="H250" s="105"/>
      <c r="I250" s="105"/>
      <c r="J250" s="105"/>
      <c r="K250" s="493"/>
      <c r="L250" s="492"/>
    </row>
    <row r="251" spans="1:12" ht="15.75" customHeight="1">
      <c r="A251" s="505"/>
      <c r="B251" s="506"/>
      <c r="C251" s="129" t="s">
        <v>251</v>
      </c>
      <c r="D251" s="493"/>
      <c r="E251" s="492"/>
      <c r="F251" s="492"/>
      <c r="G251" s="105"/>
      <c r="H251" s="105"/>
      <c r="I251" s="105"/>
      <c r="J251" s="105"/>
      <c r="K251" s="493"/>
      <c r="L251" s="492"/>
    </row>
    <row r="252" spans="1:12" ht="15.75" customHeight="1">
      <c r="A252" s="505"/>
      <c r="B252" s="506"/>
      <c r="C252" s="129" t="s">
        <v>252</v>
      </c>
      <c r="D252" s="493"/>
      <c r="E252" s="492"/>
      <c r="F252" s="492"/>
      <c r="G252" s="105"/>
      <c r="H252" s="105"/>
      <c r="I252" s="105"/>
      <c r="J252" s="105"/>
      <c r="K252" s="493"/>
      <c r="L252" s="492"/>
    </row>
    <row r="253" spans="1:12" ht="15.75" customHeight="1">
      <c r="A253" s="389" t="s">
        <v>268</v>
      </c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</row>
    <row r="254" spans="1:12" ht="15.75" customHeight="1">
      <c r="A254" s="389"/>
      <c r="B254" s="389"/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</row>
    <row r="255" spans="1:12" ht="15.75" customHeight="1">
      <c r="A255" s="497" t="s">
        <v>283</v>
      </c>
      <c r="B255" s="507"/>
      <c r="C255" s="507"/>
      <c r="D255" s="507"/>
      <c r="E255" s="507"/>
      <c r="F255" s="507"/>
      <c r="G255" s="507"/>
      <c r="H255" s="507"/>
      <c r="I255" s="507"/>
      <c r="J255" s="507"/>
      <c r="K255" s="507"/>
      <c r="L255" s="507"/>
    </row>
    <row r="256" spans="1:12" ht="15.75" customHeight="1">
      <c r="A256" s="507"/>
      <c r="B256" s="507"/>
      <c r="C256" s="507"/>
      <c r="D256" s="507"/>
      <c r="E256" s="507"/>
      <c r="F256" s="507"/>
      <c r="G256" s="507"/>
      <c r="H256" s="507"/>
      <c r="I256" s="507"/>
      <c r="J256" s="507"/>
      <c r="K256" s="507"/>
      <c r="L256" s="507"/>
    </row>
    <row r="257" spans="1:12" ht="15.75" customHeight="1">
      <c r="A257" s="489" t="s">
        <v>117</v>
      </c>
      <c r="B257" s="178">
        <v>1</v>
      </c>
      <c r="C257" s="178">
        <v>2</v>
      </c>
      <c r="D257" s="191">
        <v>3</v>
      </c>
      <c r="E257" s="191">
        <v>4</v>
      </c>
      <c r="F257" s="178">
        <v>5</v>
      </c>
      <c r="G257" s="178">
        <v>6</v>
      </c>
      <c r="H257" s="178">
        <v>7</v>
      </c>
      <c r="I257" s="178">
        <v>8</v>
      </c>
      <c r="J257" s="192"/>
      <c r="K257" s="192"/>
      <c r="L257" s="192"/>
    </row>
    <row r="258" spans="1:12" ht="15.75" customHeight="1">
      <c r="A258" s="489"/>
      <c r="B258" s="202" t="s">
        <v>98</v>
      </c>
      <c r="C258" s="202" t="s">
        <v>237</v>
      </c>
      <c r="D258" s="203" t="s">
        <v>270</v>
      </c>
      <c r="E258" s="203" t="s">
        <v>101</v>
      </c>
      <c r="F258" s="200" t="s">
        <v>102</v>
      </c>
      <c r="G258" s="200" t="s">
        <v>239</v>
      </c>
      <c r="H258" s="200" t="s">
        <v>104</v>
      </c>
      <c r="I258" s="317" t="s">
        <v>45</v>
      </c>
      <c r="J258" s="194"/>
      <c r="K258" s="194"/>
      <c r="L258" s="194"/>
    </row>
    <row r="259" spans="1:12" ht="15.75" customHeight="1">
      <c r="A259" s="506" t="s">
        <v>35</v>
      </c>
      <c r="B259" s="506"/>
      <c r="C259" s="127" t="s">
        <v>240</v>
      </c>
      <c r="D259" s="506" t="s">
        <v>241</v>
      </c>
      <c r="E259" s="508"/>
      <c r="F259" s="508"/>
      <c r="G259" s="127" t="s">
        <v>242</v>
      </c>
      <c r="H259" s="127" t="s">
        <v>271</v>
      </c>
      <c r="I259" s="127" t="s">
        <v>272</v>
      </c>
      <c r="J259" s="201" t="s">
        <v>245</v>
      </c>
      <c r="K259" s="509" t="s">
        <v>246</v>
      </c>
      <c r="L259" s="510"/>
    </row>
    <row r="260" spans="1:12" ht="15.75" customHeight="1">
      <c r="A260" s="505">
        <v>3</v>
      </c>
      <c r="B260" s="506" t="s">
        <v>273</v>
      </c>
      <c r="C260" s="104">
        <v>1</v>
      </c>
      <c r="D260" s="511" t="s">
        <v>169</v>
      </c>
      <c r="E260" s="512"/>
      <c r="F260" s="513"/>
      <c r="G260" s="105">
        <v>18</v>
      </c>
      <c r="H260" s="232">
        <v>1452.0751432166903</v>
      </c>
      <c r="I260" s="232">
        <v>80.670841289816124</v>
      </c>
      <c r="J260" s="232">
        <v>80.026902305680181</v>
      </c>
      <c r="K260" s="486" t="s">
        <v>247</v>
      </c>
      <c r="L260" s="482"/>
    </row>
    <row r="261" spans="1:12" ht="15.75" customHeight="1">
      <c r="A261" s="505"/>
      <c r="B261" s="506"/>
      <c r="C261" s="104">
        <v>2</v>
      </c>
      <c r="D261" s="493"/>
      <c r="E261" s="492"/>
      <c r="F261" s="492"/>
      <c r="G261" s="105"/>
      <c r="H261" s="105"/>
      <c r="I261" s="105"/>
      <c r="J261" s="105"/>
      <c r="K261" s="499"/>
      <c r="L261" s="500"/>
    </row>
    <row r="262" spans="1:12" ht="15.75" customHeight="1">
      <c r="A262" s="505"/>
      <c r="B262" s="506"/>
      <c r="C262" s="104">
        <v>3</v>
      </c>
      <c r="D262" s="493"/>
      <c r="E262" s="492"/>
      <c r="F262" s="492"/>
      <c r="G262" s="105"/>
      <c r="H262" s="105"/>
      <c r="I262" s="105"/>
      <c r="J262" s="105"/>
      <c r="K262" s="499"/>
      <c r="L262" s="500"/>
    </row>
    <row r="263" spans="1:12" ht="15.75" customHeight="1">
      <c r="A263" s="505"/>
      <c r="B263" s="506"/>
      <c r="C263" s="104">
        <v>4</v>
      </c>
      <c r="D263" s="493"/>
      <c r="E263" s="492"/>
      <c r="F263" s="492"/>
      <c r="G263" s="105"/>
      <c r="H263" s="105"/>
      <c r="I263" s="105"/>
      <c r="J263" s="105"/>
      <c r="K263" s="499"/>
      <c r="L263" s="500"/>
    </row>
    <row r="264" spans="1:12" ht="15.75" customHeight="1">
      <c r="A264" s="505"/>
      <c r="B264" s="506"/>
      <c r="C264" s="104">
        <v>5</v>
      </c>
      <c r="D264" s="493"/>
      <c r="E264" s="492"/>
      <c r="F264" s="492"/>
      <c r="G264" s="105"/>
      <c r="H264" s="105"/>
      <c r="I264" s="105"/>
      <c r="J264" s="105"/>
      <c r="K264" s="499"/>
      <c r="L264" s="500"/>
    </row>
    <row r="265" spans="1:12" ht="15.75" customHeight="1">
      <c r="A265" s="505"/>
      <c r="B265" s="506"/>
      <c r="C265" s="129" t="s">
        <v>248</v>
      </c>
      <c r="D265" s="491"/>
      <c r="E265" s="492"/>
      <c r="F265" s="492"/>
      <c r="G265" s="105"/>
      <c r="H265" s="105"/>
      <c r="I265" s="105"/>
      <c r="J265" s="105"/>
      <c r="K265" s="511"/>
      <c r="L265" s="513"/>
    </row>
    <row r="266" spans="1:12" ht="15.75" customHeight="1">
      <c r="A266" s="505"/>
      <c r="B266" s="506"/>
      <c r="C266" s="129" t="s">
        <v>249</v>
      </c>
      <c r="D266" s="493"/>
      <c r="E266" s="492"/>
      <c r="F266" s="492"/>
      <c r="G266" s="105"/>
      <c r="H266" s="105"/>
      <c r="I266" s="105"/>
      <c r="J266" s="105"/>
      <c r="K266" s="499"/>
      <c r="L266" s="500"/>
    </row>
    <row r="267" spans="1:12" ht="15.75" customHeight="1">
      <c r="A267" s="505"/>
      <c r="B267" s="506"/>
      <c r="C267" s="129" t="s">
        <v>250</v>
      </c>
      <c r="D267" s="493"/>
      <c r="E267" s="492"/>
      <c r="F267" s="492"/>
      <c r="G267" s="105"/>
      <c r="H267" s="105"/>
      <c r="I267" s="105"/>
      <c r="J267" s="105"/>
      <c r="K267" s="499"/>
      <c r="L267" s="500"/>
    </row>
    <row r="268" spans="1:12" ht="15.75" customHeight="1">
      <c r="A268" s="505"/>
      <c r="B268" s="506"/>
      <c r="C268" s="129" t="s">
        <v>251</v>
      </c>
      <c r="D268" s="493"/>
      <c r="E268" s="492"/>
      <c r="F268" s="492"/>
      <c r="G268" s="105"/>
      <c r="H268" s="105"/>
      <c r="I268" s="105"/>
      <c r="J268" s="105"/>
      <c r="K268" s="499"/>
      <c r="L268" s="500"/>
    </row>
    <row r="269" spans="1:12" ht="15.75" customHeight="1">
      <c r="A269" s="505"/>
      <c r="B269" s="506"/>
      <c r="C269" s="129" t="s">
        <v>252</v>
      </c>
      <c r="D269" s="493"/>
      <c r="E269" s="492"/>
      <c r="F269" s="492"/>
      <c r="G269" s="105"/>
      <c r="H269" s="105"/>
      <c r="I269" s="105"/>
      <c r="J269" s="105"/>
      <c r="K269" s="499"/>
      <c r="L269" s="500"/>
    </row>
    <row r="270" spans="1:12" ht="15.75" customHeight="1">
      <c r="A270" s="501" t="s">
        <v>35</v>
      </c>
      <c r="B270" s="501"/>
      <c r="C270" s="130" t="s">
        <v>240</v>
      </c>
      <c r="D270" s="501" t="s">
        <v>241</v>
      </c>
      <c r="E270" s="502"/>
      <c r="F270" s="502"/>
      <c r="G270" s="130" t="s">
        <v>242</v>
      </c>
      <c r="H270" s="130" t="s">
        <v>271</v>
      </c>
      <c r="I270" s="130" t="s">
        <v>272</v>
      </c>
      <c r="J270" s="201" t="s">
        <v>245</v>
      </c>
      <c r="K270" s="503" t="s">
        <v>246</v>
      </c>
      <c r="L270" s="504"/>
    </row>
    <row r="271" spans="1:12" ht="15.75" customHeight="1">
      <c r="A271" s="505">
        <v>4</v>
      </c>
      <c r="B271" s="506" t="s">
        <v>101</v>
      </c>
      <c r="C271" s="104">
        <v>1</v>
      </c>
      <c r="D271" s="491" t="s">
        <v>172</v>
      </c>
      <c r="E271" s="492"/>
      <c r="F271" s="492"/>
      <c r="G271" s="105">
        <v>26</v>
      </c>
      <c r="H271" s="232">
        <v>1435.3721834968674</v>
      </c>
      <c r="I271" s="232">
        <v>55.206622442187204</v>
      </c>
      <c r="J271" s="232">
        <v>55.110338851875213</v>
      </c>
      <c r="K271" s="486" t="s">
        <v>247</v>
      </c>
      <c r="L271" s="482"/>
    </row>
    <row r="272" spans="1:12" ht="15.75" customHeight="1">
      <c r="A272" s="505"/>
      <c r="B272" s="506"/>
      <c r="C272" s="104">
        <v>2</v>
      </c>
      <c r="D272" s="493"/>
      <c r="E272" s="492"/>
      <c r="F272" s="492"/>
      <c r="G272" s="105"/>
      <c r="H272" s="232"/>
      <c r="I272" s="232"/>
      <c r="J272" s="232"/>
      <c r="K272" s="486"/>
      <c r="L272" s="482"/>
    </row>
    <row r="273" spans="1:12" ht="15.75" customHeight="1">
      <c r="A273" s="505"/>
      <c r="B273" s="506"/>
      <c r="C273" s="104">
        <v>3</v>
      </c>
      <c r="D273" s="493"/>
      <c r="E273" s="492"/>
      <c r="F273" s="492"/>
      <c r="G273" s="105"/>
      <c r="H273" s="105"/>
      <c r="I273" s="105"/>
      <c r="J273" s="105"/>
      <c r="K273" s="493"/>
      <c r="L273" s="492"/>
    </row>
    <row r="274" spans="1:12" ht="15.75" customHeight="1">
      <c r="A274" s="505"/>
      <c r="B274" s="506"/>
      <c r="C274" s="104">
        <v>4</v>
      </c>
      <c r="D274" s="493"/>
      <c r="E274" s="492"/>
      <c r="F274" s="492"/>
      <c r="G274" s="105"/>
      <c r="H274" s="105"/>
      <c r="I274" s="105"/>
      <c r="J274" s="105"/>
      <c r="K274" s="493"/>
      <c r="L274" s="492"/>
    </row>
    <row r="275" spans="1:12" ht="15.75" customHeight="1">
      <c r="A275" s="505"/>
      <c r="B275" s="506"/>
      <c r="C275" s="104">
        <v>5</v>
      </c>
      <c r="D275" s="493"/>
      <c r="E275" s="492"/>
      <c r="F275" s="492"/>
      <c r="G275" s="105"/>
      <c r="H275" s="105"/>
      <c r="I275" s="105"/>
      <c r="J275" s="105"/>
      <c r="K275" s="493"/>
      <c r="L275" s="492"/>
    </row>
    <row r="276" spans="1:12" ht="15.75" customHeight="1">
      <c r="A276" s="505"/>
      <c r="B276" s="506"/>
      <c r="C276" s="129" t="s">
        <v>248</v>
      </c>
      <c r="D276" s="491"/>
      <c r="E276" s="492"/>
      <c r="F276" s="492"/>
      <c r="G276" s="105"/>
      <c r="H276" s="105"/>
      <c r="I276" s="105"/>
      <c r="J276" s="105"/>
      <c r="K276" s="491"/>
      <c r="L276" s="492"/>
    </row>
    <row r="277" spans="1:12" ht="15.75" customHeight="1">
      <c r="A277" s="505"/>
      <c r="B277" s="506"/>
      <c r="C277" s="129" t="s">
        <v>249</v>
      </c>
      <c r="D277" s="493"/>
      <c r="E277" s="492"/>
      <c r="F277" s="492"/>
      <c r="G277" s="105"/>
      <c r="H277" s="105"/>
      <c r="I277" s="105"/>
      <c r="J277" s="105"/>
      <c r="K277" s="493"/>
      <c r="L277" s="492"/>
    </row>
    <row r="278" spans="1:12" ht="15.75" customHeight="1">
      <c r="A278" s="505"/>
      <c r="B278" s="506"/>
      <c r="C278" s="129" t="s">
        <v>250</v>
      </c>
      <c r="D278" s="493"/>
      <c r="E278" s="492"/>
      <c r="F278" s="492"/>
      <c r="G278" s="105"/>
      <c r="H278" s="105"/>
      <c r="I278" s="105"/>
      <c r="J278" s="105"/>
      <c r="K278" s="493"/>
      <c r="L278" s="492"/>
    </row>
    <row r="279" spans="1:12" ht="15.75" customHeight="1">
      <c r="A279" s="505"/>
      <c r="B279" s="506"/>
      <c r="C279" s="129" t="s">
        <v>251</v>
      </c>
      <c r="D279" s="493"/>
      <c r="E279" s="492"/>
      <c r="F279" s="492"/>
      <c r="G279" s="105"/>
      <c r="H279" s="105"/>
      <c r="I279" s="105"/>
      <c r="J279" s="105"/>
      <c r="K279" s="493"/>
      <c r="L279" s="492"/>
    </row>
    <row r="280" spans="1:12" ht="15.75" customHeight="1">
      <c r="A280" s="505"/>
      <c r="B280" s="506"/>
      <c r="C280" s="129" t="s">
        <v>252</v>
      </c>
      <c r="D280" s="493"/>
      <c r="E280" s="492"/>
      <c r="F280" s="492"/>
      <c r="G280" s="105"/>
      <c r="H280" s="105"/>
      <c r="I280" s="105"/>
      <c r="J280" s="105"/>
      <c r="K280" s="493"/>
      <c r="L280" s="492"/>
    </row>
    <row r="281" spans="1:12" ht="15.75" customHeight="1">
      <c r="A281" s="389" t="s">
        <v>268</v>
      </c>
      <c r="B281" s="389"/>
      <c r="C281" s="389"/>
      <c r="D281" s="389"/>
      <c r="E281" s="389"/>
      <c r="F281" s="389"/>
      <c r="G281" s="389"/>
      <c r="H281" s="389"/>
      <c r="I281" s="389"/>
      <c r="J281" s="389"/>
      <c r="K281" s="389"/>
      <c r="L281" s="389"/>
    </row>
    <row r="282" spans="1:12" ht="15.75" customHeight="1">
      <c r="A282" s="389"/>
      <c r="B282" s="389"/>
      <c r="C282" s="389"/>
      <c r="D282" s="389"/>
      <c r="E282" s="389"/>
      <c r="F282" s="389"/>
      <c r="G282" s="389"/>
      <c r="H282" s="389"/>
      <c r="I282" s="389"/>
      <c r="J282" s="389"/>
      <c r="K282" s="389"/>
      <c r="L282" s="389"/>
    </row>
    <row r="283" spans="1:12" ht="15.75" customHeight="1">
      <c r="A283" s="497" t="s">
        <v>284</v>
      </c>
      <c r="B283" s="507"/>
      <c r="C283" s="507"/>
      <c r="D283" s="507"/>
      <c r="E283" s="507"/>
      <c r="F283" s="507"/>
      <c r="G283" s="507"/>
      <c r="H283" s="507"/>
      <c r="I283" s="507"/>
      <c r="J283" s="507"/>
      <c r="K283" s="507"/>
      <c r="L283" s="507"/>
    </row>
    <row r="284" spans="1:12" ht="15.75" customHeight="1">
      <c r="A284" s="507"/>
      <c r="B284" s="507"/>
      <c r="C284" s="507"/>
      <c r="D284" s="507"/>
      <c r="E284" s="507"/>
      <c r="F284" s="507"/>
      <c r="G284" s="507"/>
      <c r="H284" s="507"/>
      <c r="I284" s="507"/>
      <c r="J284" s="507"/>
      <c r="K284" s="507"/>
      <c r="L284" s="507"/>
    </row>
    <row r="285" spans="1:12" ht="15.75" customHeight="1">
      <c r="A285" s="489" t="s">
        <v>117</v>
      </c>
      <c r="B285" s="178">
        <v>1</v>
      </c>
      <c r="C285" s="178">
        <v>2</v>
      </c>
      <c r="D285" s="191">
        <v>3</v>
      </c>
      <c r="E285" s="191">
        <v>4</v>
      </c>
      <c r="F285" s="178">
        <v>5</v>
      </c>
      <c r="G285" s="178">
        <v>6</v>
      </c>
      <c r="H285" s="178">
        <v>7</v>
      </c>
      <c r="I285" s="178">
        <v>8</v>
      </c>
      <c r="J285" s="192"/>
      <c r="K285" s="192"/>
      <c r="L285" s="192"/>
    </row>
    <row r="286" spans="1:12" ht="15.75" customHeight="1">
      <c r="A286" s="489"/>
      <c r="B286" s="202" t="s">
        <v>98</v>
      </c>
      <c r="C286" s="202" t="s">
        <v>237</v>
      </c>
      <c r="D286" s="203" t="s">
        <v>270</v>
      </c>
      <c r="E286" s="203" t="s">
        <v>101</v>
      </c>
      <c r="F286" s="200" t="s">
        <v>102</v>
      </c>
      <c r="G286" s="200" t="s">
        <v>239</v>
      </c>
      <c r="H286" s="200" t="s">
        <v>104</v>
      </c>
      <c r="I286" s="317" t="s">
        <v>45</v>
      </c>
      <c r="J286" s="194"/>
      <c r="K286" s="194"/>
      <c r="L286" s="194"/>
    </row>
    <row r="287" spans="1:12" ht="15.75" customHeight="1">
      <c r="A287" s="506" t="s">
        <v>35</v>
      </c>
      <c r="B287" s="506"/>
      <c r="C287" s="127" t="s">
        <v>240</v>
      </c>
      <c r="D287" s="506" t="s">
        <v>241</v>
      </c>
      <c r="E287" s="508"/>
      <c r="F287" s="508"/>
      <c r="G287" s="127" t="s">
        <v>242</v>
      </c>
      <c r="H287" s="127" t="s">
        <v>271</v>
      </c>
      <c r="I287" s="127" t="s">
        <v>272</v>
      </c>
      <c r="J287" s="201" t="s">
        <v>245</v>
      </c>
      <c r="K287" s="509" t="s">
        <v>246</v>
      </c>
      <c r="L287" s="510"/>
    </row>
    <row r="288" spans="1:12" ht="15.75" customHeight="1">
      <c r="A288" s="505">
        <v>3</v>
      </c>
      <c r="B288" s="506" t="s">
        <v>273</v>
      </c>
      <c r="C288" s="104">
        <v>1</v>
      </c>
      <c r="D288" s="511" t="s">
        <v>169</v>
      </c>
      <c r="E288" s="512"/>
      <c r="F288" s="513"/>
      <c r="G288" s="105">
        <v>18</v>
      </c>
      <c r="H288" s="232">
        <v>1453.9098181482263</v>
      </c>
      <c r="I288" s="232">
        <v>80.772767674901459</v>
      </c>
      <c r="J288" s="232">
        <v>80.670841289816124</v>
      </c>
      <c r="K288" s="486" t="s">
        <v>247</v>
      </c>
      <c r="L288" s="482"/>
    </row>
    <row r="289" spans="1:12" ht="15.75" customHeight="1">
      <c r="A289" s="505"/>
      <c r="B289" s="506"/>
      <c r="C289" s="104">
        <v>2</v>
      </c>
      <c r="D289" s="493"/>
      <c r="E289" s="492"/>
      <c r="F289" s="492"/>
      <c r="G289" s="105"/>
      <c r="H289" s="105"/>
      <c r="I289" s="105"/>
      <c r="J289" s="105"/>
      <c r="K289" s="499"/>
      <c r="L289" s="500"/>
    </row>
    <row r="290" spans="1:12" ht="15.75" customHeight="1">
      <c r="A290" s="505"/>
      <c r="B290" s="506"/>
      <c r="C290" s="104">
        <v>3</v>
      </c>
      <c r="D290" s="493"/>
      <c r="E290" s="492"/>
      <c r="F290" s="492"/>
      <c r="G290" s="105"/>
      <c r="H290" s="105"/>
      <c r="I290" s="105"/>
      <c r="J290" s="105"/>
      <c r="K290" s="499"/>
      <c r="L290" s="500"/>
    </row>
    <row r="291" spans="1:12" ht="15.75" customHeight="1">
      <c r="A291" s="505"/>
      <c r="B291" s="506"/>
      <c r="C291" s="104">
        <v>4</v>
      </c>
      <c r="D291" s="493"/>
      <c r="E291" s="492"/>
      <c r="F291" s="492"/>
      <c r="G291" s="105"/>
      <c r="H291" s="105"/>
      <c r="I291" s="105"/>
      <c r="J291" s="105"/>
      <c r="K291" s="499"/>
      <c r="L291" s="500"/>
    </row>
    <row r="292" spans="1:12" ht="15.75" customHeight="1">
      <c r="A292" s="505"/>
      <c r="B292" s="506"/>
      <c r="C292" s="104">
        <v>5</v>
      </c>
      <c r="D292" s="493"/>
      <c r="E292" s="492"/>
      <c r="F292" s="492"/>
      <c r="G292" s="105"/>
      <c r="H292" s="105"/>
      <c r="I292" s="105"/>
      <c r="J292" s="105"/>
      <c r="K292" s="499"/>
      <c r="L292" s="500"/>
    </row>
    <row r="293" spans="1:12" ht="15.75" customHeight="1">
      <c r="A293" s="505"/>
      <c r="B293" s="506"/>
      <c r="C293" s="129" t="s">
        <v>248</v>
      </c>
      <c r="D293" s="491"/>
      <c r="E293" s="492"/>
      <c r="F293" s="492"/>
      <c r="G293" s="105"/>
      <c r="H293" s="105"/>
      <c r="I293" s="105"/>
      <c r="J293" s="105"/>
      <c r="K293" s="511"/>
      <c r="L293" s="513"/>
    </row>
    <row r="294" spans="1:12" ht="15.75" customHeight="1">
      <c r="A294" s="505"/>
      <c r="B294" s="506"/>
      <c r="C294" s="129" t="s">
        <v>249</v>
      </c>
      <c r="D294" s="493"/>
      <c r="E294" s="492"/>
      <c r="F294" s="492"/>
      <c r="G294" s="105"/>
      <c r="H294" s="105"/>
      <c r="I294" s="105"/>
      <c r="J294" s="105"/>
      <c r="K294" s="499"/>
      <c r="L294" s="500"/>
    </row>
    <row r="295" spans="1:12" ht="15.75" customHeight="1">
      <c r="A295" s="505"/>
      <c r="B295" s="506"/>
      <c r="C295" s="129" t="s">
        <v>250</v>
      </c>
      <c r="D295" s="493"/>
      <c r="E295" s="492"/>
      <c r="F295" s="492"/>
      <c r="G295" s="105"/>
      <c r="H295" s="105"/>
      <c r="I295" s="105"/>
      <c r="J295" s="105"/>
      <c r="K295" s="499"/>
      <c r="L295" s="500"/>
    </row>
    <row r="296" spans="1:12" ht="15.75" customHeight="1">
      <c r="A296" s="505"/>
      <c r="B296" s="506"/>
      <c r="C296" s="129" t="s">
        <v>251</v>
      </c>
      <c r="D296" s="493"/>
      <c r="E296" s="492"/>
      <c r="F296" s="492"/>
      <c r="G296" s="105"/>
      <c r="H296" s="105"/>
      <c r="I296" s="105"/>
      <c r="J296" s="105"/>
      <c r="K296" s="499"/>
      <c r="L296" s="500"/>
    </row>
    <row r="297" spans="1:12" ht="15.75" customHeight="1">
      <c r="A297" s="505"/>
      <c r="B297" s="506"/>
      <c r="C297" s="129" t="s">
        <v>252</v>
      </c>
      <c r="D297" s="493"/>
      <c r="E297" s="492"/>
      <c r="F297" s="492"/>
      <c r="G297" s="105"/>
      <c r="H297" s="105"/>
      <c r="I297" s="105"/>
      <c r="J297" s="105"/>
      <c r="K297" s="499"/>
      <c r="L297" s="500"/>
    </row>
    <row r="298" spans="1:12" ht="15.75" customHeight="1">
      <c r="A298" s="501" t="s">
        <v>35</v>
      </c>
      <c r="B298" s="501"/>
      <c r="C298" s="130" t="s">
        <v>240</v>
      </c>
      <c r="D298" s="501" t="s">
        <v>241</v>
      </c>
      <c r="E298" s="502"/>
      <c r="F298" s="502"/>
      <c r="G298" s="130" t="s">
        <v>242</v>
      </c>
      <c r="H298" s="130" t="s">
        <v>271</v>
      </c>
      <c r="I298" s="130" t="s">
        <v>272</v>
      </c>
      <c r="J298" s="201" t="s">
        <v>245</v>
      </c>
      <c r="K298" s="503" t="s">
        <v>246</v>
      </c>
      <c r="L298" s="504"/>
    </row>
    <row r="299" spans="1:12" ht="15.75" customHeight="1">
      <c r="A299" s="505">
        <v>4</v>
      </c>
      <c r="B299" s="506" t="s">
        <v>101</v>
      </c>
      <c r="C299" s="104">
        <v>1</v>
      </c>
      <c r="D299" s="491" t="s">
        <v>172</v>
      </c>
      <c r="E299" s="492"/>
      <c r="F299" s="492"/>
      <c r="G299" s="105">
        <v>26</v>
      </c>
      <c r="H299" s="232">
        <v>1432.966693439992</v>
      </c>
      <c r="I299" s="232">
        <v>55.114103593845847</v>
      </c>
      <c r="J299" s="232">
        <v>55.206622442187204</v>
      </c>
      <c r="K299" s="486" t="s">
        <v>247</v>
      </c>
      <c r="L299" s="482"/>
    </row>
    <row r="300" spans="1:12" ht="15.75" customHeight="1">
      <c r="A300" s="505"/>
      <c r="B300" s="506"/>
      <c r="C300" s="104">
        <v>2</v>
      </c>
      <c r="D300" s="493"/>
      <c r="E300" s="492"/>
      <c r="F300" s="492"/>
      <c r="G300" s="105"/>
      <c r="H300" s="232"/>
      <c r="I300" s="232"/>
      <c r="J300" s="232"/>
      <c r="K300" s="486"/>
      <c r="L300" s="482"/>
    </row>
    <row r="301" spans="1:12" ht="15.75" customHeight="1">
      <c r="A301" s="505"/>
      <c r="B301" s="506"/>
      <c r="C301" s="104">
        <v>3</v>
      </c>
      <c r="D301" s="493"/>
      <c r="E301" s="492"/>
      <c r="F301" s="492"/>
      <c r="G301" s="105"/>
      <c r="H301" s="105"/>
      <c r="I301" s="105"/>
      <c r="J301" s="105"/>
      <c r="K301" s="493"/>
      <c r="L301" s="492"/>
    </row>
    <row r="302" spans="1:12" ht="15.75" customHeight="1">
      <c r="A302" s="505"/>
      <c r="B302" s="506"/>
      <c r="C302" s="104">
        <v>4</v>
      </c>
      <c r="D302" s="493"/>
      <c r="E302" s="492"/>
      <c r="F302" s="492"/>
      <c r="G302" s="105"/>
      <c r="H302" s="105"/>
      <c r="I302" s="105"/>
      <c r="J302" s="105"/>
      <c r="K302" s="493"/>
      <c r="L302" s="492"/>
    </row>
    <row r="303" spans="1:12" ht="15.75" customHeight="1">
      <c r="A303" s="505"/>
      <c r="B303" s="506"/>
      <c r="C303" s="104">
        <v>5</v>
      </c>
      <c r="D303" s="493"/>
      <c r="E303" s="492"/>
      <c r="F303" s="492"/>
      <c r="G303" s="105"/>
      <c r="H303" s="105"/>
      <c r="I303" s="105"/>
      <c r="J303" s="105"/>
      <c r="K303" s="493"/>
      <c r="L303" s="492"/>
    </row>
    <row r="304" spans="1:12" ht="15.75" customHeight="1">
      <c r="A304" s="505"/>
      <c r="B304" s="506"/>
      <c r="C304" s="129" t="s">
        <v>248</v>
      </c>
      <c r="D304" s="491"/>
      <c r="E304" s="492"/>
      <c r="F304" s="492"/>
      <c r="G304" s="105"/>
      <c r="H304" s="105"/>
      <c r="I304" s="105"/>
      <c r="J304" s="105"/>
      <c r="K304" s="491"/>
      <c r="L304" s="492"/>
    </row>
    <row r="305" spans="1:12" ht="15.75" customHeight="1">
      <c r="A305" s="505"/>
      <c r="B305" s="506"/>
      <c r="C305" s="129" t="s">
        <v>249</v>
      </c>
      <c r="D305" s="493"/>
      <c r="E305" s="492"/>
      <c r="F305" s="492"/>
      <c r="G305" s="105"/>
      <c r="H305" s="105"/>
      <c r="I305" s="105"/>
      <c r="J305" s="105"/>
      <c r="K305" s="493"/>
      <c r="L305" s="492"/>
    </row>
    <row r="306" spans="1:12" ht="15.75" customHeight="1">
      <c r="A306" s="505"/>
      <c r="B306" s="506"/>
      <c r="C306" s="129" t="s">
        <v>250</v>
      </c>
      <c r="D306" s="493"/>
      <c r="E306" s="492"/>
      <c r="F306" s="492"/>
      <c r="G306" s="105"/>
      <c r="H306" s="105"/>
      <c r="I306" s="105"/>
      <c r="J306" s="105"/>
      <c r="K306" s="493"/>
      <c r="L306" s="492"/>
    </row>
    <row r="307" spans="1:12" ht="15.75" customHeight="1">
      <c r="A307" s="505"/>
      <c r="B307" s="506"/>
      <c r="C307" s="129" t="s">
        <v>251</v>
      </c>
      <c r="D307" s="493"/>
      <c r="E307" s="492"/>
      <c r="F307" s="492"/>
      <c r="G307" s="105"/>
      <c r="H307" s="105"/>
      <c r="I307" s="105"/>
      <c r="J307" s="105"/>
      <c r="K307" s="493"/>
      <c r="L307" s="492"/>
    </row>
    <row r="308" spans="1:12" ht="15.75" customHeight="1">
      <c r="A308" s="505"/>
      <c r="B308" s="506"/>
      <c r="C308" s="129" t="s">
        <v>252</v>
      </c>
      <c r="D308" s="493"/>
      <c r="E308" s="492"/>
      <c r="F308" s="492"/>
      <c r="G308" s="105"/>
      <c r="H308" s="105"/>
      <c r="I308" s="105"/>
      <c r="J308" s="105"/>
      <c r="K308" s="493"/>
      <c r="L308" s="492"/>
    </row>
    <row r="309" spans="1:12" ht="15.75" customHeight="1">
      <c r="A309" s="389" t="s">
        <v>268</v>
      </c>
      <c r="B309" s="389"/>
      <c r="C309" s="389"/>
      <c r="D309" s="389"/>
      <c r="E309" s="389"/>
      <c r="F309" s="389"/>
      <c r="G309" s="389"/>
      <c r="H309" s="389"/>
      <c r="I309" s="389"/>
      <c r="J309" s="389"/>
      <c r="K309" s="389"/>
      <c r="L309" s="389"/>
    </row>
    <row r="310" spans="1:12" ht="15.75" customHeight="1">
      <c r="A310" s="389"/>
      <c r="B310" s="389"/>
      <c r="C310" s="389"/>
      <c r="D310" s="389"/>
      <c r="E310" s="389"/>
      <c r="F310" s="389"/>
      <c r="G310" s="389"/>
      <c r="H310" s="389"/>
      <c r="I310" s="389"/>
      <c r="J310" s="389"/>
      <c r="K310" s="389"/>
      <c r="L310" s="389"/>
    </row>
    <row r="311" spans="1:12" ht="15.75" customHeight="1">
      <c r="A311" s="497" t="s">
        <v>285</v>
      </c>
      <c r="B311" s="507"/>
      <c r="C311" s="507"/>
      <c r="D311" s="507"/>
      <c r="E311" s="507"/>
      <c r="F311" s="507"/>
      <c r="G311" s="507"/>
      <c r="H311" s="507"/>
      <c r="I311" s="507"/>
      <c r="J311" s="507"/>
      <c r="K311" s="507"/>
      <c r="L311" s="507"/>
    </row>
    <row r="312" spans="1:12" ht="15.75" customHeight="1">
      <c r="A312" s="507"/>
      <c r="B312" s="507"/>
      <c r="C312" s="507"/>
      <c r="D312" s="507"/>
      <c r="E312" s="507"/>
      <c r="F312" s="507"/>
      <c r="G312" s="507"/>
      <c r="H312" s="507"/>
      <c r="I312" s="507"/>
      <c r="J312" s="507"/>
      <c r="K312" s="507"/>
      <c r="L312" s="507"/>
    </row>
    <row r="313" spans="1:12" ht="15.75" customHeight="1">
      <c r="A313" s="489" t="s">
        <v>117</v>
      </c>
      <c r="B313" s="178">
        <v>1</v>
      </c>
      <c r="C313" s="178">
        <v>2</v>
      </c>
      <c r="D313" s="191">
        <v>3</v>
      </c>
      <c r="E313" s="191">
        <v>4</v>
      </c>
      <c r="F313" s="178">
        <v>5</v>
      </c>
      <c r="G313" s="178">
        <v>6</v>
      </c>
      <c r="H313" s="178">
        <v>7</v>
      </c>
      <c r="I313" s="178">
        <v>8</v>
      </c>
      <c r="J313" s="192"/>
      <c r="K313" s="192"/>
      <c r="L313" s="192"/>
    </row>
    <row r="314" spans="1:12" ht="15.75" customHeight="1">
      <c r="A314" s="489"/>
      <c r="B314" s="202" t="s">
        <v>98</v>
      </c>
      <c r="C314" s="202" t="s">
        <v>237</v>
      </c>
      <c r="D314" s="203" t="s">
        <v>270</v>
      </c>
      <c r="E314" s="203" t="s">
        <v>101</v>
      </c>
      <c r="F314" s="200" t="s">
        <v>102</v>
      </c>
      <c r="G314" s="200" t="s">
        <v>239</v>
      </c>
      <c r="H314" s="200" t="s">
        <v>104</v>
      </c>
      <c r="I314" s="317" t="s">
        <v>45</v>
      </c>
      <c r="J314" s="194"/>
      <c r="K314" s="194"/>
      <c r="L314" s="194"/>
    </row>
    <row r="315" spans="1:12" ht="15.75" customHeight="1">
      <c r="A315" s="506" t="s">
        <v>35</v>
      </c>
      <c r="B315" s="506"/>
      <c r="C315" s="127" t="s">
        <v>240</v>
      </c>
      <c r="D315" s="506" t="s">
        <v>241</v>
      </c>
      <c r="E315" s="508"/>
      <c r="F315" s="508"/>
      <c r="G315" s="127" t="s">
        <v>242</v>
      </c>
      <c r="H315" s="127" t="s">
        <v>271</v>
      </c>
      <c r="I315" s="127" t="s">
        <v>272</v>
      </c>
      <c r="J315" s="201" t="s">
        <v>245</v>
      </c>
      <c r="K315" s="509" t="s">
        <v>246</v>
      </c>
      <c r="L315" s="510"/>
    </row>
    <row r="316" spans="1:12" ht="15.75" customHeight="1">
      <c r="A316" s="505">
        <v>3</v>
      </c>
      <c r="B316" s="506" t="s">
        <v>273</v>
      </c>
      <c r="C316" s="104">
        <v>1</v>
      </c>
      <c r="D316" s="511" t="s">
        <v>169</v>
      </c>
      <c r="E316" s="512"/>
      <c r="F316" s="513"/>
      <c r="G316" s="105">
        <v>18</v>
      </c>
      <c r="H316" s="232">
        <v>1447.6679841897233</v>
      </c>
      <c r="I316" s="232">
        <v>80.425999121651287</v>
      </c>
      <c r="J316" s="232">
        <v>80.772767674901459</v>
      </c>
      <c r="K316" s="486" t="s">
        <v>247</v>
      </c>
      <c r="L316" s="482"/>
    </row>
    <row r="317" spans="1:12" ht="15.75" customHeight="1">
      <c r="A317" s="505"/>
      <c r="B317" s="506"/>
      <c r="C317" s="104">
        <v>2</v>
      </c>
      <c r="D317" s="493"/>
      <c r="E317" s="492"/>
      <c r="F317" s="492"/>
      <c r="G317" s="105"/>
      <c r="H317" s="105"/>
      <c r="I317" s="105"/>
      <c r="J317" s="105"/>
      <c r="K317" s="499"/>
      <c r="L317" s="500"/>
    </row>
    <row r="318" spans="1:12" ht="15.75" customHeight="1">
      <c r="A318" s="505"/>
      <c r="B318" s="506"/>
      <c r="C318" s="104">
        <v>3</v>
      </c>
      <c r="D318" s="493"/>
      <c r="E318" s="492"/>
      <c r="F318" s="492"/>
      <c r="G318" s="105"/>
      <c r="H318" s="105"/>
      <c r="I318" s="105"/>
      <c r="J318" s="105"/>
      <c r="K318" s="499"/>
      <c r="L318" s="500"/>
    </row>
    <row r="319" spans="1:12" ht="15.75" customHeight="1">
      <c r="A319" s="505"/>
      <c r="B319" s="506"/>
      <c r="C319" s="104">
        <v>4</v>
      </c>
      <c r="D319" s="493"/>
      <c r="E319" s="492"/>
      <c r="F319" s="492"/>
      <c r="G319" s="105"/>
      <c r="H319" s="105"/>
      <c r="I319" s="105"/>
      <c r="J319" s="105"/>
      <c r="K319" s="499"/>
      <c r="L319" s="500"/>
    </row>
    <row r="320" spans="1:12" ht="15.75" customHeight="1">
      <c r="A320" s="505"/>
      <c r="B320" s="506"/>
      <c r="C320" s="104">
        <v>5</v>
      </c>
      <c r="D320" s="493"/>
      <c r="E320" s="492"/>
      <c r="F320" s="492"/>
      <c r="G320" s="105"/>
      <c r="H320" s="105"/>
      <c r="I320" s="105"/>
      <c r="J320" s="105"/>
      <c r="K320" s="499"/>
      <c r="L320" s="500"/>
    </row>
    <row r="321" spans="1:12" ht="15.75" customHeight="1">
      <c r="A321" s="505"/>
      <c r="B321" s="506"/>
      <c r="C321" s="129" t="s">
        <v>248</v>
      </c>
      <c r="D321" s="491"/>
      <c r="E321" s="492"/>
      <c r="F321" s="492"/>
      <c r="G321" s="105"/>
      <c r="H321" s="105"/>
      <c r="I321" s="105"/>
      <c r="J321" s="105"/>
      <c r="K321" s="511"/>
      <c r="L321" s="513"/>
    </row>
    <row r="322" spans="1:12" ht="15.75" customHeight="1">
      <c r="A322" s="505"/>
      <c r="B322" s="506"/>
      <c r="C322" s="129" t="s">
        <v>249</v>
      </c>
      <c r="D322" s="493"/>
      <c r="E322" s="492"/>
      <c r="F322" s="492"/>
      <c r="G322" s="105"/>
      <c r="H322" s="105"/>
      <c r="I322" s="105"/>
      <c r="J322" s="105"/>
      <c r="K322" s="499"/>
      <c r="L322" s="500"/>
    </row>
    <row r="323" spans="1:12" ht="15.75" customHeight="1">
      <c r="A323" s="505"/>
      <c r="B323" s="506"/>
      <c r="C323" s="129" t="s">
        <v>250</v>
      </c>
      <c r="D323" s="493"/>
      <c r="E323" s="492"/>
      <c r="F323" s="492"/>
      <c r="G323" s="105"/>
      <c r="H323" s="105"/>
      <c r="I323" s="105"/>
      <c r="J323" s="105"/>
      <c r="K323" s="499"/>
      <c r="L323" s="500"/>
    </row>
    <row r="324" spans="1:12" ht="15.75" customHeight="1">
      <c r="A324" s="505"/>
      <c r="B324" s="506"/>
      <c r="C324" s="129" t="s">
        <v>251</v>
      </c>
      <c r="D324" s="493"/>
      <c r="E324" s="492"/>
      <c r="F324" s="492"/>
      <c r="G324" s="105"/>
      <c r="H324" s="105"/>
      <c r="I324" s="105"/>
      <c r="J324" s="105"/>
      <c r="K324" s="499"/>
      <c r="L324" s="500"/>
    </row>
    <row r="325" spans="1:12" ht="15.75" customHeight="1">
      <c r="A325" s="505"/>
      <c r="B325" s="506"/>
      <c r="C325" s="129" t="s">
        <v>252</v>
      </c>
      <c r="D325" s="493"/>
      <c r="E325" s="492"/>
      <c r="F325" s="492"/>
      <c r="G325" s="105"/>
      <c r="H325" s="105"/>
      <c r="I325" s="105"/>
      <c r="J325" s="105"/>
      <c r="K325" s="499"/>
      <c r="L325" s="500"/>
    </row>
    <row r="326" spans="1:12" ht="15.75" customHeight="1">
      <c r="A326" s="501" t="s">
        <v>35</v>
      </c>
      <c r="B326" s="501"/>
      <c r="C326" s="130" t="s">
        <v>240</v>
      </c>
      <c r="D326" s="501" t="s">
        <v>241</v>
      </c>
      <c r="E326" s="502"/>
      <c r="F326" s="502"/>
      <c r="G326" s="130" t="s">
        <v>242</v>
      </c>
      <c r="H326" s="130" t="s">
        <v>271</v>
      </c>
      <c r="I326" s="130" t="s">
        <v>272</v>
      </c>
      <c r="J326" s="201" t="s">
        <v>245</v>
      </c>
      <c r="K326" s="503" t="s">
        <v>246</v>
      </c>
      <c r="L326" s="504"/>
    </row>
    <row r="327" spans="1:12" ht="15.75" customHeight="1">
      <c r="A327" s="505">
        <v>4</v>
      </c>
      <c r="B327" s="506" t="s">
        <v>101</v>
      </c>
      <c r="C327" s="104">
        <v>1</v>
      </c>
      <c r="D327" s="491" t="s">
        <v>172</v>
      </c>
      <c r="E327" s="492"/>
      <c r="F327" s="492"/>
      <c r="G327" s="105">
        <v>26</v>
      </c>
      <c r="H327" s="232">
        <v>1433.9007321706199</v>
      </c>
      <c r="I327" s="232">
        <v>55.150028160408468</v>
      </c>
      <c r="J327" s="232">
        <v>55.114103593845847</v>
      </c>
      <c r="K327" s="486" t="s">
        <v>247</v>
      </c>
      <c r="L327" s="482"/>
    </row>
    <row r="328" spans="1:12" ht="15.75" customHeight="1">
      <c r="A328" s="505"/>
      <c r="B328" s="506"/>
      <c r="C328" s="104">
        <v>2</v>
      </c>
      <c r="D328" s="493"/>
      <c r="E328" s="492"/>
      <c r="F328" s="492"/>
      <c r="G328" s="105"/>
      <c r="H328" s="232"/>
      <c r="I328" s="232"/>
      <c r="J328" s="232"/>
      <c r="K328" s="486"/>
      <c r="L328" s="482"/>
    </row>
    <row r="329" spans="1:12" ht="15.75" customHeight="1">
      <c r="A329" s="505"/>
      <c r="B329" s="506"/>
      <c r="C329" s="104">
        <v>3</v>
      </c>
      <c r="D329" s="493"/>
      <c r="E329" s="492"/>
      <c r="F329" s="492"/>
      <c r="G329" s="105"/>
      <c r="H329" s="105"/>
      <c r="I329" s="105"/>
      <c r="J329" s="105"/>
      <c r="K329" s="493"/>
      <c r="L329" s="492"/>
    </row>
    <row r="330" spans="1:12" ht="15.75" customHeight="1">
      <c r="A330" s="505"/>
      <c r="B330" s="506"/>
      <c r="C330" s="104">
        <v>4</v>
      </c>
      <c r="D330" s="493"/>
      <c r="E330" s="492"/>
      <c r="F330" s="492"/>
      <c r="G330" s="105"/>
      <c r="H330" s="105"/>
      <c r="I330" s="105"/>
      <c r="J330" s="105"/>
      <c r="K330" s="493"/>
      <c r="L330" s="492"/>
    </row>
    <row r="331" spans="1:12" ht="15.75" customHeight="1">
      <c r="A331" s="505"/>
      <c r="B331" s="506"/>
      <c r="C331" s="104">
        <v>5</v>
      </c>
      <c r="D331" s="493"/>
      <c r="E331" s="492"/>
      <c r="F331" s="492"/>
      <c r="G331" s="105"/>
      <c r="H331" s="105"/>
      <c r="I331" s="105"/>
      <c r="J331" s="105"/>
      <c r="K331" s="493"/>
      <c r="L331" s="492"/>
    </row>
    <row r="332" spans="1:12" ht="15.75" customHeight="1">
      <c r="A332" s="505"/>
      <c r="B332" s="506"/>
      <c r="C332" s="129" t="s">
        <v>248</v>
      </c>
      <c r="D332" s="491"/>
      <c r="E332" s="492"/>
      <c r="F332" s="492"/>
      <c r="G332" s="105"/>
      <c r="H332" s="105"/>
      <c r="I332" s="105"/>
      <c r="J332" s="105"/>
      <c r="K332" s="491"/>
      <c r="L332" s="492"/>
    </row>
    <row r="333" spans="1:12" ht="15.75" customHeight="1">
      <c r="A333" s="505"/>
      <c r="B333" s="506"/>
      <c r="C333" s="129" t="s">
        <v>249</v>
      </c>
      <c r="D333" s="493"/>
      <c r="E333" s="492"/>
      <c r="F333" s="492"/>
      <c r="G333" s="105"/>
      <c r="H333" s="105"/>
      <c r="I333" s="105"/>
      <c r="J333" s="105"/>
      <c r="K333" s="493"/>
      <c r="L333" s="492"/>
    </row>
    <row r="334" spans="1:12" ht="15.75" customHeight="1">
      <c r="A334" s="505"/>
      <c r="B334" s="506"/>
      <c r="C334" s="129" t="s">
        <v>250</v>
      </c>
      <c r="D334" s="493"/>
      <c r="E334" s="492"/>
      <c r="F334" s="492"/>
      <c r="G334" s="105"/>
      <c r="H334" s="105"/>
      <c r="I334" s="105"/>
      <c r="J334" s="105"/>
      <c r="K334" s="493"/>
      <c r="L334" s="492"/>
    </row>
    <row r="335" spans="1:12" ht="15.75" customHeight="1">
      <c r="A335" s="505"/>
      <c r="B335" s="506"/>
      <c r="C335" s="129" t="s">
        <v>251</v>
      </c>
      <c r="D335" s="493"/>
      <c r="E335" s="492"/>
      <c r="F335" s="492"/>
      <c r="G335" s="105"/>
      <c r="H335" s="105"/>
      <c r="I335" s="105"/>
      <c r="J335" s="105"/>
      <c r="K335" s="493"/>
      <c r="L335" s="492"/>
    </row>
    <row r="336" spans="1:12" ht="15.75" customHeight="1">
      <c r="A336" s="505"/>
      <c r="B336" s="506"/>
      <c r="C336" s="129" t="s">
        <v>252</v>
      </c>
      <c r="D336" s="493"/>
      <c r="E336" s="492"/>
      <c r="F336" s="492"/>
      <c r="G336" s="105"/>
      <c r="H336" s="105"/>
      <c r="I336" s="105"/>
      <c r="J336" s="105"/>
      <c r="K336" s="493"/>
      <c r="L336" s="492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D53:F53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D70:F70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K74:L74"/>
    <mergeCell ref="D75:F75"/>
    <mergeCell ref="K75:L75"/>
    <mergeCell ref="D76:F76"/>
    <mergeCell ref="A74:B74"/>
    <mergeCell ref="A75:A84"/>
    <mergeCell ref="B75:B84"/>
    <mergeCell ref="D83:F83"/>
    <mergeCell ref="K83:L83"/>
    <mergeCell ref="D84:F84"/>
    <mergeCell ref="K84:L84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  <mergeCell ref="A158:B158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K168:L168"/>
    <mergeCell ref="D156:F156"/>
    <mergeCell ref="K156:L156"/>
    <mergeCell ref="D157:F157"/>
    <mergeCell ref="K157:L157"/>
    <mergeCell ref="D182:F182"/>
    <mergeCell ref="K182:L182"/>
    <mergeCell ref="D183:F183"/>
    <mergeCell ref="K183:L183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336"/>
  <sheetViews>
    <sheetView view="pageBreakPreview" topLeftCell="A308" zoomScaleNormal="60" zoomScaleSheetLayoutView="100" workbookViewId="0">
      <selection activeCell="J347" sqref="J347:J349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9" t="s">
        <v>268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96"/>
    </row>
    <row r="2" spans="1:13" s="97" customFormat="1" ht="15.75" hidden="1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3" ht="15.75" hidden="1" customHeight="1">
      <c r="A3" s="497" t="s">
        <v>269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96"/>
    </row>
    <row r="4" spans="1:13" s="97" customFormat="1" ht="15.75" hidden="1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</row>
    <row r="5" spans="1:13" s="103" customFormat="1" ht="16.149999999999999" hidden="1" customHeight="1">
      <c r="A5" s="489" t="s">
        <v>117</v>
      </c>
      <c r="B5" s="178">
        <v>1</v>
      </c>
      <c r="C5" s="178">
        <v>2</v>
      </c>
      <c r="D5" s="178">
        <v>3</v>
      </c>
      <c r="E5" s="178">
        <v>4</v>
      </c>
      <c r="F5" s="191">
        <v>5</v>
      </c>
      <c r="G5" s="191">
        <v>6</v>
      </c>
      <c r="H5" s="178">
        <v>7</v>
      </c>
      <c r="I5" s="178">
        <v>8</v>
      </c>
      <c r="J5" s="192"/>
      <c r="K5" s="192"/>
      <c r="L5" s="192"/>
      <c r="M5" s="123"/>
    </row>
    <row r="6" spans="1:13" ht="16.149999999999999" hidden="1" customHeight="1">
      <c r="A6" s="489"/>
      <c r="B6" s="202" t="s">
        <v>98</v>
      </c>
      <c r="C6" s="202" t="s">
        <v>237</v>
      </c>
      <c r="D6" s="200" t="s">
        <v>270</v>
      </c>
      <c r="E6" s="200" t="s">
        <v>101</v>
      </c>
      <c r="F6" s="203" t="s">
        <v>102</v>
      </c>
      <c r="G6" s="203" t="s">
        <v>239</v>
      </c>
      <c r="H6" s="200" t="s">
        <v>104</v>
      </c>
      <c r="I6" s="317" t="s">
        <v>45</v>
      </c>
      <c r="J6" s="194"/>
      <c r="K6" s="194"/>
      <c r="L6" s="194"/>
    </row>
    <row r="7" spans="1:13" s="103" customFormat="1" ht="15.75" hidden="1" customHeight="1">
      <c r="A7" s="506" t="s">
        <v>35</v>
      </c>
      <c r="B7" s="506"/>
      <c r="C7" s="127" t="s">
        <v>240</v>
      </c>
      <c r="D7" s="506" t="s">
        <v>241</v>
      </c>
      <c r="E7" s="508"/>
      <c r="F7" s="508"/>
      <c r="G7" s="127" t="s">
        <v>242</v>
      </c>
      <c r="H7" s="127" t="s">
        <v>271</v>
      </c>
      <c r="I7" s="127" t="s">
        <v>272</v>
      </c>
      <c r="J7" s="201" t="s">
        <v>245</v>
      </c>
      <c r="K7" s="506" t="s">
        <v>246</v>
      </c>
      <c r="L7" s="508"/>
      <c r="M7" s="123"/>
    </row>
    <row r="8" spans="1:13" ht="15.75" hidden="1" customHeight="1">
      <c r="A8" s="505">
        <v>5</v>
      </c>
      <c r="B8" s="506" t="s">
        <v>102</v>
      </c>
      <c r="C8" s="104">
        <v>1</v>
      </c>
      <c r="D8" s="491" t="s">
        <v>195</v>
      </c>
      <c r="E8" s="492"/>
      <c r="F8" s="492"/>
      <c r="G8" s="105">
        <v>13</v>
      </c>
      <c r="H8" s="234">
        <v>2309.639602271905</v>
      </c>
      <c r="I8" s="232">
        <v>177.66458479014651</v>
      </c>
      <c r="J8" s="232">
        <v>176.73285233310276</v>
      </c>
      <c r="K8" s="486" t="s">
        <v>247</v>
      </c>
      <c r="L8" s="482"/>
    </row>
    <row r="9" spans="1:13" ht="15.75" hidden="1" customHeight="1">
      <c r="A9" s="505"/>
      <c r="B9" s="506"/>
      <c r="C9" s="104">
        <v>2</v>
      </c>
      <c r="D9" s="493" t="s">
        <v>196</v>
      </c>
      <c r="E9" s="492"/>
      <c r="F9" s="492"/>
      <c r="G9" s="105">
        <v>14</v>
      </c>
      <c r="H9" s="234">
        <v>2296.7754349141287</v>
      </c>
      <c r="I9" s="232">
        <v>164.05538820815204</v>
      </c>
      <c r="J9" s="232">
        <v>163.74044240070884</v>
      </c>
      <c r="K9" s="486" t="s">
        <v>247</v>
      </c>
      <c r="L9" s="482"/>
    </row>
    <row r="10" spans="1:13" ht="15.75" hidden="1" customHeight="1">
      <c r="A10" s="505"/>
      <c r="B10" s="506"/>
      <c r="C10" s="104">
        <v>3</v>
      </c>
      <c r="D10" s="493" t="s">
        <v>194</v>
      </c>
      <c r="E10" s="492"/>
      <c r="F10" s="492"/>
      <c r="G10" s="105">
        <v>14</v>
      </c>
      <c r="H10" s="234">
        <v>2293.7887142307513</v>
      </c>
      <c r="I10" s="232">
        <v>163.84205101648226</v>
      </c>
      <c r="J10" s="232">
        <v>163.68303177071607</v>
      </c>
      <c r="K10" s="486" t="s">
        <v>247</v>
      </c>
      <c r="L10" s="482"/>
    </row>
    <row r="11" spans="1:13" ht="15.75" hidden="1" customHeight="1">
      <c r="A11" s="505"/>
      <c r="B11" s="506"/>
      <c r="C11" s="104">
        <v>4</v>
      </c>
      <c r="D11" s="493" t="s">
        <v>199</v>
      </c>
      <c r="E11" s="492"/>
      <c r="F11" s="492"/>
      <c r="G11" s="105">
        <v>15</v>
      </c>
      <c r="H11" s="234">
        <v>2301.4177037574768</v>
      </c>
      <c r="I11" s="232">
        <v>153.42784691716514</v>
      </c>
      <c r="J11" s="232">
        <v>153.52017392181111</v>
      </c>
      <c r="K11" s="486" t="s">
        <v>247</v>
      </c>
      <c r="L11" s="482"/>
    </row>
    <row r="12" spans="1:13" ht="15.75" hidden="1" customHeight="1">
      <c r="A12" s="505"/>
      <c r="B12" s="506"/>
      <c r="C12" s="104">
        <v>5</v>
      </c>
      <c r="D12" s="493" t="s">
        <v>187</v>
      </c>
      <c r="E12" s="492"/>
      <c r="F12" s="492"/>
      <c r="G12" s="105">
        <v>15</v>
      </c>
      <c r="H12" s="234">
        <v>2290.3154816306742</v>
      </c>
      <c r="I12" s="232">
        <v>152.68769877537832</v>
      </c>
      <c r="J12" s="232">
        <v>152.67646192921117</v>
      </c>
      <c r="K12" s="486" t="s">
        <v>247</v>
      </c>
      <c r="L12" s="482"/>
    </row>
    <row r="13" spans="1:13" ht="15.75" hidden="1" customHeight="1">
      <c r="A13" s="505"/>
      <c r="B13" s="506"/>
      <c r="C13" s="129" t="s">
        <v>248</v>
      </c>
      <c r="D13" s="491" t="s">
        <v>197</v>
      </c>
      <c r="E13" s="492"/>
      <c r="F13" s="492"/>
      <c r="G13" s="105">
        <v>21</v>
      </c>
      <c r="H13" s="234">
        <v>2292.0421022545092</v>
      </c>
      <c r="I13" s="232">
        <v>109.14486201211948</v>
      </c>
      <c r="J13" s="232">
        <v>109.29911716419285</v>
      </c>
      <c r="K13" s="486" t="s">
        <v>247</v>
      </c>
      <c r="L13" s="492"/>
    </row>
    <row r="14" spans="1:13" ht="15.75" hidden="1" customHeight="1">
      <c r="A14" s="505"/>
      <c r="B14" s="506"/>
      <c r="C14" s="129" t="s">
        <v>249</v>
      </c>
      <c r="D14" s="493" t="s">
        <v>174</v>
      </c>
      <c r="E14" s="492"/>
      <c r="F14" s="492"/>
      <c r="G14" s="105">
        <v>20</v>
      </c>
      <c r="H14" s="234">
        <v>2297.706858217151</v>
      </c>
      <c r="I14" s="232">
        <v>114.88534291085753</v>
      </c>
      <c r="J14" s="232">
        <v>114.96587133385198</v>
      </c>
      <c r="K14" s="486" t="s">
        <v>247</v>
      </c>
      <c r="L14" s="492"/>
    </row>
    <row r="15" spans="1:13" ht="15.75" hidden="1" customHeight="1">
      <c r="A15" s="505"/>
      <c r="B15" s="506"/>
      <c r="C15" s="129" t="s">
        <v>250</v>
      </c>
      <c r="D15" s="493" t="s">
        <v>180</v>
      </c>
      <c r="E15" s="492"/>
      <c r="F15" s="492"/>
      <c r="G15" s="105">
        <v>20</v>
      </c>
      <c r="H15" s="234">
        <v>2305.5111533626655</v>
      </c>
      <c r="I15" s="232">
        <v>115.27555766813327</v>
      </c>
      <c r="J15" s="232">
        <v>115.17957003576051</v>
      </c>
      <c r="K15" s="514" t="s">
        <v>247</v>
      </c>
      <c r="L15" s="515"/>
    </row>
    <row r="16" spans="1:13" ht="15.75" hidden="1" customHeight="1">
      <c r="A16" s="505"/>
      <c r="B16" s="506"/>
      <c r="C16" s="129" t="s">
        <v>251</v>
      </c>
      <c r="D16" s="493" t="s">
        <v>182</v>
      </c>
      <c r="E16" s="492"/>
      <c r="F16" s="492"/>
      <c r="G16" s="105">
        <v>19</v>
      </c>
      <c r="H16" s="234">
        <v>2294.0489144319063</v>
      </c>
      <c r="I16" s="232">
        <v>120.73941654904768</v>
      </c>
      <c r="J16" s="232">
        <v>120.46861536415891</v>
      </c>
      <c r="K16" s="486" t="s">
        <v>247</v>
      </c>
      <c r="L16" s="482"/>
      <c r="M16" s="96"/>
    </row>
    <row r="17" spans="1:13" ht="15.75" hidden="1" customHeight="1">
      <c r="A17" s="505"/>
      <c r="B17" s="506"/>
      <c r="C17" s="129" t="s">
        <v>252</v>
      </c>
      <c r="D17" s="493" t="s">
        <v>186</v>
      </c>
      <c r="E17" s="492"/>
      <c r="F17" s="492"/>
      <c r="G17" s="105">
        <v>19</v>
      </c>
      <c r="H17" s="234">
        <v>2298.6873891375385</v>
      </c>
      <c r="I17" s="232">
        <v>120.98354679671259</v>
      </c>
      <c r="J17" s="232"/>
      <c r="K17" s="486" t="s">
        <v>247</v>
      </c>
      <c r="L17" s="492"/>
      <c r="M17" s="96"/>
    </row>
    <row r="18" spans="1:13" s="101" customFormat="1" ht="15.75" hidden="1" customHeight="1">
      <c r="A18" s="501" t="s">
        <v>35</v>
      </c>
      <c r="B18" s="501"/>
      <c r="C18" s="130" t="s">
        <v>240</v>
      </c>
      <c r="D18" s="501" t="s">
        <v>241</v>
      </c>
      <c r="E18" s="502"/>
      <c r="F18" s="502"/>
      <c r="G18" s="130" t="s">
        <v>242</v>
      </c>
      <c r="H18" s="235" t="s">
        <v>271</v>
      </c>
      <c r="I18" s="233" t="s">
        <v>272</v>
      </c>
      <c r="J18" s="201" t="s">
        <v>245</v>
      </c>
      <c r="K18" s="501" t="s">
        <v>246</v>
      </c>
      <c r="L18" s="502"/>
      <c r="M18" s="124"/>
    </row>
    <row r="19" spans="1:13" ht="15.75" hidden="1" customHeight="1">
      <c r="A19" s="505">
        <v>6</v>
      </c>
      <c r="B19" s="506" t="s">
        <v>286</v>
      </c>
      <c r="C19" s="104">
        <v>1</v>
      </c>
      <c r="D19" s="491" t="s">
        <v>219</v>
      </c>
      <c r="E19" s="492"/>
      <c r="F19" s="492"/>
      <c r="G19" s="105">
        <v>8</v>
      </c>
      <c r="H19" s="234">
        <v>2871.6231163916932</v>
      </c>
      <c r="I19" s="232">
        <v>358.95288954896165</v>
      </c>
      <c r="J19" s="232">
        <v>358.81605426827036</v>
      </c>
      <c r="K19" s="486" t="s">
        <v>247</v>
      </c>
      <c r="L19" s="482"/>
      <c r="M19" s="96"/>
    </row>
    <row r="20" spans="1:13" ht="15.75" hidden="1" customHeight="1">
      <c r="A20" s="505"/>
      <c r="B20" s="506"/>
      <c r="C20" s="104">
        <v>2</v>
      </c>
      <c r="D20" s="493" t="s">
        <v>215</v>
      </c>
      <c r="E20" s="492"/>
      <c r="F20" s="492"/>
      <c r="G20" s="105">
        <v>9</v>
      </c>
      <c r="H20" s="234">
        <v>2926.9876864681214</v>
      </c>
      <c r="I20" s="232">
        <v>325.22085405201352</v>
      </c>
      <c r="J20" s="232">
        <v>321.96099178095562</v>
      </c>
      <c r="K20" s="486" t="s">
        <v>247</v>
      </c>
      <c r="L20" s="482"/>
      <c r="M20" s="96"/>
    </row>
    <row r="21" spans="1:13" ht="15.75" hidden="1" customHeight="1">
      <c r="A21" s="505"/>
      <c r="B21" s="506"/>
      <c r="C21" s="104">
        <v>3</v>
      </c>
      <c r="D21" s="493" t="s">
        <v>209</v>
      </c>
      <c r="E21" s="492"/>
      <c r="F21" s="492"/>
      <c r="G21" s="105">
        <v>9</v>
      </c>
      <c r="H21" s="234">
        <v>2877.8922644572704</v>
      </c>
      <c r="I21" s="232">
        <v>319.76580716191893</v>
      </c>
      <c r="J21" s="232">
        <v>320.05248959239736</v>
      </c>
      <c r="K21" s="486" t="s">
        <v>247</v>
      </c>
      <c r="L21" s="482"/>
      <c r="M21" s="96"/>
    </row>
    <row r="22" spans="1:13" ht="15.75" hidden="1" customHeight="1">
      <c r="A22" s="505"/>
      <c r="B22" s="506"/>
      <c r="C22" s="104">
        <v>4</v>
      </c>
      <c r="D22" s="493" t="s">
        <v>216</v>
      </c>
      <c r="E22" s="492"/>
      <c r="F22" s="492"/>
      <c r="G22" s="105">
        <v>10</v>
      </c>
      <c r="H22" s="234">
        <v>2902.0205665891131</v>
      </c>
      <c r="I22" s="232">
        <v>290.20205665891132</v>
      </c>
      <c r="J22" s="232">
        <v>287.80458892371541</v>
      </c>
      <c r="K22" s="486" t="s">
        <v>247</v>
      </c>
      <c r="L22" s="482"/>
      <c r="M22" s="96"/>
    </row>
    <row r="23" spans="1:13" ht="15.75" hidden="1" customHeight="1">
      <c r="A23" s="505"/>
      <c r="B23" s="506"/>
      <c r="C23" s="104">
        <v>5</v>
      </c>
      <c r="D23" s="493" t="s">
        <v>217</v>
      </c>
      <c r="E23" s="492"/>
      <c r="F23" s="492"/>
      <c r="G23" s="105">
        <v>10</v>
      </c>
      <c r="H23" s="234">
        <v>2883.7304586585083</v>
      </c>
      <c r="I23" s="232">
        <v>288.37304586585077</v>
      </c>
      <c r="J23" s="232">
        <v>287.41347168260887</v>
      </c>
      <c r="K23" s="486" t="s">
        <v>247</v>
      </c>
      <c r="L23" s="482"/>
      <c r="M23" s="96"/>
    </row>
    <row r="24" spans="1:13" ht="15.75" hidden="1" customHeight="1">
      <c r="A24" s="505"/>
      <c r="B24" s="506"/>
      <c r="C24" s="129" t="s">
        <v>248</v>
      </c>
      <c r="D24" s="491" t="s">
        <v>220</v>
      </c>
      <c r="E24" s="492"/>
      <c r="F24" s="492"/>
      <c r="G24" s="105">
        <v>16</v>
      </c>
      <c r="H24" s="234">
        <v>1914.1897753228513</v>
      </c>
      <c r="I24" s="232">
        <v>119.63686095767821</v>
      </c>
      <c r="J24" s="232"/>
      <c r="K24" s="486" t="s">
        <v>247</v>
      </c>
      <c r="L24" s="482"/>
      <c r="M24" s="96"/>
    </row>
    <row r="25" spans="1:13" ht="15.75" hidden="1" customHeight="1">
      <c r="A25" s="505"/>
      <c r="B25" s="506"/>
      <c r="C25" s="129" t="s">
        <v>249</v>
      </c>
      <c r="D25" s="493" t="s">
        <v>218</v>
      </c>
      <c r="E25" s="492"/>
      <c r="F25" s="492"/>
      <c r="G25" s="105">
        <v>13</v>
      </c>
      <c r="H25" s="234">
        <v>1920.253937479529</v>
      </c>
      <c r="I25" s="232">
        <v>147.71184134457917</v>
      </c>
      <c r="J25" s="232">
        <v>147.2244993267264</v>
      </c>
      <c r="K25" s="486" t="s">
        <v>247</v>
      </c>
      <c r="L25" s="482"/>
      <c r="M25" s="96"/>
    </row>
    <row r="26" spans="1:13" ht="15.75" hidden="1" customHeight="1">
      <c r="A26" s="505"/>
      <c r="B26" s="506"/>
      <c r="C26" s="129" t="s">
        <v>250</v>
      </c>
      <c r="D26" s="493" t="s">
        <v>205</v>
      </c>
      <c r="E26" s="492"/>
      <c r="F26" s="492"/>
      <c r="G26" s="105">
        <v>10</v>
      </c>
      <c r="H26" s="234">
        <v>2868.1898061454058</v>
      </c>
      <c r="I26" s="232">
        <v>286.81898061454064</v>
      </c>
      <c r="J26" s="232">
        <v>286.38156039934762</v>
      </c>
      <c r="K26" s="486" t="s">
        <v>247</v>
      </c>
      <c r="L26" s="482"/>
      <c r="M26" s="96"/>
    </row>
    <row r="27" spans="1:13" ht="15.75" hidden="1" customHeight="1">
      <c r="A27" s="505"/>
      <c r="B27" s="506"/>
      <c r="C27" s="129" t="s">
        <v>251</v>
      </c>
      <c r="D27" s="493" t="s">
        <v>204</v>
      </c>
      <c r="E27" s="492"/>
      <c r="F27" s="492"/>
      <c r="G27" s="105">
        <v>10</v>
      </c>
      <c r="H27" s="234">
        <v>2870.6505007707888</v>
      </c>
      <c r="I27" s="232">
        <v>287.06505007707887</v>
      </c>
      <c r="J27" s="232">
        <v>287.00137942670824</v>
      </c>
      <c r="K27" s="486" t="s">
        <v>247</v>
      </c>
      <c r="L27" s="482"/>
      <c r="M27" s="96"/>
    </row>
    <row r="28" spans="1:13" ht="15.75" hidden="1" customHeight="1">
      <c r="A28" s="505"/>
      <c r="B28" s="506"/>
      <c r="C28" s="129" t="s">
        <v>252</v>
      </c>
      <c r="D28" s="493" t="s">
        <v>210</v>
      </c>
      <c r="E28" s="492"/>
      <c r="F28" s="492"/>
      <c r="G28" s="105">
        <v>10</v>
      </c>
      <c r="H28" s="234">
        <v>2874.8098614796409</v>
      </c>
      <c r="I28" s="232">
        <v>287.48098614796407</v>
      </c>
      <c r="J28" s="232">
        <v>288.38908550484143</v>
      </c>
      <c r="K28" s="486" t="s">
        <v>247</v>
      </c>
      <c r="L28" s="482"/>
      <c r="M28" s="96"/>
    </row>
    <row r="29" spans="1:13" ht="15.75" hidden="1" customHeight="1">
      <c r="A29" s="389" t="s">
        <v>268</v>
      </c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3" ht="15.75" hidden="1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3" ht="15.75" hidden="1" customHeight="1">
      <c r="A31" s="497" t="s">
        <v>274</v>
      </c>
      <c r="B31" s="507"/>
      <c r="C31" s="507"/>
      <c r="D31" s="507"/>
      <c r="E31" s="507"/>
      <c r="F31" s="507"/>
      <c r="G31" s="507"/>
      <c r="H31" s="507"/>
      <c r="I31" s="507"/>
      <c r="J31" s="507"/>
      <c r="K31" s="507"/>
      <c r="L31" s="507"/>
    </row>
    <row r="32" spans="1:13" ht="15.75" hidden="1" customHeight="1">
      <c r="A32" s="507"/>
      <c r="B32" s="507"/>
      <c r="C32" s="507"/>
      <c r="D32" s="507"/>
      <c r="E32" s="507"/>
      <c r="F32" s="507"/>
      <c r="G32" s="507"/>
      <c r="H32" s="507"/>
      <c r="I32" s="507"/>
      <c r="J32" s="507"/>
      <c r="K32" s="507"/>
      <c r="L32" s="507"/>
    </row>
    <row r="33" spans="1:12" ht="15.75" hidden="1" customHeight="1">
      <c r="A33" s="489" t="s">
        <v>117</v>
      </c>
      <c r="B33" s="178">
        <v>1</v>
      </c>
      <c r="C33" s="178">
        <v>2</v>
      </c>
      <c r="D33" s="178">
        <v>3</v>
      </c>
      <c r="E33" s="178">
        <v>4</v>
      </c>
      <c r="F33" s="191">
        <v>5</v>
      </c>
      <c r="G33" s="191">
        <v>6</v>
      </c>
      <c r="H33" s="178">
        <v>7</v>
      </c>
      <c r="I33" s="178">
        <v>8</v>
      </c>
      <c r="J33" s="192"/>
      <c r="K33" s="192"/>
      <c r="L33" s="192"/>
    </row>
    <row r="34" spans="1:12" ht="15.75" hidden="1" customHeight="1">
      <c r="A34" s="489"/>
      <c r="B34" s="202" t="s">
        <v>98</v>
      </c>
      <c r="C34" s="202" t="s">
        <v>237</v>
      </c>
      <c r="D34" s="200" t="s">
        <v>270</v>
      </c>
      <c r="E34" s="200" t="s">
        <v>101</v>
      </c>
      <c r="F34" s="203" t="s">
        <v>102</v>
      </c>
      <c r="G34" s="203" t="s">
        <v>239</v>
      </c>
      <c r="H34" s="200" t="s">
        <v>104</v>
      </c>
      <c r="I34" s="317" t="s">
        <v>45</v>
      </c>
      <c r="J34" s="194"/>
      <c r="K34" s="194"/>
      <c r="L34" s="194"/>
    </row>
    <row r="35" spans="1:12" ht="15.75" hidden="1" customHeight="1">
      <c r="A35" s="506" t="s">
        <v>35</v>
      </c>
      <c r="B35" s="506"/>
      <c r="C35" s="127" t="s">
        <v>240</v>
      </c>
      <c r="D35" s="506" t="s">
        <v>241</v>
      </c>
      <c r="E35" s="508"/>
      <c r="F35" s="508"/>
      <c r="G35" s="127" t="s">
        <v>242</v>
      </c>
      <c r="H35" s="127" t="s">
        <v>271</v>
      </c>
      <c r="I35" s="127" t="s">
        <v>272</v>
      </c>
      <c r="J35" s="201" t="s">
        <v>245</v>
      </c>
      <c r="K35" s="506" t="s">
        <v>246</v>
      </c>
      <c r="L35" s="508"/>
    </row>
    <row r="36" spans="1:12" ht="15.75" hidden="1" customHeight="1">
      <c r="A36" s="505">
        <v>5</v>
      </c>
      <c r="B36" s="506" t="s">
        <v>102</v>
      </c>
      <c r="C36" s="104">
        <v>1</v>
      </c>
      <c r="D36" s="491" t="s">
        <v>195</v>
      </c>
      <c r="E36" s="492"/>
      <c r="F36" s="492"/>
      <c r="G36" s="105">
        <v>13</v>
      </c>
      <c r="H36" s="234">
        <v>2301.5094339622656</v>
      </c>
      <c r="I36" s="232">
        <v>177.03918722786659</v>
      </c>
      <c r="J36" s="232">
        <v>177.66458479014651</v>
      </c>
      <c r="K36" s="486" t="s">
        <v>247</v>
      </c>
      <c r="L36" s="482"/>
    </row>
    <row r="37" spans="1:12" ht="15.75" hidden="1" customHeight="1">
      <c r="A37" s="505"/>
      <c r="B37" s="506"/>
      <c r="C37" s="104">
        <v>2</v>
      </c>
      <c r="D37" s="493" t="s">
        <v>196</v>
      </c>
      <c r="E37" s="492"/>
      <c r="F37" s="492"/>
      <c r="G37" s="105">
        <v>14</v>
      </c>
      <c r="H37" s="234">
        <v>2298.7057983491159</v>
      </c>
      <c r="I37" s="232">
        <v>164.19327131065114</v>
      </c>
      <c r="J37" s="232">
        <v>164.05538820815204</v>
      </c>
      <c r="K37" s="486" t="s">
        <v>247</v>
      </c>
      <c r="L37" s="482"/>
    </row>
    <row r="38" spans="1:12" ht="15.75" hidden="1" customHeight="1">
      <c r="A38" s="505"/>
      <c r="B38" s="506"/>
      <c r="C38" s="104">
        <v>3</v>
      </c>
      <c r="D38" s="493" t="s">
        <v>194</v>
      </c>
      <c r="E38" s="492"/>
      <c r="F38" s="492"/>
      <c r="G38" s="105">
        <v>14</v>
      </c>
      <c r="H38" s="234">
        <v>2298.6669437086489</v>
      </c>
      <c r="I38" s="232">
        <v>164.19049597918919</v>
      </c>
      <c r="J38" s="232">
        <v>163.84205101648226</v>
      </c>
      <c r="K38" s="486" t="s">
        <v>247</v>
      </c>
      <c r="L38" s="482"/>
    </row>
    <row r="39" spans="1:12" ht="15.75" hidden="1" customHeight="1">
      <c r="A39" s="505"/>
      <c r="B39" s="506"/>
      <c r="C39" s="104">
        <v>4</v>
      </c>
      <c r="D39" s="493" t="s">
        <v>199</v>
      </c>
      <c r="E39" s="492"/>
      <c r="F39" s="492"/>
      <c r="G39" s="105">
        <v>15</v>
      </c>
      <c r="H39" s="234">
        <v>2305.6137202282193</v>
      </c>
      <c r="I39" s="232">
        <v>153.70758134854796</v>
      </c>
      <c r="J39" s="232">
        <v>153.42784691716514</v>
      </c>
      <c r="K39" s="486" t="s">
        <v>247</v>
      </c>
      <c r="L39" s="482"/>
    </row>
    <row r="40" spans="1:12" ht="15.75" hidden="1" customHeight="1">
      <c r="A40" s="505"/>
      <c r="B40" s="506"/>
      <c r="C40" s="104">
        <v>5</v>
      </c>
      <c r="D40" s="493" t="s">
        <v>187</v>
      </c>
      <c r="E40" s="492"/>
      <c r="F40" s="492"/>
      <c r="G40" s="105">
        <v>15</v>
      </c>
      <c r="H40" s="234">
        <v>2291.3391428893465</v>
      </c>
      <c r="I40" s="232">
        <v>152.75594285928975</v>
      </c>
      <c r="J40" s="232">
        <v>152.68769877537832</v>
      </c>
      <c r="K40" s="486" t="s">
        <v>247</v>
      </c>
      <c r="L40" s="482"/>
    </row>
    <row r="41" spans="1:12" ht="15.75" hidden="1" customHeight="1">
      <c r="A41" s="505"/>
      <c r="B41" s="506"/>
      <c r="C41" s="129" t="s">
        <v>248</v>
      </c>
      <c r="D41" s="491" t="s">
        <v>197</v>
      </c>
      <c r="E41" s="492"/>
      <c r="F41" s="492"/>
      <c r="G41" s="105">
        <v>21</v>
      </c>
      <c r="H41" s="234">
        <v>2293.2846027430546</v>
      </c>
      <c r="I41" s="232">
        <v>109.20402870205024</v>
      </c>
      <c r="J41" s="232">
        <v>109.14486201211948</v>
      </c>
      <c r="K41" s="486" t="s">
        <v>247</v>
      </c>
      <c r="L41" s="482"/>
    </row>
    <row r="42" spans="1:12" ht="15.75" hidden="1" customHeight="1">
      <c r="A42" s="505"/>
      <c r="B42" s="506"/>
      <c r="C42" s="129" t="s">
        <v>249</v>
      </c>
      <c r="D42" s="493" t="s">
        <v>174</v>
      </c>
      <c r="E42" s="492"/>
      <c r="F42" s="492"/>
      <c r="G42" s="105">
        <v>20</v>
      </c>
      <c r="H42" s="234">
        <v>2294.6774464221685</v>
      </c>
      <c r="I42" s="232">
        <v>114.73387232110845</v>
      </c>
      <c r="J42" s="232">
        <v>114.88534291085753</v>
      </c>
      <c r="K42" s="486" t="s">
        <v>247</v>
      </c>
      <c r="L42" s="482"/>
    </row>
    <row r="43" spans="1:12" ht="15.75" hidden="1" customHeight="1">
      <c r="A43" s="505"/>
      <c r="B43" s="506"/>
      <c r="C43" s="129" t="s">
        <v>250</v>
      </c>
      <c r="D43" s="493" t="s">
        <v>180</v>
      </c>
      <c r="E43" s="492"/>
      <c r="F43" s="492"/>
      <c r="G43" s="105">
        <v>20</v>
      </c>
      <c r="H43" s="234">
        <v>2297.9928801709366</v>
      </c>
      <c r="I43" s="232">
        <v>114.89964400854683</v>
      </c>
      <c r="J43" s="232">
        <v>115.27555766813327</v>
      </c>
      <c r="K43" s="486" t="s">
        <v>247</v>
      </c>
      <c r="L43" s="482"/>
    </row>
    <row r="44" spans="1:12" ht="15.75" hidden="1" customHeight="1">
      <c r="A44" s="505"/>
      <c r="B44" s="506"/>
      <c r="C44" s="129" t="s">
        <v>251</v>
      </c>
      <c r="D44" s="493" t="s">
        <v>182</v>
      </c>
      <c r="E44" s="492"/>
      <c r="F44" s="492"/>
      <c r="G44" s="105">
        <v>19</v>
      </c>
      <c r="H44" s="234">
        <v>2290.8042517990866</v>
      </c>
      <c r="I44" s="232">
        <v>120.56864483153088</v>
      </c>
      <c r="J44" s="232">
        <v>120.73941654904768</v>
      </c>
      <c r="K44" s="486" t="s">
        <v>247</v>
      </c>
      <c r="L44" s="482"/>
    </row>
    <row r="45" spans="1:12" ht="15.75" hidden="1" customHeight="1">
      <c r="A45" s="505"/>
      <c r="B45" s="506"/>
      <c r="C45" s="129" t="s">
        <v>252</v>
      </c>
      <c r="D45" s="493" t="s">
        <v>192</v>
      </c>
      <c r="E45" s="492"/>
      <c r="F45" s="492"/>
      <c r="G45" s="105">
        <v>19</v>
      </c>
      <c r="H45" s="234">
        <v>2296.8203349445585</v>
      </c>
      <c r="I45" s="232">
        <v>120.8852807865557</v>
      </c>
      <c r="J45" s="232"/>
      <c r="K45" s="486" t="s">
        <v>247</v>
      </c>
      <c r="L45" s="482"/>
    </row>
    <row r="46" spans="1:12" ht="15.75" hidden="1" customHeight="1">
      <c r="A46" s="501" t="s">
        <v>35</v>
      </c>
      <c r="B46" s="501"/>
      <c r="C46" s="130" t="s">
        <v>240</v>
      </c>
      <c r="D46" s="501" t="s">
        <v>241</v>
      </c>
      <c r="E46" s="502"/>
      <c r="F46" s="502"/>
      <c r="G46" s="130" t="s">
        <v>242</v>
      </c>
      <c r="H46" s="235" t="s">
        <v>271</v>
      </c>
      <c r="I46" s="233" t="s">
        <v>272</v>
      </c>
      <c r="J46" s="201" t="s">
        <v>245</v>
      </c>
      <c r="K46" s="501" t="s">
        <v>246</v>
      </c>
      <c r="L46" s="502"/>
    </row>
    <row r="47" spans="1:12" ht="15.75" hidden="1" customHeight="1">
      <c r="A47" s="505">
        <v>6</v>
      </c>
      <c r="B47" s="506" t="s">
        <v>286</v>
      </c>
      <c r="C47" s="104">
        <v>1</v>
      </c>
      <c r="D47" s="491" t="s">
        <v>219</v>
      </c>
      <c r="E47" s="492"/>
      <c r="F47" s="492"/>
      <c r="G47" s="105">
        <v>8</v>
      </c>
      <c r="H47" s="234">
        <v>2876.6043284209049</v>
      </c>
      <c r="I47" s="232">
        <v>359.57554105261312</v>
      </c>
      <c r="J47" s="232">
        <v>358.95288954896165</v>
      </c>
      <c r="K47" s="486" t="s">
        <v>247</v>
      </c>
      <c r="L47" s="482"/>
    </row>
    <row r="48" spans="1:12" ht="15.75" hidden="1" customHeight="1">
      <c r="A48" s="505"/>
      <c r="B48" s="506"/>
      <c r="C48" s="104">
        <v>2</v>
      </c>
      <c r="D48" s="493" t="s">
        <v>215</v>
      </c>
      <c r="E48" s="492"/>
      <c r="F48" s="492"/>
      <c r="G48" s="105">
        <v>9</v>
      </c>
      <c r="H48" s="234">
        <v>2888.2604554865429</v>
      </c>
      <c r="I48" s="232">
        <v>320.91782838739363</v>
      </c>
      <c r="J48" s="232">
        <v>325.22085405201352</v>
      </c>
      <c r="K48" s="486" t="s">
        <v>247</v>
      </c>
      <c r="L48" s="482"/>
    </row>
    <row r="49" spans="1:12" ht="15.75" hidden="1" customHeight="1">
      <c r="A49" s="505"/>
      <c r="B49" s="506"/>
      <c r="C49" s="104">
        <v>3</v>
      </c>
      <c r="D49" s="493" t="s">
        <v>209</v>
      </c>
      <c r="E49" s="492"/>
      <c r="F49" s="492"/>
      <c r="G49" s="105">
        <v>9</v>
      </c>
      <c r="H49" s="234">
        <v>2887.3908432789749</v>
      </c>
      <c r="I49" s="232">
        <v>320.82120480877495</v>
      </c>
      <c r="J49" s="232">
        <v>319.76580716191893</v>
      </c>
      <c r="K49" s="486" t="s">
        <v>247</v>
      </c>
      <c r="L49" s="482"/>
    </row>
    <row r="50" spans="1:12" ht="15.75" hidden="1" customHeight="1">
      <c r="A50" s="505"/>
      <c r="B50" s="506"/>
      <c r="C50" s="104">
        <v>4</v>
      </c>
      <c r="D50" s="493" t="s">
        <v>216</v>
      </c>
      <c r="E50" s="492"/>
      <c r="F50" s="492"/>
      <c r="G50" s="105">
        <v>10</v>
      </c>
      <c r="H50" s="234">
        <v>2878.2584004196906</v>
      </c>
      <c r="I50" s="232">
        <v>287.82584004196906</v>
      </c>
      <c r="J50" s="232">
        <v>290.20205665891132</v>
      </c>
      <c r="K50" s="486" t="s">
        <v>247</v>
      </c>
      <c r="L50" s="482"/>
    </row>
    <row r="51" spans="1:12" ht="15.75" hidden="1" customHeight="1">
      <c r="A51" s="505"/>
      <c r="B51" s="506"/>
      <c r="C51" s="104">
        <v>5</v>
      </c>
      <c r="D51" s="493" t="s">
        <v>210</v>
      </c>
      <c r="E51" s="492"/>
      <c r="F51" s="492"/>
      <c r="G51" s="105">
        <v>10</v>
      </c>
      <c r="H51" s="234">
        <v>2872.8225433245884</v>
      </c>
      <c r="I51" s="232">
        <v>287.28225433245882</v>
      </c>
      <c r="J51" s="232">
        <v>287.48098614796407</v>
      </c>
      <c r="K51" s="486" t="s">
        <v>247</v>
      </c>
      <c r="L51" s="482"/>
    </row>
    <row r="52" spans="1:12" ht="15.75" hidden="1" customHeight="1">
      <c r="A52" s="505"/>
      <c r="B52" s="506"/>
      <c r="C52" s="129" t="s">
        <v>248</v>
      </c>
      <c r="D52" s="491" t="s">
        <v>220</v>
      </c>
      <c r="E52" s="492"/>
      <c r="F52" s="492"/>
      <c r="G52" s="105">
        <v>15.714285714285714</v>
      </c>
      <c r="H52" s="234">
        <v>1910.2723333806643</v>
      </c>
      <c r="I52" s="232">
        <v>121.83579931855822</v>
      </c>
      <c r="J52" s="232">
        <v>119.63686095767821</v>
      </c>
      <c r="K52" s="486" t="s">
        <v>287</v>
      </c>
      <c r="L52" s="482"/>
    </row>
    <row r="53" spans="1:12" ht="15.75" hidden="1" customHeight="1">
      <c r="A53" s="505"/>
      <c r="B53" s="506"/>
      <c r="C53" s="129" t="s">
        <v>249</v>
      </c>
      <c r="D53" s="493" t="s">
        <v>218</v>
      </c>
      <c r="E53" s="492"/>
      <c r="F53" s="492"/>
      <c r="G53" s="105">
        <v>13</v>
      </c>
      <c r="H53" s="234">
        <v>1914.9835867783879</v>
      </c>
      <c r="I53" s="232">
        <v>147.30642975218367</v>
      </c>
      <c r="J53" s="232">
        <v>147.71184134457917</v>
      </c>
      <c r="K53" s="486" t="s">
        <v>247</v>
      </c>
      <c r="L53" s="482"/>
    </row>
    <row r="54" spans="1:12" ht="15.75" hidden="1" customHeight="1">
      <c r="A54" s="505"/>
      <c r="B54" s="506"/>
      <c r="C54" s="129" t="s">
        <v>250</v>
      </c>
      <c r="D54" s="493" t="s">
        <v>204</v>
      </c>
      <c r="E54" s="492"/>
      <c r="F54" s="492"/>
      <c r="G54" s="105">
        <v>10</v>
      </c>
      <c r="H54" s="234">
        <v>2861.8607996922487</v>
      </c>
      <c r="I54" s="232">
        <v>286.18607996922492</v>
      </c>
      <c r="J54" s="232">
        <v>287.06505007707887</v>
      </c>
      <c r="K54" s="486" t="s">
        <v>247</v>
      </c>
      <c r="L54" s="482"/>
    </row>
    <row r="55" spans="1:12" ht="15.75" hidden="1" customHeight="1">
      <c r="A55" s="505"/>
      <c r="B55" s="506"/>
      <c r="C55" s="129" t="s">
        <v>251</v>
      </c>
      <c r="D55" s="493" t="s">
        <v>206</v>
      </c>
      <c r="E55" s="492"/>
      <c r="F55" s="492"/>
      <c r="G55" s="105">
        <v>10</v>
      </c>
      <c r="H55" s="234">
        <v>2865.6911555180932</v>
      </c>
      <c r="I55" s="232">
        <v>286.56911555180932</v>
      </c>
      <c r="J55" s="232"/>
      <c r="K55" s="486" t="s">
        <v>247</v>
      </c>
      <c r="L55" s="482"/>
    </row>
    <row r="56" spans="1:12" ht="15.75" hidden="1" customHeight="1">
      <c r="A56" s="505"/>
      <c r="B56" s="506"/>
      <c r="C56" s="129" t="s">
        <v>252</v>
      </c>
      <c r="D56" s="493" t="s">
        <v>205</v>
      </c>
      <c r="E56" s="492"/>
      <c r="F56" s="492"/>
      <c r="G56" s="105">
        <v>10</v>
      </c>
      <c r="H56" s="234">
        <v>2865.9997907746433</v>
      </c>
      <c r="I56" s="232">
        <v>286.59997907746435</v>
      </c>
      <c r="J56" s="232">
        <v>286.81898061454064</v>
      </c>
      <c r="K56" s="486" t="s">
        <v>247</v>
      </c>
      <c r="L56" s="482"/>
    </row>
    <row r="57" spans="1:12" ht="15.75" hidden="1" customHeight="1">
      <c r="A57" s="389" t="s">
        <v>268</v>
      </c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 hidden="1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 hidden="1" customHeight="1">
      <c r="A59" s="497" t="s">
        <v>275</v>
      </c>
      <c r="B59" s="507"/>
      <c r="C59" s="507"/>
      <c r="D59" s="507"/>
      <c r="E59" s="507"/>
      <c r="F59" s="507"/>
      <c r="G59" s="507"/>
      <c r="H59" s="507"/>
      <c r="I59" s="507"/>
      <c r="J59" s="507"/>
      <c r="K59" s="507"/>
      <c r="L59" s="507"/>
    </row>
    <row r="60" spans="1:12" ht="15.75" hidden="1" customHeight="1">
      <c r="A60" s="507"/>
      <c r="B60" s="507"/>
      <c r="C60" s="507"/>
      <c r="D60" s="507"/>
      <c r="E60" s="507"/>
      <c r="F60" s="507"/>
      <c r="G60" s="507"/>
      <c r="H60" s="507"/>
      <c r="I60" s="507"/>
      <c r="J60" s="507"/>
      <c r="K60" s="507"/>
      <c r="L60" s="507"/>
    </row>
    <row r="61" spans="1:12" ht="15.75" hidden="1" customHeight="1">
      <c r="A61" s="489" t="s">
        <v>117</v>
      </c>
      <c r="B61" s="178">
        <v>1</v>
      </c>
      <c r="C61" s="178">
        <v>2</v>
      </c>
      <c r="D61" s="178">
        <v>3</v>
      </c>
      <c r="E61" s="178">
        <v>4</v>
      </c>
      <c r="F61" s="191">
        <v>5</v>
      </c>
      <c r="G61" s="191">
        <v>6</v>
      </c>
      <c r="H61" s="178">
        <v>7</v>
      </c>
      <c r="I61" s="178">
        <v>8</v>
      </c>
      <c r="J61" s="192"/>
      <c r="K61" s="192"/>
      <c r="L61" s="192"/>
    </row>
    <row r="62" spans="1:12" ht="15.75" hidden="1" customHeight="1">
      <c r="A62" s="489"/>
      <c r="B62" s="202" t="s">
        <v>98</v>
      </c>
      <c r="C62" s="202" t="s">
        <v>237</v>
      </c>
      <c r="D62" s="200" t="s">
        <v>270</v>
      </c>
      <c r="E62" s="200" t="s">
        <v>101</v>
      </c>
      <c r="F62" s="203" t="s">
        <v>102</v>
      </c>
      <c r="G62" s="203" t="s">
        <v>239</v>
      </c>
      <c r="H62" s="200" t="s">
        <v>104</v>
      </c>
      <c r="I62" s="317" t="s">
        <v>45</v>
      </c>
      <c r="J62" s="194"/>
      <c r="K62" s="194"/>
      <c r="L62" s="194"/>
    </row>
    <row r="63" spans="1:12" ht="15.75" hidden="1" customHeight="1">
      <c r="A63" s="506" t="s">
        <v>35</v>
      </c>
      <c r="B63" s="506"/>
      <c r="C63" s="127" t="s">
        <v>240</v>
      </c>
      <c r="D63" s="506" t="s">
        <v>241</v>
      </c>
      <c r="E63" s="508"/>
      <c r="F63" s="508"/>
      <c r="G63" s="127" t="s">
        <v>242</v>
      </c>
      <c r="H63" s="127" t="s">
        <v>271</v>
      </c>
      <c r="I63" s="127" t="s">
        <v>272</v>
      </c>
      <c r="J63" s="201" t="s">
        <v>245</v>
      </c>
      <c r="K63" s="506" t="s">
        <v>246</v>
      </c>
      <c r="L63" s="508"/>
    </row>
    <row r="64" spans="1:12" ht="15.75" hidden="1" customHeight="1">
      <c r="A64" s="505">
        <v>5</v>
      </c>
      <c r="B64" s="506" t="s">
        <v>102</v>
      </c>
      <c r="C64" s="104">
        <v>1</v>
      </c>
      <c r="D64" s="491" t="s">
        <v>196</v>
      </c>
      <c r="E64" s="492"/>
      <c r="F64" s="492"/>
      <c r="G64" s="105">
        <v>14</v>
      </c>
      <c r="H64" s="234">
        <v>2291.8509719439926</v>
      </c>
      <c r="I64" s="232">
        <v>163.70364085314233</v>
      </c>
      <c r="J64" s="232">
        <v>164.19327131065114</v>
      </c>
      <c r="K64" s="486" t="s">
        <v>247</v>
      </c>
      <c r="L64" s="482"/>
    </row>
    <row r="65" spans="1:12" ht="15.75" hidden="1" customHeight="1">
      <c r="A65" s="505"/>
      <c r="B65" s="506"/>
      <c r="C65" s="104">
        <v>2</v>
      </c>
      <c r="D65" s="493" t="s">
        <v>194</v>
      </c>
      <c r="E65" s="492"/>
      <c r="F65" s="492"/>
      <c r="G65" s="105">
        <v>14</v>
      </c>
      <c r="H65" s="234">
        <v>2288.8498322375185</v>
      </c>
      <c r="I65" s="232">
        <v>163.48927373125136</v>
      </c>
      <c r="J65" s="232">
        <v>164.19049597918919</v>
      </c>
      <c r="K65" s="486" t="s">
        <v>247</v>
      </c>
      <c r="L65" s="482"/>
    </row>
    <row r="66" spans="1:12" ht="15.75" hidden="1" customHeight="1">
      <c r="A66" s="505"/>
      <c r="B66" s="506"/>
      <c r="C66" s="104">
        <v>3</v>
      </c>
      <c r="D66" s="493" t="s">
        <v>199</v>
      </c>
      <c r="E66" s="492"/>
      <c r="F66" s="492"/>
      <c r="G66" s="105">
        <v>15</v>
      </c>
      <c r="H66" s="234">
        <v>2326.9708576447706</v>
      </c>
      <c r="I66" s="232">
        <v>155.13139050965137</v>
      </c>
      <c r="J66" s="232">
        <v>153.70758134854796</v>
      </c>
      <c r="K66" s="486" t="s">
        <v>247</v>
      </c>
      <c r="L66" s="482"/>
    </row>
    <row r="67" spans="1:12" ht="15.75" hidden="1" customHeight="1">
      <c r="A67" s="505"/>
      <c r="B67" s="506"/>
      <c r="C67" s="104">
        <v>4</v>
      </c>
      <c r="D67" s="493" t="s">
        <v>200</v>
      </c>
      <c r="E67" s="492"/>
      <c r="F67" s="492"/>
      <c r="G67" s="105">
        <v>15</v>
      </c>
      <c r="H67" s="234">
        <v>2294.8879395348313</v>
      </c>
      <c r="I67" s="232">
        <v>152.99252930232205</v>
      </c>
      <c r="J67" s="232"/>
      <c r="K67" s="486" t="s">
        <v>247</v>
      </c>
      <c r="L67" s="482"/>
    </row>
    <row r="68" spans="1:12" ht="15.75" hidden="1" customHeight="1">
      <c r="A68" s="505"/>
      <c r="B68" s="506"/>
      <c r="C68" s="104">
        <v>5</v>
      </c>
      <c r="D68" s="493" t="s">
        <v>187</v>
      </c>
      <c r="E68" s="492"/>
      <c r="F68" s="492"/>
      <c r="G68" s="105">
        <v>15</v>
      </c>
      <c r="H68" s="234">
        <v>2290.3981672907171</v>
      </c>
      <c r="I68" s="232">
        <v>152.69321115271447</v>
      </c>
      <c r="J68" s="232">
        <v>152.75594285928975</v>
      </c>
      <c r="K68" s="486" t="s">
        <v>247</v>
      </c>
      <c r="L68" s="482"/>
    </row>
    <row r="69" spans="1:12" ht="15.75" hidden="1" customHeight="1">
      <c r="A69" s="505"/>
      <c r="B69" s="506"/>
      <c r="C69" s="129" t="s">
        <v>248</v>
      </c>
      <c r="D69" s="491" t="s">
        <v>197</v>
      </c>
      <c r="E69" s="492"/>
      <c r="F69" s="492"/>
      <c r="G69" s="105">
        <v>21</v>
      </c>
      <c r="H69" s="234">
        <v>2294.871434617397</v>
      </c>
      <c r="I69" s="232">
        <v>109.27959212463793</v>
      </c>
      <c r="J69" s="232">
        <v>109.20402870205024</v>
      </c>
      <c r="K69" s="486" t="s">
        <v>247</v>
      </c>
      <c r="L69" s="482"/>
    </row>
    <row r="70" spans="1:12" ht="15.75" hidden="1" customHeight="1">
      <c r="A70" s="505"/>
      <c r="B70" s="506"/>
      <c r="C70" s="129" t="s">
        <v>249</v>
      </c>
      <c r="D70" s="493" t="s">
        <v>174</v>
      </c>
      <c r="E70" s="492"/>
      <c r="F70" s="492"/>
      <c r="G70" s="105">
        <v>20</v>
      </c>
      <c r="H70" s="234">
        <v>2299.3374564097135</v>
      </c>
      <c r="I70" s="232">
        <v>114.96687282048569</v>
      </c>
      <c r="J70" s="232">
        <v>114.73387232110845</v>
      </c>
      <c r="K70" s="486" t="s">
        <v>247</v>
      </c>
      <c r="L70" s="482"/>
    </row>
    <row r="71" spans="1:12" ht="15.75" hidden="1" customHeight="1">
      <c r="A71" s="505"/>
      <c r="B71" s="506"/>
      <c r="C71" s="129" t="s">
        <v>250</v>
      </c>
      <c r="D71" s="493" t="s">
        <v>180</v>
      </c>
      <c r="E71" s="492"/>
      <c r="F71" s="492"/>
      <c r="G71" s="105">
        <v>20</v>
      </c>
      <c r="H71" s="234">
        <v>2301.452189626455</v>
      </c>
      <c r="I71" s="232">
        <v>115.07260948132274</v>
      </c>
      <c r="J71" s="232">
        <v>114.89964400854683</v>
      </c>
      <c r="K71" s="486" t="s">
        <v>247</v>
      </c>
      <c r="L71" s="482"/>
    </row>
    <row r="72" spans="1:12" ht="15.75" hidden="1" customHeight="1">
      <c r="A72" s="505"/>
      <c r="B72" s="506"/>
      <c r="C72" s="129" t="s">
        <v>251</v>
      </c>
      <c r="D72" s="493" t="s">
        <v>182</v>
      </c>
      <c r="E72" s="492"/>
      <c r="F72" s="492"/>
      <c r="G72" s="105">
        <v>19</v>
      </c>
      <c r="H72" s="234">
        <v>2291.8381814636987</v>
      </c>
      <c r="I72" s="232">
        <v>120.6230621822999</v>
      </c>
      <c r="J72" s="232">
        <v>120.56864483153088</v>
      </c>
      <c r="K72" s="486" t="s">
        <v>247</v>
      </c>
      <c r="L72" s="482"/>
    </row>
    <row r="73" spans="1:12" ht="15.75" hidden="1" customHeight="1">
      <c r="A73" s="505"/>
      <c r="B73" s="506"/>
      <c r="C73" s="129" t="s">
        <v>252</v>
      </c>
      <c r="D73" s="493" t="s">
        <v>192</v>
      </c>
      <c r="E73" s="492"/>
      <c r="F73" s="492"/>
      <c r="G73" s="105">
        <v>19</v>
      </c>
      <c r="H73" s="234">
        <v>2299.3892401425364</v>
      </c>
      <c r="I73" s="232">
        <v>121.02048632329139</v>
      </c>
      <c r="J73" s="232">
        <v>120.8852807865557</v>
      </c>
      <c r="K73" s="486" t="s">
        <v>247</v>
      </c>
      <c r="L73" s="482"/>
    </row>
    <row r="74" spans="1:12" ht="15.75" hidden="1" customHeight="1">
      <c r="A74" s="501" t="s">
        <v>35</v>
      </c>
      <c r="B74" s="501"/>
      <c r="C74" s="130" t="s">
        <v>240</v>
      </c>
      <c r="D74" s="501" t="s">
        <v>241</v>
      </c>
      <c r="E74" s="502"/>
      <c r="F74" s="502"/>
      <c r="G74" s="130" t="s">
        <v>242</v>
      </c>
      <c r="H74" s="235" t="s">
        <v>271</v>
      </c>
      <c r="I74" s="233" t="s">
        <v>272</v>
      </c>
      <c r="J74" s="201" t="s">
        <v>245</v>
      </c>
      <c r="K74" s="501" t="s">
        <v>246</v>
      </c>
      <c r="L74" s="502"/>
    </row>
    <row r="75" spans="1:12" ht="15.75" hidden="1" customHeight="1">
      <c r="A75" s="505">
        <v>6</v>
      </c>
      <c r="B75" s="506" t="s">
        <v>286</v>
      </c>
      <c r="C75" s="104">
        <v>1</v>
      </c>
      <c r="D75" s="491" t="s">
        <v>219</v>
      </c>
      <c r="E75" s="492"/>
      <c r="F75" s="492"/>
      <c r="G75" s="105">
        <v>8</v>
      </c>
      <c r="H75" s="234">
        <v>2897.4470046082952</v>
      </c>
      <c r="I75" s="232">
        <v>362.1808755760369</v>
      </c>
      <c r="J75" s="232">
        <v>359.57554105261312</v>
      </c>
      <c r="K75" s="486" t="s">
        <v>247</v>
      </c>
      <c r="L75" s="482"/>
    </row>
    <row r="76" spans="1:12" ht="15.75" hidden="1" customHeight="1">
      <c r="A76" s="505"/>
      <c r="B76" s="506"/>
      <c r="C76" s="104">
        <v>2</v>
      </c>
      <c r="D76" s="493" t="s">
        <v>215</v>
      </c>
      <c r="E76" s="492"/>
      <c r="F76" s="492"/>
      <c r="G76" s="105">
        <v>9</v>
      </c>
      <c r="H76" s="234">
        <v>2921.6007905138331</v>
      </c>
      <c r="I76" s="232">
        <v>324.62231005709265</v>
      </c>
      <c r="J76" s="232">
        <v>320.91782838739363</v>
      </c>
      <c r="K76" s="486" t="s">
        <v>247</v>
      </c>
      <c r="L76" s="482"/>
    </row>
    <row r="77" spans="1:12" ht="15.75" hidden="1" customHeight="1">
      <c r="A77" s="505"/>
      <c r="B77" s="506"/>
      <c r="C77" s="104">
        <v>3</v>
      </c>
      <c r="D77" s="493" t="s">
        <v>209</v>
      </c>
      <c r="E77" s="492"/>
      <c r="F77" s="492"/>
      <c r="G77" s="105">
        <v>9</v>
      </c>
      <c r="H77" s="234">
        <v>2886.9945189047562</v>
      </c>
      <c r="I77" s="232">
        <v>320.77716876719512</v>
      </c>
      <c r="J77" s="232">
        <v>320.82120480877495</v>
      </c>
      <c r="K77" s="486" t="s">
        <v>247</v>
      </c>
      <c r="L77" s="482"/>
    </row>
    <row r="78" spans="1:12" ht="15.75" hidden="1" customHeight="1">
      <c r="A78" s="505"/>
      <c r="B78" s="506"/>
      <c r="C78" s="104">
        <v>4</v>
      </c>
      <c r="D78" s="493" t="s">
        <v>216</v>
      </c>
      <c r="E78" s="492"/>
      <c r="F78" s="492"/>
      <c r="G78" s="105">
        <v>10</v>
      </c>
      <c r="H78" s="234">
        <v>2893.1333621333611</v>
      </c>
      <c r="I78" s="232">
        <v>289.31333621333613</v>
      </c>
      <c r="J78" s="232">
        <v>287.82584004196906</v>
      </c>
      <c r="K78" s="486" t="s">
        <v>247</v>
      </c>
      <c r="L78" s="482"/>
    </row>
    <row r="79" spans="1:12" ht="15.75" hidden="1" customHeight="1">
      <c r="A79" s="505"/>
      <c r="B79" s="506"/>
      <c r="C79" s="104">
        <v>5</v>
      </c>
      <c r="D79" s="493" t="s">
        <v>210</v>
      </c>
      <c r="E79" s="492"/>
      <c r="F79" s="492"/>
      <c r="G79" s="105">
        <v>10</v>
      </c>
      <c r="H79" s="234">
        <v>2881.1426650762246</v>
      </c>
      <c r="I79" s="232">
        <v>288.1142665076224</v>
      </c>
      <c r="J79" s="232">
        <v>287.28225433245882</v>
      </c>
      <c r="K79" s="486" t="s">
        <v>247</v>
      </c>
      <c r="L79" s="482"/>
    </row>
    <row r="80" spans="1:12" ht="15.75" hidden="1" customHeight="1">
      <c r="A80" s="505"/>
      <c r="B80" s="506"/>
      <c r="C80" s="129" t="s">
        <v>248</v>
      </c>
      <c r="D80" s="491" t="s">
        <v>220</v>
      </c>
      <c r="E80" s="492"/>
      <c r="F80" s="492"/>
      <c r="G80" s="105">
        <v>14</v>
      </c>
      <c r="H80" s="234">
        <v>1912.0132275871044</v>
      </c>
      <c r="I80" s="232">
        <v>136.57237339907891</v>
      </c>
      <c r="J80" s="232">
        <v>121.83579931855822</v>
      </c>
      <c r="K80" s="486" t="s">
        <v>287</v>
      </c>
      <c r="L80" s="482"/>
    </row>
    <row r="81" spans="1:12" ht="15.75" hidden="1" customHeight="1">
      <c r="A81" s="505"/>
      <c r="B81" s="506"/>
      <c r="C81" s="129" t="s">
        <v>249</v>
      </c>
      <c r="D81" s="493" t="s">
        <v>218</v>
      </c>
      <c r="E81" s="492"/>
      <c r="F81" s="492"/>
      <c r="G81" s="105">
        <v>13</v>
      </c>
      <c r="H81" s="234">
        <v>1914.161752663482</v>
      </c>
      <c r="I81" s="232">
        <v>147.2432117433448</v>
      </c>
      <c r="J81" s="232">
        <v>147.30642975218367</v>
      </c>
      <c r="K81" s="486" t="s">
        <v>247</v>
      </c>
      <c r="L81" s="482"/>
    </row>
    <row r="82" spans="1:12" ht="15.75" hidden="1" customHeight="1">
      <c r="A82" s="505"/>
      <c r="B82" s="506"/>
      <c r="C82" s="129" t="s">
        <v>250</v>
      </c>
      <c r="D82" s="493" t="s">
        <v>221</v>
      </c>
      <c r="E82" s="492"/>
      <c r="F82" s="492"/>
      <c r="G82" s="105">
        <v>11</v>
      </c>
      <c r="H82" s="234">
        <v>2869.6248652470654</v>
      </c>
      <c r="I82" s="232">
        <v>260.87498774973318</v>
      </c>
      <c r="J82" s="232"/>
      <c r="K82" s="486" t="s">
        <v>247</v>
      </c>
      <c r="L82" s="482"/>
    </row>
    <row r="83" spans="1:12" ht="15.75" hidden="1" customHeight="1">
      <c r="A83" s="505"/>
      <c r="B83" s="506"/>
      <c r="C83" s="129" t="s">
        <v>251</v>
      </c>
      <c r="D83" s="493" t="s">
        <v>204</v>
      </c>
      <c r="E83" s="492"/>
      <c r="F83" s="492"/>
      <c r="G83" s="105">
        <v>10</v>
      </c>
      <c r="H83" s="234">
        <v>2865.5341274650023</v>
      </c>
      <c r="I83" s="232">
        <v>286.55341274650021</v>
      </c>
      <c r="J83" s="232">
        <v>286.18607996922492</v>
      </c>
      <c r="K83" s="486" t="s">
        <v>247</v>
      </c>
      <c r="L83" s="482"/>
    </row>
    <row r="84" spans="1:12" ht="15.75" hidden="1" customHeight="1">
      <c r="A84" s="505"/>
      <c r="B84" s="506"/>
      <c r="C84" s="129" t="s">
        <v>252</v>
      </c>
      <c r="D84" s="493" t="s">
        <v>206</v>
      </c>
      <c r="E84" s="492"/>
      <c r="F84" s="492"/>
      <c r="G84" s="105">
        <v>10</v>
      </c>
      <c r="H84" s="234">
        <v>2867.3355636235651</v>
      </c>
      <c r="I84" s="232">
        <v>286.73355636235652</v>
      </c>
      <c r="J84" s="232">
        <v>286.56911555180932</v>
      </c>
      <c r="K84" s="486" t="s">
        <v>247</v>
      </c>
      <c r="L84" s="482"/>
    </row>
    <row r="85" spans="1:12" ht="15.75" hidden="1" customHeight="1">
      <c r="A85" s="389" t="s">
        <v>268</v>
      </c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</row>
    <row r="86" spans="1:12" ht="15.75" hidden="1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</row>
    <row r="87" spans="1:12" ht="15.75" hidden="1" customHeight="1">
      <c r="A87" s="497" t="s">
        <v>276</v>
      </c>
      <c r="B87" s="507"/>
      <c r="C87" s="507"/>
      <c r="D87" s="507"/>
      <c r="E87" s="507"/>
      <c r="F87" s="507"/>
      <c r="G87" s="507"/>
      <c r="H87" s="507"/>
      <c r="I87" s="507"/>
      <c r="J87" s="507"/>
      <c r="K87" s="507"/>
      <c r="L87" s="507"/>
    </row>
    <row r="88" spans="1:12" ht="15.75" hidden="1" customHeight="1">
      <c r="A88" s="507"/>
      <c r="B88" s="507"/>
      <c r="C88" s="507"/>
      <c r="D88" s="507"/>
      <c r="E88" s="507"/>
      <c r="F88" s="507"/>
      <c r="G88" s="507"/>
      <c r="H88" s="507"/>
      <c r="I88" s="507"/>
      <c r="J88" s="507"/>
      <c r="K88" s="507"/>
      <c r="L88" s="507"/>
    </row>
    <row r="89" spans="1:12" ht="15.75" hidden="1" customHeight="1">
      <c r="A89" s="489" t="s">
        <v>117</v>
      </c>
      <c r="B89" s="178">
        <v>1</v>
      </c>
      <c r="C89" s="178">
        <v>2</v>
      </c>
      <c r="D89" s="178">
        <v>3</v>
      </c>
      <c r="E89" s="178">
        <v>4</v>
      </c>
      <c r="F89" s="191">
        <v>5</v>
      </c>
      <c r="G89" s="191">
        <v>6</v>
      </c>
      <c r="H89" s="178">
        <v>7</v>
      </c>
      <c r="I89" s="178">
        <v>8</v>
      </c>
      <c r="J89" s="192"/>
      <c r="K89" s="192"/>
      <c r="L89" s="192"/>
    </row>
    <row r="90" spans="1:12" ht="15.75" hidden="1" customHeight="1">
      <c r="A90" s="489"/>
      <c r="B90" s="202" t="s">
        <v>98</v>
      </c>
      <c r="C90" s="202" t="s">
        <v>237</v>
      </c>
      <c r="D90" s="200" t="s">
        <v>270</v>
      </c>
      <c r="E90" s="200" t="s">
        <v>101</v>
      </c>
      <c r="F90" s="203" t="s">
        <v>102</v>
      </c>
      <c r="G90" s="203" t="s">
        <v>239</v>
      </c>
      <c r="H90" s="200" t="s">
        <v>104</v>
      </c>
      <c r="I90" s="317" t="s">
        <v>45</v>
      </c>
      <c r="J90" s="194"/>
      <c r="K90" s="194"/>
      <c r="L90" s="194"/>
    </row>
    <row r="91" spans="1:12" ht="15.75" hidden="1" customHeight="1">
      <c r="A91" s="506" t="s">
        <v>35</v>
      </c>
      <c r="B91" s="506"/>
      <c r="C91" s="127" t="s">
        <v>240</v>
      </c>
      <c r="D91" s="506" t="s">
        <v>241</v>
      </c>
      <c r="E91" s="508"/>
      <c r="F91" s="508"/>
      <c r="G91" s="127" t="s">
        <v>242</v>
      </c>
      <c r="H91" s="127" t="s">
        <v>271</v>
      </c>
      <c r="I91" s="127" t="s">
        <v>272</v>
      </c>
      <c r="J91" s="201" t="s">
        <v>245</v>
      </c>
      <c r="K91" s="506" t="s">
        <v>246</v>
      </c>
      <c r="L91" s="508"/>
    </row>
    <row r="92" spans="1:12" ht="15.75" hidden="1" customHeight="1">
      <c r="A92" s="505">
        <v>5</v>
      </c>
      <c r="B92" s="506" t="s">
        <v>102</v>
      </c>
      <c r="C92" s="104">
        <v>1</v>
      </c>
      <c r="D92" s="491" t="s">
        <v>196</v>
      </c>
      <c r="E92" s="492"/>
      <c r="F92" s="492"/>
      <c r="G92" s="105">
        <v>14</v>
      </c>
      <c r="H92" s="234">
        <v>2290.7134707509945</v>
      </c>
      <c r="I92" s="232">
        <v>163.62239076792818</v>
      </c>
      <c r="J92" s="232">
        <v>163.70364085314233</v>
      </c>
      <c r="K92" s="486" t="s">
        <v>247</v>
      </c>
      <c r="L92" s="482"/>
    </row>
    <row r="93" spans="1:12" ht="15.75" hidden="1" customHeight="1">
      <c r="A93" s="505"/>
      <c r="B93" s="506"/>
      <c r="C93" s="104">
        <v>2</v>
      </c>
      <c r="D93" s="493" t="s">
        <v>194</v>
      </c>
      <c r="E93" s="492"/>
      <c r="F93" s="492"/>
      <c r="G93" s="105">
        <v>14</v>
      </c>
      <c r="H93" s="234">
        <v>2287.9817713511029</v>
      </c>
      <c r="I93" s="232">
        <v>163.42726938222171</v>
      </c>
      <c r="J93" s="232">
        <v>163.48927373125136</v>
      </c>
      <c r="K93" s="486" t="s">
        <v>247</v>
      </c>
      <c r="L93" s="482"/>
    </row>
    <row r="94" spans="1:12" ht="15.75" hidden="1" customHeight="1">
      <c r="A94" s="505"/>
      <c r="B94" s="506"/>
      <c r="C94" s="104">
        <v>3</v>
      </c>
      <c r="D94" s="493" t="s">
        <v>199</v>
      </c>
      <c r="E94" s="492"/>
      <c r="F94" s="492"/>
      <c r="G94" s="105">
        <v>15</v>
      </c>
      <c r="H94" s="234">
        <v>2340.8896083670847</v>
      </c>
      <c r="I94" s="232">
        <v>156.05930722447232</v>
      </c>
      <c r="J94" s="232">
        <v>155.13139050965137</v>
      </c>
      <c r="K94" s="486" t="s">
        <v>247</v>
      </c>
      <c r="L94" s="482"/>
    </row>
    <row r="95" spans="1:12" ht="15.75" hidden="1" customHeight="1">
      <c r="A95" s="505"/>
      <c r="B95" s="506"/>
      <c r="C95" s="104">
        <v>4</v>
      </c>
      <c r="D95" s="493" t="s">
        <v>200</v>
      </c>
      <c r="E95" s="492"/>
      <c r="F95" s="492"/>
      <c r="G95" s="105">
        <v>15</v>
      </c>
      <c r="H95" s="234">
        <v>2294.1735821649618</v>
      </c>
      <c r="I95" s="232">
        <v>152.94490547766412</v>
      </c>
      <c r="J95" s="232">
        <v>152.99252930232205</v>
      </c>
      <c r="K95" s="486" t="s">
        <v>247</v>
      </c>
      <c r="L95" s="482"/>
    </row>
    <row r="96" spans="1:12" ht="15.75" hidden="1" customHeight="1">
      <c r="A96" s="505"/>
      <c r="B96" s="506"/>
      <c r="C96" s="104">
        <v>5</v>
      </c>
      <c r="D96" s="493" t="s">
        <v>187</v>
      </c>
      <c r="E96" s="492"/>
      <c r="F96" s="492"/>
      <c r="G96" s="105">
        <v>15</v>
      </c>
      <c r="H96" s="234">
        <v>2291.2259352262877</v>
      </c>
      <c r="I96" s="232">
        <v>152.74839568175253</v>
      </c>
      <c r="J96" s="232">
        <v>152.69321115271447</v>
      </c>
      <c r="K96" s="486" t="s">
        <v>247</v>
      </c>
      <c r="L96" s="482"/>
    </row>
    <row r="97" spans="1:12" ht="15.75" hidden="1" customHeight="1">
      <c r="A97" s="505"/>
      <c r="B97" s="506"/>
      <c r="C97" s="129" t="s">
        <v>248</v>
      </c>
      <c r="D97" s="491" t="s">
        <v>197</v>
      </c>
      <c r="E97" s="492"/>
      <c r="F97" s="492"/>
      <c r="G97" s="105">
        <v>21</v>
      </c>
      <c r="H97" s="234">
        <v>2300.5698467259549</v>
      </c>
      <c r="I97" s="232">
        <v>109.55094508218828</v>
      </c>
      <c r="J97" s="232">
        <v>109.27959212463793</v>
      </c>
      <c r="K97" s="486" t="s">
        <v>247</v>
      </c>
      <c r="L97" s="482"/>
    </row>
    <row r="98" spans="1:12" ht="15.75" hidden="1" customHeight="1">
      <c r="A98" s="505"/>
      <c r="B98" s="506"/>
      <c r="C98" s="129" t="s">
        <v>249</v>
      </c>
      <c r="D98" s="493" t="s">
        <v>174</v>
      </c>
      <c r="E98" s="492"/>
      <c r="F98" s="492"/>
      <c r="G98" s="105">
        <v>20</v>
      </c>
      <c r="H98" s="234">
        <v>2293.9247351647609</v>
      </c>
      <c r="I98" s="232">
        <v>114.69623675823802</v>
      </c>
      <c r="J98" s="232">
        <v>114.96687282048569</v>
      </c>
      <c r="K98" s="486" t="s">
        <v>247</v>
      </c>
      <c r="L98" s="482"/>
    </row>
    <row r="99" spans="1:12" ht="15.75" hidden="1" customHeight="1">
      <c r="A99" s="505"/>
      <c r="B99" s="506"/>
      <c r="C99" s="129" t="s">
        <v>250</v>
      </c>
      <c r="D99" s="493" t="s">
        <v>180</v>
      </c>
      <c r="E99" s="492"/>
      <c r="F99" s="492"/>
      <c r="G99" s="105">
        <v>20</v>
      </c>
      <c r="H99" s="234">
        <v>2304.1930162536182</v>
      </c>
      <c r="I99" s="232">
        <v>115.20965081268089</v>
      </c>
      <c r="J99" s="232">
        <v>115.07260948132274</v>
      </c>
      <c r="K99" s="486" t="s">
        <v>247</v>
      </c>
      <c r="L99" s="482"/>
    </row>
    <row r="100" spans="1:12" ht="15.75" hidden="1" customHeight="1">
      <c r="A100" s="505"/>
      <c r="B100" s="506"/>
      <c r="C100" s="129" t="s">
        <v>251</v>
      </c>
      <c r="D100" s="493" t="s">
        <v>182</v>
      </c>
      <c r="E100" s="492"/>
      <c r="F100" s="492"/>
      <c r="G100" s="105">
        <v>19</v>
      </c>
      <c r="H100" s="234">
        <v>2292.8837975565343</v>
      </c>
      <c r="I100" s="232">
        <v>120.67809460823865</v>
      </c>
      <c r="J100" s="232">
        <v>120.6230621822999</v>
      </c>
      <c r="K100" s="486" t="s">
        <v>247</v>
      </c>
      <c r="L100" s="482"/>
    </row>
    <row r="101" spans="1:12" ht="15.75" hidden="1" customHeight="1">
      <c r="A101" s="505"/>
      <c r="B101" s="506"/>
      <c r="C101" s="129" t="s">
        <v>252</v>
      </c>
      <c r="D101" s="493" t="s">
        <v>192</v>
      </c>
      <c r="E101" s="492"/>
      <c r="F101" s="492"/>
      <c r="G101" s="105">
        <v>19</v>
      </c>
      <c r="H101" s="234">
        <v>2305.8229766554555</v>
      </c>
      <c r="I101" s="232">
        <v>121.35910403449768</v>
      </c>
      <c r="J101" s="232">
        <v>121.02048632329139</v>
      </c>
      <c r="K101" s="486" t="s">
        <v>247</v>
      </c>
      <c r="L101" s="482"/>
    </row>
    <row r="102" spans="1:12" ht="15.75" hidden="1" customHeight="1">
      <c r="A102" s="501" t="s">
        <v>35</v>
      </c>
      <c r="B102" s="501"/>
      <c r="C102" s="130" t="s">
        <v>240</v>
      </c>
      <c r="D102" s="501" t="s">
        <v>241</v>
      </c>
      <c r="E102" s="502"/>
      <c r="F102" s="502"/>
      <c r="G102" s="130" t="s">
        <v>242</v>
      </c>
      <c r="H102" s="235" t="s">
        <v>271</v>
      </c>
      <c r="I102" s="233" t="s">
        <v>272</v>
      </c>
      <c r="J102" s="201" t="s">
        <v>245</v>
      </c>
      <c r="K102" s="501" t="s">
        <v>246</v>
      </c>
      <c r="L102" s="502"/>
    </row>
    <row r="103" spans="1:12" ht="15.75" hidden="1" customHeight="1">
      <c r="A103" s="505">
        <v>6</v>
      </c>
      <c r="B103" s="506" t="s">
        <v>286</v>
      </c>
      <c r="C103" s="104">
        <v>1</v>
      </c>
      <c r="D103" s="491" t="s">
        <v>215</v>
      </c>
      <c r="E103" s="492"/>
      <c r="F103" s="492"/>
      <c r="G103" s="105">
        <v>9</v>
      </c>
      <c r="H103" s="234">
        <v>2933.0908107910386</v>
      </c>
      <c r="I103" s="232">
        <v>325.89897897678208</v>
      </c>
      <c r="J103" s="232">
        <v>324.62231005709265</v>
      </c>
      <c r="K103" s="486" t="s">
        <v>247</v>
      </c>
      <c r="L103" s="482"/>
    </row>
    <row r="104" spans="1:12" ht="15.75" hidden="1" customHeight="1">
      <c r="A104" s="505"/>
      <c r="B104" s="506"/>
      <c r="C104" s="104">
        <v>2</v>
      </c>
      <c r="D104" s="493" t="s">
        <v>209</v>
      </c>
      <c r="E104" s="492"/>
      <c r="F104" s="492"/>
      <c r="G104" s="105">
        <v>9</v>
      </c>
      <c r="H104" s="234">
        <v>2876.6805737327004</v>
      </c>
      <c r="I104" s="232">
        <v>319.63117485918889</v>
      </c>
      <c r="J104" s="232">
        <v>320.77716876719512</v>
      </c>
      <c r="K104" s="486" t="s">
        <v>247</v>
      </c>
      <c r="L104" s="482"/>
    </row>
    <row r="105" spans="1:12" ht="15.75" hidden="1" customHeight="1">
      <c r="A105" s="505"/>
      <c r="B105" s="506"/>
      <c r="C105" s="104">
        <v>3</v>
      </c>
      <c r="D105" s="493" t="s">
        <v>210</v>
      </c>
      <c r="E105" s="492"/>
      <c r="F105" s="492"/>
      <c r="G105" s="105">
        <v>10</v>
      </c>
      <c r="H105" s="234">
        <v>2882.0776633791888</v>
      </c>
      <c r="I105" s="232">
        <v>288.20776633791883</v>
      </c>
      <c r="J105" s="232">
        <v>288.1142665076224</v>
      </c>
      <c r="K105" s="486" t="s">
        <v>247</v>
      </c>
      <c r="L105" s="482"/>
    </row>
    <row r="106" spans="1:12" ht="15.75" hidden="1" customHeight="1">
      <c r="A106" s="505"/>
      <c r="B106" s="506"/>
      <c r="C106" s="104">
        <v>4</v>
      </c>
      <c r="D106" s="493" t="s">
        <v>216</v>
      </c>
      <c r="E106" s="492"/>
      <c r="F106" s="492"/>
      <c r="G106" s="105">
        <v>10</v>
      </c>
      <c r="H106" s="234">
        <v>2881.7649839843389</v>
      </c>
      <c r="I106" s="232">
        <v>288.17649839843386</v>
      </c>
      <c r="J106" s="232">
        <v>289.31333621333613</v>
      </c>
      <c r="K106" s="486" t="s">
        <v>247</v>
      </c>
      <c r="L106" s="482"/>
    </row>
    <row r="107" spans="1:12" ht="15.75" hidden="1" customHeight="1">
      <c r="A107" s="505"/>
      <c r="B107" s="506"/>
      <c r="C107" s="104">
        <v>5</v>
      </c>
      <c r="D107" s="493" t="s">
        <v>217</v>
      </c>
      <c r="E107" s="492"/>
      <c r="F107" s="492"/>
      <c r="G107" s="105">
        <v>10</v>
      </c>
      <c r="H107" s="234">
        <v>2875.2294354272021</v>
      </c>
      <c r="I107" s="232">
        <v>287.52294354272027</v>
      </c>
      <c r="J107" s="232"/>
      <c r="K107" s="486" t="s">
        <v>247</v>
      </c>
      <c r="L107" s="482"/>
    </row>
    <row r="108" spans="1:12" ht="15.75" hidden="1" customHeight="1">
      <c r="A108" s="505"/>
      <c r="B108" s="506"/>
      <c r="C108" s="129" t="s">
        <v>248</v>
      </c>
      <c r="D108" s="491" t="s">
        <v>220</v>
      </c>
      <c r="E108" s="492"/>
      <c r="F108" s="492"/>
      <c r="G108" s="105">
        <v>14</v>
      </c>
      <c r="H108" s="234">
        <v>1916.5834045728279</v>
      </c>
      <c r="I108" s="232">
        <v>136.89881461234481</v>
      </c>
      <c r="J108" s="232">
        <v>136.57237339907891</v>
      </c>
      <c r="K108" s="486" t="s">
        <v>287</v>
      </c>
      <c r="L108" s="482"/>
    </row>
    <row r="109" spans="1:12" ht="15.75" hidden="1" customHeight="1">
      <c r="A109" s="505"/>
      <c r="B109" s="506"/>
      <c r="C109" s="129" t="s">
        <v>249</v>
      </c>
      <c r="D109" s="493" t="s">
        <v>218</v>
      </c>
      <c r="E109" s="492"/>
      <c r="F109" s="492"/>
      <c r="G109" s="105">
        <v>13</v>
      </c>
      <c r="H109" s="234">
        <v>1919.978992385961</v>
      </c>
      <c r="I109" s="232">
        <v>147.69069172199698</v>
      </c>
      <c r="J109" s="232">
        <v>147.2432117433448</v>
      </c>
      <c r="K109" s="486" t="s">
        <v>247</v>
      </c>
      <c r="L109" s="482"/>
    </row>
    <row r="110" spans="1:12" ht="15.75" hidden="1" customHeight="1">
      <c r="A110" s="505"/>
      <c r="B110" s="506"/>
      <c r="C110" s="129" t="s">
        <v>250</v>
      </c>
      <c r="D110" s="493" t="s">
        <v>221</v>
      </c>
      <c r="E110" s="492"/>
      <c r="F110" s="492"/>
      <c r="G110" s="105">
        <v>11</v>
      </c>
      <c r="H110" s="234">
        <v>2877.3015304022492</v>
      </c>
      <c r="I110" s="232">
        <v>261.57286640020448</v>
      </c>
      <c r="J110" s="232">
        <v>260.87498774973318</v>
      </c>
      <c r="K110" s="486" t="s">
        <v>247</v>
      </c>
      <c r="L110" s="482"/>
    </row>
    <row r="111" spans="1:12" ht="15.75" hidden="1" customHeight="1">
      <c r="A111" s="505"/>
      <c r="B111" s="506"/>
      <c r="C111" s="129" t="s">
        <v>251</v>
      </c>
      <c r="D111" s="493" t="s">
        <v>204</v>
      </c>
      <c r="E111" s="492"/>
      <c r="F111" s="492"/>
      <c r="G111" s="105">
        <v>10</v>
      </c>
      <c r="H111" s="234">
        <v>2862.8533208297126</v>
      </c>
      <c r="I111" s="232">
        <v>286.28533208297131</v>
      </c>
      <c r="J111" s="232">
        <v>286.55341274650021</v>
      </c>
      <c r="K111" s="486" t="s">
        <v>247</v>
      </c>
      <c r="L111" s="482"/>
    </row>
    <row r="112" spans="1:12" ht="15.75" hidden="1" customHeight="1">
      <c r="A112" s="505"/>
      <c r="B112" s="506"/>
      <c r="C112" s="129" t="s">
        <v>252</v>
      </c>
      <c r="D112" s="493" t="s">
        <v>206</v>
      </c>
      <c r="E112" s="492"/>
      <c r="F112" s="492"/>
      <c r="G112" s="105">
        <v>10</v>
      </c>
      <c r="H112" s="234">
        <v>2867.4865842325162</v>
      </c>
      <c r="I112" s="232">
        <v>286.74865842325158</v>
      </c>
      <c r="J112" s="232">
        <v>286.73355636235652</v>
      </c>
      <c r="K112" s="486" t="s">
        <v>247</v>
      </c>
      <c r="L112" s="482"/>
    </row>
    <row r="113" spans="1:12" ht="15.75" customHeight="1">
      <c r="A113" s="389" t="s">
        <v>268</v>
      </c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</row>
    <row r="114" spans="1:12" ht="15.7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</row>
    <row r="115" spans="1:12" ht="15.75" customHeight="1">
      <c r="A115" s="497" t="s">
        <v>277</v>
      </c>
      <c r="B115" s="507"/>
      <c r="C115" s="507"/>
      <c r="D115" s="507"/>
      <c r="E115" s="507"/>
      <c r="F115" s="507"/>
      <c r="G115" s="507"/>
      <c r="H115" s="507"/>
      <c r="I115" s="507"/>
      <c r="J115" s="507"/>
      <c r="K115" s="507"/>
      <c r="L115" s="507"/>
    </row>
    <row r="116" spans="1:12" ht="15.75" customHeight="1">
      <c r="A116" s="507"/>
      <c r="B116" s="507"/>
      <c r="C116" s="507"/>
      <c r="D116" s="507"/>
      <c r="E116" s="507"/>
      <c r="F116" s="507"/>
      <c r="G116" s="507"/>
      <c r="H116" s="507"/>
      <c r="I116" s="507"/>
      <c r="J116" s="507"/>
      <c r="K116" s="507"/>
      <c r="L116" s="507"/>
    </row>
    <row r="117" spans="1:12" ht="15.75" customHeight="1">
      <c r="A117" s="489" t="s">
        <v>117</v>
      </c>
      <c r="B117" s="178">
        <v>1</v>
      </c>
      <c r="C117" s="178">
        <v>2</v>
      </c>
      <c r="D117" s="178">
        <v>3</v>
      </c>
      <c r="E117" s="178">
        <v>4</v>
      </c>
      <c r="F117" s="191">
        <v>5</v>
      </c>
      <c r="G117" s="191">
        <v>6</v>
      </c>
      <c r="H117" s="178">
        <v>7</v>
      </c>
      <c r="I117" s="178">
        <v>8</v>
      </c>
      <c r="J117" s="192"/>
      <c r="K117" s="192"/>
      <c r="L117" s="192"/>
    </row>
    <row r="118" spans="1:12" ht="15.75" customHeight="1">
      <c r="A118" s="489"/>
      <c r="B118" s="202" t="s">
        <v>98</v>
      </c>
      <c r="C118" s="202" t="s">
        <v>237</v>
      </c>
      <c r="D118" s="200" t="s">
        <v>270</v>
      </c>
      <c r="E118" s="200" t="s">
        <v>101</v>
      </c>
      <c r="F118" s="203" t="s">
        <v>102</v>
      </c>
      <c r="G118" s="203" t="s">
        <v>239</v>
      </c>
      <c r="H118" s="200" t="s">
        <v>104</v>
      </c>
      <c r="I118" s="317" t="s">
        <v>45</v>
      </c>
      <c r="J118" s="194"/>
      <c r="K118" s="194"/>
      <c r="L118" s="194"/>
    </row>
    <row r="119" spans="1:12" ht="15.75" customHeight="1">
      <c r="A119" s="506" t="s">
        <v>35</v>
      </c>
      <c r="B119" s="506"/>
      <c r="C119" s="127" t="s">
        <v>240</v>
      </c>
      <c r="D119" s="506" t="s">
        <v>241</v>
      </c>
      <c r="E119" s="508"/>
      <c r="F119" s="508"/>
      <c r="G119" s="127" t="s">
        <v>242</v>
      </c>
      <c r="H119" s="127" t="s">
        <v>271</v>
      </c>
      <c r="I119" s="127" t="s">
        <v>272</v>
      </c>
      <c r="J119" s="201" t="s">
        <v>245</v>
      </c>
      <c r="K119" s="506" t="s">
        <v>246</v>
      </c>
      <c r="L119" s="508"/>
    </row>
    <row r="120" spans="1:12" ht="15.75" customHeight="1">
      <c r="A120" s="505">
        <v>5</v>
      </c>
      <c r="B120" s="506" t="s">
        <v>102</v>
      </c>
      <c r="C120" s="104">
        <v>1</v>
      </c>
      <c r="D120" s="491" t="s">
        <v>196</v>
      </c>
      <c r="E120" s="492"/>
      <c r="F120" s="492"/>
      <c r="G120" s="105">
        <v>14</v>
      </c>
      <c r="H120" s="234">
        <v>2295.2809447705918</v>
      </c>
      <c r="I120" s="232">
        <v>163.94863891218512</v>
      </c>
      <c r="J120" s="232">
        <v>163.62239076792818</v>
      </c>
      <c r="K120" s="486" t="s">
        <v>247</v>
      </c>
      <c r="L120" s="482"/>
    </row>
    <row r="121" spans="1:12" ht="15.75" customHeight="1">
      <c r="A121" s="505"/>
      <c r="B121" s="506"/>
      <c r="C121" s="104">
        <v>2</v>
      </c>
      <c r="D121" s="493" t="s">
        <v>194</v>
      </c>
      <c r="E121" s="492"/>
      <c r="F121" s="492"/>
      <c r="G121" s="105">
        <v>14</v>
      </c>
      <c r="H121" s="234">
        <v>2292.4541995478539</v>
      </c>
      <c r="I121" s="232">
        <v>163.74672853913245</v>
      </c>
      <c r="J121" s="232">
        <v>163.42726938222171</v>
      </c>
      <c r="K121" s="486" t="s">
        <v>247</v>
      </c>
      <c r="L121" s="482"/>
    </row>
    <row r="122" spans="1:12" ht="15.75" customHeight="1">
      <c r="A122" s="505"/>
      <c r="B122" s="506"/>
      <c r="C122" s="104">
        <v>3</v>
      </c>
      <c r="D122" s="493" t="s">
        <v>199</v>
      </c>
      <c r="E122" s="492"/>
      <c r="F122" s="492"/>
      <c r="G122" s="105">
        <v>15</v>
      </c>
      <c r="H122" s="234">
        <v>2323.1018197488784</v>
      </c>
      <c r="I122" s="232">
        <v>154.87345464992521</v>
      </c>
      <c r="J122" s="232">
        <v>156.05930722447232</v>
      </c>
      <c r="K122" s="486" t="s">
        <v>247</v>
      </c>
      <c r="L122" s="482"/>
    </row>
    <row r="123" spans="1:12" ht="15.75" customHeight="1">
      <c r="A123" s="505"/>
      <c r="B123" s="506"/>
      <c r="C123" s="104">
        <v>4</v>
      </c>
      <c r="D123" s="493" t="s">
        <v>200</v>
      </c>
      <c r="E123" s="492"/>
      <c r="F123" s="492"/>
      <c r="G123" s="105">
        <v>15</v>
      </c>
      <c r="H123" s="234">
        <v>2306.7399850857705</v>
      </c>
      <c r="I123" s="232">
        <v>153.7826656723847</v>
      </c>
      <c r="J123" s="232">
        <v>152.94490547766412</v>
      </c>
      <c r="K123" s="486" t="s">
        <v>247</v>
      </c>
      <c r="L123" s="482"/>
    </row>
    <row r="124" spans="1:12" ht="15.75" customHeight="1">
      <c r="A124" s="505"/>
      <c r="B124" s="506"/>
      <c r="C124" s="104">
        <v>5</v>
      </c>
      <c r="D124" s="493" t="s">
        <v>187</v>
      </c>
      <c r="E124" s="492"/>
      <c r="F124" s="492"/>
      <c r="G124" s="105">
        <v>15</v>
      </c>
      <c r="H124" s="234">
        <v>2291.221795983301</v>
      </c>
      <c r="I124" s="232">
        <v>152.74811973222009</v>
      </c>
      <c r="J124" s="232">
        <v>152.74839568175253</v>
      </c>
      <c r="K124" s="486" t="s">
        <v>247</v>
      </c>
      <c r="L124" s="482"/>
    </row>
    <row r="125" spans="1:12" ht="15.75" customHeight="1">
      <c r="A125" s="505"/>
      <c r="B125" s="506"/>
      <c r="C125" s="129" t="s">
        <v>248</v>
      </c>
      <c r="D125" s="491" t="s">
        <v>197</v>
      </c>
      <c r="E125" s="492"/>
      <c r="F125" s="492"/>
      <c r="G125" s="105">
        <v>21</v>
      </c>
      <c r="H125" s="234">
        <v>2301.6284966080325</v>
      </c>
      <c r="I125" s="232">
        <v>109.60135698133487</v>
      </c>
      <c r="J125" s="232">
        <v>109.55094508218828</v>
      </c>
      <c r="K125" s="486" t="s">
        <v>247</v>
      </c>
      <c r="L125" s="482"/>
    </row>
    <row r="126" spans="1:12" ht="15.75" customHeight="1">
      <c r="A126" s="505"/>
      <c r="B126" s="506"/>
      <c r="C126" s="129" t="s">
        <v>249</v>
      </c>
      <c r="D126" s="493" t="s">
        <v>174</v>
      </c>
      <c r="E126" s="492"/>
      <c r="F126" s="492"/>
      <c r="G126" s="105">
        <v>20</v>
      </c>
      <c r="H126" s="234">
        <v>2296.8395432530328</v>
      </c>
      <c r="I126" s="232">
        <v>114.84197716265167</v>
      </c>
      <c r="J126" s="232">
        <v>114.69623675823802</v>
      </c>
      <c r="K126" s="486" t="s">
        <v>247</v>
      </c>
      <c r="L126" s="482"/>
    </row>
    <row r="127" spans="1:12" ht="15.75" customHeight="1">
      <c r="A127" s="505"/>
      <c r="B127" s="506"/>
      <c r="C127" s="129" t="s">
        <v>250</v>
      </c>
      <c r="D127" s="493" t="s">
        <v>180</v>
      </c>
      <c r="E127" s="492"/>
      <c r="F127" s="492"/>
      <c r="G127" s="105">
        <v>20</v>
      </c>
      <c r="H127" s="234">
        <v>2308.9359845874378</v>
      </c>
      <c r="I127" s="232">
        <v>115.44679922937189</v>
      </c>
      <c r="J127" s="232">
        <v>115.20965081268089</v>
      </c>
      <c r="K127" s="486" t="s">
        <v>247</v>
      </c>
      <c r="L127" s="482"/>
    </row>
    <row r="128" spans="1:12" ht="15.75" customHeight="1">
      <c r="A128" s="505"/>
      <c r="B128" s="506"/>
      <c r="C128" s="129" t="s">
        <v>251</v>
      </c>
      <c r="D128" s="493" t="s">
        <v>182</v>
      </c>
      <c r="E128" s="492"/>
      <c r="F128" s="492"/>
      <c r="G128" s="105">
        <v>19</v>
      </c>
      <c r="H128" s="234">
        <v>2289.8212486526008</v>
      </c>
      <c r="I128" s="232">
        <v>120.51690782382109</v>
      </c>
      <c r="J128" s="232">
        <v>120.67809460823865</v>
      </c>
      <c r="K128" s="486" t="s">
        <v>247</v>
      </c>
      <c r="L128" s="482"/>
    </row>
    <row r="129" spans="1:12" ht="15.75" customHeight="1">
      <c r="A129" s="505"/>
      <c r="B129" s="506"/>
      <c r="C129" s="129" t="s">
        <v>252</v>
      </c>
      <c r="D129" s="493" t="s">
        <v>192</v>
      </c>
      <c r="E129" s="492"/>
      <c r="F129" s="492"/>
      <c r="G129" s="105">
        <v>19</v>
      </c>
      <c r="H129" s="234">
        <v>2302.3594713153557</v>
      </c>
      <c r="I129" s="232">
        <v>121.17681427975556</v>
      </c>
      <c r="J129" s="232">
        <v>121.35910403449768</v>
      </c>
      <c r="K129" s="486" t="s">
        <v>247</v>
      </c>
      <c r="L129" s="482"/>
    </row>
    <row r="130" spans="1:12" ht="15.75" customHeight="1">
      <c r="A130" s="501" t="s">
        <v>35</v>
      </c>
      <c r="B130" s="501"/>
      <c r="C130" s="130" t="s">
        <v>240</v>
      </c>
      <c r="D130" s="501" t="s">
        <v>241</v>
      </c>
      <c r="E130" s="502"/>
      <c r="F130" s="502"/>
      <c r="G130" s="130" t="s">
        <v>242</v>
      </c>
      <c r="H130" s="235" t="s">
        <v>271</v>
      </c>
      <c r="I130" s="233" t="s">
        <v>272</v>
      </c>
      <c r="J130" s="201" t="s">
        <v>245</v>
      </c>
      <c r="K130" s="501" t="s">
        <v>246</v>
      </c>
      <c r="L130" s="502"/>
    </row>
    <row r="131" spans="1:12" ht="15.75" customHeight="1">
      <c r="A131" s="505">
        <v>6</v>
      </c>
      <c r="B131" s="506" t="s">
        <v>286</v>
      </c>
      <c r="C131" s="104">
        <v>1</v>
      </c>
      <c r="D131" s="491" t="s">
        <v>215</v>
      </c>
      <c r="E131" s="492"/>
      <c r="F131" s="492"/>
      <c r="G131" s="105">
        <v>9</v>
      </c>
      <c r="H131" s="234">
        <v>2896.814646464642</v>
      </c>
      <c r="I131" s="232">
        <v>321.86829405162695</v>
      </c>
      <c r="J131" s="232">
        <v>325.89897897678208</v>
      </c>
      <c r="K131" s="486" t="s">
        <v>247</v>
      </c>
      <c r="L131" s="482"/>
    </row>
    <row r="132" spans="1:12" ht="15.75" customHeight="1">
      <c r="A132" s="505"/>
      <c r="B132" s="506"/>
      <c r="C132" s="104">
        <v>2</v>
      </c>
      <c r="D132" s="493" t="s">
        <v>209</v>
      </c>
      <c r="E132" s="492"/>
      <c r="F132" s="492"/>
      <c r="G132" s="105">
        <v>9</v>
      </c>
      <c r="H132" s="234">
        <v>2867.8204942087532</v>
      </c>
      <c r="I132" s="232">
        <v>318.64672157875026</v>
      </c>
      <c r="J132" s="232">
        <v>319.63117485918889</v>
      </c>
      <c r="K132" s="486" t="s">
        <v>247</v>
      </c>
      <c r="L132" s="482"/>
    </row>
    <row r="133" spans="1:12" ht="15.75" customHeight="1">
      <c r="A133" s="505"/>
      <c r="B133" s="506"/>
      <c r="C133" s="104">
        <v>3</v>
      </c>
      <c r="D133" s="493" t="s">
        <v>210</v>
      </c>
      <c r="E133" s="492"/>
      <c r="F133" s="492"/>
      <c r="G133" s="105">
        <v>10</v>
      </c>
      <c r="H133" s="234">
        <v>2892.166415033902</v>
      </c>
      <c r="I133" s="232">
        <v>289.21664150339018</v>
      </c>
      <c r="J133" s="232">
        <v>288.20776633791883</v>
      </c>
      <c r="K133" s="486" t="s">
        <v>247</v>
      </c>
      <c r="L133" s="482"/>
    </row>
    <row r="134" spans="1:12" ht="15.75" customHeight="1">
      <c r="A134" s="505"/>
      <c r="B134" s="506"/>
      <c r="C134" s="104">
        <v>4</v>
      </c>
      <c r="D134" s="493" t="s">
        <v>216</v>
      </c>
      <c r="E134" s="492"/>
      <c r="F134" s="492"/>
      <c r="G134" s="105">
        <v>10</v>
      </c>
      <c r="H134" s="234">
        <v>2882.8649376211424</v>
      </c>
      <c r="I134" s="232">
        <v>288.28649376211416</v>
      </c>
      <c r="J134" s="232">
        <v>288.17649839843386</v>
      </c>
      <c r="K134" s="486" t="s">
        <v>247</v>
      </c>
      <c r="L134" s="482"/>
    </row>
    <row r="135" spans="1:12" ht="15.75" customHeight="1">
      <c r="A135" s="505"/>
      <c r="B135" s="506"/>
      <c r="C135" s="104">
        <v>5</v>
      </c>
      <c r="D135" s="493" t="s">
        <v>217</v>
      </c>
      <c r="E135" s="492"/>
      <c r="F135" s="492"/>
      <c r="G135" s="105">
        <v>10</v>
      </c>
      <c r="H135" s="234">
        <v>2882.3684768361322</v>
      </c>
      <c r="I135" s="232">
        <v>288.23684768361323</v>
      </c>
      <c r="J135" s="232">
        <v>287.52294354272027</v>
      </c>
      <c r="K135" s="486" t="s">
        <v>247</v>
      </c>
      <c r="L135" s="482"/>
    </row>
    <row r="136" spans="1:12" ht="15.75" customHeight="1">
      <c r="A136" s="505"/>
      <c r="B136" s="506"/>
      <c r="C136" s="129" t="s">
        <v>248</v>
      </c>
      <c r="D136" s="491" t="s">
        <v>220</v>
      </c>
      <c r="E136" s="492"/>
      <c r="F136" s="492"/>
      <c r="G136" s="105">
        <v>14</v>
      </c>
      <c r="H136" s="234">
        <v>1921.5773888053795</v>
      </c>
      <c r="I136" s="232">
        <v>137.25552777181284</v>
      </c>
      <c r="J136" s="232">
        <v>136.89881461234481</v>
      </c>
      <c r="K136" s="486" t="s">
        <v>247</v>
      </c>
      <c r="L136" s="482"/>
    </row>
    <row r="137" spans="1:12" ht="15.75" customHeight="1">
      <c r="A137" s="505"/>
      <c r="B137" s="506"/>
      <c r="C137" s="129" t="s">
        <v>249</v>
      </c>
      <c r="D137" s="493" t="s">
        <v>218</v>
      </c>
      <c r="E137" s="492"/>
      <c r="F137" s="492"/>
      <c r="G137" s="105">
        <v>13</v>
      </c>
      <c r="H137" s="234">
        <v>1930.2412611824095</v>
      </c>
      <c r="I137" s="232">
        <v>148.48009701403151</v>
      </c>
      <c r="J137" s="232">
        <v>147.69069172199698</v>
      </c>
      <c r="K137" s="486" t="s">
        <v>247</v>
      </c>
      <c r="L137" s="482"/>
    </row>
    <row r="138" spans="1:12" ht="15.75" customHeight="1">
      <c r="A138" s="505"/>
      <c r="B138" s="506"/>
      <c r="C138" s="129" t="s">
        <v>250</v>
      </c>
      <c r="D138" s="493" t="s">
        <v>221</v>
      </c>
      <c r="E138" s="492"/>
      <c r="F138" s="492"/>
      <c r="G138" s="105">
        <v>11</v>
      </c>
      <c r="H138" s="234">
        <v>2875.6920247996241</v>
      </c>
      <c r="I138" s="232">
        <v>261.42654770905676</v>
      </c>
      <c r="J138" s="232">
        <v>261.57286640020448</v>
      </c>
      <c r="K138" s="486" t="s">
        <v>247</v>
      </c>
      <c r="L138" s="482"/>
    </row>
    <row r="139" spans="1:12" ht="15.75" customHeight="1">
      <c r="A139" s="505"/>
      <c r="B139" s="506"/>
      <c r="C139" s="129" t="s">
        <v>251</v>
      </c>
      <c r="D139" s="493" t="s">
        <v>206</v>
      </c>
      <c r="E139" s="492"/>
      <c r="F139" s="492"/>
      <c r="G139" s="105">
        <v>10</v>
      </c>
      <c r="H139" s="234">
        <v>2866.9514962687003</v>
      </c>
      <c r="I139" s="232">
        <v>286.69514962687009</v>
      </c>
      <c r="J139" s="232">
        <v>286.74865842325158</v>
      </c>
      <c r="K139" s="486" t="s">
        <v>247</v>
      </c>
      <c r="L139" s="482"/>
    </row>
    <row r="140" spans="1:12" ht="15.75" customHeight="1">
      <c r="A140" s="505"/>
      <c r="B140" s="506"/>
      <c r="C140" s="129" t="s">
        <v>252</v>
      </c>
      <c r="D140" s="493" t="s">
        <v>204</v>
      </c>
      <c r="E140" s="492"/>
      <c r="F140" s="492"/>
      <c r="G140" s="105">
        <v>10</v>
      </c>
      <c r="H140" s="234">
        <v>2870.7079196740733</v>
      </c>
      <c r="I140" s="232">
        <v>287.07079196740739</v>
      </c>
      <c r="J140" s="232">
        <v>286.28533208297131</v>
      </c>
      <c r="K140" s="486" t="s">
        <v>247</v>
      </c>
      <c r="L140" s="482"/>
    </row>
    <row r="141" spans="1:12" ht="15.75" customHeight="1">
      <c r="A141" s="389" t="s">
        <v>268</v>
      </c>
      <c r="B141" s="389"/>
      <c r="C141" s="389"/>
      <c r="D141" s="389"/>
      <c r="E141" s="389"/>
      <c r="F141" s="389"/>
      <c r="G141" s="389"/>
      <c r="H141" s="389"/>
      <c r="I141" s="389"/>
      <c r="J141" s="389"/>
      <c r="K141" s="389"/>
      <c r="L141" s="389"/>
    </row>
    <row r="142" spans="1:12" ht="15.75" customHeight="1">
      <c r="A142" s="389"/>
      <c r="B142" s="389"/>
      <c r="C142" s="389"/>
      <c r="D142" s="389"/>
      <c r="E142" s="389"/>
      <c r="F142" s="389"/>
      <c r="G142" s="389"/>
      <c r="H142" s="389"/>
      <c r="I142" s="389"/>
      <c r="J142" s="389"/>
      <c r="K142" s="389"/>
      <c r="L142" s="389"/>
    </row>
    <row r="143" spans="1:12" ht="15.75" customHeight="1">
      <c r="A143" s="497" t="s">
        <v>278</v>
      </c>
      <c r="B143" s="507"/>
      <c r="C143" s="507"/>
      <c r="D143" s="507"/>
      <c r="E143" s="507"/>
      <c r="F143" s="507"/>
      <c r="G143" s="507"/>
      <c r="H143" s="507"/>
      <c r="I143" s="507"/>
      <c r="J143" s="507"/>
      <c r="K143" s="507"/>
      <c r="L143" s="507"/>
    </row>
    <row r="144" spans="1:12" ht="15.75" customHeight="1">
      <c r="A144" s="507"/>
      <c r="B144" s="507"/>
      <c r="C144" s="507"/>
      <c r="D144" s="507"/>
      <c r="E144" s="507"/>
      <c r="F144" s="507"/>
      <c r="G144" s="507"/>
      <c r="H144" s="507"/>
      <c r="I144" s="507"/>
      <c r="J144" s="507"/>
      <c r="K144" s="507"/>
      <c r="L144" s="507"/>
    </row>
    <row r="145" spans="1:12" ht="15.75" customHeight="1">
      <c r="A145" s="489" t="s">
        <v>117</v>
      </c>
      <c r="B145" s="178">
        <v>1</v>
      </c>
      <c r="C145" s="178">
        <v>2</v>
      </c>
      <c r="D145" s="178">
        <v>3</v>
      </c>
      <c r="E145" s="178">
        <v>4</v>
      </c>
      <c r="F145" s="191">
        <v>5</v>
      </c>
      <c r="G145" s="191">
        <v>6</v>
      </c>
      <c r="H145" s="178">
        <v>7</v>
      </c>
      <c r="I145" s="178">
        <v>8</v>
      </c>
      <c r="J145" s="192"/>
      <c r="K145" s="192"/>
      <c r="L145" s="192"/>
    </row>
    <row r="146" spans="1:12" ht="15.75" customHeight="1">
      <c r="A146" s="489"/>
      <c r="B146" s="202" t="s">
        <v>98</v>
      </c>
      <c r="C146" s="202" t="s">
        <v>237</v>
      </c>
      <c r="D146" s="200" t="s">
        <v>270</v>
      </c>
      <c r="E146" s="200" t="s">
        <v>101</v>
      </c>
      <c r="F146" s="203" t="s">
        <v>102</v>
      </c>
      <c r="G146" s="203" t="s">
        <v>239</v>
      </c>
      <c r="H146" s="200" t="s">
        <v>104</v>
      </c>
      <c r="I146" s="317" t="s">
        <v>45</v>
      </c>
      <c r="J146" s="194"/>
      <c r="K146" s="194"/>
      <c r="L146" s="194"/>
    </row>
    <row r="147" spans="1:12" ht="15.75" customHeight="1">
      <c r="A147" s="506" t="s">
        <v>35</v>
      </c>
      <c r="B147" s="506"/>
      <c r="C147" s="127" t="s">
        <v>240</v>
      </c>
      <c r="D147" s="506" t="s">
        <v>241</v>
      </c>
      <c r="E147" s="508"/>
      <c r="F147" s="508"/>
      <c r="G147" s="127" t="s">
        <v>242</v>
      </c>
      <c r="H147" s="127" t="s">
        <v>271</v>
      </c>
      <c r="I147" s="127" t="s">
        <v>272</v>
      </c>
      <c r="J147" s="201" t="s">
        <v>245</v>
      </c>
      <c r="K147" s="506" t="s">
        <v>246</v>
      </c>
      <c r="L147" s="508"/>
    </row>
    <row r="148" spans="1:12" ht="15.75" customHeight="1">
      <c r="A148" s="505">
        <v>5</v>
      </c>
      <c r="B148" s="506" t="s">
        <v>102</v>
      </c>
      <c r="C148" s="104">
        <v>1</v>
      </c>
      <c r="D148" s="491" t="s">
        <v>196</v>
      </c>
      <c r="E148" s="492"/>
      <c r="F148" s="492"/>
      <c r="G148" s="105">
        <v>14</v>
      </c>
      <c r="H148" s="234">
        <v>2294.2671511487056</v>
      </c>
      <c r="I148" s="232">
        <v>163.87622508205041</v>
      </c>
      <c r="J148" s="232">
        <v>163.94863891218512</v>
      </c>
      <c r="K148" s="491" t="s">
        <v>279</v>
      </c>
      <c r="L148" s="492"/>
    </row>
    <row r="149" spans="1:12" ht="15.75" customHeight="1">
      <c r="A149" s="505"/>
      <c r="B149" s="506"/>
      <c r="C149" s="104">
        <v>2</v>
      </c>
      <c r="D149" s="493" t="s">
        <v>194</v>
      </c>
      <c r="E149" s="492"/>
      <c r="F149" s="492"/>
      <c r="G149" s="105">
        <v>14</v>
      </c>
      <c r="H149" s="234">
        <v>2287.0879953274612</v>
      </c>
      <c r="I149" s="232">
        <v>163.36342823767581</v>
      </c>
      <c r="J149" s="232">
        <v>163.74672853913245</v>
      </c>
      <c r="K149" s="491" t="s">
        <v>279</v>
      </c>
      <c r="L149" s="492"/>
    </row>
    <row r="150" spans="1:12" ht="15.75" customHeight="1">
      <c r="A150" s="505"/>
      <c r="B150" s="506"/>
      <c r="C150" s="104">
        <v>3</v>
      </c>
      <c r="D150" s="493" t="s">
        <v>200</v>
      </c>
      <c r="E150" s="492"/>
      <c r="F150" s="492"/>
      <c r="G150" s="105">
        <v>15</v>
      </c>
      <c r="H150" s="234">
        <v>2306.679507114201</v>
      </c>
      <c r="I150" s="232">
        <v>153.77863380761343</v>
      </c>
      <c r="J150" s="232">
        <v>153.7826656723847</v>
      </c>
      <c r="K150" s="491" t="s">
        <v>279</v>
      </c>
      <c r="L150" s="492"/>
    </row>
    <row r="151" spans="1:12" ht="15.75" customHeight="1">
      <c r="A151" s="505"/>
      <c r="B151" s="506"/>
      <c r="C151" s="104">
        <v>4</v>
      </c>
      <c r="D151" s="493" t="s">
        <v>187</v>
      </c>
      <c r="E151" s="492"/>
      <c r="F151" s="492"/>
      <c r="G151" s="105">
        <v>15</v>
      </c>
      <c r="H151" s="234">
        <v>2287.0483869972345</v>
      </c>
      <c r="I151" s="232">
        <v>152.46989246648232</v>
      </c>
      <c r="J151" s="232">
        <v>152.74811973222009</v>
      </c>
      <c r="K151" s="491" t="s">
        <v>279</v>
      </c>
      <c r="L151" s="492"/>
    </row>
    <row r="152" spans="1:12" ht="15.75" customHeight="1">
      <c r="A152" s="505"/>
      <c r="B152" s="506"/>
      <c r="C152" s="104">
        <v>5</v>
      </c>
      <c r="D152" s="493" t="s">
        <v>199</v>
      </c>
      <c r="E152" s="492"/>
      <c r="F152" s="492"/>
      <c r="G152" s="105">
        <v>15</v>
      </c>
      <c r="H152" s="234">
        <v>2232.8571428571413</v>
      </c>
      <c r="I152" s="232">
        <v>148.85714285714275</v>
      </c>
      <c r="J152" s="232">
        <v>154.87345464992521</v>
      </c>
      <c r="K152" s="491" t="s">
        <v>279</v>
      </c>
      <c r="L152" s="492"/>
    </row>
    <row r="153" spans="1:12" ht="15.75" customHeight="1">
      <c r="A153" s="505"/>
      <c r="B153" s="506"/>
      <c r="C153" s="129" t="s">
        <v>248</v>
      </c>
      <c r="D153" s="491" t="s">
        <v>197</v>
      </c>
      <c r="E153" s="492"/>
      <c r="F153" s="492"/>
      <c r="G153" s="105">
        <v>21</v>
      </c>
      <c r="H153" s="234">
        <v>2295.3945367906499</v>
      </c>
      <c r="I153" s="232">
        <v>109.30450175193572</v>
      </c>
      <c r="J153" s="232">
        <v>109.60135698133487</v>
      </c>
      <c r="K153" s="491" t="s">
        <v>279</v>
      </c>
      <c r="L153" s="492"/>
    </row>
    <row r="154" spans="1:12" ht="15.75" customHeight="1">
      <c r="A154" s="505"/>
      <c r="B154" s="506"/>
      <c r="C154" s="129" t="s">
        <v>249</v>
      </c>
      <c r="D154" s="493" t="s">
        <v>174</v>
      </c>
      <c r="E154" s="492"/>
      <c r="F154" s="492"/>
      <c r="G154" s="105">
        <v>20</v>
      </c>
      <c r="H154" s="234">
        <v>2298.6362960102601</v>
      </c>
      <c r="I154" s="232">
        <v>114.93181480051304</v>
      </c>
      <c r="J154" s="232">
        <v>114.84197716265167</v>
      </c>
      <c r="K154" s="491" t="s">
        <v>279</v>
      </c>
      <c r="L154" s="492"/>
    </row>
    <row r="155" spans="1:12" ht="15.75" customHeight="1">
      <c r="A155" s="505"/>
      <c r="B155" s="506"/>
      <c r="C155" s="129" t="s">
        <v>250</v>
      </c>
      <c r="D155" s="493" t="s">
        <v>180</v>
      </c>
      <c r="E155" s="492"/>
      <c r="F155" s="492"/>
      <c r="G155" s="105">
        <v>20</v>
      </c>
      <c r="H155" s="234">
        <v>2298.7893551932202</v>
      </c>
      <c r="I155" s="232">
        <v>114.93946775966103</v>
      </c>
      <c r="J155" s="232">
        <v>115.44679922937189</v>
      </c>
      <c r="K155" s="491" t="s">
        <v>279</v>
      </c>
      <c r="L155" s="492"/>
    </row>
    <row r="156" spans="1:12" ht="15.75" customHeight="1">
      <c r="A156" s="505"/>
      <c r="B156" s="506"/>
      <c r="C156" s="129" t="s">
        <v>251</v>
      </c>
      <c r="D156" s="493" t="s">
        <v>182</v>
      </c>
      <c r="E156" s="492"/>
      <c r="F156" s="492"/>
      <c r="G156" s="105">
        <v>19</v>
      </c>
      <c r="H156" s="234">
        <v>2291.0007666316114</v>
      </c>
      <c r="I156" s="232">
        <v>120.57898771745324</v>
      </c>
      <c r="J156" s="232">
        <v>120.51690782382109</v>
      </c>
      <c r="K156" s="491" t="s">
        <v>279</v>
      </c>
      <c r="L156" s="492"/>
    </row>
    <row r="157" spans="1:12" ht="15.75" customHeight="1">
      <c r="A157" s="505"/>
      <c r="B157" s="506"/>
      <c r="C157" s="129" t="s">
        <v>252</v>
      </c>
      <c r="D157" s="493" t="s">
        <v>192</v>
      </c>
      <c r="E157" s="492"/>
      <c r="F157" s="492"/>
      <c r="G157" s="105">
        <v>19</v>
      </c>
      <c r="H157" s="234">
        <v>2306.8697975874697</v>
      </c>
      <c r="I157" s="232">
        <v>121.41419987302471</v>
      </c>
      <c r="J157" s="232">
        <v>121.17681427975556</v>
      </c>
      <c r="K157" s="491" t="s">
        <v>279</v>
      </c>
      <c r="L157" s="492"/>
    </row>
    <row r="158" spans="1:12" ht="15.75" customHeight="1">
      <c r="A158" s="501" t="s">
        <v>35</v>
      </c>
      <c r="B158" s="501"/>
      <c r="C158" s="130" t="s">
        <v>240</v>
      </c>
      <c r="D158" s="501" t="s">
        <v>241</v>
      </c>
      <c r="E158" s="502"/>
      <c r="F158" s="502"/>
      <c r="G158" s="130" t="s">
        <v>242</v>
      </c>
      <c r="H158" s="235" t="s">
        <v>271</v>
      </c>
      <c r="I158" s="233" t="s">
        <v>272</v>
      </c>
      <c r="J158" s="201" t="s">
        <v>245</v>
      </c>
      <c r="K158" s="501" t="s">
        <v>246</v>
      </c>
      <c r="L158" s="502"/>
    </row>
    <row r="159" spans="1:12" ht="15.75" customHeight="1">
      <c r="A159" s="505">
        <v>6</v>
      </c>
      <c r="B159" s="506" t="s">
        <v>286</v>
      </c>
      <c r="C159" s="104">
        <v>1</v>
      </c>
      <c r="D159" s="491" t="s">
        <v>209</v>
      </c>
      <c r="E159" s="492"/>
      <c r="F159" s="492"/>
      <c r="G159" s="105">
        <v>9</v>
      </c>
      <c r="H159" s="234">
        <v>2872.8085931236792</v>
      </c>
      <c r="I159" s="232">
        <v>319.20095479151991</v>
      </c>
      <c r="J159" s="232">
        <v>318.64672157875026</v>
      </c>
      <c r="K159" s="491" t="s">
        <v>279</v>
      </c>
      <c r="L159" s="492"/>
    </row>
    <row r="160" spans="1:12" ht="15.75" customHeight="1">
      <c r="A160" s="505"/>
      <c r="B160" s="506"/>
      <c r="C160" s="104">
        <v>2</v>
      </c>
      <c r="D160" s="493" t="s">
        <v>216</v>
      </c>
      <c r="E160" s="492"/>
      <c r="F160" s="492"/>
      <c r="G160" s="105">
        <v>10</v>
      </c>
      <c r="H160" s="234">
        <v>2902.5265454482615</v>
      </c>
      <c r="I160" s="232">
        <v>290.25265454482616</v>
      </c>
      <c r="J160" s="232">
        <v>288.28649376211416</v>
      </c>
      <c r="K160" s="491" t="s">
        <v>279</v>
      </c>
      <c r="L160" s="492"/>
    </row>
    <row r="161" spans="1:12" ht="15.75" customHeight="1">
      <c r="A161" s="505"/>
      <c r="B161" s="506"/>
      <c r="C161" s="104">
        <v>3</v>
      </c>
      <c r="D161" s="493" t="s">
        <v>210</v>
      </c>
      <c r="E161" s="492"/>
      <c r="F161" s="492"/>
      <c r="G161" s="105">
        <v>10</v>
      </c>
      <c r="H161" s="234">
        <v>2876.8311698631264</v>
      </c>
      <c r="I161" s="232">
        <v>287.6831169863126</v>
      </c>
      <c r="J161" s="232">
        <v>289.21664150339018</v>
      </c>
      <c r="K161" s="491" t="s">
        <v>279</v>
      </c>
      <c r="L161" s="492"/>
    </row>
    <row r="162" spans="1:12" ht="15.75" customHeight="1">
      <c r="A162" s="505"/>
      <c r="B162" s="506"/>
      <c r="C162" s="104">
        <v>4</v>
      </c>
      <c r="D162" s="493" t="s">
        <v>206</v>
      </c>
      <c r="E162" s="492"/>
      <c r="F162" s="492"/>
      <c r="G162" s="105">
        <v>10</v>
      </c>
      <c r="H162" s="234">
        <v>2867.9786468935877</v>
      </c>
      <c r="I162" s="232">
        <v>286.79786468935879</v>
      </c>
      <c r="J162" s="232">
        <v>286.69514962687009</v>
      </c>
      <c r="K162" s="491" t="s">
        <v>279</v>
      </c>
      <c r="L162" s="492"/>
    </row>
    <row r="163" spans="1:12" ht="15.75" customHeight="1">
      <c r="A163" s="505"/>
      <c r="B163" s="506"/>
      <c r="C163" s="104">
        <v>5</v>
      </c>
      <c r="D163" s="493" t="s">
        <v>205</v>
      </c>
      <c r="E163" s="492"/>
      <c r="F163" s="492"/>
      <c r="G163" s="105">
        <v>10</v>
      </c>
      <c r="H163" s="234">
        <v>2863.9557020835782</v>
      </c>
      <c r="I163" s="232">
        <v>286.39557020835775</v>
      </c>
      <c r="J163" s="232"/>
      <c r="K163" s="491" t="s">
        <v>279</v>
      </c>
      <c r="L163" s="492"/>
    </row>
    <row r="164" spans="1:12" ht="15.75" customHeight="1">
      <c r="A164" s="505"/>
      <c r="B164" s="506"/>
      <c r="C164" s="129" t="s">
        <v>248</v>
      </c>
      <c r="D164" s="491" t="s">
        <v>218</v>
      </c>
      <c r="E164" s="492"/>
      <c r="F164" s="492"/>
      <c r="G164" s="105">
        <v>13</v>
      </c>
      <c r="H164" s="234">
        <v>1928.0566269619781</v>
      </c>
      <c r="I164" s="232">
        <v>148.31204822784449</v>
      </c>
      <c r="J164" s="232">
        <v>148.48009701403151</v>
      </c>
      <c r="K164" s="491" t="s">
        <v>279</v>
      </c>
      <c r="L164" s="492"/>
    </row>
    <row r="165" spans="1:12" ht="15.75" customHeight="1">
      <c r="A165" s="505"/>
      <c r="B165" s="506"/>
      <c r="C165" s="129" t="s">
        <v>249</v>
      </c>
      <c r="D165" s="493" t="s">
        <v>222</v>
      </c>
      <c r="E165" s="492"/>
      <c r="F165" s="492"/>
      <c r="G165" s="105">
        <v>12</v>
      </c>
      <c r="H165" s="234">
        <v>1912.0757405806187</v>
      </c>
      <c r="I165" s="232">
        <v>159.33964504838488</v>
      </c>
      <c r="J165" s="232"/>
      <c r="K165" s="491" t="s">
        <v>288</v>
      </c>
      <c r="L165" s="492"/>
    </row>
    <row r="166" spans="1:12" ht="15.75" customHeight="1">
      <c r="A166" s="505"/>
      <c r="B166" s="506"/>
      <c r="C166" s="129" t="s">
        <v>250</v>
      </c>
      <c r="D166" s="493" t="s">
        <v>221</v>
      </c>
      <c r="E166" s="492"/>
      <c r="F166" s="492"/>
      <c r="G166" s="105">
        <v>11</v>
      </c>
      <c r="H166" s="234">
        <v>2876.6972130897875</v>
      </c>
      <c r="I166" s="232">
        <v>261.51792846270797</v>
      </c>
      <c r="J166" s="232">
        <v>261.42654770905676</v>
      </c>
      <c r="K166" s="491" t="s">
        <v>279</v>
      </c>
      <c r="L166" s="492"/>
    </row>
    <row r="167" spans="1:12" ht="15.75" customHeight="1">
      <c r="A167" s="505"/>
      <c r="B167" s="506"/>
      <c r="C167" s="129" t="s">
        <v>251</v>
      </c>
      <c r="D167" s="493" t="s">
        <v>204</v>
      </c>
      <c r="E167" s="492"/>
      <c r="F167" s="492"/>
      <c r="G167" s="105">
        <v>10</v>
      </c>
      <c r="H167" s="234">
        <v>2862.7495201838069</v>
      </c>
      <c r="I167" s="232">
        <v>286.27495201838076</v>
      </c>
      <c r="J167" s="232">
        <v>287.07079196740739</v>
      </c>
      <c r="K167" s="491" t="s">
        <v>279</v>
      </c>
      <c r="L167" s="492"/>
    </row>
    <row r="168" spans="1:12" ht="15.75" customHeight="1">
      <c r="A168" s="505"/>
      <c r="B168" s="506"/>
      <c r="C168" s="129" t="s">
        <v>252</v>
      </c>
      <c r="D168" s="493"/>
      <c r="E168" s="492"/>
      <c r="F168" s="492"/>
      <c r="G168" s="105"/>
      <c r="H168" s="234"/>
      <c r="I168" s="232"/>
      <c r="J168" s="232"/>
      <c r="K168" s="486"/>
      <c r="L168" s="482"/>
    </row>
    <row r="169" spans="1:12" ht="15.75" customHeight="1">
      <c r="A169" s="389" t="s">
        <v>268</v>
      </c>
      <c r="B169" s="389"/>
      <c r="C169" s="389"/>
      <c r="D169" s="389"/>
      <c r="E169" s="389"/>
      <c r="F169" s="389"/>
      <c r="G169" s="389"/>
      <c r="H169" s="389"/>
      <c r="I169" s="389"/>
      <c r="J169" s="389"/>
      <c r="K169" s="389"/>
      <c r="L169" s="389"/>
    </row>
    <row r="170" spans="1:12" ht="15.75" customHeight="1">
      <c r="A170" s="389"/>
      <c r="B170" s="389"/>
      <c r="C170" s="389"/>
      <c r="D170" s="389"/>
      <c r="E170" s="389"/>
      <c r="F170" s="389"/>
      <c r="G170" s="389"/>
      <c r="H170" s="389"/>
      <c r="I170" s="389"/>
      <c r="J170" s="389"/>
      <c r="K170" s="389"/>
      <c r="L170" s="389"/>
    </row>
    <row r="171" spans="1:12" ht="15.75" customHeight="1">
      <c r="A171" s="497" t="s">
        <v>280</v>
      </c>
      <c r="B171" s="507"/>
      <c r="C171" s="507"/>
      <c r="D171" s="507"/>
      <c r="E171" s="507"/>
      <c r="F171" s="507"/>
      <c r="G171" s="507"/>
      <c r="H171" s="507"/>
      <c r="I171" s="507"/>
      <c r="J171" s="507"/>
      <c r="K171" s="507"/>
      <c r="L171" s="507"/>
    </row>
    <row r="172" spans="1:12" ht="15.75" customHeight="1">
      <c r="A172" s="507"/>
      <c r="B172" s="507"/>
      <c r="C172" s="507"/>
      <c r="D172" s="507"/>
      <c r="E172" s="507"/>
      <c r="F172" s="507"/>
      <c r="G172" s="507"/>
      <c r="H172" s="507"/>
      <c r="I172" s="507"/>
      <c r="J172" s="507"/>
      <c r="K172" s="507"/>
      <c r="L172" s="507"/>
    </row>
    <row r="173" spans="1:12" ht="15.75" customHeight="1">
      <c r="A173" s="489" t="s">
        <v>117</v>
      </c>
      <c r="B173" s="178">
        <v>1</v>
      </c>
      <c r="C173" s="178">
        <v>2</v>
      </c>
      <c r="D173" s="178">
        <v>3</v>
      </c>
      <c r="E173" s="178">
        <v>4</v>
      </c>
      <c r="F173" s="191">
        <v>5</v>
      </c>
      <c r="G173" s="191">
        <v>6</v>
      </c>
      <c r="H173" s="178">
        <v>7</v>
      </c>
      <c r="I173" s="178">
        <v>8</v>
      </c>
      <c r="J173" s="192"/>
      <c r="K173" s="192"/>
      <c r="L173" s="192"/>
    </row>
    <row r="174" spans="1:12" ht="15.75" customHeight="1">
      <c r="A174" s="489"/>
      <c r="B174" s="202" t="s">
        <v>98</v>
      </c>
      <c r="C174" s="202" t="s">
        <v>237</v>
      </c>
      <c r="D174" s="200" t="s">
        <v>270</v>
      </c>
      <c r="E174" s="200" t="s">
        <v>101</v>
      </c>
      <c r="F174" s="203" t="s">
        <v>102</v>
      </c>
      <c r="G174" s="203" t="s">
        <v>239</v>
      </c>
      <c r="H174" s="200" t="s">
        <v>104</v>
      </c>
      <c r="I174" s="317" t="s">
        <v>45</v>
      </c>
      <c r="J174" s="194"/>
      <c r="K174" s="194"/>
      <c r="L174" s="194"/>
    </row>
    <row r="175" spans="1:12" ht="15.75" customHeight="1">
      <c r="A175" s="506" t="s">
        <v>35</v>
      </c>
      <c r="B175" s="506"/>
      <c r="C175" s="127" t="s">
        <v>240</v>
      </c>
      <c r="D175" s="506" t="s">
        <v>241</v>
      </c>
      <c r="E175" s="508"/>
      <c r="F175" s="508"/>
      <c r="G175" s="127" t="s">
        <v>242</v>
      </c>
      <c r="H175" s="127" t="s">
        <v>271</v>
      </c>
      <c r="I175" s="127" t="s">
        <v>272</v>
      </c>
      <c r="J175" s="201" t="s">
        <v>245</v>
      </c>
      <c r="K175" s="506" t="s">
        <v>246</v>
      </c>
      <c r="L175" s="508"/>
    </row>
    <row r="176" spans="1:12" ht="15.75" customHeight="1">
      <c r="A176" s="505">
        <v>5</v>
      </c>
      <c r="B176" s="506" t="s">
        <v>102</v>
      </c>
      <c r="C176" s="104">
        <v>1</v>
      </c>
      <c r="D176" s="491" t="s">
        <v>196</v>
      </c>
      <c r="E176" s="492"/>
      <c r="F176" s="492"/>
      <c r="G176" s="105">
        <v>14</v>
      </c>
      <c r="H176" s="234">
        <v>2294.0810415542915</v>
      </c>
      <c r="I176" s="232">
        <v>163.86293153959227</v>
      </c>
      <c r="J176" s="232">
        <v>163.87622508205041</v>
      </c>
      <c r="K176" s="486" t="s">
        <v>247</v>
      </c>
      <c r="L176" s="482"/>
    </row>
    <row r="177" spans="1:12" ht="15.75" customHeight="1">
      <c r="A177" s="505"/>
      <c r="B177" s="506"/>
      <c r="C177" s="104">
        <v>2</v>
      </c>
      <c r="D177" s="493" t="s">
        <v>194</v>
      </c>
      <c r="E177" s="492"/>
      <c r="F177" s="492"/>
      <c r="G177" s="105">
        <v>14</v>
      </c>
      <c r="H177" s="234">
        <v>2287.6475003325445</v>
      </c>
      <c r="I177" s="232">
        <v>163.40339288089606</v>
      </c>
      <c r="J177" s="232">
        <v>163.36342823767581</v>
      </c>
      <c r="K177" s="486" t="s">
        <v>247</v>
      </c>
      <c r="L177" s="482"/>
    </row>
    <row r="178" spans="1:12" ht="15.75" customHeight="1">
      <c r="A178" s="505"/>
      <c r="B178" s="506"/>
      <c r="C178" s="104">
        <v>3</v>
      </c>
      <c r="D178" s="493" t="s">
        <v>200</v>
      </c>
      <c r="E178" s="492"/>
      <c r="F178" s="492"/>
      <c r="G178" s="105">
        <v>15</v>
      </c>
      <c r="H178" s="234">
        <v>2316.1172829061402</v>
      </c>
      <c r="I178" s="232">
        <v>154.40781886040932</v>
      </c>
      <c r="J178" s="232">
        <v>153.77863380761343</v>
      </c>
      <c r="K178" s="486" t="s">
        <v>247</v>
      </c>
      <c r="L178" s="482"/>
    </row>
    <row r="179" spans="1:12" ht="15.75" customHeight="1">
      <c r="A179" s="505"/>
      <c r="B179" s="506"/>
      <c r="C179" s="104">
        <v>4</v>
      </c>
      <c r="D179" s="493" t="s">
        <v>187</v>
      </c>
      <c r="E179" s="492"/>
      <c r="F179" s="492"/>
      <c r="G179" s="105">
        <v>15</v>
      </c>
      <c r="H179" s="234">
        <v>2290.3172900553645</v>
      </c>
      <c r="I179" s="232">
        <v>152.68781933702434</v>
      </c>
      <c r="J179" s="232">
        <v>152.46989246648232</v>
      </c>
      <c r="K179" s="486" t="s">
        <v>247</v>
      </c>
      <c r="L179" s="482"/>
    </row>
    <row r="180" spans="1:12" ht="15.75" customHeight="1">
      <c r="A180" s="505"/>
      <c r="B180" s="506"/>
      <c r="C180" s="104">
        <v>5</v>
      </c>
      <c r="D180" s="493" t="s">
        <v>202</v>
      </c>
      <c r="E180" s="492"/>
      <c r="F180" s="492"/>
      <c r="G180" s="105">
        <v>16</v>
      </c>
      <c r="H180" s="234">
        <v>2291.594846522411</v>
      </c>
      <c r="I180" s="232">
        <v>143.22467790765069</v>
      </c>
      <c r="J180" s="232"/>
      <c r="K180" s="486" t="s">
        <v>247</v>
      </c>
      <c r="L180" s="482"/>
    </row>
    <row r="181" spans="1:12" ht="15.75" customHeight="1">
      <c r="A181" s="505"/>
      <c r="B181" s="506"/>
      <c r="C181" s="129" t="s">
        <v>248</v>
      </c>
      <c r="D181" s="491" t="s">
        <v>197</v>
      </c>
      <c r="E181" s="492"/>
      <c r="F181" s="492"/>
      <c r="G181" s="105">
        <v>21</v>
      </c>
      <c r="H181" s="234">
        <v>2294.9175709559709</v>
      </c>
      <c r="I181" s="232">
        <v>109.28178909314147</v>
      </c>
      <c r="J181" s="232">
        <v>109.30450175193572</v>
      </c>
      <c r="K181" s="486" t="s">
        <v>247</v>
      </c>
      <c r="L181" s="482"/>
    </row>
    <row r="182" spans="1:12" ht="15.75" customHeight="1">
      <c r="A182" s="505"/>
      <c r="B182" s="506"/>
      <c r="C182" s="129" t="s">
        <v>249</v>
      </c>
      <c r="D182" s="493" t="s">
        <v>174</v>
      </c>
      <c r="E182" s="492"/>
      <c r="F182" s="492"/>
      <c r="G182" s="105">
        <v>20</v>
      </c>
      <c r="H182" s="234">
        <v>2294.9742209710284</v>
      </c>
      <c r="I182" s="232">
        <v>114.74871104855143</v>
      </c>
      <c r="J182" s="232">
        <v>114.93181480051304</v>
      </c>
      <c r="K182" s="486" t="s">
        <v>247</v>
      </c>
      <c r="L182" s="482"/>
    </row>
    <row r="183" spans="1:12" ht="15.75" customHeight="1">
      <c r="A183" s="505"/>
      <c r="B183" s="506"/>
      <c r="C183" s="129" t="s">
        <v>250</v>
      </c>
      <c r="D183" s="493" t="s">
        <v>180</v>
      </c>
      <c r="E183" s="492"/>
      <c r="F183" s="492"/>
      <c r="G183" s="105">
        <v>20</v>
      </c>
      <c r="H183" s="234">
        <v>2296.8092746795433</v>
      </c>
      <c r="I183" s="232">
        <v>114.84046373397719</v>
      </c>
      <c r="J183" s="232">
        <v>114.93946775966103</v>
      </c>
      <c r="K183" s="486" t="s">
        <v>247</v>
      </c>
      <c r="L183" s="482"/>
    </row>
    <row r="184" spans="1:12" ht="15.75" customHeight="1">
      <c r="A184" s="505"/>
      <c r="B184" s="506"/>
      <c r="C184" s="129" t="s">
        <v>251</v>
      </c>
      <c r="D184" s="493" t="s">
        <v>182</v>
      </c>
      <c r="E184" s="492"/>
      <c r="F184" s="492"/>
      <c r="G184" s="105">
        <v>19</v>
      </c>
      <c r="H184" s="234">
        <v>2291.5897467811155</v>
      </c>
      <c r="I184" s="232">
        <v>120.6099866726903</v>
      </c>
      <c r="J184" s="232">
        <v>120.57898771745324</v>
      </c>
      <c r="K184" s="486" t="s">
        <v>247</v>
      </c>
      <c r="L184" s="482"/>
    </row>
    <row r="185" spans="1:12" ht="15.75" customHeight="1">
      <c r="A185" s="505"/>
      <c r="B185" s="506"/>
      <c r="C185" s="129" t="s">
        <v>252</v>
      </c>
      <c r="D185" s="493" t="s">
        <v>192</v>
      </c>
      <c r="E185" s="492"/>
      <c r="F185" s="492"/>
      <c r="G185" s="105">
        <v>19</v>
      </c>
      <c r="H185" s="234">
        <v>2307.0766869393119</v>
      </c>
      <c r="I185" s="232">
        <v>121.42508878627955</v>
      </c>
      <c r="J185" s="232">
        <v>121.41419987302471</v>
      </c>
      <c r="K185" s="486" t="s">
        <v>247</v>
      </c>
      <c r="L185" s="482"/>
    </row>
    <row r="186" spans="1:12" ht="15.75" customHeight="1">
      <c r="A186" s="501" t="s">
        <v>35</v>
      </c>
      <c r="B186" s="501"/>
      <c r="C186" s="130" t="s">
        <v>240</v>
      </c>
      <c r="D186" s="501" t="s">
        <v>241</v>
      </c>
      <c r="E186" s="502"/>
      <c r="F186" s="502"/>
      <c r="G186" s="130" t="s">
        <v>242</v>
      </c>
      <c r="H186" s="235" t="s">
        <v>271</v>
      </c>
      <c r="I186" s="233" t="s">
        <v>272</v>
      </c>
      <c r="J186" s="201" t="s">
        <v>245</v>
      </c>
      <c r="K186" s="501" t="s">
        <v>246</v>
      </c>
      <c r="L186" s="502"/>
    </row>
    <row r="187" spans="1:12" ht="15.75" customHeight="1">
      <c r="A187" s="505">
        <v>6</v>
      </c>
      <c r="B187" s="506" t="s">
        <v>286</v>
      </c>
      <c r="C187" s="104">
        <v>1</v>
      </c>
      <c r="D187" s="491" t="s">
        <v>209</v>
      </c>
      <c r="E187" s="492"/>
      <c r="F187" s="492"/>
      <c r="G187" s="105">
        <v>9</v>
      </c>
      <c r="H187" s="234">
        <v>2878.6668556889995</v>
      </c>
      <c r="I187" s="232">
        <v>319.85187285433324</v>
      </c>
      <c r="J187" s="232">
        <v>319.20095479151991</v>
      </c>
      <c r="K187" s="486" t="s">
        <v>247</v>
      </c>
      <c r="L187" s="482"/>
    </row>
    <row r="188" spans="1:12" ht="15.75" customHeight="1">
      <c r="A188" s="505"/>
      <c r="B188" s="506"/>
      <c r="C188" s="104">
        <v>2</v>
      </c>
      <c r="D188" s="493" t="s">
        <v>216</v>
      </c>
      <c r="E188" s="492"/>
      <c r="F188" s="492"/>
      <c r="G188" s="105">
        <v>10</v>
      </c>
      <c r="H188" s="234">
        <v>2887.3554686050998</v>
      </c>
      <c r="I188" s="232">
        <v>288.73554686051</v>
      </c>
      <c r="J188" s="232">
        <v>290.25265454482616</v>
      </c>
      <c r="K188" s="486" t="s">
        <v>247</v>
      </c>
      <c r="L188" s="482"/>
    </row>
    <row r="189" spans="1:12" ht="15.75" customHeight="1">
      <c r="A189" s="505"/>
      <c r="B189" s="506"/>
      <c r="C189" s="104">
        <v>3</v>
      </c>
      <c r="D189" s="493" t="s">
        <v>223</v>
      </c>
      <c r="E189" s="492"/>
      <c r="F189" s="492"/>
      <c r="G189" s="105">
        <v>10</v>
      </c>
      <c r="H189" s="234">
        <v>2884.3106392354503</v>
      </c>
      <c r="I189" s="232">
        <v>288.43106392354503</v>
      </c>
      <c r="J189" s="232"/>
      <c r="K189" s="486" t="s">
        <v>247</v>
      </c>
      <c r="L189" s="482"/>
    </row>
    <row r="190" spans="1:12" ht="15.75" customHeight="1">
      <c r="A190" s="505"/>
      <c r="B190" s="506"/>
      <c r="C190" s="104">
        <v>4</v>
      </c>
      <c r="D190" s="493" t="s">
        <v>210</v>
      </c>
      <c r="E190" s="492"/>
      <c r="F190" s="492"/>
      <c r="G190" s="105">
        <v>10</v>
      </c>
      <c r="H190" s="234">
        <v>2878.1786647576619</v>
      </c>
      <c r="I190" s="232">
        <v>287.81786647576615</v>
      </c>
      <c r="J190" s="232">
        <v>287.6831169863126</v>
      </c>
      <c r="K190" s="486" t="s">
        <v>247</v>
      </c>
      <c r="L190" s="482"/>
    </row>
    <row r="191" spans="1:12" ht="15.75" customHeight="1">
      <c r="A191" s="505"/>
      <c r="B191" s="506"/>
      <c r="C191" s="104">
        <v>5</v>
      </c>
      <c r="D191" s="493" t="s">
        <v>206</v>
      </c>
      <c r="E191" s="492"/>
      <c r="F191" s="492"/>
      <c r="G191" s="105">
        <v>10</v>
      </c>
      <c r="H191" s="234">
        <v>2869.503763898244</v>
      </c>
      <c r="I191" s="232">
        <v>286.95037638982433</v>
      </c>
      <c r="J191" s="232">
        <v>286.79786468935879</v>
      </c>
      <c r="K191" s="486" t="s">
        <v>247</v>
      </c>
      <c r="L191" s="482"/>
    </row>
    <row r="192" spans="1:12" ht="15.75" customHeight="1">
      <c r="A192" s="505"/>
      <c r="B192" s="506"/>
      <c r="C192" s="129" t="s">
        <v>248</v>
      </c>
      <c r="D192" s="491" t="s">
        <v>218</v>
      </c>
      <c r="E192" s="492"/>
      <c r="F192" s="492"/>
      <c r="G192" s="105">
        <v>13</v>
      </c>
      <c r="H192" s="234">
        <v>1937.4562898932375</v>
      </c>
      <c r="I192" s="232">
        <v>149.03509922255671</v>
      </c>
      <c r="J192" s="232">
        <v>148.31204822784449</v>
      </c>
      <c r="K192" s="486" t="s">
        <v>247</v>
      </c>
      <c r="L192" s="482"/>
    </row>
    <row r="193" spans="1:12" ht="15.75" customHeight="1">
      <c r="A193" s="505"/>
      <c r="B193" s="506"/>
      <c r="C193" s="129" t="s">
        <v>249</v>
      </c>
      <c r="D193" s="493" t="s">
        <v>222</v>
      </c>
      <c r="E193" s="492"/>
      <c r="F193" s="492"/>
      <c r="G193" s="105">
        <v>12</v>
      </c>
      <c r="H193" s="234">
        <v>1917.4427431936417</v>
      </c>
      <c r="I193" s="232">
        <v>159.78689526613678</v>
      </c>
      <c r="J193" s="232">
        <v>159.33964504838488</v>
      </c>
      <c r="K193" s="486" t="s">
        <v>289</v>
      </c>
      <c r="L193" s="482"/>
    </row>
    <row r="194" spans="1:12" ht="15.75" customHeight="1">
      <c r="A194" s="505"/>
      <c r="B194" s="506"/>
      <c r="C194" s="129" t="s">
        <v>250</v>
      </c>
      <c r="D194" s="493" t="s">
        <v>221</v>
      </c>
      <c r="E194" s="492"/>
      <c r="F194" s="492"/>
      <c r="G194" s="105">
        <v>11</v>
      </c>
      <c r="H194" s="234">
        <v>2877.0233492973266</v>
      </c>
      <c r="I194" s="232">
        <v>261.54757720884783</v>
      </c>
      <c r="J194" s="232">
        <v>261.51792846270797</v>
      </c>
      <c r="K194" s="486" t="s">
        <v>247</v>
      </c>
      <c r="L194" s="482"/>
    </row>
    <row r="195" spans="1:12" ht="15.75" customHeight="1">
      <c r="A195" s="505"/>
      <c r="B195" s="506"/>
      <c r="C195" s="129" t="s">
        <v>251</v>
      </c>
      <c r="D195" s="493" t="s">
        <v>205</v>
      </c>
      <c r="E195" s="492"/>
      <c r="F195" s="492"/>
      <c r="G195" s="105">
        <v>10</v>
      </c>
      <c r="H195" s="234">
        <v>2864.7115687059386</v>
      </c>
      <c r="I195" s="232">
        <v>286.47115687059386</v>
      </c>
      <c r="J195" s="232">
        <v>286.39557020835775</v>
      </c>
      <c r="K195" s="486" t="s">
        <v>247</v>
      </c>
      <c r="L195" s="482"/>
    </row>
    <row r="196" spans="1:12" ht="15.75" customHeight="1">
      <c r="A196" s="505"/>
      <c r="B196" s="506"/>
      <c r="C196" s="129" t="s">
        <v>252</v>
      </c>
      <c r="D196" s="493" t="s">
        <v>204</v>
      </c>
      <c r="E196" s="492"/>
      <c r="F196" s="492"/>
      <c r="G196" s="105">
        <v>10</v>
      </c>
      <c r="H196" s="234">
        <v>2868.9389183091307</v>
      </c>
      <c r="I196" s="232">
        <v>286.89389183091311</v>
      </c>
      <c r="J196" s="232">
        <v>286.27495201838076</v>
      </c>
      <c r="K196" s="486" t="s">
        <v>247</v>
      </c>
      <c r="L196" s="482"/>
    </row>
    <row r="197" spans="1:12" ht="15.75" customHeight="1">
      <c r="A197" s="389" t="s">
        <v>268</v>
      </c>
      <c r="B197" s="389"/>
      <c r="C197" s="389"/>
      <c r="D197" s="389"/>
      <c r="E197" s="389"/>
      <c r="F197" s="389"/>
      <c r="G197" s="389"/>
      <c r="H197" s="389"/>
      <c r="I197" s="389"/>
      <c r="J197" s="389"/>
      <c r="K197" s="389"/>
      <c r="L197" s="389"/>
    </row>
    <row r="198" spans="1:12" ht="15.75" customHeight="1">
      <c r="A198" s="389"/>
      <c r="B198" s="389"/>
      <c r="C198" s="389"/>
      <c r="D198" s="389"/>
      <c r="E198" s="389"/>
      <c r="F198" s="389"/>
      <c r="G198" s="389"/>
      <c r="H198" s="389"/>
      <c r="I198" s="389"/>
      <c r="J198" s="389"/>
      <c r="K198" s="389"/>
      <c r="L198" s="389"/>
    </row>
    <row r="199" spans="1:12" ht="15.75" customHeight="1">
      <c r="A199" s="497" t="s">
        <v>281</v>
      </c>
      <c r="B199" s="507"/>
      <c r="C199" s="507"/>
      <c r="D199" s="507"/>
      <c r="E199" s="507"/>
      <c r="F199" s="507"/>
      <c r="G199" s="507"/>
      <c r="H199" s="507"/>
      <c r="I199" s="507"/>
      <c r="J199" s="507"/>
      <c r="K199" s="507"/>
      <c r="L199" s="507"/>
    </row>
    <row r="200" spans="1:12" ht="15.75" customHeight="1">
      <c r="A200" s="507"/>
      <c r="B200" s="507"/>
      <c r="C200" s="507"/>
      <c r="D200" s="507"/>
      <c r="E200" s="507"/>
      <c r="F200" s="507"/>
      <c r="G200" s="507"/>
      <c r="H200" s="507"/>
      <c r="I200" s="507"/>
      <c r="J200" s="507"/>
      <c r="K200" s="507"/>
      <c r="L200" s="507"/>
    </row>
    <row r="201" spans="1:12" ht="15.75" customHeight="1">
      <c r="A201" s="489" t="s">
        <v>117</v>
      </c>
      <c r="B201" s="178">
        <v>1</v>
      </c>
      <c r="C201" s="178">
        <v>2</v>
      </c>
      <c r="D201" s="178">
        <v>3</v>
      </c>
      <c r="E201" s="178">
        <v>4</v>
      </c>
      <c r="F201" s="191">
        <v>5</v>
      </c>
      <c r="G201" s="191">
        <v>6</v>
      </c>
      <c r="H201" s="178">
        <v>7</v>
      </c>
      <c r="I201" s="178">
        <v>8</v>
      </c>
      <c r="J201" s="192"/>
      <c r="K201" s="192"/>
      <c r="L201" s="192"/>
    </row>
    <row r="202" spans="1:12" ht="15.75" customHeight="1">
      <c r="A202" s="489"/>
      <c r="B202" s="202" t="s">
        <v>98</v>
      </c>
      <c r="C202" s="202" t="s">
        <v>237</v>
      </c>
      <c r="D202" s="200" t="s">
        <v>270</v>
      </c>
      <c r="E202" s="200" t="s">
        <v>101</v>
      </c>
      <c r="F202" s="203" t="s">
        <v>102</v>
      </c>
      <c r="G202" s="203" t="s">
        <v>239</v>
      </c>
      <c r="H202" s="200" t="s">
        <v>104</v>
      </c>
      <c r="I202" s="317" t="s">
        <v>45</v>
      </c>
      <c r="J202" s="194"/>
      <c r="K202" s="194"/>
      <c r="L202" s="194"/>
    </row>
    <row r="203" spans="1:12" ht="15.75" customHeight="1">
      <c r="A203" s="506" t="s">
        <v>35</v>
      </c>
      <c r="B203" s="506"/>
      <c r="C203" s="127" t="s">
        <v>240</v>
      </c>
      <c r="D203" s="506" t="s">
        <v>241</v>
      </c>
      <c r="E203" s="508"/>
      <c r="F203" s="508"/>
      <c r="G203" s="127" t="s">
        <v>242</v>
      </c>
      <c r="H203" s="127" t="s">
        <v>271</v>
      </c>
      <c r="I203" s="127" t="s">
        <v>272</v>
      </c>
      <c r="J203" s="201" t="s">
        <v>245</v>
      </c>
      <c r="K203" s="506" t="s">
        <v>246</v>
      </c>
      <c r="L203" s="508"/>
    </row>
    <row r="204" spans="1:12" ht="15.75" customHeight="1">
      <c r="A204" s="505">
        <v>5</v>
      </c>
      <c r="B204" s="506" t="s">
        <v>102</v>
      </c>
      <c r="C204" s="104">
        <v>1</v>
      </c>
      <c r="D204" s="491" t="s">
        <v>196</v>
      </c>
      <c r="E204" s="492"/>
      <c r="F204" s="492"/>
      <c r="G204" s="105">
        <v>14</v>
      </c>
      <c r="H204" s="234">
        <v>2297.9975855137859</v>
      </c>
      <c r="I204" s="232">
        <v>164.14268467955617</v>
      </c>
      <c r="J204" s="232">
        <v>163.86293153959227</v>
      </c>
      <c r="K204" s="486" t="s">
        <v>247</v>
      </c>
      <c r="L204" s="482"/>
    </row>
    <row r="205" spans="1:12" ht="15.75" customHeight="1">
      <c r="A205" s="505"/>
      <c r="B205" s="506"/>
      <c r="C205" s="104">
        <v>2</v>
      </c>
      <c r="D205" s="493" t="s">
        <v>194</v>
      </c>
      <c r="E205" s="492"/>
      <c r="F205" s="492"/>
      <c r="G205" s="105">
        <v>14</v>
      </c>
      <c r="H205" s="234">
        <v>2297.9946441382203</v>
      </c>
      <c r="I205" s="232">
        <v>164.14247458130143</v>
      </c>
      <c r="J205" s="232">
        <v>163.40339288089606</v>
      </c>
      <c r="K205" s="486" t="s">
        <v>247</v>
      </c>
      <c r="L205" s="482"/>
    </row>
    <row r="206" spans="1:12" ht="15.75" customHeight="1">
      <c r="A206" s="505"/>
      <c r="B206" s="506"/>
      <c r="C206" s="104">
        <v>3</v>
      </c>
      <c r="D206" s="493" t="s">
        <v>200</v>
      </c>
      <c r="E206" s="492"/>
      <c r="F206" s="492"/>
      <c r="G206" s="105">
        <v>15</v>
      </c>
      <c r="H206" s="234">
        <v>2306.5150667638072</v>
      </c>
      <c r="I206" s="232">
        <v>153.76767111758713</v>
      </c>
      <c r="J206" s="232">
        <v>154.40781886040932</v>
      </c>
      <c r="K206" s="486" t="s">
        <v>247</v>
      </c>
      <c r="L206" s="482"/>
    </row>
    <row r="207" spans="1:12" ht="15.75" customHeight="1">
      <c r="A207" s="505"/>
      <c r="B207" s="506"/>
      <c r="C207" s="104">
        <v>4</v>
      </c>
      <c r="D207" s="493" t="s">
        <v>187</v>
      </c>
      <c r="E207" s="492"/>
      <c r="F207" s="492"/>
      <c r="G207" s="105">
        <v>15</v>
      </c>
      <c r="H207" s="234">
        <v>2291.6974803659555</v>
      </c>
      <c r="I207" s="232">
        <v>152.77983202439708</v>
      </c>
      <c r="J207" s="232">
        <v>152.68781933702434</v>
      </c>
      <c r="K207" s="486" t="s">
        <v>247</v>
      </c>
      <c r="L207" s="482"/>
    </row>
    <row r="208" spans="1:12" ht="15.75" customHeight="1">
      <c r="A208" s="505"/>
      <c r="B208" s="506"/>
      <c r="C208" s="104">
        <v>5</v>
      </c>
      <c r="D208" s="493" t="s">
        <v>201</v>
      </c>
      <c r="E208" s="492"/>
      <c r="F208" s="492"/>
      <c r="G208" s="105">
        <v>16</v>
      </c>
      <c r="H208" s="234">
        <v>2299.4382306777088</v>
      </c>
      <c r="I208" s="232">
        <v>143.7148894173568</v>
      </c>
      <c r="J208" s="232"/>
      <c r="K208" s="486" t="s">
        <v>247</v>
      </c>
      <c r="L208" s="482"/>
    </row>
    <row r="209" spans="1:12" ht="15.75" customHeight="1">
      <c r="A209" s="505"/>
      <c r="B209" s="506"/>
      <c r="C209" s="129" t="s">
        <v>248</v>
      </c>
      <c r="D209" s="491" t="s">
        <v>197</v>
      </c>
      <c r="E209" s="492"/>
      <c r="F209" s="492"/>
      <c r="G209" s="105">
        <v>21</v>
      </c>
      <c r="H209" s="234">
        <v>2297.8269047393624</v>
      </c>
      <c r="I209" s="232">
        <v>109.42032879711249</v>
      </c>
      <c r="J209" s="232">
        <v>109.28178909314147</v>
      </c>
      <c r="K209" s="486" t="s">
        <v>247</v>
      </c>
      <c r="L209" s="482"/>
    </row>
    <row r="210" spans="1:12" ht="15.75" customHeight="1">
      <c r="A210" s="505"/>
      <c r="B210" s="506"/>
      <c r="C210" s="129" t="s">
        <v>249</v>
      </c>
      <c r="D210" s="493" t="s">
        <v>180</v>
      </c>
      <c r="E210" s="492"/>
      <c r="F210" s="492"/>
      <c r="G210" s="105">
        <v>20</v>
      </c>
      <c r="H210" s="234">
        <v>2291.2295639567305</v>
      </c>
      <c r="I210" s="232">
        <v>114.56147819783652</v>
      </c>
      <c r="J210" s="232">
        <v>114.84046373397719</v>
      </c>
      <c r="K210" s="486" t="s">
        <v>247</v>
      </c>
      <c r="L210" s="482"/>
    </row>
    <row r="211" spans="1:12" ht="15.75" customHeight="1">
      <c r="A211" s="505"/>
      <c r="B211" s="506"/>
      <c r="C211" s="129" t="s">
        <v>250</v>
      </c>
      <c r="D211" s="493" t="s">
        <v>174</v>
      </c>
      <c r="E211" s="492"/>
      <c r="F211" s="492"/>
      <c r="G211" s="105">
        <v>20</v>
      </c>
      <c r="H211" s="234">
        <v>2293.7696084683998</v>
      </c>
      <c r="I211" s="232">
        <v>114.68848042341997</v>
      </c>
      <c r="J211" s="232">
        <v>114.74871104855143</v>
      </c>
      <c r="K211" s="486" t="s">
        <v>247</v>
      </c>
      <c r="L211" s="482"/>
    </row>
    <row r="212" spans="1:12" ht="15.75" customHeight="1">
      <c r="A212" s="505"/>
      <c r="B212" s="506"/>
      <c r="C212" s="129" t="s">
        <v>251</v>
      </c>
      <c r="D212" s="493" t="s">
        <v>182</v>
      </c>
      <c r="E212" s="492"/>
      <c r="F212" s="492"/>
      <c r="G212" s="105">
        <v>19</v>
      </c>
      <c r="H212" s="234">
        <v>2291.2752383470115</v>
      </c>
      <c r="I212" s="232">
        <v>120.59343359721113</v>
      </c>
      <c r="J212" s="232">
        <v>120.6099866726903</v>
      </c>
      <c r="K212" s="486" t="s">
        <v>247</v>
      </c>
      <c r="L212" s="482"/>
    </row>
    <row r="213" spans="1:12" ht="15.75" customHeight="1">
      <c r="A213" s="505"/>
      <c r="B213" s="506"/>
      <c r="C213" s="129" t="s">
        <v>252</v>
      </c>
      <c r="D213" s="493" t="s">
        <v>192</v>
      </c>
      <c r="E213" s="492"/>
      <c r="F213" s="492"/>
      <c r="G213" s="105">
        <v>19</v>
      </c>
      <c r="H213" s="234">
        <v>2305.4672579146777</v>
      </c>
      <c r="I213" s="232">
        <v>121.34038199550936</v>
      </c>
      <c r="J213" s="232">
        <v>121.42508878627955</v>
      </c>
      <c r="K213" s="486" t="s">
        <v>247</v>
      </c>
      <c r="L213" s="482"/>
    </row>
    <row r="214" spans="1:12" ht="15.75" customHeight="1">
      <c r="A214" s="501" t="s">
        <v>35</v>
      </c>
      <c r="B214" s="501"/>
      <c r="C214" s="130" t="s">
        <v>240</v>
      </c>
      <c r="D214" s="501" t="s">
        <v>241</v>
      </c>
      <c r="E214" s="502"/>
      <c r="F214" s="502"/>
      <c r="G214" s="130" t="s">
        <v>242</v>
      </c>
      <c r="H214" s="235" t="s">
        <v>271</v>
      </c>
      <c r="I214" s="233" t="s">
        <v>272</v>
      </c>
      <c r="J214" s="201" t="s">
        <v>245</v>
      </c>
      <c r="K214" s="501" t="s">
        <v>246</v>
      </c>
      <c r="L214" s="502"/>
    </row>
    <row r="215" spans="1:12" ht="15.75" customHeight="1">
      <c r="A215" s="505">
        <v>6</v>
      </c>
      <c r="B215" s="506" t="s">
        <v>286</v>
      </c>
      <c r="C215" s="104">
        <v>1</v>
      </c>
      <c r="D215" s="491" t="s">
        <v>209</v>
      </c>
      <c r="E215" s="492"/>
      <c r="F215" s="492"/>
      <c r="G215" s="105">
        <v>9</v>
      </c>
      <c r="H215" s="234">
        <v>2873.6659827362414</v>
      </c>
      <c r="I215" s="232">
        <v>319.29622030402686</v>
      </c>
      <c r="J215" s="232">
        <v>319.85187285433324</v>
      </c>
      <c r="K215" s="486" t="s">
        <v>247</v>
      </c>
      <c r="L215" s="482"/>
    </row>
    <row r="216" spans="1:12" ht="15.75" customHeight="1">
      <c r="A216" s="505"/>
      <c r="B216" s="506"/>
      <c r="C216" s="104">
        <v>2</v>
      </c>
      <c r="D216" s="493" t="s">
        <v>216</v>
      </c>
      <c r="E216" s="492"/>
      <c r="F216" s="492"/>
      <c r="G216" s="105">
        <v>10</v>
      </c>
      <c r="H216" s="234">
        <v>2903.6780180493251</v>
      </c>
      <c r="I216" s="232">
        <v>290.36780180493241</v>
      </c>
      <c r="J216" s="232">
        <v>288.73554686051</v>
      </c>
      <c r="K216" s="486" t="s">
        <v>247</v>
      </c>
      <c r="L216" s="482"/>
    </row>
    <row r="217" spans="1:12" ht="15.75" customHeight="1">
      <c r="A217" s="505"/>
      <c r="B217" s="506"/>
      <c r="C217" s="104">
        <v>3</v>
      </c>
      <c r="D217" s="493" t="s">
        <v>206</v>
      </c>
      <c r="E217" s="492"/>
      <c r="F217" s="492"/>
      <c r="G217" s="105">
        <v>10</v>
      </c>
      <c r="H217" s="234">
        <v>2881.0893416743652</v>
      </c>
      <c r="I217" s="232">
        <v>288.10893416743659</v>
      </c>
      <c r="J217" s="232">
        <v>286.95037638982433</v>
      </c>
      <c r="K217" s="486" t="s">
        <v>247</v>
      </c>
      <c r="L217" s="482"/>
    </row>
    <row r="218" spans="1:12" ht="15.75" customHeight="1">
      <c r="A218" s="505"/>
      <c r="B218" s="506"/>
      <c r="C218" s="104">
        <v>4</v>
      </c>
      <c r="D218" s="493" t="s">
        <v>205</v>
      </c>
      <c r="E218" s="492"/>
      <c r="F218" s="492"/>
      <c r="G218" s="105">
        <v>10</v>
      </c>
      <c r="H218" s="234">
        <v>2880.281883532271</v>
      </c>
      <c r="I218" s="232">
        <v>288.02818835322705</v>
      </c>
      <c r="J218" s="232">
        <v>286.47115687059386</v>
      </c>
      <c r="K218" s="486" t="s">
        <v>247</v>
      </c>
      <c r="L218" s="482"/>
    </row>
    <row r="219" spans="1:12" ht="15.75" customHeight="1">
      <c r="A219" s="505"/>
      <c r="B219" s="506"/>
      <c r="C219" s="104">
        <v>5</v>
      </c>
      <c r="D219" s="493" t="s">
        <v>223</v>
      </c>
      <c r="E219" s="492"/>
      <c r="F219" s="492"/>
      <c r="G219" s="105">
        <v>10</v>
      </c>
      <c r="H219" s="234">
        <v>2877.9291129377552</v>
      </c>
      <c r="I219" s="232">
        <v>287.79291129377555</v>
      </c>
      <c r="J219" s="232">
        <v>288.43106392354503</v>
      </c>
      <c r="K219" s="486" t="s">
        <v>247</v>
      </c>
      <c r="L219" s="482"/>
    </row>
    <row r="220" spans="1:12" ht="15.75" customHeight="1">
      <c r="A220" s="505"/>
      <c r="B220" s="506"/>
      <c r="C220" s="129" t="s">
        <v>248</v>
      </c>
      <c r="D220" s="491" t="s">
        <v>218</v>
      </c>
      <c r="E220" s="492"/>
      <c r="F220" s="492"/>
      <c r="G220" s="105">
        <v>13</v>
      </c>
      <c r="H220" s="234">
        <v>1942.0566751256415</v>
      </c>
      <c r="I220" s="232">
        <v>149.38897500966473</v>
      </c>
      <c r="J220" s="232">
        <v>149.03509922255671</v>
      </c>
      <c r="K220" s="486" t="s">
        <v>247</v>
      </c>
      <c r="L220" s="482"/>
    </row>
    <row r="221" spans="1:12" ht="15.75" customHeight="1">
      <c r="A221" s="505"/>
      <c r="B221" s="506"/>
      <c r="C221" s="129" t="s">
        <v>249</v>
      </c>
      <c r="D221" s="493" t="s">
        <v>222</v>
      </c>
      <c r="E221" s="492"/>
      <c r="F221" s="492"/>
      <c r="G221" s="105">
        <v>12</v>
      </c>
      <c r="H221" s="234">
        <v>1908.73446744844</v>
      </c>
      <c r="I221" s="232">
        <v>159.0612056207033</v>
      </c>
      <c r="J221" s="232">
        <v>159.78689526613678</v>
      </c>
      <c r="K221" s="486" t="s">
        <v>247</v>
      </c>
      <c r="L221" s="482"/>
    </row>
    <row r="222" spans="1:12" ht="15.75" customHeight="1">
      <c r="A222" s="505"/>
      <c r="B222" s="506"/>
      <c r="C222" s="129" t="s">
        <v>250</v>
      </c>
      <c r="D222" s="493" t="s">
        <v>221</v>
      </c>
      <c r="E222" s="492"/>
      <c r="F222" s="492"/>
      <c r="G222" s="105">
        <v>11</v>
      </c>
      <c r="H222" s="234">
        <v>2896.2381482905753</v>
      </c>
      <c r="I222" s="232">
        <v>263.29437711732504</v>
      </c>
      <c r="J222" s="232">
        <v>261.54757720884783</v>
      </c>
      <c r="K222" s="486" t="s">
        <v>247</v>
      </c>
      <c r="L222" s="482"/>
    </row>
    <row r="223" spans="1:12" ht="15.75" customHeight="1">
      <c r="A223" s="505"/>
      <c r="B223" s="506"/>
      <c r="C223" s="129" t="s">
        <v>251</v>
      </c>
      <c r="D223" s="493" t="s">
        <v>210</v>
      </c>
      <c r="E223" s="492"/>
      <c r="F223" s="492"/>
      <c r="G223" s="105">
        <v>10</v>
      </c>
      <c r="H223" s="234">
        <v>2874.0536301973575</v>
      </c>
      <c r="I223" s="232">
        <v>287.40536301973572</v>
      </c>
      <c r="J223" s="232">
        <v>287.81786647576615</v>
      </c>
      <c r="K223" s="486" t="s">
        <v>247</v>
      </c>
      <c r="L223" s="482"/>
    </row>
    <row r="224" spans="1:12" ht="15.75" customHeight="1">
      <c r="A224" s="505"/>
      <c r="B224" s="506"/>
      <c r="C224" s="129" t="s">
        <v>252</v>
      </c>
      <c r="D224" s="493" t="s">
        <v>204</v>
      </c>
      <c r="E224" s="492"/>
      <c r="F224" s="492"/>
      <c r="G224" s="105">
        <v>10</v>
      </c>
      <c r="H224" s="234">
        <v>2875.3699880195645</v>
      </c>
      <c r="I224" s="232">
        <v>287.53699880195649</v>
      </c>
      <c r="J224" s="232">
        <v>286.89389183091311</v>
      </c>
      <c r="K224" s="486" t="s">
        <v>247</v>
      </c>
      <c r="L224" s="482"/>
    </row>
    <row r="225" spans="1:12" ht="15.75" customHeight="1">
      <c r="A225" s="389" t="s">
        <v>268</v>
      </c>
      <c r="B225" s="389"/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</row>
    <row r="226" spans="1:12" ht="15.75" customHeight="1">
      <c r="A226" s="389"/>
      <c r="B226" s="389"/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</row>
    <row r="227" spans="1:12" ht="15.75" customHeight="1">
      <c r="A227" s="497" t="s">
        <v>282</v>
      </c>
      <c r="B227" s="507"/>
      <c r="C227" s="507"/>
      <c r="D227" s="507"/>
      <c r="E227" s="507"/>
      <c r="F227" s="507"/>
      <c r="G227" s="507"/>
      <c r="H227" s="507"/>
      <c r="I227" s="507"/>
      <c r="J227" s="507"/>
      <c r="K227" s="507"/>
      <c r="L227" s="507"/>
    </row>
    <row r="228" spans="1:12" ht="15.75" customHeight="1">
      <c r="A228" s="507"/>
      <c r="B228" s="507"/>
      <c r="C228" s="507"/>
      <c r="D228" s="507"/>
      <c r="E228" s="507"/>
      <c r="F228" s="507"/>
      <c r="G228" s="507"/>
      <c r="H228" s="507"/>
      <c r="I228" s="507"/>
      <c r="J228" s="507"/>
      <c r="K228" s="507"/>
      <c r="L228" s="507"/>
    </row>
    <row r="229" spans="1:12" ht="15.75" customHeight="1">
      <c r="A229" s="489" t="s">
        <v>117</v>
      </c>
      <c r="B229" s="178">
        <v>1</v>
      </c>
      <c r="C229" s="178">
        <v>2</v>
      </c>
      <c r="D229" s="178">
        <v>3</v>
      </c>
      <c r="E229" s="178">
        <v>4</v>
      </c>
      <c r="F229" s="191">
        <v>5</v>
      </c>
      <c r="G229" s="191">
        <v>6</v>
      </c>
      <c r="H229" s="178">
        <v>7</v>
      </c>
      <c r="I229" s="178">
        <v>8</v>
      </c>
      <c r="J229" s="192"/>
      <c r="K229" s="192"/>
      <c r="L229" s="192"/>
    </row>
    <row r="230" spans="1:12" ht="15.75" customHeight="1">
      <c r="A230" s="489"/>
      <c r="B230" s="202" t="s">
        <v>98</v>
      </c>
      <c r="C230" s="202" t="s">
        <v>237</v>
      </c>
      <c r="D230" s="200" t="s">
        <v>270</v>
      </c>
      <c r="E230" s="200" t="s">
        <v>101</v>
      </c>
      <c r="F230" s="203" t="s">
        <v>102</v>
      </c>
      <c r="G230" s="203" t="s">
        <v>239</v>
      </c>
      <c r="H230" s="200" t="s">
        <v>104</v>
      </c>
      <c r="I230" s="317" t="s">
        <v>45</v>
      </c>
      <c r="J230" s="194"/>
      <c r="K230" s="194"/>
      <c r="L230" s="194"/>
    </row>
    <row r="231" spans="1:12" ht="15.75" customHeight="1">
      <c r="A231" s="506" t="s">
        <v>35</v>
      </c>
      <c r="B231" s="506"/>
      <c r="C231" s="127" t="s">
        <v>240</v>
      </c>
      <c r="D231" s="506" t="s">
        <v>241</v>
      </c>
      <c r="E231" s="508"/>
      <c r="F231" s="508"/>
      <c r="G231" s="127" t="s">
        <v>242</v>
      </c>
      <c r="H231" s="127" t="s">
        <v>271</v>
      </c>
      <c r="I231" s="127" t="s">
        <v>272</v>
      </c>
      <c r="J231" s="201" t="s">
        <v>245</v>
      </c>
      <c r="K231" s="506" t="s">
        <v>246</v>
      </c>
      <c r="L231" s="508"/>
    </row>
    <row r="232" spans="1:12" ht="15.75" customHeight="1">
      <c r="A232" s="505">
        <v>5</v>
      </c>
      <c r="B232" s="506" t="s">
        <v>102</v>
      </c>
      <c r="C232" s="104">
        <v>1</v>
      </c>
      <c r="D232" s="491" t="s">
        <v>196</v>
      </c>
      <c r="E232" s="492"/>
      <c r="F232" s="492"/>
      <c r="G232" s="105">
        <v>14</v>
      </c>
      <c r="H232" s="234">
        <v>2294.3148769632689</v>
      </c>
      <c r="I232" s="232">
        <v>163.87963406880493</v>
      </c>
      <c r="J232" s="232">
        <v>164.14268467955617</v>
      </c>
      <c r="K232" s="486" t="s">
        <v>247</v>
      </c>
      <c r="L232" s="482"/>
    </row>
    <row r="233" spans="1:12" ht="15.75" customHeight="1">
      <c r="A233" s="505"/>
      <c r="B233" s="506"/>
      <c r="C233" s="104">
        <v>2</v>
      </c>
      <c r="D233" s="493" t="s">
        <v>194</v>
      </c>
      <c r="E233" s="492"/>
      <c r="F233" s="492"/>
      <c r="G233" s="105">
        <v>14</v>
      </c>
      <c r="H233" s="234">
        <v>2290.3486975133064</v>
      </c>
      <c r="I233" s="232">
        <v>163.59633553666475</v>
      </c>
      <c r="J233" s="232">
        <v>164.14247458130143</v>
      </c>
      <c r="K233" s="486" t="s">
        <v>247</v>
      </c>
      <c r="L233" s="482"/>
    </row>
    <row r="234" spans="1:12" ht="15.75" customHeight="1">
      <c r="A234" s="505"/>
      <c r="B234" s="506"/>
      <c r="C234" s="104">
        <v>3</v>
      </c>
      <c r="D234" s="493" t="s">
        <v>200</v>
      </c>
      <c r="E234" s="492"/>
      <c r="F234" s="492"/>
      <c r="G234" s="105">
        <v>15</v>
      </c>
      <c r="H234" s="234">
        <v>2319.5061544991522</v>
      </c>
      <c r="I234" s="232">
        <v>154.63374363327685</v>
      </c>
      <c r="J234" s="232">
        <v>153.76767111758713</v>
      </c>
      <c r="K234" s="486" t="s">
        <v>247</v>
      </c>
      <c r="L234" s="482"/>
    </row>
    <row r="235" spans="1:12" ht="15.75" customHeight="1">
      <c r="A235" s="505"/>
      <c r="B235" s="506"/>
      <c r="C235" s="104">
        <v>4</v>
      </c>
      <c r="D235" s="493" t="s">
        <v>187</v>
      </c>
      <c r="E235" s="492"/>
      <c r="F235" s="492"/>
      <c r="G235" s="105">
        <v>15</v>
      </c>
      <c r="H235" s="234">
        <v>2290.4687546701412</v>
      </c>
      <c r="I235" s="232">
        <v>152.69791697800937</v>
      </c>
      <c r="J235" s="232">
        <v>152.77983202439708</v>
      </c>
      <c r="K235" s="486" t="s">
        <v>247</v>
      </c>
      <c r="L235" s="482"/>
    </row>
    <row r="236" spans="1:12" ht="15.75" customHeight="1">
      <c r="A236" s="505"/>
      <c r="B236" s="506"/>
      <c r="C236" s="104">
        <v>5</v>
      </c>
      <c r="D236" s="493" t="s">
        <v>201</v>
      </c>
      <c r="E236" s="492"/>
      <c r="F236" s="492"/>
      <c r="G236" s="105">
        <v>16</v>
      </c>
      <c r="H236" s="234">
        <v>2304.2093279927017</v>
      </c>
      <c r="I236" s="232">
        <v>144.01308299954385</v>
      </c>
      <c r="J236" s="232">
        <v>143.7148894173568</v>
      </c>
      <c r="K236" s="486" t="s">
        <v>247</v>
      </c>
      <c r="L236" s="482"/>
    </row>
    <row r="237" spans="1:12" ht="15.75" customHeight="1">
      <c r="A237" s="505"/>
      <c r="B237" s="506"/>
      <c r="C237" s="129" t="s">
        <v>248</v>
      </c>
      <c r="D237" s="491" t="s">
        <v>197</v>
      </c>
      <c r="E237" s="492"/>
      <c r="F237" s="492"/>
      <c r="G237" s="105">
        <v>21</v>
      </c>
      <c r="H237" s="234">
        <v>2295.4094527218517</v>
      </c>
      <c r="I237" s="232">
        <v>109.30521203437391</v>
      </c>
      <c r="J237" s="232">
        <v>109.42032879711249</v>
      </c>
      <c r="K237" s="486" t="s">
        <v>247</v>
      </c>
      <c r="L237" s="482"/>
    </row>
    <row r="238" spans="1:12" ht="15.75" customHeight="1">
      <c r="A238" s="505"/>
      <c r="B238" s="506"/>
      <c r="C238" s="129" t="s">
        <v>249</v>
      </c>
      <c r="D238" s="493" t="s">
        <v>180</v>
      </c>
      <c r="E238" s="492"/>
      <c r="F238" s="492"/>
      <c r="G238" s="105">
        <v>20</v>
      </c>
      <c r="H238" s="234">
        <v>2295.2370325412153</v>
      </c>
      <c r="I238" s="232">
        <v>114.76185162706076</v>
      </c>
      <c r="J238" s="232">
        <v>114.56147819783652</v>
      </c>
      <c r="K238" s="486" t="s">
        <v>247</v>
      </c>
      <c r="L238" s="482"/>
    </row>
    <row r="239" spans="1:12" ht="15.75" customHeight="1">
      <c r="A239" s="505"/>
      <c r="B239" s="506"/>
      <c r="C239" s="129" t="s">
        <v>250</v>
      </c>
      <c r="D239" s="493" t="s">
        <v>174</v>
      </c>
      <c r="E239" s="492"/>
      <c r="F239" s="492"/>
      <c r="G239" s="105">
        <v>20</v>
      </c>
      <c r="H239" s="234">
        <v>2298.1362533068445</v>
      </c>
      <c r="I239" s="232">
        <v>114.90681266534223</v>
      </c>
      <c r="J239" s="232">
        <v>114.68848042341997</v>
      </c>
      <c r="K239" s="486" t="s">
        <v>247</v>
      </c>
      <c r="L239" s="482"/>
    </row>
    <row r="240" spans="1:12" ht="15.75" customHeight="1">
      <c r="A240" s="505"/>
      <c r="B240" s="506"/>
      <c r="C240" s="129" t="s">
        <v>251</v>
      </c>
      <c r="D240" s="493" t="s">
        <v>182</v>
      </c>
      <c r="E240" s="492"/>
      <c r="F240" s="492"/>
      <c r="G240" s="105">
        <v>19</v>
      </c>
      <c r="H240" s="234">
        <v>2292.6424807001918</v>
      </c>
      <c r="I240" s="232">
        <v>120.66539372106271</v>
      </c>
      <c r="J240" s="232">
        <v>120.59343359721113</v>
      </c>
      <c r="K240" s="486" t="s">
        <v>247</v>
      </c>
      <c r="L240" s="482"/>
    </row>
    <row r="241" spans="1:12" ht="15.75" customHeight="1">
      <c r="A241" s="505"/>
      <c r="B241" s="506"/>
      <c r="C241" s="129" t="s">
        <v>252</v>
      </c>
      <c r="D241" s="493" t="s">
        <v>186</v>
      </c>
      <c r="E241" s="492"/>
      <c r="F241" s="492"/>
      <c r="G241" s="105">
        <v>19</v>
      </c>
      <c r="H241" s="234">
        <v>2295.7549941820494</v>
      </c>
      <c r="I241" s="232">
        <v>120.82921022010785</v>
      </c>
      <c r="J241" s="232"/>
      <c r="K241" s="486" t="s">
        <v>247</v>
      </c>
      <c r="L241" s="482"/>
    </row>
    <row r="242" spans="1:12" ht="15.75" customHeight="1">
      <c r="A242" s="501" t="s">
        <v>35</v>
      </c>
      <c r="B242" s="501"/>
      <c r="C242" s="130" t="s">
        <v>240</v>
      </c>
      <c r="D242" s="501" t="s">
        <v>241</v>
      </c>
      <c r="E242" s="502"/>
      <c r="F242" s="502"/>
      <c r="G242" s="130" t="s">
        <v>242</v>
      </c>
      <c r="H242" s="235" t="s">
        <v>271</v>
      </c>
      <c r="I242" s="233" t="s">
        <v>272</v>
      </c>
      <c r="J242" s="201" t="s">
        <v>245</v>
      </c>
      <c r="K242" s="501" t="s">
        <v>246</v>
      </c>
      <c r="L242" s="502"/>
    </row>
    <row r="243" spans="1:12" ht="15.75" customHeight="1">
      <c r="A243" s="505">
        <v>6</v>
      </c>
      <c r="B243" s="506" t="s">
        <v>286</v>
      </c>
      <c r="C243" s="104">
        <v>1</v>
      </c>
      <c r="D243" s="491" t="s">
        <v>209</v>
      </c>
      <c r="E243" s="492"/>
      <c r="F243" s="492"/>
      <c r="G243" s="105">
        <v>9</v>
      </c>
      <c r="H243" s="234">
        <v>2869.8369456736432</v>
      </c>
      <c r="I243" s="232">
        <v>318.87077174151585</v>
      </c>
      <c r="J243" s="232">
        <v>319.29622030402686</v>
      </c>
      <c r="K243" s="486" t="s">
        <v>247</v>
      </c>
      <c r="L243" s="482"/>
    </row>
    <row r="244" spans="1:12" ht="15.75" customHeight="1">
      <c r="A244" s="505"/>
      <c r="B244" s="506"/>
      <c r="C244" s="104">
        <v>2</v>
      </c>
      <c r="D244" s="493" t="s">
        <v>223</v>
      </c>
      <c r="E244" s="492"/>
      <c r="F244" s="492"/>
      <c r="G244" s="105">
        <v>10</v>
      </c>
      <c r="H244" s="234">
        <v>2903.8738351254478</v>
      </c>
      <c r="I244" s="232">
        <v>290.38738351254477</v>
      </c>
      <c r="J244" s="232">
        <v>287.79291129377555</v>
      </c>
      <c r="K244" s="486" t="s">
        <v>247</v>
      </c>
      <c r="L244" s="482"/>
    </row>
    <row r="245" spans="1:12" ht="15.75" customHeight="1">
      <c r="A245" s="505"/>
      <c r="B245" s="506"/>
      <c r="C245" s="104">
        <v>3</v>
      </c>
      <c r="D245" s="493" t="s">
        <v>216</v>
      </c>
      <c r="E245" s="492"/>
      <c r="F245" s="492"/>
      <c r="G245" s="105">
        <v>10</v>
      </c>
      <c r="H245" s="234">
        <v>2900.2142847437467</v>
      </c>
      <c r="I245" s="232">
        <v>290.0214284743746</v>
      </c>
      <c r="J245" s="232">
        <v>290.36780180493241</v>
      </c>
      <c r="K245" s="486" t="s">
        <v>247</v>
      </c>
      <c r="L245" s="482"/>
    </row>
    <row r="246" spans="1:12" ht="15.75" customHeight="1">
      <c r="A246" s="505"/>
      <c r="B246" s="506"/>
      <c r="C246" s="104">
        <v>4</v>
      </c>
      <c r="D246" s="493" t="s">
        <v>205</v>
      </c>
      <c r="E246" s="492"/>
      <c r="F246" s="492"/>
      <c r="G246" s="105">
        <v>10</v>
      </c>
      <c r="H246" s="234">
        <v>2874.7853675606093</v>
      </c>
      <c r="I246" s="232">
        <v>287.47853675606092</v>
      </c>
      <c r="J246" s="232">
        <v>288.02818835322705</v>
      </c>
      <c r="K246" s="486" t="s">
        <v>247</v>
      </c>
      <c r="L246" s="482"/>
    </row>
    <row r="247" spans="1:12" ht="15.75" customHeight="1">
      <c r="A247" s="505"/>
      <c r="B247" s="506"/>
      <c r="C247" s="104">
        <v>5</v>
      </c>
      <c r="D247" s="493" t="s">
        <v>204</v>
      </c>
      <c r="E247" s="492"/>
      <c r="F247" s="492"/>
      <c r="G247" s="105">
        <v>10</v>
      </c>
      <c r="H247" s="234">
        <v>2873.0656631098932</v>
      </c>
      <c r="I247" s="232">
        <v>287.3065663109893</v>
      </c>
      <c r="J247" s="232">
        <v>287.53699880195649</v>
      </c>
      <c r="K247" s="486" t="s">
        <v>247</v>
      </c>
      <c r="L247" s="482"/>
    </row>
    <row r="248" spans="1:12" ht="15.75" customHeight="1">
      <c r="A248" s="505"/>
      <c r="B248" s="506"/>
      <c r="C248" s="129" t="s">
        <v>248</v>
      </c>
      <c r="D248" s="491" t="s">
        <v>218</v>
      </c>
      <c r="E248" s="492"/>
      <c r="F248" s="492"/>
      <c r="G248" s="105">
        <v>13</v>
      </c>
      <c r="H248" s="234">
        <v>1947.2991718426497</v>
      </c>
      <c r="I248" s="232">
        <v>149.79224398789611</v>
      </c>
      <c r="J248" s="232">
        <v>149.38897500966473</v>
      </c>
      <c r="K248" s="486" t="s">
        <v>247</v>
      </c>
      <c r="L248" s="482"/>
    </row>
    <row r="249" spans="1:12" ht="15.75" customHeight="1">
      <c r="A249" s="505"/>
      <c r="B249" s="506"/>
      <c r="C249" s="129" t="s">
        <v>249</v>
      </c>
      <c r="D249" s="493" t="s">
        <v>222</v>
      </c>
      <c r="E249" s="492"/>
      <c r="F249" s="492"/>
      <c r="G249" s="105">
        <v>12</v>
      </c>
      <c r="H249" s="234">
        <v>1914.1964793426075</v>
      </c>
      <c r="I249" s="232">
        <v>159.51637327855062</v>
      </c>
      <c r="J249" s="232">
        <v>159.0612056207033</v>
      </c>
      <c r="K249" s="486" t="s">
        <v>247</v>
      </c>
      <c r="L249" s="482"/>
    </row>
    <row r="250" spans="1:12" ht="15.75" customHeight="1">
      <c r="A250" s="505"/>
      <c r="B250" s="506"/>
      <c r="C250" s="129" t="s">
        <v>250</v>
      </c>
      <c r="D250" s="493" t="s">
        <v>221</v>
      </c>
      <c r="E250" s="492"/>
      <c r="F250" s="492"/>
      <c r="G250" s="105">
        <v>11</v>
      </c>
      <c r="H250" s="234">
        <v>2914.1526915113855</v>
      </c>
      <c r="I250" s="232">
        <v>264.92297195558046</v>
      </c>
      <c r="J250" s="232">
        <v>263.29437711732504</v>
      </c>
      <c r="K250" s="486" t="s">
        <v>247</v>
      </c>
      <c r="L250" s="482"/>
    </row>
    <row r="251" spans="1:12" ht="15.75" customHeight="1">
      <c r="A251" s="505"/>
      <c r="B251" s="506"/>
      <c r="C251" s="129" t="s">
        <v>251</v>
      </c>
      <c r="D251" s="493" t="s">
        <v>224</v>
      </c>
      <c r="E251" s="492"/>
      <c r="F251" s="492"/>
      <c r="G251" s="105">
        <v>10</v>
      </c>
      <c r="H251" s="234">
        <v>2862.5003411895641</v>
      </c>
      <c r="I251" s="232">
        <v>286.25003411895642</v>
      </c>
      <c r="J251" s="232"/>
      <c r="K251" s="486" t="s">
        <v>247</v>
      </c>
      <c r="L251" s="482"/>
    </row>
    <row r="252" spans="1:12" ht="15.75" customHeight="1">
      <c r="A252" s="505"/>
      <c r="B252" s="506"/>
      <c r="C252" s="129" t="s">
        <v>252</v>
      </c>
      <c r="D252" s="493" t="s">
        <v>210</v>
      </c>
      <c r="E252" s="492"/>
      <c r="F252" s="492"/>
      <c r="G252" s="105">
        <v>10</v>
      </c>
      <c r="H252" s="234">
        <v>2864.0723498648804</v>
      </c>
      <c r="I252" s="232">
        <v>286.40723498648805</v>
      </c>
      <c r="J252" s="232">
        <v>287.40536301973572</v>
      </c>
      <c r="K252" s="486" t="s">
        <v>247</v>
      </c>
      <c r="L252" s="482"/>
    </row>
    <row r="253" spans="1:12" ht="15.75" customHeight="1">
      <c r="A253" s="389" t="s">
        <v>268</v>
      </c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</row>
    <row r="254" spans="1:12" ht="15.75" customHeight="1">
      <c r="A254" s="389"/>
      <c r="B254" s="389"/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</row>
    <row r="255" spans="1:12" ht="15.75" customHeight="1">
      <c r="A255" s="497" t="s">
        <v>283</v>
      </c>
      <c r="B255" s="507"/>
      <c r="C255" s="507"/>
      <c r="D255" s="507"/>
      <c r="E255" s="507"/>
      <c r="F255" s="507"/>
      <c r="G255" s="507"/>
      <c r="H255" s="507"/>
      <c r="I255" s="507"/>
      <c r="J255" s="507"/>
      <c r="K255" s="507"/>
      <c r="L255" s="507"/>
    </row>
    <row r="256" spans="1:12" ht="15.75" customHeight="1">
      <c r="A256" s="507"/>
      <c r="B256" s="507"/>
      <c r="C256" s="507"/>
      <c r="D256" s="507"/>
      <c r="E256" s="507"/>
      <c r="F256" s="507"/>
      <c r="G256" s="507"/>
      <c r="H256" s="507"/>
      <c r="I256" s="507"/>
      <c r="J256" s="507"/>
      <c r="K256" s="507"/>
      <c r="L256" s="507"/>
    </row>
    <row r="257" spans="1:12" ht="15.75" customHeight="1">
      <c r="A257" s="489" t="s">
        <v>117</v>
      </c>
      <c r="B257" s="178">
        <v>1</v>
      </c>
      <c r="C257" s="178">
        <v>2</v>
      </c>
      <c r="D257" s="178">
        <v>3</v>
      </c>
      <c r="E257" s="178">
        <v>4</v>
      </c>
      <c r="F257" s="191">
        <v>5</v>
      </c>
      <c r="G257" s="191">
        <v>6</v>
      </c>
      <c r="H257" s="178">
        <v>7</v>
      </c>
      <c r="I257" s="178">
        <v>8</v>
      </c>
      <c r="J257" s="192"/>
      <c r="K257" s="192"/>
      <c r="L257" s="192"/>
    </row>
    <row r="258" spans="1:12" ht="15.75" customHeight="1">
      <c r="A258" s="489"/>
      <c r="B258" s="202" t="s">
        <v>98</v>
      </c>
      <c r="C258" s="202" t="s">
        <v>237</v>
      </c>
      <c r="D258" s="200" t="s">
        <v>270</v>
      </c>
      <c r="E258" s="200" t="s">
        <v>101</v>
      </c>
      <c r="F258" s="203" t="s">
        <v>102</v>
      </c>
      <c r="G258" s="203" t="s">
        <v>239</v>
      </c>
      <c r="H258" s="200" t="s">
        <v>104</v>
      </c>
      <c r="I258" s="317" t="s">
        <v>45</v>
      </c>
      <c r="J258" s="194"/>
      <c r="K258" s="194"/>
      <c r="L258" s="194"/>
    </row>
    <row r="259" spans="1:12" ht="15.75" customHeight="1">
      <c r="A259" s="506" t="s">
        <v>35</v>
      </c>
      <c r="B259" s="506"/>
      <c r="C259" s="127" t="s">
        <v>240</v>
      </c>
      <c r="D259" s="506" t="s">
        <v>241</v>
      </c>
      <c r="E259" s="508"/>
      <c r="F259" s="508"/>
      <c r="G259" s="127" t="s">
        <v>242</v>
      </c>
      <c r="H259" s="127" t="s">
        <v>271</v>
      </c>
      <c r="I259" s="127" t="s">
        <v>272</v>
      </c>
      <c r="J259" s="201" t="s">
        <v>245</v>
      </c>
      <c r="K259" s="506" t="s">
        <v>246</v>
      </c>
      <c r="L259" s="508"/>
    </row>
    <row r="260" spans="1:12" ht="15.75" customHeight="1">
      <c r="A260" s="505">
        <v>5</v>
      </c>
      <c r="B260" s="506" t="s">
        <v>102</v>
      </c>
      <c r="C260" s="104">
        <v>1</v>
      </c>
      <c r="D260" s="491" t="s">
        <v>196</v>
      </c>
      <c r="E260" s="492"/>
      <c r="F260" s="492"/>
      <c r="G260" s="105">
        <v>14</v>
      </c>
      <c r="H260" s="234">
        <v>2292.2328190104622</v>
      </c>
      <c r="I260" s="232">
        <v>163.73091564360445</v>
      </c>
      <c r="J260" s="232">
        <v>163.87963406880493</v>
      </c>
      <c r="K260" s="486" t="s">
        <v>247</v>
      </c>
      <c r="L260" s="482"/>
    </row>
    <row r="261" spans="1:12" ht="15.75" customHeight="1">
      <c r="A261" s="505"/>
      <c r="B261" s="506"/>
      <c r="C261" s="104">
        <v>2</v>
      </c>
      <c r="D261" s="493" t="s">
        <v>194</v>
      </c>
      <c r="E261" s="492"/>
      <c r="F261" s="492"/>
      <c r="G261" s="105">
        <v>14</v>
      </c>
      <c r="H261" s="234">
        <v>2289.1696732141831</v>
      </c>
      <c r="I261" s="232">
        <v>163.51211951529879</v>
      </c>
      <c r="J261" s="232">
        <v>163.59633553666475</v>
      </c>
      <c r="K261" s="486" t="s">
        <v>247</v>
      </c>
      <c r="L261" s="482"/>
    </row>
    <row r="262" spans="1:12" ht="15.75" customHeight="1">
      <c r="A262" s="505"/>
      <c r="B262" s="506"/>
      <c r="C262" s="104">
        <v>3</v>
      </c>
      <c r="D262" s="493" t="s">
        <v>200</v>
      </c>
      <c r="E262" s="492"/>
      <c r="F262" s="492"/>
      <c r="G262" s="105">
        <v>15</v>
      </c>
      <c r="H262" s="234">
        <v>2351.4847730196511</v>
      </c>
      <c r="I262" s="232">
        <v>156.76565153464341</v>
      </c>
      <c r="J262" s="232">
        <v>154.63374363327685</v>
      </c>
      <c r="K262" s="486" t="s">
        <v>247</v>
      </c>
      <c r="L262" s="482"/>
    </row>
    <row r="263" spans="1:12" ht="15.75" customHeight="1">
      <c r="A263" s="505"/>
      <c r="B263" s="506"/>
      <c r="C263" s="104">
        <v>4</v>
      </c>
      <c r="D263" s="493" t="s">
        <v>187</v>
      </c>
      <c r="E263" s="492"/>
      <c r="F263" s="492"/>
      <c r="G263" s="105">
        <v>15</v>
      </c>
      <c r="H263" s="234">
        <v>2289.7232313582263</v>
      </c>
      <c r="I263" s="232">
        <v>152.64821542388174</v>
      </c>
      <c r="J263" s="232">
        <v>152.69791697800937</v>
      </c>
      <c r="K263" s="486" t="s">
        <v>247</v>
      </c>
      <c r="L263" s="482"/>
    </row>
    <row r="264" spans="1:12" ht="15.75" customHeight="1">
      <c r="A264" s="505"/>
      <c r="B264" s="506"/>
      <c r="C264" s="104">
        <v>5</v>
      </c>
      <c r="D264" s="493" t="s">
        <v>201</v>
      </c>
      <c r="E264" s="492"/>
      <c r="F264" s="492"/>
      <c r="G264" s="105">
        <v>16</v>
      </c>
      <c r="H264" s="234">
        <v>2293.6704081398034</v>
      </c>
      <c r="I264" s="232">
        <v>143.35440050873771</v>
      </c>
      <c r="J264" s="232">
        <v>144.01308299954385</v>
      </c>
      <c r="K264" s="486" t="s">
        <v>247</v>
      </c>
      <c r="L264" s="482"/>
    </row>
    <row r="265" spans="1:12" ht="15.75" customHeight="1">
      <c r="A265" s="505"/>
      <c r="B265" s="506"/>
      <c r="C265" s="129" t="s">
        <v>248</v>
      </c>
      <c r="D265" s="491" t="s">
        <v>197</v>
      </c>
      <c r="E265" s="492"/>
      <c r="F265" s="492"/>
      <c r="G265" s="105">
        <v>21</v>
      </c>
      <c r="H265" s="234">
        <v>2298.1066260466459</v>
      </c>
      <c r="I265" s="232">
        <v>109.43364885936408</v>
      </c>
      <c r="J265" s="232">
        <v>109.30521203437391</v>
      </c>
      <c r="K265" s="486" t="s">
        <v>247</v>
      </c>
      <c r="L265" s="482"/>
    </row>
    <row r="266" spans="1:12" ht="15.75" customHeight="1">
      <c r="A266" s="505"/>
      <c r="B266" s="506"/>
      <c r="C266" s="129" t="s">
        <v>249</v>
      </c>
      <c r="D266" s="493" t="s">
        <v>174</v>
      </c>
      <c r="E266" s="492"/>
      <c r="F266" s="492"/>
      <c r="G266" s="105">
        <v>20</v>
      </c>
      <c r="H266" s="234">
        <v>2294.6570894248548</v>
      </c>
      <c r="I266" s="232">
        <v>114.73285447124273</v>
      </c>
      <c r="J266" s="232">
        <v>114.90681266534223</v>
      </c>
      <c r="K266" s="486" t="s">
        <v>247</v>
      </c>
      <c r="L266" s="482"/>
    </row>
    <row r="267" spans="1:12" ht="15.75" customHeight="1">
      <c r="A267" s="505"/>
      <c r="B267" s="506"/>
      <c r="C267" s="129" t="s">
        <v>250</v>
      </c>
      <c r="D267" s="493" t="s">
        <v>180</v>
      </c>
      <c r="E267" s="492"/>
      <c r="F267" s="492"/>
      <c r="G267" s="105">
        <v>20</v>
      </c>
      <c r="H267" s="234">
        <v>2295.9197284678921</v>
      </c>
      <c r="I267" s="232">
        <v>114.79598642339462</v>
      </c>
      <c r="J267" s="232"/>
      <c r="K267" s="486" t="s">
        <v>247</v>
      </c>
      <c r="L267" s="482"/>
    </row>
    <row r="268" spans="1:12" ht="15.75" customHeight="1">
      <c r="A268" s="505"/>
      <c r="B268" s="506"/>
      <c r="C268" s="129" t="s">
        <v>251</v>
      </c>
      <c r="D268" s="493" t="s">
        <v>182</v>
      </c>
      <c r="E268" s="492"/>
      <c r="F268" s="492"/>
      <c r="G268" s="105">
        <v>19</v>
      </c>
      <c r="H268" s="234">
        <v>2292.8488839871839</v>
      </c>
      <c r="I268" s="232">
        <v>120.67625705195704</v>
      </c>
      <c r="J268" s="232">
        <v>120.66539372106271</v>
      </c>
      <c r="K268" s="486" t="s">
        <v>247</v>
      </c>
      <c r="L268" s="482"/>
    </row>
    <row r="269" spans="1:12" ht="15.75" customHeight="1">
      <c r="A269" s="505"/>
      <c r="B269" s="506"/>
      <c r="C269" s="129" t="s">
        <v>252</v>
      </c>
      <c r="D269" s="493" t="s">
        <v>192</v>
      </c>
      <c r="E269" s="492"/>
      <c r="F269" s="492"/>
      <c r="G269" s="105">
        <v>19</v>
      </c>
      <c r="H269" s="234">
        <v>2304.9678166445087</v>
      </c>
      <c r="I269" s="232">
        <v>121.31409561286887</v>
      </c>
      <c r="J269" s="232"/>
      <c r="K269" s="486" t="s">
        <v>247</v>
      </c>
      <c r="L269" s="482"/>
    </row>
    <row r="270" spans="1:12" ht="15.75" customHeight="1">
      <c r="A270" s="501" t="s">
        <v>35</v>
      </c>
      <c r="B270" s="501"/>
      <c r="C270" s="130" t="s">
        <v>240</v>
      </c>
      <c r="D270" s="501" t="s">
        <v>241</v>
      </c>
      <c r="E270" s="502"/>
      <c r="F270" s="502"/>
      <c r="G270" s="130" t="s">
        <v>242</v>
      </c>
      <c r="H270" s="235" t="s">
        <v>271</v>
      </c>
      <c r="I270" s="233" t="s">
        <v>272</v>
      </c>
      <c r="J270" s="201" t="s">
        <v>245</v>
      </c>
      <c r="K270" s="501" t="s">
        <v>246</v>
      </c>
      <c r="L270" s="502"/>
    </row>
    <row r="271" spans="1:12" ht="15.75" customHeight="1">
      <c r="A271" s="505">
        <v>6</v>
      </c>
      <c r="B271" s="506" t="s">
        <v>286</v>
      </c>
      <c r="C271" s="104">
        <v>1</v>
      </c>
      <c r="D271" s="491" t="s">
        <v>209</v>
      </c>
      <c r="E271" s="492"/>
      <c r="F271" s="492"/>
      <c r="G271" s="105">
        <v>9</v>
      </c>
      <c r="H271" s="234">
        <v>2862.518582862966</v>
      </c>
      <c r="I271" s="232">
        <v>318.0576203181073</v>
      </c>
      <c r="J271" s="232">
        <v>318.87077174151585</v>
      </c>
      <c r="K271" s="486" t="s">
        <v>247</v>
      </c>
      <c r="L271" s="482"/>
    </row>
    <row r="272" spans="1:12" ht="15.75" customHeight="1">
      <c r="A272" s="505"/>
      <c r="B272" s="506"/>
      <c r="C272" s="104">
        <v>2</v>
      </c>
      <c r="D272" s="493" t="s">
        <v>223</v>
      </c>
      <c r="E272" s="492"/>
      <c r="F272" s="492"/>
      <c r="G272" s="105">
        <v>10</v>
      </c>
      <c r="H272" s="234">
        <v>2923.6450928381973</v>
      </c>
      <c r="I272" s="232">
        <v>292.3645092838197</v>
      </c>
      <c r="J272" s="232">
        <v>290.38738351254477</v>
      </c>
      <c r="K272" s="486" t="s">
        <v>247</v>
      </c>
      <c r="L272" s="482"/>
    </row>
    <row r="273" spans="1:12" ht="15.75" customHeight="1">
      <c r="A273" s="505"/>
      <c r="B273" s="506"/>
      <c r="C273" s="104">
        <v>3</v>
      </c>
      <c r="D273" s="493" t="s">
        <v>216</v>
      </c>
      <c r="E273" s="492"/>
      <c r="F273" s="492"/>
      <c r="G273" s="105">
        <v>10</v>
      </c>
      <c r="H273" s="234">
        <v>2893.6871094371113</v>
      </c>
      <c r="I273" s="232">
        <v>289.36871094371111</v>
      </c>
      <c r="J273" s="232">
        <v>290.0214284743746</v>
      </c>
      <c r="K273" s="486" t="s">
        <v>247</v>
      </c>
      <c r="L273" s="482"/>
    </row>
    <row r="274" spans="1:12" ht="15.75" customHeight="1">
      <c r="A274" s="505"/>
      <c r="B274" s="506"/>
      <c r="C274" s="104">
        <v>4</v>
      </c>
      <c r="D274" s="493" t="s">
        <v>205</v>
      </c>
      <c r="E274" s="492"/>
      <c r="F274" s="492"/>
      <c r="G274" s="105">
        <v>10</v>
      </c>
      <c r="H274" s="234">
        <v>2889.3003754641582</v>
      </c>
      <c r="I274" s="232">
        <v>288.9300375464158</v>
      </c>
      <c r="J274" s="232">
        <v>287.47853675606092</v>
      </c>
      <c r="K274" s="486" t="s">
        <v>247</v>
      </c>
      <c r="L274" s="482"/>
    </row>
    <row r="275" spans="1:12" ht="15.75" customHeight="1">
      <c r="A275" s="505"/>
      <c r="B275" s="506"/>
      <c r="C275" s="104">
        <v>5</v>
      </c>
      <c r="D275" s="493" t="s">
        <v>204</v>
      </c>
      <c r="E275" s="492"/>
      <c r="F275" s="492"/>
      <c r="G275" s="105">
        <v>10</v>
      </c>
      <c r="H275" s="234">
        <v>2888.7067862174117</v>
      </c>
      <c r="I275" s="232">
        <v>288.87067862174121</v>
      </c>
      <c r="J275" s="232">
        <v>287.3065663109893</v>
      </c>
      <c r="K275" s="486" t="s">
        <v>247</v>
      </c>
      <c r="L275" s="482"/>
    </row>
    <row r="276" spans="1:12" ht="15.75" customHeight="1">
      <c r="A276" s="505"/>
      <c r="B276" s="506"/>
      <c r="C276" s="129" t="s">
        <v>248</v>
      </c>
      <c r="D276" s="491" t="s">
        <v>218</v>
      </c>
      <c r="E276" s="492"/>
      <c r="F276" s="492"/>
      <c r="G276" s="105">
        <v>13</v>
      </c>
      <c r="H276" s="234">
        <v>1960.6594455964198</v>
      </c>
      <c r="I276" s="232">
        <v>150.81995735357074</v>
      </c>
      <c r="J276" s="232">
        <v>149.79224398789611</v>
      </c>
      <c r="K276" s="486" t="s">
        <v>247</v>
      </c>
      <c r="L276" s="482"/>
    </row>
    <row r="277" spans="1:12" ht="15.75" customHeight="1">
      <c r="A277" s="505"/>
      <c r="B277" s="506"/>
      <c r="C277" s="129" t="s">
        <v>249</v>
      </c>
      <c r="D277" s="493" t="s">
        <v>222</v>
      </c>
      <c r="E277" s="492"/>
      <c r="F277" s="492"/>
      <c r="G277" s="105">
        <v>12</v>
      </c>
      <c r="H277" s="234">
        <v>1916.3003436254819</v>
      </c>
      <c r="I277" s="232">
        <v>159.69169530212346</v>
      </c>
      <c r="J277" s="232">
        <v>159.51637327855062</v>
      </c>
      <c r="K277" s="486" t="s">
        <v>247</v>
      </c>
      <c r="L277" s="482"/>
    </row>
    <row r="278" spans="1:12" ht="15.75" customHeight="1">
      <c r="A278" s="505"/>
      <c r="B278" s="506"/>
      <c r="C278" s="129" t="s">
        <v>250</v>
      </c>
      <c r="D278" s="493" t="s">
        <v>206</v>
      </c>
      <c r="E278" s="492"/>
      <c r="F278" s="492"/>
      <c r="G278" s="105">
        <v>10</v>
      </c>
      <c r="H278" s="234">
        <v>2872.4360560808645</v>
      </c>
      <c r="I278" s="232">
        <v>287.24360560808645</v>
      </c>
      <c r="J278" s="232"/>
      <c r="K278" s="486" t="s">
        <v>247</v>
      </c>
      <c r="L278" s="482"/>
    </row>
    <row r="279" spans="1:12" ht="15.75" customHeight="1">
      <c r="A279" s="505"/>
      <c r="B279" s="506"/>
      <c r="C279" s="129" t="s">
        <v>251</v>
      </c>
      <c r="D279" s="493" t="s">
        <v>224</v>
      </c>
      <c r="E279" s="492"/>
      <c r="F279" s="492"/>
      <c r="G279" s="105">
        <v>10</v>
      </c>
      <c r="H279" s="234">
        <v>2875.7960717129417</v>
      </c>
      <c r="I279" s="232">
        <v>287.57960717129413</v>
      </c>
      <c r="J279" s="232">
        <v>286.25003411895642</v>
      </c>
      <c r="K279" s="486" t="s">
        <v>247</v>
      </c>
      <c r="L279" s="482"/>
    </row>
    <row r="280" spans="1:12" ht="15.75" customHeight="1">
      <c r="A280" s="505"/>
      <c r="B280" s="506"/>
      <c r="C280" s="129" t="s">
        <v>252</v>
      </c>
      <c r="D280" s="493" t="s">
        <v>210</v>
      </c>
      <c r="E280" s="492"/>
      <c r="F280" s="492"/>
      <c r="G280" s="105">
        <v>10</v>
      </c>
      <c r="H280" s="234">
        <v>2882.1483888092594</v>
      </c>
      <c r="I280" s="232">
        <v>288.21483888092592</v>
      </c>
      <c r="J280" s="232">
        <v>286.40723498648805</v>
      </c>
      <c r="K280" s="486" t="s">
        <v>247</v>
      </c>
      <c r="L280" s="482"/>
    </row>
    <row r="281" spans="1:12" ht="15.75" customHeight="1">
      <c r="A281" s="389" t="s">
        <v>268</v>
      </c>
      <c r="B281" s="389"/>
      <c r="C281" s="389"/>
      <c r="D281" s="389"/>
      <c r="E281" s="389"/>
      <c r="F281" s="389"/>
      <c r="G281" s="389"/>
      <c r="H281" s="389"/>
      <c r="I281" s="389"/>
      <c r="J281" s="389"/>
      <c r="K281" s="389"/>
      <c r="L281" s="389"/>
    </row>
    <row r="282" spans="1:12" ht="15.75" customHeight="1">
      <c r="A282" s="389"/>
      <c r="B282" s="389"/>
      <c r="C282" s="389"/>
      <c r="D282" s="389"/>
      <c r="E282" s="389"/>
      <c r="F282" s="389"/>
      <c r="G282" s="389"/>
      <c r="H282" s="389"/>
      <c r="I282" s="389"/>
      <c r="J282" s="389"/>
      <c r="K282" s="389"/>
      <c r="L282" s="389"/>
    </row>
    <row r="283" spans="1:12" ht="15.75" customHeight="1">
      <c r="A283" s="497" t="s">
        <v>284</v>
      </c>
      <c r="B283" s="507"/>
      <c r="C283" s="507"/>
      <c r="D283" s="507"/>
      <c r="E283" s="507"/>
      <c r="F283" s="507"/>
      <c r="G283" s="507"/>
      <c r="H283" s="507"/>
      <c r="I283" s="507"/>
      <c r="J283" s="507"/>
      <c r="K283" s="507"/>
      <c r="L283" s="507"/>
    </row>
    <row r="284" spans="1:12" ht="15.75" customHeight="1">
      <c r="A284" s="507"/>
      <c r="B284" s="507"/>
      <c r="C284" s="507"/>
      <c r="D284" s="507"/>
      <c r="E284" s="507"/>
      <c r="F284" s="507"/>
      <c r="G284" s="507"/>
      <c r="H284" s="507"/>
      <c r="I284" s="507"/>
      <c r="J284" s="507"/>
      <c r="K284" s="507"/>
      <c r="L284" s="507"/>
    </row>
    <row r="285" spans="1:12" ht="15.75" customHeight="1">
      <c r="A285" s="489" t="s">
        <v>117</v>
      </c>
      <c r="B285" s="178">
        <v>1</v>
      </c>
      <c r="C285" s="178">
        <v>2</v>
      </c>
      <c r="D285" s="178">
        <v>3</v>
      </c>
      <c r="E285" s="178">
        <v>4</v>
      </c>
      <c r="F285" s="191">
        <v>5</v>
      </c>
      <c r="G285" s="191">
        <v>6</v>
      </c>
      <c r="H285" s="178">
        <v>7</v>
      </c>
      <c r="I285" s="178">
        <v>8</v>
      </c>
      <c r="J285" s="192"/>
      <c r="K285" s="192"/>
      <c r="L285" s="192"/>
    </row>
    <row r="286" spans="1:12" ht="15.75" customHeight="1">
      <c r="A286" s="489"/>
      <c r="B286" s="202" t="s">
        <v>98</v>
      </c>
      <c r="C286" s="202" t="s">
        <v>237</v>
      </c>
      <c r="D286" s="200" t="s">
        <v>270</v>
      </c>
      <c r="E286" s="200" t="s">
        <v>101</v>
      </c>
      <c r="F286" s="203" t="s">
        <v>102</v>
      </c>
      <c r="G286" s="203" t="s">
        <v>239</v>
      </c>
      <c r="H286" s="200" t="s">
        <v>104</v>
      </c>
      <c r="I286" s="317" t="s">
        <v>45</v>
      </c>
      <c r="J286" s="194"/>
      <c r="K286" s="194"/>
      <c r="L286" s="194"/>
    </row>
    <row r="287" spans="1:12" ht="15.75" customHeight="1">
      <c r="A287" s="506" t="s">
        <v>35</v>
      </c>
      <c r="B287" s="506"/>
      <c r="C287" s="127" t="s">
        <v>240</v>
      </c>
      <c r="D287" s="506" t="s">
        <v>241</v>
      </c>
      <c r="E287" s="508"/>
      <c r="F287" s="508"/>
      <c r="G287" s="127" t="s">
        <v>242</v>
      </c>
      <c r="H287" s="127" t="s">
        <v>271</v>
      </c>
      <c r="I287" s="127" t="s">
        <v>272</v>
      </c>
      <c r="J287" s="201" t="s">
        <v>245</v>
      </c>
      <c r="K287" s="506" t="s">
        <v>246</v>
      </c>
      <c r="L287" s="508"/>
    </row>
    <row r="288" spans="1:12" ht="15.75" customHeight="1">
      <c r="A288" s="505">
        <v>5</v>
      </c>
      <c r="B288" s="506" t="s">
        <v>102</v>
      </c>
      <c r="C288" s="104">
        <v>1</v>
      </c>
      <c r="D288" s="491" t="s">
        <v>196</v>
      </c>
      <c r="E288" s="492"/>
      <c r="F288" s="492"/>
      <c r="G288" s="105">
        <v>14</v>
      </c>
      <c r="H288" s="234">
        <v>2297.9172298174635</v>
      </c>
      <c r="I288" s="232">
        <v>164.13694498696168</v>
      </c>
      <c r="J288" s="232">
        <v>163.73091564360445</v>
      </c>
      <c r="K288" s="486" t="s">
        <v>247</v>
      </c>
      <c r="L288" s="482"/>
    </row>
    <row r="289" spans="1:12" ht="15.75" customHeight="1">
      <c r="A289" s="505"/>
      <c r="B289" s="506"/>
      <c r="C289" s="104">
        <v>2</v>
      </c>
      <c r="D289" s="493" t="s">
        <v>194</v>
      </c>
      <c r="E289" s="492"/>
      <c r="F289" s="492"/>
      <c r="G289" s="105">
        <v>14</v>
      </c>
      <c r="H289" s="234">
        <v>2290.1787569497196</v>
      </c>
      <c r="I289" s="232">
        <v>163.58419692497998</v>
      </c>
      <c r="J289" s="232">
        <v>163.51211951529879</v>
      </c>
      <c r="K289" s="486" t="s">
        <v>247</v>
      </c>
      <c r="L289" s="482"/>
    </row>
    <row r="290" spans="1:12" ht="15.75" customHeight="1">
      <c r="A290" s="505"/>
      <c r="B290" s="506"/>
      <c r="C290" s="104">
        <v>3</v>
      </c>
      <c r="D290" s="493" t="s">
        <v>200</v>
      </c>
      <c r="E290" s="492"/>
      <c r="F290" s="492"/>
      <c r="G290" s="105">
        <v>15</v>
      </c>
      <c r="H290" s="234">
        <v>2334.0989729225007</v>
      </c>
      <c r="I290" s="232">
        <v>155.6065981948334</v>
      </c>
      <c r="J290" s="232">
        <v>156.76565153464341</v>
      </c>
      <c r="K290" s="486" t="s">
        <v>247</v>
      </c>
      <c r="L290" s="482"/>
    </row>
    <row r="291" spans="1:12" ht="15.75" customHeight="1">
      <c r="A291" s="505"/>
      <c r="B291" s="506"/>
      <c r="C291" s="104">
        <v>4</v>
      </c>
      <c r="D291" s="493" t="s">
        <v>187</v>
      </c>
      <c r="E291" s="492"/>
      <c r="F291" s="492"/>
      <c r="G291" s="105">
        <v>15</v>
      </c>
      <c r="H291" s="234">
        <v>2286.5380655750387</v>
      </c>
      <c r="I291" s="232">
        <v>152.43587103833593</v>
      </c>
      <c r="J291" s="232">
        <v>152.64821542388174</v>
      </c>
      <c r="K291" s="486" t="s">
        <v>247</v>
      </c>
      <c r="L291" s="482"/>
    </row>
    <row r="292" spans="1:12" ht="15.75" customHeight="1">
      <c r="A292" s="505"/>
      <c r="B292" s="506"/>
      <c r="C292" s="104">
        <v>5</v>
      </c>
      <c r="D292" s="493" t="s">
        <v>201</v>
      </c>
      <c r="E292" s="492"/>
      <c r="F292" s="492"/>
      <c r="G292" s="105">
        <v>16</v>
      </c>
      <c r="H292" s="234">
        <v>2292.1356463709049</v>
      </c>
      <c r="I292" s="232">
        <v>143.25847789818155</v>
      </c>
      <c r="J292" s="232">
        <v>143.35440050873771</v>
      </c>
      <c r="K292" s="486" t="s">
        <v>247</v>
      </c>
      <c r="L292" s="482"/>
    </row>
    <row r="293" spans="1:12" ht="15.75" customHeight="1">
      <c r="A293" s="505"/>
      <c r="B293" s="506"/>
      <c r="C293" s="129" t="s">
        <v>248</v>
      </c>
      <c r="D293" s="491" t="s">
        <v>197</v>
      </c>
      <c r="E293" s="492"/>
      <c r="F293" s="492"/>
      <c r="G293" s="105">
        <v>21</v>
      </c>
      <c r="H293" s="234">
        <v>2298.7153687739806</v>
      </c>
      <c r="I293" s="232">
        <v>109.4626366082848</v>
      </c>
      <c r="J293" s="232">
        <v>109.43364885936408</v>
      </c>
      <c r="K293" s="486" t="s">
        <v>247</v>
      </c>
      <c r="L293" s="482"/>
    </row>
    <row r="294" spans="1:12" ht="15.75" customHeight="1">
      <c r="A294" s="505"/>
      <c r="B294" s="506"/>
      <c r="C294" s="129" t="s">
        <v>249</v>
      </c>
      <c r="D294" s="493" t="s">
        <v>174</v>
      </c>
      <c r="E294" s="492"/>
      <c r="F294" s="492"/>
      <c r="G294" s="105">
        <v>20</v>
      </c>
      <c r="H294" s="234">
        <v>2293.3579812844832</v>
      </c>
      <c r="I294" s="232">
        <v>114.66789906422419</v>
      </c>
      <c r="J294" s="232">
        <v>114.73285447124273</v>
      </c>
      <c r="K294" s="486" t="s">
        <v>247</v>
      </c>
      <c r="L294" s="482"/>
    </row>
    <row r="295" spans="1:12" ht="15.75" customHeight="1">
      <c r="A295" s="505"/>
      <c r="B295" s="506"/>
      <c r="C295" s="129" t="s">
        <v>250</v>
      </c>
      <c r="D295" s="493" t="s">
        <v>180</v>
      </c>
      <c r="E295" s="492"/>
      <c r="F295" s="492"/>
      <c r="G295" s="105">
        <v>20</v>
      </c>
      <c r="H295" s="234">
        <v>2305.9315362919651</v>
      </c>
      <c r="I295" s="232">
        <v>115.29657681459828</v>
      </c>
      <c r="J295" s="232">
        <v>114.79598642339462</v>
      </c>
      <c r="K295" s="486" t="s">
        <v>247</v>
      </c>
      <c r="L295" s="482"/>
    </row>
    <row r="296" spans="1:12" ht="15.75" customHeight="1">
      <c r="A296" s="505"/>
      <c r="B296" s="506"/>
      <c r="C296" s="129" t="s">
        <v>251</v>
      </c>
      <c r="D296" s="493" t="s">
        <v>182</v>
      </c>
      <c r="E296" s="492"/>
      <c r="F296" s="492"/>
      <c r="G296" s="105">
        <v>19</v>
      </c>
      <c r="H296" s="234">
        <v>2292.8735068176852</v>
      </c>
      <c r="I296" s="232">
        <v>120.67755299040448</v>
      </c>
      <c r="J296" s="232">
        <v>120.67625705195704</v>
      </c>
      <c r="K296" s="486" t="s">
        <v>247</v>
      </c>
      <c r="L296" s="482"/>
    </row>
    <row r="297" spans="1:12" ht="15.75" customHeight="1">
      <c r="A297" s="505"/>
      <c r="B297" s="506"/>
      <c r="C297" s="129" t="s">
        <v>252</v>
      </c>
      <c r="D297" s="493" t="s">
        <v>192</v>
      </c>
      <c r="E297" s="492"/>
      <c r="F297" s="492"/>
      <c r="G297" s="105">
        <v>19</v>
      </c>
      <c r="H297" s="234">
        <v>2308.6268969126108</v>
      </c>
      <c r="I297" s="232">
        <v>121.50667878487425</v>
      </c>
      <c r="J297" s="232">
        <v>121.31409561286887</v>
      </c>
      <c r="K297" s="486" t="s">
        <v>247</v>
      </c>
      <c r="L297" s="482"/>
    </row>
    <row r="298" spans="1:12" ht="15.75" customHeight="1">
      <c r="A298" s="501" t="s">
        <v>35</v>
      </c>
      <c r="B298" s="501"/>
      <c r="C298" s="130" t="s">
        <v>240</v>
      </c>
      <c r="D298" s="501" t="s">
        <v>241</v>
      </c>
      <c r="E298" s="502"/>
      <c r="F298" s="502"/>
      <c r="G298" s="130" t="s">
        <v>242</v>
      </c>
      <c r="H298" s="235" t="s">
        <v>271</v>
      </c>
      <c r="I298" s="233" t="s">
        <v>272</v>
      </c>
      <c r="J298" s="201" t="s">
        <v>245</v>
      </c>
      <c r="K298" s="501" t="s">
        <v>246</v>
      </c>
      <c r="L298" s="502"/>
    </row>
    <row r="299" spans="1:12" ht="15.75" customHeight="1">
      <c r="A299" s="505">
        <v>6</v>
      </c>
      <c r="B299" s="506" t="s">
        <v>286</v>
      </c>
      <c r="C299" s="104">
        <v>1</v>
      </c>
      <c r="D299" s="491" t="s">
        <v>209</v>
      </c>
      <c r="E299" s="492"/>
      <c r="F299" s="492"/>
      <c r="G299" s="105">
        <v>9</v>
      </c>
      <c r="H299" s="234">
        <v>2879.0978467641512</v>
      </c>
      <c r="I299" s="232">
        <v>319.89976075157227</v>
      </c>
      <c r="J299" s="232">
        <v>318.0576203181073</v>
      </c>
      <c r="K299" s="486" t="s">
        <v>247</v>
      </c>
      <c r="L299" s="482"/>
    </row>
    <row r="300" spans="1:12" ht="15.75" customHeight="1">
      <c r="A300" s="505"/>
      <c r="B300" s="506"/>
      <c r="C300" s="104">
        <v>2</v>
      </c>
      <c r="D300" s="493" t="s">
        <v>223</v>
      </c>
      <c r="E300" s="492"/>
      <c r="F300" s="492"/>
      <c r="G300" s="105">
        <v>10</v>
      </c>
      <c r="H300" s="234">
        <v>2924.6794192331954</v>
      </c>
      <c r="I300" s="232">
        <v>292.46794192331947</v>
      </c>
      <c r="J300" s="232">
        <v>292.3645092838197</v>
      </c>
      <c r="K300" s="486" t="s">
        <v>247</v>
      </c>
      <c r="L300" s="482"/>
    </row>
    <row r="301" spans="1:12" ht="15.75" customHeight="1">
      <c r="A301" s="505"/>
      <c r="B301" s="506"/>
      <c r="C301" s="104">
        <v>3</v>
      </c>
      <c r="D301" s="493" t="s">
        <v>216</v>
      </c>
      <c r="E301" s="492"/>
      <c r="F301" s="492"/>
      <c r="G301" s="105">
        <v>10</v>
      </c>
      <c r="H301" s="234">
        <v>2890.738964564749</v>
      </c>
      <c r="I301" s="232">
        <v>289.07389645647493</v>
      </c>
      <c r="J301" s="232">
        <v>289.36871094371111</v>
      </c>
      <c r="K301" s="486" t="s">
        <v>247</v>
      </c>
      <c r="L301" s="482"/>
    </row>
    <row r="302" spans="1:12" ht="15.75" customHeight="1">
      <c r="A302" s="505"/>
      <c r="B302" s="506"/>
      <c r="C302" s="104">
        <v>4</v>
      </c>
      <c r="D302" s="493" t="s">
        <v>204</v>
      </c>
      <c r="E302" s="492"/>
      <c r="F302" s="492"/>
      <c r="G302" s="105">
        <v>10</v>
      </c>
      <c r="H302" s="234">
        <v>2878.9047652263698</v>
      </c>
      <c r="I302" s="232">
        <v>287.89047652263696</v>
      </c>
      <c r="J302" s="232">
        <v>288.87067862174121</v>
      </c>
      <c r="K302" s="486" t="s">
        <v>247</v>
      </c>
      <c r="L302" s="482"/>
    </row>
    <row r="303" spans="1:12" ht="15.75" customHeight="1">
      <c r="A303" s="505"/>
      <c r="B303" s="506"/>
      <c r="C303" s="104">
        <v>5</v>
      </c>
      <c r="D303" s="493" t="s">
        <v>210</v>
      </c>
      <c r="E303" s="492"/>
      <c r="F303" s="492"/>
      <c r="G303" s="105">
        <v>10</v>
      </c>
      <c r="H303" s="234">
        <v>2878.7390931960754</v>
      </c>
      <c r="I303" s="232">
        <v>287.87390931960755</v>
      </c>
      <c r="J303" s="232">
        <v>288.21483888092592</v>
      </c>
      <c r="K303" s="486" t="s">
        <v>247</v>
      </c>
      <c r="L303" s="482"/>
    </row>
    <row r="304" spans="1:12" ht="15.75" customHeight="1">
      <c r="A304" s="505"/>
      <c r="B304" s="506"/>
      <c r="C304" s="129" t="s">
        <v>248</v>
      </c>
      <c r="D304" s="491" t="s">
        <v>218</v>
      </c>
      <c r="E304" s="492"/>
      <c r="F304" s="492"/>
      <c r="G304" s="105">
        <v>13</v>
      </c>
      <c r="H304" s="234">
        <v>1947.9837413975363</v>
      </c>
      <c r="I304" s="232">
        <v>149.84490318442587</v>
      </c>
      <c r="J304" s="232">
        <v>150.81995735357074</v>
      </c>
      <c r="K304" s="486" t="s">
        <v>247</v>
      </c>
      <c r="L304" s="482"/>
    </row>
    <row r="305" spans="1:12" ht="15.75" customHeight="1">
      <c r="A305" s="505"/>
      <c r="B305" s="506"/>
      <c r="C305" s="129" t="s">
        <v>249</v>
      </c>
      <c r="D305" s="493" t="s">
        <v>222</v>
      </c>
      <c r="E305" s="492"/>
      <c r="F305" s="492"/>
      <c r="G305" s="105">
        <v>12</v>
      </c>
      <c r="H305" s="234">
        <v>1910.7306760795216</v>
      </c>
      <c r="I305" s="232">
        <v>159.22755633996013</v>
      </c>
      <c r="J305" s="232">
        <v>159.69169530212346</v>
      </c>
      <c r="K305" s="486" t="s">
        <v>247</v>
      </c>
      <c r="L305" s="482"/>
    </row>
    <row r="306" spans="1:12" ht="15.75" customHeight="1">
      <c r="A306" s="505"/>
      <c r="B306" s="506"/>
      <c r="C306" s="129" t="s">
        <v>250</v>
      </c>
      <c r="D306" s="493" t="s">
        <v>206</v>
      </c>
      <c r="E306" s="492"/>
      <c r="F306" s="492"/>
      <c r="G306" s="105">
        <v>10</v>
      </c>
      <c r="H306" s="234">
        <v>2873.4764106543944</v>
      </c>
      <c r="I306" s="232">
        <v>287.3476410654394</v>
      </c>
      <c r="J306" s="232">
        <v>287.24360560808645</v>
      </c>
      <c r="K306" s="486" t="s">
        <v>247</v>
      </c>
      <c r="L306" s="482"/>
    </row>
    <row r="307" spans="1:12" ht="15.75" customHeight="1">
      <c r="A307" s="505"/>
      <c r="B307" s="506"/>
      <c r="C307" s="129" t="s">
        <v>251</v>
      </c>
      <c r="D307" s="493" t="s">
        <v>205</v>
      </c>
      <c r="E307" s="492"/>
      <c r="F307" s="492"/>
      <c r="G307" s="105">
        <v>10</v>
      </c>
      <c r="H307" s="234">
        <v>2876.4277384466081</v>
      </c>
      <c r="I307" s="232">
        <v>287.64277384466084</v>
      </c>
      <c r="J307" s="232">
        <v>288.9300375464158</v>
      </c>
      <c r="K307" s="486" t="s">
        <v>247</v>
      </c>
      <c r="L307" s="482"/>
    </row>
    <row r="308" spans="1:12" ht="15.75" customHeight="1">
      <c r="A308" s="505"/>
      <c r="B308" s="506"/>
      <c r="C308" s="129" t="s">
        <v>252</v>
      </c>
      <c r="D308" s="493" t="s">
        <v>224</v>
      </c>
      <c r="E308" s="492"/>
      <c r="F308" s="492"/>
      <c r="G308" s="105">
        <v>10</v>
      </c>
      <c r="H308" s="234">
        <v>2876.5112677197226</v>
      </c>
      <c r="I308" s="232">
        <v>287.6511267719722</v>
      </c>
      <c r="J308" s="232">
        <v>287.57960717129413</v>
      </c>
      <c r="K308" s="486" t="s">
        <v>247</v>
      </c>
      <c r="L308" s="482"/>
    </row>
    <row r="309" spans="1:12" ht="15.75" customHeight="1">
      <c r="A309" s="389" t="s">
        <v>268</v>
      </c>
      <c r="B309" s="389"/>
      <c r="C309" s="389"/>
      <c r="D309" s="389"/>
      <c r="E309" s="389"/>
      <c r="F309" s="389"/>
      <c r="G309" s="389"/>
      <c r="H309" s="389"/>
      <c r="I309" s="389"/>
      <c r="J309" s="389"/>
      <c r="K309" s="389"/>
      <c r="L309" s="389"/>
    </row>
    <row r="310" spans="1:12" ht="15.75" customHeight="1">
      <c r="A310" s="389"/>
      <c r="B310" s="389"/>
      <c r="C310" s="389"/>
      <c r="D310" s="389"/>
      <c r="E310" s="389"/>
      <c r="F310" s="389"/>
      <c r="G310" s="389"/>
      <c r="H310" s="389"/>
      <c r="I310" s="389"/>
      <c r="J310" s="389"/>
      <c r="K310" s="389"/>
      <c r="L310" s="389"/>
    </row>
    <row r="311" spans="1:12" ht="15.75" customHeight="1">
      <c r="A311" s="497" t="s">
        <v>285</v>
      </c>
      <c r="B311" s="507"/>
      <c r="C311" s="507"/>
      <c r="D311" s="507"/>
      <c r="E311" s="507"/>
      <c r="F311" s="507"/>
      <c r="G311" s="507"/>
      <c r="H311" s="507"/>
      <c r="I311" s="507"/>
      <c r="J311" s="507"/>
      <c r="K311" s="507"/>
      <c r="L311" s="507"/>
    </row>
    <row r="312" spans="1:12" ht="15.75" customHeight="1">
      <c r="A312" s="507"/>
      <c r="B312" s="507"/>
      <c r="C312" s="507"/>
      <c r="D312" s="507"/>
      <c r="E312" s="507"/>
      <c r="F312" s="507"/>
      <c r="G312" s="507"/>
      <c r="H312" s="507"/>
      <c r="I312" s="507"/>
      <c r="J312" s="507"/>
      <c r="K312" s="507"/>
      <c r="L312" s="507"/>
    </row>
    <row r="313" spans="1:12" ht="15.75" customHeight="1">
      <c r="A313" s="489" t="s">
        <v>117</v>
      </c>
      <c r="B313" s="178">
        <v>1</v>
      </c>
      <c r="C313" s="178">
        <v>2</v>
      </c>
      <c r="D313" s="178">
        <v>3</v>
      </c>
      <c r="E313" s="178">
        <v>4</v>
      </c>
      <c r="F313" s="191">
        <v>5</v>
      </c>
      <c r="G313" s="191">
        <v>6</v>
      </c>
      <c r="H313" s="178">
        <v>7</v>
      </c>
      <c r="I313" s="178">
        <v>8</v>
      </c>
      <c r="J313" s="192"/>
      <c r="K313" s="192"/>
      <c r="L313" s="192"/>
    </row>
    <row r="314" spans="1:12" ht="15.75" customHeight="1">
      <c r="A314" s="489"/>
      <c r="B314" s="202" t="s">
        <v>98</v>
      </c>
      <c r="C314" s="202" t="s">
        <v>237</v>
      </c>
      <c r="D314" s="200" t="s">
        <v>270</v>
      </c>
      <c r="E314" s="200" t="s">
        <v>101</v>
      </c>
      <c r="F314" s="203" t="s">
        <v>102</v>
      </c>
      <c r="G314" s="203" t="s">
        <v>239</v>
      </c>
      <c r="H314" s="200" t="s">
        <v>104</v>
      </c>
      <c r="I314" s="317" t="s">
        <v>45</v>
      </c>
      <c r="J314" s="194"/>
      <c r="K314" s="194"/>
      <c r="L314" s="194"/>
    </row>
    <row r="315" spans="1:12" ht="15.75" customHeight="1">
      <c r="A315" s="506" t="s">
        <v>35</v>
      </c>
      <c r="B315" s="506"/>
      <c r="C315" s="127" t="s">
        <v>240</v>
      </c>
      <c r="D315" s="506" t="s">
        <v>241</v>
      </c>
      <c r="E315" s="508"/>
      <c r="F315" s="508"/>
      <c r="G315" s="127" t="s">
        <v>242</v>
      </c>
      <c r="H315" s="127" t="s">
        <v>271</v>
      </c>
      <c r="I315" s="127" t="s">
        <v>272</v>
      </c>
      <c r="J315" s="201" t="s">
        <v>245</v>
      </c>
      <c r="K315" s="506" t="s">
        <v>246</v>
      </c>
      <c r="L315" s="508"/>
    </row>
    <row r="316" spans="1:12" ht="15.75" customHeight="1">
      <c r="A316" s="505">
        <v>5</v>
      </c>
      <c r="B316" s="506" t="s">
        <v>102</v>
      </c>
      <c r="C316" s="104">
        <v>1</v>
      </c>
      <c r="D316" s="491" t="s">
        <v>196</v>
      </c>
      <c r="E316" s="492"/>
      <c r="F316" s="492"/>
      <c r="G316" s="105">
        <v>14</v>
      </c>
      <c r="H316" s="234">
        <v>2292.3675780984568</v>
      </c>
      <c r="I316" s="232">
        <v>163.74054129274691</v>
      </c>
      <c r="J316" s="232">
        <v>164.13694498696168</v>
      </c>
      <c r="K316" s="486" t="s">
        <v>247</v>
      </c>
      <c r="L316" s="482"/>
    </row>
    <row r="317" spans="1:12" ht="15.75" customHeight="1">
      <c r="A317" s="505"/>
      <c r="B317" s="506"/>
      <c r="C317" s="104">
        <v>2</v>
      </c>
      <c r="D317" s="493" t="s">
        <v>194</v>
      </c>
      <c r="E317" s="492"/>
      <c r="F317" s="492"/>
      <c r="G317" s="105">
        <v>14</v>
      </c>
      <c r="H317" s="234">
        <v>2288.9232416618329</v>
      </c>
      <c r="I317" s="232">
        <v>163.49451726155954</v>
      </c>
      <c r="J317" s="232">
        <v>163.58419692497998</v>
      </c>
      <c r="K317" s="486" t="s">
        <v>247</v>
      </c>
      <c r="L317" s="482"/>
    </row>
    <row r="318" spans="1:12" ht="15.75" customHeight="1">
      <c r="A318" s="505"/>
      <c r="B318" s="506"/>
      <c r="C318" s="104">
        <v>3</v>
      </c>
      <c r="D318" s="493" t="s">
        <v>200</v>
      </c>
      <c r="E318" s="492"/>
      <c r="F318" s="492"/>
      <c r="G318" s="105">
        <v>15</v>
      </c>
      <c r="H318" s="234">
        <v>2329.1505945745062</v>
      </c>
      <c r="I318" s="232">
        <v>155.27670630496709</v>
      </c>
      <c r="J318" s="232">
        <v>155.6065981948334</v>
      </c>
      <c r="K318" s="486" t="s">
        <v>247</v>
      </c>
      <c r="L318" s="482"/>
    </row>
    <row r="319" spans="1:12" ht="15.75" customHeight="1">
      <c r="A319" s="505"/>
      <c r="B319" s="506"/>
      <c r="C319" s="104">
        <v>4</v>
      </c>
      <c r="D319" s="493" t="s">
        <v>201</v>
      </c>
      <c r="E319" s="492"/>
      <c r="F319" s="492"/>
      <c r="G319" s="105">
        <v>15</v>
      </c>
      <c r="H319" s="234">
        <v>2296.4210596512858</v>
      </c>
      <c r="I319" s="232">
        <v>153.09473731008569</v>
      </c>
      <c r="J319" s="232">
        <v>143.25847789818155</v>
      </c>
      <c r="K319" s="486" t="s">
        <v>247</v>
      </c>
      <c r="L319" s="482"/>
    </row>
    <row r="320" spans="1:12" ht="15.75" customHeight="1">
      <c r="A320" s="505"/>
      <c r="B320" s="506"/>
      <c r="C320" s="104">
        <v>5</v>
      </c>
      <c r="D320" s="493" t="s">
        <v>187</v>
      </c>
      <c r="E320" s="492"/>
      <c r="F320" s="492"/>
      <c r="G320" s="105">
        <v>15</v>
      </c>
      <c r="H320" s="234">
        <v>2290.9090509175389</v>
      </c>
      <c r="I320" s="232">
        <v>152.72727006116926</v>
      </c>
      <c r="J320" s="232">
        <v>152.43587103833593</v>
      </c>
      <c r="K320" s="486" t="s">
        <v>247</v>
      </c>
      <c r="L320" s="482"/>
    </row>
    <row r="321" spans="1:12" ht="15.75" customHeight="1">
      <c r="A321" s="505"/>
      <c r="B321" s="506"/>
      <c r="C321" s="129" t="s">
        <v>248</v>
      </c>
      <c r="D321" s="491" t="s">
        <v>197</v>
      </c>
      <c r="E321" s="492"/>
      <c r="F321" s="492"/>
      <c r="G321" s="105">
        <v>21</v>
      </c>
      <c r="H321" s="234">
        <v>2303.9153398888216</v>
      </c>
      <c r="I321" s="232">
        <v>109.71025428042006</v>
      </c>
      <c r="J321" s="232">
        <v>109.4626366082848</v>
      </c>
      <c r="K321" s="486" t="s">
        <v>247</v>
      </c>
      <c r="L321" s="482"/>
    </row>
    <row r="322" spans="1:12" ht="15.75" customHeight="1">
      <c r="A322" s="505"/>
      <c r="B322" s="506"/>
      <c r="C322" s="129" t="s">
        <v>249</v>
      </c>
      <c r="D322" s="493" t="s">
        <v>174</v>
      </c>
      <c r="E322" s="492"/>
      <c r="F322" s="492"/>
      <c r="G322" s="105">
        <v>20</v>
      </c>
      <c r="H322" s="234">
        <v>2297.0828727534022</v>
      </c>
      <c r="I322" s="232">
        <v>114.85414363767013</v>
      </c>
      <c r="J322" s="232">
        <v>114.66789906422419</v>
      </c>
      <c r="K322" s="486" t="s">
        <v>247</v>
      </c>
      <c r="L322" s="482"/>
    </row>
    <row r="323" spans="1:12" ht="15.75" customHeight="1">
      <c r="A323" s="505"/>
      <c r="B323" s="506"/>
      <c r="C323" s="129" t="s">
        <v>250</v>
      </c>
      <c r="D323" s="493" t="s">
        <v>180</v>
      </c>
      <c r="E323" s="492"/>
      <c r="F323" s="492"/>
      <c r="G323" s="105">
        <v>20</v>
      </c>
      <c r="H323" s="234">
        <v>2307.1686319488354</v>
      </c>
      <c r="I323" s="232">
        <v>115.35843159744179</v>
      </c>
      <c r="J323" s="232">
        <v>115.29657681459828</v>
      </c>
      <c r="K323" s="486" t="s">
        <v>247</v>
      </c>
      <c r="L323" s="482"/>
    </row>
    <row r="324" spans="1:12" ht="15.75" customHeight="1">
      <c r="A324" s="505"/>
      <c r="B324" s="506"/>
      <c r="C324" s="129" t="s">
        <v>251</v>
      </c>
      <c r="D324" s="493" t="s">
        <v>182</v>
      </c>
      <c r="E324" s="492"/>
      <c r="F324" s="492"/>
      <c r="G324" s="105">
        <v>19</v>
      </c>
      <c r="H324" s="234">
        <v>2292.7301897240454</v>
      </c>
      <c r="I324" s="232">
        <v>120.67000998547609</v>
      </c>
      <c r="J324" s="232">
        <v>120.67755299040448</v>
      </c>
      <c r="K324" s="486" t="s">
        <v>247</v>
      </c>
      <c r="L324" s="482"/>
    </row>
    <row r="325" spans="1:12" ht="15.75" customHeight="1">
      <c r="A325" s="505"/>
      <c r="B325" s="506"/>
      <c r="C325" s="129" t="s">
        <v>252</v>
      </c>
      <c r="D325" s="493" t="s">
        <v>186</v>
      </c>
      <c r="E325" s="492"/>
      <c r="F325" s="492"/>
      <c r="G325" s="105">
        <v>19</v>
      </c>
      <c r="H325" s="234">
        <v>2296.5676848108346</v>
      </c>
      <c r="I325" s="232">
        <v>120.87198341109656</v>
      </c>
      <c r="J325" s="232"/>
      <c r="K325" s="486" t="s">
        <v>247</v>
      </c>
      <c r="L325" s="482"/>
    </row>
    <row r="326" spans="1:12" ht="15.75" customHeight="1">
      <c r="A326" s="501" t="s">
        <v>35</v>
      </c>
      <c r="B326" s="501"/>
      <c r="C326" s="130" t="s">
        <v>240</v>
      </c>
      <c r="D326" s="501" t="s">
        <v>241</v>
      </c>
      <c r="E326" s="502"/>
      <c r="F326" s="502"/>
      <c r="G326" s="130" t="s">
        <v>242</v>
      </c>
      <c r="H326" s="235" t="s">
        <v>271</v>
      </c>
      <c r="I326" s="233" t="s">
        <v>272</v>
      </c>
      <c r="J326" s="201" t="s">
        <v>245</v>
      </c>
      <c r="K326" s="501" t="s">
        <v>246</v>
      </c>
      <c r="L326" s="502"/>
    </row>
    <row r="327" spans="1:12" ht="15.75" customHeight="1">
      <c r="A327" s="505">
        <v>6</v>
      </c>
      <c r="B327" s="506" t="s">
        <v>286</v>
      </c>
      <c r="C327" s="104">
        <v>1</v>
      </c>
      <c r="D327" s="491" t="s">
        <v>209</v>
      </c>
      <c r="E327" s="492"/>
      <c r="F327" s="492"/>
      <c r="G327" s="105">
        <v>9</v>
      </c>
      <c r="H327" s="234">
        <v>2872.7555366236193</v>
      </c>
      <c r="I327" s="232">
        <v>319.19505962484658</v>
      </c>
      <c r="J327" s="232">
        <v>319.89976075157227</v>
      </c>
      <c r="K327" s="486" t="s">
        <v>247</v>
      </c>
      <c r="L327" s="482"/>
    </row>
    <row r="328" spans="1:12" ht="15.75" customHeight="1">
      <c r="A328" s="505"/>
      <c r="B328" s="506"/>
      <c r="C328" s="104">
        <v>2</v>
      </c>
      <c r="D328" s="493" t="s">
        <v>223</v>
      </c>
      <c r="E328" s="492"/>
      <c r="F328" s="492"/>
      <c r="G328" s="105">
        <v>10</v>
      </c>
      <c r="H328" s="234">
        <v>2913.6399521531057</v>
      </c>
      <c r="I328" s="232">
        <v>291.36399521531064</v>
      </c>
      <c r="J328" s="232">
        <v>292.46794192331947</v>
      </c>
      <c r="K328" s="486" t="s">
        <v>247</v>
      </c>
      <c r="L328" s="482"/>
    </row>
    <row r="329" spans="1:12" ht="15.75" customHeight="1">
      <c r="A329" s="505"/>
      <c r="B329" s="506"/>
      <c r="C329" s="104">
        <v>3</v>
      </c>
      <c r="D329" s="493" t="s">
        <v>210</v>
      </c>
      <c r="E329" s="492"/>
      <c r="F329" s="492"/>
      <c r="G329" s="105">
        <v>10</v>
      </c>
      <c r="H329" s="234">
        <v>2883.6828198890898</v>
      </c>
      <c r="I329" s="232">
        <v>288.36828198890896</v>
      </c>
      <c r="J329" s="232">
        <v>287.87390931960755</v>
      </c>
      <c r="K329" s="486" t="s">
        <v>247</v>
      </c>
      <c r="L329" s="482"/>
    </row>
    <row r="330" spans="1:12" ht="15.75" customHeight="1">
      <c r="A330" s="505"/>
      <c r="B330" s="506"/>
      <c r="C330" s="104">
        <v>4</v>
      </c>
      <c r="D330" s="493" t="s">
        <v>216</v>
      </c>
      <c r="E330" s="492"/>
      <c r="F330" s="492"/>
      <c r="G330" s="105">
        <v>10</v>
      </c>
      <c r="H330" s="234">
        <v>2881.4106560815458</v>
      </c>
      <c r="I330" s="232">
        <v>288.14106560815463</v>
      </c>
      <c r="J330" s="232">
        <v>289.07389645647493</v>
      </c>
      <c r="K330" s="486" t="s">
        <v>247</v>
      </c>
      <c r="L330" s="482"/>
    </row>
    <row r="331" spans="1:12" ht="15.75" customHeight="1">
      <c r="A331" s="505"/>
      <c r="B331" s="506"/>
      <c r="C331" s="104">
        <v>5</v>
      </c>
      <c r="D331" s="493" t="s">
        <v>204</v>
      </c>
      <c r="E331" s="492"/>
      <c r="F331" s="492"/>
      <c r="G331" s="105">
        <v>10</v>
      </c>
      <c r="H331" s="234">
        <v>2878.0219334040562</v>
      </c>
      <c r="I331" s="232">
        <v>287.80219334040561</v>
      </c>
      <c r="J331" s="232">
        <v>287.89047652263696</v>
      </c>
      <c r="K331" s="486" t="s">
        <v>247</v>
      </c>
      <c r="L331" s="482"/>
    </row>
    <row r="332" spans="1:12" ht="15.75" customHeight="1">
      <c r="A332" s="505"/>
      <c r="B332" s="506"/>
      <c r="C332" s="129" t="s">
        <v>248</v>
      </c>
      <c r="D332" s="491" t="s">
        <v>218</v>
      </c>
      <c r="E332" s="492"/>
      <c r="F332" s="492"/>
      <c r="G332" s="105">
        <v>13</v>
      </c>
      <c r="H332" s="234">
        <v>1927.3416658529429</v>
      </c>
      <c r="I332" s="232">
        <v>148.25705121945717</v>
      </c>
      <c r="J332" s="232">
        <v>149.84490318442587</v>
      </c>
      <c r="K332" s="486" t="s">
        <v>247</v>
      </c>
      <c r="L332" s="482"/>
    </row>
    <row r="333" spans="1:12" ht="15.75" customHeight="1">
      <c r="A333" s="505"/>
      <c r="B333" s="506"/>
      <c r="C333" s="129" t="s">
        <v>249</v>
      </c>
      <c r="D333" s="493" t="s">
        <v>222</v>
      </c>
      <c r="E333" s="492"/>
      <c r="F333" s="492"/>
      <c r="G333" s="105">
        <v>12</v>
      </c>
      <c r="H333" s="234">
        <v>1913.7006224134373</v>
      </c>
      <c r="I333" s="232">
        <v>159.47505186778648</v>
      </c>
      <c r="J333" s="232">
        <v>159.22755633996013</v>
      </c>
      <c r="K333" s="486" t="s">
        <v>247</v>
      </c>
      <c r="L333" s="482"/>
    </row>
    <row r="334" spans="1:12" ht="15.75" customHeight="1">
      <c r="A334" s="505"/>
      <c r="B334" s="506"/>
      <c r="C334" s="129" t="s">
        <v>250</v>
      </c>
      <c r="D334" s="493" t="s">
        <v>224</v>
      </c>
      <c r="E334" s="492"/>
      <c r="F334" s="492"/>
      <c r="G334" s="105">
        <v>10</v>
      </c>
      <c r="H334" s="234">
        <v>2870.4492364304651</v>
      </c>
      <c r="I334" s="232">
        <v>287.0449236430465</v>
      </c>
      <c r="J334" s="232">
        <v>287.6511267719722</v>
      </c>
      <c r="K334" s="486" t="s">
        <v>247</v>
      </c>
      <c r="L334" s="482"/>
    </row>
    <row r="335" spans="1:12" ht="15.75" customHeight="1">
      <c r="A335" s="505"/>
      <c r="B335" s="506"/>
      <c r="C335" s="129" t="s">
        <v>251</v>
      </c>
      <c r="D335" s="493" t="s">
        <v>205</v>
      </c>
      <c r="E335" s="492"/>
      <c r="F335" s="492"/>
      <c r="G335" s="105">
        <v>10</v>
      </c>
      <c r="H335" s="234">
        <v>2871.0604064298304</v>
      </c>
      <c r="I335" s="232">
        <v>287.10604064298303</v>
      </c>
      <c r="J335" s="232">
        <v>287.64277384466084</v>
      </c>
      <c r="K335" s="486" t="s">
        <v>247</v>
      </c>
      <c r="L335" s="482"/>
    </row>
    <row r="336" spans="1:12" ht="15.75" customHeight="1">
      <c r="A336" s="505"/>
      <c r="B336" s="506"/>
      <c r="C336" s="129" t="s">
        <v>252</v>
      </c>
      <c r="D336" s="493" t="s">
        <v>206</v>
      </c>
      <c r="E336" s="492"/>
      <c r="F336" s="492"/>
      <c r="G336" s="105">
        <v>10</v>
      </c>
      <c r="H336" s="234">
        <v>2873.2997848106556</v>
      </c>
      <c r="I336" s="232">
        <v>287.32997848106555</v>
      </c>
      <c r="J336" s="232">
        <v>287.3476410654394</v>
      </c>
      <c r="K336" s="486" t="s">
        <v>247</v>
      </c>
      <c r="L336" s="482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15:F15"/>
    <mergeCell ref="K15:L15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336"/>
  <sheetViews>
    <sheetView view="pageBreakPreview" topLeftCell="A309" zoomScaleNormal="60" zoomScaleSheetLayoutView="100" workbookViewId="0">
      <selection activeCell="K316" sqref="K316:L316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9" t="s">
        <v>268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96"/>
    </row>
    <row r="2" spans="1:13" s="97" customFormat="1" ht="15.75" hidden="1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</row>
    <row r="3" spans="1:13" ht="15.75" hidden="1" customHeight="1">
      <c r="A3" s="497" t="s">
        <v>269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96"/>
    </row>
    <row r="4" spans="1:13" s="97" customFormat="1" ht="15.75" hidden="1" customHeight="1">
      <c r="A4" s="497"/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</row>
    <row r="5" spans="1:13" s="103" customFormat="1" ht="16.149999999999999" hidden="1" customHeight="1">
      <c r="A5" s="489" t="s">
        <v>117</v>
      </c>
      <c r="B5" s="178">
        <v>1</v>
      </c>
      <c r="C5" s="178">
        <v>2</v>
      </c>
      <c r="D5" s="178">
        <v>3</v>
      </c>
      <c r="E5" s="178">
        <v>4</v>
      </c>
      <c r="F5" s="178">
        <v>5</v>
      </c>
      <c r="G5" s="178">
        <v>6</v>
      </c>
      <c r="H5" s="191">
        <v>7</v>
      </c>
      <c r="I5" s="191">
        <v>8</v>
      </c>
      <c r="J5" s="192"/>
      <c r="K5" s="192"/>
      <c r="L5" s="192"/>
      <c r="M5" s="123"/>
    </row>
    <row r="6" spans="1:13" ht="16.149999999999999" hidden="1" customHeight="1">
      <c r="A6" s="489"/>
      <c r="B6" s="202" t="s">
        <v>98</v>
      </c>
      <c r="C6" s="202" t="s">
        <v>237</v>
      </c>
      <c r="D6" s="200" t="s">
        <v>270</v>
      </c>
      <c r="E6" s="200" t="s">
        <v>101</v>
      </c>
      <c r="F6" s="200" t="s">
        <v>102</v>
      </c>
      <c r="G6" s="200" t="s">
        <v>239</v>
      </c>
      <c r="H6" s="203" t="s">
        <v>104</v>
      </c>
      <c r="I6" s="286" t="s">
        <v>45</v>
      </c>
      <c r="J6" s="194"/>
      <c r="K6" s="194"/>
      <c r="L6" s="194"/>
    </row>
    <row r="7" spans="1:13" s="103" customFormat="1" ht="15.75" hidden="1" customHeight="1">
      <c r="A7" s="509" t="s">
        <v>35</v>
      </c>
      <c r="B7" s="510"/>
      <c r="C7" s="127" t="s">
        <v>240</v>
      </c>
      <c r="D7" s="509" t="s">
        <v>241</v>
      </c>
      <c r="E7" s="524"/>
      <c r="F7" s="510"/>
      <c r="G7" s="127" t="s">
        <v>242</v>
      </c>
      <c r="H7" s="127" t="s">
        <v>271</v>
      </c>
      <c r="I7" s="127" t="s">
        <v>272</v>
      </c>
      <c r="J7" s="201" t="s">
        <v>245</v>
      </c>
      <c r="K7" s="509" t="s">
        <v>246</v>
      </c>
      <c r="L7" s="510"/>
      <c r="M7" s="123"/>
    </row>
    <row r="8" spans="1:13" ht="15.75" hidden="1" customHeight="1">
      <c r="A8" s="518">
        <v>7</v>
      </c>
      <c r="B8" s="525" t="s">
        <v>104</v>
      </c>
      <c r="C8" s="104">
        <v>1</v>
      </c>
      <c r="D8" s="511" t="s">
        <v>232</v>
      </c>
      <c r="E8" s="512"/>
      <c r="F8" s="513"/>
      <c r="G8" s="105">
        <v>8</v>
      </c>
      <c r="H8" s="234">
        <v>1433.1961499855108</v>
      </c>
      <c r="I8" s="232">
        <v>179.14951874818885</v>
      </c>
      <c r="J8" s="232">
        <v>179.13077738179854</v>
      </c>
      <c r="K8" s="486" t="s">
        <v>247</v>
      </c>
      <c r="L8" s="492"/>
    </row>
    <row r="9" spans="1:13" ht="15.75" hidden="1" customHeight="1">
      <c r="A9" s="519"/>
      <c r="B9" s="522"/>
      <c r="C9" s="104">
        <v>2</v>
      </c>
      <c r="D9" s="499" t="s">
        <v>230</v>
      </c>
      <c r="E9" s="516"/>
      <c r="F9" s="500"/>
      <c r="G9" s="105">
        <v>17</v>
      </c>
      <c r="H9" s="234">
        <v>1922.4122873955637</v>
      </c>
      <c r="I9" s="232">
        <v>113.08307572915081</v>
      </c>
      <c r="J9" s="232">
        <v>112.55907260805382</v>
      </c>
      <c r="K9" s="486" t="s">
        <v>247</v>
      </c>
      <c r="L9" s="482"/>
    </row>
    <row r="10" spans="1:13" ht="15.75" hidden="1" customHeight="1">
      <c r="A10" s="519"/>
      <c r="B10" s="522"/>
      <c r="C10" s="104">
        <v>3</v>
      </c>
      <c r="D10" s="499" t="s">
        <v>231</v>
      </c>
      <c r="E10" s="516"/>
      <c r="F10" s="500"/>
      <c r="G10" s="105">
        <v>17</v>
      </c>
      <c r="H10" s="234">
        <v>1914.0573632571702</v>
      </c>
      <c r="I10" s="232">
        <v>112.59160960336294</v>
      </c>
      <c r="J10" s="232">
        <v>112.94158473105846</v>
      </c>
      <c r="K10" s="486" t="s">
        <v>247</v>
      </c>
      <c r="L10" s="482"/>
    </row>
    <row r="11" spans="1:13" ht="15.75" hidden="1" customHeight="1">
      <c r="A11" s="519"/>
      <c r="B11" s="522"/>
      <c r="C11" s="104">
        <v>4</v>
      </c>
      <c r="D11" s="499" t="s">
        <v>227</v>
      </c>
      <c r="E11" s="516"/>
      <c r="F11" s="500"/>
      <c r="G11" s="105">
        <v>17</v>
      </c>
      <c r="H11" s="234">
        <v>1430.7146998874741</v>
      </c>
      <c r="I11" s="232">
        <v>84.159688228674966</v>
      </c>
      <c r="J11" s="232">
        <v>84.083532686299122</v>
      </c>
      <c r="K11" s="486" t="s">
        <v>247</v>
      </c>
      <c r="L11" s="482"/>
    </row>
    <row r="12" spans="1:13" ht="15.75" hidden="1" customHeight="1">
      <c r="A12" s="519"/>
      <c r="B12" s="522"/>
      <c r="C12" s="104">
        <v>5</v>
      </c>
      <c r="D12" s="499" t="s">
        <v>226</v>
      </c>
      <c r="E12" s="516"/>
      <c r="F12" s="500"/>
      <c r="G12" s="234">
        <v>19</v>
      </c>
      <c r="H12" s="234">
        <v>1431.4714499507179</v>
      </c>
      <c r="I12" s="232">
        <v>75.340602628985152</v>
      </c>
      <c r="J12" s="232">
        <v>75.338643260743851</v>
      </c>
      <c r="K12" s="486" t="s">
        <v>247</v>
      </c>
      <c r="L12" s="482"/>
    </row>
    <row r="13" spans="1:13" ht="15.75" hidden="1" customHeight="1">
      <c r="A13" s="519"/>
      <c r="B13" s="522"/>
      <c r="C13" s="129" t="s">
        <v>248</v>
      </c>
      <c r="D13" s="511"/>
      <c r="E13" s="512"/>
      <c r="F13" s="513"/>
      <c r="G13" s="105"/>
      <c r="H13" s="234"/>
      <c r="I13" s="232"/>
      <c r="J13" s="232"/>
      <c r="K13" s="486"/>
      <c r="L13" s="482"/>
    </row>
    <row r="14" spans="1:13" ht="15.75" hidden="1" customHeight="1">
      <c r="A14" s="519"/>
      <c r="B14" s="522"/>
      <c r="C14" s="129" t="s">
        <v>249</v>
      </c>
      <c r="D14" s="499"/>
      <c r="E14" s="516"/>
      <c r="F14" s="500"/>
      <c r="G14" s="105"/>
      <c r="H14" s="234"/>
      <c r="I14" s="232"/>
      <c r="J14" s="232"/>
      <c r="K14" s="486"/>
      <c r="L14" s="492"/>
    </row>
    <row r="15" spans="1:13" ht="15.75" hidden="1" customHeight="1">
      <c r="A15" s="519"/>
      <c r="B15" s="522"/>
      <c r="C15" s="129" t="s">
        <v>250</v>
      </c>
      <c r="D15" s="499"/>
      <c r="E15" s="516"/>
      <c r="F15" s="500"/>
      <c r="G15" s="105"/>
      <c r="H15" s="234"/>
      <c r="I15" s="234"/>
      <c r="J15" s="232"/>
      <c r="K15" s="499"/>
      <c r="L15" s="500"/>
    </row>
    <row r="16" spans="1:13" ht="15.75" hidden="1" customHeight="1">
      <c r="A16" s="519"/>
      <c r="B16" s="522"/>
      <c r="C16" s="129" t="s">
        <v>251</v>
      </c>
      <c r="D16" s="499"/>
      <c r="E16" s="516"/>
      <c r="F16" s="500"/>
      <c r="G16" s="105"/>
      <c r="H16" s="105"/>
      <c r="I16" s="105"/>
      <c r="J16" s="232"/>
      <c r="K16" s="499"/>
      <c r="L16" s="500"/>
      <c r="M16" s="96"/>
    </row>
    <row r="17" spans="1:13" ht="15.75" hidden="1" customHeight="1">
      <c r="A17" s="520"/>
      <c r="B17" s="523"/>
      <c r="C17" s="129" t="s">
        <v>252</v>
      </c>
      <c r="D17" s="499"/>
      <c r="E17" s="516"/>
      <c r="F17" s="500"/>
      <c r="G17" s="105"/>
      <c r="H17" s="105"/>
      <c r="I17" s="105"/>
      <c r="J17" s="232"/>
      <c r="K17" s="499"/>
      <c r="L17" s="500"/>
      <c r="M17" s="96"/>
    </row>
    <row r="18" spans="1:13" s="101" customFormat="1" ht="15.75" hidden="1" customHeight="1">
      <c r="A18" s="503" t="s">
        <v>35</v>
      </c>
      <c r="B18" s="504"/>
      <c r="C18" s="130" t="s">
        <v>240</v>
      </c>
      <c r="D18" s="503" t="s">
        <v>241</v>
      </c>
      <c r="E18" s="517"/>
      <c r="F18" s="504"/>
      <c r="G18" s="130" t="s">
        <v>242</v>
      </c>
      <c r="H18" s="130" t="s">
        <v>271</v>
      </c>
      <c r="I18" s="130" t="s">
        <v>272</v>
      </c>
      <c r="J18" s="201" t="s">
        <v>245</v>
      </c>
      <c r="K18" s="503" t="s">
        <v>246</v>
      </c>
      <c r="L18" s="504"/>
      <c r="M18" s="124"/>
    </row>
    <row r="19" spans="1:13" ht="15.75" hidden="1" customHeight="1">
      <c r="A19" s="518">
        <v>8</v>
      </c>
      <c r="B19" s="521" t="s">
        <v>45</v>
      </c>
      <c r="C19" s="104">
        <v>1</v>
      </c>
      <c r="D19" s="496"/>
      <c r="E19" s="482"/>
      <c r="F19" s="482"/>
      <c r="G19" s="197"/>
      <c r="H19" s="231"/>
      <c r="I19" s="230"/>
      <c r="J19" s="232"/>
      <c r="K19" s="486"/>
      <c r="L19" s="482"/>
      <c r="M19" s="96"/>
    </row>
    <row r="20" spans="1:13" ht="15.75" hidden="1" customHeight="1">
      <c r="A20" s="519"/>
      <c r="B20" s="522"/>
      <c r="C20" s="104">
        <v>2</v>
      </c>
      <c r="D20" s="499"/>
      <c r="E20" s="516"/>
      <c r="F20" s="500"/>
      <c r="G20" s="105"/>
      <c r="H20" s="105"/>
      <c r="I20" s="105"/>
      <c r="J20" s="105"/>
      <c r="K20" s="499"/>
      <c r="L20" s="500"/>
      <c r="M20" s="96"/>
    </row>
    <row r="21" spans="1:13" ht="15.75" hidden="1" customHeight="1">
      <c r="A21" s="519"/>
      <c r="B21" s="522"/>
      <c r="C21" s="104">
        <v>3</v>
      </c>
      <c r="D21" s="499"/>
      <c r="E21" s="516"/>
      <c r="F21" s="500"/>
      <c r="G21" s="105"/>
      <c r="H21" s="105"/>
      <c r="I21" s="105"/>
      <c r="J21" s="105"/>
      <c r="K21" s="499"/>
      <c r="L21" s="500"/>
      <c r="M21" s="96"/>
    </row>
    <row r="22" spans="1:13" ht="15.75" hidden="1" customHeight="1">
      <c r="A22" s="519"/>
      <c r="B22" s="522"/>
      <c r="C22" s="104">
        <v>4</v>
      </c>
      <c r="D22" s="499"/>
      <c r="E22" s="516"/>
      <c r="F22" s="500"/>
      <c r="G22" s="105"/>
      <c r="H22" s="105"/>
      <c r="I22" s="105"/>
      <c r="J22" s="105"/>
      <c r="K22" s="499"/>
      <c r="L22" s="500"/>
      <c r="M22" s="96"/>
    </row>
    <row r="23" spans="1:13" ht="15.75" hidden="1" customHeight="1">
      <c r="A23" s="519"/>
      <c r="B23" s="522"/>
      <c r="C23" s="104">
        <v>5</v>
      </c>
      <c r="D23" s="499"/>
      <c r="E23" s="516"/>
      <c r="F23" s="500"/>
      <c r="G23" s="105"/>
      <c r="H23" s="105"/>
      <c r="I23" s="105"/>
      <c r="J23" s="105"/>
      <c r="K23" s="499"/>
      <c r="L23" s="500"/>
      <c r="M23" s="96"/>
    </row>
    <row r="24" spans="1:13" ht="15.75" hidden="1" customHeight="1">
      <c r="A24" s="519"/>
      <c r="B24" s="522"/>
      <c r="C24" s="129" t="s">
        <v>248</v>
      </c>
      <c r="D24" s="511"/>
      <c r="E24" s="512"/>
      <c r="F24" s="513"/>
      <c r="G24" s="105"/>
      <c r="H24" s="105"/>
      <c r="I24" s="105"/>
      <c r="J24" s="105"/>
      <c r="K24" s="511"/>
      <c r="L24" s="513"/>
      <c r="M24" s="96"/>
    </row>
    <row r="25" spans="1:13" ht="15.75" hidden="1" customHeight="1">
      <c r="A25" s="519"/>
      <c r="B25" s="522"/>
      <c r="C25" s="129" t="s">
        <v>249</v>
      </c>
      <c r="D25" s="499"/>
      <c r="E25" s="516"/>
      <c r="F25" s="500"/>
      <c r="G25" s="105"/>
      <c r="H25" s="105"/>
      <c r="I25" s="105"/>
      <c r="J25" s="105"/>
      <c r="K25" s="499"/>
      <c r="L25" s="500"/>
      <c r="M25" s="96"/>
    </row>
    <row r="26" spans="1:13" ht="15.75" hidden="1" customHeight="1">
      <c r="A26" s="519"/>
      <c r="B26" s="522"/>
      <c r="C26" s="129" t="s">
        <v>250</v>
      </c>
      <c r="D26" s="499"/>
      <c r="E26" s="516"/>
      <c r="F26" s="500"/>
      <c r="G26" s="105"/>
      <c r="H26" s="105"/>
      <c r="I26" s="105"/>
      <c r="J26" s="105"/>
      <c r="K26" s="499"/>
      <c r="L26" s="500"/>
      <c r="M26" s="96"/>
    </row>
    <row r="27" spans="1:13" ht="15.75" hidden="1" customHeight="1">
      <c r="A27" s="519"/>
      <c r="B27" s="522"/>
      <c r="C27" s="129" t="s">
        <v>251</v>
      </c>
      <c r="D27" s="499"/>
      <c r="E27" s="516"/>
      <c r="F27" s="500"/>
      <c r="G27" s="105"/>
      <c r="H27" s="105"/>
      <c r="I27" s="105"/>
      <c r="J27" s="105"/>
      <c r="K27" s="499"/>
      <c r="L27" s="500"/>
      <c r="M27" s="96"/>
    </row>
    <row r="28" spans="1:13" ht="15.75" hidden="1" customHeight="1">
      <c r="A28" s="520"/>
      <c r="B28" s="523"/>
      <c r="C28" s="129" t="s">
        <v>252</v>
      </c>
      <c r="D28" s="499"/>
      <c r="E28" s="516"/>
      <c r="F28" s="500"/>
      <c r="G28" s="105"/>
      <c r="H28" s="105"/>
      <c r="I28" s="105"/>
      <c r="J28" s="105"/>
      <c r="K28" s="499"/>
      <c r="L28" s="500"/>
      <c r="M28" s="96"/>
    </row>
    <row r="29" spans="1:13" ht="15.75" hidden="1" customHeight="1">
      <c r="A29" s="389" t="s">
        <v>268</v>
      </c>
      <c r="B29" s="389"/>
      <c r="C29" s="389"/>
      <c r="D29" s="389"/>
      <c r="E29" s="389"/>
      <c r="F29" s="389"/>
      <c r="G29" s="389"/>
      <c r="H29" s="389"/>
      <c r="I29" s="389"/>
      <c r="J29" s="389"/>
      <c r="K29" s="389"/>
      <c r="L29" s="389"/>
    </row>
    <row r="30" spans="1:13" ht="15.75" hidden="1" customHeight="1">
      <c r="A30" s="389"/>
      <c r="B30" s="389"/>
      <c r="C30" s="389"/>
      <c r="D30" s="389"/>
      <c r="E30" s="389"/>
      <c r="F30" s="389"/>
      <c r="G30" s="389"/>
      <c r="H30" s="389"/>
      <c r="I30" s="389"/>
      <c r="J30" s="389"/>
      <c r="K30" s="389"/>
      <c r="L30" s="389"/>
    </row>
    <row r="31" spans="1:13" ht="15.75" hidden="1" customHeight="1">
      <c r="A31" s="497" t="s">
        <v>274</v>
      </c>
      <c r="B31" s="497"/>
      <c r="C31" s="497"/>
      <c r="D31" s="497"/>
      <c r="E31" s="497"/>
      <c r="F31" s="497"/>
      <c r="G31" s="497"/>
      <c r="H31" s="497"/>
      <c r="I31" s="497"/>
      <c r="J31" s="497"/>
      <c r="K31" s="497"/>
      <c r="L31" s="497"/>
    </row>
    <row r="32" spans="1:13" ht="15.75" hidden="1" customHeight="1">
      <c r="A32" s="497"/>
      <c r="B32" s="497"/>
      <c r="C32" s="497"/>
      <c r="D32" s="497"/>
      <c r="E32" s="497"/>
      <c r="F32" s="497"/>
      <c r="G32" s="497"/>
      <c r="H32" s="497"/>
      <c r="I32" s="497"/>
      <c r="J32" s="497"/>
      <c r="K32" s="497"/>
      <c r="L32" s="497"/>
    </row>
    <row r="33" spans="1:12" ht="15.75" hidden="1" customHeight="1">
      <c r="A33" s="489" t="s">
        <v>117</v>
      </c>
      <c r="B33" s="178">
        <v>1</v>
      </c>
      <c r="C33" s="178">
        <v>2</v>
      </c>
      <c r="D33" s="178">
        <v>3</v>
      </c>
      <c r="E33" s="178">
        <v>4</v>
      </c>
      <c r="F33" s="178">
        <v>5</v>
      </c>
      <c r="G33" s="178">
        <v>6</v>
      </c>
      <c r="H33" s="191">
        <v>7</v>
      </c>
      <c r="I33" s="191">
        <v>8</v>
      </c>
      <c r="J33" s="192"/>
      <c r="K33" s="192"/>
      <c r="L33" s="192"/>
    </row>
    <row r="34" spans="1:12" ht="15.75" hidden="1" customHeight="1">
      <c r="A34" s="489"/>
      <c r="B34" s="202" t="s">
        <v>98</v>
      </c>
      <c r="C34" s="202" t="s">
        <v>237</v>
      </c>
      <c r="D34" s="200" t="s">
        <v>270</v>
      </c>
      <c r="E34" s="200" t="s">
        <v>101</v>
      </c>
      <c r="F34" s="200" t="s">
        <v>102</v>
      </c>
      <c r="G34" s="200" t="s">
        <v>239</v>
      </c>
      <c r="H34" s="203" t="s">
        <v>104</v>
      </c>
      <c r="I34" s="286" t="s">
        <v>45</v>
      </c>
      <c r="J34" s="194"/>
      <c r="K34" s="194"/>
      <c r="L34" s="194"/>
    </row>
    <row r="35" spans="1:12" ht="15.75" hidden="1" customHeight="1">
      <c r="A35" s="509" t="s">
        <v>35</v>
      </c>
      <c r="B35" s="510"/>
      <c r="C35" s="127" t="s">
        <v>240</v>
      </c>
      <c r="D35" s="509" t="s">
        <v>241</v>
      </c>
      <c r="E35" s="524"/>
      <c r="F35" s="510"/>
      <c r="G35" s="127" t="s">
        <v>242</v>
      </c>
      <c r="H35" s="127" t="s">
        <v>271</v>
      </c>
      <c r="I35" s="127" t="s">
        <v>272</v>
      </c>
      <c r="J35" s="201" t="s">
        <v>245</v>
      </c>
      <c r="K35" s="509" t="s">
        <v>246</v>
      </c>
      <c r="L35" s="510"/>
    </row>
    <row r="36" spans="1:12" ht="15.75" hidden="1" customHeight="1">
      <c r="A36" s="518">
        <v>7</v>
      </c>
      <c r="B36" s="525" t="s">
        <v>104</v>
      </c>
      <c r="C36" s="104">
        <v>1</v>
      </c>
      <c r="D36" s="511" t="s">
        <v>232</v>
      </c>
      <c r="E36" s="512"/>
      <c r="F36" s="513"/>
      <c r="G36" s="105">
        <v>8</v>
      </c>
      <c r="H36" s="234">
        <v>1434.9672081982003</v>
      </c>
      <c r="I36" s="232">
        <v>179.37090102477504</v>
      </c>
      <c r="J36" s="232">
        <v>179.14951874818885</v>
      </c>
      <c r="K36" s="514" t="s">
        <v>247</v>
      </c>
      <c r="L36" s="515"/>
    </row>
    <row r="37" spans="1:12" ht="15.75" hidden="1" customHeight="1">
      <c r="A37" s="519"/>
      <c r="B37" s="522"/>
      <c r="C37" s="104">
        <v>2</v>
      </c>
      <c r="D37" s="499" t="s">
        <v>231</v>
      </c>
      <c r="E37" s="516"/>
      <c r="F37" s="500"/>
      <c r="G37" s="105">
        <v>17</v>
      </c>
      <c r="H37" s="234">
        <v>1921.109425328071</v>
      </c>
      <c r="I37" s="232">
        <v>113.00643678400418</v>
      </c>
      <c r="J37" s="232">
        <v>112.59160960336294</v>
      </c>
      <c r="K37" s="514" t="s">
        <v>247</v>
      </c>
      <c r="L37" s="515"/>
    </row>
    <row r="38" spans="1:12" ht="15.75" hidden="1" customHeight="1">
      <c r="A38" s="519"/>
      <c r="B38" s="522"/>
      <c r="C38" s="104">
        <v>3</v>
      </c>
      <c r="D38" s="499" t="s">
        <v>230</v>
      </c>
      <c r="E38" s="516"/>
      <c r="F38" s="500"/>
      <c r="G38" s="105">
        <v>17</v>
      </c>
      <c r="H38" s="234">
        <v>1907.7949855261163</v>
      </c>
      <c r="I38" s="232">
        <v>112.22323444271274</v>
      </c>
      <c r="J38" s="232">
        <v>113.08307572915081</v>
      </c>
      <c r="K38" s="514" t="s">
        <v>247</v>
      </c>
      <c r="L38" s="515"/>
    </row>
    <row r="39" spans="1:12" ht="15.75" hidden="1" customHeight="1">
      <c r="A39" s="519"/>
      <c r="B39" s="522"/>
      <c r="C39" s="104">
        <v>4</v>
      </c>
      <c r="D39" s="499" t="s">
        <v>227</v>
      </c>
      <c r="E39" s="516"/>
      <c r="F39" s="500"/>
      <c r="G39" s="105">
        <v>17</v>
      </c>
      <c r="H39" s="234">
        <v>1430.5090133629933</v>
      </c>
      <c r="I39" s="232">
        <v>84.147589021352545</v>
      </c>
      <c r="J39" s="232">
        <v>84.159688228674966</v>
      </c>
      <c r="K39" s="514" t="s">
        <v>247</v>
      </c>
      <c r="L39" s="515"/>
    </row>
    <row r="40" spans="1:12" ht="15.75" hidden="1" customHeight="1">
      <c r="A40" s="519"/>
      <c r="B40" s="522"/>
      <c r="C40" s="104">
        <v>5</v>
      </c>
      <c r="D40" s="499" t="s">
        <v>226</v>
      </c>
      <c r="E40" s="516"/>
      <c r="F40" s="500"/>
      <c r="G40" s="234">
        <v>19</v>
      </c>
      <c r="H40" s="234">
        <v>1430.9744888445209</v>
      </c>
      <c r="I40" s="232">
        <v>75.314446781290584</v>
      </c>
      <c r="J40" s="232">
        <v>75.340602628985152</v>
      </c>
      <c r="K40" s="514" t="s">
        <v>247</v>
      </c>
      <c r="L40" s="515"/>
    </row>
    <row r="41" spans="1:12" ht="15.75" hidden="1" customHeight="1">
      <c r="A41" s="519"/>
      <c r="B41" s="522"/>
      <c r="C41" s="129" t="s">
        <v>248</v>
      </c>
      <c r="D41" s="511"/>
      <c r="E41" s="512"/>
      <c r="F41" s="513"/>
      <c r="G41" s="105"/>
      <c r="H41" s="234"/>
      <c r="I41" s="232"/>
      <c r="J41" s="232"/>
      <c r="K41" s="486"/>
      <c r="L41" s="482"/>
    </row>
    <row r="42" spans="1:12" ht="15.75" hidden="1" customHeight="1">
      <c r="A42" s="519"/>
      <c r="B42" s="522"/>
      <c r="C42" s="129" t="s">
        <v>249</v>
      </c>
      <c r="D42" s="499"/>
      <c r="E42" s="516"/>
      <c r="F42" s="500"/>
      <c r="G42" s="105"/>
      <c r="H42" s="234"/>
      <c r="I42" s="232"/>
      <c r="J42" s="232"/>
      <c r="K42" s="486"/>
      <c r="L42" s="492"/>
    </row>
    <row r="43" spans="1:12" ht="15.75" hidden="1" customHeight="1">
      <c r="A43" s="519"/>
      <c r="B43" s="522"/>
      <c r="C43" s="129" t="s">
        <v>250</v>
      </c>
      <c r="D43" s="499"/>
      <c r="E43" s="516"/>
      <c r="F43" s="500"/>
      <c r="G43" s="105"/>
      <c r="H43" s="234"/>
      <c r="I43" s="234"/>
      <c r="J43" s="232"/>
      <c r="K43" s="499"/>
      <c r="L43" s="500"/>
    </row>
    <row r="44" spans="1:12" ht="15.75" hidden="1" customHeight="1">
      <c r="A44" s="519"/>
      <c r="B44" s="522"/>
      <c r="C44" s="129" t="s">
        <v>251</v>
      </c>
      <c r="D44" s="499"/>
      <c r="E44" s="516"/>
      <c r="F44" s="500"/>
      <c r="G44" s="105"/>
      <c r="H44" s="105"/>
      <c r="I44" s="105"/>
      <c r="J44" s="232"/>
      <c r="K44" s="499"/>
      <c r="L44" s="500"/>
    </row>
    <row r="45" spans="1:12" ht="15.75" hidden="1" customHeight="1">
      <c r="A45" s="520"/>
      <c r="B45" s="523"/>
      <c r="C45" s="129" t="s">
        <v>252</v>
      </c>
      <c r="D45" s="499"/>
      <c r="E45" s="516"/>
      <c r="F45" s="500"/>
      <c r="G45" s="105"/>
      <c r="H45" s="105"/>
      <c r="I45" s="105"/>
      <c r="J45" s="232"/>
      <c r="K45" s="499"/>
      <c r="L45" s="500"/>
    </row>
    <row r="46" spans="1:12" ht="15.75" hidden="1" customHeight="1">
      <c r="A46" s="503" t="s">
        <v>35</v>
      </c>
      <c r="B46" s="504"/>
      <c r="C46" s="130" t="s">
        <v>240</v>
      </c>
      <c r="D46" s="503" t="s">
        <v>241</v>
      </c>
      <c r="E46" s="517"/>
      <c r="F46" s="504"/>
      <c r="G46" s="130" t="s">
        <v>242</v>
      </c>
      <c r="H46" s="130" t="s">
        <v>271</v>
      </c>
      <c r="I46" s="130" t="s">
        <v>272</v>
      </c>
      <c r="J46" s="201" t="s">
        <v>245</v>
      </c>
      <c r="K46" s="503" t="s">
        <v>246</v>
      </c>
      <c r="L46" s="504"/>
    </row>
    <row r="47" spans="1:12" ht="15.75" hidden="1" customHeight="1">
      <c r="A47" s="518">
        <v>8</v>
      </c>
      <c r="B47" s="521" t="s">
        <v>45</v>
      </c>
      <c r="C47" s="104">
        <v>1</v>
      </c>
      <c r="D47" s="496"/>
      <c r="E47" s="482"/>
      <c r="F47" s="482"/>
      <c r="G47" s="197"/>
      <c r="H47" s="231"/>
      <c r="I47" s="230"/>
      <c r="J47" s="232"/>
      <c r="K47" s="486"/>
      <c r="L47" s="482"/>
    </row>
    <row r="48" spans="1:12" ht="15.75" hidden="1" customHeight="1">
      <c r="A48" s="519"/>
      <c r="B48" s="522"/>
      <c r="C48" s="104">
        <v>2</v>
      </c>
      <c r="D48" s="499"/>
      <c r="E48" s="516"/>
      <c r="F48" s="500"/>
      <c r="G48" s="105"/>
      <c r="H48" s="105"/>
      <c r="I48" s="105"/>
      <c r="J48" s="105"/>
      <c r="K48" s="499"/>
      <c r="L48" s="500"/>
    </row>
    <row r="49" spans="1:12" ht="15.75" hidden="1" customHeight="1">
      <c r="A49" s="519"/>
      <c r="B49" s="522"/>
      <c r="C49" s="104">
        <v>3</v>
      </c>
      <c r="D49" s="499"/>
      <c r="E49" s="516"/>
      <c r="F49" s="500"/>
      <c r="G49" s="105"/>
      <c r="H49" s="105"/>
      <c r="I49" s="105"/>
      <c r="J49" s="105"/>
      <c r="K49" s="499"/>
      <c r="L49" s="500"/>
    </row>
    <row r="50" spans="1:12" ht="15.75" hidden="1" customHeight="1">
      <c r="A50" s="519"/>
      <c r="B50" s="522"/>
      <c r="C50" s="104">
        <v>4</v>
      </c>
      <c r="D50" s="499"/>
      <c r="E50" s="516"/>
      <c r="F50" s="500"/>
      <c r="G50" s="105"/>
      <c r="H50" s="105"/>
      <c r="I50" s="105"/>
      <c r="J50" s="105"/>
      <c r="K50" s="499"/>
      <c r="L50" s="500"/>
    </row>
    <row r="51" spans="1:12" ht="15.75" hidden="1" customHeight="1">
      <c r="A51" s="519"/>
      <c r="B51" s="522"/>
      <c r="C51" s="104">
        <v>5</v>
      </c>
      <c r="D51" s="499"/>
      <c r="E51" s="516"/>
      <c r="F51" s="500"/>
      <c r="G51" s="105"/>
      <c r="H51" s="105"/>
      <c r="I51" s="105"/>
      <c r="J51" s="105"/>
      <c r="K51" s="499"/>
      <c r="L51" s="500"/>
    </row>
    <row r="52" spans="1:12" ht="15.75" hidden="1" customHeight="1">
      <c r="A52" s="519"/>
      <c r="B52" s="522"/>
      <c r="C52" s="129" t="s">
        <v>248</v>
      </c>
      <c r="D52" s="511"/>
      <c r="E52" s="512"/>
      <c r="F52" s="513"/>
      <c r="G52" s="105"/>
      <c r="H52" s="105"/>
      <c r="I52" s="105"/>
      <c r="J52" s="105"/>
      <c r="K52" s="511"/>
      <c r="L52" s="513"/>
    </row>
    <row r="53" spans="1:12" ht="15.75" hidden="1" customHeight="1">
      <c r="A53" s="519"/>
      <c r="B53" s="522"/>
      <c r="C53" s="129" t="s">
        <v>249</v>
      </c>
      <c r="D53" s="499"/>
      <c r="E53" s="516"/>
      <c r="F53" s="500"/>
      <c r="G53" s="105"/>
      <c r="H53" s="105"/>
      <c r="I53" s="105"/>
      <c r="J53" s="105"/>
      <c r="K53" s="499"/>
      <c r="L53" s="500"/>
    </row>
    <row r="54" spans="1:12" ht="15.75" hidden="1" customHeight="1">
      <c r="A54" s="519"/>
      <c r="B54" s="522"/>
      <c r="C54" s="129" t="s">
        <v>250</v>
      </c>
      <c r="D54" s="499"/>
      <c r="E54" s="516"/>
      <c r="F54" s="500"/>
      <c r="G54" s="105"/>
      <c r="H54" s="105"/>
      <c r="I54" s="105"/>
      <c r="J54" s="105"/>
      <c r="K54" s="499"/>
      <c r="L54" s="500"/>
    </row>
    <row r="55" spans="1:12" ht="15.75" hidden="1" customHeight="1">
      <c r="A55" s="519"/>
      <c r="B55" s="522"/>
      <c r="C55" s="129" t="s">
        <v>251</v>
      </c>
      <c r="D55" s="499"/>
      <c r="E55" s="516"/>
      <c r="F55" s="500"/>
      <c r="G55" s="105"/>
      <c r="H55" s="105"/>
      <c r="I55" s="105"/>
      <c r="J55" s="105"/>
      <c r="K55" s="499"/>
      <c r="L55" s="500"/>
    </row>
    <row r="56" spans="1:12" ht="15.75" hidden="1" customHeight="1">
      <c r="A56" s="520"/>
      <c r="B56" s="523"/>
      <c r="C56" s="129" t="s">
        <v>252</v>
      </c>
      <c r="D56" s="499"/>
      <c r="E56" s="516"/>
      <c r="F56" s="500"/>
      <c r="G56" s="105"/>
      <c r="H56" s="105"/>
      <c r="I56" s="105"/>
      <c r="J56" s="105"/>
      <c r="K56" s="499"/>
      <c r="L56" s="500"/>
    </row>
    <row r="57" spans="1:12" ht="15.75" hidden="1" customHeight="1">
      <c r="A57" s="389" t="s">
        <v>268</v>
      </c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 hidden="1" customHeight="1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 hidden="1" customHeight="1">
      <c r="A59" s="497" t="s">
        <v>275</v>
      </c>
      <c r="B59" s="497"/>
      <c r="C59" s="497"/>
      <c r="D59" s="497"/>
      <c r="E59" s="497"/>
      <c r="F59" s="497"/>
      <c r="G59" s="497"/>
      <c r="H59" s="497"/>
      <c r="I59" s="497"/>
      <c r="J59" s="497"/>
      <c r="K59" s="497"/>
      <c r="L59" s="497"/>
    </row>
    <row r="60" spans="1:12" ht="15.75" hidden="1" customHeight="1">
      <c r="A60" s="497"/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</row>
    <row r="61" spans="1:12" ht="15.75" hidden="1" customHeight="1">
      <c r="A61" s="489" t="s">
        <v>117</v>
      </c>
      <c r="B61" s="178">
        <v>1</v>
      </c>
      <c r="C61" s="178">
        <v>2</v>
      </c>
      <c r="D61" s="178">
        <v>3</v>
      </c>
      <c r="E61" s="178">
        <v>4</v>
      </c>
      <c r="F61" s="178">
        <v>5</v>
      </c>
      <c r="G61" s="178">
        <v>6</v>
      </c>
      <c r="H61" s="191">
        <v>7</v>
      </c>
      <c r="I61" s="191">
        <v>8</v>
      </c>
      <c r="J61" s="192"/>
      <c r="K61" s="192"/>
      <c r="L61" s="192"/>
    </row>
    <row r="62" spans="1:12" ht="15.75" hidden="1" customHeight="1">
      <c r="A62" s="489"/>
      <c r="B62" s="202" t="s">
        <v>98</v>
      </c>
      <c r="C62" s="202" t="s">
        <v>237</v>
      </c>
      <c r="D62" s="200" t="s">
        <v>270</v>
      </c>
      <c r="E62" s="200" t="s">
        <v>101</v>
      </c>
      <c r="F62" s="200" t="s">
        <v>102</v>
      </c>
      <c r="G62" s="200" t="s">
        <v>239</v>
      </c>
      <c r="H62" s="203" t="s">
        <v>104</v>
      </c>
      <c r="I62" s="286" t="s">
        <v>45</v>
      </c>
      <c r="J62" s="194"/>
      <c r="K62" s="194"/>
      <c r="L62" s="194"/>
    </row>
    <row r="63" spans="1:12" ht="15.75" hidden="1" customHeight="1">
      <c r="A63" s="509" t="s">
        <v>35</v>
      </c>
      <c r="B63" s="510"/>
      <c r="C63" s="127" t="s">
        <v>240</v>
      </c>
      <c r="D63" s="509" t="s">
        <v>241</v>
      </c>
      <c r="E63" s="524"/>
      <c r="F63" s="510"/>
      <c r="G63" s="127" t="s">
        <v>242</v>
      </c>
      <c r="H63" s="127" t="s">
        <v>271</v>
      </c>
      <c r="I63" s="127" t="s">
        <v>272</v>
      </c>
      <c r="J63" s="201" t="s">
        <v>245</v>
      </c>
      <c r="K63" s="509" t="s">
        <v>246</v>
      </c>
      <c r="L63" s="510"/>
    </row>
    <row r="64" spans="1:12" ht="15.75" hidden="1" customHeight="1">
      <c r="A64" s="518">
        <v>7</v>
      </c>
      <c r="B64" s="525" t="s">
        <v>104</v>
      </c>
      <c r="C64" s="104">
        <v>1</v>
      </c>
      <c r="D64" s="511" t="s">
        <v>232</v>
      </c>
      <c r="E64" s="512"/>
      <c r="F64" s="513"/>
      <c r="G64" s="105">
        <v>8</v>
      </c>
      <c r="H64" s="234">
        <v>1434.1437472707589</v>
      </c>
      <c r="I64" s="232">
        <v>179.26796840884487</v>
      </c>
      <c r="J64" s="232">
        <v>179.37090102477504</v>
      </c>
      <c r="K64" s="514" t="s">
        <v>247</v>
      </c>
      <c r="L64" s="515"/>
    </row>
    <row r="65" spans="1:12" ht="15.75" hidden="1" customHeight="1">
      <c r="A65" s="519"/>
      <c r="B65" s="522"/>
      <c r="C65" s="104">
        <v>2</v>
      </c>
      <c r="D65" s="499" t="s">
        <v>230</v>
      </c>
      <c r="E65" s="516"/>
      <c r="F65" s="500"/>
      <c r="G65" s="105">
        <v>17</v>
      </c>
      <c r="H65" s="234">
        <v>1928.6627266976707</v>
      </c>
      <c r="I65" s="232">
        <v>113.45074862927474</v>
      </c>
      <c r="J65" s="232">
        <v>112.22323444271274</v>
      </c>
      <c r="K65" s="514" t="s">
        <v>247</v>
      </c>
      <c r="L65" s="515"/>
    </row>
    <row r="66" spans="1:12" ht="15.75" hidden="1" customHeight="1">
      <c r="A66" s="519"/>
      <c r="B66" s="522"/>
      <c r="C66" s="104">
        <v>3</v>
      </c>
      <c r="D66" s="499" t="s">
        <v>231</v>
      </c>
      <c r="E66" s="516"/>
      <c r="F66" s="500"/>
      <c r="G66" s="105">
        <v>17</v>
      </c>
      <c r="H66" s="234">
        <v>1915.0728998754196</v>
      </c>
      <c r="I66" s="232">
        <v>112.65134705149525</v>
      </c>
      <c r="J66" s="232">
        <v>113.00643678400418</v>
      </c>
      <c r="K66" s="514" t="s">
        <v>247</v>
      </c>
      <c r="L66" s="515"/>
    </row>
    <row r="67" spans="1:12" ht="15.75" hidden="1" customHeight="1">
      <c r="A67" s="519"/>
      <c r="B67" s="522"/>
      <c r="C67" s="104">
        <v>4</v>
      </c>
      <c r="D67" s="499" t="s">
        <v>227</v>
      </c>
      <c r="E67" s="516"/>
      <c r="F67" s="500"/>
      <c r="G67" s="105">
        <v>17</v>
      </c>
      <c r="H67" s="234">
        <v>1429.5940555999391</v>
      </c>
      <c r="I67" s="232">
        <v>84.093767976467007</v>
      </c>
      <c r="J67" s="232">
        <v>84.147589021352545</v>
      </c>
      <c r="K67" s="514" t="s">
        <v>247</v>
      </c>
      <c r="L67" s="515"/>
    </row>
    <row r="68" spans="1:12" ht="15.75" hidden="1" customHeight="1">
      <c r="A68" s="519"/>
      <c r="B68" s="522"/>
      <c r="C68" s="104">
        <v>5</v>
      </c>
      <c r="D68" s="499" t="s">
        <v>226</v>
      </c>
      <c r="E68" s="516"/>
      <c r="F68" s="500"/>
      <c r="G68" s="234">
        <v>19</v>
      </c>
      <c r="H68" s="234">
        <v>1431.7716375215473</v>
      </c>
      <c r="I68" s="232">
        <v>75.356401974818283</v>
      </c>
      <c r="J68" s="232">
        <v>75.314446781290584</v>
      </c>
      <c r="K68" s="514" t="s">
        <v>247</v>
      </c>
      <c r="L68" s="515"/>
    </row>
    <row r="69" spans="1:12" ht="15.75" hidden="1" customHeight="1">
      <c r="A69" s="519"/>
      <c r="B69" s="522"/>
      <c r="C69" s="129" t="s">
        <v>248</v>
      </c>
      <c r="D69" s="511"/>
      <c r="E69" s="512"/>
      <c r="F69" s="513"/>
      <c r="G69" s="105"/>
      <c r="H69" s="234"/>
      <c r="I69" s="232"/>
      <c r="J69" s="232"/>
      <c r="K69" s="486"/>
      <c r="L69" s="482"/>
    </row>
    <row r="70" spans="1:12" ht="15.75" hidden="1" customHeight="1">
      <c r="A70" s="519"/>
      <c r="B70" s="522"/>
      <c r="C70" s="129" t="s">
        <v>249</v>
      </c>
      <c r="D70" s="499"/>
      <c r="E70" s="516"/>
      <c r="F70" s="500"/>
      <c r="G70" s="105"/>
      <c r="H70" s="234"/>
      <c r="I70" s="232"/>
      <c r="J70" s="232"/>
      <c r="K70" s="486"/>
      <c r="L70" s="492"/>
    </row>
    <row r="71" spans="1:12" ht="15.75" hidden="1" customHeight="1">
      <c r="A71" s="519"/>
      <c r="B71" s="522"/>
      <c r="C71" s="129" t="s">
        <v>250</v>
      </c>
      <c r="D71" s="499"/>
      <c r="E71" s="516"/>
      <c r="F71" s="500"/>
      <c r="G71" s="105"/>
      <c r="H71" s="234"/>
      <c r="I71" s="234"/>
      <c r="J71" s="232"/>
      <c r="K71" s="499"/>
      <c r="L71" s="500"/>
    </row>
    <row r="72" spans="1:12" ht="15.75" hidden="1" customHeight="1">
      <c r="A72" s="519"/>
      <c r="B72" s="522"/>
      <c r="C72" s="129" t="s">
        <v>251</v>
      </c>
      <c r="D72" s="499"/>
      <c r="E72" s="516"/>
      <c r="F72" s="500"/>
      <c r="G72" s="105"/>
      <c r="H72" s="105"/>
      <c r="I72" s="105"/>
      <c r="J72" s="232"/>
      <c r="K72" s="499"/>
      <c r="L72" s="500"/>
    </row>
    <row r="73" spans="1:12" ht="15.75" hidden="1" customHeight="1">
      <c r="A73" s="520"/>
      <c r="B73" s="523"/>
      <c r="C73" s="129" t="s">
        <v>252</v>
      </c>
      <c r="D73" s="499"/>
      <c r="E73" s="516"/>
      <c r="F73" s="500"/>
      <c r="G73" s="105"/>
      <c r="H73" s="105"/>
      <c r="I73" s="105"/>
      <c r="J73" s="232"/>
      <c r="K73" s="499"/>
      <c r="L73" s="500"/>
    </row>
    <row r="74" spans="1:12" ht="15.75" hidden="1" customHeight="1">
      <c r="A74" s="503" t="s">
        <v>35</v>
      </c>
      <c r="B74" s="504"/>
      <c r="C74" s="130" t="s">
        <v>240</v>
      </c>
      <c r="D74" s="503" t="s">
        <v>241</v>
      </c>
      <c r="E74" s="517"/>
      <c r="F74" s="504"/>
      <c r="G74" s="130" t="s">
        <v>242</v>
      </c>
      <c r="H74" s="130" t="s">
        <v>271</v>
      </c>
      <c r="I74" s="130" t="s">
        <v>272</v>
      </c>
      <c r="J74" s="201" t="s">
        <v>245</v>
      </c>
      <c r="K74" s="503" t="s">
        <v>246</v>
      </c>
      <c r="L74" s="504"/>
    </row>
    <row r="75" spans="1:12" ht="15.75" hidden="1" customHeight="1">
      <c r="A75" s="518">
        <v>8</v>
      </c>
      <c r="B75" s="521" t="s">
        <v>45</v>
      </c>
      <c r="C75" s="104">
        <v>1</v>
      </c>
      <c r="D75" s="496"/>
      <c r="E75" s="482"/>
      <c r="F75" s="482"/>
      <c r="G75" s="197"/>
      <c r="H75" s="231"/>
      <c r="I75" s="230"/>
      <c r="J75" s="232"/>
      <c r="K75" s="486"/>
      <c r="L75" s="482"/>
    </row>
    <row r="76" spans="1:12" ht="15.75" hidden="1" customHeight="1">
      <c r="A76" s="519"/>
      <c r="B76" s="522"/>
      <c r="C76" s="104">
        <v>2</v>
      </c>
      <c r="D76" s="499"/>
      <c r="E76" s="516"/>
      <c r="F76" s="500"/>
      <c r="G76" s="105"/>
      <c r="H76" s="105"/>
      <c r="I76" s="105"/>
      <c r="J76" s="105"/>
      <c r="K76" s="499"/>
      <c r="L76" s="500"/>
    </row>
    <row r="77" spans="1:12" ht="15.75" hidden="1" customHeight="1">
      <c r="A77" s="519"/>
      <c r="B77" s="522"/>
      <c r="C77" s="104">
        <v>3</v>
      </c>
      <c r="D77" s="499"/>
      <c r="E77" s="516"/>
      <c r="F77" s="500"/>
      <c r="G77" s="105"/>
      <c r="H77" s="105"/>
      <c r="I77" s="105"/>
      <c r="J77" s="105"/>
      <c r="K77" s="499"/>
      <c r="L77" s="500"/>
    </row>
    <row r="78" spans="1:12" ht="15.75" hidden="1" customHeight="1">
      <c r="A78" s="519"/>
      <c r="B78" s="522"/>
      <c r="C78" s="104">
        <v>4</v>
      </c>
      <c r="D78" s="499"/>
      <c r="E78" s="516"/>
      <c r="F78" s="500"/>
      <c r="G78" s="105"/>
      <c r="H78" s="105"/>
      <c r="I78" s="105"/>
      <c r="J78" s="105"/>
      <c r="K78" s="499"/>
      <c r="L78" s="500"/>
    </row>
    <row r="79" spans="1:12" ht="15.75" hidden="1" customHeight="1">
      <c r="A79" s="519"/>
      <c r="B79" s="522"/>
      <c r="C79" s="104">
        <v>5</v>
      </c>
      <c r="D79" s="499"/>
      <c r="E79" s="516"/>
      <c r="F79" s="500"/>
      <c r="G79" s="105"/>
      <c r="H79" s="105"/>
      <c r="I79" s="105"/>
      <c r="J79" s="105"/>
      <c r="K79" s="499"/>
      <c r="L79" s="500"/>
    </row>
    <row r="80" spans="1:12" ht="15.75" hidden="1" customHeight="1">
      <c r="A80" s="519"/>
      <c r="B80" s="522"/>
      <c r="C80" s="129" t="s">
        <v>248</v>
      </c>
      <c r="D80" s="511"/>
      <c r="E80" s="512"/>
      <c r="F80" s="513"/>
      <c r="G80" s="105"/>
      <c r="H80" s="105"/>
      <c r="I80" s="105"/>
      <c r="J80" s="105"/>
      <c r="K80" s="511"/>
      <c r="L80" s="513"/>
    </row>
    <row r="81" spans="1:12" ht="15.75" hidden="1" customHeight="1">
      <c r="A81" s="519"/>
      <c r="B81" s="522"/>
      <c r="C81" s="129" t="s">
        <v>249</v>
      </c>
      <c r="D81" s="499"/>
      <c r="E81" s="516"/>
      <c r="F81" s="500"/>
      <c r="G81" s="105"/>
      <c r="H81" s="105"/>
      <c r="I81" s="105"/>
      <c r="J81" s="105"/>
      <c r="K81" s="499"/>
      <c r="L81" s="500"/>
    </row>
    <row r="82" spans="1:12" ht="15.75" hidden="1" customHeight="1">
      <c r="A82" s="519"/>
      <c r="B82" s="522"/>
      <c r="C82" s="129" t="s">
        <v>250</v>
      </c>
      <c r="D82" s="499"/>
      <c r="E82" s="516"/>
      <c r="F82" s="500"/>
      <c r="G82" s="105"/>
      <c r="H82" s="105"/>
      <c r="I82" s="105"/>
      <c r="J82" s="105"/>
      <c r="K82" s="499"/>
      <c r="L82" s="500"/>
    </row>
    <row r="83" spans="1:12" ht="15.75" hidden="1" customHeight="1">
      <c r="A83" s="519"/>
      <c r="B83" s="522"/>
      <c r="C83" s="129" t="s">
        <v>251</v>
      </c>
      <c r="D83" s="499"/>
      <c r="E83" s="516"/>
      <c r="F83" s="500"/>
      <c r="G83" s="105"/>
      <c r="H83" s="105"/>
      <c r="I83" s="105"/>
      <c r="J83" s="105"/>
      <c r="K83" s="499"/>
      <c r="L83" s="500"/>
    </row>
    <row r="84" spans="1:12" ht="15.75" hidden="1" customHeight="1">
      <c r="A84" s="520"/>
      <c r="B84" s="523"/>
      <c r="C84" s="129" t="s">
        <v>252</v>
      </c>
      <c r="D84" s="499"/>
      <c r="E84" s="516"/>
      <c r="F84" s="500"/>
      <c r="G84" s="105"/>
      <c r="H84" s="105"/>
      <c r="I84" s="105"/>
      <c r="J84" s="105"/>
      <c r="K84" s="499"/>
      <c r="L84" s="500"/>
    </row>
    <row r="85" spans="1:12" ht="15.75" hidden="1" customHeight="1">
      <c r="A85" s="389" t="s">
        <v>268</v>
      </c>
      <c r="B85" s="389"/>
      <c r="C85" s="389"/>
      <c r="D85" s="389"/>
      <c r="E85" s="389"/>
      <c r="F85" s="389"/>
      <c r="G85" s="389"/>
      <c r="H85" s="389"/>
      <c r="I85" s="389"/>
      <c r="J85" s="389"/>
      <c r="K85" s="389"/>
      <c r="L85" s="389"/>
    </row>
    <row r="86" spans="1:12" ht="15.75" hidden="1" customHeight="1">
      <c r="A86" s="389"/>
      <c r="B86" s="389"/>
      <c r="C86" s="389"/>
      <c r="D86" s="389"/>
      <c r="E86" s="389"/>
      <c r="F86" s="389"/>
      <c r="G86" s="389"/>
      <c r="H86" s="389"/>
      <c r="I86" s="389"/>
      <c r="J86" s="389"/>
      <c r="K86" s="389"/>
      <c r="L86" s="389"/>
    </row>
    <row r="87" spans="1:12" ht="15.75" hidden="1" customHeight="1">
      <c r="A87" s="497" t="s">
        <v>276</v>
      </c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</row>
    <row r="88" spans="1:12" ht="15.75" hidden="1" customHeight="1">
      <c r="A88" s="497"/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</row>
    <row r="89" spans="1:12" ht="15.75" hidden="1" customHeight="1">
      <c r="A89" s="489" t="s">
        <v>117</v>
      </c>
      <c r="B89" s="178">
        <v>1</v>
      </c>
      <c r="C89" s="178">
        <v>2</v>
      </c>
      <c r="D89" s="178">
        <v>3</v>
      </c>
      <c r="E89" s="178">
        <v>4</v>
      </c>
      <c r="F89" s="178">
        <v>5</v>
      </c>
      <c r="G89" s="178">
        <v>6</v>
      </c>
      <c r="H89" s="191">
        <v>7</v>
      </c>
      <c r="I89" s="191">
        <v>8</v>
      </c>
      <c r="J89" s="192"/>
      <c r="K89" s="192"/>
      <c r="L89" s="192"/>
    </row>
    <row r="90" spans="1:12" ht="15.75" hidden="1" customHeight="1">
      <c r="A90" s="489"/>
      <c r="B90" s="202" t="s">
        <v>98</v>
      </c>
      <c r="C90" s="202" t="s">
        <v>237</v>
      </c>
      <c r="D90" s="200" t="s">
        <v>270</v>
      </c>
      <c r="E90" s="200" t="s">
        <v>101</v>
      </c>
      <c r="F90" s="200" t="s">
        <v>102</v>
      </c>
      <c r="G90" s="200" t="s">
        <v>239</v>
      </c>
      <c r="H90" s="203" t="s">
        <v>104</v>
      </c>
      <c r="I90" s="286" t="s">
        <v>45</v>
      </c>
      <c r="J90" s="194"/>
      <c r="K90" s="194"/>
      <c r="L90" s="194"/>
    </row>
    <row r="91" spans="1:12" ht="15.75" hidden="1" customHeight="1">
      <c r="A91" s="509" t="s">
        <v>35</v>
      </c>
      <c r="B91" s="510"/>
      <c r="C91" s="127" t="s">
        <v>240</v>
      </c>
      <c r="D91" s="509" t="s">
        <v>241</v>
      </c>
      <c r="E91" s="524"/>
      <c r="F91" s="510"/>
      <c r="G91" s="127" t="s">
        <v>242</v>
      </c>
      <c r="H91" s="127" t="s">
        <v>271</v>
      </c>
      <c r="I91" s="127" t="s">
        <v>272</v>
      </c>
      <c r="J91" s="201" t="s">
        <v>245</v>
      </c>
      <c r="K91" s="509" t="s">
        <v>246</v>
      </c>
      <c r="L91" s="510"/>
    </row>
    <row r="92" spans="1:12" ht="15.75" hidden="1" customHeight="1">
      <c r="A92" s="518">
        <v>7</v>
      </c>
      <c r="B92" s="525" t="s">
        <v>104</v>
      </c>
      <c r="C92" s="104">
        <v>1</v>
      </c>
      <c r="D92" s="511" t="s">
        <v>232</v>
      </c>
      <c r="E92" s="512"/>
      <c r="F92" s="513"/>
      <c r="G92" s="105">
        <v>8</v>
      </c>
      <c r="H92" s="234">
        <v>1436.0994755031295</v>
      </c>
      <c r="I92" s="232">
        <v>179.51243443789119</v>
      </c>
      <c r="J92" s="232">
        <v>179.26796840884487</v>
      </c>
      <c r="K92" s="514" t="s">
        <v>247</v>
      </c>
      <c r="L92" s="515"/>
    </row>
    <row r="93" spans="1:12" ht="15.75" hidden="1" customHeight="1">
      <c r="A93" s="519"/>
      <c r="B93" s="522"/>
      <c r="C93" s="104">
        <v>2</v>
      </c>
      <c r="D93" s="499" t="s">
        <v>230</v>
      </c>
      <c r="E93" s="516"/>
      <c r="F93" s="500"/>
      <c r="G93" s="105">
        <v>17</v>
      </c>
      <c r="H93" s="234">
        <v>1928.9037748432706</v>
      </c>
      <c r="I93" s="232">
        <v>113.46492793195708</v>
      </c>
      <c r="J93" s="232">
        <v>113.45074862927474</v>
      </c>
      <c r="K93" s="514" t="s">
        <v>247</v>
      </c>
      <c r="L93" s="515"/>
    </row>
    <row r="94" spans="1:12" ht="15.75" hidden="1" customHeight="1">
      <c r="A94" s="519"/>
      <c r="B94" s="522"/>
      <c r="C94" s="104">
        <v>3</v>
      </c>
      <c r="D94" s="499" t="s">
        <v>231</v>
      </c>
      <c r="E94" s="516"/>
      <c r="F94" s="500"/>
      <c r="G94" s="105">
        <v>17</v>
      </c>
      <c r="H94" s="234">
        <v>1915.5550138064868</v>
      </c>
      <c r="I94" s="232">
        <v>112.67970669449925</v>
      </c>
      <c r="J94" s="232">
        <v>112.65134705149525</v>
      </c>
      <c r="K94" s="514" t="s">
        <v>247</v>
      </c>
      <c r="L94" s="515"/>
    </row>
    <row r="95" spans="1:12" ht="15.75" hidden="1" customHeight="1">
      <c r="A95" s="519"/>
      <c r="B95" s="522"/>
      <c r="C95" s="104">
        <v>4</v>
      </c>
      <c r="D95" s="499" t="s">
        <v>227</v>
      </c>
      <c r="E95" s="516"/>
      <c r="F95" s="500"/>
      <c r="G95" s="105">
        <v>17</v>
      </c>
      <c r="H95" s="234">
        <v>1431.9256252964665</v>
      </c>
      <c r="I95" s="232">
        <v>84.230919135086268</v>
      </c>
      <c r="J95" s="232">
        <v>84.093767976467007</v>
      </c>
      <c r="K95" s="514" t="s">
        <v>247</v>
      </c>
      <c r="L95" s="515"/>
    </row>
    <row r="96" spans="1:12" ht="15.75" hidden="1" customHeight="1">
      <c r="A96" s="519"/>
      <c r="B96" s="522"/>
      <c r="C96" s="104">
        <v>5</v>
      </c>
      <c r="D96" s="499" t="s">
        <v>226</v>
      </c>
      <c r="E96" s="516"/>
      <c r="F96" s="500"/>
      <c r="G96" s="234">
        <v>19</v>
      </c>
      <c r="H96" s="234">
        <v>1433.4828009125729</v>
      </c>
      <c r="I96" s="232">
        <v>75.4464632059249</v>
      </c>
      <c r="J96" s="232">
        <v>75.356401974818283</v>
      </c>
      <c r="K96" s="514" t="s">
        <v>247</v>
      </c>
      <c r="L96" s="515"/>
    </row>
    <row r="97" spans="1:12" ht="15.75" hidden="1" customHeight="1">
      <c r="A97" s="519"/>
      <c r="B97" s="522"/>
      <c r="C97" s="129" t="s">
        <v>248</v>
      </c>
      <c r="D97" s="511"/>
      <c r="E97" s="512"/>
      <c r="F97" s="513"/>
      <c r="G97" s="105"/>
      <c r="H97" s="234"/>
      <c r="I97" s="232"/>
      <c r="J97" s="232"/>
      <c r="K97" s="486"/>
      <c r="L97" s="482"/>
    </row>
    <row r="98" spans="1:12" ht="15.75" hidden="1" customHeight="1">
      <c r="A98" s="519"/>
      <c r="B98" s="522"/>
      <c r="C98" s="129" t="s">
        <v>249</v>
      </c>
      <c r="D98" s="499"/>
      <c r="E98" s="516"/>
      <c r="F98" s="500"/>
      <c r="G98" s="105"/>
      <c r="H98" s="234"/>
      <c r="I98" s="232"/>
      <c r="J98" s="232"/>
      <c r="K98" s="486"/>
      <c r="L98" s="492"/>
    </row>
    <row r="99" spans="1:12" ht="15.75" hidden="1" customHeight="1">
      <c r="A99" s="519"/>
      <c r="B99" s="522"/>
      <c r="C99" s="129" t="s">
        <v>250</v>
      </c>
      <c r="D99" s="499"/>
      <c r="E99" s="516"/>
      <c r="F99" s="500"/>
      <c r="G99" s="105"/>
      <c r="H99" s="234"/>
      <c r="I99" s="234"/>
      <c r="J99" s="232"/>
      <c r="K99" s="499"/>
      <c r="L99" s="500"/>
    </row>
    <row r="100" spans="1:12" ht="15.75" hidden="1" customHeight="1">
      <c r="A100" s="519"/>
      <c r="B100" s="522"/>
      <c r="C100" s="129" t="s">
        <v>251</v>
      </c>
      <c r="D100" s="499"/>
      <c r="E100" s="516"/>
      <c r="F100" s="500"/>
      <c r="G100" s="105"/>
      <c r="H100" s="105"/>
      <c r="I100" s="105"/>
      <c r="J100" s="232"/>
      <c r="K100" s="499"/>
      <c r="L100" s="500"/>
    </row>
    <row r="101" spans="1:12" ht="15.75" hidden="1" customHeight="1">
      <c r="A101" s="520"/>
      <c r="B101" s="523"/>
      <c r="C101" s="129" t="s">
        <v>252</v>
      </c>
      <c r="D101" s="499"/>
      <c r="E101" s="516"/>
      <c r="F101" s="500"/>
      <c r="G101" s="105"/>
      <c r="H101" s="105"/>
      <c r="I101" s="105"/>
      <c r="J101" s="232"/>
      <c r="K101" s="499"/>
      <c r="L101" s="500"/>
    </row>
    <row r="102" spans="1:12" ht="15.75" hidden="1" customHeight="1">
      <c r="A102" s="503" t="s">
        <v>35</v>
      </c>
      <c r="B102" s="504"/>
      <c r="C102" s="130" t="s">
        <v>240</v>
      </c>
      <c r="D102" s="503" t="s">
        <v>241</v>
      </c>
      <c r="E102" s="517"/>
      <c r="F102" s="504"/>
      <c r="G102" s="130" t="s">
        <v>242</v>
      </c>
      <c r="H102" s="130" t="s">
        <v>271</v>
      </c>
      <c r="I102" s="130" t="s">
        <v>272</v>
      </c>
      <c r="J102" s="201" t="s">
        <v>245</v>
      </c>
      <c r="K102" s="503" t="s">
        <v>246</v>
      </c>
      <c r="L102" s="504"/>
    </row>
    <row r="103" spans="1:12" ht="15.75" hidden="1" customHeight="1">
      <c r="A103" s="518">
        <v>8</v>
      </c>
      <c r="B103" s="521" t="s">
        <v>45</v>
      </c>
      <c r="C103" s="104">
        <v>1</v>
      </c>
      <c r="D103" s="496"/>
      <c r="E103" s="482"/>
      <c r="F103" s="482"/>
      <c r="G103" s="197"/>
      <c r="H103" s="231"/>
      <c r="I103" s="230"/>
      <c r="J103" s="232"/>
      <c r="K103" s="486"/>
      <c r="L103" s="482"/>
    </row>
    <row r="104" spans="1:12" ht="15.75" hidden="1" customHeight="1">
      <c r="A104" s="519"/>
      <c r="B104" s="522"/>
      <c r="C104" s="104">
        <v>2</v>
      </c>
      <c r="D104" s="499"/>
      <c r="E104" s="516"/>
      <c r="F104" s="500"/>
      <c r="G104" s="105"/>
      <c r="H104" s="105"/>
      <c r="I104" s="105"/>
      <c r="J104" s="105"/>
      <c r="K104" s="499"/>
      <c r="L104" s="500"/>
    </row>
    <row r="105" spans="1:12" ht="15.75" hidden="1" customHeight="1">
      <c r="A105" s="519"/>
      <c r="B105" s="522"/>
      <c r="C105" s="104">
        <v>3</v>
      </c>
      <c r="D105" s="499"/>
      <c r="E105" s="516"/>
      <c r="F105" s="500"/>
      <c r="G105" s="105"/>
      <c r="H105" s="105"/>
      <c r="I105" s="105"/>
      <c r="J105" s="105"/>
      <c r="K105" s="499"/>
      <c r="L105" s="500"/>
    </row>
    <row r="106" spans="1:12" ht="15.75" hidden="1" customHeight="1">
      <c r="A106" s="519"/>
      <c r="B106" s="522"/>
      <c r="C106" s="104">
        <v>4</v>
      </c>
      <c r="D106" s="499"/>
      <c r="E106" s="516"/>
      <c r="F106" s="500"/>
      <c r="G106" s="105"/>
      <c r="H106" s="105"/>
      <c r="I106" s="105"/>
      <c r="J106" s="105"/>
      <c r="K106" s="499"/>
      <c r="L106" s="500"/>
    </row>
    <row r="107" spans="1:12" ht="15.75" hidden="1" customHeight="1">
      <c r="A107" s="519"/>
      <c r="B107" s="522"/>
      <c r="C107" s="104">
        <v>5</v>
      </c>
      <c r="D107" s="499"/>
      <c r="E107" s="516"/>
      <c r="F107" s="500"/>
      <c r="G107" s="105"/>
      <c r="H107" s="105"/>
      <c r="I107" s="105"/>
      <c r="J107" s="105"/>
      <c r="K107" s="499"/>
      <c r="L107" s="500"/>
    </row>
    <row r="108" spans="1:12" ht="15.75" hidden="1" customHeight="1">
      <c r="A108" s="519"/>
      <c r="B108" s="522"/>
      <c r="C108" s="129" t="s">
        <v>248</v>
      </c>
      <c r="D108" s="511"/>
      <c r="E108" s="512"/>
      <c r="F108" s="513"/>
      <c r="G108" s="105"/>
      <c r="H108" s="105"/>
      <c r="I108" s="105"/>
      <c r="J108" s="105"/>
      <c r="K108" s="511"/>
      <c r="L108" s="513"/>
    </row>
    <row r="109" spans="1:12" ht="15.75" hidden="1" customHeight="1">
      <c r="A109" s="519"/>
      <c r="B109" s="522"/>
      <c r="C109" s="129" t="s">
        <v>249</v>
      </c>
      <c r="D109" s="499"/>
      <c r="E109" s="516"/>
      <c r="F109" s="500"/>
      <c r="G109" s="105"/>
      <c r="H109" s="105"/>
      <c r="I109" s="105"/>
      <c r="J109" s="105"/>
      <c r="K109" s="499"/>
      <c r="L109" s="500"/>
    </row>
    <row r="110" spans="1:12" ht="15.75" hidden="1" customHeight="1">
      <c r="A110" s="519"/>
      <c r="B110" s="522"/>
      <c r="C110" s="129" t="s">
        <v>250</v>
      </c>
      <c r="D110" s="499"/>
      <c r="E110" s="516"/>
      <c r="F110" s="500"/>
      <c r="G110" s="105"/>
      <c r="H110" s="105"/>
      <c r="I110" s="105"/>
      <c r="J110" s="105"/>
      <c r="K110" s="499"/>
      <c r="L110" s="500"/>
    </row>
    <row r="111" spans="1:12" ht="15.75" hidden="1" customHeight="1">
      <c r="A111" s="519"/>
      <c r="B111" s="522"/>
      <c r="C111" s="129" t="s">
        <v>251</v>
      </c>
      <c r="D111" s="499"/>
      <c r="E111" s="516"/>
      <c r="F111" s="500"/>
      <c r="G111" s="105"/>
      <c r="H111" s="105"/>
      <c r="I111" s="105"/>
      <c r="J111" s="105"/>
      <c r="K111" s="499"/>
      <c r="L111" s="500"/>
    </row>
    <row r="112" spans="1:12" ht="15.75" hidden="1" customHeight="1">
      <c r="A112" s="520"/>
      <c r="B112" s="523"/>
      <c r="C112" s="129" t="s">
        <v>252</v>
      </c>
      <c r="D112" s="499"/>
      <c r="E112" s="516"/>
      <c r="F112" s="500"/>
      <c r="G112" s="105"/>
      <c r="H112" s="105"/>
      <c r="I112" s="105"/>
      <c r="J112" s="105"/>
      <c r="K112" s="499"/>
      <c r="L112" s="500"/>
    </row>
    <row r="113" spans="1:12" ht="15.75" customHeight="1">
      <c r="A113" s="389" t="s">
        <v>268</v>
      </c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</row>
    <row r="114" spans="1:12" ht="15.75" customHeight="1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</row>
    <row r="115" spans="1:12" ht="15.75" customHeight="1">
      <c r="A115" s="497" t="s">
        <v>277</v>
      </c>
      <c r="B115" s="497"/>
      <c r="C115" s="497"/>
      <c r="D115" s="497"/>
      <c r="E115" s="497"/>
      <c r="F115" s="497"/>
      <c r="G115" s="497"/>
      <c r="H115" s="497"/>
      <c r="I115" s="497"/>
      <c r="J115" s="497"/>
      <c r="K115" s="497"/>
      <c r="L115" s="497"/>
    </row>
    <row r="116" spans="1:12" ht="15.75" customHeight="1">
      <c r="A116" s="497"/>
      <c r="B116" s="497"/>
      <c r="C116" s="497"/>
      <c r="D116" s="497"/>
      <c r="E116" s="497"/>
      <c r="F116" s="497"/>
      <c r="G116" s="497"/>
      <c r="H116" s="497"/>
      <c r="I116" s="497"/>
      <c r="J116" s="497"/>
      <c r="K116" s="497"/>
      <c r="L116" s="497"/>
    </row>
    <row r="117" spans="1:12" ht="15.75" customHeight="1">
      <c r="A117" s="489" t="s">
        <v>117</v>
      </c>
      <c r="B117" s="178">
        <v>1</v>
      </c>
      <c r="C117" s="178">
        <v>2</v>
      </c>
      <c r="D117" s="178">
        <v>3</v>
      </c>
      <c r="E117" s="178">
        <v>4</v>
      </c>
      <c r="F117" s="178">
        <v>5</v>
      </c>
      <c r="G117" s="178">
        <v>6</v>
      </c>
      <c r="H117" s="191">
        <v>7</v>
      </c>
      <c r="I117" s="191">
        <v>8</v>
      </c>
      <c r="J117" s="192"/>
      <c r="K117" s="192"/>
      <c r="L117" s="192"/>
    </row>
    <row r="118" spans="1:12" ht="15.75" customHeight="1">
      <c r="A118" s="489"/>
      <c r="B118" s="202" t="s">
        <v>98</v>
      </c>
      <c r="C118" s="202" t="s">
        <v>237</v>
      </c>
      <c r="D118" s="200" t="s">
        <v>270</v>
      </c>
      <c r="E118" s="200" t="s">
        <v>101</v>
      </c>
      <c r="F118" s="200" t="s">
        <v>102</v>
      </c>
      <c r="G118" s="200" t="s">
        <v>239</v>
      </c>
      <c r="H118" s="203" t="s">
        <v>104</v>
      </c>
      <c r="I118" s="286" t="s">
        <v>45</v>
      </c>
      <c r="J118" s="194"/>
      <c r="K118" s="194"/>
      <c r="L118" s="194"/>
    </row>
    <row r="119" spans="1:12" ht="15.75" customHeight="1">
      <c r="A119" s="509" t="s">
        <v>35</v>
      </c>
      <c r="B119" s="510"/>
      <c r="C119" s="127" t="s">
        <v>240</v>
      </c>
      <c r="D119" s="509" t="s">
        <v>241</v>
      </c>
      <c r="E119" s="524"/>
      <c r="F119" s="510"/>
      <c r="G119" s="127" t="s">
        <v>242</v>
      </c>
      <c r="H119" s="127" t="s">
        <v>271</v>
      </c>
      <c r="I119" s="127" t="s">
        <v>272</v>
      </c>
      <c r="J119" s="201" t="s">
        <v>245</v>
      </c>
      <c r="K119" s="509" t="s">
        <v>246</v>
      </c>
      <c r="L119" s="510"/>
    </row>
    <row r="120" spans="1:12" ht="15.75" customHeight="1">
      <c r="A120" s="518">
        <v>7</v>
      </c>
      <c r="B120" s="525" t="s">
        <v>104</v>
      </c>
      <c r="C120" s="104">
        <v>1</v>
      </c>
      <c r="D120" s="511" t="s">
        <v>232</v>
      </c>
      <c r="E120" s="512"/>
      <c r="F120" s="513"/>
      <c r="G120" s="105">
        <v>8</v>
      </c>
      <c r="H120" s="234">
        <v>1434.2603140315716</v>
      </c>
      <c r="I120" s="232">
        <v>179.28253925394645</v>
      </c>
      <c r="J120" s="232">
        <v>179.51243443789119</v>
      </c>
      <c r="K120" s="514" t="s">
        <v>247</v>
      </c>
      <c r="L120" s="515"/>
    </row>
    <row r="121" spans="1:12" ht="15.75" customHeight="1">
      <c r="A121" s="519"/>
      <c r="B121" s="522"/>
      <c r="C121" s="104">
        <v>2</v>
      </c>
      <c r="D121" s="499" t="s">
        <v>234</v>
      </c>
      <c r="E121" s="516"/>
      <c r="F121" s="500"/>
      <c r="G121" s="105">
        <v>10</v>
      </c>
      <c r="H121" s="234">
        <v>1433.5151227371466</v>
      </c>
      <c r="I121" s="232">
        <v>143.35151227371466</v>
      </c>
      <c r="J121" s="232"/>
      <c r="K121" s="514" t="s">
        <v>247</v>
      </c>
      <c r="L121" s="515"/>
    </row>
    <row r="122" spans="1:12" ht="15.75" customHeight="1">
      <c r="A122" s="519"/>
      <c r="B122" s="522"/>
      <c r="C122" s="104">
        <v>3</v>
      </c>
      <c r="D122" s="499" t="s">
        <v>230</v>
      </c>
      <c r="E122" s="516"/>
      <c r="F122" s="500"/>
      <c r="G122" s="105">
        <v>17</v>
      </c>
      <c r="H122" s="234">
        <v>1927.898086036327</v>
      </c>
      <c r="I122" s="232">
        <v>113.40576976684277</v>
      </c>
      <c r="J122" s="232">
        <v>113.46492793195708</v>
      </c>
      <c r="K122" s="514" t="s">
        <v>247</v>
      </c>
      <c r="L122" s="515"/>
    </row>
    <row r="123" spans="1:12" ht="15.75" customHeight="1">
      <c r="A123" s="519"/>
      <c r="B123" s="522"/>
      <c r="C123" s="104">
        <v>4</v>
      </c>
      <c r="D123" s="499" t="s">
        <v>231</v>
      </c>
      <c r="E123" s="516"/>
      <c r="F123" s="500"/>
      <c r="G123" s="105">
        <v>17</v>
      </c>
      <c r="H123" s="234">
        <v>1918.0880990180267</v>
      </c>
      <c r="I123" s="232">
        <v>112.82871170694274</v>
      </c>
      <c r="J123" s="232">
        <v>112.67970669449925</v>
      </c>
      <c r="K123" s="514" t="s">
        <v>247</v>
      </c>
      <c r="L123" s="515"/>
    </row>
    <row r="124" spans="1:12" ht="15.75" customHeight="1">
      <c r="A124" s="519"/>
      <c r="B124" s="522"/>
      <c r="C124" s="104">
        <v>5</v>
      </c>
      <c r="D124" s="499" t="s">
        <v>227</v>
      </c>
      <c r="E124" s="516"/>
      <c r="F124" s="500"/>
      <c r="G124" s="234">
        <v>17</v>
      </c>
      <c r="H124" s="234">
        <v>1430.7927399901298</v>
      </c>
      <c r="I124" s="232">
        <v>84.16427882294883</v>
      </c>
      <c r="J124" s="232">
        <v>84.230919135086268</v>
      </c>
      <c r="K124" s="514" t="s">
        <v>247</v>
      </c>
      <c r="L124" s="515"/>
    </row>
    <row r="125" spans="1:12" ht="15.75" customHeight="1">
      <c r="A125" s="519"/>
      <c r="B125" s="522"/>
      <c r="C125" s="129" t="s">
        <v>248</v>
      </c>
      <c r="D125" s="511" t="s">
        <v>226</v>
      </c>
      <c r="E125" s="512"/>
      <c r="F125" s="513"/>
      <c r="G125" s="105">
        <v>19</v>
      </c>
      <c r="H125" s="234">
        <v>1434.8584416987298</v>
      </c>
      <c r="I125" s="232">
        <v>75.518865352564731</v>
      </c>
      <c r="J125" s="232">
        <v>75.4464632059249</v>
      </c>
      <c r="K125" s="486" t="s">
        <v>247</v>
      </c>
      <c r="L125" s="482"/>
    </row>
    <row r="126" spans="1:12" ht="15.75" customHeight="1">
      <c r="A126" s="519"/>
      <c r="B126" s="522"/>
      <c r="C126" s="129" t="s">
        <v>249</v>
      </c>
      <c r="D126" s="499"/>
      <c r="E126" s="516"/>
      <c r="F126" s="500"/>
      <c r="G126" s="105"/>
      <c r="H126" s="234"/>
      <c r="I126" s="232"/>
      <c r="J126" s="232"/>
      <c r="K126" s="486"/>
      <c r="L126" s="492"/>
    </row>
    <row r="127" spans="1:12" ht="15.75" customHeight="1">
      <c r="A127" s="519"/>
      <c r="B127" s="522"/>
      <c r="C127" s="129" t="s">
        <v>250</v>
      </c>
      <c r="D127" s="499"/>
      <c r="E127" s="516"/>
      <c r="F127" s="500"/>
      <c r="G127" s="105"/>
      <c r="H127" s="234"/>
      <c r="I127" s="234"/>
      <c r="J127" s="232"/>
      <c r="K127" s="499"/>
      <c r="L127" s="500"/>
    </row>
    <row r="128" spans="1:12" ht="15.75" customHeight="1">
      <c r="A128" s="519"/>
      <c r="B128" s="522"/>
      <c r="C128" s="129" t="s">
        <v>251</v>
      </c>
      <c r="D128" s="499"/>
      <c r="E128" s="516"/>
      <c r="F128" s="500"/>
      <c r="G128" s="105"/>
      <c r="H128" s="105"/>
      <c r="I128" s="105"/>
      <c r="J128" s="232"/>
      <c r="K128" s="499"/>
      <c r="L128" s="500"/>
    </row>
    <row r="129" spans="1:12" ht="15.75" customHeight="1">
      <c r="A129" s="520"/>
      <c r="B129" s="523"/>
      <c r="C129" s="129" t="s">
        <v>252</v>
      </c>
      <c r="D129" s="499"/>
      <c r="E129" s="516"/>
      <c r="F129" s="500"/>
      <c r="G129" s="105"/>
      <c r="H129" s="105"/>
      <c r="I129" s="105"/>
      <c r="J129" s="232"/>
      <c r="K129" s="499"/>
      <c r="L129" s="500"/>
    </row>
    <row r="130" spans="1:12" ht="15.75" customHeight="1">
      <c r="A130" s="503" t="s">
        <v>35</v>
      </c>
      <c r="B130" s="504"/>
      <c r="C130" s="130" t="s">
        <v>240</v>
      </c>
      <c r="D130" s="503" t="s">
        <v>241</v>
      </c>
      <c r="E130" s="517"/>
      <c r="F130" s="504"/>
      <c r="G130" s="130" t="s">
        <v>242</v>
      </c>
      <c r="H130" s="130" t="s">
        <v>271</v>
      </c>
      <c r="I130" s="130" t="s">
        <v>272</v>
      </c>
      <c r="J130" s="201" t="s">
        <v>245</v>
      </c>
      <c r="K130" s="503" t="s">
        <v>246</v>
      </c>
      <c r="L130" s="504"/>
    </row>
    <row r="131" spans="1:12" ht="15.75" customHeight="1">
      <c r="A131" s="518">
        <v>8</v>
      </c>
      <c r="B131" s="521" t="s">
        <v>45</v>
      </c>
      <c r="C131" s="104">
        <v>1</v>
      </c>
      <c r="D131" s="496"/>
      <c r="E131" s="482"/>
      <c r="F131" s="482"/>
      <c r="G131" s="197"/>
      <c r="H131" s="231"/>
      <c r="I131" s="230"/>
      <c r="J131" s="232"/>
      <c r="K131" s="486"/>
      <c r="L131" s="482"/>
    </row>
    <row r="132" spans="1:12" ht="15.75" customHeight="1">
      <c r="A132" s="519"/>
      <c r="B132" s="522"/>
      <c r="C132" s="104">
        <v>2</v>
      </c>
      <c r="D132" s="499"/>
      <c r="E132" s="516"/>
      <c r="F132" s="500"/>
      <c r="G132" s="105"/>
      <c r="H132" s="105"/>
      <c r="I132" s="105"/>
      <c r="J132" s="105"/>
      <c r="K132" s="499"/>
      <c r="L132" s="500"/>
    </row>
    <row r="133" spans="1:12" ht="15.75" customHeight="1">
      <c r="A133" s="519"/>
      <c r="B133" s="522"/>
      <c r="C133" s="104">
        <v>3</v>
      </c>
      <c r="D133" s="499"/>
      <c r="E133" s="516"/>
      <c r="F133" s="500"/>
      <c r="G133" s="105"/>
      <c r="H133" s="105"/>
      <c r="I133" s="105"/>
      <c r="J133" s="105"/>
      <c r="K133" s="499"/>
      <c r="L133" s="500"/>
    </row>
    <row r="134" spans="1:12" ht="15.75" customHeight="1">
      <c r="A134" s="519"/>
      <c r="B134" s="522"/>
      <c r="C134" s="104">
        <v>4</v>
      </c>
      <c r="D134" s="499"/>
      <c r="E134" s="516"/>
      <c r="F134" s="500"/>
      <c r="G134" s="105"/>
      <c r="H134" s="105"/>
      <c r="I134" s="105"/>
      <c r="J134" s="105"/>
      <c r="K134" s="499"/>
      <c r="L134" s="500"/>
    </row>
    <row r="135" spans="1:12" ht="15.75" customHeight="1">
      <c r="A135" s="519"/>
      <c r="B135" s="522"/>
      <c r="C135" s="104">
        <v>5</v>
      </c>
      <c r="D135" s="499"/>
      <c r="E135" s="516"/>
      <c r="F135" s="500"/>
      <c r="G135" s="105"/>
      <c r="H135" s="105"/>
      <c r="I135" s="105"/>
      <c r="J135" s="105"/>
      <c r="K135" s="499"/>
      <c r="L135" s="500"/>
    </row>
    <row r="136" spans="1:12" ht="15.75" customHeight="1">
      <c r="A136" s="519"/>
      <c r="B136" s="522"/>
      <c r="C136" s="129" t="s">
        <v>248</v>
      </c>
      <c r="D136" s="511"/>
      <c r="E136" s="512"/>
      <c r="F136" s="513"/>
      <c r="G136" s="105"/>
      <c r="H136" s="105"/>
      <c r="I136" s="105"/>
      <c r="J136" s="105"/>
      <c r="K136" s="511"/>
      <c r="L136" s="513"/>
    </row>
    <row r="137" spans="1:12" ht="15.75" customHeight="1">
      <c r="A137" s="519"/>
      <c r="B137" s="522"/>
      <c r="C137" s="129" t="s">
        <v>249</v>
      </c>
      <c r="D137" s="499"/>
      <c r="E137" s="516"/>
      <c r="F137" s="500"/>
      <c r="G137" s="105"/>
      <c r="H137" s="105"/>
      <c r="I137" s="105"/>
      <c r="J137" s="105"/>
      <c r="K137" s="499"/>
      <c r="L137" s="500"/>
    </row>
    <row r="138" spans="1:12" ht="15.75" customHeight="1">
      <c r="A138" s="519"/>
      <c r="B138" s="522"/>
      <c r="C138" s="129" t="s">
        <v>250</v>
      </c>
      <c r="D138" s="499"/>
      <c r="E138" s="516"/>
      <c r="F138" s="500"/>
      <c r="G138" s="105"/>
      <c r="H138" s="105"/>
      <c r="I138" s="105"/>
      <c r="J138" s="105"/>
      <c r="K138" s="499"/>
      <c r="L138" s="500"/>
    </row>
    <row r="139" spans="1:12" ht="15.75" customHeight="1">
      <c r="A139" s="519"/>
      <c r="B139" s="522"/>
      <c r="C139" s="129" t="s">
        <v>251</v>
      </c>
      <c r="D139" s="499"/>
      <c r="E139" s="516"/>
      <c r="F139" s="500"/>
      <c r="G139" s="105"/>
      <c r="H139" s="105"/>
      <c r="I139" s="105"/>
      <c r="J139" s="105"/>
      <c r="K139" s="499"/>
      <c r="L139" s="500"/>
    </row>
    <row r="140" spans="1:12" ht="15.75" customHeight="1">
      <c r="A140" s="520"/>
      <c r="B140" s="523"/>
      <c r="C140" s="129" t="s">
        <v>252</v>
      </c>
      <c r="D140" s="499"/>
      <c r="E140" s="516"/>
      <c r="F140" s="500"/>
      <c r="G140" s="105"/>
      <c r="H140" s="105"/>
      <c r="I140" s="105"/>
      <c r="J140" s="105"/>
      <c r="K140" s="499"/>
      <c r="L140" s="500"/>
    </row>
    <row r="141" spans="1:12" ht="15.75" customHeight="1">
      <c r="A141" s="389" t="s">
        <v>268</v>
      </c>
      <c r="B141" s="389"/>
      <c r="C141" s="389"/>
      <c r="D141" s="389"/>
      <c r="E141" s="389"/>
      <c r="F141" s="389"/>
      <c r="G141" s="389"/>
      <c r="H141" s="389"/>
      <c r="I141" s="389"/>
      <c r="J141" s="389"/>
      <c r="K141" s="389"/>
      <c r="L141" s="389"/>
    </row>
    <row r="142" spans="1:12" ht="15.75" customHeight="1">
      <c r="A142" s="389"/>
      <c r="B142" s="389"/>
      <c r="C142" s="389"/>
      <c r="D142" s="389"/>
      <c r="E142" s="389"/>
      <c r="F142" s="389"/>
      <c r="G142" s="389"/>
      <c r="H142" s="389"/>
      <c r="I142" s="389"/>
      <c r="J142" s="389"/>
      <c r="K142" s="389"/>
      <c r="L142" s="389"/>
    </row>
    <row r="143" spans="1:12" ht="15.75" customHeight="1">
      <c r="A143" s="497" t="s">
        <v>278</v>
      </c>
      <c r="B143" s="497"/>
      <c r="C143" s="497"/>
      <c r="D143" s="497"/>
      <c r="E143" s="497"/>
      <c r="F143" s="497"/>
      <c r="G143" s="497"/>
      <c r="H143" s="497"/>
      <c r="I143" s="497"/>
      <c r="J143" s="497"/>
      <c r="K143" s="497"/>
      <c r="L143" s="497"/>
    </row>
    <row r="144" spans="1:12" ht="15.75" customHeight="1">
      <c r="A144" s="497"/>
      <c r="B144" s="497"/>
      <c r="C144" s="497"/>
      <c r="D144" s="497"/>
      <c r="E144" s="497"/>
      <c r="F144" s="497"/>
      <c r="G144" s="497"/>
      <c r="H144" s="497"/>
      <c r="I144" s="497"/>
      <c r="J144" s="497"/>
      <c r="K144" s="497"/>
      <c r="L144" s="497"/>
    </row>
    <row r="145" spans="1:12" ht="15.75" customHeight="1">
      <c r="A145" s="489" t="s">
        <v>117</v>
      </c>
      <c r="B145" s="178">
        <v>1</v>
      </c>
      <c r="C145" s="178">
        <v>2</v>
      </c>
      <c r="D145" s="178">
        <v>3</v>
      </c>
      <c r="E145" s="178">
        <v>4</v>
      </c>
      <c r="F145" s="178">
        <v>5</v>
      </c>
      <c r="G145" s="178">
        <v>6</v>
      </c>
      <c r="H145" s="191">
        <v>7</v>
      </c>
      <c r="I145" s="191">
        <v>8</v>
      </c>
      <c r="J145" s="192"/>
      <c r="K145" s="192"/>
      <c r="L145" s="192"/>
    </row>
    <row r="146" spans="1:12" ht="15.75" customHeight="1">
      <c r="A146" s="489"/>
      <c r="B146" s="202" t="s">
        <v>98</v>
      </c>
      <c r="C146" s="202" t="s">
        <v>237</v>
      </c>
      <c r="D146" s="200" t="s">
        <v>270</v>
      </c>
      <c r="E146" s="200" t="s">
        <v>101</v>
      </c>
      <c r="F146" s="200" t="s">
        <v>102</v>
      </c>
      <c r="G146" s="200" t="s">
        <v>239</v>
      </c>
      <c r="H146" s="203" t="s">
        <v>104</v>
      </c>
      <c r="I146" s="286" t="s">
        <v>45</v>
      </c>
      <c r="J146" s="194"/>
      <c r="K146" s="194"/>
      <c r="L146" s="194"/>
    </row>
    <row r="147" spans="1:12" ht="15.75" customHeight="1">
      <c r="A147" s="509" t="s">
        <v>35</v>
      </c>
      <c r="B147" s="510"/>
      <c r="C147" s="127" t="s">
        <v>240</v>
      </c>
      <c r="D147" s="509" t="s">
        <v>241</v>
      </c>
      <c r="E147" s="524"/>
      <c r="F147" s="510"/>
      <c r="G147" s="127" t="s">
        <v>242</v>
      </c>
      <c r="H147" s="127" t="s">
        <v>271</v>
      </c>
      <c r="I147" s="127" t="s">
        <v>272</v>
      </c>
      <c r="J147" s="201" t="s">
        <v>245</v>
      </c>
      <c r="K147" s="509" t="s">
        <v>246</v>
      </c>
      <c r="L147" s="510"/>
    </row>
    <row r="148" spans="1:12" ht="15.75" customHeight="1">
      <c r="A148" s="518">
        <v>7</v>
      </c>
      <c r="B148" s="525" t="s">
        <v>104</v>
      </c>
      <c r="C148" s="104">
        <v>1</v>
      </c>
      <c r="D148" s="511" t="s">
        <v>232</v>
      </c>
      <c r="E148" s="512"/>
      <c r="F148" s="513"/>
      <c r="G148" s="105">
        <v>8</v>
      </c>
      <c r="H148" s="234">
        <v>1435.763168398373</v>
      </c>
      <c r="I148" s="232">
        <v>179.47039604979662</v>
      </c>
      <c r="J148" s="232">
        <v>179.28253925394645</v>
      </c>
      <c r="K148" s="486" t="s">
        <v>247</v>
      </c>
      <c r="L148" s="482"/>
    </row>
    <row r="149" spans="1:12" ht="15.75" customHeight="1">
      <c r="A149" s="519"/>
      <c r="B149" s="522"/>
      <c r="C149" s="104">
        <v>2</v>
      </c>
      <c r="D149" s="499" t="s">
        <v>234</v>
      </c>
      <c r="E149" s="516"/>
      <c r="F149" s="500"/>
      <c r="G149" s="105">
        <v>10</v>
      </c>
      <c r="H149" s="234">
        <v>1434.2781459214855</v>
      </c>
      <c r="I149" s="232">
        <v>143.42781459214854</v>
      </c>
      <c r="J149" s="232">
        <v>143.35151227371466</v>
      </c>
      <c r="K149" s="486" t="s">
        <v>247</v>
      </c>
      <c r="L149" s="482"/>
    </row>
    <row r="150" spans="1:12" ht="15.75" customHeight="1">
      <c r="A150" s="519"/>
      <c r="B150" s="522"/>
      <c r="C150" s="104">
        <v>3</v>
      </c>
      <c r="D150" s="499" t="s">
        <v>231</v>
      </c>
      <c r="E150" s="516"/>
      <c r="F150" s="500"/>
      <c r="G150" s="105">
        <v>17</v>
      </c>
      <c r="H150" s="234">
        <v>1926.3809131130035</v>
      </c>
      <c r="I150" s="232">
        <v>113.3165243007649</v>
      </c>
      <c r="J150" s="232">
        <v>112.82871170694274</v>
      </c>
      <c r="K150" s="486" t="s">
        <v>247</v>
      </c>
      <c r="L150" s="482"/>
    </row>
    <row r="151" spans="1:12" ht="15.75" customHeight="1">
      <c r="A151" s="519"/>
      <c r="B151" s="522"/>
      <c r="C151" s="104">
        <v>4</v>
      </c>
      <c r="D151" s="499" t="s">
        <v>230</v>
      </c>
      <c r="E151" s="516"/>
      <c r="F151" s="500"/>
      <c r="G151" s="105">
        <v>17</v>
      </c>
      <c r="H151" s="234">
        <v>1922.0795575713869</v>
      </c>
      <c r="I151" s="232">
        <v>113.06350338655217</v>
      </c>
      <c r="J151" s="232">
        <v>113.40576976684277</v>
      </c>
      <c r="K151" s="486" t="s">
        <v>247</v>
      </c>
      <c r="L151" s="482"/>
    </row>
    <row r="152" spans="1:12" ht="15.75" customHeight="1">
      <c r="A152" s="519"/>
      <c r="B152" s="522"/>
      <c r="C152" s="104">
        <v>5</v>
      </c>
      <c r="D152" s="499" t="s">
        <v>227</v>
      </c>
      <c r="E152" s="516"/>
      <c r="F152" s="500"/>
      <c r="G152" s="234">
        <v>17</v>
      </c>
      <c r="H152" s="234">
        <v>1430.8980453061424</v>
      </c>
      <c r="I152" s="232">
        <v>84.17047325330249</v>
      </c>
      <c r="J152" s="232">
        <v>84.16427882294883</v>
      </c>
      <c r="K152" s="486" t="s">
        <v>247</v>
      </c>
      <c r="L152" s="482"/>
    </row>
    <row r="153" spans="1:12" ht="15.75" customHeight="1">
      <c r="A153" s="519"/>
      <c r="B153" s="522"/>
      <c r="C153" s="129" t="s">
        <v>248</v>
      </c>
      <c r="D153" s="511" t="s">
        <v>226</v>
      </c>
      <c r="E153" s="512"/>
      <c r="F153" s="513"/>
      <c r="G153" s="105">
        <v>19</v>
      </c>
      <c r="H153" s="234">
        <v>1432.5111719261422</v>
      </c>
      <c r="I153" s="232">
        <v>75.395324838218016</v>
      </c>
      <c r="J153" s="232">
        <v>75.518865352564731</v>
      </c>
      <c r="K153" s="486" t="s">
        <v>247</v>
      </c>
      <c r="L153" s="482"/>
    </row>
    <row r="154" spans="1:12" ht="15.75" customHeight="1">
      <c r="A154" s="519"/>
      <c r="B154" s="522"/>
      <c r="C154" s="129" t="s">
        <v>249</v>
      </c>
      <c r="D154" s="499"/>
      <c r="E154" s="516"/>
      <c r="F154" s="500"/>
      <c r="G154" s="105"/>
      <c r="H154" s="234"/>
      <c r="I154" s="232"/>
      <c r="J154" s="232"/>
      <c r="K154" s="486"/>
      <c r="L154" s="492"/>
    </row>
    <row r="155" spans="1:12" ht="15.75" customHeight="1">
      <c r="A155" s="519"/>
      <c r="B155" s="522"/>
      <c r="C155" s="129" t="s">
        <v>250</v>
      </c>
      <c r="D155" s="499"/>
      <c r="E155" s="516"/>
      <c r="F155" s="500"/>
      <c r="G155" s="105"/>
      <c r="H155" s="234"/>
      <c r="I155" s="234"/>
      <c r="J155" s="232"/>
      <c r="K155" s="499"/>
      <c r="L155" s="500"/>
    </row>
    <row r="156" spans="1:12" ht="15.75" customHeight="1">
      <c r="A156" s="519"/>
      <c r="B156" s="522"/>
      <c r="C156" s="129" t="s">
        <v>251</v>
      </c>
      <c r="D156" s="499"/>
      <c r="E156" s="516"/>
      <c r="F156" s="500"/>
      <c r="G156" s="105"/>
      <c r="H156" s="105"/>
      <c r="I156" s="105"/>
      <c r="J156" s="232"/>
      <c r="K156" s="499"/>
      <c r="L156" s="500"/>
    </row>
    <row r="157" spans="1:12" ht="15.75" customHeight="1">
      <c r="A157" s="520"/>
      <c r="B157" s="523"/>
      <c r="C157" s="129" t="s">
        <v>252</v>
      </c>
      <c r="D157" s="499"/>
      <c r="E157" s="516"/>
      <c r="F157" s="500"/>
      <c r="G157" s="105"/>
      <c r="H157" s="105"/>
      <c r="I157" s="105"/>
      <c r="J157" s="232"/>
      <c r="K157" s="499"/>
      <c r="L157" s="500"/>
    </row>
    <row r="158" spans="1:12" ht="15.75" customHeight="1">
      <c r="A158" s="503" t="s">
        <v>35</v>
      </c>
      <c r="B158" s="504"/>
      <c r="C158" s="130" t="s">
        <v>240</v>
      </c>
      <c r="D158" s="503" t="s">
        <v>241</v>
      </c>
      <c r="E158" s="517"/>
      <c r="F158" s="504"/>
      <c r="G158" s="130" t="s">
        <v>242</v>
      </c>
      <c r="H158" s="130" t="s">
        <v>271</v>
      </c>
      <c r="I158" s="130" t="s">
        <v>272</v>
      </c>
      <c r="J158" s="201" t="s">
        <v>245</v>
      </c>
      <c r="K158" s="503" t="s">
        <v>246</v>
      </c>
      <c r="L158" s="504"/>
    </row>
    <row r="159" spans="1:12" ht="15.75" customHeight="1">
      <c r="A159" s="518">
        <v>8</v>
      </c>
      <c r="B159" s="521" t="s">
        <v>45</v>
      </c>
      <c r="C159" s="104">
        <v>1</v>
      </c>
      <c r="D159" s="496"/>
      <c r="E159" s="482"/>
      <c r="F159" s="482"/>
      <c r="G159" s="197"/>
      <c r="H159" s="231"/>
      <c r="I159" s="230"/>
      <c r="J159" s="232"/>
      <c r="K159" s="486"/>
      <c r="L159" s="482"/>
    </row>
    <row r="160" spans="1:12" ht="15.75" customHeight="1">
      <c r="A160" s="519"/>
      <c r="B160" s="522"/>
      <c r="C160" s="104">
        <v>2</v>
      </c>
      <c r="D160" s="499"/>
      <c r="E160" s="516"/>
      <c r="F160" s="500"/>
      <c r="G160" s="105"/>
      <c r="H160" s="105"/>
      <c r="I160" s="105"/>
      <c r="J160" s="105"/>
      <c r="K160" s="499"/>
      <c r="L160" s="500"/>
    </row>
    <row r="161" spans="1:12" ht="15.75" customHeight="1">
      <c r="A161" s="519"/>
      <c r="B161" s="522"/>
      <c r="C161" s="104">
        <v>3</v>
      </c>
      <c r="D161" s="499"/>
      <c r="E161" s="516"/>
      <c r="F161" s="500"/>
      <c r="G161" s="105"/>
      <c r="H161" s="105"/>
      <c r="I161" s="105"/>
      <c r="J161" s="105"/>
      <c r="K161" s="499"/>
      <c r="L161" s="500"/>
    </row>
    <row r="162" spans="1:12" ht="15.75" customHeight="1">
      <c r="A162" s="519"/>
      <c r="B162" s="522"/>
      <c r="C162" s="104">
        <v>4</v>
      </c>
      <c r="D162" s="499"/>
      <c r="E162" s="516"/>
      <c r="F162" s="500"/>
      <c r="G162" s="105"/>
      <c r="H162" s="105"/>
      <c r="I162" s="105"/>
      <c r="J162" s="105"/>
      <c r="K162" s="499"/>
      <c r="L162" s="500"/>
    </row>
    <row r="163" spans="1:12" ht="15.75" customHeight="1">
      <c r="A163" s="519"/>
      <c r="B163" s="522"/>
      <c r="C163" s="104">
        <v>5</v>
      </c>
      <c r="D163" s="499"/>
      <c r="E163" s="516"/>
      <c r="F163" s="500"/>
      <c r="G163" s="105"/>
      <c r="H163" s="105"/>
      <c r="I163" s="105"/>
      <c r="J163" s="105"/>
      <c r="K163" s="499"/>
      <c r="L163" s="500"/>
    </row>
    <row r="164" spans="1:12" ht="15.75" customHeight="1">
      <c r="A164" s="519"/>
      <c r="B164" s="522"/>
      <c r="C164" s="129" t="s">
        <v>248</v>
      </c>
      <c r="D164" s="511"/>
      <c r="E164" s="512"/>
      <c r="F164" s="513"/>
      <c r="G164" s="105"/>
      <c r="H164" s="105"/>
      <c r="I164" s="105"/>
      <c r="J164" s="105"/>
      <c r="K164" s="511"/>
      <c r="L164" s="513"/>
    </row>
    <row r="165" spans="1:12" ht="15.75" customHeight="1">
      <c r="A165" s="519"/>
      <c r="B165" s="522"/>
      <c r="C165" s="129" t="s">
        <v>249</v>
      </c>
      <c r="D165" s="499"/>
      <c r="E165" s="516"/>
      <c r="F165" s="500"/>
      <c r="G165" s="105"/>
      <c r="H165" s="105"/>
      <c r="I165" s="105"/>
      <c r="J165" s="105"/>
      <c r="K165" s="499"/>
      <c r="L165" s="500"/>
    </row>
    <row r="166" spans="1:12" ht="15.75" customHeight="1">
      <c r="A166" s="519"/>
      <c r="B166" s="522"/>
      <c r="C166" s="129" t="s">
        <v>250</v>
      </c>
      <c r="D166" s="499"/>
      <c r="E166" s="516"/>
      <c r="F166" s="500"/>
      <c r="G166" s="105"/>
      <c r="H166" s="105"/>
      <c r="I166" s="105"/>
      <c r="J166" s="105"/>
      <c r="K166" s="499"/>
      <c r="L166" s="500"/>
    </row>
    <row r="167" spans="1:12" ht="15.75" customHeight="1">
      <c r="A167" s="519"/>
      <c r="B167" s="522"/>
      <c r="C167" s="129" t="s">
        <v>251</v>
      </c>
      <c r="D167" s="499"/>
      <c r="E167" s="516"/>
      <c r="F167" s="500"/>
      <c r="G167" s="105"/>
      <c r="H167" s="105"/>
      <c r="I167" s="105"/>
      <c r="J167" s="105"/>
      <c r="K167" s="499"/>
      <c r="L167" s="500"/>
    </row>
    <row r="168" spans="1:12" ht="15.75" customHeight="1">
      <c r="A168" s="520"/>
      <c r="B168" s="523"/>
      <c r="C168" s="129" t="s">
        <v>252</v>
      </c>
      <c r="D168" s="499"/>
      <c r="E168" s="516"/>
      <c r="F168" s="500"/>
      <c r="G168" s="105"/>
      <c r="H168" s="105"/>
      <c r="I168" s="105"/>
      <c r="J168" s="105"/>
      <c r="K168" s="499"/>
      <c r="L168" s="500"/>
    </row>
    <row r="169" spans="1:12" ht="15.75" customHeight="1">
      <c r="A169" s="389" t="s">
        <v>268</v>
      </c>
      <c r="B169" s="389"/>
      <c r="C169" s="389"/>
      <c r="D169" s="389"/>
      <c r="E169" s="389"/>
      <c r="F169" s="389"/>
      <c r="G169" s="389"/>
      <c r="H169" s="389"/>
      <c r="I169" s="389"/>
      <c r="J169" s="389"/>
      <c r="K169" s="389"/>
      <c r="L169" s="389"/>
    </row>
    <row r="170" spans="1:12" ht="15.75" customHeight="1">
      <c r="A170" s="389"/>
      <c r="B170" s="389"/>
      <c r="C170" s="389"/>
      <c r="D170" s="389"/>
      <c r="E170" s="389"/>
      <c r="F170" s="389"/>
      <c r="G170" s="389"/>
      <c r="H170" s="389"/>
      <c r="I170" s="389"/>
      <c r="J170" s="389"/>
      <c r="K170" s="389"/>
      <c r="L170" s="389"/>
    </row>
    <row r="171" spans="1:12" ht="15.75" customHeight="1">
      <c r="A171" s="497" t="s">
        <v>280</v>
      </c>
      <c r="B171" s="497"/>
      <c r="C171" s="497"/>
      <c r="D171" s="497"/>
      <c r="E171" s="497"/>
      <c r="F171" s="497"/>
      <c r="G171" s="497"/>
      <c r="H171" s="497"/>
      <c r="I171" s="497"/>
      <c r="J171" s="497"/>
      <c r="K171" s="497"/>
      <c r="L171" s="497"/>
    </row>
    <row r="172" spans="1:12" ht="15.75" customHeight="1">
      <c r="A172" s="497"/>
      <c r="B172" s="497"/>
      <c r="C172" s="497"/>
      <c r="D172" s="497"/>
      <c r="E172" s="497"/>
      <c r="F172" s="497"/>
      <c r="G172" s="497"/>
      <c r="H172" s="497"/>
      <c r="I172" s="497"/>
      <c r="J172" s="497"/>
      <c r="K172" s="497"/>
      <c r="L172" s="497"/>
    </row>
    <row r="173" spans="1:12" ht="15.75" customHeight="1">
      <c r="A173" s="489" t="s">
        <v>117</v>
      </c>
      <c r="B173" s="178">
        <v>1</v>
      </c>
      <c r="C173" s="178">
        <v>2</v>
      </c>
      <c r="D173" s="178">
        <v>3</v>
      </c>
      <c r="E173" s="178">
        <v>4</v>
      </c>
      <c r="F173" s="178">
        <v>5</v>
      </c>
      <c r="G173" s="178">
        <v>6</v>
      </c>
      <c r="H173" s="191">
        <v>7</v>
      </c>
      <c r="I173" s="191">
        <v>8</v>
      </c>
      <c r="J173" s="192"/>
      <c r="K173" s="192"/>
      <c r="L173" s="192"/>
    </row>
    <row r="174" spans="1:12" ht="15.75" customHeight="1">
      <c r="A174" s="489"/>
      <c r="B174" s="202" t="s">
        <v>98</v>
      </c>
      <c r="C174" s="202" t="s">
        <v>237</v>
      </c>
      <c r="D174" s="200" t="s">
        <v>270</v>
      </c>
      <c r="E174" s="200" t="s">
        <v>101</v>
      </c>
      <c r="F174" s="200" t="s">
        <v>102</v>
      </c>
      <c r="G174" s="200" t="s">
        <v>239</v>
      </c>
      <c r="H174" s="203" t="s">
        <v>104</v>
      </c>
      <c r="I174" s="286" t="s">
        <v>45</v>
      </c>
      <c r="J174" s="194"/>
      <c r="K174" s="194"/>
      <c r="L174" s="194"/>
    </row>
    <row r="175" spans="1:12" ht="15.75" customHeight="1">
      <c r="A175" s="509" t="s">
        <v>35</v>
      </c>
      <c r="B175" s="510"/>
      <c r="C175" s="127" t="s">
        <v>240</v>
      </c>
      <c r="D175" s="509" t="s">
        <v>241</v>
      </c>
      <c r="E175" s="524"/>
      <c r="F175" s="510"/>
      <c r="G175" s="127" t="s">
        <v>242</v>
      </c>
      <c r="H175" s="127" t="s">
        <v>271</v>
      </c>
      <c r="I175" s="127" t="s">
        <v>272</v>
      </c>
      <c r="J175" s="201" t="s">
        <v>245</v>
      </c>
      <c r="K175" s="509" t="s">
        <v>246</v>
      </c>
      <c r="L175" s="510"/>
    </row>
    <row r="176" spans="1:12" ht="15.75" customHeight="1">
      <c r="A176" s="518">
        <v>7</v>
      </c>
      <c r="B176" s="525" t="s">
        <v>104</v>
      </c>
      <c r="C176" s="104">
        <v>1</v>
      </c>
      <c r="D176" s="511" t="s">
        <v>232</v>
      </c>
      <c r="E176" s="512"/>
      <c r="F176" s="513"/>
      <c r="G176" s="105">
        <v>8</v>
      </c>
      <c r="H176" s="234">
        <v>1433.3389426831732</v>
      </c>
      <c r="I176" s="232">
        <v>179.16736783539665</v>
      </c>
      <c r="J176" s="232">
        <v>179.47039604979662</v>
      </c>
      <c r="K176" s="514" t="s">
        <v>247</v>
      </c>
      <c r="L176" s="515"/>
    </row>
    <row r="177" spans="1:12" ht="15.75" customHeight="1">
      <c r="A177" s="519"/>
      <c r="B177" s="522"/>
      <c r="C177" s="104">
        <v>2</v>
      </c>
      <c r="D177" s="499" t="s">
        <v>234</v>
      </c>
      <c r="E177" s="516"/>
      <c r="F177" s="500"/>
      <c r="G177" s="105">
        <v>10</v>
      </c>
      <c r="H177" s="234">
        <v>1435.9664697385501</v>
      </c>
      <c r="I177" s="232">
        <v>143.596646973855</v>
      </c>
      <c r="J177" s="232">
        <v>143.42781459214854</v>
      </c>
      <c r="K177" s="514" t="s">
        <v>247</v>
      </c>
      <c r="L177" s="515"/>
    </row>
    <row r="178" spans="1:12" ht="15.75" customHeight="1">
      <c r="A178" s="519"/>
      <c r="B178" s="522"/>
      <c r="C178" s="104">
        <v>3</v>
      </c>
      <c r="D178" s="499" t="s">
        <v>231</v>
      </c>
      <c r="E178" s="516"/>
      <c r="F178" s="500"/>
      <c r="G178" s="105">
        <v>17</v>
      </c>
      <c r="H178" s="234">
        <v>1920.1802347988107</v>
      </c>
      <c r="I178" s="232">
        <v>112.9517785175771</v>
      </c>
      <c r="J178" s="232">
        <v>113.3165243007649</v>
      </c>
      <c r="K178" s="514" t="s">
        <v>247</v>
      </c>
      <c r="L178" s="515"/>
    </row>
    <row r="179" spans="1:12" ht="15.75" customHeight="1">
      <c r="A179" s="519"/>
      <c r="B179" s="522"/>
      <c r="C179" s="104">
        <v>4</v>
      </c>
      <c r="D179" s="499" t="s">
        <v>230</v>
      </c>
      <c r="E179" s="516"/>
      <c r="F179" s="500"/>
      <c r="G179" s="105">
        <v>17</v>
      </c>
      <c r="H179" s="234">
        <v>1919.585122797472</v>
      </c>
      <c r="I179" s="232">
        <v>112.91677192926306</v>
      </c>
      <c r="J179" s="232">
        <v>113.06350338655217</v>
      </c>
      <c r="K179" s="514" t="s">
        <v>247</v>
      </c>
      <c r="L179" s="515"/>
    </row>
    <row r="180" spans="1:12" ht="15.75" customHeight="1">
      <c r="A180" s="519"/>
      <c r="B180" s="522"/>
      <c r="C180" s="104">
        <v>5</v>
      </c>
      <c r="D180" s="499" t="s">
        <v>227</v>
      </c>
      <c r="E180" s="516"/>
      <c r="F180" s="500"/>
      <c r="G180" s="234">
        <v>17</v>
      </c>
      <c r="H180" s="234">
        <v>1431.8235012540483</v>
      </c>
      <c r="I180" s="232">
        <v>84.224911838473446</v>
      </c>
      <c r="J180" s="232">
        <v>84.17047325330249</v>
      </c>
      <c r="K180" s="514" t="s">
        <v>247</v>
      </c>
      <c r="L180" s="515"/>
    </row>
    <row r="181" spans="1:12" ht="15.75" customHeight="1">
      <c r="A181" s="519"/>
      <c r="B181" s="522"/>
      <c r="C181" s="129" t="s">
        <v>248</v>
      </c>
      <c r="D181" s="511" t="s">
        <v>226</v>
      </c>
      <c r="E181" s="512"/>
      <c r="F181" s="513"/>
      <c r="G181" s="105">
        <v>19</v>
      </c>
      <c r="H181" s="234">
        <v>1431.669825299708</v>
      </c>
      <c r="I181" s="232">
        <v>75.351043436826743</v>
      </c>
      <c r="J181" s="232">
        <v>75.395324838218016</v>
      </c>
      <c r="K181" s="486" t="s">
        <v>247</v>
      </c>
      <c r="L181" s="482"/>
    </row>
    <row r="182" spans="1:12" ht="15.75" customHeight="1">
      <c r="A182" s="519"/>
      <c r="B182" s="522"/>
      <c r="C182" s="129" t="s">
        <v>249</v>
      </c>
      <c r="D182" s="499"/>
      <c r="E182" s="516"/>
      <c r="F182" s="500"/>
      <c r="G182" s="105"/>
      <c r="H182" s="234"/>
      <c r="I182" s="232"/>
      <c r="J182" s="232"/>
      <c r="K182" s="486"/>
      <c r="L182" s="492"/>
    </row>
    <row r="183" spans="1:12" ht="15.75" customHeight="1">
      <c r="A183" s="519"/>
      <c r="B183" s="522"/>
      <c r="C183" s="129" t="s">
        <v>250</v>
      </c>
      <c r="D183" s="499"/>
      <c r="E183" s="516"/>
      <c r="F183" s="500"/>
      <c r="G183" s="105"/>
      <c r="H183" s="234"/>
      <c r="I183" s="234"/>
      <c r="J183" s="232"/>
      <c r="K183" s="499"/>
      <c r="L183" s="500"/>
    </row>
    <row r="184" spans="1:12" ht="15.75" customHeight="1">
      <c r="A184" s="519"/>
      <c r="B184" s="522"/>
      <c r="C184" s="129" t="s">
        <v>251</v>
      </c>
      <c r="D184" s="499"/>
      <c r="E184" s="516"/>
      <c r="F184" s="500"/>
      <c r="G184" s="105"/>
      <c r="H184" s="105"/>
      <c r="I184" s="105"/>
      <c r="J184" s="232"/>
      <c r="K184" s="499"/>
      <c r="L184" s="500"/>
    </row>
    <row r="185" spans="1:12" ht="15.75" customHeight="1">
      <c r="A185" s="520"/>
      <c r="B185" s="523"/>
      <c r="C185" s="129" t="s">
        <v>252</v>
      </c>
      <c r="D185" s="499"/>
      <c r="E185" s="516"/>
      <c r="F185" s="500"/>
      <c r="G185" s="105"/>
      <c r="H185" s="105"/>
      <c r="I185" s="105"/>
      <c r="J185" s="232"/>
      <c r="K185" s="499"/>
      <c r="L185" s="500"/>
    </row>
    <row r="186" spans="1:12" ht="15.75" customHeight="1">
      <c r="A186" s="503" t="s">
        <v>35</v>
      </c>
      <c r="B186" s="504"/>
      <c r="C186" s="130" t="s">
        <v>240</v>
      </c>
      <c r="D186" s="503" t="s">
        <v>241</v>
      </c>
      <c r="E186" s="517"/>
      <c r="F186" s="504"/>
      <c r="G186" s="130" t="s">
        <v>242</v>
      </c>
      <c r="H186" s="130" t="s">
        <v>271</v>
      </c>
      <c r="I186" s="130" t="s">
        <v>272</v>
      </c>
      <c r="J186" s="201" t="s">
        <v>245</v>
      </c>
      <c r="K186" s="503" t="s">
        <v>246</v>
      </c>
      <c r="L186" s="504"/>
    </row>
    <row r="187" spans="1:12" ht="15.75" customHeight="1">
      <c r="A187" s="518">
        <v>8</v>
      </c>
      <c r="B187" s="521" t="s">
        <v>45</v>
      </c>
      <c r="C187" s="104">
        <v>1</v>
      </c>
      <c r="D187" s="496"/>
      <c r="E187" s="482"/>
      <c r="F187" s="482"/>
      <c r="G187" s="197"/>
      <c r="H187" s="231"/>
      <c r="I187" s="230"/>
      <c r="J187" s="232"/>
      <c r="K187" s="486"/>
      <c r="L187" s="482"/>
    </row>
    <row r="188" spans="1:12" ht="15.75" customHeight="1">
      <c r="A188" s="519"/>
      <c r="B188" s="522"/>
      <c r="C188" s="104">
        <v>2</v>
      </c>
      <c r="D188" s="499"/>
      <c r="E188" s="516"/>
      <c r="F188" s="500"/>
      <c r="G188" s="105"/>
      <c r="H188" s="105"/>
      <c r="I188" s="105"/>
      <c r="J188" s="105"/>
      <c r="K188" s="499"/>
      <c r="L188" s="500"/>
    </row>
    <row r="189" spans="1:12" ht="15.75" customHeight="1">
      <c r="A189" s="519"/>
      <c r="B189" s="522"/>
      <c r="C189" s="104">
        <v>3</v>
      </c>
      <c r="D189" s="499"/>
      <c r="E189" s="516"/>
      <c r="F189" s="500"/>
      <c r="G189" s="105"/>
      <c r="H189" s="105"/>
      <c r="I189" s="105"/>
      <c r="J189" s="105"/>
      <c r="K189" s="499"/>
      <c r="L189" s="500"/>
    </row>
    <row r="190" spans="1:12" ht="15.75" customHeight="1">
      <c r="A190" s="519"/>
      <c r="B190" s="522"/>
      <c r="C190" s="104">
        <v>4</v>
      </c>
      <c r="D190" s="499"/>
      <c r="E190" s="516"/>
      <c r="F190" s="500"/>
      <c r="G190" s="105"/>
      <c r="H190" s="105"/>
      <c r="I190" s="105"/>
      <c r="J190" s="105"/>
      <c r="K190" s="499"/>
      <c r="L190" s="500"/>
    </row>
    <row r="191" spans="1:12" ht="15.75" customHeight="1">
      <c r="A191" s="519"/>
      <c r="B191" s="522"/>
      <c r="C191" s="104">
        <v>5</v>
      </c>
      <c r="D191" s="499"/>
      <c r="E191" s="516"/>
      <c r="F191" s="500"/>
      <c r="G191" s="105"/>
      <c r="H191" s="105"/>
      <c r="I191" s="105"/>
      <c r="J191" s="105"/>
      <c r="K191" s="499"/>
      <c r="L191" s="500"/>
    </row>
    <row r="192" spans="1:12" ht="15.75" customHeight="1">
      <c r="A192" s="519"/>
      <c r="B192" s="522"/>
      <c r="C192" s="129" t="s">
        <v>248</v>
      </c>
      <c r="D192" s="511"/>
      <c r="E192" s="512"/>
      <c r="F192" s="513"/>
      <c r="G192" s="105"/>
      <c r="H192" s="105"/>
      <c r="I192" s="105"/>
      <c r="J192" s="105"/>
      <c r="K192" s="511"/>
      <c r="L192" s="513"/>
    </row>
    <row r="193" spans="1:12" ht="15.75" customHeight="1">
      <c r="A193" s="519"/>
      <c r="B193" s="522"/>
      <c r="C193" s="129" t="s">
        <v>249</v>
      </c>
      <c r="D193" s="499"/>
      <c r="E193" s="516"/>
      <c r="F193" s="500"/>
      <c r="G193" s="105"/>
      <c r="H193" s="105"/>
      <c r="I193" s="105"/>
      <c r="J193" s="105"/>
      <c r="K193" s="499"/>
      <c r="L193" s="500"/>
    </row>
    <row r="194" spans="1:12" ht="15.75" customHeight="1">
      <c r="A194" s="519"/>
      <c r="B194" s="522"/>
      <c r="C194" s="129" t="s">
        <v>250</v>
      </c>
      <c r="D194" s="499"/>
      <c r="E194" s="516"/>
      <c r="F194" s="500"/>
      <c r="G194" s="105"/>
      <c r="H194" s="105"/>
      <c r="I194" s="105"/>
      <c r="J194" s="105"/>
      <c r="K194" s="499"/>
      <c r="L194" s="500"/>
    </row>
    <row r="195" spans="1:12" ht="15.75" customHeight="1">
      <c r="A195" s="519"/>
      <c r="B195" s="522"/>
      <c r="C195" s="129" t="s">
        <v>251</v>
      </c>
      <c r="D195" s="499"/>
      <c r="E195" s="516"/>
      <c r="F195" s="500"/>
      <c r="G195" s="105"/>
      <c r="H195" s="105"/>
      <c r="I195" s="105"/>
      <c r="J195" s="105"/>
      <c r="K195" s="499"/>
      <c r="L195" s="500"/>
    </row>
    <row r="196" spans="1:12" ht="15.75" customHeight="1">
      <c r="A196" s="520"/>
      <c r="B196" s="523"/>
      <c r="C196" s="129" t="s">
        <v>252</v>
      </c>
      <c r="D196" s="499"/>
      <c r="E196" s="516"/>
      <c r="F196" s="500"/>
      <c r="G196" s="105"/>
      <c r="H196" s="105"/>
      <c r="I196" s="105"/>
      <c r="J196" s="105"/>
      <c r="K196" s="499"/>
      <c r="L196" s="500"/>
    </row>
    <row r="197" spans="1:12" ht="15.75" customHeight="1">
      <c r="A197" s="389" t="s">
        <v>268</v>
      </c>
      <c r="B197" s="389"/>
      <c r="C197" s="389"/>
      <c r="D197" s="389"/>
      <c r="E197" s="389"/>
      <c r="F197" s="389"/>
      <c r="G197" s="389"/>
      <c r="H197" s="389"/>
      <c r="I197" s="389"/>
      <c r="J197" s="389"/>
      <c r="K197" s="389"/>
      <c r="L197" s="389"/>
    </row>
    <row r="198" spans="1:12" ht="15.75" customHeight="1">
      <c r="A198" s="389"/>
      <c r="B198" s="389"/>
      <c r="C198" s="389"/>
      <c r="D198" s="389"/>
      <c r="E198" s="389"/>
      <c r="F198" s="389"/>
      <c r="G198" s="389"/>
      <c r="H198" s="389"/>
      <c r="I198" s="389"/>
      <c r="J198" s="389"/>
      <c r="K198" s="389"/>
      <c r="L198" s="389"/>
    </row>
    <row r="199" spans="1:12" ht="15.75" customHeight="1">
      <c r="A199" s="497" t="s">
        <v>281</v>
      </c>
      <c r="B199" s="497"/>
      <c r="C199" s="497"/>
      <c r="D199" s="497"/>
      <c r="E199" s="497"/>
      <c r="F199" s="497"/>
      <c r="G199" s="497"/>
      <c r="H199" s="497"/>
      <c r="I199" s="497"/>
      <c r="J199" s="497"/>
      <c r="K199" s="497"/>
      <c r="L199" s="497"/>
    </row>
    <row r="200" spans="1:12" ht="15.75" customHeight="1">
      <c r="A200" s="497"/>
      <c r="B200" s="497"/>
      <c r="C200" s="497"/>
      <c r="D200" s="497"/>
      <c r="E200" s="497"/>
      <c r="F200" s="497"/>
      <c r="G200" s="497"/>
      <c r="H200" s="497"/>
      <c r="I200" s="497"/>
      <c r="J200" s="497"/>
      <c r="K200" s="497"/>
      <c r="L200" s="497"/>
    </row>
    <row r="201" spans="1:12" ht="15.75" customHeight="1">
      <c r="A201" s="489" t="s">
        <v>117</v>
      </c>
      <c r="B201" s="178">
        <v>1</v>
      </c>
      <c r="C201" s="178">
        <v>2</v>
      </c>
      <c r="D201" s="178">
        <v>3</v>
      </c>
      <c r="E201" s="178">
        <v>4</v>
      </c>
      <c r="F201" s="178">
        <v>5</v>
      </c>
      <c r="G201" s="178">
        <v>6</v>
      </c>
      <c r="H201" s="191">
        <v>7</v>
      </c>
      <c r="I201" s="191">
        <v>8</v>
      </c>
      <c r="J201" s="192"/>
      <c r="K201" s="192"/>
      <c r="L201" s="192"/>
    </row>
    <row r="202" spans="1:12" ht="15.75" customHeight="1">
      <c r="A202" s="489"/>
      <c r="B202" s="202" t="s">
        <v>98</v>
      </c>
      <c r="C202" s="202" t="s">
        <v>237</v>
      </c>
      <c r="D202" s="200" t="s">
        <v>270</v>
      </c>
      <c r="E202" s="200" t="s">
        <v>101</v>
      </c>
      <c r="F202" s="200" t="s">
        <v>102</v>
      </c>
      <c r="G202" s="200" t="s">
        <v>239</v>
      </c>
      <c r="H202" s="203" t="s">
        <v>104</v>
      </c>
      <c r="I202" s="286" t="s">
        <v>45</v>
      </c>
      <c r="J202" s="194"/>
      <c r="K202" s="194"/>
      <c r="L202" s="194"/>
    </row>
    <row r="203" spans="1:12" ht="15.75" customHeight="1">
      <c r="A203" s="509" t="s">
        <v>35</v>
      </c>
      <c r="B203" s="510"/>
      <c r="C203" s="127" t="s">
        <v>240</v>
      </c>
      <c r="D203" s="509" t="s">
        <v>241</v>
      </c>
      <c r="E203" s="524"/>
      <c r="F203" s="510"/>
      <c r="G203" s="127" t="s">
        <v>242</v>
      </c>
      <c r="H203" s="127" t="s">
        <v>271</v>
      </c>
      <c r="I203" s="127" t="s">
        <v>272</v>
      </c>
      <c r="J203" s="201" t="s">
        <v>245</v>
      </c>
      <c r="K203" s="509" t="s">
        <v>246</v>
      </c>
      <c r="L203" s="510"/>
    </row>
    <row r="204" spans="1:12" ht="15.75" customHeight="1">
      <c r="A204" s="518">
        <v>7</v>
      </c>
      <c r="B204" s="525" t="s">
        <v>104</v>
      </c>
      <c r="C204" s="104">
        <v>1</v>
      </c>
      <c r="D204" s="511" t="s">
        <v>232</v>
      </c>
      <c r="E204" s="512"/>
      <c r="F204" s="513"/>
      <c r="G204" s="105">
        <v>8</v>
      </c>
      <c r="H204" s="234">
        <v>1434.7410960028431</v>
      </c>
      <c r="I204" s="232">
        <v>179.34263700035538</v>
      </c>
      <c r="J204" s="232">
        <v>179.16736783539665</v>
      </c>
      <c r="K204" s="486" t="s">
        <v>247</v>
      </c>
      <c r="L204" s="482"/>
    </row>
    <row r="205" spans="1:12" ht="15.75" customHeight="1">
      <c r="A205" s="519"/>
      <c r="B205" s="522"/>
      <c r="C205" s="104">
        <v>2</v>
      </c>
      <c r="D205" s="499" t="s">
        <v>234</v>
      </c>
      <c r="E205" s="516"/>
      <c r="F205" s="500"/>
      <c r="G205" s="105">
        <v>10</v>
      </c>
      <c r="H205" s="234">
        <v>1435.9318037769413</v>
      </c>
      <c r="I205" s="232">
        <v>143.5931803776941</v>
      </c>
      <c r="J205" s="232">
        <v>143.596646973855</v>
      </c>
      <c r="K205" s="486" t="s">
        <v>247</v>
      </c>
      <c r="L205" s="482"/>
    </row>
    <row r="206" spans="1:12" ht="15.75" customHeight="1">
      <c r="A206" s="519"/>
      <c r="B206" s="522"/>
      <c r="C206" s="104">
        <v>3</v>
      </c>
      <c r="D206" s="499" t="s">
        <v>230</v>
      </c>
      <c r="E206" s="516"/>
      <c r="F206" s="500"/>
      <c r="G206" s="105">
        <v>17</v>
      </c>
      <c r="H206" s="234">
        <v>1918.2965506225341</v>
      </c>
      <c r="I206" s="232">
        <v>112.84097356603141</v>
      </c>
      <c r="J206" s="232">
        <v>112.91677192926306</v>
      </c>
      <c r="K206" s="486" t="s">
        <v>247</v>
      </c>
      <c r="L206" s="482"/>
    </row>
    <row r="207" spans="1:12" ht="15.75" customHeight="1">
      <c r="A207" s="519"/>
      <c r="B207" s="522"/>
      <c r="C207" s="104">
        <v>4</v>
      </c>
      <c r="D207" s="499" t="s">
        <v>231</v>
      </c>
      <c r="E207" s="516"/>
      <c r="F207" s="500"/>
      <c r="G207" s="105">
        <v>17</v>
      </c>
      <c r="H207" s="234">
        <v>1918.1926990267416</v>
      </c>
      <c r="I207" s="232">
        <v>112.83486464863186</v>
      </c>
      <c r="J207" s="232">
        <v>112.9517785175771</v>
      </c>
      <c r="K207" s="486" t="s">
        <v>247</v>
      </c>
      <c r="L207" s="482"/>
    </row>
    <row r="208" spans="1:12" ht="15.75" customHeight="1">
      <c r="A208" s="519"/>
      <c r="B208" s="522"/>
      <c r="C208" s="104">
        <v>5</v>
      </c>
      <c r="D208" s="499" t="s">
        <v>227</v>
      </c>
      <c r="E208" s="516"/>
      <c r="F208" s="500"/>
      <c r="G208" s="234">
        <v>17</v>
      </c>
      <c r="H208" s="234">
        <v>1430.7774014297436</v>
      </c>
      <c r="I208" s="232">
        <v>84.163376554690814</v>
      </c>
      <c r="J208" s="232">
        <v>84.224911838473446</v>
      </c>
      <c r="K208" s="486" t="s">
        <v>247</v>
      </c>
      <c r="L208" s="482"/>
    </row>
    <row r="209" spans="1:12" ht="15.75" customHeight="1">
      <c r="A209" s="519"/>
      <c r="B209" s="522"/>
      <c r="C209" s="129" t="s">
        <v>248</v>
      </c>
      <c r="D209" s="511" t="s">
        <v>226</v>
      </c>
      <c r="E209" s="512"/>
      <c r="F209" s="513"/>
      <c r="G209" s="105">
        <v>19</v>
      </c>
      <c r="H209" s="234">
        <v>1433.889619418768</v>
      </c>
      <c r="I209" s="232">
        <v>75.467874706250967</v>
      </c>
      <c r="J209" s="232">
        <v>75.351043436826743</v>
      </c>
      <c r="K209" s="486" t="s">
        <v>247</v>
      </c>
      <c r="L209" s="482"/>
    </row>
    <row r="210" spans="1:12" ht="15.75" customHeight="1">
      <c r="A210" s="519"/>
      <c r="B210" s="522"/>
      <c r="C210" s="129" t="s">
        <v>249</v>
      </c>
      <c r="D210" s="499"/>
      <c r="E210" s="516"/>
      <c r="F210" s="500"/>
      <c r="G210" s="105"/>
      <c r="H210" s="234"/>
      <c r="I210" s="232"/>
      <c r="J210" s="232"/>
      <c r="K210" s="486"/>
      <c r="L210" s="492"/>
    </row>
    <row r="211" spans="1:12" ht="15.75" customHeight="1">
      <c r="A211" s="519"/>
      <c r="B211" s="522"/>
      <c r="C211" s="129" t="s">
        <v>250</v>
      </c>
      <c r="D211" s="499"/>
      <c r="E211" s="516"/>
      <c r="F211" s="500"/>
      <c r="G211" s="105"/>
      <c r="H211" s="234"/>
      <c r="I211" s="234"/>
      <c r="J211" s="232"/>
      <c r="K211" s="499"/>
      <c r="L211" s="500"/>
    </row>
    <row r="212" spans="1:12" ht="15.75" customHeight="1">
      <c r="A212" s="519"/>
      <c r="B212" s="522"/>
      <c r="C212" s="129" t="s">
        <v>251</v>
      </c>
      <c r="D212" s="499"/>
      <c r="E212" s="516"/>
      <c r="F212" s="500"/>
      <c r="G212" s="105"/>
      <c r="H212" s="105"/>
      <c r="I212" s="105"/>
      <c r="J212" s="232"/>
      <c r="K212" s="499"/>
      <c r="L212" s="500"/>
    </row>
    <row r="213" spans="1:12" ht="15.75" customHeight="1">
      <c r="A213" s="520"/>
      <c r="B213" s="523"/>
      <c r="C213" s="129" t="s">
        <v>252</v>
      </c>
      <c r="D213" s="499"/>
      <c r="E213" s="516"/>
      <c r="F213" s="500"/>
      <c r="G213" s="105"/>
      <c r="H213" s="105"/>
      <c r="I213" s="105"/>
      <c r="J213" s="232"/>
      <c r="K213" s="499"/>
      <c r="L213" s="500"/>
    </row>
    <row r="214" spans="1:12" ht="15.75" customHeight="1">
      <c r="A214" s="503" t="s">
        <v>35</v>
      </c>
      <c r="B214" s="504"/>
      <c r="C214" s="130" t="s">
        <v>240</v>
      </c>
      <c r="D214" s="503" t="s">
        <v>241</v>
      </c>
      <c r="E214" s="517"/>
      <c r="F214" s="504"/>
      <c r="G214" s="130" t="s">
        <v>242</v>
      </c>
      <c r="H214" s="130" t="s">
        <v>271</v>
      </c>
      <c r="I214" s="130" t="s">
        <v>272</v>
      </c>
      <c r="J214" s="201" t="s">
        <v>245</v>
      </c>
      <c r="K214" s="503" t="s">
        <v>246</v>
      </c>
      <c r="L214" s="504"/>
    </row>
    <row r="215" spans="1:12" ht="15.75" customHeight="1">
      <c r="A215" s="518">
        <v>8</v>
      </c>
      <c r="B215" s="521" t="s">
        <v>45</v>
      </c>
      <c r="C215" s="104">
        <v>1</v>
      </c>
      <c r="D215" s="496"/>
      <c r="E215" s="482"/>
      <c r="F215" s="482"/>
      <c r="G215" s="197"/>
      <c r="H215" s="231"/>
      <c r="I215" s="230"/>
      <c r="J215" s="232"/>
      <c r="K215" s="486"/>
      <c r="L215" s="482"/>
    </row>
    <row r="216" spans="1:12" ht="15.75" customHeight="1">
      <c r="A216" s="519"/>
      <c r="B216" s="522"/>
      <c r="C216" s="104">
        <v>2</v>
      </c>
      <c r="D216" s="499"/>
      <c r="E216" s="516"/>
      <c r="F216" s="500"/>
      <c r="G216" s="105"/>
      <c r="H216" s="105"/>
      <c r="I216" s="105"/>
      <c r="J216" s="105"/>
      <c r="K216" s="499"/>
      <c r="L216" s="500"/>
    </row>
    <row r="217" spans="1:12" ht="15.75" customHeight="1">
      <c r="A217" s="519"/>
      <c r="B217" s="522"/>
      <c r="C217" s="104">
        <v>3</v>
      </c>
      <c r="D217" s="499"/>
      <c r="E217" s="516"/>
      <c r="F217" s="500"/>
      <c r="G217" s="105"/>
      <c r="H217" s="105"/>
      <c r="I217" s="105"/>
      <c r="J217" s="105"/>
      <c r="K217" s="499"/>
      <c r="L217" s="500"/>
    </row>
    <row r="218" spans="1:12" ht="15.75" customHeight="1">
      <c r="A218" s="519"/>
      <c r="B218" s="522"/>
      <c r="C218" s="104">
        <v>4</v>
      </c>
      <c r="D218" s="499"/>
      <c r="E218" s="516"/>
      <c r="F218" s="500"/>
      <c r="G218" s="105"/>
      <c r="H218" s="105"/>
      <c r="I218" s="105"/>
      <c r="J218" s="105"/>
      <c r="K218" s="499"/>
      <c r="L218" s="500"/>
    </row>
    <row r="219" spans="1:12" ht="15.75" customHeight="1">
      <c r="A219" s="519"/>
      <c r="B219" s="522"/>
      <c r="C219" s="104">
        <v>5</v>
      </c>
      <c r="D219" s="499"/>
      <c r="E219" s="516"/>
      <c r="F219" s="500"/>
      <c r="G219" s="105"/>
      <c r="H219" s="105"/>
      <c r="I219" s="105"/>
      <c r="J219" s="105"/>
      <c r="K219" s="499"/>
      <c r="L219" s="500"/>
    </row>
    <row r="220" spans="1:12" ht="15.75" customHeight="1">
      <c r="A220" s="519"/>
      <c r="B220" s="522"/>
      <c r="C220" s="129" t="s">
        <v>248</v>
      </c>
      <c r="D220" s="511"/>
      <c r="E220" s="512"/>
      <c r="F220" s="513"/>
      <c r="G220" s="105"/>
      <c r="H220" s="105"/>
      <c r="I220" s="105"/>
      <c r="J220" s="105"/>
      <c r="K220" s="511"/>
      <c r="L220" s="513"/>
    </row>
    <row r="221" spans="1:12" ht="15.75" customHeight="1">
      <c r="A221" s="519"/>
      <c r="B221" s="522"/>
      <c r="C221" s="129" t="s">
        <v>249</v>
      </c>
      <c r="D221" s="499"/>
      <c r="E221" s="516"/>
      <c r="F221" s="500"/>
      <c r="G221" s="105"/>
      <c r="H221" s="105"/>
      <c r="I221" s="105"/>
      <c r="J221" s="105"/>
      <c r="K221" s="499"/>
      <c r="L221" s="500"/>
    </row>
    <row r="222" spans="1:12" ht="15.75" customHeight="1">
      <c r="A222" s="519"/>
      <c r="B222" s="522"/>
      <c r="C222" s="129" t="s">
        <v>250</v>
      </c>
      <c r="D222" s="499"/>
      <c r="E222" s="516"/>
      <c r="F222" s="500"/>
      <c r="G222" s="105"/>
      <c r="H222" s="105"/>
      <c r="I222" s="105"/>
      <c r="J222" s="105"/>
      <c r="K222" s="499"/>
      <c r="L222" s="500"/>
    </row>
    <row r="223" spans="1:12" ht="15.75" customHeight="1">
      <c r="A223" s="519"/>
      <c r="B223" s="522"/>
      <c r="C223" s="129" t="s">
        <v>251</v>
      </c>
      <c r="D223" s="499"/>
      <c r="E223" s="516"/>
      <c r="F223" s="500"/>
      <c r="G223" s="105"/>
      <c r="H223" s="105"/>
      <c r="I223" s="105"/>
      <c r="J223" s="105"/>
      <c r="K223" s="499"/>
      <c r="L223" s="500"/>
    </row>
    <row r="224" spans="1:12" ht="15.75" customHeight="1">
      <c r="A224" s="520"/>
      <c r="B224" s="523"/>
      <c r="C224" s="129" t="s">
        <v>252</v>
      </c>
      <c r="D224" s="499"/>
      <c r="E224" s="516"/>
      <c r="F224" s="500"/>
      <c r="G224" s="105"/>
      <c r="H224" s="105"/>
      <c r="I224" s="105"/>
      <c r="J224" s="105"/>
      <c r="K224" s="499"/>
      <c r="L224" s="500"/>
    </row>
    <row r="225" spans="1:12" ht="15.75" customHeight="1">
      <c r="A225" s="389" t="s">
        <v>268</v>
      </c>
      <c r="B225" s="389"/>
      <c r="C225" s="389"/>
      <c r="D225" s="389"/>
      <c r="E225" s="389"/>
      <c r="F225" s="389"/>
      <c r="G225" s="389"/>
      <c r="H225" s="389"/>
      <c r="I225" s="389"/>
      <c r="J225" s="389"/>
      <c r="K225" s="389"/>
      <c r="L225" s="389"/>
    </row>
    <row r="226" spans="1:12" ht="15.75" customHeight="1">
      <c r="A226" s="389"/>
      <c r="B226" s="389"/>
      <c r="C226" s="389"/>
      <c r="D226" s="389"/>
      <c r="E226" s="389"/>
      <c r="F226" s="389"/>
      <c r="G226" s="389"/>
      <c r="H226" s="389"/>
      <c r="I226" s="389"/>
      <c r="J226" s="389"/>
      <c r="K226" s="389"/>
      <c r="L226" s="389"/>
    </row>
    <row r="227" spans="1:12" ht="15.75" customHeight="1">
      <c r="A227" s="497" t="s">
        <v>282</v>
      </c>
      <c r="B227" s="497"/>
      <c r="C227" s="497"/>
      <c r="D227" s="497"/>
      <c r="E227" s="497"/>
      <c r="F227" s="497"/>
      <c r="G227" s="497"/>
      <c r="H227" s="497"/>
      <c r="I227" s="497"/>
      <c r="J227" s="497"/>
      <c r="K227" s="497"/>
      <c r="L227" s="497"/>
    </row>
    <row r="228" spans="1:12" ht="15.75" customHeight="1">
      <c r="A228" s="497"/>
      <c r="B228" s="497"/>
      <c r="C228" s="497"/>
      <c r="D228" s="497"/>
      <c r="E228" s="497"/>
      <c r="F228" s="497"/>
      <c r="G228" s="497"/>
      <c r="H228" s="497"/>
      <c r="I228" s="497"/>
      <c r="J228" s="497"/>
      <c r="K228" s="497"/>
      <c r="L228" s="497"/>
    </row>
    <row r="229" spans="1:12" ht="15.75" customHeight="1">
      <c r="A229" s="489" t="s">
        <v>117</v>
      </c>
      <c r="B229" s="178">
        <v>1</v>
      </c>
      <c r="C229" s="178">
        <v>2</v>
      </c>
      <c r="D229" s="178">
        <v>3</v>
      </c>
      <c r="E229" s="178">
        <v>4</v>
      </c>
      <c r="F229" s="178">
        <v>5</v>
      </c>
      <c r="G229" s="178">
        <v>6</v>
      </c>
      <c r="H229" s="191">
        <v>7</v>
      </c>
      <c r="I229" s="191">
        <v>8</v>
      </c>
      <c r="J229" s="192"/>
      <c r="K229" s="192"/>
      <c r="L229" s="192"/>
    </row>
    <row r="230" spans="1:12" ht="15.75" customHeight="1">
      <c r="A230" s="489"/>
      <c r="B230" s="202" t="s">
        <v>98</v>
      </c>
      <c r="C230" s="202" t="s">
        <v>237</v>
      </c>
      <c r="D230" s="200" t="s">
        <v>270</v>
      </c>
      <c r="E230" s="200" t="s">
        <v>101</v>
      </c>
      <c r="F230" s="200" t="s">
        <v>102</v>
      </c>
      <c r="G230" s="200" t="s">
        <v>239</v>
      </c>
      <c r="H230" s="203" t="s">
        <v>104</v>
      </c>
      <c r="I230" s="286" t="s">
        <v>45</v>
      </c>
      <c r="J230" s="194"/>
      <c r="K230" s="194"/>
      <c r="L230" s="194"/>
    </row>
    <row r="231" spans="1:12" ht="15.75" customHeight="1">
      <c r="A231" s="509" t="s">
        <v>35</v>
      </c>
      <c r="B231" s="510"/>
      <c r="C231" s="127" t="s">
        <v>240</v>
      </c>
      <c r="D231" s="509" t="s">
        <v>241</v>
      </c>
      <c r="E231" s="524"/>
      <c r="F231" s="510"/>
      <c r="G231" s="127" t="s">
        <v>242</v>
      </c>
      <c r="H231" s="127" t="s">
        <v>271</v>
      </c>
      <c r="I231" s="127" t="s">
        <v>272</v>
      </c>
      <c r="J231" s="201" t="s">
        <v>245</v>
      </c>
      <c r="K231" s="509" t="s">
        <v>246</v>
      </c>
      <c r="L231" s="510"/>
    </row>
    <row r="232" spans="1:12" ht="15.75" customHeight="1">
      <c r="A232" s="518">
        <v>7</v>
      </c>
      <c r="B232" s="525" t="s">
        <v>104</v>
      </c>
      <c r="C232" s="104">
        <v>1</v>
      </c>
      <c r="D232" s="511" t="s">
        <v>232</v>
      </c>
      <c r="E232" s="512"/>
      <c r="F232" s="513"/>
      <c r="G232" s="105">
        <v>8</v>
      </c>
      <c r="H232" s="234">
        <v>1431.4421818265369</v>
      </c>
      <c r="I232" s="232">
        <v>178.93027272831711</v>
      </c>
      <c r="J232" s="232">
        <v>179.34263700035538</v>
      </c>
      <c r="K232" s="486" t="s">
        <v>247</v>
      </c>
      <c r="L232" s="482"/>
    </row>
    <row r="233" spans="1:12" ht="15.75" customHeight="1">
      <c r="A233" s="519"/>
      <c r="B233" s="522"/>
      <c r="C233" s="104">
        <v>2</v>
      </c>
      <c r="D233" s="499" t="s">
        <v>234</v>
      </c>
      <c r="E233" s="516"/>
      <c r="F233" s="500"/>
      <c r="G233" s="105">
        <v>10</v>
      </c>
      <c r="H233" s="234">
        <v>1436.511920329312</v>
      </c>
      <c r="I233" s="232">
        <v>143.65119203293122</v>
      </c>
      <c r="J233" s="232">
        <v>143.5931803776941</v>
      </c>
      <c r="K233" s="486" t="s">
        <v>247</v>
      </c>
      <c r="L233" s="482"/>
    </row>
    <row r="234" spans="1:12" ht="15.75" customHeight="1">
      <c r="A234" s="519"/>
      <c r="B234" s="522"/>
      <c r="C234" s="104">
        <v>3</v>
      </c>
      <c r="D234" s="499" t="s">
        <v>230</v>
      </c>
      <c r="E234" s="516"/>
      <c r="F234" s="500"/>
      <c r="G234" s="105">
        <v>17</v>
      </c>
      <c r="H234" s="234">
        <v>1926.2736932399137</v>
      </c>
      <c r="I234" s="232">
        <v>113.3102172494067</v>
      </c>
      <c r="J234" s="232">
        <v>112.84097356603141</v>
      </c>
      <c r="K234" s="486" t="s">
        <v>247</v>
      </c>
      <c r="L234" s="482"/>
    </row>
    <row r="235" spans="1:12" ht="15.75" customHeight="1">
      <c r="A235" s="519"/>
      <c r="B235" s="522"/>
      <c r="C235" s="104">
        <v>4</v>
      </c>
      <c r="D235" s="499" t="s">
        <v>231</v>
      </c>
      <c r="E235" s="516"/>
      <c r="F235" s="500"/>
      <c r="G235" s="105">
        <v>17</v>
      </c>
      <c r="H235" s="234">
        <v>1920.5052023130377</v>
      </c>
      <c r="I235" s="232">
        <v>112.97089425370811</v>
      </c>
      <c r="J235" s="232">
        <v>112.83486464863186</v>
      </c>
      <c r="K235" s="486" t="s">
        <v>247</v>
      </c>
      <c r="L235" s="482"/>
    </row>
    <row r="236" spans="1:12" ht="15.75" customHeight="1">
      <c r="A236" s="519"/>
      <c r="B236" s="522"/>
      <c r="C236" s="104">
        <v>5</v>
      </c>
      <c r="D236" s="499" t="s">
        <v>227</v>
      </c>
      <c r="E236" s="516"/>
      <c r="F236" s="500"/>
      <c r="G236" s="234">
        <v>17</v>
      </c>
      <c r="H236" s="234">
        <v>1430.5974885709202</v>
      </c>
      <c r="I236" s="232">
        <v>84.152793445348252</v>
      </c>
      <c r="J236" s="232">
        <v>84.163376554690814</v>
      </c>
      <c r="K236" s="486" t="s">
        <v>247</v>
      </c>
      <c r="L236" s="482"/>
    </row>
    <row r="237" spans="1:12" ht="15.75" customHeight="1">
      <c r="A237" s="519"/>
      <c r="B237" s="522"/>
      <c r="C237" s="129" t="s">
        <v>248</v>
      </c>
      <c r="D237" s="511" t="s">
        <v>226</v>
      </c>
      <c r="E237" s="512"/>
      <c r="F237" s="513"/>
      <c r="G237" s="105">
        <v>19</v>
      </c>
      <c r="H237" s="234">
        <v>1436.259614697299</v>
      </c>
      <c r="I237" s="232">
        <v>75.59261129985785</v>
      </c>
      <c r="J237" s="232">
        <v>75.467874706250967</v>
      </c>
      <c r="K237" s="486" t="s">
        <v>247</v>
      </c>
      <c r="L237" s="482"/>
    </row>
    <row r="238" spans="1:12" ht="15.75" customHeight="1">
      <c r="A238" s="519"/>
      <c r="B238" s="522"/>
      <c r="C238" s="129" t="s">
        <v>249</v>
      </c>
      <c r="D238" s="499"/>
      <c r="E238" s="516"/>
      <c r="F238" s="500"/>
      <c r="G238" s="105"/>
      <c r="H238" s="234"/>
      <c r="I238" s="232"/>
      <c r="J238" s="232"/>
      <c r="K238" s="486"/>
      <c r="L238" s="492"/>
    </row>
    <row r="239" spans="1:12" ht="15.75" customHeight="1">
      <c r="A239" s="519"/>
      <c r="B239" s="522"/>
      <c r="C239" s="129" t="s">
        <v>250</v>
      </c>
      <c r="D239" s="499"/>
      <c r="E239" s="516"/>
      <c r="F239" s="500"/>
      <c r="G239" s="105"/>
      <c r="H239" s="234"/>
      <c r="I239" s="234"/>
      <c r="J239" s="232"/>
      <c r="K239" s="499"/>
      <c r="L239" s="500"/>
    </row>
    <row r="240" spans="1:12" ht="15.75" customHeight="1">
      <c r="A240" s="519"/>
      <c r="B240" s="522"/>
      <c r="C240" s="129" t="s">
        <v>251</v>
      </c>
      <c r="D240" s="499"/>
      <c r="E240" s="516"/>
      <c r="F240" s="500"/>
      <c r="G240" s="105"/>
      <c r="H240" s="105"/>
      <c r="I240" s="105"/>
      <c r="J240" s="232"/>
      <c r="K240" s="499"/>
      <c r="L240" s="500"/>
    </row>
    <row r="241" spans="1:12" ht="15.75" customHeight="1">
      <c r="A241" s="520"/>
      <c r="B241" s="523"/>
      <c r="C241" s="129" t="s">
        <v>252</v>
      </c>
      <c r="D241" s="499"/>
      <c r="E241" s="516"/>
      <c r="F241" s="500"/>
      <c r="G241" s="105"/>
      <c r="H241" s="105"/>
      <c r="I241" s="105"/>
      <c r="J241" s="232"/>
      <c r="K241" s="499"/>
      <c r="L241" s="500"/>
    </row>
    <row r="242" spans="1:12" ht="15.75" customHeight="1">
      <c r="A242" s="503" t="s">
        <v>35</v>
      </c>
      <c r="B242" s="504"/>
      <c r="C242" s="130" t="s">
        <v>240</v>
      </c>
      <c r="D242" s="503" t="s">
        <v>241</v>
      </c>
      <c r="E242" s="517"/>
      <c r="F242" s="504"/>
      <c r="G242" s="130" t="s">
        <v>242</v>
      </c>
      <c r="H242" s="130" t="s">
        <v>271</v>
      </c>
      <c r="I242" s="130" t="s">
        <v>272</v>
      </c>
      <c r="J242" s="201" t="s">
        <v>245</v>
      </c>
      <c r="K242" s="503" t="s">
        <v>246</v>
      </c>
      <c r="L242" s="504"/>
    </row>
    <row r="243" spans="1:12" ht="15.75" customHeight="1">
      <c r="A243" s="518">
        <v>8</v>
      </c>
      <c r="B243" s="521" t="s">
        <v>45</v>
      </c>
      <c r="C243" s="104">
        <v>1</v>
      </c>
      <c r="D243" s="496"/>
      <c r="E243" s="482"/>
      <c r="F243" s="482"/>
      <c r="G243" s="197"/>
      <c r="H243" s="231"/>
      <c r="I243" s="230"/>
      <c r="J243" s="232"/>
      <c r="K243" s="486"/>
      <c r="L243" s="482"/>
    </row>
    <row r="244" spans="1:12" ht="15.75" customHeight="1">
      <c r="A244" s="519"/>
      <c r="B244" s="522"/>
      <c r="C244" s="104">
        <v>2</v>
      </c>
      <c r="D244" s="499"/>
      <c r="E244" s="516"/>
      <c r="F244" s="500"/>
      <c r="G244" s="105"/>
      <c r="H244" s="105"/>
      <c r="I244" s="105"/>
      <c r="J244" s="105"/>
      <c r="K244" s="499"/>
      <c r="L244" s="500"/>
    </row>
    <row r="245" spans="1:12" ht="15.75" customHeight="1">
      <c r="A245" s="519"/>
      <c r="B245" s="522"/>
      <c r="C245" s="104">
        <v>3</v>
      </c>
      <c r="D245" s="499"/>
      <c r="E245" s="516"/>
      <c r="F245" s="500"/>
      <c r="G245" s="105"/>
      <c r="H245" s="105"/>
      <c r="I245" s="105"/>
      <c r="J245" s="105"/>
      <c r="K245" s="499"/>
      <c r="L245" s="500"/>
    </row>
    <row r="246" spans="1:12" ht="15.75" customHeight="1">
      <c r="A246" s="519"/>
      <c r="B246" s="522"/>
      <c r="C246" s="104">
        <v>4</v>
      </c>
      <c r="D246" s="499"/>
      <c r="E246" s="516"/>
      <c r="F246" s="500"/>
      <c r="G246" s="105"/>
      <c r="H246" s="105"/>
      <c r="I246" s="105"/>
      <c r="J246" s="105"/>
      <c r="K246" s="499"/>
      <c r="L246" s="500"/>
    </row>
    <row r="247" spans="1:12" ht="15.75" customHeight="1">
      <c r="A247" s="519"/>
      <c r="B247" s="522"/>
      <c r="C247" s="104">
        <v>5</v>
      </c>
      <c r="D247" s="499"/>
      <c r="E247" s="516"/>
      <c r="F247" s="500"/>
      <c r="G247" s="105"/>
      <c r="H247" s="105"/>
      <c r="I247" s="105"/>
      <c r="J247" s="105"/>
      <c r="K247" s="499"/>
      <c r="L247" s="500"/>
    </row>
    <row r="248" spans="1:12" ht="15.75" customHeight="1">
      <c r="A248" s="519"/>
      <c r="B248" s="522"/>
      <c r="C248" s="129" t="s">
        <v>248</v>
      </c>
      <c r="D248" s="511"/>
      <c r="E248" s="512"/>
      <c r="F248" s="513"/>
      <c r="G248" s="105"/>
      <c r="H248" s="105"/>
      <c r="I248" s="105"/>
      <c r="J248" s="105"/>
      <c r="K248" s="511"/>
      <c r="L248" s="513"/>
    </row>
    <row r="249" spans="1:12" ht="15.75" customHeight="1">
      <c r="A249" s="519"/>
      <c r="B249" s="522"/>
      <c r="C249" s="129" t="s">
        <v>249</v>
      </c>
      <c r="D249" s="499"/>
      <c r="E249" s="516"/>
      <c r="F249" s="500"/>
      <c r="G249" s="105"/>
      <c r="H249" s="105"/>
      <c r="I249" s="105"/>
      <c r="J249" s="105"/>
      <c r="K249" s="499"/>
      <c r="L249" s="500"/>
    </row>
    <row r="250" spans="1:12" ht="15.75" customHeight="1">
      <c r="A250" s="519"/>
      <c r="B250" s="522"/>
      <c r="C250" s="129" t="s">
        <v>250</v>
      </c>
      <c r="D250" s="499"/>
      <c r="E250" s="516"/>
      <c r="F250" s="500"/>
      <c r="G250" s="105"/>
      <c r="H250" s="105"/>
      <c r="I250" s="105"/>
      <c r="J250" s="105"/>
      <c r="K250" s="499"/>
      <c r="L250" s="500"/>
    </row>
    <row r="251" spans="1:12" ht="15.75" customHeight="1">
      <c r="A251" s="519"/>
      <c r="B251" s="522"/>
      <c r="C251" s="129" t="s">
        <v>251</v>
      </c>
      <c r="D251" s="499"/>
      <c r="E251" s="516"/>
      <c r="F251" s="500"/>
      <c r="G251" s="105"/>
      <c r="H251" s="105"/>
      <c r="I251" s="105"/>
      <c r="J251" s="105"/>
      <c r="K251" s="499"/>
      <c r="L251" s="500"/>
    </row>
    <row r="252" spans="1:12" ht="15.75" customHeight="1">
      <c r="A252" s="520"/>
      <c r="B252" s="523"/>
      <c r="C252" s="129" t="s">
        <v>252</v>
      </c>
      <c r="D252" s="499"/>
      <c r="E252" s="516"/>
      <c r="F252" s="500"/>
      <c r="G252" s="105"/>
      <c r="H252" s="105"/>
      <c r="I252" s="105"/>
      <c r="J252" s="105"/>
      <c r="K252" s="499"/>
      <c r="L252" s="500"/>
    </row>
    <row r="253" spans="1:12" ht="15.75" customHeight="1">
      <c r="A253" s="389" t="s">
        <v>268</v>
      </c>
      <c r="B253" s="389"/>
      <c r="C253" s="389"/>
      <c r="D253" s="389"/>
      <c r="E253" s="389"/>
      <c r="F253" s="389"/>
      <c r="G253" s="389"/>
      <c r="H253" s="389"/>
      <c r="I253" s="389"/>
      <c r="J253" s="389"/>
      <c r="K253" s="389"/>
      <c r="L253" s="389"/>
    </row>
    <row r="254" spans="1:12" ht="15.75" customHeight="1">
      <c r="A254" s="389"/>
      <c r="B254" s="389"/>
      <c r="C254" s="389"/>
      <c r="D254" s="389"/>
      <c r="E254" s="389"/>
      <c r="F254" s="389"/>
      <c r="G254" s="389"/>
      <c r="H254" s="389"/>
      <c r="I254" s="389"/>
      <c r="J254" s="389"/>
      <c r="K254" s="389"/>
      <c r="L254" s="389"/>
    </row>
    <row r="255" spans="1:12" ht="15.75" customHeight="1">
      <c r="A255" s="497" t="s">
        <v>283</v>
      </c>
      <c r="B255" s="497"/>
      <c r="C255" s="497"/>
      <c r="D255" s="497"/>
      <c r="E255" s="497"/>
      <c r="F255" s="497"/>
      <c r="G255" s="497"/>
      <c r="H255" s="497"/>
      <c r="I255" s="497"/>
      <c r="J255" s="497"/>
      <c r="K255" s="497"/>
      <c r="L255" s="497"/>
    </row>
    <row r="256" spans="1:12" ht="15.75" customHeight="1">
      <c r="A256" s="497"/>
      <c r="B256" s="497"/>
      <c r="C256" s="497"/>
      <c r="D256" s="497"/>
      <c r="E256" s="497"/>
      <c r="F256" s="497"/>
      <c r="G256" s="497"/>
      <c r="H256" s="497"/>
      <c r="I256" s="497"/>
      <c r="J256" s="497"/>
      <c r="K256" s="497"/>
      <c r="L256" s="497"/>
    </row>
    <row r="257" spans="1:12" ht="15.75" customHeight="1">
      <c r="A257" s="489" t="s">
        <v>117</v>
      </c>
      <c r="B257" s="178">
        <v>1</v>
      </c>
      <c r="C257" s="178">
        <v>2</v>
      </c>
      <c r="D257" s="178">
        <v>3</v>
      </c>
      <c r="E257" s="178">
        <v>4</v>
      </c>
      <c r="F257" s="178">
        <v>5</v>
      </c>
      <c r="G257" s="178">
        <v>6</v>
      </c>
      <c r="H257" s="191">
        <v>7</v>
      </c>
      <c r="I257" s="191">
        <v>8</v>
      </c>
      <c r="J257" s="192"/>
      <c r="K257" s="192"/>
      <c r="L257" s="192"/>
    </row>
    <row r="258" spans="1:12" ht="15.75" customHeight="1">
      <c r="A258" s="489"/>
      <c r="B258" s="202" t="s">
        <v>98</v>
      </c>
      <c r="C258" s="202" t="s">
        <v>237</v>
      </c>
      <c r="D258" s="200" t="s">
        <v>270</v>
      </c>
      <c r="E258" s="200" t="s">
        <v>101</v>
      </c>
      <c r="F258" s="200" t="s">
        <v>102</v>
      </c>
      <c r="G258" s="200" t="s">
        <v>239</v>
      </c>
      <c r="H258" s="203" t="s">
        <v>104</v>
      </c>
      <c r="I258" s="286" t="s">
        <v>45</v>
      </c>
      <c r="J258" s="194"/>
      <c r="K258" s="194"/>
      <c r="L258" s="194"/>
    </row>
    <row r="259" spans="1:12" ht="15.75" customHeight="1">
      <c r="A259" s="509" t="s">
        <v>35</v>
      </c>
      <c r="B259" s="510"/>
      <c r="C259" s="127" t="s">
        <v>240</v>
      </c>
      <c r="D259" s="509" t="s">
        <v>241</v>
      </c>
      <c r="E259" s="524"/>
      <c r="F259" s="510"/>
      <c r="G259" s="127" t="s">
        <v>242</v>
      </c>
      <c r="H259" s="127" t="s">
        <v>271</v>
      </c>
      <c r="I259" s="127" t="s">
        <v>272</v>
      </c>
      <c r="J259" s="201" t="s">
        <v>245</v>
      </c>
      <c r="K259" s="509" t="s">
        <v>246</v>
      </c>
      <c r="L259" s="510"/>
    </row>
    <row r="260" spans="1:12" ht="15.75" customHeight="1">
      <c r="A260" s="518">
        <v>7</v>
      </c>
      <c r="B260" s="525" t="s">
        <v>104</v>
      </c>
      <c r="C260" s="104">
        <v>1</v>
      </c>
      <c r="D260" s="511" t="s">
        <v>232</v>
      </c>
      <c r="E260" s="512"/>
      <c r="F260" s="513"/>
      <c r="G260" s="105">
        <v>8</v>
      </c>
      <c r="H260" s="234">
        <v>1437.1400371908651</v>
      </c>
      <c r="I260" s="232">
        <v>179.64250464885814</v>
      </c>
      <c r="J260" s="232">
        <v>178.93027272831711</v>
      </c>
      <c r="K260" s="486" t="s">
        <v>247</v>
      </c>
      <c r="L260" s="482"/>
    </row>
    <row r="261" spans="1:12" ht="15.75" customHeight="1">
      <c r="A261" s="519"/>
      <c r="B261" s="522"/>
      <c r="C261" s="104">
        <v>2</v>
      </c>
      <c r="D261" s="499" t="s">
        <v>234</v>
      </c>
      <c r="E261" s="516"/>
      <c r="F261" s="500"/>
      <c r="G261" s="105">
        <v>10</v>
      </c>
      <c r="H261" s="234">
        <v>1435.2495742812373</v>
      </c>
      <c r="I261" s="232">
        <v>143.52495742812371</v>
      </c>
      <c r="J261" s="232">
        <v>143.65119203293122</v>
      </c>
      <c r="K261" s="486" t="s">
        <v>247</v>
      </c>
      <c r="L261" s="482"/>
    </row>
    <row r="262" spans="1:12" ht="15.75" customHeight="1">
      <c r="A262" s="519"/>
      <c r="B262" s="522"/>
      <c r="C262" s="104">
        <v>3</v>
      </c>
      <c r="D262" s="499" t="s">
        <v>230</v>
      </c>
      <c r="E262" s="516"/>
      <c r="F262" s="500"/>
      <c r="G262" s="105">
        <v>17</v>
      </c>
      <c r="H262" s="234">
        <v>1940.8348922634636</v>
      </c>
      <c r="I262" s="232">
        <v>114.16675836843906</v>
      </c>
      <c r="J262" s="232">
        <v>113.3102172494067</v>
      </c>
      <c r="K262" s="486" t="s">
        <v>247</v>
      </c>
      <c r="L262" s="482"/>
    </row>
    <row r="263" spans="1:12" ht="15.75" customHeight="1">
      <c r="A263" s="519"/>
      <c r="B263" s="522"/>
      <c r="C263" s="104">
        <v>4</v>
      </c>
      <c r="D263" s="499" t="s">
        <v>231</v>
      </c>
      <c r="E263" s="516"/>
      <c r="F263" s="500"/>
      <c r="G263" s="105">
        <v>17</v>
      </c>
      <c r="H263" s="234">
        <v>1929.426125729196</v>
      </c>
      <c r="I263" s="232">
        <v>113.49565445465858</v>
      </c>
      <c r="J263" s="232">
        <v>112.97089425370811</v>
      </c>
      <c r="K263" s="486" t="s">
        <v>247</v>
      </c>
      <c r="L263" s="482"/>
    </row>
    <row r="264" spans="1:12" ht="15.75" customHeight="1">
      <c r="A264" s="519"/>
      <c r="B264" s="522"/>
      <c r="C264" s="104">
        <v>5</v>
      </c>
      <c r="D264" s="499" t="s">
        <v>227</v>
      </c>
      <c r="E264" s="516"/>
      <c r="F264" s="500"/>
      <c r="G264" s="234">
        <v>17</v>
      </c>
      <c r="H264" s="234">
        <v>1433.2457264460954</v>
      </c>
      <c r="I264" s="232">
        <v>84.308572143887972</v>
      </c>
      <c r="J264" s="232">
        <v>84.152793445348252</v>
      </c>
      <c r="K264" s="486" t="s">
        <v>247</v>
      </c>
      <c r="L264" s="482"/>
    </row>
    <row r="265" spans="1:12" ht="15.75" customHeight="1">
      <c r="A265" s="519"/>
      <c r="B265" s="522"/>
      <c r="C265" s="129" t="s">
        <v>248</v>
      </c>
      <c r="D265" s="511" t="s">
        <v>226</v>
      </c>
      <c r="E265" s="512"/>
      <c r="F265" s="513"/>
      <c r="G265" s="105">
        <v>19</v>
      </c>
      <c r="H265" s="234">
        <v>1431.9387287590721</v>
      </c>
      <c r="I265" s="232">
        <v>75.365196250477453</v>
      </c>
      <c r="J265" s="232">
        <v>75.59261129985785</v>
      </c>
      <c r="K265" s="486" t="s">
        <v>247</v>
      </c>
      <c r="L265" s="482"/>
    </row>
    <row r="266" spans="1:12" ht="15.75" customHeight="1">
      <c r="A266" s="519"/>
      <c r="B266" s="522"/>
      <c r="C266" s="129" t="s">
        <v>249</v>
      </c>
      <c r="D266" s="499"/>
      <c r="E266" s="516"/>
      <c r="F266" s="500"/>
      <c r="G266" s="105"/>
      <c r="H266" s="234"/>
      <c r="I266" s="232"/>
      <c r="J266" s="232"/>
      <c r="K266" s="486"/>
      <c r="L266" s="492"/>
    </row>
    <row r="267" spans="1:12" ht="15.75" customHeight="1">
      <c r="A267" s="519"/>
      <c r="B267" s="522"/>
      <c r="C267" s="129" t="s">
        <v>250</v>
      </c>
      <c r="D267" s="499"/>
      <c r="E267" s="516"/>
      <c r="F267" s="500"/>
      <c r="G267" s="105"/>
      <c r="H267" s="234"/>
      <c r="I267" s="234"/>
      <c r="J267" s="232"/>
      <c r="K267" s="499"/>
      <c r="L267" s="500"/>
    </row>
    <row r="268" spans="1:12" ht="15.75" customHeight="1">
      <c r="A268" s="519"/>
      <c r="B268" s="522"/>
      <c r="C268" s="129" t="s">
        <v>251</v>
      </c>
      <c r="D268" s="499"/>
      <c r="E268" s="516"/>
      <c r="F268" s="500"/>
      <c r="G268" s="105"/>
      <c r="H268" s="105"/>
      <c r="I268" s="105"/>
      <c r="J268" s="232"/>
      <c r="K268" s="499"/>
      <c r="L268" s="500"/>
    </row>
    <row r="269" spans="1:12" ht="15.75" customHeight="1">
      <c r="A269" s="520"/>
      <c r="B269" s="523"/>
      <c r="C269" s="129" t="s">
        <v>252</v>
      </c>
      <c r="D269" s="499"/>
      <c r="E269" s="516"/>
      <c r="F269" s="500"/>
      <c r="G269" s="105"/>
      <c r="H269" s="105"/>
      <c r="I269" s="105"/>
      <c r="J269" s="232"/>
      <c r="K269" s="499"/>
      <c r="L269" s="500"/>
    </row>
    <row r="270" spans="1:12" ht="15.75" customHeight="1">
      <c r="A270" s="503" t="s">
        <v>35</v>
      </c>
      <c r="B270" s="504"/>
      <c r="C270" s="130" t="s">
        <v>240</v>
      </c>
      <c r="D270" s="503" t="s">
        <v>241</v>
      </c>
      <c r="E270" s="517"/>
      <c r="F270" s="504"/>
      <c r="G270" s="130" t="s">
        <v>242</v>
      </c>
      <c r="H270" s="130" t="s">
        <v>271</v>
      </c>
      <c r="I270" s="130" t="s">
        <v>272</v>
      </c>
      <c r="J270" s="201" t="s">
        <v>245</v>
      </c>
      <c r="K270" s="503" t="s">
        <v>246</v>
      </c>
      <c r="L270" s="504"/>
    </row>
    <row r="271" spans="1:12" ht="15.75" customHeight="1">
      <c r="A271" s="518">
        <v>8</v>
      </c>
      <c r="B271" s="521" t="s">
        <v>45</v>
      </c>
      <c r="C271" s="104">
        <v>1</v>
      </c>
      <c r="D271" s="496"/>
      <c r="E271" s="482"/>
      <c r="F271" s="482"/>
      <c r="G271" s="197"/>
      <c r="H271" s="231"/>
      <c r="I271" s="230"/>
      <c r="J271" s="232"/>
      <c r="K271" s="486"/>
      <c r="L271" s="482"/>
    </row>
    <row r="272" spans="1:12" ht="15.75" customHeight="1">
      <c r="A272" s="519"/>
      <c r="B272" s="522"/>
      <c r="C272" s="104">
        <v>2</v>
      </c>
      <c r="D272" s="499"/>
      <c r="E272" s="516"/>
      <c r="F272" s="500"/>
      <c r="G272" s="105"/>
      <c r="H272" s="105"/>
      <c r="I272" s="105"/>
      <c r="J272" s="105"/>
      <c r="K272" s="499"/>
      <c r="L272" s="500"/>
    </row>
    <row r="273" spans="1:12" ht="15.75" customHeight="1">
      <c r="A273" s="519"/>
      <c r="B273" s="522"/>
      <c r="C273" s="104">
        <v>3</v>
      </c>
      <c r="D273" s="499"/>
      <c r="E273" s="516"/>
      <c r="F273" s="500"/>
      <c r="G273" s="105"/>
      <c r="H273" s="105"/>
      <c r="I273" s="105"/>
      <c r="J273" s="105"/>
      <c r="K273" s="499"/>
      <c r="L273" s="500"/>
    </row>
    <row r="274" spans="1:12" ht="15.75" customHeight="1">
      <c r="A274" s="519"/>
      <c r="B274" s="522"/>
      <c r="C274" s="104">
        <v>4</v>
      </c>
      <c r="D274" s="499"/>
      <c r="E274" s="516"/>
      <c r="F274" s="500"/>
      <c r="G274" s="105"/>
      <c r="H274" s="105"/>
      <c r="I274" s="105"/>
      <c r="J274" s="105"/>
      <c r="K274" s="499"/>
      <c r="L274" s="500"/>
    </row>
    <row r="275" spans="1:12" ht="15.75" customHeight="1">
      <c r="A275" s="519"/>
      <c r="B275" s="522"/>
      <c r="C275" s="104">
        <v>5</v>
      </c>
      <c r="D275" s="499"/>
      <c r="E275" s="516"/>
      <c r="F275" s="500"/>
      <c r="G275" s="105"/>
      <c r="H275" s="105"/>
      <c r="I275" s="105"/>
      <c r="J275" s="105"/>
      <c r="K275" s="499"/>
      <c r="L275" s="500"/>
    </row>
    <row r="276" spans="1:12" ht="15.75" customHeight="1">
      <c r="A276" s="519"/>
      <c r="B276" s="522"/>
      <c r="C276" s="129" t="s">
        <v>248</v>
      </c>
      <c r="D276" s="511"/>
      <c r="E276" s="512"/>
      <c r="F276" s="513"/>
      <c r="G276" s="105"/>
      <c r="H276" s="105"/>
      <c r="I276" s="105"/>
      <c r="J276" s="105"/>
      <c r="K276" s="511"/>
      <c r="L276" s="513"/>
    </row>
    <row r="277" spans="1:12" ht="15.75" customHeight="1">
      <c r="A277" s="519"/>
      <c r="B277" s="522"/>
      <c r="C277" s="129" t="s">
        <v>249</v>
      </c>
      <c r="D277" s="499"/>
      <c r="E277" s="516"/>
      <c r="F277" s="500"/>
      <c r="G277" s="105"/>
      <c r="H277" s="105"/>
      <c r="I277" s="105"/>
      <c r="J277" s="105"/>
      <c r="K277" s="499"/>
      <c r="L277" s="500"/>
    </row>
    <row r="278" spans="1:12" ht="15.75" customHeight="1">
      <c r="A278" s="519"/>
      <c r="B278" s="522"/>
      <c r="C278" s="129" t="s">
        <v>250</v>
      </c>
      <c r="D278" s="499"/>
      <c r="E278" s="516"/>
      <c r="F278" s="500"/>
      <c r="G278" s="105"/>
      <c r="H278" s="105"/>
      <c r="I278" s="105"/>
      <c r="J278" s="105"/>
      <c r="K278" s="499"/>
      <c r="L278" s="500"/>
    </row>
    <row r="279" spans="1:12" ht="15.75" customHeight="1">
      <c r="A279" s="519"/>
      <c r="B279" s="522"/>
      <c r="C279" s="129" t="s">
        <v>251</v>
      </c>
      <c r="D279" s="499"/>
      <c r="E279" s="516"/>
      <c r="F279" s="500"/>
      <c r="G279" s="105"/>
      <c r="H279" s="105"/>
      <c r="I279" s="105"/>
      <c r="J279" s="105"/>
      <c r="K279" s="499"/>
      <c r="L279" s="500"/>
    </row>
    <row r="280" spans="1:12" ht="15.75" customHeight="1">
      <c r="A280" s="520"/>
      <c r="B280" s="523"/>
      <c r="C280" s="129" t="s">
        <v>252</v>
      </c>
      <c r="D280" s="499"/>
      <c r="E280" s="516"/>
      <c r="F280" s="500"/>
      <c r="G280" s="105"/>
      <c r="H280" s="105"/>
      <c r="I280" s="105"/>
      <c r="J280" s="105"/>
      <c r="K280" s="499"/>
      <c r="L280" s="500"/>
    </row>
    <row r="281" spans="1:12" ht="15.75" customHeight="1">
      <c r="A281" s="389" t="s">
        <v>268</v>
      </c>
      <c r="B281" s="389"/>
      <c r="C281" s="389"/>
      <c r="D281" s="389"/>
      <c r="E281" s="389"/>
      <c r="F281" s="389"/>
      <c r="G281" s="389"/>
      <c r="H281" s="389"/>
      <c r="I281" s="389"/>
      <c r="J281" s="389"/>
      <c r="K281" s="389"/>
      <c r="L281" s="389"/>
    </row>
    <row r="282" spans="1:12" ht="15.75" customHeight="1">
      <c r="A282" s="389"/>
      <c r="B282" s="389"/>
      <c r="C282" s="389"/>
      <c r="D282" s="389"/>
      <c r="E282" s="389"/>
      <c r="F282" s="389"/>
      <c r="G282" s="389"/>
      <c r="H282" s="389"/>
      <c r="I282" s="389"/>
      <c r="J282" s="389"/>
      <c r="K282" s="389"/>
      <c r="L282" s="389"/>
    </row>
    <row r="283" spans="1:12" ht="15.75" customHeight="1">
      <c r="A283" s="497" t="s">
        <v>284</v>
      </c>
      <c r="B283" s="497"/>
      <c r="C283" s="497"/>
      <c r="D283" s="497"/>
      <c r="E283" s="497"/>
      <c r="F283" s="497"/>
      <c r="G283" s="497"/>
      <c r="H283" s="497"/>
      <c r="I283" s="497"/>
      <c r="J283" s="497"/>
      <c r="K283" s="497"/>
      <c r="L283" s="497"/>
    </row>
    <row r="284" spans="1:12" ht="15.75" customHeight="1">
      <c r="A284" s="497"/>
      <c r="B284" s="497"/>
      <c r="C284" s="497"/>
      <c r="D284" s="497"/>
      <c r="E284" s="497"/>
      <c r="F284" s="497"/>
      <c r="G284" s="497"/>
      <c r="H284" s="497"/>
      <c r="I284" s="497"/>
      <c r="J284" s="497"/>
      <c r="K284" s="497"/>
      <c r="L284" s="497"/>
    </row>
    <row r="285" spans="1:12" ht="15.75" customHeight="1">
      <c r="A285" s="489" t="s">
        <v>117</v>
      </c>
      <c r="B285" s="178">
        <v>1</v>
      </c>
      <c r="C285" s="178">
        <v>2</v>
      </c>
      <c r="D285" s="178">
        <v>3</v>
      </c>
      <c r="E285" s="178">
        <v>4</v>
      </c>
      <c r="F285" s="178">
        <v>5</v>
      </c>
      <c r="G285" s="178">
        <v>6</v>
      </c>
      <c r="H285" s="191">
        <v>7</v>
      </c>
      <c r="I285" s="191">
        <v>8</v>
      </c>
      <c r="J285" s="192"/>
      <c r="K285" s="192"/>
      <c r="L285" s="192"/>
    </row>
    <row r="286" spans="1:12" ht="15.75" customHeight="1">
      <c r="A286" s="489"/>
      <c r="B286" s="202" t="s">
        <v>98</v>
      </c>
      <c r="C286" s="202" t="s">
        <v>237</v>
      </c>
      <c r="D286" s="200" t="s">
        <v>270</v>
      </c>
      <c r="E286" s="200" t="s">
        <v>101</v>
      </c>
      <c r="F286" s="200" t="s">
        <v>102</v>
      </c>
      <c r="G286" s="200" t="s">
        <v>239</v>
      </c>
      <c r="H286" s="203" t="s">
        <v>104</v>
      </c>
      <c r="I286" s="286" t="s">
        <v>45</v>
      </c>
      <c r="J286" s="194"/>
      <c r="K286" s="194"/>
      <c r="L286" s="194"/>
    </row>
    <row r="287" spans="1:12" ht="15.75" customHeight="1">
      <c r="A287" s="509" t="s">
        <v>35</v>
      </c>
      <c r="B287" s="510"/>
      <c r="C287" s="127" t="s">
        <v>240</v>
      </c>
      <c r="D287" s="509" t="s">
        <v>241</v>
      </c>
      <c r="E287" s="524"/>
      <c r="F287" s="510"/>
      <c r="G287" s="127" t="s">
        <v>242</v>
      </c>
      <c r="H287" s="127" t="s">
        <v>271</v>
      </c>
      <c r="I287" s="127" t="s">
        <v>272</v>
      </c>
      <c r="J287" s="201" t="s">
        <v>245</v>
      </c>
      <c r="K287" s="509" t="s">
        <v>246</v>
      </c>
      <c r="L287" s="510"/>
    </row>
    <row r="288" spans="1:12" ht="15.75" customHeight="1">
      <c r="A288" s="518">
        <v>7</v>
      </c>
      <c r="B288" s="525" t="s">
        <v>104</v>
      </c>
      <c r="C288" s="104">
        <v>1</v>
      </c>
      <c r="D288" s="511" t="s">
        <v>232</v>
      </c>
      <c r="E288" s="512"/>
      <c r="F288" s="513"/>
      <c r="G288" s="105">
        <v>8</v>
      </c>
      <c r="H288" s="234">
        <v>1435.5206371343918</v>
      </c>
      <c r="I288" s="232">
        <v>179.44007964179897</v>
      </c>
      <c r="J288" s="232">
        <v>179.64250464885814</v>
      </c>
      <c r="K288" s="486" t="s">
        <v>247</v>
      </c>
      <c r="L288" s="482"/>
    </row>
    <row r="289" spans="1:12" ht="15.75" customHeight="1">
      <c r="A289" s="519"/>
      <c r="B289" s="522"/>
      <c r="C289" s="104">
        <v>2</v>
      </c>
      <c r="D289" s="499" t="s">
        <v>234</v>
      </c>
      <c r="E289" s="516"/>
      <c r="F289" s="500"/>
      <c r="G289" s="105">
        <v>10</v>
      </c>
      <c r="H289" s="234">
        <v>1439.2153091060657</v>
      </c>
      <c r="I289" s="232">
        <v>143.92153091060655</v>
      </c>
      <c r="J289" s="232">
        <v>143.52495742812371</v>
      </c>
      <c r="K289" s="486" t="s">
        <v>247</v>
      </c>
      <c r="L289" s="482"/>
    </row>
    <row r="290" spans="1:12" ht="15.75" customHeight="1">
      <c r="A290" s="519"/>
      <c r="B290" s="522"/>
      <c r="C290" s="104">
        <v>3</v>
      </c>
      <c r="D290" s="499" t="s">
        <v>230</v>
      </c>
      <c r="E290" s="516"/>
      <c r="F290" s="500"/>
      <c r="G290" s="105">
        <v>17</v>
      </c>
      <c r="H290" s="234">
        <v>1935.2598668887581</v>
      </c>
      <c r="I290" s="232">
        <v>113.83881569933871</v>
      </c>
      <c r="J290" s="232">
        <v>114.16675836843906</v>
      </c>
      <c r="K290" s="486" t="s">
        <v>247</v>
      </c>
      <c r="L290" s="482"/>
    </row>
    <row r="291" spans="1:12" ht="15.75" customHeight="1">
      <c r="A291" s="519"/>
      <c r="B291" s="522"/>
      <c r="C291" s="104">
        <v>4</v>
      </c>
      <c r="D291" s="499" t="s">
        <v>231</v>
      </c>
      <c r="E291" s="516"/>
      <c r="F291" s="500"/>
      <c r="G291" s="105">
        <v>17</v>
      </c>
      <c r="H291" s="234">
        <v>1921.2060862622566</v>
      </c>
      <c r="I291" s="232">
        <v>113.01212272130921</v>
      </c>
      <c r="J291" s="232">
        <v>113.49565445465858</v>
      </c>
      <c r="K291" s="486" t="s">
        <v>247</v>
      </c>
      <c r="L291" s="482"/>
    </row>
    <row r="292" spans="1:12" ht="15.75" customHeight="1">
      <c r="A292" s="519"/>
      <c r="B292" s="522"/>
      <c r="C292" s="104">
        <v>5</v>
      </c>
      <c r="D292" s="499" t="s">
        <v>227</v>
      </c>
      <c r="E292" s="516"/>
      <c r="F292" s="500"/>
      <c r="G292" s="234">
        <v>17</v>
      </c>
      <c r="H292" s="234">
        <v>1432.3456819507635</v>
      </c>
      <c r="I292" s="232">
        <v>84.255628350044915</v>
      </c>
      <c r="J292" s="232">
        <v>84.308572143887972</v>
      </c>
      <c r="K292" s="486" t="s">
        <v>247</v>
      </c>
      <c r="L292" s="482"/>
    </row>
    <row r="293" spans="1:12" ht="15.75" customHeight="1">
      <c r="A293" s="519"/>
      <c r="B293" s="522"/>
      <c r="C293" s="129" t="s">
        <v>248</v>
      </c>
      <c r="D293" s="511" t="s">
        <v>226</v>
      </c>
      <c r="E293" s="512"/>
      <c r="F293" s="513"/>
      <c r="G293" s="105">
        <v>19</v>
      </c>
      <c r="H293" s="234">
        <v>1432.1275214959035</v>
      </c>
      <c r="I293" s="232">
        <v>75.375132710310709</v>
      </c>
      <c r="J293" s="232">
        <v>75.365196250477453</v>
      </c>
      <c r="K293" s="486" t="s">
        <v>247</v>
      </c>
      <c r="L293" s="482"/>
    </row>
    <row r="294" spans="1:12" ht="15.75" customHeight="1">
      <c r="A294" s="519"/>
      <c r="B294" s="522"/>
      <c r="C294" s="129" t="s">
        <v>249</v>
      </c>
      <c r="D294" s="499"/>
      <c r="E294" s="516"/>
      <c r="F294" s="500"/>
      <c r="G294" s="105"/>
      <c r="H294" s="234"/>
      <c r="I294" s="232"/>
      <c r="J294" s="232"/>
      <c r="K294" s="486"/>
      <c r="L294" s="492"/>
    </row>
    <row r="295" spans="1:12" ht="15.75" customHeight="1">
      <c r="A295" s="519"/>
      <c r="B295" s="522"/>
      <c r="C295" s="129" t="s">
        <v>250</v>
      </c>
      <c r="D295" s="499"/>
      <c r="E295" s="516"/>
      <c r="F295" s="500"/>
      <c r="G295" s="105"/>
      <c r="H295" s="234"/>
      <c r="I295" s="234"/>
      <c r="J295" s="232"/>
      <c r="K295" s="499"/>
      <c r="L295" s="500"/>
    </row>
    <row r="296" spans="1:12" ht="15.75" customHeight="1">
      <c r="A296" s="519"/>
      <c r="B296" s="522"/>
      <c r="C296" s="129" t="s">
        <v>251</v>
      </c>
      <c r="D296" s="499"/>
      <c r="E296" s="516"/>
      <c r="F296" s="500"/>
      <c r="G296" s="105"/>
      <c r="H296" s="105"/>
      <c r="I296" s="105"/>
      <c r="J296" s="232"/>
      <c r="K296" s="499"/>
      <c r="L296" s="500"/>
    </row>
    <row r="297" spans="1:12" ht="15.75" customHeight="1">
      <c r="A297" s="520"/>
      <c r="B297" s="523"/>
      <c r="C297" s="129" t="s">
        <v>252</v>
      </c>
      <c r="D297" s="499"/>
      <c r="E297" s="516"/>
      <c r="F297" s="500"/>
      <c r="G297" s="105"/>
      <c r="H297" s="105"/>
      <c r="I297" s="105"/>
      <c r="J297" s="232"/>
      <c r="K297" s="499"/>
      <c r="L297" s="500"/>
    </row>
    <row r="298" spans="1:12" ht="15.75" customHeight="1">
      <c r="A298" s="503" t="s">
        <v>35</v>
      </c>
      <c r="B298" s="504"/>
      <c r="C298" s="130" t="s">
        <v>240</v>
      </c>
      <c r="D298" s="503" t="s">
        <v>241</v>
      </c>
      <c r="E298" s="517"/>
      <c r="F298" s="504"/>
      <c r="G298" s="130" t="s">
        <v>242</v>
      </c>
      <c r="H298" s="130" t="s">
        <v>271</v>
      </c>
      <c r="I298" s="130" t="s">
        <v>272</v>
      </c>
      <c r="J298" s="201" t="s">
        <v>245</v>
      </c>
      <c r="K298" s="503" t="s">
        <v>246</v>
      </c>
      <c r="L298" s="504"/>
    </row>
    <row r="299" spans="1:12" ht="15.75" customHeight="1">
      <c r="A299" s="518">
        <v>8</v>
      </c>
      <c r="B299" s="521" t="s">
        <v>45</v>
      </c>
      <c r="C299" s="104">
        <v>1</v>
      </c>
      <c r="D299" s="496"/>
      <c r="E299" s="482"/>
      <c r="F299" s="482"/>
      <c r="G299" s="197"/>
      <c r="H299" s="231"/>
      <c r="I299" s="230"/>
      <c r="J299" s="232"/>
      <c r="K299" s="486"/>
      <c r="L299" s="482"/>
    </row>
    <row r="300" spans="1:12" ht="15.75" customHeight="1">
      <c r="A300" s="519"/>
      <c r="B300" s="522"/>
      <c r="C300" s="104">
        <v>2</v>
      </c>
      <c r="D300" s="499"/>
      <c r="E300" s="516"/>
      <c r="F300" s="500"/>
      <c r="G300" s="105"/>
      <c r="H300" s="105"/>
      <c r="I300" s="105"/>
      <c r="J300" s="105"/>
      <c r="K300" s="499"/>
      <c r="L300" s="500"/>
    </row>
    <row r="301" spans="1:12" ht="15.75" customHeight="1">
      <c r="A301" s="519"/>
      <c r="B301" s="522"/>
      <c r="C301" s="104">
        <v>3</v>
      </c>
      <c r="D301" s="499"/>
      <c r="E301" s="516"/>
      <c r="F301" s="500"/>
      <c r="G301" s="105"/>
      <c r="H301" s="105"/>
      <c r="I301" s="105"/>
      <c r="J301" s="105"/>
      <c r="K301" s="499"/>
      <c r="L301" s="500"/>
    </row>
    <row r="302" spans="1:12" ht="15.75" customHeight="1">
      <c r="A302" s="519"/>
      <c r="B302" s="522"/>
      <c r="C302" s="104">
        <v>4</v>
      </c>
      <c r="D302" s="499"/>
      <c r="E302" s="516"/>
      <c r="F302" s="500"/>
      <c r="G302" s="105"/>
      <c r="H302" s="105"/>
      <c r="I302" s="105"/>
      <c r="J302" s="105"/>
      <c r="K302" s="499"/>
      <c r="L302" s="500"/>
    </row>
    <row r="303" spans="1:12" ht="15.75" customHeight="1">
      <c r="A303" s="519"/>
      <c r="B303" s="522"/>
      <c r="C303" s="104">
        <v>5</v>
      </c>
      <c r="D303" s="499"/>
      <c r="E303" s="516"/>
      <c r="F303" s="500"/>
      <c r="G303" s="105"/>
      <c r="H303" s="105"/>
      <c r="I303" s="105"/>
      <c r="J303" s="105"/>
      <c r="K303" s="499"/>
      <c r="L303" s="500"/>
    </row>
    <row r="304" spans="1:12" ht="15.75" customHeight="1">
      <c r="A304" s="519"/>
      <c r="B304" s="522"/>
      <c r="C304" s="129" t="s">
        <v>248</v>
      </c>
      <c r="D304" s="511"/>
      <c r="E304" s="512"/>
      <c r="F304" s="513"/>
      <c r="G304" s="105"/>
      <c r="H304" s="105"/>
      <c r="I304" s="105"/>
      <c r="J304" s="105"/>
      <c r="K304" s="511"/>
      <c r="L304" s="513"/>
    </row>
    <row r="305" spans="1:12" ht="15.75" customHeight="1">
      <c r="A305" s="519"/>
      <c r="B305" s="522"/>
      <c r="C305" s="129" t="s">
        <v>249</v>
      </c>
      <c r="D305" s="499"/>
      <c r="E305" s="516"/>
      <c r="F305" s="500"/>
      <c r="G305" s="105"/>
      <c r="H305" s="105"/>
      <c r="I305" s="105"/>
      <c r="J305" s="105"/>
      <c r="K305" s="499"/>
      <c r="L305" s="500"/>
    </row>
    <row r="306" spans="1:12" ht="15.75" customHeight="1">
      <c r="A306" s="519"/>
      <c r="B306" s="522"/>
      <c r="C306" s="129" t="s">
        <v>250</v>
      </c>
      <c r="D306" s="499"/>
      <c r="E306" s="516"/>
      <c r="F306" s="500"/>
      <c r="G306" s="105"/>
      <c r="H306" s="105"/>
      <c r="I306" s="105"/>
      <c r="J306" s="105"/>
      <c r="K306" s="499"/>
      <c r="L306" s="500"/>
    </row>
    <row r="307" spans="1:12" ht="15.75" customHeight="1">
      <c r="A307" s="519"/>
      <c r="B307" s="522"/>
      <c r="C307" s="129" t="s">
        <v>251</v>
      </c>
      <c r="D307" s="499"/>
      <c r="E307" s="516"/>
      <c r="F307" s="500"/>
      <c r="G307" s="105"/>
      <c r="H307" s="105"/>
      <c r="I307" s="105"/>
      <c r="J307" s="105"/>
      <c r="K307" s="499"/>
      <c r="L307" s="500"/>
    </row>
    <row r="308" spans="1:12" ht="15.75" customHeight="1">
      <c r="A308" s="520"/>
      <c r="B308" s="523"/>
      <c r="C308" s="129" t="s">
        <v>252</v>
      </c>
      <c r="D308" s="499"/>
      <c r="E308" s="516"/>
      <c r="F308" s="500"/>
      <c r="G308" s="105"/>
      <c r="H308" s="105"/>
      <c r="I308" s="105"/>
      <c r="J308" s="105"/>
      <c r="K308" s="499"/>
      <c r="L308" s="500"/>
    </row>
    <row r="309" spans="1:12" ht="15.75" customHeight="1">
      <c r="A309" s="389" t="s">
        <v>268</v>
      </c>
      <c r="B309" s="389"/>
      <c r="C309" s="389"/>
      <c r="D309" s="389"/>
      <c r="E309" s="389"/>
      <c r="F309" s="389"/>
      <c r="G309" s="389"/>
      <c r="H309" s="389"/>
      <c r="I309" s="389"/>
      <c r="J309" s="389"/>
      <c r="K309" s="389"/>
      <c r="L309" s="389"/>
    </row>
    <row r="310" spans="1:12" ht="15.75" customHeight="1">
      <c r="A310" s="389"/>
      <c r="B310" s="389"/>
      <c r="C310" s="389"/>
      <c r="D310" s="389"/>
      <c r="E310" s="389"/>
      <c r="F310" s="389"/>
      <c r="G310" s="389"/>
      <c r="H310" s="389"/>
      <c r="I310" s="389"/>
      <c r="J310" s="389"/>
      <c r="K310" s="389"/>
      <c r="L310" s="389"/>
    </row>
    <row r="311" spans="1:12" ht="15.75" customHeight="1">
      <c r="A311" s="497" t="s">
        <v>285</v>
      </c>
      <c r="B311" s="497"/>
      <c r="C311" s="497"/>
      <c r="D311" s="497"/>
      <c r="E311" s="497"/>
      <c r="F311" s="497"/>
      <c r="G311" s="497"/>
      <c r="H311" s="497"/>
      <c r="I311" s="497"/>
      <c r="J311" s="497"/>
      <c r="K311" s="497"/>
      <c r="L311" s="497"/>
    </row>
    <row r="312" spans="1:12" ht="15.75" customHeight="1">
      <c r="A312" s="497"/>
      <c r="B312" s="497"/>
      <c r="C312" s="497"/>
      <c r="D312" s="497"/>
      <c r="E312" s="497"/>
      <c r="F312" s="497"/>
      <c r="G312" s="497"/>
      <c r="H312" s="497"/>
      <c r="I312" s="497"/>
      <c r="J312" s="497"/>
      <c r="K312" s="497"/>
      <c r="L312" s="497"/>
    </row>
    <row r="313" spans="1:12" ht="15.75" customHeight="1">
      <c r="A313" s="489" t="s">
        <v>117</v>
      </c>
      <c r="B313" s="178">
        <v>1</v>
      </c>
      <c r="C313" s="178">
        <v>2</v>
      </c>
      <c r="D313" s="178">
        <v>3</v>
      </c>
      <c r="E313" s="178">
        <v>4</v>
      </c>
      <c r="F313" s="178">
        <v>5</v>
      </c>
      <c r="G313" s="178">
        <v>6</v>
      </c>
      <c r="H313" s="191">
        <v>7</v>
      </c>
      <c r="I313" s="191">
        <v>8</v>
      </c>
      <c r="J313" s="192"/>
      <c r="K313" s="192"/>
      <c r="L313" s="192"/>
    </row>
    <row r="314" spans="1:12" ht="15.75" customHeight="1">
      <c r="A314" s="489"/>
      <c r="B314" s="202" t="s">
        <v>98</v>
      </c>
      <c r="C314" s="202" t="s">
        <v>237</v>
      </c>
      <c r="D314" s="200" t="s">
        <v>270</v>
      </c>
      <c r="E314" s="200" t="s">
        <v>101</v>
      </c>
      <c r="F314" s="200" t="s">
        <v>102</v>
      </c>
      <c r="G314" s="200" t="s">
        <v>239</v>
      </c>
      <c r="H314" s="203" t="s">
        <v>104</v>
      </c>
      <c r="I314" s="286" t="s">
        <v>45</v>
      </c>
      <c r="J314" s="194"/>
      <c r="K314" s="194"/>
      <c r="L314" s="194"/>
    </row>
    <row r="315" spans="1:12" ht="15.75" customHeight="1">
      <c r="A315" s="509" t="s">
        <v>35</v>
      </c>
      <c r="B315" s="510"/>
      <c r="C315" s="127" t="s">
        <v>240</v>
      </c>
      <c r="D315" s="509" t="s">
        <v>241</v>
      </c>
      <c r="E315" s="524"/>
      <c r="F315" s="510"/>
      <c r="G315" s="127" t="s">
        <v>242</v>
      </c>
      <c r="H315" s="127" t="s">
        <v>271</v>
      </c>
      <c r="I315" s="127" t="s">
        <v>272</v>
      </c>
      <c r="J315" s="201" t="s">
        <v>245</v>
      </c>
      <c r="K315" s="509" t="s">
        <v>246</v>
      </c>
      <c r="L315" s="510"/>
    </row>
    <row r="316" spans="1:12" ht="15.75" customHeight="1">
      <c r="A316" s="518">
        <v>7</v>
      </c>
      <c r="B316" s="525" t="s">
        <v>104</v>
      </c>
      <c r="C316" s="104">
        <v>1</v>
      </c>
      <c r="D316" s="511" t="s">
        <v>232</v>
      </c>
      <c r="E316" s="512"/>
      <c r="F316" s="513"/>
      <c r="G316" s="105">
        <v>8</v>
      </c>
      <c r="H316" s="234">
        <v>1433.3995421233235</v>
      </c>
      <c r="I316" s="232">
        <v>179.17494276541544</v>
      </c>
      <c r="J316" s="232">
        <v>179.44007964179897</v>
      </c>
      <c r="K316" s="486" t="s">
        <v>247</v>
      </c>
      <c r="L316" s="482"/>
    </row>
    <row r="317" spans="1:12" ht="15.75" customHeight="1">
      <c r="A317" s="519"/>
      <c r="B317" s="522"/>
      <c r="C317" s="104">
        <v>2</v>
      </c>
      <c r="D317" s="499" t="s">
        <v>234</v>
      </c>
      <c r="E317" s="516"/>
      <c r="F317" s="500"/>
      <c r="G317" s="105">
        <v>10</v>
      </c>
      <c r="H317" s="234">
        <v>1452.9906249139326</v>
      </c>
      <c r="I317" s="232">
        <v>145.29906249139324</v>
      </c>
      <c r="J317" s="232">
        <v>143.92153091060655</v>
      </c>
      <c r="K317" s="486" t="s">
        <v>247</v>
      </c>
      <c r="L317" s="482"/>
    </row>
    <row r="318" spans="1:12" ht="15.75" customHeight="1">
      <c r="A318" s="519"/>
      <c r="B318" s="522"/>
      <c r="C318" s="104">
        <v>3</v>
      </c>
      <c r="D318" s="499" t="s">
        <v>231</v>
      </c>
      <c r="E318" s="516"/>
      <c r="F318" s="500"/>
      <c r="G318" s="105">
        <v>17</v>
      </c>
      <c r="H318" s="234">
        <v>1923.9932034736264</v>
      </c>
      <c r="I318" s="232">
        <v>113.17607079256625</v>
      </c>
      <c r="J318" s="232">
        <v>113.01212272130921</v>
      </c>
      <c r="K318" s="486" t="s">
        <v>247</v>
      </c>
      <c r="L318" s="482"/>
    </row>
    <row r="319" spans="1:12" ht="15.75" customHeight="1">
      <c r="A319" s="519"/>
      <c r="B319" s="522"/>
      <c r="C319" s="104">
        <v>4</v>
      </c>
      <c r="D319" s="499" t="s">
        <v>230</v>
      </c>
      <c r="E319" s="516"/>
      <c r="F319" s="500"/>
      <c r="G319" s="105">
        <v>17</v>
      </c>
      <c r="H319" s="234">
        <v>1911.1529411764698</v>
      </c>
      <c r="I319" s="232">
        <v>112.4207612456747</v>
      </c>
      <c r="J319" s="232">
        <v>113.83881569933871</v>
      </c>
      <c r="K319" s="486" t="s">
        <v>247</v>
      </c>
      <c r="L319" s="482"/>
    </row>
    <row r="320" spans="1:12" ht="15.75" customHeight="1">
      <c r="A320" s="519"/>
      <c r="B320" s="522"/>
      <c r="C320" s="104">
        <v>5</v>
      </c>
      <c r="D320" s="499" t="s">
        <v>227</v>
      </c>
      <c r="E320" s="516"/>
      <c r="F320" s="500"/>
      <c r="G320" s="234">
        <v>17</v>
      </c>
      <c r="H320" s="234">
        <v>1431.1512567482694</v>
      </c>
      <c r="I320" s="232">
        <v>84.18536804401586</v>
      </c>
      <c r="J320" s="232">
        <v>84.255628350044915</v>
      </c>
      <c r="K320" s="486" t="s">
        <v>247</v>
      </c>
      <c r="L320" s="482"/>
    </row>
    <row r="321" spans="1:12" ht="15.75" customHeight="1">
      <c r="A321" s="519"/>
      <c r="B321" s="522"/>
      <c r="C321" s="129" t="s">
        <v>248</v>
      </c>
      <c r="D321" s="511" t="s">
        <v>226</v>
      </c>
      <c r="E321" s="512"/>
      <c r="F321" s="513"/>
      <c r="G321" s="105">
        <v>19</v>
      </c>
      <c r="H321" s="234">
        <v>1433.4149389241318</v>
      </c>
      <c r="I321" s="232">
        <v>75.442891522322725</v>
      </c>
      <c r="J321" s="232">
        <v>75.375132710310709</v>
      </c>
      <c r="K321" s="486" t="s">
        <v>247</v>
      </c>
      <c r="L321" s="482"/>
    </row>
    <row r="322" spans="1:12" ht="15.75" customHeight="1">
      <c r="A322" s="519"/>
      <c r="B322" s="522"/>
      <c r="C322" s="129" t="s">
        <v>249</v>
      </c>
      <c r="D322" s="499"/>
      <c r="E322" s="516"/>
      <c r="F322" s="500"/>
      <c r="G322" s="105"/>
      <c r="H322" s="234"/>
      <c r="I322" s="232"/>
      <c r="J322" s="232"/>
      <c r="K322" s="486"/>
      <c r="L322" s="492"/>
    </row>
    <row r="323" spans="1:12" ht="15.75" customHeight="1">
      <c r="A323" s="519"/>
      <c r="B323" s="522"/>
      <c r="C323" s="129" t="s">
        <v>250</v>
      </c>
      <c r="D323" s="499"/>
      <c r="E323" s="516"/>
      <c r="F323" s="500"/>
      <c r="G323" s="105"/>
      <c r="H323" s="234"/>
      <c r="I323" s="234"/>
      <c r="J323" s="232"/>
      <c r="K323" s="499"/>
      <c r="L323" s="500"/>
    </row>
    <row r="324" spans="1:12" ht="15.75" customHeight="1">
      <c r="A324" s="519"/>
      <c r="B324" s="522"/>
      <c r="C324" s="129" t="s">
        <v>251</v>
      </c>
      <c r="D324" s="499"/>
      <c r="E324" s="516"/>
      <c r="F324" s="500"/>
      <c r="G324" s="105"/>
      <c r="H324" s="105"/>
      <c r="I324" s="105"/>
      <c r="J324" s="232"/>
      <c r="K324" s="499"/>
      <c r="L324" s="500"/>
    </row>
    <row r="325" spans="1:12" ht="15.75" customHeight="1">
      <c r="A325" s="520"/>
      <c r="B325" s="523"/>
      <c r="C325" s="129" t="s">
        <v>252</v>
      </c>
      <c r="D325" s="499"/>
      <c r="E325" s="516"/>
      <c r="F325" s="500"/>
      <c r="G325" s="105"/>
      <c r="H325" s="105"/>
      <c r="I325" s="105"/>
      <c r="J325" s="232"/>
      <c r="K325" s="499"/>
      <c r="L325" s="500"/>
    </row>
    <row r="326" spans="1:12" ht="15.75" customHeight="1">
      <c r="A326" s="503" t="s">
        <v>35</v>
      </c>
      <c r="B326" s="504"/>
      <c r="C326" s="130" t="s">
        <v>240</v>
      </c>
      <c r="D326" s="503" t="s">
        <v>241</v>
      </c>
      <c r="E326" s="517"/>
      <c r="F326" s="504"/>
      <c r="G326" s="130" t="s">
        <v>242</v>
      </c>
      <c r="H326" s="130" t="s">
        <v>271</v>
      </c>
      <c r="I326" s="130" t="s">
        <v>272</v>
      </c>
      <c r="J326" s="201" t="s">
        <v>245</v>
      </c>
      <c r="K326" s="503" t="s">
        <v>246</v>
      </c>
      <c r="L326" s="504"/>
    </row>
    <row r="327" spans="1:12" ht="15.75" customHeight="1">
      <c r="A327" s="518">
        <v>8</v>
      </c>
      <c r="B327" s="521" t="s">
        <v>45</v>
      </c>
      <c r="C327" s="104">
        <v>1</v>
      </c>
      <c r="D327" s="496"/>
      <c r="E327" s="482"/>
      <c r="F327" s="482"/>
      <c r="G327" s="197"/>
      <c r="H327" s="231"/>
      <c r="I327" s="230"/>
      <c r="J327" s="232"/>
      <c r="K327" s="486"/>
      <c r="L327" s="482"/>
    </row>
    <row r="328" spans="1:12" ht="15.75" customHeight="1">
      <c r="A328" s="519"/>
      <c r="B328" s="522"/>
      <c r="C328" s="104">
        <v>2</v>
      </c>
      <c r="D328" s="499"/>
      <c r="E328" s="516"/>
      <c r="F328" s="500"/>
      <c r="G328" s="105"/>
      <c r="H328" s="105"/>
      <c r="I328" s="105"/>
      <c r="J328" s="105"/>
      <c r="K328" s="499"/>
      <c r="L328" s="500"/>
    </row>
    <row r="329" spans="1:12" ht="15.75" customHeight="1">
      <c r="A329" s="519"/>
      <c r="B329" s="522"/>
      <c r="C329" s="104">
        <v>3</v>
      </c>
      <c r="D329" s="499"/>
      <c r="E329" s="516"/>
      <c r="F329" s="500"/>
      <c r="G329" s="105"/>
      <c r="H329" s="105"/>
      <c r="I329" s="105"/>
      <c r="J329" s="105"/>
      <c r="K329" s="499"/>
      <c r="L329" s="500"/>
    </row>
    <row r="330" spans="1:12" ht="15.75" customHeight="1">
      <c r="A330" s="519"/>
      <c r="B330" s="522"/>
      <c r="C330" s="104">
        <v>4</v>
      </c>
      <c r="D330" s="499"/>
      <c r="E330" s="516"/>
      <c r="F330" s="500"/>
      <c r="G330" s="105"/>
      <c r="H330" s="105"/>
      <c r="I330" s="105"/>
      <c r="J330" s="105"/>
      <c r="K330" s="499"/>
      <c r="L330" s="500"/>
    </row>
    <row r="331" spans="1:12" ht="15.75" customHeight="1">
      <c r="A331" s="519"/>
      <c r="B331" s="522"/>
      <c r="C331" s="104">
        <v>5</v>
      </c>
      <c r="D331" s="499"/>
      <c r="E331" s="516"/>
      <c r="F331" s="500"/>
      <c r="G331" s="105"/>
      <c r="H331" s="105"/>
      <c r="I331" s="105"/>
      <c r="J331" s="105"/>
      <c r="K331" s="499"/>
      <c r="L331" s="500"/>
    </row>
    <row r="332" spans="1:12" ht="15.75" customHeight="1">
      <c r="A332" s="519"/>
      <c r="B332" s="522"/>
      <c r="C332" s="129" t="s">
        <v>248</v>
      </c>
      <c r="D332" s="511"/>
      <c r="E332" s="512"/>
      <c r="F332" s="513"/>
      <c r="G332" s="105"/>
      <c r="H332" s="105"/>
      <c r="I332" s="105"/>
      <c r="J332" s="105"/>
      <c r="K332" s="511"/>
      <c r="L332" s="513"/>
    </row>
    <row r="333" spans="1:12" ht="15.75" customHeight="1">
      <c r="A333" s="519"/>
      <c r="B333" s="522"/>
      <c r="C333" s="129" t="s">
        <v>249</v>
      </c>
      <c r="D333" s="499"/>
      <c r="E333" s="516"/>
      <c r="F333" s="500"/>
      <c r="G333" s="105"/>
      <c r="H333" s="105"/>
      <c r="I333" s="105"/>
      <c r="J333" s="105"/>
      <c r="K333" s="499"/>
      <c r="L333" s="500"/>
    </row>
    <row r="334" spans="1:12" ht="15.75" customHeight="1">
      <c r="A334" s="519"/>
      <c r="B334" s="522"/>
      <c r="C334" s="129" t="s">
        <v>250</v>
      </c>
      <c r="D334" s="499"/>
      <c r="E334" s="516"/>
      <c r="F334" s="500"/>
      <c r="G334" s="105"/>
      <c r="H334" s="105"/>
      <c r="I334" s="105"/>
      <c r="J334" s="105"/>
      <c r="K334" s="499"/>
      <c r="L334" s="500"/>
    </row>
    <row r="335" spans="1:12" ht="15.75" customHeight="1">
      <c r="A335" s="519"/>
      <c r="B335" s="522"/>
      <c r="C335" s="129" t="s">
        <v>251</v>
      </c>
      <c r="D335" s="499"/>
      <c r="E335" s="516"/>
      <c r="F335" s="500"/>
      <c r="G335" s="105"/>
      <c r="H335" s="105"/>
      <c r="I335" s="105"/>
      <c r="J335" s="105"/>
      <c r="K335" s="499"/>
      <c r="L335" s="500"/>
    </row>
    <row r="336" spans="1:12" ht="15.75" customHeight="1">
      <c r="A336" s="520"/>
      <c r="B336" s="523"/>
      <c r="C336" s="129" t="s">
        <v>252</v>
      </c>
      <c r="D336" s="499"/>
      <c r="E336" s="516"/>
      <c r="F336" s="500"/>
      <c r="G336" s="105"/>
      <c r="H336" s="105"/>
      <c r="I336" s="105"/>
      <c r="J336" s="105"/>
      <c r="K336" s="499"/>
      <c r="L336" s="500"/>
    </row>
  </sheetData>
  <mergeCells count="636"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15:F15"/>
    <mergeCell ref="K15:L15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K321:L321"/>
    <mergeCell ref="D322:F322"/>
    <mergeCell ref="K322:L322"/>
    <mergeCell ref="D323:F323"/>
    <mergeCell ref="K323:L323"/>
    <mergeCell ref="K308:L308"/>
    <mergeCell ref="D296:F296"/>
    <mergeCell ref="K296:L296"/>
    <mergeCell ref="D297:F297"/>
    <mergeCell ref="K297:L297"/>
    <mergeCell ref="D334:F334"/>
    <mergeCell ref="K334:L334"/>
    <mergeCell ref="D335:F335"/>
    <mergeCell ref="K335:L335"/>
    <mergeCell ref="D336:F336"/>
    <mergeCell ref="A309:L310"/>
    <mergeCell ref="A311:L312"/>
    <mergeCell ref="A313:A314"/>
    <mergeCell ref="A315:B315"/>
    <mergeCell ref="D315:F315"/>
    <mergeCell ref="K315:L315"/>
    <mergeCell ref="A316:A325"/>
    <mergeCell ref="B316:B325"/>
    <mergeCell ref="D316:F316"/>
    <mergeCell ref="K316:L316"/>
    <mergeCell ref="D317:F317"/>
    <mergeCell ref="K317:L317"/>
    <mergeCell ref="D318:F318"/>
    <mergeCell ref="K318:L318"/>
    <mergeCell ref="D319:F319"/>
    <mergeCell ref="K319:L319"/>
    <mergeCell ref="D320:F320"/>
    <mergeCell ref="K320:L320"/>
    <mergeCell ref="D321:F321"/>
    <mergeCell ref="K336:L336"/>
    <mergeCell ref="D324:F324"/>
    <mergeCell ref="K324:L324"/>
    <mergeCell ref="D325:F325"/>
    <mergeCell ref="K325:L325"/>
    <mergeCell ref="A326:B326"/>
    <mergeCell ref="D326:F326"/>
    <mergeCell ref="K326:L326"/>
    <mergeCell ref="A327:A336"/>
    <mergeCell ref="B327:B336"/>
    <mergeCell ref="D327:F327"/>
    <mergeCell ref="K327:L327"/>
    <mergeCell ref="D328:F328"/>
    <mergeCell ref="K328:L328"/>
    <mergeCell ref="D329:F329"/>
    <mergeCell ref="K329:L329"/>
    <mergeCell ref="D330:F330"/>
    <mergeCell ref="K330:L330"/>
    <mergeCell ref="D331:F331"/>
    <mergeCell ref="K331:L331"/>
    <mergeCell ref="D332:F332"/>
    <mergeCell ref="K332:L332"/>
    <mergeCell ref="D333:F333"/>
    <mergeCell ref="K333:L3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1" manualBreakCount="11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  <brk id="30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N29" sqref="N29"/>
    </sheetView>
  </sheetViews>
  <sheetFormatPr defaultColWidth="12.5703125" defaultRowHeight="15.75" customHeight="1"/>
  <cols>
    <col min="1" max="1" width="7.5703125" style="155" customWidth="1"/>
    <col min="2" max="2" width="14.85546875" style="155" customWidth="1"/>
    <col min="3" max="3" width="12.85546875" style="155" customWidth="1"/>
    <col min="4" max="4" width="2.5703125" style="155" customWidth="1"/>
    <col min="5" max="5" width="7.5703125" style="155" customWidth="1"/>
    <col min="6" max="6" width="12.85546875" style="155" customWidth="1"/>
    <col min="7" max="7" width="9.42578125" style="155" customWidth="1"/>
    <col min="8" max="8" width="12.85546875" style="155" customWidth="1"/>
    <col min="9" max="9" width="9.42578125" style="155" customWidth="1"/>
    <col min="10" max="10" width="12.85546875" style="155" customWidth="1"/>
    <col min="11" max="11" width="9.42578125" style="155" customWidth="1"/>
    <col min="12" max="12" width="12.85546875" style="155" customWidth="1"/>
    <col min="13" max="13" width="9.42578125" style="155" customWidth="1"/>
    <col min="14" max="16384" width="12.5703125" style="155"/>
  </cols>
  <sheetData>
    <row r="1" spans="1:13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</row>
    <row r="2" spans="1:13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</row>
    <row r="3" spans="1:13" ht="15.75" customHeight="1">
      <c r="A3" s="527" t="s">
        <v>290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</row>
    <row r="4" spans="1:13" s="156" customFormat="1" ht="15.75" customHeight="1">
      <c r="A4" s="527"/>
      <c r="B4" s="527"/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</row>
    <row r="5" spans="1:13" ht="15.75" customHeight="1">
      <c r="A5" s="157" t="s">
        <v>291</v>
      </c>
      <c r="B5" s="158">
        <f>'（３）業績構成比'!H191</f>
        <v>137945228.80000001</v>
      </c>
    </row>
    <row r="6" spans="1:13" ht="15.75" customHeight="1">
      <c r="A6" s="528" t="s">
        <v>7</v>
      </c>
      <c r="B6" s="444" t="s">
        <v>292</v>
      </c>
      <c r="C6" s="444"/>
      <c r="D6" s="529"/>
      <c r="E6" s="528" t="s">
        <v>7</v>
      </c>
      <c r="F6" s="530">
        <v>1</v>
      </c>
      <c r="G6" s="530"/>
      <c r="H6" s="530">
        <v>2</v>
      </c>
      <c r="I6" s="530"/>
      <c r="J6" s="530">
        <v>3</v>
      </c>
      <c r="K6" s="530"/>
      <c r="L6" s="530">
        <v>4</v>
      </c>
      <c r="M6" s="530"/>
    </row>
    <row r="7" spans="1:13" ht="31.35" customHeight="1">
      <c r="A7" s="528"/>
      <c r="B7" s="444"/>
      <c r="C7" s="444"/>
      <c r="D7" s="417"/>
      <c r="E7" s="528"/>
      <c r="F7" s="532" t="s">
        <v>293</v>
      </c>
      <c r="G7" s="532"/>
      <c r="H7" s="532" t="s">
        <v>294</v>
      </c>
      <c r="I7" s="532"/>
      <c r="J7" s="532" t="s">
        <v>295</v>
      </c>
      <c r="K7" s="532"/>
      <c r="L7" s="532" t="s">
        <v>296</v>
      </c>
      <c r="M7" s="532"/>
    </row>
    <row r="8" spans="1:13" ht="15.75" customHeight="1">
      <c r="A8" s="528"/>
      <c r="B8" s="204" t="s">
        <v>297</v>
      </c>
      <c r="C8" s="204" t="s">
        <v>36</v>
      </c>
      <c r="D8" s="417"/>
      <c r="E8" s="528"/>
      <c r="F8" s="204" t="s">
        <v>297</v>
      </c>
      <c r="G8" s="204" t="s">
        <v>36</v>
      </c>
      <c r="H8" s="204" t="s">
        <v>297</v>
      </c>
      <c r="I8" s="204" t="s">
        <v>36</v>
      </c>
      <c r="J8" s="204" t="s">
        <v>297</v>
      </c>
      <c r="K8" s="204" t="s">
        <v>36</v>
      </c>
      <c r="L8" s="204" t="s">
        <v>297</v>
      </c>
      <c r="M8" s="204" t="s">
        <v>36</v>
      </c>
    </row>
    <row r="9" spans="1:13" ht="19.350000000000001" customHeight="1">
      <c r="A9" s="159" t="s">
        <v>298</v>
      </c>
      <c r="B9" s="160">
        <v>332709.15000000002</v>
      </c>
      <c r="C9" s="360">
        <f>B9/$B$5</f>
        <v>2.4118931324720091E-3</v>
      </c>
      <c r="D9" s="417"/>
      <c r="E9" s="159" t="s">
        <v>298</v>
      </c>
      <c r="F9" s="162">
        <f>'報廢20大－原因別分析'!AB251</f>
        <v>0</v>
      </c>
      <c r="G9" s="163">
        <f>'報廢20大－原因別分析'!AB252</f>
        <v>0</v>
      </c>
      <c r="H9" s="162">
        <f>'報廢20大－原因別分析'!AC251</f>
        <v>0</v>
      </c>
      <c r="I9" s="163">
        <f>'報廢20大－原因別分析'!AC252</f>
        <v>0</v>
      </c>
      <c r="J9" s="162">
        <f>'報廢20大－原因別分析'!AD251</f>
        <v>0</v>
      </c>
      <c r="K9" s="163">
        <f>'報廢20大－原因別分析'!AD252</f>
        <v>0</v>
      </c>
      <c r="L9" s="162">
        <f>'報廢20大－原因別分析'!AE251</f>
        <v>44556.950000000004</v>
      </c>
      <c r="M9" s="163">
        <f>'報廢20大－原因別分析'!AE252</f>
        <v>0.42499999999999999</v>
      </c>
    </row>
    <row r="10" spans="1:13" ht="19.350000000000001" customHeight="1">
      <c r="A10" s="164" t="s">
        <v>299</v>
      </c>
      <c r="B10" s="165">
        <v>951708.36</v>
      </c>
      <c r="C10" s="161">
        <f>B10/$B$5</f>
        <v>6.8991756241155323E-3</v>
      </c>
      <c r="D10" s="417"/>
      <c r="E10" s="164" t="s">
        <v>299</v>
      </c>
      <c r="F10" s="162">
        <f>'超用20大－原因別分析'!AB251</f>
        <v>0</v>
      </c>
      <c r="G10" s="163">
        <f>'超用20大－原因別分析'!AB252</f>
        <v>0</v>
      </c>
      <c r="H10" s="162">
        <f>'超用20大－原因別分析'!AC251</f>
        <v>0</v>
      </c>
      <c r="I10" s="163">
        <f>'超用20大－原因別分析'!AC252</f>
        <v>0</v>
      </c>
      <c r="J10" s="162">
        <f>'超用20大－原因別分析'!AD251</f>
        <v>0</v>
      </c>
      <c r="K10" s="163">
        <f>'超用20大－原因別分析'!AD252</f>
        <v>0</v>
      </c>
      <c r="L10" s="162">
        <f>'超用20大－原因別分析'!AE251</f>
        <v>191877.88</v>
      </c>
      <c r="M10" s="163">
        <f>'超用20大－原因別分析'!AE252</f>
        <v>0.42499999999999999</v>
      </c>
    </row>
    <row r="11" spans="1:13" ht="15.75" customHeight="1">
      <c r="A11" s="272" t="s">
        <v>300</v>
      </c>
      <c r="B11" s="155" t="s">
        <v>301</v>
      </c>
      <c r="D11" s="417"/>
      <c r="E11" s="528" t="s">
        <v>7</v>
      </c>
      <c r="F11" s="530">
        <v>5</v>
      </c>
      <c r="G11" s="530"/>
      <c r="H11" s="530">
        <v>6</v>
      </c>
      <c r="I11" s="530"/>
      <c r="J11" s="530">
        <v>7</v>
      </c>
      <c r="K11" s="530"/>
      <c r="L11" s="531">
        <v>8</v>
      </c>
      <c r="M11" s="531"/>
    </row>
    <row r="12" spans="1:13" ht="31.35" customHeight="1">
      <c r="A12" s="155" t="s">
        <v>302</v>
      </c>
      <c r="B12" s="155" t="str">
        <f>B11</f>
        <v>2/1-2/28 總合計↑</v>
      </c>
      <c r="D12" s="417"/>
      <c r="E12" s="528"/>
      <c r="F12" s="532" t="s">
        <v>303</v>
      </c>
      <c r="G12" s="532"/>
      <c r="H12" s="532" t="s">
        <v>304</v>
      </c>
      <c r="I12" s="532"/>
      <c r="J12" s="532" t="s">
        <v>305</v>
      </c>
      <c r="K12" s="532"/>
      <c r="L12" s="533" t="s">
        <v>306</v>
      </c>
      <c r="M12" s="533"/>
    </row>
    <row r="13" spans="1:13" ht="15.75" customHeight="1">
      <c r="D13" s="417"/>
      <c r="E13" s="528"/>
      <c r="F13" s="204" t="s">
        <v>297</v>
      </c>
      <c r="G13" s="204" t="s">
        <v>36</v>
      </c>
      <c r="H13" s="204" t="s">
        <v>297</v>
      </c>
      <c r="I13" s="204" t="s">
        <v>36</v>
      </c>
      <c r="J13" s="204" t="s">
        <v>297</v>
      </c>
      <c r="K13" s="204" t="s">
        <v>36</v>
      </c>
      <c r="L13" s="204" t="s">
        <v>297</v>
      </c>
      <c r="M13" s="204" t="s">
        <v>36</v>
      </c>
    </row>
    <row r="14" spans="1:13" ht="19.350000000000001" customHeight="1">
      <c r="D14" s="417"/>
      <c r="E14" s="159" t="s">
        <v>298</v>
      </c>
      <c r="F14" s="162">
        <f>'報廢20大－原因別分析'!AF251</f>
        <v>44038.310000000005</v>
      </c>
      <c r="G14" s="163">
        <f>'報廢20大－原因別分析'!AF252</f>
        <v>0.21249999999999999</v>
      </c>
      <c r="H14" s="162">
        <f>'報廢20大－原因別分析'!AG251</f>
        <v>18269.14</v>
      </c>
      <c r="I14" s="163">
        <f>'報廢20大－原因別分析'!AG252</f>
        <v>0.21249999999999999</v>
      </c>
      <c r="J14" s="162">
        <f>'報廢20大－原因別分析'!AH251</f>
        <v>38489.99</v>
      </c>
      <c r="K14" s="163">
        <f>'報廢20大－原因別分析'!AH252</f>
        <v>0.15</v>
      </c>
      <c r="L14" s="162"/>
      <c r="M14" s="163"/>
    </row>
    <row r="15" spans="1:13" ht="19.350000000000001" customHeight="1">
      <c r="D15" s="417"/>
      <c r="E15" s="164" t="s">
        <v>299</v>
      </c>
      <c r="F15" s="162">
        <f>'超用20大－原因別分析'!AF251</f>
        <v>0</v>
      </c>
      <c r="G15" s="163">
        <f>'超用20大－原因別分析'!AF252</f>
        <v>0</v>
      </c>
      <c r="H15" s="162">
        <f>'超用20大－原因別分析'!AG251</f>
        <v>490589.4</v>
      </c>
      <c r="I15" s="163">
        <f>'超用20大－原因別分析'!AG252</f>
        <v>0.57499999999999996</v>
      </c>
      <c r="J15" s="162">
        <f>'超用20大－原因別分析'!AH251</f>
        <v>0</v>
      </c>
      <c r="K15" s="163">
        <f>'超用20大－原因別分析'!AH252</f>
        <v>0</v>
      </c>
      <c r="L15" s="162"/>
      <c r="M15" s="16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/>
  <cols>
    <col min="1" max="1" width="7.5703125" style="155" customWidth="1"/>
    <col min="2" max="2" width="14.85546875" style="155" customWidth="1"/>
    <col min="3" max="3" width="12.85546875" style="155" customWidth="1"/>
    <col min="4" max="4" width="2.5703125" style="155" customWidth="1"/>
    <col min="5" max="5" width="7.5703125" style="155" customWidth="1"/>
    <col min="6" max="6" width="12.85546875" style="155" customWidth="1"/>
    <col min="7" max="7" width="9.42578125" style="155" customWidth="1"/>
    <col min="8" max="8" width="12.85546875" style="155" customWidth="1"/>
    <col min="9" max="9" width="9.42578125" style="155" customWidth="1"/>
    <col min="10" max="10" width="12.85546875" style="155" customWidth="1"/>
    <col min="11" max="11" width="9.42578125" style="155" customWidth="1"/>
    <col min="12" max="12" width="12.85546875" style="155" customWidth="1"/>
    <col min="13" max="13" width="9.42578125" style="155" customWidth="1"/>
    <col min="14" max="16384" width="12.5703125" style="155"/>
  </cols>
  <sheetData>
    <row r="1" spans="1:13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</row>
    <row r="2" spans="1:13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</row>
    <row r="3" spans="1:13" ht="15.75" customHeight="1">
      <c r="A3" s="527" t="s">
        <v>290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</row>
    <row r="4" spans="1:13" s="156" customFormat="1" ht="15.75" customHeight="1">
      <c r="A4" s="527"/>
      <c r="B4" s="527"/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</row>
    <row r="5" spans="1:13" ht="15.75" customHeight="1">
      <c r="A5" s="157" t="s">
        <v>291</v>
      </c>
      <c r="B5" s="158">
        <f>'（１）收支狀況'!G128</f>
        <v>40306237.809999995</v>
      </c>
      <c r="E5" s="534" t="s">
        <v>307</v>
      </c>
      <c r="F5" s="535"/>
      <c r="G5" s="535"/>
      <c r="H5" s="535"/>
      <c r="I5" s="535"/>
      <c r="J5" s="535"/>
      <c r="K5" s="535"/>
      <c r="L5" s="535"/>
      <c r="M5" s="535"/>
    </row>
    <row r="6" spans="1:13" ht="15.75" customHeight="1">
      <c r="A6" s="528" t="s">
        <v>7</v>
      </c>
      <c r="B6" s="444" t="s">
        <v>292</v>
      </c>
      <c r="C6" s="444"/>
      <c r="D6" s="529"/>
      <c r="E6" s="528" t="s">
        <v>7</v>
      </c>
      <c r="F6" s="530">
        <v>1</v>
      </c>
      <c r="G6" s="530"/>
      <c r="H6" s="530">
        <v>2</v>
      </c>
      <c r="I6" s="530"/>
      <c r="J6" s="530">
        <v>3</v>
      </c>
      <c r="K6" s="530"/>
      <c r="L6" s="530">
        <v>4</v>
      </c>
      <c r="M6" s="530"/>
    </row>
    <row r="7" spans="1:13" ht="31.35" customHeight="1">
      <c r="A7" s="528"/>
      <c r="B7" s="444"/>
      <c r="C7" s="444"/>
      <c r="D7" s="417"/>
      <c r="E7" s="528"/>
      <c r="F7" s="532" t="s">
        <v>293</v>
      </c>
      <c r="G7" s="532"/>
      <c r="H7" s="532" t="s">
        <v>294</v>
      </c>
      <c r="I7" s="532"/>
      <c r="J7" s="532" t="s">
        <v>295</v>
      </c>
      <c r="K7" s="532"/>
      <c r="L7" s="532" t="s">
        <v>308</v>
      </c>
      <c r="M7" s="532"/>
    </row>
    <row r="8" spans="1:13" ht="15.75" customHeight="1">
      <c r="A8" s="528"/>
      <c r="B8" s="204" t="s">
        <v>297</v>
      </c>
      <c r="C8" s="204" t="s">
        <v>36</v>
      </c>
      <c r="D8" s="417"/>
      <c r="E8" s="528"/>
      <c r="F8" s="204" t="s">
        <v>297</v>
      </c>
      <c r="G8" s="204" t="s">
        <v>36</v>
      </c>
      <c r="H8" s="204" t="s">
        <v>297</v>
      </c>
      <c r="I8" s="204" t="s">
        <v>36</v>
      </c>
      <c r="J8" s="204" t="s">
        <v>297</v>
      </c>
      <c r="K8" s="204" t="s">
        <v>36</v>
      </c>
      <c r="L8" s="204" t="s">
        <v>297</v>
      </c>
      <c r="M8" s="204" t="s">
        <v>36</v>
      </c>
    </row>
    <row r="9" spans="1:13" ht="19.350000000000001" customHeight="1">
      <c r="A9" s="159" t="s">
        <v>298</v>
      </c>
      <c r="B9" s="239">
        <v>97687.790000000008</v>
      </c>
      <c r="C9" s="161">
        <f>B9/$B$5</f>
        <v>2.423639498692275E-3</v>
      </c>
      <c r="D9" s="417"/>
      <c r="E9" s="159" t="s">
        <v>298</v>
      </c>
      <c r="F9" s="162">
        <f>'報廢－原因別分析'!AA1242</f>
        <v>0</v>
      </c>
      <c r="G9" s="320">
        <f>IFERROR(F9/$B$9,"")</f>
        <v>0</v>
      </c>
      <c r="H9" s="162">
        <f>'報廢－原因別分析'!AB1242</f>
        <v>0</v>
      </c>
      <c r="I9" s="320">
        <f t="shared" ref="I9" si="0">IFERROR(H9/$B$9,"")</f>
        <v>0</v>
      </c>
      <c r="J9" s="162">
        <f>'報廢－原因別分析'!AC1242</f>
        <v>0</v>
      </c>
      <c r="K9" s="320">
        <f t="shared" ref="K9" si="1">IFERROR(J9/$B$9,"")</f>
        <v>0</v>
      </c>
      <c r="L9" s="162">
        <f>'報廢－原因別分析'!AD1242</f>
        <v>18232.969999999998</v>
      </c>
      <c r="M9" s="320">
        <f>'報廢－原因別分析'!AD1243</f>
        <v>0.51428571428571423</v>
      </c>
    </row>
    <row r="10" spans="1:13" ht="19.350000000000001" customHeight="1">
      <c r="A10" s="164" t="s">
        <v>299</v>
      </c>
      <c r="B10" s="240">
        <v>295001.32999999996</v>
      </c>
      <c r="C10" s="161">
        <f>B10/$B$5</f>
        <v>7.3189993913748506E-3</v>
      </c>
      <c r="D10" s="417"/>
      <c r="E10" s="164" t="s">
        <v>299</v>
      </c>
      <c r="F10" s="162">
        <f>'超用－原因別分析'!AA1242</f>
        <v>0</v>
      </c>
      <c r="G10" s="320">
        <f>IFERROR(F10/$B$10,"")</f>
        <v>0</v>
      </c>
      <c r="H10" s="162">
        <f>'超用－原因別分析'!AB1242</f>
        <v>0</v>
      </c>
      <c r="I10" s="320">
        <f>IFERROR(H10/$B$10,"")</f>
        <v>0</v>
      </c>
      <c r="J10" s="162">
        <f>'超用－原因別分析'!AC1242</f>
        <v>0</v>
      </c>
      <c r="K10" s="320">
        <f>IFERROR(J10/$B$10,"")</f>
        <v>0</v>
      </c>
      <c r="L10" s="162">
        <f>'超用－原因別分析'!AD1242</f>
        <v>55126.87000000001</v>
      </c>
      <c r="M10" s="320">
        <f>'超用－原因別分析'!AD1243</f>
        <v>0.45714285714285713</v>
      </c>
    </row>
    <row r="11" spans="1:13" ht="15.75" customHeight="1">
      <c r="A11" s="272" t="s">
        <v>309</v>
      </c>
      <c r="B11" s="155" t="s">
        <v>310</v>
      </c>
      <c r="D11" s="417"/>
      <c r="E11" s="528" t="s">
        <v>7</v>
      </c>
      <c r="F11" s="530">
        <v>5</v>
      </c>
      <c r="G11" s="530"/>
      <c r="H11" s="530">
        <v>6</v>
      </c>
      <c r="I11" s="530"/>
      <c r="J11" s="530">
        <v>7</v>
      </c>
      <c r="K11" s="530"/>
      <c r="L11" s="531">
        <v>10</v>
      </c>
      <c r="M11" s="531"/>
    </row>
    <row r="12" spans="1:13" ht="31.35" customHeight="1">
      <c r="A12" s="155" t="s">
        <v>311</v>
      </c>
      <c r="B12" s="155" t="str">
        <f>B11</f>
        <v>12/2-12/8 總合計↑</v>
      </c>
      <c r="D12" s="417"/>
      <c r="E12" s="528"/>
      <c r="F12" s="532" t="s">
        <v>303</v>
      </c>
      <c r="G12" s="532"/>
      <c r="H12" s="532" t="s">
        <v>304</v>
      </c>
      <c r="I12" s="532"/>
      <c r="J12" s="532" t="s">
        <v>305</v>
      </c>
      <c r="K12" s="532"/>
      <c r="L12" s="533" t="s">
        <v>306</v>
      </c>
      <c r="M12" s="533"/>
    </row>
    <row r="13" spans="1:13" ht="15.75" customHeight="1">
      <c r="D13" s="417"/>
      <c r="E13" s="528"/>
      <c r="F13" s="204" t="s">
        <v>297</v>
      </c>
      <c r="G13" s="204" t="s">
        <v>36</v>
      </c>
      <c r="H13" s="204" t="s">
        <v>297</v>
      </c>
      <c r="I13" s="204" t="s">
        <v>36</v>
      </c>
      <c r="J13" s="204" t="s">
        <v>297</v>
      </c>
      <c r="K13" s="204" t="s">
        <v>36</v>
      </c>
      <c r="L13" s="204" t="s">
        <v>297</v>
      </c>
      <c r="M13" s="204" t="s">
        <v>36</v>
      </c>
    </row>
    <row r="14" spans="1:13" ht="19.350000000000001" customHeight="1">
      <c r="D14" s="417"/>
      <c r="E14" s="159" t="s">
        <v>298</v>
      </c>
      <c r="F14" s="162">
        <f>'報廢－原因別分析'!AE1242</f>
        <v>11876.240000000002</v>
      </c>
      <c r="G14" s="320">
        <f>'報廢－原因別分析'!AE1243</f>
        <v>0.27142857142857141</v>
      </c>
      <c r="H14" s="162">
        <f>'報廢－原因別分析'!AF1242</f>
        <v>5042.7700000000004</v>
      </c>
      <c r="I14" s="320">
        <f>'報廢－原因別分析'!AF1243</f>
        <v>0.1</v>
      </c>
      <c r="J14" s="162">
        <f>'報廢－原因別分析'!AG1242</f>
        <v>8315.7099999999991</v>
      </c>
      <c r="K14" s="320">
        <f>'報廢－原因別分析'!AG1243</f>
        <v>0.11428571428571428</v>
      </c>
      <c r="L14" s="162">
        <f>'報廢－原因別分析'!AH1242</f>
        <v>0</v>
      </c>
      <c r="M14" s="320">
        <f t="shared" ref="M14" si="2">IFERROR(L14/$B$9,"")</f>
        <v>0</v>
      </c>
    </row>
    <row r="15" spans="1:13" ht="19.350000000000001" customHeight="1">
      <c r="D15" s="417"/>
      <c r="E15" s="164" t="s">
        <v>299</v>
      </c>
      <c r="F15" s="162">
        <f>'超用－原因別分析'!AE1242</f>
        <v>69154.91</v>
      </c>
      <c r="G15" s="320">
        <f>'超用－原因別分析'!AE1243</f>
        <v>0.11428571428571428</v>
      </c>
      <c r="H15" s="162">
        <f>'超用－原因別分析'!AF1242</f>
        <v>70380.11</v>
      </c>
      <c r="I15" s="320">
        <f>'超用－原因別分析'!AF1243</f>
        <v>0.42857142857142855</v>
      </c>
      <c r="J15" s="162">
        <f>'超用－原因別分析'!AG1242</f>
        <v>0</v>
      </c>
      <c r="K15" s="320">
        <f>'超用－原因別分析'!AG1243</f>
        <v>0</v>
      </c>
      <c r="L15" s="162">
        <f>'超用－原因別分析'!AH1242</f>
        <v>0</v>
      </c>
      <c r="M15" s="320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N171"/>
  <sheetViews>
    <sheetView view="pageBreakPreview" zoomScaleNormal="60" zoomScaleSheetLayoutView="100" workbookViewId="0">
      <pane ySplit="2" topLeftCell="A155" activePane="bottomLeft" state="frozen"/>
      <selection pane="bottomLeft" activeCell="I171" activeCellId="1" sqref="M166 I171"/>
      <selection activeCell="A2" sqref="A2"/>
    </sheetView>
  </sheetViews>
  <sheetFormatPr defaultColWidth="12.5703125" defaultRowHeight="15.75" customHeight="1"/>
  <cols>
    <col min="1" max="1" width="14.140625" style="155" customWidth="1"/>
    <col min="2" max="2" width="14.85546875" style="155" customWidth="1"/>
    <col min="3" max="3" width="12.85546875" style="155" customWidth="1"/>
    <col min="4" max="4" width="2.5703125" style="155" customWidth="1"/>
    <col min="5" max="5" width="7.5703125" style="155" customWidth="1"/>
    <col min="6" max="6" width="12.85546875" style="155" customWidth="1"/>
    <col min="7" max="7" width="9.42578125" style="155" customWidth="1"/>
    <col min="8" max="8" width="12.85546875" style="155" customWidth="1"/>
    <col min="9" max="9" width="9.42578125" style="155" customWidth="1"/>
    <col min="10" max="10" width="12.85546875" style="155" customWidth="1"/>
    <col min="11" max="11" width="9.42578125" style="155" customWidth="1"/>
    <col min="12" max="12" width="12.85546875" style="155" customWidth="1"/>
    <col min="13" max="13" width="9.42578125" style="155" customWidth="1"/>
    <col min="14" max="16384" width="12.5703125" style="155"/>
  </cols>
  <sheetData>
    <row r="1" spans="1:13" ht="15.75" customHeight="1">
      <c r="A1" s="526" t="s">
        <v>312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</row>
    <row r="2" spans="1:13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</row>
    <row r="3" spans="1:13" ht="15.75" hidden="1" customHeight="1">
      <c r="A3" s="527" t="s">
        <v>313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</row>
    <row r="4" spans="1:13" s="156" customFormat="1" ht="15.75" hidden="1" customHeight="1">
      <c r="A4" s="527"/>
      <c r="B4" s="527"/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</row>
    <row r="5" spans="1:13" ht="15.75" hidden="1" customHeight="1">
      <c r="A5" s="157" t="s">
        <v>291</v>
      </c>
      <c r="B5" s="358">
        <f>'（１）收支狀況'!G128</f>
        <v>40306237.809999995</v>
      </c>
      <c r="E5" s="534" t="s">
        <v>314</v>
      </c>
      <c r="F5" s="535"/>
      <c r="G5" s="535"/>
      <c r="H5" s="535"/>
      <c r="I5" s="535"/>
      <c r="J5" s="535"/>
      <c r="K5" s="535"/>
      <c r="L5" s="535"/>
      <c r="M5" s="535"/>
    </row>
    <row r="6" spans="1:13" ht="15.75" hidden="1" customHeight="1">
      <c r="A6" s="536" t="s">
        <v>7</v>
      </c>
      <c r="B6" s="444" t="s">
        <v>292</v>
      </c>
      <c r="C6" s="444"/>
      <c r="D6" s="529"/>
      <c r="E6" s="528" t="s">
        <v>7</v>
      </c>
      <c r="F6" s="530">
        <v>1</v>
      </c>
      <c r="G6" s="530"/>
      <c r="H6" s="530">
        <v>2</v>
      </c>
      <c r="I6" s="530"/>
      <c r="J6" s="530">
        <v>3</v>
      </c>
      <c r="K6" s="530"/>
      <c r="L6" s="530">
        <v>4</v>
      </c>
      <c r="M6" s="530"/>
    </row>
    <row r="7" spans="1:13" ht="31.35" hidden="1" customHeight="1">
      <c r="A7" s="536"/>
      <c r="B7" s="444"/>
      <c r="C7" s="444"/>
      <c r="D7" s="417"/>
      <c r="E7" s="528"/>
      <c r="F7" s="532" t="s">
        <v>315</v>
      </c>
      <c r="G7" s="532"/>
      <c r="H7" s="532" t="s">
        <v>294</v>
      </c>
      <c r="I7" s="532"/>
      <c r="J7" s="532" t="s">
        <v>295</v>
      </c>
      <c r="K7" s="532"/>
      <c r="L7" s="532" t="s">
        <v>316</v>
      </c>
      <c r="M7" s="532"/>
    </row>
    <row r="8" spans="1:13" ht="15.75" hidden="1" customHeight="1">
      <c r="A8" s="536"/>
      <c r="B8" s="204" t="s">
        <v>297</v>
      </c>
      <c r="C8" s="204" t="s">
        <v>36</v>
      </c>
      <c r="D8" s="417"/>
      <c r="E8" s="528"/>
      <c r="F8" s="204" t="s">
        <v>297</v>
      </c>
      <c r="G8" s="204" t="s">
        <v>36</v>
      </c>
      <c r="H8" s="204" t="s">
        <v>297</v>
      </c>
      <c r="I8" s="204" t="s">
        <v>36</v>
      </c>
      <c r="J8" s="204" t="s">
        <v>297</v>
      </c>
      <c r="K8" s="204" t="s">
        <v>36</v>
      </c>
      <c r="L8" s="204" t="s">
        <v>297</v>
      </c>
      <c r="M8" s="204" t="s">
        <v>36</v>
      </c>
    </row>
    <row r="9" spans="1:13" ht="19.350000000000001" hidden="1" customHeight="1">
      <c r="A9" s="359" t="s">
        <v>298</v>
      </c>
      <c r="B9" s="160">
        <v>97687.790000000008</v>
      </c>
      <c r="C9" s="360">
        <f>B9/$B$5</f>
        <v>2.423639498692275E-3</v>
      </c>
      <c r="D9" s="417"/>
      <c r="E9" s="159" t="s">
        <v>298</v>
      </c>
      <c r="F9" s="162">
        <f>'報廢20大－原因別分析'!AB8</f>
        <v>0</v>
      </c>
      <c r="G9" s="163">
        <f>'報廢20大－原因別分析'!AB9</f>
        <v>0</v>
      </c>
      <c r="H9" s="162">
        <f>'報廢20大－原因別分析'!AC8</f>
        <v>0</v>
      </c>
      <c r="I9" s="163">
        <f>'報廢20大－原因別分析'!AC9</f>
        <v>0</v>
      </c>
      <c r="J9" s="162">
        <f>'報廢20大－原因別分析'!AD8</f>
        <v>0</v>
      </c>
      <c r="K9" s="163">
        <f>'報廢20大－原因別分析'!AD9</f>
        <v>0</v>
      </c>
      <c r="L9" s="162">
        <f>'報廢20大－原因別分析'!AE8</f>
        <v>22733.58</v>
      </c>
      <c r="M9" s="163">
        <f>'報廢20大－原因別分析'!AE9</f>
        <v>0.5</v>
      </c>
    </row>
    <row r="10" spans="1:13" ht="19.350000000000001" hidden="1" customHeight="1">
      <c r="A10" s="361" t="s">
        <v>299</v>
      </c>
      <c r="B10" s="165">
        <v>295001.32999999996</v>
      </c>
      <c r="C10" s="161">
        <f>B10/B5</f>
        <v>7.3189993913748506E-3</v>
      </c>
      <c r="D10" s="417"/>
      <c r="E10" s="164" t="s">
        <v>299</v>
      </c>
      <c r="F10" s="162">
        <f>'超用20大－原因別分析'!AB8</f>
        <v>0</v>
      </c>
      <c r="G10" s="163">
        <f>'超用20大－原因別分析'!AB9</f>
        <v>0</v>
      </c>
      <c r="H10" s="162">
        <f>'超用20大－原因別分析'!AC8</f>
        <v>0</v>
      </c>
      <c r="I10" s="163">
        <f>'超用20大－原因別分析'!AC9</f>
        <v>0</v>
      </c>
      <c r="J10" s="162">
        <f>'超用20大－原因別分析'!AD8</f>
        <v>0</v>
      </c>
      <c r="K10" s="163">
        <f>'超用20大－原因別分析'!AD9</f>
        <v>0</v>
      </c>
      <c r="L10" s="162">
        <f>'超用20大－原因別分析'!AE8</f>
        <v>77390.09</v>
      </c>
      <c r="M10" s="163">
        <f>'超用20大－原因別分析'!AE9</f>
        <v>0.55000000000000004</v>
      </c>
    </row>
    <row r="11" spans="1:13" ht="15.75" hidden="1" customHeight="1">
      <c r="A11" s="272" t="s">
        <v>300</v>
      </c>
      <c r="B11" s="155" t="s">
        <v>310</v>
      </c>
      <c r="C11" s="362"/>
      <c r="D11" s="417"/>
      <c r="E11" s="528" t="s">
        <v>7</v>
      </c>
      <c r="F11" s="537">
        <v>5</v>
      </c>
      <c r="G11" s="538"/>
      <c r="H11" s="537">
        <v>6</v>
      </c>
      <c r="I11" s="538"/>
      <c r="J11" s="537">
        <v>7</v>
      </c>
      <c r="K11" s="538"/>
      <c r="L11" s="539"/>
      <c r="M11" s="540"/>
    </row>
    <row r="12" spans="1:13" ht="31.35" hidden="1" customHeight="1">
      <c r="A12" s="155" t="s">
        <v>302</v>
      </c>
      <c r="B12" s="155" t="str">
        <f>B11</f>
        <v>12/2-12/8 總合計↑</v>
      </c>
      <c r="C12" s="362"/>
      <c r="D12" s="417"/>
      <c r="E12" s="528"/>
      <c r="F12" s="541" t="s">
        <v>303</v>
      </c>
      <c r="G12" s="542"/>
      <c r="H12" s="541" t="s">
        <v>304</v>
      </c>
      <c r="I12" s="542"/>
      <c r="J12" s="541" t="s">
        <v>305</v>
      </c>
      <c r="K12" s="542"/>
      <c r="L12" s="543"/>
      <c r="M12" s="544"/>
    </row>
    <row r="13" spans="1:13" ht="15.75" hidden="1" customHeight="1">
      <c r="D13" s="417"/>
      <c r="E13" s="528"/>
      <c r="F13" s="204" t="s">
        <v>297</v>
      </c>
      <c r="G13" s="204" t="s">
        <v>36</v>
      </c>
      <c r="H13" s="204" t="s">
        <v>297</v>
      </c>
      <c r="I13" s="204" t="s">
        <v>36</v>
      </c>
      <c r="J13" s="204" t="s">
        <v>297</v>
      </c>
      <c r="K13" s="204" t="s">
        <v>36</v>
      </c>
      <c r="L13" s="204"/>
      <c r="M13" s="204"/>
    </row>
    <row r="14" spans="1:13" ht="19.350000000000001" hidden="1" customHeight="1">
      <c r="D14" s="417"/>
      <c r="E14" s="159" t="s">
        <v>298</v>
      </c>
      <c r="F14" s="162">
        <f>'報廢20大－原因別分析'!AF8</f>
        <v>15455.570000000002</v>
      </c>
      <c r="G14" s="163">
        <f>'報廢20大－原因別分析'!AF9</f>
        <v>0.3</v>
      </c>
      <c r="H14" s="162">
        <f>'報廢20大－原因別分析'!AG8</f>
        <v>4217.34</v>
      </c>
      <c r="I14" s="163">
        <f>'報廢20大－原因別分析'!AG9</f>
        <v>0.05</v>
      </c>
      <c r="J14" s="162">
        <f>'報廢20大－原因別分析'!AH8</f>
        <v>11874.719999999998</v>
      </c>
      <c r="K14" s="163">
        <f>'報廢20大－原因別分析'!AH9</f>
        <v>0.15</v>
      </c>
      <c r="L14" s="162"/>
      <c r="M14" s="163"/>
    </row>
    <row r="15" spans="1:13" ht="19.350000000000001" hidden="1" customHeight="1">
      <c r="D15" s="417"/>
      <c r="E15" s="164" t="s">
        <v>299</v>
      </c>
      <c r="F15" s="162">
        <f>'超用20大－原因別分析'!AF8</f>
        <v>67833.820000000007</v>
      </c>
      <c r="G15" s="163">
        <f>'超用20大－原因別分析'!AF9</f>
        <v>0.05</v>
      </c>
      <c r="H15" s="162">
        <f>'超用20大－原因別分析'!AG8</f>
        <v>78423.289999999994</v>
      </c>
      <c r="I15" s="163">
        <f>'超用20大－原因別分析'!AG9</f>
        <v>0.4</v>
      </c>
      <c r="J15" s="162">
        <f>'超用20大－原因別分析'!AH8</f>
        <v>0</v>
      </c>
      <c r="K15" s="163">
        <f>'超用20大－原因別分析'!AH9</f>
        <v>0</v>
      </c>
      <c r="L15" s="162"/>
      <c r="M15" s="163"/>
    </row>
    <row r="16" spans="1:13" ht="15.75" hidden="1" customHeight="1">
      <c r="A16" s="527" t="s">
        <v>313</v>
      </c>
      <c r="B16" s="527"/>
      <c r="C16" s="527"/>
      <c r="D16" s="527"/>
      <c r="E16" s="527"/>
      <c r="F16" s="527"/>
      <c r="G16" s="527"/>
      <c r="H16" s="527"/>
      <c r="I16" s="527"/>
      <c r="J16" s="527"/>
      <c r="K16" s="527"/>
      <c r="L16" s="527"/>
      <c r="M16" s="527"/>
    </row>
    <row r="17" spans="1:13" s="156" customFormat="1" ht="15.75" hidden="1" customHeight="1">
      <c r="A17" s="527"/>
      <c r="B17" s="527"/>
      <c r="C17" s="527"/>
      <c r="D17" s="527"/>
      <c r="E17" s="527"/>
      <c r="F17" s="527"/>
      <c r="G17" s="527"/>
      <c r="H17" s="527"/>
      <c r="I17" s="527"/>
      <c r="J17" s="527"/>
      <c r="K17" s="527"/>
      <c r="L17" s="527"/>
      <c r="M17" s="527"/>
    </row>
    <row r="18" spans="1:13" ht="15.75" hidden="1" customHeight="1">
      <c r="A18" s="157" t="s">
        <v>291</v>
      </c>
      <c r="B18" s="358">
        <f>'（１）收支狀況'!G135</f>
        <v>40299484.340000004</v>
      </c>
      <c r="E18" s="534" t="s">
        <v>314</v>
      </c>
      <c r="F18" s="535"/>
      <c r="G18" s="535"/>
      <c r="H18" s="535"/>
      <c r="I18" s="535"/>
      <c r="J18" s="535"/>
      <c r="K18" s="535"/>
      <c r="L18" s="535"/>
      <c r="M18" s="535"/>
    </row>
    <row r="19" spans="1:13" ht="15.75" hidden="1" customHeight="1">
      <c r="A19" s="536" t="s">
        <v>7</v>
      </c>
      <c r="B19" s="444" t="s">
        <v>292</v>
      </c>
      <c r="C19" s="444"/>
      <c r="D19" s="529"/>
      <c r="E19" s="528" t="s">
        <v>7</v>
      </c>
      <c r="F19" s="530">
        <v>1</v>
      </c>
      <c r="G19" s="530"/>
      <c r="H19" s="530">
        <v>2</v>
      </c>
      <c r="I19" s="530"/>
      <c r="J19" s="530">
        <v>3</v>
      </c>
      <c r="K19" s="530"/>
      <c r="L19" s="530">
        <v>4</v>
      </c>
      <c r="M19" s="530"/>
    </row>
    <row r="20" spans="1:13" ht="31.35" hidden="1" customHeight="1">
      <c r="A20" s="536"/>
      <c r="B20" s="444"/>
      <c r="C20" s="444"/>
      <c r="D20" s="417"/>
      <c r="E20" s="528"/>
      <c r="F20" s="532" t="s">
        <v>315</v>
      </c>
      <c r="G20" s="532"/>
      <c r="H20" s="532" t="s">
        <v>294</v>
      </c>
      <c r="I20" s="532"/>
      <c r="J20" s="532" t="s">
        <v>295</v>
      </c>
      <c r="K20" s="532"/>
      <c r="L20" s="532" t="s">
        <v>316</v>
      </c>
      <c r="M20" s="532"/>
    </row>
    <row r="21" spans="1:13" ht="15.75" hidden="1" customHeight="1">
      <c r="A21" s="536"/>
      <c r="B21" s="204" t="s">
        <v>297</v>
      </c>
      <c r="C21" s="204" t="s">
        <v>36</v>
      </c>
      <c r="D21" s="417"/>
      <c r="E21" s="528"/>
      <c r="F21" s="204" t="s">
        <v>297</v>
      </c>
      <c r="G21" s="204" t="s">
        <v>36</v>
      </c>
      <c r="H21" s="204" t="s">
        <v>297</v>
      </c>
      <c r="I21" s="204" t="s">
        <v>36</v>
      </c>
      <c r="J21" s="204" t="s">
        <v>297</v>
      </c>
      <c r="K21" s="204" t="s">
        <v>36</v>
      </c>
      <c r="L21" s="204" t="s">
        <v>297</v>
      </c>
      <c r="M21" s="204" t="s">
        <v>36</v>
      </c>
    </row>
    <row r="22" spans="1:13" ht="19.350000000000001" hidden="1" customHeight="1">
      <c r="A22" s="359" t="s">
        <v>298</v>
      </c>
      <c r="B22" s="160">
        <v>97715.240000000034</v>
      </c>
      <c r="C22" s="360">
        <f>B22/$B$18</f>
        <v>2.4247268073108062E-3</v>
      </c>
      <c r="D22" s="417"/>
      <c r="E22" s="159" t="s">
        <v>298</v>
      </c>
      <c r="F22" s="162">
        <f>'報廢20大－原因別分析'!AB28</f>
        <v>0</v>
      </c>
      <c r="G22" s="163">
        <f>'報廢20大－原因別分析'!AB29</f>
        <v>0</v>
      </c>
      <c r="H22" s="162">
        <f>'報廢20大－原因別分析'!AC28</f>
        <v>0</v>
      </c>
      <c r="I22" s="163">
        <f>'報廢20大－原因別分析'!AC29</f>
        <v>0</v>
      </c>
      <c r="J22" s="162">
        <f>'報廢20大－原因別分析'!AD28</f>
        <v>0</v>
      </c>
      <c r="K22" s="163">
        <f>'報廢20大－原因別分析'!AD29</f>
        <v>0</v>
      </c>
      <c r="L22" s="162">
        <f>'報廢20大－原因別分析'!AE28</f>
        <v>13445.15</v>
      </c>
      <c r="M22" s="163">
        <f>'報廢20大－原因別分析'!AE29</f>
        <v>0.4</v>
      </c>
    </row>
    <row r="23" spans="1:13" ht="19.350000000000001" hidden="1" customHeight="1">
      <c r="A23" s="361" t="s">
        <v>299</v>
      </c>
      <c r="B23" s="165">
        <v>293145.68000000005</v>
      </c>
      <c r="C23" s="161">
        <f>B23/B18</f>
        <v>7.2741794293638851E-3</v>
      </c>
      <c r="D23" s="417"/>
      <c r="E23" s="164" t="s">
        <v>299</v>
      </c>
      <c r="F23" s="162">
        <f>'超用20大－原因別分析'!AB28</f>
        <v>0</v>
      </c>
      <c r="G23" s="163">
        <f>'超用20大－原因別分析'!AB29</f>
        <v>0</v>
      </c>
      <c r="H23" s="162">
        <f>'超用20大－原因別分析'!AC28</f>
        <v>0</v>
      </c>
      <c r="I23" s="163">
        <f>'超用20大－原因別分析'!AC29</f>
        <v>0</v>
      </c>
      <c r="J23" s="162">
        <f>'超用20大－原因別分析'!AD28</f>
        <v>0</v>
      </c>
      <c r="K23" s="163">
        <f>'超用20大－原因別分析'!AD29</f>
        <v>0</v>
      </c>
      <c r="L23" s="162">
        <f>'超用20大－原因別分析'!AE28</f>
        <v>74984.73</v>
      </c>
      <c r="M23" s="163">
        <f>'超用20大－原因別分析'!AE29</f>
        <v>0.5</v>
      </c>
    </row>
    <row r="24" spans="1:13" ht="15.75" hidden="1" customHeight="1">
      <c r="A24" s="272" t="s">
        <v>300</v>
      </c>
      <c r="B24" s="155" t="s">
        <v>317</v>
      </c>
      <c r="C24" s="362"/>
      <c r="D24" s="417"/>
      <c r="E24" s="528" t="s">
        <v>7</v>
      </c>
      <c r="F24" s="537">
        <v>5</v>
      </c>
      <c r="G24" s="538"/>
      <c r="H24" s="537">
        <v>6</v>
      </c>
      <c r="I24" s="538"/>
      <c r="J24" s="537">
        <v>7</v>
      </c>
      <c r="K24" s="538"/>
      <c r="L24" s="539"/>
      <c r="M24" s="540"/>
    </row>
    <row r="25" spans="1:13" ht="31.35" hidden="1" customHeight="1">
      <c r="A25" s="155" t="s">
        <v>302</v>
      </c>
      <c r="B25" s="155" t="str">
        <f>B24</f>
        <v>12/9-12/15 總合計↑</v>
      </c>
      <c r="C25" s="362"/>
      <c r="D25" s="417"/>
      <c r="E25" s="528"/>
      <c r="F25" s="541" t="s">
        <v>303</v>
      </c>
      <c r="G25" s="542"/>
      <c r="H25" s="541" t="s">
        <v>304</v>
      </c>
      <c r="I25" s="542"/>
      <c r="J25" s="541" t="s">
        <v>305</v>
      </c>
      <c r="K25" s="542"/>
      <c r="L25" s="543"/>
      <c r="M25" s="544"/>
    </row>
    <row r="26" spans="1:13" ht="15.75" hidden="1" customHeight="1">
      <c r="D26" s="417"/>
      <c r="E26" s="528"/>
      <c r="F26" s="204" t="s">
        <v>297</v>
      </c>
      <c r="G26" s="204" t="s">
        <v>36</v>
      </c>
      <c r="H26" s="204" t="s">
        <v>297</v>
      </c>
      <c r="I26" s="204" t="s">
        <v>36</v>
      </c>
      <c r="J26" s="204" t="s">
        <v>297</v>
      </c>
      <c r="K26" s="204" t="s">
        <v>36</v>
      </c>
      <c r="L26" s="204"/>
      <c r="M26" s="204"/>
    </row>
    <row r="27" spans="1:13" ht="19.350000000000001" hidden="1" customHeight="1">
      <c r="D27" s="417"/>
      <c r="E27" s="159" t="s">
        <v>298</v>
      </c>
      <c r="F27" s="162">
        <f>'報廢20大－原因別分析'!AF28</f>
        <v>7600.45</v>
      </c>
      <c r="G27" s="163">
        <f>'報廢20大－原因別分析'!AF29</f>
        <v>0.15</v>
      </c>
      <c r="H27" s="162">
        <f>'報廢20大－原因別分析'!AG28</f>
        <v>10241.519999999999</v>
      </c>
      <c r="I27" s="163">
        <f>'報廢20大－原因別分析'!AG29</f>
        <v>0.3</v>
      </c>
      <c r="J27" s="162">
        <f>'報廢20大－原因別分析'!AH28</f>
        <v>17319.91</v>
      </c>
      <c r="K27" s="163">
        <f>'報廢20大－原因別分析'!AH29</f>
        <v>0.15</v>
      </c>
      <c r="L27" s="162"/>
      <c r="M27" s="163"/>
    </row>
    <row r="28" spans="1:13" ht="19.350000000000001" hidden="1" customHeight="1">
      <c r="D28" s="417"/>
      <c r="E28" s="164" t="s">
        <v>299</v>
      </c>
      <c r="F28" s="162">
        <f>'超用20大－原因別分析'!AF28</f>
        <v>63998.229999999996</v>
      </c>
      <c r="G28" s="163">
        <f>'超用20大－原因別分析'!AF29</f>
        <v>0.05</v>
      </c>
      <c r="H28" s="162">
        <f>'超用20大－原因別分析'!AG28</f>
        <v>84332.81</v>
      </c>
      <c r="I28" s="163">
        <f>'超用20大－原因別分析'!AG29</f>
        <v>0.45</v>
      </c>
      <c r="J28" s="162">
        <f>'超用20大－原因別分析'!AH28</f>
        <v>0</v>
      </c>
      <c r="K28" s="163">
        <f>'超用20大－原因別分析'!AH29</f>
        <v>0</v>
      </c>
      <c r="L28" s="162"/>
      <c r="M28" s="163"/>
    </row>
    <row r="29" spans="1:13" ht="15.75" hidden="1" customHeight="1">
      <c r="A29" s="527" t="s">
        <v>313</v>
      </c>
      <c r="B29" s="527"/>
      <c r="C29" s="527"/>
      <c r="D29" s="527"/>
      <c r="E29" s="527"/>
      <c r="F29" s="527"/>
      <c r="G29" s="527"/>
      <c r="H29" s="527"/>
      <c r="I29" s="527"/>
      <c r="J29" s="527"/>
      <c r="K29" s="527"/>
      <c r="L29" s="527"/>
      <c r="M29" s="527"/>
    </row>
    <row r="30" spans="1:13" s="156" customFormat="1" ht="15.75" hidden="1" customHeight="1">
      <c r="A30" s="527"/>
      <c r="B30" s="527"/>
      <c r="C30" s="527"/>
      <c r="D30" s="527"/>
      <c r="E30" s="527"/>
      <c r="F30" s="527"/>
      <c r="G30" s="527"/>
      <c r="H30" s="527"/>
      <c r="I30" s="527"/>
      <c r="J30" s="527"/>
      <c r="K30" s="527"/>
      <c r="L30" s="527"/>
      <c r="M30" s="527"/>
    </row>
    <row r="31" spans="1:13" ht="15.75" hidden="1" customHeight="1">
      <c r="A31" s="157" t="s">
        <v>291</v>
      </c>
      <c r="B31" s="358">
        <f>'（１）收支狀況'!G142</f>
        <v>40172693.319999993</v>
      </c>
      <c r="E31" s="534" t="s">
        <v>314</v>
      </c>
      <c r="F31" s="535"/>
      <c r="G31" s="535"/>
      <c r="H31" s="535"/>
      <c r="I31" s="535"/>
      <c r="J31" s="535"/>
      <c r="K31" s="535"/>
      <c r="L31" s="535"/>
      <c r="M31" s="535"/>
    </row>
    <row r="32" spans="1:13" ht="15.75" hidden="1" customHeight="1">
      <c r="A32" s="536" t="s">
        <v>7</v>
      </c>
      <c r="B32" s="444" t="s">
        <v>292</v>
      </c>
      <c r="C32" s="444"/>
      <c r="D32" s="529"/>
      <c r="E32" s="528" t="s">
        <v>7</v>
      </c>
      <c r="F32" s="530">
        <v>1</v>
      </c>
      <c r="G32" s="530"/>
      <c r="H32" s="530">
        <v>2</v>
      </c>
      <c r="I32" s="530"/>
      <c r="J32" s="530">
        <v>3</v>
      </c>
      <c r="K32" s="530"/>
      <c r="L32" s="530">
        <v>4</v>
      </c>
      <c r="M32" s="530"/>
    </row>
    <row r="33" spans="1:13" ht="31.35" hidden="1" customHeight="1">
      <c r="A33" s="536"/>
      <c r="B33" s="444"/>
      <c r="C33" s="444"/>
      <c r="D33" s="417"/>
      <c r="E33" s="528"/>
      <c r="F33" s="532" t="s">
        <v>315</v>
      </c>
      <c r="G33" s="532"/>
      <c r="H33" s="532" t="s">
        <v>294</v>
      </c>
      <c r="I33" s="532"/>
      <c r="J33" s="532" t="s">
        <v>295</v>
      </c>
      <c r="K33" s="532"/>
      <c r="L33" s="532" t="s">
        <v>316</v>
      </c>
      <c r="M33" s="532"/>
    </row>
    <row r="34" spans="1:13" ht="15.75" hidden="1" customHeight="1">
      <c r="A34" s="536"/>
      <c r="B34" s="204" t="s">
        <v>297</v>
      </c>
      <c r="C34" s="204" t="s">
        <v>36</v>
      </c>
      <c r="D34" s="417"/>
      <c r="E34" s="528"/>
      <c r="F34" s="204" t="s">
        <v>297</v>
      </c>
      <c r="G34" s="204" t="s">
        <v>36</v>
      </c>
      <c r="H34" s="204" t="s">
        <v>297</v>
      </c>
      <c r="I34" s="204" t="s">
        <v>36</v>
      </c>
      <c r="J34" s="204" t="s">
        <v>297</v>
      </c>
      <c r="K34" s="204" t="s">
        <v>36</v>
      </c>
      <c r="L34" s="204" t="s">
        <v>297</v>
      </c>
      <c r="M34" s="204" t="s">
        <v>36</v>
      </c>
    </row>
    <row r="35" spans="1:13" ht="19.350000000000001" hidden="1" customHeight="1">
      <c r="A35" s="359" t="s">
        <v>298</v>
      </c>
      <c r="B35" s="160">
        <v>97248</v>
      </c>
      <c r="C35" s="360">
        <f>B35/B31</f>
        <v>2.4207488212293956E-3</v>
      </c>
      <c r="D35" s="417"/>
      <c r="E35" s="159" t="s">
        <v>298</v>
      </c>
      <c r="F35" s="162">
        <f>'報廢20大－原因別分析'!AB48</f>
        <v>0</v>
      </c>
      <c r="G35" s="163">
        <f>'報廢20大－原因別分析'!AB49</f>
        <v>0</v>
      </c>
      <c r="H35" s="162">
        <f>'報廢20大－原因別分析'!AC48</f>
        <v>0</v>
      </c>
      <c r="I35" s="163">
        <f>'報廢20大－原因別分析'!AC49</f>
        <v>0</v>
      </c>
      <c r="J35" s="162">
        <f>'報廢20大－原因別分析'!AD48</f>
        <v>0</v>
      </c>
      <c r="K35" s="163">
        <f>'報廢20大－原因別分析'!AD49</f>
        <v>0</v>
      </c>
      <c r="L35" s="162">
        <f>'報廢20大－原因別分析'!AE48</f>
        <v>15195.89</v>
      </c>
      <c r="M35" s="163">
        <f>'報廢20大－原因別分析'!AE49</f>
        <v>0.4</v>
      </c>
    </row>
    <row r="36" spans="1:13" ht="19.350000000000001" hidden="1" customHeight="1">
      <c r="A36" s="361" t="s">
        <v>299</v>
      </c>
      <c r="B36" s="165">
        <v>295721.93</v>
      </c>
      <c r="C36" s="161">
        <f>B36/B31</f>
        <v>7.361267208160392E-3</v>
      </c>
      <c r="D36" s="417"/>
      <c r="E36" s="164" t="s">
        <v>299</v>
      </c>
      <c r="F36" s="162">
        <f>'超用20大－原因別分析'!AB48</f>
        <v>0</v>
      </c>
      <c r="G36" s="163">
        <f>'超用20大－原因別分析'!AB49</f>
        <v>0</v>
      </c>
      <c r="H36" s="162">
        <f>'超用20大－原因別分析'!AC48</f>
        <v>0</v>
      </c>
      <c r="I36" s="163">
        <f>'超用20大－原因別分析'!AC49</f>
        <v>0</v>
      </c>
      <c r="J36" s="162">
        <f>'超用20大－原因別分析'!AD48</f>
        <v>0</v>
      </c>
      <c r="K36" s="163">
        <f>'超用20大－原因別分析'!AD49</f>
        <v>0</v>
      </c>
      <c r="L36" s="162">
        <f>'超用20大－原因別分析'!AE48</f>
        <v>52202.259999999995</v>
      </c>
      <c r="M36" s="163">
        <f>'超用20大－原因別分析'!AE49</f>
        <v>0.35</v>
      </c>
    </row>
    <row r="37" spans="1:13" ht="15.75" hidden="1" customHeight="1">
      <c r="A37" s="272" t="s">
        <v>300</v>
      </c>
      <c r="B37" s="155" t="s">
        <v>318</v>
      </c>
      <c r="C37" s="362"/>
      <c r="D37" s="417"/>
      <c r="E37" s="528" t="s">
        <v>7</v>
      </c>
      <c r="F37" s="537">
        <v>5</v>
      </c>
      <c r="G37" s="538"/>
      <c r="H37" s="537">
        <v>6</v>
      </c>
      <c r="I37" s="538"/>
      <c r="J37" s="537">
        <v>7</v>
      </c>
      <c r="K37" s="538"/>
      <c r="L37" s="539"/>
      <c r="M37" s="540"/>
    </row>
    <row r="38" spans="1:13" ht="31.35" hidden="1" customHeight="1">
      <c r="A38" s="155" t="s">
        <v>302</v>
      </c>
      <c r="B38" s="155" t="str">
        <f>B37</f>
        <v>12/16-12/22 總合計↑</v>
      </c>
      <c r="C38" s="362"/>
      <c r="D38" s="417"/>
      <c r="E38" s="528"/>
      <c r="F38" s="541" t="s">
        <v>303</v>
      </c>
      <c r="G38" s="542"/>
      <c r="H38" s="541" t="s">
        <v>304</v>
      </c>
      <c r="I38" s="542"/>
      <c r="J38" s="541" t="s">
        <v>305</v>
      </c>
      <c r="K38" s="542"/>
      <c r="L38" s="543"/>
      <c r="M38" s="544"/>
    </row>
    <row r="39" spans="1:13" ht="15.75" hidden="1" customHeight="1">
      <c r="D39" s="417"/>
      <c r="E39" s="528"/>
      <c r="F39" s="204" t="s">
        <v>297</v>
      </c>
      <c r="G39" s="204" t="s">
        <v>36</v>
      </c>
      <c r="H39" s="204" t="s">
        <v>297</v>
      </c>
      <c r="I39" s="204" t="s">
        <v>36</v>
      </c>
      <c r="J39" s="204" t="s">
        <v>297</v>
      </c>
      <c r="K39" s="204" t="s">
        <v>36</v>
      </c>
      <c r="L39" s="204"/>
      <c r="M39" s="204"/>
    </row>
    <row r="40" spans="1:13" ht="19.350000000000001" hidden="1" customHeight="1">
      <c r="D40" s="417"/>
      <c r="E40" s="159" t="s">
        <v>298</v>
      </c>
      <c r="F40" s="162">
        <f>'報廢20大－原因別分析'!AF48</f>
        <v>11861.939999999999</v>
      </c>
      <c r="G40" s="163">
        <f>'報廢20大－原因別分析'!AF49</f>
        <v>0.15</v>
      </c>
      <c r="H40" s="162">
        <f>'報廢20大－原因別分析'!AG48</f>
        <v>8423.7899999999991</v>
      </c>
      <c r="I40" s="163">
        <f>'報廢20大－原因別分析'!AG49</f>
        <v>0.2</v>
      </c>
      <c r="J40" s="162">
        <f>'報廢20大－原因別分析'!AH48</f>
        <v>12826.529999999999</v>
      </c>
      <c r="K40" s="163">
        <f>'報廢20大－原因別分析'!AH49</f>
        <v>0.25</v>
      </c>
      <c r="L40" s="162"/>
      <c r="M40" s="163"/>
    </row>
    <row r="41" spans="1:13" ht="19.350000000000001" hidden="1" customHeight="1">
      <c r="D41" s="417"/>
      <c r="E41" s="164" t="s">
        <v>299</v>
      </c>
      <c r="F41" s="162">
        <f>'超用20大－原因別分析'!AF48</f>
        <v>37068.19</v>
      </c>
      <c r="G41" s="163">
        <f>'超用20大－原因別分析'!AF49</f>
        <v>0.05</v>
      </c>
      <c r="H41" s="162">
        <f>'超用20大－原因別分析'!AG48</f>
        <v>122114.76</v>
      </c>
      <c r="I41" s="163">
        <f>'超用20大－原因別分析'!AG49</f>
        <v>0.6</v>
      </c>
      <c r="J41" s="162">
        <f>'超用20大－原因別分析'!AH48</f>
        <v>0</v>
      </c>
      <c r="K41" s="163">
        <f>'超用20大－原因別分析'!AH49</f>
        <v>0</v>
      </c>
      <c r="L41" s="162"/>
      <c r="M41" s="163"/>
    </row>
    <row r="42" spans="1:13" ht="15.75" hidden="1" customHeight="1">
      <c r="A42" s="527" t="s">
        <v>313</v>
      </c>
      <c r="B42" s="527"/>
      <c r="C42" s="527"/>
      <c r="D42" s="527"/>
      <c r="E42" s="527"/>
      <c r="F42" s="527"/>
      <c r="G42" s="527"/>
      <c r="H42" s="527"/>
      <c r="I42" s="527"/>
      <c r="J42" s="527"/>
      <c r="K42" s="527"/>
      <c r="L42" s="527"/>
      <c r="M42" s="527"/>
    </row>
    <row r="43" spans="1:13" ht="15.75" hidden="1" customHeight="1">
      <c r="A43" s="527"/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7"/>
    </row>
    <row r="44" spans="1:13" ht="15.75" hidden="1" customHeight="1">
      <c r="A44" s="157" t="s">
        <v>291</v>
      </c>
      <c r="B44" s="358">
        <f>'（１）收支狀況'!G149</f>
        <v>37550305.650000006</v>
      </c>
      <c r="E44" s="534" t="s">
        <v>314</v>
      </c>
      <c r="F44" s="535"/>
      <c r="G44" s="535"/>
      <c r="H44" s="535"/>
      <c r="I44" s="535"/>
      <c r="J44" s="535"/>
      <c r="K44" s="535"/>
      <c r="L44" s="535"/>
      <c r="M44" s="535"/>
    </row>
    <row r="45" spans="1:13" ht="15.75" hidden="1" customHeight="1">
      <c r="A45" s="536" t="s">
        <v>7</v>
      </c>
      <c r="B45" s="444" t="s">
        <v>292</v>
      </c>
      <c r="C45" s="444"/>
      <c r="D45" s="529"/>
      <c r="E45" s="528" t="s">
        <v>7</v>
      </c>
      <c r="F45" s="530">
        <v>1</v>
      </c>
      <c r="G45" s="530"/>
      <c r="H45" s="530">
        <v>2</v>
      </c>
      <c r="I45" s="530"/>
      <c r="J45" s="530">
        <v>3</v>
      </c>
      <c r="K45" s="530"/>
      <c r="L45" s="530">
        <v>4</v>
      </c>
      <c r="M45" s="530"/>
    </row>
    <row r="46" spans="1:13" ht="15.75" hidden="1" customHeight="1">
      <c r="A46" s="536"/>
      <c r="B46" s="444"/>
      <c r="C46" s="444"/>
      <c r="D46" s="417"/>
      <c r="E46" s="528"/>
      <c r="F46" s="532" t="s">
        <v>315</v>
      </c>
      <c r="G46" s="532"/>
      <c r="H46" s="532" t="s">
        <v>294</v>
      </c>
      <c r="I46" s="532"/>
      <c r="J46" s="532" t="s">
        <v>295</v>
      </c>
      <c r="K46" s="532"/>
      <c r="L46" s="532" t="s">
        <v>316</v>
      </c>
      <c r="M46" s="532"/>
    </row>
    <row r="47" spans="1:13" ht="15.75" hidden="1" customHeight="1">
      <c r="A47" s="536"/>
      <c r="B47" s="204" t="s">
        <v>297</v>
      </c>
      <c r="C47" s="204" t="s">
        <v>36</v>
      </c>
      <c r="D47" s="417"/>
      <c r="E47" s="528"/>
      <c r="F47" s="204" t="s">
        <v>297</v>
      </c>
      <c r="G47" s="204" t="s">
        <v>36</v>
      </c>
      <c r="H47" s="204" t="s">
        <v>297</v>
      </c>
      <c r="I47" s="204" t="s">
        <v>36</v>
      </c>
      <c r="J47" s="204" t="s">
        <v>297</v>
      </c>
      <c r="K47" s="204" t="s">
        <v>36</v>
      </c>
      <c r="L47" s="204" t="s">
        <v>297</v>
      </c>
      <c r="M47" s="204" t="s">
        <v>36</v>
      </c>
    </row>
    <row r="48" spans="1:13" ht="15.75" hidden="1" customHeight="1">
      <c r="A48" s="359" t="s">
        <v>298</v>
      </c>
      <c r="B48" s="160">
        <v>90698.35000000002</v>
      </c>
      <c r="C48" s="360">
        <f>B48/B44</f>
        <v>2.4153824697296438E-3</v>
      </c>
      <c r="D48" s="417"/>
      <c r="E48" s="159" t="s">
        <v>298</v>
      </c>
      <c r="F48" s="162">
        <f>'報廢20大－原因別分析'!AB68</f>
        <v>0</v>
      </c>
      <c r="G48" s="163">
        <f>'報廢20大－原因別分析'!AB69</f>
        <v>0</v>
      </c>
      <c r="H48" s="162">
        <f>'報廢20大－原因別分析'!AC68</f>
        <v>0</v>
      </c>
      <c r="I48" s="163">
        <f>'報廢20大－原因別分析'!AC69</f>
        <v>0</v>
      </c>
      <c r="J48" s="162">
        <f>'報廢20大－原因別分析'!AD68</f>
        <v>0</v>
      </c>
      <c r="K48" s="163">
        <f>'報廢20大－原因別分析'!AD69</f>
        <v>0</v>
      </c>
      <c r="L48" s="162">
        <f>'報廢20大－原因別分析'!AE68</f>
        <v>11881.25</v>
      </c>
      <c r="M48" s="163">
        <f>'報廢20大－原因別分析'!AE69</f>
        <v>0.35</v>
      </c>
    </row>
    <row r="49" spans="1:13" ht="15.75" hidden="1" customHeight="1">
      <c r="A49" s="361" t="s">
        <v>299</v>
      </c>
      <c r="B49" s="165">
        <v>275981.76</v>
      </c>
      <c r="C49" s="161">
        <f>B49/B44</f>
        <v>7.3496541565434628E-3</v>
      </c>
      <c r="D49" s="417"/>
      <c r="E49" s="164" t="s">
        <v>299</v>
      </c>
      <c r="F49" s="162">
        <f>'超用20大－原因別分析'!AB68</f>
        <v>0</v>
      </c>
      <c r="G49" s="163">
        <f>'超用20大－原因別分析'!AB69</f>
        <v>0</v>
      </c>
      <c r="H49" s="162">
        <f>'超用20大－原因別分析'!AC68</f>
        <v>0</v>
      </c>
      <c r="I49" s="163">
        <f>'超用20大－原因別分析'!AC69</f>
        <v>0</v>
      </c>
      <c r="J49" s="162">
        <f>'超用20大－原因別分析'!AD68</f>
        <v>0</v>
      </c>
      <c r="K49" s="163">
        <f>'超用20大－原因別分析'!AD69</f>
        <v>0</v>
      </c>
      <c r="L49" s="162">
        <f>'超用20大－原因別分析'!AE68</f>
        <v>54054.04</v>
      </c>
      <c r="M49" s="163">
        <f>'超用20大－原因別分析'!AE69</f>
        <v>0.3</v>
      </c>
    </row>
    <row r="50" spans="1:13" ht="15.75" hidden="1" customHeight="1">
      <c r="A50" s="272" t="s">
        <v>300</v>
      </c>
      <c r="B50" s="155" t="s">
        <v>319</v>
      </c>
      <c r="C50" s="362"/>
      <c r="D50" s="417"/>
      <c r="E50" s="528" t="s">
        <v>7</v>
      </c>
      <c r="F50" s="537">
        <v>5</v>
      </c>
      <c r="G50" s="538"/>
      <c r="H50" s="537">
        <v>6</v>
      </c>
      <c r="I50" s="538"/>
      <c r="J50" s="537">
        <v>7</v>
      </c>
      <c r="K50" s="538"/>
      <c r="L50" s="539"/>
      <c r="M50" s="540"/>
    </row>
    <row r="51" spans="1:13" ht="15.75" hidden="1" customHeight="1">
      <c r="A51" s="155" t="s">
        <v>302</v>
      </c>
      <c r="B51" s="155" t="str">
        <f>B50</f>
        <v>12/23-12/29 總合計↑</v>
      </c>
      <c r="C51" s="362"/>
      <c r="D51" s="417"/>
      <c r="E51" s="528"/>
      <c r="F51" s="541" t="s">
        <v>303</v>
      </c>
      <c r="G51" s="542"/>
      <c r="H51" s="541" t="s">
        <v>304</v>
      </c>
      <c r="I51" s="542"/>
      <c r="J51" s="541" t="s">
        <v>305</v>
      </c>
      <c r="K51" s="542"/>
      <c r="L51" s="543"/>
      <c r="M51" s="544"/>
    </row>
    <row r="52" spans="1:13" ht="15.75" hidden="1" customHeight="1">
      <c r="D52" s="417"/>
      <c r="E52" s="528"/>
      <c r="F52" s="204" t="s">
        <v>297</v>
      </c>
      <c r="G52" s="204" t="s">
        <v>36</v>
      </c>
      <c r="H52" s="204" t="s">
        <v>297</v>
      </c>
      <c r="I52" s="204" t="s">
        <v>36</v>
      </c>
      <c r="J52" s="204" t="s">
        <v>297</v>
      </c>
      <c r="K52" s="204" t="s">
        <v>36</v>
      </c>
      <c r="L52" s="204"/>
      <c r="M52" s="204"/>
    </row>
    <row r="53" spans="1:13" ht="15.75" hidden="1" customHeight="1">
      <c r="D53" s="417"/>
      <c r="E53" s="159" t="s">
        <v>298</v>
      </c>
      <c r="F53" s="162">
        <f>'報廢20大－原因別分析'!AF68</f>
        <v>11382.38</v>
      </c>
      <c r="G53" s="163">
        <f>'報廢20大－原因別分析'!AF69</f>
        <v>0.15</v>
      </c>
      <c r="H53" s="162">
        <f>'報廢20大－原因別分析'!AG68</f>
        <v>11497.300000000001</v>
      </c>
      <c r="I53" s="163">
        <f>'報廢20大－原因別分析'!AG69</f>
        <v>0.35</v>
      </c>
      <c r="J53" s="162">
        <f>'報廢20大－原因別分析'!AH68</f>
        <v>9973.7000000000007</v>
      </c>
      <c r="K53" s="163">
        <f>'報廢20大－原因別分析'!AH69</f>
        <v>0.15</v>
      </c>
      <c r="L53" s="162"/>
      <c r="M53" s="163"/>
    </row>
    <row r="54" spans="1:13" ht="15.75" hidden="1" customHeight="1">
      <c r="D54" s="417"/>
      <c r="E54" s="164" t="s">
        <v>299</v>
      </c>
      <c r="F54" s="162">
        <f>'超用20大－原因別分析'!AF68</f>
        <v>23445.67</v>
      </c>
      <c r="G54" s="163">
        <f>'超用20大－原因別分析'!AF69</f>
        <v>0.05</v>
      </c>
      <c r="H54" s="162">
        <f>'超用20大－原因別分析'!AG68</f>
        <v>144130.17000000001</v>
      </c>
      <c r="I54" s="163">
        <f>'超用20大－原因別分析'!AG69</f>
        <v>0.65</v>
      </c>
      <c r="J54" s="162">
        <f>'超用20大－原因別分析'!AH68</f>
        <v>0</v>
      </c>
      <c r="K54" s="163">
        <f>'超用20大－原因別分析'!AH69</f>
        <v>0</v>
      </c>
      <c r="L54" s="162"/>
      <c r="M54" s="163"/>
    </row>
    <row r="55" spans="1:13" ht="15.75" hidden="1" customHeight="1">
      <c r="A55" s="527" t="s">
        <v>313</v>
      </c>
      <c r="B55" s="527"/>
      <c r="C55" s="527"/>
      <c r="D55" s="527"/>
      <c r="E55" s="527"/>
      <c r="F55" s="527"/>
      <c r="G55" s="527"/>
      <c r="H55" s="527"/>
      <c r="I55" s="527"/>
      <c r="J55" s="527"/>
      <c r="K55" s="527"/>
      <c r="L55" s="527"/>
      <c r="M55" s="527"/>
    </row>
    <row r="56" spans="1:13" ht="15.75" hidden="1" customHeight="1">
      <c r="A56" s="527"/>
      <c r="B56" s="527"/>
      <c r="C56" s="527"/>
      <c r="D56" s="527"/>
      <c r="E56" s="527"/>
      <c r="F56" s="527"/>
      <c r="G56" s="527"/>
      <c r="H56" s="527"/>
      <c r="I56" s="527"/>
      <c r="J56" s="527"/>
      <c r="K56" s="527"/>
      <c r="L56" s="527"/>
      <c r="M56" s="527"/>
    </row>
    <row r="57" spans="1:13" ht="15.75" hidden="1" customHeight="1">
      <c r="A57" s="157" t="s">
        <v>291</v>
      </c>
      <c r="B57" s="358">
        <f>'（１）收支狀況'!G156</f>
        <v>36778217.599999994</v>
      </c>
      <c r="E57" s="534" t="s">
        <v>314</v>
      </c>
      <c r="F57" s="535"/>
      <c r="G57" s="535"/>
      <c r="H57" s="535"/>
      <c r="I57" s="535"/>
      <c r="J57" s="535"/>
      <c r="K57" s="535"/>
      <c r="L57" s="535"/>
      <c r="M57" s="535"/>
    </row>
    <row r="58" spans="1:13" ht="15.75" hidden="1" customHeight="1">
      <c r="A58" s="536" t="s">
        <v>7</v>
      </c>
      <c r="B58" s="444" t="s">
        <v>292</v>
      </c>
      <c r="C58" s="444"/>
      <c r="D58" s="529"/>
      <c r="E58" s="528" t="s">
        <v>7</v>
      </c>
      <c r="F58" s="530">
        <v>1</v>
      </c>
      <c r="G58" s="530"/>
      <c r="H58" s="530">
        <v>2</v>
      </c>
      <c r="I58" s="530"/>
      <c r="J58" s="530">
        <v>3</v>
      </c>
      <c r="K58" s="530"/>
      <c r="L58" s="530">
        <v>4</v>
      </c>
      <c r="M58" s="530"/>
    </row>
    <row r="59" spans="1:13" ht="15.75" hidden="1" customHeight="1">
      <c r="A59" s="536"/>
      <c r="B59" s="444"/>
      <c r="C59" s="444"/>
      <c r="D59" s="417"/>
      <c r="E59" s="528"/>
      <c r="F59" s="532" t="s">
        <v>315</v>
      </c>
      <c r="G59" s="532"/>
      <c r="H59" s="532" t="s">
        <v>294</v>
      </c>
      <c r="I59" s="532"/>
      <c r="J59" s="532" t="s">
        <v>295</v>
      </c>
      <c r="K59" s="532"/>
      <c r="L59" s="532" t="s">
        <v>316</v>
      </c>
      <c r="M59" s="532"/>
    </row>
    <row r="60" spans="1:13" ht="15.75" hidden="1" customHeight="1">
      <c r="A60" s="536"/>
      <c r="B60" s="204" t="s">
        <v>297</v>
      </c>
      <c r="C60" s="204" t="s">
        <v>36</v>
      </c>
      <c r="D60" s="417"/>
      <c r="E60" s="528"/>
      <c r="F60" s="204" t="s">
        <v>297</v>
      </c>
      <c r="G60" s="204" t="s">
        <v>36</v>
      </c>
      <c r="H60" s="204" t="s">
        <v>297</v>
      </c>
      <c r="I60" s="204" t="s">
        <v>36</v>
      </c>
      <c r="J60" s="204" t="s">
        <v>297</v>
      </c>
      <c r="K60" s="204" t="s">
        <v>36</v>
      </c>
      <c r="L60" s="204" t="s">
        <v>297</v>
      </c>
      <c r="M60" s="204" t="s">
        <v>36</v>
      </c>
    </row>
    <row r="61" spans="1:13" ht="15.75" hidden="1" customHeight="1">
      <c r="A61" s="359" t="s">
        <v>298</v>
      </c>
      <c r="B61" s="160">
        <v>88844.48000000001</v>
      </c>
      <c r="C61" s="360">
        <f>B61/B57</f>
        <v>2.4156820476259303E-3</v>
      </c>
      <c r="D61" s="417"/>
      <c r="E61" s="159" t="s">
        <v>298</v>
      </c>
      <c r="F61" s="162">
        <f>'報廢20大－原因別分析'!AB88</f>
        <v>0</v>
      </c>
      <c r="G61" s="163">
        <f>'報廢20大－原因別分析'!AB89</f>
        <v>0</v>
      </c>
      <c r="H61" s="162">
        <f>'報廢20大－原因別分析'!AC88</f>
        <v>0</v>
      </c>
      <c r="I61" s="163">
        <f>'報廢20大－原因別分析'!AC89</f>
        <v>0</v>
      </c>
      <c r="J61" s="162">
        <f>'報廢20大－原因別分析'!AD88</f>
        <v>0</v>
      </c>
      <c r="K61" s="163">
        <f>'報廢20大－原因別分析'!AD89</f>
        <v>0</v>
      </c>
      <c r="L61" s="162">
        <f>'報廢20大－原因別分析'!AE88</f>
        <v>13698.05</v>
      </c>
      <c r="M61" s="163">
        <f>'報廢20大－原因別分析'!AE89</f>
        <v>0.35</v>
      </c>
    </row>
    <row r="62" spans="1:13" ht="15.75" hidden="1" customHeight="1">
      <c r="A62" s="361" t="s">
        <v>299</v>
      </c>
      <c r="B62" s="165">
        <v>270325.26</v>
      </c>
      <c r="C62" s="161">
        <f>B62/B57</f>
        <v>7.3501457558400015E-3</v>
      </c>
      <c r="D62" s="417"/>
      <c r="E62" s="164" t="s">
        <v>299</v>
      </c>
      <c r="F62" s="162">
        <f>'超用20大－原因別分析'!AB88</f>
        <v>0</v>
      </c>
      <c r="G62" s="163">
        <f>'超用20大－原因別分析'!AB89</f>
        <v>0</v>
      </c>
      <c r="H62" s="162">
        <f>'超用20大－原因別分析'!AC88</f>
        <v>0</v>
      </c>
      <c r="I62" s="163">
        <f>'超用20大－原因別分析'!AC89</f>
        <v>0</v>
      </c>
      <c r="J62" s="162">
        <f>'超用20大－原因別分析'!AD88</f>
        <v>0</v>
      </c>
      <c r="K62" s="163">
        <f>'超用20大－原因別分析'!AD89</f>
        <v>0</v>
      </c>
      <c r="L62" s="162">
        <f>'超用20大－原因別分析'!AE88</f>
        <v>67579.009999999995</v>
      </c>
      <c r="M62" s="163">
        <f>'超用20大－原因別分析'!AE89</f>
        <v>0.3</v>
      </c>
    </row>
    <row r="63" spans="1:13" ht="15.75" hidden="1" customHeight="1">
      <c r="A63" s="272" t="s">
        <v>300</v>
      </c>
      <c r="B63" s="155" t="s">
        <v>320</v>
      </c>
      <c r="C63" s="362"/>
      <c r="D63" s="417"/>
      <c r="E63" s="528" t="s">
        <v>7</v>
      </c>
      <c r="F63" s="537">
        <v>5</v>
      </c>
      <c r="G63" s="538"/>
      <c r="H63" s="537">
        <v>6</v>
      </c>
      <c r="I63" s="538"/>
      <c r="J63" s="537">
        <v>7</v>
      </c>
      <c r="K63" s="538"/>
      <c r="L63" s="539"/>
      <c r="M63" s="540"/>
    </row>
    <row r="64" spans="1:13" ht="15.75" hidden="1" customHeight="1">
      <c r="A64" s="155" t="s">
        <v>302</v>
      </c>
      <c r="B64" s="155" t="str">
        <f>B63</f>
        <v>12/30-1/5 總合計↑</v>
      </c>
      <c r="C64" s="362"/>
      <c r="D64" s="417"/>
      <c r="E64" s="528"/>
      <c r="F64" s="541" t="s">
        <v>303</v>
      </c>
      <c r="G64" s="542"/>
      <c r="H64" s="541" t="s">
        <v>304</v>
      </c>
      <c r="I64" s="542"/>
      <c r="J64" s="541" t="s">
        <v>305</v>
      </c>
      <c r="K64" s="542"/>
      <c r="L64" s="543"/>
      <c r="M64" s="544"/>
    </row>
    <row r="65" spans="1:13" ht="15.75" hidden="1" customHeight="1">
      <c r="D65" s="417"/>
      <c r="E65" s="528"/>
      <c r="F65" s="204" t="s">
        <v>297</v>
      </c>
      <c r="G65" s="204" t="s">
        <v>36</v>
      </c>
      <c r="H65" s="204" t="s">
        <v>297</v>
      </c>
      <c r="I65" s="204" t="s">
        <v>36</v>
      </c>
      <c r="J65" s="204" t="s">
        <v>297</v>
      </c>
      <c r="K65" s="204" t="s">
        <v>36</v>
      </c>
      <c r="L65" s="204"/>
      <c r="M65" s="204"/>
    </row>
    <row r="66" spans="1:13" ht="15.75" hidden="1" customHeight="1">
      <c r="D66" s="417"/>
      <c r="E66" s="159" t="s">
        <v>298</v>
      </c>
      <c r="F66" s="162">
        <f>'報廢20大－原因別分析'!AF88</f>
        <v>13368.02</v>
      </c>
      <c r="G66" s="163">
        <f>'報廢20大－原因別分析'!AF89</f>
        <v>0.25</v>
      </c>
      <c r="H66" s="162">
        <f>'報廢20大－原因別分析'!AG88</f>
        <v>9257.0799999999981</v>
      </c>
      <c r="I66" s="163">
        <f>'報廢20大－原因別分析'!AG89</f>
        <v>0.3</v>
      </c>
      <c r="J66" s="162">
        <f>'報廢20大－原因別分析'!AH88</f>
        <v>7956.93</v>
      </c>
      <c r="K66" s="163">
        <f>'報廢20大－原因別分析'!AH89</f>
        <v>0.1</v>
      </c>
      <c r="L66" s="162"/>
      <c r="M66" s="163"/>
    </row>
    <row r="67" spans="1:13" ht="15.75" hidden="1" customHeight="1">
      <c r="D67" s="417"/>
      <c r="E67" s="164" t="s">
        <v>299</v>
      </c>
      <c r="F67" s="162">
        <f>'超用20大－原因別分析'!AF88</f>
        <v>20995.46</v>
      </c>
      <c r="G67" s="163">
        <f>'超用20大－原因別分析'!AF89</f>
        <v>0.05</v>
      </c>
      <c r="H67" s="162">
        <f>'超用20大－原因別分析'!AG88</f>
        <v>123541.42000000001</v>
      </c>
      <c r="I67" s="163">
        <f>'超用20大－原因別分析'!AG89</f>
        <v>0.65</v>
      </c>
      <c r="J67" s="162">
        <f>'超用20大－原因別分析'!AH88</f>
        <v>0</v>
      </c>
      <c r="K67" s="163">
        <f>'超用20大－原因別分析'!AH89</f>
        <v>0</v>
      </c>
      <c r="L67" s="162"/>
      <c r="M67" s="163"/>
    </row>
    <row r="68" spans="1:13" ht="15.75" customHeight="1">
      <c r="A68" s="527" t="s">
        <v>313</v>
      </c>
      <c r="B68" s="527"/>
      <c r="C68" s="527"/>
      <c r="D68" s="527"/>
      <c r="E68" s="527"/>
      <c r="F68" s="527"/>
      <c r="G68" s="527"/>
      <c r="H68" s="527"/>
      <c r="I68" s="527"/>
      <c r="J68" s="527"/>
      <c r="K68" s="527"/>
      <c r="L68" s="527"/>
      <c r="M68" s="527"/>
    </row>
    <row r="69" spans="1:13" ht="15.75" customHeight="1">
      <c r="A69" s="527"/>
      <c r="B69" s="527"/>
      <c r="C69" s="527"/>
      <c r="D69" s="527"/>
      <c r="E69" s="527"/>
      <c r="F69" s="527"/>
      <c r="G69" s="527"/>
      <c r="H69" s="527"/>
      <c r="I69" s="527"/>
      <c r="J69" s="527"/>
      <c r="K69" s="527"/>
      <c r="L69" s="527"/>
      <c r="M69" s="527"/>
    </row>
    <row r="70" spans="1:13" ht="15.75" customHeight="1">
      <c r="A70" s="157" t="s">
        <v>291</v>
      </c>
      <c r="B70" s="358">
        <f>'（１）收支狀況'!G163</f>
        <v>39736334.359999999</v>
      </c>
      <c r="E70" s="534" t="s">
        <v>314</v>
      </c>
      <c r="F70" s="535"/>
      <c r="G70" s="535"/>
      <c r="H70" s="535"/>
      <c r="I70" s="535"/>
      <c r="J70" s="535"/>
      <c r="K70" s="535"/>
      <c r="L70" s="535"/>
      <c r="M70" s="535"/>
    </row>
    <row r="71" spans="1:13" ht="15.75" customHeight="1">
      <c r="A71" s="536" t="s">
        <v>7</v>
      </c>
      <c r="B71" s="444" t="s">
        <v>292</v>
      </c>
      <c r="C71" s="444"/>
      <c r="D71" s="529"/>
      <c r="E71" s="528" t="s">
        <v>7</v>
      </c>
      <c r="F71" s="530">
        <v>1</v>
      </c>
      <c r="G71" s="530"/>
      <c r="H71" s="530">
        <v>2</v>
      </c>
      <c r="I71" s="530"/>
      <c r="J71" s="530">
        <v>3</v>
      </c>
      <c r="K71" s="530"/>
      <c r="L71" s="530">
        <v>4</v>
      </c>
      <c r="M71" s="530"/>
    </row>
    <row r="72" spans="1:13" ht="15.75" customHeight="1">
      <c r="A72" s="536"/>
      <c r="B72" s="444"/>
      <c r="C72" s="444"/>
      <c r="D72" s="417"/>
      <c r="E72" s="528"/>
      <c r="F72" s="532" t="s">
        <v>315</v>
      </c>
      <c r="G72" s="532"/>
      <c r="H72" s="532" t="s">
        <v>294</v>
      </c>
      <c r="I72" s="532"/>
      <c r="J72" s="532" t="s">
        <v>295</v>
      </c>
      <c r="K72" s="532"/>
      <c r="L72" s="532" t="s">
        <v>316</v>
      </c>
      <c r="M72" s="532"/>
    </row>
    <row r="73" spans="1:13" ht="15.75" customHeight="1">
      <c r="A73" s="536"/>
      <c r="B73" s="204" t="s">
        <v>297</v>
      </c>
      <c r="C73" s="204" t="s">
        <v>36</v>
      </c>
      <c r="D73" s="417"/>
      <c r="E73" s="528"/>
      <c r="F73" s="204" t="s">
        <v>297</v>
      </c>
      <c r="G73" s="204" t="s">
        <v>36</v>
      </c>
      <c r="H73" s="204" t="s">
        <v>297</v>
      </c>
      <c r="I73" s="204" t="s">
        <v>36</v>
      </c>
      <c r="J73" s="204" t="s">
        <v>297</v>
      </c>
      <c r="K73" s="204" t="s">
        <v>36</v>
      </c>
      <c r="L73" s="204" t="s">
        <v>297</v>
      </c>
      <c r="M73" s="204" t="s">
        <v>36</v>
      </c>
    </row>
    <row r="74" spans="1:13" ht="15.75" customHeight="1">
      <c r="A74" s="359" t="s">
        <v>298</v>
      </c>
      <c r="B74" s="160">
        <v>95946.380000000019</v>
      </c>
      <c r="C74" s="360">
        <f>B74/B70</f>
        <v>2.4145755149620205E-3</v>
      </c>
      <c r="D74" s="417"/>
      <c r="E74" s="159" t="s">
        <v>298</v>
      </c>
      <c r="F74" s="162">
        <f>'報廢20大－原因別分析'!AB108</f>
        <v>0</v>
      </c>
      <c r="G74" s="163">
        <f>'報廢20大－原因別分析'!AB109</f>
        <v>0</v>
      </c>
      <c r="H74" s="162">
        <f>'報廢20大－原因別分析'!AC108</f>
        <v>0</v>
      </c>
      <c r="I74" s="163">
        <f>'報廢20大－原因別分析'!AC109</f>
        <v>0</v>
      </c>
      <c r="J74" s="162">
        <f>'報廢20大－原因別分析'!AD108</f>
        <v>0</v>
      </c>
      <c r="K74" s="163">
        <f>'報廢20大－原因別分析'!AD109</f>
        <v>0</v>
      </c>
      <c r="L74" s="162">
        <f>'報廢20大－原因別分析'!AE108</f>
        <v>16778.009999999998</v>
      </c>
      <c r="M74" s="163">
        <f>'報廢20大－原因別分析'!AE109</f>
        <v>0.4</v>
      </c>
    </row>
    <row r="75" spans="1:13" ht="15.75" customHeight="1">
      <c r="A75" s="361" t="s">
        <v>299</v>
      </c>
      <c r="B75" s="165">
        <v>291544.23</v>
      </c>
      <c r="C75" s="161">
        <f>B75/B70</f>
        <v>7.336968411798918E-3</v>
      </c>
      <c r="D75" s="417"/>
      <c r="E75" s="164" t="s">
        <v>299</v>
      </c>
      <c r="F75" s="162">
        <f>'超用20大－原因別分析'!AB108</f>
        <v>0</v>
      </c>
      <c r="G75" s="163">
        <f>'超用20大－原因別分析'!AB109</f>
        <v>0</v>
      </c>
      <c r="H75" s="162">
        <f>'超用20大－原因別分析'!AC108</f>
        <v>0</v>
      </c>
      <c r="I75" s="163">
        <f>'超用20大－原因別分析'!AC109</f>
        <v>0</v>
      </c>
      <c r="J75" s="162">
        <f>'超用20大－原因別分析'!AD108</f>
        <v>0</v>
      </c>
      <c r="K75" s="163">
        <f>'超用20大－原因別分析'!AD109</f>
        <v>0</v>
      </c>
      <c r="L75" s="162">
        <f>'超用20大－原因別分析'!AE108</f>
        <v>75777.260000000009</v>
      </c>
      <c r="M75" s="163">
        <f>'超用20大－原因別分析'!AE109</f>
        <v>0.45</v>
      </c>
    </row>
    <row r="76" spans="1:13" ht="15.75" customHeight="1">
      <c r="A76" s="272" t="s">
        <v>300</v>
      </c>
      <c r="B76" s="155" t="s">
        <v>321</v>
      </c>
      <c r="C76" s="362"/>
      <c r="D76" s="417"/>
      <c r="E76" s="528" t="s">
        <v>7</v>
      </c>
      <c r="F76" s="537">
        <v>5</v>
      </c>
      <c r="G76" s="538"/>
      <c r="H76" s="537">
        <v>6</v>
      </c>
      <c r="I76" s="538"/>
      <c r="J76" s="537">
        <v>7</v>
      </c>
      <c r="K76" s="538"/>
      <c r="L76" s="539"/>
      <c r="M76" s="540"/>
    </row>
    <row r="77" spans="1:13" ht="15.75" customHeight="1">
      <c r="A77" s="155" t="s">
        <v>302</v>
      </c>
      <c r="B77" s="155" t="str">
        <f>B76</f>
        <v>1/6-1/12 總合計↑</v>
      </c>
      <c r="C77" s="362"/>
      <c r="D77" s="417"/>
      <c r="E77" s="528"/>
      <c r="F77" s="541" t="s">
        <v>303</v>
      </c>
      <c r="G77" s="542"/>
      <c r="H77" s="541" t="s">
        <v>304</v>
      </c>
      <c r="I77" s="542"/>
      <c r="J77" s="541" t="s">
        <v>305</v>
      </c>
      <c r="K77" s="542"/>
      <c r="L77" s="543"/>
      <c r="M77" s="544"/>
    </row>
    <row r="78" spans="1:13" ht="15.75" customHeight="1">
      <c r="D78" s="417"/>
      <c r="E78" s="528"/>
      <c r="F78" s="204" t="s">
        <v>297</v>
      </c>
      <c r="G78" s="204" t="s">
        <v>36</v>
      </c>
      <c r="H78" s="204" t="s">
        <v>297</v>
      </c>
      <c r="I78" s="204" t="s">
        <v>36</v>
      </c>
      <c r="J78" s="204" t="s">
        <v>297</v>
      </c>
      <c r="K78" s="204" t="s">
        <v>36</v>
      </c>
      <c r="L78" s="204"/>
      <c r="M78" s="204"/>
    </row>
    <row r="79" spans="1:13" ht="15.75" customHeight="1">
      <c r="D79" s="417"/>
      <c r="E79" s="159" t="s">
        <v>298</v>
      </c>
      <c r="F79" s="162">
        <f>'報廢20大－原因別分析'!AF108</f>
        <v>11473.58</v>
      </c>
      <c r="G79" s="163">
        <f>'報廢20大－原因別分析'!AF109</f>
        <v>0.2</v>
      </c>
      <c r="H79" s="162">
        <f>'報廢20大－原因別分析'!AG108</f>
        <v>8474.24</v>
      </c>
      <c r="I79" s="163">
        <f>'報廢20大－原因別分析'!AG109</f>
        <v>0.25</v>
      </c>
      <c r="J79" s="162">
        <f>'報廢20大－原因別分析'!AH108</f>
        <v>8941.2200000000012</v>
      </c>
      <c r="K79" s="163">
        <f>'報廢20大－原因別分析'!AH109</f>
        <v>0.15</v>
      </c>
      <c r="L79" s="162"/>
      <c r="M79" s="163"/>
    </row>
    <row r="80" spans="1:13" ht="15.75" customHeight="1">
      <c r="D80" s="417"/>
      <c r="E80" s="164" t="s">
        <v>299</v>
      </c>
      <c r="F80" s="162">
        <f>'超用20大－原因別分析'!AF108</f>
        <v>21232.39</v>
      </c>
      <c r="G80" s="163">
        <f>'超用20大－原因別分析'!AF109</f>
        <v>0.05</v>
      </c>
      <c r="H80" s="162">
        <f>'超用20大－原因別分析'!AG108</f>
        <v>123761.06</v>
      </c>
      <c r="I80" s="163">
        <f>'超用20大－原因別分析'!AG109</f>
        <v>0.5</v>
      </c>
      <c r="J80" s="162">
        <f>'超用20大－原因別分析'!AH108</f>
        <v>0</v>
      </c>
      <c r="K80" s="163">
        <f>'超用20大－原因別分析'!AH109</f>
        <v>0</v>
      </c>
      <c r="L80" s="162"/>
      <c r="M80" s="163"/>
    </row>
    <row r="81" spans="1:13" ht="15.75" customHeight="1">
      <c r="A81" s="527" t="s">
        <v>313</v>
      </c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</row>
    <row r="82" spans="1:13" ht="15.75" customHeight="1">
      <c r="A82" s="527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</row>
    <row r="83" spans="1:13" ht="15.75" customHeight="1">
      <c r="A83" s="157" t="s">
        <v>291</v>
      </c>
      <c r="B83" s="358">
        <f>'（１）收支狀況'!G170</f>
        <v>38588815.490000002</v>
      </c>
      <c r="E83" s="534" t="s">
        <v>314</v>
      </c>
      <c r="F83" s="535"/>
      <c r="G83" s="535"/>
      <c r="H83" s="535"/>
      <c r="I83" s="535"/>
      <c r="J83" s="535"/>
      <c r="K83" s="535"/>
      <c r="L83" s="535"/>
      <c r="M83" s="535"/>
    </row>
    <row r="84" spans="1:13" ht="15.75" customHeight="1">
      <c r="A84" s="536" t="s">
        <v>7</v>
      </c>
      <c r="B84" s="444" t="s">
        <v>292</v>
      </c>
      <c r="C84" s="444"/>
      <c r="D84" s="529"/>
      <c r="E84" s="528" t="s">
        <v>7</v>
      </c>
      <c r="F84" s="530">
        <v>1</v>
      </c>
      <c r="G84" s="530"/>
      <c r="H84" s="530">
        <v>2</v>
      </c>
      <c r="I84" s="530"/>
      <c r="J84" s="530">
        <v>3</v>
      </c>
      <c r="K84" s="530"/>
      <c r="L84" s="530">
        <v>4</v>
      </c>
      <c r="M84" s="530"/>
    </row>
    <row r="85" spans="1:13" ht="15.75" customHeight="1">
      <c r="A85" s="536"/>
      <c r="B85" s="444"/>
      <c r="C85" s="444"/>
      <c r="D85" s="417"/>
      <c r="E85" s="528"/>
      <c r="F85" s="532" t="s">
        <v>315</v>
      </c>
      <c r="G85" s="532"/>
      <c r="H85" s="532" t="s">
        <v>294</v>
      </c>
      <c r="I85" s="532"/>
      <c r="J85" s="532" t="s">
        <v>295</v>
      </c>
      <c r="K85" s="532"/>
      <c r="L85" s="532" t="s">
        <v>316</v>
      </c>
      <c r="M85" s="532"/>
    </row>
    <row r="86" spans="1:13" ht="15.75" customHeight="1">
      <c r="A86" s="536"/>
      <c r="B86" s="204" t="s">
        <v>297</v>
      </c>
      <c r="C86" s="204" t="s">
        <v>36</v>
      </c>
      <c r="D86" s="417"/>
      <c r="E86" s="528"/>
      <c r="F86" s="204" t="s">
        <v>297</v>
      </c>
      <c r="G86" s="204" t="s">
        <v>36</v>
      </c>
      <c r="H86" s="204" t="s">
        <v>297</v>
      </c>
      <c r="I86" s="204" t="s">
        <v>36</v>
      </c>
      <c r="J86" s="204" t="s">
        <v>297</v>
      </c>
      <c r="K86" s="204" t="s">
        <v>36</v>
      </c>
      <c r="L86" s="204" t="s">
        <v>297</v>
      </c>
      <c r="M86" s="204" t="s">
        <v>36</v>
      </c>
    </row>
    <row r="87" spans="1:13" ht="15.75" customHeight="1">
      <c r="A87" s="359" t="s">
        <v>298</v>
      </c>
      <c r="B87" s="160">
        <v>93304.5</v>
      </c>
      <c r="C87" s="360">
        <f>B87/B83</f>
        <v>2.4179156269821017E-3</v>
      </c>
      <c r="D87" s="417"/>
      <c r="E87" s="159" t="s">
        <v>298</v>
      </c>
      <c r="F87" s="162">
        <f>'報廢20大－原因別分析'!AB128</f>
        <v>0</v>
      </c>
      <c r="G87" s="163">
        <f>'報廢20大－原因別分析'!AB129</f>
        <v>0</v>
      </c>
      <c r="H87" s="162">
        <f>'報廢20大－原因別分析'!AC128</f>
        <v>0</v>
      </c>
      <c r="I87" s="163">
        <f>'報廢20大－原因別分析'!AC129</f>
        <v>0</v>
      </c>
      <c r="J87" s="162">
        <f>'報廢20大－原因別分析'!AD128</f>
        <v>0</v>
      </c>
      <c r="K87" s="163">
        <f>'報廢20大－原因別分析'!AD129</f>
        <v>0</v>
      </c>
      <c r="L87" s="162">
        <f>'報廢20大－原因別分析'!AE128</f>
        <v>10767.920000000002</v>
      </c>
      <c r="M87" s="163">
        <f>'報廢20大－原因別分析'!AE129</f>
        <v>0.4</v>
      </c>
    </row>
    <row r="88" spans="1:13" ht="15.75" customHeight="1">
      <c r="A88" s="361" t="s">
        <v>299</v>
      </c>
      <c r="B88" s="165">
        <v>286532.78000000003</v>
      </c>
      <c r="C88" s="161">
        <f>B88/B83</f>
        <v>7.4252805213534685E-3</v>
      </c>
      <c r="D88" s="417"/>
      <c r="E88" s="164" t="s">
        <v>299</v>
      </c>
      <c r="F88" s="162">
        <f>'超用20大－原因別分析'!AB128</f>
        <v>0</v>
      </c>
      <c r="G88" s="163">
        <f>'超用20大－原因別分析'!AB129</f>
        <v>0</v>
      </c>
      <c r="H88" s="162">
        <f>'超用20大－原因別分析'!AC128</f>
        <v>0</v>
      </c>
      <c r="I88" s="163">
        <f>'超用20大－原因別分析'!AC129</f>
        <v>0</v>
      </c>
      <c r="J88" s="162">
        <f>'超用20大－原因別分析'!AD128</f>
        <v>0</v>
      </c>
      <c r="K88" s="163">
        <f>'超用20大－原因別分析'!AD129</f>
        <v>0</v>
      </c>
      <c r="L88" s="162">
        <f>'超用20大－原因別分析'!AE128</f>
        <v>50597.790000000008</v>
      </c>
      <c r="M88" s="163">
        <f>'超用20大－原因別分析'!AE129</f>
        <v>0.35</v>
      </c>
    </row>
    <row r="89" spans="1:13" ht="15.75" customHeight="1">
      <c r="A89" s="272" t="s">
        <v>300</v>
      </c>
      <c r="B89" s="155" t="s">
        <v>322</v>
      </c>
      <c r="C89" s="362"/>
      <c r="D89" s="417"/>
      <c r="E89" s="528" t="s">
        <v>7</v>
      </c>
      <c r="F89" s="537">
        <v>5</v>
      </c>
      <c r="G89" s="538"/>
      <c r="H89" s="537">
        <v>6</v>
      </c>
      <c r="I89" s="538"/>
      <c r="J89" s="537">
        <v>7</v>
      </c>
      <c r="K89" s="538"/>
      <c r="L89" s="539"/>
      <c r="M89" s="540"/>
    </row>
    <row r="90" spans="1:13" ht="15.75" customHeight="1">
      <c r="A90" s="155" t="s">
        <v>302</v>
      </c>
      <c r="B90" s="155" t="str">
        <f>B89</f>
        <v>1/13-1/19 總合計↑</v>
      </c>
      <c r="C90" s="362"/>
      <c r="D90" s="417"/>
      <c r="E90" s="528"/>
      <c r="F90" s="541" t="s">
        <v>303</v>
      </c>
      <c r="G90" s="542"/>
      <c r="H90" s="541" t="s">
        <v>304</v>
      </c>
      <c r="I90" s="542"/>
      <c r="J90" s="541" t="s">
        <v>305</v>
      </c>
      <c r="K90" s="542"/>
      <c r="L90" s="543"/>
      <c r="M90" s="544"/>
    </row>
    <row r="91" spans="1:13" ht="15.75" customHeight="1">
      <c r="D91" s="417"/>
      <c r="E91" s="528"/>
      <c r="F91" s="204" t="s">
        <v>297</v>
      </c>
      <c r="G91" s="204" t="s">
        <v>36</v>
      </c>
      <c r="H91" s="204" t="s">
        <v>297</v>
      </c>
      <c r="I91" s="204" t="s">
        <v>36</v>
      </c>
      <c r="J91" s="204" t="s">
        <v>297</v>
      </c>
      <c r="K91" s="204" t="s">
        <v>36</v>
      </c>
      <c r="L91" s="204"/>
      <c r="M91" s="204"/>
    </row>
    <row r="92" spans="1:13" ht="15.75" customHeight="1">
      <c r="D92" s="417"/>
      <c r="E92" s="159" t="s">
        <v>298</v>
      </c>
      <c r="F92" s="162">
        <f>'報廢20大－原因別分析'!AF128</f>
        <v>12359.709999999997</v>
      </c>
      <c r="G92" s="163">
        <f>'報廢20大－原因別分析'!AF129</f>
        <v>0.25</v>
      </c>
      <c r="H92" s="162">
        <f>'報廢20大－原因別分析'!AG128</f>
        <v>4332.5499999999993</v>
      </c>
      <c r="I92" s="163">
        <f>'報廢20大－原因別分析'!AG129</f>
        <v>0.2</v>
      </c>
      <c r="J92" s="162">
        <f>'報廢20大－原因別分析'!AH128</f>
        <v>12327.119999999999</v>
      </c>
      <c r="K92" s="163">
        <f>'報廢20大－原因別分析'!AH129</f>
        <v>0.15</v>
      </c>
      <c r="L92" s="162"/>
      <c r="M92" s="163"/>
    </row>
    <row r="93" spans="1:13" ht="15.75" customHeight="1">
      <c r="D93" s="417"/>
      <c r="E93" s="164" t="s">
        <v>299</v>
      </c>
      <c r="F93" s="162">
        <f>'超用20大－原因別分析'!AF128</f>
        <v>19596.140000000003</v>
      </c>
      <c r="G93" s="163">
        <f>'超用20大－原因別分析'!AF129</f>
        <v>0.05</v>
      </c>
      <c r="H93" s="162">
        <f>'超用20大－原因別分析'!AG128</f>
        <v>116889.49999999999</v>
      </c>
      <c r="I93" s="163">
        <f>'超用20大－原因別分析'!AG129</f>
        <v>0.6</v>
      </c>
      <c r="J93" s="162">
        <f>'超用20大－原因別分析'!AH128</f>
        <v>0</v>
      </c>
      <c r="K93" s="163">
        <f>'超用20大－原因別分析'!AH129</f>
        <v>0</v>
      </c>
      <c r="L93" s="162"/>
      <c r="M93" s="163"/>
    </row>
    <row r="94" spans="1:13" ht="15.75" customHeight="1">
      <c r="A94" s="527" t="s">
        <v>313</v>
      </c>
      <c r="B94" s="527"/>
      <c r="C94" s="527"/>
      <c r="D94" s="527"/>
      <c r="E94" s="527"/>
      <c r="F94" s="527"/>
      <c r="G94" s="527"/>
      <c r="H94" s="527"/>
      <c r="I94" s="527"/>
      <c r="J94" s="527"/>
      <c r="K94" s="527"/>
      <c r="L94" s="527"/>
      <c r="M94" s="527"/>
    </row>
    <row r="95" spans="1:13" ht="15.75" customHeight="1">
      <c r="A95" s="527"/>
      <c r="B95" s="527"/>
      <c r="C95" s="527"/>
      <c r="D95" s="527"/>
      <c r="E95" s="527"/>
      <c r="F95" s="527"/>
      <c r="G95" s="527"/>
      <c r="H95" s="527"/>
      <c r="I95" s="527"/>
      <c r="J95" s="527"/>
      <c r="K95" s="527"/>
      <c r="L95" s="527"/>
      <c r="M95" s="527"/>
    </row>
    <row r="96" spans="1:13" ht="15.75" customHeight="1">
      <c r="A96" s="157" t="s">
        <v>291</v>
      </c>
      <c r="B96" s="358">
        <f>'（１）收支狀況'!G177</f>
        <v>38242525.579999998</v>
      </c>
      <c r="E96" s="534" t="s">
        <v>314</v>
      </c>
      <c r="F96" s="535"/>
      <c r="G96" s="535"/>
      <c r="H96" s="535"/>
      <c r="I96" s="535"/>
      <c r="J96" s="535"/>
      <c r="K96" s="535"/>
      <c r="L96" s="535"/>
      <c r="M96" s="535"/>
    </row>
    <row r="97" spans="1:13" ht="15.75" customHeight="1">
      <c r="A97" s="536" t="s">
        <v>7</v>
      </c>
      <c r="B97" s="444" t="s">
        <v>292</v>
      </c>
      <c r="C97" s="444"/>
      <c r="D97" s="529"/>
      <c r="E97" s="528" t="s">
        <v>7</v>
      </c>
      <c r="F97" s="530">
        <v>1</v>
      </c>
      <c r="G97" s="530"/>
      <c r="H97" s="530">
        <v>2</v>
      </c>
      <c r="I97" s="530"/>
      <c r="J97" s="530">
        <v>3</v>
      </c>
      <c r="K97" s="530"/>
      <c r="L97" s="530">
        <v>4</v>
      </c>
      <c r="M97" s="530"/>
    </row>
    <row r="98" spans="1:13" ht="15.75" customHeight="1">
      <c r="A98" s="536"/>
      <c r="B98" s="444"/>
      <c r="C98" s="444"/>
      <c r="D98" s="417"/>
      <c r="E98" s="528"/>
      <c r="F98" s="532" t="s">
        <v>315</v>
      </c>
      <c r="G98" s="532"/>
      <c r="H98" s="532" t="s">
        <v>294</v>
      </c>
      <c r="I98" s="532"/>
      <c r="J98" s="532" t="s">
        <v>295</v>
      </c>
      <c r="K98" s="532"/>
      <c r="L98" s="532" t="s">
        <v>316</v>
      </c>
      <c r="M98" s="532"/>
    </row>
    <row r="99" spans="1:13" ht="15.75" customHeight="1">
      <c r="A99" s="536"/>
      <c r="B99" s="204" t="s">
        <v>297</v>
      </c>
      <c r="C99" s="204" t="s">
        <v>36</v>
      </c>
      <c r="D99" s="417"/>
      <c r="E99" s="528"/>
      <c r="F99" s="204" t="s">
        <v>297</v>
      </c>
      <c r="G99" s="204" t="s">
        <v>36</v>
      </c>
      <c r="H99" s="204" t="s">
        <v>297</v>
      </c>
      <c r="I99" s="204" t="s">
        <v>36</v>
      </c>
      <c r="J99" s="204" t="s">
        <v>297</v>
      </c>
      <c r="K99" s="204" t="s">
        <v>36</v>
      </c>
      <c r="L99" s="204" t="s">
        <v>297</v>
      </c>
      <c r="M99" s="204" t="s">
        <v>36</v>
      </c>
    </row>
    <row r="100" spans="1:13" ht="15.75" customHeight="1">
      <c r="A100" s="359" t="s">
        <v>298</v>
      </c>
      <c r="B100" s="160">
        <v>92528.390000000014</v>
      </c>
      <c r="C100" s="360">
        <f>B100/B96</f>
        <v>2.4195156725838824E-3</v>
      </c>
      <c r="D100" s="417"/>
      <c r="E100" s="159" t="s">
        <v>298</v>
      </c>
      <c r="F100" s="162">
        <f>'報廢20大－原因別分析'!AB148</f>
        <v>0</v>
      </c>
      <c r="G100" s="163">
        <f>'報廢20大－原因別分析'!AB149</f>
        <v>0</v>
      </c>
      <c r="H100" s="162">
        <f>'報廢20大－原因別分析'!AC148</f>
        <v>0</v>
      </c>
      <c r="I100" s="163">
        <f>'報廢20大－原因別分析'!AC149</f>
        <v>0</v>
      </c>
      <c r="J100" s="162">
        <f>'報廢20大－原因別分析'!AD148</f>
        <v>0</v>
      </c>
      <c r="K100" s="163">
        <f>'報廢20大－原因別分析'!AD149</f>
        <v>0</v>
      </c>
      <c r="L100" s="162">
        <f>'報廢20大－原因別分析'!AE148</f>
        <v>13129.63</v>
      </c>
      <c r="M100" s="163">
        <f>'報廢20大－原因別分析'!AE149</f>
        <v>0.4</v>
      </c>
    </row>
    <row r="101" spans="1:13" ht="15.75" customHeight="1">
      <c r="A101" s="361" t="s">
        <v>299</v>
      </c>
      <c r="B101" s="165">
        <v>281444.17999999993</v>
      </c>
      <c r="C101" s="161">
        <f>B101/B96</f>
        <v>7.3594558866475349E-3</v>
      </c>
      <c r="D101" s="417"/>
      <c r="E101" s="164" t="s">
        <v>299</v>
      </c>
      <c r="F101" s="162">
        <f>'超用20大－原因別分析'!AB148</f>
        <v>0</v>
      </c>
      <c r="G101" s="163">
        <f>'超用20大－原因別分析'!AB149</f>
        <v>0</v>
      </c>
      <c r="H101" s="162">
        <f>'超用20大－原因別分析'!AC148</f>
        <v>0</v>
      </c>
      <c r="I101" s="163">
        <f>'超用20大－原因別分析'!AC149</f>
        <v>0</v>
      </c>
      <c r="J101" s="162">
        <f>'超用20大－原因別分析'!AD148</f>
        <v>0</v>
      </c>
      <c r="K101" s="163">
        <f>'超用20大－原因別分析'!AD149</f>
        <v>0</v>
      </c>
      <c r="L101" s="162">
        <f>'超用20大－原因別分析'!AE148</f>
        <v>52581.229999999996</v>
      </c>
      <c r="M101" s="163">
        <f>'超用20大－原因別分析'!AE149</f>
        <v>0.35</v>
      </c>
    </row>
    <row r="102" spans="1:13" ht="15.75" customHeight="1">
      <c r="A102" s="272" t="s">
        <v>300</v>
      </c>
      <c r="B102" s="155" t="s">
        <v>323</v>
      </c>
      <c r="C102" s="362"/>
      <c r="D102" s="417"/>
      <c r="E102" s="528" t="s">
        <v>7</v>
      </c>
      <c r="F102" s="537">
        <v>5</v>
      </c>
      <c r="G102" s="538"/>
      <c r="H102" s="537">
        <v>6</v>
      </c>
      <c r="I102" s="538"/>
      <c r="J102" s="537">
        <v>7</v>
      </c>
      <c r="K102" s="538"/>
      <c r="L102" s="539"/>
      <c r="M102" s="540"/>
    </row>
    <row r="103" spans="1:13" ht="15.75" customHeight="1">
      <c r="A103" s="155" t="s">
        <v>302</v>
      </c>
      <c r="B103" s="155" t="str">
        <f>B102</f>
        <v>1/20-1/26 總合計↑</v>
      </c>
      <c r="C103" s="362"/>
      <c r="D103" s="417"/>
      <c r="E103" s="528"/>
      <c r="F103" s="541" t="s">
        <v>303</v>
      </c>
      <c r="G103" s="542"/>
      <c r="H103" s="541" t="s">
        <v>304</v>
      </c>
      <c r="I103" s="542"/>
      <c r="J103" s="541" t="s">
        <v>305</v>
      </c>
      <c r="K103" s="542"/>
      <c r="L103" s="543"/>
      <c r="M103" s="544"/>
    </row>
    <row r="104" spans="1:13" ht="15.75" customHeight="1">
      <c r="D104" s="417"/>
      <c r="E104" s="528"/>
      <c r="F104" s="204" t="s">
        <v>297</v>
      </c>
      <c r="G104" s="204" t="s">
        <v>36</v>
      </c>
      <c r="H104" s="204" t="s">
        <v>297</v>
      </c>
      <c r="I104" s="204" t="s">
        <v>36</v>
      </c>
      <c r="J104" s="204" t="s">
        <v>297</v>
      </c>
      <c r="K104" s="204" t="s">
        <v>36</v>
      </c>
      <c r="L104" s="204"/>
      <c r="M104" s="204"/>
    </row>
    <row r="105" spans="1:13" ht="15.75" customHeight="1">
      <c r="D105" s="417"/>
      <c r="E105" s="159" t="s">
        <v>298</v>
      </c>
      <c r="F105" s="162">
        <f>'報廢20大－原因別分析'!AF148</f>
        <v>15817.189999999999</v>
      </c>
      <c r="G105" s="163">
        <f>'報廢20大－原因別分析'!AF149</f>
        <v>0.3</v>
      </c>
      <c r="H105" s="162">
        <f>'報廢20大－原因別分析'!AG148</f>
        <v>2773.3100000000004</v>
      </c>
      <c r="I105" s="163">
        <f>'報廢20大－原因別分析'!AG149</f>
        <v>0.1</v>
      </c>
      <c r="J105" s="162">
        <f>'報廢20大－原因別分析'!AH148</f>
        <v>8803.94</v>
      </c>
      <c r="K105" s="163">
        <f>'報廢20大－原因別分析'!AH149</f>
        <v>0.2</v>
      </c>
      <c r="L105" s="162"/>
      <c r="M105" s="163"/>
    </row>
    <row r="106" spans="1:13" ht="15.75" customHeight="1">
      <c r="D106" s="417"/>
      <c r="E106" s="164" t="s">
        <v>299</v>
      </c>
      <c r="F106" s="162">
        <f>'超用20大－原因別分析'!AF148</f>
        <v>18846.29</v>
      </c>
      <c r="G106" s="163">
        <f>'超用20大－原因別分析'!AF149</f>
        <v>0.05</v>
      </c>
      <c r="H106" s="162">
        <f>'超用20大－原因別分析'!AG148</f>
        <v>141907.6</v>
      </c>
      <c r="I106" s="163">
        <f>'超用20大－原因別分析'!AG149</f>
        <v>0.6</v>
      </c>
      <c r="J106" s="162">
        <f>'超用20大－原因別分析'!AH148</f>
        <v>0</v>
      </c>
      <c r="K106" s="163">
        <f>'超用20大－原因別分析'!AH149</f>
        <v>0</v>
      </c>
      <c r="L106" s="162"/>
      <c r="M106" s="163"/>
    </row>
    <row r="107" spans="1:13" ht="15.75" customHeight="1">
      <c r="A107" s="527" t="s">
        <v>313</v>
      </c>
      <c r="B107" s="527"/>
      <c r="C107" s="527"/>
      <c r="D107" s="527"/>
      <c r="E107" s="527"/>
      <c r="F107" s="527"/>
      <c r="G107" s="527"/>
      <c r="H107" s="527"/>
      <c r="I107" s="527"/>
      <c r="J107" s="527"/>
      <c r="K107" s="527"/>
      <c r="L107" s="527"/>
      <c r="M107" s="527"/>
    </row>
    <row r="108" spans="1:13" ht="15.75" customHeight="1">
      <c r="A108" s="527"/>
      <c r="B108" s="527"/>
      <c r="C108" s="527"/>
      <c r="D108" s="527"/>
      <c r="E108" s="527"/>
      <c r="F108" s="527"/>
      <c r="G108" s="527"/>
      <c r="H108" s="527"/>
      <c r="I108" s="527"/>
      <c r="J108" s="527"/>
      <c r="K108" s="527"/>
      <c r="L108" s="527"/>
      <c r="M108" s="527"/>
    </row>
    <row r="109" spans="1:13" ht="15.75" customHeight="1">
      <c r="A109" s="157" t="s">
        <v>291</v>
      </c>
      <c r="B109" s="358">
        <f>'（１）收支狀況'!G184</f>
        <v>36260099.870000005</v>
      </c>
      <c r="E109" s="534" t="s">
        <v>314</v>
      </c>
      <c r="F109" s="535"/>
      <c r="G109" s="535"/>
      <c r="H109" s="535"/>
      <c r="I109" s="535"/>
      <c r="J109" s="535"/>
      <c r="K109" s="535"/>
      <c r="L109" s="535"/>
      <c r="M109" s="535"/>
    </row>
    <row r="110" spans="1:13" ht="15.75" customHeight="1">
      <c r="A110" s="536" t="s">
        <v>7</v>
      </c>
      <c r="B110" s="444" t="s">
        <v>292</v>
      </c>
      <c r="C110" s="444"/>
      <c r="D110" s="529"/>
      <c r="E110" s="528" t="s">
        <v>7</v>
      </c>
      <c r="F110" s="530">
        <v>1</v>
      </c>
      <c r="G110" s="530"/>
      <c r="H110" s="530">
        <v>2</v>
      </c>
      <c r="I110" s="530"/>
      <c r="J110" s="530">
        <v>3</v>
      </c>
      <c r="K110" s="530"/>
      <c r="L110" s="530">
        <v>4</v>
      </c>
      <c r="M110" s="530"/>
    </row>
    <row r="111" spans="1:13" ht="15.75" customHeight="1">
      <c r="A111" s="536"/>
      <c r="B111" s="444"/>
      <c r="C111" s="444"/>
      <c r="D111" s="417"/>
      <c r="E111" s="528"/>
      <c r="F111" s="532" t="s">
        <v>315</v>
      </c>
      <c r="G111" s="532"/>
      <c r="H111" s="532" t="s">
        <v>294</v>
      </c>
      <c r="I111" s="532"/>
      <c r="J111" s="532" t="s">
        <v>295</v>
      </c>
      <c r="K111" s="532"/>
      <c r="L111" s="532" t="s">
        <v>316</v>
      </c>
      <c r="M111" s="532"/>
    </row>
    <row r="112" spans="1:13" ht="15.75" customHeight="1">
      <c r="A112" s="536"/>
      <c r="B112" s="204" t="s">
        <v>297</v>
      </c>
      <c r="C112" s="204" t="s">
        <v>36</v>
      </c>
      <c r="D112" s="417"/>
      <c r="E112" s="528"/>
      <c r="F112" s="204" t="s">
        <v>297</v>
      </c>
      <c r="G112" s="204" t="s">
        <v>36</v>
      </c>
      <c r="H112" s="204" t="s">
        <v>297</v>
      </c>
      <c r="I112" s="204" t="s">
        <v>36</v>
      </c>
      <c r="J112" s="204" t="s">
        <v>297</v>
      </c>
      <c r="K112" s="204" t="s">
        <v>36</v>
      </c>
      <c r="L112" s="204" t="s">
        <v>297</v>
      </c>
      <c r="M112" s="204" t="s">
        <v>36</v>
      </c>
    </row>
    <row r="113" spans="1:13" ht="15.75" customHeight="1">
      <c r="A113" s="359" t="s">
        <v>298</v>
      </c>
      <c r="B113" s="160">
        <v>87547.459999999992</v>
      </c>
      <c r="C113" s="360">
        <f>B113/B109</f>
        <v>2.4144296434338523E-3</v>
      </c>
      <c r="D113" s="417"/>
      <c r="E113" s="159" t="s">
        <v>298</v>
      </c>
      <c r="F113" s="162">
        <f>'報廢20大－原因別分析'!AB168</f>
        <v>0</v>
      </c>
      <c r="G113" s="163">
        <f>'報廢20大－原因別分析'!AB169</f>
        <v>0</v>
      </c>
      <c r="H113" s="162">
        <f>'報廢20大－原因別分析'!AC168</f>
        <v>0</v>
      </c>
      <c r="I113" s="163">
        <f>'報廢20大－原因別分析'!AC169</f>
        <v>0</v>
      </c>
      <c r="J113" s="162">
        <f>'報廢20大－原因別分析'!AD168</f>
        <v>0</v>
      </c>
      <c r="K113" s="163">
        <f>'報廢20大－原因別分析'!AD169</f>
        <v>0</v>
      </c>
      <c r="L113" s="162">
        <f>'報廢20大－原因別分析'!AE168</f>
        <v>9063.25</v>
      </c>
      <c r="M113" s="163">
        <f>'報廢20大－原因別分析'!AE169</f>
        <v>0.35</v>
      </c>
    </row>
    <row r="114" spans="1:13" ht="15.75" customHeight="1">
      <c r="A114" s="361" t="s">
        <v>299</v>
      </c>
      <c r="B114" s="165">
        <v>265523.46999999997</v>
      </c>
      <c r="C114" s="161">
        <f>B114/B109</f>
        <v>7.3227451372709067E-3</v>
      </c>
      <c r="D114" s="417"/>
      <c r="E114" s="164" t="s">
        <v>299</v>
      </c>
      <c r="F114" s="162">
        <f>'超用20大－原因別分析'!AB168</f>
        <v>0</v>
      </c>
      <c r="G114" s="163">
        <f>'超用20大－原因別分析'!AB169</f>
        <v>0</v>
      </c>
      <c r="H114" s="162">
        <f>'超用20大－原因別分析'!AC168</f>
        <v>0</v>
      </c>
      <c r="I114" s="163">
        <f>'超用20大－原因別分析'!AC169</f>
        <v>0</v>
      </c>
      <c r="J114" s="162">
        <f>'超用20大－原因別分析'!AD168</f>
        <v>0</v>
      </c>
      <c r="K114" s="163">
        <f>'超用20大－原因別分析'!AD169</f>
        <v>0</v>
      </c>
      <c r="L114" s="162">
        <f>'超用20大－原因別分析'!AE168</f>
        <v>45223.22</v>
      </c>
      <c r="M114" s="163">
        <f>'超用20大－原因別分析'!AE169</f>
        <v>0.3</v>
      </c>
    </row>
    <row r="115" spans="1:13" ht="15.75" customHeight="1">
      <c r="A115" s="272" t="s">
        <v>300</v>
      </c>
      <c r="B115" s="155" t="s">
        <v>324</v>
      </c>
      <c r="C115" s="362"/>
      <c r="D115" s="417"/>
      <c r="E115" s="528" t="s">
        <v>7</v>
      </c>
      <c r="F115" s="537">
        <v>5</v>
      </c>
      <c r="G115" s="538"/>
      <c r="H115" s="537">
        <v>6</v>
      </c>
      <c r="I115" s="538"/>
      <c r="J115" s="537">
        <v>7</v>
      </c>
      <c r="K115" s="538"/>
      <c r="L115" s="539"/>
      <c r="M115" s="540"/>
    </row>
    <row r="116" spans="1:13" ht="15.75" customHeight="1">
      <c r="A116" s="155" t="s">
        <v>302</v>
      </c>
      <c r="B116" s="155" t="str">
        <f>B115</f>
        <v>1/27-2/2 總合計↑</v>
      </c>
      <c r="C116" s="362"/>
      <c r="D116" s="417"/>
      <c r="E116" s="528"/>
      <c r="F116" s="541" t="s">
        <v>303</v>
      </c>
      <c r="G116" s="542"/>
      <c r="H116" s="541" t="s">
        <v>304</v>
      </c>
      <c r="I116" s="542"/>
      <c r="J116" s="541" t="s">
        <v>305</v>
      </c>
      <c r="K116" s="542"/>
      <c r="L116" s="543"/>
      <c r="M116" s="544"/>
    </row>
    <row r="117" spans="1:13" ht="15.75" customHeight="1">
      <c r="D117" s="417"/>
      <c r="E117" s="528"/>
      <c r="F117" s="204" t="s">
        <v>297</v>
      </c>
      <c r="G117" s="204" t="s">
        <v>36</v>
      </c>
      <c r="H117" s="204" t="s">
        <v>297</v>
      </c>
      <c r="I117" s="204" t="s">
        <v>36</v>
      </c>
      <c r="J117" s="204" t="s">
        <v>297</v>
      </c>
      <c r="K117" s="204" t="s">
        <v>36</v>
      </c>
      <c r="L117" s="204"/>
      <c r="M117" s="204"/>
    </row>
    <row r="118" spans="1:13" ht="15.75" customHeight="1">
      <c r="D118" s="417"/>
      <c r="E118" s="159" t="s">
        <v>298</v>
      </c>
      <c r="F118" s="162">
        <f>'報廢20大－原因別分析'!AF168</f>
        <v>14059.039999999999</v>
      </c>
      <c r="G118" s="163">
        <f>'報廢20大－原因別分析'!AF169</f>
        <v>0.25</v>
      </c>
      <c r="H118" s="162">
        <f>'報廢20大－原因別分析'!AG168</f>
        <v>3361.08</v>
      </c>
      <c r="I118" s="163">
        <f>'報廢20大－原因別分析'!AG169</f>
        <v>0.15</v>
      </c>
      <c r="J118" s="162">
        <f>'報廢20大－原因別分析'!AH168</f>
        <v>13238.440000000002</v>
      </c>
      <c r="K118" s="163">
        <f>'報廢20大－原因別分析'!AH169</f>
        <v>0.25</v>
      </c>
      <c r="L118" s="162"/>
      <c r="M118" s="163"/>
    </row>
    <row r="119" spans="1:13" ht="15.75" customHeight="1">
      <c r="D119" s="417"/>
      <c r="E119" s="164" t="s">
        <v>299</v>
      </c>
      <c r="F119" s="162">
        <f>'超用20大－原因別分析'!AF168</f>
        <v>20878.380000000005</v>
      </c>
      <c r="G119" s="163">
        <f>'超用20大－原因別分析'!AF169</f>
        <v>0.05</v>
      </c>
      <c r="H119" s="162">
        <f>'超用20大－原因別分析'!AG168</f>
        <v>130256.06</v>
      </c>
      <c r="I119" s="163">
        <f>'超用20大－原因別分析'!AG169</f>
        <v>0.65</v>
      </c>
      <c r="J119" s="162">
        <f>'超用20大－原因別分析'!AH168</f>
        <v>0</v>
      </c>
      <c r="K119" s="163">
        <f>'超用20大－原因別分析'!AH169</f>
        <v>0</v>
      </c>
      <c r="L119" s="162"/>
      <c r="M119" s="163"/>
    </row>
    <row r="120" spans="1:13" ht="15.75" customHeight="1">
      <c r="A120" s="527" t="s">
        <v>313</v>
      </c>
      <c r="B120" s="527"/>
      <c r="C120" s="527"/>
      <c r="D120" s="527"/>
      <c r="E120" s="527"/>
      <c r="F120" s="527"/>
      <c r="G120" s="527"/>
      <c r="H120" s="527"/>
      <c r="I120" s="527"/>
      <c r="J120" s="527"/>
      <c r="K120" s="527"/>
      <c r="L120" s="527"/>
      <c r="M120" s="527"/>
    </row>
    <row r="121" spans="1:13" ht="15.75" customHeight="1">
      <c r="A121" s="527"/>
      <c r="B121" s="527"/>
      <c r="C121" s="527"/>
      <c r="D121" s="527"/>
      <c r="E121" s="527"/>
      <c r="F121" s="527"/>
      <c r="G121" s="527"/>
      <c r="H121" s="527"/>
      <c r="I121" s="527"/>
      <c r="J121" s="527"/>
      <c r="K121" s="527"/>
      <c r="L121" s="527"/>
      <c r="M121" s="527"/>
    </row>
    <row r="122" spans="1:13" ht="15.75" customHeight="1">
      <c r="A122" s="157" t="s">
        <v>291</v>
      </c>
      <c r="B122" s="358">
        <f>'（１）收支狀況'!G191</f>
        <v>36205310.600000001</v>
      </c>
      <c r="E122" s="534" t="s">
        <v>314</v>
      </c>
      <c r="F122" s="535"/>
      <c r="G122" s="535"/>
      <c r="H122" s="535"/>
      <c r="I122" s="535"/>
      <c r="J122" s="535"/>
      <c r="K122" s="535"/>
      <c r="L122" s="535"/>
      <c r="M122" s="535"/>
    </row>
    <row r="123" spans="1:13" ht="15.75" customHeight="1">
      <c r="A123" s="536" t="s">
        <v>7</v>
      </c>
      <c r="B123" s="444" t="s">
        <v>292</v>
      </c>
      <c r="C123" s="444"/>
      <c r="D123" s="529"/>
      <c r="E123" s="528" t="s">
        <v>7</v>
      </c>
      <c r="F123" s="530">
        <v>1</v>
      </c>
      <c r="G123" s="530"/>
      <c r="H123" s="530">
        <v>2</v>
      </c>
      <c r="I123" s="530"/>
      <c r="J123" s="530">
        <v>3</v>
      </c>
      <c r="K123" s="530"/>
      <c r="L123" s="530">
        <v>4</v>
      </c>
      <c r="M123" s="530"/>
    </row>
    <row r="124" spans="1:13" ht="15.75" customHeight="1">
      <c r="A124" s="536"/>
      <c r="B124" s="444"/>
      <c r="C124" s="444"/>
      <c r="D124" s="417"/>
      <c r="E124" s="528"/>
      <c r="F124" s="532" t="s">
        <v>315</v>
      </c>
      <c r="G124" s="532"/>
      <c r="H124" s="532" t="s">
        <v>294</v>
      </c>
      <c r="I124" s="532"/>
      <c r="J124" s="532" t="s">
        <v>295</v>
      </c>
      <c r="K124" s="532"/>
      <c r="L124" s="532" t="s">
        <v>316</v>
      </c>
      <c r="M124" s="532"/>
    </row>
    <row r="125" spans="1:13" ht="15.75" customHeight="1">
      <c r="A125" s="536"/>
      <c r="B125" s="204" t="s">
        <v>297</v>
      </c>
      <c r="C125" s="204" t="s">
        <v>36</v>
      </c>
      <c r="D125" s="417"/>
      <c r="E125" s="528"/>
      <c r="F125" s="204" t="s">
        <v>297</v>
      </c>
      <c r="G125" s="204" t="s">
        <v>36</v>
      </c>
      <c r="H125" s="204" t="s">
        <v>297</v>
      </c>
      <c r="I125" s="204" t="s">
        <v>36</v>
      </c>
      <c r="J125" s="204" t="s">
        <v>297</v>
      </c>
      <c r="K125" s="204" t="s">
        <v>36</v>
      </c>
      <c r="L125" s="204" t="s">
        <v>297</v>
      </c>
      <c r="M125" s="204" t="s">
        <v>36</v>
      </c>
    </row>
    <row r="126" spans="1:13" ht="15.75" customHeight="1">
      <c r="A126" s="359" t="s">
        <v>298</v>
      </c>
      <c r="B126" s="160">
        <v>87418.690000000017</v>
      </c>
      <c r="C126" s="360">
        <f>B126/B122</f>
        <v>2.4145267241541084E-3</v>
      </c>
      <c r="D126" s="417"/>
      <c r="E126" s="159" t="s">
        <v>298</v>
      </c>
      <c r="F126" s="162">
        <f>'報廢20大－原因別分析'!AB188</f>
        <v>0</v>
      </c>
      <c r="G126" s="163">
        <f>'報廢20大－原因別分析'!AB189</f>
        <v>0</v>
      </c>
      <c r="H126" s="162">
        <f>'報廢20大－原因別分析'!AC188</f>
        <v>0</v>
      </c>
      <c r="I126" s="163">
        <f>'報廢20大－原因別分析'!AC189</f>
        <v>0</v>
      </c>
      <c r="J126" s="162">
        <f>'報廢20大－原因別分析'!AD188</f>
        <v>0</v>
      </c>
      <c r="K126" s="163">
        <f>'報廢20大－原因別分析'!AD189</f>
        <v>0</v>
      </c>
      <c r="L126" s="162">
        <f>'報廢20大－原因別分析'!AE188</f>
        <v>6610.5700000000006</v>
      </c>
      <c r="M126" s="163">
        <f>'報廢20大－原因別分析'!AE189</f>
        <v>0.25</v>
      </c>
    </row>
    <row r="127" spans="1:13" ht="15.75" customHeight="1">
      <c r="A127" s="361" t="s">
        <v>299</v>
      </c>
      <c r="B127" s="165">
        <v>261572.94999999998</v>
      </c>
      <c r="C127" s="161">
        <f>B127/B122</f>
        <v>7.2247122221898562E-3</v>
      </c>
      <c r="D127" s="417"/>
      <c r="E127" s="164" t="s">
        <v>299</v>
      </c>
      <c r="F127" s="162">
        <f>'超用20大－原因別分析'!AB188</f>
        <v>0</v>
      </c>
      <c r="G127" s="163">
        <f>'超用20大－原因別分析'!AB189</f>
        <v>0</v>
      </c>
      <c r="H127" s="162">
        <f>'超用20大－原因別分析'!AC188</f>
        <v>0</v>
      </c>
      <c r="I127" s="163">
        <f>'超用20大－原因別分析'!AC189</f>
        <v>0</v>
      </c>
      <c r="J127" s="162">
        <f>'超用20大－原因別分析'!AD188</f>
        <v>0</v>
      </c>
      <c r="K127" s="163">
        <f>'超用20大－原因別分析'!AD189</f>
        <v>0</v>
      </c>
      <c r="L127" s="162">
        <f>'超用20大－原因別分析'!AE188</f>
        <v>54281.2</v>
      </c>
      <c r="M127" s="163">
        <f>'超用20大－原因別分析'!AE189</f>
        <v>0.4</v>
      </c>
    </row>
    <row r="128" spans="1:13" ht="15.75" customHeight="1">
      <c r="A128" s="272" t="s">
        <v>300</v>
      </c>
      <c r="B128" s="155" t="s">
        <v>325</v>
      </c>
      <c r="C128" s="362"/>
      <c r="D128" s="417"/>
      <c r="E128" s="528" t="s">
        <v>7</v>
      </c>
      <c r="F128" s="537">
        <v>5</v>
      </c>
      <c r="G128" s="538"/>
      <c r="H128" s="537">
        <v>6</v>
      </c>
      <c r="I128" s="538"/>
      <c r="J128" s="537">
        <v>7</v>
      </c>
      <c r="K128" s="538"/>
      <c r="L128" s="539"/>
      <c r="M128" s="540"/>
    </row>
    <row r="129" spans="1:14" ht="15.75" customHeight="1">
      <c r="A129" s="155" t="s">
        <v>302</v>
      </c>
      <c r="B129" s="155" t="str">
        <f>B128</f>
        <v>2/3-2/9 總合計↑</v>
      </c>
      <c r="C129" s="362"/>
      <c r="D129" s="417"/>
      <c r="E129" s="528"/>
      <c r="F129" s="541" t="s">
        <v>303</v>
      </c>
      <c r="G129" s="542"/>
      <c r="H129" s="541" t="s">
        <v>304</v>
      </c>
      <c r="I129" s="542"/>
      <c r="J129" s="541" t="s">
        <v>305</v>
      </c>
      <c r="K129" s="542"/>
      <c r="L129" s="543"/>
      <c r="M129" s="544"/>
    </row>
    <row r="130" spans="1:14" ht="15.75" customHeight="1">
      <c r="D130" s="417"/>
      <c r="E130" s="528"/>
      <c r="F130" s="204" t="s">
        <v>297</v>
      </c>
      <c r="G130" s="204" t="s">
        <v>36</v>
      </c>
      <c r="H130" s="204" t="s">
        <v>297</v>
      </c>
      <c r="I130" s="204" t="s">
        <v>36</v>
      </c>
      <c r="J130" s="204" t="s">
        <v>297</v>
      </c>
      <c r="K130" s="204" t="s">
        <v>36</v>
      </c>
      <c r="L130" s="204"/>
      <c r="M130" s="204"/>
    </row>
    <row r="131" spans="1:14" ht="15.75" customHeight="1">
      <c r="D131" s="417"/>
      <c r="E131" s="159" t="s">
        <v>298</v>
      </c>
      <c r="F131" s="162">
        <f>'報廢20大－原因別分析'!AF188</f>
        <v>13817.86</v>
      </c>
      <c r="G131" s="163">
        <f>'報廢20大－原因別分析'!AF189</f>
        <v>0.3</v>
      </c>
      <c r="H131" s="162">
        <f>'報廢20大－原因別分析'!AG188</f>
        <v>6140.6899999999987</v>
      </c>
      <c r="I131" s="163">
        <f>'報廢20大－原因別分析'!AG189</f>
        <v>0.25</v>
      </c>
      <c r="J131" s="162">
        <f>'報廢20大－原因別分析'!AH188</f>
        <v>12490.410000000002</v>
      </c>
      <c r="K131" s="163">
        <f>'報廢20大－原因別分析'!AH189</f>
        <v>0.2</v>
      </c>
      <c r="L131" s="162"/>
      <c r="M131" s="163"/>
    </row>
    <row r="132" spans="1:14" ht="15.75" customHeight="1">
      <c r="D132" s="417"/>
      <c r="E132" s="164" t="s">
        <v>299</v>
      </c>
      <c r="F132" s="162">
        <f>'超用20大－原因別分析'!AF188</f>
        <v>0</v>
      </c>
      <c r="G132" s="163">
        <f>'超用20大－原因別分析'!AF189</f>
        <v>0</v>
      </c>
      <c r="H132" s="162">
        <f>'超用20大－原因別分析'!AG188</f>
        <v>137397.87</v>
      </c>
      <c r="I132" s="163">
        <f>'超用20大－原因別分析'!AG189</f>
        <v>0.6</v>
      </c>
      <c r="J132" s="162">
        <f>'超用20大－原因別分析'!AH188</f>
        <v>0</v>
      </c>
      <c r="K132" s="163">
        <f>'超用20大－原因別分析'!AH189</f>
        <v>0</v>
      </c>
      <c r="L132" s="162"/>
      <c r="M132" s="163"/>
    </row>
    <row r="133" spans="1:14" ht="15.75" customHeight="1">
      <c r="A133" s="527" t="s">
        <v>313</v>
      </c>
      <c r="B133" s="527"/>
      <c r="C133" s="527"/>
      <c r="D133" s="527"/>
      <c r="E133" s="527"/>
      <c r="F133" s="527"/>
      <c r="G133" s="527"/>
      <c r="H133" s="527"/>
      <c r="I133" s="527"/>
      <c r="J133" s="527"/>
      <c r="K133" s="527"/>
      <c r="L133" s="527"/>
      <c r="M133" s="527"/>
    </row>
    <row r="134" spans="1:14" ht="15.75" customHeight="1">
      <c r="A134" s="527"/>
      <c r="B134" s="527"/>
      <c r="C134" s="527"/>
      <c r="D134" s="527"/>
      <c r="E134" s="527"/>
      <c r="F134" s="527"/>
      <c r="G134" s="527"/>
      <c r="H134" s="527"/>
      <c r="I134" s="527"/>
      <c r="J134" s="527"/>
      <c r="K134" s="527"/>
      <c r="L134" s="527"/>
      <c r="M134" s="527"/>
    </row>
    <row r="135" spans="1:14" ht="15.75" customHeight="1">
      <c r="A135" s="157" t="s">
        <v>291</v>
      </c>
      <c r="B135" s="358">
        <f>'（１）收支狀況'!G198</f>
        <v>31417815.960000001</v>
      </c>
      <c r="E135" s="534" t="s">
        <v>314</v>
      </c>
      <c r="F135" s="535"/>
      <c r="G135" s="535"/>
      <c r="H135" s="535"/>
      <c r="I135" s="535"/>
      <c r="J135" s="535"/>
      <c r="K135" s="535"/>
      <c r="L135" s="535"/>
      <c r="M135" s="535"/>
    </row>
    <row r="136" spans="1:14" ht="15.75" customHeight="1">
      <c r="A136" s="536" t="s">
        <v>7</v>
      </c>
      <c r="B136" s="444" t="s">
        <v>292</v>
      </c>
      <c r="C136" s="444"/>
      <c r="D136" s="529"/>
      <c r="E136" s="528" t="s">
        <v>7</v>
      </c>
      <c r="F136" s="530">
        <v>1</v>
      </c>
      <c r="G136" s="530"/>
      <c r="H136" s="530">
        <v>2</v>
      </c>
      <c r="I136" s="530"/>
      <c r="J136" s="530">
        <v>3</v>
      </c>
      <c r="K136" s="530"/>
      <c r="L136" s="530">
        <v>4</v>
      </c>
      <c r="M136" s="530"/>
    </row>
    <row r="137" spans="1:14" ht="15.75" customHeight="1">
      <c r="A137" s="536"/>
      <c r="B137" s="444"/>
      <c r="C137" s="444"/>
      <c r="D137" s="417"/>
      <c r="E137" s="528"/>
      <c r="F137" s="532" t="s">
        <v>315</v>
      </c>
      <c r="G137" s="532"/>
      <c r="H137" s="532" t="s">
        <v>294</v>
      </c>
      <c r="I137" s="532"/>
      <c r="J137" s="532" t="s">
        <v>295</v>
      </c>
      <c r="K137" s="532"/>
      <c r="L137" s="532" t="s">
        <v>316</v>
      </c>
      <c r="M137" s="532"/>
    </row>
    <row r="138" spans="1:14" ht="15.75" customHeight="1">
      <c r="A138" s="536"/>
      <c r="B138" s="204" t="s">
        <v>297</v>
      </c>
      <c r="C138" s="204" t="s">
        <v>36</v>
      </c>
      <c r="D138" s="417"/>
      <c r="E138" s="528"/>
      <c r="F138" s="204" t="s">
        <v>297</v>
      </c>
      <c r="G138" s="204" t="s">
        <v>36</v>
      </c>
      <c r="H138" s="204" t="s">
        <v>297</v>
      </c>
      <c r="I138" s="204" t="s">
        <v>36</v>
      </c>
      <c r="J138" s="204" t="s">
        <v>297</v>
      </c>
      <c r="K138" s="204" t="s">
        <v>36</v>
      </c>
      <c r="L138" s="204" t="s">
        <v>297</v>
      </c>
      <c r="M138" s="204" t="s">
        <v>36</v>
      </c>
      <c r="N138" s="378"/>
    </row>
    <row r="139" spans="1:14" ht="15.75" customHeight="1">
      <c r="A139" s="359" t="s">
        <v>298</v>
      </c>
      <c r="B139" s="160">
        <v>75472.850000000006</v>
      </c>
      <c r="C139" s="360">
        <f>B139/B135</f>
        <v>2.4022309538030665E-3</v>
      </c>
      <c r="D139" s="417"/>
      <c r="E139" s="159" t="s">
        <v>298</v>
      </c>
      <c r="F139" s="162">
        <f>'報廢20大－原因別分析'!AB208</f>
        <v>0</v>
      </c>
      <c r="G139" s="163">
        <f>'報廢20大－原因別分析'!AB209</f>
        <v>0</v>
      </c>
      <c r="H139" s="162">
        <f>'報廢20大－原因別分析'!AC208</f>
        <v>0</v>
      </c>
      <c r="I139" s="163">
        <f>'報廢20大－原因別分析'!AC209</f>
        <v>0</v>
      </c>
      <c r="J139" s="162">
        <f>'報廢20大－原因別分析'!AD208</f>
        <v>0</v>
      </c>
      <c r="K139" s="163">
        <f>'報廢20大－原因別分析'!AD209</f>
        <v>0</v>
      </c>
      <c r="L139" s="162">
        <f>'報廢20大－原因別分析'!AE208</f>
        <v>9389.9499999999989</v>
      </c>
      <c r="M139" s="163">
        <f>'報廢20大－原因別分析'!AE209</f>
        <v>0.4</v>
      </c>
      <c r="N139" s="378"/>
    </row>
    <row r="140" spans="1:14" ht="15.75" customHeight="1">
      <c r="A140" s="361" t="s">
        <v>299</v>
      </c>
      <c r="B140" s="165">
        <v>210017.41000000006</v>
      </c>
      <c r="C140" s="161">
        <f>B140/B135</f>
        <v>6.6846597569794938E-3</v>
      </c>
      <c r="D140" s="417"/>
      <c r="E140" s="164" t="s">
        <v>299</v>
      </c>
      <c r="F140" s="162">
        <f>'超用20大－原因別分析'!AB208</f>
        <v>0</v>
      </c>
      <c r="G140" s="163">
        <f>'超用20大－原因別分析'!AB209</f>
        <v>0</v>
      </c>
      <c r="H140" s="162">
        <f>'超用20大－原因別分析'!AC208</f>
        <v>0</v>
      </c>
      <c r="I140" s="163">
        <f>'超用20大－原因別分析'!AC209</f>
        <v>0</v>
      </c>
      <c r="J140" s="162">
        <f>'超用20大－原因別分析'!AD208</f>
        <v>0</v>
      </c>
      <c r="K140" s="163">
        <f>'超用20大－原因別分析'!AD209</f>
        <v>0</v>
      </c>
      <c r="L140" s="162">
        <f>'超用20大－原因別分析'!AE208</f>
        <v>41536.570000000007</v>
      </c>
      <c r="M140" s="163">
        <f>'超用20大－原因別分析'!AE209</f>
        <v>0.35</v>
      </c>
      <c r="N140" s="378"/>
    </row>
    <row r="141" spans="1:14" ht="15.75" customHeight="1">
      <c r="A141" s="272" t="s">
        <v>300</v>
      </c>
      <c r="B141" s="155" t="s">
        <v>326</v>
      </c>
      <c r="C141" s="362"/>
      <c r="D141" s="417"/>
      <c r="E141" s="528" t="s">
        <v>7</v>
      </c>
      <c r="F141" s="537">
        <v>5</v>
      </c>
      <c r="G141" s="538"/>
      <c r="H141" s="537">
        <v>6</v>
      </c>
      <c r="I141" s="538"/>
      <c r="J141" s="537">
        <v>7</v>
      </c>
      <c r="K141" s="538"/>
      <c r="L141" s="539"/>
      <c r="M141" s="540"/>
      <c r="N141" s="378"/>
    </row>
    <row r="142" spans="1:14" ht="15.75" customHeight="1">
      <c r="A142" s="155" t="s">
        <v>302</v>
      </c>
      <c r="B142" s="155" t="str">
        <f>B141</f>
        <v>2/10-2/16 總合計↑</v>
      </c>
      <c r="C142" s="362"/>
      <c r="D142" s="417"/>
      <c r="E142" s="528"/>
      <c r="F142" s="541" t="s">
        <v>303</v>
      </c>
      <c r="G142" s="542"/>
      <c r="H142" s="541" t="s">
        <v>304</v>
      </c>
      <c r="I142" s="542"/>
      <c r="J142" s="541" t="s">
        <v>305</v>
      </c>
      <c r="K142" s="542"/>
      <c r="L142" s="543"/>
      <c r="M142" s="544"/>
      <c r="N142" s="378"/>
    </row>
    <row r="143" spans="1:14" ht="15.75" customHeight="1">
      <c r="D143" s="417"/>
      <c r="E143" s="528"/>
      <c r="F143" s="204" t="s">
        <v>297</v>
      </c>
      <c r="G143" s="204" t="s">
        <v>36</v>
      </c>
      <c r="H143" s="204" t="s">
        <v>297</v>
      </c>
      <c r="I143" s="204" t="s">
        <v>36</v>
      </c>
      <c r="J143" s="204" t="s">
        <v>297</v>
      </c>
      <c r="K143" s="204" t="s">
        <v>36</v>
      </c>
      <c r="L143" s="204"/>
      <c r="M143" s="204"/>
      <c r="N143" s="378"/>
    </row>
    <row r="144" spans="1:14" ht="15.75" customHeight="1">
      <c r="D144" s="417"/>
      <c r="E144" s="159" t="s">
        <v>298</v>
      </c>
      <c r="F144" s="162">
        <f>'報廢20大－原因別分析'!AF208</f>
        <v>8081.9</v>
      </c>
      <c r="G144" s="163">
        <f>'報廢20大－原因別分析'!AF209</f>
        <v>0.15</v>
      </c>
      <c r="H144" s="162">
        <f>'報廢20大－原因別分析'!AG208</f>
        <v>5175.5500000000011</v>
      </c>
      <c r="I144" s="163">
        <f>'報廢20大－原因別分析'!AG209</f>
        <v>0.25</v>
      </c>
      <c r="J144" s="162">
        <f>'報廢20大－原因別分析'!AH208</f>
        <v>11412.48</v>
      </c>
      <c r="K144" s="163">
        <f>'報廢20大－原因別分析'!AH209</f>
        <v>0.2</v>
      </c>
      <c r="L144" s="162"/>
      <c r="M144" s="163"/>
      <c r="N144" s="378"/>
    </row>
    <row r="145" spans="1:14" ht="15.75" customHeight="1">
      <c r="D145" s="417"/>
      <c r="E145" s="164" t="s">
        <v>299</v>
      </c>
      <c r="F145" s="162">
        <f>'超用20大－原因別分析'!AF208</f>
        <v>0</v>
      </c>
      <c r="G145" s="163">
        <f>'超用20大－原因別分析'!AF209</f>
        <v>0</v>
      </c>
      <c r="H145" s="162">
        <f>'超用20大－原因別分析'!AG208</f>
        <v>119464.75999999998</v>
      </c>
      <c r="I145" s="163">
        <f>'超用20大－原因別分析'!AG209</f>
        <v>0.65</v>
      </c>
      <c r="J145" s="162">
        <f>'超用20大－原因別分析'!AH208</f>
        <v>0</v>
      </c>
      <c r="K145" s="163">
        <f>'超用20大－原因別分析'!AH209</f>
        <v>0</v>
      </c>
      <c r="L145" s="162"/>
      <c r="M145" s="163"/>
      <c r="N145" s="379"/>
    </row>
    <row r="146" spans="1:14" ht="15.75" customHeight="1">
      <c r="A146" s="527" t="s">
        <v>313</v>
      </c>
      <c r="B146" s="527"/>
      <c r="C146" s="527"/>
      <c r="D146" s="527"/>
      <c r="E146" s="527"/>
      <c r="F146" s="527"/>
      <c r="G146" s="527"/>
      <c r="H146" s="527"/>
      <c r="I146" s="527"/>
      <c r="J146" s="527"/>
      <c r="K146" s="527"/>
      <c r="L146" s="527"/>
      <c r="M146" s="527"/>
    </row>
    <row r="147" spans="1:14" ht="15.75" customHeight="1">
      <c r="A147" s="527"/>
      <c r="B147" s="527"/>
      <c r="C147" s="527"/>
      <c r="D147" s="527"/>
      <c r="E147" s="527"/>
      <c r="F147" s="527"/>
      <c r="G147" s="527"/>
      <c r="H147" s="527"/>
      <c r="I147" s="527"/>
      <c r="J147" s="527"/>
      <c r="K147" s="527"/>
      <c r="L147" s="527"/>
      <c r="M147" s="527"/>
    </row>
    <row r="148" spans="1:14" ht="15.75" customHeight="1">
      <c r="A148" s="157" t="s">
        <v>291</v>
      </c>
      <c r="B148" s="358">
        <f>'（１）收支狀況'!G205</f>
        <v>35205883.079999998</v>
      </c>
      <c r="E148" s="534" t="s">
        <v>314</v>
      </c>
      <c r="F148" s="535"/>
      <c r="G148" s="535"/>
      <c r="H148" s="535"/>
      <c r="I148" s="535"/>
      <c r="J148" s="535"/>
      <c r="K148" s="535"/>
      <c r="L148" s="535"/>
      <c r="M148" s="535"/>
    </row>
    <row r="149" spans="1:14" ht="15.75" customHeight="1">
      <c r="A149" s="536" t="s">
        <v>7</v>
      </c>
      <c r="B149" s="444" t="s">
        <v>292</v>
      </c>
      <c r="C149" s="444"/>
      <c r="D149" s="529"/>
      <c r="E149" s="528" t="s">
        <v>7</v>
      </c>
      <c r="F149" s="530">
        <v>1</v>
      </c>
      <c r="G149" s="530"/>
      <c r="H149" s="530">
        <v>2</v>
      </c>
      <c r="I149" s="530"/>
      <c r="J149" s="530">
        <v>3</v>
      </c>
      <c r="K149" s="530"/>
      <c r="L149" s="530">
        <v>4</v>
      </c>
      <c r="M149" s="530"/>
    </row>
    <row r="150" spans="1:14" ht="15.75" customHeight="1">
      <c r="A150" s="536"/>
      <c r="B150" s="444"/>
      <c r="C150" s="444"/>
      <c r="D150" s="417"/>
      <c r="E150" s="528"/>
      <c r="F150" s="532" t="s">
        <v>315</v>
      </c>
      <c r="G150" s="532"/>
      <c r="H150" s="532" t="s">
        <v>294</v>
      </c>
      <c r="I150" s="532"/>
      <c r="J150" s="532" t="s">
        <v>295</v>
      </c>
      <c r="K150" s="532"/>
      <c r="L150" s="532" t="s">
        <v>316</v>
      </c>
      <c r="M150" s="532"/>
    </row>
    <row r="151" spans="1:14" ht="15.75" customHeight="1">
      <c r="A151" s="536"/>
      <c r="B151" s="204" t="s">
        <v>297</v>
      </c>
      <c r="C151" s="204" t="s">
        <v>36</v>
      </c>
      <c r="D151" s="417"/>
      <c r="E151" s="528"/>
      <c r="F151" s="204" t="s">
        <v>297</v>
      </c>
      <c r="G151" s="204" t="s">
        <v>36</v>
      </c>
      <c r="H151" s="204" t="s">
        <v>297</v>
      </c>
      <c r="I151" s="204" t="s">
        <v>36</v>
      </c>
      <c r="J151" s="204" t="s">
        <v>297</v>
      </c>
      <c r="K151" s="204" t="s">
        <v>36</v>
      </c>
      <c r="L151" s="204" t="s">
        <v>297</v>
      </c>
      <c r="M151" s="204" t="s">
        <v>36</v>
      </c>
    </row>
    <row r="152" spans="1:14" ht="15.75" customHeight="1">
      <c r="A152" s="359" t="s">
        <v>298</v>
      </c>
      <c r="B152" s="160">
        <v>84790.069999999978</v>
      </c>
      <c r="C152" s="360">
        <f>B152/B148</f>
        <v>2.4084062827603977E-3</v>
      </c>
      <c r="D152" s="417"/>
      <c r="E152" s="159" t="s">
        <v>298</v>
      </c>
      <c r="F152" s="162">
        <f>'報廢20大－原因別分析'!AB228</f>
        <v>0</v>
      </c>
      <c r="G152" s="163">
        <f>'報廢20大－原因別分析'!AB229</f>
        <v>0</v>
      </c>
      <c r="H152" s="162">
        <f>'報廢20大－原因別分析'!AC228</f>
        <v>0</v>
      </c>
      <c r="I152" s="163">
        <f>'報廢20大－原因別分析'!AC229</f>
        <v>0</v>
      </c>
      <c r="J152" s="162">
        <f>'報廢20大－原因別分析'!AD228</f>
        <v>0</v>
      </c>
      <c r="K152" s="163">
        <f>'報廢20大－原因別分析'!AD229</f>
        <v>0</v>
      </c>
      <c r="L152" s="162">
        <f>'報廢20大－原因別分析'!AE228</f>
        <v>12787.130000000001</v>
      </c>
      <c r="M152" s="163">
        <f>'報廢20大－原因別分析'!AE229</f>
        <v>0.5</v>
      </c>
    </row>
    <row r="153" spans="1:14" ht="15.75" customHeight="1">
      <c r="A153" s="361" t="s">
        <v>299</v>
      </c>
      <c r="B153" s="165">
        <v>237842.22000000003</v>
      </c>
      <c r="C153" s="161">
        <f>B153/B148</f>
        <v>6.755752141184468E-3</v>
      </c>
      <c r="D153" s="417"/>
      <c r="E153" s="164" t="s">
        <v>299</v>
      </c>
      <c r="F153" s="162">
        <f>'超用20大－原因別分析'!AB228</f>
        <v>0</v>
      </c>
      <c r="G153" s="163">
        <f>'超用20大－原因別分析'!AB229</f>
        <v>0</v>
      </c>
      <c r="H153" s="162">
        <f>'超用20大－原因別分析'!AC228</f>
        <v>0</v>
      </c>
      <c r="I153" s="163">
        <f>'超用20大－原因別分析'!AC229</f>
        <v>0</v>
      </c>
      <c r="J153" s="162">
        <f>'超用20大－原因別分析'!AD228</f>
        <v>0</v>
      </c>
      <c r="K153" s="163">
        <f>'超用20大－原因別分析'!AD229</f>
        <v>0</v>
      </c>
      <c r="L153" s="162">
        <f>'超用20大－原因別分析'!AE228</f>
        <v>38448.53</v>
      </c>
      <c r="M153" s="163">
        <f>'超用20大－原因別分析'!AE229</f>
        <v>0.45</v>
      </c>
    </row>
    <row r="154" spans="1:14" ht="15.75" customHeight="1">
      <c r="A154" s="272" t="s">
        <v>300</v>
      </c>
      <c r="B154" s="155" t="s">
        <v>327</v>
      </c>
      <c r="C154" s="362"/>
      <c r="D154" s="417"/>
      <c r="E154" s="528" t="s">
        <v>7</v>
      </c>
      <c r="F154" s="537">
        <v>5</v>
      </c>
      <c r="G154" s="538"/>
      <c r="H154" s="537">
        <v>6</v>
      </c>
      <c r="I154" s="538"/>
      <c r="J154" s="537">
        <v>7</v>
      </c>
      <c r="K154" s="538"/>
      <c r="L154" s="539"/>
      <c r="M154" s="540"/>
    </row>
    <row r="155" spans="1:14" ht="15.75" customHeight="1">
      <c r="A155" s="155" t="s">
        <v>302</v>
      </c>
      <c r="B155" s="155" t="str">
        <f>B154</f>
        <v>2/17-2/23 總合計↑</v>
      </c>
      <c r="C155" s="362"/>
      <c r="D155" s="417"/>
      <c r="E155" s="528"/>
      <c r="F155" s="541" t="s">
        <v>303</v>
      </c>
      <c r="G155" s="542"/>
      <c r="H155" s="541" t="s">
        <v>304</v>
      </c>
      <c r="I155" s="542"/>
      <c r="J155" s="541" t="s">
        <v>305</v>
      </c>
      <c r="K155" s="542"/>
      <c r="L155" s="543"/>
      <c r="M155" s="544"/>
    </row>
    <row r="156" spans="1:14" ht="15.75" customHeight="1">
      <c r="D156" s="417"/>
      <c r="E156" s="528"/>
      <c r="F156" s="204" t="s">
        <v>297</v>
      </c>
      <c r="G156" s="204" t="s">
        <v>36</v>
      </c>
      <c r="H156" s="204" t="s">
        <v>297</v>
      </c>
      <c r="I156" s="204" t="s">
        <v>36</v>
      </c>
      <c r="J156" s="204" t="s">
        <v>297</v>
      </c>
      <c r="K156" s="204" t="s">
        <v>36</v>
      </c>
      <c r="L156" s="204"/>
      <c r="M156" s="204"/>
    </row>
    <row r="157" spans="1:14" ht="15.75" customHeight="1">
      <c r="D157" s="417"/>
      <c r="E157" s="159" t="s">
        <v>298</v>
      </c>
      <c r="F157" s="162">
        <f>'報廢20大－原因別分析'!AF228</f>
        <v>11711.98</v>
      </c>
      <c r="G157" s="163">
        <f>'報廢20大－原因別分析'!AF229</f>
        <v>0.25</v>
      </c>
      <c r="H157" s="162">
        <f>'報廢20大－原因別分析'!AG228</f>
        <v>1630.59</v>
      </c>
      <c r="I157" s="163">
        <f>'報廢20大－原因別分析'!AG229</f>
        <v>0.1</v>
      </c>
      <c r="J157" s="162">
        <f>'報廢20大－原因別分析'!AH228</f>
        <v>9324.42</v>
      </c>
      <c r="K157" s="163">
        <f>'報廢20大－原因別分析'!AH229</f>
        <v>0.15</v>
      </c>
      <c r="L157" s="162"/>
      <c r="M157" s="163"/>
    </row>
    <row r="158" spans="1:14" ht="15.75" customHeight="1">
      <c r="D158" s="417"/>
      <c r="E158" s="164" t="s">
        <v>299</v>
      </c>
      <c r="F158" s="162">
        <f>'超用20大－原因別分析'!AF228</f>
        <v>0</v>
      </c>
      <c r="G158" s="163">
        <f>'超用20大－原因別分析'!AF229</f>
        <v>0</v>
      </c>
      <c r="H158" s="162">
        <f>'超用20大－原因別分析'!AG228</f>
        <v>129979.38</v>
      </c>
      <c r="I158" s="163">
        <f>'超用20大－原因別分析'!AG229</f>
        <v>0.55000000000000004</v>
      </c>
      <c r="J158" s="162">
        <f>'超用20大－原因別分析'!AH228</f>
        <v>0</v>
      </c>
      <c r="K158" s="163">
        <f>'超用20大－原因別分析'!AH229</f>
        <v>0</v>
      </c>
      <c r="L158" s="162"/>
      <c r="M158" s="163"/>
    </row>
    <row r="159" spans="1:14" ht="15.75" customHeight="1">
      <c r="A159" s="527" t="s">
        <v>313</v>
      </c>
      <c r="B159" s="527"/>
      <c r="C159" s="527"/>
      <c r="D159" s="527"/>
      <c r="E159" s="527"/>
      <c r="F159" s="527"/>
      <c r="G159" s="527"/>
      <c r="H159" s="527"/>
      <c r="I159" s="527"/>
      <c r="J159" s="527"/>
      <c r="K159" s="527"/>
      <c r="L159" s="527"/>
      <c r="M159" s="527"/>
    </row>
    <row r="160" spans="1:14" ht="15.75" customHeight="1">
      <c r="A160" s="527"/>
      <c r="B160" s="527"/>
      <c r="C160" s="527"/>
      <c r="D160" s="527"/>
      <c r="E160" s="527"/>
      <c r="F160" s="527"/>
      <c r="G160" s="527"/>
      <c r="H160" s="527"/>
      <c r="I160" s="527"/>
      <c r="J160" s="527"/>
      <c r="K160" s="527"/>
      <c r="L160" s="527"/>
      <c r="M160" s="527"/>
    </row>
    <row r="161" spans="1:13" ht="15.75" customHeight="1">
      <c r="A161" s="157" t="s">
        <v>291</v>
      </c>
      <c r="B161" s="358">
        <f>'（１）收支狀況'!G212</f>
        <v>35180450.159999996</v>
      </c>
      <c r="E161" s="534" t="s">
        <v>314</v>
      </c>
      <c r="F161" s="535"/>
      <c r="G161" s="535"/>
      <c r="H161" s="535"/>
      <c r="I161" s="535"/>
      <c r="J161" s="535"/>
      <c r="K161" s="535"/>
      <c r="L161" s="535"/>
      <c r="M161" s="535"/>
    </row>
    <row r="162" spans="1:13" ht="15.75" customHeight="1">
      <c r="A162" s="536" t="s">
        <v>7</v>
      </c>
      <c r="B162" s="444" t="s">
        <v>292</v>
      </c>
      <c r="C162" s="444"/>
      <c r="D162" s="529"/>
      <c r="E162" s="528" t="s">
        <v>7</v>
      </c>
      <c r="F162" s="530">
        <v>1</v>
      </c>
      <c r="G162" s="530"/>
      <c r="H162" s="530">
        <v>2</v>
      </c>
      <c r="I162" s="530"/>
      <c r="J162" s="530">
        <v>3</v>
      </c>
      <c r="K162" s="530"/>
      <c r="L162" s="530">
        <v>4</v>
      </c>
      <c r="M162" s="530"/>
    </row>
    <row r="163" spans="1:13" ht="15.75" customHeight="1">
      <c r="A163" s="536"/>
      <c r="B163" s="444"/>
      <c r="C163" s="444"/>
      <c r="D163" s="417"/>
      <c r="E163" s="528"/>
      <c r="F163" s="532" t="s">
        <v>315</v>
      </c>
      <c r="G163" s="532"/>
      <c r="H163" s="532" t="s">
        <v>294</v>
      </c>
      <c r="I163" s="532"/>
      <c r="J163" s="532" t="s">
        <v>295</v>
      </c>
      <c r="K163" s="532"/>
      <c r="L163" s="532" t="s">
        <v>316</v>
      </c>
      <c r="M163" s="532"/>
    </row>
    <row r="164" spans="1:13" ht="15.75" customHeight="1">
      <c r="A164" s="536"/>
      <c r="B164" s="204" t="s">
        <v>297</v>
      </c>
      <c r="C164" s="204" t="s">
        <v>36</v>
      </c>
      <c r="D164" s="417"/>
      <c r="E164" s="528"/>
      <c r="F164" s="204" t="s">
        <v>297</v>
      </c>
      <c r="G164" s="204" t="s">
        <v>36</v>
      </c>
      <c r="H164" s="204" t="s">
        <v>297</v>
      </c>
      <c r="I164" s="204" t="s">
        <v>36</v>
      </c>
      <c r="J164" s="204" t="s">
        <v>297</v>
      </c>
      <c r="K164" s="204" t="s">
        <v>36</v>
      </c>
      <c r="L164" s="204" t="s">
        <v>297</v>
      </c>
      <c r="M164" s="204" t="s">
        <v>36</v>
      </c>
    </row>
    <row r="165" spans="1:13" ht="15.75" customHeight="1">
      <c r="A165" s="359" t="s">
        <v>298</v>
      </c>
      <c r="B165" s="160">
        <v>85216.599999999991</v>
      </c>
      <c r="C165" s="360">
        <f>B165/B161</f>
        <v>2.4222714494111521E-3</v>
      </c>
      <c r="D165" s="417"/>
      <c r="E165" s="159" t="s">
        <v>298</v>
      </c>
      <c r="F165" s="162">
        <f>'報廢20大－原因別分析'!AB248</f>
        <v>0</v>
      </c>
      <c r="G165" s="163">
        <f>'報廢20大－原因別分析'!AB249</f>
        <v>0</v>
      </c>
      <c r="H165" s="162">
        <f>'報廢20大－原因別分析'!AC248</f>
        <v>0</v>
      </c>
      <c r="I165" s="163">
        <f>'報廢20大－原因別分析'!AC249</f>
        <v>0</v>
      </c>
      <c r="J165" s="162">
        <f>'報廢20大－原因別分析'!AD248</f>
        <v>0</v>
      </c>
      <c r="K165" s="163">
        <f>'報廢20大－原因別分析'!AD249</f>
        <v>0</v>
      </c>
      <c r="L165" s="162">
        <f>'報廢20大－原因別分析'!AE248</f>
        <v>15769.300000000001</v>
      </c>
      <c r="M165" s="163">
        <f>'報廢20大－原因別分析'!AE249</f>
        <v>0.55000000000000004</v>
      </c>
    </row>
    <row r="166" spans="1:13" ht="15.75" customHeight="1">
      <c r="A166" s="361" t="s">
        <v>299</v>
      </c>
      <c r="B166" s="165">
        <v>232040.08999999994</v>
      </c>
      <c r="C166" s="161">
        <f>B166/B161</f>
        <v>6.595711224406913E-3</v>
      </c>
      <c r="D166" s="417"/>
      <c r="E166" s="164" t="s">
        <v>299</v>
      </c>
      <c r="F166" s="162">
        <f>'超用20大－原因別分析'!AB248</f>
        <v>0</v>
      </c>
      <c r="G166" s="163">
        <f>'超用20大－原因別分析'!AB249</f>
        <v>0</v>
      </c>
      <c r="H166" s="162">
        <f>'超用20大－原因別分析'!AC248</f>
        <v>0</v>
      </c>
      <c r="I166" s="163">
        <f>'超用20大－原因別分析'!AC249</f>
        <v>0</v>
      </c>
      <c r="J166" s="162">
        <f>'超用20大－原因別分析'!AD248</f>
        <v>0</v>
      </c>
      <c r="K166" s="163">
        <f>'超用20大－原因別分析'!AD249</f>
        <v>0</v>
      </c>
      <c r="L166" s="162">
        <f>'超用20大－原因別分析'!AE248</f>
        <v>57611.58</v>
      </c>
      <c r="M166" s="163">
        <f>'超用20大－原因別分析'!AE249</f>
        <v>0.5</v>
      </c>
    </row>
    <row r="167" spans="1:13" ht="15.75" customHeight="1">
      <c r="A167" s="272" t="s">
        <v>300</v>
      </c>
      <c r="B167" s="155" t="s">
        <v>328</v>
      </c>
      <c r="C167" s="362"/>
      <c r="D167" s="417"/>
      <c r="E167" s="528" t="s">
        <v>7</v>
      </c>
      <c r="F167" s="537">
        <v>5</v>
      </c>
      <c r="G167" s="538"/>
      <c r="H167" s="537">
        <v>6</v>
      </c>
      <c r="I167" s="538"/>
      <c r="J167" s="537">
        <v>7</v>
      </c>
      <c r="K167" s="538"/>
      <c r="L167" s="539"/>
      <c r="M167" s="540"/>
    </row>
    <row r="168" spans="1:13" ht="15.75" customHeight="1">
      <c r="A168" s="155" t="s">
        <v>302</v>
      </c>
      <c r="B168" s="155" t="str">
        <f>B167</f>
        <v>2/24-3/2 總合計↑</v>
      </c>
      <c r="C168" s="362"/>
      <c r="D168" s="417"/>
      <c r="E168" s="528"/>
      <c r="F168" s="541" t="s">
        <v>303</v>
      </c>
      <c r="G168" s="542"/>
      <c r="H168" s="541" t="s">
        <v>304</v>
      </c>
      <c r="I168" s="542"/>
      <c r="J168" s="541" t="s">
        <v>305</v>
      </c>
      <c r="K168" s="542"/>
      <c r="L168" s="543"/>
      <c r="M168" s="544"/>
    </row>
    <row r="169" spans="1:13" ht="15.75" customHeight="1">
      <c r="D169" s="417"/>
      <c r="E169" s="528"/>
      <c r="F169" s="204" t="s">
        <v>297</v>
      </c>
      <c r="G169" s="204" t="s">
        <v>36</v>
      </c>
      <c r="H169" s="204" t="s">
        <v>297</v>
      </c>
      <c r="I169" s="204" t="s">
        <v>36</v>
      </c>
      <c r="J169" s="204" t="s">
        <v>297</v>
      </c>
      <c r="K169" s="204" t="s">
        <v>36</v>
      </c>
      <c r="L169" s="204"/>
      <c r="M169" s="204"/>
    </row>
    <row r="170" spans="1:13" ht="15.75" customHeight="1">
      <c r="D170" s="417"/>
      <c r="E170" s="159" t="s">
        <v>298</v>
      </c>
      <c r="F170" s="162">
        <f>'報廢20大－原因別分析'!AF248</f>
        <v>10426.57</v>
      </c>
      <c r="G170" s="163">
        <f>'報廢20大－原因別分析'!AF249</f>
        <v>0.15</v>
      </c>
      <c r="H170" s="162">
        <f>'報廢20大－原因別分析'!AG248</f>
        <v>5322.3099999999995</v>
      </c>
      <c r="I170" s="163">
        <f>'報廢20大－原因別分析'!AG249</f>
        <v>0.25</v>
      </c>
      <c r="J170" s="162">
        <f>'報廢20大－原因別分析'!AH248</f>
        <v>5262.6799999999994</v>
      </c>
      <c r="K170" s="163">
        <f>'報廢20大－原因別分析'!AH249</f>
        <v>0.05</v>
      </c>
      <c r="L170" s="162"/>
      <c r="M170" s="163"/>
    </row>
    <row r="171" spans="1:13" ht="15.75" customHeight="1">
      <c r="D171" s="417"/>
      <c r="E171" s="164" t="s">
        <v>299</v>
      </c>
      <c r="F171" s="162">
        <f>'超用20大－原因別分析'!AF248</f>
        <v>0</v>
      </c>
      <c r="G171" s="163">
        <f>'超用20大－原因別分析'!AF249</f>
        <v>0</v>
      </c>
      <c r="H171" s="162">
        <f>'超用20大－原因別分析'!AG248</f>
        <v>103747.39</v>
      </c>
      <c r="I171" s="163">
        <f>'超用20大－原因別分析'!AG249</f>
        <v>0.5</v>
      </c>
      <c r="J171" s="162">
        <f>'超用20大－原因別分析'!AH248</f>
        <v>0</v>
      </c>
      <c r="K171" s="163">
        <f>'超用20大－原因別分析'!AH249</f>
        <v>0</v>
      </c>
      <c r="L171" s="162"/>
      <c r="M171" s="163"/>
    </row>
  </sheetData>
  <mergeCells count="300">
    <mergeCell ref="A146:M147"/>
    <mergeCell ref="E148:M148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E135:M135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E122:M122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07:M108"/>
    <mergeCell ref="E109:M109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94:M95"/>
    <mergeCell ref="E96:M96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E70:M70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A81:M82"/>
    <mergeCell ref="E83:M83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59:M160"/>
    <mergeCell ref="E161:M161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54" max="12" man="1"/>
    <brk id="132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D20" sqref="D20:F20"/>
    </sheetView>
  </sheetViews>
  <sheetFormatPr defaultColWidth="12.7109375" defaultRowHeight="15.75" customHeight="1"/>
  <cols>
    <col min="1" max="1" width="5.28515625" style="155" customWidth="1"/>
    <col min="2" max="2" width="11.28515625" style="307" customWidth="1"/>
    <col min="3" max="3" width="4" style="308" customWidth="1"/>
    <col min="4" max="13" width="9.7109375" style="155" customWidth="1"/>
    <col min="14" max="17" width="9.5703125" style="155" customWidth="1"/>
    <col min="18" max="16384" width="12.7109375" style="155"/>
  </cols>
  <sheetData>
    <row r="1" spans="1:17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562" t="s">
        <v>329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7" s="156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7" ht="15.75" customHeight="1">
      <c r="A5" s="444" t="s">
        <v>330</v>
      </c>
      <c r="B5" s="563">
        <v>1</v>
      </c>
      <c r="C5" s="563"/>
      <c r="D5" s="563">
        <v>2</v>
      </c>
      <c r="E5" s="563"/>
      <c r="F5" s="563">
        <v>3</v>
      </c>
      <c r="G5" s="563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30">
        <v>8</v>
      </c>
      <c r="Q5" s="530"/>
    </row>
    <row r="6" spans="1:17" ht="15.75" customHeight="1">
      <c r="A6" s="444"/>
      <c r="B6" s="564" t="s">
        <v>293</v>
      </c>
      <c r="C6" s="564"/>
      <c r="D6" s="564" t="s">
        <v>331</v>
      </c>
      <c r="E6" s="564"/>
      <c r="F6" s="564" t="s">
        <v>295</v>
      </c>
      <c r="G6" s="564"/>
      <c r="H6" s="565" t="s">
        <v>316</v>
      </c>
      <c r="I6" s="565"/>
      <c r="J6" s="444" t="s">
        <v>303</v>
      </c>
      <c r="K6" s="444"/>
      <c r="L6" s="444" t="s">
        <v>304</v>
      </c>
      <c r="M6" s="444"/>
      <c r="N6" s="444" t="s">
        <v>305</v>
      </c>
      <c r="O6" s="444"/>
      <c r="P6" s="444" t="s">
        <v>332</v>
      </c>
      <c r="Q6" s="444"/>
    </row>
    <row r="8" spans="1:17" s="295" customFormat="1" ht="15.75" customHeight="1">
      <c r="A8" s="530" t="s">
        <v>330</v>
      </c>
      <c r="B8" s="530"/>
      <c r="C8" s="291" t="s">
        <v>240</v>
      </c>
      <c r="D8" s="548" t="s">
        <v>241</v>
      </c>
      <c r="E8" s="549"/>
      <c r="F8" s="550"/>
      <c r="G8" s="292" t="s">
        <v>333</v>
      </c>
      <c r="H8" s="293"/>
      <c r="I8" s="291"/>
      <c r="J8" s="294" t="s">
        <v>334</v>
      </c>
      <c r="K8" s="294" t="s">
        <v>23</v>
      </c>
      <c r="L8" s="294" t="s">
        <v>335</v>
      </c>
      <c r="M8" s="294" t="s">
        <v>297</v>
      </c>
      <c r="N8" s="294" t="s">
        <v>245</v>
      </c>
      <c r="O8" s="551" t="s">
        <v>246</v>
      </c>
      <c r="P8" s="552"/>
    </row>
    <row r="9" spans="1:17" ht="15.75" customHeight="1">
      <c r="A9" s="530">
        <v>1</v>
      </c>
      <c r="B9" s="561" t="s">
        <v>336</v>
      </c>
      <c r="C9" s="296">
        <v>1</v>
      </c>
      <c r="D9" s="555"/>
      <c r="E9" s="556"/>
      <c r="F9" s="557"/>
      <c r="G9" s="555"/>
      <c r="H9" s="556"/>
      <c r="I9" s="557"/>
      <c r="J9" s="297"/>
      <c r="K9" s="298"/>
      <c r="L9" s="297"/>
      <c r="M9" s="299">
        <f t="shared" ref="M9:M13" si="0">L9*J9</f>
        <v>0</v>
      </c>
      <c r="N9" s="300"/>
      <c r="O9" s="300"/>
      <c r="P9" s="277"/>
    </row>
    <row r="10" spans="1:17" ht="15.75" customHeight="1">
      <c r="A10" s="530"/>
      <c r="B10" s="561"/>
      <c r="C10" s="296">
        <v>2</v>
      </c>
      <c r="D10" s="555"/>
      <c r="E10" s="556"/>
      <c r="F10" s="557"/>
      <c r="G10" s="555"/>
      <c r="H10" s="556"/>
      <c r="I10" s="557"/>
      <c r="J10" s="297"/>
      <c r="K10" s="298"/>
      <c r="L10" s="297"/>
      <c r="M10" s="299">
        <f t="shared" si="0"/>
        <v>0</v>
      </c>
      <c r="N10" s="300"/>
      <c r="O10" s="300"/>
      <c r="P10" s="271"/>
    </row>
    <row r="11" spans="1:17" ht="15.75" customHeight="1">
      <c r="A11" s="530"/>
      <c r="B11" s="561"/>
      <c r="C11" s="296">
        <v>3</v>
      </c>
      <c r="D11" s="555"/>
      <c r="E11" s="556"/>
      <c r="F11" s="557"/>
      <c r="G11" s="555"/>
      <c r="H11" s="556"/>
      <c r="I11" s="557"/>
      <c r="J11" s="297"/>
      <c r="K11" s="298"/>
      <c r="L11" s="297"/>
      <c r="M11" s="299">
        <f t="shared" si="0"/>
        <v>0</v>
      </c>
      <c r="N11" s="297"/>
      <c r="O11" s="300"/>
      <c r="P11" s="271"/>
    </row>
    <row r="12" spans="1:17" ht="15.75" customHeight="1">
      <c r="A12" s="530"/>
      <c r="B12" s="561"/>
      <c r="C12" s="296">
        <v>4</v>
      </c>
      <c r="D12" s="555"/>
      <c r="E12" s="556"/>
      <c r="F12" s="557"/>
      <c r="G12" s="555"/>
      <c r="H12" s="556"/>
      <c r="I12" s="557"/>
      <c r="J12" s="297"/>
      <c r="K12" s="298"/>
      <c r="L12" s="297"/>
      <c r="M12" s="299">
        <f t="shared" si="0"/>
        <v>0</v>
      </c>
      <c r="N12" s="297"/>
      <c r="O12" s="300"/>
      <c r="P12" s="271"/>
    </row>
    <row r="13" spans="1:17" ht="15.75" customHeight="1" thickBot="1">
      <c r="A13" s="530"/>
      <c r="B13" s="561"/>
      <c r="C13" s="301">
        <v>5</v>
      </c>
      <c r="D13" s="558"/>
      <c r="E13" s="559"/>
      <c r="F13" s="560"/>
      <c r="G13" s="558"/>
      <c r="H13" s="559"/>
      <c r="I13" s="560"/>
      <c r="J13" s="302"/>
      <c r="K13" s="303"/>
      <c r="L13" s="302"/>
      <c r="M13" s="299">
        <f t="shared" si="0"/>
        <v>0</v>
      </c>
      <c r="N13" s="297"/>
      <c r="O13" s="300"/>
      <c r="P13" s="277"/>
    </row>
    <row r="14" spans="1:17" ht="15.75" customHeight="1" thickTop="1" thickBot="1">
      <c r="A14" s="530"/>
      <c r="B14" s="561"/>
      <c r="C14" s="553"/>
      <c r="D14" s="553"/>
      <c r="E14" s="553"/>
      <c r="F14" s="553"/>
      <c r="G14" s="553"/>
      <c r="H14" s="553"/>
      <c r="I14" s="554"/>
      <c r="J14" s="304" t="s">
        <v>337</v>
      </c>
      <c r="K14" s="305">
        <f>M14/'生產管理報表 7-1(月)'!$B$9</f>
        <v>0</v>
      </c>
      <c r="L14" s="304" t="s">
        <v>338</v>
      </c>
      <c r="M14" s="306">
        <f>SUM(M9:M13)</f>
        <v>0</v>
      </c>
      <c r="N14" s="545"/>
      <c r="O14" s="546"/>
      <c r="P14" s="547"/>
    </row>
    <row r="15" spans="1:17" ht="15.75" customHeight="1" thickTop="1"/>
    <row r="16" spans="1:17" ht="15.75" customHeight="1">
      <c r="A16" s="530" t="s">
        <v>330</v>
      </c>
      <c r="B16" s="530"/>
      <c r="C16" s="291" t="s">
        <v>240</v>
      </c>
      <c r="D16" s="548" t="s">
        <v>241</v>
      </c>
      <c r="E16" s="549"/>
      <c r="F16" s="550"/>
      <c r="G16" s="292" t="s">
        <v>333</v>
      </c>
      <c r="H16" s="293"/>
      <c r="I16" s="291"/>
      <c r="J16" s="294" t="s">
        <v>334</v>
      </c>
      <c r="K16" s="294" t="s">
        <v>23</v>
      </c>
      <c r="L16" s="294" t="s">
        <v>335</v>
      </c>
      <c r="M16" s="294" t="s">
        <v>297</v>
      </c>
      <c r="N16" s="294" t="s">
        <v>339</v>
      </c>
      <c r="O16" s="551" t="s">
        <v>246</v>
      </c>
      <c r="P16" s="552"/>
    </row>
    <row r="17" spans="1:16" ht="15.75" customHeight="1">
      <c r="A17" s="530">
        <v>2</v>
      </c>
      <c r="B17" s="561" t="s">
        <v>340</v>
      </c>
      <c r="C17" s="296">
        <v>1</v>
      </c>
      <c r="D17" s="555"/>
      <c r="E17" s="556"/>
      <c r="F17" s="557"/>
      <c r="G17" s="555"/>
      <c r="H17" s="556"/>
      <c r="I17" s="557"/>
      <c r="J17" s="297"/>
      <c r="K17" s="298"/>
      <c r="L17" s="297"/>
      <c r="M17" s="299">
        <f t="shared" ref="M17:M21" si="1">L17*J17</f>
        <v>0</v>
      </c>
      <c r="N17" s="297"/>
      <c r="O17" s="309"/>
      <c r="P17" s="271"/>
    </row>
    <row r="18" spans="1:16" ht="15.75" customHeight="1">
      <c r="A18" s="530"/>
      <c r="B18" s="561"/>
      <c r="C18" s="296">
        <v>2</v>
      </c>
      <c r="D18" s="555"/>
      <c r="E18" s="556"/>
      <c r="F18" s="557"/>
      <c r="G18" s="555"/>
      <c r="H18" s="556"/>
      <c r="I18" s="557"/>
      <c r="J18" s="297"/>
      <c r="K18" s="298"/>
      <c r="L18" s="297"/>
      <c r="M18" s="299">
        <f t="shared" si="1"/>
        <v>0</v>
      </c>
      <c r="N18" s="297"/>
      <c r="O18" s="309"/>
      <c r="P18" s="271"/>
    </row>
    <row r="19" spans="1:16" ht="15.75" customHeight="1">
      <c r="A19" s="530"/>
      <c r="B19" s="561"/>
      <c r="C19" s="296">
        <v>3</v>
      </c>
      <c r="D19" s="555"/>
      <c r="E19" s="556"/>
      <c r="F19" s="557"/>
      <c r="G19" s="555"/>
      <c r="H19" s="556"/>
      <c r="I19" s="557"/>
      <c r="J19" s="297"/>
      <c r="K19" s="298"/>
      <c r="L19" s="297"/>
      <c r="M19" s="299">
        <f t="shared" si="1"/>
        <v>0</v>
      </c>
      <c r="N19" s="297"/>
      <c r="O19" s="309"/>
      <c r="P19" s="271"/>
    </row>
    <row r="20" spans="1:16" ht="15.75" customHeight="1">
      <c r="A20" s="530"/>
      <c r="B20" s="561"/>
      <c r="C20" s="296">
        <v>4</v>
      </c>
      <c r="D20" s="555"/>
      <c r="E20" s="556"/>
      <c r="F20" s="557"/>
      <c r="G20" s="555"/>
      <c r="H20" s="556"/>
      <c r="I20" s="557"/>
      <c r="J20" s="297"/>
      <c r="K20" s="298"/>
      <c r="L20" s="297"/>
      <c r="M20" s="299">
        <f t="shared" si="1"/>
        <v>0</v>
      </c>
      <c r="N20" s="297"/>
      <c r="O20" s="309"/>
      <c r="P20" s="271"/>
    </row>
    <row r="21" spans="1:16" ht="15.75" customHeight="1" thickBot="1">
      <c r="A21" s="530"/>
      <c r="B21" s="561"/>
      <c r="C21" s="301">
        <v>5</v>
      </c>
      <c r="D21" s="558"/>
      <c r="E21" s="559"/>
      <c r="F21" s="560"/>
      <c r="G21" s="558"/>
      <c r="H21" s="559"/>
      <c r="I21" s="560"/>
      <c r="J21" s="302"/>
      <c r="K21" s="303"/>
      <c r="L21" s="302"/>
      <c r="M21" s="299">
        <f t="shared" si="1"/>
        <v>0</v>
      </c>
      <c r="N21" s="297"/>
      <c r="O21" s="310"/>
      <c r="P21" s="311"/>
    </row>
    <row r="22" spans="1:16" ht="15.75" customHeight="1" thickTop="1" thickBot="1">
      <c r="A22" s="530"/>
      <c r="B22" s="561"/>
      <c r="C22" s="553"/>
      <c r="D22" s="553"/>
      <c r="E22" s="553"/>
      <c r="F22" s="553"/>
      <c r="G22" s="553"/>
      <c r="H22" s="553"/>
      <c r="I22" s="554"/>
      <c r="J22" s="304" t="s">
        <v>337</v>
      </c>
      <c r="K22" s="305">
        <f>M22/'生產管理報表 7-1(月)'!$B$9</f>
        <v>0</v>
      </c>
      <c r="L22" s="304" t="s">
        <v>338</v>
      </c>
      <c r="M22" s="306">
        <f>SUM(M17:M21)</f>
        <v>0</v>
      </c>
      <c r="N22" s="545"/>
      <c r="O22" s="546"/>
      <c r="P22" s="547"/>
    </row>
    <row r="23" spans="1:16" ht="15.75" customHeight="1" thickTop="1"/>
    <row r="24" spans="1:16" ht="15.75" customHeight="1">
      <c r="A24" s="530" t="s">
        <v>330</v>
      </c>
      <c r="B24" s="530"/>
      <c r="C24" s="291" t="s">
        <v>240</v>
      </c>
      <c r="D24" s="548" t="s">
        <v>241</v>
      </c>
      <c r="E24" s="549"/>
      <c r="F24" s="550"/>
      <c r="G24" s="292" t="s">
        <v>333</v>
      </c>
      <c r="H24" s="293"/>
      <c r="I24" s="291"/>
      <c r="J24" s="294" t="s">
        <v>334</v>
      </c>
      <c r="K24" s="294" t="s">
        <v>23</v>
      </c>
      <c r="L24" s="294" t="s">
        <v>335</v>
      </c>
      <c r="M24" s="294" t="s">
        <v>297</v>
      </c>
      <c r="N24" s="294" t="s">
        <v>339</v>
      </c>
      <c r="O24" s="551" t="s">
        <v>246</v>
      </c>
      <c r="P24" s="552"/>
    </row>
    <row r="25" spans="1:16" ht="15.75" customHeight="1">
      <c r="A25" s="530">
        <v>3</v>
      </c>
      <c r="B25" s="561" t="s">
        <v>341</v>
      </c>
      <c r="C25" s="296">
        <v>1</v>
      </c>
      <c r="D25" s="555"/>
      <c r="E25" s="556"/>
      <c r="F25" s="557"/>
      <c r="G25" s="555"/>
      <c r="H25" s="556"/>
      <c r="I25" s="557"/>
      <c r="J25" s="297"/>
      <c r="K25" s="298"/>
      <c r="L25" s="297"/>
      <c r="M25" s="299">
        <f t="shared" ref="M25:M29" si="2">L25*J25</f>
        <v>0</v>
      </c>
      <c r="N25" s="280"/>
      <c r="O25" s="309"/>
      <c r="P25" s="271"/>
    </row>
    <row r="26" spans="1:16" ht="15.75" customHeight="1">
      <c r="A26" s="530"/>
      <c r="B26" s="561"/>
      <c r="C26" s="296">
        <v>2</v>
      </c>
      <c r="D26" s="555"/>
      <c r="E26" s="556"/>
      <c r="F26" s="557"/>
      <c r="G26" s="555"/>
      <c r="H26" s="556"/>
      <c r="I26" s="557"/>
      <c r="J26" s="297"/>
      <c r="K26" s="298"/>
      <c r="L26" s="297"/>
      <c r="M26" s="299">
        <f t="shared" si="2"/>
        <v>0</v>
      </c>
      <c r="N26" s="297"/>
      <c r="O26" s="309"/>
      <c r="P26" s="271"/>
    </row>
    <row r="27" spans="1:16" ht="15.75" customHeight="1">
      <c r="A27" s="530"/>
      <c r="B27" s="561"/>
      <c r="C27" s="296">
        <v>3</v>
      </c>
      <c r="D27" s="555"/>
      <c r="E27" s="556"/>
      <c r="F27" s="557"/>
      <c r="G27" s="555"/>
      <c r="H27" s="556"/>
      <c r="I27" s="557"/>
      <c r="J27" s="297"/>
      <c r="K27" s="298"/>
      <c r="L27" s="297"/>
      <c r="M27" s="299">
        <f t="shared" si="2"/>
        <v>0</v>
      </c>
      <c r="N27" s="297"/>
      <c r="O27" s="309"/>
      <c r="P27" s="271"/>
    </row>
    <row r="28" spans="1:16" ht="15.75" customHeight="1">
      <c r="A28" s="530"/>
      <c r="B28" s="561"/>
      <c r="C28" s="296">
        <v>4</v>
      </c>
      <c r="D28" s="555"/>
      <c r="E28" s="556"/>
      <c r="F28" s="557"/>
      <c r="G28" s="555"/>
      <c r="H28" s="556"/>
      <c r="I28" s="557"/>
      <c r="J28" s="297"/>
      <c r="K28" s="298"/>
      <c r="L28" s="297"/>
      <c r="M28" s="299">
        <f t="shared" si="2"/>
        <v>0</v>
      </c>
      <c r="N28" s="297"/>
      <c r="O28" s="309"/>
      <c r="P28" s="271"/>
    </row>
    <row r="29" spans="1:16" ht="15.75" customHeight="1" thickBot="1">
      <c r="A29" s="530"/>
      <c r="B29" s="561"/>
      <c r="C29" s="301">
        <v>5</v>
      </c>
      <c r="D29" s="558"/>
      <c r="E29" s="559"/>
      <c r="F29" s="560"/>
      <c r="G29" s="558"/>
      <c r="H29" s="559"/>
      <c r="I29" s="560"/>
      <c r="J29" s="302"/>
      <c r="K29" s="303"/>
      <c r="L29" s="302"/>
      <c r="M29" s="299">
        <f t="shared" si="2"/>
        <v>0</v>
      </c>
      <c r="N29" s="297"/>
      <c r="O29" s="310"/>
      <c r="P29" s="311"/>
    </row>
    <row r="30" spans="1:16" ht="15.75" customHeight="1" thickTop="1" thickBot="1">
      <c r="A30" s="530"/>
      <c r="B30" s="561"/>
      <c r="C30" s="553"/>
      <c r="D30" s="553"/>
      <c r="E30" s="553"/>
      <c r="F30" s="553"/>
      <c r="G30" s="553"/>
      <c r="H30" s="553"/>
      <c r="I30" s="554"/>
      <c r="J30" s="304" t="s">
        <v>337</v>
      </c>
      <c r="K30" s="305">
        <f>M30/'生產管理報表 7-1(月)'!$B$9</f>
        <v>0</v>
      </c>
      <c r="L30" s="304" t="s">
        <v>338</v>
      </c>
      <c r="M30" s="306">
        <f>SUM(M25:M29)</f>
        <v>0</v>
      </c>
      <c r="N30" s="545"/>
      <c r="O30" s="546"/>
      <c r="P30" s="547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8">
    <tabColor rgb="FFFF0000"/>
    <outlinePr summaryBelow="0" summaryRight="0"/>
  </sheetPr>
  <dimension ref="A1:Q39"/>
  <sheetViews>
    <sheetView view="pageBreakPreview" topLeftCell="A6" zoomScale="115" zoomScaleNormal="60" zoomScaleSheetLayoutView="115" workbookViewId="0">
      <selection activeCell="U32" sqref="U32"/>
    </sheetView>
  </sheetViews>
  <sheetFormatPr defaultColWidth="12.7109375" defaultRowHeight="15.75" customHeight="1"/>
  <cols>
    <col min="1" max="1" width="5.28515625" style="155" customWidth="1"/>
    <col min="2" max="2" width="11.28515625" style="307" customWidth="1"/>
    <col min="3" max="3" width="4" style="308" customWidth="1"/>
    <col min="4" max="13" width="9.7109375" style="155" customWidth="1"/>
    <col min="14" max="17" width="9.5703125" style="155" customWidth="1"/>
    <col min="18" max="16384" width="12.7109375" style="155"/>
  </cols>
  <sheetData>
    <row r="1" spans="1:17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562" t="s">
        <v>329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7" s="156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7" ht="15.75" customHeight="1">
      <c r="A5" s="444" t="s">
        <v>330</v>
      </c>
      <c r="B5" s="530">
        <v>1</v>
      </c>
      <c r="C5" s="530"/>
      <c r="D5" s="530">
        <v>2</v>
      </c>
      <c r="E5" s="530"/>
      <c r="F5" s="530">
        <v>3</v>
      </c>
      <c r="G5" s="530"/>
      <c r="H5" s="563">
        <v>4</v>
      </c>
      <c r="I5" s="563"/>
      <c r="J5" s="563">
        <v>5</v>
      </c>
      <c r="K5" s="563"/>
      <c r="L5" s="563">
        <v>6</v>
      </c>
      <c r="M5" s="563"/>
      <c r="N5" s="563">
        <v>7</v>
      </c>
      <c r="O5" s="563"/>
      <c r="P5" s="530">
        <v>8</v>
      </c>
      <c r="Q5" s="530"/>
    </row>
    <row r="6" spans="1:17" ht="15.75" customHeight="1">
      <c r="A6" s="444"/>
      <c r="B6" s="444" t="s">
        <v>293</v>
      </c>
      <c r="C6" s="444"/>
      <c r="D6" s="444" t="s">
        <v>331</v>
      </c>
      <c r="E6" s="444"/>
      <c r="F6" s="444" t="s">
        <v>295</v>
      </c>
      <c r="G6" s="444"/>
      <c r="H6" s="567" t="s">
        <v>316</v>
      </c>
      <c r="I6" s="567"/>
      <c r="J6" s="564" t="s">
        <v>303</v>
      </c>
      <c r="K6" s="564"/>
      <c r="L6" s="564" t="s">
        <v>304</v>
      </c>
      <c r="M6" s="564"/>
      <c r="N6" s="564" t="s">
        <v>305</v>
      </c>
      <c r="O6" s="564"/>
      <c r="P6" s="444" t="s">
        <v>332</v>
      </c>
      <c r="Q6" s="444"/>
    </row>
    <row r="8" spans="1:17" s="295" customFormat="1" ht="15.75" customHeight="1">
      <c r="A8" s="530" t="s">
        <v>330</v>
      </c>
      <c r="B8" s="530"/>
      <c r="C8" s="291" t="s">
        <v>240</v>
      </c>
      <c r="D8" s="548" t="s">
        <v>241</v>
      </c>
      <c r="E8" s="549"/>
      <c r="F8" s="550"/>
      <c r="G8" s="292" t="s">
        <v>333</v>
      </c>
      <c r="H8" s="293"/>
      <c r="I8" s="291"/>
      <c r="J8" s="294" t="s">
        <v>334</v>
      </c>
      <c r="K8" s="294" t="s">
        <v>23</v>
      </c>
      <c r="L8" s="294" t="s">
        <v>335</v>
      </c>
      <c r="M8" s="294" t="s">
        <v>297</v>
      </c>
      <c r="N8" s="294" t="s">
        <v>342</v>
      </c>
      <c r="O8" s="551" t="s">
        <v>246</v>
      </c>
      <c r="P8" s="552"/>
    </row>
    <row r="9" spans="1:17" ht="15.75" customHeight="1">
      <c r="A9" s="530">
        <v>4</v>
      </c>
      <c r="B9" s="566" t="s">
        <v>316</v>
      </c>
      <c r="C9" s="296">
        <v>1</v>
      </c>
      <c r="D9" s="555" t="s">
        <v>179</v>
      </c>
      <c r="E9" s="556"/>
      <c r="F9" s="557"/>
      <c r="G9" s="555" t="s">
        <v>343</v>
      </c>
      <c r="H9" s="556"/>
      <c r="I9" s="557"/>
      <c r="J9" s="297">
        <v>194.04</v>
      </c>
      <c r="K9" s="298">
        <v>1.1723123761430407E-2</v>
      </c>
      <c r="L9" s="297">
        <v>45.620000000000005</v>
      </c>
      <c r="M9" s="299">
        <f t="shared" ref="M9:M13" si="0">L9*J9</f>
        <v>8852.104800000001</v>
      </c>
      <c r="N9" s="280"/>
      <c r="O9" s="300" t="s">
        <v>344</v>
      </c>
      <c r="P9" s="271" t="s">
        <v>345</v>
      </c>
    </row>
    <row r="10" spans="1:17" ht="15.75" customHeight="1">
      <c r="A10" s="530"/>
      <c r="B10" s="566"/>
      <c r="C10" s="296">
        <v>2</v>
      </c>
      <c r="D10" s="555" t="s">
        <v>346</v>
      </c>
      <c r="E10" s="556"/>
      <c r="F10" s="557"/>
      <c r="G10" s="555" t="s">
        <v>347</v>
      </c>
      <c r="H10" s="556"/>
      <c r="I10" s="557"/>
      <c r="J10" s="297">
        <v>99.12</v>
      </c>
      <c r="K10" s="298">
        <v>1.6484955488500316E-2</v>
      </c>
      <c r="L10" s="297">
        <v>74.234999999999999</v>
      </c>
      <c r="M10" s="299">
        <f t="shared" si="0"/>
        <v>7358.1732000000002</v>
      </c>
      <c r="N10" s="280"/>
      <c r="O10" s="300" t="s">
        <v>348</v>
      </c>
      <c r="P10" s="271" t="s">
        <v>349</v>
      </c>
    </row>
    <row r="11" spans="1:17" ht="15.75" customHeight="1">
      <c r="A11" s="530"/>
      <c r="B11" s="566"/>
      <c r="C11" s="296">
        <v>3</v>
      </c>
      <c r="D11" s="555" t="s">
        <v>346</v>
      </c>
      <c r="E11" s="556"/>
      <c r="F11" s="557"/>
      <c r="G11" s="555" t="s">
        <v>350</v>
      </c>
      <c r="H11" s="556"/>
      <c r="I11" s="557"/>
      <c r="J11" s="297">
        <v>212.88999999999996</v>
      </c>
      <c r="K11" s="298">
        <v>9.4930852549687528E-3</v>
      </c>
      <c r="L11" s="297">
        <v>19.97</v>
      </c>
      <c r="M11" s="299">
        <f t="shared" si="0"/>
        <v>4251.4132999999993</v>
      </c>
      <c r="N11" s="280"/>
      <c r="O11" s="300" t="s">
        <v>351</v>
      </c>
      <c r="P11" s="271" t="s">
        <v>352</v>
      </c>
    </row>
    <row r="12" spans="1:17" ht="15.75" customHeight="1">
      <c r="A12" s="530"/>
      <c r="B12" s="566"/>
      <c r="C12" s="296">
        <v>4</v>
      </c>
      <c r="D12" s="555" t="s">
        <v>346</v>
      </c>
      <c r="E12" s="556"/>
      <c r="F12" s="557"/>
      <c r="G12" s="555" t="s">
        <v>353</v>
      </c>
      <c r="H12" s="556"/>
      <c r="I12" s="557"/>
      <c r="J12" s="297">
        <v>104.84000000000002</v>
      </c>
      <c r="K12" s="298">
        <v>2.4655830548360756E-2</v>
      </c>
      <c r="L12" s="297">
        <v>39.879999999999995</v>
      </c>
      <c r="M12" s="299">
        <f t="shared" si="0"/>
        <v>4181.0192000000006</v>
      </c>
      <c r="N12" s="280"/>
      <c r="O12" s="300" t="s">
        <v>351</v>
      </c>
      <c r="P12" s="277" t="s">
        <v>352</v>
      </c>
    </row>
    <row r="13" spans="1:17" ht="15.75" customHeight="1" thickBot="1">
      <c r="A13" s="530"/>
      <c r="B13" s="566"/>
      <c r="C13" s="301">
        <v>5</v>
      </c>
      <c r="D13" s="558" t="s">
        <v>346</v>
      </c>
      <c r="E13" s="559"/>
      <c r="F13" s="560"/>
      <c r="G13" s="558" t="s">
        <v>354</v>
      </c>
      <c r="H13" s="559"/>
      <c r="I13" s="560"/>
      <c r="J13" s="302">
        <v>95.340000000000018</v>
      </c>
      <c r="K13" s="303">
        <v>9.3043836421474492E-3</v>
      </c>
      <c r="L13" s="302">
        <v>32.29</v>
      </c>
      <c r="M13" s="299">
        <f t="shared" si="0"/>
        <v>3078.5286000000006</v>
      </c>
      <c r="N13" s="280"/>
      <c r="O13" s="300" t="s">
        <v>344</v>
      </c>
      <c r="P13" s="271" t="s">
        <v>345</v>
      </c>
    </row>
    <row r="14" spans="1:17" ht="15.75" customHeight="1" thickTop="1" thickBot="1">
      <c r="A14" s="530"/>
      <c r="B14" s="566"/>
      <c r="C14" s="553"/>
      <c r="D14" s="553"/>
      <c r="E14" s="553"/>
      <c r="F14" s="553"/>
      <c r="G14" s="553"/>
      <c r="H14" s="553"/>
      <c r="I14" s="554"/>
      <c r="J14" s="304" t="s">
        <v>337</v>
      </c>
      <c r="K14" s="305">
        <f>M14/'生產管理報表 7-1(月)'!$B$9</f>
        <v>8.3319737674782915E-2</v>
      </c>
      <c r="L14" s="304" t="s">
        <v>338</v>
      </c>
      <c r="M14" s="306">
        <f>SUM(M9:M13)</f>
        <v>27721.239100000003</v>
      </c>
      <c r="N14" s="545"/>
      <c r="O14" s="546"/>
      <c r="P14" s="547"/>
    </row>
    <row r="15" spans="1:17" ht="15.75" customHeight="1" thickTop="1"/>
    <row r="16" spans="1:17" ht="15.75" customHeight="1">
      <c r="A16" s="530" t="s">
        <v>330</v>
      </c>
      <c r="B16" s="530"/>
      <c r="C16" s="291" t="s">
        <v>240</v>
      </c>
      <c r="D16" s="548" t="s">
        <v>241</v>
      </c>
      <c r="E16" s="549"/>
      <c r="F16" s="550"/>
      <c r="G16" s="292" t="s">
        <v>333</v>
      </c>
      <c r="H16" s="293"/>
      <c r="I16" s="291"/>
      <c r="J16" s="294" t="s">
        <v>334</v>
      </c>
      <c r="K16" s="294" t="s">
        <v>23</v>
      </c>
      <c r="L16" s="294" t="s">
        <v>335</v>
      </c>
      <c r="M16" s="294" t="s">
        <v>297</v>
      </c>
      <c r="N16" s="294" t="s">
        <v>342</v>
      </c>
      <c r="O16" s="551" t="s">
        <v>246</v>
      </c>
      <c r="P16" s="552"/>
    </row>
    <row r="17" spans="1:16" ht="15.75" customHeight="1">
      <c r="A17" s="530">
        <v>5</v>
      </c>
      <c r="B17" s="561" t="s">
        <v>355</v>
      </c>
      <c r="C17" s="296">
        <v>1</v>
      </c>
      <c r="D17" s="555" t="s">
        <v>346</v>
      </c>
      <c r="E17" s="556"/>
      <c r="F17" s="557"/>
      <c r="G17" s="555" t="s">
        <v>356</v>
      </c>
      <c r="H17" s="556"/>
      <c r="I17" s="557"/>
      <c r="J17" s="297">
        <v>6.5799999999999992</v>
      </c>
      <c r="K17" s="298">
        <v>3.0890996031079324E-2</v>
      </c>
      <c r="L17" s="297">
        <v>4003.23</v>
      </c>
      <c r="M17" s="299">
        <f t="shared" ref="M17:M21" si="1">L17*J17</f>
        <v>26341.253399999998</v>
      </c>
      <c r="N17" s="280"/>
      <c r="O17" s="300" t="s">
        <v>357</v>
      </c>
      <c r="P17" s="277" t="s">
        <v>358</v>
      </c>
    </row>
    <row r="18" spans="1:16" ht="15.75" customHeight="1">
      <c r="A18" s="530"/>
      <c r="B18" s="561"/>
      <c r="C18" s="296">
        <v>2</v>
      </c>
      <c r="D18" s="555" t="s">
        <v>346</v>
      </c>
      <c r="E18" s="556"/>
      <c r="F18" s="557"/>
      <c r="G18" s="555" t="s">
        <v>359</v>
      </c>
      <c r="H18" s="556"/>
      <c r="I18" s="557"/>
      <c r="J18" s="297">
        <v>313.59999999999997</v>
      </c>
      <c r="K18" s="298">
        <v>1.1508324087128064E-2</v>
      </c>
      <c r="L18" s="297">
        <v>18.329999999999998</v>
      </c>
      <c r="M18" s="299">
        <f t="shared" si="1"/>
        <v>5748.2879999999986</v>
      </c>
      <c r="N18" s="280"/>
      <c r="O18" s="312" t="s">
        <v>360</v>
      </c>
      <c r="P18" s="277" t="s">
        <v>352</v>
      </c>
    </row>
    <row r="19" spans="1:16" ht="15.75" customHeight="1">
      <c r="A19" s="530"/>
      <c r="B19" s="561"/>
      <c r="C19" s="296">
        <v>3</v>
      </c>
      <c r="D19" s="555" t="s">
        <v>231</v>
      </c>
      <c r="E19" s="556"/>
      <c r="F19" s="557"/>
      <c r="G19" s="555" t="s">
        <v>361</v>
      </c>
      <c r="H19" s="556"/>
      <c r="I19" s="557"/>
      <c r="J19" s="297">
        <v>366.27</v>
      </c>
      <c r="K19" s="298">
        <v>1.0971139418383775E-2</v>
      </c>
      <c r="L19" s="297">
        <v>10.34</v>
      </c>
      <c r="M19" s="299">
        <f t="shared" si="1"/>
        <v>3787.2317999999996</v>
      </c>
      <c r="N19" s="280"/>
      <c r="O19" s="312" t="s">
        <v>360</v>
      </c>
      <c r="P19" s="271" t="s">
        <v>352</v>
      </c>
    </row>
    <row r="20" spans="1:16" ht="15.75" customHeight="1">
      <c r="A20" s="530"/>
      <c r="B20" s="561"/>
      <c r="C20" s="296">
        <v>4</v>
      </c>
      <c r="D20" s="555" t="s">
        <v>346</v>
      </c>
      <c r="E20" s="556"/>
      <c r="F20" s="557"/>
      <c r="G20" s="555" t="s">
        <v>362</v>
      </c>
      <c r="H20" s="556"/>
      <c r="I20" s="557"/>
      <c r="J20" s="297">
        <v>7</v>
      </c>
      <c r="K20" s="298">
        <v>1.0725590435033209E-2</v>
      </c>
      <c r="L20" s="297">
        <v>439.76</v>
      </c>
      <c r="M20" s="299">
        <f t="shared" si="1"/>
        <v>3078.3199999999997</v>
      </c>
      <c r="N20" s="280"/>
      <c r="O20" s="312" t="s">
        <v>357</v>
      </c>
      <c r="P20" s="271" t="s">
        <v>358</v>
      </c>
    </row>
    <row r="21" spans="1:16" ht="15.75" customHeight="1" thickBot="1">
      <c r="A21" s="530"/>
      <c r="B21" s="561"/>
      <c r="C21" s="301">
        <v>5</v>
      </c>
      <c r="D21" s="558" t="s">
        <v>346</v>
      </c>
      <c r="E21" s="559"/>
      <c r="F21" s="560"/>
      <c r="G21" s="555" t="s">
        <v>363</v>
      </c>
      <c r="H21" s="556"/>
      <c r="I21" s="557"/>
      <c r="J21" s="302">
        <v>278.82</v>
      </c>
      <c r="K21" s="303">
        <v>2.6513737302560351E-2</v>
      </c>
      <c r="L21" s="302">
        <v>10.78</v>
      </c>
      <c r="M21" s="299">
        <f t="shared" si="1"/>
        <v>3005.6795999999999</v>
      </c>
      <c r="N21" s="280"/>
      <c r="O21" s="312" t="s">
        <v>360</v>
      </c>
      <c r="P21" s="277" t="s">
        <v>352</v>
      </c>
    </row>
    <row r="22" spans="1:16" ht="15.75" customHeight="1" thickTop="1" thickBot="1">
      <c r="A22" s="530"/>
      <c r="B22" s="561"/>
      <c r="C22" s="553"/>
      <c r="D22" s="553"/>
      <c r="E22" s="553"/>
      <c r="F22" s="553"/>
      <c r="G22" s="553"/>
      <c r="H22" s="553"/>
      <c r="I22" s="554"/>
      <c r="J22" s="304" t="s">
        <v>337</v>
      </c>
      <c r="K22" s="305">
        <f>M22/'生產管理報表 7-1(月)'!$B$9</f>
        <v>0.12611848156265013</v>
      </c>
      <c r="L22" s="304" t="s">
        <v>338</v>
      </c>
      <c r="M22" s="306">
        <f>SUM(M17:M21)</f>
        <v>41960.772799999999</v>
      </c>
      <c r="N22" s="545"/>
      <c r="O22" s="546"/>
      <c r="P22" s="547"/>
    </row>
    <row r="23" spans="1:16" ht="15.75" customHeight="1" thickTop="1"/>
    <row r="24" spans="1:16" ht="15.75" customHeight="1">
      <c r="A24" s="530" t="s">
        <v>330</v>
      </c>
      <c r="B24" s="530"/>
      <c r="C24" s="291" t="s">
        <v>240</v>
      </c>
      <c r="D24" s="548" t="s">
        <v>241</v>
      </c>
      <c r="E24" s="549"/>
      <c r="F24" s="550"/>
      <c r="G24" s="292" t="s">
        <v>333</v>
      </c>
      <c r="H24" s="293"/>
      <c r="I24" s="291"/>
      <c r="J24" s="294" t="s">
        <v>334</v>
      </c>
      <c r="K24" s="294" t="s">
        <v>23</v>
      </c>
      <c r="L24" s="294" t="s">
        <v>335</v>
      </c>
      <c r="M24" s="294" t="s">
        <v>297</v>
      </c>
      <c r="N24" s="294" t="s">
        <v>342</v>
      </c>
      <c r="O24" s="551" t="s">
        <v>246</v>
      </c>
      <c r="P24" s="552"/>
    </row>
    <row r="25" spans="1:16" ht="15.75" customHeight="1">
      <c r="A25" s="530">
        <v>6</v>
      </c>
      <c r="B25" s="561" t="s">
        <v>364</v>
      </c>
      <c r="C25" s="296">
        <v>1</v>
      </c>
      <c r="D25" s="555" t="s">
        <v>133</v>
      </c>
      <c r="E25" s="556"/>
      <c r="F25" s="557"/>
      <c r="G25" s="555" t="s">
        <v>365</v>
      </c>
      <c r="H25" s="556"/>
      <c r="I25" s="557"/>
      <c r="J25" s="297">
        <v>814.16</v>
      </c>
      <c r="K25" s="298">
        <v>8.3804402553313926E-3</v>
      </c>
      <c r="L25" s="297">
        <v>4.9400000000000004</v>
      </c>
      <c r="M25" s="299">
        <f t="shared" ref="M25:M29" si="2">L25*J25</f>
        <v>4021.9504000000002</v>
      </c>
      <c r="N25" s="280"/>
      <c r="O25" s="309" t="s">
        <v>366</v>
      </c>
      <c r="P25" s="271" t="s">
        <v>367</v>
      </c>
    </row>
    <row r="26" spans="1:16" ht="15.75" customHeight="1">
      <c r="A26" s="530"/>
      <c r="B26" s="561"/>
      <c r="C26" s="296">
        <v>2</v>
      </c>
      <c r="D26" s="555" t="s">
        <v>162</v>
      </c>
      <c r="E26" s="556"/>
      <c r="F26" s="557"/>
      <c r="G26" s="555" t="s">
        <v>368</v>
      </c>
      <c r="H26" s="556"/>
      <c r="I26" s="557"/>
      <c r="J26" s="297">
        <v>375.69999999999993</v>
      </c>
      <c r="K26" s="298">
        <v>4.9257775357343086E-3</v>
      </c>
      <c r="L26" s="297">
        <v>6.12</v>
      </c>
      <c r="M26" s="299">
        <f t="shared" si="2"/>
        <v>2299.2839999999997</v>
      </c>
      <c r="N26" s="280"/>
      <c r="O26" s="309" t="s">
        <v>366</v>
      </c>
      <c r="P26" s="271" t="s">
        <v>367</v>
      </c>
    </row>
    <row r="27" spans="1:16" ht="15.75" customHeight="1">
      <c r="A27" s="530"/>
      <c r="B27" s="561"/>
      <c r="C27" s="296">
        <v>3</v>
      </c>
      <c r="D27" s="555" t="s">
        <v>149</v>
      </c>
      <c r="E27" s="556"/>
      <c r="F27" s="557"/>
      <c r="G27" s="555" t="s">
        <v>369</v>
      </c>
      <c r="H27" s="556"/>
      <c r="I27" s="557"/>
      <c r="J27" s="297">
        <v>388.59999999999997</v>
      </c>
      <c r="K27" s="298">
        <v>6.8739851867088402E-3</v>
      </c>
      <c r="L27" s="297">
        <v>5.2099999999999991</v>
      </c>
      <c r="M27" s="299">
        <f t="shared" si="2"/>
        <v>2024.6059999999995</v>
      </c>
      <c r="N27" s="280"/>
      <c r="O27" s="309" t="s">
        <v>366</v>
      </c>
      <c r="P27" s="271" t="s">
        <v>367</v>
      </c>
    </row>
    <row r="28" spans="1:16" ht="15.75" customHeight="1">
      <c r="A28" s="530"/>
      <c r="B28" s="561"/>
      <c r="C28" s="296">
        <v>4</v>
      </c>
      <c r="D28" s="555" t="s">
        <v>151</v>
      </c>
      <c r="E28" s="556"/>
      <c r="F28" s="557"/>
      <c r="G28" s="555" t="s">
        <v>370</v>
      </c>
      <c r="H28" s="556"/>
      <c r="I28" s="557"/>
      <c r="J28" s="297">
        <v>335.18</v>
      </c>
      <c r="K28" s="298">
        <v>5.2058629995867826E-3</v>
      </c>
      <c r="L28" s="297">
        <v>4.83</v>
      </c>
      <c r="M28" s="299">
        <f t="shared" si="2"/>
        <v>1618.9194</v>
      </c>
      <c r="N28" s="280"/>
      <c r="O28" s="309" t="s">
        <v>366</v>
      </c>
      <c r="P28" s="271" t="s">
        <v>367</v>
      </c>
    </row>
    <row r="29" spans="1:16" ht="15.75" customHeight="1" thickBot="1">
      <c r="A29" s="530"/>
      <c r="B29" s="561"/>
      <c r="C29" s="301">
        <v>5</v>
      </c>
      <c r="D29" s="558" t="s">
        <v>160</v>
      </c>
      <c r="E29" s="559"/>
      <c r="F29" s="560"/>
      <c r="G29" s="558" t="s">
        <v>371</v>
      </c>
      <c r="H29" s="559"/>
      <c r="I29" s="560"/>
      <c r="J29" s="302">
        <v>593.92999999999995</v>
      </c>
      <c r="K29" s="303">
        <v>5.3306087999466945E-3</v>
      </c>
      <c r="L29" s="302">
        <v>2.4000000000000004</v>
      </c>
      <c r="M29" s="299">
        <f t="shared" si="2"/>
        <v>1425.432</v>
      </c>
      <c r="N29" s="280"/>
      <c r="O29" s="310" t="s">
        <v>366</v>
      </c>
      <c r="P29" s="311" t="s">
        <v>367</v>
      </c>
    </row>
    <row r="30" spans="1:16" ht="15.75" customHeight="1" thickTop="1" thickBot="1">
      <c r="A30" s="530"/>
      <c r="B30" s="561"/>
      <c r="C30" s="553"/>
      <c r="D30" s="553"/>
      <c r="E30" s="553"/>
      <c r="F30" s="553"/>
      <c r="G30" s="553"/>
      <c r="H30" s="553"/>
      <c r="I30" s="554"/>
      <c r="J30" s="304" t="s">
        <v>337</v>
      </c>
      <c r="K30" s="305">
        <f>M30/'生產管理報表 7-1(月)'!$B$9</f>
        <v>3.4234681552941959E-2</v>
      </c>
      <c r="L30" s="304" t="s">
        <v>338</v>
      </c>
      <c r="M30" s="306">
        <f>SUM(M25:M29)</f>
        <v>11390.191800000001</v>
      </c>
      <c r="N30" s="545"/>
      <c r="O30" s="546"/>
      <c r="P30" s="547"/>
    </row>
    <row r="31" spans="1:16" ht="15.75" customHeight="1" thickTop="1"/>
    <row r="32" spans="1:16" ht="15.75" customHeight="1">
      <c r="A32" s="530" t="s">
        <v>330</v>
      </c>
      <c r="B32" s="530"/>
      <c r="C32" s="291" t="s">
        <v>240</v>
      </c>
      <c r="D32" s="548" t="s">
        <v>241</v>
      </c>
      <c r="E32" s="549"/>
      <c r="F32" s="550"/>
      <c r="G32" s="292" t="s">
        <v>333</v>
      </c>
      <c r="H32" s="293"/>
      <c r="I32" s="291"/>
      <c r="J32" s="294" t="s">
        <v>334</v>
      </c>
      <c r="K32" s="294" t="s">
        <v>23</v>
      </c>
      <c r="L32" s="294" t="s">
        <v>335</v>
      </c>
      <c r="M32" s="294" t="s">
        <v>297</v>
      </c>
      <c r="N32" s="294" t="s">
        <v>342</v>
      </c>
      <c r="O32" s="551" t="s">
        <v>246</v>
      </c>
      <c r="P32" s="552"/>
    </row>
    <row r="33" spans="1:16" ht="15.75" customHeight="1">
      <c r="A33" s="530">
        <v>7</v>
      </c>
      <c r="B33" s="561" t="s">
        <v>372</v>
      </c>
      <c r="C33" s="296">
        <v>1</v>
      </c>
      <c r="D33" s="555" t="s">
        <v>346</v>
      </c>
      <c r="E33" s="556"/>
      <c r="F33" s="557"/>
      <c r="G33" s="555" t="s">
        <v>373</v>
      </c>
      <c r="H33" s="556"/>
      <c r="I33" s="557"/>
      <c r="J33" s="297">
        <v>5.7999999999999989</v>
      </c>
      <c r="K33" s="298">
        <v>1.0910763627826026E-2</v>
      </c>
      <c r="L33" s="297">
        <v>4743.92</v>
      </c>
      <c r="M33" s="299">
        <f t="shared" ref="M33:M37" si="3">L33*J33</f>
        <v>27514.735999999997</v>
      </c>
      <c r="N33" s="280"/>
      <c r="O33" s="309" t="s">
        <v>374</v>
      </c>
      <c r="P33" s="277" t="s">
        <v>358</v>
      </c>
    </row>
    <row r="34" spans="1:16" ht="15.75" customHeight="1">
      <c r="A34" s="530"/>
      <c r="B34" s="561"/>
      <c r="C34" s="296">
        <v>2</v>
      </c>
      <c r="D34" s="555" t="s">
        <v>346</v>
      </c>
      <c r="E34" s="556"/>
      <c r="F34" s="557"/>
      <c r="G34" s="555" t="s">
        <v>375</v>
      </c>
      <c r="H34" s="556"/>
      <c r="I34" s="557"/>
      <c r="J34" s="297">
        <v>7</v>
      </c>
      <c r="K34" s="298">
        <v>1.1520290350015925E-2</v>
      </c>
      <c r="L34" s="297">
        <v>485.15</v>
      </c>
      <c r="M34" s="299">
        <f t="shared" si="3"/>
        <v>3396.0499999999997</v>
      </c>
      <c r="N34" s="280"/>
      <c r="O34" s="300" t="s">
        <v>376</v>
      </c>
      <c r="P34" s="277" t="s">
        <v>377</v>
      </c>
    </row>
    <row r="35" spans="1:16" ht="15.75" customHeight="1">
      <c r="A35" s="530"/>
      <c r="B35" s="561"/>
      <c r="C35" s="296">
        <v>3</v>
      </c>
      <c r="D35" s="555" t="s">
        <v>206</v>
      </c>
      <c r="E35" s="556"/>
      <c r="F35" s="557"/>
      <c r="G35" s="555" t="s">
        <v>378</v>
      </c>
      <c r="H35" s="556"/>
      <c r="I35" s="557"/>
      <c r="J35" s="297">
        <v>4.3500000000000005</v>
      </c>
      <c r="K35" s="298">
        <v>9.373552656381956E-3</v>
      </c>
      <c r="L35" s="297">
        <v>645.35</v>
      </c>
      <c r="M35" s="299">
        <f t="shared" si="3"/>
        <v>2807.2725000000005</v>
      </c>
      <c r="N35" s="280"/>
      <c r="O35" s="309" t="s">
        <v>376</v>
      </c>
      <c r="P35" s="271" t="s">
        <v>377</v>
      </c>
    </row>
    <row r="36" spans="1:16" ht="15.75" customHeight="1">
      <c r="A36" s="530"/>
      <c r="B36" s="561"/>
      <c r="C36" s="296">
        <v>4</v>
      </c>
      <c r="D36" s="555" t="s">
        <v>346</v>
      </c>
      <c r="E36" s="556"/>
      <c r="F36" s="557"/>
      <c r="G36" s="555" t="s">
        <v>379</v>
      </c>
      <c r="H36" s="556"/>
      <c r="I36" s="557"/>
      <c r="J36" s="297">
        <v>4.3</v>
      </c>
      <c r="K36" s="298">
        <v>9.6237349184467528E-3</v>
      </c>
      <c r="L36" s="297">
        <v>525.28</v>
      </c>
      <c r="M36" s="299">
        <f t="shared" si="3"/>
        <v>2258.7039999999997</v>
      </c>
      <c r="N36" s="280"/>
      <c r="O36" s="309" t="s">
        <v>376</v>
      </c>
      <c r="P36" s="271" t="s">
        <v>377</v>
      </c>
    </row>
    <row r="37" spans="1:16" ht="15.75" customHeight="1" thickBot="1">
      <c r="A37" s="530"/>
      <c r="B37" s="561"/>
      <c r="C37" s="301">
        <v>5</v>
      </c>
      <c r="D37" s="558" t="s">
        <v>209</v>
      </c>
      <c r="E37" s="559"/>
      <c r="F37" s="560"/>
      <c r="G37" s="558" t="s">
        <v>380</v>
      </c>
      <c r="H37" s="559"/>
      <c r="I37" s="560"/>
      <c r="J37" s="302">
        <v>4.3999999999999995</v>
      </c>
      <c r="K37" s="303">
        <v>1.7032687076298632E-2</v>
      </c>
      <c r="L37" s="302">
        <v>394.46000000000004</v>
      </c>
      <c r="M37" s="299">
        <f t="shared" si="3"/>
        <v>1735.624</v>
      </c>
      <c r="N37" s="280"/>
      <c r="O37" s="310" t="s">
        <v>376</v>
      </c>
      <c r="P37" s="311" t="s">
        <v>377</v>
      </c>
    </row>
    <row r="38" spans="1:16" ht="15.75" customHeight="1" thickTop="1" thickBot="1">
      <c r="A38" s="530"/>
      <c r="B38" s="561"/>
      <c r="C38" s="553"/>
      <c r="D38" s="553"/>
      <c r="E38" s="553"/>
      <c r="F38" s="553"/>
      <c r="G38" s="553"/>
      <c r="H38" s="553"/>
      <c r="I38" s="554"/>
      <c r="J38" s="304" t="s">
        <v>337</v>
      </c>
      <c r="K38" s="305">
        <f>M38/'生產管理報表 7-1(月)'!$B$9</f>
        <v>0.11334941194133073</v>
      </c>
      <c r="L38" s="304" t="s">
        <v>338</v>
      </c>
      <c r="M38" s="306">
        <f>SUM(M33:M37)</f>
        <v>37712.386500000001</v>
      </c>
      <c r="N38" s="545"/>
      <c r="O38" s="546"/>
      <c r="P38" s="547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14" sqref="K14"/>
    </sheetView>
  </sheetViews>
  <sheetFormatPr defaultColWidth="12.7109375" defaultRowHeight="15.75" customHeight="1"/>
  <cols>
    <col min="1" max="1" width="5.28515625" style="155" customWidth="1"/>
    <col min="2" max="2" width="11.28515625" style="307" customWidth="1"/>
    <col min="3" max="3" width="4" style="308" customWidth="1"/>
    <col min="4" max="13" width="9.7109375" style="155" customWidth="1"/>
    <col min="14" max="17" width="9.5703125" style="155" customWidth="1"/>
    <col min="18" max="16384" width="12.7109375" style="155"/>
  </cols>
  <sheetData>
    <row r="1" spans="1:17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562" t="s">
        <v>381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7" s="156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7" ht="15.75" customHeight="1">
      <c r="A5" s="444" t="s">
        <v>330</v>
      </c>
      <c r="B5" s="563">
        <v>1</v>
      </c>
      <c r="C5" s="563"/>
      <c r="D5" s="563">
        <v>2</v>
      </c>
      <c r="E5" s="563"/>
      <c r="F5" s="563">
        <v>3</v>
      </c>
      <c r="G5" s="563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30">
        <v>8</v>
      </c>
      <c r="Q5" s="530"/>
    </row>
    <row r="6" spans="1:17" ht="15.75" customHeight="1">
      <c r="A6" s="444"/>
      <c r="B6" s="564" t="s">
        <v>293</v>
      </c>
      <c r="C6" s="564"/>
      <c r="D6" s="564" t="s">
        <v>331</v>
      </c>
      <c r="E6" s="564"/>
      <c r="F6" s="564" t="s">
        <v>295</v>
      </c>
      <c r="G6" s="564"/>
      <c r="H6" s="444" t="s">
        <v>316</v>
      </c>
      <c r="I6" s="444"/>
      <c r="J6" s="444" t="s">
        <v>303</v>
      </c>
      <c r="K6" s="444"/>
      <c r="L6" s="444" t="s">
        <v>304</v>
      </c>
      <c r="M6" s="444"/>
      <c r="N6" s="444" t="s">
        <v>305</v>
      </c>
      <c r="O6" s="444"/>
      <c r="P6" s="444" t="s">
        <v>332</v>
      </c>
      <c r="Q6" s="444"/>
    </row>
    <row r="8" spans="1:17" s="295" customFormat="1" ht="15.75" customHeight="1">
      <c r="A8" s="530" t="s">
        <v>330</v>
      </c>
      <c r="B8" s="530"/>
      <c r="C8" s="291" t="s">
        <v>240</v>
      </c>
      <c r="D8" s="548" t="s">
        <v>241</v>
      </c>
      <c r="E8" s="549"/>
      <c r="F8" s="550"/>
      <c r="G8" s="292" t="s">
        <v>333</v>
      </c>
      <c r="H8" s="293"/>
      <c r="I8" s="291"/>
      <c r="J8" s="294" t="s">
        <v>334</v>
      </c>
      <c r="K8" s="294" t="s">
        <v>23</v>
      </c>
      <c r="L8" s="294" t="s">
        <v>335</v>
      </c>
      <c r="M8" s="294" t="s">
        <v>297</v>
      </c>
      <c r="N8" s="294" t="s">
        <v>339</v>
      </c>
      <c r="O8" s="551" t="s">
        <v>246</v>
      </c>
      <c r="P8" s="552"/>
    </row>
    <row r="9" spans="1:17" ht="15.75" customHeight="1">
      <c r="A9" s="530">
        <v>1</v>
      </c>
      <c r="B9" s="561" t="s">
        <v>336</v>
      </c>
      <c r="C9" s="296">
        <v>1</v>
      </c>
      <c r="D9" s="555"/>
      <c r="E9" s="556"/>
      <c r="F9" s="557"/>
      <c r="G9" s="555"/>
      <c r="H9" s="556"/>
      <c r="I9" s="557"/>
      <c r="J9" s="297"/>
      <c r="K9" s="298"/>
      <c r="L9" s="297"/>
      <c r="M9" s="299">
        <f t="shared" ref="M9:M13" si="0">L9*J9</f>
        <v>0</v>
      </c>
      <c r="N9" s="300"/>
      <c r="O9" s="300"/>
      <c r="P9" s="277"/>
    </row>
    <row r="10" spans="1:17" ht="15.75" customHeight="1">
      <c r="A10" s="530"/>
      <c r="B10" s="561"/>
      <c r="C10" s="296">
        <v>2</v>
      </c>
      <c r="D10" s="555"/>
      <c r="E10" s="556"/>
      <c r="F10" s="557"/>
      <c r="G10" s="555"/>
      <c r="H10" s="556"/>
      <c r="I10" s="557"/>
      <c r="J10" s="297"/>
      <c r="K10" s="298"/>
      <c r="L10" s="297"/>
      <c r="M10" s="299">
        <f t="shared" si="0"/>
        <v>0</v>
      </c>
      <c r="N10" s="300"/>
      <c r="O10" s="300"/>
      <c r="P10" s="271"/>
    </row>
    <row r="11" spans="1:17" ht="15.75" customHeight="1">
      <c r="A11" s="530"/>
      <c r="B11" s="561"/>
      <c r="C11" s="296">
        <v>3</v>
      </c>
      <c r="D11" s="555"/>
      <c r="E11" s="556"/>
      <c r="F11" s="557"/>
      <c r="G11" s="555"/>
      <c r="H11" s="556"/>
      <c r="I11" s="557"/>
      <c r="J11" s="297"/>
      <c r="K11" s="298"/>
      <c r="L11" s="297"/>
      <c r="M11" s="299">
        <f t="shared" si="0"/>
        <v>0</v>
      </c>
      <c r="N11" s="297"/>
      <c r="O11" s="300"/>
      <c r="P11" s="271"/>
    </row>
    <row r="12" spans="1:17" ht="15.75" customHeight="1">
      <c r="A12" s="530"/>
      <c r="B12" s="561"/>
      <c r="C12" s="296">
        <v>4</v>
      </c>
      <c r="D12" s="555"/>
      <c r="E12" s="556"/>
      <c r="F12" s="557"/>
      <c r="G12" s="555"/>
      <c r="H12" s="556"/>
      <c r="I12" s="557"/>
      <c r="J12" s="297"/>
      <c r="K12" s="298"/>
      <c r="L12" s="297"/>
      <c r="M12" s="299">
        <f t="shared" si="0"/>
        <v>0</v>
      </c>
      <c r="N12" s="297"/>
      <c r="O12" s="300"/>
      <c r="P12" s="271"/>
    </row>
    <row r="13" spans="1:17" ht="15.75" customHeight="1" thickBot="1">
      <c r="A13" s="530"/>
      <c r="B13" s="561"/>
      <c r="C13" s="301">
        <v>5</v>
      </c>
      <c r="D13" s="558"/>
      <c r="E13" s="559"/>
      <c r="F13" s="560"/>
      <c r="G13" s="558"/>
      <c r="H13" s="559"/>
      <c r="I13" s="560"/>
      <c r="J13" s="302"/>
      <c r="K13" s="303"/>
      <c r="L13" s="302"/>
      <c r="M13" s="299">
        <f t="shared" si="0"/>
        <v>0</v>
      </c>
      <c r="N13" s="297"/>
      <c r="O13" s="300"/>
      <c r="P13" s="277"/>
    </row>
    <row r="14" spans="1:17" ht="15.75" customHeight="1" thickTop="1" thickBot="1">
      <c r="A14" s="530"/>
      <c r="B14" s="561"/>
      <c r="C14" s="553"/>
      <c r="D14" s="553"/>
      <c r="E14" s="553"/>
      <c r="F14" s="553"/>
      <c r="G14" s="553"/>
      <c r="H14" s="553"/>
      <c r="I14" s="554"/>
      <c r="J14" s="304" t="s">
        <v>337</v>
      </c>
      <c r="K14" s="305">
        <f>M14/'生產管理報表 7-1(月)'!$B$10</f>
        <v>0</v>
      </c>
      <c r="L14" s="304" t="s">
        <v>338</v>
      </c>
      <c r="M14" s="306">
        <f>SUM(M9:M13)</f>
        <v>0</v>
      </c>
      <c r="N14" s="545"/>
      <c r="O14" s="546"/>
      <c r="P14" s="547"/>
    </row>
    <row r="15" spans="1:17" ht="15.75" customHeight="1" thickTop="1"/>
    <row r="16" spans="1:17" ht="15.75" customHeight="1">
      <c r="A16" s="530" t="s">
        <v>330</v>
      </c>
      <c r="B16" s="530"/>
      <c r="C16" s="291" t="s">
        <v>240</v>
      </c>
      <c r="D16" s="548" t="s">
        <v>241</v>
      </c>
      <c r="E16" s="549"/>
      <c r="F16" s="550"/>
      <c r="G16" s="292" t="s">
        <v>333</v>
      </c>
      <c r="H16" s="293"/>
      <c r="I16" s="291"/>
      <c r="J16" s="294" t="s">
        <v>334</v>
      </c>
      <c r="K16" s="294" t="s">
        <v>23</v>
      </c>
      <c r="L16" s="294" t="s">
        <v>335</v>
      </c>
      <c r="M16" s="294" t="s">
        <v>297</v>
      </c>
      <c r="N16" s="294" t="s">
        <v>339</v>
      </c>
      <c r="O16" s="551" t="s">
        <v>246</v>
      </c>
      <c r="P16" s="552"/>
    </row>
    <row r="17" spans="1:16" ht="15.75" customHeight="1">
      <c r="A17" s="530">
        <v>2</v>
      </c>
      <c r="B17" s="561" t="s">
        <v>340</v>
      </c>
      <c r="C17" s="296">
        <v>1</v>
      </c>
      <c r="D17" s="555"/>
      <c r="E17" s="556"/>
      <c r="F17" s="557"/>
      <c r="G17" s="555"/>
      <c r="H17" s="556"/>
      <c r="I17" s="557"/>
      <c r="J17" s="297"/>
      <c r="K17" s="298"/>
      <c r="L17" s="297"/>
      <c r="M17" s="299">
        <f t="shared" ref="M17:M21" si="1">L17*J17</f>
        <v>0</v>
      </c>
      <c r="N17" s="297"/>
      <c r="O17" s="309"/>
      <c r="P17" s="271"/>
    </row>
    <row r="18" spans="1:16" ht="15.75" customHeight="1">
      <c r="A18" s="530"/>
      <c r="B18" s="561"/>
      <c r="C18" s="296">
        <v>2</v>
      </c>
      <c r="D18" s="555"/>
      <c r="E18" s="556"/>
      <c r="F18" s="557"/>
      <c r="G18" s="555"/>
      <c r="H18" s="556"/>
      <c r="I18" s="557"/>
      <c r="J18" s="297"/>
      <c r="K18" s="298"/>
      <c r="L18" s="297"/>
      <c r="M18" s="299">
        <f t="shared" si="1"/>
        <v>0</v>
      </c>
      <c r="N18" s="297"/>
      <c r="O18" s="309"/>
      <c r="P18" s="271"/>
    </row>
    <row r="19" spans="1:16" ht="15.75" customHeight="1">
      <c r="A19" s="530"/>
      <c r="B19" s="561"/>
      <c r="C19" s="296">
        <v>3</v>
      </c>
      <c r="D19" s="555"/>
      <c r="E19" s="556"/>
      <c r="F19" s="557"/>
      <c r="G19" s="555"/>
      <c r="H19" s="556"/>
      <c r="I19" s="557"/>
      <c r="J19" s="297"/>
      <c r="K19" s="298"/>
      <c r="L19" s="297"/>
      <c r="M19" s="299">
        <f t="shared" si="1"/>
        <v>0</v>
      </c>
      <c r="N19" s="297"/>
      <c r="O19" s="309"/>
      <c r="P19" s="271"/>
    </row>
    <row r="20" spans="1:16" ht="15.75" customHeight="1">
      <c r="A20" s="530"/>
      <c r="B20" s="561"/>
      <c r="C20" s="296">
        <v>4</v>
      </c>
      <c r="D20" s="555"/>
      <c r="E20" s="556"/>
      <c r="F20" s="557"/>
      <c r="G20" s="555"/>
      <c r="H20" s="556"/>
      <c r="I20" s="557"/>
      <c r="J20" s="297"/>
      <c r="K20" s="298"/>
      <c r="L20" s="297"/>
      <c r="M20" s="299">
        <f t="shared" si="1"/>
        <v>0</v>
      </c>
      <c r="N20" s="297"/>
      <c r="O20" s="309"/>
      <c r="P20" s="271"/>
    </row>
    <row r="21" spans="1:16" ht="15.75" customHeight="1" thickBot="1">
      <c r="A21" s="530"/>
      <c r="B21" s="561"/>
      <c r="C21" s="301">
        <v>5</v>
      </c>
      <c r="D21" s="558"/>
      <c r="E21" s="559"/>
      <c r="F21" s="560"/>
      <c r="G21" s="558"/>
      <c r="H21" s="559"/>
      <c r="I21" s="560"/>
      <c r="J21" s="302"/>
      <c r="K21" s="303"/>
      <c r="L21" s="302"/>
      <c r="M21" s="299">
        <f t="shared" si="1"/>
        <v>0</v>
      </c>
      <c r="N21" s="297"/>
      <c r="O21" s="310"/>
      <c r="P21" s="311"/>
    </row>
    <row r="22" spans="1:16" ht="15.75" customHeight="1" thickTop="1" thickBot="1">
      <c r="A22" s="530"/>
      <c r="B22" s="561"/>
      <c r="C22" s="553"/>
      <c r="D22" s="553"/>
      <c r="E22" s="553"/>
      <c r="F22" s="553"/>
      <c r="G22" s="553"/>
      <c r="H22" s="553"/>
      <c r="I22" s="554"/>
      <c r="J22" s="304" t="s">
        <v>337</v>
      </c>
      <c r="K22" s="305">
        <f>M22/'生產管理報表 7-1(月)'!$B$10</f>
        <v>0</v>
      </c>
      <c r="L22" s="304" t="s">
        <v>338</v>
      </c>
      <c r="M22" s="306">
        <f>SUM(M17:M21)</f>
        <v>0</v>
      </c>
      <c r="N22" s="545"/>
      <c r="O22" s="546"/>
      <c r="P22" s="547"/>
    </row>
    <row r="23" spans="1:16" ht="15.75" customHeight="1" thickTop="1"/>
    <row r="24" spans="1:16" ht="15.75" customHeight="1">
      <c r="A24" s="530" t="s">
        <v>330</v>
      </c>
      <c r="B24" s="530"/>
      <c r="C24" s="291" t="s">
        <v>240</v>
      </c>
      <c r="D24" s="548" t="s">
        <v>241</v>
      </c>
      <c r="E24" s="549"/>
      <c r="F24" s="550"/>
      <c r="G24" s="292" t="s">
        <v>333</v>
      </c>
      <c r="H24" s="293"/>
      <c r="I24" s="291"/>
      <c r="J24" s="294" t="s">
        <v>334</v>
      </c>
      <c r="K24" s="294" t="s">
        <v>23</v>
      </c>
      <c r="L24" s="294" t="s">
        <v>335</v>
      </c>
      <c r="M24" s="294" t="s">
        <v>297</v>
      </c>
      <c r="N24" s="294" t="s">
        <v>339</v>
      </c>
      <c r="O24" s="551" t="s">
        <v>246</v>
      </c>
      <c r="P24" s="552"/>
    </row>
    <row r="25" spans="1:16" ht="15.75" customHeight="1">
      <c r="A25" s="530">
        <v>3</v>
      </c>
      <c r="B25" s="561" t="s">
        <v>341</v>
      </c>
      <c r="C25" s="296">
        <v>1</v>
      </c>
      <c r="D25" s="555"/>
      <c r="E25" s="556"/>
      <c r="F25" s="557"/>
      <c r="G25" s="555"/>
      <c r="H25" s="556"/>
      <c r="I25" s="557"/>
      <c r="J25" s="297"/>
      <c r="K25" s="298"/>
      <c r="L25" s="297"/>
      <c r="M25" s="299">
        <f t="shared" ref="M25:M29" si="2">L25*J25</f>
        <v>0</v>
      </c>
      <c r="N25" s="280"/>
      <c r="O25" s="309"/>
      <c r="P25" s="271"/>
    </row>
    <row r="26" spans="1:16" ht="15.75" customHeight="1">
      <c r="A26" s="530"/>
      <c r="B26" s="561"/>
      <c r="C26" s="296">
        <v>2</v>
      </c>
      <c r="D26" s="555"/>
      <c r="E26" s="556"/>
      <c r="F26" s="557"/>
      <c r="G26" s="555"/>
      <c r="H26" s="556"/>
      <c r="I26" s="557"/>
      <c r="J26" s="297"/>
      <c r="K26" s="298"/>
      <c r="L26" s="297"/>
      <c r="M26" s="299">
        <f t="shared" si="2"/>
        <v>0</v>
      </c>
      <c r="N26" s="297"/>
      <c r="O26" s="309"/>
      <c r="P26" s="271"/>
    </row>
    <row r="27" spans="1:16" ht="15.75" customHeight="1">
      <c r="A27" s="530"/>
      <c r="B27" s="561"/>
      <c r="C27" s="296">
        <v>3</v>
      </c>
      <c r="D27" s="555"/>
      <c r="E27" s="556"/>
      <c r="F27" s="557"/>
      <c r="G27" s="555"/>
      <c r="H27" s="556"/>
      <c r="I27" s="557"/>
      <c r="J27" s="297"/>
      <c r="K27" s="298"/>
      <c r="L27" s="297"/>
      <c r="M27" s="299">
        <f t="shared" si="2"/>
        <v>0</v>
      </c>
      <c r="N27" s="297"/>
      <c r="O27" s="309"/>
      <c r="P27" s="271"/>
    </row>
    <row r="28" spans="1:16" ht="15.75" customHeight="1">
      <c r="A28" s="530"/>
      <c r="B28" s="561"/>
      <c r="C28" s="296">
        <v>4</v>
      </c>
      <c r="D28" s="555"/>
      <c r="E28" s="556"/>
      <c r="F28" s="557"/>
      <c r="G28" s="555"/>
      <c r="H28" s="556"/>
      <c r="I28" s="557"/>
      <c r="J28" s="297"/>
      <c r="K28" s="298"/>
      <c r="L28" s="297"/>
      <c r="M28" s="299">
        <f t="shared" si="2"/>
        <v>0</v>
      </c>
      <c r="N28" s="297"/>
      <c r="O28" s="309"/>
      <c r="P28" s="271"/>
    </row>
    <row r="29" spans="1:16" ht="15.75" customHeight="1" thickBot="1">
      <c r="A29" s="530"/>
      <c r="B29" s="561"/>
      <c r="C29" s="301">
        <v>5</v>
      </c>
      <c r="D29" s="558"/>
      <c r="E29" s="559"/>
      <c r="F29" s="560"/>
      <c r="G29" s="558"/>
      <c r="H29" s="559"/>
      <c r="I29" s="560"/>
      <c r="J29" s="302"/>
      <c r="K29" s="303"/>
      <c r="L29" s="302"/>
      <c r="M29" s="299">
        <f t="shared" si="2"/>
        <v>0</v>
      </c>
      <c r="N29" s="297"/>
      <c r="O29" s="310"/>
      <c r="P29" s="311"/>
    </row>
    <row r="30" spans="1:16" ht="15.75" customHeight="1" thickTop="1" thickBot="1">
      <c r="A30" s="530"/>
      <c r="B30" s="561"/>
      <c r="C30" s="553"/>
      <c r="D30" s="553"/>
      <c r="E30" s="553"/>
      <c r="F30" s="553"/>
      <c r="G30" s="553"/>
      <c r="H30" s="553"/>
      <c r="I30" s="554"/>
      <c r="J30" s="304" t="s">
        <v>337</v>
      </c>
      <c r="K30" s="305">
        <f>M30/'生產管理報表 7-1(月)'!$B$10</f>
        <v>0</v>
      </c>
      <c r="L30" s="304" t="s">
        <v>338</v>
      </c>
      <c r="M30" s="306">
        <f>SUM(M25:M29)</f>
        <v>0</v>
      </c>
      <c r="N30" s="545"/>
      <c r="O30" s="546"/>
      <c r="P30" s="547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30">
    <tabColor rgb="FFFF0000"/>
    <outlinePr summaryBelow="0" summaryRight="0"/>
  </sheetPr>
  <dimension ref="A1:Q39"/>
  <sheetViews>
    <sheetView topLeftCell="A7" zoomScale="90" zoomScaleNormal="90" zoomScaleSheetLayoutView="85" workbookViewId="0">
      <selection activeCell="M26" sqref="M26"/>
    </sheetView>
  </sheetViews>
  <sheetFormatPr defaultColWidth="12.7109375" defaultRowHeight="15.75" customHeight="1"/>
  <cols>
    <col min="1" max="1" width="5.28515625" style="155" customWidth="1"/>
    <col min="2" max="2" width="11.28515625" style="307" customWidth="1"/>
    <col min="3" max="3" width="4" style="308" customWidth="1"/>
    <col min="4" max="13" width="9.7109375" style="155" customWidth="1"/>
    <col min="14" max="14" width="9.5703125" style="155" customWidth="1"/>
    <col min="15" max="15" width="37" style="155" customWidth="1"/>
    <col min="16" max="16" width="22.7109375" style="155" customWidth="1"/>
    <col min="17" max="17" width="9.5703125" style="155" customWidth="1"/>
    <col min="18" max="16384" width="12.7109375" style="155"/>
  </cols>
  <sheetData>
    <row r="1" spans="1:17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562" t="s">
        <v>381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7" s="156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7" ht="15.75" customHeight="1">
      <c r="A5" s="444" t="s">
        <v>330</v>
      </c>
      <c r="B5" s="530">
        <v>1</v>
      </c>
      <c r="C5" s="530"/>
      <c r="D5" s="530">
        <v>2</v>
      </c>
      <c r="E5" s="530"/>
      <c r="F5" s="530">
        <v>3</v>
      </c>
      <c r="G5" s="530"/>
      <c r="H5" s="563">
        <v>4</v>
      </c>
      <c r="I5" s="563"/>
      <c r="J5" s="563">
        <v>5</v>
      </c>
      <c r="K5" s="563"/>
      <c r="L5" s="563">
        <v>6</v>
      </c>
      <c r="M5" s="563"/>
      <c r="N5" s="563">
        <v>7</v>
      </c>
      <c r="O5" s="563"/>
      <c r="P5" s="530">
        <v>8</v>
      </c>
      <c r="Q5" s="530"/>
    </row>
    <row r="6" spans="1:17" ht="15.75" customHeight="1">
      <c r="A6" s="444"/>
      <c r="B6" s="444" t="s">
        <v>293</v>
      </c>
      <c r="C6" s="444"/>
      <c r="D6" s="444" t="s">
        <v>331</v>
      </c>
      <c r="E6" s="444"/>
      <c r="F6" s="444" t="s">
        <v>295</v>
      </c>
      <c r="G6" s="444"/>
      <c r="H6" s="567" t="s">
        <v>316</v>
      </c>
      <c r="I6" s="567"/>
      <c r="J6" s="564" t="s">
        <v>303</v>
      </c>
      <c r="K6" s="564"/>
      <c r="L6" s="564" t="s">
        <v>304</v>
      </c>
      <c r="M6" s="564"/>
      <c r="N6" s="564" t="s">
        <v>305</v>
      </c>
      <c r="O6" s="564"/>
      <c r="P6" s="444" t="s">
        <v>332</v>
      </c>
      <c r="Q6" s="444"/>
    </row>
    <row r="8" spans="1:17" s="295" customFormat="1" ht="15.75" customHeight="1">
      <c r="A8" s="530" t="s">
        <v>330</v>
      </c>
      <c r="B8" s="530"/>
      <c r="C8" s="291" t="s">
        <v>240</v>
      </c>
      <c r="D8" s="548" t="s">
        <v>241</v>
      </c>
      <c r="E8" s="549"/>
      <c r="F8" s="550"/>
      <c r="G8" s="292" t="s">
        <v>333</v>
      </c>
      <c r="H8" s="293"/>
      <c r="I8" s="291"/>
      <c r="J8" s="294" t="s">
        <v>334</v>
      </c>
      <c r="K8" s="294" t="s">
        <v>23</v>
      </c>
      <c r="L8" s="294" t="s">
        <v>335</v>
      </c>
      <c r="M8" s="294" t="s">
        <v>297</v>
      </c>
      <c r="N8" s="294" t="s">
        <v>342</v>
      </c>
      <c r="O8" s="551" t="s">
        <v>246</v>
      </c>
      <c r="P8" s="552"/>
    </row>
    <row r="9" spans="1:17" ht="15.75" customHeight="1">
      <c r="A9" s="530">
        <v>4</v>
      </c>
      <c r="B9" s="566" t="s">
        <v>316</v>
      </c>
      <c r="C9" s="296">
        <v>1</v>
      </c>
      <c r="D9" s="555" t="s">
        <v>157</v>
      </c>
      <c r="E9" s="556"/>
      <c r="F9" s="557"/>
      <c r="G9" s="555" t="s">
        <v>382</v>
      </c>
      <c r="H9" s="556"/>
      <c r="I9" s="557"/>
      <c r="J9" s="297">
        <v>705</v>
      </c>
      <c r="K9" s="298">
        <v>4.6162212946685615E-3</v>
      </c>
      <c r="L9" s="297">
        <v>55.030000000000015</v>
      </c>
      <c r="M9" s="299">
        <f t="shared" ref="M9:M13" si="0">L9*J9</f>
        <v>38796.150000000009</v>
      </c>
      <c r="N9" s="280"/>
      <c r="O9" s="300" t="s">
        <v>383</v>
      </c>
      <c r="P9" s="271" t="s">
        <v>345</v>
      </c>
    </row>
    <row r="10" spans="1:17" ht="15.75" customHeight="1">
      <c r="A10" s="530"/>
      <c r="B10" s="566"/>
      <c r="C10" s="296">
        <v>2</v>
      </c>
      <c r="D10" s="555" t="s">
        <v>346</v>
      </c>
      <c r="E10" s="556"/>
      <c r="F10" s="557"/>
      <c r="G10" s="555" t="s">
        <v>359</v>
      </c>
      <c r="H10" s="556"/>
      <c r="I10" s="557"/>
      <c r="J10" s="297">
        <v>313.59999999999997</v>
      </c>
      <c r="K10" s="298">
        <v>1.0488951591521096E-2</v>
      </c>
      <c r="L10" s="297">
        <v>93.989999999999981</v>
      </c>
      <c r="M10" s="299">
        <f t="shared" si="0"/>
        <v>29475.263999999992</v>
      </c>
      <c r="N10" s="280"/>
      <c r="O10" s="300" t="s">
        <v>384</v>
      </c>
      <c r="P10" s="271" t="s">
        <v>352</v>
      </c>
    </row>
    <row r="11" spans="1:17" ht="15.75" customHeight="1">
      <c r="A11" s="530"/>
      <c r="B11" s="566"/>
      <c r="C11" s="296">
        <v>3</v>
      </c>
      <c r="D11" s="555" t="s">
        <v>346</v>
      </c>
      <c r="E11" s="556"/>
      <c r="F11" s="557"/>
      <c r="G11" s="555" t="s">
        <v>385</v>
      </c>
      <c r="H11" s="556"/>
      <c r="I11" s="557"/>
      <c r="J11" s="297">
        <v>410.15999999999997</v>
      </c>
      <c r="K11" s="298">
        <v>5.8706794653547792E-3</v>
      </c>
      <c r="L11" s="297">
        <v>55.980000000000032</v>
      </c>
      <c r="M11" s="299">
        <f t="shared" si="0"/>
        <v>22960.75680000001</v>
      </c>
      <c r="N11" s="280"/>
      <c r="O11" s="300" t="s">
        <v>348</v>
      </c>
      <c r="P11" s="271" t="s">
        <v>367</v>
      </c>
    </row>
    <row r="12" spans="1:17" ht="15.75" customHeight="1">
      <c r="A12" s="530"/>
      <c r="B12" s="566"/>
      <c r="C12" s="296">
        <v>4</v>
      </c>
      <c r="D12" s="555" t="s">
        <v>179</v>
      </c>
      <c r="E12" s="556"/>
      <c r="F12" s="557"/>
      <c r="G12" s="555" t="s">
        <v>343</v>
      </c>
      <c r="H12" s="556"/>
      <c r="I12" s="557"/>
      <c r="J12" s="297">
        <v>194.04</v>
      </c>
      <c r="K12" s="298">
        <v>9.8651082734602796E-3</v>
      </c>
      <c r="L12" s="297">
        <v>100.39000000000007</v>
      </c>
      <c r="M12" s="299">
        <f t="shared" si="0"/>
        <v>19479.675600000013</v>
      </c>
      <c r="N12" s="280"/>
      <c r="O12" s="300" t="s">
        <v>383</v>
      </c>
      <c r="P12" s="277" t="s">
        <v>345</v>
      </c>
    </row>
    <row r="13" spans="1:17" ht="15.75" customHeight="1" thickBot="1">
      <c r="A13" s="530"/>
      <c r="B13" s="566"/>
      <c r="C13" s="301">
        <v>5</v>
      </c>
      <c r="D13" s="558" t="s">
        <v>346</v>
      </c>
      <c r="E13" s="559"/>
      <c r="F13" s="560"/>
      <c r="G13" s="558" t="s">
        <v>350</v>
      </c>
      <c r="H13" s="559"/>
      <c r="I13" s="560"/>
      <c r="J13" s="302">
        <v>212.88999999999993</v>
      </c>
      <c r="K13" s="303">
        <v>7.883305393846643E-3</v>
      </c>
      <c r="L13" s="302">
        <v>88.400000000000034</v>
      </c>
      <c r="M13" s="299">
        <f t="shared" si="0"/>
        <v>18819.476000000002</v>
      </c>
      <c r="N13" s="280"/>
      <c r="O13" s="300" t="s">
        <v>386</v>
      </c>
      <c r="P13" s="271" t="s">
        <v>387</v>
      </c>
    </row>
    <row r="14" spans="1:17" ht="15.75" customHeight="1" thickTop="1" thickBot="1">
      <c r="A14" s="530"/>
      <c r="B14" s="566"/>
      <c r="C14" s="553"/>
      <c r="D14" s="553"/>
      <c r="E14" s="553"/>
      <c r="F14" s="553"/>
      <c r="G14" s="553"/>
      <c r="H14" s="553"/>
      <c r="I14" s="554"/>
      <c r="J14" s="304" t="s">
        <v>337</v>
      </c>
      <c r="K14" s="305">
        <f>M14/'生產管理報表 7-1(月)'!$B$10</f>
        <v>0.13610400816485424</v>
      </c>
      <c r="L14" s="304" t="s">
        <v>338</v>
      </c>
      <c r="M14" s="306">
        <f>SUM(M9:M13)</f>
        <v>129531.32240000003</v>
      </c>
      <c r="N14" s="545"/>
      <c r="O14" s="546"/>
      <c r="P14" s="547"/>
    </row>
    <row r="15" spans="1:17" ht="15.75" customHeight="1" thickTop="1"/>
    <row r="16" spans="1:17" ht="15.75" customHeight="1">
      <c r="A16" s="530" t="s">
        <v>330</v>
      </c>
      <c r="B16" s="530"/>
      <c r="C16" s="291" t="s">
        <v>240</v>
      </c>
      <c r="D16" s="548" t="s">
        <v>241</v>
      </c>
      <c r="E16" s="549"/>
      <c r="F16" s="550"/>
      <c r="G16" s="292" t="s">
        <v>333</v>
      </c>
      <c r="H16" s="293"/>
      <c r="I16" s="291"/>
      <c r="J16" s="294" t="s">
        <v>334</v>
      </c>
      <c r="K16" s="294" t="s">
        <v>23</v>
      </c>
      <c r="L16" s="294" t="s">
        <v>335</v>
      </c>
      <c r="M16" s="294" t="s">
        <v>297</v>
      </c>
      <c r="N16" s="294" t="s">
        <v>342</v>
      </c>
      <c r="O16" s="551" t="s">
        <v>246</v>
      </c>
      <c r="P16" s="552"/>
    </row>
    <row r="17" spans="1:16" ht="29.25" customHeight="1">
      <c r="A17" s="530">
        <v>5</v>
      </c>
      <c r="B17" s="561" t="s">
        <v>355</v>
      </c>
      <c r="C17" s="296">
        <v>1</v>
      </c>
      <c r="D17" s="555"/>
      <c r="E17" s="556"/>
      <c r="F17" s="557"/>
      <c r="G17" s="555"/>
      <c r="H17" s="556"/>
      <c r="I17" s="557"/>
      <c r="J17" s="297"/>
      <c r="K17" s="298"/>
      <c r="L17" s="297"/>
      <c r="M17" s="299">
        <f t="shared" ref="M17:M21" si="1">L17*J17</f>
        <v>0</v>
      </c>
      <c r="N17" s="280"/>
      <c r="O17" s="322"/>
      <c r="P17" s="323"/>
    </row>
    <row r="18" spans="1:16" ht="15.75" customHeight="1">
      <c r="A18" s="530"/>
      <c r="B18" s="561"/>
      <c r="C18" s="296">
        <v>2</v>
      </c>
      <c r="D18" s="555"/>
      <c r="E18" s="556"/>
      <c r="F18" s="557"/>
      <c r="G18" s="555"/>
      <c r="H18" s="556"/>
      <c r="I18" s="557"/>
      <c r="J18" s="297"/>
      <c r="K18" s="298"/>
      <c r="L18" s="297"/>
      <c r="M18" s="299">
        <f t="shared" si="1"/>
        <v>0</v>
      </c>
      <c r="N18" s="280"/>
      <c r="O18" s="312"/>
      <c r="P18" s="277"/>
    </row>
    <row r="19" spans="1:16" ht="15.75" customHeight="1">
      <c r="A19" s="530"/>
      <c r="B19" s="561"/>
      <c r="C19" s="296">
        <v>3</v>
      </c>
      <c r="D19" s="555"/>
      <c r="E19" s="556"/>
      <c r="F19" s="557"/>
      <c r="G19" s="555"/>
      <c r="H19" s="556"/>
      <c r="I19" s="557"/>
      <c r="J19" s="297"/>
      <c r="K19" s="298"/>
      <c r="L19" s="297"/>
      <c r="M19" s="299">
        <f t="shared" si="1"/>
        <v>0</v>
      </c>
      <c r="N19" s="280"/>
      <c r="O19" s="312"/>
      <c r="P19" s="271"/>
    </row>
    <row r="20" spans="1:16" ht="15.75" customHeight="1">
      <c r="A20" s="530"/>
      <c r="B20" s="561"/>
      <c r="C20" s="296">
        <v>4</v>
      </c>
      <c r="D20" s="555"/>
      <c r="E20" s="556"/>
      <c r="F20" s="557"/>
      <c r="G20" s="555"/>
      <c r="H20" s="556"/>
      <c r="I20" s="557"/>
      <c r="J20" s="297"/>
      <c r="K20" s="298"/>
      <c r="L20" s="297"/>
      <c r="M20" s="299">
        <f t="shared" si="1"/>
        <v>0</v>
      </c>
      <c r="N20" s="280"/>
      <c r="O20" s="312"/>
      <c r="P20" s="271"/>
    </row>
    <row r="21" spans="1:16" ht="15.75" customHeight="1" thickBot="1">
      <c r="A21" s="530"/>
      <c r="B21" s="561"/>
      <c r="C21" s="301">
        <v>5</v>
      </c>
      <c r="D21" s="558"/>
      <c r="E21" s="559"/>
      <c r="F21" s="560"/>
      <c r="G21" s="555"/>
      <c r="H21" s="556"/>
      <c r="I21" s="557"/>
      <c r="J21" s="302"/>
      <c r="K21" s="303"/>
      <c r="L21" s="302"/>
      <c r="M21" s="299">
        <f t="shared" si="1"/>
        <v>0</v>
      </c>
      <c r="N21" s="280"/>
      <c r="O21" s="312"/>
      <c r="P21" s="277"/>
    </row>
    <row r="22" spans="1:16" ht="15.75" customHeight="1" thickTop="1" thickBot="1">
      <c r="A22" s="530"/>
      <c r="B22" s="561"/>
      <c r="C22" s="553"/>
      <c r="D22" s="553"/>
      <c r="E22" s="553"/>
      <c r="F22" s="553"/>
      <c r="G22" s="553"/>
      <c r="H22" s="553"/>
      <c r="I22" s="554"/>
      <c r="J22" s="304" t="s">
        <v>337</v>
      </c>
      <c r="K22" s="305">
        <f>M22/'生產管理報表 7-1(月)'!$B$10</f>
        <v>0</v>
      </c>
      <c r="L22" s="304" t="s">
        <v>338</v>
      </c>
      <c r="M22" s="306">
        <f>SUM(M17:M21)</f>
        <v>0</v>
      </c>
      <c r="N22" s="545"/>
      <c r="O22" s="546"/>
      <c r="P22" s="547"/>
    </row>
    <row r="23" spans="1:16" ht="15.75" customHeight="1" thickTop="1"/>
    <row r="24" spans="1:16" ht="15.75" customHeight="1">
      <c r="A24" s="530" t="s">
        <v>330</v>
      </c>
      <c r="B24" s="530"/>
      <c r="C24" s="291" t="s">
        <v>240</v>
      </c>
      <c r="D24" s="548" t="s">
        <v>241</v>
      </c>
      <c r="E24" s="549"/>
      <c r="F24" s="550"/>
      <c r="G24" s="292" t="s">
        <v>333</v>
      </c>
      <c r="H24" s="293"/>
      <c r="I24" s="291"/>
      <c r="J24" s="294" t="s">
        <v>334</v>
      </c>
      <c r="K24" s="294" t="s">
        <v>23</v>
      </c>
      <c r="L24" s="294" t="s">
        <v>335</v>
      </c>
      <c r="M24" s="294" t="s">
        <v>297</v>
      </c>
      <c r="N24" s="294" t="s">
        <v>342</v>
      </c>
      <c r="O24" s="551" t="s">
        <v>246</v>
      </c>
      <c r="P24" s="552"/>
    </row>
    <row r="25" spans="1:16" ht="15.75" customHeight="1">
      <c r="A25" s="530">
        <v>6</v>
      </c>
      <c r="B25" s="561" t="s">
        <v>364</v>
      </c>
      <c r="C25" s="296">
        <v>1</v>
      </c>
      <c r="D25" s="555" t="s">
        <v>176</v>
      </c>
      <c r="E25" s="556"/>
      <c r="F25" s="557"/>
      <c r="G25" s="555" t="s">
        <v>388</v>
      </c>
      <c r="H25" s="556"/>
      <c r="I25" s="557"/>
      <c r="J25" s="297">
        <v>17.75</v>
      </c>
      <c r="K25" s="298">
        <v>8.0113900096404471E-5</v>
      </c>
      <c r="L25" s="297">
        <v>10860.05</v>
      </c>
      <c r="M25" s="299">
        <f t="shared" ref="M25:M29" si="2">L25*J25</f>
        <v>192765.88749999998</v>
      </c>
      <c r="N25" s="280"/>
      <c r="O25" s="309" t="s">
        <v>389</v>
      </c>
      <c r="P25" s="277" t="s">
        <v>390</v>
      </c>
    </row>
    <row r="26" spans="1:16" ht="15.75" customHeight="1">
      <c r="A26" s="530"/>
      <c r="B26" s="561"/>
      <c r="C26" s="296">
        <v>2</v>
      </c>
      <c r="D26" s="555" t="s">
        <v>160</v>
      </c>
      <c r="E26" s="556"/>
      <c r="F26" s="557"/>
      <c r="G26" s="555" t="s">
        <v>371</v>
      </c>
      <c r="H26" s="556"/>
      <c r="I26" s="557"/>
      <c r="J26" s="297">
        <v>593.92999999999995</v>
      </c>
      <c r="K26" s="298">
        <v>3.8848558203830054E-3</v>
      </c>
      <c r="L26" s="297">
        <v>81.96999999999997</v>
      </c>
      <c r="M26" s="299">
        <f t="shared" si="2"/>
        <v>48684.442099999978</v>
      </c>
      <c r="N26" s="280"/>
      <c r="O26" s="309" t="s">
        <v>366</v>
      </c>
      <c r="P26" s="277" t="s">
        <v>367</v>
      </c>
    </row>
    <row r="27" spans="1:16" ht="15.75" customHeight="1">
      <c r="A27" s="530"/>
      <c r="B27" s="561"/>
      <c r="C27" s="296">
        <v>3</v>
      </c>
      <c r="D27" s="555" t="s">
        <v>133</v>
      </c>
      <c r="E27" s="556"/>
      <c r="F27" s="557"/>
      <c r="G27" s="555" t="s">
        <v>365</v>
      </c>
      <c r="H27" s="556"/>
      <c r="I27" s="557"/>
      <c r="J27" s="297">
        <v>814.16</v>
      </c>
      <c r="K27" s="298">
        <v>7.9114856177224403E-3</v>
      </c>
      <c r="L27" s="297">
        <v>43.129999999999981</v>
      </c>
      <c r="M27" s="299">
        <f t="shared" si="2"/>
        <v>35114.720799999981</v>
      </c>
      <c r="N27" s="280"/>
      <c r="O27" s="309" t="s">
        <v>366</v>
      </c>
      <c r="P27" s="277" t="s">
        <v>367</v>
      </c>
    </row>
    <row r="28" spans="1:16" ht="15.75" customHeight="1">
      <c r="A28" s="530"/>
      <c r="B28" s="561"/>
      <c r="C28" s="296">
        <v>4</v>
      </c>
      <c r="D28" s="555" t="s">
        <v>162</v>
      </c>
      <c r="E28" s="556"/>
      <c r="F28" s="557"/>
      <c r="G28" s="555" t="s">
        <v>368</v>
      </c>
      <c r="H28" s="556"/>
      <c r="I28" s="557"/>
      <c r="J28" s="297">
        <v>375.69999999999993</v>
      </c>
      <c r="K28" s="298">
        <v>4.2722655556532117E-3</v>
      </c>
      <c r="L28" s="297">
        <v>92.489999999999867</v>
      </c>
      <c r="M28" s="299">
        <f t="shared" si="2"/>
        <v>34748.492999999944</v>
      </c>
      <c r="N28" s="280"/>
      <c r="O28" s="309" t="s">
        <v>366</v>
      </c>
      <c r="P28" s="277" t="s">
        <v>367</v>
      </c>
    </row>
    <row r="29" spans="1:16" ht="15.75" customHeight="1" thickBot="1">
      <c r="A29" s="530"/>
      <c r="B29" s="561"/>
      <c r="C29" s="301">
        <v>5</v>
      </c>
      <c r="D29" s="558" t="s">
        <v>151</v>
      </c>
      <c r="E29" s="559"/>
      <c r="F29" s="560"/>
      <c r="G29" s="558" t="s">
        <v>370</v>
      </c>
      <c r="H29" s="559"/>
      <c r="I29" s="560"/>
      <c r="J29" s="302">
        <v>335.18</v>
      </c>
      <c r="K29" s="303">
        <v>5.2363187697440569E-3</v>
      </c>
      <c r="L29" s="302">
        <v>85.569999999999965</v>
      </c>
      <c r="M29" s="299">
        <f t="shared" si="2"/>
        <v>28681.352599999987</v>
      </c>
      <c r="N29" s="280"/>
      <c r="O29" s="310" t="s">
        <v>366</v>
      </c>
      <c r="P29" s="311" t="s">
        <v>367</v>
      </c>
    </row>
    <row r="30" spans="1:16" ht="15.75" customHeight="1" thickTop="1" thickBot="1">
      <c r="A30" s="530"/>
      <c r="B30" s="561"/>
      <c r="C30" s="553"/>
      <c r="D30" s="553"/>
      <c r="E30" s="553"/>
      <c r="F30" s="553"/>
      <c r="G30" s="553"/>
      <c r="H30" s="553"/>
      <c r="I30" s="554"/>
      <c r="J30" s="304" t="s">
        <v>337</v>
      </c>
      <c r="K30" s="305">
        <f>M30/'生產管理報表 7-1(月)'!$B$10</f>
        <v>0.35724693644595062</v>
      </c>
      <c r="L30" s="304" t="s">
        <v>338</v>
      </c>
      <c r="M30" s="306">
        <f>SUM(M25:M29)</f>
        <v>339994.89599999989</v>
      </c>
      <c r="N30" s="545"/>
      <c r="O30" s="546"/>
      <c r="P30" s="547"/>
    </row>
    <row r="31" spans="1:16" ht="15.75" customHeight="1" thickTop="1"/>
    <row r="32" spans="1:16" ht="15.75" customHeight="1">
      <c r="A32" s="530" t="s">
        <v>330</v>
      </c>
      <c r="B32" s="530"/>
      <c r="C32" s="291" t="s">
        <v>240</v>
      </c>
      <c r="D32" s="548" t="s">
        <v>241</v>
      </c>
      <c r="E32" s="549"/>
      <c r="F32" s="550"/>
      <c r="G32" s="292" t="s">
        <v>333</v>
      </c>
      <c r="H32" s="293"/>
      <c r="I32" s="291"/>
      <c r="J32" s="294" t="s">
        <v>334</v>
      </c>
      <c r="K32" s="294" t="s">
        <v>23</v>
      </c>
      <c r="L32" s="294" t="s">
        <v>335</v>
      </c>
      <c r="M32" s="294" t="s">
        <v>297</v>
      </c>
      <c r="N32" s="294" t="s">
        <v>342</v>
      </c>
      <c r="O32" s="551" t="s">
        <v>246</v>
      </c>
      <c r="P32" s="552"/>
    </row>
    <row r="33" spans="1:16" ht="15.75" customHeight="1">
      <c r="A33" s="530">
        <v>7</v>
      </c>
      <c r="B33" s="561" t="s">
        <v>372</v>
      </c>
      <c r="C33" s="296">
        <v>1</v>
      </c>
      <c r="D33" s="555"/>
      <c r="E33" s="556"/>
      <c r="F33" s="557"/>
      <c r="G33" s="555"/>
      <c r="H33" s="556"/>
      <c r="I33" s="557"/>
      <c r="J33" s="297"/>
      <c r="K33" s="298"/>
      <c r="L33" s="297"/>
      <c r="M33" s="299">
        <f t="shared" ref="M33:M37" si="3">L33*J33</f>
        <v>0</v>
      </c>
      <c r="N33" s="280"/>
      <c r="O33" s="309"/>
      <c r="P33" s="277"/>
    </row>
    <row r="34" spans="1:16" ht="15.75" customHeight="1">
      <c r="A34" s="530"/>
      <c r="B34" s="561"/>
      <c r="C34" s="296">
        <v>2</v>
      </c>
      <c r="D34" s="555"/>
      <c r="E34" s="556"/>
      <c r="F34" s="557"/>
      <c r="G34" s="555"/>
      <c r="H34" s="556"/>
      <c r="I34" s="557"/>
      <c r="J34" s="297"/>
      <c r="K34" s="298"/>
      <c r="L34" s="297"/>
      <c r="M34" s="299">
        <f t="shared" si="3"/>
        <v>0</v>
      </c>
      <c r="N34" s="280"/>
      <c r="O34" s="300"/>
      <c r="P34" s="277"/>
    </row>
    <row r="35" spans="1:16" ht="15.75" customHeight="1">
      <c r="A35" s="530"/>
      <c r="B35" s="561"/>
      <c r="C35" s="296">
        <v>3</v>
      </c>
      <c r="D35" s="555"/>
      <c r="E35" s="556"/>
      <c r="F35" s="557"/>
      <c r="G35" s="555"/>
      <c r="H35" s="556"/>
      <c r="I35" s="557"/>
      <c r="J35" s="297"/>
      <c r="K35" s="298"/>
      <c r="L35" s="297"/>
      <c r="M35" s="299">
        <f t="shared" si="3"/>
        <v>0</v>
      </c>
      <c r="N35" s="280"/>
      <c r="O35" s="309"/>
      <c r="P35" s="271"/>
    </row>
    <row r="36" spans="1:16" ht="15.75" customHeight="1">
      <c r="A36" s="530"/>
      <c r="B36" s="561"/>
      <c r="C36" s="296">
        <v>4</v>
      </c>
      <c r="D36" s="555"/>
      <c r="E36" s="556"/>
      <c r="F36" s="557"/>
      <c r="G36" s="555"/>
      <c r="H36" s="556"/>
      <c r="I36" s="557"/>
      <c r="J36" s="297"/>
      <c r="K36" s="298"/>
      <c r="L36" s="297"/>
      <c r="M36" s="299">
        <f t="shared" si="3"/>
        <v>0</v>
      </c>
      <c r="N36" s="280"/>
      <c r="O36" s="309"/>
      <c r="P36" s="271"/>
    </row>
    <row r="37" spans="1:16" ht="15.75" customHeight="1" thickBot="1">
      <c r="A37" s="530"/>
      <c r="B37" s="561"/>
      <c r="C37" s="301">
        <v>5</v>
      </c>
      <c r="D37" s="558"/>
      <c r="E37" s="559"/>
      <c r="F37" s="560"/>
      <c r="G37" s="558"/>
      <c r="H37" s="559"/>
      <c r="I37" s="560"/>
      <c r="J37" s="302"/>
      <c r="K37" s="303"/>
      <c r="L37" s="302"/>
      <c r="M37" s="299">
        <f t="shared" si="3"/>
        <v>0</v>
      </c>
      <c r="N37" s="280"/>
      <c r="O37" s="310"/>
      <c r="P37" s="311"/>
    </row>
    <row r="38" spans="1:16" ht="15.75" customHeight="1" thickTop="1" thickBot="1">
      <c r="A38" s="530"/>
      <c r="B38" s="561"/>
      <c r="C38" s="553"/>
      <c r="D38" s="553"/>
      <c r="E38" s="553"/>
      <c r="F38" s="553"/>
      <c r="G38" s="553"/>
      <c r="H38" s="553"/>
      <c r="I38" s="554"/>
      <c r="J38" s="304" t="s">
        <v>337</v>
      </c>
      <c r="K38" s="305">
        <f>M38/'生產管理報表 7-1(月)'!$B$10</f>
        <v>0</v>
      </c>
      <c r="L38" s="304" t="s">
        <v>338</v>
      </c>
      <c r="M38" s="306">
        <f>SUM(M33:M37)</f>
        <v>0</v>
      </c>
      <c r="N38" s="545"/>
      <c r="O38" s="546"/>
      <c r="P38" s="547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0">
    <tabColor rgb="FF92D050"/>
    <outlinePr summaryBelow="0" summaryRight="0"/>
  </sheetPr>
  <dimension ref="A1:Q241"/>
  <sheetViews>
    <sheetView view="pageBreakPreview" topLeftCell="A184" zoomScale="80" zoomScaleNormal="60" zoomScaleSheetLayoutView="80" workbookViewId="0">
      <selection activeCell="N202" sqref="N202:P202"/>
    </sheetView>
  </sheetViews>
  <sheetFormatPr defaultColWidth="12.7109375" defaultRowHeight="15.75" customHeight="1"/>
  <cols>
    <col min="1" max="1" width="5.28515625" style="96" customWidth="1"/>
    <col min="2" max="2" width="11.28515625" style="141" customWidth="1"/>
    <col min="3" max="3" width="4" style="126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89" t="s">
        <v>268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</row>
    <row r="2" spans="1:17" s="97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</row>
    <row r="3" spans="1:17" ht="15.75" customHeight="1">
      <c r="A3" s="507" t="s">
        <v>391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</row>
    <row r="4" spans="1:17" s="97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</row>
    <row r="5" spans="1:17" ht="15.75" customHeight="1">
      <c r="A5" s="434" t="s">
        <v>330</v>
      </c>
      <c r="B5" s="585">
        <v>1</v>
      </c>
      <c r="C5" s="585"/>
      <c r="D5" s="585">
        <v>2</v>
      </c>
      <c r="E5" s="585"/>
      <c r="F5" s="585">
        <v>3</v>
      </c>
      <c r="G5" s="585"/>
      <c r="H5" s="505">
        <v>4</v>
      </c>
      <c r="I5" s="505"/>
      <c r="J5" s="505">
        <v>5</v>
      </c>
      <c r="K5" s="505"/>
      <c r="L5" s="505">
        <v>6</v>
      </c>
      <c r="M5" s="505"/>
      <c r="N5" s="505">
        <v>7</v>
      </c>
      <c r="O5" s="505"/>
      <c r="P5" s="505">
        <v>8</v>
      </c>
      <c r="Q5" s="505"/>
    </row>
    <row r="6" spans="1:17" ht="15.75" customHeight="1">
      <c r="A6" s="434"/>
      <c r="B6" s="586" t="s">
        <v>293</v>
      </c>
      <c r="C6" s="586"/>
      <c r="D6" s="586" t="s">
        <v>331</v>
      </c>
      <c r="E6" s="586"/>
      <c r="F6" s="586" t="s">
        <v>295</v>
      </c>
      <c r="G6" s="586"/>
      <c r="H6" s="434" t="s">
        <v>392</v>
      </c>
      <c r="I6" s="434"/>
      <c r="J6" s="434" t="s">
        <v>303</v>
      </c>
      <c r="K6" s="434"/>
      <c r="L6" s="434" t="s">
        <v>304</v>
      </c>
      <c r="M6" s="434"/>
      <c r="N6" s="434" t="s">
        <v>305</v>
      </c>
      <c r="O6" s="434"/>
      <c r="P6" s="434" t="s">
        <v>332</v>
      </c>
      <c r="Q6" s="434"/>
    </row>
    <row r="8" spans="1:17" s="103" customFormat="1" ht="15.75" customHeight="1">
      <c r="A8" s="505" t="s">
        <v>330</v>
      </c>
      <c r="B8" s="505"/>
      <c r="C8" s="270" t="s">
        <v>240</v>
      </c>
      <c r="D8" s="568" t="s">
        <v>241</v>
      </c>
      <c r="E8" s="569"/>
      <c r="F8" s="570"/>
      <c r="G8" s="268" t="s">
        <v>333</v>
      </c>
      <c r="H8" s="269"/>
      <c r="I8" s="270"/>
      <c r="J8" s="131" t="s">
        <v>334</v>
      </c>
      <c r="K8" s="131" t="s">
        <v>23</v>
      </c>
      <c r="L8" s="131" t="s">
        <v>335</v>
      </c>
      <c r="M8" s="131" t="s">
        <v>297</v>
      </c>
      <c r="N8" s="131" t="s">
        <v>339</v>
      </c>
      <c r="O8" s="571" t="s">
        <v>246</v>
      </c>
      <c r="P8" s="572"/>
    </row>
    <row r="9" spans="1:17" ht="15.75" customHeight="1">
      <c r="A9" s="505">
        <v>1</v>
      </c>
      <c r="B9" s="573" t="s">
        <v>336</v>
      </c>
      <c r="C9" s="132">
        <v>1</v>
      </c>
      <c r="D9" s="574"/>
      <c r="E9" s="575"/>
      <c r="F9" s="576"/>
      <c r="G9" s="574"/>
      <c r="H9" s="575"/>
      <c r="I9" s="576"/>
      <c r="J9" s="133"/>
      <c r="K9" s="134"/>
      <c r="L9" s="133"/>
      <c r="M9" s="265">
        <f t="shared" ref="M9:M11" si="0">L9*J9</f>
        <v>0</v>
      </c>
      <c r="N9" s="285"/>
      <c r="O9" s="285"/>
      <c r="P9" s="277"/>
    </row>
    <row r="10" spans="1:17" ht="15.75" customHeight="1">
      <c r="A10" s="505"/>
      <c r="B10" s="573"/>
      <c r="C10" s="132">
        <v>2</v>
      </c>
      <c r="D10" s="574"/>
      <c r="E10" s="575"/>
      <c r="F10" s="576"/>
      <c r="G10" s="574"/>
      <c r="H10" s="575"/>
      <c r="I10" s="576"/>
      <c r="J10" s="133"/>
      <c r="K10" s="134"/>
      <c r="L10" s="133"/>
      <c r="M10" s="265">
        <f t="shared" si="0"/>
        <v>0</v>
      </c>
      <c r="N10" s="285"/>
      <c r="O10" s="285"/>
      <c r="P10" s="271"/>
    </row>
    <row r="11" spans="1:17" ht="15.75" customHeight="1">
      <c r="A11" s="505"/>
      <c r="B11" s="573"/>
      <c r="C11" s="132">
        <v>3</v>
      </c>
      <c r="D11" s="574"/>
      <c r="E11" s="575"/>
      <c r="F11" s="576"/>
      <c r="G11" s="574"/>
      <c r="H11" s="575"/>
      <c r="I11" s="576"/>
      <c r="J11" s="133"/>
      <c r="K11" s="134"/>
      <c r="L11" s="133"/>
      <c r="M11" s="265">
        <f t="shared" si="0"/>
        <v>0</v>
      </c>
      <c r="N11" s="133"/>
      <c r="O11" s="285"/>
      <c r="P11" s="271"/>
    </row>
    <row r="12" spans="1:17" ht="15.75" customHeight="1">
      <c r="A12" s="505"/>
      <c r="B12" s="573"/>
      <c r="C12" s="132">
        <v>4</v>
      </c>
      <c r="D12" s="574"/>
      <c r="E12" s="575"/>
      <c r="F12" s="576"/>
      <c r="G12" s="574"/>
      <c r="H12" s="575"/>
      <c r="I12" s="576"/>
      <c r="J12" s="133"/>
      <c r="K12" s="134"/>
      <c r="L12" s="133"/>
      <c r="M12" s="265">
        <f t="shared" ref="M12:M13" si="1">L12*J12</f>
        <v>0</v>
      </c>
      <c r="N12" s="133"/>
      <c r="O12" s="285"/>
      <c r="P12" s="271"/>
    </row>
    <row r="13" spans="1:17" ht="15.75" customHeight="1" thickBot="1">
      <c r="A13" s="505"/>
      <c r="B13" s="573"/>
      <c r="C13" s="136">
        <v>5</v>
      </c>
      <c r="D13" s="577"/>
      <c r="E13" s="578"/>
      <c r="F13" s="579"/>
      <c r="G13" s="577"/>
      <c r="H13" s="578"/>
      <c r="I13" s="579"/>
      <c r="J13" s="137"/>
      <c r="K13" s="138"/>
      <c r="L13" s="137"/>
      <c r="M13" s="265">
        <f t="shared" si="1"/>
        <v>0</v>
      </c>
      <c r="N13" s="133"/>
      <c r="O13" s="285"/>
      <c r="P13" s="277"/>
    </row>
    <row r="14" spans="1:17" ht="15.75" customHeight="1" thickTop="1" thickBot="1">
      <c r="A14" s="505"/>
      <c r="B14" s="573"/>
      <c r="C14" s="580"/>
      <c r="D14" s="580"/>
      <c r="E14" s="580"/>
      <c r="F14" s="580"/>
      <c r="G14" s="580"/>
      <c r="H14" s="580"/>
      <c r="I14" s="581"/>
      <c r="J14" s="140" t="s">
        <v>337</v>
      </c>
      <c r="K14" s="229">
        <f>M14/'生產管理報表 7-1 (週) (前20)'!B74</f>
        <v>0</v>
      </c>
      <c r="L14" s="140" t="s">
        <v>338</v>
      </c>
      <c r="M14" s="236">
        <f>SUM(M9:M13)</f>
        <v>0</v>
      </c>
      <c r="N14" s="582"/>
      <c r="O14" s="583"/>
      <c r="P14" s="584"/>
    </row>
    <row r="15" spans="1:17" ht="15.75" customHeight="1" thickTop="1"/>
    <row r="16" spans="1:17" ht="15.75" customHeight="1">
      <c r="A16" s="505" t="s">
        <v>330</v>
      </c>
      <c r="B16" s="505"/>
      <c r="C16" s="270" t="s">
        <v>240</v>
      </c>
      <c r="D16" s="568" t="s">
        <v>241</v>
      </c>
      <c r="E16" s="569"/>
      <c r="F16" s="570"/>
      <c r="G16" s="268" t="s">
        <v>333</v>
      </c>
      <c r="H16" s="269"/>
      <c r="I16" s="270"/>
      <c r="J16" s="131" t="s">
        <v>334</v>
      </c>
      <c r="K16" s="131" t="s">
        <v>23</v>
      </c>
      <c r="L16" s="131" t="s">
        <v>335</v>
      </c>
      <c r="M16" s="131" t="s">
        <v>297</v>
      </c>
      <c r="N16" s="131" t="s">
        <v>339</v>
      </c>
      <c r="O16" s="571" t="s">
        <v>246</v>
      </c>
      <c r="P16" s="572"/>
    </row>
    <row r="17" spans="1:17" ht="15.75" customHeight="1">
      <c r="A17" s="505">
        <v>2</v>
      </c>
      <c r="B17" s="573" t="s">
        <v>340</v>
      </c>
      <c r="C17" s="132">
        <v>1</v>
      </c>
      <c r="D17" s="574"/>
      <c r="E17" s="575"/>
      <c r="F17" s="576"/>
      <c r="G17" s="574"/>
      <c r="H17" s="575"/>
      <c r="I17" s="576"/>
      <c r="J17" s="133"/>
      <c r="K17" s="134"/>
      <c r="L17" s="133"/>
      <c r="M17" s="265">
        <f t="shared" ref="M17:M21" si="2">L17*J17</f>
        <v>0</v>
      </c>
      <c r="N17" s="133"/>
      <c r="O17" s="267"/>
      <c r="P17" s="135"/>
    </row>
    <row r="18" spans="1:17" ht="15.75" customHeight="1">
      <c r="A18" s="505"/>
      <c r="B18" s="573"/>
      <c r="C18" s="132">
        <v>2</v>
      </c>
      <c r="D18" s="574"/>
      <c r="E18" s="575"/>
      <c r="F18" s="576"/>
      <c r="G18" s="574"/>
      <c r="H18" s="575"/>
      <c r="I18" s="576"/>
      <c r="J18" s="133"/>
      <c r="K18" s="134"/>
      <c r="L18" s="133"/>
      <c r="M18" s="265">
        <f t="shared" si="2"/>
        <v>0</v>
      </c>
      <c r="N18" s="133"/>
      <c r="O18" s="267"/>
      <c r="P18" s="135"/>
    </row>
    <row r="19" spans="1:17" ht="15.75" customHeight="1">
      <c r="A19" s="505"/>
      <c r="B19" s="573"/>
      <c r="C19" s="132">
        <v>3</v>
      </c>
      <c r="D19" s="574"/>
      <c r="E19" s="575"/>
      <c r="F19" s="576"/>
      <c r="G19" s="574"/>
      <c r="H19" s="575"/>
      <c r="I19" s="576"/>
      <c r="J19" s="133"/>
      <c r="K19" s="134"/>
      <c r="L19" s="133"/>
      <c r="M19" s="265">
        <f t="shared" si="2"/>
        <v>0</v>
      </c>
      <c r="N19" s="133"/>
      <c r="O19" s="267"/>
      <c r="P19" s="135"/>
    </row>
    <row r="20" spans="1:17" ht="15.75" customHeight="1">
      <c r="A20" s="505"/>
      <c r="B20" s="573"/>
      <c r="C20" s="132">
        <v>4</v>
      </c>
      <c r="D20" s="574"/>
      <c r="E20" s="575"/>
      <c r="F20" s="576"/>
      <c r="G20" s="574"/>
      <c r="H20" s="575"/>
      <c r="I20" s="576"/>
      <c r="J20" s="133"/>
      <c r="K20" s="134"/>
      <c r="L20" s="133"/>
      <c r="M20" s="265">
        <f t="shared" si="2"/>
        <v>0</v>
      </c>
      <c r="N20" s="133"/>
      <c r="O20" s="267"/>
      <c r="P20" s="135"/>
    </row>
    <row r="21" spans="1:17" ht="15.75" customHeight="1" thickBot="1">
      <c r="A21" s="505"/>
      <c r="B21" s="573"/>
      <c r="C21" s="136">
        <v>5</v>
      </c>
      <c r="D21" s="577"/>
      <c r="E21" s="578"/>
      <c r="F21" s="579"/>
      <c r="G21" s="577"/>
      <c r="H21" s="578"/>
      <c r="I21" s="579"/>
      <c r="J21" s="137"/>
      <c r="K21" s="138"/>
      <c r="L21" s="137"/>
      <c r="M21" s="265">
        <f t="shared" si="2"/>
        <v>0</v>
      </c>
      <c r="N21" s="133"/>
      <c r="O21" s="266"/>
      <c r="P21" s="139"/>
    </row>
    <row r="22" spans="1:17" ht="15.75" customHeight="1" thickTop="1" thickBot="1">
      <c r="A22" s="505"/>
      <c r="B22" s="573"/>
      <c r="C22" s="580"/>
      <c r="D22" s="580"/>
      <c r="E22" s="580"/>
      <c r="F22" s="580"/>
      <c r="G22" s="580"/>
      <c r="H22" s="580"/>
      <c r="I22" s="581"/>
      <c r="J22" s="140" t="s">
        <v>337</v>
      </c>
      <c r="K22" s="229">
        <f>M22/'生產管理報表 7-1 (週) (前20)'!B74</f>
        <v>0</v>
      </c>
      <c r="L22" s="140" t="s">
        <v>338</v>
      </c>
      <c r="M22" s="236">
        <f>SUM(M17:M21)</f>
        <v>0</v>
      </c>
      <c r="N22" s="582"/>
      <c r="O22" s="583"/>
      <c r="P22" s="584"/>
    </row>
    <row r="23" spans="1:17" ht="15.75" customHeight="1" thickTop="1"/>
    <row r="24" spans="1:17" ht="15.75" customHeight="1">
      <c r="A24" s="505" t="s">
        <v>330</v>
      </c>
      <c r="B24" s="505"/>
      <c r="C24" s="270" t="s">
        <v>240</v>
      </c>
      <c r="D24" s="568" t="s">
        <v>241</v>
      </c>
      <c r="E24" s="569"/>
      <c r="F24" s="570"/>
      <c r="G24" s="268" t="s">
        <v>333</v>
      </c>
      <c r="H24" s="269"/>
      <c r="I24" s="270"/>
      <c r="J24" s="131" t="s">
        <v>334</v>
      </c>
      <c r="K24" s="131" t="s">
        <v>23</v>
      </c>
      <c r="L24" s="131" t="s">
        <v>335</v>
      </c>
      <c r="M24" s="131" t="s">
        <v>297</v>
      </c>
      <c r="N24" s="131" t="s">
        <v>339</v>
      </c>
      <c r="O24" s="571" t="s">
        <v>246</v>
      </c>
      <c r="P24" s="572"/>
    </row>
    <row r="25" spans="1:17" ht="15.75" customHeight="1">
      <c r="A25" s="505">
        <v>3</v>
      </c>
      <c r="B25" s="573" t="s">
        <v>341</v>
      </c>
      <c r="C25" s="132">
        <v>1</v>
      </c>
      <c r="D25" s="574"/>
      <c r="E25" s="575"/>
      <c r="F25" s="576"/>
      <c r="G25" s="574"/>
      <c r="H25" s="575"/>
      <c r="I25" s="576"/>
      <c r="J25" s="133"/>
      <c r="K25" s="134"/>
      <c r="L25" s="133"/>
      <c r="M25" s="265">
        <f t="shared" ref="M25:M29" si="3">L25*J25</f>
        <v>0</v>
      </c>
      <c r="N25" s="276"/>
      <c r="O25" s="267"/>
      <c r="P25" s="135"/>
    </row>
    <row r="26" spans="1:17" ht="15.75" customHeight="1">
      <c r="A26" s="505"/>
      <c r="B26" s="573"/>
      <c r="C26" s="132">
        <v>2</v>
      </c>
      <c r="D26" s="574"/>
      <c r="E26" s="575"/>
      <c r="F26" s="576"/>
      <c r="G26" s="574"/>
      <c r="H26" s="575"/>
      <c r="I26" s="576"/>
      <c r="J26" s="133"/>
      <c r="K26" s="134"/>
      <c r="L26" s="133"/>
      <c r="M26" s="265">
        <f t="shared" si="3"/>
        <v>0</v>
      </c>
      <c r="N26" s="133"/>
      <c r="O26" s="267"/>
      <c r="P26" s="135"/>
    </row>
    <row r="27" spans="1:17" ht="15.75" customHeight="1">
      <c r="A27" s="505"/>
      <c r="B27" s="573"/>
      <c r="C27" s="132">
        <v>3</v>
      </c>
      <c r="D27" s="574"/>
      <c r="E27" s="575"/>
      <c r="F27" s="576"/>
      <c r="G27" s="574"/>
      <c r="H27" s="575"/>
      <c r="I27" s="576"/>
      <c r="J27" s="133"/>
      <c r="K27" s="134"/>
      <c r="L27" s="133"/>
      <c r="M27" s="265">
        <f t="shared" si="3"/>
        <v>0</v>
      </c>
      <c r="N27" s="133"/>
      <c r="O27" s="267"/>
      <c r="P27" s="135"/>
    </row>
    <row r="28" spans="1:17" ht="15.75" customHeight="1">
      <c r="A28" s="505"/>
      <c r="B28" s="573"/>
      <c r="C28" s="132">
        <v>4</v>
      </c>
      <c r="D28" s="574"/>
      <c r="E28" s="575"/>
      <c r="F28" s="576"/>
      <c r="G28" s="574"/>
      <c r="H28" s="575"/>
      <c r="I28" s="576"/>
      <c r="J28" s="133"/>
      <c r="K28" s="134"/>
      <c r="L28" s="133"/>
      <c r="M28" s="265">
        <f t="shared" si="3"/>
        <v>0</v>
      </c>
      <c r="N28" s="133"/>
      <c r="O28" s="267"/>
      <c r="P28" s="135"/>
    </row>
    <row r="29" spans="1:17" ht="15.75" customHeight="1" thickBot="1">
      <c r="A29" s="505"/>
      <c r="B29" s="573"/>
      <c r="C29" s="136">
        <v>5</v>
      </c>
      <c r="D29" s="577"/>
      <c r="E29" s="578"/>
      <c r="F29" s="579"/>
      <c r="G29" s="577"/>
      <c r="H29" s="578"/>
      <c r="I29" s="579"/>
      <c r="J29" s="137"/>
      <c r="K29" s="138"/>
      <c r="L29" s="137"/>
      <c r="M29" s="265">
        <f t="shared" si="3"/>
        <v>0</v>
      </c>
      <c r="N29" s="133"/>
      <c r="O29" s="266"/>
      <c r="P29" s="139"/>
    </row>
    <row r="30" spans="1:17" ht="15.75" customHeight="1" thickTop="1" thickBot="1">
      <c r="A30" s="505"/>
      <c r="B30" s="573"/>
      <c r="C30" s="580"/>
      <c r="D30" s="580"/>
      <c r="E30" s="580"/>
      <c r="F30" s="580"/>
      <c r="G30" s="580"/>
      <c r="H30" s="580"/>
      <c r="I30" s="581"/>
      <c r="J30" s="140" t="s">
        <v>337</v>
      </c>
      <c r="K30" s="229">
        <f>M30/'生產管理報表 7-1 (週) (前20)'!B74</f>
        <v>0</v>
      </c>
      <c r="L30" s="140" t="s">
        <v>338</v>
      </c>
      <c r="M30" s="236">
        <f>SUM(M25:M29)</f>
        <v>0</v>
      </c>
      <c r="N30" s="582"/>
      <c r="O30" s="583"/>
      <c r="P30" s="584"/>
    </row>
    <row r="31" spans="1:17" ht="15.75" customHeight="1" thickTop="1">
      <c r="A31" s="389" t="s">
        <v>268</v>
      </c>
      <c r="B31" s="389"/>
      <c r="C31" s="389"/>
      <c r="D31" s="389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89"/>
      <c r="Q31" s="389"/>
    </row>
    <row r="32" spans="1:17" ht="15.75" customHeight="1">
      <c r="A32" s="389"/>
      <c r="B32" s="389"/>
      <c r="C32" s="389"/>
      <c r="D32" s="389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89"/>
      <c r="Q32" s="389"/>
    </row>
    <row r="33" spans="1:17" ht="15.75" customHeight="1">
      <c r="A33" s="507" t="s">
        <v>393</v>
      </c>
      <c r="B33" s="507"/>
      <c r="C33" s="507"/>
      <c r="D33" s="507"/>
      <c r="E33" s="507"/>
      <c r="F33" s="507"/>
      <c r="G33" s="507"/>
      <c r="H33" s="507"/>
      <c r="I33" s="507"/>
      <c r="J33" s="507"/>
      <c r="K33" s="507"/>
      <c r="L33" s="507"/>
      <c r="M33" s="507"/>
    </row>
    <row r="34" spans="1:17" ht="15.75" customHeight="1">
      <c r="A34" s="507"/>
      <c r="B34" s="507"/>
      <c r="C34" s="507"/>
      <c r="D34" s="507"/>
      <c r="E34" s="507"/>
      <c r="F34" s="507"/>
      <c r="G34" s="507"/>
      <c r="H34" s="507"/>
      <c r="I34" s="507"/>
      <c r="J34" s="507"/>
      <c r="K34" s="507"/>
      <c r="L34" s="507"/>
      <c r="M34" s="507"/>
      <c r="N34" s="97"/>
      <c r="O34" s="97"/>
      <c r="P34" s="97"/>
      <c r="Q34" s="97"/>
    </row>
    <row r="35" spans="1:17" ht="15.75" customHeight="1">
      <c r="A35" s="434" t="s">
        <v>330</v>
      </c>
      <c r="B35" s="585">
        <v>1</v>
      </c>
      <c r="C35" s="585"/>
      <c r="D35" s="585">
        <v>2</v>
      </c>
      <c r="E35" s="585"/>
      <c r="F35" s="585">
        <v>3</v>
      </c>
      <c r="G35" s="585"/>
      <c r="H35" s="505">
        <v>4</v>
      </c>
      <c r="I35" s="505"/>
      <c r="J35" s="505">
        <v>5</v>
      </c>
      <c r="K35" s="505"/>
      <c r="L35" s="505">
        <v>6</v>
      </c>
      <c r="M35" s="505"/>
      <c r="N35" s="505">
        <v>7</v>
      </c>
      <c r="O35" s="505"/>
      <c r="P35" s="505">
        <v>8</v>
      </c>
      <c r="Q35" s="505"/>
    </row>
    <row r="36" spans="1:17" ht="15.75" customHeight="1">
      <c r="A36" s="434"/>
      <c r="B36" s="586" t="s">
        <v>293</v>
      </c>
      <c r="C36" s="586"/>
      <c r="D36" s="586" t="s">
        <v>331</v>
      </c>
      <c r="E36" s="586"/>
      <c r="F36" s="586" t="s">
        <v>295</v>
      </c>
      <c r="G36" s="586"/>
      <c r="H36" s="434" t="s">
        <v>392</v>
      </c>
      <c r="I36" s="434"/>
      <c r="J36" s="434" t="s">
        <v>303</v>
      </c>
      <c r="K36" s="434"/>
      <c r="L36" s="434" t="s">
        <v>304</v>
      </c>
      <c r="M36" s="434"/>
      <c r="N36" s="434" t="s">
        <v>305</v>
      </c>
      <c r="O36" s="434"/>
      <c r="P36" s="434" t="s">
        <v>332</v>
      </c>
      <c r="Q36" s="434"/>
    </row>
    <row r="38" spans="1:17" ht="15.75" customHeight="1">
      <c r="A38" s="505" t="s">
        <v>330</v>
      </c>
      <c r="B38" s="505"/>
      <c r="C38" s="270" t="s">
        <v>240</v>
      </c>
      <c r="D38" s="568" t="s">
        <v>241</v>
      </c>
      <c r="E38" s="569"/>
      <c r="F38" s="570"/>
      <c r="G38" s="268" t="s">
        <v>333</v>
      </c>
      <c r="H38" s="269"/>
      <c r="I38" s="270"/>
      <c r="J38" s="131" t="s">
        <v>334</v>
      </c>
      <c r="K38" s="131" t="s">
        <v>23</v>
      </c>
      <c r="L38" s="131" t="s">
        <v>335</v>
      </c>
      <c r="M38" s="131" t="s">
        <v>297</v>
      </c>
      <c r="N38" s="131" t="s">
        <v>339</v>
      </c>
      <c r="O38" s="571" t="s">
        <v>246</v>
      </c>
      <c r="P38" s="572"/>
      <c r="Q38" s="103"/>
    </row>
    <row r="39" spans="1:17" ht="15.75" customHeight="1">
      <c r="A39" s="505">
        <v>1</v>
      </c>
      <c r="B39" s="573" t="s">
        <v>336</v>
      </c>
      <c r="C39" s="132">
        <v>1</v>
      </c>
      <c r="D39" s="574"/>
      <c r="E39" s="575"/>
      <c r="F39" s="576"/>
      <c r="G39" s="574"/>
      <c r="H39" s="575"/>
      <c r="I39" s="576"/>
      <c r="J39" s="133"/>
      <c r="K39" s="134"/>
      <c r="L39" s="133"/>
      <c r="M39" s="265">
        <f t="shared" ref="M39:M43" si="4">L39*J39</f>
        <v>0</v>
      </c>
      <c r="N39" s="285"/>
      <c r="O39" s="285"/>
      <c r="P39" s="277"/>
    </row>
    <row r="40" spans="1:17" ht="15.75" customHeight="1">
      <c r="A40" s="505"/>
      <c r="B40" s="573"/>
      <c r="C40" s="132">
        <v>2</v>
      </c>
      <c r="D40" s="574"/>
      <c r="E40" s="575"/>
      <c r="F40" s="576"/>
      <c r="G40" s="574"/>
      <c r="H40" s="575"/>
      <c r="I40" s="576"/>
      <c r="J40" s="133"/>
      <c r="K40" s="134"/>
      <c r="L40" s="133"/>
      <c r="M40" s="265">
        <f t="shared" si="4"/>
        <v>0</v>
      </c>
      <c r="N40" s="285"/>
      <c r="O40" s="285"/>
      <c r="P40" s="271"/>
    </row>
    <row r="41" spans="1:17" ht="15.75" customHeight="1">
      <c r="A41" s="505"/>
      <c r="B41" s="573"/>
      <c r="C41" s="132">
        <v>3</v>
      </c>
      <c r="D41" s="574"/>
      <c r="E41" s="575"/>
      <c r="F41" s="576"/>
      <c r="G41" s="574"/>
      <c r="H41" s="575"/>
      <c r="I41" s="576"/>
      <c r="J41" s="133"/>
      <c r="K41" s="134"/>
      <c r="L41" s="133"/>
      <c r="M41" s="265">
        <f t="shared" si="4"/>
        <v>0</v>
      </c>
      <c r="N41" s="133"/>
      <c r="O41" s="285"/>
      <c r="P41" s="271"/>
    </row>
    <row r="42" spans="1:17" ht="15.75" customHeight="1">
      <c r="A42" s="505"/>
      <c r="B42" s="573"/>
      <c r="C42" s="132">
        <v>4</v>
      </c>
      <c r="D42" s="574"/>
      <c r="E42" s="575"/>
      <c r="F42" s="576"/>
      <c r="G42" s="574"/>
      <c r="H42" s="575"/>
      <c r="I42" s="576"/>
      <c r="J42" s="133"/>
      <c r="K42" s="134"/>
      <c r="L42" s="133"/>
      <c r="M42" s="265">
        <f t="shared" si="4"/>
        <v>0</v>
      </c>
      <c r="N42" s="133"/>
      <c r="O42" s="285"/>
      <c r="P42" s="271"/>
    </row>
    <row r="43" spans="1:17" ht="15.75" customHeight="1" thickBot="1">
      <c r="A43" s="505"/>
      <c r="B43" s="573"/>
      <c r="C43" s="136">
        <v>5</v>
      </c>
      <c r="D43" s="577"/>
      <c r="E43" s="578"/>
      <c r="F43" s="579"/>
      <c r="G43" s="577"/>
      <c r="H43" s="578"/>
      <c r="I43" s="579"/>
      <c r="J43" s="137"/>
      <c r="K43" s="138"/>
      <c r="L43" s="137"/>
      <c r="M43" s="265">
        <f t="shared" si="4"/>
        <v>0</v>
      </c>
      <c r="N43" s="133"/>
      <c r="O43" s="285"/>
      <c r="P43" s="277"/>
    </row>
    <row r="44" spans="1:17" ht="15.75" customHeight="1" thickTop="1" thickBot="1">
      <c r="A44" s="505"/>
      <c r="B44" s="573"/>
      <c r="C44" s="580"/>
      <c r="D44" s="580"/>
      <c r="E44" s="580"/>
      <c r="F44" s="580"/>
      <c r="G44" s="580"/>
      <c r="H44" s="580"/>
      <c r="I44" s="581"/>
      <c r="J44" s="140" t="s">
        <v>337</v>
      </c>
      <c r="K44" s="229">
        <f>M44/'生產管理報表 7-1 (週) (前20)'!B87</f>
        <v>0</v>
      </c>
      <c r="L44" s="140" t="s">
        <v>338</v>
      </c>
      <c r="M44" s="236">
        <f>SUM(M39:M43)</f>
        <v>0</v>
      </c>
      <c r="N44" s="582"/>
      <c r="O44" s="583"/>
      <c r="P44" s="584"/>
    </row>
    <row r="45" spans="1:17" ht="15.75" customHeight="1" thickTop="1"/>
    <row r="46" spans="1:17" ht="15.75" customHeight="1">
      <c r="A46" s="505" t="s">
        <v>330</v>
      </c>
      <c r="B46" s="505"/>
      <c r="C46" s="270" t="s">
        <v>240</v>
      </c>
      <c r="D46" s="568" t="s">
        <v>241</v>
      </c>
      <c r="E46" s="569"/>
      <c r="F46" s="570"/>
      <c r="G46" s="268" t="s">
        <v>333</v>
      </c>
      <c r="H46" s="269"/>
      <c r="I46" s="270"/>
      <c r="J46" s="131" t="s">
        <v>334</v>
      </c>
      <c r="K46" s="131" t="s">
        <v>23</v>
      </c>
      <c r="L46" s="131" t="s">
        <v>335</v>
      </c>
      <c r="M46" s="131" t="s">
        <v>297</v>
      </c>
      <c r="N46" s="131" t="s">
        <v>339</v>
      </c>
      <c r="O46" s="571" t="s">
        <v>246</v>
      </c>
      <c r="P46" s="572"/>
    </row>
    <row r="47" spans="1:17" ht="15.75" customHeight="1">
      <c r="A47" s="505">
        <v>2</v>
      </c>
      <c r="B47" s="573" t="s">
        <v>340</v>
      </c>
      <c r="C47" s="132">
        <v>1</v>
      </c>
      <c r="D47" s="574"/>
      <c r="E47" s="575"/>
      <c r="F47" s="576"/>
      <c r="G47" s="574"/>
      <c r="H47" s="575"/>
      <c r="I47" s="576"/>
      <c r="J47" s="133"/>
      <c r="K47" s="134"/>
      <c r="L47" s="133"/>
      <c r="M47" s="265">
        <f t="shared" ref="M47:M51" si="5">L47*J47</f>
        <v>0</v>
      </c>
      <c r="N47" s="133"/>
      <c r="O47" s="267"/>
      <c r="P47" s="135"/>
    </row>
    <row r="48" spans="1:17" ht="15.75" customHeight="1">
      <c r="A48" s="505"/>
      <c r="B48" s="573"/>
      <c r="C48" s="132">
        <v>2</v>
      </c>
      <c r="D48" s="574"/>
      <c r="E48" s="575"/>
      <c r="F48" s="576"/>
      <c r="G48" s="574"/>
      <c r="H48" s="575"/>
      <c r="I48" s="576"/>
      <c r="J48" s="133"/>
      <c r="K48" s="134"/>
      <c r="L48" s="133"/>
      <c r="M48" s="265">
        <f t="shared" si="5"/>
        <v>0</v>
      </c>
      <c r="N48" s="133"/>
      <c r="O48" s="267"/>
      <c r="P48" s="135"/>
    </row>
    <row r="49" spans="1:17" ht="15.75" customHeight="1">
      <c r="A49" s="505"/>
      <c r="B49" s="573"/>
      <c r="C49" s="132">
        <v>3</v>
      </c>
      <c r="D49" s="574"/>
      <c r="E49" s="575"/>
      <c r="F49" s="576"/>
      <c r="G49" s="574"/>
      <c r="H49" s="575"/>
      <c r="I49" s="576"/>
      <c r="J49" s="133"/>
      <c r="K49" s="134"/>
      <c r="L49" s="133"/>
      <c r="M49" s="265">
        <f t="shared" si="5"/>
        <v>0</v>
      </c>
      <c r="N49" s="133"/>
      <c r="O49" s="267"/>
      <c r="P49" s="135"/>
    </row>
    <row r="50" spans="1:17" ht="15.75" customHeight="1">
      <c r="A50" s="505"/>
      <c r="B50" s="573"/>
      <c r="C50" s="132">
        <v>4</v>
      </c>
      <c r="D50" s="574"/>
      <c r="E50" s="575"/>
      <c r="F50" s="576"/>
      <c r="G50" s="574"/>
      <c r="H50" s="575"/>
      <c r="I50" s="576"/>
      <c r="J50" s="133"/>
      <c r="K50" s="134"/>
      <c r="L50" s="133"/>
      <c r="M50" s="265">
        <f t="shared" si="5"/>
        <v>0</v>
      </c>
      <c r="N50" s="133"/>
      <c r="O50" s="267"/>
      <c r="P50" s="135"/>
    </row>
    <row r="51" spans="1:17" ht="15.75" customHeight="1" thickBot="1">
      <c r="A51" s="505"/>
      <c r="B51" s="573"/>
      <c r="C51" s="136">
        <v>5</v>
      </c>
      <c r="D51" s="577"/>
      <c r="E51" s="578"/>
      <c r="F51" s="579"/>
      <c r="G51" s="577"/>
      <c r="H51" s="578"/>
      <c r="I51" s="579"/>
      <c r="J51" s="137"/>
      <c r="K51" s="138"/>
      <c r="L51" s="137"/>
      <c r="M51" s="265">
        <f t="shared" si="5"/>
        <v>0</v>
      </c>
      <c r="N51" s="133"/>
      <c r="O51" s="266"/>
      <c r="P51" s="139"/>
    </row>
    <row r="52" spans="1:17" ht="15.75" customHeight="1" thickTop="1" thickBot="1">
      <c r="A52" s="505"/>
      <c r="B52" s="573"/>
      <c r="C52" s="580"/>
      <c r="D52" s="580"/>
      <c r="E52" s="580"/>
      <c r="F52" s="580"/>
      <c r="G52" s="580"/>
      <c r="H52" s="580"/>
      <c r="I52" s="581"/>
      <c r="J52" s="140" t="s">
        <v>337</v>
      </c>
      <c r="K52" s="229">
        <f>M52/'生產管理報表 7-1 (週) (前20)'!B87</f>
        <v>0</v>
      </c>
      <c r="L52" s="140" t="s">
        <v>338</v>
      </c>
      <c r="M52" s="236">
        <f>SUM(M47:M51)</f>
        <v>0</v>
      </c>
      <c r="N52" s="582"/>
      <c r="O52" s="583"/>
      <c r="P52" s="584"/>
    </row>
    <row r="53" spans="1:17" ht="15.75" customHeight="1" thickTop="1"/>
    <row r="54" spans="1:17" ht="15.75" customHeight="1">
      <c r="A54" s="505" t="s">
        <v>330</v>
      </c>
      <c r="B54" s="505"/>
      <c r="C54" s="270" t="s">
        <v>240</v>
      </c>
      <c r="D54" s="568" t="s">
        <v>241</v>
      </c>
      <c r="E54" s="569"/>
      <c r="F54" s="570"/>
      <c r="G54" s="268" t="s">
        <v>333</v>
      </c>
      <c r="H54" s="269"/>
      <c r="I54" s="270"/>
      <c r="J54" s="131" t="s">
        <v>334</v>
      </c>
      <c r="K54" s="131" t="s">
        <v>23</v>
      </c>
      <c r="L54" s="131" t="s">
        <v>335</v>
      </c>
      <c r="M54" s="131" t="s">
        <v>297</v>
      </c>
      <c r="N54" s="131" t="s">
        <v>339</v>
      </c>
      <c r="O54" s="571" t="s">
        <v>246</v>
      </c>
      <c r="P54" s="572"/>
    </row>
    <row r="55" spans="1:17" ht="15.75" customHeight="1">
      <c r="A55" s="505">
        <v>3</v>
      </c>
      <c r="B55" s="573" t="s">
        <v>341</v>
      </c>
      <c r="C55" s="132">
        <v>1</v>
      </c>
      <c r="D55" s="574"/>
      <c r="E55" s="575"/>
      <c r="F55" s="576"/>
      <c r="G55" s="574"/>
      <c r="H55" s="575"/>
      <c r="I55" s="576"/>
      <c r="J55" s="133"/>
      <c r="K55" s="134"/>
      <c r="L55" s="133"/>
      <c r="M55" s="265">
        <f t="shared" ref="M55:M59" si="6">L55*J55</f>
        <v>0</v>
      </c>
      <c r="N55" s="276"/>
      <c r="O55" s="267"/>
      <c r="P55" s="135"/>
    </row>
    <row r="56" spans="1:17" ht="15.75" customHeight="1">
      <c r="A56" s="505"/>
      <c r="B56" s="573"/>
      <c r="C56" s="132">
        <v>2</v>
      </c>
      <c r="D56" s="574"/>
      <c r="E56" s="575"/>
      <c r="F56" s="576"/>
      <c r="G56" s="574"/>
      <c r="H56" s="575"/>
      <c r="I56" s="576"/>
      <c r="J56" s="133"/>
      <c r="K56" s="134"/>
      <c r="L56" s="133"/>
      <c r="M56" s="265">
        <f t="shared" si="6"/>
        <v>0</v>
      </c>
      <c r="N56" s="133"/>
      <c r="O56" s="267"/>
      <c r="P56" s="135"/>
    </row>
    <row r="57" spans="1:17" ht="15.75" customHeight="1">
      <c r="A57" s="505"/>
      <c r="B57" s="573"/>
      <c r="C57" s="132">
        <v>3</v>
      </c>
      <c r="D57" s="574"/>
      <c r="E57" s="575"/>
      <c r="F57" s="576"/>
      <c r="G57" s="574"/>
      <c r="H57" s="575"/>
      <c r="I57" s="576"/>
      <c r="J57" s="133"/>
      <c r="K57" s="134"/>
      <c r="L57" s="133"/>
      <c r="M57" s="265">
        <f t="shared" si="6"/>
        <v>0</v>
      </c>
      <c r="N57" s="133"/>
      <c r="O57" s="267"/>
      <c r="P57" s="135"/>
    </row>
    <row r="58" spans="1:17" ht="15.75" customHeight="1">
      <c r="A58" s="505"/>
      <c r="B58" s="573"/>
      <c r="C58" s="132">
        <v>4</v>
      </c>
      <c r="D58" s="574"/>
      <c r="E58" s="575"/>
      <c r="F58" s="576"/>
      <c r="G58" s="574"/>
      <c r="H58" s="575"/>
      <c r="I58" s="576"/>
      <c r="J58" s="133"/>
      <c r="K58" s="134"/>
      <c r="L58" s="133"/>
      <c r="M58" s="265">
        <f t="shared" si="6"/>
        <v>0</v>
      </c>
      <c r="N58" s="133"/>
      <c r="O58" s="267"/>
      <c r="P58" s="135"/>
    </row>
    <row r="59" spans="1:17" ht="15.75" customHeight="1" thickBot="1">
      <c r="A59" s="505"/>
      <c r="B59" s="573"/>
      <c r="C59" s="136">
        <v>5</v>
      </c>
      <c r="D59" s="577"/>
      <c r="E59" s="578"/>
      <c r="F59" s="579"/>
      <c r="G59" s="577"/>
      <c r="H59" s="578"/>
      <c r="I59" s="579"/>
      <c r="J59" s="137"/>
      <c r="K59" s="138"/>
      <c r="L59" s="137"/>
      <c r="M59" s="265">
        <f t="shared" si="6"/>
        <v>0</v>
      </c>
      <c r="N59" s="133"/>
      <c r="O59" s="266"/>
      <c r="P59" s="139"/>
    </row>
    <row r="60" spans="1:17" ht="15.75" customHeight="1" thickTop="1" thickBot="1">
      <c r="A60" s="505"/>
      <c r="B60" s="573"/>
      <c r="C60" s="580"/>
      <c r="D60" s="580"/>
      <c r="E60" s="580"/>
      <c r="F60" s="580"/>
      <c r="G60" s="580"/>
      <c r="H60" s="580"/>
      <c r="I60" s="581"/>
      <c r="J60" s="140" t="s">
        <v>337</v>
      </c>
      <c r="K60" s="229">
        <f>M60/'生產管理報表 7-1 (週) (前20)'!B87</f>
        <v>0</v>
      </c>
      <c r="L60" s="140" t="s">
        <v>338</v>
      </c>
      <c r="M60" s="236">
        <f>SUM(M55:M59)</f>
        <v>0</v>
      </c>
      <c r="N60" s="582"/>
      <c r="O60" s="583"/>
      <c r="P60" s="584"/>
    </row>
    <row r="61" spans="1:17" ht="15.75" customHeight="1" thickTop="1">
      <c r="A61" s="389" t="s">
        <v>268</v>
      </c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</row>
    <row r="62" spans="1:17" ht="15.75" customHeight="1">
      <c r="A62" s="389"/>
      <c r="B62" s="389"/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</row>
    <row r="63" spans="1:17" ht="15.75" customHeight="1">
      <c r="A63" s="507" t="s">
        <v>394</v>
      </c>
      <c r="B63" s="507"/>
      <c r="C63" s="507"/>
      <c r="D63" s="507"/>
      <c r="E63" s="507"/>
      <c r="F63" s="507"/>
      <c r="G63" s="507"/>
      <c r="H63" s="507"/>
      <c r="I63" s="507"/>
      <c r="J63" s="507"/>
      <c r="K63" s="507"/>
      <c r="L63" s="507"/>
      <c r="M63" s="507"/>
    </row>
    <row r="64" spans="1:17" ht="15.75" customHeight="1">
      <c r="A64" s="507"/>
      <c r="B64" s="507"/>
      <c r="C64" s="507"/>
      <c r="D64" s="507"/>
      <c r="E64" s="507"/>
      <c r="F64" s="507"/>
      <c r="G64" s="507"/>
      <c r="H64" s="507"/>
      <c r="I64" s="507"/>
      <c r="J64" s="507"/>
      <c r="K64" s="507"/>
      <c r="L64" s="507"/>
      <c r="M64" s="507"/>
      <c r="N64" s="97"/>
      <c r="O64" s="97"/>
      <c r="P64" s="97"/>
      <c r="Q64" s="97"/>
    </row>
    <row r="65" spans="1:17" ht="15.75" customHeight="1">
      <c r="A65" s="434" t="s">
        <v>330</v>
      </c>
      <c r="B65" s="585">
        <v>1</v>
      </c>
      <c r="C65" s="585"/>
      <c r="D65" s="585">
        <v>2</v>
      </c>
      <c r="E65" s="585"/>
      <c r="F65" s="585">
        <v>3</v>
      </c>
      <c r="G65" s="585"/>
      <c r="H65" s="505">
        <v>4</v>
      </c>
      <c r="I65" s="505"/>
      <c r="J65" s="505">
        <v>5</v>
      </c>
      <c r="K65" s="505"/>
      <c r="L65" s="505">
        <v>6</v>
      </c>
      <c r="M65" s="505"/>
      <c r="N65" s="505">
        <v>7</v>
      </c>
      <c r="O65" s="505"/>
      <c r="P65" s="505">
        <v>8</v>
      </c>
      <c r="Q65" s="505"/>
    </row>
    <row r="66" spans="1:17" ht="15.75" customHeight="1">
      <c r="A66" s="434"/>
      <c r="B66" s="586" t="s">
        <v>293</v>
      </c>
      <c r="C66" s="586"/>
      <c r="D66" s="586" t="s">
        <v>331</v>
      </c>
      <c r="E66" s="586"/>
      <c r="F66" s="586" t="s">
        <v>295</v>
      </c>
      <c r="G66" s="586"/>
      <c r="H66" s="434" t="s">
        <v>392</v>
      </c>
      <c r="I66" s="434"/>
      <c r="J66" s="434" t="s">
        <v>303</v>
      </c>
      <c r="K66" s="434"/>
      <c r="L66" s="434" t="s">
        <v>304</v>
      </c>
      <c r="M66" s="434"/>
      <c r="N66" s="434" t="s">
        <v>305</v>
      </c>
      <c r="O66" s="434"/>
      <c r="P66" s="434" t="s">
        <v>332</v>
      </c>
      <c r="Q66" s="434"/>
    </row>
    <row r="68" spans="1:17" ht="15.75" customHeight="1">
      <c r="A68" s="505" t="s">
        <v>330</v>
      </c>
      <c r="B68" s="505"/>
      <c r="C68" s="270" t="s">
        <v>240</v>
      </c>
      <c r="D68" s="568" t="s">
        <v>241</v>
      </c>
      <c r="E68" s="569"/>
      <c r="F68" s="570"/>
      <c r="G68" s="268" t="s">
        <v>333</v>
      </c>
      <c r="H68" s="269"/>
      <c r="I68" s="270"/>
      <c r="J68" s="131" t="s">
        <v>334</v>
      </c>
      <c r="K68" s="131" t="s">
        <v>23</v>
      </c>
      <c r="L68" s="131" t="s">
        <v>335</v>
      </c>
      <c r="M68" s="131" t="s">
        <v>297</v>
      </c>
      <c r="N68" s="131" t="s">
        <v>339</v>
      </c>
      <c r="O68" s="571" t="s">
        <v>246</v>
      </c>
      <c r="P68" s="572"/>
      <c r="Q68" s="103"/>
    </row>
    <row r="69" spans="1:17" ht="15.75" customHeight="1">
      <c r="A69" s="505">
        <v>1</v>
      </c>
      <c r="B69" s="573" t="s">
        <v>336</v>
      </c>
      <c r="C69" s="132">
        <v>1</v>
      </c>
      <c r="D69" s="574"/>
      <c r="E69" s="575"/>
      <c r="F69" s="576"/>
      <c r="G69" s="574"/>
      <c r="H69" s="575"/>
      <c r="I69" s="576"/>
      <c r="J69" s="133"/>
      <c r="K69" s="134"/>
      <c r="L69" s="133"/>
      <c r="M69" s="265">
        <f t="shared" ref="M69:M73" si="7">L69*J69</f>
        <v>0</v>
      </c>
      <c r="N69" s="285"/>
      <c r="O69" s="285"/>
      <c r="P69" s="277"/>
    </row>
    <row r="70" spans="1:17" ht="15.75" customHeight="1">
      <c r="A70" s="505"/>
      <c r="B70" s="573"/>
      <c r="C70" s="132">
        <v>2</v>
      </c>
      <c r="D70" s="574"/>
      <c r="E70" s="575"/>
      <c r="F70" s="576"/>
      <c r="G70" s="574"/>
      <c r="H70" s="575"/>
      <c r="I70" s="576"/>
      <c r="J70" s="133"/>
      <c r="K70" s="134"/>
      <c r="L70" s="133"/>
      <c r="M70" s="265">
        <f t="shared" si="7"/>
        <v>0</v>
      </c>
      <c r="N70" s="285"/>
      <c r="O70" s="285"/>
      <c r="P70" s="271"/>
    </row>
    <row r="71" spans="1:17" ht="15.75" customHeight="1">
      <c r="A71" s="505"/>
      <c r="B71" s="573"/>
      <c r="C71" s="132">
        <v>3</v>
      </c>
      <c r="D71" s="574"/>
      <c r="E71" s="575"/>
      <c r="F71" s="576"/>
      <c r="G71" s="574"/>
      <c r="H71" s="575"/>
      <c r="I71" s="576"/>
      <c r="J71" s="133"/>
      <c r="K71" s="134"/>
      <c r="L71" s="133"/>
      <c r="M71" s="265">
        <f t="shared" si="7"/>
        <v>0</v>
      </c>
      <c r="N71" s="133"/>
      <c r="O71" s="285"/>
      <c r="P71" s="271"/>
    </row>
    <row r="72" spans="1:17" ht="15.75" customHeight="1">
      <c r="A72" s="505"/>
      <c r="B72" s="573"/>
      <c r="C72" s="132">
        <v>4</v>
      </c>
      <c r="D72" s="574"/>
      <c r="E72" s="575"/>
      <c r="F72" s="576"/>
      <c r="G72" s="574"/>
      <c r="H72" s="575"/>
      <c r="I72" s="576"/>
      <c r="J72" s="133"/>
      <c r="K72" s="134"/>
      <c r="L72" s="133"/>
      <c r="M72" s="265">
        <f t="shared" si="7"/>
        <v>0</v>
      </c>
      <c r="N72" s="133"/>
      <c r="O72" s="285"/>
      <c r="P72" s="271"/>
    </row>
    <row r="73" spans="1:17" ht="15.75" customHeight="1" thickBot="1">
      <c r="A73" s="505"/>
      <c r="B73" s="573"/>
      <c r="C73" s="136">
        <v>5</v>
      </c>
      <c r="D73" s="577"/>
      <c r="E73" s="578"/>
      <c r="F73" s="579"/>
      <c r="G73" s="577"/>
      <c r="H73" s="578"/>
      <c r="I73" s="579"/>
      <c r="J73" s="137"/>
      <c r="K73" s="138"/>
      <c r="L73" s="137"/>
      <c r="M73" s="265">
        <f t="shared" si="7"/>
        <v>0</v>
      </c>
      <c r="N73" s="133"/>
      <c r="O73" s="285"/>
      <c r="P73" s="277"/>
    </row>
    <row r="74" spans="1:17" ht="15.75" customHeight="1" thickTop="1" thickBot="1">
      <c r="A74" s="505"/>
      <c r="B74" s="573"/>
      <c r="C74" s="580"/>
      <c r="D74" s="580"/>
      <c r="E74" s="580"/>
      <c r="F74" s="580"/>
      <c r="G74" s="580"/>
      <c r="H74" s="580"/>
      <c r="I74" s="581"/>
      <c r="J74" s="140" t="s">
        <v>337</v>
      </c>
      <c r="K74" s="229">
        <f>M74/'生產管理報表 7-1 (週) (前20)'!B100</f>
        <v>0</v>
      </c>
      <c r="L74" s="140" t="s">
        <v>338</v>
      </c>
      <c r="M74" s="236">
        <f>SUM(M69:M73)</f>
        <v>0</v>
      </c>
      <c r="N74" s="582"/>
      <c r="O74" s="583"/>
      <c r="P74" s="584"/>
    </row>
    <row r="75" spans="1:17" ht="15.75" customHeight="1" thickTop="1"/>
    <row r="76" spans="1:17" ht="15.75" customHeight="1">
      <c r="A76" s="505" t="s">
        <v>330</v>
      </c>
      <c r="B76" s="505"/>
      <c r="C76" s="270" t="s">
        <v>240</v>
      </c>
      <c r="D76" s="568" t="s">
        <v>241</v>
      </c>
      <c r="E76" s="569"/>
      <c r="F76" s="570"/>
      <c r="G76" s="268" t="s">
        <v>333</v>
      </c>
      <c r="H76" s="269"/>
      <c r="I76" s="270"/>
      <c r="J76" s="131" t="s">
        <v>334</v>
      </c>
      <c r="K76" s="131" t="s">
        <v>23</v>
      </c>
      <c r="L76" s="131" t="s">
        <v>335</v>
      </c>
      <c r="M76" s="131" t="s">
        <v>297</v>
      </c>
      <c r="N76" s="131" t="s">
        <v>339</v>
      </c>
      <c r="O76" s="571" t="s">
        <v>246</v>
      </c>
      <c r="P76" s="572"/>
    </row>
    <row r="77" spans="1:17" ht="15.75" customHeight="1">
      <c r="A77" s="505">
        <v>2</v>
      </c>
      <c r="B77" s="573" t="s">
        <v>340</v>
      </c>
      <c r="C77" s="132">
        <v>1</v>
      </c>
      <c r="D77" s="574"/>
      <c r="E77" s="575"/>
      <c r="F77" s="576"/>
      <c r="G77" s="574"/>
      <c r="H77" s="575"/>
      <c r="I77" s="576"/>
      <c r="J77" s="133"/>
      <c r="K77" s="134"/>
      <c r="L77" s="133"/>
      <c r="M77" s="265">
        <f t="shared" ref="M77:M81" si="8">L77*J77</f>
        <v>0</v>
      </c>
      <c r="N77" s="133"/>
      <c r="O77" s="267"/>
      <c r="P77" s="135"/>
    </row>
    <row r="78" spans="1:17" ht="15.75" customHeight="1">
      <c r="A78" s="505"/>
      <c r="B78" s="573"/>
      <c r="C78" s="132">
        <v>2</v>
      </c>
      <c r="D78" s="574"/>
      <c r="E78" s="575"/>
      <c r="F78" s="576"/>
      <c r="G78" s="574"/>
      <c r="H78" s="575"/>
      <c r="I78" s="576"/>
      <c r="J78" s="133"/>
      <c r="K78" s="134"/>
      <c r="L78" s="133"/>
      <c r="M78" s="265">
        <f t="shared" si="8"/>
        <v>0</v>
      </c>
      <c r="N78" s="133"/>
      <c r="O78" s="267"/>
      <c r="P78" s="135"/>
    </row>
    <row r="79" spans="1:17" ht="15.75" customHeight="1">
      <c r="A79" s="505"/>
      <c r="B79" s="573"/>
      <c r="C79" s="132">
        <v>3</v>
      </c>
      <c r="D79" s="574"/>
      <c r="E79" s="575"/>
      <c r="F79" s="576"/>
      <c r="G79" s="574"/>
      <c r="H79" s="575"/>
      <c r="I79" s="576"/>
      <c r="J79" s="133"/>
      <c r="K79" s="134"/>
      <c r="L79" s="133"/>
      <c r="M79" s="265">
        <f t="shared" si="8"/>
        <v>0</v>
      </c>
      <c r="N79" s="133"/>
      <c r="O79" s="267"/>
      <c r="P79" s="135"/>
    </row>
    <row r="80" spans="1:17" ht="15.75" customHeight="1">
      <c r="A80" s="505"/>
      <c r="B80" s="573"/>
      <c r="C80" s="132">
        <v>4</v>
      </c>
      <c r="D80" s="574"/>
      <c r="E80" s="575"/>
      <c r="F80" s="576"/>
      <c r="G80" s="574"/>
      <c r="H80" s="575"/>
      <c r="I80" s="576"/>
      <c r="J80" s="133"/>
      <c r="K80" s="134"/>
      <c r="L80" s="133"/>
      <c r="M80" s="265">
        <f t="shared" si="8"/>
        <v>0</v>
      </c>
      <c r="N80" s="133"/>
      <c r="O80" s="267"/>
      <c r="P80" s="135"/>
    </row>
    <row r="81" spans="1:17" ht="15.75" customHeight="1" thickBot="1">
      <c r="A81" s="505"/>
      <c r="B81" s="573"/>
      <c r="C81" s="136">
        <v>5</v>
      </c>
      <c r="D81" s="577"/>
      <c r="E81" s="578"/>
      <c r="F81" s="579"/>
      <c r="G81" s="577"/>
      <c r="H81" s="578"/>
      <c r="I81" s="579"/>
      <c r="J81" s="137"/>
      <c r="K81" s="138"/>
      <c r="L81" s="137"/>
      <c r="M81" s="265">
        <f t="shared" si="8"/>
        <v>0</v>
      </c>
      <c r="N81" s="133"/>
      <c r="O81" s="266"/>
      <c r="P81" s="139"/>
    </row>
    <row r="82" spans="1:17" ht="15.75" customHeight="1" thickTop="1" thickBot="1">
      <c r="A82" s="505"/>
      <c r="B82" s="573"/>
      <c r="C82" s="580"/>
      <c r="D82" s="580"/>
      <c r="E82" s="580"/>
      <c r="F82" s="580"/>
      <c r="G82" s="580"/>
      <c r="H82" s="580"/>
      <c r="I82" s="581"/>
      <c r="J82" s="140" t="s">
        <v>337</v>
      </c>
      <c r="K82" s="229">
        <f>M82/'生產管理報表 7-1 (週) (前20)'!B100</f>
        <v>0</v>
      </c>
      <c r="L82" s="140" t="s">
        <v>338</v>
      </c>
      <c r="M82" s="236">
        <f>SUM(M77:M81)</f>
        <v>0</v>
      </c>
      <c r="N82" s="582"/>
      <c r="O82" s="583"/>
      <c r="P82" s="584"/>
    </row>
    <row r="83" spans="1:17" ht="15.75" customHeight="1" thickTop="1"/>
    <row r="84" spans="1:17" ht="15.75" customHeight="1">
      <c r="A84" s="505" t="s">
        <v>330</v>
      </c>
      <c r="B84" s="505"/>
      <c r="C84" s="270" t="s">
        <v>240</v>
      </c>
      <c r="D84" s="568" t="s">
        <v>241</v>
      </c>
      <c r="E84" s="569"/>
      <c r="F84" s="570"/>
      <c r="G84" s="268" t="s">
        <v>333</v>
      </c>
      <c r="H84" s="269"/>
      <c r="I84" s="270"/>
      <c r="J84" s="131" t="s">
        <v>334</v>
      </c>
      <c r="K84" s="131" t="s">
        <v>23</v>
      </c>
      <c r="L84" s="131" t="s">
        <v>335</v>
      </c>
      <c r="M84" s="131" t="s">
        <v>297</v>
      </c>
      <c r="N84" s="131" t="s">
        <v>339</v>
      </c>
      <c r="O84" s="571" t="s">
        <v>246</v>
      </c>
      <c r="P84" s="572"/>
    </row>
    <row r="85" spans="1:17" ht="15.75" customHeight="1">
      <c r="A85" s="505">
        <v>3</v>
      </c>
      <c r="B85" s="573" t="s">
        <v>341</v>
      </c>
      <c r="C85" s="132">
        <v>1</v>
      </c>
      <c r="D85" s="574"/>
      <c r="E85" s="575"/>
      <c r="F85" s="576"/>
      <c r="G85" s="574"/>
      <c r="H85" s="575"/>
      <c r="I85" s="576"/>
      <c r="J85" s="133"/>
      <c r="K85" s="134"/>
      <c r="L85" s="133"/>
      <c r="M85" s="265">
        <f t="shared" ref="M85:M89" si="9">L85*J85</f>
        <v>0</v>
      </c>
      <c r="N85" s="276"/>
      <c r="O85" s="267"/>
      <c r="P85" s="135"/>
    </row>
    <row r="86" spans="1:17" ht="15.75" customHeight="1">
      <c r="A86" s="505"/>
      <c r="B86" s="573"/>
      <c r="C86" s="132">
        <v>2</v>
      </c>
      <c r="D86" s="574"/>
      <c r="E86" s="575"/>
      <c r="F86" s="576"/>
      <c r="G86" s="574"/>
      <c r="H86" s="575"/>
      <c r="I86" s="576"/>
      <c r="J86" s="133"/>
      <c r="K86" s="134"/>
      <c r="L86" s="133"/>
      <c r="M86" s="265">
        <f t="shared" si="9"/>
        <v>0</v>
      </c>
      <c r="N86" s="133"/>
      <c r="O86" s="267"/>
      <c r="P86" s="135"/>
    </row>
    <row r="87" spans="1:17" ht="15.75" customHeight="1">
      <c r="A87" s="505"/>
      <c r="B87" s="573"/>
      <c r="C87" s="132">
        <v>3</v>
      </c>
      <c r="D87" s="574"/>
      <c r="E87" s="575"/>
      <c r="F87" s="576"/>
      <c r="G87" s="574"/>
      <c r="H87" s="575"/>
      <c r="I87" s="576"/>
      <c r="J87" s="133"/>
      <c r="K87" s="134"/>
      <c r="L87" s="133"/>
      <c r="M87" s="265">
        <f t="shared" si="9"/>
        <v>0</v>
      </c>
      <c r="N87" s="133"/>
      <c r="O87" s="267"/>
      <c r="P87" s="135"/>
    </row>
    <row r="88" spans="1:17" ht="15.75" customHeight="1">
      <c r="A88" s="505"/>
      <c r="B88" s="573"/>
      <c r="C88" s="132">
        <v>4</v>
      </c>
      <c r="D88" s="574"/>
      <c r="E88" s="575"/>
      <c r="F88" s="576"/>
      <c r="G88" s="574"/>
      <c r="H88" s="575"/>
      <c r="I88" s="576"/>
      <c r="J88" s="133"/>
      <c r="K88" s="134"/>
      <c r="L88" s="133"/>
      <c r="M88" s="265">
        <f t="shared" si="9"/>
        <v>0</v>
      </c>
      <c r="N88" s="133"/>
      <c r="O88" s="267"/>
      <c r="P88" s="135"/>
    </row>
    <row r="89" spans="1:17" ht="15.75" customHeight="1" thickBot="1">
      <c r="A89" s="505"/>
      <c r="B89" s="573"/>
      <c r="C89" s="136">
        <v>5</v>
      </c>
      <c r="D89" s="577"/>
      <c r="E89" s="578"/>
      <c r="F89" s="579"/>
      <c r="G89" s="577"/>
      <c r="H89" s="578"/>
      <c r="I89" s="579"/>
      <c r="J89" s="137"/>
      <c r="K89" s="138"/>
      <c r="L89" s="137"/>
      <c r="M89" s="265">
        <f t="shared" si="9"/>
        <v>0</v>
      </c>
      <c r="N89" s="133"/>
      <c r="O89" s="266"/>
      <c r="P89" s="139"/>
    </row>
    <row r="90" spans="1:17" ht="15.75" customHeight="1" thickTop="1" thickBot="1">
      <c r="A90" s="505"/>
      <c r="B90" s="573"/>
      <c r="C90" s="580"/>
      <c r="D90" s="580"/>
      <c r="E90" s="580"/>
      <c r="F90" s="580"/>
      <c r="G90" s="580"/>
      <c r="H90" s="580"/>
      <c r="I90" s="581"/>
      <c r="J90" s="140" t="s">
        <v>337</v>
      </c>
      <c r="K90" s="229">
        <f>M90/'生產管理報表 7-1 (週) (前20)'!B100</f>
        <v>0</v>
      </c>
      <c r="L90" s="140" t="s">
        <v>338</v>
      </c>
      <c r="M90" s="236">
        <f>SUM(M85:M89)</f>
        <v>0</v>
      </c>
      <c r="N90" s="582"/>
      <c r="O90" s="583"/>
      <c r="P90" s="584"/>
    </row>
    <row r="91" spans="1:17" ht="15.75" customHeight="1" thickTop="1">
      <c r="A91" s="389" t="s">
        <v>268</v>
      </c>
      <c r="B91" s="389"/>
      <c r="C91" s="389"/>
      <c r="D91" s="389"/>
      <c r="E91" s="389"/>
      <c r="F91" s="389"/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</row>
    <row r="92" spans="1:17" ht="15.75" customHeight="1">
      <c r="A92" s="389"/>
      <c r="B92" s="389"/>
      <c r="C92" s="389"/>
      <c r="D92" s="389"/>
      <c r="E92" s="389"/>
      <c r="F92" s="389"/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</row>
    <row r="93" spans="1:17" ht="15.75" customHeight="1">
      <c r="A93" s="507" t="s">
        <v>395</v>
      </c>
      <c r="B93" s="507"/>
      <c r="C93" s="507"/>
      <c r="D93" s="507"/>
      <c r="E93" s="507"/>
      <c r="F93" s="507"/>
      <c r="G93" s="507"/>
      <c r="H93" s="507"/>
      <c r="I93" s="507"/>
      <c r="J93" s="507"/>
      <c r="K93" s="507"/>
      <c r="L93" s="507"/>
      <c r="M93" s="507"/>
    </row>
    <row r="94" spans="1:17" ht="15.75" customHeight="1">
      <c r="A94" s="507"/>
      <c r="B94" s="507"/>
      <c r="C94" s="507"/>
      <c r="D94" s="507"/>
      <c r="E94" s="507"/>
      <c r="F94" s="507"/>
      <c r="G94" s="507"/>
      <c r="H94" s="507"/>
      <c r="I94" s="507"/>
      <c r="J94" s="507"/>
      <c r="K94" s="507"/>
      <c r="L94" s="507"/>
      <c r="M94" s="507"/>
      <c r="N94" s="97"/>
      <c r="O94" s="97"/>
      <c r="P94" s="97"/>
      <c r="Q94" s="97"/>
    </row>
    <row r="95" spans="1:17" ht="15.75" customHeight="1">
      <c r="A95" s="434" t="s">
        <v>330</v>
      </c>
      <c r="B95" s="585">
        <v>1</v>
      </c>
      <c r="C95" s="585"/>
      <c r="D95" s="585">
        <v>2</v>
      </c>
      <c r="E95" s="585"/>
      <c r="F95" s="585">
        <v>3</v>
      </c>
      <c r="G95" s="585"/>
      <c r="H95" s="505">
        <v>4</v>
      </c>
      <c r="I95" s="505"/>
      <c r="J95" s="505">
        <v>5</v>
      </c>
      <c r="K95" s="505"/>
      <c r="L95" s="505">
        <v>6</v>
      </c>
      <c r="M95" s="505"/>
      <c r="N95" s="505">
        <v>7</v>
      </c>
      <c r="O95" s="505"/>
      <c r="P95" s="505">
        <v>8</v>
      </c>
      <c r="Q95" s="505"/>
    </row>
    <row r="96" spans="1:17" ht="15.75" customHeight="1">
      <c r="A96" s="434"/>
      <c r="B96" s="586" t="s">
        <v>293</v>
      </c>
      <c r="C96" s="586"/>
      <c r="D96" s="586" t="s">
        <v>331</v>
      </c>
      <c r="E96" s="586"/>
      <c r="F96" s="586" t="s">
        <v>295</v>
      </c>
      <c r="G96" s="586"/>
      <c r="H96" s="434" t="s">
        <v>392</v>
      </c>
      <c r="I96" s="434"/>
      <c r="J96" s="434" t="s">
        <v>303</v>
      </c>
      <c r="K96" s="434"/>
      <c r="L96" s="434" t="s">
        <v>304</v>
      </c>
      <c r="M96" s="434"/>
      <c r="N96" s="434" t="s">
        <v>305</v>
      </c>
      <c r="O96" s="434"/>
      <c r="P96" s="434" t="s">
        <v>332</v>
      </c>
      <c r="Q96" s="434"/>
    </row>
    <row r="98" spans="1:17" ht="15.75" customHeight="1">
      <c r="A98" s="505" t="s">
        <v>330</v>
      </c>
      <c r="B98" s="505"/>
      <c r="C98" s="270" t="s">
        <v>240</v>
      </c>
      <c r="D98" s="568" t="s">
        <v>241</v>
      </c>
      <c r="E98" s="569"/>
      <c r="F98" s="570"/>
      <c r="G98" s="268" t="s">
        <v>333</v>
      </c>
      <c r="H98" s="269"/>
      <c r="I98" s="270"/>
      <c r="J98" s="131" t="s">
        <v>334</v>
      </c>
      <c r="K98" s="131" t="s">
        <v>23</v>
      </c>
      <c r="L98" s="131" t="s">
        <v>335</v>
      </c>
      <c r="M98" s="131" t="s">
        <v>297</v>
      </c>
      <c r="N98" s="131" t="s">
        <v>339</v>
      </c>
      <c r="O98" s="571" t="s">
        <v>246</v>
      </c>
      <c r="P98" s="572"/>
      <c r="Q98" s="103"/>
    </row>
    <row r="99" spans="1:17" ht="15.75" customHeight="1">
      <c r="A99" s="505">
        <v>1</v>
      </c>
      <c r="B99" s="573" t="s">
        <v>336</v>
      </c>
      <c r="C99" s="132">
        <v>1</v>
      </c>
      <c r="D99" s="574"/>
      <c r="E99" s="575"/>
      <c r="F99" s="576"/>
      <c r="G99" s="574"/>
      <c r="H99" s="575"/>
      <c r="I99" s="576"/>
      <c r="J99" s="133"/>
      <c r="K99" s="134"/>
      <c r="L99" s="133"/>
      <c r="M99" s="265">
        <f t="shared" ref="M99:M103" si="10">L99*J99</f>
        <v>0</v>
      </c>
      <c r="N99" s="285"/>
      <c r="O99" s="285"/>
      <c r="P99" s="277"/>
    </row>
    <row r="100" spans="1:17" ht="15.75" customHeight="1">
      <c r="A100" s="505"/>
      <c r="B100" s="573"/>
      <c r="C100" s="132">
        <v>2</v>
      </c>
      <c r="D100" s="574"/>
      <c r="E100" s="575"/>
      <c r="F100" s="576"/>
      <c r="G100" s="574"/>
      <c r="H100" s="575"/>
      <c r="I100" s="576"/>
      <c r="J100" s="133"/>
      <c r="K100" s="134"/>
      <c r="L100" s="133"/>
      <c r="M100" s="265">
        <f t="shared" si="10"/>
        <v>0</v>
      </c>
      <c r="N100" s="285"/>
      <c r="O100" s="285"/>
      <c r="P100" s="271"/>
    </row>
    <row r="101" spans="1:17" ht="15.75" customHeight="1">
      <c r="A101" s="505"/>
      <c r="B101" s="573"/>
      <c r="C101" s="132">
        <v>3</v>
      </c>
      <c r="D101" s="574"/>
      <c r="E101" s="575"/>
      <c r="F101" s="576"/>
      <c r="G101" s="574"/>
      <c r="H101" s="575"/>
      <c r="I101" s="576"/>
      <c r="J101" s="133"/>
      <c r="K101" s="134"/>
      <c r="L101" s="133"/>
      <c r="M101" s="265">
        <f t="shared" si="10"/>
        <v>0</v>
      </c>
      <c r="N101" s="133"/>
      <c r="O101" s="285"/>
      <c r="P101" s="271"/>
    </row>
    <row r="102" spans="1:17" ht="15.75" customHeight="1">
      <c r="A102" s="505"/>
      <c r="B102" s="573"/>
      <c r="C102" s="132">
        <v>4</v>
      </c>
      <c r="D102" s="574"/>
      <c r="E102" s="575"/>
      <c r="F102" s="576"/>
      <c r="G102" s="574"/>
      <c r="H102" s="575"/>
      <c r="I102" s="576"/>
      <c r="J102" s="133"/>
      <c r="K102" s="134"/>
      <c r="L102" s="133"/>
      <c r="M102" s="265">
        <f t="shared" si="10"/>
        <v>0</v>
      </c>
      <c r="N102" s="133"/>
      <c r="O102" s="285"/>
      <c r="P102" s="271"/>
    </row>
    <row r="103" spans="1:17" ht="15.75" customHeight="1" thickBot="1">
      <c r="A103" s="505"/>
      <c r="B103" s="573"/>
      <c r="C103" s="136">
        <v>5</v>
      </c>
      <c r="D103" s="577"/>
      <c r="E103" s="578"/>
      <c r="F103" s="579"/>
      <c r="G103" s="577"/>
      <c r="H103" s="578"/>
      <c r="I103" s="579"/>
      <c r="J103" s="137"/>
      <c r="K103" s="138"/>
      <c r="L103" s="137"/>
      <c r="M103" s="265">
        <f t="shared" si="10"/>
        <v>0</v>
      </c>
      <c r="N103" s="133"/>
      <c r="O103" s="285"/>
      <c r="P103" s="277"/>
    </row>
    <row r="104" spans="1:17" ht="15.75" customHeight="1" thickTop="1" thickBot="1">
      <c r="A104" s="505"/>
      <c r="B104" s="573"/>
      <c r="C104" s="580"/>
      <c r="D104" s="580"/>
      <c r="E104" s="580"/>
      <c r="F104" s="580"/>
      <c r="G104" s="580"/>
      <c r="H104" s="580"/>
      <c r="I104" s="581"/>
      <c r="J104" s="140" t="s">
        <v>337</v>
      </c>
      <c r="K104" s="229">
        <f>M104/'生產管理報表 7-1 (週) (前20)'!B113</f>
        <v>0</v>
      </c>
      <c r="L104" s="140" t="s">
        <v>338</v>
      </c>
      <c r="M104" s="236">
        <f>SUM(M99:M103)</f>
        <v>0</v>
      </c>
      <c r="N104" s="582"/>
      <c r="O104" s="583"/>
      <c r="P104" s="584"/>
    </row>
    <row r="105" spans="1:17" ht="15.75" customHeight="1" thickTop="1"/>
    <row r="106" spans="1:17" ht="15.75" customHeight="1">
      <c r="A106" s="505" t="s">
        <v>330</v>
      </c>
      <c r="B106" s="505"/>
      <c r="C106" s="270" t="s">
        <v>240</v>
      </c>
      <c r="D106" s="568" t="s">
        <v>241</v>
      </c>
      <c r="E106" s="569"/>
      <c r="F106" s="570"/>
      <c r="G106" s="268" t="s">
        <v>333</v>
      </c>
      <c r="H106" s="269"/>
      <c r="I106" s="270"/>
      <c r="J106" s="131" t="s">
        <v>334</v>
      </c>
      <c r="K106" s="131" t="s">
        <v>23</v>
      </c>
      <c r="L106" s="131" t="s">
        <v>335</v>
      </c>
      <c r="M106" s="131" t="s">
        <v>297</v>
      </c>
      <c r="N106" s="131" t="s">
        <v>339</v>
      </c>
      <c r="O106" s="571" t="s">
        <v>246</v>
      </c>
      <c r="P106" s="572"/>
    </row>
    <row r="107" spans="1:17" ht="15.75" customHeight="1">
      <c r="A107" s="505">
        <v>2</v>
      </c>
      <c r="B107" s="573" t="s">
        <v>340</v>
      </c>
      <c r="C107" s="132">
        <v>1</v>
      </c>
      <c r="D107" s="574"/>
      <c r="E107" s="575"/>
      <c r="F107" s="576"/>
      <c r="G107" s="574"/>
      <c r="H107" s="575"/>
      <c r="I107" s="576"/>
      <c r="J107" s="133"/>
      <c r="K107" s="134"/>
      <c r="L107" s="133"/>
      <c r="M107" s="265">
        <f t="shared" ref="M107:M111" si="11">L107*J107</f>
        <v>0</v>
      </c>
      <c r="N107" s="133"/>
      <c r="O107" s="267"/>
      <c r="P107" s="135"/>
    </row>
    <row r="108" spans="1:17" ht="15.75" customHeight="1">
      <c r="A108" s="505"/>
      <c r="B108" s="573"/>
      <c r="C108" s="132">
        <v>2</v>
      </c>
      <c r="D108" s="574"/>
      <c r="E108" s="575"/>
      <c r="F108" s="576"/>
      <c r="G108" s="574"/>
      <c r="H108" s="575"/>
      <c r="I108" s="576"/>
      <c r="J108" s="133"/>
      <c r="K108" s="134"/>
      <c r="L108" s="133"/>
      <c r="M108" s="265">
        <f t="shared" si="11"/>
        <v>0</v>
      </c>
      <c r="N108" s="133"/>
      <c r="O108" s="267"/>
      <c r="P108" s="135"/>
    </row>
    <row r="109" spans="1:17" ht="15.75" customHeight="1">
      <c r="A109" s="505"/>
      <c r="B109" s="573"/>
      <c r="C109" s="132">
        <v>3</v>
      </c>
      <c r="D109" s="574"/>
      <c r="E109" s="575"/>
      <c r="F109" s="576"/>
      <c r="G109" s="574"/>
      <c r="H109" s="575"/>
      <c r="I109" s="576"/>
      <c r="J109" s="133"/>
      <c r="K109" s="134"/>
      <c r="L109" s="133"/>
      <c r="M109" s="265">
        <f t="shared" si="11"/>
        <v>0</v>
      </c>
      <c r="N109" s="133"/>
      <c r="O109" s="267"/>
      <c r="P109" s="135"/>
    </row>
    <row r="110" spans="1:17" ht="15.75" customHeight="1">
      <c r="A110" s="505"/>
      <c r="B110" s="573"/>
      <c r="C110" s="132">
        <v>4</v>
      </c>
      <c r="D110" s="574"/>
      <c r="E110" s="575"/>
      <c r="F110" s="576"/>
      <c r="G110" s="574"/>
      <c r="H110" s="575"/>
      <c r="I110" s="576"/>
      <c r="J110" s="133"/>
      <c r="K110" s="134"/>
      <c r="L110" s="133"/>
      <c r="M110" s="265">
        <f t="shared" si="11"/>
        <v>0</v>
      </c>
      <c r="N110" s="133"/>
      <c r="O110" s="267"/>
      <c r="P110" s="135"/>
    </row>
    <row r="111" spans="1:17" ht="15.75" customHeight="1" thickBot="1">
      <c r="A111" s="505"/>
      <c r="B111" s="573"/>
      <c r="C111" s="136">
        <v>5</v>
      </c>
      <c r="D111" s="577"/>
      <c r="E111" s="578"/>
      <c r="F111" s="579"/>
      <c r="G111" s="577"/>
      <c r="H111" s="578"/>
      <c r="I111" s="579"/>
      <c r="J111" s="137"/>
      <c r="K111" s="138"/>
      <c r="L111" s="137"/>
      <c r="M111" s="265">
        <f t="shared" si="11"/>
        <v>0</v>
      </c>
      <c r="N111" s="133"/>
      <c r="O111" s="266"/>
      <c r="P111" s="139"/>
    </row>
    <row r="112" spans="1:17" ht="15.75" customHeight="1" thickTop="1" thickBot="1">
      <c r="A112" s="505"/>
      <c r="B112" s="573"/>
      <c r="C112" s="580"/>
      <c r="D112" s="580"/>
      <c r="E112" s="580"/>
      <c r="F112" s="580"/>
      <c r="G112" s="580"/>
      <c r="H112" s="580"/>
      <c r="I112" s="581"/>
      <c r="J112" s="140" t="s">
        <v>337</v>
      </c>
      <c r="K112" s="229">
        <f>M112/'生產管理報表 7-1 (週) (前20)'!B113</f>
        <v>0</v>
      </c>
      <c r="L112" s="140" t="s">
        <v>338</v>
      </c>
      <c r="M112" s="236">
        <f>SUM(M107:M111)</f>
        <v>0</v>
      </c>
      <c r="N112" s="582"/>
      <c r="O112" s="583"/>
      <c r="P112" s="584"/>
    </row>
    <row r="113" spans="1:17" ht="15.75" customHeight="1" thickTop="1"/>
    <row r="114" spans="1:17" ht="15.75" customHeight="1">
      <c r="A114" s="505" t="s">
        <v>330</v>
      </c>
      <c r="B114" s="505"/>
      <c r="C114" s="270" t="s">
        <v>240</v>
      </c>
      <c r="D114" s="568" t="s">
        <v>241</v>
      </c>
      <c r="E114" s="569"/>
      <c r="F114" s="570"/>
      <c r="G114" s="268" t="s">
        <v>333</v>
      </c>
      <c r="H114" s="269"/>
      <c r="I114" s="270"/>
      <c r="J114" s="131" t="s">
        <v>334</v>
      </c>
      <c r="K114" s="131" t="s">
        <v>23</v>
      </c>
      <c r="L114" s="131" t="s">
        <v>335</v>
      </c>
      <c r="M114" s="131" t="s">
        <v>297</v>
      </c>
      <c r="N114" s="131" t="s">
        <v>339</v>
      </c>
      <c r="O114" s="571" t="s">
        <v>246</v>
      </c>
      <c r="P114" s="572"/>
    </row>
    <row r="115" spans="1:17" ht="15.75" customHeight="1">
      <c r="A115" s="505">
        <v>3</v>
      </c>
      <c r="B115" s="573" t="s">
        <v>341</v>
      </c>
      <c r="C115" s="132">
        <v>1</v>
      </c>
      <c r="D115" s="574"/>
      <c r="E115" s="575"/>
      <c r="F115" s="576"/>
      <c r="G115" s="574"/>
      <c r="H115" s="575"/>
      <c r="I115" s="576"/>
      <c r="J115" s="133"/>
      <c r="K115" s="134"/>
      <c r="L115" s="133"/>
      <c r="M115" s="265">
        <f t="shared" ref="M115:M119" si="12">L115*J115</f>
        <v>0</v>
      </c>
      <c r="N115" s="276"/>
      <c r="O115" s="267"/>
      <c r="P115" s="135"/>
    </row>
    <row r="116" spans="1:17" ht="15.75" customHeight="1">
      <c r="A116" s="505"/>
      <c r="B116" s="573"/>
      <c r="C116" s="132">
        <v>2</v>
      </c>
      <c r="D116" s="574"/>
      <c r="E116" s="575"/>
      <c r="F116" s="576"/>
      <c r="G116" s="574"/>
      <c r="H116" s="575"/>
      <c r="I116" s="576"/>
      <c r="J116" s="133"/>
      <c r="K116" s="134"/>
      <c r="L116" s="133"/>
      <c r="M116" s="265">
        <f t="shared" si="12"/>
        <v>0</v>
      </c>
      <c r="N116" s="133"/>
      <c r="O116" s="267"/>
      <c r="P116" s="135"/>
    </row>
    <row r="117" spans="1:17" ht="15.75" customHeight="1">
      <c r="A117" s="505"/>
      <c r="B117" s="573"/>
      <c r="C117" s="132">
        <v>3</v>
      </c>
      <c r="D117" s="574"/>
      <c r="E117" s="575"/>
      <c r="F117" s="576"/>
      <c r="G117" s="574"/>
      <c r="H117" s="575"/>
      <c r="I117" s="576"/>
      <c r="J117" s="133"/>
      <c r="K117" s="134"/>
      <c r="L117" s="133"/>
      <c r="M117" s="265">
        <f t="shared" si="12"/>
        <v>0</v>
      </c>
      <c r="N117" s="133"/>
      <c r="O117" s="267"/>
      <c r="P117" s="135"/>
    </row>
    <row r="118" spans="1:17" ht="15.75" customHeight="1">
      <c r="A118" s="505"/>
      <c r="B118" s="573"/>
      <c r="C118" s="132">
        <v>4</v>
      </c>
      <c r="D118" s="574"/>
      <c r="E118" s="575"/>
      <c r="F118" s="576"/>
      <c r="G118" s="574"/>
      <c r="H118" s="575"/>
      <c r="I118" s="576"/>
      <c r="J118" s="133"/>
      <c r="K118" s="134"/>
      <c r="L118" s="133"/>
      <c r="M118" s="265">
        <f t="shared" si="12"/>
        <v>0</v>
      </c>
      <c r="N118" s="133"/>
      <c r="O118" s="267"/>
      <c r="P118" s="135"/>
    </row>
    <row r="119" spans="1:17" ht="15.75" customHeight="1" thickBot="1">
      <c r="A119" s="505"/>
      <c r="B119" s="573"/>
      <c r="C119" s="136">
        <v>5</v>
      </c>
      <c r="D119" s="577"/>
      <c r="E119" s="578"/>
      <c r="F119" s="579"/>
      <c r="G119" s="577"/>
      <c r="H119" s="578"/>
      <c r="I119" s="579"/>
      <c r="J119" s="137"/>
      <c r="K119" s="138"/>
      <c r="L119" s="137"/>
      <c r="M119" s="265">
        <f t="shared" si="12"/>
        <v>0</v>
      </c>
      <c r="N119" s="133"/>
      <c r="O119" s="266"/>
      <c r="P119" s="139"/>
    </row>
    <row r="120" spans="1:17" ht="15.75" customHeight="1" thickTop="1" thickBot="1">
      <c r="A120" s="505"/>
      <c r="B120" s="573"/>
      <c r="C120" s="580"/>
      <c r="D120" s="580"/>
      <c r="E120" s="580"/>
      <c r="F120" s="580"/>
      <c r="G120" s="580"/>
      <c r="H120" s="580"/>
      <c r="I120" s="581"/>
      <c r="J120" s="140" t="s">
        <v>337</v>
      </c>
      <c r="K120" s="229">
        <f>M120/'生產管理報表 7-1 (週) (前20)'!B113</f>
        <v>0</v>
      </c>
      <c r="L120" s="140" t="s">
        <v>338</v>
      </c>
      <c r="M120" s="236">
        <f>SUM(M115:M119)</f>
        <v>0</v>
      </c>
      <c r="N120" s="582"/>
      <c r="O120" s="583"/>
      <c r="P120" s="584"/>
    </row>
    <row r="121" spans="1:17" ht="15.75" customHeight="1" thickTop="1">
      <c r="A121" s="389" t="s">
        <v>268</v>
      </c>
      <c r="B121" s="389"/>
      <c r="C121" s="389"/>
      <c r="D121" s="389"/>
      <c r="E121" s="389"/>
      <c r="F121" s="389"/>
      <c r="G121" s="389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</row>
    <row r="122" spans="1:17" ht="15.75" customHeight="1">
      <c r="A122" s="389"/>
      <c r="B122" s="389"/>
      <c r="C122" s="389"/>
      <c r="D122" s="389"/>
      <c r="E122" s="389"/>
      <c r="F122" s="389"/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</row>
    <row r="123" spans="1:17" ht="15.75" customHeight="1">
      <c r="A123" s="507" t="s">
        <v>396</v>
      </c>
      <c r="B123" s="507"/>
      <c r="C123" s="507"/>
      <c r="D123" s="507"/>
      <c r="E123" s="507"/>
      <c r="F123" s="507"/>
      <c r="G123" s="507"/>
      <c r="H123" s="507"/>
      <c r="I123" s="507"/>
      <c r="J123" s="507"/>
      <c r="K123" s="507"/>
      <c r="L123" s="507"/>
      <c r="M123" s="507"/>
    </row>
    <row r="124" spans="1:17" ht="15.75" customHeight="1">
      <c r="A124" s="507"/>
      <c r="B124" s="507"/>
      <c r="C124" s="507"/>
      <c r="D124" s="507"/>
      <c r="E124" s="507"/>
      <c r="F124" s="507"/>
      <c r="G124" s="507"/>
      <c r="H124" s="507"/>
      <c r="I124" s="507"/>
      <c r="J124" s="507"/>
      <c r="K124" s="507"/>
      <c r="L124" s="507"/>
      <c r="M124" s="507"/>
      <c r="N124" s="97"/>
      <c r="O124" s="97"/>
      <c r="P124" s="97"/>
      <c r="Q124" s="97"/>
    </row>
    <row r="125" spans="1:17" ht="15.75" customHeight="1">
      <c r="A125" s="434" t="s">
        <v>330</v>
      </c>
      <c r="B125" s="585">
        <v>1</v>
      </c>
      <c r="C125" s="585"/>
      <c r="D125" s="585">
        <v>2</v>
      </c>
      <c r="E125" s="585"/>
      <c r="F125" s="585">
        <v>3</v>
      </c>
      <c r="G125" s="585"/>
      <c r="H125" s="505">
        <v>4</v>
      </c>
      <c r="I125" s="505"/>
      <c r="J125" s="505">
        <v>5</v>
      </c>
      <c r="K125" s="505"/>
      <c r="L125" s="505">
        <v>6</v>
      </c>
      <c r="M125" s="505"/>
      <c r="N125" s="505">
        <v>7</v>
      </c>
      <c r="O125" s="505"/>
      <c r="P125" s="505">
        <v>8</v>
      </c>
      <c r="Q125" s="505"/>
    </row>
    <row r="126" spans="1:17" ht="15.75" customHeight="1">
      <c r="A126" s="434"/>
      <c r="B126" s="586" t="s">
        <v>293</v>
      </c>
      <c r="C126" s="586"/>
      <c r="D126" s="586" t="s">
        <v>331</v>
      </c>
      <c r="E126" s="586"/>
      <c r="F126" s="586" t="s">
        <v>295</v>
      </c>
      <c r="G126" s="586"/>
      <c r="H126" s="434" t="s">
        <v>392</v>
      </c>
      <c r="I126" s="434"/>
      <c r="J126" s="434" t="s">
        <v>303</v>
      </c>
      <c r="K126" s="434"/>
      <c r="L126" s="434" t="s">
        <v>304</v>
      </c>
      <c r="M126" s="434"/>
      <c r="N126" s="434" t="s">
        <v>305</v>
      </c>
      <c r="O126" s="434"/>
      <c r="P126" s="434" t="s">
        <v>332</v>
      </c>
      <c r="Q126" s="434"/>
    </row>
    <row r="128" spans="1:17" ht="15.75" customHeight="1">
      <c r="A128" s="505" t="s">
        <v>330</v>
      </c>
      <c r="B128" s="505"/>
      <c r="C128" s="270" t="s">
        <v>240</v>
      </c>
      <c r="D128" s="568" t="s">
        <v>241</v>
      </c>
      <c r="E128" s="569"/>
      <c r="F128" s="570"/>
      <c r="G128" s="268" t="s">
        <v>333</v>
      </c>
      <c r="H128" s="269"/>
      <c r="I128" s="270"/>
      <c r="J128" s="131" t="s">
        <v>334</v>
      </c>
      <c r="K128" s="131" t="s">
        <v>23</v>
      </c>
      <c r="L128" s="131" t="s">
        <v>335</v>
      </c>
      <c r="M128" s="131" t="s">
        <v>297</v>
      </c>
      <c r="N128" s="131" t="s">
        <v>339</v>
      </c>
      <c r="O128" s="571" t="s">
        <v>246</v>
      </c>
      <c r="P128" s="572"/>
      <c r="Q128" s="103"/>
    </row>
    <row r="129" spans="1:16" ht="15.75" customHeight="1">
      <c r="A129" s="505">
        <v>1</v>
      </c>
      <c r="B129" s="573" t="s">
        <v>336</v>
      </c>
      <c r="C129" s="132">
        <v>1</v>
      </c>
      <c r="D129" s="574"/>
      <c r="E129" s="575"/>
      <c r="F129" s="576"/>
      <c r="G129" s="574"/>
      <c r="H129" s="575"/>
      <c r="I129" s="576"/>
      <c r="J129" s="133"/>
      <c r="K129" s="134"/>
      <c r="L129" s="133"/>
      <c r="M129" s="265">
        <f t="shared" ref="M129:M133" si="13">L129*J129</f>
        <v>0</v>
      </c>
      <c r="N129" s="285"/>
      <c r="O129" s="285"/>
      <c r="P129" s="277"/>
    </row>
    <row r="130" spans="1:16" ht="15.75" customHeight="1">
      <c r="A130" s="505"/>
      <c r="B130" s="573"/>
      <c r="C130" s="132">
        <v>2</v>
      </c>
      <c r="D130" s="574"/>
      <c r="E130" s="575"/>
      <c r="F130" s="576"/>
      <c r="G130" s="574"/>
      <c r="H130" s="575"/>
      <c r="I130" s="576"/>
      <c r="J130" s="133"/>
      <c r="K130" s="134"/>
      <c r="L130" s="133"/>
      <c r="M130" s="265">
        <f t="shared" si="13"/>
        <v>0</v>
      </c>
      <c r="N130" s="285"/>
      <c r="O130" s="285"/>
      <c r="P130" s="271"/>
    </row>
    <row r="131" spans="1:16" ht="15.75" customHeight="1">
      <c r="A131" s="505"/>
      <c r="B131" s="573"/>
      <c r="C131" s="132">
        <v>3</v>
      </c>
      <c r="D131" s="574"/>
      <c r="E131" s="575"/>
      <c r="F131" s="576"/>
      <c r="G131" s="574"/>
      <c r="H131" s="575"/>
      <c r="I131" s="576"/>
      <c r="J131" s="133"/>
      <c r="K131" s="134"/>
      <c r="L131" s="133"/>
      <c r="M131" s="265">
        <f t="shared" si="13"/>
        <v>0</v>
      </c>
      <c r="N131" s="133"/>
      <c r="O131" s="285"/>
      <c r="P131" s="271"/>
    </row>
    <row r="132" spans="1:16" ht="15.75" customHeight="1">
      <c r="A132" s="505"/>
      <c r="B132" s="573"/>
      <c r="C132" s="132">
        <v>4</v>
      </c>
      <c r="D132" s="574"/>
      <c r="E132" s="575"/>
      <c r="F132" s="576"/>
      <c r="G132" s="574"/>
      <c r="H132" s="575"/>
      <c r="I132" s="576"/>
      <c r="J132" s="133"/>
      <c r="K132" s="134"/>
      <c r="L132" s="133"/>
      <c r="M132" s="265">
        <f t="shared" si="13"/>
        <v>0</v>
      </c>
      <c r="N132" s="133"/>
      <c r="O132" s="285"/>
      <c r="P132" s="271"/>
    </row>
    <row r="133" spans="1:16" ht="15.75" customHeight="1" thickBot="1">
      <c r="A133" s="505"/>
      <c r="B133" s="573"/>
      <c r="C133" s="136">
        <v>5</v>
      </c>
      <c r="D133" s="577"/>
      <c r="E133" s="578"/>
      <c r="F133" s="579"/>
      <c r="G133" s="577"/>
      <c r="H133" s="578"/>
      <c r="I133" s="579"/>
      <c r="J133" s="137"/>
      <c r="K133" s="138"/>
      <c r="L133" s="137"/>
      <c r="M133" s="265">
        <f t="shared" si="13"/>
        <v>0</v>
      </c>
      <c r="N133" s="133"/>
      <c r="O133" s="285"/>
      <c r="P133" s="277"/>
    </row>
    <row r="134" spans="1:16" ht="15.75" customHeight="1" thickTop="1" thickBot="1">
      <c r="A134" s="505"/>
      <c r="B134" s="573"/>
      <c r="C134" s="580"/>
      <c r="D134" s="580"/>
      <c r="E134" s="580"/>
      <c r="F134" s="580"/>
      <c r="G134" s="580"/>
      <c r="H134" s="580"/>
      <c r="I134" s="581"/>
      <c r="J134" s="140" t="s">
        <v>337</v>
      </c>
      <c r="K134" s="229">
        <f>M134/'生產管理報表 7-1 (週) (前20)'!B126</f>
        <v>0</v>
      </c>
      <c r="L134" s="140" t="s">
        <v>338</v>
      </c>
      <c r="M134" s="236">
        <f>SUM(M129:M133)</f>
        <v>0</v>
      </c>
      <c r="N134" s="582"/>
      <c r="O134" s="583"/>
      <c r="P134" s="584"/>
    </row>
    <row r="135" spans="1:16" ht="15.75" customHeight="1" thickTop="1"/>
    <row r="136" spans="1:16" ht="15.75" customHeight="1">
      <c r="A136" s="505" t="s">
        <v>330</v>
      </c>
      <c r="B136" s="505"/>
      <c r="C136" s="270" t="s">
        <v>240</v>
      </c>
      <c r="D136" s="568" t="s">
        <v>241</v>
      </c>
      <c r="E136" s="569"/>
      <c r="F136" s="570"/>
      <c r="G136" s="268" t="s">
        <v>333</v>
      </c>
      <c r="H136" s="269"/>
      <c r="I136" s="270"/>
      <c r="J136" s="131" t="s">
        <v>334</v>
      </c>
      <c r="K136" s="131" t="s">
        <v>23</v>
      </c>
      <c r="L136" s="131" t="s">
        <v>335</v>
      </c>
      <c r="M136" s="131" t="s">
        <v>297</v>
      </c>
      <c r="N136" s="131" t="s">
        <v>339</v>
      </c>
      <c r="O136" s="571" t="s">
        <v>246</v>
      </c>
      <c r="P136" s="572"/>
    </row>
    <row r="137" spans="1:16" ht="15.75" customHeight="1">
      <c r="A137" s="505">
        <v>2</v>
      </c>
      <c r="B137" s="573" t="s">
        <v>340</v>
      </c>
      <c r="C137" s="132">
        <v>1</v>
      </c>
      <c r="D137" s="574"/>
      <c r="E137" s="575"/>
      <c r="F137" s="576"/>
      <c r="G137" s="574"/>
      <c r="H137" s="575"/>
      <c r="I137" s="576"/>
      <c r="J137" s="133"/>
      <c r="K137" s="134"/>
      <c r="L137" s="133"/>
      <c r="M137" s="265">
        <f t="shared" ref="M137:M141" si="14">L137*J137</f>
        <v>0</v>
      </c>
      <c r="N137" s="133"/>
      <c r="O137" s="267"/>
      <c r="P137" s="135"/>
    </row>
    <row r="138" spans="1:16" ht="15.75" customHeight="1">
      <c r="A138" s="505"/>
      <c r="B138" s="573"/>
      <c r="C138" s="132">
        <v>2</v>
      </c>
      <c r="D138" s="574"/>
      <c r="E138" s="575"/>
      <c r="F138" s="576"/>
      <c r="G138" s="574"/>
      <c r="H138" s="575"/>
      <c r="I138" s="576"/>
      <c r="J138" s="133"/>
      <c r="K138" s="134"/>
      <c r="L138" s="133"/>
      <c r="M138" s="265">
        <f t="shared" si="14"/>
        <v>0</v>
      </c>
      <c r="N138" s="133"/>
      <c r="O138" s="267"/>
      <c r="P138" s="135"/>
    </row>
    <row r="139" spans="1:16" ht="15.75" customHeight="1">
      <c r="A139" s="505"/>
      <c r="B139" s="573"/>
      <c r="C139" s="132">
        <v>3</v>
      </c>
      <c r="D139" s="574"/>
      <c r="E139" s="575"/>
      <c r="F139" s="576"/>
      <c r="G139" s="574"/>
      <c r="H139" s="575"/>
      <c r="I139" s="576"/>
      <c r="J139" s="133"/>
      <c r="K139" s="134"/>
      <c r="L139" s="133"/>
      <c r="M139" s="265">
        <f t="shared" si="14"/>
        <v>0</v>
      </c>
      <c r="N139" s="133"/>
      <c r="O139" s="267"/>
      <c r="P139" s="135"/>
    </row>
    <row r="140" spans="1:16" ht="15.75" customHeight="1">
      <c r="A140" s="505"/>
      <c r="B140" s="573"/>
      <c r="C140" s="132">
        <v>4</v>
      </c>
      <c r="D140" s="574"/>
      <c r="E140" s="575"/>
      <c r="F140" s="576"/>
      <c r="G140" s="574"/>
      <c r="H140" s="575"/>
      <c r="I140" s="576"/>
      <c r="J140" s="133"/>
      <c r="K140" s="134"/>
      <c r="L140" s="133"/>
      <c r="M140" s="265">
        <f t="shared" si="14"/>
        <v>0</v>
      </c>
      <c r="N140" s="133"/>
      <c r="O140" s="267"/>
      <c r="P140" s="135"/>
    </row>
    <row r="141" spans="1:16" ht="15.75" customHeight="1" thickBot="1">
      <c r="A141" s="505"/>
      <c r="B141" s="573"/>
      <c r="C141" s="136">
        <v>5</v>
      </c>
      <c r="D141" s="577"/>
      <c r="E141" s="578"/>
      <c r="F141" s="579"/>
      <c r="G141" s="577"/>
      <c r="H141" s="578"/>
      <c r="I141" s="579"/>
      <c r="J141" s="137"/>
      <c r="K141" s="138"/>
      <c r="L141" s="137"/>
      <c r="M141" s="265">
        <f t="shared" si="14"/>
        <v>0</v>
      </c>
      <c r="N141" s="133"/>
      <c r="O141" s="266"/>
      <c r="P141" s="139"/>
    </row>
    <row r="142" spans="1:16" ht="15.75" customHeight="1" thickTop="1" thickBot="1">
      <c r="A142" s="505"/>
      <c r="B142" s="573"/>
      <c r="C142" s="580"/>
      <c r="D142" s="580"/>
      <c r="E142" s="580"/>
      <c r="F142" s="580"/>
      <c r="G142" s="580"/>
      <c r="H142" s="580"/>
      <c r="I142" s="581"/>
      <c r="J142" s="140" t="s">
        <v>337</v>
      </c>
      <c r="K142" s="229">
        <f>M142/'生產管理報表 7-1 (週) (前20)'!B126</f>
        <v>0</v>
      </c>
      <c r="L142" s="140" t="s">
        <v>338</v>
      </c>
      <c r="M142" s="236">
        <f>SUM(M137:M141)</f>
        <v>0</v>
      </c>
      <c r="N142" s="582"/>
      <c r="O142" s="583"/>
      <c r="P142" s="584"/>
    </row>
    <row r="143" spans="1:16" ht="15.75" customHeight="1" thickTop="1"/>
    <row r="144" spans="1:16" ht="15.75" customHeight="1">
      <c r="A144" s="505" t="s">
        <v>330</v>
      </c>
      <c r="B144" s="505"/>
      <c r="C144" s="270" t="s">
        <v>240</v>
      </c>
      <c r="D144" s="568" t="s">
        <v>241</v>
      </c>
      <c r="E144" s="569"/>
      <c r="F144" s="570"/>
      <c r="G144" s="268" t="s">
        <v>333</v>
      </c>
      <c r="H144" s="269"/>
      <c r="I144" s="270"/>
      <c r="J144" s="131" t="s">
        <v>334</v>
      </c>
      <c r="K144" s="131" t="s">
        <v>23</v>
      </c>
      <c r="L144" s="131" t="s">
        <v>335</v>
      </c>
      <c r="M144" s="131" t="s">
        <v>297</v>
      </c>
      <c r="N144" s="131" t="s">
        <v>339</v>
      </c>
      <c r="O144" s="571" t="s">
        <v>246</v>
      </c>
      <c r="P144" s="572"/>
    </row>
    <row r="145" spans="1:17" ht="15.75" customHeight="1">
      <c r="A145" s="505">
        <v>3</v>
      </c>
      <c r="B145" s="573" t="s">
        <v>341</v>
      </c>
      <c r="C145" s="132">
        <v>1</v>
      </c>
      <c r="D145" s="574"/>
      <c r="E145" s="575"/>
      <c r="F145" s="576"/>
      <c r="G145" s="574"/>
      <c r="H145" s="575"/>
      <c r="I145" s="576"/>
      <c r="J145" s="133"/>
      <c r="K145" s="134"/>
      <c r="L145" s="133"/>
      <c r="M145" s="265">
        <f t="shared" ref="M145:M149" si="15">L145*J145</f>
        <v>0</v>
      </c>
      <c r="N145" s="276"/>
      <c r="O145" s="267"/>
      <c r="P145" s="135"/>
    </row>
    <row r="146" spans="1:17" ht="15.75" customHeight="1">
      <c r="A146" s="505"/>
      <c r="B146" s="573"/>
      <c r="C146" s="132">
        <v>2</v>
      </c>
      <c r="D146" s="574"/>
      <c r="E146" s="575"/>
      <c r="F146" s="576"/>
      <c r="G146" s="574"/>
      <c r="H146" s="575"/>
      <c r="I146" s="576"/>
      <c r="J146" s="133"/>
      <c r="K146" s="134"/>
      <c r="L146" s="133"/>
      <c r="M146" s="265">
        <f t="shared" si="15"/>
        <v>0</v>
      </c>
      <c r="N146" s="133"/>
      <c r="O146" s="267"/>
      <c r="P146" s="135"/>
    </row>
    <row r="147" spans="1:17" ht="15.75" customHeight="1">
      <c r="A147" s="505"/>
      <c r="B147" s="573"/>
      <c r="C147" s="132">
        <v>3</v>
      </c>
      <c r="D147" s="574"/>
      <c r="E147" s="575"/>
      <c r="F147" s="576"/>
      <c r="G147" s="574"/>
      <c r="H147" s="575"/>
      <c r="I147" s="576"/>
      <c r="J147" s="133"/>
      <c r="K147" s="134"/>
      <c r="L147" s="133"/>
      <c r="M147" s="265">
        <f t="shared" si="15"/>
        <v>0</v>
      </c>
      <c r="N147" s="133"/>
      <c r="O147" s="267"/>
      <c r="P147" s="135"/>
    </row>
    <row r="148" spans="1:17" ht="15.75" customHeight="1">
      <c r="A148" s="505"/>
      <c r="B148" s="573"/>
      <c r="C148" s="132">
        <v>4</v>
      </c>
      <c r="D148" s="574"/>
      <c r="E148" s="575"/>
      <c r="F148" s="576"/>
      <c r="G148" s="574"/>
      <c r="H148" s="575"/>
      <c r="I148" s="576"/>
      <c r="J148" s="133"/>
      <c r="K148" s="134"/>
      <c r="L148" s="133"/>
      <c r="M148" s="265">
        <f t="shared" si="15"/>
        <v>0</v>
      </c>
      <c r="N148" s="133"/>
      <c r="O148" s="267"/>
      <c r="P148" s="135"/>
    </row>
    <row r="149" spans="1:17" ht="15.75" customHeight="1" thickBot="1">
      <c r="A149" s="505"/>
      <c r="B149" s="573"/>
      <c r="C149" s="136">
        <v>5</v>
      </c>
      <c r="D149" s="577"/>
      <c r="E149" s="578"/>
      <c r="F149" s="579"/>
      <c r="G149" s="577"/>
      <c r="H149" s="578"/>
      <c r="I149" s="579"/>
      <c r="J149" s="137"/>
      <c r="K149" s="138"/>
      <c r="L149" s="137"/>
      <c r="M149" s="265">
        <f t="shared" si="15"/>
        <v>0</v>
      </c>
      <c r="N149" s="133"/>
      <c r="O149" s="266"/>
      <c r="P149" s="139"/>
    </row>
    <row r="150" spans="1:17" ht="15.75" customHeight="1" thickTop="1" thickBot="1">
      <c r="A150" s="505"/>
      <c r="B150" s="573"/>
      <c r="C150" s="580"/>
      <c r="D150" s="580"/>
      <c r="E150" s="580"/>
      <c r="F150" s="580"/>
      <c r="G150" s="580"/>
      <c r="H150" s="580"/>
      <c r="I150" s="581"/>
      <c r="J150" s="140" t="s">
        <v>337</v>
      </c>
      <c r="K150" s="229">
        <f>M150/'生產管理報表 7-1 (週) (前20)'!B126</f>
        <v>0</v>
      </c>
      <c r="L150" s="140" t="s">
        <v>338</v>
      </c>
      <c r="M150" s="236">
        <f>SUM(M145:M149)</f>
        <v>0</v>
      </c>
      <c r="N150" s="582"/>
      <c r="O150" s="583"/>
      <c r="P150" s="584"/>
    </row>
    <row r="151" spans="1:17" ht="15.75" customHeight="1" thickTop="1">
      <c r="A151" s="389" t="s">
        <v>268</v>
      </c>
      <c r="B151" s="389"/>
      <c r="C151" s="389"/>
      <c r="D151" s="389"/>
      <c r="E151" s="389"/>
      <c r="F151" s="389"/>
      <c r="G151" s="389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</row>
    <row r="152" spans="1:17" ht="15.75" customHeight="1">
      <c r="A152" s="389"/>
      <c r="B152" s="389"/>
      <c r="C152" s="389"/>
      <c r="D152" s="389"/>
      <c r="E152" s="389"/>
      <c r="F152" s="389"/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</row>
    <row r="153" spans="1:17" ht="15.75" customHeight="1">
      <c r="A153" s="507" t="s">
        <v>397</v>
      </c>
      <c r="B153" s="507"/>
      <c r="C153" s="507"/>
      <c r="D153" s="507"/>
      <c r="E153" s="507"/>
      <c r="F153" s="507"/>
      <c r="G153" s="507"/>
      <c r="H153" s="507"/>
      <c r="I153" s="507"/>
      <c r="J153" s="507"/>
      <c r="K153" s="507"/>
      <c r="L153" s="507"/>
      <c r="M153" s="507"/>
    </row>
    <row r="154" spans="1:17" ht="15.75" customHeight="1">
      <c r="A154" s="507"/>
      <c r="B154" s="507"/>
      <c r="C154" s="507"/>
      <c r="D154" s="507"/>
      <c r="E154" s="507"/>
      <c r="F154" s="507"/>
      <c r="G154" s="507"/>
      <c r="H154" s="507"/>
      <c r="I154" s="507"/>
      <c r="J154" s="507"/>
      <c r="K154" s="507"/>
      <c r="L154" s="507"/>
      <c r="M154" s="507"/>
      <c r="N154" s="97"/>
      <c r="O154" s="97"/>
      <c r="P154" s="97"/>
      <c r="Q154" s="97"/>
    </row>
    <row r="155" spans="1:17" ht="15.75" customHeight="1">
      <c r="A155" s="434" t="s">
        <v>330</v>
      </c>
      <c r="B155" s="585">
        <v>1</v>
      </c>
      <c r="C155" s="585"/>
      <c r="D155" s="585">
        <v>2</v>
      </c>
      <c r="E155" s="585"/>
      <c r="F155" s="585">
        <v>3</v>
      </c>
      <c r="G155" s="585"/>
      <c r="H155" s="505">
        <v>4</v>
      </c>
      <c r="I155" s="505"/>
      <c r="J155" s="505">
        <v>5</v>
      </c>
      <c r="K155" s="505"/>
      <c r="L155" s="505">
        <v>6</v>
      </c>
      <c r="M155" s="505"/>
      <c r="N155" s="505">
        <v>7</v>
      </c>
      <c r="O155" s="505"/>
      <c r="P155" s="505">
        <v>8</v>
      </c>
      <c r="Q155" s="505"/>
    </row>
    <row r="156" spans="1:17" ht="15.75" customHeight="1">
      <c r="A156" s="434"/>
      <c r="B156" s="586" t="s">
        <v>293</v>
      </c>
      <c r="C156" s="586"/>
      <c r="D156" s="586" t="s">
        <v>331</v>
      </c>
      <c r="E156" s="586"/>
      <c r="F156" s="586" t="s">
        <v>295</v>
      </c>
      <c r="G156" s="586"/>
      <c r="H156" s="434" t="s">
        <v>392</v>
      </c>
      <c r="I156" s="434"/>
      <c r="J156" s="434" t="s">
        <v>303</v>
      </c>
      <c r="K156" s="434"/>
      <c r="L156" s="434" t="s">
        <v>304</v>
      </c>
      <c r="M156" s="434"/>
      <c r="N156" s="434" t="s">
        <v>305</v>
      </c>
      <c r="O156" s="434"/>
      <c r="P156" s="434" t="s">
        <v>332</v>
      </c>
      <c r="Q156" s="434"/>
    </row>
    <row r="158" spans="1:17" ht="15.75" customHeight="1">
      <c r="A158" s="505" t="s">
        <v>330</v>
      </c>
      <c r="B158" s="505"/>
      <c r="C158" s="270" t="s">
        <v>240</v>
      </c>
      <c r="D158" s="568" t="s">
        <v>241</v>
      </c>
      <c r="E158" s="569"/>
      <c r="F158" s="570"/>
      <c r="G158" s="268" t="s">
        <v>333</v>
      </c>
      <c r="H158" s="269"/>
      <c r="I158" s="270"/>
      <c r="J158" s="131" t="s">
        <v>334</v>
      </c>
      <c r="K158" s="131" t="s">
        <v>23</v>
      </c>
      <c r="L158" s="131" t="s">
        <v>335</v>
      </c>
      <c r="M158" s="131" t="s">
        <v>297</v>
      </c>
      <c r="N158" s="131" t="s">
        <v>339</v>
      </c>
      <c r="O158" s="571" t="s">
        <v>246</v>
      </c>
      <c r="P158" s="572"/>
      <c r="Q158" s="103"/>
    </row>
    <row r="159" spans="1:17" ht="15.75" customHeight="1">
      <c r="A159" s="505">
        <v>1</v>
      </c>
      <c r="B159" s="573" t="s">
        <v>336</v>
      </c>
      <c r="C159" s="132">
        <v>1</v>
      </c>
      <c r="D159" s="574"/>
      <c r="E159" s="575"/>
      <c r="F159" s="576"/>
      <c r="G159" s="574"/>
      <c r="H159" s="575"/>
      <c r="I159" s="576"/>
      <c r="J159" s="133"/>
      <c r="K159" s="134"/>
      <c r="L159" s="133"/>
      <c r="M159" s="265">
        <f t="shared" ref="M159:M163" si="16">L159*J159</f>
        <v>0</v>
      </c>
      <c r="N159" s="285"/>
      <c r="O159" s="285"/>
      <c r="P159" s="277"/>
    </row>
    <row r="160" spans="1:17" ht="15.75" customHeight="1">
      <c r="A160" s="505"/>
      <c r="B160" s="573"/>
      <c r="C160" s="132">
        <v>2</v>
      </c>
      <c r="D160" s="574"/>
      <c r="E160" s="575"/>
      <c r="F160" s="576"/>
      <c r="G160" s="574"/>
      <c r="H160" s="575"/>
      <c r="I160" s="576"/>
      <c r="J160" s="133"/>
      <c r="K160" s="134"/>
      <c r="L160" s="133"/>
      <c r="M160" s="265">
        <f t="shared" si="16"/>
        <v>0</v>
      </c>
      <c r="N160" s="285"/>
      <c r="O160" s="285"/>
      <c r="P160" s="271"/>
    </row>
    <row r="161" spans="1:16" ht="15.75" customHeight="1">
      <c r="A161" s="505"/>
      <c r="B161" s="573"/>
      <c r="C161" s="132">
        <v>3</v>
      </c>
      <c r="D161" s="574"/>
      <c r="E161" s="575"/>
      <c r="F161" s="576"/>
      <c r="G161" s="574"/>
      <c r="H161" s="575"/>
      <c r="I161" s="576"/>
      <c r="J161" s="133"/>
      <c r="K161" s="134"/>
      <c r="L161" s="133"/>
      <c r="M161" s="265">
        <f t="shared" si="16"/>
        <v>0</v>
      </c>
      <c r="N161" s="133"/>
      <c r="O161" s="285"/>
      <c r="P161" s="271"/>
    </row>
    <row r="162" spans="1:16" ht="15.75" customHeight="1">
      <c r="A162" s="505"/>
      <c r="B162" s="573"/>
      <c r="C162" s="132">
        <v>4</v>
      </c>
      <c r="D162" s="574"/>
      <c r="E162" s="575"/>
      <c r="F162" s="576"/>
      <c r="G162" s="574"/>
      <c r="H162" s="575"/>
      <c r="I162" s="576"/>
      <c r="J162" s="133"/>
      <c r="K162" s="134"/>
      <c r="L162" s="133"/>
      <c r="M162" s="265">
        <f t="shared" si="16"/>
        <v>0</v>
      </c>
      <c r="N162" s="133"/>
      <c r="O162" s="285"/>
      <c r="P162" s="271"/>
    </row>
    <row r="163" spans="1:16" ht="15.75" customHeight="1" thickBot="1">
      <c r="A163" s="505"/>
      <c r="B163" s="573"/>
      <c r="C163" s="136">
        <v>5</v>
      </c>
      <c r="D163" s="577"/>
      <c r="E163" s="578"/>
      <c r="F163" s="579"/>
      <c r="G163" s="577"/>
      <c r="H163" s="578"/>
      <c r="I163" s="579"/>
      <c r="J163" s="137"/>
      <c r="K163" s="138"/>
      <c r="L163" s="137"/>
      <c r="M163" s="265">
        <f t="shared" si="16"/>
        <v>0</v>
      </c>
      <c r="N163" s="133"/>
      <c r="O163" s="285"/>
      <c r="P163" s="277"/>
    </row>
    <row r="164" spans="1:16" ht="15.75" customHeight="1" thickTop="1" thickBot="1">
      <c r="A164" s="505"/>
      <c r="B164" s="573"/>
      <c r="C164" s="580"/>
      <c r="D164" s="580"/>
      <c r="E164" s="580"/>
      <c r="F164" s="580"/>
      <c r="G164" s="580"/>
      <c r="H164" s="580"/>
      <c r="I164" s="581"/>
      <c r="J164" s="140" t="s">
        <v>337</v>
      </c>
      <c r="K164" s="229">
        <f>M164/'生產管理報表 7-1 (週) (前20)'!B139</f>
        <v>0</v>
      </c>
      <c r="L164" s="140" t="s">
        <v>338</v>
      </c>
      <c r="M164" s="236">
        <f>SUM(M159:M163)</f>
        <v>0</v>
      </c>
      <c r="N164" s="582"/>
      <c r="O164" s="583"/>
      <c r="P164" s="584"/>
    </row>
    <row r="165" spans="1:16" ht="15.75" customHeight="1" thickTop="1"/>
    <row r="166" spans="1:16" ht="15.75" customHeight="1">
      <c r="A166" s="505" t="s">
        <v>330</v>
      </c>
      <c r="B166" s="505"/>
      <c r="C166" s="270" t="s">
        <v>240</v>
      </c>
      <c r="D166" s="568" t="s">
        <v>241</v>
      </c>
      <c r="E166" s="569"/>
      <c r="F166" s="570"/>
      <c r="G166" s="268" t="s">
        <v>333</v>
      </c>
      <c r="H166" s="269"/>
      <c r="I166" s="270"/>
      <c r="J166" s="131" t="s">
        <v>334</v>
      </c>
      <c r="K166" s="131" t="s">
        <v>23</v>
      </c>
      <c r="L166" s="131" t="s">
        <v>335</v>
      </c>
      <c r="M166" s="131" t="s">
        <v>297</v>
      </c>
      <c r="N166" s="131" t="s">
        <v>339</v>
      </c>
      <c r="O166" s="571" t="s">
        <v>246</v>
      </c>
      <c r="P166" s="572"/>
    </row>
    <row r="167" spans="1:16" ht="15.75" customHeight="1">
      <c r="A167" s="505">
        <v>2</v>
      </c>
      <c r="B167" s="573" t="s">
        <v>340</v>
      </c>
      <c r="C167" s="132">
        <v>1</v>
      </c>
      <c r="D167" s="574"/>
      <c r="E167" s="575"/>
      <c r="F167" s="576"/>
      <c r="G167" s="574"/>
      <c r="H167" s="575"/>
      <c r="I167" s="576"/>
      <c r="J167" s="133"/>
      <c r="K167" s="134"/>
      <c r="L167" s="133"/>
      <c r="M167" s="265">
        <f t="shared" ref="M167:M171" si="17">L167*J167</f>
        <v>0</v>
      </c>
      <c r="N167" s="133"/>
      <c r="O167" s="267"/>
      <c r="P167" s="135"/>
    </row>
    <row r="168" spans="1:16" ht="15.75" customHeight="1">
      <c r="A168" s="505"/>
      <c r="B168" s="573"/>
      <c r="C168" s="132">
        <v>2</v>
      </c>
      <c r="D168" s="574"/>
      <c r="E168" s="575"/>
      <c r="F168" s="576"/>
      <c r="G168" s="574"/>
      <c r="H168" s="575"/>
      <c r="I168" s="576"/>
      <c r="J168" s="133"/>
      <c r="K168" s="134"/>
      <c r="L168" s="133"/>
      <c r="M168" s="265">
        <f t="shared" si="17"/>
        <v>0</v>
      </c>
      <c r="N168" s="133"/>
      <c r="O168" s="267"/>
      <c r="P168" s="135"/>
    </row>
    <row r="169" spans="1:16" ht="15.75" customHeight="1">
      <c r="A169" s="505"/>
      <c r="B169" s="573"/>
      <c r="C169" s="132">
        <v>3</v>
      </c>
      <c r="D169" s="574"/>
      <c r="E169" s="575"/>
      <c r="F169" s="576"/>
      <c r="G169" s="574"/>
      <c r="H169" s="575"/>
      <c r="I169" s="576"/>
      <c r="J169" s="133"/>
      <c r="K169" s="134"/>
      <c r="L169" s="133"/>
      <c r="M169" s="265">
        <f t="shared" si="17"/>
        <v>0</v>
      </c>
      <c r="N169" s="133"/>
      <c r="O169" s="267"/>
      <c r="P169" s="135"/>
    </row>
    <row r="170" spans="1:16" ht="15.75" customHeight="1">
      <c r="A170" s="505"/>
      <c r="B170" s="573"/>
      <c r="C170" s="132">
        <v>4</v>
      </c>
      <c r="D170" s="574"/>
      <c r="E170" s="575"/>
      <c r="F170" s="576"/>
      <c r="G170" s="574"/>
      <c r="H170" s="575"/>
      <c r="I170" s="576"/>
      <c r="J170" s="133"/>
      <c r="K170" s="134"/>
      <c r="L170" s="133"/>
      <c r="M170" s="265">
        <f t="shared" si="17"/>
        <v>0</v>
      </c>
      <c r="N170" s="133"/>
      <c r="O170" s="267"/>
      <c r="P170" s="135"/>
    </row>
    <row r="171" spans="1:16" ht="15.75" customHeight="1" thickBot="1">
      <c r="A171" s="505"/>
      <c r="B171" s="573"/>
      <c r="C171" s="136">
        <v>5</v>
      </c>
      <c r="D171" s="577"/>
      <c r="E171" s="578"/>
      <c r="F171" s="579"/>
      <c r="G171" s="577"/>
      <c r="H171" s="578"/>
      <c r="I171" s="579"/>
      <c r="J171" s="137"/>
      <c r="K171" s="138"/>
      <c r="L171" s="137"/>
      <c r="M171" s="265">
        <f t="shared" si="17"/>
        <v>0</v>
      </c>
      <c r="N171" s="133"/>
      <c r="O171" s="266"/>
      <c r="P171" s="139"/>
    </row>
    <row r="172" spans="1:16" ht="15.75" customHeight="1" thickTop="1" thickBot="1">
      <c r="A172" s="505"/>
      <c r="B172" s="573"/>
      <c r="C172" s="580"/>
      <c r="D172" s="580"/>
      <c r="E172" s="580"/>
      <c r="F172" s="580"/>
      <c r="G172" s="580"/>
      <c r="H172" s="580"/>
      <c r="I172" s="581"/>
      <c r="J172" s="140" t="s">
        <v>337</v>
      </c>
      <c r="K172" s="229">
        <f>M172/'生產管理報表 7-1 (週) (前20)'!B139</f>
        <v>0</v>
      </c>
      <c r="L172" s="140" t="s">
        <v>338</v>
      </c>
      <c r="M172" s="236">
        <f>SUM(M167:M171)</f>
        <v>0</v>
      </c>
      <c r="N172" s="582"/>
      <c r="O172" s="583"/>
      <c r="P172" s="584"/>
    </row>
    <row r="173" spans="1:16" ht="15.75" customHeight="1" thickTop="1"/>
    <row r="174" spans="1:16" ht="15.75" customHeight="1">
      <c r="A174" s="505" t="s">
        <v>330</v>
      </c>
      <c r="B174" s="505"/>
      <c r="C174" s="270" t="s">
        <v>240</v>
      </c>
      <c r="D174" s="568" t="s">
        <v>241</v>
      </c>
      <c r="E174" s="569"/>
      <c r="F174" s="570"/>
      <c r="G174" s="268" t="s">
        <v>333</v>
      </c>
      <c r="H174" s="269"/>
      <c r="I174" s="270"/>
      <c r="J174" s="131" t="s">
        <v>334</v>
      </c>
      <c r="K174" s="131" t="s">
        <v>23</v>
      </c>
      <c r="L174" s="131" t="s">
        <v>335</v>
      </c>
      <c r="M174" s="131" t="s">
        <v>297</v>
      </c>
      <c r="N174" s="131" t="s">
        <v>339</v>
      </c>
      <c r="O174" s="571" t="s">
        <v>246</v>
      </c>
      <c r="P174" s="572"/>
    </row>
    <row r="175" spans="1:16" ht="15.75" customHeight="1">
      <c r="A175" s="505">
        <v>3</v>
      </c>
      <c r="B175" s="573" t="s">
        <v>341</v>
      </c>
      <c r="C175" s="132">
        <v>1</v>
      </c>
      <c r="D175" s="574"/>
      <c r="E175" s="575"/>
      <c r="F175" s="576"/>
      <c r="G175" s="574"/>
      <c r="H175" s="575"/>
      <c r="I175" s="576"/>
      <c r="J175" s="133"/>
      <c r="K175" s="134"/>
      <c r="L175" s="133"/>
      <c r="M175" s="265">
        <f t="shared" ref="M175:M179" si="18">L175*J175</f>
        <v>0</v>
      </c>
      <c r="N175" s="276"/>
      <c r="O175" s="267"/>
      <c r="P175" s="135"/>
    </row>
    <row r="176" spans="1:16" ht="15.75" customHeight="1">
      <c r="A176" s="505"/>
      <c r="B176" s="573"/>
      <c r="C176" s="132">
        <v>2</v>
      </c>
      <c r="D176" s="574"/>
      <c r="E176" s="575"/>
      <c r="F176" s="576"/>
      <c r="G176" s="574"/>
      <c r="H176" s="575"/>
      <c r="I176" s="576"/>
      <c r="J176" s="133"/>
      <c r="K176" s="134"/>
      <c r="L176" s="133"/>
      <c r="M176" s="265">
        <f t="shared" si="18"/>
        <v>0</v>
      </c>
      <c r="N176" s="133"/>
      <c r="O176" s="267"/>
      <c r="P176" s="135"/>
    </row>
    <row r="177" spans="1:17" ht="15.75" customHeight="1">
      <c r="A177" s="505"/>
      <c r="B177" s="573"/>
      <c r="C177" s="132">
        <v>3</v>
      </c>
      <c r="D177" s="574"/>
      <c r="E177" s="575"/>
      <c r="F177" s="576"/>
      <c r="G177" s="574"/>
      <c r="H177" s="575"/>
      <c r="I177" s="576"/>
      <c r="J177" s="133"/>
      <c r="K177" s="134"/>
      <c r="L177" s="133"/>
      <c r="M177" s="265">
        <f t="shared" si="18"/>
        <v>0</v>
      </c>
      <c r="N177" s="133"/>
      <c r="O177" s="267"/>
      <c r="P177" s="135"/>
    </row>
    <row r="178" spans="1:17" ht="15.75" customHeight="1">
      <c r="A178" s="505"/>
      <c r="B178" s="573"/>
      <c r="C178" s="132">
        <v>4</v>
      </c>
      <c r="D178" s="574"/>
      <c r="E178" s="575"/>
      <c r="F178" s="576"/>
      <c r="G178" s="574"/>
      <c r="H178" s="575"/>
      <c r="I178" s="576"/>
      <c r="J178" s="133"/>
      <c r="K178" s="134"/>
      <c r="L178" s="133"/>
      <c r="M178" s="265">
        <f t="shared" si="18"/>
        <v>0</v>
      </c>
      <c r="N178" s="133"/>
      <c r="O178" s="267"/>
      <c r="P178" s="135"/>
    </row>
    <row r="179" spans="1:17" ht="15.75" customHeight="1" thickBot="1">
      <c r="A179" s="505"/>
      <c r="B179" s="573"/>
      <c r="C179" s="136">
        <v>5</v>
      </c>
      <c r="D179" s="577"/>
      <c r="E179" s="578"/>
      <c r="F179" s="579"/>
      <c r="G179" s="577"/>
      <c r="H179" s="578"/>
      <c r="I179" s="579"/>
      <c r="J179" s="137"/>
      <c r="K179" s="138"/>
      <c r="L179" s="137"/>
      <c r="M179" s="265">
        <f t="shared" si="18"/>
        <v>0</v>
      </c>
      <c r="N179" s="133"/>
      <c r="O179" s="266"/>
      <c r="P179" s="139"/>
    </row>
    <row r="180" spans="1:17" ht="15.75" customHeight="1" thickTop="1" thickBot="1">
      <c r="A180" s="505"/>
      <c r="B180" s="573"/>
      <c r="C180" s="580"/>
      <c r="D180" s="580"/>
      <c r="E180" s="580"/>
      <c r="F180" s="580"/>
      <c r="G180" s="580"/>
      <c r="H180" s="580"/>
      <c r="I180" s="581"/>
      <c r="J180" s="140" t="s">
        <v>337</v>
      </c>
      <c r="K180" s="229">
        <f>M180/'生產管理報表 7-1 (週) (前20)'!B139</f>
        <v>0</v>
      </c>
      <c r="L180" s="140" t="s">
        <v>338</v>
      </c>
      <c r="M180" s="236">
        <f>SUM(M175:M179)</f>
        <v>0</v>
      </c>
      <c r="N180" s="582"/>
      <c r="O180" s="583"/>
      <c r="P180" s="584"/>
    </row>
    <row r="181" spans="1:17" ht="15.75" customHeight="1" thickTop="1">
      <c r="A181" s="389" t="s">
        <v>268</v>
      </c>
      <c r="B181" s="389"/>
      <c r="C181" s="389"/>
      <c r="D181" s="389"/>
      <c r="E181" s="389"/>
      <c r="F181" s="389"/>
      <c r="G181" s="389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</row>
    <row r="182" spans="1:17" ht="15.75" customHeight="1">
      <c r="A182" s="389"/>
      <c r="B182" s="389"/>
      <c r="C182" s="389"/>
      <c r="D182" s="389"/>
      <c r="E182" s="389"/>
      <c r="F182" s="389"/>
      <c r="G182" s="389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</row>
    <row r="183" spans="1:17" ht="15.75" customHeight="1">
      <c r="A183" s="507" t="s">
        <v>398</v>
      </c>
      <c r="B183" s="507"/>
      <c r="C183" s="507"/>
      <c r="D183" s="507"/>
      <c r="E183" s="507"/>
      <c r="F183" s="507"/>
      <c r="G183" s="507"/>
      <c r="H183" s="507"/>
      <c r="I183" s="507"/>
      <c r="J183" s="507"/>
      <c r="K183" s="507"/>
      <c r="L183" s="507"/>
      <c r="M183" s="507"/>
    </row>
    <row r="184" spans="1:17" ht="15.75" customHeight="1">
      <c r="A184" s="507"/>
      <c r="B184" s="507"/>
      <c r="C184" s="507"/>
      <c r="D184" s="507"/>
      <c r="E184" s="507"/>
      <c r="F184" s="507"/>
      <c r="G184" s="507"/>
      <c r="H184" s="507"/>
      <c r="I184" s="507"/>
      <c r="J184" s="507"/>
      <c r="K184" s="507"/>
      <c r="L184" s="507"/>
      <c r="M184" s="507"/>
      <c r="N184" s="97"/>
      <c r="O184" s="97"/>
      <c r="P184" s="97"/>
      <c r="Q184" s="97"/>
    </row>
    <row r="185" spans="1:17" ht="15.75" customHeight="1">
      <c r="A185" s="434" t="s">
        <v>330</v>
      </c>
      <c r="B185" s="585">
        <v>1</v>
      </c>
      <c r="C185" s="585"/>
      <c r="D185" s="585">
        <v>2</v>
      </c>
      <c r="E185" s="585"/>
      <c r="F185" s="585">
        <v>3</v>
      </c>
      <c r="G185" s="585"/>
      <c r="H185" s="505">
        <v>4</v>
      </c>
      <c r="I185" s="505"/>
      <c r="J185" s="505">
        <v>5</v>
      </c>
      <c r="K185" s="505"/>
      <c r="L185" s="505">
        <v>6</v>
      </c>
      <c r="M185" s="505"/>
      <c r="N185" s="505">
        <v>7</v>
      </c>
      <c r="O185" s="505"/>
      <c r="P185" s="505">
        <v>8</v>
      </c>
      <c r="Q185" s="505"/>
    </row>
    <row r="186" spans="1:17" ht="15.75" customHeight="1">
      <c r="A186" s="434"/>
      <c r="B186" s="586" t="s">
        <v>293</v>
      </c>
      <c r="C186" s="586"/>
      <c r="D186" s="586" t="s">
        <v>331</v>
      </c>
      <c r="E186" s="586"/>
      <c r="F186" s="586" t="s">
        <v>295</v>
      </c>
      <c r="G186" s="586"/>
      <c r="H186" s="434" t="s">
        <v>392</v>
      </c>
      <c r="I186" s="434"/>
      <c r="J186" s="434" t="s">
        <v>303</v>
      </c>
      <c r="K186" s="434"/>
      <c r="L186" s="434" t="s">
        <v>304</v>
      </c>
      <c r="M186" s="434"/>
      <c r="N186" s="434" t="s">
        <v>305</v>
      </c>
      <c r="O186" s="434"/>
      <c r="P186" s="434" t="s">
        <v>332</v>
      </c>
      <c r="Q186" s="434"/>
    </row>
    <row r="188" spans="1:17" ht="15.75" customHeight="1">
      <c r="A188" s="505" t="s">
        <v>330</v>
      </c>
      <c r="B188" s="505"/>
      <c r="C188" s="270" t="s">
        <v>240</v>
      </c>
      <c r="D188" s="568" t="s">
        <v>241</v>
      </c>
      <c r="E188" s="569"/>
      <c r="F188" s="570"/>
      <c r="G188" s="268" t="s">
        <v>333</v>
      </c>
      <c r="H188" s="269"/>
      <c r="I188" s="270"/>
      <c r="J188" s="131" t="s">
        <v>334</v>
      </c>
      <c r="K188" s="131" t="s">
        <v>23</v>
      </c>
      <c r="L188" s="131" t="s">
        <v>335</v>
      </c>
      <c r="M188" s="131" t="s">
        <v>297</v>
      </c>
      <c r="N188" s="131" t="s">
        <v>339</v>
      </c>
      <c r="O188" s="571" t="s">
        <v>246</v>
      </c>
      <c r="P188" s="572"/>
      <c r="Q188" s="103"/>
    </row>
    <row r="189" spans="1:17" ht="15.75" customHeight="1">
      <c r="A189" s="505">
        <v>1</v>
      </c>
      <c r="B189" s="573" t="s">
        <v>336</v>
      </c>
      <c r="C189" s="132">
        <v>1</v>
      </c>
      <c r="D189" s="574"/>
      <c r="E189" s="575"/>
      <c r="F189" s="576"/>
      <c r="G189" s="574"/>
      <c r="H189" s="575"/>
      <c r="I189" s="576"/>
      <c r="J189" s="133"/>
      <c r="K189" s="134"/>
      <c r="L189" s="133"/>
      <c r="M189" s="265">
        <f t="shared" ref="M189:M193" si="19">L189*J189</f>
        <v>0</v>
      </c>
      <c r="N189" s="285"/>
      <c r="O189" s="285"/>
      <c r="P189" s="277"/>
    </row>
    <row r="190" spans="1:17" ht="15.75" customHeight="1">
      <c r="A190" s="505"/>
      <c r="B190" s="573"/>
      <c r="C190" s="132">
        <v>2</v>
      </c>
      <c r="D190" s="574"/>
      <c r="E190" s="575"/>
      <c r="F190" s="576"/>
      <c r="G190" s="574"/>
      <c r="H190" s="575"/>
      <c r="I190" s="576"/>
      <c r="J190" s="133"/>
      <c r="K190" s="134"/>
      <c r="L190" s="133"/>
      <c r="M190" s="265">
        <f t="shared" si="19"/>
        <v>0</v>
      </c>
      <c r="N190" s="285"/>
      <c r="O190" s="285"/>
      <c r="P190" s="271"/>
    </row>
    <row r="191" spans="1:17" ht="15.75" customHeight="1">
      <c r="A191" s="505"/>
      <c r="B191" s="573"/>
      <c r="C191" s="132">
        <v>3</v>
      </c>
      <c r="D191" s="574"/>
      <c r="E191" s="575"/>
      <c r="F191" s="576"/>
      <c r="G191" s="574"/>
      <c r="H191" s="575"/>
      <c r="I191" s="576"/>
      <c r="J191" s="133"/>
      <c r="K191" s="134"/>
      <c r="L191" s="133"/>
      <c r="M191" s="265">
        <f t="shared" si="19"/>
        <v>0</v>
      </c>
      <c r="N191" s="133"/>
      <c r="O191" s="285"/>
      <c r="P191" s="271"/>
    </row>
    <row r="192" spans="1:17" ht="15.75" customHeight="1">
      <c r="A192" s="505"/>
      <c r="B192" s="573"/>
      <c r="C192" s="132">
        <v>4</v>
      </c>
      <c r="D192" s="574"/>
      <c r="E192" s="575"/>
      <c r="F192" s="576"/>
      <c r="G192" s="574"/>
      <c r="H192" s="575"/>
      <c r="I192" s="576"/>
      <c r="J192" s="133"/>
      <c r="K192" s="134"/>
      <c r="L192" s="133"/>
      <c r="M192" s="265">
        <f t="shared" si="19"/>
        <v>0</v>
      </c>
      <c r="N192" s="133"/>
      <c r="O192" s="285"/>
      <c r="P192" s="271"/>
    </row>
    <row r="193" spans="1:16" ht="15.75" customHeight="1" thickBot="1">
      <c r="A193" s="505"/>
      <c r="B193" s="573"/>
      <c r="C193" s="136">
        <v>5</v>
      </c>
      <c r="D193" s="577"/>
      <c r="E193" s="578"/>
      <c r="F193" s="579"/>
      <c r="G193" s="577"/>
      <c r="H193" s="578"/>
      <c r="I193" s="579"/>
      <c r="J193" s="137"/>
      <c r="K193" s="138"/>
      <c r="L193" s="137"/>
      <c r="M193" s="265">
        <f t="shared" si="19"/>
        <v>0</v>
      </c>
      <c r="N193" s="133"/>
      <c r="O193" s="285"/>
      <c r="P193" s="277"/>
    </row>
    <row r="194" spans="1:16" ht="15.75" customHeight="1" thickTop="1" thickBot="1">
      <c r="A194" s="505"/>
      <c r="B194" s="573"/>
      <c r="C194" s="580"/>
      <c r="D194" s="580"/>
      <c r="E194" s="580"/>
      <c r="F194" s="580"/>
      <c r="G194" s="580"/>
      <c r="H194" s="580"/>
      <c r="I194" s="581"/>
      <c r="J194" s="140" t="s">
        <v>337</v>
      </c>
      <c r="K194" s="229">
        <f>M194/'生產管理報表 7-1 (週) (前20)'!B152</f>
        <v>0</v>
      </c>
      <c r="L194" s="140" t="s">
        <v>338</v>
      </c>
      <c r="M194" s="236">
        <f>SUM(M189:M193)</f>
        <v>0</v>
      </c>
      <c r="N194" s="582"/>
      <c r="O194" s="583"/>
      <c r="P194" s="584"/>
    </row>
    <row r="195" spans="1:16" ht="15.75" customHeight="1" thickTop="1"/>
    <row r="196" spans="1:16" ht="15.75" customHeight="1">
      <c r="A196" s="505" t="s">
        <v>330</v>
      </c>
      <c r="B196" s="505"/>
      <c r="C196" s="270" t="s">
        <v>240</v>
      </c>
      <c r="D196" s="568" t="s">
        <v>241</v>
      </c>
      <c r="E196" s="569"/>
      <c r="F196" s="570"/>
      <c r="G196" s="268" t="s">
        <v>333</v>
      </c>
      <c r="H196" s="269"/>
      <c r="I196" s="270"/>
      <c r="J196" s="131" t="s">
        <v>334</v>
      </c>
      <c r="K196" s="131" t="s">
        <v>23</v>
      </c>
      <c r="L196" s="131" t="s">
        <v>335</v>
      </c>
      <c r="M196" s="131" t="s">
        <v>297</v>
      </c>
      <c r="N196" s="131" t="s">
        <v>339</v>
      </c>
      <c r="O196" s="571" t="s">
        <v>246</v>
      </c>
      <c r="P196" s="572"/>
    </row>
    <row r="197" spans="1:16" ht="15.75" customHeight="1">
      <c r="A197" s="505">
        <v>2</v>
      </c>
      <c r="B197" s="573" t="s">
        <v>340</v>
      </c>
      <c r="C197" s="132">
        <v>1</v>
      </c>
      <c r="D197" s="574"/>
      <c r="E197" s="575"/>
      <c r="F197" s="576"/>
      <c r="G197" s="574"/>
      <c r="H197" s="575"/>
      <c r="I197" s="576"/>
      <c r="J197" s="133"/>
      <c r="K197" s="134"/>
      <c r="L197" s="133"/>
      <c r="M197" s="265">
        <f t="shared" ref="M197:M201" si="20">L197*J197</f>
        <v>0</v>
      </c>
      <c r="N197" s="133"/>
      <c r="O197" s="267"/>
      <c r="P197" s="135"/>
    </row>
    <row r="198" spans="1:16" ht="15.75" customHeight="1">
      <c r="A198" s="505"/>
      <c r="B198" s="573"/>
      <c r="C198" s="132">
        <v>2</v>
      </c>
      <c r="D198" s="574"/>
      <c r="E198" s="575"/>
      <c r="F198" s="576"/>
      <c r="G198" s="574"/>
      <c r="H198" s="575"/>
      <c r="I198" s="576"/>
      <c r="J198" s="133"/>
      <c r="K198" s="134"/>
      <c r="L198" s="133"/>
      <c r="M198" s="265">
        <f t="shared" si="20"/>
        <v>0</v>
      </c>
      <c r="N198" s="133"/>
      <c r="O198" s="267"/>
      <c r="P198" s="135"/>
    </row>
    <row r="199" spans="1:16" ht="15.75" customHeight="1">
      <c r="A199" s="505"/>
      <c r="B199" s="573"/>
      <c r="C199" s="132">
        <v>3</v>
      </c>
      <c r="D199" s="574"/>
      <c r="E199" s="575"/>
      <c r="F199" s="576"/>
      <c r="G199" s="574"/>
      <c r="H199" s="575"/>
      <c r="I199" s="576"/>
      <c r="J199" s="133"/>
      <c r="K199" s="134"/>
      <c r="L199" s="133"/>
      <c r="M199" s="265">
        <f t="shared" si="20"/>
        <v>0</v>
      </c>
      <c r="N199" s="133"/>
      <c r="O199" s="267"/>
      <c r="P199" s="135"/>
    </row>
    <row r="200" spans="1:16" ht="15.75" customHeight="1">
      <c r="A200" s="505"/>
      <c r="B200" s="573"/>
      <c r="C200" s="132">
        <v>4</v>
      </c>
      <c r="D200" s="574"/>
      <c r="E200" s="575"/>
      <c r="F200" s="576"/>
      <c r="G200" s="574"/>
      <c r="H200" s="575"/>
      <c r="I200" s="576"/>
      <c r="J200" s="133"/>
      <c r="K200" s="134"/>
      <c r="L200" s="133"/>
      <c r="M200" s="265">
        <f t="shared" si="20"/>
        <v>0</v>
      </c>
      <c r="N200" s="133"/>
      <c r="O200" s="267"/>
      <c r="P200" s="135"/>
    </row>
    <row r="201" spans="1:16" ht="15.75" customHeight="1" thickBot="1">
      <c r="A201" s="505"/>
      <c r="B201" s="573"/>
      <c r="C201" s="136">
        <v>5</v>
      </c>
      <c r="D201" s="577"/>
      <c r="E201" s="578"/>
      <c r="F201" s="579"/>
      <c r="G201" s="577"/>
      <c r="H201" s="578"/>
      <c r="I201" s="579"/>
      <c r="J201" s="137"/>
      <c r="K201" s="138"/>
      <c r="L201" s="137"/>
      <c r="M201" s="265">
        <f t="shared" si="20"/>
        <v>0</v>
      </c>
      <c r="N201" s="133"/>
      <c r="O201" s="266"/>
      <c r="P201" s="139"/>
    </row>
    <row r="202" spans="1:16" ht="15.75" customHeight="1" thickTop="1" thickBot="1">
      <c r="A202" s="505"/>
      <c r="B202" s="573"/>
      <c r="C202" s="580"/>
      <c r="D202" s="580"/>
      <c r="E202" s="580"/>
      <c r="F202" s="580"/>
      <c r="G202" s="580"/>
      <c r="H202" s="580"/>
      <c r="I202" s="581"/>
      <c r="J202" s="140" t="s">
        <v>337</v>
      </c>
      <c r="K202" s="229">
        <f>M202/'生產管理報表 7-1 (週) (前20)'!B152</f>
        <v>0</v>
      </c>
      <c r="L202" s="140" t="s">
        <v>338</v>
      </c>
      <c r="M202" s="236">
        <f>SUM(M197:M201)</f>
        <v>0</v>
      </c>
      <c r="N202" s="582"/>
      <c r="O202" s="583"/>
      <c r="P202" s="584"/>
    </row>
    <row r="203" spans="1:16" ht="15.75" customHeight="1" thickTop="1"/>
    <row r="204" spans="1:16" ht="15.75" customHeight="1">
      <c r="A204" s="505" t="s">
        <v>330</v>
      </c>
      <c r="B204" s="505"/>
      <c r="C204" s="270" t="s">
        <v>240</v>
      </c>
      <c r="D204" s="568" t="s">
        <v>241</v>
      </c>
      <c r="E204" s="569"/>
      <c r="F204" s="570"/>
      <c r="G204" s="268" t="s">
        <v>333</v>
      </c>
      <c r="H204" s="269"/>
      <c r="I204" s="270"/>
      <c r="J204" s="131" t="s">
        <v>334</v>
      </c>
      <c r="K204" s="131" t="s">
        <v>23</v>
      </c>
      <c r="L204" s="131" t="s">
        <v>335</v>
      </c>
      <c r="M204" s="131" t="s">
        <v>297</v>
      </c>
      <c r="N204" s="131" t="s">
        <v>339</v>
      </c>
      <c r="O204" s="571" t="s">
        <v>246</v>
      </c>
      <c r="P204" s="572"/>
    </row>
    <row r="205" spans="1:16" ht="15.75" customHeight="1">
      <c r="A205" s="505">
        <v>3</v>
      </c>
      <c r="B205" s="573" t="s">
        <v>341</v>
      </c>
      <c r="C205" s="132">
        <v>1</v>
      </c>
      <c r="D205" s="574"/>
      <c r="E205" s="575"/>
      <c r="F205" s="576"/>
      <c r="G205" s="574"/>
      <c r="H205" s="575"/>
      <c r="I205" s="576"/>
      <c r="J205" s="133"/>
      <c r="K205" s="134"/>
      <c r="L205" s="133"/>
      <c r="M205" s="265">
        <f t="shared" ref="M205:M209" si="21">L205*J205</f>
        <v>0</v>
      </c>
      <c r="N205" s="276"/>
      <c r="O205" s="267"/>
      <c r="P205" s="135"/>
    </row>
    <row r="206" spans="1:16" ht="15.75" customHeight="1">
      <c r="A206" s="505"/>
      <c r="B206" s="573"/>
      <c r="C206" s="132">
        <v>2</v>
      </c>
      <c r="D206" s="574"/>
      <c r="E206" s="575"/>
      <c r="F206" s="576"/>
      <c r="G206" s="574"/>
      <c r="H206" s="575"/>
      <c r="I206" s="576"/>
      <c r="J206" s="133"/>
      <c r="K206" s="134"/>
      <c r="L206" s="133"/>
      <c r="M206" s="265">
        <f t="shared" si="21"/>
        <v>0</v>
      </c>
      <c r="N206" s="133"/>
      <c r="O206" s="267"/>
      <c r="P206" s="135"/>
    </row>
    <row r="207" spans="1:16" ht="15.75" customHeight="1">
      <c r="A207" s="505"/>
      <c r="B207" s="573"/>
      <c r="C207" s="132">
        <v>3</v>
      </c>
      <c r="D207" s="574"/>
      <c r="E207" s="575"/>
      <c r="F207" s="576"/>
      <c r="G207" s="574"/>
      <c r="H207" s="575"/>
      <c r="I207" s="576"/>
      <c r="J207" s="133"/>
      <c r="K207" s="134"/>
      <c r="L207" s="133"/>
      <c r="M207" s="265">
        <f t="shared" si="21"/>
        <v>0</v>
      </c>
      <c r="N207" s="133"/>
      <c r="O207" s="267"/>
      <c r="P207" s="135"/>
    </row>
    <row r="208" spans="1:16" ht="15.75" customHeight="1">
      <c r="A208" s="505"/>
      <c r="B208" s="573"/>
      <c r="C208" s="132">
        <v>4</v>
      </c>
      <c r="D208" s="574"/>
      <c r="E208" s="575"/>
      <c r="F208" s="576"/>
      <c r="G208" s="574"/>
      <c r="H208" s="575"/>
      <c r="I208" s="576"/>
      <c r="J208" s="133"/>
      <c r="K208" s="134"/>
      <c r="L208" s="133"/>
      <c r="M208" s="265">
        <f t="shared" si="21"/>
        <v>0</v>
      </c>
      <c r="N208" s="133"/>
      <c r="O208" s="267"/>
      <c r="P208" s="135"/>
    </row>
    <row r="209" spans="1:17" ht="15.75" customHeight="1" thickBot="1">
      <c r="A209" s="505"/>
      <c r="B209" s="573"/>
      <c r="C209" s="136">
        <v>5</v>
      </c>
      <c r="D209" s="577"/>
      <c r="E209" s="578"/>
      <c r="F209" s="579"/>
      <c r="G209" s="577"/>
      <c r="H209" s="578"/>
      <c r="I209" s="579"/>
      <c r="J209" s="137"/>
      <c r="K209" s="138"/>
      <c r="L209" s="137"/>
      <c r="M209" s="265">
        <f t="shared" si="21"/>
        <v>0</v>
      </c>
      <c r="N209" s="133"/>
      <c r="O209" s="266"/>
      <c r="P209" s="139"/>
    </row>
    <row r="210" spans="1:17" ht="15.75" customHeight="1" thickTop="1" thickBot="1">
      <c r="A210" s="505"/>
      <c r="B210" s="573"/>
      <c r="C210" s="580"/>
      <c r="D210" s="580"/>
      <c r="E210" s="580"/>
      <c r="F210" s="580"/>
      <c r="G210" s="580"/>
      <c r="H210" s="580"/>
      <c r="I210" s="581"/>
      <c r="J210" s="140" t="s">
        <v>337</v>
      </c>
      <c r="K210" s="229">
        <f>M210/'生產管理報表 7-1 (週) (前20)'!B152</f>
        <v>0</v>
      </c>
      <c r="L210" s="140" t="s">
        <v>338</v>
      </c>
      <c r="M210" s="236">
        <f>SUM(M205:M209)</f>
        <v>0</v>
      </c>
      <c r="N210" s="582"/>
      <c r="O210" s="583"/>
      <c r="P210" s="584"/>
    </row>
    <row r="211" spans="1:17" ht="15.75" customHeight="1" thickTop="1">
      <c r="A211" s="389" t="s">
        <v>268</v>
      </c>
      <c r="B211" s="389"/>
      <c r="C211" s="389"/>
      <c r="D211" s="389"/>
      <c r="E211" s="389"/>
      <c r="F211" s="389"/>
      <c r="G211" s="389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</row>
    <row r="212" spans="1:17" ht="15.75" customHeight="1">
      <c r="A212" s="389"/>
      <c r="B212" s="389"/>
      <c r="C212" s="389"/>
      <c r="D212" s="389"/>
      <c r="E212" s="389"/>
      <c r="F212" s="389"/>
      <c r="G212" s="389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</row>
    <row r="213" spans="1:17" ht="15.75" customHeight="1">
      <c r="A213" s="507" t="s">
        <v>399</v>
      </c>
      <c r="B213" s="507"/>
      <c r="C213" s="507"/>
      <c r="D213" s="507"/>
      <c r="E213" s="507"/>
      <c r="F213" s="507"/>
      <c r="G213" s="507"/>
      <c r="H213" s="507"/>
      <c r="I213" s="507"/>
      <c r="J213" s="507"/>
      <c r="K213" s="507"/>
      <c r="L213" s="507"/>
      <c r="M213" s="507"/>
    </row>
    <row r="214" spans="1:17" ht="15.75" customHeight="1">
      <c r="A214" s="507"/>
      <c r="B214" s="507"/>
      <c r="C214" s="507"/>
      <c r="D214" s="507"/>
      <c r="E214" s="507"/>
      <c r="F214" s="507"/>
      <c r="G214" s="507"/>
      <c r="H214" s="507"/>
      <c r="I214" s="507"/>
      <c r="J214" s="507"/>
      <c r="K214" s="507"/>
      <c r="L214" s="507"/>
      <c r="M214" s="507"/>
      <c r="N214" s="97"/>
      <c r="O214" s="97"/>
      <c r="P214" s="97"/>
      <c r="Q214" s="97"/>
    </row>
    <row r="215" spans="1:17" ht="15.75" customHeight="1">
      <c r="A215" s="434" t="s">
        <v>330</v>
      </c>
      <c r="B215" s="585">
        <v>1</v>
      </c>
      <c r="C215" s="585"/>
      <c r="D215" s="585">
        <v>2</v>
      </c>
      <c r="E215" s="585"/>
      <c r="F215" s="585">
        <v>3</v>
      </c>
      <c r="G215" s="585"/>
      <c r="H215" s="505">
        <v>4</v>
      </c>
      <c r="I215" s="505"/>
      <c r="J215" s="505">
        <v>5</v>
      </c>
      <c r="K215" s="505"/>
      <c r="L215" s="505">
        <v>6</v>
      </c>
      <c r="M215" s="505"/>
      <c r="N215" s="505">
        <v>7</v>
      </c>
      <c r="O215" s="505"/>
      <c r="P215" s="505">
        <v>8</v>
      </c>
      <c r="Q215" s="505"/>
    </row>
    <row r="216" spans="1:17" ht="15.75" customHeight="1">
      <c r="A216" s="434"/>
      <c r="B216" s="586" t="s">
        <v>293</v>
      </c>
      <c r="C216" s="586"/>
      <c r="D216" s="586" t="s">
        <v>331</v>
      </c>
      <c r="E216" s="586"/>
      <c r="F216" s="586" t="s">
        <v>295</v>
      </c>
      <c r="G216" s="586"/>
      <c r="H216" s="434" t="s">
        <v>392</v>
      </c>
      <c r="I216" s="434"/>
      <c r="J216" s="434" t="s">
        <v>303</v>
      </c>
      <c r="K216" s="434"/>
      <c r="L216" s="434" t="s">
        <v>304</v>
      </c>
      <c r="M216" s="434"/>
      <c r="N216" s="434" t="s">
        <v>305</v>
      </c>
      <c r="O216" s="434"/>
      <c r="P216" s="434" t="s">
        <v>332</v>
      </c>
      <c r="Q216" s="434"/>
    </row>
    <row r="218" spans="1:17" ht="15.75" customHeight="1">
      <c r="A218" s="505" t="s">
        <v>330</v>
      </c>
      <c r="B218" s="505"/>
      <c r="C218" s="270" t="s">
        <v>240</v>
      </c>
      <c r="D218" s="568" t="s">
        <v>241</v>
      </c>
      <c r="E218" s="569"/>
      <c r="F218" s="570"/>
      <c r="G218" s="268" t="s">
        <v>333</v>
      </c>
      <c r="H218" s="269"/>
      <c r="I218" s="270"/>
      <c r="J218" s="131" t="s">
        <v>334</v>
      </c>
      <c r="K218" s="131" t="s">
        <v>23</v>
      </c>
      <c r="L218" s="131" t="s">
        <v>335</v>
      </c>
      <c r="M218" s="131" t="s">
        <v>297</v>
      </c>
      <c r="N218" s="131" t="s">
        <v>339</v>
      </c>
      <c r="O218" s="571" t="s">
        <v>246</v>
      </c>
      <c r="P218" s="572"/>
      <c r="Q218" s="103"/>
    </row>
    <row r="219" spans="1:17" ht="15.75" customHeight="1">
      <c r="A219" s="505">
        <v>1</v>
      </c>
      <c r="B219" s="573" t="s">
        <v>336</v>
      </c>
      <c r="C219" s="132">
        <v>1</v>
      </c>
      <c r="D219" s="574"/>
      <c r="E219" s="575"/>
      <c r="F219" s="576"/>
      <c r="G219" s="574"/>
      <c r="H219" s="575"/>
      <c r="I219" s="576"/>
      <c r="J219" s="133"/>
      <c r="K219" s="134"/>
      <c r="L219" s="133"/>
      <c r="M219" s="265">
        <f t="shared" ref="M219:M223" si="22">L219*J219</f>
        <v>0</v>
      </c>
      <c r="N219" s="285"/>
      <c r="O219" s="285"/>
      <c r="P219" s="277"/>
    </row>
    <row r="220" spans="1:17" ht="15.75" customHeight="1">
      <c r="A220" s="505"/>
      <c r="B220" s="573"/>
      <c r="C220" s="132">
        <v>2</v>
      </c>
      <c r="D220" s="574"/>
      <c r="E220" s="575"/>
      <c r="F220" s="576"/>
      <c r="G220" s="574"/>
      <c r="H220" s="575"/>
      <c r="I220" s="576"/>
      <c r="J220" s="133"/>
      <c r="K220" s="134"/>
      <c r="L220" s="133"/>
      <c r="M220" s="265">
        <f t="shared" si="22"/>
        <v>0</v>
      </c>
      <c r="N220" s="285"/>
      <c r="O220" s="285"/>
      <c r="P220" s="271"/>
    </row>
    <row r="221" spans="1:17" ht="15.75" customHeight="1">
      <c r="A221" s="505"/>
      <c r="B221" s="573"/>
      <c r="C221" s="132">
        <v>3</v>
      </c>
      <c r="D221" s="574"/>
      <c r="E221" s="575"/>
      <c r="F221" s="576"/>
      <c r="G221" s="574"/>
      <c r="H221" s="575"/>
      <c r="I221" s="576"/>
      <c r="J221" s="133"/>
      <c r="K221" s="134"/>
      <c r="L221" s="133"/>
      <c r="M221" s="265">
        <f t="shared" si="22"/>
        <v>0</v>
      </c>
      <c r="N221" s="133"/>
      <c r="O221" s="285"/>
      <c r="P221" s="271"/>
    </row>
    <row r="222" spans="1:17" ht="15.75" customHeight="1">
      <c r="A222" s="505"/>
      <c r="B222" s="573"/>
      <c r="C222" s="132">
        <v>4</v>
      </c>
      <c r="D222" s="574"/>
      <c r="E222" s="575"/>
      <c r="F222" s="576"/>
      <c r="G222" s="574"/>
      <c r="H222" s="575"/>
      <c r="I222" s="576"/>
      <c r="J222" s="133"/>
      <c r="K222" s="134"/>
      <c r="L222" s="133"/>
      <c r="M222" s="265">
        <f t="shared" si="22"/>
        <v>0</v>
      </c>
      <c r="N222" s="133"/>
      <c r="O222" s="285"/>
      <c r="P222" s="271"/>
    </row>
    <row r="223" spans="1:17" ht="15.75" customHeight="1" thickBot="1">
      <c r="A223" s="505"/>
      <c r="B223" s="573"/>
      <c r="C223" s="136">
        <v>5</v>
      </c>
      <c r="D223" s="577"/>
      <c r="E223" s="578"/>
      <c r="F223" s="579"/>
      <c r="G223" s="577"/>
      <c r="H223" s="578"/>
      <c r="I223" s="579"/>
      <c r="J223" s="137"/>
      <c r="K223" s="138"/>
      <c r="L223" s="137"/>
      <c r="M223" s="265">
        <f t="shared" si="22"/>
        <v>0</v>
      </c>
      <c r="N223" s="133"/>
      <c r="O223" s="285"/>
      <c r="P223" s="277"/>
    </row>
    <row r="224" spans="1:17" ht="15.75" customHeight="1" thickTop="1" thickBot="1">
      <c r="A224" s="505"/>
      <c r="B224" s="573"/>
      <c r="C224" s="580"/>
      <c r="D224" s="580"/>
      <c r="E224" s="580"/>
      <c r="F224" s="580"/>
      <c r="G224" s="580"/>
      <c r="H224" s="580"/>
      <c r="I224" s="581"/>
      <c r="J224" s="140" t="s">
        <v>337</v>
      </c>
      <c r="K224" s="229">
        <f>M224/'生產管理報表 7-1 (週) (前20)'!B165</f>
        <v>0</v>
      </c>
      <c r="L224" s="140" t="s">
        <v>338</v>
      </c>
      <c r="M224" s="236">
        <f>SUM(M219:M223)</f>
        <v>0</v>
      </c>
      <c r="N224" s="582"/>
      <c r="O224" s="583"/>
      <c r="P224" s="584"/>
    </row>
    <row r="225" spans="1:16" ht="15.75" customHeight="1" thickTop="1"/>
    <row r="226" spans="1:16" ht="15.75" customHeight="1">
      <c r="A226" s="505" t="s">
        <v>330</v>
      </c>
      <c r="B226" s="505"/>
      <c r="C226" s="270" t="s">
        <v>240</v>
      </c>
      <c r="D226" s="568" t="s">
        <v>241</v>
      </c>
      <c r="E226" s="569"/>
      <c r="F226" s="570"/>
      <c r="G226" s="268" t="s">
        <v>333</v>
      </c>
      <c r="H226" s="269"/>
      <c r="I226" s="270"/>
      <c r="J226" s="131" t="s">
        <v>334</v>
      </c>
      <c r="K226" s="131" t="s">
        <v>23</v>
      </c>
      <c r="L226" s="131" t="s">
        <v>335</v>
      </c>
      <c r="M226" s="131" t="s">
        <v>297</v>
      </c>
      <c r="N226" s="131" t="s">
        <v>339</v>
      </c>
      <c r="O226" s="571" t="s">
        <v>246</v>
      </c>
      <c r="P226" s="572"/>
    </row>
    <row r="227" spans="1:16" ht="15.75" customHeight="1">
      <c r="A227" s="505">
        <v>2</v>
      </c>
      <c r="B227" s="573" t="s">
        <v>340</v>
      </c>
      <c r="C227" s="132">
        <v>1</v>
      </c>
      <c r="D227" s="574"/>
      <c r="E227" s="575"/>
      <c r="F227" s="576"/>
      <c r="G227" s="574"/>
      <c r="H227" s="575"/>
      <c r="I227" s="576"/>
      <c r="J227" s="133"/>
      <c r="K227" s="134"/>
      <c r="L227" s="133"/>
      <c r="M227" s="265">
        <f t="shared" ref="M227:M231" si="23">L227*J227</f>
        <v>0</v>
      </c>
      <c r="N227" s="133"/>
      <c r="O227" s="267"/>
      <c r="P227" s="135"/>
    </row>
    <row r="228" spans="1:16" ht="15.75" customHeight="1">
      <c r="A228" s="505"/>
      <c r="B228" s="573"/>
      <c r="C228" s="132">
        <v>2</v>
      </c>
      <c r="D228" s="574"/>
      <c r="E228" s="575"/>
      <c r="F228" s="576"/>
      <c r="G228" s="574"/>
      <c r="H228" s="575"/>
      <c r="I228" s="576"/>
      <c r="J228" s="133"/>
      <c r="K228" s="134"/>
      <c r="L228" s="133"/>
      <c r="M228" s="265">
        <f t="shared" si="23"/>
        <v>0</v>
      </c>
      <c r="N228" s="133"/>
      <c r="O228" s="267"/>
      <c r="P228" s="135"/>
    </row>
    <row r="229" spans="1:16" ht="15.75" customHeight="1">
      <c r="A229" s="505"/>
      <c r="B229" s="573"/>
      <c r="C229" s="132">
        <v>3</v>
      </c>
      <c r="D229" s="574"/>
      <c r="E229" s="575"/>
      <c r="F229" s="576"/>
      <c r="G229" s="574"/>
      <c r="H229" s="575"/>
      <c r="I229" s="576"/>
      <c r="J229" s="133"/>
      <c r="K229" s="134"/>
      <c r="L229" s="133"/>
      <c r="M229" s="265">
        <f t="shared" si="23"/>
        <v>0</v>
      </c>
      <c r="N229" s="133"/>
      <c r="O229" s="267"/>
      <c r="P229" s="135"/>
    </row>
    <row r="230" spans="1:16" ht="15.75" customHeight="1">
      <c r="A230" s="505"/>
      <c r="B230" s="573"/>
      <c r="C230" s="132">
        <v>4</v>
      </c>
      <c r="D230" s="574"/>
      <c r="E230" s="575"/>
      <c r="F230" s="576"/>
      <c r="G230" s="574"/>
      <c r="H230" s="575"/>
      <c r="I230" s="576"/>
      <c r="J230" s="133"/>
      <c r="K230" s="134"/>
      <c r="L230" s="133"/>
      <c r="M230" s="265">
        <f t="shared" si="23"/>
        <v>0</v>
      </c>
      <c r="N230" s="133"/>
      <c r="O230" s="267"/>
      <c r="P230" s="135"/>
    </row>
    <row r="231" spans="1:16" ht="15.75" customHeight="1" thickBot="1">
      <c r="A231" s="505"/>
      <c r="B231" s="573"/>
      <c r="C231" s="136">
        <v>5</v>
      </c>
      <c r="D231" s="577"/>
      <c r="E231" s="578"/>
      <c r="F231" s="579"/>
      <c r="G231" s="577"/>
      <c r="H231" s="578"/>
      <c r="I231" s="579"/>
      <c r="J231" s="137"/>
      <c r="K231" s="138"/>
      <c r="L231" s="137"/>
      <c r="M231" s="265">
        <f t="shared" si="23"/>
        <v>0</v>
      </c>
      <c r="N231" s="133"/>
      <c r="O231" s="266"/>
      <c r="P231" s="139"/>
    </row>
    <row r="232" spans="1:16" ht="15.75" customHeight="1" thickTop="1" thickBot="1">
      <c r="A232" s="505"/>
      <c r="B232" s="573"/>
      <c r="C232" s="580"/>
      <c r="D232" s="580"/>
      <c r="E232" s="580"/>
      <c r="F232" s="580"/>
      <c r="G232" s="580"/>
      <c r="H232" s="580"/>
      <c r="I232" s="581"/>
      <c r="J232" s="140" t="s">
        <v>337</v>
      </c>
      <c r="K232" s="229">
        <f>M232/'生產管理報表 7-1 (週) (前20)'!B165</f>
        <v>0</v>
      </c>
      <c r="L232" s="140" t="s">
        <v>338</v>
      </c>
      <c r="M232" s="236">
        <f>SUM(M227:M231)</f>
        <v>0</v>
      </c>
      <c r="N232" s="582"/>
      <c r="O232" s="583"/>
      <c r="P232" s="584"/>
    </row>
    <row r="233" spans="1:16" ht="15.75" customHeight="1" thickTop="1"/>
    <row r="234" spans="1:16" ht="15.75" customHeight="1">
      <c r="A234" s="505" t="s">
        <v>330</v>
      </c>
      <c r="B234" s="505"/>
      <c r="C234" s="270" t="s">
        <v>240</v>
      </c>
      <c r="D234" s="568" t="s">
        <v>241</v>
      </c>
      <c r="E234" s="569"/>
      <c r="F234" s="570"/>
      <c r="G234" s="268" t="s">
        <v>333</v>
      </c>
      <c r="H234" s="269"/>
      <c r="I234" s="270"/>
      <c r="J234" s="131" t="s">
        <v>334</v>
      </c>
      <c r="K234" s="131" t="s">
        <v>23</v>
      </c>
      <c r="L234" s="131" t="s">
        <v>335</v>
      </c>
      <c r="M234" s="131" t="s">
        <v>297</v>
      </c>
      <c r="N234" s="131" t="s">
        <v>339</v>
      </c>
      <c r="O234" s="571" t="s">
        <v>246</v>
      </c>
      <c r="P234" s="572"/>
    </row>
    <row r="235" spans="1:16" ht="15.75" customHeight="1">
      <c r="A235" s="505">
        <v>3</v>
      </c>
      <c r="B235" s="573" t="s">
        <v>341</v>
      </c>
      <c r="C235" s="132">
        <v>1</v>
      </c>
      <c r="D235" s="574"/>
      <c r="E235" s="575"/>
      <c r="F235" s="576"/>
      <c r="G235" s="574"/>
      <c r="H235" s="575"/>
      <c r="I235" s="576"/>
      <c r="J235" s="133"/>
      <c r="K235" s="134"/>
      <c r="L235" s="133"/>
      <c r="M235" s="265">
        <f t="shared" ref="M235:M239" si="24">L235*J235</f>
        <v>0</v>
      </c>
      <c r="N235" s="276"/>
      <c r="O235" s="267"/>
      <c r="P235" s="135"/>
    </row>
    <row r="236" spans="1:16" ht="15.75" customHeight="1">
      <c r="A236" s="505"/>
      <c r="B236" s="573"/>
      <c r="C236" s="132">
        <v>2</v>
      </c>
      <c r="D236" s="574"/>
      <c r="E236" s="575"/>
      <c r="F236" s="576"/>
      <c r="G236" s="574"/>
      <c r="H236" s="575"/>
      <c r="I236" s="576"/>
      <c r="J236" s="133"/>
      <c r="K236" s="134"/>
      <c r="L236" s="133"/>
      <c r="M236" s="265">
        <f t="shared" si="24"/>
        <v>0</v>
      </c>
      <c r="N236" s="133"/>
      <c r="O236" s="267"/>
      <c r="P236" s="135"/>
    </row>
    <row r="237" spans="1:16" ht="15.75" customHeight="1">
      <c r="A237" s="505"/>
      <c r="B237" s="573"/>
      <c r="C237" s="132">
        <v>3</v>
      </c>
      <c r="D237" s="574"/>
      <c r="E237" s="575"/>
      <c r="F237" s="576"/>
      <c r="G237" s="574"/>
      <c r="H237" s="575"/>
      <c r="I237" s="576"/>
      <c r="J237" s="133"/>
      <c r="K237" s="134"/>
      <c r="L237" s="133"/>
      <c r="M237" s="265">
        <f t="shared" si="24"/>
        <v>0</v>
      </c>
      <c r="N237" s="133"/>
      <c r="O237" s="267"/>
      <c r="P237" s="135"/>
    </row>
    <row r="238" spans="1:16" ht="15.75" customHeight="1">
      <c r="A238" s="505"/>
      <c r="B238" s="573"/>
      <c r="C238" s="132">
        <v>4</v>
      </c>
      <c r="D238" s="574"/>
      <c r="E238" s="575"/>
      <c r="F238" s="576"/>
      <c r="G238" s="574"/>
      <c r="H238" s="575"/>
      <c r="I238" s="576"/>
      <c r="J238" s="133"/>
      <c r="K238" s="134"/>
      <c r="L238" s="133"/>
      <c r="M238" s="265">
        <f t="shared" si="24"/>
        <v>0</v>
      </c>
      <c r="N238" s="133"/>
      <c r="O238" s="267"/>
      <c r="P238" s="135"/>
    </row>
    <row r="239" spans="1:16" ht="15.75" customHeight="1" thickBot="1">
      <c r="A239" s="505"/>
      <c r="B239" s="573"/>
      <c r="C239" s="136">
        <v>5</v>
      </c>
      <c r="D239" s="577"/>
      <c r="E239" s="578"/>
      <c r="F239" s="579"/>
      <c r="G239" s="577"/>
      <c r="H239" s="578"/>
      <c r="I239" s="579"/>
      <c r="J239" s="137"/>
      <c r="K239" s="138"/>
      <c r="L239" s="137"/>
      <c r="M239" s="265">
        <f t="shared" si="24"/>
        <v>0</v>
      </c>
      <c r="N239" s="133"/>
      <c r="O239" s="266"/>
      <c r="P239" s="139"/>
    </row>
    <row r="240" spans="1:16" ht="15.75" customHeight="1" thickTop="1" thickBot="1">
      <c r="A240" s="505"/>
      <c r="B240" s="573"/>
      <c r="C240" s="580"/>
      <c r="D240" s="580"/>
      <c r="E240" s="580"/>
      <c r="F240" s="580"/>
      <c r="G240" s="580"/>
      <c r="H240" s="580"/>
      <c r="I240" s="581"/>
      <c r="J240" s="140" t="s">
        <v>337</v>
      </c>
      <c r="K240" s="229">
        <f>M240/'生產管理報表 7-1 (週) (前20)'!B165</f>
        <v>0</v>
      </c>
      <c r="L240" s="140" t="s">
        <v>338</v>
      </c>
      <c r="M240" s="236">
        <f>SUM(M235:M239)</f>
        <v>0</v>
      </c>
      <c r="N240" s="582"/>
      <c r="O240" s="583"/>
      <c r="P240" s="584"/>
    </row>
    <row r="241" ht="15.75" customHeight="1" thickTop="1"/>
  </sheetData>
  <mergeCells count="560">
    <mergeCell ref="A234:B234"/>
    <mergeCell ref="D234:F234"/>
    <mergeCell ref="O234:P234"/>
    <mergeCell ref="A235:A240"/>
    <mergeCell ref="B235:B240"/>
    <mergeCell ref="D235:F235"/>
    <mergeCell ref="G235:I235"/>
    <mergeCell ref="D236:F236"/>
    <mergeCell ref="G236:I236"/>
    <mergeCell ref="D237:F237"/>
    <mergeCell ref="G237:I237"/>
    <mergeCell ref="D238:F238"/>
    <mergeCell ref="G238:I238"/>
    <mergeCell ref="D239:F239"/>
    <mergeCell ref="G239:I239"/>
    <mergeCell ref="C240:I240"/>
    <mergeCell ref="N240:P240"/>
    <mergeCell ref="A226:B226"/>
    <mergeCell ref="D226:F226"/>
    <mergeCell ref="O226:P226"/>
    <mergeCell ref="A227:A232"/>
    <mergeCell ref="B227:B232"/>
    <mergeCell ref="D227:F227"/>
    <mergeCell ref="G227:I227"/>
    <mergeCell ref="D228:F228"/>
    <mergeCell ref="G228:I228"/>
    <mergeCell ref="D229:F229"/>
    <mergeCell ref="G229:I229"/>
    <mergeCell ref="D230:F230"/>
    <mergeCell ref="G230:I230"/>
    <mergeCell ref="D231:F231"/>
    <mergeCell ref="G231:I231"/>
    <mergeCell ref="C232:I232"/>
    <mergeCell ref="N232:P232"/>
    <mergeCell ref="A218:B218"/>
    <mergeCell ref="D218:F218"/>
    <mergeCell ref="O218:P218"/>
    <mergeCell ref="A219:A224"/>
    <mergeCell ref="B219:B224"/>
    <mergeCell ref="D219:F219"/>
    <mergeCell ref="G219:I219"/>
    <mergeCell ref="D220:F220"/>
    <mergeCell ref="G220:I220"/>
    <mergeCell ref="D221:F221"/>
    <mergeCell ref="G221:I221"/>
    <mergeCell ref="D222:F222"/>
    <mergeCell ref="G222:I222"/>
    <mergeCell ref="D223:F223"/>
    <mergeCell ref="G223:I223"/>
    <mergeCell ref="C224:I224"/>
    <mergeCell ref="N224:P224"/>
    <mergeCell ref="A211:Q212"/>
    <mergeCell ref="A213:M214"/>
    <mergeCell ref="A215:A216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A204:B204"/>
    <mergeCell ref="D204:F204"/>
    <mergeCell ref="O204:P204"/>
    <mergeCell ref="A205:A210"/>
    <mergeCell ref="B205:B210"/>
    <mergeCell ref="D205:F205"/>
    <mergeCell ref="G205:I205"/>
    <mergeCell ref="D206:F206"/>
    <mergeCell ref="G206:I206"/>
    <mergeCell ref="D207:F207"/>
    <mergeCell ref="G207:I207"/>
    <mergeCell ref="D208:F208"/>
    <mergeCell ref="G208:I208"/>
    <mergeCell ref="D209:F209"/>
    <mergeCell ref="G209:I209"/>
    <mergeCell ref="C210:I210"/>
    <mergeCell ref="N210:P210"/>
    <mergeCell ref="A196:B196"/>
    <mergeCell ref="D196:F196"/>
    <mergeCell ref="O196:P196"/>
    <mergeCell ref="A197:A202"/>
    <mergeCell ref="B197:B202"/>
    <mergeCell ref="D197:F197"/>
    <mergeCell ref="G197:I197"/>
    <mergeCell ref="D198:F198"/>
    <mergeCell ref="G198:I198"/>
    <mergeCell ref="D199:F199"/>
    <mergeCell ref="G199:I199"/>
    <mergeCell ref="D200:F200"/>
    <mergeCell ref="G200:I200"/>
    <mergeCell ref="D201:F201"/>
    <mergeCell ref="G201:I201"/>
    <mergeCell ref="C202:I202"/>
    <mergeCell ref="N202:P202"/>
    <mergeCell ref="A188:B188"/>
    <mergeCell ref="D188:F188"/>
    <mergeCell ref="O188:P188"/>
    <mergeCell ref="A189:A194"/>
    <mergeCell ref="B189:B194"/>
    <mergeCell ref="D189:F189"/>
    <mergeCell ref="G189:I189"/>
    <mergeCell ref="D190:F190"/>
    <mergeCell ref="G190:I190"/>
    <mergeCell ref="D191:F191"/>
    <mergeCell ref="G191:I191"/>
    <mergeCell ref="D192:F192"/>
    <mergeCell ref="G192:I192"/>
    <mergeCell ref="D193:F193"/>
    <mergeCell ref="G193:I193"/>
    <mergeCell ref="C194:I194"/>
    <mergeCell ref="N194:P194"/>
    <mergeCell ref="A181:Q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D39:F39"/>
    <mergeCell ref="D40:F40"/>
    <mergeCell ref="G40:I40"/>
    <mergeCell ref="D41:F41"/>
    <mergeCell ref="G41:I41"/>
    <mergeCell ref="D42:F42"/>
    <mergeCell ref="G42:I42"/>
    <mergeCell ref="D43:F43"/>
    <mergeCell ref="G43:I43"/>
    <mergeCell ref="C52:I52"/>
    <mergeCell ref="C44:I44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G39:I3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7" manualBreakCount="7">
    <brk id="30" max="16383" man="1"/>
    <brk id="60" max="16383" man="1"/>
    <brk id="90" max="16383" man="1"/>
    <brk id="120" max="16383" man="1"/>
    <brk id="150" max="16383" man="1"/>
    <brk id="180" max="16383" man="1"/>
    <brk id="210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1">
    <tabColor rgb="FF92D050"/>
    <outlinePr summaryBelow="0" summaryRight="0"/>
  </sheetPr>
  <dimension ref="A1:Q305"/>
  <sheetViews>
    <sheetView view="pageBreakPreview" topLeftCell="A258" zoomScale="80" zoomScaleNormal="80" zoomScaleSheetLayoutView="80" workbookViewId="0">
      <selection activeCell="G299" sqref="G299:I299"/>
    </sheetView>
  </sheetViews>
  <sheetFormatPr defaultColWidth="12.7109375" defaultRowHeight="15.75" customHeight="1"/>
  <cols>
    <col min="1" max="1" width="5.28515625" style="96" customWidth="1"/>
    <col min="2" max="2" width="11.28515625" style="141" customWidth="1"/>
    <col min="3" max="3" width="4" style="126" customWidth="1"/>
    <col min="4" max="13" width="9.7109375" style="96" customWidth="1"/>
    <col min="14" max="14" width="9.5703125" style="96" customWidth="1"/>
    <col min="15" max="15" width="46.7109375" style="96" customWidth="1"/>
    <col min="16" max="16" width="74.28515625" style="96" customWidth="1"/>
    <col min="17" max="17" width="9.5703125" style="96" customWidth="1"/>
    <col min="18" max="16384" width="12.7109375" style="96"/>
  </cols>
  <sheetData>
    <row r="1" spans="1:17" ht="15.75" customHeight="1">
      <c r="A1" s="389" t="s">
        <v>268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</row>
    <row r="2" spans="1:17" s="97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</row>
    <row r="3" spans="1:17" ht="15.75" customHeight="1">
      <c r="A3" s="507" t="s">
        <v>391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</row>
    <row r="4" spans="1:17" s="97" customFormat="1" ht="15.75" customHeight="1">
      <c r="A4" s="507"/>
      <c r="B4" s="50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</row>
    <row r="5" spans="1:17" ht="15.75" customHeight="1">
      <c r="A5" s="434" t="s">
        <v>330</v>
      </c>
      <c r="B5" s="505">
        <v>1</v>
      </c>
      <c r="C5" s="505"/>
      <c r="D5" s="505">
        <v>2</v>
      </c>
      <c r="E5" s="505"/>
      <c r="F5" s="505">
        <v>3</v>
      </c>
      <c r="G5" s="505"/>
      <c r="H5" s="585">
        <v>4</v>
      </c>
      <c r="I5" s="585"/>
      <c r="J5" s="585">
        <v>5</v>
      </c>
      <c r="K5" s="585"/>
      <c r="L5" s="585">
        <v>6</v>
      </c>
      <c r="M5" s="585"/>
      <c r="N5" s="585">
        <v>7</v>
      </c>
      <c r="O5" s="585"/>
      <c r="P5" s="505">
        <v>8</v>
      </c>
      <c r="Q5" s="505"/>
    </row>
    <row r="6" spans="1:17" ht="15.75" customHeight="1">
      <c r="A6" s="434"/>
      <c r="B6" s="434" t="s">
        <v>293</v>
      </c>
      <c r="C6" s="434"/>
      <c r="D6" s="434" t="s">
        <v>331</v>
      </c>
      <c r="E6" s="434"/>
      <c r="F6" s="434" t="s">
        <v>295</v>
      </c>
      <c r="G6" s="434"/>
      <c r="H6" s="586" t="s">
        <v>316</v>
      </c>
      <c r="I6" s="586"/>
      <c r="J6" s="586" t="s">
        <v>303</v>
      </c>
      <c r="K6" s="586"/>
      <c r="L6" s="586" t="s">
        <v>304</v>
      </c>
      <c r="M6" s="586"/>
      <c r="N6" s="586" t="s">
        <v>305</v>
      </c>
      <c r="O6" s="586"/>
      <c r="P6" s="434" t="s">
        <v>332</v>
      </c>
      <c r="Q6" s="434"/>
    </row>
    <row r="8" spans="1:17" s="103" customFormat="1" ht="15.75" customHeight="1">
      <c r="A8" s="505" t="s">
        <v>330</v>
      </c>
      <c r="B8" s="505"/>
      <c r="C8" s="270" t="s">
        <v>240</v>
      </c>
      <c r="D8" s="568" t="s">
        <v>241</v>
      </c>
      <c r="E8" s="569"/>
      <c r="F8" s="570"/>
      <c r="G8" s="268" t="s">
        <v>333</v>
      </c>
      <c r="H8" s="269"/>
      <c r="I8" s="270"/>
      <c r="J8" s="131" t="s">
        <v>334</v>
      </c>
      <c r="K8" s="131" t="s">
        <v>23</v>
      </c>
      <c r="L8" s="131" t="s">
        <v>335</v>
      </c>
      <c r="M8" s="131" t="s">
        <v>297</v>
      </c>
      <c r="N8" s="131" t="s">
        <v>339</v>
      </c>
      <c r="O8" s="571" t="s">
        <v>246</v>
      </c>
      <c r="P8" s="572"/>
    </row>
    <row r="9" spans="1:17" ht="15.75" customHeight="1">
      <c r="A9" s="505">
        <v>4</v>
      </c>
      <c r="B9" s="573" t="s">
        <v>400</v>
      </c>
      <c r="C9" s="132">
        <v>1</v>
      </c>
      <c r="D9" s="574" t="s">
        <v>179</v>
      </c>
      <c r="E9" s="575"/>
      <c r="F9" s="576"/>
      <c r="G9" s="574" t="s">
        <v>343</v>
      </c>
      <c r="H9" s="575"/>
      <c r="I9" s="576"/>
      <c r="J9" s="133">
        <v>194.04</v>
      </c>
      <c r="K9" s="134">
        <v>1.8473895582329317E-2</v>
      </c>
      <c r="L9" s="133">
        <v>22.54</v>
      </c>
      <c r="M9" s="265">
        <f t="shared" ref="M9:M13" si="0">L9*J9</f>
        <v>4373.6615999999995</v>
      </c>
      <c r="N9" s="280"/>
      <c r="O9" s="285" t="s">
        <v>383</v>
      </c>
      <c r="P9" s="135" t="s">
        <v>345</v>
      </c>
    </row>
    <row r="10" spans="1:17" ht="15.75" customHeight="1">
      <c r="A10" s="505"/>
      <c r="B10" s="573"/>
      <c r="C10" s="132">
        <v>2</v>
      </c>
      <c r="D10" s="574" t="s">
        <v>346</v>
      </c>
      <c r="E10" s="575"/>
      <c r="F10" s="576"/>
      <c r="G10" s="574" t="s">
        <v>401</v>
      </c>
      <c r="H10" s="575"/>
      <c r="I10" s="576"/>
      <c r="J10" s="133">
        <v>536.34</v>
      </c>
      <c r="K10" s="134">
        <v>1.3344511982114162E-2</v>
      </c>
      <c r="L10" s="133">
        <v>3.82</v>
      </c>
      <c r="M10" s="265">
        <f t="shared" si="0"/>
        <v>2048.8188</v>
      </c>
      <c r="N10" s="138"/>
      <c r="O10" s="285" t="s">
        <v>351</v>
      </c>
      <c r="P10" s="135" t="s">
        <v>352</v>
      </c>
    </row>
    <row r="11" spans="1:17" ht="15.75" customHeight="1">
      <c r="A11" s="505"/>
      <c r="B11" s="573"/>
      <c r="C11" s="132">
        <v>3</v>
      </c>
      <c r="D11" s="574" t="s">
        <v>346</v>
      </c>
      <c r="E11" s="575"/>
      <c r="F11" s="576"/>
      <c r="G11" s="574" t="s">
        <v>347</v>
      </c>
      <c r="H11" s="575"/>
      <c r="I11" s="576"/>
      <c r="J11" s="133">
        <v>99.12</v>
      </c>
      <c r="K11" s="134">
        <v>1.7725219239968112E-2</v>
      </c>
      <c r="L11" s="133">
        <v>20.009999999999998</v>
      </c>
      <c r="M11" s="265">
        <f t="shared" si="0"/>
        <v>1983.3911999999998</v>
      </c>
      <c r="N11" s="134"/>
      <c r="O11" s="285" t="s">
        <v>348</v>
      </c>
      <c r="P11" s="135" t="s">
        <v>349</v>
      </c>
    </row>
    <row r="12" spans="1:17" ht="15.75" customHeight="1">
      <c r="A12" s="505"/>
      <c r="B12" s="573"/>
      <c r="C12" s="132">
        <v>4</v>
      </c>
      <c r="D12" s="574" t="s">
        <v>200</v>
      </c>
      <c r="E12" s="575"/>
      <c r="F12" s="576"/>
      <c r="G12" s="574" t="s">
        <v>402</v>
      </c>
      <c r="H12" s="575"/>
      <c r="I12" s="576"/>
      <c r="J12" s="133">
        <v>487.31</v>
      </c>
      <c r="K12" s="134">
        <v>1.6221175096951753E-2</v>
      </c>
      <c r="L12" s="133">
        <v>3.8899999999999997</v>
      </c>
      <c r="M12" s="265">
        <f t="shared" si="0"/>
        <v>1895.6358999999998</v>
      </c>
      <c r="N12" s="134"/>
      <c r="O12" s="285" t="s">
        <v>383</v>
      </c>
      <c r="P12" s="278" t="s">
        <v>345</v>
      </c>
    </row>
    <row r="13" spans="1:17" ht="15.75" customHeight="1" thickBot="1">
      <c r="A13" s="505"/>
      <c r="B13" s="573"/>
      <c r="C13" s="136">
        <v>5</v>
      </c>
      <c r="D13" s="577" t="s">
        <v>157</v>
      </c>
      <c r="E13" s="578"/>
      <c r="F13" s="579"/>
      <c r="G13" s="577" t="s">
        <v>403</v>
      </c>
      <c r="H13" s="578"/>
      <c r="I13" s="579"/>
      <c r="J13" s="137">
        <v>1000</v>
      </c>
      <c r="K13" s="138">
        <v>4.1571609632446126E-2</v>
      </c>
      <c r="L13" s="137">
        <v>1.64</v>
      </c>
      <c r="M13" s="265">
        <f t="shared" si="0"/>
        <v>1640</v>
      </c>
      <c r="N13" s="280"/>
      <c r="O13" s="285" t="s">
        <v>351</v>
      </c>
      <c r="P13" s="135" t="s">
        <v>352</v>
      </c>
    </row>
    <row r="14" spans="1:17" ht="15.75" customHeight="1" thickTop="1" thickBot="1">
      <c r="A14" s="505"/>
      <c r="B14" s="573"/>
      <c r="C14" s="580"/>
      <c r="D14" s="580"/>
      <c r="E14" s="580"/>
      <c r="F14" s="580"/>
      <c r="G14" s="580"/>
      <c r="H14" s="580"/>
      <c r="I14" s="581"/>
      <c r="J14" s="140" t="s">
        <v>337</v>
      </c>
      <c r="K14" s="229">
        <f>M14/'生產管理報表 7-1 (週) (前20)'!B74</f>
        <v>0.12446021934334568</v>
      </c>
      <c r="L14" s="140" t="s">
        <v>338</v>
      </c>
      <c r="M14" s="236">
        <f>SUM(M9:M13)</f>
        <v>11941.507499999998</v>
      </c>
      <c r="N14" s="582"/>
      <c r="O14" s="583"/>
      <c r="P14" s="584"/>
    </row>
    <row r="15" spans="1:17" ht="15.75" customHeight="1" thickTop="1"/>
    <row r="16" spans="1:17" ht="15.75" customHeight="1">
      <c r="A16" s="505" t="s">
        <v>330</v>
      </c>
      <c r="B16" s="505"/>
      <c r="C16" s="270" t="s">
        <v>240</v>
      </c>
      <c r="D16" s="568" t="s">
        <v>241</v>
      </c>
      <c r="E16" s="569"/>
      <c r="F16" s="570"/>
      <c r="G16" s="268" t="s">
        <v>333</v>
      </c>
      <c r="H16" s="269"/>
      <c r="I16" s="270"/>
      <c r="J16" s="131" t="s">
        <v>334</v>
      </c>
      <c r="K16" s="131" t="s">
        <v>23</v>
      </c>
      <c r="L16" s="131" t="s">
        <v>335</v>
      </c>
      <c r="M16" s="131" t="s">
        <v>297</v>
      </c>
      <c r="N16" s="131" t="s">
        <v>339</v>
      </c>
      <c r="O16" s="571" t="s">
        <v>246</v>
      </c>
      <c r="P16" s="572"/>
    </row>
    <row r="17" spans="1:16" ht="15.75" customHeight="1">
      <c r="A17" s="505">
        <v>5</v>
      </c>
      <c r="B17" s="573" t="s">
        <v>355</v>
      </c>
      <c r="C17" s="132">
        <v>1</v>
      </c>
      <c r="D17" s="574" t="s">
        <v>346</v>
      </c>
      <c r="E17" s="575"/>
      <c r="F17" s="576"/>
      <c r="G17" s="574" t="s">
        <v>356</v>
      </c>
      <c r="H17" s="575"/>
      <c r="I17" s="576"/>
      <c r="J17" s="133">
        <v>6.5799999999999992</v>
      </c>
      <c r="K17" s="134">
        <v>2.9552923668382216E-2</v>
      </c>
      <c r="L17" s="133">
        <v>953.2</v>
      </c>
      <c r="M17" s="265">
        <f t="shared" ref="M17:M21" si="1">L17*J17</f>
        <v>6272.0559999999996</v>
      </c>
      <c r="N17" s="134"/>
      <c r="O17" s="321" t="s">
        <v>357</v>
      </c>
      <c r="P17" s="278" t="s">
        <v>358</v>
      </c>
    </row>
    <row r="18" spans="1:16" ht="15.75" customHeight="1">
      <c r="A18" s="505"/>
      <c r="B18" s="573"/>
      <c r="C18" s="132">
        <v>2</v>
      </c>
      <c r="D18" s="574" t="s">
        <v>346</v>
      </c>
      <c r="E18" s="575"/>
      <c r="F18" s="576"/>
      <c r="G18" s="574" t="s">
        <v>362</v>
      </c>
      <c r="H18" s="575"/>
      <c r="I18" s="576"/>
      <c r="J18" s="133">
        <v>7</v>
      </c>
      <c r="K18" s="134">
        <v>1.3117274939172746E-2</v>
      </c>
      <c r="L18" s="133">
        <v>269.55999999999995</v>
      </c>
      <c r="M18" s="265">
        <f t="shared" si="1"/>
        <v>1886.9199999999996</v>
      </c>
      <c r="N18" s="134"/>
      <c r="O18" s="321" t="s">
        <v>357</v>
      </c>
      <c r="P18" s="278" t="s">
        <v>358</v>
      </c>
    </row>
    <row r="19" spans="1:16" ht="15.75" customHeight="1">
      <c r="A19" s="505"/>
      <c r="B19" s="573"/>
      <c r="C19" s="132">
        <v>3</v>
      </c>
      <c r="D19" s="574" t="s">
        <v>231</v>
      </c>
      <c r="E19" s="575"/>
      <c r="F19" s="576"/>
      <c r="G19" s="574" t="s">
        <v>361</v>
      </c>
      <c r="H19" s="575"/>
      <c r="I19" s="576"/>
      <c r="J19" s="133">
        <v>366.27</v>
      </c>
      <c r="K19" s="134">
        <v>1.3911670007897456E-2</v>
      </c>
      <c r="L19" s="133">
        <v>4.58</v>
      </c>
      <c r="M19" s="265">
        <f t="shared" si="1"/>
        <v>1677.5165999999999</v>
      </c>
      <c r="N19" s="134"/>
      <c r="O19" s="321" t="s">
        <v>360</v>
      </c>
      <c r="P19" s="135" t="s">
        <v>352</v>
      </c>
    </row>
    <row r="20" spans="1:16" ht="15.75" customHeight="1">
      <c r="A20" s="505"/>
      <c r="B20" s="573"/>
      <c r="C20" s="132">
        <v>4</v>
      </c>
      <c r="D20" s="574" t="s">
        <v>230</v>
      </c>
      <c r="E20" s="575"/>
      <c r="F20" s="576"/>
      <c r="G20" s="574" t="s">
        <v>404</v>
      </c>
      <c r="H20" s="575"/>
      <c r="I20" s="576"/>
      <c r="J20" s="133">
        <v>469.08</v>
      </c>
      <c r="K20" s="134">
        <v>8.6194122005433443E-2</v>
      </c>
      <c r="L20" s="133">
        <v>3.4899999999999998</v>
      </c>
      <c r="M20" s="265">
        <f t="shared" si="1"/>
        <v>1637.0891999999999</v>
      </c>
      <c r="N20" s="280"/>
      <c r="O20" s="321" t="s">
        <v>360</v>
      </c>
      <c r="P20" s="135" t="s">
        <v>352</v>
      </c>
    </row>
    <row r="21" spans="1:16" ht="15.75" customHeight="1" thickBot="1">
      <c r="A21" s="505"/>
      <c r="B21" s="573"/>
      <c r="C21" s="136">
        <v>5</v>
      </c>
      <c r="D21" s="577"/>
      <c r="E21" s="578"/>
      <c r="F21" s="579"/>
      <c r="G21" s="574"/>
      <c r="H21" s="575"/>
      <c r="I21" s="576"/>
      <c r="J21" s="137"/>
      <c r="K21" s="138"/>
      <c r="L21" s="137"/>
      <c r="M21" s="265">
        <f t="shared" si="1"/>
        <v>0</v>
      </c>
      <c r="N21" s="280"/>
      <c r="O21" s="321"/>
      <c r="P21" s="278"/>
    </row>
    <row r="22" spans="1:16" ht="15.75" customHeight="1" thickTop="1" thickBot="1">
      <c r="A22" s="505"/>
      <c r="B22" s="573"/>
      <c r="C22" s="580"/>
      <c r="D22" s="580"/>
      <c r="E22" s="580"/>
      <c r="F22" s="580"/>
      <c r="G22" s="580"/>
      <c r="H22" s="580"/>
      <c r="I22" s="581"/>
      <c r="J22" s="140" t="s">
        <v>337</v>
      </c>
      <c r="K22" s="229">
        <f>M22/'生產管理報表 7-1 (週) (前20)'!B74</f>
        <v>0.11958326932188579</v>
      </c>
      <c r="L22" s="140" t="s">
        <v>338</v>
      </c>
      <c r="M22" s="236">
        <f>SUM(M17:M21)</f>
        <v>11473.581799999998</v>
      </c>
      <c r="N22" s="582"/>
      <c r="O22" s="583"/>
      <c r="P22" s="584"/>
    </row>
    <row r="23" spans="1:16" ht="15.75" customHeight="1" thickTop="1"/>
    <row r="24" spans="1:16" ht="15.75" customHeight="1">
      <c r="A24" s="505" t="s">
        <v>330</v>
      </c>
      <c r="B24" s="505"/>
      <c r="C24" s="270" t="s">
        <v>240</v>
      </c>
      <c r="D24" s="568" t="s">
        <v>241</v>
      </c>
      <c r="E24" s="569"/>
      <c r="F24" s="570"/>
      <c r="G24" s="268" t="s">
        <v>333</v>
      </c>
      <c r="H24" s="269"/>
      <c r="I24" s="270"/>
      <c r="J24" s="131" t="s">
        <v>334</v>
      </c>
      <c r="K24" s="131" t="s">
        <v>23</v>
      </c>
      <c r="L24" s="131" t="s">
        <v>335</v>
      </c>
      <c r="M24" s="131" t="s">
        <v>297</v>
      </c>
      <c r="N24" s="131" t="s">
        <v>339</v>
      </c>
      <c r="O24" s="571" t="s">
        <v>246</v>
      </c>
      <c r="P24" s="572"/>
    </row>
    <row r="25" spans="1:16" ht="15.75" customHeight="1">
      <c r="A25" s="505">
        <v>6</v>
      </c>
      <c r="B25" s="573" t="s">
        <v>364</v>
      </c>
      <c r="C25" s="132">
        <v>1</v>
      </c>
      <c r="D25" s="574" t="s">
        <v>346</v>
      </c>
      <c r="E25" s="575"/>
      <c r="F25" s="576"/>
      <c r="G25" s="574" t="s">
        <v>405</v>
      </c>
      <c r="H25" s="575"/>
      <c r="I25" s="576"/>
      <c r="J25" s="133">
        <v>147.43000000000004</v>
      </c>
      <c r="K25" s="134">
        <v>2.5133451957295376E-2</v>
      </c>
      <c r="L25" s="133">
        <v>13.56</v>
      </c>
      <c r="M25" s="265">
        <f t="shared" ref="M25:M29" si="2">L25*J25</f>
        <v>1999.1508000000006</v>
      </c>
      <c r="N25" s="134"/>
      <c r="O25" s="267" t="s">
        <v>406</v>
      </c>
      <c r="P25" s="135" t="s">
        <v>349</v>
      </c>
    </row>
    <row r="26" spans="1:16" ht="15.75" customHeight="1">
      <c r="A26" s="505"/>
      <c r="B26" s="573"/>
      <c r="C26" s="132">
        <v>2</v>
      </c>
      <c r="D26" s="574" t="s">
        <v>133</v>
      </c>
      <c r="E26" s="575"/>
      <c r="F26" s="576"/>
      <c r="G26" s="574" t="s">
        <v>365</v>
      </c>
      <c r="H26" s="575"/>
      <c r="I26" s="576"/>
      <c r="J26" s="133">
        <v>814.16</v>
      </c>
      <c r="K26" s="134">
        <v>1.1204171057740308E-2</v>
      </c>
      <c r="L26" s="133">
        <v>2.02</v>
      </c>
      <c r="M26" s="265">
        <f t="shared" si="2"/>
        <v>1644.6032</v>
      </c>
      <c r="N26" s="280"/>
      <c r="O26" s="267" t="s">
        <v>366</v>
      </c>
      <c r="P26" s="135" t="s">
        <v>367</v>
      </c>
    </row>
    <row r="27" spans="1:16" ht="15.75" customHeight="1">
      <c r="A27" s="505"/>
      <c r="B27" s="573"/>
      <c r="C27" s="132">
        <v>3</v>
      </c>
      <c r="D27" s="574" t="s">
        <v>160</v>
      </c>
      <c r="E27" s="575"/>
      <c r="F27" s="576"/>
      <c r="G27" s="574" t="s">
        <v>371</v>
      </c>
      <c r="H27" s="575"/>
      <c r="I27" s="576"/>
      <c r="J27" s="133">
        <v>603.93857142857144</v>
      </c>
      <c r="K27" s="134">
        <v>3.7801118689933192E-3</v>
      </c>
      <c r="L27" s="133">
        <v>2.7100000000000004</v>
      </c>
      <c r="M27" s="265">
        <f t="shared" si="2"/>
        <v>1636.6735285714287</v>
      </c>
      <c r="N27" s="280"/>
      <c r="O27" s="267" t="s">
        <v>366</v>
      </c>
      <c r="P27" s="135" t="s">
        <v>367</v>
      </c>
    </row>
    <row r="28" spans="1:16" ht="15.75" customHeight="1">
      <c r="A28" s="505"/>
      <c r="B28" s="573"/>
      <c r="C28" s="132">
        <v>4</v>
      </c>
      <c r="D28" s="574" t="s">
        <v>346</v>
      </c>
      <c r="E28" s="575"/>
      <c r="F28" s="576"/>
      <c r="G28" s="574" t="s">
        <v>385</v>
      </c>
      <c r="H28" s="575"/>
      <c r="I28" s="576"/>
      <c r="J28" s="133">
        <v>410.15999999999997</v>
      </c>
      <c r="K28" s="134">
        <v>9.4890510948905122E-3</v>
      </c>
      <c r="L28" s="133">
        <v>3.9000000000000004</v>
      </c>
      <c r="M28" s="265">
        <f t="shared" si="2"/>
        <v>1599.624</v>
      </c>
      <c r="N28" s="280"/>
      <c r="O28" s="267" t="s">
        <v>366</v>
      </c>
      <c r="P28" s="135" t="s">
        <v>367</v>
      </c>
    </row>
    <row r="29" spans="1:16" ht="15.75" customHeight="1" thickBot="1">
      <c r="A29" s="505"/>
      <c r="B29" s="573"/>
      <c r="C29" s="136">
        <v>5</v>
      </c>
      <c r="D29" s="577" t="s">
        <v>155</v>
      </c>
      <c r="E29" s="578"/>
      <c r="F29" s="579"/>
      <c r="G29" s="577" t="s">
        <v>407</v>
      </c>
      <c r="H29" s="578"/>
      <c r="I29" s="579"/>
      <c r="J29" s="137">
        <v>637.18999999999983</v>
      </c>
      <c r="K29" s="138">
        <v>1.0118319053447573E-2</v>
      </c>
      <c r="L29" s="137">
        <v>2.48</v>
      </c>
      <c r="M29" s="265">
        <f t="shared" si="2"/>
        <v>1580.2311999999995</v>
      </c>
      <c r="N29" s="280"/>
      <c r="O29" s="266" t="s">
        <v>366</v>
      </c>
      <c r="P29" s="139" t="s">
        <v>367</v>
      </c>
    </row>
    <row r="30" spans="1:16" ht="15.75" customHeight="1" thickTop="1" thickBot="1">
      <c r="A30" s="505"/>
      <c r="B30" s="573"/>
      <c r="C30" s="580"/>
      <c r="D30" s="580"/>
      <c r="E30" s="580"/>
      <c r="F30" s="580"/>
      <c r="G30" s="580"/>
      <c r="H30" s="580"/>
      <c r="I30" s="581"/>
      <c r="J30" s="140" t="s">
        <v>337</v>
      </c>
      <c r="K30" s="229">
        <f>M30/'生產管理報表 7-1 (週) (前20)'!B74</f>
        <v>8.8177195727149132E-2</v>
      </c>
      <c r="L30" s="140" t="s">
        <v>338</v>
      </c>
      <c r="M30" s="236">
        <f>SUM(M25:M29)</f>
        <v>8460.2827285714284</v>
      </c>
      <c r="N30" s="582"/>
      <c r="O30" s="583"/>
      <c r="P30" s="584"/>
    </row>
    <row r="31" spans="1:16" ht="15.75" customHeight="1" thickTop="1"/>
    <row r="32" spans="1:16" ht="15.75" customHeight="1">
      <c r="A32" s="505" t="s">
        <v>330</v>
      </c>
      <c r="B32" s="505"/>
      <c r="C32" s="270" t="s">
        <v>240</v>
      </c>
      <c r="D32" s="568" t="s">
        <v>241</v>
      </c>
      <c r="E32" s="569"/>
      <c r="F32" s="570"/>
      <c r="G32" s="268" t="s">
        <v>333</v>
      </c>
      <c r="H32" s="269"/>
      <c r="I32" s="270"/>
      <c r="J32" s="131" t="s">
        <v>334</v>
      </c>
      <c r="K32" s="131" t="s">
        <v>23</v>
      </c>
      <c r="L32" s="131" t="s">
        <v>335</v>
      </c>
      <c r="M32" s="131" t="s">
        <v>297</v>
      </c>
      <c r="N32" s="131" t="s">
        <v>339</v>
      </c>
      <c r="O32" s="571" t="s">
        <v>246</v>
      </c>
      <c r="P32" s="572"/>
    </row>
    <row r="33" spans="1:17" ht="15.75" customHeight="1">
      <c r="A33" s="505">
        <v>7</v>
      </c>
      <c r="B33" s="573" t="s">
        <v>372</v>
      </c>
      <c r="C33" s="132">
        <v>1</v>
      </c>
      <c r="D33" s="574" t="s">
        <v>346</v>
      </c>
      <c r="E33" s="575"/>
      <c r="F33" s="576"/>
      <c r="G33" s="574" t="s">
        <v>373</v>
      </c>
      <c r="H33" s="575"/>
      <c r="I33" s="576"/>
      <c r="J33" s="133">
        <v>5.7999999999999989</v>
      </c>
      <c r="K33" s="134">
        <v>6.1035499166987054E-3</v>
      </c>
      <c r="L33" s="133">
        <v>714.39</v>
      </c>
      <c r="M33" s="265">
        <f t="shared" ref="M33:M37" si="3">L33*J33</f>
        <v>4143.4619999999995</v>
      </c>
      <c r="N33" s="134"/>
      <c r="O33" s="267" t="s">
        <v>374</v>
      </c>
      <c r="P33" s="278" t="s">
        <v>358</v>
      </c>
    </row>
    <row r="34" spans="1:17" ht="15.75" customHeight="1">
      <c r="A34" s="505"/>
      <c r="B34" s="573"/>
      <c r="C34" s="132">
        <v>2</v>
      </c>
      <c r="D34" s="574" t="s">
        <v>346</v>
      </c>
      <c r="E34" s="575"/>
      <c r="F34" s="576"/>
      <c r="G34" s="574" t="s">
        <v>375</v>
      </c>
      <c r="H34" s="575"/>
      <c r="I34" s="576"/>
      <c r="J34" s="133">
        <v>7</v>
      </c>
      <c r="K34" s="134">
        <v>2.0546409970238096E-2</v>
      </c>
      <c r="L34" s="133">
        <v>441.83000000000004</v>
      </c>
      <c r="M34" s="265">
        <f t="shared" si="3"/>
        <v>3092.8100000000004</v>
      </c>
      <c r="N34" s="280"/>
      <c r="O34" s="285" t="s">
        <v>376</v>
      </c>
      <c r="P34" s="278" t="s">
        <v>377</v>
      </c>
    </row>
    <row r="35" spans="1:17" ht="15.75" customHeight="1">
      <c r="A35" s="505"/>
      <c r="B35" s="573"/>
      <c r="C35" s="132">
        <v>3</v>
      </c>
      <c r="D35" s="574" t="s">
        <v>346</v>
      </c>
      <c r="E35" s="575"/>
      <c r="F35" s="576"/>
      <c r="G35" s="574" t="s">
        <v>379</v>
      </c>
      <c r="H35" s="575"/>
      <c r="I35" s="576"/>
      <c r="J35" s="133">
        <v>4.3</v>
      </c>
      <c r="K35" s="134">
        <v>9.1568324057181121E-3</v>
      </c>
      <c r="L35" s="133">
        <v>396.5</v>
      </c>
      <c r="M35" s="265">
        <f t="shared" si="3"/>
        <v>1704.9499999999998</v>
      </c>
      <c r="N35" s="134"/>
      <c r="O35" s="267" t="s">
        <v>376</v>
      </c>
      <c r="P35" s="135" t="s">
        <v>377</v>
      </c>
    </row>
    <row r="36" spans="1:17" ht="15.75" customHeight="1">
      <c r="A36" s="505"/>
      <c r="B36" s="573"/>
      <c r="C36" s="132">
        <v>4</v>
      </c>
      <c r="D36" s="574"/>
      <c r="E36" s="575"/>
      <c r="F36" s="576"/>
      <c r="G36" s="574"/>
      <c r="H36" s="575"/>
      <c r="I36" s="576"/>
      <c r="J36" s="133"/>
      <c r="K36" s="134"/>
      <c r="L36" s="133"/>
      <c r="M36" s="265">
        <f t="shared" si="3"/>
        <v>0</v>
      </c>
      <c r="N36" s="280"/>
      <c r="O36" s="267"/>
      <c r="P36" s="135"/>
    </row>
    <row r="37" spans="1:17" ht="15.75" customHeight="1" thickBot="1">
      <c r="A37" s="505"/>
      <c r="B37" s="573"/>
      <c r="C37" s="136">
        <v>5</v>
      </c>
      <c r="D37" s="577"/>
      <c r="E37" s="578"/>
      <c r="F37" s="579"/>
      <c r="G37" s="577"/>
      <c r="H37" s="578"/>
      <c r="I37" s="579"/>
      <c r="J37" s="137"/>
      <c r="K37" s="138"/>
      <c r="L37" s="137"/>
      <c r="M37" s="265">
        <f t="shared" si="3"/>
        <v>0</v>
      </c>
      <c r="N37" s="280"/>
      <c r="O37" s="266"/>
      <c r="P37" s="139"/>
    </row>
    <row r="38" spans="1:17" ht="15.75" customHeight="1" thickTop="1" thickBot="1">
      <c r="A38" s="505"/>
      <c r="B38" s="573"/>
      <c r="C38" s="580"/>
      <c r="D38" s="580"/>
      <c r="E38" s="580"/>
      <c r="F38" s="580"/>
      <c r="G38" s="580"/>
      <c r="H38" s="580"/>
      <c r="I38" s="581"/>
      <c r="J38" s="140" t="s">
        <v>337</v>
      </c>
      <c r="K38" s="229">
        <f>M38/'生產管理報表 7-1 (週) (前20)'!B74</f>
        <v>9.3189779541448026E-2</v>
      </c>
      <c r="L38" s="140" t="s">
        <v>338</v>
      </c>
      <c r="M38" s="236">
        <f>SUM(M33:M37)</f>
        <v>8941.2219999999998</v>
      </c>
      <c r="N38" s="582"/>
      <c r="O38" s="583"/>
      <c r="P38" s="584"/>
    </row>
    <row r="39" spans="1:17" ht="15.75" customHeight="1" thickTop="1">
      <c r="A39" s="389" t="s">
        <v>268</v>
      </c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  <c r="M39" s="389"/>
      <c r="N39" s="389"/>
      <c r="O39" s="389"/>
      <c r="P39" s="389"/>
      <c r="Q39" s="389"/>
    </row>
    <row r="40" spans="1:17" ht="15.75" customHeight="1">
      <c r="A40" s="389"/>
      <c r="B40" s="389"/>
      <c r="C40" s="389"/>
      <c r="D40" s="389"/>
      <c r="E40" s="389"/>
      <c r="F40" s="389"/>
      <c r="G40" s="389"/>
      <c r="H40" s="389"/>
      <c r="I40" s="389"/>
      <c r="J40" s="389"/>
      <c r="K40" s="389"/>
      <c r="L40" s="389"/>
      <c r="M40" s="389"/>
      <c r="N40" s="389"/>
      <c r="O40" s="389"/>
      <c r="P40" s="389"/>
      <c r="Q40" s="389"/>
    </row>
    <row r="41" spans="1:17" ht="15.75" customHeight="1">
      <c r="A41" s="507" t="s">
        <v>393</v>
      </c>
      <c r="B41" s="507"/>
      <c r="C41" s="507"/>
      <c r="D41" s="507"/>
      <c r="E41" s="507"/>
      <c r="F41" s="507"/>
      <c r="G41" s="507"/>
      <c r="H41" s="507"/>
      <c r="I41" s="507"/>
      <c r="J41" s="507"/>
      <c r="K41" s="507"/>
      <c r="L41" s="507"/>
      <c r="M41" s="507"/>
    </row>
    <row r="42" spans="1:17" ht="15.75" customHeight="1">
      <c r="A42" s="507"/>
      <c r="B42" s="507"/>
      <c r="C42" s="507"/>
      <c r="D42" s="507"/>
      <c r="E42" s="507"/>
      <c r="F42" s="507"/>
      <c r="G42" s="507"/>
      <c r="H42" s="507"/>
      <c r="I42" s="507"/>
      <c r="J42" s="507"/>
      <c r="K42" s="507"/>
      <c r="L42" s="507"/>
      <c r="M42" s="507"/>
      <c r="N42" s="97"/>
      <c r="O42" s="97"/>
      <c r="P42" s="97"/>
      <c r="Q42" s="97"/>
    </row>
    <row r="43" spans="1:17" ht="15.75" customHeight="1">
      <c r="A43" s="434" t="s">
        <v>330</v>
      </c>
      <c r="B43" s="505">
        <v>1</v>
      </c>
      <c r="C43" s="505"/>
      <c r="D43" s="505">
        <v>2</v>
      </c>
      <c r="E43" s="505"/>
      <c r="F43" s="505">
        <v>3</v>
      </c>
      <c r="G43" s="505"/>
      <c r="H43" s="585">
        <v>4</v>
      </c>
      <c r="I43" s="585"/>
      <c r="J43" s="585">
        <v>5</v>
      </c>
      <c r="K43" s="585"/>
      <c r="L43" s="585">
        <v>6</v>
      </c>
      <c r="M43" s="585"/>
      <c r="N43" s="585">
        <v>7</v>
      </c>
      <c r="O43" s="585"/>
      <c r="P43" s="505">
        <v>8</v>
      </c>
      <c r="Q43" s="505"/>
    </row>
    <row r="44" spans="1:17" ht="15.75" customHeight="1">
      <c r="A44" s="434"/>
      <c r="B44" s="434" t="s">
        <v>293</v>
      </c>
      <c r="C44" s="434"/>
      <c r="D44" s="434" t="s">
        <v>331</v>
      </c>
      <c r="E44" s="434"/>
      <c r="F44" s="434" t="s">
        <v>295</v>
      </c>
      <c r="G44" s="434"/>
      <c r="H44" s="586" t="s">
        <v>316</v>
      </c>
      <c r="I44" s="586"/>
      <c r="J44" s="586" t="s">
        <v>303</v>
      </c>
      <c r="K44" s="586"/>
      <c r="L44" s="586" t="s">
        <v>304</v>
      </c>
      <c r="M44" s="586"/>
      <c r="N44" s="586" t="s">
        <v>305</v>
      </c>
      <c r="O44" s="586"/>
      <c r="P44" s="434" t="s">
        <v>332</v>
      </c>
      <c r="Q44" s="434"/>
    </row>
    <row r="46" spans="1:17" ht="15.75" customHeight="1">
      <c r="A46" s="505" t="s">
        <v>330</v>
      </c>
      <c r="B46" s="505"/>
      <c r="C46" s="270" t="s">
        <v>240</v>
      </c>
      <c r="D46" s="568" t="s">
        <v>241</v>
      </c>
      <c r="E46" s="569"/>
      <c r="F46" s="570"/>
      <c r="G46" s="268" t="s">
        <v>333</v>
      </c>
      <c r="H46" s="269"/>
      <c r="I46" s="270"/>
      <c r="J46" s="131" t="s">
        <v>334</v>
      </c>
      <c r="K46" s="131" t="s">
        <v>23</v>
      </c>
      <c r="L46" s="131" t="s">
        <v>335</v>
      </c>
      <c r="M46" s="131" t="s">
        <v>297</v>
      </c>
      <c r="N46" s="131" t="s">
        <v>339</v>
      </c>
      <c r="O46" s="571" t="s">
        <v>246</v>
      </c>
      <c r="P46" s="572"/>
      <c r="Q46" s="103"/>
    </row>
    <row r="47" spans="1:17" ht="15.75" customHeight="1">
      <c r="A47" s="505">
        <v>4</v>
      </c>
      <c r="B47" s="573" t="s">
        <v>400</v>
      </c>
      <c r="C47" s="132">
        <v>1</v>
      </c>
      <c r="D47" s="574" t="s">
        <v>346</v>
      </c>
      <c r="E47" s="575"/>
      <c r="F47" s="576"/>
      <c r="G47" s="574" t="s">
        <v>347</v>
      </c>
      <c r="H47" s="575"/>
      <c r="I47" s="576"/>
      <c r="J47" s="133">
        <v>99.12</v>
      </c>
      <c r="K47" s="134">
        <v>2.3397278242334806E-2</v>
      </c>
      <c r="L47" s="133">
        <v>28.54</v>
      </c>
      <c r="M47" s="265">
        <f t="shared" ref="M47:M51" si="4">L47*J47</f>
        <v>2828.8848000000003</v>
      </c>
      <c r="N47" s="280"/>
      <c r="O47" s="285" t="s">
        <v>348</v>
      </c>
      <c r="P47" s="135" t="s">
        <v>349</v>
      </c>
    </row>
    <row r="48" spans="1:17" ht="15.75" customHeight="1">
      <c r="A48" s="505"/>
      <c r="B48" s="573"/>
      <c r="C48" s="132">
        <v>2</v>
      </c>
      <c r="D48" s="574" t="s">
        <v>346</v>
      </c>
      <c r="E48" s="575"/>
      <c r="F48" s="576"/>
      <c r="G48" s="574" t="s">
        <v>401</v>
      </c>
      <c r="H48" s="575"/>
      <c r="I48" s="576"/>
      <c r="J48" s="133">
        <v>536.34</v>
      </c>
      <c r="K48" s="134">
        <v>1.0255439924314096E-2</v>
      </c>
      <c r="L48" s="133">
        <v>2.71</v>
      </c>
      <c r="M48" s="265">
        <f t="shared" si="4"/>
        <v>1453.4814000000001</v>
      </c>
      <c r="N48" s="280"/>
      <c r="O48" s="285" t="s">
        <v>351</v>
      </c>
      <c r="P48" s="135" t="s">
        <v>352</v>
      </c>
    </row>
    <row r="49" spans="1:16" ht="15.75" customHeight="1">
      <c r="A49" s="505"/>
      <c r="B49" s="573"/>
      <c r="C49" s="132">
        <v>3</v>
      </c>
      <c r="D49" s="574" t="s">
        <v>206</v>
      </c>
      <c r="E49" s="575"/>
      <c r="F49" s="576"/>
      <c r="G49" s="574" t="s">
        <v>378</v>
      </c>
      <c r="H49" s="575"/>
      <c r="I49" s="576"/>
      <c r="J49" s="133">
        <v>4.3500000000000005</v>
      </c>
      <c r="K49" s="134">
        <v>8.0898187633262255E-3</v>
      </c>
      <c r="L49" s="133">
        <v>303.52999999999997</v>
      </c>
      <c r="M49" s="265">
        <f t="shared" si="4"/>
        <v>1320.3555000000001</v>
      </c>
      <c r="N49" s="280"/>
      <c r="O49" s="285" t="s">
        <v>351</v>
      </c>
      <c r="P49" s="135" t="s">
        <v>352</v>
      </c>
    </row>
    <row r="50" spans="1:16" ht="15.75" customHeight="1">
      <c r="A50" s="505"/>
      <c r="B50" s="573"/>
      <c r="C50" s="132">
        <v>4</v>
      </c>
      <c r="D50" s="574" t="s">
        <v>157</v>
      </c>
      <c r="E50" s="575"/>
      <c r="F50" s="576"/>
      <c r="G50" s="574" t="s">
        <v>403</v>
      </c>
      <c r="H50" s="575"/>
      <c r="I50" s="576"/>
      <c r="J50" s="133">
        <v>1000</v>
      </c>
      <c r="K50" s="134">
        <v>3.3690658499234298E-2</v>
      </c>
      <c r="L50" s="133">
        <v>1.0999999999999999</v>
      </c>
      <c r="M50" s="265">
        <f t="shared" si="4"/>
        <v>1099.9999999999998</v>
      </c>
      <c r="N50" s="280"/>
      <c r="O50" s="285" t="s">
        <v>351</v>
      </c>
      <c r="P50" s="278" t="s">
        <v>352</v>
      </c>
    </row>
    <row r="51" spans="1:16" ht="15.75" customHeight="1" thickBot="1">
      <c r="A51" s="505"/>
      <c r="B51" s="573"/>
      <c r="C51" s="136">
        <v>5</v>
      </c>
      <c r="D51" s="577" t="s">
        <v>144</v>
      </c>
      <c r="E51" s="578"/>
      <c r="F51" s="579"/>
      <c r="G51" s="577" t="s">
        <v>408</v>
      </c>
      <c r="H51" s="578"/>
      <c r="I51" s="579"/>
      <c r="J51" s="137">
        <v>846.44000000000028</v>
      </c>
      <c r="K51" s="138">
        <v>1.5276285952977683E-2</v>
      </c>
      <c r="L51" s="137">
        <v>1.28</v>
      </c>
      <c r="M51" s="265">
        <f t="shared" si="4"/>
        <v>1083.4432000000004</v>
      </c>
      <c r="N51" s="280"/>
      <c r="O51" s="285" t="s">
        <v>383</v>
      </c>
      <c r="P51" s="135" t="s">
        <v>345</v>
      </c>
    </row>
    <row r="52" spans="1:16" ht="15.75" customHeight="1" thickTop="1" thickBot="1">
      <c r="A52" s="505"/>
      <c r="B52" s="573"/>
      <c r="C52" s="580"/>
      <c r="D52" s="580"/>
      <c r="E52" s="580"/>
      <c r="F52" s="580"/>
      <c r="G52" s="580"/>
      <c r="H52" s="580"/>
      <c r="I52" s="581"/>
      <c r="J52" s="140" t="s">
        <v>337</v>
      </c>
      <c r="K52" s="229">
        <f>M52/'生產管理報表 7-1 (週) (前20)'!B87</f>
        <v>8.3448975129816902E-2</v>
      </c>
      <c r="L52" s="140" t="s">
        <v>338</v>
      </c>
      <c r="M52" s="236">
        <f>SUM(M47:M51)</f>
        <v>7786.1649000000007</v>
      </c>
      <c r="N52" s="582"/>
      <c r="O52" s="583"/>
      <c r="P52" s="584"/>
    </row>
    <row r="53" spans="1:16" ht="15.75" customHeight="1" thickTop="1"/>
    <row r="54" spans="1:16" ht="15.75" customHeight="1">
      <c r="A54" s="505" t="s">
        <v>330</v>
      </c>
      <c r="B54" s="505"/>
      <c r="C54" s="270" t="s">
        <v>240</v>
      </c>
      <c r="D54" s="568" t="s">
        <v>241</v>
      </c>
      <c r="E54" s="569"/>
      <c r="F54" s="570"/>
      <c r="G54" s="268" t="s">
        <v>333</v>
      </c>
      <c r="H54" s="269"/>
      <c r="I54" s="270"/>
      <c r="J54" s="131" t="s">
        <v>334</v>
      </c>
      <c r="K54" s="131" t="s">
        <v>23</v>
      </c>
      <c r="L54" s="131" t="s">
        <v>335</v>
      </c>
      <c r="M54" s="131" t="s">
        <v>297</v>
      </c>
      <c r="N54" s="131" t="s">
        <v>339</v>
      </c>
      <c r="O54" s="571" t="s">
        <v>246</v>
      </c>
      <c r="P54" s="572"/>
    </row>
    <row r="55" spans="1:16" ht="15.75" customHeight="1">
      <c r="A55" s="505">
        <v>5</v>
      </c>
      <c r="B55" s="573" t="s">
        <v>355</v>
      </c>
      <c r="C55" s="132">
        <v>1</v>
      </c>
      <c r="D55" s="574" t="s">
        <v>346</v>
      </c>
      <c r="E55" s="575"/>
      <c r="F55" s="576"/>
      <c r="G55" s="574" t="s">
        <v>356</v>
      </c>
      <c r="H55" s="575"/>
      <c r="I55" s="576"/>
      <c r="J55" s="133">
        <v>6.5799999999999992</v>
      </c>
      <c r="K55" s="134">
        <v>3.0835844021692344E-2</v>
      </c>
      <c r="L55" s="133">
        <v>1074.6599999999999</v>
      </c>
      <c r="M55" s="265">
        <f t="shared" ref="M55:M59" si="5">L55*J55</f>
        <v>7071.2627999999986</v>
      </c>
      <c r="N55" s="134"/>
      <c r="O55" s="321" t="s">
        <v>357</v>
      </c>
      <c r="P55" s="278" t="s">
        <v>358</v>
      </c>
    </row>
    <row r="56" spans="1:16" ht="15.75" customHeight="1">
      <c r="A56" s="505"/>
      <c r="B56" s="573"/>
      <c r="C56" s="132">
        <v>2</v>
      </c>
      <c r="D56" s="574" t="s">
        <v>346</v>
      </c>
      <c r="E56" s="575"/>
      <c r="F56" s="576"/>
      <c r="G56" s="574" t="s">
        <v>362</v>
      </c>
      <c r="H56" s="575"/>
      <c r="I56" s="576"/>
      <c r="J56" s="133">
        <v>7</v>
      </c>
      <c r="K56" s="134">
        <v>1.1147989422813897E-2</v>
      </c>
      <c r="L56" s="133">
        <v>244.52</v>
      </c>
      <c r="M56" s="265">
        <f t="shared" si="5"/>
        <v>1711.64</v>
      </c>
      <c r="N56" s="134"/>
      <c r="O56" s="321" t="s">
        <v>357</v>
      </c>
      <c r="P56" s="278" t="s">
        <v>358</v>
      </c>
    </row>
    <row r="57" spans="1:16" ht="15.75" customHeight="1">
      <c r="A57" s="505"/>
      <c r="B57" s="573"/>
      <c r="C57" s="132">
        <v>3</v>
      </c>
      <c r="D57" s="574" t="s">
        <v>176</v>
      </c>
      <c r="E57" s="575"/>
      <c r="F57" s="576"/>
      <c r="G57" s="574" t="s">
        <v>388</v>
      </c>
      <c r="H57" s="575"/>
      <c r="I57" s="576"/>
      <c r="J57" s="133">
        <v>17.75</v>
      </c>
      <c r="K57" s="134">
        <v>1.3156002875629044E-3</v>
      </c>
      <c r="L57" s="133">
        <v>73.2</v>
      </c>
      <c r="M57" s="265">
        <f t="shared" si="5"/>
        <v>1299.3</v>
      </c>
      <c r="N57" s="134"/>
      <c r="O57" s="321" t="s">
        <v>409</v>
      </c>
      <c r="P57" s="135" t="s">
        <v>390</v>
      </c>
    </row>
    <row r="58" spans="1:16" ht="15.75" customHeight="1">
      <c r="A58" s="505"/>
      <c r="B58" s="573"/>
      <c r="C58" s="132">
        <v>4</v>
      </c>
      <c r="D58" s="574" t="s">
        <v>231</v>
      </c>
      <c r="E58" s="575"/>
      <c r="F58" s="576"/>
      <c r="G58" s="574" t="s">
        <v>361</v>
      </c>
      <c r="H58" s="575"/>
      <c r="I58" s="576"/>
      <c r="J58" s="133">
        <v>366.27</v>
      </c>
      <c r="K58" s="134">
        <v>1.0091316233350781E-2</v>
      </c>
      <c r="L58" s="133">
        <v>3.4699999999999998</v>
      </c>
      <c r="M58" s="265">
        <f t="shared" si="5"/>
        <v>1270.9568999999999</v>
      </c>
      <c r="N58" s="280"/>
      <c r="O58" s="321" t="s">
        <v>360</v>
      </c>
      <c r="P58" s="135" t="s">
        <v>352</v>
      </c>
    </row>
    <row r="59" spans="1:16" ht="15.75" customHeight="1" thickBot="1">
      <c r="A59" s="505"/>
      <c r="B59" s="573"/>
      <c r="C59" s="136">
        <v>5</v>
      </c>
      <c r="D59" s="577" t="s">
        <v>346</v>
      </c>
      <c r="E59" s="578"/>
      <c r="F59" s="579"/>
      <c r="G59" s="574" t="s">
        <v>363</v>
      </c>
      <c r="H59" s="575"/>
      <c r="I59" s="576"/>
      <c r="J59" s="137">
        <v>278.82</v>
      </c>
      <c r="K59" s="138">
        <v>2.2372335151214676E-2</v>
      </c>
      <c r="L59" s="137">
        <v>3.6100000000000003</v>
      </c>
      <c r="M59" s="265">
        <f t="shared" si="5"/>
        <v>1006.5402</v>
      </c>
      <c r="N59" s="280"/>
      <c r="O59" s="321" t="s">
        <v>360</v>
      </c>
      <c r="P59" s="278" t="s">
        <v>352</v>
      </c>
    </row>
    <row r="60" spans="1:16" ht="15.75" customHeight="1" thickTop="1" thickBot="1">
      <c r="A60" s="505"/>
      <c r="B60" s="573"/>
      <c r="C60" s="580"/>
      <c r="D60" s="580"/>
      <c r="E60" s="580"/>
      <c r="F60" s="580"/>
      <c r="G60" s="580"/>
      <c r="H60" s="580"/>
      <c r="I60" s="581"/>
      <c r="J60" s="140" t="s">
        <v>337</v>
      </c>
      <c r="K60" s="229">
        <f>M60/'生產管理報表 7-1 (週) (前20)'!B87</f>
        <v>0.13246627868966659</v>
      </c>
      <c r="L60" s="140" t="s">
        <v>338</v>
      </c>
      <c r="M60" s="236">
        <f>SUM(M55:M59)</f>
        <v>12359.699899999996</v>
      </c>
      <c r="N60" s="582"/>
      <c r="O60" s="583"/>
      <c r="P60" s="584"/>
    </row>
    <row r="61" spans="1:16" ht="15.75" customHeight="1" thickTop="1"/>
    <row r="62" spans="1:16" ht="15.75" customHeight="1">
      <c r="A62" s="505" t="s">
        <v>330</v>
      </c>
      <c r="B62" s="505"/>
      <c r="C62" s="270" t="s">
        <v>240</v>
      </c>
      <c r="D62" s="568" t="s">
        <v>241</v>
      </c>
      <c r="E62" s="569"/>
      <c r="F62" s="570"/>
      <c r="G62" s="268" t="s">
        <v>333</v>
      </c>
      <c r="H62" s="269"/>
      <c r="I62" s="270"/>
      <c r="J62" s="131" t="s">
        <v>334</v>
      </c>
      <c r="K62" s="131" t="s">
        <v>23</v>
      </c>
      <c r="L62" s="131" t="s">
        <v>335</v>
      </c>
      <c r="M62" s="131" t="s">
        <v>297</v>
      </c>
      <c r="N62" s="131" t="s">
        <v>339</v>
      </c>
      <c r="O62" s="571" t="s">
        <v>246</v>
      </c>
      <c r="P62" s="572"/>
    </row>
    <row r="63" spans="1:16" ht="15.75" customHeight="1">
      <c r="A63" s="505">
        <v>6</v>
      </c>
      <c r="B63" s="573" t="s">
        <v>364</v>
      </c>
      <c r="C63" s="132">
        <v>1</v>
      </c>
      <c r="D63" s="574" t="s">
        <v>133</v>
      </c>
      <c r="E63" s="575"/>
      <c r="F63" s="576"/>
      <c r="G63" s="574" t="s">
        <v>365</v>
      </c>
      <c r="H63" s="575"/>
      <c r="I63" s="576"/>
      <c r="J63" s="133">
        <v>814.16</v>
      </c>
      <c r="K63" s="134">
        <v>9.1905468660806022E-3</v>
      </c>
      <c r="L63" s="133">
        <v>1.61</v>
      </c>
      <c r="M63" s="265">
        <f t="shared" ref="M63:M67" si="6">L63*J63</f>
        <v>1310.7976000000001</v>
      </c>
      <c r="N63" s="134"/>
      <c r="O63" s="267" t="s">
        <v>366</v>
      </c>
      <c r="P63" s="135" t="s">
        <v>367</v>
      </c>
    </row>
    <row r="64" spans="1:16" ht="15.75" customHeight="1">
      <c r="A64" s="505"/>
      <c r="B64" s="573"/>
      <c r="C64" s="132">
        <v>2</v>
      </c>
      <c r="D64" s="574" t="s">
        <v>346</v>
      </c>
      <c r="E64" s="575"/>
      <c r="F64" s="576"/>
      <c r="G64" s="574" t="s">
        <v>385</v>
      </c>
      <c r="H64" s="575"/>
      <c r="I64" s="576"/>
      <c r="J64" s="133">
        <v>410.15999999999997</v>
      </c>
      <c r="K64" s="134">
        <v>5.9724628430746799E-3</v>
      </c>
      <c r="L64" s="133">
        <v>2.6200000000000006</v>
      </c>
      <c r="M64" s="265">
        <f t="shared" si="6"/>
        <v>1074.6192000000001</v>
      </c>
      <c r="N64" s="280"/>
      <c r="O64" s="267" t="s">
        <v>366</v>
      </c>
      <c r="P64" s="135" t="s">
        <v>367</v>
      </c>
    </row>
    <row r="65" spans="1:17" ht="15.75" customHeight="1">
      <c r="A65" s="505"/>
      <c r="B65" s="573"/>
      <c r="C65" s="132">
        <v>3</v>
      </c>
      <c r="D65" s="574" t="s">
        <v>169</v>
      </c>
      <c r="E65" s="575"/>
      <c r="F65" s="576"/>
      <c r="G65" s="574" t="s">
        <v>410</v>
      </c>
      <c r="H65" s="575"/>
      <c r="I65" s="576"/>
      <c r="J65" s="133">
        <v>301.48</v>
      </c>
      <c r="K65" s="134">
        <v>1.7866840447485606E-2</v>
      </c>
      <c r="L65" s="133">
        <v>3.2899999999999996</v>
      </c>
      <c r="M65" s="265">
        <f t="shared" si="6"/>
        <v>991.86919999999998</v>
      </c>
      <c r="N65" s="280"/>
      <c r="O65" s="267" t="s">
        <v>366</v>
      </c>
      <c r="P65" s="135" t="s">
        <v>367</v>
      </c>
    </row>
    <row r="66" spans="1:17" ht="15.75" customHeight="1">
      <c r="A66" s="505"/>
      <c r="B66" s="573"/>
      <c r="C66" s="132">
        <v>4</v>
      </c>
      <c r="D66" s="574" t="s">
        <v>151</v>
      </c>
      <c r="E66" s="575"/>
      <c r="F66" s="576"/>
      <c r="G66" s="574" t="s">
        <v>370</v>
      </c>
      <c r="H66" s="575"/>
      <c r="I66" s="576"/>
      <c r="J66" s="133">
        <v>335.18</v>
      </c>
      <c r="K66" s="134">
        <v>6.5902048744392542E-3</v>
      </c>
      <c r="L66" s="133">
        <v>2.85</v>
      </c>
      <c r="M66" s="265">
        <f t="shared" si="6"/>
        <v>955.26300000000003</v>
      </c>
      <c r="N66" s="280"/>
      <c r="O66" s="267" t="s">
        <v>366</v>
      </c>
      <c r="P66" s="135" t="s">
        <v>367</v>
      </c>
    </row>
    <row r="67" spans="1:17" ht="15.75" customHeight="1" thickBot="1">
      <c r="A67" s="505"/>
      <c r="B67" s="573"/>
      <c r="C67" s="136">
        <v>5</v>
      </c>
      <c r="D67" s="577"/>
      <c r="E67" s="578"/>
      <c r="F67" s="579"/>
      <c r="G67" s="577"/>
      <c r="H67" s="578"/>
      <c r="I67" s="579"/>
      <c r="J67" s="137"/>
      <c r="K67" s="138"/>
      <c r="L67" s="137"/>
      <c r="M67" s="265">
        <f t="shared" si="6"/>
        <v>0</v>
      </c>
      <c r="N67" s="280"/>
      <c r="O67" s="266"/>
      <c r="P67" s="139"/>
    </row>
    <row r="68" spans="1:17" ht="15.75" customHeight="1" thickTop="1" thickBot="1">
      <c r="A68" s="505"/>
      <c r="B68" s="573"/>
      <c r="C68" s="580"/>
      <c r="D68" s="580"/>
      <c r="E68" s="580"/>
      <c r="F68" s="580"/>
      <c r="G68" s="580"/>
      <c r="H68" s="580"/>
      <c r="I68" s="581"/>
      <c r="J68" s="140" t="s">
        <v>337</v>
      </c>
      <c r="K68" s="229">
        <f>M68/'生產管理報表 7-1 (週) (前20)'!B87</f>
        <v>4.6434512804848643E-2</v>
      </c>
      <c r="L68" s="140" t="s">
        <v>338</v>
      </c>
      <c r="M68" s="236">
        <f>SUM(M63:M67)</f>
        <v>4332.549</v>
      </c>
      <c r="N68" s="582"/>
      <c r="O68" s="583"/>
      <c r="P68" s="584"/>
    </row>
    <row r="69" spans="1:17" ht="15.75" customHeight="1" thickTop="1"/>
    <row r="70" spans="1:17" ht="15.75" customHeight="1">
      <c r="A70" s="505" t="s">
        <v>330</v>
      </c>
      <c r="B70" s="505"/>
      <c r="C70" s="270" t="s">
        <v>240</v>
      </c>
      <c r="D70" s="568" t="s">
        <v>241</v>
      </c>
      <c r="E70" s="569"/>
      <c r="F70" s="570"/>
      <c r="G70" s="268" t="s">
        <v>333</v>
      </c>
      <c r="H70" s="269"/>
      <c r="I70" s="270"/>
      <c r="J70" s="131" t="s">
        <v>334</v>
      </c>
      <c r="K70" s="131" t="s">
        <v>23</v>
      </c>
      <c r="L70" s="131" t="s">
        <v>335</v>
      </c>
      <c r="M70" s="131" t="s">
        <v>297</v>
      </c>
      <c r="N70" s="131" t="s">
        <v>339</v>
      </c>
      <c r="O70" s="571" t="s">
        <v>246</v>
      </c>
      <c r="P70" s="572"/>
    </row>
    <row r="71" spans="1:17" ht="15.75" customHeight="1">
      <c r="A71" s="505">
        <v>7</v>
      </c>
      <c r="B71" s="573" t="s">
        <v>372</v>
      </c>
      <c r="C71" s="132">
        <v>1</v>
      </c>
      <c r="D71" s="574" t="s">
        <v>346</v>
      </c>
      <c r="E71" s="575"/>
      <c r="F71" s="576"/>
      <c r="G71" s="574" t="s">
        <v>373</v>
      </c>
      <c r="H71" s="575"/>
      <c r="I71" s="576"/>
      <c r="J71" s="133">
        <v>5.7999999999999989</v>
      </c>
      <c r="K71" s="134">
        <v>1.2313988470394461E-2</v>
      </c>
      <c r="L71" s="133">
        <v>1465.3400000000001</v>
      </c>
      <c r="M71" s="265">
        <f t="shared" ref="M71:M75" si="7">L71*J71</f>
        <v>8498.9719999999998</v>
      </c>
      <c r="N71" s="134"/>
      <c r="O71" s="267" t="s">
        <v>374</v>
      </c>
      <c r="P71" s="278" t="s">
        <v>358</v>
      </c>
    </row>
    <row r="72" spans="1:17" ht="15.75" customHeight="1">
      <c r="A72" s="505"/>
      <c r="B72" s="573"/>
      <c r="C72" s="132">
        <v>2</v>
      </c>
      <c r="D72" s="574" t="s">
        <v>346</v>
      </c>
      <c r="E72" s="575"/>
      <c r="F72" s="576"/>
      <c r="G72" s="574" t="s">
        <v>375</v>
      </c>
      <c r="H72" s="575"/>
      <c r="I72" s="576"/>
      <c r="J72" s="133">
        <v>7</v>
      </c>
      <c r="K72" s="134">
        <v>8.8593189567373696E-3</v>
      </c>
      <c r="L72" s="133">
        <v>400.14000000000004</v>
      </c>
      <c r="M72" s="265">
        <f t="shared" si="7"/>
        <v>2800.9800000000005</v>
      </c>
      <c r="N72" s="280"/>
      <c r="O72" s="285" t="s">
        <v>376</v>
      </c>
      <c r="P72" s="278" t="s">
        <v>377</v>
      </c>
    </row>
    <row r="73" spans="1:17" ht="15.75" customHeight="1">
      <c r="A73" s="505"/>
      <c r="B73" s="573"/>
      <c r="C73" s="132">
        <v>3</v>
      </c>
      <c r="D73" s="574" t="s">
        <v>209</v>
      </c>
      <c r="E73" s="575"/>
      <c r="F73" s="576"/>
      <c r="G73" s="574" t="s">
        <v>380</v>
      </c>
      <c r="H73" s="575"/>
      <c r="I73" s="576"/>
      <c r="J73" s="133">
        <v>4.3999999999999995</v>
      </c>
      <c r="K73" s="134">
        <v>1.0711663760668073E-2</v>
      </c>
      <c r="L73" s="133">
        <v>233.45</v>
      </c>
      <c r="M73" s="265">
        <f t="shared" si="7"/>
        <v>1027.1799999999998</v>
      </c>
      <c r="N73" s="134"/>
      <c r="O73" s="267" t="s">
        <v>376</v>
      </c>
      <c r="P73" s="135" t="s">
        <v>377</v>
      </c>
    </row>
    <row r="74" spans="1:17" ht="15.75" customHeight="1">
      <c r="A74" s="505"/>
      <c r="B74" s="573"/>
      <c r="C74" s="132">
        <v>4</v>
      </c>
      <c r="D74" s="574"/>
      <c r="E74" s="575"/>
      <c r="F74" s="576"/>
      <c r="G74" s="574"/>
      <c r="H74" s="575"/>
      <c r="I74" s="576"/>
      <c r="J74" s="133"/>
      <c r="K74" s="134"/>
      <c r="L74" s="133"/>
      <c r="M74" s="265">
        <f t="shared" si="7"/>
        <v>0</v>
      </c>
      <c r="N74" s="280"/>
      <c r="O74" s="267"/>
      <c r="P74" s="135"/>
    </row>
    <row r="75" spans="1:17" ht="15.75" customHeight="1" thickBot="1">
      <c r="A75" s="505"/>
      <c r="B75" s="573"/>
      <c r="C75" s="136">
        <v>5</v>
      </c>
      <c r="D75" s="577"/>
      <c r="E75" s="578"/>
      <c r="F75" s="579"/>
      <c r="G75" s="577"/>
      <c r="H75" s="578"/>
      <c r="I75" s="579"/>
      <c r="J75" s="137"/>
      <c r="K75" s="138"/>
      <c r="L75" s="137"/>
      <c r="M75" s="265">
        <f t="shared" si="7"/>
        <v>0</v>
      </c>
      <c r="N75" s="280"/>
      <c r="O75" s="266"/>
      <c r="P75" s="139"/>
    </row>
    <row r="76" spans="1:17" ht="15.75" customHeight="1" thickTop="1" thickBot="1">
      <c r="A76" s="505"/>
      <c r="B76" s="573"/>
      <c r="C76" s="580"/>
      <c r="D76" s="580"/>
      <c r="E76" s="580"/>
      <c r="F76" s="580"/>
      <c r="G76" s="580"/>
      <c r="H76" s="580"/>
      <c r="I76" s="581"/>
      <c r="J76" s="140" t="s">
        <v>337</v>
      </c>
      <c r="K76" s="229">
        <f>M76/'生產管理報表 7-1 (週) (前20)'!B87</f>
        <v>0.1321172290725528</v>
      </c>
      <c r="L76" s="140" t="s">
        <v>338</v>
      </c>
      <c r="M76" s="236">
        <f>SUM(M71:M75)</f>
        <v>12327.132000000001</v>
      </c>
      <c r="N76" s="582"/>
      <c r="O76" s="583"/>
      <c r="P76" s="584"/>
    </row>
    <row r="77" spans="1:17" ht="15.75" customHeight="1" thickTop="1">
      <c r="A77" s="389" t="s">
        <v>268</v>
      </c>
      <c r="B77" s="389"/>
      <c r="C77" s="389"/>
      <c r="D77" s="389"/>
      <c r="E77" s="389"/>
      <c r="F77" s="389"/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</row>
    <row r="78" spans="1:17" ht="15.75" customHeight="1">
      <c r="A78" s="389"/>
      <c r="B78" s="389"/>
      <c r="C78" s="389"/>
      <c r="D78" s="389"/>
      <c r="E78" s="389"/>
      <c r="F78" s="389"/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</row>
    <row r="79" spans="1:17" ht="15.75" customHeight="1">
      <c r="A79" s="507" t="s">
        <v>394</v>
      </c>
      <c r="B79" s="507"/>
      <c r="C79" s="507"/>
      <c r="D79" s="507"/>
      <c r="E79" s="507"/>
      <c r="F79" s="507"/>
      <c r="G79" s="507"/>
      <c r="H79" s="507"/>
      <c r="I79" s="507"/>
      <c r="J79" s="507"/>
      <c r="K79" s="507"/>
      <c r="L79" s="507"/>
      <c r="M79" s="507"/>
    </row>
    <row r="80" spans="1:17" ht="15.75" customHeight="1">
      <c r="A80" s="507"/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97"/>
      <c r="O80" s="97"/>
      <c r="P80" s="97"/>
      <c r="Q80" s="97"/>
    </row>
    <row r="81" spans="1:17" ht="15.75" customHeight="1">
      <c r="A81" s="434" t="s">
        <v>330</v>
      </c>
      <c r="B81" s="505">
        <v>1</v>
      </c>
      <c r="C81" s="505"/>
      <c r="D81" s="505">
        <v>2</v>
      </c>
      <c r="E81" s="505"/>
      <c r="F81" s="505">
        <v>3</v>
      </c>
      <c r="G81" s="505"/>
      <c r="H81" s="585">
        <v>4</v>
      </c>
      <c r="I81" s="585"/>
      <c r="J81" s="585">
        <v>5</v>
      </c>
      <c r="K81" s="585"/>
      <c r="L81" s="585">
        <v>6</v>
      </c>
      <c r="M81" s="585"/>
      <c r="N81" s="585">
        <v>7</v>
      </c>
      <c r="O81" s="585"/>
      <c r="P81" s="505">
        <v>8</v>
      </c>
      <c r="Q81" s="505"/>
    </row>
    <row r="82" spans="1:17" ht="15.75" customHeight="1">
      <c r="A82" s="434"/>
      <c r="B82" s="434" t="s">
        <v>293</v>
      </c>
      <c r="C82" s="434"/>
      <c r="D82" s="434" t="s">
        <v>331</v>
      </c>
      <c r="E82" s="434"/>
      <c r="F82" s="434" t="s">
        <v>295</v>
      </c>
      <c r="G82" s="434"/>
      <c r="H82" s="586" t="s">
        <v>316</v>
      </c>
      <c r="I82" s="586"/>
      <c r="J82" s="586" t="s">
        <v>303</v>
      </c>
      <c r="K82" s="586"/>
      <c r="L82" s="586" t="s">
        <v>304</v>
      </c>
      <c r="M82" s="586"/>
      <c r="N82" s="586" t="s">
        <v>305</v>
      </c>
      <c r="O82" s="586"/>
      <c r="P82" s="434" t="s">
        <v>332</v>
      </c>
      <c r="Q82" s="434"/>
    </row>
    <row r="84" spans="1:17" ht="15.75" customHeight="1">
      <c r="A84" s="505" t="s">
        <v>330</v>
      </c>
      <c r="B84" s="505"/>
      <c r="C84" s="270" t="s">
        <v>240</v>
      </c>
      <c r="D84" s="568" t="s">
        <v>241</v>
      </c>
      <c r="E84" s="569"/>
      <c r="F84" s="570"/>
      <c r="G84" s="268" t="s">
        <v>333</v>
      </c>
      <c r="H84" s="269"/>
      <c r="I84" s="270"/>
      <c r="J84" s="131" t="s">
        <v>334</v>
      </c>
      <c r="K84" s="131" t="s">
        <v>23</v>
      </c>
      <c r="L84" s="131" t="s">
        <v>335</v>
      </c>
      <c r="M84" s="131" t="s">
        <v>297</v>
      </c>
      <c r="N84" s="131" t="s">
        <v>339</v>
      </c>
      <c r="O84" s="571" t="s">
        <v>246</v>
      </c>
      <c r="P84" s="572"/>
      <c r="Q84" s="103"/>
    </row>
    <row r="85" spans="1:17" ht="15.75" customHeight="1">
      <c r="A85" s="505">
        <v>4</v>
      </c>
      <c r="B85" s="573" t="s">
        <v>400</v>
      </c>
      <c r="C85" s="132">
        <v>1</v>
      </c>
      <c r="D85" s="574" t="s">
        <v>179</v>
      </c>
      <c r="E85" s="575"/>
      <c r="F85" s="576"/>
      <c r="G85" s="574" t="s">
        <v>343</v>
      </c>
      <c r="H85" s="575"/>
      <c r="I85" s="576"/>
      <c r="J85" s="133">
        <v>194.04</v>
      </c>
      <c r="K85" s="134">
        <v>1.139388958798805E-2</v>
      </c>
      <c r="L85" s="133">
        <v>13.309999999999999</v>
      </c>
      <c r="M85" s="265">
        <f t="shared" ref="M85:M89" si="8">L85*J85</f>
        <v>2582.6723999999995</v>
      </c>
      <c r="N85" s="280"/>
      <c r="O85" s="285" t="s">
        <v>383</v>
      </c>
      <c r="P85" s="135" t="s">
        <v>345</v>
      </c>
    </row>
    <row r="86" spans="1:17" ht="15.75" customHeight="1">
      <c r="A86" s="505"/>
      <c r="B86" s="573"/>
      <c r="C86" s="132">
        <v>2</v>
      </c>
      <c r="D86" s="574" t="s">
        <v>346</v>
      </c>
      <c r="E86" s="575"/>
      <c r="F86" s="576"/>
      <c r="G86" s="574" t="s">
        <v>350</v>
      </c>
      <c r="H86" s="575"/>
      <c r="I86" s="576"/>
      <c r="J86" s="133">
        <v>212.88999999999993</v>
      </c>
      <c r="K86" s="134">
        <v>1.360412814923149E-2</v>
      </c>
      <c r="L86" s="133">
        <v>9.8599999999999977</v>
      </c>
      <c r="M86" s="265">
        <f t="shared" si="8"/>
        <v>2099.0953999999988</v>
      </c>
      <c r="N86" s="280"/>
      <c r="O86" s="285" t="s">
        <v>351</v>
      </c>
      <c r="P86" s="135" t="s">
        <v>352</v>
      </c>
    </row>
    <row r="87" spans="1:17" ht="15.75" customHeight="1">
      <c r="A87" s="505"/>
      <c r="B87" s="573"/>
      <c r="C87" s="132">
        <v>3</v>
      </c>
      <c r="D87" s="574" t="s">
        <v>346</v>
      </c>
      <c r="E87" s="575"/>
      <c r="F87" s="576"/>
      <c r="G87" s="574" t="s">
        <v>347</v>
      </c>
      <c r="H87" s="575"/>
      <c r="I87" s="576"/>
      <c r="J87" s="133">
        <v>99.12</v>
      </c>
      <c r="K87" s="134">
        <v>1.7130109154649031E-2</v>
      </c>
      <c r="L87" s="133">
        <v>19.349999999999998</v>
      </c>
      <c r="M87" s="265">
        <f t="shared" si="8"/>
        <v>1917.972</v>
      </c>
      <c r="N87" s="280">
        <v>2.3397278242334806E-2</v>
      </c>
      <c r="O87" s="285" t="s">
        <v>348</v>
      </c>
      <c r="P87" s="135" t="s">
        <v>349</v>
      </c>
    </row>
    <row r="88" spans="1:17" ht="15.75" customHeight="1">
      <c r="A88" s="505"/>
      <c r="B88" s="573"/>
      <c r="C88" s="132">
        <v>4</v>
      </c>
      <c r="D88" s="574" t="s">
        <v>346</v>
      </c>
      <c r="E88" s="575"/>
      <c r="F88" s="576"/>
      <c r="G88" s="574" t="s">
        <v>411</v>
      </c>
      <c r="H88" s="575"/>
      <c r="I88" s="576"/>
      <c r="J88" s="133">
        <v>127.39999999999999</v>
      </c>
      <c r="K88" s="134">
        <v>1.8070422535211267E-2</v>
      </c>
      <c r="L88" s="133">
        <v>12.83</v>
      </c>
      <c r="M88" s="265">
        <f t="shared" si="8"/>
        <v>1634.5419999999999</v>
      </c>
      <c r="N88" s="280"/>
      <c r="O88" s="285" t="s">
        <v>412</v>
      </c>
      <c r="P88" s="278" t="s">
        <v>352</v>
      </c>
    </row>
    <row r="89" spans="1:17" ht="15.75" customHeight="1" thickBot="1">
      <c r="A89" s="505"/>
      <c r="B89" s="573"/>
      <c r="C89" s="136">
        <v>5</v>
      </c>
      <c r="D89" s="577" t="s">
        <v>144</v>
      </c>
      <c r="E89" s="578"/>
      <c r="F89" s="579"/>
      <c r="G89" s="577" t="s">
        <v>408</v>
      </c>
      <c r="H89" s="578"/>
      <c r="I89" s="579"/>
      <c r="J89" s="137">
        <v>846.44000000000028</v>
      </c>
      <c r="K89" s="138">
        <v>1.9375E-2</v>
      </c>
      <c r="L89" s="137">
        <v>1.55</v>
      </c>
      <c r="M89" s="265">
        <f t="shared" si="8"/>
        <v>1311.9820000000004</v>
      </c>
      <c r="N89" s="280">
        <v>1.5276285952977683E-2</v>
      </c>
      <c r="O89" s="285" t="s">
        <v>383</v>
      </c>
      <c r="P89" s="135" t="s">
        <v>345</v>
      </c>
    </row>
    <row r="90" spans="1:17" ht="15.75" customHeight="1" thickTop="1" thickBot="1">
      <c r="A90" s="505"/>
      <c r="B90" s="573"/>
      <c r="C90" s="580"/>
      <c r="D90" s="580"/>
      <c r="E90" s="580"/>
      <c r="F90" s="580"/>
      <c r="G90" s="580"/>
      <c r="H90" s="580"/>
      <c r="I90" s="581"/>
      <c r="J90" s="140" t="s">
        <v>337</v>
      </c>
      <c r="K90" s="229">
        <f>M90/'生產管理報表 7-1 (週) (前20)'!B100</f>
        <v>0.10317118670280544</v>
      </c>
      <c r="L90" s="140" t="s">
        <v>338</v>
      </c>
      <c r="M90" s="236">
        <f>SUM(M85:M89)</f>
        <v>9546.263799999997</v>
      </c>
      <c r="N90" s="582"/>
      <c r="O90" s="583"/>
      <c r="P90" s="584"/>
    </row>
    <row r="91" spans="1:17" ht="15.75" customHeight="1" thickTop="1"/>
    <row r="92" spans="1:17" ht="15.75" customHeight="1">
      <c r="A92" s="505" t="s">
        <v>330</v>
      </c>
      <c r="B92" s="505"/>
      <c r="C92" s="270" t="s">
        <v>240</v>
      </c>
      <c r="D92" s="568" t="s">
        <v>241</v>
      </c>
      <c r="E92" s="569"/>
      <c r="F92" s="570"/>
      <c r="G92" s="268" t="s">
        <v>333</v>
      </c>
      <c r="H92" s="269"/>
      <c r="I92" s="270"/>
      <c r="J92" s="131" t="s">
        <v>334</v>
      </c>
      <c r="K92" s="131" t="s">
        <v>23</v>
      </c>
      <c r="L92" s="131" t="s">
        <v>335</v>
      </c>
      <c r="M92" s="131" t="s">
        <v>297</v>
      </c>
      <c r="N92" s="131" t="s">
        <v>339</v>
      </c>
      <c r="O92" s="571" t="s">
        <v>246</v>
      </c>
      <c r="P92" s="572"/>
    </row>
    <row r="93" spans="1:17" ht="15.75" customHeight="1">
      <c r="A93" s="505">
        <v>5</v>
      </c>
      <c r="B93" s="573" t="s">
        <v>355</v>
      </c>
      <c r="C93" s="132">
        <v>1</v>
      </c>
      <c r="D93" s="574" t="s">
        <v>346</v>
      </c>
      <c r="E93" s="575"/>
      <c r="F93" s="576"/>
      <c r="G93" s="574" t="s">
        <v>356</v>
      </c>
      <c r="H93" s="575"/>
      <c r="I93" s="576"/>
      <c r="J93" s="133">
        <v>6.5799999999999992</v>
      </c>
      <c r="K93" s="134">
        <v>3.7000898583955624E-2</v>
      </c>
      <c r="L93" s="133">
        <v>1194.1299999999999</v>
      </c>
      <c r="M93" s="265">
        <f t="shared" ref="M93:M97" si="9">L93*J93</f>
        <v>7857.3753999999981</v>
      </c>
      <c r="N93" s="134">
        <v>3.0835844021692344E-2</v>
      </c>
      <c r="O93" s="321" t="s">
        <v>357</v>
      </c>
      <c r="P93" s="278" t="s">
        <v>358</v>
      </c>
    </row>
    <row r="94" spans="1:17" ht="15.75" customHeight="1">
      <c r="A94" s="505"/>
      <c r="B94" s="573"/>
      <c r="C94" s="132">
        <v>2</v>
      </c>
      <c r="D94" s="574" t="s">
        <v>161</v>
      </c>
      <c r="E94" s="575"/>
      <c r="F94" s="576"/>
      <c r="G94" s="574" t="s">
        <v>413</v>
      </c>
      <c r="H94" s="575"/>
      <c r="I94" s="576"/>
      <c r="J94" s="133">
        <v>765.68000000000006</v>
      </c>
      <c r="K94" s="134">
        <v>5.8102587380844299E-3</v>
      </c>
      <c r="L94" s="133">
        <v>2.56</v>
      </c>
      <c r="M94" s="265">
        <f t="shared" si="9"/>
        <v>1960.1408000000001</v>
      </c>
      <c r="N94" s="134"/>
      <c r="O94" s="321" t="s">
        <v>414</v>
      </c>
      <c r="P94" s="278" t="s">
        <v>415</v>
      </c>
    </row>
    <row r="95" spans="1:17" ht="15.75" customHeight="1">
      <c r="A95" s="505"/>
      <c r="B95" s="573"/>
      <c r="C95" s="132">
        <v>3</v>
      </c>
      <c r="D95" s="574" t="s">
        <v>176</v>
      </c>
      <c r="E95" s="575"/>
      <c r="F95" s="576"/>
      <c r="G95" s="574" t="s">
        <v>388</v>
      </c>
      <c r="H95" s="575"/>
      <c r="I95" s="576"/>
      <c r="J95" s="133">
        <v>17.75</v>
      </c>
      <c r="K95" s="134">
        <v>1.8394484978916242E-3</v>
      </c>
      <c r="L95" s="133">
        <v>105.13</v>
      </c>
      <c r="M95" s="265">
        <f t="shared" si="9"/>
        <v>1866.0574999999999</v>
      </c>
      <c r="N95" s="134">
        <v>1.3156002875629044E-3</v>
      </c>
      <c r="O95" s="321" t="s">
        <v>409</v>
      </c>
      <c r="P95" s="135" t="s">
        <v>390</v>
      </c>
    </row>
    <row r="96" spans="1:17" ht="15.75" customHeight="1">
      <c r="A96" s="505"/>
      <c r="B96" s="573"/>
      <c r="C96" s="132">
        <v>4</v>
      </c>
      <c r="D96" s="574" t="s">
        <v>346</v>
      </c>
      <c r="E96" s="575"/>
      <c r="F96" s="576"/>
      <c r="G96" s="574" t="s">
        <v>359</v>
      </c>
      <c r="H96" s="575"/>
      <c r="I96" s="576"/>
      <c r="J96" s="133">
        <v>313.59999999999997</v>
      </c>
      <c r="K96" s="134">
        <v>1.0203870861132339E-2</v>
      </c>
      <c r="L96" s="133">
        <v>4.9399999999999995</v>
      </c>
      <c r="M96" s="265">
        <f t="shared" si="9"/>
        <v>1549.1839999999997</v>
      </c>
      <c r="N96" s="134"/>
      <c r="O96" s="321" t="s">
        <v>360</v>
      </c>
      <c r="P96" s="135" t="s">
        <v>352</v>
      </c>
    </row>
    <row r="97" spans="1:16" ht="15.75" customHeight="1" thickBot="1">
      <c r="A97" s="505"/>
      <c r="B97" s="573"/>
      <c r="C97" s="136">
        <v>5</v>
      </c>
      <c r="D97" s="577" t="s">
        <v>346</v>
      </c>
      <c r="E97" s="578"/>
      <c r="F97" s="579"/>
      <c r="G97" s="574" t="s">
        <v>416</v>
      </c>
      <c r="H97" s="575"/>
      <c r="I97" s="576"/>
      <c r="J97" s="137">
        <v>156.72999999999999</v>
      </c>
      <c r="K97" s="138">
        <v>6.741677515343129E-3</v>
      </c>
      <c r="L97" s="137">
        <v>8.7000000000000011</v>
      </c>
      <c r="M97" s="265">
        <f t="shared" si="9"/>
        <v>1363.5510000000002</v>
      </c>
      <c r="N97" s="134"/>
      <c r="O97" s="321" t="s">
        <v>360</v>
      </c>
      <c r="P97" s="278" t="s">
        <v>352</v>
      </c>
    </row>
    <row r="98" spans="1:16" ht="15.75" customHeight="1" thickTop="1" thickBot="1">
      <c r="A98" s="505"/>
      <c r="B98" s="573"/>
      <c r="C98" s="580"/>
      <c r="D98" s="580"/>
      <c r="E98" s="580"/>
      <c r="F98" s="580"/>
      <c r="G98" s="580"/>
      <c r="H98" s="580"/>
      <c r="I98" s="581"/>
      <c r="J98" s="140" t="s">
        <v>337</v>
      </c>
      <c r="K98" s="229">
        <f>M98/'生產管理報表 7-1 (週) (前20)'!B100</f>
        <v>0.15774951558110969</v>
      </c>
      <c r="L98" s="140" t="s">
        <v>338</v>
      </c>
      <c r="M98" s="236">
        <f>SUM(M93:M97)</f>
        <v>14596.308699999996</v>
      </c>
      <c r="N98" s="582"/>
      <c r="O98" s="583"/>
      <c r="P98" s="584"/>
    </row>
    <row r="99" spans="1:16" ht="15.75" customHeight="1" thickTop="1"/>
    <row r="100" spans="1:16" ht="15.75" customHeight="1">
      <c r="A100" s="505" t="s">
        <v>330</v>
      </c>
      <c r="B100" s="505"/>
      <c r="C100" s="270" t="s">
        <v>240</v>
      </c>
      <c r="D100" s="568" t="s">
        <v>241</v>
      </c>
      <c r="E100" s="569"/>
      <c r="F100" s="570"/>
      <c r="G100" s="268" t="s">
        <v>333</v>
      </c>
      <c r="H100" s="269"/>
      <c r="I100" s="270"/>
      <c r="J100" s="131" t="s">
        <v>334</v>
      </c>
      <c r="K100" s="131" t="s">
        <v>23</v>
      </c>
      <c r="L100" s="131" t="s">
        <v>335</v>
      </c>
      <c r="M100" s="131" t="s">
        <v>297</v>
      </c>
      <c r="N100" s="131" t="s">
        <v>339</v>
      </c>
      <c r="O100" s="571" t="s">
        <v>246</v>
      </c>
      <c r="P100" s="572"/>
    </row>
    <row r="101" spans="1:16" ht="15.75" customHeight="1">
      <c r="A101" s="505">
        <v>6</v>
      </c>
      <c r="B101" s="573" t="s">
        <v>364</v>
      </c>
      <c r="C101" s="132">
        <v>1</v>
      </c>
      <c r="D101" s="574" t="s">
        <v>155</v>
      </c>
      <c r="E101" s="575"/>
      <c r="F101" s="576"/>
      <c r="G101" s="574" t="s">
        <v>407</v>
      </c>
      <c r="H101" s="575"/>
      <c r="I101" s="576"/>
      <c r="J101" s="133">
        <v>615.02999999999986</v>
      </c>
      <c r="K101" s="134">
        <v>1.1496774759752514E-2</v>
      </c>
      <c r="L101" s="133">
        <v>2.62</v>
      </c>
      <c r="M101" s="265">
        <f t="shared" ref="M101:M105" si="10">L101*J101</f>
        <v>1611.3785999999998</v>
      </c>
      <c r="N101" s="134"/>
      <c r="O101" s="267" t="s">
        <v>366</v>
      </c>
      <c r="P101" s="135" t="s">
        <v>367</v>
      </c>
    </row>
    <row r="102" spans="1:16" ht="15.75" customHeight="1">
      <c r="A102" s="505"/>
      <c r="B102" s="573"/>
      <c r="C102" s="132">
        <v>2</v>
      </c>
      <c r="D102" s="574" t="s">
        <v>149</v>
      </c>
      <c r="E102" s="575"/>
      <c r="F102" s="576"/>
      <c r="G102" s="574" t="s">
        <v>369</v>
      </c>
      <c r="H102" s="575"/>
      <c r="I102" s="576"/>
      <c r="J102" s="133">
        <v>388.59999999999997</v>
      </c>
      <c r="K102" s="134">
        <v>7.5640668876015065E-3</v>
      </c>
      <c r="L102" s="133">
        <v>2.9899999999999998</v>
      </c>
      <c r="M102" s="265">
        <f t="shared" si="10"/>
        <v>1161.9139999999998</v>
      </c>
      <c r="N102" s="134"/>
      <c r="O102" s="267" t="s">
        <v>366</v>
      </c>
      <c r="P102" s="135" t="s">
        <v>367</v>
      </c>
    </row>
    <row r="103" spans="1:16" ht="15.75" customHeight="1">
      <c r="A103" s="505"/>
      <c r="B103" s="573"/>
      <c r="C103" s="132">
        <v>3</v>
      </c>
      <c r="D103" s="574"/>
      <c r="E103" s="575"/>
      <c r="F103" s="576"/>
      <c r="G103" s="574"/>
      <c r="H103" s="575"/>
      <c r="I103" s="576"/>
      <c r="J103" s="133"/>
      <c r="K103" s="134"/>
      <c r="L103" s="133"/>
      <c r="M103" s="265">
        <f t="shared" si="10"/>
        <v>0</v>
      </c>
      <c r="N103" s="280"/>
      <c r="O103" s="267"/>
      <c r="P103" s="135"/>
    </row>
    <row r="104" spans="1:16" ht="15.75" customHeight="1">
      <c r="A104" s="505"/>
      <c r="B104" s="573"/>
      <c r="C104" s="132">
        <v>4</v>
      </c>
      <c r="D104" s="574"/>
      <c r="E104" s="575"/>
      <c r="F104" s="576"/>
      <c r="G104" s="574"/>
      <c r="H104" s="575"/>
      <c r="I104" s="576"/>
      <c r="J104" s="133"/>
      <c r="K104" s="134"/>
      <c r="L104" s="133"/>
      <c r="M104" s="265">
        <f t="shared" si="10"/>
        <v>0</v>
      </c>
      <c r="N104" s="280"/>
      <c r="O104" s="267"/>
      <c r="P104" s="135"/>
    </row>
    <row r="105" spans="1:16" ht="15.75" customHeight="1" thickBot="1">
      <c r="A105" s="505"/>
      <c r="B105" s="573"/>
      <c r="C105" s="136">
        <v>5</v>
      </c>
      <c r="D105" s="577"/>
      <c r="E105" s="578"/>
      <c r="F105" s="579"/>
      <c r="G105" s="577"/>
      <c r="H105" s="578"/>
      <c r="I105" s="579"/>
      <c r="J105" s="137"/>
      <c r="K105" s="138"/>
      <c r="L105" s="137"/>
      <c r="M105" s="265">
        <f t="shared" si="10"/>
        <v>0</v>
      </c>
      <c r="N105" s="280"/>
      <c r="O105" s="266"/>
      <c r="P105" s="139"/>
    </row>
    <row r="106" spans="1:16" ht="15.75" customHeight="1" thickTop="1" thickBot="1">
      <c r="A106" s="505"/>
      <c r="B106" s="573"/>
      <c r="C106" s="580"/>
      <c r="D106" s="580"/>
      <c r="E106" s="580"/>
      <c r="F106" s="580"/>
      <c r="G106" s="580"/>
      <c r="H106" s="580"/>
      <c r="I106" s="581"/>
      <c r="J106" s="140" t="s">
        <v>337</v>
      </c>
      <c r="K106" s="229">
        <f>M106/'生產管理報表 7-1 (週) (前20)'!B100</f>
        <v>2.9972342542650958E-2</v>
      </c>
      <c r="L106" s="140" t="s">
        <v>338</v>
      </c>
      <c r="M106" s="236">
        <f>SUM(M101:M105)</f>
        <v>2773.2925999999998</v>
      </c>
      <c r="N106" s="582"/>
      <c r="O106" s="583"/>
      <c r="P106" s="584"/>
    </row>
    <row r="107" spans="1:16" ht="15.75" customHeight="1" thickTop="1"/>
    <row r="108" spans="1:16" ht="15.75" customHeight="1">
      <c r="A108" s="505" t="s">
        <v>330</v>
      </c>
      <c r="B108" s="505"/>
      <c r="C108" s="270" t="s">
        <v>240</v>
      </c>
      <c r="D108" s="568" t="s">
        <v>241</v>
      </c>
      <c r="E108" s="569"/>
      <c r="F108" s="570"/>
      <c r="G108" s="268" t="s">
        <v>333</v>
      </c>
      <c r="H108" s="269"/>
      <c r="I108" s="270"/>
      <c r="J108" s="131" t="s">
        <v>334</v>
      </c>
      <c r="K108" s="131" t="s">
        <v>23</v>
      </c>
      <c r="L108" s="131" t="s">
        <v>335</v>
      </c>
      <c r="M108" s="131" t="s">
        <v>297</v>
      </c>
      <c r="N108" s="131" t="s">
        <v>339</v>
      </c>
      <c r="O108" s="571" t="s">
        <v>246</v>
      </c>
      <c r="P108" s="572"/>
    </row>
    <row r="109" spans="1:16" ht="15.75" customHeight="1">
      <c r="A109" s="505">
        <v>7</v>
      </c>
      <c r="B109" s="573" t="s">
        <v>372</v>
      </c>
      <c r="C109" s="132">
        <v>1</v>
      </c>
      <c r="D109" s="574" t="s">
        <v>346</v>
      </c>
      <c r="E109" s="575"/>
      <c r="F109" s="576"/>
      <c r="G109" s="574" t="s">
        <v>373</v>
      </c>
      <c r="H109" s="575"/>
      <c r="I109" s="576"/>
      <c r="J109" s="133">
        <v>5.7999999999999989</v>
      </c>
      <c r="K109" s="134">
        <v>7.7018399593212685E-3</v>
      </c>
      <c r="L109" s="133">
        <v>817.92000000000007</v>
      </c>
      <c r="M109" s="265">
        <f t="shared" ref="M109:M113" si="11">L109*J109</f>
        <v>4743.9359999999997</v>
      </c>
      <c r="N109" s="134">
        <v>1.2313988470394461E-2</v>
      </c>
      <c r="O109" s="267" t="s">
        <v>374</v>
      </c>
      <c r="P109" s="278" t="s">
        <v>358</v>
      </c>
    </row>
    <row r="110" spans="1:16" ht="15.75" customHeight="1">
      <c r="A110" s="505"/>
      <c r="B110" s="573"/>
      <c r="C110" s="132">
        <v>2</v>
      </c>
      <c r="D110" s="574" t="s">
        <v>346</v>
      </c>
      <c r="E110" s="575"/>
      <c r="F110" s="576"/>
      <c r="G110" s="574" t="s">
        <v>375</v>
      </c>
      <c r="H110" s="575"/>
      <c r="I110" s="576"/>
      <c r="J110" s="133">
        <v>7</v>
      </c>
      <c r="K110" s="134">
        <v>7.1720866227276024E-3</v>
      </c>
      <c r="L110" s="133">
        <v>198.05</v>
      </c>
      <c r="M110" s="265">
        <f t="shared" si="11"/>
        <v>1386.3500000000001</v>
      </c>
      <c r="N110" s="134">
        <v>8.8593189567373696E-3</v>
      </c>
      <c r="O110" s="285" t="s">
        <v>376</v>
      </c>
      <c r="P110" s="278" t="s">
        <v>377</v>
      </c>
    </row>
    <row r="111" spans="1:16" ht="15.75" customHeight="1">
      <c r="A111" s="505"/>
      <c r="B111" s="573"/>
      <c r="C111" s="132">
        <v>3</v>
      </c>
      <c r="D111" s="574" t="s">
        <v>209</v>
      </c>
      <c r="E111" s="575"/>
      <c r="F111" s="576"/>
      <c r="G111" s="574" t="s">
        <v>380</v>
      </c>
      <c r="H111" s="575"/>
      <c r="I111" s="576"/>
      <c r="J111" s="133">
        <v>4.3999999999999995</v>
      </c>
      <c r="K111" s="134">
        <v>1.431776556776557E-2</v>
      </c>
      <c r="L111" s="133">
        <v>312.70000000000005</v>
      </c>
      <c r="M111" s="265">
        <f t="shared" si="11"/>
        <v>1375.88</v>
      </c>
      <c r="N111" s="134">
        <v>1.0711663760668073E-2</v>
      </c>
      <c r="O111" s="267" t="s">
        <v>376</v>
      </c>
      <c r="P111" s="135" t="s">
        <v>377</v>
      </c>
    </row>
    <row r="112" spans="1:16" ht="15.75" customHeight="1">
      <c r="A112" s="505"/>
      <c r="B112" s="573"/>
      <c r="C112" s="132">
        <v>4</v>
      </c>
      <c r="D112" s="574" t="s">
        <v>223</v>
      </c>
      <c r="E112" s="575"/>
      <c r="F112" s="576"/>
      <c r="G112" s="574" t="s">
        <v>417</v>
      </c>
      <c r="H112" s="575"/>
      <c r="I112" s="576"/>
      <c r="J112" s="133">
        <v>5.7000000000000011</v>
      </c>
      <c r="K112" s="134">
        <v>7.7788786770986371E-3</v>
      </c>
      <c r="L112" s="133">
        <v>227.68</v>
      </c>
      <c r="M112" s="265">
        <f t="shared" si="11"/>
        <v>1297.7760000000003</v>
      </c>
      <c r="N112" s="134"/>
      <c r="O112" s="267" t="s">
        <v>376</v>
      </c>
      <c r="P112" s="135" t="s">
        <v>377</v>
      </c>
    </row>
    <row r="113" spans="1:17" ht="15.75" customHeight="1" thickBot="1">
      <c r="A113" s="505"/>
      <c r="B113" s="573"/>
      <c r="C113" s="136">
        <v>5</v>
      </c>
      <c r="D113" s="577"/>
      <c r="E113" s="578"/>
      <c r="F113" s="579"/>
      <c r="G113" s="577"/>
      <c r="H113" s="578"/>
      <c r="I113" s="579"/>
      <c r="J113" s="137"/>
      <c r="K113" s="138"/>
      <c r="L113" s="137"/>
      <c r="M113" s="265">
        <f t="shared" si="11"/>
        <v>0</v>
      </c>
      <c r="N113" s="280"/>
      <c r="O113" s="266"/>
      <c r="P113" s="139"/>
    </row>
    <row r="114" spans="1:17" ht="15.75" customHeight="1" thickTop="1" thickBot="1">
      <c r="A114" s="505"/>
      <c r="B114" s="573"/>
      <c r="C114" s="580"/>
      <c r="D114" s="580"/>
      <c r="E114" s="580"/>
      <c r="F114" s="580"/>
      <c r="G114" s="580"/>
      <c r="H114" s="580"/>
      <c r="I114" s="581"/>
      <c r="J114" s="140" t="s">
        <v>337</v>
      </c>
      <c r="K114" s="229">
        <f>M114/'生產管理報表 7-1 (週) (前20)'!B100</f>
        <v>9.5148548461720772E-2</v>
      </c>
      <c r="L114" s="140" t="s">
        <v>338</v>
      </c>
      <c r="M114" s="236">
        <f>SUM(M109:M113)</f>
        <v>8803.9420000000009</v>
      </c>
      <c r="N114" s="582"/>
      <c r="O114" s="583"/>
      <c r="P114" s="584"/>
    </row>
    <row r="115" spans="1:17" ht="15.75" customHeight="1" thickTop="1">
      <c r="A115" s="389" t="s">
        <v>268</v>
      </c>
      <c r="B115" s="389"/>
      <c r="C115" s="389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</row>
    <row r="116" spans="1:17" ht="15.75" customHeight="1">
      <c r="A116" s="389"/>
      <c r="B116" s="389"/>
      <c r="C116" s="389"/>
      <c r="D116" s="389"/>
      <c r="E116" s="389"/>
      <c r="F116" s="389"/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</row>
    <row r="117" spans="1:17" ht="15.75" customHeight="1">
      <c r="A117" s="507" t="s">
        <v>395</v>
      </c>
      <c r="B117" s="507"/>
      <c r="C117" s="507"/>
      <c r="D117" s="507"/>
      <c r="E117" s="507"/>
      <c r="F117" s="507"/>
      <c r="G117" s="507"/>
      <c r="H117" s="507"/>
      <c r="I117" s="507"/>
      <c r="J117" s="507"/>
      <c r="K117" s="507"/>
      <c r="L117" s="507"/>
      <c r="M117" s="507"/>
    </row>
    <row r="118" spans="1:17" ht="15.75" customHeight="1">
      <c r="A118" s="507"/>
      <c r="B118" s="507"/>
      <c r="C118" s="507"/>
      <c r="D118" s="507"/>
      <c r="E118" s="507"/>
      <c r="F118" s="507"/>
      <c r="G118" s="507"/>
      <c r="H118" s="507"/>
      <c r="I118" s="507"/>
      <c r="J118" s="507"/>
      <c r="K118" s="507"/>
      <c r="L118" s="507"/>
      <c r="M118" s="507"/>
      <c r="N118" s="97"/>
      <c r="O118" s="97"/>
      <c r="P118" s="97"/>
      <c r="Q118" s="97"/>
    </row>
    <row r="119" spans="1:17" ht="15.75" customHeight="1">
      <c r="A119" s="434" t="s">
        <v>330</v>
      </c>
      <c r="B119" s="505">
        <v>1</v>
      </c>
      <c r="C119" s="505"/>
      <c r="D119" s="505">
        <v>2</v>
      </c>
      <c r="E119" s="505"/>
      <c r="F119" s="505">
        <v>3</v>
      </c>
      <c r="G119" s="505"/>
      <c r="H119" s="585">
        <v>4</v>
      </c>
      <c r="I119" s="585"/>
      <c r="J119" s="585">
        <v>5</v>
      </c>
      <c r="K119" s="585"/>
      <c r="L119" s="585">
        <v>6</v>
      </c>
      <c r="M119" s="585"/>
      <c r="N119" s="585">
        <v>7</v>
      </c>
      <c r="O119" s="585"/>
      <c r="P119" s="505">
        <v>8</v>
      </c>
      <c r="Q119" s="505"/>
    </row>
    <row r="120" spans="1:17" ht="15.75" customHeight="1">
      <c r="A120" s="434"/>
      <c r="B120" s="434" t="s">
        <v>293</v>
      </c>
      <c r="C120" s="434"/>
      <c r="D120" s="434" t="s">
        <v>331</v>
      </c>
      <c r="E120" s="434"/>
      <c r="F120" s="434" t="s">
        <v>295</v>
      </c>
      <c r="G120" s="434"/>
      <c r="H120" s="586" t="s">
        <v>316</v>
      </c>
      <c r="I120" s="586"/>
      <c r="J120" s="586" t="s">
        <v>303</v>
      </c>
      <c r="K120" s="586"/>
      <c r="L120" s="586" t="s">
        <v>304</v>
      </c>
      <c r="M120" s="586"/>
      <c r="N120" s="586" t="s">
        <v>305</v>
      </c>
      <c r="O120" s="586"/>
      <c r="P120" s="434" t="s">
        <v>332</v>
      </c>
      <c r="Q120" s="434"/>
    </row>
    <row r="122" spans="1:17" ht="15.75" customHeight="1">
      <c r="A122" s="505" t="s">
        <v>330</v>
      </c>
      <c r="B122" s="505"/>
      <c r="C122" s="270" t="s">
        <v>240</v>
      </c>
      <c r="D122" s="568" t="s">
        <v>241</v>
      </c>
      <c r="E122" s="569"/>
      <c r="F122" s="570"/>
      <c r="G122" s="268" t="s">
        <v>333</v>
      </c>
      <c r="H122" s="269"/>
      <c r="I122" s="270"/>
      <c r="J122" s="131" t="s">
        <v>334</v>
      </c>
      <c r="K122" s="131" t="s">
        <v>23</v>
      </c>
      <c r="L122" s="131" t="s">
        <v>335</v>
      </c>
      <c r="M122" s="131" t="s">
        <v>297</v>
      </c>
      <c r="N122" s="131" t="s">
        <v>339</v>
      </c>
      <c r="O122" s="571" t="s">
        <v>246</v>
      </c>
      <c r="P122" s="572"/>
      <c r="Q122" s="103"/>
    </row>
    <row r="123" spans="1:17" ht="15.75" customHeight="1">
      <c r="A123" s="505">
        <v>4</v>
      </c>
      <c r="B123" s="573" t="s">
        <v>400</v>
      </c>
      <c r="C123" s="132">
        <v>1</v>
      </c>
      <c r="D123" s="574" t="s">
        <v>179</v>
      </c>
      <c r="E123" s="575"/>
      <c r="F123" s="576"/>
      <c r="G123" s="574" t="s">
        <v>343</v>
      </c>
      <c r="H123" s="575"/>
      <c r="I123" s="576"/>
      <c r="J123" s="133">
        <v>194.04</v>
      </c>
      <c r="K123" s="134">
        <v>1.0374275890899473E-2</v>
      </c>
      <c r="L123" s="133">
        <v>12.16</v>
      </c>
      <c r="M123" s="265">
        <f t="shared" ref="M123:M127" si="12">L123*J123</f>
        <v>2359.5263999999997</v>
      </c>
      <c r="N123" s="280">
        <v>1.139388958798805E-2</v>
      </c>
      <c r="O123" s="285" t="s">
        <v>344</v>
      </c>
      <c r="P123" s="135" t="s">
        <v>345</v>
      </c>
    </row>
    <row r="124" spans="1:17" ht="15.75" customHeight="1">
      <c r="A124" s="505"/>
      <c r="B124" s="573"/>
      <c r="C124" s="132">
        <v>2</v>
      </c>
      <c r="D124" s="574" t="s">
        <v>346</v>
      </c>
      <c r="E124" s="575"/>
      <c r="F124" s="576"/>
      <c r="G124" s="574" t="s">
        <v>347</v>
      </c>
      <c r="H124" s="575"/>
      <c r="I124" s="576"/>
      <c r="J124" s="133">
        <v>99.12</v>
      </c>
      <c r="K124" s="134">
        <v>1.4873058784400341E-2</v>
      </c>
      <c r="L124" s="133">
        <v>17.439999999999998</v>
      </c>
      <c r="M124" s="265">
        <f t="shared" si="12"/>
        <v>1728.6527999999998</v>
      </c>
      <c r="N124" s="280">
        <v>1.7130109154649031E-2</v>
      </c>
      <c r="O124" s="285" t="s">
        <v>348</v>
      </c>
      <c r="P124" s="135" t="s">
        <v>349</v>
      </c>
    </row>
    <row r="125" spans="1:17" ht="15.75" customHeight="1">
      <c r="A125" s="505"/>
      <c r="B125" s="573"/>
      <c r="C125" s="132">
        <v>3</v>
      </c>
      <c r="D125" s="574" t="s">
        <v>346</v>
      </c>
      <c r="E125" s="575"/>
      <c r="F125" s="576"/>
      <c r="G125" s="574" t="s">
        <v>353</v>
      </c>
      <c r="H125" s="575"/>
      <c r="I125" s="576"/>
      <c r="J125" s="133">
        <v>104.84000000000002</v>
      </c>
      <c r="K125" s="134">
        <v>2.3476547481737792E-2</v>
      </c>
      <c r="L125" s="133">
        <v>9.77</v>
      </c>
      <c r="M125" s="265">
        <f t="shared" si="12"/>
        <v>1024.2868000000001</v>
      </c>
      <c r="N125" s="280"/>
      <c r="O125" s="285" t="s">
        <v>351</v>
      </c>
      <c r="P125" s="135" t="s">
        <v>352</v>
      </c>
    </row>
    <row r="126" spans="1:17" ht="15.75" customHeight="1">
      <c r="A126" s="505"/>
      <c r="B126" s="573"/>
      <c r="C126" s="132">
        <v>4</v>
      </c>
      <c r="D126" s="574" t="s">
        <v>144</v>
      </c>
      <c r="E126" s="575"/>
      <c r="F126" s="576"/>
      <c r="G126" s="574" t="s">
        <v>408</v>
      </c>
      <c r="H126" s="575"/>
      <c r="I126" s="576"/>
      <c r="J126" s="133">
        <v>846.44000000000028</v>
      </c>
      <c r="K126" s="134">
        <v>1.4841162762173432E-2</v>
      </c>
      <c r="L126" s="133">
        <v>1.21</v>
      </c>
      <c r="M126" s="265">
        <f t="shared" si="12"/>
        <v>1024.1924000000004</v>
      </c>
      <c r="N126" s="280">
        <v>1.9375E-2</v>
      </c>
      <c r="O126" s="285" t="s">
        <v>344</v>
      </c>
      <c r="P126" s="278" t="s">
        <v>345</v>
      </c>
    </row>
    <row r="127" spans="1:17" ht="15.75" customHeight="1" thickBot="1">
      <c r="A127" s="505"/>
      <c r="B127" s="573"/>
      <c r="C127" s="136">
        <v>5</v>
      </c>
      <c r="D127" s="577" t="s">
        <v>346</v>
      </c>
      <c r="E127" s="578"/>
      <c r="F127" s="579"/>
      <c r="G127" s="577" t="s">
        <v>401</v>
      </c>
      <c r="H127" s="578"/>
      <c r="I127" s="579"/>
      <c r="J127" s="137">
        <v>536.34</v>
      </c>
      <c r="K127" s="138">
        <v>7.5620581949695882E-3</v>
      </c>
      <c r="L127" s="137">
        <v>1.8399999999999999</v>
      </c>
      <c r="M127" s="265">
        <f t="shared" si="12"/>
        <v>986.86559999999997</v>
      </c>
      <c r="N127" s="280"/>
      <c r="O127" s="285" t="s">
        <v>351</v>
      </c>
      <c r="P127" s="135" t="s">
        <v>352</v>
      </c>
    </row>
    <row r="128" spans="1:17" ht="15.75" customHeight="1" thickTop="1" thickBot="1">
      <c r="A128" s="505"/>
      <c r="B128" s="573"/>
      <c r="C128" s="580"/>
      <c r="D128" s="580"/>
      <c r="E128" s="580"/>
      <c r="F128" s="580"/>
      <c r="G128" s="580"/>
      <c r="H128" s="580"/>
      <c r="I128" s="581"/>
      <c r="J128" s="140" t="s">
        <v>337</v>
      </c>
      <c r="K128" s="229">
        <f>M128/'生產管理報表 7-1 (週) (前20)'!B113</f>
        <v>8.1367569087669719E-2</v>
      </c>
      <c r="L128" s="140" t="s">
        <v>338</v>
      </c>
      <c r="M128" s="236">
        <f>SUM(M123:M127)</f>
        <v>7123.5240000000003</v>
      </c>
      <c r="N128" s="582"/>
      <c r="O128" s="583"/>
      <c r="P128" s="584"/>
    </row>
    <row r="129" spans="1:16" ht="15.75" customHeight="1" thickTop="1"/>
    <row r="130" spans="1:16" ht="15.75" customHeight="1">
      <c r="A130" s="505" t="s">
        <v>330</v>
      </c>
      <c r="B130" s="505"/>
      <c r="C130" s="270" t="s">
        <v>240</v>
      </c>
      <c r="D130" s="568" t="s">
        <v>241</v>
      </c>
      <c r="E130" s="569"/>
      <c r="F130" s="570"/>
      <c r="G130" s="268" t="s">
        <v>333</v>
      </c>
      <c r="H130" s="269"/>
      <c r="I130" s="270"/>
      <c r="J130" s="131" t="s">
        <v>334</v>
      </c>
      <c r="K130" s="131" t="s">
        <v>23</v>
      </c>
      <c r="L130" s="131" t="s">
        <v>335</v>
      </c>
      <c r="M130" s="131" t="s">
        <v>297</v>
      </c>
      <c r="N130" s="131" t="s">
        <v>339</v>
      </c>
      <c r="O130" s="571" t="s">
        <v>246</v>
      </c>
      <c r="P130" s="572"/>
    </row>
    <row r="131" spans="1:16" ht="15.75" customHeight="1">
      <c r="A131" s="505">
        <v>5</v>
      </c>
      <c r="B131" s="573" t="s">
        <v>355</v>
      </c>
      <c r="C131" s="132">
        <v>1</v>
      </c>
      <c r="D131" s="574" t="s">
        <v>346</v>
      </c>
      <c r="E131" s="575"/>
      <c r="F131" s="576"/>
      <c r="G131" s="574" t="s">
        <v>356</v>
      </c>
      <c r="H131" s="575"/>
      <c r="I131" s="576"/>
      <c r="J131" s="133">
        <v>6.5799999999999992</v>
      </c>
      <c r="K131" s="134">
        <v>3.4229598232941319E-2</v>
      </c>
      <c r="L131" s="133">
        <v>1146.76</v>
      </c>
      <c r="M131" s="265">
        <f t="shared" ref="M131:M135" si="13">L131*J131</f>
        <v>7545.6807999999992</v>
      </c>
      <c r="N131" s="134">
        <v>3.7000898583955624E-2</v>
      </c>
      <c r="O131" s="321" t="s">
        <v>357</v>
      </c>
      <c r="P131" s="278" t="s">
        <v>358</v>
      </c>
    </row>
    <row r="132" spans="1:16" ht="15.75" customHeight="1">
      <c r="A132" s="505"/>
      <c r="B132" s="573"/>
      <c r="C132" s="132">
        <v>2</v>
      </c>
      <c r="D132" s="574" t="s">
        <v>346</v>
      </c>
      <c r="E132" s="575"/>
      <c r="F132" s="576"/>
      <c r="G132" s="574" t="s">
        <v>359</v>
      </c>
      <c r="H132" s="575"/>
      <c r="I132" s="576"/>
      <c r="J132" s="133">
        <v>313.59999999999997</v>
      </c>
      <c r="K132" s="134">
        <v>1.2635810084769373E-2</v>
      </c>
      <c r="L132" s="133">
        <v>6.3500000000000005</v>
      </c>
      <c r="M132" s="265">
        <f t="shared" si="13"/>
        <v>1991.36</v>
      </c>
      <c r="N132" s="134">
        <v>1.0203870861132339E-2</v>
      </c>
      <c r="O132" s="321" t="s">
        <v>360</v>
      </c>
      <c r="P132" s="278" t="s">
        <v>352</v>
      </c>
    </row>
    <row r="133" spans="1:16" ht="15.75" customHeight="1">
      <c r="A133" s="505"/>
      <c r="B133" s="573"/>
      <c r="C133" s="132">
        <v>3</v>
      </c>
      <c r="D133" s="574" t="s">
        <v>346</v>
      </c>
      <c r="E133" s="575"/>
      <c r="F133" s="576"/>
      <c r="G133" s="574" t="s">
        <v>362</v>
      </c>
      <c r="H133" s="575"/>
      <c r="I133" s="576"/>
      <c r="J133" s="133">
        <v>7</v>
      </c>
      <c r="K133" s="134">
        <v>1.1659938485198001E-2</v>
      </c>
      <c r="L133" s="133">
        <v>242.62</v>
      </c>
      <c r="M133" s="265">
        <f t="shared" si="13"/>
        <v>1698.3400000000001</v>
      </c>
      <c r="N133" s="134"/>
      <c r="O133" s="321" t="s">
        <v>357</v>
      </c>
      <c r="P133" s="135" t="s">
        <v>358</v>
      </c>
    </row>
    <row r="134" spans="1:16" ht="15.75" customHeight="1">
      <c r="A134" s="505"/>
      <c r="B134" s="573"/>
      <c r="C134" s="132">
        <v>4</v>
      </c>
      <c r="D134" s="574" t="s">
        <v>346</v>
      </c>
      <c r="E134" s="575"/>
      <c r="F134" s="576"/>
      <c r="G134" s="574" t="s">
        <v>418</v>
      </c>
      <c r="H134" s="575"/>
      <c r="I134" s="576"/>
      <c r="J134" s="133">
        <v>203.5</v>
      </c>
      <c r="K134" s="134">
        <v>1.272144423823182E-2</v>
      </c>
      <c r="L134" s="133">
        <v>7.54</v>
      </c>
      <c r="M134" s="265">
        <f t="shared" si="13"/>
        <v>1534.39</v>
      </c>
      <c r="N134" s="134"/>
      <c r="O134" s="321" t="s">
        <v>360</v>
      </c>
      <c r="P134" s="135" t="s">
        <v>352</v>
      </c>
    </row>
    <row r="135" spans="1:16" ht="15.75" customHeight="1" thickBot="1">
      <c r="A135" s="505"/>
      <c r="B135" s="573"/>
      <c r="C135" s="136">
        <v>5</v>
      </c>
      <c r="D135" s="577" t="s">
        <v>231</v>
      </c>
      <c r="E135" s="578"/>
      <c r="F135" s="579"/>
      <c r="G135" s="574" t="s">
        <v>361</v>
      </c>
      <c r="H135" s="575"/>
      <c r="I135" s="576"/>
      <c r="J135" s="137">
        <v>366.27</v>
      </c>
      <c r="K135" s="138">
        <v>1.0891426096104457E-2</v>
      </c>
      <c r="L135" s="137">
        <v>3.52</v>
      </c>
      <c r="M135" s="265">
        <f t="shared" si="13"/>
        <v>1289.2703999999999</v>
      </c>
      <c r="N135" s="134"/>
      <c r="O135" s="321" t="s">
        <v>360</v>
      </c>
      <c r="P135" s="278" t="s">
        <v>352</v>
      </c>
    </row>
    <row r="136" spans="1:16" ht="15.75" customHeight="1" thickTop="1" thickBot="1">
      <c r="A136" s="505"/>
      <c r="B136" s="573"/>
      <c r="C136" s="580"/>
      <c r="D136" s="580"/>
      <c r="E136" s="580"/>
      <c r="F136" s="580"/>
      <c r="G136" s="580"/>
      <c r="H136" s="580"/>
      <c r="I136" s="581"/>
      <c r="J136" s="140" t="s">
        <v>337</v>
      </c>
      <c r="K136" s="229">
        <f>M136/'生產管理報表 7-1 (週) (前20)'!B113</f>
        <v>0.16058765382799225</v>
      </c>
      <c r="L136" s="140" t="s">
        <v>338</v>
      </c>
      <c r="M136" s="236">
        <f>SUM(M131:M135)</f>
        <v>14059.041199999998</v>
      </c>
      <c r="N136" s="582"/>
      <c r="O136" s="583"/>
      <c r="P136" s="584"/>
    </row>
    <row r="137" spans="1:16" ht="15.75" customHeight="1" thickTop="1"/>
    <row r="138" spans="1:16" ht="15.75" customHeight="1">
      <c r="A138" s="505" t="s">
        <v>330</v>
      </c>
      <c r="B138" s="505"/>
      <c r="C138" s="270" t="s">
        <v>240</v>
      </c>
      <c r="D138" s="568" t="s">
        <v>241</v>
      </c>
      <c r="E138" s="569"/>
      <c r="F138" s="570"/>
      <c r="G138" s="268" t="s">
        <v>333</v>
      </c>
      <c r="H138" s="269"/>
      <c r="I138" s="270"/>
      <c r="J138" s="131" t="s">
        <v>334</v>
      </c>
      <c r="K138" s="131" t="s">
        <v>23</v>
      </c>
      <c r="L138" s="131" t="s">
        <v>335</v>
      </c>
      <c r="M138" s="131" t="s">
        <v>297</v>
      </c>
      <c r="N138" s="131" t="s">
        <v>339</v>
      </c>
      <c r="O138" s="571" t="s">
        <v>246</v>
      </c>
      <c r="P138" s="572"/>
    </row>
    <row r="139" spans="1:16" ht="15.75" customHeight="1">
      <c r="A139" s="505">
        <v>6</v>
      </c>
      <c r="B139" s="573" t="s">
        <v>364</v>
      </c>
      <c r="C139" s="132">
        <v>1</v>
      </c>
      <c r="D139" s="574" t="s">
        <v>133</v>
      </c>
      <c r="E139" s="575"/>
      <c r="F139" s="576"/>
      <c r="G139" s="574" t="s">
        <v>365</v>
      </c>
      <c r="H139" s="575"/>
      <c r="I139" s="576"/>
      <c r="J139" s="133">
        <v>814.16</v>
      </c>
      <c r="K139" s="134">
        <v>1.0184372256365233E-2</v>
      </c>
      <c r="L139" s="133">
        <v>1.74</v>
      </c>
      <c r="M139" s="265">
        <f t="shared" ref="M139:M143" si="14">L139*J139</f>
        <v>1416.6384</v>
      </c>
      <c r="N139" s="134"/>
      <c r="O139" s="267" t="s">
        <v>366</v>
      </c>
      <c r="P139" s="135" t="s">
        <v>367</v>
      </c>
    </row>
    <row r="140" spans="1:16" ht="15.75" customHeight="1">
      <c r="A140" s="505"/>
      <c r="B140" s="573"/>
      <c r="C140" s="132">
        <v>2</v>
      </c>
      <c r="D140" s="574" t="s">
        <v>156</v>
      </c>
      <c r="E140" s="575"/>
      <c r="F140" s="576"/>
      <c r="G140" s="574" t="s">
        <v>419</v>
      </c>
      <c r="H140" s="575"/>
      <c r="I140" s="576"/>
      <c r="J140" s="133">
        <v>395.50999999999993</v>
      </c>
      <c r="K140" s="134">
        <v>1.3080931617568861E-2</v>
      </c>
      <c r="L140" s="133">
        <v>2.46</v>
      </c>
      <c r="M140" s="265">
        <f t="shared" si="14"/>
        <v>972.9545999999998</v>
      </c>
      <c r="N140" s="134"/>
      <c r="O140" s="267" t="s">
        <v>366</v>
      </c>
      <c r="P140" s="135" t="s">
        <v>367</v>
      </c>
    </row>
    <row r="141" spans="1:16" ht="15.75" customHeight="1">
      <c r="A141" s="505"/>
      <c r="B141" s="573"/>
      <c r="C141" s="132">
        <v>3</v>
      </c>
      <c r="D141" s="574" t="s">
        <v>149</v>
      </c>
      <c r="E141" s="575"/>
      <c r="F141" s="576"/>
      <c r="G141" s="574" t="s">
        <v>369</v>
      </c>
      <c r="H141" s="575"/>
      <c r="I141" s="576"/>
      <c r="J141" s="133">
        <v>388.59999999999997</v>
      </c>
      <c r="K141" s="134">
        <v>6.2085578761765211E-3</v>
      </c>
      <c r="L141" s="133">
        <v>2.5</v>
      </c>
      <c r="M141" s="265">
        <f t="shared" si="14"/>
        <v>971.49999999999989</v>
      </c>
      <c r="N141" s="134">
        <v>7.5640668876015065E-3</v>
      </c>
      <c r="O141" s="267" t="s">
        <v>366</v>
      </c>
      <c r="P141" s="135" t="s">
        <v>367</v>
      </c>
    </row>
    <row r="142" spans="1:16" ht="15.75" customHeight="1">
      <c r="A142" s="505"/>
      <c r="B142" s="573"/>
      <c r="C142" s="132">
        <v>4</v>
      </c>
      <c r="D142" s="574"/>
      <c r="E142" s="575"/>
      <c r="F142" s="576"/>
      <c r="G142" s="574"/>
      <c r="H142" s="575"/>
      <c r="I142" s="576"/>
      <c r="J142" s="133"/>
      <c r="K142" s="134"/>
      <c r="L142" s="133"/>
      <c r="M142" s="265">
        <f t="shared" si="14"/>
        <v>0</v>
      </c>
      <c r="N142" s="280"/>
      <c r="O142" s="267"/>
      <c r="P142" s="135"/>
    </row>
    <row r="143" spans="1:16" ht="15.75" customHeight="1" thickBot="1">
      <c r="A143" s="505"/>
      <c r="B143" s="573"/>
      <c r="C143" s="136">
        <v>5</v>
      </c>
      <c r="D143" s="577"/>
      <c r="E143" s="578"/>
      <c r="F143" s="579"/>
      <c r="G143" s="577"/>
      <c r="H143" s="578"/>
      <c r="I143" s="579"/>
      <c r="J143" s="137"/>
      <c r="K143" s="138"/>
      <c r="L143" s="137"/>
      <c r="M143" s="265">
        <f t="shared" si="14"/>
        <v>0</v>
      </c>
      <c r="N143" s="280"/>
      <c r="O143" s="266"/>
      <c r="P143" s="139"/>
    </row>
    <row r="144" spans="1:16" ht="15.75" customHeight="1" thickTop="1" thickBot="1">
      <c r="A144" s="505"/>
      <c r="B144" s="573"/>
      <c r="C144" s="580"/>
      <c r="D144" s="580"/>
      <c r="E144" s="580"/>
      <c r="F144" s="580"/>
      <c r="G144" s="580"/>
      <c r="H144" s="580"/>
      <c r="I144" s="581"/>
      <c r="J144" s="140" t="s">
        <v>337</v>
      </c>
      <c r="K144" s="229">
        <f>M144/'生產管理報表 7-1 (週) (前20)'!B113</f>
        <v>3.8391667787963241E-2</v>
      </c>
      <c r="L144" s="140" t="s">
        <v>338</v>
      </c>
      <c r="M144" s="236">
        <f>SUM(M139:M143)</f>
        <v>3361.0929999999998</v>
      </c>
      <c r="N144" s="582"/>
      <c r="O144" s="583"/>
      <c r="P144" s="584"/>
    </row>
    <row r="145" spans="1:17" ht="15.75" customHeight="1" thickTop="1"/>
    <row r="146" spans="1:17" ht="15.75" customHeight="1">
      <c r="A146" s="505" t="s">
        <v>330</v>
      </c>
      <c r="B146" s="505"/>
      <c r="C146" s="270" t="s">
        <v>240</v>
      </c>
      <c r="D146" s="568" t="s">
        <v>241</v>
      </c>
      <c r="E146" s="569"/>
      <c r="F146" s="570"/>
      <c r="G146" s="268" t="s">
        <v>333</v>
      </c>
      <c r="H146" s="269"/>
      <c r="I146" s="270"/>
      <c r="J146" s="131" t="s">
        <v>334</v>
      </c>
      <c r="K146" s="131" t="s">
        <v>23</v>
      </c>
      <c r="L146" s="131" t="s">
        <v>335</v>
      </c>
      <c r="M146" s="131" t="s">
        <v>297</v>
      </c>
      <c r="N146" s="131" t="s">
        <v>339</v>
      </c>
      <c r="O146" s="571" t="s">
        <v>246</v>
      </c>
      <c r="P146" s="572"/>
    </row>
    <row r="147" spans="1:17" ht="15.75" customHeight="1">
      <c r="A147" s="505">
        <v>7</v>
      </c>
      <c r="B147" s="573" t="s">
        <v>372</v>
      </c>
      <c r="C147" s="132">
        <v>1</v>
      </c>
      <c r="D147" s="574" t="s">
        <v>346</v>
      </c>
      <c r="E147" s="575"/>
      <c r="F147" s="576"/>
      <c r="G147" s="574" t="s">
        <v>373</v>
      </c>
      <c r="H147" s="575"/>
      <c r="I147" s="576"/>
      <c r="J147" s="133">
        <v>5.7999999999999989</v>
      </c>
      <c r="K147" s="134">
        <v>1.2515494388768301E-2</v>
      </c>
      <c r="L147" s="133">
        <v>1354.99</v>
      </c>
      <c r="M147" s="265">
        <f t="shared" ref="M147:M151" si="15">L147*J147</f>
        <v>7858.9419999999982</v>
      </c>
      <c r="N147" s="134">
        <v>7.7018399593212685E-3</v>
      </c>
      <c r="O147" s="267" t="s">
        <v>374</v>
      </c>
      <c r="P147" s="278" t="s">
        <v>358</v>
      </c>
    </row>
    <row r="148" spans="1:17" ht="15.75" customHeight="1">
      <c r="A148" s="505"/>
      <c r="B148" s="573"/>
      <c r="C148" s="132">
        <v>2</v>
      </c>
      <c r="D148" s="574" t="s">
        <v>346</v>
      </c>
      <c r="E148" s="575"/>
      <c r="F148" s="576"/>
      <c r="G148" s="574" t="s">
        <v>375</v>
      </c>
      <c r="H148" s="575"/>
      <c r="I148" s="576"/>
      <c r="J148" s="133">
        <v>7</v>
      </c>
      <c r="K148" s="134">
        <v>8.519934237566789E-3</v>
      </c>
      <c r="L148" s="133">
        <v>207.29</v>
      </c>
      <c r="M148" s="265">
        <f t="shared" si="15"/>
        <v>1451.03</v>
      </c>
      <c r="N148" s="134">
        <v>7.1720866227276024E-3</v>
      </c>
      <c r="O148" s="285" t="s">
        <v>376</v>
      </c>
      <c r="P148" s="278" t="s">
        <v>377</v>
      </c>
    </row>
    <row r="149" spans="1:17" ht="15.75" customHeight="1">
      <c r="A149" s="505"/>
      <c r="B149" s="573"/>
      <c r="C149" s="132">
        <v>3</v>
      </c>
      <c r="D149" s="574" t="s">
        <v>209</v>
      </c>
      <c r="E149" s="575"/>
      <c r="F149" s="576"/>
      <c r="G149" s="574" t="s">
        <v>380</v>
      </c>
      <c r="H149" s="575"/>
      <c r="I149" s="576"/>
      <c r="J149" s="133">
        <v>4.3999999999999995</v>
      </c>
      <c r="K149" s="134">
        <v>1.3628197789617368E-2</v>
      </c>
      <c r="L149" s="133">
        <v>309.51000000000005</v>
      </c>
      <c r="M149" s="265">
        <f t="shared" si="15"/>
        <v>1361.8440000000001</v>
      </c>
      <c r="N149" s="134">
        <v>1.431776556776557E-2</v>
      </c>
      <c r="O149" s="267" t="s">
        <v>376</v>
      </c>
      <c r="P149" s="135" t="s">
        <v>377</v>
      </c>
    </row>
    <row r="150" spans="1:17" ht="15.75" customHeight="1">
      <c r="A150" s="505"/>
      <c r="B150" s="573"/>
      <c r="C150" s="132">
        <v>4</v>
      </c>
      <c r="D150" s="574" t="s">
        <v>223</v>
      </c>
      <c r="E150" s="575"/>
      <c r="F150" s="576"/>
      <c r="G150" s="574" t="s">
        <v>417</v>
      </c>
      <c r="H150" s="575"/>
      <c r="I150" s="576"/>
      <c r="J150" s="133">
        <v>5.7000000000000011</v>
      </c>
      <c r="K150" s="134">
        <v>1.7360125494883097E-2</v>
      </c>
      <c r="L150" s="133">
        <v>232.4</v>
      </c>
      <c r="M150" s="265">
        <f t="shared" si="15"/>
        <v>1324.6800000000003</v>
      </c>
      <c r="N150" s="134">
        <v>7.7788786770986371E-3</v>
      </c>
      <c r="O150" s="267" t="s">
        <v>376</v>
      </c>
      <c r="P150" s="135" t="s">
        <v>377</v>
      </c>
    </row>
    <row r="151" spans="1:17" ht="15.75" customHeight="1" thickBot="1">
      <c r="A151" s="505"/>
      <c r="B151" s="573"/>
      <c r="C151" s="136">
        <v>5</v>
      </c>
      <c r="D151" s="577" t="s">
        <v>206</v>
      </c>
      <c r="E151" s="578"/>
      <c r="F151" s="579"/>
      <c r="G151" s="577" t="s">
        <v>378</v>
      </c>
      <c r="H151" s="578"/>
      <c r="I151" s="579"/>
      <c r="J151" s="137">
        <v>4.3500000000000005</v>
      </c>
      <c r="K151" s="138">
        <v>8.2636758321273512E-3</v>
      </c>
      <c r="L151" s="137">
        <v>285.51</v>
      </c>
      <c r="M151" s="265">
        <f t="shared" si="15"/>
        <v>1241.9685000000002</v>
      </c>
      <c r="N151" s="134"/>
      <c r="O151" s="266" t="s">
        <v>376</v>
      </c>
      <c r="P151" s="139" t="s">
        <v>377</v>
      </c>
    </row>
    <row r="152" spans="1:17" ht="15.75" customHeight="1" thickTop="1" thickBot="1">
      <c r="A152" s="505"/>
      <c r="B152" s="573"/>
      <c r="C152" s="580"/>
      <c r="D152" s="580"/>
      <c r="E152" s="580"/>
      <c r="F152" s="580"/>
      <c r="G152" s="580"/>
      <c r="H152" s="580"/>
      <c r="I152" s="581"/>
      <c r="J152" s="140" t="s">
        <v>337</v>
      </c>
      <c r="K152" s="229">
        <f>M152/'生產管理報表 7-1 (週) (前20)'!B113</f>
        <v>0.15121471827966226</v>
      </c>
      <c r="L152" s="140" t="s">
        <v>338</v>
      </c>
      <c r="M152" s="236">
        <f>SUM(M147:M151)</f>
        <v>13238.4645</v>
      </c>
      <c r="N152" s="582"/>
      <c r="O152" s="583"/>
      <c r="P152" s="584"/>
    </row>
    <row r="153" spans="1:17" ht="15.75" customHeight="1" thickTop="1">
      <c r="A153" s="389" t="s">
        <v>268</v>
      </c>
      <c r="B153" s="389"/>
      <c r="C153" s="389"/>
      <c r="D153" s="389"/>
      <c r="E153" s="389"/>
      <c r="F153" s="389"/>
      <c r="G153" s="389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</row>
    <row r="154" spans="1:17" ht="15.75" customHeight="1">
      <c r="A154" s="389"/>
      <c r="B154" s="389"/>
      <c r="C154" s="389"/>
      <c r="D154" s="389"/>
      <c r="E154" s="389"/>
      <c r="F154" s="389"/>
      <c r="G154" s="389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</row>
    <row r="155" spans="1:17" ht="15.75" customHeight="1">
      <c r="A155" s="507" t="s">
        <v>396</v>
      </c>
      <c r="B155" s="507"/>
      <c r="C155" s="507"/>
      <c r="D155" s="507"/>
      <c r="E155" s="507"/>
      <c r="F155" s="507"/>
      <c r="G155" s="507"/>
      <c r="H155" s="507"/>
      <c r="I155" s="507"/>
      <c r="J155" s="507"/>
      <c r="K155" s="507"/>
      <c r="L155" s="507"/>
      <c r="M155" s="507"/>
    </row>
    <row r="156" spans="1:17" ht="15.75" customHeight="1">
      <c r="A156" s="507"/>
      <c r="B156" s="507"/>
      <c r="C156" s="507"/>
      <c r="D156" s="507"/>
      <c r="E156" s="507"/>
      <c r="F156" s="507"/>
      <c r="G156" s="507"/>
      <c r="H156" s="507"/>
      <c r="I156" s="507"/>
      <c r="J156" s="507"/>
      <c r="K156" s="507"/>
      <c r="L156" s="507"/>
      <c r="M156" s="507"/>
      <c r="N156" s="97"/>
      <c r="O156" s="97"/>
      <c r="P156" s="97"/>
      <c r="Q156" s="97"/>
    </row>
    <row r="157" spans="1:17" ht="15.75" customHeight="1">
      <c r="A157" s="434" t="s">
        <v>330</v>
      </c>
      <c r="B157" s="505">
        <v>1</v>
      </c>
      <c r="C157" s="505"/>
      <c r="D157" s="505">
        <v>2</v>
      </c>
      <c r="E157" s="505"/>
      <c r="F157" s="505">
        <v>3</v>
      </c>
      <c r="G157" s="505"/>
      <c r="H157" s="585">
        <v>4</v>
      </c>
      <c r="I157" s="585"/>
      <c r="J157" s="585">
        <v>5</v>
      </c>
      <c r="K157" s="585"/>
      <c r="L157" s="585">
        <v>6</v>
      </c>
      <c r="M157" s="585"/>
      <c r="N157" s="585">
        <v>7</v>
      </c>
      <c r="O157" s="585"/>
      <c r="P157" s="505">
        <v>8</v>
      </c>
      <c r="Q157" s="505"/>
    </row>
    <row r="158" spans="1:17" ht="15.75" customHeight="1">
      <c r="A158" s="434"/>
      <c r="B158" s="434" t="s">
        <v>293</v>
      </c>
      <c r="C158" s="434"/>
      <c r="D158" s="434" t="s">
        <v>331</v>
      </c>
      <c r="E158" s="434"/>
      <c r="F158" s="434" t="s">
        <v>295</v>
      </c>
      <c r="G158" s="434"/>
      <c r="H158" s="586" t="s">
        <v>316</v>
      </c>
      <c r="I158" s="586"/>
      <c r="J158" s="586" t="s">
        <v>303</v>
      </c>
      <c r="K158" s="586"/>
      <c r="L158" s="586" t="s">
        <v>304</v>
      </c>
      <c r="M158" s="586"/>
      <c r="N158" s="586" t="s">
        <v>305</v>
      </c>
      <c r="O158" s="586"/>
      <c r="P158" s="434" t="s">
        <v>332</v>
      </c>
      <c r="Q158" s="434"/>
    </row>
    <row r="160" spans="1:17" ht="15.75" customHeight="1">
      <c r="A160" s="505" t="s">
        <v>330</v>
      </c>
      <c r="B160" s="505"/>
      <c r="C160" s="270" t="s">
        <v>240</v>
      </c>
      <c r="D160" s="568" t="s">
        <v>241</v>
      </c>
      <c r="E160" s="569"/>
      <c r="F160" s="570"/>
      <c r="G160" s="268" t="s">
        <v>333</v>
      </c>
      <c r="H160" s="269"/>
      <c r="I160" s="270"/>
      <c r="J160" s="131" t="s">
        <v>334</v>
      </c>
      <c r="K160" s="131" t="s">
        <v>23</v>
      </c>
      <c r="L160" s="131" t="s">
        <v>335</v>
      </c>
      <c r="M160" s="131" t="s">
        <v>297</v>
      </c>
      <c r="N160" s="131" t="s">
        <v>339</v>
      </c>
      <c r="O160" s="571" t="s">
        <v>246</v>
      </c>
      <c r="P160" s="572"/>
      <c r="Q160" s="103"/>
    </row>
    <row r="161" spans="1:16" ht="15.75" customHeight="1">
      <c r="A161" s="505">
        <v>4</v>
      </c>
      <c r="B161" s="573" t="s">
        <v>400</v>
      </c>
      <c r="C161" s="132">
        <v>1</v>
      </c>
      <c r="D161" s="574" t="s">
        <v>346</v>
      </c>
      <c r="E161" s="575"/>
      <c r="F161" s="576"/>
      <c r="G161" s="574" t="s">
        <v>347</v>
      </c>
      <c r="H161" s="575"/>
      <c r="I161" s="576"/>
      <c r="J161" s="133">
        <v>99.12</v>
      </c>
      <c r="K161" s="134">
        <v>1.6756514306508801E-2</v>
      </c>
      <c r="L161" s="133">
        <v>19.799999999999997</v>
      </c>
      <c r="M161" s="265">
        <f t="shared" ref="M161:M165" si="16">L161*J161</f>
        <v>1962.5759999999998</v>
      </c>
      <c r="N161" s="280">
        <v>1.4873058784400341E-2</v>
      </c>
      <c r="O161" s="285" t="s">
        <v>348</v>
      </c>
      <c r="P161" s="135" t="s">
        <v>349</v>
      </c>
    </row>
    <row r="162" spans="1:16" ht="15.75" customHeight="1">
      <c r="A162" s="505"/>
      <c r="B162" s="573"/>
      <c r="C162" s="132">
        <v>2</v>
      </c>
      <c r="D162" s="574" t="s">
        <v>346</v>
      </c>
      <c r="E162" s="575"/>
      <c r="F162" s="576"/>
      <c r="G162" s="574" t="s">
        <v>353</v>
      </c>
      <c r="H162" s="575"/>
      <c r="I162" s="576"/>
      <c r="J162" s="133">
        <v>104.84000000000002</v>
      </c>
      <c r="K162" s="134">
        <v>3.0519633200094046E-2</v>
      </c>
      <c r="L162" s="133">
        <v>12.98</v>
      </c>
      <c r="M162" s="265">
        <f t="shared" si="16"/>
        <v>1360.8232000000003</v>
      </c>
      <c r="N162" s="280">
        <v>2.3476547481737792E-2</v>
      </c>
      <c r="O162" s="285" t="s">
        <v>351</v>
      </c>
      <c r="P162" s="135" t="s">
        <v>352</v>
      </c>
    </row>
    <row r="163" spans="1:16" ht="15.75" customHeight="1">
      <c r="A163" s="505"/>
      <c r="B163" s="573"/>
      <c r="C163" s="132">
        <v>3</v>
      </c>
      <c r="D163" s="574" t="s">
        <v>346</v>
      </c>
      <c r="E163" s="575"/>
      <c r="F163" s="576"/>
      <c r="G163" s="574" t="s">
        <v>350</v>
      </c>
      <c r="H163" s="575"/>
      <c r="I163" s="576"/>
      <c r="J163" s="133">
        <v>212.88999999999993</v>
      </c>
      <c r="K163" s="134">
        <v>7.1427597769932252E-3</v>
      </c>
      <c r="L163" s="133">
        <v>5.24</v>
      </c>
      <c r="M163" s="265">
        <f t="shared" si="16"/>
        <v>1115.5435999999997</v>
      </c>
      <c r="N163" s="280"/>
      <c r="O163" s="285" t="s">
        <v>351</v>
      </c>
      <c r="P163" s="135" t="s">
        <v>352</v>
      </c>
    </row>
    <row r="164" spans="1:16" ht="15.75" customHeight="1">
      <c r="A164" s="505"/>
      <c r="B164" s="573"/>
      <c r="C164" s="132">
        <v>4</v>
      </c>
      <c r="D164" s="574" t="s">
        <v>183</v>
      </c>
      <c r="E164" s="575"/>
      <c r="F164" s="576"/>
      <c r="G164" s="574" t="s">
        <v>420</v>
      </c>
      <c r="H164" s="575"/>
      <c r="I164" s="576"/>
      <c r="J164" s="133">
        <v>446.88999999999993</v>
      </c>
      <c r="K164" s="134">
        <v>3.1109973114838051E-2</v>
      </c>
      <c r="L164" s="133">
        <v>2.4300000000000002</v>
      </c>
      <c r="M164" s="265">
        <f t="shared" si="16"/>
        <v>1085.9426999999998</v>
      </c>
      <c r="N164" s="280"/>
      <c r="O164" s="285" t="s">
        <v>351</v>
      </c>
      <c r="P164" s="278" t="s">
        <v>352</v>
      </c>
    </row>
    <row r="165" spans="1:16" ht="15.75" customHeight="1" thickBot="1">
      <c r="A165" s="505"/>
      <c r="B165" s="573"/>
      <c r="C165" s="136">
        <v>5</v>
      </c>
      <c r="D165" s="577" t="s">
        <v>157</v>
      </c>
      <c r="E165" s="578"/>
      <c r="F165" s="579"/>
      <c r="G165" s="577" t="s">
        <v>382</v>
      </c>
      <c r="H165" s="578"/>
      <c r="I165" s="579"/>
      <c r="J165" s="137">
        <v>705</v>
      </c>
      <c r="K165" s="138">
        <v>5.0563088945070091E-3</v>
      </c>
      <c r="L165" s="137">
        <v>1.5399999999999998</v>
      </c>
      <c r="M165" s="265">
        <f t="shared" si="16"/>
        <v>1085.6999999999998</v>
      </c>
      <c r="N165" s="280"/>
      <c r="O165" s="285" t="s">
        <v>351</v>
      </c>
      <c r="P165" s="135" t="s">
        <v>352</v>
      </c>
    </row>
    <row r="166" spans="1:16" ht="15.75" customHeight="1" thickTop="1" thickBot="1">
      <c r="A166" s="505"/>
      <c r="B166" s="573"/>
      <c r="C166" s="580"/>
      <c r="D166" s="580"/>
      <c r="E166" s="580"/>
      <c r="F166" s="580"/>
      <c r="G166" s="580"/>
      <c r="H166" s="580"/>
      <c r="I166" s="581"/>
      <c r="J166" s="140" t="s">
        <v>337</v>
      </c>
      <c r="K166" s="229">
        <f>M166/'生產管理報表 7-1 (週) (前20)'!B126</f>
        <v>7.5619818828216237E-2</v>
      </c>
      <c r="L166" s="140" t="s">
        <v>338</v>
      </c>
      <c r="M166" s="236">
        <f>SUM(M161:M165)</f>
        <v>6610.5854999999992</v>
      </c>
      <c r="N166" s="582"/>
      <c r="O166" s="583"/>
      <c r="P166" s="584"/>
    </row>
    <row r="167" spans="1:16" ht="15.75" customHeight="1" thickTop="1"/>
    <row r="168" spans="1:16" ht="15.75" customHeight="1">
      <c r="A168" s="505" t="s">
        <v>330</v>
      </c>
      <c r="B168" s="505"/>
      <c r="C168" s="270" t="s">
        <v>240</v>
      </c>
      <c r="D168" s="568" t="s">
        <v>241</v>
      </c>
      <c r="E168" s="569"/>
      <c r="F168" s="570"/>
      <c r="G168" s="268" t="s">
        <v>333</v>
      </c>
      <c r="H168" s="269"/>
      <c r="I168" s="270"/>
      <c r="J168" s="131" t="s">
        <v>334</v>
      </c>
      <c r="K168" s="131" t="s">
        <v>23</v>
      </c>
      <c r="L168" s="131" t="s">
        <v>335</v>
      </c>
      <c r="M168" s="131" t="s">
        <v>297</v>
      </c>
      <c r="N168" s="131" t="s">
        <v>339</v>
      </c>
      <c r="O168" s="571" t="s">
        <v>246</v>
      </c>
      <c r="P168" s="572"/>
    </row>
    <row r="169" spans="1:16" ht="15.75" customHeight="1">
      <c r="A169" s="505">
        <v>5</v>
      </c>
      <c r="B169" s="573" t="s">
        <v>355</v>
      </c>
      <c r="C169" s="132">
        <v>1</v>
      </c>
      <c r="D169" s="574" t="s">
        <v>346</v>
      </c>
      <c r="E169" s="575"/>
      <c r="F169" s="576"/>
      <c r="G169" s="574" t="s">
        <v>356</v>
      </c>
      <c r="H169" s="575"/>
      <c r="I169" s="576"/>
      <c r="J169" s="133">
        <v>6.5799999999999992</v>
      </c>
      <c r="K169" s="134">
        <v>2.8992920825804923E-2</v>
      </c>
      <c r="L169" s="133">
        <v>978.83</v>
      </c>
      <c r="M169" s="265">
        <f t="shared" ref="M169:M173" si="17">L169*J169</f>
        <v>6440.7013999999999</v>
      </c>
      <c r="N169" s="134">
        <v>3.4229598232941319E-2</v>
      </c>
      <c r="O169" s="321" t="s">
        <v>357</v>
      </c>
      <c r="P169" s="278" t="s">
        <v>358</v>
      </c>
    </row>
    <row r="170" spans="1:16" ht="15.75" customHeight="1">
      <c r="A170" s="505"/>
      <c r="B170" s="573"/>
      <c r="C170" s="132">
        <v>2</v>
      </c>
      <c r="D170" s="574" t="s">
        <v>346</v>
      </c>
      <c r="E170" s="575"/>
      <c r="F170" s="576"/>
      <c r="G170" s="574" t="s">
        <v>362</v>
      </c>
      <c r="H170" s="575"/>
      <c r="I170" s="576"/>
      <c r="J170" s="133">
        <v>7</v>
      </c>
      <c r="K170" s="134">
        <v>1.1787444157065601E-2</v>
      </c>
      <c r="L170" s="133">
        <v>250.66</v>
      </c>
      <c r="M170" s="265">
        <f t="shared" si="17"/>
        <v>1754.62</v>
      </c>
      <c r="N170" s="134">
        <v>1.1659938485198001E-2</v>
      </c>
      <c r="O170" s="321" t="s">
        <v>357</v>
      </c>
      <c r="P170" s="278" t="s">
        <v>358</v>
      </c>
    </row>
    <row r="171" spans="1:16" ht="15.75" customHeight="1">
      <c r="A171" s="505"/>
      <c r="B171" s="573"/>
      <c r="C171" s="132">
        <v>3</v>
      </c>
      <c r="D171" s="574" t="s">
        <v>231</v>
      </c>
      <c r="E171" s="575"/>
      <c r="F171" s="576"/>
      <c r="G171" s="574" t="s">
        <v>361</v>
      </c>
      <c r="H171" s="575"/>
      <c r="I171" s="576"/>
      <c r="J171" s="133">
        <v>366.27</v>
      </c>
      <c r="K171" s="134">
        <v>1.2708241191213327E-2</v>
      </c>
      <c r="L171" s="133">
        <v>4.3099999999999996</v>
      </c>
      <c r="M171" s="265">
        <f t="shared" si="17"/>
        <v>1578.6236999999999</v>
      </c>
      <c r="N171" s="134">
        <v>1.0891426096104457E-2</v>
      </c>
      <c r="O171" s="321" t="s">
        <v>360</v>
      </c>
      <c r="P171" s="135" t="s">
        <v>352</v>
      </c>
    </row>
    <row r="172" spans="1:16" ht="15.75" customHeight="1">
      <c r="A172" s="505"/>
      <c r="B172" s="573"/>
      <c r="C172" s="132">
        <v>4</v>
      </c>
      <c r="D172" s="574" t="s">
        <v>346</v>
      </c>
      <c r="E172" s="575"/>
      <c r="F172" s="576"/>
      <c r="G172" s="574" t="s">
        <v>359</v>
      </c>
      <c r="H172" s="575"/>
      <c r="I172" s="576"/>
      <c r="J172" s="133">
        <v>313.59999999999997</v>
      </c>
      <c r="K172" s="134">
        <v>9.8925835242081976E-3</v>
      </c>
      <c r="L172" s="133">
        <v>5.01</v>
      </c>
      <c r="M172" s="265">
        <f t="shared" si="17"/>
        <v>1571.1359999999997</v>
      </c>
      <c r="N172" s="134">
        <v>1.2635810084769373E-2</v>
      </c>
      <c r="O172" s="321" t="s">
        <v>360</v>
      </c>
      <c r="P172" s="135" t="s">
        <v>352</v>
      </c>
    </row>
    <row r="173" spans="1:16" ht="15.75" customHeight="1" thickBot="1">
      <c r="A173" s="505"/>
      <c r="B173" s="573"/>
      <c r="C173" s="136">
        <v>5</v>
      </c>
      <c r="D173" s="577" t="s">
        <v>346</v>
      </c>
      <c r="E173" s="578"/>
      <c r="F173" s="579"/>
      <c r="G173" s="574" t="s">
        <v>421</v>
      </c>
      <c r="H173" s="575"/>
      <c r="I173" s="576"/>
      <c r="J173" s="137">
        <v>102.40999999999998</v>
      </c>
      <c r="K173" s="138">
        <v>1.2787902365063691E-2</v>
      </c>
      <c r="L173" s="137">
        <v>12.82</v>
      </c>
      <c r="M173" s="265">
        <f t="shared" si="17"/>
        <v>1312.8961999999999</v>
      </c>
      <c r="N173" s="134"/>
      <c r="O173" s="321" t="s">
        <v>422</v>
      </c>
      <c r="P173" s="278" t="s">
        <v>352</v>
      </c>
    </row>
    <row r="174" spans="1:16" ht="15.75" customHeight="1" thickTop="1" thickBot="1">
      <c r="A174" s="505"/>
      <c r="B174" s="573"/>
      <c r="C174" s="580"/>
      <c r="D174" s="580"/>
      <c r="E174" s="580"/>
      <c r="F174" s="580"/>
      <c r="G174" s="580"/>
      <c r="H174" s="580"/>
      <c r="I174" s="581"/>
      <c r="J174" s="140" t="s">
        <v>337</v>
      </c>
      <c r="K174" s="229">
        <f>M174/'生產管理報表 7-1 (週) (前20)'!B126</f>
        <v>0.1447971515015839</v>
      </c>
      <c r="L174" s="140" t="s">
        <v>338</v>
      </c>
      <c r="M174" s="236">
        <f>SUM(M169:M173)</f>
        <v>12657.9773</v>
      </c>
      <c r="N174" s="582"/>
      <c r="O174" s="583"/>
      <c r="P174" s="584"/>
    </row>
    <row r="175" spans="1:16" ht="15.75" customHeight="1" thickTop="1"/>
    <row r="176" spans="1:16" ht="15.75" customHeight="1">
      <c r="A176" s="505" t="s">
        <v>330</v>
      </c>
      <c r="B176" s="505"/>
      <c r="C176" s="270" t="s">
        <v>240</v>
      </c>
      <c r="D176" s="568" t="s">
        <v>241</v>
      </c>
      <c r="E176" s="569"/>
      <c r="F176" s="570"/>
      <c r="G176" s="268" t="s">
        <v>333</v>
      </c>
      <c r="H176" s="269"/>
      <c r="I176" s="270"/>
      <c r="J176" s="131" t="s">
        <v>334</v>
      </c>
      <c r="K176" s="131" t="s">
        <v>23</v>
      </c>
      <c r="L176" s="131" t="s">
        <v>335</v>
      </c>
      <c r="M176" s="131" t="s">
        <v>297</v>
      </c>
      <c r="N176" s="131" t="s">
        <v>339</v>
      </c>
      <c r="O176" s="571" t="s">
        <v>246</v>
      </c>
      <c r="P176" s="572"/>
    </row>
    <row r="177" spans="1:17" ht="15.75" customHeight="1">
      <c r="A177" s="505">
        <v>6</v>
      </c>
      <c r="B177" s="573" t="s">
        <v>364</v>
      </c>
      <c r="C177" s="132">
        <v>1</v>
      </c>
      <c r="D177" s="574" t="s">
        <v>160</v>
      </c>
      <c r="E177" s="575"/>
      <c r="F177" s="576"/>
      <c r="G177" s="574" t="s">
        <v>371</v>
      </c>
      <c r="H177" s="575"/>
      <c r="I177" s="576"/>
      <c r="J177" s="133">
        <v>593.92999999999995</v>
      </c>
      <c r="K177" s="134">
        <v>5.3306087999466945E-3</v>
      </c>
      <c r="L177" s="133">
        <v>2.4000000000000004</v>
      </c>
      <c r="M177" s="265">
        <f t="shared" ref="M177:M181" si="18">L177*J177</f>
        <v>1425.432</v>
      </c>
      <c r="N177" s="134"/>
      <c r="O177" s="267" t="s">
        <v>366</v>
      </c>
      <c r="P177" s="135" t="s">
        <v>367</v>
      </c>
    </row>
    <row r="178" spans="1:17" ht="15.75" customHeight="1">
      <c r="A178" s="505"/>
      <c r="B178" s="573"/>
      <c r="C178" s="132">
        <v>2</v>
      </c>
      <c r="D178" s="574" t="s">
        <v>155</v>
      </c>
      <c r="E178" s="575"/>
      <c r="F178" s="576"/>
      <c r="G178" s="574" t="s">
        <v>407</v>
      </c>
      <c r="H178" s="575"/>
      <c r="I178" s="576"/>
      <c r="J178" s="133">
        <v>615.02999999999986</v>
      </c>
      <c r="K178" s="134">
        <v>9.1277017135968311E-3</v>
      </c>
      <c r="L178" s="133">
        <v>2.12</v>
      </c>
      <c r="M178" s="265">
        <f t="shared" si="18"/>
        <v>1303.8635999999997</v>
      </c>
      <c r="N178" s="134"/>
      <c r="O178" s="267" t="s">
        <v>366</v>
      </c>
      <c r="P178" s="135" t="s">
        <v>367</v>
      </c>
    </row>
    <row r="179" spans="1:17" ht="15.75" customHeight="1">
      <c r="A179" s="505"/>
      <c r="B179" s="573"/>
      <c r="C179" s="132">
        <v>3</v>
      </c>
      <c r="D179" s="574" t="s">
        <v>133</v>
      </c>
      <c r="E179" s="575"/>
      <c r="F179" s="576"/>
      <c r="G179" s="574" t="s">
        <v>365</v>
      </c>
      <c r="H179" s="575"/>
      <c r="I179" s="576"/>
      <c r="J179" s="133">
        <v>814.16</v>
      </c>
      <c r="K179" s="134">
        <v>8.4182543198936637E-3</v>
      </c>
      <c r="L179" s="133">
        <v>1.5199999999999998</v>
      </c>
      <c r="M179" s="265">
        <f t="shared" si="18"/>
        <v>1237.5231999999999</v>
      </c>
      <c r="N179" s="134">
        <v>1.0184372256365233E-2</v>
      </c>
      <c r="O179" s="267" t="s">
        <v>366</v>
      </c>
      <c r="P179" s="135" t="s">
        <v>367</v>
      </c>
    </row>
    <row r="180" spans="1:17" ht="15.75" customHeight="1">
      <c r="A180" s="505"/>
      <c r="B180" s="573"/>
      <c r="C180" s="132">
        <v>4</v>
      </c>
      <c r="D180" s="574" t="s">
        <v>149</v>
      </c>
      <c r="E180" s="575"/>
      <c r="F180" s="576"/>
      <c r="G180" s="574" t="s">
        <v>369</v>
      </c>
      <c r="H180" s="575"/>
      <c r="I180" s="576"/>
      <c r="J180" s="133">
        <v>388.59999999999997</v>
      </c>
      <c r="K180" s="134">
        <v>6.8346026166764291E-3</v>
      </c>
      <c r="L180" s="133">
        <v>2.7999999999999994</v>
      </c>
      <c r="M180" s="265">
        <f t="shared" si="18"/>
        <v>1088.0799999999997</v>
      </c>
      <c r="N180" s="134">
        <v>6.2085578761765211E-3</v>
      </c>
      <c r="O180" s="267" t="s">
        <v>366</v>
      </c>
      <c r="P180" s="135" t="s">
        <v>367</v>
      </c>
    </row>
    <row r="181" spans="1:17" ht="15.75" customHeight="1" thickBot="1">
      <c r="A181" s="505"/>
      <c r="B181" s="573"/>
      <c r="C181" s="136">
        <v>5</v>
      </c>
      <c r="D181" s="577" t="s">
        <v>162</v>
      </c>
      <c r="E181" s="578"/>
      <c r="F181" s="579"/>
      <c r="G181" s="577" t="s">
        <v>368</v>
      </c>
      <c r="H181" s="578"/>
      <c r="I181" s="579"/>
      <c r="J181" s="137">
        <v>375.69999999999993</v>
      </c>
      <c r="K181" s="138">
        <v>4.1573163012831585E-3</v>
      </c>
      <c r="L181" s="137">
        <v>2.89</v>
      </c>
      <c r="M181" s="265">
        <f t="shared" si="18"/>
        <v>1085.7729999999999</v>
      </c>
      <c r="N181" s="134"/>
      <c r="O181" s="266" t="s">
        <v>366</v>
      </c>
      <c r="P181" s="139" t="s">
        <v>367</v>
      </c>
    </row>
    <row r="182" spans="1:17" ht="15.75" customHeight="1" thickTop="1" thickBot="1">
      <c r="A182" s="505"/>
      <c r="B182" s="573"/>
      <c r="C182" s="580"/>
      <c r="D182" s="580"/>
      <c r="E182" s="580"/>
      <c r="F182" s="580"/>
      <c r="G182" s="580"/>
      <c r="H182" s="580"/>
      <c r="I182" s="581"/>
      <c r="J182" s="140" t="s">
        <v>337</v>
      </c>
      <c r="K182" s="229">
        <f>M182/'生產管理報表 7-1 (週) (前20)'!B126</f>
        <v>7.0244381378856149E-2</v>
      </c>
      <c r="L182" s="140" t="s">
        <v>338</v>
      </c>
      <c r="M182" s="236">
        <f>SUM(M177:M181)</f>
        <v>6140.6717999999992</v>
      </c>
      <c r="N182" s="582"/>
      <c r="O182" s="583"/>
      <c r="P182" s="584"/>
    </row>
    <row r="183" spans="1:17" ht="15.75" customHeight="1" thickTop="1"/>
    <row r="184" spans="1:17" ht="15.75" customHeight="1">
      <c r="A184" s="505" t="s">
        <v>330</v>
      </c>
      <c r="B184" s="505"/>
      <c r="C184" s="270" t="s">
        <v>240</v>
      </c>
      <c r="D184" s="568" t="s">
        <v>241</v>
      </c>
      <c r="E184" s="569"/>
      <c r="F184" s="570"/>
      <c r="G184" s="268" t="s">
        <v>333</v>
      </c>
      <c r="H184" s="269"/>
      <c r="I184" s="270"/>
      <c r="J184" s="131" t="s">
        <v>334</v>
      </c>
      <c r="K184" s="131" t="s">
        <v>23</v>
      </c>
      <c r="L184" s="131" t="s">
        <v>335</v>
      </c>
      <c r="M184" s="131" t="s">
        <v>297</v>
      </c>
      <c r="N184" s="131" t="s">
        <v>339</v>
      </c>
      <c r="O184" s="571" t="s">
        <v>246</v>
      </c>
      <c r="P184" s="572"/>
    </row>
    <row r="185" spans="1:17" ht="15.75" customHeight="1">
      <c r="A185" s="505">
        <v>7</v>
      </c>
      <c r="B185" s="573" t="s">
        <v>372</v>
      </c>
      <c r="C185" s="132">
        <v>1</v>
      </c>
      <c r="D185" s="574" t="s">
        <v>346</v>
      </c>
      <c r="E185" s="575"/>
      <c r="F185" s="576"/>
      <c r="G185" s="574" t="s">
        <v>373</v>
      </c>
      <c r="H185" s="575"/>
      <c r="I185" s="576"/>
      <c r="J185" s="133">
        <v>5.7999999999999989</v>
      </c>
      <c r="K185" s="134">
        <v>1.2965094339622641E-2</v>
      </c>
      <c r="L185" s="133">
        <v>1374.3</v>
      </c>
      <c r="M185" s="265">
        <f t="shared" ref="M185:M189" si="19">L185*J185</f>
        <v>7970.9399999999987</v>
      </c>
      <c r="N185" s="134">
        <v>1.2515494388768301E-2</v>
      </c>
      <c r="O185" s="267" t="s">
        <v>374</v>
      </c>
      <c r="P185" s="278" t="s">
        <v>358</v>
      </c>
    </row>
    <row r="186" spans="1:17" ht="15.75" customHeight="1">
      <c r="A186" s="505"/>
      <c r="B186" s="573"/>
      <c r="C186" s="132">
        <v>2</v>
      </c>
      <c r="D186" s="574" t="s">
        <v>209</v>
      </c>
      <c r="E186" s="575"/>
      <c r="F186" s="576"/>
      <c r="G186" s="574" t="s">
        <v>380</v>
      </c>
      <c r="H186" s="575"/>
      <c r="I186" s="576"/>
      <c r="J186" s="133">
        <v>4.3999999999999995</v>
      </c>
      <c r="K186" s="134">
        <v>1.7032687076298632E-2</v>
      </c>
      <c r="L186" s="133">
        <v>394.46000000000004</v>
      </c>
      <c r="M186" s="265">
        <f t="shared" si="19"/>
        <v>1735.624</v>
      </c>
      <c r="N186" s="134">
        <v>1.3628197789617368E-2</v>
      </c>
      <c r="O186" s="285" t="s">
        <v>376</v>
      </c>
      <c r="P186" s="278" t="s">
        <v>377</v>
      </c>
    </row>
    <row r="187" spans="1:17" ht="15.75" customHeight="1">
      <c r="A187" s="505"/>
      <c r="B187" s="573"/>
      <c r="C187" s="132">
        <v>3</v>
      </c>
      <c r="D187" s="574" t="s">
        <v>206</v>
      </c>
      <c r="E187" s="575"/>
      <c r="F187" s="576"/>
      <c r="G187" s="574" t="s">
        <v>378</v>
      </c>
      <c r="H187" s="575"/>
      <c r="I187" s="576"/>
      <c r="J187" s="133">
        <v>4.3500000000000005</v>
      </c>
      <c r="K187" s="134">
        <v>1.1094341838682209E-2</v>
      </c>
      <c r="L187" s="133">
        <v>377.84</v>
      </c>
      <c r="M187" s="265">
        <f t="shared" si="19"/>
        <v>1643.604</v>
      </c>
      <c r="N187" s="134">
        <v>8.2636758321273512E-3</v>
      </c>
      <c r="O187" s="267" t="s">
        <v>376</v>
      </c>
      <c r="P187" s="135" t="s">
        <v>377</v>
      </c>
    </row>
    <row r="188" spans="1:17" ht="15.75" customHeight="1">
      <c r="A188" s="505"/>
      <c r="B188" s="573"/>
      <c r="C188" s="132">
        <v>4</v>
      </c>
      <c r="D188" s="574" t="s">
        <v>346</v>
      </c>
      <c r="E188" s="575"/>
      <c r="F188" s="576"/>
      <c r="G188" s="574" t="s">
        <v>379</v>
      </c>
      <c r="H188" s="575"/>
      <c r="I188" s="576"/>
      <c r="J188" s="133">
        <v>4.3</v>
      </c>
      <c r="K188" s="134">
        <v>6.4562232177639255E-3</v>
      </c>
      <c r="L188" s="133">
        <v>265.16999999999996</v>
      </c>
      <c r="M188" s="265">
        <f t="shared" si="19"/>
        <v>1140.2309999999998</v>
      </c>
      <c r="N188" s="134"/>
      <c r="O188" s="267" t="s">
        <v>376</v>
      </c>
      <c r="P188" s="135" t="s">
        <v>377</v>
      </c>
    </row>
    <row r="189" spans="1:17" ht="15.75" customHeight="1" thickBot="1">
      <c r="A189" s="505"/>
      <c r="B189" s="573"/>
      <c r="C189" s="136">
        <v>5</v>
      </c>
      <c r="D189" s="577"/>
      <c r="E189" s="578"/>
      <c r="F189" s="579"/>
      <c r="G189" s="577"/>
      <c r="H189" s="578"/>
      <c r="I189" s="579"/>
      <c r="J189" s="137"/>
      <c r="K189" s="138"/>
      <c r="L189" s="137"/>
      <c r="M189" s="265">
        <f t="shared" si="19"/>
        <v>0</v>
      </c>
      <c r="N189" s="134"/>
      <c r="O189" s="266"/>
      <c r="P189" s="139"/>
    </row>
    <row r="190" spans="1:17" ht="15.75" customHeight="1" thickTop="1" thickBot="1">
      <c r="A190" s="505"/>
      <c r="B190" s="573"/>
      <c r="C190" s="580"/>
      <c r="D190" s="580"/>
      <c r="E190" s="580"/>
      <c r="F190" s="580"/>
      <c r="G190" s="580"/>
      <c r="H190" s="580"/>
      <c r="I190" s="581"/>
      <c r="J190" s="140" t="s">
        <v>337</v>
      </c>
      <c r="K190" s="229">
        <f>M190/'生產管理報表 7-1 (週) (前20)'!B126</f>
        <v>0.14288018957959672</v>
      </c>
      <c r="L190" s="140" t="s">
        <v>338</v>
      </c>
      <c r="M190" s="236">
        <f>SUM(M185:M189)</f>
        <v>12490.398999999998</v>
      </c>
      <c r="N190" s="582"/>
      <c r="O190" s="583"/>
      <c r="P190" s="584"/>
    </row>
    <row r="191" spans="1:17" ht="15.75" customHeight="1" thickTop="1">
      <c r="A191" s="389" t="s">
        <v>268</v>
      </c>
      <c r="B191" s="389"/>
      <c r="C191" s="389"/>
      <c r="D191" s="389"/>
      <c r="E191" s="389"/>
      <c r="F191" s="389"/>
      <c r="G191" s="389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</row>
    <row r="192" spans="1:17" ht="15.75" customHeight="1">
      <c r="A192" s="389"/>
      <c r="B192" s="389"/>
      <c r="C192" s="389"/>
      <c r="D192" s="389"/>
      <c r="E192" s="389"/>
      <c r="F192" s="389"/>
      <c r="G192" s="389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</row>
    <row r="193" spans="1:17" ht="15.75" customHeight="1">
      <c r="A193" s="507" t="s">
        <v>397</v>
      </c>
      <c r="B193" s="507"/>
      <c r="C193" s="507"/>
      <c r="D193" s="507"/>
      <c r="E193" s="507"/>
      <c r="F193" s="507"/>
      <c r="G193" s="507"/>
      <c r="H193" s="507"/>
      <c r="I193" s="507"/>
      <c r="J193" s="507"/>
      <c r="K193" s="507"/>
      <c r="L193" s="507"/>
      <c r="M193" s="507"/>
    </row>
    <row r="194" spans="1:17" ht="15.75" customHeight="1">
      <c r="A194" s="507"/>
      <c r="B194" s="507"/>
      <c r="C194" s="507"/>
      <c r="D194" s="507"/>
      <c r="E194" s="507"/>
      <c r="F194" s="507"/>
      <c r="G194" s="507"/>
      <c r="H194" s="507"/>
      <c r="I194" s="507"/>
      <c r="J194" s="507"/>
      <c r="K194" s="507"/>
      <c r="L194" s="507"/>
      <c r="M194" s="507"/>
      <c r="N194" s="97"/>
      <c r="O194" s="97"/>
      <c r="P194" s="97"/>
      <c r="Q194" s="97"/>
    </row>
    <row r="195" spans="1:17" ht="15.75" customHeight="1">
      <c r="A195" s="434" t="s">
        <v>330</v>
      </c>
      <c r="B195" s="505">
        <v>1</v>
      </c>
      <c r="C195" s="505"/>
      <c r="D195" s="505">
        <v>2</v>
      </c>
      <c r="E195" s="505"/>
      <c r="F195" s="505">
        <v>3</v>
      </c>
      <c r="G195" s="505"/>
      <c r="H195" s="585">
        <v>4</v>
      </c>
      <c r="I195" s="585"/>
      <c r="J195" s="585">
        <v>5</v>
      </c>
      <c r="K195" s="585"/>
      <c r="L195" s="585">
        <v>6</v>
      </c>
      <c r="M195" s="585"/>
      <c r="N195" s="585">
        <v>7</v>
      </c>
      <c r="O195" s="585"/>
      <c r="P195" s="505">
        <v>8</v>
      </c>
      <c r="Q195" s="505"/>
    </row>
    <row r="196" spans="1:17" ht="15.75" customHeight="1">
      <c r="A196" s="434"/>
      <c r="B196" s="434" t="s">
        <v>293</v>
      </c>
      <c r="C196" s="434"/>
      <c r="D196" s="434" t="s">
        <v>331</v>
      </c>
      <c r="E196" s="434"/>
      <c r="F196" s="434" t="s">
        <v>295</v>
      </c>
      <c r="G196" s="434"/>
      <c r="H196" s="586" t="s">
        <v>316</v>
      </c>
      <c r="I196" s="586"/>
      <c r="J196" s="586" t="s">
        <v>303</v>
      </c>
      <c r="K196" s="586"/>
      <c r="L196" s="586" t="s">
        <v>304</v>
      </c>
      <c r="M196" s="586"/>
      <c r="N196" s="586" t="s">
        <v>305</v>
      </c>
      <c r="O196" s="586"/>
      <c r="P196" s="434" t="s">
        <v>332</v>
      </c>
      <c r="Q196" s="434"/>
    </row>
    <row r="198" spans="1:17" ht="15.75" customHeight="1">
      <c r="A198" s="505" t="s">
        <v>330</v>
      </c>
      <c r="B198" s="505"/>
      <c r="C198" s="270" t="s">
        <v>240</v>
      </c>
      <c r="D198" s="568" t="s">
        <v>241</v>
      </c>
      <c r="E198" s="569"/>
      <c r="F198" s="570"/>
      <c r="G198" s="268" t="s">
        <v>333</v>
      </c>
      <c r="H198" s="269"/>
      <c r="I198" s="270"/>
      <c r="J198" s="131" t="s">
        <v>334</v>
      </c>
      <c r="K198" s="131" t="s">
        <v>23</v>
      </c>
      <c r="L198" s="131" t="s">
        <v>335</v>
      </c>
      <c r="M198" s="131" t="s">
        <v>297</v>
      </c>
      <c r="N198" s="131" t="s">
        <v>339</v>
      </c>
      <c r="O198" s="571" t="s">
        <v>246</v>
      </c>
      <c r="P198" s="572"/>
      <c r="Q198" s="103"/>
    </row>
    <row r="199" spans="1:17" ht="15.75" customHeight="1">
      <c r="A199" s="505">
        <v>4</v>
      </c>
      <c r="B199" s="573" t="s">
        <v>400</v>
      </c>
      <c r="C199" s="132">
        <v>1</v>
      </c>
      <c r="D199" s="574" t="s">
        <v>346</v>
      </c>
      <c r="E199" s="575"/>
      <c r="F199" s="576"/>
      <c r="G199" s="574" t="s">
        <v>347</v>
      </c>
      <c r="H199" s="575"/>
      <c r="I199" s="576"/>
      <c r="J199" s="133">
        <v>99.12</v>
      </c>
      <c r="K199" s="134">
        <v>2.0937561986203244E-2</v>
      </c>
      <c r="L199" s="133">
        <v>18.999999999999996</v>
      </c>
      <c r="M199" s="265">
        <f t="shared" ref="M199:M203" si="20">L199*J199</f>
        <v>1883.2799999999997</v>
      </c>
      <c r="N199" s="280">
        <v>1.6756514306508801E-2</v>
      </c>
      <c r="O199" s="285" t="s">
        <v>348</v>
      </c>
      <c r="P199" s="135" t="s">
        <v>349</v>
      </c>
    </row>
    <row r="200" spans="1:17" ht="15.75" customHeight="1">
      <c r="A200" s="505"/>
      <c r="B200" s="573"/>
      <c r="C200" s="132">
        <v>2</v>
      </c>
      <c r="D200" s="574" t="s">
        <v>179</v>
      </c>
      <c r="E200" s="575"/>
      <c r="F200" s="576"/>
      <c r="G200" s="574" t="s">
        <v>343</v>
      </c>
      <c r="H200" s="575"/>
      <c r="I200" s="576"/>
      <c r="J200" s="133">
        <v>194.04</v>
      </c>
      <c r="K200" s="134">
        <v>8.9768608865347099E-3</v>
      </c>
      <c r="L200" s="133">
        <v>9.66</v>
      </c>
      <c r="M200" s="265">
        <f t="shared" si="20"/>
        <v>1874.4264000000001</v>
      </c>
      <c r="N200" s="280"/>
      <c r="O200" s="285" t="s">
        <v>344</v>
      </c>
      <c r="P200" s="135" t="s">
        <v>345</v>
      </c>
    </row>
    <row r="201" spans="1:17" ht="15.75" customHeight="1">
      <c r="A201" s="505"/>
      <c r="B201" s="573"/>
      <c r="C201" s="132">
        <v>3</v>
      </c>
      <c r="D201" s="574" t="s">
        <v>346</v>
      </c>
      <c r="E201" s="575"/>
      <c r="F201" s="576"/>
      <c r="G201" s="574" t="s">
        <v>353</v>
      </c>
      <c r="H201" s="575"/>
      <c r="I201" s="576"/>
      <c r="J201" s="133">
        <v>104.84000000000002</v>
      </c>
      <c r="K201" s="134">
        <v>2.6627569456785734E-2</v>
      </c>
      <c r="L201" s="133">
        <v>8.99</v>
      </c>
      <c r="M201" s="265">
        <f t="shared" si="20"/>
        <v>942.51160000000016</v>
      </c>
      <c r="N201" s="280">
        <v>3.0519633200094046E-2</v>
      </c>
      <c r="O201" s="285" t="s">
        <v>351</v>
      </c>
      <c r="P201" s="135" t="s">
        <v>352</v>
      </c>
    </row>
    <row r="202" spans="1:17" ht="15.75" customHeight="1">
      <c r="A202" s="505"/>
      <c r="B202" s="573"/>
      <c r="C202" s="132">
        <v>4</v>
      </c>
      <c r="D202" s="574" t="s">
        <v>346</v>
      </c>
      <c r="E202" s="575"/>
      <c r="F202" s="576"/>
      <c r="G202" s="574" t="s">
        <v>423</v>
      </c>
      <c r="H202" s="575"/>
      <c r="I202" s="576"/>
      <c r="J202" s="133">
        <v>436.5</v>
      </c>
      <c r="K202" s="134">
        <v>0.11369645690111052</v>
      </c>
      <c r="L202" s="133">
        <v>2.15</v>
      </c>
      <c r="M202" s="265">
        <f t="shared" si="20"/>
        <v>938.47499999999991</v>
      </c>
      <c r="N202" s="280"/>
      <c r="O202" s="285" t="s">
        <v>351</v>
      </c>
      <c r="P202" s="278" t="s">
        <v>352</v>
      </c>
    </row>
    <row r="203" spans="1:17" ht="15.75" customHeight="1" thickBot="1">
      <c r="A203" s="505"/>
      <c r="B203" s="573"/>
      <c r="C203" s="136">
        <v>5</v>
      </c>
      <c r="D203" s="577" t="s">
        <v>183</v>
      </c>
      <c r="E203" s="578"/>
      <c r="F203" s="579"/>
      <c r="G203" s="577" t="s">
        <v>420</v>
      </c>
      <c r="H203" s="578"/>
      <c r="I203" s="579"/>
      <c r="J203" s="137">
        <v>446.88999999999993</v>
      </c>
      <c r="K203" s="138">
        <v>3.0430372409795681E-2</v>
      </c>
      <c r="L203" s="137">
        <v>2.1</v>
      </c>
      <c r="M203" s="265">
        <f t="shared" si="20"/>
        <v>938.46899999999994</v>
      </c>
      <c r="N203" s="280">
        <v>3.1109973114838051E-2</v>
      </c>
      <c r="O203" s="285" t="s">
        <v>351</v>
      </c>
      <c r="P203" s="135" t="s">
        <v>352</v>
      </c>
    </row>
    <row r="204" spans="1:17" ht="15.75" customHeight="1" thickTop="1" thickBot="1">
      <c r="A204" s="505"/>
      <c r="B204" s="573"/>
      <c r="C204" s="580"/>
      <c r="D204" s="580"/>
      <c r="E204" s="580"/>
      <c r="F204" s="580"/>
      <c r="G204" s="580"/>
      <c r="H204" s="580"/>
      <c r="I204" s="581"/>
      <c r="J204" s="140" t="s">
        <v>337</v>
      </c>
      <c r="K204" s="229">
        <f>M204/'生產管理報表 7-1 (週) (前20)'!B139</f>
        <v>8.7146066433161043E-2</v>
      </c>
      <c r="L204" s="140" t="s">
        <v>338</v>
      </c>
      <c r="M204" s="236">
        <f>SUM(M199:M203)</f>
        <v>6577.1619999999994</v>
      </c>
      <c r="N204" s="582"/>
      <c r="O204" s="583"/>
      <c r="P204" s="584"/>
    </row>
    <row r="205" spans="1:17" ht="15.75" customHeight="1" thickTop="1"/>
    <row r="206" spans="1:17" ht="15.75" customHeight="1">
      <c r="A206" s="505" t="s">
        <v>330</v>
      </c>
      <c r="B206" s="505"/>
      <c r="C206" s="270" t="s">
        <v>240</v>
      </c>
      <c r="D206" s="568" t="s">
        <v>241</v>
      </c>
      <c r="E206" s="569"/>
      <c r="F206" s="570"/>
      <c r="G206" s="268" t="s">
        <v>333</v>
      </c>
      <c r="H206" s="269"/>
      <c r="I206" s="270"/>
      <c r="J206" s="131" t="s">
        <v>334</v>
      </c>
      <c r="K206" s="131" t="s">
        <v>23</v>
      </c>
      <c r="L206" s="131" t="s">
        <v>335</v>
      </c>
      <c r="M206" s="131" t="s">
        <v>297</v>
      </c>
      <c r="N206" s="131" t="s">
        <v>339</v>
      </c>
      <c r="O206" s="571" t="s">
        <v>246</v>
      </c>
      <c r="P206" s="572"/>
    </row>
    <row r="207" spans="1:17" ht="15.75" customHeight="1">
      <c r="A207" s="505">
        <v>5</v>
      </c>
      <c r="B207" s="573" t="s">
        <v>355</v>
      </c>
      <c r="C207" s="132">
        <v>1</v>
      </c>
      <c r="D207" s="574" t="s">
        <v>346</v>
      </c>
      <c r="E207" s="575"/>
      <c r="F207" s="576"/>
      <c r="G207" s="574" t="s">
        <v>356</v>
      </c>
      <c r="H207" s="575"/>
      <c r="I207" s="576"/>
      <c r="J207" s="133">
        <v>6.5799999999999992</v>
      </c>
      <c r="K207" s="134">
        <v>3.5020634859412966E-2</v>
      </c>
      <c r="L207" s="133">
        <v>907.98</v>
      </c>
      <c r="M207" s="265">
        <f t="shared" ref="M207:M211" si="21">L207*J207</f>
        <v>5974.5083999999997</v>
      </c>
      <c r="N207" s="134">
        <v>2.8992920825804923E-2</v>
      </c>
      <c r="O207" s="321" t="s">
        <v>357</v>
      </c>
      <c r="P207" s="278" t="s">
        <v>358</v>
      </c>
    </row>
    <row r="208" spans="1:17" ht="15.75" customHeight="1">
      <c r="A208" s="505"/>
      <c r="B208" s="573"/>
      <c r="C208" s="132">
        <v>2</v>
      </c>
      <c r="D208" s="574" t="s">
        <v>346</v>
      </c>
      <c r="E208" s="575"/>
      <c r="F208" s="576"/>
      <c r="G208" s="574" t="s">
        <v>363</v>
      </c>
      <c r="H208" s="575"/>
      <c r="I208" s="576"/>
      <c r="J208" s="133">
        <v>278.82</v>
      </c>
      <c r="K208" s="134">
        <v>3.121731434548234E-2</v>
      </c>
      <c r="L208" s="133">
        <v>3.88</v>
      </c>
      <c r="M208" s="265">
        <f t="shared" si="21"/>
        <v>1081.8216</v>
      </c>
      <c r="N208" s="134"/>
      <c r="O208" s="321" t="s">
        <v>360</v>
      </c>
      <c r="P208" s="278" t="s">
        <v>352</v>
      </c>
    </row>
    <row r="209" spans="1:16" ht="15.75" customHeight="1">
      <c r="A209" s="505"/>
      <c r="B209" s="573"/>
      <c r="C209" s="132">
        <v>3</v>
      </c>
      <c r="D209" s="574" t="s">
        <v>231</v>
      </c>
      <c r="E209" s="575"/>
      <c r="F209" s="576"/>
      <c r="G209" s="574" t="s">
        <v>361</v>
      </c>
      <c r="H209" s="575"/>
      <c r="I209" s="576"/>
      <c r="J209" s="133">
        <v>366.27</v>
      </c>
      <c r="K209" s="134">
        <v>1.0985561833019462E-2</v>
      </c>
      <c r="L209" s="133">
        <v>2.8000000000000003</v>
      </c>
      <c r="M209" s="265">
        <f t="shared" si="21"/>
        <v>1025.556</v>
      </c>
      <c r="N209" s="134">
        <v>1.2708241191213327E-2</v>
      </c>
      <c r="O209" s="321" t="s">
        <v>360</v>
      </c>
      <c r="P209" s="135" t="s">
        <v>352</v>
      </c>
    </row>
    <row r="210" spans="1:16" ht="15.75" customHeight="1">
      <c r="A210" s="505"/>
      <c r="B210" s="573"/>
      <c r="C210" s="132">
        <v>4</v>
      </c>
      <c r="D210" s="574"/>
      <c r="E210" s="575"/>
      <c r="F210" s="576"/>
      <c r="G210" s="574"/>
      <c r="H210" s="575"/>
      <c r="I210" s="576"/>
      <c r="J210" s="133"/>
      <c r="K210" s="134"/>
      <c r="L210" s="133"/>
      <c r="M210" s="265">
        <f t="shared" si="21"/>
        <v>0</v>
      </c>
      <c r="N210" s="134"/>
      <c r="O210" s="321"/>
      <c r="P210" s="135"/>
    </row>
    <row r="211" spans="1:16" ht="15.75" customHeight="1" thickBot="1">
      <c r="A211" s="505"/>
      <c r="B211" s="573"/>
      <c r="C211" s="136">
        <v>5</v>
      </c>
      <c r="D211" s="577"/>
      <c r="E211" s="578"/>
      <c r="F211" s="579"/>
      <c r="G211" s="574"/>
      <c r="H211" s="575"/>
      <c r="I211" s="576"/>
      <c r="J211" s="137"/>
      <c r="K211" s="138"/>
      <c r="L211" s="137"/>
      <c r="M211" s="265">
        <f t="shared" si="21"/>
        <v>0</v>
      </c>
      <c r="N211" s="134"/>
      <c r="O211" s="321"/>
      <c r="P211" s="278"/>
    </row>
    <row r="212" spans="1:16" ht="15.75" customHeight="1" thickTop="1" thickBot="1">
      <c r="A212" s="505"/>
      <c r="B212" s="573"/>
      <c r="C212" s="580"/>
      <c r="D212" s="580"/>
      <c r="E212" s="580"/>
      <c r="F212" s="580"/>
      <c r="G212" s="580"/>
      <c r="H212" s="580"/>
      <c r="I212" s="581"/>
      <c r="J212" s="140" t="s">
        <v>337</v>
      </c>
      <c r="K212" s="229">
        <f>M212/'生產管理報表 7-1 (週) (前20)'!B139</f>
        <v>0.10708335514029217</v>
      </c>
      <c r="L212" s="140" t="s">
        <v>338</v>
      </c>
      <c r="M212" s="236">
        <f>SUM(M207:M211)</f>
        <v>8081.8860000000004</v>
      </c>
      <c r="N212" s="582"/>
      <c r="O212" s="583"/>
      <c r="P212" s="584"/>
    </row>
    <row r="213" spans="1:16" ht="15.75" customHeight="1" thickTop="1"/>
    <row r="214" spans="1:16" ht="15.75" customHeight="1">
      <c r="A214" s="505" t="s">
        <v>330</v>
      </c>
      <c r="B214" s="505"/>
      <c r="C214" s="270" t="s">
        <v>240</v>
      </c>
      <c r="D214" s="568" t="s">
        <v>241</v>
      </c>
      <c r="E214" s="569"/>
      <c r="F214" s="570"/>
      <c r="G214" s="268" t="s">
        <v>333</v>
      </c>
      <c r="H214" s="269"/>
      <c r="I214" s="270"/>
      <c r="J214" s="131" t="s">
        <v>334</v>
      </c>
      <c r="K214" s="131" t="s">
        <v>23</v>
      </c>
      <c r="L214" s="131" t="s">
        <v>335</v>
      </c>
      <c r="M214" s="131" t="s">
        <v>297</v>
      </c>
      <c r="N214" s="131" t="s">
        <v>339</v>
      </c>
      <c r="O214" s="571" t="s">
        <v>246</v>
      </c>
      <c r="P214" s="572"/>
    </row>
    <row r="215" spans="1:16" ht="15.75" customHeight="1">
      <c r="A215" s="505">
        <v>6</v>
      </c>
      <c r="B215" s="573" t="s">
        <v>364</v>
      </c>
      <c r="C215" s="132">
        <v>1</v>
      </c>
      <c r="D215" s="574" t="s">
        <v>162</v>
      </c>
      <c r="E215" s="575"/>
      <c r="F215" s="576"/>
      <c r="G215" s="574" t="s">
        <v>368</v>
      </c>
      <c r="H215" s="575"/>
      <c r="I215" s="576"/>
      <c r="J215" s="133">
        <v>375.69999999999993</v>
      </c>
      <c r="K215" s="134">
        <v>5.6942387701854596E-3</v>
      </c>
      <c r="L215" s="133">
        <v>3.23</v>
      </c>
      <c r="M215" s="265">
        <f t="shared" ref="M215:M219" si="22">L215*J215</f>
        <v>1213.5109999999997</v>
      </c>
      <c r="N215" s="134">
        <v>4.1573163012831585E-3</v>
      </c>
      <c r="O215" s="267" t="s">
        <v>366</v>
      </c>
      <c r="P215" s="135" t="s">
        <v>367</v>
      </c>
    </row>
    <row r="216" spans="1:16" ht="15.75" customHeight="1">
      <c r="A216" s="505"/>
      <c r="B216" s="573"/>
      <c r="C216" s="132">
        <v>2</v>
      </c>
      <c r="D216" s="574" t="s">
        <v>346</v>
      </c>
      <c r="E216" s="575"/>
      <c r="F216" s="576"/>
      <c r="G216" s="574" t="s">
        <v>385</v>
      </c>
      <c r="H216" s="575"/>
      <c r="I216" s="576"/>
      <c r="J216" s="133">
        <v>410.15999999999997</v>
      </c>
      <c r="K216" s="134">
        <v>8.2933475505005613E-3</v>
      </c>
      <c r="L216" s="133">
        <v>2.8</v>
      </c>
      <c r="M216" s="265">
        <f t="shared" si="22"/>
        <v>1148.4479999999999</v>
      </c>
      <c r="N216" s="134"/>
      <c r="O216" s="267" t="s">
        <v>366</v>
      </c>
      <c r="P216" s="135" t="s">
        <v>367</v>
      </c>
    </row>
    <row r="217" spans="1:16" ht="15.75" customHeight="1">
      <c r="A217" s="505"/>
      <c r="B217" s="573"/>
      <c r="C217" s="132">
        <v>3</v>
      </c>
      <c r="D217" s="574" t="s">
        <v>140</v>
      </c>
      <c r="E217" s="575"/>
      <c r="F217" s="576"/>
      <c r="G217" s="574" t="s">
        <v>424</v>
      </c>
      <c r="H217" s="575"/>
      <c r="I217" s="576"/>
      <c r="J217" s="133">
        <v>355.13999999999993</v>
      </c>
      <c r="K217" s="134">
        <v>5.1578496632800038E-3</v>
      </c>
      <c r="L217" s="133">
        <v>2.6500000000000004</v>
      </c>
      <c r="M217" s="265">
        <f t="shared" si="22"/>
        <v>941.12099999999998</v>
      </c>
      <c r="N217" s="134"/>
      <c r="O217" s="267" t="s">
        <v>366</v>
      </c>
      <c r="P217" s="135" t="s">
        <v>367</v>
      </c>
    </row>
    <row r="218" spans="1:16" ht="15.75" customHeight="1">
      <c r="A218" s="505"/>
      <c r="B218" s="573"/>
      <c r="C218" s="132">
        <v>4</v>
      </c>
      <c r="D218" s="574" t="s">
        <v>149</v>
      </c>
      <c r="E218" s="575"/>
      <c r="F218" s="576"/>
      <c r="G218" s="574" t="s">
        <v>369</v>
      </c>
      <c r="H218" s="575"/>
      <c r="I218" s="576"/>
      <c r="J218" s="133">
        <v>388.59999999999997</v>
      </c>
      <c r="K218" s="134">
        <v>6.9133677567412505E-3</v>
      </c>
      <c r="L218" s="133">
        <v>2.41</v>
      </c>
      <c r="M218" s="265">
        <f t="shared" si="22"/>
        <v>936.52599999999995</v>
      </c>
      <c r="N218" s="134">
        <v>6.8346026166764291E-3</v>
      </c>
      <c r="O218" s="267" t="s">
        <v>366</v>
      </c>
      <c r="P218" s="135" t="s">
        <v>367</v>
      </c>
    </row>
    <row r="219" spans="1:16" ht="15.75" customHeight="1" thickBot="1">
      <c r="A219" s="505"/>
      <c r="B219" s="573"/>
      <c r="C219" s="136">
        <v>5</v>
      </c>
      <c r="D219" s="577" t="s">
        <v>137</v>
      </c>
      <c r="E219" s="578"/>
      <c r="F219" s="579"/>
      <c r="G219" s="577" t="s">
        <v>425</v>
      </c>
      <c r="H219" s="578"/>
      <c r="I219" s="579"/>
      <c r="J219" s="137">
        <v>365.59999999999997</v>
      </c>
      <c r="K219" s="138">
        <v>7.8301829081788704E-3</v>
      </c>
      <c r="L219" s="137">
        <v>2.56</v>
      </c>
      <c r="M219" s="265">
        <f t="shared" si="22"/>
        <v>935.93599999999992</v>
      </c>
      <c r="N219" s="134"/>
      <c r="O219" s="266" t="s">
        <v>366</v>
      </c>
      <c r="P219" s="139" t="s">
        <v>367</v>
      </c>
    </row>
    <row r="220" spans="1:16" ht="15.75" customHeight="1" thickTop="1" thickBot="1">
      <c r="A220" s="505"/>
      <c r="B220" s="573"/>
      <c r="C220" s="580"/>
      <c r="D220" s="580"/>
      <c r="E220" s="580"/>
      <c r="F220" s="580"/>
      <c r="G220" s="580"/>
      <c r="H220" s="580"/>
      <c r="I220" s="581"/>
      <c r="J220" s="140" t="s">
        <v>337</v>
      </c>
      <c r="K220" s="229">
        <f>M220/'生產管理報表 7-1 (週) (前20)'!B139</f>
        <v>6.8574884875819572E-2</v>
      </c>
      <c r="L220" s="140" t="s">
        <v>338</v>
      </c>
      <c r="M220" s="236">
        <f>SUM(M215:M219)</f>
        <v>5175.5419999999995</v>
      </c>
      <c r="N220" s="582"/>
      <c r="O220" s="583"/>
      <c r="P220" s="584"/>
    </row>
    <row r="221" spans="1:16" ht="15.75" customHeight="1" thickTop="1"/>
    <row r="222" spans="1:16" ht="15.75" customHeight="1">
      <c r="A222" s="505" t="s">
        <v>330</v>
      </c>
      <c r="B222" s="505"/>
      <c r="C222" s="270" t="s">
        <v>240</v>
      </c>
      <c r="D222" s="568" t="s">
        <v>241</v>
      </c>
      <c r="E222" s="569"/>
      <c r="F222" s="570"/>
      <c r="G222" s="268" t="s">
        <v>333</v>
      </c>
      <c r="H222" s="269"/>
      <c r="I222" s="270"/>
      <c r="J222" s="131" t="s">
        <v>334</v>
      </c>
      <c r="K222" s="131" t="s">
        <v>23</v>
      </c>
      <c r="L222" s="131" t="s">
        <v>335</v>
      </c>
      <c r="M222" s="131" t="s">
        <v>297</v>
      </c>
      <c r="N222" s="131" t="s">
        <v>339</v>
      </c>
      <c r="O222" s="571" t="s">
        <v>246</v>
      </c>
      <c r="P222" s="572"/>
    </row>
    <row r="223" spans="1:16" ht="15.75" customHeight="1">
      <c r="A223" s="505">
        <v>7</v>
      </c>
      <c r="B223" s="573" t="s">
        <v>372</v>
      </c>
      <c r="C223" s="132">
        <v>1</v>
      </c>
      <c r="D223" s="574" t="s">
        <v>346</v>
      </c>
      <c r="E223" s="575"/>
      <c r="F223" s="576"/>
      <c r="G223" s="574" t="s">
        <v>373</v>
      </c>
      <c r="H223" s="575"/>
      <c r="I223" s="576"/>
      <c r="J223" s="133">
        <v>5.7999999999999989</v>
      </c>
      <c r="K223" s="134">
        <v>1.2526824034334763E-2</v>
      </c>
      <c r="L223" s="133">
        <v>1284.25</v>
      </c>
      <c r="M223" s="265">
        <f t="shared" ref="M223:M227" si="23">L223*J223</f>
        <v>7448.6499999999987</v>
      </c>
      <c r="N223" s="134">
        <v>1.2965094339622641E-2</v>
      </c>
      <c r="O223" s="267" t="s">
        <v>374</v>
      </c>
      <c r="P223" s="278" t="s">
        <v>358</v>
      </c>
    </row>
    <row r="224" spans="1:16" ht="15.75" customHeight="1">
      <c r="A224" s="505"/>
      <c r="B224" s="573"/>
      <c r="C224" s="132">
        <v>2</v>
      </c>
      <c r="D224" s="574" t="s">
        <v>346</v>
      </c>
      <c r="E224" s="575"/>
      <c r="F224" s="576"/>
      <c r="G224" s="574" t="s">
        <v>375</v>
      </c>
      <c r="H224" s="575"/>
      <c r="I224" s="576"/>
      <c r="J224" s="133">
        <v>7</v>
      </c>
      <c r="K224" s="134">
        <v>1.1379310344827585E-2</v>
      </c>
      <c r="L224" s="133">
        <v>240.23999999999998</v>
      </c>
      <c r="M224" s="265">
        <f t="shared" si="23"/>
        <v>1681.6799999999998</v>
      </c>
      <c r="N224" s="134"/>
      <c r="O224" s="285" t="s">
        <v>376</v>
      </c>
      <c r="P224" s="278" t="s">
        <v>377</v>
      </c>
    </row>
    <row r="225" spans="1:17" ht="15.75" customHeight="1">
      <c r="A225" s="505"/>
      <c r="B225" s="573"/>
      <c r="C225" s="132">
        <v>3</v>
      </c>
      <c r="D225" s="574" t="s">
        <v>206</v>
      </c>
      <c r="E225" s="575"/>
      <c r="F225" s="576"/>
      <c r="G225" s="574" t="s">
        <v>378</v>
      </c>
      <c r="H225" s="575"/>
      <c r="I225" s="576"/>
      <c r="J225" s="133">
        <v>4.3500000000000005</v>
      </c>
      <c r="K225" s="134">
        <v>7.6527634740817044E-3</v>
      </c>
      <c r="L225" s="133">
        <v>267.51000000000005</v>
      </c>
      <c r="M225" s="265">
        <f t="shared" si="23"/>
        <v>1163.6685000000004</v>
      </c>
      <c r="N225" s="134">
        <v>1.1094341838682209E-2</v>
      </c>
      <c r="O225" s="267" t="s">
        <v>376</v>
      </c>
      <c r="P225" s="135" t="s">
        <v>377</v>
      </c>
    </row>
    <row r="226" spans="1:17" ht="15.75" customHeight="1">
      <c r="A226" s="505"/>
      <c r="B226" s="573"/>
      <c r="C226" s="132">
        <v>4</v>
      </c>
      <c r="D226" s="574" t="s">
        <v>224</v>
      </c>
      <c r="E226" s="575"/>
      <c r="F226" s="576"/>
      <c r="G226" s="574" t="s">
        <v>379</v>
      </c>
      <c r="H226" s="575"/>
      <c r="I226" s="576"/>
      <c r="J226" s="133">
        <v>4.3</v>
      </c>
      <c r="K226" s="134">
        <v>1.279124661912958E-2</v>
      </c>
      <c r="L226" s="133">
        <v>260.11</v>
      </c>
      <c r="M226" s="265">
        <f t="shared" si="23"/>
        <v>1118.473</v>
      </c>
      <c r="N226" s="134">
        <v>6.4562232177639255E-3</v>
      </c>
      <c r="O226" s="267" t="s">
        <v>376</v>
      </c>
      <c r="P226" s="135" t="s">
        <v>377</v>
      </c>
    </row>
    <row r="227" spans="1:17" ht="15.75" customHeight="1" thickBot="1">
      <c r="A227" s="505"/>
      <c r="B227" s="573"/>
      <c r="C227" s="136">
        <v>5</v>
      </c>
      <c r="D227" s="577"/>
      <c r="E227" s="578"/>
      <c r="F227" s="579"/>
      <c r="G227" s="577"/>
      <c r="H227" s="578"/>
      <c r="I227" s="579"/>
      <c r="J227" s="137"/>
      <c r="K227" s="138"/>
      <c r="L227" s="137"/>
      <c r="M227" s="265">
        <f t="shared" si="23"/>
        <v>0</v>
      </c>
      <c r="N227" s="134"/>
      <c r="O227" s="266"/>
      <c r="P227" s="139"/>
    </row>
    <row r="228" spans="1:17" ht="15.75" customHeight="1" thickTop="1" thickBot="1">
      <c r="A228" s="505"/>
      <c r="B228" s="573"/>
      <c r="C228" s="580"/>
      <c r="D228" s="580"/>
      <c r="E228" s="580"/>
      <c r="F228" s="580"/>
      <c r="G228" s="580"/>
      <c r="H228" s="580"/>
      <c r="I228" s="581"/>
      <c r="J228" s="140" t="s">
        <v>337</v>
      </c>
      <c r="K228" s="229">
        <f>M228/'生產管理報表 7-1 (週) (前20)'!B139</f>
        <v>0.15121293948751102</v>
      </c>
      <c r="L228" s="140" t="s">
        <v>338</v>
      </c>
      <c r="M228" s="236">
        <f>SUM(M223:M227)</f>
        <v>11412.471499999998</v>
      </c>
      <c r="N228" s="582"/>
      <c r="O228" s="583"/>
      <c r="P228" s="584"/>
    </row>
    <row r="229" spans="1:17" ht="15.75" customHeight="1" thickTop="1">
      <c r="A229" s="389" t="s">
        <v>268</v>
      </c>
      <c r="B229" s="389"/>
      <c r="C229" s="389"/>
      <c r="D229" s="389"/>
      <c r="E229" s="389"/>
      <c r="F229" s="389"/>
      <c r="G229" s="389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</row>
    <row r="230" spans="1:17" ht="15.75" customHeight="1">
      <c r="A230" s="389"/>
      <c r="B230" s="389"/>
      <c r="C230" s="389"/>
      <c r="D230" s="389"/>
      <c r="E230" s="389"/>
      <c r="F230" s="389"/>
      <c r="G230" s="389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</row>
    <row r="231" spans="1:17" ht="15.75" customHeight="1">
      <c r="A231" s="507" t="s">
        <v>398</v>
      </c>
      <c r="B231" s="507"/>
      <c r="C231" s="507"/>
      <c r="D231" s="507"/>
      <c r="E231" s="507"/>
      <c r="F231" s="507"/>
      <c r="G231" s="507"/>
      <c r="H231" s="507"/>
      <c r="I231" s="507"/>
      <c r="J231" s="507"/>
      <c r="K231" s="507"/>
      <c r="L231" s="507"/>
      <c r="M231" s="507"/>
    </row>
    <row r="232" spans="1:17" ht="15.75" customHeight="1">
      <c r="A232" s="507"/>
      <c r="B232" s="507"/>
      <c r="C232" s="507"/>
      <c r="D232" s="507"/>
      <c r="E232" s="507"/>
      <c r="F232" s="507"/>
      <c r="G232" s="507"/>
      <c r="H232" s="507"/>
      <c r="I232" s="507"/>
      <c r="J232" s="507"/>
      <c r="K232" s="507"/>
      <c r="L232" s="507"/>
      <c r="M232" s="507"/>
      <c r="N232" s="97"/>
      <c r="O232" s="97"/>
      <c r="P232" s="97"/>
      <c r="Q232" s="97"/>
    </row>
    <row r="233" spans="1:17" ht="15.75" customHeight="1">
      <c r="A233" s="434" t="s">
        <v>330</v>
      </c>
      <c r="B233" s="505">
        <v>1</v>
      </c>
      <c r="C233" s="505"/>
      <c r="D233" s="505">
        <v>2</v>
      </c>
      <c r="E233" s="505"/>
      <c r="F233" s="505">
        <v>3</v>
      </c>
      <c r="G233" s="505"/>
      <c r="H233" s="585">
        <v>4</v>
      </c>
      <c r="I233" s="585"/>
      <c r="J233" s="585">
        <v>5</v>
      </c>
      <c r="K233" s="585"/>
      <c r="L233" s="585">
        <v>6</v>
      </c>
      <c r="M233" s="585"/>
      <c r="N233" s="585">
        <v>7</v>
      </c>
      <c r="O233" s="585"/>
      <c r="P233" s="505">
        <v>8</v>
      </c>
      <c r="Q233" s="505"/>
    </row>
    <row r="234" spans="1:17" ht="15.75" customHeight="1">
      <c r="A234" s="434"/>
      <c r="B234" s="434" t="s">
        <v>293</v>
      </c>
      <c r="C234" s="434"/>
      <c r="D234" s="434" t="s">
        <v>331</v>
      </c>
      <c r="E234" s="434"/>
      <c r="F234" s="434" t="s">
        <v>295</v>
      </c>
      <c r="G234" s="434"/>
      <c r="H234" s="586" t="s">
        <v>316</v>
      </c>
      <c r="I234" s="586"/>
      <c r="J234" s="586" t="s">
        <v>303</v>
      </c>
      <c r="K234" s="586"/>
      <c r="L234" s="586" t="s">
        <v>304</v>
      </c>
      <c r="M234" s="586"/>
      <c r="N234" s="586" t="s">
        <v>305</v>
      </c>
      <c r="O234" s="586"/>
      <c r="P234" s="434" t="s">
        <v>332</v>
      </c>
      <c r="Q234" s="434"/>
    </row>
    <row r="236" spans="1:17" ht="15.75" customHeight="1">
      <c r="A236" s="505" t="s">
        <v>330</v>
      </c>
      <c r="B236" s="505"/>
      <c r="C236" s="270" t="s">
        <v>240</v>
      </c>
      <c r="D236" s="568" t="s">
        <v>241</v>
      </c>
      <c r="E236" s="569"/>
      <c r="F236" s="570"/>
      <c r="G236" s="268" t="s">
        <v>333</v>
      </c>
      <c r="H236" s="269"/>
      <c r="I236" s="270"/>
      <c r="J236" s="131" t="s">
        <v>334</v>
      </c>
      <c r="K236" s="131" t="s">
        <v>23</v>
      </c>
      <c r="L236" s="131" t="s">
        <v>335</v>
      </c>
      <c r="M236" s="131" t="s">
        <v>297</v>
      </c>
      <c r="N236" s="131" t="s">
        <v>339</v>
      </c>
      <c r="O236" s="571" t="s">
        <v>246</v>
      </c>
      <c r="P236" s="572"/>
      <c r="Q236" s="103"/>
    </row>
    <row r="237" spans="1:17" ht="15.75" customHeight="1">
      <c r="A237" s="505">
        <v>4</v>
      </c>
      <c r="B237" s="573" t="s">
        <v>400</v>
      </c>
      <c r="C237" s="132">
        <v>1</v>
      </c>
      <c r="D237" s="574" t="s">
        <v>346</v>
      </c>
      <c r="E237" s="575"/>
      <c r="F237" s="576"/>
      <c r="G237" s="574" t="s">
        <v>350</v>
      </c>
      <c r="H237" s="575"/>
      <c r="I237" s="576"/>
      <c r="J237" s="133">
        <v>212.88999999999993</v>
      </c>
      <c r="K237" s="134">
        <v>1.4413685326784616E-2</v>
      </c>
      <c r="L237" s="133">
        <v>10.329999999999998</v>
      </c>
      <c r="M237" s="265">
        <f t="shared" ref="M237:M241" si="24">L237*J237</f>
        <v>2199.1536999999989</v>
      </c>
      <c r="N237" s="280"/>
      <c r="O237" s="285" t="s">
        <v>351</v>
      </c>
      <c r="P237" s="135" t="s">
        <v>352</v>
      </c>
    </row>
    <row r="238" spans="1:17" ht="15.75" customHeight="1">
      <c r="A238" s="505"/>
      <c r="B238" s="573"/>
      <c r="C238" s="132">
        <v>2</v>
      </c>
      <c r="D238" s="574" t="s">
        <v>179</v>
      </c>
      <c r="E238" s="575"/>
      <c r="F238" s="576"/>
      <c r="G238" s="574" t="s">
        <v>343</v>
      </c>
      <c r="H238" s="575"/>
      <c r="I238" s="576"/>
      <c r="J238" s="133">
        <v>194.04</v>
      </c>
      <c r="K238" s="134">
        <v>8.2658647544143708E-3</v>
      </c>
      <c r="L238" s="133">
        <v>10.719999999999999</v>
      </c>
      <c r="M238" s="265">
        <f t="shared" si="24"/>
        <v>2080.1087999999995</v>
      </c>
      <c r="N238" s="280">
        <v>8.9768608865347099E-3</v>
      </c>
      <c r="O238" s="285" t="s">
        <v>344</v>
      </c>
      <c r="P238" s="135" t="s">
        <v>345</v>
      </c>
    </row>
    <row r="239" spans="1:17" ht="15.75" customHeight="1">
      <c r="A239" s="505"/>
      <c r="B239" s="573"/>
      <c r="C239" s="132">
        <v>3</v>
      </c>
      <c r="D239" s="574" t="s">
        <v>346</v>
      </c>
      <c r="E239" s="575"/>
      <c r="F239" s="576"/>
      <c r="G239" s="574" t="s">
        <v>354</v>
      </c>
      <c r="H239" s="575"/>
      <c r="I239" s="576"/>
      <c r="J239" s="133">
        <v>95.340000000000018</v>
      </c>
      <c r="K239" s="134">
        <v>1.0750296114140728E-2</v>
      </c>
      <c r="L239" s="133">
        <v>17.88</v>
      </c>
      <c r="M239" s="265">
        <f t="shared" si="24"/>
        <v>1704.6792000000003</v>
      </c>
      <c r="N239" s="280"/>
      <c r="O239" s="285" t="s">
        <v>344</v>
      </c>
      <c r="P239" s="135" t="s">
        <v>345</v>
      </c>
    </row>
    <row r="240" spans="1:17" ht="15.75" customHeight="1">
      <c r="A240" s="505"/>
      <c r="B240" s="573"/>
      <c r="C240" s="132">
        <v>4</v>
      </c>
      <c r="D240" s="574" t="s">
        <v>227</v>
      </c>
      <c r="E240" s="575"/>
      <c r="F240" s="576"/>
      <c r="G240" s="574" t="s">
        <v>347</v>
      </c>
      <c r="H240" s="575"/>
      <c r="I240" s="576"/>
      <c r="J240" s="133">
        <v>99.12</v>
      </c>
      <c r="K240" s="134">
        <v>1.440054172419555E-2</v>
      </c>
      <c r="L240" s="133">
        <v>16.375000000000004</v>
      </c>
      <c r="M240" s="265">
        <f t="shared" si="24"/>
        <v>1623.0900000000004</v>
      </c>
      <c r="N240" s="280">
        <v>2.0937561986203244E-2</v>
      </c>
      <c r="O240" s="285" t="s">
        <v>348</v>
      </c>
      <c r="P240" s="278" t="s">
        <v>349</v>
      </c>
    </row>
    <row r="241" spans="1:16" ht="15.75" customHeight="1" thickBot="1">
      <c r="A241" s="505"/>
      <c r="B241" s="573"/>
      <c r="C241" s="136">
        <v>5</v>
      </c>
      <c r="D241" s="577" t="s">
        <v>149</v>
      </c>
      <c r="E241" s="578"/>
      <c r="F241" s="579"/>
      <c r="G241" s="577" t="s">
        <v>426</v>
      </c>
      <c r="H241" s="578"/>
      <c r="I241" s="579"/>
      <c r="J241" s="137">
        <v>137.66999999999999</v>
      </c>
      <c r="K241" s="138">
        <v>6.7205765282607787E-3</v>
      </c>
      <c r="L241" s="137">
        <v>8.02</v>
      </c>
      <c r="M241" s="265">
        <f t="shared" si="24"/>
        <v>1104.1133999999997</v>
      </c>
      <c r="N241" s="280"/>
      <c r="O241" s="285" t="s">
        <v>427</v>
      </c>
      <c r="P241" s="135" t="s">
        <v>428</v>
      </c>
    </row>
    <row r="242" spans="1:16" ht="15.75" customHeight="1" thickTop="1" thickBot="1">
      <c r="A242" s="505"/>
      <c r="B242" s="573"/>
      <c r="C242" s="580"/>
      <c r="D242" s="580"/>
      <c r="E242" s="580"/>
      <c r="F242" s="580"/>
      <c r="G242" s="580"/>
      <c r="H242" s="580"/>
      <c r="I242" s="581"/>
      <c r="J242" s="140" t="s">
        <v>337</v>
      </c>
      <c r="K242" s="229">
        <f>M242/'生產管理報表 7-1 (週) (前20)'!B152</f>
        <v>0.10273779818792463</v>
      </c>
      <c r="L242" s="140" t="s">
        <v>338</v>
      </c>
      <c r="M242" s="236">
        <f>SUM(M237:M241)</f>
        <v>8711.1450999999997</v>
      </c>
      <c r="N242" s="582"/>
      <c r="O242" s="583"/>
      <c r="P242" s="584"/>
    </row>
    <row r="243" spans="1:16" ht="15.75" customHeight="1" thickTop="1"/>
    <row r="244" spans="1:16" ht="15.75" customHeight="1">
      <c r="A244" s="505" t="s">
        <v>330</v>
      </c>
      <c r="B244" s="505"/>
      <c r="C244" s="270" t="s">
        <v>240</v>
      </c>
      <c r="D244" s="568" t="s">
        <v>241</v>
      </c>
      <c r="E244" s="569"/>
      <c r="F244" s="570"/>
      <c r="G244" s="268" t="s">
        <v>333</v>
      </c>
      <c r="H244" s="269"/>
      <c r="I244" s="270"/>
      <c r="J244" s="131" t="s">
        <v>334</v>
      </c>
      <c r="K244" s="131" t="s">
        <v>23</v>
      </c>
      <c r="L244" s="131" t="s">
        <v>335</v>
      </c>
      <c r="M244" s="131" t="s">
        <v>297</v>
      </c>
      <c r="N244" s="131" t="s">
        <v>339</v>
      </c>
      <c r="O244" s="571" t="s">
        <v>246</v>
      </c>
      <c r="P244" s="572"/>
    </row>
    <row r="245" spans="1:16" ht="15.75" customHeight="1">
      <c r="A245" s="505">
        <v>5</v>
      </c>
      <c r="B245" s="573" t="s">
        <v>355</v>
      </c>
      <c r="C245" s="132">
        <v>1</v>
      </c>
      <c r="D245" s="574" t="s">
        <v>227</v>
      </c>
      <c r="E245" s="575"/>
      <c r="F245" s="576"/>
      <c r="G245" s="574" t="s">
        <v>356</v>
      </c>
      <c r="H245" s="575"/>
      <c r="I245" s="576"/>
      <c r="J245" s="133">
        <v>6.5799999999999992</v>
      </c>
      <c r="K245" s="134">
        <v>3.2994951982270378E-2</v>
      </c>
      <c r="L245" s="133">
        <v>1071.94</v>
      </c>
      <c r="M245" s="265">
        <f t="shared" ref="M245:M249" si="25">L245*J245</f>
        <v>7053.3651999999993</v>
      </c>
      <c r="N245" s="134">
        <v>3.5020634859412966E-2</v>
      </c>
      <c r="O245" s="321" t="s">
        <v>357</v>
      </c>
      <c r="P245" s="278" t="s">
        <v>358</v>
      </c>
    </row>
    <row r="246" spans="1:16" ht="15.75" customHeight="1">
      <c r="A246" s="505"/>
      <c r="B246" s="573"/>
      <c r="C246" s="132">
        <v>2</v>
      </c>
      <c r="D246" s="574" t="s">
        <v>227</v>
      </c>
      <c r="E246" s="575"/>
      <c r="F246" s="576"/>
      <c r="G246" s="574" t="s">
        <v>359</v>
      </c>
      <c r="H246" s="575"/>
      <c r="I246" s="576"/>
      <c r="J246" s="133">
        <v>313.59999999999997</v>
      </c>
      <c r="K246" s="134">
        <v>1.1819263758361719E-2</v>
      </c>
      <c r="L246" s="133">
        <v>5.76</v>
      </c>
      <c r="M246" s="265">
        <f t="shared" si="25"/>
        <v>1806.3359999999998</v>
      </c>
      <c r="N246" s="134"/>
      <c r="O246" s="321" t="s">
        <v>360</v>
      </c>
      <c r="P246" s="278" t="s">
        <v>352</v>
      </c>
    </row>
    <row r="247" spans="1:16" ht="15.75" customHeight="1">
      <c r="A247" s="505"/>
      <c r="B247" s="573"/>
      <c r="C247" s="132">
        <v>3</v>
      </c>
      <c r="D247" s="574" t="s">
        <v>226</v>
      </c>
      <c r="E247" s="575"/>
      <c r="F247" s="576"/>
      <c r="G247" s="574" t="s">
        <v>362</v>
      </c>
      <c r="H247" s="575"/>
      <c r="I247" s="576"/>
      <c r="J247" s="133">
        <v>7</v>
      </c>
      <c r="K247" s="134">
        <v>9.6637367130008173E-3</v>
      </c>
      <c r="L247" s="133">
        <v>189.1</v>
      </c>
      <c r="M247" s="265">
        <f t="shared" si="25"/>
        <v>1323.7</v>
      </c>
      <c r="N247" s="134"/>
      <c r="O247" s="321" t="s">
        <v>357</v>
      </c>
      <c r="P247" s="135" t="s">
        <v>358</v>
      </c>
    </row>
    <row r="248" spans="1:16" ht="15.75" customHeight="1">
      <c r="A248" s="505"/>
      <c r="B248" s="573"/>
      <c r="C248" s="132">
        <v>4</v>
      </c>
      <c r="D248" s="574" t="s">
        <v>230</v>
      </c>
      <c r="E248" s="575"/>
      <c r="F248" s="576"/>
      <c r="G248" s="574" t="s">
        <v>404</v>
      </c>
      <c r="H248" s="575"/>
      <c r="I248" s="576"/>
      <c r="J248" s="133">
        <v>469.08</v>
      </c>
      <c r="K248" s="134">
        <v>4.8210588583259384E-2</v>
      </c>
      <c r="L248" s="133">
        <v>1.63</v>
      </c>
      <c r="M248" s="265">
        <f t="shared" si="25"/>
        <v>764.60039999999992</v>
      </c>
      <c r="N248" s="134"/>
      <c r="O248" s="321" t="s">
        <v>360</v>
      </c>
      <c r="P248" s="135" t="s">
        <v>352</v>
      </c>
    </row>
    <row r="249" spans="1:16" ht="15.75" customHeight="1" thickBot="1">
      <c r="A249" s="505"/>
      <c r="B249" s="573"/>
      <c r="C249" s="136">
        <v>5</v>
      </c>
      <c r="D249" s="577" t="s">
        <v>346</v>
      </c>
      <c r="E249" s="578"/>
      <c r="F249" s="579"/>
      <c r="G249" s="574" t="s">
        <v>363</v>
      </c>
      <c r="H249" s="575"/>
      <c r="I249" s="576"/>
      <c r="J249" s="137">
        <v>278.82</v>
      </c>
      <c r="K249" s="138">
        <v>2.0432513049962717E-2</v>
      </c>
      <c r="L249" s="137">
        <v>2.74</v>
      </c>
      <c r="M249" s="265">
        <f t="shared" si="25"/>
        <v>763.96680000000003</v>
      </c>
      <c r="N249" s="134">
        <v>3.121731434548234E-2</v>
      </c>
      <c r="O249" s="321" t="s">
        <v>360</v>
      </c>
      <c r="P249" s="278" t="s">
        <v>352</v>
      </c>
    </row>
    <row r="250" spans="1:16" ht="15.75" customHeight="1" thickTop="1" thickBot="1">
      <c r="A250" s="505"/>
      <c r="B250" s="573"/>
      <c r="C250" s="580"/>
      <c r="D250" s="580"/>
      <c r="E250" s="580"/>
      <c r="F250" s="580"/>
      <c r="G250" s="580"/>
      <c r="H250" s="580"/>
      <c r="I250" s="581"/>
      <c r="J250" s="140" t="s">
        <v>337</v>
      </c>
      <c r="K250" s="229">
        <f>M250/'生產管理報表 7-1 (週) (前20)'!B152</f>
        <v>0.13812900968238384</v>
      </c>
      <c r="L250" s="140" t="s">
        <v>338</v>
      </c>
      <c r="M250" s="236">
        <f>SUM(M245:M249)</f>
        <v>11711.9684</v>
      </c>
      <c r="N250" s="582"/>
      <c r="O250" s="583"/>
      <c r="P250" s="584"/>
    </row>
    <row r="251" spans="1:16" ht="15.75" customHeight="1" thickTop="1"/>
    <row r="252" spans="1:16" ht="15.75" customHeight="1">
      <c r="A252" s="505" t="s">
        <v>330</v>
      </c>
      <c r="B252" s="505"/>
      <c r="C252" s="270" t="s">
        <v>240</v>
      </c>
      <c r="D252" s="568" t="s">
        <v>241</v>
      </c>
      <c r="E252" s="569"/>
      <c r="F252" s="570"/>
      <c r="G252" s="268" t="s">
        <v>333</v>
      </c>
      <c r="H252" s="269"/>
      <c r="I252" s="270"/>
      <c r="J252" s="131" t="s">
        <v>334</v>
      </c>
      <c r="K252" s="131" t="s">
        <v>23</v>
      </c>
      <c r="L252" s="131" t="s">
        <v>335</v>
      </c>
      <c r="M252" s="131" t="s">
        <v>297</v>
      </c>
      <c r="N252" s="131" t="s">
        <v>339</v>
      </c>
      <c r="O252" s="571" t="s">
        <v>246</v>
      </c>
      <c r="P252" s="572"/>
    </row>
    <row r="253" spans="1:16" ht="15.75" customHeight="1">
      <c r="A253" s="505">
        <v>6</v>
      </c>
      <c r="B253" s="573" t="s">
        <v>364</v>
      </c>
      <c r="C253" s="132">
        <v>1</v>
      </c>
      <c r="D253" s="574" t="s">
        <v>133</v>
      </c>
      <c r="E253" s="575"/>
      <c r="F253" s="576"/>
      <c r="G253" s="574" t="s">
        <v>365</v>
      </c>
      <c r="H253" s="575"/>
      <c r="I253" s="576"/>
      <c r="J253" s="133">
        <v>814.16</v>
      </c>
      <c r="K253" s="134">
        <v>5.0387412653895526E-3</v>
      </c>
      <c r="L253" s="133">
        <v>1.06</v>
      </c>
      <c r="M253" s="265">
        <f t="shared" ref="M253:M257" si="26">L253*J253</f>
        <v>863.00959999999998</v>
      </c>
      <c r="N253" s="134"/>
      <c r="O253" s="267" t="s">
        <v>366</v>
      </c>
      <c r="P253" s="135" t="s">
        <v>367</v>
      </c>
    </row>
    <row r="254" spans="1:16" ht="15.75" customHeight="1">
      <c r="A254" s="505"/>
      <c r="B254" s="573"/>
      <c r="C254" s="132">
        <v>2</v>
      </c>
      <c r="D254" s="574" t="s">
        <v>151</v>
      </c>
      <c r="E254" s="575"/>
      <c r="F254" s="576"/>
      <c r="G254" s="574" t="s">
        <v>370</v>
      </c>
      <c r="H254" s="575"/>
      <c r="I254" s="576"/>
      <c r="J254" s="133">
        <v>335.18</v>
      </c>
      <c r="K254" s="134">
        <v>4.7016794645423571E-3</v>
      </c>
      <c r="L254" s="133">
        <v>2.29</v>
      </c>
      <c r="M254" s="265">
        <f t="shared" si="26"/>
        <v>767.56220000000008</v>
      </c>
      <c r="N254" s="134"/>
      <c r="O254" s="267" t="s">
        <v>366</v>
      </c>
      <c r="P254" s="135" t="s">
        <v>367</v>
      </c>
    </row>
    <row r="255" spans="1:16" ht="15.75" customHeight="1">
      <c r="A255" s="505"/>
      <c r="B255" s="573"/>
      <c r="C255" s="132">
        <v>3</v>
      </c>
      <c r="D255" s="574"/>
      <c r="E255" s="575"/>
      <c r="F255" s="576"/>
      <c r="G255" s="574"/>
      <c r="H255" s="575"/>
      <c r="I255" s="576"/>
      <c r="J255" s="133"/>
      <c r="K255" s="134"/>
      <c r="L255" s="133"/>
      <c r="M255" s="265">
        <f t="shared" si="26"/>
        <v>0</v>
      </c>
      <c r="N255" s="134"/>
      <c r="O255" s="267"/>
      <c r="P255" s="135"/>
    </row>
    <row r="256" spans="1:16" ht="15.75" customHeight="1">
      <c r="A256" s="505"/>
      <c r="B256" s="573"/>
      <c r="C256" s="132">
        <v>4</v>
      </c>
      <c r="D256" s="574"/>
      <c r="E256" s="575"/>
      <c r="F256" s="576"/>
      <c r="G256" s="574"/>
      <c r="H256" s="575"/>
      <c r="I256" s="576"/>
      <c r="J256" s="133"/>
      <c r="K256" s="134"/>
      <c r="L256" s="133"/>
      <c r="M256" s="265">
        <f t="shared" si="26"/>
        <v>0</v>
      </c>
      <c r="N256" s="134"/>
      <c r="O256" s="267"/>
      <c r="P256" s="135"/>
    </row>
    <row r="257" spans="1:17" ht="15.75" customHeight="1" thickBot="1">
      <c r="A257" s="505"/>
      <c r="B257" s="573"/>
      <c r="C257" s="136">
        <v>5</v>
      </c>
      <c r="D257" s="577"/>
      <c r="E257" s="578"/>
      <c r="F257" s="579"/>
      <c r="G257" s="577"/>
      <c r="H257" s="578"/>
      <c r="I257" s="579"/>
      <c r="J257" s="137"/>
      <c r="K257" s="138"/>
      <c r="L257" s="137"/>
      <c r="M257" s="265">
        <f t="shared" si="26"/>
        <v>0</v>
      </c>
      <c r="N257" s="134"/>
      <c r="O257" s="266"/>
      <c r="P257" s="139"/>
    </row>
    <row r="258" spans="1:17" ht="15.75" customHeight="1" thickTop="1" thickBot="1">
      <c r="A258" s="505"/>
      <c r="B258" s="573"/>
      <c r="C258" s="580"/>
      <c r="D258" s="580"/>
      <c r="E258" s="580"/>
      <c r="F258" s="580"/>
      <c r="G258" s="580"/>
      <c r="H258" s="580"/>
      <c r="I258" s="581"/>
      <c r="J258" s="140" t="s">
        <v>337</v>
      </c>
      <c r="K258" s="229">
        <f>M258/'生產管理報表 7-1 (週) (前20)'!B152</f>
        <v>1.9230692933736235E-2</v>
      </c>
      <c r="L258" s="140" t="s">
        <v>338</v>
      </c>
      <c r="M258" s="236">
        <f>SUM(M253:M257)</f>
        <v>1630.5718000000002</v>
      </c>
      <c r="N258" s="582"/>
      <c r="O258" s="583"/>
      <c r="P258" s="584"/>
    </row>
    <row r="259" spans="1:17" ht="15.75" customHeight="1" thickTop="1"/>
    <row r="260" spans="1:17" ht="15.75" customHeight="1">
      <c r="A260" s="505" t="s">
        <v>330</v>
      </c>
      <c r="B260" s="505"/>
      <c r="C260" s="270" t="s">
        <v>240</v>
      </c>
      <c r="D260" s="568" t="s">
        <v>241</v>
      </c>
      <c r="E260" s="569"/>
      <c r="F260" s="570"/>
      <c r="G260" s="268" t="s">
        <v>333</v>
      </c>
      <c r="H260" s="269"/>
      <c r="I260" s="270"/>
      <c r="J260" s="131" t="s">
        <v>334</v>
      </c>
      <c r="K260" s="131" t="s">
        <v>23</v>
      </c>
      <c r="L260" s="131" t="s">
        <v>335</v>
      </c>
      <c r="M260" s="131" t="s">
        <v>297</v>
      </c>
      <c r="N260" s="131" t="s">
        <v>339</v>
      </c>
      <c r="O260" s="571" t="s">
        <v>246</v>
      </c>
      <c r="P260" s="572"/>
    </row>
    <row r="261" spans="1:17" ht="15.75" customHeight="1">
      <c r="A261" s="505">
        <v>7</v>
      </c>
      <c r="B261" s="573" t="s">
        <v>372</v>
      </c>
      <c r="C261" s="132">
        <v>1</v>
      </c>
      <c r="D261" s="574" t="s">
        <v>346</v>
      </c>
      <c r="E261" s="575"/>
      <c r="F261" s="576"/>
      <c r="G261" s="574" t="s">
        <v>373</v>
      </c>
      <c r="H261" s="575"/>
      <c r="I261" s="576"/>
      <c r="J261" s="133">
        <v>5.7999999999999989</v>
      </c>
      <c r="K261" s="134">
        <v>1.0336141089760463E-2</v>
      </c>
      <c r="L261" s="133">
        <v>1178.01</v>
      </c>
      <c r="M261" s="265">
        <f t="shared" ref="M261:M265" si="27">L261*J261</f>
        <v>6832.4579999999987</v>
      </c>
      <c r="N261" s="134">
        <v>1.2526824034334763E-2</v>
      </c>
      <c r="O261" s="267" t="s">
        <v>374</v>
      </c>
      <c r="P261" s="278" t="s">
        <v>358</v>
      </c>
    </row>
    <row r="262" spans="1:17" ht="15.75" customHeight="1">
      <c r="A262" s="505"/>
      <c r="B262" s="573"/>
      <c r="C262" s="132">
        <v>2</v>
      </c>
      <c r="D262" s="574" t="s">
        <v>346</v>
      </c>
      <c r="E262" s="575"/>
      <c r="F262" s="576"/>
      <c r="G262" s="574" t="s">
        <v>375</v>
      </c>
      <c r="H262" s="575"/>
      <c r="I262" s="576"/>
      <c r="J262" s="133">
        <v>7</v>
      </c>
      <c r="K262" s="134">
        <v>1.1661270355204267E-2</v>
      </c>
      <c r="L262" s="133">
        <v>244.91000000000003</v>
      </c>
      <c r="M262" s="265">
        <f t="shared" si="27"/>
        <v>1714.3700000000001</v>
      </c>
      <c r="N262" s="134">
        <v>1.1379310344827585E-2</v>
      </c>
      <c r="O262" s="285" t="s">
        <v>376</v>
      </c>
      <c r="P262" s="278" t="s">
        <v>377</v>
      </c>
    </row>
    <row r="263" spans="1:17" ht="15.75" customHeight="1">
      <c r="A263" s="505"/>
      <c r="B263" s="573"/>
      <c r="C263" s="132">
        <v>3</v>
      </c>
      <c r="D263" s="574" t="s">
        <v>346</v>
      </c>
      <c r="E263" s="575"/>
      <c r="F263" s="576"/>
      <c r="G263" s="574" t="s">
        <v>429</v>
      </c>
      <c r="H263" s="575"/>
      <c r="I263" s="576"/>
      <c r="J263" s="133">
        <v>60.94</v>
      </c>
      <c r="K263" s="134">
        <v>1.7451625080009408E-3</v>
      </c>
      <c r="L263" s="133">
        <v>12.76</v>
      </c>
      <c r="M263" s="265">
        <f t="shared" si="27"/>
        <v>777.59439999999995</v>
      </c>
      <c r="N263" s="134"/>
      <c r="O263" s="267" t="s">
        <v>430</v>
      </c>
      <c r="P263" s="135" t="s">
        <v>431</v>
      </c>
    </row>
    <row r="264" spans="1:17" ht="15.75" customHeight="1">
      <c r="A264" s="505"/>
      <c r="B264" s="573"/>
      <c r="C264" s="132">
        <v>4</v>
      </c>
      <c r="D264" s="574"/>
      <c r="E264" s="575"/>
      <c r="F264" s="576"/>
      <c r="G264" s="574"/>
      <c r="H264" s="575"/>
      <c r="I264" s="576"/>
      <c r="J264" s="133"/>
      <c r="K264" s="134"/>
      <c r="L264" s="133"/>
      <c r="M264" s="265">
        <f t="shared" si="27"/>
        <v>0</v>
      </c>
      <c r="N264" s="134"/>
      <c r="O264" s="267"/>
      <c r="P264" s="135"/>
    </row>
    <row r="265" spans="1:17" ht="15.75" customHeight="1" thickBot="1">
      <c r="A265" s="505"/>
      <c r="B265" s="573"/>
      <c r="C265" s="136">
        <v>5</v>
      </c>
      <c r="D265" s="577"/>
      <c r="E265" s="578"/>
      <c r="F265" s="579"/>
      <c r="G265" s="577"/>
      <c r="H265" s="578"/>
      <c r="I265" s="579"/>
      <c r="J265" s="137"/>
      <c r="K265" s="138"/>
      <c r="L265" s="137"/>
      <c r="M265" s="265">
        <f t="shared" si="27"/>
        <v>0</v>
      </c>
      <c r="N265" s="134"/>
      <c r="O265" s="266"/>
      <c r="P265" s="139"/>
    </row>
    <row r="266" spans="1:17" ht="15.75" customHeight="1" thickTop="1" thickBot="1">
      <c r="A266" s="505"/>
      <c r="B266" s="573"/>
      <c r="C266" s="580"/>
      <c r="D266" s="580"/>
      <c r="E266" s="580"/>
      <c r="F266" s="580"/>
      <c r="G266" s="580"/>
      <c r="H266" s="580"/>
      <c r="I266" s="581"/>
      <c r="J266" s="140" t="s">
        <v>337</v>
      </c>
      <c r="K266" s="229">
        <f>M266/'生產管理報表 7-1 (週) (前20)'!B152</f>
        <v>0.1099706887846655</v>
      </c>
      <c r="L266" s="140" t="s">
        <v>338</v>
      </c>
      <c r="M266" s="236">
        <f>SUM(M261:M265)</f>
        <v>9324.4223999999995</v>
      </c>
      <c r="N266" s="582"/>
      <c r="O266" s="583"/>
      <c r="P266" s="584"/>
    </row>
    <row r="267" spans="1:17" ht="15.75" customHeight="1" thickTop="1">
      <c r="A267" s="389" t="s">
        <v>268</v>
      </c>
      <c r="B267" s="389"/>
      <c r="C267" s="389"/>
      <c r="D267" s="389"/>
      <c r="E267" s="389"/>
      <c r="F267" s="389"/>
      <c r="G267" s="389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</row>
    <row r="268" spans="1:17" ht="15.75" customHeight="1">
      <c r="A268" s="389"/>
      <c r="B268" s="389"/>
      <c r="C268" s="389"/>
      <c r="D268" s="389"/>
      <c r="E268" s="389"/>
      <c r="F268" s="389"/>
      <c r="G268" s="389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</row>
    <row r="269" spans="1:17" ht="15.75" customHeight="1">
      <c r="A269" s="507" t="s">
        <v>399</v>
      </c>
      <c r="B269" s="507"/>
      <c r="C269" s="507"/>
      <c r="D269" s="507"/>
      <c r="E269" s="507"/>
      <c r="F269" s="507"/>
      <c r="G269" s="507"/>
      <c r="H269" s="507"/>
      <c r="I269" s="507"/>
      <c r="J269" s="507"/>
      <c r="K269" s="507"/>
      <c r="L269" s="507"/>
      <c r="M269" s="507"/>
    </row>
    <row r="270" spans="1:17" ht="15.75" customHeight="1">
      <c r="A270" s="507"/>
      <c r="B270" s="507"/>
      <c r="C270" s="507"/>
      <c r="D270" s="507"/>
      <c r="E270" s="507"/>
      <c r="F270" s="507"/>
      <c r="G270" s="507"/>
      <c r="H270" s="507"/>
      <c r="I270" s="507"/>
      <c r="J270" s="507"/>
      <c r="K270" s="507"/>
      <c r="L270" s="507"/>
      <c r="M270" s="507"/>
      <c r="N270" s="97"/>
      <c r="O270" s="97"/>
      <c r="P270" s="97"/>
      <c r="Q270" s="97"/>
    </row>
    <row r="271" spans="1:17" ht="15.75" customHeight="1">
      <c r="A271" s="434" t="s">
        <v>330</v>
      </c>
      <c r="B271" s="505">
        <v>1</v>
      </c>
      <c r="C271" s="505"/>
      <c r="D271" s="505">
        <v>2</v>
      </c>
      <c r="E271" s="505"/>
      <c r="F271" s="505">
        <v>3</v>
      </c>
      <c r="G271" s="505"/>
      <c r="H271" s="585">
        <v>4</v>
      </c>
      <c r="I271" s="585"/>
      <c r="J271" s="585">
        <v>5</v>
      </c>
      <c r="K271" s="585"/>
      <c r="L271" s="585">
        <v>6</v>
      </c>
      <c r="M271" s="585"/>
      <c r="N271" s="585">
        <v>7</v>
      </c>
      <c r="O271" s="585"/>
      <c r="P271" s="505">
        <v>8</v>
      </c>
      <c r="Q271" s="505"/>
    </row>
    <row r="272" spans="1:17" ht="15.75" customHeight="1">
      <c r="A272" s="434"/>
      <c r="B272" s="434" t="s">
        <v>293</v>
      </c>
      <c r="C272" s="434"/>
      <c r="D272" s="434" t="s">
        <v>331</v>
      </c>
      <c r="E272" s="434"/>
      <c r="F272" s="434" t="s">
        <v>295</v>
      </c>
      <c r="G272" s="434"/>
      <c r="H272" s="586" t="s">
        <v>316</v>
      </c>
      <c r="I272" s="586"/>
      <c r="J272" s="586" t="s">
        <v>303</v>
      </c>
      <c r="K272" s="586"/>
      <c r="L272" s="586" t="s">
        <v>304</v>
      </c>
      <c r="M272" s="586"/>
      <c r="N272" s="586" t="s">
        <v>305</v>
      </c>
      <c r="O272" s="586"/>
      <c r="P272" s="434" t="s">
        <v>332</v>
      </c>
      <c r="Q272" s="434"/>
    </row>
    <row r="274" spans="1:17" ht="15.75" customHeight="1">
      <c r="A274" s="505" t="s">
        <v>330</v>
      </c>
      <c r="B274" s="505"/>
      <c r="C274" s="270" t="s">
        <v>240</v>
      </c>
      <c r="D274" s="568" t="s">
        <v>241</v>
      </c>
      <c r="E274" s="569"/>
      <c r="F274" s="570"/>
      <c r="G274" s="268" t="s">
        <v>333</v>
      </c>
      <c r="H274" s="269"/>
      <c r="I274" s="270"/>
      <c r="J274" s="131" t="s">
        <v>334</v>
      </c>
      <c r="K274" s="131" t="s">
        <v>23</v>
      </c>
      <c r="L274" s="131" t="s">
        <v>335</v>
      </c>
      <c r="M274" s="131" t="s">
        <v>297</v>
      </c>
      <c r="N274" s="131" t="s">
        <v>339</v>
      </c>
      <c r="O274" s="571" t="s">
        <v>246</v>
      </c>
      <c r="P274" s="572"/>
      <c r="Q274" s="103"/>
    </row>
    <row r="275" spans="1:17" ht="15.75" customHeight="1">
      <c r="A275" s="505">
        <v>4</v>
      </c>
      <c r="B275" s="573" t="s">
        <v>400</v>
      </c>
      <c r="C275" s="132">
        <v>1</v>
      </c>
      <c r="D275" s="574" t="s">
        <v>179</v>
      </c>
      <c r="E275" s="575"/>
      <c r="F275" s="576"/>
      <c r="G275" s="574" t="s">
        <v>343</v>
      </c>
      <c r="H275" s="575"/>
      <c r="I275" s="576"/>
      <c r="J275" s="133">
        <v>194.04</v>
      </c>
      <c r="K275" s="134">
        <v>1.7926645643342145E-2</v>
      </c>
      <c r="L275" s="133">
        <v>25.240000000000002</v>
      </c>
      <c r="M275" s="265">
        <f t="shared" ref="M275:M279" si="28">L275*J275</f>
        <v>4897.5695999999998</v>
      </c>
      <c r="N275" s="280"/>
      <c r="O275" s="285" t="s">
        <v>344</v>
      </c>
      <c r="P275" s="135" t="s">
        <v>345</v>
      </c>
    </row>
    <row r="276" spans="1:17" ht="15.75" customHeight="1">
      <c r="A276" s="505"/>
      <c r="B276" s="573"/>
      <c r="C276" s="132">
        <v>2</v>
      </c>
      <c r="D276" s="574" t="s">
        <v>346</v>
      </c>
      <c r="E276" s="575"/>
      <c r="F276" s="576"/>
      <c r="G276" s="574" t="s">
        <v>347</v>
      </c>
      <c r="H276" s="575"/>
      <c r="I276" s="576"/>
      <c r="J276" s="133">
        <v>99.12</v>
      </c>
      <c r="K276" s="134">
        <v>1.384520393709367E-2</v>
      </c>
      <c r="L276" s="133">
        <v>19.060000000000002</v>
      </c>
      <c r="M276" s="265">
        <f t="shared" si="28"/>
        <v>1889.2272000000003</v>
      </c>
      <c r="N276" s="280"/>
      <c r="O276" s="285" t="s">
        <v>348</v>
      </c>
      <c r="P276" s="135" t="s">
        <v>349</v>
      </c>
    </row>
    <row r="277" spans="1:17" ht="15.75" customHeight="1">
      <c r="A277" s="505"/>
      <c r="B277" s="573"/>
      <c r="C277" s="132">
        <v>3</v>
      </c>
      <c r="D277" s="574" t="s">
        <v>346</v>
      </c>
      <c r="E277" s="575"/>
      <c r="F277" s="576"/>
      <c r="G277" s="574" t="s">
        <v>354</v>
      </c>
      <c r="H277" s="575"/>
      <c r="I277" s="576"/>
      <c r="J277" s="133">
        <v>95.340000000000018</v>
      </c>
      <c r="K277" s="134">
        <v>7.8584711701541708E-3</v>
      </c>
      <c r="L277" s="133">
        <v>14.41</v>
      </c>
      <c r="M277" s="265">
        <f t="shared" si="28"/>
        <v>1373.8494000000003</v>
      </c>
      <c r="N277" s="280"/>
      <c r="O277" s="285" t="s">
        <v>344</v>
      </c>
      <c r="P277" s="135" t="s">
        <v>345</v>
      </c>
    </row>
    <row r="278" spans="1:17" ht="15.75" customHeight="1">
      <c r="A278" s="505"/>
      <c r="B278" s="573"/>
      <c r="C278" s="132">
        <v>4</v>
      </c>
      <c r="D278" s="574" t="s">
        <v>346</v>
      </c>
      <c r="E278" s="575"/>
      <c r="F278" s="576"/>
      <c r="G278" s="574" t="s">
        <v>411</v>
      </c>
      <c r="H278" s="575"/>
      <c r="I278" s="576"/>
      <c r="J278" s="133">
        <v>127.39999999999999</v>
      </c>
      <c r="K278" s="134">
        <v>1.042413035941292E-2</v>
      </c>
      <c r="L278" s="133">
        <v>9.02</v>
      </c>
      <c r="M278" s="265">
        <f t="shared" si="28"/>
        <v>1149.1479999999999</v>
      </c>
      <c r="N278" s="280"/>
      <c r="O278" s="285" t="s">
        <v>344</v>
      </c>
      <c r="P278" s="278" t="s">
        <v>345</v>
      </c>
    </row>
    <row r="279" spans="1:17" ht="15.75" customHeight="1" thickBot="1">
      <c r="A279" s="505"/>
      <c r="B279" s="573"/>
      <c r="C279" s="136">
        <v>5</v>
      </c>
      <c r="D279" s="577" t="s">
        <v>155</v>
      </c>
      <c r="E279" s="578"/>
      <c r="F279" s="579"/>
      <c r="G279" s="577" t="s">
        <v>432</v>
      </c>
      <c r="H279" s="578"/>
      <c r="I279" s="579"/>
      <c r="J279" s="137">
        <v>236.23</v>
      </c>
      <c r="K279" s="138">
        <v>4.0768289238301482E-2</v>
      </c>
      <c r="L279" s="137">
        <v>4.33</v>
      </c>
      <c r="M279" s="265">
        <f t="shared" si="28"/>
        <v>1022.8759</v>
      </c>
      <c r="N279" s="280"/>
      <c r="O279" s="285" t="s">
        <v>433</v>
      </c>
      <c r="P279" s="135" t="s">
        <v>352</v>
      </c>
    </row>
    <row r="280" spans="1:17" ht="15.75" customHeight="1" thickTop="1" thickBot="1">
      <c r="A280" s="505"/>
      <c r="B280" s="573"/>
      <c r="C280" s="580"/>
      <c r="D280" s="580"/>
      <c r="E280" s="580"/>
      <c r="F280" s="580"/>
      <c r="G280" s="580"/>
      <c r="H280" s="580"/>
      <c r="I280" s="581"/>
      <c r="J280" s="140" t="s">
        <v>337</v>
      </c>
      <c r="K280" s="229">
        <f>M280/'生產管理報表 7-1 (週) (前20)'!B165</f>
        <v>0.12125184647122744</v>
      </c>
      <c r="L280" s="140" t="s">
        <v>338</v>
      </c>
      <c r="M280" s="236">
        <f>SUM(M275:M279)</f>
        <v>10332.670099999999</v>
      </c>
      <c r="N280" s="582"/>
      <c r="O280" s="583"/>
      <c r="P280" s="584"/>
    </row>
    <row r="281" spans="1:17" ht="15.75" customHeight="1" thickTop="1"/>
    <row r="282" spans="1:17" ht="15.75" customHeight="1">
      <c r="A282" s="505" t="s">
        <v>330</v>
      </c>
      <c r="B282" s="505"/>
      <c r="C282" s="270" t="s">
        <v>240</v>
      </c>
      <c r="D282" s="568" t="s">
        <v>241</v>
      </c>
      <c r="E282" s="569"/>
      <c r="F282" s="570"/>
      <c r="G282" s="268" t="s">
        <v>333</v>
      </c>
      <c r="H282" s="269"/>
      <c r="I282" s="270"/>
      <c r="J282" s="131" t="s">
        <v>334</v>
      </c>
      <c r="K282" s="131" t="s">
        <v>23</v>
      </c>
      <c r="L282" s="131" t="s">
        <v>335</v>
      </c>
      <c r="M282" s="131" t="s">
        <v>297</v>
      </c>
      <c r="N282" s="131" t="s">
        <v>339</v>
      </c>
      <c r="O282" s="571" t="s">
        <v>246</v>
      </c>
      <c r="P282" s="572"/>
    </row>
    <row r="283" spans="1:17" ht="15.75" customHeight="1">
      <c r="A283" s="505">
        <v>5</v>
      </c>
      <c r="B283" s="573" t="s">
        <v>355</v>
      </c>
      <c r="C283" s="132">
        <v>1</v>
      </c>
      <c r="D283" s="574" t="s">
        <v>346</v>
      </c>
      <c r="E283" s="575"/>
      <c r="F283" s="576"/>
      <c r="G283" s="574" t="s">
        <v>356</v>
      </c>
      <c r="H283" s="575"/>
      <c r="I283" s="576"/>
      <c r="J283" s="133">
        <v>6.5799999999999992</v>
      </c>
      <c r="K283" s="134">
        <v>2.6555476456829045E-2</v>
      </c>
      <c r="L283" s="133">
        <v>1044.48</v>
      </c>
      <c r="M283" s="265">
        <f t="shared" ref="M283:M287" si="29">L283*J283</f>
        <v>6872.6783999999989</v>
      </c>
      <c r="N283" s="134"/>
      <c r="O283" s="321" t="s">
        <v>357</v>
      </c>
      <c r="P283" s="278" t="s">
        <v>358</v>
      </c>
    </row>
    <row r="284" spans="1:17" ht="15.75" customHeight="1">
      <c r="A284" s="505"/>
      <c r="B284" s="573"/>
      <c r="C284" s="132">
        <v>2</v>
      </c>
      <c r="D284" s="574" t="s">
        <v>346</v>
      </c>
      <c r="E284" s="575"/>
      <c r="F284" s="576"/>
      <c r="G284" s="574" t="s">
        <v>359</v>
      </c>
      <c r="H284" s="575"/>
      <c r="I284" s="576"/>
      <c r="J284" s="133">
        <v>313.59999999999997</v>
      </c>
      <c r="K284" s="134">
        <v>1.2813124978814277E-2</v>
      </c>
      <c r="L284" s="133">
        <v>7.56</v>
      </c>
      <c r="M284" s="265">
        <f t="shared" si="29"/>
        <v>2370.8159999999998</v>
      </c>
      <c r="N284" s="134"/>
      <c r="O284" s="321" t="s">
        <v>360</v>
      </c>
      <c r="P284" s="278" t="s">
        <v>352</v>
      </c>
    </row>
    <row r="285" spans="1:17" ht="15.75" customHeight="1">
      <c r="A285" s="505"/>
      <c r="B285" s="573"/>
      <c r="C285" s="132">
        <v>3</v>
      </c>
      <c r="D285" s="574" t="s">
        <v>231</v>
      </c>
      <c r="E285" s="575"/>
      <c r="F285" s="576"/>
      <c r="G285" s="574" t="s">
        <v>361</v>
      </c>
      <c r="H285" s="575"/>
      <c r="I285" s="576"/>
      <c r="J285" s="133">
        <v>366.27</v>
      </c>
      <c r="K285" s="134">
        <v>9.2196152309185365E-3</v>
      </c>
      <c r="L285" s="133">
        <v>3.23</v>
      </c>
      <c r="M285" s="265">
        <f t="shared" si="29"/>
        <v>1183.0520999999999</v>
      </c>
      <c r="N285" s="134"/>
      <c r="O285" s="321" t="s">
        <v>360</v>
      </c>
      <c r="P285" s="135" t="s">
        <v>352</v>
      </c>
    </row>
    <row r="286" spans="1:17" ht="15.75" customHeight="1">
      <c r="A286" s="505"/>
      <c r="B286" s="573"/>
      <c r="C286" s="132">
        <v>4</v>
      </c>
      <c r="D286" s="574"/>
      <c r="E286" s="575"/>
      <c r="F286" s="576"/>
      <c r="G286" s="574"/>
      <c r="H286" s="575"/>
      <c r="I286" s="576"/>
      <c r="J286" s="133"/>
      <c r="K286" s="134"/>
      <c r="L286" s="133"/>
      <c r="M286" s="265">
        <f t="shared" si="29"/>
        <v>0</v>
      </c>
      <c r="N286" s="134"/>
      <c r="O286" s="321"/>
      <c r="P286" s="135"/>
    </row>
    <row r="287" spans="1:17" ht="15.75" customHeight="1" thickBot="1">
      <c r="A287" s="505"/>
      <c r="B287" s="573"/>
      <c r="C287" s="136">
        <v>5</v>
      </c>
      <c r="D287" s="577"/>
      <c r="E287" s="578"/>
      <c r="F287" s="579"/>
      <c r="G287" s="574"/>
      <c r="H287" s="575"/>
      <c r="I287" s="576"/>
      <c r="J287" s="137"/>
      <c r="K287" s="138"/>
      <c r="L287" s="137"/>
      <c r="M287" s="265">
        <f t="shared" si="29"/>
        <v>0</v>
      </c>
      <c r="N287" s="134"/>
      <c r="O287" s="321"/>
      <c r="P287" s="278"/>
    </row>
    <row r="288" spans="1:17" ht="15.75" customHeight="1" thickTop="1" thickBot="1">
      <c r="A288" s="505"/>
      <c r="B288" s="573"/>
      <c r="C288" s="580"/>
      <c r="D288" s="580"/>
      <c r="E288" s="580"/>
      <c r="F288" s="580"/>
      <c r="G288" s="580"/>
      <c r="H288" s="580"/>
      <c r="I288" s="581"/>
      <c r="J288" s="140" t="s">
        <v>337</v>
      </c>
      <c r="K288" s="229">
        <f>M288/'生產管理報表 7-1 (週) (前20)'!B165</f>
        <v>0.12235346751689227</v>
      </c>
      <c r="L288" s="140" t="s">
        <v>338</v>
      </c>
      <c r="M288" s="236">
        <f>SUM(M283:M287)</f>
        <v>10426.5465</v>
      </c>
      <c r="N288" s="582"/>
      <c r="O288" s="583"/>
      <c r="P288" s="584"/>
    </row>
    <row r="289" spans="1:16" ht="15.75" customHeight="1" thickTop="1"/>
    <row r="290" spans="1:16" ht="15.75" customHeight="1">
      <c r="A290" s="505" t="s">
        <v>330</v>
      </c>
      <c r="B290" s="505"/>
      <c r="C290" s="270" t="s">
        <v>240</v>
      </c>
      <c r="D290" s="568" t="s">
        <v>241</v>
      </c>
      <c r="E290" s="569"/>
      <c r="F290" s="570"/>
      <c r="G290" s="268" t="s">
        <v>333</v>
      </c>
      <c r="H290" s="269"/>
      <c r="I290" s="270"/>
      <c r="J290" s="131" t="s">
        <v>334</v>
      </c>
      <c r="K290" s="131" t="s">
        <v>23</v>
      </c>
      <c r="L290" s="131" t="s">
        <v>335</v>
      </c>
      <c r="M290" s="131" t="s">
        <v>297</v>
      </c>
      <c r="N290" s="131" t="s">
        <v>339</v>
      </c>
      <c r="O290" s="571" t="s">
        <v>246</v>
      </c>
      <c r="P290" s="572"/>
    </row>
    <row r="291" spans="1:16" ht="15.75" customHeight="1">
      <c r="A291" s="505">
        <v>6</v>
      </c>
      <c r="B291" s="573" t="s">
        <v>364</v>
      </c>
      <c r="C291" s="132">
        <v>1</v>
      </c>
      <c r="D291" s="574" t="s">
        <v>133</v>
      </c>
      <c r="E291" s="575"/>
      <c r="F291" s="576"/>
      <c r="G291" s="574" t="s">
        <v>365</v>
      </c>
      <c r="H291" s="575"/>
      <c r="I291" s="576"/>
      <c r="J291" s="133">
        <v>814.16</v>
      </c>
      <c r="K291" s="134">
        <v>1.1684325180710964E-2</v>
      </c>
      <c r="L291" s="133">
        <v>2.3600000000000003</v>
      </c>
      <c r="M291" s="265">
        <f t="shared" ref="M291:M295" si="30">L291*J291</f>
        <v>1921.4176000000002</v>
      </c>
      <c r="N291" s="134"/>
      <c r="O291" s="267" t="s">
        <v>366</v>
      </c>
      <c r="P291" s="135" t="s">
        <v>367</v>
      </c>
    </row>
    <row r="292" spans="1:16" ht="15.75" customHeight="1">
      <c r="A292" s="505"/>
      <c r="B292" s="573"/>
      <c r="C292" s="132">
        <v>2</v>
      </c>
      <c r="D292" s="574" t="s">
        <v>151</v>
      </c>
      <c r="E292" s="575"/>
      <c r="F292" s="576"/>
      <c r="G292" s="574" t="s">
        <v>370</v>
      </c>
      <c r="H292" s="575"/>
      <c r="I292" s="576"/>
      <c r="J292" s="133">
        <v>335.18</v>
      </c>
      <c r="K292" s="134">
        <v>5.7100465346312081E-3</v>
      </c>
      <c r="L292" s="133">
        <v>2.54</v>
      </c>
      <c r="M292" s="265">
        <f t="shared" si="30"/>
        <v>851.35720000000003</v>
      </c>
      <c r="N292" s="134"/>
      <c r="O292" s="267" t="s">
        <v>366</v>
      </c>
      <c r="P292" s="135" t="s">
        <v>367</v>
      </c>
    </row>
    <row r="293" spans="1:16" ht="15.75" customHeight="1">
      <c r="A293" s="505"/>
      <c r="B293" s="573"/>
      <c r="C293" s="132">
        <v>3</v>
      </c>
      <c r="D293" s="574" t="s">
        <v>156</v>
      </c>
      <c r="E293" s="575"/>
      <c r="F293" s="576"/>
      <c r="G293" s="574" t="s">
        <v>419</v>
      </c>
      <c r="H293" s="575"/>
      <c r="I293" s="576"/>
      <c r="J293" s="133">
        <v>395.50999999999993</v>
      </c>
      <c r="K293" s="134">
        <v>1.7691105076935734E-2</v>
      </c>
      <c r="L293" s="133">
        <v>2.15</v>
      </c>
      <c r="M293" s="265">
        <f t="shared" si="30"/>
        <v>850.34649999999988</v>
      </c>
      <c r="N293" s="134"/>
      <c r="O293" s="267" t="s">
        <v>366</v>
      </c>
      <c r="P293" s="135" t="s">
        <v>367</v>
      </c>
    </row>
    <row r="294" spans="1:16" ht="15.75" customHeight="1">
      <c r="A294" s="505"/>
      <c r="B294" s="573"/>
      <c r="C294" s="132">
        <v>4</v>
      </c>
      <c r="D294" s="574" t="s">
        <v>144</v>
      </c>
      <c r="E294" s="575"/>
      <c r="F294" s="576"/>
      <c r="G294" s="574" t="s">
        <v>434</v>
      </c>
      <c r="H294" s="575"/>
      <c r="I294" s="576"/>
      <c r="J294" s="133">
        <v>342.75</v>
      </c>
      <c r="K294" s="134">
        <v>8.4070646462591943E-3</v>
      </c>
      <c r="L294" s="133">
        <v>2.48</v>
      </c>
      <c r="M294" s="265">
        <f t="shared" si="30"/>
        <v>850.02</v>
      </c>
      <c r="N294" s="134"/>
      <c r="O294" s="267" t="s">
        <v>366</v>
      </c>
      <c r="P294" s="135" t="s">
        <v>367</v>
      </c>
    </row>
    <row r="295" spans="1:16" ht="15.75" customHeight="1" thickBot="1">
      <c r="A295" s="505"/>
      <c r="B295" s="573"/>
      <c r="C295" s="136">
        <v>5</v>
      </c>
      <c r="D295" s="577" t="s">
        <v>159</v>
      </c>
      <c r="E295" s="578"/>
      <c r="F295" s="579"/>
      <c r="G295" s="577" t="s">
        <v>435</v>
      </c>
      <c r="H295" s="578"/>
      <c r="I295" s="579"/>
      <c r="J295" s="137">
        <v>348.02</v>
      </c>
      <c r="K295" s="138">
        <v>1.702721563154222E-2</v>
      </c>
      <c r="L295" s="137">
        <v>2.44</v>
      </c>
      <c r="M295" s="265">
        <f t="shared" si="30"/>
        <v>849.16879999999992</v>
      </c>
      <c r="N295" s="134"/>
      <c r="O295" s="266" t="s">
        <v>366</v>
      </c>
      <c r="P295" s="139" t="s">
        <v>367</v>
      </c>
    </row>
    <row r="296" spans="1:16" ht="15.75" customHeight="1" thickTop="1" thickBot="1">
      <c r="A296" s="505"/>
      <c r="B296" s="573"/>
      <c r="C296" s="580"/>
      <c r="D296" s="580"/>
      <c r="E296" s="580"/>
      <c r="F296" s="580"/>
      <c r="G296" s="580"/>
      <c r="H296" s="580"/>
      <c r="I296" s="581"/>
      <c r="J296" s="140" t="s">
        <v>337</v>
      </c>
      <c r="K296" s="229">
        <f>M296/'生產管理報表 7-1 (週) (前20)'!B165</f>
        <v>6.2456259695880839E-2</v>
      </c>
      <c r="L296" s="140" t="s">
        <v>338</v>
      </c>
      <c r="M296" s="236">
        <f>SUM(M291:M295)</f>
        <v>5322.3100999999988</v>
      </c>
      <c r="N296" s="582"/>
      <c r="O296" s="583"/>
      <c r="P296" s="584"/>
    </row>
    <row r="297" spans="1:16" ht="15.75" customHeight="1" thickTop="1"/>
    <row r="298" spans="1:16" ht="15.75" customHeight="1">
      <c r="A298" s="505" t="s">
        <v>330</v>
      </c>
      <c r="B298" s="505"/>
      <c r="C298" s="270" t="s">
        <v>240</v>
      </c>
      <c r="D298" s="568" t="s">
        <v>241</v>
      </c>
      <c r="E298" s="569"/>
      <c r="F298" s="570"/>
      <c r="G298" s="268" t="s">
        <v>333</v>
      </c>
      <c r="H298" s="269"/>
      <c r="I298" s="270"/>
      <c r="J298" s="131" t="s">
        <v>334</v>
      </c>
      <c r="K298" s="131" t="s">
        <v>23</v>
      </c>
      <c r="L298" s="131" t="s">
        <v>335</v>
      </c>
      <c r="M298" s="131" t="s">
        <v>297</v>
      </c>
      <c r="N298" s="131" t="s">
        <v>339</v>
      </c>
      <c r="O298" s="571" t="s">
        <v>246</v>
      </c>
      <c r="P298" s="572"/>
    </row>
    <row r="299" spans="1:16" ht="15.75" customHeight="1">
      <c r="A299" s="505">
        <v>7</v>
      </c>
      <c r="B299" s="573" t="s">
        <v>372</v>
      </c>
      <c r="C299" s="132">
        <v>1</v>
      </c>
      <c r="D299" s="574" t="s">
        <v>346</v>
      </c>
      <c r="E299" s="575"/>
      <c r="F299" s="576"/>
      <c r="G299" s="574" t="s">
        <v>373</v>
      </c>
      <c r="H299" s="575"/>
      <c r="I299" s="576"/>
      <c r="J299" s="133">
        <v>5.7999999999999989</v>
      </c>
      <c r="K299" s="134">
        <v>7.814995047586237E-3</v>
      </c>
      <c r="L299" s="133">
        <v>907.36</v>
      </c>
      <c r="M299" s="265">
        <f t="shared" ref="M299:M303" si="31">L299*J299</f>
        <v>5262.6879999999992</v>
      </c>
      <c r="N299" s="134"/>
      <c r="O299" s="267" t="s">
        <v>374</v>
      </c>
      <c r="P299" s="278" t="s">
        <v>358</v>
      </c>
    </row>
    <row r="300" spans="1:16" ht="15.75" customHeight="1">
      <c r="A300" s="505"/>
      <c r="B300" s="573"/>
      <c r="C300" s="132">
        <v>2</v>
      </c>
      <c r="D300" s="574"/>
      <c r="E300" s="575"/>
      <c r="F300" s="576"/>
      <c r="G300" s="574"/>
      <c r="H300" s="575"/>
      <c r="I300" s="576"/>
      <c r="J300" s="133"/>
      <c r="K300" s="134"/>
      <c r="L300" s="133"/>
      <c r="M300" s="265">
        <f t="shared" si="31"/>
        <v>0</v>
      </c>
      <c r="N300" s="134"/>
      <c r="O300" s="285"/>
      <c r="P300" s="278"/>
    </row>
    <row r="301" spans="1:16" ht="15.75" customHeight="1">
      <c r="A301" s="505"/>
      <c r="B301" s="573"/>
      <c r="C301" s="132">
        <v>3</v>
      </c>
      <c r="D301" s="574"/>
      <c r="E301" s="575"/>
      <c r="F301" s="576"/>
      <c r="G301" s="574"/>
      <c r="H301" s="575"/>
      <c r="I301" s="576"/>
      <c r="J301" s="133"/>
      <c r="K301" s="134"/>
      <c r="L301" s="133"/>
      <c r="M301" s="265">
        <f t="shared" si="31"/>
        <v>0</v>
      </c>
      <c r="N301" s="134"/>
      <c r="O301" s="267"/>
      <c r="P301" s="135"/>
    </row>
    <row r="302" spans="1:16" ht="15.75" customHeight="1">
      <c r="A302" s="505"/>
      <c r="B302" s="573"/>
      <c r="C302" s="132">
        <v>4</v>
      </c>
      <c r="D302" s="574"/>
      <c r="E302" s="575"/>
      <c r="F302" s="576"/>
      <c r="G302" s="574"/>
      <c r="H302" s="575"/>
      <c r="I302" s="576"/>
      <c r="J302" s="133"/>
      <c r="K302" s="134"/>
      <c r="L302" s="133"/>
      <c r="M302" s="265">
        <f t="shared" si="31"/>
        <v>0</v>
      </c>
      <c r="N302" s="134"/>
      <c r="O302" s="267"/>
      <c r="P302" s="135"/>
    </row>
    <row r="303" spans="1:16" ht="15.75" customHeight="1" thickBot="1">
      <c r="A303" s="505"/>
      <c r="B303" s="573"/>
      <c r="C303" s="136">
        <v>5</v>
      </c>
      <c r="D303" s="577"/>
      <c r="E303" s="578"/>
      <c r="F303" s="579"/>
      <c r="G303" s="577"/>
      <c r="H303" s="578"/>
      <c r="I303" s="579"/>
      <c r="J303" s="137"/>
      <c r="K303" s="138"/>
      <c r="L303" s="137"/>
      <c r="M303" s="265">
        <f t="shared" si="31"/>
        <v>0</v>
      </c>
      <c r="N303" s="134"/>
      <c r="O303" s="266"/>
      <c r="P303" s="139"/>
    </row>
    <row r="304" spans="1:16" ht="15.75" customHeight="1" thickTop="1" thickBot="1">
      <c r="A304" s="505"/>
      <c r="B304" s="573"/>
      <c r="C304" s="580"/>
      <c r="D304" s="580"/>
      <c r="E304" s="580"/>
      <c r="F304" s="580"/>
      <c r="G304" s="580"/>
      <c r="H304" s="580"/>
      <c r="I304" s="581"/>
      <c r="J304" s="140" t="s">
        <v>337</v>
      </c>
      <c r="K304" s="229">
        <f>M304/'生產管理報表 7-1 (週) (前20)'!B165</f>
        <v>6.1756606107260789E-2</v>
      </c>
      <c r="L304" s="140" t="s">
        <v>338</v>
      </c>
      <c r="M304" s="236">
        <f>SUM(M299:M303)</f>
        <v>5262.6879999999992</v>
      </c>
      <c r="N304" s="582"/>
      <c r="O304" s="583"/>
      <c r="P304" s="584"/>
    </row>
    <row r="305" ht="15.75" customHeight="1" thickTop="1"/>
  </sheetData>
  <mergeCells count="696">
    <mergeCell ref="A298:B298"/>
    <mergeCell ref="D298:F298"/>
    <mergeCell ref="O298:P298"/>
    <mergeCell ref="A299:A304"/>
    <mergeCell ref="B299:B304"/>
    <mergeCell ref="D299:F299"/>
    <mergeCell ref="G299:I299"/>
    <mergeCell ref="D300:F300"/>
    <mergeCell ref="G300:I300"/>
    <mergeCell ref="D301:F301"/>
    <mergeCell ref="G301:I301"/>
    <mergeCell ref="D302:F302"/>
    <mergeCell ref="G302:I302"/>
    <mergeCell ref="D303:F303"/>
    <mergeCell ref="G303:I303"/>
    <mergeCell ref="C304:I304"/>
    <mergeCell ref="N304:P304"/>
    <mergeCell ref="A290:B290"/>
    <mergeCell ref="D290:F290"/>
    <mergeCell ref="O290:P290"/>
    <mergeCell ref="A291:A296"/>
    <mergeCell ref="B291:B296"/>
    <mergeCell ref="D291:F291"/>
    <mergeCell ref="G291:I291"/>
    <mergeCell ref="D292:F292"/>
    <mergeCell ref="G292:I292"/>
    <mergeCell ref="D293:F293"/>
    <mergeCell ref="G293:I293"/>
    <mergeCell ref="D294:F294"/>
    <mergeCell ref="G294:I294"/>
    <mergeCell ref="D295:F295"/>
    <mergeCell ref="G295:I295"/>
    <mergeCell ref="C296:I296"/>
    <mergeCell ref="N296:P296"/>
    <mergeCell ref="A282:B282"/>
    <mergeCell ref="D282:F282"/>
    <mergeCell ref="O282:P282"/>
    <mergeCell ref="A283:A288"/>
    <mergeCell ref="B283:B288"/>
    <mergeCell ref="D283:F283"/>
    <mergeCell ref="G283:I283"/>
    <mergeCell ref="D284:F284"/>
    <mergeCell ref="G284:I284"/>
    <mergeCell ref="D285:F285"/>
    <mergeCell ref="G285:I285"/>
    <mergeCell ref="D286:F286"/>
    <mergeCell ref="G286:I286"/>
    <mergeCell ref="D287:F287"/>
    <mergeCell ref="G287:I287"/>
    <mergeCell ref="C288:I288"/>
    <mergeCell ref="N288:P288"/>
    <mergeCell ref="A274:B274"/>
    <mergeCell ref="D274:F274"/>
    <mergeCell ref="O274:P274"/>
    <mergeCell ref="A275:A280"/>
    <mergeCell ref="B275:B280"/>
    <mergeCell ref="D275:F275"/>
    <mergeCell ref="G275:I275"/>
    <mergeCell ref="D276:F276"/>
    <mergeCell ref="G276:I276"/>
    <mergeCell ref="D277:F277"/>
    <mergeCell ref="G277:I277"/>
    <mergeCell ref="D278:F278"/>
    <mergeCell ref="G278:I278"/>
    <mergeCell ref="D279:F279"/>
    <mergeCell ref="G279:I279"/>
    <mergeCell ref="C280:I280"/>
    <mergeCell ref="N280:P280"/>
    <mergeCell ref="A267:Q268"/>
    <mergeCell ref="A269:M270"/>
    <mergeCell ref="A271:A272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A260:B260"/>
    <mergeCell ref="D260:F260"/>
    <mergeCell ref="O260:P260"/>
    <mergeCell ref="A261:A266"/>
    <mergeCell ref="B261:B266"/>
    <mergeCell ref="D261:F261"/>
    <mergeCell ref="G261:I261"/>
    <mergeCell ref="D262:F262"/>
    <mergeCell ref="G262:I262"/>
    <mergeCell ref="D263:F263"/>
    <mergeCell ref="G263:I263"/>
    <mergeCell ref="D264:F264"/>
    <mergeCell ref="G264:I264"/>
    <mergeCell ref="D265:F265"/>
    <mergeCell ref="G265:I265"/>
    <mergeCell ref="C266:I266"/>
    <mergeCell ref="N266:P266"/>
    <mergeCell ref="A252:B252"/>
    <mergeCell ref="D252:F252"/>
    <mergeCell ref="O252:P252"/>
    <mergeCell ref="A253:A258"/>
    <mergeCell ref="B253:B258"/>
    <mergeCell ref="D253:F253"/>
    <mergeCell ref="G253:I253"/>
    <mergeCell ref="D254:F254"/>
    <mergeCell ref="G254:I254"/>
    <mergeCell ref="D255:F255"/>
    <mergeCell ref="G255:I255"/>
    <mergeCell ref="D256:F256"/>
    <mergeCell ref="G256:I256"/>
    <mergeCell ref="D257:F257"/>
    <mergeCell ref="G257:I257"/>
    <mergeCell ref="C258:I258"/>
    <mergeCell ref="N258:P258"/>
    <mergeCell ref="A244:B244"/>
    <mergeCell ref="D244:F244"/>
    <mergeCell ref="O244:P244"/>
    <mergeCell ref="A245:A250"/>
    <mergeCell ref="B245:B250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C250:I250"/>
    <mergeCell ref="N250:P250"/>
    <mergeCell ref="A236:B236"/>
    <mergeCell ref="D236:F236"/>
    <mergeCell ref="O236:P236"/>
    <mergeCell ref="A237:A242"/>
    <mergeCell ref="B237:B242"/>
    <mergeCell ref="D237:F237"/>
    <mergeCell ref="G237:I237"/>
    <mergeCell ref="D238:F238"/>
    <mergeCell ref="G238:I238"/>
    <mergeCell ref="D239:F239"/>
    <mergeCell ref="G239:I239"/>
    <mergeCell ref="D240:F240"/>
    <mergeCell ref="G240:I240"/>
    <mergeCell ref="D241:F241"/>
    <mergeCell ref="G241:I241"/>
    <mergeCell ref="C242:I242"/>
    <mergeCell ref="N242:P242"/>
    <mergeCell ref="A229:Q230"/>
    <mergeCell ref="A231:M232"/>
    <mergeCell ref="A233:A234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D32:F32"/>
    <mergeCell ref="O32:P32"/>
    <mergeCell ref="C38:I38"/>
    <mergeCell ref="G35:I35"/>
    <mergeCell ref="D36:F36"/>
    <mergeCell ref="G36:I36"/>
    <mergeCell ref="D37:F37"/>
    <mergeCell ref="G37:I3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D19:F19"/>
    <mergeCell ref="G19:I19"/>
    <mergeCell ref="N38:P38"/>
    <mergeCell ref="G34:I34"/>
    <mergeCell ref="D35:F35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5" fitToWidth="0" fitToHeight="0" pageOrder="overThenDown" orientation="landscape" cellComments="atEnd" r:id="rId1"/>
  <rowBreaks count="7" manualBreakCount="7">
    <brk id="38" max="16" man="1"/>
    <brk id="76" max="16" man="1"/>
    <brk id="114" max="16" man="1"/>
    <brk id="152" max="16" man="1"/>
    <brk id="190" max="16" man="1"/>
    <brk id="228" max="16" man="1"/>
    <brk id="266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1">
    <tabColor rgb="FF92D050"/>
    <outlinePr summaryBelow="0" summaryRight="0"/>
  </sheetPr>
  <dimension ref="A1:Q241"/>
  <sheetViews>
    <sheetView view="pageBreakPreview" topLeftCell="A187" zoomScaleNormal="60" zoomScaleSheetLayoutView="100" workbookViewId="0">
      <selection activeCell="G237" sqref="G237:I237"/>
    </sheetView>
  </sheetViews>
  <sheetFormatPr defaultColWidth="12.7109375" defaultRowHeight="15.75" customHeight="1"/>
  <cols>
    <col min="1" max="1" width="5.28515625" style="155" customWidth="1"/>
    <col min="2" max="2" width="11.28515625" style="307" customWidth="1"/>
    <col min="3" max="3" width="4" style="308" customWidth="1"/>
    <col min="4" max="13" width="9.7109375" style="155" customWidth="1"/>
    <col min="14" max="17" width="9.5703125" style="155" customWidth="1"/>
    <col min="18" max="16384" width="12.7109375" style="155"/>
  </cols>
  <sheetData>
    <row r="1" spans="1:17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562" t="s">
        <v>436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7" s="156" customFormat="1" ht="15.75" customHeight="1">
      <c r="A4" s="562"/>
      <c r="B4" s="562"/>
      <c r="C4" s="562"/>
      <c r="D4" s="562"/>
      <c r="E4" s="562"/>
      <c r="F4" s="562"/>
      <c r="G4" s="562"/>
      <c r="H4" s="562"/>
      <c r="I4" s="562"/>
      <c r="J4" s="562"/>
      <c r="K4" s="562"/>
      <c r="L4" s="562"/>
      <c r="M4" s="562"/>
    </row>
    <row r="5" spans="1:17" ht="15.75" customHeight="1">
      <c r="A5" s="444" t="s">
        <v>330</v>
      </c>
      <c r="B5" s="563">
        <v>1</v>
      </c>
      <c r="C5" s="563"/>
      <c r="D5" s="563">
        <v>2</v>
      </c>
      <c r="E5" s="563"/>
      <c r="F5" s="563">
        <v>3</v>
      </c>
      <c r="G5" s="563"/>
      <c r="H5" s="530">
        <v>4</v>
      </c>
      <c r="I5" s="530"/>
      <c r="J5" s="530">
        <v>5</v>
      </c>
      <c r="K5" s="530"/>
      <c r="L5" s="530">
        <v>6</v>
      </c>
      <c r="M5" s="530"/>
      <c r="N5" s="530">
        <v>7</v>
      </c>
      <c r="O5" s="530"/>
      <c r="P5" s="530">
        <v>8</v>
      </c>
      <c r="Q5" s="530"/>
    </row>
    <row r="6" spans="1:17" ht="15.75" customHeight="1">
      <c r="A6" s="444"/>
      <c r="B6" s="564" t="s">
        <v>293</v>
      </c>
      <c r="C6" s="564"/>
      <c r="D6" s="564" t="s">
        <v>331</v>
      </c>
      <c r="E6" s="564"/>
      <c r="F6" s="564" t="s">
        <v>295</v>
      </c>
      <c r="G6" s="564"/>
      <c r="H6" s="565" t="s">
        <v>316</v>
      </c>
      <c r="I6" s="565"/>
      <c r="J6" s="444" t="s">
        <v>303</v>
      </c>
      <c r="K6" s="444"/>
      <c r="L6" s="444" t="s">
        <v>304</v>
      </c>
      <c r="M6" s="444"/>
      <c r="N6" s="444" t="s">
        <v>305</v>
      </c>
      <c r="O6" s="444"/>
      <c r="P6" s="444" t="s">
        <v>332</v>
      </c>
      <c r="Q6" s="444"/>
    </row>
    <row r="8" spans="1:17" s="295" customFormat="1" ht="15.75" customHeight="1">
      <c r="A8" s="530" t="s">
        <v>330</v>
      </c>
      <c r="B8" s="530"/>
      <c r="C8" s="291" t="s">
        <v>240</v>
      </c>
      <c r="D8" s="548" t="s">
        <v>241</v>
      </c>
      <c r="E8" s="549"/>
      <c r="F8" s="550"/>
      <c r="G8" s="292" t="s">
        <v>333</v>
      </c>
      <c r="H8" s="293"/>
      <c r="I8" s="291"/>
      <c r="J8" s="294" t="s">
        <v>334</v>
      </c>
      <c r="K8" s="294" t="s">
        <v>23</v>
      </c>
      <c r="L8" s="294" t="s">
        <v>335</v>
      </c>
      <c r="M8" s="294" t="s">
        <v>297</v>
      </c>
      <c r="N8" s="294" t="s">
        <v>339</v>
      </c>
      <c r="O8" s="551" t="s">
        <v>246</v>
      </c>
      <c r="P8" s="552"/>
    </row>
    <row r="9" spans="1:17" ht="15.75" customHeight="1">
      <c r="A9" s="530">
        <v>1</v>
      </c>
      <c r="B9" s="561" t="s">
        <v>336</v>
      </c>
      <c r="C9" s="296">
        <v>1</v>
      </c>
      <c r="D9" s="555"/>
      <c r="E9" s="556"/>
      <c r="F9" s="557"/>
      <c r="G9" s="555"/>
      <c r="H9" s="556"/>
      <c r="I9" s="557"/>
      <c r="J9" s="297"/>
      <c r="K9" s="298"/>
      <c r="L9" s="297"/>
      <c r="M9" s="299">
        <f t="shared" ref="M9:M13" si="0">L9*J9</f>
        <v>0</v>
      </c>
      <c r="N9" s="300"/>
      <c r="O9" s="300"/>
      <c r="P9" s="277"/>
    </row>
    <row r="10" spans="1:17" ht="15.75" customHeight="1">
      <c r="A10" s="530"/>
      <c r="B10" s="561"/>
      <c r="C10" s="296">
        <v>2</v>
      </c>
      <c r="D10" s="555"/>
      <c r="E10" s="556"/>
      <c r="F10" s="557"/>
      <c r="G10" s="555"/>
      <c r="H10" s="556"/>
      <c r="I10" s="557"/>
      <c r="J10" s="297"/>
      <c r="K10" s="298"/>
      <c r="L10" s="297"/>
      <c r="M10" s="299">
        <f t="shared" si="0"/>
        <v>0</v>
      </c>
      <c r="N10" s="300"/>
      <c r="O10" s="300"/>
      <c r="P10" s="271"/>
    </row>
    <row r="11" spans="1:17" ht="15.75" customHeight="1">
      <c r="A11" s="530"/>
      <c r="B11" s="561"/>
      <c r="C11" s="296">
        <v>3</v>
      </c>
      <c r="D11" s="555"/>
      <c r="E11" s="556"/>
      <c r="F11" s="557"/>
      <c r="G11" s="555"/>
      <c r="H11" s="556"/>
      <c r="I11" s="557"/>
      <c r="J11" s="297"/>
      <c r="K11" s="298"/>
      <c r="L11" s="297"/>
      <c r="M11" s="299">
        <f t="shared" si="0"/>
        <v>0</v>
      </c>
      <c r="N11" s="297"/>
      <c r="O11" s="300"/>
      <c r="P11" s="271"/>
    </row>
    <row r="12" spans="1:17" ht="15.75" customHeight="1">
      <c r="A12" s="530"/>
      <c r="B12" s="561"/>
      <c r="C12" s="296">
        <v>4</v>
      </c>
      <c r="D12" s="555"/>
      <c r="E12" s="556"/>
      <c r="F12" s="557"/>
      <c r="G12" s="555"/>
      <c r="H12" s="556"/>
      <c r="I12" s="557"/>
      <c r="J12" s="297"/>
      <c r="K12" s="298"/>
      <c r="L12" s="297"/>
      <c r="M12" s="299">
        <f t="shared" si="0"/>
        <v>0</v>
      </c>
      <c r="N12" s="297"/>
      <c r="O12" s="300"/>
      <c r="P12" s="271"/>
    </row>
    <row r="13" spans="1:17" ht="15.75" customHeight="1" thickBot="1">
      <c r="A13" s="530"/>
      <c r="B13" s="561"/>
      <c r="C13" s="301">
        <v>5</v>
      </c>
      <c r="D13" s="558"/>
      <c r="E13" s="559"/>
      <c r="F13" s="560"/>
      <c r="G13" s="558"/>
      <c r="H13" s="559"/>
      <c r="I13" s="560"/>
      <c r="J13" s="302"/>
      <c r="K13" s="303"/>
      <c r="L13" s="302"/>
      <c r="M13" s="299">
        <f t="shared" si="0"/>
        <v>0</v>
      </c>
      <c r="N13" s="297"/>
      <c r="O13" s="300"/>
      <c r="P13" s="277"/>
    </row>
    <row r="14" spans="1:17" ht="15.75" customHeight="1" thickTop="1" thickBot="1">
      <c r="A14" s="530"/>
      <c r="B14" s="561"/>
      <c r="C14" s="553"/>
      <c r="D14" s="553"/>
      <c r="E14" s="553"/>
      <c r="F14" s="553"/>
      <c r="G14" s="553"/>
      <c r="H14" s="553"/>
      <c r="I14" s="554"/>
      <c r="J14" s="304" t="s">
        <v>337</v>
      </c>
      <c r="K14" s="305">
        <f>M14/'生產管理報表 7-1 (週) (前20)'!B75</f>
        <v>0</v>
      </c>
      <c r="L14" s="304" t="s">
        <v>338</v>
      </c>
      <c r="M14" s="306">
        <f>SUM(M9:M13)</f>
        <v>0</v>
      </c>
      <c r="N14" s="545"/>
      <c r="O14" s="546"/>
      <c r="P14" s="547"/>
    </row>
    <row r="15" spans="1:17" ht="15.75" customHeight="1" thickTop="1"/>
    <row r="16" spans="1:17" ht="15.75" customHeight="1">
      <c r="A16" s="530" t="s">
        <v>330</v>
      </c>
      <c r="B16" s="530"/>
      <c r="C16" s="291" t="s">
        <v>240</v>
      </c>
      <c r="D16" s="548" t="s">
        <v>241</v>
      </c>
      <c r="E16" s="549"/>
      <c r="F16" s="550"/>
      <c r="G16" s="292" t="s">
        <v>333</v>
      </c>
      <c r="H16" s="293"/>
      <c r="I16" s="291"/>
      <c r="J16" s="294" t="s">
        <v>334</v>
      </c>
      <c r="K16" s="294" t="s">
        <v>23</v>
      </c>
      <c r="L16" s="294" t="s">
        <v>335</v>
      </c>
      <c r="M16" s="294" t="s">
        <v>297</v>
      </c>
      <c r="N16" s="294" t="s">
        <v>339</v>
      </c>
      <c r="O16" s="551" t="s">
        <v>246</v>
      </c>
      <c r="P16" s="552"/>
    </row>
    <row r="17" spans="1:17" ht="15.75" customHeight="1">
      <c r="A17" s="530">
        <v>2</v>
      </c>
      <c r="B17" s="561" t="s">
        <v>340</v>
      </c>
      <c r="C17" s="296">
        <v>1</v>
      </c>
      <c r="D17" s="555"/>
      <c r="E17" s="556"/>
      <c r="F17" s="557"/>
      <c r="G17" s="555"/>
      <c r="H17" s="556"/>
      <c r="I17" s="557"/>
      <c r="J17" s="297"/>
      <c r="K17" s="298"/>
      <c r="L17" s="297"/>
      <c r="M17" s="299">
        <f t="shared" ref="M17:M21" si="1">L17*J17</f>
        <v>0</v>
      </c>
      <c r="N17" s="297"/>
      <c r="O17" s="309"/>
      <c r="P17" s="271"/>
    </row>
    <row r="18" spans="1:17" ht="15.75" customHeight="1">
      <c r="A18" s="530"/>
      <c r="B18" s="561"/>
      <c r="C18" s="296">
        <v>2</v>
      </c>
      <c r="D18" s="555"/>
      <c r="E18" s="556"/>
      <c r="F18" s="557"/>
      <c r="G18" s="555"/>
      <c r="H18" s="556"/>
      <c r="I18" s="557"/>
      <c r="J18" s="297"/>
      <c r="K18" s="298"/>
      <c r="L18" s="297"/>
      <c r="M18" s="299">
        <f t="shared" si="1"/>
        <v>0</v>
      </c>
      <c r="N18" s="297"/>
      <c r="O18" s="309"/>
      <c r="P18" s="271"/>
    </row>
    <row r="19" spans="1:17" ht="15.75" customHeight="1">
      <c r="A19" s="530"/>
      <c r="B19" s="561"/>
      <c r="C19" s="296">
        <v>3</v>
      </c>
      <c r="D19" s="555"/>
      <c r="E19" s="556"/>
      <c r="F19" s="557"/>
      <c r="G19" s="555"/>
      <c r="H19" s="556"/>
      <c r="I19" s="557"/>
      <c r="J19" s="297"/>
      <c r="K19" s="298"/>
      <c r="L19" s="297"/>
      <c r="M19" s="299">
        <f t="shared" si="1"/>
        <v>0</v>
      </c>
      <c r="N19" s="297"/>
      <c r="O19" s="309"/>
      <c r="P19" s="271"/>
    </row>
    <row r="20" spans="1:17" ht="15.75" customHeight="1">
      <c r="A20" s="530"/>
      <c r="B20" s="561"/>
      <c r="C20" s="296">
        <v>4</v>
      </c>
      <c r="D20" s="555"/>
      <c r="E20" s="556"/>
      <c r="F20" s="557"/>
      <c r="G20" s="555"/>
      <c r="H20" s="556"/>
      <c r="I20" s="557"/>
      <c r="J20" s="297"/>
      <c r="K20" s="298"/>
      <c r="L20" s="297"/>
      <c r="M20" s="299">
        <f t="shared" si="1"/>
        <v>0</v>
      </c>
      <c r="N20" s="297"/>
      <c r="O20" s="309"/>
      <c r="P20" s="271"/>
    </row>
    <row r="21" spans="1:17" ht="15.75" customHeight="1" thickBot="1">
      <c r="A21" s="530"/>
      <c r="B21" s="561"/>
      <c r="C21" s="301">
        <v>5</v>
      </c>
      <c r="D21" s="558"/>
      <c r="E21" s="559"/>
      <c r="F21" s="560"/>
      <c r="G21" s="558"/>
      <c r="H21" s="559"/>
      <c r="I21" s="560"/>
      <c r="J21" s="302"/>
      <c r="K21" s="303"/>
      <c r="L21" s="302"/>
      <c r="M21" s="299">
        <f t="shared" si="1"/>
        <v>0</v>
      </c>
      <c r="N21" s="297"/>
      <c r="O21" s="310"/>
      <c r="P21" s="311"/>
    </row>
    <row r="22" spans="1:17" ht="15.75" customHeight="1" thickTop="1" thickBot="1">
      <c r="A22" s="530"/>
      <c r="B22" s="561"/>
      <c r="C22" s="553"/>
      <c r="D22" s="553"/>
      <c r="E22" s="553"/>
      <c r="F22" s="553"/>
      <c r="G22" s="553"/>
      <c r="H22" s="553"/>
      <c r="I22" s="554"/>
      <c r="J22" s="304" t="s">
        <v>337</v>
      </c>
      <c r="K22" s="305">
        <f>M22/'生產管理報表 7-1 (週) (前20)'!B75</f>
        <v>0</v>
      </c>
      <c r="L22" s="304" t="s">
        <v>338</v>
      </c>
      <c r="M22" s="306">
        <f>SUM(M17:M21)</f>
        <v>0</v>
      </c>
      <c r="N22" s="545"/>
      <c r="O22" s="546"/>
      <c r="P22" s="547"/>
    </row>
    <row r="23" spans="1:17" ht="15.75" customHeight="1" thickTop="1"/>
    <row r="24" spans="1:17" ht="15.75" customHeight="1">
      <c r="A24" s="530" t="s">
        <v>330</v>
      </c>
      <c r="B24" s="530"/>
      <c r="C24" s="291" t="s">
        <v>240</v>
      </c>
      <c r="D24" s="548" t="s">
        <v>241</v>
      </c>
      <c r="E24" s="549"/>
      <c r="F24" s="550"/>
      <c r="G24" s="292" t="s">
        <v>333</v>
      </c>
      <c r="H24" s="293"/>
      <c r="I24" s="291"/>
      <c r="J24" s="294" t="s">
        <v>334</v>
      </c>
      <c r="K24" s="294" t="s">
        <v>23</v>
      </c>
      <c r="L24" s="294" t="s">
        <v>335</v>
      </c>
      <c r="M24" s="294" t="s">
        <v>297</v>
      </c>
      <c r="N24" s="294" t="s">
        <v>339</v>
      </c>
      <c r="O24" s="551" t="s">
        <v>246</v>
      </c>
      <c r="P24" s="552"/>
    </row>
    <row r="25" spans="1:17" ht="15.75" customHeight="1">
      <c r="A25" s="530">
        <v>3</v>
      </c>
      <c r="B25" s="561" t="s">
        <v>341</v>
      </c>
      <c r="C25" s="296">
        <v>1</v>
      </c>
      <c r="D25" s="555"/>
      <c r="E25" s="556"/>
      <c r="F25" s="557"/>
      <c r="G25" s="555"/>
      <c r="H25" s="556"/>
      <c r="I25" s="557"/>
      <c r="J25" s="297"/>
      <c r="K25" s="298"/>
      <c r="L25" s="297"/>
      <c r="M25" s="299">
        <f t="shared" ref="M25:M29" si="2">L25*J25</f>
        <v>0</v>
      </c>
      <c r="N25" s="280"/>
      <c r="O25" s="309"/>
      <c r="P25" s="271"/>
    </row>
    <row r="26" spans="1:17" ht="15.75" customHeight="1">
      <c r="A26" s="530"/>
      <c r="B26" s="561"/>
      <c r="C26" s="296">
        <v>2</v>
      </c>
      <c r="D26" s="555"/>
      <c r="E26" s="556"/>
      <c r="F26" s="557"/>
      <c r="G26" s="555"/>
      <c r="H26" s="556"/>
      <c r="I26" s="557"/>
      <c r="J26" s="297"/>
      <c r="K26" s="298"/>
      <c r="L26" s="297"/>
      <c r="M26" s="299">
        <f t="shared" si="2"/>
        <v>0</v>
      </c>
      <c r="N26" s="297"/>
      <c r="O26" s="309"/>
      <c r="P26" s="271"/>
    </row>
    <row r="27" spans="1:17" ht="15.75" customHeight="1">
      <c r="A27" s="530"/>
      <c r="B27" s="561"/>
      <c r="C27" s="296">
        <v>3</v>
      </c>
      <c r="D27" s="555"/>
      <c r="E27" s="556"/>
      <c r="F27" s="557"/>
      <c r="G27" s="555"/>
      <c r="H27" s="556"/>
      <c r="I27" s="557"/>
      <c r="J27" s="297"/>
      <c r="K27" s="298"/>
      <c r="L27" s="297"/>
      <c r="M27" s="299">
        <f t="shared" si="2"/>
        <v>0</v>
      </c>
      <c r="N27" s="297"/>
      <c r="O27" s="309"/>
      <c r="P27" s="271"/>
    </row>
    <row r="28" spans="1:17" ht="15.75" customHeight="1">
      <c r="A28" s="530"/>
      <c r="B28" s="561"/>
      <c r="C28" s="296">
        <v>4</v>
      </c>
      <c r="D28" s="555"/>
      <c r="E28" s="556"/>
      <c r="F28" s="557"/>
      <c r="G28" s="555"/>
      <c r="H28" s="556"/>
      <c r="I28" s="557"/>
      <c r="J28" s="297"/>
      <c r="K28" s="298"/>
      <c r="L28" s="297"/>
      <c r="M28" s="299">
        <f t="shared" si="2"/>
        <v>0</v>
      </c>
      <c r="N28" s="297"/>
      <c r="O28" s="309"/>
      <c r="P28" s="271"/>
    </row>
    <row r="29" spans="1:17" ht="15.75" customHeight="1" thickBot="1">
      <c r="A29" s="530"/>
      <c r="B29" s="561"/>
      <c r="C29" s="301">
        <v>5</v>
      </c>
      <c r="D29" s="558"/>
      <c r="E29" s="559"/>
      <c r="F29" s="560"/>
      <c r="G29" s="558"/>
      <c r="H29" s="559"/>
      <c r="I29" s="560"/>
      <c r="J29" s="302"/>
      <c r="K29" s="303"/>
      <c r="L29" s="302"/>
      <c r="M29" s="299">
        <f t="shared" si="2"/>
        <v>0</v>
      </c>
      <c r="N29" s="297"/>
      <c r="O29" s="310"/>
      <c r="P29" s="311"/>
    </row>
    <row r="30" spans="1:17" ht="15.75" customHeight="1" thickTop="1" thickBot="1">
      <c r="A30" s="530"/>
      <c r="B30" s="561"/>
      <c r="C30" s="553"/>
      <c r="D30" s="553"/>
      <c r="E30" s="553"/>
      <c r="F30" s="553"/>
      <c r="G30" s="553"/>
      <c r="H30" s="553"/>
      <c r="I30" s="554"/>
      <c r="J30" s="304" t="s">
        <v>337</v>
      </c>
      <c r="K30" s="305">
        <f>M30/'生產管理報表 7-1 (週) (前20)'!B75</f>
        <v>0</v>
      </c>
      <c r="L30" s="304" t="s">
        <v>338</v>
      </c>
      <c r="M30" s="306">
        <f>SUM(M25:M29)</f>
        <v>0</v>
      </c>
      <c r="N30" s="545"/>
      <c r="O30" s="546"/>
      <c r="P30" s="547"/>
    </row>
    <row r="31" spans="1:17" ht="15.75" customHeight="1" thickTop="1">
      <c r="A31" s="526" t="s">
        <v>268</v>
      </c>
      <c r="B31" s="526"/>
      <c r="C31" s="526"/>
      <c r="D31" s="526"/>
      <c r="E31" s="526"/>
      <c r="F31" s="526"/>
      <c r="G31" s="526"/>
      <c r="H31" s="526"/>
      <c r="I31" s="526"/>
      <c r="J31" s="526"/>
      <c r="K31" s="526"/>
      <c r="L31" s="526"/>
      <c r="M31" s="526"/>
      <c r="N31" s="526"/>
      <c r="O31" s="526"/>
      <c r="P31" s="526"/>
      <c r="Q31" s="526"/>
    </row>
    <row r="32" spans="1:17" ht="15.75" customHeight="1">
      <c r="A32" s="526"/>
      <c r="B32" s="526"/>
      <c r="C32" s="526"/>
      <c r="D32" s="526"/>
      <c r="E32" s="526"/>
      <c r="F32" s="526"/>
      <c r="G32" s="526"/>
      <c r="H32" s="526"/>
      <c r="I32" s="526"/>
      <c r="J32" s="526"/>
      <c r="K32" s="526"/>
      <c r="L32" s="526"/>
      <c r="M32" s="526"/>
      <c r="N32" s="526"/>
      <c r="O32" s="526"/>
      <c r="P32" s="526"/>
      <c r="Q32" s="526"/>
    </row>
    <row r="33" spans="1:17" ht="15.75" customHeight="1">
      <c r="A33" s="562" t="s">
        <v>437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</row>
    <row r="34" spans="1:17" ht="15.75" customHeight="1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156"/>
      <c r="O34" s="156"/>
      <c r="P34" s="156"/>
      <c r="Q34" s="156"/>
    </row>
    <row r="35" spans="1:17" ht="15.75" customHeight="1">
      <c r="A35" s="444" t="s">
        <v>330</v>
      </c>
      <c r="B35" s="563">
        <v>1</v>
      </c>
      <c r="C35" s="563"/>
      <c r="D35" s="563">
        <v>2</v>
      </c>
      <c r="E35" s="563"/>
      <c r="F35" s="563">
        <v>3</v>
      </c>
      <c r="G35" s="563"/>
      <c r="H35" s="530">
        <v>4</v>
      </c>
      <c r="I35" s="530"/>
      <c r="J35" s="530">
        <v>5</v>
      </c>
      <c r="K35" s="530"/>
      <c r="L35" s="530">
        <v>6</v>
      </c>
      <c r="M35" s="530"/>
      <c r="N35" s="530">
        <v>7</v>
      </c>
      <c r="O35" s="530"/>
      <c r="P35" s="530">
        <v>8</v>
      </c>
      <c r="Q35" s="530"/>
    </row>
    <row r="36" spans="1:17" ht="15.75" customHeight="1">
      <c r="A36" s="444"/>
      <c r="B36" s="564" t="s">
        <v>293</v>
      </c>
      <c r="C36" s="564"/>
      <c r="D36" s="564" t="s">
        <v>331</v>
      </c>
      <c r="E36" s="564"/>
      <c r="F36" s="564" t="s">
        <v>295</v>
      </c>
      <c r="G36" s="564"/>
      <c r="H36" s="565" t="s">
        <v>316</v>
      </c>
      <c r="I36" s="565"/>
      <c r="J36" s="444" t="s">
        <v>303</v>
      </c>
      <c r="K36" s="444"/>
      <c r="L36" s="444" t="s">
        <v>304</v>
      </c>
      <c r="M36" s="444"/>
      <c r="N36" s="444" t="s">
        <v>305</v>
      </c>
      <c r="O36" s="444"/>
      <c r="P36" s="444" t="s">
        <v>332</v>
      </c>
      <c r="Q36" s="444"/>
    </row>
    <row r="38" spans="1:17" ht="15.75" customHeight="1">
      <c r="A38" s="530" t="s">
        <v>330</v>
      </c>
      <c r="B38" s="530"/>
      <c r="C38" s="291" t="s">
        <v>240</v>
      </c>
      <c r="D38" s="548" t="s">
        <v>241</v>
      </c>
      <c r="E38" s="549"/>
      <c r="F38" s="550"/>
      <c r="G38" s="292" t="s">
        <v>333</v>
      </c>
      <c r="H38" s="293"/>
      <c r="I38" s="291"/>
      <c r="J38" s="294" t="s">
        <v>334</v>
      </c>
      <c r="K38" s="294" t="s">
        <v>23</v>
      </c>
      <c r="L38" s="294" t="s">
        <v>335</v>
      </c>
      <c r="M38" s="294" t="s">
        <v>297</v>
      </c>
      <c r="N38" s="294" t="s">
        <v>339</v>
      </c>
      <c r="O38" s="551" t="s">
        <v>246</v>
      </c>
      <c r="P38" s="552"/>
      <c r="Q38" s="295"/>
    </row>
    <row r="39" spans="1:17" ht="15.75" customHeight="1">
      <c r="A39" s="530">
        <v>1</v>
      </c>
      <c r="B39" s="561" t="s">
        <v>336</v>
      </c>
      <c r="C39" s="296">
        <v>1</v>
      </c>
      <c r="D39" s="555"/>
      <c r="E39" s="556"/>
      <c r="F39" s="557"/>
      <c r="G39" s="555"/>
      <c r="H39" s="556"/>
      <c r="I39" s="557"/>
      <c r="J39" s="297"/>
      <c r="K39" s="298"/>
      <c r="L39" s="297"/>
      <c r="M39" s="299">
        <f t="shared" ref="M39:M43" si="3">L39*J39</f>
        <v>0</v>
      </c>
      <c r="N39" s="300"/>
      <c r="O39" s="300"/>
      <c r="P39" s="277"/>
    </row>
    <row r="40" spans="1:17" ht="15.75" customHeight="1">
      <c r="A40" s="530"/>
      <c r="B40" s="561"/>
      <c r="C40" s="296">
        <v>2</v>
      </c>
      <c r="D40" s="555"/>
      <c r="E40" s="556"/>
      <c r="F40" s="557"/>
      <c r="G40" s="555"/>
      <c r="H40" s="556"/>
      <c r="I40" s="557"/>
      <c r="J40" s="297"/>
      <c r="K40" s="298"/>
      <c r="L40" s="297"/>
      <c r="M40" s="299">
        <f t="shared" si="3"/>
        <v>0</v>
      </c>
      <c r="N40" s="300"/>
      <c r="O40" s="300"/>
      <c r="P40" s="271"/>
    </row>
    <row r="41" spans="1:17" ht="15.75" customHeight="1">
      <c r="A41" s="530"/>
      <c r="B41" s="561"/>
      <c r="C41" s="296">
        <v>3</v>
      </c>
      <c r="D41" s="555"/>
      <c r="E41" s="556"/>
      <c r="F41" s="557"/>
      <c r="G41" s="555"/>
      <c r="H41" s="556"/>
      <c r="I41" s="557"/>
      <c r="J41" s="297"/>
      <c r="K41" s="298"/>
      <c r="L41" s="297"/>
      <c r="M41" s="299">
        <f t="shared" si="3"/>
        <v>0</v>
      </c>
      <c r="N41" s="297"/>
      <c r="O41" s="300"/>
      <c r="P41" s="271"/>
    </row>
    <row r="42" spans="1:17" ht="15.75" customHeight="1">
      <c r="A42" s="530"/>
      <c r="B42" s="561"/>
      <c r="C42" s="296">
        <v>4</v>
      </c>
      <c r="D42" s="555"/>
      <c r="E42" s="556"/>
      <c r="F42" s="557"/>
      <c r="G42" s="555"/>
      <c r="H42" s="556"/>
      <c r="I42" s="557"/>
      <c r="J42" s="297"/>
      <c r="K42" s="298"/>
      <c r="L42" s="297"/>
      <c r="M42" s="299">
        <f t="shared" si="3"/>
        <v>0</v>
      </c>
      <c r="N42" s="297"/>
      <c r="O42" s="300"/>
      <c r="P42" s="271"/>
    </row>
    <row r="43" spans="1:17" ht="15.75" customHeight="1" thickBot="1">
      <c r="A43" s="530"/>
      <c r="B43" s="561"/>
      <c r="C43" s="301">
        <v>5</v>
      </c>
      <c r="D43" s="558"/>
      <c r="E43" s="559"/>
      <c r="F43" s="560"/>
      <c r="G43" s="558"/>
      <c r="H43" s="559"/>
      <c r="I43" s="560"/>
      <c r="J43" s="302"/>
      <c r="K43" s="303"/>
      <c r="L43" s="302"/>
      <c r="M43" s="299">
        <f t="shared" si="3"/>
        <v>0</v>
      </c>
      <c r="N43" s="297"/>
      <c r="O43" s="300"/>
      <c r="P43" s="277"/>
    </row>
    <row r="44" spans="1:17" ht="15.75" customHeight="1" thickTop="1" thickBot="1">
      <c r="A44" s="530"/>
      <c r="B44" s="561"/>
      <c r="C44" s="553"/>
      <c r="D44" s="553"/>
      <c r="E44" s="553"/>
      <c r="F44" s="553"/>
      <c r="G44" s="553"/>
      <c r="H44" s="553"/>
      <c r="I44" s="554"/>
      <c r="J44" s="304" t="s">
        <v>337</v>
      </c>
      <c r="K44" s="305">
        <f>M44/'生產管理報表 7-1 (週) (前20)'!B88</f>
        <v>0</v>
      </c>
      <c r="L44" s="304" t="s">
        <v>338</v>
      </c>
      <c r="M44" s="306">
        <f>SUM(M39:M43)</f>
        <v>0</v>
      </c>
      <c r="N44" s="545"/>
      <c r="O44" s="546"/>
      <c r="P44" s="547"/>
    </row>
    <row r="45" spans="1:17" ht="15.75" customHeight="1" thickTop="1"/>
    <row r="46" spans="1:17" ht="15.75" customHeight="1">
      <c r="A46" s="530" t="s">
        <v>330</v>
      </c>
      <c r="B46" s="530"/>
      <c r="C46" s="291" t="s">
        <v>240</v>
      </c>
      <c r="D46" s="548" t="s">
        <v>241</v>
      </c>
      <c r="E46" s="549"/>
      <c r="F46" s="550"/>
      <c r="G46" s="292" t="s">
        <v>333</v>
      </c>
      <c r="H46" s="293"/>
      <c r="I46" s="291"/>
      <c r="J46" s="294" t="s">
        <v>334</v>
      </c>
      <c r="K46" s="294" t="s">
        <v>23</v>
      </c>
      <c r="L46" s="294" t="s">
        <v>335</v>
      </c>
      <c r="M46" s="294" t="s">
        <v>297</v>
      </c>
      <c r="N46" s="294" t="s">
        <v>339</v>
      </c>
      <c r="O46" s="551" t="s">
        <v>246</v>
      </c>
      <c r="P46" s="552"/>
    </row>
    <row r="47" spans="1:17" ht="15.75" customHeight="1">
      <c r="A47" s="530">
        <v>2</v>
      </c>
      <c r="B47" s="561" t="s">
        <v>340</v>
      </c>
      <c r="C47" s="296">
        <v>1</v>
      </c>
      <c r="D47" s="555"/>
      <c r="E47" s="556"/>
      <c r="F47" s="557"/>
      <c r="G47" s="555"/>
      <c r="H47" s="556"/>
      <c r="I47" s="557"/>
      <c r="J47" s="297"/>
      <c r="K47" s="298"/>
      <c r="L47" s="297"/>
      <c r="M47" s="299">
        <f t="shared" ref="M47:M51" si="4">L47*J47</f>
        <v>0</v>
      </c>
      <c r="N47" s="297"/>
      <c r="O47" s="309"/>
      <c r="P47" s="271"/>
    </row>
    <row r="48" spans="1:17" ht="15.75" customHeight="1">
      <c r="A48" s="530"/>
      <c r="B48" s="561"/>
      <c r="C48" s="296">
        <v>2</v>
      </c>
      <c r="D48" s="555"/>
      <c r="E48" s="556"/>
      <c r="F48" s="557"/>
      <c r="G48" s="555"/>
      <c r="H48" s="556"/>
      <c r="I48" s="557"/>
      <c r="J48" s="297"/>
      <c r="K48" s="298"/>
      <c r="L48" s="297"/>
      <c r="M48" s="299">
        <f t="shared" si="4"/>
        <v>0</v>
      </c>
      <c r="N48" s="297"/>
      <c r="O48" s="309"/>
      <c r="P48" s="271"/>
    </row>
    <row r="49" spans="1:17" ht="15.75" customHeight="1">
      <c r="A49" s="530"/>
      <c r="B49" s="561"/>
      <c r="C49" s="296">
        <v>3</v>
      </c>
      <c r="D49" s="555"/>
      <c r="E49" s="556"/>
      <c r="F49" s="557"/>
      <c r="G49" s="555"/>
      <c r="H49" s="556"/>
      <c r="I49" s="557"/>
      <c r="J49" s="297"/>
      <c r="K49" s="298"/>
      <c r="L49" s="297"/>
      <c r="M49" s="299">
        <f t="shared" si="4"/>
        <v>0</v>
      </c>
      <c r="N49" s="297"/>
      <c r="O49" s="309"/>
      <c r="P49" s="271"/>
    </row>
    <row r="50" spans="1:17" ht="15.75" customHeight="1">
      <c r="A50" s="530"/>
      <c r="B50" s="561"/>
      <c r="C50" s="296">
        <v>4</v>
      </c>
      <c r="D50" s="555"/>
      <c r="E50" s="556"/>
      <c r="F50" s="557"/>
      <c r="G50" s="555"/>
      <c r="H50" s="556"/>
      <c r="I50" s="557"/>
      <c r="J50" s="297"/>
      <c r="K50" s="298"/>
      <c r="L50" s="297"/>
      <c r="M50" s="299">
        <f t="shared" si="4"/>
        <v>0</v>
      </c>
      <c r="N50" s="297"/>
      <c r="O50" s="309"/>
      <c r="P50" s="271"/>
    </row>
    <row r="51" spans="1:17" ht="15.75" customHeight="1" thickBot="1">
      <c r="A51" s="530"/>
      <c r="B51" s="561"/>
      <c r="C51" s="301">
        <v>5</v>
      </c>
      <c r="D51" s="558"/>
      <c r="E51" s="559"/>
      <c r="F51" s="560"/>
      <c r="G51" s="558"/>
      <c r="H51" s="559"/>
      <c r="I51" s="560"/>
      <c r="J51" s="302"/>
      <c r="K51" s="303"/>
      <c r="L51" s="302"/>
      <c r="M51" s="299">
        <f t="shared" si="4"/>
        <v>0</v>
      </c>
      <c r="N51" s="297"/>
      <c r="O51" s="310"/>
      <c r="P51" s="311"/>
    </row>
    <row r="52" spans="1:17" ht="15.75" customHeight="1" thickTop="1" thickBot="1">
      <c r="A52" s="530"/>
      <c r="B52" s="561"/>
      <c r="C52" s="553"/>
      <c r="D52" s="553"/>
      <c r="E52" s="553"/>
      <c r="F52" s="553"/>
      <c r="G52" s="553"/>
      <c r="H52" s="553"/>
      <c r="I52" s="554"/>
      <c r="J52" s="304" t="s">
        <v>337</v>
      </c>
      <c r="K52" s="305">
        <f>M52/'生產管理報表 7-1 (週) (前20)'!B88</f>
        <v>0</v>
      </c>
      <c r="L52" s="304" t="s">
        <v>338</v>
      </c>
      <c r="M52" s="306">
        <f>SUM(M47:M51)</f>
        <v>0</v>
      </c>
      <c r="N52" s="545"/>
      <c r="O52" s="546"/>
      <c r="P52" s="547"/>
    </row>
    <row r="53" spans="1:17" ht="15.75" customHeight="1" thickTop="1"/>
    <row r="54" spans="1:17" ht="15.75" customHeight="1">
      <c r="A54" s="530" t="s">
        <v>330</v>
      </c>
      <c r="B54" s="530"/>
      <c r="C54" s="291" t="s">
        <v>240</v>
      </c>
      <c r="D54" s="548" t="s">
        <v>241</v>
      </c>
      <c r="E54" s="549"/>
      <c r="F54" s="550"/>
      <c r="G54" s="292" t="s">
        <v>333</v>
      </c>
      <c r="H54" s="293"/>
      <c r="I54" s="291"/>
      <c r="J54" s="294" t="s">
        <v>334</v>
      </c>
      <c r="K54" s="294" t="s">
        <v>23</v>
      </c>
      <c r="L54" s="294" t="s">
        <v>335</v>
      </c>
      <c r="M54" s="294" t="s">
        <v>297</v>
      </c>
      <c r="N54" s="294" t="s">
        <v>339</v>
      </c>
      <c r="O54" s="551" t="s">
        <v>246</v>
      </c>
      <c r="P54" s="552"/>
    </row>
    <row r="55" spans="1:17" ht="15.75" customHeight="1">
      <c r="A55" s="530">
        <v>3</v>
      </c>
      <c r="B55" s="561" t="s">
        <v>341</v>
      </c>
      <c r="C55" s="296">
        <v>1</v>
      </c>
      <c r="D55" s="555"/>
      <c r="E55" s="556"/>
      <c r="F55" s="557"/>
      <c r="G55" s="555"/>
      <c r="H55" s="556"/>
      <c r="I55" s="557"/>
      <c r="J55" s="297"/>
      <c r="K55" s="298"/>
      <c r="L55" s="297"/>
      <c r="M55" s="299">
        <f t="shared" ref="M55:M59" si="5">L55*J55</f>
        <v>0</v>
      </c>
      <c r="N55" s="280"/>
      <c r="O55" s="309"/>
      <c r="P55" s="271"/>
    </row>
    <row r="56" spans="1:17" ht="15.75" customHeight="1">
      <c r="A56" s="530"/>
      <c r="B56" s="561"/>
      <c r="C56" s="296">
        <v>2</v>
      </c>
      <c r="D56" s="555"/>
      <c r="E56" s="556"/>
      <c r="F56" s="557"/>
      <c r="G56" s="555"/>
      <c r="H56" s="556"/>
      <c r="I56" s="557"/>
      <c r="J56" s="297"/>
      <c r="K56" s="298"/>
      <c r="L56" s="297"/>
      <c r="M56" s="299">
        <f t="shared" si="5"/>
        <v>0</v>
      </c>
      <c r="N56" s="297"/>
      <c r="O56" s="309"/>
      <c r="P56" s="271"/>
    </row>
    <row r="57" spans="1:17" ht="15.75" customHeight="1">
      <c r="A57" s="530"/>
      <c r="B57" s="561"/>
      <c r="C57" s="296">
        <v>3</v>
      </c>
      <c r="D57" s="555"/>
      <c r="E57" s="556"/>
      <c r="F57" s="557"/>
      <c r="G57" s="555"/>
      <c r="H57" s="556"/>
      <c r="I57" s="557"/>
      <c r="J57" s="297"/>
      <c r="K57" s="298"/>
      <c r="L57" s="297"/>
      <c r="M57" s="299">
        <f t="shared" si="5"/>
        <v>0</v>
      </c>
      <c r="N57" s="297"/>
      <c r="O57" s="309"/>
      <c r="P57" s="271"/>
    </row>
    <row r="58" spans="1:17" ht="15.75" customHeight="1">
      <c r="A58" s="530"/>
      <c r="B58" s="561"/>
      <c r="C58" s="296">
        <v>4</v>
      </c>
      <c r="D58" s="555"/>
      <c r="E58" s="556"/>
      <c r="F58" s="557"/>
      <c r="G58" s="555"/>
      <c r="H58" s="556"/>
      <c r="I58" s="557"/>
      <c r="J58" s="297"/>
      <c r="K58" s="298"/>
      <c r="L58" s="297"/>
      <c r="M58" s="299">
        <f t="shared" si="5"/>
        <v>0</v>
      </c>
      <c r="N58" s="297"/>
      <c r="O58" s="309"/>
      <c r="P58" s="271"/>
    </row>
    <row r="59" spans="1:17" ht="15.75" customHeight="1" thickBot="1">
      <c r="A59" s="530"/>
      <c r="B59" s="561"/>
      <c r="C59" s="301">
        <v>5</v>
      </c>
      <c r="D59" s="558"/>
      <c r="E59" s="559"/>
      <c r="F59" s="560"/>
      <c r="G59" s="558"/>
      <c r="H59" s="559"/>
      <c r="I59" s="560"/>
      <c r="J59" s="302"/>
      <c r="K59" s="303"/>
      <c r="L59" s="302"/>
      <c r="M59" s="299">
        <f t="shared" si="5"/>
        <v>0</v>
      </c>
      <c r="N59" s="297"/>
      <c r="O59" s="310"/>
      <c r="P59" s="311"/>
    </row>
    <row r="60" spans="1:17" ht="15.75" customHeight="1" thickTop="1" thickBot="1">
      <c r="A60" s="530"/>
      <c r="B60" s="561"/>
      <c r="C60" s="553"/>
      <c r="D60" s="553"/>
      <c r="E60" s="553"/>
      <c r="F60" s="553"/>
      <c r="G60" s="553"/>
      <c r="H60" s="553"/>
      <c r="I60" s="554"/>
      <c r="J60" s="304" t="s">
        <v>337</v>
      </c>
      <c r="K60" s="305">
        <f>M60/'生產管理報表 7-1 (週) (前20)'!B88</f>
        <v>0</v>
      </c>
      <c r="L60" s="304" t="s">
        <v>338</v>
      </c>
      <c r="M60" s="306">
        <f>SUM(M55:M59)</f>
        <v>0</v>
      </c>
      <c r="N60" s="545"/>
      <c r="O60" s="546"/>
      <c r="P60" s="547"/>
    </row>
    <row r="61" spans="1:17" ht="15.75" customHeight="1" thickTop="1">
      <c r="A61" s="526" t="s">
        <v>268</v>
      </c>
      <c r="B61" s="526"/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526"/>
      <c r="O61" s="526"/>
      <c r="P61" s="526"/>
      <c r="Q61" s="526"/>
    </row>
    <row r="62" spans="1:17" ht="15.75" customHeight="1">
      <c r="A62" s="526"/>
      <c r="B62" s="526"/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526"/>
      <c r="Q62" s="526"/>
    </row>
    <row r="63" spans="1:17" ht="15.75" customHeight="1">
      <c r="A63" s="562" t="s">
        <v>438</v>
      </c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</row>
    <row r="64" spans="1:17" ht="15.75" customHeight="1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156"/>
      <c r="O64" s="156"/>
      <c r="P64" s="156"/>
      <c r="Q64" s="156"/>
    </row>
    <row r="65" spans="1:17" ht="15.75" customHeight="1">
      <c r="A65" s="444" t="s">
        <v>330</v>
      </c>
      <c r="B65" s="563">
        <v>1</v>
      </c>
      <c r="C65" s="563"/>
      <c r="D65" s="563">
        <v>2</v>
      </c>
      <c r="E65" s="563"/>
      <c r="F65" s="563">
        <v>3</v>
      </c>
      <c r="G65" s="563"/>
      <c r="H65" s="530">
        <v>4</v>
      </c>
      <c r="I65" s="530"/>
      <c r="J65" s="530">
        <v>5</v>
      </c>
      <c r="K65" s="530"/>
      <c r="L65" s="530">
        <v>6</v>
      </c>
      <c r="M65" s="530"/>
      <c r="N65" s="530">
        <v>7</v>
      </c>
      <c r="O65" s="530"/>
      <c r="P65" s="530">
        <v>8</v>
      </c>
      <c r="Q65" s="530"/>
    </row>
    <row r="66" spans="1:17" ht="15.75" customHeight="1">
      <c r="A66" s="444"/>
      <c r="B66" s="564" t="s">
        <v>293</v>
      </c>
      <c r="C66" s="564"/>
      <c r="D66" s="564" t="s">
        <v>331</v>
      </c>
      <c r="E66" s="564"/>
      <c r="F66" s="564" t="s">
        <v>295</v>
      </c>
      <c r="G66" s="564"/>
      <c r="H66" s="565" t="s">
        <v>316</v>
      </c>
      <c r="I66" s="565"/>
      <c r="J66" s="444" t="s">
        <v>303</v>
      </c>
      <c r="K66" s="444"/>
      <c r="L66" s="444" t="s">
        <v>304</v>
      </c>
      <c r="M66" s="444"/>
      <c r="N66" s="444" t="s">
        <v>305</v>
      </c>
      <c r="O66" s="444"/>
      <c r="P66" s="444" t="s">
        <v>332</v>
      </c>
      <c r="Q66" s="444"/>
    </row>
    <row r="68" spans="1:17" ht="15.75" customHeight="1">
      <c r="A68" s="530" t="s">
        <v>330</v>
      </c>
      <c r="B68" s="530"/>
      <c r="C68" s="291" t="s">
        <v>240</v>
      </c>
      <c r="D68" s="548" t="s">
        <v>241</v>
      </c>
      <c r="E68" s="549"/>
      <c r="F68" s="550"/>
      <c r="G68" s="292" t="s">
        <v>333</v>
      </c>
      <c r="H68" s="293"/>
      <c r="I68" s="291"/>
      <c r="J68" s="294" t="s">
        <v>334</v>
      </c>
      <c r="K68" s="294" t="s">
        <v>23</v>
      </c>
      <c r="L68" s="294" t="s">
        <v>335</v>
      </c>
      <c r="M68" s="294" t="s">
        <v>297</v>
      </c>
      <c r="N68" s="294" t="s">
        <v>339</v>
      </c>
      <c r="O68" s="551" t="s">
        <v>246</v>
      </c>
      <c r="P68" s="552"/>
      <c r="Q68" s="295"/>
    </row>
    <row r="69" spans="1:17" ht="15.75" customHeight="1">
      <c r="A69" s="530">
        <v>1</v>
      </c>
      <c r="B69" s="561" t="s">
        <v>336</v>
      </c>
      <c r="C69" s="296">
        <v>1</v>
      </c>
      <c r="D69" s="555"/>
      <c r="E69" s="556"/>
      <c r="F69" s="557"/>
      <c r="G69" s="555"/>
      <c r="H69" s="556"/>
      <c r="I69" s="557"/>
      <c r="J69" s="297"/>
      <c r="K69" s="298"/>
      <c r="L69" s="297"/>
      <c r="M69" s="299">
        <f t="shared" ref="M69:M73" si="6">L69*J69</f>
        <v>0</v>
      </c>
      <c r="N69" s="300"/>
      <c r="O69" s="300"/>
      <c r="P69" s="277"/>
    </row>
    <row r="70" spans="1:17" ht="15.75" customHeight="1">
      <c r="A70" s="530"/>
      <c r="B70" s="561"/>
      <c r="C70" s="296">
        <v>2</v>
      </c>
      <c r="D70" s="555"/>
      <c r="E70" s="556"/>
      <c r="F70" s="557"/>
      <c r="G70" s="555"/>
      <c r="H70" s="556"/>
      <c r="I70" s="557"/>
      <c r="J70" s="297"/>
      <c r="K70" s="298"/>
      <c r="L70" s="297"/>
      <c r="M70" s="299">
        <f t="shared" si="6"/>
        <v>0</v>
      </c>
      <c r="N70" s="300"/>
      <c r="O70" s="300"/>
      <c r="P70" s="271"/>
    </row>
    <row r="71" spans="1:17" ht="15.75" customHeight="1">
      <c r="A71" s="530"/>
      <c r="B71" s="561"/>
      <c r="C71" s="296">
        <v>3</v>
      </c>
      <c r="D71" s="555"/>
      <c r="E71" s="556"/>
      <c r="F71" s="557"/>
      <c r="G71" s="555"/>
      <c r="H71" s="556"/>
      <c r="I71" s="557"/>
      <c r="J71" s="297"/>
      <c r="K71" s="298"/>
      <c r="L71" s="297"/>
      <c r="M71" s="299">
        <f t="shared" si="6"/>
        <v>0</v>
      </c>
      <c r="N71" s="297"/>
      <c r="O71" s="300"/>
      <c r="P71" s="271"/>
    </row>
    <row r="72" spans="1:17" ht="15.75" customHeight="1">
      <c r="A72" s="530"/>
      <c r="B72" s="561"/>
      <c r="C72" s="296">
        <v>4</v>
      </c>
      <c r="D72" s="555"/>
      <c r="E72" s="556"/>
      <c r="F72" s="557"/>
      <c r="G72" s="555"/>
      <c r="H72" s="556"/>
      <c r="I72" s="557"/>
      <c r="J72" s="297"/>
      <c r="K72" s="298"/>
      <c r="L72" s="297"/>
      <c r="M72" s="299">
        <f t="shared" si="6"/>
        <v>0</v>
      </c>
      <c r="N72" s="297"/>
      <c r="O72" s="300"/>
      <c r="P72" s="271"/>
    </row>
    <row r="73" spans="1:17" ht="15.75" customHeight="1" thickBot="1">
      <c r="A73" s="530"/>
      <c r="B73" s="561"/>
      <c r="C73" s="301">
        <v>5</v>
      </c>
      <c r="D73" s="558"/>
      <c r="E73" s="559"/>
      <c r="F73" s="560"/>
      <c r="G73" s="558"/>
      <c r="H73" s="559"/>
      <c r="I73" s="560"/>
      <c r="J73" s="302"/>
      <c r="K73" s="303"/>
      <c r="L73" s="302"/>
      <c r="M73" s="299">
        <f t="shared" si="6"/>
        <v>0</v>
      </c>
      <c r="N73" s="297"/>
      <c r="O73" s="300"/>
      <c r="P73" s="277"/>
    </row>
    <row r="74" spans="1:17" ht="15.75" customHeight="1" thickTop="1" thickBot="1">
      <c r="A74" s="530"/>
      <c r="B74" s="561"/>
      <c r="C74" s="553"/>
      <c r="D74" s="553"/>
      <c r="E74" s="553"/>
      <c r="F74" s="553"/>
      <c r="G74" s="553"/>
      <c r="H74" s="553"/>
      <c r="I74" s="554"/>
      <c r="J74" s="304" t="s">
        <v>337</v>
      </c>
      <c r="K74" s="305">
        <f>M74/'生產管理報表 7-1 (週) (前20)'!B101</f>
        <v>0</v>
      </c>
      <c r="L74" s="304" t="s">
        <v>338</v>
      </c>
      <c r="M74" s="306">
        <f>SUM(M69:M73)</f>
        <v>0</v>
      </c>
      <c r="N74" s="545"/>
      <c r="O74" s="546"/>
      <c r="P74" s="547"/>
    </row>
    <row r="75" spans="1:17" ht="15.75" customHeight="1" thickTop="1"/>
    <row r="76" spans="1:17" ht="15.75" customHeight="1">
      <c r="A76" s="530" t="s">
        <v>330</v>
      </c>
      <c r="B76" s="530"/>
      <c r="C76" s="291" t="s">
        <v>240</v>
      </c>
      <c r="D76" s="548" t="s">
        <v>241</v>
      </c>
      <c r="E76" s="549"/>
      <c r="F76" s="550"/>
      <c r="G76" s="292" t="s">
        <v>333</v>
      </c>
      <c r="H76" s="293"/>
      <c r="I76" s="291"/>
      <c r="J76" s="294" t="s">
        <v>334</v>
      </c>
      <c r="K76" s="294" t="s">
        <v>23</v>
      </c>
      <c r="L76" s="294" t="s">
        <v>335</v>
      </c>
      <c r="M76" s="294" t="s">
        <v>297</v>
      </c>
      <c r="N76" s="294" t="s">
        <v>339</v>
      </c>
      <c r="O76" s="551" t="s">
        <v>246</v>
      </c>
      <c r="P76" s="552"/>
    </row>
    <row r="77" spans="1:17" ht="15.75" customHeight="1">
      <c r="A77" s="530">
        <v>2</v>
      </c>
      <c r="B77" s="561" t="s">
        <v>340</v>
      </c>
      <c r="C77" s="296">
        <v>1</v>
      </c>
      <c r="D77" s="555"/>
      <c r="E77" s="556"/>
      <c r="F77" s="557"/>
      <c r="G77" s="555"/>
      <c r="H77" s="556"/>
      <c r="I77" s="557"/>
      <c r="J77" s="297"/>
      <c r="K77" s="298"/>
      <c r="L77" s="297"/>
      <c r="M77" s="299">
        <f t="shared" ref="M77:M81" si="7">L77*J77</f>
        <v>0</v>
      </c>
      <c r="N77" s="297"/>
      <c r="O77" s="309"/>
      <c r="P77" s="271"/>
    </row>
    <row r="78" spans="1:17" ht="15.75" customHeight="1">
      <c r="A78" s="530"/>
      <c r="B78" s="561"/>
      <c r="C78" s="296">
        <v>2</v>
      </c>
      <c r="D78" s="555"/>
      <c r="E78" s="556"/>
      <c r="F78" s="557"/>
      <c r="G78" s="555"/>
      <c r="H78" s="556"/>
      <c r="I78" s="557"/>
      <c r="J78" s="297"/>
      <c r="K78" s="298"/>
      <c r="L78" s="297"/>
      <c r="M78" s="299">
        <f t="shared" si="7"/>
        <v>0</v>
      </c>
      <c r="N78" s="297"/>
      <c r="O78" s="309"/>
      <c r="P78" s="271"/>
    </row>
    <row r="79" spans="1:17" ht="15.75" customHeight="1">
      <c r="A79" s="530"/>
      <c r="B79" s="561"/>
      <c r="C79" s="296">
        <v>3</v>
      </c>
      <c r="D79" s="555"/>
      <c r="E79" s="556"/>
      <c r="F79" s="557"/>
      <c r="G79" s="555"/>
      <c r="H79" s="556"/>
      <c r="I79" s="557"/>
      <c r="J79" s="297"/>
      <c r="K79" s="298"/>
      <c r="L79" s="297"/>
      <c r="M79" s="299">
        <f t="shared" si="7"/>
        <v>0</v>
      </c>
      <c r="N79" s="297"/>
      <c r="O79" s="309"/>
      <c r="P79" s="271"/>
    </row>
    <row r="80" spans="1:17" ht="15.75" customHeight="1">
      <c r="A80" s="530"/>
      <c r="B80" s="561"/>
      <c r="C80" s="296">
        <v>4</v>
      </c>
      <c r="D80" s="555"/>
      <c r="E80" s="556"/>
      <c r="F80" s="557"/>
      <c r="G80" s="555"/>
      <c r="H80" s="556"/>
      <c r="I80" s="557"/>
      <c r="J80" s="297"/>
      <c r="K80" s="298"/>
      <c r="L80" s="297"/>
      <c r="M80" s="299">
        <f t="shared" si="7"/>
        <v>0</v>
      </c>
      <c r="N80" s="297"/>
      <c r="O80" s="309"/>
      <c r="P80" s="271"/>
    </row>
    <row r="81" spans="1:17" ht="15.75" customHeight="1" thickBot="1">
      <c r="A81" s="530"/>
      <c r="B81" s="561"/>
      <c r="C81" s="301">
        <v>5</v>
      </c>
      <c r="D81" s="558"/>
      <c r="E81" s="559"/>
      <c r="F81" s="560"/>
      <c r="G81" s="558"/>
      <c r="H81" s="559"/>
      <c r="I81" s="560"/>
      <c r="J81" s="302"/>
      <c r="K81" s="303"/>
      <c r="L81" s="302"/>
      <c r="M81" s="299">
        <f t="shared" si="7"/>
        <v>0</v>
      </c>
      <c r="N81" s="297"/>
      <c r="O81" s="310"/>
      <c r="P81" s="311"/>
    </row>
    <row r="82" spans="1:17" ht="15.75" customHeight="1" thickTop="1" thickBot="1">
      <c r="A82" s="530"/>
      <c r="B82" s="561"/>
      <c r="C82" s="553"/>
      <c r="D82" s="553"/>
      <c r="E82" s="553"/>
      <c r="F82" s="553"/>
      <c r="G82" s="553"/>
      <c r="H82" s="553"/>
      <c r="I82" s="554"/>
      <c r="J82" s="304" t="s">
        <v>337</v>
      </c>
      <c r="K82" s="305">
        <f>M82/'生產管理報表 7-1 (週) (前20)'!B101</f>
        <v>0</v>
      </c>
      <c r="L82" s="304" t="s">
        <v>338</v>
      </c>
      <c r="M82" s="306">
        <f>SUM(M77:M81)</f>
        <v>0</v>
      </c>
      <c r="N82" s="545"/>
      <c r="O82" s="546"/>
      <c r="P82" s="547"/>
    </row>
    <row r="83" spans="1:17" ht="15.75" customHeight="1" thickTop="1"/>
    <row r="84" spans="1:17" ht="15.75" customHeight="1">
      <c r="A84" s="530" t="s">
        <v>330</v>
      </c>
      <c r="B84" s="530"/>
      <c r="C84" s="291" t="s">
        <v>240</v>
      </c>
      <c r="D84" s="548" t="s">
        <v>241</v>
      </c>
      <c r="E84" s="549"/>
      <c r="F84" s="550"/>
      <c r="G84" s="292" t="s">
        <v>333</v>
      </c>
      <c r="H84" s="293"/>
      <c r="I84" s="291"/>
      <c r="J84" s="294" t="s">
        <v>334</v>
      </c>
      <c r="K84" s="294" t="s">
        <v>23</v>
      </c>
      <c r="L84" s="294" t="s">
        <v>335</v>
      </c>
      <c r="M84" s="294" t="s">
        <v>297</v>
      </c>
      <c r="N84" s="294" t="s">
        <v>339</v>
      </c>
      <c r="O84" s="551" t="s">
        <v>246</v>
      </c>
      <c r="P84" s="552"/>
    </row>
    <row r="85" spans="1:17" ht="15.75" customHeight="1">
      <c r="A85" s="530">
        <v>3</v>
      </c>
      <c r="B85" s="561" t="s">
        <v>341</v>
      </c>
      <c r="C85" s="296">
        <v>1</v>
      </c>
      <c r="D85" s="555"/>
      <c r="E85" s="556"/>
      <c r="F85" s="557"/>
      <c r="G85" s="555"/>
      <c r="H85" s="556"/>
      <c r="I85" s="557"/>
      <c r="J85" s="297"/>
      <c r="K85" s="298"/>
      <c r="L85" s="297"/>
      <c r="M85" s="299">
        <f t="shared" ref="M85:M89" si="8">L85*J85</f>
        <v>0</v>
      </c>
      <c r="N85" s="280"/>
      <c r="O85" s="309"/>
      <c r="P85" s="271"/>
    </row>
    <row r="86" spans="1:17" ht="15.75" customHeight="1">
      <c r="A86" s="530"/>
      <c r="B86" s="561"/>
      <c r="C86" s="296">
        <v>2</v>
      </c>
      <c r="D86" s="555"/>
      <c r="E86" s="556"/>
      <c r="F86" s="557"/>
      <c r="G86" s="555"/>
      <c r="H86" s="556"/>
      <c r="I86" s="557"/>
      <c r="J86" s="297"/>
      <c r="K86" s="298"/>
      <c r="L86" s="297"/>
      <c r="M86" s="299">
        <f t="shared" si="8"/>
        <v>0</v>
      </c>
      <c r="N86" s="297"/>
      <c r="O86" s="309"/>
      <c r="P86" s="271"/>
    </row>
    <row r="87" spans="1:17" ht="15.75" customHeight="1">
      <c r="A87" s="530"/>
      <c r="B87" s="561"/>
      <c r="C87" s="296">
        <v>3</v>
      </c>
      <c r="D87" s="555"/>
      <c r="E87" s="556"/>
      <c r="F87" s="557"/>
      <c r="G87" s="555"/>
      <c r="H87" s="556"/>
      <c r="I87" s="557"/>
      <c r="J87" s="297"/>
      <c r="K87" s="298"/>
      <c r="L87" s="297"/>
      <c r="M87" s="299">
        <f t="shared" si="8"/>
        <v>0</v>
      </c>
      <c r="N87" s="297"/>
      <c r="O87" s="309"/>
      <c r="P87" s="271"/>
    </row>
    <row r="88" spans="1:17" ht="15.75" customHeight="1">
      <c r="A88" s="530"/>
      <c r="B88" s="561"/>
      <c r="C88" s="296">
        <v>4</v>
      </c>
      <c r="D88" s="555"/>
      <c r="E88" s="556"/>
      <c r="F88" s="557"/>
      <c r="G88" s="555"/>
      <c r="H88" s="556"/>
      <c r="I88" s="557"/>
      <c r="J88" s="297"/>
      <c r="K88" s="298"/>
      <c r="L88" s="297"/>
      <c r="M88" s="299">
        <f t="shared" si="8"/>
        <v>0</v>
      </c>
      <c r="N88" s="297"/>
      <c r="O88" s="309"/>
      <c r="P88" s="271"/>
    </row>
    <row r="89" spans="1:17" ht="15.75" customHeight="1" thickBot="1">
      <c r="A89" s="530"/>
      <c r="B89" s="561"/>
      <c r="C89" s="301">
        <v>5</v>
      </c>
      <c r="D89" s="558"/>
      <c r="E89" s="559"/>
      <c r="F89" s="560"/>
      <c r="G89" s="558"/>
      <c r="H89" s="559"/>
      <c r="I89" s="560"/>
      <c r="J89" s="302"/>
      <c r="K89" s="303"/>
      <c r="L89" s="302"/>
      <c r="M89" s="299">
        <f t="shared" si="8"/>
        <v>0</v>
      </c>
      <c r="N89" s="297"/>
      <c r="O89" s="310"/>
      <c r="P89" s="311"/>
    </row>
    <row r="90" spans="1:17" ht="15.75" customHeight="1" thickTop="1" thickBot="1">
      <c r="A90" s="530"/>
      <c r="B90" s="561"/>
      <c r="C90" s="553"/>
      <c r="D90" s="553"/>
      <c r="E90" s="553"/>
      <c r="F90" s="553"/>
      <c r="G90" s="553"/>
      <c r="H90" s="553"/>
      <c r="I90" s="554"/>
      <c r="J90" s="304" t="s">
        <v>337</v>
      </c>
      <c r="K90" s="305">
        <f>M90/'生產管理報表 7-1 (週) (前20)'!B101</f>
        <v>0</v>
      </c>
      <c r="L90" s="304" t="s">
        <v>338</v>
      </c>
      <c r="M90" s="306">
        <f>SUM(M85:M89)</f>
        <v>0</v>
      </c>
      <c r="N90" s="545"/>
      <c r="O90" s="546"/>
      <c r="P90" s="547"/>
    </row>
    <row r="91" spans="1:17" ht="15.75" customHeight="1" thickTop="1">
      <c r="A91" s="526" t="s">
        <v>268</v>
      </c>
      <c r="B91" s="526"/>
      <c r="C91" s="526"/>
      <c r="D91" s="526"/>
      <c r="E91" s="526"/>
      <c r="F91" s="526"/>
      <c r="G91" s="526"/>
      <c r="H91" s="526"/>
      <c r="I91" s="526"/>
      <c r="J91" s="526"/>
      <c r="K91" s="526"/>
      <c r="L91" s="526"/>
      <c r="M91" s="526"/>
      <c r="N91" s="526"/>
      <c r="O91" s="526"/>
      <c r="P91" s="526"/>
      <c r="Q91" s="526"/>
    </row>
    <row r="92" spans="1:17" ht="15.75" customHeight="1">
      <c r="A92" s="526"/>
      <c r="B92" s="526"/>
      <c r="C92" s="526"/>
      <c r="D92" s="526"/>
      <c r="E92" s="526"/>
      <c r="F92" s="526"/>
      <c r="G92" s="526"/>
      <c r="H92" s="526"/>
      <c r="I92" s="526"/>
      <c r="J92" s="526"/>
      <c r="K92" s="526"/>
      <c r="L92" s="526"/>
      <c r="M92" s="526"/>
      <c r="N92" s="526"/>
      <c r="O92" s="526"/>
      <c r="P92" s="526"/>
      <c r="Q92" s="526"/>
    </row>
    <row r="93" spans="1:17" ht="15.75" customHeight="1">
      <c r="A93" s="562" t="s">
        <v>439</v>
      </c>
      <c r="B93" s="562"/>
      <c r="C93" s="562"/>
      <c r="D93" s="562"/>
      <c r="E93" s="562"/>
      <c r="F93" s="562"/>
      <c r="G93" s="562"/>
      <c r="H93" s="562"/>
      <c r="I93" s="562"/>
      <c r="J93" s="562"/>
      <c r="K93" s="562"/>
      <c r="L93" s="562"/>
      <c r="M93" s="562"/>
    </row>
    <row r="94" spans="1:17" ht="15.75" customHeight="1">
      <c r="A94" s="562"/>
      <c r="B94" s="562"/>
      <c r="C94" s="562"/>
      <c r="D94" s="562"/>
      <c r="E94" s="562"/>
      <c r="F94" s="562"/>
      <c r="G94" s="562"/>
      <c r="H94" s="562"/>
      <c r="I94" s="562"/>
      <c r="J94" s="562"/>
      <c r="K94" s="562"/>
      <c r="L94" s="562"/>
      <c r="M94" s="562"/>
      <c r="N94" s="156"/>
      <c r="O94" s="156"/>
      <c r="P94" s="156"/>
      <c r="Q94" s="156"/>
    </row>
    <row r="95" spans="1:17" ht="15.75" customHeight="1">
      <c r="A95" s="444" t="s">
        <v>330</v>
      </c>
      <c r="B95" s="563">
        <v>1</v>
      </c>
      <c r="C95" s="563"/>
      <c r="D95" s="563">
        <v>2</v>
      </c>
      <c r="E95" s="563"/>
      <c r="F95" s="563">
        <v>3</v>
      </c>
      <c r="G95" s="563"/>
      <c r="H95" s="530">
        <v>4</v>
      </c>
      <c r="I95" s="530"/>
      <c r="J95" s="530">
        <v>5</v>
      </c>
      <c r="K95" s="530"/>
      <c r="L95" s="530">
        <v>6</v>
      </c>
      <c r="M95" s="530"/>
      <c r="N95" s="530">
        <v>7</v>
      </c>
      <c r="O95" s="530"/>
      <c r="P95" s="530">
        <v>8</v>
      </c>
      <c r="Q95" s="530"/>
    </row>
    <row r="96" spans="1:17" ht="15.75" customHeight="1">
      <c r="A96" s="444"/>
      <c r="B96" s="564" t="s">
        <v>293</v>
      </c>
      <c r="C96" s="564"/>
      <c r="D96" s="564" t="s">
        <v>331</v>
      </c>
      <c r="E96" s="564"/>
      <c r="F96" s="564" t="s">
        <v>295</v>
      </c>
      <c r="G96" s="564"/>
      <c r="H96" s="565" t="s">
        <v>316</v>
      </c>
      <c r="I96" s="565"/>
      <c r="J96" s="444" t="s">
        <v>303</v>
      </c>
      <c r="K96" s="444"/>
      <c r="L96" s="444" t="s">
        <v>304</v>
      </c>
      <c r="M96" s="444"/>
      <c r="N96" s="444" t="s">
        <v>305</v>
      </c>
      <c r="O96" s="444"/>
      <c r="P96" s="444" t="s">
        <v>332</v>
      </c>
      <c r="Q96" s="444"/>
    </row>
    <row r="98" spans="1:17" ht="15.75" customHeight="1">
      <c r="A98" s="530" t="s">
        <v>330</v>
      </c>
      <c r="B98" s="530"/>
      <c r="C98" s="291" t="s">
        <v>240</v>
      </c>
      <c r="D98" s="548" t="s">
        <v>241</v>
      </c>
      <c r="E98" s="549"/>
      <c r="F98" s="550"/>
      <c r="G98" s="292" t="s">
        <v>333</v>
      </c>
      <c r="H98" s="293"/>
      <c r="I98" s="291"/>
      <c r="J98" s="294" t="s">
        <v>334</v>
      </c>
      <c r="K98" s="294" t="s">
        <v>23</v>
      </c>
      <c r="L98" s="294" t="s">
        <v>335</v>
      </c>
      <c r="M98" s="294" t="s">
        <v>297</v>
      </c>
      <c r="N98" s="294" t="s">
        <v>339</v>
      </c>
      <c r="O98" s="551" t="s">
        <v>246</v>
      </c>
      <c r="P98" s="552"/>
      <c r="Q98" s="295"/>
    </row>
    <row r="99" spans="1:17" ht="15.75" customHeight="1">
      <c r="A99" s="530">
        <v>1</v>
      </c>
      <c r="B99" s="561" t="s">
        <v>336</v>
      </c>
      <c r="C99" s="296">
        <v>1</v>
      </c>
      <c r="D99" s="555"/>
      <c r="E99" s="556"/>
      <c r="F99" s="557"/>
      <c r="G99" s="555"/>
      <c r="H99" s="556"/>
      <c r="I99" s="557"/>
      <c r="J99" s="297"/>
      <c r="K99" s="298"/>
      <c r="L99" s="297"/>
      <c r="M99" s="299">
        <f t="shared" ref="M99:M103" si="9">L99*J99</f>
        <v>0</v>
      </c>
      <c r="N99" s="300"/>
      <c r="O99" s="300"/>
      <c r="P99" s="277"/>
    </row>
    <row r="100" spans="1:17" ht="15.75" customHeight="1">
      <c r="A100" s="530"/>
      <c r="B100" s="561"/>
      <c r="C100" s="296">
        <v>2</v>
      </c>
      <c r="D100" s="555"/>
      <c r="E100" s="556"/>
      <c r="F100" s="557"/>
      <c r="G100" s="555"/>
      <c r="H100" s="556"/>
      <c r="I100" s="557"/>
      <c r="J100" s="297"/>
      <c r="K100" s="298"/>
      <c r="L100" s="297"/>
      <c r="M100" s="299">
        <f t="shared" si="9"/>
        <v>0</v>
      </c>
      <c r="N100" s="300"/>
      <c r="O100" s="300"/>
      <c r="P100" s="271"/>
    </row>
    <row r="101" spans="1:17" ht="15.75" customHeight="1">
      <c r="A101" s="530"/>
      <c r="B101" s="561"/>
      <c r="C101" s="296">
        <v>3</v>
      </c>
      <c r="D101" s="555"/>
      <c r="E101" s="556"/>
      <c r="F101" s="557"/>
      <c r="G101" s="555"/>
      <c r="H101" s="556"/>
      <c r="I101" s="557"/>
      <c r="J101" s="297"/>
      <c r="K101" s="298"/>
      <c r="L101" s="297"/>
      <c r="M101" s="299">
        <f t="shared" si="9"/>
        <v>0</v>
      </c>
      <c r="N101" s="297"/>
      <c r="O101" s="300"/>
      <c r="P101" s="271"/>
    </row>
    <row r="102" spans="1:17" ht="15.75" customHeight="1">
      <c r="A102" s="530"/>
      <c r="B102" s="561"/>
      <c r="C102" s="296">
        <v>4</v>
      </c>
      <c r="D102" s="555"/>
      <c r="E102" s="556"/>
      <c r="F102" s="557"/>
      <c r="G102" s="555"/>
      <c r="H102" s="556"/>
      <c r="I102" s="557"/>
      <c r="J102" s="297"/>
      <c r="K102" s="298"/>
      <c r="L102" s="297"/>
      <c r="M102" s="299">
        <f t="shared" si="9"/>
        <v>0</v>
      </c>
      <c r="N102" s="297"/>
      <c r="O102" s="300"/>
      <c r="P102" s="271"/>
    </row>
    <row r="103" spans="1:17" ht="15.75" customHeight="1" thickBot="1">
      <c r="A103" s="530"/>
      <c r="B103" s="561"/>
      <c r="C103" s="301">
        <v>5</v>
      </c>
      <c r="D103" s="558"/>
      <c r="E103" s="559"/>
      <c r="F103" s="560"/>
      <c r="G103" s="558"/>
      <c r="H103" s="559"/>
      <c r="I103" s="560"/>
      <c r="J103" s="302"/>
      <c r="K103" s="303"/>
      <c r="L103" s="302"/>
      <c r="M103" s="299">
        <f t="shared" si="9"/>
        <v>0</v>
      </c>
      <c r="N103" s="297"/>
      <c r="O103" s="300"/>
      <c r="P103" s="277"/>
    </row>
    <row r="104" spans="1:17" ht="15.75" customHeight="1" thickTop="1" thickBot="1">
      <c r="A104" s="530"/>
      <c r="B104" s="561"/>
      <c r="C104" s="553"/>
      <c r="D104" s="553"/>
      <c r="E104" s="553"/>
      <c r="F104" s="553"/>
      <c r="G104" s="553"/>
      <c r="H104" s="553"/>
      <c r="I104" s="554"/>
      <c r="J104" s="304" t="s">
        <v>337</v>
      </c>
      <c r="K104" s="305">
        <f>M104/'生產管理報表 7-1 (週) (前20)'!B114</f>
        <v>0</v>
      </c>
      <c r="L104" s="304" t="s">
        <v>338</v>
      </c>
      <c r="M104" s="306">
        <f>SUM(M99:M103)</f>
        <v>0</v>
      </c>
      <c r="N104" s="545"/>
      <c r="O104" s="546"/>
      <c r="P104" s="547"/>
    </row>
    <row r="105" spans="1:17" ht="15.75" customHeight="1" thickTop="1"/>
    <row r="106" spans="1:17" ht="15.75" customHeight="1">
      <c r="A106" s="530" t="s">
        <v>330</v>
      </c>
      <c r="B106" s="530"/>
      <c r="C106" s="291" t="s">
        <v>240</v>
      </c>
      <c r="D106" s="548" t="s">
        <v>241</v>
      </c>
      <c r="E106" s="549"/>
      <c r="F106" s="550"/>
      <c r="G106" s="292" t="s">
        <v>333</v>
      </c>
      <c r="H106" s="293"/>
      <c r="I106" s="291"/>
      <c r="J106" s="294" t="s">
        <v>334</v>
      </c>
      <c r="K106" s="294" t="s">
        <v>23</v>
      </c>
      <c r="L106" s="294" t="s">
        <v>335</v>
      </c>
      <c r="M106" s="294" t="s">
        <v>297</v>
      </c>
      <c r="N106" s="294" t="s">
        <v>339</v>
      </c>
      <c r="O106" s="551" t="s">
        <v>246</v>
      </c>
      <c r="P106" s="552"/>
    </row>
    <row r="107" spans="1:17" ht="15.75" customHeight="1">
      <c r="A107" s="530">
        <v>2</v>
      </c>
      <c r="B107" s="561" t="s">
        <v>340</v>
      </c>
      <c r="C107" s="296">
        <v>1</v>
      </c>
      <c r="D107" s="555"/>
      <c r="E107" s="556"/>
      <c r="F107" s="557"/>
      <c r="G107" s="555"/>
      <c r="H107" s="556"/>
      <c r="I107" s="557"/>
      <c r="J107" s="297"/>
      <c r="K107" s="298"/>
      <c r="L107" s="297"/>
      <c r="M107" s="299">
        <f t="shared" ref="M107:M111" si="10">L107*J107</f>
        <v>0</v>
      </c>
      <c r="N107" s="297"/>
      <c r="O107" s="309"/>
      <c r="P107" s="271"/>
    </row>
    <row r="108" spans="1:17" ht="15.75" customHeight="1">
      <c r="A108" s="530"/>
      <c r="B108" s="561"/>
      <c r="C108" s="296">
        <v>2</v>
      </c>
      <c r="D108" s="555"/>
      <c r="E108" s="556"/>
      <c r="F108" s="557"/>
      <c r="G108" s="555"/>
      <c r="H108" s="556"/>
      <c r="I108" s="557"/>
      <c r="J108" s="297"/>
      <c r="K108" s="298"/>
      <c r="L108" s="297"/>
      <c r="M108" s="299">
        <f t="shared" si="10"/>
        <v>0</v>
      </c>
      <c r="N108" s="297"/>
      <c r="O108" s="309"/>
      <c r="P108" s="271"/>
    </row>
    <row r="109" spans="1:17" ht="15.75" customHeight="1">
      <c r="A109" s="530"/>
      <c r="B109" s="561"/>
      <c r="C109" s="296">
        <v>3</v>
      </c>
      <c r="D109" s="555"/>
      <c r="E109" s="556"/>
      <c r="F109" s="557"/>
      <c r="G109" s="555"/>
      <c r="H109" s="556"/>
      <c r="I109" s="557"/>
      <c r="J109" s="297"/>
      <c r="K109" s="298"/>
      <c r="L109" s="297"/>
      <c r="M109" s="299">
        <f t="shared" si="10"/>
        <v>0</v>
      </c>
      <c r="N109" s="297"/>
      <c r="O109" s="309"/>
      <c r="P109" s="271"/>
    </row>
    <row r="110" spans="1:17" ht="15.75" customHeight="1">
      <c r="A110" s="530"/>
      <c r="B110" s="561"/>
      <c r="C110" s="296">
        <v>4</v>
      </c>
      <c r="D110" s="555"/>
      <c r="E110" s="556"/>
      <c r="F110" s="557"/>
      <c r="G110" s="555"/>
      <c r="H110" s="556"/>
      <c r="I110" s="557"/>
      <c r="J110" s="297"/>
      <c r="K110" s="298"/>
      <c r="L110" s="297"/>
      <c r="M110" s="299">
        <f t="shared" si="10"/>
        <v>0</v>
      </c>
      <c r="N110" s="297"/>
      <c r="O110" s="309"/>
      <c r="P110" s="271"/>
    </row>
    <row r="111" spans="1:17" ht="15.75" customHeight="1" thickBot="1">
      <c r="A111" s="530"/>
      <c r="B111" s="561"/>
      <c r="C111" s="301">
        <v>5</v>
      </c>
      <c r="D111" s="558"/>
      <c r="E111" s="559"/>
      <c r="F111" s="560"/>
      <c r="G111" s="558"/>
      <c r="H111" s="559"/>
      <c r="I111" s="560"/>
      <c r="J111" s="302"/>
      <c r="K111" s="303"/>
      <c r="L111" s="302"/>
      <c r="M111" s="299">
        <f t="shared" si="10"/>
        <v>0</v>
      </c>
      <c r="N111" s="297"/>
      <c r="O111" s="310"/>
      <c r="P111" s="311"/>
    </row>
    <row r="112" spans="1:17" ht="15.75" customHeight="1" thickTop="1" thickBot="1">
      <c r="A112" s="530"/>
      <c r="B112" s="561"/>
      <c r="C112" s="553"/>
      <c r="D112" s="553"/>
      <c r="E112" s="553"/>
      <c r="F112" s="553"/>
      <c r="G112" s="553"/>
      <c r="H112" s="553"/>
      <c r="I112" s="554"/>
      <c r="J112" s="304" t="s">
        <v>337</v>
      </c>
      <c r="K112" s="305">
        <f>M112/'生產管理報表 7-1 (週) (前20)'!B114</f>
        <v>0</v>
      </c>
      <c r="L112" s="304" t="s">
        <v>338</v>
      </c>
      <c r="M112" s="306">
        <f>SUM(M107:M111)</f>
        <v>0</v>
      </c>
      <c r="N112" s="545"/>
      <c r="O112" s="546"/>
      <c r="P112" s="547"/>
    </row>
    <row r="113" spans="1:17" ht="15.75" customHeight="1" thickTop="1"/>
    <row r="114" spans="1:17" ht="15.75" customHeight="1">
      <c r="A114" s="530" t="s">
        <v>330</v>
      </c>
      <c r="B114" s="530"/>
      <c r="C114" s="291" t="s">
        <v>240</v>
      </c>
      <c r="D114" s="548" t="s">
        <v>241</v>
      </c>
      <c r="E114" s="549"/>
      <c r="F114" s="550"/>
      <c r="G114" s="292" t="s">
        <v>333</v>
      </c>
      <c r="H114" s="293"/>
      <c r="I114" s="291"/>
      <c r="J114" s="294" t="s">
        <v>334</v>
      </c>
      <c r="K114" s="294" t="s">
        <v>23</v>
      </c>
      <c r="L114" s="294" t="s">
        <v>335</v>
      </c>
      <c r="M114" s="294" t="s">
        <v>297</v>
      </c>
      <c r="N114" s="294" t="s">
        <v>339</v>
      </c>
      <c r="O114" s="551" t="s">
        <v>246</v>
      </c>
      <c r="P114" s="552"/>
    </row>
    <row r="115" spans="1:17" ht="15.75" customHeight="1">
      <c r="A115" s="530">
        <v>3</v>
      </c>
      <c r="B115" s="561" t="s">
        <v>341</v>
      </c>
      <c r="C115" s="296">
        <v>1</v>
      </c>
      <c r="D115" s="555"/>
      <c r="E115" s="556"/>
      <c r="F115" s="557"/>
      <c r="G115" s="555"/>
      <c r="H115" s="556"/>
      <c r="I115" s="557"/>
      <c r="J115" s="297"/>
      <c r="K115" s="298"/>
      <c r="L115" s="297"/>
      <c r="M115" s="299">
        <f t="shared" ref="M115:M119" si="11">L115*J115</f>
        <v>0</v>
      </c>
      <c r="N115" s="280"/>
      <c r="O115" s="309"/>
      <c r="P115" s="271"/>
    </row>
    <row r="116" spans="1:17" ht="15.75" customHeight="1">
      <c r="A116" s="530"/>
      <c r="B116" s="561"/>
      <c r="C116" s="296">
        <v>2</v>
      </c>
      <c r="D116" s="555"/>
      <c r="E116" s="556"/>
      <c r="F116" s="557"/>
      <c r="G116" s="555"/>
      <c r="H116" s="556"/>
      <c r="I116" s="557"/>
      <c r="J116" s="297"/>
      <c r="K116" s="298"/>
      <c r="L116" s="297"/>
      <c r="M116" s="299">
        <f t="shared" si="11"/>
        <v>0</v>
      </c>
      <c r="N116" s="297"/>
      <c r="O116" s="309"/>
      <c r="P116" s="271"/>
    </row>
    <row r="117" spans="1:17" ht="15.75" customHeight="1">
      <c r="A117" s="530"/>
      <c r="B117" s="561"/>
      <c r="C117" s="296">
        <v>3</v>
      </c>
      <c r="D117" s="555"/>
      <c r="E117" s="556"/>
      <c r="F117" s="557"/>
      <c r="G117" s="555"/>
      <c r="H117" s="556"/>
      <c r="I117" s="557"/>
      <c r="J117" s="297"/>
      <c r="K117" s="298"/>
      <c r="L117" s="297"/>
      <c r="M117" s="299">
        <f t="shared" si="11"/>
        <v>0</v>
      </c>
      <c r="N117" s="297"/>
      <c r="O117" s="309"/>
      <c r="P117" s="271"/>
    </row>
    <row r="118" spans="1:17" ht="15.75" customHeight="1">
      <c r="A118" s="530"/>
      <c r="B118" s="561"/>
      <c r="C118" s="296">
        <v>4</v>
      </c>
      <c r="D118" s="555"/>
      <c r="E118" s="556"/>
      <c r="F118" s="557"/>
      <c r="G118" s="555"/>
      <c r="H118" s="556"/>
      <c r="I118" s="557"/>
      <c r="J118" s="297"/>
      <c r="K118" s="298"/>
      <c r="L118" s="297"/>
      <c r="M118" s="299">
        <f t="shared" si="11"/>
        <v>0</v>
      </c>
      <c r="N118" s="297"/>
      <c r="O118" s="309"/>
      <c r="P118" s="271"/>
    </row>
    <row r="119" spans="1:17" ht="15.75" customHeight="1" thickBot="1">
      <c r="A119" s="530"/>
      <c r="B119" s="561"/>
      <c r="C119" s="301">
        <v>5</v>
      </c>
      <c r="D119" s="558"/>
      <c r="E119" s="559"/>
      <c r="F119" s="560"/>
      <c r="G119" s="558"/>
      <c r="H119" s="559"/>
      <c r="I119" s="560"/>
      <c r="J119" s="302"/>
      <c r="K119" s="303"/>
      <c r="L119" s="302"/>
      <c r="M119" s="299">
        <f t="shared" si="11"/>
        <v>0</v>
      </c>
      <c r="N119" s="297"/>
      <c r="O119" s="310"/>
      <c r="P119" s="311"/>
    </row>
    <row r="120" spans="1:17" ht="15.75" customHeight="1" thickTop="1" thickBot="1">
      <c r="A120" s="530"/>
      <c r="B120" s="561"/>
      <c r="C120" s="553"/>
      <c r="D120" s="553"/>
      <c r="E120" s="553"/>
      <c r="F120" s="553"/>
      <c r="G120" s="553"/>
      <c r="H120" s="553"/>
      <c r="I120" s="554"/>
      <c r="J120" s="304" t="s">
        <v>337</v>
      </c>
      <c r="K120" s="305">
        <f>M120/'生產管理報表 7-1 (週) (前20)'!B114</f>
        <v>0</v>
      </c>
      <c r="L120" s="304" t="s">
        <v>338</v>
      </c>
      <c r="M120" s="306">
        <f>SUM(M115:M119)</f>
        <v>0</v>
      </c>
      <c r="N120" s="545"/>
      <c r="O120" s="546"/>
      <c r="P120" s="547"/>
    </row>
    <row r="121" spans="1:17" ht="15.75" customHeight="1" thickTop="1">
      <c r="A121" s="526" t="s">
        <v>268</v>
      </c>
      <c r="B121" s="526"/>
      <c r="C121" s="526"/>
      <c r="D121" s="526"/>
      <c r="E121" s="526"/>
      <c r="F121" s="526"/>
      <c r="G121" s="526"/>
      <c r="H121" s="526"/>
      <c r="I121" s="526"/>
      <c r="J121" s="526"/>
      <c r="K121" s="526"/>
      <c r="L121" s="526"/>
      <c r="M121" s="526"/>
      <c r="N121" s="526"/>
      <c r="O121" s="526"/>
      <c r="P121" s="526"/>
      <c r="Q121" s="526"/>
    </row>
    <row r="122" spans="1:17" ht="15.75" customHeight="1">
      <c r="A122" s="526"/>
      <c r="B122" s="526"/>
      <c r="C122" s="526"/>
      <c r="D122" s="526"/>
      <c r="E122" s="526"/>
      <c r="F122" s="526"/>
      <c r="G122" s="526"/>
      <c r="H122" s="526"/>
      <c r="I122" s="526"/>
      <c r="J122" s="526"/>
      <c r="K122" s="526"/>
      <c r="L122" s="526"/>
      <c r="M122" s="526"/>
      <c r="N122" s="526"/>
      <c r="O122" s="526"/>
      <c r="P122" s="526"/>
      <c r="Q122" s="526"/>
    </row>
    <row r="123" spans="1:17" ht="15.75" customHeight="1">
      <c r="A123" s="562" t="s">
        <v>440</v>
      </c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</row>
    <row r="124" spans="1:17" ht="15.75" customHeight="1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156"/>
      <c r="O124" s="156"/>
      <c r="P124" s="156"/>
      <c r="Q124" s="156"/>
    </row>
    <row r="125" spans="1:17" ht="15.75" customHeight="1">
      <c r="A125" s="444" t="s">
        <v>330</v>
      </c>
      <c r="B125" s="563">
        <v>1</v>
      </c>
      <c r="C125" s="563"/>
      <c r="D125" s="563">
        <v>2</v>
      </c>
      <c r="E125" s="563"/>
      <c r="F125" s="563">
        <v>3</v>
      </c>
      <c r="G125" s="563"/>
      <c r="H125" s="530">
        <v>4</v>
      </c>
      <c r="I125" s="530"/>
      <c r="J125" s="530">
        <v>5</v>
      </c>
      <c r="K125" s="530"/>
      <c r="L125" s="530">
        <v>6</v>
      </c>
      <c r="M125" s="530"/>
      <c r="N125" s="530">
        <v>7</v>
      </c>
      <c r="O125" s="530"/>
      <c r="P125" s="530">
        <v>8</v>
      </c>
      <c r="Q125" s="530"/>
    </row>
    <row r="126" spans="1:17" ht="15.75" customHeight="1">
      <c r="A126" s="444"/>
      <c r="B126" s="564" t="s">
        <v>293</v>
      </c>
      <c r="C126" s="564"/>
      <c r="D126" s="564" t="s">
        <v>331</v>
      </c>
      <c r="E126" s="564"/>
      <c r="F126" s="564" t="s">
        <v>295</v>
      </c>
      <c r="G126" s="564"/>
      <c r="H126" s="565" t="s">
        <v>316</v>
      </c>
      <c r="I126" s="565"/>
      <c r="J126" s="444" t="s">
        <v>303</v>
      </c>
      <c r="K126" s="444"/>
      <c r="L126" s="444" t="s">
        <v>304</v>
      </c>
      <c r="M126" s="444"/>
      <c r="N126" s="444" t="s">
        <v>305</v>
      </c>
      <c r="O126" s="444"/>
      <c r="P126" s="444" t="s">
        <v>332</v>
      </c>
      <c r="Q126" s="444"/>
    </row>
    <row r="128" spans="1:17" ht="15.75" customHeight="1">
      <c r="A128" s="530" t="s">
        <v>330</v>
      </c>
      <c r="B128" s="530"/>
      <c r="C128" s="291" t="s">
        <v>240</v>
      </c>
      <c r="D128" s="548" t="s">
        <v>241</v>
      </c>
      <c r="E128" s="549"/>
      <c r="F128" s="550"/>
      <c r="G128" s="292" t="s">
        <v>333</v>
      </c>
      <c r="H128" s="293"/>
      <c r="I128" s="291"/>
      <c r="J128" s="294" t="s">
        <v>334</v>
      </c>
      <c r="K128" s="294" t="s">
        <v>23</v>
      </c>
      <c r="L128" s="294" t="s">
        <v>335</v>
      </c>
      <c r="M128" s="294" t="s">
        <v>297</v>
      </c>
      <c r="N128" s="294" t="s">
        <v>339</v>
      </c>
      <c r="O128" s="551" t="s">
        <v>246</v>
      </c>
      <c r="P128" s="552"/>
      <c r="Q128" s="295"/>
    </row>
    <row r="129" spans="1:16" ht="15.75" customHeight="1">
      <c r="A129" s="530">
        <v>1</v>
      </c>
      <c r="B129" s="561" t="s">
        <v>336</v>
      </c>
      <c r="C129" s="296">
        <v>1</v>
      </c>
      <c r="D129" s="555"/>
      <c r="E129" s="556"/>
      <c r="F129" s="557"/>
      <c r="G129" s="555"/>
      <c r="H129" s="556"/>
      <c r="I129" s="557"/>
      <c r="J129" s="297"/>
      <c r="K129" s="298"/>
      <c r="L129" s="297"/>
      <c r="M129" s="299">
        <f t="shared" ref="M129:M133" si="12">L129*J129</f>
        <v>0</v>
      </c>
      <c r="N129" s="300"/>
      <c r="O129" s="300"/>
      <c r="P129" s="277"/>
    </row>
    <row r="130" spans="1:16" ht="15.75" customHeight="1">
      <c r="A130" s="530"/>
      <c r="B130" s="561"/>
      <c r="C130" s="296">
        <v>2</v>
      </c>
      <c r="D130" s="555"/>
      <c r="E130" s="556"/>
      <c r="F130" s="557"/>
      <c r="G130" s="555"/>
      <c r="H130" s="556"/>
      <c r="I130" s="557"/>
      <c r="J130" s="297"/>
      <c r="K130" s="298"/>
      <c r="L130" s="297"/>
      <c r="M130" s="299">
        <f t="shared" si="12"/>
        <v>0</v>
      </c>
      <c r="N130" s="300"/>
      <c r="O130" s="300"/>
      <c r="P130" s="271"/>
    </row>
    <row r="131" spans="1:16" ht="15.75" customHeight="1">
      <c r="A131" s="530"/>
      <c r="B131" s="561"/>
      <c r="C131" s="296">
        <v>3</v>
      </c>
      <c r="D131" s="555"/>
      <c r="E131" s="556"/>
      <c r="F131" s="557"/>
      <c r="G131" s="555"/>
      <c r="H131" s="556"/>
      <c r="I131" s="557"/>
      <c r="J131" s="297"/>
      <c r="K131" s="298"/>
      <c r="L131" s="297"/>
      <c r="M131" s="299">
        <f t="shared" si="12"/>
        <v>0</v>
      </c>
      <c r="N131" s="297"/>
      <c r="O131" s="300"/>
      <c r="P131" s="271"/>
    </row>
    <row r="132" spans="1:16" ht="15.75" customHeight="1">
      <c r="A132" s="530"/>
      <c r="B132" s="561"/>
      <c r="C132" s="296">
        <v>4</v>
      </c>
      <c r="D132" s="555"/>
      <c r="E132" s="556"/>
      <c r="F132" s="557"/>
      <c r="G132" s="555"/>
      <c r="H132" s="556"/>
      <c r="I132" s="557"/>
      <c r="J132" s="297"/>
      <c r="K132" s="298"/>
      <c r="L132" s="297"/>
      <c r="M132" s="299">
        <f t="shared" si="12"/>
        <v>0</v>
      </c>
      <c r="N132" s="297"/>
      <c r="O132" s="300"/>
      <c r="P132" s="271"/>
    </row>
    <row r="133" spans="1:16" ht="15.75" customHeight="1" thickBot="1">
      <c r="A133" s="530"/>
      <c r="B133" s="561"/>
      <c r="C133" s="301">
        <v>5</v>
      </c>
      <c r="D133" s="558"/>
      <c r="E133" s="559"/>
      <c r="F133" s="560"/>
      <c r="G133" s="558"/>
      <c r="H133" s="559"/>
      <c r="I133" s="560"/>
      <c r="J133" s="302"/>
      <c r="K133" s="303"/>
      <c r="L133" s="302"/>
      <c r="M133" s="299">
        <f t="shared" si="12"/>
        <v>0</v>
      </c>
      <c r="N133" s="297"/>
      <c r="O133" s="300"/>
      <c r="P133" s="277"/>
    </row>
    <row r="134" spans="1:16" ht="15.75" customHeight="1" thickTop="1" thickBot="1">
      <c r="A134" s="530"/>
      <c r="B134" s="561"/>
      <c r="C134" s="553"/>
      <c r="D134" s="553"/>
      <c r="E134" s="553"/>
      <c r="F134" s="553"/>
      <c r="G134" s="553"/>
      <c r="H134" s="553"/>
      <c r="I134" s="554"/>
      <c r="J134" s="304" t="s">
        <v>337</v>
      </c>
      <c r="K134" s="305">
        <f>M134/'生產管理報表 7-1 (週) (前20)'!B127</f>
        <v>0</v>
      </c>
      <c r="L134" s="304" t="s">
        <v>338</v>
      </c>
      <c r="M134" s="306">
        <f>SUM(M129:M133)</f>
        <v>0</v>
      </c>
      <c r="N134" s="545"/>
      <c r="O134" s="546"/>
      <c r="P134" s="547"/>
    </row>
    <row r="135" spans="1:16" ht="15.75" customHeight="1" thickTop="1"/>
    <row r="136" spans="1:16" ht="15.75" customHeight="1">
      <c r="A136" s="530" t="s">
        <v>330</v>
      </c>
      <c r="B136" s="530"/>
      <c r="C136" s="291" t="s">
        <v>240</v>
      </c>
      <c r="D136" s="548" t="s">
        <v>241</v>
      </c>
      <c r="E136" s="549"/>
      <c r="F136" s="550"/>
      <c r="G136" s="292" t="s">
        <v>333</v>
      </c>
      <c r="H136" s="293"/>
      <c r="I136" s="291"/>
      <c r="J136" s="294" t="s">
        <v>334</v>
      </c>
      <c r="K136" s="294" t="s">
        <v>23</v>
      </c>
      <c r="L136" s="294" t="s">
        <v>335</v>
      </c>
      <c r="M136" s="294" t="s">
        <v>297</v>
      </c>
      <c r="N136" s="294" t="s">
        <v>339</v>
      </c>
      <c r="O136" s="551" t="s">
        <v>246</v>
      </c>
      <c r="P136" s="552"/>
    </row>
    <row r="137" spans="1:16" ht="15.75" customHeight="1">
      <c r="A137" s="530">
        <v>2</v>
      </c>
      <c r="B137" s="561" t="s">
        <v>340</v>
      </c>
      <c r="C137" s="296">
        <v>1</v>
      </c>
      <c r="D137" s="555"/>
      <c r="E137" s="556"/>
      <c r="F137" s="557"/>
      <c r="G137" s="555"/>
      <c r="H137" s="556"/>
      <c r="I137" s="557"/>
      <c r="J137" s="297"/>
      <c r="K137" s="298"/>
      <c r="L137" s="297"/>
      <c r="M137" s="299">
        <f t="shared" ref="M137:M141" si="13">L137*J137</f>
        <v>0</v>
      </c>
      <c r="N137" s="297"/>
      <c r="O137" s="309"/>
      <c r="P137" s="271"/>
    </row>
    <row r="138" spans="1:16" ht="15.75" customHeight="1">
      <c r="A138" s="530"/>
      <c r="B138" s="561"/>
      <c r="C138" s="296">
        <v>2</v>
      </c>
      <c r="D138" s="555"/>
      <c r="E138" s="556"/>
      <c r="F138" s="557"/>
      <c r="G138" s="555"/>
      <c r="H138" s="556"/>
      <c r="I138" s="557"/>
      <c r="J138" s="297"/>
      <c r="K138" s="298"/>
      <c r="L138" s="297"/>
      <c r="M138" s="299">
        <f t="shared" si="13"/>
        <v>0</v>
      </c>
      <c r="N138" s="297"/>
      <c r="O138" s="309"/>
      <c r="P138" s="271"/>
    </row>
    <row r="139" spans="1:16" ht="15.75" customHeight="1">
      <c r="A139" s="530"/>
      <c r="B139" s="561"/>
      <c r="C139" s="296">
        <v>3</v>
      </c>
      <c r="D139" s="555"/>
      <c r="E139" s="556"/>
      <c r="F139" s="557"/>
      <c r="G139" s="555"/>
      <c r="H139" s="556"/>
      <c r="I139" s="557"/>
      <c r="J139" s="297"/>
      <c r="K139" s="298"/>
      <c r="L139" s="297"/>
      <c r="M139" s="299">
        <f t="shared" si="13"/>
        <v>0</v>
      </c>
      <c r="N139" s="297"/>
      <c r="O139" s="309"/>
      <c r="P139" s="271"/>
    </row>
    <row r="140" spans="1:16" ht="15.75" customHeight="1">
      <c r="A140" s="530"/>
      <c r="B140" s="561"/>
      <c r="C140" s="296">
        <v>4</v>
      </c>
      <c r="D140" s="555"/>
      <c r="E140" s="556"/>
      <c r="F140" s="557"/>
      <c r="G140" s="555"/>
      <c r="H140" s="556"/>
      <c r="I140" s="557"/>
      <c r="J140" s="297"/>
      <c r="K140" s="298"/>
      <c r="L140" s="297"/>
      <c r="M140" s="299">
        <f t="shared" si="13"/>
        <v>0</v>
      </c>
      <c r="N140" s="297"/>
      <c r="O140" s="309"/>
      <c r="P140" s="271"/>
    </row>
    <row r="141" spans="1:16" ht="15.75" customHeight="1" thickBot="1">
      <c r="A141" s="530"/>
      <c r="B141" s="561"/>
      <c r="C141" s="301">
        <v>5</v>
      </c>
      <c r="D141" s="558"/>
      <c r="E141" s="559"/>
      <c r="F141" s="560"/>
      <c r="G141" s="558"/>
      <c r="H141" s="559"/>
      <c r="I141" s="560"/>
      <c r="J141" s="302"/>
      <c r="K141" s="303"/>
      <c r="L141" s="302"/>
      <c r="M141" s="299">
        <f t="shared" si="13"/>
        <v>0</v>
      </c>
      <c r="N141" s="297"/>
      <c r="O141" s="310"/>
      <c r="P141" s="311"/>
    </row>
    <row r="142" spans="1:16" ht="15.75" customHeight="1" thickTop="1" thickBot="1">
      <c r="A142" s="530"/>
      <c r="B142" s="561"/>
      <c r="C142" s="553"/>
      <c r="D142" s="553"/>
      <c r="E142" s="553"/>
      <c r="F142" s="553"/>
      <c r="G142" s="553"/>
      <c r="H142" s="553"/>
      <c r="I142" s="554"/>
      <c r="J142" s="304" t="s">
        <v>337</v>
      </c>
      <c r="K142" s="305">
        <f>M142/'生產管理報表 7-1 (週) (前20)'!B127</f>
        <v>0</v>
      </c>
      <c r="L142" s="304" t="s">
        <v>338</v>
      </c>
      <c r="M142" s="306">
        <f>SUM(M137:M141)</f>
        <v>0</v>
      </c>
      <c r="N142" s="545"/>
      <c r="O142" s="546"/>
      <c r="P142" s="547"/>
    </row>
    <row r="143" spans="1:16" ht="15.75" customHeight="1" thickTop="1"/>
    <row r="144" spans="1:16" ht="15.75" customHeight="1">
      <c r="A144" s="530" t="s">
        <v>330</v>
      </c>
      <c r="B144" s="530"/>
      <c r="C144" s="291" t="s">
        <v>240</v>
      </c>
      <c r="D144" s="548" t="s">
        <v>241</v>
      </c>
      <c r="E144" s="549"/>
      <c r="F144" s="550"/>
      <c r="G144" s="292" t="s">
        <v>333</v>
      </c>
      <c r="H144" s="293"/>
      <c r="I144" s="291"/>
      <c r="J144" s="294" t="s">
        <v>334</v>
      </c>
      <c r="K144" s="294" t="s">
        <v>23</v>
      </c>
      <c r="L144" s="294" t="s">
        <v>335</v>
      </c>
      <c r="M144" s="294" t="s">
        <v>297</v>
      </c>
      <c r="N144" s="294" t="s">
        <v>339</v>
      </c>
      <c r="O144" s="551" t="s">
        <v>246</v>
      </c>
      <c r="P144" s="552"/>
    </row>
    <row r="145" spans="1:17" ht="15.75" customHeight="1">
      <c r="A145" s="530">
        <v>3</v>
      </c>
      <c r="B145" s="561" t="s">
        <v>341</v>
      </c>
      <c r="C145" s="296">
        <v>1</v>
      </c>
      <c r="D145" s="555"/>
      <c r="E145" s="556"/>
      <c r="F145" s="557"/>
      <c r="G145" s="555"/>
      <c r="H145" s="556"/>
      <c r="I145" s="557"/>
      <c r="J145" s="297"/>
      <c r="K145" s="298"/>
      <c r="L145" s="297"/>
      <c r="M145" s="299">
        <f t="shared" ref="M145:M149" si="14">L145*J145</f>
        <v>0</v>
      </c>
      <c r="N145" s="280"/>
      <c r="O145" s="309"/>
      <c r="P145" s="271"/>
    </row>
    <row r="146" spans="1:17" ht="15.75" customHeight="1">
      <c r="A146" s="530"/>
      <c r="B146" s="561"/>
      <c r="C146" s="296">
        <v>2</v>
      </c>
      <c r="D146" s="555"/>
      <c r="E146" s="556"/>
      <c r="F146" s="557"/>
      <c r="G146" s="555"/>
      <c r="H146" s="556"/>
      <c r="I146" s="557"/>
      <c r="J146" s="297"/>
      <c r="K146" s="298"/>
      <c r="L146" s="297"/>
      <c r="M146" s="299">
        <f t="shared" si="14"/>
        <v>0</v>
      </c>
      <c r="N146" s="297"/>
      <c r="O146" s="309"/>
      <c r="P146" s="271"/>
    </row>
    <row r="147" spans="1:17" ht="15.75" customHeight="1">
      <c r="A147" s="530"/>
      <c r="B147" s="561"/>
      <c r="C147" s="296">
        <v>3</v>
      </c>
      <c r="D147" s="555"/>
      <c r="E147" s="556"/>
      <c r="F147" s="557"/>
      <c r="G147" s="555"/>
      <c r="H147" s="556"/>
      <c r="I147" s="557"/>
      <c r="J147" s="297"/>
      <c r="K147" s="298"/>
      <c r="L147" s="297"/>
      <c r="M147" s="299">
        <f t="shared" si="14"/>
        <v>0</v>
      </c>
      <c r="N147" s="297"/>
      <c r="O147" s="309"/>
      <c r="P147" s="271"/>
    </row>
    <row r="148" spans="1:17" ht="15.75" customHeight="1">
      <c r="A148" s="530"/>
      <c r="B148" s="561"/>
      <c r="C148" s="296">
        <v>4</v>
      </c>
      <c r="D148" s="555"/>
      <c r="E148" s="556"/>
      <c r="F148" s="557"/>
      <c r="G148" s="555"/>
      <c r="H148" s="556"/>
      <c r="I148" s="557"/>
      <c r="J148" s="297"/>
      <c r="K148" s="298"/>
      <c r="L148" s="297"/>
      <c r="M148" s="299">
        <f t="shared" si="14"/>
        <v>0</v>
      </c>
      <c r="N148" s="297"/>
      <c r="O148" s="309"/>
      <c r="P148" s="271"/>
    </row>
    <row r="149" spans="1:17" ht="15.75" customHeight="1" thickBot="1">
      <c r="A149" s="530"/>
      <c r="B149" s="561"/>
      <c r="C149" s="301">
        <v>5</v>
      </c>
      <c r="D149" s="558"/>
      <c r="E149" s="559"/>
      <c r="F149" s="560"/>
      <c r="G149" s="558"/>
      <c r="H149" s="559"/>
      <c r="I149" s="560"/>
      <c r="J149" s="302"/>
      <c r="K149" s="303"/>
      <c r="L149" s="302"/>
      <c r="M149" s="299">
        <f t="shared" si="14"/>
        <v>0</v>
      </c>
      <c r="N149" s="297"/>
      <c r="O149" s="310"/>
      <c r="P149" s="311"/>
    </row>
    <row r="150" spans="1:17" ht="15.75" customHeight="1" thickTop="1" thickBot="1">
      <c r="A150" s="530"/>
      <c r="B150" s="561"/>
      <c r="C150" s="553"/>
      <c r="D150" s="553"/>
      <c r="E150" s="553"/>
      <c r="F150" s="553"/>
      <c r="G150" s="553"/>
      <c r="H150" s="553"/>
      <c r="I150" s="554"/>
      <c r="J150" s="304" t="s">
        <v>337</v>
      </c>
      <c r="K150" s="305">
        <f>M150/'生產管理報表 7-1 (週) (前20)'!B127</f>
        <v>0</v>
      </c>
      <c r="L150" s="304" t="s">
        <v>338</v>
      </c>
      <c r="M150" s="306">
        <f>SUM(M145:M149)</f>
        <v>0</v>
      </c>
      <c r="N150" s="545"/>
      <c r="O150" s="546"/>
      <c r="P150" s="547"/>
    </row>
    <row r="151" spans="1:17" ht="15.75" customHeight="1" thickTop="1">
      <c r="A151" s="526" t="s">
        <v>268</v>
      </c>
      <c r="B151" s="526"/>
      <c r="C151" s="526"/>
      <c r="D151" s="526"/>
      <c r="E151" s="526"/>
      <c r="F151" s="526"/>
      <c r="G151" s="526"/>
      <c r="H151" s="526"/>
      <c r="I151" s="526"/>
      <c r="J151" s="526"/>
      <c r="K151" s="526"/>
      <c r="L151" s="526"/>
      <c r="M151" s="526"/>
      <c r="N151" s="526"/>
      <c r="O151" s="526"/>
      <c r="P151" s="526"/>
      <c r="Q151" s="526"/>
    </row>
    <row r="152" spans="1:17" ht="15.75" customHeight="1">
      <c r="A152" s="526"/>
      <c r="B152" s="526"/>
      <c r="C152" s="526"/>
      <c r="D152" s="526"/>
      <c r="E152" s="526"/>
      <c r="F152" s="526"/>
      <c r="G152" s="526"/>
      <c r="H152" s="526"/>
      <c r="I152" s="526"/>
      <c r="J152" s="526"/>
      <c r="K152" s="526"/>
      <c r="L152" s="526"/>
      <c r="M152" s="526"/>
      <c r="N152" s="526"/>
      <c r="O152" s="526"/>
      <c r="P152" s="526"/>
      <c r="Q152" s="526"/>
    </row>
    <row r="153" spans="1:17" ht="15.75" customHeight="1">
      <c r="A153" s="562" t="s">
        <v>441</v>
      </c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</row>
    <row r="154" spans="1:17" ht="15.75" customHeight="1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156"/>
      <c r="O154" s="156"/>
      <c r="P154" s="156"/>
      <c r="Q154" s="156"/>
    </row>
    <row r="155" spans="1:17" ht="15.75" customHeight="1">
      <c r="A155" s="444" t="s">
        <v>330</v>
      </c>
      <c r="B155" s="563">
        <v>1</v>
      </c>
      <c r="C155" s="563"/>
      <c r="D155" s="563">
        <v>2</v>
      </c>
      <c r="E155" s="563"/>
      <c r="F155" s="563">
        <v>3</v>
      </c>
      <c r="G155" s="563"/>
      <c r="H155" s="530">
        <v>4</v>
      </c>
      <c r="I155" s="530"/>
      <c r="J155" s="530">
        <v>5</v>
      </c>
      <c r="K155" s="530"/>
      <c r="L155" s="530">
        <v>6</v>
      </c>
      <c r="M155" s="530"/>
      <c r="N155" s="530">
        <v>7</v>
      </c>
      <c r="O155" s="530"/>
      <c r="P155" s="530">
        <v>8</v>
      </c>
      <c r="Q155" s="530"/>
    </row>
    <row r="156" spans="1:17" ht="15.75" customHeight="1">
      <c r="A156" s="444"/>
      <c r="B156" s="564" t="s">
        <v>293</v>
      </c>
      <c r="C156" s="564"/>
      <c r="D156" s="564" t="s">
        <v>331</v>
      </c>
      <c r="E156" s="564"/>
      <c r="F156" s="564" t="s">
        <v>295</v>
      </c>
      <c r="G156" s="564"/>
      <c r="H156" s="565" t="s">
        <v>316</v>
      </c>
      <c r="I156" s="565"/>
      <c r="J156" s="444" t="s">
        <v>303</v>
      </c>
      <c r="K156" s="444"/>
      <c r="L156" s="444" t="s">
        <v>304</v>
      </c>
      <c r="M156" s="444"/>
      <c r="N156" s="444" t="s">
        <v>305</v>
      </c>
      <c r="O156" s="444"/>
      <c r="P156" s="444" t="s">
        <v>332</v>
      </c>
      <c r="Q156" s="444"/>
    </row>
    <row r="158" spans="1:17" ht="15.75" customHeight="1">
      <c r="A158" s="530" t="s">
        <v>330</v>
      </c>
      <c r="B158" s="530"/>
      <c r="C158" s="291" t="s">
        <v>240</v>
      </c>
      <c r="D158" s="548" t="s">
        <v>241</v>
      </c>
      <c r="E158" s="549"/>
      <c r="F158" s="550"/>
      <c r="G158" s="292" t="s">
        <v>333</v>
      </c>
      <c r="H158" s="293"/>
      <c r="I158" s="291"/>
      <c r="J158" s="294" t="s">
        <v>334</v>
      </c>
      <c r="K158" s="294" t="s">
        <v>23</v>
      </c>
      <c r="L158" s="294" t="s">
        <v>335</v>
      </c>
      <c r="M158" s="294" t="s">
        <v>297</v>
      </c>
      <c r="N158" s="294" t="s">
        <v>339</v>
      </c>
      <c r="O158" s="551" t="s">
        <v>246</v>
      </c>
      <c r="P158" s="552"/>
      <c r="Q158" s="295"/>
    </row>
    <row r="159" spans="1:17" ht="15.75" customHeight="1">
      <c r="A159" s="530">
        <v>1</v>
      </c>
      <c r="B159" s="561" t="s">
        <v>336</v>
      </c>
      <c r="C159" s="296">
        <v>1</v>
      </c>
      <c r="D159" s="555"/>
      <c r="E159" s="556"/>
      <c r="F159" s="557"/>
      <c r="G159" s="555"/>
      <c r="H159" s="556"/>
      <c r="I159" s="557"/>
      <c r="J159" s="297"/>
      <c r="K159" s="298"/>
      <c r="L159" s="297"/>
      <c r="M159" s="299">
        <f t="shared" ref="M159:M163" si="15">L159*J159</f>
        <v>0</v>
      </c>
      <c r="N159" s="300"/>
      <c r="O159" s="300"/>
      <c r="P159" s="277"/>
    </row>
    <row r="160" spans="1:17" ht="15.75" customHeight="1">
      <c r="A160" s="530"/>
      <c r="B160" s="561"/>
      <c r="C160" s="296">
        <v>2</v>
      </c>
      <c r="D160" s="555"/>
      <c r="E160" s="556"/>
      <c r="F160" s="557"/>
      <c r="G160" s="555"/>
      <c r="H160" s="556"/>
      <c r="I160" s="557"/>
      <c r="J160" s="297"/>
      <c r="K160" s="298"/>
      <c r="L160" s="297"/>
      <c r="M160" s="299">
        <f t="shared" si="15"/>
        <v>0</v>
      </c>
      <c r="N160" s="300"/>
      <c r="O160" s="300"/>
      <c r="P160" s="271"/>
    </row>
    <row r="161" spans="1:16" ht="15.75" customHeight="1">
      <c r="A161" s="530"/>
      <c r="B161" s="561"/>
      <c r="C161" s="296">
        <v>3</v>
      </c>
      <c r="D161" s="555"/>
      <c r="E161" s="556"/>
      <c r="F161" s="557"/>
      <c r="G161" s="555"/>
      <c r="H161" s="556"/>
      <c r="I161" s="557"/>
      <c r="J161" s="297"/>
      <c r="K161" s="298"/>
      <c r="L161" s="297"/>
      <c r="M161" s="299">
        <f t="shared" si="15"/>
        <v>0</v>
      </c>
      <c r="N161" s="297"/>
      <c r="O161" s="300"/>
      <c r="P161" s="271"/>
    </row>
    <row r="162" spans="1:16" ht="15.75" customHeight="1">
      <c r="A162" s="530"/>
      <c r="B162" s="561"/>
      <c r="C162" s="296">
        <v>4</v>
      </c>
      <c r="D162" s="555"/>
      <c r="E162" s="556"/>
      <c r="F162" s="557"/>
      <c r="G162" s="555"/>
      <c r="H162" s="556"/>
      <c r="I162" s="557"/>
      <c r="J162" s="297"/>
      <c r="K162" s="298"/>
      <c r="L162" s="297"/>
      <c r="M162" s="299">
        <f t="shared" si="15"/>
        <v>0</v>
      </c>
      <c r="N162" s="297"/>
      <c r="O162" s="300"/>
      <c r="P162" s="271"/>
    </row>
    <row r="163" spans="1:16" ht="15.75" customHeight="1" thickBot="1">
      <c r="A163" s="530"/>
      <c r="B163" s="561"/>
      <c r="C163" s="301">
        <v>5</v>
      </c>
      <c r="D163" s="558"/>
      <c r="E163" s="559"/>
      <c r="F163" s="560"/>
      <c r="G163" s="558"/>
      <c r="H163" s="559"/>
      <c r="I163" s="560"/>
      <c r="J163" s="302"/>
      <c r="K163" s="303"/>
      <c r="L163" s="302"/>
      <c r="M163" s="299">
        <f t="shared" si="15"/>
        <v>0</v>
      </c>
      <c r="N163" s="297"/>
      <c r="O163" s="300"/>
      <c r="P163" s="277"/>
    </row>
    <row r="164" spans="1:16" ht="15.75" customHeight="1" thickTop="1" thickBot="1">
      <c r="A164" s="530"/>
      <c r="B164" s="561"/>
      <c r="C164" s="553"/>
      <c r="D164" s="553"/>
      <c r="E164" s="553"/>
      <c r="F164" s="553"/>
      <c r="G164" s="553"/>
      <c r="H164" s="553"/>
      <c r="I164" s="554"/>
      <c r="J164" s="304" t="s">
        <v>337</v>
      </c>
      <c r="K164" s="305">
        <f>M164/'生產管理報表 7-1 (週) (前20)'!B140</f>
        <v>0</v>
      </c>
      <c r="L164" s="304" t="s">
        <v>338</v>
      </c>
      <c r="M164" s="306">
        <f>SUM(M159:M163)</f>
        <v>0</v>
      </c>
      <c r="N164" s="545"/>
      <c r="O164" s="546"/>
      <c r="P164" s="547"/>
    </row>
    <row r="165" spans="1:16" ht="15.75" customHeight="1" thickTop="1"/>
    <row r="166" spans="1:16" ht="15.75" customHeight="1">
      <c r="A166" s="530" t="s">
        <v>330</v>
      </c>
      <c r="B166" s="530"/>
      <c r="C166" s="291" t="s">
        <v>240</v>
      </c>
      <c r="D166" s="548" t="s">
        <v>241</v>
      </c>
      <c r="E166" s="549"/>
      <c r="F166" s="550"/>
      <c r="G166" s="292" t="s">
        <v>333</v>
      </c>
      <c r="H166" s="293"/>
      <c r="I166" s="291"/>
      <c r="J166" s="294" t="s">
        <v>334</v>
      </c>
      <c r="K166" s="294" t="s">
        <v>23</v>
      </c>
      <c r="L166" s="294" t="s">
        <v>335</v>
      </c>
      <c r="M166" s="294" t="s">
        <v>297</v>
      </c>
      <c r="N166" s="294" t="s">
        <v>339</v>
      </c>
      <c r="O166" s="551" t="s">
        <v>246</v>
      </c>
      <c r="P166" s="552"/>
    </row>
    <row r="167" spans="1:16" ht="15.75" customHeight="1">
      <c r="A167" s="530">
        <v>2</v>
      </c>
      <c r="B167" s="561" t="s">
        <v>340</v>
      </c>
      <c r="C167" s="296">
        <v>1</v>
      </c>
      <c r="D167" s="555"/>
      <c r="E167" s="556"/>
      <c r="F167" s="557"/>
      <c r="G167" s="555"/>
      <c r="H167" s="556"/>
      <c r="I167" s="557"/>
      <c r="J167" s="297"/>
      <c r="K167" s="298"/>
      <c r="L167" s="297"/>
      <c r="M167" s="299">
        <f t="shared" ref="M167:M171" si="16">L167*J167</f>
        <v>0</v>
      </c>
      <c r="N167" s="297"/>
      <c r="O167" s="309"/>
      <c r="P167" s="271"/>
    </row>
    <row r="168" spans="1:16" ht="15.75" customHeight="1">
      <c r="A168" s="530"/>
      <c r="B168" s="561"/>
      <c r="C168" s="296">
        <v>2</v>
      </c>
      <c r="D168" s="555"/>
      <c r="E168" s="556"/>
      <c r="F168" s="557"/>
      <c r="G168" s="555"/>
      <c r="H168" s="556"/>
      <c r="I168" s="557"/>
      <c r="J168" s="297"/>
      <c r="K168" s="298"/>
      <c r="L168" s="297"/>
      <c r="M168" s="299">
        <f t="shared" si="16"/>
        <v>0</v>
      </c>
      <c r="N168" s="297"/>
      <c r="O168" s="309"/>
      <c r="P168" s="271"/>
    </row>
    <row r="169" spans="1:16" ht="15.75" customHeight="1">
      <c r="A169" s="530"/>
      <c r="B169" s="561"/>
      <c r="C169" s="296">
        <v>3</v>
      </c>
      <c r="D169" s="555"/>
      <c r="E169" s="556"/>
      <c r="F169" s="557"/>
      <c r="G169" s="555"/>
      <c r="H169" s="556"/>
      <c r="I169" s="557"/>
      <c r="J169" s="297"/>
      <c r="K169" s="298"/>
      <c r="L169" s="297"/>
      <c r="M169" s="299">
        <f t="shared" si="16"/>
        <v>0</v>
      </c>
      <c r="N169" s="297"/>
      <c r="O169" s="309"/>
      <c r="P169" s="271"/>
    </row>
    <row r="170" spans="1:16" ht="15.75" customHeight="1">
      <c r="A170" s="530"/>
      <c r="B170" s="561"/>
      <c r="C170" s="296">
        <v>4</v>
      </c>
      <c r="D170" s="555"/>
      <c r="E170" s="556"/>
      <c r="F170" s="557"/>
      <c r="G170" s="555"/>
      <c r="H170" s="556"/>
      <c r="I170" s="557"/>
      <c r="J170" s="297"/>
      <c r="K170" s="298"/>
      <c r="L170" s="297"/>
      <c r="M170" s="299">
        <f t="shared" si="16"/>
        <v>0</v>
      </c>
      <c r="N170" s="297"/>
      <c r="O170" s="309"/>
      <c r="P170" s="271"/>
    </row>
    <row r="171" spans="1:16" ht="15.75" customHeight="1" thickBot="1">
      <c r="A171" s="530"/>
      <c r="B171" s="561"/>
      <c r="C171" s="301">
        <v>5</v>
      </c>
      <c r="D171" s="558"/>
      <c r="E171" s="559"/>
      <c r="F171" s="560"/>
      <c r="G171" s="558"/>
      <c r="H171" s="559"/>
      <c r="I171" s="560"/>
      <c r="J171" s="302"/>
      <c r="K171" s="303"/>
      <c r="L171" s="302"/>
      <c r="M171" s="299">
        <f t="shared" si="16"/>
        <v>0</v>
      </c>
      <c r="N171" s="297"/>
      <c r="O171" s="310"/>
      <c r="P171" s="311"/>
    </row>
    <row r="172" spans="1:16" ht="15.75" customHeight="1" thickTop="1" thickBot="1">
      <c r="A172" s="530"/>
      <c r="B172" s="561"/>
      <c r="C172" s="553"/>
      <c r="D172" s="553"/>
      <c r="E172" s="553"/>
      <c r="F172" s="553"/>
      <c r="G172" s="553"/>
      <c r="H172" s="553"/>
      <c r="I172" s="554"/>
      <c r="J172" s="304" t="s">
        <v>337</v>
      </c>
      <c r="K172" s="305">
        <f>M172/'生產管理報表 7-1 (週) (前20)'!B140</f>
        <v>0</v>
      </c>
      <c r="L172" s="304" t="s">
        <v>338</v>
      </c>
      <c r="M172" s="306">
        <f>SUM(M167:M171)</f>
        <v>0</v>
      </c>
      <c r="N172" s="545"/>
      <c r="O172" s="546"/>
      <c r="P172" s="547"/>
    </row>
    <row r="173" spans="1:16" ht="15.75" customHeight="1" thickTop="1"/>
    <row r="174" spans="1:16" ht="15.75" customHeight="1">
      <c r="A174" s="530" t="s">
        <v>330</v>
      </c>
      <c r="B174" s="530"/>
      <c r="C174" s="291" t="s">
        <v>240</v>
      </c>
      <c r="D174" s="548" t="s">
        <v>241</v>
      </c>
      <c r="E174" s="549"/>
      <c r="F174" s="550"/>
      <c r="G174" s="292" t="s">
        <v>333</v>
      </c>
      <c r="H174" s="293"/>
      <c r="I174" s="291"/>
      <c r="J174" s="294" t="s">
        <v>334</v>
      </c>
      <c r="K174" s="294" t="s">
        <v>23</v>
      </c>
      <c r="L174" s="294" t="s">
        <v>335</v>
      </c>
      <c r="M174" s="294" t="s">
        <v>297</v>
      </c>
      <c r="N174" s="294" t="s">
        <v>339</v>
      </c>
      <c r="O174" s="551" t="s">
        <v>246</v>
      </c>
      <c r="P174" s="552"/>
    </row>
    <row r="175" spans="1:16" ht="15.75" customHeight="1">
      <c r="A175" s="530">
        <v>3</v>
      </c>
      <c r="B175" s="561" t="s">
        <v>341</v>
      </c>
      <c r="C175" s="296">
        <v>1</v>
      </c>
      <c r="D175" s="555"/>
      <c r="E175" s="556"/>
      <c r="F175" s="557"/>
      <c r="G175" s="555"/>
      <c r="H175" s="556"/>
      <c r="I175" s="557"/>
      <c r="J175" s="297"/>
      <c r="K175" s="298"/>
      <c r="L175" s="297"/>
      <c r="M175" s="299">
        <f t="shared" ref="M175:M179" si="17">L175*J175</f>
        <v>0</v>
      </c>
      <c r="N175" s="280"/>
      <c r="O175" s="309"/>
      <c r="P175" s="271"/>
    </row>
    <row r="176" spans="1:16" ht="15.75" customHeight="1">
      <c r="A176" s="530"/>
      <c r="B176" s="561"/>
      <c r="C176" s="296">
        <v>2</v>
      </c>
      <c r="D176" s="555"/>
      <c r="E176" s="556"/>
      <c r="F176" s="557"/>
      <c r="G176" s="555"/>
      <c r="H176" s="556"/>
      <c r="I176" s="557"/>
      <c r="J176" s="297"/>
      <c r="K176" s="298"/>
      <c r="L176" s="297"/>
      <c r="M176" s="299">
        <f t="shared" si="17"/>
        <v>0</v>
      </c>
      <c r="N176" s="297"/>
      <c r="O176" s="309"/>
      <c r="P176" s="271"/>
    </row>
    <row r="177" spans="1:17" ht="15.75" customHeight="1">
      <c r="A177" s="530"/>
      <c r="B177" s="561"/>
      <c r="C177" s="296">
        <v>3</v>
      </c>
      <c r="D177" s="555"/>
      <c r="E177" s="556"/>
      <c r="F177" s="557"/>
      <c r="G177" s="555"/>
      <c r="H177" s="556"/>
      <c r="I177" s="557"/>
      <c r="J177" s="297"/>
      <c r="K177" s="298"/>
      <c r="L177" s="297"/>
      <c r="M177" s="299">
        <f t="shared" si="17"/>
        <v>0</v>
      </c>
      <c r="N177" s="297"/>
      <c r="O177" s="309"/>
      <c r="P177" s="271"/>
    </row>
    <row r="178" spans="1:17" ht="15.75" customHeight="1">
      <c r="A178" s="530"/>
      <c r="B178" s="561"/>
      <c r="C178" s="296">
        <v>4</v>
      </c>
      <c r="D178" s="555"/>
      <c r="E178" s="556"/>
      <c r="F178" s="557"/>
      <c r="G178" s="555"/>
      <c r="H178" s="556"/>
      <c r="I178" s="557"/>
      <c r="J178" s="297"/>
      <c r="K178" s="298"/>
      <c r="L178" s="297"/>
      <c r="M178" s="299">
        <f t="shared" si="17"/>
        <v>0</v>
      </c>
      <c r="N178" s="297"/>
      <c r="O178" s="309"/>
      <c r="P178" s="271"/>
    </row>
    <row r="179" spans="1:17" ht="15.75" customHeight="1" thickBot="1">
      <c r="A179" s="530"/>
      <c r="B179" s="561"/>
      <c r="C179" s="301">
        <v>5</v>
      </c>
      <c r="D179" s="558"/>
      <c r="E179" s="559"/>
      <c r="F179" s="560"/>
      <c r="G179" s="558"/>
      <c r="H179" s="559"/>
      <c r="I179" s="560"/>
      <c r="J179" s="302"/>
      <c r="K179" s="303"/>
      <c r="L179" s="302"/>
      <c r="M179" s="299">
        <f t="shared" si="17"/>
        <v>0</v>
      </c>
      <c r="N179" s="297"/>
      <c r="O179" s="310"/>
      <c r="P179" s="311"/>
    </row>
    <row r="180" spans="1:17" ht="15.75" customHeight="1" thickTop="1" thickBot="1">
      <c r="A180" s="530"/>
      <c r="B180" s="561"/>
      <c r="C180" s="553"/>
      <c r="D180" s="553"/>
      <c r="E180" s="553"/>
      <c r="F180" s="553"/>
      <c r="G180" s="553"/>
      <c r="H180" s="553"/>
      <c r="I180" s="554"/>
      <c r="J180" s="304" t="s">
        <v>337</v>
      </c>
      <c r="K180" s="305">
        <f>M180/'生產管理報表 7-1 (週) (前20)'!B140</f>
        <v>0</v>
      </c>
      <c r="L180" s="304" t="s">
        <v>338</v>
      </c>
      <c r="M180" s="306">
        <f>SUM(M175:M179)</f>
        <v>0</v>
      </c>
      <c r="N180" s="545"/>
      <c r="O180" s="546"/>
      <c r="P180" s="547"/>
    </row>
    <row r="181" spans="1:17" ht="15.75" customHeight="1" thickTop="1">
      <c r="A181" s="526" t="s">
        <v>268</v>
      </c>
      <c r="B181" s="526"/>
      <c r="C181" s="526"/>
      <c r="D181" s="526"/>
      <c r="E181" s="526"/>
      <c r="F181" s="526"/>
      <c r="G181" s="526"/>
      <c r="H181" s="526"/>
      <c r="I181" s="526"/>
      <c r="J181" s="526"/>
      <c r="K181" s="526"/>
      <c r="L181" s="526"/>
      <c r="M181" s="526"/>
      <c r="N181" s="526"/>
      <c r="O181" s="526"/>
      <c r="P181" s="526"/>
      <c r="Q181" s="526"/>
    </row>
    <row r="182" spans="1:17" ht="15.75" customHeight="1">
      <c r="A182" s="526"/>
      <c r="B182" s="526"/>
      <c r="C182" s="526"/>
      <c r="D182" s="526"/>
      <c r="E182" s="526"/>
      <c r="F182" s="526"/>
      <c r="G182" s="526"/>
      <c r="H182" s="526"/>
      <c r="I182" s="526"/>
      <c r="J182" s="526"/>
      <c r="K182" s="526"/>
      <c r="L182" s="526"/>
      <c r="M182" s="526"/>
      <c r="N182" s="526"/>
      <c r="O182" s="526"/>
      <c r="P182" s="526"/>
      <c r="Q182" s="526"/>
    </row>
    <row r="183" spans="1:17" ht="15.75" customHeight="1">
      <c r="A183" s="562" t="s">
        <v>442</v>
      </c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</row>
    <row r="184" spans="1:17" ht="15.75" customHeight="1">
      <c r="A184" s="562"/>
      <c r="B184" s="562"/>
      <c r="C184" s="562"/>
      <c r="D184" s="562"/>
      <c r="E184" s="562"/>
      <c r="F184" s="562"/>
      <c r="G184" s="562"/>
      <c r="H184" s="562"/>
      <c r="I184" s="562"/>
      <c r="J184" s="562"/>
      <c r="K184" s="562"/>
      <c r="L184" s="562"/>
      <c r="M184" s="562"/>
      <c r="N184" s="156"/>
      <c r="O184" s="156"/>
      <c r="P184" s="156"/>
      <c r="Q184" s="156"/>
    </row>
    <row r="185" spans="1:17" ht="15.75" customHeight="1">
      <c r="A185" s="444" t="s">
        <v>330</v>
      </c>
      <c r="B185" s="563">
        <v>1</v>
      </c>
      <c r="C185" s="563"/>
      <c r="D185" s="563">
        <v>2</v>
      </c>
      <c r="E185" s="563"/>
      <c r="F185" s="563">
        <v>3</v>
      </c>
      <c r="G185" s="563"/>
      <c r="H185" s="530">
        <v>4</v>
      </c>
      <c r="I185" s="530"/>
      <c r="J185" s="530">
        <v>5</v>
      </c>
      <c r="K185" s="530"/>
      <c r="L185" s="530">
        <v>6</v>
      </c>
      <c r="M185" s="530"/>
      <c r="N185" s="530">
        <v>7</v>
      </c>
      <c r="O185" s="530"/>
      <c r="P185" s="530">
        <v>8</v>
      </c>
      <c r="Q185" s="530"/>
    </row>
    <row r="186" spans="1:17" ht="15.75" customHeight="1">
      <c r="A186" s="444"/>
      <c r="B186" s="564" t="s">
        <v>293</v>
      </c>
      <c r="C186" s="564"/>
      <c r="D186" s="564" t="s">
        <v>331</v>
      </c>
      <c r="E186" s="564"/>
      <c r="F186" s="564" t="s">
        <v>295</v>
      </c>
      <c r="G186" s="564"/>
      <c r="H186" s="565" t="s">
        <v>316</v>
      </c>
      <c r="I186" s="565"/>
      <c r="J186" s="444" t="s">
        <v>303</v>
      </c>
      <c r="K186" s="444"/>
      <c r="L186" s="444" t="s">
        <v>304</v>
      </c>
      <c r="M186" s="444"/>
      <c r="N186" s="444" t="s">
        <v>305</v>
      </c>
      <c r="O186" s="444"/>
      <c r="P186" s="444" t="s">
        <v>332</v>
      </c>
      <c r="Q186" s="444"/>
    </row>
    <row r="188" spans="1:17" ht="15.75" customHeight="1">
      <c r="A188" s="530" t="s">
        <v>330</v>
      </c>
      <c r="B188" s="530"/>
      <c r="C188" s="291" t="s">
        <v>240</v>
      </c>
      <c r="D188" s="548" t="s">
        <v>241</v>
      </c>
      <c r="E188" s="549"/>
      <c r="F188" s="550"/>
      <c r="G188" s="292" t="s">
        <v>333</v>
      </c>
      <c r="H188" s="293"/>
      <c r="I188" s="291"/>
      <c r="J188" s="294" t="s">
        <v>334</v>
      </c>
      <c r="K188" s="294" t="s">
        <v>23</v>
      </c>
      <c r="L188" s="294" t="s">
        <v>335</v>
      </c>
      <c r="M188" s="294" t="s">
        <v>297</v>
      </c>
      <c r="N188" s="294" t="s">
        <v>339</v>
      </c>
      <c r="O188" s="551" t="s">
        <v>246</v>
      </c>
      <c r="P188" s="552"/>
      <c r="Q188" s="295"/>
    </row>
    <row r="189" spans="1:17" ht="15.75" customHeight="1">
      <c r="A189" s="530">
        <v>1</v>
      </c>
      <c r="B189" s="561" t="s">
        <v>336</v>
      </c>
      <c r="C189" s="296">
        <v>1</v>
      </c>
      <c r="D189" s="555"/>
      <c r="E189" s="556"/>
      <c r="F189" s="557"/>
      <c r="G189" s="555"/>
      <c r="H189" s="556"/>
      <c r="I189" s="557"/>
      <c r="J189" s="297"/>
      <c r="K189" s="298"/>
      <c r="L189" s="297"/>
      <c r="M189" s="299">
        <f t="shared" ref="M189:M193" si="18">L189*J189</f>
        <v>0</v>
      </c>
      <c r="N189" s="300"/>
      <c r="O189" s="300"/>
      <c r="P189" s="277"/>
    </row>
    <row r="190" spans="1:17" ht="15.75" customHeight="1">
      <c r="A190" s="530"/>
      <c r="B190" s="561"/>
      <c r="C190" s="296">
        <v>2</v>
      </c>
      <c r="D190" s="555"/>
      <c r="E190" s="556"/>
      <c r="F190" s="557"/>
      <c r="G190" s="555"/>
      <c r="H190" s="556"/>
      <c r="I190" s="557"/>
      <c r="J190" s="297"/>
      <c r="K190" s="298"/>
      <c r="L190" s="297"/>
      <c r="M190" s="299">
        <f t="shared" si="18"/>
        <v>0</v>
      </c>
      <c r="N190" s="300"/>
      <c r="O190" s="300"/>
      <c r="P190" s="271"/>
    </row>
    <row r="191" spans="1:17" ht="15.75" customHeight="1">
      <c r="A191" s="530"/>
      <c r="B191" s="561"/>
      <c r="C191" s="296">
        <v>3</v>
      </c>
      <c r="D191" s="555"/>
      <c r="E191" s="556"/>
      <c r="F191" s="557"/>
      <c r="G191" s="555"/>
      <c r="H191" s="556"/>
      <c r="I191" s="557"/>
      <c r="J191" s="297"/>
      <c r="K191" s="298"/>
      <c r="L191" s="297"/>
      <c r="M191" s="299">
        <f t="shared" si="18"/>
        <v>0</v>
      </c>
      <c r="N191" s="297"/>
      <c r="O191" s="300"/>
      <c r="P191" s="271"/>
    </row>
    <row r="192" spans="1:17" ht="15.75" customHeight="1">
      <c r="A192" s="530"/>
      <c r="B192" s="561"/>
      <c r="C192" s="296">
        <v>4</v>
      </c>
      <c r="D192" s="555"/>
      <c r="E192" s="556"/>
      <c r="F192" s="557"/>
      <c r="G192" s="555"/>
      <c r="H192" s="556"/>
      <c r="I192" s="557"/>
      <c r="J192" s="297"/>
      <c r="K192" s="298"/>
      <c r="L192" s="297"/>
      <c r="M192" s="299">
        <f t="shared" si="18"/>
        <v>0</v>
      </c>
      <c r="N192" s="297"/>
      <c r="O192" s="300"/>
      <c r="P192" s="271"/>
    </row>
    <row r="193" spans="1:16" ht="15.75" customHeight="1" thickBot="1">
      <c r="A193" s="530"/>
      <c r="B193" s="561"/>
      <c r="C193" s="301">
        <v>5</v>
      </c>
      <c r="D193" s="558"/>
      <c r="E193" s="559"/>
      <c r="F193" s="560"/>
      <c r="G193" s="558"/>
      <c r="H193" s="559"/>
      <c r="I193" s="560"/>
      <c r="J193" s="302"/>
      <c r="K193" s="303"/>
      <c r="L193" s="302"/>
      <c r="M193" s="299">
        <f t="shared" si="18"/>
        <v>0</v>
      </c>
      <c r="N193" s="297"/>
      <c r="O193" s="300"/>
      <c r="P193" s="277"/>
    </row>
    <row r="194" spans="1:16" ht="15.75" customHeight="1" thickTop="1" thickBot="1">
      <c r="A194" s="530"/>
      <c r="B194" s="561"/>
      <c r="C194" s="553"/>
      <c r="D194" s="553"/>
      <c r="E194" s="553"/>
      <c r="F194" s="553"/>
      <c r="G194" s="553"/>
      <c r="H194" s="553"/>
      <c r="I194" s="554"/>
      <c r="J194" s="304" t="s">
        <v>337</v>
      </c>
      <c r="K194" s="305">
        <f>M194/'生產管理報表 7-1 (週) (前20)'!B153</f>
        <v>0</v>
      </c>
      <c r="L194" s="304" t="s">
        <v>338</v>
      </c>
      <c r="M194" s="306">
        <f>SUM(M189:M193)</f>
        <v>0</v>
      </c>
      <c r="N194" s="545"/>
      <c r="O194" s="546"/>
      <c r="P194" s="547"/>
    </row>
    <row r="195" spans="1:16" ht="15.75" customHeight="1" thickTop="1"/>
    <row r="196" spans="1:16" ht="15.75" customHeight="1">
      <c r="A196" s="530" t="s">
        <v>330</v>
      </c>
      <c r="B196" s="530"/>
      <c r="C196" s="291" t="s">
        <v>240</v>
      </c>
      <c r="D196" s="548" t="s">
        <v>241</v>
      </c>
      <c r="E196" s="549"/>
      <c r="F196" s="550"/>
      <c r="G196" s="292" t="s">
        <v>333</v>
      </c>
      <c r="H196" s="293"/>
      <c r="I196" s="291"/>
      <c r="J196" s="294" t="s">
        <v>334</v>
      </c>
      <c r="K196" s="294" t="s">
        <v>23</v>
      </c>
      <c r="L196" s="294" t="s">
        <v>335</v>
      </c>
      <c r="M196" s="294" t="s">
        <v>297</v>
      </c>
      <c r="N196" s="294" t="s">
        <v>339</v>
      </c>
      <c r="O196" s="551" t="s">
        <v>246</v>
      </c>
      <c r="P196" s="552"/>
    </row>
    <row r="197" spans="1:16" ht="15.75" customHeight="1">
      <c r="A197" s="530">
        <v>2</v>
      </c>
      <c r="B197" s="561" t="s">
        <v>340</v>
      </c>
      <c r="C197" s="296">
        <v>1</v>
      </c>
      <c r="D197" s="555"/>
      <c r="E197" s="556"/>
      <c r="F197" s="557"/>
      <c r="G197" s="555"/>
      <c r="H197" s="556"/>
      <c r="I197" s="557"/>
      <c r="J197" s="297"/>
      <c r="K197" s="298"/>
      <c r="L197" s="297"/>
      <c r="M197" s="299">
        <f t="shared" ref="M197:M201" si="19">L197*J197</f>
        <v>0</v>
      </c>
      <c r="N197" s="297"/>
      <c r="O197" s="309"/>
      <c r="P197" s="271"/>
    </row>
    <row r="198" spans="1:16" ht="15.75" customHeight="1">
      <c r="A198" s="530"/>
      <c r="B198" s="561"/>
      <c r="C198" s="296">
        <v>2</v>
      </c>
      <c r="D198" s="555"/>
      <c r="E198" s="556"/>
      <c r="F198" s="557"/>
      <c r="G198" s="555"/>
      <c r="H198" s="556"/>
      <c r="I198" s="557"/>
      <c r="J198" s="297"/>
      <c r="K198" s="298"/>
      <c r="L198" s="297"/>
      <c r="M198" s="299">
        <f t="shared" si="19"/>
        <v>0</v>
      </c>
      <c r="N198" s="297"/>
      <c r="O198" s="309"/>
      <c r="P198" s="271"/>
    </row>
    <row r="199" spans="1:16" ht="15.75" customHeight="1">
      <c r="A199" s="530"/>
      <c r="B199" s="561"/>
      <c r="C199" s="296">
        <v>3</v>
      </c>
      <c r="D199" s="555"/>
      <c r="E199" s="556"/>
      <c r="F199" s="557"/>
      <c r="G199" s="555"/>
      <c r="H199" s="556"/>
      <c r="I199" s="557"/>
      <c r="J199" s="297"/>
      <c r="K199" s="298"/>
      <c r="L199" s="297"/>
      <c r="M199" s="299">
        <f t="shared" si="19"/>
        <v>0</v>
      </c>
      <c r="N199" s="297"/>
      <c r="O199" s="309"/>
      <c r="P199" s="271"/>
    </row>
    <row r="200" spans="1:16" ht="15.75" customHeight="1">
      <c r="A200" s="530"/>
      <c r="B200" s="561"/>
      <c r="C200" s="296">
        <v>4</v>
      </c>
      <c r="D200" s="555"/>
      <c r="E200" s="556"/>
      <c r="F200" s="557"/>
      <c r="G200" s="555"/>
      <c r="H200" s="556"/>
      <c r="I200" s="557"/>
      <c r="J200" s="297"/>
      <c r="K200" s="298"/>
      <c r="L200" s="297"/>
      <c r="M200" s="299">
        <f t="shared" si="19"/>
        <v>0</v>
      </c>
      <c r="N200" s="297"/>
      <c r="O200" s="309"/>
      <c r="P200" s="271"/>
    </row>
    <row r="201" spans="1:16" ht="15.75" customHeight="1" thickBot="1">
      <c r="A201" s="530"/>
      <c r="B201" s="561"/>
      <c r="C201" s="301">
        <v>5</v>
      </c>
      <c r="D201" s="558"/>
      <c r="E201" s="559"/>
      <c r="F201" s="560"/>
      <c r="G201" s="558"/>
      <c r="H201" s="559"/>
      <c r="I201" s="560"/>
      <c r="J201" s="302"/>
      <c r="K201" s="303"/>
      <c r="L201" s="302"/>
      <c r="M201" s="299">
        <f t="shared" si="19"/>
        <v>0</v>
      </c>
      <c r="N201" s="297"/>
      <c r="O201" s="310"/>
      <c r="P201" s="311"/>
    </row>
    <row r="202" spans="1:16" ht="15.75" customHeight="1" thickTop="1" thickBot="1">
      <c r="A202" s="530"/>
      <c r="B202" s="561"/>
      <c r="C202" s="553"/>
      <c r="D202" s="553"/>
      <c r="E202" s="553"/>
      <c r="F202" s="553"/>
      <c r="G202" s="553"/>
      <c r="H202" s="553"/>
      <c r="I202" s="554"/>
      <c r="J202" s="304" t="s">
        <v>337</v>
      </c>
      <c r="K202" s="305">
        <f>M202/'生產管理報表 7-1 (週) (前20)'!B153</f>
        <v>0</v>
      </c>
      <c r="L202" s="304" t="s">
        <v>338</v>
      </c>
      <c r="M202" s="306">
        <f>SUM(M197:M201)</f>
        <v>0</v>
      </c>
      <c r="N202" s="545"/>
      <c r="O202" s="546"/>
      <c r="P202" s="547"/>
    </row>
    <row r="203" spans="1:16" ht="15.75" customHeight="1" thickTop="1"/>
    <row r="204" spans="1:16" ht="15.75" customHeight="1">
      <c r="A204" s="530" t="s">
        <v>330</v>
      </c>
      <c r="B204" s="530"/>
      <c r="C204" s="291" t="s">
        <v>240</v>
      </c>
      <c r="D204" s="548" t="s">
        <v>241</v>
      </c>
      <c r="E204" s="549"/>
      <c r="F204" s="550"/>
      <c r="G204" s="292" t="s">
        <v>333</v>
      </c>
      <c r="H204" s="293"/>
      <c r="I204" s="291"/>
      <c r="J204" s="294" t="s">
        <v>334</v>
      </c>
      <c r="K204" s="294" t="s">
        <v>23</v>
      </c>
      <c r="L204" s="294" t="s">
        <v>335</v>
      </c>
      <c r="M204" s="294" t="s">
        <v>297</v>
      </c>
      <c r="N204" s="294" t="s">
        <v>339</v>
      </c>
      <c r="O204" s="551" t="s">
        <v>246</v>
      </c>
      <c r="P204" s="552"/>
    </row>
    <row r="205" spans="1:16" ht="15.75" customHeight="1">
      <c r="A205" s="530">
        <v>3</v>
      </c>
      <c r="B205" s="561" t="s">
        <v>341</v>
      </c>
      <c r="C205" s="296">
        <v>1</v>
      </c>
      <c r="D205" s="555"/>
      <c r="E205" s="556"/>
      <c r="F205" s="557"/>
      <c r="G205" s="555"/>
      <c r="H205" s="556"/>
      <c r="I205" s="557"/>
      <c r="J205" s="297"/>
      <c r="K205" s="298"/>
      <c r="L205" s="297"/>
      <c r="M205" s="299">
        <f t="shared" ref="M205:M209" si="20">L205*J205</f>
        <v>0</v>
      </c>
      <c r="N205" s="280"/>
      <c r="O205" s="309"/>
      <c r="P205" s="271"/>
    </row>
    <row r="206" spans="1:16" ht="15.75" customHeight="1">
      <c r="A206" s="530"/>
      <c r="B206" s="561"/>
      <c r="C206" s="296">
        <v>2</v>
      </c>
      <c r="D206" s="555"/>
      <c r="E206" s="556"/>
      <c r="F206" s="557"/>
      <c r="G206" s="555"/>
      <c r="H206" s="556"/>
      <c r="I206" s="557"/>
      <c r="J206" s="297"/>
      <c r="K206" s="298"/>
      <c r="L206" s="297"/>
      <c r="M206" s="299">
        <f t="shared" si="20"/>
        <v>0</v>
      </c>
      <c r="N206" s="297"/>
      <c r="O206" s="309"/>
      <c r="P206" s="271"/>
    </row>
    <row r="207" spans="1:16" ht="15.75" customHeight="1">
      <c r="A207" s="530"/>
      <c r="B207" s="561"/>
      <c r="C207" s="296">
        <v>3</v>
      </c>
      <c r="D207" s="555"/>
      <c r="E207" s="556"/>
      <c r="F207" s="557"/>
      <c r="G207" s="555"/>
      <c r="H207" s="556"/>
      <c r="I207" s="557"/>
      <c r="J207" s="297"/>
      <c r="K207" s="298"/>
      <c r="L207" s="297"/>
      <c r="M207" s="299">
        <f t="shared" si="20"/>
        <v>0</v>
      </c>
      <c r="N207" s="297"/>
      <c r="O207" s="309"/>
      <c r="P207" s="271"/>
    </row>
    <row r="208" spans="1:16" ht="15.75" customHeight="1">
      <c r="A208" s="530"/>
      <c r="B208" s="561"/>
      <c r="C208" s="296">
        <v>4</v>
      </c>
      <c r="D208" s="555"/>
      <c r="E208" s="556"/>
      <c r="F208" s="557"/>
      <c r="G208" s="555"/>
      <c r="H208" s="556"/>
      <c r="I208" s="557"/>
      <c r="J208" s="297"/>
      <c r="K208" s="298"/>
      <c r="L208" s="297"/>
      <c r="M208" s="299">
        <f t="shared" si="20"/>
        <v>0</v>
      </c>
      <c r="N208" s="297"/>
      <c r="O208" s="309"/>
      <c r="P208" s="271"/>
    </row>
    <row r="209" spans="1:17" ht="15.75" customHeight="1" thickBot="1">
      <c r="A209" s="530"/>
      <c r="B209" s="561"/>
      <c r="C209" s="301">
        <v>5</v>
      </c>
      <c r="D209" s="558"/>
      <c r="E209" s="559"/>
      <c r="F209" s="560"/>
      <c r="G209" s="558"/>
      <c r="H209" s="559"/>
      <c r="I209" s="560"/>
      <c r="J209" s="302"/>
      <c r="K209" s="303"/>
      <c r="L209" s="302"/>
      <c r="M209" s="299">
        <f t="shared" si="20"/>
        <v>0</v>
      </c>
      <c r="N209" s="297"/>
      <c r="O209" s="310"/>
      <c r="P209" s="311"/>
    </row>
    <row r="210" spans="1:17" ht="15.75" customHeight="1" thickTop="1" thickBot="1">
      <c r="A210" s="530"/>
      <c r="B210" s="561"/>
      <c r="C210" s="553"/>
      <c r="D210" s="553"/>
      <c r="E210" s="553"/>
      <c r="F210" s="553"/>
      <c r="G210" s="553"/>
      <c r="H210" s="553"/>
      <c r="I210" s="554"/>
      <c r="J210" s="304" t="s">
        <v>337</v>
      </c>
      <c r="K210" s="305">
        <f>M210/'生產管理報表 7-1 (週) (前20)'!B153</f>
        <v>0</v>
      </c>
      <c r="L210" s="304" t="s">
        <v>338</v>
      </c>
      <c r="M210" s="306">
        <f>SUM(M205:M209)</f>
        <v>0</v>
      </c>
      <c r="N210" s="545"/>
      <c r="O210" s="546"/>
      <c r="P210" s="547"/>
    </row>
    <row r="211" spans="1:17" ht="15.75" customHeight="1" thickTop="1">
      <c r="A211" s="526" t="s">
        <v>268</v>
      </c>
      <c r="B211" s="526"/>
      <c r="C211" s="526"/>
      <c r="D211" s="526"/>
      <c r="E211" s="526"/>
      <c r="F211" s="526"/>
      <c r="G211" s="526"/>
      <c r="H211" s="526"/>
      <c r="I211" s="526"/>
      <c r="J211" s="526"/>
      <c r="K211" s="526"/>
      <c r="L211" s="526"/>
      <c r="M211" s="526"/>
      <c r="N211" s="526"/>
      <c r="O211" s="526"/>
      <c r="P211" s="526"/>
      <c r="Q211" s="526"/>
    </row>
    <row r="212" spans="1:17" ht="15.75" customHeight="1">
      <c r="A212" s="526"/>
      <c r="B212" s="526"/>
      <c r="C212" s="526"/>
      <c r="D212" s="526"/>
      <c r="E212" s="526"/>
      <c r="F212" s="526"/>
      <c r="G212" s="526"/>
      <c r="H212" s="526"/>
      <c r="I212" s="526"/>
      <c r="J212" s="526"/>
      <c r="K212" s="526"/>
      <c r="L212" s="526"/>
      <c r="M212" s="526"/>
      <c r="N212" s="526"/>
      <c r="O212" s="526"/>
      <c r="P212" s="526"/>
      <c r="Q212" s="526"/>
    </row>
    <row r="213" spans="1:17" ht="15.75" customHeight="1">
      <c r="A213" s="562" t="s">
        <v>443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</row>
    <row r="214" spans="1:17" ht="15.75" customHeight="1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156"/>
      <c r="O214" s="156"/>
      <c r="P214" s="156"/>
      <c r="Q214" s="156"/>
    </row>
    <row r="215" spans="1:17" ht="15.75" customHeight="1">
      <c r="A215" s="444" t="s">
        <v>330</v>
      </c>
      <c r="B215" s="563">
        <v>1</v>
      </c>
      <c r="C215" s="563"/>
      <c r="D215" s="563">
        <v>2</v>
      </c>
      <c r="E215" s="563"/>
      <c r="F215" s="563">
        <v>3</v>
      </c>
      <c r="G215" s="563"/>
      <c r="H215" s="530">
        <v>4</v>
      </c>
      <c r="I215" s="530"/>
      <c r="J215" s="530">
        <v>5</v>
      </c>
      <c r="K215" s="530"/>
      <c r="L215" s="530">
        <v>6</v>
      </c>
      <c r="M215" s="530"/>
      <c r="N215" s="530">
        <v>7</v>
      </c>
      <c r="O215" s="530"/>
      <c r="P215" s="530">
        <v>8</v>
      </c>
      <c r="Q215" s="530"/>
    </row>
    <row r="216" spans="1:17" ht="15.75" customHeight="1">
      <c r="A216" s="444"/>
      <c r="B216" s="564" t="s">
        <v>293</v>
      </c>
      <c r="C216" s="564"/>
      <c r="D216" s="564" t="s">
        <v>331</v>
      </c>
      <c r="E216" s="564"/>
      <c r="F216" s="564" t="s">
        <v>295</v>
      </c>
      <c r="G216" s="564"/>
      <c r="H216" s="565" t="s">
        <v>316</v>
      </c>
      <c r="I216" s="565"/>
      <c r="J216" s="444" t="s">
        <v>303</v>
      </c>
      <c r="K216" s="444"/>
      <c r="L216" s="444" t="s">
        <v>304</v>
      </c>
      <c r="M216" s="444"/>
      <c r="N216" s="444" t="s">
        <v>305</v>
      </c>
      <c r="O216" s="444"/>
      <c r="P216" s="444" t="s">
        <v>332</v>
      </c>
      <c r="Q216" s="444"/>
    </row>
    <row r="218" spans="1:17" ht="15.75" customHeight="1">
      <c r="A218" s="530" t="s">
        <v>330</v>
      </c>
      <c r="B218" s="530"/>
      <c r="C218" s="291" t="s">
        <v>240</v>
      </c>
      <c r="D218" s="548" t="s">
        <v>241</v>
      </c>
      <c r="E218" s="549"/>
      <c r="F218" s="550"/>
      <c r="G218" s="292" t="s">
        <v>333</v>
      </c>
      <c r="H218" s="293"/>
      <c r="I218" s="291"/>
      <c r="J218" s="294" t="s">
        <v>334</v>
      </c>
      <c r="K218" s="294" t="s">
        <v>23</v>
      </c>
      <c r="L218" s="294" t="s">
        <v>335</v>
      </c>
      <c r="M218" s="294" t="s">
        <v>297</v>
      </c>
      <c r="N218" s="294" t="s">
        <v>339</v>
      </c>
      <c r="O218" s="551" t="s">
        <v>246</v>
      </c>
      <c r="P218" s="552"/>
      <c r="Q218" s="295"/>
    </row>
    <row r="219" spans="1:17" ht="15.75" customHeight="1">
      <c r="A219" s="530">
        <v>1</v>
      </c>
      <c r="B219" s="561" t="s">
        <v>336</v>
      </c>
      <c r="C219" s="296">
        <v>1</v>
      </c>
      <c r="D219" s="555"/>
      <c r="E219" s="556"/>
      <c r="F219" s="557"/>
      <c r="G219" s="555"/>
      <c r="H219" s="556"/>
      <c r="I219" s="557"/>
      <c r="J219" s="297"/>
      <c r="K219" s="298"/>
      <c r="L219" s="297"/>
      <c r="M219" s="299">
        <f t="shared" ref="M219:M223" si="21">L219*J219</f>
        <v>0</v>
      </c>
      <c r="N219" s="300"/>
      <c r="O219" s="300"/>
      <c r="P219" s="277"/>
    </row>
    <row r="220" spans="1:17" ht="15.75" customHeight="1">
      <c r="A220" s="530"/>
      <c r="B220" s="561"/>
      <c r="C220" s="296">
        <v>2</v>
      </c>
      <c r="D220" s="555"/>
      <c r="E220" s="556"/>
      <c r="F220" s="557"/>
      <c r="G220" s="555"/>
      <c r="H220" s="556"/>
      <c r="I220" s="557"/>
      <c r="J220" s="297"/>
      <c r="K220" s="298"/>
      <c r="L220" s="297"/>
      <c r="M220" s="299">
        <f t="shared" si="21"/>
        <v>0</v>
      </c>
      <c r="N220" s="300"/>
      <c r="O220" s="300"/>
      <c r="P220" s="271"/>
    </row>
    <row r="221" spans="1:17" ht="15.75" customHeight="1">
      <c r="A221" s="530"/>
      <c r="B221" s="561"/>
      <c r="C221" s="296">
        <v>3</v>
      </c>
      <c r="D221" s="555"/>
      <c r="E221" s="556"/>
      <c r="F221" s="557"/>
      <c r="G221" s="555"/>
      <c r="H221" s="556"/>
      <c r="I221" s="557"/>
      <c r="J221" s="297"/>
      <c r="K221" s="298"/>
      <c r="L221" s="297"/>
      <c r="M221" s="299">
        <f t="shared" si="21"/>
        <v>0</v>
      </c>
      <c r="N221" s="297"/>
      <c r="O221" s="300"/>
      <c r="P221" s="271"/>
    </row>
    <row r="222" spans="1:17" ht="15.75" customHeight="1">
      <c r="A222" s="530"/>
      <c r="B222" s="561"/>
      <c r="C222" s="296">
        <v>4</v>
      </c>
      <c r="D222" s="555"/>
      <c r="E222" s="556"/>
      <c r="F222" s="557"/>
      <c r="G222" s="555"/>
      <c r="H222" s="556"/>
      <c r="I222" s="557"/>
      <c r="J222" s="297"/>
      <c r="K222" s="298"/>
      <c r="L222" s="297"/>
      <c r="M222" s="299">
        <f t="shared" si="21"/>
        <v>0</v>
      </c>
      <c r="N222" s="297"/>
      <c r="O222" s="300"/>
      <c r="P222" s="271"/>
    </row>
    <row r="223" spans="1:17" ht="15.75" customHeight="1" thickBot="1">
      <c r="A223" s="530"/>
      <c r="B223" s="561"/>
      <c r="C223" s="301">
        <v>5</v>
      </c>
      <c r="D223" s="558"/>
      <c r="E223" s="559"/>
      <c r="F223" s="560"/>
      <c r="G223" s="558"/>
      <c r="H223" s="559"/>
      <c r="I223" s="560"/>
      <c r="J223" s="302"/>
      <c r="K223" s="303"/>
      <c r="L223" s="302"/>
      <c r="M223" s="299">
        <f t="shared" si="21"/>
        <v>0</v>
      </c>
      <c r="N223" s="297"/>
      <c r="O223" s="300"/>
      <c r="P223" s="277"/>
    </row>
    <row r="224" spans="1:17" ht="15.75" customHeight="1" thickTop="1" thickBot="1">
      <c r="A224" s="530"/>
      <c r="B224" s="561"/>
      <c r="C224" s="553"/>
      <c r="D224" s="553"/>
      <c r="E224" s="553"/>
      <c r="F224" s="553"/>
      <c r="G224" s="553"/>
      <c r="H224" s="553"/>
      <c r="I224" s="554"/>
      <c r="J224" s="304" t="s">
        <v>337</v>
      </c>
      <c r="K224" s="305">
        <f>M224/'生產管理報表 7-1 (週) (前20)'!B166</f>
        <v>0</v>
      </c>
      <c r="L224" s="304" t="s">
        <v>338</v>
      </c>
      <c r="M224" s="306">
        <f>SUM(M219:M223)</f>
        <v>0</v>
      </c>
      <c r="N224" s="545"/>
      <c r="O224" s="546"/>
      <c r="P224" s="547"/>
    </row>
    <row r="225" spans="1:16" ht="15.75" customHeight="1" thickTop="1"/>
    <row r="226" spans="1:16" ht="15.75" customHeight="1">
      <c r="A226" s="530" t="s">
        <v>330</v>
      </c>
      <c r="B226" s="530"/>
      <c r="C226" s="291" t="s">
        <v>240</v>
      </c>
      <c r="D226" s="548" t="s">
        <v>241</v>
      </c>
      <c r="E226" s="549"/>
      <c r="F226" s="550"/>
      <c r="G226" s="292" t="s">
        <v>333</v>
      </c>
      <c r="H226" s="293"/>
      <c r="I226" s="291"/>
      <c r="J226" s="294" t="s">
        <v>334</v>
      </c>
      <c r="K226" s="294" t="s">
        <v>23</v>
      </c>
      <c r="L226" s="294" t="s">
        <v>335</v>
      </c>
      <c r="M226" s="294" t="s">
        <v>297</v>
      </c>
      <c r="N226" s="294" t="s">
        <v>339</v>
      </c>
      <c r="O226" s="551" t="s">
        <v>246</v>
      </c>
      <c r="P226" s="552"/>
    </row>
    <row r="227" spans="1:16" ht="15.75" customHeight="1">
      <c r="A227" s="530">
        <v>2</v>
      </c>
      <c r="B227" s="561" t="s">
        <v>340</v>
      </c>
      <c r="C227" s="296">
        <v>1</v>
      </c>
      <c r="D227" s="555"/>
      <c r="E227" s="556"/>
      <c r="F227" s="557"/>
      <c r="G227" s="555"/>
      <c r="H227" s="556"/>
      <c r="I227" s="557"/>
      <c r="J227" s="297"/>
      <c r="K227" s="298"/>
      <c r="L227" s="297"/>
      <c r="M227" s="299">
        <f t="shared" ref="M227:M231" si="22">L227*J227</f>
        <v>0</v>
      </c>
      <c r="N227" s="297"/>
      <c r="O227" s="309"/>
      <c r="P227" s="271"/>
    </row>
    <row r="228" spans="1:16" ht="15.75" customHeight="1">
      <c r="A228" s="530"/>
      <c r="B228" s="561"/>
      <c r="C228" s="296">
        <v>2</v>
      </c>
      <c r="D228" s="555"/>
      <c r="E228" s="556"/>
      <c r="F228" s="557"/>
      <c r="G228" s="555"/>
      <c r="H228" s="556"/>
      <c r="I228" s="557"/>
      <c r="J228" s="297"/>
      <c r="K228" s="298"/>
      <c r="L228" s="297"/>
      <c r="M228" s="299">
        <f t="shared" si="22"/>
        <v>0</v>
      </c>
      <c r="N228" s="297"/>
      <c r="O228" s="309"/>
      <c r="P228" s="271"/>
    </row>
    <row r="229" spans="1:16" ht="15.75" customHeight="1">
      <c r="A229" s="530"/>
      <c r="B229" s="561"/>
      <c r="C229" s="296">
        <v>3</v>
      </c>
      <c r="D229" s="555"/>
      <c r="E229" s="556"/>
      <c r="F229" s="557"/>
      <c r="G229" s="555"/>
      <c r="H229" s="556"/>
      <c r="I229" s="557"/>
      <c r="J229" s="297"/>
      <c r="K229" s="298"/>
      <c r="L229" s="297"/>
      <c r="M229" s="299">
        <f t="shared" si="22"/>
        <v>0</v>
      </c>
      <c r="N229" s="297"/>
      <c r="O229" s="309"/>
      <c r="P229" s="271"/>
    </row>
    <row r="230" spans="1:16" ht="15.75" customHeight="1">
      <c r="A230" s="530"/>
      <c r="B230" s="561"/>
      <c r="C230" s="296">
        <v>4</v>
      </c>
      <c r="D230" s="555"/>
      <c r="E230" s="556"/>
      <c r="F230" s="557"/>
      <c r="G230" s="555"/>
      <c r="H230" s="556"/>
      <c r="I230" s="557"/>
      <c r="J230" s="297"/>
      <c r="K230" s="298"/>
      <c r="L230" s="297"/>
      <c r="M230" s="299">
        <f t="shared" si="22"/>
        <v>0</v>
      </c>
      <c r="N230" s="297"/>
      <c r="O230" s="309"/>
      <c r="P230" s="271"/>
    </row>
    <row r="231" spans="1:16" ht="15.75" customHeight="1" thickBot="1">
      <c r="A231" s="530"/>
      <c r="B231" s="561"/>
      <c r="C231" s="301">
        <v>5</v>
      </c>
      <c r="D231" s="558"/>
      <c r="E231" s="559"/>
      <c r="F231" s="560"/>
      <c r="G231" s="558"/>
      <c r="H231" s="559"/>
      <c r="I231" s="560"/>
      <c r="J231" s="302"/>
      <c r="K231" s="303"/>
      <c r="L231" s="302"/>
      <c r="M231" s="299">
        <f t="shared" si="22"/>
        <v>0</v>
      </c>
      <c r="N231" s="297"/>
      <c r="O231" s="310"/>
      <c r="P231" s="311"/>
    </row>
    <row r="232" spans="1:16" ht="15.75" customHeight="1" thickTop="1" thickBot="1">
      <c r="A232" s="530"/>
      <c r="B232" s="561"/>
      <c r="C232" s="553"/>
      <c r="D232" s="553"/>
      <c r="E232" s="553"/>
      <c r="F232" s="553"/>
      <c r="G232" s="553"/>
      <c r="H232" s="553"/>
      <c r="I232" s="554"/>
      <c r="J232" s="304" t="s">
        <v>337</v>
      </c>
      <c r="K232" s="305">
        <f>M232/'生產管理報表 7-1 (週) (前20)'!B166</f>
        <v>0</v>
      </c>
      <c r="L232" s="304" t="s">
        <v>338</v>
      </c>
      <c r="M232" s="306">
        <f>SUM(M227:M231)</f>
        <v>0</v>
      </c>
      <c r="N232" s="545"/>
      <c r="O232" s="546"/>
      <c r="P232" s="547"/>
    </row>
    <row r="233" spans="1:16" ht="15.75" customHeight="1" thickTop="1"/>
    <row r="234" spans="1:16" ht="15.75" customHeight="1">
      <c r="A234" s="530" t="s">
        <v>330</v>
      </c>
      <c r="B234" s="530"/>
      <c r="C234" s="291" t="s">
        <v>240</v>
      </c>
      <c r="D234" s="548" t="s">
        <v>241</v>
      </c>
      <c r="E234" s="549"/>
      <c r="F234" s="550"/>
      <c r="G234" s="292" t="s">
        <v>333</v>
      </c>
      <c r="H234" s="293"/>
      <c r="I234" s="291"/>
      <c r="J234" s="294" t="s">
        <v>334</v>
      </c>
      <c r="K234" s="294" t="s">
        <v>23</v>
      </c>
      <c r="L234" s="294" t="s">
        <v>335</v>
      </c>
      <c r="M234" s="294" t="s">
        <v>297</v>
      </c>
      <c r="N234" s="294" t="s">
        <v>339</v>
      </c>
      <c r="O234" s="551" t="s">
        <v>246</v>
      </c>
      <c r="P234" s="552"/>
    </row>
    <row r="235" spans="1:16" ht="15.75" customHeight="1">
      <c r="A235" s="530">
        <v>3</v>
      </c>
      <c r="B235" s="561" t="s">
        <v>341</v>
      </c>
      <c r="C235" s="296">
        <v>1</v>
      </c>
      <c r="D235" s="555"/>
      <c r="E235" s="556"/>
      <c r="F235" s="557"/>
      <c r="G235" s="555"/>
      <c r="H235" s="556"/>
      <c r="I235" s="557"/>
      <c r="J235" s="297"/>
      <c r="K235" s="298"/>
      <c r="L235" s="297"/>
      <c r="M235" s="299">
        <f t="shared" ref="M235:M239" si="23">L235*J235</f>
        <v>0</v>
      </c>
      <c r="N235" s="280"/>
      <c r="O235" s="309"/>
      <c r="P235" s="271"/>
    </row>
    <row r="236" spans="1:16" ht="15.75" customHeight="1">
      <c r="A236" s="530"/>
      <c r="B236" s="561"/>
      <c r="C236" s="296">
        <v>2</v>
      </c>
      <c r="D236" s="555"/>
      <c r="E236" s="556"/>
      <c r="F236" s="557"/>
      <c r="G236" s="555"/>
      <c r="H236" s="556"/>
      <c r="I236" s="557"/>
      <c r="J236" s="297"/>
      <c r="K236" s="298"/>
      <c r="L236" s="297"/>
      <c r="M236" s="299">
        <f t="shared" si="23"/>
        <v>0</v>
      </c>
      <c r="N236" s="297"/>
      <c r="O236" s="309"/>
      <c r="P236" s="271"/>
    </row>
    <row r="237" spans="1:16" ht="15.75" customHeight="1">
      <c r="A237" s="530"/>
      <c r="B237" s="561"/>
      <c r="C237" s="296">
        <v>3</v>
      </c>
      <c r="D237" s="555"/>
      <c r="E237" s="556"/>
      <c r="F237" s="557"/>
      <c r="G237" s="555"/>
      <c r="H237" s="556"/>
      <c r="I237" s="557"/>
      <c r="J237" s="297"/>
      <c r="K237" s="298"/>
      <c r="L237" s="297"/>
      <c r="M237" s="299">
        <f t="shared" si="23"/>
        <v>0</v>
      </c>
      <c r="N237" s="297"/>
      <c r="O237" s="309"/>
      <c r="P237" s="271"/>
    </row>
    <row r="238" spans="1:16" ht="15.75" customHeight="1">
      <c r="A238" s="530"/>
      <c r="B238" s="561"/>
      <c r="C238" s="296">
        <v>4</v>
      </c>
      <c r="D238" s="555"/>
      <c r="E238" s="556"/>
      <c r="F238" s="557"/>
      <c r="G238" s="555"/>
      <c r="H238" s="556"/>
      <c r="I238" s="557"/>
      <c r="J238" s="297"/>
      <c r="K238" s="298"/>
      <c r="L238" s="297"/>
      <c r="M238" s="299">
        <f t="shared" si="23"/>
        <v>0</v>
      </c>
      <c r="N238" s="297"/>
      <c r="O238" s="309"/>
      <c r="P238" s="271"/>
    </row>
    <row r="239" spans="1:16" ht="15.75" customHeight="1" thickBot="1">
      <c r="A239" s="530"/>
      <c r="B239" s="561"/>
      <c r="C239" s="301">
        <v>5</v>
      </c>
      <c r="D239" s="558"/>
      <c r="E239" s="559"/>
      <c r="F239" s="560"/>
      <c r="G239" s="558"/>
      <c r="H239" s="559"/>
      <c r="I239" s="560"/>
      <c r="J239" s="302"/>
      <c r="K239" s="303"/>
      <c r="L239" s="302"/>
      <c r="M239" s="299">
        <f t="shared" si="23"/>
        <v>0</v>
      </c>
      <c r="N239" s="297"/>
      <c r="O239" s="310"/>
      <c r="P239" s="311"/>
    </row>
    <row r="240" spans="1:16" ht="15.75" customHeight="1" thickTop="1" thickBot="1">
      <c r="A240" s="530"/>
      <c r="B240" s="561"/>
      <c r="C240" s="553"/>
      <c r="D240" s="553"/>
      <c r="E240" s="553"/>
      <c r="F240" s="553"/>
      <c r="G240" s="553"/>
      <c r="H240" s="553"/>
      <c r="I240" s="554"/>
      <c r="J240" s="304" t="s">
        <v>337</v>
      </c>
      <c r="K240" s="305">
        <f>M240/'生產管理報表 7-1 (週) (前20)'!B166</f>
        <v>0</v>
      </c>
      <c r="L240" s="304" t="s">
        <v>338</v>
      </c>
      <c r="M240" s="306">
        <f>SUM(M235:M239)</f>
        <v>0</v>
      </c>
      <c r="N240" s="545"/>
      <c r="O240" s="546"/>
      <c r="P240" s="547"/>
    </row>
    <row r="241" ht="15.75" customHeight="1" thickTop="1"/>
  </sheetData>
  <mergeCells count="560">
    <mergeCell ref="A234:B234"/>
    <mergeCell ref="D234:F234"/>
    <mergeCell ref="O234:P234"/>
    <mergeCell ref="A235:A240"/>
    <mergeCell ref="B235:B240"/>
    <mergeCell ref="D235:F235"/>
    <mergeCell ref="G235:I235"/>
    <mergeCell ref="D236:F236"/>
    <mergeCell ref="G236:I236"/>
    <mergeCell ref="D237:F237"/>
    <mergeCell ref="G237:I237"/>
    <mergeCell ref="D238:F238"/>
    <mergeCell ref="G238:I238"/>
    <mergeCell ref="D239:F239"/>
    <mergeCell ref="G239:I239"/>
    <mergeCell ref="C240:I240"/>
    <mergeCell ref="N240:P240"/>
    <mergeCell ref="A226:B226"/>
    <mergeCell ref="D226:F226"/>
    <mergeCell ref="O226:P226"/>
    <mergeCell ref="A227:A232"/>
    <mergeCell ref="B227:B232"/>
    <mergeCell ref="D227:F227"/>
    <mergeCell ref="G227:I227"/>
    <mergeCell ref="D228:F228"/>
    <mergeCell ref="G228:I228"/>
    <mergeCell ref="D229:F229"/>
    <mergeCell ref="G229:I229"/>
    <mergeCell ref="D230:F230"/>
    <mergeCell ref="G230:I230"/>
    <mergeCell ref="D231:F231"/>
    <mergeCell ref="G231:I231"/>
    <mergeCell ref="C232:I232"/>
    <mergeCell ref="N232:P232"/>
    <mergeCell ref="A218:B218"/>
    <mergeCell ref="D218:F218"/>
    <mergeCell ref="O218:P218"/>
    <mergeCell ref="A219:A224"/>
    <mergeCell ref="B219:B224"/>
    <mergeCell ref="D219:F219"/>
    <mergeCell ref="G219:I219"/>
    <mergeCell ref="D220:F220"/>
    <mergeCell ref="G220:I220"/>
    <mergeCell ref="D221:F221"/>
    <mergeCell ref="G221:I221"/>
    <mergeCell ref="D222:F222"/>
    <mergeCell ref="G222:I222"/>
    <mergeCell ref="D223:F223"/>
    <mergeCell ref="G223:I223"/>
    <mergeCell ref="C224:I224"/>
    <mergeCell ref="N224:P224"/>
    <mergeCell ref="A211:Q212"/>
    <mergeCell ref="A213:M214"/>
    <mergeCell ref="A215:A216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B216:C216"/>
    <mergeCell ref="D216:E216"/>
    <mergeCell ref="F216:G216"/>
    <mergeCell ref="H216:I216"/>
    <mergeCell ref="J216:K216"/>
    <mergeCell ref="L216:M216"/>
    <mergeCell ref="N216:O216"/>
    <mergeCell ref="P216:Q216"/>
    <mergeCell ref="A204:B204"/>
    <mergeCell ref="D204:F204"/>
    <mergeCell ref="O204:P204"/>
    <mergeCell ref="A205:A210"/>
    <mergeCell ref="B205:B210"/>
    <mergeCell ref="D205:F205"/>
    <mergeCell ref="G205:I205"/>
    <mergeCell ref="D206:F206"/>
    <mergeCell ref="G206:I206"/>
    <mergeCell ref="D207:F207"/>
    <mergeCell ref="G207:I207"/>
    <mergeCell ref="D208:F208"/>
    <mergeCell ref="G208:I208"/>
    <mergeCell ref="D209:F209"/>
    <mergeCell ref="G209:I209"/>
    <mergeCell ref="C210:I210"/>
    <mergeCell ref="N210:P210"/>
    <mergeCell ref="A196:B196"/>
    <mergeCell ref="D196:F196"/>
    <mergeCell ref="O196:P196"/>
    <mergeCell ref="A197:A202"/>
    <mergeCell ref="B197:B202"/>
    <mergeCell ref="D197:F197"/>
    <mergeCell ref="G197:I197"/>
    <mergeCell ref="D198:F198"/>
    <mergeCell ref="G198:I198"/>
    <mergeCell ref="D199:F199"/>
    <mergeCell ref="G199:I199"/>
    <mergeCell ref="D200:F200"/>
    <mergeCell ref="G200:I200"/>
    <mergeCell ref="D201:F201"/>
    <mergeCell ref="G201:I201"/>
    <mergeCell ref="C202:I202"/>
    <mergeCell ref="N202:P202"/>
    <mergeCell ref="A188:B188"/>
    <mergeCell ref="D188:F188"/>
    <mergeCell ref="O188:P188"/>
    <mergeCell ref="A189:A194"/>
    <mergeCell ref="B189:B194"/>
    <mergeCell ref="D189:F189"/>
    <mergeCell ref="G189:I189"/>
    <mergeCell ref="D190:F190"/>
    <mergeCell ref="G190:I190"/>
    <mergeCell ref="D191:F191"/>
    <mergeCell ref="G191:I191"/>
    <mergeCell ref="D192:F192"/>
    <mergeCell ref="G192:I192"/>
    <mergeCell ref="D193:F193"/>
    <mergeCell ref="G193:I193"/>
    <mergeCell ref="C194:I194"/>
    <mergeCell ref="N194:P194"/>
    <mergeCell ref="A181:Q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C52:I52"/>
    <mergeCell ref="C44:I44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H36:I36"/>
    <mergeCell ref="J36:K36"/>
    <mergeCell ref="G40:I40"/>
    <mergeCell ref="D41:F41"/>
    <mergeCell ref="G41:I41"/>
    <mergeCell ref="D42:F42"/>
    <mergeCell ref="G42:I42"/>
    <mergeCell ref="D43:F43"/>
    <mergeCell ref="G43:I43"/>
    <mergeCell ref="D39:F39"/>
    <mergeCell ref="D40:F40"/>
    <mergeCell ref="A8:B8"/>
    <mergeCell ref="D8:F8"/>
    <mergeCell ref="O8:P8"/>
    <mergeCell ref="A9:A14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D12:F12"/>
    <mergeCell ref="G12:I12"/>
    <mergeCell ref="D13:F13"/>
    <mergeCell ref="G13:I13"/>
    <mergeCell ref="G39:I3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14:P14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B9:B14"/>
    <mergeCell ref="D9:F9"/>
    <mergeCell ref="G9:I9"/>
    <mergeCell ref="D10:F10"/>
    <mergeCell ref="G10:I10"/>
    <mergeCell ref="D11:F11"/>
    <mergeCell ref="G11:I1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7" manualBreakCount="7">
    <brk id="30" max="16383" man="1"/>
    <brk id="60" max="16383" man="1"/>
    <brk id="90" max="16383" man="1"/>
    <brk id="120" max="16383" man="1"/>
    <brk id="150" max="16383" man="1"/>
    <brk id="180" max="16383" man="1"/>
    <brk id="210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2">
    <tabColor rgb="FF92D050"/>
    <outlinePr summaryBelow="0" summaryRight="0"/>
  </sheetPr>
  <dimension ref="A1:Q305"/>
  <sheetViews>
    <sheetView view="pageBreakPreview" topLeftCell="A273" zoomScale="80" zoomScaleNormal="60" zoomScaleSheetLayoutView="80" workbookViewId="0">
      <selection activeCell="G285" sqref="G285:I285"/>
    </sheetView>
  </sheetViews>
  <sheetFormatPr defaultColWidth="12.7109375" defaultRowHeight="15.75" customHeight="1"/>
  <cols>
    <col min="1" max="1" width="5.28515625" style="155" customWidth="1"/>
    <col min="2" max="2" width="11.28515625" style="307" customWidth="1"/>
    <col min="3" max="3" width="4" style="308" customWidth="1"/>
    <col min="4" max="13" width="9.7109375" style="155" customWidth="1"/>
    <col min="14" max="14" width="9.5703125" style="155" customWidth="1"/>
    <col min="15" max="15" width="41" style="308" customWidth="1"/>
    <col min="16" max="16" width="43.85546875" style="308" bestFit="1" customWidth="1"/>
    <col min="17" max="17" width="9.5703125" style="155" customWidth="1"/>
    <col min="18" max="16384" width="12.7109375" style="155"/>
  </cols>
  <sheetData>
    <row r="1" spans="1:17" ht="15.75" customHeight="1">
      <c r="A1" s="526" t="s">
        <v>268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</row>
    <row r="2" spans="1:17" s="156" customFormat="1" ht="15.75" customHeight="1">
      <c r="A2" s="526"/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</row>
    <row r="3" spans="1:17" ht="15.75" customHeight="1">
      <c r="A3" s="562" t="s">
        <v>436</v>
      </c>
      <c r="B3" s="562"/>
      <c r="C3" s="562"/>
      <c r="D3" s="562"/>
      <c r="E3" s="562"/>
      <c r="F3" s="562"/>
      <c r="G3" s="562"/>
      <c r="H3" s="562"/>
      <c r="I3" s="562"/>
      <c r="J3" s="562"/>
      <c r="K3" s="562"/>
      <c r="L3" s="562"/>
      <c r="M3" s="562"/>
    </row>
    <row r="4" spans="1:17" s="156" customFormat="1" ht="15.75" customHeight="1">
      <c r="A4" s="599"/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O4" s="324"/>
      <c r="P4" s="324"/>
    </row>
    <row r="5" spans="1:17" ht="15.75" customHeight="1">
      <c r="A5" s="600" t="s">
        <v>330</v>
      </c>
      <c r="B5" s="537">
        <v>1</v>
      </c>
      <c r="C5" s="538"/>
      <c r="D5" s="537">
        <v>2</v>
      </c>
      <c r="E5" s="538"/>
      <c r="F5" s="537">
        <v>3</v>
      </c>
      <c r="G5" s="538"/>
      <c r="H5" s="602">
        <v>4</v>
      </c>
      <c r="I5" s="603"/>
      <c r="J5" s="602">
        <v>5</v>
      </c>
      <c r="K5" s="603"/>
      <c r="L5" s="602">
        <v>6</v>
      </c>
      <c r="M5" s="603"/>
      <c r="N5" s="602">
        <v>7</v>
      </c>
      <c r="O5" s="603"/>
      <c r="P5" s="537">
        <v>8</v>
      </c>
      <c r="Q5" s="538"/>
    </row>
    <row r="6" spans="1:17" ht="15.75" customHeight="1">
      <c r="A6" s="601"/>
      <c r="B6" s="604" t="s">
        <v>293</v>
      </c>
      <c r="C6" s="605"/>
      <c r="D6" s="604" t="s">
        <v>331</v>
      </c>
      <c r="E6" s="605"/>
      <c r="F6" s="604" t="s">
        <v>295</v>
      </c>
      <c r="G6" s="605"/>
      <c r="H6" s="606" t="s">
        <v>316</v>
      </c>
      <c r="I6" s="607"/>
      <c r="J6" s="608" t="s">
        <v>303</v>
      </c>
      <c r="K6" s="609"/>
      <c r="L6" s="608" t="s">
        <v>304</v>
      </c>
      <c r="M6" s="609"/>
      <c r="N6" s="608" t="s">
        <v>305</v>
      </c>
      <c r="O6" s="609"/>
      <c r="P6" s="604" t="s">
        <v>332</v>
      </c>
      <c r="Q6" s="605"/>
    </row>
    <row r="8" spans="1:17" s="295" customFormat="1" ht="15.75" customHeight="1">
      <c r="A8" s="537" t="s">
        <v>330</v>
      </c>
      <c r="B8" s="538"/>
      <c r="C8" s="291" t="s">
        <v>240</v>
      </c>
      <c r="D8" s="548" t="s">
        <v>241</v>
      </c>
      <c r="E8" s="549"/>
      <c r="F8" s="550"/>
      <c r="G8" s="292" t="s">
        <v>333</v>
      </c>
      <c r="H8" s="293"/>
      <c r="I8" s="291"/>
      <c r="J8" s="294" t="s">
        <v>334</v>
      </c>
      <c r="K8" s="294" t="s">
        <v>23</v>
      </c>
      <c r="L8" s="294" t="s">
        <v>335</v>
      </c>
      <c r="M8" s="294" t="s">
        <v>297</v>
      </c>
      <c r="N8" s="294" t="s">
        <v>339</v>
      </c>
      <c r="O8" s="587" t="s">
        <v>246</v>
      </c>
      <c r="P8" s="588"/>
    </row>
    <row r="9" spans="1:17" ht="15.75" customHeight="1">
      <c r="A9" s="589">
        <v>4</v>
      </c>
      <c r="B9" s="596" t="s">
        <v>316</v>
      </c>
      <c r="C9" s="296">
        <v>1</v>
      </c>
      <c r="D9" s="555" t="s">
        <v>157</v>
      </c>
      <c r="E9" s="556"/>
      <c r="F9" s="557"/>
      <c r="G9" s="555" t="s">
        <v>382</v>
      </c>
      <c r="H9" s="556"/>
      <c r="I9" s="557"/>
      <c r="J9" s="297">
        <v>705</v>
      </c>
      <c r="K9" s="298">
        <v>4.4421005659114419E-3</v>
      </c>
      <c r="L9" s="297">
        <v>34.78000000000003</v>
      </c>
      <c r="M9" s="299">
        <f t="shared" ref="M9:M13" si="0">L9*J9</f>
        <v>24519.90000000002</v>
      </c>
      <c r="N9" s="298"/>
      <c r="O9" s="325" t="s">
        <v>383</v>
      </c>
      <c r="P9" s="326" t="s">
        <v>345</v>
      </c>
    </row>
    <row r="10" spans="1:17" ht="15.75" customHeight="1">
      <c r="A10" s="590"/>
      <c r="B10" s="597"/>
      <c r="C10" s="296">
        <v>2</v>
      </c>
      <c r="D10" s="555" t="s">
        <v>346</v>
      </c>
      <c r="E10" s="556"/>
      <c r="F10" s="557"/>
      <c r="G10" s="555" t="s">
        <v>385</v>
      </c>
      <c r="H10" s="556"/>
      <c r="I10" s="557"/>
      <c r="J10" s="297">
        <v>410.15999999999997</v>
      </c>
      <c r="K10" s="298">
        <v>9.4890510948905122E-3</v>
      </c>
      <c r="L10" s="297">
        <v>20.200000000000024</v>
      </c>
      <c r="M10" s="299">
        <f t="shared" si="0"/>
        <v>8285.2320000000091</v>
      </c>
      <c r="N10" s="298"/>
      <c r="O10" s="325" t="s">
        <v>348</v>
      </c>
      <c r="P10" s="326" t="s">
        <v>367</v>
      </c>
    </row>
    <row r="11" spans="1:17" ht="15.75" customHeight="1">
      <c r="A11" s="590"/>
      <c r="B11" s="597"/>
      <c r="C11" s="296">
        <v>3</v>
      </c>
      <c r="D11" s="555" t="s">
        <v>200</v>
      </c>
      <c r="E11" s="556"/>
      <c r="F11" s="557"/>
      <c r="G11" s="555" t="s">
        <v>402</v>
      </c>
      <c r="H11" s="556"/>
      <c r="I11" s="557"/>
      <c r="J11" s="297">
        <v>487.31</v>
      </c>
      <c r="K11" s="298">
        <v>1.6221175096951753E-2</v>
      </c>
      <c r="L11" s="297">
        <v>15.600000000000009</v>
      </c>
      <c r="M11" s="299">
        <f t="shared" si="0"/>
        <v>7602.0360000000046</v>
      </c>
      <c r="N11" s="280"/>
      <c r="O11" s="325" t="s">
        <v>444</v>
      </c>
      <c r="P11" s="326" t="s">
        <v>345</v>
      </c>
    </row>
    <row r="12" spans="1:17" ht="15.75" customHeight="1">
      <c r="A12" s="590"/>
      <c r="B12" s="597"/>
      <c r="C12" s="296">
        <v>4</v>
      </c>
      <c r="D12" s="555" t="s">
        <v>346</v>
      </c>
      <c r="E12" s="556"/>
      <c r="F12" s="557"/>
      <c r="G12" s="555" t="s">
        <v>359</v>
      </c>
      <c r="H12" s="556"/>
      <c r="I12" s="557"/>
      <c r="J12" s="297">
        <v>313.59999999999997</v>
      </c>
      <c r="K12" s="298">
        <v>1.0376188507647788E-2</v>
      </c>
      <c r="L12" s="297">
        <v>22.929999999999989</v>
      </c>
      <c r="M12" s="299">
        <f t="shared" si="0"/>
        <v>7190.8479999999954</v>
      </c>
      <c r="N12" s="298"/>
      <c r="O12" s="325" t="s">
        <v>384</v>
      </c>
      <c r="P12" s="327" t="s">
        <v>352</v>
      </c>
    </row>
    <row r="13" spans="1:17" ht="15.75" customHeight="1" thickBot="1">
      <c r="A13" s="590"/>
      <c r="B13" s="597"/>
      <c r="C13" s="301">
        <v>5</v>
      </c>
      <c r="D13" s="555" t="s">
        <v>179</v>
      </c>
      <c r="E13" s="556"/>
      <c r="F13" s="557"/>
      <c r="G13" s="555" t="s">
        <v>343</v>
      </c>
      <c r="H13" s="556"/>
      <c r="I13" s="557"/>
      <c r="J13" s="297">
        <v>194.04</v>
      </c>
      <c r="K13" s="298">
        <v>1.8473895582329317E-2</v>
      </c>
      <c r="L13" s="297">
        <v>32.30999999999991</v>
      </c>
      <c r="M13" s="299">
        <f t="shared" si="0"/>
        <v>6269.4323999999824</v>
      </c>
      <c r="N13" s="280"/>
      <c r="O13" s="325" t="s">
        <v>445</v>
      </c>
      <c r="P13" s="326" t="s">
        <v>446</v>
      </c>
    </row>
    <row r="14" spans="1:17" ht="15.75" customHeight="1" thickTop="1" thickBot="1">
      <c r="A14" s="591"/>
      <c r="B14" s="598"/>
      <c r="C14" s="595"/>
      <c r="D14" s="553"/>
      <c r="E14" s="553"/>
      <c r="F14" s="553"/>
      <c r="G14" s="553"/>
      <c r="H14" s="553"/>
      <c r="I14" s="554"/>
      <c r="J14" s="304" t="s">
        <v>337</v>
      </c>
      <c r="K14" s="305">
        <f>M14/'生產管理報表 7-1 (週) (前20)'!B75</f>
        <v>0.18476595609523816</v>
      </c>
      <c r="L14" s="304" t="s">
        <v>338</v>
      </c>
      <c r="M14" s="306">
        <f>SUM(M9:M13)</f>
        <v>53867.448400000016</v>
      </c>
      <c r="N14" s="545"/>
      <c r="O14" s="546"/>
      <c r="P14" s="547"/>
    </row>
    <row r="15" spans="1:17" ht="15.75" customHeight="1" thickTop="1"/>
    <row r="16" spans="1:17" ht="15.75" customHeight="1">
      <c r="A16" s="537" t="s">
        <v>330</v>
      </c>
      <c r="B16" s="538"/>
      <c r="C16" s="291" t="s">
        <v>240</v>
      </c>
      <c r="D16" s="548" t="s">
        <v>241</v>
      </c>
      <c r="E16" s="549"/>
      <c r="F16" s="550"/>
      <c r="G16" s="292" t="s">
        <v>333</v>
      </c>
      <c r="H16" s="293"/>
      <c r="I16" s="291"/>
      <c r="J16" s="294" t="s">
        <v>334</v>
      </c>
      <c r="K16" s="294" t="s">
        <v>23</v>
      </c>
      <c r="L16" s="294" t="s">
        <v>335</v>
      </c>
      <c r="M16" s="294" t="s">
        <v>297</v>
      </c>
      <c r="N16" s="294" t="s">
        <v>339</v>
      </c>
      <c r="O16" s="587" t="s">
        <v>246</v>
      </c>
      <c r="P16" s="588"/>
    </row>
    <row r="17" spans="1:16" ht="15">
      <c r="A17" s="589">
        <v>5</v>
      </c>
      <c r="B17" s="592" t="s">
        <v>355</v>
      </c>
      <c r="C17" s="296">
        <v>1</v>
      </c>
      <c r="D17" s="555" t="s">
        <v>346</v>
      </c>
      <c r="E17" s="556"/>
      <c r="F17" s="557"/>
      <c r="G17" s="555" t="s">
        <v>447</v>
      </c>
      <c r="H17" s="556"/>
      <c r="I17" s="557"/>
      <c r="J17" s="297">
        <v>278.75</v>
      </c>
      <c r="K17" s="298">
        <v>4.0394821350099724E-3</v>
      </c>
      <c r="L17" s="297">
        <v>76.170000000000059</v>
      </c>
      <c r="M17" s="299">
        <f t="shared" ref="M17:M21" si="1">L17*J17</f>
        <v>21232.387500000015</v>
      </c>
      <c r="N17" s="298"/>
      <c r="O17" s="325" t="s">
        <v>448</v>
      </c>
      <c r="P17" s="327" t="s">
        <v>449</v>
      </c>
    </row>
    <row r="18" spans="1:16" ht="15.75" customHeight="1">
      <c r="A18" s="590"/>
      <c r="B18" s="593"/>
      <c r="C18" s="296">
        <v>2</v>
      </c>
      <c r="D18" s="555"/>
      <c r="E18" s="556"/>
      <c r="F18" s="557"/>
      <c r="G18" s="555"/>
      <c r="H18" s="556"/>
      <c r="I18" s="557"/>
      <c r="J18" s="297"/>
      <c r="K18" s="298"/>
      <c r="L18" s="297"/>
      <c r="M18" s="299">
        <f t="shared" si="1"/>
        <v>0</v>
      </c>
      <c r="N18" s="280"/>
      <c r="O18" s="328"/>
      <c r="P18" s="327"/>
    </row>
    <row r="19" spans="1:16" ht="15.75" customHeight="1">
      <c r="A19" s="590"/>
      <c r="B19" s="593"/>
      <c r="C19" s="296">
        <v>3</v>
      </c>
      <c r="D19" s="555"/>
      <c r="E19" s="556"/>
      <c r="F19" s="557"/>
      <c r="G19" s="555"/>
      <c r="H19" s="556"/>
      <c r="I19" s="557"/>
      <c r="J19" s="297"/>
      <c r="K19" s="298"/>
      <c r="L19" s="297"/>
      <c r="M19" s="299">
        <f t="shared" si="1"/>
        <v>0</v>
      </c>
      <c r="N19" s="280"/>
      <c r="O19" s="328"/>
      <c r="P19" s="326"/>
    </row>
    <row r="20" spans="1:16" ht="15.75" customHeight="1">
      <c r="A20" s="590"/>
      <c r="B20" s="593"/>
      <c r="C20" s="296">
        <v>4</v>
      </c>
      <c r="D20" s="555"/>
      <c r="E20" s="556"/>
      <c r="F20" s="557"/>
      <c r="G20" s="555"/>
      <c r="H20" s="556"/>
      <c r="I20" s="557"/>
      <c r="J20" s="297"/>
      <c r="K20" s="298"/>
      <c r="L20" s="297"/>
      <c r="M20" s="299">
        <f t="shared" si="1"/>
        <v>0</v>
      </c>
      <c r="N20" s="280"/>
      <c r="O20" s="328"/>
      <c r="P20" s="326"/>
    </row>
    <row r="21" spans="1:16" ht="15.75" customHeight="1" thickBot="1">
      <c r="A21" s="590"/>
      <c r="B21" s="593"/>
      <c r="C21" s="301">
        <v>5</v>
      </c>
      <c r="D21" s="558"/>
      <c r="E21" s="559"/>
      <c r="F21" s="560"/>
      <c r="G21" s="555"/>
      <c r="H21" s="556"/>
      <c r="I21" s="557"/>
      <c r="J21" s="302"/>
      <c r="K21" s="303"/>
      <c r="L21" s="302"/>
      <c r="M21" s="299">
        <f t="shared" si="1"/>
        <v>0</v>
      </c>
      <c r="N21" s="280"/>
      <c r="O21" s="328"/>
      <c r="P21" s="327"/>
    </row>
    <row r="22" spans="1:16" ht="15.75" customHeight="1" thickTop="1" thickBot="1">
      <c r="A22" s="591"/>
      <c r="B22" s="594"/>
      <c r="C22" s="595"/>
      <c r="D22" s="553"/>
      <c r="E22" s="553"/>
      <c r="F22" s="553"/>
      <c r="G22" s="553"/>
      <c r="H22" s="553"/>
      <c r="I22" s="554"/>
      <c r="J22" s="304" t="s">
        <v>337</v>
      </c>
      <c r="K22" s="305">
        <f>M22/'生產管理報表 7-1 (週) (前20)'!B75</f>
        <v>7.282732880702189E-2</v>
      </c>
      <c r="L22" s="304" t="s">
        <v>338</v>
      </c>
      <c r="M22" s="306">
        <f>SUM(M17:M21)</f>
        <v>21232.387500000015</v>
      </c>
      <c r="N22" s="545"/>
      <c r="O22" s="546"/>
      <c r="P22" s="547"/>
    </row>
    <row r="23" spans="1:16" ht="15.75" customHeight="1" thickTop="1"/>
    <row r="24" spans="1:16" ht="15.75" customHeight="1">
      <c r="A24" s="537" t="s">
        <v>330</v>
      </c>
      <c r="B24" s="538"/>
      <c r="C24" s="291" t="s">
        <v>240</v>
      </c>
      <c r="D24" s="548" t="s">
        <v>241</v>
      </c>
      <c r="E24" s="549"/>
      <c r="F24" s="550"/>
      <c r="G24" s="292" t="s">
        <v>333</v>
      </c>
      <c r="H24" s="293"/>
      <c r="I24" s="291"/>
      <c r="J24" s="294" t="s">
        <v>334</v>
      </c>
      <c r="K24" s="294" t="s">
        <v>23</v>
      </c>
      <c r="L24" s="294" t="s">
        <v>335</v>
      </c>
      <c r="M24" s="294" t="s">
        <v>297</v>
      </c>
      <c r="N24" s="294" t="s">
        <v>339</v>
      </c>
      <c r="O24" s="587" t="s">
        <v>246</v>
      </c>
      <c r="P24" s="588"/>
    </row>
    <row r="25" spans="1:16" ht="15.75" customHeight="1">
      <c r="A25" s="589">
        <v>6</v>
      </c>
      <c r="B25" s="592" t="s">
        <v>450</v>
      </c>
      <c r="C25" s="296">
        <v>1</v>
      </c>
      <c r="D25" s="555" t="s">
        <v>176</v>
      </c>
      <c r="E25" s="556"/>
      <c r="F25" s="557"/>
      <c r="G25" s="555" t="s">
        <v>388</v>
      </c>
      <c r="H25" s="556"/>
      <c r="I25" s="557"/>
      <c r="J25" s="297">
        <v>17.75</v>
      </c>
      <c r="K25" s="298">
        <v>8.9279752596158914E-4</v>
      </c>
      <c r="L25" s="297">
        <v>2179.19</v>
      </c>
      <c r="M25" s="299">
        <f t="shared" ref="M25:M29" si="2">L25*J25</f>
        <v>38680.622499999998</v>
      </c>
      <c r="N25" s="298"/>
      <c r="O25" s="329" t="s">
        <v>389</v>
      </c>
      <c r="P25" s="326" t="s">
        <v>390</v>
      </c>
    </row>
    <row r="26" spans="1:16" ht="15.75" customHeight="1">
      <c r="A26" s="590"/>
      <c r="B26" s="593"/>
      <c r="C26" s="296">
        <v>2</v>
      </c>
      <c r="D26" s="555" t="s">
        <v>160</v>
      </c>
      <c r="E26" s="556"/>
      <c r="F26" s="557"/>
      <c r="G26" s="555" t="s">
        <v>371</v>
      </c>
      <c r="H26" s="556"/>
      <c r="I26" s="557"/>
      <c r="J26" s="297">
        <v>603.93857142857144</v>
      </c>
      <c r="K26" s="298">
        <v>3.7801118689933192E-3</v>
      </c>
      <c r="L26" s="297">
        <v>48.069999999999972</v>
      </c>
      <c r="M26" s="299">
        <f t="shared" si="2"/>
        <v>29031.327128571411</v>
      </c>
      <c r="N26" s="298"/>
      <c r="O26" s="329" t="s">
        <v>366</v>
      </c>
      <c r="P26" s="326" t="s">
        <v>367</v>
      </c>
    </row>
    <row r="27" spans="1:16" ht="15.75" customHeight="1">
      <c r="A27" s="590"/>
      <c r="B27" s="593"/>
      <c r="C27" s="296">
        <v>3</v>
      </c>
      <c r="D27" s="555" t="s">
        <v>133</v>
      </c>
      <c r="E27" s="556"/>
      <c r="F27" s="557"/>
      <c r="G27" s="555" t="s">
        <v>365</v>
      </c>
      <c r="H27" s="556"/>
      <c r="I27" s="557"/>
      <c r="J27" s="297">
        <v>814.16</v>
      </c>
      <c r="K27" s="298">
        <v>1.1204171057740308E-2</v>
      </c>
      <c r="L27" s="297">
        <v>13.149999999999988</v>
      </c>
      <c r="M27" s="299">
        <f t="shared" si="2"/>
        <v>10706.203999999991</v>
      </c>
      <c r="N27" s="280"/>
      <c r="O27" s="329" t="s">
        <v>366</v>
      </c>
      <c r="P27" s="326" t="s">
        <v>367</v>
      </c>
    </row>
    <row r="28" spans="1:16" ht="15.75" customHeight="1">
      <c r="A28" s="590"/>
      <c r="B28" s="593"/>
      <c r="C28" s="296">
        <v>4</v>
      </c>
      <c r="D28" s="555" t="s">
        <v>346</v>
      </c>
      <c r="E28" s="556"/>
      <c r="F28" s="557"/>
      <c r="G28" s="555" t="s">
        <v>401</v>
      </c>
      <c r="H28" s="556"/>
      <c r="I28" s="557"/>
      <c r="J28" s="297">
        <v>536.34</v>
      </c>
      <c r="K28" s="298">
        <v>1.3344511982114162E-2</v>
      </c>
      <c r="L28" s="297">
        <v>18.68</v>
      </c>
      <c r="M28" s="299">
        <f t="shared" si="2"/>
        <v>10018.831200000001</v>
      </c>
      <c r="N28" s="280"/>
      <c r="O28" s="330" t="s">
        <v>366</v>
      </c>
      <c r="P28" s="326" t="s">
        <v>367</v>
      </c>
    </row>
    <row r="29" spans="1:16" ht="15.75" customHeight="1" thickBot="1">
      <c r="A29" s="590"/>
      <c r="B29" s="593"/>
      <c r="C29" s="301">
        <v>5</v>
      </c>
      <c r="D29" s="558" t="s">
        <v>155</v>
      </c>
      <c r="E29" s="559"/>
      <c r="F29" s="560"/>
      <c r="G29" s="555" t="s">
        <v>407</v>
      </c>
      <c r="H29" s="556"/>
      <c r="I29" s="557"/>
      <c r="J29" s="302">
        <v>637.18999999999983</v>
      </c>
      <c r="K29" s="303">
        <v>1.0118319053447573E-2</v>
      </c>
      <c r="L29" s="302">
        <v>15.340000000000021</v>
      </c>
      <c r="M29" s="299">
        <f t="shared" si="2"/>
        <v>9774.4946000000109</v>
      </c>
      <c r="N29" s="303"/>
      <c r="O29" s="330" t="s">
        <v>366</v>
      </c>
      <c r="P29" s="331" t="s">
        <v>367</v>
      </c>
    </row>
    <row r="30" spans="1:16" ht="15.75" customHeight="1" thickTop="1" thickBot="1">
      <c r="A30" s="591"/>
      <c r="B30" s="594"/>
      <c r="C30" s="595"/>
      <c r="D30" s="553"/>
      <c r="E30" s="553"/>
      <c r="F30" s="553"/>
      <c r="G30" s="553"/>
      <c r="H30" s="553"/>
      <c r="I30" s="554"/>
      <c r="J30" s="304" t="s">
        <v>337</v>
      </c>
      <c r="K30" s="305">
        <f>M30/'生產管理報表 7-1 (週) (前20)'!B75</f>
        <v>0.33686648310128248</v>
      </c>
      <c r="L30" s="304" t="s">
        <v>338</v>
      </c>
      <c r="M30" s="306">
        <f>SUM(M25:M29)</f>
        <v>98211.479428571402</v>
      </c>
      <c r="N30" s="545"/>
      <c r="O30" s="546"/>
      <c r="P30" s="547"/>
    </row>
    <row r="31" spans="1:16" ht="15.75" customHeight="1" thickTop="1"/>
    <row r="32" spans="1:16" ht="15.75" customHeight="1">
      <c r="A32" s="537" t="s">
        <v>330</v>
      </c>
      <c r="B32" s="538"/>
      <c r="C32" s="291" t="s">
        <v>240</v>
      </c>
      <c r="D32" s="548" t="s">
        <v>241</v>
      </c>
      <c r="E32" s="549"/>
      <c r="F32" s="550"/>
      <c r="G32" s="292" t="s">
        <v>333</v>
      </c>
      <c r="H32" s="293"/>
      <c r="I32" s="291"/>
      <c r="J32" s="294" t="s">
        <v>334</v>
      </c>
      <c r="K32" s="294" t="s">
        <v>23</v>
      </c>
      <c r="L32" s="294" t="s">
        <v>335</v>
      </c>
      <c r="M32" s="294" t="s">
        <v>297</v>
      </c>
      <c r="N32" s="294" t="s">
        <v>339</v>
      </c>
      <c r="O32" s="587" t="s">
        <v>246</v>
      </c>
      <c r="P32" s="588"/>
    </row>
    <row r="33" spans="1:17" ht="15.75" customHeight="1">
      <c r="A33" s="589">
        <v>7</v>
      </c>
      <c r="B33" s="592" t="s">
        <v>372</v>
      </c>
      <c r="C33" s="296">
        <v>1</v>
      </c>
      <c r="D33" s="555"/>
      <c r="E33" s="556"/>
      <c r="F33" s="557"/>
      <c r="G33" s="555"/>
      <c r="H33" s="556"/>
      <c r="I33" s="557"/>
      <c r="J33" s="297"/>
      <c r="K33" s="298"/>
      <c r="L33" s="297"/>
      <c r="M33" s="299">
        <f t="shared" ref="M33:M37" si="3">L33*J33</f>
        <v>0</v>
      </c>
      <c r="N33" s="280"/>
      <c r="O33" s="329"/>
      <c r="P33" s="327"/>
    </row>
    <row r="34" spans="1:17" ht="15.75" customHeight="1">
      <c r="A34" s="590"/>
      <c r="B34" s="593"/>
      <c r="C34" s="296">
        <v>2</v>
      </c>
      <c r="D34" s="555"/>
      <c r="E34" s="556"/>
      <c r="F34" s="557"/>
      <c r="G34" s="555"/>
      <c r="H34" s="556"/>
      <c r="I34" s="557"/>
      <c r="J34" s="297"/>
      <c r="K34" s="298"/>
      <c r="L34" s="297"/>
      <c r="M34" s="299">
        <f t="shared" si="3"/>
        <v>0</v>
      </c>
      <c r="N34" s="280"/>
      <c r="O34" s="325"/>
      <c r="P34" s="327"/>
    </row>
    <row r="35" spans="1:17" ht="15.75" customHeight="1">
      <c r="A35" s="590"/>
      <c r="B35" s="593"/>
      <c r="C35" s="296">
        <v>3</v>
      </c>
      <c r="D35" s="555"/>
      <c r="E35" s="556"/>
      <c r="F35" s="557"/>
      <c r="G35" s="555"/>
      <c r="H35" s="556"/>
      <c r="I35" s="557"/>
      <c r="J35" s="297"/>
      <c r="K35" s="298"/>
      <c r="L35" s="297"/>
      <c r="M35" s="299">
        <f t="shared" si="3"/>
        <v>0</v>
      </c>
      <c r="N35" s="280"/>
      <c r="O35" s="329"/>
      <c r="P35" s="326"/>
    </row>
    <row r="36" spans="1:17" ht="15.75" customHeight="1">
      <c r="A36" s="590"/>
      <c r="B36" s="593"/>
      <c r="C36" s="296">
        <v>4</v>
      </c>
      <c r="D36" s="555"/>
      <c r="E36" s="556"/>
      <c r="F36" s="557"/>
      <c r="G36" s="555"/>
      <c r="H36" s="556"/>
      <c r="I36" s="557"/>
      <c r="J36" s="297"/>
      <c r="K36" s="298"/>
      <c r="L36" s="297"/>
      <c r="M36" s="299">
        <f t="shared" si="3"/>
        <v>0</v>
      </c>
      <c r="N36" s="280"/>
      <c r="O36" s="329"/>
      <c r="P36" s="326"/>
    </row>
    <row r="37" spans="1:17" ht="15.75" customHeight="1" thickBot="1">
      <c r="A37" s="590"/>
      <c r="B37" s="593"/>
      <c r="C37" s="301">
        <v>5</v>
      </c>
      <c r="D37" s="558"/>
      <c r="E37" s="559"/>
      <c r="F37" s="560"/>
      <c r="G37" s="558"/>
      <c r="H37" s="559"/>
      <c r="I37" s="560"/>
      <c r="J37" s="302"/>
      <c r="K37" s="303"/>
      <c r="L37" s="302"/>
      <c r="M37" s="299">
        <f t="shared" si="3"/>
        <v>0</v>
      </c>
      <c r="N37" s="280"/>
      <c r="O37" s="330"/>
      <c r="P37" s="331"/>
    </row>
    <row r="38" spans="1:17" ht="15.75" customHeight="1" thickTop="1" thickBot="1">
      <c r="A38" s="591"/>
      <c r="B38" s="594"/>
      <c r="C38" s="595"/>
      <c r="D38" s="553"/>
      <c r="E38" s="553"/>
      <c r="F38" s="553"/>
      <c r="G38" s="553"/>
      <c r="H38" s="553"/>
      <c r="I38" s="554"/>
      <c r="J38" s="304" t="s">
        <v>337</v>
      </c>
      <c r="K38" s="305">
        <f>M38/'生產管理報表 7-1 (週) (前20)'!B75</f>
        <v>0</v>
      </c>
      <c r="L38" s="304" t="s">
        <v>338</v>
      </c>
      <c r="M38" s="306">
        <f>SUM(M33:M37)</f>
        <v>0</v>
      </c>
      <c r="N38" s="545"/>
      <c r="O38" s="546"/>
      <c r="P38" s="547"/>
    </row>
    <row r="39" spans="1:17" ht="15.75" customHeight="1" thickTop="1">
      <c r="A39" s="526" t="s">
        <v>268</v>
      </c>
      <c r="B39" s="526"/>
      <c r="C39" s="526"/>
      <c r="D39" s="526"/>
      <c r="E39" s="526"/>
      <c r="F39" s="526"/>
      <c r="G39" s="526"/>
      <c r="H39" s="526"/>
      <c r="I39" s="526"/>
      <c r="J39" s="526"/>
      <c r="K39" s="526"/>
      <c r="L39" s="526"/>
      <c r="M39" s="526"/>
      <c r="N39" s="526"/>
      <c r="O39" s="526"/>
      <c r="P39" s="526"/>
      <c r="Q39" s="526"/>
    </row>
    <row r="40" spans="1:17" ht="15.75" customHeight="1">
      <c r="A40" s="526"/>
      <c r="B40" s="526"/>
      <c r="C40" s="526"/>
      <c r="D40" s="526"/>
      <c r="E40" s="526"/>
      <c r="F40" s="526"/>
      <c r="G40" s="526"/>
      <c r="H40" s="526"/>
      <c r="I40" s="526"/>
      <c r="J40" s="526"/>
      <c r="K40" s="526"/>
      <c r="L40" s="526"/>
      <c r="M40" s="526"/>
      <c r="N40" s="526"/>
      <c r="O40" s="526"/>
      <c r="P40" s="526"/>
      <c r="Q40" s="526"/>
    </row>
    <row r="41" spans="1:17" ht="15.75" customHeight="1">
      <c r="A41" s="562" t="s">
        <v>437</v>
      </c>
      <c r="B41" s="562"/>
      <c r="C41" s="562"/>
      <c r="D41" s="562"/>
      <c r="E41" s="562"/>
      <c r="F41" s="562"/>
      <c r="G41" s="562"/>
      <c r="H41" s="562"/>
      <c r="I41" s="562"/>
      <c r="J41" s="562"/>
      <c r="K41" s="562"/>
      <c r="L41" s="562"/>
      <c r="M41" s="562"/>
    </row>
    <row r="42" spans="1:17" ht="15.75" customHeight="1">
      <c r="A42" s="599"/>
      <c r="B42" s="599"/>
      <c r="C42" s="599"/>
      <c r="D42" s="599"/>
      <c r="E42" s="599"/>
      <c r="F42" s="599"/>
      <c r="G42" s="599"/>
      <c r="H42" s="599"/>
      <c r="I42" s="599"/>
      <c r="J42" s="599"/>
      <c r="K42" s="599"/>
      <c r="L42" s="599"/>
      <c r="M42" s="599"/>
      <c r="N42" s="156"/>
      <c r="O42" s="324"/>
      <c r="P42" s="324"/>
      <c r="Q42" s="156"/>
    </row>
    <row r="43" spans="1:17" ht="15.75" customHeight="1">
      <c r="A43" s="600" t="s">
        <v>330</v>
      </c>
      <c r="B43" s="537">
        <v>1</v>
      </c>
      <c r="C43" s="538"/>
      <c r="D43" s="537">
        <v>2</v>
      </c>
      <c r="E43" s="538"/>
      <c r="F43" s="537">
        <v>3</v>
      </c>
      <c r="G43" s="538"/>
      <c r="H43" s="602">
        <v>4</v>
      </c>
      <c r="I43" s="603"/>
      <c r="J43" s="602">
        <v>5</v>
      </c>
      <c r="K43" s="603"/>
      <c r="L43" s="602">
        <v>6</v>
      </c>
      <c r="M43" s="603"/>
      <c r="N43" s="602">
        <v>7</v>
      </c>
      <c r="O43" s="603"/>
      <c r="P43" s="537">
        <v>8</v>
      </c>
      <c r="Q43" s="538"/>
    </row>
    <row r="44" spans="1:17" ht="15.75" customHeight="1">
      <c r="A44" s="601"/>
      <c r="B44" s="604" t="s">
        <v>293</v>
      </c>
      <c r="C44" s="605"/>
      <c r="D44" s="604" t="s">
        <v>331</v>
      </c>
      <c r="E44" s="605"/>
      <c r="F44" s="604" t="s">
        <v>295</v>
      </c>
      <c r="G44" s="605"/>
      <c r="H44" s="606" t="s">
        <v>316</v>
      </c>
      <c r="I44" s="607"/>
      <c r="J44" s="608" t="s">
        <v>303</v>
      </c>
      <c r="K44" s="609"/>
      <c r="L44" s="608" t="s">
        <v>304</v>
      </c>
      <c r="M44" s="609"/>
      <c r="N44" s="608" t="s">
        <v>305</v>
      </c>
      <c r="O44" s="609"/>
      <c r="P44" s="604" t="s">
        <v>332</v>
      </c>
      <c r="Q44" s="605"/>
    </row>
    <row r="46" spans="1:17" ht="15.75" customHeight="1">
      <c r="A46" s="537" t="s">
        <v>330</v>
      </c>
      <c r="B46" s="538"/>
      <c r="C46" s="291" t="s">
        <v>240</v>
      </c>
      <c r="D46" s="548" t="s">
        <v>241</v>
      </c>
      <c r="E46" s="549"/>
      <c r="F46" s="550"/>
      <c r="G46" s="292" t="s">
        <v>333</v>
      </c>
      <c r="H46" s="293"/>
      <c r="I46" s="291"/>
      <c r="J46" s="294" t="s">
        <v>334</v>
      </c>
      <c r="K46" s="294" t="s">
        <v>23</v>
      </c>
      <c r="L46" s="294" t="s">
        <v>335</v>
      </c>
      <c r="M46" s="294" t="s">
        <v>297</v>
      </c>
      <c r="N46" s="294" t="s">
        <v>339</v>
      </c>
      <c r="O46" s="587" t="s">
        <v>246</v>
      </c>
      <c r="P46" s="588"/>
      <c r="Q46" s="295"/>
    </row>
    <row r="47" spans="1:17" ht="15.75" customHeight="1">
      <c r="A47" s="589">
        <v>4</v>
      </c>
      <c r="B47" s="596" t="s">
        <v>316</v>
      </c>
      <c r="C47" s="296">
        <v>1</v>
      </c>
      <c r="D47" s="555" t="s">
        <v>157</v>
      </c>
      <c r="E47" s="556"/>
      <c r="F47" s="557"/>
      <c r="G47" s="555" t="s">
        <v>382</v>
      </c>
      <c r="H47" s="556"/>
      <c r="I47" s="557"/>
      <c r="J47" s="297">
        <v>705</v>
      </c>
      <c r="K47" s="298">
        <v>3.3078506321670103E-3</v>
      </c>
      <c r="L47" s="297">
        <v>20.529999999999994</v>
      </c>
      <c r="M47" s="299">
        <f t="shared" ref="M47:M51" si="4">L47*J47</f>
        <v>14473.649999999996</v>
      </c>
      <c r="N47" s="298">
        <v>4.4421005659114419E-3</v>
      </c>
      <c r="O47" s="325" t="s">
        <v>383</v>
      </c>
      <c r="P47" s="326" t="s">
        <v>345</v>
      </c>
    </row>
    <row r="48" spans="1:17" ht="15.75" customHeight="1">
      <c r="A48" s="590"/>
      <c r="B48" s="597"/>
      <c r="C48" s="296">
        <v>2</v>
      </c>
      <c r="D48" s="555" t="s">
        <v>346</v>
      </c>
      <c r="E48" s="556"/>
      <c r="F48" s="557"/>
      <c r="G48" s="555" t="s">
        <v>359</v>
      </c>
      <c r="H48" s="556"/>
      <c r="I48" s="557"/>
      <c r="J48" s="297">
        <v>313.59999999999997</v>
      </c>
      <c r="K48" s="298">
        <v>5.8148431522570768E-3</v>
      </c>
      <c r="L48" s="297">
        <v>31.509999999999955</v>
      </c>
      <c r="M48" s="299">
        <f t="shared" si="4"/>
        <v>9881.5359999999855</v>
      </c>
      <c r="N48" s="298">
        <v>1.0376188507647788E-2</v>
      </c>
      <c r="O48" s="325" t="s">
        <v>384</v>
      </c>
      <c r="P48" s="326" t="s">
        <v>352</v>
      </c>
    </row>
    <row r="49" spans="1:16" ht="15.75" customHeight="1">
      <c r="A49" s="590"/>
      <c r="B49" s="597"/>
      <c r="C49" s="296">
        <v>3</v>
      </c>
      <c r="D49" s="555" t="s">
        <v>346</v>
      </c>
      <c r="E49" s="556"/>
      <c r="F49" s="557"/>
      <c r="G49" s="555" t="s">
        <v>385</v>
      </c>
      <c r="H49" s="556"/>
      <c r="I49" s="557"/>
      <c r="J49" s="297">
        <v>410.15999999999997</v>
      </c>
      <c r="K49" s="298">
        <v>5.9724628430746799E-3</v>
      </c>
      <c r="L49" s="297">
        <v>15.420000000000019</v>
      </c>
      <c r="M49" s="299">
        <f t="shared" si="4"/>
        <v>6324.6672000000071</v>
      </c>
      <c r="N49" s="298">
        <v>9.4890510948905122E-3</v>
      </c>
      <c r="O49" s="325" t="s">
        <v>348</v>
      </c>
      <c r="P49" s="326" t="s">
        <v>367</v>
      </c>
    </row>
    <row r="50" spans="1:16" ht="15.75" customHeight="1">
      <c r="A50" s="590"/>
      <c r="B50" s="597"/>
      <c r="C50" s="296">
        <v>4</v>
      </c>
      <c r="D50" s="555" t="s">
        <v>346</v>
      </c>
      <c r="E50" s="556"/>
      <c r="F50" s="557"/>
      <c r="G50" s="555" t="s">
        <v>347</v>
      </c>
      <c r="H50" s="556"/>
      <c r="I50" s="557"/>
      <c r="J50" s="297">
        <v>99.12</v>
      </c>
      <c r="K50" s="298">
        <v>2.3397278242334806E-2</v>
      </c>
      <c r="L50" s="297">
        <v>55.380000000000074</v>
      </c>
      <c r="M50" s="299">
        <f t="shared" si="4"/>
        <v>5489.2656000000079</v>
      </c>
      <c r="N50" s="298"/>
      <c r="O50" s="325" t="s">
        <v>384</v>
      </c>
      <c r="P50" s="327" t="s">
        <v>352</v>
      </c>
    </row>
    <row r="51" spans="1:16" ht="15.75" customHeight="1" thickBot="1">
      <c r="A51" s="590"/>
      <c r="B51" s="597"/>
      <c r="C51" s="301">
        <v>5</v>
      </c>
      <c r="D51" s="555" t="s">
        <v>202</v>
      </c>
      <c r="E51" s="556"/>
      <c r="F51" s="557"/>
      <c r="G51" s="555" t="s">
        <v>451</v>
      </c>
      <c r="H51" s="556"/>
      <c r="I51" s="557"/>
      <c r="J51" s="297">
        <v>179.41000000000003</v>
      </c>
      <c r="K51" s="298">
        <v>2.4699312714776636E-3</v>
      </c>
      <c r="L51" s="297">
        <v>29.200000000000053</v>
      </c>
      <c r="M51" s="299">
        <f t="shared" si="4"/>
        <v>5238.7720000000099</v>
      </c>
      <c r="N51" s="298"/>
      <c r="O51" s="325" t="s">
        <v>383</v>
      </c>
      <c r="P51" s="326" t="s">
        <v>345</v>
      </c>
    </row>
    <row r="52" spans="1:16" ht="15.75" customHeight="1" thickTop="1" thickBot="1">
      <c r="A52" s="591"/>
      <c r="B52" s="598"/>
      <c r="C52" s="595"/>
      <c r="D52" s="553"/>
      <c r="E52" s="553"/>
      <c r="F52" s="553"/>
      <c r="G52" s="553"/>
      <c r="H52" s="553"/>
      <c r="I52" s="554"/>
      <c r="J52" s="304" t="s">
        <v>337</v>
      </c>
      <c r="K52" s="305">
        <f>M52/'生產管理報表 7-1 (週) (前20)'!B88</f>
        <v>0.14451362528224521</v>
      </c>
      <c r="L52" s="304" t="s">
        <v>338</v>
      </c>
      <c r="M52" s="306">
        <f>SUM(M47:M51)</f>
        <v>41407.890800000008</v>
      </c>
      <c r="N52" s="545"/>
      <c r="O52" s="546"/>
      <c r="P52" s="547"/>
    </row>
    <row r="53" spans="1:16" ht="15.75" customHeight="1" thickTop="1"/>
    <row r="54" spans="1:16" ht="15.75" customHeight="1">
      <c r="A54" s="537" t="s">
        <v>330</v>
      </c>
      <c r="B54" s="538"/>
      <c r="C54" s="291" t="s">
        <v>240</v>
      </c>
      <c r="D54" s="548" t="s">
        <v>241</v>
      </c>
      <c r="E54" s="549"/>
      <c r="F54" s="550"/>
      <c r="G54" s="292" t="s">
        <v>333</v>
      </c>
      <c r="H54" s="293"/>
      <c r="I54" s="291"/>
      <c r="J54" s="294" t="s">
        <v>334</v>
      </c>
      <c r="K54" s="294" t="s">
        <v>23</v>
      </c>
      <c r="L54" s="294" t="s">
        <v>335</v>
      </c>
      <c r="M54" s="294" t="s">
        <v>297</v>
      </c>
      <c r="N54" s="294" t="s">
        <v>339</v>
      </c>
      <c r="O54" s="587" t="s">
        <v>246</v>
      </c>
      <c r="P54" s="588"/>
    </row>
    <row r="55" spans="1:16" ht="15.75" customHeight="1">
      <c r="A55" s="589">
        <v>5</v>
      </c>
      <c r="B55" s="592" t="s">
        <v>355</v>
      </c>
      <c r="C55" s="296">
        <v>1</v>
      </c>
      <c r="D55" s="555" t="s">
        <v>346</v>
      </c>
      <c r="E55" s="556"/>
      <c r="F55" s="557"/>
      <c r="G55" s="555" t="s">
        <v>447</v>
      </c>
      <c r="H55" s="556"/>
      <c r="I55" s="557"/>
      <c r="J55" s="297">
        <v>278.75</v>
      </c>
      <c r="K55" s="298">
        <v>0</v>
      </c>
      <c r="L55" s="297">
        <v>70.299999999999955</v>
      </c>
      <c r="M55" s="299">
        <f t="shared" ref="M55:M59" si="5">L55*J55</f>
        <v>19596.124999999989</v>
      </c>
      <c r="N55" s="298">
        <v>4.0394821350099724E-3</v>
      </c>
      <c r="O55" s="325" t="s">
        <v>448</v>
      </c>
      <c r="P55" s="327" t="s">
        <v>449</v>
      </c>
    </row>
    <row r="56" spans="1:16" ht="15.75" customHeight="1">
      <c r="A56" s="590"/>
      <c r="B56" s="593"/>
      <c r="C56" s="296">
        <v>2</v>
      </c>
      <c r="D56" s="555"/>
      <c r="E56" s="556"/>
      <c r="F56" s="557"/>
      <c r="G56" s="555"/>
      <c r="H56" s="556"/>
      <c r="I56" s="557"/>
      <c r="J56" s="297"/>
      <c r="K56" s="298"/>
      <c r="L56" s="297"/>
      <c r="M56" s="299">
        <f t="shared" si="5"/>
        <v>0</v>
      </c>
      <c r="N56" s="280"/>
      <c r="O56" s="328"/>
      <c r="P56" s="327"/>
    </row>
    <row r="57" spans="1:16" ht="15.75" customHeight="1">
      <c r="A57" s="590"/>
      <c r="B57" s="593"/>
      <c r="C57" s="296">
        <v>3</v>
      </c>
      <c r="D57" s="555"/>
      <c r="E57" s="556"/>
      <c r="F57" s="557"/>
      <c r="G57" s="555"/>
      <c r="H57" s="556"/>
      <c r="I57" s="557"/>
      <c r="J57" s="297"/>
      <c r="K57" s="298"/>
      <c r="L57" s="297"/>
      <c r="M57" s="299">
        <f t="shared" si="5"/>
        <v>0</v>
      </c>
      <c r="N57" s="280"/>
      <c r="O57" s="328"/>
      <c r="P57" s="326"/>
    </row>
    <row r="58" spans="1:16" ht="15.75" customHeight="1">
      <c r="A58" s="590"/>
      <c r="B58" s="593"/>
      <c r="C58" s="296">
        <v>4</v>
      </c>
      <c r="D58" s="555"/>
      <c r="E58" s="556"/>
      <c r="F58" s="557"/>
      <c r="G58" s="555"/>
      <c r="H58" s="556"/>
      <c r="I58" s="557"/>
      <c r="J58" s="297"/>
      <c r="K58" s="298"/>
      <c r="L58" s="297"/>
      <c r="M58" s="299">
        <f t="shared" si="5"/>
        <v>0</v>
      </c>
      <c r="N58" s="280"/>
      <c r="O58" s="328"/>
      <c r="P58" s="326"/>
    </row>
    <row r="59" spans="1:16" ht="15.75" customHeight="1" thickBot="1">
      <c r="A59" s="590"/>
      <c r="B59" s="593"/>
      <c r="C59" s="301">
        <v>5</v>
      </c>
      <c r="D59" s="558"/>
      <c r="E59" s="559"/>
      <c r="F59" s="560"/>
      <c r="G59" s="555"/>
      <c r="H59" s="556"/>
      <c r="I59" s="557"/>
      <c r="J59" s="302"/>
      <c r="K59" s="303"/>
      <c r="L59" s="302"/>
      <c r="M59" s="299">
        <f t="shared" si="5"/>
        <v>0</v>
      </c>
      <c r="N59" s="280"/>
      <c r="O59" s="328"/>
      <c r="P59" s="327"/>
    </row>
    <row r="60" spans="1:16" ht="15.75" customHeight="1" thickTop="1" thickBot="1">
      <c r="A60" s="591"/>
      <c r="B60" s="594"/>
      <c r="C60" s="595"/>
      <c r="D60" s="553"/>
      <c r="E60" s="553"/>
      <c r="F60" s="553"/>
      <c r="G60" s="553"/>
      <c r="H60" s="553"/>
      <c r="I60" s="554"/>
      <c r="J60" s="304" t="s">
        <v>337</v>
      </c>
      <c r="K60" s="305">
        <f>M60/'生產管理報表 7-1 (週) (前20)'!B88</f>
        <v>6.8390517133851095E-2</v>
      </c>
      <c r="L60" s="304" t="s">
        <v>338</v>
      </c>
      <c r="M60" s="306">
        <f>SUM(M55:M59)</f>
        <v>19596.124999999989</v>
      </c>
      <c r="N60" s="545"/>
      <c r="O60" s="546"/>
      <c r="P60" s="547"/>
    </row>
    <row r="61" spans="1:16" ht="15.75" customHeight="1" thickTop="1"/>
    <row r="62" spans="1:16" ht="15.75" customHeight="1">
      <c r="A62" s="537" t="s">
        <v>330</v>
      </c>
      <c r="B62" s="538"/>
      <c r="C62" s="291" t="s">
        <v>240</v>
      </c>
      <c r="D62" s="548" t="s">
        <v>241</v>
      </c>
      <c r="E62" s="549"/>
      <c r="F62" s="550"/>
      <c r="G62" s="292" t="s">
        <v>333</v>
      </c>
      <c r="H62" s="293"/>
      <c r="I62" s="291"/>
      <c r="J62" s="294" t="s">
        <v>334</v>
      </c>
      <c r="K62" s="294" t="s">
        <v>23</v>
      </c>
      <c r="L62" s="294" t="s">
        <v>335</v>
      </c>
      <c r="M62" s="294" t="s">
        <v>297</v>
      </c>
      <c r="N62" s="294" t="s">
        <v>339</v>
      </c>
      <c r="O62" s="587" t="s">
        <v>246</v>
      </c>
      <c r="P62" s="588"/>
    </row>
    <row r="63" spans="1:16" ht="15.75" customHeight="1">
      <c r="A63" s="589">
        <v>6</v>
      </c>
      <c r="B63" s="592" t="s">
        <v>450</v>
      </c>
      <c r="C63" s="296">
        <v>1</v>
      </c>
      <c r="D63" s="555" t="s">
        <v>176</v>
      </c>
      <c r="E63" s="556"/>
      <c r="F63" s="557"/>
      <c r="G63" s="555" t="s">
        <v>388</v>
      </c>
      <c r="H63" s="556"/>
      <c r="I63" s="557"/>
      <c r="J63" s="297">
        <v>17.75</v>
      </c>
      <c r="K63" s="298">
        <v>1.3156002875629044E-3</v>
      </c>
      <c r="L63" s="297">
        <v>1926.8</v>
      </c>
      <c r="M63" s="299">
        <f t="shared" ref="M63:M67" si="6">L63*J63</f>
        <v>34200.699999999997</v>
      </c>
      <c r="N63" s="298">
        <v>8.9279752596158914E-4</v>
      </c>
      <c r="O63" s="329" t="s">
        <v>389</v>
      </c>
      <c r="P63" s="326" t="s">
        <v>390</v>
      </c>
    </row>
    <row r="64" spans="1:16" ht="15.75" customHeight="1">
      <c r="A64" s="590"/>
      <c r="B64" s="593"/>
      <c r="C64" s="296">
        <v>2</v>
      </c>
      <c r="D64" s="555" t="s">
        <v>160</v>
      </c>
      <c r="E64" s="556"/>
      <c r="F64" s="557"/>
      <c r="G64" s="555" t="s">
        <v>371</v>
      </c>
      <c r="H64" s="556"/>
      <c r="I64" s="557"/>
      <c r="J64" s="297">
        <v>593.92999999999995</v>
      </c>
      <c r="K64" s="298">
        <v>2.7960296379141618E-3</v>
      </c>
      <c r="L64" s="297">
        <v>29.779999999999994</v>
      </c>
      <c r="M64" s="299">
        <f t="shared" si="6"/>
        <v>17687.235399999994</v>
      </c>
      <c r="N64" s="298">
        <v>3.7801118689933192E-3</v>
      </c>
      <c r="O64" s="329" t="s">
        <v>366</v>
      </c>
      <c r="P64" s="326" t="s">
        <v>367</v>
      </c>
    </row>
    <row r="65" spans="1:17" ht="15.75" customHeight="1">
      <c r="A65" s="590"/>
      <c r="B65" s="593"/>
      <c r="C65" s="296">
        <v>3</v>
      </c>
      <c r="D65" s="555" t="s">
        <v>133</v>
      </c>
      <c r="E65" s="556"/>
      <c r="F65" s="557"/>
      <c r="G65" s="555" t="s">
        <v>365</v>
      </c>
      <c r="H65" s="556"/>
      <c r="I65" s="557"/>
      <c r="J65" s="297">
        <v>814.16</v>
      </c>
      <c r="K65" s="298">
        <v>9.1905468660806022E-3</v>
      </c>
      <c r="L65" s="297">
        <v>10.079999999999998</v>
      </c>
      <c r="M65" s="299">
        <f t="shared" si="6"/>
        <v>8206.732799999998</v>
      </c>
      <c r="N65" s="298">
        <v>1.1204171057740308E-2</v>
      </c>
      <c r="O65" s="329" t="s">
        <v>366</v>
      </c>
      <c r="P65" s="326" t="s">
        <v>367</v>
      </c>
    </row>
    <row r="66" spans="1:17" ht="15.75" customHeight="1">
      <c r="A66" s="590"/>
      <c r="B66" s="593"/>
      <c r="C66" s="296">
        <v>4</v>
      </c>
      <c r="D66" s="555" t="s">
        <v>151</v>
      </c>
      <c r="E66" s="556"/>
      <c r="F66" s="557"/>
      <c r="G66" s="555" t="s">
        <v>370</v>
      </c>
      <c r="H66" s="556"/>
      <c r="I66" s="557"/>
      <c r="J66" s="297">
        <v>335.18</v>
      </c>
      <c r="K66" s="298">
        <v>6.5902048744392542E-3</v>
      </c>
      <c r="L66" s="297">
        <v>23.70000000000001</v>
      </c>
      <c r="M66" s="299">
        <f t="shared" si="6"/>
        <v>7943.7660000000033</v>
      </c>
      <c r="N66" s="298"/>
      <c r="O66" s="330" t="s">
        <v>366</v>
      </c>
      <c r="P66" s="326" t="s">
        <v>367</v>
      </c>
    </row>
    <row r="67" spans="1:17" ht="15.75" customHeight="1" thickBot="1">
      <c r="A67" s="590"/>
      <c r="B67" s="593"/>
      <c r="C67" s="301">
        <v>5</v>
      </c>
      <c r="D67" s="558" t="s">
        <v>231</v>
      </c>
      <c r="E67" s="559"/>
      <c r="F67" s="560"/>
      <c r="G67" s="555" t="s">
        <v>361</v>
      </c>
      <c r="H67" s="556"/>
      <c r="I67" s="557"/>
      <c r="J67" s="302">
        <v>366.27</v>
      </c>
      <c r="K67" s="303">
        <v>1.0091316233350781E-2</v>
      </c>
      <c r="L67" s="302">
        <v>21.03</v>
      </c>
      <c r="M67" s="299">
        <f t="shared" si="6"/>
        <v>7702.6580999999996</v>
      </c>
      <c r="N67" s="298"/>
      <c r="O67" s="330" t="s">
        <v>366</v>
      </c>
      <c r="P67" s="331" t="s">
        <v>367</v>
      </c>
    </row>
    <row r="68" spans="1:17" ht="15.75" customHeight="1" thickTop="1" thickBot="1">
      <c r="A68" s="591"/>
      <c r="B68" s="594"/>
      <c r="C68" s="595"/>
      <c r="D68" s="553"/>
      <c r="E68" s="553"/>
      <c r="F68" s="553"/>
      <c r="G68" s="553"/>
      <c r="H68" s="553"/>
      <c r="I68" s="554"/>
      <c r="J68" s="304" t="s">
        <v>337</v>
      </c>
      <c r="K68" s="305">
        <f>M68/'生產管理報表 7-1 (週) (前20)'!B88</f>
        <v>0.26433657014740158</v>
      </c>
      <c r="L68" s="304" t="s">
        <v>338</v>
      </c>
      <c r="M68" s="306">
        <f>SUM(M63:M67)</f>
        <v>75741.092299999989</v>
      </c>
      <c r="N68" s="545"/>
      <c r="O68" s="546"/>
      <c r="P68" s="547"/>
    </row>
    <row r="69" spans="1:17" ht="15.75" customHeight="1" thickTop="1"/>
    <row r="70" spans="1:17" ht="15.75" customHeight="1">
      <c r="A70" s="537" t="s">
        <v>330</v>
      </c>
      <c r="B70" s="538"/>
      <c r="C70" s="291" t="s">
        <v>240</v>
      </c>
      <c r="D70" s="548" t="s">
        <v>241</v>
      </c>
      <c r="E70" s="549"/>
      <c r="F70" s="550"/>
      <c r="G70" s="292" t="s">
        <v>333</v>
      </c>
      <c r="H70" s="293"/>
      <c r="I70" s="291"/>
      <c r="J70" s="294" t="s">
        <v>334</v>
      </c>
      <c r="K70" s="294" t="s">
        <v>23</v>
      </c>
      <c r="L70" s="294" t="s">
        <v>335</v>
      </c>
      <c r="M70" s="294" t="s">
        <v>297</v>
      </c>
      <c r="N70" s="294" t="s">
        <v>339</v>
      </c>
      <c r="O70" s="587" t="s">
        <v>246</v>
      </c>
      <c r="P70" s="588"/>
    </row>
    <row r="71" spans="1:17" ht="15.75" customHeight="1">
      <c r="A71" s="589">
        <v>7</v>
      </c>
      <c r="B71" s="592" t="s">
        <v>372</v>
      </c>
      <c r="C71" s="296">
        <v>1</v>
      </c>
      <c r="D71" s="555"/>
      <c r="E71" s="556"/>
      <c r="F71" s="557"/>
      <c r="G71" s="555"/>
      <c r="H71" s="556"/>
      <c r="I71" s="557"/>
      <c r="J71" s="297"/>
      <c r="K71" s="298"/>
      <c r="L71" s="297"/>
      <c r="M71" s="299">
        <f t="shared" ref="M71:M75" si="7">L71*J71</f>
        <v>0</v>
      </c>
      <c r="N71" s="280"/>
      <c r="O71" s="329"/>
      <c r="P71" s="327"/>
    </row>
    <row r="72" spans="1:17" ht="15.75" customHeight="1">
      <c r="A72" s="590"/>
      <c r="B72" s="593"/>
      <c r="C72" s="296">
        <v>2</v>
      </c>
      <c r="D72" s="555"/>
      <c r="E72" s="556"/>
      <c r="F72" s="557"/>
      <c r="G72" s="555"/>
      <c r="H72" s="556"/>
      <c r="I72" s="557"/>
      <c r="J72" s="297"/>
      <c r="K72" s="298"/>
      <c r="L72" s="297"/>
      <c r="M72" s="299">
        <f t="shared" si="7"/>
        <v>0</v>
      </c>
      <c r="N72" s="280"/>
      <c r="O72" s="325"/>
      <c r="P72" s="327"/>
    </row>
    <row r="73" spans="1:17" ht="15.75" customHeight="1">
      <c r="A73" s="590"/>
      <c r="B73" s="593"/>
      <c r="C73" s="296">
        <v>3</v>
      </c>
      <c r="D73" s="555"/>
      <c r="E73" s="556"/>
      <c r="F73" s="557"/>
      <c r="G73" s="555"/>
      <c r="H73" s="556"/>
      <c r="I73" s="557"/>
      <c r="J73" s="297"/>
      <c r="K73" s="298"/>
      <c r="L73" s="297"/>
      <c r="M73" s="299">
        <f t="shared" si="7"/>
        <v>0</v>
      </c>
      <c r="N73" s="280"/>
      <c r="O73" s="329"/>
      <c r="P73" s="326"/>
    </row>
    <row r="74" spans="1:17" ht="15.75" customHeight="1">
      <c r="A74" s="590"/>
      <c r="B74" s="593"/>
      <c r="C74" s="296">
        <v>4</v>
      </c>
      <c r="D74" s="555"/>
      <c r="E74" s="556"/>
      <c r="F74" s="557"/>
      <c r="G74" s="555"/>
      <c r="H74" s="556"/>
      <c r="I74" s="557"/>
      <c r="J74" s="297"/>
      <c r="K74" s="298"/>
      <c r="L74" s="297"/>
      <c r="M74" s="299">
        <f t="shared" si="7"/>
        <v>0</v>
      </c>
      <c r="N74" s="280"/>
      <c r="O74" s="329"/>
      <c r="P74" s="326"/>
    </row>
    <row r="75" spans="1:17" ht="15.75" customHeight="1" thickBot="1">
      <c r="A75" s="590"/>
      <c r="B75" s="593"/>
      <c r="C75" s="301">
        <v>5</v>
      </c>
      <c r="D75" s="558"/>
      <c r="E75" s="559"/>
      <c r="F75" s="560"/>
      <c r="G75" s="558"/>
      <c r="H75" s="559"/>
      <c r="I75" s="560"/>
      <c r="J75" s="302"/>
      <c r="K75" s="303"/>
      <c r="L75" s="302"/>
      <c r="M75" s="299">
        <f t="shared" si="7"/>
        <v>0</v>
      </c>
      <c r="N75" s="280"/>
      <c r="O75" s="330"/>
      <c r="P75" s="331"/>
    </row>
    <row r="76" spans="1:17" ht="15.75" customHeight="1" thickTop="1" thickBot="1">
      <c r="A76" s="591"/>
      <c r="B76" s="594"/>
      <c r="C76" s="595"/>
      <c r="D76" s="553"/>
      <c r="E76" s="553"/>
      <c r="F76" s="553"/>
      <c r="G76" s="553"/>
      <c r="H76" s="553"/>
      <c r="I76" s="554"/>
      <c r="J76" s="304" t="s">
        <v>337</v>
      </c>
      <c r="K76" s="305">
        <f>M76/'生產管理報表 7-1 (週) (前20)'!B88</f>
        <v>0</v>
      </c>
      <c r="L76" s="304" t="s">
        <v>338</v>
      </c>
      <c r="M76" s="306">
        <f>SUM(M71:M75)</f>
        <v>0</v>
      </c>
      <c r="N76" s="545"/>
      <c r="O76" s="546"/>
      <c r="P76" s="547"/>
    </row>
    <row r="77" spans="1:17" ht="15.75" customHeight="1" thickTop="1">
      <c r="A77" s="526" t="s">
        <v>268</v>
      </c>
      <c r="B77" s="526"/>
      <c r="C77" s="526"/>
      <c r="D77" s="526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</row>
    <row r="78" spans="1:17" ht="15.75" customHeight="1">
      <c r="A78" s="526"/>
      <c r="B78" s="526"/>
      <c r="C78" s="526"/>
      <c r="D78" s="526"/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</row>
    <row r="79" spans="1:17" ht="15.75" customHeight="1">
      <c r="A79" s="562" t="s">
        <v>438</v>
      </c>
      <c r="B79" s="562"/>
      <c r="C79" s="562"/>
      <c r="D79" s="562"/>
      <c r="E79" s="562"/>
      <c r="F79" s="562"/>
      <c r="G79" s="562"/>
      <c r="H79" s="562"/>
      <c r="I79" s="562"/>
      <c r="J79" s="562"/>
      <c r="K79" s="562"/>
      <c r="L79" s="562"/>
      <c r="M79" s="562"/>
    </row>
    <row r="80" spans="1:17" ht="15.75" customHeight="1">
      <c r="A80" s="599"/>
      <c r="B80" s="599"/>
      <c r="C80" s="599"/>
      <c r="D80" s="599"/>
      <c r="E80" s="599"/>
      <c r="F80" s="599"/>
      <c r="G80" s="599"/>
      <c r="H80" s="599"/>
      <c r="I80" s="599"/>
      <c r="J80" s="599"/>
      <c r="K80" s="599"/>
      <c r="L80" s="599"/>
      <c r="M80" s="599"/>
      <c r="N80" s="156"/>
      <c r="O80" s="324"/>
      <c r="P80" s="324"/>
      <c r="Q80" s="156"/>
    </row>
    <row r="81" spans="1:17" ht="15.75" customHeight="1">
      <c r="A81" s="600" t="s">
        <v>330</v>
      </c>
      <c r="B81" s="537">
        <v>1</v>
      </c>
      <c r="C81" s="538"/>
      <c r="D81" s="537">
        <v>2</v>
      </c>
      <c r="E81" s="538"/>
      <c r="F81" s="537">
        <v>3</v>
      </c>
      <c r="G81" s="538"/>
      <c r="H81" s="602">
        <v>4</v>
      </c>
      <c r="I81" s="603"/>
      <c r="J81" s="602">
        <v>5</v>
      </c>
      <c r="K81" s="603"/>
      <c r="L81" s="602">
        <v>6</v>
      </c>
      <c r="M81" s="603"/>
      <c r="N81" s="602">
        <v>7</v>
      </c>
      <c r="O81" s="603"/>
      <c r="P81" s="537">
        <v>8</v>
      </c>
      <c r="Q81" s="538"/>
    </row>
    <row r="82" spans="1:17" ht="15.75" customHeight="1">
      <c r="A82" s="601"/>
      <c r="B82" s="604" t="s">
        <v>293</v>
      </c>
      <c r="C82" s="605"/>
      <c r="D82" s="604" t="s">
        <v>331</v>
      </c>
      <c r="E82" s="605"/>
      <c r="F82" s="604" t="s">
        <v>295</v>
      </c>
      <c r="G82" s="605"/>
      <c r="H82" s="606" t="s">
        <v>316</v>
      </c>
      <c r="I82" s="607"/>
      <c r="J82" s="608" t="s">
        <v>303</v>
      </c>
      <c r="K82" s="609"/>
      <c r="L82" s="608" t="s">
        <v>304</v>
      </c>
      <c r="M82" s="609"/>
      <c r="N82" s="608" t="s">
        <v>305</v>
      </c>
      <c r="O82" s="609"/>
      <c r="P82" s="604" t="s">
        <v>332</v>
      </c>
      <c r="Q82" s="605"/>
    </row>
    <row r="84" spans="1:17" ht="15.75" customHeight="1">
      <c r="A84" s="537" t="s">
        <v>330</v>
      </c>
      <c r="B84" s="538"/>
      <c r="C84" s="291" t="s">
        <v>240</v>
      </c>
      <c r="D84" s="548" t="s">
        <v>241</v>
      </c>
      <c r="E84" s="549"/>
      <c r="F84" s="550"/>
      <c r="G84" s="292" t="s">
        <v>333</v>
      </c>
      <c r="H84" s="293"/>
      <c r="I84" s="291"/>
      <c r="J84" s="294" t="s">
        <v>334</v>
      </c>
      <c r="K84" s="294" t="s">
        <v>23</v>
      </c>
      <c r="L84" s="294" t="s">
        <v>335</v>
      </c>
      <c r="M84" s="294" t="s">
        <v>297</v>
      </c>
      <c r="N84" s="294" t="s">
        <v>339</v>
      </c>
      <c r="O84" s="587" t="s">
        <v>246</v>
      </c>
      <c r="P84" s="588"/>
      <c r="Q84" s="295"/>
    </row>
    <row r="85" spans="1:17" ht="15.75" customHeight="1">
      <c r="A85" s="589">
        <v>4</v>
      </c>
      <c r="B85" s="596" t="s">
        <v>316</v>
      </c>
      <c r="C85" s="296">
        <v>1</v>
      </c>
      <c r="D85" s="555" t="s">
        <v>157</v>
      </c>
      <c r="E85" s="556"/>
      <c r="F85" s="557"/>
      <c r="G85" s="555" t="s">
        <v>382</v>
      </c>
      <c r="H85" s="556"/>
      <c r="I85" s="557"/>
      <c r="J85" s="297">
        <v>705</v>
      </c>
      <c r="K85" s="298">
        <v>4.6182872912618632E-3</v>
      </c>
      <c r="L85" s="297">
        <v>22.40000000000002</v>
      </c>
      <c r="M85" s="299">
        <f t="shared" ref="M85:M89" si="8">L85*J85</f>
        <v>15792.000000000015</v>
      </c>
      <c r="N85" s="298">
        <v>3.3078506321670103E-3</v>
      </c>
      <c r="O85" s="325" t="s">
        <v>383</v>
      </c>
      <c r="P85" s="326" t="s">
        <v>345</v>
      </c>
    </row>
    <row r="86" spans="1:17" ht="15.75" customHeight="1">
      <c r="A86" s="590"/>
      <c r="B86" s="597"/>
      <c r="C86" s="296">
        <v>2</v>
      </c>
      <c r="D86" s="555" t="s">
        <v>346</v>
      </c>
      <c r="E86" s="556"/>
      <c r="F86" s="557"/>
      <c r="G86" s="555" t="s">
        <v>359</v>
      </c>
      <c r="H86" s="556"/>
      <c r="I86" s="557"/>
      <c r="J86" s="297">
        <v>313.59999999999997</v>
      </c>
      <c r="K86" s="298">
        <v>1.0203870861132339E-2</v>
      </c>
      <c r="L86" s="297">
        <v>26.989999999999952</v>
      </c>
      <c r="M86" s="299">
        <f t="shared" si="8"/>
        <v>8464.0639999999839</v>
      </c>
      <c r="N86" s="298">
        <v>5.8148431522570768E-3</v>
      </c>
      <c r="O86" s="325" t="s">
        <v>384</v>
      </c>
      <c r="P86" s="326" t="s">
        <v>352</v>
      </c>
    </row>
    <row r="87" spans="1:17" ht="15.75" customHeight="1">
      <c r="A87" s="590"/>
      <c r="B87" s="597"/>
      <c r="C87" s="296">
        <v>3</v>
      </c>
      <c r="D87" s="555" t="s">
        <v>346</v>
      </c>
      <c r="E87" s="556"/>
      <c r="F87" s="557"/>
      <c r="G87" s="555" t="s">
        <v>416</v>
      </c>
      <c r="H87" s="556"/>
      <c r="I87" s="557"/>
      <c r="J87" s="297">
        <v>156.72999999999999</v>
      </c>
      <c r="K87" s="298">
        <v>6.741677515343129E-3</v>
      </c>
      <c r="L87" s="297">
        <v>44.57999999999997</v>
      </c>
      <c r="M87" s="299">
        <f t="shared" si="8"/>
        <v>6987.0233999999946</v>
      </c>
      <c r="N87" s="298"/>
      <c r="O87" s="325" t="s">
        <v>384</v>
      </c>
      <c r="P87" s="326" t="s">
        <v>352</v>
      </c>
    </row>
    <row r="88" spans="1:17" ht="15.75" customHeight="1">
      <c r="A88" s="590"/>
      <c r="B88" s="597"/>
      <c r="C88" s="296">
        <v>4</v>
      </c>
      <c r="D88" s="555" t="s">
        <v>346</v>
      </c>
      <c r="E88" s="556"/>
      <c r="F88" s="557"/>
      <c r="G88" s="555" t="s">
        <v>385</v>
      </c>
      <c r="H88" s="556"/>
      <c r="I88" s="557"/>
      <c r="J88" s="297">
        <v>410.15999999999997</v>
      </c>
      <c r="K88" s="298">
        <v>6.8667220565954744E-3</v>
      </c>
      <c r="L88" s="297">
        <v>16.800000000000015</v>
      </c>
      <c r="M88" s="299">
        <f t="shared" si="8"/>
        <v>6890.6880000000056</v>
      </c>
      <c r="N88" s="298">
        <v>5.9724628430746799E-3</v>
      </c>
      <c r="O88" s="325" t="s">
        <v>348</v>
      </c>
      <c r="P88" s="327" t="s">
        <v>367</v>
      </c>
    </row>
    <row r="89" spans="1:17" ht="15.75" customHeight="1" thickBot="1">
      <c r="A89" s="590"/>
      <c r="B89" s="597"/>
      <c r="C89" s="301">
        <v>5</v>
      </c>
      <c r="D89" s="555" t="s">
        <v>346</v>
      </c>
      <c r="E89" s="556"/>
      <c r="F89" s="557"/>
      <c r="G89" s="555" t="s">
        <v>429</v>
      </c>
      <c r="H89" s="556"/>
      <c r="I89" s="557"/>
      <c r="J89" s="297">
        <v>60.94</v>
      </c>
      <c r="K89" s="298">
        <v>3.5707299911125586E-4</v>
      </c>
      <c r="L89" s="297">
        <v>87.290000000000219</v>
      </c>
      <c r="M89" s="299">
        <f t="shared" si="8"/>
        <v>5319.4526000000133</v>
      </c>
      <c r="N89" s="298"/>
      <c r="O89" s="325" t="s">
        <v>348</v>
      </c>
      <c r="P89" s="326" t="s">
        <v>367</v>
      </c>
    </row>
    <row r="90" spans="1:17" ht="15.75" customHeight="1" thickTop="1" thickBot="1">
      <c r="A90" s="591"/>
      <c r="B90" s="598"/>
      <c r="C90" s="595"/>
      <c r="D90" s="553"/>
      <c r="E90" s="553"/>
      <c r="F90" s="553"/>
      <c r="G90" s="553"/>
      <c r="H90" s="553"/>
      <c r="I90" s="554"/>
      <c r="J90" s="304" t="s">
        <v>337</v>
      </c>
      <c r="K90" s="305">
        <f>M90/'生產管理報表 7-1 (週) (前20)'!B101</f>
        <v>0.15439377001862331</v>
      </c>
      <c r="L90" s="304" t="s">
        <v>338</v>
      </c>
      <c r="M90" s="306">
        <f>SUM(M85:M89)</f>
        <v>43453.22800000001</v>
      </c>
      <c r="N90" s="545"/>
      <c r="O90" s="546"/>
      <c r="P90" s="547"/>
    </row>
    <row r="91" spans="1:17" ht="15.75" customHeight="1" thickTop="1"/>
    <row r="92" spans="1:17" ht="15.75" customHeight="1">
      <c r="A92" s="537" t="s">
        <v>330</v>
      </c>
      <c r="B92" s="538"/>
      <c r="C92" s="291" t="s">
        <v>240</v>
      </c>
      <c r="D92" s="548" t="s">
        <v>241</v>
      </c>
      <c r="E92" s="549"/>
      <c r="F92" s="550"/>
      <c r="G92" s="292" t="s">
        <v>333</v>
      </c>
      <c r="H92" s="293"/>
      <c r="I92" s="291"/>
      <c r="J92" s="294" t="s">
        <v>334</v>
      </c>
      <c r="K92" s="294" t="s">
        <v>23</v>
      </c>
      <c r="L92" s="294" t="s">
        <v>335</v>
      </c>
      <c r="M92" s="294" t="s">
        <v>297</v>
      </c>
      <c r="N92" s="294" t="s">
        <v>339</v>
      </c>
      <c r="O92" s="587" t="s">
        <v>246</v>
      </c>
      <c r="P92" s="588"/>
    </row>
    <row r="93" spans="1:17" ht="15.75" customHeight="1">
      <c r="A93" s="589">
        <v>5</v>
      </c>
      <c r="B93" s="592" t="s">
        <v>355</v>
      </c>
      <c r="C93" s="296">
        <v>1</v>
      </c>
      <c r="D93" s="555" t="s">
        <v>346</v>
      </c>
      <c r="E93" s="556"/>
      <c r="F93" s="557"/>
      <c r="G93" s="555" t="s">
        <v>447</v>
      </c>
      <c r="H93" s="556"/>
      <c r="I93" s="557"/>
      <c r="J93" s="297">
        <v>278.75</v>
      </c>
      <c r="K93" s="298">
        <v>2.9781919492746661E-3</v>
      </c>
      <c r="L93" s="297">
        <v>67.609999999999971</v>
      </c>
      <c r="M93" s="299">
        <f t="shared" ref="M93:M97" si="9">L93*J93</f>
        <v>18846.287499999991</v>
      </c>
      <c r="N93" s="298">
        <v>0</v>
      </c>
      <c r="O93" s="325" t="s">
        <v>448</v>
      </c>
      <c r="P93" s="327" t="s">
        <v>449</v>
      </c>
    </row>
    <row r="94" spans="1:17" ht="15.75" customHeight="1">
      <c r="A94" s="590"/>
      <c r="B94" s="593"/>
      <c r="C94" s="296">
        <v>2</v>
      </c>
      <c r="D94" s="555"/>
      <c r="E94" s="556"/>
      <c r="F94" s="557"/>
      <c r="G94" s="555"/>
      <c r="H94" s="556"/>
      <c r="I94" s="557"/>
      <c r="J94" s="297"/>
      <c r="K94" s="298"/>
      <c r="L94" s="297"/>
      <c r="M94" s="299">
        <f t="shared" si="9"/>
        <v>0</v>
      </c>
      <c r="N94" s="280"/>
      <c r="O94" s="328"/>
      <c r="P94" s="327"/>
    </row>
    <row r="95" spans="1:17" ht="15.75" customHeight="1">
      <c r="A95" s="590"/>
      <c r="B95" s="593"/>
      <c r="C95" s="296">
        <v>3</v>
      </c>
      <c r="D95" s="555"/>
      <c r="E95" s="556"/>
      <c r="F95" s="557"/>
      <c r="G95" s="555"/>
      <c r="H95" s="556"/>
      <c r="I95" s="557"/>
      <c r="J95" s="297"/>
      <c r="K95" s="298"/>
      <c r="L95" s="297"/>
      <c r="M95" s="299">
        <f t="shared" si="9"/>
        <v>0</v>
      </c>
      <c r="N95" s="280"/>
      <c r="O95" s="328"/>
      <c r="P95" s="326"/>
    </row>
    <row r="96" spans="1:17" ht="15.75" customHeight="1">
      <c r="A96" s="590"/>
      <c r="B96" s="593"/>
      <c r="C96" s="296">
        <v>4</v>
      </c>
      <c r="D96" s="555"/>
      <c r="E96" s="556"/>
      <c r="F96" s="557"/>
      <c r="G96" s="555"/>
      <c r="H96" s="556"/>
      <c r="I96" s="557"/>
      <c r="J96" s="297"/>
      <c r="K96" s="298"/>
      <c r="L96" s="297"/>
      <c r="M96" s="299">
        <f t="shared" si="9"/>
        <v>0</v>
      </c>
      <c r="N96" s="280"/>
      <c r="O96" s="328"/>
      <c r="P96" s="326"/>
    </row>
    <row r="97" spans="1:16" ht="15.75" customHeight="1" thickBot="1">
      <c r="A97" s="590"/>
      <c r="B97" s="593"/>
      <c r="C97" s="301">
        <v>5</v>
      </c>
      <c r="D97" s="558"/>
      <c r="E97" s="559"/>
      <c r="F97" s="560"/>
      <c r="G97" s="555"/>
      <c r="H97" s="556"/>
      <c r="I97" s="557"/>
      <c r="J97" s="302"/>
      <c r="K97" s="303"/>
      <c r="L97" s="302"/>
      <c r="M97" s="299">
        <f t="shared" si="9"/>
        <v>0</v>
      </c>
      <c r="N97" s="280"/>
      <c r="O97" s="328"/>
      <c r="P97" s="327"/>
    </row>
    <row r="98" spans="1:16" ht="15.75" customHeight="1" thickTop="1" thickBot="1">
      <c r="A98" s="591"/>
      <c r="B98" s="594"/>
      <c r="C98" s="595"/>
      <c r="D98" s="553"/>
      <c r="E98" s="553"/>
      <c r="F98" s="553"/>
      <c r="G98" s="553"/>
      <c r="H98" s="553"/>
      <c r="I98" s="554"/>
      <c r="J98" s="304" t="s">
        <v>337</v>
      </c>
      <c r="K98" s="305">
        <f>M98/'生產管理報表 7-1 (週) (前20)'!B101</f>
        <v>6.6962789921610727E-2</v>
      </c>
      <c r="L98" s="304" t="s">
        <v>338</v>
      </c>
      <c r="M98" s="306">
        <f>SUM(M93:M97)</f>
        <v>18846.287499999991</v>
      </c>
      <c r="N98" s="545"/>
      <c r="O98" s="546"/>
      <c r="P98" s="547"/>
    </row>
    <row r="99" spans="1:16" ht="15.75" customHeight="1" thickTop="1"/>
    <row r="100" spans="1:16" ht="15.75" customHeight="1">
      <c r="A100" s="537" t="s">
        <v>330</v>
      </c>
      <c r="B100" s="538"/>
      <c r="C100" s="291" t="s">
        <v>240</v>
      </c>
      <c r="D100" s="548" t="s">
        <v>241</v>
      </c>
      <c r="E100" s="549"/>
      <c r="F100" s="550"/>
      <c r="G100" s="292" t="s">
        <v>333</v>
      </c>
      <c r="H100" s="293"/>
      <c r="I100" s="291"/>
      <c r="J100" s="294" t="s">
        <v>334</v>
      </c>
      <c r="K100" s="294" t="s">
        <v>23</v>
      </c>
      <c r="L100" s="294" t="s">
        <v>335</v>
      </c>
      <c r="M100" s="294" t="s">
        <v>297</v>
      </c>
      <c r="N100" s="294" t="s">
        <v>339</v>
      </c>
      <c r="O100" s="587" t="s">
        <v>246</v>
      </c>
      <c r="P100" s="588"/>
    </row>
    <row r="101" spans="1:16" ht="15.75" customHeight="1">
      <c r="A101" s="589">
        <v>6</v>
      </c>
      <c r="B101" s="592" t="s">
        <v>450</v>
      </c>
      <c r="C101" s="296">
        <v>1</v>
      </c>
      <c r="D101" s="555" t="s">
        <v>176</v>
      </c>
      <c r="E101" s="556"/>
      <c r="F101" s="557"/>
      <c r="G101" s="555" t="s">
        <v>388</v>
      </c>
      <c r="H101" s="556"/>
      <c r="I101" s="557"/>
      <c r="J101" s="297">
        <v>17.75</v>
      </c>
      <c r="K101" s="298">
        <v>1.8394484978916242E-3</v>
      </c>
      <c r="L101" s="297">
        <v>1744.87</v>
      </c>
      <c r="M101" s="299">
        <f t="shared" ref="M101:M105" si="10">L101*J101</f>
        <v>30971.442499999997</v>
      </c>
      <c r="N101" s="298">
        <v>1.3156002875629044E-3</v>
      </c>
      <c r="O101" s="329" t="s">
        <v>389</v>
      </c>
      <c r="P101" s="326" t="s">
        <v>390</v>
      </c>
    </row>
    <row r="102" spans="1:16" ht="15.75" customHeight="1">
      <c r="A102" s="590"/>
      <c r="B102" s="593"/>
      <c r="C102" s="296">
        <v>2</v>
      </c>
      <c r="D102" s="555" t="s">
        <v>160</v>
      </c>
      <c r="E102" s="556"/>
      <c r="F102" s="557"/>
      <c r="G102" s="555" t="s">
        <v>371</v>
      </c>
      <c r="H102" s="556"/>
      <c r="I102" s="557"/>
      <c r="J102" s="297">
        <v>593.92999999999995</v>
      </c>
      <c r="K102" s="298">
        <v>3.9956937600927498E-3</v>
      </c>
      <c r="L102" s="297">
        <v>32.07</v>
      </c>
      <c r="M102" s="299">
        <f t="shared" si="10"/>
        <v>19047.3351</v>
      </c>
      <c r="N102" s="298">
        <v>2.7960296379141618E-3</v>
      </c>
      <c r="O102" s="329" t="s">
        <v>366</v>
      </c>
      <c r="P102" s="326" t="s">
        <v>367</v>
      </c>
    </row>
    <row r="103" spans="1:16" ht="15.75" customHeight="1">
      <c r="A103" s="590"/>
      <c r="B103" s="593"/>
      <c r="C103" s="296">
        <v>3</v>
      </c>
      <c r="D103" s="555" t="s">
        <v>162</v>
      </c>
      <c r="E103" s="556"/>
      <c r="F103" s="557"/>
      <c r="G103" s="555" t="s">
        <v>368</v>
      </c>
      <c r="H103" s="556"/>
      <c r="I103" s="557"/>
      <c r="J103" s="297">
        <v>375.69999999999993</v>
      </c>
      <c r="K103" s="298">
        <v>2.0355231622837255E-3</v>
      </c>
      <c r="L103" s="297">
        <v>49.869999999999912</v>
      </c>
      <c r="M103" s="299">
        <f t="shared" si="10"/>
        <v>18736.158999999963</v>
      </c>
      <c r="N103" s="298"/>
      <c r="O103" s="329" t="s">
        <v>366</v>
      </c>
      <c r="P103" s="326" t="s">
        <v>367</v>
      </c>
    </row>
    <row r="104" spans="1:16" ht="15.75" customHeight="1">
      <c r="A104" s="590"/>
      <c r="B104" s="593"/>
      <c r="C104" s="296">
        <v>4</v>
      </c>
      <c r="D104" s="555" t="s">
        <v>161</v>
      </c>
      <c r="E104" s="556"/>
      <c r="F104" s="557"/>
      <c r="G104" s="555" t="s">
        <v>413</v>
      </c>
      <c r="H104" s="556"/>
      <c r="I104" s="557"/>
      <c r="J104" s="297">
        <v>765.68000000000006</v>
      </c>
      <c r="K104" s="298">
        <v>5.8102587380844299E-3</v>
      </c>
      <c r="L104" s="297">
        <v>22.13999999999999</v>
      </c>
      <c r="M104" s="299">
        <f t="shared" si="10"/>
        <v>16952.155199999994</v>
      </c>
      <c r="N104" s="298"/>
      <c r="O104" s="330" t="s">
        <v>366</v>
      </c>
      <c r="P104" s="326" t="s">
        <v>367</v>
      </c>
    </row>
    <row r="105" spans="1:16" ht="15.75" customHeight="1" thickBot="1">
      <c r="A105" s="590"/>
      <c r="B105" s="593"/>
      <c r="C105" s="301">
        <v>5</v>
      </c>
      <c r="D105" s="558" t="s">
        <v>133</v>
      </c>
      <c r="E105" s="559"/>
      <c r="F105" s="560"/>
      <c r="G105" s="555" t="s">
        <v>365</v>
      </c>
      <c r="H105" s="556"/>
      <c r="I105" s="557"/>
      <c r="J105" s="302">
        <v>814.16</v>
      </c>
      <c r="K105" s="303">
        <v>8.4822780975461996E-3</v>
      </c>
      <c r="L105" s="302">
        <v>11.560000000000008</v>
      </c>
      <c r="M105" s="299">
        <f t="shared" si="10"/>
        <v>9411.6896000000052</v>
      </c>
      <c r="N105" s="298">
        <v>9.1905468660806022E-3</v>
      </c>
      <c r="O105" s="330" t="s">
        <v>366</v>
      </c>
      <c r="P105" s="331" t="s">
        <v>367</v>
      </c>
    </row>
    <row r="106" spans="1:16" ht="15.75" customHeight="1" thickTop="1" thickBot="1">
      <c r="A106" s="591"/>
      <c r="B106" s="594"/>
      <c r="C106" s="595"/>
      <c r="D106" s="553"/>
      <c r="E106" s="553"/>
      <c r="F106" s="553"/>
      <c r="G106" s="553"/>
      <c r="H106" s="553"/>
      <c r="I106" s="554"/>
      <c r="J106" s="304" t="s">
        <v>337</v>
      </c>
      <c r="K106" s="305">
        <f>M106/'生產管理報表 7-1 (週) (前20)'!B101</f>
        <v>0.33796677337580749</v>
      </c>
      <c r="L106" s="304" t="s">
        <v>338</v>
      </c>
      <c r="M106" s="306">
        <f>SUM(M101:M105)</f>
        <v>95118.781399999949</v>
      </c>
      <c r="N106" s="545"/>
      <c r="O106" s="546"/>
      <c r="P106" s="547"/>
    </row>
    <row r="107" spans="1:16" ht="15.75" customHeight="1" thickTop="1"/>
    <row r="108" spans="1:16" ht="15.75" customHeight="1">
      <c r="A108" s="537" t="s">
        <v>330</v>
      </c>
      <c r="B108" s="538"/>
      <c r="C108" s="291" t="s">
        <v>240</v>
      </c>
      <c r="D108" s="548" t="s">
        <v>241</v>
      </c>
      <c r="E108" s="549"/>
      <c r="F108" s="550"/>
      <c r="G108" s="292" t="s">
        <v>333</v>
      </c>
      <c r="H108" s="293"/>
      <c r="I108" s="291"/>
      <c r="J108" s="294" t="s">
        <v>334</v>
      </c>
      <c r="K108" s="294" t="s">
        <v>23</v>
      </c>
      <c r="L108" s="294" t="s">
        <v>335</v>
      </c>
      <c r="M108" s="294" t="s">
        <v>297</v>
      </c>
      <c r="N108" s="294" t="s">
        <v>339</v>
      </c>
      <c r="O108" s="587" t="s">
        <v>246</v>
      </c>
      <c r="P108" s="588"/>
    </row>
    <row r="109" spans="1:16" ht="15.75" customHeight="1">
      <c r="A109" s="589">
        <v>7</v>
      </c>
      <c r="B109" s="592" t="s">
        <v>372</v>
      </c>
      <c r="C109" s="296">
        <v>1</v>
      </c>
      <c r="D109" s="555"/>
      <c r="E109" s="556"/>
      <c r="F109" s="557"/>
      <c r="G109" s="555"/>
      <c r="H109" s="556"/>
      <c r="I109" s="557"/>
      <c r="J109" s="297"/>
      <c r="K109" s="298"/>
      <c r="L109" s="297"/>
      <c r="M109" s="299">
        <f t="shared" ref="M109:M113" si="11">L109*J109</f>
        <v>0</v>
      </c>
      <c r="N109" s="280"/>
      <c r="O109" s="329"/>
      <c r="P109" s="327"/>
    </row>
    <row r="110" spans="1:16" ht="15.75" customHeight="1">
      <c r="A110" s="590"/>
      <c r="B110" s="593"/>
      <c r="C110" s="296">
        <v>2</v>
      </c>
      <c r="D110" s="555"/>
      <c r="E110" s="556"/>
      <c r="F110" s="557"/>
      <c r="G110" s="555"/>
      <c r="H110" s="556"/>
      <c r="I110" s="557"/>
      <c r="J110" s="297"/>
      <c r="K110" s="298"/>
      <c r="L110" s="297"/>
      <c r="M110" s="299">
        <f t="shared" si="11"/>
        <v>0</v>
      </c>
      <c r="N110" s="280"/>
      <c r="O110" s="325"/>
      <c r="P110" s="327"/>
    </row>
    <row r="111" spans="1:16" ht="15.75" customHeight="1">
      <c r="A111" s="590"/>
      <c r="B111" s="593"/>
      <c r="C111" s="296">
        <v>3</v>
      </c>
      <c r="D111" s="555"/>
      <c r="E111" s="556"/>
      <c r="F111" s="557"/>
      <c r="G111" s="555"/>
      <c r="H111" s="556"/>
      <c r="I111" s="557"/>
      <c r="J111" s="297"/>
      <c r="K111" s="298"/>
      <c r="L111" s="297"/>
      <c r="M111" s="299">
        <f t="shared" si="11"/>
        <v>0</v>
      </c>
      <c r="N111" s="280"/>
      <c r="O111" s="329"/>
      <c r="P111" s="326"/>
    </row>
    <row r="112" spans="1:16" ht="15.75" customHeight="1">
      <c r="A112" s="590"/>
      <c r="B112" s="593"/>
      <c r="C112" s="296">
        <v>4</v>
      </c>
      <c r="D112" s="555"/>
      <c r="E112" s="556"/>
      <c r="F112" s="557"/>
      <c r="G112" s="555"/>
      <c r="H112" s="556"/>
      <c r="I112" s="557"/>
      <c r="J112" s="297"/>
      <c r="K112" s="298"/>
      <c r="L112" s="297"/>
      <c r="M112" s="299">
        <f t="shared" si="11"/>
        <v>0</v>
      </c>
      <c r="N112" s="280"/>
      <c r="O112" s="329"/>
      <c r="P112" s="326"/>
    </row>
    <row r="113" spans="1:17" ht="15.75" customHeight="1" thickBot="1">
      <c r="A113" s="590"/>
      <c r="B113" s="593"/>
      <c r="C113" s="301">
        <v>5</v>
      </c>
      <c r="D113" s="558"/>
      <c r="E113" s="559"/>
      <c r="F113" s="560"/>
      <c r="G113" s="558"/>
      <c r="H113" s="559"/>
      <c r="I113" s="560"/>
      <c r="J113" s="302"/>
      <c r="K113" s="303"/>
      <c r="L113" s="302"/>
      <c r="M113" s="299">
        <f t="shared" si="11"/>
        <v>0</v>
      </c>
      <c r="N113" s="280"/>
      <c r="O113" s="330"/>
      <c r="P113" s="331"/>
    </row>
    <row r="114" spans="1:17" ht="15.75" customHeight="1" thickTop="1" thickBot="1">
      <c r="A114" s="591"/>
      <c r="B114" s="594"/>
      <c r="C114" s="595"/>
      <c r="D114" s="553"/>
      <c r="E114" s="553"/>
      <c r="F114" s="553"/>
      <c r="G114" s="553"/>
      <c r="H114" s="553"/>
      <c r="I114" s="554"/>
      <c r="J114" s="304" t="s">
        <v>337</v>
      </c>
      <c r="K114" s="305">
        <f>M114/'生產管理報表 7-1 (週) (前20)'!B101</f>
        <v>0</v>
      </c>
      <c r="L114" s="304" t="s">
        <v>338</v>
      </c>
      <c r="M114" s="306">
        <f>SUM(M109:M113)</f>
        <v>0</v>
      </c>
      <c r="N114" s="545"/>
      <c r="O114" s="546"/>
      <c r="P114" s="547"/>
    </row>
    <row r="115" spans="1:17" ht="15.75" customHeight="1" thickTop="1">
      <c r="A115" s="526" t="s">
        <v>268</v>
      </c>
      <c r="B115" s="526"/>
      <c r="C115" s="526"/>
      <c r="D115" s="526"/>
      <c r="E115" s="526"/>
      <c r="F115" s="526"/>
      <c r="G115" s="526"/>
      <c r="H115" s="526"/>
      <c r="I115" s="526"/>
      <c r="J115" s="526"/>
      <c r="K115" s="526"/>
      <c r="L115" s="526"/>
      <c r="M115" s="526"/>
      <c r="N115" s="526"/>
      <c r="O115" s="526"/>
      <c r="P115" s="526"/>
      <c r="Q115" s="526"/>
    </row>
    <row r="116" spans="1:17" ht="15.75" customHeight="1">
      <c r="A116" s="526"/>
      <c r="B116" s="526"/>
      <c r="C116" s="526"/>
      <c r="D116" s="526"/>
      <c r="E116" s="526"/>
      <c r="F116" s="526"/>
      <c r="G116" s="526"/>
      <c r="H116" s="526"/>
      <c r="I116" s="526"/>
      <c r="J116" s="526"/>
      <c r="K116" s="526"/>
      <c r="L116" s="526"/>
      <c r="M116" s="526"/>
      <c r="N116" s="526"/>
      <c r="O116" s="526"/>
      <c r="P116" s="526"/>
      <c r="Q116" s="526"/>
    </row>
    <row r="117" spans="1:17" ht="15.75" customHeight="1">
      <c r="A117" s="562" t="s">
        <v>439</v>
      </c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</row>
    <row r="118" spans="1:17" ht="15.75" customHeight="1">
      <c r="A118" s="599"/>
      <c r="B118" s="599"/>
      <c r="C118" s="599"/>
      <c r="D118" s="599"/>
      <c r="E118" s="599"/>
      <c r="F118" s="599"/>
      <c r="G118" s="599"/>
      <c r="H118" s="599"/>
      <c r="I118" s="599"/>
      <c r="J118" s="599"/>
      <c r="K118" s="599"/>
      <c r="L118" s="599"/>
      <c r="M118" s="599"/>
      <c r="N118" s="156"/>
      <c r="O118" s="324"/>
      <c r="P118" s="324"/>
      <c r="Q118" s="156"/>
    </row>
    <row r="119" spans="1:17" ht="15.75" customHeight="1">
      <c r="A119" s="600" t="s">
        <v>330</v>
      </c>
      <c r="B119" s="537">
        <v>1</v>
      </c>
      <c r="C119" s="538"/>
      <c r="D119" s="537">
        <v>2</v>
      </c>
      <c r="E119" s="538"/>
      <c r="F119" s="537">
        <v>3</v>
      </c>
      <c r="G119" s="538"/>
      <c r="H119" s="602">
        <v>4</v>
      </c>
      <c r="I119" s="603"/>
      <c r="J119" s="602">
        <v>5</v>
      </c>
      <c r="K119" s="603"/>
      <c r="L119" s="602">
        <v>6</v>
      </c>
      <c r="M119" s="603"/>
      <c r="N119" s="602">
        <v>7</v>
      </c>
      <c r="O119" s="603"/>
      <c r="P119" s="537">
        <v>8</v>
      </c>
      <c r="Q119" s="538"/>
    </row>
    <row r="120" spans="1:17" ht="15.75" customHeight="1">
      <c r="A120" s="601"/>
      <c r="B120" s="604" t="s">
        <v>293</v>
      </c>
      <c r="C120" s="605"/>
      <c r="D120" s="604" t="s">
        <v>331</v>
      </c>
      <c r="E120" s="605"/>
      <c r="F120" s="604" t="s">
        <v>295</v>
      </c>
      <c r="G120" s="605"/>
      <c r="H120" s="606" t="s">
        <v>316</v>
      </c>
      <c r="I120" s="607"/>
      <c r="J120" s="608" t="s">
        <v>303</v>
      </c>
      <c r="K120" s="609"/>
      <c r="L120" s="608" t="s">
        <v>304</v>
      </c>
      <c r="M120" s="609"/>
      <c r="N120" s="608" t="s">
        <v>305</v>
      </c>
      <c r="O120" s="609"/>
      <c r="P120" s="604" t="s">
        <v>332</v>
      </c>
      <c r="Q120" s="605"/>
    </row>
    <row r="122" spans="1:17" ht="15.75" customHeight="1">
      <c r="A122" s="537" t="s">
        <v>330</v>
      </c>
      <c r="B122" s="538"/>
      <c r="C122" s="291" t="s">
        <v>240</v>
      </c>
      <c r="D122" s="548" t="s">
        <v>241</v>
      </c>
      <c r="E122" s="549"/>
      <c r="F122" s="550"/>
      <c r="G122" s="292" t="s">
        <v>333</v>
      </c>
      <c r="H122" s="293"/>
      <c r="I122" s="291"/>
      <c r="J122" s="294" t="s">
        <v>334</v>
      </c>
      <c r="K122" s="294" t="s">
        <v>23</v>
      </c>
      <c r="L122" s="294" t="s">
        <v>335</v>
      </c>
      <c r="M122" s="294" t="s">
        <v>297</v>
      </c>
      <c r="N122" s="294" t="s">
        <v>339</v>
      </c>
      <c r="O122" s="587" t="s">
        <v>246</v>
      </c>
      <c r="P122" s="588"/>
      <c r="Q122" s="295"/>
    </row>
    <row r="123" spans="1:17" ht="15.75" customHeight="1">
      <c r="A123" s="589">
        <v>4</v>
      </c>
      <c r="B123" s="596" t="s">
        <v>316</v>
      </c>
      <c r="C123" s="296">
        <v>1</v>
      </c>
      <c r="D123" s="555" t="s">
        <v>157</v>
      </c>
      <c r="E123" s="556"/>
      <c r="F123" s="557"/>
      <c r="G123" s="555" t="s">
        <v>382</v>
      </c>
      <c r="H123" s="556"/>
      <c r="I123" s="557"/>
      <c r="J123" s="297">
        <v>705</v>
      </c>
      <c r="K123" s="298">
        <v>4.0531345226472596E-3</v>
      </c>
      <c r="L123" s="297">
        <v>19.599999999999969</v>
      </c>
      <c r="M123" s="299">
        <f t="shared" ref="M123:M127" si="12">L123*J123</f>
        <v>13817.999999999978</v>
      </c>
      <c r="N123" s="298">
        <v>4.6182872912618632E-3</v>
      </c>
      <c r="O123" s="325" t="s">
        <v>383</v>
      </c>
      <c r="P123" s="326" t="s">
        <v>345</v>
      </c>
    </row>
    <row r="124" spans="1:17" ht="15.75" customHeight="1">
      <c r="A124" s="590"/>
      <c r="B124" s="597"/>
      <c r="C124" s="296">
        <v>2</v>
      </c>
      <c r="D124" s="555" t="s">
        <v>346</v>
      </c>
      <c r="E124" s="556"/>
      <c r="F124" s="557"/>
      <c r="G124" s="555" t="s">
        <v>359</v>
      </c>
      <c r="H124" s="556"/>
      <c r="I124" s="557"/>
      <c r="J124" s="297">
        <v>313.59999999999997</v>
      </c>
      <c r="K124" s="298">
        <v>1.2635810084769373E-2</v>
      </c>
      <c r="L124" s="297">
        <v>30.809999999999967</v>
      </c>
      <c r="M124" s="299">
        <f t="shared" si="12"/>
        <v>9662.0159999999887</v>
      </c>
      <c r="N124" s="298">
        <v>1.0203870861132339E-2</v>
      </c>
      <c r="O124" s="325" t="s">
        <v>384</v>
      </c>
      <c r="P124" s="326" t="s">
        <v>352</v>
      </c>
    </row>
    <row r="125" spans="1:17" ht="15.75" customHeight="1">
      <c r="A125" s="590"/>
      <c r="B125" s="597"/>
      <c r="C125" s="296">
        <v>3</v>
      </c>
      <c r="D125" s="555" t="s">
        <v>346</v>
      </c>
      <c r="E125" s="556"/>
      <c r="F125" s="557"/>
      <c r="G125" s="555" t="s">
        <v>385</v>
      </c>
      <c r="H125" s="556"/>
      <c r="I125" s="557"/>
      <c r="J125" s="297">
        <v>410.15999999999997</v>
      </c>
      <c r="K125" s="298">
        <v>5.502691272587467E-3</v>
      </c>
      <c r="L125" s="297">
        <v>16.20000000000001</v>
      </c>
      <c r="M125" s="299">
        <f t="shared" si="12"/>
        <v>6644.5920000000033</v>
      </c>
      <c r="N125" s="298">
        <v>6.8667220565954744E-3</v>
      </c>
      <c r="O125" s="325" t="s">
        <v>348</v>
      </c>
      <c r="P125" s="326" t="s">
        <v>367</v>
      </c>
    </row>
    <row r="126" spans="1:17" ht="15.75" customHeight="1">
      <c r="A126" s="590"/>
      <c r="B126" s="597"/>
      <c r="C126" s="296">
        <v>4</v>
      </c>
      <c r="D126" s="555" t="s">
        <v>346</v>
      </c>
      <c r="E126" s="556"/>
      <c r="F126" s="557"/>
      <c r="G126" s="555" t="s">
        <v>418</v>
      </c>
      <c r="H126" s="556"/>
      <c r="I126" s="557"/>
      <c r="J126" s="297">
        <v>203.5</v>
      </c>
      <c r="K126" s="298">
        <v>1.272144423823182E-2</v>
      </c>
      <c r="L126" s="297">
        <v>27.150000000000055</v>
      </c>
      <c r="M126" s="299">
        <f t="shared" si="12"/>
        <v>5525.0250000000115</v>
      </c>
      <c r="N126" s="298"/>
      <c r="O126" s="325" t="s">
        <v>384</v>
      </c>
      <c r="P126" s="327" t="s">
        <v>352</v>
      </c>
    </row>
    <row r="127" spans="1:17" ht="15.75" customHeight="1" thickBot="1">
      <c r="A127" s="590"/>
      <c r="B127" s="597"/>
      <c r="C127" s="301">
        <v>5</v>
      </c>
      <c r="D127" s="555" t="s">
        <v>179</v>
      </c>
      <c r="E127" s="556"/>
      <c r="F127" s="557"/>
      <c r="G127" s="555" t="s">
        <v>343</v>
      </c>
      <c r="H127" s="556"/>
      <c r="I127" s="557"/>
      <c r="J127" s="297">
        <v>194.04</v>
      </c>
      <c r="K127" s="298">
        <v>1.0374275890899473E-2</v>
      </c>
      <c r="L127" s="297">
        <v>27.240000000000091</v>
      </c>
      <c r="M127" s="299">
        <f t="shared" si="12"/>
        <v>5285.649600000017</v>
      </c>
      <c r="N127" s="298"/>
      <c r="O127" s="325" t="s">
        <v>383</v>
      </c>
      <c r="P127" s="326" t="s">
        <v>345</v>
      </c>
    </row>
    <row r="128" spans="1:17" ht="15.75" customHeight="1" thickTop="1" thickBot="1">
      <c r="A128" s="591"/>
      <c r="B128" s="598"/>
      <c r="C128" s="595"/>
      <c r="D128" s="553"/>
      <c r="E128" s="553"/>
      <c r="F128" s="553"/>
      <c r="G128" s="553"/>
      <c r="H128" s="553"/>
      <c r="I128" s="554"/>
      <c r="J128" s="304" t="s">
        <v>337</v>
      </c>
      <c r="K128" s="305">
        <f>M128/'生產管理報表 7-1 (週) (前20)'!B114</f>
        <v>0.15416822701209804</v>
      </c>
      <c r="L128" s="304" t="s">
        <v>338</v>
      </c>
      <c r="M128" s="306">
        <f>SUM(M123:M127)</f>
        <v>40935.282599999999</v>
      </c>
      <c r="N128" s="545"/>
      <c r="O128" s="546"/>
      <c r="P128" s="547"/>
    </row>
    <row r="129" spans="1:16" ht="15.75" customHeight="1" thickTop="1"/>
    <row r="130" spans="1:16" ht="15.75" customHeight="1">
      <c r="A130" s="537" t="s">
        <v>330</v>
      </c>
      <c r="B130" s="538"/>
      <c r="C130" s="291" t="s">
        <v>240</v>
      </c>
      <c r="D130" s="548" t="s">
        <v>241</v>
      </c>
      <c r="E130" s="549"/>
      <c r="F130" s="550"/>
      <c r="G130" s="292" t="s">
        <v>333</v>
      </c>
      <c r="H130" s="293"/>
      <c r="I130" s="291"/>
      <c r="J130" s="294" t="s">
        <v>334</v>
      </c>
      <c r="K130" s="294" t="s">
        <v>23</v>
      </c>
      <c r="L130" s="294" t="s">
        <v>335</v>
      </c>
      <c r="M130" s="294" t="s">
        <v>297</v>
      </c>
      <c r="N130" s="294" t="s">
        <v>339</v>
      </c>
      <c r="O130" s="587" t="s">
        <v>246</v>
      </c>
      <c r="P130" s="588"/>
    </row>
    <row r="131" spans="1:16" ht="15.75" customHeight="1">
      <c r="A131" s="589">
        <v>5</v>
      </c>
      <c r="B131" s="592" t="s">
        <v>355</v>
      </c>
      <c r="C131" s="296">
        <v>1</v>
      </c>
      <c r="D131" s="555" t="s">
        <v>346</v>
      </c>
      <c r="E131" s="556"/>
      <c r="F131" s="557"/>
      <c r="G131" s="555" t="s">
        <v>447</v>
      </c>
      <c r="H131" s="556"/>
      <c r="I131" s="557"/>
      <c r="J131" s="297">
        <v>278.75</v>
      </c>
      <c r="K131" s="298">
        <v>4.2541123085649462E-4</v>
      </c>
      <c r="L131" s="297">
        <v>74.90000000000002</v>
      </c>
      <c r="M131" s="299">
        <f t="shared" ref="M131:M135" si="13">L131*J131</f>
        <v>20878.375000000007</v>
      </c>
      <c r="N131" s="298">
        <v>2.9781919492746661E-3</v>
      </c>
      <c r="O131" s="325" t="s">
        <v>448</v>
      </c>
      <c r="P131" s="327" t="s">
        <v>449</v>
      </c>
    </row>
    <row r="132" spans="1:16" ht="15.75" customHeight="1">
      <c r="A132" s="590"/>
      <c r="B132" s="593"/>
      <c r="C132" s="296">
        <v>2</v>
      </c>
      <c r="D132" s="555"/>
      <c r="E132" s="556"/>
      <c r="F132" s="557"/>
      <c r="G132" s="555"/>
      <c r="H132" s="556"/>
      <c r="I132" s="557"/>
      <c r="J132" s="297"/>
      <c r="K132" s="298"/>
      <c r="L132" s="297"/>
      <c r="M132" s="299">
        <f t="shared" si="13"/>
        <v>0</v>
      </c>
      <c r="N132" s="280"/>
      <c r="O132" s="328"/>
      <c r="P132" s="327"/>
    </row>
    <row r="133" spans="1:16" ht="15.75" customHeight="1">
      <c r="A133" s="590"/>
      <c r="B133" s="593"/>
      <c r="C133" s="296">
        <v>3</v>
      </c>
      <c r="D133" s="555"/>
      <c r="E133" s="556"/>
      <c r="F133" s="557"/>
      <c r="G133" s="555"/>
      <c r="H133" s="556"/>
      <c r="I133" s="557"/>
      <c r="J133" s="297"/>
      <c r="K133" s="298"/>
      <c r="L133" s="297"/>
      <c r="M133" s="299">
        <f t="shared" si="13"/>
        <v>0</v>
      </c>
      <c r="N133" s="280"/>
      <c r="O133" s="328"/>
      <c r="P133" s="326"/>
    </row>
    <row r="134" spans="1:16" ht="15.75" customHeight="1">
      <c r="A134" s="590"/>
      <c r="B134" s="593"/>
      <c r="C134" s="296">
        <v>4</v>
      </c>
      <c r="D134" s="555"/>
      <c r="E134" s="556"/>
      <c r="F134" s="557"/>
      <c r="G134" s="555"/>
      <c r="H134" s="556"/>
      <c r="I134" s="557"/>
      <c r="J134" s="297"/>
      <c r="K134" s="298"/>
      <c r="L134" s="297"/>
      <c r="M134" s="299">
        <f t="shared" si="13"/>
        <v>0</v>
      </c>
      <c r="N134" s="280"/>
      <c r="O134" s="328"/>
      <c r="P134" s="326"/>
    </row>
    <row r="135" spans="1:16" ht="15.75" customHeight="1" thickBot="1">
      <c r="A135" s="590"/>
      <c r="B135" s="593"/>
      <c r="C135" s="301">
        <v>5</v>
      </c>
      <c r="D135" s="558"/>
      <c r="E135" s="559"/>
      <c r="F135" s="560"/>
      <c r="G135" s="555"/>
      <c r="H135" s="556"/>
      <c r="I135" s="557"/>
      <c r="J135" s="302"/>
      <c r="K135" s="303"/>
      <c r="L135" s="302"/>
      <c r="M135" s="299">
        <f t="shared" si="13"/>
        <v>0</v>
      </c>
      <c r="N135" s="280"/>
      <c r="O135" s="328"/>
      <c r="P135" s="327"/>
    </row>
    <row r="136" spans="1:16" ht="15.75" customHeight="1" thickTop="1" thickBot="1">
      <c r="A136" s="591"/>
      <c r="B136" s="594"/>
      <c r="C136" s="595"/>
      <c r="D136" s="553"/>
      <c r="E136" s="553"/>
      <c r="F136" s="553"/>
      <c r="G136" s="553"/>
      <c r="H136" s="553"/>
      <c r="I136" s="554"/>
      <c r="J136" s="304" t="s">
        <v>337</v>
      </c>
      <c r="K136" s="305">
        <f>M136/'生產管理報表 7-1 (週) (前20)'!B114</f>
        <v>7.8630996348458423E-2</v>
      </c>
      <c r="L136" s="304" t="s">
        <v>338</v>
      </c>
      <c r="M136" s="306">
        <f>SUM(M131:M135)</f>
        <v>20878.375000000007</v>
      </c>
      <c r="N136" s="545"/>
      <c r="O136" s="546"/>
      <c r="P136" s="547"/>
    </row>
    <row r="137" spans="1:16" ht="15.75" customHeight="1" thickTop="1"/>
    <row r="138" spans="1:16" ht="15.75" customHeight="1">
      <c r="A138" s="537" t="s">
        <v>330</v>
      </c>
      <c r="B138" s="538"/>
      <c r="C138" s="291" t="s">
        <v>240</v>
      </c>
      <c r="D138" s="548" t="s">
        <v>241</v>
      </c>
      <c r="E138" s="549"/>
      <c r="F138" s="550"/>
      <c r="G138" s="292" t="s">
        <v>333</v>
      </c>
      <c r="H138" s="293"/>
      <c r="I138" s="291"/>
      <c r="J138" s="294" t="s">
        <v>334</v>
      </c>
      <c r="K138" s="294" t="s">
        <v>23</v>
      </c>
      <c r="L138" s="294" t="s">
        <v>335</v>
      </c>
      <c r="M138" s="294" t="s">
        <v>297</v>
      </c>
      <c r="N138" s="294" t="s">
        <v>339</v>
      </c>
      <c r="O138" s="587" t="s">
        <v>246</v>
      </c>
      <c r="P138" s="588"/>
    </row>
    <row r="139" spans="1:16" ht="15.75" customHeight="1">
      <c r="A139" s="589">
        <v>6</v>
      </c>
      <c r="B139" s="592" t="s">
        <v>450</v>
      </c>
      <c r="C139" s="296">
        <v>1</v>
      </c>
      <c r="D139" s="555" t="s">
        <v>176</v>
      </c>
      <c r="E139" s="556"/>
      <c r="F139" s="557"/>
      <c r="G139" s="555" t="s">
        <v>388</v>
      </c>
      <c r="H139" s="556"/>
      <c r="I139" s="557"/>
      <c r="J139" s="297">
        <v>17.75</v>
      </c>
      <c r="K139" s="298">
        <v>0</v>
      </c>
      <c r="L139" s="297">
        <v>1600</v>
      </c>
      <c r="M139" s="299">
        <f t="shared" ref="M139:M143" si="14">L139*J139</f>
        <v>28400</v>
      </c>
      <c r="N139" s="298">
        <v>1.8394484978916242E-3</v>
      </c>
      <c r="O139" s="329" t="s">
        <v>389</v>
      </c>
      <c r="P139" s="326" t="s">
        <v>390</v>
      </c>
    </row>
    <row r="140" spans="1:16" ht="15.75" customHeight="1">
      <c r="A140" s="590"/>
      <c r="B140" s="593"/>
      <c r="C140" s="296">
        <v>2</v>
      </c>
      <c r="D140" s="555" t="s">
        <v>160</v>
      </c>
      <c r="E140" s="556"/>
      <c r="F140" s="557"/>
      <c r="G140" s="555" t="s">
        <v>371</v>
      </c>
      <c r="H140" s="556"/>
      <c r="I140" s="557"/>
      <c r="J140" s="297">
        <v>593.92999999999995</v>
      </c>
      <c r="K140" s="298">
        <v>3.4121066599267029E-3</v>
      </c>
      <c r="L140" s="297">
        <v>29.029999999999976</v>
      </c>
      <c r="M140" s="299">
        <f t="shared" si="14"/>
        <v>17241.787899999985</v>
      </c>
      <c r="N140" s="298">
        <v>3.9956937600927498E-3</v>
      </c>
      <c r="O140" s="329" t="s">
        <v>366</v>
      </c>
      <c r="P140" s="326" t="s">
        <v>367</v>
      </c>
    </row>
    <row r="141" spans="1:16" ht="15.75" customHeight="1">
      <c r="A141" s="590"/>
      <c r="B141" s="593"/>
      <c r="C141" s="296">
        <v>3</v>
      </c>
      <c r="D141" s="555" t="s">
        <v>162</v>
      </c>
      <c r="E141" s="556"/>
      <c r="F141" s="557"/>
      <c r="G141" s="555" t="s">
        <v>368</v>
      </c>
      <c r="H141" s="556"/>
      <c r="I141" s="557"/>
      <c r="J141" s="297">
        <v>375.69999999999993</v>
      </c>
      <c r="K141" s="298">
        <v>3.232948398621279E-3</v>
      </c>
      <c r="L141" s="297">
        <v>35.540000000000013</v>
      </c>
      <c r="M141" s="299">
        <f t="shared" si="14"/>
        <v>13352.378000000002</v>
      </c>
      <c r="N141" s="298">
        <v>2.0355231622837255E-3</v>
      </c>
      <c r="O141" s="329" t="s">
        <v>366</v>
      </c>
      <c r="P141" s="326" t="s">
        <v>367</v>
      </c>
    </row>
    <row r="142" spans="1:16" ht="15.75" customHeight="1">
      <c r="A142" s="590"/>
      <c r="B142" s="593"/>
      <c r="C142" s="296">
        <v>4</v>
      </c>
      <c r="D142" s="555" t="s">
        <v>161</v>
      </c>
      <c r="E142" s="556"/>
      <c r="F142" s="557"/>
      <c r="G142" s="555" t="s">
        <v>413</v>
      </c>
      <c r="H142" s="556"/>
      <c r="I142" s="557"/>
      <c r="J142" s="297">
        <v>765.68000000000006</v>
      </c>
      <c r="K142" s="298">
        <v>4.4157846779280851E-3</v>
      </c>
      <c r="L142" s="297">
        <v>13.689999999999989</v>
      </c>
      <c r="M142" s="299">
        <f t="shared" si="14"/>
        <v>10482.159199999993</v>
      </c>
      <c r="N142" s="298">
        <v>5.8102587380844299E-3</v>
      </c>
      <c r="O142" s="330" t="s">
        <v>366</v>
      </c>
      <c r="P142" s="326" t="s">
        <v>367</v>
      </c>
    </row>
    <row r="143" spans="1:16" ht="15.75" customHeight="1" thickBot="1">
      <c r="A143" s="590"/>
      <c r="B143" s="593"/>
      <c r="C143" s="301">
        <v>5</v>
      </c>
      <c r="D143" s="558" t="s">
        <v>133</v>
      </c>
      <c r="E143" s="559"/>
      <c r="F143" s="560"/>
      <c r="G143" s="555" t="s">
        <v>365</v>
      </c>
      <c r="H143" s="556"/>
      <c r="I143" s="557"/>
      <c r="J143" s="302">
        <v>814.16</v>
      </c>
      <c r="K143" s="303">
        <v>1.0184372256365233E-2</v>
      </c>
      <c r="L143" s="302">
        <v>10.869999999999985</v>
      </c>
      <c r="M143" s="299">
        <f t="shared" si="14"/>
        <v>8849.9191999999875</v>
      </c>
      <c r="N143" s="298">
        <v>8.4822780975461996E-3</v>
      </c>
      <c r="O143" s="330" t="s">
        <v>366</v>
      </c>
      <c r="P143" s="331" t="s">
        <v>367</v>
      </c>
    </row>
    <row r="144" spans="1:16" ht="15.75" customHeight="1" thickTop="1" thickBot="1">
      <c r="A144" s="591"/>
      <c r="B144" s="594"/>
      <c r="C144" s="595"/>
      <c r="D144" s="553"/>
      <c r="E144" s="553"/>
      <c r="F144" s="553"/>
      <c r="G144" s="553"/>
      <c r="H144" s="553"/>
      <c r="I144" s="554"/>
      <c r="J144" s="304" t="s">
        <v>337</v>
      </c>
      <c r="K144" s="305">
        <f>M144/'生產管理報表 7-1 (週) (前20)'!B114</f>
        <v>0.29498802610556413</v>
      </c>
      <c r="L144" s="304" t="s">
        <v>338</v>
      </c>
      <c r="M144" s="306">
        <f>SUM(M139:M143)</f>
        <v>78326.244299999962</v>
      </c>
      <c r="N144" s="545"/>
      <c r="O144" s="546"/>
      <c r="P144" s="547"/>
    </row>
    <row r="145" spans="1:17" ht="15.75" customHeight="1" thickTop="1"/>
    <row r="146" spans="1:17" ht="15.75" customHeight="1">
      <c r="A146" s="537" t="s">
        <v>330</v>
      </c>
      <c r="B146" s="538"/>
      <c r="C146" s="291" t="s">
        <v>240</v>
      </c>
      <c r="D146" s="548" t="s">
        <v>241</v>
      </c>
      <c r="E146" s="549"/>
      <c r="F146" s="550"/>
      <c r="G146" s="292" t="s">
        <v>333</v>
      </c>
      <c r="H146" s="293"/>
      <c r="I146" s="291"/>
      <c r="J146" s="294" t="s">
        <v>334</v>
      </c>
      <c r="K146" s="294" t="s">
        <v>23</v>
      </c>
      <c r="L146" s="294" t="s">
        <v>335</v>
      </c>
      <c r="M146" s="294" t="s">
        <v>297</v>
      </c>
      <c r="N146" s="294" t="s">
        <v>339</v>
      </c>
      <c r="O146" s="587" t="s">
        <v>246</v>
      </c>
      <c r="P146" s="588"/>
    </row>
    <row r="147" spans="1:17" ht="15.75" customHeight="1">
      <c r="A147" s="589">
        <v>7</v>
      </c>
      <c r="B147" s="592" t="s">
        <v>372</v>
      </c>
      <c r="C147" s="296">
        <v>1</v>
      </c>
      <c r="D147" s="555"/>
      <c r="E147" s="556"/>
      <c r="F147" s="557"/>
      <c r="G147" s="555"/>
      <c r="H147" s="556"/>
      <c r="I147" s="557"/>
      <c r="J147" s="297"/>
      <c r="K147" s="298"/>
      <c r="L147" s="297"/>
      <c r="M147" s="299">
        <f t="shared" ref="M147:M151" si="15">L147*J147</f>
        <v>0</v>
      </c>
      <c r="N147" s="280"/>
      <c r="O147" s="329"/>
      <c r="P147" s="327"/>
    </row>
    <row r="148" spans="1:17" ht="15.75" customHeight="1">
      <c r="A148" s="590"/>
      <c r="B148" s="593"/>
      <c r="C148" s="296">
        <v>2</v>
      </c>
      <c r="D148" s="555"/>
      <c r="E148" s="556"/>
      <c r="F148" s="557"/>
      <c r="G148" s="555"/>
      <c r="H148" s="556"/>
      <c r="I148" s="557"/>
      <c r="J148" s="297"/>
      <c r="K148" s="298"/>
      <c r="L148" s="297"/>
      <c r="M148" s="299">
        <f t="shared" si="15"/>
        <v>0</v>
      </c>
      <c r="N148" s="280"/>
      <c r="O148" s="325"/>
      <c r="P148" s="327"/>
    </row>
    <row r="149" spans="1:17" ht="15.75" customHeight="1">
      <c r="A149" s="590"/>
      <c r="B149" s="593"/>
      <c r="C149" s="296">
        <v>3</v>
      </c>
      <c r="D149" s="555"/>
      <c r="E149" s="556"/>
      <c r="F149" s="557"/>
      <c r="G149" s="555"/>
      <c r="H149" s="556"/>
      <c r="I149" s="557"/>
      <c r="J149" s="297"/>
      <c r="K149" s="298"/>
      <c r="L149" s="297"/>
      <c r="M149" s="299">
        <f t="shared" si="15"/>
        <v>0</v>
      </c>
      <c r="N149" s="280"/>
      <c r="O149" s="329"/>
      <c r="P149" s="326"/>
    </row>
    <row r="150" spans="1:17" ht="15.75" customHeight="1">
      <c r="A150" s="590"/>
      <c r="B150" s="593"/>
      <c r="C150" s="296">
        <v>4</v>
      </c>
      <c r="D150" s="555"/>
      <c r="E150" s="556"/>
      <c r="F150" s="557"/>
      <c r="G150" s="555"/>
      <c r="H150" s="556"/>
      <c r="I150" s="557"/>
      <c r="J150" s="297"/>
      <c r="K150" s="298"/>
      <c r="L150" s="297"/>
      <c r="M150" s="299">
        <f t="shared" si="15"/>
        <v>0</v>
      </c>
      <c r="N150" s="280"/>
      <c r="O150" s="329"/>
      <c r="P150" s="326"/>
    </row>
    <row r="151" spans="1:17" ht="15.75" customHeight="1" thickBot="1">
      <c r="A151" s="590"/>
      <c r="B151" s="593"/>
      <c r="C151" s="301">
        <v>5</v>
      </c>
      <c r="D151" s="558"/>
      <c r="E151" s="559"/>
      <c r="F151" s="560"/>
      <c r="G151" s="558"/>
      <c r="H151" s="559"/>
      <c r="I151" s="560"/>
      <c r="J151" s="302"/>
      <c r="K151" s="303"/>
      <c r="L151" s="302"/>
      <c r="M151" s="299">
        <f t="shared" si="15"/>
        <v>0</v>
      </c>
      <c r="N151" s="280"/>
      <c r="O151" s="330"/>
      <c r="P151" s="331"/>
    </row>
    <row r="152" spans="1:17" ht="15.75" customHeight="1" thickTop="1" thickBot="1">
      <c r="A152" s="591"/>
      <c r="B152" s="594"/>
      <c r="C152" s="595"/>
      <c r="D152" s="553"/>
      <c r="E152" s="553"/>
      <c r="F152" s="553"/>
      <c r="G152" s="553"/>
      <c r="H152" s="553"/>
      <c r="I152" s="554"/>
      <c r="J152" s="304" t="s">
        <v>337</v>
      </c>
      <c r="K152" s="305">
        <f>M152/'生產管理報表 7-1 (週) (前20)'!B114</f>
        <v>0</v>
      </c>
      <c r="L152" s="304" t="s">
        <v>338</v>
      </c>
      <c r="M152" s="306">
        <f>SUM(M147:M151)</f>
        <v>0</v>
      </c>
      <c r="N152" s="545"/>
      <c r="O152" s="546"/>
      <c r="P152" s="547"/>
    </row>
    <row r="153" spans="1:17" ht="15.75" customHeight="1" thickTop="1">
      <c r="A153" s="526" t="s">
        <v>268</v>
      </c>
      <c r="B153" s="526"/>
      <c r="C153" s="526"/>
      <c r="D153" s="526"/>
      <c r="E153" s="526"/>
      <c r="F153" s="526"/>
      <c r="G153" s="526"/>
      <c r="H153" s="526"/>
      <c r="I153" s="526"/>
      <c r="J153" s="526"/>
      <c r="K153" s="526"/>
      <c r="L153" s="526"/>
      <c r="M153" s="526"/>
      <c r="N153" s="526"/>
      <c r="O153" s="526"/>
      <c r="P153" s="526"/>
      <c r="Q153" s="526"/>
    </row>
    <row r="154" spans="1:17" ht="15.75" customHeight="1">
      <c r="A154" s="526"/>
      <c r="B154" s="526"/>
      <c r="C154" s="526"/>
      <c r="D154" s="526"/>
      <c r="E154" s="526"/>
      <c r="F154" s="526"/>
      <c r="G154" s="526"/>
      <c r="H154" s="526"/>
      <c r="I154" s="526"/>
      <c r="J154" s="526"/>
      <c r="K154" s="526"/>
      <c r="L154" s="526"/>
      <c r="M154" s="526"/>
      <c r="N154" s="526"/>
      <c r="O154" s="526"/>
      <c r="P154" s="526"/>
      <c r="Q154" s="526"/>
    </row>
    <row r="155" spans="1:17" ht="15.75" customHeight="1">
      <c r="A155" s="562" t="s">
        <v>440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</row>
    <row r="156" spans="1:17" ht="15.75" customHeight="1">
      <c r="A156" s="599"/>
      <c r="B156" s="599"/>
      <c r="C156" s="599"/>
      <c r="D156" s="599"/>
      <c r="E156" s="599"/>
      <c r="F156" s="599"/>
      <c r="G156" s="599"/>
      <c r="H156" s="599"/>
      <c r="I156" s="599"/>
      <c r="J156" s="599"/>
      <c r="K156" s="599"/>
      <c r="L156" s="599"/>
      <c r="M156" s="599"/>
      <c r="N156" s="156"/>
      <c r="O156" s="324"/>
      <c r="P156" s="324"/>
      <c r="Q156" s="156"/>
    </row>
    <row r="157" spans="1:17" ht="15.75" customHeight="1">
      <c r="A157" s="600" t="s">
        <v>330</v>
      </c>
      <c r="B157" s="537">
        <v>1</v>
      </c>
      <c r="C157" s="538"/>
      <c r="D157" s="537">
        <v>2</v>
      </c>
      <c r="E157" s="538"/>
      <c r="F157" s="537">
        <v>3</v>
      </c>
      <c r="G157" s="538"/>
      <c r="H157" s="602">
        <v>4</v>
      </c>
      <c r="I157" s="603"/>
      <c r="J157" s="602">
        <v>5</v>
      </c>
      <c r="K157" s="603"/>
      <c r="L157" s="602">
        <v>6</v>
      </c>
      <c r="M157" s="603"/>
      <c r="N157" s="602">
        <v>7</v>
      </c>
      <c r="O157" s="603"/>
      <c r="P157" s="537">
        <v>8</v>
      </c>
      <c r="Q157" s="538"/>
    </row>
    <row r="158" spans="1:17" ht="15.75" customHeight="1">
      <c r="A158" s="601"/>
      <c r="B158" s="604" t="s">
        <v>293</v>
      </c>
      <c r="C158" s="605"/>
      <c r="D158" s="604" t="s">
        <v>331</v>
      </c>
      <c r="E158" s="605"/>
      <c r="F158" s="604" t="s">
        <v>295</v>
      </c>
      <c r="G158" s="605"/>
      <c r="H158" s="606" t="s">
        <v>316</v>
      </c>
      <c r="I158" s="607"/>
      <c r="J158" s="608" t="s">
        <v>303</v>
      </c>
      <c r="K158" s="609"/>
      <c r="L158" s="608" t="s">
        <v>304</v>
      </c>
      <c r="M158" s="609"/>
      <c r="N158" s="608" t="s">
        <v>305</v>
      </c>
      <c r="O158" s="609"/>
      <c r="P158" s="604" t="s">
        <v>332</v>
      </c>
      <c r="Q158" s="605"/>
    </row>
    <row r="160" spans="1:17" ht="15.75" customHeight="1">
      <c r="A160" s="537" t="s">
        <v>330</v>
      </c>
      <c r="B160" s="538"/>
      <c r="C160" s="291" t="s">
        <v>240</v>
      </c>
      <c r="D160" s="548" t="s">
        <v>241</v>
      </c>
      <c r="E160" s="549"/>
      <c r="F160" s="550"/>
      <c r="G160" s="292" t="s">
        <v>333</v>
      </c>
      <c r="H160" s="293"/>
      <c r="I160" s="291"/>
      <c r="J160" s="294" t="s">
        <v>334</v>
      </c>
      <c r="K160" s="294" t="s">
        <v>23</v>
      </c>
      <c r="L160" s="294" t="s">
        <v>335</v>
      </c>
      <c r="M160" s="294" t="s">
        <v>297</v>
      </c>
      <c r="N160" s="294" t="s">
        <v>339</v>
      </c>
      <c r="O160" s="587" t="s">
        <v>246</v>
      </c>
      <c r="P160" s="588"/>
      <c r="Q160" s="295"/>
    </row>
    <row r="161" spans="1:16" ht="15.75" customHeight="1">
      <c r="A161" s="589">
        <v>4</v>
      </c>
      <c r="B161" s="596" t="s">
        <v>316</v>
      </c>
      <c r="C161" s="296">
        <v>1</v>
      </c>
      <c r="D161" s="555" t="s">
        <v>157</v>
      </c>
      <c r="E161" s="556"/>
      <c r="F161" s="557"/>
      <c r="G161" s="555" t="s">
        <v>382</v>
      </c>
      <c r="H161" s="556"/>
      <c r="I161" s="557"/>
      <c r="J161" s="297">
        <v>705</v>
      </c>
      <c r="K161" s="298">
        <v>5.0563088945070091E-3</v>
      </c>
      <c r="L161" s="297">
        <v>20.149999999999999</v>
      </c>
      <c r="M161" s="299">
        <f t="shared" ref="M161:M165" si="16">L161*J161</f>
        <v>14205.749999999998</v>
      </c>
      <c r="N161" s="298">
        <v>4.0531345226472596E-3</v>
      </c>
      <c r="O161" s="325" t="s">
        <v>383</v>
      </c>
      <c r="P161" s="326" t="s">
        <v>345</v>
      </c>
    </row>
    <row r="162" spans="1:16" ht="15.75" customHeight="1">
      <c r="A162" s="590"/>
      <c r="B162" s="597"/>
      <c r="C162" s="296">
        <v>2</v>
      </c>
      <c r="D162" s="555" t="s">
        <v>346</v>
      </c>
      <c r="E162" s="556"/>
      <c r="F162" s="557"/>
      <c r="G162" s="555" t="s">
        <v>359</v>
      </c>
      <c r="H162" s="556"/>
      <c r="I162" s="557"/>
      <c r="J162" s="297">
        <v>313.59999999999997</v>
      </c>
      <c r="K162" s="298">
        <v>9.8925835242081976E-3</v>
      </c>
      <c r="L162" s="297">
        <v>29.229999999999954</v>
      </c>
      <c r="M162" s="299">
        <f t="shared" si="16"/>
        <v>9166.5279999999839</v>
      </c>
      <c r="N162" s="298">
        <v>1.2635810084769373E-2</v>
      </c>
      <c r="O162" s="325" t="s">
        <v>384</v>
      </c>
      <c r="P162" s="326" t="s">
        <v>352</v>
      </c>
    </row>
    <row r="163" spans="1:16" ht="15.75" customHeight="1">
      <c r="A163" s="590"/>
      <c r="B163" s="597"/>
      <c r="C163" s="296">
        <v>3</v>
      </c>
      <c r="D163" s="555" t="s">
        <v>346</v>
      </c>
      <c r="E163" s="556"/>
      <c r="F163" s="557"/>
      <c r="G163" s="555" t="s">
        <v>385</v>
      </c>
      <c r="H163" s="556"/>
      <c r="I163" s="557"/>
      <c r="J163" s="297">
        <v>410.15999999999997</v>
      </c>
      <c r="K163" s="298">
        <v>6.2073830237479406E-3</v>
      </c>
      <c r="L163" s="297">
        <v>19.470000000000013</v>
      </c>
      <c r="M163" s="299">
        <f t="shared" si="16"/>
        <v>7985.8152000000046</v>
      </c>
      <c r="N163" s="298">
        <v>5.502691272587467E-3</v>
      </c>
      <c r="O163" s="325" t="s">
        <v>348</v>
      </c>
      <c r="P163" s="326" t="s">
        <v>367</v>
      </c>
    </row>
    <row r="164" spans="1:16" ht="15.75" customHeight="1">
      <c r="A164" s="590"/>
      <c r="B164" s="597"/>
      <c r="C164" s="296">
        <v>4</v>
      </c>
      <c r="D164" s="555" t="s">
        <v>346</v>
      </c>
      <c r="E164" s="556"/>
      <c r="F164" s="557"/>
      <c r="G164" s="555" t="s">
        <v>350</v>
      </c>
      <c r="H164" s="556"/>
      <c r="I164" s="557"/>
      <c r="J164" s="297">
        <v>212.88999999999993</v>
      </c>
      <c r="K164" s="298">
        <v>7.1427597769932252E-3</v>
      </c>
      <c r="L164" s="297">
        <v>26.460000000000043</v>
      </c>
      <c r="M164" s="299">
        <f t="shared" si="16"/>
        <v>5633.0694000000076</v>
      </c>
      <c r="N164" s="298"/>
      <c r="O164" s="325" t="s">
        <v>386</v>
      </c>
      <c r="P164" s="327" t="s">
        <v>387</v>
      </c>
    </row>
    <row r="165" spans="1:16" ht="15.75" customHeight="1" thickBot="1">
      <c r="A165" s="590"/>
      <c r="B165" s="597"/>
      <c r="C165" s="301">
        <v>5</v>
      </c>
      <c r="D165" s="555" t="s">
        <v>179</v>
      </c>
      <c r="E165" s="556"/>
      <c r="F165" s="557"/>
      <c r="G165" s="555" t="s">
        <v>343</v>
      </c>
      <c r="H165" s="556"/>
      <c r="I165" s="557"/>
      <c r="J165" s="297">
        <v>194.04</v>
      </c>
      <c r="K165" s="298">
        <v>4.2910618095498955E-3</v>
      </c>
      <c r="L165" s="297">
        <v>26.800000000000026</v>
      </c>
      <c r="M165" s="299">
        <f t="shared" si="16"/>
        <v>5200.2720000000045</v>
      </c>
      <c r="N165" s="298">
        <v>1.0374275890899473E-2</v>
      </c>
      <c r="O165" s="325" t="s">
        <v>383</v>
      </c>
      <c r="P165" s="326" t="s">
        <v>345</v>
      </c>
    </row>
    <row r="166" spans="1:16" ht="15.75" customHeight="1" thickTop="1" thickBot="1">
      <c r="A166" s="591"/>
      <c r="B166" s="598"/>
      <c r="C166" s="595"/>
      <c r="D166" s="553"/>
      <c r="E166" s="553"/>
      <c r="F166" s="553"/>
      <c r="G166" s="553"/>
      <c r="H166" s="553"/>
      <c r="I166" s="554"/>
      <c r="J166" s="304" t="s">
        <v>337</v>
      </c>
      <c r="K166" s="305">
        <f>M166/'生產管理報表 7-1 (週) (前20)'!B127</f>
        <v>0.16129892100846055</v>
      </c>
      <c r="L166" s="304" t="s">
        <v>338</v>
      </c>
      <c r="M166" s="306">
        <f>SUM(M161:M165)</f>
        <v>42191.434600000001</v>
      </c>
      <c r="N166" s="545"/>
      <c r="O166" s="546"/>
      <c r="P166" s="547"/>
    </row>
    <row r="167" spans="1:16" ht="15.75" customHeight="1" thickTop="1"/>
    <row r="168" spans="1:16" ht="15.75" customHeight="1">
      <c r="A168" s="537" t="s">
        <v>330</v>
      </c>
      <c r="B168" s="538"/>
      <c r="C168" s="291" t="s">
        <v>240</v>
      </c>
      <c r="D168" s="548" t="s">
        <v>241</v>
      </c>
      <c r="E168" s="549"/>
      <c r="F168" s="550"/>
      <c r="G168" s="292" t="s">
        <v>333</v>
      </c>
      <c r="H168" s="293"/>
      <c r="I168" s="291"/>
      <c r="J168" s="294" t="s">
        <v>334</v>
      </c>
      <c r="K168" s="294" t="s">
        <v>23</v>
      </c>
      <c r="L168" s="294" t="s">
        <v>335</v>
      </c>
      <c r="M168" s="294" t="s">
        <v>297</v>
      </c>
      <c r="N168" s="294" t="s">
        <v>339</v>
      </c>
      <c r="O168" s="587" t="s">
        <v>246</v>
      </c>
      <c r="P168" s="588"/>
    </row>
    <row r="169" spans="1:16" ht="15.75" customHeight="1">
      <c r="A169" s="589">
        <v>5</v>
      </c>
      <c r="B169" s="592" t="s">
        <v>355</v>
      </c>
      <c r="C169" s="296">
        <v>1</v>
      </c>
      <c r="D169" s="555"/>
      <c r="E169" s="556"/>
      <c r="F169" s="557"/>
      <c r="G169" s="555"/>
      <c r="H169" s="556"/>
      <c r="I169" s="557"/>
      <c r="J169" s="297"/>
      <c r="K169" s="298"/>
      <c r="L169" s="297"/>
      <c r="M169" s="299">
        <f t="shared" ref="M169:M173" si="17">L169*J169</f>
        <v>0</v>
      </c>
      <c r="N169" s="298"/>
      <c r="O169" s="325"/>
      <c r="P169" s="327"/>
    </row>
    <row r="170" spans="1:16" ht="15.75" customHeight="1">
      <c r="A170" s="590"/>
      <c r="B170" s="593"/>
      <c r="C170" s="296">
        <v>2</v>
      </c>
      <c r="D170" s="555"/>
      <c r="E170" s="556"/>
      <c r="F170" s="557"/>
      <c r="G170" s="555"/>
      <c r="H170" s="556"/>
      <c r="I170" s="557"/>
      <c r="J170" s="297"/>
      <c r="K170" s="298"/>
      <c r="L170" s="297"/>
      <c r="M170" s="299">
        <f t="shared" si="17"/>
        <v>0</v>
      </c>
      <c r="N170" s="280"/>
      <c r="O170" s="328"/>
      <c r="P170" s="327"/>
    </row>
    <row r="171" spans="1:16" ht="15.75" customHeight="1">
      <c r="A171" s="590"/>
      <c r="B171" s="593"/>
      <c r="C171" s="296">
        <v>3</v>
      </c>
      <c r="D171" s="555"/>
      <c r="E171" s="556"/>
      <c r="F171" s="557"/>
      <c r="G171" s="555"/>
      <c r="H171" s="556"/>
      <c r="I171" s="557"/>
      <c r="J171" s="297"/>
      <c r="K171" s="298"/>
      <c r="L171" s="297"/>
      <c r="M171" s="299">
        <f t="shared" si="17"/>
        <v>0</v>
      </c>
      <c r="N171" s="280"/>
      <c r="O171" s="328"/>
      <c r="P171" s="326"/>
    </row>
    <row r="172" spans="1:16" ht="15.75" customHeight="1">
      <c r="A172" s="590"/>
      <c r="B172" s="593"/>
      <c r="C172" s="296">
        <v>4</v>
      </c>
      <c r="D172" s="555"/>
      <c r="E172" s="556"/>
      <c r="F172" s="557"/>
      <c r="G172" s="555"/>
      <c r="H172" s="556"/>
      <c r="I172" s="557"/>
      <c r="J172" s="297"/>
      <c r="K172" s="298"/>
      <c r="L172" s="297"/>
      <c r="M172" s="299">
        <f t="shared" si="17"/>
        <v>0</v>
      </c>
      <c r="N172" s="280"/>
      <c r="O172" s="328"/>
      <c r="P172" s="326"/>
    </row>
    <row r="173" spans="1:16" ht="15.75" customHeight="1" thickBot="1">
      <c r="A173" s="590"/>
      <c r="B173" s="593"/>
      <c r="C173" s="301">
        <v>5</v>
      </c>
      <c r="D173" s="558"/>
      <c r="E173" s="559"/>
      <c r="F173" s="560"/>
      <c r="G173" s="555"/>
      <c r="H173" s="556"/>
      <c r="I173" s="557"/>
      <c r="J173" s="302"/>
      <c r="K173" s="303"/>
      <c r="L173" s="302"/>
      <c r="M173" s="299">
        <f t="shared" si="17"/>
        <v>0</v>
      </c>
      <c r="N173" s="280"/>
      <c r="O173" s="328"/>
      <c r="P173" s="327"/>
    </row>
    <row r="174" spans="1:16" ht="15.75" customHeight="1" thickTop="1" thickBot="1">
      <c r="A174" s="591"/>
      <c r="B174" s="594"/>
      <c r="C174" s="595"/>
      <c r="D174" s="553"/>
      <c r="E174" s="553"/>
      <c r="F174" s="553"/>
      <c r="G174" s="553"/>
      <c r="H174" s="553"/>
      <c r="I174" s="554"/>
      <c r="J174" s="304" t="s">
        <v>337</v>
      </c>
      <c r="K174" s="305">
        <f>M174/'生產管理報表 7-1 (週) (前20)'!B127</f>
        <v>0</v>
      </c>
      <c r="L174" s="304" t="s">
        <v>338</v>
      </c>
      <c r="M174" s="306">
        <f>SUM(M169:M173)</f>
        <v>0</v>
      </c>
      <c r="N174" s="545"/>
      <c r="O174" s="546"/>
      <c r="P174" s="547"/>
    </row>
    <row r="175" spans="1:16" ht="15.75" customHeight="1" thickTop="1"/>
    <row r="176" spans="1:16" ht="15.75" customHeight="1">
      <c r="A176" s="537" t="s">
        <v>330</v>
      </c>
      <c r="B176" s="538"/>
      <c r="C176" s="291" t="s">
        <v>240</v>
      </c>
      <c r="D176" s="548" t="s">
        <v>241</v>
      </c>
      <c r="E176" s="549"/>
      <c r="F176" s="550"/>
      <c r="G176" s="292" t="s">
        <v>333</v>
      </c>
      <c r="H176" s="293"/>
      <c r="I176" s="291"/>
      <c r="J176" s="294" t="s">
        <v>334</v>
      </c>
      <c r="K176" s="294" t="s">
        <v>23</v>
      </c>
      <c r="L176" s="294" t="s">
        <v>335</v>
      </c>
      <c r="M176" s="294" t="s">
        <v>297</v>
      </c>
      <c r="N176" s="294" t="s">
        <v>339</v>
      </c>
      <c r="O176" s="587" t="s">
        <v>246</v>
      </c>
      <c r="P176" s="588"/>
    </row>
    <row r="177" spans="1:17" ht="15.75" customHeight="1">
      <c r="A177" s="589">
        <v>6</v>
      </c>
      <c r="B177" s="592" t="s">
        <v>450</v>
      </c>
      <c r="C177" s="296">
        <v>1</v>
      </c>
      <c r="D177" s="555" t="s">
        <v>176</v>
      </c>
      <c r="E177" s="556"/>
      <c r="F177" s="557"/>
      <c r="G177" s="555" t="s">
        <v>388</v>
      </c>
      <c r="H177" s="556"/>
      <c r="I177" s="557"/>
      <c r="J177" s="297">
        <v>17.75</v>
      </c>
      <c r="K177" s="298">
        <v>3.2045560038561788E-4</v>
      </c>
      <c r="L177" s="297">
        <v>2230.0500000000002</v>
      </c>
      <c r="M177" s="299">
        <f t="shared" ref="M177:M181" si="18">L177*J177</f>
        <v>39583.387500000004</v>
      </c>
      <c r="N177" s="298">
        <v>0</v>
      </c>
      <c r="O177" s="329" t="s">
        <v>389</v>
      </c>
      <c r="P177" s="326" t="s">
        <v>390</v>
      </c>
    </row>
    <row r="178" spans="1:17" ht="15.75" customHeight="1">
      <c r="A178" s="590"/>
      <c r="B178" s="593"/>
      <c r="C178" s="296">
        <v>2</v>
      </c>
      <c r="D178" s="555" t="s">
        <v>160</v>
      </c>
      <c r="E178" s="556"/>
      <c r="F178" s="557"/>
      <c r="G178" s="555" t="s">
        <v>371</v>
      </c>
      <c r="H178" s="556"/>
      <c r="I178" s="557"/>
      <c r="J178" s="297">
        <v>593.92999999999995</v>
      </c>
      <c r="K178" s="298">
        <v>5.3306087999466945E-3</v>
      </c>
      <c r="L178" s="297">
        <v>26.840000000000011</v>
      </c>
      <c r="M178" s="299">
        <f t="shared" si="18"/>
        <v>15941.081200000004</v>
      </c>
      <c r="N178" s="298">
        <v>3.4121066599267029E-3</v>
      </c>
      <c r="O178" s="329" t="s">
        <v>366</v>
      </c>
      <c r="P178" s="326" t="s">
        <v>367</v>
      </c>
    </row>
    <row r="179" spans="1:17" ht="15.75" customHeight="1">
      <c r="A179" s="590"/>
      <c r="B179" s="593"/>
      <c r="C179" s="296">
        <v>3</v>
      </c>
      <c r="D179" s="555" t="s">
        <v>162</v>
      </c>
      <c r="E179" s="556"/>
      <c r="F179" s="557"/>
      <c r="G179" s="555" t="s">
        <v>368</v>
      </c>
      <c r="H179" s="556"/>
      <c r="I179" s="557"/>
      <c r="J179" s="297">
        <v>375.69999999999993</v>
      </c>
      <c r="K179" s="298">
        <v>4.1573163012831585E-3</v>
      </c>
      <c r="L179" s="297">
        <v>34.279999999999959</v>
      </c>
      <c r="M179" s="299">
        <f t="shared" si="18"/>
        <v>12878.995999999983</v>
      </c>
      <c r="N179" s="298">
        <v>3.232948398621279E-3</v>
      </c>
      <c r="O179" s="329" t="s">
        <v>366</v>
      </c>
      <c r="P179" s="326" t="s">
        <v>367</v>
      </c>
    </row>
    <row r="180" spans="1:17" ht="15.75" customHeight="1">
      <c r="A180" s="590"/>
      <c r="B180" s="593"/>
      <c r="C180" s="296">
        <v>4</v>
      </c>
      <c r="D180" s="555" t="s">
        <v>161</v>
      </c>
      <c r="E180" s="556"/>
      <c r="F180" s="557"/>
      <c r="G180" s="555" t="s">
        <v>413</v>
      </c>
      <c r="H180" s="556"/>
      <c r="I180" s="557"/>
      <c r="J180" s="297">
        <v>765.68000000000006</v>
      </c>
      <c r="K180" s="298">
        <v>5.4159944687716052E-3</v>
      </c>
      <c r="L180" s="297">
        <v>14.359999999999982</v>
      </c>
      <c r="M180" s="299">
        <f t="shared" si="18"/>
        <v>10995.164799999988</v>
      </c>
      <c r="N180" s="298">
        <v>4.4157846779280851E-3</v>
      </c>
      <c r="O180" s="330" t="s">
        <v>366</v>
      </c>
      <c r="P180" s="326" t="s">
        <v>367</v>
      </c>
    </row>
    <row r="181" spans="1:17" ht="15.75" customHeight="1" thickBot="1">
      <c r="A181" s="590"/>
      <c r="B181" s="593"/>
      <c r="C181" s="301">
        <v>5</v>
      </c>
      <c r="D181" s="558" t="s">
        <v>133</v>
      </c>
      <c r="E181" s="559"/>
      <c r="F181" s="560"/>
      <c r="G181" s="555" t="s">
        <v>365</v>
      </c>
      <c r="H181" s="556"/>
      <c r="I181" s="557"/>
      <c r="J181" s="302">
        <v>814.16</v>
      </c>
      <c r="K181" s="303">
        <v>8.4182543198936637E-3</v>
      </c>
      <c r="L181" s="302">
        <v>13.079999999999995</v>
      </c>
      <c r="M181" s="299">
        <f t="shared" si="18"/>
        <v>10649.212799999996</v>
      </c>
      <c r="N181" s="298">
        <v>1.0184372256365233E-2</v>
      </c>
      <c r="O181" s="330" t="s">
        <v>366</v>
      </c>
      <c r="P181" s="331" t="s">
        <v>367</v>
      </c>
    </row>
    <row r="182" spans="1:17" ht="15.75" customHeight="1" thickTop="1" thickBot="1">
      <c r="A182" s="591"/>
      <c r="B182" s="594"/>
      <c r="C182" s="595"/>
      <c r="D182" s="553"/>
      <c r="E182" s="553"/>
      <c r="F182" s="553"/>
      <c r="G182" s="553"/>
      <c r="H182" s="553"/>
      <c r="I182" s="554"/>
      <c r="J182" s="304" t="s">
        <v>337</v>
      </c>
      <c r="K182" s="305">
        <f>M182/'生產管理報表 7-1 (週) (前20)'!B127</f>
        <v>0.34425517737977102</v>
      </c>
      <c r="L182" s="304" t="s">
        <v>338</v>
      </c>
      <c r="M182" s="306">
        <f>SUM(M177:M181)</f>
        <v>90047.842299999975</v>
      </c>
      <c r="N182" s="545"/>
      <c r="O182" s="546"/>
      <c r="P182" s="547"/>
    </row>
    <row r="183" spans="1:17" ht="15.75" customHeight="1" thickTop="1"/>
    <row r="184" spans="1:17" ht="15.75" customHeight="1">
      <c r="A184" s="537" t="s">
        <v>330</v>
      </c>
      <c r="B184" s="538"/>
      <c r="C184" s="291" t="s">
        <v>240</v>
      </c>
      <c r="D184" s="548" t="s">
        <v>241</v>
      </c>
      <c r="E184" s="549"/>
      <c r="F184" s="550"/>
      <c r="G184" s="292" t="s">
        <v>333</v>
      </c>
      <c r="H184" s="293"/>
      <c r="I184" s="291"/>
      <c r="J184" s="294" t="s">
        <v>334</v>
      </c>
      <c r="K184" s="294" t="s">
        <v>23</v>
      </c>
      <c r="L184" s="294" t="s">
        <v>335</v>
      </c>
      <c r="M184" s="294" t="s">
        <v>297</v>
      </c>
      <c r="N184" s="294" t="s">
        <v>339</v>
      </c>
      <c r="O184" s="587" t="s">
        <v>246</v>
      </c>
      <c r="P184" s="588"/>
    </row>
    <row r="185" spans="1:17" ht="15.75" customHeight="1">
      <c r="A185" s="589">
        <v>7</v>
      </c>
      <c r="B185" s="592" t="s">
        <v>372</v>
      </c>
      <c r="C185" s="296">
        <v>1</v>
      </c>
      <c r="D185" s="555"/>
      <c r="E185" s="556"/>
      <c r="F185" s="557"/>
      <c r="G185" s="555"/>
      <c r="H185" s="556"/>
      <c r="I185" s="557"/>
      <c r="J185" s="297"/>
      <c r="K185" s="298"/>
      <c r="L185" s="297"/>
      <c r="M185" s="299">
        <f t="shared" ref="M185:M189" si="19">L185*J185</f>
        <v>0</v>
      </c>
      <c r="N185" s="280"/>
      <c r="O185" s="329"/>
      <c r="P185" s="327"/>
    </row>
    <row r="186" spans="1:17" ht="15.75" customHeight="1">
      <c r="A186" s="590"/>
      <c r="B186" s="593"/>
      <c r="C186" s="296">
        <v>2</v>
      </c>
      <c r="D186" s="555"/>
      <c r="E186" s="556"/>
      <c r="F186" s="557"/>
      <c r="G186" s="555"/>
      <c r="H186" s="556"/>
      <c r="I186" s="557"/>
      <c r="J186" s="297"/>
      <c r="K186" s="298"/>
      <c r="L186" s="297"/>
      <c r="M186" s="299">
        <f t="shared" si="19"/>
        <v>0</v>
      </c>
      <c r="N186" s="280"/>
      <c r="O186" s="325"/>
      <c r="P186" s="327"/>
    </row>
    <row r="187" spans="1:17" ht="15.75" customHeight="1">
      <c r="A187" s="590"/>
      <c r="B187" s="593"/>
      <c r="C187" s="296">
        <v>3</v>
      </c>
      <c r="D187" s="555"/>
      <c r="E187" s="556"/>
      <c r="F187" s="557"/>
      <c r="G187" s="555"/>
      <c r="H187" s="556"/>
      <c r="I187" s="557"/>
      <c r="J187" s="297"/>
      <c r="K187" s="298"/>
      <c r="L187" s="297"/>
      <c r="M187" s="299">
        <f t="shared" si="19"/>
        <v>0</v>
      </c>
      <c r="N187" s="280"/>
      <c r="O187" s="329"/>
      <c r="P187" s="326"/>
    </row>
    <row r="188" spans="1:17" ht="15.75" customHeight="1">
      <c r="A188" s="590"/>
      <c r="B188" s="593"/>
      <c r="C188" s="296">
        <v>4</v>
      </c>
      <c r="D188" s="555"/>
      <c r="E188" s="556"/>
      <c r="F188" s="557"/>
      <c r="G188" s="555"/>
      <c r="H188" s="556"/>
      <c r="I188" s="557"/>
      <c r="J188" s="297"/>
      <c r="K188" s="298"/>
      <c r="L188" s="297"/>
      <c r="M188" s="299">
        <f t="shared" si="19"/>
        <v>0</v>
      </c>
      <c r="N188" s="280"/>
      <c r="O188" s="329"/>
      <c r="P188" s="326"/>
    </row>
    <row r="189" spans="1:17" ht="15.75" customHeight="1" thickBot="1">
      <c r="A189" s="590"/>
      <c r="B189" s="593"/>
      <c r="C189" s="301">
        <v>5</v>
      </c>
      <c r="D189" s="558"/>
      <c r="E189" s="559"/>
      <c r="F189" s="560"/>
      <c r="G189" s="558"/>
      <c r="H189" s="559"/>
      <c r="I189" s="560"/>
      <c r="J189" s="302"/>
      <c r="K189" s="303"/>
      <c r="L189" s="302"/>
      <c r="M189" s="299">
        <f t="shared" si="19"/>
        <v>0</v>
      </c>
      <c r="N189" s="280"/>
      <c r="O189" s="330"/>
      <c r="P189" s="331"/>
    </row>
    <row r="190" spans="1:17" ht="15.75" customHeight="1" thickTop="1" thickBot="1">
      <c r="A190" s="591"/>
      <c r="B190" s="594"/>
      <c r="C190" s="595"/>
      <c r="D190" s="553"/>
      <c r="E190" s="553"/>
      <c r="F190" s="553"/>
      <c r="G190" s="553"/>
      <c r="H190" s="553"/>
      <c r="I190" s="554"/>
      <c r="J190" s="304" t="s">
        <v>337</v>
      </c>
      <c r="K190" s="305">
        <f>M190/'生產管理報表 7-1 (週) (前20)'!B127</f>
        <v>0</v>
      </c>
      <c r="L190" s="304" t="s">
        <v>338</v>
      </c>
      <c r="M190" s="306">
        <f>SUM(M185:M189)</f>
        <v>0</v>
      </c>
      <c r="N190" s="545"/>
      <c r="O190" s="546"/>
      <c r="P190" s="547"/>
    </row>
    <row r="191" spans="1:17" ht="15.75" customHeight="1" thickTop="1">
      <c r="A191" s="526" t="s">
        <v>268</v>
      </c>
      <c r="B191" s="526"/>
      <c r="C191" s="526"/>
      <c r="D191" s="526"/>
      <c r="E191" s="526"/>
      <c r="F191" s="526"/>
      <c r="G191" s="526"/>
      <c r="H191" s="526"/>
      <c r="I191" s="526"/>
      <c r="J191" s="526"/>
      <c r="K191" s="526"/>
      <c r="L191" s="526"/>
      <c r="M191" s="526"/>
      <c r="N191" s="526"/>
      <c r="O191" s="526"/>
      <c r="P191" s="526"/>
      <c r="Q191" s="526"/>
    </row>
    <row r="192" spans="1:17" ht="15.75" customHeight="1">
      <c r="A192" s="526"/>
      <c r="B192" s="526"/>
      <c r="C192" s="526"/>
      <c r="D192" s="526"/>
      <c r="E192" s="526"/>
      <c r="F192" s="526"/>
      <c r="G192" s="526"/>
      <c r="H192" s="526"/>
      <c r="I192" s="526"/>
      <c r="J192" s="526"/>
      <c r="K192" s="526"/>
      <c r="L192" s="526"/>
      <c r="M192" s="526"/>
      <c r="N192" s="526"/>
      <c r="O192" s="526"/>
      <c r="P192" s="526"/>
      <c r="Q192" s="526"/>
    </row>
    <row r="193" spans="1:17" ht="15.75" customHeight="1">
      <c r="A193" s="562" t="s">
        <v>441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</row>
    <row r="194" spans="1:17" ht="15.75" customHeight="1">
      <c r="A194" s="599"/>
      <c r="B194" s="599"/>
      <c r="C194" s="599"/>
      <c r="D194" s="599"/>
      <c r="E194" s="599"/>
      <c r="F194" s="599"/>
      <c r="G194" s="599"/>
      <c r="H194" s="599"/>
      <c r="I194" s="599"/>
      <c r="J194" s="599"/>
      <c r="K194" s="599"/>
      <c r="L194" s="599"/>
      <c r="M194" s="599"/>
      <c r="N194" s="156"/>
      <c r="O194" s="324"/>
      <c r="P194" s="324"/>
      <c r="Q194" s="156"/>
    </row>
    <row r="195" spans="1:17" ht="15.75" customHeight="1">
      <c r="A195" s="600" t="s">
        <v>330</v>
      </c>
      <c r="B195" s="537">
        <v>1</v>
      </c>
      <c r="C195" s="538"/>
      <c r="D195" s="537">
        <v>2</v>
      </c>
      <c r="E195" s="538"/>
      <c r="F195" s="537">
        <v>3</v>
      </c>
      <c r="G195" s="538"/>
      <c r="H195" s="602">
        <v>4</v>
      </c>
      <c r="I195" s="603"/>
      <c r="J195" s="602">
        <v>5</v>
      </c>
      <c r="K195" s="603"/>
      <c r="L195" s="602">
        <v>6</v>
      </c>
      <c r="M195" s="603"/>
      <c r="N195" s="602">
        <v>7</v>
      </c>
      <c r="O195" s="603"/>
      <c r="P195" s="537">
        <v>8</v>
      </c>
      <c r="Q195" s="538"/>
    </row>
    <row r="196" spans="1:17" ht="15.75" customHeight="1">
      <c r="A196" s="601"/>
      <c r="B196" s="604" t="s">
        <v>293</v>
      </c>
      <c r="C196" s="605"/>
      <c r="D196" s="604" t="s">
        <v>331</v>
      </c>
      <c r="E196" s="605"/>
      <c r="F196" s="604" t="s">
        <v>295</v>
      </c>
      <c r="G196" s="605"/>
      <c r="H196" s="606" t="s">
        <v>316</v>
      </c>
      <c r="I196" s="607"/>
      <c r="J196" s="608" t="s">
        <v>303</v>
      </c>
      <c r="K196" s="609"/>
      <c r="L196" s="608" t="s">
        <v>304</v>
      </c>
      <c r="M196" s="609"/>
      <c r="N196" s="608" t="s">
        <v>305</v>
      </c>
      <c r="O196" s="609"/>
      <c r="P196" s="604" t="s">
        <v>332</v>
      </c>
      <c r="Q196" s="605"/>
    </row>
    <row r="198" spans="1:17" ht="15.75" customHeight="1">
      <c r="A198" s="537" t="s">
        <v>330</v>
      </c>
      <c r="B198" s="538"/>
      <c r="C198" s="291" t="s">
        <v>240</v>
      </c>
      <c r="D198" s="548" t="s">
        <v>241</v>
      </c>
      <c r="E198" s="549"/>
      <c r="F198" s="550"/>
      <c r="G198" s="292" t="s">
        <v>333</v>
      </c>
      <c r="H198" s="293"/>
      <c r="I198" s="291"/>
      <c r="J198" s="294" t="s">
        <v>334</v>
      </c>
      <c r="K198" s="294" t="s">
        <v>23</v>
      </c>
      <c r="L198" s="294" t="s">
        <v>335</v>
      </c>
      <c r="M198" s="294" t="s">
        <v>297</v>
      </c>
      <c r="N198" s="294" t="s">
        <v>339</v>
      </c>
      <c r="O198" s="587" t="s">
        <v>246</v>
      </c>
      <c r="P198" s="588"/>
      <c r="Q198" s="295"/>
    </row>
    <row r="199" spans="1:17" ht="15.75" customHeight="1">
      <c r="A199" s="589">
        <v>4</v>
      </c>
      <c r="B199" s="596" t="s">
        <v>316</v>
      </c>
      <c r="C199" s="296">
        <v>1</v>
      </c>
      <c r="D199" s="555" t="s">
        <v>157</v>
      </c>
      <c r="E199" s="556"/>
      <c r="F199" s="557"/>
      <c r="G199" s="555" t="s">
        <v>382</v>
      </c>
      <c r="H199" s="556"/>
      <c r="I199" s="557"/>
      <c r="J199" s="297">
        <v>705</v>
      </c>
      <c r="K199" s="298">
        <v>4.8195390636324095E-3</v>
      </c>
      <c r="L199" s="297">
        <v>16.160000000000011</v>
      </c>
      <c r="M199" s="299">
        <f t="shared" ref="M199:M203" si="20">L199*J199</f>
        <v>11392.800000000008</v>
      </c>
      <c r="N199" s="298">
        <v>5.0563088945070091E-3</v>
      </c>
      <c r="O199" s="325" t="s">
        <v>383</v>
      </c>
      <c r="P199" s="326" t="s">
        <v>345</v>
      </c>
    </row>
    <row r="200" spans="1:17" ht="15.75" customHeight="1">
      <c r="A200" s="590"/>
      <c r="B200" s="597"/>
      <c r="C200" s="296">
        <v>2</v>
      </c>
      <c r="D200" s="555" t="s">
        <v>346</v>
      </c>
      <c r="E200" s="556"/>
      <c r="F200" s="557"/>
      <c r="G200" s="555" t="s">
        <v>416</v>
      </c>
      <c r="H200" s="556"/>
      <c r="I200" s="557"/>
      <c r="J200" s="297">
        <v>156.72999999999999</v>
      </c>
      <c r="K200" s="298">
        <v>5.3166960531669605E-3</v>
      </c>
      <c r="L200" s="297">
        <v>38.100000000000016</v>
      </c>
      <c r="M200" s="299">
        <f t="shared" si="20"/>
        <v>5971.4130000000023</v>
      </c>
      <c r="N200" s="298"/>
      <c r="O200" s="325" t="s">
        <v>384</v>
      </c>
      <c r="P200" s="326" t="s">
        <v>352</v>
      </c>
    </row>
    <row r="201" spans="1:17" ht="15.75" customHeight="1">
      <c r="A201" s="590"/>
      <c r="B201" s="597"/>
      <c r="C201" s="296">
        <v>3</v>
      </c>
      <c r="D201" s="555" t="s">
        <v>346</v>
      </c>
      <c r="E201" s="556"/>
      <c r="F201" s="557"/>
      <c r="G201" s="555" t="s">
        <v>350</v>
      </c>
      <c r="H201" s="556"/>
      <c r="I201" s="557"/>
      <c r="J201" s="297">
        <v>212.88999999999993</v>
      </c>
      <c r="K201" s="298">
        <v>6.9228106611284182E-3</v>
      </c>
      <c r="L201" s="297">
        <v>26.680000000000042</v>
      </c>
      <c r="M201" s="299">
        <f t="shared" si="20"/>
        <v>5679.9052000000074</v>
      </c>
      <c r="N201" s="298">
        <v>7.1427597769932252E-3</v>
      </c>
      <c r="O201" s="325" t="s">
        <v>386</v>
      </c>
      <c r="P201" s="326" t="s">
        <v>387</v>
      </c>
    </row>
    <row r="202" spans="1:17" ht="15.75" customHeight="1">
      <c r="A202" s="590"/>
      <c r="B202" s="597"/>
      <c r="C202" s="296">
        <v>4</v>
      </c>
      <c r="D202" s="555" t="s">
        <v>346</v>
      </c>
      <c r="E202" s="556"/>
      <c r="F202" s="557"/>
      <c r="G202" s="555" t="s">
        <v>359</v>
      </c>
      <c r="H202" s="556"/>
      <c r="I202" s="557"/>
      <c r="J202" s="297">
        <v>313.59999999999997</v>
      </c>
      <c r="K202" s="298">
        <v>7.4308341047001954E-3</v>
      </c>
      <c r="L202" s="297">
        <v>17.689999999999984</v>
      </c>
      <c r="M202" s="299">
        <f t="shared" si="20"/>
        <v>5547.5839999999944</v>
      </c>
      <c r="N202" s="298">
        <v>9.8925835242081976E-3</v>
      </c>
      <c r="O202" s="325" t="s">
        <v>384</v>
      </c>
      <c r="P202" s="327" t="s">
        <v>352</v>
      </c>
    </row>
    <row r="203" spans="1:17" ht="15.75" customHeight="1" thickBot="1">
      <c r="A203" s="590"/>
      <c r="B203" s="597"/>
      <c r="C203" s="301">
        <v>5</v>
      </c>
      <c r="D203" s="555" t="s">
        <v>346</v>
      </c>
      <c r="E203" s="556"/>
      <c r="F203" s="557"/>
      <c r="G203" s="555" t="s">
        <v>385</v>
      </c>
      <c r="H203" s="556"/>
      <c r="I203" s="557"/>
      <c r="J203" s="297">
        <v>410.15999999999997</v>
      </c>
      <c r="K203" s="298">
        <v>8.2933475505005613E-3</v>
      </c>
      <c r="L203" s="297">
        <v>10.860000000000024</v>
      </c>
      <c r="M203" s="299">
        <f t="shared" si="20"/>
        <v>4454.3376000000098</v>
      </c>
      <c r="N203" s="298">
        <v>6.2073830237479406E-3</v>
      </c>
      <c r="O203" s="325" t="s">
        <v>348</v>
      </c>
      <c r="P203" s="326" t="s">
        <v>367</v>
      </c>
    </row>
    <row r="204" spans="1:17" ht="15.75" customHeight="1" thickTop="1" thickBot="1">
      <c r="A204" s="591"/>
      <c r="B204" s="598"/>
      <c r="C204" s="595"/>
      <c r="D204" s="553"/>
      <c r="E204" s="553"/>
      <c r="F204" s="553"/>
      <c r="G204" s="553"/>
      <c r="H204" s="553"/>
      <c r="I204" s="554"/>
      <c r="J204" s="304" t="s">
        <v>337</v>
      </c>
      <c r="K204" s="305">
        <f>M204/'生產管理報表 7-1 (週) (前20)'!B140</f>
        <v>0.15734904930024621</v>
      </c>
      <c r="L204" s="304" t="s">
        <v>338</v>
      </c>
      <c r="M204" s="306">
        <f>SUM(M199:M203)</f>
        <v>33046.039800000028</v>
      </c>
      <c r="N204" s="545"/>
      <c r="O204" s="546"/>
      <c r="P204" s="547"/>
    </row>
    <row r="205" spans="1:17" ht="15.75" customHeight="1" thickTop="1"/>
    <row r="206" spans="1:17" ht="15.75" customHeight="1">
      <c r="A206" s="537" t="s">
        <v>330</v>
      </c>
      <c r="B206" s="538"/>
      <c r="C206" s="291" t="s">
        <v>240</v>
      </c>
      <c r="D206" s="548" t="s">
        <v>241</v>
      </c>
      <c r="E206" s="549"/>
      <c r="F206" s="550"/>
      <c r="G206" s="292" t="s">
        <v>333</v>
      </c>
      <c r="H206" s="293"/>
      <c r="I206" s="291"/>
      <c r="J206" s="294" t="s">
        <v>334</v>
      </c>
      <c r="K206" s="294" t="s">
        <v>23</v>
      </c>
      <c r="L206" s="294" t="s">
        <v>335</v>
      </c>
      <c r="M206" s="294" t="s">
        <v>297</v>
      </c>
      <c r="N206" s="294" t="s">
        <v>339</v>
      </c>
      <c r="O206" s="587" t="s">
        <v>246</v>
      </c>
      <c r="P206" s="588"/>
    </row>
    <row r="207" spans="1:17" ht="15.75" customHeight="1">
      <c r="A207" s="589">
        <v>5</v>
      </c>
      <c r="B207" s="592" t="s">
        <v>355</v>
      </c>
      <c r="C207" s="296">
        <v>1</v>
      </c>
      <c r="D207" s="555"/>
      <c r="E207" s="556"/>
      <c r="F207" s="557"/>
      <c r="G207" s="555"/>
      <c r="H207" s="556"/>
      <c r="I207" s="557"/>
      <c r="J207" s="297"/>
      <c r="K207" s="298"/>
      <c r="L207" s="297"/>
      <c r="M207" s="299">
        <f t="shared" ref="M207:M211" si="21">L207*J207</f>
        <v>0</v>
      </c>
      <c r="N207" s="298"/>
      <c r="O207" s="325"/>
      <c r="P207" s="327"/>
    </row>
    <row r="208" spans="1:17" ht="15.75" customHeight="1">
      <c r="A208" s="590"/>
      <c r="B208" s="593"/>
      <c r="C208" s="296">
        <v>2</v>
      </c>
      <c r="D208" s="555"/>
      <c r="E208" s="556"/>
      <c r="F208" s="557"/>
      <c r="G208" s="555"/>
      <c r="H208" s="556"/>
      <c r="I208" s="557"/>
      <c r="J208" s="297"/>
      <c r="K208" s="298"/>
      <c r="L208" s="297"/>
      <c r="M208" s="299">
        <f t="shared" si="21"/>
        <v>0</v>
      </c>
      <c r="N208" s="280"/>
      <c r="O208" s="328"/>
      <c r="P208" s="327"/>
    </row>
    <row r="209" spans="1:16" ht="15.75" customHeight="1">
      <c r="A209" s="590"/>
      <c r="B209" s="593"/>
      <c r="C209" s="296">
        <v>3</v>
      </c>
      <c r="D209" s="555"/>
      <c r="E209" s="556"/>
      <c r="F209" s="557"/>
      <c r="G209" s="555"/>
      <c r="H209" s="556"/>
      <c r="I209" s="557"/>
      <c r="J209" s="297"/>
      <c r="K209" s="298"/>
      <c r="L209" s="297"/>
      <c r="M209" s="299">
        <f t="shared" si="21"/>
        <v>0</v>
      </c>
      <c r="N209" s="280"/>
      <c r="O209" s="328"/>
      <c r="P209" s="326"/>
    </row>
    <row r="210" spans="1:16" ht="15.75" customHeight="1">
      <c r="A210" s="590"/>
      <c r="B210" s="593"/>
      <c r="C210" s="296">
        <v>4</v>
      </c>
      <c r="D210" s="555"/>
      <c r="E210" s="556"/>
      <c r="F210" s="557"/>
      <c r="G210" s="555"/>
      <c r="H210" s="556"/>
      <c r="I210" s="557"/>
      <c r="J210" s="297"/>
      <c r="K210" s="298"/>
      <c r="L210" s="297"/>
      <c r="M210" s="299">
        <f t="shared" si="21"/>
        <v>0</v>
      </c>
      <c r="N210" s="280"/>
      <c r="O210" s="328"/>
      <c r="P210" s="326"/>
    </row>
    <row r="211" spans="1:16" ht="15.75" customHeight="1" thickBot="1">
      <c r="A211" s="590"/>
      <c r="B211" s="593"/>
      <c r="C211" s="301">
        <v>5</v>
      </c>
      <c r="D211" s="558"/>
      <c r="E211" s="559"/>
      <c r="F211" s="560"/>
      <c r="G211" s="555"/>
      <c r="H211" s="556"/>
      <c r="I211" s="557"/>
      <c r="J211" s="302"/>
      <c r="K211" s="303"/>
      <c r="L211" s="302"/>
      <c r="M211" s="299">
        <f t="shared" si="21"/>
        <v>0</v>
      </c>
      <c r="N211" s="280"/>
      <c r="O211" s="328"/>
      <c r="P211" s="327"/>
    </row>
    <row r="212" spans="1:16" ht="15.75" customHeight="1" thickTop="1" thickBot="1">
      <c r="A212" s="591"/>
      <c r="B212" s="594"/>
      <c r="C212" s="595"/>
      <c r="D212" s="553"/>
      <c r="E212" s="553"/>
      <c r="F212" s="553"/>
      <c r="G212" s="553"/>
      <c r="H212" s="553"/>
      <c r="I212" s="554"/>
      <c r="J212" s="304" t="s">
        <v>337</v>
      </c>
      <c r="K212" s="305">
        <f>M212/'生產管理報表 7-1 (週) (前20)'!B140</f>
        <v>0</v>
      </c>
      <c r="L212" s="304" t="s">
        <v>338</v>
      </c>
      <c r="M212" s="306">
        <f>SUM(M207:M211)</f>
        <v>0</v>
      </c>
      <c r="N212" s="545"/>
      <c r="O212" s="546"/>
      <c r="P212" s="547"/>
    </row>
    <row r="213" spans="1:16" ht="15.75" customHeight="1" thickTop="1"/>
    <row r="214" spans="1:16" ht="15.75" customHeight="1">
      <c r="A214" s="537" t="s">
        <v>330</v>
      </c>
      <c r="B214" s="538"/>
      <c r="C214" s="291" t="s">
        <v>240</v>
      </c>
      <c r="D214" s="548" t="s">
        <v>241</v>
      </c>
      <c r="E214" s="549"/>
      <c r="F214" s="550"/>
      <c r="G214" s="292" t="s">
        <v>333</v>
      </c>
      <c r="H214" s="293"/>
      <c r="I214" s="291"/>
      <c r="J214" s="294" t="s">
        <v>334</v>
      </c>
      <c r="K214" s="294" t="s">
        <v>23</v>
      </c>
      <c r="L214" s="294" t="s">
        <v>335</v>
      </c>
      <c r="M214" s="294" t="s">
        <v>297</v>
      </c>
      <c r="N214" s="294" t="s">
        <v>339</v>
      </c>
      <c r="O214" s="587" t="s">
        <v>246</v>
      </c>
      <c r="P214" s="588"/>
    </row>
    <row r="215" spans="1:16" ht="15.75" customHeight="1">
      <c r="A215" s="589">
        <v>6</v>
      </c>
      <c r="B215" s="592" t="s">
        <v>450</v>
      </c>
      <c r="C215" s="296">
        <v>1</v>
      </c>
      <c r="D215" s="555" t="s">
        <v>176</v>
      </c>
      <c r="E215" s="556"/>
      <c r="F215" s="557"/>
      <c r="G215" s="555" t="s">
        <v>388</v>
      </c>
      <c r="H215" s="556"/>
      <c r="I215" s="557"/>
      <c r="J215" s="297">
        <v>17.75</v>
      </c>
      <c r="K215" s="298">
        <v>0</v>
      </c>
      <c r="L215" s="297">
        <v>1730</v>
      </c>
      <c r="M215" s="299">
        <f t="shared" ref="M215:M219" si="22">L215*J215</f>
        <v>30707.5</v>
      </c>
      <c r="N215" s="298">
        <v>3.2045560038561788E-4</v>
      </c>
      <c r="O215" s="329" t="s">
        <v>389</v>
      </c>
      <c r="P215" s="326" t="s">
        <v>390</v>
      </c>
    </row>
    <row r="216" spans="1:16" ht="15.75" customHeight="1">
      <c r="A216" s="590"/>
      <c r="B216" s="593"/>
      <c r="C216" s="296">
        <v>2</v>
      </c>
      <c r="D216" s="555" t="s">
        <v>160</v>
      </c>
      <c r="E216" s="556"/>
      <c r="F216" s="557"/>
      <c r="G216" s="555" t="s">
        <v>371</v>
      </c>
      <c r="H216" s="556"/>
      <c r="I216" s="557"/>
      <c r="J216" s="297">
        <v>593.92999999999995</v>
      </c>
      <c r="K216" s="298">
        <v>3.8907613005551155E-3</v>
      </c>
      <c r="L216" s="297">
        <v>23.119999999999997</v>
      </c>
      <c r="M216" s="299">
        <f t="shared" si="22"/>
        <v>13731.661599999998</v>
      </c>
      <c r="N216" s="298">
        <v>5.3306087999466945E-3</v>
      </c>
      <c r="O216" s="329" t="s">
        <v>366</v>
      </c>
      <c r="P216" s="326" t="s">
        <v>367</v>
      </c>
    </row>
    <row r="217" spans="1:16" ht="15.75" customHeight="1">
      <c r="A217" s="590"/>
      <c r="B217" s="593"/>
      <c r="C217" s="296">
        <v>3</v>
      </c>
      <c r="D217" s="555" t="s">
        <v>133</v>
      </c>
      <c r="E217" s="556"/>
      <c r="F217" s="557"/>
      <c r="G217" s="555" t="s">
        <v>365</v>
      </c>
      <c r="H217" s="556"/>
      <c r="I217" s="557"/>
      <c r="J217" s="297">
        <v>814.16</v>
      </c>
      <c r="K217" s="298">
        <v>6.5046217048955824E-3</v>
      </c>
      <c r="L217" s="297">
        <v>12.299999999999997</v>
      </c>
      <c r="M217" s="299">
        <f t="shared" si="22"/>
        <v>10014.167999999998</v>
      </c>
      <c r="N217" s="298">
        <v>8.4182543198936637E-3</v>
      </c>
      <c r="O217" s="329" t="s">
        <v>366</v>
      </c>
      <c r="P217" s="326" t="s">
        <v>367</v>
      </c>
    </row>
    <row r="218" spans="1:16" ht="15.75" customHeight="1">
      <c r="A218" s="590"/>
      <c r="B218" s="593"/>
      <c r="C218" s="296">
        <v>4</v>
      </c>
      <c r="D218" s="555" t="s">
        <v>162</v>
      </c>
      <c r="E218" s="556"/>
      <c r="F218" s="557"/>
      <c r="G218" s="555" t="s">
        <v>368</v>
      </c>
      <c r="H218" s="556"/>
      <c r="I218" s="557"/>
      <c r="J218" s="297">
        <v>375.69999999999993</v>
      </c>
      <c r="K218" s="298">
        <v>5.6942387701854596E-3</v>
      </c>
      <c r="L218" s="297">
        <v>24.679999999999968</v>
      </c>
      <c r="M218" s="299">
        <f t="shared" si="22"/>
        <v>9272.2759999999853</v>
      </c>
      <c r="N218" s="298">
        <v>4.1573163012831585E-3</v>
      </c>
      <c r="O218" s="330" t="s">
        <v>366</v>
      </c>
      <c r="P218" s="326" t="s">
        <v>367</v>
      </c>
    </row>
    <row r="219" spans="1:16" ht="15.75" customHeight="1" thickBot="1">
      <c r="A219" s="590"/>
      <c r="B219" s="593"/>
      <c r="C219" s="301">
        <v>5</v>
      </c>
      <c r="D219" s="558" t="s">
        <v>161</v>
      </c>
      <c r="E219" s="559"/>
      <c r="F219" s="560"/>
      <c r="G219" s="555" t="s">
        <v>413</v>
      </c>
      <c r="H219" s="556"/>
      <c r="I219" s="557"/>
      <c r="J219" s="302">
        <v>765.68000000000006</v>
      </c>
      <c r="K219" s="303">
        <v>5.1962796384437361E-3</v>
      </c>
      <c r="L219" s="302">
        <v>11.81</v>
      </c>
      <c r="M219" s="299">
        <f t="shared" si="22"/>
        <v>9042.6808000000019</v>
      </c>
      <c r="N219" s="298">
        <v>5.4159944687716052E-3</v>
      </c>
      <c r="O219" s="330" t="s">
        <v>366</v>
      </c>
      <c r="P219" s="331" t="s">
        <v>367</v>
      </c>
    </row>
    <row r="220" spans="1:16" ht="15.75" customHeight="1" thickTop="1" thickBot="1">
      <c r="A220" s="591"/>
      <c r="B220" s="594"/>
      <c r="C220" s="595"/>
      <c r="D220" s="553"/>
      <c r="E220" s="553"/>
      <c r="F220" s="553"/>
      <c r="G220" s="553"/>
      <c r="H220" s="553"/>
      <c r="I220" s="554"/>
      <c r="J220" s="304" t="s">
        <v>337</v>
      </c>
      <c r="K220" s="305">
        <f>M220/'生產管理報表 7-1 (週) (前20)'!B140</f>
        <v>0.34648692410786308</v>
      </c>
      <c r="L220" s="304" t="s">
        <v>338</v>
      </c>
      <c r="M220" s="306">
        <f>SUM(M215:M219)</f>
        <v>72768.286399999983</v>
      </c>
      <c r="N220" s="545"/>
      <c r="O220" s="546"/>
      <c r="P220" s="547"/>
    </row>
    <row r="221" spans="1:16" ht="15.75" customHeight="1" thickTop="1"/>
    <row r="222" spans="1:16" ht="15.75" customHeight="1">
      <c r="A222" s="537" t="s">
        <v>330</v>
      </c>
      <c r="B222" s="538"/>
      <c r="C222" s="291" t="s">
        <v>240</v>
      </c>
      <c r="D222" s="548" t="s">
        <v>241</v>
      </c>
      <c r="E222" s="549"/>
      <c r="F222" s="550"/>
      <c r="G222" s="292" t="s">
        <v>333</v>
      </c>
      <c r="H222" s="293"/>
      <c r="I222" s="291"/>
      <c r="J222" s="294" t="s">
        <v>334</v>
      </c>
      <c r="K222" s="294" t="s">
        <v>23</v>
      </c>
      <c r="L222" s="294" t="s">
        <v>335</v>
      </c>
      <c r="M222" s="294" t="s">
        <v>297</v>
      </c>
      <c r="N222" s="294" t="s">
        <v>339</v>
      </c>
      <c r="O222" s="587" t="s">
        <v>246</v>
      </c>
      <c r="P222" s="588"/>
    </row>
    <row r="223" spans="1:16" ht="15.75" customHeight="1">
      <c r="A223" s="589">
        <v>7</v>
      </c>
      <c r="B223" s="592" t="s">
        <v>372</v>
      </c>
      <c r="C223" s="296">
        <v>1</v>
      </c>
      <c r="D223" s="555"/>
      <c r="E223" s="556"/>
      <c r="F223" s="557"/>
      <c r="G223" s="555"/>
      <c r="H223" s="556"/>
      <c r="I223" s="557"/>
      <c r="J223" s="297"/>
      <c r="K223" s="298"/>
      <c r="L223" s="297"/>
      <c r="M223" s="299">
        <f t="shared" ref="M223:M227" si="23">L223*J223</f>
        <v>0</v>
      </c>
      <c r="N223" s="280"/>
      <c r="O223" s="329"/>
      <c r="P223" s="327"/>
    </row>
    <row r="224" spans="1:16" ht="15.75" customHeight="1">
      <c r="A224" s="590"/>
      <c r="B224" s="593"/>
      <c r="C224" s="296">
        <v>2</v>
      </c>
      <c r="D224" s="555"/>
      <c r="E224" s="556"/>
      <c r="F224" s="557"/>
      <c r="G224" s="555"/>
      <c r="H224" s="556"/>
      <c r="I224" s="557"/>
      <c r="J224" s="297"/>
      <c r="K224" s="298"/>
      <c r="L224" s="297"/>
      <c r="M224" s="299">
        <f t="shared" si="23"/>
        <v>0</v>
      </c>
      <c r="N224" s="280"/>
      <c r="O224" s="325"/>
      <c r="P224" s="327"/>
    </row>
    <row r="225" spans="1:17" ht="15.75" customHeight="1">
      <c r="A225" s="590"/>
      <c r="B225" s="593"/>
      <c r="C225" s="296">
        <v>3</v>
      </c>
      <c r="D225" s="555"/>
      <c r="E225" s="556"/>
      <c r="F225" s="557"/>
      <c r="G225" s="555"/>
      <c r="H225" s="556"/>
      <c r="I225" s="557"/>
      <c r="J225" s="297"/>
      <c r="K225" s="298"/>
      <c r="L225" s="297"/>
      <c r="M225" s="299">
        <f t="shared" si="23"/>
        <v>0</v>
      </c>
      <c r="N225" s="280"/>
      <c r="O225" s="329"/>
      <c r="P225" s="326"/>
    </row>
    <row r="226" spans="1:17" ht="15.75" customHeight="1">
      <c r="A226" s="590"/>
      <c r="B226" s="593"/>
      <c r="C226" s="296">
        <v>4</v>
      </c>
      <c r="D226" s="555"/>
      <c r="E226" s="556"/>
      <c r="F226" s="557"/>
      <c r="G226" s="555"/>
      <c r="H226" s="556"/>
      <c r="I226" s="557"/>
      <c r="J226" s="297"/>
      <c r="K226" s="298"/>
      <c r="L226" s="297"/>
      <c r="M226" s="299">
        <f t="shared" si="23"/>
        <v>0</v>
      </c>
      <c r="N226" s="280"/>
      <c r="O226" s="329"/>
      <c r="P226" s="326"/>
    </row>
    <row r="227" spans="1:17" ht="15.75" customHeight="1" thickBot="1">
      <c r="A227" s="590"/>
      <c r="B227" s="593"/>
      <c r="C227" s="301">
        <v>5</v>
      </c>
      <c r="D227" s="558"/>
      <c r="E227" s="559"/>
      <c r="F227" s="560"/>
      <c r="G227" s="558"/>
      <c r="H227" s="559"/>
      <c r="I227" s="560"/>
      <c r="J227" s="302"/>
      <c r="K227" s="303"/>
      <c r="L227" s="302"/>
      <c r="M227" s="299">
        <f t="shared" si="23"/>
        <v>0</v>
      </c>
      <c r="N227" s="280"/>
      <c r="O227" s="330"/>
      <c r="P227" s="331"/>
    </row>
    <row r="228" spans="1:17" ht="15.75" customHeight="1" thickTop="1" thickBot="1">
      <c r="A228" s="591"/>
      <c r="B228" s="594"/>
      <c r="C228" s="595"/>
      <c r="D228" s="553"/>
      <c r="E228" s="553"/>
      <c r="F228" s="553"/>
      <c r="G228" s="553"/>
      <c r="H228" s="553"/>
      <c r="I228" s="554"/>
      <c r="J228" s="304" t="s">
        <v>337</v>
      </c>
      <c r="K228" s="305">
        <f>M228/'生產管理報表 7-1 (週) (前20)'!B140</f>
        <v>0</v>
      </c>
      <c r="L228" s="304" t="s">
        <v>338</v>
      </c>
      <c r="M228" s="306">
        <f>SUM(M223:M227)</f>
        <v>0</v>
      </c>
      <c r="N228" s="545"/>
      <c r="O228" s="546"/>
      <c r="P228" s="547"/>
    </row>
    <row r="229" spans="1:17" ht="15.75" customHeight="1" thickTop="1">
      <c r="A229" s="526" t="s">
        <v>268</v>
      </c>
      <c r="B229" s="526"/>
      <c r="C229" s="526"/>
      <c r="D229" s="526"/>
      <c r="E229" s="526"/>
      <c r="F229" s="526"/>
      <c r="G229" s="526"/>
      <c r="H229" s="526"/>
      <c r="I229" s="526"/>
      <c r="J229" s="526"/>
      <c r="K229" s="526"/>
      <c r="L229" s="526"/>
      <c r="M229" s="526"/>
      <c r="N229" s="526"/>
      <c r="O229" s="526"/>
      <c r="P229" s="526"/>
      <c r="Q229" s="526"/>
    </row>
    <row r="230" spans="1:17" ht="15.75" customHeight="1">
      <c r="A230" s="526"/>
      <c r="B230" s="526"/>
      <c r="C230" s="526"/>
      <c r="D230" s="526"/>
      <c r="E230" s="526"/>
      <c r="F230" s="526"/>
      <c r="G230" s="526"/>
      <c r="H230" s="526"/>
      <c r="I230" s="526"/>
      <c r="J230" s="526"/>
      <c r="K230" s="526"/>
      <c r="L230" s="526"/>
      <c r="M230" s="526"/>
      <c r="N230" s="526"/>
      <c r="O230" s="526"/>
      <c r="P230" s="526"/>
      <c r="Q230" s="526"/>
    </row>
    <row r="231" spans="1:17" ht="15.75" customHeight="1">
      <c r="A231" s="562" t="s">
        <v>442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</row>
    <row r="232" spans="1:17" ht="15.75" customHeight="1">
      <c r="A232" s="599"/>
      <c r="B232" s="599"/>
      <c r="C232" s="599"/>
      <c r="D232" s="599"/>
      <c r="E232" s="599"/>
      <c r="F232" s="599"/>
      <c r="G232" s="599"/>
      <c r="H232" s="599"/>
      <c r="I232" s="599"/>
      <c r="J232" s="599"/>
      <c r="K232" s="599"/>
      <c r="L232" s="599"/>
      <c r="M232" s="599"/>
      <c r="N232" s="156"/>
      <c r="O232" s="324"/>
      <c r="P232" s="324"/>
      <c r="Q232" s="156"/>
    </row>
    <row r="233" spans="1:17" ht="15.75" customHeight="1">
      <c r="A233" s="600" t="s">
        <v>330</v>
      </c>
      <c r="B233" s="537">
        <v>1</v>
      </c>
      <c r="C233" s="538"/>
      <c r="D233" s="537">
        <v>2</v>
      </c>
      <c r="E233" s="538"/>
      <c r="F233" s="537">
        <v>3</v>
      </c>
      <c r="G233" s="538"/>
      <c r="H233" s="602">
        <v>4</v>
      </c>
      <c r="I233" s="603"/>
      <c r="J233" s="602">
        <v>5</v>
      </c>
      <c r="K233" s="603"/>
      <c r="L233" s="602">
        <v>6</v>
      </c>
      <c r="M233" s="603"/>
      <c r="N233" s="602">
        <v>7</v>
      </c>
      <c r="O233" s="603"/>
      <c r="P233" s="537">
        <v>8</v>
      </c>
      <c r="Q233" s="538"/>
    </row>
    <row r="234" spans="1:17" ht="15.75" customHeight="1">
      <c r="A234" s="601"/>
      <c r="B234" s="604" t="s">
        <v>293</v>
      </c>
      <c r="C234" s="605"/>
      <c r="D234" s="604" t="s">
        <v>331</v>
      </c>
      <c r="E234" s="605"/>
      <c r="F234" s="604" t="s">
        <v>295</v>
      </c>
      <c r="G234" s="605"/>
      <c r="H234" s="606" t="s">
        <v>316</v>
      </c>
      <c r="I234" s="607"/>
      <c r="J234" s="608" t="s">
        <v>303</v>
      </c>
      <c r="K234" s="609"/>
      <c r="L234" s="608" t="s">
        <v>304</v>
      </c>
      <c r="M234" s="609"/>
      <c r="N234" s="608" t="s">
        <v>305</v>
      </c>
      <c r="O234" s="609"/>
      <c r="P234" s="604" t="s">
        <v>332</v>
      </c>
      <c r="Q234" s="605"/>
    </row>
    <row r="236" spans="1:17" ht="15.75" customHeight="1">
      <c r="A236" s="537" t="s">
        <v>330</v>
      </c>
      <c r="B236" s="538"/>
      <c r="C236" s="291" t="s">
        <v>240</v>
      </c>
      <c r="D236" s="548" t="s">
        <v>241</v>
      </c>
      <c r="E236" s="549"/>
      <c r="F236" s="550"/>
      <c r="G236" s="292" t="s">
        <v>333</v>
      </c>
      <c r="H236" s="293"/>
      <c r="I236" s="291"/>
      <c r="J236" s="294" t="s">
        <v>334</v>
      </c>
      <c r="K236" s="294" t="s">
        <v>23</v>
      </c>
      <c r="L236" s="294" t="s">
        <v>335</v>
      </c>
      <c r="M236" s="294" t="s">
        <v>297</v>
      </c>
      <c r="N236" s="294" t="s">
        <v>339</v>
      </c>
      <c r="O236" s="587" t="s">
        <v>246</v>
      </c>
      <c r="P236" s="588"/>
      <c r="Q236" s="295"/>
    </row>
    <row r="237" spans="1:17" ht="15.75" customHeight="1">
      <c r="A237" s="589">
        <v>4</v>
      </c>
      <c r="B237" s="596" t="s">
        <v>316</v>
      </c>
      <c r="C237" s="296">
        <v>1</v>
      </c>
      <c r="D237" s="555" t="s">
        <v>157</v>
      </c>
      <c r="E237" s="556"/>
      <c r="F237" s="557"/>
      <c r="G237" s="555" t="s">
        <v>382</v>
      </c>
      <c r="H237" s="556"/>
      <c r="I237" s="557"/>
      <c r="J237" s="297">
        <v>705</v>
      </c>
      <c r="K237" s="298">
        <v>3.88629003238575E-3</v>
      </c>
      <c r="L237" s="297">
        <v>9.2599999999999749</v>
      </c>
      <c r="M237" s="299">
        <f t="shared" ref="M237:M241" si="24">L237*J237</f>
        <v>6528.299999999982</v>
      </c>
      <c r="N237" s="298">
        <v>4.8195390636324095E-3</v>
      </c>
      <c r="O237" s="325" t="s">
        <v>383</v>
      </c>
      <c r="P237" s="326" t="s">
        <v>345</v>
      </c>
    </row>
    <row r="238" spans="1:17" ht="15.75" customHeight="1">
      <c r="A238" s="590"/>
      <c r="B238" s="597"/>
      <c r="C238" s="296">
        <v>2</v>
      </c>
      <c r="D238" s="555" t="s">
        <v>227</v>
      </c>
      <c r="E238" s="556"/>
      <c r="F238" s="557"/>
      <c r="G238" s="555" t="s">
        <v>359</v>
      </c>
      <c r="H238" s="556"/>
      <c r="I238" s="557"/>
      <c r="J238" s="297">
        <v>313.59999999999997</v>
      </c>
      <c r="K238" s="298">
        <v>1.1819263758361719E-2</v>
      </c>
      <c r="L238" s="297">
        <v>16.160000000000018</v>
      </c>
      <c r="M238" s="299">
        <f t="shared" si="24"/>
        <v>5067.7760000000053</v>
      </c>
      <c r="N238" s="298">
        <v>7.4308341047001954E-3</v>
      </c>
      <c r="O238" s="325" t="s">
        <v>384</v>
      </c>
      <c r="P238" s="326" t="s">
        <v>352</v>
      </c>
    </row>
    <row r="239" spans="1:17" ht="15.75" customHeight="1">
      <c r="A239" s="590"/>
      <c r="B239" s="597"/>
      <c r="C239" s="296">
        <v>3</v>
      </c>
      <c r="D239" s="555" t="s">
        <v>179</v>
      </c>
      <c r="E239" s="556"/>
      <c r="F239" s="557"/>
      <c r="G239" s="555" t="s">
        <v>343</v>
      </c>
      <c r="H239" s="556"/>
      <c r="I239" s="557"/>
      <c r="J239" s="297">
        <v>194.04</v>
      </c>
      <c r="K239" s="298">
        <v>8.2658647544143708E-3</v>
      </c>
      <c r="L239" s="297">
        <v>23.02000000000001</v>
      </c>
      <c r="M239" s="299">
        <f t="shared" si="24"/>
        <v>4466.8008000000018</v>
      </c>
      <c r="N239" s="298"/>
      <c r="O239" s="325" t="s">
        <v>383</v>
      </c>
      <c r="P239" s="326" t="s">
        <v>345</v>
      </c>
    </row>
    <row r="240" spans="1:17" ht="15.75" customHeight="1">
      <c r="A240" s="590"/>
      <c r="B240" s="597"/>
      <c r="C240" s="296">
        <v>4</v>
      </c>
      <c r="D240" s="555" t="s">
        <v>346</v>
      </c>
      <c r="E240" s="556"/>
      <c r="F240" s="557"/>
      <c r="G240" s="555" t="s">
        <v>350</v>
      </c>
      <c r="H240" s="556"/>
      <c r="I240" s="557"/>
      <c r="J240" s="297">
        <v>212.88999999999993</v>
      </c>
      <c r="K240" s="298">
        <v>1.4413685326784616E-2</v>
      </c>
      <c r="L240" s="297">
        <v>19.859999999999943</v>
      </c>
      <c r="M240" s="299">
        <f t="shared" si="24"/>
        <v>4227.9953999999861</v>
      </c>
      <c r="N240" s="298">
        <v>6.9228106611284182E-3</v>
      </c>
      <c r="O240" s="325" t="s">
        <v>386</v>
      </c>
      <c r="P240" s="327" t="s">
        <v>387</v>
      </c>
    </row>
    <row r="241" spans="1:16" ht="15.75" customHeight="1" thickBot="1">
      <c r="A241" s="590"/>
      <c r="B241" s="597"/>
      <c r="C241" s="301">
        <v>5</v>
      </c>
      <c r="D241" s="555" t="s">
        <v>132</v>
      </c>
      <c r="E241" s="556"/>
      <c r="F241" s="557"/>
      <c r="G241" s="555" t="s">
        <v>452</v>
      </c>
      <c r="H241" s="556"/>
      <c r="I241" s="557"/>
      <c r="J241" s="297">
        <v>133.88</v>
      </c>
      <c r="K241" s="298">
        <v>7.465537760250841E-4</v>
      </c>
      <c r="L241" s="297">
        <v>31.499999999999819</v>
      </c>
      <c r="M241" s="299">
        <f t="shared" si="24"/>
        <v>4217.2199999999757</v>
      </c>
      <c r="N241" s="298"/>
      <c r="O241" s="325" t="s">
        <v>348</v>
      </c>
      <c r="P241" s="326" t="s">
        <v>367</v>
      </c>
    </row>
    <row r="242" spans="1:16" ht="15.75" customHeight="1" thickTop="1" thickBot="1">
      <c r="A242" s="591"/>
      <c r="B242" s="598"/>
      <c r="C242" s="595"/>
      <c r="D242" s="553"/>
      <c r="E242" s="553"/>
      <c r="F242" s="553"/>
      <c r="G242" s="553"/>
      <c r="H242" s="553"/>
      <c r="I242" s="554"/>
      <c r="J242" s="304" t="s">
        <v>337</v>
      </c>
      <c r="K242" s="305">
        <f>M242/'生產管理報表 7-1 (週) (前20)'!B153</f>
        <v>0.10304348908280432</v>
      </c>
      <c r="L242" s="304" t="s">
        <v>338</v>
      </c>
      <c r="M242" s="306">
        <f>SUM(M237:M241)</f>
        <v>24508.092199999948</v>
      </c>
      <c r="N242" s="545"/>
      <c r="O242" s="546"/>
      <c r="P242" s="547"/>
    </row>
    <row r="243" spans="1:16" ht="15.75" customHeight="1" thickTop="1"/>
    <row r="244" spans="1:16" ht="15.75" customHeight="1">
      <c r="A244" s="537" t="s">
        <v>330</v>
      </c>
      <c r="B244" s="538"/>
      <c r="C244" s="291" t="s">
        <v>240</v>
      </c>
      <c r="D244" s="548" t="s">
        <v>241</v>
      </c>
      <c r="E244" s="549"/>
      <c r="F244" s="550"/>
      <c r="G244" s="292" t="s">
        <v>333</v>
      </c>
      <c r="H244" s="293"/>
      <c r="I244" s="291"/>
      <c r="J244" s="294" t="s">
        <v>334</v>
      </c>
      <c r="K244" s="294" t="s">
        <v>23</v>
      </c>
      <c r="L244" s="294" t="s">
        <v>335</v>
      </c>
      <c r="M244" s="294" t="s">
        <v>297</v>
      </c>
      <c r="N244" s="294" t="s">
        <v>339</v>
      </c>
      <c r="O244" s="587" t="s">
        <v>246</v>
      </c>
      <c r="P244" s="588"/>
    </row>
    <row r="245" spans="1:16" ht="15.75" customHeight="1">
      <c r="A245" s="589">
        <v>5</v>
      </c>
      <c r="B245" s="592" t="s">
        <v>355</v>
      </c>
      <c r="C245" s="296">
        <v>1</v>
      </c>
      <c r="D245" s="555"/>
      <c r="E245" s="556"/>
      <c r="F245" s="557"/>
      <c r="G245" s="555"/>
      <c r="H245" s="556"/>
      <c r="I245" s="557"/>
      <c r="J245" s="297"/>
      <c r="K245" s="298"/>
      <c r="L245" s="297"/>
      <c r="M245" s="299">
        <f t="shared" ref="M245:M249" si="25">L245*J245</f>
        <v>0</v>
      </c>
      <c r="N245" s="298"/>
      <c r="O245" s="325"/>
      <c r="P245" s="327"/>
    </row>
    <row r="246" spans="1:16" ht="15.75" customHeight="1">
      <c r="A246" s="590"/>
      <c r="B246" s="593"/>
      <c r="C246" s="296">
        <v>2</v>
      </c>
      <c r="D246" s="555"/>
      <c r="E246" s="556"/>
      <c r="F246" s="557"/>
      <c r="G246" s="555"/>
      <c r="H246" s="556"/>
      <c r="I246" s="557"/>
      <c r="J246" s="297"/>
      <c r="K246" s="298"/>
      <c r="L246" s="297"/>
      <c r="M246" s="299">
        <f t="shared" si="25"/>
        <v>0</v>
      </c>
      <c r="N246" s="280"/>
      <c r="O246" s="328"/>
      <c r="P246" s="327"/>
    </row>
    <row r="247" spans="1:16" ht="15.75" customHeight="1">
      <c r="A247" s="590"/>
      <c r="B247" s="593"/>
      <c r="C247" s="296">
        <v>3</v>
      </c>
      <c r="D247" s="555"/>
      <c r="E247" s="556"/>
      <c r="F247" s="557"/>
      <c r="G247" s="555"/>
      <c r="H247" s="556"/>
      <c r="I247" s="557"/>
      <c r="J247" s="297"/>
      <c r="K247" s="298"/>
      <c r="L247" s="297"/>
      <c r="M247" s="299">
        <f t="shared" si="25"/>
        <v>0</v>
      </c>
      <c r="N247" s="280"/>
      <c r="O247" s="328"/>
      <c r="P247" s="326"/>
    </row>
    <row r="248" spans="1:16" ht="15.75" customHeight="1">
      <c r="A248" s="590"/>
      <c r="B248" s="593"/>
      <c r="C248" s="296">
        <v>4</v>
      </c>
      <c r="D248" s="555"/>
      <c r="E248" s="556"/>
      <c r="F248" s="557"/>
      <c r="G248" s="555"/>
      <c r="H248" s="556"/>
      <c r="I248" s="557"/>
      <c r="J248" s="297"/>
      <c r="K248" s="298"/>
      <c r="L248" s="297"/>
      <c r="M248" s="299">
        <f t="shared" si="25"/>
        <v>0</v>
      </c>
      <c r="N248" s="280"/>
      <c r="O248" s="328"/>
      <c r="P248" s="326"/>
    </row>
    <row r="249" spans="1:16" ht="15.75" customHeight="1" thickBot="1">
      <c r="A249" s="590"/>
      <c r="B249" s="593"/>
      <c r="C249" s="301">
        <v>5</v>
      </c>
      <c r="D249" s="558"/>
      <c r="E249" s="559"/>
      <c r="F249" s="560"/>
      <c r="G249" s="555"/>
      <c r="H249" s="556"/>
      <c r="I249" s="557"/>
      <c r="J249" s="302"/>
      <c r="K249" s="303"/>
      <c r="L249" s="302"/>
      <c r="M249" s="299">
        <f t="shared" si="25"/>
        <v>0</v>
      </c>
      <c r="N249" s="280"/>
      <c r="O249" s="328"/>
      <c r="P249" s="327"/>
    </row>
    <row r="250" spans="1:16" ht="15.75" customHeight="1" thickTop="1" thickBot="1">
      <c r="A250" s="591"/>
      <c r="B250" s="594"/>
      <c r="C250" s="595"/>
      <c r="D250" s="553"/>
      <c r="E250" s="553"/>
      <c r="F250" s="553"/>
      <c r="G250" s="553"/>
      <c r="H250" s="553"/>
      <c r="I250" s="554"/>
      <c r="J250" s="304" t="s">
        <v>337</v>
      </c>
      <c r="K250" s="305">
        <f>M250/'生產管理報表 7-1 (週) (前20)'!B153</f>
        <v>0</v>
      </c>
      <c r="L250" s="304" t="s">
        <v>338</v>
      </c>
      <c r="M250" s="306">
        <f>SUM(M245:M249)</f>
        <v>0</v>
      </c>
      <c r="N250" s="545"/>
      <c r="O250" s="546"/>
      <c r="P250" s="547"/>
    </row>
    <row r="251" spans="1:16" ht="15.75" customHeight="1" thickTop="1"/>
    <row r="252" spans="1:16" ht="15.75" customHeight="1">
      <c r="A252" s="537" t="s">
        <v>330</v>
      </c>
      <c r="B252" s="538"/>
      <c r="C252" s="291" t="s">
        <v>240</v>
      </c>
      <c r="D252" s="548" t="s">
        <v>241</v>
      </c>
      <c r="E252" s="549"/>
      <c r="F252" s="550"/>
      <c r="G252" s="292" t="s">
        <v>333</v>
      </c>
      <c r="H252" s="293"/>
      <c r="I252" s="291"/>
      <c r="J252" s="294" t="s">
        <v>334</v>
      </c>
      <c r="K252" s="294" t="s">
        <v>23</v>
      </c>
      <c r="L252" s="294" t="s">
        <v>335</v>
      </c>
      <c r="M252" s="294" t="s">
        <v>297</v>
      </c>
      <c r="N252" s="294" t="s">
        <v>339</v>
      </c>
      <c r="O252" s="587" t="s">
        <v>246</v>
      </c>
      <c r="P252" s="588"/>
    </row>
    <row r="253" spans="1:16" ht="15.75" customHeight="1">
      <c r="A253" s="589">
        <v>6</v>
      </c>
      <c r="B253" s="592" t="s">
        <v>450</v>
      </c>
      <c r="C253" s="296">
        <v>1</v>
      </c>
      <c r="D253" s="555" t="s">
        <v>176</v>
      </c>
      <c r="E253" s="556"/>
      <c r="F253" s="557"/>
      <c r="G253" s="555" t="s">
        <v>388</v>
      </c>
      <c r="H253" s="556"/>
      <c r="I253" s="557"/>
      <c r="J253" s="297">
        <v>17.75</v>
      </c>
      <c r="K253" s="298">
        <v>0</v>
      </c>
      <c r="L253" s="297">
        <v>4360</v>
      </c>
      <c r="M253" s="299">
        <f t="shared" ref="M253:M257" si="26">L253*J253</f>
        <v>77390</v>
      </c>
      <c r="N253" s="298">
        <v>0</v>
      </c>
      <c r="O253" s="329" t="s">
        <v>366</v>
      </c>
      <c r="P253" s="326" t="s">
        <v>367</v>
      </c>
    </row>
    <row r="254" spans="1:16" ht="15.75" customHeight="1">
      <c r="A254" s="590"/>
      <c r="B254" s="593"/>
      <c r="C254" s="296">
        <v>2</v>
      </c>
      <c r="D254" s="555" t="s">
        <v>160</v>
      </c>
      <c r="E254" s="556"/>
      <c r="F254" s="557"/>
      <c r="G254" s="555" t="s">
        <v>371</v>
      </c>
      <c r="H254" s="556"/>
      <c r="I254" s="557"/>
      <c r="J254" s="297">
        <v>593.92999999999995</v>
      </c>
      <c r="K254" s="298">
        <v>2.8311658418690294E-3</v>
      </c>
      <c r="L254" s="297">
        <v>14.219999999999988</v>
      </c>
      <c r="M254" s="299">
        <f t="shared" si="26"/>
        <v>8445.6845999999914</v>
      </c>
      <c r="N254" s="298">
        <v>3.8907613005551155E-3</v>
      </c>
      <c r="O254" s="329" t="s">
        <v>366</v>
      </c>
      <c r="P254" s="326" t="s">
        <v>367</v>
      </c>
    </row>
    <row r="255" spans="1:16" ht="15.75" customHeight="1">
      <c r="A255" s="590"/>
      <c r="B255" s="593"/>
      <c r="C255" s="296">
        <v>3</v>
      </c>
      <c r="D255" s="555" t="s">
        <v>133</v>
      </c>
      <c r="E255" s="556"/>
      <c r="F255" s="557"/>
      <c r="G255" s="555" t="s">
        <v>365</v>
      </c>
      <c r="H255" s="556"/>
      <c r="I255" s="557"/>
      <c r="J255" s="297">
        <v>814.16</v>
      </c>
      <c r="K255" s="298">
        <v>5.0387412653895526E-3</v>
      </c>
      <c r="L255" s="297">
        <v>8.7200000000000006</v>
      </c>
      <c r="M255" s="299">
        <f t="shared" si="26"/>
        <v>7099.4751999999999</v>
      </c>
      <c r="N255" s="298">
        <v>6.5046217048955824E-3</v>
      </c>
      <c r="O255" s="329" t="s">
        <v>366</v>
      </c>
      <c r="P255" s="326" t="s">
        <v>367</v>
      </c>
    </row>
    <row r="256" spans="1:16" ht="15.75" customHeight="1">
      <c r="A256" s="590"/>
      <c r="B256" s="593"/>
      <c r="C256" s="296">
        <v>4</v>
      </c>
      <c r="D256" s="555" t="s">
        <v>151</v>
      </c>
      <c r="E256" s="556"/>
      <c r="F256" s="557"/>
      <c r="G256" s="555" t="s">
        <v>370</v>
      </c>
      <c r="H256" s="556"/>
      <c r="I256" s="557"/>
      <c r="J256" s="297">
        <v>335.18</v>
      </c>
      <c r="K256" s="298">
        <v>4.7016794645423571E-3</v>
      </c>
      <c r="L256" s="297">
        <v>18.409999999999989</v>
      </c>
      <c r="M256" s="299">
        <f t="shared" si="26"/>
        <v>6170.6637999999966</v>
      </c>
      <c r="N256" s="298"/>
      <c r="O256" s="330" t="s">
        <v>366</v>
      </c>
      <c r="P256" s="326" t="s">
        <v>367</v>
      </c>
    </row>
    <row r="257" spans="1:17" ht="15.75" customHeight="1" thickBot="1">
      <c r="A257" s="590"/>
      <c r="B257" s="593"/>
      <c r="C257" s="301">
        <v>5</v>
      </c>
      <c r="D257" s="558" t="s">
        <v>143</v>
      </c>
      <c r="E257" s="559"/>
      <c r="F257" s="560"/>
      <c r="G257" s="555" t="s">
        <v>453</v>
      </c>
      <c r="H257" s="556"/>
      <c r="I257" s="557"/>
      <c r="J257" s="302">
        <v>318.32</v>
      </c>
      <c r="K257" s="303">
        <v>4.4427167212750598E-3</v>
      </c>
      <c r="L257" s="302">
        <v>17.75999999999997</v>
      </c>
      <c r="M257" s="299">
        <f t="shared" si="26"/>
        <v>5653.3631999999898</v>
      </c>
      <c r="N257" s="298"/>
      <c r="O257" s="330" t="s">
        <v>366</v>
      </c>
      <c r="P257" s="331" t="s">
        <v>367</v>
      </c>
    </row>
    <row r="258" spans="1:17" ht="15.75" customHeight="1" thickTop="1" thickBot="1">
      <c r="A258" s="591"/>
      <c r="B258" s="594"/>
      <c r="C258" s="595"/>
      <c r="D258" s="553"/>
      <c r="E258" s="553"/>
      <c r="F258" s="553"/>
      <c r="G258" s="553"/>
      <c r="H258" s="553"/>
      <c r="I258" s="554"/>
      <c r="J258" s="304" t="s">
        <v>337</v>
      </c>
      <c r="K258" s="305">
        <f>M258/'生產管理報表 7-1 (週) (前20)'!B153</f>
        <v>0.44045664726809214</v>
      </c>
      <c r="L258" s="304" t="s">
        <v>338</v>
      </c>
      <c r="M258" s="306">
        <f>SUM(M253:M257)</f>
        <v>104759.18679999998</v>
      </c>
      <c r="N258" s="545"/>
      <c r="O258" s="546"/>
      <c r="P258" s="547"/>
    </row>
    <row r="259" spans="1:17" ht="15.75" customHeight="1" thickTop="1"/>
    <row r="260" spans="1:17" ht="15.75" customHeight="1">
      <c r="A260" s="537" t="s">
        <v>330</v>
      </c>
      <c r="B260" s="538"/>
      <c r="C260" s="291" t="s">
        <v>240</v>
      </c>
      <c r="D260" s="548" t="s">
        <v>241</v>
      </c>
      <c r="E260" s="549"/>
      <c r="F260" s="550"/>
      <c r="G260" s="292" t="s">
        <v>333</v>
      </c>
      <c r="H260" s="293"/>
      <c r="I260" s="291"/>
      <c r="J260" s="294" t="s">
        <v>334</v>
      </c>
      <c r="K260" s="294" t="s">
        <v>23</v>
      </c>
      <c r="L260" s="294" t="s">
        <v>335</v>
      </c>
      <c r="M260" s="294" t="s">
        <v>297</v>
      </c>
      <c r="N260" s="294" t="s">
        <v>339</v>
      </c>
      <c r="O260" s="587" t="s">
        <v>246</v>
      </c>
      <c r="P260" s="588"/>
    </row>
    <row r="261" spans="1:17" ht="15.75" customHeight="1">
      <c r="A261" s="589">
        <v>7</v>
      </c>
      <c r="B261" s="592" t="s">
        <v>372</v>
      </c>
      <c r="C261" s="296">
        <v>1</v>
      </c>
      <c r="D261" s="555"/>
      <c r="E261" s="556"/>
      <c r="F261" s="557"/>
      <c r="G261" s="555"/>
      <c r="H261" s="556"/>
      <c r="I261" s="557"/>
      <c r="J261" s="297"/>
      <c r="K261" s="298"/>
      <c r="L261" s="297"/>
      <c r="M261" s="299">
        <f t="shared" ref="M261:M265" si="27">L261*J261</f>
        <v>0</v>
      </c>
      <c r="N261" s="280"/>
      <c r="O261" s="329"/>
      <c r="P261" s="327"/>
    </row>
    <row r="262" spans="1:17" ht="15.75" customHeight="1">
      <c r="A262" s="590"/>
      <c r="B262" s="593"/>
      <c r="C262" s="296">
        <v>2</v>
      </c>
      <c r="D262" s="555"/>
      <c r="E262" s="556"/>
      <c r="F262" s="557"/>
      <c r="G262" s="555"/>
      <c r="H262" s="556"/>
      <c r="I262" s="557"/>
      <c r="J262" s="297"/>
      <c r="K262" s="298"/>
      <c r="L262" s="297"/>
      <c r="M262" s="299">
        <f t="shared" si="27"/>
        <v>0</v>
      </c>
      <c r="N262" s="280"/>
      <c r="O262" s="325"/>
      <c r="P262" s="327"/>
    </row>
    <row r="263" spans="1:17" ht="15.75" customHeight="1">
      <c r="A263" s="590"/>
      <c r="B263" s="593"/>
      <c r="C263" s="296">
        <v>3</v>
      </c>
      <c r="D263" s="555"/>
      <c r="E263" s="556"/>
      <c r="F263" s="557"/>
      <c r="G263" s="555"/>
      <c r="H263" s="556"/>
      <c r="I263" s="557"/>
      <c r="J263" s="297"/>
      <c r="K263" s="298"/>
      <c r="L263" s="297"/>
      <c r="M263" s="299">
        <f t="shared" si="27"/>
        <v>0</v>
      </c>
      <c r="N263" s="280"/>
      <c r="O263" s="329"/>
      <c r="P263" s="326"/>
    </row>
    <row r="264" spans="1:17" ht="15.75" customHeight="1">
      <c r="A264" s="590"/>
      <c r="B264" s="593"/>
      <c r="C264" s="296">
        <v>4</v>
      </c>
      <c r="D264" s="555"/>
      <c r="E264" s="556"/>
      <c r="F264" s="557"/>
      <c r="G264" s="555"/>
      <c r="H264" s="556"/>
      <c r="I264" s="557"/>
      <c r="J264" s="297"/>
      <c r="K264" s="298"/>
      <c r="L264" s="297"/>
      <c r="M264" s="299">
        <f t="shared" si="27"/>
        <v>0</v>
      </c>
      <c r="N264" s="280"/>
      <c r="O264" s="329"/>
      <c r="P264" s="326"/>
    </row>
    <row r="265" spans="1:17" ht="15.75" customHeight="1" thickBot="1">
      <c r="A265" s="590"/>
      <c r="B265" s="593"/>
      <c r="C265" s="301">
        <v>5</v>
      </c>
      <c r="D265" s="558"/>
      <c r="E265" s="559"/>
      <c r="F265" s="560"/>
      <c r="G265" s="558"/>
      <c r="H265" s="559"/>
      <c r="I265" s="560"/>
      <c r="J265" s="302"/>
      <c r="K265" s="303"/>
      <c r="L265" s="302"/>
      <c r="M265" s="299">
        <f t="shared" si="27"/>
        <v>0</v>
      </c>
      <c r="N265" s="280"/>
      <c r="O265" s="330"/>
      <c r="P265" s="331"/>
    </row>
    <row r="266" spans="1:17" ht="15.75" customHeight="1" thickTop="1" thickBot="1">
      <c r="A266" s="591"/>
      <c r="B266" s="594"/>
      <c r="C266" s="595"/>
      <c r="D266" s="553"/>
      <c r="E266" s="553"/>
      <c r="F266" s="553"/>
      <c r="G266" s="553"/>
      <c r="H266" s="553"/>
      <c r="I266" s="554"/>
      <c r="J266" s="304" t="s">
        <v>337</v>
      </c>
      <c r="K266" s="305">
        <f>M266/'生產管理報表 7-1 (週) (前20)'!B153</f>
        <v>0</v>
      </c>
      <c r="L266" s="304" t="s">
        <v>338</v>
      </c>
      <c r="M266" s="306">
        <f>SUM(M261:M265)</f>
        <v>0</v>
      </c>
      <c r="N266" s="545"/>
      <c r="O266" s="546"/>
      <c r="P266" s="547"/>
    </row>
    <row r="267" spans="1:17" ht="15.75" customHeight="1" thickTop="1">
      <c r="A267" s="526" t="s">
        <v>268</v>
      </c>
      <c r="B267" s="526"/>
      <c r="C267" s="526"/>
      <c r="D267" s="526"/>
      <c r="E267" s="526"/>
      <c r="F267" s="526"/>
      <c r="G267" s="526"/>
      <c r="H267" s="526"/>
      <c r="I267" s="526"/>
      <c r="J267" s="526"/>
      <c r="K267" s="526"/>
      <c r="L267" s="526"/>
      <c r="M267" s="526"/>
      <c r="N267" s="526"/>
      <c r="O267" s="526"/>
      <c r="P267" s="526"/>
      <c r="Q267" s="526"/>
    </row>
    <row r="268" spans="1:17" ht="15.75" customHeight="1">
      <c r="A268" s="526"/>
      <c r="B268" s="526"/>
      <c r="C268" s="526"/>
      <c r="D268" s="526"/>
      <c r="E268" s="526"/>
      <c r="F268" s="526"/>
      <c r="G268" s="526"/>
      <c r="H268" s="526"/>
      <c r="I268" s="526"/>
      <c r="J268" s="526"/>
      <c r="K268" s="526"/>
      <c r="L268" s="526"/>
      <c r="M268" s="526"/>
      <c r="N268" s="526"/>
      <c r="O268" s="526"/>
      <c r="P268" s="526"/>
      <c r="Q268" s="526"/>
    </row>
    <row r="269" spans="1:17" ht="15.75" customHeight="1">
      <c r="A269" s="562" t="s">
        <v>443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</row>
    <row r="270" spans="1:17" ht="15.75" customHeight="1">
      <c r="A270" s="599"/>
      <c r="B270" s="599"/>
      <c r="C270" s="599"/>
      <c r="D270" s="599"/>
      <c r="E270" s="599"/>
      <c r="F270" s="599"/>
      <c r="G270" s="599"/>
      <c r="H270" s="599"/>
      <c r="I270" s="599"/>
      <c r="J270" s="599"/>
      <c r="K270" s="599"/>
      <c r="L270" s="599"/>
      <c r="M270" s="599"/>
      <c r="N270" s="156"/>
      <c r="O270" s="324"/>
      <c r="P270" s="324"/>
      <c r="Q270" s="156"/>
    </row>
    <row r="271" spans="1:17" ht="15.75" customHeight="1">
      <c r="A271" s="600" t="s">
        <v>330</v>
      </c>
      <c r="B271" s="537">
        <v>1</v>
      </c>
      <c r="C271" s="538"/>
      <c r="D271" s="537">
        <v>2</v>
      </c>
      <c r="E271" s="538"/>
      <c r="F271" s="537">
        <v>3</v>
      </c>
      <c r="G271" s="538"/>
      <c r="H271" s="602">
        <v>4</v>
      </c>
      <c r="I271" s="603"/>
      <c r="J271" s="602">
        <v>5</v>
      </c>
      <c r="K271" s="603"/>
      <c r="L271" s="602">
        <v>6</v>
      </c>
      <c r="M271" s="603"/>
      <c r="N271" s="602">
        <v>7</v>
      </c>
      <c r="O271" s="603"/>
      <c r="P271" s="537">
        <v>8</v>
      </c>
      <c r="Q271" s="538"/>
    </row>
    <row r="272" spans="1:17" ht="15.75" customHeight="1">
      <c r="A272" s="601"/>
      <c r="B272" s="604" t="s">
        <v>293</v>
      </c>
      <c r="C272" s="605"/>
      <c r="D272" s="604" t="s">
        <v>331</v>
      </c>
      <c r="E272" s="605"/>
      <c r="F272" s="604" t="s">
        <v>295</v>
      </c>
      <c r="G272" s="605"/>
      <c r="H272" s="606" t="s">
        <v>316</v>
      </c>
      <c r="I272" s="607"/>
      <c r="J272" s="608" t="s">
        <v>303</v>
      </c>
      <c r="K272" s="609"/>
      <c r="L272" s="608" t="s">
        <v>304</v>
      </c>
      <c r="M272" s="609"/>
      <c r="N272" s="608" t="s">
        <v>305</v>
      </c>
      <c r="O272" s="609"/>
      <c r="P272" s="604" t="s">
        <v>332</v>
      </c>
      <c r="Q272" s="605"/>
    </row>
    <row r="274" spans="1:17" ht="15.75" customHeight="1">
      <c r="A274" s="537" t="s">
        <v>330</v>
      </c>
      <c r="B274" s="538"/>
      <c r="C274" s="291" t="s">
        <v>240</v>
      </c>
      <c r="D274" s="548" t="s">
        <v>241</v>
      </c>
      <c r="E274" s="549"/>
      <c r="F274" s="550"/>
      <c r="G274" s="292" t="s">
        <v>333</v>
      </c>
      <c r="H274" s="293"/>
      <c r="I274" s="291"/>
      <c r="J274" s="294" t="s">
        <v>334</v>
      </c>
      <c r="K274" s="294" t="s">
        <v>23</v>
      </c>
      <c r="L274" s="294" t="s">
        <v>335</v>
      </c>
      <c r="M274" s="294" t="s">
        <v>297</v>
      </c>
      <c r="N274" s="294" t="s">
        <v>339</v>
      </c>
      <c r="O274" s="587" t="s">
        <v>246</v>
      </c>
      <c r="P274" s="588"/>
      <c r="Q274" s="295"/>
    </row>
    <row r="275" spans="1:17" ht="15.75" customHeight="1">
      <c r="A275" s="589">
        <v>4</v>
      </c>
      <c r="B275" s="596" t="s">
        <v>316</v>
      </c>
      <c r="C275" s="296">
        <v>1</v>
      </c>
      <c r="D275" s="555" t="s">
        <v>346</v>
      </c>
      <c r="E275" s="556"/>
      <c r="F275" s="557"/>
      <c r="G275" s="555" t="s">
        <v>359</v>
      </c>
      <c r="H275" s="556"/>
      <c r="I275" s="557"/>
      <c r="J275" s="297">
        <v>313.59999999999997</v>
      </c>
      <c r="K275" s="298">
        <v>1.2813124978814277E-2</v>
      </c>
      <c r="L275" s="297">
        <v>30.910000000000029</v>
      </c>
      <c r="M275" s="299">
        <f t="shared" ref="M275:M279" si="28">L275*J275</f>
        <v>9693.3760000000075</v>
      </c>
      <c r="N275" s="298">
        <f>VLOOKUP(G275,$G$237:$K$241,5,0)</f>
        <v>1.1819263758361719E-2</v>
      </c>
      <c r="O275" s="325" t="s">
        <v>384</v>
      </c>
      <c r="P275" s="326" t="s">
        <v>352</v>
      </c>
    </row>
    <row r="276" spans="1:17" ht="15.75" customHeight="1">
      <c r="A276" s="590"/>
      <c r="B276" s="597"/>
      <c r="C276" s="296">
        <v>2</v>
      </c>
      <c r="D276" s="555" t="s">
        <v>346</v>
      </c>
      <c r="E276" s="556"/>
      <c r="F276" s="557"/>
      <c r="G276" s="555" t="s">
        <v>416</v>
      </c>
      <c r="H276" s="556"/>
      <c r="I276" s="557"/>
      <c r="J276" s="297">
        <v>156.72999999999999</v>
      </c>
      <c r="K276" s="298">
        <v>3.2814441277497627E-3</v>
      </c>
      <c r="L276" s="297">
        <v>48.76</v>
      </c>
      <c r="M276" s="299">
        <f t="shared" si="28"/>
        <v>7642.1547999999993</v>
      </c>
      <c r="N276" s="298"/>
      <c r="O276" s="325" t="s">
        <v>384</v>
      </c>
      <c r="P276" s="326" t="s">
        <v>352</v>
      </c>
    </row>
    <row r="277" spans="1:17" ht="15.75" customHeight="1">
      <c r="A277" s="590"/>
      <c r="B277" s="597"/>
      <c r="C277" s="296">
        <v>3</v>
      </c>
      <c r="D277" s="555" t="s">
        <v>346</v>
      </c>
      <c r="E277" s="556"/>
      <c r="F277" s="557"/>
      <c r="G277" s="555" t="s">
        <v>385</v>
      </c>
      <c r="H277" s="556"/>
      <c r="I277" s="557"/>
      <c r="J277" s="297">
        <v>410.15999999999997</v>
      </c>
      <c r="K277" s="298">
        <v>4.2548818088386431E-3</v>
      </c>
      <c r="L277" s="297">
        <v>17.449999999999982</v>
      </c>
      <c r="M277" s="299">
        <f t="shared" si="28"/>
        <v>7157.2919999999922</v>
      </c>
      <c r="N277" s="298"/>
      <c r="O277" s="325" t="s">
        <v>348</v>
      </c>
      <c r="P277" s="326" t="s">
        <v>367</v>
      </c>
    </row>
    <row r="278" spans="1:17" ht="15.75" customHeight="1">
      <c r="A278" s="590"/>
      <c r="B278" s="597"/>
      <c r="C278" s="296">
        <v>4</v>
      </c>
      <c r="D278" s="555" t="s">
        <v>157</v>
      </c>
      <c r="E278" s="556"/>
      <c r="F278" s="557"/>
      <c r="G278" s="555" t="s">
        <v>382</v>
      </c>
      <c r="H278" s="556"/>
      <c r="I278" s="557"/>
      <c r="J278" s="297">
        <v>705</v>
      </c>
      <c r="K278" s="298">
        <v>4.7027471881490755E-3</v>
      </c>
      <c r="L278" s="297">
        <v>9.4600000000000257</v>
      </c>
      <c r="M278" s="299">
        <f t="shared" si="28"/>
        <v>6669.3000000000184</v>
      </c>
      <c r="N278" s="298">
        <f t="shared" ref="N278:N279" si="29">VLOOKUP(G278,$G$237:$K$241,5,0)</f>
        <v>3.88629003238575E-3</v>
      </c>
      <c r="O278" s="325" t="s">
        <v>383</v>
      </c>
      <c r="P278" s="327" t="s">
        <v>345</v>
      </c>
    </row>
    <row r="279" spans="1:17" ht="15.75" customHeight="1" thickBot="1">
      <c r="A279" s="590"/>
      <c r="B279" s="597"/>
      <c r="C279" s="301">
        <v>5</v>
      </c>
      <c r="D279" s="555" t="s">
        <v>179</v>
      </c>
      <c r="E279" s="556"/>
      <c r="F279" s="557"/>
      <c r="G279" s="555" t="s">
        <v>343</v>
      </c>
      <c r="H279" s="556"/>
      <c r="I279" s="557"/>
      <c r="J279" s="297">
        <v>194.04</v>
      </c>
      <c r="K279" s="298">
        <v>1.7926645643342145E-2</v>
      </c>
      <c r="L279" s="297">
        <v>28.130000000000116</v>
      </c>
      <c r="M279" s="299">
        <f t="shared" si="28"/>
        <v>5458.3452000000225</v>
      </c>
      <c r="N279" s="298">
        <f t="shared" si="29"/>
        <v>8.2658647544143708E-3</v>
      </c>
      <c r="O279" s="325" t="s">
        <v>383</v>
      </c>
      <c r="P279" s="326" t="s">
        <v>345</v>
      </c>
    </row>
    <row r="280" spans="1:17" ht="15.75" customHeight="1" thickTop="1" thickBot="1">
      <c r="A280" s="591"/>
      <c r="B280" s="598"/>
      <c r="C280" s="595"/>
      <c r="D280" s="553"/>
      <c r="E280" s="553"/>
      <c r="F280" s="553"/>
      <c r="G280" s="553"/>
      <c r="H280" s="553"/>
      <c r="I280" s="554"/>
      <c r="J280" s="304" t="s">
        <v>337</v>
      </c>
      <c r="K280" s="305">
        <f>M280/'生產管理報表 7-1 (週) (前20)'!B166</f>
        <v>0.15781957333321175</v>
      </c>
      <c r="L280" s="304" t="s">
        <v>338</v>
      </c>
      <c r="M280" s="306">
        <f>SUM(M275:M279)</f>
        <v>36620.468000000044</v>
      </c>
      <c r="N280" s="545"/>
      <c r="O280" s="546"/>
      <c r="P280" s="547"/>
    </row>
    <row r="281" spans="1:17" ht="15.75" customHeight="1" thickTop="1"/>
    <row r="282" spans="1:17" ht="15.75" customHeight="1">
      <c r="A282" s="537" t="s">
        <v>330</v>
      </c>
      <c r="B282" s="538"/>
      <c r="C282" s="291" t="s">
        <v>240</v>
      </c>
      <c r="D282" s="548" t="s">
        <v>241</v>
      </c>
      <c r="E282" s="549"/>
      <c r="F282" s="550"/>
      <c r="G282" s="292" t="s">
        <v>333</v>
      </c>
      <c r="H282" s="293"/>
      <c r="I282" s="291"/>
      <c r="J282" s="294" t="s">
        <v>334</v>
      </c>
      <c r="K282" s="294" t="s">
        <v>23</v>
      </c>
      <c r="L282" s="294" t="s">
        <v>335</v>
      </c>
      <c r="M282" s="294" t="s">
        <v>297</v>
      </c>
      <c r="N282" s="294" t="s">
        <v>339</v>
      </c>
      <c r="O282" s="587" t="s">
        <v>246</v>
      </c>
      <c r="P282" s="588"/>
    </row>
    <row r="283" spans="1:17" ht="15.75" customHeight="1">
      <c r="A283" s="589">
        <v>5</v>
      </c>
      <c r="B283" s="592" t="s">
        <v>355</v>
      </c>
      <c r="C283" s="296">
        <v>1</v>
      </c>
      <c r="D283" s="555"/>
      <c r="E283" s="556"/>
      <c r="F283" s="557"/>
      <c r="G283" s="555"/>
      <c r="H283" s="556"/>
      <c r="I283" s="557"/>
      <c r="J283" s="297"/>
      <c r="K283" s="298"/>
      <c r="L283" s="297"/>
      <c r="M283" s="299">
        <f t="shared" ref="M283:M287" si="30">L283*J283</f>
        <v>0</v>
      </c>
      <c r="N283" s="298"/>
      <c r="O283" s="325"/>
      <c r="P283" s="327"/>
    </row>
    <row r="284" spans="1:17" ht="15.75" customHeight="1">
      <c r="A284" s="590"/>
      <c r="B284" s="593"/>
      <c r="C284" s="296">
        <v>2</v>
      </c>
      <c r="D284" s="555"/>
      <c r="E284" s="556"/>
      <c r="F284" s="557"/>
      <c r="G284" s="555"/>
      <c r="H284" s="556"/>
      <c r="I284" s="557"/>
      <c r="J284" s="297"/>
      <c r="K284" s="298"/>
      <c r="L284" s="297"/>
      <c r="M284" s="299">
        <f t="shared" si="30"/>
        <v>0</v>
      </c>
      <c r="N284" s="280"/>
      <c r="O284" s="328"/>
      <c r="P284" s="327"/>
    </row>
    <row r="285" spans="1:17" ht="15.75" customHeight="1">
      <c r="A285" s="590"/>
      <c r="B285" s="593"/>
      <c r="C285" s="296">
        <v>3</v>
      </c>
      <c r="D285" s="555"/>
      <c r="E285" s="556"/>
      <c r="F285" s="557"/>
      <c r="G285" s="555"/>
      <c r="H285" s="556"/>
      <c r="I285" s="557"/>
      <c r="J285" s="297"/>
      <c r="K285" s="298"/>
      <c r="L285" s="297"/>
      <c r="M285" s="299">
        <f t="shared" si="30"/>
        <v>0</v>
      </c>
      <c r="N285" s="280"/>
      <c r="O285" s="328"/>
      <c r="P285" s="326"/>
    </row>
    <row r="286" spans="1:17" ht="15.75" customHeight="1">
      <c r="A286" s="590"/>
      <c r="B286" s="593"/>
      <c r="C286" s="296">
        <v>4</v>
      </c>
      <c r="D286" s="555"/>
      <c r="E286" s="556"/>
      <c r="F286" s="557"/>
      <c r="G286" s="555"/>
      <c r="H286" s="556"/>
      <c r="I286" s="557"/>
      <c r="J286" s="297"/>
      <c r="K286" s="298"/>
      <c r="L286" s="297"/>
      <c r="M286" s="299">
        <f t="shared" si="30"/>
        <v>0</v>
      </c>
      <c r="N286" s="280"/>
      <c r="O286" s="328"/>
      <c r="P286" s="326"/>
    </row>
    <row r="287" spans="1:17" ht="15.75" customHeight="1" thickBot="1">
      <c r="A287" s="590"/>
      <c r="B287" s="593"/>
      <c r="C287" s="301">
        <v>5</v>
      </c>
      <c r="D287" s="558"/>
      <c r="E287" s="559"/>
      <c r="F287" s="560"/>
      <c r="G287" s="555"/>
      <c r="H287" s="556"/>
      <c r="I287" s="557"/>
      <c r="J287" s="302"/>
      <c r="K287" s="303"/>
      <c r="L287" s="302"/>
      <c r="M287" s="299">
        <f t="shared" si="30"/>
        <v>0</v>
      </c>
      <c r="N287" s="280"/>
      <c r="O287" s="328"/>
      <c r="P287" s="327"/>
    </row>
    <row r="288" spans="1:17" ht="15.75" customHeight="1" thickTop="1" thickBot="1">
      <c r="A288" s="591"/>
      <c r="B288" s="594"/>
      <c r="C288" s="595"/>
      <c r="D288" s="553"/>
      <c r="E288" s="553"/>
      <c r="F288" s="553"/>
      <c r="G288" s="553"/>
      <c r="H288" s="553"/>
      <c r="I288" s="554"/>
      <c r="J288" s="304" t="s">
        <v>337</v>
      </c>
      <c r="K288" s="305">
        <f>M288/'生產管理報表 7-1 (週) (前20)'!B166</f>
        <v>0</v>
      </c>
      <c r="L288" s="304" t="s">
        <v>338</v>
      </c>
      <c r="M288" s="306">
        <f>SUM(M283:M287)</f>
        <v>0</v>
      </c>
      <c r="N288" s="545"/>
      <c r="O288" s="546"/>
      <c r="P288" s="547"/>
    </row>
    <row r="289" spans="1:16" ht="15.75" customHeight="1" thickTop="1"/>
    <row r="290" spans="1:16" ht="15.75" customHeight="1">
      <c r="A290" s="537" t="s">
        <v>330</v>
      </c>
      <c r="B290" s="538"/>
      <c r="C290" s="291" t="s">
        <v>240</v>
      </c>
      <c r="D290" s="548" t="s">
        <v>241</v>
      </c>
      <c r="E290" s="549"/>
      <c r="F290" s="550"/>
      <c r="G290" s="292" t="s">
        <v>333</v>
      </c>
      <c r="H290" s="293"/>
      <c r="I290" s="291"/>
      <c r="J290" s="294" t="s">
        <v>334</v>
      </c>
      <c r="K290" s="294" t="s">
        <v>23</v>
      </c>
      <c r="L290" s="294" t="s">
        <v>335</v>
      </c>
      <c r="M290" s="294" t="s">
        <v>297</v>
      </c>
      <c r="N290" s="294" t="s">
        <v>339</v>
      </c>
      <c r="O290" s="587" t="s">
        <v>246</v>
      </c>
      <c r="P290" s="588"/>
    </row>
    <row r="291" spans="1:16" ht="15.75" customHeight="1">
      <c r="A291" s="589">
        <v>6</v>
      </c>
      <c r="B291" s="592" t="s">
        <v>450</v>
      </c>
      <c r="C291" s="296">
        <v>1</v>
      </c>
      <c r="D291" s="555" t="s">
        <v>176</v>
      </c>
      <c r="E291" s="556"/>
      <c r="F291" s="557"/>
      <c r="G291" s="555" t="s">
        <v>388</v>
      </c>
      <c r="H291" s="556"/>
      <c r="I291" s="557"/>
      <c r="J291" s="297">
        <v>17.75</v>
      </c>
      <c r="K291" s="298">
        <v>0</v>
      </c>
      <c r="L291" s="297">
        <v>2540</v>
      </c>
      <c r="M291" s="299">
        <f t="shared" ref="M291:M295" si="31">L291*J291</f>
        <v>45085</v>
      </c>
      <c r="N291" s="298">
        <v>0</v>
      </c>
      <c r="O291" s="329" t="s">
        <v>366</v>
      </c>
      <c r="P291" s="326" t="s">
        <v>367</v>
      </c>
    </row>
    <row r="292" spans="1:16" ht="15.75" customHeight="1">
      <c r="A292" s="590"/>
      <c r="B292" s="593"/>
      <c r="C292" s="296">
        <v>2</v>
      </c>
      <c r="D292" s="555" t="s">
        <v>160</v>
      </c>
      <c r="E292" s="556"/>
      <c r="F292" s="557"/>
      <c r="G292" s="555" t="s">
        <v>371</v>
      </c>
      <c r="H292" s="556"/>
      <c r="I292" s="557"/>
      <c r="J292" s="297">
        <v>593.92999999999995</v>
      </c>
      <c r="K292" s="298">
        <v>3.4868873391611824E-3</v>
      </c>
      <c r="L292" s="297">
        <v>17.789999999999978</v>
      </c>
      <c r="M292" s="299">
        <f t="shared" si="31"/>
        <v>10566.014699999985</v>
      </c>
      <c r="N292" s="298">
        <v>2.8311658418690294E-3</v>
      </c>
      <c r="O292" s="329" t="s">
        <v>366</v>
      </c>
      <c r="P292" s="326" t="s">
        <v>367</v>
      </c>
    </row>
    <row r="293" spans="1:16" ht="15.75" customHeight="1">
      <c r="A293" s="590"/>
      <c r="B293" s="593"/>
      <c r="C293" s="296">
        <v>3</v>
      </c>
      <c r="D293" s="555" t="s">
        <v>162</v>
      </c>
      <c r="E293" s="556"/>
      <c r="F293" s="557"/>
      <c r="G293" s="555" t="s">
        <v>368</v>
      </c>
      <c r="H293" s="556"/>
      <c r="I293" s="557"/>
      <c r="J293" s="297">
        <v>375.69999999999993</v>
      </c>
      <c r="K293" s="298">
        <v>3.4585131454105832E-3</v>
      </c>
      <c r="L293" s="297">
        <v>21.019999999999975</v>
      </c>
      <c r="M293" s="299">
        <f t="shared" si="31"/>
        <v>7897.213999999989</v>
      </c>
      <c r="N293" s="298"/>
      <c r="O293" s="329" t="s">
        <v>366</v>
      </c>
      <c r="P293" s="326" t="s">
        <v>367</v>
      </c>
    </row>
    <row r="294" spans="1:16" ht="15.75" customHeight="1">
      <c r="A294" s="590"/>
      <c r="B294" s="593"/>
      <c r="C294" s="296">
        <v>4</v>
      </c>
      <c r="D294" s="555" t="s">
        <v>133</v>
      </c>
      <c r="E294" s="556"/>
      <c r="F294" s="557"/>
      <c r="G294" s="555" t="s">
        <v>365</v>
      </c>
      <c r="H294" s="556"/>
      <c r="I294" s="557"/>
      <c r="J294" s="297">
        <v>814.16</v>
      </c>
      <c r="K294" s="298">
        <v>1.1684325180710964E-2</v>
      </c>
      <c r="L294" s="297">
        <v>9.0299999999999869</v>
      </c>
      <c r="M294" s="299">
        <f t="shared" si="31"/>
        <v>7351.8647999999894</v>
      </c>
      <c r="N294" s="298">
        <v>5.0387412653895526E-3</v>
      </c>
      <c r="O294" s="330" t="s">
        <v>366</v>
      </c>
      <c r="P294" s="326" t="s">
        <v>367</v>
      </c>
    </row>
    <row r="295" spans="1:16" ht="15.75" customHeight="1" thickBot="1">
      <c r="A295" s="590"/>
      <c r="B295" s="593"/>
      <c r="C295" s="301">
        <v>5</v>
      </c>
      <c r="D295" s="558" t="s">
        <v>151</v>
      </c>
      <c r="E295" s="559"/>
      <c r="F295" s="560"/>
      <c r="G295" s="555" t="s">
        <v>370</v>
      </c>
      <c r="H295" s="556"/>
      <c r="I295" s="557"/>
      <c r="J295" s="302">
        <v>335.18</v>
      </c>
      <c r="K295" s="303">
        <v>5.7100465346312081E-3</v>
      </c>
      <c r="L295" s="302">
        <v>19.020000000000003</v>
      </c>
      <c r="M295" s="299">
        <f t="shared" si="31"/>
        <v>6375.1236000000008</v>
      </c>
      <c r="N295" s="298">
        <v>4.7016794645423571E-3</v>
      </c>
      <c r="O295" s="330" t="s">
        <v>366</v>
      </c>
      <c r="P295" s="331" t="s">
        <v>367</v>
      </c>
    </row>
    <row r="296" spans="1:16" ht="15.75" customHeight="1" thickTop="1" thickBot="1">
      <c r="A296" s="591"/>
      <c r="B296" s="594"/>
      <c r="C296" s="595"/>
      <c r="D296" s="553"/>
      <c r="E296" s="553"/>
      <c r="F296" s="553"/>
      <c r="G296" s="553"/>
      <c r="H296" s="553"/>
      <c r="I296" s="554"/>
      <c r="J296" s="304" t="s">
        <v>337</v>
      </c>
      <c r="K296" s="305">
        <f>M296/'生產管理報表 7-1 (週) (前20)'!B166</f>
        <v>0.3330252849841594</v>
      </c>
      <c r="L296" s="304" t="s">
        <v>338</v>
      </c>
      <c r="M296" s="306">
        <f>SUM(M291:M295)</f>
        <v>77275.21709999998</v>
      </c>
      <c r="N296" s="545"/>
      <c r="O296" s="546"/>
      <c r="P296" s="547"/>
    </row>
    <row r="297" spans="1:16" ht="15.75" customHeight="1" thickTop="1"/>
    <row r="298" spans="1:16" ht="15.75" customHeight="1">
      <c r="A298" s="537" t="s">
        <v>330</v>
      </c>
      <c r="B298" s="538"/>
      <c r="C298" s="291" t="s">
        <v>240</v>
      </c>
      <c r="D298" s="548" t="s">
        <v>241</v>
      </c>
      <c r="E298" s="549"/>
      <c r="F298" s="550"/>
      <c r="G298" s="292" t="s">
        <v>333</v>
      </c>
      <c r="H298" s="293"/>
      <c r="I298" s="291"/>
      <c r="J298" s="294" t="s">
        <v>334</v>
      </c>
      <c r="K298" s="294" t="s">
        <v>23</v>
      </c>
      <c r="L298" s="294" t="s">
        <v>335</v>
      </c>
      <c r="M298" s="294" t="s">
        <v>297</v>
      </c>
      <c r="N298" s="294" t="s">
        <v>339</v>
      </c>
      <c r="O298" s="587" t="s">
        <v>246</v>
      </c>
      <c r="P298" s="588"/>
    </row>
    <row r="299" spans="1:16" ht="15.75" customHeight="1">
      <c r="A299" s="589">
        <v>7</v>
      </c>
      <c r="B299" s="592" t="s">
        <v>372</v>
      </c>
      <c r="C299" s="296">
        <v>1</v>
      </c>
      <c r="D299" s="555"/>
      <c r="E299" s="556"/>
      <c r="F299" s="557"/>
      <c r="G299" s="555"/>
      <c r="H299" s="556"/>
      <c r="I299" s="557"/>
      <c r="J299" s="297"/>
      <c r="K299" s="298"/>
      <c r="L299" s="297"/>
      <c r="M299" s="299">
        <f t="shared" ref="M299:M303" si="32">L299*J299</f>
        <v>0</v>
      </c>
      <c r="N299" s="280"/>
      <c r="O299" s="329"/>
      <c r="P299" s="327"/>
    </row>
    <row r="300" spans="1:16" ht="15.75" customHeight="1">
      <c r="A300" s="590"/>
      <c r="B300" s="593"/>
      <c r="C300" s="296">
        <v>2</v>
      </c>
      <c r="D300" s="555"/>
      <c r="E300" s="556"/>
      <c r="F300" s="557"/>
      <c r="G300" s="555"/>
      <c r="H300" s="556"/>
      <c r="I300" s="557"/>
      <c r="J300" s="297"/>
      <c r="K300" s="298"/>
      <c r="L300" s="297"/>
      <c r="M300" s="299">
        <f t="shared" si="32"/>
        <v>0</v>
      </c>
      <c r="N300" s="280"/>
      <c r="O300" s="325"/>
      <c r="P300" s="327"/>
    </row>
    <row r="301" spans="1:16" ht="15.75" customHeight="1">
      <c r="A301" s="590"/>
      <c r="B301" s="593"/>
      <c r="C301" s="296">
        <v>3</v>
      </c>
      <c r="D301" s="555"/>
      <c r="E301" s="556"/>
      <c r="F301" s="557"/>
      <c r="G301" s="555"/>
      <c r="H301" s="556"/>
      <c r="I301" s="557"/>
      <c r="J301" s="297"/>
      <c r="K301" s="298"/>
      <c r="L301" s="297"/>
      <c r="M301" s="299">
        <f t="shared" si="32"/>
        <v>0</v>
      </c>
      <c r="N301" s="280"/>
      <c r="O301" s="329"/>
      <c r="P301" s="326"/>
    </row>
    <row r="302" spans="1:16" ht="15.75" customHeight="1">
      <c r="A302" s="590"/>
      <c r="B302" s="593"/>
      <c r="C302" s="296">
        <v>4</v>
      </c>
      <c r="D302" s="555"/>
      <c r="E302" s="556"/>
      <c r="F302" s="557"/>
      <c r="G302" s="555"/>
      <c r="H302" s="556"/>
      <c r="I302" s="557"/>
      <c r="J302" s="297"/>
      <c r="K302" s="298"/>
      <c r="L302" s="297"/>
      <c r="M302" s="299">
        <f t="shared" si="32"/>
        <v>0</v>
      </c>
      <c r="N302" s="280"/>
      <c r="O302" s="329"/>
      <c r="P302" s="326"/>
    </row>
    <row r="303" spans="1:16" ht="15.75" customHeight="1" thickBot="1">
      <c r="A303" s="590"/>
      <c r="B303" s="593"/>
      <c r="C303" s="301">
        <v>5</v>
      </c>
      <c r="D303" s="558"/>
      <c r="E303" s="559"/>
      <c r="F303" s="560"/>
      <c r="G303" s="558"/>
      <c r="H303" s="559"/>
      <c r="I303" s="560"/>
      <c r="J303" s="302"/>
      <c r="K303" s="303"/>
      <c r="L303" s="302"/>
      <c r="M303" s="299">
        <f t="shared" si="32"/>
        <v>0</v>
      </c>
      <c r="N303" s="280"/>
      <c r="O303" s="330"/>
      <c r="P303" s="331"/>
    </row>
    <row r="304" spans="1:16" ht="15.75" customHeight="1" thickTop="1" thickBot="1">
      <c r="A304" s="591"/>
      <c r="B304" s="594"/>
      <c r="C304" s="595"/>
      <c r="D304" s="553"/>
      <c r="E304" s="553"/>
      <c r="F304" s="553"/>
      <c r="G304" s="553"/>
      <c r="H304" s="553"/>
      <c r="I304" s="554"/>
      <c r="J304" s="304" t="s">
        <v>337</v>
      </c>
      <c r="K304" s="305">
        <f>M304/'生產管理報表 7-1 (週) (前20)'!B166</f>
        <v>0</v>
      </c>
      <c r="L304" s="304" t="s">
        <v>338</v>
      </c>
      <c r="M304" s="306">
        <f>SUM(M299:M303)</f>
        <v>0</v>
      </c>
      <c r="N304" s="545"/>
      <c r="O304" s="546"/>
      <c r="P304" s="547"/>
    </row>
    <row r="305" ht="15.75" customHeight="1" thickTop="1"/>
  </sheetData>
  <mergeCells count="696">
    <mergeCell ref="A298:B298"/>
    <mergeCell ref="D298:F298"/>
    <mergeCell ref="O298:P298"/>
    <mergeCell ref="A299:A304"/>
    <mergeCell ref="B299:B304"/>
    <mergeCell ref="D299:F299"/>
    <mergeCell ref="G299:I299"/>
    <mergeCell ref="D300:F300"/>
    <mergeCell ref="G300:I300"/>
    <mergeCell ref="D301:F301"/>
    <mergeCell ref="G301:I301"/>
    <mergeCell ref="D302:F302"/>
    <mergeCell ref="G302:I302"/>
    <mergeCell ref="D303:F303"/>
    <mergeCell ref="G303:I303"/>
    <mergeCell ref="C304:I304"/>
    <mergeCell ref="N304:P304"/>
    <mergeCell ref="A290:B290"/>
    <mergeCell ref="D290:F290"/>
    <mergeCell ref="O290:P290"/>
    <mergeCell ref="A291:A296"/>
    <mergeCell ref="B291:B296"/>
    <mergeCell ref="D291:F291"/>
    <mergeCell ref="G291:I291"/>
    <mergeCell ref="D292:F292"/>
    <mergeCell ref="G292:I292"/>
    <mergeCell ref="D293:F293"/>
    <mergeCell ref="G293:I293"/>
    <mergeCell ref="D294:F294"/>
    <mergeCell ref="G294:I294"/>
    <mergeCell ref="D295:F295"/>
    <mergeCell ref="G295:I295"/>
    <mergeCell ref="C296:I296"/>
    <mergeCell ref="N296:P296"/>
    <mergeCell ref="A282:B282"/>
    <mergeCell ref="D282:F282"/>
    <mergeCell ref="O282:P282"/>
    <mergeCell ref="A283:A288"/>
    <mergeCell ref="B283:B288"/>
    <mergeCell ref="D283:F283"/>
    <mergeCell ref="G283:I283"/>
    <mergeCell ref="D284:F284"/>
    <mergeCell ref="G284:I284"/>
    <mergeCell ref="D285:F285"/>
    <mergeCell ref="G285:I285"/>
    <mergeCell ref="D286:F286"/>
    <mergeCell ref="G286:I286"/>
    <mergeCell ref="D287:F287"/>
    <mergeCell ref="G287:I287"/>
    <mergeCell ref="C288:I288"/>
    <mergeCell ref="N288:P288"/>
    <mergeCell ref="A274:B274"/>
    <mergeCell ref="D274:F274"/>
    <mergeCell ref="O274:P274"/>
    <mergeCell ref="A275:A280"/>
    <mergeCell ref="B275:B280"/>
    <mergeCell ref="D275:F275"/>
    <mergeCell ref="G275:I275"/>
    <mergeCell ref="D276:F276"/>
    <mergeCell ref="G276:I276"/>
    <mergeCell ref="D277:F277"/>
    <mergeCell ref="G277:I277"/>
    <mergeCell ref="D278:F278"/>
    <mergeCell ref="G278:I278"/>
    <mergeCell ref="D279:F279"/>
    <mergeCell ref="G279:I279"/>
    <mergeCell ref="C280:I280"/>
    <mergeCell ref="N280:P280"/>
    <mergeCell ref="A267:Q268"/>
    <mergeCell ref="A269:M270"/>
    <mergeCell ref="A271:A272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A260:B260"/>
    <mergeCell ref="D260:F260"/>
    <mergeCell ref="O260:P260"/>
    <mergeCell ref="A261:A266"/>
    <mergeCell ref="B261:B266"/>
    <mergeCell ref="D261:F261"/>
    <mergeCell ref="G261:I261"/>
    <mergeCell ref="D262:F262"/>
    <mergeCell ref="G262:I262"/>
    <mergeCell ref="D263:F263"/>
    <mergeCell ref="G263:I263"/>
    <mergeCell ref="D264:F264"/>
    <mergeCell ref="G264:I264"/>
    <mergeCell ref="D265:F265"/>
    <mergeCell ref="G265:I265"/>
    <mergeCell ref="C266:I266"/>
    <mergeCell ref="N266:P266"/>
    <mergeCell ref="A252:B252"/>
    <mergeCell ref="D252:F252"/>
    <mergeCell ref="O252:P252"/>
    <mergeCell ref="A253:A258"/>
    <mergeCell ref="B253:B258"/>
    <mergeCell ref="D253:F253"/>
    <mergeCell ref="G253:I253"/>
    <mergeCell ref="D254:F254"/>
    <mergeCell ref="G254:I254"/>
    <mergeCell ref="D255:F255"/>
    <mergeCell ref="G255:I255"/>
    <mergeCell ref="D256:F256"/>
    <mergeCell ref="G256:I256"/>
    <mergeCell ref="D257:F257"/>
    <mergeCell ref="G257:I257"/>
    <mergeCell ref="C258:I258"/>
    <mergeCell ref="N258:P258"/>
    <mergeCell ref="A244:B244"/>
    <mergeCell ref="D244:F244"/>
    <mergeCell ref="O244:P244"/>
    <mergeCell ref="A245:A250"/>
    <mergeCell ref="B245:B250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C250:I250"/>
    <mergeCell ref="N250:P250"/>
    <mergeCell ref="A236:B236"/>
    <mergeCell ref="D236:F236"/>
    <mergeCell ref="O236:P236"/>
    <mergeCell ref="A237:A242"/>
    <mergeCell ref="B237:B242"/>
    <mergeCell ref="D237:F237"/>
    <mergeCell ref="G237:I237"/>
    <mergeCell ref="D238:F238"/>
    <mergeCell ref="G238:I238"/>
    <mergeCell ref="D239:F239"/>
    <mergeCell ref="G239:I239"/>
    <mergeCell ref="D240:F240"/>
    <mergeCell ref="G240:I240"/>
    <mergeCell ref="D241:F241"/>
    <mergeCell ref="G241:I241"/>
    <mergeCell ref="C242:I242"/>
    <mergeCell ref="N242:P242"/>
    <mergeCell ref="A229:Q230"/>
    <mergeCell ref="A231:M232"/>
    <mergeCell ref="A233:A234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7" manualBreakCount="7">
    <brk id="38" max="15" man="1"/>
    <brk id="76" max="15" man="1"/>
    <brk id="114" max="15" man="1"/>
    <brk id="152" max="15" man="1"/>
    <brk id="190" max="15" man="1"/>
    <brk id="228" max="15" man="1"/>
    <brk id="26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2" customWidth="1"/>
    <col min="3" max="3" width="4" style="126" customWidth="1"/>
    <col min="4" max="17" width="8.7109375" style="96" customWidth="1"/>
    <col min="18" max="16384" width="12.7109375" style="96"/>
  </cols>
  <sheetData>
    <row r="1" spans="1:17" ht="15.75" customHeight="1">
      <c r="A1" s="389" t="s">
        <v>268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</row>
    <row r="2" spans="1:17" s="97" customFormat="1" ht="15.75" customHeight="1">
      <c r="A2" s="389"/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</row>
    <row r="3" spans="1:17" ht="15.75" customHeight="1">
      <c r="A3" s="497" t="s">
        <v>454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</row>
    <row r="4" spans="1:17" s="97" customFormat="1" ht="15.75" customHeight="1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3"/>
      <c r="Q4" s="613"/>
    </row>
    <row r="5" spans="1:17" ht="15.75" customHeight="1">
      <c r="A5" s="434" t="s">
        <v>330</v>
      </c>
      <c r="B5" s="505">
        <v>1</v>
      </c>
      <c r="C5" s="505"/>
      <c r="D5" s="505">
        <v>2</v>
      </c>
      <c r="E5" s="505"/>
      <c r="F5" s="505">
        <v>3</v>
      </c>
      <c r="G5" s="505"/>
      <c r="H5" s="505">
        <v>4</v>
      </c>
      <c r="I5" s="505"/>
      <c r="J5" s="505">
        <v>5</v>
      </c>
      <c r="K5" s="505"/>
      <c r="L5" s="505">
        <v>6</v>
      </c>
      <c r="M5" s="505"/>
      <c r="N5" s="505">
        <v>7</v>
      </c>
      <c r="O5" s="505"/>
      <c r="P5" s="585">
        <v>8</v>
      </c>
      <c r="Q5" s="585"/>
    </row>
    <row r="6" spans="1:17" ht="15.75" customHeight="1">
      <c r="A6" s="434"/>
      <c r="B6" s="434" t="s">
        <v>455</v>
      </c>
      <c r="C6" s="434"/>
      <c r="D6" s="434" t="s">
        <v>331</v>
      </c>
      <c r="E6" s="434"/>
      <c r="F6" s="434" t="s">
        <v>295</v>
      </c>
      <c r="G6" s="434"/>
      <c r="H6" s="434" t="s">
        <v>308</v>
      </c>
      <c r="I6" s="434"/>
      <c r="J6" s="434" t="s">
        <v>303</v>
      </c>
      <c r="K6" s="434"/>
      <c r="L6" s="434" t="s">
        <v>304</v>
      </c>
      <c r="M6" s="434"/>
      <c r="N6" s="434" t="s">
        <v>305</v>
      </c>
      <c r="O6" s="434"/>
      <c r="P6" s="586" t="s">
        <v>332</v>
      </c>
      <c r="Q6" s="586"/>
    </row>
    <row r="8" spans="1:17" s="103" customFormat="1" ht="15.75" customHeight="1">
      <c r="A8" s="128" t="s">
        <v>330</v>
      </c>
      <c r="B8" s="145" t="s">
        <v>456</v>
      </c>
      <c r="C8" s="611" t="s">
        <v>241</v>
      </c>
      <c r="D8" s="611"/>
      <c r="E8" s="611"/>
      <c r="F8" s="611" t="s">
        <v>333</v>
      </c>
      <c r="G8" s="611"/>
      <c r="H8" s="611"/>
      <c r="I8" s="145" t="s">
        <v>334</v>
      </c>
      <c r="J8" s="146" t="s">
        <v>457</v>
      </c>
      <c r="K8" s="145" t="s">
        <v>458</v>
      </c>
      <c r="L8" s="145" t="s">
        <v>10</v>
      </c>
      <c r="M8" s="614" t="s">
        <v>459</v>
      </c>
      <c r="N8" s="580"/>
      <c r="O8" s="580"/>
      <c r="P8" s="580"/>
      <c r="Q8" s="580"/>
    </row>
    <row r="9" spans="1:17" ht="15.75" customHeight="1">
      <c r="A9" s="611" t="s">
        <v>460</v>
      </c>
      <c r="B9" s="125">
        <v>1</v>
      </c>
      <c r="C9" s="491"/>
      <c r="D9" s="492"/>
      <c r="E9" s="492"/>
      <c r="F9" s="491"/>
      <c r="G9" s="492"/>
      <c r="H9" s="492"/>
      <c r="I9" s="105"/>
      <c r="J9" s="115"/>
      <c r="K9" s="115"/>
      <c r="L9" s="144">
        <f>K9-J9</f>
        <v>0</v>
      </c>
      <c r="M9" s="491"/>
      <c r="N9" s="491"/>
      <c r="O9" s="491"/>
      <c r="P9" s="491"/>
      <c r="Q9" s="491"/>
    </row>
    <row r="10" spans="1:17" ht="15.75" customHeight="1">
      <c r="A10" s="612"/>
      <c r="B10" s="125">
        <v>2</v>
      </c>
      <c r="C10" s="491"/>
      <c r="D10" s="492"/>
      <c r="E10" s="492"/>
      <c r="F10" s="491"/>
      <c r="G10" s="492"/>
      <c r="H10" s="492"/>
      <c r="I10" s="105"/>
      <c r="J10" s="115"/>
      <c r="K10" s="115"/>
      <c r="L10" s="144">
        <f t="shared" ref="L10:L12" si="0">K10-J10</f>
        <v>0</v>
      </c>
      <c r="M10" s="491"/>
      <c r="N10" s="491"/>
      <c r="O10" s="491"/>
      <c r="P10" s="491"/>
      <c r="Q10" s="491"/>
    </row>
    <row r="11" spans="1:17" ht="15.75" customHeight="1">
      <c r="A11" s="612"/>
      <c r="B11" s="125">
        <v>3</v>
      </c>
      <c r="C11" s="491"/>
      <c r="D11" s="492"/>
      <c r="E11" s="492"/>
      <c r="F11" s="491"/>
      <c r="G11" s="492"/>
      <c r="H11" s="492"/>
      <c r="I11" s="105"/>
      <c r="J11" s="115"/>
      <c r="K11" s="115"/>
      <c r="L11" s="144">
        <f t="shared" si="0"/>
        <v>0</v>
      </c>
      <c r="M11" s="491"/>
      <c r="N11" s="491"/>
      <c r="O11" s="491"/>
      <c r="P11" s="491"/>
      <c r="Q11" s="491"/>
    </row>
    <row r="12" spans="1:17" ht="15.75" customHeight="1">
      <c r="A12" s="612"/>
      <c r="B12" s="125">
        <v>4</v>
      </c>
      <c r="C12" s="491"/>
      <c r="D12" s="492"/>
      <c r="E12" s="492"/>
      <c r="F12" s="491"/>
      <c r="G12" s="492"/>
      <c r="H12" s="492"/>
      <c r="I12" s="105"/>
      <c r="J12" s="115"/>
      <c r="K12" s="115"/>
      <c r="L12" s="144">
        <f t="shared" si="0"/>
        <v>0</v>
      </c>
      <c r="M12" s="491"/>
      <c r="N12" s="491"/>
      <c r="O12" s="491"/>
      <c r="P12" s="491"/>
      <c r="Q12" s="491"/>
    </row>
    <row r="13" spans="1:17" ht="15.75" customHeight="1">
      <c r="A13" s="612"/>
      <c r="B13" s="125">
        <v>5</v>
      </c>
      <c r="C13" s="491"/>
      <c r="D13" s="492"/>
      <c r="E13" s="492"/>
      <c r="F13" s="491"/>
      <c r="G13" s="492"/>
      <c r="H13" s="492"/>
      <c r="I13" s="105"/>
      <c r="J13" s="115"/>
      <c r="K13" s="115"/>
      <c r="L13" s="144">
        <f>K13-J13</f>
        <v>0</v>
      </c>
      <c r="M13" s="491"/>
      <c r="N13" s="491"/>
      <c r="O13" s="491"/>
      <c r="P13" s="491"/>
      <c r="Q13" s="491"/>
    </row>
    <row r="14" spans="1:17" ht="15.75" customHeight="1">
      <c r="B14" s="141"/>
    </row>
    <row r="15" spans="1:17" s="103" customFormat="1" ht="15.75" customHeight="1">
      <c r="A15" s="128" t="s">
        <v>330</v>
      </c>
      <c r="B15" s="128" t="s">
        <v>456</v>
      </c>
      <c r="C15" s="610" t="s">
        <v>241</v>
      </c>
      <c r="D15" s="610"/>
      <c r="E15" s="610"/>
      <c r="F15" s="610" t="s">
        <v>333</v>
      </c>
      <c r="G15" s="610"/>
      <c r="H15" s="610"/>
      <c r="I15" s="128" t="s">
        <v>334</v>
      </c>
      <c r="J15" s="143" t="s">
        <v>457</v>
      </c>
      <c r="K15" s="128" t="s">
        <v>458</v>
      </c>
      <c r="L15" s="128" t="s">
        <v>10</v>
      </c>
      <c r="M15" s="610" t="s">
        <v>459</v>
      </c>
      <c r="N15" s="610"/>
      <c r="O15" s="610"/>
      <c r="P15" s="610"/>
      <c r="Q15" s="610"/>
    </row>
    <row r="16" spans="1:17" ht="15.75" customHeight="1">
      <c r="A16" s="610" t="s">
        <v>461</v>
      </c>
      <c r="B16" s="125">
        <v>1</v>
      </c>
      <c r="C16" s="491"/>
      <c r="D16" s="492"/>
      <c r="E16" s="492"/>
      <c r="F16" s="491"/>
      <c r="G16" s="492"/>
      <c r="H16" s="492"/>
      <c r="I16" s="105"/>
      <c r="J16" s="115"/>
      <c r="K16" s="115"/>
      <c r="L16" s="144">
        <f t="shared" ref="L16:L20" si="1">K16-J16</f>
        <v>0</v>
      </c>
      <c r="M16" s="491"/>
      <c r="N16" s="491"/>
      <c r="O16" s="491"/>
      <c r="P16" s="491"/>
      <c r="Q16" s="491"/>
    </row>
    <row r="17" spans="1:17" ht="15.75" customHeight="1">
      <c r="A17" s="610"/>
      <c r="B17" s="125">
        <v>2</v>
      </c>
      <c r="C17" s="491"/>
      <c r="D17" s="492"/>
      <c r="E17" s="492"/>
      <c r="F17" s="491"/>
      <c r="G17" s="492"/>
      <c r="H17" s="492"/>
      <c r="I17" s="105"/>
      <c r="J17" s="115"/>
      <c r="K17" s="115"/>
      <c r="L17" s="144">
        <f t="shared" si="1"/>
        <v>0</v>
      </c>
      <c r="M17" s="491"/>
      <c r="N17" s="491"/>
      <c r="O17" s="491"/>
      <c r="P17" s="491"/>
      <c r="Q17" s="491"/>
    </row>
    <row r="18" spans="1:17" ht="15.75" customHeight="1">
      <c r="A18" s="610"/>
      <c r="B18" s="125">
        <v>3</v>
      </c>
      <c r="C18" s="491"/>
      <c r="D18" s="492"/>
      <c r="E18" s="492"/>
      <c r="F18" s="491"/>
      <c r="G18" s="492"/>
      <c r="H18" s="492"/>
      <c r="I18" s="105"/>
      <c r="J18" s="115"/>
      <c r="K18" s="115"/>
      <c r="L18" s="144">
        <f t="shared" si="1"/>
        <v>0</v>
      </c>
      <c r="M18" s="491"/>
      <c r="N18" s="491"/>
      <c r="O18" s="491"/>
      <c r="P18" s="491"/>
      <c r="Q18" s="491"/>
    </row>
    <row r="19" spans="1:17" ht="15.75" customHeight="1">
      <c r="A19" s="610"/>
      <c r="B19" s="125">
        <v>4</v>
      </c>
      <c r="C19" s="491"/>
      <c r="D19" s="492"/>
      <c r="E19" s="492"/>
      <c r="F19" s="491"/>
      <c r="G19" s="492"/>
      <c r="H19" s="492"/>
      <c r="I19" s="105"/>
      <c r="J19" s="115"/>
      <c r="K19" s="115"/>
      <c r="L19" s="144">
        <f t="shared" si="1"/>
        <v>0</v>
      </c>
      <c r="M19" s="491"/>
      <c r="N19" s="491"/>
      <c r="O19" s="491"/>
      <c r="P19" s="491"/>
      <c r="Q19" s="491"/>
    </row>
    <row r="20" spans="1:17" ht="15.75" customHeight="1">
      <c r="A20" s="610"/>
      <c r="B20" s="125">
        <v>5</v>
      </c>
      <c r="C20" s="491"/>
      <c r="D20" s="492"/>
      <c r="E20" s="492"/>
      <c r="F20" s="491"/>
      <c r="G20" s="492"/>
      <c r="H20" s="492"/>
      <c r="I20" s="105"/>
      <c r="J20" s="115"/>
      <c r="K20" s="115"/>
      <c r="L20" s="144">
        <f t="shared" si="1"/>
        <v>0</v>
      </c>
      <c r="M20" s="491"/>
      <c r="N20" s="491"/>
      <c r="O20" s="491"/>
      <c r="P20" s="491"/>
      <c r="Q20" s="491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B2:AH316"/>
  <sheetViews>
    <sheetView zoomScale="70" zoomScaleNormal="70" workbookViewId="0">
      <pane xSplit="5" ySplit="6" topLeftCell="W248" activePane="bottomRight" state="frozen"/>
      <selection pane="bottomRight" activeCell="B187" sqref="B187:Y266"/>
      <selection pane="bottomLeft" activeCell="A7" sqref="A7"/>
      <selection pane="topRight" activeCell="F1" sqref="F1"/>
    </sheetView>
  </sheetViews>
  <sheetFormatPr defaultColWidth="8.85546875" defaultRowHeight="15.95"/>
  <cols>
    <col min="1" max="1" width="8.85546875" style="166"/>
    <col min="2" max="2" width="12.42578125" style="166" customWidth="1"/>
    <col min="3" max="3" width="8.85546875" style="166"/>
    <col min="4" max="4" width="11.5703125" style="166" customWidth="1"/>
    <col min="5" max="5" width="39.28515625" style="166" bestFit="1" customWidth="1"/>
    <col min="6" max="6" width="11.42578125" style="166" bestFit="1" customWidth="1"/>
    <col min="7" max="8" width="17.28515625" style="166" bestFit="1" customWidth="1"/>
    <col min="9" max="9" width="16.85546875" style="166" customWidth="1"/>
    <col min="10" max="10" width="14" style="166" customWidth="1"/>
    <col min="11" max="11" width="11.5703125" style="166" bestFit="1" customWidth="1"/>
    <col min="12" max="12" width="10.85546875" style="166" bestFit="1" customWidth="1"/>
    <col min="13" max="13" width="19.140625" style="166" bestFit="1" customWidth="1"/>
    <col min="14" max="14" width="15.28515625" style="166" bestFit="1" customWidth="1"/>
    <col min="15" max="15" width="12.5703125" style="166" bestFit="1" customWidth="1"/>
    <col min="16" max="16" width="12.85546875" style="166" bestFit="1" customWidth="1"/>
    <col min="17" max="17" width="13.42578125" style="166" bestFit="1" customWidth="1"/>
    <col min="18" max="18" width="12.85546875" style="166" bestFit="1" customWidth="1"/>
    <col min="19" max="19" width="10.85546875" style="166" bestFit="1" customWidth="1"/>
    <col min="20" max="20" width="12.42578125" style="166" bestFit="1" customWidth="1"/>
    <col min="21" max="21" width="15.28515625" style="166" bestFit="1" customWidth="1"/>
    <col min="22" max="22" width="70" style="166" bestFit="1" customWidth="1"/>
    <col min="23" max="23" width="88.28515625" style="166" customWidth="1"/>
    <col min="24" max="24" width="7.42578125" style="166" bestFit="1" customWidth="1"/>
    <col min="25" max="25" width="32.85546875" style="166" bestFit="1" customWidth="1"/>
    <col min="26" max="26" width="11.42578125" style="166" bestFit="1" customWidth="1"/>
    <col min="27" max="27" width="21.5703125" style="166" customWidth="1"/>
    <col min="28" max="28" width="19.42578125" style="166" bestFit="1" customWidth="1"/>
    <col min="29" max="34" width="14.42578125" style="166" customWidth="1"/>
    <col min="35" max="16384" width="8.85546875" style="166"/>
  </cols>
  <sheetData>
    <row r="2" spans="2:34" ht="41.1" customHeight="1">
      <c r="B2" s="621" t="s">
        <v>462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AA2" s="167"/>
      <c r="AB2" s="167"/>
    </row>
    <row r="3" spans="2:34" ht="17.100000000000001" customHeight="1">
      <c r="B3" s="623" t="s">
        <v>463</v>
      </c>
      <c r="C3" s="624"/>
      <c r="D3" s="629" t="s">
        <v>464</v>
      </c>
      <c r="E3" s="629"/>
      <c r="F3" s="629"/>
      <c r="G3" s="629" t="s">
        <v>465</v>
      </c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29" t="s">
        <v>466</v>
      </c>
      <c r="U3" s="630" t="s">
        <v>467</v>
      </c>
      <c r="V3" s="633" t="s">
        <v>468</v>
      </c>
      <c r="W3" s="633" t="s">
        <v>469</v>
      </c>
      <c r="X3" s="636" t="s">
        <v>470</v>
      </c>
      <c r="Y3" s="639" t="s">
        <v>471</v>
      </c>
      <c r="AA3" s="629" t="s">
        <v>472</v>
      </c>
      <c r="AB3" s="629"/>
      <c r="AC3" s="629"/>
      <c r="AD3" s="629"/>
      <c r="AE3" s="629"/>
      <c r="AF3" s="629"/>
      <c r="AG3" s="629"/>
      <c r="AH3" s="629"/>
    </row>
    <row r="4" spans="2:34" ht="17.100000000000001" customHeight="1">
      <c r="B4" s="625"/>
      <c r="C4" s="626"/>
      <c r="D4" s="640" t="s">
        <v>473</v>
      </c>
      <c r="E4" s="629" t="s">
        <v>474</v>
      </c>
      <c r="F4" s="629"/>
      <c r="G4" s="629" t="s">
        <v>475</v>
      </c>
      <c r="H4" s="629"/>
      <c r="I4" s="629"/>
      <c r="J4" s="629"/>
      <c r="K4" s="629"/>
      <c r="L4" s="629"/>
      <c r="M4" s="629"/>
      <c r="N4" s="629"/>
      <c r="O4" s="629" t="s">
        <v>476</v>
      </c>
      <c r="P4" s="629"/>
      <c r="Q4" s="629"/>
      <c r="R4" s="629"/>
      <c r="S4" s="629"/>
      <c r="T4" s="629"/>
      <c r="U4" s="631"/>
      <c r="V4" s="634"/>
      <c r="W4" s="634"/>
      <c r="X4" s="637"/>
      <c r="Y4" s="639"/>
      <c r="AA4" s="629"/>
      <c r="AB4" s="629"/>
      <c r="AC4" s="629"/>
      <c r="AD4" s="629"/>
      <c r="AE4" s="629"/>
      <c r="AF4" s="629"/>
      <c r="AG4" s="629"/>
      <c r="AH4" s="629"/>
    </row>
    <row r="5" spans="2:34" ht="17.100000000000001" customHeight="1">
      <c r="B5" s="625"/>
      <c r="C5" s="626"/>
      <c r="D5" s="640"/>
      <c r="E5" s="640" t="s">
        <v>477</v>
      </c>
      <c r="F5" s="639" t="s">
        <v>478</v>
      </c>
      <c r="G5" s="641" t="s">
        <v>479</v>
      </c>
      <c r="H5" s="641"/>
      <c r="I5" s="641"/>
      <c r="J5" s="641"/>
      <c r="K5" s="641"/>
      <c r="L5" s="641"/>
      <c r="M5" s="641"/>
      <c r="N5" s="641"/>
      <c r="O5" s="641" t="s">
        <v>309</v>
      </c>
      <c r="P5" s="641"/>
      <c r="Q5" s="641" t="s">
        <v>311</v>
      </c>
      <c r="R5" s="641"/>
      <c r="S5" s="641"/>
      <c r="T5" s="629"/>
      <c r="U5" s="631"/>
      <c r="V5" s="634"/>
      <c r="W5" s="634"/>
      <c r="X5" s="637"/>
      <c r="Y5" s="639"/>
      <c r="AA5" s="629"/>
      <c r="AB5" s="629"/>
      <c r="AC5" s="629"/>
      <c r="AD5" s="629"/>
      <c r="AE5" s="629"/>
      <c r="AF5" s="629"/>
      <c r="AG5" s="629"/>
      <c r="AH5" s="629"/>
    </row>
    <row r="6" spans="2:34" ht="38.450000000000003" customHeight="1">
      <c r="B6" s="627"/>
      <c r="C6" s="628"/>
      <c r="D6" s="640"/>
      <c r="E6" s="640"/>
      <c r="F6" s="639"/>
      <c r="G6" s="332" t="s">
        <v>480</v>
      </c>
      <c r="H6" s="332" t="s">
        <v>481</v>
      </c>
      <c r="I6" s="332" t="s">
        <v>482</v>
      </c>
      <c r="J6" s="332" t="s">
        <v>483</v>
      </c>
      <c r="K6" s="332" t="s">
        <v>484</v>
      </c>
      <c r="L6" s="332" t="s">
        <v>485</v>
      </c>
      <c r="M6" s="332" t="s">
        <v>486</v>
      </c>
      <c r="N6" s="332" t="s">
        <v>487</v>
      </c>
      <c r="O6" s="333" t="s">
        <v>488</v>
      </c>
      <c r="P6" s="333" t="s">
        <v>489</v>
      </c>
      <c r="Q6" s="333" t="s">
        <v>488</v>
      </c>
      <c r="R6" s="333" t="s">
        <v>489</v>
      </c>
      <c r="S6" s="332" t="s">
        <v>490</v>
      </c>
      <c r="T6" s="629"/>
      <c r="U6" s="632"/>
      <c r="V6" s="635"/>
      <c r="W6" s="635"/>
      <c r="X6" s="638"/>
      <c r="Y6" s="639"/>
      <c r="AA6" s="218" t="s">
        <v>491</v>
      </c>
      <c r="AB6" s="218" t="s">
        <v>492</v>
      </c>
      <c r="AC6" s="246" t="s">
        <v>493</v>
      </c>
      <c r="AD6" s="246" t="s">
        <v>494</v>
      </c>
      <c r="AE6" s="246" t="s">
        <v>316</v>
      </c>
      <c r="AF6" s="246" t="s">
        <v>355</v>
      </c>
      <c r="AG6" s="246" t="s">
        <v>364</v>
      </c>
      <c r="AH6" s="246" t="s">
        <v>495</v>
      </c>
    </row>
    <row r="7" spans="2:34" s="173" customFormat="1" ht="27" hidden="1" customHeight="1">
      <c r="B7" s="615" t="s">
        <v>496</v>
      </c>
      <c r="C7" s="616"/>
      <c r="D7" s="334">
        <v>1</v>
      </c>
      <c r="E7" s="335" t="s">
        <v>373</v>
      </c>
      <c r="F7" s="336">
        <v>8055.1699999999992</v>
      </c>
      <c r="G7" s="337">
        <v>120219</v>
      </c>
      <c r="H7" s="337">
        <v>120219</v>
      </c>
      <c r="I7" s="338">
        <f>H7/G7</f>
        <v>1</v>
      </c>
      <c r="J7" s="337">
        <v>1388.8200000000002</v>
      </c>
      <c r="K7" s="338">
        <f>J7/G7</f>
        <v>1.1552416839268336E-2</v>
      </c>
      <c r="L7" s="337">
        <v>5.7999999999999989</v>
      </c>
      <c r="M7" s="338">
        <f>(H7+J7)/G7</f>
        <v>1.0115524168392684</v>
      </c>
      <c r="N7" s="339">
        <v>8055.1699999999992</v>
      </c>
      <c r="O7" s="337">
        <v>1388.8200000000002</v>
      </c>
      <c r="P7" s="338">
        <f>O7/G7</f>
        <v>1.1552416839268336E-2</v>
      </c>
      <c r="Q7" s="340">
        <f>((H7+J7)-G7)-O7</f>
        <v>6.8212102632969618E-12</v>
      </c>
      <c r="R7" s="338">
        <f>Q7/G7</f>
        <v>5.6739868600611904E-17</v>
      </c>
      <c r="S7" s="341">
        <f>Q7*L7</f>
        <v>3.9563019527122372E-11</v>
      </c>
      <c r="T7" s="342" t="s">
        <v>497</v>
      </c>
      <c r="U7" s="342" t="s">
        <v>495</v>
      </c>
      <c r="V7" s="343" t="s">
        <v>374</v>
      </c>
      <c r="W7" s="343" t="s">
        <v>358</v>
      </c>
      <c r="X7" s="343">
        <v>1</v>
      </c>
      <c r="Y7" s="344" t="s">
        <v>346</v>
      </c>
      <c r="Z7" s="345" t="s">
        <v>498</v>
      </c>
      <c r="AA7" s="346">
        <f>SUM(X7:X26)</f>
        <v>20</v>
      </c>
      <c r="AB7" s="347">
        <f t="shared" ref="AB7:AH7" si="0">SUMIF($U$7:$U$26,TRIM(AB6),$X$7:$X$26)</f>
        <v>0</v>
      </c>
      <c r="AC7" s="347">
        <f t="shared" si="0"/>
        <v>0</v>
      </c>
      <c r="AD7" s="347">
        <f t="shared" si="0"/>
        <v>0</v>
      </c>
      <c r="AE7" s="347">
        <f t="shared" si="0"/>
        <v>10</v>
      </c>
      <c r="AF7" s="347">
        <f t="shared" si="0"/>
        <v>6</v>
      </c>
      <c r="AG7" s="347">
        <f t="shared" si="0"/>
        <v>1</v>
      </c>
      <c r="AH7" s="347">
        <f t="shared" si="0"/>
        <v>3</v>
      </c>
    </row>
    <row r="8" spans="2:34" s="173" customFormat="1" ht="27" hidden="1" customHeight="1">
      <c r="B8" s="617"/>
      <c r="C8" s="618"/>
      <c r="D8" s="334">
        <v>2</v>
      </c>
      <c r="E8" s="335" t="s">
        <v>421</v>
      </c>
      <c r="F8" s="336">
        <v>4316.59</v>
      </c>
      <c r="G8" s="337">
        <v>1123.77</v>
      </c>
      <c r="H8" s="337">
        <v>1123.77</v>
      </c>
      <c r="I8" s="338">
        <f t="shared" ref="I8:I26" si="1">H8/G8</f>
        <v>1</v>
      </c>
      <c r="J8" s="337">
        <v>108.05000000000001</v>
      </c>
      <c r="K8" s="338">
        <f t="shared" ref="K8:K26" si="2">J8/G8</f>
        <v>9.6149567972093952E-2</v>
      </c>
      <c r="L8" s="337">
        <v>102.40999999999998</v>
      </c>
      <c r="M8" s="338">
        <f t="shared" ref="M8:M26" si="3">(H8+J8)/G8</f>
        <v>1.0961495679720938</v>
      </c>
      <c r="N8" s="339">
        <v>11065.389999999998</v>
      </c>
      <c r="O8" s="337">
        <v>42.15</v>
      </c>
      <c r="P8" s="338">
        <f t="shared" ref="P8:P26" si="4">O8/G8</f>
        <v>3.7507675058063482E-2</v>
      </c>
      <c r="Q8" s="340">
        <f t="shared" ref="Q8:Q26" si="5">((H8+J8)-G8)-O8</f>
        <v>65.899999999999949</v>
      </c>
      <c r="R8" s="338">
        <f t="shared" ref="R8:R26" si="6">Q8/G8</f>
        <v>5.8641892914030408E-2</v>
      </c>
      <c r="S8" s="341">
        <f t="shared" ref="S8:S26" si="7">Q8*L8</f>
        <v>6748.818999999994</v>
      </c>
      <c r="T8" s="342" t="s">
        <v>497</v>
      </c>
      <c r="U8" s="342" t="s">
        <v>355</v>
      </c>
      <c r="V8" s="343" t="s">
        <v>499</v>
      </c>
      <c r="W8" s="343" t="s">
        <v>352</v>
      </c>
      <c r="X8" s="343">
        <v>1</v>
      </c>
      <c r="Y8" s="344" t="s">
        <v>346</v>
      </c>
      <c r="AA8" s="363" t="s">
        <v>500</v>
      </c>
      <c r="AB8" s="348">
        <f t="shared" ref="AB8:AH8" si="8">SUMIF($U$7:$U$26,TRIM(AB6),$F$7:$F$26)</f>
        <v>0</v>
      </c>
      <c r="AC8" s="349">
        <f t="shared" si="8"/>
        <v>0</v>
      </c>
      <c r="AD8" s="349">
        <f t="shared" si="8"/>
        <v>0</v>
      </c>
      <c r="AE8" s="349">
        <f t="shared" si="8"/>
        <v>22733.58</v>
      </c>
      <c r="AF8" s="349">
        <f t="shared" si="8"/>
        <v>15455.570000000002</v>
      </c>
      <c r="AG8" s="349">
        <f t="shared" si="8"/>
        <v>4217.34</v>
      </c>
      <c r="AH8" s="349">
        <f t="shared" si="8"/>
        <v>11874.719999999998</v>
      </c>
    </row>
    <row r="9" spans="2:34" s="173" customFormat="1" ht="27" hidden="1" customHeight="1">
      <c r="B9" s="617"/>
      <c r="C9" s="618"/>
      <c r="D9" s="334">
        <v>3</v>
      </c>
      <c r="E9" s="335" t="s">
        <v>365</v>
      </c>
      <c r="F9" s="336">
        <v>4217.34</v>
      </c>
      <c r="G9" s="337">
        <v>210.24999999999997</v>
      </c>
      <c r="H9" s="337">
        <v>210.24999999999997</v>
      </c>
      <c r="I9" s="338">
        <f t="shared" si="1"/>
        <v>1</v>
      </c>
      <c r="J9" s="337">
        <v>18.87</v>
      </c>
      <c r="K9" s="338">
        <f t="shared" si="2"/>
        <v>8.9750297265160539E-2</v>
      </c>
      <c r="L9" s="337">
        <v>814.16</v>
      </c>
      <c r="M9" s="338">
        <f t="shared" si="3"/>
        <v>1.0897502972651605</v>
      </c>
      <c r="N9" s="339">
        <v>15363.19</v>
      </c>
      <c r="O9" s="337">
        <v>5.1800000000000006</v>
      </c>
      <c r="P9" s="338">
        <f t="shared" si="4"/>
        <v>2.4637336504161719E-2</v>
      </c>
      <c r="Q9" s="340">
        <f t="shared" si="5"/>
        <v>13.690000000000005</v>
      </c>
      <c r="R9" s="338">
        <f t="shared" si="6"/>
        <v>6.5112960760998845E-2</v>
      </c>
      <c r="S9" s="341">
        <f t="shared" si="7"/>
        <v>11145.850400000003</v>
      </c>
      <c r="T9" s="342" t="s">
        <v>476</v>
      </c>
      <c r="U9" s="342" t="s">
        <v>364</v>
      </c>
      <c r="V9" s="343" t="s">
        <v>366</v>
      </c>
      <c r="W9" s="343" t="s">
        <v>367</v>
      </c>
      <c r="X9" s="343">
        <v>1</v>
      </c>
      <c r="Y9" s="344" t="s">
        <v>133</v>
      </c>
      <c r="AA9" s="364" t="s">
        <v>501</v>
      </c>
      <c r="AB9" s="350">
        <f>AB7/$AA7</f>
        <v>0</v>
      </c>
      <c r="AC9" s="351">
        <f t="shared" ref="AC9:AH9" si="9">AC7/$AA7</f>
        <v>0</v>
      </c>
      <c r="AD9" s="351">
        <f t="shared" si="9"/>
        <v>0</v>
      </c>
      <c r="AE9" s="351">
        <f t="shared" si="9"/>
        <v>0.5</v>
      </c>
      <c r="AF9" s="351">
        <f t="shared" si="9"/>
        <v>0.3</v>
      </c>
      <c r="AG9" s="351">
        <f t="shared" si="9"/>
        <v>0.05</v>
      </c>
      <c r="AH9" s="351">
        <f t="shared" si="9"/>
        <v>0.15</v>
      </c>
    </row>
    <row r="10" spans="2:34" s="173" customFormat="1" ht="27" hidden="1" customHeight="1">
      <c r="B10" s="617"/>
      <c r="C10" s="618"/>
      <c r="D10" s="334">
        <v>4</v>
      </c>
      <c r="E10" s="335" t="s">
        <v>356</v>
      </c>
      <c r="F10" s="336">
        <v>3614.01</v>
      </c>
      <c r="G10" s="337">
        <v>43199</v>
      </c>
      <c r="H10" s="337">
        <v>43199</v>
      </c>
      <c r="I10" s="338">
        <f>H10/G10</f>
        <v>1</v>
      </c>
      <c r="J10" s="337">
        <v>549.24</v>
      </c>
      <c r="K10" s="338">
        <f t="shared" si="2"/>
        <v>1.2714183198685156E-2</v>
      </c>
      <c r="L10" s="337">
        <v>6.5799999999999992</v>
      </c>
      <c r="M10" s="338">
        <f t="shared" si="3"/>
        <v>1.012714183198685</v>
      </c>
      <c r="N10" s="339">
        <v>3614.01</v>
      </c>
      <c r="O10" s="337">
        <v>549.24</v>
      </c>
      <c r="P10" s="338">
        <f t="shared" si="4"/>
        <v>1.2714183198685156E-2</v>
      </c>
      <c r="Q10" s="340">
        <f t="shared" si="5"/>
        <v>-2.0463630789890885E-12</v>
      </c>
      <c r="R10" s="338">
        <f t="shared" si="6"/>
        <v>-4.737061225929046E-17</v>
      </c>
      <c r="S10" s="341">
        <f t="shared" si="7"/>
        <v>-1.3465069059748201E-11</v>
      </c>
      <c r="T10" s="342" t="s">
        <v>497</v>
      </c>
      <c r="U10" s="342" t="s">
        <v>355</v>
      </c>
      <c r="V10" s="343" t="s">
        <v>357</v>
      </c>
      <c r="W10" s="343" t="s">
        <v>358</v>
      </c>
      <c r="X10" s="343">
        <v>1</v>
      </c>
      <c r="Y10" s="344" t="s">
        <v>346</v>
      </c>
    </row>
    <row r="11" spans="2:34" s="173" customFormat="1" ht="27" hidden="1" customHeight="1">
      <c r="B11" s="617"/>
      <c r="C11" s="618"/>
      <c r="D11" s="334">
        <v>5</v>
      </c>
      <c r="E11" s="335" t="s">
        <v>354</v>
      </c>
      <c r="F11" s="336">
        <v>2721.96</v>
      </c>
      <c r="G11" s="337">
        <v>1985.08</v>
      </c>
      <c r="H11" s="337">
        <v>1985.08</v>
      </c>
      <c r="I11" s="338">
        <f t="shared" si="1"/>
        <v>1</v>
      </c>
      <c r="J11" s="337">
        <v>104</v>
      </c>
      <c r="K11" s="338">
        <f t="shared" si="2"/>
        <v>5.2390835633828362E-2</v>
      </c>
      <c r="L11" s="337">
        <v>95.340000000000018</v>
      </c>
      <c r="M11" s="338">
        <f t="shared" si="3"/>
        <v>1.0523908356338283</v>
      </c>
      <c r="N11" s="339">
        <v>9915.36</v>
      </c>
      <c r="O11" s="337">
        <v>28.55</v>
      </c>
      <c r="P11" s="338">
        <f t="shared" si="4"/>
        <v>1.4382291897555768E-2</v>
      </c>
      <c r="Q11" s="340">
        <f t="shared" si="5"/>
        <v>75.45</v>
      </c>
      <c r="R11" s="338">
        <f t="shared" si="6"/>
        <v>3.8008543736272597E-2</v>
      </c>
      <c r="S11" s="341">
        <f t="shared" si="7"/>
        <v>7193.4030000000012</v>
      </c>
      <c r="T11" s="342" t="s">
        <v>502</v>
      </c>
      <c r="U11" s="342" t="s">
        <v>316</v>
      </c>
      <c r="V11" s="343" t="s">
        <v>344</v>
      </c>
      <c r="W11" s="343" t="s">
        <v>345</v>
      </c>
      <c r="X11" s="343">
        <v>1</v>
      </c>
      <c r="Y11" s="344" t="s">
        <v>346</v>
      </c>
    </row>
    <row r="12" spans="2:34" s="173" customFormat="1" ht="27" hidden="1" customHeight="1">
      <c r="B12" s="617"/>
      <c r="C12" s="618"/>
      <c r="D12" s="334">
        <v>6</v>
      </c>
      <c r="E12" s="335" t="s">
        <v>503</v>
      </c>
      <c r="F12" s="336">
        <v>2535.92</v>
      </c>
      <c r="G12" s="337">
        <v>473.09999999999997</v>
      </c>
      <c r="H12" s="337">
        <v>473.09999999999997</v>
      </c>
      <c r="I12" s="338">
        <f t="shared" si="1"/>
        <v>1</v>
      </c>
      <c r="J12" s="337">
        <v>37.42</v>
      </c>
      <c r="K12" s="338">
        <f t="shared" si="2"/>
        <v>7.9095328683153679E-2</v>
      </c>
      <c r="L12" s="337">
        <v>160.5</v>
      </c>
      <c r="M12" s="338">
        <f t="shared" si="3"/>
        <v>1.0790953286831537</v>
      </c>
      <c r="N12" s="339">
        <v>6005.93</v>
      </c>
      <c r="O12" s="337">
        <v>15.799999999999999</v>
      </c>
      <c r="P12" s="338">
        <f t="shared" si="4"/>
        <v>3.3396744874233775E-2</v>
      </c>
      <c r="Q12" s="340">
        <f t="shared" si="5"/>
        <v>21.620000000000019</v>
      </c>
      <c r="R12" s="338">
        <f t="shared" si="6"/>
        <v>4.5698583808919932E-2</v>
      </c>
      <c r="S12" s="341">
        <f t="shared" si="7"/>
        <v>3470.0100000000029</v>
      </c>
      <c r="T12" s="342" t="s">
        <v>476</v>
      </c>
      <c r="U12" s="342" t="s">
        <v>316</v>
      </c>
      <c r="V12" s="343" t="s">
        <v>351</v>
      </c>
      <c r="W12" s="343" t="s">
        <v>352</v>
      </c>
      <c r="X12" s="343">
        <v>1</v>
      </c>
      <c r="Y12" s="344" t="s">
        <v>346</v>
      </c>
    </row>
    <row r="13" spans="2:34" s="173" customFormat="1" ht="27" hidden="1" customHeight="1">
      <c r="B13" s="617"/>
      <c r="C13" s="618"/>
      <c r="D13" s="334">
        <v>7</v>
      </c>
      <c r="E13" s="335" t="s">
        <v>504</v>
      </c>
      <c r="F13" s="336">
        <v>2522.02</v>
      </c>
      <c r="G13" s="337">
        <v>2030.8</v>
      </c>
      <c r="H13" s="337">
        <v>2030.8</v>
      </c>
      <c r="I13" s="338">
        <f t="shared" si="1"/>
        <v>1</v>
      </c>
      <c r="J13" s="337">
        <v>63.75</v>
      </c>
      <c r="K13" s="338">
        <f t="shared" si="2"/>
        <v>3.1391569824699629E-2</v>
      </c>
      <c r="L13" s="337">
        <v>111.20000000000002</v>
      </c>
      <c r="M13" s="338">
        <f t="shared" si="3"/>
        <v>1.0313915698246998</v>
      </c>
      <c r="N13" s="339">
        <v>7089</v>
      </c>
      <c r="O13" s="337">
        <v>22.68</v>
      </c>
      <c r="P13" s="338">
        <f t="shared" si="4"/>
        <v>1.1168012605869608E-2</v>
      </c>
      <c r="Q13" s="340">
        <f t="shared" si="5"/>
        <v>41.070000000000228</v>
      </c>
      <c r="R13" s="338">
        <f t="shared" si="6"/>
        <v>2.0223557218830131E-2</v>
      </c>
      <c r="S13" s="341">
        <f t="shared" si="7"/>
        <v>4566.9840000000258</v>
      </c>
      <c r="T13" s="342" t="s">
        <v>502</v>
      </c>
      <c r="U13" s="342" t="s">
        <v>316</v>
      </c>
      <c r="V13" s="343" t="s">
        <v>344</v>
      </c>
      <c r="W13" s="343" t="s">
        <v>345</v>
      </c>
      <c r="X13" s="343">
        <v>1</v>
      </c>
      <c r="Y13" s="344" t="s">
        <v>232</v>
      </c>
      <c r="AB13" s="173">
        <v>1</v>
      </c>
      <c r="AC13" s="352" t="s">
        <v>492</v>
      </c>
    </row>
    <row r="14" spans="2:34" s="173" customFormat="1" ht="27" hidden="1" customHeight="1">
      <c r="B14" s="617"/>
      <c r="C14" s="618"/>
      <c r="D14" s="334">
        <v>8</v>
      </c>
      <c r="E14" s="335" t="s">
        <v>416</v>
      </c>
      <c r="F14" s="336">
        <v>2504.5500000000002</v>
      </c>
      <c r="G14" s="337">
        <v>1658.54</v>
      </c>
      <c r="H14" s="337">
        <v>1658.54</v>
      </c>
      <c r="I14" s="338">
        <f t="shared" si="1"/>
        <v>1</v>
      </c>
      <c r="J14" s="337">
        <v>67.449999999999989</v>
      </c>
      <c r="K14" s="338">
        <f>J14/G14</f>
        <v>4.0668298624091062E-2</v>
      </c>
      <c r="L14" s="337">
        <v>156.72999999999999</v>
      </c>
      <c r="M14" s="338">
        <f>(H14+J14)/G14</f>
        <v>1.0406682986240912</v>
      </c>
      <c r="N14" s="339">
        <v>10571.44</v>
      </c>
      <c r="O14" s="337">
        <v>15.98</v>
      </c>
      <c r="P14" s="338">
        <f t="shared" si="4"/>
        <v>9.6349801632761353E-3</v>
      </c>
      <c r="Q14" s="340">
        <f t="shared" si="5"/>
        <v>51.470000000000041</v>
      </c>
      <c r="R14" s="338">
        <f t="shared" si="6"/>
        <v>3.103331846081496E-2</v>
      </c>
      <c r="S14" s="341">
        <f t="shared" si="7"/>
        <v>8066.8931000000057</v>
      </c>
      <c r="T14" s="342" t="s">
        <v>497</v>
      </c>
      <c r="U14" s="342" t="s">
        <v>355</v>
      </c>
      <c r="V14" s="343" t="s">
        <v>360</v>
      </c>
      <c r="W14" s="343" t="s">
        <v>352</v>
      </c>
      <c r="X14" s="343">
        <v>1</v>
      </c>
      <c r="Y14" s="344" t="s">
        <v>346</v>
      </c>
      <c r="AB14" s="173">
        <v>2</v>
      </c>
      <c r="AC14" s="352" t="s">
        <v>493</v>
      </c>
    </row>
    <row r="15" spans="2:34" s="173" customFormat="1" ht="27" hidden="1" customHeight="1">
      <c r="B15" s="617"/>
      <c r="C15" s="618"/>
      <c r="D15" s="334">
        <v>9</v>
      </c>
      <c r="E15" s="335" t="s">
        <v>505</v>
      </c>
      <c r="F15" s="336">
        <v>2427.65</v>
      </c>
      <c r="G15" s="337">
        <v>407.77</v>
      </c>
      <c r="H15" s="337">
        <v>407.77</v>
      </c>
      <c r="I15" s="338">
        <f t="shared" si="1"/>
        <v>1</v>
      </c>
      <c r="J15" s="337">
        <v>33.660000000000004</v>
      </c>
      <c r="K15" s="338">
        <f t="shared" si="2"/>
        <v>8.2546533585109272E-2</v>
      </c>
      <c r="L15" s="337">
        <v>179.96</v>
      </c>
      <c r="M15" s="338">
        <f t="shared" si="3"/>
        <v>1.0825465335851092</v>
      </c>
      <c r="N15" s="339">
        <v>6057.46</v>
      </c>
      <c r="O15" s="337">
        <v>13.49</v>
      </c>
      <c r="P15" s="338">
        <f t="shared" si="4"/>
        <v>3.30823748681855E-2</v>
      </c>
      <c r="Q15" s="340">
        <f t="shared" si="5"/>
        <v>20.170000000000023</v>
      </c>
      <c r="R15" s="338">
        <f t="shared" si="6"/>
        <v>4.9464158716923813E-2</v>
      </c>
      <c r="S15" s="341">
        <f t="shared" si="7"/>
        <v>3629.7932000000042</v>
      </c>
      <c r="T15" s="342" t="s">
        <v>502</v>
      </c>
      <c r="U15" s="342" t="s">
        <v>316</v>
      </c>
      <c r="V15" s="343" t="s">
        <v>344</v>
      </c>
      <c r="W15" s="343" t="s">
        <v>345</v>
      </c>
      <c r="X15" s="343">
        <v>1</v>
      </c>
      <c r="Y15" s="344" t="s">
        <v>198</v>
      </c>
      <c r="AB15" s="173">
        <v>3</v>
      </c>
      <c r="AC15" s="352" t="s">
        <v>494</v>
      </c>
    </row>
    <row r="16" spans="2:34" s="173" customFormat="1" ht="27" hidden="1" customHeight="1">
      <c r="B16" s="617"/>
      <c r="C16" s="618"/>
      <c r="D16" s="334">
        <v>10</v>
      </c>
      <c r="E16" s="335" t="s">
        <v>506</v>
      </c>
      <c r="F16" s="336">
        <v>2418.94</v>
      </c>
      <c r="G16" s="337">
        <v>164.63</v>
      </c>
      <c r="H16" s="337">
        <v>164.63</v>
      </c>
      <c r="I16" s="338">
        <f t="shared" si="1"/>
        <v>1</v>
      </c>
      <c r="J16" s="337">
        <v>13.98</v>
      </c>
      <c r="K16" s="338">
        <f t="shared" si="2"/>
        <v>8.491769422341007E-2</v>
      </c>
      <c r="L16" s="337">
        <v>930.3599999999999</v>
      </c>
      <c r="M16" s="338">
        <f t="shared" si="3"/>
        <v>1.08491769422341</v>
      </c>
      <c r="N16" s="339">
        <v>13006.43</v>
      </c>
      <c r="O16" s="337">
        <v>2.5999999999999996</v>
      </c>
      <c r="P16" s="338">
        <f t="shared" si="4"/>
        <v>1.5792990341978983E-2</v>
      </c>
      <c r="Q16" s="340">
        <f t="shared" si="5"/>
        <v>11.37999999999999</v>
      </c>
      <c r="R16" s="338">
        <f t="shared" si="6"/>
        <v>6.9124703881431035E-2</v>
      </c>
      <c r="S16" s="341">
        <f t="shared" si="7"/>
        <v>10587.49679999999</v>
      </c>
      <c r="T16" s="342" t="s">
        <v>502</v>
      </c>
      <c r="U16" s="342" t="s">
        <v>316</v>
      </c>
      <c r="V16" s="343" t="s">
        <v>344</v>
      </c>
      <c r="W16" s="343" t="s">
        <v>345</v>
      </c>
      <c r="X16" s="343">
        <v>1</v>
      </c>
      <c r="Y16" s="344" t="s">
        <v>143</v>
      </c>
      <c r="AB16" s="173">
        <v>4</v>
      </c>
      <c r="AC16" s="352" t="s">
        <v>316</v>
      </c>
    </row>
    <row r="17" spans="2:34" s="173" customFormat="1" ht="27" hidden="1" customHeight="1">
      <c r="B17" s="617"/>
      <c r="C17" s="618"/>
      <c r="D17" s="334">
        <v>11</v>
      </c>
      <c r="E17" s="335" t="s">
        <v>408</v>
      </c>
      <c r="F17" s="336">
        <v>2216.8200000000002</v>
      </c>
      <c r="G17" s="337">
        <v>101.39</v>
      </c>
      <c r="H17" s="337">
        <v>101.39</v>
      </c>
      <c r="I17" s="338">
        <f t="shared" si="1"/>
        <v>1</v>
      </c>
      <c r="J17" s="337">
        <v>8.8000000000000007</v>
      </c>
      <c r="K17" s="338">
        <f t="shared" si="2"/>
        <v>8.6793569385540989E-2</v>
      </c>
      <c r="L17" s="337">
        <v>846.44000000000028</v>
      </c>
      <c r="M17" s="338">
        <f t="shared" si="3"/>
        <v>1.0867935693855411</v>
      </c>
      <c r="N17" s="339">
        <v>7448.6799999999994</v>
      </c>
      <c r="O17" s="337">
        <v>2.6189999999999998</v>
      </c>
      <c r="P17" s="338">
        <f t="shared" si="4"/>
        <v>2.5830949797810431E-2</v>
      </c>
      <c r="Q17" s="340">
        <f t="shared" si="5"/>
        <v>6.1809999999999974</v>
      </c>
      <c r="R17" s="338">
        <f t="shared" si="6"/>
        <v>6.096261958773052E-2</v>
      </c>
      <c r="S17" s="341">
        <f t="shared" si="7"/>
        <v>5231.8456399999995</v>
      </c>
      <c r="T17" s="342" t="s">
        <v>502</v>
      </c>
      <c r="U17" s="342" t="s">
        <v>316</v>
      </c>
      <c r="V17" s="343" t="s">
        <v>344</v>
      </c>
      <c r="W17" s="343" t="s">
        <v>345</v>
      </c>
      <c r="X17" s="343">
        <v>1</v>
      </c>
      <c r="Y17" s="344" t="s">
        <v>144</v>
      </c>
      <c r="AB17" s="173">
        <v>5</v>
      </c>
      <c r="AC17" s="352" t="s">
        <v>355</v>
      </c>
    </row>
    <row r="18" spans="2:34" s="173" customFormat="1" ht="27" hidden="1" customHeight="1">
      <c r="B18" s="617"/>
      <c r="C18" s="618"/>
      <c r="D18" s="334">
        <v>12</v>
      </c>
      <c r="E18" s="335" t="s">
        <v>347</v>
      </c>
      <c r="F18" s="336">
        <v>2074.59</v>
      </c>
      <c r="G18" s="337">
        <v>1511.9700000000003</v>
      </c>
      <c r="H18" s="337">
        <v>1511.9700000000003</v>
      </c>
      <c r="I18" s="338">
        <f t="shared" si="1"/>
        <v>1</v>
      </c>
      <c r="J18" s="337">
        <v>121.02000000000001</v>
      </c>
      <c r="K18" s="338">
        <f t="shared" si="2"/>
        <v>8.0041270660132141E-2</v>
      </c>
      <c r="L18" s="337">
        <v>99.12</v>
      </c>
      <c r="M18" s="338">
        <f t="shared" si="3"/>
        <v>1.0800412706601321</v>
      </c>
      <c r="N18" s="339">
        <v>11995.52</v>
      </c>
      <c r="O18" s="337">
        <v>20.93</v>
      </c>
      <c r="P18" s="338">
        <f t="shared" si="4"/>
        <v>1.3842867252657126E-2</v>
      </c>
      <c r="Q18" s="340">
        <f t="shared" si="5"/>
        <v>100.08999999999997</v>
      </c>
      <c r="R18" s="338">
        <f t="shared" si="6"/>
        <v>6.6198403407474987E-2</v>
      </c>
      <c r="S18" s="341">
        <f t="shared" si="7"/>
        <v>9920.9207999999981</v>
      </c>
      <c r="T18" s="342" t="s">
        <v>476</v>
      </c>
      <c r="U18" s="342" t="s">
        <v>316</v>
      </c>
      <c r="V18" s="342" t="s">
        <v>351</v>
      </c>
      <c r="W18" s="342" t="s">
        <v>352</v>
      </c>
      <c r="X18" s="343">
        <v>1</v>
      </c>
      <c r="Y18" s="344" t="s">
        <v>346</v>
      </c>
      <c r="AB18" s="173">
        <v>6</v>
      </c>
      <c r="AC18" s="352" t="s">
        <v>364</v>
      </c>
    </row>
    <row r="19" spans="2:34" s="173" customFormat="1" ht="27" hidden="1" customHeight="1">
      <c r="B19" s="617"/>
      <c r="C19" s="618"/>
      <c r="D19" s="334">
        <v>13</v>
      </c>
      <c r="E19" s="335" t="s">
        <v>507</v>
      </c>
      <c r="F19" s="336">
        <v>2022.2400000000002</v>
      </c>
      <c r="G19" s="337">
        <v>36.81</v>
      </c>
      <c r="H19" s="337">
        <v>36.81</v>
      </c>
      <c r="I19" s="338">
        <f t="shared" si="1"/>
        <v>1</v>
      </c>
      <c r="J19" s="337">
        <v>3.3250000000000002</v>
      </c>
      <c r="K19" s="338">
        <f t="shared" si="2"/>
        <v>9.0328715023091546E-2</v>
      </c>
      <c r="L19" s="337">
        <v>1567.6299999999999</v>
      </c>
      <c r="M19" s="338">
        <f t="shared" si="3"/>
        <v>1.0903287150230916</v>
      </c>
      <c r="N19" s="339">
        <v>5212.37</v>
      </c>
      <c r="O19" s="337">
        <v>1.29</v>
      </c>
      <c r="P19" s="338">
        <f t="shared" si="4"/>
        <v>3.5044824775876122E-2</v>
      </c>
      <c r="Q19" s="340">
        <f t="shared" si="5"/>
        <v>2.0350000000000028</v>
      </c>
      <c r="R19" s="338">
        <f t="shared" si="6"/>
        <v>5.52838902472155E-2</v>
      </c>
      <c r="S19" s="341">
        <f t="shared" si="7"/>
        <v>3190.1270500000041</v>
      </c>
      <c r="T19" s="342" t="s">
        <v>476</v>
      </c>
      <c r="U19" s="342" t="s">
        <v>316</v>
      </c>
      <c r="V19" s="342" t="s">
        <v>351</v>
      </c>
      <c r="W19" s="342" t="s">
        <v>352</v>
      </c>
      <c r="X19" s="343">
        <v>1</v>
      </c>
      <c r="Y19" s="344" t="s">
        <v>135</v>
      </c>
      <c r="AB19" s="173">
        <v>7</v>
      </c>
      <c r="AC19" s="352" t="s">
        <v>495</v>
      </c>
    </row>
    <row r="20" spans="2:34" s="173" customFormat="1" ht="27" hidden="1" customHeight="1">
      <c r="B20" s="617"/>
      <c r="C20" s="618"/>
      <c r="D20" s="334">
        <v>14</v>
      </c>
      <c r="E20" s="335" t="s">
        <v>401</v>
      </c>
      <c r="F20" s="336">
        <v>2005.9199999999996</v>
      </c>
      <c r="G20" s="337">
        <v>237.20999999999998</v>
      </c>
      <c r="H20" s="337">
        <v>237.20999999999998</v>
      </c>
      <c r="I20" s="338">
        <f t="shared" si="1"/>
        <v>1</v>
      </c>
      <c r="J20" s="337">
        <v>16.54</v>
      </c>
      <c r="K20" s="338">
        <f t="shared" si="2"/>
        <v>6.9727245900257154E-2</v>
      </c>
      <c r="L20" s="337">
        <v>536.34</v>
      </c>
      <c r="M20" s="338">
        <f t="shared" si="3"/>
        <v>1.0697272459002571</v>
      </c>
      <c r="N20" s="339">
        <v>8871.06</v>
      </c>
      <c r="O20" s="337">
        <v>3.74</v>
      </c>
      <c r="P20" s="338">
        <f t="shared" si="4"/>
        <v>1.576662029425404E-2</v>
      </c>
      <c r="Q20" s="340">
        <f t="shared" si="5"/>
        <v>12.799999999999992</v>
      </c>
      <c r="R20" s="338">
        <f t="shared" si="6"/>
        <v>5.3960625606003093E-2</v>
      </c>
      <c r="S20" s="341">
        <f t="shared" si="7"/>
        <v>6865.1519999999964</v>
      </c>
      <c r="T20" s="342" t="s">
        <v>476</v>
      </c>
      <c r="U20" s="342" t="s">
        <v>316</v>
      </c>
      <c r="V20" s="343" t="s">
        <v>351</v>
      </c>
      <c r="W20" s="343" t="s">
        <v>352</v>
      </c>
      <c r="X20" s="343">
        <v>1</v>
      </c>
      <c r="Y20" s="344" t="s">
        <v>153</v>
      </c>
      <c r="AC20" s="353"/>
    </row>
    <row r="21" spans="2:34" s="173" customFormat="1" ht="27" hidden="1" customHeight="1">
      <c r="B21" s="617"/>
      <c r="C21" s="618"/>
      <c r="D21" s="334">
        <v>15</v>
      </c>
      <c r="E21" s="335" t="s">
        <v>379</v>
      </c>
      <c r="F21" s="336">
        <v>1970.01</v>
      </c>
      <c r="G21" s="337">
        <v>29482</v>
      </c>
      <c r="H21" s="337">
        <v>29482</v>
      </c>
      <c r="I21" s="338">
        <f t="shared" si="1"/>
        <v>1</v>
      </c>
      <c r="J21" s="337">
        <v>458.14</v>
      </c>
      <c r="K21" s="338">
        <f t="shared" si="2"/>
        <v>1.5539651312665355E-2</v>
      </c>
      <c r="L21" s="337">
        <v>4.3</v>
      </c>
      <c r="M21" s="338">
        <f t="shared" si="3"/>
        <v>1.0155396513126653</v>
      </c>
      <c r="N21" s="339">
        <v>1970.01</v>
      </c>
      <c r="O21" s="337">
        <v>458.14</v>
      </c>
      <c r="P21" s="338">
        <f t="shared" si="4"/>
        <v>1.5539651312665355E-2</v>
      </c>
      <c r="Q21" s="340">
        <f t="shared" si="5"/>
        <v>-5.6843418860808015E-13</v>
      </c>
      <c r="R21" s="338">
        <f t="shared" si="6"/>
        <v>-1.9280720053187713E-17</v>
      </c>
      <c r="S21" s="341">
        <f t="shared" si="7"/>
        <v>-2.4442670110147446E-12</v>
      </c>
      <c r="T21" s="342" t="s">
        <v>497</v>
      </c>
      <c r="U21" s="342" t="s">
        <v>495</v>
      </c>
      <c r="V21" s="342" t="s">
        <v>376</v>
      </c>
      <c r="W21" s="342" t="s">
        <v>377</v>
      </c>
      <c r="X21" s="343">
        <v>1</v>
      </c>
      <c r="Y21" s="344" t="s">
        <v>346</v>
      </c>
      <c r="AC21" s="352"/>
    </row>
    <row r="22" spans="2:34" s="173" customFormat="1" ht="27" hidden="1" customHeight="1">
      <c r="B22" s="617"/>
      <c r="C22" s="618"/>
      <c r="D22" s="334">
        <v>16</v>
      </c>
      <c r="E22" s="335" t="s">
        <v>375</v>
      </c>
      <c r="F22" s="336">
        <v>1849.54</v>
      </c>
      <c r="G22" s="337">
        <v>21412</v>
      </c>
      <c r="H22" s="337">
        <v>21412</v>
      </c>
      <c r="I22" s="338">
        <f t="shared" si="1"/>
        <v>1</v>
      </c>
      <c r="J22" s="337">
        <v>264.21999999999997</v>
      </c>
      <c r="K22" s="338">
        <f t="shared" si="2"/>
        <v>1.2339809452643376E-2</v>
      </c>
      <c r="L22" s="337">
        <v>7</v>
      </c>
      <c r="M22" s="338">
        <f t="shared" si="3"/>
        <v>1.0123398094526435</v>
      </c>
      <c r="N22" s="339">
        <v>1849.54</v>
      </c>
      <c r="O22" s="337">
        <v>264.21999999999997</v>
      </c>
      <c r="P22" s="338">
        <f t="shared" si="4"/>
        <v>1.2339809452643376E-2</v>
      </c>
      <c r="Q22" s="340">
        <f t="shared" si="5"/>
        <v>1.1937117960769683E-12</v>
      </c>
      <c r="R22" s="338">
        <f t="shared" si="6"/>
        <v>5.5749663556742408E-17</v>
      </c>
      <c r="S22" s="341">
        <f t="shared" si="7"/>
        <v>8.3559825725387782E-12</v>
      </c>
      <c r="T22" s="342" t="s">
        <v>497</v>
      </c>
      <c r="U22" s="342" t="s">
        <v>495</v>
      </c>
      <c r="V22" s="343" t="s">
        <v>376</v>
      </c>
      <c r="W22" s="343" t="s">
        <v>377</v>
      </c>
      <c r="X22" s="343">
        <v>1</v>
      </c>
      <c r="Y22" s="344" t="s">
        <v>218</v>
      </c>
      <c r="AC22" s="352"/>
    </row>
    <row r="23" spans="2:34" s="173" customFormat="1" ht="27" hidden="1" customHeight="1">
      <c r="B23" s="617"/>
      <c r="C23" s="618"/>
      <c r="D23" s="334">
        <v>17</v>
      </c>
      <c r="E23" s="335" t="s">
        <v>353</v>
      </c>
      <c r="F23" s="336">
        <v>1787.52</v>
      </c>
      <c r="G23" s="337">
        <v>553.67999999999995</v>
      </c>
      <c r="H23" s="337">
        <v>553.67999999999995</v>
      </c>
      <c r="I23" s="338">
        <f t="shared" si="1"/>
        <v>1</v>
      </c>
      <c r="J23" s="337">
        <v>46</v>
      </c>
      <c r="K23" s="338">
        <f t="shared" si="2"/>
        <v>8.3080479699465401E-2</v>
      </c>
      <c r="L23" s="337">
        <v>104.84000000000002</v>
      </c>
      <c r="M23" s="338">
        <f t="shared" si="3"/>
        <v>1.0830804796994653</v>
      </c>
      <c r="N23" s="339">
        <v>4822.6400000000003</v>
      </c>
      <c r="O23" s="337">
        <v>17.05</v>
      </c>
      <c r="P23" s="338">
        <f t="shared" si="4"/>
        <v>3.0793960410345329E-2</v>
      </c>
      <c r="Q23" s="340">
        <f t="shared" si="5"/>
        <v>28.95</v>
      </c>
      <c r="R23" s="338">
        <f t="shared" si="6"/>
        <v>5.2286519289120072E-2</v>
      </c>
      <c r="S23" s="341">
        <f t="shared" si="7"/>
        <v>3035.1180000000004</v>
      </c>
      <c r="T23" s="342" t="s">
        <v>476</v>
      </c>
      <c r="U23" s="342" t="s">
        <v>316</v>
      </c>
      <c r="V23" s="343" t="s">
        <v>351</v>
      </c>
      <c r="W23" s="343" t="s">
        <v>352</v>
      </c>
      <c r="X23" s="343">
        <v>1</v>
      </c>
      <c r="Y23" s="344" t="s">
        <v>346</v>
      </c>
      <c r="AB23" s="354">
        <v>1</v>
      </c>
      <c r="AC23" s="352" t="s">
        <v>508</v>
      </c>
    </row>
    <row r="24" spans="2:34" s="173" customFormat="1" ht="27" hidden="1" customHeight="1">
      <c r="B24" s="617"/>
      <c r="C24" s="618"/>
      <c r="D24" s="334">
        <v>18</v>
      </c>
      <c r="E24" s="335" t="s">
        <v>362</v>
      </c>
      <c r="F24" s="336">
        <v>1739.43</v>
      </c>
      <c r="G24" s="337">
        <v>27684</v>
      </c>
      <c r="H24" s="337">
        <v>27684</v>
      </c>
      <c r="I24" s="338">
        <f t="shared" si="1"/>
        <v>1</v>
      </c>
      <c r="J24" s="337">
        <v>248.48999999999998</v>
      </c>
      <c r="K24" s="338">
        <f t="shared" si="2"/>
        <v>8.9759427828348497E-3</v>
      </c>
      <c r="L24" s="337">
        <v>7</v>
      </c>
      <c r="M24" s="338">
        <f t="shared" si="3"/>
        <v>1.0089759427828349</v>
      </c>
      <c r="N24" s="339">
        <v>1739.43</v>
      </c>
      <c r="O24" s="337">
        <v>248.48999999999998</v>
      </c>
      <c r="P24" s="338">
        <f t="shared" si="4"/>
        <v>8.9759427828348497E-3</v>
      </c>
      <c r="Q24" s="340">
        <f t="shared" si="5"/>
        <v>1.6200374375330284E-12</v>
      </c>
      <c r="R24" s="338">
        <f t="shared" si="6"/>
        <v>5.8518907583189868E-17</v>
      </c>
      <c r="S24" s="341">
        <f t="shared" si="7"/>
        <v>1.1340262062731199E-11</v>
      </c>
      <c r="T24" s="342" t="s">
        <v>497</v>
      </c>
      <c r="U24" s="342" t="s">
        <v>355</v>
      </c>
      <c r="V24" s="343" t="s">
        <v>357</v>
      </c>
      <c r="W24" s="343" t="s">
        <v>358</v>
      </c>
      <c r="X24" s="343">
        <v>1</v>
      </c>
      <c r="Y24" s="344" t="s">
        <v>346</v>
      </c>
      <c r="AB24" s="173">
        <v>2</v>
      </c>
      <c r="AC24" s="352" t="s">
        <v>509</v>
      </c>
    </row>
    <row r="25" spans="2:34" s="173" customFormat="1" ht="27" hidden="1" customHeight="1">
      <c r="B25" s="617"/>
      <c r="C25" s="618"/>
      <c r="D25" s="334">
        <v>19</v>
      </c>
      <c r="E25" s="335" t="s">
        <v>359</v>
      </c>
      <c r="F25" s="336">
        <v>1652.6799999999998</v>
      </c>
      <c r="G25" s="337">
        <v>648.01</v>
      </c>
      <c r="H25" s="337">
        <v>648.01</v>
      </c>
      <c r="I25" s="338">
        <f t="shared" si="1"/>
        <v>1</v>
      </c>
      <c r="J25" s="337">
        <v>28.2</v>
      </c>
      <c r="K25" s="338">
        <f t="shared" si="2"/>
        <v>4.3517846946806375E-2</v>
      </c>
      <c r="L25" s="337">
        <v>313.59999999999997</v>
      </c>
      <c r="M25" s="338">
        <f t="shared" si="3"/>
        <v>1.0435178469468065</v>
      </c>
      <c r="N25" s="339">
        <v>8843.51</v>
      </c>
      <c r="O25" s="337">
        <v>5.2700000000000005</v>
      </c>
      <c r="P25" s="338">
        <f t="shared" si="4"/>
        <v>8.1325905464421852E-3</v>
      </c>
      <c r="Q25" s="340">
        <f t="shared" si="5"/>
        <v>22.930000000000046</v>
      </c>
      <c r="R25" s="338">
        <f t="shared" si="6"/>
        <v>3.5385256400364266E-2</v>
      </c>
      <c r="S25" s="341">
        <f t="shared" si="7"/>
        <v>7190.8480000000136</v>
      </c>
      <c r="T25" s="342" t="s">
        <v>497</v>
      </c>
      <c r="U25" s="342" t="s">
        <v>355</v>
      </c>
      <c r="V25" s="343" t="s">
        <v>360</v>
      </c>
      <c r="W25" s="343" t="s">
        <v>352</v>
      </c>
      <c r="X25" s="343">
        <v>1</v>
      </c>
      <c r="Y25" s="344" t="s">
        <v>346</v>
      </c>
      <c r="AB25" s="355">
        <v>3</v>
      </c>
      <c r="AC25" s="353" t="s">
        <v>510</v>
      </c>
    </row>
    <row r="26" spans="2:34" s="173" customFormat="1" ht="27" hidden="1" customHeight="1">
      <c r="B26" s="619"/>
      <c r="C26" s="620"/>
      <c r="D26" s="334">
        <v>20</v>
      </c>
      <c r="E26" s="335" t="s">
        <v>363</v>
      </c>
      <c r="F26" s="336">
        <v>1628.3099999999997</v>
      </c>
      <c r="G26" s="337">
        <v>241.49</v>
      </c>
      <c r="H26" s="337">
        <v>241.49</v>
      </c>
      <c r="I26" s="338">
        <f t="shared" si="1"/>
        <v>1</v>
      </c>
      <c r="J26" s="337">
        <v>16.630000000000003</v>
      </c>
      <c r="K26" s="338">
        <f t="shared" si="2"/>
        <v>6.8864135160876236E-2</v>
      </c>
      <c r="L26" s="337">
        <v>278.82</v>
      </c>
      <c r="M26" s="338">
        <f t="shared" si="3"/>
        <v>1.0688641351608763</v>
      </c>
      <c r="N26" s="339">
        <v>4636.79</v>
      </c>
      <c r="O26" s="337">
        <v>5.839999999999999</v>
      </c>
      <c r="P26" s="338">
        <f t="shared" si="4"/>
        <v>2.4183195991552438E-2</v>
      </c>
      <c r="Q26" s="340">
        <f t="shared" si="5"/>
        <v>10.789999999999996</v>
      </c>
      <c r="R26" s="338">
        <f t="shared" si="6"/>
        <v>4.4680939169323759E-2</v>
      </c>
      <c r="S26" s="341">
        <f t="shared" si="7"/>
        <v>3008.4677999999985</v>
      </c>
      <c r="T26" s="342" t="s">
        <v>497</v>
      </c>
      <c r="U26" s="342" t="s">
        <v>355</v>
      </c>
      <c r="V26" s="343" t="s">
        <v>360</v>
      </c>
      <c r="W26" s="343" t="s">
        <v>352</v>
      </c>
      <c r="X26" s="343">
        <v>1</v>
      </c>
      <c r="Y26" s="344" t="s">
        <v>346</v>
      </c>
      <c r="AB26" s="355"/>
      <c r="AC26" s="352"/>
    </row>
    <row r="27" spans="2:34" s="173" customFormat="1" ht="27" hidden="1" customHeight="1">
      <c r="B27" s="615" t="s">
        <v>511</v>
      </c>
      <c r="C27" s="616"/>
      <c r="D27" s="334">
        <v>1</v>
      </c>
      <c r="E27" s="335" t="s">
        <v>375</v>
      </c>
      <c r="F27" s="336">
        <v>6986.28</v>
      </c>
      <c r="G27" s="337">
        <v>57022</v>
      </c>
      <c r="H27" s="337">
        <v>57022</v>
      </c>
      <c r="I27" s="338">
        <f>H27/G27</f>
        <v>1</v>
      </c>
      <c r="J27" s="337">
        <v>998.04</v>
      </c>
      <c r="K27" s="338">
        <f>J27/G27</f>
        <v>1.7502718249096841E-2</v>
      </c>
      <c r="L27" s="337">
        <v>7</v>
      </c>
      <c r="M27" s="338">
        <f>(H27+J27)/G27</f>
        <v>1.0175027182490968</v>
      </c>
      <c r="N27" s="339">
        <v>6986.28</v>
      </c>
      <c r="O27" s="337">
        <v>998.04</v>
      </c>
      <c r="P27" s="338">
        <f>O27/G27</f>
        <v>1.7502718249096841E-2</v>
      </c>
      <c r="Q27" s="340">
        <f>((H27+J27)-G27)-O27</f>
        <v>9.0949470177292824E-13</v>
      </c>
      <c r="R27" s="338">
        <f>Q27/G27</f>
        <v>1.5949891301128131E-17</v>
      </c>
      <c r="S27" s="341">
        <f>Q27*L27</f>
        <v>6.3664629124104977E-12</v>
      </c>
      <c r="T27" s="342" t="s">
        <v>497</v>
      </c>
      <c r="U27" s="342" t="s">
        <v>495</v>
      </c>
      <c r="V27" s="364" t="s">
        <v>512</v>
      </c>
      <c r="W27" s="365" t="s">
        <v>513</v>
      </c>
      <c r="X27" s="343">
        <v>1</v>
      </c>
      <c r="Y27" s="344" t="s">
        <v>346</v>
      </c>
      <c r="Z27" s="345" t="s">
        <v>498</v>
      </c>
      <c r="AA27" s="346">
        <f>SUM(X27:X46)</f>
        <v>20</v>
      </c>
      <c r="AB27" s="347">
        <f t="shared" ref="AB27:AH27" si="10">SUMIF($U$27:$U$46,TRIM(AB6),$X$27:$X$46)</f>
        <v>0</v>
      </c>
      <c r="AC27" s="347">
        <f t="shared" si="10"/>
        <v>0</v>
      </c>
      <c r="AD27" s="347">
        <f t="shared" si="10"/>
        <v>0</v>
      </c>
      <c r="AE27" s="347">
        <f t="shared" si="10"/>
        <v>8</v>
      </c>
      <c r="AF27" s="347">
        <f t="shared" si="10"/>
        <v>3</v>
      </c>
      <c r="AG27" s="347">
        <f t="shared" si="10"/>
        <v>6</v>
      </c>
      <c r="AH27" s="347">
        <f t="shared" si="10"/>
        <v>3</v>
      </c>
    </row>
    <row r="28" spans="2:34" s="173" customFormat="1" ht="27" hidden="1" customHeight="1">
      <c r="B28" s="617"/>
      <c r="C28" s="618"/>
      <c r="D28" s="334">
        <v>2</v>
      </c>
      <c r="E28" s="335" t="s">
        <v>373</v>
      </c>
      <c r="F28" s="336">
        <v>6803.23</v>
      </c>
      <c r="G28" s="337">
        <v>116005</v>
      </c>
      <c r="H28" s="337">
        <v>116005</v>
      </c>
      <c r="I28" s="338">
        <f t="shared" ref="I28:I46" si="11">H28/G28</f>
        <v>1</v>
      </c>
      <c r="J28" s="337">
        <v>1172.97</v>
      </c>
      <c r="K28" s="338">
        <f t="shared" ref="K28:K46" si="12">J28/G28</f>
        <v>1.0111374509719408E-2</v>
      </c>
      <c r="L28" s="337">
        <v>5.7999999999999989</v>
      </c>
      <c r="M28" s="338">
        <f t="shared" ref="M28:M46" si="13">(H28+J28)/G28</f>
        <v>1.0101113745097194</v>
      </c>
      <c r="N28" s="339">
        <v>6803.23</v>
      </c>
      <c r="O28" s="337">
        <v>1172.97</v>
      </c>
      <c r="P28" s="338">
        <f t="shared" ref="P28:P46" si="14">O28/G28</f>
        <v>1.0111374509719408E-2</v>
      </c>
      <c r="Q28" s="340">
        <f t="shared" ref="Q28:Q46" si="15">((H28+J28)-G28)-O28</f>
        <v>0</v>
      </c>
      <c r="R28" s="338">
        <f t="shared" ref="R28:R46" si="16">Q28/G28</f>
        <v>0</v>
      </c>
      <c r="S28" s="341">
        <f t="shared" ref="S28:S46" si="17">Q28*L28</f>
        <v>0</v>
      </c>
      <c r="T28" s="342" t="s">
        <v>497</v>
      </c>
      <c r="U28" s="342" t="s">
        <v>495</v>
      </c>
      <c r="V28" s="364" t="s">
        <v>514</v>
      </c>
      <c r="W28" s="365" t="s">
        <v>515</v>
      </c>
      <c r="X28" s="343">
        <v>1</v>
      </c>
      <c r="Y28" s="344" t="s">
        <v>346</v>
      </c>
      <c r="AA28" s="363" t="s">
        <v>500</v>
      </c>
      <c r="AB28" s="348">
        <f t="shared" ref="AB28:AH28" si="18">SUMIF($U$27:$U$46,TRIM(AB6),$F$27:$F$46)</f>
        <v>0</v>
      </c>
      <c r="AC28" s="349">
        <f t="shared" si="18"/>
        <v>0</v>
      </c>
      <c r="AD28" s="349">
        <f t="shared" si="18"/>
        <v>0</v>
      </c>
      <c r="AE28" s="349">
        <f t="shared" si="18"/>
        <v>13445.15</v>
      </c>
      <c r="AF28" s="349">
        <f t="shared" si="18"/>
        <v>7600.45</v>
      </c>
      <c r="AG28" s="349">
        <f t="shared" si="18"/>
        <v>10241.519999999999</v>
      </c>
      <c r="AH28" s="349">
        <f t="shared" si="18"/>
        <v>17319.91</v>
      </c>
    </row>
    <row r="29" spans="2:34" s="173" customFormat="1" ht="27" hidden="1" customHeight="1">
      <c r="B29" s="617"/>
      <c r="C29" s="618"/>
      <c r="D29" s="334">
        <v>3</v>
      </c>
      <c r="E29" s="335" t="s">
        <v>516</v>
      </c>
      <c r="F29" s="336">
        <v>3530.4</v>
      </c>
      <c r="G29" s="337">
        <v>3492.45</v>
      </c>
      <c r="H29" s="337">
        <v>3492.45</v>
      </c>
      <c r="I29" s="338">
        <f t="shared" si="11"/>
        <v>1</v>
      </c>
      <c r="J29" s="337">
        <v>78.34</v>
      </c>
      <c r="K29" s="338">
        <f t="shared" si="12"/>
        <v>2.2431244541797308E-2</v>
      </c>
      <c r="L29" s="337">
        <v>99.419999999999987</v>
      </c>
      <c r="M29" s="338">
        <f t="shared" si="13"/>
        <v>1.0224312445417973</v>
      </c>
      <c r="N29" s="339">
        <v>7788.57</v>
      </c>
      <c r="O29" s="337">
        <v>35.510000000000005</v>
      </c>
      <c r="P29" s="338">
        <f t="shared" si="14"/>
        <v>1.0167647353577005E-2</v>
      </c>
      <c r="Q29" s="340">
        <f t="shared" si="15"/>
        <v>42.83000000000014</v>
      </c>
      <c r="R29" s="338">
        <f t="shared" si="16"/>
        <v>1.2263597188220345E-2</v>
      </c>
      <c r="S29" s="341">
        <f t="shared" si="17"/>
        <v>4258.1586000000134</v>
      </c>
      <c r="T29" s="342" t="s">
        <v>517</v>
      </c>
      <c r="U29" s="342" t="s">
        <v>495</v>
      </c>
      <c r="V29" s="342" t="s">
        <v>518</v>
      </c>
      <c r="W29" s="365" t="s">
        <v>519</v>
      </c>
      <c r="X29" s="343">
        <v>1</v>
      </c>
      <c r="Y29" s="344" t="s">
        <v>169</v>
      </c>
      <c r="AA29" s="364" t="s">
        <v>501</v>
      </c>
      <c r="AB29" s="350">
        <f>AB27/$AA27</f>
        <v>0</v>
      </c>
      <c r="AC29" s="351">
        <f t="shared" ref="AC29:AH29" si="19">AC27/$AA27</f>
        <v>0</v>
      </c>
      <c r="AD29" s="351">
        <f t="shared" si="19"/>
        <v>0</v>
      </c>
      <c r="AE29" s="351">
        <f t="shared" si="19"/>
        <v>0.4</v>
      </c>
      <c r="AF29" s="351">
        <f t="shared" si="19"/>
        <v>0.15</v>
      </c>
      <c r="AG29" s="351">
        <f t="shared" si="19"/>
        <v>0.3</v>
      </c>
      <c r="AH29" s="351">
        <f t="shared" si="19"/>
        <v>0.15</v>
      </c>
    </row>
    <row r="30" spans="2:34" s="173" customFormat="1" ht="27" hidden="1" customHeight="1">
      <c r="B30" s="617"/>
      <c r="C30" s="618"/>
      <c r="D30" s="334">
        <v>4</v>
      </c>
      <c r="E30" s="335" t="s">
        <v>356</v>
      </c>
      <c r="F30" s="336">
        <v>3306.46</v>
      </c>
      <c r="G30" s="337">
        <v>42169</v>
      </c>
      <c r="H30" s="337">
        <v>42169</v>
      </c>
      <c r="I30" s="338">
        <f>H30/G30</f>
        <v>1</v>
      </c>
      <c r="J30" s="337">
        <v>502.5</v>
      </c>
      <c r="K30" s="338">
        <f t="shared" si="12"/>
        <v>1.1916336645403021E-2</v>
      </c>
      <c r="L30" s="337">
        <v>6.5799999999999992</v>
      </c>
      <c r="M30" s="338">
        <f t="shared" si="13"/>
        <v>1.0119163366454029</v>
      </c>
      <c r="N30" s="339">
        <v>3306.46</v>
      </c>
      <c r="O30" s="337">
        <v>502.5</v>
      </c>
      <c r="P30" s="338">
        <f t="shared" si="14"/>
        <v>1.1916336645403021E-2</v>
      </c>
      <c r="Q30" s="340">
        <f t="shared" si="15"/>
        <v>0</v>
      </c>
      <c r="R30" s="338">
        <f t="shared" si="16"/>
        <v>0</v>
      </c>
      <c r="S30" s="341">
        <f t="shared" si="17"/>
        <v>0</v>
      </c>
      <c r="T30" s="342" t="s">
        <v>497</v>
      </c>
      <c r="U30" s="342" t="s">
        <v>355</v>
      </c>
      <c r="V30" s="343" t="s">
        <v>357</v>
      </c>
      <c r="W30" s="365" t="s">
        <v>515</v>
      </c>
      <c r="X30" s="343">
        <v>1</v>
      </c>
      <c r="Y30" s="344" t="s">
        <v>346</v>
      </c>
    </row>
    <row r="31" spans="2:34" s="173" customFormat="1" ht="27" hidden="1" customHeight="1">
      <c r="B31" s="617"/>
      <c r="C31" s="618"/>
      <c r="D31" s="334">
        <v>5</v>
      </c>
      <c r="E31" s="335" t="s">
        <v>520</v>
      </c>
      <c r="F31" s="336">
        <v>2818</v>
      </c>
      <c r="G31" s="337">
        <v>650.32999999999993</v>
      </c>
      <c r="H31" s="337">
        <v>650.32999999999993</v>
      </c>
      <c r="I31" s="338">
        <f t="shared" si="11"/>
        <v>1</v>
      </c>
      <c r="J31" s="337">
        <v>32.11</v>
      </c>
      <c r="K31" s="338">
        <f t="shared" si="12"/>
        <v>4.9374932726461956E-2</v>
      </c>
      <c r="L31" s="337">
        <v>200</v>
      </c>
      <c r="M31" s="338">
        <f t="shared" si="13"/>
        <v>1.0493749327264619</v>
      </c>
      <c r="N31" s="339">
        <v>6422</v>
      </c>
      <c r="O31" s="337">
        <v>14.09</v>
      </c>
      <c r="P31" s="338">
        <f t="shared" si="14"/>
        <v>2.1665923454246307E-2</v>
      </c>
      <c r="Q31" s="340">
        <f t="shared" si="15"/>
        <v>18.020000000000014</v>
      </c>
      <c r="R31" s="338">
        <f t="shared" si="16"/>
        <v>2.770900927221567E-2</v>
      </c>
      <c r="S31" s="341">
        <f t="shared" si="17"/>
        <v>3604.0000000000027</v>
      </c>
      <c r="T31" s="342" t="s">
        <v>476</v>
      </c>
      <c r="U31" s="342" t="s">
        <v>316</v>
      </c>
      <c r="V31" s="342" t="s">
        <v>351</v>
      </c>
      <c r="W31" s="365" t="s">
        <v>521</v>
      </c>
      <c r="X31" s="343">
        <v>1</v>
      </c>
      <c r="Y31" s="344" t="s">
        <v>346</v>
      </c>
    </row>
    <row r="32" spans="2:34" s="173" customFormat="1" ht="27" hidden="1" customHeight="1">
      <c r="B32" s="617"/>
      <c r="C32" s="618"/>
      <c r="D32" s="334">
        <v>6</v>
      </c>
      <c r="E32" s="335" t="s">
        <v>424</v>
      </c>
      <c r="F32" s="336">
        <v>2706.17</v>
      </c>
      <c r="G32" s="337">
        <v>534.09</v>
      </c>
      <c r="H32" s="337">
        <v>534.09</v>
      </c>
      <c r="I32" s="338">
        <f t="shared" si="11"/>
        <v>1</v>
      </c>
      <c r="J32" s="337">
        <v>27.509999999999998</v>
      </c>
      <c r="K32" s="338">
        <f t="shared" si="12"/>
        <v>5.1508172779868557E-2</v>
      </c>
      <c r="L32" s="337">
        <v>355.13999999999993</v>
      </c>
      <c r="M32" s="338">
        <f t="shared" si="13"/>
        <v>1.0515081727798685</v>
      </c>
      <c r="N32" s="339">
        <v>9769.9</v>
      </c>
      <c r="O32" s="337">
        <v>7.6199999999999992</v>
      </c>
      <c r="P32" s="338">
        <f t="shared" si="14"/>
        <v>1.4267258327248214E-2</v>
      </c>
      <c r="Q32" s="340">
        <f t="shared" si="15"/>
        <v>19.889999999999993</v>
      </c>
      <c r="R32" s="338">
        <f t="shared" si="16"/>
        <v>3.724091445262033E-2</v>
      </c>
      <c r="S32" s="341">
        <f t="shared" si="17"/>
        <v>7063.7345999999961</v>
      </c>
      <c r="T32" s="342" t="s">
        <v>476</v>
      </c>
      <c r="U32" s="342" t="s">
        <v>364</v>
      </c>
      <c r="V32" s="343" t="s">
        <v>366</v>
      </c>
      <c r="W32" s="365" t="s">
        <v>522</v>
      </c>
      <c r="X32" s="343">
        <v>1</v>
      </c>
      <c r="Y32" s="344" t="s">
        <v>140</v>
      </c>
    </row>
    <row r="33" spans="2:34" s="173" customFormat="1" ht="27" hidden="1" customHeight="1">
      <c r="B33" s="617"/>
      <c r="C33" s="618"/>
      <c r="D33" s="334">
        <v>7</v>
      </c>
      <c r="E33" s="335" t="s">
        <v>416</v>
      </c>
      <c r="F33" s="336">
        <v>2316.46</v>
      </c>
      <c r="G33" s="337">
        <v>1600.54</v>
      </c>
      <c r="H33" s="337">
        <v>1600.54</v>
      </c>
      <c r="I33" s="338">
        <f t="shared" si="11"/>
        <v>1</v>
      </c>
      <c r="J33" s="337">
        <v>72.17</v>
      </c>
      <c r="K33" s="338">
        <f t="shared" si="12"/>
        <v>4.5091031776775342E-2</v>
      </c>
      <c r="L33" s="337">
        <v>156.72999999999999</v>
      </c>
      <c r="M33" s="338">
        <f t="shared" si="13"/>
        <v>1.0450910317767754</v>
      </c>
      <c r="N33" s="339">
        <v>11311.189999999999</v>
      </c>
      <c r="O33" s="337">
        <v>14.780000000000001</v>
      </c>
      <c r="P33" s="338">
        <f t="shared" si="14"/>
        <v>9.2343833956039841E-3</v>
      </c>
      <c r="Q33" s="340">
        <f t="shared" si="15"/>
        <v>57.390000000000072</v>
      </c>
      <c r="R33" s="338">
        <f t="shared" si="16"/>
        <v>3.5856648381171398E-2</v>
      </c>
      <c r="S33" s="341">
        <f t="shared" si="17"/>
        <v>8994.73470000001</v>
      </c>
      <c r="T33" s="342" t="s">
        <v>497</v>
      </c>
      <c r="U33" s="342" t="s">
        <v>355</v>
      </c>
      <c r="V33" s="343" t="s">
        <v>360</v>
      </c>
      <c r="W33" s="365" t="s">
        <v>521</v>
      </c>
      <c r="X33" s="343">
        <v>1</v>
      </c>
      <c r="Y33" s="344" t="s">
        <v>346</v>
      </c>
      <c r="AB33" s="173">
        <v>1</v>
      </c>
      <c r="AC33" s="352" t="s">
        <v>492</v>
      </c>
    </row>
    <row r="34" spans="2:34" s="173" customFormat="1" ht="27" hidden="1" customHeight="1">
      <c r="B34" s="617"/>
      <c r="C34" s="618"/>
      <c r="D34" s="334">
        <v>8</v>
      </c>
      <c r="E34" s="335" t="s">
        <v>421</v>
      </c>
      <c r="F34" s="336">
        <v>1977.53</v>
      </c>
      <c r="G34" s="337">
        <v>1078.23</v>
      </c>
      <c r="H34" s="337">
        <v>1078.23</v>
      </c>
      <c r="I34" s="338">
        <f t="shared" si="11"/>
        <v>1</v>
      </c>
      <c r="J34" s="337">
        <v>39.67</v>
      </c>
      <c r="K34" s="338">
        <f>J34/G34</f>
        <v>3.6791779119482858E-2</v>
      </c>
      <c r="L34" s="337">
        <v>102.40999999999998</v>
      </c>
      <c r="M34" s="338">
        <f>(H34+J34)/G34</f>
        <v>1.0367917791194829</v>
      </c>
      <c r="N34" s="339">
        <v>4062.61</v>
      </c>
      <c r="O34" s="337">
        <v>19.310000000000002</v>
      </c>
      <c r="P34" s="338">
        <f t="shared" si="14"/>
        <v>1.7908980458714748E-2</v>
      </c>
      <c r="Q34" s="340">
        <f t="shared" si="15"/>
        <v>20.36000000000007</v>
      </c>
      <c r="R34" s="338">
        <f t="shared" si="16"/>
        <v>1.8882798660768176E-2</v>
      </c>
      <c r="S34" s="341">
        <f t="shared" si="17"/>
        <v>2085.0676000000067</v>
      </c>
      <c r="T34" s="342" t="s">
        <v>497</v>
      </c>
      <c r="U34" s="342" t="s">
        <v>355</v>
      </c>
      <c r="V34" s="364" t="s">
        <v>499</v>
      </c>
      <c r="W34" s="365" t="s">
        <v>521</v>
      </c>
      <c r="X34" s="343">
        <v>1</v>
      </c>
      <c r="Y34" s="344" t="s">
        <v>346</v>
      </c>
      <c r="AB34" s="173">
        <v>2</v>
      </c>
      <c r="AC34" s="352" t="s">
        <v>493</v>
      </c>
    </row>
    <row r="35" spans="2:34" s="173" customFormat="1" ht="27" hidden="1" customHeight="1">
      <c r="B35" s="617"/>
      <c r="C35" s="618"/>
      <c r="D35" s="334">
        <v>9</v>
      </c>
      <c r="E35" s="335" t="s">
        <v>385</v>
      </c>
      <c r="F35" s="336">
        <v>1693.97</v>
      </c>
      <c r="G35" s="337">
        <v>542.34</v>
      </c>
      <c r="H35" s="337">
        <v>542.34</v>
      </c>
      <c r="I35" s="338">
        <f t="shared" si="11"/>
        <v>1</v>
      </c>
      <c r="J35" s="337">
        <v>24.41</v>
      </c>
      <c r="K35" s="338">
        <f t="shared" si="12"/>
        <v>4.5008666150385367E-2</v>
      </c>
      <c r="L35" s="337">
        <v>410.15999999999997</v>
      </c>
      <c r="M35" s="338">
        <f t="shared" si="13"/>
        <v>1.0450086661503852</v>
      </c>
      <c r="N35" s="339">
        <v>10012</v>
      </c>
      <c r="O35" s="337">
        <v>4.13</v>
      </c>
      <c r="P35" s="338">
        <f t="shared" si="14"/>
        <v>7.6151491684183347E-3</v>
      </c>
      <c r="Q35" s="340">
        <f t="shared" si="15"/>
        <v>20.279999999999969</v>
      </c>
      <c r="R35" s="338">
        <f t="shared" si="16"/>
        <v>3.7393516981966975E-2</v>
      </c>
      <c r="S35" s="341">
        <f t="shared" si="17"/>
        <v>8318.0447999999869</v>
      </c>
      <c r="T35" s="342" t="s">
        <v>476</v>
      </c>
      <c r="U35" s="342" t="s">
        <v>364</v>
      </c>
      <c r="V35" s="343" t="s">
        <v>366</v>
      </c>
      <c r="W35" s="365" t="s">
        <v>522</v>
      </c>
      <c r="X35" s="343">
        <v>1</v>
      </c>
      <c r="Y35" s="344" t="s">
        <v>346</v>
      </c>
      <c r="AB35" s="173">
        <v>3</v>
      </c>
      <c r="AC35" s="352" t="s">
        <v>494</v>
      </c>
    </row>
    <row r="36" spans="2:34" s="173" customFormat="1" ht="27" hidden="1" customHeight="1">
      <c r="B36" s="617"/>
      <c r="C36" s="618"/>
      <c r="D36" s="334">
        <v>10</v>
      </c>
      <c r="E36" s="335" t="s">
        <v>347</v>
      </c>
      <c r="F36" s="336">
        <v>1654.32</v>
      </c>
      <c r="G36" s="337">
        <v>1475.9399999999998</v>
      </c>
      <c r="H36" s="337">
        <v>1475.9399999999998</v>
      </c>
      <c r="I36" s="338">
        <f t="shared" si="11"/>
        <v>1</v>
      </c>
      <c r="J36" s="337">
        <v>73.64</v>
      </c>
      <c r="K36" s="338">
        <f t="shared" si="12"/>
        <v>4.9893627112213242E-2</v>
      </c>
      <c r="L36" s="337">
        <v>99.12</v>
      </c>
      <c r="M36" s="338">
        <f t="shared" si="13"/>
        <v>1.0498936271122132</v>
      </c>
      <c r="N36" s="339">
        <v>7299.2</v>
      </c>
      <c r="O36" s="337">
        <v>16.690000000000001</v>
      </c>
      <c r="P36" s="338">
        <f t="shared" si="14"/>
        <v>1.1308047752618672E-2</v>
      </c>
      <c r="Q36" s="340">
        <f t="shared" si="15"/>
        <v>56.950000000000102</v>
      </c>
      <c r="R36" s="338">
        <f t="shared" si="16"/>
        <v>3.8585579359594641E-2</v>
      </c>
      <c r="S36" s="341">
        <f t="shared" si="17"/>
        <v>5644.88400000001</v>
      </c>
      <c r="T36" s="342" t="s">
        <v>476</v>
      </c>
      <c r="U36" s="342" t="s">
        <v>316</v>
      </c>
      <c r="V36" s="342" t="s">
        <v>351</v>
      </c>
      <c r="W36" s="365" t="s">
        <v>521</v>
      </c>
      <c r="X36" s="343">
        <v>1</v>
      </c>
      <c r="Y36" s="344" t="s">
        <v>346</v>
      </c>
      <c r="AB36" s="173">
        <v>4</v>
      </c>
      <c r="AC36" s="352" t="s">
        <v>316</v>
      </c>
    </row>
    <row r="37" spans="2:34" s="173" customFormat="1" ht="27" hidden="1" customHeight="1">
      <c r="B37" s="617"/>
      <c r="C37" s="618"/>
      <c r="D37" s="334">
        <v>11</v>
      </c>
      <c r="E37" s="335" t="s">
        <v>402</v>
      </c>
      <c r="F37" s="336">
        <v>1617.8700000000001</v>
      </c>
      <c r="G37" s="337">
        <v>717</v>
      </c>
      <c r="H37" s="337">
        <v>717</v>
      </c>
      <c r="I37" s="338">
        <f t="shared" si="11"/>
        <v>1</v>
      </c>
      <c r="J37" s="337">
        <v>45.260000000000005</v>
      </c>
      <c r="K37" s="338">
        <f t="shared" si="12"/>
        <v>6.3124128312412833E-2</v>
      </c>
      <c r="L37" s="337">
        <v>487.31</v>
      </c>
      <c r="M37" s="338">
        <f t="shared" si="13"/>
        <v>1.0631241283124129</v>
      </c>
      <c r="N37" s="339">
        <v>22055.649999999998</v>
      </c>
      <c r="O37" s="337">
        <v>3.32</v>
      </c>
      <c r="P37" s="338">
        <f t="shared" si="14"/>
        <v>4.6304044630404457E-3</v>
      </c>
      <c r="Q37" s="340">
        <f t="shared" si="15"/>
        <v>41.939999999999991</v>
      </c>
      <c r="R37" s="338">
        <f t="shared" si="16"/>
        <v>5.8493723849372369E-2</v>
      </c>
      <c r="S37" s="341">
        <f t="shared" si="17"/>
        <v>20437.781399999996</v>
      </c>
      <c r="T37" s="342" t="s">
        <v>502</v>
      </c>
      <c r="U37" s="342" t="s">
        <v>316</v>
      </c>
      <c r="V37" s="343" t="s">
        <v>523</v>
      </c>
      <c r="W37" s="365" t="s">
        <v>524</v>
      </c>
      <c r="X37" s="343">
        <v>1</v>
      </c>
      <c r="Y37" s="344" t="s">
        <v>200</v>
      </c>
      <c r="AB37" s="173">
        <v>5</v>
      </c>
      <c r="AC37" s="352" t="s">
        <v>355</v>
      </c>
    </row>
    <row r="38" spans="2:34" s="173" customFormat="1" ht="27" hidden="1" customHeight="1">
      <c r="B38" s="617"/>
      <c r="C38" s="618"/>
      <c r="D38" s="334">
        <v>12</v>
      </c>
      <c r="E38" s="335" t="s">
        <v>408</v>
      </c>
      <c r="F38" s="336">
        <v>1506.67</v>
      </c>
      <c r="G38" s="337">
        <v>101.25999999999999</v>
      </c>
      <c r="H38" s="337">
        <v>101.25999999999999</v>
      </c>
      <c r="I38" s="338">
        <f t="shared" si="11"/>
        <v>1</v>
      </c>
      <c r="J38" s="337">
        <v>7.68</v>
      </c>
      <c r="K38" s="338">
        <f t="shared" si="12"/>
        <v>7.5844361050760423E-2</v>
      </c>
      <c r="L38" s="337">
        <v>846.44000000000028</v>
      </c>
      <c r="M38" s="338">
        <f t="shared" si="13"/>
        <v>1.0758443610507604</v>
      </c>
      <c r="N38" s="339">
        <v>6500.66</v>
      </c>
      <c r="O38" s="337">
        <v>1.7800000000000002</v>
      </c>
      <c r="P38" s="338">
        <f t="shared" si="14"/>
        <v>1.7578510764368956E-2</v>
      </c>
      <c r="Q38" s="340">
        <f t="shared" si="15"/>
        <v>5.9000000000000066</v>
      </c>
      <c r="R38" s="338">
        <f t="shared" si="16"/>
        <v>5.8265850286391536E-2</v>
      </c>
      <c r="S38" s="341">
        <f t="shared" si="17"/>
        <v>4993.9960000000074</v>
      </c>
      <c r="T38" s="342" t="s">
        <v>502</v>
      </c>
      <c r="U38" s="342" t="s">
        <v>316</v>
      </c>
      <c r="V38" s="343" t="s">
        <v>523</v>
      </c>
      <c r="W38" s="365" t="s">
        <v>524</v>
      </c>
      <c r="X38" s="343">
        <v>1</v>
      </c>
      <c r="Y38" s="344" t="s">
        <v>144</v>
      </c>
      <c r="AB38" s="173">
        <v>6</v>
      </c>
      <c r="AC38" s="352" t="s">
        <v>364</v>
      </c>
    </row>
    <row r="39" spans="2:34" s="173" customFormat="1" ht="27" hidden="1" customHeight="1">
      <c r="B39" s="617"/>
      <c r="C39" s="618"/>
      <c r="D39" s="334">
        <v>13</v>
      </c>
      <c r="E39" s="335" t="s">
        <v>370</v>
      </c>
      <c r="F39" s="336">
        <v>1501.6100000000001</v>
      </c>
      <c r="G39" s="337">
        <v>471.59000000000003</v>
      </c>
      <c r="H39" s="337">
        <v>471.59000000000003</v>
      </c>
      <c r="I39" s="338">
        <f t="shared" si="11"/>
        <v>1</v>
      </c>
      <c r="J39" s="337">
        <v>30.79</v>
      </c>
      <c r="K39" s="338">
        <f t="shared" si="12"/>
        <v>6.5289764414003679E-2</v>
      </c>
      <c r="L39" s="337">
        <v>335.18</v>
      </c>
      <c r="M39" s="338">
        <f t="shared" si="13"/>
        <v>1.0652897644140038</v>
      </c>
      <c r="N39" s="339">
        <v>10320.19</v>
      </c>
      <c r="O39" s="337">
        <v>4.4800000000000004</v>
      </c>
      <c r="P39" s="338">
        <f t="shared" si="14"/>
        <v>9.4997773489683846E-3</v>
      </c>
      <c r="Q39" s="340">
        <f t="shared" si="15"/>
        <v>26.31000000000002</v>
      </c>
      <c r="R39" s="338">
        <f t="shared" si="16"/>
        <v>5.5789987065035344E-2</v>
      </c>
      <c r="S39" s="341">
        <f t="shared" si="17"/>
        <v>8818.5858000000062</v>
      </c>
      <c r="T39" s="342" t="s">
        <v>476</v>
      </c>
      <c r="U39" s="342" t="s">
        <v>364</v>
      </c>
      <c r="V39" s="343" t="s">
        <v>366</v>
      </c>
      <c r="W39" s="365" t="s">
        <v>522</v>
      </c>
      <c r="X39" s="343">
        <v>1</v>
      </c>
      <c r="Y39" s="344" t="s">
        <v>151</v>
      </c>
      <c r="AB39" s="173">
        <v>7</v>
      </c>
      <c r="AC39" s="352" t="s">
        <v>495</v>
      </c>
    </row>
    <row r="40" spans="2:34" s="173" customFormat="1" ht="27" hidden="1" customHeight="1">
      <c r="B40" s="617"/>
      <c r="C40" s="618"/>
      <c r="D40" s="334">
        <v>14</v>
      </c>
      <c r="E40" s="335" t="s">
        <v>506</v>
      </c>
      <c r="F40" s="336">
        <v>1488.56</v>
      </c>
      <c r="G40" s="337">
        <v>164.87</v>
      </c>
      <c r="H40" s="337">
        <v>164.87</v>
      </c>
      <c r="I40" s="338">
        <f t="shared" si="11"/>
        <v>1</v>
      </c>
      <c r="J40" s="337">
        <v>6.31</v>
      </c>
      <c r="K40" s="338">
        <f t="shared" si="12"/>
        <v>3.8272578395099163E-2</v>
      </c>
      <c r="L40" s="337">
        <v>930.3599999999999</v>
      </c>
      <c r="M40" s="338">
        <f t="shared" si="13"/>
        <v>1.0382725783950992</v>
      </c>
      <c r="N40" s="339">
        <v>5870.57</v>
      </c>
      <c r="O40" s="337">
        <v>1.6</v>
      </c>
      <c r="P40" s="338">
        <f t="shared" si="14"/>
        <v>9.7046157578698378E-3</v>
      </c>
      <c r="Q40" s="340">
        <f t="shared" si="15"/>
        <v>4.7100000000000026</v>
      </c>
      <c r="R40" s="338">
        <f t="shared" si="16"/>
        <v>2.8567962637229348E-2</v>
      </c>
      <c r="S40" s="341">
        <f t="shared" si="17"/>
        <v>4381.995600000002</v>
      </c>
      <c r="T40" s="342" t="s">
        <v>502</v>
      </c>
      <c r="U40" s="342" t="s">
        <v>316</v>
      </c>
      <c r="V40" s="343" t="s">
        <v>523</v>
      </c>
      <c r="W40" s="365" t="s">
        <v>524</v>
      </c>
      <c r="X40" s="343">
        <v>1</v>
      </c>
      <c r="Y40" s="344" t="s">
        <v>143</v>
      </c>
      <c r="AC40" s="353"/>
    </row>
    <row r="41" spans="2:34" s="173" customFormat="1" ht="27" hidden="1" customHeight="1">
      <c r="B41" s="617"/>
      <c r="C41" s="618"/>
      <c r="D41" s="334">
        <v>15</v>
      </c>
      <c r="E41" s="335" t="s">
        <v>420</v>
      </c>
      <c r="F41" s="336">
        <v>1474.74</v>
      </c>
      <c r="G41" s="337">
        <v>96.800000000000011</v>
      </c>
      <c r="H41" s="337">
        <v>96.800000000000011</v>
      </c>
      <c r="I41" s="338">
        <f t="shared" si="11"/>
        <v>1</v>
      </c>
      <c r="J41" s="337">
        <v>7.88</v>
      </c>
      <c r="K41" s="338">
        <f t="shared" si="12"/>
        <v>8.1404958677685935E-2</v>
      </c>
      <c r="L41" s="337">
        <v>446.88999999999993</v>
      </c>
      <c r="M41" s="338">
        <f t="shared" si="13"/>
        <v>1.0814049586776859</v>
      </c>
      <c r="N41" s="339">
        <v>3521.49</v>
      </c>
      <c r="O41" s="337">
        <v>3.3000000000000003</v>
      </c>
      <c r="P41" s="338">
        <f t="shared" si="14"/>
        <v>3.4090909090909088E-2</v>
      </c>
      <c r="Q41" s="340">
        <f t="shared" si="15"/>
        <v>4.5799999999999947</v>
      </c>
      <c r="R41" s="338">
        <f t="shared" si="16"/>
        <v>4.7314049586776798E-2</v>
      </c>
      <c r="S41" s="341">
        <f t="shared" si="17"/>
        <v>2046.7561999999973</v>
      </c>
      <c r="T41" s="342" t="s">
        <v>476</v>
      </c>
      <c r="U41" s="342" t="s">
        <v>316</v>
      </c>
      <c r="V41" s="342" t="s">
        <v>351</v>
      </c>
      <c r="W41" s="365" t="s">
        <v>521</v>
      </c>
      <c r="X41" s="343">
        <v>1</v>
      </c>
      <c r="Y41" s="344" t="s">
        <v>183</v>
      </c>
      <c r="AC41" s="352"/>
    </row>
    <row r="42" spans="2:34" s="173" customFormat="1" ht="27" hidden="1" customHeight="1">
      <c r="B42" s="617"/>
      <c r="C42" s="618"/>
      <c r="D42" s="334">
        <v>16</v>
      </c>
      <c r="E42" s="335" t="s">
        <v>425</v>
      </c>
      <c r="F42" s="336">
        <v>1462.3999999999999</v>
      </c>
      <c r="G42" s="337">
        <v>391.57</v>
      </c>
      <c r="H42" s="337">
        <v>391.57</v>
      </c>
      <c r="I42" s="338">
        <f t="shared" si="11"/>
        <v>1</v>
      </c>
      <c r="J42" s="337">
        <v>14.6</v>
      </c>
      <c r="K42" s="338">
        <f t="shared" si="12"/>
        <v>3.7285798197001813E-2</v>
      </c>
      <c r="L42" s="337">
        <v>365.59999999999997</v>
      </c>
      <c r="M42" s="338">
        <f t="shared" si="13"/>
        <v>1.0372857981970018</v>
      </c>
      <c r="N42" s="339">
        <v>5337.76</v>
      </c>
      <c r="O42" s="337">
        <v>4</v>
      </c>
      <c r="P42" s="338">
        <f t="shared" si="14"/>
        <v>1.021528717726077E-2</v>
      </c>
      <c r="Q42" s="340">
        <f t="shared" si="15"/>
        <v>10.600000000000023</v>
      </c>
      <c r="R42" s="338">
        <f t="shared" si="16"/>
        <v>2.70705110197411E-2</v>
      </c>
      <c r="S42" s="341">
        <f t="shared" si="17"/>
        <v>3875.3600000000079</v>
      </c>
      <c r="T42" s="342" t="s">
        <v>476</v>
      </c>
      <c r="U42" s="342" t="s">
        <v>364</v>
      </c>
      <c r="V42" s="343" t="s">
        <v>366</v>
      </c>
      <c r="W42" s="365" t="s">
        <v>522</v>
      </c>
      <c r="X42" s="343">
        <v>1</v>
      </c>
      <c r="Y42" s="344" t="s">
        <v>137</v>
      </c>
      <c r="AC42" s="352"/>
    </row>
    <row r="43" spans="2:34" s="173" customFormat="1" ht="27" hidden="1" customHeight="1">
      <c r="B43" s="617"/>
      <c r="C43" s="618"/>
      <c r="D43" s="334">
        <v>17</v>
      </c>
      <c r="E43" s="335" t="s">
        <v>401</v>
      </c>
      <c r="F43" s="336">
        <v>1442.7600000000002</v>
      </c>
      <c r="G43" s="337">
        <v>212.62</v>
      </c>
      <c r="H43" s="337">
        <v>212.62</v>
      </c>
      <c r="I43" s="338">
        <f t="shared" si="11"/>
        <v>1</v>
      </c>
      <c r="J43" s="337">
        <v>12.94</v>
      </c>
      <c r="K43" s="338">
        <f t="shared" si="12"/>
        <v>6.085974978835481E-2</v>
      </c>
      <c r="L43" s="337">
        <v>536.34</v>
      </c>
      <c r="M43" s="338">
        <f t="shared" si="13"/>
        <v>1.0608597497883547</v>
      </c>
      <c r="N43" s="339">
        <v>6940.23</v>
      </c>
      <c r="O43" s="337">
        <v>2.69</v>
      </c>
      <c r="P43" s="338">
        <f t="shared" si="14"/>
        <v>1.2651679051829555E-2</v>
      </c>
      <c r="Q43" s="340">
        <f t="shared" si="15"/>
        <v>10.249999999999998</v>
      </c>
      <c r="R43" s="338">
        <f t="shared" si="16"/>
        <v>4.8208070736525249E-2</v>
      </c>
      <c r="S43" s="341">
        <f t="shared" si="17"/>
        <v>5497.4849999999997</v>
      </c>
      <c r="T43" s="342" t="s">
        <v>476</v>
      </c>
      <c r="U43" s="342" t="s">
        <v>316</v>
      </c>
      <c r="V43" s="342" t="s">
        <v>351</v>
      </c>
      <c r="W43" s="365" t="s">
        <v>521</v>
      </c>
      <c r="X43" s="343">
        <v>1</v>
      </c>
      <c r="Y43" s="344" t="s">
        <v>153</v>
      </c>
      <c r="AB43" s="354">
        <v>1</v>
      </c>
      <c r="AC43" s="352" t="s">
        <v>508</v>
      </c>
    </row>
    <row r="44" spans="2:34" s="173" customFormat="1" ht="27" hidden="1" customHeight="1">
      <c r="B44" s="617"/>
      <c r="C44" s="618"/>
      <c r="D44" s="334">
        <v>18</v>
      </c>
      <c r="E44" s="335" t="s">
        <v>507</v>
      </c>
      <c r="F44" s="336">
        <v>1442.23</v>
      </c>
      <c r="G44" s="337">
        <v>34.76</v>
      </c>
      <c r="H44" s="337">
        <v>34.76</v>
      </c>
      <c r="I44" s="338">
        <f t="shared" si="11"/>
        <v>1</v>
      </c>
      <c r="J44" s="337">
        <v>1.8800000000000001</v>
      </c>
      <c r="K44" s="338">
        <f t="shared" si="12"/>
        <v>5.4085155350978145E-2</v>
      </c>
      <c r="L44" s="337">
        <v>1567.6299999999999</v>
      </c>
      <c r="M44" s="338">
        <f t="shared" si="13"/>
        <v>1.0540851553509782</v>
      </c>
      <c r="N44" s="339">
        <v>2947.15</v>
      </c>
      <c r="O44" s="337">
        <v>0.92</v>
      </c>
      <c r="P44" s="338">
        <f t="shared" si="14"/>
        <v>2.646720368239356E-2</v>
      </c>
      <c r="Q44" s="340">
        <f t="shared" si="15"/>
        <v>0.96000000000000252</v>
      </c>
      <c r="R44" s="338">
        <f t="shared" si="16"/>
        <v>2.7617951668584655E-2</v>
      </c>
      <c r="S44" s="341">
        <f t="shared" si="17"/>
        <v>1504.9248000000039</v>
      </c>
      <c r="T44" s="342" t="s">
        <v>476</v>
      </c>
      <c r="U44" s="342" t="s">
        <v>316</v>
      </c>
      <c r="V44" s="342" t="s">
        <v>351</v>
      </c>
      <c r="W44" s="365" t="s">
        <v>521</v>
      </c>
      <c r="X44" s="343">
        <v>1</v>
      </c>
      <c r="Y44" s="344" t="s">
        <v>135</v>
      </c>
      <c r="AB44" s="173">
        <v>2</v>
      </c>
      <c r="AC44" s="352" t="s">
        <v>509</v>
      </c>
    </row>
    <row r="45" spans="2:34" s="173" customFormat="1" ht="27" hidden="1" customHeight="1">
      <c r="B45" s="617"/>
      <c r="C45" s="618"/>
      <c r="D45" s="334">
        <v>19</v>
      </c>
      <c r="E45" s="335" t="s">
        <v>434</v>
      </c>
      <c r="F45" s="336">
        <v>1439.55</v>
      </c>
      <c r="G45" s="337">
        <v>326.26</v>
      </c>
      <c r="H45" s="337">
        <v>326.26</v>
      </c>
      <c r="I45" s="338">
        <f t="shared" si="11"/>
        <v>1</v>
      </c>
      <c r="J45" s="337">
        <v>19.46</v>
      </c>
      <c r="K45" s="338">
        <f t="shared" si="12"/>
        <v>5.9645681358425802E-2</v>
      </c>
      <c r="L45" s="337">
        <v>342.75</v>
      </c>
      <c r="M45" s="338">
        <f t="shared" si="13"/>
        <v>1.0596456813584256</v>
      </c>
      <c r="N45" s="339">
        <v>6669.91</v>
      </c>
      <c r="O45" s="337">
        <v>4.2</v>
      </c>
      <c r="P45" s="338">
        <f t="shared" si="14"/>
        <v>1.2873168638509165E-2</v>
      </c>
      <c r="Q45" s="340">
        <f t="shared" si="15"/>
        <v>15.25999999999998</v>
      </c>
      <c r="R45" s="338">
        <f t="shared" si="16"/>
        <v>4.6772512719916573E-2</v>
      </c>
      <c r="S45" s="341">
        <f t="shared" si="17"/>
        <v>5230.3649999999934</v>
      </c>
      <c r="T45" s="342" t="s">
        <v>476</v>
      </c>
      <c r="U45" s="342" t="s">
        <v>364</v>
      </c>
      <c r="V45" s="343" t="s">
        <v>366</v>
      </c>
      <c r="W45" s="365" t="s">
        <v>522</v>
      </c>
      <c r="X45" s="343">
        <v>1</v>
      </c>
      <c r="Y45" s="344" t="s">
        <v>144</v>
      </c>
      <c r="AB45" s="355"/>
      <c r="AC45" s="352"/>
    </row>
    <row r="46" spans="2:34" s="173" customFormat="1" ht="27" hidden="1" customHeight="1">
      <c r="B46" s="619"/>
      <c r="C46" s="620"/>
      <c r="D46" s="334">
        <v>20</v>
      </c>
      <c r="E46" s="335" t="s">
        <v>369</v>
      </c>
      <c r="F46" s="336">
        <v>1437.8200000000002</v>
      </c>
      <c r="G46" s="337">
        <v>474.95</v>
      </c>
      <c r="H46" s="337">
        <v>474.95</v>
      </c>
      <c r="I46" s="338">
        <f t="shared" si="11"/>
        <v>1</v>
      </c>
      <c r="J46" s="337">
        <v>21.169999999999998</v>
      </c>
      <c r="K46" s="338">
        <f t="shared" si="12"/>
        <v>4.4573112959258865E-2</v>
      </c>
      <c r="L46" s="337">
        <v>388.59999999999997</v>
      </c>
      <c r="M46" s="338">
        <f t="shared" si="13"/>
        <v>1.0445731129592588</v>
      </c>
      <c r="N46" s="339">
        <v>8226.68</v>
      </c>
      <c r="O46" s="337">
        <v>3.7</v>
      </c>
      <c r="P46" s="338">
        <f t="shared" si="14"/>
        <v>7.7902937151279085E-3</v>
      </c>
      <c r="Q46" s="340">
        <f t="shared" si="15"/>
        <v>17.470000000000017</v>
      </c>
      <c r="R46" s="338">
        <f t="shared" si="16"/>
        <v>3.6782819244130995E-2</v>
      </c>
      <c r="S46" s="341">
        <f t="shared" si="17"/>
        <v>6788.842000000006</v>
      </c>
      <c r="T46" s="342" t="s">
        <v>476</v>
      </c>
      <c r="U46" s="342" t="s">
        <v>364</v>
      </c>
      <c r="V46" s="343" t="s">
        <v>366</v>
      </c>
      <c r="W46" s="365" t="s">
        <v>522</v>
      </c>
      <c r="X46" s="343">
        <v>1</v>
      </c>
      <c r="Y46" s="344" t="s">
        <v>149</v>
      </c>
      <c r="AA46" s="218" t="s">
        <v>491</v>
      </c>
      <c r="AB46" s="218" t="s">
        <v>492</v>
      </c>
      <c r="AC46" s="246" t="s">
        <v>493</v>
      </c>
      <c r="AD46" s="246" t="s">
        <v>494</v>
      </c>
      <c r="AE46" s="246" t="s">
        <v>316</v>
      </c>
      <c r="AF46" s="246" t="s">
        <v>355</v>
      </c>
      <c r="AG46" s="246" t="s">
        <v>364</v>
      </c>
      <c r="AH46" s="246" t="s">
        <v>495</v>
      </c>
    </row>
    <row r="47" spans="2:34" s="173" customFormat="1" ht="27" hidden="1" customHeight="1">
      <c r="B47" s="615" t="s">
        <v>525</v>
      </c>
      <c r="C47" s="616"/>
      <c r="D47" s="334">
        <v>1</v>
      </c>
      <c r="E47" s="335" t="s">
        <v>356</v>
      </c>
      <c r="F47" s="336">
        <v>8799.89</v>
      </c>
      <c r="G47" s="337">
        <v>41072</v>
      </c>
      <c r="H47" s="337">
        <v>41072</v>
      </c>
      <c r="I47" s="338">
        <f>H47/G47</f>
        <v>1</v>
      </c>
      <c r="J47" s="337">
        <v>1337.3700000000001</v>
      </c>
      <c r="K47" s="338">
        <f>J47/G47</f>
        <v>3.2561599142968446E-2</v>
      </c>
      <c r="L47" s="337">
        <v>6.5799999999999992</v>
      </c>
      <c r="M47" s="338">
        <f>(H47+J47)/G47</f>
        <v>1.0325615991429684</v>
      </c>
      <c r="N47" s="339">
        <v>8799.89</v>
      </c>
      <c r="O47" s="337">
        <v>1337.3700000000001</v>
      </c>
      <c r="P47" s="338">
        <f>O47/G47</f>
        <v>3.2561599142968446E-2</v>
      </c>
      <c r="Q47" s="340">
        <f>((H47+J47)-G47)-O47</f>
        <v>2.5011104298755527E-12</v>
      </c>
      <c r="R47" s="338">
        <f>Q47/G47</f>
        <v>6.0895754525602669E-17</v>
      </c>
      <c r="S47" s="341">
        <f>Q47*L47</f>
        <v>1.6457306628581135E-11</v>
      </c>
      <c r="T47" s="342" t="s">
        <v>497</v>
      </c>
      <c r="U47" s="342" t="s">
        <v>355</v>
      </c>
      <c r="V47" s="343" t="s">
        <v>357</v>
      </c>
      <c r="W47" s="365" t="s">
        <v>515</v>
      </c>
      <c r="X47" s="343">
        <v>1</v>
      </c>
      <c r="Y47" s="344" t="s">
        <v>346</v>
      </c>
      <c r="Z47" s="345" t="s">
        <v>498</v>
      </c>
      <c r="AA47" s="346">
        <f>SUM(X47:X66)</f>
        <v>20</v>
      </c>
      <c r="AB47" s="347">
        <f>SUMIF($U47:$U66,TRIM($AB$6),$X47:$X66)</f>
        <v>0</v>
      </c>
      <c r="AC47" s="347">
        <f>SUMIF($U47:$U66,TRIM($AC$6),$X47:$X66)</f>
        <v>0</v>
      </c>
      <c r="AD47" s="347">
        <f>SUMIF($U47:$U66,TRIM($AD$6),$X47:$X66)</f>
        <v>0</v>
      </c>
      <c r="AE47" s="347">
        <f>SUMIF($U47:$U66,TRIM($AE$6),$X47:$X66)</f>
        <v>8</v>
      </c>
      <c r="AF47" s="347">
        <f>SUMIF($U47:$U66,TRIM($AF$6),$X47:$X66)</f>
        <v>3</v>
      </c>
      <c r="AG47" s="347">
        <f>SUMIF($U47:$U66,TRIM($AG$6),$X47:$X66)</f>
        <v>4</v>
      </c>
      <c r="AH47" s="347">
        <f>SUMIF($U47:$U66,TRIM($AH$6),$X47:$X66)</f>
        <v>5</v>
      </c>
    </row>
    <row r="48" spans="2:34" s="173" customFormat="1" ht="27" hidden="1" customHeight="1">
      <c r="B48" s="617"/>
      <c r="C48" s="618"/>
      <c r="D48" s="334">
        <v>2</v>
      </c>
      <c r="E48" s="335" t="s">
        <v>373</v>
      </c>
      <c r="F48" s="336">
        <v>5700.4699999999993</v>
      </c>
      <c r="G48" s="337">
        <v>116588</v>
      </c>
      <c r="H48" s="337">
        <v>116588</v>
      </c>
      <c r="I48" s="338">
        <f t="shared" ref="I48:I49" si="20">H48/G48</f>
        <v>1</v>
      </c>
      <c r="J48" s="337">
        <v>982.84</v>
      </c>
      <c r="K48" s="338">
        <f t="shared" ref="K48:K53" si="21">J48/G48</f>
        <v>8.43002710399012E-3</v>
      </c>
      <c r="L48" s="337">
        <v>5.7999999999999989</v>
      </c>
      <c r="M48" s="338">
        <f t="shared" ref="M48:M53" si="22">(H48+J48)/G48</f>
        <v>1.0084300271039901</v>
      </c>
      <c r="N48" s="339">
        <v>5700.4699999999993</v>
      </c>
      <c r="O48" s="337">
        <v>982.84</v>
      </c>
      <c r="P48" s="338">
        <f t="shared" ref="P48:P66" si="23">O48/G48</f>
        <v>8.43002710399012E-3</v>
      </c>
      <c r="Q48" s="340">
        <f t="shared" ref="Q48:Q66" si="24">((H48+J48)-G48)-O48</f>
        <v>-3.5242919693700969E-12</v>
      </c>
      <c r="R48" s="338">
        <f t="shared" ref="R48:R66" si="25">Q48/G48</f>
        <v>-3.022859959318366E-17</v>
      </c>
      <c r="S48" s="341">
        <f t="shared" ref="S48:S66" si="26">Q48*L48</f>
        <v>-2.0440893422346557E-11</v>
      </c>
      <c r="T48" s="342" t="s">
        <v>497</v>
      </c>
      <c r="U48" s="342" t="s">
        <v>495</v>
      </c>
      <c r="V48" s="364" t="s">
        <v>514</v>
      </c>
      <c r="W48" s="365" t="s">
        <v>515</v>
      </c>
      <c r="X48" s="343">
        <v>1</v>
      </c>
      <c r="Y48" s="344" t="s">
        <v>346</v>
      </c>
      <c r="AA48" s="363" t="s">
        <v>500</v>
      </c>
      <c r="AB48" s="348">
        <f>SUMIF($U47:$U66,TRIM($AB$6),$F47:$F66)</f>
        <v>0</v>
      </c>
      <c r="AC48" s="349">
        <f>SUMIF($U47:$U66,TRIM($AC$6),$F47:$F66)</f>
        <v>0</v>
      </c>
      <c r="AD48" s="349">
        <f>SUMIF($U47:$U66,TRIM($AD$6),$F47:$F66)</f>
        <v>0</v>
      </c>
      <c r="AE48" s="349">
        <f>SUMIF($U47:$U66,TRIM($AE$6),$F47:$F66)</f>
        <v>15195.89</v>
      </c>
      <c r="AF48" s="349">
        <f>SUMIF($U47:$U66,TRIM($AF$6),$F47:$F66)</f>
        <v>11861.939999999999</v>
      </c>
      <c r="AG48" s="349">
        <f>SUMIF($U47:$U66,TRIM($AG$6),$F47:$F66)</f>
        <v>8423.7899999999991</v>
      </c>
      <c r="AH48" s="349">
        <f>SUMIF($U47:$U66,TRIM($AH$6),$F47:$F66)</f>
        <v>12826.529999999999</v>
      </c>
    </row>
    <row r="49" spans="2:34" s="173" customFormat="1" ht="27" hidden="1" customHeight="1">
      <c r="B49" s="617"/>
      <c r="C49" s="618"/>
      <c r="D49" s="334">
        <v>3</v>
      </c>
      <c r="E49" s="335" t="s">
        <v>347</v>
      </c>
      <c r="F49" s="336">
        <v>2596.9499999999998</v>
      </c>
      <c r="G49" s="337">
        <v>1437.56</v>
      </c>
      <c r="H49" s="337">
        <v>1437.56</v>
      </c>
      <c r="I49" s="338">
        <f t="shared" si="20"/>
        <v>1</v>
      </c>
      <c r="J49" s="337">
        <v>109.39000000000001</v>
      </c>
      <c r="K49" s="338">
        <f t="shared" si="21"/>
        <v>7.6094215197974352E-2</v>
      </c>
      <c r="L49" s="337">
        <v>99.12</v>
      </c>
      <c r="M49" s="338">
        <f t="shared" si="22"/>
        <v>1.0760942151979744</v>
      </c>
      <c r="N49" s="339">
        <v>10842.73</v>
      </c>
      <c r="O49" s="337">
        <v>26.2</v>
      </c>
      <c r="P49" s="338">
        <f t="shared" si="23"/>
        <v>1.8225326247252288E-2</v>
      </c>
      <c r="Q49" s="340">
        <f t="shared" si="24"/>
        <v>83.190000000000097</v>
      </c>
      <c r="R49" s="338">
        <f t="shared" si="25"/>
        <v>5.7868888950722126E-2</v>
      </c>
      <c r="S49" s="341">
        <f t="shared" si="26"/>
        <v>8245.7928000000102</v>
      </c>
      <c r="T49" s="342" t="s">
        <v>476</v>
      </c>
      <c r="U49" s="342" t="s">
        <v>316</v>
      </c>
      <c r="V49" s="342" t="s">
        <v>351</v>
      </c>
      <c r="W49" s="365" t="s">
        <v>521</v>
      </c>
      <c r="X49" s="343">
        <v>1</v>
      </c>
      <c r="Y49" s="344" t="s">
        <v>346</v>
      </c>
      <c r="AA49" s="364" t="s">
        <v>501</v>
      </c>
      <c r="AB49" s="350">
        <f>AB47/$AA47</f>
        <v>0</v>
      </c>
      <c r="AC49" s="351">
        <f t="shared" ref="AC49:AH49" si="27">AC47/$AA47</f>
        <v>0</v>
      </c>
      <c r="AD49" s="351">
        <f t="shared" si="27"/>
        <v>0</v>
      </c>
      <c r="AE49" s="351">
        <f t="shared" si="27"/>
        <v>0.4</v>
      </c>
      <c r="AF49" s="351">
        <f t="shared" si="27"/>
        <v>0.15</v>
      </c>
      <c r="AG49" s="351">
        <f t="shared" si="27"/>
        <v>0.2</v>
      </c>
      <c r="AH49" s="351">
        <f t="shared" si="27"/>
        <v>0.25</v>
      </c>
    </row>
    <row r="50" spans="2:34" s="173" customFormat="1" ht="27" hidden="1" customHeight="1">
      <c r="B50" s="617"/>
      <c r="C50" s="618"/>
      <c r="D50" s="334">
        <v>4</v>
      </c>
      <c r="E50" s="335" t="s">
        <v>375</v>
      </c>
      <c r="F50" s="336">
        <v>2537.08</v>
      </c>
      <c r="G50" s="337">
        <v>38256</v>
      </c>
      <c r="H50" s="337">
        <v>38256</v>
      </c>
      <c r="I50" s="338">
        <f>H50/G50</f>
        <v>1</v>
      </c>
      <c r="J50" s="337">
        <v>362.44</v>
      </c>
      <c r="K50" s="338">
        <f t="shared" si="21"/>
        <v>9.4740694270179834E-3</v>
      </c>
      <c r="L50" s="337">
        <v>7</v>
      </c>
      <c r="M50" s="338">
        <f t="shared" si="22"/>
        <v>1.0094740694270181</v>
      </c>
      <c r="N50" s="339">
        <v>2537.08</v>
      </c>
      <c r="O50" s="337">
        <v>362.44</v>
      </c>
      <c r="P50" s="338">
        <f t="shared" si="23"/>
        <v>9.4740694270179834E-3</v>
      </c>
      <c r="Q50" s="340">
        <f t="shared" si="24"/>
        <v>2.3305801732931286E-12</v>
      </c>
      <c r="R50" s="338">
        <f t="shared" si="25"/>
        <v>6.0920644429452339E-17</v>
      </c>
      <c r="S50" s="341">
        <f t="shared" si="26"/>
        <v>1.63140612130519E-11</v>
      </c>
      <c r="T50" s="342" t="s">
        <v>497</v>
      </c>
      <c r="U50" s="342" t="s">
        <v>495</v>
      </c>
      <c r="V50" s="364" t="s">
        <v>512</v>
      </c>
      <c r="W50" s="365" t="s">
        <v>513</v>
      </c>
      <c r="X50" s="343">
        <v>1</v>
      </c>
      <c r="Y50" s="344" t="s">
        <v>346</v>
      </c>
    </row>
    <row r="51" spans="2:34" s="173" customFormat="1" ht="27" hidden="1" customHeight="1">
      <c r="B51" s="617"/>
      <c r="C51" s="618"/>
      <c r="D51" s="334">
        <v>5</v>
      </c>
      <c r="E51" s="335" t="s">
        <v>365</v>
      </c>
      <c r="F51" s="336">
        <v>2491.3199999999997</v>
      </c>
      <c r="G51" s="337">
        <v>198.85000000000002</v>
      </c>
      <c r="H51" s="337">
        <v>198.85000000000002</v>
      </c>
      <c r="I51" s="338">
        <f t="shared" ref="I51:I66" si="28">H51/G51</f>
        <v>1</v>
      </c>
      <c r="J51" s="337">
        <v>17.29</v>
      </c>
      <c r="K51" s="338">
        <f t="shared" si="21"/>
        <v>8.6949962283127971E-2</v>
      </c>
      <c r="L51" s="337">
        <v>814.16</v>
      </c>
      <c r="M51" s="338">
        <f t="shared" si="22"/>
        <v>1.086949962283128</v>
      </c>
      <c r="N51" s="339">
        <v>14076.820000000002</v>
      </c>
      <c r="O51" s="337">
        <v>3.0599999999999996</v>
      </c>
      <c r="P51" s="338">
        <f t="shared" si="23"/>
        <v>1.5388483781745029E-2</v>
      </c>
      <c r="Q51" s="340">
        <f t="shared" si="24"/>
        <v>14.229999999999993</v>
      </c>
      <c r="R51" s="338">
        <f t="shared" si="25"/>
        <v>7.1561478501382905E-2</v>
      </c>
      <c r="S51" s="341">
        <f t="shared" si="26"/>
        <v>11585.496799999994</v>
      </c>
      <c r="T51" s="342" t="s">
        <v>476</v>
      </c>
      <c r="U51" s="342" t="s">
        <v>364</v>
      </c>
      <c r="V51" s="343" t="s">
        <v>366</v>
      </c>
      <c r="W51" s="365" t="s">
        <v>522</v>
      </c>
      <c r="X51" s="343">
        <v>1</v>
      </c>
      <c r="Y51" s="344" t="s">
        <v>133</v>
      </c>
    </row>
    <row r="52" spans="2:34" s="173" customFormat="1" ht="27" hidden="1" customHeight="1">
      <c r="B52" s="617"/>
      <c r="C52" s="618"/>
      <c r="D52" s="334">
        <v>6</v>
      </c>
      <c r="E52" s="335" t="s">
        <v>520</v>
      </c>
      <c r="F52" s="336">
        <v>2477</v>
      </c>
      <c r="G52" s="337">
        <v>473.24999999999994</v>
      </c>
      <c r="H52" s="337">
        <v>473.24999999999994</v>
      </c>
      <c r="I52" s="338">
        <f t="shared" si="28"/>
        <v>1</v>
      </c>
      <c r="J52" s="337">
        <v>30.71</v>
      </c>
      <c r="K52" s="338">
        <f t="shared" si="21"/>
        <v>6.4891706286318018E-2</v>
      </c>
      <c r="L52" s="337">
        <v>200</v>
      </c>
      <c r="M52" s="338">
        <f t="shared" si="22"/>
        <v>1.0648917062863179</v>
      </c>
      <c r="N52" s="339">
        <v>6142</v>
      </c>
      <c r="O52" s="337">
        <v>12.385</v>
      </c>
      <c r="P52" s="338">
        <f t="shared" si="23"/>
        <v>2.6170100369783414E-2</v>
      </c>
      <c r="Q52" s="340">
        <f t="shared" si="24"/>
        <v>18.324999999999982</v>
      </c>
      <c r="R52" s="338">
        <f t="shared" si="25"/>
        <v>3.872160591653457E-2</v>
      </c>
      <c r="S52" s="341">
        <f t="shared" si="26"/>
        <v>3664.9999999999964</v>
      </c>
      <c r="T52" s="342" t="s">
        <v>476</v>
      </c>
      <c r="U52" s="342" t="s">
        <v>316</v>
      </c>
      <c r="V52" s="342" t="s">
        <v>351</v>
      </c>
      <c r="W52" s="365" t="s">
        <v>521</v>
      </c>
      <c r="X52" s="343">
        <v>1</v>
      </c>
      <c r="Y52" s="344" t="s">
        <v>346</v>
      </c>
    </row>
    <row r="53" spans="2:34" s="173" customFormat="1" ht="27" hidden="1" customHeight="1">
      <c r="B53" s="617"/>
      <c r="C53" s="618"/>
      <c r="D53" s="334">
        <v>7</v>
      </c>
      <c r="E53" s="335" t="s">
        <v>371</v>
      </c>
      <c r="F53" s="336">
        <v>2459.23</v>
      </c>
      <c r="G53" s="337">
        <v>330.5</v>
      </c>
      <c r="H53" s="337">
        <v>330.5</v>
      </c>
      <c r="I53" s="338">
        <f t="shared" si="28"/>
        <v>1</v>
      </c>
      <c r="J53" s="337">
        <v>26.510000000000005</v>
      </c>
      <c r="K53" s="338">
        <f t="shared" si="21"/>
        <v>8.021180030257187E-2</v>
      </c>
      <c r="L53" s="337">
        <v>628.96</v>
      </c>
      <c r="M53" s="338">
        <f t="shared" si="22"/>
        <v>1.0802118003025718</v>
      </c>
      <c r="N53" s="339">
        <v>16673.73</v>
      </c>
      <c r="O53" s="337">
        <v>3.91</v>
      </c>
      <c r="P53" s="338">
        <f t="shared" si="23"/>
        <v>1.1830559757942512E-2</v>
      </c>
      <c r="Q53" s="340">
        <f t="shared" si="24"/>
        <v>22.599999999999991</v>
      </c>
      <c r="R53" s="338">
        <f t="shared" si="25"/>
        <v>6.8381240544629324E-2</v>
      </c>
      <c r="S53" s="341">
        <f t="shared" si="26"/>
        <v>14214.495999999996</v>
      </c>
      <c r="T53" s="342" t="s">
        <v>476</v>
      </c>
      <c r="U53" s="342" t="s">
        <v>364</v>
      </c>
      <c r="V53" s="343" t="s">
        <v>366</v>
      </c>
      <c r="W53" s="365" t="s">
        <v>522</v>
      </c>
      <c r="X53" s="343">
        <v>1</v>
      </c>
      <c r="Y53" s="344" t="s">
        <v>154</v>
      </c>
      <c r="AB53" s="173">
        <v>1</v>
      </c>
      <c r="AC53" s="352" t="s">
        <v>492</v>
      </c>
    </row>
    <row r="54" spans="2:34" s="173" customFormat="1" ht="27" hidden="1" customHeight="1">
      <c r="B54" s="617"/>
      <c r="C54" s="618"/>
      <c r="D54" s="334">
        <v>8</v>
      </c>
      <c r="E54" s="335" t="s">
        <v>401</v>
      </c>
      <c r="F54" s="336">
        <v>2011.2699999999998</v>
      </c>
      <c r="G54" s="337">
        <v>205.51</v>
      </c>
      <c r="H54" s="337">
        <v>205.51</v>
      </c>
      <c r="I54" s="338">
        <f t="shared" si="28"/>
        <v>1</v>
      </c>
      <c r="J54" s="337">
        <v>17.03</v>
      </c>
      <c r="K54" s="338">
        <f>J54/G54</f>
        <v>8.2867013770619447E-2</v>
      </c>
      <c r="L54" s="337">
        <v>536.34</v>
      </c>
      <c r="M54" s="338">
        <f>(H54+J54)/G54</f>
        <v>1.0828670137706193</v>
      </c>
      <c r="N54" s="339">
        <v>9133.880000000001</v>
      </c>
      <c r="O54" s="337">
        <v>3.75</v>
      </c>
      <c r="P54" s="338">
        <f t="shared" si="23"/>
        <v>1.824728723663082E-2</v>
      </c>
      <c r="Q54" s="340">
        <f t="shared" si="24"/>
        <v>13.280000000000001</v>
      </c>
      <c r="R54" s="338">
        <f t="shared" si="25"/>
        <v>6.461972653398862E-2</v>
      </c>
      <c r="S54" s="341">
        <f t="shared" si="26"/>
        <v>7122.5952000000007</v>
      </c>
      <c r="T54" s="342" t="s">
        <v>476</v>
      </c>
      <c r="U54" s="342" t="s">
        <v>316</v>
      </c>
      <c r="V54" s="342" t="s">
        <v>351</v>
      </c>
      <c r="W54" s="365" t="s">
        <v>521</v>
      </c>
      <c r="X54" s="343">
        <v>1</v>
      </c>
      <c r="Y54" s="344" t="s">
        <v>153</v>
      </c>
      <c r="AB54" s="173">
        <v>2</v>
      </c>
      <c r="AC54" s="352" t="s">
        <v>493</v>
      </c>
    </row>
    <row r="55" spans="2:34" s="173" customFormat="1" ht="27" hidden="1" customHeight="1">
      <c r="B55" s="617"/>
      <c r="C55" s="618"/>
      <c r="D55" s="334">
        <v>9</v>
      </c>
      <c r="E55" s="335" t="s">
        <v>402</v>
      </c>
      <c r="F55" s="336">
        <v>1983.3400000000001</v>
      </c>
      <c r="G55" s="337">
        <v>449.03</v>
      </c>
      <c r="H55" s="337">
        <v>449.03</v>
      </c>
      <c r="I55" s="338">
        <f t="shared" si="28"/>
        <v>1</v>
      </c>
      <c r="J55" s="337">
        <v>37.300000000000004</v>
      </c>
      <c r="K55" s="338">
        <f t="shared" ref="K55:K66" si="29">J55/G55</f>
        <v>8.3067946462374462E-2</v>
      </c>
      <c r="L55" s="337">
        <v>487.31</v>
      </c>
      <c r="M55" s="338">
        <f t="shared" ref="M55:M66" si="30">(H55+J55)/G55</f>
        <v>1.0830679464623745</v>
      </c>
      <c r="N55" s="339">
        <v>18176.650000000001</v>
      </c>
      <c r="O55" s="337">
        <v>4.07</v>
      </c>
      <c r="P55" s="338">
        <f t="shared" si="23"/>
        <v>9.0639823619802704E-3</v>
      </c>
      <c r="Q55" s="340">
        <f t="shared" si="24"/>
        <v>33.230000000000011</v>
      </c>
      <c r="R55" s="338">
        <f t="shared" si="25"/>
        <v>7.4003964100394212E-2</v>
      </c>
      <c r="S55" s="341">
        <f t="shared" si="26"/>
        <v>16193.311300000005</v>
      </c>
      <c r="T55" s="342" t="s">
        <v>502</v>
      </c>
      <c r="U55" s="342" t="s">
        <v>316</v>
      </c>
      <c r="V55" s="343" t="s">
        <v>523</v>
      </c>
      <c r="W55" s="365" t="s">
        <v>524</v>
      </c>
      <c r="X55" s="343">
        <v>1</v>
      </c>
      <c r="Y55" s="344" t="s">
        <v>200</v>
      </c>
      <c r="AB55" s="173">
        <v>3</v>
      </c>
      <c r="AC55" s="352" t="s">
        <v>494</v>
      </c>
    </row>
    <row r="56" spans="2:34" s="173" customFormat="1" ht="27" hidden="1" customHeight="1">
      <c r="B56" s="617"/>
      <c r="C56" s="618"/>
      <c r="D56" s="334">
        <v>10</v>
      </c>
      <c r="E56" s="335" t="s">
        <v>407</v>
      </c>
      <c r="F56" s="336">
        <v>1973.89</v>
      </c>
      <c r="G56" s="337">
        <v>285.36</v>
      </c>
      <c r="H56" s="337">
        <v>285.36</v>
      </c>
      <c r="I56" s="338">
        <f t="shared" si="28"/>
        <v>1</v>
      </c>
      <c r="J56" s="337">
        <v>21.65</v>
      </c>
      <c r="K56" s="338">
        <f t="shared" si="29"/>
        <v>7.586907765629379E-2</v>
      </c>
      <c r="L56" s="337">
        <v>692.59</v>
      </c>
      <c r="M56" s="338">
        <f t="shared" si="30"/>
        <v>1.0758690776562938</v>
      </c>
      <c r="N56" s="339">
        <v>14994.59</v>
      </c>
      <c r="O56" s="337">
        <v>2.8499999999999996</v>
      </c>
      <c r="P56" s="338">
        <f t="shared" si="23"/>
        <v>9.9873843566021855E-3</v>
      </c>
      <c r="Q56" s="340">
        <f t="shared" si="24"/>
        <v>18.799999999999976</v>
      </c>
      <c r="R56" s="338">
        <f t="shared" si="25"/>
        <v>6.5881693299691527E-2</v>
      </c>
      <c r="S56" s="341">
        <f t="shared" si="26"/>
        <v>13020.691999999985</v>
      </c>
      <c r="T56" s="342" t="s">
        <v>502</v>
      </c>
      <c r="U56" s="342" t="s">
        <v>364</v>
      </c>
      <c r="V56" s="342" t="s">
        <v>366</v>
      </c>
      <c r="W56" s="365" t="s">
        <v>522</v>
      </c>
      <c r="X56" s="343">
        <v>1</v>
      </c>
      <c r="Y56" s="344" t="s">
        <v>155</v>
      </c>
      <c r="AB56" s="173">
        <v>4</v>
      </c>
      <c r="AC56" s="352" t="s">
        <v>316</v>
      </c>
    </row>
    <row r="57" spans="2:34" s="173" customFormat="1" ht="27" hidden="1" customHeight="1">
      <c r="B57" s="617"/>
      <c r="C57" s="618"/>
      <c r="D57" s="334">
        <v>11</v>
      </c>
      <c r="E57" s="335" t="s">
        <v>408</v>
      </c>
      <c r="F57" s="336">
        <v>1709.81</v>
      </c>
      <c r="G57" s="337">
        <v>100.32</v>
      </c>
      <c r="H57" s="337">
        <v>100.32</v>
      </c>
      <c r="I57" s="338">
        <f t="shared" si="28"/>
        <v>1</v>
      </c>
      <c r="J57" s="337">
        <v>7.4300000000000006</v>
      </c>
      <c r="K57" s="338">
        <f t="shared" si="29"/>
        <v>7.4062998405103678E-2</v>
      </c>
      <c r="L57" s="337">
        <v>846.44000000000028</v>
      </c>
      <c r="M57" s="338">
        <f t="shared" si="30"/>
        <v>1.0740629984051038</v>
      </c>
      <c r="N57" s="339">
        <v>6289.0600000000013</v>
      </c>
      <c r="O57" s="337">
        <v>2.0200000000000005</v>
      </c>
      <c r="P57" s="338">
        <f t="shared" si="23"/>
        <v>2.0135566188197774E-2</v>
      </c>
      <c r="Q57" s="340">
        <f t="shared" si="24"/>
        <v>5.4100000000000064</v>
      </c>
      <c r="R57" s="338">
        <f t="shared" si="25"/>
        <v>5.392743221690597E-2</v>
      </c>
      <c r="S57" s="341">
        <f t="shared" si="26"/>
        <v>4579.240400000007</v>
      </c>
      <c r="T57" s="342" t="s">
        <v>502</v>
      </c>
      <c r="U57" s="342" t="s">
        <v>316</v>
      </c>
      <c r="V57" s="343" t="s">
        <v>523</v>
      </c>
      <c r="W57" s="365" t="s">
        <v>524</v>
      </c>
      <c r="X57" s="343">
        <v>1</v>
      </c>
      <c r="Y57" s="344" t="s">
        <v>144</v>
      </c>
      <c r="AB57" s="173">
        <v>5</v>
      </c>
      <c r="AC57" s="352" t="s">
        <v>355</v>
      </c>
    </row>
    <row r="58" spans="2:34" s="173" customFormat="1" ht="27" hidden="1" customHeight="1">
      <c r="B58" s="617"/>
      <c r="C58" s="618"/>
      <c r="D58" s="334">
        <v>12</v>
      </c>
      <c r="E58" s="335" t="s">
        <v>507</v>
      </c>
      <c r="F58" s="336">
        <v>1661.68</v>
      </c>
      <c r="G58" s="337">
        <v>33.42</v>
      </c>
      <c r="H58" s="337">
        <v>33.42</v>
      </c>
      <c r="I58" s="338">
        <f t="shared" si="28"/>
        <v>1</v>
      </c>
      <c r="J58" s="337">
        <v>1.82</v>
      </c>
      <c r="K58" s="338">
        <f t="shared" si="29"/>
        <v>5.4458408138839016E-2</v>
      </c>
      <c r="L58" s="337">
        <v>1567.6299999999999</v>
      </c>
      <c r="M58" s="338">
        <f t="shared" si="30"/>
        <v>1.0544584081388391</v>
      </c>
      <c r="N58" s="339">
        <v>2853.08</v>
      </c>
      <c r="O58" s="337">
        <v>1.06</v>
      </c>
      <c r="P58" s="338">
        <f t="shared" si="23"/>
        <v>3.1717534410532613E-2</v>
      </c>
      <c r="Q58" s="340">
        <f t="shared" si="24"/>
        <v>0.76000000000000023</v>
      </c>
      <c r="R58" s="338">
        <f t="shared" si="25"/>
        <v>2.274087372830641E-2</v>
      </c>
      <c r="S58" s="341">
        <f t="shared" si="26"/>
        <v>1191.3988000000002</v>
      </c>
      <c r="T58" s="342" t="s">
        <v>476</v>
      </c>
      <c r="U58" s="342" t="s">
        <v>316</v>
      </c>
      <c r="V58" s="342" t="s">
        <v>351</v>
      </c>
      <c r="W58" s="365" t="s">
        <v>521</v>
      </c>
      <c r="X58" s="343">
        <v>1</v>
      </c>
      <c r="Y58" s="344" t="s">
        <v>135</v>
      </c>
      <c r="AB58" s="173">
        <v>6</v>
      </c>
      <c r="AC58" s="352" t="s">
        <v>364</v>
      </c>
    </row>
    <row r="59" spans="2:34" s="173" customFormat="1" ht="27" hidden="1" customHeight="1">
      <c r="B59" s="617"/>
      <c r="C59" s="618"/>
      <c r="D59" s="334">
        <v>13</v>
      </c>
      <c r="E59" s="335" t="s">
        <v>378</v>
      </c>
      <c r="F59" s="336">
        <v>1586.42</v>
      </c>
      <c r="G59" s="337">
        <v>30380</v>
      </c>
      <c r="H59" s="337">
        <v>30380</v>
      </c>
      <c r="I59" s="338">
        <f t="shared" si="28"/>
        <v>1</v>
      </c>
      <c r="J59" s="337">
        <v>364.69</v>
      </c>
      <c r="K59" s="338">
        <f t="shared" si="29"/>
        <v>1.2004279131007241E-2</v>
      </c>
      <c r="L59" s="337">
        <v>4.3500000000000005</v>
      </c>
      <c r="M59" s="338">
        <f t="shared" si="30"/>
        <v>1.0120042791310071</v>
      </c>
      <c r="N59" s="339">
        <v>1586.42</v>
      </c>
      <c r="O59" s="337">
        <v>364.69</v>
      </c>
      <c r="P59" s="338">
        <f t="shared" si="23"/>
        <v>1.2004279131007241E-2</v>
      </c>
      <c r="Q59" s="340">
        <f t="shared" si="24"/>
        <v>-1.3073986337985843E-12</v>
      </c>
      <c r="R59" s="338">
        <f t="shared" si="25"/>
        <v>-4.3034846405483353E-17</v>
      </c>
      <c r="S59" s="341">
        <f t="shared" si="26"/>
        <v>-5.6871840570238425E-12</v>
      </c>
      <c r="T59" s="342" t="s">
        <v>497</v>
      </c>
      <c r="U59" s="342" t="s">
        <v>495</v>
      </c>
      <c r="V59" s="364" t="s">
        <v>512</v>
      </c>
      <c r="W59" s="365" t="s">
        <v>513</v>
      </c>
      <c r="X59" s="343">
        <v>1</v>
      </c>
      <c r="Y59" s="344" t="s">
        <v>206</v>
      </c>
      <c r="AB59" s="173">
        <v>7</v>
      </c>
      <c r="AC59" s="352" t="s">
        <v>495</v>
      </c>
    </row>
    <row r="60" spans="2:34" s="173" customFormat="1" ht="27" hidden="1" customHeight="1">
      <c r="B60" s="617"/>
      <c r="C60" s="618"/>
      <c r="D60" s="334">
        <v>14</v>
      </c>
      <c r="E60" s="335" t="s">
        <v>380</v>
      </c>
      <c r="F60" s="336">
        <v>1563.85</v>
      </c>
      <c r="G60" s="337">
        <v>20073</v>
      </c>
      <c r="H60" s="337">
        <v>20073</v>
      </c>
      <c r="I60" s="338">
        <f t="shared" si="28"/>
        <v>1</v>
      </c>
      <c r="J60" s="337">
        <v>355.42</v>
      </c>
      <c r="K60" s="338">
        <f t="shared" si="29"/>
        <v>1.770637174313755E-2</v>
      </c>
      <c r="L60" s="337">
        <v>4.3999999999999995</v>
      </c>
      <c r="M60" s="338">
        <f t="shared" si="30"/>
        <v>1.0177063717431374</v>
      </c>
      <c r="N60" s="339">
        <v>1563.85</v>
      </c>
      <c r="O60" s="337">
        <v>355.42</v>
      </c>
      <c r="P60" s="338">
        <f t="shared" si="23"/>
        <v>1.770637174313755E-2</v>
      </c>
      <c r="Q60" s="340">
        <f t="shared" si="24"/>
        <v>-1.7621459846850485E-12</v>
      </c>
      <c r="R60" s="338">
        <f t="shared" si="25"/>
        <v>-8.7786877132717999E-17</v>
      </c>
      <c r="S60" s="341">
        <f t="shared" si="26"/>
        <v>-7.7534423326142119E-12</v>
      </c>
      <c r="T60" s="342" t="s">
        <v>497</v>
      </c>
      <c r="U60" s="342" t="s">
        <v>495</v>
      </c>
      <c r="V60" s="364" t="s">
        <v>512</v>
      </c>
      <c r="W60" s="365" t="s">
        <v>513</v>
      </c>
      <c r="X60" s="343">
        <v>1</v>
      </c>
      <c r="Y60" s="344" t="s">
        <v>209</v>
      </c>
      <c r="AC60" s="353"/>
    </row>
    <row r="61" spans="2:34" s="173" customFormat="1" ht="27" hidden="1" customHeight="1">
      <c r="B61" s="617"/>
      <c r="C61" s="618"/>
      <c r="D61" s="334">
        <v>15</v>
      </c>
      <c r="E61" s="335" t="s">
        <v>362</v>
      </c>
      <c r="F61" s="336">
        <v>1563.8</v>
      </c>
      <c r="G61" s="337">
        <v>26137</v>
      </c>
      <c r="H61" s="337">
        <v>26137</v>
      </c>
      <c r="I61" s="338">
        <f t="shared" si="28"/>
        <v>1</v>
      </c>
      <c r="J61" s="337">
        <v>223.4</v>
      </c>
      <c r="K61" s="338">
        <f t="shared" si="29"/>
        <v>8.5472701534223521E-3</v>
      </c>
      <c r="L61" s="337">
        <v>7</v>
      </c>
      <c r="M61" s="338">
        <f t="shared" si="30"/>
        <v>1.0085472701534224</v>
      </c>
      <c r="N61" s="339">
        <v>1563.8</v>
      </c>
      <c r="O61" s="337">
        <v>223.4</v>
      </c>
      <c r="P61" s="338">
        <f t="shared" si="23"/>
        <v>8.5472701534223521E-3</v>
      </c>
      <c r="Q61" s="340">
        <f t="shared" si="24"/>
        <v>1.4495071809506044E-12</v>
      </c>
      <c r="R61" s="338">
        <f t="shared" si="25"/>
        <v>5.5458054901121183E-17</v>
      </c>
      <c r="S61" s="341">
        <f t="shared" si="26"/>
        <v>1.0146550266654231E-11</v>
      </c>
      <c r="T61" s="342" t="s">
        <v>497</v>
      </c>
      <c r="U61" s="342" t="s">
        <v>355</v>
      </c>
      <c r="V61" s="343" t="s">
        <v>357</v>
      </c>
      <c r="W61" s="365" t="s">
        <v>515</v>
      </c>
      <c r="X61" s="343">
        <v>1</v>
      </c>
      <c r="Y61" s="344" t="s">
        <v>346</v>
      </c>
      <c r="AC61" s="352"/>
    </row>
    <row r="62" spans="2:34" s="173" customFormat="1" ht="27" hidden="1" customHeight="1">
      <c r="B62" s="617"/>
      <c r="C62" s="618"/>
      <c r="D62" s="334">
        <v>16</v>
      </c>
      <c r="E62" s="335" t="s">
        <v>405</v>
      </c>
      <c r="F62" s="336">
        <v>1499.3500000000001</v>
      </c>
      <c r="G62" s="337">
        <v>274</v>
      </c>
      <c r="H62" s="337">
        <v>274</v>
      </c>
      <c r="I62" s="338">
        <f t="shared" si="28"/>
        <v>1</v>
      </c>
      <c r="J62" s="337">
        <v>27.870000000000005</v>
      </c>
      <c r="K62" s="338">
        <f t="shared" si="29"/>
        <v>0.1017153284671533</v>
      </c>
      <c r="L62" s="337">
        <v>147.43000000000004</v>
      </c>
      <c r="M62" s="338">
        <f t="shared" si="30"/>
        <v>1.1017153284671533</v>
      </c>
      <c r="N62" s="339">
        <v>4108.87</v>
      </c>
      <c r="O62" s="337">
        <v>10.170000000000002</v>
      </c>
      <c r="P62" s="338">
        <f t="shared" si="23"/>
        <v>3.7116788321167889E-2</v>
      </c>
      <c r="Q62" s="340">
        <f t="shared" si="24"/>
        <v>17.700000000000003</v>
      </c>
      <c r="R62" s="338">
        <f t="shared" si="25"/>
        <v>6.4598540145985414E-2</v>
      </c>
      <c r="S62" s="341">
        <f t="shared" si="26"/>
        <v>2609.5110000000009</v>
      </c>
      <c r="T62" s="342" t="s">
        <v>497</v>
      </c>
      <c r="U62" s="342" t="s">
        <v>364</v>
      </c>
      <c r="V62" s="343" t="s">
        <v>526</v>
      </c>
      <c r="W62" s="365" t="s">
        <v>527</v>
      </c>
      <c r="X62" s="343">
        <v>1</v>
      </c>
      <c r="Y62" s="344" t="s">
        <v>153</v>
      </c>
      <c r="AC62" s="352"/>
    </row>
    <row r="63" spans="2:34" s="173" customFormat="1" ht="27" hidden="1" customHeight="1">
      <c r="B63" s="617"/>
      <c r="C63" s="618"/>
      <c r="D63" s="334">
        <v>17</v>
      </c>
      <c r="E63" s="335" t="s">
        <v>421</v>
      </c>
      <c r="F63" s="336">
        <v>1498.25</v>
      </c>
      <c r="G63" s="337">
        <v>1067.97</v>
      </c>
      <c r="H63" s="337">
        <v>1067.97</v>
      </c>
      <c r="I63" s="338">
        <f t="shared" si="28"/>
        <v>1</v>
      </c>
      <c r="J63" s="337">
        <v>48.790000000000006</v>
      </c>
      <c r="K63" s="338">
        <f t="shared" si="29"/>
        <v>4.5684803880258813E-2</v>
      </c>
      <c r="L63" s="337">
        <v>102.40999999999998</v>
      </c>
      <c r="M63" s="338">
        <f t="shared" si="30"/>
        <v>1.0456848038802589</v>
      </c>
      <c r="N63" s="339">
        <v>4996.58</v>
      </c>
      <c r="O63" s="337">
        <v>14.63</v>
      </c>
      <c r="P63" s="338">
        <f t="shared" si="23"/>
        <v>1.3698886672846616E-2</v>
      </c>
      <c r="Q63" s="340">
        <f t="shared" si="24"/>
        <v>34.159999999999961</v>
      </c>
      <c r="R63" s="338">
        <f t="shared" si="25"/>
        <v>3.1985917207412153E-2</v>
      </c>
      <c r="S63" s="341">
        <f t="shared" si="26"/>
        <v>3498.3255999999956</v>
      </c>
      <c r="T63" s="342" t="s">
        <v>497</v>
      </c>
      <c r="U63" s="342" t="s">
        <v>355</v>
      </c>
      <c r="V63" s="364" t="s">
        <v>499</v>
      </c>
      <c r="W63" s="365" t="s">
        <v>521</v>
      </c>
      <c r="X63" s="343">
        <v>1</v>
      </c>
      <c r="Y63" s="344" t="s">
        <v>346</v>
      </c>
      <c r="AB63" s="354">
        <v>1</v>
      </c>
      <c r="AC63" s="352" t="s">
        <v>508</v>
      </c>
    </row>
    <row r="64" spans="2:34" s="173" customFormat="1" ht="27" hidden="1" customHeight="1">
      <c r="B64" s="617"/>
      <c r="C64" s="618"/>
      <c r="D64" s="334">
        <v>18</v>
      </c>
      <c r="E64" s="335" t="s">
        <v>379</v>
      </c>
      <c r="F64" s="336">
        <v>1438.71</v>
      </c>
      <c r="G64" s="337">
        <v>26708</v>
      </c>
      <c r="H64" s="337">
        <v>26708</v>
      </c>
      <c r="I64" s="338">
        <f t="shared" si="28"/>
        <v>1</v>
      </c>
      <c r="J64" s="337">
        <v>334.58</v>
      </c>
      <c r="K64" s="338">
        <f t="shared" si="29"/>
        <v>1.2527332634416653E-2</v>
      </c>
      <c r="L64" s="337">
        <v>4.3</v>
      </c>
      <c r="M64" s="338">
        <f t="shared" si="30"/>
        <v>1.0125273326344166</v>
      </c>
      <c r="N64" s="339">
        <v>1438.71</v>
      </c>
      <c r="O64" s="337">
        <v>334.58</v>
      </c>
      <c r="P64" s="338">
        <f t="shared" si="23"/>
        <v>1.2527332634416653E-2</v>
      </c>
      <c r="Q64" s="340">
        <f t="shared" si="24"/>
        <v>1.7621459846850485E-12</v>
      </c>
      <c r="R64" s="338">
        <f t="shared" si="25"/>
        <v>6.5978208202974701E-17</v>
      </c>
      <c r="S64" s="341">
        <f t="shared" si="26"/>
        <v>7.5772277341457074E-12</v>
      </c>
      <c r="T64" s="342" t="s">
        <v>497</v>
      </c>
      <c r="U64" s="342" t="s">
        <v>495</v>
      </c>
      <c r="V64" s="364" t="s">
        <v>514</v>
      </c>
      <c r="W64" s="365" t="s">
        <v>515</v>
      </c>
      <c r="X64" s="343">
        <v>1</v>
      </c>
      <c r="Y64" s="344" t="s">
        <v>346</v>
      </c>
      <c r="AB64" s="173">
        <v>2</v>
      </c>
      <c r="AC64" s="352" t="s">
        <v>509</v>
      </c>
    </row>
    <row r="65" spans="2:34" s="173" customFormat="1" ht="27" hidden="1" customHeight="1">
      <c r="B65" s="617"/>
      <c r="C65" s="618"/>
      <c r="D65" s="334">
        <v>19</v>
      </c>
      <c r="E65" s="335" t="s">
        <v>528</v>
      </c>
      <c r="F65" s="336">
        <v>1418.3899999999999</v>
      </c>
      <c r="G65" s="337">
        <v>242.14</v>
      </c>
      <c r="H65" s="337">
        <v>242.14</v>
      </c>
      <c r="I65" s="338">
        <f t="shared" si="28"/>
        <v>1</v>
      </c>
      <c r="J65" s="337">
        <v>32.200000000000003</v>
      </c>
      <c r="K65" s="338">
        <f t="shared" si="29"/>
        <v>0.1329809201288511</v>
      </c>
      <c r="L65" s="337">
        <v>113.20000000000002</v>
      </c>
      <c r="M65" s="338">
        <f t="shared" si="30"/>
        <v>1.132980920128851</v>
      </c>
      <c r="N65" s="339">
        <v>3645.0399999999995</v>
      </c>
      <c r="O65" s="337">
        <v>12.530000000000001</v>
      </c>
      <c r="P65" s="338">
        <f t="shared" si="23"/>
        <v>5.1746923267531185E-2</v>
      </c>
      <c r="Q65" s="340">
        <f t="shared" si="24"/>
        <v>19.669999999999987</v>
      </c>
      <c r="R65" s="338">
        <f t="shared" si="25"/>
        <v>8.1233996861319852E-2</v>
      </c>
      <c r="S65" s="341">
        <f t="shared" si="26"/>
        <v>2226.6439999999989</v>
      </c>
      <c r="T65" s="342" t="s">
        <v>476</v>
      </c>
      <c r="U65" s="342" t="s">
        <v>316</v>
      </c>
      <c r="V65" s="342" t="s">
        <v>351</v>
      </c>
      <c r="W65" s="365" t="s">
        <v>521</v>
      </c>
      <c r="X65" s="343">
        <v>1</v>
      </c>
      <c r="Y65" s="344" t="s">
        <v>346</v>
      </c>
      <c r="AB65" s="355"/>
      <c r="AC65" s="352"/>
    </row>
    <row r="66" spans="2:34" s="173" customFormat="1" ht="27" hidden="1" customHeight="1">
      <c r="B66" s="619"/>
      <c r="C66" s="620"/>
      <c r="D66" s="334">
        <v>20</v>
      </c>
      <c r="E66" s="335" t="s">
        <v>529</v>
      </c>
      <c r="F66" s="336">
        <v>1337.4499999999998</v>
      </c>
      <c r="G66" s="337">
        <v>208.53</v>
      </c>
      <c r="H66" s="337">
        <v>208.53</v>
      </c>
      <c r="I66" s="338">
        <f t="shared" si="28"/>
        <v>1</v>
      </c>
      <c r="J66" s="337">
        <v>21.250000000000004</v>
      </c>
      <c r="K66" s="338">
        <f t="shared" si="29"/>
        <v>0.10190380281014724</v>
      </c>
      <c r="L66" s="337">
        <v>118.99</v>
      </c>
      <c r="M66" s="338">
        <f t="shared" si="30"/>
        <v>1.1019038028101473</v>
      </c>
      <c r="N66" s="339">
        <v>2528.5300000000007</v>
      </c>
      <c r="O66" s="337">
        <v>11.24</v>
      </c>
      <c r="P66" s="338">
        <f t="shared" si="23"/>
        <v>5.390111734522611E-2</v>
      </c>
      <c r="Q66" s="340">
        <f t="shared" si="24"/>
        <v>10.01</v>
      </c>
      <c r="R66" s="338">
        <f t="shared" si="25"/>
        <v>4.8002685464921112E-2</v>
      </c>
      <c r="S66" s="341">
        <f t="shared" si="26"/>
        <v>1191.0898999999999</v>
      </c>
      <c r="T66" s="342" t="s">
        <v>476</v>
      </c>
      <c r="U66" s="342" t="s">
        <v>316</v>
      </c>
      <c r="V66" s="342" t="s">
        <v>351</v>
      </c>
      <c r="W66" s="365" t="s">
        <v>521</v>
      </c>
      <c r="X66" s="343">
        <v>1</v>
      </c>
      <c r="Y66" s="344" t="s">
        <v>230</v>
      </c>
      <c r="AA66" s="218" t="s">
        <v>491</v>
      </c>
      <c r="AB66" s="218" t="s">
        <v>492</v>
      </c>
      <c r="AC66" s="246" t="s">
        <v>493</v>
      </c>
      <c r="AD66" s="246" t="s">
        <v>494</v>
      </c>
      <c r="AE66" s="246" t="s">
        <v>316</v>
      </c>
      <c r="AF66" s="246" t="s">
        <v>355</v>
      </c>
      <c r="AG66" s="246" t="s">
        <v>364</v>
      </c>
      <c r="AH66" s="246" t="s">
        <v>495</v>
      </c>
    </row>
    <row r="67" spans="2:34" s="173" customFormat="1" ht="27" hidden="1" customHeight="1">
      <c r="B67" s="615" t="s">
        <v>530</v>
      </c>
      <c r="C67" s="616"/>
      <c r="D67" s="334">
        <v>1</v>
      </c>
      <c r="E67" s="335" t="s">
        <v>356</v>
      </c>
      <c r="F67" s="336">
        <v>7811.119999999999</v>
      </c>
      <c r="G67" s="337">
        <v>35628</v>
      </c>
      <c r="H67" s="337">
        <v>35628</v>
      </c>
      <c r="I67" s="338">
        <f>H67/G67</f>
        <v>1</v>
      </c>
      <c r="J67" s="337">
        <v>1187.0999999999999</v>
      </c>
      <c r="K67" s="338">
        <f>J67/G67</f>
        <v>3.3319299427416633E-2</v>
      </c>
      <c r="L67" s="337">
        <v>6.5799999999999992</v>
      </c>
      <c r="M67" s="338">
        <f>(H67+J67)/G67</f>
        <v>1.0333192994274165</v>
      </c>
      <c r="N67" s="339">
        <v>7811.119999999999</v>
      </c>
      <c r="O67" s="337">
        <v>1187.0999999999999</v>
      </c>
      <c r="P67" s="338">
        <f>O67/G67</f>
        <v>3.3319299427416633E-2</v>
      </c>
      <c r="Q67" s="340">
        <f>((H67+J67)-G67)-O67</f>
        <v>0</v>
      </c>
      <c r="R67" s="338">
        <f>Q67/G67</f>
        <v>0</v>
      </c>
      <c r="S67" s="341">
        <f>Q67*L67</f>
        <v>0</v>
      </c>
      <c r="T67" s="342" t="s">
        <v>497</v>
      </c>
      <c r="U67" s="342" t="s">
        <v>355</v>
      </c>
      <c r="V67" s="343" t="s">
        <v>357</v>
      </c>
      <c r="W67" s="365" t="s">
        <v>358</v>
      </c>
      <c r="X67" s="343">
        <v>1</v>
      </c>
      <c r="Y67" s="344" t="s">
        <v>346</v>
      </c>
      <c r="Z67" s="345" t="s">
        <v>498</v>
      </c>
      <c r="AA67" s="346">
        <f>SUM(X67:X86)</f>
        <v>20</v>
      </c>
      <c r="AB67" s="347">
        <f>SUMIF($U67:$U86,TRIM($AB$6),$X67:$X86)</f>
        <v>0</v>
      </c>
      <c r="AC67" s="347">
        <f>SUMIF($U67:$U86,TRIM($AC$6),$X67:$X86)</f>
        <v>0</v>
      </c>
      <c r="AD67" s="347">
        <f>SUMIF($U67:$U86,TRIM($AD$6),$X67:$X86)</f>
        <v>0</v>
      </c>
      <c r="AE67" s="347">
        <f>SUMIF($U67:$U86,TRIM($AE$6),$X67:$X86)</f>
        <v>7</v>
      </c>
      <c r="AF67" s="347">
        <f>SUMIF($U67:$U86,TRIM($AF$6),$X67:$X86)</f>
        <v>3</v>
      </c>
      <c r="AG67" s="347">
        <f>SUMIF($U67:$U86,TRIM($AG$6),$X67:$X86)</f>
        <v>7</v>
      </c>
      <c r="AH67" s="347">
        <f>SUMIF($U67:$U86,TRIM($AH$6),$X67:$X86)</f>
        <v>3</v>
      </c>
    </row>
    <row r="68" spans="2:34" s="173" customFormat="1" ht="27" hidden="1" customHeight="1">
      <c r="B68" s="617"/>
      <c r="C68" s="618"/>
      <c r="D68" s="334">
        <v>2</v>
      </c>
      <c r="E68" s="335" t="s">
        <v>373</v>
      </c>
      <c r="F68" s="336">
        <v>5599.0300000000007</v>
      </c>
      <c r="G68" s="337">
        <v>102106</v>
      </c>
      <c r="H68" s="337">
        <v>102106</v>
      </c>
      <c r="I68" s="338">
        <f t="shared" ref="I68:I69" si="31">H68/G68</f>
        <v>1</v>
      </c>
      <c r="J68" s="337">
        <v>965.35</v>
      </c>
      <c r="K68" s="338">
        <f t="shared" ref="K68:K73" si="32">J68/G68</f>
        <v>9.4543905353260335E-3</v>
      </c>
      <c r="L68" s="337">
        <v>5.7999999999999989</v>
      </c>
      <c r="M68" s="338">
        <f t="shared" ref="M68:M73" si="33">(H68+J68)/G68</f>
        <v>1.0094543905353262</v>
      </c>
      <c r="N68" s="339">
        <v>5599.0300000000007</v>
      </c>
      <c r="O68" s="337">
        <v>965.35</v>
      </c>
      <c r="P68" s="338">
        <f t="shared" ref="P68:P86" si="34">O68/G68</f>
        <v>9.4543905353260335E-3</v>
      </c>
      <c r="Q68" s="340">
        <f t="shared" ref="Q68:Q86" si="35">((H68+J68)-G68)-O68</f>
        <v>5.7980287238024175E-12</v>
      </c>
      <c r="R68" s="338">
        <f t="shared" ref="R68:R86" si="36">Q68/G68</f>
        <v>5.6784407613680073E-17</v>
      </c>
      <c r="S68" s="341">
        <f t="shared" ref="S68:S86" si="37">Q68*L68</f>
        <v>3.3628566598054016E-11</v>
      </c>
      <c r="T68" s="342" t="s">
        <v>497</v>
      </c>
      <c r="U68" s="342" t="s">
        <v>495</v>
      </c>
      <c r="V68" s="364" t="s">
        <v>374</v>
      </c>
      <c r="W68" s="365" t="s">
        <v>358</v>
      </c>
      <c r="X68" s="343">
        <v>1</v>
      </c>
      <c r="Y68" s="344" t="s">
        <v>346</v>
      </c>
      <c r="AA68" s="363" t="s">
        <v>500</v>
      </c>
      <c r="AB68" s="348">
        <f>SUMIF($U67:$U86,TRIM($AB$6),$F67:$F86)</f>
        <v>0</v>
      </c>
      <c r="AC68" s="349">
        <f>SUMIF($U67:$U86,TRIM($AC$6),$F67:$F86)</f>
        <v>0</v>
      </c>
      <c r="AD68" s="349">
        <f>SUMIF($U67:$U86,TRIM($AD$6),$F67:$F86)</f>
        <v>0</v>
      </c>
      <c r="AE68" s="349">
        <f>SUMIF($U67:$U86,TRIM($AE$6),$F67:$F86)</f>
        <v>11881.25</v>
      </c>
      <c r="AF68" s="349">
        <f>SUMIF($U67:$U86,TRIM($AF$6),$F67:$F86)</f>
        <v>11382.38</v>
      </c>
      <c r="AG68" s="349">
        <f>SUMIF($U67:$U86,TRIM($AG$6),$F67:$F86)</f>
        <v>11497.300000000001</v>
      </c>
      <c r="AH68" s="349">
        <f>SUMIF($U67:$U86,TRIM($AH$6),$F67:$F86)</f>
        <v>9973.7000000000007</v>
      </c>
    </row>
    <row r="69" spans="2:34" s="173" customFormat="1" ht="27" hidden="1" customHeight="1">
      <c r="B69" s="617"/>
      <c r="C69" s="618"/>
      <c r="D69" s="334">
        <v>3</v>
      </c>
      <c r="E69" s="335" t="s">
        <v>375</v>
      </c>
      <c r="F69" s="336">
        <v>2638.3700000000003</v>
      </c>
      <c r="G69" s="337">
        <v>27714</v>
      </c>
      <c r="H69" s="337">
        <v>27714</v>
      </c>
      <c r="I69" s="338">
        <f t="shared" si="31"/>
        <v>1</v>
      </c>
      <c r="J69" s="337">
        <v>378.28</v>
      </c>
      <c r="K69" s="338">
        <f t="shared" si="32"/>
        <v>1.3649419066175939E-2</v>
      </c>
      <c r="L69" s="337">
        <v>7</v>
      </c>
      <c r="M69" s="338">
        <f t="shared" si="33"/>
        <v>1.013649419066176</v>
      </c>
      <c r="N69" s="339">
        <v>2647.96</v>
      </c>
      <c r="O69" s="337">
        <v>376.90999999999997</v>
      </c>
      <c r="P69" s="338">
        <f t="shared" si="34"/>
        <v>1.3599985566861513E-2</v>
      </c>
      <c r="Q69" s="340">
        <f t="shared" si="35"/>
        <v>1.3699999999988677</v>
      </c>
      <c r="R69" s="338">
        <f t="shared" si="36"/>
        <v>4.9433499314385065E-5</v>
      </c>
      <c r="S69" s="341">
        <f t="shared" si="37"/>
        <v>9.5899999999920738</v>
      </c>
      <c r="T69" s="342" t="s">
        <v>497</v>
      </c>
      <c r="U69" s="342" t="s">
        <v>495</v>
      </c>
      <c r="V69" s="342" t="s">
        <v>376</v>
      </c>
      <c r="W69" s="365" t="s">
        <v>377</v>
      </c>
      <c r="X69" s="343">
        <v>1</v>
      </c>
      <c r="Y69" s="344" t="s">
        <v>346</v>
      </c>
      <c r="AA69" s="364" t="s">
        <v>501</v>
      </c>
      <c r="AB69" s="350">
        <f>AB67/$AA67</f>
        <v>0</v>
      </c>
      <c r="AC69" s="351">
        <f t="shared" ref="AC69:AH69" si="38">AC67/$AA67</f>
        <v>0</v>
      </c>
      <c r="AD69" s="351">
        <f t="shared" si="38"/>
        <v>0</v>
      </c>
      <c r="AE69" s="351">
        <f t="shared" si="38"/>
        <v>0.35</v>
      </c>
      <c r="AF69" s="351">
        <f t="shared" si="38"/>
        <v>0.15</v>
      </c>
      <c r="AG69" s="351">
        <f t="shared" si="38"/>
        <v>0.35</v>
      </c>
      <c r="AH69" s="351">
        <f t="shared" si="38"/>
        <v>0.15</v>
      </c>
    </row>
    <row r="70" spans="2:34" s="173" customFormat="1" ht="27" hidden="1" customHeight="1">
      <c r="B70" s="617"/>
      <c r="C70" s="618"/>
      <c r="D70" s="334">
        <v>4</v>
      </c>
      <c r="E70" s="335" t="s">
        <v>361</v>
      </c>
      <c r="F70" s="336">
        <v>1999.8300000000002</v>
      </c>
      <c r="G70" s="337">
        <v>386.21999999999997</v>
      </c>
      <c r="H70" s="337">
        <v>386.21999999999997</v>
      </c>
      <c r="I70" s="338">
        <f>H70/G70</f>
        <v>1</v>
      </c>
      <c r="J70" s="337">
        <v>37.46</v>
      </c>
      <c r="K70" s="338">
        <f t="shared" si="32"/>
        <v>9.6991352079125903E-2</v>
      </c>
      <c r="L70" s="337">
        <v>366.27</v>
      </c>
      <c r="M70" s="338">
        <f t="shared" si="33"/>
        <v>1.0969913520791259</v>
      </c>
      <c r="N70" s="339">
        <v>13720.479999999998</v>
      </c>
      <c r="O70" s="337">
        <v>5.46</v>
      </c>
      <c r="P70" s="338">
        <f t="shared" si="34"/>
        <v>1.4137020351095231E-2</v>
      </c>
      <c r="Q70" s="340">
        <f t="shared" si="35"/>
        <v>31.999999999999979</v>
      </c>
      <c r="R70" s="338">
        <f t="shared" si="36"/>
        <v>8.2854331728030611E-2</v>
      </c>
      <c r="S70" s="341">
        <f t="shared" si="37"/>
        <v>11720.639999999992</v>
      </c>
      <c r="T70" s="342" t="s">
        <v>497</v>
      </c>
      <c r="U70" s="342" t="s">
        <v>355</v>
      </c>
      <c r="V70" s="364" t="s">
        <v>360</v>
      </c>
      <c r="W70" s="365" t="s">
        <v>352</v>
      </c>
      <c r="X70" s="343">
        <v>1</v>
      </c>
      <c r="Y70" s="344" t="s">
        <v>231</v>
      </c>
    </row>
    <row r="71" spans="2:34" s="173" customFormat="1" ht="27" hidden="1" customHeight="1">
      <c r="B71" s="617"/>
      <c r="C71" s="618"/>
      <c r="D71" s="334">
        <v>5</v>
      </c>
      <c r="E71" s="335" t="s">
        <v>531</v>
      </c>
      <c r="F71" s="336">
        <v>1902.6999999999998</v>
      </c>
      <c r="G71" s="337">
        <v>206.9</v>
      </c>
      <c r="H71" s="337">
        <v>206.9</v>
      </c>
      <c r="I71" s="338">
        <f t="shared" ref="I71:I86" si="39">H71/G71</f>
        <v>1</v>
      </c>
      <c r="J71" s="337">
        <v>14.670000000000003</v>
      </c>
      <c r="K71" s="338">
        <f t="shared" si="32"/>
        <v>7.0903818269695523E-2</v>
      </c>
      <c r="L71" s="337">
        <v>522.70285714285717</v>
      </c>
      <c r="M71" s="338">
        <f t="shared" si="33"/>
        <v>1.0709038182696955</v>
      </c>
      <c r="N71" s="339">
        <v>7674.4299999999994</v>
      </c>
      <c r="O71" s="337">
        <v>3.6399999999999997</v>
      </c>
      <c r="P71" s="338">
        <f t="shared" si="34"/>
        <v>1.7593040115998066E-2</v>
      </c>
      <c r="Q71" s="340">
        <f t="shared" si="35"/>
        <v>11.030000000000015</v>
      </c>
      <c r="R71" s="338">
        <f t="shared" si="36"/>
        <v>5.3310778153697509E-2</v>
      </c>
      <c r="S71" s="341">
        <f t="shared" si="37"/>
        <v>5765.4125142857229</v>
      </c>
      <c r="T71" s="342" t="s">
        <v>476</v>
      </c>
      <c r="U71" s="342" t="s">
        <v>316</v>
      </c>
      <c r="V71" s="343" t="s">
        <v>351</v>
      </c>
      <c r="W71" s="365" t="s">
        <v>352</v>
      </c>
      <c r="X71" s="343">
        <v>1</v>
      </c>
      <c r="Y71" s="344" t="s">
        <v>221</v>
      </c>
    </row>
    <row r="72" spans="2:34" s="173" customFormat="1" ht="27" hidden="1" customHeight="1">
      <c r="B72" s="617"/>
      <c r="C72" s="618"/>
      <c r="D72" s="334">
        <v>6</v>
      </c>
      <c r="E72" s="335" t="s">
        <v>402</v>
      </c>
      <c r="F72" s="336">
        <v>1885.8900000000003</v>
      </c>
      <c r="G72" s="337">
        <v>341.97</v>
      </c>
      <c r="H72" s="337">
        <v>341.97</v>
      </c>
      <c r="I72" s="338">
        <f t="shared" si="39"/>
        <v>1</v>
      </c>
      <c r="J72" s="337">
        <v>31.439999999999998</v>
      </c>
      <c r="K72" s="338">
        <f t="shared" si="32"/>
        <v>9.1937889288534067E-2</v>
      </c>
      <c r="L72" s="337">
        <v>487.31</v>
      </c>
      <c r="M72" s="338">
        <f t="shared" si="33"/>
        <v>1.0919378892885341</v>
      </c>
      <c r="N72" s="339">
        <v>15321.03</v>
      </c>
      <c r="O72" s="337">
        <v>3.87</v>
      </c>
      <c r="P72" s="338">
        <f t="shared" si="34"/>
        <v>1.1316782173874902E-2</v>
      </c>
      <c r="Q72" s="340">
        <f t="shared" si="35"/>
        <v>27.569999999999997</v>
      </c>
      <c r="R72" s="338">
        <f t="shared" si="36"/>
        <v>8.0621107114659168E-2</v>
      </c>
      <c r="S72" s="341">
        <f t="shared" si="37"/>
        <v>13435.136699999999</v>
      </c>
      <c r="T72" s="342" t="s">
        <v>502</v>
      </c>
      <c r="U72" s="342" t="s">
        <v>316</v>
      </c>
      <c r="V72" s="342" t="s">
        <v>344</v>
      </c>
      <c r="W72" s="365" t="s">
        <v>345</v>
      </c>
      <c r="X72" s="343">
        <v>1</v>
      </c>
      <c r="Y72" s="344" t="s">
        <v>200</v>
      </c>
    </row>
    <row r="73" spans="2:34" s="173" customFormat="1" ht="27" hidden="1" customHeight="1">
      <c r="B73" s="617"/>
      <c r="C73" s="618"/>
      <c r="D73" s="334">
        <v>7</v>
      </c>
      <c r="E73" s="335" t="s">
        <v>371</v>
      </c>
      <c r="F73" s="336">
        <v>1798.8300000000002</v>
      </c>
      <c r="G73" s="337">
        <v>320.95000000000005</v>
      </c>
      <c r="H73" s="337">
        <v>320.95000000000005</v>
      </c>
      <c r="I73" s="338">
        <f t="shared" si="39"/>
        <v>1</v>
      </c>
      <c r="J73" s="337">
        <v>25.64</v>
      </c>
      <c r="K73" s="338">
        <f t="shared" si="32"/>
        <v>7.9887832995793731E-2</v>
      </c>
      <c r="L73" s="337">
        <v>628.96</v>
      </c>
      <c r="M73" s="338">
        <f t="shared" si="33"/>
        <v>1.0798878329957937</v>
      </c>
      <c r="N73" s="339">
        <v>16126.54</v>
      </c>
      <c r="O73" s="337">
        <v>2.86</v>
      </c>
      <c r="P73" s="338">
        <f t="shared" si="34"/>
        <v>8.9110453341641992E-3</v>
      </c>
      <c r="Q73" s="340">
        <f t="shared" si="35"/>
        <v>22.779999999999987</v>
      </c>
      <c r="R73" s="338">
        <f t="shared" si="36"/>
        <v>7.0976787661629487E-2</v>
      </c>
      <c r="S73" s="341">
        <f t="shared" si="37"/>
        <v>14327.708799999993</v>
      </c>
      <c r="T73" s="342" t="s">
        <v>502</v>
      </c>
      <c r="U73" s="342" t="s">
        <v>364</v>
      </c>
      <c r="V73" s="343" t="s">
        <v>366</v>
      </c>
      <c r="W73" s="365" t="s">
        <v>367</v>
      </c>
      <c r="X73" s="343">
        <v>1</v>
      </c>
      <c r="Y73" s="344" t="s">
        <v>154</v>
      </c>
      <c r="AB73" s="173">
        <v>1</v>
      </c>
      <c r="AC73" s="352" t="s">
        <v>492</v>
      </c>
    </row>
    <row r="74" spans="2:34" s="173" customFormat="1" ht="27" hidden="1" customHeight="1">
      <c r="B74" s="617"/>
      <c r="C74" s="618"/>
      <c r="D74" s="334">
        <v>8</v>
      </c>
      <c r="E74" s="335" t="s">
        <v>365</v>
      </c>
      <c r="F74" s="336">
        <v>1791.15</v>
      </c>
      <c r="G74" s="337">
        <v>181.44</v>
      </c>
      <c r="H74" s="337">
        <v>181.44</v>
      </c>
      <c r="I74" s="338">
        <f t="shared" si="39"/>
        <v>1</v>
      </c>
      <c r="J74" s="337">
        <v>17.66</v>
      </c>
      <c r="K74" s="338">
        <f>J74/G74</f>
        <v>9.7332451499118164E-2</v>
      </c>
      <c r="L74" s="337">
        <v>814.16</v>
      </c>
      <c r="M74" s="338">
        <f>(H74+J74)/G74</f>
        <v>1.0973324514991181</v>
      </c>
      <c r="N74" s="339">
        <v>14378.060000000001</v>
      </c>
      <c r="O74" s="337">
        <v>2.1999999999999997</v>
      </c>
      <c r="P74" s="338">
        <f t="shared" si="34"/>
        <v>1.2125220458553791E-2</v>
      </c>
      <c r="Q74" s="340">
        <f t="shared" si="35"/>
        <v>15.459999999999997</v>
      </c>
      <c r="R74" s="338">
        <f t="shared" si="36"/>
        <v>8.5207231040564366E-2</v>
      </c>
      <c r="S74" s="341">
        <f t="shared" si="37"/>
        <v>12586.913599999998</v>
      </c>
      <c r="T74" s="342" t="s">
        <v>502</v>
      </c>
      <c r="U74" s="342" t="s">
        <v>364</v>
      </c>
      <c r="V74" s="342" t="s">
        <v>366</v>
      </c>
      <c r="W74" s="365" t="s">
        <v>367</v>
      </c>
      <c r="X74" s="343">
        <v>1</v>
      </c>
      <c r="Y74" s="344" t="s">
        <v>133</v>
      </c>
      <c r="AB74" s="173">
        <v>2</v>
      </c>
      <c r="AC74" s="352" t="s">
        <v>493</v>
      </c>
    </row>
    <row r="75" spans="2:34" s="173" customFormat="1" ht="27" hidden="1" customHeight="1">
      <c r="B75" s="617"/>
      <c r="C75" s="618"/>
      <c r="D75" s="334">
        <v>9</v>
      </c>
      <c r="E75" s="335" t="s">
        <v>347</v>
      </c>
      <c r="F75" s="336">
        <v>1744.51</v>
      </c>
      <c r="G75" s="337">
        <v>1247.0000000000002</v>
      </c>
      <c r="H75" s="337">
        <v>1247.0000000000002</v>
      </c>
      <c r="I75" s="338">
        <f t="shared" si="39"/>
        <v>1</v>
      </c>
      <c r="J75" s="337">
        <v>94.350000000000009</v>
      </c>
      <c r="K75" s="338">
        <f t="shared" ref="K75:K86" si="40">J75/G75</f>
        <v>7.5661587810745778E-2</v>
      </c>
      <c r="L75" s="337">
        <v>99.12</v>
      </c>
      <c r="M75" s="338">
        <f t="shared" ref="M75:M86" si="41">(H75+J75)/G75</f>
        <v>1.0756615878107456</v>
      </c>
      <c r="N75" s="339">
        <v>9351.9699999999993</v>
      </c>
      <c r="O75" s="337">
        <v>17.600000000000001</v>
      </c>
      <c r="P75" s="338">
        <f t="shared" si="34"/>
        <v>1.4113873295910183E-2</v>
      </c>
      <c r="Q75" s="340">
        <f t="shared" si="35"/>
        <v>76.749999999999915</v>
      </c>
      <c r="R75" s="338">
        <f t="shared" si="36"/>
        <v>6.1547714514835525E-2</v>
      </c>
      <c r="S75" s="341">
        <f t="shared" si="37"/>
        <v>7607.4599999999919</v>
      </c>
      <c r="T75" s="342" t="s">
        <v>476</v>
      </c>
      <c r="U75" s="342" t="s">
        <v>316</v>
      </c>
      <c r="V75" s="343" t="s">
        <v>351</v>
      </c>
      <c r="W75" s="365" t="s">
        <v>352</v>
      </c>
      <c r="X75" s="343">
        <v>1</v>
      </c>
      <c r="Y75" s="344" t="s">
        <v>346</v>
      </c>
      <c r="AB75" s="173">
        <v>3</v>
      </c>
      <c r="AC75" s="352" t="s">
        <v>494</v>
      </c>
    </row>
    <row r="76" spans="2:34" s="173" customFormat="1" ht="27" hidden="1" customHeight="1">
      <c r="B76" s="617"/>
      <c r="C76" s="618"/>
      <c r="D76" s="334">
        <v>10</v>
      </c>
      <c r="E76" s="335" t="s">
        <v>379</v>
      </c>
      <c r="F76" s="336">
        <v>1736.3</v>
      </c>
      <c r="G76" s="337">
        <v>58059</v>
      </c>
      <c r="H76" s="337">
        <v>58059</v>
      </c>
      <c r="I76" s="338">
        <f t="shared" si="39"/>
        <v>1</v>
      </c>
      <c r="J76" s="337">
        <v>403.79</v>
      </c>
      <c r="K76" s="338">
        <f t="shared" si="40"/>
        <v>6.9548218191839341E-3</v>
      </c>
      <c r="L76" s="337">
        <v>4.3</v>
      </c>
      <c r="M76" s="338">
        <f t="shared" si="41"/>
        <v>1.0069548218191839</v>
      </c>
      <c r="N76" s="339">
        <v>1736.3</v>
      </c>
      <c r="O76" s="337">
        <v>403.79</v>
      </c>
      <c r="P76" s="338">
        <f t="shared" si="34"/>
        <v>6.9548218191839341E-3</v>
      </c>
      <c r="Q76" s="340">
        <f t="shared" si="35"/>
        <v>8.5265128291212022E-13</v>
      </c>
      <c r="R76" s="338">
        <f t="shared" si="36"/>
        <v>1.4685945037153932E-17</v>
      </c>
      <c r="S76" s="341">
        <f t="shared" si="37"/>
        <v>3.666400516522117E-12</v>
      </c>
      <c r="T76" s="342" t="s">
        <v>497</v>
      </c>
      <c r="U76" s="342" t="s">
        <v>495</v>
      </c>
      <c r="V76" s="342" t="s">
        <v>376</v>
      </c>
      <c r="W76" s="365" t="s">
        <v>377</v>
      </c>
      <c r="X76" s="343">
        <v>1</v>
      </c>
      <c r="Y76" s="344" t="s">
        <v>346</v>
      </c>
      <c r="AB76" s="173">
        <v>4</v>
      </c>
      <c r="AC76" s="352" t="s">
        <v>316</v>
      </c>
    </row>
    <row r="77" spans="2:34" s="173" customFormat="1" ht="27" hidden="1" customHeight="1">
      <c r="B77" s="617"/>
      <c r="C77" s="618"/>
      <c r="D77" s="334">
        <v>11</v>
      </c>
      <c r="E77" s="335" t="s">
        <v>520</v>
      </c>
      <c r="F77" s="336">
        <v>1642</v>
      </c>
      <c r="G77" s="337">
        <v>352.28000000000003</v>
      </c>
      <c r="H77" s="337">
        <v>352.28000000000003</v>
      </c>
      <c r="I77" s="338">
        <f t="shared" si="39"/>
        <v>1</v>
      </c>
      <c r="J77" s="337">
        <v>17.170000000000002</v>
      </c>
      <c r="K77" s="338">
        <f t="shared" si="40"/>
        <v>4.8739638923583517E-2</v>
      </c>
      <c r="L77" s="337">
        <v>200</v>
      </c>
      <c r="M77" s="338">
        <f t="shared" si="41"/>
        <v>1.0487396389235835</v>
      </c>
      <c r="N77" s="339">
        <v>3434</v>
      </c>
      <c r="O77" s="337">
        <v>8.2100000000000009</v>
      </c>
      <c r="P77" s="338">
        <f t="shared" si="34"/>
        <v>2.3305325309412966E-2</v>
      </c>
      <c r="Q77" s="340">
        <f t="shared" si="35"/>
        <v>8.9600000000000151</v>
      </c>
      <c r="R77" s="338">
        <f t="shared" si="36"/>
        <v>2.5434313614170586E-2</v>
      </c>
      <c r="S77" s="341">
        <f t="shared" si="37"/>
        <v>1792.000000000003</v>
      </c>
      <c r="T77" s="342" t="s">
        <v>476</v>
      </c>
      <c r="U77" s="342" t="s">
        <v>316</v>
      </c>
      <c r="V77" s="343" t="s">
        <v>351</v>
      </c>
      <c r="W77" s="365" t="s">
        <v>352</v>
      </c>
      <c r="X77" s="343">
        <v>1</v>
      </c>
      <c r="Y77" s="344" t="s">
        <v>346</v>
      </c>
      <c r="AB77" s="173">
        <v>5</v>
      </c>
      <c r="AC77" s="352" t="s">
        <v>355</v>
      </c>
    </row>
    <row r="78" spans="2:34" s="173" customFormat="1" ht="27" hidden="1" customHeight="1">
      <c r="B78" s="617"/>
      <c r="C78" s="618"/>
      <c r="D78" s="334">
        <v>12</v>
      </c>
      <c r="E78" s="335" t="s">
        <v>434</v>
      </c>
      <c r="F78" s="336">
        <v>1628.0700000000002</v>
      </c>
      <c r="G78" s="337">
        <v>290.89</v>
      </c>
      <c r="H78" s="337">
        <v>290.89</v>
      </c>
      <c r="I78" s="338">
        <f t="shared" si="39"/>
        <v>1</v>
      </c>
      <c r="J78" s="337">
        <v>25.900000000000002</v>
      </c>
      <c r="K78" s="338">
        <f t="shared" si="40"/>
        <v>8.903709305923202E-2</v>
      </c>
      <c r="L78" s="337">
        <v>342.75</v>
      </c>
      <c r="M78" s="338">
        <f t="shared" si="41"/>
        <v>1.0890370930592319</v>
      </c>
      <c r="N78" s="339">
        <v>8877.2400000000016</v>
      </c>
      <c r="O78" s="337">
        <v>4.75</v>
      </c>
      <c r="P78" s="338">
        <f t="shared" si="34"/>
        <v>1.6329196603527107E-2</v>
      </c>
      <c r="Q78" s="340">
        <f t="shared" si="35"/>
        <v>21.149999999999977</v>
      </c>
      <c r="R78" s="338">
        <f t="shared" si="36"/>
        <v>7.2707896455704829E-2</v>
      </c>
      <c r="S78" s="341">
        <f t="shared" si="37"/>
        <v>7249.1624999999922</v>
      </c>
      <c r="T78" s="342" t="s">
        <v>502</v>
      </c>
      <c r="U78" s="342" t="s">
        <v>364</v>
      </c>
      <c r="V78" s="342" t="s">
        <v>366</v>
      </c>
      <c r="W78" s="365" t="s">
        <v>367</v>
      </c>
      <c r="X78" s="343">
        <v>1</v>
      </c>
      <c r="Y78" s="344" t="s">
        <v>144</v>
      </c>
      <c r="AB78" s="173">
        <v>6</v>
      </c>
      <c r="AC78" s="352" t="s">
        <v>364</v>
      </c>
    </row>
    <row r="79" spans="2:34" s="173" customFormat="1" ht="27" hidden="1" customHeight="1">
      <c r="B79" s="617"/>
      <c r="C79" s="618"/>
      <c r="D79" s="334">
        <v>13</v>
      </c>
      <c r="E79" s="335" t="s">
        <v>401</v>
      </c>
      <c r="F79" s="336">
        <v>1571.48</v>
      </c>
      <c r="G79" s="337">
        <v>177.89000000000001</v>
      </c>
      <c r="H79" s="337">
        <v>177.89000000000001</v>
      </c>
      <c r="I79" s="338">
        <f t="shared" si="39"/>
        <v>1</v>
      </c>
      <c r="J79" s="337">
        <v>15.139999999999999</v>
      </c>
      <c r="K79" s="338">
        <f t="shared" si="40"/>
        <v>8.5108775085727117E-2</v>
      </c>
      <c r="L79" s="337">
        <v>536.34</v>
      </c>
      <c r="M79" s="338">
        <f t="shared" si="41"/>
        <v>1.0851087750857271</v>
      </c>
      <c r="N79" s="339">
        <v>8120.19</v>
      </c>
      <c r="O79" s="337">
        <v>2.9299999999999997</v>
      </c>
      <c r="P79" s="338">
        <f t="shared" si="34"/>
        <v>1.6470852774186293E-2</v>
      </c>
      <c r="Q79" s="340">
        <f t="shared" si="35"/>
        <v>12.209999999999987</v>
      </c>
      <c r="R79" s="338">
        <f t="shared" si="36"/>
        <v>6.8637922311540756E-2</v>
      </c>
      <c r="S79" s="341">
        <f t="shared" si="37"/>
        <v>6548.7113999999929</v>
      </c>
      <c r="T79" s="342" t="s">
        <v>476</v>
      </c>
      <c r="U79" s="342" t="s">
        <v>316</v>
      </c>
      <c r="V79" s="364" t="s">
        <v>351</v>
      </c>
      <c r="W79" s="365" t="s">
        <v>352</v>
      </c>
      <c r="X79" s="343">
        <v>1</v>
      </c>
      <c r="Y79" s="344" t="s">
        <v>153</v>
      </c>
      <c r="AB79" s="173">
        <v>7</v>
      </c>
      <c r="AC79" s="352" t="s">
        <v>495</v>
      </c>
    </row>
    <row r="80" spans="2:34" s="173" customFormat="1" ht="27" hidden="1" customHeight="1">
      <c r="B80" s="617"/>
      <c r="C80" s="618"/>
      <c r="D80" s="334">
        <v>14</v>
      </c>
      <c r="E80" s="335" t="s">
        <v>404</v>
      </c>
      <c r="F80" s="336">
        <v>1571.4300000000003</v>
      </c>
      <c r="G80" s="337">
        <v>47.730000000000004</v>
      </c>
      <c r="H80" s="337">
        <v>47.730000000000004</v>
      </c>
      <c r="I80" s="338">
        <f t="shared" si="39"/>
        <v>1</v>
      </c>
      <c r="J80" s="337">
        <v>7.8100000000000005</v>
      </c>
      <c r="K80" s="338">
        <f t="shared" si="40"/>
        <v>0.16362874502409386</v>
      </c>
      <c r="L80" s="337">
        <v>469.08</v>
      </c>
      <c r="M80" s="338">
        <f t="shared" si="41"/>
        <v>1.1636287450240939</v>
      </c>
      <c r="N80" s="339">
        <v>3663.51</v>
      </c>
      <c r="O80" s="337">
        <v>3.35</v>
      </c>
      <c r="P80" s="338">
        <f t="shared" si="34"/>
        <v>7.0186465535302736E-2</v>
      </c>
      <c r="Q80" s="340">
        <f t="shared" si="35"/>
        <v>4.4600000000000026</v>
      </c>
      <c r="R80" s="338">
        <f t="shared" si="36"/>
        <v>9.3442279488791163E-2</v>
      </c>
      <c r="S80" s="341">
        <f t="shared" si="37"/>
        <v>2092.0968000000012</v>
      </c>
      <c r="T80" s="342" t="s">
        <v>497</v>
      </c>
      <c r="U80" s="342" t="s">
        <v>355</v>
      </c>
      <c r="V80" s="364" t="s">
        <v>360</v>
      </c>
      <c r="W80" s="365" t="s">
        <v>352</v>
      </c>
      <c r="X80" s="343">
        <v>1</v>
      </c>
      <c r="Y80" s="344" t="s">
        <v>230</v>
      </c>
      <c r="AC80" s="353"/>
    </row>
    <row r="81" spans="2:34" s="173" customFormat="1" ht="27" hidden="1" customHeight="1">
      <c r="B81" s="617"/>
      <c r="C81" s="618"/>
      <c r="D81" s="334">
        <v>15</v>
      </c>
      <c r="E81" s="335" t="s">
        <v>385</v>
      </c>
      <c r="F81" s="336">
        <v>1570.9099999999999</v>
      </c>
      <c r="G81" s="337">
        <v>459.4</v>
      </c>
      <c r="H81" s="337">
        <v>459.4</v>
      </c>
      <c r="I81" s="338">
        <f t="shared" si="39"/>
        <v>1</v>
      </c>
      <c r="J81" s="337">
        <v>30.76</v>
      </c>
      <c r="K81" s="338">
        <f t="shared" si="40"/>
        <v>6.6956900304745326E-2</v>
      </c>
      <c r="L81" s="337">
        <v>410.15999999999997</v>
      </c>
      <c r="M81" s="338">
        <f t="shared" si="41"/>
        <v>1.0669569003047452</v>
      </c>
      <c r="N81" s="339">
        <v>12616.509999999998</v>
      </c>
      <c r="O81" s="337">
        <v>3.8300000000000005</v>
      </c>
      <c r="P81" s="338">
        <f t="shared" si="34"/>
        <v>8.3369612538093177E-3</v>
      </c>
      <c r="Q81" s="340">
        <f t="shared" si="35"/>
        <v>26.929999999999989</v>
      </c>
      <c r="R81" s="338">
        <f t="shared" si="36"/>
        <v>5.8619939050935981E-2</v>
      </c>
      <c r="S81" s="341">
        <f t="shared" si="37"/>
        <v>11045.608799999995</v>
      </c>
      <c r="T81" s="342" t="s">
        <v>502</v>
      </c>
      <c r="U81" s="342" t="s">
        <v>364</v>
      </c>
      <c r="V81" s="343" t="s">
        <v>366</v>
      </c>
      <c r="W81" s="365" t="s">
        <v>367</v>
      </c>
      <c r="X81" s="343">
        <v>1</v>
      </c>
      <c r="Y81" s="344" t="s">
        <v>346</v>
      </c>
      <c r="AC81" s="352"/>
    </row>
    <row r="82" spans="2:34" s="173" customFormat="1" ht="27" hidden="1" customHeight="1">
      <c r="B82" s="617"/>
      <c r="C82" s="618"/>
      <c r="D82" s="334">
        <v>16</v>
      </c>
      <c r="E82" s="335" t="s">
        <v>419</v>
      </c>
      <c r="F82" s="336">
        <v>1570.18</v>
      </c>
      <c r="G82" s="337">
        <v>559.45000000000005</v>
      </c>
      <c r="H82" s="337">
        <v>559.45000000000005</v>
      </c>
      <c r="I82" s="338">
        <f t="shared" si="39"/>
        <v>1</v>
      </c>
      <c r="J82" s="337">
        <v>39.32</v>
      </c>
      <c r="K82" s="338">
        <f t="shared" si="40"/>
        <v>7.0283313969076763E-2</v>
      </c>
      <c r="L82" s="337">
        <v>395.50999999999993</v>
      </c>
      <c r="M82" s="338">
        <f t="shared" si="41"/>
        <v>1.0702833139690768</v>
      </c>
      <c r="N82" s="339">
        <v>15551.45</v>
      </c>
      <c r="O82" s="337">
        <v>3.9699999999999998</v>
      </c>
      <c r="P82" s="338">
        <f t="shared" si="34"/>
        <v>7.0962552506926438E-3</v>
      </c>
      <c r="Q82" s="340">
        <f t="shared" si="35"/>
        <v>35.350000000000051</v>
      </c>
      <c r="R82" s="338">
        <f t="shared" si="36"/>
        <v>6.3187058718384218E-2</v>
      </c>
      <c r="S82" s="341">
        <f t="shared" si="37"/>
        <v>13981.278500000019</v>
      </c>
      <c r="T82" s="342" t="s">
        <v>502</v>
      </c>
      <c r="U82" s="342" t="s">
        <v>364</v>
      </c>
      <c r="V82" s="343" t="s">
        <v>366</v>
      </c>
      <c r="W82" s="365" t="s">
        <v>367</v>
      </c>
      <c r="X82" s="343">
        <v>1</v>
      </c>
      <c r="Y82" s="344" t="s">
        <v>156</v>
      </c>
      <c r="AC82" s="352"/>
    </row>
    <row r="83" spans="2:34" s="173" customFormat="1" ht="27" hidden="1" customHeight="1">
      <c r="B83" s="617"/>
      <c r="C83" s="618"/>
      <c r="D83" s="334">
        <v>17</v>
      </c>
      <c r="E83" s="335" t="s">
        <v>424</v>
      </c>
      <c r="F83" s="336">
        <v>1569.7199999999998</v>
      </c>
      <c r="G83" s="337">
        <v>490.05</v>
      </c>
      <c r="H83" s="337">
        <v>490.05</v>
      </c>
      <c r="I83" s="338">
        <f t="shared" si="39"/>
        <v>1</v>
      </c>
      <c r="J83" s="337">
        <v>32.79</v>
      </c>
      <c r="K83" s="338">
        <f t="shared" si="40"/>
        <v>6.6911539638812356E-2</v>
      </c>
      <c r="L83" s="337">
        <v>355.13999999999993</v>
      </c>
      <c r="M83" s="338">
        <f t="shared" si="41"/>
        <v>1.0669115396388125</v>
      </c>
      <c r="N83" s="339">
        <v>11645.039999999999</v>
      </c>
      <c r="O83" s="337">
        <v>4.42</v>
      </c>
      <c r="P83" s="338">
        <f t="shared" si="34"/>
        <v>9.0194878073665951E-3</v>
      </c>
      <c r="Q83" s="340">
        <f t="shared" si="35"/>
        <v>28.370000000000019</v>
      </c>
      <c r="R83" s="338">
        <f t="shared" si="36"/>
        <v>5.7892051831445808E-2</v>
      </c>
      <c r="S83" s="341">
        <f t="shared" si="37"/>
        <v>10075.321800000005</v>
      </c>
      <c r="T83" s="342" t="s">
        <v>502</v>
      </c>
      <c r="U83" s="342" t="s">
        <v>364</v>
      </c>
      <c r="V83" s="364" t="s">
        <v>366</v>
      </c>
      <c r="W83" s="365" t="s">
        <v>367</v>
      </c>
      <c r="X83" s="343">
        <v>1</v>
      </c>
      <c r="Y83" s="344" t="s">
        <v>140</v>
      </c>
      <c r="AB83" s="354">
        <v>1</v>
      </c>
      <c r="AC83" s="352" t="s">
        <v>508</v>
      </c>
    </row>
    <row r="84" spans="2:34" s="173" customFormat="1" ht="27" hidden="1" customHeight="1">
      <c r="B84" s="617"/>
      <c r="C84" s="618"/>
      <c r="D84" s="334">
        <v>18</v>
      </c>
      <c r="E84" s="335" t="s">
        <v>425</v>
      </c>
      <c r="F84" s="336">
        <v>1568.44</v>
      </c>
      <c r="G84" s="337">
        <v>373.52</v>
      </c>
      <c r="H84" s="337">
        <v>373.52</v>
      </c>
      <c r="I84" s="338">
        <f t="shared" si="39"/>
        <v>1</v>
      </c>
      <c r="J84" s="337">
        <v>20.95</v>
      </c>
      <c r="K84" s="338">
        <f t="shared" si="40"/>
        <v>5.6088027414863996E-2</v>
      </c>
      <c r="L84" s="337">
        <v>365.59999999999997</v>
      </c>
      <c r="M84" s="338">
        <f t="shared" si="41"/>
        <v>1.0560880274148641</v>
      </c>
      <c r="N84" s="339">
        <v>7659.3200000000006</v>
      </c>
      <c r="O84" s="337">
        <v>4.29</v>
      </c>
      <c r="P84" s="338">
        <f t="shared" si="34"/>
        <v>1.1485328764189335E-2</v>
      </c>
      <c r="Q84" s="340">
        <f t="shared" si="35"/>
        <v>16.659999999999989</v>
      </c>
      <c r="R84" s="338">
        <f t="shared" si="36"/>
        <v>4.4602698650674635E-2</v>
      </c>
      <c r="S84" s="341">
        <f t="shared" si="37"/>
        <v>6090.8959999999952</v>
      </c>
      <c r="T84" s="342" t="s">
        <v>502</v>
      </c>
      <c r="U84" s="342" t="s">
        <v>364</v>
      </c>
      <c r="V84" s="364" t="s">
        <v>366</v>
      </c>
      <c r="W84" s="365" t="s">
        <v>367</v>
      </c>
      <c r="X84" s="343">
        <v>1</v>
      </c>
      <c r="Y84" s="344" t="s">
        <v>137</v>
      </c>
      <c r="AB84" s="173">
        <v>2</v>
      </c>
      <c r="AC84" s="352" t="s">
        <v>509</v>
      </c>
    </row>
    <row r="85" spans="2:34" s="173" customFormat="1" ht="27" hidden="1" customHeight="1">
      <c r="B85" s="617"/>
      <c r="C85" s="618"/>
      <c r="D85" s="334">
        <v>19</v>
      </c>
      <c r="E85" s="335" t="s">
        <v>532</v>
      </c>
      <c r="F85" s="336">
        <v>1567.9800000000002</v>
      </c>
      <c r="G85" s="337">
        <v>40.07</v>
      </c>
      <c r="H85" s="337">
        <v>40.630000000000003</v>
      </c>
      <c r="I85" s="338">
        <f t="shared" si="39"/>
        <v>1.0139755428000998</v>
      </c>
      <c r="J85" s="337">
        <v>4.05</v>
      </c>
      <c r="K85" s="338">
        <f t="shared" si="40"/>
        <v>0.10107312203643623</v>
      </c>
      <c r="L85" s="337">
        <v>380.58</v>
      </c>
      <c r="M85" s="338">
        <f t="shared" si="41"/>
        <v>1.1150486648365361</v>
      </c>
      <c r="N85" s="339">
        <v>1754.46</v>
      </c>
      <c r="O85" s="337">
        <v>4.12</v>
      </c>
      <c r="P85" s="338">
        <f t="shared" si="34"/>
        <v>0.10282006488644872</v>
      </c>
      <c r="Q85" s="340">
        <f t="shared" si="35"/>
        <v>0.48999999999999932</v>
      </c>
      <c r="R85" s="338">
        <f t="shared" si="36"/>
        <v>1.222859995008733E-2</v>
      </c>
      <c r="S85" s="341">
        <f t="shared" si="37"/>
        <v>186.48419999999973</v>
      </c>
      <c r="T85" s="342" t="s">
        <v>502</v>
      </c>
      <c r="U85" s="342" t="s">
        <v>316</v>
      </c>
      <c r="V85" s="342" t="s">
        <v>344</v>
      </c>
      <c r="W85" s="365" t="s">
        <v>345</v>
      </c>
      <c r="X85" s="343">
        <v>1</v>
      </c>
      <c r="Y85" s="344" t="s">
        <v>166</v>
      </c>
      <c r="AB85" s="355"/>
      <c r="AC85" s="352"/>
    </row>
    <row r="86" spans="2:34" s="173" customFormat="1" ht="27" hidden="1" customHeight="1">
      <c r="B86" s="619"/>
      <c r="C86" s="620"/>
      <c r="D86" s="334">
        <v>20</v>
      </c>
      <c r="E86" s="335" t="s">
        <v>528</v>
      </c>
      <c r="F86" s="336">
        <v>1566.69</v>
      </c>
      <c r="G86" s="337">
        <v>197.06</v>
      </c>
      <c r="H86" s="337">
        <v>197.06</v>
      </c>
      <c r="I86" s="338">
        <f t="shared" si="39"/>
        <v>1</v>
      </c>
      <c r="J86" s="337">
        <v>22.69</v>
      </c>
      <c r="K86" s="338">
        <f t="shared" si="40"/>
        <v>0.115142596163605</v>
      </c>
      <c r="L86" s="337">
        <v>113.20000000000002</v>
      </c>
      <c r="M86" s="338">
        <f t="shared" si="41"/>
        <v>1.115142596163605</v>
      </c>
      <c r="N86" s="339">
        <v>2568.5</v>
      </c>
      <c r="O86" s="337">
        <v>13.840000000000002</v>
      </c>
      <c r="P86" s="338">
        <f t="shared" si="34"/>
        <v>7.0232416522886434E-2</v>
      </c>
      <c r="Q86" s="340">
        <f t="shared" si="35"/>
        <v>8.8499999999999961</v>
      </c>
      <c r="R86" s="338">
        <f t="shared" si="36"/>
        <v>4.4910179640718542E-2</v>
      </c>
      <c r="S86" s="341">
        <f t="shared" si="37"/>
        <v>1001.8199999999997</v>
      </c>
      <c r="T86" s="342" t="s">
        <v>476</v>
      </c>
      <c r="U86" s="342" t="s">
        <v>316</v>
      </c>
      <c r="V86" s="342" t="s">
        <v>351</v>
      </c>
      <c r="W86" s="365" t="s">
        <v>352</v>
      </c>
      <c r="X86" s="343">
        <v>1</v>
      </c>
      <c r="Y86" s="344" t="s">
        <v>346</v>
      </c>
      <c r="AA86" s="218" t="s">
        <v>491</v>
      </c>
      <c r="AB86" s="218" t="s">
        <v>492</v>
      </c>
      <c r="AC86" s="246" t="s">
        <v>493</v>
      </c>
      <c r="AD86" s="246" t="s">
        <v>494</v>
      </c>
      <c r="AE86" s="246" t="s">
        <v>316</v>
      </c>
      <c r="AF86" s="246" t="s">
        <v>355</v>
      </c>
      <c r="AG86" s="246" t="s">
        <v>364</v>
      </c>
      <c r="AH86" s="246" t="s">
        <v>495</v>
      </c>
    </row>
    <row r="87" spans="2:34" ht="17.100000000000001" hidden="1">
      <c r="B87" s="615" t="s">
        <v>533</v>
      </c>
      <c r="C87" s="616"/>
      <c r="D87" s="334">
        <v>1</v>
      </c>
      <c r="E87" s="335" t="s">
        <v>356</v>
      </c>
      <c r="F87" s="336">
        <v>5997.15</v>
      </c>
      <c r="G87" s="337">
        <v>32171</v>
      </c>
      <c r="H87" s="337">
        <v>32171</v>
      </c>
      <c r="I87" s="338">
        <f>H87/G87</f>
        <v>1</v>
      </c>
      <c r="J87" s="337">
        <v>911.42</v>
      </c>
      <c r="K87" s="338">
        <f>J87/G87</f>
        <v>2.8330483976251902E-2</v>
      </c>
      <c r="L87" s="337">
        <v>6.5799999999999992</v>
      </c>
      <c r="M87" s="338">
        <f>(H87+J87)/G87</f>
        <v>1.0283304839762519</v>
      </c>
      <c r="N87" s="339">
        <v>5997.15</v>
      </c>
      <c r="O87" s="337">
        <v>911.42</v>
      </c>
      <c r="P87" s="338">
        <f>O87/G87</f>
        <v>2.8330483976251902E-2</v>
      </c>
      <c r="Q87" s="340">
        <f>((H87+J87)-G87)-O87</f>
        <v>-1.7053025658242404E-12</v>
      </c>
      <c r="R87" s="338">
        <f>Q87/G87</f>
        <v>-5.3007446639030196E-17</v>
      </c>
      <c r="S87" s="341">
        <f>Q87*L87</f>
        <v>-1.1220890883123501E-11</v>
      </c>
      <c r="T87" s="342" t="s">
        <v>497</v>
      </c>
      <c r="U87" s="342" t="s">
        <v>355</v>
      </c>
      <c r="V87" s="343" t="s">
        <v>357</v>
      </c>
      <c r="W87" s="365" t="s">
        <v>358</v>
      </c>
      <c r="X87" s="343">
        <v>1</v>
      </c>
      <c r="Y87" s="344" t="s">
        <v>346</v>
      </c>
      <c r="Z87" s="345" t="s">
        <v>498</v>
      </c>
      <c r="AA87" s="346">
        <f>SUM(X87:X106)</f>
        <v>20</v>
      </c>
      <c r="AB87" s="347">
        <f>SUMIF($U87:$U106,TRIM($AB$6),$X87:$X106)</f>
        <v>0</v>
      </c>
      <c r="AC87" s="347">
        <f>SUMIF($U87:$U106,TRIM($AC$6),$X87:$X106)</f>
        <v>0</v>
      </c>
      <c r="AD87" s="347">
        <f>SUMIF($U87:$U106,TRIM($AD$6),$X87:$X106)</f>
        <v>0</v>
      </c>
      <c r="AE87" s="347">
        <f>SUMIF($U87:$U106,TRIM($AE$6),$X87:$X106)</f>
        <v>7</v>
      </c>
      <c r="AF87" s="347">
        <f>SUMIF($U87:$U106,TRIM($AF$6),$X87:$X106)</f>
        <v>5</v>
      </c>
      <c r="AG87" s="347">
        <f>SUMIF($U87:$U106,TRIM($AG$6),$X87:$X106)</f>
        <v>6</v>
      </c>
      <c r="AH87" s="347">
        <f>SUMIF($U87:$U106,TRIM($AH$6),$X87:$X106)</f>
        <v>2</v>
      </c>
    </row>
    <row r="88" spans="2:34" ht="17.100000000000001" hidden="1">
      <c r="B88" s="617"/>
      <c r="C88" s="618"/>
      <c r="D88" s="334">
        <v>2</v>
      </c>
      <c r="E88" s="335" t="s">
        <v>373</v>
      </c>
      <c r="F88" s="336">
        <v>4505.79</v>
      </c>
      <c r="G88" s="337">
        <v>106665</v>
      </c>
      <c r="H88" s="337">
        <v>106665</v>
      </c>
      <c r="I88" s="338">
        <f t="shared" ref="I88:I89" si="42">H88/G88</f>
        <v>1</v>
      </c>
      <c r="J88" s="337">
        <v>776.8599999999999</v>
      </c>
      <c r="K88" s="338">
        <f t="shared" ref="K88:K93" si="43">J88/G88</f>
        <v>7.283176299629681E-3</v>
      </c>
      <c r="L88" s="337">
        <v>5.7999999999999989</v>
      </c>
      <c r="M88" s="338">
        <f t="shared" ref="M88:M93" si="44">(H88+J88)/G88</f>
        <v>1.0072831762996297</v>
      </c>
      <c r="N88" s="339">
        <v>4505.79</v>
      </c>
      <c r="O88" s="337">
        <v>776.8599999999999</v>
      </c>
      <c r="P88" s="338">
        <f t="shared" ref="P88:P106" si="45">O88/G88</f>
        <v>7.283176299629681E-3</v>
      </c>
      <c r="Q88" s="340">
        <f t="shared" ref="Q88:Q106" si="46">((H88+J88)-G88)-O88</f>
        <v>0</v>
      </c>
      <c r="R88" s="338">
        <f t="shared" ref="R88:R106" si="47">Q88/G88</f>
        <v>0</v>
      </c>
      <c r="S88" s="341">
        <f t="shared" ref="S88:S106" si="48">Q88*L88</f>
        <v>0</v>
      </c>
      <c r="T88" s="342" t="s">
        <v>497</v>
      </c>
      <c r="U88" s="342" t="s">
        <v>495</v>
      </c>
      <c r="V88" s="364" t="s">
        <v>374</v>
      </c>
      <c r="W88" s="365" t="s">
        <v>358</v>
      </c>
      <c r="X88" s="343">
        <v>1</v>
      </c>
      <c r="Y88" s="344" t="s">
        <v>346</v>
      </c>
      <c r="Z88" s="173"/>
      <c r="AA88" s="363" t="s">
        <v>500</v>
      </c>
      <c r="AB88" s="348">
        <f>SUMIF($U87:$U106,TRIM($AB$6),$F87:$F106)</f>
        <v>0</v>
      </c>
      <c r="AC88" s="349">
        <f>SUMIF($U87:$U106,TRIM($AC$6),$F87:$F106)</f>
        <v>0</v>
      </c>
      <c r="AD88" s="349">
        <f>SUMIF($U87:$U106,TRIM($AD$6),$F87:$F106)</f>
        <v>0</v>
      </c>
      <c r="AE88" s="349">
        <f>SUMIF($U87:$U106,TRIM($AE$6),$F87:$F106)</f>
        <v>13698.05</v>
      </c>
      <c r="AF88" s="349">
        <f>SUMIF($U87:$U106,TRIM($AF$6),$F87:$F106)</f>
        <v>13368.02</v>
      </c>
      <c r="AG88" s="349">
        <f>SUMIF($U87:$U106,TRIM($AG$6),$F87:$F106)</f>
        <v>9257.0799999999981</v>
      </c>
      <c r="AH88" s="349">
        <f>SUMIF($U87:$U106,TRIM($AH$6),$F87:$F106)</f>
        <v>7956.93</v>
      </c>
    </row>
    <row r="89" spans="2:34" ht="17.100000000000001" hidden="1">
      <c r="B89" s="617"/>
      <c r="C89" s="618"/>
      <c r="D89" s="334">
        <v>3</v>
      </c>
      <c r="E89" s="335" t="s">
        <v>382</v>
      </c>
      <c r="F89" s="336">
        <v>3814.05</v>
      </c>
      <c r="G89" s="337">
        <v>579.31000000000006</v>
      </c>
      <c r="H89" s="337">
        <v>579.31000000000006</v>
      </c>
      <c r="I89" s="338">
        <f t="shared" si="42"/>
        <v>1</v>
      </c>
      <c r="J89" s="337">
        <v>45.79</v>
      </c>
      <c r="K89" s="338">
        <f t="shared" si="43"/>
        <v>7.9042308953755316E-2</v>
      </c>
      <c r="L89" s="337">
        <v>705</v>
      </c>
      <c r="M89" s="338">
        <f t="shared" si="44"/>
        <v>1.0790423089537553</v>
      </c>
      <c r="N89" s="339">
        <v>32281.95</v>
      </c>
      <c r="O89" s="337">
        <v>5.41</v>
      </c>
      <c r="P89" s="338">
        <f t="shared" si="45"/>
        <v>9.3386960349381154E-3</v>
      </c>
      <c r="Q89" s="340">
        <f t="shared" si="46"/>
        <v>40.379999999999967</v>
      </c>
      <c r="R89" s="338">
        <f t="shared" si="47"/>
        <v>6.9703612918817145E-2</v>
      </c>
      <c r="S89" s="341">
        <f t="shared" si="48"/>
        <v>28467.899999999976</v>
      </c>
      <c r="T89" s="342" t="s">
        <v>502</v>
      </c>
      <c r="U89" s="342" t="s">
        <v>316</v>
      </c>
      <c r="V89" s="343" t="s">
        <v>383</v>
      </c>
      <c r="W89" s="343" t="s">
        <v>345</v>
      </c>
      <c r="X89" s="343">
        <v>1</v>
      </c>
      <c r="Y89" s="344" t="s">
        <v>157</v>
      </c>
      <c r="Z89" s="173"/>
      <c r="AA89" s="364" t="s">
        <v>501</v>
      </c>
      <c r="AB89" s="350">
        <f>AB87/$AA87</f>
        <v>0</v>
      </c>
      <c r="AC89" s="351">
        <f t="shared" ref="AC89:AH89" si="49">AC87/$AA87</f>
        <v>0</v>
      </c>
      <c r="AD89" s="351">
        <f t="shared" si="49"/>
        <v>0</v>
      </c>
      <c r="AE89" s="351">
        <f t="shared" si="49"/>
        <v>0.35</v>
      </c>
      <c r="AF89" s="351">
        <f t="shared" si="49"/>
        <v>0.25</v>
      </c>
      <c r="AG89" s="351">
        <f t="shared" si="49"/>
        <v>0.3</v>
      </c>
      <c r="AH89" s="351">
        <f t="shared" si="49"/>
        <v>0.1</v>
      </c>
    </row>
    <row r="90" spans="2:34" ht="17.100000000000001" hidden="1">
      <c r="B90" s="617"/>
      <c r="C90" s="618"/>
      <c r="D90" s="334">
        <v>4</v>
      </c>
      <c r="E90" s="335" t="s">
        <v>375</v>
      </c>
      <c r="F90" s="336">
        <v>3451.14</v>
      </c>
      <c r="G90" s="337">
        <v>24307</v>
      </c>
      <c r="H90" s="337">
        <v>24307</v>
      </c>
      <c r="I90" s="338">
        <f>H90/G90</f>
        <v>1</v>
      </c>
      <c r="J90" s="337">
        <v>493.02000000000004</v>
      </c>
      <c r="K90" s="338">
        <f t="shared" si="43"/>
        <v>2.0283046036121282E-2</v>
      </c>
      <c r="L90" s="337">
        <v>7</v>
      </c>
      <c r="M90" s="338">
        <f t="shared" si="44"/>
        <v>1.0202830460361214</v>
      </c>
      <c r="N90" s="339">
        <v>3451.14</v>
      </c>
      <c r="O90" s="337">
        <v>493.02000000000004</v>
      </c>
      <c r="P90" s="338">
        <f t="shared" si="45"/>
        <v>2.0283046036121282E-2</v>
      </c>
      <c r="Q90" s="340">
        <f t="shared" si="46"/>
        <v>0</v>
      </c>
      <c r="R90" s="338">
        <f t="shared" si="47"/>
        <v>0</v>
      </c>
      <c r="S90" s="341">
        <f t="shared" si="48"/>
        <v>0</v>
      </c>
      <c r="T90" s="342" t="s">
        <v>497</v>
      </c>
      <c r="U90" s="342" t="s">
        <v>495</v>
      </c>
      <c r="V90" s="342" t="s">
        <v>376</v>
      </c>
      <c r="W90" s="365" t="s">
        <v>377</v>
      </c>
      <c r="X90" s="343">
        <v>1</v>
      </c>
      <c r="Y90" s="344" t="s">
        <v>346</v>
      </c>
      <c r="Z90" s="173"/>
      <c r="AA90" s="173"/>
      <c r="AB90" s="173"/>
      <c r="AC90" s="173"/>
      <c r="AD90" s="173"/>
      <c r="AE90" s="173"/>
      <c r="AF90" s="173"/>
      <c r="AG90" s="173"/>
      <c r="AH90" s="173"/>
    </row>
    <row r="91" spans="2:34" ht="17.100000000000001" hidden="1">
      <c r="B91" s="617"/>
      <c r="C91" s="618"/>
      <c r="D91" s="334">
        <v>5</v>
      </c>
      <c r="E91" s="335" t="s">
        <v>347</v>
      </c>
      <c r="F91" s="336">
        <v>2438.35</v>
      </c>
      <c r="G91" s="337">
        <v>1125.9899999999998</v>
      </c>
      <c r="H91" s="337">
        <v>1125.9899999999998</v>
      </c>
      <c r="I91" s="338">
        <f t="shared" ref="I91:I106" si="50">H91/G91</f>
        <v>1</v>
      </c>
      <c r="J91" s="337">
        <v>65.81</v>
      </c>
      <c r="K91" s="338">
        <f t="shared" si="43"/>
        <v>5.8446344994182907E-2</v>
      </c>
      <c r="L91" s="337">
        <v>99.12</v>
      </c>
      <c r="M91" s="338">
        <f t="shared" si="44"/>
        <v>1.0584463449941828</v>
      </c>
      <c r="N91" s="339">
        <v>6523.0899999999992</v>
      </c>
      <c r="O91" s="337">
        <v>24.6</v>
      </c>
      <c r="P91" s="338">
        <f t="shared" si="45"/>
        <v>2.1847440918658253E-2</v>
      </c>
      <c r="Q91" s="340">
        <f t="shared" si="46"/>
        <v>41.209999999999944</v>
      </c>
      <c r="R91" s="338">
        <f t="shared" si="47"/>
        <v>3.6598904075524609E-2</v>
      </c>
      <c r="S91" s="341">
        <f t="shared" si="48"/>
        <v>4084.7351999999946</v>
      </c>
      <c r="T91" s="342" t="s">
        <v>476</v>
      </c>
      <c r="U91" s="342" t="s">
        <v>316</v>
      </c>
      <c r="V91" s="342" t="s">
        <v>351</v>
      </c>
      <c r="W91" s="365" t="s">
        <v>352</v>
      </c>
      <c r="X91" s="343">
        <v>1</v>
      </c>
      <c r="Y91" s="344" t="s">
        <v>346</v>
      </c>
      <c r="Z91" s="173"/>
      <c r="AA91" s="173"/>
      <c r="AB91" s="173"/>
      <c r="AC91" s="173"/>
      <c r="AD91" s="173"/>
      <c r="AE91" s="173"/>
      <c r="AF91" s="173"/>
      <c r="AG91" s="173"/>
      <c r="AH91" s="173"/>
    </row>
    <row r="92" spans="2:34" ht="17.100000000000001" hidden="1">
      <c r="B92" s="617"/>
      <c r="C92" s="618"/>
      <c r="D92" s="334">
        <v>6</v>
      </c>
      <c r="E92" s="335" t="s">
        <v>359</v>
      </c>
      <c r="F92" s="336">
        <v>2094.85</v>
      </c>
      <c r="G92" s="337">
        <v>482.58000000000004</v>
      </c>
      <c r="H92" s="337">
        <v>482.58000000000004</v>
      </c>
      <c r="I92" s="338">
        <f t="shared" si="50"/>
        <v>1</v>
      </c>
      <c r="J92" s="337">
        <v>37.56</v>
      </c>
      <c r="K92" s="338">
        <f t="shared" si="43"/>
        <v>7.7831654855153545E-2</v>
      </c>
      <c r="L92" s="337">
        <v>313.59999999999997</v>
      </c>
      <c r="M92" s="338">
        <f t="shared" si="44"/>
        <v>1.0778316548551536</v>
      </c>
      <c r="N92" s="339">
        <v>11778.82</v>
      </c>
      <c r="O92" s="337">
        <v>6.68</v>
      </c>
      <c r="P92" s="338">
        <f t="shared" si="45"/>
        <v>1.3842264495006008E-2</v>
      </c>
      <c r="Q92" s="340">
        <f t="shared" si="46"/>
        <v>30.880000000000059</v>
      </c>
      <c r="R92" s="338">
        <f t="shared" si="47"/>
        <v>6.3989390360147655E-2</v>
      </c>
      <c r="S92" s="341">
        <f t="shared" si="48"/>
        <v>9683.9680000000171</v>
      </c>
      <c r="T92" s="342" t="s">
        <v>497</v>
      </c>
      <c r="U92" s="342" t="s">
        <v>355</v>
      </c>
      <c r="V92" s="364" t="s">
        <v>360</v>
      </c>
      <c r="W92" s="365" t="s">
        <v>352</v>
      </c>
      <c r="X92" s="343">
        <v>1</v>
      </c>
      <c r="Y92" s="344" t="s">
        <v>346</v>
      </c>
      <c r="Z92" s="173"/>
      <c r="AA92" s="173"/>
      <c r="AB92" s="173"/>
      <c r="AC92" s="173"/>
      <c r="AD92" s="173"/>
      <c r="AE92" s="173"/>
      <c r="AF92" s="173"/>
      <c r="AG92" s="173"/>
      <c r="AH92" s="173"/>
    </row>
    <row r="93" spans="2:34" ht="17.100000000000001" hidden="1">
      <c r="B93" s="617"/>
      <c r="C93" s="618"/>
      <c r="D93" s="334">
        <v>7</v>
      </c>
      <c r="E93" s="335" t="s">
        <v>416</v>
      </c>
      <c r="F93" s="336">
        <v>1910.54</v>
      </c>
      <c r="G93" s="337">
        <v>1311.8600000000001</v>
      </c>
      <c r="H93" s="337">
        <v>1311.8600000000001</v>
      </c>
      <c r="I93" s="338">
        <f t="shared" si="50"/>
        <v>1</v>
      </c>
      <c r="J93" s="337">
        <v>50.019999999999996</v>
      </c>
      <c r="K93" s="338">
        <f t="shared" si="43"/>
        <v>3.81290686506182E-2</v>
      </c>
      <c r="L93" s="337">
        <v>156.72999999999999</v>
      </c>
      <c r="M93" s="338">
        <f t="shared" si="44"/>
        <v>1.0381290686506182</v>
      </c>
      <c r="N93" s="339">
        <v>7839.63</v>
      </c>
      <c r="O93" s="337">
        <v>12.19</v>
      </c>
      <c r="P93" s="338">
        <f t="shared" si="45"/>
        <v>9.2921500769899221E-3</v>
      </c>
      <c r="Q93" s="340">
        <f t="shared" si="46"/>
        <v>37.829999999999984</v>
      </c>
      <c r="R93" s="338">
        <f t="shared" si="47"/>
        <v>2.8836918573628269E-2</v>
      </c>
      <c r="S93" s="341">
        <f t="shared" si="48"/>
        <v>5929.0958999999975</v>
      </c>
      <c r="T93" s="342" t="s">
        <v>497</v>
      </c>
      <c r="U93" s="342" t="s">
        <v>355</v>
      </c>
      <c r="V93" s="364" t="s">
        <v>360</v>
      </c>
      <c r="W93" s="365" t="s">
        <v>352</v>
      </c>
      <c r="X93" s="343">
        <v>1</v>
      </c>
      <c r="Y93" s="344" t="s">
        <v>346</v>
      </c>
      <c r="Z93" s="173"/>
      <c r="AA93" s="173"/>
      <c r="AB93" s="173">
        <v>1</v>
      </c>
      <c r="AC93" s="352" t="s">
        <v>492</v>
      </c>
      <c r="AD93" s="173"/>
      <c r="AE93" s="173"/>
      <c r="AF93" s="173"/>
      <c r="AG93" s="173"/>
      <c r="AH93" s="173"/>
    </row>
    <row r="94" spans="2:34" ht="17.100000000000001" hidden="1">
      <c r="B94" s="617"/>
      <c r="C94" s="618"/>
      <c r="D94" s="334">
        <v>8</v>
      </c>
      <c r="E94" s="335" t="s">
        <v>361</v>
      </c>
      <c r="F94" s="336">
        <v>1878.96</v>
      </c>
      <c r="G94" s="337">
        <v>332.58000000000004</v>
      </c>
      <c r="H94" s="337">
        <v>332.58000000000004</v>
      </c>
      <c r="I94" s="338">
        <f t="shared" si="50"/>
        <v>1</v>
      </c>
      <c r="J94" s="337">
        <v>29.54</v>
      </c>
      <c r="K94" s="338">
        <f>J94/G94</f>
        <v>8.8820734860785358E-2</v>
      </c>
      <c r="L94" s="337">
        <v>366.27</v>
      </c>
      <c r="M94" s="338">
        <f>(H94+J94)/G94</f>
        <v>1.0888207348607855</v>
      </c>
      <c r="N94" s="339">
        <v>10819.609999999999</v>
      </c>
      <c r="O94" s="337">
        <v>5.1300000000000008</v>
      </c>
      <c r="P94" s="338">
        <f t="shared" si="45"/>
        <v>1.5424860184015876E-2</v>
      </c>
      <c r="Q94" s="340">
        <f t="shared" si="46"/>
        <v>24.410000000000018</v>
      </c>
      <c r="R94" s="338">
        <f t="shared" si="47"/>
        <v>7.3395874676769543E-2</v>
      </c>
      <c r="S94" s="341">
        <f t="shared" si="48"/>
        <v>8940.6507000000056</v>
      </c>
      <c r="T94" s="342" t="s">
        <v>497</v>
      </c>
      <c r="U94" s="342" t="s">
        <v>355</v>
      </c>
      <c r="V94" s="364" t="s">
        <v>360</v>
      </c>
      <c r="W94" s="365" t="s">
        <v>352</v>
      </c>
      <c r="X94" s="343">
        <v>1</v>
      </c>
      <c r="Y94" s="344" t="s">
        <v>231</v>
      </c>
      <c r="Z94" s="173"/>
      <c r="AA94" s="173"/>
      <c r="AB94" s="173">
        <v>2</v>
      </c>
      <c r="AC94" s="352" t="s">
        <v>493</v>
      </c>
      <c r="AD94" s="173"/>
      <c r="AE94" s="173"/>
      <c r="AF94" s="173"/>
      <c r="AG94" s="173"/>
      <c r="AH94" s="173"/>
    </row>
    <row r="95" spans="2:34" ht="17.100000000000001" hidden="1">
      <c r="B95" s="617"/>
      <c r="C95" s="618"/>
      <c r="D95" s="334">
        <v>9</v>
      </c>
      <c r="E95" s="335" t="s">
        <v>401</v>
      </c>
      <c r="F95" s="336">
        <v>1710.93</v>
      </c>
      <c r="G95" s="337">
        <v>253.70999999999998</v>
      </c>
      <c r="H95" s="337">
        <v>253.70999999999998</v>
      </c>
      <c r="I95" s="338">
        <f t="shared" si="50"/>
        <v>1</v>
      </c>
      <c r="J95" s="337">
        <v>18.37</v>
      </c>
      <c r="K95" s="338">
        <f t="shared" ref="K95:K106" si="51">J95/G95</f>
        <v>7.2405502345197284E-2</v>
      </c>
      <c r="L95" s="337">
        <v>536.34</v>
      </c>
      <c r="M95" s="338">
        <f t="shared" ref="M95:M106" si="52">(H95+J95)/G95</f>
        <v>1.0724055023451973</v>
      </c>
      <c r="N95" s="339">
        <v>9852.5700000000015</v>
      </c>
      <c r="O95" s="337">
        <v>3.19</v>
      </c>
      <c r="P95" s="338">
        <f t="shared" si="45"/>
        <v>1.2573410586890545E-2</v>
      </c>
      <c r="Q95" s="340">
        <f t="shared" si="46"/>
        <v>15.180000000000005</v>
      </c>
      <c r="R95" s="338">
        <f t="shared" si="47"/>
        <v>5.9832091758306755E-2</v>
      </c>
      <c r="S95" s="341">
        <f t="shared" si="48"/>
        <v>8141.6412000000028</v>
      </c>
      <c r="T95" s="342" t="s">
        <v>476</v>
      </c>
      <c r="U95" s="342" t="s">
        <v>316</v>
      </c>
      <c r="V95" s="342" t="s">
        <v>351</v>
      </c>
      <c r="W95" s="365" t="s">
        <v>352</v>
      </c>
      <c r="X95" s="343">
        <v>1</v>
      </c>
      <c r="Y95" s="344" t="s">
        <v>153</v>
      </c>
      <c r="Z95" s="173"/>
      <c r="AA95" s="173"/>
      <c r="AB95" s="173">
        <v>3</v>
      </c>
      <c r="AC95" s="352" t="s">
        <v>494</v>
      </c>
      <c r="AD95" s="173"/>
      <c r="AE95" s="173"/>
      <c r="AF95" s="173"/>
      <c r="AG95" s="173"/>
      <c r="AH95" s="173"/>
    </row>
    <row r="96" spans="2:34" ht="14.1" hidden="1" customHeight="1">
      <c r="B96" s="617"/>
      <c r="C96" s="618"/>
      <c r="D96" s="334">
        <v>10</v>
      </c>
      <c r="E96" s="335" t="s">
        <v>350</v>
      </c>
      <c r="F96" s="336">
        <v>1575.3799999999999</v>
      </c>
      <c r="G96" s="337">
        <v>737.62</v>
      </c>
      <c r="H96" s="337">
        <v>737.62</v>
      </c>
      <c r="I96" s="338">
        <f t="shared" si="50"/>
        <v>1</v>
      </c>
      <c r="J96" s="337">
        <v>26.09</v>
      </c>
      <c r="K96" s="338">
        <f t="shared" si="51"/>
        <v>3.5370515983839917E-2</v>
      </c>
      <c r="L96" s="337">
        <v>212.88999999999993</v>
      </c>
      <c r="M96" s="338">
        <f t="shared" si="52"/>
        <v>1.03537051598384</v>
      </c>
      <c r="N96" s="339">
        <v>5554.3</v>
      </c>
      <c r="O96" s="337">
        <v>7.3999999999999995</v>
      </c>
      <c r="P96" s="338">
        <f t="shared" si="45"/>
        <v>1.0032265936390011E-2</v>
      </c>
      <c r="Q96" s="340">
        <f t="shared" si="46"/>
        <v>18.690000000000033</v>
      </c>
      <c r="R96" s="338">
        <f t="shared" si="47"/>
        <v>2.533825004744995E-2</v>
      </c>
      <c r="S96" s="341">
        <f t="shared" si="48"/>
        <v>3978.9141000000059</v>
      </c>
      <c r="T96" s="342" t="s">
        <v>476</v>
      </c>
      <c r="U96" s="342" t="s">
        <v>316</v>
      </c>
      <c r="V96" s="342" t="s">
        <v>351</v>
      </c>
      <c r="W96" s="365" t="s">
        <v>352</v>
      </c>
      <c r="X96" s="343">
        <v>1</v>
      </c>
      <c r="Y96" s="344" t="s">
        <v>346</v>
      </c>
      <c r="Z96" s="173"/>
      <c r="AA96" s="173"/>
      <c r="AB96" s="173">
        <v>4</v>
      </c>
      <c r="AC96" s="352" t="s">
        <v>316</v>
      </c>
      <c r="AD96" s="173"/>
      <c r="AE96" s="173"/>
      <c r="AF96" s="173"/>
      <c r="AG96" s="173"/>
      <c r="AH96" s="173"/>
    </row>
    <row r="97" spans="2:34" ht="17.100000000000001" hidden="1">
      <c r="B97" s="617"/>
      <c r="C97" s="618"/>
      <c r="D97" s="334">
        <v>11</v>
      </c>
      <c r="E97" s="335" t="s">
        <v>370</v>
      </c>
      <c r="F97" s="336">
        <v>1555.22</v>
      </c>
      <c r="G97" s="337">
        <v>447.52000000000004</v>
      </c>
      <c r="H97" s="337">
        <v>447.52000000000004</v>
      </c>
      <c r="I97" s="338">
        <f t="shared" si="50"/>
        <v>1</v>
      </c>
      <c r="J97" s="337">
        <v>36.36</v>
      </c>
      <c r="K97" s="338">
        <f t="shared" si="51"/>
        <v>8.1247765462996058E-2</v>
      </c>
      <c r="L97" s="337">
        <v>335.18</v>
      </c>
      <c r="M97" s="338">
        <f t="shared" si="52"/>
        <v>1.0812477654629962</v>
      </c>
      <c r="N97" s="339">
        <v>12187.15</v>
      </c>
      <c r="O97" s="337">
        <v>4.6399999999999997</v>
      </c>
      <c r="P97" s="338">
        <f t="shared" si="45"/>
        <v>1.0368251698248121E-2</v>
      </c>
      <c r="Q97" s="340">
        <f t="shared" si="46"/>
        <v>31.720000000000013</v>
      </c>
      <c r="R97" s="338">
        <f t="shared" si="47"/>
        <v>7.0879513764747964E-2</v>
      </c>
      <c r="S97" s="341">
        <f t="shared" si="48"/>
        <v>10631.909600000005</v>
      </c>
      <c r="T97" s="342" t="s">
        <v>502</v>
      </c>
      <c r="U97" s="342" t="s">
        <v>364</v>
      </c>
      <c r="V97" s="343" t="s">
        <v>366</v>
      </c>
      <c r="W97" s="365" t="s">
        <v>367</v>
      </c>
      <c r="X97" s="343">
        <v>1</v>
      </c>
      <c r="Y97" s="344" t="s">
        <v>151</v>
      </c>
      <c r="Z97" s="173"/>
      <c r="AA97" s="173"/>
      <c r="AB97" s="173">
        <v>5</v>
      </c>
      <c r="AC97" s="352" t="s">
        <v>355</v>
      </c>
      <c r="AD97" s="173"/>
      <c r="AE97" s="173"/>
      <c r="AF97" s="173"/>
      <c r="AG97" s="173"/>
      <c r="AH97" s="173"/>
    </row>
    <row r="98" spans="2:34" ht="17.100000000000001" hidden="1">
      <c r="B98" s="617"/>
      <c r="C98" s="618"/>
      <c r="D98" s="334">
        <v>12</v>
      </c>
      <c r="E98" s="335" t="s">
        <v>369</v>
      </c>
      <c r="F98" s="336">
        <v>1546.62</v>
      </c>
      <c r="G98" s="337">
        <v>400.14000000000004</v>
      </c>
      <c r="H98" s="337">
        <v>400.14000000000004</v>
      </c>
      <c r="I98" s="338">
        <f t="shared" si="50"/>
        <v>1</v>
      </c>
      <c r="J98" s="337">
        <v>21.169999999999998</v>
      </c>
      <c r="K98" s="338">
        <f t="shared" si="51"/>
        <v>5.2906482731044126E-2</v>
      </c>
      <c r="L98" s="337">
        <v>388.59999999999997</v>
      </c>
      <c r="M98" s="338">
        <f t="shared" si="52"/>
        <v>1.0529064827310441</v>
      </c>
      <c r="N98" s="339">
        <v>8226.65</v>
      </c>
      <c r="O98" s="337">
        <v>3.98</v>
      </c>
      <c r="P98" s="338">
        <f t="shared" si="45"/>
        <v>9.9465187184485417E-3</v>
      </c>
      <c r="Q98" s="340">
        <f t="shared" si="46"/>
        <v>17.190000000000015</v>
      </c>
      <c r="R98" s="338">
        <f t="shared" si="47"/>
        <v>4.2959964012595622E-2</v>
      </c>
      <c r="S98" s="341">
        <f t="shared" si="48"/>
        <v>6680.0340000000051</v>
      </c>
      <c r="T98" s="342" t="s">
        <v>502</v>
      </c>
      <c r="U98" s="342" t="s">
        <v>364</v>
      </c>
      <c r="V98" s="343" t="s">
        <v>366</v>
      </c>
      <c r="W98" s="365" t="s">
        <v>367</v>
      </c>
      <c r="X98" s="343">
        <v>1</v>
      </c>
      <c r="Y98" s="344" t="s">
        <v>149</v>
      </c>
      <c r="Z98" s="173"/>
      <c r="AA98" s="173"/>
      <c r="AB98" s="173">
        <v>6</v>
      </c>
      <c r="AC98" s="352" t="s">
        <v>364</v>
      </c>
      <c r="AD98" s="173"/>
      <c r="AE98" s="173"/>
      <c r="AF98" s="173"/>
      <c r="AG98" s="173"/>
      <c r="AH98" s="173"/>
    </row>
    <row r="99" spans="2:34" ht="17.100000000000001" hidden="1">
      <c r="B99" s="617"/>
      <c r="C99" s="618"/>
      <c r="D99" s="334">
        <v>13</v>
      </c>
      <c r="E99" s="335" t="s">
        <v>425</v>
      </c>
      <c r="F99" s="336">
        <v>1546.48</v>
      </c>
      <c r="G99" s="337">
        <v>380.32</v>
      </c>
      <c r="H99" s="337">
        <v>380.32</v>
      </c>
      <c r="I99" s="338">
        <f t="shared" si="50"/>
        <v>1</v>
      </c>
      <c r="J99" s="337">
        <v>17.46</v>
      </c>
      <c r="K99" s="338">
        <f t="shared" si="51"/>
        <v>4.5908708456037027E-2</v>
      </c>
      <c r="L99" s="337">
        <v>365.59999999999997</v>
      </c>
      <c r="M99" s="338">
        <f t="shared" si="52"/>
        <v>1.045908708456037</v>
      </c>
      <c r="N99" s="339">
        <v>6383.3899999999994</v>
      </c>
      <c r="O99" s="337">
        <v>4.2300000000000004</v>
      </c>
      <c r="P99" s="338">
        <f t="shared" si="45"/>
        <v>1.1122212873369796E-2</v>
      </c>
      <c r="Q99" s="340">
        <f t="shared" si="46"/>
        <v>13.229999999999979</v>
      </c>
      <c r="R99" s="338">
        <f t="shared" si="47"/>
        <v>3.4786495582667172E-2</v>
      </c>
      <c r="S99" s="341">
        <f t="shared" si="48"/>
        <v>4836.8879999999917</v>
      </c>
      <c r="T99" s="342" t="s">
        <v>502</v>
      </c>
      <c r="U99" s="342" t="s">
        <v>364</v>
      </c>
      <c r="V99" s="343" t="s">
        <v>366</v>
      </c>
      <c r="W99" s="365" t="s">
        <v>367</v>
      </c>
      <c r="X99" s="343">
        <v>1</v>
      </c>
      <c r="Y99" s="344" t="s">
        <v>137</v>
      </c>
      <c r="Z99" s="173"/>
      <c r="AA99" s="173"/>
      <c r="AB99" s="173">
        <v>7</v>
      </c>
      <c r="AC99" s="352" t="s">
        <v>495</v>
      </c>
      <c r="AD99" s="173"/>
      <c r="AE99" s="173"/>
      <c r="AF99" s="173"/>
      <c r="AG99" s="173"/>
      <c r="AH99" s="173"/>
    </row>
    <row r="100" spans="2:34" ht="17.100000000000001" hidden="1">
      <c r="B100" s="617"/>
      <c r="C100" s="618"/>
      <c r="D100" s="334">
        <v>14</v>
      </c>
      <c r="E100" s="335" t="s">
        <v>405</v>
      </c>
      <c r="F100" s="336">
        <v>1540.6399999999999</v>
      </c>
      <c r="G100" s="337">
        <v>278.84000000000003</v>
      </c>
      <c r="H100" s="337">
        <v>278.84000000000003</v>
      </c>
      <c r="I100" s="338">
        <f t="shared" si="50"/>
        <v>1</v>
      </c>
      <c r="J100" s="337">
        <v>20.990000000000002</v>
      </c>
      <c r="K100" s="338">
        <f t="shared" si="51"/>
        <v>7.5276144025247446E-2</v>
      </c>
      <c r="L100" s="337">
        <v>147.43000000000004</v>
      </c>
      <c r="M100" s="338">
        <f t="shared" si="52"/>
        <v>1.0752761440252474</v>
      </c>
      <c r="N100" s="339">
        <v>3094.56</v>
      </c>
      <c r="O100" s="337">
        <v>10.45</v>
      </c>
      <c r="P100" s="338">
        <f t="shared" si="45"/>
        <v>3.7476689140725855E-2</v>
      </c>
      <c r="Q100" s="340">
        <f t="shared" si="46"/>
        <v>10.54000000000001</v>
      </c>
      <c r="R100" s="338">
        <f t="shared" si="47"/>
        <v>3.7799454884521619E-2</v>
      </c>
      <c r="S100" s="341">
        <f t="shared" si="48"/>
        <v>1553.9122000000018</v>
      </c>
      <c r="T100" s="342" t="s">
        <v>502</v>
      </c>
      <c r="U100" s="342" t="s">
        <v>364</v>
      </c>
      <c r="V100" s="365" t="s">
        <v>534</v>
      </c>
      <c r="W100" s="365" t="s">
        <v>535</v>
      </c>
      <c r="X100" s="343">
        <v>1</v>
      </c>
      <c r="Y100" s="344" t="s">
        <v>153</v>
      </c>
      <c r="Z100" s="173"/>
      <c r="AA100" s="173"/>
      <c r="AB100" s="173"/>
      <c r="AC100" s="353"/>
      <c r="AD100" s="173"/>
      <c r="AE100" s="173"/>
      <c r="AF100" s="173"/>
      <c r="AG100" s="173"/>
      <c r="AH100" s="173"/>
    </row>
    <row r="101" spans="2:34" ht="17.100000000000001" hidden="1">
      <c r="B101" s="617"/>
      <c r="C101" s="618"/>
      <c r="D101" s="334">
        <v>15</v>
      </c>
      <c r="E101" s="335" t="s">
        <v>453</v>
      </c>
      <c r="F101" s="336">
        <v>1537.49</v>
      </c>
      <c r="G101" s="337">
        <v>503.8</v>
      </c>
      <c r="H101" s="337">
        <v>503.8</v>
      </c>
      <c r="I101" s="338">
        <f t="shared" si="50"/>
        <v>1</v>
      </c>
      <c r="J101" s="337">
        <v>36.28</v>
      </c>
      <c r="K101" s="338">
        <f t="shared" si="51"/>
        <v>7.2012703453751492E-2</v>
      </c>
      <c r="L101" s="337">
        <v>318.32</v>
      </c>
      <c r="M101" s="338">
        <f t="shared" si="52"/>
        <v>1.0720127034537514</v>
      </c>
      <c r="N101" s="339">
        <v>11548.65</v>
      </c>
      <c r="O101" s="337">
        <v>4.83</v>
      </c>
      <c r="P101" s="338">
        <f t="shared" si="45"/>
        <v>9.5871377530766175E-3</v>
      </c>
      <c r="Q101" s="340">
        <f t="shared" si="46"/>
        <v>31.450000000000031</v>
      </c>
      <c r="R101" s="338">
        <f t="shared" si="47"/>
        <v>6.242556570067493E-2</v>
      </c>
      <c r="S101" s="341">
        <f t="shared" si="48"/>
        <v>10011.16400000001</v>
      </c>
      <c r="T101" s="342" t="s">
        <v>502</v>
      </c>
      <c r="U101" s="342" t="s">
        <v>364</v>
      </c>
      <c r="V101" s="343" t="s">
        <v>366</v>
      </c>
      <c r="W101" s="365" t="s">
        <v>367</v>
      </c>
      <c r="X101" s="343">
        <v>1</v>
      </c>
      <c r="Y101" s="344" t="s">
        <v>143</v>
      </c>
      <c r="Z101" s="173"/>
      <c r="AA101" s="173"/>
      <c r="AB101" s="173"/>
      <c r="AC101" s="352"/>
      <c r="AD101" s="173"/>
      <c r="AE101" s="173"/>
      <c r="AF101" s="173"/>
      <c r="AG101" s="173"/>
      <c r="AH101" s="173"/>
    </row>
    <row r="102" spans="2:34" ht="17.100000000000001" hidden="1">
      <c r="B102" s="617"/>
      <c r="C102" s="618"/>
      <c r="D102" s="334">
        <v>16</v>
      </c>
      <c r="E102" s="335" t="s">
        <v>365</v>
      </c>
      <c r="F102" s="336">
        <v>1530.63</v>
      </c>
      <c r="G102" s="337">
        <v>185.23000000000002</v>
      </c>
      <c r="H102" s="337">
        <v>185.23000000000002</v>
      </c>
      <c r="I102" s="338">
        <f t="shared" si="50"/>
        <v>1</v>
      </c>
      <c r="J102" s="337">
        <v>15.96</v>
      </c>
      <c r="K102" s="338">
        <f t="shared" si="51"/>
        <v>8.6163148518058633E-2</v>
      </c>
      <c r="L102" s="337">
        <v>814.16</v>
      </c>
      <c r="M102" s="338">
        <f t="shared" si="52"/>
        <v>1.0861631485180587</v>
      </c>
      <c r="N102" s="339">
        <v>12993.99</v>
      </c>
      <c r="O102" s="337">
        <v>1.88</v>
      </c>
      <c r="P102" s="338">
        <f t="shared" si="45"/>
        <v>1.0149543810397883E-2</v>
      </c>
      <c r="Q102" s="340">
        <f t="shared" si="46"/>
        <v>14.080000000000009</v>
      </c>
      <c r="R102" s="338">
        <f t="shared" si="47"/>
        <v>7.601360470766079E-2</v>
      </c>
      <c r="S102" s="341">
        <f t="shared" si="48"/>
        <v>11463.372800000006</v>
      </c>
      <c r="T102" s="342" t="s">
        <v>502</v>
      </c>
      <c r="U102" s="342" t="s">
        <v>364</v>
      </c>
      <c r="V102" s="343" t="s">
        <v>366</v>
      </c>
      <c r="W102" s="365" t="s">
        <v>367</v>
      </c>
      <c r="X102" s="343">
        <v>1</v>
      </c>
      <c r="Y102" s="344" t="s">
        <v>133</v>
      </c>
      <c r="Z102" s="173"/>
      <c r="AA102" s="173"/>
      <c r="AB102" s="173"/>
      <c r="AC102" s="352"/>
      <c r="AD102" s="173"/>
      <c r="AE102" s="173"/>
      <c r="AF102" s="173"/>
      <c r="AG102" s="173"/>
      <c r="AH102" s="173"/>
    </row>
    <row r="103" spans="2:34" ht="17.100000000000001" hidden="1">
      <c r="B103" s="617"/>
      <c r="C103" s="618"/>
      <c r="D103" s="334">
        <v>17</v>
      </c>
      <c r="E103" s="335" t="s">
        <v>362</v>
      </c>
      <c r="F103" s="336">
        <v>1486.52</v>
      </c>
      <c r="G103" s="337">
        <v>20738</v>
      </c>
      <c r="H103" s="337">
        <v>20738</v>
      </c>
      <c r="I103" s="338">
        <f t="shared" si="50"/>
        <v>1</v>
      </c>
      <c r="J103" s="337">
        <v>212.35999999999999</v>
      </c>
      <c r="K103" s="338">
        <f t="shared" si="51"/>
        <v>1.0240138875494261E-2</v>
      </c>
      <c r="L103" s="337">
        <v>7</v>
      </c>
      <c r="M103" s="338">
        <f t="shared" si="52"/>
        <v>1.0102401388754942</v>
      </c>
      <c r="N103" s="339">
        <v>1486.52</v>
      </c>
      <c r="O103" s="337">
        <v>212.35999999999999</v>
      </c>
      <c r="P103" s="338">
        <f t="shared" si="45"/>
        <v>1.0240138875494261E-2</v>
      </c>
      <c r="Q103" s="340">
        <f t="shared" si="46"/>
        <v>5.9685589803848416E-13</v>
      </c>
      <c r="R103" s="338">
        <f t="shared" si="47"/>
        <v>2.8780783973309103E-17</v>
      </c>
      <c r="S103" s="341">
        <f t="shared" si="48"/>
        <v>4.1779912862693891E-12</v>
      </c>
      <c r="T103" s="342" t="s">
        <v>497</v>
      </c>
      <c r="U103" s="342" t="s">
        <v>355</v>
      </c>
      <c r="V103" s="343" t="s">
        <v>357</v>
      </c>
      <c r="W103" s="365" t="s">
        <v>358</v>
      </c>
      <c r="X103" s="343">
        <v>1</v>
      </c>
      <c r="Y103" s="344" t="s">
        <v>346</v>
      </c>
      <c r="Z103" s="173"/>
      <c r="AA103" s="173"/>
      <c r="AB103" s="354">
        <v>1</v>
      </c>
      <c r="AC103" s="352" t="s">
        <v>508</v>
      </c>
      <c r="AD103" s="173"/>
      <c r="AE103" s="173"/>
      <c r="AF103" s="173"/>
      <c r="AG103" s="173"/>
      <c r="AH103" s="173"/>
    </row>
    <row r="104" spans="2:34" ht="17.100000000000001" hidden="1">
      <c r="B104" s="617"/>
      <c r="C104" s="618"/>
      <c r="D104" s="334">
        <v>18</v>
      </c>
      <c r="E104" s="335" t="s">
        <v>402</v>
      </c>
      <c r="F104" s="336">
        <v>1476.54</v>
      </c>
      <c r="G104" s="337">
        <v>271.29000000000002</v>
      </c>
      <c r="H104" s="337">
        <v>271.29000000000002</v>
      </c>
      <c r="I104" s="338">
        <f t="shared" si="50"/>
        <v>1</v>
      </c>
      <c r="J104" s="337">
        <v>22.27</v>
      </c>
      <c r="K104" s="338">
        <f t="shared" si="51"/>
        <v>8.2089277157285548E-2</v>
      </c>
      <c r="L104" s="337">
        <v>487.31</v>
      </c>
      <c r="M104" s="338">
        <f t="shared" si="52"/>
        <v>1.0820892771572854</v>
      </c>
      <c r="N104" s="339">
        <v>10852.4</v>
      </c>
      <c r="O104" s="337">
        <v>3.03</v>
      </c>
      <c r="P104" s="338">
        <f t="shared" si="45"/>
        <v>1.1168859891628883E-2</v>
      </c>
      <c r="Q104" s="340">
        <f t="shared" si="46"/>
        <v>19.239999999999981</v>
      </c>
      <c r="R104" s="338">
        <f t="shared" si="47"/>
        <v>7.0920417265656607E-2</v>
      </c>
      <c r="S104" s="341">
        <f t="shared" si="48"/>
        <v>9375.8443999999909</v>
      </c>
      <c r="T104" s="342" t="s">
        <v>502</v>
      </c>
      <c r="U104" s="342" t="s">
        <v>316</v>
      </c>
      <c r="V104" s="343" t="s">
        <v>383</v>
      </c>
      <c r="W104" s="343" t="s">
        <v>345</v>
      </c>
      <c r="X104" s="343">
        <v>1</v>
      </c>
      <c r="Y104" s="344" t="s">
        <v>200</v>
      </c>
      <c r="Z104" s="173"/>
      <c r="AA104" s="173"/>
      <c r="AB104" s="173">
        <v>2</v>
      </c>
      <c r="AC104" s="352" t="s">
        <v>509</v>
      </c>
      <c r="AD104" s="173"/>
      <c r="AE104" s="173"/>
      <c r="AF104" s="173"/>
      <c r="AG104" s="173"/>
      <c r="AH104" s="173"/>
    </row>
    <row r="105" spans="2:34" ht="17.100000000000001" hidden="1">
      <c r="B105" s="617"/>
      <c r="C105" s="618"/>
      <c r="D105" s="334">
        <v>19</v>
      </c>
      <c r="E105" s="335" t="s">
        <v>403</v>
      </c>
      <c r="F105" s="336">
        <v>1360</v>
      </c>
      <c r="G105" s="337">
        <v>46.34</v>
      </c>
      <c r="H105" s="337">
        <v>46.34</v>
      </c>
      <c r="I105" s="338">
        <f t="shared" si="50"/>
        <v>1</v>
      </c>
      <c r="J105" s="337">
        <v>3.39</v>
      </c>
      <c r="K105" s="338">
        <f t="shared" si="51"/>
        <v>7.3154941735002157E-2</v>
      </c>
      <c r="L105" s="337">
        <v>1000</v>
      </c>
      <c r="M105" s="338">
        <f t="shared" si="52"/>
        <v>1.0731549417350021</v>
      </c>
      <c r="N105" s="339">
        <v>3390</v>
      </c>
      <c r="O105" s="337">
        <v>1.3599999999999999</v>
      </c>
      <c r="P105" s="338">
        <f t="shared" si="45"/>
        <v>2.9348295209322396E-2</v>
      </c>
      <c r="Q105" s="340">
        <f t="shared" si="46"/>
        <v>2.0300000000000007</v>
      </c>
      <c r="R105" s="338">
        <f t="shared" si="47"/>
        <v>4.3806646525679768E-2</v>
      </c>
      <c r="S105" s="341">
        <f t="shared" si="48"/>
        <v>2030.0000000000007</v>
      </c>
      <c r="T105" s="342" t="s">
        <v>476</v>
      </c>
      <c r="U105" s="342" t="s">
        <v>316</v>
      </c>
      <c r="V105" s="342" t="s">
        <v>351</v>
      </c>
      <c r="W105" s="365" t="s">
        <v>352</v>
      </c>
      <c r="X105" s="343">
        <v>1</v>
      </c>
      <c r="Y105" s="344" t="s">
        <v>157</v>
      </c>
      <c r="Z105" s="173"/>
      <c r="AA105" s="173"/>
      <c r="AB105" s="355"/>
      <c r="AC105" s="352"/>
      <c r="AD105" s="173"/>
      <c r="AE105" s="173"/>
      <c r="AF105" s="173"/>
      <c r="AG105" s="173"/>
      <c r="AH105" s="173"/>
    </row>
    <row r="106" spans="2:34" ht="14.1" hidden="1" customHeight="1">
      <c r="B106" s="619"/>
      <c r="C106" s="620"/>
      <c r="D106" s="334">
        <v>20</v>
      </c>
      <c r="E106" s="335" t="s">
        <v>420</v>
      </c>
      <c r="F106" s="336">
        <v>1322.8</v>
      </c>
      <c r="G106" s="337">
        <v>78.97</v>
      </c>
      <c r="H106" s="337">
        <v>78.97</v>
      </c>
      <c r="I106" s="338">
        <f t="shared" si="50"/>
        <v>1</v>
      </c>
      <c r="J106" s="337">
        <v>5.8</v>
      </c>
      <c r="K106" s="338">
        <f t="shared" si="51"/>
        <v>7.3445612257819426E-2</v>
      </c>
      <c r="L106" s="337">
        <v>446.88999999999993</v>
      </c>
      <c r="M106" s="338">
        <f t="shared" si="52"/>
        <v>1.0734456122578193</v>
      </c>
      <c r="N106" s="339">
        <v>2591.9599999999996</v>
      </c>
      <c r="O106" s="337">
        <v>2.96</v>
      </c>
      <c r="P106" s="338">
        <f t="shared" si="45"/>
        <v>3.7482588324680259E-2</v>
      </c>
      <c r="Q106" s="340">
        <f t="shared" si="46"/>
        <v>2.8399999999999972</v>
      </c>
      <c r="R106" s="338">
        <f t="shared" si="47"/>
        <v>3.5963023933139132E-2</v>
      </c>
      <c r="S106" s="341">
        <f t="shared" si="48"/>
        <v>1269.1675999999986</v>
      </c>
      <c r="T106" s="342" t="s">
        <v>476</v>
      </c>
      <c r="U106" s="342" t="s">
        <v>316</v>
      </c>
      <c r="V106" s="342" t="s">
        <v>351</v>
      </c>
      <c r="W106" s="365" t="s">
        <v>352</v>
      </c>
      <c r="X106" s="343">
        <v>1</v>
      </c>
      <c r="Y106" s="344" t="s">
        <v>183</v>
      </c>
      <c r="Z106" s="173"/>
      <c r="AA106" s="218" t="s">
        <v>491</v>
      </c>
      <c r="AB106" s="218" t="s">
        <v>492</v>
      </c>
      <c r="AC106" s="246" t="s">
        <v>493</v>
      </c>
      <c r="AD106" s="246" t="s">
        <v>494</v>
      </c>
      <c r="AE106" s="246" t="s">
        <v>316</v>
      </c>
      <c r="AF106" s="246" t="s">
        <v>355</v>
      </c>
      <c r="AG106" s="246" t="s">
        <v>364</v>
      </c>
      <c r="AH106" s="246" t="s">
        <v>495</v>
      </c>
    </row>
    <row r="107" spans="2:34" ht="16.5" customHeight="1">
      <c r="B107" s="615" t="s">
        <v>536</v>
      </c>
      <c r="C107" s="616"/>
      <c r="D107" s="334">
        <v>1</v>
      </c>
      <c r="E107" s="335" t="s">
        <v>356</v>
      </c>
      <c r="F107" s="336">
        <v>6272.0499999999993</v>
      </c>
      <c r="G107" s="337">
        <v>32254</v>
      </c>
      <c r="H107" s="337">
        <v>32254</v>
      </c>
      <c r="I107" s="338">
        <f>H107/G107</f>
        <v>1</v>
      </c>
      <c r="J107" s="337">
        <v>953.2</v>
      </c>
      <c r="K107" s="338">
        <f>J107/G107</f>
        <v>2.9552923668382216E-2</v>
      </c>
      <c r="L107" s="337">
        <v>6.5799999999999992</v>
      </c>
      <c r="M107" s="338">
        <f>(H107+J107)/G107</f>
        <v>1.029552923668382</v>
      </c>
      <c r="N107" s="339">
        <v>6272.0499999999993</v>
      </c>
      <c r="O107" s="337">
        <v>953.2</v>
      </c>
      <c r="P107" s="338">
        <f>O107/G107</f>
        <v>2.9552923668382216E-2</v>
      </c>
      <c r="Q107" s="340">
        <f>((H107+J107)-G107)-O107</f>
        <v>-2.9558577807620168E-12</v>
      </c>
      <c r="R107" s="338">
        <f>Q107/G107</f>
        <v>-9.164313823904064E-17</v>
      </c>
      <c r="S107" s="341">
        <f>Q107*L107</f>
        <v>-1.9449544197414069E-11</v>
      </c>
      <c r="T107" s="342" t="s">
        <v>497</v>
      </c>
      <c r="U107" s="342" t="s">
        <v>355</v>
      </c>
      <c r="V107" s="343" t="s">
        <v>357</v>
      </c>
      <c r="W107" s="365" t="s">
        <v>358</v>
      </c>
      <c r="X107" s="343">
        <v>1</v>
      </c>
      <c r="Y107" s="344" t="s">
        <v>346</v>
      </c>
      <c r="Z107" s="345" t="s">
        <v>498</v>
      </c>
      <c r="AA107" s="346">
        <f>SUM(X107:X126)</f>
        <v>20</v>
      </c>
      <c r="AB107" s="347">
        <f>SUMIF($U107:$U126,TRIM($AB$6),$X107:$X126)</f>
        <v>0</v>
      </c>
      <c r="AC107" s="347">
        <f>SUMIF($U107:$U126,TRIM($AC$6),$X107:$X126)</f>
        <v>0</v>
      </c>
      <c r="AD107" s="347">
        <f>SUMIF($U107:$U126,TRIM($AD$6),$X107:$X126)</f>
        <v>0</v>
      </c>
      <c r="AE107" s="347">
        <f>SUMIF($U107:$U126,TRIM($AE$6),$X107:$X126)</f>
        <v>8</v>
      </c>
      <c r="AF107" s="347">
        <f>SUMIF($U107:$U126,TRIM($AF$6),$X107:$X126)</f>
        <v>4</v>
      </c>
      <c r="AG107" s="347">
        <f>SUMIF($U107:$U126,TRIM($AG$6),$X107:$X126)</f>
        <v>5</v>
      </c>
      <c r="AH107" s="347">
        <f>SUMIF($U107:$U126,TRIM($AH$6),$X107:$X126)</f>
        <v>3</v>
      </c>
    </row>
    <row r="108" spans="2:34" ht="16.5" customHeight="1">
      <c r="B108" s="617"/>
      <c r="C108" s="618"/>
      <c r="D108" s="334">
        <f>D107+1</f>
        <v>2</v>
      </c>
      <c r="E108" s="335" t="s">
        <v>343</v>
      </c>
      <c r="F108" s="336">
        <v>4373.6699999999992</v>
      </c>
      <c r="G108" s="337">
        <v>1220.0999999999999</v>
      </c>
      <c r="H108" s="337">
        <v>1220.0999999999999</v>
      </c>
      <c r="I108" s="338">
        <f t="shared" ref="I108:I109" si="53">H108/G108</f>
        <v>1</v>
      </c>
      <c r="J108" s="337">
        <v>54.85</v>
      </c>
      <c r="K108" s="338">
        <f t="shared" ref="K108:K113" si="54">J108/G108</f>
        <v>4.4955331530202446E-2</v>
      </c>
      <c r="L108" s="337">
        <v>194.04</v>
      </c>
      <c r="M108" s="338">
        <f t="shared" ref="M108:M113" si="55">(H108+J108)/G108</f>
        <v>1.0449553315302025</v>
      </c>
      <c r="N108" s="339">
        <v>10643.09</v>
      </c>
      <c r="O108" s="337">
        <v>22.54</v>
      </c>
      <c r="P108" s="338">
        <f t="shared" ref="P108:P126" si="56">O108/G108</f>
        <v>1.8473895582329317E-2</v>
      </c>
      <c r="Q108" s="340">
        <f t="shared" ref="Q108:Q126" si="57">((H108+J108)-G108)-O108</f>
        <v>32.30999999999991</v>
      </c>
      <c r="R108" s="338">
        <f t="shared" ref="R108:R126" si="58">Q108/G108</f>
        <v>2.6481435947873052E-2</v>
      </c>
      <c r="S108" s="341">
        <f t="shared" ref="S108:S126" si="59">Q108*L108</f>
        <v>6269.4323999999824</v>
      </c>
      <c r="T108" s="342" t="s">
        <v>502</v>
      </c>
      <c r="U108" s="342" t="s">
        <v>316</v>
      </c>
      <c r="V108" s="343" t="s">
        <v>383</v>
      </c>
      <c r="W108" s="343" t="s">
        <v>345</v>
      </c>
      <c r="X108" s="343">
        <v>1</v>
      </c>
      <c r="Y108" s="344" t="s">
        <v>179</v>
      </c>
      <c r="Z108" s="173"/>
      <c r="AA108" s="363" t="s">
        <v>500</v>
      </c>
      <c r="AB108" s="348">
        <f>SUMIF($U107:$U126,TRIM($AB$6),$F107:$F126)</f>
        <v>0</v>
      </c>
      <c r="AC108" s="349">
        <f>SUMIF($U107:$U126,TRIM($AC$6),$F107:$F126)</f>
        <v>0</v>
      </c>
      <c r="AD108" s="349">
        <f>SUMIF($U107:$U126,TRIM($AD$6),$F107:$F126)</f>
        <v>0</v>
      </c>
      <c r="AE108" s="349">
        <f>SUMIF($U107:$U126,TRIM($AE$6),$F107:$F126)</f>
        <v>16778.009999999998</v>
      </c>
      <c r="AF108" s="349">
        <f>SUMIF($U107:$U126,TRIM($AF$6),$F107:$F126)</f>
        <v>11473.58</v>
      </c>
      <c r="AG108" s="349">
        <f>SUMIF($U107:$U126,TRIM($AG$6),$F107:$F126)</f>
        <v>8474.24</v>
      </c>
      <c r="AH108" s="349">
        <f>SUMIF($U107:$U126,TRIM($AH$6),$F107:$F126)</f>
        <v>8941.2200000000012</v>
      </c>
    </row>
    <row r="109" spans="2:34" ht="16.5" customHeight="1">
      <c r="B109" s="617"/>
      <c r="C109" s="618"/>
      <c r="D109" s="334">
        <f t="shared" ref="D109:D126" si="60">D108+1</f>
        <v>3</v>
      </c>
      <c r="E109" s="335" t="s">
        <v>373</v>
      </c>
      <c r="F109" s="336">
        <v>4143.46</v>
      </c>
      <c r="G109" s="337">
        <v>117045</v>
      </c>
      <c r="H109" s="337">
        <v>117045</v>
      </c>
      <c r="I109" s="338">
        <f t="shared" si="53"/>
        <v>1</v>
      </c>
      <c r="J109" s="337">
        <v>714.39</v>
      </c>
      <c r="K109" s="338">
        <f t="shared" si="54"/>
        <v>6.1035499166987054E-3</v>
      </c>
      <c r="L109" s="337">
        <v>5.7999999999999989</v>
      </c>
      <c r="M109" s="338">
        <f t="shared" si="55"/>
        <v>1.0061035499166986</v>
      </c>
      <c r="N109" s="339">
        <v>4143.46</v>
      </c>
      <c r="O109" s="337">
        <v>714.39</v>
      </c>
      <c r="P109" s="338">
        <f t="shared" si="56"/>
        <v>6.1035499166987054E-3</v>
      </c>
      <c r="Q109" s="340">
        <f t="shared" si="57"/>
        <v>0</v>
      </c>
      <c r="R109" s="338">
        <f t="shared" si="58"/>
        <v>0</v>
      </c>
      <c r="S109" s="341">
        <f t="shared" si="59"/>
        <v>0</v>
      </c>
      <c r="T109" s="342" t="s">
        <v>497</v>
      </c>
      <c r="U109" s="342" t="s">
        <v>495</v>
      </c>
      <c r="V109" s="364" t="s">
        <v>374</v>
      </c>
      <c r="W109" s="365" t="s">
        <v>358</v>
      </c>
      <c r="X109" s="343">
        <v>1</v>
      </c>
      <c r="Y109" s="344" t="s">
        <v>346</v>
      </c>
      <c r="Z109" s="173"/>
      <c r="AA109" s="364" t="s">
        <v>501</v>
      </c>
      <c r="AB109" s="350">
        <f>AB107/$AA107</f>
        <v>0</v>
      </c>
      <c r="AC109" s="351">
        <f t="shared" ref="AC109:AH109" si="61">AC107/$AA107</f>
        <v>0</v>
      </c>
      <c r="AD109" s="351">
        <f t="shared" si="61"/>
        <v>0</v>
      </c>
      <c r="AE109" s="351">
        <f t="shared" si="61"/>
        <v>0.4</v>
      </c>
      <c r="AF109" s="351">
        <f t="shared" si="61"/>
        <v>0.2</v>
      </c>
      <c r="AG109" s="351">
        <f t="shared" si="61"/>
        <v>0.25</v>
      </c>
      <c r="AH109" s="351">
        <f t="shared" si="61"/>
        <v>0.15</v>
      </c>
    </row>
    <row r="110" spans="2:34" ht="16.5" customHeight="1">
      <c r="B110" s="617"/>
      <c r="C110" s="618"/>
      <c r="D110" s="334">
        <f t="shared" si="60"/>
        <v>4</v>
      </c>
      <c r="E110" s="335" t="s">
        <v>375</v>
      </c>
      <c r="F110" s="336">
        <v>3092.81</v>
      </c>
      <c r="G110" s="337">
        <v>21504</v>
      </c>
      <c r="H110" s="337">
        <v>21504</v>
      </c>
      <c r="I110" s="338">
        <f>H110/G110</f>
        <v>1</v>
      </c>
      <c r="J110" s="337">
        <v>441.83000000000004</v>
      </c>
      <c r="K110" s="338">
        <f t="shared" si="54"/>
        <v>2.0546409970238096E-2</v>
      </c>
      <c r="L110" s="337">
        <v>7</v>
      </c>
      <c r="M110" s="338">
        <f t="shared" si="55"/>
        <v>1.0205464099702382</v>
      </c>
      <c r="N110" s="339">
        <v>3092.81</v>
      </c>
      <c r="O110" s="337">
        <v>441.83000000000004</v>
      </c>
      <c r="P110" s="338">
        <f t="shared" si="56"/>
        <v>2.0546409970238096E-2</v>
      </c>
      <c r="Q110" s="340">
        <f t="shared" si="57"/>
        <v>1.7053025658242404E-12</v>
      </c>
      <c r="R110" s="338">
        <f t="shared" si="58"/>
        <v>7.9301644616082612E-17</v>
      </c>
      <c r="S110" s="341">
        <f t="shared" si="59"/>
        <v>1.1937117960769683E-11</v>
      </c>
      <c r="T110" s="342" t="s">
        <v>497</v>
      </c>
      <c r="U110" s="342" t="s">
        <v>495</v>
      </c>
      <c r="V110" s="342" t="s">
        <v>376</v>
      </c>
      <c r="W110" s="365" t="s">
        <v>377</v>
      </c>
      <c r="X110" s="343">
        <v>1</v>
      </c>
      <c r="Y110" s="344" t="s">
        <v>346</v>
      </c>
      <c r="Z110" s="173"/>
      <c r="AA110" s="173"/>
      <c r="AB110" s="173"/>
      <c r="AC110" s="173"/>
      <c r="AD110" s="173"/>
      <c r="AE110" s="173"/>
      <c r="AF110" s="173"/>
      <c r="AG110" s="173"/>
      <c r="AH110" s="173"/>
    </row>
    <row r="111" spans="2:34" ht="16.5" customHeight="1">
      <c r="B111" s="617"/>
      <c r="C111" s="618"/>
      <c r="D111" s="334">
        <f t="shared" si="60"/>
        <v>5</v>
      </c>
      <c r="E111" s="335" t="s">
        <v>401</v>
      </c>
      <c r="F111" s="336">
        <v>2048.83</v>
      </c>
      <c r="G111" s="337">
        <v>286.26</v>
      </c>
      <c r="H111" s="337">
        <v>286.26</v>
      </c>
      <c r="I111" s="338">
        <f t="shared" ref="I111:I126" si="62">H111/G111</f>
        <v>1</v>
      </c>
      <c r="J111" s="337">
        <v>22.5</v>
      </c>
      <c r="K111" s="338">
        <f t="shared" si="54"/>
        <v>7.859987424020122E-2</v>
      </c>
      <c r="L111" s="337">
        <v>536.34</v>
      </c>
      <c r="M111" s="338">
        <f t="shared" si="55"/>
        <v>1.0785998742402012</v>
      </c>
      <c r="N111" s="339">
        <v>12067.66</v>
      </c>
      <c r="O111" s="337">
        <v>3.82</v>
      </c>
      <c r="P111" s="338">
        <f t="shared" si="56"/>
        <v>1.3344511982114162E-2</v>
      </c>
      <c r="Q111" s="340">
        <f t="shared" si="57"/>
        <v>18.68</v>
      </c>
      <c r="R111" s="338">
        <f t="shared" si="58"/>
        <v>6.5255362258087049E-2</v>
      </c>
      <c r="S111" s="341">
        <f t="shared" si="59"/>
        <v>10018.831200000001</v>
      </c>
      <c r="T111" s="342" t="s">
        <v>509</v>
      </c>
      <c r="U111" s="342" t="s">
        <v>316</v>
      </c>
      <c r="V111" s="342" t="s">
        <v>351</v>
      </c>
      <c r="W111" s="365" t="s">
        <v>352</v>
      </c>
      <c r="X111" s="343">
        <v>1</v>
      </c>
      <c r="Y111" s="344" t="s">
        <v>346</v>
      </c>
      <c r="Z111" s="173"/>
      <c r="AA111" s="173"/>
      <c r="AB111" s="173"/>
      <c r="AC111" s="173"/>
      <c r="AD111" s="173"/>
      <c r="AE111" s="173"/>
      <c r="AF111" s="173"/>
      <c r="AG111" s="173"/>
      <c r="AH111" s="173"/>
    </row>
    <row r="112" spans="2:34" ht="16.5" customHeight="1">
      <c r="B112" s="617"/>
      <c r="C112" s="618"/>
      <c r="D112" s="334">
        <f t="shared" si="60"/>
        <v>6</v>
      </c>
      <c r="E112" s="335" t="s">
        <v>405</v>
      </c>
      <c r="F112" s="336">
        <v>1999.16</v>
      </c>
      <c r="G112" s="337">
        <v>539.52</v>
      </c>
      <c r="H112" s="337">
        <v>539.52</v>
      </c>
      <c r="I112" s="338">
        <f t="shared" si="62"/>
        <v>1</v>
      </c>
      <c r="J112" s="337">
        <v>32.1</v>
      </c>
      <c r="K112" s="338">
        <f t="shared" si="54"/>
        <v>5.9497330960854099E-2</v>
      </c>
      <c r="L112" s="337">
        <v>147.43000000000004</v>
      </c>
      <c r="M112" s="338">
        <f t="shared" si="55"/>
        <v>1.0594973309608542</v>
      </c>
      <c r="N112" s="339">
        <v>4732.5</v>
      </c>
      <c r="O112" s="337">
        <v>13.56</v>
      </c>
      <c r="P112" s="338">
        <f t="shared" si="56"/>
        <v>2.5133451957295376E-2</v>
      </c>
      <c r="Q112" s="340">
        <f t="shared" si="57"/>
        <v>18.54000000000002</v>
      </c>
      <c r="R112" s="338">
        <f t="shared" si="58"/>
        <v>3.4363879003558757E-2</v>
      </c>
      <c r="S112" s="341">
        <f t="shared" si="59"/>
        <v>2733.3522000000034</v>
      </c>
      <c r="T112" s="342" t="s">
        <v>502</v>
      </c>
      <c r="U112" s="342" t="s">
        <v>364</v>
      </c>
      <c r="V112" s="365" t="s">
        <v>534</v>
      </c>
      <c r="W112" s="365" t="s">
        <v>535</v>
      </c>
      <c r="X112" s="343">
        <v>1</v>
      </c>
      <c r="Y112" s="344" t="s">
        <v>346</v>
      </c>
      <c r="Z112" s="173"/>
      <c r="AA112" s="173"/>
      <c r="AB112" s="173"/>
      <c r="AC112" s="173"/>
      <c r="AD112" s="173"/>
      <c r="AE112" s="173"/>
      <c r="AF112" s="173"/>
      <c r="AG112" s="173"/>
      <c r="AH112" s="173"/>
    </row>
    <row r="113" spans="2:34" ht="16.5" customHeight="1">
      <c r="B113" s="617"/>
      <c r="C113" s="618"/>
      <c r="D113" s="334">
        <f t="shared" si="60"/>
        <v>7</v>
      </c>
      <c r="E113" s="335" t="s">
        <v>347</v>
      </c>
      <c r="F113" s="336">
        <v>1983.3899999999996</v>
      </c>
      <c r="G113" s="337">
        <v>1128.8999999999999</v>
      </c>
      <c r="H113" s="337">
        <v>1128.8999999999999</v>
      </c>
      <c r="I113" s="338">
        <f t="shared" si="62"/>
        <v>1</v>
      </c>
      <c r="J113" s="337">
        <v>80.94</v>
      </c>
      <c r="K113" s="338">
        <f t="shared" si="54"/>
        <v>7.1698113207547182E-2</v>
      </c>
      <c r="L113" s="337">
        <v>99.12</v>
      </c>
      <c r="M113" s="338">
        <f t="shared" si="55"/>
        <v>1.0716981132075472</v>
      </c>
      <c r="N113" s="339">
        <v>8022.77</v>
      </c>
      <c r="O113" s="337">
        <v>20.009999999999998</v>
      </c>
      <c r="P113" s="338">
        <f t="shared" si="56"/>
        <v>1.7725219239968112E-2</v>
      </c>
      <c r="Q113" s="340">
        <f t="shared" si="57"/>
        <v>60.930000000000057</v>
      </c>
      <c r="R113" s="338">
        <f t="shared" si="58"/>
        <v>5.3972893967579115E-2</v>
      </c>
      <c r="S113" s="341">
        <f t="shared" si="59"/>
        <v>6039.3816000000061</v>
      </c>
      <c r="T113" s="342" t="s">
        <v>502</v>
      </c>
      <c r="U113" s="342" t="s">
        <v>316</v>
      </c>
      <c r="V113" s="343" t="s">
        <v>537</v>
      </c>
      <c r="W113" s="365" t="s">
        <v>535</v>
      </c>
      <c r="X113" s="343">
        <v>1</v>
      </c>
      <c r="Y113" s="344" t="s">
        <v>346</v>
      </c>
      <c r="Z113" s="173"/>
      <c r="AA113" s="173"/>
      <c r="AB113" s="173">
        <v>1</v>
      </c>
      <c r="AC113" s="352" t="s">
        <v>492</v>
      </c>
      <c r="AD113" s="173"/>
      <c r="AE113" s="173"/>
      <c r="AF113" s="173"/>
      <c r="AG113" s="173"/>
      <c r="AH113" s="173"/>
    </row>
    <row r="114" spans="2:34" ht="16.5" customHeight="1">
      <c r="B114" s="617"/>
      <c r="C114" s="618"/>
      <c r="D114" s="334">
        <f t="shared" si="60"/>
        <v>8</v>
      </c>
      <c r="E114" s="335" t="s">
        <v>402</v>
      </c>
      <c r="F114" s="336">
        <v>1895.6299999999997</v>
      </c>
      <c r="G114" s="337">
        <v>239.81</v>
      </c>
      <c r="H114" s="337">
        <v>239.81</v>
      </c>
      <c r="I114" s="338">
        <f t="shared" si="62"/>
        <v>1</v>
      </c>
      <c r="J114" s="337">
        <v>19.490000000000002</v>
      </c>
      <c r="K114" s="338">
        <f>J114/G114</f>
        <v>8.1272674200408665E-2</v>
      </c>
      <c r="L114" s="337">
        <v>487.31</v>
      </c>
      <c r="M114" s="338">
        <f>(H114+J114)/G114</f>
        <v>1.0812726742004086</v>
      </c>
      <c r="N114" s="339">
        <v>9497.67</v>
      </c>
      <c r="O114" s="337">
        <v>3.8899999999999997</v>
      </c>
      <c r="P114" s="338">
        <f t="shared" si="56"/>
        <v>1.6221175096951753E-2</v>
      </c>
      <c r="Q114" s="340">
        <f t="shared" si="57"/>
        <v>15.600000000000009</v>
      </c>
      <c r="R114" s="338">
        <f t="shared" si="58"/>
        <v>6.5051499103456936E-2</v>
      </c>
      <c r="S114" s="341">
        <f t="shared" si="59"/>
        <v>7602.0360000000046</v>
      </c>
      <c r="T114" s="342" t="s">
        <v>502</v>
      </c>
      <c r="U114" s="342" t="s">
        <v>316</v>
      </c>
      <c r="V114" s="343" t="s">
        <v>383</v>
      </c>
      <c r="W114" s="343" t="s">
        <v>345</v>
      </c>
      <c r="X114" s="343">
        <v>1</v>
      </c>
      <c r="Y114" s="344" t="s">
        <v>200</v>
      </c>
      <c r="Z114" s="173"/>
      <c r="AA114" s="173"/>
      <c r="AB114" s="173">
        <v>2</v>
      </c>
      <c r="AC114" s="352" t="s">
        <v>493</v>
      </c>
      <c r="AD114" s="173"/>
      <c r="AE114" s="173"/>
      <c r="AF114" s="173"/>
      <c r="AG114" s="173"/>
      <c r="AH114" s="173"/>
    </row>
    <row r="115" spans="2:34" ht="16.5" customHeight="1">
      <c r="B115" s="617"/>
      <c r="C115" s="618"/>
      <c r="D115" s="334">
        <f t="shared" si="60"/>
        <v>9</v>
      </c>
      <c r="E115" s="335" t="s">
        <v>362</v>
      </c>
      <c r="F115" s="336">
        <v>1886.9199999999998</v>
      </c>
      <c r="G115" s="337">
        <v>20550</v>
      </c>
      <c r="H115" s="337">
        <v>20550</v>
      </c>
      <c r="I115" s="338">
        <f t="shared" si="62"/>
        <v>1</v>
      </c>
      <c r="J115" s="337">
        <v>269.55999999999995</v>
      </c>
      <c r="K115" s="338">
        <f t="shared" ref="K115:K126" si="63">J115/G115</f>
        <v>1.3117274939172746E-2</v>
      </c>
      <c r="L115" s="337">
        <v>7</v>
      </c>
      <c r="M115" s="338">
        <f t="shared" ref="M115:M126" si="64">(H115+J115)/G115</f>
        <v>1.0131172749391728</v>
      </c>
      <c r="N115" s="339">
        <v>1886.9199999999998</v>
      </c>
      <c r="O115" s="337">
        <v>269.55999999999995</v>
      </c>
      <c r="P115" s="338">
        <f t="shared" si="56"/>
        <v>1.3117274939172746E-2</v>
      </c>
      <c r="Q115" s="340">
        <f t="shared" si="57"/>
        <v>1.3642420526593924E-12</v>
      </c>
      <c r="R115" s="338">
        <f t="shared" si="58"/>
        <v>6.6386474581965571E-17</v>
      </c>
      <c r="S115" s="341">
        <f t="shared" si="59"/>
        <v>9.5496943686157465E-12</v>
      </c>
      <c r="T115" s="342" t="s">
        <v>497</v>
      </c>
      <c r="U115" s="342" t="s">
        <v>355</v>
      </c>
      <c r="V115" s="343" t="s">
        <v>357</v>
      </c>
      <c r="W115" s="365" t="s">
        <v>358</v>
      </c>
      <c r="X115" s="343">
        <v>1</v>
      </c>
      <c r="Y115" s="344" t="s">
        <v>346</v>
      </c>
      <c r="Z115" s="173"/>
      <c r="AA115" s="173"/>
      <c r="AB115" s="173">
        <v>3</v>
      </c>
      <c r="AC115" s="352" t="s">
        <v>494</v>
      </c>
      <c r="AD115" s="173"/>
      <c r="AE115" s="173"/>
      <c r="AF115" s="173"/>
      <c r="AG115" s="173"/>
      <c r="AH115" s="173"/>
    </row>
    <row r="116" spans="2:34" ht="16.5" customHeight="1">
      <c r="B116" s="617"/>
      <c r="C116" s="618"/>
      <c r="D116" s="334">
        <f t="shared" si="60"/>
        <v>10</v>
      </c>
      <c r="E116" s="335" t="s">
        <v>379</v>
      </c>
      <c r="F116" s="336">
        <v>1704.95</v>
      </c>
      <c r="G116" s="337">
        <v>43301</v>
      </c>
      <c r="H116" s="337">
        <v>43301</v>
      </c>
      <c r="I116" s="338">
        <f t="shared" si="62"/>
        <v>1</v>
      </c>
      <c r="J116" s="337">
        <v>396.5</v>
      </c>
      <c r="K116" s="338">
        <f t="shared" si="63"/>
        <v>9.1568324057181121E-3</v>
      </c>
      <c r="L116" s="337">
        <v>4.3</v>
      </c>
      <c r="M116" s="338">
        <f t="shared" si="64"/>
        <v>1.0091568324057181</v>
      </c>
      <c r="N116" s="339">
        <v>1704.95</v>
      </c>
      <c r="O116" s="337">
        <v>396.5</v>
      </c>
      <c r="P116" s="338">
        <f t="shared" si="56"/>
        <v>9.1568324057181121E-3</v>
      </c>
      <c r="Q116" s="340">
        <f t="shared" si="57"/>
        <v>0</v>
      </c>
      <c r="R116" s="338">
        <f t="shared" si="58"/>
        <v>0</v>
      </c>
      <c r="S116" s="341">
        <f t="shared" si="59"/>
        <v>0</v>
      </c>
      <c r="T116" s="342" t="s">
        <v>497</v>
      </c>
      <c r="U116" s="342" t="s">
        <v>495</v>
      </c>
      <c r="V116" s="342" t="s">
        <v>376</v>
      </c>
      <c r="W116" s="365" t="s">
        <v>377</v>
      </c>
      <c r="X116" s="343">
        <v>1</v>
      </c>
      <c r="Y116" s="344" t="s">
        <v>346</v>
      </c>
      <c r="Z116" s="173"/>
      <c r="AA116" s="173"/>
      <c r="AB116" s="173">
        <v>4</v>
      </c>
      <c r="AC116" s="352" t="s">
        <v>316</v>
      </c>
      <c r="AD116" s="173"/>
      <c r="AE116" s="173"/>
      <c r="AF116" s="173"/>
      <c r="AG116" s="173"/>
      <c r="AH116" s="173"/>
    </row>
    <row r="117" spans="2:34" ht="16.5" customHeight="1">
      <c r="B117" s="617"/>
      <c r="C117" s="618"/>
      <c r="D117" s="334">
        <f t="shared" si="60"/>
        <v>11</v>
      </c>
      <c r="E117" s="335" t="s">
        <v>361</v>
      </c>
      <c r="F117" s="336">
        <v>1677.51</v>
      </c>
      <c r="G117" s="337">
        <v>329.21999999999997</v>
      </c>
      <c r="H117" s="337">
        <v>329.21999999999997</v>
      </c>
      <c r="I117" s="338">
        <f t="shared" si="62"/>
        <v>1</v>
      </c>
      <c r="J117" s="337">
        <v>20.520000000000003</v>
      </c>
      <c r="K117" s="338">
        <f t="shared" si="63"/>
        <v>6.2329141607435773E-2</v>
      </c>
      <c r="L117" s="337">
        <v>366.27</v>
      </c>
      <c r="M117" s="338">
        <f t="shared" si="64"/>
        <v>1.0623291416074356</v>
      </c>
      <c r="N117" s="339">
        <v>7515.85</v>
      </c>
      <c r="O117" s="337">
        <v>4.58</v>
      </c>
      <c r="P117" s="338">
        <f t="shared" si="56"/>
        <v>1.3911670007897456E-2</v>
      </c>
      <c r="Q117" s="340">
        <f t="shared" si="57"/>
        <v>15.939999999999982</v>
      </c>
      <c r="R117" s="338">
        <f t="shared" si="58"/>
        <v>4.8417471599538249E-2</v>
      </c>
      <c r="S117" s="341">
        <f t="shared" si="59"/>
        <v>5838.3437999999933</v>
      </c>
      <c r="T117" s="342" t="s">
        <v>497</v>
      </c>
      <c r="U117" s="342" t="s">
        <v>355</v>
      </c>
      <c r="V117" s="364" t="s">
        <v>360</v>
      </c>
      <c r="W117" s="365" t="s">
        <v>352</v>
      </c>
      <c r="X117" s="343">
        <v>1</v>
      </c>
      <c r="Y117" s="344" t="s">
        <v>231</v>
      </c>
      <c r="Z117" s="173"/>
      <c r="AA117" s="173"/>
      <c r="AB117" s="173">
        <v>5</v>
      </c>
      <c r="AC117" s="352" t="s">
        <v>355</v>
      </c>
      <c r="AD117" s="173"/>
      <c r="AE117" s="173"/>
      <c r="AF117" s="173"/>
      <c r="AG117" s="173"/>
      <c r="AH117" s="173"/>
    </row>
    <row r="118" spans="2:34" ht="16.5" customHeight="1">
      <c r="B118" s="617"/>
      <c r="C118" s="618"/>
      <c r="D118" s="334">
        <f t="shared" si="60"/>
        <v>12</v>
      </c>
      <c r="E118" s="335" t="s">
        <v>365</v>
      </c>
      <c r="F118" s="336">
        <v>1644.6000000000001</v>
      </c>
      <c r="G118" s="337">
        <v>180.29</v>
      </c>
      <c r="H118" s="337">
        <v>180.29</v>
      </c>
      <c r="I118" s="338">
        <f t="shared" si="62"/>
        <v>1</v>
      </c>
      <c r="J118" s="337">
        <v>15.17</v>
      </c>
      <c r="K118" s="338">
        <f t="shared" si="63"/>
        <v>8.4142215319762612E-2</v>
      </c>
      <c r="L118" s="337">
        <v>814.16</v>
      </c>
      <c r="M118" s="338">
        <f t="shared" si="64"/>
        <v>1.0841422153197626</v>
      </c>
      <c r="N118" s="339">
        <v>12350.800000000001</v>
      </c>
      <c r="O118" s="337">
        <v>2.02</v>
      </c>
      <c r="P118" s="338">
        <f t="shared" si="56"/>
        <v>1.1204171057740308E-2</v>
      </c>
      <c r="Q118" s="340">
        <f t="shared" si="57"/>
        <v>13.149999999999988</v>
      </c>
      <c r="R118" s="338">
        <f t="shared" si="58"/>
        <v>7.2938044262022231E-2</v>
      </c>
      <c r="S118" s="341">
        <f t="shared" si="59"/>
        <v>10706.203999999991</v>
      </c>
      <c r="T118" s="342" t="s">
        <v>502</v>
      </c>
      <c r="U118" s="342" t="s">
        <v>364</v>
      </c>
      <c r="V118" s="343" t="s">
        <v>366</v>
      </c>
      <c r="W118" s="365" t="s">
        <v>367</v>
      </c>
      <c r="X118" s="343">
        <v>1</v>
      </c>
      <c r="Y118" s="344" t="s">
        <v>133</v>
      </c>
      <c r="Z118" s="173"/>
      <c r="AA118" s="173"/>
      <c r="AB118" s="173">
        <v>6</v>
      </c>
      <c r="AC118" s="352" t="s">
        <v>364</v>
      </c>
      <c r="AD118" s="173"/>
      <c r="AE118" s="173"/>
      <c r="AF118" s="173"/>
      <c r="AG118" s="173"/>
      <c r="AH118" s="173"/>
    </row>
    <row r="119" spans="2:34" ht="16.5" customHeight="1">
      <c r="B119" s="617"/>
      <c r="C119" s="618"/>
      <c r="D119" s="334">
        <f t="shared" si="60"/>
        <v>13</v>
      </c>
      <c r="E119" s="335" t="s">
        <v>371</v>
      </c>
      <c r="F119" s="336">
        <v>1643.5299999999997</v>
      </c>
      <c r="G119" s="337">
        <v>716.91</v>
      </c>
      <c r="H119" s="337">
        <v>716.91</v>
      </c>
      <c r="I119" s="338">
        <f t="shared" si="62"/>
        <v>1</v>
      </c>
      <c r="J119" s="337">
        <v>50.78</v>
      </c>
      <c r="K119" s="338">
        <f t="shared" si="63"/>
        <v>7.0831764098701372E-2</v>
      </c>
      <c r="L119" s="337">
        <v>603.93857142857144</v>
      </c>
      <c r="M119" s="338">
        <f t="shared" si="64"/>
        <v>1.0708317640987013</v>
      </c>
      <c r="N119" s="339">
        <v>30926.57</v>
      </c>
      <c r="O119" s="337">
        <v>2.7100000000000004</v>
      </c>
      <c r="P119" s="338">
        <f t="shared" si="56"/>
        <v>3.7801118689933192E-3</v>
      </c>
      <c r="Q119" s="340">
        <f t="shared" si="57"/>
        <v>48.069999999999972</v>
      </c>
      <c r="R119" s="338">
        <f t="shared" si="58"/>
        <v>6.705165222970802E-2</v>
      </c>
      <c r="S119" s="341">
        <f t="shared" si="59"/>
        <v>29031.327128571411</v>
      </c>
      <c r="T119" s="342" t="s">
        <v>502</v>
      </c>
      <c r="U119" s="342" t="s">
        <v>364</v>
      </c>
      <c r="V119" s="343" t="s">
        <v>366</v>
      </c>
      <c r="W119" s="365" t="s">
        <v>367</v>
      </c>
      <c r="X119" s="343">
        <v>1</v>
      </c>
      <c r="Y119" s="344" t="s">
        <v>160</v>
      </c>
      <c r="Z119" s="173"/>
      <c r="AA119" s="173"/>
      <c r="AB119" s="173">
        <v>7</v>
      </c>
      <c r="AC119" s="352" t="s">
        <v>495</v>
      </c>
      <c r="AD119" s="173"/>
      <c r="AE119" s="173"/>
      <c r="AF119" s="173"/>
      <c r="AG119" s="173"/>
      <c r="AH119" s="173"/>
    </row>
    <row r="120" spans="2:34" ht="16.5" customHeight="1">
      <c r="B120" s="617"/>
      <c r="C120" s="618"/>
      <c r="D120" s="334">
        <f t="shared" si="60"/>
        <v>14</v>
      </c>
      <c r="E120" s="335" t="s">
        <v>403</v>
      </c>
      <c r="F120" s="336">
        <v>1640</v>
      </c>
      <c r="G120" s="337">
        <v>39.450000000000003</v>
      </c>
      <c r="H120" s="337">
        <v>39.450000000000003</v>
      </c>
      <c r="I120" s="338">
        <f t="shared" si="62"/>
        <v>1</v>
      </c>
      <c r="J120" s="337">
        <v>4.12</v>
      </c>
      <c r="K120" s="338">
        <f t="shared" si="63"/>
        <v>0.1044359949302915</v>
      </c>
      <c r="L120" s="337">
        <v>1000</v>
      </c>
      <c r="M120" s="338">
        <f t="shared" si="64"/>
        <v>1.1044359949302915</v>
      </c>
      <c r="N120" s="339">
        <v>4120</v>
      </c>
      <c r="O120" s="337">
        <v>1.64</v>
      </c>
      <c r="P120" s="338">
        <f t="shared" si="56"/>
        <v>4.1571609632446126E-2</v>
      </c>
      <c r="Q120" s="340">
        <f t="shared" si="57"/>
        <v>2.4799999999999978</v>
      </c>
      <c r="R120" s="338">
        <f t="shared" si="58"/>
        <v>6.2864385297845313E-2</v>
      </c>
      <c r="S120" s="341">
        <f t="shared" si="59"/>
        <v>2479.9999999999977</v>
      </c>
      <c r="T120" s="342" t="s">
        <v>476</v>
      </c>
      <c r="U120" s="342" t="s">
        <v>316</v>
      </c>
      <c r="V120" s="342" t="s">
        <v>351</v>
      </c>
      <c r="W120" s="365" t="s">
        <v>352</v>
      </c>
      <c r="X120" s="343">
        <v>1</v>
      </c>
      <c r="Y120" s="344" t="s">
        <v>157</v>
      </c>
      <c r="Z120" s="173"/>
      <c r="AA120" s="173"/>
      <c r="AB120" s="173"/>
      <c r="AC120" s="353"/>
      <c r="AD120" s="173"/>
      <c r="AE120" s="173"/>
      <c r="AF120" s="173"/>
      <c r="AG120" s="173"/>
      <c r="AH120" s="173"/>
    </row>
    <row r="121" spans="2:34" ht="16.5" customHeight="1">
      <c r="B121" s="617"/>
      <c r="C121" s="618"/>
      <c r="D121" s="334">
        <f t="shared" si="60"/>
        <v>15</v>
      </c>
      <c r="E121" s="335" t="s">
        <v>538</v>
      </c>
      <c r="F121" s="336">
        <v>1638.98</v>
      </c>
      <c r="G121" s="337">
        <v>2953.08</v>
      </c>
      <c r="H121" s="337">
        <v>2953.08</v>
      </c>
      <c r="I121" s="338">
        <f t="shared" si="62"/>
        <v>1</v>
      </c>
      <c r="J121" s="337">
        <v>54.17</v>
      </c>
      <c r="K121" s="338">
        <f t="shared" si="63"/>
        <v>1.8343559944193861E-2</v>
      </c>
      <c r="L121" s="337">
        <v>130.70000000000002</v>
      </c>
      <c r="M121" s="338">
        <f t="shared" si="64"/>
        <v>1.0183435599441939</v>
      </c>
      <c r="N121" s="339">
        <v>7080.02</v>
      </c>
      <c r="O121" s="337">
        <v>12.54</v>
      </c>
      <c r="P121" s="338">
        <f t="shared" si="56"/>
        <v>4.2464139136088423E-3</v>
      </c>
      <c r="Q121" s="340">
        <f t="shared" si="57"/>
        <v>41.630000000000074</v>
      </c>
      <c r="R121" s="338">
        <f t="shared" si="58"/>
        <v>1.4097146030585041E-2</v>
      </c>
      <c r="S121" s="341">
        <f t="shared" si="59"/>
        <v>5441.0410000000102</v>
      </c>
      <c r="T121" s="342" t="s">
        <v>502</v>
      </c>
      <c r="U121" s="342" t="s">
        <v>316</v>
      </c>
      <c r="V121" s="343" t="s">
        <v>383</v>
      </c>
      <c r="W121" s="343" t="s">
        <v>345</v>
      </c>
      <c r="X121" s="343">
        <v>1</v>
      </c>
      <c r="Y121" s="344" t="s">
        <v>234</v>
      </c>
      <c r="Z121" s="173"/>
      <c r="AA121" s="173"/>
      <c r="AB121" s="173"/>
      <c r="AC121" s="352"/>
      <c r="AD121" s="173"/>
      <c r="AE121" s="173"/>
      <c r="AF121" s="173"/>
      <c r="AG121" s="173"/>
      <c r="AH121" s="173"/>
    </row>
    <row r="122" spans="2:34" ht="16.5" customHeight="1">
      <c r="B122" s="617"/>
      <c r="C122" s="618"/>
      <c r="D122" s="334">
        <f t="shared" si="60"/>
        <v>16</v>
      </c>
      <c r="E122" s="335" t="s">
        <v>404</v>
      </c>
      <c r="F122" s="336">
        <v>1637.1000000000001</v>
      </c>
      <c r="G122" s="337">
        <v>40.489999999999995</v>
      </c>
      <c r="H122" s="337">
        <v>40.489999999999995</v>
      </c>
      <c r="I122" s="338">
        <f t="shared" si="62"/>
        <v>1</v>
      </c>
      <c r="J122" s="337">
        <v>6.6300000000000008</v>
      </c>
      <c r="K122" s="338">
        <f t="shared" si="63"/>
        <v>0.16374413435416157</v>
      </c>
      <c r="L122" s="337">
        <v>469.08</v>
      </c>
      <c r="M122" s="338">
        <f t="shared" si="64"/>
        <v>1.1637441343541617</v>
      </c>
      <c r="N122" s="339">
        <v>3109.9999999999995</v>
      </c>
      <c r="O122" s="337">
        <v>3.4899999999999998</v>
      </c>
      <c r="P122" s="338">
        <f t="shared" si="56"/>
        <v>8.6194122005433443E-2</v>
      </c>
      <c r="Q122" s="340">
        <f t="shared" si="57"/>
        <v>3.1400000000000028</v>
      </c>
      <c r="R122" s="338">
        <f t="shared" si="58"/>
        <v>7.7550012348728159E-2</v>
      </c>
      <c r="S122" s="341">
        <f t="shared" si="59"/>
        <v>1472.9112000000011</v>
      </c>
      <c r="T122" s="342" t="s">
        <v>497</v>
      </c>
      <c r="U122" s="342" t="s">
        <v>355</v>
      </c>
      <c r="V122" s="364" t="s">
        <v>360</v>
      </c>
      <c r="W122" s="365" t="s">
        <v>352</v>
      </c>
      <c r="X122" s="343">
        <v>1</v>
      </c>
      <c r="Y122" s="344" t="s">
        <v>230</v>
      </c>
      <c r="Z122" s="173"/>
      <c r="AA122" s="173"/>
      <c r="AB122" s="173"/>
      <c r="AC122" s="352"/>
      <c r="AD122" s="173"/>
      <c r="AE122" s="173"/>
      <c r="AF122" s="173"/>
      <c r="AG122" s="173"/>
      <c r="AH122" s="173"/>
    </row>
    <row r="123" spans="2:34" ht="16.5" customHeight="1">
      <c r="B123" s="617"/>
      <c r="C123" s="618"/>
      <c r="D123" s="334">
        <f t="shared" si="60"/>
        <v>17</v>
      </c>
      <c r="E123" s="335" t="s">
        <v>507</v>
      </c>
      <c r="F123" s="336">
        <v>1614.6599999999999</v>
      </c>
      <c r="G123" s="337">
        <v>28.63</v>
      </c>
      <c r="H123" s="337">
        <v>28.740000000000002</v>
      </c>
      <c r="I123" s="338">
        <f t="shared" si="62"/>
        <v>1.0038421236465247</v>
      </c>
      <c r="J123" s="337">
        <v>2.1799999999999997</v>
      </c>
      <c r="K123" s="338">
        <f t="shared" si="63"/>
        <v>7.614390499476073E-2</v>
      </c>
      <c r="L123" s="337">
        <v>1567.6299999999999</v>
      </c>
      <c r="M123" s="338">
        <f t="shared" si="64"/>
        <v>1.0799860286412855</v>
      </c>
      <c r="N123" s="339">
        <v>3589.8699999999994</v>
      </c>
      <c r="O123" s="337">
        <v>1.03</v>
      </c>
      <c r="P123" s="338">
        <f t="shared" si="56"/>
        <v>3.597624869018512E-2</v>
      </c>
      <c r="Q123" s="340">
        <f t="shared" si="57"/>
        <v>1.2600000000000027</v>
      </c>
      <c r="R123" s="338">
        <f t="shared" si="58"/>
        <v>4.4009779951100336E-2</v>
      </c>
      <c r="S123" s="341">
        <f t="shared" si="59"/>
        <v>1975.2138000000041</v>
      </c>
      <c r="T123" s="342" t="s">
        <v>476</v>
      </c>
      <c r="U123" s="342" t="s">
        <v>316</v>
      </c>
      <c r="V123" s="342" t="s">
        <v>351</v>
      </c>
      <c r="W123" s="365" t="s">
        <v>352</v>
      </c>
      <c r="X123" s="343">
        <v>1</v>
      </c>
      <c r="Y123" s="344" t="s">
        <v>135</v>
      </c>
      <c r="Z123" s="173"/>
      <c r="AA123" s="173"/>
      <c r="AB123" s="354">
        <v>1</v>
      </c>
      <c r="AC123" s="352" t="s">
        <v>508</v>
      </c>
      <c r="AD123" s="173"/>
      <c r="AE123" s="173"/>
      <c r="AF123" s="173"/>
      <c r="AG123" s="173"/>
      <c r="AH123" s="173"/>
    </row>
    <row r="124" spans="2:34" ht="16.5" customHeight="1">
      <c r="B124" s="617"/>
      <c r="C124" s="618"/>
      <c r="D124" s="334">
        <f t="shared" si="60"/>
        <v>18</v>
      </c>
      <c r="E124" s="335" t="s">
        <v>385</v>
      </c>
      <c r="F124" s="336">
        <v>1599.63</v>
      </c>
      <c r="G124" s="337">
        <v>411</v>
      </c>
      <c r="H124" s="337">
        <v>411</v>
      </c>
      <c r="I124" s="338">
        <f t="shared" si="62"/>
        <v>1</v>
      </c>
      <c r="J124" s="337">
        <v>24.1</v>
      </c>
      <c r="K124" s="338">
        <f t="shared" si="63"/>
        <v>5.8637469586374696E-2</v>
      </c>
      <c r="L124" s="337">
        <v>410.15999999999997</v>
      </c>
      <c r="M124" s="338">
        <f t="shared" si="64"/>
        <v>1.0586374695863747</v>
      </c>
      <c r="N124" s="339">
        <v>9884.85</v>
      </c>
      <c r="O124" s="337">
        <v>3.9000000000000004</v>
      </c>
      <c r="P124" s="338">
        <f t="shared" si="56"/>
        <v>9.4890510948905122E-3</v>
      </c>
      <c r="Q124" s="340">
        <f t="shared" si="57"/>
        <v>20.200000000000024</v>
      </c>
      <c r="R124" s="338">
        <f t="shared" si="58"/>
        <v>4.9148418491484241E-2</v>
      </c>
      <c r="S124" s="341">
        <f t="shared" si="59"/>
        <v>8285.2320000000091</v>
      </c>
      <c r="T124" s="342" t="s">
        <v>502</v>
      </c>
      <c r="U124" s="342" t="s">
        <v>364</v>
      </c>
      <c r="V124" s="343" t="s">
        <v>366</v>
      </c>
      <c r="W124" s="365" t="s">
        <v>367</v>
      </c>
      <c r="X124" s="343">
        <v>1</v>
      </c>
      <c r="Y124" s="344" t="s">
        <v>346</v>
      </c>
      <c r="Z124" s="173"/>
      <c r="AA124" s="173"/>
      <c r="AB124" s="173">
        <v>2</v>
      </c>
      <c r="AC124" s="352" t="s">
        <v>509</v>
      </c>
      <c r="AD124" s="173"/>
      <c r="AE124" s="173"/>
      <c r="AF124" s="173"/>
      <c r="AG124" s="173"/>
      <c r="AH124" s="173"/>
    </row>
    <row r="125" spans="2:34" ht="16.5" customHeight="1">
      <c r="B125" s="617"/>
      <c r="C125" s="618"/>
      <c r="D125" s="334">
        <f t="shared" si="60"/>
        <v>19</v>
      </c>
      <c r="E125" s="335" t="s">
        <v>407</v>
      </c>
      <c r="F125" s="336">
        <v>1587.3199999999997</v>
      </c>
      <c r="G125" s="337">
        <v>245.1</v>
      </c>
      <c r="H125" s="337">
        <v>245.1</v>
      </c>
      <c r="I125" s="338">
        <f t="shared" si="62"/>
        <v>1</v>
      </c>
      <c r="J125" s="337">
        <v>17.82</v>
      </c>
      <c r="K125" s="338">
        <f t="shared" si="63"/>
        <v>7.270501835985313E-2</v>
      </c>
      <c r="L125" s="337">
        <v>637.18999999999983</v>
      </c>
      <c r="M125" s="338">
        <f t="shared" si="64"/>
        <v>1.0727050183598532</v>
      </c>
      <c r="N125" s="339">
        <v>11365.49</v>
      </c>
      <c r="O125" s="337">
        <v>2.48</v>
      </c>
      <c r="P125" s="338">
        <f t="shared" si="56"/>
        <v>1.0118319053447573E-2</v>
      </c>
      <c r="Q125" s="340">
        <f t="shared" si="57"/>
        <v>15.340000000000021</v>
      </c>
      <c r="R125" s="338">
        <f t="shared" si="58"/>
        <v>6.2586699306405633E-2</v>
      </c>
      <c r="S125" s="341">
        <f t="shared" si="59"/>
        <v>9774.4946000000109</v>
      </c>
      <c r="T125" s="342" t="s">
        <v>502</v>
      </c>
      <c r="U125" s="342" t="s">
        <v>364</v>
      </c>
      <c r="V125" s="343" t="s">
        <v>366</v>
      </c>
      <c r="W125" s="365" t="s">
        <v>367</v>
      </c>
      <c r="X125" s="343">
        <v>1</v>
      </c>
      <c r="Y125" s="344" t="s">
        <v>155</v>
      </c>
      <c r="Z125" s="173"/>
      <c r="AA125" s="173"/>
      <c r="AB125" s="355"/>
      <c r="AC125" s="352"/>
      <c r="AD125" s="173"/>
      <c r="AE125" s="173"/>
      <c r="AF125" s="173"/>
      <c r="AG125" s="173"/>
      <c r="AH125" s="173"/>
    </row>
    <row r="126" spans="2:34" ht="16.5" customHeight="1">
      <c r="B126" s="619"/>
      <c r="C126" s="620"/>
      <c r="D126" s="334">
        <f t="shared" si="60"/>
        <v>20</v>
      </c>
      <c r="E126" s="335" t="s">
        <v>408</v>
      </c>
      <c r="F126" s="336">
        <v>1582.8500000000004</v>
      </c>
      <c r="G126" s="337">
        <v>89.300000000000011</v>
      </c>
      <c r="H126" s="337">
        <v>89.300000000000011</v>
      </c>
      <c r="I126" s="338">
        <f t="shared" si="62"/>
        <v>1</v>
      </c>
      <c r="J126" s="337">
        <v>7.2</v>
      </c>
      <c r="K126" s="338">
        <f t="shared" si="63"/>
        <v>8.0627099664053736E-2</v>
      </c>
      <c r="L126" s="337">
        <v>846.44000000000028</v>
      </c>
      <c r="M126" s="338">
        <f t="shared" si="64"/>
        <v>1.0806270996640537</v>
      </c>
      <c r="N126" s="339">
        <v>6094.369999999999</v>
      </c>
      <c r="O126" s="337">
        <v>1.8699999999999999</v>
      </c>
      <c r="P126" s="338">
        <f t="shared" si="56"/>
        <v>2.0940649496080623E-2</v>
      </c>
      <c r="Q126" s="340">
        <f t="shared" si="57"/>
        <v>5.3300000000000027</v>
      </c>
      <c r="R126" s="338">
        <f t="shared" si="58"/>
        <v>5.9686450167973144E-2</v>
      </c>
      <c r="S126" s="341">
        <f t="shared" si="59"/>
        <v>4511.5252000000037</v>
      </c>
      <c r="T126" s="342" t="s">
        <v>502</v>
      </c>
      <c r="U126" s="342" t="s">
        <v>316</v>
      </c>
      <c r="V126" s="343" t="s">
        <v>383</v>
      </c>
      <c r="W126" s="343" t="s">
        <v>345</v>
      </c>
      <c r="X126" s="343">
        <v>1</v>
      </c>
      <c r="Y126" s="344" t="s">
        <v>144</v>
      </c>
      <c r="Z126" s="173"/>
      <c r="AA126" s="218" t="s">
        <v>491</v>
      </c>
      <c r="AB126" s="218" t="s">
        <v>492</v>
      </c>
      <c r="AC126" s="246" t="s">
        <v>493</v>
      </c>
      <c r="AD126" s="246" t="s">
        <v>494</v>
      </c>
      <c r="AE126" s="246" t="s">
        <v>316</v>
      </c>
      <c r="AF126" s="246" t="s">
        <v>355</v>
      </c>
      <c r="AG126" s="246" t="s">
        <v>364</v>
      </c>
      <c r="AH126" s="246" t="s">
        <v>495</v>
      </c>
    </row>
    <row r="127" spans="2:34" ht="16.5" customHeight="1">
      <c r="B127" s="615" t="s">
        <v>539</v>
      </c>
      <c r="C127" s="616"/>
      <c r="D127" s="334">
        <v>1</v>
      </c>
      <c r="E127" s="335" t="s">
        <v>373</v>
      </c>
      <c r="F127" s="336">
        <v>8498.9599999999991</v>
      </c>
      <c r="G127" s="337">
        <v>118998</v>
      </c>
      <c r="H127" s="337">
        <v>118998</v>
      </c>
      <c r="I127" s="338">
        <f>H127/G127</f>
        <v>1</v>
      </c>
      <c r="J127" s="337">
        <v>1465.3400000000001</v>
      </c>
      <c r="K127" s="338">
        <f>J127/G127</f>
        <v>1.2313988470394461E-2</v>
      </c>
      <c r="L127" s="337">
        <v>5.7999999999999989</v>
      </c>
      <c r="M127" s="338">
        <f>(H127+J127)/G127</f>
        <v>1.0123139884703944</v>
      </c>
      <c r="N127" s="339">
        <v>8498.9599999999991</v>
      </c>
      <c r="O127" s="337">
        <v>1465.3400000000001</v>
      </c>
      <c r="P127" s="338">
        <f>O127/G127</f>
        <v>1.2313988470394461E-2</v>
      </c>
      <c r="Q127" s="340">
        <f>((H127+J127)-G127)-O127</f>
        <v>-3.637978807091713E-12</v>
      </c>
      <c r="R127" s="338">
        <f>Q127/G127</f>
        <v>-3.0571764290926847E-17</v>
      </c>
      <c r="S127" s="341">
        <f>Q127*L127</f>
        <v>-2.1100277081131931E-11</v>
      </c>
      <c r="T127" s="342" t="s">
        <v>497</v>
      </c>
      <c r="U127" s="342" t="s">
        <v>495</v>
      </c>
      <c r="V127" s="364" t="s">
        <v>374</v>
      </c>
      <c r="W127" s="365" t="s">
        <v>358</v>
      </c>
      <c r="X127" s="343">
        <v>1</v>
      </c>
      <c r="Y127" s="344" t="s">
        <v>346</v>
      </c>
      <c r="Z127" s="345" t="s">
        <v>498</v>
      </c>
      <c r="AA127" s="346">
        <f>SUM(X127:X146)</f>
        <v>20</v>
      </c>
      <c r="AB127" s="347">
        <f>SUMIF($U127:$U146,TRIM($AB$6),$X127:$X146)</f>
        <v>0</v>
      </c>
      <c r="AC127" s="347">
        <f>SUMIF($U127:$U146,TRIM($AC$6),$X127:$X146)</f>
        <v>0</v>
      </c>
      <c r="AD127" s="347">
        <f>SUMIF($U127:$U146,TRIM($AD$6),$X127:$X146)</f>
        <v>0</v>
      </c>
      <c r="AE127" s="347">
        <f>SUMIF($U127:$U146,TRIM($AE$6),$X127:$X146)</f>
        <v>8</v>
      </c>
      <c r="AF127" s="347">
        <f>SUMIF($U127:$U146,TRIM($AF$6),$X127:$X146)</f>
        <v>5</v>
      </c>
      <c r="AG127" s="347">
        <f>SUMIF($U127:$U146,TRIM($AG$6),$X127:$X146)</f>
        <v>4</v>
      </c>
      <c r="AH127" s="347">
        <f>SUMIF($U127:$U146,TRIM($AH$6),$X127:$X146)</f>
        <v>3</v>
      </c>
    </row>
    <row r="128" spans="2:34" ht="16.5" customHeight="1">
      <c r="B128" s="617"/>
      <c r="C128" s="618"/>
      <c r="D128" s="334">
        <f>D127+1</f>
        <v>2</v>
      </c>
      <c r="E128" s="335" t="s">
        <v>356</v>
      </c>
      <c r="F128" s="336">
        <v>7071.26</v>
      </c>
      <c r="G128" s="337">
        <v>34851</v>
      </c>
      <c r="H128" s="337">
        <v>34851</v>
      </c>
      <c r="I128" s="338">
        <f t="shared" ref="I128:I129" si="65">H128/G128</f>
        <v>1</v>
      </c>
      <c r="J128" s="337">
        <v>1108.1099999999999</v>
      </c>
      <c r="K128" s="338">
        <f t="shared" ref="K128:K133" si="66">J128/G128</f>
        <v>3.1795644314366871E-2</v>
      </c>
      <c r="L128" s="337">
        <v>6.5799999999999992</v>
      </c>
      <c r="M128" s="338">
        <f t="shared" ref="M128:M133" si="67">(H128+J128)/G128</f>
        <v>1.031795644314367</v>
      </c>
      <c r="N128" s="339">
        <v>7291.3600000000006</v>
      </c>
      <c r="O128" s="337">
        <v>1074.6599999999999</v>
      </c>
      <c r="P128" s="338">
        <f t="shared" ref="P128:P146" si="68">O128/G128</f>
        <v>3.0835844021692344E-2</v>
      </c>
      <c r="Q128" s="340">
        <f t="shared" ref="Q128:Q146" si="69">((H128+J128)-G128)-O128</f>
        <v>33.450000000000728</v>
      </c>
      <c r="R128" s="338">
        <f t="shared" ref="R128:R146" si="70">Q128/G128</f>
        <v>9.5980029267454955E-4</v>
      </c>
      <c r="S128" s="341">
        <f t="shared" ref="S128:S146" si="71">Q128*L128</f>
        <v>220.10100000000477</v>
      </c>
      <c r="T128" s="342" t="s">
        <v>497</v>
      </c>
      <c r="U128" s="342" t="s">
        <v>355</v>
      </c>
      <c r="V128" s="343" t="s">
        <v>357</v>
      </c>
      <c r="W128" s="365" t="s">
        <v>358</v>
      </c>
      <c r="X128" s="343">
        <v>1</v>
      </c>
      <c r="Y128" s="344" t="s">
        <v>346</v>
      </c>
      <c r="Z128" s="173"/>
      <c r="AA128" s="363" t="s">
        <v>500</v>
      </c>
      <c r="AB128" s="348">
        <f>SUMIF($U127:$U146,TRIM($AB$6),$F127:$F146)</f>
        <v>0</v>
      </c>
      <c r="AC128" s="349">
        <f>SUMIF($U127:$U146,TRIM($AC$6),$F127:$F146)</f>
        <v>0</v>
      </c>
      <c r="AD128" s="349">
        <f>SUMIF($U127:$U146,TRIM($AD$6),$F127:$F146)</f>
        <v>0</v>
      </c>
      <c r="AE128" s="349">
        <f>SUMIF($U127:$U146,TRIM($AE$6),$F127:$F146)</f>
        <v>10767.920000000002</v>
      </c>
      <c r="AF128" s="349">
        <f>SUMIF($U127:$U146,TRIM($AF$6),$F127:$F146)</f>
        <v>12359.709999999997</v>
      </c>
      <c r="AG128" s="349">
        <f>SUMIF($U127:$U146,TRIM($AG$6),$F127:$F146)</f>
        <v>4332.5499999999993</v>
      </c>
      <c r="AH128" s="349">
        <f>SUMIF($U127:$U146,TRIM($AH$6),$F127:$F146)</f>
        <v>12327.119999999999</v>
      </c>
    </row>
    <row r="129" spans="2:34" ht="16.5" customHeight="1">
      <c r="B129" s="617"/>
      <c r="C129" s="618"/>
      <c r="D129" s="334">
        <f t="shared" ref="D129:D146" si="72">D128+1</f>
        <v>3</v>
      </c>
      <c r="E129" s="335" t="s">
        <v>347</v>
      </c>
      <c r="F129" s="336">
        <v>2828.88</v>
      </c>
      <c r="G129" s="337">
        <v>1219.8000000000002</v>
      </c>
      <c r="H129" s="337">
        <v>1219.8000000000002</v>
      </c>
      <c r="I129" s="338">
        <f t="shared" si="65"/>
        <v>1</v>
      </c>
      <c r="J129" s="337">
        <v>83.919999999999987</v>
      </c>
      <c r="K129" s="338">
        <f t="shared" si="66"/>
        <v>6.8798163633382495E-2</v>
      </c>
      <c r="L129" s="337">
        <v>99.12</v>
      </c>
      <c r="M129" s="338">
        <f t="shared" si="67"/>
        <v>1.0687981636333825</v>
      </c>
      <c r="N129" s="339">
        <v>8318.14</v>
      </c>
      <c r="O129" s="337">
        <v>28.54</v>
      </c>
      <c r="P129" s="338">
        <f t="shared" si="68"/>
        <v>2.3397278242334806E-2</v>
      </c>
      <c r="Q129" s="340">
        <f t="shared" si="69"/>
        <v>55.380000000000074</v>
      </c>
      <c r="R129" s="338">
        <f t="shared" si="70"/>
        <v>4.5400885391047766E-2</v>
      </c>
      <c r="S129" s="341">
        <f t="shared" si="71"/>
        <v>5489.2656000000079</v>
      </c>
      <c r="T129" s="342" t="s">
        <v>502</v>
      </c>
      <c r="U129" s="342" t="s">
        <v>316</v>
      </c>
      <c r="V129" s="343" t="s">
        <v>537</v>
      </c>
      <c r="W129" s="365" t="s">
        <v>535</v>
      </c>
      <c r="X129" s="343">
        <v>1</v>
      </c>
      <c r="Y129" s="344" t="s">
        <v>346</v>
      </c>
      <c r="Z129" s="173"/>
      <c r="AA129" s="364" t="s">
        <v>501</v>
      </c>
      <c r="AB129" s="350">
        <f>AB127/$AA127</f>
        <v>0</v>
      </c>
      <c r="AC129" s="351">
        <f t="shared" ref="AC129:AH129" si="73">AC127/$AA127</f>
        <v>0</v>
      </c>
      <c r="AD129" s="351">
        <f t="shared" si="73"/>
        <v>0</v>
      </c>
      <c r="AE129" s="351">
        <f t="shared" si="73"/>
        <v>0.4</v>
      </c>
      <c r="AF129" s="351">
        <f t="shared" si="73"/>
        <v>0.25</v>
      </c>
      <c r="AG129" s="351">
        <f t="shared" si="73"/>
        <v>0.2</v>
      </c>
      <c r="AH129" s="351">
        <f t="shared" si="73"/>
        <v>0.15</v>
      </c>
    </row>
    <row r="130" spans="2:34" ht="16.5" customHeight="1">
      <c r="B130" s="617"/>
      <c r="C130" s="618"/>
      <c r="D130" s="334">
        <f t="shared" si="72"/>
        <v>4</v>
      </c>
      <c r="E130" s="335" t="s">
        <v>375</v>
      </c>
      <c r="F130" s="336">
        <v>2800.98</v>
      </c>
      <c r="G130" s="337">
        <v>45166</v>
      </c>
      <c r="H130" s="337">
        <v>45166</v>
      </c>
      <c r="I130" s="338">
        <f>H130/G130</f>
        <v>1</v>
      </c>
      <c r="J130" s="337">
        <v>400.14000000000004</v>
      </c>
      <c r="K130" s="338">
        <f t="shared" si="66"/>
        <v>8.8593189567373696E-3</v>
      </c>
      <c r="L130" s="337">
        <v>7</v>
      </c>
      <c r="M130" s="338">
        <f t="shared" si="67"/>
        <v>1.0088593189567374</v>
      </c>
      <c r="N130" s="339">
        <v>2800.98</v>
      </c>
      <c r="O130" s="337">
        <v>400.14000000000004</v>
      </c>
      <c r="P130" s="338">
        <f t="shared" si="68"/>
        <v>8.8593189567373696E-3</v>
      </c>
      <c r="Q130" s="340">
        <f t="shared" si="69"/>
        <v>-6.2527760746888816E-13</v>
      </c>
      <c r="R130" s="338">
        <f t="shared" si="70"/>
        <v>-1.3843989006528986E-17</v>
      </c>
      <c r="S130" s="341">
        <f t="shared" si="71"/>
        <v>-4.3769432522822171E-12</v>
      </c>
      <c r="T130" s="342" t="s">
        <v>497</v>
      </c>
      <c r="U130" s="342" t="s">
        <v>495</v>
      </c>
      <c r="V130" s="342" t="s">
        <v>376</v>
      </c>
      <c r="W130" s="365" t="s">
        <v>377</v>
      </c>
      <c r="X130" s="343">
        <v>1</v>
      </c>
      <c r="Y130" s="344" t="s">
        <v>346</v>
      </c>
      <c r="Z130" s="173"/>
      <c r="AA130" s="173"/>
      <c r="AB130" s="173"/>
      <c r="AC130" s="173"/>
      <c r="AD130" s="173"/>
      <c r="AE130" s="173"/>
      <c r="AF130" s="173"/>
      <c r="AG130" s="173"/>
      <c r="AH130" s="173"/>
    </row>
    <row r="131" spans="2:34" ht="16.5" customHeight="1">
      <c r="B131" s="617"/>
      <c r="C131" s="618"/>
      <c r="D131" s="334">
        <f t="shared" si="72"/>
        <v>5</v>
      </c>
      <c r="E131" s="335" t="s">
        <v>362</v>
      </c>
      <c r="F131" s="336">
        <v>1711.64</v>
      </c>
      <c r="G131" s="337">
        <v>21934</v>
      </c>
      <c r="H131" s="337">
        <v>21934</v>
      </c>
      <c r="I131" s="338">
        <f t="shared" ref="I131:I146" si="74">H131/G131</f>
        <v>1</v>
      </c>
      <c r="J131" s="337">
        <v>244.52</v>
      </c>
      <c r="K131" s="338">
        <f t="shared" si="66"/>
        <v>1.1147989422813897E-2</v>
      </c>
      <c r="L131" s="337">
        <v>7</v>
      </c>
      <c r="M131" s="338">
        <f t="shared" si="67"/>
        <v>1.0111479894228139</v>
      </c>
      <c r="N131" s="339">
        <v>1711.64</v>
      </c>
      <c r="O131" s="337">
        <v>244.52</v>
      </c>
      <c r="P131" s="338">
        <f t="shared" si="68"/>
        <v>1.1147989422813897E-2</v>
      </c>
      <c r="Q131" s="340">
        <f t="shared" si="69"/>
        <v>4.2632564145606011E-13</v>
      </c>
      <c r="R131" s="338">
        <f t="shared" si="70"/>
        <v>1.9436748493483182E-17</v>
      </c>
      <c r="S131" s="341">
        <f t="shared" si="71"/>
        <v>2.9842794901924208E-12</v>
      </c>
      <c r="T131" s="342" t="s">
        <v>497</v>
      </c>
      <c r="U131" s="342" t="s">
        <v>355</v>
      </c>
      <c r="V131" s="343" t="s">
        <v>357</v>
      </c>
      <c r="W131" s="365" t="s">
        <v>358</v>
      </c>
      <c r="X131" s="343">
        <v>1</v>
      </c>
      <c r="Y131" s="344" t="s">
        <v>346</v>
      </c>
      <c r="Z131" s="173"/>
      <c r="AA131" s="173"/>
      <c r="AB131" s="173"/>
      <c r="AC131" s="173"/>
      <c r="AD131" s="173"/>
      <c r="AE131" s="173"/>
      <c r="AF131" s="173"/>
      <c r="AG131" s="173"/>
      <c r="AH131" s="173"/>
    </row>
    <row r="132" spans="2:34" ht="16.5" customHeight="1">
      <c r="B132" s="617"/>
      <c r="C132" s="618"/>
      <c r="D132" s="334">
        <f t="shared" si="72"/>
        <v>6</v>
      </c>
      <c r="E132" s="335" t="s">
        <v>401</v>
      </c>
      <c r="F132" s="336">
        <v>1453.48</v>
      </c>
      <c r="G132" s="337">
        <v>264.25</v>
      </c>
      <c r="H132" s="337">
        <v>264.25</v>
      </c>
      <c r="I132" s="338">
        <f t="shared" si="74"/>
        <v>1</v>
      </c>
      <c r="J132" s="337">
        <v>14.379999999999999</v>
      </c>
      <c r="K132" s="338">
        <f t="shared" si="66"/>
        <v>5.4418164616840112E-2</v>
      </c>
      <c r="L132" s="337">
        <v>536.34</v>
      </c>
      <c r="M132" s="338">
        <f t="shared" si="67"/>
        <v>1.05441816461684</v>
      </c>
      <c r="N132" s="339">
        <v>7712.57</v>
      </c>
      <c r="O132" s="337">
        <v>2.71</v>
      </c>
      <c r="P132" s="338">
        <f t="shared" si="68"/>
        <v>1.0255439924314096E-2</v>
      </c>
      <c r="Q132" s="340">
        <f t="shared" si="69"/>
        <v>11.669999999999995</v>
      </c>
      <c r="R132" s="338">
        <f t="shared" si="70"/>
        <v>4.4162724692525995E-2</v>
      </c>
      <c r="S132" s="341">
        <f t="shared" si="71"/>
        <v>6259.0877999999975</v>
      </c>
      <c r="T132" s="342" t="s">
        <v>476</v>
      </c>
      <c r="U132" s="342" t="s">
        <v>316</v>
      </c>
      <c r="V132" s="342" t="s">
        <v>351</v>
      </c>
      <c r="W132" s="365" t="s">
        <v>352</v>
      </c>
      <c r="X132" s="343">
        <v>1</v>
      </c>
      <c r="Y132" s="344" t="s">
        <v>346</v>
      </c>
      <c r="Z132" s="173"/>
      <c r="AA132" s="173"/>
      <c r="AB132" s="173"/>
      <c r="AC132" s="173"/>
      <c r="AD132" s="173"/>
      <c r="AE132" s="173"/>
      <c r="AF132" s="173"/>
      <c r="AG132" s="173"/>
      <c r="AH132" s="173"/>
    </row>
    <row r="133" spans="2:34" ht="16.5" customHeight="1">
      <c r="B133" s="617"/>
      <c r="C133" s="618"/>
      <c r="D133" s="334">
        <f t="shared" si="72"/>
        <v>7</v>
      </c>
      <c r="E133" s="335" t="s">
        <v>378</v>
      </c>
      <c r="F133" s="336">
        <v>1320.35</v>
      </c>
      <c r="G133" s="337">
        <v>37520</v>
      </c>
      <c r="H133" s="337">
        <v>37520</v>
      </c>
      <c r="I133" s="338">
        <f t="shared" si="74"/>
        <v>1</v>
      </c>
      <c r="J133" s="337">
        <v>303.52999999999997</v>
      </c>
      <c r="K133" s="338">
        <f t="shared" si="66"/>
        <v>8.0898187633262255E-3</v>
      </c>
      <c r="L133" s="337">
        <v>4.3500000000000005</v>
      </c>
      <c r="M133" s="338">
        <f t="shared" si="67"/>
        <v>1.0080898187633263</v>
      </c>
      <c r="N133" s="339">
        <v>1320.35</v>
      </c>
      <c r="O133" s="337">
        <v>303.52999999999997</v>
      </c>
      <c r="P133" s="338">
        <f t="shared" si="68"/>
        <v>8.0898187633262255E-3</v>
      </c>
      <c r="Q133" s="340">
        <f t="shared" si="69"/>
        <v>-1.1368683772161603E-12</v>
      </c>
      <c r="R133" s="338">
        <f t="shared" si="70"/>
        <v>-3.0300329883159922E-17</v>
      </c>
      <c r="S133" s="341">
        <f t="shared" si="71"/>
        <v>-4.9453774408902981E-12</v>
      </c>
      <c r="T133" s="342" t="s">
        <v>509</v>
      </c>
      <c r="U133" s="342" t="s">
        <v>316</v>
      </c>
      <c r="V133" s="342" t="s">
        <v>351</v>
      </c>
      <c r="W133" s="365" t="s">
        <v>352</v>
      </c>
      <c r="X133" s="343">
        <v>1</v>
      </c>
      <c r="Y133" s="344" t="s">
        <v>206</v>
      </c>
      <c r="Z133" s="173"/>
      <c r="AA133" s="173"/>
      <c r="AB133" s="173">
        <v>1</v>
      </c>
      <c r="AC133" s="352" t="s">
        <v>492</v>
      </c>
      <c r="AD133" s="173"/>
      <c r="AE133" s="173"/>
      <c r="AF133" s="173"/>
      <c r="AG133" s="173"/>
      <c r="AH133" s="173"/>
    </row>
    <row r="134" spans="2:34" ht="16.5" customHeight="1">
      <c r="B134" s="617"/>
      <c r="C134" s="618"/>
      <c r="D134" s="334">
        <f t="shared" si="72"/>
        <v>8</v>
      </c>
      <c r="E134" s="335" t="s">
        <v>365</v>
      </c>
      <c r="F134" s="336">
        <v>1310.8</v>
      </c>
      <c r="G134" s="337">
        <v>175.18</v>
      </c>
      <c r="H134" s="337">
        <v>175.18</v>
      </c>
      <c r="I134" s="338">
        <f t="shared" si="74"/>
        <v>1</v>
      </c>
      <c r="J134" s="337">
        <v>11.69</v>
      </c>
      <c r="K134" s="338">
        <f>J134/G134</f>
        <v>6.6731362027628721E-2</v>
      </c>
      <c r="L134" s="337">
        <v>814.16</v>
      </c>
      <c r="M134" s="338">
        <f>(H134+J134)/G134</f>
        <v>1.0667313620276286</v>
      </c>
      <c r="N134" s="339">
        <v>9517.5399999999991</v>
      </c>
      <c r="O134" s="337">
        <v>1.61</v>
      </c>
      <c r="P134" s="338">
        <f t="shared" si="68"/>
        <v>9.1905468660806022E-3</v>
      </c>
      <c r="Q134" s="340">
        <f t="shared" si="69"/>
        <v>10.079999999999998</v>
      </c>
      <c r="R134" s="338">
        <f t="shared" si="70"/>
        <v>5.754081516154811E-2</v>
      </c>
      <c r="S134" s="341">
        <f t="shared" si="71"/>
        <v>8206.732799999998</v>
      </c>
      <c r="T134" s="342" t="s">
        <v>502</v>
      </c>
      <c r="U134" s="342" t="s">
        <v>364</v>
      </c>
      <c r="V134" s="343" t="s">
        <v>366</v>
      </c>
      <c r="W134" s="365" t="s">
        <v>367</v>
      </c>
      <c r="X134" s="343">
        <v>1</v>
      </c>
      <c r="Y134" s="344" t="s">
        <v>133</v>
      </c>
      <c r="Z134" s="173"/>
      <c r="AA134" s="173"/>
      <c r="AB134" s="173">
        <v>2</v>
      </c>
      <c r="AC134" s="352" t="s">
        <v>493</v>
      </c>
      <c r="AD134" s="173"/>
      <c r="AE134" s="173"/>
      <c r="AF134" s="173"/>
      <c r="AG134" s="173"/>
      <c r="AH134" s="173"/>
    </row>
    <row r="135" spans="2:34" ht="16.5" customHeight="1">
      <c r="B135" s="617"/>
      <c r="C135" s="618"/>
      <c r="D135" s="334">
        <f t="shared" si="72"/>
        <v>9</v>
      </c>
      <c r="E135" s="335" t="s">
        <v>388</v>
      </c>
      <c r="F135" s="336">
        <v>1299.3</v>
      </c>
      <c r="G135" s="337">
        <v>55640</v>
      </c>
      <c r="H135" s="337">
        <v>55640</v>
      </c>
      <c r="I135" s="338">
        <f t="shared" si="74"/>
        <v>1</v>
      </c>
      <c r="J135" s="337">
        <v>2000</v>
      </c>
      <c r="K135" s="338">
        <f t="shared" ref="K135:K146" si="75">J135/G135</f>
        <v>3.5945363048166784E-2</v>
      </c>
      <c r="L135" s="337">
        <v>17.75</v>
      </c>
      <c r="M135" s="338">
        <f t="shared" ref="M135:M146" si="76">(H135+J135)/G135</f>
        <v>1.0359453630481668</v>
      </c>
      <c r="N135" s="339">
        <v>35500</v>
      </c>
      <c r="O135" s="337">
        <v>73.2</v>
      </c>
      <c r="P135" s="338">
        <f t="shared" si="68"/>
        <v>1.3156002875629044E-3</v>
      </c>
      <c r="Q135" s="340">
        <f t="shared" si="69"/>
        <v>1926.8</v>
      </c>
      <c r="R135" s="338">
        <f t="shared" si="70"/>
        <v>3.462976276060388E-2</v>
      </c>
      <c r="S135" s="341">
        <f t="shared" si="71"/>
        <v>34200.699999999997</v>
      </c>
      <c r="T135" s="342" t="s">
        <v>497</v>
      </c>
      <c r="U135" s="342" t="s">
        <v>355</v>
      </c>
      <c r="V135" s="342" t="s">
        <v>409</v>
      </c>
      <c r="W135" s="343" t="s">
        <v>390</v>
      </c>
      <c r="X135" s="343">
        <v>1</v>
      </c>
      <c r="Y135" s="344" t="s">
        <v>176</v>
      </c>
      <c r="Z135" s="173"/>
      <c r="AA135" s="173"/>
      <c r="AB135" s="173">
        <v>3</v>
      </c>
      <c r="AC135" s="352" t="s">
        <v>494</v>
      </c>
      <c r="AD135" s="173"/>
      <c r="AE135" s="173"/>
      <c r="AF135" s="173"/>
      <c r="AG135" s="173"/>
      <c r="AH135" s="173"/>
    </row>
    <row r="136" spans="2:34" ht="16.5" customHeight="1">
      <c r="B136" s="617"/>
      <c r="C136" s="618"/>
      <c r="D136" s="334">
        <f t="shared" si="72"/>
        <v>10</v>
      </c>
      <c r="E136" s="335" t="s">
        <v>361</v>
      </c>
      <c r="F136" s="336">
        <v>1270.9599999999998</v>
      </c>
      <c r="G136" s="337">
        <v>343.86</v>
      </c>
      <c r="H136" s="337">
        <v>343.86</v>
      </c>
      <c r="I136" s="338">
        <f t="shared" si="74"/>
        <v>1</v>
      </c>
      <c r="J136" s="337">
        <v>24.5</v>
      </c>
      <c r="K136" s="338">
        <f t="shared" si="75"/>
        <v>7.1249927295992554E-2</v>
      </c>
      <c r="L136" s="337">
        <v>366.27</v>
      </c>
      <c r="M136" s="338">
        <f t="shared" si="76"/>
        <v>1.0712499272959926</v>
      </c>
      <c r="N136" s="339">
        <v>8973.61</v>
      </c>
      <c r="O136" s="337">
        <v>3.4699999999999998</v>
      </c>
      <c r="P136" s="338">
        <f t="shared" si="68"/>
        <v>1.0091316233350781E-2</v>
      </c>
      <c r="Q136" s="340">
        <f t="shared" si="69"/>
        <v>21.03</v>
      </c>
      <c r="R136" s="338">
        <f t="shared" si="70"/>
        <v>6.1158611062641775E-2</v>
      </c>
      <c r="S136" s="341">
        <f t="shared" si="71"/>
        <v>7702.6580999999996</v>
      </c>
      <c r="T136" s="342" t="s">
        <v>497</v>
      </c>
      <c r="U136" s="342" t="s">
        <v>355</v>
      </c>
      <c r="V136" s="364" t="s">
        <v>360</v>
      </c>
      <c r="W136" s="365" t="s">
        <v>352</v>
      </c>
      <c r="X136" s="343">
        <v>1</v>
      </c>
      <c r="Y136" s="344" t="s">
        <v>231</v>
      </c>
      <c r="Z136" s="173"/>
      <c r="AA136" s="173"/>
      <c r="AB136" s="173">
        <v>4</v>
      </c>
      <c r="AC136" s="352" t="s">
        <v>316</v>
      </c>
      <c r="AD136" s="173"/>
      <c r="AE136" s="173"/>
      <c r="AF136" s="173"/>
      <c r="AG136" s="173"/>
      <c r="AH136" s="173"/>
    </row>
    <row r="137" spans="2:34" ht="16.5" customHeight="1">
      <c r="B137" s="617"/>
      <c r="C137" s="618"/>
      <c r="D137" s="334">
        <f t="shared" si="72"/>
        <v>11</v>
      </c>
      <c r="E137" s="335" t="s">
        <v>403</v>
      </c>
      <c r="F137" s="336">
        <v>1100</v>
      </c>
      <c r="G137" s="337">
        <v>32.65</v>
      </c>
      <c r="H137" s="337">
        <v>32.65</v>
      </c>
      <c r="I137" s="338">
        <f t="shared" si="74"/>
        <v>1</v>
      </c>
      <c r="J137" s="337">
        <v>2.14</v>
      </c>
      <c r="K137" s="338">
        <f t="shared" si="75"/>
        <v>6.554364471669219E-2</v>
      </c>
      <c r="L137" s="337">
        <v>1000</v>
      </c>
      <c r="M137" s="338">
        <f t="shared" si="76"/>
        <v>1.0655436447166922</v>
      </c>
      <c r="N137" s="339">
        <v>2140</v>
      </c>
      <c r="O137" s="337">
        <v>1.0999999999999999</v>
      </c>
      <c r="P137" s="338">
        <f t="shared" si="68"/>
        <v>3.3690658499234298E-2</v>
      </c>
      <c r="Q137" s="340">
        <f t="shared" si="69"/>
        <v>1.0400000000000007</v>
      </c>
      <c r="R137" s="338">
        <f t="shared" si="70"/>
        <v>3.1852986217457913E-2</v>
      </c>
      <c r="S137" s="341">
        <f t="shared" si="71"/>
        <v>1040.0000000000007</v>
      </c>
      <c r="T137" s="342" t="s">
        <v>509</v>
      </c>
      <c r="U137" s="342" t="s">
        <v>316</v>
      </c>
      <c r="V137" s="342" t="s">
        <v>351</v>
      </c>
      <c r="W137" s="365" t="s">
        <v>352</v>
      </c>
      <c r="X137" s="343">
        <v>1</v>
      </c>
      <c r="Y137" s="344" t="s">
        <v>157</v>
      </c>
      <c r="Z137" s="173"/>
      <c r="AA137" s="173"/>
      <c r="AB137" s="173">
        <v>5</v>
      </c>
      <c r="AC137" s="352" t="s">
        <v>355</v>
      </c>
      <c r="AD137" s="173"/>
      <c r="AE137" s="173"/>
      <c r="AF137" s="173"/>
      <c r="AG137" s="173"/>
      <c r="AH137" s="173"/>
    </row>
    <row r="138" spans="2:34" ht="16.5" customHeight="1">
      <c r="B138" s="617"/>
      <c r="C138" s="618"/>
      <c r="D138" s="334">
        <f t="shared" si="72"/>
        <v>12</v>
      </c>
      <c r="E138" s="335" t="s">
        <v>408</v>
      </c>
      <c r="F138" s="336">
        <v>1083.45</v>
      </c>
      <c r="G138" s="337">
        <v>83.789999999999992</v>
      </c>
      <c r="H138" s="337">
        <v>83.789999999999992</v>
      </c>
      <c r="I138" s="338">
        <f t="shared" si="74"/>
        <v>1</v>
      </c>
      <c r="J138" s="337">
        <v>4.28</v>
      </c>
      <c r="K138" s="338">
        <f t="shared" si="75"/>
        <v>5.108008115526913E-2</v>
      </c>
      <c r="L138" s="337">
        <v>846.44000000000028</v>
      </c>
      <c r="M138" s="338">
        <f t="shared" si="76"/>
        <v>1.0510800811552692</v>
      </c>
      <c r="N138" s="339">
        <v>3622.7600000000007</v>
      </c>
      <c r="O138" s="337">
        <v>1.28</v>
      </c>
      <c r="P138" s="338">
        <f t="shared" si="68"/>
        <v>1.5276285952977683E-2</v>
      </c>
      <c r="Q138" s="340">
        <f t="shared" si="69"/>
        <v>3.0000000000000009</v>
      </c>
      <c r="R138" s="338">
        <f t="shared" si="70"/>
        <v>3.5803795202291454E-2</v>
      </c>
      <c r="S138" s="341">
        <f t="shared" si="71"/>
        <v>2539.3200000000015</v>
      </c>
      <c r="T138" s="342" t="s">
        <v>502</v>
      </c>
      <c r="U138" s="342" t="s">
        <v>316</v>
      </c>
      <c r="V138" s="343" t="s">
        <v>383</v>
      </c>
      <c r="W138" s="343" t="s">
        <v>345</v>
      </c>
      <c r="X138" s="343">
        <v>1</v>
      </c>
      <c r="Y138" s="344" t="s">
        <v>144</v>
      </c>
      <c r="Z138" s="173"/>
      <c r="AA138" s="173"/>
      <c r="AB138" s="173">
        <v>6</v>
      </c>
      <c r="AC138" s="352" t="s">
        <v>364</v>
      </c>
      <c r="AD138" s="173"/>
      <c r="AE138" s="173"/>
      <c r="AF138" s="173"/>
      <c r="AG138" s="173"/>
      <c r="AH138" s="173"/>
    </row>
    <row r="139" spans="2:34" ht="16.5" customHeight="1">
      <c r="B139" s="617"/>
      <c r="C139" s="618"/>
      <c r="D139" s="334">
        <f t="shared" si="72"/>
        <v>13</v>
      </c>
      <c r="E139" s="335" t="s">
        <v>385</v>
      </c>
      <c r="F139" s="336">
        <v>1074.6100000000001</v>
      </c>
      <c r="G139" s="337">
        <v>438.68</v>
      </c>
      <c r="H139" s="337">
        <v>438.68</v>
      </c>
      <c r="I139" s="338">
        <f t="shared" si="74"/>
        <v>1</v>
      </c>
      <c r="J139" s="337">
        <v>18.04</v>
      </c>
      <c r="K139" s="338">
        <f t="shared" si="75"/>
        <v>4.1123370110330994E-2</v>
      </c>
      <c r="L139" s="337">
        <v>410.15999999999997</v>
      </c>
      <c r="M139" s="338">
        <f t="shared" si="76"/>
        <v>1.0411233701103311</v>
      </c>
      <c r="N139" s="339">
        <v>7399.3000000000011</v>
      </c>
      <c r="O139" s="337">
        <v>2.6200000000000006</v>
      </c>
      <c r="P139" s="338">
        <f t="shared" si="68"/>
        <v>5.9724628430746799E-3</v>
      </c>
      <c r="Q139" s="340">
        <f t="shared" si="69"/>
        <v>15.420000000000019</v>
      </c>
      <c r="R139" s="338">
        <f t="shared" si="70"/>
        <v>3.5150907267256358E-2</v>
      </c>
      <c r="S139" s="341">
        <f t="shared" si="71"/>
        <v>6324.6672000000071</v>
      </c>
      <c r="T139" s="342" t="s">
        <v>502</v>
      </c>
      <c r="U139" s="342" t="s">
        <v>364</v>
      </c>
      <c r="V139" s="343" t="s">
        <v>366</v>
      </c>
      <c r="W139" s="365" t="s">
        <v>367</v>
      </c>
      <c r="X139" s="343">
        <v>1</v>
      </c>
      <c r="Y139" s="344" t="s">
        <v>346</v>
      </c>
      <c r="Z139" s="173"/>
      <c r="AA139" s="173"/>
      <c r="AB139" s="173">
        <v>7</v>
      </c>
      <c r="AC139" s="352" t="s">
        <v>495</v>
      </c>
      <c r="AD139" s="173"/>
      <c r="AE139" s="173"/>
      <c r="AF139" s="173"/>
      <c r="AG139" s="173"/>
      <c r="AH139" s="173"/>
    </row>
    <row r="140" spans="2:34" ht="16.5" customHeight="1">
      <c r="B140" s="617"/>
      <c r="C140" s="618"/>
      <c r="D140" s="334">
        <f t="shared" si="72"/>
        <v>14</v>
      </c>
      <c r="E140" s="335" t="s">
        <v>420</v>
      </c>
      <c r="F140" s="336">
        <v>1036.79</v>
      </c>
      <c r="G140" s="337">
        <v>78.91</v>
      </c>
      <c r="H140" s="337">
        <v>78.91</v>
      </c>
      <c r="I140" s="338">
        <f t="shared" si="74"/>
        <v>1</v>
      </c>
      <c r="J140" s="337">
        <v>4.58</v>
      </c>
      <c r="K140" s="338">
        <f t="shared" si="75"/>
        <v>5.8040805981497912E-2</v>
      </c>
      <c r="L140" s="337">
        <v>446.88999999999993</v>
      </c>
      <c r="M140" s="338">
        <f t="shared" si="76"/>
        <v>1.0580408059814979</v>
      </c>
      <c r="N140" s="339">
        <v>2046.7600000000002</v>
      </c>
      <c r="O140" s="337">
        <v>2.3199999999999998</v>
      </c>
      <c r="P140" s="338">
        <f t="shared" si="68"/>
        <v>2.9400582942592828E-2</v>
      </c>
      <c r="Q140" s="340">
        <f t="shared" si="69"/>
        <v>2.2599999999999985</v>
      </c>
      <c r="R140" s="338">
        <f t="shared" si="70"/>
        <v>2.8640223038905063E-2</v>
      </c>
      <c r="S140" s="341">
        <f t="shared" si="71"/>
        <v>1009.9713999999991</v>
      </c>
      <c r="T140" s="342" t="s">
        <v>476</v>
      </c>
      <c r="U140" s="342" t="s">
        <v>316</v>
      </c>
      <c r="V140" s="342" t="s">
        <v>351</v>
      </c>
      <c r="W140" s="365" t="s">
        <v>352</v>
      </c>
      <c r="X140" s="343">
        <v>1</v>
      </c>
      <c r="Y140" s="344" t="s">
        <v>183</v>
      </c>
      <c r="Z140" s="173"/>
      <c r="AA140" s="173"/>
      <c r="AB140" s="173"/>
      <c r="AC140" s="353"/>
      <c r="AD140" s="173"/>
      <c r="AE140" s="173"/>
      <c r="AF140" s="173"/>
      <c r="AG140" s="173"/>
      <c r="AH140" s="173"/>
    </row>
    <row r="141" spans="2:34" ht="16.5" customHeight="1">
      <c r="B141" s="617"/>
      <c r="C141" s="618"/>
      <c r="D141" s="334">
        <f t="shared" si="72"/>
        <v>15</v>
      </c>
      <c r="E141" s="335" t="s">
        <v>380</v>
      </c>
      <c r="F141" s="336">
        <v>1027.18</v>
      </c>
      <c r="G141" s="337">
        <v>21794</v>
      </c>
      <c r="H141" s="337">
        <v>21794</v>
      </c>
      <c r="I141" s="338">
        <f t="shared" si="74"/>
        <v>1</v>
      </c>
      <c r="J141" s="337">
        <v>233.45</v>
      </c>
      <c r="K141" s="338">
        <f t="shared" si="75"/>
        <v>1.0711663760668073E-2</v>
      </c>
      <c r="L141" s="337">
        <v>4.3999999999999995</v>
      </c>
      <c r="M141" s="338">
        <f t="shared" si="76"/>
        <v>1.0107116637606681</v>
      </c>
      <c r="N141" s="339">
        <v>1027.18</v>
      </c>
      <c r="O141" s="337">
        <v>233.45</v>
      </c>
      <c r="P141" s="338">
        <f t="shared" si="68"/>
        <v>1.0711663760668073E-2</v>
      </c>
      <c r="Q141" s="340">
        <f t="shared" si="69"/>
        <v>7.3896444519050419E-13</v>
      </c>
      <c r="R141" s="338">
        <f t="shared" si="70"/>
        <v>3.3906783756561633E-17</v>
      </c>
      <c r="S141" s="341">
        <f t="shared" si="71"/>
        <v>3.2514435588382182E-12</v>
      </c>
      <c r="T141" s="342" t="s">
        <v>497</v>
      </c>
      <c r="U141" s="342" t="s">
        <v>495</v>
      </c>
      <c r="V141" s="342" t="s">
        <v>376</v>
      </c>
      <c r="W141" s="365" t="s">
        <v>377</v>
      </c>
      <c r="X141" s="343">
        <v>1</v>
      </c>
      <c r="Y141" s="344" t="s">
        <v>209</v>
      </c>
      <c r="Z141" s="173"/>
      <c r="AA141" s="173"/>
      <c r="AB141" s="173"/>
      <c r="AC141" s="352"/>
      <c r="AD141" s="173"/>
      <c r="AE141" s="173"/>
      <c r="AF141" s="173"/>
      <c r="AG141" s="173"/>
      <c r="AH141" s="173"/>
    </row>
    <row r="142" spans="2:34" ht="16.5" customHeight="1">
      <c r="B142" s="617"/>
      <c r="C142" s="618"/>
      <c r="D142" s="334">
        <f t="shared" si="72"/>
        <v>16</v>
      </c>
      <c r="E142" s="335" t="s">
        <v>363</v>
      </c>
      <c r="F142" s="336">
        <v>1006.55</v>
      </c>
      <c r="G142" s="337">
        <v>161.36000000000001</v>
      </c>
      <c r="H142" s="337">
        <v>161.36000000000001</v>
      </c>
      <c r="I142" s="338">
        <f t="shared" si="74"/>
        <v>1</v>
      </c>
      <c r="J142" s="337">
        <v>11.239999999999998</v>
      </c>
      <c r="K142" s="338">
        <f t="shared" si="75"/>
        <v>6.9657907783837361E-2</v>
      </c>
      <c r="L142" s="337">
        <v>278.82</v>
      </c>
      <c r="M142" s="338">
        <f t="shared" si="76"/>
        <v>1.0696579077838375</v>
      </c>
      <c r="N142" s="339">
        <v>3133.9300000000003</v>
      </c>
      <c r="O142" s="337">
        <v>3.6100000000000003</v>
      </c>
      <c r="P142" s="338">
        <f t="shared" si="68"/>
        <v>2.2372335151214676E-2</v>
      </c>
      <c r="Q142" s="340">
        <f t="shared" si="69"/>
        <v>7.6300000000000088</v>
      </c>
      <c r="R142" s="338">
        <f t="shared" si="70"/>
        <v>4.7285572632622758E-2</v>
      </c>
      <c r="S142" s="341">
        <f t="shared" si="71"/>
        <v>2127.3966000000023</v>
      </c>
      <c r="T142" s="342" t="s">
        <v>497</v>
      </c>
      <c r="U142" s="342" t="s">
        <v>355</v>
      </c>
      <c r="V142" s="364" t="s">
        <v>360</v>
      </c>
      <c r="W142" s="365" t="s">
        <v>352</v>
      </c>
      <c r="X142" s="343">
        <v>1</v>
      </c>
      <c r="Y142" s="344" t="s">
        <v>346</v>
      </c>
      <c r="Z142" s="173"/>
      <c r="AA142" s="173"/>
      <c r="AB142" s="173"/>
      <c r="AC142" s="352"/>
      <c r="AD142" s="173"/>
      <c r="AE142" s="173"/>
      <c r="AF142" s="173"/>
      <c r="AG142" s="173"/>
      <c r="AH142" s="173"/>
    </row>
    <row r="143" spans="2:34" ht="16.5" customHeight="1">
      <c r="B143" s="617"/>
      <c r="C143" s="618"/>
      <c r="D143" s="334">
        <f t="shared" si="72"/>
        <v>17</v>
      </c>
      <c r="E143" s="335" t="s">
        <v>410</v>
      </c>
      <c r="F143" s="336">
        <v>991.87</v>
      </c>
      <c r="G143" s="337">
        <v>184.14000000000001</v>
      </c>
      <c r="H143" s="337">
        <v>184.14000000000001</v>
      </c>
      <c r="I143" s="338">
        <f t="shared" si="74"/>
        <v>1</v>
      </c>
      <c r="J143" s="337">
        <v>7.99</v>
      </c>
      <c r="K143" s="338">
        <f t="shared" si="75"/>
        <v>4.3390898229607906E-2</v>
      </c>
      <c r="L143" s="337">
        <v>301.48</v>
      </c>
      <c r="M143" s="338">
        <f t="shared" si="76"/>
        <v>1.0433908982296078</v>
      </c>
      <c r="N143" s="339">
        <v>2408.83</v>
      </c>
      <c r="O143" s="337">
        <v>3.2899999999999996</v>
      </c>
      <c r="P143" s="338">
        <f t="shared" si="68"/>
        <v>1.7866840447485606E-2</v>
      </c>
      <c r="Q143" s="340">
        <f t="shared" si="69"/>
        <v>4.7000000000000099</v>
      </c>
      <c r="R143" s="338">
        <f t="shared" si="70"/>
        <v>2.5524057782122349E-2</v>
      </c>
      <c r="S143" s="341">
        <f t="shared" si="71"/>
        <v>1416.9560000000031</v>
      </c>
      <c r="T143" s="342" t="s">
        <v>502</v>
      </c>
      <c r="U143" s="342" t="s">
        <v>364</v>
      </c>
      <c r="V143" s="343" t="s">
        <v>366</v>
      </c>
      <c r="W143" s="365" t="s">
        <v>367</v>
      </c>
      <c r="X143" s="343">
        <v>1</v>
      </c>
      <c r="Y143" s="344" t="s">
        <v>169</v>
      </c>
      <c r="Z143" s="173"/>
      <c r="AA143" s="173"/>
      <c r="AB143" s="354">
        <v>1</v>
      </c>
      <c r="AC143" s="352" t="s">
        <v>508</v>
      </c>
      <c r="AD143" s="173"/>
      <c r="AE143" s="173"/>
      <c r="AF143" s="173"/>
      <c r="AG143" s="173"/>
      <c r="AH143" s="173"/>
    </row>
    <row r="144" spans="2:34" ht="16.5" customHeight="1">
      <c r="B144" s="617"/>
      <c r="C144" s="618"/>
      <c r="D144" s="334">
        <f t="shared" si="72"/>
        <v>18</v>
      </c>
      <c r="E144" s="335" t="s">
        <v>540</v>
      </c>
      <c r="F144" s="336">
        <v>989.83999999999992</v>
      </c>
      <c r="G144" s="337">
        <v>213.43</v>
      </c>
      <c r="H144" s="337">
        <v>213.43</v>
      </c>
      <c r="I144" s="338">
        <f t="shared" si="74"/>
        <v>1</v>
      </c>
      <c r="J144" s="337">
        <v>13.01</v>
      </c>
      <c r="K144" s="338">
        <f t="shared" si="75"/>
        <v>6.0956753970856953E-2</v>
      </c>
      <c r="L144" s="337">
        <v>278.83</v>
      </c>
      <c r="M144" s="338">
        <f t="shared" si="76"/>
        <v>1.0609567539708569</v>
      </c>
      <c r="N144" s="339">
        <v>3627.59</v>
      </c>
      <c r="O144" s="337">
        <v>3.55</v>
      </c>
      <c r="P144" s="338">
        <f t="shared" si="68"/>
        <v>1.6633088131940213E-2</v>
      </c>
      <c r="Q144" s="340">
        <f t="shared" si="69"/>
        <v>9.4599999999999902</v>
      </c>
      <c r="R144" s="338">
        <f t="shared" si="70"/>
        <v>4.4323665838916691E-2</v>
      </c>
      <c r="S144" s="341">
        <f t="shared" si="71"/>
        <v>2637.7317999999973</v>
      </c>
      <c r="T144" s="342" t="s">
        <v>502</v>
      </c>
      <c r="U144" s="342" t="s">
        <v>316</v>
      </c>
      <c r="V144" s="343" t="s">
        <v>383</v>
      </c>
      <c r="W144" s="343" t="s">
        <v>345</v>
      </c>
      <c r="X144" s="343">
        <v>1</v>
      </c>
      <c r="Y144" s="344" t="s">
        <v>175</v>
      </c>
      <c r="Z144" s="173"/>
      <c r="AA144" s="173"/>
      <c r="AB144" s="173">
        <v>2</v>
      </c>
      <c r="AC144" s="352" t="s">
        <v>509</v>
      </c>
      <c r="AD144" s="173"/>
      <c r="AE144" s="173"/>
      <c r="AF144" s="173"/>
      <c r="AG144" s="173"/>
      <c r="AH144" s="173"/>
    </row>
    <row r="145" spans="2:34" ht="16.5" customHeight="1">
      <c r="B145" s="617"/>
      <c r="C145" s="618"/>
      <c r="D145" s="334">
        <f t="shared" si="72"/>
        <v>19</v>
      </c>
      <c r="E145" s="335" t="s">
        <v>370</v>
      </c>
      <c r="F145" s="336">
        <v>955.27</v>
      </c>
      <c r="G145" s="337">
        <v>432.46000000000004</v>
      </c>
      <c r="H145" s="337">
        <v>432.46000000000004</v>
      </c>
      <c r="I145" s="338">
        <f t="shared" si="74"/>
        <v>1</v>
      </c>
      <c r="J145" s="337">
        <v>26.55</v>
      </c>
      <c r="K145" s="338">
        <f t="shared" si="75"/>
        <v>6.1392961198723575E-2</v>
      </c>
      <c r="L145" s="337">
        <v>335.18</v>
      </c>
      <c r="M145" s="338">
        <f t="shared" si="76"/>
        <v>1.0613929611987236</v>
      </c>
      <c r="N145" s="339">
        <v>8899.0300000000007</v>
      </c>
      <c r="O145" s="337">
        <v>2.85</v>
      </c>
      <c r="P145" s="338">
        <f t="shared" si="68"/>
        <v>6.5902048744392542E-3</v>
      </c>
      <c r="Q145" s="340">
        <f t="shared" si="69"/>
        <v>23.70000000000001</v>
      </c>
      <c r="R145" s="338">
        <f t="shared" si="70"/>
        <v>5.4802756324284344E-2</v>
      </c>
      <c r="S145" s="341">
        <f t="shared" si="71"/>
        <v>7943.7660000000033</v>
      </c>
      <c r="T145" s="342" t="s">
        <v>502</v>
      </c>
      <c r="U145" s="342" t="s">
        <v>364</v>
      </c>
      <c r="V145" s="343" t="s">
        <v>366</v>
      </c>
      <c r="W145" s="365" t="s">
        <v>367</v>
      </c>
      <c r="X145" s="343">
        <v>1</v>
      </c>
      <c r="Y145" s="344" t="s">
        <v>151</v>
      </c>
      <c r="Z145" s="173"/>
      <c r="AA145" s="173"/>
      <c r="AB145" s="355"/>
      <c r="AC145" s="352"/>
      <c r="AD145" s="173"/>
      <c r="AE145" s="173"/>
      <c r="AF145" s="173"/>
      <c r="AG145" s="173"/>
      <c r="AH145" s="173"/>
    </row>
    <row r="146" spans="2:34" ht="16.5" customHeight="1">
      <c r="B146" s="619"/>
      <c r="C146" s="620"/>
      <c r="D146" s="334">
        <f t="shared" si="72"/>
        <v>20</v>
      </c>
      <c r="E146" s="335" t="s">
        <v>402</v>
      </c>
      <c r="F146" s="336">
        <v>955.13000000000011</v>
      </c>
      <c r="G146" s="337">
        <v>189.72</v>
      </c>
      <c r="H146" s="337">
        <v>189.72</v>
      </c>
      <c r="I146" s="338">
        <f t="shared" si="74"/>
        <v>1</v>
      </c>
      <c r="J146" s="337">
        <v>11.46</v>
      </c>
      <c r="K146" s="338">
        <f t="shared" si="75"/>
        <v>6.0404807084123976E-2</v>
      </c>
      <c r="L146" s="337">
        <v>487.31</v>
      </c>
      <c r="M146" s="338">
        <f t="shared" si="76"/>
        <v>1.0604048070841241</v>
      </c>
      <c r="N146" s="339">
        <v>5584.57</v>
      </c>
      <c r="O146" s="337">
        <v>1.96</v>
      </c>
      <c r="P146" s="338">
        <f t="shared" si="68"/>
        <v>1.033101412608054E-2</v>
      </c>
      <c r="Q146" s="340">
        <f t="shared" si="69"/>
        <v>9.5000000000000071</v>
      </c>
      <c r="R146" s="338">
        <f t="shared" si="70"/>
        <v>5.007379295804347E-2</v>
      </c>
      <c r="S146" s="341">
        <f t="shared" si="71"/>
        <v>4629.4450000000033</v>
      </c>
      <c r="T146" s="342" t="s">
        <v>502</v>
      </c>
      <c r="U146" s="342" t="s">
        <v>316</v>
      </c>
      <c r="V146" s="343" t="s">
        <v>383</v>
      </c>
      <c r="W146" s="343" t="s">
        <v>345</v>
      </c>
      <c r="X146" s="343">
        <v>1</v>
      </c>
      <c r="Y146" s="344" t="s">
        <v>200</v>
      </c>
      <c r="Z146" s="173"/>
      <c r="AA146" s="218" t="s">
        <v>491</v>
      </c>
      <c r="AB146" s="218" t="s">
        <v>492</v>
      </c>
      <c r="AC146" s="246" t="s">
        <v>493</v>
      </c>
      <c r="AD146" s="246" t="s">
        <v>494</v>
      </c>
      <c r="AE146" s="246" t="s">
        <v>316</v>
      </c>
      <c r="AF146" s="246" t="s">
        <v>355</v>
      </c>
      <c r="AG146" s="246" t="s">
        <v>364</v>
      </c>
      <c r="AH146" s="246" t="s">
        <v>495</v>
      </c>
    </row>
    <row r="147" spans="2:34" ht="16.5" customHeight="1">
      <c r="B147" s="615" t="s">
        <v>541</v>
      </c>
      <c r="C147" s="616"/>
      <c r="D147" s="334">
        <v>1</v>
      </c>
      <c r="E147" s="335" t="s">
        <v>356</v>
      </c>
      <c r="F147" s="336">
        <v>7857.3799999999992</v>
      </c>
      <c r="G147" s="337">
        <v>32273</v>
      </c>
      <c r="H147" s="337">
        <v>32273</v>
      </c>
      <c r="I147" s="338">
        <f>H147/G147</f>
        <v>1</v>
      </c>
      <c r="J147" s="337">
        <v>1194.1299999999999</v>
      </c>
      <c r="K147" s="338">
        <f>J147/G147</f>
        <v>3.7000898583955624E-2</v>
      </c>
      <c r="L147" s="337">
        <v>6.5799999999999992</v>
      </c>
      <c r="M147" s="338">
        <f>(H147+J147)/G147</f>
        <v>1.0370008985839556</v>
      </c>
      <c r="N147" s="339">
        <v>7857.3799999999992</v>
      </c>
      <c r="O147" s="337">
        <v>1194.1299999999999</v>
      </c>
      <c r="P147" s="338">
        <f>O147/G147</f>
        <v>3.7000898583955624E-2</v>
      </c>
      <c r="Q147" s="340">
        <f>((H147+J147)-G147)-O147</f>
        <v>-2.5011104298755527E-12</v>
      </c>
      <c r="R147" s="338">
        <f>Q147/G147</f>
        <v>-7.7498541501426974E-17</v>
      </c>
      <c r="S147" s="341">
        <f>Q147*L147</f>
        <v>-1.6457306628581135E-11</v>
      </c>
      <c r="T147" s="342" t="s">
        <v>497</v>
      </c>
      <c r="U147" s="342" t="s">
        <v>355</v>
      </c>
      <c r="V147" s="343" t="s">
        <v>357</v>
      </c>
      <c r="W147" s="365" t="s">
        <v>358</v>
      </c>
      <c r="X147" s="343">
        <v>1</v>
      </c>
      <c r="Y147" s="344" t="s">
        <v>346</v>
      </c>
      <c r="Z147" s="345" t="s">
        <v>498</v>
      </c>
      <c r="AA147" s="346">
        <f>SUM(X147:X166)</f>
        <v>20</v>
      </c>
      <c r="AB147" s="347">
        <f>SUMIF($U147:$U166,TRIM($AB$6),$X147:$X166)</f>
        <v>0</v>
      </c>
      <c r="AC147" s="347">
        <f>SUMIF($U147:$U166,TRIM($AC$6),$X147:$X166)</f>
        <v>0</v>
      </c>
      <c r="AD147" s="347">
        <f>SUMIF($U147:$U166,TRIM($AD$6),$X147:$X166)</f>
        <v>0</v>
      </c>
      <c r="AE147" s="347">
        <f>SUMIF($U147:$U166,TRIM($AE$6),$X147:$X166)</f>
        <v>8</v>
      </c>
      <c r="AF147" s="347">
        <f>SUMIF($U147:$U166,TRIM($AF$6),$X147:$X166)</f>
        <v>6</v>
      </c>
      <c r="AG147" s="347">
        <f>SUMIF($U147:$U166,TRIM($AG$6),$X147:$X166)</f>
        <v>2</v>
      </c>
      <c r="AH147" s="347">
        <f>SUMIF($U147:$U166,TRIM($AH$6),$X147:$X166)</f>
        <v>4</v>
      </c>
    </row>
    <row r="148" spans="2:34" ht="16.5" customHeight="1">
      <c r="B148" s="617"/>
      <c r="C148" s="618"/>
      <c r="D148" s="334">
        <f>D147+1</f>
        <v>2</v>
      </c>
      <c r="E148" s="335" t="s">
        <v>373</v>
      </c>
      <c r="F148" s="336">
        <v>4743.93</v>
      </c>
      <c r="G148" s="337">
        <v>106198</v>
      </c>
      <c r="H148" s="337">
        <v>106198</v>
      </c>
      <c r="I148" s="338">
        <f t="shared" ref="I148:I149" si="77">H148/G148</f>
        <v>1</v>
      </c>
      <c r="J148" s="337">
        <v>817.92000000000007</v>
      </c>
      <c r="K148" s="338">
        <f t="shared" ref="K148:K153" si="78">J148/G148</f>
        <v>7.7018399593212685E-3</v>
      </c>
      <c r="L148" s="337">
        <v>5.7999999999999989</v>
      </c>
      <c r="M148" s="338">
        <f t="shared" ref="M148:M153" si="79">(H148+J148)/G148</f>
        <v>1.0077018399593212</v>
      </c>
      <c r="N148" s="339">
        <v>4743.93</v>
      </c>
      <c r="O148" s="337">
        <v>817.92000000000007</v>
      </c>
      <c r="P148" s="338">
        <f t="shared" ref="P148:P166" si="80">O148/G148</f>
        <v>7.7018399593212685E-3</v>
      </c>
      <c r="Q148" s="340">
        <f t="shared" ref="Q148:Q166" si="81">((H148+J148)-G148)-O148</f>
        <v>-1.8189894035458565E-12</v>
      </c>
      <c r="R148" s="338">
        <f t="shared" ref="R148:R166" si="82">Q148/G148</f>
        <v>-1.7128283051901697E-17</v>
      </c>
      <c r="S148" s="341">
        <f t="shared" ref="S148:S166" si="83">Q148*L148</f>
        <v>-1.0550138540565966E-11</v>
      </c>
      <c r="T148" s="342" t="s">
        <v>497</v>
      </c>
      <c r="U148" s="342" t="s">
        <v>495</v>
      </c>
      <c r="V148" s="364" t="s">
        <v>374</v>
      </c>
      <c r="W148" s="365" t="s">
        <v>358</v>
      </c>
      <c r="X148" s="343">
        <v>1</v>
      </c>
      <c r="Y148" s="344" t="s">
        <v>346</v>
      </c>
      <c r="Z148" s="173"/>
      <c r="AA148" s="363" t="s">
        <v>500</v>
      </c>
      <c r="AB148" s="348">
        <f>SUMIF($U147:$U166,TRIM($AB$6),$F147:$F166)</f>
        <v>0</v>
      </c>
      <c r="AC148" s="349">
        <f>SUMIF($U147:$U166,TRIM($AC$6),$F147:$F166)</f>
        <v>0</v>
      </c>
      <c r="AD148" s="349">
        <f>SUMIF($U147:$U166,TRIM($AD$6),$F147:$F166)</f>
        <v>0</v>
      </c>
      <c r="AE148" s="349">
        <f>SUMIF($U147:$U166,TRIM($AE$6),$F147:$F166)</f>
        <v>13129.63</v>
      </c>
      <c r="AF148" s="349">
        <f>SUMIF($U147:$U166,TRIM($AF$6),$F147:$F166)</f>
        <v>15817.189999999999</v>
      </c>
      <c r="AG148" s="349">
        <f>SUMIF($U147:$U166,TRIM($AG$6),$F147:$F166)</f>
        <v>2773.3100000000004</v>
      </c>
      <c r="AH148" s="349">
        <f>SUMIF($U147:$U166,TRIM($AH$6),$F147:$F166)</f>
        <v>8803.94</v>
      </c>
    </row>
    <row r="149" spans="2:34" ht="16.5" customHeight="1">
      <c r="B149" s="617"/>
      <c r="C149" s="618"/>
      <c r="D149" s="334">
        <f t="shared" ref="D149:D166" si="84">D148+1</f>
        <v>3</v>
      </c>
      <c r="E149" s="335" t="s">
        <v>343</v>
      </c>
      <c r="F149" s="336">
        <v>2582.67</v>
      </c>
      <c r="G149" s="337">
        <v>1168.1699999999998</v>
      </c>
      <c r="H149" s="337">
        <v>1168.1699999999998</v>
      </c>
      <c r="I149" s="338">
        <f t="shared" si="77"/>
        <v>1</v>
      </c>
      <c r="J149" s="337">
        <v>34.129999999999995</v>
      </c>
      <c r="K149" s="338">
        <f t="shared" si="78"/>
        <v>2.9216637989333744E-2</v>
      </c>
      <c r="L149" s="337">
        <v>194.04</v>
      </c>
      <c r="M149" s="338">
        <f t="shared" si="79"/>
        <v>1.0292166379893337</v>
      </c>
      <c r="N149" s="339">
        <v>6622.59</v>
      </c>
      <c r="O149" s="337">
        <v>13.309999999999999</v>
      </c>
      <c r="P149" s="338">
        <f t="shared" si="80"/>
        <v>1.139388958798805E-2</v>
      </c>
      <c r="Q149" s="340">
        <f t="shared" si="81"/>
        <v>20.819999999999883</v>
      </c>
      <c r="R149" s="338">
        <f t="shared" si="82"/>
        <v>1.7822748401345598E-2</v>
      </c>
      <c r="S149" s="341">
        <f t="shared" si="83"/>
        <v>4039.9127999999773</v>
      </c>
      <c r="T149" s="342" t="s">
        <v>502</v>
      </c>
      <c r="U149" s="342" t="s">
        <v>316</v>
      </c>
      <c r="V149" s="343" t="s">
        <v>383</v>
      </c>
      <c r="W149" s="343" t="s">
        <v>345</v>
      </c>
      <c r="X149" s="343">
        <v>1</v>
      </c>
      <c r="Y149" s="344" t="s">
        <v>179</v>
      </c>
      <c r="Z149" s="173"/>
      <c r="AA149" s="364" t="s">
        <v>501</v>
      </c>
      <c r="AB149" s="350">
        <f>AB147/$AA147</f>
        <v>0</v>
      </c>
      <c r="AC149" s="351">
        <f t="shared" ref="AC149:AH149" si="85">AC147/$AA147</f>
        <v>0</v>
      </c>
      <c r="AD149" s="351">
        <f t="shared" si="85"/>
        <v>0</v>
      </c>
      <c r="AE149" s="351">
        <f t="shared" si="85"/>
        <v>0.4</v>
      </c>
      <c r="AF149" s="351">
        <f t="shared" si="85"/>
        <v>0.3</v>
      </c>
      <c r="AG149" s="351">
        <f t="shared" si="85"/>
        <v>0.1</v>
      </c>
      <c r="AH149" s="351">
        <f t="shared" si="85"/>
        <v>0.2</v>
      </c>
    </row>
    <row r="150" spans="2:34" ht="16.5" customHeight="1">
      <c r="B150" s="617"/>
      <c r="C150" s="618"/>
      <c r="D150" s="334">
        <f t="shared" si="84"/>
        <v>4</v>
      </c>
      <c r="E150" s="335" t="s">
        <v>350</v>
      </c>
      <c r="F150" s="336">
        <v>2099.11</v>
      </c>
      <c r="G150" s="337">
        <v>724.77999999999986</v>
      </c>
      <c r="H150" s="337">
        <v>724.77999999999986</v>
      </c>
      <c r="I150" s="338">
        <f>H150/G150</f>
        <v>1</v>
      </c>
      <c r="J150" s="337">
        <v>29.790000000000003</v>
      </c>
      <c r="K150" s="338">
        <f t="shared" si="78"/>
        <v>4.1102127542150736E-2</v>
      </c>
      <c r="L150" s="337">
        <v>212.88999999999993</v>
      </c>
      <c r="M150" s="338">
        <f t="shared" si="79"/>
        <v>1.0411021275421506</v>
      </c>
      <c r="N150" s="339">
        <v>6341.99</v>
      </c>
      <c r="O150" s="337">
        <v>9.8599999999999977</v>
      </c>
      <c r="P150" s="338">
        <f t="shared" si="80"/>
        <v>1.360412814923149E-2</v>
      </c>
      <c r="Q150" s="340">
        <f t="shared" si="81"/>
        <v>19.929999999999964</v>
      </c>
      <c r="R150" s="338">
        <f t="shared" si="82"/>
        <v>2.7497999392919185E-2</v>
      </c>
      <c r="S150" s="341">
        <f t="shared" si="83"/>
        <v>4242.8976999999913</v>
      </c>
      <c r="T150" s="342" t="s">
        <v>476</v>
      </c>
      <c r="U150" s="342" t="s">
        <v>316</v>
      </c>
      <c r="V150" s="342" t="s">
        <v>351</v>
      </c>
      <c r="W150" s="365" t="s">
        <v>352</v>
      </c>
      <c r="X150" s="343">
        <v>1</v>
      </c>
      <c r="Y150" s="344" t="s">
        <v>346</v>
      </c>
      <c r="Z150" s="173"/>
      <c r="AA150" s="173"/>
      <c r="AB150" s="173"/>
      <c r="AC150" s="173"/>
      <c r="AD150" s="173"/>
      <c r="AE150" s="173"/>
      <c r="AF150" s="173"/>
      <c r="AG150" s="173"/>
      <c r="AH150" s="173"/>
    </row>
    <row r="151" spans="2:34" ht="16.5" customHeight="1">
      <c r="B151" s="617"/>
      <c r="C151" s="618"/>
      <c r="D151" s="334">
        <f t="shared" si="84"/>
        <v>5</v>
      </c>
      <c r="E151" s="335" t="s">
        <v>413</v>
      </c>
      <c r="F151" s="336">
        <v>1960.1499999999996</v>
      </c>
      <c r="G151" s="337">
        <v>440.6</v>
      </c>
      <c r="H151" s="337">
        <v>440.6</v>
      </c>
      <c r="I151" s="338">
        <f t="shared" ref="I151:I166" si="86">H151/G151</f>
        <v>1</v>
      </c>
      <c r="J151" s="337">
        <v>24.7</v>
      </c>
      <c r="K151" s="338">
        <f t="shared" si="78"/>
        <v>5.6059918293236491E-2</v>
      </c>
      <c r="L151" s="337">
        <v>765.68000000000006</v>
      </c>
      <c r="M151" s="338">
        <f t="shared" si="79"/>
        <v>1.0560599182932364</v>
      </c>
      <c r="N151" s="339">
        <v>18912.29</v>
      </c>
      <c r="O151" s="337">
        <v>2.56</v>
      </c>
      <c r="P151" s="338">
        <f t="shared" si="80"/>
        <v>5.8102587380844299E-3</v>
      </c>
      <c r="Q151" s="340">
        <f t="shared" si="81"/>
        <v>22.13999999999999</v>
      </c>
      <c r="R151" s="338">
        <f t="shared" si="82"/>
        <v>5.0249659555152038E-2</v>
      </c>
      <c r="S151" s="341">
        <f t="shared" si="83"/>
        <v>16952.155199999994</v>
      </c>
      <c r="T151" s="342" t="s">
        <v>497</v>
      </c>
      <c r="U151" s="342" t="s">
        <v>355</v>
      </c>
      <c r="V151" s="342" t="s">
        <v>414</v>
      </c>
      <c r="W151" s="365" t="s">
        <v>542</v>
      </c>
      <c r="X151" s="343">
        <v>1</v>
      </c>
      <c r="Y151" s="344" t="s">
        <v>161</v>
      </c>
      <c r="Z151" s="173"/>
      <c r="AA151" s="173"/>
      <c r="AB151" s="173"/>
      <c r="AC151" s="173"/>
      <c r="AD151" s="173"/>
      <c r="AE151" s="173"/>
      <c r="AF151" s="173"/>
      <c r="AG151" s="173"/>
      <c r="AH151" s="173"/>
    </row>
    <row r="152" spans="2:34" ht="16.5" customHeight="1">
      <c r="B152" s="617"/>
      <c r="C152" s="618"/>
      <c r="D152" s="334">
        <f t="shared" si="84"/>
        <v>6</v>
      </c>
      <c r="E152" s="335" t="s">
        <v>347</v>
      </c>
      <c r="F152" s="336">
        <v>1917.98</v>
      </c>
      <c r="G152" s="337">
        <v>1129.5899999999999</v>
      </c>
      <c r="H152" s="337">
        <v>1129.5899999999999</v>
      </c>
      <c r="I152" s="338">
        <f t="shared" si="86"/>
        <v>1</v>
      </c>
      <c r="J152" s="337">
        <v>63.26</v>
      </c>
      <c r="K152" s="338">
        <f t="shared" si="78"/>
        <v>5.6002620419798338E-2</v>
      </c>
      <c r="L152" s="337">
        <v>99.12</v>
      </c>
      <c r="M152" s="338">
        <f t="shared" si="79"/>
        <v>1.0560026204197983</v>
      </c>
      <c r="N152" s="339">
        <v>6270.3200000000006</v>
      </c>
      <c r="O152" s="337">
        <v>19.349999999999998</v>
      </c>
      <c r="P152" s="338">
        <f t="shared" si="80"/>
        <v>1.7130109154649031E-2</v>
      </c>
      <c r="Q152" s="340">
        <f t="shared" si="81"/>
        <v>43.91</v>
      </c>
      <c r="R152" s="338">
        <f t="shared" si="82"/>
        <v>3.8872511265149304E-2</v>
      </c>
      <c r="S152" s="341">
        <f t="shared" si="83"/>
        <v>4352.3591999999999</v>
      </c>
      <c r="T152" s="342" t="s">
        <v>502</v>
      </c>
      <c r="U152" s="342" t="s">
        <v>316</v>
      </c>
      <c r="V152" s="364" t="s">
        <v>348</v>
      </c>
      <c r="W152" s="365" t="s">
        <v>535</v>
      </c>
      <c r="X152" s="343">
        <v>1</v>
      </c>
      <c r="Y152" s="344" t="s">
        <v>346</v>
      </c>
      <c r="Z152" s="173"/>
      <c r="AA152" s="173"/>
      <c r="AB152" s="173"/>
      <c r="AC152" s="173"/>
      <c r="AD152" s="173"/>
      <c r="AE152" s="173"/>
      <c r="AF152" s="173"/>
      <c r="AG152" s="173"/>
      <c r="AH152" s="173"/>
    </row>
    <row r="153" spans="2:34" ht="16.5" customHeight="1">
      <c r="B153" s="617"/>
      <c r="C153" s="618"/>
      <c r="D153" s="334">
        <f t="shared" si="84"/>
        <v>7</v>
      </c>
      <c r="E153" s="335" t="s">
        <v>388</v>
      </c>
      <c r="F153" s="336">
        <v>1866.06</v>
      </c>
      <c r="G153" s="337">
        <v>57153</v>
      </c>
      <c r="H153" s="337">
        <v>57153</v>
      </c>
      <c r="I153" s="338">
        <f t="shared" si="86"/>
        <v>1</v>
      </c>
      <c r="J153" s="337">
        <v>1850</v>
      </c>
      <c r="K153" s="338">
        <f t="shared" si="78"/>
        <v>3.2369254457333824E-2</v>
      </c>
      <c r="L153" s="337">
        <v>17.75</v>
      </c>
      <c r="M153" s="338">
        <f t="shared" si="79"/>
        <v>1.0323692544573337</v>
      </c>
      <c r="N153" s="339">
        <v>32837.5</v>
      </c>
      <c r="O153" s="337">
        <v>105.13</v>
      </c>
      <c r="P153" s="338">
        <f t="shared" si="80"/>
        <v>1.8394484978916242E-3</v>
      </c>
      <c r="Q153" s="340">
        <f t="shared" si="81"/>
        <v>1744.87</v>
      </c>
      <c r="R153" s="338">
        <f t="shared" si="82"/>
        <v>3.0529805959442196E-2</v>
      </c>
      <c r="S153" s="341">
        <f t="shared" si="83"/>
        <v>30971.442499999997</v>
      </c>
      <c r="T153" s="342" t="s">
        <v>497</v>
      </c>
      <c r="U153" s="342" t="s">
        <v>355</v>
      </c>
      <c r="V153" s="364" t="s">
        <v>409</v>
      </c>
      <c r="W153" s="365" t="s">
        <v>390</v>
      </c>
      <c r="X153" s="343">
        <v>1</v>
      </c>
      <c r="Y153" s="344" t="s">
        <v>176</v>
      </c>
      <c r="Z153" s="173"/>
      <c r="AA153" s="173"/>
      <c r="AB153" s="173">
        <v>1</v>
      </c>
      <c r="AC153" s="352" t="s">
        <v>492</v>
      </c>
      <c r="AD153" s="173"/>
      <c r="AE153" s="173"/>
      <c r="AF153" s="173"/>
      <c r="AG153" s="173"/>
      <c r="AH153" s="173"/>
    </row>
    <row r="154" spans="2:34" ht="16.5" customHeight="1">
      <c r="B154" s="617"/>
      <c r="C154" s="618"/>
      <c r="D154" s="334">
        <f t="shared" si="84"/>
        <v>8</v>
      </c>
      <c r="E154" s="335" t="s">
        <v>411</v>
      </c>
      <c r="F154" s="336">
        <v>1634.54</v>
      </c>
      <c r="G154" s="337">
        <v>710</v>
      </c>
      <c r="H154" s="337">
        <v>710</v>
      </c>
      <c r="I154" s="338">
        <f t="shared" si="86"/>
        <v>1</v>
      </c>
      <c r="J154" s="337">
        <v>29.25</v>
      </c>
      <c r="K154" s="338">
        <f>J154/G154</f>
        <v>4.119718309859155E-2</v>
      </c>
      <c r="L154" s="337">
        <v>127.39999999999999</v>
      </c>
      <c r="M154" s="338">
        <f>(H154+J154)/G154</f>
        <v>1.0411971830985915</v>
      </c>
      <c r="N154" s="339">
        <v>3726.45</v>
      </c>
      <c r="O154" s="337">
        <v>12.83</v>
      </c>
      <c r="P154" s="338">
        <f t="shared" si="80"/>
        <v>1.8070422535211267E-2</v>
      </c>
      <c r="Q154" s="340">
        <f t="shared" si="81"/>
        <v>16.420000000000002</v>
      </c>
      <c r="R154" s="338">
        <f t="shared" si="82"/>
        <v>2.3126760563380283E-2</v>
      </c>
      <c r="S154" s="341">
        <f t="shared" si="83"/>
        <v>2091.9079999999999</v>
      </c>
      <c r="T154" s="342" t="s">
        <v>476</v>
      </c>
      <c r="U154" s="342" t="s">
        <v>316</v>
      </c>
      <c r="V154" s="364" t="s">
        <v>412</v>
      </c>
      <c r="W154" s="365" t="s">
        <v>352</v>
      </c>
      <c r="X154" s="343">
        <v>1</v>
      </c>
      <c r="Y154" s="344" t="s">
        <v>346</v>
      </c>
      <c r="Z154" s="173"/>
      <c r="AA154" s="173"/>
      <c r="AB154" s="173">
        <v>2</v>
      </c>
      <c r="AC154" s="352" t="s">
        <v>493</v>
      </c>
      <c r="AD154" s="173"/>
      <c r="AE154" s="173"/>
      <c r="AF154" s="173"/>
      <c r="AG154" s="173"/>
      <c r="AH154" s="173"/>
    </row>
    <row r="155" spans="2:34" ht="16.5" customHeight="1">
      <c r="B155" s="617"/>
      <c r="C155" s="618"/>
      <c r="D155" s="334">
        <f t="shared" si="84"/>
        <v>9</v>
      </c>
      <c r="E155" s="335" t="s">
        <v>407</v>
      </c>
      <c r="F155" s="336">
        <v>1611.39</v>
      </c>
      <c r="G155" s="337">
        <v>227.89</v>
      </c>
      <c r="H155" s="337">
        <v>227.89</v>
      </c>
      <c r="I155" s="338">
        <f t="shared" si="86"/>
        <v>1</v>
      </c>
      <c r="J155" s="337">
        <v>12.86</v>
      </c>
      <c r="K155" s="338">
        <f t="shared" ref="K155:K166" si="87">J155/G155</f>
        <v>5.6430734126113477E-2</v>
      </c>
      <c r="L155" s="337">
        <v>615.02999999999986</v>
      </c>
      <c r="M155" s="338">
        <f t="shared" ref="M155:M166" si="88">(H155+J155)/G155</f>
        <v>1.0564307341261134</v>
      </c>
      <c r="N155" s="339">
        <v>7909.2900000000009</v>
      </c>
      <c r="O155" s="337">
        <v>2.62</v>
      </c>
      <c r="P155" s="338">
        <f t="shared" si="80"/>
        <v>1.1496774759752514E-2</v>
      </c>
      <c r="Q155" s="340">
        <f t="shared" si="81"/>
        <v>10.240000000000013</v>
      </c>
      <c r="R155" s="338">
        <f t="shared" si="82"/>
        <v>4.493395936636102E-2</v>
      </c>
      <c r="S155" s="341">
        <f t="shared" si="83"/>
        <v>6297.907200000006</v>
      </c>
      <c r="T155" s="342" t="s">
        <v>502</v>
      </c>
      <c r="U155" s="342" t="s">
        <v>364</v>
      </c>
      <c r="V155" s="342" t="s">
        <v>366</v>
      </c>
      <c r="W155" s="365" t="s">
        <v>367</v>
      </c>
      <c r="X155" s="343">
        <v>1</v>
      </c>
      <c r="Y155" s="344" t="s">
        <v>155</v>
      </c>
      <c r="Z155" s="173"/>
      <c r="AA155" s="173"/>
      <c r="AB155" s="173">
        <v>3</v>
      </c>
      <c r="AC155" s="352" t="s">
        <v>494</v>
      </c>
      <c r="AD155" s="173"/>
      <c r="AE155" s="173"/>
      <c r="AF155" s="173"/>
      <c r="AG155" s="173"/>
      <c r="AH155" s="173"/>
    </row>
    <row r="156" spans="2:34" ht="16.5" customHeight="1">
      <c r="B156" s="617"/>
      <c r="C156" s="618"/>
      <c r="D156" s="334">
        <f t="shared" si="84"/>
        <v>10</v>
      </c>
      <c r="E156" s="335" t="s">
        <v>359</v>
      </c>
      <c r="F156" s="336">
        <v>1549.17</v>
      </c>
      <c r="G156" s="337">
        <v>484.13</v>
      </c>
      <c r="H156" s="337">
        <v>484.13</v>
      </c>
      <c r="I156" s="338">
        <f t="shared" si="86"/>
        <v>1</v>
      </c>
      <c r="J156" s="337">
        <v>31.93</v>
      </c>
      <c r="K156" s="338">
        <f t="shared" si="87"/>
        <v>6.5953359634808834E-2</v>
      </c>
      <c r="L156" s="337">
        <v>313.59999999999997</v>
      </c>
      <c r="M156" s="338">
        <f t="shared" si="88"/>
        <v>1.0659533596348088</v>
      </c>
      <c r="N156" s="339">
        <v>10013.26</v>
      </c>
      <c r="O156" s="337">
        <v>4.9399999999999995</v>
      </c>
      <c r="P156" s="338">
        <f t="shared" si="80"/>
        <v>1.0203870861132339E-2</v>
      </c>
      <c r="Q156" s="340">
        <f t="shared" si="81"/>
        <v>26.989999999999952</v>
      </c>
      <c r="R156" s="338">
        <f t="shared" si="82"/>
        <v>5.5749488773676394E-2</v>
      </c>
      <c r="S156" s="341">
        <f t="shared" si="83"/>
        <v>8464.0639999999839</v>
      </c>
      <c r="T156" s="342" t="s">
        <v>497</v>
      </c>
      <c r="U156" s="342" t="s">
        <v>355</v>
      </c>
      <c r="V156" s="342" t="s">
        <v>360</v>
      </c>
      <c r="W156" s="365" t="s">
        <v>352</v>
      </c>
      <c r="X156" s="343">
        <v>1</v>
      </c>
      <c r="Y156" s="344" t="s">
        <v>346</v>
      </c>
      <c r="Z156" s="173"/>
      <c r="AA156" s="173"/>
      <c r="AB156" s="173">
        <v>4</v>
      </c>
      <c r="AC156" s="352" t="s">
        <v>316</v>
      </c>
      <c r="AD156" s="173"/>
      <c r="AE156" s="173"/>
      <c r="AF156" s="173"/>
      <c r="AG156" s="173"/>
      <c r="AH156" s="173"/>
    </row>
    <row r="157" spans="2:34" ht="16.5" customHeight="1">
      <c r="B157" s="617"/>
      <c r="C157" s="618"/>
      <c r="D157" s="334">
        <f t="shared" si="84"/>
        <v>11</v>
      </c>
      <c r="E157" s="335" t="s">
        <v>375</v>
      </c>
      <c r="F157" s="336">
        <v>1386.3500000000001</v>
      </c>
      <c r="G157" s="337">
        <v>27614</v>
      </c>
      <c r="H157" s="337">
        <v>27614</v>
      </c>
      <c r="I157" s="338">
        <f t="shared" si="86"/>
        <v>1</v>
      </c>
      <c r="J157" s="337">
        <v>198.05</v>
      </c>
      <c r="K157" s="338">
        <f t="shared" si="87"/>
        <v>7.1720866227276024E-3</v>
      </c>
      <c r="L157" s="337">
        <v>7</v>
      </c>
      <c r="M157" s="338">
        <f t="shared" si="88"/>
        <v>1.0071720866227276</v>
      </c>
      <c r="N157" s="339">
        <v>1386.3500000000001</v>
      </c>
      <c r="O157" s="337">
        <v>198.05</v>
      </c>
      <c r="P157" s="338">
        <f t="shared" si="80"/>
        <v>7.1720866227276024E-3</v>
      </c>
      <c r="Q157" s="340">
        <f t="shared" si="81"/>
        <v>-7.3896444519050419E-13</v>
      </c>
      <c r="R157" s="338">
        <f t="shared" si="82"/>
        <v>-2.6760499934471798E-17</v>
      </c>
      <c r="S157" s="341">
        <f t="shared" si="83"/>
        <v>-5.1727511163335294E-12</v>
      </c>
      <c r="T157" s="342" t="s">
        <v>497</v>
      </c>
      <c r="U157" s="342" t="s">
        <v>495</v>
      </c>
      <c r="V157" s="343" t="s">
        <v>376</v>
      </c>
      <c r="W157" s="365" t="s">
        <v>377</v>
      </c>
      <c r="X157" s="343">
        <v>1</v>
      </c>
      <c r="Y157" s="344" t="s">
        <v>346</v>
      </c>
      <c r="Z157" s="173"/>
      <c r="AA157" s="173"/>
      <c r="AB157" s="173">
        <v>5</v>
      </c>
      <c r="AC157" s="352" t="s">
        <v>355</v>
      </c>
      <c r="AD157" s="173"/>
      <c r="AE157" s="173"/>
      <c r="AF157" s="173"/>
      <c r="AG157" s="173"/>
      <c r="AH157" s="173"/>
    </row>
    <row r="158" spans="2:34" ht="16.5" customHeight="1">
      <c r="B158" s="617"/>
      <c r="C158" s="618"/>
      <c r="D158" s="334">
        <f t="shared" si="84"/>
        <v>12</v>
      </c>
      <c r="E158" s="335" t="s">
        <v>380</v>
      </c>
      <c r="F158" s="336">
        <v>1375.88</v>
      </c>
      <c r="G158" s="337">
        <v>21840</v>
      </c>
      <c r="H158" s="337">
        <v>21840</v>
      </c>
      <c r="I158" s="338">
        <f t="shared" si="86"/>
        <v>1</v>
      </c>
      <c r="J158" s="337">
        <v>312.70000000000005</v>
      </c>
      <c r="K158" s="338">
        <f t="shared" si="87"/>
        <v>1.431776556776557E-2</v>
      </c>
      <c r="L158" s="337">
        <v>4.3999999999999995</v>
      </c>
      <c r="M158" s="338">
        <f t="shared" si="88"/>
        <v>1.0143177655677655</v>
      </c>
      <c r="N158" s="339">
        <v>1375.88</v>
      </c>
      <c r="O158" s="337">
        <v>312.70000000000005</v>
      </c>
      <c r="P158" s="338">
        <f t="shared" si="80"/>
        <v>1.431776556776557E-2</v>
      </c>
      <c r="Q158" s="340">
        <f t="shared" si="81"/>
        <v>6.8212102632969618E-13</v>
      </c>
      <c r="R158" s="338">
        <f t="shared" si="82"/>
        <v>3.1232647725718689E-17</v>
      </c>
      <c r="S158" s="341">
        <f t="shared" si="83"/>
        <v>3.001332515850663E-12</v>
      </c>
      <c r="T158" s="342" t="s">
        <v>497</v>
      </c>
      <c r="U158" s="342" t="s">
        <v>495</v>
      </c>
      <c r="V158" s="343" t="s">
        <v>376</v>
      </c>
      <c r="W158" s="365" t="s">
        <v>377</v>
      </c>
      <c r="X158" s="343">
        <v>1</v>
      </c>
      <c r="Y158" s="344" t="s">
        <v>209</v>
      </c>
      <c r="Z158" s="173"/>
      <c r="AA158" s="173"/>
      <c r="AB158" s="173">
        <v>6</v>
      </c>
      <c r="AC158" s="352" t="s">
        <v>364</v>
      </c>
      <c r="AD158" s="173"/>
      <c r="AE158" s="173"/>
      <c r="AF158" s="173"/>
      <c r="AG158" s="173"/>
      <c r="AH158" s="173"/>
    </row>
    <row r="159" spans="2:34" ht="16.5" customHeight="1">
      <c r="B159" s="617"/>
      <c r="C159" s="618"/>
      <c r="D159" s="334">
        <f t="shared" si="84"/>
        <v>13</v>
      </c>
      <c r="E159" s="335" t="s">
        <v>416</v>
      </c>
      <c r="F159" s="336">
        <v>1363.56</v>
      </c>
      <c r="G159" s="337">
        <v>1290.48</v>
      </c>
      <c r="H159" s="337">
        <v>1290.48</v>
      </c>
      <c r="I159" s="338">
        <f t="shared" si="86"/>
        <v>1</v>
      </c>
      <c r="J159" s="337">
        <v>53.28</v>
      </c>
      <c r="K159" s="338">
        <f t="shared" si="87"/>
        <v>4.1286962990515159E-2</v>
      </c>
      <c r="L159" s="337">
        <v>156.72999999999999</v>
      </c>
      <c r="M159" s="338">
        <f t="shared" si="88"/>
        <v>1.041286962990515</v>
      </c>
      <c r="N159" s="339">
        <v>8350.58</v>
      </c>
      <c r="O159" s="337">
        <v>8.7000000000000011</v>
      </c>
      <c r="P159" s="338">
        <f t="shared" si="80"/>
        <v>6.741677515343129E-3</v>
      </c>
      <c r="Q159" s="340">
        <f t="shared" si="81"/>
        <v>44.57999999999997</v>
      </c>
      <c r="R159" s="338">
        <f t="shared" si="82"/>
        <v>3.4545285475172008E-2</v>
      </c>
      <c r="S159" s="341">
        <f t="shared" si="83"/>
        <v>6987.0233999999946</v>
      </c>
      <c r="T159" s="342" t="s">
        <v>497</v>
      </c>
      <c r="U159" s="342" t="s">
        <v>355</v>
      </c>
      <c r="V159" s="343" t="s">
        <v>360</v>
      </c>
      <c r="W159" s="365" t="s">
        <v>352</v>
      </c>
      <c r="X159" s="343">
        <v>1</v>
      </c>
      <c r="Y159" s="344" t="s">
        <v>346</v>
      </c>
      <c r="Z159" s="173"/>
      <c r="AA159" s="173"/>
      <c r="AB159" s="173">
        <v>7</v>
      </c>
      <c r="AC159" s="352" t="s">
        <v>495</v>
      </c>
      <c r="AD159" s="173"/>
      <c r="AE159" s="173"/>
      <c r="AF159" s="173"/>
      <c r="AG159" s="173"/>
      <c r="AH159" s="173"/>
    </row>
    <row r="160" spans="2:34" ht="16.5" customHeight="1">
      <c r="B160" s="617"/>
      <c r="C160" s="618"/>
      <c r="D160" s="334">
        <f t="shared" si="84"/>
        <v>14</v>
      </c>
      <c r="E160" s="335" t="s">
        <v>408</v>
      </c>
      <c r="F160" s="336">
        <v>1311.97</v>
      </c>
      <c r="G160" s="337">
        <v>80</v>
      </c>
      <c r="H160" s="337">
        <v>80</v>
      </c>
      <c r="I160" s="338">
        <f t="shared" si="86"/>
        <v>1</v>
      </c>
      <c r="J160" s="337">
        <v>5.59</v>
      </c>
      <c r="K160" s="338">
        <f t="shared" si="87"/>
        <v>6.9874999999999993E-2</v>
      </c>
      <c r="L160" s="337">
        <v>846.44000000000028</v>
      </c>
      <c r="M160" s="338">
        <f t="shared" si="88"/>
        <v>1.0698750000000001</v>
      </c>
      <c r="N160" s="339">
        <v>4731.6000000000004</v>
      </c>
      <c r="O160" s="337">
        <v>1.55</v>
      </c>
      <c r="P160" s="338">
        <f t="shared" si="80"/>
        <v>1.9375E-2</v>
      </c>
      <c r="Q160" s="340">
        <f t="shared" si="81"/>
        <v>4.0400000000000036</v>
      </c>
      <c r="R160" s="338">
        <f t="shared" si="82"/>
        <v>5.0500000000000045E-2</v>
      </c>
      <c r="S160" s="341">
        <f t="shared" si="83"/>
        <v>3419.6176000000041</v>
      </c>
      <c r="T160" s="342" t="s">
        <v>502</v>
      </c>
      <c r="U160" s="342" t="s">
        <v>316</v>
      </c>
      <c r="V160" s="365" t="s">
        <v>383</v>
      </c>
      <c r="W160" s="365" t="s">
        <v>345</v>
      </c>
      <c r="X160" s="343">
        <v>1</v>
      </c>
      <c r="Y160" s="344" t="s">
        <v>144</v>
      </c>
      <c r="Z160" s="173"/>
      <c r="AA160" s="173"/>
      <c r="AB160" s="173"/>
      <c r="AC160" s="353"/>
      <c r="AD160" s="173"/>
      <c r="AE160" s="173"/>
      <c r="AF160" s="173"/>
      <c r="AG160" s="173"/>
      <c r="AH160" s="173"/>
    </row>
    <row r="161" spans="2:34" ht="16.5" customHeight="1">
      <c r="B161" s="617"/>
      <c r="C161" s="618"/>
      <c r="D161" s="334">
        <f t="shared" si="84"/>
        <v>15</v>
      </c>
      <c r="E161" s="335" t="s">
        <v>417</v>
      </c>
      <c r="F161" s="336">
        <v>1297.78</v>
      </c>
      <c r="G161" s="337">
        <v>29269</v>
      </c>
      <c r="H161" s="337">
        <v>29269</v>
      </c>
      <c r="I161" s="338">
        <f t="shared" si="86"/>
        <v>1</v>
      </c>
      <c r="J161" s="337">
        <v>227.68</v>
      </c>
      <c r="K161" s="338">
        <f t="shared" si="87"/>
        <v>7.7788786770986371E-3</v>
      </c>
      <c r="L161" s="337">
        <v>5.7000000000000011</v>
      </c>
      <c r="M161" s="338">
        <f t="shared" si="88"/>
        <v>1.0077788786770987</v>
      </c>
      <c r="N161" s="339">
        <v>1297.78</v>
      </c>
      <c r="O161" s="337">
        <v>227.68</v>
      </c>
      <c r="P161" s="338">
        <f t="shared" si="80"/>
        <v>7.7788786770986371E-3</v>
      </c>
      <c r="Q161" s="340">
        <f t="shared" si="81"/>
        <v>2.8421709430404007E-13</v>
      </c>
      <c r="R161" s="338">
        <f t="shared" si="82"/>
        <v>9.7105160512501305E-18</v>
      </c>
      <c r="S161" s="341">
        <f t="shared" si="83"/>
        <v>1.6200374375330288E-12</v>
      </c>
      <c r="T161" s="342" t="s">
        <v>476</v>
      </c>
      <c r="U161" s="342" t="s">
        <v>495</v>
      </c>
      <c r="V161" s="343" t="s">
        <v>376</v>
      </c>
      <c r="W161" s="365" t="s">
        <v>377</v>
      </c>
      <c r="X161" s="343">
        <v>1</v>
      </c>
      <c r="Y161" s="344" t="s">
        <v>223</v>
      </c>
      <c r="Z161" s="173"/>
      <c r="AA161" s="173"/>
      <c r="AB161" s="173"/>
      <c r="AC161" s="352"/>
      <c r="AD161" s="173"/>
      <c r="AE161" s="173"/>
      <c r="AF161" s="173"/>
      <c r="AG161" s="173"/>
      <c r="AH161" s="173"/>
    </row>
    <row r="162" spans="2:34" ht="16.5" customHeight="1">
      <c r="B162" s="617"/>
      <c r="C162" s="618"/>
      <c r="D162" s="334">
        <f t="shared" si="84"/>
        <v>16</v>
      </c>
      <c r="E162" s="335" t="s">
        <v>543</v>
      </c>
      <c r="F162" s="336">
        <v>1221.5999999999999</v>
      </c>
      <c r="G162" s="337">
        <v>367.16</v>
      </c>
      <c r="H162" s="337">
        <v>367.16</v>
      </c>
      <c r="I162" s="338">
        <f t="shared" si="86"/>
        <v>1</v>
      </c>
      <c r="J162" s="337">
        <v>20.860000000000003</v>
      </c>
      <c r="K162" s="338">
        <f t="shared" si="87"/>
        <v>5.6814467806950653E-2</v>
      </c>
      <c r="L162" s="337">
        <v>124.77999999999999</v>
      </c>
      <c r="M162" s="338">
        <f t="shared" si="88"/>
        <v>1.0568144678069507</v>
      </c>
      <c r="N162" s="339">
        <v>2602.9100000000003</v>
      </c>
      <c r="O162" s="337">
        <v>9.7899999999999991</v>
      </c>
      <c r="P162" s="338">
        <f t="shared" si="80"/>
        <v>2.6664124632312883E-2</v>
      </c>
      <c r="Q162" s="340">
        <f t="shared" si="81"/>
        <v>11.070000000000014</v>
      </c>
      <c r="R162" s="338">
        <f t="shared" si="82"/>
        <v>3.0150343174637797E-2</v>
      </c>
      <c r="S162" s="341">
        <f t="shared" si="83"/>
        <v>1381.3146000000017</v>
      </c>
      <c r="T162" s="342" t="s">
        <v>476</v>
      </c>
      <c r="U162" s="342" t="s">
        <v>316</v>
      </c>
      <c r="V162" s="343" t="s">
        <v>351</v>
      </c>
      <c r="W162" s="365" t="s">
        <v>352</v>
      </c>
      <c r="X162" s="343">
        <v>1</v>
      </c>
      <c r="Y162" s="344" t="s">
        <v>161</v>
      </c>
      <c r="Z162" s="173"/>
      <c r="AA162" s="173"/>
      <c r="AB162" s="173"/>
      <c r="AC162" s="352"/>
      <c r="AD162" s="173"/>
      <c r="AE162" s="173"/>
      <c r="AF162" s="173"/>
      <c r="AG162" s="173"/>
      <c r="AH162" s="173"/>
    </row>
    <row r="163" spans="2:34" ht="16.5" customHeight="1">
      <c r="B163" s="617"/>
      <c r="C163" s="618"/>
      <c r="D163" s="334">
        <f t="shared" si="84"/>
        <v>17</v>
      </c>
      <c r="E163" s="335" t="s">
        <v>362</v>
      </c>
      <c r="F163" s="336">
        <v>1220.8700000000001</v>
      </c>
      <c r="G163" s="337">
        <v>20461</v>
      </c>
      <c r="H163" s="337">
        <v>20461</v>
      </c>
      <c r="I163" s="338">
        <f t="shared" si="86"/>
        <v>1</v>
      </c>
      <c r="J163" s="337">
        <v>174.41</v>
      </c>
      <c r="K163" s="338">
        <f t="shared" si="87"/>
        <v>8.5240213088314358E-3</v>
      </c>
      <c r="L163" s="337">
        <v>7</v>
      </c>
      <c r="M163" s="338">
        <f t="shared" si="88"/>
        <v>1.0085240213088313</v>
      </c>
      <c r="N163" s="339">
        <v>1220.8700000000001</v>
      </c>
      <c r="O163" s="337">
        <v>174.41</v>
      </c>
      <c r="P163" s="338">
        <f t="shared" si="80"/>
        <v>8.5240213088314358E-3</v>
      </c>
      <c r="Q163" s="340">
        <f t="shared" si="81"/>
        <v>0</v>
      </c>
      <c r="R163" s="338">
        <f t="shared" si="82"/>
        <v>0</v>
      </c>
      <c r="S163" s="341">
        <f t="shared" si="83"/>
        <v>0</v>
      </c>
      <c r="T163" s="342" t="s">
        <v>497</v>
      </c>
      <c r="U163" s="342" t="s">
        <v>355</v>
      </c>
      <c r="V163" s="343" t="s">
        <v>357</v>
      </c>
      <c r="W163" s="365" t="s">
        <v>358</v>
      </c>
      <c r="X163" s="343">
        <v>1</v>
      </c>
      <c r="Y163" s="344" t="s">
        <v>346</v>
      </c>
      <c r="Z163" s="173"/>
      <c r="AA163" s="173"/>
      <c r="AB163" s="354">
        <v>1</v>
      </c>
      <c r="AC163" s="352" t="s">
        <v>508</v>
      </c>
      <c r="AD163" s="173"/>
      <c r="AE163" s="173"/>
      <c r="AF163" s="173"/>
      <c r="AG163" s="173"/>
      <c r="AH163" s="173"/>
    </row>
    <row r="164" spans="2:34" ht="16.5" customHeight="1">
      <c r="B164" s="617"/>
      <c r="C164" s="618"/>
      <c r="D164" s="334">
        <f t="shared" si="84"/>
        <v>18</v>
      </c>
      <c r="E164" s="335" t="s">
        <v>504</v>
      </c>
      <c r="F164" s="336">
        <v>1199.8499999999999</v>
      </c>
      <c r="G164" s="337">
        <v>1541.1000000000001</v>
      </c>
      <c r="H164" s="337">
        <v>1541.1000000000001</v>
      </c>
      <c r="I164" s="338">
        <f t="shared" si="86"/>
        <v>1</v>
      </c>
      <c r="J164" s="337">
        <v>23.69</v>
      </c>
      <c r="K164" s="338">
        <f t="shared" si="87"/>
        <v>1.5372136785413016E-2</v>
      </c>
      <c r="L164" s="337">
        <v>111.20000000000002</v>
      </c>
      <c r="M164" s="338">
        <f t="shared" si="88"/>
        <v>1.0153721367854132</v>
      </c>
      <c r="N164" s="339">
        <v>2634.3199999999997</v>
      </c>
      <c r="O164" s="337">
        <v>10.79</v>
      </c>
      <c r="P164" s="338">
        <f t="shared" si="80"/>
        <v>7.0014924404646021E-3</v>
      </c>
      <c r="Q164" s="340">
        <f t="shared" si="81"/>
        <v>12.900000000000055</v>
      </c>
      <c r="R164" s="338">
        <f t="shared" si="82"/>
        <v>8.3706443449484483E-3</v>
      </c>
      <c r="S164" s="341">
        <f t="shared" si="83"/>
        <v>1434.4800000000064</v>
      </c>
      <c r="T164" s="342" t="s">
        <v>502</v>
      </c>
      <c r="U164" s="342" t="s">
        <v>316</v>
      </c>
      <c r="V164" s="343" t="s">
        <v>344</v>
      </c>
      <c r="W164" s="343" t="s">
        <v>345</v>
      </c>
      <c r="X164" s="343">
        <v>1</v>
      </c>
      <c r="Y164" s="344" t="s">
        <v>232</v>
      </c>
      <c r="Z164" s="173"/>
      <c r="AA164" s="173"/>
      <c r="AB164" s="173">
        <v>2</v>
      </c>
      <c r="AC164" s="352" t="s">
        <v>509</v>
      </c>
      <c r="AD164" s="173"/>
      <c r="AE164" s="173"/>
      <c r="AF164" s="173"/>
      <c r="AG164" s="173"/>
      <c r="AH164" s="173"/>
    </row>
    <row r="165" spans="2:34" ht="16.5" customHeight="1">
      <c r="B165" s="617"/>
      <c r="C165" s="618"/>
      <c r="D165" s="334">
        <f t="shared" si="84"/>
        <v>19</v>
      </c>
      <c r="E165" s="335" t="s">
        <v>369</v>
      </c>
      <c r="F165" s="336">
        <v>1161.92</v>
      </c>
      <c r="G165" s="337">
        <v>395.29</v>
      </c>
      <c r="H165" s="337">
        <v>395.29</v>
      </c>
      <c r="I165" s="338">
        <f t="shared" si="86"/>
        <v>1</v>
      </c>
      <c r="J165" s="337">
        <v>20.23</v>
      </c>
      <c r="K165" s="338">
        <f t="shared" si="87"/>
        <v>5.1177616433504512E-2</v>
      </c>
      <c r="L165" s="337">
        <v>388.59999999999997</v>
      </c>
      <c r="M165" s="338">
        <f t="shared" si="88"/>
        <v>1.0511776164335045</v>
      </c>
      <c r="N165" s="339">
        <v>7861.380000000001</v>
      </c>
      <c r="O165" s="337">
        <v>2.9899999999999998</v>
      </c>
      <c r="P165" s="338">
        <f t="shared" si="80"/>
        <v>7.5640668876015065E-3</v>
      </c>
      <c r="Q165" s="340">
        <f t="shared" si="81"/>
        <v>17.24000000000002</v>
      </c>
      <c r="R165" s="338">
        <f t="shared" si="82"/>
        <v>4.3613549545903053E-2</v>
      </c>
      <c r="S165" s="341">
        <f t="shared" si="83"/>
        <v>6699.4640000000072</v>
      </c>
      <c r="T165" s="342" t="s">
        <v>502</v>
      </c>
      <c r="U165" s="342" t="s">
        <v>364</v>
      </c>
      <c r="V165" s="342" t="s">
        <v>366</v>
      </c>
      <c r="W165" s="365" t="s">
        <v>367</v>
      </c>
      <c r="X165" s="343">
        <v>1</v>
      </c>
      <c r="Y165" s="344" t="s">
        <v>149</v>
      </c>
      <c r="Z165" s="173"/>
      <c r="AA165" s="173"/>
      <c r="AB165" s="355"/>
      <c r="AC165" s="352"/>
      <c r="AD165" s="173"/>
      <c r="AE165" s="173"/>
      <c r="AF165" s="173"/>
      <c r="AG165" s="173"/>
      <c r="AH165" s="173"/>
    </row>
    <row r="166" spans="2:34" ht="16.5" customHeight="1">
      <c r="B166" s="619"/>
      <c r="C166" s="620"/>
      <c r="D166" s="334">
        <f t="shared" si="84"/>
        <v>20</v>
      </c>
      <c r="E166" s="335" t="s">
        <v>420</v>
      </c>
      <c r="F166" s="336">
        <v>1161.9099999999999</v>
      </c>
      <c r="G166" s="337">
        <v>78.099999999999994</v>
      </c>
      <c r="H166" s="337">
        <v>78.099999999999994</v>
      </c>
      <c r="I166" s="338">
        <f t="shared" si="86"/>
        <v>1</v>
      </c>
      <c r="J166" s="337">
        <v>5.19</v>
      </c>
      <c r="K166" s="338">
        <f t="shared" si="87"/>
        <v>6.6453265044814344E-2</v>
      </c>
      <c r="L166" s="337">
        <v>446.88999999999993</v>
      </c>
      <c r="M166" s="338">
        <f t="shared" si="88"/>
        <v>1.0664532650448144</v>
      </c>
      <c r="N166" s="339">
        <v>2319.35</v>
      </c>
      <c r="O166" s="337">
        <v>2.5999999999999996</v>
      </c>
      <c r="P166" s="338">
        <f t="shared" si="80"/>
        <v>3.3290653008962869E-2</v>
      </c>
      <c r="Q166" s="340">
        <f t="shared" si="81"/>
        <v>2.5899999999999981</v>
      </c>
      <c r="R166" s="338">
        <f t="shared" si="82"/>
        <v>3.3162612035851448E-2</v>
      </c>
      <c r="S166" s="341">
        <f t="shared" si="83"/>
        <v>1157.445099999999</v>
      </c>
      <c r="T166" s="342" t="s">
        <v>476</v>
      </c>
      <c r="U166" s="342" t="s">
        <v>316</v>
      </c>
      <c r="V166" s="342" t="s">
        <v>351</v>
      </c>
      <c r="W166" s="365" t="s">
        <v>352</v>
      </c>
      <c r="X166" s="343">
        <v>1</v>
      </c>
      <c r="Y166" s="344" t="s">
        <v>183</v>
      </c>
      <c r="Z166" s="173"/>
      <c r="AA166" s="218" t="s">
        <v>491</v>
      </c>
      <c r="AB166" s="218" t="s">
        <v>492</v>
      </c>
      <c r="AC166" s="246" t="s">
        <v>493</v>
      </c>
      <c r="AD166" s="246" t="s">
        <v>494</v>
      </c>
      <c r="AE166" s="246" t="s">
        <v>316</v>
      </c>
      <c r="AF166" s="246" t="s">
        <v>355</v>
      </c>
      <c r="AG166" s="246" t="s">
        <v>364</v>
      </c>
      <c r="AH166" s="246" t="s">
        <v>495</v>
      </c>
    </row>
    <row r="167" spans="2:34" ht="16.5" customHeight="1">
      <c r="B167" s="615" t="s">
        <v>544</v>
      </c>
      <c r="C167" s="616"/>
      <c r="D167" s="334">
        <v>1</v>
      </c>
      <c r="E167" s="335" t="s">
        <v>373</v>
      </c>
      <c r="F167" s="336">
        <v>7858.9400000000005</v>
      </c>
      <c r="G167" s="337">
        <v>108265</v>
      </c>
      <c r="H167" s="337">
        <v>108265</v>
      </c>
      <c r="I167" s="338">
        <f>H167/G167</f>
        <v>1</v>
      </c>
      <c r="J167" s="337">
        <v>1354.99</v>
      </c>
      <c r="K167" s="338">
        <f>J167/G167</f>
        <v>1.2515494388768301E-2</v>
      </c>
      <c r="L167" s="337">
        <v>5.7999999999999989</v>
      </c>
      <c r="M167" s="338">
        <f>(H167+J167)/G167</f>
        <v>1.0125154943887684</v>
      </c>
      <c r="N167" s="339">
        <v>7858.9400000000005</v>
      </c>
      <c r="O167" s="337">
        <v>1354.99</v>
      </c>
      <c r="P167" s="338">
        <f>O167/G167</f>
        <v>1.2515494388768301E-2</v>
      </c>
      <c r="Q167" s="340">
        <f>((H167+J167)-G167)-O167</f>
        <v>5.2295945351943374E-12</v>
      </c>
      <c r="R167" s="338">
        <f>Q167/G167</f>
        <v>4.8303648780255274E-17</v>
      </c>
      <c r="S167" s="341">
        <f>Q167*L167</f>
        <v>3.0331648304127152E-11</v>
      </c>
      <c r="T167" s="342" t="s">
        <v>497</v>
      </c>
      <c r="U167" s="342" t="s">
        <v>495</v>
      </c>
      <c r="V167" s="364" t="s">
        <v>374</v>
      </c>
      <c r="W167" s="365" t="s">
        <v>358</v>
      </c>
      <c r="X167" s="343">
        <v>1</v>
      </c>
      <c r="Y167" s="344" t="s">
        <v>346</v>
      </c>
      <c r="Z167" s="345" t="s">
        <v>498</v>
      </c>
      <c r="AA167" s="346">
        <f>SUM(X167:X186)</f>
        <v>20</v>
      </c>
      <c r="AB167" s="347">
        <f>SUMIF($U167:$U186,TRIM($AB$6),$X167:$X186)</f>
        <v>0</v>
      </c>
      <c r="AC167" s="347">
        <f>SUMIF($U167:$U186,TRIM($AC$6),$X167:$X186)</f>
        <v>0</v>
      </c>
      <c r="AD167" s="347">
        <f>SUMIF($U167:$U186,TRIM($AD$6),$X167:$X186)</f>
        <v>0</v>
      </c>
      <c r="AE167" s="347">
        <f>SUMIF($U167:$U186,TRIM($AE$6),$X167:$X186)</f>
        <v>7</v>
      </c>
      <c r="AF167" s="347">
        <f>SUMIF($U167:$U186,TRIM($AF$6),$X167:$X186)</f>
        <v>5</v>
      </c>
      <c r="AG167" s="347">
        <f>SUMIF($U167:$U186,TRIM($AG$6),$X167:$X186)</f>
        <v>3</v>
      </c>
      <c r="AH167" s="347">
        <f>SUMIF($U167:$U186,TRIM($AH$6),$X167:$X186)</f>
        <v>5</v>
      </c>
    </row>
    <row r="168" spans="2:34" ht="16.5" customHeight="1">
      <c r="B168" s="617"/>
      <c r="C168" s="618"/>
      <c r="D168" s="334">
        <f>D167+1</f>
        <v>2</v>
      </c>
      <c r="E168" s="335" t="s">
        <v>356</v>
      </c>
      <c r="F168" s="336">
        <v>7545.6799999999994</v>
      </c>
      <c r="G168" s="337">
        <v>33502</v>
      </c>
      <c r="H168" s="337">
        <v>33502</v>
      </c>
      <c r="I168" s="338">
        <f t="shared" ref="I168:I169" si="89">H168/G168</f>
        <v>1</v>
      </c>
      <c r="J168" s="337">
        <v>1146.76</v>
      </c>
      <c r="K168" s="338">
        <f t="shared" ref="K168:K173" si="90">J168/G168</f>
        <v>3.4229598232941319E-2</v>
      </c>
      <c r="L168" s="337">
        <v>6.5799999999999992</v>
      </c>
      <c r="M168" s="338">
        <f t="shared" ref="M168:M173" si="91">(H168+J168)/G168</f>
        <v>1.0342295982329415</v>
      </c>
      <c r="N168" s="339">
        <v>7545.6799999999994</v>
      </c>
      <c r="O168" s="337">
        <v>1146.76</v>
      </c>
      <c r="P168" s="338">
        <f t="shared" ref="P168:P186" si="92">O168/G168</f>
        <v>3.4229598232941319E-2</v>
      </c>
      <c r="Q168" s="340">
        <f t="shared" ref="Q168:Q186" si="93">((H168+J168)-G168)-O168</f>
        <v>2.0463630789890885E-12</v>
      </c>
      <c r="R168" s="338">
        <f t="shared" ref="R168:R186" si="94">Q168/G168</f>
        <v>6.1081818368726901E-17</v>
      </c>
      <c r="S168" s="341">
        <f t="shared" ref="S168:S186" si="95">Q168*L168</f>
        <v>1.3465069059748201E-11</v>
      </c>
      <c r="T168" s="342" t="s">
        <v>497</v>
      </c>
      <c r="U168" s="342" t="s">
        <v>355</v>
      </c>
      <c r="V168" s="343" t="s">
        <v>357</v>
      </c>
      <c r="W168" s="365" t="s">
        <v>358</v>
      </c>
      <c r="X168" s="343">
        <v>1</v>
      </c>
      <c r="Y168" s="344" t="s">
        <v>346</v>
      </c>
      <c r="Z168" s="173"/>
      <c r="AA168" s="363" t="s">
        <v>500</v>
      </c>
      <c r="AB168" s="348">
        <f>SUMIF($U167:$U186,TRIM($AB$6),$F167:$F186)</f>
        <v>0</v>
      </c>
      <c r="AC168" s="349">
        <f>SUMIF($U167:$U186,TRIM($AC$6),$F167:$F186)</f>
        <v>0</v>
      </c>
      <c r="AD168" s="349">
        <f>SUMIF($U167:$U186,TRIM($AD$6),$F167:$F186)</f>
        <v>0</v>
      </c>
      <c r="AE168" s="349">
        <f>SUMIF($U167:$U186,TRIM($AE$6),$F167:$F186)</f>
        <v>9063.25</v>
      </c>
      <c r="AF168" s="349">
        <f>SUMIF($U167:$U186,TRIM($AF$6),$F167:$F186)</f>
        <v>14059.039999999999</v>
      </c>
      <c r="AG168" s="349">
        <f>SUMIF($U167:$U186,TRIM($AG$6),$F167:$F186)</f>
        <v>3361.08</v>
      </c>
      <c r="AH168" s="349">
        <f>SUMIF($U167:$U186,TRIM($AH$6),$F167:$F186)</f>
        <v>13238.440000000002</v>
      </c>
    </row>
    <row r="169" spans="2:34" ht="16.5" customHeight="1">
      <c r="B169" s="617"/>
      <c r="C169" s="618"/>
      <c r="D169" s="334">
        <f t="shared" ref="D169:D186" si="96">D168+1</f>
        <v>3</v>
      </c>
      <c r="E169" s="335" t="s">
        <v>343</v>
      </c>
      <c r="F169" s="336">
        <v>2359.52</v>
      </c>
      <c r="G169" s="337">
        <v>1172.1300000000001</v>
      </c>
      <c r="H169" s="337">
        <v>1172.1300000000001</v>
      </c>
      <c r="I169" s="338">
        <f t="shared" si="89"/>
        <v>1</v>
      </c>
      <c r="J169" s="337">
        <v>39.4</v>
      </c>
      <c r="K169" s="338">
        <f t="shared" si="90"/>
        <v>3.3614018922815722E-2</v>
      </c>
      <c r="L169" s="337">
        <v>194.04</v>
      </c>
      <c r="M169" s="338">
        <f t="shared" si="91"/>
        <v>1.0336140189228158</v>
      </c>
      <c r="N169" s="339">
        <v>7645.17</v>
      </c>
      <c r="O169" s="337">
        <v>12.16</v>
      </c>
      <c r="P169" s="338">
        <f t="shared" si="92"/>
        <v>1.0374275890899473E-2</v>
      </c>
      <c r="Q169" s="340">
        <f t="shared" si="93"/>
        <v>27.240000000000091</v>
      </c>
      <c r="R169" s="338">
        <f t="shared" si="94"/>
        <v>2.3239743031916331E-2</v>
      </c>
      <c r="S169" s="341">
        <f t="shared" si="95"/>
        <v>5285.649600000017</v>
      </c>
      <c r="T169" s="342" t="s">
        <v>502</v>
      </c>
      <c r="U169" s="342" t="s">
        <v>316</v>
      </c>
      <c r="V169" s="343" t="s">
        <v>344</v>
      </c>
      <c r="W169" s="343" t="s">
        <v>345</v>
      </c>
      <c r="X169" s="343">
        <v>1</v>
      </c>
      <c r="Y169" s="344" t="s">
        <v>179</v>
      </c>
      <c r="Z169" s="173"/>
      <c r="AA169" s="371" t="s">
        <v>501</v>
      </c>
      <c r="AB169" s="372">
        <f>AB167/$AA167</f>
        <v>0</v>
      </c>
      <c r="AC169" s="373">
        <f t="shared" ref="AC169:AH169" si="97">AC167/$AA167</f>
        <v>0</v>
      </c>
      <c r="AD169" s="373">
        <f t="shared" si="97"/>
        <v>0</v>
      </c>
      <c r="AE169" s="373">
        <f t="shared" si="97"/>
        <v>0.35</v>
      </c>
      <c r="AF169" s="373">
        <f t="shared" si="97"/>
        <v>0.25</v>
      </c>
      <c r="AG169" s="373">
        <f t="shared" si="97"/>
        <v>0.15</v>
      </c>
      <c r="AH169" s="373">
        <f t="shared" si="97"/>
        <v>0.25</v>
      </c>
    </row>
    <row r="170" spans="2:34" ht="16.5" customHeight="1">
      <c r="B170" s="617"/>
      <c r="C170" s="618"/>
      <c r="D170" s="334">
        <f t="shared" si="96"/>
        <v>4</v>
      </c>
      <c r="E170" s="335" t="s">
        <v>359</v>
      </c>
      <c r="F170" s="336">
        <v>1991.37</v>
      </c>
      <c r="G170" s="337">
        <v>502.53999999999996</v>
      </c>
      <c r="H170" s="337">
        <v>502.53999999999996</v>
      </c>
      <c r="I170" s="338">
        <f>H170/G170</f>
        <v>1</v>
      </c>
      <c r="J170" s="337">
        <v>37.160000000000004</v>
      </c>
      <c r="K170" s="338">
        <f t="shared" si="90"/>
        <v>7.3944362637799993E-2</v>
      </c>
      <c r="L170" s="337">
        <v>313.59999999999997</v>
      </c>
      <c r="M170" s="338">
        <f t="shared" si="91"/>
        <v>1.0739443626378</v>
      </c>
      <c r="N170" s="339">
        <v>11653.39</v>
      </c>
      <c r="O170" s="337">
        <v>6.3500000000000005</v>
      </c>
      <c r="P170" s="338">
        <f t="shared" si="92"/>
        <v>1.2635810084769373E-2</v>
      </c>
      <c r="Q170" s="340">
        <f t="shared" si="93"/>
        <v>30.809999999999967</v>
      </c>
      <c r="R170" s="338">
        <f t="shared" si="94"/>
        <v>6.130855255303054E-2</v>
      </c>
      <c r="S170" s="341">
        <f t="shared" si="95"/>
        <v>9662.0159999999887</v>
      </c>
      <c r="T170" s="342" t="s">
        <v>497</v>
      </c>
      <c r="U170" s="342" t="s">
        <v>355</v>
      </c>
      <c r="V170" s="342" t="s">
        <v>360</v>
      </c>
      <c r="W170" s="365" t="s">
        <v>352</v>
      </c>
      <c r="X170" s="343">
        <v>1</v>
      </c>
      <c r="Y170" s="344" t="s">
        <v>346</v>
      </c>
      <c r="Z170" s="376" t="s">
        <v>545</v>
      </c>
      <c r="AA170" s="374">
        <f>AA107+AA127+AA147+AA167</f>
        <v>80</v>
      </c>
      <c r="AB170" s="374">
        <f t="shared" ref="AB170:AH170" si="98">AB107+AB127+AB147+AB167</f>
        <v>0</v>
      </c>
      <c r="AC170" s="374">
        <f t="shared" si="98"/>
        <v>0</v>
      </c>
      <c r="AD170" s="374">
        <f t="shared" si="98"/>
        <v>0</v>
      </c>
      <c r="AE170" s="374">
        <f t="shared" si="98"/>
        <v>31</v>
      </c>
      <c r="AF170" s="374">
        <f t="shared" si="98"/>
        <v>20</v>
      </c>
      <c r="AG170" s="374">
        <f t="shared" si="98"/>
        <v>14</v>
      </c>
      <c r="AH170" s="374">
        <f t="shared" si="98"/>
        <v>15</v>
      </c>
    </row>
    <row r="171" spans="2:34" ht="16.5" customHeight="1">
      <c r="B171" s="617"/>
      <c r="C171" s="618"/>
      <c r="D171" s="334">
        <f t="shared" si="96"/>
        <v>5</v>
      </c>
      <c r="E171" s="335" t="s">
        <v>347</v>
      </c>
      <c r="F171" s="336">
        <v>1728.65</v>
      </c>
      <c r="G171" s="337">
        <v>1172.5900000000001</v>
      </c>
      <c r="H171" s="337">
        <v>1172.5900000000001</v>
      </c>
      <c r="I171" s="338">
        <f t="shared" ref="I171:I186" si="99">H171/G171</f>
        <v>1</v>
      </c>
      <c r="J171" s="337">
        <v>60.7</v>
      </c>
      <c r="K171" s="338">
        <f t="shared" si="90"/>
        <v>5.1765749324145689E-2</v>
      </c>
      <c r="L171" s="337">
        <v>99.12</v>
      </c>
      <c r="M171" s="338">
        <f t="shared" si="91"/>
        <v>1.0517657493241457</v>
      </c>
      <c r="N171" s="339">
        <v>6016.57</v>
      </c>
      <c r="O171" s="337">
        <v>17.439999999999998</v>
      </c>
      <c r="P171" s="338">
        <f t="shared" si="92"/>
        <v>1.4873058784400341E-2</v>
      </c>
      <c r="Q171" s="340">
        <f t="shared" si="93"/>
        <v>43.260000000000048</v>
      </c>
      <c r="R171" s="338">
        <f t="shared" si="94"/>
        <v>3.6892690539745386E-2</v>
      </c>
      <c r="S171" s="341">
        <f t="shared" si="95"/>
        <v>4287.9312000000045</v>
      </c>
      <c r="T171" s="342" t="s">
        <v>502</v>
      </c>
      <c r="U171" s="342" t="s">
        <v>316</v>
      </c>
      <c r="V171" s="364" t="s">
        <v>348</v>
      </c>
      <c r="W171" s="365" t="s">
        <v>535</v>
      </c>
      <c r="X171" s="343">
        <v>1</v>
      </c>
      <c r="Y171" s="344" t="s">
        <v>346</v>
      </c>
      <c r="Z171" s="377"/>
      <c r="AA171" s="363" t="s">
        <v>500</v>
      </c>
      <c r="AB171" s="374">
        <f t="shared" ref="AB171:AH171" si="100">AB108+AB128+AB148+AB168</f>
        <v>0</v>
      </c>
      <c r="AC171" s="374">
        <f t="shared" si="100"/>
        <v>0</v>
      </c>
      <c r="AD171" s="374">
        <f t="shared" si="100"/>
        <v>0</v>
      </c>
      <c r="AE171" s="374">
        <f t="shared" si="100"/>
        <v>49738.81</v>
      </c>
      <c r="AF171" s="374">
        <f t="shared" si="100"/>
        <v>53709.52</v>
      </c>
      <c r="AG171" s="374">
        <f t="shared" si="100"/>
        <v>18941.18</v>
      </c>
      <c r="AH171" s="374">
        <f t="shared" si="100"/>
        <v>43310.720000000001</v>
      </c>
    </row>
    <row r="172" spans="2:34" ht="16.5" customHeight="1">
      <c r="B172" s="617"/>
      <c r="C172" s="618"/>
      <c r="D172" s="334">
        <f t="shared" si="96"/>
        <v>6</v>
      </c>
      <c r="E172" s="335" t="s">
        <v>362</v>
      </c>
      <c r="F172" s="336">
        <v>1698.34</v>
      </c>
      <c r="G172" s="337">
        <v>20808</v>
      </c>
      <c r="H172" s="337">
        <v>20808</v>
      </c>
      <c r="I172" s="338">
        <f t="shared" si="99"/>
        <v>1</v>
      </c>
      <c r="J172" s="337">
        <v>242.62</v>
      </c>
      <c r="K172" s="338">
        <f t="shared" si="90"/>
        <v>1.1659938485198001E-2</v>
      </c>
      <c r="L172" s="337">
        <v>7</v>
      </c>
      <c r="M172" s="338">
        <f t="shared" si="91"/>
        <v>1.0116599384851979</v>
      </c>
      <c r="N172" s="339">
        <v>1698.34</v>
      </c>
      <c r="O172" s="337">
        <v>242.62</v>
      </c>
      <c r="P172" s="338">
        <f t="shared" si="92"/>
        <v>1.1659938485198001E-2</v>
      </c>
      <c r="Q172" s="340">
        <f t="shared" si="93"/>
        <v>-1.0231815394945443E-12</v>
      </c>
      <c r="R172" s="338">
        <f t="shared" si="94"/>
        <v>-4.9172507665058838E-17</v>
      </c>
      <c r="S172" s="341">
        <f t="shared" si="95"/>
        <v>-7.1622707764618099E-12</v>
      </c>
      <c r="T172" s="342" t="s">
        <v>497</v>
      </c>
      <c r="U172" s="342" t="s">
        <v>355</v>
      </c>
      <c r="V172" s="343" t="s">
        <v>357</v>
      </c>
      <c r="W172" s="365" t="s">
        <v>358</v>
      </c>
      <c r="X172" s="343">
        <v>1</v>
      </c>
      <c r="Y172" s="344" t="s">
        <v>346</v>
      </c>
      <c r="Z172" s="377"/>
      <c r="AA172" s="364" t="s">
        <v>501</v>
      </c>
      <c r="AB172" s="375">
        <f>AB170/$AA$170</f>
        <v>0</v>
      </c>
      <c r="AC172" s="375">
        <f t="shared" ref="AC172:AH172" si="101">AC170/$AA$170</f>
        <v>0</v>
      </c>
      <c r="AD172" s="375">
        <f t="shared" si="101"/>
        <v>0</v>
      </c>
      <c r="AE172" s="375">
        <f t="shared" si="101"/>
        <v>0.38750000000000001</v>
      </c>
      <c r="AF172" s="375">
        <f t="shared" si="101"/>
        <v>0.25</v>
      </c>
      <c r="AG172" s="375">
        <f t="shared" si="101"/>
        <v>0.17499999999999999</v>
      </c>
      <c r="AH172" s="375">
        <f t="shared" si="101"/>
        <v>0.1875</v>
      </c>
    </row>
    <row r="173" spans="2:34" ht="16.5" customHeight="1">
      <c r="B173" s="617"/>
      <c r="C173" s="618"/>
      <c r="D173" s="334">
        <f t="shared" si="96"/>
        <v>7</v>
      </c>
      <c r="E173" s="335" t="s">
        <v>418</v>
      </c>
      <c r="F173" s="336">
        <v>1534.4</v>
      </c>
      <c r="G173" s="337">
        <v>592.70000000000005</v>
      </c>
      <c r="H173" s="337">
        <v>592.70000000000005</v>
      </c>
      <c r="I173" s="338">
        <f t="shared" si="99"/>
        <v>1</v>
      </c>
      <c r="J173" s="337">
        <v>34.69</v>
      </c>
      <c r="K173" s="338">
        <f t="shared" si="90"/>
        <v>5.8528766661042675E-2</v>
      </c>
      <c r="L173" s="337">
        <v>203.5</v>
      </c>
      <c r="M173" s="338">
        <f t="shared" si="91"/>
        <v>1.0585287666610428</v>
      </c>
      <c r="N173" s="339">
        <v>7059.4299999999994</v>
      </c>
      <c r="O173" s="337">
        <v>7.54</v>
      </c>
      <c r="P173" s="338">
        <f t="shared" si="92"/>
        <v>1.272144423823182E-2</v>
      </c>
      <c r="Q173" s="340">
        <f t="shared" si="93"/>
        <v>27.150000000000055</v>
      </c>
      <c r="R173" s="338">
        <f t="shared" si="94"/>
        <v>4.5807322422810957E-2</v>
      </c>
      <c r="S173" s="341">
        <f t="shared" si="95"/>
        <v>5525.0250000000115</v>
      </c>
      <c r="T173" s="342" t="s">
        <v>497</v>
      </c>
      <c r="U173" s="342" t="s">
        <v>355</v>
      </c>
      <c r="V173" s="342" t="s">
        <v>360</v>
      </c>
      <c r="W173" s="365" t="s">
        <v>352</v>
      </c>
      <c r="X173" s="343">
        <v>1</v>
      </c>
      <c r="Y173" s="344" t="s">
        <v>346</v>
      </c>
      <c r="Z173" s="173"/>
      <c r="AA173" s="173"/>
      <c r="AB173" s="173"/>
      <c r="AC173" s="352"/>
      <c r="AD173" s="173"/>
      <c r="AE173" s="173"/>
      <c r="AF173" s="173"/>
      <c r="AG173" s="173"/>
      <c r="AH173" s="173"/>
    </row>
    <row r="174" spans="2:34" ht="16.5" customHeight="1">
      <c r="B174" s="617"/>
      <c r="C174" s="618"/>
      <c r="D174" s="334">
        <f t="shared" si="96"/>
        <v>8</v>
      </c>
      <c r="E174" s="335" t="s">
        <v>375</v>
      </c>
      <c r="F174" s="336">
        <v>1451.03</v>
      </c>
      <c r="G174" s="337">
        <v>24330</v>
      </c>
      <c r="H174" s="337">
        <v>24330</v>
      </c>
      <c r="I174" s="338">
        <f t="shared" si="99"/>
        <v>1</v>
      </c>
      <c r="J174" s="337">
        <v>207.29</v>
      </c>
      <c r="K174" s="338">
        <f>J174/G174</f>
        <v>8.519934237566789E-3</v>
      </c>
      <c r="L174" s="337">
        <v>7</v>
      </c>
      <c r="M174" s="338">
        <f>(H174+J174)/G174</f>
        <v>1.0085199342375668</v>
      </c>
      <c r="N174" s="339">
        <v>1451.03</v>
      </c>
      <c r="O174" s="337">
        <v>207.29</v>
      </c>
      <c r="P174" s="338">
        <f t="shared" si="92"/>
        <v>8.519934237566789E-3</v>
      </c>
      <c r="Q174" s="340">
        <f t="shared" si="93"/>
        <v>8.8107299234252423E-13</v>
      </c>
      <c r="R174" s="338">
        <f t="shared" si="94"/>
        <v>3.62134398825534E-17</v>
      </c>
      <c r="S174" s="341">
        <f t="shared" si="95"/>
        <v>6.1675109463976696E-12</v>
      </c>
      <c r="T174" s="342" t="s">
        <v>497</v>
      </c>
      <c r="U174" s="342" t="s">
        <v>495</v>
      </c>
      <c r="V174" s="343" t="s">
        <v>376</v>
      </c>
      <c r="W174" s="365" t="s">
        <v>377</v>
      </c>
      <c r="X174" s="343">
        <v>1</v>
      </c>
      <c r="Y174" s="344" t="s">
        <v>346</v>
      </c>
      <c r="Z174" s="173"/>
      <c r="AA174" s="173"/>
      <c r="AB174" s="173"/>
      <c r="AC174" s="352"/>
      <c r="AD174" s="173"/>
      <c r="AE174" s="173"/>
      <c r="AF174" s="173"/>
      <c r="AG174" s="173"/>
      <c r="AH174" s="173"/>
    </row>
    <row r="175" spans="2:34" ht="16.5" customHeight="1">
      <c r="B175" s="617"/>
      <c r="C175" s="618"/>
      <c r="D175" s="334">
        <f t="shared" si="96"/>
        <v>9</v>
      </c>
      <c r="E175" s="335" t="s">
        <v>365</v>
      </c>
      <c r="F175" s="336">
        <v>1416.6299999999999</v>
      </c>
      <c r="G175" s="337">
        <v>170.85</v>
      </c>
      <c r="H175" s="337">
        <v>170.85</v>
      </c>
      <c r="I175" s="338">
        <f t="shared" si="99"/>
        <v>1</v>
      </c>
      <c r="J175" s="337">
        <v>12.61</v>
      </c>
      <c r="K175" s="338">
        <f t="shared" ref="K175:K186" si="102">J175/G175</f>
        <v>7.3807433421129651E-2</v>
      </c>
      <c r="L175" s="337">
        <v>814.16</v>
      </c>
      <c r="M175" s="338">
        <f t="shared" ref="M175:M186" si="103">(H175+J175)/G175</f>
        <v>1.0738074334211296</v>
      </c>
      <c r="N175" s="339">
        <v>10266.549999999999</v>
      </c>
      <c r="O175" s="337">
        <v>1.74</v>
      </c>
      <c r="P175" s="338">
        <f t="shared" si="92"/>
        <v>1.0184372256365233E-2</v>
      </c>
      <c r="Q175" s="340">
        <f t="shared" si="93"/>
        <v>10.869999999999985</v>
      </c>
      <c r="R175" s="338">
        <f t="shared" si="94"/>
        <v>6.3623061164764322E-2</v>
      </c>
      <c r="S175" s="341">
        <f t="shared" si="95"/>
        <v>8849.9191999999875</v>
      </c>
      <c r="T175" s="342" t="s">
        <v>502</v>
      </c>
      <c r="U175" s="342" t="s">
        <v>364</v>
      </c>
      <c r="V175" s="342" t="s">
        <v>366</v>
      </c>
      <c r="W175" s="365" t="s">
        <v>367</v>
      </c>
      <c r="X175" s="343">
        <v>1</v>
      </c>
      <c r="Y175" s="344" t="s">
        <v>133</v>
      </c>
      <c r="Z175" s="173"/>
      <c r="AA175" s="173"/>
      <c r="AB175" s="173"/>
      <c r="AC175" s="352"/>
      <c r="AD175" s="173"/>
      <c r="AE175" s="173"/>
      <c r="AF175" s="173"/>
      <c r="AG175" s="173"/>
      <c r="AH175" s="173"/>
    </row>
    <row r="176" spans="2:34" ht="16.5" customHeight="1">
      <c r="B176" s="617"/>
      <c r="C176" s="618"/>
      <c r="D176" s="334">
        <f t="shared" si="96"/>
        <v>10</v>
      </c>
      <c r="E176" s="335" t="s">
        <v>380</v>
      </c>
      <c r="F176" s="336">
        <v>1361.84</v>
      </c>
      <c r="G176" s="337">
        <v>22711</v>
      </c>
      <c r="H176" s="337">
        <v>22711</v>
      </c>
      <c r="I176" s="338">
        <f t="shared" si="99"/>
        <v>1</v>
      </c>
      <c r="J176" s="337">
        <v>309.51000000000005</v>
      </c>
      <c r="K176" s="338">
        <f t="shared" si="102"/>
        <v>1.3628197789617368E-2</v>
      </c>
      <c r="L176" s="337">
        <v>4.3999999999999995</v>
      </c>
      <c r="M176" s="338">
        <f t="shared" si="103"/>
        <v>1.0136281977896173</v>
      </c>
      <c r="N176" s="339">
        <v>1361.84</v>
      </c>
      <c r="O176" s="337">
        <v>309.51000000000005</v>
      </c>
      <c r="P176" s="338">
        <f t="shared" si="92"/>
        <v>1.3628197789617368E-2</v>
      </c>
      <c r="Q176" s="340">
        <f t="shared" si="93"/>
        <v>-1.6484591469634324E-12</v>
      </c>
      <c r="R176" s="338">
        <f t="shared" si="94"/>
        <v>-7.2584172734068615E-17</v>
      </c>
      <c r="S176" s="341">
        <f t="shared" si="95"/>
        <v>-7.2532202466391016E-12</v>
      </c>
      <c r="T176" s="342" t="s">
        <v>497</v>
      </c>
      <c r="U176" s="342" t="s">
        <v>495</v>
      </c>
      <c r="V176" s="343" t="s">
        <v>376</v>
      </c>
      <c r="W176" s="365" t="s">
        <v>377</v>
      </c>
      <c r="X176" s="343">
        <v>1</v>
      </c>
      <c r="Y176" s="344" t="s">
        <v>209</v>
      </c>
      <c r="Z176" s="173"/>
      <c r="AA176" s="173"/>
      <c r="AB176" s="173"/>
      <c r="AC176" s="352"/>
      <c r="AD176" s="173"/>
      <c r="AE176" s="173"/>
      <c r="AF176" s="173"/>
      <c r="AG176" s="173"/>
      <c r="AH176" s="173"/>
    </row>
    <row r="177" spans="2:34" ht="16.5" customHeight="1">
      <c r="B177" s="617"/>
      <c r="C177" s="618"/>
      <c r="D177" s="334">
        <f t="shared" si="96"/>
        <v>11</v>
      </c>
      <c r="E177" s="335" t="s">
        <v>417</v>
      </c>
      <c r="F177" s="336">
        <v>1324.67</v>
      </c>
      <c r="G177" s="337">
        <v>13387</v>
      </c>
      <c r="H177" s="337">
        <v>13387</v>
      </c>
      <c r="I177" s="338">
        <f t="shared" si="99"/>
        <v>1</v>
      </c>
      <c r="J177" s="337">
        <v>232.4</v>
      </c>
      <c r="K177" s="338">
        <f t="shared" si="102"/>
        <v>1.7360125494883097E-2</v>
      </c>
      <c r="L177" s="337">
        <v>5.7000000000000011</v>
      </c>
      <c r="M177" s="338">
        <f t="shared" si="103"/>
        <v>1.017360125494883</v>
      </c>
      <c r="N177" s="339">
        <v>1324.67</v>
      </c>
      <c r="O177" s="337">
        <v>232.4</v>
      </c>
      <c r="P177" s="338">
        <f t="shared" si="92"/>
        <v>1.7360125494883097E-2</v>
      </c>
      <c r="Q177" s="340">
        <f t="shared" si="93"/>
        <v>-3.694822225952521E-13</v>
      </c>
      <c r="R177" s="338">
        <f t="shared" si="94"/>
        <v>-2.7600076387185487E-17</v>
      </c>
      <c r="S177" s="341">
        <f t="shared" si="95"/>
        <v>-2.1060486687929372E-12</v>
      </c>
      <c r="T177" s="342" t="s">
        <v>497</v>
      </c>
      <c r="U177" s="342" t="s">
        <v>495</v>
      </c>
      <c r="V177" s="343" t="s">
        <v>376</v>
      </c>
      <c r="W177" s="365" t="s">
        <v>377</v>
      </c>
      <c r="X177" s="343">
        <v>1</v>
      </c>
      <c r="Y177" s="344" t="s">
        <v>223</v>
      </c>
      <c r="Z177" s="173"/>
      <c r="AA177" s="173"/>
      <c r="AB177" s="173"/>
      <c r="AC177" s="352"/>
      <c r="AD177" s="173"/>
      <c r="AE177" s="173"/>
      <c r="AF177" s="173"/>
      <c r="AG177" s="173"/>
      <c r="AH177" s="173"/>
    </row>
    <row r="178" spans="2:34" ht="16.5" customHeight="1">
      <c r="B178" s="617"/>
      <c r="C178" s="618"/>
      <c r="D178" s="334">
        <f t="shared" si="96"/>
        <v>12</v>
      </c>
      <c r="E178" s="335" t="s">
        <v>361</v>
      </c>
      <c r="F178" s="336">
        <v>1289.25</v>
      </c>
      <c r="G178" s="337">
        <v>323.19000000000005</v>
      </c>
      <c r="H178" s="337">
        <v>323.19000000000005</v>
      </c>
      <c r="I178" s="338">
        <f t="shared" si="99"/>
        <v>1</v>
      </c>
      <c r="J178" s="337">
        <v>19.43</v>
      </c>
      <c r="K178" s="338">
        <f t="shared" si="102"/>
        <v>6.0119434388440224E-2</v>
      </c>
      <c r="L178" s="337">
        <v>366.27</v>
      </c>
      <c r="M178" s="338">
        <f t="shared" si="103"/>
        <v>1.0601194343884401</v>
      </c>
      <c r="N178" s="339">
        <v>7116.6200000000008</v>
      </c>
      <c r="O178" s="337">
        <v>3.52</v>
      </c>
      <c r="P178" s="338">
        <f t="shared" si="92"/>
        <v>1.0891426096104457E-2</v>
      </c>
      <c r="Q178" s="340">
        <f t="shared" si="93"/>
        <v>15.910000000000007</v>
      </c>
      <c r="R178" s="338">
        <f t="shared" si="94"/>
        <v>4.9228008292335791E-2</v>
      </c>
      <c r="S178" s="341">
        <f t="shared" si="95"/>
        <v>5827.3557000000028</v>
      </c>
      <c r="T178" s="342" t="s">
        <v>497</v>
      </c>
      <c r="U178" s="342" t="s">
        <v>355</v>
      </c>
      <c r="V178" s="342" t="s">
        <v>360</v>
      </c>
      <c r="W178" s="365" t="s">
        <v>352</v>
      </c>
      <c r="X178" s="343">
        <v>1</v>
      </c>
      <c r="Y178" s="344" t="s">
        <v>231</v>
      </c>
      <c r="Z178" s="173"/>
      <c r="AA178" s="173"/>
      <c r="AB178" s="173"/>
      <c r="AC178" s="352"/>
      <c r="AD178" s="173"/>
      <c r="AE178" s="173"/>
      <c r="AF178" s="173"/>
      <c r="AG178" s="173"/>
      <c r="AH178" s="173"/>
    </row>
    <row r="179" spans="2:34" ht="16.5" customHeight="1">
      <c r="B179" s="617"/>
      <c r="C179" s="618"/>
      <c r="D179" s="334">
        <f t="shared" si="96"/>
        <v>13</v>
      </c>
      <c r="E179" s="335" t="s">
        <v>378</v>
      </c>
      <c r="F179" s="336">
        <v>1241.96</v>
      </c>
      <c r="G179" s="337">
        <v>34550</v>
      </c>
      <c r="H179" s="337">
        <v>34550</v>
      </c>
      <c r="I179" s="338">
        <f t="shared" si="99"/>
        <v>1</v>
      </c>
      <c r="J179" s="337">
        <v>285.51</v>
      </c>
      <c r="K179" s="338">
        <f t="shared" si="102"/>
        <v>8.2636758321273512E-3</v>
      </c>
      <c r="L179" s="337">
        <v>4.3500000000000005</v>
      </c>
      <c r="M179" s="338">
        <f t="shared" si="103"/>
        <v>1.0082636758321275</v>
      </c>
      <c r="N179" s="339">
        <v>1241.96</v>
      </c>
      <c r="O179" s="337">
        <v>285.51</v>
      </c>
      <c r="P179" s="338">
        <f t="shared" si="92"/>
        <v>8.2636758321273512E-3</v>
      </c>
      <c r="Q179" s="340">
        <f t="shared" si="93"/>
        <v>2.0463630789890885E-12</v>
      </c>
      <c r="R179" s="338">
        <f t="shared" si="94"/>
        <v>5.9229032676963483E-17</v>
      </c>
      <c r="S179" s="341">
        <f t="shared" si="95"/>
        <v>8.9016793936025364E-12</v>
      </c>
      <c r="T179" s="342" t="s">
        <v>497</v>
      </c>
      <c r="U179" s="342" t="s">
        <v>495</v>
      </c>
      <c r="V179" s="343" t="s">
        <v>376</v>
      </c>
      <c r="W179" s="365" t="s">
        <v>377</v>
      </c>
      <c r="X179" s="343">
        <v>1</v>
      </c>
      <c r="Y179" s="344" t="s">
        <v>206</v>
      </c>
      <c r="Z179" s="173"/>
      <c r="AA179" s="173"/>
      <c r="AB179" s="173"/>
      <c r="AC179" s="352"/>
      <c r="AD179" s="173"/>
      <c r="AE179" s="173"/>
      <c r="AF179" s="173"/>
      <c r="AG179" s="173"/>
      <c r="AH179" s="173"/>
    </row>
    <row r="180" spans="2:34" ht="16.5" customHeight="1">
      <c r="B180" s="617"/>
      <c r="C180" s="618"/>
      <c r="D180" s="334">
        <f t="shared" si="96"/>
        <v>14</v>
      </c>
      <c r="E180" s="335" t="s">
        <v>353</v>
      </c>
      <c r="F180" s="336">
        <v>1024.28</v>
      </c>
      <c r="G180" s="337">
        <v>416.15999999999997</v>
      </c>
      <c r="H180" s="337">
        <v>416.15999999999997</v>
      </c>
      <c r="I180" s="338">
        <f t="shared" si="99"/>
        <v>1</v>
      </c>
      <c r="J180" s="337">
        <v>21.45</v>
      </c>
      <c r="K180" s="338">
        <f t="shared" si="102"/>
        <v>5.1542675893886968E-2</v>
      </c>
      <c r="L180" s="337">
        <v>104.84000000000002</v>
      </c>
      <c r="M180" s="338">
        <f t="shared" si="103"/>
        <v>1.0515426758938868</v>
      </c>
      <c r="N180" s="339">
        <v>2248.81</v>
      </c>
      <c r="O180" s="337">
        <v>9.77</v>
      </c>
      <c r="P180" s="338">
        <f t="shared" si="92"/>
        <v>2.3476547481737792E-2</v>
      </c>
      <c r="Q180" s="340">
        <f t="shared" si="93"/>
        <v>11.679999999999989</v>
      </c>
      <c r="R180" s="338">
        <f t="shared" si="94"/>
        <v>2.8066128412149151E-2</v>
      </c>
      <c r="S180" s="341">
        <f t="shared" si="95"/>
        <v>1224.531199999999</v>
      </c>
      <c r="T180" s="342" t="s">
        <v>476</v>
      </c>
      <c r="U180" s="342" t="s">
        <v>316</v>
      </c>
      <c r="V180" s="342" t="s">
        <v>351</v>
      </c>
      <c r="W180" s="365" t="s">
        <v>352</v>
      </c>
      <c r="X180" s="343">
        <v>1</v>
      </c>
      <c r="Y180" s="344" t="s">
        <v>346</v>
      </c>
      <c r="Z180" s="173"/>
      <c r="AA180" s="173"/>
      <c r="AB180" s="173"/>
      <c r="AC180" s="353"/>
      <c r="AD180" s="173"/>
      <c r="AE180" s="173"/>
      <c r="AF180" s="173"/>
      <c r="AG180" s="173"/>
      <c r="AH180" s="173"/>
    </row>
    <row r="181" spans="2:34" ht="16.5" customHeight="1">
      <c r="B181" s="617"/>
      <c r="C181" s="618"/>
      <c r="D181" s="334">
        <f t="shared" si="96"/>
        <v>15</v>
      </c>
      <c r="E181" s="335" t="s">
        <v>408</v>
      </c>
      <c r="F181" s="336">
        <v>1024.19</v>
      </c>
      <c r="G181" s="337">
        <v>81.53</v>
      </c>
      <c r="H181" s="337">
        <v>81.53</v>
      </c>
      <c r="I181" s="338">
        <f t="shared" si="99"/>
        <v>1</v>
      </c>
      <c r="J181" s="337">
        <v>4.8099999999999996</v>
      </c>
      <c r="K181" s="338">
        <f t="shared" si="102"/>
        <v>5.8996688335581991E-2</v>
      </c>
      <c r="L181" s="337">
        <v>846.44000000000028</v>
      </c>
      <c r="M181" s="338">
        <f t="shared" si="103"/>
        <v>1.0589966883355819</v>
      </c>
      <c r="N181" s="339">
        <v>4071.3700000000008</v>
      </c>
      <c r="O181" s="337">
        <v>1.21</v>
      </c>
      <c r="P181" s="338">
        <f t="shared" si="92"/>
        <v>1.4841162762173432E-2</v>
      </c>
      <c r="Q181" s="340">
        <f t="shared" si="93"/>
        <v>3.6000000000000023</v>
      </c>
      <c r="R181" s="338">
        <f t="shared" si="94"/>
        <v>4.4155525573408586E-2</v>
      </c>
      <c r="S181" s="341">
        <f t="shared" si="95"/>
        <v>3047.1840000000029</v>
      </c>
      <c r="T181" s="342" t="s">
        <v>502</v>
      </c>
      <c r="U181" s="342" t="s">
        <v>316</v>
      </c>
      <c r="V181" s="343" t="s">
        <v>344</v>
      </c>
      <c r="W181" s="343" t="s">
        <v>345</v>
      </c>
      <c r="X181" s="343">
        <v>1</v>
      </c>
      <c r="Y181" s="344" t="s">
        <v>144</v>
      </c>
      <c r="Z181" s="173"/>
      <c r="AA181" s="173"/>
      <c r="AB181" s="173"/>
      <c r="AC181" s="352"/>
      <c r="AD181" s="173"/>
      <c r="AE181" s="173"/>
      <c r="AF181" s="173"/>
      <c r="AG181" s="173"/>
      <c r="AH181" s="173"/>
    </row>
    <row r="182" spans="2:34" ht="16.5" customHeight="1">
      <c r="B182" s="617"/>
      <c r="C182" s="618"/>
      <c r="D182" s="334">
        <f t="shared" si="96"/>
        <v>16</v>
      </c>
      <c r="E182" s="335" t="s">
        <v>401</v>
      </c>
      <c r="F182" s="336">
        <v>986.86</v>
      </c>
      <c r="G182" s="337">
        <v>243.31999999999996</v>
      </c>
      <c r="H182" s="337">
        <v>243.31999999999996</v>
      </c>
      <c r="I182" s="338">
        <f t="shared" si="99"/>
        <v>1</v>
      </c>
      <c r="J182" s="337">
        <v>13.74</v>
      </c>
      <c r="K182" s="338">
        <f t="shared" si="102"/>
        <v>5.6468847608088124E-2</v>
      </c>
      <c r="L182" s="337">
        <v>536.34</v>
      </c>
      <c r="M182" s="338">
        <f t="shared" si="103"/>
        <v>1.0564688476080881</v>
      </c>
      <c r="N182" s="339">
        <v>7369.2999999999993</v>
      </c>
      <c r="O182" s="337">
        <v>1.8399999999999999</v>
      </c>
      <c r="P182" s="338">
        <f t="shared" si="92"/>
        <v>7.5620581949695882E-3</v>
      </c>
      <c r="Q182" s="340">
        <f t="shared" si="93"/>
        <v>11.899999999999981</v>
      </c>
      <c r="R182" s="338">
        <f t="shared" si="94"/>
        <v>4.8906789413118455E-2</v>
      </c>
      <c r="S182" s="341">
        <f t="shared" si="95"/>
        <v>6382.4459999999899</v>
      </c>
      <c r="T182" s="342" t="s">
        <v>476</v>
      </c>
      <c r="U182" s="342" t="s">
        <v>316</v>
      </c>
      <c r="V182" s="342" t="s">
        <v>351</v>
      </c>
      <c r="W182" s="365" t="s">
        <v>352</v>
      </c>
      <c r="X182" s="343">
        <v>1</v>
      </c>
      <c r="Y182" s="344" t="s">
        <v>346</v>
      </c>
      <c r="Z182" s="173"/>
      <c r="AA182" s="173"/>
      <c r="AB182" s="173"/>
      <c r="AC182" s="352"/>
      <c r="AD182" s="173"/>
      <c r="AE182" s="173"/>
      <c r="AF182" s="173"/>
      <c r="AG182" s="173"/>
      <c r="AH182" s="173"/>
    </row>
    <row r="183" spans="2:34" ht="16.5" customHeight="1">
      <c r="B183" s="617"/>
      <c r="C183" s="618"/>
      <c r="D183" s="334">
        <f t="shared" si="96"/>
        <v>17</v>
      </c>
      <c r="E183" s="335" t="s">
        <v>419</v>
      </c>
      <c r="F183" s="336">
        <v>972.96</v>
      </c>
      <c r="G183" s="337">
        <v>188.06</v>
      </c>
      <c r="H183" s="337">
        <v>188.06</v>
      </c>
      <c r="I183" s="338">
        <f t="shared" si="99"/>
        <v>1</v>
      </c>
      <c r="J183" s="337">
        <v>8.34</v>
      </c>
      <c r="K183" s="338">
        <f t="shared" si="102"/>
        <v>4.4347548654684675E-2</v>
      </c>
      <c r="L183" s="337">
        <v>395.50999999999993</v>
      </c>
      <c r="M183" s="338">
        <f t="shared" si="103"/>
        <v>1.0443475486546847</v>
      </c>
      <c r="N183" s="339">
        <v>3298.55</v>
      </c>
      <c r="O183" s="337">
        <v>2.46</v>
      </c>
      <c r="P183" s="338">
        <f t="shared" si="92"/>
        <v>1.3080931617568861E-2</v>
      </c>
      <c r="Q183" s="340">
        <f t="shared" si="93"/>
        <v>5.8800000000000034</v>
      </c>
      <c r="R183" s="338">
        <f t="shared" si="94"/>
        <v>3.1266617037115835E-2</v>
      </c>
      <c r="S183" s="341">
        <f t="shared" si="95"/>
        <v>2325.5988000000011</v>
      </c>
      <c r="T183" s="342" t="s">
        <v>502</v>
      </c>
      <c r="U183" s="342" t="s">
        <v>364</v>
      </c>
      <c r="V183" s="342" t="s">
        <v>366</v>
      </c>
      <c r="W183" s="365" t="s">
        <v>367</v>
      </c>
      <c r="X183" s="343">
        <v>1</v>
      </c>
      <c r="Y183" s="344" t="s">
        <v>156</v>
      </c>
      <c r="Z183" s="173"/>
      <c r="AA183" s="173"/>
      <c r="AB183" s="354"/>
      <c r="AC183" s="352"/>
      <c r="AD183" s="173"/>
      <c r="AE183" s="173"/>
      <c r="AF183" s="173"/>
      <c r="AG183" s="173"/>
      <c r="AH183" s="173"/>
    </row>
    <row r="184" spans="2:34" ht="16.5" customHeight="1">
      <c r="B184" s="617"/>
      <c r="C184" s="618"/>
      <c r="D184" s="334">
        <f t="shared" si="96"/>
        <v>18</v>
      </c>
      <c r="E184" s="335" t="s">
        <v>369</v>
      </c>
      <c r="F184" s="336">
        <v>971.49</v>
      </c>
      <c r="G184" s="337">
        <v>402.67</v>
      </c>
      <c r="H184" s="337">
        <v>402.67</v>
      </c>
      <c r="I184" s="338">
        <f t="shared" si="99"/>
        <v>1</v>
      </c>
      <c r="J184" s="337">
        <v>17.920000000000002</v>
      </c>
      <c r="K184" s="338">
        <f t="shared" si="102"/>
        <v>4.450294285643331E-2</v>
      </c>
      <c r="L184" s="337">
        <v>388.59999999999997</v>
      </c>
      <c r="M184" s="338">
        <f t="shared" si="103"/>
        <v>1.0445029428564334</v>
      </c>
      <c r="N184" s="339">
        <v>6963.72</v>
      </c>
      <c r="O184" s="337">
        <v>2.5</v>
      </c>
      <c r="P184" s="338">
        <f t="shared" si="92"/>
        <v>6.2085578761765211E-3</v>
      </c>
      <c r="Q184" s="340">
        <f t="shared" si="93"/>
        <v>15.420000000000016</v>
      </c>
      <c r="R184" s="338">
        <f t="shared" si="94"/>
        <v>3.8294384980256821E-2</v>
      </c>
      <c r="S184" s="341">
        <f t="shared" si="95"/>
        <v>5992.2120000000059</v>
      </c>
      <c r="T184" s="342" t="s">
        <v>502</v>
      </c>
      <c r="U184" s="342" t="s">
        <v>364</v>
      </c>
      <c r="V184" s="342" t="s">
        <v>366</v>
      </c>
      <c r="W184" s="365" t="s">
        <v>367</v>
      </c>
      <c r="X184" s="343">
        <v>1</v>
      </c>
      <c r="Y184" s="344" t="s">
        <v>149</v>
      </c>
      <c r="Z184" s="173"/>
      <c r="AA184" s="173"/>
      <c r="AB184" s="173"/>
      <c r="AC184" s="352"/>
      <c r="AD184" s="173"/>
      <c r="AE184" s="173"/>
      <c r="AF184" s="173"/>
      <c r="AG184" s="173"/>
      <c r="AH184" s="173"/>
    </row>
    <row r="185" spans="2:34" ht="16.5" customHeight="1">
      <c r="B185" s="617"/>
      <c r="C185" s="618"/>
      <c r="D185" s="334">
        <f t="shared" si="96"/>
        <v>19</v>
      </c>
      <c r="E185" s="335" t="s">
        <v>403</v>
      </c>
      <c r="F185" s="336">
        <v>970</v>
      </c>
      <c r="G185" s="337">
        <v>27.04</v>
      </c>
      <c r="H185" s="337">
        <v>27.04</v>
      </c>
      <c r="I185" s="338">
        <f t="shared" si="99"/>
        <v>1</v>
      </c>
      <c r="J185" s="337">
        <v>1.9299999999999997</v>
      </c>
      <c r="K185" s="338">
        <f t="shared" si="102"/>
        <v>7.1375739644970404E-2</v>
      </c>
      <c r="L185" s="337">
        <v>1000</v>
      </c>
      <c r="M185" s="338">
        <f t="shared" si="103"/>
        <v>1.0713757396449703</v>
      </c>
      <c r="N185" s="339">
        <v>1930</v>
      </c>
      <c r="O185" s="337">
        <v>0.97</v>
      </c>
      <c r="P185" s="338">
        <f t="shared" si="92"/>
        <v>3.587278106508876E-2</v>
      </c>
      <c r="Q185" s="340">
        <f t="shared" si="93"/>
        <v>0.95999999999999974</v>
      </c>
      <c r="R185" s="338">
        <f t="shared" si="94"/>
        <v>3.5502958579881651E-2</v>
      </c>
      <c r="S185" s="341">
        <f t="shared" si="95"/>
        <v>959.99999999999977</v>
      </c>
      <c r="T185" s="342" t="s">
        <v>476</v>
      </c>
      <c r="U185" s="342" t="s">
        <v>316</v>
      </c>
      <c r="V185" s="342" t="s">
        <v>351</v>
      </c>
      <c r="W185" s="365" t="s">
        <v>352</v>
      </c>
      <c r="X185" s="343">
        <v>1</v>
      </c>
      <c r="Y185" s="344" t="s">
        <v>157</v>
      </c>
      <c r="Z185" s="173"/>
      <c r="AA185" s="173"/>
      <c r="AB185" s="355"/>
      <c r="AC185" s="352"/>
      <c r="AD185" s="173"/>
      <c r="AE185" s="173"/>
      <c r="AF185" s="173"/>
      <c r="AG185" s="173"/>
      <c r="AH185" s="173"/>
    </row>
    <row r="186" spans="2:34" ht="16.5" customHeight="1">
      <c r="B186" s="619"/>
      <c r="C186" s="620"/>
      <c r="D186" s="334">
        <f t="shared" si="96"/>
        <v>20</v>
      </c>
      <c r="E186" s="335" t="s">
        <v>420</v>
      </c>
      <c r="F186" s="336">
        <v>969.75</v>
      </c>
      <c r="G186" s="337">
        <v>74.44</v>
      </c>
      <c r="H186" s="337">
        <v>74.44</v>
      </c>
      <c r="I186" s="338">
        <f t="shared" si="99"/>
        <v>1</v>
      </c>
      <c r="J186" s="337">
        <v>4.4000000000000004</v>
      </c>
      <c r="K186" s="338">
        <f t="shared" si="102"/>
        <v>5.9108006448146164E-2</v>
      </c>
      <c r="L186" s="337">
        <v>446.88999999999993</v>
      </c>
      <c r="M186" s="338">
        <f t="shared" si="103"/>
        <v>1.0591080064481462</v>
      </c>
      <c r="N186" s="339">
        <v>1966.32</v>
      </c>
      <c r="O186" s="337">
        <v>2.17</v>
      </c>
      <c r="P186" s="338">
        <f t="shared" si="92"/>
        <v>2.9150994089199356E-2</v>
      </c>
      <c r="Q186" s="340">
        <f t="shared" si="93"/>
        <v>2.2300000000000058</v>
      </c>
      <c r="R186" s="338">
        <f t="shared" si="94"/>
        <v>2.9957012358946881E-2</v>
      </c>
      <c r="S186" s="341">
        <f t="shared" si="95"/>
        <v>996.5647000000024</v>
      </c>
      <c r="T186" s="342" t="s">
        <v>476</v>
      </c>
      <c r="U186" s="342" t="s">
        <v>316</v>
      </c>
      <c r="V186" s="342" t="s">
        <v>351</v>
      </c>
      <c r="W186" s="365" t="s">
        <v>352</v>
      </c>
      <c r="X186" s="343">
        <v>1</v>
      </c>
      <c r="Y186" s="344" t="s">
        <v>183</v>
      </c>
      <c r="Z186" s="173"/>
      <c r="AA186" s="218" t="s">
        <v>491</v>
      </c>
      <c r="AB186" s="218" t="s">
        <v>492</v>
      </c>
      <c r="AC186" s="246" t="s">
        <v>493</v>
      </c>
      <c r="AD186" s="246" t="s">
        <v>494</v>
      </c>
      <c r="AE186" s="246" t="s">
        <v>316</v>
      </c>
      <c r="AF186" s="246" t="s">
        <v>355</v>
      </c>
      <c r="AG186" s="246" t="s">
        <v>364</v>
      </c>
      <c r="AH186" s="246" t="s">
        <v>495</v>
      </c>
    </row>
    <row r="187" spans="2:34" ht="16.5" customHeight="1">
      <c r="B187" s="615" t="s">
        <v>546</v>
      </c>
      <c r="C187" s="616"/>
      <c r="D187" s="334">
        <v>1</v>
      </c>
      <c r="E187" s="335" t="s">
        <v>373</v>
      </c>
      <c r="F187" s="336">
        <v>7970.9400000000005</v>
      </c>
      <c r="G187" s="337">
        <v>106000</v>
      </c>
      <c r="H187" s="337">
        <v>106000</v>
      </c>
      <c r="I187" s="338">
        <f>H187/G187</f>
        <v>1</v>
      </c>
      <c r="J187" s="337">
        <v>1374.3</v>
      </c>
      <c r="K187" s="338">
        <f>J187/G187</f>
        <v>1.2965094339622641E-2</v>
      </c>
      <c r="L187" s="337">
        <v>5.7999999999999989</v>
      </c>
      <c r="M187" s="338">
        <f>(H187+J187)/G187</f>
        <v>1.0129650943396227</v>
      </c>
      <c r="N187" s="339">
        <v>7970.9400000000005</v>
      </c>
      <c r="O187" s="337">
        <v>1374.3</v>
      </c>
      <c r="P187" s="338">
        <f>O187/G187</f>
        <v>1.2965094339622641E-2</v>
      </c>
      <c r="Q187" s="340">
        <f>((H187+J187)-G187)-O187</f>
        <v>2.9558577807620168E-12</v>
      </c>
      <c r="R187" s="338">
        <f>Q187/G187</f>
        <v>2.7885450761905819E-17</v>
      </c>
      <c r="S187" s="341">
        <f>Q187*L187</f>
        <v>1.7143975128419695E-11</v>
      </c>
      <c r="T187" s="342" t="s">
        <v>497</v>
      </c>
      <c r="U187" s="342" t="s">
        <v>495</v>
      </c>
      <c r="V187" s="364" t="s">
        <v>374</v>
      </c>
      <c r="W187" s="365" t="s">
        <v>358</v>
      </c>
      <c r="X187" s="343">
        <v>1</v>
      </c>
      <c r="Y187" s="344" t="s">
        <v>346</v>
      </c>
      <c r="Z187" s="345" t="s">
        <v>498</v>
      </c>
      <c r="AA187" s="346">
        <f>SUM(X187:X206)</f>
        <v>20</v>
      </c>
      <c r="AB187" s="347">
        <f>SUMIF($U187:$U206,TRIM($AB$6),$X187:$X206)</f>
        <v>0</v>
      </c>
      <c r="AC187" s="347">
        <f>SUMIF($U187:$U206,TRIM($AC$6),$X187:$X206)</f>
        <v>0</v>
      </c>
      <c r="AD187" s="347">
        <f>SUMIF($U187:$U206,TRIM($AD$6),$X187:$X206)</f>
        <v>0</v>
      </c>
      <c r="AE187" s="347">
        <f>SUMIF($U187:$U206,TRIM($AE$6),$X187:$X206)</f>
        <v>5</v>
      </c>
      <c r="AF187" s="347">
        <f>SUMIF($U187:$U206,TRIM($AF$6),$X187:$X206)</f>
        <v>6</v>
      </c>
      <c r="AG187" s="347">
        <f>SUMIF($U187:$U206,TRIM($AG$6),$X187:$X206)</f>
        <v>5</v>
      </c>
      <c r="AH187" s="347">
        <f>SUMIF($U187:$U206,TRIM($AH$6),$X187:$X206)</f>
        <v>4</v>
      </c>
    </row>
    <row r="188" spans="2:34" ht="16.5" customHeight="1">
      <c r="B188" s="617"/>
      <c r="C188" s="618"/>
      <c r="D188" s="334">
        <f>D187+1</f>
        <v>2</v>
      </c>
      <c r="E188" s="335" t="s">
        <v>356</v>
      </c>
      <c r="F188" s="336">
        <v>6440.69</v>
      </c>
      <c r="G188" s="337">
        <v>33761</v>
      </c>
      <c r="H188" s="337">
        <v>33761</v>
      </c>
      <c r="I188" s="338">
        <f t="shared" ref="I188:I189" si="104">H188/G188</f>
        <v>1</v>
      </c>
      <c r="J188" s="337">
        <v>978.83</v>
      </c>
      <c r="K188" s="338">
        <f t="shared" ref="K188:K193" si="105">J188/G188</f>
        <v>2.8992920825804923E-2</v>
      </c>
      <c r="L188" s="337">
        <v>6.5799999999999992</v>
      </c>
      <c r="M188" s="338">
        <f t="shared" ref="M188:M193" si="106">(H188+J188)/G188</f>
        <v>1.0289929208258051</v>
      </c>
      <c r="N188" s="339">
        <v>6440.69</v>
      </c>
      <c r="O188" s="337">
        <v>978.83</v>
      </c>
      <c r="P188" s="338">
        <f t="shared" ref="P188:P206" si="107">O188/G188</f>
        <v>2.8992920825804923E-2</v>
      </c>
      <c r="Q188" s="340">
        <f t="shared" ref="Q188:Q206" si="108">((H188+J188)-G188)-O188</f>
        <v>1.7053025658242404E-12</v>
      </c>
      <c r="R188" s="338">
        <f t="shared" ref="R188:R206" si="109">Q188/G188</f>
        <v>5.0511020580677124E-17</v>
      </c>
      <c r="S188" s="341">
        <f t="shared" ref="S188:S206" si="110">Q188*L188</f>
        <v>1.1220890883123501E-11</v>
      </c>
      <c r="T188" s="342" t="s">
        <v>497</v>
      </c>
      <c r="U188" s="342" t="s">
        <v>355</v>
      </c>
      <c r="V188" s="343" t="s">
        <v>357</v>
      </c>
      <c r="W188" s="365" t="s">
        <v>358</v>
      </c>
      <c r="X188" s="343">
        <v>1</v>
      </c>
      <c r="Y188" s="344" t="s">
        <v>346</v>
      </c>
      <c r="Z188" s="173"/>
      <c r="AA188" s="363" t="s">
        <v>500</v>
      </c>
      <c r="AB188" s="348">
        <f>SUMIF($U187:$U206,TRIM($AB$6),$F187:$F206)</f>
        <v>0</v>
      </c>
      <c r="AC188" s="349">
        <f>SUMIF($U187:$U206,TRIM($AC$6),$F187:$F206)</f>
        <v>0</v>
      </c>
      <c r="AD188" s="349">
        <f>SUMIF($U187:$U206,TRIM($AD$6),$F187:$F206)</f>
        <v>0</v>
      </c>
      <c r="AE188" s="349">
        <f>SUMIF($U187:$U206,TRIM($AE$6),$F187:$F206)</f>
        <v>6610.5700000000006</v>
      </c>
      <c r="AF188" s="349">
        <f>SUMIF($U187:$U206,TRIM($AF$6),$F187:$F206)</f>
        <v>13817.86</v>
      </c>
      <c r="AG188" s="349">
        <f>SUMIF($U187:$U206,TRIM($AG$6),$F187:$F206)</f>
        <v>6140.6899999999987</v>
      </c>
      <c r="AH188" s="349">
        <f>SUMIF($U187:$U206,TRIM($AH$6),$F187:$F206)</f>
        <v>12490.410000000002</v>
      </c>
    </row>
    <row r="189" spans="2:34" ht="16.5" customHeight="1">
      <c r="B189" s="617"/>
      <c r="C189" s="618"/>
      <c r="D189" s="334">
        <f t="shared" ref="D189:D206" si="111">D188+1</f>
        <v>3</v>
      </c>
      <c r="E189" s="335" t="s">
        <v>347</v>
      </c>
      <c r="F189" s="336">
        <v>1962.57</v>
      </c>
      <c r="G189" s="337">
        <v>1181.6300000000001</v>
      </c>
      <c r="H189" s="337">
        <v>1181.6300000000001</v>
      </c>
      <c r="I189" s="338">
        <f t="shared" si="104"/>
        <v>1</v>
      </c>
      <c r="J189" s="337">
        <v>67.83</v>
      </c>
      <c r="K189" s="338">
        <f t="shared" si="105"/>
        <v>5.7403755828812734E-2</v>
      </c>
      <c r="L189" s="337">
        <v>99.12</v>
      </c>
      <c r="M189" s="338">
        <f t="shared" si="106"/>
        <v>1.0574037558288127</v>
      </c>
      <c r="N189" s="339">
        <v>6723.3099999999995</v>
      </c>
      <c r="O189" s="337">
        <v>19.799999999999997</v>
      </c>
      <c r="P189" s="338">
        <f t="shared" si="107"/>
        <v>1.6756514306508801E-2</v>
      </c>
      <c r="Q189" s="340">
        <f t="shared" si="108"/>
        <v>48.02999999999993</v>
      </c>
      <c r="R189" s="338">
        <f t="shared" si="109"/>
        <v>4.0647241522303874E-2</v>
      </c>
      <c r="S189" s="341">
        <f t="shared" si="110"/>
        <v>4760.7335999999932</v>
      </c>
      <c r="T189" s="342" t="s">
        <v>502</v>
      </c>
      <c r="U189" s="342" t="s">
        <v>316</v>
      </c>
      <c r="V189" s="364" t="s">
        <v>348</v>
      </c>
      <c r="W189" s="365" t="s">
        <v>535</v>
      </c>
      <c r="X189" s="343">
        <v>1</v>
      </c>
      <c r="Y189" s="344" t="s">
        <v>346</v>
      </c>
      <c r="Z189" s="173"/>
      <c r="AA189" s="364" t="s">
        <v>501</v>
      </c>
      <c r="AB189" s="350">
        <f>AB187/$AA187</f>
        <v>0</v>
      </c>
      <c r="AC189" s="351">
        <f t="shared" ref="AC189:AH189" si="112">AC187/$AA187</f>
        <v>0</v>
      </c>
      <c r="AD189" s="351">
        <f t="shared" si="112"/>
        <v>0</v>
      </c>
      <c r="AE189" s="351">
        <f t="shared" si="112"/>
        <v>0.25</v>
      </c>
      <c r="AF189" s="351">
        <f t="shared" si="112"/>
        <v>0.3</v>
      </c>
      <c r="AG189" s="351">
        <f t="shared" si="112"/>
        <v>0.25</v>
      </c>
      <c r="AH189" s="351">
        <f t="shared" si="112"/>
        <v>0.2</v>
      </c>
    </row>
    <row r="190" spans="2:34" ht="16.5" customHeight="1">
      <c r="B190" s="617"/>
      <c r="C190" s="618"/>
      <c r="D190" s="334">
        <f t="shared" si="111"/>
        <v>4</v>
      </c>
      <c r="E190" s="335" t="s">
        <v>362</v>
      </c>
      <c r="F190" s="336">
        <v>1754.62</v>
      </c>
      <c r="G190" s="337">
        <v>21265</v>
      </c>
      <c r="H190" s="337">
        <v>21265</v>
      </c>
      <c r="I190" s="338">
        <f>H190/G190</f>
        <v>1</v>
      </c>
      <c r="J190" s="337">
        <v>250.66</v>
      </c>
      <c r="K190" s="338">
        <f t="shared" si="105"/>
        <v>1.1787444157065601E-2</v>
      </c>
      <c r="L190" s="337">
        <v>7</v>
      </c>
      <c r="M190" s="338">
        <f t="shared" si="106"/>
        <v>1.0117874441570656</v>
      </c>
      <c r="N190" s="339">
        <v>1754.62</v>
      </c>
      <c r="O190" s="337">
        <v>250.66</v>
      </c>
      <c r="P190" s="338">
        <f t="shared" si="107"/>
        <v>1.1787444157065601E-2</v>
      </c>
      <c r="Q190" s="340">
        <f t="shared" si="108"/>
        <v>0</v>
      </c>
      <c r="R190" s="338">
        <f t="shared" si="109"/>
        <v>0</v>
      </c>
      <c r="S190" s="341">
        <f t="shared" si="110"/>
        <v>0</v>
      </c>
      <c r="T190" s="342" t="s">
        <v>497</v>
      </c>
      <c r="U190" s="342" t="s">
        <v>355</v>
      </c>
      <c r="V190" s="343" t="s">
        <v>357</v>
      </c>
      <c r="W190" s="365" t="s">
        <v>358</v>
      </c>
      <c r="X190" s="343">
        <v>1</v>
      </c>
      <c r="Y190" s="344" t="s">
        <v>346</v>
      </c>
      <c r="Z190" s="173"/>
      <c r="AA190" s="173"/>
      <c r="AB190" s="173"/>
      <c r="AC190" s="173"/>
      <c r="AD190" s="173"/>
      <c r="AE190" s="173"/>
      <c r="AF190" s="173"/>
      <c r="AG190" s="173"/>
      <c r="AH190" s="173"/>
    </row>
    <row r="191" spans="2:34" ht="16.5" customHeight="1">
      <c r="B191" s="617"/>
      <c r="C191" s="618"/>
      <c r="D191" s="334">
        <f t="shared" si="111"/>
        <v>5</v>
      </c>
      <c r="E191" s="335" t="s">
        <v>380</v>
      </c>
      <c r="F191" s="336">
        <v>1735.62</v>
      </c>
      <c r="G191" s="337">
        <v>23159</v>
      </c>
      <c r="H191" s="337">
        <v>23159</v>
      </c>
      <c r="I191" s="338">
        <f t="shared" ref="I191:I206" si="113">H191/G191</f>
        <v>1</v>
      </c>
      <c r="J191" s="337">
        <v>394.46000000000004</v>
      </c>
      <c r="K191" s="338">
        <f t="shared" si="105"/>
        <v>1.7032687076298632E-2</v>
      </c>
      <c r="L191" s="337">
        <v>4.3999999999999995</v>
      </c>
      <c r="M191" s="338">
        <f t="shared" si="106"/>
        <v>1.0170326870762987</v>
      </c>
      <c r="N191" s="339">
        <v>1735.62</v>
      </c>
      <c r="O191" s="337">
        <v>394.46000000000004</v>
      </c>
      <c r="P191" s="338">
        <f t="shared" si="107"/>
        <v>1.7032687076298632E-2</v>
      </c>
      <c r="Q191" s="340">
        <f t="shared" si="108"/>
        <v>-9.0949470177292824E-13</v>
      </c>
      <c r="R191" s="338">
        <f t="shared" si="109"/>
        <v>-3.9271760515260948E-17</v>
      </c>
      <c r="S191" s="341">
        <f t="shared" si="110"/>
        <v>-4.0017766878008838E-12</v>
      </c>
      <c r="T191" s="342" t="s">
        <v>497</v>
      </c>
      <c r="U191" s="342" t="s">
        <v>495</v>
      </c>
      <c r="V191" s="343" t="s">
        <v>376</v>
      </c>
      <c r="W191" s="365" t="s">
        <v>377</v>
      </c>
      <c r="X191" s="343">
        <v>1</v>
      </c>
      <c r="Y191" s="344" t="s">
        <v>209</v>
      </c>
      <c r="Z191" s="173"/>
      <c r="AA191" s="173"/>
      <c r="AB191" s="173"/>
      <c r="AC191" s="173"/>
      <c r="AD191" s="173"/>
      <c r="AE191" s="173"/>
      <c r="AF191" s="173"/>
      <c r="AG191" s="173"/>
      <c r="AH191" s="173"/>
    </row>
    <row r="192" spans="2:34" ht="16.5" customHeight="1">
      <c r="B192" s="617"/>
      <c r="C192" s="618"/>
      <c r="D192" s="334">
        <f t="shared" si="111"/>
        <v>6</v>
      </c>
      <c r="E192" s="335" t="s">
        <v>378</v>
      </c>
      <c r="F192" s="336">
        <v>1643.6200000000001</v>
      </c>
      <c r="G192" s="337">
        <v>34057</v>
      </c>
      <c r="H192" s="337">
        <v>34057</v>
      </c>
      <c r="I192" s="338">
        <f t="shared" si="113"/>
        <v>1</v>
      </c>
      <c r="J192" s="337">
        <v>377.84</v>
      </c>
      <c r="K192" s="338">
        <f t="shared" si="105"/>
        <v>1.1094341838682209E-2</v>
      </c>
      <c r="L192" s="337">
        <v>4.3500000000000005</v>
      </c>
      <c r="M192" s="338">
        <f t="shared" si="106"/>
        <v>1.0110943418386822</v>
      </c>
      <c r="N192" s="339">
        <v>1643.6200000000001</v>
      </c>
      <c r="O192" s="337">
        <v>377.84</v>
      </c>
      <c r="P192" s="338">
        <f t="shared" si="107"/>
        <v>1.1094341838682209E-2</v>
      </c>
      <c r="Q192" s="340">
        <f t="shared" si="108"/>
        <v>-3.4674485505092889E-12</v>
      </c>
      <c r="R192" s="338">
        <f t="shared" si="109"/>
        <v>-1.0181309423934254E-16</v>
      </c>
      <c r="S192" s="341">
        <f t="shared" si="110"/>
        <v>-1.5083401194715408E-11</v>
      </c>
      <c r="T192" s="342" t="s">
        <v>497</v>
      </c>
      <c r="U192" s="342" t="s">
        <v>495</v>
      </c>
      <c r="V192" s="343" t="s">
        <v>376</v>
      </c>
      <c r="W192" s="365" t="s">
        <v>377</v>
      </c>
      <c r="X192" s="343">
        <v>1</v>
      </c>
      <c r="Y192" s="344" t="s">
        <v>206</v>
      </c>
      <c r="Z192" s="173"/>
      <c r="AA192" s="173"/>
      <c r="AB192" s="173"/>
      <c r="AC192" s="173"/>
      <c r="AD192" s="173"/>
      <c r="AE192" s="173"/>
      <c r="AF192" s="173"/>
      <c r="AG192" s="173"/>
      <c r="AH192" s="173"/>
    </row>
    <row r="193" spans="2:34" ht="16.5" customHeight="1">
      <c r="B193" s="617"/>
      <c r="C193" s="618"/>
      <c r="D193" s="334">
        <f t="shared" si="111"/>
        <v>7</v>
      </c>
      <c r="E193" s="335" t="s">
        <v>361</v>
      </c>
      <c r="F193" s="336">
        <v>1578.62</v>
      </c>
      <c r="G193" s="337">
        <v>339.15</v>
      </c>
      <c r="H193" s="337">
        <v>339.15</v>
      </c>
      <c r="I193" s="338">
        <f t="shared" si="113"/>
        <v>1</v>
      </c>
      <c r="J193" s="337">
        <v>25.07</v>
      </c>
      <c r="K193" s="338">
        <f t="shared" si="105"/>
        <v>7.3920094353530891E-2</v>
      </c>
      <c r="L193" s="337">
        <v>366.27</v>
      </c>
      <c r="M193" s="338">
        <f t="shared" si="106"/>
        <v>1.073920094353531</v>
      </c>
      <c r="N193" s="339">
        <v>9182.4</v>
      </c>
      <c r="O193" s="337">
        <v>4.3099999999999996</v>
      </c>
      <c r="P193" s="338">
        <f t="shared" si="107"/>
        <v>1.2708241191213327E-2</v>
      </c>
      <c r="Q193" s="340">
        <f t="shared" si="108"/>
        <v>20.759999999999994</v>
      </c>
      <c r="R193" s="338">
        <f t="shared" si="109"/>
        <v>6.1211853162317545E-2</v>
      </c>
      <c r="S193" s="341">
        <f t="shared" si="110"/>
        <v>7603.765199999998</v>
      </c>
      <c r="T193" s="342" t="s">
        <v>497</v>
      </c>
      <c r="U193" s="342" t="s">
        <v>355</v>
      </c>
      <c r="V193" s="342" t="s">
        <v>360</v>
      </c>
      <c r="W193" s="365" t="s">
        <v>352</v>
      </c>
      <c r="X193" s="343">
        <v>1</v>
      </c>
      <c r="Y193" s="344" t="s">
        <v>231</v>
      </c>
      <c r="Z193" s="173"/>
      <c r="AA193" s="173"/>
      <c r="AB193" s="173"/>
      <c r="AC193" s="352"/>
      <c r="AD193" s="173"/>
      <c r="AE193" s="173"/>
      <c r="AF193" s="173"/>
      <c r="AG193" s="173"/>
      <c r="AH193" s="173"/>
    </row>
    <row r="194" spans="2:34" ht="16.5" customHeight="1">
      <c r="B194" s="617"/>
      <c r="C194" s="618"/>
      <c r="D194" s="334">
        <f t="shared" si="111"/>
        <v>8</v>
      </c>
      <c r="E194" s="335" t="s">
        <v>359</v>
      </c>
      <c r="F194" s="336">
        <v>1571.13</v>
      </c>
      <c r="G194" s="337">
        <v>506.44</v>
      </c>
      <c r="H194" s="337">
        <v>506.44</v>
      </c>
      <c r="I194" s="338">
        <f t="shared" si="113"/>
        <v>1</v>
      </c>
      <c r="J194" s="337">
        <v>34.24</v>
      </c>
      <c r="K194" s="338">
        <f>J194/G194</f>
        <v>6.7609193586604541E-2</v>
      </c>
      <c r="L194" s="337">
        <v>313.59999999999997</v>
      </c>
      <c r="M194" s="338">
        <f>(H194+J194)/G194</f>
        <v>1.0676091935866043</v>
      </c>
      <c r="N194" s="339">
        <v>10737.67</v>
      </c>
      <c r="O194" s="337">
        <v>5.01</v>
      </c>
      <c r="P194" s="338">
        <f t="shared" si="107"/>
        <v>9.8925835242081976E-3</v>
      </c>
      <c r="Q194" s="340">
        <f t="shared" si="108"/>
        <v>29.229999999999954</v>
      </c>
      <c r="R194" s="338">
        <f t="shared" si="109"/>
        <v>5.7716610062396242E-2</v>
      </c>
      <c r="S194" s="341">
        <f t="shared" si="110"/>
        <v>9166.5279999999839</v>
      </c>
      <c r="T194" s="342" t="s">
        <v>497</v>
      </c>
      <c r="U194" s="342" t="s">
        <v>355</v>
      </c>
      <c r="V194" s="342" t="s">
        <v>360</v>
      </c>
      <c r="W194" s="365" t="s">
        <v>352</v>
      </c>
      <c r="X194" s="343">
        <v>1</v>
      </c>
      <c r="Y194" s="344" t="s">
        <v>346</v>
      </c>
      <c r="Z194" s="173"/>
      <c r="AA194" s="173"/>
      <c r="AB194" s="173"/>
      <c r="AC194" s="352"/>
      <c r="AD194" s="173"/>
      <c r="AE194" s="173"/>
      <c r="AF194" s="173"/>
      <c r="AG194" s="173"/>
      <c r="AH194" s="173"/>
    </row>
    <row r="195" spans="2:34" ht="16.5" customHeight="1">
      <c r="B195" s="617"/>
      <c r="C195" s="618"/>
      <c r="D195" s="334">
        <f t="shared" si="111"/>
        <v>9</v>
      </c>
      <c r="E195" s="335" t="s">
        <v>371</v>
      </c>
      <c r="F195" s="336">
        <v>1425.4399999999998</v>
      </c>
      <c r="G195" s="337">
        <v>450.23</v>
      </c>
      <c r="H195" s="337">
        <v>450.23</v>
      </c>
      <c r="I195" s="338">
        <f t="shared" si="113"/>
        <v>1</v>
      </c>
      <c r="J195" s="337">
        <v>29.24</v>
      </c>
      <c r="K195" s="338">
        <f t="shared" ref="K195:K206" si="114">J195/G195</f>
        <v>6.4944583879350551E-2</v>
      </c>
      <c r="L195" s="337">
        <v>593.92999999999995</v>
      </c>
      <c r="M195" s="338">
        <f t="shared" ref="M195:M206" si="115">(H195+J195)/G195</f>
        <v>1.0649445838793505</v>
      </c>
      <c r="N195" s="339">
        <v>17366.509999999998</v>
      </c>
      <c r="O195" s="337">
        <v>2.4000000000000004</v>
      </c>
      <c r="P195" s="338">
        <f t="shared" si="107"/>
        <v>5.3306087999466945E-3</v>
      </c>
      <c r="Q195" s="340">
        <f t="shared" si="108"/>
        <v>26.840000000000011</v>
      </c>
      <c r="R195" s="338">
        <f t="shared" si="109"/>
        <v>5.9613975079403879E-2</v>
      </c>
      <c r="S195" s="341">
        <f t="shared" si="110"/>
        <v>15941.081200000004</v>
      </c>
      <c r="T195" s="342" t="s">
        <v>502</v>
      </c>
      <c r="U195" s="342" t="s">
        <v>364</v>
      </c>
      <c r="V195" s="342" t="s">
        <v>366</v>
      </c>
      <c r="W195" s="365" t="s">
        <v>367</v>
      </c>
      <c r="X195" s="343">
        <v>1</v>
      </c>
      <c r="Y195" s="344" t="s">
        <v>160</v>
      </c>
      <c r="Z195" s="173"/>
      <c r="AA195" s="173"/>
      <c r="AB195" s="173"/>
      <c r="AC195" s="352"/>
      <c r="AD195" s="173"/>
      <c r="AE195" s="173"/>
      <c r="AF195" s="173"/>
      <c r="AG195" s="173"/>
      <c r="AH195" s="173"/>
    </row>
    <row r="196" spans="2:34" ht="16.5" customHeight="1">
      <c r="B196" s="617"/>
      <c r="C196" s="618"/>
      <c r="D196" s="334">
        <f t="shared" si="111"/>
        <v>10</v>
      </c>
      <c r="E196" s="335" t="s">
        <v>353</v>
      </c>
      <c r="F196" s="336">
        <v>1360.8200000000002</v>
      </c>
      <c r="G196" s="337">
        <v>425.30000000000007</v>
      </c>
      <c r="H196" s="337">
        <v>425.30000000000007</v>
      </c>
      <c r="I196" s="338">
        <f t="shared" si="113"/>
        <v>1</v>
      </c>
      <c r="J196" s="337">
        <v>29.560000000000002</v>
      </c>
      <c r="K196" s="338">
        <f t="shared" si="114"/>
        <v>6.9503879614389835E-2</v>
      </c>
      <c r="L196" s="337">
        <v>104.84000000000002</v>
      </c>
      <c r="M196" s="338">
        <f t="shared" si="115"/>
        <v>1.0695038796143899</v>
      </c>
      <c r="N196" s="339">
        <v>3099.07</v>
      </c>
      <c r="O196" s="337">
        <v>12.98</v>
      </c>
      <c r="P196" s="338">
        <f t="shared" si="107"/>
        <v>3.0519633200094046E-2</v>
      </c>
      <c r="Q196" s="340">
        <f t="shared" si="108"/>
        <v>16.580000000000002</v>
      </c>
      <c r="R196" s="338">
        <f t="shared" si="109"/>
        <v>3.8984246414295792E-2</v>
      </c>
      <c r="S196" s="341">
        <f t="shared" si="110"/>
        <v>1738.2472000000005</v>
      </c>
      <c r="T196" s="342" t="s">
        <v>476</v>
      </c>
      <c r="U196" s="342" t="s">
        <v>316</v>
      </c>
      <c r="V196" s="342" t="s">
        <v>351</v>
      </c>
      <c r="W196" s="365" t="s">
        <v>352</v>
      </c>
      <c r="X196" s="343">
        <v>1</v>
      </c>
      <c r="Y196" s="344" t="s">
        <v>346</v>
      </c>
      <c r="Z196" s="173"/>
      <c r="AA196" s="173"/>
      <c r="AB196" s="173"/>
      <c r="AC196" s="352"/>
      <c r="AD196" s="173"/>
      <c r="AE196" s="173"/>
      <c r="AF196" s="173"/>
      <c r="AG196" s="173"/>
      <c r="AH196" s="173"/>
    </row>
    <row r="197" spans="2:34" ht="16.5" customHeight="1">
      <c r="B197" s="617"/>
      <c r="C197" s="618"/>
      <c r="D197" s="334">
        <f t="shared" si="111"/>
        <v>11</v>
      </c>
      <c r="E197" s="335" t="s">
        <v>421</v>
      </c>
      <c r="F197" s="336">
        <v>1312.9</v>
      </c>
      <c r="G197" s="337">
        <v>1002.51</v>
      </c>
      <c r="H197" s="337">
        <v>1002.51</v>
      </c>
      <c r="I197" s="338">
        <f t="shared" si="113"/>
        <v>1</v>
      </c>
      <c r="J197" s="337">
        <v>27.61</v>
      </c>
      <c r="K197" s="338">
        <f t="shared" si="114"/>
        <v>2.7540872410250272E-2</v>
      </c>
      <c r="L197" s="337">
        <v>102.40999999999998</v>
      </c>
      <c r="M197" s="338">
        <f t="shared" si="115"/>
        <v>1.0275408724102502</v>
      </c>
      <c r="N197" s="339">
        <v>2827.54</v>
      </c>
      <c r="O197" s="337">
        <v>12.82</v>
      </c>
      <c r="P197" s="338">
        <f t="shared" si="107"/>
        <v>1.2787902365063691E-2</v>
      </c>
      <c r="Q197" s="340">
        <f t="shared" si="108"/>
        <v>14.7899999999999</v>
      </c>
      <c r="R197" s="338">
        <f t="shared" si="109"/>
        <v>1.4752970045186482E-2</v>
      </c>
      <c r="S197" s="341">
        <f t="shared" si="110"/>
        <v>1514.6438999999896</v>
      </c>
      <c r="T197" s="342" t="s">
        <v>497</v>
      </c>
      <c r="U197" s="342" t="s">
        <v>355</v>
      </c>
      <c r="V197" s="380" t="s">
        <v>547</v>
      </c>
      <c r="W197" s="365" t="s">
        <v>352</v>
      </c>
      <c r="X197" s="343">
        <v>1</v>
      </c>
      <c r="Y197" s="344" t="s">
        <v>346</v>
      </c>
      <c r="Z197" s="173"/>
      <c r="AA197" s="173"/>
      <c r="AB197" s="173"/>
      <c r="AC197" s="352"/>
      <c r="AD197" s="173"/>
      <c r="AE197" s="173"/>
      <c r="AF197" s="173"/>
      <c r="AG197" s="173"/>
      <c r="AH197" s="173"/>
    </row>
    <row r="198" spans="2:34" ht="16.5" customHeight="1">
      <c r="B198" s="617"/>
      <c r="C198" s="618"/>
      <c r="D198" s="334">
        <f t="shared" si="111"/>
        <v>12</v>
      </c>
      <c r="E198" s="335" t="s">
        <v>407</v>
      </c>
      <c r="F198" s="336">
        <v>1303.8699999999999</v>
      </c>
      <c r="G198" s="337">
        <v>232.26</v>
      </c>
      <c r="H198" s="337">
        <v>232.26</v>
      </c>
      <c r="I198" s="338">
        <f t="shared" si="113"/>
        <v>1</v>
      </c>
      <c r="J198" s="337">
        <v>12.079999999999998</v>
      </c>
      <c r="K198" s="338">
        <f t="shared" si="114"/>
        <v>5.2010677688797032E-2</v>
      </c>
      <c r="L198" s="337">
        <v>615.02999999999986</v>
      </c>
      <c r="M198" s="338">
        <f t="shared" si="115"/>
        <v>1.052010677688797</v>
      </c>
      <c r="N198" s="339">
        <v>7429.55</v>
      </c>
      <c r="O198" s="337">
        <v>2.12</v>
      </c>
      <c r="P198" s="338">
        <f t="shared" si="107"/>
        <v>9.1277017135968311E-3</v>
      </c>
      <c r="Q198" s="340">
        <f t="shared" si="108"/>
        <v>9.9599999999999831</v>
      </c>
      <c r="R198" s="338">
        <f t="shared" si="109"/>
        <v>4.2882975975200133E-2</v>
      </c>
      <c r="S198" s="341">
        <f t="shared" si="110"/>
        <v>6125.6987999999883</v>
      </c>
      <c r="T198" s="342" t="s">
        <v>502</v>
      </c>
      <c r="U198" s="342" t="s">
        <v>364</v>
      </c>
      <c r="V198" s="342" t="s">
        <v>366</v>
      </c>
      <c r="W198" s="365" t="s">
        <v>367</v>
      </c>
      <c r="X198" s="343">
        <v>1</v>
      </c>
      <c r="Y198" s="344" t="s">
        <v>155</v>
      </c>
      <c r="Z198" s="173"/>
      <c r="AA198" s="173"/>
      <c r="AB198" s="173"/>
      <c r="AC198" s="352"/>
      <c r="AD198" s="173"/>
      <c r="AE198" s="173"/>
      <c r="AF198" s="173"/>
      <c r="AG198" s="173"/>
      <c r="AH198" s="173"/>
    </row>
    <row r="199" spans="2:34" ht="16.5" customHeight="1">
      <c r="B199" s="617"/>
      <c r="C199" s="618"/>
      <c r="D199" s="334">
        <f t="shared" si="111"/>
        <v>13</v>
      </c>
      <c r="E199" s="335" t="s">
        <v>365</v>
      </c>
      <c r="F199" s="336">
        <v>1237.52</v>
      </c>
      <c r="G199" s="337">
        <v>180.56</v>
      </c>
      <c r="H199" s="337">
        <v>180.56</v>
      </c>
      <c r="I199" s="338">
        <f t="shared" si="113"/>
        <v>1</v>
      </c>
      <c r="J199" s="337">
        <v>14.6</v>
      </c>
      <c r="K199" s="338">
        <f t="shared" si="114"/>
        <v>8.0859548072662824E-2</v>
      </c>
      <c r="L199" s="337">
        <v>814.16</v>
      </c>
      <c r="M199" s="338">
        <f t="shared" si="115"/>
        <v>1.0808595480726628</v>
      </c>
      <c r="N199" s="339">
        <v>11886.74</v>
      </c>
      <c r="O199" s="337">
        <v>1.5199999999999998</v>
      </c>
      <c r="P199" s="338">
        <f t="shared" si="107"/>
        <v>8.4182543198936637E-3</v>
      </c>
      <c r="Q199" s="340">
        <f t="shared" si="108"/>
        <v>13.079999999999995</v>
      </c>
      <c r="R199" s="338">
        <f t="shared" si="109"/>
        <v>7.2441293752769129E-2</v>
      </c>
      <c r="S199" s="341">
        <f t="shared" si="110"/>
        <v>10649.212799999996</v>
      </c>
      <c r="T199" s="342" t="s">
        <v>502</v>
      </c>
      <c r="U199" s="342" t="s">
        <v>364</v>
      </c>
      <c r="V199" s="342" t="s">
        <v>366</v>
      </c>
      <c r="W199" s="365" t="s">
        <v>367</v>
      </c>
      <c r="X199" s="343">
        <v>1</v>
      </c>
      <c r="Y199" s="344" t="s">
        <v>133</v>
      </c>
      <c r="Z199" s="173"/>
      <c r="AA199" s="173"/>
      <c r="AB199" s="173"/>
      <c r="AC199" s="352"/>
      <c r="AD199" s="173"/>
      <c r="AE199" s="173"/>
      <c r="AF199" s="173"/>
      <c r="AG199" s="173"/>
      <c r="AH199" s="173"/>
    </row>
    <row r="200" spans="2:34" ht="16.5" customHeight="1">
      <c r="B200" s="617"/>
      <c r="C200" s="618"/>
      <c r="D200" s="334">
        <f t="shared" si="111"/>
        <v>14</v>
      </c>
      <c r="E200" s="335" t="s">
        <v>363</v>
      </c>
      <c r="F200" s="336">
        <v>1159.9000000000001</v>
      </c>
      <c r="G200" s="337">
        <v>149.15</v>
      </c>
      <c r="H200" s="337">
        <v>149.15</v>
      </c>
      <c r="I200" s="338">
        <f t="shared" si="113"/>
        <v>1</v>
      </c>
      <c r="J200" s="337">
        <v>12.190000000000001</v>
      </c>
      <c r="K200" s="338">
        <f t="shared" si="114"/>
        <v>8.1729802212537714E-2</v>
      </c>
      <c r="L200" s="337">
        <v>278.82</v>
      </c>
      <c r="M200" s="338">
        <f t="shared" si="115"/>
        <v>1.0817298022125377</v>
      </c>
      <c r="N200" s="339">
        <v>3398.81</v>
      </c>
      <c r="O200" s="337">
        <v>4.16</v>
      </c>
      <c r="P200" s="338">
        <f t="shared" si="107"/>
        <v>2.7891384512236005E-2</v>
      </c>
      <c r="Q200" s="340">
        <f t="shared" si="108"/>
        <v>8.0299999999999976</v>
      </c>
      <c r="R200" s="338">
        <f t="shared" si="109"/>
        <v>5.3838417700301691E-2</v>
      </c>
      <c r="S200" s="341">
        <f t="shared" si="110"/>
        <v>2238.9245999999994</v>
      </c>
      <c r="T200" s="342" t="s">
        <v>497</v>
      </c>
      <c r="U200" s="342" t="s">
        <v>355</v>
      </c>
      <c r="V200" s="342" t="s">
        <v>360</v>
      </c>
      <c r="W200" s="365" t="s">
        <v>352</v>
      </c>
      <c r="X200" s="343">
        <v>1</v>
      </c>
      <c r="Y200" s="344" t="s">
        <v>346</v>
      </c>
      <c r="Z200" s="173"/>
      <c r="AA200" s="173"/>
      <c r="AB200" s="173"/>
      <c r="AC200" s="353"/>
      <c r="AD200" s="173"/>
      <c r="AE200" s="173"/>
      <c r="AF200" s="173"/>
      <c r="AG200" s="173"/>
      <c r="AH200" s="173"/>
    </row>
    <row r="201" spans="2:34" ht="16.5" customHeight="1">
      <c r="B201" s="617"/>
      <c r="C201" s="618"/>
      <c r="D201" s="334">
        <f t="shared" si="111"/>
        <v>15</v>
      </c>
      <c r="E201" s="335" t="s">
        <v>379</v>
      </c>
      <c r="F201" s="336">
        <v>1140.23</v>
      </c>
      <c r="G201" s="337">
        <v>41072</v>
      </c>
      <c r="H201" s="337">
        <v>41072</v>
      </c>
      <c r="I201" s="338">
        <f t="shared" si="113"/>
        <v>1</v>
      </c>
      <c r="J201" s="337">
        <v>265.16999999999996</v>
      </c>
      <c r="K201" s="338">
        <f t="shared" si="114"/>
        <v>6.4562232177639255E-3</v>
      </c>
      <c r="L201" s="337">
        <v>4.3</v>
      </c>
      <c r="M201" s="338">
        <f t="shared" si="115"/>
        <v>1.0064562232177638</v>
      </c>
      <c r="N201" s="339">
        <v>1140.23</v>
      </c>
      <c r="O201" s="337">
        <v>265.16999999999996</v>
      </c>
      <c r="P201" s="338">
        <f t="shared" si="107"/>
        <v>6.4562232177639255E-3</v>
      </c>
      <c r="Q201" s="340">
        <f t="shared" si="108"/>
        <v>-1.7053025658242404E-12</v>
      </c>
      <c r="R201" s="338">
        <f t="shared" si="109"/>
        <v>-4.1519832631092727E-17</v>
      </c>
      <c r="S201" s="341">
        <f t="shared" si="110"/>
        <v>-7.3328010330442339E-12</v>
      </c>
      <c r="T201" s="342" t="s">
        <v>497</v>
      </c>
      <c r="U201" s="342" t="s">
        <v>495</v>
      </c>
      <c r="V201" s="343" t="s">
        <v>376</v>
      </c>
      <c r="W201" s="365" t="s">
        <v>377</v>
      </c>
      <c r="X201" s="343">
        <v>1</v>
      </c>
      <c r="Y201" s="344" t="s">
        <v>346</v>
      </c>
      <c r="Z201" s="173"/>
      <c r="AA201" s="173"/>
      <c r="AB201" s="173"/>
      <c r="AC201" s="352"/>
      <c r="AD201" s="173"/>
      <c r="AE201" s="173"/>
      <c r="AF201" s="173"/>
      <c r="AG201" s="173"/>
      <c r="AH201" s="173"/>
    </row>
    <row r="202" spans="2:34" ht="16.5" customHeight="1">
      <c r="B202" s="617"/>
      <c r="C202" s="618"/>
      <c r="D202" s="334">
        <f t="shared" si="111"/>
        <v>16</v>
      </c>
      <c r="E202" s="335" t="s">
        <v>350</v>
      </c>
      <c r="F202" s="336">
        <v>1115.55</v>
      </c>
      <c r="G202" s="337">
        <v>733.61</v>
      </c>
      <c r="H202" s="337">
        <v>733.61</v>
      </c>
      <c r="I202" s="338">
        <f t="shared" si="113"/>
        <v>1</v>
      </c>
      <c r="J202" s="337">
        <v>31.7</v>
      </c>
      <c r="K202" s="338">
        <f t="shared" si="114"/>
        <v>4.3210970406619316E-2</v>
      </c>
      <c r="L202" s="337">
        <v>212.88999999999993</v>
      </c>
      <c r="M202" s="338">
        <f t="shared" si="115"/>
        <v>1.0432109704066195</v>
      </c>
      <c r="N202" s="339">
        <v>6748.6100000000006</v>
      </c>
      <c r="O202" s="337">
        <v>5.24</v>
      </c>
      <c r="P202" s="338">
        <f t="shared" si="107"/>
        <v>7.1427597769932252E-3</v>
      </c>
      <c r="Q202" s="340">
        <f t="shared" si="108"/>
        <v>26.460000000000043</v>
      </c>
      <c r="R202" s="338">
        <f t="shared" si="109"/>
        <v>3.6068210629626153E-2</v>
      </c>
      <c r="S202" s="341">
        <f t="shared" si="110"/>
        <v>5633.0694000000076</v>
      </c>
      <c r="T202" s="342" t="s">
        <v>476</v>
      </c>
      <c r="U202" s="342" t="s">
        <v>316</v>
      </c>
      <c r="V202" s="342" t="s">
        <v>351</v>
      </c>
      <c r="W202" s="365" t="s">
        <v>352</v>
      </c>
      <c r="X202" s="343">
        <v>1</v>
      </c>
      <c r="Y202" s="344" t="s">
        <v>346</v>
      </c>
      <c r="Z202" s="173"/>
      <c r="AA202" s="173"/>
      <c r="AB202" s="173"/>
      <c r="AC202" s="352"/>
      <c r="AD202" s="173"/>
      <c r="AE202" s="173"/>
      <c r="AF202" s="173"/>
      <c r="AG202" s="173"/>
      <c r="AH202" s="173"/>
    </row>
    <row r="203" spans="2:34" ht="16.5" customHeight="1">
      <c r="B203" s="617"/>
      <c r="C203" s="618"/>
      <c r="D203" s="334">
        <f t="shared" si="111"/>
        <v>17</v>
      </c>
      <c r="E203" s="335" t="s">
        <v>369</v>
      </c>
      <c r="F203" s="336">
        <v>1088.0899999999999</v>
      </c>
      <c r="G203" s="337">
        <v>409.68</v>
      </c>
      <c r="H203" s="337">
        <v>409.68</v>
      </c>
      <c r="I203" s="338">
        <f t="shared" si="113"/>
        <v>1</v>
      </c>
      <c r="J203" s="337">
        <v>19.080000000000002</v>
      </c>
      <c r="K203" s="338">
        <f t="shared" si="114"/>
        <v>4.6572934973637965E-2</v>
      </c>
      <c r="L203" s="337">
        <v>388.59999999999997</v>
      </c>
      <c r="M203" s="338">
        <f t="shared" si="115"/>
        <v>1.0465729349736379</v>
      </c>
      <c r="N203" s="339">
        <v>7414.4900000000007</v>
      </c>
      <c r="O203" s="337">
        <v>2.7999999999999994</v>
      </c>
      <c r="P203" s="338">
        <f t="shared" si="107"/>
        <v>6.8346026166764291E-3</v>
      </c>
      <c r="Q203" s="340">
        <f t="shared" si="108"/>
        <v>16.279999999999983</v>
      </c>
      <c r="R203" s="338">
        <f t="shared" si="109"/>
        <v>3.9738332356961489E-2</v>
      </c>
      <c r="S203" s="341">
        <f t="shared" si="110"/>
        <v>6326.4079999999931</v>
      </c>
      <c r="T203" s="342" t="s">
        <v>502</v>
      </c>
      <c r="U203" s="342" t="s">
        <v>364</v>
      </c>
      <c r="V203" s="342" t="s">
        <v>366</v>
      </c>
      <c r="W203" s="365" t="s">
        <v>367</v>
      </c>
      <c r="X203" s="343">
        <v>1</v>
      </c>
      <c r="Y203" s="344" t="s">
        <v>149</v>
      </c>
      <c r="Z203" s="173"/>
      <c r="AA203" s="173"/>
      <c r="AB203" s="354"/>
      <c r="AC203" s="352"/>
      <c r="AD203" s="173"/>
      <c r="AE203" s="173"/>
      <c r="AF203" s="173"/>
      <c r="AG203" s="173"/>
      <c r="AH203" s="173"/>
    </row>
    <row r="204" spans="2:34" ht="16.5" customHeight="1">
      <c r="B204" s="617"/>
      <c r="C204" s="618"/>
      <c r="D204" s="334">
        <f t="shared" si="111"/>
        <v>18</v>
      </c>
      <c r="E204" s="335" t="s">
        <v>420</v>
      </c>
      <c r="F204" s="336">
        <v>1085.9299999999998</v>
      </c>
      <c r="G204" s="337">
        <v>78.11</v>
      </c>
      <c r="H204" s="337">
        <v>78.11</v>
      </c>
      <c r="I204" s="338">
        <f t="shared" si="113"/>
        <v>1</v>
      </c>
      <c r="J204" s="337">
        <v>5.43</v>
      </c>
      <c r="K204" s="338">
        <f t="shared" si="114"/>
        <v>6.9517347330687485E-2</v>
      </c>
      <c r="L204" s="337">
        <v>446.88999999999993</v>
      </c>
      <c r="M204" s="338">
        <f t="shared" si="115"/>
        <v>1.0695173473306874</v>
      </c>
      <c r="N204" s="339">
        <v>2426.61</v>
      </c>
      <c r="O204" s="337">
        <v>2.4300000000000002</v>
      </c>
      <c r="P204" s="338">
        <f t="shared" si="107"/>
        <v>3.1109973114838051E-2</v>
      </c>
      <c r="Q204" s="340">
        <f t="shared" si="108"/>
        <v>2.9999999999999925</v>
      </c>
      <c r="R204" s="338">
        <f t="shared" si="109"/>
        <v>3.8407374215849346E-2</v>
      </c>
      <c r="S204" s="341">
        <f t="shared" si="110"/>
        <v>1340.6699999999964</v>
      </c>
      <c r="T204" s="342" t="s">
        <v>476</v>
      </c>
      <c r="U204" s="342" t="s">
        <v>316</v>
      </c>
      <c r="V204" s="342" t="s">
        <v>351</v>
      </c>
      <c r="W204" s="365" t="s">
        <v>352</v>
      </c>
      <c r="X204" s="343">
        <v>1</v>
      </c>
      <c r="Y204" s="344" t="s">
        <v>183</v>
      </c>
      <c r="Z204" s="173"/>
      <c r="AA204" s="173"/>
      <c r="AB204" s="173"/>
      <c r="AC204" s="352"/>
      <c r="AD204" s="173"/>
      <c r="AE204" s="173"/>
      <c r="AF204" s="173"/>
      <c r="AG204" s="173"/>
      <c r="AH204" s="173"/>
    </row>
    <row r="205" spans="2:34" ht="16.5" customHeight="1">
      <c r="B205" s="617"/>
      <c r="C205" s="618"/>
      <c r="D205" s="334">
        <f t="shared" si="111"/>
        <v>19</v>
      </c>
      <c r="E205" s="335" t="s">
        <v>368</v>
      </c>
      <c r="F205" s="336">
        <v>1085.77</v>
      </c>
      <c r="G205" s="337">
        <v>695.16</v>
      </c>
      <c r="H205" s="337">
        <v>695.16</v>
      </c>
      <c r="I205" s="338">
        <f t="shared" si="113"/>
        <v>1</v>
      </c>
      <c r="J205" s="337">
        <v>37.17</v>
      </c>
      <c r="K205" s="338">
        <f t="shared" si="114"/>
        <v>5.3469704816157433E-2</v>
      </c>
      <c r="L205" s="337">
        <v>375.69999999999993</v>
      </c>
      <c r="M205" s="338">
        <f t="shared" si="115"/>
        <v>1.0534697048161574</v>
      </c>
      <c r="N205" s="339">
        <v>13964.76</v>
      </c>
      <c r="O205" s="337">
        <v>2.89</v>
      </c>
      <c r="P205" s="338">
        <f t="shared" si="107"/>
        <v>4.1573163012831585E-3</v>
      </c>
      <c r="Q205" s="340">
        <f t="shared" si="108"/>
        <v>34.279999999999959</v>
      </c>
      <c r="R205" s="338">
        <f t="shared" si="109"/>
        <v>4.9312388514874218E-2</v>
      </c>
      <c r="S205" s="341">
        <f t="shared" si="110"/>
        <v>12878.995999999983</v>
      </c>
      <c r="T205" s="342" t="s">
        <v>502</v>
      </c>
      <c r="U205" s="342" t="s">
        <v>364</v>
      </c>
      <c r="V205" s="342" t="s">
        <v>366</v>
      </c>
      <c r="W205" s="365" t="s">
        <v>367</v>
      </c>
      <c r="X205" s="343">
        <v>1</v>
      </c>
      <c r="Y205" s="344" t="s">
        <v>162</v>
      </c>
      <c r="Z205" s="173"/>
      <c r="AA205" s="173"/>
      <c r="AB205" s="355"/>
      <c r="AC205" s="352"/>
      <c r="AD205" s="173"/>
      <c r="AE205" s="173"/>
      <c r="AF205" s="173"/>
      <c r="AG205" s="173"/>
      <c r="AH205" s="173"/>
    </row>
    <row r="206" spans="2:34" ht="16.5" customHeight="1">
      <c r="B206" s="619"/>
      <c r="C206" s="620"/>
      <c r="D206" s="334">
        <f t="shared" si="111"/>
        <v>20</v>
      </c>
      <c r="E206" s="335" t="s">
        <v>382</v>
      </c>
      <c r="F206" s="336">
        <v>1085.7</v>
      </c>
      <c r="G206" s="337">
        <v>304.57</v>
      </c>
      <c r="H206" s="337">
        <v>304.57</v>
      </c>
      <c r="I206" s="338">
        <f t="shared" si="113"/>
        <v>1</v>
      </c>
      <c r="J206" s="337">
        <v>21.689999999999998</v>
      </c>
      <c r="K206" s="338">
        <f t="shared" si="114"/>
        <v>7.1215155793413656E-2</v>
      </c>
      <c r="L206" s="337">
        <v>705</v>
      </c>
      <c r="M206" s="338">
        <f t="shared" si="115"/>
        <v>1.0712151557934138</v>
      </c>
      <c r="N206" s="339">
        <v>15291.449999999997</v>
      </c>
      <c r="O206" s="337">
        <v>1.5399999999999998</v>
      </c>
      <c r="P206" s="338">
        <f t="shared" si="107"/>
        <v>5.0563088945070091E-3</v>
      </c>
      <c r="Q206" s="340">
        <f t="shared" si="108"/>
        <v>20.149999999999999</v>
      </c>
      <c r="R206" s="338">
        <f t="shared" si="109"/>
        <v>6.6158846898906651E-2</v>
      </c>
      <c r="S206" s="341">
        <f t="shared" si="110"/>
        <v>14205.749999999998</v>
      </c>
      <c r="T206" s="342" t="s">
        <v>476</v>
      </c>
      <c r="U206" s="342" t="s">
        <v>316</v>
      </c>
      <c r="V206" s="342" t="s">
        <v>351</v>
      </c>
      <c r="W206" s="365" t="s">
        <v>352</v>
      </c>
      <c r="X206" s="343">
        <v>1</v>
      </c>
      <c r="Y206" s="344" t="s">
        <v>157</v>
      </c>
      <c r="Z206" s="173"/>
      <c r="AA206" s="218" t="s">
        <v>491</v>
      </c>
      <c r="AB206" s="218" t="s">
        <v>492</v>
      </c>
      <c r="AC206" s="246" t="s">
        <v>493</v>
      </c>
      <c r="AD206" s="246" t="s">
        <v>494</v>
      </c>
      <c r="AE206" s="246" t="s">
        <v>316</v>
      </c>
      <c r="AF206" s="246" t="s">
        <v>355</v>
      </c>
      <c r="AG206" s="246" t="s">
        <v>364</v>
      </c>
      <c r="AH206" s="246" t="s">
        <v>495</v>
      </c>
    </row>
    <row r="207" spans="2:34" ht="17.100000000000001">
      <c r="B207" s="615" t="s">
        <v>548</v>
      </c>
      <c r="C207" s="616"/>
      <c r="D207" s="334">
        <v>1</v>
      </c>
      <c r="E207" s="335" t="s">
        <v>373</v>
      </c>
      <c r="F207" s="336">
        <v>7448.64</v>
      </c>
      <c r="G207" s="337">
        <v>102520</v>
      </c>
      <c r="H207" s="337">
        <v>102520</v>
      </c>
      <c r="I207" s="338">
        <f>H207/G207</f>
        <v>1</v>
      </c>
      <c r="J207" s="337">
        <v>1284.25</v>
      </c>
      <c r="K207" s="338">
        <f>J207/G207</f>
        <v>1.2526824034334763E-2</v>
      </c>
      <c r="L207" s="337">
        <v>5.7999999999999989</v>
      </c>
      <c r="M207" s="338">
        <f>(H207+J207)/G207</f>
        <v>1.0125268240343348</v>
      </c>
      <c r="N207" s="339">
        <v>7448.64</v>
      </c>
      <c r="O207" s="337">
        <v>1284.25</v>
      </c>
      <c r="P207" s="338">
        <f>O207/G207</f>
        <v>1.2526824034334763E-2</v>
      </c>
      <c r="Q207" s="340">
        <f>((H207+J207)-G207)-O207</f>
        <v>0</v>
      </c>
      <c r="R207" s="338">
        <f>Q207/G207</f>
        <v>0</v>
      </c>
      <c r="S207" s="341">
        <f>Q207*L207</f>
        <v>0</v>
      </c>
      <c r="T207" s="342" t="s">
        <v>497</v>
      </c>
      <c r="U207" s="342" t="s">
        <v>495</v>
      </c>
      <c r="V207" s="364" t="s">
        <v>374</v>
      </c>
      <c r="W207" s="365" t="s">
        <v>358</v>
      </c>
      <c r="X207" s="343">
        <v>1</v>
      </c>
      <c r="Y207" s="344" t="s">
        <v>346</v>
      </c>
      <c r="Z207" s="345" t="s">
        <v>498</v>
      </c>
      <c r="AA207" s="346">
        <f>SUM(X207:X226)</f>
        <v>20</v>
      </c>
      <c r="AB207" s="347">
        <f>SUMIF($U207:$U226,TRIM($AB$6),$X207:$X226)</f>
        <v>0</v>
      </c>
      <c r="AC207" s="347">
        <f>SUMIF($U207:$U226,TRIM($AC$6),$X207:$X226)</f>
        <v>0</v>
      </c>
      <c r="AD207" s="347">
        <f>SUMIF($U207:$U226,TRIM($AD$6),$X207:$X226)</f>
        <v>0</v>
      </c>
      <c r="AE207" s="347">
        <f>SUMIF($U207:$U226,TRIM($AE$6),$X207:$X226)</f>
        <v>8</v>
      </c>
      <c r="AF207" s="347">
        <f>SUMIF($U207:$U226,TRIM($AF$6),$X207:$X226)</f>
        <v>3</v>
      </c>
      <c r="AG207" s="347">
        <f>SUMIF($U207:$U226,TRIM($AG$6),$X207:$X226)</f>
        <v>5</v>
      </c>
      <c r="AH207" s="347">
        <f>SUMIF($U207:$U226,TRIM($AH$6),$X207:$X226)</f>
        <v>4</v>
      </c>
    </row>
    <row r="208" spans="2:34" ht="17.100000000000001">
      <c r="B208" s="617"/>
      <c r="C208" s="618"/>
      <c r="D208" s="334">
        <f>D207+1</f>
        <v>2</v>
      </c>
      <c r="E208" s="335" t="s">
        <v>356</v>
      </c>
      <c r="F208" s="336">
        <v>5974.5099999999993</v>
      </c>
      <c r="G208" s="337">
        <v>25927</v>
      </c>
      <c r="H208" s="337">
        <v>25927</v>
      </c>
      <c r="I208" s="338">
        <f t="shared" ref="I208:I209" si="116">H208/G208</f>
        <v>1</v>
      </c>
      <c r="J208" s="337">
        <v>907.98</v>
      </c>
      <c r="K208" s="338">
        <f t="shared" ref="K208:K213" si="117">J208/G208</f>
        <v>3.5020634859412966E-2</v>
      </c>
      <c r="L208" s="337">
        <v>6.5799999999999992</v>
      </c>
      <c r="M208" s="338">
        <f t="shared" ref="M208:M213" si="118">(H208+J208)/G208</f>
        <v>1.0350206348594129</v>
      </c>
      <c r="N208" s="339">
        <v>5974.5099999999993</v>
      </c>
      <c r="O208" s="337">
        <v>907.98</v>
      </c>
      <c r="P208" s="338">
        <f t="shared" ref="P208:P226" si="119">O208/G208</f>
        <v>3.5020634859412966E-2</v>
      </c>
      <c r="Q208" s="340">
        <f t="shared" ref="Q208:Q226" si="120">((H208+J208)-G208)-O208</f>
        <v>0</v>
      </c>
      <c r="R208" s="338">
        <f t="shared" ref="R208:R226" si="121">Q208/G208</f>
        <v>0</v>
      </c>
      <c r="S208" s="341">
        <f t="shared" ref="S208:S226" si="122">Q208*L208</f>
        <v>0</v>
      </c>
      <c r="T208" s="342" t="s">
        <v>497</v>
      </c>
      <c r="U208" s="342" t="s">
        <v>355</v>
      </c>
      <c r="V208" s="343" t="s">
        <v>357</v>
      </c>
      <c r="W208" s="365" t="s">
        <v>358</v>
      </c>
      <c r="X208" s="343">
        <v>1</v>
      </c>
      <c r="Y208" s="344" t="s">
        <v>346</v>
      </c>
      <c r="Z208" s="173"/>
      <c r="AA208" s="363" t="s">
        <v>500</v>
      </c>
      <c r="AB208" s="348">
        <f>SUMIF($U207:$U226,TRIM($AB$6),$F207:$F226)</f>
        <v>0</v>
      </c>
      <c r="AC208" s="349">
        <f>SUMIF($U207:$U226,TRIM($AC$6),$F207:$F226)</f>
        <v>0</v>
      </c>
      <c r="AD208" s="349">
        <f>SUMIF($U207:$U226,TRIM($AD$6),$F207:$F226)</f>
        <v>0</v>
      </c>
      <c r="AE208" s="349">
        <f>SUMIF($U207:$U226,TRIM($AE$6),$F207:$F226)</f>
        <v>9389.9499999999989</v>
      </c>
      <c r="AF208" s="349">
        <f>SUMIF($U207:$U226,TRIM($AF$6),$F207:$F226)</f>
        <v>8081.9</v>
      </c>
      <c r="AG208" s="349">
        <f>SUMIF($U207:$U226,TRIM($AG$6),$F207:$F226)</f>
        <v>5175.5500000000011</v>
      </c>
      <c r="AH208" s="349">
        <f>SUMIF($U207:$U226,TRIM($AH$6),$F207:$F226)</f>
        <v>11412.48</v>
      </c>
    </row>
    <row r="209" spans="2:34" ht="17.100000000000001">
      <c r="B209" s="617"/>
      <c r="C209" s="618"/>
      <c r="D209" s="334">
        <f t="shared" ref="D209:D226" si="123">D208+1</f>
        <v>3</v>
      </c>
      <c r="E209" s="335" t="s">
        <v>347</v>
      </c>
      <c r="F209" s="336">
        <v>1883.28</v>
      </c>
      <c r="G209" s="337">
        <v>907.46</v>
      </c>
      <c r="H209" s="337">
        <v>907.46</v>
      </c>
      <c r="I209" s="338">
        <f t="shared" si="116"/>
        <v>1</v>
      </c>
      <c r="J209" s="337">
        <v>60.730000000000004</v>
      </c>
      <c r="K209" s="338">
        <f t="shared" si="117"/>
        <v>6.6923059969585433E-2</v>
      </c>
      <c r="L209" s="337">
        <v>99.12</v>
      </c>
      <c r="M209" s="338">
        <f t="shared" si="118"/>
        <v>1.0669230599695854</v>
      </c>
      <c r="N209" s="339">
        <v>6019.5599999999995</v>
      </c>
      <c r="O209" s="337">
        <v>18.999999999999996</v>
      </c>
      <c r="P209" s="338">
        <f t="shared" si="119"/>
        <v>2.0937561986203244E-2</v>
      </c>
      <c r="Q209" s="340">
        <f t="shared" si="120"/>
        <v>41.730000000000018</v>
      </c>
      <c r="R209" s="338">
        <f t="shared" si="121"/>
        <v>4.5985497983382209E-2</v>
      </c>
      <c r="S209" s="341">
        <f t="shared" si="122"/>
        <v>4136.2776000000022</v>
      </c>
      <c r="T209" s="342" t="s">
        <v>502</v>
      </c>
      <c r="U209" s="342" t="s">
        <v>316</v>
      </c>
      <c r="V209" s="364" t="s">
        <v>348</v>
      </c>
      <c r="W209" s="365" t="s">
        <v>535</v>
      </c>
      <c r="X209" s="343">
        <v>1</v>
      </c>
      <c r="Y209" s="344" t="s">
        <v>346</v>
      </c>
      <c r="Z209" s="173"/>
      <c r="AA209" s="364" t="s">
        <v>501</v>
      </c>
      <c r="AB209" s="350">
        <f>AB207/$AA207</f>
        <v>0</v>
      </c>
      <c r="AC209" s="351">
        <f t="shared" ref="AC209:AH209" si="124">AC207/$AA207</f>
        <v>0</v>
      </c>
      <c r="AD209" s="351">
        <f t="shared" si="124"/>
        <v>0</v>
      </c>
      <c r="AE209" s="351">
        <f t="shared" si="124"/>
        <v>0.4</v>
      </c>
      <c r="AF209" s="351">
        <f t="shared" si="124"/>
        <v>0.15</v>
      </c>
      <c r="AG209" s="351">
        <f t="shared" si="124"/>
        <v>0.25</v>
      </c>
      <c r="AH209" s="351">
        <f t="shared" si="124"/>
        <v>0.2</v>
      </c>
    </row>
    <row r="210" spans="2:34" ht="17.100000000000001">
      <c r="B210" s="617"/>
      <c r="C210" s="618"/>
      <c r="D210" s="334">
        <f t="shared" si="123"/>
        <v>4</v>
      </c>
      <c r="E210" s="335" t="s">
        <v>343</v>
      </c>
      <c r="F210" s="336">
        <v>1874.42</v>
      </c>
      <c r="G210" s="337">
        <v>1076.0999999999999</v>
      </c>
      <c r="H210" s="337">
        <v>1076.0999999999999</v>
      </c>
      <c r="I210" s="338">
        <f>H210/G210</f>
        <v>1</v>
      </c>
      <c r="J210" s="337">
        <v>32.1</v>
      </c>
      <c r="K210" s="338">
        <f t="shared" si="117"/>
        <v>2.9829941455255093E-2</v>
      </c>
      <c r="L210" s="337">
        <v>194.04</v>
      </c>
      <c r="M210" s="338">
        <f t="shared" si="118"/>
        <v>1.029829941455255</v>
      </c>
      <c r="N210" s="339">
        <v>6228.6900000000005</v>
      </c>
      <c r="O210" s="337">
        <v>9.66</v>
      </c>
      <c r="P210" s="338">
        <f t="shared" si="119"/>
        <v>8.9768608865347099E-3</v>
      </c>
      <c r="Q210" s="340">
        <f t="shared" si="120"/>
        <v>22.439999999999909</v>
      </c>
      <c r="R210" s="338">
        <f t="shared" si="121"/>
        <v>2.0853080568720296E-2</v>
      </c>
      <c r="S210" s="341">
        <f t="shared" si="122"/>
        <v>4354.2575999999817</v>
      </c>
      <c r="T210" s="342" t="s">
        <v>502</v>
      </c>
      <c r="U210" s="342" t="s">
        <v>316</v>
      </c>
      <c r="V210" s="343" t="s">
        <v>344</v>
      </c>
      <c r="W210" s="343" t="s">
        <v>345</v>
      </c>
      <c r="X210" s="343">
        <v>1</v>
      </c>
      <c r="Y210" s="344" t="s">
        <v>179</v>
      </c>
      <c r="Z210" s="173"/>
      <c r="AA210" s="173"/>
      <c r="AB210" s="173"/>
      <c r="AC210" s="173"/>
      <c r="AD210" s="173"/>
      <c r="AE210" s="173"/>
      <c r="AF210" s="173"/>
      <c r="AG210" s="173"/>
      <c r="AH210" s="173"/>
    </row>
    <row r="211" spans="2:34" ht="17.100000000000001">
      <c r="B211" s="617"/>
      <c r="C211" s="618"/>
      <c r="D211" s="334">
        <f t="shared" si="123"/>
        <v>5</v>
      </c>
      <c r="E211" s="335" t="s">
        <v>375</v>
      </c>
      <c r="F211" s="336">
        <v>1681.68</v>
      </c>
      <c r="G211" s="337">
        <v>21112</v>
      </c>
      <c r="H211" s="337">
        <v>21112</v>
      </c>
      <c r="I211" s="338">
        <f t="shared" ref="I211:I226" si="125">H211/G211</f>
        <v>1</v>
      </c>
      <c r="J211" s="337">
        <v>240.23999999999998</v>
      </c>
      <c r="K211" s="338">
        <f t="shared" si="117"/>
        <v>1.1379310344827585E-2</v>
      </c>
      <c r="L211" s="337">
        <v>7</v>
      </c>
      <c r="M211" s="338">
        <f t="shared" si="118"/>
        <v>1.0113793103448276</v>
      </c>
      <c r="N211" s="339">
        <v>1681.68</v>
      </c>
      <c r="O211" s="337">
        <v>240.23999999999998</v>
      </c>
      <c r="P211" s="338">
        <f t="shared" si="119"/>
        <v>1.1379310344827585E-2</v>
      </c>
      <c r="Q211" s="340">
        <f t="shared" si="120"/>
        <v>1.6200374375330284E-12</v>
      </c>
      <c r="R211" s="338">
        <f t="shared" si="121"/>
        <v>7.6735384498532988E-17</v>
      </c>
      <c r="S211" s="341">
        <f t="shared" si="122"/>
        <v>1.1340262062731199E-11</v>
      </c>
      <c r="T211" s="342" t="s">
        <v>497</v>
      </c>
      <c r="U211" s="342" t="s">
        <v>495</v>
      </c>
      <c r="V211" s="343" t="s">
        <v>376</v>
      </c>
      <c r="W211" s="365" t="s">
        <v>377</v>
      </c>
      <c r="X211" s="343">
        <v>1</v>
      </c>
      <c r="Y211" s="344" t="s">
        <v>346</v>
      </c>
      <c r="Z211" s="173"/>
      <c r="AA211" s="173"/>
      <c r="AB211" s="173"/>
      <c r="AC211" s="173"/>
      <c r="AD211" s="173"/>
      <c r="AE211" s="173"/>
      <c r="AF211" s="173"/>
      <c r="AG211" s="173"/>
      <c r="AH211" s="173"/>
    </row>
    <row r="212" spans="2:34" ht="17.100000000000001">
      <c r="B212" s="617"/>
      <c r="C212" s="618"/>
      <c r="D212" s="334">
        <f t="shared" si="123"/>
        <v>6</v>
      </c>
      <c r="E212" s="335" t="s">
        <v>368</v>
      </c>
      <c r="F212" s="336">
        <v>1213.52</v>
      </c>
      <c r="G212" s="337">
        <v>567.24</v>
      </c>
      <c r="H212" s="337">
        <v>567.24</v>
      </c>
      <c r="I212" s="338">
        <f t="shared" si="125"/>
        <v>1</v>
      </c>
      <c r="J212" s="337">
        <v>27.910000000000004</v>
      </c>
      <c r="K212" s="338">
        <f t="shared" si="117"/>
        <v>4.9203159156618013E-2</v>
      </c>
      <c r="L212" s="337">
        <v>375.69999999999993</v>
      </c>
      <c r="M212" s="338">
        <f t="shared" si="118"/>
        <v>1.049203159156618</v>
      </c>
      <c r="N212" s="339">
        <v>10485.8</v>
      </c>
      <c r="O212" s="337">
        <v>3.23</v>
      </c>
      <c r="P212" s="338">
        <f t="shared" si="119"/>
        <v>5.6942387701854596E-3</v>
      </c>
      <c r="Q212" s="340">
        <f t="shared" si="120"/>
        <v>24.679999999999968</v>
      </c>
      <c r="R212" s="338">
        <f t="shared" si="121"/>
        <v>4.350892038643249E-2</v>
      </c>
      <c r="S212" s="341">
        <f t="shared" si="122"/>
        <v>9272.2759999999853</v>
      </c>
      <c r="T212" s="342" t="s">
        <v>502</v>
      </c>
      <c r="U212" s="342" t="s">
        <v>364</v>
      </c>
      <c r="V212" s="342" t="s">
        <v>366</v>
      </c>
      <c r="W212" s="365" t="s">
        <v>367</v>
      </c>
      <c r="X212" s="343">
        <v>1</v>
      </c>
      <c r="Y212" s="344" t="s">
        <v>162</v>
      </c>
      <c r="Z212" s="173"/>
      <c r="AA212" s="173"/>
      <c r="AB212" s="173"/>
      <c r="AC212" s="173"/>
      <c r="AD212" s="173"/>
      <c r="AE212" s="173"/>
      <c r="AF212" s="173"/>
      <c r="AG212" s="173"/>
      <c r="AH212" s="173"/>
    </row>
    <row r="213" spans="2:34" ht="17.100000000000001">
      <c r="B213" s="617"/>
      <c r="C213" s="618"/>
      <c r="D213" s="334">
        <f t="shared" si="123"/>
        <v>7</v>
      </c>
      <c r="E213" s="335" t="s">
        <v>378</v>
      </c>
      <c r="F213" s="336">
        <v>1163.67</v>
      </c>
      <c r="G213" s="337">
        <v>34956</v>
      </c>
      <c r="H213" s="337">
        <v>34956</v>
      </c>
      <c r="I213" s="338">
        <f t="shared" si="125"/>
        <v>1</v>
      </c>
      <c r="J213" s="337">
        <v>267.51000000000005</v>
      </c>
      <c r="K213" s="338">
        <f t="shared" si="117"/>
        <v>7.6527634740817044E-3</v>
      </c>
      <c r="L213" s="337">
        <v>4.3500000000000005</v>
      </c>
      <c r="M213" s="338">
        <f t="shared" si="118"/>
        <v>1.0076527634740817</v>
      </c>
      <c r="N213" s="339">
        <v>1163.67</v>
      </c>
      <c r="O213" s="337">
        <v>267.51000000000005</v>
      </c>
      <c r="P213" s="338">
        <f t="shared" si="119"/>
        <v>7.6527634740817044E-3</v>
      </c>
      <c r="Q213" s="340">
        <f t="shared" si="120"/>
        <v>1.9895196601282805E-12</v>
      </c>
      <c r="R213" s="338">
        <f t="shared" si="121"/>
        <v>5.691496910768625E-17</v>
      </c>
      <c r="S213" s="341">
        <f t="shared" si="122"/>
        <v>8.6544105215580219E-12</v>
      </c>
      <c r="T213" s="342" t="s">
        <v>497</v>
      </c>
      <c r="U213" s="342" t="s">
        <v>495</v>
      </c>
      <c r="V213" s="343" t="s">
        <v>376</v>
      </c>
      <c r="W213" s="365" t="s">
        <v>377</v>
      </c>
      <c r="X213" s="343">
        <v>1</v>
      </c>
      <c r="Y213" s="344" t="s">
        <v>206</v>
      </c>
      <c r="Z213" s="173"/>
      <c r="AA213" s="173"/>
      <c r="AB213" s="173"/>
      <c r="AC213" s="352"/>
      <c r="AD213" s="173"/>
      <c r="AE213" s="173"/>
      <c r="AF213" s="173"/>
      <c r="AG213" s="173"/>
      <c r="AH213" s="173"/>
    </row>
    <row r="214" spans="2:34" ht="17.100000000000001">
      <c r="B214" s="617"/>
      <c r="C214" s="618"/>
      <c r="D214" s="334">
        <f t="shared" si="123"/>
        <v>8</v>
      </c>
      <c r="E214" s="335" t="s">
        <v>385</v>
      </c>
      <c r="F214" s="336">
        <v>1148.45</v>
      </c>
      <c r="G214" s="337">
        <v>337.62</v>
      </c>
      <c r="H214" s="337">
        <v>337.62</v>
      </c>
      <c r="I214" s="338">
        <f t="shared" si="125"/>
        <v>1</v>
      </c>
      <c r="J214" s="337">
        <v>13.66</v>
      </c>
      <c r="K214" s="338">
        <f>J214/G214</f>
        <v>4.0459688407084887E-2</v>
      </c>
      <c r="L214" s="337">
        <v>410.15999999999997</v>
      </c>
      <c r="M214" s="338">
        <f>(H214+J214)/G214</f>
        <v>1.0404596884070849</v>
      </c>
      <c r="N214" s="339">
        <v>5602.7899999999991</v>
      </c>
      <c r="O214" s="337">
        <v>2.8</v>
      </c>
      <c r="P214" s="338">
        <f t="shared" si="119"/>
        <v>8.2933475505005613E-3</v>
      </c>
      <c r="Q214" s="340">
        <f t="shared" si="120"/>
        <v>10.860000000000024</v>
      </c>
      <c r="R214" s="338">
        <f t="shared" si="121"/>
        <v>3.2166340856584395E-2</v>
      </c>
      <c r="S214" s="341">
        <f t="shared" si="122"/>
        <v>4454.3376000000098</v>
      </c>
      <c r="T214" s="342" t="s">
        <v>502</v>
      </c>
      <c r="U214" s="342" t="s">
        <v>364</v>
      </c>
      <c r="V214" s="342" t="s">
        <v>366</v>
      </c>
      <c r="W214" s="365" t="s">
        <v>367</v>
      </c>
      <c r="X214" s="343">
        <v>1</v>
      </c>
      <c r="Y214" s="344" t="s">
        <v>346</v>
      </c>
      <c r="Z214" s="173"/>
      <c r="AA214" s="173"/>
      <c r="AB214" s="173"/>
      <c r="AC214" s="352"/>
      <c r="AD214" s="173"/>
      <c r="AE214" s="173"/>
      <c r="AF214" s="173"/>
      <c r="AG214" s="173"/>
      <c r="AH214" s="173"/>
    </row>
    <row r="215" spans="2:34" ht="17.100000000000001">
      <c r="B215" s="617"/>
      <c r="C215" s="618"/>
      <c r="D215" s="334">
        <f t="shared" si="123"/>
        <v>9</v>
      </c>
      <c r="E215" s="335" t="s">
        <v>379</v>
      </c>
      <c r="F215" s="336">
        <v>1118.4899999999998</v>
      </c>
      <c r="G215" s="337">
        <v>20335</v>
      </c>
      <c r="H215" s="337">
        <v>20335</v>
      </c>
      <c r="I215" s="338">
        <f t="shared" si="125"/>
        <v>1</v>
      </c>
      <c r="J215" s="337">
        <v>260.11</v>
      </c>
      <c r="K215" s="338">
        <f t="shared" ref="K215:K226" si="126">J215/G215</f>
        <v>1.279124661912958E-2</v>
      </c>
      <c r="L215" s="337">
        <v>4.3</v>
      </c>
      <c r="M215" s="338">
        <f t="shared" ref="M215:M226" si="127">(H215+J215)/G215</f>
        <v>1.0127912466191296</v>
      </c>
      <c r="N215" s="339">
        <v>1118.48</v>
      </c>
      <c r="O215" s="337">
        <v>260.11</v>
      </c>
      <c r="P215" s="338">
        <f t="shared" si="119"/>
        <v>1.279124661912958E-2</v>
      </c>
      <c r="Q215" s="340">
        <f t="shared" si="120"/>
        <v>5.6843418860808015E-13</v>
      </c>
      <c r="R215" s="338">
        <f t="shared" si="121"/>
        <v>2.7953488498061478E-17</v>
      </c>
      <c r="S215" s="341">
        <f t="shared" si="122"/>
        <v>2.4442670110147446E-12</v>
      </c>
      <c r="T215" s="342" t="s">
        <v>497</v>
      </c>
      <c r="U215" s="342" t="s">
        <v>495</v>
      </c>
      <c r="V215" s="343" t="s">
        <v>376</v>
      </c>
      <c r="W215" s="365" t="s">
        <v>377</v>
      </c>
      <c r="X215" s="343">
        <v>1</v>
      </c>
      <c r="Y215" s="344" t="s">
        <v>224</v>
      </c>
      <c r="Z215" s="173"/>
      <c r="AA215" s="173"/>
      <c r="AB215" s="173"/>
      <c r="AC215" s="352"/>
      <c r="AD215" s="173"/>
      <c r="AE215" s="173"/>
      <c r="AF215" s="173"/>
      <c r="AG215" s="173"/>
      <c r="AH215" s="173"/>
    </row>
    <row r="216" spans="2:34" ht="14.1" customHeight="1">
      <c r="B216" s="617"/>
      <c r="C216" s="618"/>
      <c r="D216" s="334">
        <f t="shared" si="123"/>
        <v>10</v>
      </c>
      <c r="E216" s="335" t="s">
        <v>363</v>
      </c>
      <c r="F216" s="336">
        <v>1081.8399999999999</v>
      </c>
      <c r="G216" s="337">
        <v>124.28999999999999</v>
      </c>
      <c r="H216" s="337">
        <v>124.28999999999999</v>
      </c>
      <c r="I216" s="338">
        <f t="shared" si="125"/>
        <v>1</v>
      </c>
      <c r="J216" s="337">
        <v>10.36</v>
      </c>
      <c r="K216" s="338">
        <f t="shared" si="126"/>
        <v>8.3353447582267273E-2</v>
      </c>
      <c r="L216" s="337">
        <v>278.82</v>
      </c>
      <c r="M216" s="338">
        <f t="shared" si="127"/>
        <v>1.0833534475822673</v>
      </c>
      <c r="N216" s="339">
        <v>2888.57</v>
      </c>
      <c r="O216" s="337">
        <v>3.88</v>
      </c>
      <c r="P216" s="338">
        <f t="shared" si="119"/>
        <v>3.121731434548234E-2</v>
      </c>
      <c r="Q216" s="340">
        <f t="shared" si="120"/>
        <v>6.4799999999999853</v>
      </c>
      <c r="R216" s="338">
        <f t="shared" si="121"/>
        <v>5.2136133236784822E-2</v>
      </c>
      <c r="S216" s="341">
        <f t="shared" si="122"/>
        <v>1806.7535999999959</v>
      </c>
      <c r="T216" s="342" t="s">
        <v>497</v>
      </c>
      <c r="U216" s="342" t="s">
        <v>355</v>
      </c>
      <c r="V216" s="342" t="s">
        <v>360</v>
      </c>
      <c r="W216" s="365" t="s">
        <v>352</v>
      </c>
      <c r="X216" s="343">
        <v>1</v>
      </c>
      <c r="Y216" s="344" t="s">
        <v>346</v>
      </c>
      <c r="Z216" s="173"/>
      <c r="AA216" s="173"/>
      <c r="AB216" s="173"/>
      <c r="AC216" s="352"/>
      <c r="AD216" s="173"/>
      <c r="AE216" s="173"/>
      <c r="AF216" s="173"/>
      <c r="AG216" s="173"/>
      <c r="AH216" s="173"/>
    </row>
    <row r="217" spans="2:34" ht="17.100000000000001">
      <c r="B217" s="617"/>
      <c r="C217" s="618"/>
      <c r="D217" s="334">
        <f t="shared" si="123"/>
        <v>11</v>
      </c>
      <c r="E217" s="335" t="s">
        <v>361</v>
      </c>
      <c r="F217" s="336">
        <v>1025.55</v>
      </c>
      <c r="G217" s="337">
        <v>254.88</v>
      </c>
      <c r="H217" s="337">
        <v>254.88</v>
      </c>
      <c r="I217" s="338">
        <f t="shared" si="125"/>
        <v>1</v>
      </c>
      <c r="J217" s="337">
        <v>18.059999999999999</v>
      </c>
      <c r="K217" s="338">
        <f t="shared" si="126"/>
        <v>7.0856873822975508E-2</v>
      </c>
      <c r="L217" s="337">
        <v>366.27</v>
      </c>
      <c r="M217" s="338">
        <f t="shared" si="127"/>
        <v>1.0708568738229756</v>
      </c>
      <c r="N217" s="339">
        <v>6614.83</v>
      </c>
      <c r="O217" s="337">
        <v>2.8000000000000003</v>
      </c>
      <c r="P217" s="338">
        <f t="shared" si="119"/>
        <v>1.0985561833019462E-2</v>
      </c>
      <c r="Q217" s="340">
        <f t="shared" si="120"/>
        <v>15.260000000000002</v>
      </c>
      <c r="R217" s="338">
        <f t="shared" si="121"/>
        <v>5.9871311989956065E-2</v>
      </c>
      <c r="S217" s="341">
        <f t="shared" si="122"/>
        <v>5589.2802000000001</v>
      </c>
      <c r="T217" s="342" t="s">
        <v>497</v>
      </c>
      <c r="U217" s="342" t="s">
        <v>355</v>
      </c>
      <c r="V217" s="342" t="s">
        <v>360</v>
      </c>
      <c r="W217" s="365" t="s">
        <v>352</v>
      </c>
      <c r="X217" s="343">
        <v>1</v>
      </c>
      <c r="Y217" s="344" t="s">
        <v>231</v>
      </c>
      <c r="Z217" s="173"/>
      <c r="AA217" s="173"/>
      <c r="AB217" s="173"/>
      <c r="AC217" s="352"/>
      <c r="AD217" s="173"/>
      <c r="AE217" s="173"/>
      <c r="AF217" s="173"/>
      <c r="AG217" s="173"/>
      <c r="AH217" s="173"/>
    </row>
    <row r="218" spans="2:34" ht="17.100000000000001">
      <c r="B218" s="617"/>
      <c r="C218" s="618"/>
      <c r="D218" s="334">
        <f t="shared" si="123"/>
        <v>12</v>
      </c>
      <c r="E218" s="335" t="s">
        <v>353</v>
      </c>
      <c r="F218" s="336">
        <v>942.51</v>
      </c>
      <c r="G218" s="337">
        <v>337.62</v>
      </c>
      <c r="H218" s="337">
        <v>337.62</v>
      </c>
      <c r="I218" s="338">
        <f t="shared" si="125"/>
        <v>1</v>
      </c>
      <c r="J218" s="337">
        <v>19.5</v>
      </c>
      <c r="K218" s="338">
        <f t="shared" si="126"/>
        <v>5.7757241869557489E-2</v>
      </c>
      <c r="L218" s="337">
        <v>104.84000000000002</v>
      </c>
      <c r="M218" s="338">
        <f t="shared" si="127"/>
        <v>1.0577572418695576</v>
      </c>
      <c r="N218" s="339">
        <v>2044.3799999999999</v>
      </c>
      <c r="O218" s="337">
        <v>8.99</v>
      </c>
      <c r="P218" s="338">
        <f t="shared" si="119"/>
        <v>2.6627569456785734E-2</v>
      </c>
      <c r="Q218" s="340">
        <f t="shared" si="120"/>
        <v>10.51</v>
      </c>
      <c r="R218" s="338">
        <f t="shared" si="121"/>
        <v>3.1129672412771755E-2</v>
      </c>
      <c r="S218" s="341">
        <f t="shared" si="122"/>
        <v>1101.8684000000001</v>
      </c>
      <c r="T218" s="342" t="s">
        <v>476</v>
      </c>
      <c r="U218" s="342" t="s">
        <v>316</v>
      </c>
      <c r="V218" s="342" t="s">
        <v>351</v>
      </c>
      <c r="W218" s="365" t="s">
        <v>352</v>
      </c>
      <c r="X218" s="343">
        <v>1</v>
      </c>
      <c r="Y218" s="344" t="s">
        <v>346</v>
      </c>
      <c r="Z218" s="173"/>
      <c r="AA218" s="173"/>
      <c r="AB218" s="173"/>
      <c r="AC218" s="352"/>
      <c r="AD218" s="173"/>
      <c r="AE218" s="173"/>
      <c r="AF218" s="173"/>
      <c r="AG218" s="173"/>
      <c r="AH218" s="173"/>
    </row>
    <row r="219" spans="2:34" ht="17.100000000000001">
      <c r="B219" s="617"/>
      <c r="C219" s="618"/>
      <c r="D219" s="334">
        <f t="shared" si="123"/>
        <v>13</v>
      </c>
      <c r="E219" s="335" t="s">
        <v>424</v>
      </c>
      <c r="F219" s="336">
        <v>941.12</v>
      </c>
      <c r="G219" s="337">
        <v>513.78</v>
      </c>
      <c r="H219" s="337">
        <v>513.78</v>
      </c>
      <c r="I219" s="338">
        <f t="shared" si="125"/>
        <v>1</v>
      </c>
      <c r="J219" s="337">
        <v>21</v>
      </c>
      <c r="K219" s="338">
        <f t="shared" si="126"/>
        <v>4.0873525633539652E-2</v>
      </c>
      <c r="L219" s="337">
        <v>355.13999999999993</v>
      </c>
      <c r="M219" s="338">
        <f t="shared" si="127"/>
        <v>1.0408735256335397</v>
      </c>
      <c r="N219" s="339">
        <v>7457.95</v>
      </c>
      <c r="O219" s="337">
        <v>2.6500000000000004</v>
      </c>
      <c r="P219" s="338">
        <f t="shared" si="119"/>
        <v>5.1578496632800038E-3</v>
      </c>
      <c r="Q219" s="340">
        <f t="shared" si="120"/>
        <v>18.350000000000001</v>
      </c>
      <c r="R219" s="338">
        <f t="shared" si="121"/>
        <v>3.5715675970259646E-2</v>
      </c>
      <c r="S219" s="341">
        <f t="shared" si="122"/>
        <v>6516.8189999999995</v>
      </c>
      <c r="T219" s="342" t="s">
        <v>502</v>
      </c>
      <c r="U219" s="342" t="s">
        <v>364</v>
      </c>
      <c r="V219" s="342" t="s">
        <v>366</v>
      </c>
      <c r="W219" s="365" t="s">
        <v>367</v>
      </c>
      <c r="X219" s="343">
        <v>1</v>
      </c>
      <c r="Y219" s="344" t="s">
        <v>140</v>
      </c>
      <c r="Z219" s="173"/>
      <c r="AA219" s="173"/>
      <c r="AB219" s="173"/>
      <c r="AC219" s="352"/>
      <c r="AD219" s="173"/>
      <c r="AE219" s="173"/>
      <c r="AF219" s="173"/>
      <c r="AG219" s="173"/>
      <c r="AH219" s="173"/>
    </row>
    <row r="220" spans="2:34" ht="17.100000000000001">
      <c r="B220" s="617"/>
      <c r="C220" s="618"/>
      <c r="D220" s="334">
        <f t="shared" si="123"/>
        <v>14</v>
      </c>
      <c r="E220" s="335" t="s">
        <v>423</v>
      </c>
      <c r="F220" s="336">
        <v>938.5</v>
      </c>
      <c r="G220" s="337">
        <v>18.91</v>
      </c>
      <c r="H220" s="337">
        <v>20.25</v>
      </c>
      <c r="I220" s="338">
        <f t="shared" si="125"/>
        <v>1.0708619777895294</v>
      </c>
      <c r="J220" s="337">
        <v>0.84000000000000008</v>
      </c>
      <c r="K220" s="338">
        <f t="shared" si="126"/>
        <v>4.4420941300898999E-2</v>
      </c>
      <c r="L220" s="337">
        <v>436.5</v>
      </c>
      <c r="M220" s="338">
        <f t="shared" si="127"/>
        <v>1.1152829190904283</v>
      </c>
      <c r="N220" s="339">
        <v>951.59000000000015</v>
      </c>
      <c r="O220" s="337">
        <v>2.15</v>
      </c>
      <c r="P220" s="338">
        <f t="shared" si="119"/>
        <v>0.11369645690111052</v>
      </c>
      <c r="Q220" s="340">
        <f t="shared" si="120"/>
        <v>2.9999999999999805E-2</v>
      </c>
      <c r="R220" s="338">
        <f t="shared" si="121"/>
        <v>1.5864621893178108E-3</v>
      </c>
      <c r="S220" s="341">
        <f t="shared" si="122"/>
        <v>13.094999999999915</v>
      </c>
      <c r="T220" s="342" t="s">
        <v>476</v>
      </c>
      <c r="U220" s="342" t="s">
        <v>316</v>
      </c>
      <c r="V220" s="342" t="s">
        <v>351</v>
      </c>
      <c r="W220" s="365" t="s">
        <v>352</v>
      </c>
      <c r="X220" s="343">
        <v>1</v>
      </c>
      <c r="Y220" s="344" t="s">
        <v>346</v>
      </c>
      <c r="Z220" s="173"/>
      <c r="AA220" s="173"/>
      <c r="AB220" s="173"/>
      <c r="AC220" s="353"/>
      <c r="AD220" s="173"/>
      <c r="AE220" s="173"/>
      <c r="AF220" s="173"/>
      <c r="AG220" s="173"/>
      <c r="AH220" s="173"/>
    </row>
    <row r="221" spans="2:34" ht="17.100000000000001">
      <c r="B221" s="617"/>
      <c r="C221" s="618"/>
      <c r="D221" s="334">
        <f t="shared" si="123"/>
        <v>15</v>
      </c>
      <c r="E221" s="335" t="s">
        <v>420</v>
      </c>
      <c r="F221" s="336">
        <v>938.47</v>
      </c>
      <c r="G221" s="337">
        <v>69.010000000000005</v>
      </c>
      <c r="H221" s="337">
        <v>69.010000000000005</v>
      </c>
      <c r="I221" s="338">
        <f t="shared" si="125"/>
        <v>1</v>
      </c>
      <c r="J221" s="337">
        <v>4.5599999999999996</v>
      </c>
      <c r="K221" s="338">
        <f t="shared" si="126"/>
        <v>6.6077380089842042E-2</v>
      </c>
      <c r="L221" s="337">
        <v>446.88999999999993</v>
      </c>
      <c r="M221" s="338">
        <f t="shared" si="127"/>
        <v>1.066077380089842</v>
      </c>
      <c r="N221" s="339">
        <v>2037.84</v>
      </c>
      <c r="O221" s="337">
        <v>2.1</v>
      </c>
      <c r="P221" s="338">
        <f t="shared" si="119"/>
        <v>3.0430372409795681E-2</v>
      </c>
      <c r="Q221" s="340">
        <f t="shared" si="120"/>
        <v>2.4600000000000022</v>
      </c>
      <c r="R221" s="338">
        <f t="shared" si="121"/>
        <v>3.5647007680046403E-2</v>
      </c>
      <c r="S221" s="341">
        <f t="shared" si="122"/>
        <v>1099.3494000000007</v>
      </c>
      <c r="T221" s="342" t="s">
        <v>476</v>
      </c>
      <c r="U221" s="342" t="s">
        <v>316</v>
      </c>
      <c r="V221" s="342" t="s">
        <v>351</v>
      </c>
      <c r="W221" s="365" t="s">
        <v>352</v>
      </c>
      <c r="X221" s="343">
        <v>1</v>
      </c>
      <c r="Y221" s="344" t="s">
        <v>183</v>
      </c>
      <c r="Z221" s="173"/>
      <c r="AA221" s="173"/>
      <c r="AB221" s="173"/>
      <c r="AC221" s="352"/>
      <c r="AD221" s="173"/>
      <c r="AE221" s="173"/>
      <c r="AF221" s="173"/>
      <c r="AG221" s="173"/>
      <c r="AH221" s="173"/>
    </row>
    <row r="222" spans="2:34" ht="17.100000000000001">
      <c r="B222" s="617"/>
      <c r="C222" s="618"/>
      <c r="D222" s="334">
        <f t="shared" si="123"/>
        <v>16</v>
      </c>
      <c r="E222" s="335" t="s">
        <v>549</v>
      </c>
      <c r="F222" s="336">
        <v>938.39999999999986</v>
      </c>
      <c r="G222" s="337">
        <v>2.8300000000000005</v>
      </c>
      <c r="H222" s="337">
        <v>3.8500000000000005</v>
      </c>
      <c r="I222" s="338">
        <f t="shared" si="125"/>
        <v>1.3604240282685511</v>
      </c>
      <c r="J222" s="337">
        <v>0</v>
      </c>
      <c r="K222" s="338">
        <f t="shared" si="126"/>
        <v>0</v>
      </c>
      <c r="L222" s="337">
        <v>920</v>
      </c>
      <c r="M222" s="338">
        <f t="shared" si="127"/>
        <v>1.3604240282685511</v>
      </c>
      <c r="N222" s="339">
        <v>938.39999999999986</v>
      </c>
      <c r="O222" s="337">
        <v>1.02</v>
      </c>
      <c r="P222" s="338">
        <f t="shared" si="119"/>
        <v>0.36042402826855119</v>
      </c>
      <c r="Q222" s="340">
        <f t="shared" si="120"/>
        <v>0</v>
      </c>
      <c r="R222" s="338">
        <f t="shared" si="121"/>
        <v>0</v>
      </c>
      <c r="S222" s="341">
        <f t="shared" si="122"/>
        <v>0</v>
      </c>
      <c r="T222" s="342" t="s">
        <v>476</v>
      </c>
      <c r="U222" s="342" t="s">
        <v>316</v>
      </c>
      <c r="V222" s="342" t="s">
        <v>351</v>
      </c>
      <c r="W222" s="365" t="s">
        <v>352</v>
      </c>
      <c r="X222" s="343">
        <v>1</v>
      </c>
      <c r="Y222" s="344" t="s">
        <v>162</v>
      </c>
      <c r="Z222" s="173"/>
      <c r="AA222" s="173"/>
      <c r="AB222" s="173"/>
      <c r="AC222" s="352"/>
      <c r="AD222" s="173"/>
      <c r="AE222" s="173"/>
      <c r="AF222" s="173"/>
      <c r="AG222" s="173"/>
      <c r="AH222" s="173"/>
    </row>
    <row r="223" spans="2:34" ht="17.100000000000001">
      <c r="B223" s="617"/>
      <c r="C223" s="618"/>
      <c r="D223" s="334">
        <f t="shared" si="123"/>
        <v>17</v>
      </c>
      <c r="E223" s="335" t="s">
        <v>382</v>
      </c>
      <c r="F223" s="336">
        <v>937.65</v>
      </c>
      <c r="G223" s="337">
        <v>275.96000000000004</v>
      </c>
      <c r="H223" s="337">
        <v>275.96000000000004</v>
      </c>
      <c r="I223" s="338">
        <f t="shared" si="125"/>
        <v>1</v>
      </c>
      <c r="J223" s="337">
        <v>17.489999999999998</v>
      </c>
      <c r="K223" s="338">
        <f t="shared" si="126"/>
        <v>6.3378750543557016E-2</v>
      </c>
      <c r="L223" s="337">
        <v>705</v>
      </c>
      <c r="M223" s="338">
        <f t="shared" si="127"/>
        <v>1.063378750543557</v>
      </c>
      <c r="N223" s="339">
        <v>12330.45</v>
      </c>
      <c r="O223" s="337">
        <v>1.3299999999999998</v>
      </c>
      <c r="P223" s="338">
        <f t="shared" si="119"/>
        <v>4.8195390636324095E-3</v>
      </c>
      <c r="Q223" s="340">
        <f t="shared" si="120"/>
        <v>16.160000000000011</v>
      </c>
      <c r="R223" s="338">
        <f t="shared" si="121"/>
        <v>5.8559211479924655E-2</v>
      </c>
      <c r="S223" s="341">
        <f t="shared" si="122"/>
        <v>11392.800000000008</v>
      </c>
      <c r="T223" s="342" t="s">
        <v>476</v>
      </c>
      <c r="U223" s="342" t="s">
        <v>316</v>
      </c>
      <c r="V223" s="342" t="s">
        <v>351</v>
      </c>
      <c r="W223" s="365" t="s">
        <v>352</v>
      </c>
      <c r="X223" s="343">
        <v>1</v>
      </c>
      <c r="Y223" s="344" t="s">
        <v>157</v>
      </c>
      <c r="Z223" s="173"/>
      <c r="AA223" s="173"/>
      <c r="AB223" s="354"/>
      <c r="AC223" s="352"/>
      <c r="AD223" s="173"/>
      <c r="AE223" s="173"/>
      <c r="AF223" s="173"/>
      <c r="AG223" s="173"/>
      <c r="AH223" s="173"/>
    </row>
    <row r="224" spans="2:34" ht="17.100000000000001">
      <c r="B224" s="617"/>
      <c r="C224" s="618"/>
      <c r="D224" s="334">
        <f t="shared" si="123"/>
        <v>18</v>
      </c>
      <c r="E224" s="335" t="s">
        <v>350</v>
      </c>
      <c r="F224" s="336">
        <v>936.72</v>
      </c>
      <c r="G224" s="337">
        <v>635.58000000000004</v>
      </c>
      <c r="H224" s="337">
        <v>635.58000000000004</v>
      </c>
      <c r="I224" s="338">
        <f t="shared" si="125"/>
        <v>1</v>
      </c>
      <c r="J224" s="337">
        <v>31.08</v>
      </c>
      <c r="K224" s="338">
        <f t="shared" si="126"/>
        <v>4.8900217124516185E-2</v>
      </c>
      <c r="L224" s="337">
        <v>212.88999999999993</v>
      </c>
      <c r="M224" s="338">
        <f t="shared" si="127"/>
        <v>1.0489002171245163</v>
      </c>
      <c r="N224" s="339">
        <v>6616.6200000000008</v>
      </c>
      <c r="O224" s="337">
        <v>4.4000000000000004</v>
      </c>
      <c r="P224" s="338">
        <f t="shared" si="119"/>
        <v>6.9228106611284182E-3</v>
      </c>
      <c r="Q224" s="340">
        <f t="shared" si="120"/>
        <v>26.680000000000042</v>
      </c>
      <c r="R224" s="338">
        <f t="shared" si="121"/>
        <v>4.1977406463387837E-2</v>
      </c>
      <c r="S224" s="341">
        <f t="shared" si="122"/>
        <v>5679.9052000000074</v>
      </c>
      <c r="T224" s="342" t="s">
        <v>476</v>
      </c>
      <c r="U224" s="342" t="s">
        <v>316</v>
      </c>
      <c r="V224" s="342" t="s">
        <v>351</v>
      </c>
      <c r="W224" s="365" t="s">
        <v>352</v>
      </c>
      <c r="X224" s="343">
        <v>1</v>
      </c>
      <c r="Y224" s="344" t="s">
        <v>346</v>
      </c>
      <c r="Z224" s="173"/>
      <c r="AA224" s="173"/>
      <c r="AB224" s="173"/>
      <c r="AC224" s="352"/>
      <c r="AD224" s="173"/>
      <c r="AE224" s="173"/>
      <c r="AF224" s="173"/>
      <c r="AG224" s="173"/>
      <c r="AH224" s="173"/>
    </row>
    <row r="225" spans="2:34" ht="17.100000000000001">
      <c r="B225" s="617"/>
      <c r="C225" s="618"/>
      <c r="D225" s="334">
        <f t="shared" si="123"/>
        <v>19</v>
      </c>
      <c r="E225" s="335" t="s">
        <v>369</v>
      </c>
      <c r="F225" s="336">
        <v>936.52</v>
      </c>
      <c r="G225" s="337">
        <v>348.6</v>
      </c>
      <c r="H225" s="337">
        <v>348.6</v>
      </c>
      <c r="I225" s="338">
        <f t="shared" si="125"/>
        <v>1</v>
      </c>
      <c r="J225" s="337">
        <v>15.72</v>
      </c>
      <c r="K225" s="338">
        <f t="shared" si="126"/>
        <v>4.5094664371772807E-2</v>
      </c>
      <c r="L225" s="337">
        <v>388.59999999999997</v>
      </c>
      <c r="M225" s="338">
        <f t="shared" si="127"/>
        <v>1.0450946643717729</v>
      </c>
      <c r="N225" s="339">
        <v>6108.7900000000009</v>
      </c>
      <c r="O225" s="337">
        <v>2.41</v>
      </c>
      <c r="P225" s="338">
        <f t="shared" si="119"/>
        <v>6.9133677567412505E-3</v>
      </c>
      <c r="Q225" s="340">
        <f t="shared" si="120"/>
        <v>13.310000000000027</v>
      </c>
      <c r="R225" s="338">
        <f t="shared" si="121"/>
        <v>3.8181296615031633E-2</v>
      </c>
      <c r="S225" s="341">
        <f t="shared" si="122"/>
        <v>5172.2660000000105</v>
      </c>
      <c r="T225" s="342" t="s">
        <v>502</v>
      </c>
      <c r="U225" s="342" t="s">
        <v>364</v>
      </c>
      <c r="V225" s="342" t="s">
        <v>366</v>
      </c>
      <c r="W225" s="365" t="s">
        <v>367</v>
      </c>
      <c r="X225" s="343">
        <v>1</v>
      </c>
      <c r="Y225" s="344" t="s">
        <v>149</v>
      </c>
      <c r="Z225" s="173"/>
      <c r="AA225" s="173"/>
      <c r="AB225" s="355"/>
      <c r="AC225" s="352"/>
      <c r="AD225" s="173"/>
      <c r="AE225" s="173"/>
      <c r="AF225" s="173"/>
      <c r="AG225" s="173"/>
      <c r="AH225" s="173"/>
    </row>
    <row r="226" spans="2:34" ht="14.1" customHeight="1">
      <c r="B226" s="619"/>
      <c r="C226" s="620"/>
      <c r="D226" s="334">
        <f t="shared" si="123"/>
        <v>20</v>
      </c>
      <c r="E226" s="335" t="s">
        <v>425</v>
      </c>
      <c r="F226" s="336">
        <v>935.94</v>
      </c>
      <c r="G226" s="337">
        <v>326.94</v>
      </c>
      <c r="H226" s="337">
        <v>326.94</v>
      </c>
      <c r="I226" s="338">
        <f t="shared" si="125"/>
        <v>1</v>
      </c>
      <c r="J226" s="337">
        <v>13.659999999999998</v>
      </c>
      <c r="K226" s="338">
        <f t="shared" si="126"/>
        <v>4.1781366611610686E-2</v>
      </c>
      <c r="L226" s="337">
        <v>365.59999999999997</v>
      </c>
      <c r="M226" s="338">
        <f t="shared" si="127"/>
        <v>1.0417813666116107</v>
      </c>
      <c r="N226" s="339">
        <v>4994.09</v>
      </c>
      <c r="O226" s="337">
        <v>2.56</v>
      </c>
      <c r="P226" s="338">
        <f t="shared" si="119"/>
        <v>7.8301829081788704E-3</v>
      </c>
      <c r="Q226" s="340">
        <f t="shared" si="120"/>
        <v>11.100000000000025</v>
      </c>
      <c r="R226" s="338">
        <f t="shared" si="121"/>
        <v>3.3951183703431899E-2</v>
      </c>
      <c r="S226" s="341">
        <f t="shared" si="122"/>
        <v>4058.1600000000085</v>
      </c>
      <c r="T226" s="342" t="s">
        <v>502</v>
      </c>
      <c r="U226" s="342" t="s">
        <v>364</v>
      </c>
      <c r="V226" s="342" t="s">
        <v>366</v>
      </c>
      <c r="W226" s="365" t="s">
        <v>367</v>
      </c>
      <c r="X226" s="343">
        <v>1</v>
      </c>
      <c r="Y226" s="344" t="s">
        <v>137</v>
      </c>
      <c r="Z226" s="173"/>
      <c r="AA226" s="218" t="s">
        <v>491</v>
      </c>
      <c r="AB226" s="218" t="s">
        <v>492</v>
      </c>
      <c r="AC226" s="246" t="s">
        <v>493</v>
      </c>
      <c r="AD226" s="246" t="s">
        <v>494</v>
      </c>
      <c r="AE226" s="246" t="s">
        <v>316</v>
      </c>
      <c r="AF226" s="246" t="s">
        <v>355</v>
      </c>
      <c r="AG226" s="246" t="s">
        <v>364</v>
      </c>
      <c r="AH226" s="246" t="s">
        <v>495</v>
      </c>
    </row>
    <row r="227" spans="2:34" ht="17.100000000000001">
      <c r="B227" s="615" t="s">
        <v>550</v>
      </c>
      <c r="C227" s="616"/>
      <c r="D227" s="334">
        <v>1</v>
      </c>
      <c r="E227" s="335" t="s">
        <v>356</v>
      </c>
      <c r="F227" s="336">
        <v>7053.3599999999988</v>
      </c>
      <c r="G227" s="337">
        <v>32488</v>
      </c>
      <c r="H227" s="337">
        <v>32488</v>
      </c>
      <c r="I227" s="338">
        <f>H227/G227</f>
        <v>1</v>
      </c>
      <c r="J227" s="337">
        <v>1071.94</v>
      </c>
      <c r="K227" s="338">
        <f>J227/G227</f>
        <v>3.2994951982270378E-2</v>
      </c>
      <c r="L227" s="337">
        <v>6.5799999999999992</v>
      </c>
      <c r="M227" s="338">
        <f>(H227+J227)/G227</f>
        <v>1.0329949519822705</v>
      </c>
      <c r="N227" s="339">
        <v>7053.3599999999988</v>
      </c>
      <c r="O227" s="337">
        <v>1071.94</v>
      </c>
      <c r="P227" s="338">
        <f>O227/G227</f>
        <v>3.2994951982270378E-2</v>
      </c>
      <c r="Q227" s="340">
        <f>((H227+J227)-G227)-O227</f>
        <v>2.2737367544323206E-12</v>
      </c>
      <c r="R227" s="338">
        <f>Q227/G227</f>
        <v>6.9986972249209576E-17</v>
      </c>
      <c r="S227" s="341">
        <f>Q227*L227</f>
        <v>1.4961187844164669E-11</v>
      </c>
      <c r="T227" s="342" t="s">
        <v>497</v>
      </c>
      <c r="U227" s="342" t="s">
        <v>355</v>
      </c>
      <c r="V227" s="343" t="s">
        <v>357</v>
      </c>
      <c r="W227" s="365" t="s">
        <v>358</v>
      </c>
      <c r="X227" s="343">
        <v>1</v>
      </c>
      <c r="Y227" s="344" t="s">
        <v>227</v>
      </c>
      <c r="Z227" s="345" t="s">
        <v>498</v>
      </c>
      <c r="AA227" s="346">
        <f>SUM(X227:X246)</f>
        <v>20</v>
      </c>
      <c r="AB227" s="347">
        <f>SUMIF($U227:$U246,TRIM($AB$6),$X227:$X246)</f>
        <v>0</v>
      </c>
      <c r="AC227" s="347">
        <f>SUMIF($U227:$U246,TRIM($AC$6),$X227:$X246)</f>
        <v>0</v>
      </c>
      <c r="AD227" s="347">
        <f>SUMIF($U227:$U246,TRIM($AD$6),$X227:$X246)</f>
        <v>0</v>
      </c>
      <c r="AE227" s="347">
        <f>SUMIF($U227:$U246,TRIM($AE$6),$X227:$X246)</f>
        <v>10</v>
      </c>
      <c r="AF227" s="347">
        <f>SUMIF($U227:$U246,TRIM($AF$6),$X227:$X246)</f>
        <v>5</v>
      </c>
      <c r="AG227" s="347">
        <f>SUMIF($U227:$U246,TRIM($AG$6),$X227:$X246)</f>
        <v>2</v>
      </c>
      <c r="AH227" s="347">
        <f>SUMIF($U227:$U246,TRIM($AH$6),$X227:$X246)</f>
        <v>3</v>
      </c>
    </row>
    <row r="228" spans="2:34" ht="17.100000000000001">
      <c r="B228" s="617"/>
      <c r="C228" s="618"/>
      <c r="D228" s="334">
        <f>D227+1</f>
        <v>2</v>
      </c>
      <c r="E228" s="335" t="s">
        <v>373</v>
      </c>
      <c r="F228" s="336">
        <v>6832.46</v>
      </c>
      <c r="G228" s="337">
        <v>113970</v>
      </c>
      <c r="H228" s="337">
        <v>113970</v>
      </c>
      <c r="I228" s="338">
        <f t="shared" ref="I228:I229" si="128">H228/G228</f>
        <v>1</v>
      </c>
      <c r="J228" s="337">
        <v>1178.01</v>
      </c>
      <c r="K228" s="338">
        <f t="shared" ref="K228:K233" si="129">J228/G228</f>
        <v>1.0336141089760463E-2</v>
      </c>
      <c r="L228" s="337">
        <v>5.7999999999999989</v>
      </c>
      <c r="M228" s="338">
        <f t="shared" ref="M228:M233" si="130">(H228+J228)/G228</f>
        <v>1.0103361410897604</v>
      </c>
      <c r="N228" s="339">
        <v>6832.46</v>
      </c>
      <c r="O228" s="337">
        <v>1178.01</v>
      </c>
      <c r="P228" s="338">
        <f t="shared" ref="P228:P246" si="131">O228/G228</f>
        <v>1.0336141089760463E-2</v>
      </c>
      <c r="Q228" s="340">
        <f t="shared" ref="Q228:Q246" si="132">((H228+J228)-G228)-O228</f>
        <v>-5.2295945351943374E-12</v>
      </c>
      <c r="R228" s="338">
        <f t="shared" ref="R228:R246" si="133">Q228/G228</f>
        <v>-4.5885711460861078E-17</v>
      </c>
      <c r="S228" s="341">
        <f t="shared" ref="S228:S246" si="134">Q228*L228</f>
        <v>-3.0331648304127152E-11</v>
      </c>
      <c r="T228" s="342" t="s">
        <v>497</v>
      </c>
      <c r="U228" s="342" t="s">
        <v>495</v>
      </c>
      <c r="V228" s="364" t="s">
        <v>374</v>
      </c>
      <c r="W228" s="365" t="s">
        <v>358</v>
      </c>
      <c r="X228" s="343">
        <v>1</v>
      </c>
      <c r="Y228" s="344" t="s">
        <v>346</v>
      </c>
      <c r="Z228" s="173"/>
      <c r="AA228" s="363" t="s">
        <v>500</v>
      </c>
      <c r="AB228" s="348">
        <f>SUMIF($U227:$U246,TRIM($AB$6),$F227:$F246)</f>
        <v>0</v>
      </c>
      <c r="AC228" s="349">
        <f>SUMIF($U227:$U246,TRIM($AC$6),$F227:$F246)</f>
        <v>0</v>
      </c>
      <c r="AD228" s="349">
        <f>SUMIF($U227:$U246,TRIM($AD$6),$F227:$F246)</f>
        <v>0</v>
      </c>
      <c r="AE228" s="349">
        <f>SUMIF($U227:$U246,TRIM($AE$6),$F227:$F246)</f>
        <v>12787.130000000001</v>
      </c>
      <c r="AF228" s="349">
        <f>SUMIF($U227:$U246,TRIM($AF$6),$F227:$F246)</f>
        <v>11711.98</v>
      </c>
      <c r="AG228" s="349">
        <f>SUMIF($U227:$U246,TRIM($AG$6),$F227:$F246)</f>
        <v>1630.59</v>
      </c>
      <c r="AH228" s="349">
        <f>SUMIF($U227:$U246,TRIM($AH$6),$F227:$F246)</f>
        <v>9324.42</v>
      </c>
    </row>
    <row r="229" spans="2:34" ht="17.100000000000001">
      <c r="B229" s="617"/>
      <c r="C229" s="618"/>
      <c r="D229" s="334">
        <f t="shared" ref="D229:D246" si="135">D228+1</f>
        <v>3</v>
      </c>
      <c r="E229" s="335" t="s">
        <v>350</v>
      </c>
      <c r="F229" s="336">
        <v>2199.15</v>
      </c>
      <c r="G229" s="337">
        <v>716.68</v>
      </c>
      <c r="H229" s="337">
        <v>716.68</v>
      </c>
      <c r="I229" s="338">
        <f t="shared" si="128"/>
        <v>1</v>
      </c>
      <c r="J229" s="337">
        <v>30.189999999999998</v>
      </c>
      <c r="K229" s="338">
        <f t="shared" si="129"/>
        <v>4.2124797678182731E-2</v>
      </c>
      <c r="L229" s="337">
        <v>212.88999999999993</v>
      </c>
      <c r="M229" s="338">
        <f t="shared" si="130"/>
        <v>1.0421247976781827</v>
      </c>
      <c r="N229" s="339">
        <v>6427.1399999999994</v>
      </c>
      <c r="O229" s="337">
        <v>10.329999999999998</v>
      </c>
      <c r="P229" s="338">
        <f t="shared" si="131"/>
        <v>1.4413685326784616E-2</v>
      </c>
      <c r="Q229" s="340">
        <f t="shared" si="132"/>
        <v>19.859999999999943</v>
      </c>
      <c r="R229" s="338">
        <f t="shared" si="133"/>
        <v>2.7711112351398035E-2</v>
      </c>
      <c r="S229" s="341">
        <f t="shared" si="134"/>
        <v>4227.9953999999861</v>
      </c>
      <c r="T229" s="342" t="s">
        <v>476</v>
      </c>
      <c r="U229" s="342" t="s">
        <v>316</v>
      </c>
      <c r="V229" s="342" t="s">
        <v>351</v>
      </c>
      <c r="W229" s="365" t="s">
        <v>352</v>
      </c>
      <c r="X229" s="343">
        <v>1</v>
      </c>
      <c r="Y229" s="344" t="s">
        <v>346</v>
      </c>
      <c r="Z229" s="173"/>
      <c r="AA229" s="364" t="s">
        <v>501</v>
      </c>
      <c r="AB229" s="350">
        <f>AB227/$AA227</f>
        <v>0</v>
      </c>
      <c r="AC229" s="351">
        <f t="shared" ref="AC229:AH229" si="136">AC227/$AA227</f>
        <v>0</v>
      </c>
      <c r="AD229" s="351">
        <f t="shared" si="136"/>
        <v>0</v>
      </c>
      <c r="AE229" s="351">
        <f t="shared" si="136"/>
        <v>0.5</v>
      </c>
      <c r="AF229" s="351">
        <f t="shared" si="136"/>
        <v>0.25</v>
      </c>
      <c r="AG229" s="351">
        <f t="shared" si="136"/>
        <v>0.1</v>
      </c>
      <c r="AH229" s="351">
        <f t="shared" si="136"/>
        <v>0.15</v>
      </c>
    </row>
    <row r="230" spans="2:34" ht="17.100000000000001">
      <c r="B230" s="617"/>
      <c r="C230" s="618"/>
      <c r="D230" s="334">
        <f t="shared" si="135"/>
        <v>4</v>
      </c>
      <c r="E230" s="335" t="s">
        <v>343</v>
      </c>
      <c r="F230" s="336">
        <v>2080.1200000000003</v>
      </c>
      <c r="G230" s="337">
        <v>1296.9000000000001</v>
      </c>
      <c r="H230" s="337">
        <v>1296.9000000000001</v>
      </c>
      <c r="I230" s="338">
        <f>H230/G230</f>
        <v>1</v>
      </c>
      <c r="J230" s="337">
        <v>33.74</v>
      </c>
      <c r="K230" s="338">
        <f t="shared" si="129"/>
        <v>2.6015884031151206E-2</v>
      </c>
      <c r="L230" s="337">
        <v>194.04</v>
      </c>
      <c r="M230" s="338">
        <f t="shared" si="130"/>
        <v>1.0260158840311513</v>
      </c>
      <c r="N230" s="339">
        <v>6546.9000000000005</v>
      </c>
      <c r="O230" s="337">
        <v>10.719999999999999</v>
      </c>
      <c r="P230" s="338">
        <f t="shared" si="131"/>
        <v>8.2658647544143708E-3</v>
      </c>
      <c r="Q230" s="340">
        <f t="shared" si="132"/>
        <v>23.02000000000001</v>
      </c>
      <c r="R230" s="338">
        <f t="shared" si="133"/>
        <v>1.7750019276736841E-2</v>
      </c>
      <c r="S230" s="341">
        <f t="shared" si="134"/>
        <v>4466.8008000000018</v>
      </c>
      <c r="T230" s="342" t="s">
        <v>502</v>
      </c>
      <c r="U230" s="342" t="s">
        <v>316</v>
      </c>
      <c r="V230" s="343" t="s">
        <v>344</v>
      </c>
      <c r="W230" s="343" t="s">
        <v>345</v>
      </c>
      <c r="X230" s="343">
        <v>1</v>
      </c>
      <c r="Y230" s="344" t="s">
        <v>179</v>
      </c>
      <c r="Z230" s="173"/>
      <c r="AA230" s="173"/>
      <c r="AB230" s="173"/>
      <c r="AC230" s="173"/>
      <c r="AD230" s="173"/>
      <c r="AE230" s="173"/>
      <c r="AF230" s="173"/>
      <c r="AG230" s="173"/>
      <c r="AH230" s="173"/>
    </row>
    <row r="231" spans="2:34" ht="17.100000000000001">
      <c r="B231" s="617"/>
      <c r="C231" s="618"/>
      <c r="D231" s="334">
        <f t="shared" si="135"/>
        <v>5</v>
      </c>
      <c r="E231" s="335" t="s">
        <v>359</v>
      </c>
      <c r="F231" s="336">
        <v>1806.3500000000001</v>
      </c>
      <c r="G231" s="337">
        <v>487.34</v>
      </c>
      <c r="H231" s="337">
        <v>487.34</v>
      </c>
      <c r="I231" s="338">
        <f t="shared" ref="I231:I246" si="137">H231/G231</f>
        <v>1</v>
      </c>
      <c r="J231" s="337">
        <v>21.919999999999998</v>
      </c>
      <c r="K231" s="338">
        <f t="shared" si="129"/>
        <v>4.4978864858209872E-2</v>
      </c>
      <c r="L231" s="337">
        <v>313.59999999999997</v>
      </c>
      <c r="M231" s="338">
        <f t="shared" si="130"/>
        <v>1.0449788648582099</v>
      </c>
      <c r="N231" s="339">
        <v>6874.1</v>
      </c>
      <c r="O231" s="337">
        <v>5.76</v>
      </c>
      <c r="P231" s="338">
        <f t="shared" si="131"/>
        <v>1.1819263758361719E-2</v>
      </c>
      <c r="Q231" s="340">
        <f t="shared" si="132"/>
        <v>16.160000000000018</v>
      </c>
      <c r="R231" s="338">
        <f t="shared" si="133"/>
        <v>3.3159601099848196E-2</v>
      </c>
      <c r="S231" s="341">
        <f t="shared" si="134"/>
        <v>5067.7760000000053</v>
      </c>
      <c r="T231" s="342" t="s">
        <v>497</v>
      </c>
      <c r="U231" s="342" t="s">
        <v>355</v>
      </c>
      <c r="V231" s="342" t="s">
        <v>360</v>
      </c>
      <c r="W231" s="365" t="s">
        <v>352</v>
      </c>
      <c r="X231" s="343">
        <v>1</v>
      </c>
      <c r="Y231" s="344" t="s">
        <v>227</v>
      </c>
      <c r="Z231" s="173"/>
      <c r="AA231" s="173"/>
      <c r="AB231" s="173"/>
      <c r="AC231" s="173"/>
      <c r="AD231" s="173"/>
      <c r="AE231" s="173"/>
      <c r="AF231" s="173"/>
      <c r="AG231" s="173"/>
      <c r="AH231" s="173"/>
    </row>
    <row r="232" spans="2:34" ht="17.100000000000001">
      <c r="B232" s="617"/>
      <c r="C232" s="618"/>
      <c r="D232" s="334">
        <f t="shared" si="135"/>
        <v>6</v>
      </c>
      <c r="E232" s="335" t="s">
        <v>375</v>
      </c>
      <c r="F232" s="336">
        <v>1714.37</v>
      </c>
      <c r="G232" s="337">
        <v>21002</v>
      </c>
      <c r="H232" s="337">
        <v>21002</v>
      </c>
      <c r="I232" s="338">
        <f t="shared" si="137"/>
        <v>1</v>
      </c>
      <c r="J232" s="337">
        <v>244.91000000000003</v>
      </c>
      <c r="K232" s="338">
        <f t="shared" si="129"/>
        <v>1.1661270355204267E-2</v>
      </c>
      <c r="L232" s="337">
        <v>7</v>
      </c>
      <c r="M232" s="338">
        <f t="shared" si="130"/>
        <v>1.0116612703552044</v>
      </c>
      <c r="N232" s="339">
        <v>1714.37</v>
      </c>
      <c r="O232" s="337">
        <v>244.91000000000003</v>
      </c>
      <c r="P232" s="338">
        <f t="shared" si="131"/>
        <v>1.1661270355204267E-2</v>
      </c>
      <c r="Q232" s="340">
        <f t="shared" si="132"/>
        <v>0</v>
      </c>
      <c r="R232" s="338">
        <f t="shared" si="133"/>
        <v>0</v>
      </c>
      <c r="S232" s="341">
        <f t="shared" si="134"/>
        <v>0</v>
      </c>
      <c r="T232" s="342" t="s">
        <v>497</v>
      </c>
      <c r="U232" s="342" t="s">
        <v>495</v>
      </c>
      <c r="V232" s="343" t="s">
        <v>376</v>
      </c>
      <c r="W232" s="365" t="s">
        <v>377</v>
      </c>
      <c r="X232" s="343">
        <v>1</v>
      </c>
      <c r="Y232" s="344" t="s">
        <v>346</v>
      </c>
      <c r="Z232" s="173"/>
      <c r="AA232" s="173"/>
      <c r="AB232" s="173"/>
      <c r="AC232" s="173"/>
      <c r="AD232" s="173"/>
      <c r="AE232" s="173"/>
      <c r="AF232" s="173"/>
      <c r="AG232" s="173"/>
      <c r="AH232" s="173"/>
    </row>
    <row r="233" spans="2:34" ht="17.100000000000001">
      <c r="B233" s="617"/>
      <c r="C233" s="618"/>
      <c r="D233" s="334">
        <f t="shared" si="135"/>
        <v>7</v>
      </c>
      <c r="E233" s="335" t="s">
        <v>354</v>
      </c>
      <c r="F233" s="336">
        <v>1704.67</v>
      </c>
      <c r="G233" s="337">
        <v>1663.21</v>
      </c>
      <c r="H233" s="337">
        <v>1663.21</v>
      </c>
      <c r="I233" s="338">
        <f t="shared" si="137"/>
        <v>1</v>
      </c>
      <c r="J233" s="337">
        <v>42.77</v>
      </c>
      <c r="K233" s="338">
        <f t="shared" si="129"/>
        <v>2.5715333601890322E-2</v>
      </c>
      <c r="L233" s="337">
        <v>95.340000000000018</v>
      </c>
      <c r="M233" s="338">
        <f t="shared" si="130"/>
        <v>1.0257153336018903</v>
      </c>
      <c r="N233" s="339">
        <v>4077.7000000000003</v>
      </c>
      <c r="O233" s="337">
        <v>17.88</v>
      </c>
      <c r="P233" s="338">
        <f t="shared" si="131"/>
        <v>1.0750296114140728E-2</v>
      </c>
      <c r="Q233" s="340">
        <f t="shared" si="132"/>
        <v>24.889999999999983</v>
      </c>
      <c r="R233" s="338">
        <f t="shared" si="133"/>
        <v>1.4965037487749583E-2</v>
      </c>
      <c r="S233" s="341">
        <f t="shared" si="134"/>
        <v>2373.0125999999987</v>
      </c>
      <c r="T233" s="342" t="s">
        <v>502</v>
      </c>
      <c r="U233" s="342" t="s">
        <v>316</v>
      </c>
      <c r="V233" s="343" t="s">
        <v>344</v>
      </c>
      <c r="W233" s="343" t="s">
        <v>345</v>
      </c>
      <c r="X233" s="343">
        <v>1</v>
      </c>
      <c r="Y233" s="344" t="s">
        <v>346</v>
      </c>
      <c r="Z233" s="173"/>
      <c r="AA233" s="173"/>
      <c r="AB233" s="173"/>
      <c r="AC233" s="352"/>
      <c r="AD233" s="173"/>
      <c r="AE233" s="173"/>
      <c r="AF233" s="173"/>
      <c r="AG233" s="173"/>
      <c r="AH233" s="173"/>
    </row>
    <row r="234" spans="2:34" ht="17.100000000000001">
      <c r="B234" s="617"/>
      <c r="C234" s="618"/>
      <c r="D234" s="334">
        <f t="shared" si="135"/>
        <v>8</v>
      </c>
      <c r="E234" s="335" t="s">
        <v>347</v>
      </c>
      <c r="F234" s="336">
        <v>1623.1000000000001</v>
      </c>
      <c r="G234" s="337">
        <v>1137.1100000000001</v>
      </c>
      <c r="H234" s="337">
        <v>1137.1100000000001</v>
      </c>
      <c r="I234" s="338">
        <f t="shared" si="137"/>
        <v>1</v>
      </c>
      <c r="J234" s="337">
        <v>37.65</v>
      </c>
      <c r="K234" s="338">
        <f>J234/G234</f>
        <v>3.3110253185707622E-2</v>
      </c>
      <c r="L234" s="337">
        <v>99.12</v>
      </c>
      <c r="M234" s="338">
        <f>(H234+J234)/G234</f>
        <v>1.0331102531857077</v>
      </c>
      <c r="N234" s="339">
        <v>3731.87</v>
      </c>
      <c r="O234" s="337">
        <v>16.375000000000004</v>
      </c>
      <c r="P234" s="338">
        <f t="shared" si="131"/>
        <v>1.440054172419555E-2</v>
      </c>
      <c r="Q234" s="340">
        <f t="shared" si="132"/>
        <v>21.275000000000087</v>
      </c>
      <c r="R234" s="338">
        <f t="shared" si="133"/>
        <v>1.8709711461512155E-2</v>
      </c>
      <c r="S234" s="341">
        <f t="shared" si="134"/>
        <v>2108.7780000000089</v>
      </c>
      <c r="T234" s="342" t="s">
        <v>502</v>
      </c>
      <c r="U234" s="342" t="s">
        <v>316</v>
      </c>
      <c r="V234" s="364" t="s">
        <v>348</v>
      </c>
      <c r="W234" s="365" t="s">
        <v>535</v>
      </c>
      <c r="X234" s="343">
        <v>1</v>
      </c>
      <c r="Y234" s="344" t="s">
        <v>227</v>
      </c>
      <c r="Z234" s="173"/>
      <c r="AA234" s="173"/>
      <c r="AB234" s="173"/>
      <c r="AC234" s="352"/>
      <c r="AD234" s="173"/>
      <c r="AE234" s="173"/>
      <c r="AF234" s="173"/>
      <c r="AG234" s="173"/>
      <c r="AH234" s="173"/>
    </row>
    <row r="235" spans="2:34" ht="17.100000000000001">
      <c r="B235" s="617"/>
      <c r="C235" s="618"/>
      <c r="D235" s="334">
        <f t="shared" si="135"/>
        <v>9</v>
      </c>
      <c r="E235" s="335" t="s">
        <v>362</v>
      </c>
      <c r="F235" s="336">
        <v>1323.7</v>
      </c>
      <c r="G235" s="337">
        <v>19568</v>
      </c>
      <c r="H235" s="337">
        <v>19568</v>
      </c>
      <c r="I235" s="338">
        <f t="shared" si="137"/>
        <v>1</v>
      </c>
      <c r="J235" s="337">
        <v>189.1</v>
      </c>
      <c r="K235" s="338">
        <f t="shared" ref="K235:K246" si="138">J235/G235</f>
        <v>9.6637367130008173E-3</v>
      </c>
      <c r="L235" s="337">
        <v>7</v>
      </c>
      <c r="M235" s="338">
        <f t="shared" ref="M235:M246" si="139">(H235+J235)/G235</f>
        <v>1.0096637367130008</v>
      </c>
      <c r="N235" s="339">
        <v>1323.7</v>
      </c>
      <c r="O235" s="337">
        <v>189.1</v>
      </c>
      <c r="P235" s="338">
        <f t="shared" si="131"/>
        <v>9.6637367130008173E-3</v>
      </c>
      <c r="Q235" s="340">
        <f t="shared" si="132"/>
        <v>-1.4495071809506044E-12</v>
      </c>
      <c r="R235" s="338">
        <f t="shared" si="133"/>
        <v>-7.4075387415709539E-17</v>
      </c>
      <c r="S235" s="341">
        <f t="shared" si="134"/>
        <v>-1.0146550266654231E-11</v>
      </c>
      <c r="T235" s="342" t="s">
        <v>497</v>
      </c>
      <c r="U235" s="342" t="s">
        <v>355</v>
      </c>
      <c r="V235" s="343" t="s">
        <v>357</v>
      </c>
      <c r="W235" s="365" t="s">
        <v>358</v>
      </c>
      <c r="X235" s="343">
        <v>1</v>
      </c>
      <c r="Y235" s="344" t="s">
        <v>226</v>
      </c>
      <c r="Z235" s="173"/>
      <c r="AA235" s="173"/>
      <c r="AB235" s="173"/>
      <c r="AC235" s="352"/>
      <c r="AD235" s="173"/>
      <c r="AE235" s="173"/>
      <c r="AF235" s="173"/>
      <c r="AG235" s="173"/>
      <c r="AH235" s="173"/>
    </row>
    <row r="236" spans="2:34" ht="14.1" customHeight="1">
      <c r="B236" s="617"/>
      <c r="C236" s="618"/>
      <c r="D236" s="334">
        <f t="shared" si="135"/>
        <v>10</v>
      </c>
      <c r="E236" s="335" t="s">
        <v>426</v>
      </c>
      <c r="F236" s="336">
        <v>1104.1099999999999</v>
      </c>
      <c r="G236" s="337">
        <v>1193.3499999999999</v>
      </c>
      <c r="H236" s="337">
        <v>1193.3499999999999</v>
      </c>
      <c r="I236" s="338">
        <f t="shared" si="137"/>
        <v>1</v>
      </c>
      <c r="J236" s="337">
        <v>26.49</v>
      </c>
      <c r="K236" s="338">
        <f t="shared" si="138"/>
        <v>2.2198013994217957E-2</v>
      </c>
      <c r="L236" s="337">
        <v>137.66999999999999</v>
      </c>
      <c r="M236" s="338">
        <f t="shared" si="139"/>
        <v>1.0221980139942179</v>
      </c>
      <c r="N236" s="339">
        <v>3646.88</v>
      </c>
      <c r="O236" s="337">
        <v>8.02</v>
      </c>
      <c r="P236" s="338">
        <f t="shared" si="131"/>
        <v>6.7205765282607787E-3</v>
      </c>
      <c r="Q236" s="340">
        <f t="shared" si="132"/>
        <v>18.47000000000001</v>
      </c>
      <c r="R236" s="338">
        <f t="shared" si="133"/>
        <v>1.5477437465957188E-2</v>
      </c>
      <c r="S236" s="341">
        <f t="shared" si="134"/>
        <v>2542.764900000001</v>
      </c>
      <c r="T236" s="342" t="s">
        <v>476</v>
      </c>
      <c r="U236" s="342" t="s">
        <v>316</v>
      </c>
      <c r="V236" s="342" t="s">
        <v>551</v>
      </c>
      <c r="W236" s="365" t="s">
        <v>552</v>
      </c>
      <c r="X236" s="343">
        <v>1</v>
      </c>
      <c r="Y236" s="344" t="s">
        <v>149</v>
      </c>
      <c r="Z236" s="173"/>
      <c r="AA236" s="173"/>
      <c r="AB236" s="173"/>
      <c r="AC236" s="352"/>
      <c r="AD236" s="173"/>
      <c r="AE236" s="173"/>
      <c r="AF236" s="173"/>
      <c r="AG236" s="173"/>
      <c r="AH236" s="173"/>
    </row>
    <row r="237" spans="2:34" ht="17.100000000000001">
      <c r="B237" s="617"/>
      <c r="C237" s="618"/>
      <c r="D237" s="334">
        <f t="shared" si="135"/>
        <v>11</v>
      </c>
      <c r="E237" s="335" t="s">
        <v>353</v>
      </c>
      <c r="F237" s="336">
        <v>978.15</v>
      </c>
      <c r="G237" s="337">
        <v>391.36</v>
      </c>
      <c r="H237" s="337">
        <v>391.36</v>
      </c>
      <c r="I237" s="338">
        <f t="shared" si="137"/>
        <v>1</v>
      </c>
      <c r="J237" s="337">
        <v>19.200000000000003</v>
      </c>
      <c r="K237" s="338">
        <f t="shared" si="138"/>
        <v>4.9059689288634509E-2</v>
      </c>
      <c r="L237" s="337">
        <v>104.84000000000002</v>
      </c>
      <c r="M237" s="338">
        <f t="shared" si="139"/>
        <v>1.0490596892886346</v>
      </c>
      <c r="N237" s="339">
        <v>2012.93</v>
      </c>
      <c r="O237" s="337">
        <v>9.3299999999999965</v>
      </c>
      <c r="P237" s="338">
        <f t="shared" si="131"/>
        <v>2.3839942763695821E-2</v>
      </c>
      <c r="Q237" s="340">
        <f t="shared" si="132"/>
        <v>9.8699999999999921</v>
      </c>
      <c r="R237" s="338">
        <f t="shared" si="133"/>
        <v>2.5219746524938653E-2</v>
      </c>
      <c r="S237" s="341">
        <f t="shared" si="134"/>
        <v>1034.7707999999993</v>
      </c>
      <c r="T237" s="342" t="s">
        <v>476</v>
      </c>
      <c r="U237" s="342" t="s">
        <v>316</v>
      </c>
      <c r="V237" s="342" t="s">
        <v>351</v>
      </c>
      <c r="W237" s="365" t="s">
        <v>352</v>
      </c>
      <c r="X237" s="343">
        <v>1</v>
      </c>
      <c r="Y237" s="344" t="s">
        <v>226</v>
      </c>
      <c r="Z237" s="173"/>
      <c r="AA237" s="173"/>
      <c r="AB237" s="173"/>
      <c r="AC237" s="352"/>
      <c r="AD237" s="173"/>
      <c r="AE237" s="173"/>
      <c r="AF237" s="173"/>
      <c r="AG237" s="173"/>
      <c r="AH237" s="173"/>
    </row>
    <row r="238" spans="2:34" ht="17.100000000000001">
      <c r="B238" s="617"/>
      <c r="C238" s="618"/>
      <c r="D238" s="334">
        <f t="shared" si="135"/>
        <v>12</v>
      </c>
      <c r="E238" s="335" t="s">
        <v>365</v>
      </c>
      <c r="F238" s="336">
        <v>863.02</v>
      </c>
      <c r="G238" s="337">
        <v>210.36999999999998</v>
      </c>
      <c r="H238" s="337">
        <v>210.36999999999998</v>
      </c>
      <c r="I238" s="338">
        <f t="shared" si="137"/>
        <v>1</v>
      </c>
      <c r="J238" s="337">
        <v>9.7800000000000011</v>
      </c>
      <c r="K238" s="338">
        <f t="shared" si="138"/>
        <v>4.6489518467462104E-2</v>
      </c>
      <c r="L238" s="337">
        <v>814.16</v>
      </c>
      <c r="M238" s="338">
        <f t="shared" si="139"/>
        <v>1.0464895184674621</v>
      </c>
      <c r="N238" s="339">
        <v>7962.48</v>
      </c>
      <c r="O238" s="337">
        <v>1.06</v>
      </c>
      <c r="P238" s="338">
        <f t="shared" si="131"/>
        <v>5.0387412653895526E-3</v>
      </c>
      <c r="Q238" s="340">
        <f t="shared" si="132"/>
        <v>8.7200000000000006</v>
      </c>
      <c r="R238" s="338">
        <f t="shared" si="133"/>
        <v>4.1450777202072547E-2</v>
      </c>
      <c r="S238" s="341">
        <f t="shared" si="134"/>
        <v>7099.4751999999999</v>
      </c>
      <c r="T238" s="342" t="s">
        <v>502</v>
      </c>
      <c r="U238" s="342" t="s">
        <v>364</v>
      </c>
      <c r="V238" s="342" t="s">
        <v>366</v>
      </c>
      <c r="W238" s="365" t="s">
        <v>367</v>
      </c>
      <c r="X238" s="343">
        <v>1</v>
      </c>
      <c r="Y238" s="344" t="s">
        <v>133</v>
      </c>
      <c r="Z238" s="173"/>
      <c r="AA238" s="173"/>
      <c r="AB238" s="173"/>
      <c r="AC238" s="352"/>
      <c r="AD238" s="173"/>
      <c r="AE238" s="173"/>
      <c r="AF238" s="173"/>
      <c r="AG238" s="173"/>
      <c r="AH238" s="173"/>
    </row>
    <row r="239" spans="2:34" ht="17.100000000000001">
      <c r="B239" s="617"/>
      <c r="C239" s="618"/>
      <c r="D239" s="334">
        <f t="shared" si="135"/>
        <v>13</v>
      </c>
      <c r="E239" s="335" t="s">
        <v>432</v>
      </c>
      <c r="F239" s="336">
        <v>798.45</v>
      </c>
      <c r="G239" s="337">
        <v>106.66</v>
      </c>
      <c r="H239" s="337">
        <v>106.66</v>
      </c>
      <c r="I239" s="338">
        <f t="shared" si="137"/>
        <v>1</v>
      </c>
      <c r="J239" s="337">
        <v>6.7799999999999985</v>
      </c>
      <c r="K239" s="338">
        <f t="shared" si="138"/>
        <v>6.3566472904556526E-2</v>
      </c>
      <c r="L239" s="337">
        <v>236.23</v>
      </c>
      <c r="M239" s="338">
        <f t="shared" si="139"/>
        <v>1.0635664729045566</v>
      </c>
      <c r="N239" s="339">
        <v>1601.6399999999999</v>
      </c>
      <c r="O239" s="337">
        <v>3.38</v>
      </c>
      <c r="P239" s="338">
        <f t="shared" si="131"/>
        <v>3.1689480592537032E-2</v>
      </c>
      <c r="Q239" s="340">
        <f t="shared" si="132"/>
        <v>3.4000000000000012</v>
      </c>
      <c r="R239" s="338">
        <f t="shared" si="133"/>
        <v>3.1876992312019514E-2</v>
      </c>
      <c r="S239" s="341">
        <f t="shared" si="134"/>
        <v>803.18200000000024</v>
      </c>
      <c r="T239" s="342" t="s">
        <v>476</v>
      </c>
      <c r="U239" s="342" t="s">
        <v>316</v>
      </c>
      <c r="V239" s="342" t="s">
        <v>351</v>
      </c>
      <c r="W239" s="365" t="s">
        <v>352</v>
      </c>
      <c r="X239" s="343">
        <v>1</v>
      </c>
      <c r="Y239" s="344" t="s">
        <v>155</v>
      </c>
      <c r="Z239" s="173"/>
      <c r="AA239" s="173"/>
      <c r="AB239" s="173"/>
      <c r="AC239" s="352"/>
      <c r="AD239" s="173"/>
      <c r="AE239" s="173"/>
      <c r="AF239" s="173"/>
      <c r="AG239" s="173"/>
      <c r="AH239" s="173"/>
    </row>
    <row r="240" spans="2:34" ht="17.100000000000001">
      <c r="B240" s="617"/>
      <c r="C240" s="618"/>
      <c r="D240" s="334">
        <f t="shared" si="135"/>
        <v>14</v>
      </c>
      <c r="E240" s="335" t="s">
        <v>429</v>
      </c>
      <c r="F240" s="336">
        <v>777.59</v>
      </c>
      <c r="G240" s="337">
        <v>7311.64</v>
      </c>
      <c r="H240" s="337">
        <v>7311.64</v>
      </c>
      <c r="I240" s="338">
        <f t="shared" si="137"/>
        <v>1</v>
      </c>
      <c r="J240" s="337">
        <v>30.36</v>
      </c>
      <c r="K240" s="338">
        <f t="shared" si="138"/>
        <v>4.1522832086918942E-3</v>
      </c>
      <c r="L240" s="337">
        <v>60.94</v>
      </c>
      <c r="M240" s="338">
        <f t="shared" si="139"/>
        <v>1.0041522832086918</v>
      </c>
      <c r="N240" s="339">
        <v>1850.14</v>
      </c>
      <c r="O240" s="337">
        <v>12.76</v>
      </c>
      <c r="P240" s="338">
        <f t="shared" si="131"/>
        <v>1.7451625080009408E-3</v>
      </c>
      <c r="Q240" s="340">
        <f t="shared" si="132"/>
        <v>17.599999999999675</v>
      </c>
      <c r="R240" s="338">
        <f t="shared" si="133"/>
        <v>2.4071207006909085E-3</v>
      </c>
      <c r="S240" s="341">
        <f t="shared" si="134"/>
        <v>1072.5439999999801</v>
      </c>
      <c r="T240" s="342" t="s">
        <v>502</v>
      </c>
      <c r="U240" s="342" t="s">
        <v>495</v>
      </c>
      <c r="V240" s="342" t="s">
        <v>553</v>
      </c>
      <c r="W240" s="365" t="s">
        <v>554</v>
      </c>
      <c r="X240" s="343">
        <v>1</v>
      </c>
      <c r="Y240" s="344" t="s">
        <v>346</v>
      </c>
      <c r="Z240" s="173"/>
      <c r="AA240" s="173"/>
      <c r="AB240" s="173"/>
      <c r="AC240" s="353"/>
      <c r="AD240" s="173"/>
      <c r="AE240" s="173"/>
      <c r="AF240" s="173"/>
      <c r="AG240" s="173"/>
      <c r="AH240" s="173"/>
    </row>
    <row r="241" spans="2:34" ht="17.100000000000001">
      <c r="B241" s="617"/>
      <c r="C241" s="618"/>
      <c r="D241" s="334">
        <f t="shared" si="135"/>
        <v>15</v>
      </c>
      <c r="E241" s="335" t="s">
        <v>403</v>
      </c>
      <c r="F241" s="336">
        <v>770</v>
      </c>
      <c r="G241" s="337">
        <v>22.240000000000002</v>
      </c>
      <c r="H241" s="337">
        <v>22.240000000000002</v>
      </c>
      <c r="I241" s="338">
        <f t="shared" si="137"/>
        <v>1</v>
      </c>
      <c r="J241" s="337">
        <v>1.4900000000000002</v>
      </c>
      <c r="K241" s="338">
        <f t="shared" si="138"/>
        <v>6.6996402877697842E-2</v>
      </c>
      <c r="L241" s="337">
        <v>1000</v>
      </c>
      <c r="M241" s="338">
        <f t="shared" si="139"/>
        <v>1.0669964028776979</v>
      </c>
      <c r="N241" s="339">
        <v>1490</v>
      </c>
      <c r="O241" s="337">
        <v>0.77</v>
      </c>
      <c r="P241" s="338">
        <f t="shared" si="131"/>
        <v>3.4622302158273381E-2</v>
      </c>
      <c r="Q241" s="340">
        <f t="shared" si="132"/>
        <v>0.72000000000000197</v>
      </c>
      <c r="R241" s="338">
        <f t="shared" si="133"/>
        <v>3.2374100719424544E-2</v>
      </c>
      <c r="S241" s="341">
        <f t="shared" si="134"/>
        <v>720.00000000000193</v>
      </c>
      <c r="T241" s="342" t="s">
        <v>476</v>
      </c>
      <c r="U241" s="342" t="s">
        <v>316</v>
      </c>
      <c r="V241" s="342" t="s">
        <v>351</v>
      </c>
      <c r="W241" s="365" t="s">
        <v>352</v>
      </c>
      <c r="X241" s="343">
        <v>1</v>
      </c>
      <c r="Y241" s="344" t="s">
        <v>157</v>
      </c>
      <c r="Z241" s="173"/>
      <c r="AA241" s="173"/>
      <c r="AB241" s="173"/>
      <c r="AC241" s="352"/>
      <c r="AD241" s="173"/>
      <c r="AE241" s="173"/>
      <c r="AF241" s="173"/>
      <c r="AG241" s="173"/>
      <c r="AH241" s="173"/>
    </row>
    <row r="242" spans="2:34" ht="17.100000000000001">
      <c r="B242" s="617"/>
      <c r="C242" s="618"/>
      <c r="D242" s="334">
        <f t="shared" si="135"/>
        <v>16</v>
      </c>
      <c r="E242" s="335" t="s">
        <v>370</v>
      </c>
      <c r="F242" s="336">
        <v>767.56999999999994</v>
      </c>
      <c r="G242" s="337">
        <v>487.05999999999989</v>
      </c>
      <c r="H242" s="337">
        <v>487.05999999999989</v>
      </c>
      <c r="I242" s="338">
        <f t="shared" si="137"/>
        <v>1</v>
      </c>
      <c r="J242" s="337">
        <v>20.700000000000003</v>
      </c>
      <c r="K242" s="338">
        <f t="shared" si="138"/>
        <v>4.2499897343243151E-2</v>
      </c>
      <c r="L242" s="337">
        <v>335.18</v>
      </c>
      <c r="M242" s="338">
        <f t="shared" si="139"/>
        <v>1.0424998973432431</v>
      </c>
      <c r="N242" s="339">
        <v>6938.2199999999993</v>
      </c>
      <c r="O242" s="337">
        <v>2.29</v>
      </c>
      <c r="P242" s="338">
        <f t="shared" si="131"/>
        <v>4.7016794645423571E-3</v>
      </c>
      <c r="Q242" s="340">
        <f t="shared" si="132"/>
        <v>18.409999999999989</v>
      </c>
      <c r="R242" s="338">
        <f t="shared" si="133"/>
        <v>3.779821787870076E-2</v>
      </c>
      <c r="S242" s="341">
        <f t="shared" si="134"/>
        <v>6170.6637999999966</v>
      </c>
      <c r="T242" s="342" t="s">
        <v>502</v>
      </c>
      <c r="U242" s="342" t="s">
        <v>364</v>
      </c>
      <c r="V242" s="342" t="s">
        <v>366</v>
      </c>
      <c r="W242" s="365" t="s">
        <v>367</v>
      </c>
      <c r="X242" s="343">
        <v>1</v>
      </c>
      <c r="Y242" s="344" t="s">
        <v>151</v>
      </c>
      <c r="Z242" s="173"/>
      <c r="AA242" s="173"/>
      <c r="AB242" s="173"/>
      <c r="AC242" s="352"/>
      <c r="AD242" s="173"/>
      <c r="AE242" s="173"/>
      <c r="AF242" s="173"/>
      <c r="AG242" s="173"/>
      <c r="AH242" s="173"/>
    </row>
    <row r="243" spans="2:34" ht="17.100000000000001">
      <c r="B243" s="617"/>
      <c r="C243" s="618"/>
      <c r="D243" s="334">
        <f t="shared" si="135"/>
        <v>17</v>
      </c>
      <c r="E243" s="335" t="s">
        <v>555</v>
      </c>
      <c r="F243" s="336">
        <v>765.38000000000011</v>
      </c>
      <c r="G243" s="337">
        <v>120.81</v>
      </c>
      <c r="H243" s="337">
        <v>120.81</v>
      </c>
      <c r="I243" s="338">
        <f t="shared" si="137"/>
        <v>1</v>
      </c>
      <c r="J243" s="337">
        <v>6.53</v>
      </c>
      <c r="K243" s="338">
        <f t="shared" si="138"/>
        <v>5.4051816902574289E-2</v>
      </c>
      <c r="L243" s="337">
        <v>224.45000000000002</v>
      </c>
      <c r="M243" s="338">
        <f t="shared" si="139"/>
        <v>1.0540518169025743</v>
      </c>
      <c r="N243" s="339">
        <v>1465.66</v>
      </c>
      <c r="O243" s="337">
        <v>3.4100000000000006</v>
      </c>
      <c r="P243" s="338">
        <f t="shared" si="131"/>
        <v>2.8226140220180454E-2</v>
      </c>
      <c r="Q243" s="340">
        <f t="shared" si="132"/>
        <v>3.1200000000000006</v>
      </c>
      <c r="R243" s="338">
        <f t="shared" si="133"/>
        <v>2.5825676682393845E-2</v>
      </c>
      <c r="S243" s="341">
        <f t="shared" si="134"/>
        <v>700.28400000000022</v>
      </c>
      <c r="T243" s="342" t="s">
        <v>476</v>
      </c>
      <c r="U243" s="342" t="s">
        <v>316</v>
      </c>
      <c r="V243" s="342" t="s">
        <v>351</v>
      </c>
      <c r="W243" s="365" t="s">
        <v>352</v>
      </c>
      <c r="X243" s="343">
        <v>1</v>
      </c>
      <c r="Y243" s="344" t="s">
        <v>216</v>
      </c>
      <c r="Z243" s="173"/>
      <c r="AA243" s="173"/>
      <c r="AB243" s="354"/>
      <c r="AC243" s="352"/>
      <c r="AD243" s="173"/>
      <c r="AE243" s="173"/>
      <c r="AF243" s="173"/>
      <c r="AG243" s="173"/>
      <c r="AH243" s="173"/>
    </row>
    <row r="244" spans="2:34" ht="17.100000000000001">
      <c r="B244" s="617"/>
      <c r="C244" s="618"/>
      <c r="D244" s="334">
        <f t="shared" si="135"/>
        <v>18</v>
      </c>
      <c r="E244" s="335" t="s">
        <v>404</v>
      </c>
      <c r="F244" s="336">
        <v>764.58999999999992</v>
      </c>
      <c r="G244" s="337">
        <v>33.81</v>
      </c>
      <c r="H244" s="337">
        <v>33.81</v>
      </c>
      <c r="I244" s="338">
        <f t="shared" si="137"/>
        <v>1</v>
      </c>
      <c r="J244" s="337">
        <v>2.75</v>
      </c>
      <c r="K244" s="338">
        <f t="shared" si="138"/>
        <v>8.13368825791186E-2</v>
      </c>
      <c r="L244" s="337">
        <v>469.08</v>
      </c>
      <c r="M244" s="338">
        <f t="shared" si="139"/>
        <v>1.0813368825791185</v>
      </c>
      <c r="N244" s="339">
        <v>1289.98</v>
      </c>
      <c r="O244" s="337">
        <v>1.63</v>
      </c>
      <c r="P244" s="338">
        <f t="shared" si="131"/>
        <v>4.8210588583259384E-2</v>
      </c>
      <c r="Q244" s="340">
        <f t="shared" si="132"/>
        <v>1.1200000000000001</v>
      </c>
      <c r="R244" s="338">
        <f t="shared" si="133"/>
        <v>3.3126293995859216E-2</v>
      </c>
      <c r="S244" s="341">
        <f t="shared" si="134"/>
        <v>525.36959999999999</v>
      </c>
      <c r="T244" s="342" t="s">
        <v>497</v>
      </c>
      <c r="U244" s="342" t="s">
        <v>355</v>
      </c>
      <c r="V244" s="342" t="s">
        <v>360</v>
      </c>
      <c r="W244" s="365" t="s">
        <v>352</v>
      </c>
      <c r="X244" s="343">
        <v>1</v>
      </c>
      <c r="Y244" s="344" t="s">
        <v>230</v>
      </c>
      <c r="Z244" s="173"/>
      <c r="AA244" s="173"/>
      <c r="AB244" s="173"/>
      <c r="AC244" s="352"/>
      <c r="AD244" s="173"/>
      <c r="AE244" s="173"/>
      <c r="AF244" s="173"/>
      <c r="AG244" s="173"/>
      <c r="AH244" s="173"/>
    </row>
    <row r="245" spans="2:34" ht="17.100000000000001">
      <c r="B245" s="617"/>
      <c r="C245" s="618"/>
      <c r="D245" s="334">
        <f t="shared" si="135"/>
        <v>19</v>
      </c>
      <c r="E245" s="335" t="s">
        <v>540</v>
      </c>
      <c r="F245" s="336">
        <v>764</v>
      </c>
      <c r="G245" s="337">
        <v>189.13</v>
      </c>
      <c r="H245" s="337">
        <v>189.13</v>
      </c>
      <c r="I245" s="338">
        <f t="shared" si="137"/>
        <v>1</v>
      </c>
      <c r="J245" s="337">
        <v>8.0599999999999987</v>
      </c>
      <c r="K245" s="338">
        <f t="shared" si="138"/>
        <v>4.2616189922275678E-2</v>
      </c>
      <c r="L245" s="337">
        <v>278.83</v>
      </c>
      <c r="M245" s="338">
        <f t="shared" si="139"/>
        <v>1.0426161899222757</v>
      </c>
      <c r="N245" s="339">
        <v>2247.38</v>
      </c>
      <c r="O245" s="337">
        <v>2.74</v>
      </c>
      <c r="P245" s="338">
        <f t="shared" si="131"/>
        <v>1.448738962618305E-2</v>
      </c>
      <c r="Q245" s="340">
        <f t="shared" si="132"/>
        <v>5.3200000000000021</v>
      </c>
      <c r="R245" s="338">
        <f t="shared" si="133"/>
        <v>2.8128800296092646E-2</v>
      </c>
      <c r="S245" s="341">
        <f t="shared" si="134"/>
        <v>1483.3756000000005</v>
      </c>
      <c r="T245" s="342" t="s">
        <v>502</v>
      </c>
      <c r="U245" s="342" t="s">
        <v>316</v>
      </c>
      <c r="V245" s="343" t="s">
        <v>344</v>
      </c>
      <c r="W245" s="343" t="s">
        <v>345</v>
      </c>
      <c r="X245" s="343">
        <v>1</v>
      </c>
      <c r="Y245" s="344" t="s">
        <v>175</v>
      </c>
      <c r="Z245" s="173"/>
      <c r="AA245" s="173"/>
      <c r="AB245" s="355"/>
      <c r="AC245" s="352"/>
      <c r="AD245" s="173"/>
      <c r="AE245" s="173"/>
      <c r="AF245" s="173"/>
      <c r="AG245" s="173"/>
      <c r="AH245" s="173"/>
    </row>
    <row r="246" spans="2:34" ht="14.1" customHeight="1">
      <c r="B246" s="619"/>
      <c r="C246" s="620"/>
      <c r="D246" s="334">
        <f t="shared" si="135"/>
        <v>20</v>
      </c>
      <c r="E246" s="335" t="s">
        <v>363</v>
      </c>
      <c r="F246" s="336">
        <v>763.98</v>
      </c>
      <c r="G246" s="337">
        <v>134.1</v>
      </c>
      <c r="H246" s="337">
        <v>134.1</v>
      </c>
      <c r="I246" s="338">
        <f t="shared" si="137"/>
        <v>1</v>
      </c>
      <c r="J246" s="337">
        <v>6.4</v>
      </c>
      <c r="K246" s="338">
        <f t="shared" si="138"/>
        <v>4.7725577926920212E-2</v>
      </c>
      <c r="L246" s="337">
        <v>278.82</v>
      </c>
      <c r="M246" s="338">
        <f t="shared" si="139"/>
        <v>1.0477255779269203</v>
      </c>
      <c r="N246" s="339">
        <v>1784.4599999999998</v>
      </c>
      <c r="O246" s="337">
        <v>2.74</v>
      </c>
      <c r="P246" s="338">
        <f t="shared" si="131"/>
        <v>2.0432513049962717E-2</v>
      </c>
      <c r="Q246" s="340">
        <f t="shared" si="132"/>
        <v>3.6600000000000055</v>
      </c>
      <c r="R246" s="338">
        <f t="shared" si="133"/>
        <v>2.7293064876957537E-2</v>
      </c>
      <c r="S246" s="341">
        <f t="shared" si="134"/>
        <v>1020.4812000000015</v>
      </c>
      <c r="T246" s="342" t="s">
        <v>497</v>
      </c>
      <c r="U246" s="342" t="s">
        <v>355</v>
      </c>
      <c r="V246" s="342" t="s">
        <v>360</v>
      </c>
      <c r="W246" s="365" t="s">
        <v>352</v>
      </c>
      <c r="X246" s="343">
        <v>1</v>
      </c>
      <c r="Y246" s="344" t="s">
        <v>346</v>
      </c>
      <c r="Z246" s="173"/>
      <c r="AA246" s="218" t="s">
        <v>491</v>
      </c>
      <c r="AB246" s="218" t="s">
        <v>492</v>
      </c>
      <c r="AC246" s="246" t="s">
        <v>493</v>
      </c>
      <c r="AD246" s="246" t="s">
        <v>494</v>
      </c>
      <c r="AE246" s="246" t="s">
        <v>316</v>
      </c>
      <c r="AF246" s="246" t="s">
        <v>355</v>
      </c>
      <c r="AG246" s="246" t="s">
        <v>364</v>
      </c>
      <c r="AH246" s="246" t="s">
        <v>495</v>
      </c>
    </row>
    <row r="247" spans="2:34" ht="17.100000000000001">
      <c r="B247" s="615" t="s">
        <v>556</v>
      </c>
      <c r="C247" s="616"/>
      <c r="D247" s="334">
        <v>1</v>
      </c>
      <c r="E247" s="335" t="s">
        <v>356</v>
      </c>
      <c r="F247" s="336">
        <v>6872.6900000000005</v>
      </c>
      <c r="G247" s="337">
        <v>39332</v>
      </c>
      <c r="H247" s="337">
        <v>39332</v>
      </c>
      <c r="I247" s="338">
        <f>H247/G247</f>
        <v>1</v>
      </c>
      <c r="J247" s="337">
        <v>1044.48</v>
      </c>
      <c r="K247" s="338">
        <f>J247/G247</f>
        <v>2.6555476456829045E-2</v>
      </c>
      <c r="L247" s="337">
        <v>6.5799999999999992</v>
      </c>
      <c r="M247" s="338">
        <f>(H247+J247)/G247</f>
        <v>1.0265554764568292</v>
      </c>
      <c r="N247" s="339">
        <v>6872.6900000000005</v>
      </c>
      <c r="O247" s="337">
        <v>1044.48</v>
      </c>
      <c r="P247" s="338">
        <f>O247/G247</f>
        <v>2.6555476456829045E-2</v>
      </c>
      <c r="Q247" s="340">
        <f>((H247+J247)-G247)-O247</f>
        <v>3.1832314562052488E-12</v>
      </c>
      <c r="R247" s="338">
        <f>Q247/G247</f>
        <v>8.0932356763074564E-17</v>
      </c>
      <c r="S247" s="341">
        <f>Q247*L247</f>
        <v>2.0945662981830535E-11</v>
      </c>
      <c r="T247" s="342" t="s">
        <v>497</v>
      </c>
      <c r="U247" s="342" t="s">
        <v>355</v>
      </c>
      <c r="V247" s="343" t="s">
        <v>357</v>
      </c>
      <c r="W247" s="365" t="s">
        <v>358</v>
      </c>
      <c r="X247" s="343">
        <v>1</v>
      </c>
      <c r="Y247" s="344" t="s">
        <v>346</v>
      </c>
      <c r="Z247" s="345" t="s">
        <v>498</v>
      </c>
      <c r="AA247" s="346">
        <f>SUM(X247:X266)</f>
        <v>20</v>
      </c>
      <c r="AB247" s="347">
        <f>SUMIF($U247:$U266,TRIM($AB$6),$X247:$X266)</f>
        <v>0</v>
      </c>
      <c r="AC247" s="347">
        <f>SUMIF($U247:$U266,TRIM($AC$6),$X247:$X266)</f>
        <v>0</v>
      </c>
      <c r="AD247" s="347">
        <f>SUMIF($U247:$U266,TRIM($AD$6),$X247:$X266)</f>
        <v>0</v>
      </c>
      <c r="AE247" s="347">
        <f>SUMIF($U247:$U266,TRIM($AE$6),$X247:$X266)</f>
        <v>11</v>
      </c>
      <c r="AF247" s="347">
        <f>SUMIF($U247:$U266,TRIM($AF$6),$X247:$X266)</f>
        <v>3</v>
      </c>
      <c r="AG247" s="347">
        <f>SUMIF($U247:$U266,TRIM($AG$6),$X247:$X266)</f>
        <v>5</v>
      </c>
      <c r="AH247" s="347">
        <f>SUMIF($U247:$U266,TRIM($AH$6),$X247:$X266)</f>
        <v>1</v>
      </c>
    </row>
    <row r="248" spans="2:34" ht="17.100000000000001">
      <c r="B248" s="617"/>
      <c r="C248" s="618"/>
      <c r="D248" s="334">
        <f>D247+1</f>
        <v>2</v>
      </c>
      <c r="E248" s="335" t="s">
        <v>373</v>
      </c>
      <c r="F248" s="336">
        <v>5262.6799999999994</v>
      </c>
      <c r="G248" s="337">
        <v>116105</v>
      </c>
      <c r="H248" s="337">
        <v>116105</v>
      </c>
      <c r="I248" s="338">
        <f t="shared" ref="I248:I249" si="140">H248/G248</f>
        <v>1</v>
      </c>
      <c r="J248" s="337">
        <v>907.36</v>
      </c>
      <c r="K248" s="338">
        <f t="shared" ref="K248:K253" si="141">J248/G248</f>
        <v>7.814995047586237E-3</v>
      </c>
      <c r="L248" s="337">
        <v>5.7999999999999989</v>
      </c>
      <c r="M248" s="338">
        <f t="shared" ref="M248:M253" si="142">(H248+J248)/G248</f>
        <v>1.0078149950475863</v>
      </c>
      <c r="N248" s="339">
        <v>5262.6799999999994</v>
      </c>
      <c r="O248" s="337">
        <v>907.36</v>
      </c>
      <c r="P248" s="338">
        <f t="shared" ref="P248:P266" si="143">O248/G248</f>
        <v>7.814995047586237E-3</v>
      </c>
      <c r="Q248" s="340">
        <f t="shared" ref="Q248:Q266" si="144">((H248+J248)-G248)-O248</f>
        <v>0</v>
      </c>
      <c r="R248" s="338">
        <f t="shared" ref="R248:R266" si="145">Q248/G248</f>
        <v>0</v>
      </c>
      <c r="S248" s="341">
        <f t="shared" ref="S248:S266" si="146">Q248*L248</f>
        <v>0</v>
      </c>
      <c r="T248" s="342" t="s">
        <v>497</v>
      </c>
      <c r="U248" s="342" t="s">
        <v>495</v>
      </c>
      <c r="V248" s="364" t="s">
        <v>374</v>
      </c>
      <c r="W248" s="365" t="s">
        <v>358</v>
      </c>
      <c r="X248" s="343">
        <v>1</v>
      </c>
      <c r="Y248" s="344" t="s">
        <v>346</v>
      </c>
      <c r="Z248" s="173"/>
      <c r="AA248" s="363" t="s">
        <v>500</v>
      </c>
      <c r="AB248" s="348">
        <f>SUMIF($U247:$U266,TRIM($AB$6),$F247:$F266)</f>
        <v>0</v>
      </c>
      <c r="AC248" s="349">
        <f>SUMIF($U247:$U266,TRIM($AC$6),$F247:$F266)</f>
        <v>0</v>
      </c>
      <c r="AD248" s="349">
        <f>SUMIF($U247:$U266,TRIM($AD$6),$F247:$F266)</f>
        <v>0</v>
      </c>
      <c r="AE248" s="349">
        <f>SUMIF($U247:$U266,TRIM($AE$6),$F247:$F266)</f>
        <v>15769.300000000001</v>
      </c>
      <c r="AF248" s="349">
        <f>SUMIF($U247:$U266,TRIM($AF$6),$F247:$F266)</f>
        <v>10426.57</v>
      </c>
      <c r="AG248" s="349">
        <f>SUMIF($U247:$U266,TRIM($AG$6),$F247:$F266)</f>
        <v>5322.3099999999995</v>
      </c>
      <c r="AH248" s="349">
        <f>SUMIF($U247:$U266,TRIM($AH$6),$F247:$F266)</f>
        <v>5262.6799999999994</v>
      </c>
    </row>
    <row r="249" spans="2:34" ht="17.100000000000001">
      <c r="B249" s="617"/>
      <c r="C249" s="618"/>
      <c r="D249" s="334">
        <f t="shared" ref="D249:D266" si="147">D248+1</f>
        <v>3</v>
      </c>
      <c r="E249" s="335" t="s">
        <v>343</v>
      </c>
      <c r="F249" s="336">
        <v>4897.5600000000004</v>
      </c>
      <c r="G249" s="337">
        <v>1407.9599999999998</v>
      </c>
      <c r="H249" s="337">
        <v>1407.9599999999998</v>
      </c>
      <c r="I249" s="338">
        <f t="shared" si="140"/>
        <v>1</v>
      </c>
      <c r="J249" s="337">
        <v>53.370000000000005</v>
      </c>
      <c r="K249" s="338">
        <f t="shared" si="141"/>
        <v>3.7905906417795968E-2</v>
      </c>
      <c r="L249" s="337">
        <v>194.04</v>
      </c>
      <c r="M249" s="338">
        <f t="shared" si="142"/>
        <v>1.037905906417796</v>
      </c>
      <c r="N249" s="339">
        <v>10355.92</v>
      </c>
      <c r="O249" s="337">
        <v>25.240000000000002</v>
      </c>
      <c r="P249" s="338">
        <f t="shared" si="143"/>
        <v>1.7926645643342145E-2</v>
      </c>
      <c r="Q249" s="340">
        <f t="shared" si="144"/>
        <v>28.130000000000116</v>
      </c>
      <c r="R249" s="338">
        <f t="shared" si="145"/>
        <v>1.9979260774453906E-2</v>
      </c>
      <c r="S249" s="341">
        <f t="shared" si="146"/>
        <v>5458.3452000000225</v>
      </c>
      <c r="T249" s="342" t="s">
        <v>502</v>
      </c>
      <c r="U249" s="342" t="s">
        <v>316</v>
      </c>
      <c r="V249" s="343" t="s">
        <v>344</v>
      </c>
      <c r="W249" s="343" t="s">
        <v>345</v>
      </c>
      <c r="X249" s="343">
        <v>1</v>
      </c>
      <c r="Y249" s="344" t="s">
        <v>179</v>
      </c>
      <c r="Z249" s="173"/>
      <c r="AA249" s="364" t="s">
        <v>501</v>
      </c>
      <c r="AB249" s="350">
        <f>AB247/$AA247</f>
        <v>0</v>
      </c>
      <c r="AC249" s="351">
        <f t="shared" ref="AC249:AH249" si="148">AC247/$AA247</f>
        <v>0</v>
      </c>
      <c r="AD249" s="351">
        <f t="shared" si="148"/>
        <v>0</v>
      </c>
      <c r="AE249" s="351">
        <f t="shared" si="148"/>
        <v>0.55000000000000004</v>
      </c>
      <c r="AF249" s="351">
        <f t="shared" si="148"/>
        <v>0.15</v>
      </c>
      <c r="AG249" s="351">
        <f t="shared" si="148"/>
        <v>0.25</v>
      </c>
      <c r="AH249" s="351">
        <f t="shared" si="148"/>
        <v>0.05</v>
      </c>
    </row>
    <row r="250" spans="2:34" ht="17.100000000000001">
      <c r="B250" s="617"/>
      <c r="C250" s="618"/>
      <c r="D250" s="334">
        <f t="shared" si="147"/>
        <v>4</v>
      </c>
      <c r="E250" s="335" t="s">
        <v>359</v>
      </c>
      <c r="F250" s="336">
        <v>2370.8200000000002</v>
      </c>
      <c r="G250" s="337">
        <v>590.02</v>
      </c>
      <c r="H250" s="337">
        <v>590.02</v>
      </c>
      <c r="I250" s="338">
        <f>H250/G250</f>
        <v>1</v>
      </c>
      <c r="J250" s="337">
        <v>38.470000000000006</v>
      </c>
      <c r="K250" s="338">
        <f t="shared" si="141"/>
        <v>6.5201179621029809E-2</v>
      </c>
      <c r="L250" s="337">
        <v>313.59999999999997</v>
      </c>
      <c r="M250" s="338">
        <f t="shared" si="142"/>
        <v>1.0652011796210299</v>
      </c>
      <c r="N250" s="339">
        <v>12064.199999999999</v>
      </c>
      <c r="O250" s="337">
        <v>7.56</v>
      </c>
      <c r="P250" s="338">
        <f t="shared" si="143"/>
        <v>1.2813124978814277E-2</v>
      </c>
      <c r="Q250" s="340">
        <f t="shared" si="144"/>
        <v>30.910000000000029</v>
      </c>
      <c r="R250" s="338">
        <f t="shared" si="145"/>
        <v>5.2388054642215569E-2</v>
      </c>
      <c r="S250" s="341">
        <f t="shared" si="146"/>
        <v>9693.3760000000075</v>
      </c>
      <c r="T250" s="342" t="s">
        <v>497</v>
      </c>
      <c r="U250" s="342" t="s">
        <v>355</v>
      </c>
      <c r="V250" s="342" t="s">
        <v>360</v>
      </c>
      <c r="W250" s="365" t="s">
        <v>352</v>
      </c>
      <c r="X250" s="343">
        <v>1</v>
      </c>
      <c r="Y250" s="344" t="s">
        <v>346</v>
      </c>
      <c r="Z250" s="376" t="s">
        <v>557</v>
      </c>
      <c r="AA250" s="374">
        <f>AA187+AA207+AA227+AA247</f>
        <v>80</v>
      </c>
      <c r="AB250" s="374">
        <f t="shared" ref="AB250:AH250" si="149">AB187+AB207+AB227+AB247</f>
        <v>0</v>
      </c>
      <c r="AC250" s="374">
        <f t="shared" si="149"/>
        <v>0</v>
      </c>
      <c r="AD250" s="374">
        <f t="shared" si="149"/>
        <v>0</v>
      </c>
      <c r="AE250" s="374">
        <f t="shared" si="149"/>
        <v>34</v>
      </c>
      <c r="AF250" s="374">
        <f t="shared" si="149"/>
        <v>17</v>
      </c>
      <c r="AG250" s="374">
        <f t="shared" si="149"/>
        <v>17</v>
      </c>
      <c r="AH250" s="374">
        <f t="shared" si="149"/>
        <v>12</v>
      </c>
    </row>
    <row r="251" spans="2:34" ht="17.100000000000001">
      <c r="B251" s="617"/>
      <c r="C251" s="618"/>
      <c r="D251" s="334">
        <f t="shared" si="147"/>
        <v>5</v>
      </c>
      <c r="E251" s="335" t="s">
        <v>365</v>
      </c>
      <c r="F251" s="336">
        <v>1921.4199999999998</v>
      </c>
      <c r="G251" s="337">
        <v>201.98</v>
      </c>
      <c r="H251" s="337">
        <v>201.98</v>
      </c>
      <c r="I251" s="338">
        <f t="shared" ref="I251:I266" si="150">H251/G251</f>
        <v>1</v>
      </c>
      <c r="J251" s="337">
        <v>11.389999999999999</v>
      </c>
      <c r="K251" s="338">
        <f t="shared" si="141"/>
        <v>5.6391721952668575E-2</v>
      </c>
      <c r="L251" s="337">
        <v>814.16</v>
      </c>
      <c r="M251" s="338">
        <f t="shared" si="142"/>
        <v>1.0563917219526686</v>
      </c>
      <c r="N251" s="339">
        <v>9273.2799999999988</v>
      </c>
      <c r="O251" s="337">
        <v>2.3600000000000003</v>
      </c>
      <c r="P251" s="338">
        <f t="shared" si="143"/>
        <v>1.1684325180710964E-2</v>
      </c>
      <c r="Q251" s="340">
        <f t="shared" si="144"/>
        <v>9.0299999999999869</v>
      </c>
      <c r="R251" s="338">
        <f t="shared" si="145"/>
        <v>4.4707396771957557E-2</v>
      </c>
      <c r="S251" s="341">
        <f t="shared" si="146"/>
        <v>7351.8647999999894</v>
      </c>
      <c r="T251" s="342" t="s">
        <v>502</v>
      </c>
      <c r="U251" s="342" t="s">
        <v>364</v>
      </c>
      <c r="V251" s="342" t="s">
        <v>366</v>
      </c>
      <c r="W251" s="365" t="s">
        <v>367</v>
      </c>
      <c r="X251" s="343">
        <v>1</v>
      </c>
      <c r="Y251" s="344" t="s">
        <v>133</v>
      </c>
      <c r="Z251" s="377"/>
      <c r="AA251" s="363" t="s">
        <v>500</v>
      </c>
      <c r="AB251" s="374">
        <f t="shared" ref="AB251:AH251" si="151">AB188+AB208+AB228+AB248</f>
        <v>0</v>
      </c>
      <c r="AC251" s="374">
        <f t="shared" si="151"/>
        <v>0</v>
      </c>
      <c r="AD251" s="374">
        <f t="shared" si="151"/>
        <v>0</v>
      </c>
      <c r="AE251" s="374">
        <f t="shared" si="151"/>
        <v>44556.950000000004</v>
      </c>
      <c r="AF251" s="374">
        <f t="shared" si="151"/>
        <v>44038.310000000005</v>
      </c>
      <c r="AG251" s="374">
        <f t="shared" si="151"/>
        <v>18269.14</v>
      </c>
      <c r="AH251" s="374">
        <f t="shared" si="151"/>
        <v>38489.99</v>
      </c>
    </row>
    <row r="252" spans="2:34" ht="17.100000000000001">
      <c r="B252" s="617"/>
      <c r="C252" s="618"/>
      <c r="D252" s="334">
        <f t="shared" si="147"/>
        <v>6</v>
      </c>
      <c r="E252" s="335" t="s">
        <v>347</v>
      </c>
      <c r="F252" s="336">
        <v>1889.22</v>
      </c>
      <c r="G252" s="337">
        <v>1376.65</v>
      </c>
      <c r="H252" s="337">
        <v>1376.65</v>
      </c>
      <c r="I252" s="338">
        <f t="shared" si="150"/>
        <v>1</v>
      </c>
      <c r="J252" s="337">
        <v>67.949999999999989</v>
      </c>
      <c r="K252" s="338">
        <f t="shared" si="141"/>
        <v>4.9358951076889541E-2</v>
      </c>
      <c r="L252" s="337">
        <v>99.12</v>
      </c>
      <c r="M252" s="338">
        <f t="shared" si="142"/>
        <v>1.0493589510768895</v>
      </c>
      <c r="N252" s="339">
        <v>6735.2</v>
      </c>
      <c r="O252" s="337">
        <v>19.060000000000002</v>
      </c>
      <c r="P252" s="338">
        <f t="shared" si="143"/>
        <v>1.384520393709367E-2</v>
      </c>
      <c r="Q252" s="340">
        <f t="shared" si="144"/>
        <v>48.890000000000043</v>
      </c>
      <c r="R252" s="338">
        <f t="shared" si="145"/>
        <v>3.5513747139795909E-2</v>
      </c>
      <c r="S252" s="341">
        <f t="shared" si="146"/>
        <v>4845.9768000000049</v>
      </c>
      <c r="T252" s="342" t="s">
        <v>502</v>
      </c>
      <c r="U252" s="342" t="s">
        <v>316</v>
      </c>
      <c r="V252" s="364" t="s">
        <v>348</v>
      </c>
      <c r="W252" s="365" t="s">
        <v>535</v>
      </c>
      <c r="X252" s="343">
        <v>1</v>
      </c>
      <c r="Y252" s="344" t="s">
        <v>346</v>
      </c>
      <c r="Z252" s="377"/>
      <c r="AA252" s="364" t="s">
        <v>501</v>
      </c>
      <c r="AB252" s="375">
        <f>AB250/$AA$250</f>
        <v>0</v>
      </c>
      <c r="AC252" s="375">
        <f t="shared" ref="AC252:AH252" si="152">AC250/$AA$250</f>
        <v>0</v>
      </c>
      <c r="AD252" s="375">
        <f t="shared" si="152"/>
        <v>0</v>
      </c>
      <c r="AE252" s="375">
        <f t="shared" si="152"/>
        <v>0.42499999999999999</v>
      </c>
      <c r="AF252" s="375">
        <f t="shared" si="152"/>
        <v>0.21249999999999999</v>
      </c>
      <c r="AG252" s="375">
        <f t="shared" si="152"/>
        <v>0.21249999999999999</v>
      </c>
      <c r="AH252" s="375">
        <f t="shared" si="152"/>
        <v>0.15</v>
      </c>
    </row>
    <row r="253" spans="2:34" ht="17.100000000000001">
      <c r="B253" s="617"/>
      <c r="C253" s="618"/>
      <c r="D253" s="334">
        <f t="shared" si="147"/>
        <v>7</v>
      </c>
      <c r="E253" s="335" t="s">
        <v>354</v>
      </c>
      <c r="F253" s="336">
        <v>1373.85</v>
      </c>
      <c r="G253" s="337">
        <v>1833.6899999999998</v>
      </c>
      <c r="H253" s="337">
        <v>1833.6899999999998</v>
      </c>
      <c r="I253" s="338">
        <f t="shared" si="150"/>
        <v>1</v>
      </c>
      <c r="J253" s="337">
        <v>36.9</v>
      </c>
      <c r="K253" s="338">
        <f t="shared" si="141"/>
        <v>2.0123357819478757E-2</v>
      </c>
      <c r="L253" s="337">
        <v>95.340000000000018</v>
      </c>
      <c r="M253" s="338">
        <f t="shared" si="142"/>
        <v>1.0201233578194788</v>
      </c>
      <c r="N253" s="339">
        <v>3518.04</v>
      </c>
      <c r="O253" s="337">
        <v>14.41</v>
      </c>
      <c r="P253" s="338">
        <f t="shared" si="143"/>
        <v>7.8584711701541708E-3</v>
      </c>
      <c r="Q253" s="340">
        <f t="shared" si="144"/>
        <v>22.490000000000091</v>
      </c>
      <c r="R253" s="338">
        <f t="shared" si="145"/>
        <v>1.2264886649324637E-2</v>
      </c>
      <c r="S253" s="341">
        <f t="shared" si="146"/>
        <v>2144.1966000000089</v>
      </c>
      <c r="T253" s="342" t="s">
        <v>502</v>
      </c>
      <c r="U253" s="342" t="s">
        <v>316</v>
      </c>
      <c r="V253" s="343" t="s">
        <v>344</v>
      </c>
      <c r="W253" s="343" t="s">
        <v>345</v>
      </c>
      <c r="X253" s="343">
        <v>1</v>
      </c>
      <c r="Y253" s="344" t="s">
        <v>346</v>
      </c>
      <c r="Z253" s="173"/>
      <c r="AA253" s="173"/>
      <c r="AB253" s="173"/>
      <c r="AC253" s="352"/>
      <c r="AD253" s="173"/>
      <c r="AE253" s="173"/>
      <c r="AF253" s="173"/>
      <c r="AG253" s="173"/>
      <c r="AH253" s="173"/>
    </row>
    <row r="254" spans="2:34" ht="17.100000000000001">
      <c r="B254" s="617"/>
      <c r="C254" s="618"/>
      <c r="D254" s="334">
        <f t="shared" si="147"/>
        <v>8</v>
      </c>
      <c r="E254" s="335" t="s">
        <v>361</v>
      </c>
      <c r="F254" s="336">
        <v>1183.06</v>
      </c>
      <c r="G254" s="337">
        <v>350.34</v>
      </c>
      <c r="H254" s="337">
        <v>350.34</v>
      </c>
      <c r="I254" s="338">
        <f t="shared" si="150"/>
        <v>1</v>
      </c>
      <c r="J254" s="337">
        <v>19.630000000000003</v>
      </c>
      <c r="K254" s="338">
        <f>J254/G254</f>
        <v>5.6031283895644241E-2</v>
      </c>
      <c r="L254" s="337">
        <v>366.27</v>
      </c>
      <c r="M254" s="338">
        <f>(H254+J254)/G254</f>
        <v>1.0560312838956443</v>
      </c>
      <c r="N254" s="339">
        <v>7189.880000000001</v>
      </c>
      <c r="O254" s="337">
        <v>3.23</v>
      </c>
      <c r="P254" s="338">
        <f t="shared" si="143"/>
        <v>9.2196152309185365E-3</v>
      </c>
      <c r="Q254" s="340">
        <f t="shared" si="144"/>
        <v>16.399999999999995</v>
      </c>
      <c r="R254" s="338">
        <f t="shared" si="145"/>
        <v>4.6811668664725685E-2</v>
      </c>
      <c r="S254" s="341">
        <f t="shared" si="146"/>
        <v>6006.8279999999977</v>
      </c>
      <c r="T254" s="342" t="s">
        <v>497</v>
      </c>
      <c r="U254" s="342" t="s">
        <v>355</v>
      </c>
      <c r="V254" s="342" t="s">
        <v>360</v>
      </c>
      <c r="W254" s="365" t="s">
        <v>352</v>
      </c>
      <c r="X254" s="343">
        <v>1</v>
      </c>
      <c r="Y254" s="344" t="s">
        <v>231</v>
      </c>
      <c r="Z254" s="173"/>
      <c r="AA254" s="173"/>
      <c r="AB254" s="173"/>
      <c r="AC254" s="352"/>
      <c r="AD254" s="173"/>
      <c r="AE254" s="173"/>
      <c r="AF254" s="173"/>
      <c r="AG254" s="173"/>
      <c r="AH254" s="173"/>
    </row>
    <row r="255" spans="2:34" ht="17.100000000000001">
      <c r="B255" s="617"/>
      <c r="C255" s="618"/>
      <c r="D255" s="334">
        <f t="shared" si="147"/>
        <v>9</v>
      </c>
      <c r="E255" s="335" t="s">
        <v>411</v>
      </c>
      <c r="F255" s="336">
        <v>1149.1399999999999</v>
      </c>
      <c r="G255" s="337">
        <v>865.3</v>
      </c>
      <c r="H255" s="337">
        <v>865.3</v>
      </c>
      <c r="I255" s="338">
        <f t="shared" si="150"/>
        <v>1</v>
      </c>
      <c r="J255" s="337">
        <v>25.97</v>
      </c>
      <c r="K255" s="338">
        <f t="shared" ref="K255:K266" si="153">J255/G255</f>
        <v>3.0012712354096846E-2</v>
      </c>
      <c r="L255" s="337">
        <v>127.39999999999999</v>
      </c>
      <c r="M255" s="338">
        <f t="shared" ref="M255:M266" si="154">(H255+J255)/G255</f>
        <v>1.030012712354097</v>
      </c>
      <c r="N255" s="339">
        <v>3308.57</v>
      </c>
      <c r="O255" s="337">
        <v>9.02</v>
      </c>
      <c r="P255" s="338">
        <f t="shared" si="143"/>
        <v>1.042413035941292E-2</v>
      </c>
      <c r="Q255" s="340">
        <f t="shared" si="144"/>
        <v>16.950000000000028</v>
      </c>
      <c r="R255" s="338">
        <f t="shared" si="145"/>
        <v>1.9588581994683957E-2</v>
      </c>
      <c r="S255" s="341">
        <f t="shared" si="146"/>
        <v>2159.4300000000035</v>
      </c>
      <c r="T255" s="342" t="s">
        <v>502</v>
      </c>
      <c r="U255" s="342" t="s">
        <v>316</v>
      </c>
      <c r="V255" s="343" t="s">
        <v>344</v>
      </c>
      <c r="W255" s="343" t="s">
        <v>345</v>
      </c>
      <c r="X255" s="343">
        <v>1</v>
      </c>
      <c r="Y255" s="344" t="s">
        <v>346</v>
      </c>
      <c r="Z255" s="173"/>
      <c r="AA255" s="173"/>
      <c r="AB255" s="173"/>
      <c r="AC255" s="352"/>
      <c r="AD255" s="173"/>
      <c r="AE255" s="173"/>
      <c r="AF255" s="173"/>
      <c r="AG255" s="173"/>
      <c r="AH255" s="173"/>
    </row>
    <row r="256" spans="2:34" ht="14.1" customHeight="1">
      <c r="B256" s="617"/>
      <c r="C256" s="618"/>
      <c r="D256" s="334">
        <f t="shared" si="147"/>
        <v>10</v>
      </c>
      <c r="E256" s="335" t="s">
        <v>432</v>
      </c>
      <c r="F256" s="336">
        <v>1022.8799999999999</v>
      </c>
      <c r="G256" s="337">
        <v>106.21</v>
      </c>
      <c r="H256" s="337">
        <v>106.21</v>
      </c>
      <c r="I256" s="338">
        <f t="shared" si="150"/>
        <v>1</v>
      </c>
      <c r="J256" s="337">
        <v>8.42</v>
      </c>
      <c r="K256" s="338">
        <f t="shared" si="153"/>
        <v>7.92769042463045E-2</v>
      </c>
      <c r="L256" s="337">
        <v>236.23</v>
      </c>
      <c r="M256" s="338">
        <f t="shared" si="154"/>
        <v>1.0792769042463044</v>
      </c>
      <c r="N256" s="339">
        <v>1989.06</v>
      </c>
      <c r="O256" s="337">
        <v>4.33</v>
      </c>
      <c r="P256" s="338">
        <f t="shared" si="143"/>
        <v>4.0768289238301482E-2</v>
      </c>
      <c r="Q256" s="340">
        <f t="shared" si="144"/>
        <v>4.0900000000000016</v>
      </c>
      <c r="R256" s="338">
        <f t="shared" si="145"/>
        <v>3.8508615008003032E-2</v>
      </c>
      <c r="S256" s="341">
        <f t="shared" si="146"/>
        <v>966.18070000000034</v>
      </c>
      <c r="T256" s="342" t="s">
        <v>476</v>
      </c>
      <c r="U256" s="342" t="s">
        <v>316</v>
      </c>
      <c r="V256" s="342" t="s">
        <v>558</v>
      </c>
      <c r="W256" s="365" t="s">
        <v>352</v>
      </c>
      <c r="X256" s="343">
        <v>1</v>
      </c>
      <c r="Y256" s="344" t="s">
        <v>155</v>
      </c>
      <c r="Z256" s="173"/>
      <c r="AA256" s="173"/>
      <c r="AB256" s="173"/>
      <c r="AC256" s="352"/>
      <c r="AD256" s="173"/>
      <c r="AE256" s="173"/>
      <c r="AF256" s="173"/>
      <c r="AG256" s="173"/>
      <c r="AH256" s="173"/>
    </row>
    <row r="257" spans="2:34" ht="17.100000000000001">
      <c r="B257" s="617"/>
      <c r="C257" s="618"/>
      <c r="D257" s="334">
        <f t="shared" si="147"/>
        <v>11</v>
      </c>
      <c r="E257" s="335" t="s">
        <v>402</v>
      </c>
      <c r="F257" s="336">
        <v>1003.86</v>
      </c>
      <c r="G257" s="337">
        <v>84.460000000000008</v>
      </c>
      <c r="H257" s="337">
        <v>84.460000000000008</v>
      </c>
      <c r="I257" s="338">
        <f t="shared" si="150"/>
        <v>1</v>
      </c>
      <c r="J257" s="337">
        <v>4.93</v>
      </c>
      <c r="K257" s="338">
        <f t="shared" si="153"/>
        <v>5.8370826426710862E-2</v>
      </c>
      <c r="L257" s="337">
        <v>487.31</v>
      </c>
      <c r="M257" s="338">
        <f t="shared" si="154"/>
        <v>1.0583708264267109</v>
      </c>
      <c r="N257" s="339">
        <v>2402.44</v>
      </c>
      <c r="O257" s="337">
        <v>2.06</v>
      </c>
      <c r="P257" s="338">
        <f t="shared" si="143"/>
        <v>2.4390243902439022E-2</v>
      </c>
      <c r="Q257" s="340">
        <f t="shared" si="144"/>
        <v>2.8700000000000068</v>
      </c>
      <c r="R257" s="338">
        <f t="shared" si="145"/>
        <v>3.398058252427192E-2</v>
      </c>
      <c r="S257" s="341">
        <f t="shared" si="146"/>
        <v>1398.5797000000034</v>
      </c>
      <c r="T257" s="342" t="s">
        <v>502</v>
      </c>
      <c r="U257" s="342" t="s">
        <v>316</v>
      </c>
      <c r="V257" s="343" t="s">
        <v>344</v>
      </c>
      <c r="W257" s="343" t="s">
        <v>345</v>
      </c>
      <c r="X257" s="343">
        <v>1</v>
      </c>
      <c r="Y257" s="344" t="s">
        <v>200</v>
      </c>
      <c r="Z257" s="173"/>
      <c r="AA257" s="173"/>
      <c r="AB257" s="173"/>
      <c r="AC257" s="352"/>
      <c r="AD257" s="173"/>
      <c r="AE257" s="173"/>
      <c r="AF257" s="173"/>
      <c r="AG257" s="173"/>
      <c r="AH257" s="173"/>
    </row>
    <row r="258" spans="2:34" ht="17.100000000000001">
      <c r="B258" s="617"/>
      <c r="C258" s="618"/>
      <c r="D258" s="334">
        <f t="shared" si="147"/>
        <v>12</v>
      </c>
      <c r="E258" s="335" t="s">
        <v>401</v>
      </c>
      <c r="F258" s="336">
        <v>960.06000000000006</v>
      </c>
      <c r="G258" s="337">
        <v>154.25</v>
      </c>
      <c r="H258" s="337">
        <v>154.25</v>
      </c>
      <c r="I258" s="338">
        <f t="shared" si="150"/>
        <v>1</v>
      </c>
      <c r="J258" s="337">
        <v>7.3000000000000007</v>
      </c>
      <c r="K258" s="338">
        <f t="shared" si="153"/>
        <v>4.7325769854132907E-2</v>
      </c>
      <c r="L258" s="337">
        <v>536.34</v>
      </c>
      <c r="M258" s="338">
        <f t="shared" si="154"/>
        <v>1.0473257698541329</v>
      </c>
      <c r="N258" s="339">
        <v>3915.3</v>
      </c>
      <c r="O258" s="337">
        <v>1.79</v>
      </c>
      <c r="P258" s="338">
        <f t="shared" si="143"/>
        <v>1.1604538087520259E-2</v>
      </c>
      <c r="Q258" s="340">
        <f t="shared" si="144"/>
        <v>5.5100000000000113</v>
      </c>
      <c r="R258" s="338">
        <f t="shared" si="145"/>
        <v>3.5721231766612717E-2</v>
      </c>
      <c r="S258" s="341">
        <f t="shared" si="146"/>
        <v>2955.2334000000064</v>
      </c>
      <c r="T258" s="342" t="s">
        <v>476</v>
      </c>
      <c r="U258" s="342" t="s">
        <v>316</v>
      </c>
      <c r="V258" s="342" t="s">
        <v>351</v>
      </c>
      <c r="W258" s="365" t="s">
        <v>352</v>
      </c>
      <c r="X258" s="343">
        <v>1</v>
      </c>
      <c r="Y258" s="344" t="s">
        <v>153</v>
      </c>
      <c r="Z258" s="173"/>
      <c r="AA258" s="173"/>
      <c r="AB258" s="173"/>
      <c r="AC258" s="352"/>
      <c r="AD258" s="173"/>
      <c r="AE258" s="173"/>
      <c r="AF258" s="173"/>
      <c r="AG258" s="173"/>
      <c r="AH258" s="173"/>
    </row>
    <row r="259" spans="2:34" ht="17.100000000000001">
      <c r="B259" s="617"/>
      <c r="C259" s="618"/>
      <c r="D259" s="334">
        <f t="shared" si="147"/>
        <v>13</v>
      </c>
      <c r="E259" s="335" t="s">
        <v>353</v>
      </c>
      <c r="F259" s="336">
        <v>899.53</v>
      </c>
      <c r="G259" s="337">
        <v>486.5</v>
      </c>
      <c r="H259" s="337">
        <v>486.5</v>
      </c>
      <c r="I259" s="338">
        <f t="shared" si="150"/>
        <v>1</v>
      </c>
      <c r="J259" s="337">
        <v>20.290000000000003</v>
      </c>
      <c r="K259" s="338">
        <f t="shared" si="153"/>
        <v>4.1706063720452213E-2</v>
      </c>
      <c r="L259" s="337">
        <v>104.84000000000002</v>
      </c>
      <c r="M259" s="338">
        <f t="shared" si="154"/>
        <v>1.0417060637204523</v>
      </c>
      <c r="N259" s="339">
        <v>2127.2000000000003</v>
      </c>
      <c r="O259" s="337">
        <v>8.58</v>
      </c>
      <c r="P259" s="338">
        <f t="shared" si="143"/>
        <v>1.7636176772867419E-2</v>
      </c>
      <c r="Q259" s="340">
        <f t="shared" si="144"/>
        <v>11.71000000000002</v>
      </c>
      <c r="R259" s="338">
        <f t="shared" si="145"/>
        <v>2.4069886947584832E-2</v>
      </c>
      <c r="S259" s="341">
        <f t="shared" si="146"/>
        <v>1227.6764000000023</v>
      </c>
      <c r="T259" s="342" t="s">
        <v>476</v>
      </c>
      <c r="U259" s="342" t="s">
        <v>316</v>
      </c>
      <c r="V259" s="342" t="s">
        <v>351</v>
      </c>
      <c r="W259" s="365" t="s">
        <v>352</v>
      </c>
      <c r="X259" s="343">
        <v>1</v>
      </c>
      <c r="Y259" s="344" t="s">
        <v>346</v>
      </c>
      <c r="Z259" s="173"/>
      <c r="AA259" s="173"/>
      <c r="AB259" s="173"/>
      <c r="AC259" s="352"/>
      <c r="AD259" s="173"/>
      <c r="AE259" s="173"/>
      <c r="AF259" s="173"/>
      <c r="AG259" s="173"/>
      <c r="AH259" s="173"/>
    </row>
    <row r="260" spans="2:34" ht="17.100000000000001">
      <c r="B260" s="617"/>
      <c r="C260" s="618"/>
      <c r="D260" s="334">
        <f t="shared" si="147"/>
        <v>14</v>
      </c>
      <c r="E260" s="335" t="s">
        <v>528</v>
      </c>
      <c r="F260" s="336">
        <v>867.1099999999999</v>
      </c>
      <c r="G260" s="337">
        <v>131.59</v>
      </c>
      <c r="H260" s="337">
        <v>131.59</v>
      </c>
      <c r="I260" s="338">
        <f t="shared" si="150"/>
        <v>1</v>
      </c>
      <c r="J260" s="337">
        <v>13.36</v>
      </c>
      <c r="K260" s="338">
        <f t="shared" si="153"/>
        <v>0.10152747169237783</v>
      </c>
      <c r="L260" s="337">
        <v>113.20000000000002</v>
      </c>
      <c r="M260" s="338">
        <f t="shared" si="154"/>
        <v>1.1015274716923777</v>
      </c>
      <c r="N260" s="339">
        <v>1512.35</v>
      </c>
      <c r="O260" s="337">
        <v>7.6599999999999993</v>
      </c>
      <c r="P260" s="338">
        <f t="shared" si="143"/>
        <v>5.8211110266737587E-2</v>
      </c>
      <c r="Q260" s="340">
        <f t="shared" si="144"/>
        <v>5.699999999999986</v>
      </c>
      <c r="R260" s="338">
        <f t="shared" si="145"/>
        <v>4.3316361425640139E-2</v>
      </c>
      <c r="S260" s="341">
        <f t="shared" si="146"/>
        <v>645.23999999999853</v>
      </c>
      <c r="T260" s="342" t="s">
        <v>476</v>
      </c>
      <c r="U260" s="342" t="s">
        <v>316</v>
      </c>
      <c r="V260" s="342" t="s">
        <v>351</v>
      </c>
      <c r="W260" s="365" t="s">
        <v>352</v>
      </c>
      <c r="X260" s="343">
        <v>1</v>
      </c>
      <c r="Y260" s="344" t="s">
        <v>346</v>
      </c>
      <c r="Z260" s="173"/>
      <c r="AA260" s="173"/>
      <c r="AB260" s="173"/>
      <c r="AC260" s="353"/>
      <c r="AD260" s="173"/>
      <c r="AE260" s="173"/>
      <c r="AF260" s="173"/>
      <c r="AG260" s="173"/>
      <c r="AH260" s="173"/>
    </row>
    <row r="261" spans="2:34" ht="17.100000000000001">
      <c r="B261" s="617"/>
      <c r="C261" s="618"/>
      <c r="D261" s="334">
        <f t="shared" si="147"/>
        <v>15</v>
      </c>
      <c r="E261" s="335" t="s">
        <v>408</v>
      </c>
      <c r="F261" s="336">
        <v>854.90000000000009</v>
      </c>
      <c r="G261" s="337">
        <v>91.55</v>
      </c>
      <c r="H261" s="337">
        <v>91.55</v>
      </c>
      <c r="I261" s="338">
        <f t="shared" si="150"/>
        <v>1</v>
      </c>
      <c r="J261" s="337">
        <v>4.0599999999999996</v>
      </c>
      <c r="K261" s="338">
        <f t="shared" si="153"/>
        <v>4.4347351174221734E-2</v>
      </c>
      <c r="L261" s="337">
        <v>846.44000000000028</v>
      </c>
      <c r="M261" s="338">
        <f t="shared" si="154"/>
        <v>1.0443473511742218</v>
      </c>
      <c r="N261" s="339">
        <v>3436.5400000000004</v>
      </c>
      <c r="O261" s="337">
        <v>1.0099999999999998</v>
      </c>
      <c r="P261" s="338">
        <f t="shared" si="143"/>
        <v>1.1032222829055159E-2</v>
      </c>
      <c r="Q261" s="340">
        <f t="shared" si="144"/>
        <v>3.0500000000000025</v>
      </c>
      <c r="R261" s="338">
        <f t="shared" si="145"/>
        <v>3.3315128345166603E-2</v>
      </c>
      <c r="S261" s="341">
        <f t="shared" si="146"/>
        <v>2581.642000000003</v>
      </c>
      <c r="T261" s="342" t="s">
        <v>502</v>
      </c>
      <c r="U261" s="342" t="s">
        <v>316</v>
      </c>
      <c r="V261" s="343" t="s">
        <v>344</v>
      </c>
      <c r="W261" s="343" t="s">
        <v>345</v>
      </c>
      <c r="X261" s="343">
        <v>1</v>
      </c>
      <c r="Y261" s="344" t="s">
        <v>144</v>
      </c>
      <c r="Z261" s="173"/>
      <c r="AA261" s="173"/>
      <c r="AB261" s="173"/>
      <c r="AC261" s="352"/>
      <c r="AD261" s="173"/>
      <c r="AE261" s="173"/>
      <c r="AF261" s="173"/>
      <c r="AG261" s="173"/>
      <c r="AH261" s="173"/>
    </row>
    <row r="262" spans="2:34" ht="17.100000000000001">
      <c r="B262" s="617"/>
      <c r="C262" s="618"/>
      <c r="D262" s="334">
        <f t="shared" si="147"/>
        <v>16</v>
      </c>
      <c r="E262" s="335" t="s">
        <v>370</v>
      </c>
      <c r="F262" s="336">
        <v>851.34999999999991</v>
      </c>
      <c r="G262" s="337">
        <v>444.83</v>
      </c>
      <c r="H262" s="337">
        <v>444.83</v>
      </c>
      <c r="I262" s="338">
        <f t="shared" si="150"/>
        <v>1</v>
      </c>
      <c r="J262" s="337">
        <v>21.560000000000002</v>
      </c>
      <c r="K262" s="338">
        <f t="shared" si="153"/>
        <v>4.8467954049861754E-2</v>
      </c>
      <c r="L262" s="337">
        <v>335.18</v>
      </c>
      <c r="M262" s="338">
        <f t="shared" si="154"/>
        <v>1.0484679540498618</v>
      </c>
      <c r="N262" s="339">
        <v>7226.4699999999993</v>
      </c>
      <c r="O262" s="337">
        <v>2.54</v>
      </c>
      <c r="P262" s="338">
        <f t="shared" si="143"/>
        <v>5.7100465346312081E-3</v>
      </c>
      <c r="Q262" s="340">
        <f t="shared" si="144"/>
        <v>19.020000000000003</v>
      </c>
      <c r="R262" s="338">
        <f t="shared" si="145"/>
        <v>4.2757907515230544E-2</v>
      </c>
      <c r="S262" s="341">
        <f t="shared" si="146"/>
        <v>6375.1236000000008</v>
      </c>
      <c r="T262" s="342" t="s">
        <v>502</v>
      </c>
      <c r="U262" s="342" t="s">
        <v>364</v>
      </c>
      <c r="V262" s="342" t="s">
        <v>366</v>
      </c>
      <c r="W262" s="365" t="s">
        <v>367</v>
      </c>
      <c r="X262" s="343">
        <v>1</v>
      </c>
      <c r="Y262" s="344" t="s">
        <v>151</v>
      </c>
      <c r="Z262" s="173"/>
      <c r="AA262" s="173"/>
      <c r="AB262" s="173"/>
      <c r="AC262" s="352"/>
      <c r="AD262" s="173"/>
      <c r="AE262" s="173"/>
      <c r="AF262" s="173"/>
      <c r="AG262" s="173"/>
      <c r="AH262" s="173"/>
    </row>
    <row r="263" spans="2:34" ht="17.100000000000001">
      <c r="B263" s="617"/>
      <c r="C263" s="618"/>
      <c r="D263" s="334">
        <f t="shared" si="147"/>
        <v>17</v>
      </c>
      <c r="E263" s="335" t="s">
        <v>423</v>
      </c>
      <c r="F263" s="336">
        <v>851.19</v>
      </c>
      <c r="G263" s="337">
        <v>21.979999999999997</v>
      </c>
      <c r="H263" s="337">
        <v>22.730000000000004</v>
      </c>
      <c r="I263" s="338">
        <f t="shared" si="150"/>
        <v>1.0341219290263879</v>
      </c>
      <c r="J263" s="337">
        <v>1.8399999999999999</v>
      </c>
      <c r="K263" s="338">
        <f t="shared" si="153"/>
        <v>8.3712465878070977E-2</v>
      </c>
      <c r="L263" s="337">
        <v>436.5</v>
      </c>
      <c r="M263" s="338">
        <f t="shared" si="154"/>
        <v>1.1178343949044589</v>
      </c>
      <c r="N263" s="339">
        <v>1130.5500000000002</v>
      </c>
      <c r="O263" s="337">
        <v>1.95</v>
      </c>
      <c r="P263" s="338">
        <f t="shared" si="143"/>
        <v>8.8717015468607829E-2</v>
      </c>
      <c r="Q263" s="340">
        <f t="shared" si="144"/>
        <v>0.64000000000000701</v>
      </c>
      <c r="R263" s="338">
        <f t="shared" si="145"/>
        <v>2.9117379435851097E-2</v>
      </c>
      <c r="S263" s="341">
        <f t="shared" si="146"/>
        <v>279.36000000000308</v>
      </c>
      <c r="T263" s="342" t="s">
        <v>476</v>
      </c>
      <c r="U263" s="342" t="s">
        <v>316</v>
      </c>
      <c r="V263" s="342" t="s">
        <v>351</v>
      </c>
      <c r="W263" s="365" t="s">
        <v>352</v>
      </c>
      <c r="X263" s="343">
        <v>1</v>
      </c>
      <c r="Y263" s="344" t="s">
        <v>346</v>
      </c>
      <c r="Z263" s="173"/>
      <c r="AA263" s="173"/>
      <c r="AB263" s="354"/>
      <c r="AC263" s="352"/>
      <c r="AD263" s="173"/>
      <c r="AE263" s="173"/>
      <c r="AF263" s="173"/>
      <c r="AG263" s="173"/>
      <c r="AH263" s="173"/>
    </row>
    <row r="264" spans="2:34" ht="17.100000000000001">
      <c r="B264" s="617"/>
      <c r="C264" s="618"/>
      <c r="D264" s="334">
        <f t="shared" si="147"/>
        <v>18</v>
      </c>
      <c r="E264" s="335" t="s">
        <v>419</v>
      </c>
      <c r="F264" s="336">
        <v>850.34</v>
      </c>
      <c r="G264" s="337">
        <v>121.53</v>
      </c>
      <c r="H264" s="337">
        <v>121.53</v>
      </c>
      <c r="I264" s="338">
        <f t="shared" si="150"/>
        <v>1</v>
      </c>
      <c r="J264" s="337">
        <v>4.28</v>
      </c>
      <c r="K264" s="338">
        <f t="shared" si="153"/>
        <v>3.5217641734551143E-2</v>
      </c>
      <c r="L264" s="337">
        <v>395.50999999999993</v>
      </c>
      <c r="M264" s="338">
        <f t="shared" si="154"/>
        <v>1.0352176417345511</v>
      </c>
      <c r="N264" s="339">
        <v>1692.7800000000002</v>
      </c>
      <c r="O264" s="337">
        <v>2.15</v>
      </c>
      <c r="P264" s="338">
        <f t="shared" si="143"/>
        <v>1.7691105076935734E-2</v>
      </c>
      <c r="Q264" s="340">
        <f t="shared" si="144"/>
        <v>2.1300000000000012</v>
      </c>
      <c r="R264" s="338">
        <f t="shared" si="145"/>
        <v>1.7526536657615412E-2</v>
      </c>
      <c r="S264" s="341">
        <f t="shared" si="146"/>
        <v>842.4363000000003</v>
      </c>
      <c r="T264" s="342" t="s">
        <v>502</v>
      </c>
      <c r="U264" s="342" t="s">
        <v>364</v>
      </c>
      <c r="V264" s="342" t="s">
        <v>366</v>
      </c>
      <c r="W264" s="365" t="s">
        <v>367</v>
      </c>
      <c r="X264" s="343">
        <v>1</v>
      </c>
      <c r="Y264" s="344" t="s">
        <v>156</v>
      </c>
      <c r="Z264" s="173"/>
      <c r="AA264" s="173"/>
      <c r="AB264" s="173"/>
      <c r="AC264" s="352"/>
      <c r="AD264" s="173"/>
      <c r="AE264" s="173"/>
      <c r="AF264" s="173"/>
      <c r="AG264" s="173"/>
      <c r="AH264" s="173"/>
    </row>
    <row r="265" spans="2:34" ht="17.100000000000001">
      <c r="B265" s="617"/>
      <c r="C265" s="618"/>
      <c r="D265" s="334">
        <f t="shared" si="147"/>
        <v>19</v>
      </c>
      <c r="E265" s="335" t="s">
        <v>434</v>
      </c>
      <c r="F265" s="336">
        <v>850.03</v>
      </c>
      <c r="G265" s="337">
        <v>294.99</v>
      </c>
      <c r="H265" s="337">
        <v>294.99</v>
      </c>
      <c r="I265" s="338">
        <f t="shared" si="150"/>
        <v>1</v>
      </c>
      <c r="J265" s="337">
        <v>13.019999999999998</v>
      </c>
      <c r="K265" s="338">
        <f t="shared" si="153"/>
        <v>4.4137089392860769E-2</v>
      </c>
      <c r="L265" s="337">
        <v>342.75</v>
      </c>
      <c r="M265" s="338">
        <f t="shared" si="154"/>
        <v>1.0441370893928608</v>
      </c>
      <c r="N265" s="339">
        <v>4462.59</v>
      </c>
      <c r="O265" s="337">
        <v>2.48</v>
      </c>
      <c r="P265" s="338">
        <f t="shared" si="143"/>
        <v>8.4070646462591943E-3</v>
      </c>
      <c r="Q265" s="340">
        <f t="shared" si="144"/>
        <v>10.539999999999981</v>
      </c>
      <c r="R265" s="338">
        <f t="shared" si="145"/>
        <v>3.5730024746601516E-2</v>
      </c>
      <c r="S265" s="341">
        <f t="shared" si="146"/>
        <v>3612.5849999999937</v>
      </c>
      <c r="T265" s="342" t="s">
        <v>502</v>
      </c>
      <c r="U265" s="342" t="s">
        <v>364</v>
      </c>
      <c r="V265" s="342" t="s">
        <v>366</v>
      </c>
      <c r="W265" s="365" t="s">
        <v>367</v>
      </c>
      <c r="X265" s="343">
        <v>1</v>
      </c>
      <c r="Y265" s="344" t="s">
        <v>144</v>
      </c>
      <c r="Z265" s="173"/>
      <c r="AA265" s="173"/>
      <c r="AB265" s="355"/>
      <c r="AC265" s="352"/>
      <c r="AD265" s="173"/>
      <c r="AE265" s="173"/>
      <c r="AF265" s="173"/>
      <c r="AG265" s="173"/>
      <c r="AH265" s="173"/>
    </row>
    <row r="266" spans="2:34" ht="14.1" customHeight="1">
      <c r="B266" s="619"/>
      <c r="C266" s="620"/>
      <c r="D266" s="334">
        <f t="shared" si="147"/>
        <v>20</v>
      </c>
      <c r="E266" s="335" t="s">
        <v>435</v>
      </c>
      <c r="F266" s="336">
        <v>849.17000000000007</v>
      </c>
      <c r="G266" s="337">
        <v>143.29999999999998</v>
      </c>
      <c r="H266" s="337">
        <v>143.29999999999998</v>
      </c>
      <c r="I266" s="338">
        <f t="shared" si="150"/>
        <v>1</v>
      </c>
      <c r="J266" s="337">
        <v>6.75</v>
      </c>
      <c r="K266" s="338">
        <f t="shared" si="153"/>
        <v>4.7103977669225409E-2</v>
      </c>
      <c r="L266" s="337">
        <v>348.02</v>
      </c>
      <c r="M266" s="338">
        <f t="shared" si="154"/>
        <v>1.0471039776692255</v>
      </c>
      <c r="N266" s="339">
        <v>2349.14</v>
      </c>
      <c r="O266" s="337">
        <v>2.44</v>
      </c>
      <c r="P266" s="338">
        <f t="shared" si="143"/>
        <v>1.702721563154222E-2</v>
      </c>
      <c r="Q266" s="340">
        <f t="shared" si="144"/>
        <v>4.3100000000000005</v>
      </c>
      <c r="R266" s="338">
        <f t="shared" si="145"/>
        <v>3.007676203768319E-2</v>
      </c>
      <c r="S266" s="341">
        <f t="shared" si="146"/>
        <v>1499.9662000000001</v>
      </c>
      <c r="T266" s="342" t="s">
        <v>502</v>
      </c>
      <c r="U266" s="342" t="s">
        <v>364</v>
      </c>
      <c r="V266" s="342" t="s">
        <v>366</v>
      </c>
      <c r="W266" s="365" t="s">
        <v>367</v>
      </c>
      <c r="X266" s="343">
        <v>1</v>
      </c>
      <c r="Y266" s="344" t="s">
        <v>159</v>
      </c>
      <c r="Z266" s="173"/>
      <c r="AA266" s="218" t="s">
        <v>491</v>
      </c>
      <c r="AB266" s="218" t="s">
        <v>492</v>
      </c>
      <c r="AC266" s="246" t="s">
        <v>493</v>
      </c>
      <c r="AD266" s="246" t="s">
        <v>494</v>
      </c>
      <c r="AE266" s="246" t="s">
        <v>316</v>
      </c>
      <c r="AF266" s="246" t="s">
        <v>355</v>
      </c>
      <c r="AG266" s="246" t="s">
        <v>364</v>
      </c>
      <c r="AH266" s="246" t="s">
        <v>495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187:C206"/>
    <mergeCell ref="B207:C226"/>
    <mergeCell ref="B227:C246"/>
    <mergeCell ref="B247:C266"/>
    <mergeCell ref="B107:C126"/>
    <mergeCell ref="B127:C146"/>
    <mergeCell ref="B147:C166"/>
    <mergeCell ref="B167:C18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U1:U6 U267:U1048576" xr:uid="{00000000-0002-0000-1E00-000000000000}">
      <formula1>$AC$33:$AC$40</formula1>
    </dataValidation>
    <dataValidation type="list" allowBlank="1" showInputMessage="1" showErrorMessage="1" sqref="T1:T6 T267:T1048576" xr:uid="{00000000-0002-0000-1E00-000001000000}">
      <formula1>$AC$43:$AC$46</formula1>
    </dataValidation>
    <dataValidation type="list" allowBlank="1" showInputMessage="1" showErrorMessage="1" sqref="T7:T266" xr:uid="{00000000-0002-0000-1E00-000002000000}">
      <formula1>$AC$23:$AC$26</formula1>
    </dataValidation>
    <dataValidation type="list" allowBlank="1" showInputMessage="1" showErrorMessage="1" sqref="U7:U266" xr:uid="{00000000-0002-0000-1E00-000003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B2:AH316"/>
  <sheetViews>
    <sheetView zoomScale="70" zoomScaleNormal="70" workbookViewId="0">
      <pane xSplit="5" ySplit="6" topLeftCell="X253" activePane="bottomRight" state="frozen"/>
      <selection pane="bottomRight" activeCell="B187" sqref="B187:Y266"/>
      <selection pane="bottomLeft" activeCell="A7" sqref="A7"/>
      <selection pane="topRight" activeCell="F1" sqref="F1"/>
    </sheetView>
  </sheetViews>
  <sheetFormatPr defaultColWidth="8.85546875" defaultRowHeight="15.95"/>
  <cols>
    <col min="1" max="1" width="8.85546875" style="166"/>
    <col min="2" max="2" width="12.42578125" style="166" customWidth="1"/>
    <col min="3" max="3" width="8.85546875" style="166"/>
    <col min="4" max="4" width="11.5703125" style="166" customWidth="1"/>
    <col min="5" max="5" width="39.28515625" style="166" bestFit="1" customWidth="1"/>
    <col min="6" max="6" width="11.42578125" style="166" bestFit="1" customWidth="1"/>
    <col min="7" max="8" width="15.85546875" style="166" bestFit="1" customWidth="1"/>
    <col min="9" max="9" width="16.85546875" style="166" customWidth="1"/>
    <col min="10" max="10" width="14" style="166" customWidth="1"/>
    <col min="11" max="11" width="11.5703125" style="166" bestFit="1" customWidth="1"/>
    <col min="12" max="12" width="12.28515625" style="166" bestFit="1" customWidth="1"/>
    <col min="13" max="13" width="19.140625" style="166" bestFit="1" customWidth="1"/>
    <col min="14" max="14" width="15.28515625" style="166" bestFit="1" customWidth="1"/>
    <col min="15" max="15" width="12.28515625" style="166" bestFit="1" customWidth="1"/>
    <col min="16" max="16" width="12.5703125" style="166" bestFit="1" customWidth="1"/>
    <col min="17" max="17" width="9.140625" style="166" bestFit="1" customWidth="1"/>
    <col min="18" max="18" width="12.28515625" style="166" bestFit="1" customWidth="1"/>
    <col min="19" max="19" width="12.5703125" style="166" bestFit="1" customWidth="1"/>
    <col min="20" max="20" width="12.42578125" style="166" bestFit="1" customWidth="1"/>
    <col min="21" max="21" width="15.28515625" style="166" bestFit="1" customWidth="1"/>
    <col min="22" max="22" width="72.85546875" style="166" bestFit="1" customWidth="1"/>
    <col min="23" max="23" width="61.42578125" style="166" bestFit="1" customWidth="1"/>
    <col min="24" max="24" width="7.42578125" style="166" bestFit="1" customWidth="1"/>
    <col min="25" max="25" width="69.5703125" style="166" bestFit="1" customWidth="1"/>
    <col min="26" max="26" width="11.42578125" style="166" bestFit="1" customWidth="1"/>
    <col min="27" max="27" width="21.5703125" style="166" customWidth="1"/>
    <col min="28" max="28" width="19.42578125" style="166" bestFit="1" customWidth="1"/>
    <col min="29" max="34" width="14.42578125" style="166" customWidth="1"/>
    <col min="35" max="16384" width="8.85546875" style="166"/>
  </cols>
  <sheetData>
    <row r="2" spans="2:34" ht="41.1" customHeight="1">
      <c r="B2" s="621" t="s">
        <v>559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AA2" s="167"/>
      <c r="AB2" s="167"/>
    </row>
    <row r="3" spans="2:34" ht="17.100000000000001" customHeight="1">
      <c r="B3" s="623" t="s">
        <v>463</v>
      </c>
      <c r="C3" s="624"/>
      <c r="D3" s="629" t="s">
        <v>464</v>
      </c>
      <c r="E3" s="629"/>
      <c r="F3" s="629"/>
      <c r="G3" s="629" t="s">
        <v>465</v>
      </c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29" t="s">
        <v>466</v>
      </c>
      <c r="U3" s="630" t="s">
        <v>467</v>
      </c>
      <c r="V3" s="642" t="s">
        <v>560</v>
      </c>
      <c r="W3" s="642" t="s">
        <v>469</v>
      </c>
      <c r="X3" s="636" t="s">
        <v>470</v>
      </c>
      <c r="Y3" s="639" t="s">
        <v>471</v>
      </c>
      <c r="AA3" s="629" t="s">
        <v>472</v>
      </c>
      <c r="AB3" s="629"/>
      <c r="AC3" s="629"/>
      <c r="AD3" s="629"/>
      <c r="AE3" s="629"/>
      <c r="AF3" s="629"/>
      <c r="AG3" s="629"/>
      <c r="AH3" s="629"/>
    </row>
    <row r="4" spans="2:34" ht="17.100000000000001" customHeight="1">
      <c r="B4" s="625"/>
      <c r="C4" s="626"/>
      <c r="D4" s="640" t="s">
        <v>473</v>
      </c>
      <c r="E4" s="629" t="s">
        <v>474</v>
      </c>
      <c r="F4" s="629"/>
      <c r="G4" s="629" t="s">
        <v>475</v>
      </c>
      <c r="H4" s="629"/>
      <c r="I4" s="629"/>
      <c r="J4" s="629"/>
      <c r="K4" s="629"/>
      <c r="L4" s="629"/>
      <c r="M4" s="629"/>
      <c r="N4" s="629"/>
      <c r="O4" s="629" t="s">
        <v>476</v>
      </c>
      <c r="P4" s="629"/>
      <c r="Q4" s="629"/>
      <c r="R4" s="629"/>
      <c r="S4" s="629"/>
      <c r="T4" s="629"/>
      <c r="U4" s="631"/>
      <c r="V4" s="637"/>
      <c r="W4" s="643"/>
      <c r="X4" s="637"/>
      <c r="Y4" s="639"/>
      <c r="AA4" s="629"/>
      <c r="AB4" s="629"/>
      <c r="AC4" s="629"/>
      <c r="AD4" s="629"/>
      <c r="AE4" s="629"/>
      <c r="AF4" s="629"/>
      <c r="AG4" s="629"/>
      <c r="AH4" s="629"/>
    </row>
    <row r="5" spans="2:34" ht="17.100000000000001" customHeight="1">
      <c r="B5" s="625"/>
      <c r="C5" s="626"/>
      <c r="D5" s="640"/>
      <c r="E5" s="640" t="s">
        <v>477</v>
      </c>
      <c r="F5" s="645" t="s">
        <v>561</v>
      </c>
      <c r="G5" s="641" t="s">
        <v>479</v>
      </c>
      <c r="H5" s="641"/>
      <c r="I5" s="641"/>
      <c r="J5" s="641"/>
      <c r="K5" s="641"/>
      <c r="L5" s="641"/>
      <c r="M5" s="641"/>
      <c r="N5" s="641"/>
      <c r="O5" s="646" t="s">
        <v>309</v>
      </c>
      <c r="P5" s="647"/>
      <c r="Q5" s="648"/>
      <c r="R5" s="641" t="s">
        <v>311</v>
      </c>
      <c r="S5" s="641"/>
      <c r="T5" s="629"/>
      <c r="U5" s="631"/>
      <c r="V5" s="637"/>
      <c r="W5" s="643"/>
      <c r="X5" s="637"/>
      <c r="Y5" s="639"/>
      <c r="AA5" s="629"/>
      <c r="AB5" s="629"/>
      <c r="AC5" s="629"/>
      <c r="AD5" s="629"/>
      <c r="AE5" s="629"/>
      <c r="AF5" s="629"/>
      <c r="AG5" s="629"/>
      <c r="AH5" s="629"/>
    </row>
    <row r="6" spans="2:34" ht="38.450000000000003" customHeight="1">
      <c r="B6" s="627"/>
      <c r="C6" s="628"/>
      <c r="D6" s="640"/>
      <c r="E6" s="640"/>
      <c r="F6" s="645"/>
      <c r="G6" s="332" t="s">
        <v>480</v>
      </c>
      <c r="H6" s="332" t="s">
        <v>481</v>
      </c>
      <c r="I6" s="332" t="s">
        <v>482</v>
      </c>
      <c r="J6" s="332" t="s">
        <v>483</v>
      </c>
      <c r="K6" s="332" t="s">
        <v>484</v>
      </c>
      <c r="L6" s="332" t="s">
        <v>485</v>
      </c>
      <c r="M6" s="332" t="s">
        <v>486</v>
      </c>
      <c r="N6" s="332" t="s">
        <v>487</v>
      </c>
      <c r="O6" s="333" t="s">
        <v>488</v>
      </c>
      <c r="P6" s="333" t="s">
        <v>489</v>
      </c>
      <c r="Q6" s="332" t="s">
        <v>490</v>
      </c>
      <c r="R6" s="333" t="s">
        <v>488</v>
      </c>
      <c r="S6" s="333" t="s">
        <v>489</v>
      </c>
      <c r="T6" s="629"/>
      <c r="U6" s="632"/>
      <c r="V6" s="638"/>
      <c r="W6" s="644"/>
      <c r="X6" s="638"/>
      <c r="Y6" s="639"/>
      <c r="AA6" s="218" t="s">
        <v>491</v>
      </c>
      <c r="AB6" s="218" t="s">
        <v>492</v>
      </c>
      <c r="AC6" s="246" t="s">
        <v>493</v>
      </c>
      <c r="AD6" s="246" t="s">
        <v>494</v>
      </c>
      <c r="AE6" s="246" t="s">
        <v>316</v>
      </c>
      <c r="AF6" s="246" t="s">
        <v>355</v>
      </c>
      <c r="AG6" s="246" t="s">
        <v>364</v>
      </c>
      <c r="AH6" s="246" t="s">
        <v>495</v>
      </c>
    </row>
    <row r="7" spans="2:34" s="173" customFormat="1" ht="27" hidden="1" customHeight="1">
      <c r="B7" s="615" t="s">
        <v>496</v>
      </c>
      <c r="C7" s="616"/>
      <c r="D7" s="334">
        <v>1</v>
      </c>
      <c r="E7" s="335" t="s">
        <v>447</v>
      </c>
      <c r="F7" s="336">
        <v>67833.820000000007</v>
      </c>
      <c r="G7" s="337">
        <v>621.39</v>
      </c>
      <c r="H7" s="337">
        <v>861.25000000000011</v>
      </c>
      <c r="I7" s="338">
        <f>H7/G7</f>
        <v>1.3860055681617023</v>
      </c>
      <c r="J7" s="337">
        <v>7.4</v>
      </c>
      <c r="K7" s="338">
        <f>J7/G7</f>
        <v>1.1908785142985887E-2</v>
      </c>
      <c r="L7" s="337">
        <v>278.75</v>
      </c>
      <c r="M7" s="338">
        <f>(H7+J7)/G7</f>
        <v>1.3979143533046881</v>
      </c>
      <c r="N7" s="339">
        <v>68923.740000000005</v>
      </c>
      <c r="O7" s="337">
        <v>3.91</v>
      </c>
      <c r="P7" s="338">
        <f>O7/G7</f>
        <v>6.2923445823074081E-3</v>
      </c>
      <c r="Q7" s="356">
        <f>O7*L7</f>
        <v>1089.9125000000001</v>
      </c>
      <c r="R7" s="340">
        <f>((H7+J7)-G7)-O7</f>
        <v>243.35000000000011</v>
      </c>
      <c r="S7" s="338">
        <f>R7/G7</f>
        <v>0.39162200872238068</v>
      </c>
      <c r="T7" s="342" t="s">
        <v>497</v>
      </c>
      <c r="U7" s="342" t="s">
        <v>355</v>
      </c>
      <c r="V7" s="343" t="s">
        <v>448</v>
      </c>
      <c r="W7" s="343" t="s">
        <v>449</v>
      </c>
      <c r="X7" s="343">
        <v>1</v>
      </c>
      <c r="Y7" s="344" t="s">
        <v>346</v>
      </c>
      <c r="Z7" s="345" t="s">
        <v>498</v>
      </c>
      <c r="AA7" s="357">
        <f>SUM(X7:X26)</f>
        <v>20</v>
      </c>
      <c r="AB7" s="347">
        <f t="shared" ref="AB7:AH7" si="0">SUMIF($U$7:$U$26,TRIM(AB6),$X$7:$X$26)</f>
        <v>0</v>
      </c>
      <c r="AC7" s="347">
        <f t="shared" si="0"/>
        <v>0</v>
      </c>
      <c r="AD7" s="347">
        <f t="shared" si="0"/>
        <v>0</v>
      </c>
      <c r="AE7" s="347">
        <f t="shared" si="0"/>
        <v>11</v>
      </c>
      <c r="AF7" s="347">
        <f t="shared" si="0"/>
        <v>1</v>
      </c>
      <c r="AG7" s="347">
        <f t="shared" si="0"/>
        <v>8</v>
      </c>
      <c r="AH7" s="347">
        <f t="shared" si="0"/>
        <v>0</v>
      </c>
    </row>
    <row r="8" spans="2:34" s="173" customFormat="1" ht="27" hidden="1" customHeight="1">
      <c r="B8" s="617"/>
      <c r="C8" s="618"/>
      <c r="D8" s="334">
        <v>2</v>
      </c>
      <c r="E8" s="335" t="s">
        <v>388</v>
      </c>
      <c r="F8" s="336">
        <v>34237.26</v>
      </c>
      <c r="G8" s="337">
        <v>62856</v>
      </c>
      <c r="H8" s="337">
        <v>62856</v>
      </c>
      <c r="I8" s="338">
        <f t="shared" ref="I8:I26" si="1">H8/G8</f>
        <v>1</v>
      </c>
      <c r="J8" s="337">
        <v>1950</v>
      </c>
      <c r="K8" s="338">
        <f t="shared" ref="K8:K26" si="2">J8/G8</f>
        <v>3.1023291332569682E-2</v>
      </c>
      <c r="L8" s="337">
        <v>17.75</v>
      </c>
      <c r="M8" s="338">
        <f t="shared" ref="M8:M26" si="3">(H8+J8)/G8</f>
        <v>1.0310232913325696</v>
      </c>
      <c r="N8" s="339">
        <v>34612.5</v>
      </c>
      <c r="O8" s="337">
        <v>21.14</v>
      </c>
      <c r="P8" s="338">
        <f t="shared" ref="P8:P26" si="4">O8/G8</f>
        <v>3.3632429680539649E-4</v>
      </c>
      <c r="Q8" s="356">
        <f t="shared" ref="Q8:Q26" si="5">O8*L8</f>
        <v>375.23500000000001</v>
      </c>
      <c r="R8" s="340">
        <f t="shared" ref="R8:R26" si="6">((H8+J8)-G8)-O8</f>
        <v>1928.86</v>
      </c>
      <c r="S8" s="338">
        <f t="shared" ref="S8:S26" si="7">R8/G8</f>
        <v>3.0686967035764286E-2</v>
      </c>
      <c r="T8" s="342" t="s">
        <v>497</v>
      </c>
      <c r="U8" s="342" t="s">
        <v>364</v>
      </c>
      <c r="V8" s="343" t="s">
        <v>389</v>
      </c>
      <c r="W8" s="343" t="s">
        <v>390</v>
      </c>
      <c r="X8" s="343">
        <v>1</v>
      </c>
      <c r="Y8" s="344" t="s">
        <v>176</v>
      </c>
      <c r="AA8" s="363" t="s">
        <v>500</v>
      </c>
      <c r="AB8" s="349">
        <f t="shared" ref="AB8:AH8" si="8">SUMIF($U$7:$U$26,TRIM(AB6),$F$7:$F$26)</f>
        <v>0</v>
      </c>
      <c r="AC8" s="349">
        <f t="shared" si="8"/>
        <v>0</v>
      </c>
      <c r="AD8" s="349">
        <f t="shared" si="8"/>
        <v>0</v>
      </c>
      <c r="AE8" s="349">
        <f t="shared" si="8"/>
        <v>77390.09</v>
      </c>
      <c r="AF8" s="349">
        <f t="shared" si="8"/>
        <v>67833.820000000007</v>
      </c>
      <c r="AG8" s="349">
        <f t="shared" si="8"/>
        <v>78423.289999999994</v>
      </c>
      <c r="AH8" s="349">
        <f t="shared" si="8"/>
        <v>0</v>
      </c>
    </row>
    <row r="9" spans="2:34" s="173" customFormat="1" ht="27" hidden="1" customHeight="1">
      <c r="B9" s="617"/>
      <c r="C9" s="618"/>
      <c r="D9" s="334">
        <v>3</v>
      </c>
      <c r="E9" s="335" t="s">
        <v>365</v>
      </c>
      <c r="F9" s="336">
        <v>11145.85</v>
      </c>
      <c r="G9" s="337">
        <v>210.24999999999997</v>
      </c>
      <c r="H9" s="337">
        <v>210.24999999999997</v>
      </c>
      <c r="I9" s="338">
        <f t="shared" si="1"/>
        <v>1</v>
      </c>
      <c r="J9" s="337">
        <v>18.87</v>
      </c>
      <c r="K9" s="338">
        <f t="shared" si="2"/>
        <v>8.9750297265160539E-2</v>
      </c>
      <c r="L9" s="337">
        <v>814.16</v>
      </c>
      <c r="M9" s="338">
        <f t="shared" si="3"/>
        <v>1.0897502972651605</v>
      </c>
      <c r="N9" s="339">
        <v>15363.19</v>
      </c>
      <c r="O9" s="337">
        <v>5.1800000000000006</v>
      </c>
      <c r="P9" s="338">
        <f t="shared" si="4"/>
        <v>2.4637336504161719E-2</v>
      </c>
      <c r="Q9" s="356">
        <f t="shared" si="5"/>
        <v>4217.3488000000007</v>
      </c>
      <c r="R9" s="340">
        <f t="shared" si="6"/>
        <v>13.690000000000005</v>
      </c>
      <c r="S9" s="338">
        <f t="shared" si="7"/>
        <v>6.5112960760998845E-2</v>
      </c>
      <c r="T9" s="342" t="s">
        <v>502</v>
      </c>
      <c r="U9" s="342" t="s">
        <v>364</v>
      </c>
      <c r="V9" s="343" t="s">
        <v>366</v>
      </c>
      <c r="W9" s="343" t="s">
        <v>367</v>
      </c>
      <c r="X9" s="343">
        <v>1</v>
      </c>
      <c r="Y9" s="344" t="s">
        <v>133</v>
      </c>
      <c r="AA9" s="364" t="s">
        <v>501</v>
      </c>
      <c r="AB9" s="350">
        <f>AB7/$AA7</f>
        <v>0</v>
      </c>
      <c r="AC9" s="351">
        <f t="shared" ref="AC9:AH9" si="9">AC7/$AA7</f>
        <v>0</v>
      </c>
      <c r="AD9" s="351">
        <f t="shared" si="9"/>
        <v>0</v>
      </c>
      <c r="AE9" s="351">
        <f t="shared" si="9"/>
        <v>0.55000000000000004</v>
      </c>
      <c r="AF9" s="351">
        <f t="shared" si="9"/>
        <v>0.05</v>
      </c>
      <c r="AG9" s="351">
        <f t="shared" si="9"/>
        <v>0.4</v>
      </c>
      <c r="AH9" s="351">
        <f t="shared" si="9"/>
        <v>0</v>
      </c>
    </row>
    <row r="10" spans="2:34" s="173" customFormat="1" ht="27" hidden="1" customHeight="1">
      <c r="B10" s="617"/>
      <c r="C10" s="618"/>
      <c r="D10" s="334">
        <v>4</v>
      </c>
      <c r="E10" s="335" t="s">
        <v>385</v>
      </c>
      <c r="F10" s="336">
        <v>10783.09</v>
      </c>
      <c r="G10" s="337">
        <v>553.67999999999995</v>
      </c>
      <c r="H10" s="337">
        <v>553.67999999999995</v>
      </c>
      <c r="I10" s="338">
        <f>H10/G10</f>
        <v>1</v>
      </c>
      <c r="J10" s="337">
        <v>30</v>
      </c>
      <c r="K10" s="338">
        <f t="shared" si="2"/>
        <v>5.4182921543129613E-2</v>
      </c>
      <c r="L10" s="337">
        <v>410.15999999999997</v>
      </c>
      <c r="M10" s="338">
        <f t="shared" si="3"/>
        <v>1.0541829215431295</v>
      </c>
      <c r="N10" s="339">
        <v>12304.79</v>
      </c>
      <c r="O10" s="337">
        <v>3.71</v>
      </c>
      <c r="P10" s="338">
        <f t="shared" si="4"/>
        <v>6.7006212975003615E-3</v>
      </c>
      <c r="Q10" s="356">
        <f t="shared" si="5"/>
        <v>1521.6935999999998</v>
      </c>
      <c r="R10" s="340">
        <f t="shared" si="6"/>
        <v>26.29</v>
      </c>
      <c r="S10" s="338">
        <f t="shared" si="7"/>
        <v>4.7482300245629244E-2</v>
      </c>
      <c r="T10" s="342" t="s">
        <v>502</v>
      </c>
      <c r="U10" s="342" t="s">
        <v>316</v>
      </c>
      <c r="V10" s="343" t="s">
        <v>348</v>
      </c>
      <c r="W10" s="343" t="s">
        <v>367</v>
      </c>
      <c r="X10" s="343">
        <v>1</v>
      </c>
      <c r="Y10" s="344" t="s">
        <v>346</v>
      </c>
    </row>
    <row r="11" spans="2:34" s="173" customFormat="1" ht="27" hidden="1" customHeight="1">
      <c r="B11" s="617"/>
      <c r="C11" s="618"/>
      <c r="D11" s="334">
        <v>5</v>
      </c>
      <c r="E11" s="335" t="s">
        <v>506</v>
      </c>
      <c r="F11" s="336">
        <v>10587.49</v>
      </c>
      <c r="G11" s="337">
        <v>164.63</v>
      </c>
      <c r="H11" s="337">
        <v>164.63</v>
      </c>
      <c r="I11" s="338">
        <f t="shared" si="1"/>
        <v>1</v>
      </c>
      <c r="J11" s="337">
        <v>13.98</v>
      </c>
      <c r="K11" s="338">
        <f t="shared" si="2"/>
        <v>8.491769422341007E-2</v>
      </c>
      <c r="L11" s="337">
        <v>930.3599999999999</v>
      </c>
      <c r="M11" s="338">
        <f t="shared" si="3"/>
        <v>1.08491769422341</v>
      </c>
      <c r="N11" s="339">
        <v>13006.43</v>
      </c>
      <c r="O11" s="337">
        <v>2.5999999999999996</v>
      </c>
      <c r="P11" s="338">
        <f t="shared" si="4"/>
        <v>1.5792990341978983E-2</v>
      </c>
      <c r="Q11" s="356">
        <f t="shared" si="5"/>
        <v>2418.9359999999992</v>
      </c>
      <c r="R11" s="340">
        <f t="shared" si="6"/>
        <v>11.37999999999999</v>
      </c>
      <c r="S11" s="338">
        <f t="shared" si="7"/>
        <v>6.9124703881431035E-2</v>
      </c>
      <c r="T11" s="342" t="s">
        <v>502</v>
      </c>
      <c r="U11" s="342" t="s">
        <v>316</v>
      </c>
      <c r="V11" s="343" t="s">
        <v>445</v>
      </c>
      <c r="W11" s="343" t="s">
        <v>562</v>
      </c>
      <c r="X11" s="343">
        <v>1</v>
      </c>
      <c r="Y11" s="344" t="s">
        <v>143</v>
      </c>
    </row>
    <row r="12" spans="2:34" s="173" customFormat="1" ht="27" hidden="1" customHeight="1">
      <c r="B12" s="617"/>
      <c r="C12" s="618"/>
      <c r="D12" s="334">
        <v>6</v>
      </c>
      <c r="E12" s="335" t="s">
        <v>347</v>
      </c>
      <c r="F12" s="336">
        <v>9920.93</v>
      </c>
      <c r="G12" s="337">
        <v>1511.9700000000003</v>
      </c>
      <c r="H12" s="337">
        <v>1511.9700000000003</v>
      </c>
      <c r="I12" s="338">
        <f t="shared" si="1"/>
        <v>1</v>
      </c>
      <c r="J12" s="337">
        <v>121.02000000000001</v>
      </c>
      <c r="K12" s="338">
        <f t="shared" si="2"/>
        <v>8.0041270660132141E-2</v>
      </c>
      <c r="L12" s="337">
        <v>99.12</v>
      </c>
      <c r="M12" s="338">
        <f t="shared" si="3"/>
        <v>1.0800412706601321</v>
      </c>
      <c r="N12" s="339">
        <v>11995.52</v>
      </c>
      <c r="O12" s="337">
        <v>20.93</v>
      </c>
      <c r="P12" s="338">
        <f t="shared" si="4"/>
        <v>1.3842867252657126E-2</v>
      </c>
      <c r="Q12" s="356">
        <f t="shared" si="5"/>
        <v>2074.5816</v>
      </c>
      <c r="R12" s="340">
        <f t="shared" si="6"/>
        <v>100.08999999999997</v>
      </c>
      <c r="S12" s="338">
        <f t="shared" si="7"/>
        <v>6.6198403407474987E-2</v>
      </c>
      <c r="T12" s="342" t="s">
        <v>502</v>
      </c>
      <c r="U12" s="342" t="s">
        <v>316</v>
      </c>
      <c r="V12" s="343" t="s">
        <v>351</v>
      </c>
      <c r="W12" s="343" t="s">
        <v>352</v>
      </c>
      <c r="X12" s="343">
        <v>1</v>
      </c>
      <c r="Y12" s="344" t="s">
        <v>346</v>
      </c>
    </row>
    <row r="13" spans="2:34" s="173" customFormat="1" ht="27" hidden="1" customHeight="1">
      <c r="B13" s="617"/>
      <c r="C13" s="618"/>
      <c r="D13" s="334">
        <v>7</v>
      </c>
      <c r="E13" s="335" t="s">
        <v>416</v>
      </c>
      <c r="F13" s="336">
        <v>8066.8899999999994</v>
      </c>
      <c r="G13" s="337">
        <v>1658.54</v>
      </c>
      <c r="H13" s="337">
        <v>1658.54</v>
      </c>
      <c r="I13" s="338">
        <f t="shared" si="1"/>
        <v>1</v>
      </c>
      <c r="J13" s="337">
        <v>67.449999999999989</v>
      </c>
      <c r="K13" s="338">
        <f t="shared" si="2"/>
        <v>4.0668298624091062E-2</v>
      </c>
      <c r="L13" s="337">
        <v>156.72999999999999</v>
      </c>
      <c r="M13" s="338">
        <f t="shared" si="3"/>
        <v>1.0406682986240912</v>
      </c>
      <c r="N13" s="339">
        <v>10571.44</v>
      </c>
      <c r="O13" s="337">
        <v>15.98</v>
      </c>
      <c r="P13" s="338">
        <f t="shared" si="4"/>
        <v>9.6349801632761353E-3</v>
      </c>
      <c r="Q13" s="356">
        <f t="shared" si="5"/>
        <v>2504.5454</v>
      </c>
      <c r="R13" s="340">
        <f t="shared" si="6"/>
        <v>51.470000000000041</v>
      </c>
      <c r="S13" s="338">
        <f t="shared" si="7"/>
        <v>3.103331846081496E-2</v>
      </c>
      <c r="T13" s="342" t="s">
        <v>502</v>
      </c>
      <c r="U13" s="342" t="s">
        <v>316</v>
      </c>
      <c r="V13" s="343" t="s">
        <v>384</v>
      </c>
      <c r="W13" s="343" t="s">
        <v>352</v>
      </c>
      <c r="X13" s="343">
        <v>1</v>
      </c>
      <c r="Y13" s="344" t="s">
        <v>346</v>
      </c>
      <c r="AB13" s="173">
        <v>1</v>
      </c>
      <c r="AC13" s="352" t="s">
        <v>492</v>
      </c>
    </row>
    <row r="14" spans="2:34" s="173" customFormat="1" ht="27" hidden="1" customHeight="1">
      <c r="B14" s="617"/>
      <c r="C14" s="618"/>
      <c r="D14" s="334">
        <v>8</v>
      </c>
      <c r="E14" s="335" t="s">
        <v>354</v>
      </c>
      <c r="F14" s="336">
        <v>7193.4000000000005</v>
      </c>
      <c r="G14" s="337">
        <v>1985.08</v>
      </c>
      <c r="H14" s="337">
        <v>1985.08</v>
      </c>
      <c r="I14" s="338">
        <f t="shared" si="1"/>
        <v>1</v>
      </c>
      <c r="J14" s="337">
        <v>104</v>
      </c>
      <c r="K14" s="338">
        <f>J14/G14</f>
        <v>5.2390835633828362E-2</v>
      </c>
      <c r="L14" s="337">
        <v>95.340000000000018</v>
      </c>
      <c r="M14" s="338">
        <f>(H14+J14)/G14</f>
        <v>1.0523908356338283</v>
      </c>
      <c r="N14" s="339">
        <v>9915.36</v>
      </c>
      <c r="O14" s="337">
        <v>28.55</v>
      </c>
      <c r="P14" s="338">
        <f t="shared" si="4"/>
        <v>1.4382291897555768E-2</v>
      </c>
      <c r="Q14" s="356">
        <f t="shared" si="5"/>
        <v>2721.9570000000008</v>
      </c>
      <c r="R14" s="340">
        <f t="shared" si="6"/>
        <v>75.45</v>
      </c>
      <c r="S14" s="338">
        <f t="shared" si="7"/>
        <v>3.8008543736272597E-2</v>
      </c>
      <c r="T14" s="342" t="s">
        <v>502</v>
      </c>
      <c r="U14" s="342" t="s">
        <v>316</v>
      </c>
      <c r="V14" s="343" t="s">
        <v>445</v>
      </c>
      <c r="W14" s="343" t="s">
        <v>345</v>
      </c>
      <c r="X14" s="343">
        <v>1</v>
      </c>
      <c r="Y14" s="344" t="s">
        <v>346</v>
      </c>
      <c r="AB14" s="173">
        <v>2</v>
      </c>
      <c r="AC14" s="352" t="s">
        <v>493</v>
      </c>
    </row>
    <row r="15" spans="2:34" s="173" customFormat="1" ht="27" hidden="1" customHeight="1">
      <c r="B15" s="617"/>
      <c r="C15" s="618"/>
      <c r="D15" s="334">
        <v>9</v>
      </c>
      <c r="E15" s="335" t="s">
        <v>359</v>
      </c>
      <c r="F15" s="336">
        <v>7190.83</v>
      </c>
      <c r="G15" s="337">
        <v>648.01</v>
      </c>
      <c r="H15" s="337">
        <v>648.01</v>
      </c>
      <c r="I15" s="338">
        <f t="shared" si="1"/>
        <v>1</v>
      </c>
      <c r="J15" s="337">
        <v>28.2</v>
      </c>
      <c r="K15" s="338">
        <f t="shared" si="2"/>
        <v>4.3517846946806375E-2</v>
      </c>
      <c r="L15" s="337">
        <v>313.59999999999997</v>
      </c>
      <c r="M15" s="338">
        <f t="shared" si="3"/>
        <v>1.0435178469468065</v>
      </c>
      <c r="N15" s="339">
        <v>8843.51</v>
      </c>
      <c r="O15" s="337">
        <v>5.2700000000000005</v>
      </c>
      <c r="P15" s="338">
        <f t="shared" si="4"/>
        <v>8.1325905464421852E-3</v>
      </c>
      <c r="Q15" s="356">
        <f t="shared" si="5"/>
        <v>1652.672</v>
      </c>
      <c r="R15" s="340">
        <f t="shared" si="6"/>
        <v>22.930000000000046</v>
      </c>
      <c r="S15" s="338">
        <f t="shared" si="7"/>
        <v>3.5385256400364266E-2</v>
      </c>
      <c r="T15" s="342" t="s">
        <v>502</v>
      </c>
      <c r="U15" s="342" t="s">
        <v>316</v>
      </c>
      <c r="V15" s="343" t="s">
        <v>384</v>
      </c>
      <c r="W15" s="343" t="s">
        <v>352</v>
      </c>
      <c r="X15" s="343">
        <v>1</v>
      </c>
      <c r="Y15" s="344" t="s">
        <v>346</v>
      </c>
      <c r="AB15" s="173">
        <v>3</v>
      </c>
      <c r="AC15" s="352" t="s">
        <v>494</v>
      </c>
    </row>
    <row r="16" spans="2:34" s="173" customFormat="1" ht="27" hidden="1" customHeight="1">
      <c r="B16" s="617"/>
      <c r="C16" s="618"/>
      <c r="D16" s="334">
        <v>10</v>
      </c>
      <c r="E16" s="335" t="s">
        <v>401</v>
      </c>
      <c r="F16" s="336">
        <v>6865.14</v>
      </c>
      <c r="G16" s="337">
        <v>237.20999999999998</v>
      </c>
      <c r="H16" s="337">
        <v>237.20999999999998</v>
      </c>
      <c r="I16" s="338">
        <f t="shared" si="1"/>
        <v>1</v>
      </c>
      <c r="J16" s="337">
        <v>16.54</v>
      </c>
      <c r="K16" s="338">
        <f t="shared" si="2"/>
        <v>6.9727245900257154E-2</v>
      </c>
      <c r="L16" s="337">
        <v>536.34</v>
      </c>
      <c r="M16" s="338">
        <f t="shared" si="3"/>
        <v>1.0697272459002571</v>
      </c>
      <c r="N16" s="339">
        <v>8871.06</v>
      </c>
      <c r="O16" s="337">
        <v>3.74</v>
      </c>
      <c r="P16" s="338">
        <f t="shared" si="4"/>
        <v>1.576662029425404E-2</v>
      </c>
      <c r="Q16" s="356">
        <f t="shared" si="5"/>
        <v>2005.9116000000001</v>
      </c>
      <c r="R16" s="340">
        <f t="shared" si="6"/>
        <v>12.799999999999992</v>
      </c>
      <c r="S16" s="338">
        <f t="shared" si="7"/>
        <v>5.3960625606003093E-2</v>
      </c>
      <c r="T16" s="342" t="s">
        <v>502</v>
      </c>
      <c r="U16" s="342" t="s">
        <v>364</v>
      </c>
      <c r="V16" s="343" t="s">
        <v>366</v>
      </c>
      <c r="W16" s="343" t="s">
        <v>367</v>
      </c>
      <c r="X16" s="343">
        <v>1</v>
      </c>
      <c r="Y16" s="344" t="s">
        <v>153</v>
      </c>
      <c r="AB16" s="173">
        <v>4</v>
      </c>
      <c r="AC16" s="352" t="s">
        <v>316</v>
      </c>
    </row>
    <row r="17" spans="2:34" s="173" customFormat="1" ht="27" hidden="1" customHeight="1">
      <c r="B17" s="617"/>
      <c r="C17" s="618"/>
      <c r="D17" s="334">
        <v>11</v>
      </c>
      <c r="E17" s="335" t="s">
        <v>369</v>
      </c>
      <c r="F17" s="336">
        <v>6851.02</v>
      </c>
      <c r="G17" s="337">
        <v>488.16</v>
      </c>
      <c r="H17" s="337">
        <v>488.16</v>
      </c>
      <c r="I17" s="338">
        <f t="shared" si="1"/>
        <v>1</v>
      </c>
      <c r="J17" s="337">
        <v>20.810000000000002</v>
      </c>
      <c r="K17" s="338">
        <f t="shared" si="2"/>
        <v>4.2629465748934781E-2</v>
      </c>
      <c r="L17" s="337">
        <v>388.59999999999997</v>
      </c>
      <c r="M17" s="338">
        <f t="shared" si="3"/>
        <v>1.0426294657489348</v>
      </c>
      <c r="N17" s="339">
        <v>8086.7699999999995</v>
      </c>
      <c r="O17" s="337">
        <v>3.1799999999999997</v>
      </c>
      <c r="P17" s="338">
        <f t="shared" si="4"/>
        <v>6.51425762045231E-3</v>
      </c>
      <c r="Q17" s="356">
        <f t="shared" si="5"/>
        <v>1235.7479999999998</v>
      </c>
      <c r="R17" s="340">
        <f t="shared" si="6"/>
        <v>17.630000000000003</v>
      </c>
      <c r="S17" s="338">
        <f t="shared" si="7"/>
        <v>3.6115208128482471E-2</v>
      </c>
      <c r="T17" s="342" t="s">
        <v>502</v>
      </c>
      <c r="U17" s="342" t="s">
        <v>364</v>
      </c>
      <c r="V17" s="343" t="s">
        <v>366</v>
      </c>
      <c r="W17" s="343" t="s">
        <v>367</v>
      </c>
      <c r="X17" s="343">
        <v>1</v>
      </c>
      <c r="Y17" s="344" t="s">
        <v>149</v>
      </c>
      <c r="AB17" s="173">
        <v>5</v>
      </c>
      <c r="AC17" s="352" t="s">
        <v>355</v>
      </c>
    </row>
    <row r="18" spans="2:34" s="173" customFormat="1" ht="27" hidden="1" customHeight="1">
      <c r="B18" s="617"/>
      <c r="C18" s="618"/>
      <c r="D18" s="334">
        <v>12</v>
      </c>
      <c r="E18" s="335" t="s">
        <v>421</v>
      </c>
      <c r="F18" s="336">
        <v>6748.8</v>
      </c>
      <c r="G18" s="337">
        <v>1123.77</v>
      </c>
      <c r="H18" s="337">
        <v>1123.77</v>
      </c>
      <c r="I18" s="338">
        <f t="shared" si="1"/>
        <v>1</v>
      </c>
      <c r="J18" s="337">
        <v>108.05000000000001</v>
      </c>
      <c r="K18" s="338">
        <f t="shared" si="2"/>
        <v>9.6149567972093952E-2</v>
      </c>
      <c r="L18" s="337">
        <v>102.40999999999998</v>
      </c>
      <c r="M18" s="338">
        <f t="shared" si="3"/>
        <v>1.0961495679720938</v>
      </c>
      <c r="N18" s="339">
        <v>11065.389999999998</v>
      </c>
      <c r="O18" s="337">
        <v>42.15</v>
      </c>
      <c r="P18" s="338">
        <f t="shared" si="4"/>
        <v>3.7507675058063482E-2</v>
      </c>
      <c r="Q18" s="356">
        <f t="shared" si="5"/>
        <v>4316.5814999999993</v>
      </c>
      <c r="R18" s="340">
        <f t="shared" si="6"/>
        <v>65.899999999999949</v>
      </c>
      <c r="S18" s="338">
        <f t="shared" si="7"/>
        <v>5.8641892914030408E-2</v>
      </c>
      <c r="T18" s="342" t="s">
        <v>502</v>
      </c>
      <c r="U18" s="342" t="s">
        <v>316</v>
      </c>
      <c r="V18" s="342" t="s">
        <v>351</v>
      </c>
      <c r="W18" s="342" t="s">
        <v>352</v>
      </c>
      <c r="X18" s="343">
        <v>1</v>
      </c>
      <c r="Y18" s="344" t="s">
        <v>346</v>
      </c>
      <c r="AB18" s="173">
        <v>6</v>
      </c>
      <c r="AC18" s="352" t="s">
        <v>364</v>
      </c>
    </row>
    <row r="19" spans="2:34" s="173" customFormat="1" ht="27" hidden="1" customHeight="1">
      <c r="B19" s="617"/>
      <c r="C19" s="618"/>
      <c r="D19" s="334">
        <v>13</v>
      </c>
      <c r="E19" s="335" t="s">
        <v>424</v>
      </c>
      <c r="F19" s="336">
        <v>5831.39</v>
      </c>
      <c r="G19" s="337">
        <v>553.35</v>
      </c>
      <c r="H19" s="337">
        <v>553.35</v>
      </c>
      <c r="I19" s="338">
        <f t="shared" si="1"/>
        <v>1</v>
      </c>
      <c r="J19" s="337">
        <v>19.29</v>
      </c>
      <c r="K19" s="338">
        <f t="shared" si="2"/>
        <v>3.4860395771211708E-2</v>
      </c>
      <c r="L19" s="337">
        <v>355.13999999999993</v>
      </c>
      <c r="M19" s="338">
        <f t="shared" si="3"/>
        <v>1.0348603957712117</v>
      </c>
      <c r="N19" s="339">
        <v>6850.6500000000005</v>
      </c>
      <c r="O19" s="337">
        <v>2.8699999999999997</v>
      </c>
      <c r="P19" s="338">
        <f t="shared" si="4"/>
        <v>5.186590765338393E-3</v>
      </c>
      <c r="Q19" s="356">
        <f t="shared" si="5"/>
        <v>1019.2517999999997</v>
      </c>
      <c r="R19" s="340">
        <f t="shared" si="6"/>
        <v>16.419999999999963</v>
      </c>
      <c r="S19" s="338">
        <f t="shared" si="7"/>
        <v>2.9673805005873247E-2</v>
      </c>
      <c r="T19" s="342" t="s">
        <v>502</v>
      </c>
      <c r="U19" s="342" t="s">
        <v>364</v>
      </c>
      <c r="V19" s="342" t="s">
        <v>366</v>
      </c>
      <c r="W19" s="342" t="s">
        <v>367</v>
      </c>
      <c r="X19" s="343">
        <v>1</v>
      </c>
      <c r="Y19" s="344" t="s">
        <v>140</v>
      </c>
      <c r="AB19" s="173">
        <v>7</v>
      </c>
      <c r="AC19" s="352" t="s">
        <v>495</v>
      </c>
    </row>
    <row r="20" spans="2:34" s="173" customFormat="1" ht="27" hidden="1" customHeight="1">
      <c r="B20" s="617"/>
      <c r="C20" s="618"/>
      <c r="D20" s="334">
        <v>14</v>
      </c>
      <c r="E20" s="335" t="s">
        <v>408</v>
      </c>
      <c r="F20" s="336">
        <v>5231.8600000000006</v>
      </c>
      <c r="G20" s="337">
        <v>101.39</v>
      </c>
      <c r="H20" s="337">
        <v>101.39</v>
      </c>
      <c r="I20" s="338">
        <f t="shared" si="1"/>
        <v>1</v>
      </c>
      <c r="J20" s="337">
        <v>8.8000000000000007</v>
      </c>
      <c r="K20" s="338">
        <f t="shared" si="2"/>
        <v>8.6793569385540989E-2</v>
      </c>
      <c r="L20" s="337">
        <v>846.44000000000028</v>
      </c>
      <c r="M20" s="338">
        <f t="shared" si="3"/>
        <v>1.0867935693855411</v>
      </c>
      <c r="N20" s="339">
        <v>7448.6799999999994</v>
      </c>
      <c r="O20" s="337">
        <v>2.6189999999999998</v>
      </c>
      <c r="P20" s="338">
        <f t="shared" si="4"/>
        <v>2.5830949797810431E-2</v>
      </c>
      <c r="Q20" s="356">
        <f t="shared" si="5"/>
        <v>2216.8263600000005</v>
      </c>
      <c r="R20" s="340">
        <f t="shared" si="6"/>
        <v>6.1809999999999974</v>
      </c>
      <c r="S20" s="338">
        <f t="shared" si="7"/>
        <v>6.096261958773052E-2</v>
      </c>
      <c r="T20" s="342" t="s">
        <v>502</v>
      </c>
      <c r="U20" s="342" t="s">
        <v>316</v>
      </c>
      <c r="V20" s="343" t="s">
        <v>445</v>
      </c>
      <c r="W20" s="343" t="s">
        <v>563</v>
      </c>
      <c r="X20" s="343">
        <v>1</v>
      </c>
      <c r="Y20" s="344" t="s">
        <v>144</v>
      </c>
      <c r="AC20" s="353"/>
    </row>
    <row r="21" spans="2:34" s="173" customFormat="1" ht="27" hidden="1" customHeight="1">
      <c r="B21" s="617"/>
      <c r="C21" s="618"/>
      <c r="D21" s="334">
        <v>15</v>
      </c>
      <c r="E21" s="335" t="s">
        <v>453</v>
      </c>
      <c r="F21" s="336">
        <v>5172.7</v>
      </c>
      <c r="G21" s="337">
        <v>553.78</v>
      </c>
      <c r="H21" s="337">
        <v>553.78</v>
      </c>
      <c r="I21" s="338">
        <f t="shared" si="1"/>
        <v>1</v>
      </c>
      <c r="J21" s="337">
        <v>18.52</v>
      </c>
      <c r="K21" s="338">
        <f t="shared" si="2"/>
        <v>3.3442883455523854E-2</v>
      </c>
      <c r="L21" s="337">
        <v>318.32</v>
      </c>
      <c r="M21" s="338">
        <f t="shared" si="3"/>
        <v>1.0334428834555238</v>
      </c>
      <c r="N21" s="339">
        <v>5895.29</v>
      </c>
      <c r="O21" s="337">
        <v>2.27</v>
      </c>
      <c r="P21" s="338">
        <f t="shared" si="4"/>
        <v>4.0991007259200407E-3</v>
      </c>
      <c r="Q21" s="356">
        <f t="shared" si="5"/>
        <v>722.58640000000003</v>
      </c>
      <c r="R21" s="340">
        <f t="shared" si="6"/>
        <v>16.249999999999982</v>
      </c>
      <c r="S21" s="338">
        <f t="shared" si="7"/>
        <v>2.9343782729603782E-2</v>
      </c>
      <c r="T21" s="342" t="s">
        <v>502</v>
      </c>
      <c r="U21" s="342" t="s">
        <v>364</v>
      </c>
      <c r="V21" s="342" t="s">
        <v>366</v>
      </c>
      <c r="W21" s="342" t="s">
        <v>367</v>
      </c>
      <c r="X21" s="343">
        <v>1</v>
      </c>
      <c r="Y21" s="344" t="s">
        <v>143</v>
      </c>
      <c r="AC21" s="352"/>
    </row>
    <row r="22" spans="2:34" s="173" customFormat="1" ht="27" hidden="1" customHeight="1">
      <c r="B22" s="617"/>
      <c r="C22" s="618"/>
      <c r="D22" s="334">
        <v>16</v>
      </c>
      <c r="E22" s="335" t="s">
        <v>370</v>
      </c>
      <c r="F22" s="336">
        <v>5088.0300000000007</v>
      </c>
      <c r="G22" s="337">
        <v>494.35</v>
      </c>
      <c r="H22" s="337">
        <v>494.35</v>
      </c>
      <c r="I22" s="338">
        <f t="shared" si="1"/>
        <v>1</v>
      </c>
      <c r="J22" s="337">
        <v>18.439999999999998</v>
      </c>
      <c r="K22" s="338">
        <f t="shared" si="2"/>
        <v>3.7301507029432579E-2</v>
      </c>
      <c r="L22" s="337">
        <v>335.18</v>
      </c>
      <c r="M22" s="338">
        <f t="shared" si="3"/>
        <v>1.0373015070294325</v>
      </c>
      <c r="N22" s="339">
        <v>6180.7199999999993</v>
      </c>
      <c r="O22" s="337">
        <v>3.26</v>
      </c>
      <c r="P22" s="338">
        <f t="shared" si="4"/>
        <v>6.5945180540103159E-3</v>
      </c>
      <c r="Q22" s="356">
        <f t="shared" si="5"/>
        <v>1092.6867999999999</v>
      </c>
      <c r="R22" s="340">
        <f t="shared" si="6"/>
        <v>15.179999999999941</v>
      </c>
      <c r="S22" s="338">
        <f t="shared" si="7"/>
        <v>3.070698897542215E-2</v>
      </c>
      <c r="T22" s="342" t="s">
        <v>502</v>
      </c>
      <c r="U22" s="342" t="s">
        <v>364</v>
      </c>
      <c r="V22" s="343" t="s">
        <v>366</v>
      </c>
      <c r="W22" s="343" t="s">
        <v>367</v>
      </c>
      <c r="X22" s="343">
        <v>1</v>
      </c>
      <c r="Y22" s="344" t="s">
        <v>151</v>
      </c>
      <c r="AC22" s="352"/>
    </row>
    <row r="23" spans="2:34" s="173" customFormat="1" ht="27" hidden="1" customHeight="1">
      <c r="B23" s="617"/>
      <c r="C23" s="618"/>
      <c r="D23" s="334">
        <v>17</v>
      </c>
      <c r="E23" s="335" t="s">
        <v>504</v>
      </c>
      <c r="F23" s="336">
        <v>4566.9799999999996</v>
      </c>
      <c r="G23" s="337">
        <v>2030.8</v>
      </c>
      <c r="H23" s="337">
        <v>2030.8</v>
      </c>
      <c r="I23" s="338">
        <f t="shared" si="1"/>
        <v>1</v>
      </c>
      <c r="J23" s="337">
        <v>63.75</v>
      </c>
      <c r="K23" s="338">
        <f t="shared" si="2"/>
        <v>3.1391569824699629E-2</v>
      </c>
      <c r="L23" s="337">
        <v>111.20000000000002</v>
      </c>
      <c r="M23" s="338">
        <f t="shared" si="3"/>
        <v>1.0313915698246998</v>
      </c>
      <c r="N23" s="339">
        <v>7089</v>
      </c>
      <c r="O23" s="337">
        <v>22.68</v>
      </c>
      <c r="P23" s="338">
        <f t="shared" si="4"/>
        <v>1.1168012605869608E-2</v>
      </c>
      <c r="Q23" s="356">
        <f t="shared" si="5"/>
        <v>2522.0160000000005</v>
      </c>
      <c r="R23" s="340">
        <f t="shared" si="6"/>
        <v>41.070000000000228</v>
      </c>
      <c r="S23" s="338">
        <f t="shared" si="7"/>
        <v>2.0223557218830131E-2</v>
      </c>
      <c r="T23" s="342" t="s">
        <v>502</v>
      </c>
      <c r="U23" s="342" t="s">
        <v>316</v>
      </c>
      <c r="V23" s="343" t="s">
        <v>445</v>
      </c>
      <c r="W23" s="343" t="s">
        <v>345</v>
      </c>
      <c r="X23" s="343">
        <v>1</v>
      </c>
      <c r="Y23" s="344" t="s">
        <v>232</v>
      </c>
      <c r="AB23" s="354">
        <v>1</v>
      </c>
      <c r="AC23" s="352" t="s">
        <v>508</v>
      </c>
    </row>
    <row r="24" spans="2:34" s="173" customFormat="1" ht="27" hidden="1" customHeight="1">
      <c r="B24" s="617"/>
      <c r="C24" s="618"/>
      <c r="D24" s="334">
        <v>18</v>
      </c>
      <c r="E24" s="335" t="s">
        <v>505</v>
      </c>
      <c r="F24" s="336">
        <v>3629.81</v>
      </c>
      <c r="G24" s="337">
        <v>407.77</v>
      </c>
      <c r="H24" s="337">
        <v>407.77</v>
      </c>
      <c r="I24" s="338">
        <f t="shared" si="1"/>
        <v>1</v>
      </c>
      <c r="J24" s="337">
        <v>33.660000000000004</v>
      </c>
      <c r="K24" s="338">
        <f t="shared" si="2"/>
        <v>8.2546533585109272E-2</v>
      </c>
      <c r="L24" s="337">
        <v>179.96</v>
      </c>
      <c r="M24" s="338">
        <f t="shared" si="3"/>
        <v>1.0825465335851092</v>
      </c>
      <c r="N24" s="339">
        <v>6057.46</v>
      </c>
      <c r="O24" s="337">
        <v>13.49</v>
      </c>
      <c r="P24" s="338">
        <f t="shared" si="4"/>
        <v>3.30823748681855E-2</v>
      </c>
      <c r="Q24" s="356">
        <f t="shared" si="5"/>
        <v>2427.6604000000002</v>
      </c>
      <c r="R24" s="340">
        <f t="shared" si="6"/>
        <v>20.170000000000023</v>
      </c>
      <c r="S24" s="338">
        <f t="shared" si="7"/>
        <v>4.9464158716923813E-2</v>
      </c>
      <c r="T24" s="342" t="s">
        <v>502</v>
      </c>
      <c r="U24" s="342" t="s">
        <v>316</v>
      </c>
      <c r="V24" s="343" t="s">
        <v>445</v>
      </c>
      <c r="W24" s="343" t="s">
        <v>352</v>
      </c>
      <c r="X24" s="343">
        <v>1</v>
      </c>
      <c r="Y24" s="344" t="s">
        <v>198</v>
      </c>
      <c r="AB24" s="173">
        <v>2</v>
      </c>
      <c r="AC24" s="352" t="s">
        <v>509</v>
      </c>
    </row>
    <row r="25" spans="2:34" s="173" customFormat="1" ht="27" hidden="1" customHeight="1">
      <c r="B25" s="617"/>
      <c r="C25" s="618"/>
      <c r="D25" s="334">
        <v>19</v>
      </c>
      <c r="E25" s="335" t="s">
        <v>503</v>
      </c>
      <c r="F25" s="336">
        <v>3470.01</v>
      </c>
      <c r="G25" s="337">
        <v>473.09999999999997</v>
      </c>
      <c r="H25" s="337">
        <v>473.09999999999997</v>
      </c>
      <c r="I25" s="338">
        <f t="shared" si="1"/>
        <v>1</v>
      </c>
      <c r="J25" s="337">
        <v>37.42</v>
      </c>
      <c r="K25" s="338">
        <f t="shared" si="2"/>
        <v>7.9095328683153679E-2</v>
      </c>
      <c r="L25" s="337">
        <v>160.5</v>
      </c>
      <c r="M25" s="338">
        <f t="shared" si="3"/>
        <v>1.0790953286831537</v>
      </c>
      <c r="N25" s="339">
        <v>6005.93</v>
      </c>
      <c r="O25" s="337">
        <v>15.799999999999999</v>
      </c>
      <c r="P25" s="338">
        <f t="shared" si="4"/>
        <v>3.3396744874233775E-2</v>
      </c>
      <c r="Q25" s="356">
        <f t="shared" si="5"/>
        <v>2535.8999999999996</v>
      </c>
      <c r="R25" s="340">
        <f t="shared" si="6"/>
        <v>21.620000000000019</v>
      </c>
      <c r="S25" s="338">
        <f t="shared" si="7"/>
        <v>4.5698583808919932E-2</v>
      </c>
      <c r="T25" s="342" t="s">
        <v>502</v>
      </c>
      <c r="U25" s="342" t="s">
        <v>316</v>
      </c>
      <c r="V25" s="343" t="s">
        <v>351</v>
      </c>
      <c r="W25" s="343" t="s">
        <v>352</v>
      </c>
      <c r="X25" s="343">
        <v>1</v>
      </c>
      <c r="Y25" s="344" t="s">
        <v>346</v>
      </c>
      <c r="AB25" s="355">
        <v>3</v>
      </c>
      <c r="AC25" s="353" t="s">
        <v>510</v>
      </c>
    </row>
    <row r="26" spans="2:34" s="173" customFormat="1" ht="27" hidden="1" customHeight="1">
      <c r="B26" s="619"/>
      <c r="C26" s="620"/>
      <c r="D26" s="334">
        <v>20</v>
      </c>
      <c r="E26" s="335" t="s">
        <v>425</v>
      </c>
      <c r="F26" s="336">
        <v>3231.9000000000005</v>
      </c>
      <c r="G26" s="337">
        <v>391.13</v>
      </c>
      <c r="H26" s="337">
        <v>391.13</v>
      </c>
      <c r="I26" s="338">
        <f t="shared" si="1"/>
        <v>1</v>
      </c>
      <c r="J26" s="337">
        <v>11.58</v>
      </c>
      <c r="K26" s="338">
        <f t="shared" si="2"/>
        <v>2.9606524684887378E-2</v>
      </c>
      <c r="L26" s="337">
        <v>365.59999999999997</v>
      </c>
      <c r="M26" s="338">
        <f t="shared" si="3"/>
        <v>1.0296065246848873</v>
      </c>
      <c r="N26" s="339">
        <v>4233.6400000000003</v>
      </c>
      <c r="O26" s="337">
        <v>2.7399999999999998</v>
      </c>
      <c r="P26" s="338">
        <f t="shared" si="4"/>
        <v>7.0053434919336273E-3</v>
      </c>
      <c r="Q26" s="356">
        <f t="shared" si="5"/>
        <v>1001.7439999999998</v>
      </c>
      <c r="R26" s="340">
        <f t="shared" si="6"/>
        <v>8.8399999999999839</v>
      </c>
      <c r="S26" s="338">
        <f t="shared" si="7"/>
        <v>2.260118119295371E-2</v>
      </c>
      <c r="T26" s="342" t="s">
        <v>502</v>
      </c>
      <c r="U26" s="342" t="s">
        <v>364</v>
      </c>
      <c r="V26" s="343" t="s">
        <v>366</v>
      </c>
      <c r="W26" s="343" t="s">
        <v>367</v>
      </c>
      <c r="X26" s="343">
        <v>1</v>
      </c>
      <c r="Y26" s="344" t="s">
        <v>137</v>
      </c>
      <c r="AB26" s="355"/>
      <c r="AC26" s="352"/>
    </row>
    <row r="27" spans="2:34" s="173" customFormat="1" ht="27" hidden="1" customHeight="1">
      <c r="B27" s="615" t="s">
        <v>511</v>
      </c>
      <c r="C27" s="616"/>
      <c r="D27" s="334">
        <v>1</v>
      </c>
      <c r="E27" s="335" t="s">
        <v>447</v>
      </c>
      <c r="F27" s="336">
        <v>63998.229999999996</v>
      </c>
      <c r="G27" s="337">
        <v>587.29</v>
      </c>
      <c r="H27" s="337">
        <v>818.49000000000012</v>
      </c>
      <c r="I27" s="338">
        <f>H27/G27</f>
        <v>1.393672631919495</v>
      </c>
      <c r="J27" s="337">
        <v>0.62</v>
      </c>
      <c r="K27" s="338">
        <f>J27/G27</f>
        <v>1.0556965042823818E-3</v>
      </c>
      <c r="L27" s="337">
        <v>278.75</v>
      </c>
      <c r="M27" s="338">
        <f>(H27+J27)/G27</f>
        <v>1.3947283284237773</v>
      </c>
      <c r="N27" s="339">
        <v>64619.839999999997</v>
      </c>
      <c r="O27" s="337">
        <v>2.23</v>
      </c>
      <c r="P27" s="338">
        <f>O27/G27</f>
        <v>3.7971019428221153E-3</v>
      </c>
      <c r="Q27" s="356">
        <f>O27*L27</f>
        <v>621.61249999999995</v>
      </c>
      <c r="R27" s="340">
        <f>((H27+J27)-G27)-O27</f>
        <v>229.59000000000017</v>
      </c>
      <c r="S27" s="338">
        <f>R27/G27</f>
        <v>0.39093122648095524</v>
      </c>
      <c r="T27" s="342" t="s">
        <v>497</v>
      </c>
      <c r="U27" s="342" t="s">
        <v>355</v>
      </c>
      <c r="V27" s="343" t="s">
        <v>448</v>
      </c>
      <c r="W27" s="343" t="s">
        <v>449</v>
      </c>
      <c r="X27" s="343">
        <v>1</v>
      </c>
      <c r="Y27" s="344" t="s">
        <v>346</v>
      </c>
      <c r="Z27" s="345" t="s">
        <v>498</v>
      </c>
      <c r="AA27" s="357">
        <f>SUM(X27:X46)</f>
        <v>20</v>
      </c>
      <c r="AB27" s="347">
        <f t="shared" ref="AB27:AH27" si="10">SUMIF($U$27:$U$46,TRIM(AB6),$X$27:$X$46)</f>
        <v>0</v>
      </c>
      <c r="AC27" s="347">
        <f t="shared" si="10"/>
        <v>0</v>
      </c>
      <c r="AD27" s="347">
        <f t="shared" si="10"/>
        <v>0</v>
      </c>
      <c r="AE27" s="347">
        <f t="shared" si="10"/>
        <v>10</v>
      </c>
      <c r="AF27" s="347">
        <f t="shared" si="10"/>
        <v>1</v>
      </c>
      <c r="AG27" s="347">
        <f t="shared" si="10"/>
        <v>9</v>
      </c>
      <c r="AH27" s="347">
        <f t="shared" si="10"/>
        <v>0</v>
      </c>
    </row>
    <row r="28" spans="2:34" s="173" customFormat="1" ht="27" hidden="1" customHeight="1">
      <c r="B28" s="617"/>
      <c r="C28" s="618"/>
      <c r="D28" s="334">
        <v>2</v>
      </c>
      <c r="E28" s="335" t="s">
        <v>388</v>
      </c>
      <c r="F28" s="336">
        <v>29287.5</v>
      </c>
      <c r="G28" s="337">
        <v>77057</v>
      </c>
      <c r="H28" s="337">
        <v>77057</v>
      </c>
      <c r="I28" s="338">
        <f t="shared" ref="I28:I46" si="11">H28/G28</f>
        <v>1</v>
      </c>
      <c r="J28" s="337">
        <v>1650</v>
      </c>
      <c r="K28" s="338">
        <f t="shared" ref="K28:K46" si="12">J28/G28</f>
        <v>2.1412720453690127E-2</v>
      </c>
      <c r="L28" s="337">
        <v>17.75</v>
      </c>
      <c r="M28" s="338">
        <f t="shared" ref="M28:M46" si="13">(H28+J28)/G28</f>
        <v>1.02141272045369</v>
      </c>
      <c r="N28" s="339">
        <v>29287.5</v>
      </c>
      <c r="O28" s="337">
        <v>0</v>
      </c>
      <c r="P28" s="338">
        <f t="shared" ref="P28:P46" si="14">O28/G28</f>
        <v>0</v>
      </c>
      <c r="Q28" s="356">
        <f t="shared" ref="Q28:Q46" si="15">O28*L28</f>
        <v>0</v>
      </c>
      <c r="R28" s="340">
        <f t="shared" ref="R28:R46" si="16">((H28+J28)-G28)-O28</f>
        <v>1650</v>
      </c>
      <c r="S28" s="338">
        <f t="shared" ref="S28:S46" si="17">R28/G28</f>
        <v>2.1412720453690127E-2</v>
      </c>
      <c r="T28" s="342" t="s">
        <v>497</v>
      </c>
      <c r="U28" s="342" t="s">
        <v>364</v>
      </c>
      <c r="V28" s="343" t="s">
        <v>389</v>
      </c>
      <c r="W28" s="343" t="s">
        <v>390</v>
      </c>
      <c r="X28" s="343">
        <v>1</v>
      </c>
      <c r="Y28" s="344" t="s">
        <v>176</v>
      </c>
      <c r="AA28" s="363" t="s">
        <v>500</v>
      </c>
      <c r="AB28" s="349">
        <f t="shared" ref="AB28:AH28" si="18">SUMIF($U$27:$U$46,TRIM(AB6),$F$27:$F$46)</f>
        <v>0</v>
      </c>
      <c r="AC28" s="349">
        <f t="shared" si="18"/>
        <v>0</v>
      </c>
      <c r="AD28" s="349">
        <f t="shared" si="18"/>
        <v>0</v>
      </c>
      <c r="AE28" s="349">
        <f t="shared" si="18"/>
        <v>74984.73</v>
      </c>
      <c r="AF28" s="349">
        <f t="shared" si="18"/>
        <v>63998.229999999996</v>
      </c>
      <c r="AG28" s="349">
        <f t="shared" si="18"/>
        <v>84332.81</v>
      </c>
      <c r="AH28" s="349">
        <f t="shared" si="18"/>
        <v>0</v>
      </c>
    </row>
    <row r="29" spans="2:34" s="173" customFormat="1" ht="27" hidden="1" customHeight="1">
      <c r="B29" s="617"/>
      <c r="C29" s="618"/>
      <c r="D29" s="334">
        <v>3</v>
      </c>
      <c r="E29" s="335" t="s">
        <v>402</v>
      </c>
      <c r="F29" s="336">
        <v>20437.78</v>
      </c>
      <c r="G29" s="337">
        <v>717</v>
      </c>
      <c r="H29" s="337">
        <v>717</v>
      </c>
      <c r="I29" s="338">
        <f t="shared" si="11"/>
        <v>1</v>
      </c>
      <c r="J29" s="337">
        <v>45.260000000000005</v>
      </c>
      <c r="K29" s="338">
        <f t="shared" si="12"/>
        <v>6.3124128312412833E-2</v>
      </c>
      <c r="L29" s="337">
        <v>487.31</v>
      </c>
      <c r="M29" s="338">
        <f t="shared" si="13"/>
        <v>1.0631241283124129</v>
      </c>
      <c r="N29" s="339">
        <v>22055.649999999998</v>
      </c>
      <c r="O29" s="337">
        <v>3.32</v>
      </c>
      <c r="P29" s="338">
        <f t="shared" si="14"/>
        <v>4.6304044630404457E-3</v>
      </c>
      <c r="Q29" s="356">
        <f t="shared" si="15"/>
        <v>1617.8691999999999</v>
      </c>
      <c r="R29" s="340">
        <f t="shared" si="16"/>
        <v>41.939999999999991</v>
      </c>
      <c r="S29" s="338">
        <f t="shared" si="17"/>
        <v>5.8493723849372369E-2</v>
      </c>
      <c r="T29" s="342" t="s">
        <v>502</v>
      </c>
      <c r="U29" s="342" t="s">
        <v>316</v>
      </c>
      <c r="V29" s="343" t="s">
        <v>444</v>
      </c>
      <c r="W29" s="343" t="s">
        <v>524</v>
      </c>
      <c r="X29" s="343">
        <v>1</v>
      </c>
      <c r="Y29" s="344" t="s">
        <v>200</v>
      </c>
      <c r="AA29" s="364" t="s">
        <v>501</v>
      </c>
      <c r="AB29" s="350">
        <f>AB27/$AA27</f>
        <v>0</v>
      </c>
      <c r="AC29" s="351">
        <f t="shared" ref="AC29:AH29" si="19">AC27/$AA27</f>
        <v>0</v>
      </c>
      <c r="AD29" s="351">
        <f t="shared" si="19"/>
        <v>0</v>
      </c>
      <c r="AE29" s="351">
        <f t="shared" si="19"/>
        <v>0.5</v>
      </c>
      <c r="AF29" s="351">
        <f t="shared" si="19"/>
        <v>0.05</v>
      </c>
      <c r="AG29" s="351">
        <f t="shared" si="19"/>
        <v>0.45</v>
      </c>
      <c r="AH29" s="351">
        <f t="shared" si="19"/>
        <v>0</v>
      </c>
    </row>
    <row r="30" spans="2:34" s="173" customFormat="1" ht="27" hidden="1" customHeight="1">
      <c r="B30" s="617"/>
      <c r="C30" s="618"/>
      <c r="D30" s="334">
        <v>4</v>
      </c>
      <c r="E30" s="335" t="s">
        <v>365</v>
      </c>
      <c r="F30" s="336">
        <v>10478.25</v>
      </c>
      <c r="G30" s="337">
        <v>206.77</v>
      </c>
      <c r="H30" s="337">
        <v>206.77</v>
      </c>
      <c r="I30" s="338">
        <f>H30/G30</f>
        <v>1</v>
      </c>
      <c r="J30" s="337">
        <v>14.629999999999999</v>
      </c>
      <c r="K30" s="338">
        <f t="shared" si="12"/>
        <v>7.0754945108091105E-2</v>
      </c>
      <c r="L30" s="337">
        <v>814.16</v>
      </c>
      <c r="M30" s="338">
        <f t="shared" si="13"/>
        <v>1.0707549451080911</v>
      </c>
      <c r="N30" s="339">
        <v>11911.169999999998</v>
      </c>
      <c r="O30" s="337">
        <v>1.7600000000000002</v>
      </c>
      <c r="P30" s="338">
        <f t="shared" si="14"/>
        <v>8.5118730957102103E-3</v>
      </c>
      <c r="Q30" s="356">
        <f t="shared" si="15"/>
        <v>1432.9216000000001</v>
      </c>
      <c r="R30" s="340">
        <f t="shared" si="16"/>
        <v>12.869999999999996</v>
      </c>
      <c r="S30" s="338">
        <f t="shared" si="17"/>
        <v>6.2243072012380884E-2</v>
      </c>
      <c r="T30" s="342" t="s">
        <v>502</v>
      </c>
      <c r="U30" s="342" t="s">
        <v>364</v>
      </c>
      <c r="V30" s="343" t="s">
        <v>366</v>
      </c>
      <c r="W30" s="343" t="s">
        <v>367</v>
      </c>
      <c r="X30" s="343">
        <v>1</v>
      </c>
      <c r="Y30" s="344" t="s">
        <v>133</v>
      </c>
    </row>
    <row r="31" spans="2:34" s="173" customFormat="1" ht="27" hidden="1" customHeight="1">
      <c r="B31" s="617"/>
      <c r="C31" s="618"/>
      <c r="D31" s="334">
        <v>5</v>
      </c>
      <c r="E31" s="335" t="s">
        <v>416</v>
      </c>
      <c r="F31" s="336">
        <v>8994.73</v>
      </c>
      <c r="G31" s="337">
        <v>1600.54</v>
      </c>
      <c r="H31" s="337">
        <v>1600.54</v>
      </c>
      <c r="I31" s="338">
        <f t="shared" si="11"/>
        <v>1</v>
      </c>
      <c r="J31" s="337">
        <v>72.17</v>
      </c>
      <c r="K31" s="338">
        <f t="shared" si="12"/>
        <v>4.5091031776775342E-2</v>
      </c>
      <c r="L31" s="337">
        <v>156.72999999999999</v>
      </c>
      <c r="M31" s="338">
        <f t="shared" si="13"/>
        <v>1.0450910317767754</v>
      </c>
      <c r="N31" s="339">
        <v>11311.189999999999</v>
      </c>
      <c r="O31" s="337">
        <v>14.780000000000001</v>
      </c>
      <c r="P31" s="338">
        <f t="shared" si="14"/>
        <v>9.2343833956039841E-3</v>
      </c>
      <c r="Q31" s="356">
        <f t="shared" si="15"/>
        <v>2316.4694</v>
      </c>
      <c r="R31" s="340">
        <f t="shared" si="16"/>
        <v>57.390000000000072</v>
      </c>
      <c r="S31" s="338">
        <f t="shared" si="17"/>
        <v>3.5856648381171398E-2</v>
      </c>
      <c r="T31" s="342" t="s">
        <v>502</v>
      </c>
      <c r="U31" s="342" t="s">
        <v>316</v>
      </c>
      <c r="V31" s="343" t="s">
        <v>384</v>
      </c>
      <c r="W31" s="343" t="s">
        <v>352</v>
      </c>
      <c r="X31" s="343">
        <v>1</v>
      </c>
      <c r="Y31" s="344" t="s">
        <v>346</v>
      </c>
    </row>
    <row r="32" spans="2:34" s="173" customFormat="1" ht="27" hidden="1" customHeight="1">
      <c r="B32" s="617"/>
      <c r="C32" s="618"/>
      <c r="D32" s="334">
        <v>6</v>
      </c>
      <c r="E32" s="335" t="s">
        <v>370</v>
      </c>
      <c r="F32" s="336">
        <v>8818.58</v>
      </c>
      <c r="G32" s="337">
        <v>471.59000000000003</v>
      </c>
      <c r="H32" s="337">
        <v>471.59000000000003</v>
      </c>
      <c r="I32" s="338">
        <f t="shared" si="11"/>
        <v>1</v>
      </c>
      <c r="J32" s="337">
        <v>30.79</v>
      </c>
      <c r="K32" s="338">
        <f t="shared" si="12"/>
        <v>6.5289764414003679E-2</v>
      </c>
      <c r="L32" s="337">
        <v>335.18</v>
      </c>
      <c r="M32" s="338">
        <f t="shared" si="13"/>
        <v>1.0652897644140038</v>
      </c>
      <c r="N32" s="339">
        <v>10320.19</v>
      </c>
      <c r="O32" s="337">
        <v>4.4800000000000004</v>
      </c>
      <c r="P32" s="338">
        <f t="shared" si="14"/>
        <v>9.4997773489683846E-3</v>
      </c>
      <c r="Q32" s="356">
        <f t="shared" si="15"/>
        <v>1501.6064000000001</v>
      </c>
      <c r="R32" s="340">
        <f t="shared" si="16"/>
        <v>26.31000000000002</v>
      </c>
      <c r="S32" s="338">
        <f t="shared" si="17"/>
        <v>5.5789987065035344E-2</v>
      </c>
      <c r="T32" s="342" t="s">
        <v>502</v>
      </c>
      <c r="U32" s="342" t="s">
        <v>364</v>
      </c>
      <c r="V32" s="343" t="s">
        <v>366</v>
      </c>
      <c r="W32" s="343" t="s">
        <v>367</v>
      </c>
      <c r="X32" s="343">
        <v>1</v>
      </c>
      <c r="Y32" s="344" t="s">
        <v>151</v>
      </c>
    </row>
    <row r="33" spans="2:34" s="173" customFormat="1" ht="27" hidden="1" customHeight="1">
      <c r="B33" s="617"/>
      <c r="C33" s="618"/>
      <c r="D33" s="334">
        <v>7</v>
      </c>
      <c r="E33" s="335" t="s">
        <v>385</v>
      </c>
      <c r="F33" s="336">
        <v>8318.0300000000007</v>
      </c>
      <c r="G33" s="337">
        <v>542.34</v>
      </c>
      <c r="H33" s="337">
        <v>542.34</v>
      </c>
      <c r="I33" s="338">
        <f t="shared" si="11"/>
        <v>1</v>
      </c>
      <c r="J33" s="337">
        <v>24.41</v>
      </c>
      <c r="K33" s="338">
        <f t="shared" si="12"/>
        <v>4.5008666150385367E-2</v>
      </c>
      <c r="L33" s="337">
        <v>410.15999999999997</v>
      </c>
      <c r="M33" s="338">
        <f t="shared" si="13"/>
        <v>1.0450086661503852</v>
      </c>
      <c r="N33" s="339">
        <v>10012</v>
      </c>
      <c r="O33" s="337">
        <v>4.13</v>
      </c>
      <c r="P33" s="338">
        <f t="shared" si="14"/>
        <v>7.6151491684183347E-3</v>
      </c>
      <c r="Q33" s="356">
        <f t="shared" si="15"/>
        <v>1693.9607999999998</v>
      </c>
      <c r="R33" s="340">
        <f t="shared" si="16"/>
        <v>20.279999999999969</v>
      </c>
      <c r="S33" s="338">
        <f t="shared" si="17"/>
        <v>3.7393516981966975E-2</v>
      </c>
      <c r="T33" s="342" t="s">
        <v>502</v>
      </c>
      <c r="U33" s="342" t="s">
        <v>316</v>
      </c>
      <c r="V33" s="343" t="s">
        <v>348</v>
      </c>
      <c r="W33" s="343" t="s">
        <v>367</v>
      </c>
      <c r="X33" s="343">
        <v>1</v>
      </c>
      <c r="Y33" s="344" t="s">
        <v>346</v>
      </c>
      <c r="AB33" s="173">
        <v>1</v>
      </c>
      <c r="AC33" s="352" t="s">
        <v>492</v>
      </c>
    </row>
    <row r="34" spans="2:34" s="173" customFormat="1" ht="27" hidden="1" customHeight="1">
      <c r="B34" s="617"/>
      <c r="C34" s="618"/>
      <c r="D34" s="334">
        <v>8</v>
      </c>
      <c r="E34" s="335" t="s">
        <v>359</v>
      </c>
      <c r="F34" s="336">
        <v>7861.9500000000007</v>
      </c>
      <c r="G34" s="337">
        <v>632.55000000000007</v>
      </c>
      <c r="H34" s="337">
        <v>632.55000000000007</v>
      </c>
      <c r="I34" s="338">
        <f t="shared" si="11"/>
        <v>1</v>
      </c>
      <c r="J34" s="337">
        <v>27.970000000000002</v>
      </c>
      <c r="K34" s="338">
        <f>J34/G34</f>
        <v>4.4217848391431509E-2</v>
      </c>
      <c r="L34" s="337">
        <v>313.59999999999997</v>
      </c>
      <c r="M34" s="338">
        <f>(H34+J34)/G34</f>
        <v>1.0442178483914315</v>
      </c>
      <c r="N34" s="339">
        <v>8771.39</v>
      </c>
      <c r="O34" s="337">
        <v>2.9</v>
      </c>
      <c r="P34" s="338">
        <f t="shared" si="14"/>
        <v>4.5846178167733773E-3</v>
      </c>
      <c r="Q34" s="356">
        <f t="shared" si="15"/>
        <v>909.43999999999983</v>
      </c>
      <c r="R34" s="340">
        <f t="shared" si="16"/>
        <v>25.070000000000029</v>
      </c>
      <c r="S34" s="338">
        <f t="shared" si="17"/>
        <v>3.9633230574658174E-2</v>
      </c>
      <c r="T34" s="342" t="s">
        <v>502</v>
      </c>
      <c r="U34" s="342" t="s">
        <v>316</v>
      </c>
      <c r="V34" s="343" t="s">
        <v>384</v>
      </c>
      <c r="W34" s="343" t="s">
        <v>352</v>
      </c>
      <c r="X34" s="343">
        <v>1</v>
      </c>
      <c r="Y34" s="344" t="s">
        <v>346</v>
      </c>
      <c r="AB34" s="173">
        <v>2</v>
      </c>
      <c r="AC34" s="352" t="s">
        <v>493</v>
      </c>
    </row>
    <row r="35" spans="2:34" s="173" customFormat="1" ht="27" hidden="1" customHeight="1">
      <c r="B35" s="617"/>
      <c r="C35" s="618"/>
      <c r="D35" s="334">
        <v>9</v>
      </c>
      <c r="E35" s="335" t="s">
        <v>453</v>
      </c>
      <c r="F35" s="336">
        <v>7292.7</v>
      </c>
      <c r="G35" s="337">
        <v>554.54999999999995</v>
      </c>
      <c r="H35" s="337">
        <v>554.54999999999995</v>
      </c>
      <c r="I35" s="338">
        <f t="shared" si="11"/>
        <v>1</v>
      </c>
      <c r="J35" s="337">
        <v>26.62</v>
      </c>
      <c r="K35" s="338">
        <f t="shared" si="12"/>
        <v>4.8002885222252281E-2</v>
      </c>
      <c r="L35" s="337">
        <v>318.32</v>
      </c>
      <c r="M35" s="338">
        <f t="shared" si="13"/>
        <v>1.0480028852222523</v>
      </c>
      <c r="N35" s="339">
        <v>8473.67</v>
      </c>
      <c r="O35" s="337">
        <v>3.7100000000000004</v>
      </c>
      <c r="P35" s="338">
        <f t="shared" si="14"/>
        <v>6.6901090974664157E-3</v>
      </c>
      <c r="Q35" s="356">
        <f t="shared" si="15"/>
        <v>1180.9672</v>
      </c>
      <c r="R35" s="340">
        <f t="shared" si="16"/>
        <v>22.910000000000004</v>
      </c>
      <c r="S35" s="338">
        <f t="shared" si="17"/>
        <v>4.1312776124785872E-2</v>
      </c>
      <c r="T35" s="342" t="s">
        <v>502</v>
      </c>
      <c r="U35" s="342" t="s">
        <v>364</v>
      </c>
      <c r="V35" s="343" t="s">
        <v>366</v>
      </c>
      <c r="W35" s="343" t="s">
        <v>367</v>
      </c>
      <c r="X35" s="343">
        <v>1</v>
      </c>
      <c r="Y35" s="344" t="s">
        <v>143</v>
      </c>
      <c r="AB35" s="173">
        <v>3</v>
      </c>
      <c r="AC35" s="352" t="s">
        <v>494</v>
      </c>
    </row>
    <row r="36" spans="2:34" s="173" customFormat="1" ht="27" hidden="1" customHeight="1">
      <c r="B36" s="617"/>
      <c r="C36" s="618"/>
      <c r="D36" s="334">
        <v>10</v>
      </c>
      <c r="E36" s="335" t="s">
        <v>424</v>
      </c>
      <c r="F36" s="336">
        <v>7063.73</v>
      </c>
      <c r="G36" s="337">
        <v>534.09</v>
      </c>
      <c r="H36" s="337">
        <v>534.09</v>
      </c>
      <c r="I36" s="338">
        <f t="shared" si="11"/>
        <v>1</v>
      </c>
      <c r="J36" s="337">
        <v>27.509999999999998</v>
      </c>
      <c r="K36" s="338">
        <f t="shared" si="12"/>
        <v>5.1508172779868557E-2</v>
      </c>
      <c r="L36" s="337">
        <v>355.13999999999993</v>
      </c>
      <c r="M36" s="338">
        <f t="shared" si="13"/>
        <v>1.0515081727798685</v>
      </c>
      <c r="N36" s="339">
        <v>9769.9</v>
      </c>
      <c r="O36" s="337">
        <v>7.6199999999999992</v>
      </c>
      <c r="P36" s="338">
        <f t="shared" si="14"/>
        <v>1.4267258327248214E-2</v>
      </c>
      <c r="Q36" s="356">
        <f t="shared" si="15"/>
        <v>2706.1667999999991</v>
      </c>
      <c r="R36" s="340">
        <f t="shared" si="16"/>
        <v>19.889999999999993</v>
      </c>
      <c r="S36" s="338">
        <f t="shared" si="17"/>
        <v>3.724091445262033E-2</v>
      </c>
      <c r="T36" s="342" t="s">
        <v>502</v>
      </c>
      <c r="U36" s="342" t="s">
        <v>364</v>
      </c>
      <c r="V36" s="343" t="s">
        <v>366</v>
      </c>
      <c r="W36" s="343" t="s">
        <v>367</v>
      </c>
      <c r="X36" s="343">
        <v>1</v>
      </c>
      <c r="Y36" s="344" t="s">
        <v>140</v>
      </c>
      <c r="AB36" s="173">
        <v>4</v>
      </c>
      <c r="AC36" s="352" t="s">
        <v>316</v>
      </c>
    </row>
    <row r="37" spans="2:34" s="173" customFormat="1" ht="27" hidden="1" customHeight="1">
      <c r="B37" s="617"/>
      <c r="C37" s="618"/>
      <c r="D37" s="334">
        <v>11</v>
      </c>
      <c r="E37" s="335" t="s">
        <v>369</v>
      </c>
      <c r="F37" s="336">
        <v>6788.8600000000006</v>
      </c>
      <c r="G37" s="337">
        <v>474.95</v>
      </c>
      <c r="H37" s="337">
        <v>474.95</v>
      </c>
      <c r="I37" s="338">
        <f t="shared" si="11"/>
        <v>1</v>
      </c>
      <c r="J37" s="337">
        <v>21.169999999999998</v>
      </c>
      <c r="K37" s="338">
        <f t="shared" si="12"/>
        <v>4.4573112959258865E-2</v>
      </c>
      <c r="L37" s="337">
        <v>388.59999999999997</v>
      </c>
      <c r="M37" s="338">
        <f t="shared" si="13"/>
        <v>1.0445731129592588</v>
      </c>
      <c r="N37" s="339">
        <v>8226.68</v>
      </c>
      <c r="O37" s="337">
        <v>3.7</v>
      </c>
      <c r="P37" s="338">
        <f t="shared" si="14"/>
        <v>7.7902937151279085E-3</v>
      </c>
      <c r="Q37" s="356">
        <f t="shared" si="15"/>
        <v>1437.82</v>
      </c>
      <c r="R37" s="340">
        <f t="shared" si="16"/>
        <v>17.470000000000017</v>
      </c>
      <c r="S37" s="338">
        <f t="shared" si="17"/>
        <v>3.6782819244130995E-2</v>
      </c>
      <c r="T37" s="342" t="s">
        <v>502</v>
      </c>
      <c r="U37" s="342" t="s">
        <v>364</v>
      </c>
      <c r="V37" s="343" t="s">
        <v>366</v>
      </c>
      <c r="W37" s="343" t="s">
        <v>367</v>
      </c>
      <c r="X37" s="343">
        <v>1</v>
      </c>
      <c r="Y37" s="344" t="s">
        <v>149</v>
      </c>
      <c r="AB37" s="173">
        <v>5</v>
      </c>
      <c r="AC37" s="352" t="s">
        <v>355</v>
      </c>
    </row>
    <row r="38" spans="2:34" s="173" customFormat="1" ht="27" hidden="1" customHeight="1">
      <c r="B38" s="617"/>
      <c r="C38" s="618"/>
      <c r="D38" s="334">
        <v>12</v>
      </c>
      <c r="E38" s="335" t="s">
        <v>418</v>
      </c>
      <c r="F38" s="336">
        <v>5952.38</v>
      </c>
      <c r="G38" s="337">
        <v>744.50999999999988</v>
      </c>
      <c r="H38" s="337">
        <v>744.50999999999988</v>
      </c>
      <c r="I38" s="338">
        <f t="shared" si="11"/>
        <v>1</v>
      </c>
      <c r="J38" s="337">
        <v>33.76</v>
      </c>
      <c r="K38" s="338">
        <f t="shared" si="12"/>
        <v>4.5345260641227118E-2</v>
      </c>
      <c r="L38" s="337">
        <v>203.5</v>
      </c>
      <c r="M38" s="338">
        <f t="shared" si="13"/>
        <v>1.045345260641227</v>
      </c>
      <c r="N38" s="339">
        <v>6870.17</v>
      </c>
      <c r="O38" s="337">
        <v>4.51</v>
      </c>
      <c r="P38" s="338">
        <f t="shared" si="14"/>
        <v>6.0576755181260163E-3</v>
      </c>
      <c r="Q38" s="356">
        <f t="shared" si="15"/>
        <v>917.78499999999997</v>
      </c>
      <c r="R38" s="340">
        <f t="shared" si="16"/>
        <v>29.249999999999993</v>
      </c>
      <c r="S38" s="338">
        <f t="shared" si="17"/>
        <v>3.9287585123101099E-2</v>
      </c>
      <c r="T38" s="342" t="s">
        <v>502</v>
      </c>
      <c r="U38" s="342" t="s">
        <v>316</v>
      </c>
      <c r="V38" s="342" t="s">
        <v>384</v>
      </c>
      <c r="W38" s="343" t="s">
        <v>352</v>
      </c>
      <c r="X38" s="343">
        <v>1</v>
      </c>
      <c r="Y38" s="344" t="s">
        <v>346</v>
      </c>
      <c r="AB38" s="173">
        <v>6</v>
      </c>
      <c r="AC38" s="352" t="s">
        <v>364</v>
      </c>
    </row>
    <row r="39" spans="2:34" s="173" customFormat="1" ht="27" hidden="1" customHeight="1">
      <c r="B39" s="617"/>
      <c r="C39" s="618"/>
      <c r="D39" s="334">
        <v>13</v>
      </c>
      <c r="E39" s="335" t="s">
        <v>347</v>
      </c>
      <c r="F39" s="336">
        <v>5644.88</v>
      </c>
      <c r="G39" s="337">
        <v>1475.9399999999998</v>
      </c>
      <c r="H39" s="337">
        <v>1475.9399999999998</v>
      </c>
      <c r="I39" s="338">
        <f t="shared" si="11"/>
        <v>1</v>
      </c>
      <c r="J39" s="337">
        <v>73.64</v>
      </c>
      <c r="K39" s="338">
        <f t="shared" si="12"/>
        <v>4.9893627112213242E-2</v>
      </c>
      <c r="L39" s="337">
        <v>99.12</v>
      </c>
      <c r="M39" s="338">
        <f t="shared" si="13"/>
        <v>1.0498936271122132</v>
      </c>
      <c r="N39" s="339">
        <v>7299.2</v>
      </c>
      <c r="O39" s="337">
        <v>16.690000000000001</v>
      </c>
      <c r="P39" s="338">
        <f t="shared" si="14"/>
        <v>1.1308047752618672E-2</v>
      </c>
      <c r="Q39" s="356">
        <f t="shared" si="15"/>
        <v>1654.3128000000002</v>
      </c>
      <c r="R39" s="340">
        <f t="shared" si="16"/>
        <v>56.950000000000102</v>
      </c>
      <c r="S39" s="338">
        <f t="shared" si="17"/>
        <v>3.8585579359594641E-2</v>
      </c>
      <c r="T39" s="342" t="s">
        <v>502</v>
      </c>
      <c r="U39" s="342" t="s">
        <v>316</v>
      </c>
      <c r="V39" s="342" t="s">
        <v>351</v>
      </c>
      <c r="W39" s="343" t="s">
        <v>352</v>
      </c>
      <c r="X39" s="343">
        <v>1</v>
      </c>
      <c r="Y39" s="344" t="s">
        <v>346</v>
      </c>
      <c r="AB39" s="173">
        <v>7</v>
      </c>
      <c r="AC39" s="352" t="s">
        <v>495</v>
      </c>
    </row>
    <row r="40" spans="2:34" s="173" customFormat="1" ht="27" hidden="1" customHeight="1">
      <c r="B40" s="617"/>
      <c r="C40" s="618"/>
      <c r="D40" s="334">
        <v>14</v>
      </c>
      <c r="E40" s="335" t="s">
        <v>401</v>
      </c>
      <c r="F40" s="336">
        <v>5497.4699999999993</v>
      </c>
      <c r="G40" s="337">
        <v>212.62</v>
      </c>
      <c r="H40" s="337">
        <v>212.62</v>
      </c>
      <c r="I40" s="338">
        <f t="shared" si="11"/>
        <v>1</v>
      </c>
      <c r="J40" s="337">
        <v>12.94</v>
      </c>
      <c r="K40" s="338">
        <f t="shared" si="12"/>
        <v>6.085974978835481E-2</v>
      </c>
      <c r="L40" s="337">
        <v>536.34</v>
      </c>
      <c r="M40" s="338">
        <f t="shared" si="13"/>
        <v>1.0608597497883547</v>
      </c>
      <c r="N40" s="339">
        <v>6940.23</v>
      </c>
      <c r="O40" s="337">
        <v>2.69</v>
      </c>
      <c r="P40" s="338">
        <f t="shared" si="14"/>
        <v>1.2651679051829555E-2</v>
      </c>
      <c r="Q40" s="356">
        <f t="shared" si="15"/>
        <v>1442.7546</v>
      </c>
      <c r="R40" s="340">
        <f t="shared" si="16"/>
        <v>10.249999999999998</v>
      </c>
      <c r="S40" s="338">
        <f t="shared" si="17"/>
        <v>4.8208070736525249E-2</v>
      </c>
      <c r="T40" s="342" t="s">
        <v>502</v>
      </c>
      <c r="U40" s="342" t="s">
        <v>364</v>
      </c>
      <c r="V40" s="343" t="s">
        <v>366</v>
      </c>
      <c r="W40" s="343" t="s">
        <v>367</v>
      </c>
      <c r="X40" s="343">
        <v>1</v>
      </c>
      <c r="Y40" s="344" t="s">
        <v>153</v>
      </c>
      <c r="AC40" s="353"/>
    </row>
    <row r="41" spans="2:34" s="173" customFormat="1" ht="27" hidden="1" customHeight="1">
      <c r="B41" s="617"/>
      <c r="C41" s="618"/>
      <c r="D41" s="334">
        <v>15</v>
      </c>
      <c r="E41" s="335" t="s">
        <v>434</v>
      </c>
      <c r="F41" s="336">
        <v>5230.3599999999997</v>
      </c>
      <c r="G41" s="337">
        <v>326.26</v>
      </c>
      <c r="H41" s="337">
        <v>326.26</v>
      </c>
      <c r="I41" s="338">
        <f t="shared" si="11"/>
        <v>1</v>
      </c>
      <c r="J41" s="337">
        <v>19.46</v>
      </c>
      <c r="K41" s="338">
        <f t="shared" si="12"/>
        <v>5.9645681358425802E-2</v>
      </c>
      <c r="L41" s="337">
        <v>342.75</v>
      </c>
      <c r="M41" s="338">
        <f t="shared" si="13"/>
        <v>1.0596456813584256</v>
      </c>
      <c r="N41" s="339">
        <v>6669.91</v>
      </c>
      <c r="O41" s="337">
        <v>4.2</v>
      </c>
      <c r="P41" s="338">
        <f t="shared" si="14"/>
        <v>1.2873168638509165E-2</v>
      </c>
      <c r="Q41" s="356">
        <f t="shared" si="15"/>
        <v>1439.55</v>
      </c>
      <c r="R41" s="340">
        <f t="shared" si="16"/>
        <v>15.25999999999998</v>
      </c>
      <c r="S41" s="338">
        <f t="shared" si="17"/>
        <v>4.6772512719916573E-2</v>
      </c>
      <c r="T41" s="342" t="s">
        <v>502</v>
      </c>
      <c r="U41" s="342" t="s">
        <v>364</v>
      </c>
      <c r="V41" s="342" t="s">
        <v>366</v>
      </c>
      <c r="W41" s="343" t="s">
        <v>367</v>
      </c>
      <c r="X41" s="343">
        <v>1</v>
      </c>
      <c r="Y41" s="344" t="s">
        <v>144</v>
      </c>
      <c r="AC41" s="352"/>
    </row>
    <row r="42" spans="2:34" s="173" customFormat="1" ht="27" hidden="1" customHeight="1">
      <c r="B42" s="617"/>
      <c r="C42" s="618"/>
      <c r="D42" s="334">
        <v>16</v>
      </c>
      <c r="E42" s="335" t="s">
        <v>408</v>
      </c>
      <c r="F42" s="336">
        <v>4993.9900000000007</v>
      </c>
      <c r="G42" s="337">
        <v>101.25999999999999</v>
      </c>
      <c r="H42" s="337">
        <v>101.25999999999999</v>
      </c>
      <c r="I42" s="338">
        <f t="shared" si="11"/>
        <v>1</v>
      </c>
      <c r="J42" s="337">
        <v>7.68</v>
      </c>
      <c r="K42" s="338">
        <f t="shared" si="12"/>
        <v>7.5844361050760423E-2</v>
      </c>
      <c r="L42" s="337">
        <v>846.44000000000028</v>
      </c>
      <c r="M42" s="338">
        <f t="shared" si="13"/>
        <v>1.0758443610507604</v>
      </c>
      <c r="N42" s="339">
        <v>6500.66</v>
      </c>
      <c r="O42" s="337">
        <v>1.7800000000000002</v>
      </c>
      <c r="P42" s="338">
        <f t="shared" si="14"/>
        <v>1.7578510764368956E-2</v>
      </c>
      <c r="Q42" s="356">
        <f t="shared" si="15"/>
        <v>1506.6632000000006</v>
      </c>
      <c r="R42" s="340">
        <f t="shared" si="16"/>
        <v>5.9000000000000066</v>
      </c>
      <c r="S42" s="338">
        <f t="shared" si="17"/>
        <v>5.8265850286391536E-2</v>
      </c>
      <c r="T42" s="342" t="s">
        <v>502</v>
      </c>
      <c r="U42" s="342" t="s">
        <v>316</v>
      </c>
      <c r="V42" s="343" t="s">
        <v>445</v>
      </c>
      <c r="W42" s="343" t="s">
        <v>562</v>
      </c>
      <c r="X42" s="343">
        <v>1</v>
      </c>
      <c r="Y42" s="344" t="s">
        <v>144</v>
      </c>
      <c r="AC42" s="352"/>
    </row>
    <row r="43" spans="2:34" s="173" customFormat="1" ht="27" hidden="1" customHeight="1">
      <c r="B43" s="617"/>
      <c r="C43" s="618"/>
      <c r="D43" s="334">
        <v>17</v>
      </c>
      <c r="E43" s="335" t="s">
        <v>506</v>
      </c>
      <c r="F43" s="336">
        <v>4382.01</v>
      </c>
      <c r="G43" s="337">
        <v>164.87</v>
      </c>
      <c r="H43" s="337">
        <v>164.87</v>
      </c>
      <c r="I43" s="338">
        <f t="shared" si="11"/>
        <v>1</v>
      </c>
      <c r="J43" s="337">
        <v>6.31</v>
      </c>
      <c r="K43" s="338">
        <f t="shared" si="12"/>
        <v>3.8272578395099163E-2</v>
      </c>
      <c r="L43" s="337">
        <v>930.3599999999999</v>
      </c>
      <c r="M43" s="338">
        <f t="shared" si="13"/>
        <v>1.0382725783950992</v>
      </c>
      <c r="N43" s="339">
        <v>5870.57</v>
      </c>
      <c r="O43" s="337">
        <v>1.6</v>
      </c>
      <c r="P43" s="338">
        <f t="shared" si="14"/>
        <v>9.7046157578698378E-3</v>
      </c>
      <c r="Q43" s="356">
        <f t="shared" si="15"/>
        <v>1488.576</v>
      </c>
      <c r="R43" s="340">
        <f t="shared" si="16"/>
        <v>4.7100000000000026</v>
      </c>
      <c r="S43" s="338">
        <f t="shared" si="17"/>
        <v>2.8567962637229348E-2</v>
      </c>
      <c r="T43" s="342" t="s">
        <v>502</v>
      </c>
      <c r="U43" s="342" t="s">
        <v>316</v>
      </c>
      <c r="V43" s="343" t="s">
        <v>445</v>
      </c>
      <c r="W43" s="343" t="s">
        <v>562</v>
      </c>
      <c r="X43" s="343">
        <v>1</v>
      </c>
      <c r="Y43" s="344" t="s">
        <v>143</v>
      </c>
      <c r="AB43" s="354">
        <v>1</v>
      </c>
      <c r="AC43" s="352" t="s">
        <v>508</v>
      </c>
    </row>
    <row r="44" spans="2:34" s="173" customFormat="1" ht="27" hidden="1" customHeight="1">
      <c r="B44" s="617"/>
      <c r="C44" s="618"/>
      <c r="D44" s="334">
        <v>18</v>
      </c>
      <c r="E44" s="335" t="s">
        <v>516</v>
      </c>
      <c r="F44" s="336">
        <v>4258.17</v>
      </c>
      <c r="G44" s="337">
        <v>3492.45</v>
      </c>
      <c r="H44" s="337">
        <v>3492.45</v>
      </c>
      <c r="I44" s="338">
        <f t="shared" si="11"/>
        <v>1</v>
      </c>
      <c r="J44" s="337">
        <v>78.34</v>
      </c>
      <c r="K44" s="338">
        <f t="shared" si="12"/>
        <v>2.2431244541797308E-2</v>
      </c>
      <c r="L44" s="337">
        <v>99.419999999999987</v>
      </c>
      <c r="M44" s="338">
        <f t="shared" si="13"/>
        <v>1.0224312445417973</v>
      </c>
      <c r="N44" s="339">
        <v>7788.57</v>
      </c>
      <c r="O44" s="337">
        <v>35.510000000000005</v>
      </c>
      <c r="P44" s="338">
        <f t="shared" si="14"/>
        <v>1.0167647353577005E-2</v>
      </c>
      <c r="Q44" s="356">
        <f t="shared" si="15"/>
        <v>3530.4041999999999</v>
      </c>
      <c r="R44" s="340">
        <f t="shared" si="16"/>
        <v>42.83000000000014</v>
      </c>
      <c r="S44" s="338">
        <f t="shared" si="17"/>
        <v>1.2263597188220345E-2</v>
      </c>
      <c r="T44" s="342" t="s">
        <v>502</v>
      </c>
      <c r="U44" s="342" t="s">
        <v>316</v>
      </c>
      <c r="V44" s="343" t="s">
        <v>564</v>
      </c>
      <c r="W44" s="343" t="s">
        <v>565</v>
      </c>
      <c r="X44" s="343">
        <v>1</v>
      </c>
      <c r="Y44" s="344" t="s">
        <v>169</v>
      </c>
      <c r="AB44" s="173">
        <v>2</v>
      </c>
      <c r="AC44" s="352" t="s">
        <v>509</v>
      </c>
    </row>
    <row r="45" spans="2:34" s="173" customFormat="1" ht="27" hidden="1" customHeight="1">
      <c r="B45" s="617"/>
      <c r="C45" s="618"/>
      <c r="D45" s="334">
        <v>19</v>
      </c>
      <c r="E45" s="335" t="s">
        <v>343</v>
      </c>
      <c r="F45" s="336">
        <v>4140.8099999999995</v>
      </c>
      <c r="G45" s="337">
        <v>1359.3600000000001</v>
      </c>
      <c r="H45" s="337">
        <v>1359.3600000000001</v>
      </c>
      <c r="I45" s="338">
        <f t="shared" si="11"/>
        <v>1</v>
      </c>
      <c r="J45" s="337">
        <v>23.87</v>
      </c>
      <c r="K45" s="338">
        <f t="shared" si="12"/>
        <v>1.7559733992467044E-2</v>
      </c>
      <c r="L45" s="337">
        <v>194.04</v>
      </c>
      <c r="M45" s="338">
        <f t="shared" si="13"/>
        <v>1.0175597339924669</v>
      </c>
      <c r="N45" s="339">
        <v>4631.74</v>
      </c>
      <c r="O45" s="337">
        <v>2.5300000000000002</v>
      </c>
      <c r="P45" s="338">
        <f t="shared" si="14"/>
        <v>1.8611699623352165E-3</v>
      </c>
      <c r="Q45" s="356">
        <f t="shared" si="15"/>
        <v>490.92120000000006</v>
      </c>
      <c r="R45" s="340">
        <f t="shared" si="16"/>
        <v>21.33999999999989</v>
      </c>
      <c r="S45" s="338">
        <f t="shared" si="17"/>
        <v>1.5698564030131743E-2</v>
      </c>
      <c r="T45" s="342" t="s">
        <v>502</v>
      </c>
      <c r="U45" s="342" t="s">
        <v>316</v>
      </c>
      <c r="V45" s="343" t="s">
        <v>445</v>
      </c>
      <c r="W45" s="343" t="s">
        <v>566</v>
      </c>
      <c r="X45" s="343">
        <v>1</v>
      </c>
      <c r="Y45" s="344" t="s">
        <v>179</v>
      </c>
      <c r="AB45" s="355"/>
      <c r="AC45" s="352"/>
    </row>
    <row r="46" spans="2:34" s="173" customFormat="1" ht="27" hidden="1" customHeight="1">
      <c r="B46" s="619"/>
      <c r="C46" s="620"/>
      <c r="D46" s="334">
        <v>20</v>
      </c>
      <c r="E46" s="335" t="s">
        <v>425</v>
      </c>
      <c r="F46" s="336">
        <v>3875.3599999999997</v>
      </c>
      <c r="G46" s="337">
        <v>391.57</v>
      </c>
      <c r="H46" s="337">
        <v>391.57</v>
      </c>
      <c r="I46" s="338">
        <f t="shared" si="11"/>
        <v>1</v>
      </c>
      <c r="J46" s="337">
        <v>14.6</v>
      </c>
      <c r="K46" s="338">
        <f t="shared" si="12"/>
        <v>3.7285798197001813E-2</v>
      </c>
      <c r="L46" s="337">
        <v>365.59999999999997</v>
      </c>
      <c r="M46" s="338">
        <f t="shared" si="13"/>
        <v>1.0372857981970018</v>
      </c>
      <c r="N46" s="339">
        <v>5337.76</v>
      </c>
      <c r="O46" s="337">
        <v>4</v>
      </c>
      <c r="P46" s="338">
        <f t="shared" si="14"/>
        <v>1.021528717726077E-2</v>
      </c>
      <c r="Q46" s="356">
        <f t="shared" si="15"/>
        <v>1462.3999999999999</v>
      </c>
      <c r="R46" s="340">
        <f t="shared" si="16"/>
        <v>10.600000000000023</v>
      </c>
      <c r="S46" s="338">
        <f t="shared" si="17"/>
        <v>2.70705110197411E-2</v>
      </c>
      <c r="T46" s="342" t="s">
        <v>502</v>
      </c>
      <c r="U46" s="342" t="s">
        <v>364</v>
      </c>
      <c r="V46" s="343" t="s">
        <v>366</v>
      </c>
      <c r="W46" s="343" t="s">
        <v>367</v>
      </c>
      <c r="X46" s="343">
        <v>1</v>
      </c>
      <c r="Y46" s="344" t="s">
        <v>137</v>
      </c>
      <c r="AA46" s="218" t="s">
        <v>491</v>
      </c>
      <c r="AB46" s="218" t="s">
        <v>492</v>
      </c>
      <c r="AC46" s="246" t="s">
        <v>493</v>
      </c>
      <c r="AD46" s="246" t="s">
        <v>494</v>
      </c>
      <c r="AE46" s="246" t="s">
        <v>316</v>
      </c>
      <c r="AF46" s="246" t="s">
        <v>355</v>
      </c>
      <c r="AG46" s="246" t="s">
        <v>364</v>
      </c>
      <c r="AH46" s="246" t="s">
        <v>495</v>
      </c>
    </row>
    <row r="47" spans="2:34" s="173" customFormat="1" ht="27" hidden="1" customHeight="1">
      <c r="B47" s="615" t="s">
        <v>525</v>
      </c>
      <c r="C47" s="616"/>
      <c r="D47" s="334">
        <v>1</v>
      </c>
      <c r="E47" s="335" t="s">
        <v>447</v>
      </c>
      <c r="F47" s="336">
        <v>37068.19</v>
      </c>
      <c r="G47" s="337">
        <v>651.27</v>
      </c>
      <c r="H47" s="337">
        <v>783.45999999999992</v>
      </c>
      <c r="I47" s="338">
        <f>H47/G47</f>
        <v>1.2029726534309886</v>
      </c>
      <c r="J47" s="337">
        <v>1.8599999999999999</v>
      </c>
      <c r="K47" s="338">
        <f>J47/G47</f>
        <v>2.8559583582845821E-3</v>
      </c>
      <c r="L47" s="337">
        <v>278.75</v>
      </c>
      <c r="M47" s="338">
        <f>(H47+J47)/G47</f>
        <v>1.2058286117892731</v>
      </c>
      <c r="N47" s="339">
        <v>37366.449999999997</v>
      </c>
      <c r="O47" s="337">
        <v>1.07</v>
      </c>
      <c r="P47" s="338">
        <f>O47/G47</f>
        <v>1.6429437867551094E-3</v>
      </c>
      <c r="Q47" s="356">
        <f>O47*L47</f>
        <v>298.26250000000005</v>
      </c>
      <c r="R47" s="340">
        <f>((H47+J47)-G47)-O47</f>
        <v>132.97999999999996</v>
      </c>
      <c r="S47" s="338">
        <f>R47/G47</f>
        <v>0.20418566800251811</v>
      </c>
      <c r="T47" s="342" t="s">
        <v>497</v>
      </c>
      <c r="U47" s="342" t="s">
        <v>355</v>
      </c>
      <c r="V47" s="343" t="s">
        <v>448</v>
      </c>
      <c r="W47" s="343" t="s">
        <v>449</v>
      </c>
      <c r="X47" s="343">
        <v>1</v>
      </c>
      <c r="Y47" s="344" t="s">
        <v>346</v>
      </c>
      <c r="Z47" s="345" t="s">
        <v>498</v>
      </c>
      <c r="AA47" s="357">
        <f>SUM(X47:X66)</f>
        <v>20</v>
      </c>
      <c r="AB47" s="347">
        <f>SUMIF($U47:$U66,TRIM($AB$6),$X47:$X66)</f>
        <v>0</v>
      </c>
      <c r="AC47" s="347">
        <f>SUMIF($U47:$U66,TRIM($AC$6),$X47:$X66)</f>
        <v>0</v>
      </c>
      <c r="AD47" s="347">
        <f>SUMIF($U47:$U66,TRIM($AD$6),$X47:$X66)</f>
        <v>0</v>
      </c>
      <c r="AE47" s="347">
        <f>SUMIF($U47:$U66,TRIM($AE$6),$X47:$X66)</f>
        <v>7</v>
      </c>
      <c r="AF47" s="347">
        <f>SUMIF($U47:$U66,TRIM($AF$6),$X47:$X66)</f>
        <v>1</v>
      </c>
      <c r="AG47" s="347">
        <f>SUMIF($U47:$U66,TRIM($AG$6),$X47:$X66)</f>
        <v>12</v>
      </c>
      <c r="AH47" s="347">
        <f>SUMIF($U47:$U66,TRIM($AH$6),$X47:$X66)</f>
        <v>0</v>
      </c>
    </row>
    <row r="48" spans="2:34" s="173" customFormat="1" ht="27" hidden="1" customHeight="1">
      <c r="B48" s="617"/>
      <c r="C48" s="618"/>
      <c r="D48" s="334">
        <v>2</v>
      </c>
      <c r="E48" s="335" t="s">
        <v>388</v>
      </c>
      <c r="F48" s="336">
        <v>35500</v>
      </c>
      <c r="G48" s="337">
        <v>63705</v>
      </c>
      <c r="H48" s="337">
        <v>63705</v>
      </c>
      <c r="I48" s="338">
        <f t="shared" ref="I48:I49" si="20">H48/G48</f>
        <v>1</v>
      </c>
      <c r="J48" s="337">
        <v>2000</v>
      </c>
      <c r="K48" s="338">
        <f t="shared" ref="K48:K53" si="21">J48/G48</f>
        <v>3.1394709991366454E-2</v>
      </c>
      <c r="L48" s="337">
        <v>17.75</v>
      </c>
      <c r="M48" s="338">
        <f t="shared" ref="M48:M53" si="22">(H48+J48)/G48</f>
        <v>1.0313947099913665</v>
      </c>
      <c r="N48" s="339">
        <v>35500</v>
      </c>
      <c r="O48" s="337">
        <v>0</v>
      </c>
      <c r="P48" s="338">
        <f t="shared" ref="P48:P66" si="23">O48/G48</f>
        <v>0</v>
      </c>
      <c r="Q48" s="356">
        <f t="shared" ref="Q48:Q66" si="24">O48*L48</f>
        <v>0</v>
      </c>
      <c r="R48" s="340">
        <f t="shared" ref="R48:R66" si="25">((H48+J48)-G48)-O48</f>
        <v>2000</v>
      </c>
      <c r="S48" s="338">
        <f t="shared" ref="S48:S66" si="26">R48/G48</f>
        <v>3.1394709991366454E-2</v>
      </c>
      <c r="T48" s="342" t="s">
        <v>497</v>
      </c>
      <c r="U48" s="342" t="s">
        <v>364</v>
      </c>
      <c r="V48" s="343" t="s">
        <v>389</v>
      </c>
      <c r="W48" s="343" t="s">
        <v>390</v>
      </c>
      <c r="X48" s="343">
        <v>1</v>
      </c>
      <c r="Y48" s="344" t="s">
        <v>176</v>
      </c>
      <c r="AA48" s="363" t="s">
        <v>500</v>
      </c>
      <c r="AB48" s="349">
        <f>SUMIF($U47:$U66,TRIM($AB$6),$F47:$F66)</f>
        <v>0</v>
      </c>
      <c r="AC48" s="349">
        <f>SUMIF($U47:$U66,TRIM($AC$6),$F47:$F66)</f>
        <v>0</v>
      </c>
      <c r="AD48" s="349">
        <f>SUMIF($U47:$U66,TRIM($AD$6),$F47:$F66)</f>
        <v>0</v>
      </c>
      <c r="AE48" s="349">
        <f>SUMIF($U47:$U66,TRIM($AE$6),$F47:$F66)</f>
        <v>52202.259999999995</v>
      </c>
      <c r="AF48" s="349">
        <f>SUMIF($U47:$U66,TRIM($AF$6),$F47:$F66)</f>
        <v>37068.19</v>
      </c>
      <c r="AG48" s="349">
        <f>SUMIF($U47:$U66,TRIM($AG$6),$F47:$F66)</f>
        <v>122114.76</v>
      </c>
      <c r="AH48" s="349">
        <f>SUMIF($U47:$U66,TRIM($AH$6),$F47:$F66)</f>
        <v>0</v>
      </c>
    </row>
    <row r="49" spans="2:34" s="173" customFormat="1" ht="27" hidden="1" customHeight="1">
      <c r="B49" s="617"/>
      <c r="C49" s="618"/>
      <c r="D49" s="334">
        <v>3</v>
      </c>
      <c r="E49" s="335" t="s">
        <v>402</v>
      </c>
      <c r="F49" s="336">
        <v>16193.310000000001</v>
      </c>
      <c r="G49" s="337">
        <v>449.03</v>
      </c>
      <c r="H49" s="337">
        <v>449.03</v>
      </c>
      <c r="I49" s="338">
        <f t="shared" si="20"/>
        <v>1</v>
      </c>
      <c r="J49" s="337">
        <v>37.300000000000004</v>
      </c>
      <c r="K49" s="338">
        <f t="shared" si="21"/>
        <v>8.3067946462374462E-2</v>
      </c>
      <c r="L49" s="337">
        <v>487.31</v>
      </c>
      <c r="M49" s="338">
        <f t="shared" si="22"/>
        <v>1.0830679464623745</v>
      </c>
      <c r="N49" s="339">
        <v>18176.650000000001</v>
      </c>
      <c r="O49" s="337">
        <v>4.07</v>
      </c>
      <c r="P49" s="338">
        <f t="shared" si="23"/>
        <v>9.0639823619802704E-3</v>
      </c>
      <c r="Q49" s="356">
        <f t="shared" si="24"/>
        <v>1983.3517000000002</v>
      </c>
      <c r="R49" s="340">
        <f t="shared" si="25"/>
        <v>33.230000000000011</v>
      </c>
      <c r="S49" s="338">
        <f t="shared" si="26"/>
        <v>7.4003964100394212E-2</v>
      </c>
      <c r="T49" s="342" t="s">
        <v>502</v>
      </c>
      <c r="U49" s="342" t="s">
        <v>316</v>
      </c>
      <c r="V49" s="343" t="s">
        <v>444</v>
      </c>
      <c r="W49" s="343" t="s">
        <v>345</v>
      </c>
      <c r="X49" s="343">
        <v>1</v>
      </c>
      <c r="Y49" s="344" t="s">
        <v>200</v>
      </c>
      <c r="AA49" s="364" t="s">
        <v>501</v>
      </c>
      <c r="AB49" s="350">
        <f>AB47/$AA47</f>
        <v>0</v>
      </c>
      <c r="AC49" s="351">
        <f t="shared" ref="AC49:AH49" si="27">AC47/$AA47</f>
        <v>0</v>
      </c>
      <c r="AD49" s="351">
        <f t="shared" si="27"/>
        <v>0</v>
      </c>
      <c r="AE49" s="351">
        <f t="shared" si="27"/>
        <v>0.35</v>
      </c>
      <c r="AF49" s="351">
        <f t="shared" si="27"/>
        <v>0.05</v>
      </c>
      <c r="AG49" s="351">
        <f t="shared" si="27"/>
        <v>0.6</v>
      </c>
      <c r="AH49" s="351">
        <f t="shared" si="27"/>
        <v>0</v>
      </c>
    </row>
    <row r="50" spans="2:34" s="173" customFormat="1" ht="27" hidden="1" customHeight="1">
      <c r="B50" s="617"/>
      <c r="C50" s="618"/>
      <c r="D50" s="334">
        <v>4</v>
      </c>
      <c r="E50" s="335" t="s">
        <v>371</v>
      </c>
      <c r="F50" s="336">
        <v>14214.5</v>
      </c>
      <c r="G50" s="337">
        <v>330.5</v>
      </c>
      <c r="H50" s="337">
        <v>330.5</v>
      </c>
      <c r="I50" s="338">
        <f>H50/G50</f>
        <v>1</v>
      </c>
      <c r="J50" s="337">
        <v>26.510000000000005</v>
      </c>
      <c r="K50" s="338">
        <f t="shared" si="21"/>
        <v>8.021180030257187E-2</v>
      </c>
      <c r="L50" s="337">
        <v>628.96</v>
      </c>
      <c r="M50" s="338">
        <f t="shared" si="22"/>
        <v>1.0802118003025718</v>
      </c>
      <c r="N50" s="339">
        <v>16673.73</v>
      </c>
      <c r="O50" s="337">
        <v>3.91</v>
      </c>
      <c r="P50" s="338">
        <f t="shared" si="23"/>
        <v>1.1830559757942512E-2</v>
      </c>
      <c r="Q50" s="356">
        <f t="shared" si="24"/>
        <v>2459.2336</v>
      </c>
      <c r="R50" s="340">
        <f t="shared" si="25"/>
        <v>22.599999999999991</v>
      </c>
      <c r="S50" s="338">
        <f t="shared" si="26"/>
        <v>6.8381240544629324E-2</v>
      </c>
      <c r="T50" s="342" t="s">
        <v>502</v>
      </c>
      <c r="U50" s="342" t="s">
        <v>364</v>
      </c>
      <c r="V50" s="343" t="s">
        <v>366</v>
      </c>
      <c r="W50" s="343" t="s">
        <v>367</v>
      </c>
      <c r="X50" s="343">
        <v>1</v>
      </c>
      <c r="Y50" s="344" t="s">
        <v>154</v>
      </c>
    </row>
    <row r="51" spans="2:34" s="173" customFormat="1" ht="27" hidden="1" customHeight="1">
      <c r="B51" s="617"/>
      <c r="C51" s="618"/>
      <c r="D51" s="334">
        <v>5</v>
      </c>
      <c r="E51" s="335" t="s">
        <v>407</v>
      </c>
      <c r="F51" s="336">
        <v>13020.699999999999</v>
      </c>
      <c r="G51" s="337">
        <v>285.36</v>
      </c>
      <c r="H51" s="337">
        <v>285.36</v>
      </c>
      <c r="I51" s="338">
        <f t="shared" ref="I51:I66" si="28">H51/G51</f>
        <v>1</v>
      </c>
      <c r="J51" s="337">
        <v>21.65</v>
      </c>
      <c r="K51" s="338">
        <f t="shared" si="21"/>
        <v>7.586907765629379E-2</v>
      </c>
      <c r="L51" s="337">
        <v>692.59</v>
      </c>
      <c r="M51" s="338">
        <f t="shared" si="22"/>
        <v>1.0758690776562938</v>
      </c>
      <c r="N51" s="339">
        <v>14994.59</v>
      </c>
      <c r="O51" s="337">
        <v>2.8499999999999996</v>
      </c>
      <c r="P51" s="338">
        <f t="shared" si="23"/>
        <v>9.9873843566021855E-3</v>
      </c>
      <c r="Q51" s="356">
        <f t="shared" si="24"/>
        <v>1973.8814999999997</v>
      </c>
      <c r="R51" s="340">
        <f t="shared" si="25"/>
        <v>18.799999999999976</v>
      </c>
      <c r="S51" s="338">
        <f t="shared" si="26"/>
        <v>6.5881693299691527E-2</v>
      </c>
      <c r="T51" s="342" t="s">
        <v>502</v>
      </c>
      <c r="U51" s="342" t="s">
        <v>364</v>
      </c>
      <c r="V51" s="343" t="s">
        <v>366</v>
      </c>
      <c r="W51" s="343" t="s">
        <v>367</v>
      </c>
      <c r="X51" s="343">
        <v>1</v>
      </c>
      <c r="Y51" s="344" t="s">
        <v>155</v>
      </c>
    </row>
    <row r="52" spans="2:34" s="173" customFormat="1" ht="27" hidden="1" customHeight="1">
      <c r="B52" s="617"/>
      <c r="C52" s="618"/>
      <c r="D52" s="334">
        <v>6</v>
      </c>
      <c r="E52" s="335" t="s">
        <v>365</v>
      </c>
      <c r="F52" s="336">
        <v>11585.5</v>
      </c>
      <c r="G52" s="337">
        <v>198.85000000000002</v>
      </c>
      <c r="H52" s="337">
        <v>198.85000000000002</v>
      </c>
      <c r="I52" s="338">
        <f t="shared" si="28"/>
        <v>1</v>
      </c>
      <c r="J52" s="337">
        <v>17.29</v>
      </c>
      <c r="K52" s="338">
        <f t="shared" si="21"/>
        <v>8.6949962283127971E-2</v>
      </c>
      <c r="L52" s="337">
        <v>814.16</v>
      </c>
      <c r="M52" s="338">
        <f t="shared" si="22"/>
        <v>1.086949962283128</v>
      </c>
      <c r="N52" s="339">
        <v>14076.820000000002</v>
      </c>
      <c r="O52" s="337">
        <v>3.0599999999999996</v>
      </c>
      <c r="P52" s="338">
        <f t="shared" si="23"/>
        <v>1.5388483781745029E-2</v>
      </c>
      <c r="Q52" s="356">
        <f t="shared" si="24"/>
        <v>2491.3295999999996</v>
      </c>
      <c r="R52" s="340">
        <f t="shared" si="25"/>
        <v>14.229999999999993</v>
      </c>
      <c r="S52" s="338">
        <f t="shared" si="26"/>
        <v>7.1561478501382905E-2</v>
      </c>
      <c r="T52" s="342" t="s">
        <v>502</v>
      </c>
      <c r="U52" s="342" t="s">
        <v>364</v>
      </c>
      <c r="V52" s="343" t="s">
        <v>366</v>
      </c>
      <c r="W52" s="343" t="s">
        <v>367</v>
      </c>
      <c r="X52" s="343">
        <v>1</v>
      </c>
      <c r="Y52" s="344" t="s">
        <v>133</v>
      </c>
    </row>
    <row r="53" spans="2:34" s="173" customFormat="1" ht="27" hidden="1" customHeight="1">
      <c r="B53" s="617"/>
      <c r="C53" s="618"/>
      <c r="D53" s="334">
        <v>7</v>
      </c>
      <c r="E53" s="335" t="s">
        <v>347</v>
      </c>
      <c r="F53" s="336">
        <v>8245.7799999999988</v>
      </c>
      <c r="G53" s="337">
        <v>1437.56</v>
      </c>
      <c r="H53" s="337">
        <v>1437.56</v>
      </c>
      <c r="I53" s="338">
        <f t="shared" si="28"/>
        <v>1</v>
      </c>
      <c r="J53" s="337">
        <v>109.39000000000001</v>
      </c>
      <c r="K53" s="338">
        <f t="shared" si="21"/>
        <v>7.6094215197974352E-2</v>
      </c>
      <c r="L53" s="337">
        <v>99.12</v>
      </c>
      <c r="M53" s="338">
        <f t="shared" si="22"/>
        <v>1.0760942151979744</v>
      </c>
      <c r="N53" s="339">
        <v>10842.73</v>
      </c>
      <c r="O53" s="337">
        <v>26.2</v>
      </c>
      <c r="P53" s="338">
        <f t="shared" si="23"/>
        <v>1.8225326247252288E-2</v>
      </c>
      <c r="Q53" s="356">
        <f t="shared" si="24"/>
        <v>2596.944</v>
      </c>
      <c r="R53" s="340">
        <f t="shared" si="25"/>
        <v>83.190000000000097</v>
      </c>
      <c r="S53" s="338">
        <f t="shared" si="26"/>
        <v>5.7868888950722126E-2</v>
      </c>
      <c r="T53" s="342" t="s">
        <v>502</v>
      </c>
      <c r="U53" s="342" t="s">
        <v>316</v>
      </c>
      <c r="V53" s="343" t="s">
        <v>351</v>
      </c>
      <c r="W53" s="343" t="s">
        <v>352</v>
      </c>
      <c r="X53" s="343">
        <v>1</v>
      </c>
      <c r="Y53" s="344" t="s">
        <v>346</v>
      </c>
      <c r="AB53" s="173">
        <v>1</v>
      </c>
      <c r="AC53" s="352" t="s">
        <v>492</v>
      </c>
    </row>
    <row r="54" spans="2:34" s="173" customFormat="1" ht="27" hidden="1" customHeight="1">
      <c r="B54" s="617"/>
      <c r="C54" s="618"/>
      <c r="D54" s="334">
        <v>8</v>
      </c>
      <c r="E54" s="335" t="s">
        <v>453</v>
      </c>
      <c r="F54" s="336">
        <v>8082.1500000000005</v>
      </c>
      <c r="G54" s="337">
        <v>549.64</v>
      </c>
      <c r="H54" s="337">
        <v>549.64</v>
      </c>
      <c r="I54" s="338">
        <f t="shared" si="28"/>
        <v>1</v>
      </c>
      <c r="J54" s="337">
        <v>28.449999999999996</v>
      </c>
      <c r="K54" s="338">
        <f>J54/G54</f>
        <v>5.1761152754530235E-2</v>
      </c>
      <c r="L54" s="337">
        <v>318.32</v>
      </c>
      <c r="M54" s="338">
        <f>(H54+J54)/G54</f>
        <v>1.0517611527545303</v>
      </c>
      <c r="N54" s="339">
        <v>9056.2099999999991</v>
      </c>
      <c r="O54" s="337">
        <v>3.06</v>
      </c>
      <c r="P54" s="338">
        <f t="shared" si="23"/>
        <v>5.5672804017174882E-3</v>
      </c>
      <c r="Q54" s="356">
        <f t="shared" si="24"/>
        <v>974.05920000000003</v>
      </c>
      <c r="R54" s="340">
        <f t="shared" si="25"/>
        <v>25.390000000000047</v>
      </c>
      <c r="S54" s="338">
        <f t="shared" si="26"/>
        <v>4.6193872352812838E-2</v>
      </c>
      <c r="T54" s="342" t="s">
        <v>502</v>
      </c>
      <c r="U54" s="342" t="s">
        <v>364</v>
      </c>
      <c r="V54" s="343" t="s">
        <v>366</v>
      </c>
      <c r="W54" s="343" t="s">
        <v>367</v>
      </c>
      <c r="X54" s="343">
        <v>1</v>
      </c>
      <c r="Y54" s="344" t="s">
        <v>143</v>
      </c>
      <c r="AB54" s="173">
        <v>2</v>
      </c>
      <c r="AC54" s="352" t="s">
        <v>493</v>
      </c>
    </row>
    <row r="55" spans="2:34" s="173" customFormat="1" ht="27" hidden="1" customHeight="1">
      <c r="B55" s="617"/>
      <c r="C55" s="618"/>
      <c r="D55" s="334">
        <v>9</v>
      </c>
      <c r="E55" s="335" t="s">
        <v>370</v>
      </c>
      <c r="F55" s="336">
        <v>7682.34</v>
      </c>
      <c r="G55" s="337">
        <v>464.04</v>
      </c>
      <c r="H55" s="337">
        <v>464.04</v>
      </c>
      <c r="I55" s="338">
        <f t="shared" si="28"/>
        <v>1</v>
      </c>
      <c r="J55" s="337">
        <v>25.79</v>
      </c>
      <c r="K55" s="338">
        <f t="shared" ref="K55:K66" si="29">J55/G55</f>
        <v>5.5577105421946382E-2</v>
      </c>
      <c r="L55" s="337">
        <v>335.18</v>
      </c>
      <c r="M55" s="338">
        <f t="shared" ref="M55:M66" si="30">(H55+J55)/G55</f>
        <v>1.0555771054219465</v>
      </c>
      <c r="N55" s="339">
        <v>8644.2900000000009</v>
      </c>
      <c r="O55" s="337">
        <v>2.87</v>
      </c>
      <c r="P55" s="338">
        <f t="shared" si="23"/>
        <v>6.1848116541677444E-3</v>
      </c>
      <c r="Q55" s="356">
        <f t="shared" si="24"/>
        <v>961.96660000000008</v>
      </c>
      <c r="R55" s="340">
        <f t="shared" si="25"/>
        <v>22.920000000000019</v>
      </c>
      <c r="S55" s="338">
        <f t="shared" si="26"/>
        <v>4.9392293767778678E-2</v>
      </c>
      <c r="T55" s="342" t="s">
        <v>502</v>
      </c>
      <c r="U55" s="342" t="s">
        <v>364</v>
      </c>
      <c r="V55" s="343" t="s">
        <v>366</v>
      </c>
      <c r="W55" s="343" t="s">
        <v>367</v>
      </c>
      <c r="X55" s="343">
        <v>1</v>
      </c>
      <c r="Y55" s="344" t="s">
        <v>151</v>
      </c>
      <c r="AB55" s="173">
        <v>3</v>
      </c>
      <c r="AC55" s="352" t="s">
        <v>494</v>
      </c>
    </row>
    <row r="56" spans="2:34" s="173" customFormat="1" ht="27" hidden="1" customHeight="1">
      <c r="B56" s="617"/>
      <c r="C56" s="618"/>
      <c r="D56" s="334">
        <v>10</v>
      </c>
      <c r="E56" s="335" t="s">
        <v>359</v>
      </c>
      <c r="F56" s="336">
        <v>7673.78</v>
      </c>
      <c r="G56" s="337">
        <v>616.1</v>
      </c>
      <c r="H56" s="337">
        <v>616.1</v>
      </c>
      <c r="I56" s="338">
        <f t="shared" si="28"/>
        <v>1</v>
      </c>
      <c r="J56" s="337">
        <v>26.51</v>
      </c>
      <c r="K56" s="338">
        <f t="shared" si="29"/>
        <v>4.3028729102418437E-2</v>
      </c>
      <c r="L56" s="337">
        <v>313.59999999999997</v>
      </c>
      <c r="M56" s="338">
        <f t="shared" si="30"/>
        <v>1.0430287291024185</v>
      </c>
      <c r="N56" s="339">
        <v>8313.5300000000007</v>
      </c>
      <c r="O56" s="337">
        <v>2.04</v>
      </c>
      <c r="P56" s="338">
        <f t="shared" si="23"/>
        <v>3.3111507872098686E-3</v>
      </c>
      <c r="Q56" s="356">
        <f t="shared" si="24"/>
        <v>639.74399999999991</v>
      </c>
      <c r="R56" s="340">
        <f t="shared" si="25"/>
        <v>24.469999999999992</v>
      </c>
      <c r="S56" s="338">
        <f t="shared" si="26"/>
        <v>3.9717578315208557E-2</v>
      </c>
      <c r="T56" s="342" t="s">
        <v>502</v>
      </c>
      <c r="U56" s="342" t="s">
        <v>316</v>
      </c>
      <c r="V56" s="343" t="s">
        <v>384</v>
      </c>
      <c r="W56" s="343" t="s">
        <v>352</v>
      </c>
      <c r="X56" s="343">
        <v>1</v>
      </c>
      <c r="Y56" s="344" t="s">
        <v>346</v>
      </c>
      <c r="AB56" s="173">
        <v>4</v>
      </c>
      <c r="AC56" s="352" t="s">
        <v>316</v>
      </c>
    </row>
    <row r="57" spans="2:34" s="173" customFormat="1" ht="27" hidden="1" customHeight="1">
      <c r="B57" s="617"/>
      <c r="C57" s="618"/>
      <c r="D57" s="334">
        <v>11</v>
      </c>
      <c r="E57" s="335" t="s">
        <v>385</v>
      </c>
      <c r="F57" s="336">
        <v>7649.4700000000012</v>
      </c>
      <c r="G57" s="337">
        <v>522.74</v>
      </c>
      <c r="H57" s="337">
        <v>522.74</v>
      </c>
      <c r="I57" s="338">
        <f t="shared" si="28"/>
        <v>1</v>
      </c>
      <c r="J57" s="337">
        <v>21.03</v>
      </c>
      <c r="K57" s="338">
        <f t="shared" si="29"/>
        <v>4.0230324826873783E-2</v>
      </c>
      <c r="L57" s="337">
        <v>410.15999999999997</v>
      </c>
      <c r="M57" s="338">
        <f t="shared" si="30"/>
        <v>1.0402303248268738</v>
      </c>
      <c r="N57" s="339">
        <v>8625.66</v>
      </c>
      <c r="O57" s="337">
        <v>2.38</v>
      </c>
      <c r="P57" s="338">
        <f t="shared" si="23"/>
        <v>4.552932624249148E-3</v>
      </c>
      <c r="Q57" s="356">
        <f t="shared" si="24"/>
        <v>976.18079999999986</v>
      </c>
      <c r="R57" s="340">
        <f t="shared" si="25"/>
        <v>18.649999999999974</v>
      </c>
      <c r="S57" s="338">
        <f t="shared" si="26"/>
        <v>3.5677392202624579E-2</v>
      </c>
      <c r="T57" s="342" t="s">
        <v>502</v>
      </c>
      <c r="U57" s="342" t="s">
        <v>316</v>
      </c>
      <c r="V57" s="343" t="s">
        <v>348</v>
      </c>
      <c r="W57" s="343" t="s">
        <v>367</v>
      </c>
      <c r="X57" s="343">
        <v>1</v>
      </c>
      <c r="Y57" s="344" t="s">
        <v>346</v>
      </c>
      <c r="AB57" s="173">
        <v>5</v>
      </c>
      <c r="AC57" s="352" t="s">
        <v>355</v>
      </c>
    </row>
    <row r="58" spans="2:34" s="173" customFormat="1" ht="27" hidden="1" customHeight="1">
      <c r="B58" s="617"/>
      <c r="C58" s="618"/>
      <c r="D58" s="334">
        <v>12</v>
      </c>
      <c r="E58" s="335" t="s">
        <v>401</v>
      </c>
      <c r="F58" s="336">
        <v>7122.6100000000006</v>
      </c>
      <c r="G58" s="337">
        <v>205.51</v>
      </c>
      <c r="H58" s="337">
        <v>205.51</v>
      </c>
      <c r="I58" s="338">
        <f t="shared" si="28"/>
        <v>1</v>
      </c>
      <c r="J58" s="337">
        <v>17.03</v>
      </c>
      <c r="K58" s="338">
        <f t="shared" si="29"/>
        <v>8.2867013770619447E-2</v>
      </c>
      <c r="L58" s="337">
        <v>536.34</v>
      </c>
      <c r="M58" s="338">
        <f t="shared" si="30"/>
        <v>1.0828670137706193</v>
      </c>
      <c r="N58" s="339">
        <v>9133.880000000001</v>
      </c>
      <c r="O58" s="337">
        <v>3.75</v>
      </c>
      <c r="P58" s="338">
        <f t="shared" si="23"/>
        <v>1.824728723663082E-2</v>
      </c>
      <c r="Q58" s="356">
        <f t="shared" si="24"/>
        <v>2011.2750000000001</v>
      </c>
      <c r="R58" s="340">
        <f t="shared" si="25"/>
        <v>13.280000000000001</v>
      </c>
      <c r="S58" s="338">
        <f t="shared" si="26"/>
        <v>6.461972653398862E-2</v>
      </c>
      <c r="T58" s="342" t="s">
        <v>502</v>
      </c>
      <c r="U58" s="342" t="s">
        <v>364</v>
      </c>
      <c r="V58" s="342" t="s">
        <v>366</v>
      </c>
      <c r="W58" s="343" t="s">
        <v>367</v>
      </c>
      <c r="X58" s="343">
        <v>1</v>
      </c>
      <c r="Y58" s="344" t="s">
        <v>153</v>
      </c>
      <c r="AB58" s="173">
        <v>6</v>
      </c>
      <c r="AC58" s="352" t="s">
        <v>364</v>
      </c>
    </row>
    <row r="59" spans="2:34" s="173" customFormat="1" ht="27" hidden="1" customHeight="1">
      <c r="B59" s="617"/>
      <c r="C59" s="618"/>
      <c r="D59" s="334">
        <v>13</v>
      </c>
      <c r="E59" s="335" t="s">
        <v>424</v>
      </c>
      <c r="F59" s="336">
        <v>6381.85</v>
      </c>
      <c r="G59" s="337">
        <v>532.53</v>
      </c>
      <c r="H59" s="337">
        <v>532.53</v>
      </c>
      <c r="I59" s="338">
        <f t="shared" si="28"/>
        <v>1</v>
      </c>
      <c r="J59" s="337">
        <v>20.68</v>
      </c>
      <c r="K59" s="338">
        <f t="shared" si="29"/>
        <v>3.8833492948754066E-2</v>
      </c>
      <c r="L59" s="337">
        <v>355.13999999999993</v>
      </c>
      <c r="M59" s="338">
        <f t="shared" si="30"/>
        <v>1.0388334929487539</v>
      </c>
      <c r="N59" s="339">
        <v>7344.29</v>
      </c>
      <c r="O59" s="337">
        <v>2.7100000000000004</v>
      </c>
      <c r="P59" s="338">
        <f t="shared" si="23"/>
        <v>5.0889151784875982E-3</v>
      </c>
      <c r="Q59" s="356">
        <f t="shared" si="24"/>
        <v>962.42939999999999</v>
      </c>
      <c r="R59" s="340">
        <f t="shared" si="25"/>
        <v>17.969999999999949</v>
      </c>
      <c r="S59" s="338">
        <f t="shared" si="26"/>
        <v>3.3744577770266369E-2</v>
      </c>
      <c r="T59" s="342" t="s">
        <v>502</v>
      </c>
      <c r="U59" s="342" t="s">
        <v>364</v>
      </c>
      <c r="V59" s="342" t="s">
        <v>366</v>
      </c>
      <c r="W59" s="343" t="s">
        <v>367</v>
      </c>
      <c r="X59" s="343">
        <v>1</v>
      </c>
      <c r="Y59" s="344" t="s">
        <v>140</v>
      </c>
      <c r="AB59" s="173">
        <v>7</v>
      </c>
      <c r="AC59" s="352" t="s">
        <v>495</v>
      </c>
    </row>
    <row r="60" spans="2:34" s="173" customFormat="1" ht="27" hidden="1" customHeight="1">
      <c r="B60" s="617"/>
      <c r="C60" s="618"/>
      <c r="D60" s="334">
        <v>14</v>
      </c>
      <c r="E60" s="335" t="s">
        <v>369</v>
      </c>
      <c r="F60" s="336">
        <v>5860.08</v>
      </c>
      <c r="G60" s="337">
        <v>451.98</v>
      </c>
      <c r="H60" s="337">
        <v>451.98</v>
      </c>
      <c r="I60" s="338">
        <f t="shared" si="28"/>
        <v>1</v>
      </c>
      <c r="J60" s="337">
        <v>17.57</v>
      </c>
      <c r="K60" s="338">
        <f t="shared" si="29"/>
        <v>3.8873401477941501E-2</v>
      </c>
      <c r="L60" s="337">
        <v>388.59999999999997</v>
      </c>
      <c r="M60" s="338">
        <f t="shared" si="30"/>
        <v>1.0388734014779415</v>
      </c>
      <c r="N60" s="339">
        <v>6827.7</v>
      </c>
      <c r="O60" s="337">
        <v>2.4900000000000002</v>
      </c>
      <c r="P60" s="338">
        <f t="shared" si="23"/>
        <v>5.5090933227133947E-3</v>
      </c>
      <c r="Q60" s="356">
        <f t="shared" si="24"/>
        <v>967.61400000000003</v>
      </c>
      <c r="R60" s="340">
        <f t="shared" si="25"/>
        <v>15.079999999999993</v>
      </c>
      <c r="S60" s="338">
        <f t="shared" si="26"/>
        <v>3.336430815522809E-2</v>
      </c>
      <c r="T60" s="342" t="s">
        <v>502</v>
      </c>
      <c r="U60" s="342" t="s">
        <v>364</v>
      </c>
      <c r="V60" s="343" t="s">
        <v>366</v>
      </c>
      <c r="W60" s="343" t="s">
        <v>367</v>
      </c>
      <c r="X60" s="343">
        <v>1</v>
      </c>
      <c r="Y60" s="344" t="s">
        <v>149</v>
      </c>
      <c r="AC60" s="353"/>
    </row>
    <row r="61" spans="2:34" s="173" customFormat="1" ht="27" hidden="1" customHeight="1">
      <c r="B61" s="617"/>
      <c r="C61" s="618"/>
      <c r="D61" s="334">
        <v>15</v>
      </c>
      <c r="E61" s="335" t="s">
        <v>434</v>
      </c>
      <c r="F61" s="336">
        <v>4887.6099999999997</v>
      </c>
      <c r="G61" s="337">
        <v>323.29000000000002</v>
      </c>
      <c r="H61" s="337">
        <v>323.29000000000002</v>
      </c>
      <c r="I61" s="338">
        <f t="shared" si="28"/>
        <v>1</v>
      </c>
      <c r="J61" s="337">
        <v>17.059999999999999</v>
      </c>
      <c r="K61" s="338">
        <f t="shared" si="29"/>
        <v>5.2769958860465829E-2</v>
      </c>
      <c r="L61" s="337">
        <v>342.75</v>
      </c>
      <c r="M61" s="338">
        <f t="shared" si="30"/>
        <v>1.0527699588604658</v>
      </c>
      <c r="N61" s="339">
        <v>5847.32</v>
      </c>
      <c r="O61" s="337">
        <v>2.8000000000000003</v>
      </c>
      <c r="P61" s="338">
        <f t="shared" si="23"/>
        <v>8.6609545609205359E-3</v>
      </c>
      <c r="Q61" s="356">
        <f t="shared" si="24"/>
        <v>959.7</v>
      </c>
      <c r="R61" s="340">
        <f t="shared" si="25"/>
        <v>14.260000000000002</v>
      </c>
      <c r="S61" s="338">
        <f t="shared" si="26"/>
        <v>4.4109004299545299E-2</v>
      </c>
      <c r="T61" s="342" t="s">
        <v>502</v>
      </c>
      <c r="U61" s="342" t="s">
        <v>364</v>
      </c>
      <c r="V61" s="342" t="s">
        <v>366</v>
      </c>
      <c r="W61" s="343" t="s">
        <v>367</v>
      </c>
      <c r="X61" s="343">
        <v>1</v>
      </c>
      <c r="Y61" s="344" t="s">
        <v>144</v>
      </c>
      <c r="AC61" s="352"/>
    </row>
    <row r="62" spans="2:34" s="173" customFormat="1" ht="27" hidden="1" customHeight="1">
      <c r="B62" s="617"/>
      <c r="C62" s="618"/>
      <c r="D62" s="334">
        <v>16</v>
      </c>
      <c r="E62" s="335" t="s">
        <v>408</v>
      </c>
      <c r="F62" s="336">
        <v>4579.25</v>
      </c>
      <c r="G62" s="337">
        <v>100.32</v>
      </c>
      <c r="H62" s="337">
        <v>100.32</v>
      </c>
      <c r="I62" s="338">
        <f t="shared" si="28"/>
        <v>1</v>
      </c>
      <c r="J62" s="337">
        <v>7.4300000000000006</v>
      </c>
      <c r="K62" s="338">
        <f t="shared" si="29"/>
        <v>7.4062998405103678E-2</v>
      </c>
      <c r="L62" s="337">
        <v>846.44000000000028</v>
      </c>
      <c r="M62" s="338">
        <f t="shared" si="30"/>
        <v>1.0740629984051038</v>
      </c>
      <c r="N62" s="339">
        <v>6289.0600000000013</v>
      </c>
      <c r="O62" s="337">
        <v>2.0200000000000005</v>
      </c>
      <c r="P62" s="338">
        <f t="shared" si="23"/>
        <v>2.0135566188197774E-2</v>
      </c>
      <c r="Q62" s="356">
        <f t="shared" si="24"/>
        <v>1709.8088000000009</v>
      </c>
      <c r="R62" s="340">
        <f t="shared" si="25"/>
        <v>5.4100000000000064</v>
      </c>
      <c r="S62" s="338">
        <f t="shared" si="26"/>
        <v>5.392743221690597E-2</v>
      </c>
      <c r="T62" s="342" t="s">
        <v>502</v>
      </c>
      <c r="U62" s="342" t="s">
        <v>316</v>
      </c>
      <c r="V62" s="343" t="s">
        <v>445</v>
      </c>
      <c r="W62" s="343" t="s">
        <v>563</v>
      </c>
      <c r="X62" s="343">
        <v>1</v>
      </c>
      <c r="Y62" s="344" t="s">
        <v>144</v>
      </c>
      <c r="AC62" s="352"/>
    </row>
    <row r="63" spans="2:34" s="173" customFormat="1" ht="27" hidden="1" customHeight="1">
      <c r="B63" s="617"/>
      <c r="C63" s="618"/>
      <c r="D63" s="334">
        <v>17</v>
      </c>
      <c r="E63" s="335" t="s">
        <v>416</v>
      </c>
      <c r="F63" s="336">
        <v>4195.67</v>
      </c>
      <c r="G63" s="337">
        <v>1573.22</v>
      </c>
      <c r="H63" s="337">
        <v>1573.22</v>
      </c>
      <c r="I63" s="338">
        <f t="shared" si="28"/>
        <v>1</v>
      </c>
      <c r="J63" s="337">
        <v>33.379999999999995</v>
      </c>
      <c r="K63" s="338">
        <f t="shared" si="29"/>
        <v>2.1217630083522964E-2</v>
      </c>
      <c r="L63" s="337">
        <v>156.72999999999999</v>
      </c>
      <c r="M63" s="338">
        <f t="shared" si="30"/>
        <v>1.021217630083523</v>
      </c>
      <c r="N63" s="339">
        <v>5231.6499999999996</v>
      </c>
      <c r="O63" s="337">
        <v>6.6099999999999994</v>
      </c>
      <c r="P63" s="338">
        <f t="shared" si="23"/>
        <v>4.201573842183547E-3</v>
      </c>
      <c r="Q63" s="356">
        <f t="shared" si="24"/>
        <v>1035.9852999999998</v>
      </c>
      <c r="R63" s="340">
        <f t="shared" si="25"/>
        <v>26.769999999999882</v>
      </c>
      <c r="S63" s="338">
        <f t="shared" si="26"/>
        <v>1.7016056241339342E-2</v>
      </c>
      <c r="T63" s="342" t="s">
        <v>502</v>
      </c>
      <c r="U63" s="342" t="s">
        <v>316</v>
      </c>
      <c r="V63" s="343" t="s">
        <v>384</v>
      </c>
      <c r="W63" s="343" t="s">
        <v>352</v>
      </c>
      <c r="X63" s="343">
        <v>1</v>
      </c>
      <c r="Y63" s="344" t="s">
        <v>346</v>
      </c>
      <c r="AB63" s="354">
        <v>1</v>
      </c>
      <c r="AC63" s="352" t="s">
        <v>508</v>
      </c>
    </row>
    <row r="64" spans="2:34" s="173" customFormat="1" ht="27" hidden="1" customHeight="1">
      <c r="B64" s="617"/>
      <c r="C64" s="618"/>
      <c r="D64" s="334">
        <v>18</v>
      </c>
      <c r="E64" s="335" t="s">
        <v>419</v>
      </c>
      <c r="F64" s="336">
        <v>3978.83</v>
      </c>
      <c r="G64" s="337">
        <v>175.46</v>
      </c>
      <c r="H64" s="337">
        <v>175.46</v>
      </c>
      <c r="I64" s="338">
        <f t="shared" si="28"/>
        <v>1</v>
      </c>
      <c r="J64" s="337">
        <v>10.58</v>
      </c>
      <c r="K64" s="338">
        <f t="shared" si="29"/>
        <v>6.0298643565485005E-2</v>
      </c>
      <c r="L64" s="337">
        <v>395.51</v>
      </c>
      <c r="M64" s="338">
        <f t="shared" si="30"/>
        <v>1.0602986435654851</v>
      </c>
      <c r="N64" s="339">
        <v>4184.5</v>
      </c>
      <c r="O64" s="337">
        <v>0.52</v>
      </c>
      <c r="P64" s="338">
        <f t="shared" si="23"/>
        <v>2.9636384361107944E-3</v>
      </c>
      <c r="Q64" s="356">
        <f t="shared" si="24"/>
        <v>205.6652</v>
      </c>
      <c r="R64" s="340">
        <f t="shared" si="25"/>
        <v>10.060000000000013</v>
      </c>
      <c r="S64" s="338">
        <f t="shared" si="26"/>
        <v>5.733500512937429E-2</v>
      </c>
      <c r="T64" s="342" t="s">
        <v>502</v>
      </c>
      <c r="U64" s="342" t="s">
        <v>364</v>
      </c>
      <c r="V64" s="343" t="s">
        <v>366</v>
      </c>
      <c r="W64" s="343" t="s">
        <v>367</v>
      </c>
      <c r="X64" s="343">
        <v>1</v>
      </c>
      <c r="Y64" s="344" t="s">
        <v>156</v>
      </c>
      <c r="AB64" s="173">
        <v>2</v>
      </c>
      <c r="AC64" s="352" t="s">
        <v>509</v>
      </c>
    </row>
    <row r="65" spans="2:34" s="173" customFormat="1" ht="27" hidden="1" customHeight="1">
      <c r="B65" s="617"/>
      <c r="C65" s="618"/>
      <c r="D65" s="334">
        <v>19</v>
      </c>
      <c r="E65" s="335" t="s">
        <v>425</v>
      </c>
      <c r="F65" s="336">
        <v>3798.5899999999997</v>
      </c>
      <c r="G65" s="337">
        <v>391.4</v>
      </c>
      <c r="H65" s="337">
        <v>391.4</v>
      </c>
      <c r="I65" s="338">
        <f t="shared" si="28"/>
        <v>1</v>
      </c>
      <c r="J65" s="337">
        <v>13.05</v>
      </c>
      <c r="K65" s="338">
        <f t="shared" si="29"/>
        <v>3.3341849770056213E-2</v>
      </c>
      <c r="L65" s="337">
        <v>365.59999999999997</v>
      </c>
      <c r="M65" s="338">
        <f t="shared" si="30"/>
        <v>1.0333418497700562</v>
      </c>
      <c r="N65" s="339">
        <v>4771.09</v>
      </c>
      <c r="O65" s="337">
        <v>2.66</v>
      </c>
      <c r="P65" s="338">
        <f t="shared" si="23"/>
        <v>6.7961165048543697E-3</v>
      </c>
      <c r="Q65" s="356">
        <f t="shared" si="24"/>
        <v>972.49599999999998</v>
      </c>
      <c r="R65" s="340">
        <f t="shared" si="25"/>
        <v>10.390000000000011</v>
      </c>
      <c r="S65" s="338">
        <f t="shared" si="26"/>
        <v>2.6545733265201869E-2</v>
      </c>
      <c r="T65" s="342" t="s">
        <v>502</v>
      </c>
      <c r="U65" s="342" t="s">
        <v>364</v>
      </c>
      <c r="V65" s="343" t="s">
        <v>366</v>
      </c>
      <c r="W65" s="343" t="s">
        <v>367</v>
      </c>
      <c r="X65" s="343">
        <v>1</v>
      </c>
      <c r="Y65" s="344" t="s">
        <v>137</v>
      </c>
      <c r="AB65" s="355"/>
      <c r="AC65" s="352"/>
    </row>
    <row r="66" spans="2:34" s="173" customFormat="1" ht="27" hidden="1" customHeight="1">
      <c r="B66" s="619"/>
      <c r="C66" s="620"/>
      <c r="D66" s="334">
        <v>20</v>
      </c>
      <c r="E66" s="335" t="s">
        <v>520</v>
      </c>
      <c r="F66" s="336">
        <v>3665</v>
      </c>
      <c r="G66" s="337">
        <v>473.24999999999994</v>
      </c>
      <c r="H66" s="337">
        <v>473.24999999999994</v>
      </c>
      <c r="I66" s="338">
        <f t="shared" si="28"/>
        <v>1</v>
      </c>
      <c r="J66" s="337">
        <v>30.71</v>
      </c>
      <c r="K66" s="338">
        <f t="shared" si="29"/>
        <v>6.4891706286318018E-2</v>
      </c>
      <c r="L66" s="337">
        <v>200</v>
      </c>
      <c r="M66" s="338">
        <f t="shared" si="30"/>
        <v>1.0648917062863179</v>
      </c>
      <c r="N66" s="339">
        <v>6142</v>
      </c>
      <c r="O66" s="337">
        <v>12.385</v>
      </c>
      <c r="P66" s="338">
        <f t="shared" si="23"/>
        <v>2.6170100369783414E-2</v>
      </c>
      <c r="Q66" s="356">
        <f t="shared" si="24"/>
        <v>2477</v>
      </c>
      <c r="R66" s="340">
        <f t="shared" si="25"/>
        <v>18.324999999999982</v>
      </c>
      <c r="S66" s="338">
        <f t="shared" si="26"/>
        <v>3.872160591653457E-2</v>
      </c>
      <c r="T66" s="342" t="s">
        <v>476</v>
      </c>
      <c r="U66" s="342" t="s">
        <v>316</v>
      </c>
      <c r="V66" s="343" t="s">
        <v>351</v>
      </c>
      <c r="W66" s="343" t="s">
        <v>352</v>
      </c>
      <c r="X66" s="343">
        <v>1</v>
      </c>
      <c r="Y66" s="344" t="s">
        <v>346</v>
      </c>
      <c r="AA66" s="218" t="s">
        <v>491</v>
      </c>
      <c r="AB66" s="218" t="s">
        <v>492</v>
      </c>
      <c r="AC66" s="246" t="s">
        <v>493</v>
      </c>
      <c r="AD66" s="246" t="s">
        <v>494</v>
      </c>
      <c r="AE66" s="246" t="s">
        <v>316</v>
      </c>
      <c r="AF66" s="246" t="s">
        <v>355</v>
      </c>
      <c r="AG66" s="246" t="s">
        <v>364</v>
      </c>
      <c r="AH66" s="246" t="s">
        <v>495</v>
      </c>
    </row>
    <row r="67" spans="2:34" s="173" customFormat="1" ht="27" hidden="1" customHeight="1">
      <c r="B67" s="615" t="s">
        <v>530</v>
      </c>
      <c r="C67" s="616"/>
      <c r="D67" s="334">
        <v>1</v>
      </c>
      <c r="E67" s="335" t="s">
        <v>447</v>
      </c>
      <c r="F67" s="336">
        <v>23445.67</v>
      </c>
      <c r="G67" s="337">
        <v>615.81000000000006</v>
      </c>
      <c r="H67" s="337">
        <v>698.13</v>
      </c>
      <c r="I67" s="338">
        <f>H67/G67</f>
        <v>1.1336775953622058</v>
      </c>
      <c r="J67" s="337">
        <v>4.5199999999999996</v>
      </c>
      <c r="K67" s="338">
        <f>J67/G67</f>
        <v>7.3399262759617397E-3</v>
      </c>
      <c r="L67" s="337">
        <v>278.75</v>
      </c>
      <c r="M67" s="338">
        <f>(H67+J67)/G67</f>
        <v>1.1410175216381675</v>
      </c>
      <c r="N67" s="339">
        <v>24206.660000000003</v>
      </c>
      <c r="O67" s="337">
        <v>2.73</v>
      </c>
      <c r="P67" s="338">
        <f>O67/G67</f>
        <v>4.4331855604813168E-3</v>
      </c>
      <c r="Q67" s="356">
        <f>O67*L67</f>
        <v>760.98749999999995</v>
      </c>
      <c r="R67" s="340">
        <f>((H67+J67)-G67)-O67</f>
        <v>84.109999999999914</v>
      </c>
      <c r="S67" s="338">
        <f>R67/G67</f>
        <v>0.13658433607768614</v>
      </c>
      <c r="T67" s="342" t="s">
        <v>497</v>
      </c>
      <c r="U67" s="342" t="s">
        <v>355</v>
      </c>
      <c r="V67" s="343" t="s">
        <v>448</v>
      </c>
      <c r="W67" s="343" t="s">
        <v>449</v>
      </c>
      <c r="X67" s="343">
        <v>1</v>
      </c>
      <c r="Y67" s="344" t="s">
        <v>346</v>
      </c>
      <c r="Z67" s="345" t="s">
        <v>498</v>
      </c>
      <c r="AA67" s="357">
        <f>SUM(X67:X86)</f>
        <v>20</v>
      </c>
      <c r="AB67" s="347">
        <f>SUMIF($U67:$U86,TRIM($AB$6),$X67:$X86)</f>
        <v>0</v>
      </c>
      <c r="AC67" s="347">
        <f>SUMIF($U67:$U86,TRIM($AC$6),$X67:$X86)</f>
        <v>0</v>
      </c>
      <c r="AD67" s="347">
        <f>SUMIF($U67:$U86,TRIM($AD$6),$X67:$X86)</f>
        <v>0</v>
      </c>
      <c r="AE67" s="347">
        <f>SUMIF($U67:$U86,TRIM($AE$6),$X67:$X86)</f>
        <v>6</v>
      </c>
      <c r="AF67" s="347">
        <f>SUMIF($U67:$U86,TRIM($AF$6),$X67:$X86)</f>
        <v>1</v>
      </c>
      <c r="AG67" s="347">
        <f>SUMIF($U67:$U86,TRIM($AG$6),$X67:$X86)</f>
        <v>13</v>
      </c>
      <c r="AH67" s="347">
        <f>SUMIF($U67:$U86,TRIM($AH$6),$X67:$X86)</f>
        <v>0</v>
      </c>
    </row>
    <row r="68" spans="2:34" s="173" customFormat="1" ht="27" hidden="1" customHeight="1">
      <c r="B68" s="617"/>
      <c r="C68" s="618"/>
      <c r="D68" s="334">
        <v>2</v>
      </c>
      <c r="E68" s="335" t="s">
        <v>388</v>
      </c>
      <c r="F68" s="336">
        <v>22530.07</v>
      </c>
      <c r="G68" s="337">
        <v>56009</v>
      </c>
      <c r="H68" s="337">
        <v>56009</v>
      </c>
      <c r="I68" s="338">
        <f t="shared" ref="I68:I69" si="31">H68/G68</f>
        <v>1</v>
      </c>
      <c r="J68" s="337">
        <v>1315</v>
      </c>
      <c r="K68" s="338">
        <f t="shared" ref="K68:K73" si="32">J68/G68</f>
        <v>2.3478369547751253E-2</v>
      </c>
      <c r="L68" s="337">
        <v>17.75</v>
      </c>
      <c r="M68" s="338">
        <f t="shared" ref="M68:M73" si="33">(H68+J68)/G68</f>
        <v>1.0234783695477512</v>
      </c>
      <c r="N68" s="339">
        <v>23341.25</v>
      </c>
      <c r="O68" s="337">
        <v>45.7</v>
      </c>
      <c r="P68" s="338">
        <f t="shared" ref="P68:P86" si="34">O68/G68</f>
        <v>8.1594029530968244E-4</v>
      </c>
      <c r="Q68" s="356">
        <f t="shared" ref="Q68:Q86" si="35">O68*L68</f>
        <v>811.17500000000007</v>
      </c>
      <c r="R68" s="340">
        <f t="shared" ref="R68:R86" si="36">((H68+J68)-G68)-O68</f>
        <v>1269.3</v>
      </c>
      <c r="S68" s="338">
        <f t="shared" ref="S68:S86" si="37">R68/G68</f>
        <v>2.2662429252441572E-2</v>
      </c>
      <c r="T68" s="342" t="s">
        <v>502</v>
      </c>
      <c r="U68" s="342" t="s">
        <v>364</v>
      </c>
      <c r="V68" s="343" t="s">
        <v>389</v>
      </c>
      <c r="W68" s="343" t="s">
        <v>390</v>
      </c>
      <c r="X68" s="343">
        <v>1</v>
      </c>
      <c r="Y68" s="344" t="s">
        <v>176</v>
      </c>
      <c r="AA68" s="363" t="s">
        <v>500</v>
      </c>
      <c r="AB68" s="349">
        <f>SUMIF($U67:$U86,TRIM($AB$6),$F67:$F86)</f>
        <v>0</v>
      </c>
      <c r="AC68" s="349">
        <f>SUMIF($U67:$U86,TRIM($AC$6),$F67:$F86)</f>
        <v>0</v>
      </c>
      <c r="AD68" s="349">
        <f>SUMIF($U67:$U86,TRIM($AD$6),$F67:$F86)</f>
        <v>0</v>
      </c>
      <c r="AE68" s="349">
        <f>SUMIF($U67:$U86,TRIM($AE$6),$F67:$F86)</f>
        <v>54054.04</v>
      </c>
      <c r="AF68" s="349">
        <f>SUMIF($U67:$U86,TRIM($AF$6),$F67:$F86)</f>
        <v>23445.67</v>
      </c>
      <c r="AG68" s="349">
        <f>SUMIF($U67:$U86,TRIM($AG$6),$F67:$F86)</f>
        <v>144130.17000000001</v>
      </c>
      <c r="AH68" s="349">
        <f>SUMIF($U67:$U86,TRIM($AH$6),$F67:$F86)</f>
        <v>0</v>
      </c>
    </row>
    <row r="69" spans="2:34" s="173" customFormat="1" ht="27" hidden="1" customHeight="1">
      <c r="B69" s="617"/>
      <c r="C69" s="618"/>
      <c r="D69" s="334">
        <v>3</v>
      </c>
      <c r="E69" s="335" t="s">
        <v>371</v>
      </c>
      <c r="F69" s="336">
        <v>14327.71</v>
      </c>
      <c r="G69" s="337">
        <v>320.95000000000005</v>
      </c>
      <c r="H69" s="337">
        <v>320.95000000000005</v>
      </c>
      <c r="I69" s="338">
        <f t="shared" si="31"/>
        <v>1</v>
      </c>
      <c r="J69" s="337">
        <v>25.64</v>
      </c>
      <c r="K69" s="338">
        <f t="shared" si="32"/>
        <v>7.9887832995793731E-2</v>
      </c>
      <c r="L69" s="337">
        <v>628.96</v>
      </c>
      <c r="M69" s="338">
        <f t="shared" si="33"/>
        <v>1.0798878329957937</v>
      </c>
      <c r="N69" s="339">
        <v>16126.54</v>
      </c>
      <c r="O69" s="337">
        <v>2.86</v>
      </c>
      <c r="P69" s="338">
        <f t="shared" si="34"/>
        <v>8.9110453341641992E-3</v>
      </c>
      <c r="Q69" s="356">
        <f t="shared" si="35"/>
        <v>1798.8256000000001</v>
      </c>
      <c r="R69" s="340">
        <f t="shared" si="36"/>
        <v>22.779999999999987</v>
      </c>
      <c r="S69" s="338">
        <f t="shared" si="37"/>
        <v>7.0976787661629487E-2</v>
      </c>
      <c r="T69" s="342" t="s">
        <v>502</v>
      </c>
      <c r="U69" s="342" t="s">
        <v>364</v>
      </c>
      <c r="V69" s="343" t="s">
        <v>366</v>
      </c>
      <c r="W69" s="343" t="s">
        <v>367</v>
      </c>
      <c r="X69" s="343">
        <v>1</v>
      </c>
      <c r="Y69" s="344" t="s">
        <v>154</v>
      </c>
      <c r="AA69" s="364" t="s">
        <v>501</v>
      </c>
      <c r="AB69" s="350">
        <f>AB67/$AA67</f>
        <v>0</v>
      </c>
      <c r="AC69" s="351">
        <f t="shared" ref="AC69:AH69" si="38">AC67/$AA67</f>
        <v>0</v>
      </c>
      <c r="AD69" s="351">
        <f t="shared" si="38"/>
        <v>0</v>
      </c>
      <c r="AE69" s="351">
        <f t="shared" si="38"/>
        <v>0.3</v>
      </c>
      <c r="AF69" s="351">
        <f t="shared" si="38"/>
        <v>0.05</v>
      </c>
      <c r="AG69" s="351">
        <f t="shared" si="38"/>
        <v>0.65</v>
      </c>
      <c r="AH69" s="351">
        <f t="shared" si="38"/>
        <v>0</v>
      </c>
    </row>
    <row r="70" spans="2:34" s="173" customFormat="1" ht="27" hidden="1" customHeight="1">
      <c r="B70" s="617"/>
      <c r="C70" s="618"/>
      <c r="D70" s="334">
        <v>4</v>
      </c>
      <c r="E70" s="335" t="s">
        <v>419</v>
      </c>
      <c r="F70" s="336">
        <v>13981.27</v>
      </c>
      <c r="G70" s="337">
        <v>559.45000000000005</v>
      </c>
      <c r="H70" s="337">
        <v>559.45000000000005</v>
      </c>
      <c r="I70" s="338">
        <f>H70/G70</f>
        <v>1</v>
      </c>
      <c r="J70" s="337">
        <v>39.32</v>
      </c>
      <c r="K70" s="338">
        <f t="shared" si="32"/>
        <v>7.0283313969076763E-2</v>
      </c>
      <c r="L70" s="337">
        <v>395.50999999999993</v>
      </c>
      <c r="M70" s="338">
        <f t="shared" si="33"/>
        <v>1.0702833139690768</v>
      </c>
      <c r="N70" s="339">
        <v>15551.45</v>
      </c>
      <c r="O70" s="337">
        <v>3.9699999999999998</v>
      </c>
      <c r="P70" s="338">
        <f t="shared" si="34"/>
        <v>7.0962552506926438E-3</v>
      </c>
      <c r="Q70" s="356">
        <f t="shared" si="35"/>
        <v>1570.1746999999996</v>
      </c>
      <c r="R70" s="340">
        <f t="shared" si="36"/>
        <v>35.350000000000051</v>
      </c>
      <c r="S70" s="338">
        <f t="shared" si="37"/>
        <v>6.3187058718384218E-2</v>
      </c>
      <c r="T70" s="342" t="s">
        <v>502</v>
      </c>
      <c r="U70" s="342" t="s">
        <v>364</v>
      </c>
      <c r="V70" s="343" t="s">
        <v>366</v>
      </c>
      <c r="W70" s="343" t="s">
        <v>367</v>
      </c>
      <c r="X70" s="343">
        <v>1</v>
      </c>
      <c r="Y70" s="344" t="s">
        <v>156</v>
      </c>
    </row>
    <row r="71" spans="2:34" s="173" customFormat="1" ht="27" hidden="1" customHeight="1">
      <c r="B71" s="617"/>
      <c r="C71" s="618"/>
      <c r="D71" s="334">
        <v>5</v>
      </c>
      <c r="E71" s="335" t="s">
        <v>402</v>
      </c>
      <c r="F71" s="336">
        <v>13435.14</v>
      </c>
      <c r="G71" s="337">
        <v>341.97</v>
      </c>
      <c r="H71" s="337">
        <v>341.97</v>
      </c>
      <c r="I71" s="338">
        <f t="shared" ref="I71:I86" si="39">H71/G71</f>
        <v>1</v>
      </c>
      <c r="J71" s="337">
        <v>31.439999999999998</v>
      </c>
      <c r="K71" s="338">
        <f t="shared" si="32"/>
        <v>9.1937889288534067E-2</v>
      </c>
      <c r="L71" s="337">
        <v>487.31</v>
      </c>
      <c r="M71" s="338">
        <f t="shared" si="33"/>
        <v>1.0919378892885341</v>
      </c>
      <c r="N71" s="339">
        <v>15321.03</v>
      </c>
      <c r="O71" s="337">
        <v>3.87</v>
      </c>
      <c r="P71" s="338">
        <f t="shared" si="34"/>
        <v>1.1316782173874902E-2</v>
      </c>
      <c r="Q71" s="356">
        <f t="shared" si="35"/>
        <v>1885.8896999999999</v>
      </c>
      <c r="R71" s="340">
        <f t="shared" si="36"/>
        <v>27.569999999999997</v>
      </c>
      <c r="S71" s="338">
        <f t="shared" si="37"/>
        <v>8.0621107114659168E-2</v>
      </c>
      <c r="T71" s="342" t="s">
        <v>502</v>
      </c>
      <c r="U71" s="342" t="s">
        <v>316</v>
      </c>
      <c r="V71" s="343" t="s">
        <v>444</v>
      </c>
      <c r="W71" s="343" t="s">
        <v>345</v>
      </c>
      <c r="X71" s="343">
        <v>1</v>
      </c>
      <c r="Y71" s="344" t="s">
        <v>200</v>
      </c>
    </row>
    <row r="72" spans="2:34" s="173" customFormat="1" ht="27" hidden="1" customHeight="1">
      <c r="B72" s="617"/>
      <c r="C72" s="618"/>
      <c r="D72" s="334">
        <v>6</v>
      </c>
      <c r="E72" s="335" t="s">
        <v>365</v>
      </c>
      <c r="F72" s="336">
        <v>12586.91</v>
      </c>
      <c r="G72" s="337">
        <v>181.44</v>
      </c>
      <c r="H72" s="337">
        <v>181.44</v>
      </c>
      <c r="I72" s="338">
        <f t="shared" si="39"/>
        <v>1</v>
      </c>
      <c r="J72" s="337">
        <v>17.66</v>
      </c>
      <c r="K72" s="338">
        <f t="shared" si="32"/>
        <v>9.7332451499118164E-2</v>
      </c>
      <c r="L72" s="337">
        <v>814.16</v>
      </c>
      <c r="M72" s="338">
        <f t="shared" si="33"/>
        <v>1.0973324514991181</v>
      </c>
      <c r="N72" s="339">
        <v>14378.060000000001</v>
      </c>
      <c r="O72" s="337">
        <v>2.1999999999999997</v>
      </c>
      <c r="P72" s="338">
        <f t="shared" si="34"/>
        <v>1.2125220458553791E-2</v>
      </c>
      <c r="Q72" s="356">
        <f t="shared" si="35"/>
        <v>1791.1519999999998</v>
      </c>
      <c r="R72" s="340">
        <f t="shared" si="36"/>
        <v>15.459999999999997</v>
      </c>
      <c r="S72" s="338">
        <f t="shared" si="37"/>
        <v>8.5207231040564366E-2</v>
      </c>
      <c r="T72" s="342" t="s">
        <v>502</v>
      </c>
      <c r="U72" s="342" t="s">
        <v>364</v>
      </c>
      <c r="V72" s="343" t="s">
        <v>366</v>
      </c>
      <c r="W72" s="343" t="s">
        <v>367</v>
      </c>
      <c r="X72" s="343">
        <v>1</v>
      </c>
      <c r="Y72" s="344" t="s">
        <v>133</v>
      </c>
    </row>
    <row r="73" spans="2:34" s="173" customFormat="1" ht="27" hidden="1" customHeight="1">
      <c r="B73" s="617"/>
      <c r="C73" s="618"/>
      <c r="D73" s="334">
        <v>7</v>
      </c>
      <c r="E73" s="335" t="s">
        <v>407</v>
      </c>
      <c r="F73" s="336">
        <v>12362.74</v>
      </c>
      <c r="G73" s="337">
        <v>267.77</v>
      </c>
      <c r="H73" s="337">
        <v>267.77</v>
      </c>
      <c r="I73" s="338">
        <f t="shared" si="39"/>
        <v>1</v>
      </c>
      <c r="J73" s="337">
        <v>20.11</v>
      </c>
      <c r="K73" s="338">
        <f t="shared" si="32"/>
        <v>7.5101766441348916E-2</v>
      </c>
      <c r="L73" s="337">
        <v>692.59</v>
      </c>
      <c r="M73" s="338">
        <f t="shared" si="33"/>
        <v>1.0751017664413489</v>
      </c>
      <c r="N73" s="339">
        <v>13927.990000000002</v>
      </c>
      <c r="O73" s="337">
        <v>2.2600000000000002</v>
      </c>
      <c r="P73" s="338">
        <f t="shared" si="34"/>
        <v>8.4400791724240972E-3</v>
      </c>
      <c r="Q73" s="356">
        <f t="shared" si="35"/>
        <v>1565.2534000000003</v>
      </c>
      <c r="R73" s="340">
        <f t="shared" si="36"/>
        <v>17.850000000000012</v>
      </c>
      <c r="S73" s="338">
        <f t="shared" si="37"/>
        <v>6.666168726892488E-2</v>
      </c>
      <c r="T73" s="342" t="s">
        <v>502</v>
      </c>
      <c r="U73" s="342" t="s">
        <v>364</v>
      </c>
      <c r="V73" s="343" t="s">
        <v>366</v>
      </c>
      <c r="W73" s="343" t="s">
        <v>367</v>
      </c>
      <c r="X73" s="343">
        <v>1</v>
      </c>
      <c r="Y73" s="344" t="s">
        <v>155</v>
      </c>
      <c r="AB73" s="173">
        <v>1</v>
      </c>
      <c r="AC73" s="352" t="s">
        <v>492</v>
      </c>
    </row>
    <row r="74" spans="2:34" s="173" customFormat="1" ht="27" hidden="1" customHeight="1">
      <c r="B74" s="617"/>
      <c r="C74" s="618"/>
      <c r="D74" s="334">
        <v>8</v>
      </c>
      <c r="E74" s="335" t="s">
        <v>361</v>
      </c>
      <c r="F74" s="336">
        <v>11720.650000000001</v>
      </c>
      <c r="G74" s="337">
        <v>386.21999999999997</v>
      </c>
      <c r="H74" s="337">
        <v>386.21999999999997</v>
      </c>
      <c r="I74" s="338">
        <f t="shared" si="39"/>
        <v>1</v>
      </c>
      <c r="J74" s="337">
        <v>37.46</v>
      </c>
      <c r="K74" s="338">
        <f>J74/G74</f>
        <v>9.6991352079125903E-2</v>
      </c>
      <c r="L74" s="337">
        <v>366.27</v>
      </c>
      <c r="M74" s="338">
        <f>(H74+J74)/G74</f>
        <v>1.0969913520791259</v>
      </c>
      <c r="N74" s="339">
        <v>13720.479999999998</v>
      </c>
      <c r="O74" s="337">
        <v>5.46</v>
      </c>
      <c r="P74" s="338">
        <f t="shared" si="34"/>
        <v>1.4137020351095231E-2</v>
      </c>
      <c r="Q74" s="356">
        <f t="shared" si="35"/>
        <v>1999.8341999999998</v>
      </c>
      <c r="R74" s="340">
        <f t="shared" si="36"/>
        <v>31.999999999999979</v>
      </c>
      <c r="S74" s="338">
        <f t="shared" si="37"/>
        <v>8.2854331728030611E-2</v>
      </c>
      <c r="T74" s="342" t="s">
        <v>502</v>
      </c>
      <c r="U74" s="342" t="s">
        <v>364</v>
      </c>
      <c r="V74" s="343" t="s">
        <v>567</v>
      </c>
      <c r="W74" s="343" t="s">
        <v>367</v>
      </c>
      <c r="X74" s="343">
        <v>1</v>
      </c>
      <c r="Y74" s="344" t="s">
        <v>231</v>
      </c>
      <c r="AB74" s="173">
        <v>2</v>
      </c>
      <c r="AC74" s="352" t="s">
        <v>493</v>
      </c>
    </row>
    <row r="75" spans="2:34" s="173" customFormat="1" ht="27" hidden="1" customHeight="1">
      <c r="B75" s="617"/>
      <c r="C75" s="618"/>
      <c r="D75" s="334">
        <v>9</v>
      </c>
      <c r="E75" s="335" t="s">
        <v>385</v>
      </c>
      <c r="F75" s="336">
        <v>11045.599999999999</v>
      </c>
      <c r="G75" s="337">
        <v>459.4</v>
      </c>
      <c r="H75" s="337">
        <v>459.4</v>
      </c>
      <c r="I75" s="338">
        <f t="shared" si="39"/>
        <v>1</v>
      </c>
      <c r="J75" s="337">
        <v>30.76</v>
      </c>
      <c r="K75" s="338">
        <f t="shared" ref="K75:K86" si="40">J75/G75</f>
        <v>6.6956900304745326E-2</v>
      </c>
      <c r="L75" s="337">
        <v>410.15999999999997</v>
      </c>
      <c r="M75" s="338">
        <f t="shared" ref="M75:M86" si="41">(H75+J75)/G75</f>
        <v>1.0669569003047452</v>
      </c>
      <c r="N75" s="339">
        <v>12616.509999999998</v>
      </c>
      <c r="O75" s="337">
        <v>3.8300000000000005</v>
      </c>
      <c r="P75" s="338">
        <f t="shared" si="34"/>
        <v>8.3369612538093177E-3</v>
      </c>
      <c r="Q75" s="356">
        <f t="shared" si="35"/>
        <v>1570.9128000000001</v>
      </c>
      <c r="R75" s="340">
        <f t="shared" si="36"/>
        <v>26.929999999999989</v>
      </c>
      <c r="S75" s="338">
        <f t="shared" si="37"/>
        <v>5.8619939050935981E-2</v>
      </c>
      <c r="T75" s="342" t="s">
        <v>502</v>
      </c>
      <c r="U75" s="342" t="s">
        <v>316</v>
      </c>
      <c r="V75" s="343" t="s">
        <v>348</v>
      </c>
      <c r="W75" s="343" t="s">
        <v>367</v>
      </c>
      <c r="X75" s="343">
        <v>1</v>
      </c>
      <c r="Y75" s="344" t="s">
        <v>346</v>
      </c>
      <c r="AB75" s="173">
        <v>3</v>
      </c>
      <c r="AC75" s="352" t="s">
        <v>494</v>
      </c>
    </row>
    <row r="76" spans="2:34" s="173" customFormat="1" ht="27" hidden="1" customHeight="1">
      <c r="B76" s="617"/>
      <c r="C76" s="618"/>
      <c r="D76" s="334">
        <v>10</v>
      </c>
      <c r="E76" s="335" t="s">
        <v>424</v>
      </c>
      <c r="F76" s="336">
        <v>10075.32</v>
      </c>
      <c r="G76" s="337">
        <v>490.05</v>
      </c>
      <c r="H76" s="337">
        <v>490.05</v>
      </c>
      <c r="I76" s="338">
        <f t="shared" si="39"/>
        <v>1</v>
      </c>
      <c r="J76" s="337">
        <v>32.79</v>
      </c>
      <c r="K76" s="338">
        <f t="shared" si="40"/>
        <v>6.6911539638812356E-2</v>
      </c>
      <c r="L76" s="337">
        <v>355.13999999999993</v>
      </c>
      <c r="M76" s="338">
        <f t="shared" si="41"/>
        <v>1.0669115396388125</v>
      </c>
      <c r="N76" s="339">
        <v>11645.039999999999</v>
      </c>
      <c r="O76" s="337">
        <v>4.42</v>
      </c>
      <c r="P76" s="338">
        <f t="shared" si="34"/>
        <v>9.0194878073665951E-3</v>
      </c>
      <c r="Q76" s="356">
        <f t="shared" si="35"/>
        <v>1569.7187999999996</v>
      </c>
      <c r="R76" s="340">
        <f t="shared" si="36"/>
        <v>28.370000000000019</v>
      </c>
      <c r="S76" s="338">
        <f t="shared" si="37"/>
        <v>5.7892051831445808E-2</v>
      </c>
      <c r="T76" s="342" t="s">
        <v>502</v>
      </c>
      <c r="U76" s="342" t="s">
        <v>364</v>
      </c>
      <c r="V76" s="343" t="s">
        <v>366</v>
      </c>
      <c r="W76" s="343" t="s">
        <v>367</v>
      </c>
      <c r="X76" s="343">
        <v>1</v>
      </c>
      <c r="Y76" s="344" t="s">
        <v>140</v>
      </c>
      <c r="AB76" s="173">
        <v>4</v>
      </c>
      <c r="AC76" s="352" t="s">
        <v>316</v>
      </c>
    </row>
    <row r="77" spans="2:34" s="173" customFormat="1" ht="27" hidden="1" customHeight="1">
      <c r="B77" s="617"/>
      <c r="C77" s="618"/>
      <c r="D77" s="334">
        <v>11</v>
      </c>
      <c r="E77" s="335" t="s">
        <v>370</v>
      </c>
      <c r="F77" s="336">
        <v>10015.209999999999</v>
      </c>
      <c r="G77" s="337">
        <v>423.19000000000005</v>
      </c>
      <c r="H77" s="337">
        <v>423.19000000000005</v>
      </c>
      <c r="I77" s="338">
        <f t="shared" si="39"/>
        <v>1</v>
      </c>
      <c r="J77" s="337">
        <v>33.58</v>
      </c>
      <c r="K77" s="338">
        <f t="shared" si="40"/>
        <v>7.9349701079893184E-2</v>
      </c>
      <c r="L77" s="337">
        <v>335.18</v>
      </c>
      <c r="M77" s="338">
        <f t="shared" si="41"/>
        <v>1.0793497010798931</v>
      </c>
      <c r="N77" s="339">
        <v>11255.36</v>
      </c>
      <c r="O77" s="337">
        <v>3.6999999999999997</v>
      </c>
      <c r="P77" s="338">
        <f t="shared" si="34"/>
        <v>8.7431177485290286E-3</v>
      </c>
      <c r="Q77" s="356">
        <f t="shared" si="35"/>
        <v>1240.1659999999999</v>
      </c>
      <c r="R77" s="340">
        <f t="shared" si="36"/>
        <v>29.879999999999985</v>
      </c>
      <c r="S77" s="338">
        <f t="shared" si="37"/>
        <v>7.0606583331364117E-2</v>
      </c>
      <c r="T77" s="342" t="s">
        <v>502</v>
      </c>
      <c r="U77" s="342" t="s">
        <v>364</v>
      </c>
      <c r="V77" s="343" t="s">
        <v>366</v>
      </c>
      <c r="W77" s="343" t="s">
        <v>367</v>
      </c>
      <c r="X77" s="343">
        <v>1</v>
      </c>
      <c r="Y77" s="344" t="s">
        <v>151</v>
      </c>
      <c r="AB77" s="173">
        <v>5</v>
      </c>
      <c r="AC77" s="352" t="s">
        <v>355</v>
      </c>
    </row>
    <row r="78" spans="2:34" s="173" customFormat="1" ht="27" hidden="1" customHeight="1">
      <c r="B78" s="617"/>
      <c r="C78" s="618"/>
      <c r="D78" s="334">
        <v>12</v>
      </c>
      <c r="E78" s="335" t="s">
        <v>359</v>
      </c>
      <c r="F78" s="336">
        <v>9517.76</v>
      </c>
      <c r="G78" s="337">
        <v>534.44000000000005</v>
      </c>
      <c r="H78" s="337">
        <v>534.44000000000005</v>
      </c>
      <c r="I78" s="338">
        <f t="shared" si="39"/>
        <v>1</v>
      </c>
      <c r="J78" s="337">
        <v>34.85</v>
      </c>
      <c r="K78" s="338">
        <f t="shared" si="40"/>
        <v>6.5208442481850162E-2</v>
      </c>
      <c r="L78" s="337">
        <v>313.59999999999997</v>
      </c>
      <c r="M78" s="338">
        <f t="shared" si="41"/>
        <v>1.0652084424818502</v>
      </c>
      <c r="N78" s="339">
        <v>10928.96</v>
      </c>
      <c r="O78" s="337">
        <v>4.5</v>
      </c>
      <c r="P78" s="338">
        <f t="shared" si="34"/>
        <v>8.4200284409849547E-3</v>
      </c>
      <c r="Q78" s="356">
        <f t="shared" si="35"/>
        <v>1411.1999999999998</v>
      </c>
      <c r="R78" s="340">
        <f t="shared" si="36"/>
        <v>30.350000000000023</v>
      </c>
      <c r="S78" s="338">
        <f t="shared" si="37"/>
        <v>5.6788414040865244E-2</v>
      </c>
      <c r="T78" s="342" t="s">
        <v>502</v>
      </c>
      <c r="U78" s="342" t="s">
        <v>316</v>
      </c>
      <c r="V78" s="342" t="s">
        <v>384</v>
      </c>
      <c r="W78" s="343" t="s">
        <v>352</v>
      </c>
      <c r="X78" s="343">
        <v>1</v>
      </c>
      <c r="Y78" s="344" t="s">
        <v>346</v>
      </c>
      <c r="AB78" s="173">
        <v>6</v>
      </c>
      <c r="AC78" s="352" t="s">
        <v>364</v>
      </c>
    </row>
    <row r="79" spans="2:34" s="173" customFormat="1" ht="27" hidden="1" customHeight="1">
      <c r="B79" s="617"/>
      <c r="C79" s="618"/>
      <c r="D79" s="334">
        <v>13</v>
      </c>
      <c r="E79" s="335" t="s">
        <v>369</v>
      </c>
      <c r="F79" s="336">
        <v>8623.0400000000009</v>
      </c>
      <c r="G79" s="337">
        <v>397.33000000000004</v>
      </c>
      <c r="H79" s="337">
        <v>397.33000000000004</v>
      </c>
      <c r="I79" s="338">
        <f t="shared" si="39"/>
        <v>1</v>
      </c>
      <c r="J79" s="337">
        <v>26.219999999999995</v>
      </c>
      <c r="K79" s="338">
        <f t="shared" si="40"/>
        <v>6.5990486497369924E-2</v>
      </c>
      <c r="L79" s="337">
        <v>388.59999999999997</v>
      </c>
      <c r="M79" s="338">
        <f t="shared" si="41"/>
        <v>1.0659904864973699</v>
      </c>
      <c r="N79" s="339">
        <v>10189.1</v>
      </c>
      <c r="O79" s="337">
        <v>4.0299999999999994</v>
      </c>
      <c r="P79" s="338">
        <f t="shared" si="34"/>
        <v>1.0142702539450831E-2</v>
      </c>
      <c r="Q79" s="356">
        <f t="shared" si="35"/>
        <v>1566.0579999999995</v>
      </c>
      <c r="R79" s="340">
        <f t="shared" si="36"/>
        <v>22.189999999999969</v>
      </c>
      <c r="S79" s="338">
        <f t="shared" si="37"/>
        <v>5.5847783957919027E-2</v>
      </c>
      <c r="T79" s="342" t="s">
        <v>502</v>
      </c>
      <c r="U79" s="342" t="s">
        <v>364</v>
      </c>
      <c r="V79" s="342" t="s">
        <v>366</v>
      </c>
      <c r="W79" s="343" t="s">
        <v>367</v>
      </c>
      <c r="X79" s="343">
        <v>1</v>
      </c>
      <c r="Y79" s="344" t="s">
        <v>149</v>
      </c>
      <c r="AB79" s="173">
        <v>7</v>
      </c>
      <c r="AC79" s="352" t="s">
        <v>495</v>
      </c>
    </row>
    <row r="80" spans="2:34" s="173" customFormat="1" ht="27" hidden="1" customHeight="1">
      <c r="B80" s="617"/>
      <c r="C80" s="618"/>
      <c r="D80" s="334">
        <v>14</v>
      </c>
      <c r="E80" s="335" t="s">
        <v>453</v>
      </c>
      <c r="F80" s="336">
        <v>8018.49</v>
      </c>
      <c r="G80" s="337">
        <v>497.31999999999994</v>
      </c>
      <c r="H80" s="337">
        <v>497.31999999999994</v>
      </c>
      <c r="I80" s="338">
        <f t="shared" si="39"/>
        <v>1</v>
      </c>
      <c r="J80" s="337">
        <v>28.24</v>
      </c>
      <c r="K80" s="338">
        <f t="shared" si="40"/>
        <v>5.6784364192069496E-2</v>
      </c>
      <c r="L80" s="337">
        <v>318.32</v>
      </c>
      <c r="M80" s="338">
        <f t="shared" si="41"/>
        <v>1.0567843641920696</v>
      </c>
      <c r="N80" s="339">
        <v>8989.36</v>
      </c>
      <c r="O80" s="337">
        <v>3.05</v>
      </c>
      <c r="P80" s="338">
        <f t="shared" si="34"/>
        <v>6.132872194965013E-3</v>
      </c>
      <c r="Q80" s="356">
        <f t="shared" si="35"/>
        <v>970.87599999999998</v>
      </c>
      <c r="R80" s="340">
        <f t="shared" si="36"/>
        <v>25.190000000000008</v>
      </c>
      <c r="S80" s="338">
        <f t="shared" si="37"/>
        <v>5.0651491997104503E-2</v>
      </c>
      <c r="T80" s="342" t="s">
        <v>502</v>
      </c>
      <c r="U80" s="342" t="s">
        <v>364</v>
      </c>
      <c r="V80" s="343" t="s">
        <v>366</v>
      </c>
      <c r="W80" s="343" t="s">
        <v>367</v>
      </c>
      <c r="X80" s="343">
        <v>1</v>
      </c>
      <c r="Y80" s="344" t="s">
        <v>143</v>
      </c>
      <c r="AC80" s="353"/>
    </row>
    <row r="81" spans="2:34" s="173" customFormat="1" ht="27" hidden="1" customHeight="1">
      <c r="B81" s="617"/>
      <c r="C81" s="618"/>
      <c r="D81" s="334">
        <v>15</v>
      </c>
      <c r="E81" s="335" t="s">
        <v>347</v>
      </c>
      <c r="F81" s="336">
        <v>7607.46</v>
      </c>
      <c r="G81" s="337">
        <v>1247.0000000000002</v>
      </c>
      <c r="H81" s="337">
        <v>1247.0000000000002</v>
      </c>
      <c r="I81" s="338">
        <f t="shared" si="39"/>
        <v>1</v>
      </c>
      <c r="J81" s="337">
        <v>94.350000000000009</v>
      </c>
      <c r="K81" s="338">
        <f t="shared" si="40"/>
        <v>7.5661587810745778E-2</v>
      </c>
      <c r="L81" s="337">
        <v>99.12</v>
      </c>
      <c r="M81" s="338">
        <f t="shared" si="41"/>
        <v>1.0756615878107456</v>
      </c>
      <c r="N81" s="339">
        <v>9351.9699999999993</v>
      </c>
      <c r="O81" s="337">
        <v>17.600000000000001</v>
      </c>
      <c r="P81" s="338">
        <f t="shared" si="34"/>
        <v>1.4113873295910183E-2</v>
      </c>
      <c r="Q81" s="356">
        <f t="shared" si="35"/>
        <v>1744.5120000000002</v>
      </c>
      <c r="R81" s="340">
        <f t="shared" si="36"/>
        <v>76.749999999999915</v>
      </c>
      <c r="S81" s="338">
        <f t="shared" si="37"/>
        <v>6.1547714514835525E-2</v>
      </c>
      <c r="T81" s="342" t="s">
        <v>502</v>
      </c>
      <c r="U81" s="342" t="s">
        <v>316</v>
      </c>
      <c r="V81" s="342" t="s">
        <v>384</v>
      </c>
      <c r="W81" s="343" t="s">
        <v>352</v>
      </c>
      <c r="X81" s="343">
        <v>1</v>
      </c>
      <c r="Y81" s="344" t="s">
        <v>346</v>
      </c>
      <c r="AC81" s="352"/>
    </row>
    <row r="82" spans="2:34" s="173" customFormat="1" ht="27" hidden="1" customHeight="1">
      <c r="B82" s="617"/>
      <c r="C82" s="618"/>
      <c r="D82" s="334">
        <v>16</v>
      </c>
      <c r="E82" s="335" t="s">
        <v>434</v>
      </c>
      <c r="F82" s="336">
        <v>7249.17</v>
      </c>
      <c r="G82" s="337">
        <v>290.89</v>
      </c>
      <c r="H82" s="337">
        <v>290.89</v>
      </c>
      <c r="I82" s="338">
        <f t="shared" si="39"/>
        <v>1</v>
      </c>
      <c r="J82" s="337">
        <v>25.900000000000002</v>
      </c>
      <c r="K82" s="338">
        <f t="shared" si="40"/>
        <v>8.903709305923202E-2</v>
      </c>
      <c r="L82" s="337">
        <v>342.75</v>
      </c>
      <c r="M82" s="338">
        <f t="shared" si="41"/>
        <v>1.0890370930592319</v>
      </c>
      <c r="N82" s="339">
        <v>8877.2400000000016</v>
      </c>
      <c r="O82" s="337">
        <v>4.75</v>
      </c>
      <c r="P82" s="338">
        <f t="shared" si="34"/>
        <v>1.6329196603527107E-2</v>
      </c>
      <c r="Q82" s="356">
        <f t="shared" si="35"/>
        <v>1628.0625</v>
      </c>
      <c r="R82" s="340">
        <f t="shared" si="36"/>
        <v>21.149999999999977</v>
      </c>
      <c r="S82" s="338">
        <f t="shared" si="37"/>
        <v>7.2707896455704829E-2</v>
      </c>
      <c r="T82" s="342" t="s">
        <v>502</v>
      </c>
      <c r="U82" s="342" t="s">
        <v>364</v>
      </c>
      <c r="V82" s="343" t="s">
        <v>366</v>
      </c>
      <c r="W82" s="343" t="s">
        <v>367</v>
      </c>
      <c r="X82" s="343">
        <v>1</v>
      </c>
      <c r="Y82" s="344" t="s">
        <v>144</v>
      </c>
      <c r="AC82" s="352"/>
    </row>
    <row r="83" spans="2:34" s="173" customFormat="1" ht="27" hidden="1" customHeight="1">
      <c r="B83" s="617"/>
      <c r="C83" s="618"/>
      <c r="D83" s="334">
        <v>17</v>
      </c>
      <c r="E83" s="335" t="s">
        <v>382</v>
      </c>
      <c r="F83" s="336">
        <v>6676.35</v>
      </c>
      <c r="G83" s="337">
        <v>133</v>
      </c>
      <c r="H83" s="337">
        <v>133</v>
      </c>
      <c r="I83" s="338">
        <f t="shared" si="39"/>
        <v>1</v>
      </c>
      <c r="J83" s="337">
        <v>9.85</v>
      </c>
      <c r="K83" s="338">
        <f t="shared" si="40"/>
        <v>7.4060150375939854E-2</v>
      </c>
      <c r="L83" s="337">
        <v>705</v>
      </c>
      <c r="M83" s="338">
        <f t="shared" si="41"/>
        <v>1.0740601503759397</v>
      </c>
      <c r="N83" s="339">
        <v>6944.25</v>
      </c>
      <c r="O83" s="337">
        <v>0.38</v>
      </c>
      <c r="P83" s="338">
        <f t="shared" si="34"/>
        <v>2.8571428571428571E-3</v>
      </c>
      <c r="Q83" s="356">
        <f t="shared" si="35"/>
        <v>267.89999999999998</v>
      </c>
      <c r="R83" s="340">
        <f t="shared" si="36"/>
        <v>9.4699999999999935</v>
      </c>
      <c r="S83" s="338">
        <f t="shared" si="37"/>
        <v>7.1203007518796949E-2</v>
      </c>
      <c r="T83" s="342" t="s">
        <v>502</v>
      </c>
      <c r="U83" s="342" t="s">
        <v>316</v>
      </c>
      <c r="V83" s="343" t="s">
        <v>383</v>
      </c>
      <c r="W83" s="343" t="s">
        <v>345</v>
      </c>
      <c r="X83" s="343">
        <v>1</v>
      </c>
      <c r="Y83" s="344" t="s">
        <v>157</v>
      </c>
      <c r="AB83" s="354">
        <v>1</v>
      </c>
      <c r="AC83" s="352" t="s">
        <v>508</v>
      </c>
    </row>
    <row r="84" spans="2:34" s="173" customFormat="1" ht="27" hidden="1" customHeight="1">
      <c r="B84" s="617"/>
      <c r="C84" s="618"/>
      <c r="D84" s="334">
        <v>18</v>
      </c>
      <c r="E84" s="335" t="s">
        <v>401</v>
      </c>
      <c r="F84" s="336">
        <v>6548.7100000000009</v>
      </c>
      <c r="G84" s="337">
        <v>177.89000000000001</v>
      </c>
      <c r="H84" s="337">
        <v>177.89000000000001</v>
      </c>
      <c r="I84" s="338">
        <f t="shared" si="39"/>
        <v>1</v>
      </c>
      <c r="J84" s="337">
        <v>15.139999999999999</v>
      </c>
      <c r="K84" s="338">
        <f t="shared" si="40"/>
        <v>8.5108775085727117E-2</v>
      </c>
      <c r="L84" s="337">
        <v>536.34</v>
      </c>
      <c r="M84" s="338">
        <f t="shared" si="41"/>
        <v>1.0851087750857271</v>
      </c>
      <c r="N84" s="339">
        <v>8120.19</v>
      </c>
      <c r="O84" s="337">
        <v>2.9299999999999997</v>
      </c>
      <c r="P84" s="338">
        <f t="shared" si="34"/>
        <v>1.6470852774186293E-2</v>
      </c>
      <c r="Q84" s="356">
        <f t="shared" si="35"/>
        <v>1571.4761999999998</v>
      </c>
      <c r="R84" s="340">
        <f t="shared" si="36"/>
        <v>12.209999999999987</v>
      </c>
      <c r="S84" s="338">
        <f t="shared" si="37"/>
        <v>6.8637922311540756E-2</v>
      </c>
      <c r="T84" s="342" t="s">
        <v>502</v>
      </c>
      <c r="U84" s="342" t="s">
        <v>364</v>
      </c>
      <c r="V84" s="343" t="s">
        <v>366</v>
      </c>
      <c r="W84" s="343" t="s">
        <v>367</v>
      </c>
      <c r="X84" s="343">
        <v>1</v>
      </c>
      <c r="Y84" s="344" t="s">
        <v>153</v>
      </c>
      <c r="AB84" s="173">
        <v>2</v>
      </c>
      <c r="AC84" s="352" t="s">
        <v>509</v>
      </c>
    </row>
    <row r="85" spans="2:34" s="173" customFormat="1" ht="27" hidden="1" customHeight="1">
      <c r="B85" s="617"/>
      <c r="C85" s="618"/>
      <c r="D85" s="334">
        <v>19</v>
      </c>
      <c r="E85" s="335" t="s">
        <v>425</v>
      </c>
      <c r="F85" s="336">
        <v>6090.880000000001</v>
      </c>
      <c r="G85" s="337">
        <v>373.52</v>
      </c>
      <c r="H85" s="337">
        <v>373.52</v>
      </c>
      <c r="I85" s="338">
        <f t="shared" si="39"/>
        <v>1</v>
      </c>
      <c r="J85" s="337">
        <v>20.95</v>
      </c>
      <c r="K85" s="338">
        <f t="shared" si="40"/>
        <v>5.6088027414863996E-2</v>
      </c>
      <c r="L85" s="337">
        <v>365.59999999999997</v>
      </c>
      <c r="M85" s="338">
        <f t="shared" si="41"/>
        <v>1.0560880274148641</v>
      </c>
      <c r="N85" s="339">
        <v>7659.3200000000006</v>
      </c>
      <c r="O85" s="337">
        <v>4.29</v>
      </c>
      <c r="P85" s="338">
        <f t="shared" si="34"/>
        <v>1.1485328764189335E-2</v>
      </c>
      <c r="Q85" s="356">
        <f t="shared" si="35"/>
        <v>1568.424</v>
      </c>
      <c r="R85" s="340">
        <f t="shared" si="36"/>
        <v>16.659999999999989</v>
      </c>
      <c r="S85" s="338">
        <f t="shared" si="37"/>
        <v>4.4602698650674635E-2</v>
      </c>
      <c r="T85" s="342" t="s">
        <v>502</v>
      </c>
      <c r="U85" s="342" t="s">
        <v>364</v>
      </c>
      <c r="V85" s="343" t="s">
        <v>366</v>
      </c>
      <c r="W85" s="343" t="s">
        <v>367</v>
      </c>
      <c r="X85" s="343">
        <v>1</v>
      </c>
      <c r="Y85" s="344" t="s">
        <v>137</v>
      </c>
      <c r="AB85" s="355"/>
      <c r="AC85" s="352"/>
    </row>
    <row r="86" spans="2:34" s="173" customFormat="1" ht="27" hidden="1" customHeight="1">
      <c r="B86" s="619"/>
      <c r="C86" s="620"/>
      <c r="D86" s="334">
        <v>20</v>
      </c>
      <c r="E86" s="335" t="s">
        <v>531</v>
      </c>
      <c r="F86" s="336">
        <v>5771.7300000000005</v>
      </c>
      <c r="G86" s="337">
        <v>206.9</v>
      </c>
      <c r="H86" s="337">
        <v>206.9</v>
      </c>
      <c r="I86" s="338">
        <f t="shared" si="39"/>
        <v>1</v>
      </c>
      <c r="J86" s="337">
        <v>14.670000000000003</v>
      </c>
      <c r="K86" s="338">
        <f t="shared" si="40"/>
        <v>7.0903818269695523E-2</v>
      </c>
      <c r="L86" s="337">
        <v>522.70285714285717</v>
      </c>
      <c r="M86" s="338">
        <f t="shared" si="41"/>
        <v>1.0709038182696955</v>
      </c>
      <c r="N86" s="339">
        <v>7674.4299999999994</v>
      </c>
      <c r="O86" s="337">
        <v>3.6399999999999997</v>
      </c>
      <c r="P86" s="338">
        <f t="shared" si="34"/>
        <v>1.7593040115998066E-2</v>
      </c>
      <c r="Q86" s="356">
        <f t="shared" si="35"/>
        <v>1902.6383999999998</v>
      </c>
      <c r="R86" s="340">
        <f t="shared" si="36"/>
        <v>11.030000000000015</v>
      </c>
      <c r="S86" s="338">
        <f t="shared" si="37"/>
        <v>5.3310778153697509E-2</v>
      </c>
      <c r="T86" s="342" t="s">
        <v>502</v>
      </c>
      <c r="U86" s="342" t="s">
        <v>316</v>
      </c>
      <c r="V86" s="343" t="s">
        <v>351</v>
      </c>
      <c r="W86" s="343" t="s">
        <v>352</v>
      </c>
      <c r="X86" s="343">
        <v>1</v>
      </c>
      <c r="Y86" s="344" t="s">
        <v>221</v>
      </c>
      <c r="AA86" s="218" t="s">
        <v>491</v>
      </c>
      <c r="AB86" s="218" t="s">
        <v>492</v>
      </c>
      <c r="AC86" s="246" t="s">
        <v>493</v>
      </c>
      <c r="AD86" s="246" t="s">
        <v>494</v>
      </c>
      <c r="AE86" s="246" t="s">
        <v>316</v>
      </c>
      <c r="AF86" s="246" t="s">
        <v>355</v>
      </c>
      <c r="AG86" s="246" t="s">
        <v>364</v>
      </c>
      <c r="AH86" s="246" t="s">
        <v>495</v>
      </c>
    </row>
    <row r="87" spans="2:34" ht="17.100000000000001" hidden="1">
      <c r="B87" s="615" t="s">
        <v>533</v>
      </c>
      <c r="C87" s="616"/>
      <c r="D87" s="334">
        <v>1</v>
      </c>
      <c r="E87" s="335" t="s">
        <v>382</v>
      </c>
      <c r="F87" s="336">
        <v>28467.899999999998</v>
      </c>
      <c r="G87" s="337">
        <v>579.31000000000006</v>
      </c>
      <c r="H87" s="337">
        <v>579.31000000000006</v>
      </c>
      <c r="I87" s="338">
        <f>H87/G87</f>
        <v>1</v>
      </c>
      <c r="J87" s="337">
        <v>45.79</v>
      </c>
      <c r="K87" s="338">
        <f>J87/G87</f>
        <v>7.9042308953755316E-2</v>
      </c>
      <c r="L87" s="337">
        <v>705</v>
      </c>
      <c r="M87" s="338">
        <f>(H87+J87)/G87</f>
        <v>1.0790423089537553</v>
      </c>
      <c r="N87" s="339">
        <v>32281.95</v>
      </c>
      <c r="O87" s="337">
        <v>5.41</v>
      </c>
      <c r="P87" s="338">
        <f>O87/G87</f>
        <v>9.3386960349381154E-3</v>
      </c>
      <c r="Q87" s="356">
        <f>O87*L87</f>
        <v>3814.05</v>
      </c>
      <c r="R87" s="340">
        <f>((H87+J87)-G87)-O87</f>
        <v>40.379999999999967</v>
      </c>
      <c r="S87" s="338">
        <f>R87/G87</f>
        <v>6.9703612918817145E-2</v>
      </c>
      <c r="T87" s="342" t="s">
        <v>502</v>
      </c>
      <c r="U87" s="342" t="s">
        <v>316</v>
      </c>
      <c r="V87" s="343" t="s">
        <v>383</v>
      </c>
      <c r="W87" s="343" t="s">
        <v>345</v>
      </c>
      <c r="X87" s="343">
        <v>1</v>
      </c>
      <c r="Y87" s="344" t="s">
        <v>157</v>
      </c>
      <c r="Z87" s="345" t="s">
        <v>498</v>
      </c>
      <c r="AA87" s="357">
        <f>SUM(X87:X106)</f>
        <v>20</v>
      </c>
      <c r="AB87" s="347">
        <f>SUMIF($U87:$U106,TRIM($AB$6),$X87:$X106)</f>
        <v>0</v>
      </c>
      <c r="AC87" s="347">
        <f>SUMIF($U87:$U106,TRIM($AC$6),$X87:$X106)</f>
        <v>0</v>
      </c>
      <c r="AD87" s="347">
        <f>SUMIF($U87:$U106,TRIM($AD$6),$X87:$X106)</f>
        <v>0</v>
      </c>
      <c r="AE87" s="347">
        <f>SUMIF($U87:$U106,TRIM($AE$6),$X87:$X106)</f>
        <v>6</v>
      </c>
      <c r="AF87" s="347">
        <f>SUMIF($U87:$U106,TRIM($AF$6),$X87:$X106)</f>
        <v>1</v>
      </c>
      <c r="AG87" s="347">
        <f>SUMIF($U87:$U106,TRIM($AG$6),$X87:$X106)</f>
        <v>13</v>
      </c>
      <c r="AH87" s="347">
        <f>SUMIF($U87:$U106,TRIM($AH$6),$X87:$X106)</f>
        <v>0</v>
      </c>
    </row>
    <row r="88" spans="2:34" ht="17.100000000000001" hidden="1">
      <c r="B88" s="617"/>
      <c r="C88" s="618"/>
      <c r="D88" s="334">
        <v>2</v>
      </c>
      <c r="E88" s="335" t="s">
        <v>388</v>
      </c>
      <c r="F88" s="336">
        <v>23075</v>
      </c>
      <c r="G88" s="337">
        <v>54467</v>
      </c>
      <c r="H88" s="337">
        <v>54467</v>
      </c>
      <c r="I88" s="338">
        <f t="shared" ref="I88:I89" si="42">H88/G88</f>
        <v>1</v>
      </c>
      <c r="J88" s="337">
        <v>1300</v>
      </c>
      <c r="K88" s="338">
        <f t="shared" ref="K88:K93" si="43">J88/G88</f>
        <v>2.38676629885986E-2</v>
      </c>
      <c r="L88" s="337">
        <v>17.75</v>
      </c>
      <c r="M88" s="338">
        <f t="shared" ref="M88:M93" si="44">(H88+J88)/G88</f>
        <v>1.0238676629885985</v>
      </c>
      <c r="N88" s="339">
        <v>23075</v>
      </c>
      <c r="O88" s="337">
        <v>0</v>
      </c>
      <c r="P88" s="338">
        <f t="shared" ref="P88:P106" si="45">O88/G88</f>
        <v>0</v>
      </c>
      <c r="Q88" s="356">
        <f t="shared" ref="Q88:Q106" si="46">O88*L88</f>
        <v>0</v>
      </c>
      <c r="R88" s="340">
        <f t="shared" ref="R88:R106" si="47">((H88+J88)-G88)-O88</f>
        <v>1300</v>
      </c>
      <c r="S88" s="338">
        <f t="shared" ref="S88:S106" si="48">R88/G88</f>
        <v>2.38676629885986E-2</v>
      </c>
      <c r="T88" s="342" t="s">
        <v>502</v>
      </c>
      <c r="U88" s="342" t="s">
        <v>364</v>
      </c>
      <c r="V88" s="343" t="s">
        <v>389</v>
      </c>
      <c r="W88" s="343" t="s">
        <v>390</v>
      </c>
      <c r="X88" s="343">
        <v>1</v>
      </c>
      <c r="Y88" s="344" t="s">
        <v>176</v>
      </c>
      <c r="Z88" s="173"/>
      <c r="AA88" s="363" t="s">
        <v>500</v>
      </c>
      <c r="AB88" s="349">
        <f>SUMIF($U87:$U106,TRIM($AB$6),$F87:$F106)</f>
        <v>0</v>
      </c>
      <c r="AC88" s="349">
        <f>SUMIF($U87:$U106,TRIM($AC$6),$F87:$F106)</f>
        <v>0</v>
      </c>
      <c r="AD88" s="349">
        <f>SUMIF($U87:$U106,TRIM($AD$6),$F87:$F106)</f>
        <v>0</v>
      </c>
      <c r="AE88" s="349">
        <f>SUMIF($U87:$U106,TRIM($AE$6),$F87:$F106)</f>
        <v>67579.009999999995</v>
      </c>
      <c r="AF88" s="349">
        <f>SUMIF($U87:$U106,TRIM($AF$6),$F87:$F106)</f>
        <v>20995.46</v>
      </c>
      <c r="AG88" s="349">
        <f>SUMIF($U87:$U106,TRIM($AG$6),$F87:$F106)</f>
        <v>123541.42000000001</v>
      </c>
      <c r="AH88" s="349">
        <f>SUMIF($U87:$U106,TRIM($AH$6),$F87:$F106)</f>
        <v>0</v>
      </c>
    </row>
    <row r="89" spans="2:34" ht="17.100000000000001" hidden="1">
      <c r="B89" s="617"/>
      <c r="C89" s="618"/>
      <c r="D89" s="334">
        <v>3</v>
      </c>
      <c r="E89" s="335" t="s">
        <v>447</v>
      </c>
      <c r="F89" s="336">
        <v>20995.46</v>
      </c>
      <c r="G89" s="337">
        <v>558.8900000000001</v>
      </c>
      <c r="H89" s="337">
        <v>626.55999999999995</v>
      </c>
      <c r="I89" s="338">
        <f t="shared" si="42"/>
        <v>1.1210792821485442</v>
      </c>
      <c r="J89" s="337">
        <v>7.65</v>
      </c>
      <c r="K89" s="338">
        <f t="shared" si="43"/>
        <v>1.3687845551002879E-2</v>
      </c>
      <c r="L89" s="337">
        <v>278.75</v>
      </c>
      <c r="M89" s="338">
        <f t="shared" si="44"/>
        <v>1.134767127699547</v>
      </c>
      <c r="N89" s="339">
        <v>20995.46</v>
      </c>
      <c r="O89" s="337">
        <v>0</v>
      </c>
      <c r="P89" s="338">
        <f t="shared" si="45"/>
        <v>0</v>
      </c>
      <c r="Q89" s="356">
        <f t="shared" si="46"/>
        <v>0</v>
      </c>
      <c r="R89" s="340">
        <f t="shared" si="47"/>
        <v>75.319999999999823</v>
      </c>
      <c r="S89" s="338">
        <f t="shared" si="48"/>
        <v>0.13476712769954696</v>
      </c>
      <c r="T89" s="342" t="s">
        <v>497</v>
      </c>
      <c r="U89" s="342" t="s">
        <v>355</v>
      </c>
      <c r="V89" s="343" t="s">
        <v>448</v>
      </c>
      <c r="W89" s="343" t="s">
        <v>449</v>
      </c>
      <c r="X89" s="343">
        <v>1</v>
      </c>
      <c r="Y89" s="344" t="s">
        <v>346</v>
      </c>
      <c r="Z89" s="173"/>
      <c r="AA89" s="364" t="s">
        <v>501</v>
      </c>
      <c r="AB89" s="350">
        <f>AB87/$AA87</f>
        <v>0</v>
      </c>
      <c r="AC89" s="351">
        <f t="shared" ref="AC89:AH89" si="49">AC87/$AA87</f>
        <v>0</v>
      </c>
      <c r="AD89" s="351">
        <f t="shared" si="49"/>
        <v>0</v>
      </c>
      <c r="AE89" s="351">
        <f t="shared" si="49"/>
        <v>0.3</v>
      </c>
      <c r="AF89" s="351">
        <f t="shared" si="49"/>
        <v>0.05</v>
      </c>
      <c r="AG89" s="351">
        <f t="shared" si="49"/>
        <v>0.65</v>
      </c>
      <c r="AH89" s="351">
        <f t="shared" si="49"/>
        <v>0</v>
      </c>
    </row>
    <row r="90" spans="2:34" ht="17.100000000000001" hidden="1">
      <c r="B90" s="617"/>
      <c r="C90" s="618"/>
      <c r="D90" s="334">
        <v>4</v>
      </c>
      <c r="E90" s="335" t="s">
        <v>407</v>
      </c>
      <c r="F90" s="336">
        <v>11545.460000000001</v>
      </c>
      <c r="G90" s="337">
        <v>269.25</v>
      </c>
      <c r="H90" s="337">
        <v>269.25</v>
      </c>
      <c r="I90" s="338">
        <f>H90/G90</f>
        <v>1</v>
      </c>
      <c r="J90" s="337">
        <v>18.57</v>
      </c>
      <c r="K90" s="338">
        <f t="shared" si="43"/>
        <v>6.8969359331476326E-2</v>
      </c>
      <c r="L90" s="337">
        <v>692.59</v>
      </c>
      <c r="M90" s="338">
        <f t="shared" si="44"/>
        <v>1.0689693593314762</v>
      </c>
      <c r="N90" s="339">
        <v>12861.400000000001</v>
      </c>
      <c r="O90" s="337">
        <v>1.9</v>
      </c>
      <c r="P90" s="338">
        <f t="shared" si="45"/>
        <v>7.0566388115134628E-3</v>
      </c>
      <c r="Q90" s="356">
        <f t="shared" si="46"/>
        <v>1315.921</v>
      </c>
      <c r="R90" s="340">
        <f t="shared" si="47"/>
        <v>16.669999999999995</v>
      </c>
      <c r="S90" s="338">
        <f t="shared" si="48"/>
        <v>6.1912720519962841E-2</v>
      </c>
      <c r="T90" s="342" t="s">
        <v>502</v>
      </c>
      <c r="U90" s="342" t="s">
        <v>364</v>
      </c>
      <c r="V90" s="343" t="s">
        <v>366</v>
      </c>
      <c r="W90" s="343" t="s">
        <v>367</v>
      </c>
      <c r="X90" s="343">
        <v>1</v>
      </c>
      <c r="Y90" s="344" t="s">
        <v>155</v>
      </c>
      <c r="Z90" s="173"/>
      <c r="AA90" s="173"/>
      <c r="AB90" s="173"/>
      <c r="AC90" s="173"/>
      <c r="AD90" s="173"/>
      <c r="AE90" s="173"/>
      <c r="AF90" s="173"/>
      <c r="AG90" s="173"/>
      <c r="AH90" s="173"/>
    </row>
    <row r="91" spans="2:34" ht="17.100000000000001" hidden="1">
      <c r="B91" s="617"/>
      <c r="C91" s="618"/>
      <c r="D91" s="334">
        <v>5</v>
      </c>
      <c r="E91" s="335" t="s">
        <v>365</v>
      </c>
      <c r="F91" s="336">
        <v>11463.36</v>
      </c>
      <c r="G91" s="337">
        <v>185.23000000000002</v>
      </c>
      <c r="H91" s="337">
        <v>185.23000000000002</v>
      </c>
      <c r="I91" s="338">
        <f t="shared" ref="I91:I106" si="50">H91/G91</f>
        <v>1</v>
      </c>
      <c r="J91" s="337">
        <v>15.96</v>
      </c>
      <c r="K91" s="338">
        <f t="shared" si="43"/>
        <v>8.6163148518058633E-2</v>
      </c>
      <c r="L91" s="337">
        <v>814.16</v>
      </c>
      <c r="M91" s="338">
        <f t="shared" si="44"/>
        <v>1.0861631485180587</v>
      </c>
      <c r="N91" s="339">
        <v>12993.99</v>
      </c>
      <c r="O91" s="337">
        <v>1.88</v>
      </c>
      <c r="P91" s="338">
        <f t="shared" si="45"/>
        <v>1.0149543810397883E-2</v>
      </c>
      <c r="Q91" s="356">
        <f t="shared" si="46"/>
        <v>1530.6207999999999</v>
      </c>
      <c r="R91" s="340">
        <f t="shared" si="47"/>
        <v>14.080000000000009</v>
      </c>
      <c r="S91" s="338">
        <f t="shared" si="48"/>
        <v>7.601360470766079E-2</v>
      </c>
      <c r="T91" s="342" t="s">
        <v>502</v>
      </c>
      <c r="U91" s="342" t="s">
        <v>364</v>
      </c>
      <c r="V91" s="343" t="s">
        <v>366</v>
      </c>
      <c r="W91" s="343" t="s">
        <v>367</v>
      </c>
      <c r="X91" s="343">
        <v>1</v>
      </c>
      <c r="Y91" s="344" t="s">
        <v>133</v>
      </c>
      <c r="Z91" s="173"/>
      <c r="AA91" s="173"/>
      <c r="AB91" s="173"/>
      <c r="AC91" s="173"/>
      <c r="AD91" s="173"/>
      <c r="AE91" s="173"/>
      <c r="AF91" s="173"/>
      <c r="AG91" s="173"/>
      <c r="AH91" s="173"/>
    </row>
    <row r="92" spans="2:34" ht="17.100000000000001" hidden="1">
      <c r="B92" s="617"/>
      <c r="C92" s="618"/>
      <c r="D92" s="334">
        <v>6</v>
      </c>
      <c r="E92" s="335" t="s">
        <v>370</v>
      </c>
      <c r="F92" s="336">
        <v>10631.93</v>
      </c>
      <c r="G92" s="337">
        <v>447.52000000000004</v>
      </c>
      <c r="H92" s="337">
        <v>447.52000000000004</v>
      </c>
      <c r="I92" s="338">
        <f t="shared" si="50"/>
        <v>1</v>
      </c>
      <c r="J92" s="337">
        <v>36.36</v>
      </c>
      <c r="K92" s="338">
        <f t="shared" si="43"/>
        <v>8.1247765462996058E-2</v>
      </c>
      <c r="L92" s="337">
        <v>335.18</v>
      </c>
      <c r="M92" s="338">
        <f t="shared" si="44"/>
        <v>1.0812477654629962</v>
      </c>
      <c r="N92" s="339">
        <v>12187.15</v>
      </c>
      <c r="O92" s="337">
        <v>4.6399999999999997</v>
      </c>
      <c r="P92" s="338">
        <f t="shared" si="45"/>
        <v>1.0368251698248121E-2</v>
      </c>
      <c r="Q92" s="356">
        <f t="shared" si="46"/>
        <v>1555.2351999999998</v>
      </c>
      <c r="R92" s="340">
        <f t="shared" si="47"/>
        <v>31.720000000000013</v>
      </c>
      <c r="S92" s="338">
        <f t="shared" si="48"/>
        <v>7.0879513764747964E-2</v>
      </c>
      <c r="T92" s="342" t="s">
        <v>502</v>
      </c>
      <c r="U92" s="342" t="s">
        <v>364</v>
      </c>
      <c r="V92" s="343" t="s">
        <v>366</v>
      </c>
      <c r="W92" s="343" t="s">
        <v>367</v>
      </c>
      <c r="X92" s="343">
        <v>1</v>
      </c>
      <c r="Y92" s="344" t="s">
        <v>151</v>
      </c>
      <c r="Z92" s="173"/>
      <c r="AA92" s="173"/>
      <c r="AB92" s="173"/>
      <c r="AC92" s="173"/>
      <c r="AD92" s="173"/>
      <c r="AE92" s="173"/>
      <c r="AF92" s="173"/>
      <c r="AG92" s="173"/>
      <c r="AH92" s="173"/>
    </row>
    <row r="93" spans="2:34" ht="17.100000000000001" hidden="1">
      <c r="B93" s="617"/>
      <c r="C93" s="618"/>
      <c r="D93" s="334">
        <v>7</v>
      </c>
      <c r="E93" s="335" t="s">
        <v>453</v>
      </c>
      <c r="F93" s="336">
        <v>10011.16</v>
      </c>
      <c r="G93" s="337">
        <v>503.8</v>
      </c>
      <c r="H93" s="337">
        <v>503.8</v>
      </c>
      <c r="I93" s="338">
        <f t="shared" si="50"/>
        <v>1</v>
      </c>
      <c r="J93" s="337">
        <v>36.28</v>
      </c>
      <c r="K93" s="338">
        <f t="shared" si="43"/>
        <v>7.2012703453751492E-2</v>
      </c>
      <c r="L93" s="337">
        <v>318.32</v>
      </c>
      <c r="M93" s="338">
        <f t="shared" si="44"/>
        <v>1.0720127034537514</v>
      </c>
      <c r="N93" s="339">
        <v>11548.65</v>
      </c>
      <c r="O93" s="337">
        <v>4.83</v>
      </c>
      <c r="P93" s="338">
        <f t="shared" si="45"/>
        <v>9.5871377530766175E-3</v>
      </c>
      <c r="Q93" s="356">
        <f t="shared" si="46"/>
        <v>1537.4856</v>
      </c>
      <c r="R93" s="340">
        <f t="shared" si="47"/>
        <v>31.450000000000031</v>
      </c>
      <c r="S93" s="338">
        <f t="shared" si="48"/>
        <v>6.242556570067493E-2</v>
      </c>
      <c r="T93" s="342" t="s">
        <v>502</v>
      </c>
      <c r="U93" s="342" t="s">
        <v>364</v>
      </c>
      <c r="V93" s="343" t="s">
        <v>366</v>
      </c>
      <c r="W93" s="343" t="s">
        <v>367</v>
      </c>
      <c r="X93" s="343">
        <v>1</v>
      </c>
      <c r="Y93" s="344" t="s">
        <v>143</v>
      </c>
      <c r="Z93" s="173"/>
      <c r="AA93" s="173"/>
      <c r="AB93" s="173">
        <v>1</v>
      </c>
      <c r="AC93" s="352" t="s">
        <v>492</v>
      </c>
      <c r="AD93" s="173"/>
      <c r="AE93" s="173"/>
      <c r="AF93" s="173"/>
      <c r="AG93" s="173"/>
      <c r="AH93" s="173"/>
    </row>
    <row r="94" spans="2:34" ht="17.100000000000001" hidden="1">
      <c r="B94" s="617"/>
      <c r="C94" s="618"/>
      <c r="D94" s="334">
        <v>8</v>
      </c>
      <c r="E94" s="335" t="s">
        <v>359</v>
      </c>
      <c r="F94" s="336">
        <v>9683.9699999999993</v>
      </c>
      <c r="G94" s="337">
        <v>482.58000000000004</v>
      </c>
      <c r="H94" s="337">
        <v>482.58000000000004</v>
      </c>
      <c r="I94" s="338">
        <f t="shared" si="50"/>
        <v>1</v>
      </c>
      <c r="J94" s="337">
        <v>37.56</v>
      </c>
      <c r="K94" s="338">
        <f>J94/G94</f>
        <v>7.7831654855153545E-2</v>
      </c>
      <c r="L94" s="337">
        <v>313.59999999999997</v>
      </c>
      <c r="M94" s="338">
        <f>(H94+J94)/G94</f>
        <v>1.0778316548551536</v>
      </c>
      <c r="N94" s="339">
        <v>11778.82</v>
      </c>
      <c r="O94" s="337">
        <v>6.68</v>
      </c>
      <c r="P94" s="338">
        <f t="shared" si="45"/>
        <v>1.3842264495006008E-2</v>
      </c>
      <c r="Q94" s="356">
        <f t="shared" si="46"/>
        <v>2094.8479999999995</v>
      </c>
      <c r="R94" s="340">
        <f t="shared" si="47"/>
        <v>30.880000000000059</v>
      </c>
      <c r="S94" s="338">
        <f t="shared" si="48"/>
        <v>6.3989390360147655E-2</v>
      </c>
      <c r="T94" s="342" t="s">
        <v>502</v>
      </c>
      <c r="U94" s="342" t="s">
        <v>316</v>
      </c>
      <c r="V94" s="343" t="s">
        <v>384</v>
      </c>
      <c r="W94" s="343" t="s">
        <v>352</v>
      </c>
      <c r="X94" s="343">
        <v>1</v>
      </c>
      <c r="Y94" s="344" t="s">
        <v>346</v>
      </c>
      <c r="Z94" s="173"/>
      <c r="AA94" s="173"/>
      <c r="AB94" s="173">
        <v>2</v>
      </c>
      <c r="AC94" s="352" t="s">
        <v>493</v>
      </c>
      <c r="AD94" s="173"/>
      <c r="AE94" s="173"/>
      <c r="AF94" s="173"/>
      <c r="AG94" s="173"/>
      <c r="AH94" s="173"/>
    </row>
    <row r="95" spans="2:34" ht="17.100000000000001" hidden="1">
      <c r="B95" s="617"/>
      <c r="C95" s="618"/>
      <c r="D95" s="334">
        <v>9</v>
      </c>
      <c r="E95" s="335" t="s">
        <v>402</v>
      </c>
      <c r="F95" s="336">
        <v>9375.86</v>
      </c>
      <c r="G95" s="337">
        <v>271.29000000000002</v>
      </c>
      <c r="H95" s="337">
        <v>271.29000000000002</v>
      </c>
      <c r="I95" s="338">
        <f t="shared" si="50"/>
        <v>1</v>
      </c>
      <c r="J95" s="337">
        <v>22.27</v>
      </c>
      <c r="K95" s="338">
        <f t="shared" ref="K95:K106" si="51">J95/G95</f>
        <v>8.2089277157285548E-2</v>
      </c>
      <c r="L95" s="337">
        <v>487.31</v>
      </c>
      <c r="M95" s="338">
        <f t="shared" ref="M95:M106" si="52">(H95+J95)/G95</f>
        <v>1.0820892771572854</v>
      </c>
      <c r="N95" s="339">
        <v>10852.4</v>
      </c>
      <c r="O95" s="337">
        <v>3.03</v>
      </c>
      <c r="P95" s="338">
        <f t="shared" si="45"/>
        <v>1.1168859891628883E-2</v>
      </c>
      <c r="Q95" s="356">
        <f t="shared" si="46"/>
        <v>1476.5492999999999</v>
      </c>
      <c r="R95" s="340">
        <f t="shared" si="47"/>
        <v>19.239999999999981</v>
      </c>
      <c r="S95" s="338">
        <f t="shared" si="48"/>
        <v>7.0920417265656607E-2</v>
      </c>
      <c r="T95" s="342" t="s">
        <v>502</v>
      </c>
      <c r="U95" s="342" t="s">
        <v>316</v>
      </c>
      <c r="V95" s="343" t="s">
        <v>444</v>
      </c>
      <c r="W95" s="343" t="s">
        <v>345</v>
      </c>
      <c r="X95" s="343">
        <v>1</v>
      </c>
      <c r="Y95" s="344" t="s">
        <v>200</v>
      </c>
      <c r="Z95" s="173"/>
      <c r="AA95" s="173"/>
      <c r="AB95" s="173">
        <v>3</v>
      </c>
      <c r="AC95" s="352" t="s">
        <v>494</v>
      </c>
      <c r="AD95" s="173"/>
      <c r="AE95" s="173"/>
      <c r="AF95" s="173"/>
      <c r="AG95" s="173"/>
      <c r="AH95" s="173"/>
    </row>
    <row r="96" spans="2:34" ht="14.1" hidden="1" customHeight="1">
      <c r="B96" s="617"/>
      <c r="C96" s="618"/>
      <c r="D96" s="334">
        <v>10</v>
      </c>
      <c r="E96" s="335" t="s">
        <v>361</v>
      </c>
      <c r="F96" s="336">
        <v>8940.65</v>
      </c>
      <c r="G96" s="337">
        <v>332.58000000000004</v>
      </c>
      <c r="H96" s="337">
        <v>332.58000000000004</v>
      </c>
      <c r="I96" s="338">
        <f t="shared" si="50"/>
        <v>1</v>
      </c>
      <c r="J96" s="337">
        <v>29.54</v>
      </c>
      <c r="K96" s="338">
        <f t="shared" si="51"/>
        <v>8.8820734860785358E-2</v>
      </c>
      <c r="L96" s="337">
        <v>366.27</v>
      </c>
      <c r="M96" s="338">
        <f t="shared" si="52"/>
        <v>1.0888207348607855</v>
      </c>
      <c r="N96" s="339">
        <v>10819.609999999999</v>
      </c>
      <c r="O96" s="337">
        <v>5.1300000000000008</v>
      </c>
      <c r="P96" s="338">
        <f t="shared" si="45"/>
        <v>1.5424860184015876E-2</v>
      </c>
      <c r="Q96" s="356">
        <f t="shared" si="46"/>
        <v>1878.9651000000001</v>
      </c>
      <c r="R96" s="340">
        <f t="shared" si="47"/>
        <v>24.410000000000018</v>
      </c>
      <c r="S96" s="338">
        <f t="shared" si="48"/>
        <v>7.3395874676769543E-2</v>
      </c>
      <c r="T96" s="342" t="s">
        <v>502</v>
      </c>
      <c r="U96" s="342" t="s">
        <v>364</v>
      </c>
      <c r="V96" s="343" t="s">
        <v>366</v>
      </c>
      <c r="W96" s="343" t="s">
        <v>367</v>
      </c>
      <c r="X96" s="343">
        <v>1</v>
      </c>
      <c r="Y96" s="344" t="s">
        <v>231</v>
      </c>
      <c r="Z96" s="173"/>
      <c r="AA96" s="173"/>
      <c r="AB96" s="173">
        <v>4</v>
      </c>
      <c r="AC96" s="352" t="s">
        <v>316</v>
      </c>
      <c r="AD96" s="173"/>
      <c r="AE96" s="173"/>
      <c r="AF96" s="173"/>
      <c r="AG96" s="173"/>
      <c r="AH96" s="173"/>
    </row>
    <row r="97" spans="2:34" ht="17.100000000000001" hidden="1">
      <c r="B97" s="617"/>
      <c r="C97" s="618"/>
      <c r="D97" s="334">
        <v>11</v>
      </c>
      <c r="E97" s="335" t="s">
        <v>424</v>
      </c>
      <c r="F97" s="336">
        <v>8633.4699999999993</v>
      </c>
      <c r="G97" s="337">
        <v>505.89</v>
      </c>
      <c r="H97" s="337">
        <v>505.89</v>
      </c>
      <c r="I97" s="338">
        <f t="shared" si="50"/>
        <v>1</v>
      </c>
      <c r="J97" s="337">
        <v>28.029999999999998</v>
      </c>
      <c r="K97" s="338">
        <f t="shared" si="51"/>
        <v>5.5407301982644444E-2</v>
      </c>
      <c r="L97" s="337">
        <v>355.13999999999993</v>
      </c>
      <c r="M97" s="338">
        <f t="shared" si="52"/>
        <v>1.0554073019826444</v>
      </c>
      <c r="N97" s="339">
        <v>9954.59</v>
      </c>
      <c r="O97" s="337">
        <v>3.7199999999999998</v>
      </c>
      <c r="P97" s="338">
        <f t="shared" si="45"/>
        <v>7.3533772163909151E-3</v>
      </c>
      <c r="Q97" s="356">
        <f t="shared" si="46"/>
        <v>1321.1207999999997</v>
      </c>
      <c r="R97" s="340">
        <f t="shared" si="47"/>
        <v>24.309999999999974</v>
      </c>
      <c r="S97" s="338">
        <f t="shared" si="48"/>
        <v>4.8053924766253482E-2</v>
      </c>
      <c r="T97" s="342" t="s">
        <v>502</v>
      </c>
      <c r="U97" s="342" t="s">
        <v>364</v>
      </c>
      <c r="V97" s="343" t="s">
        <v>366</v>
      </c>
      <c r="W97" s="343" t="s">
        <v>367</v>
      </c>
      <c r="X97" s="343">
        <v>1</v>
      </c>
      <c r="Y97" s="344" t="s">
        <v>140</v>
      </c>
      <c r="Z97" s="173"/>
      <c r="AA97" s="173"/>
      <c r="AB97" s="173">
        <v>5</v>
      </c>
      <c r="AC97" s="352" t="s">
        <v>355</v>
      </c>
      <c r="AD97" s="173"/>
      <c r="AE97" s="173"/>
      <c r="AF97" s="173"/>
      <c r="AG97" s="173"/>
      <c r="AH97" s="173"/>
    </row>
    <row r="98" spans="2:34" ht="17.100000000000001" hidden="1">
      <c r="B98" s="617"/>
      <c r="C98" s="618"/>
      <c r="D98" s="334">
        <v>12</v>
      </c>
      <c r="E98" s="335" t="s">
        <v>401</v>
      </c>
      <c r="F98" s="336">
        <v>8141.6400000000012</v>
      </c>
      <c r="G98" s="337">
        <v>253.70999999999998</v>
      </c>
      <c r="H98" s="337">
        <v>253.70999999999998</v>
      </c>
      <c r="I98" s="338">
        <f t="shared" si="50"/>
        <v>1</v>
      </c>
      <c r="J98" s="337">
        <v>18.37</v>
      </c>
      <c r="K98" s="338">
        <f t="shared" si="51"/>
        <v>7.2405502345197284E-2</v>
      </c>
      <c r="L98" s="337">
        <v>536.34</v>
      </c>
      <c r="M98" s="338">
        <f t="shared" si="52"/>
        <v>1.0724055023451973</v>
      </c>
      <c r="N98" s="339">
        <v>9852.5700000000015</v>
      </c>
      <c r="O98" s="337">
        <v>3.19</v>
      </c>
      <c r="P98" s="338">
        <f t="shared" si="45"/>
        <v>1.2573410586890545E-2</v>
      </c>
      <c r="Q98" s="356">
        <f t="shared" si="46"/>
        <v>1710.9246000000001</v>
      </c>
      <c r="R98" s="340">
        <f t="shared" si="47"/>
        <v>15.180000000000005</v>
      </c>
      <c r="S98" s="338">
        <f t="shared" si="48"/>
        <v>5.9832091758306755E-2</v>
      </c>
      <c r="T98" s="342" t="s">
        <v>502</v>
      </c>
      <c r="U98" s="342" t="s">
        <v>364</v>
      </c>
      <c r="V98" s="342" t="s">
        <v>366</v>
      </c>
      <c r="W98" s="343" t="s">
        <v>367</v>
      </c>
      <c r="X98" s="343">
        <v>1</v>
      </c>
      <c r="Y98" s="344" t="s">
        <v>153</v>
      </c>
      <c r="Z98" s="173"/>
      <c r="AA98" s="173"/>
      <c r="AB98" s="173">
        <v>6</v>
      </c>
      <c r="AC98" s="352" t="s">
        <v>364</v>
      </c>
      <c r="AD98" s="173"/>
      <c r="AE98" s="173"/>
      <c r="AF98" s="173"/>
      <c r="AG98" s="173"/>
      <c r="AH98" s="173"/>
    </row>
    <row r="99" spans="2:34" ht="17.100000000000001" hidden="1">
      <c r="B99" s="617"/>
      <c r="C99" s="618"/>
      <c r="D99" s="334">
        <v>13</v>
      </c>
      <c r="E99" s="335" t="s">
        <v>385</v>
      </c>
      <c r="F99" s="336">
        <v>8084.25</v>
      </c>
      <c r="G99" s="337">
        <v>414.76</v>
      </c>
      <c r="H99" s="337">
        <v>414.76</v>
      </c>
      <c r="I99" s="338">
        <f t="shared" si="50"/>
        <v>1</v>
      </c>
      <c r="J99" s="337">
        <v>22.93</v>
      </c>
      <c r="K99" s="338">
        <f t="shared" si="51"/>
        <v>5.5284984087182951E-2</v>
      </c>
      <c r="L99" s="337">
        <v>410.15999999999997</v>
      </c>
      <c r="M99" s="338">
        <f t="shared" si="52"/>
        <v>1.055284984087183</v>
      </c>
      <c r="N99" s="339">
        <v>9404.9599999999991</v>
      </c>
      <c r="O99" s="337">
        <v>3.2199999999999998</v>
      </c>
      <c r="P99" s="338">
        <f t="shared" si="45"/>
        <v>7.7635258944932003E-3</v>
      </c>
      <c r="Q99" s="356">
        <f t="shared" si="46"/>
        <v>1320.7151999999999</v>
      </c>
      <c r="R99" s="340">
        <f t="shared" si="47"/>
        <v>19.710000000000008</v>
      </c>
      <c r="S99" s="338">
        <f t="shared" si="48"/>
        <v>4.7521458192689769E-2</v>
      </c>
      <c r="T99" s="342" t="s">
        <v>502</v>
      </c>
      <c r="U99" s="342" t="s">
        <v>316</v>
      </c>
      <c r="V99" s="342" t="s">
        <v>348</v>
      </c>
      <c r="W99" s="343" t="s">
        <v>367</v>
      </c>
      <c r="X99" s="343">
        <v>1</v>
      </c>
      <c r="Y99" s="344" t="s">
        <v>346</v>
      </c>
      <c r="Z99" s="173"/>
      <c r="AA99" s="173"/>
      <c r="AB99" s="173">
        <v>7</v>
      </c>
      <c r="AC99" s="352" t="s">
        <v>495</v>
      </c>
      <c r="AD99" s="173"/>
      <c r="AE99" s="173"/>
      <c r="AF99" s="173"/>
      <c r="AG99" s="173"/>
      <c r="AH99" s="173"/>
    </row>
    <row r="100" spans="2:34" ht="17.100000000000001" hidden="1">
      <c r="B100" s="617"/>
      <c r="C100" s="618"/>
      <c r="D100" s="334">
        <v>14</v>
      </c>
      <c r="E100" s="335" t="s">
        <v>371</v>
      </c>
      <c r="F100" s="336">
        <v>7654.43</v>
      </c>
      <c r="G100" s="337">
        <v>218.30999999999997</v>
      </c>
      <c r="H100" s="337">
        <v>218.30999999999997</v>
      </c>
      <c r="I100" s="338">
        <f t="shared" si="50"/>
        <v>1</v>
      </c>
      <c r="J100" s="337">
        <v>14.030000000000001</v>
      </c>
      <c r="K100" s="338">
        <f t="shared" si="51"/>
        <v>6.426641015070314E-2</v>
      </c>
      <c r="L100" s="337">
        <v>628.96</v>
      </c>
      <c r="M100" s="338">
        <f t="shared" si="52"/>
        <v>1.0642664101507031</v>
      </c>
      <c r="N100" s="339">
        <v>8824.2999999999993</v>
      </c>
      <c r="O100" s="337">
        <v>1.8600000000000003</v>
      </c>
      <c r="P100" s="338">
        <f t="shared" si="45"/>
        <v>8.5199945032293552E-3</v>
      </c>
      <c r="Q100" s="356">
        <f t="shared" si="46"/>
        <v>1169.8656000000003</v>
      </c>
      <c r="R100" s="340">
        <f t="shared" si="47"/>
        <v>12.170000000000002</v>
      </c>
      <c r="S100" s="338">
        <f t="shared" si="48"/>
        <v>5.574641564747379E-2</v>
      </c>
      <c r="T100" s="342" t="s">
        <v>502</v>
      </c>
      <c r="U100" s="342" t="s">
        <v>364</v>
      </c>
      <c r="V100" s="343" t="s">
        <v>366</v>
      </c>
      <c r="W100" s="343" t="s">
        <v>367</v>
      </c>
      <c r="X100" s="343">
        <v>1</v>
      </c>
      <c r="Y100" s="344" t="s">
        <v>154</v>
      </c>
      <c r="Z100" s="173"/>
      <c r="AA100" s="173"/>
      <c r="AB100" s="173"/>
      <c r="AC100" s="353"/>
      <c r="AD100" s="173"/>
      <c r="AE100" s="173"/>
      <c r="AF100" s="173"/>
      <c r="AG100" s="173"/>
      <c r="AH100" s="173"/>
    </row>
    <row r="101" spans="2:34" ht="17.100000000000001" hidden="1">
      <c r="B101" s="617"/>
      <c r="C101" s="618"/>
      <c r="D101" s="334">
        <v>15</v>
      </c>
      <c r="E101" s="335" t="s">
        <v>369</v>
      </c>
      <c r="F101" s="336">
        <v>6680.0300000000007</v>
      </c>
      <c r="G101" s="337">
        <v>400.14000000000004</v>
      </c>
      <c r="H101" s="337">
        <v>400.14000000000004</v>
      </c>
      <c r="I101" s="338">
        <f t="shared" si="50"/>
        <v>1</v>
      </c>
      <c r="J101" s="337">
        <v>21.169999999999998</v>
      </c>
      <c r="K101" s="338">
        <f t="shared" si="51"/>
        <v>5.2906482731044126E-2</v>
      </c>
      <c r="L101" s="337">
        <v>388.59999999999997</v>
      </c>
      <c r="M101" s="338">
        <f t="shared" si="52"/>
        <v>1.0529064827310441</v>
      </c>
      <c r="N101" s="339">
        <v>8226.65</v>
      </c>
      <c r="O101" s="337">
        <v>3.98</v>
      </c>
      <c r="P101" s="338">
        <f t="shared" si="45"/>
        <v>9.9465187184485417E-3</v>
      </c>
      <c r="Q101" s="356">
        <f t="shared" si="46"/>
        <v>1546.6279999999999</v>
      </c>
      <c r="R101" s="340">
        <f t="shared" si="47"/>
        <v>17.190000000000015</v>
      </c>
      <c r="S101" s="338">
        <f t="shared" si="48"/>
        <v>4.2959964012595622E-2</v>
      </c>
      <c r="T101" s="342" t="s">
        <v>502</v>
      </c>
      <c r="U101" s="342" t="s">
        <v>364</v>
      </c>
      <c r="V101" s="342" t="s">
        <v>366</v>
      </c>
      <c r="W101" s="343" t="s">
        <v>367</v>
      </c>
      <c r="X101" s="343">
        <v>1</v>
      </c>
      <c r="Y101" s="344" t="s">
        <v>149</v>
      </c>
      <c r="Z101" s="173"/>
      <c r="AA101" s="173"/>
      <c r="AB101" s="173"/>
      <c r="AC101" s="352"/>
      <c r="AD101" s="173"/>
      <c r="AE101" s="173"/>
      <c r="AF101" s="173"/>
      <c r="AG101" s="173"/>
      <c r="AH101" s="173"/>
    </row>
    <row r="102" spans="2:34" ht="17.100000000000001" hidden="1">
      <c r="B102" s="617"/>
      <c r="C102" s="618"/>
      <c r="D102" s="334">
        <v>16</v>
      </c>
      <c r="E102" s="335" t="s">
        <v>429</v>
      </c>
      <c r="F102" s="336">
        <v>6037.9400000000005</v>
      </c>
      <c r="G102" s="337">
        <v>10532.36</v>
      </c>
      <c r="H102" s="337">
        <v>10532.36</v>
      </c>
      <c r="I102" s="338">
        <f t="shared" si="50"/>
        <v>1</v>
      </c>
      <c r="J102" s="337">
        <v>102.21</v>
      </c>
      <c r="K102" s="338">
        <f t="shared" si="51"/>
        <v>9.7043777462980738E-3</v>
      </c>
      <c r="L102" s="337">
        <v>60.94</v>
      </c>
      <c r="M102" s="338">
        <f t="shared" si="52"/>
        <v>1.009704377746298</v>
      </c>
      <c r="N102" s="339">
        <v>6228.68</v>
      </c>
      <c r="O102" s="337">
        <v>3.13</v>
      </c>
      <c r="P102" s="338">
        <f t="shared" si="45"/>
        <v>2.9717935961171092E-4</v>
      </c>
      <c r="Q102" s="356">
        <f t="shared" si="46"/>
        <v>190.7422</v>
      </c>
      <c r="R102" s="340">
        <f t="shared" si="47"/>
        <v>99.079999999999131</v>
      </c>
      <c r="S102" s="338">
        <f t="shared" si="48"/>
        <v>9.4071983866862822E-3</v>
      </c>
      <c r="T102" s="342" t="s">
        <v>502</v>
      </c>
      <c r="U102" s="342" t="s">
        <v>316</v>
      </c>
      <c r="V102" s="343" t="s">
        <v>348</v>
      </c>
      <c r="W102" s="343" t="s">
        <v>367</v>
      </c>
      <c r="X102" s="343">
        <v>1</v>
      </c>
      <c r="Y102" s="344" t="s">
        <v>346</v>
      </c>
      <c r="Z102" s="173"/>
      <c r="AA102" s="173"/>
      <c r="AB102" s="173"/>
      <c r="AC102" s="352"/>
      <c r="AD102" s="173"/>
      <c r="AE102" s="173"/>
      <c r="AF102" s="173"/>
      <c r="AG102" s="173"/>
      <c r="AH102" s="173"/>
    </row>
    <row r="103" spans="2:34" ht="17.100000000000001" hidden="1">
      <c r="B103" s="617"/>
      <c r="C103" s="618"/>
      <c r="D103" s="334">
        <v>17</v>
      </c>
      <c r="E103" s="335" t="s">
        <v>419</v>
      </c>
      <c r="F103" s="336">
        <v>6035.5</v>
      </c>
      <c r="G103" s="337">
        <v>360.96000000000004</v>
      </c>
      <c r="H103" s="337">
        <v>360.96000000000004</v>
      </c>
      <c r="I103" s="338">
        <f t="shared" si="50"/>
        <v>1</v>
      </c>
      <c r="J103" s="337">
        <v>18.59</v>
      </c>
      <c r="K103" s="338">
        <f t="shared" si="51"/>
        <v>5.1501551418439713E-2</v>
      </c>
      <c r="L103" s="337">
        <v>395.50999999999993</v>
      </c>
      <c r="M103" s="338">
        <f t="shared" si="52"/>
        <v>1.0515015514184396</v>
      </c>
      <c r="N103" s="339">
        <v>7352.54</v>
      </c>
      <c r="O103" s="337">
        <v>3.33</v>
      </c>
      <c r="P103" s="338">
        <f t="shared" si="45"/>
        <v>9.2253989361702118E-3</v>
      </c>
      <c r="Q103" s="356">
        <f t="shared" si="46"/>
        <v>1317.0482999999997</v>
      </c>
      <c r="R103" s="340">
        <f t="shared" si="47"/>
        <v>15.259999999999975</v>
      </c>
      <c r="S103" s="338">
        <f t="shared" si="48"/>
        <v>4.227615248226943E-2</v>
      </c>
      <c r="T103" s="342" t="s">
        <v>502</v>
      </c>
      <c r="U103" s="342" t="s">
        <v>364</v>
      </c>
      <c r="V103" s="343" t="s">
        <v>366</v>
      </c>
      <c r="W103" s="343" t="s">
        <v>367</v>
      </c>
      <c r="X103" s="343">
        <v>1</v>
      </c>
      <c r="Y103" s="344" t="s">
        <v>156</v>
      </c>
      <c r="Z103" s="173"/>
      <c r="AA103" s="173"/>
      <c r="AB103" s="354">
        <v>1</v>
      </c>
      <c r="AC103" s="352" t="s">
        <v>508</v>
      </c>
      <c r="AD103" s="173"/>
      <c r="AE103" s="173"/>
      <c r="AF103" s="173"/>
      <c r="AG103" s="173"/>
      <c r="AH103" s="173"/>
    </row>
    <row r="104" spans="2:34" ht="17.100000000000001" hidden="1">
      <c r="B104" s="617"/>
      <c r="C104" s="618"/>
      <c r="D104" s="334">
        <v>18</v>
      </c>
      <c r="E104" s="335" t="s">
        <v>416</v>
      </c>
      <c r="F104" s="336">
        <v>5929.0899999999992</v>
      </c>
      <c r="G104" s="337">
        <v>1311.8600000000001</v>
      </c>
      <c r="H104" s="337">
        <v>1311.8600000000001</v>
      </c>
      <c r="I104" s="338">
        <f t="shared" si="50"/>
        <v>1</v>
      </c>
      <c r="J104" s="337">
        <v>50.019999999999996</v>
      </c>
      <c r="K104" s="338">
        <f t="shared" si="51"/>
        <v>3.81290686506182E-2</v>
      </c>
      <c r="L104" s="337">
        <v>156.72999999999999</v>
      </c>
      <c r="M104" s="338">
        <f t="shared" si="52"/>
        <v>1.0381290686506182</v>
      </c>
      <c r="N104" s="339">
        <v>7839.63</v>
      </c>
      <c r="O104" s="337">
        <v>12.19</v>
      </c>
      <c r="P104" s="338">
        <f t="shared" si="45"/>
        <v>9.2921500769899221E-3</v>
      </c>
      <c r="Q104" s="356">
        <f t="shared" si="46"/>
        <v>1910.5386999999998</v>
      </c>
      <c r="R104" s="340">
        <f t="shared" si="47"/>
        <v>37.829999999999984</v>
      </c>
      <c r="S104" s="338">
        <f t="shared" si="48"/>
        <v>2.8836918573628269E-2</v>
      </c>
      <c r="T104" s="342" t="s">
        <v>502</v>
      </c>
      <c r="U104" s="342" t="s">
        <v>316</v>
      </c>
      <c r="V104" s="343" t="s">
        <v>384</v>
      </c>
      <c r="W104" s="343" t="s">
        <v>352</v>
      </c>
      <c r="X104" s="343">
        <v>1</v>
      </c>
      <c r="Y104" s="344" t="s">
        <v>346</v>
      </c>
      <c r="Z104" s="173"/>
      <c r="AA104" s="173"/>
      <c r="AB104" s="173">
        <v>2</v>
      </c>
      <c r="AC104" s="352" t="s">
        <v>509</v>
      </c>
      <c r="AD104" s="173"/>
      <c r="AE104" s="173"/>
      <c r="AF104" s="173"/>
      <c r="AG104" s="173"/>
      <c r="AH104" s="173"/>
    </row>
    <row r="105" spans="2:34" ht="17.100000000000001" hidden="1">
      <c r="B105" s="617"/>
      <c r="C105" s="618"/>
      <c r="D105" s="334">
        <v>19</v>
      </c>
      <c r="E105" s="335" t="s">
        <v>434</v>
      </c>
      <c r="F105" s="336">
        <v>5891.88</v>
      </c>
      <c r="G105" s="337">
        <v>286.45</v>
      </c>
      <c r="H105" s="337">
        <v>286.45</v>
      </c>
      <c r="I105" s="338">
        <f t="shared" si="50"/>
        <v>1</v>
      </c>
      <c r="J105" s="337">
        <v>21.04</v>
      </c>
      <c r="K105" s="338">
        <f t="shared" si="51"/>
        <v>7.3450864025135273E-2</v>
      </c>
      <c r="L105" s="337">
        <v>342.75</v>
      </c>
      <c r="M105" s="338">
        <f t="shared" si="52"/>
        <v>1.0734508640251355</v>
      </c>
      <c r="N105" s="339">
        <v>7211.47</v>
      </c>
      <c r="O105" s="337">
        <v>3.8499999999999996</v>
      </c>
      <c r="P105" s="338">
        <f t="shared" si="45"/>
        <v>1.3440390993192528E-2</v>
      </c>
      <c r="Q105" s="356">
        <f t="shared" si="46"/>
        <v>1319.5874999999999</v>
      </c>
      <c r="R105" s="340">
        <f t="shared" si="47"/>
        <v>17.190000000000019</v>
      </c>
      <c r="S105" s="338">
        <f t="shared" si="48"/>
        <v>6.0010473031942818E-2</v>
      </c>
      <c r="T105" s="342" t="s">
        <v>502</v>
      </c>
      <c r="U105" s="342" t="s">
        <v>364</v>
      </c>
      <c r="V105" s="343" t="s">
        <v>366</v>
      </c>
      <c r="W105" s="343" t="s">
        <v>367</v>
      </c>
      <c r="X105" s="343">
        <v>1</v>
      </c>
      <c r="Y105" s="344" t="s">
        <v>144</v>
      </c>
      <c r="Z105" s="173"/>
      <c r="AA105" s="173"/>
      <c r="AB105" s="355"/>
      <c r="AC105" s="352"/>
      <c r="AD105" s="173"/>
      <c r="AE105" s="173"/>
      <c r="AF105" s="173"/>
      <c r="AG105" s="173"/>
      <c r="AH105" s="173"/>
    </row>
    <row r="106" spans="2:34" ht="14.1" hidden="1" customHeight="1">
      <c r="B106" s="619"/>
      <c r="C106" s="620"/>
      <c r="D106" s="334">
        <v>20</v>
      </c>
      <c r="E106" s="335" t="s">
        <v>425</v>
      </c>
      <c r="F106" s="336">
        <v>4836.91</v>
      </c>
      <c r="G106" s="337">
        <v>380.32</v>
      </c>
      <c r="H106" s="337">
        <v>380.32</v>
      </c>
      <c r="I106" s="338">
        <f t="shared" si="50"/>
        <v>1</v>
      </c>
      <c r="J106" s="337">
        <v>17.46</v>
      </c>
      <c r="K106" s="338">
        <f t="shared" si="51"/>
        <v>4.5908708456037027E-2</v>
      </c>
      <c r="L106" s="337">
        <v>365.59999999999997</v>
      </c>
      <c r="M106" s="338">
        <f t="shared" si="52"/>
        <v>1.045908708456037</v>
      </c>
      <c r="N106" s="339">
        <v>6383.3899999999994</v>
      </c>
      <c r="O106" s="337">
        <v>4.2300000000000004</v>
      </c>
      <c r="P106" s="338">
        <f t="shared" si="45"/>
        <v>1.1122212873369796E-2</v>
      </c>
      <c r="Q106" s="356">
        <f t="shared" si="46"/>
        <v>1546.4880000000001</v>
      </c>
      <c r="R106" s="340">
        <f t="shared" si="47"/>
        <v>13.229999999999979</v>
      </c>
      <c r="S106" s="338">
        <f t="shared" si="48"/>
        <v>3.4786495582667172E-2</v>
      </c>
      <c r="T106" s="342" t="s">
        <v>502</v>
      </c>
      <c r="U106" s="342" t="s">
        <v>364</v>
      </c>
      <c r="V106" s="343" t="s">
        <v>366</v>
      </c>
      <c r="W106" s="343" t="s">
        <v>367</v>
      </c>
      <c r="X106" s="343">
        <v>1</v>
      </c>
      <c r="Y106" s="344" t="s">
        <v>137</v>
      </c>
      <c r="Z106" s="173"/>
      <c r="AA106" s="218" t="s">
        <v>491</v>
      </c>
      <c r="AB106" s="218" t="s">
        <v>492</v>
      </c>
      <c r="AC106" s="246" t="s">
        <v>493</v>
      </c>
      <c r="AD106" s="246" t="s">
        <v>494</v>
      </c>
      <c r="AE106" s="246" t="s">
        <v>316</v>
      </c>
      <c r="AF106" s="246" t="s">
        <v>355</v>
      </c>
      <c r="AG106" s="246" t="s">
        <v>364</v>
      </c>
      <c r="AH106" s="246" t="s">
        <v>495</v>
      </c>
    </row>
    <row r="107" spans="2:34" ht="16.5" hidden="1" customHeight="1">
      <c r="B107" s="615" t="s">
        <v>536</v>
      </c>
      <c r="C107" s="616"/>
      <c r="D107" s="334">
        <v>1</v>
      </c>
      <c r="E107" s="335" t="s">
        <v>388</v>
      </c>
      <c r="F107" s="336">
        <v>38680.620000000003</v>
      </c>
      <c r="G107" s="337">
        <v>56911</v>
      </c>
      <c r="H107" s="337">
        <v>56911</v>
      </c>
      <c r="I107" s="338">
        <f>H107/G107</f>
        <v>1</v>
      </c>
      <c r="J107" s="337">
        <v>2230</v>
      </c>
      <c r="K107" s="338">
        <f>J107/G107</f>
        <v>3.9183989035511589E-2</v>
      </c>
      <c r="L107" s="337">
        <v>17.75</v>
      </c>
      <c r="M107" s="338">
        <f>(H107+J107)/G107</f>
        <v>1.0391839890355117</v>
      </c>
      <c r="N107" s="339">
        <v>39582.5</v>
      </c>
      <c r="O107" s="337">
        <v>50.81</v>
      </c>
      <c r="P107" s="338">
        <f>O107/G107</f>
        <v>8.9279752596158914E-4</v>
      </c>
      <c r="Q107" s="356">
        <f>O107*L107</f>
        <v>901.87750000000005</v>
      </c>
      <c r="R107" s="340">
        <f>((H107+J107)-G107)-O107</f>
        <v>2179.19</v>
      </c>
      <c r="S107" s="338">
        <f>R107/G107</f>
        <v>3.8291191509550002E-2</v>
      </c>
      <c r="T107" s="342" t="s">
        <v>502</v>
      </c>
      <c r="U107" s="342" t="s">
        <v>364</v>
      </c>
      <c r="V107" s="343" t="s">
        <v>389</v>
      </c>
      <c r="W107" s="343" t="s">
        <v>390</v>
      </c>
      <c r="X107" s="343">
        <v>1</v>
      </c>
      <c r="Y107" s="344" t="s">
        <v>176</v>
      </c>
      <c r="Z107" s="345" t="s">
        <v>498</v>
      </c>
      <c r="AA107" s="357">
        <f>SUM(X107:X126)</f>
        <v>20</v>
      </c>
      <c r="AB107" s="347">
        <f>SUMIF($U107:$U126,TRIM($AB$6),$X107:$X126)</f>
        <v>0</v>
      </c>
      <c r="AC107" s="347">
        <f>SUMIF($U107:$U126,TRIM($AC$6),$X107:$X126)</f>
        <v>0</v>
      </c>
      <c r="AD107" s="347">
        <f>SUMIF($U107:$U126,TRIM($AD$6),$X107:$X126)</f>
        <v>0</v>
      </c>
      <c r="AE107" s="347">
        <f>SUMIF($U107:$U126,TRIM($AE$6),$X107:$X126)</f>
        <v>9</v>
      </c>
      <c r="AF107" s="347">
        <f>SUMIF($U107:$U126,TRIM($AF$6),$X107:$X126)</f>
        <v>1</v>
      </c>
      <c r="AG107" s="347">
        <f>SUMIF($U107:$U126,TRIM($AG$6),$X107:$X126)</f>
        <v>10</v>
      </c>
      <c r="AH107" s="347">
        <f>SUMIF($U107:$U126,TRIM($AH$6),$X107:$X126)</f>
        <v>0</v>
      </c>
    </row>
    <row r="108" spans="2:34" ht="16.5" hidden="1" customHeight="1">
      <c r="B108" s="617"/>
      <c r="C108" s="618"/>
      <c r="D108" s="334">
        <v>2</v>
      </c>
      <c r="E108" s="335" t="s">
        <v>371</v>
      </c>
      <c r="F108" s="336">
        <v>29283.040000000001</v>
      </c>
      <c r="G108" s="337">
        <v>716.91</v>
      </c>
      <c r="H108" s="337">
        <v>716.91</v>
      </c>
      <c r="I108" s="338">
        <f t="shared" ref="I108:I109" si="53">H108/G108</f>
        <v>1</v>
      </c>
      <c r="J108" s="337">
        <v>50.78</v>
      </c>
      <c r="K108" s="338">
        <f t="shared" ref="K108:K113" si="54">J108/G108</f>
        <v>7.0831764098701372E-2</v>
      </c>
      <c r="L108" s="337">
        <v>603.93857142857144</v>
      </c>
      <c r="M108" s="338">
        <f t="shared" ref="M108:M113" si="55">(H108+J108)/G108</f>
        <v>1.0708317640987013</v>
      </c>
      <c r="N108" s="339">
        <v>30926.57</v>
      </c>
      <c r="O108" s="337">
        <v>2.7100000000000004</v>
      </c>
      <c r="P108" s="338">
        <f t="shared" ref="P108:P126" si="56">O108/G108</f>
        <v>3.7801118689933192E-3</v>
      </c>
      <c r="Q108" s="356">
        <f t="shared" ref="Q108:Q126" si="57">O108*L108</f>
        <v>1636.6735285714287</v>
      </c>
      <c r="R108" s="340">
        <f t="shared" ref="R108:R126" si="58">((H108+J108)-G108)-O108</f>
        <v>48.069999999999972</v>
      </c>
      <c r="S108" s="338">
        <f t="shared" ref="S108:S126" si="59">R108/G108</f>
        <v>6.705165222970802E-2</v>
      </c>
      <c r="T108" s="342" t="s">
        <v>502</v>
      </c>
      <c r="U108" s="342" t="s">
        <v>364</v>
      </c>
      <c r="V108" s="343" t="s">
        <v>366</v>
      </c>
      <c r="W108" s="343" t="s">
        <v>367</v>
      </c>
      <c r="X108" s="343">
        <v>1</v>
      </c>
      <c r="Y108" s="344" t="s">
        <v>160</v>
      </c>
      <c r="Z108" s="173"/>
      <c r="AA108" s="363" t="s">
        <v>500</v>
      </c>
      <c r="AB108" s="349">
        <f>SUMIF($U107:$U126,TRIM($AB$6),$F107:$F126)</f>
        <v>0</v>
      </c>
      <c r="AC108" s="349">
        <f>SUMIF($U107:$U126,TRIM($AC$6),$F107:$F126)</f>
        <v>0</v>
      </c>
      <c r="AD108" s="349">
        <f>SUMIF($U107:$U126,TRIM($AD$6),$F107:$F126)</f>
        <v>0</v>
      </c>
      <c r="AE108" s="349">
        <f>SUMIF($U107:$U126,TRIM($AE$6),$F107:$F126)</f>
        <v>75777.260000000009</v>
      </c>
      <c r="AF108" s="349">
        <f>SUMIF($U107:$U126,TRIM($AF$6),$F107:$F126)</f>
        <v>21232.39</v>
      </c>
      <c r="AG108" s="349">
        <f>SUMIF($U107:$U126,TRIM($AG$6),$F107:$F126)</f>
        <v>123761.06</v>
      </c>
      <c r="AH108" s="349">
        <f>SUMIF($U107:$U126,TRIM($AH$6),$F107:$F126)</f>
        <v>0</v>
      </c>
    </row>
    <row r="109" spans="2:34" ht="16.5" hidden="1" customHeight="1">
      <c r="B109" s="617"/>
      <c r="C109" s="618"/>
      <c r="D109" s="334">
        <v>3</v>
      </c>
      <c r="E109" s="335" t="s">
        <v>382</v>
      </c>
      <c r="F109" s="336">
        <v>24519.9</v>
      </c>
      <c r="G109" s="337">
        <v>493.01</v>
      </c>
      <c r="H109" s="337">
        <v>493.01</v>
      </c>
      <c r="I109" s="338">
        <f t="shared" si="53"/>
        <v>1</v>
      </c>
      <c r="J109" s="337">
        <v>36.97</v>
      </c>
      <c r="K109" s="338">
        <f t="shared" si="54"/>
        <v>7.498833695056896E-2</v>
      </c>
      <c r="L109" s="337">
        <v>705</v>
      </c>
      <c r="M109" s="338">
        <f t="shared" si="55"/>
        <v>1.0749883369505691</v>
      </c>
      <c r="N109" s="339">
        <v>26063.849999999995</v>
      </c>
      <c r="O109" s="337">
        <v>2.19</v>
      </c>
      <c r="P109" s="338">
        <f t="shared" si="56"/>
        <v>4.4421005659114419E-3</v>
      </c>
      <c r="Q109" s="356">
        <f t="shared" si="57"/>
        <v>1543.95</v>
      </c>
      <c r="R109" s="340">
        <f t="shared" si="58"/>
        <v>34.78000000000003</v>
      </c>
      <c r="S109" s="338">
        <f t="shared" si="59"/>
        <v>7.0546236384657568E-2</v>
      </c>
      <c r="T109" s="342" t="s">
        <v>502</v>
      </c>
      <c r="U109" s="342" t="s">
        <v>316</v>
      </c>
      <c r="V109" s="343" t="s">
        <v>383</v>
      </c>
      <c r="W109" s="343" t="s">
        <v>345</v>
      </c>
      <c r="X109" s="343">
        <v>1</v>
      </c>
      <c r="Y109" s="344" t="s">
        <v>157</v>
      </c>
      <c r="Z109" s="173"/>
      <c r="AA109" s="364" t="s">
        <v>501</v>
      </c>
      <c r="AB109" s="350">
        <f>AB107/$AA107</f>
        <v>0</v>
      </c>
      <c r="AC109" s="351">
        <f t="shared" ref="AC109:AH109" si="60">AC107/$AA107</f>
        <v>0</v>
      </c>
      <c r="AD109" s="351">
        <f t="shared" si="60"/>
        <v>0</v>
      </c>
      <c r="AE109" s="351">
        <f t="shared" si="60"/>
        <v>0.45</v>
      </c>
      <c r="AF109" s="351">
        <f t="shared" si="60"/>
        <v>0.05</v>
      </c>
      <c r="AG109" s="351">
        <f t="shared" si="60"/>
        <v>0.5</v>
      </c>
      <c r="AH109" s="351">
        <f t="shared" si="60"/>
        <v>0</v>
      </c>
    </row>
    <row r="110" spans="2:34" ht="16.5" hidden="1" customHeight="1">
      <c r="B110" s="617"/>
      <c r="C110" s="618"/>
      <c r="D110" s="334">
        <v>4</v>
      </c>
      <c r="E110" s="335" t="s">
        <v>447</v>
      </c>
      <c r="F110" s="336">
        <v>21232.39</v>
      </c>
      <c r="G110" s="337">
        <v>591.66</v>
      </c>
      <c r="H110" s="337">
        <v>668.72</v>
      </c>
      <c r="I110" s="338">
        <f>H110/G110</f>
        <v>1.1302437210560119</v>
      </c>
      <c r="J110" s="337">
        <v>1.5</v>
      </c>
      <c r="K110" s="338">
        <f t="shared" si="54"/>
        <v>2.5352398336882672E-3</v>
      </c>
      <c r="L110" s="337">
        <v>278.75</v>
      </c>
      <c r="M110" s="338">
        <f t="shared" si="55"/>
        <v>1.1327789608897003</v>
      </c>
      <c r="N110" s="339">
        <v>21898.61</v>
      </c>
      <c r="O110" s="337">
        <v>2.39</v>
      </c>
      <c r="P110" s="338">
        <f t="shared" si="56"/>
        <v>4.0394821350099724E-3</v>
      </c>
      <c r="Q110" s="356">
        <f t="shared" si="57"/>
        <v>666.21250000000009</v>
      </c>
      <c r="R110" s="340">
        <f t="shared" si="58"/>
        <v>76.170000000000059</v>
      </c>
      <c r="S110" s="338">
        <f t="shared" si="59"/>
        <v>0.1287394787546903</v>
      </c>
      <c r="T110" s="342" t="s">
        <v>497</v>
      </c>
      <c r="U110" s="342" t="s">
        <v>355</v>
      </c>
      <c r="V110" s="343" t="s">
        <v>448</v>
      </c>
      <c r="W110" s="343" t="s">
        <v>449</v>
      </c>
      <c r="X110" s="343">
        <v>1</v>
      </c>
      <c r="Y110" s="344" t="s">
        <v>346</v>
      </c>
      <c r="Z110" s="173"/>
      <c r="AA110" s="173"/>
      <c r="AB110" s="173"/>
      <c r="AC110" s="173"/>
      <c r="AD110" s="173"/>
      <c r="AE110" s="173"/>
      <c r="AF110" s="173"/>
      <c r="AG110" s="173"/>
      <c r="AH110" s="173"/>
    </row>
    <row r="111" spans="2:34" ht="16.5" hidden="1" customHeight="1">
      <c r="B111" s="617"/>
      <c r="C111" s="618"/>
      <c r="D111" s="334">
        <v>5</v>
      </c>
      <c r="E111" s="335" t="s">
        <v>365</v>
      </c>
      <c r="F111" s="336">
        <v>10706.2</v>
      </c>
      <c r="G111" s="337">
        <v>180.29</v>
      </c>
      <c r="H111" s="337">
        <v>180.29</v>
      </c>
      <c r="I111" s="338">
        <f t="shared" ref="I111:I126" si="61">H111/G111</f>
        <v>1</v>
      </c>
      <c r="J111" s="337">
        <v>15.17</v>
      </c>
      <c r="K111" s="338">
        <f t="shared" si="54"/>
        <v>8.4142215319762612E-2</v>
      </c>
      <c r="L111" s="337">
        <v>814.16</v>
      </c>
      <c r="M111" s="338">
        <f t="shared" si="55"/>
        <v>1.0841422153197626</v>
      </c>
      <c r="N111" s="339">
        <v>12350.800000000001</v>
      </c>
      <c r="O111" s="337">
        <v>2.02</v>
      </c>
      <c r="P111" s="338">
        <f t="shared" si="56"/>
        <v>1.1204171057740308E-2</v>
      </c>
      <c r="Q111" s="356">
        <f t="shared" si="57"/>
        <v>1644.6032</v>
      </c>
      <c r="R111" s="340">
        <f t="shared" si="58"/>
        <v>13.149999999999988</v>
      </c>
      <c r="S111" s="338">
        <f t="shared" si="59"/>
        <v>7.2938044262022231E-2</v>
      </c>
      <c r="T111" s="342" t="s">
        <v>502</v>
      </c>
      <c r="U111" s="342" t="s">
        <v>364</v>
      </c>
      <c r="V111" s="343" t="s">
        <v>366</v>
      </c>
      <c r="W111" s="343" t="s">
        <v>367</v>
      </c>
      <c r="X111" s="343">
        <v>1</v>
      </c>
      <c r="Y111" s="344" t="s">
        <v>133</v>
      </c>
      <c r="Z111" s="173"/>
      <c r="AA111" s="173"/>
      <c r="AB111" s="173"/>
      <c r="AC111" s="173"/>
      <c r="AD111" s="173"/>
      <c r="AE111" s="173"/>
      <c r="AF111" s="173"/>
      <c r="AG111" s="173"/>
      <c r="AH111" s="173"/>
    </row>
    <row r="112" spans="2:34" ht="16.5" hidden="1" customHeight="1">
      <c r="B112" s="617"/>
      <c r="C112" s="618"/>
      <c r="D112" s="334">
        <v>6</v>
      </c>
      <c r="E112" s="335" t="s">
        <v>401</v>
      </c>
      <c r="F112" s="336">
        <v>10018.83</v>
      </c>
      <c r="G112" s="337">
        <v>286.26</v>
      </c>
      <c r="H112" s="337">
        <v>286.26</v>
      </c>
      <c r="I112" s="338">
        <f t="shared" si="61"/>
        <v>1</v>
      </c>
      <c r="J112" s="337">
        <v>22.5</v>
      </c>
      <c r="K112" s="338">
        <f t="shared" si="54"/>
        <v>7.859987424020122E-2</v>
      </c>
      <c r="L112" s="337">
        <v>536.34</v>
      </c>
      <c r="M112" s="338">
        <f t="shared" si="55"/>
        <v>1.0785998742402012</v>
      </c>
      <c r="N112" s="339">
        <v>12067.66</v>
      </c>
      <c r="O112" s="337">
        <v>3.82</v>
      </c>
      <c r="P112" s="338">
        <f t="shared" si="56"/>
        <v>1.3344511982114162E-2</v>
      </c>
      <c r="Q112" s="356">
        <f t="shared" si="57"/>
        <v>2048.8188</v>
      </c>
      <c r="R112" s="340">
        <f t="shared" si="58"/>
        <v>18.68</v>
      </c>
      <c r="S112" s="338">
        <f t="shared" si="59"/>
        <v>6.5255362258087049E-2</v>
      </c>
      <c r="T112" s="342" t="s">
        <v>502</v>
      </c>
      <c r="U112" s="342" t="s">
        <v>364</v>
      </c>
      <c r="V112" s="343" t="s">
        <v>366</v>
      </c>
      <c r="W112" s="343" t="s">
        <v>367</v>
      </c>
      <c r="X112" s="343">
        <v>1</v>
      </c>
      <c r="Y112" s="344" t="s">
        <v>346</v>
      </c>
      <c r="Z112" s="173"/>
      <c r="AA112" s="173"/>
      <c r="AB112" s="173"/>
      <c r="AC112" s="173"/>
      <c r="AD112" s="173"/>
      <c r="AE112" s="173"/>
      <c r="AF112" s="173"/>
      <c r="AG112" s="173"/>
      <c r="AH112" s="173"/>
    </row>
    <row r="113" spans="2:34" ht="16.5" hidden="1" customHeight="1">
      <c r="B113" s="617"/>
      <c r="C113" s="618"/>
      <c r="D113" s="334">
        <v>7</v>
      </c>
      <c r="E113" s="335" t="s">
        <v>407</v>
      </c>
      <c r="F113" s="336">
        <v>9778.17</v>
      </c>
      <c r="G113" s="337">
        <v>245.1</v>
      </c>
      <c r="H113" s="337">
        <v>245.1</v>
      </c>
      <c r="I113" s="338">
        <f t="shared" si="61"/>
        <v>1</v>
      </c>
      <c r="J113" s="337">
        <v>17.82</v>
      </c>
      <c r="K113" s="338">
        <f t="shared" si="54"/>
        <v>7.270501835985313E-2</v>
      </c>
      <c r="L113" s="337">
        <v>637.18999999999983</v>
      </c>
      <c r="M113" s="338">
        <f t="shared" si="55"/>
        <v>1.0727050183598532</v>
      </c>
      <c r="N113" s="339">
        <v>11365.49</v>
      </c>
      <c r="O113" s="337">
        <v>2.48</v>
      </c>
      <c r="P113" s="338">
        <f t="shared" si="56"/>
        <v>1.0118319053447573E-2</v>
      </c>
      <c r="Q113" s="356">
        <f t="shared" si="57"/>
        <v>1580.2311999999995</v>
      </c>
      <c r="R113" s="340">
        <f t="shared" si="58"/>
        <v>15.340000000000021</v>
      </c>
      <c r="S113" s="338">
        <f t="shared" si="59"/>
        <v>6.2586699306405633E-2</v>
      </c>
      <c r="T113" s="342" t="s">
        <v>502</v>
      </c>
      <c r="U113" s="342" t="s">
        <v>364</v>
      </c>
      <c r="V113" s="343" t="s">
        <v>366</v>
      </c>
      <c r="W113" s="343" t="s">
        <v>367</v>
      </c>
      <c r="X113" s="343">
        <v>1</v>
      </c>
      <c r="Y113" s="344" t="s">
        <v>155</v>
      </c>
      <c r="Z113" s="173"/>
      <c r="AA113" s="173"/>
      <c r="AB113" s="173">
        <v>1</v>
      </c>
      <c r="AC113" s="352" t="s">
        <v>492</v>
      </c>
      <c r="AD113" s="173"/>
      <c r="AE113" s="173"/>
      <c r="AF113" s="173"/>
      <c r="AG113" s="173"/>
      <c r="AH113" s="173"/>
    </row>
    <row r="114" spans="2:34" ht="16.5" hidden="1" customHeight="1">
      <c r="B114" s="617"/>
      <c r="C114" s="618"/>
      <c r="D114" s="334">
        <v>8</v>
      </c>
      <c r="E114" s="335" t="s">
        <v>385</v>
      </c>
      <c r="F114" s="336">
        <v>8285.2199999999993</v>
      </c>
      <c r="G114" s="337">
        <v>411</v>
      </c>
      <c r="H114" s="337">
        <v>411</v>
      </c>
      <c r="I114" s="338">
        <f t="shared" si="61"/>
        <v>1</v>
      </c>
      <c r="J114" s="337">
        <v>24.1</v>
      </c>
      <c r="K114" s="338">
        <f>J114/G114</f>
        <v>5.8637469586374696E-2</v>
      </c>
      <c r="L114" s="337">
        <v>410.15999999999997</v>
      </c>
      <c r="M114" s="338">
        <f>(H114+J114)/G114</f>
        <v>1.0586374695863747</v>
      </c>
      <c r="N114" s="339">
        <v>9884.85</v>
      </c>
      <c r="O114" s="337">
        <v>3.9000000000000004</v>
      </c>
      <c r="P114" s="338">
        <f t="shared" si="56"/>
        <v>9.4890510948905122E-3</v>
      </c>
      <c r="Q114" s="356">
        <f t="shared" si="57"/>
        <v>1599.624</v>
      </c>
      <c r="R114" s="340">
        <f t="shared" si="58"/>
        <v>20.200000000000024</v>
      </c>
      <c r="S114" s="338">
        <f t="shared" si="59"/>
        <v>4.9148418491484241E-2</v>
      </c>
      <c r="T114" s="342" t="s">
        <v>502</v>
      </c>
      <c r="U114" s="342" t="s">
        <v>316</v>
      </c>
      <c r="V114" s="343" t="s">
        <v>348</v>
      </c>
      <c r="W114" s="343" t="s">
        <v>367</v>
      </c>
      <c r="X114" s="343">
        <v>1</v>
      </c>
      <c r="Y114" s="344" t="s">
        <v>346</v>
      </c>
      <c r="Z114" s="173"/>
      <c r="AA114" s="173"/>
      <c r="AB114" s="173">
        <v>2</v>
      </c>
      <c r="AC114" s="352" t="s">
        <v>493</v>
      </c>
      <c r="AD114" s="173"/>
      <c r="AE114" s="173"/>
      <c r="AF114" s="173"/>
      <c r="AG114" s="173"/>
      <c r="AH114" s="173"/>
    </row>
    <row r="115" spans="2:34" ht="16.5" hidden="1" customHeight="1">
      <c r="B115" s="617"/>
      <c r="C115" s="618"/>
      <c r="D115" s="334">
        <v>9</v>
      </c>
      <c r="E115" s="335" t="s">
        <v>402</v>
      </c>
      <c r="F115" s="336">
        <v>7602.0399999999991</v>
      </c>
      <c r="G115" s="337">
        <v>239.81</v>
      </c>
      <c r="H115" s="337">
        <v>239.81</v>
      </c>
      <c r="I115" s="338">
        <f t="shared" si="61"/>
        <v>1</v>
      </c>
      <c r="J115" s="337">
        <v>19.490000000000002</v>
      </c>
      <c r="K115" s="338">
        <f t="shared" ref="K115:K126" si="62">J115/G115</f>
        <v>8.1272674200408665E-2</v>
      </c>
      <c r="L115" s="337">
        <v>487.31</v>
      </c>
      <c r="M115" s="338">
        <f t="shared" ref="M115:M126" si="63">(H115+J115)/G115</f>
        <v>1.0812726742004086</v>
      </c>
      <c r="N115" s="339">
        <v>9497.67</v>
      </c>
      <c r="O115" s="337">
        <v>3.8899999999999997</v>
      </c>
      <c r="P115" s="338">
        <f t="shared" si="56"/>
        <v>1.6221175096951753E-2</v>
      </c>
      <c r="Q115" s="356">
        <f t="shared" si="57"/>
        <v>1895.6358999999998</v>
      </c>
      <c r="R115" s="340">
        <f t="shared" si="58"/>
        <v>15.600000000000009</v>
      </c>
      <c r="S115" s="338">
        <f t="shared" si="59"/>
        <v>6.5051499103456936E-2</v>
      </c>
      <c r="T115" s="342" t="s">
        <v>502</v>
      </c>
      <c r="U115" s="342" t="s">
        <v>316</v>
      </c>
      <c r="V115" s="343" t="s">
        <v>444</v>
      </c>
      <c r="W115" s="343" t="s">
        <v>345</v>
      </c>
      <c r="X115" s="343">
        <v>1</v>
      </c>
      <c r="Y115" s="344" t="s">
        <v>200</v>
      </c>
      <c r="Z115" s="173"/>
      <c r="AA115" s="173"/>
      <c r="AB115" s="173">
        <v>3</v>
      </c>
      <c r="AC115" s="352" t="s">
        <v>494</v>
      </c>
      <c r="AD115" s="173"/>
      <c r="AE115" s="173"/>
      <c r="AF115" s="173"/>
      <c r="AG115" s="173"/>
      <c r="AH115" s="173"/>
    </row>
    <row r="116" spans="2:34" ht="16.5" hidden="1" customHeight="1">
      <c r="B116" s="617"/>
      <c r="C116" s="618"/>
      <c r="D116" s="334">
        <v>10</v>
      </c>
      <c r="E116" s="335" t="s">
        <v>359</v>
      </c>
      <c r="F116" s="336">
        <v>7190.8600000000006</v>
      </c>
      <c r="G116" s="337">
        <v>483.80000000000007</v>
      </c>
      <c r="H116" s="337">
        <v>483.80000000000007</v>
      </c>
      <c r="I116" s="338">
        <f t="shared" si="61"/>
        <v>1</v>
      </c>
      <c r="J116" s="337">
        <v>27.950000000000003</v>
      </c>
      <c r="K116" s="338">
        <f t="shared" si="62"/>
        <v>5.7771806531624635E-2</v>
      </c>
      <c r="L116" s="337">
        <v>313.59999999999997</v>
      </c>
      <c r="M116" s="338">
        <f t="shared" si="63"/>
        <v>1.0577718065316246</v>
      </c>
      <c r="N116" s="339">
        <v>8765.130000000001</v>
      </c>
      <c r="O116" s="337">
        <v>5.0200000000000005</v>
      </c>
      <c r="P116" s="338">
        <f t="shared" si="56"/>
        <v>1.0376188507647788E-2</v>
      </c>
      <c r="Q116" s="356">
        <f t="shared" si="57"/>
        <v>1574.2719999999999</v>
      </c>
      <c r="R116" s="340">
        <f t="shared" si="58"/>
        <v>22.929999999999989</v>
      </c>
      <c r="S116" s="338">
        <f t="shared" si="59"/>
        <v>4.7395618023976821E-2</v>
      </c>
      <c r="T116" s="342" t="s">
        <v>502</v>
      </c>
      <c r="U116" s="342" t="s">
        <v>316</v>
      </c>
      <c r="V116" s="343" t="s">
        <v>384</v>
      </c>
      <c r="W116" s="343" t="s">
        <v>352</v>
      </c>
      <c r="X116" s="343">
        <v>1</v>
      </c>
      <c r="Y116" s="344" t="s">
        <v>346</v>
      </c>
      <c r="Z116" s="173"/>
      <c r="AA116" s="173"/>
      <c r="AB116" s="173">
        <v>4</v>
      </c>
      <c r="AC116" s="352" t="s">
        <v>316</v>
      </c>
      <c r="AD116" s="173"/>
      <c r="AE116" s="173"/>
      <c r="AF116" s="173"/>
      <c r="AG116" s="173"/>
      <c r="AH116" s="173"/>
    </row>
    <row r="117" spans="2:34" ht="16.5" hidden="1" customHeight="1">
      <c r="B117" s="617"/>
      <c r="C117" s="618"/>
      <c r="D117" s="334">
        <v>11</v>
      </c>
      <c r="E117" s="335" t="s">
        <v>369</v>
      </c>
      <c r="F117" s="336">
        <v>6703.3600000000006</v>
      </c>
      <c r="G117" s="337">
        <v>422.89</v>
      </c>
      <c r="H117" s="337">
        <v>422.89</v>
      </c>
      <c r="I117" s="338">
        <f t="shared" si="61"/>
        <v>1</v>
      </c>
      <c r="J117" s="337">
        <v>20.63</v>
      </c>
      <c r="K117" s="338">
        <f t="shared" si="62"/>
        <v>4.8783371562344816E-2</v>
      </c>
      <c r="L117" s="337">
        <v>388.59999999999997</v>
      </c>
      <c r="M117" s="338">
        <f t="shared" si="63"/>
        <v>1.0487833715623449</v>
      </c>
      <c r="N117" s="339">
        <v>8016.8200000000006</v>
      </c>
      <c r="O117" s="337">
        <v>3.38</v>
      </c>
      <c r="P117" s="338">
        <f t="shared" si="56"/>
        <v>7.9926221948970182E-3</v>
      </c>
      <c r="Q117" s="356">
        <f t="shared" si="57"/>
        <v>1313.4679999999998</v>
      </c>
      <c r="R117" s="340">
        <f t="shared" si="58"/>
        <v>17.249999999999996</v>
      </c>
      <c r="S117" s="338">
        <f t="shared" si="59"/>
        <v>4.0790749367447796E-2</v>
      </c>
      <c r="T117" s="342" t="s">
        <v>502</v>
      </c>
      <c r="U117" s="342" t="s">
        <v>364</v>
      </c>
      <c r="V117" s="343" t="s">
        <v>366</v>
      </c>
      <c r="W117" s="343" t="s">
        <v>367</v>
      </c>
      <c r="X117" s="343">
        <v>1</v>
      </c>
      <c r="Y117" s="344" t="s">
        <v>149</v>
      </c>
      <c r="Z117" s="173"/>
      <c r="AA117" s="173"/>
      <c r="AB117" s="173">
        <v>5</v>
      </c>
      <c r="AC117" s="352" t="s">
        <v>355</v>
      </c>
      <c r="AD117" s="173"/>
      <c r="AE117" s="173"/>
      <c r="AF117" s="173"/>
      <c r="AG117" s="173"/>
      <c r="AH117" s="173"/>
    </row>
    <row r="118" spans="2:34" ht="16.5" hidden="1" customHeight="1">
      <c r="B118" s="617"/>
      <c r="C118" s="618"/>
      <c r="D118" s="334">
        <v>12</v>
      </c>
      <c r="E118" s="335" t="s">
        <v>343</v>
      </c>
      <c r="F118" s="336">
        <v>6269.42</v>
      </c>
      <c r="G118" s="337">
        <v>1220.0999999999999</v>
      </c>
      <c r="H118" s="337">
        <v>1220.0999999999999</v>
      </c>
      <c r="I118" s="338">
        <f t="shared" si="61"/>
        <v>1</v>
      </c>
      <c r="J118" s="337">
        <v>54.85</v>
      </c>
      <c r="K118" s="338">
        <f t="shared" si="62"/>
        <v>4.4955331530202446E-2</v>
      </c>
      <c r="L118" s="337">
        <v>194.04</v>
      </c>
      <c r="M118" s="338">
        <f t="shared" si="63"/>
        <v>1.0449553315302025</v>
      </c>
      <c r="N118" s="339">
        <v>10643.09</v>
      </c>
      <c r="O118" s="337">
        <v>22.54</v>
      </c>
      <c r="P118" s="338">
        <f t="shared" si="56"/>
        <v>1.8473895582329317E-2</v>
      </c>
      <c r="Q118" s="356">
        <f t="shared" si="57"/>
        <v>4373.6615999999995</v>
      </c>
      <c r="R118" s="340">
        <f t="shared" si="58"/>
        <v>32.30999999999991</v>
      </c>
      <c r="S118" s="338">
        <f t="shared" si="59"/>
        <v>2.6481435947873052E-2</v>
      </c>
      <c r="T118" s="342" t="s">
        <v>502</v>
      </c>
      <c r="U118" s="342" t="s">
        <v>316</v>
      </c>
      <c r="V118" s="342" t="s">
        <v>445</v>
      </c>
      <c r="W118" s="343" t="s">
        <v>446</v>
      </c>
      <c r="X118" s="343">
        <v>1</v>
      </c>
      <c r="Y118" s="344" t="s">
        <v>179</v>
      </c>
      <c r="Z118" s="173"/>
      <c r="AA118" s="173"/>
      <c r="AB118" s="173">
        <v>6</v>
      </c>
      <c r="AC118" s="352" t="s">
        <v>364</v>
      </c>
      <c r="AD118" s="173"/>
      <c r="AE118" s="173"/>
      <c r="AF118" s="173"/>
      <c r="AG118" s="173"/>
      <c r="AH118" s="173"/>
    </row>
    <row r="119" spans="2:34" ht="16.5" hidden="1" customHeight="1">
      <c r="B119" s="617"/>
      <c r="C119" s="618"/>
      <c r="D119" s="334">
        <v>13</v>
      </c>
      <c r="E119" s="335" t="s">
        <v>347</v>
      </c>
      <c r="F119" s="336">
        <v>6039.380000000001</v>
      </c>
      <c r="G119" s="337">
        <v>1128.8999999999999</v>
      </c>
      <c r="H119" s="337">
        <v>1128.8999999999999</v>
      </c>
      <c r="I119" s="338">
        <f t="shared" si="61"/>
        <v>1</v>
      </c>
      <c r="J119" s="337">
        <v>80.94</v>
      </c>
      <c r="K119" s="338">
        <f t="shared" si="62"/>
        <v>7.1698113207547182E-2</v>
      </c>
      <c r="L119" s="337">
        <v>99.12</v>
      </c>
      <c r="M119" s="338">
        <f t="shared" si="63"/>
        <v>1.0716981132075472</v>
      </c>
      <c r="N119" s="339">
        <v>8022.77</v>
      </c>
      <c r="O119" s="337">
        <v>20.009999999999998</v>
      </c>
      <c r="P119" s="338">
        <f t="shared" si="56"/>
        <v>1.7725219239968112E-2</v>
      </c>
      <c r="Q119" s="356">
        <f t="shared" si="57"/>
        <v>1983.3911999999998</v>
      </c>
      <c r="R119" s="340">
        <f t="shared" si="58"/>
        <v>60.930000000000057</v>
      </c>
      <c r="S119" s="338">
        <f t="shared" si="59"/>
        <v>5.3972893967579115E-2</v>
      </c>
      <c r="T119" s="342" t="s">
        <v>502</v>
      </c>
      <c r="U119" s="342" t="s">
        <v>316</v>
      </c>
      <c r="V119" s="342" t="s">
        <v>384</v>
      </c>
      <c r="W119" s="343" t="s">
        <v>352</v>
      </c>
      <c r="X119" s="343">
        <v>1</v>
      </c>
      <c r="Y119" s="344" t="s">
        <v>346</v>
      </c>
      <c r="Z119" s="173"/>
      <c r="AA119" s="173"/>
      <c r="AB119" s="173">
        <v>7</v>
      </c>
      <c r="AC119" s="352" t="s">
        <v>495</v>
      </c>
      <c r="AD119" s="173"/>
      <c r="AE119" s="173"/>
      <c r="AF119" s="173"/>
      <c r="AG119" s="173"/>
      <c r="AH119" s="173"/>
    </row>
    <row r="120" spans="2:34" ht="16.5" hidden="1" customHeight="1">
      <c r="B120" s="617"/>
      <c r="C120" s="618"/>
      <c r="D120" s="334">
        <v>14</v>
      </c>
      <c r="E120" s="335" t="s">
        <v>429</v>
      </c>
      <c r="F120" s="336">
        <v>5917.88</v>
      </c>
      <c r="G120" s="337">
        <v>9506.08</v>
      </c>
      <c r="H120" s="337">
        <v>9506.08</v>
      </c>
      <c r="I120" s="338">
        <f t="shared" si="61"/>
        <v>1</v>
      </c>
      <c r="J120" s="337">
        <v>101.36</v>
      </c>
      <c r="K120" s="338">
        <f t="shared" si="62"/>
        <v>1.0662649588473903E-2</v>
      </c>
      <c r="L120" s="337">
        <v>60.94</v>
      </c>
      <c r="M120" s="338">
        <f t="shared" si="63"/>
        <v>1.0106626495884741</v>
      </c>
      <c r="N120" s="339">
        <v>6176.88</v>
      </c>
      <c r="O120" s="337">
        <v>4.25</v>
      </c>
      <c r="P120" s="338">
        <f t="shared" si="56"/>
        <v>4.4708228838806323E-4</v>
      </c>
      <c r="Q120" s="356">
        <f t="shared" si="57"/>
        <v>258.995</v>
      </c>
      <c r="R120" s="340">
        <f t="shared" si="58"/>
        <v>97.110000000000582</v>
      </c>
      <c r="S120" s="338">
        <f t="shared" si="59"/>
        <v>1.0215567300085901E-2</v>
      </c>
      <c r="T120" s="342" t="s">
        <v>502</v>
      </c>
      <c r="U120" s="342" t="s">
        <v>316</v>
      </c>
      <c r="V120" s="343" t="s">
        <v>348</v>
      </c>
      <c r="W120" s="343" t="s">
        <v>367</v>
      </c>
      <c r="X120" s="343">
        <v>1</v>
      </c>
      <c r="Y120" s="344" t="s">
        <v>346</v>
      </c>
      <c r="Z120" s="173"/>
      <c r="AA120" s="173"/>
      <c r="AB120" s="173"/>
      <c r="AC120" s="353"/>
      <c r="AD120" s="173"/>
      <c r="AE120" s="173"/>
      <c r="AF120" s="173"/>
      <c r="AG120" s="173"/>
      <c r="AH120" s="173"/>
    </row>
    <row r="121" spans="2:34" ht="16.5" hidden="1" customHeight="1">
      <c r="B121" s="617"/>
      <c r="C121" s="618"/>
      <c r="D121" s="334">
        <v>15</v>
      </c>
      <c r="E121" s="335" t="s">
        <v>361</v>
      </c>
      <c r="F121" s="336">
        <v>5838.34</v>
      </c>
      <c r="G121" s="337">
        <v>329.21999999999997</v>
      </c>
      <c r="H121" s="337">
        <v>329.21999999999997</v>
      </c>
      <c r="I121" s="338">
        <f t="shared" si="61"/>
        <v>1</v>
      </c>
      <c r="J121" s="337">
        <v>20.520000000000003</v>
      </c>
      <c r="K121" s="338">
        <f t="shared" si="62"/>
        <v>6.2329141607435773E-2</v>
      </c>
      <c r="L121" s="337">
        <v>366.27</v>
      </c>
      <c r="M121" s="338">
        <f t="shared" si="63"/>
        <v>1.0623291416074356</v>
      </c>
      <c r="N121" s="339">
        <v>7515.85</v>
      </c>
      <c r="O121" s="337">
        <v>4.58</v>
      </c>
      <c r="P121" s="338">
        <f t="shared" si="56"/>
        <v>1.3911670007897456E-2</v>
      </c>
      <c r="Q121" s="356">
        <f t="shared" si="57"/>
        <v>1677.5165999999999</v>
      </c>
      <c r="R121" s="340">
        <f t="shared" si="58"/>
        <v>15.939999999999982</v>
      </c>
      <c r="S121" s="338">
        <f t="shared" si="59"/>
        <v>4.8417471599538249E-2</v>
      </c>
      <c r="T121" s="342" t="s">
        <v>502</v>
      </c>
      <c r="U121" s="342" t="s">
        <v>364</v>
      </c>
      <c r="V121" s="342" t="s">
        <v>366</v>
      </c>
      <c r="W121" s="343" t="s">
        <v>367</v>
      </c>
      <c r="X121" s="343">
        <v>1</v>
      </c>
      <c r="Y121" s="344" t="s">
        <v>231</v>
      </c>
      <c r="Z121" s="173"/>
      <c r="AA121" s="173"/>
      <c r="AB121" s="173"/>
      <c r="AC121" s="352"/>
      <c r="AD121" s="173"/>
      <c r="AE121" s="173"/>
      <c r="AF121" s="173"/>
      <c r="AG121" s="173"/>
      <c r="AH121" s="173"/>
    </row>
    <row r="122" spans="2:34" ht="16.5" hidden="1" customHeight="1">
      <c r="B122" s="617"/>
      <c r="C122" s="618"/>
      <c r="D122" s="334">
        <v>16</v>
      </c>
      <c r="E122" s="335" t="s">
        <v>538</v>
      </c>
      <c r="F122" s="336">
        <v>5441.04</v>
      </c>
      <c r="G122" s="337">
        <v>2953.08</v>
      </c>
      <c r="H122" s="337">
        <v>2953.08</v>
      </c>
      <c r="I122" s="338">
        <f t="shared" si="61"/>
        <v>1</v>
      </c>
      <c r="J122" s="337">
        <v>54.17</v>
      </c>
      <c r="K122" s="338">
        <f t="shared" si="62"/>
        <v>1.8343559944193861E-2</v>
      </c>
      <c r="L122" s="337">
        <v>130.70000000000002</v>
      </c>
      <c r="M122" s="338">
        <f t="shared" si="63"/>
        <v>1.0183435599441939</v>
      </c>
      <c r="N122" s="339">
        <v>7080.02</v>
      </c>
      <c r="O122" s="337">
        <v>12.54</v>
      </c>
      <c r="P122" s="338">
        <f t="shared" si="56"/>
        <v>4.2464139136088423E-3</v>
      </c>
      <c r="Q122" s="356">
        <f t="shared" si="57"/>
        <v>1638.9780000000001</v>
      </c>
      <c r="R122" s="340">
        <f t="shared" si="58"/>
        <v>41.630000000000074</v>
      </c>
      <c r="S122" s="338">
        <f t="shared" si="59"/>
        <v>1.4097146030585041E-2</v>
      </c>
      <c r="T122" s="342" t="s">
        <v>502</v>
      </c>
      <c r="U122" s="342" t="s">
        <v>316</v>
      </c>
      <c r="V122" s="343" t="s">
        <v>568</v>
      </c>
      <c r="W122" s="343" t="s">
        <v>569</v>
      </c>
      <c r="X122" s="343">
        <v>1</v>
      </c>
      <c r="Y122" s="344" t="s">
        <v>234</v>
      </c>
      <c r="Z122" s="173"/>
      <c r="AA122" s="173"/>
      <c r="AB122" s="173"/>
      <c r="AC122" s="352"/>
      <c r="AD122" s="173"/>
      <c r="AE122" s="173"/>
      <c r="AF122" s="173"/>
      <c r="AG122" s="173"/>
      <c r="AH122" s="173"/>
    </row>
    <row r="123" spans="2:34" ht="16.5" hidden="1" customHeight="1">
      <c r="B123" s="617"/>
      <c r="C123" s="618"/>
      <c r="D123" s="334">
        <v>17</v>
      </c>
      <c r="E123" s="335" t="s">
        <v>424</v>
      </c>
      <c r="F123" s="336">
        <v>5074.9499999999989</v>
      </c>
      <c r="G123" s="337">
        <v>494.03999999999991</v>
      </c>
      <c r="H123" s="337">
        <v>494.03999999999991</v>
      </c>
      <c r="I123" s="338">
        <f t="shared" si="61"/>
        <v>1</v>
      </c>
      <c r="J123" s="337">
        <v>16.600000000000001</v>
      </c>
      <c r="K123" s="338">
        <f t="shared" si="62"/>
        <v>3.3600518176665865E-2</v>
      </c>
      <c r="L123" s="337">
        <v>355.13999999999993</v>
      </c>
      <c r="M123" s="338">
        <f t="shared" si="63"/>
        <v>1.0336005181766659</v>
      </c>
      <c r="N123" s="339">
        <v>5895.32</v>
      </c>
      <c r="O123" s="337">
        <v>2.31</v>
      </c>
      <c r="P123" s="338">
        <f t="shared" si="56"/>
        <v>4.6757347583191652E-3</v>
      </c>
      <c r="Q123" s="356">
        <f t="shared" si="57"/>
        <v>820.37339999999983</v>
      </c>
      <c r="R123" s="340">
        <f t="shared" si="58"/>
        <v>14.290000000000022</v>
      </c>
      <c r="S123" s="338">
        <f t="shared" si="59"/>
        <v>2.8924783418346742E-2</v>
      </c>
      <c r="T123" s="342" t="s">
        <v>502</v>
      </c>
      <c r="U123" s="342" t="s">
        <v>364</v>
      </c>
      <c r="V123" s="343" t="s">
        <v>366</v>
      </c>
      <c r="W123" s="343" t="s">
        <v>367</v>
      </c>
      <c r="X123" s="343">
        <v>1</v>
      </c>
      <c r="Y123" s="344" t="s">
        <v>140</v>
      </c>
      <c r="Z123" s="173"/>
      <c r="AA123" s="173"/>
      <c r="AB123" s="354">
        <v>1</v>
      </c>
      <c r="AC123" s="352" t="s">
        <v>508</v>
      </c>
      <c r="AD123" s="173"/>
      <c r="AE123" s="173"/>
      <c r="AF123" s="173"/>
      <c r="AG123" s="173"/>
      <c r="AH123" s="173"/>
    </row>
    <row r="124" spans="2:34" ht="16.5" hidden="1" customHeight="1">
      <c r="B124" s="617"/>
      <c r="C124" s="618"/>
      <c r="D124" s="334">
        <v>18</v>
      </c>
      <c r="E124" s="335" t="s">
        <v>408</v>
      </c>
      <c r="F124" s="336">
        <v>4511.5200000000004</v>
      </c>
      <c r="G124" s="337">
        <v>89.300000000000011</v>
      </c>
      <c r="H124" s="337">
        <v>89.300000000000011</v>
      </c>
      <c r="I124" s="338">
        <f t="shared" si="61"/>
        <v>1</v>
      </c>
      <c r="J124" s="337">
        <v>7.2</v>
      </c>
      <c r="K124" s="338">
        <f t="shared" si="62"/>
        <v>8.0627099664053736E-2</v>
      </c>
      <c r="L124" s="337">
        <v>846.44000000000028</v>
      </c>
      <c r="M124" s="338">
        <f t="shared" si="63"/>
        <v>1.0806270996640537</v>
      </c>
      <c r="N124" s="339">
        <v>6094.369999999999</v>
      </c>
      <c r="O124" s="337">
        <v>1.8699999999999999</v>
      </c>
      <c r="P124" s="338">
        <f t="shared" si="56"/>
        <v>2.0940649496080623E-2</v>
      </c>
      <c r="Q124" s="356">
        <f t="shared" si="57"/>
        <v>1582.8428000000004</v>
      </c>
      <c r="R124" s="340">
        <f t="shared" si="58"/>
        <v>5.3300000000000027</v>
      </c>
      <c r="S124" s="338">
        <f t="shared" si="59"/>
        <v>5.9686450167973144E-2</v>
      </c>
      <c r="T124" s="342" t="s">
        <v>502</v>
      </c>
      <c r="U124" s="342" t="s">
        <v>316</v>
      </c>
      <c r="V124" s="343" t="s">
        <v>445</v>
      </c>
      <c r="W124" s="343" t="s">
        <v>563</v>
      </c>
      <c r="X124" s="343">
        <v>1</v>
      </c>
      <c r="Y124" s="344" t="s">
        <v>144</v>
      </c>
      <c r="Z124" s="173"/>
      <c r="AA124" s="173"/>
      <c r="AB124" s="173">
        <v>2</v>
      </c>
      <c r="AC124" s="352" t="s">
        <v>509</v>
      </c>
      <c r="AD124" s="173"/>
      <c r="AE124" s="173"/>
      <c r="AF124" s="173"/>
      <c r="AG124" s="173"/>
      <c r="AH124" s="173"/>
    </row>
    <row r="125" spans="2:34" ht="16.5" hidden="1" customHeight="1">
      <c r="B125" s="617"/>
      <c r="C125" s="618"/>
      <c r="D125" s="334">
        <v>19</v>
      </c>
      <c r="E125" s="335" t="s">
        <v>419</v>
      </c>
      <c r="F125" s="336">
        <v>3879.9500000000003</v>
      </c>
      <c r="G125" s="337">
        <v>307.25</v>
      </c>
      <c r="H125" s="337">
        <v>307.25</v>
      </c>
      <c r="I125" s="338">
        <f t="shared" si="61"/>
        <v>1</v>
      </c>
      <c r="J125" s="337">
        <v>13.129999999999999</v>
      </c>
      <c r="K125" s="338">
        <f t="shared" si="62"/>
        <v>4.2733930024410088E-2</v>
      </c>
      <c r="L125" s="337">
        <v>395.50999999999993</v>
      </c>
      <c r="M125" s="338">
        <f t="shared" si="63"/>
        <v>1.0427339300244101</v>
      </c>
      <c r="N125" s="339">
        <v>5193.05</v>
      </c>
      <c r="O125" s="337">
        <v>3.3200000000000003</v>
      </c>
      <c r="P125" s="338">
        <f t="shared" si="56"/>
        <v>1.0805532953620831E-2</v>
      </c>
      <c r="Q125" s="356">
        <f t="shared" si="57"/>
        <v>1313.0931999999998</v>
      </c>
      <c r="R125" s="340">
        <f t="shared" si="58"/>
        <v>9.8099999999999952</v>
      </c>
      <c r="S125" s="338">
        <f t="shared" si="59"/>
        <v>3.1928397070789247E-2</v>
      </c>
      <c r="T125" s="342" t="s">
        <v>502</v>
      </c>
      <c r="U125" s="342" t="s">
        <v>364</v>
      </c>
      <c r="V125" s="343" t="s">
        <v>366</v>
      </c>
      <c r="W125" s="343" t="s">
        <v>367</v>
      </c>
      <c r="X125" s="343">
        <v>1</v>
      </c>
      <c r="Y125" s="344" t="s">
        <v>156</v>
      </c>
      <c r="Z125" s="173"/>
      <c r="AA125" s="173"/>
      <c r="AB125" s="355"/>
      <c r="AC125" s="352"/>
      <c r="AD125" s="173"/>
      <c r="AE125" s="173"/>
      <c r="AF125" s="173"/>
      <c r="AG125" s="173"/>
      <c r="AH125" s="173"/>
    </row>
    <row r="126" spans="2:34" ht="16.5" hidden="1" customHeight="1">
      <c r="B126" s="619"/>
      <c r="C126" s="620"/>
      <c r="D126" s="334">
        <v>20</v>
      </c>
      <c r="E126" s="335" t="s">
        <v>370</v>
      </c>
      <c r="F126" s="336">
        <v>3797.5999999999995</v>
      </c>
      <c r="G126" s="337">
        <v>440.8</v>
      </c>
      <c r="H126" s="337">
        <v>440.8</v>
      </c>
      <c r="I126" s="338">
        <f t="shared" si="61"/>
        <v>1</v>
      </c>
      <c r="J126" s="337">
        <v>12.92</v>
      </c>
      <c r="K126" s="338">
        <f t="shared" si="62"/>
        <v>2.9310344827586206E-2</v>
      </c>
      <c r="L126" s="337">
        <v>335.18</v>
      </c>
      <c r="M126" s="338">
        <f t="shared" si="63"/>
        <v>1.0293103448275862</v>
      </c>
      <c r="N126" s="339">
        <v>4330.5300000000007</v>
      </c>
      <c r="O126" s="337">
        <v>1.5899999999999999</v>
      </c>
      <c r="P126" s="338">
        <f t="shared" si="56"/>
        <v>3.6070780399274044E-3</v>
      </c>
      <c r="Q126" s="356">
        <f t="shared" si="57"/>
        <v>532.93619999999999</v>
      </c>
      <c r="R126" s="340">
        <f t="shared" si="58"/>
        <v>11.330000000000016</v>
      </c>
      <c r="S126" s="338">
        <f t="shared" si="59"/>
        <v>2.5703266787658836E-2</v>
      </c>
      <c r="T126" s="342" t="s">
        <v>502</v>
      </c>
      <c r="U126" s="342" t="s">
        <v>364</v>
      </c>
      <c r="V126" s="343" t="s">
        <v>366</v>
      </c>
      <c r="W126" s="343" t="s">
        <v>367</v>
      </c>
      <c r="X126" s="343">
        <v>1</v>
      </c>
      <c r="Y126" s="344" t="s">
        <v>151</v>
      </c>
      <c r="Z126" s="173"/>
      <c r="AA126" s="218" t="s">
        <v>491</v>
      </c>
      <c r="AB126" s="218" t="s">
        <v>492</v>
      </c>
      <c r="AC126" s="246" t="s">
        <v>493</v>
      </c>
      <c r="AD126" s="246" t="s">
        <v>494</v>
      </c>
      <c r="AE126" s="246" t="s">
        <v>316</v>
      </c>
      <c r="AF126" s="246" t="s">
        <v>355</v>
      </c>
      <c r="AG126" s="246" t="s">
        <v>364</v>
      </c>
      <c r="AH126" s="246" t="s">
        <v>495</v>
      </c>
    </row>
    <row r="127" spans="2:34" ht="16.5" hidden="1" customHeight="1">
      <c r="B127" s="615" t="s">
        <v>539</v>
      </c>
      <c r="C127" s="616"/>
      <c r="D127" s="334">
        <v>1</v>
      </c>
      <c r="E127" s="335" t="s">
        <v>388</v>
      </c>
      <c r="F127" s="336">
        <v>34200.699999999997</v>
      </c>
      <c r="G127" s="337">
        <v>55640</v>
      </c>
      <c r="H127" s="337">
        <v>55640</v>
      </c>
      <c r="I127" s="338">
        <f>H127/G127</f>
        <v>1</v>
      </c>
      <c r="J127" s="337">
        <v>2000</v>
      </c>
      <c r="K127" s="338">
        <f>J127/G127</f>
        <v>3.5945363048166784E-2</v>
      </c>
      <c r="L127" s="337">
        <v>17.75</v>
      </c>
      <c r="M127" s="338">
        <f>(H127+J127)/G127</f>
        <v>1.0359453630481668</v>
      </c>
      <c r="N127" s="339">
        <v>35500</v>
      </c>
      <c r="O127" s="337">
        <v>73.2</v>
      </c>
      <c r="P127" s="338">
        <f>O127/G127</f>
        <v>1.3156002875629044E-3</v>
      </c>
      <c r="Q127" s="356">
        <f>O127*L127</f>
        <v>1299.3</v>
      </c>
      <c r="R127" s="340">
        <f>((H127+J127)-G127)-O127</f>
        <v>1926.8</v>
      </c>
      <c r="S127" s="338">
        <f>R127/G127</f>
        <v>3.462976276060388E-2</v>
      </c>
      <c r="T127" s="342" t="s">
        <v>476</v>
      </c>
      <c r="U127" s="342" t="s">
        <v>364</v>
      </c>
      <c r="V127" s="343" t="s">
        <v>389</v>
      </c>
      <c r="W127" s="343" t="s">
        <v>390</v>
      </c>
      <c r="X127" s="343">
        <v>1</v>
      </c>
      <c r="Y127" s="344" t="s">
        <v>176</v>
      </c>
      <c r="Z127" s="345" t="s">
        <v>498</v>
      </c>
      <c r="AA127" s="357">
        <f>SUM(X127:X146)</f>
        <v>20</v>
      </c>
      <c r="AB127" s="347">
        <f>SUMIF($U127:$U146,TRIM($AB$6),$X127:$X146)</f>
        <v>0</v>
      </c>
      <c r="AC127" s="347">
        <f>SUMIF($U127:$U146,TRIM($AC$6),$X127:$X146)</f>
        <v>0</v>
      </c>
      <c r="AD127" s="347">
        <f>SUMIF($U127:$U146,TRIM($AD$6),$X127:$X146)</f>
        <v>0</v>
      </c>
      <c r="AE127" s="347">
        <f>SUMIF($U127:$U146,TRIM($AE$6),$X127:$X146)</f>
        <v>7</v>
      </c>
      <c r="AF127" s="347">
        <f>SUMIF($U127:$U146,TRIM($AF$6),$X127:$X146)</f>
        <v>1</v>
      </c>
      <c r="AG127" s="347">
        <f>SUMIF($U127:$U146,TRIM($AG$6),$X127:$X146)</f>
        <v>12</v>
      </c>
      <c r="AH127" s="347">
        <f>SUMIF($U127:$U146,TRIM($AH$6),$X127:$X146)</f>
        <v>0</v>
      </c>
    </row>
    <row r="128" spans="2:34" ht="16.5" hidden="1" customHeight="1">
      <c r="B128" s="617"/>
      <c r="C128" s="618"/>
      <c r="D128" s="334">
        <v>2</v>
      </c>
      <c r="E128" s="335" t="s">
        <v>447</v>
      </c>
      <c r="F128" s="336">
        <v>19596.140000000003</v>
      </c>
      <c r="G128" s="337">
        <v>530.20000000000005</v>
      </c>
      <c r="H128" s="337">
        <v>599</v>
      </c>
      <c r="I128" s="338">
        <f t="shared" ref="I128:I129" si="64">H128/G128</f>
        <v>1.1297623538287438</v>
      </c>
      <c r="J128" s="337">
        <v>1.5</v>
      </c>
      <c r="K128" s="338">
        <f t="shared" ref="K128:K133" si="65">J128/G128</f>
        <v>2.8291210863824971E-3</v>
      </c>
      <c r="L128" s="337">
        <v>278.75</v>
      </c>
      <c r="M128" s="338">
        <f t="shared" ref="M128:M133" si="66">(H128+J128)/G128</f>
        <v>1.1325914749151262</v>
      </c>
      <c r="N128" s="339">
        <v>19596.140000000003</v>
      </c>
      <c r="O128" s="337">
        <v>0</v>
      </c>
      <c r="P128" s="338">
        <f t="shared" ref="P128:P146" si="67">O128/G128</f>
        <v>0</v>
      </c>
      <c r="Q128" s="356">
        <f t="shared" ref="Q128:Q146" si="68">O128*L128</f>
        <v>0</v>
      </c>
      <c r="R128" s="340">
        <f t="shared" ref="R128:R146" si="69">((H128+J128)-G128)-O128</f>
        <v>70.299999999999955</v>
      </c>
      <c r="S128" s="338">
        <f t="shared" ref="S128:S146" si="70">R128/G128</f>
        <v>0.13259147491512627</v>
      </c>
      <c r="T128" s="342" t="s">
        <v>497</v>
      </c>
      <c r="U128" s="342" t="s">
        <v>355</v>
      </c>
      <c r="V128" s="343" t="s">
        <v>448</v>
      </c>
      <c r="W128" s="343" t="s">
        <v>449</v>
      </c>
      <c r="X128" s="343">
        <v>1</v>
      </c>
      <c r="Y128" s="344" t="s">
        <v>346</v>
      </c>
      <c r="Z128" s="173"/>
      <c r="AA128" s="363" t="s">
        <v>500</v>
      </c>
      <c r="AB128" s="349">
        <f>SUMIF($U127:$U146,TRIM($AB$6),$F127:$F146)</f>
        <v>0</v>
      </c>
      <c r="AC128" s="349">
        <f>SUMIF($U127:$U146,TRIM($AC$6),$F127:$F146)</f>
        <v>0</v>
      </c>
      <c r="AD128" s="349">
        <f>SUMIF($U127:$U146,TRIM($AD$6),$F127:$F146)</f>
        <v>0</v>
      </c>
      <c r="AE128" s="349">
        <f>SUMIF($U127:$U146,TRIM($AE$6),$F127:$F146)</f>
        <v>50597.790000000008</v>
      </c>
      <c r="AF128" s="349">
        <f>SUMIF($U127:$U146,TRIM($AF$6),$F127:$F146)</f>
        <v>19596.140000000003</v>
      </c>
      <c r="AG128" s="349">
        <f>SUMIF($U127:$U146,TRIM($AG$6),$F127:$F146)</f>
        <v>116889.49999999999</v>
      </c>
      <c r="AH128" s="349">
        <f>SUMIF($U127:$U146,TRIM($AH$6),$F127:$F146)</f>
        <v>0</v>
      </c>
    </row>
    <row r="129" spans="2:34" ht="16.5" hidden="1" customHeight="1">
      <c r="B129" s="617"/>
      <c r="C129" s="618"/>
      <c r="D129" s="334">
        <v>3</v>
      </c>
      <c r="E129" s="335" t="s">
        <v>371</v>
      </c>
      <c r="F129" s="336">
        <v>17687.22</v>
      </c>
      <c r="G129" s="337">
        <v>572.24</v>
      </c>
      <c r="H129" s="337">
        <v>572.24</v>
      </c>
      <c r="I129" s="338">
        <f t="shared" si="64"/>
        <v>1</v>
      </c>
      <c r="J129" s="337">
        <v>31.38</v>
      </c>
      <c r="K129" s="338">
        <f t="shared" si="65"/>
        <v>5.4837131273591501E-2</v>
      </c>
      <c r="L129" s="337">
        <v>593.92999999999995</v>
      </c>
      <c r="M129" s="338">
        <f t="shared" si="66"/>
        <v>1.0548371312735916</v>
      </c>
      <c r="N129" s="339">
        <v>18637.52</v>
      </c>
      <c r="O129" s="337">
        <v>1.5999999999999999</v>
      </c>
      <c r="P129" s="338">
        <f t="shared" si="67"/>
        <v>2.7960296379141618E-3</v>
      </c>
      <c r="Q129" s="356">
        <f t="shared" si="68"/>
        <v>950.2879999999999</v>
      </c>
      <c r="R129" s="340">
        <f t="shared" si="69"/>
        <v>29.779999999999994</v>
      </c>
      <c r="S129" s="338">
        <f t="shared" si="70"/>
        <v>5.204110163567733E-2</v>
      </c>
      <c r="T129" s="342" t="s">
        <v>502</v>
      </c>
      <c r="U129" s="342" t="s">
        <v>364</v>
      </c>
      <c r="V129" s="343" t="s">
        <v>366</v>
      </c>
      <c r="W129" s="343" t="s">
        <v>367</v>
      </c>
      <c r="X129" s="343">
        <v>1</v>
      </c>
      <c r="Y129" s="344" t="s">
        <v>160</v>
      </c>
      <c r="Z129" s="173"/>
      <c r="AA129" s="364" t="s">
        <v>501</v>
      </c>
      <c r="AB129" s="350">
        <f>AB127/$AA127</f>
        <v>0</v>
      </c>
      <c r="AC129" s="351">
        <f t="shared" ref="AC129:AH129" si="71">AC127/$AA127</f>
        <v>0</v>
      </c>
      <c r="AD129" s="351">
        <f t="shared" si="71"/>
        <v>0</v>
      </c>
      <c r="AE129" s="351">
        <f t="shared" si="71"/>
        <v>0.35</v>
      </c>
      <c r="AF129" s="351">
        <f t="shared" si="71"/>
        <v>0.05</v>
      </c>
      <c r="AG129" s="351">
        <f t="shared" si="71"/>
        <v>0.6</v>
      </c>
      <c r="AH129" s="351">
        <f t="shared" si="71"/>
        <v>0</v>
      </c>
    </row>
    <row r="130" spans="2:34" ht="16.5" hidden="1" customHeight="1">
      <c r="B130" s="617"/>
      <c r="C130" s="618"/>
      <c r="D130" s="334">
        <v>4</v>
      </c>
      <c r="E130" s="335" t="s">
        <v>382</v>
      </c>
      <c r="F130" s="336">
        <v>14473.649999999998</v>
      </c>
      <c r="G130" s="337">
        <v>408.11999999999995</v>
      </c>
      <c r="H130" s="337">
        <v>408.11999999999995</v>
      </c>
      <c r="I130" s="338">
        <f>H130/G130</f>
        <v>1</v>
      </c>
      <c r="J130" s="337">
        <v>21.880000000000003</v>
      </c>
      <c r="K130" s="338">
        <f t="shared" si="65"/>
        <v>5.3611682838380879E-2</v>
      </c>
      <c r="L130" s="337">
        <v>705</v>
      </c>
      <c r="M130" s="338">
        <f t="shared" si="66"/>
        <v>1.0536116828383808</v>
      </c>
      <c r="N130" s="339">
        <v>15425.400000000001</v>
      </c>
      <c r="O130" s="337">
        <v>1.35</v>
      </c>
      <c r="P130" s="338">
        <f t="shared" si="67"/>
        <v>3.3078506321670103E-3</v>
      </c>
      <c r="Q130" s="356">
        <f t="shared" si="68"/>
        <v>951.75000000000011</v>
      </c>
      <c r="R130" s="340">
        <f t="shared" si="69"/>
        <v>20.529999999999994</v>
      </c>
      <c r="S130" s="338">
        <f t="shared" si="70"/>
        <v>5.0303832206213851E-2</v>
      </c>
      <c r="T130" s="342" t="s">
        <v>502</v>
      </c>
      <c r="U130" s="342" t="s">
        <v>316</v>
      </c>
      <c r="V130" s="343" t="s">
        <v>383</v>
      </c>
      <c r="W130" s="343" t="s">
        <v>345</v>
      </c>
      <c r="X130" s="343">
        <v>1</v>
      </c>
      <c r="Y130" s="344" t="s">
        <v>157</v>
      </c>
      <c r="Z130" s="173"/>
      <c r="AA130" s="173"/>
      <c r="AB130" s="173"/>
      <c r="AC130" s="173"/>
      <c r="AD130" s="173"/>
      <c r="AE130" s="173"/>
      <c r="AF130" s="173"/>
      <c r="AG130" s="173"/>
      <c r="AH130" s="173"/>
    </row>
    <row r="131" spans="2:34" ht="16.5" hidden="1" customHeight="1">
      <c r="B131" s="617"/>
      <c r="C131" s="618"/>
      <c r="D131" s="334">
        <v>5</v>
      </c>
      <c r="E131" s="335" t="s">
        <v>359</v>
      </c>
      <c r="F131" s="336">
        <v>9881.5399999999991</v>
      </c>
      <c r="G131" s="337">
        <v>522.80000000000007</v>
      </c>
      <c r="H131" s="337">
        <v>522.80000000000007</v>
      </c>
      <c r="I131" s="338">
        <f t="shared" ref="I131:I146" si="72">H131/G131</f>
        <v>1</v>
      </c>
      <c r="J131" s="337">
        <v>34.549999999999997</v>
      </c>
      <c r="K131" s="338">
        <f t="shared" si="65"/>
        <v>6.6086457536342749E-2</v>
      </c>
      <c r="L131" s="337">
        <v>313.59999999999997</v>
      </c>
      <c r="M131" s="338">
        <f t="shared" si="66"/>
        <v>1.0660864575363427</v>
      </c>
      <c r="N131" s="339">
        <v>10834.88</v>
      </c>
      <c r="O131" s="337">
        <v>3.04</v>
      </c>
      <c r="P131" s="338">
        <f t="shared" si="67"/>
        <v>5.8148431522570768E-3</v>
      </c>
      <c r="Q131" s="356">
        <f t="shared" si="68"/>
        <v>953.34399999999994</v>
      </c>
      <c r="R131" s="340">
        <f t="shared" si="69"/>
        <v>31.509999999999955</v>
      </c>
      <c r="S131" s="338">
        <f t="shared" si="70"/>
        <v>6.0271614384085598E-2</v>
      </c>
      <c r="T131" s="342" t="s">
        <v>502</v>
      </c>
      <c r="U131" s="342" t="s">
        <v>316</v>
      </c>
      <c r="V131" s="343" t="s">
        <v>384</v>
      </c>
      <c r="W131" s="343" t="s">
        <v>352</v>
      </c>
      <c r="X131" s="343">
        <v>1</v>
      </c>
      <c r="Y131" s="344" t="s">
        <v>346</v>
      </c>
      <c r="Z131" s="173"/>
      <c r="AA131" s="173"/>
      <c r="AB131" s="173"/>
      <c r="AC131" s="173"/>
      <c r="AD131" s="173"/>
      <c r="AE131" s="173"/>
      <c r="AF131" s="173"/>
      <c r="AG131" s="173"/>
      <c r="AH131" s="173"/>
    </row>
    <row r="132" spans="2:34" ht="16.5" hidden="1" customHeight="1">
      <c r="B132" s="617"/>
      <c r="C132" s="618"/>
      <c r="D132" s="334">
        <v>6</v>
      </c>
      <c r="E132" s="335" t="s">
        <v>365</v>
      </c>
      <c r="F132" s="336">
        <v>8206.74</v>
      </c>
      <c r="G132" s="337">
        <v>175.18</v>
      </c>
      <c r="H132" s="337">
        <v>175.18</v>
      </c>
      <c r="I132" s="338">
        <f t="shared" si="72"/>
        <v>1</v>
      </c>
      <c r="J132" s="337">
        <v>11.69</v>
      </c>
      <c r="K132" s="338">
        <f t="shared" si="65"/>
        <v>6.6731362027628721E-2</v>
      </c>
      <c r="L132" s="337">
        <v>814.16</v>
      </c>
      <c r="M132" s="338">
        <f t="shared" si="66"/>
        <v>1.0667313620276286</v>
      </c>
      <c r="N132" s="339">
        <v>9517.5399999999991</v>
      </c>
      <c r="O132" s="337">
        <v>1.61</v>
      </c>
      <c r="P132" s="338">
        <f t="shared" si="67"/>
        <v>9.1905468660806022E-3</v>
      </c>
      <c r="Q132" s="356">
        <f t="shared" si="68"/>
        <v>1310.7976000000001</v>
      </c>
      <c r="R132" s="340">
        <f t="shared" si="69"/>
        <v>10.079999999999998</v>
      </c>
      <c r="S132" s="338">
        <f t="shared" si="70"/>
        <v>5.754081516154811E-2</v>
      </c>
      <c r="T132" s="342" t="s">
        <v>502</v>
      </c>
      <c r="U132" s="342" t="s">
        <v>364</v>
      </c>
      <c r="V132" s="343" t="s">
        <v>366</v>
      </c>
      <c r="W132" s="343" t="s">
        <v>367</v>
      </c>
      <c r="X132" s="343">
        <v>1</v>
      </c>
      <c r="Y132" s="344" t="s">
        <v>133</v>
      </c>
      <c r="Z132" s="173"/>
      <c r="AA132" s="173"/>
      <c r="AB132" s="173"/>
      <c r="AC132" s="173"/>
      <c r="AD132" s="173"/>
      <c r="AE132" s="173"/>
      <c r="AF132" s="173"/>
      <c r="AG132" s="173"/>
      <c r="AH132" s="173"/>
    </row>
    <row r="133" spans="2:34" ht="16.5" hidden="1" customHeight="1">
      <c r="B133" s="617"/>
      <c r="C133" s="618"/>
      <c r="D133" s="334">
        <v>7</v>
      </c>
      <c r="E133" s="335" t="s">
        <v>370</v>
      </c>
      <c r="F133" s="336">
        <v>7943.76</v>
      </c>
      <c r="G133" s="337">
        <v>432.46000000000004</v>
      </c>
      <c r="H133" s="337">
        <v>432.46000000000004</v>
      </c>
      <c r="I133" s="338">
        <f t="shared" si="72"/>
        <v>1</v>
      </c>
      <c r="J133" s="337">
        <v>26.55</v>
      </c>
      <c r="K133" s="338">
        <f t="shared" si="65"/>
        <v>6.1392961198723575E-2</v>
      </c>
      <c r="L133" s="337">
        <v>335.18</v>
      </c>
      <c r="M133" s="338">
        <f t="shared" si="66"/>
        <v>1.0613929611987236</v>
      </c>
      <c r="N133" s="339">
        <v>8899.0300000000007</v>
      </c>
      <c r="O133" s="337">
        <v>2.85</v>
      </c>
      <c r="P133" s="338">
        <f t="shared" si="67"/>
        <v>6.5902048744392542E-3</v>
      </c>
      <c r="Q133" s="356">
        <f t="shared" si="68"/>
        <v>955.26300000000003</v>
      </c>
      <c r="R133" s="340">
        <f t="shared" si="69"/>
        <v>23.70000000000001</v>
      </c>
      <c r="S133" s="338">
        <f t="shared" si="70"/>
        <v>5.4802756324284344E-2</v>
      </c>
      <c r="T133" s="342" t="s">
        <v>502</v>
      </c>
      <c r="U133" s="342" t="s">
        <v>364</v>
      </c>
      <c r="V133" s="343" t="s">
        <v>366</v>
      </c>
      <c r="W133" s="343" t="s">
        <v>367</v>
      </c>
      <c r="X133" s="343">
        <v>1</v>
      </c>
      <c r="Y133" s="344" t="s">
        <v>151</v>
      </c>
      <c r="Z133" s="173"/>
      <c r="AA133" s="173"/>
      <c r="AB133" s="173">
        <v>1</v>
      </c>
      <c r="AC133" s="352" t="s">
        <v>492</v>
      </c>
      <c r="AD133" s="173"/>
      <c r="AE133" s="173"/>
      <c r="AF133" s="173"/>
      <c r="AG133" s="173"/>
      <c r="AH133" s="173"/>
    </row>
    <row r="134" spans="2:34" ht="16.5" hidden="1" customHeight="1">
      <c r="B134" s="617"/>
      <c r="C134" s="618"/>
      <c r="D134" s="334">
        <v>8</v>
      </c>
      <c r="E134" s="335" t="s">
        <v>361</v>
      </c>
      <c r="F134" s="336">
        <v>7702.6500000000005</v>
      </c>
      <c r="G134" s="337">
        <v>343.86</v>
      </c>
      <c r="H134" s="337">
        <v>343.86</v>
      </c>
      <c r="I134" s="338">
        <f t="shared" si="72"/>
        <v>1</v>
      </c>
      <c r="J134" s="337">
        <v>24.5</v>
      </c>
      <c r="K134" s="338">
        <f>J134/G134</f>
        <v>7.1249927295992554E-2</v>
      </c>
      <c r="L134" s="337">
        <v>366.27</v>
      </c>
      <c r="M134" s="338">
        <f>(H134+J134)/G134</f>
        <v>1.0712499272959926</v>
      </c>
      <c r="N134" s="339">
        <v>8973.61</v>
      </c>
      <c r="O134" s="337">
        <v>3.4699999999999998</v>
      </c>
      <c r="P134" s="338">
        <f t="shared" si="67"/>
        <v>1.0091316233350781E-2</v>
      </c>
      <c r="Q134" s="356">
        <f t="shared" si="68"/>
        <v>1270.9568999999999</v>
      </c>
      <c r="R134" s="340">
        <f t="shared" si="69"/>
        <v>21.03</v>
      </c>
      <c r="S134" s="338">
        <f t="shared" si="70"/>
        <v>6.1158611062641775E-2</v>
      </c>
      <c r="T134" s="342" t="s">
        <v>502</v>
      </c>
      <c r="U134" s="342" t="s">
        <v>364</v>
      </c>
      <c r="V134" s="342" t="s">
        <v>366</v>
      </c>
      <c r="W134" s="343" t="s">
        <v>367</v>
      </c>
      <c r="X134" s="343">
        <v>1</v>
      </c>
      <c r="Y134" s="344" t="s">
        <v>231</v>
      </c>
      <c r="Z134" s="173"/>
      <c r="AA134" s="173"/>
      <c r="AB134" s="173">
        <v>2</v>
      </c>
      <c r="AC134" s="352" t="s">
        <v>493</v>
      </c>
      <c r="AD134" s="173"/>
      <c r="AE134" s="173"/>
      <c r="AF134" s="173"/>
      <c r="AG134" s="173"/>
      <c r="AH134" s="173"/>
    </row>
    <row r="135" spans="2:34" ht="16.5" hidden="1" customHeight="1">
      <c r="B135" s="617"/>
      <c r="C135" s="618"/>
      <c r="D135" s="334">
        <v>9</v>
      </c>
      <c r="E135" s="335" t="s">
        <v>453</v>
      </c>
      <c r="F135" s="336">
        <v>7445.48</v>
      </c>
      <c r="G135" s="337">
        <v>486.01</v>
      </c>
      <c r="H135" s="337">
        <v>486.01</v>
      </c>
      <c r="I135" s="338">
        <f t="shared" si="72"/>
        <v>1</v>
      </c>
      <c r="J135" s="337">
        <v>26.169999999999998</v>
      </c>
      <c r="K135" s="338">
        <f t="shared" ref="K135:K146" si="73">J135/G135</f>
        <v>5.3846628670191972E-2</v>
      </c>
      <c r="L135" s="337">
        <v>318.32</v>
      </c>
      <c r="M135" s="338">
        <f t="shared" ref="M135:M146" si="74">(H135+J135)/G135</f>
        <v>1.053846628670192</v>
      </c>
      <c r="N135" s="339">
        <v>8330.42</v>
      </c>
      <c r="O135" s="337">
        <v>2.7800000000000002</v>
      </c>
      <c r="P135" s="338">
        <f t="shared" si="67"/>
        <v>5.7200469126149674E-3</v>
      </c>
      <c r="Q135" s="356">
        <f t="shared" si="68"/>
        <v>884.92960000000005</v>
      </c>
      <c r="R135" s="340">
        <f t="shared" si="69"/>
        <v>23.389999999999958</v>
      </c>
      <c r="S135" s="338">
        <f t="shared" si="70"/>
        <v>4.8126581757576919E-2</v>
      </c>
      <c r="T135" s="342" t="s">
        <v>502</v>
      </c>
      <c r="U135" s="342" t="s">
        <v>364</v>
      </c>
      <c r="V135" s="343" t="s">
        <v>366</v>
      </c>
      <c r="W135" s="343" t="s">
        <v>367</v>
      </c>
      <c r="X135" s="343">
        <v>1</v>
      </c>
      <c r="Y135" s="344" t="s">
        <v>143</v>
      </c>
      <c r="Z135" s="173"/>
      <c r="AA135" s="173"/>
      <c r="AB135" s="173">
        <v>3</v>
      </c>
      <c r="AC135" s="352" t="s">
        <v>494</v>
      </c>
      <c r="AD135" s="173"/>
      <c r="AE135" s="173"/>
      <c r="AF135" s="173"/>
      <c r="AG135" s="173"/>
      <c r="AH135" s="173"/>
    </row>
    <row r="136" spans="2:34" ht="16.5" hidden="1" customHeight="1">
      <c r="B136" s="617"/>
      <c r="C136" s="618"/>
      <c r="D136" s="334">
        <v>10</v>
      </c>
      <c r="E136" s="335" t="s">
        <v>407</v>
      </c>
      <c r="F136" s="336">
        <v>6347.1100000000015</v>
      </c>
      <c r="G136" s="337">
        <v>250.32</v>
      </c>
      <c r="H136" s="337">
        <v>250.32</v>
      </c>
      <c r="I136" s="338">
        <f t="shared" si="72"/>
        <v>1</v>
      </c>
      <c r="J136" s="337">
        <v>11.870000000000001</v>
      </c>
      <c r="K136" s="338">
        <f t="shared" si="73"/>
        <v>4.7419303291786521E-2</v>
      </c>
      <c r="L136" s="337">
        <v>615.02999999999986</v>
      </c>
      <c r="M136" s="338">
        <f t="shared" si="74"/>
        <v>1.0474193032917865</v>
      </c>
      <c r="N136" s="339">
        <v>7300.4100000000008</v>
      </c>
      <c r="O136" s="337">
        <v>1.55</v>
      </c>
      <c r="P136" s="338">
        <f t="shared" si="67"/>
        <v>6.19207414509428E-3</v>
      </c>
      <c r="Q136" s="356">
        <f t="shared" si="68"/>
        <v>953.29649999999981</v>
      </c>
      <c r="R136" s="340">
        <f t="shared" si="69"/>
        <v>10.320000000000004</v>
      </c>
      <c r="S136" s="338">
        <f t="shared" si="70"/>
        <v>4.1227229146692253E-2</v>
      </c>
      <c r="T136" s="342" t="s">
        <v>502</v>
      </c>
      <c r="U136" s="342" t="s">
        <v>364</v>
      </c>
      <c r="V136" s="343" t="s">
        <v>366</v>
      </c>
      <c r="W136" s="343" t="s">
        <v>367</v>
      </c>
      <c r="X136" s="343">
        <v>1</v>
      </c>
      <c r="Y136" s="344" t="s">
        <v>155</v>
      </c>
      <c r="Z136" s="173"/>
      <c r="AA136" s="173"/>
      <c r="AB136" s="173">
        <v>4</v>
      </c>
      <c r="AC136" s="352" t="s">
        <v>316</v>
      </c>
      <c r="AD136" s="173"/>
      <c r="AE136" s="173"/>
      <c r="AF136" s="173"/>
      <c r="AG136" s="173"/>
      <c r="AH136" s="173"/>
    </row>
    <row r="137" spans="2:34" ht="16.5" hidden="1" customHeight="1">
      <c r="B137" s="617"/>
      <c r="C137" s="618"/>
      <c r="D137" s="334">
        <v>11</v>
      </c>
      <c r="E137" s="335" t="s">
        <v>385</v>
      </c>
      <c r="F137" s="336">
        <v>6324.6900000000005</v>
      </c>
      <c r="G137" s="337">
        <v>438.68</v>
      </c>
      <c r="H137" s="337">
        <v>438.68</v>
      </c>
      <c r="I137" s="338">
        <f t="shared" si="72"/>
        <v>1</v>
      </c>
      <c r="J137" s="337">
        <v>18.04</v>
      </c>
      <c r="K137" s="338">
        <f t="shared" si="73"/>
        <v>4.1123370110330994E-2</v>
      </c>
      <c r="L137" s="337">
        <v>410.15999999999997</v>
      </c>
      <c r="M137" s="338">
        <f t="shared" si="74"/>
        <v>1.0411233701103311</v>
      </c>
      <c r="N137" s="339">
        <v>7399.3000000000011</v>
      </c>
      <c r="O137" s="337">
        <v>2.6200000000000006</v>
      </c>
      <c r="P137" s="338">
        <f t="shared" si="67"/>
        <v>5.9724628430746799E-3</v>
      </c>
      <c r="Q137" s="356">
        <f t="shared" si="68"/>
        <v>1074.6192000000001</v>
      </c>
      <c r="R137" s="340">
        <f t="shared" si="69"/>
        <v>15.420000000000019</v>
      </c>
      <c r="S137" s="338">
        <f t="shared" si="70"/>
        <v>3.5150907267256358E-2</v>
      </c>
      <c r="T137" s="342" t="s">
        <v>502</v>
      </c>
      <c r="U137" s="342" t="s">
        <v>316</v>
      </c>
      <c r="V137" s="343" t="s">
        <v>348</v>
      </c>
      <c r="W137" s="343" t="s">
        <v>367</v>
      </c>
      <c r="X137" s="343">
        <v>1</v>
      </c>
      <c r="Y137" s="344" t="s">
        <v>346</v>
      </c>
      <c r="Z137" s="173"/>
      <c r="AA137" s="173"/>
      <c r="AB137" s="173">
        <v>5</v>
      </c>
      <c r="AC137" s="352" t="s">
        <v>355</v>
      </c>
      <c r="AD137" s="173"/>
      <c r="AE137" s="173"/>
      <c r="AF137" s="173"/>
      <c r="AG137" s="173"/>
      <c r="AH137" s="173"/>
    </row>
    <row r="138" spans="2:34" ht="16.5" hidden="1" customHeight="1">
      <c r="B138" s="617"/>
      <c r="C138" s="618"/>
      <c r="D138" s="334">
        <v>12</v>
      </c>
      <c r="E138" s="335" t="s">
        <v>401</v>
      </c>
      <c r="F138" s="336">
        <v>6259.09</v>
      </c>
      <c r="G138" s="337">
        <v>264.25</v>
      </c>
      <c r="H138" s="337">
        <v>264.25</v>
      </c>
      <c r="I138" s="338">
        <f t="shared" si="72"/>
        <v>1</v>
      </c>
      <c r="J138" s="337">
        <v>14.379999999999999</v>
      </c>
      <c r="K138" s="338">
        <f t="shared" si="73"/>
        <v>5.4418164616840112E-2</v>
      </c>
      <c r="L138" s="337">
        <v>536.34</v>
      </c>
      <c r="M138" s="338">
        <f t="shared" si="74"/>
        <v>1.05441816461684</v>
      </c>
      <c r="N138" s="339">
        <v>7712.57</v>
      </c>
      <c r="O138" s="337">
        <v>2.71</v>
      </c>
      <c r="P138" s="338">
        <f t="shared" si="67"/>
        <v>1.0255439924314096E-2</v>
      </c>
      <c r="Q138" s="356">
        <f t="shared" si="68"/>
        <v>1453.4814000000001</v>
      </c>
      <c r="R138" s="340">
        <f t="shared" si="69"/>
        <v>11.669999999999995</v>
      </c>
      <c r="S138" s="338">
        <f t="shared" si="70"/>
        <v>4.4162724692525995E-2</v>
      </c>
      <c r="T138" s="342" t="s">
        <v>502</v>
      </c>
      <c r="U138" s="342" t="s">
        <v>364</v>
      </c>
      <c r="V138" s="343" t="s">
        <v>366</v>
      </c>
      <c r="W138" s="343" t="s">
        <v>367</v>
      </c>
      <c r="X138" s="343">
        <v>1</v>
      </c>
      <c r="Y138" s="344" t="s">
        <v>346</v>
      </c>
      <c r="Z138" s="173"/>
      <c r="AA138" s="173"/>
      <c r="AB138" s="173">
        <v>6</v>
      </c>
      <c r="AC138" s="352" t="s">
        <v>364</v>
      </c>
      <c r="AD138" s="173"/>
      <c r="AE138" s="173"/>
      <c r="AF138" s="173"/>
      <c r="AG138" s="173"/>
      <c r="AH138" s="173"/>
    </row>
    <row r="139" spans="2:34" ht="16.5" hidden="1" customHeight="1">
      <c r="B139" s="617"/>
      <c r="C139" s="618"/>
      <c r="D139" s="334">
        <v>13</v>
      </c>
      <c r="E139" s="335" t="s">
        <v>424</v>
      </c>
      <c r="F139" s="336">
        <v>5913.08</v>
      </c>
      <c r="G139" s="337">
        <v>468.35999999999996</v>
      </c>
      <c r="H139" s="337">
        <v>468.35999999999996</v>
      </c>
      <c r="I139" s="338">
        <f t="shared" si="72"/>
        <v>1</v>
      </c>
      <c r="J139" s="337">
        <v>19.159999999999997</v>
      </c>
      <c r="K139" s="338">
        <f t="shared" si="73"/>
        <v>4.0908702707319153E-2</v>
      </c>
      <c r="L139" s="337">
        <v>355.13999999999993</v>
      </c>
      <c r="M139" s="338">
        <f t="shared" si="74"/>
        <v>1.0409087027073192</v>
      </c>
      <c r="N139" s="339">
        <v>6804.48</v>
      </c>
      <c r="O139" s="337">
        <v>2.5099999999999998</v>
      </c>
      <c r="P139" s="338">
        <f t="shared" si="67"/>
        <v>5.3591254590485953E-3</v>
      </c>
      <c r="Q139" s="356">
        <f t="shared" si="68"/>
        <v>891.40139999999974</v>
      </c>
      <c r="R139" s="340">
        <f t="shared" si="69"/>
        <v>16.650000000000027</v>
      </c>
      <c r="S139" s="338">
        <f t="shared" si="70"/>
        <v>3.5549577248270625E-2</v>
      </c>
      <c r="T139" s="342" t="s">
        <v>502</v>
      </c>
      <c r="U139" s="342" t="s">
        <v>364</v>
      </c>
      <c r="V139" s="343" t="s">
        <v>366</v>
      </c>
      <c r="W139" s="343" t="s">
        <v>367</v>
      </c>
      <c r="X139" s="343">
        <v>1</v>
      </c>
      <c r="Y139" s="344" t="s">
        <v>140</v>
      </c>
      <c r="Z139" s="173"/>
      <c r="AA139" s="173"/>
      <c r="AB139" s="173">
        <v>7</v>
      </c>
      <c r="AC139" s="352" t="s">
        <v>495</v>
      </c>
      <c r="AD139" s="173"/>
      <c r="AE139" s="173"/>
      <c r="AF139" s="173"/>
      <c r="AG139" s="173"/>
      <c r="AH139" s="173"/>
    </row>
    <row r="140" spans="2:34" ht="16.5" hidden="1" customHeight="1">
      <c r="B140" s="617"/>
      <c r="C140" s="618"/>
      <c r="D140" s="334">
        <v>14</v>
      </c>
      <c r="E140" s="335" t="s">
        <v>369</v>
      </c>
      <c r="F140" s="336">
        <v>5525.8799999999992</v>
      </c>
      <c r="G140" s="337">
        <v>407.02</v>
      </c>
      <c r="H140" s="337">
        <v>407.02</v>
      </c>
      <c r="I140" s="338">
        <f t="shared" si="72"/>
        <v>1</v>
      </c>
      <c r="J140" s="337">
        <v>16.649999999999999</v>
      </c>
      <c r="K140" s="338">
        <f t="shared" si="73"/>
        <v>4.0907080733133504E-2</v>
      </c>
      <c r="L140" s="337">
        <v>388.59999999999997</v>
      </c>
      <c r="M140" s="338">
        <f t="shared" si="74"/>
        <v>1.0409070807331335</v>
      </c>
      <c r="N140" s="339">
        <v>6470.18</v>
      </c>
      <c r="O140" s="337">
        <v>2.4300000000000002</v>
      </c>
      <c r="P140" s="338">
        <f t="shared" si="67"/>
        <v>5.9702225934843501E-3</v>
      </c>
      <c r="Q140" s="356">
        <f t="shared" si="68"/>
        <v>944.298</v>
      </c>
      <c r="R140" s="340">
        <f t="shared" si="69"/>
        <v>14.219999999999978</v>
      </c>
      <c r="S140" s="338">
        <f t="shared" si="70"/>
        <v>3.4936858139649106E-2</v>
      </c>
      <c r="T140" s="342" t="s">
        <v>502</v>
      </c>
      <c r="U140" s="342" t="s">
        <v>364</v>
      </c>
      <c r="V140" s="343" t="s">
        <v>366</v>
      </c>
      <c r="W140" s="343" t="s">
        <v>367</v>
      </c>
      <c r="X140" s="343">
        <v>1</v>
      </c>
      <c r="Y140" s="344" t="s">
        <v>149</v>
      </c>
      <c r="Z140" s="173"/>
      <c r="AA140" s="173"/>
      <c r="AB140" s="173"/>
      <c r="AC140" s="353"/>
      <c r="AD140" s="173"/>
      <c r="AE140" s="173"/>
      <c r="AF140" s="173"/>
      <c r="AG140" s="173"/>
      <c r="AH140" s="173"/>
    </row>
    <row r="141" spans="2:34" ht="16.5" hidden="1" customHeight="1">
      <c r="B141" s="617"/>
      <c r="C141" s="618"/>
      <c r="D141" s="334">
        <v>15</v>
      </c>
      <c r="E141" s="335" t="s">
        <v>347</v>
      </c>
      <c r="F141" s="336">
        <v>5489.2599999999993</v>
      </c>
      <c r="G141" s="337">
        <v>1219.8000000000002</v>
      </c>
      <c r="H141" s="337">
        <v>1219.8000000000002</v>
      </c>
      <c r="I141" s="338">
        <f t="shared" si="72"/>
        <v>1</v>
      </c>
      <c r="J141" s="337">
        <v>83.919999999999987</v>
      </c>
      <c r="K141" s="338">
        <f t="shared" si="73"/>
        <v>6.8798163633382495E-2</v>
      </c>
      <c r="L141" s="337">
        <v>99.12</v>
      </c>
      <c r="M141" s="338">
        <f t="shared" si="74"/>
        <v>1.0687981636333825</v>
      </c>
      <c r="N141" s="339">
        <v>8318.14</v>
      </c>
      <c r="O141" s="337">
        <v>28.54</v>
      </c>
      <c r="P141" s="338">
        <f t="shared" si="67"/>
        <v>2.3397278242334806E-2</v>
      </c>
      <c r="Q141" s="356">
        <f t="shared" si="68"/>
        <v>2828.8848000000003</v>
      </c>
      <c r="R141" s="340">
        <f t="shared" si="69"/>
        <v>55.380000000000074</v>
      </c>
      <c r="S141" s="338">
        <f t="shared" si="70"/>
        <v>4.5400885391047766E-2</v>
      </c>
      <c r="T141" s="342" t="s">
        <v>502</v>
      </c>
      <c r="U141" s="342" t="s">
        <v>316</v>
      </c>
      <c r="V141" s="342" t="s">
        <v>384</v>
      </c>
      <c r="W141" s="343" t="s">
        <v>352</v>
      </c>
      <c r="X141" s="343">
        <v>1</v>
      </c>
      <c r="Y141" s="344" t="s">
        <v>346</v>
      </c>
      <c r="Z141" s="173"/>
      <c r="AA141" s="173"/>
      <c r="AB141" s="173"/>
      <c r="AC141" s="352"/>
      <c r="AD141" s="173"/>
      <c r="AE141" s="173"/>
      <c r="AF141" s="173"/>
      <c r="AG141" s="173"/>
      <c r="AH141" s="173"/>
    </row>
    <row r="142" spans="2:34" ht="16.5" hidden="1" customHeight="1">
      <c r="B142" s="617"/>
      <c r="C142" s="618"/>
      <c r="D142" s="334">
        <v>16</v>
      </c>
      <c r="E142" s="335" t="s">
        <v>451</v>
      </c>
      <c r="F142" s="336">
        <v>5238.7700000000004</v>
      </c>
      <c r="G142" s="337">
        <v>1210.56</v>
      </c>
      <c r="H142" s="337">
        <v>1210.56</v>
      </c>
      <c r="I142" s="338">
        <f t="shared" si="72"/>
        <v>1</v>
      </c>
      <c r="J142" s="337">
        <v>32.19</v>
      </c>
      <c r="K142" s="338">
        <f t="shared" si="73"/>
        <v>2.6590999206978588E-2</v>
      </c>
      <c r="L142" s="337">
        <v>179.41000000000003</v>
      </c>
      <c r="M142" s="338">
        <f t="shared" si="74"/>
        <v>1.0265909992069786</v>
      </c>
      <c r="N142" s="339">
        <v>5775.21</v>
      </c>
      <c r="O142" s="337">
        <v>2.99</v>
      </c>
      <c r="P142" s="338">
        <f t="shared" si="67"/>
        <v>2.4699312714776636E-3</v>
      </c>
      <c r="Q142" s="356">
        <f t="shared" si="68"/>
        <v>536.43590000000006</v>
      </c>
      <c r="R142" s="340">
        <f t="shared" si="69"/>
        <v>29.200000000000053</v>
      </c>
      <c r="S142" s="338">
        <f t="shared" si="70"/>
        <v>2.4121067935500971E-2</v>
      </c>
      <c r="T142" s="342" t="s">
        <v>502</v>
      </c>
      <c r="U142" s="342" t="s">
        <v>316</v>
      </c>
      <c r="V142" s="343" t="s">
        <v>383</v>
      </c>
      <c r="W142" s="343" t="s">
        <v>345</v>
      </c>
      <c r="X142" s="343">
        <v>1</v>
      </c>
      <c r="Y142" s="344" t="s">
        <v>202</v>
      </c>
      <c r="Z142" s="173"/>
      <c r="AA142" s="173"/>
      <c r="AB142" s="173"/>
      <c r="AC142" s="352"/>
      <c r="AD142" s="173"/>
      <c r="AE142" s="173"/>
      <c r="AF142" s="173"/>
      <c r="AG142" s="173"/>
      <c r="AH142" s="173"/>
    </row>
    <row r="143" spans="2:34" ht="16.5" hidden="1" customHeight="1">
      <c r="B143" s="617"/>
      <c r="C143" s="618"/>
      <c r="D143" s="334">
        <v>17</v>
      </c>
      <c r="E143" s="335" t="s">
        <v>413</v>
      </c>
      <c r="F143" s="336">
        <v>5130.0599999999995</v>
      </c>
      <c r="G143" s="337">
        <v>132</v>
      </c>
      <c r="H143" s="337">
        <v>132</v>
      </c>
      <c r="I143" s="338">
        <f t="shared" si="72"/>
        <v>1</v>
      </c>
      <c r="J143" s="337">
        <v>7.48</v>
      </c>
      <c r="K143" s="338">
        <f t="shared" si="73"/>
        <v>5.6666666666666671E-2</v>
      </c>
      <c r="L143" s="337">
        <v>765.68</v>
      </c>
      <c r="M143" s="338">
        <f t="shared" si="74"/>
        <v>1.0566666666666666</v>
      </c>
      <c r="N143" s="339">
        <v>5727.29</v>
      </c>
      <c r="O143" s="337">
        <v>0.78</v>
      </c>
      <c r="P143" s="338">
        <f t="shared" si="67"/>
        <v>5.909090909090909E-3</v>
      </c>
      <c r="Q143" s="356">
        <f t="shared" si="68"/>
        <v>597.23040000000003</v>
      </c>
      <c r="R143" s="340">
        <f t="shared" si="69"/>
        <v>6.6999999999999895</v>
      </c>
      <c r="S143" s="338">
        <f t="shared" si="70"/>
        <v>5.0757575757575675E-2</v>
      </c>
      <c r="T143" s="342" t="s">
        <v>502</v>
      </c>
      <c r="U143" s="342" t="s">
        <v>364</v>
      </c>
      <c r="V143" s="343" t="s">
        <v>366</v>
      </c>
      <c r="W143" s="343" t="s">
        <v>367</v>
      </c>
      <c r="X143" s="343">
        <v>1</v>
      </c>
      <c r="Y143" s="344" t="s">
        <v>161</v>
      </c>
      <c r="Z143" s="173"/>
      <c r="AA143" s="173"/>
      <c r="AB143" s="354">
        <v>1</v>
      </c>
      <c r="AC143" s="352" t="s">
        <v>508</v>
      </c>
      <c r="AD143" s="173"/>
      <c r="AE143" s="173"/>
      <c r="AF143" s="173"/>
      <c r="AG143" s="173"/>
      <c r="AH143" s="173"/>
    </row>
    <row r="144" spans="2:34" ht="16.5" hidden="1" customHeight="1">
      <c r="B144" s="617"/>
      <c r="C144" s="618"/>
      <c r="D144" s="334">
        <v>18</v>
      </c>
      <c r="E144" s="335" t="s">
        <v>402</v>
      </c>
      <c r="F144" s="336">
        <v>4629.4399999999996</v>
      </c>
      <c r="G144" s="337">
        <v>189.72</v>
      </c>
      <c r="H144" s="337">
        <v>189.72</v>
      </c>
      <c r="I144" s="338">
        <f t="shared" si="72"/>
        <v>1</v>
      </c>
      <c r="J144" s="337">
        <v>11.46</v>
      </c>
      <c r="K144" s="338">
        <f t="shared" si="73"/>
        <v>6.0404807084123976E-2</v>
      </c>
      <c r="L144" s="337">
        <v>487.31</v>
      </c>
      <c r="M144" s="338">
        <f t="shared" si="74"/>
        <v>1.0604048070841241</v>
      </c>
      <c r="N144" s="339">
        <v>5584.57</v>
      </c>
      <c r="O144" s="337">
        <v>1.96</v>
      </c>
      <c r="P144" s="338">
        <f t="shared" si="67"/>
        <v>1.033101412608054E-2</v>
      </c>
      <c r="Q144" s="356">
        <f t="shared" si="68"/>
        <v>955.12760000000003</v>
      </c>
      <c r="R144" s="340">
        <f t="shared" si="69"/>
        <v>9.5000000000000071</v>
      </c>
      <c r="S144" s="338">
        <f t="shared" si="70"/>
        <v>5.007379295804347E-2</v>
      </c>
      <c r="T144" s="342" t="s">
        <v>502</v>
      </c>
      <c r="U144" s="342" t="s">
        <v>316</v>
      </c>
      <c r="V144" s="343" t="s">
        <v>444</v>
      </c>
      <c r="W144" s="343" t="s">
        <v>345</v>
      </c>
      <c r="X144" s="343">
        <v>1</v>
      </c>
      <c r="Y144" s="344" t="s">
        <v>200</v>
      </c>
      <c r="Z144" s="173"/>
      <c r="AA144" s="173"/>
      <c r="AB144" s="173">
        <v>2</v>
      </c>
      <c r="AC144" s="352" t="s">
        <v>509</v>
      </c>
      <c r="AD144" s="173"/>
      <c r="AE144" s="173"/>
      <c r="AF144" s="173"/>
      <c r="AG144" s="173"/>
      <c r="AH144" s="173"/>
    </row>
    <row r="145" spans="2:34" ht="16.5" hidden="1" customHeight="1">
      <c r="B145" s="617"/>
      <c r="C145" s="618"/>
      <c r="D145" s="334">
        <v>19</v>
      </c>
      <c r="E145" s="335" t="s">
        <v>418</v>
      </c>
      <c r="F145" s="336">
        <v>4560.4400000000005</v>
      </c>
      <c r="G145" s="337">
        <v>623.91</v>
      </c>
      <c r="H145" s="337">
        <v>623.91</v>
      </c>
      <c r="I145" s="338">
        <f t="shared" si="72"/>
        <v>1</v>
      </c>
      <c r="J145" s="337">
        <v>25.910000000000004</v>
      </c>
      <c r="K145" s="338">
        <f t="shared" si="73"/>
        <v>4.1528425574201416E-2</v>
      </c>
      <c r="L145" s="337">
        <v>203.5</v>
      </c>
      <c r="M145" s="338">
        <f t="shared" si="74"/>
        <v>1.0415284255742014</v>
      </c>
      <c r="N145" s="339">
        <v>5272.6900000000005</v>
      </c>
      <c r="O145" s="337">
        <v>3.4999999999999996</v>
      </c>
      <c r="P145" s="338">
        <f t="shared" si="67"/>
        <v>5.6097834623583523E-3</v>
      </c>
      <c r="Q145" s="356">
        <f t="shared" si="68"/>
        <v>712.24999999999989</v>
      </c>
      <c r="R145" s="340">
        <f t="shared" si="69"/>
        <v>22.409999999999968</v>
      </c>
      <c r="S145" s="338">
        <f t="shared" si="70"/>
        <v>3.5918642111843008E-2</v>
      </c>
      <c r="T145" s="342" t="s">
        <v>502</v>
      </c>
      <c r="U145" s="342" t="s">
        <v>316</v>
      </c>
      <c r="V145" s="342" t="s">
        <v>384</v>
      </c>
      <c r="W145" s="343" t="s">
        <v>352</v>
      </c>
      <c r="X145" s="343">
        <v>1</v>
      </c>
      <c r="Y145" s="344" t="s">
        <v>346</v>
      </c>
      <c r="Z145" s="173"/>
      <c r="AA145" s="173"/>
      <c r="AB145" s="355"/>
      <c r="AC145" s="352"/>
      <c r="AD145" s="173"/>
      <c r="AE145" s="173"/>
      <c r="AF145" s="173"/>
      <c r="AG145" s="173"/>
      <c r="AH145" s="173"/>
    </row>
    <row r="146" spans="2:34" ht="16.5" hidden="1" customHeight="1">
      <c r="B146" s="619"/>
      <c r="C146" s="620"/>
      <c r="D146" s="334">
        <v>20</v>
      </c>
      <c r="E146" s="335" t="s">
        <v>435</v>
      </c>
      <c r="F146" s="336">
        <v>4527.7299999999996</v>
      </c>
      <c r="G146" s="337">
        <v>284.58</v>
      </c>
      <c r="H146" s="337">
        <v>284.58</v>
      </c>
      <c r="I146" s="338">
        <f t="shared" si="72"/>
        <v>1</v>
      </c>
      <c r="J146" s="337">
        <v>15.719999999999999</v>
      </c>
      <c r="K146" s="338">
        <f t="shared" si="73"/>
        <v>5.5239300021083702E-2</v>
      </c>
      <c r="L146" s="337">
        <v>348.02</v>
      </c>
      <c r="M146" s="338">
        <f t="shared" si="74"/>
        <v>1.0552393000210836</v>
      </c>
      <c r="N146" s="339">
        <v>5470.87</v>
      </c>
      <c r="O146" s="337">
        <v>2.71</v>
      </c>
      <c r="P146" s="338">
        <f t="shared" si="67"/>
        <v>9.522805537985804E-3</v>
      </c>
      <c r="Q146" s="356">
        <f t="shared" si="68"/>
        <v>943.13419999999996</v>
      </c>
      <c r="R146" s="340">
        <f t="shared" si="69"/>
        <v>13.00999999999997</v>
      </c>
      <c r="S146" s="338">
        <f t="shared" si="70"/>
        <v>4.5716494483097794E-2</v>
      </c>
      <c r="T146" s="342" t="s">
        <v>502</v>
      </c>
      <c r="U146" s="342" t="s">
        <v>364</v>
      </c>
      <c r="V146" s="343" t="s">
        <v>366</v>
      </c>
      <c r="W146" s="343" t="s">
        <v>367</v>
      </c>
      <c r="X146" s="343">
        <v>1</v>
      </c>
      <c r="Y146" s="344" t="s">
        <v>159</v>
      </c>
      <c r="Z146" s="173"/>
      <c r="AA146" s="218" t="s">
        <v>491</v>
      </c>
      <c r="AB146" s="218" t="s">
        <v>492</v>
      </c>
      <c r="AC146" s="246" t="s">
        <v>493</v>
      </c>
      <c r="AD146" s="246" t="s">
        <v>494</v>
      </c>
      <c r="AE146" s="246" t="s">
        <v>316</v>
      </c>
      <c r="AF146" s="246" t="s">
        <v>355</v>
      </c>
      <c r="AG146" s="246" t="s">
        <v>364</v>
      </c>
      <c r="AH146" s="246" t="s">
        <v>495</v>
      </c>
    </row>
    <row r="147" spans="2:34" ht="16.5" hidden="1" customHeight="1">
      <c r="B147" s="615" t="s">
        <v>541</v>
      </c>
      <c r="C147" s="616"/>
      <c r="D147" s="334">
        <v>1</v>
      </c>
      <c r="E147" s="335" t="s">
        <v>388</v>
      </c>
      <c r="F147" s="336">
        <v>30971.439999999999</v>
      </c>
      <c r="G147" s="337">
        <v>57153</v>
      </c>
      <c r="H147" s="337">
        <v>57153</v>
      </c>
      <c r="I147" s="338">
        <f>H147/G147</f>
        <v>1</v>
      </c>
      <c r="J147" s="337">
        <v>1850</v>
      </c>
      <c r="K147" s="338">
        <f>J147/G147</f>
        <v>3.2369254457333824E-2</v>
      </c>
      <c r="L147" s="337">
        <v>17.75</v>
      </c>
      <c r="M147" s="338">
        <f>(H147+J147)/G147</f>
        <v>1.0323692544573337</v>
      </c>
      <c r="N147" s="339">
        <v>32837.5</v>
      </c>
      <c r="O147" s="337">
        <v>105.13</v>
      </c>
      <c r="P147" s="338">
        <f>O147/G147</f>
        <v>1.8394484978916242E-3</v>
      </c>
      <c r="Q147" s="356">
        <f>O147*L147</f>
        <v>1866.0574999999999</v>
      </c>
      <c r="R147" s="340">
        <f>((H147+J147)-G147)-O147</f>
        <v>1744.87</v>
      </c>
      <c r="S147" s="338">
        <f>R147/G147</f>
        <v>3.0529805959442196E-2</v>
      </c>
      <c r="T147" s="342" t="s">
        <v>476</v>
      </c>
      <c r="U147" s="342" t="s">
        <v>364</v>
      </c>
      <c r="V147" s="343" t="s">
        <v>389</v>
      </c>
      <c r="W147" s="343" t="s">
        <v>390</v>
      </c>
      <c r="X147" s="343">
        <v>1</v>
      </c>
      <c r="Y147" s="344" t="s">
        <v>176</v>
      </c>
      <c r="Z147" s="345" t="s">
        <v>498</v>
      </c>
      <c r="AA147" s="357">
        <f>SUM(X147:X166)</f>
        <v>20</v>
      </c>
      <c r="AB147" s="347">
        <f>SUMIF($U147:$U166,TRIM($AB$6),$X147:$X166)</f>
        <v>0</v>
      </c>
      <c r="AC147" s="347">
        <f>SUMIF($U147:$U166,TRIM($AC$6),$X147:$X166)</f>
        <v>0</v>
      </c>
      <c r="AD147" s="347">
        <f>SUMIF($U147:$U166,TRIM($AD$6),$X147:$X166)</f>
        <v>0</v>
      </c>
      <c r="AE147" s="347">
        <f>SUMIF($U147:$U166,TRIM($AE$6),$X147:$X166)</f>
        <v>7</v>
      </c>
      <c r="AF147" s="347">
        <f>SUMIF($U147:$U166,TRIM($AF$6),$X147:$X166)</f>
        <v>1</v>
      </c>
      <c r="AG147" s="347">
        <f>SUMIF($U147:$U166,TRIM($AG$6),$X147:$X166)</f>
        <v>12</v>
      </c>
      <c r="AH147" s="347">
        <f>SUMIF($U147:$U166,TRIM($AH$6),$X147:$X166)</f>
        <v>0</v>
      </c>
    </row>
    <row r="148" spans="2:34" ht="16.5" hidden="1" customHeight="1">
      <c r="B148" s="617"/>
      <c r="C148" s="618"/>
      <c r="D148" s="334">
        <v>2</v>
      </c>
      <c r="E148" s="335" t="s">
        <v>371</v>
      </c>
      <c r="F148" s="336">
        <v>19047.36</v>
      </c>
      <c r="G148" s="337">
        <v>483.02</v>
      </c>
      <c r="H148" s="337">
        <v>483.02</v>
      </c>
      <c r="I148" s="338">
        <f t="shared" ref="I148:I149" si="75">H148/G148</f>
        <v>1</v>
      </c>
      <c r="J148" s="337">
        <v>34</v>
      </c>
      <c r="K148" s="338">
        <f t="shared" ref="K148:K153" si="76">J148/G148</f>
        <v>7.0390460022359325E-2</v>
      </c>
      <c r="L148" s="337">
        <v>593.92999999999995</v>
      </c>
      <c r="M148" s="338">
        <f t="shared" ref="M148:M153" si="77">(H148+J148)/G148</f>
        <v>1.0703904600223593</v>
      </c>
      <c r="N148" s="339">
        <v>20193.64</v>
      </c>
      <c r="O148" s="337">
        <v>1.9300000000000002</v>
      </c>
      <c r="P148" s="338">
        <f t="shared" ref="P148:P166" si="78">O148/G148</f>
        <v>3.9956937600927498E-3</v>
      </c>
      <c r="Q148" s="356">
        <f t="shared" ref="Q148:Q166" si="79">O148*L148</f>
        <v>1146.2849000000001</v>
      </c>
      <c r="R148" s="340">
        <f t="shared" ref="R148:R166" si="80">((H148+J148)-G148)-O148</f>
        <v>32.07</v>
      </c>
      <c r="S148" s="338">
        <f t="shared" ref="S148:S166" si="81">R148/G148</f>
        <v>6.6394766262266577E-2</v>
      </c>
      <c r="T148" s="342" t="s">
        <v>502</v>
      </c>
      <c r="U148" s="342" t="s">
        <v>364</v>
      </c>
      <c r="V148" s="343" t="s">
        <v>366</v>
      </c>
      <c r="W148" s="343" t="s">
        <v>367</v>
      </c>
      <c r="X148" s="343">
        <v>1</v>
      </c>
      <c r="Y148" s="344" t="s">
        <v>160</v>
      </c>
      <c r="Z148" s="173"/>
      <c r="AA148" s="363" t="s">
        <v>500</v>
      </c>
      <c r="AB148" s="349">
        <f>SUMIF($U147:$U166,TRIM($AB$6),$F147:$F166)</f>
        <v>0</v>
      </c>
      <c r="AC148" s="349">
        <f>SUMIF($U147:$U166,TRIM($AC$6),$F147:$F166)</f>
        <v>0</v>
      </c>
      <c r="AD148" s="349">
        <f>SUMIF($U147:$U166,TRIM($AD$6),$F147:$F166)</f>
        <v>0</v>
      </c>
      <c r="AE148" s="349">
        <f>SUMIF($U147:$U166,TRIM($AE$6),$F147:$F166)</f>
        <v>52581.229999999996</v>
      </c>
      <c r="AF148" s="349">
        <f>SUMIF($U147:$U166,TRIM($AF$6),$F147:$F166)</f>
        <v>18846.29</v>
      </c>
      <c r="AG148" s="349">
        <f>SUMIF($U147:$U166,TRIM($AG$6),$F147:$F166)</f>
        <v>141907.6</v>
      </c>
      <c r="AH148" s="349">
        <f>SUMIF($U147:$U166,TRIM($AH$6),$F147:$F166)</f>
        <v>0</v>
      </c>
    </row>
    <row r="149" spans="2:34" ht="16.5" hidden="1" customHeight="1">
      <c r="B149" s="617"/>
      <c r="C149" s="618"/>
      <c r="D149" s="334">
        <v>3</v>
      </c>
      <c r="E149" s="335" t="s">
        <v>447</v>
      </c>
      <c r="F149" s="336">
        <v>18846.29</v>
      </c>
      <c r="G149" s="337">
        <v>520.45000000000005</v>
      </c>
      <c r="H149" s="337">
        <v>588.11</v>
      </c>
      <c r="I149" s="338">
        <f t="shared" si="75"/>
        <v>1.1300028821212411</v>
      </c>
      <c r="J149" s="337">
        <v>1.5</v>
      </c>
      <c r="K149" s="338">
        <f t="shared" si="76"/>
        <v>2.8821212412335475E-3</v>
      </c>
      <c r="L149" s="337">
        <v>278.75</v>
      </c>
      <c r="M149" s="338">
        <f t="shared" si="77"/>
        <v>1.1328850033624747</v>
      </c>
      <c r="N149" s="339">
        <v>19278.349999999999</v>
      </c>
      <c r="O149" s="337">
        <v>1.55</v>
      </c>
      <c r="P149" s="338">
        <f t="shared" si="78"/>
        <v>2.9781919492746661E-3</v>
      </c>
      <c r="Q149" s="356">
        <f t="shared" si="79"/>
        <v>432.0625</v>
      </c>
      <c r="R149" s="340">
        <f t="shared" si="80"/>
        <v>67.609999999999971</v>
      </c>
      <c r="S149" s="338">
        <f t="shared" si="81"/>
        <v>0.12990681141320004</v>
      </c>
      <c r="T149" s="342" t="s">
        <v>497</v>
      </c>
      <c r="U149" s="342" t="s">
        <v>355</v>
      </c>
      <c r="V149" s="343" t="s">
        <v>448</v>
      </c>
      <c r="W149" s="343" t="s">
        <v>449</v>
      </c>
      <c r="X149" s="343">
        <v>1</v>
      </c>
      <c r="Y149" s="344" t="s">
        <v>346</v>
      </c>
      <c r="Z149" s="173"/>
      <c r="AA149" s="364" t="s">
        <v>501</v>
      </c>
      <c r="AB149" s="350">
        <f>AB147/$AA147</f>
        <v>0</v>
      </c>
      <c r="AC149" s="351">
        <f t="shared" ref="AC149:AH149" si="82">AC147/$AA147</f>
        <v>0</v>
      </c>
      <c r="AD149" s="351">
        <f t="shared" si="82"/>
        <v>0</v>
      </c>
      <c r="AE149" s="351">
        <f t="shared" si="82"/>
        <v>0.35</v>
      </c>
      <c r="AF149" s="351">
        <f t="shared" si="82"/>
        <v>0.05</v>
      </c>
      <c r="AG149" s="351">
        <f t="shared" si="82"/>
        <v>0.6</v>
      </c>
      <c r="AH149" s="351">
        <f t="shared" si="82"/>
        <v>0</v>
      </c>
    </row>
    <row r="150" spans="2:34" ht="16.5" hidden="1" customHeight="1">
      <c r="B150" s="617"/>
      <c r="C150" s="618"/>
      <c r="D150" s="334">
        <v>4</v>
      </c>
      <c r="E150" s="335" t="s">
        <v>368</v>
      </c>
      <c r="F150" s="336">
        <v>18736.170000000002</v>
      </c>
      <c r="G150" s="337">
        <v>1218.3600000000001</v>
      </c>
      <c r="H150" s="337">
        <v>1218.3600000000001</v>
      </c>
      <c r="I150" s="338">
        <f>H150/G150</f>
        <v>1</v>
      </c>
      <c r="J150" s="337">
        <v>52.35</v>
      </c>
      <c r="K150" s="338">
        <f t="shared" si="76"/>
        <v>4.2967595784497187E-2</v>
      </c>
      <c r="L150" s="337">
        <v>375.69999999999993</v>
      </c>
      <c r="M150" s="338">
        <f t="shared" si="77"/>
        <v>1.042967595784497</v>
      </c>
      <c r="N150" s="339">
        <v>19667.899999999998</v>
      </c>
      <c r="O150" s="337">
        <v>2.48</v>
      </c>
      <c r="P150" s="338">
        <f t="shared" si="78"/>
        <v>2.0355231622837255E-3</v>
      </c>
      <c r="Q150" s="356">
        <f t="shared" si="79"/>
        <v>931.73599999999988</v>
      </c>
      <c r="R150" s="340">
        <f t="shared" si="80"/>
        <v>49.869999999999912</v>
      </c>
      <c r="S150" s="338">
        <f t="shared" si="81"/>
        <v>4.0932072622213392E-2</v>
      </c>
      <c r="T150" s="342" t="s">
        <v>502</v>
      </c>
      <c r="U150" s="342" t="s">
        <v>364</v>
      </c>
      <c r="V150" s="343" t="s">
        <v>366</v>
      </c>
      <c r="W150" s="343" t="s">
        <v>367</v>
      </c>
      <c r="X150" s="343">
        <v>1</v>
      </c>
      <c r="Y150" s="344" t="s">
        <v>162</v>
      </c>
      <c r="Z150" s="173"/>
      <c r="AA150" s="173"/>
      <c r="AB150" s="173"/>
      <c r="AC150" s="173"/>
      <c r="AD150" s="173"/>
      <c r="AE150" s="173"/>
      <c r="AF150" s="173"/>
      <c r="AG150" s="173"/>
      <c r="AH150" s="173"/>
    </row>
    <row r="151" spans="2:34" ht="16.5" hidden="1" customHeight="1">
      <c r="B151" s="617"/>
      <c r="C151" s="618"/>
      <c r="D151" s="334">
        <v>5</v>
      </c>
      <c r="E151" s="335" t="s">
        <v>413</v>
      </c>
      <c r="F151" s="336">
        <v>16952.140000000003</v>
      </c>
      <c r="G151" s="337">
        <v>440.6</v>
      </c>
      <c r="H151" s="337">
        <v>440.6</v>
      </c>
      <c r="I151" s="338">
        <f t="shared" ref="I151:I166" si="83">H151/G151</f>
        <v>1</v>
      </c>
      <c r="J151" s="337">
        <v>24.7</v>
      </c>
      <c r="K151" s="338">
        <f t="shared" si="76"/>
        <v>5.6059918293236491E-2</v>
      </c>
      <c r="L151" s="337">
        <v>765.68000000000006</v>
      </c>
      <c r="M151" s="338">
        <f t="shared" si="77"/>
        <v>1.0560599182932364</v>
      </c>
      <c r="N151" s="339">
        <v>18912.29</v>
      </c>
      <c r="O151" s="337">
        <v>2.56</v>
      </c>
      <c r="P151" s="338">
        <f t="shared" si="78"/>
        <v>5.8102587380844299E-3</v>
      </c>
      <c r="Q151" s="356">
        <f t="shared" si="79"/>
        <v>1960.1408000000001</v>
      </c>
      <c r="R151" s="340">
        <f t="shared" si="80"/>
        <v>22.13999999999999</v>
      </c>
      <c r="S151" s="338">
        <f t="shared" si="81"/>
        <v>5.0249659555152038E-2</v>
      </c>
      <c r="T151" s="342" t="s">
        <v>502</v>
      </c>
      <c r="U151" s="342" t="s">
        <v>364</v>
      </c>
      <c r="V151" s="343" t="s">
        <v>366</v>
      </c>
      <c r="W151" s="343" t="s">
        <v>367</v>
      </c>
      <c r="X151" s="343">
        <v>1</v>
      </c>
      <c r="Y151" s="344" t="s">
        <v>161</v>
      </c>
      <c r="Z151" s="173"/>
      <c r="AA151" s="173"/>
      <c r="AB151" s="173"/>
      <c r="AC151" s="173"/>
      <c r="AD151" s="173"/>
      <c r="AE151" s="173"/>
      <c r="AF151" s="173"/>
      <c r="AG151" s="173"/>
      <c r="AH151" s="173"/>
    </row>
    <row r="152" spans="2:34" ht="16.5" hidden="1" customHeight="1">
      <c r="B152" s="617"/>
      <c r="C152" s="618"/>
      <c r="D152" s="334">
        <v>6</v>
      </c>
      <c r="E152" s="335" t="s">
        <v>382</v>
      </c>
      <c r="F152" s="336">
        <v>15792</v>
      </c>
      <c r="G152" s="337">
        <v>355.10999999999996</v>
      </c>
      <c r="H152" s="337">
        <v>355.10999999999996</v>
      </c>
      <c r="I152" s="338">
        <f t="shared" si="83"/>
        <v>1</v>
      </c>
      <c r="J152" s="337">
        <v>24.04</v>
      </c>
      <c r="K152" s="338">
        <f t="shared" si="76"/>
        <v>6.7697333220692185E-2</v>
      </c>
      <c r="L152" s="337">
        <v>705</v>
      </c>
      <c r="M152" s="338">
        <f t="shared" si="77"/>
        <v>1.0676973332206923</v>
      </c>
      <c r="N152" s="339">
        <v>16948.2</v>
      </c>
      <c r="O152" s="337">
        <v>1.64</v>
      </c>
      <c r="P152" s="338">
        <f t="shared" si="78"/>
        <v>4.6182872912618632E-3</v>
      </c>
      <c r="Q152" s="356">
        <f t="shared" si="79"/>
        <v>1156.1999999999998</v>
      </c>
      <c r="R152" s="340">
        <f t="shared" si="80"/>
        <v>22.40000000000002</v>
      </c>
      <c r="S152" s="338">
        <f t="shared" si="81"/>
        <v>6.307904592943038E-2</v>
      </c>
      <c r="T152" s="342" t="s">
        <v>502</v>
      </c>
      <c r="U152" s="342" t="s">
        <v>316</v>
      </c>
      <c r="V152" s="343" t="s">
        <v>383</v>
      </c>
      <c r="W152" s="343" t="s">
        <v>345</v>
      </c>
      <c r="X152" s="343">
        <v>1</v>
      </c>
      <c r="Y152" s="344" t="s">
        <v>157</v>
      </c>
      <c r="Z152" s="173"/>
      <c r="AA152" s="173"/>
      <c r="AB152" s="173"/>
      <c r="AC152" s="173"/>
      <c r="AD152" s="173"/>
      <c r="AE152" s="173"/>
      <c r="AF152" s="173"/>
      <c r="AG152" s="173"/>
      <c r="AH152" s="173"/>
    </row>
    <row r="153" spans="2:34" ht="16.5" hidden="1" customHeight="1">
      <c r="B153" s="617"/>
      <c r="C153" s="618"/>
      <c r="D153" s="334">
        <v>7</v>
      </c>
      <c r="E153" s="335" t="s">
        <v>365</v>
      </c>
      <c r="F153" s="336">
        <v>9411.7000000000007</v>
      </c>
      <c r="G153" s="337">
        <v>165.04999999999998</v>
      </c>
      <c r="H153" s="337">
        <v>165.04999999999998</v>
      </c>
      <c r="I153" s="338">
        <f t="shared" si="83"/>
        <v>1</v>
      </c>
      <c r="J153" s="337">
        <v>12.96</v>
      </c>
      <c r="K153" s="338">
        <f t="shared" si="76"/>
        <v>7.8521660102999102E-2</v>
      </c>
      <c r="L153" s="337">
        <v>814.16</v>
      </c>
      <c r="M153" s="338">
        <f t="shared" si="77"/>
        <v>1.0785216601029992</v>
      </c>
      <c r="N153" s="339">
        <v>10551.52</v>
      </c>
      <c r="O153" s="337">
        <v>1.4000000000000001</v>
      </c>
      <c r="P153" s="338">
        <f t="shared" si="78"/>
        <v>8.4822780975461996E-3</v>
      </c>
      <c r="Q153" s="356">
        <f t="shared" si="79"/>
        <v>1139.8240000000001</v>
      </c>
      <c r="R153" s="340">
        <f t="shared" si="80"/>
        <v>11.560000000000008</v>
      </c>
      <c r="S153" s="338">
        <f t="shared" si="81"/>
        <v>7.0039382005452941E-2</v>
      </c>
      <c r="T153" s="342" t="s">
        <v>502</v>
      </c>
      <c r="U153" s="342" t="s">
        <v>364</v>
      </c>
      <c r="V153" s="343" t="s">
        <v>366</v>
      </c>
      <c r="W153" s="343" t="s">
        <v>367</v>
      </c>
      <c r="X153" s="343">
        <v>1</v>
      </c>
      <c r="Y153" s="344" t="s">
        <v>133</v>
      </c>
      <c r="Z153" s="173"/>
      <c r="AA153" s="173"/>
      <c r="AB153" s="173">
        <v>1</v>
      </c>
      <c r="AC153" s="352" t="s">
        <v>492</v>
      </c>
      <c r="AD153" s="173"/>
      <c r="AE153" s="173"/>
      <c r="AF153" s="173"/>
      <c r="AG153" s="173"/>
      <c r="AH153" s="173"/>
    </row>
    <row r="154" spans="2:34" ht="16.5" hidden="1" customHeight="1">
      <c r="B154" s="617"/>
      <c r="C154" s="618"/>
      <c r="D154" s="334">
        <v>8</v>
      </c>
      <c r="E154" s="335" t="s">
        <v>359</v>
      </c>
      <c r="F154" s="336">
        <v>8464.09</v>
      </c>
      <c r="G154" s="337">
        <v>484.13</v>
      </c>
      <c r="H154" s="337">
        <v>484.13</v>
      </c>
      <c r="I154" s="338">
        <f t="shared" si="83"/>
        <v>1</v>
      </c>
      <c r="J154" s="337">
        <v>31.93</v>
      </c>
      <c r="K154" s="338">
        <f>J154/G154</f>
        <v>6.5953359634808834E-2</v>
      </c>
      <c r="L154" s="337">
        <v>313.59999999999997</v>
      </c>
      <c r="M154" s="338">
        <f>(H154+J154)/G154</f>
        <v>1.0659533596348088</v>
      </c>
      <c r="N154" s="339">
        <v>10013.26</v>
      </c>
      <c r="O154" s="337">
        <v>4.9399999999999995</v>
      </c>
      <c r="P154" s="338">
        <f t="shared" si="78"/>
        <v>1.0203870861132339E-2</v>
      </c>
      <c r="Q154" s="356">
        <f t="shared" si="79"/>
        <v>1549.1839999999997</v>
      </c>
      <c r="R154" s="340">
        <f t="shared" si="80"/>
        <v>26.989999999999952</v>
      </c>
      <c r="S154" s="338">
        <f t="shared" si="81"/>
        <v>5.5749488773676394E-2</v>
      </c>
      <c r="T154" s="342" t="s">
        <v>502</v>
      </c>
      <c r="U154" s="342" t="s">
        <v>316</v>
      </c>
      <c r="V154" s="343" t="s">
        <v>384</v>
      </c>
      <c r="W154" s="343" t="s">
        <v>352</v>
      </c>
      <c r="X154" s="343">
        <v>1</v>
      </c>
      <c r="Y154" s="344" t="s">
        <v>346</v>
      </c>
      <c r="Z154" s="173"/>
      <c r="AA154" s="173"/>
      <c r="AB154" s="173">
        <v>2</v>
      </c>
      <c r="AC154" s="352" t="s">
        <v>493</v>
      </c>
      <c r="AD154" s="173"/>
      <c r="AE154" s="173"/>
      <c r="AF154" s="173"/>
      <c r="AG154" s="173"/>
      <c r="AH154" s="173"/>
    </row>
    <row r="155" spans="2:34" ht="16.5" hidden="1" customHeight="1">
      <c r="B155" s="617"/>
      <c r="C155" s="618"/>
      <c r="D155" s="334">
        <v>9</v>
      </c>
      <c r="E155" s="335" t="s">
        <v>361</v>
      </c>
      <c r="F155" s="336">
        <v>7230.170000000001</v>
      </c>
      <c r="G155" s="337">
        <v>324.80999999999995</v>
      </c>
      <c r="H155" s="337">
        <v>324.80999999999995</v>
      </c>
      <c r="I155" s="338">
        <f t="shared" si="83"/>
        <v>1</v>
      </c>
      <c r="J155" s="337">
        <v>22.34</v>
      </c>
      <c r="K155" s="338">
        <f t="shared" ref="K155:K166" si="84">J155/G155</f>
        <v>6.8778670607432049E-2</v>
      </c>
      <c r="L155" s="337">
        <v>366.27</v>
      </c>
      <c r="M155" s="338">
        <f t="shared" ref="M155:M166" si="85">(H155+J155)/G155</f>
        <v>1.068778670607432</v>
      </c>
      <c r="N155" s="339">
        <v>8182.47</v>
      </c>
      <c r="O155" s="337">
        <v>2.6000000000000005</v>
      </c>
      <c r="P155" s="338">
        <f t="shared" si="78"/>
        <v>8.0046796588775001E-3</v>
      </c>
      <c r="Q155" s="356">
        <f t="shared" si="79"/>
        <v>952.30200000000013</v>
      </c>
      <c r="R155" s="340">
        <f t="shared" si="80"/>
        <v>19.739999999999974</v>
      </c>
      <c r="S155" s="338">
        <f t="shared" si="81"/>
        <v>6.0773990948554471E-2</v>
      </c>
      <c r="T155" s="342" t="s">
        <v>502</v>
      </c>
      <c r="U155" s="342" t="s">
        <v>364</v>
      </c>
      <c r="V155" s="343" t="s">
        <v>366</v>
      </c>
      <c r="W155" s="343" t="s">
        <v>367</v>
      </c>
      <c r="X155" s="343">
        <v>1</v>
      </c>
      <c r="Y155" s="344" t="s">
        <v>231</v>
      </c>
      <c r="Z155" s="173"/>
      <c r="AA155" s="173"/>
      <c r="AB155" s="173">
        <v>3</v>
      </c>
      <c r="AC155" s="352" t="s">
        <v>494</v>
      </c>
      <c r="AD155" s="173"/>
      <c r="AE155" s="173"/>
      <c r="AF155" s="173"/>
      <c r="AG155" s="173"/>
      <c r="AH155" s="173"/>
    </row>
    <row r="156" spans="2:34" ht="16.5" hidden="1" customHeight="1">
      <c r="B156" s="617"/>
      <c r="C156" s="618"/>
      <c r="D156" s="334">
        <v>10</v>
      </c>
      <c r="E156" s="335" t="s">
        <v>401</v>
      </c>
      <c r="F156" s="336">
        <v>7149.41</v>
      </c>
      <c r="G156" s="337">
        <v>240</v>
      </c>
      <c r="H156" s="337">
        <v>240</v>
      </c>
      <c r="I156" s="338">
        <f t="shared" si="83"/>
        <v>1</v>
      </c>
      <c r="J156" s="337">
        <v>15.48</v>
      </c>
      <c r="K156" s="338">
        <f t="shared" si="84"/>
        <v>6.4500000000000002E-2</v>
      </c>
      <c r="L156" s="337">
        <v>536.34</v>
      </c>
      <c r="M156" s="338">
        <f t="shared" si="85"/>
        <v>1.0645</v>
      </c>
      <c r="N156" s="339">
        <v>8302.5400000000009</v>
      </c>
      <c r="O156" s="337">
        <v>2.1500000000000004</v>
      </c>
      <c r="P156" s="338">
        <f t="shared" si="78"/>
        <v>8.9583333333333355E-3</v>
      </c>
      <c r="Q156" s="356">
        <f t="shared" si="79"/>
        <v>1153.1310000000003</v>
      </c>
      <c r="R156" s="340">
        <f t="shared" si="80"/>
        <v>13.329999999999989</v>
      </c>
      <c r="S156" s="338">
        <f t="shared" si="81"/>
        <v>5.5541666666666621E-2</v>
      </c>
      <c r="T156" s="342" t="s">
        <v>502</v>
      </c>
      <c r="U156" s="342" t="s">
        <v>364</v>
      </c>
      <c r="V156" s="343" t="s">
        <v>366</v>
      </c>
      <c r="W156" s="343" t="s">
        <v>367</v>
      </c>
      <c r="X156" s="343">
        <v>1</v>
      </c>
      <c r="Y156" s="344" t="s">
        <v>346</v>
      </c>
      <c r="Z156" s="173"/>
      <c r="AA156" s="173"/>
      <c r="AB156" s="173">
        <v>4</v>
      </c>
      <c r="AC156" s="352" t="s">
        <v>316</v>
      </c>
      <c r="AD156" s="173"/>
      <c r="AE156" s="173"/>
      <c r="AF156" s="173"/>
      <c r="AG156" s="173"/>
      <c r="AH156" s="173"/>
    </row>
    <row r="157" spans="2:34" ht="16.5" hidden="1" customHeight="1">
      <c r="B157" s="617"/>
      <c r="C157" s="618"/>
      <c r="D157" s="334">
        <v>11</v>
      </c>
      <c r="E157" s="335" t="s">
        <v>370</v>
      </c>
      <c r="F157" s="336">
        <v>7122.58</v>
      </c>
      <c r="G157" s="337">
        <v>413.84000000000003</v>
      </c>
      <c r="H157" s="337">
        <v>413.84000000000003</v>
      </c>
      <c r="I157" s="338">
        <f t="shared" si="83"/>
        <v>1</v>
      </c>
      <c r="J157" s="337">
        <v>24.080000000000002</v>
      </c>
      <c r="K157" s="338">
        <f t="shared" si="84"/>
        <v>5.8186738836265225E-2</v>
      </c>
      <c r="L157" s="337">
        <v>335.18</v>
      </c>
      <c r="M157" s="338">
        <f t="shared" si="85"/>
        <v>1.0581867388362651</v>
      </c>
      <c r="N157" s="339">
        <v>8071.1299999999992</v>
      </c>
      <c r="O157" s="337">
        <v>2.8299999999999996</v>
      </c>
      <c r="P157" s="338">
        <f t="shared" si="78"/>
        <v>6.8383916489464514E-3</v>
      </c>
      <c r="Q157" s="356">
        <f t="shared" si="79"/>
        <v>948.55939999999987</v>
      </c>
      <c r="R157" s="340">
        <f t="shared" si="80"/>
        <v>21.249999999999986</v>
      </c>
      <c r="S157" s="338">
        <f t="shared" si="81"/>
        <v>5.1348347187318732E-2</v>
      </c>
      <c r="T157" s="342" t="s">
        <v>502</v>
      </c>
      <c r="U157" s="342" t="s">
        <v>364</v>
      </c>
      <c r="V157" s="343" t="s">
        <v>366</v>
      </c>
      <c r="W157" s="343" t="s">
        <v>367</v>
      </c>
      <c r="X157" s="343">
        <v>1</v>
      </c>
      <c r="Y157" s="344" t="s">
        <v>151</v>
      </c>
      <c r="Z157" s="173"/>
      <c r="AA157" s="173"/>
      <c r="AB157" s="173">
        <v>5</v>
      </c>
      <c r="AC157" s="352" t="s">
        <v>355</v>
      </c>
      <c r="AD157" s="173"/>
      <c r="AE157" s="173"/>
      <c r="AF157" s="173"/>
      <c r="AG157" s="173"/>
      <c r="AH157" s="173"/>
    </row>
    <row r="158" spans="2:34" ht="16.5" hidden="1" customHeight="1">
      <c r="B158" s="617"/>
      <c r="C158" s="618"/>
      <c r="D158" s="334">
        <v>12</v>
      </c>
      <c r="E158" s="335" t="s">
        <v>416</v>
      </c>
      <c r="F158" s="336">
        <v>6987.0199999999995</v>
      </c>
      <c r="G158" s="337">
        <v>1290.48</v>
      </c>
      <c r="H158" s="337">
        <v>1290.48</v>
      </c>
      <c r="I158" s="338">
        <f t="shared" si="83"/>
        <v>1</v>
      </c>
      <c r="J158" s="337">
        <v>53.28</v>
      </c>
      <c r="K158" s="338">
        <f t="shared" si="84"/>
        <v>4.1286962990515159E-2</v>
      </c>
      <c r="L158" s="337">
        <v>156.72999999999999</v>
      </c>
      <c r="M158" s="338">
        <f t="shared" si="85"/>
        <v>1.041286962990515</v>
      </c>
      <c r="N158" s="339">
        <v>8350.58</v>
      </c>
      <c r="O158" s="337">
        <v>8.7000000000000011</v>
      </c>
      <c r="P158" s="338">
        <f t="shared" si="78"/>
        <v>6.741677515343129E-3</v>
      </c>
      <c r="Q158" s="356">
        <f t="shared" si="79"/>
        <v>1363.5510000000002</v>
      </c>
      <c r="R158" s="340">
        <f t="shared" si="80"/>
        <v>44.57999999999997</v>
      </c>
      <c r="S158" s="338">
        <f t="shared" si="81"/>
        <v>3.4545285475172008E-2</v>
      </c>
      <c r="T158" s="342" t="s">
        <v>502</v>
      </c>
      <c r="U158" s="342" t="s">
        <v>316</v>
      </c>
      <c r="V158" s="342" t="s">
        <v>384</v>
      </c>
      <c r="W158" s="343" t="s">
        <v>352</v>
      </c>
      <c r="X158" s="343">
        <v>1</v>
      </c>
      <c r="Y158" s="344" t="s">
        <v>346</v>
      </c>
      <c r="Z158" s="173"/>
      <c r="AA158" s="173"/>
      <c r="AB158" s="173">
        <v>6</v>
      </c>
      <c r="AC158" s="352" t="s">
        <v>364</v>
      </c>
      <c r="AD158" s="173"/>
      <c r="AE158" s="173"/>
      <c r="AF158" s="173"/>
      <c r="AG158" s="173"/>
      <c r="AH158" s="173"/>
    </row>
    <row r="159" spans="2:34" ht="16.5" hidden="1" customHeight="1">
      <c r="B159" s="617"/>
      <c r="C159" s="618"/>
      <c r="D159" s="334">
        <v>13</v>
      </c>
      <c r="E159" s="335" t="s">
        <v>385</v>
      </c>
      <c r="F159" s="336">
        <v>6890.69</v>
      </c>
      <c r="G159" s="337">
        <v>409.22</v>
      </c>
      <c r="H159" s="337">
        <v>409.22</v>
      </c>
      <c r="I159" s="338">
        <f t="shared" si="83"/>
        <v>1</v>
      </c>
      <c r="J159" s="337">
        <v>19.61</v>
      </c>
      <c r="K159" s="338">
        <f t="shared" si="84"/>
        <v>4.7920433996383356E-2</v>
      </c>
      <c r="L159" s="337">
        <v>410.15999999999997</v>
      </c>
      <c r="M159" s="338">
        <f t="shared" si="85"/>
        <v>1.0479204339963835</v>
      </c>
      <c r="N159" s="339">
        <v>8043.2399999999989</v>
      </c>
      <c r="O159" s="337">
        <v>2.81</v>
      </c>
      <c r="P159" s="338">
        <f t="shared" si="78"/>
        <v>6.8667220565954744E-3</v>
      </c>
      <c r="Q159" s="356">
        <f t="shared" si="79"/>
        <v>1152.5495999999998</v>
      </c>
      <c r="R159" s="340">
        <f t="shared" si="80"/>
        <v>16.800000000000015</v>
      </c>
      <c r="S159" s="338">
        <f t="shared" si="81"/>
        <v>4.1053711939787921E-2</v>
      </c>
      <c r="T159" s="342" t="s">
        <v>502</v>
      </c>
      <c r="U159" s="342" t="s">
        <v>316</v>
      </c>
      <c r="V159" s="342" t="s">
        <v>348</v>
      </c>
      <c r="W159" s="343" t="s">
        <v>367</v>
      </c>
      <c r="X159" s="343">
        <v>1</v>
      </c>
      <c r="Y159" s="344" t="s">
        <v>346</v>
      </c>
      <c r="Z159" s="173"/>
      <c r="AA159" s="173"/>
      <c r="AB159" s="173">
        <v>7</v>
      </c>
      <c r="AC159" s="352" t="s">
        <v>495</v>
      </c>
      <c r="AD159" s="173"/>
      <c r="AE159" s="173"/>
      <c r="AF159" s="173"/>
      <c r="AG159" s="173"/>
      <c r="AH159" s="173"/>
    </row>
    <row r="160" spans="2:34" ht="16.5" hidden="1" customHeight="1">
      <c r="B160" s="617"/>
      <c r="C160" s="618"/>
      <c r="D160" s="334">
        <v>14</v>
      </c>
      <c r="E160" s="335" t="s">
        <v>453</v>
      </c>
      <c r="F160" s="336">
        <v>6834.33</v>
      </c>
      <c r="G160" s="337">
        <v>462.22999999999996</v>
      </c>
      <c r="H160" s="337">
        <v>462.22999999999996</v>
      </c>
      <c r="I160" s="338">
        <f t="shared" si="83"/>
        <v>1</v>
      </c>
      <c r="J160" s="337">
        <v>24.439999999999998</v>
      </c>
      <c r="K160" s="338">
        <f t="shared" si="84"/>
        <v>5.2874110291413368E-2</v>
      </c>
      <c r="L160" s="337">
        <v>318.32</v>
      </c>
      <c r="M160" s="338">
        <f t="shared" si="85"/>
        <v>1.0528741102914134</v>
      </c>
      <c r="N160" s="339">
        <v>7779.74</v>
      </c>
      <c r="O160" s="337">
        <v>2.9699999999999998</v>
      </c>
      <c r="P160" s="338">
        <f t="shared" si="78"/>
        <v>6.4253726499794474E-3</v>
      </c>
      <c r="Q160" s="356">
        <f t="shared" si="79"/>
        <v>945.41039999999987</v>
      </c>
      <c r="R160" s="340">
        <f t="shared" si="80"/>
        <v>21.47</v>
      </c>
      <c r="S160" s="338">
        <f t="shared" si="81"/>
        <v>4.6448737641433917E-2</v>
      </c>
      <c r="T160" s="342" t="s">
        <v>502</v>
      </c>
      <c r="U160" s="342" t="s">
        <v>364</v>
      </c>
      <c r="V160" s="343" t="s">
        <v>366</v>
      </c>
      <c r="W160" s="343" t="s">
        <v>367</v>
      </c>
      <c r="X160" s="343">
        <v>1</v>
      </c>
      <c r="Y160" s="344" t="s">
        <v>143</v>
      </c>
      <c r="Z160" s="173"/>
      <c r="AA160" s="173"/>
      <c r="AB160" s="173"/>
      <c r="AC160" s="353"/>
      <c r="AD160" s="173"/>
      <c r="AE160" s="173"/>
      <c r="AF160" s="173"/>
      <c r="AG160" s="173"/>
      <c r="AH160" s="173"/>
    </row>
    <row r="161" spans="2:34" ht="16.5" hidden="1" customHeight="1">
      <c r="B161" s="617"/>
      <c r="C161" s="618"/>
      <c r="D161" s="334">
        <v>15</v>
      </c>
      <c r="E161" s="335" t="s">
        <v>369</v>
      </c>
      <c r="F161" s="336">
        <v>6699.46</v>
      </c>
      <c r="G161" s="337">
        <v>395.29</v>
      </c>
      <c r="H161" s="337">
        <v>395.29</v>
      </c>
      <c r="I161" s="338">
        <f t="shared" si="83"/>
        <v>1</v>
      </c>
      <c r="J161" s="337">
        <v>20.23</v>
      </c>
      <c r="K161" s="338">
        <f t="shared" si="84"/>
        <v>5.1177616433504512E-2</v>
      </c>
      <c r="L161" s="337">
        <v>388.59999999999997</v>
      </c>
      <c r="M161" s="338">
        <f t="shared" si="85"/>
        <v>1.0511776164335045</v>
      </c>
      <c r="N161" s="339">
        <v>7861.380000000001</v>
      </c>
      <c r="O161" s="337">
        <v>2.9899999999999998</v>
      </c>
      <c r="P161" s="338">
        <f t="shared" si="78"/>
        <v>7.5640668876015065E-3</v>
      </c>
      <c r="Q161" s="356">
        <f t="shared" si="79"/>
        <v>1161.9139999999998</v>
      </c>
      <c r="R161" s="340">
        <f t="shared" si="80"/>
        <v>17.24000000000002</v>
      </c>
      <c r="S161" s="338">
        <f t="shared" si="81"/>
        <v>4.3613549545903053E-2</v>
      </c>
      <c r="T161" s="342" t="s">
        <v>502</v>
      </c>
      <c r="U161" s="342" t="s">
        <v>364</v>
      </c>
      <c r="V161" s="342" t="s">
        <v>366</v>
      </c>
      <c r="W161" s="343" t="s">
        <v>367</v>
      </c>
      <c r="X161" s="343">
        <v>1</v>
      </c>
      <c r="Y161" s="344" t="s">
        <v>149</v>
      </c>
      <c r="Z161" s="173"/>
      <c r="AA161" s="173"/>
      <c r="AB161" s="173"/>
      <c r="AC161" s="352"/>
      <c r="AD161" s="173"/>
      <c r="AE161" s="173"/>
      <c r="AF161" s="173"/>
      <c r="AG161" s="173"/>
      <c r="AH161" s="173"/>
    </row>
    <row r="162" spans="2:34" ht="16.5" hidden="1" customHeight="1">
      <c r="B162" s="617"/>
      <c r="C162" s="618"/>
      <c r="D162" s="334">
        <v>16</v>
      </c>
      <c r="E162" s="335" t="s">
        <v>407</v>
      </c>
      <c r="F162" s="336">
        <v>6297.9000000000005</v>
      </c>
      <c r="G162" s="337">
        <v>227.89</v>
      </c>
      <c r="H162" s="337">
        <v>227.89</v>
      </c>
      <c r="I162" s="338">
        <f t="shared" si="83"/>
        <v>1</v>
      </c>
      <c r="J162" s="337">
        <v>12.86</v>
      </c>
      <c r="K162" s="338">
        <f t="shared" si="84"/>
        <v>5.6430734126113477E-2</v>
      </c>
      <c r="L162" s="337">
        <v>615.02999999999986</v>
      </c>
      <c r="M162" s="338">
        <f t="shared" si="85"/>
        <v>1.0564307341261134</v>
      </c>
      <c r="N162" s="339">
        <v>7909.2900000000009</v>
      </c>
      <c r="O162" s="337">
        <v>2.62</v>
      </c>
      <c r="P162" s="338">
        <f t="shared" si="78"/>
        <v>1.1496774759752514E-2</v>
      </c>
      <c r="Q162" s="356">
        <f t="shared" si="79"/>
        <v>1611.3785999999998</v>
      </c>
      <c r="R162" s="340">
        <f t="shared" si="80"/>
        <v>10.240000000000013</v>
      </c>
      <c r="S162" s="338">
        <f t="shared" si="81"/>
        <v>4.493395936636102E-2</v>
      </c>
      <c r="T162" s="342" t="s">
        <v>502</v>
      </c>
      <c r="U162" s="342" t="s">
        <v>364</v>
      </c>
      <c r="V162" s="343" t="s">
        <v>366</v>
      </c>
      <c r="W162" s="343" t="s">
        <v>367</v>
      </c>
      <c r="X162" s="343">
        <v>1</v>
      </c>
      <c r="Y162" s="344" t="s">
        <v>155</v>
      </c>
      <c r="Z162" s="173"/>
      <c r="AA162" s="173"/>
      <c r="AB162" s="173"/>
      <c r="AC162" s="352"/>
      <c r="AD162" s="173"/>
      <c r="AE162" s="173"/>
      <c r="AF162" s="173"/>
      <c r="AG162" s="173"/>
      <c r="AH162" s="173"/>
    </row>
    <row r="163" spans="2:34" ht="16.5" hidden="1" customHeight="1">
      <c r="B163" s="617"/>
      <c r="C163" s="618"/>
      <c r="D163" s="334">
        <v>17</v>
      </c>
      <c r="E163" s="335" t="s">
        <v>424</v>
      </c>
      <c r="F163" s="336">
        <v>5454.9400000000005</v>
      </c>
      <c r="G163" s="337">
        <v>452.7299999999999</v>
      </c>
      <c r="H163" s="337">
        <v>452.7299999999999</v>
      </c>
      <c r="I163" s="338">
        <f t="shared" si="83"/>
        <v>1</v>
      </c>
      <c r="J163" s="337">
        <v>18</v>
      </c>
      <c r="K163" s="338">
        <f t="shared" si="84"/>
        <v>3.9758796633755228E-2</v>
      </c>
      <c r="L163" s="337">
        <v>355.13999999999993</v>
      </c>
      <c r="M163" s="338">
        <f t="shared" si="85"/>
        <v>1.0397587966337551</v>
      </c>
      <c r="N163" s="339">
        <v>6392.51</v>
      </c>
      <c r="O163" s="337">
        <v>2.64</v>
      </c>
      <c r="P163" s="338">
        <f t="shared" si="78"/>
        <v>5.8312901729507668E-3</v>
      </c>
      <c r="Q163" s="356">
        <f t="shared" si="79"/>
        <v>937.56959999999981</v>
      </c>
      <c r="R163" s="340">
        <f t="shared" si="80"/>
        <v>15.36</v>
      </c>
      <c r="S163" s="338">
        <f t="shared" si="81"/>
        <v>3.392750646080446E-2</v>
      </c>
      <c r="T163" s="342" t="s">
        <v>502</v>
      </c>
      <c r="U163" s="342" t="s">
        <v>364</v>
      </c>
      <c r="V163" s="343" t="s">
        <v>366</v>
      </c>
      <c r="W163" s="343" t="s">
        <v>367</v>
      </c>
      <c r="X163" s="343">
        <v>1</v>
      </c>
      <c r="Y163" s="344" t="s">
        <v>140</v>
      </c>
      <c r="Z163" s="173"/>
      <c r="AA163" s="173"/>
      <c r="AB163" s="354">
        <v>1</v>
      </c>
      <c r="AC163" s="352" t="s">
        <v>508</v>
      </c>
      <c r="AD163" s="173"/>
      <c r="AE163" s="173"/>
      <c r="AF163" s="173"/>
      <c r="AG163" s="173"/>
      <c r="AH163" s="173"/>
    </row>
    <row r="164" spans="2:34" ht="16.5" hidden="1" customHeight="1">
      <c r="B164" s="617"/>
      <c r="C164" s="618"/>
      <c r="D164" s="334">
        <v>18</v>
      </c>
      <c r="E164" s="335" t="s">
        <v>429</v>
      </c>
      <c r="F164" s="336">
        <v>5319.45</v>
      </c>
      <c r="G164" s="337">
        <v>7617.49</v>
      </c>
      <c r="H164" s="337">
        <v>7617.49</v>
      </c>
      <c r="I164" s="338">
        <f t="shared" si="83"/>
        <v>1</v>
      </c>
      <c r="J164" s="337">
        <v>90.01</v>
      </c>
      <c r="K164" s="338">
        <f t="shared" si="84"/>
        <v>1.181622818014858E-2</v>
      </c>
      <c r="L164" s="337">
        <v>60.94</v>
      </c>
      <c r="M164" s="338">
        <f t="shared" si="85"/>
        <v>1.0118162281801486</v>
      </c>
      <c r="N164" s="339">
        <v>5485.21</v>
      </c>
      <c r="O164" s="337">
        <v>2.72</v>
      </c>
      <c r="P164" s="338">
        <f t="shared" si="78"/>
        <v>3.5707299911125586E-4</v>
      </c>
      <c r="Q164" s="356">
        <f t="shared" si="79"/>
        <v>165.7568</v>
      </c>
      <c r="R164" s="340">
        <f t="shared" si="80"/>
        <v>87.290000000000219</v>
      </c>
      <c r="S164" s="338">
        <f t="shared" si="81"/>
        <v>1.1459155181037352E-2</v>
      </c>
      <c r="T164" s="342" t="s">
        <v>502</v>
      </c>
      <c r="U164" s="342" t="s">
        <v>316</v>
      </c>
      <c r="V164" s="343" t="s">
        <v>348</v>
      </c>
      <c r="W164" s="343" t="s">
        <v>367</v>
      </c>
      <c r="X164" s="343">
        <v>1</v>
      </c>
      <c r="Y164" s="344" t="s">
        <v>346</v>
      </c>
      <c r="Z164" s="173"/>
      <c r="AA164" s="173"/>
      <c r="AB164" s="173">
        <v>2</v>
      </c>
      <c r="AC164" s="352" t="s">
        <v>509</v>
      </c>
      <c r="AD164" s="173"/>
      <c r="AE164" s="173"/>
      <c r="AF164" s="173"/>
      <c r="AG164" s="173"/>
      <c r="AH164" s="173"/>
    </row>
    <row r="165" spans="2:34" ht="16.5" hidden="1" customHeight="1">
      <c r="B165" s="617"/>
      <c r="C165" s="618"/>
      <c r="D165" s="334">
        <v>19</v>
      </c>
      <c r="E165" s="335" t="s">
        <v>402</v>
      </c>
      <c r="F165" s="336">
        <v>4775.6400000000003</v>
      </c>
      <c r="G165" s="337">
        <v>159.78</v>
      </c>
      <c r="H165" s="337">
        <v>159.78</v>
      </c>
      <c r="I165" s="338">
        <f t="shared" si="83"/>
        <v>1</v>
      </c>
      <c r="J165" s="337">
        <v>12.18</v>
      </c>
      <c r="K165" s="338">
        <f t="shared" si="84"/>
        <v>7.6229815996995867E-2</v>
      </c>
      <c r="L165" s="337">
        <v>487.31</v>
      </c>
      <c r="M165" s="338">
        <f t="shared" si="85"/>
        <v>1.0762298159969959</v>
      </c>
      <c r="N165" s="339">
        <v>5935.4499999999989</v>
      </c>
      <c r="O165" s="337">
        <v>2.38</v>
      </c>
      <c r="P165" s="338">
        <f t="shared" si="78"/>
        <v>1.4895481286769307E-2</v>
      </c>
      <c r="Q165" s="356">
        <f t="shared" si="79"/>
        <v>1159.7978000000001</v>
      </c>
      <c r="R165" s="340">
        <f t="shared" si="80"/>
        <v>9.8000000000000078</v>
      </c>
      <c r="S165" s="338">
        <f t="shared" si="81"/>
        <v>6.1334334710226611E-2</v>
      </c>
      <c r="T165" s="342" t="s">
        <v>502</v>
      </c>
      <c r="U165" s="342" t="s">
        <v>316</v>
      </c>
      <c r="V165" s="343" t="s">
        <v>444</v>
      </c>
      <c r="W165" s="343" t="s">
        <v>345</v>
      </c>
      <c r="X165" s="343">
        <v>1</v>
      </c>
      <c r="Y165" s="344" t="s">
        <v>200</v>
      </c>
      <c r="Z165" s="173"/>
      <c r="AA165" s="173"/>
      <c r="AB165" s="355"/>
      <c r="AC165" s="352"/>
      <c r="AD165" s="173"/>
      <c r="AE165" s="173"/>
      <c r="AF165" s="173"/>
      <c r="AG165" s="173"/>
      <c r="AH165" s="173"/>
    </row>
    <row r="166" spans="2:34" ht="16.5" hidden="1" customHeight="1">
      <c r="B166" s="619"/>
      <c r="C166" s="620"/>
      <c r="D166" s="334">
        <v>20</v>
      </c>
      <c r="E166" s="335" t="s">
        <v>347</v>
      </c>
      <c r="F166" s="336">
        <v>4352.34</v>
      </c>
      <c r="G166" s="337">
        <v>1129.5899999999999</v>
      </c>
      <c r="H166" s="337">
        <v>1129.5899999999999</v>
      </c>
      <c r="I166" s="338">
        <f t="shared" si="83"/>
        <v>1</v>
      </c>
      <c r="J166" s="337">
        <v>63.26</v>
      </c>
      <c r="K166" s="338">
        <f t="shared" si="84"/>
        <v>5.6002620419798338E-2</v>
      </c>
      <c r="L166" s="337">
        <v>99.12</v>
      </c>
      <c r="M166" s="338">
        <f t="shared" si="85"/>
        <v>1.0560026204197983</v>
      </c>
      <c r="N166" s="339">
        <v>6270.3200000000006</v>
      </c>
      <c r="O166" s="337">
        <v>19.349999999999998</v>
      </c>
      <c r="P166" s="338">
        <f t="shared" si="78"/>
        <v>1.7130109154649031E-2</v>
      </c>
      <c r="Q166" s="356">
        <f t="shared" si="79"/>
        <v>1917.972</v>
      </c>
      <c r="R166" s="340">
        <f t="shared" si="80"/>
        <v>43.91</v>
      </c>
      <c r="S166" s="338">
        <f t="shared" si="81"/>
        <v>3.8872511265149304E-2</v>
      </c>
      <c r="T166" s="342" t="s">
        <v>502</v>
      </c>
      <c r="U166" s="342" t="s">
        <v>316</v>
      </c>
      <c r="V166" s="343" t="s">
        <v>384</v>
      </c>
      <c r="W166" s="343" t="s">
        <v>352</v>
      </c>
      <c r="X166" s="343">
        <v>1</v>
      </c>
      <c r="Y166" s="344" t="s">
        <v>346</v>
      </c>
      <c r="Z166" s="173"/>
      <c r="AA166" s="218" t="s">
        <v>491</v>
      </c>
      <c r="AB166" s="218" t="s">
        <v>492</v>
      </c>
      <c r="AC166" s="246" t="s">
        <v>493</v>
      </c>
      <c r="AD166" s="246" t="s">
        <v>494</v>
      </c>
      <c r="AE166" s="246" t="s">
        <v>316</v>
      </c>
      <c r="AF166" s="246" t="s">
        <v>355</v>
      </c>
      <c r="AG166" s="246" t="s">
        <v>364</v>
      </c>
      <c r="AH166" s="246" t="s">
        <v>495</v>
      </c>
    </row>
    <row r="167" spans="2:34" ht="16.5" hidden="1" customHeight="1">
      <c r="B167" s="615" t="s">
        <v>544</v>
      </c>
      <c r="C167" s="616"/>
      <c r="D167" s="334">
        <v>1</v>
      </c>
      <c r="E167" s="335" t="s">
        <v>388</v>
      </c>
      <c r="F167" s="336">
        <v>28400</v>
      </c>
      <c r="G167" s="337">
        <v>55077</v>
      </c>
      <c r="H167" s="337">
        <v>55077</v>
      </c>
      <c r="I167" s="338">
        <f>H167/G167</f>
        <v>1</v>
      </c>
      <c r="J167" s="337">
        <v>1600</v>
      </c>
      <c r="K167" s="338">
        <f>J167/G167</f>
        <v>2.905023875664978E-2</v>
      </c>
      <c r="L167" s="337">
        <v>17.75</v>
      </c>
      <c r="M167" s="338">
        <f>(H167+J167)/G167</f>
        <v>1.0290502387566498</v>
      </c>
      <c r="N167" s="339">
        <v>28400</v>
      </c>
      <c r="O167" s="337">
        <v>0</v>
      </c>
      <c r="P167" s="338">
        <f>O167/G167</f>
        <v>0</v>
      </c>
      <c r="Q167" s="356">
        <f>O167*L167</f>
        <v>0</v>
      </c>
      <c r="R167" s="340">
        <f>((H167+J167)-G167)-O167</f>
        <v>1600</v>
      </c>
      <c r="S167" s="338">
        <f>R167/G167</f>
        <v>2.905023875664978E-2</v>
      </c>
      <c r="T167" s="342" t="s">
        <v>476</v>
      </c>
      <c r="U167" s="342" t="s">
        <v>364</v>
      </c>
      <c r="V167" s="343" t="s">
        <v>389</v>
      </c>
      <c r="W167" s="343" t="s">
        <v>390</v>
      </c>
      <c r="X167" s="343">
        <v>1</v>
      </c>
      <c r="Y167" s="344" t="s">
        <v>176</v>
      </c>
      <c r="Z167" s="345" t="s">
        <v>498</v>
      </c>
      <c r="AA167" s="357">
        <f>SUM(X167:X186)</f>
        <v>20</v>
      </c>
      <c r="AB167" s="347">
        <f>SUMIF($U167:$U186,TRIM($AB$6),$X167:$X186)</f>
        <v>0</v>
      </c>
      <c r="AC167" s="347">
        <f>SUMIF($U167:$U186,TRIM($AC$6),$X167:$X186)</f>
        <v>0</v>
      </c>
      <c r="AD167" s="347">
        <f>SUMIF($U167:$U186,TRIM($AD$6),$X167:$X186)</f>
        <v>0</v>
      </c>
      <c r="AE167" s="347">
        <f>SUMIF($U167:$U186,TRIM($AE$6),$X167:$X186)</f>
        <v>6</v>
      </c>
      <c r="AF167" s="347">
        <f>SUMIF($U167:$U186,TRIM($AF$6),$X167:$X186)</f>
        <v>1</v>
      </c>
      <c r="AG167" s="347">
        <f>SUMIF($U167:$U186,TRIM($AG$6),$X167:$X186)</f>
        <v>13</v>
      </c>
      <c r="AH167" s="347">
        <f>SUMIF($U167:$U186,TRIM($AH$6),$X167:$X186)</f>
        <v>0</v>
      </c>
    </row>
    <row r="168" spans="2:34" ht="16.5" hidden="1" customHeight="1">
      <c r="B168" s="617"/>
      <c r="C168" s="618"/>
      <c r="D168" s="334">
        <v>2</v>
      </c>
      <c r="E168" s="335" t="s">
        <v>447</v>
      </c>
      <c r="F168" s="336">
        <v>20878.380000000005</v>
      </c>
      <c r="G168" s="337">
        <v>493.64</v>
      </c>
      <c r="H168" s="337">
        <v>553.29999999999995</v>
      </c>
      <c r="I168" s="338">
        <f t="shared" ref="I168:I169" si="86">H168/G168</f>
        <v>1.1208573049185642</v>
      </c>
      <c r="J168" s="337">
        <v>15.450000000000001</v>
      </c>
      <c r="K168" s="338">
        <f t="shared" ref="K168:K173" si="87">J168/G168</f>
        <v>3.1298111984442108E-2</v>
      </c>
      <c r="L168" s="337">
        <v>278.75</v>
      </c>
      <c r="M168" s="338">
        <f t="shared" ref="M168:M173" si="88">(H168+J168)/G168</f>
        <v>1.1521554169030064</v>
      </c>
      <c r="N168" s="339">
        <v>20936.920000000006</v>
      </c>
      <c r="O168" s="337">
        <v>0.21</v>
      </c>
      <c r="P168" s="338">
        <f t="shared" ref="P168:P186" si="89">O168/G168</f>
        <v>4.2541123085649462E-4</v>
      </c>
      <c r="Q168" s="356">
        <f t="shared" ref="Q168:Q186" si="90">O168*L168</f>
        <v>58.537499999999994</v>
      </c>
      <c r="R168" s="340">
        <f t="shared" ref="R168:R186" si="91">((H168+J168)-G168)-O168</f>
        <v>74.90000000000002</v>
      </c>
      <c r="S168" s="338">
        <f t="shared" ref="S168:S186" si="92">R168/G168</f>
        <v>0.15173000567214978</v>
      </c>
      <c r="T168" s="342" t="s">
        <v>497</v>
      </c>
      <c r="U168" s="342" t="s">
        <v>355</v>
      </c>
      <c r="V168" s="343" t="s">
        <v>448</v>
      </c>
      <c r="W168" s="343" t="s">
        <v>449</v>
      </c>
      <c r="X168" s="343">
        <v>1</v>
      </c>
      <c r="Y168" s="344" t="s">
        <v>346</v>
      </c>
      <c r="Z168" s="173"/>
      <c r="AA168" s="363" t="s">
        <v>500</v>
      </c>
      <c r="AB168" s="349">
        <f>SUMIF($U167:$U186,TRIM($AB$6),$F167:$F186)</f>
        <v>0</v>
      </c>
      <c r="AC168" s="349">
        <f>SUMIF($U167:$U186,TRIM($AC$6),$F167:$F186)</f>
        <v>0</v>
      </c>
      <c r="AD168" s="349">
        <f>SUMIF($U167:$U186,TRIM($AD$6),$F167:$F186)</f>
        <v>0</v>
      </c>
      <c r="AE168" s="349">
        <f>SUMIF($U167:$U186,TRIM($AE$6),$F167:$F186)</f>
        <v>45223.22</v>
      </c>
      <c r="AF168" s="349">
        <f>SUMIF($U167:$U186,TRIM($AF$6),$F167:$F186)</f>
        <v>20878.380000000005</v>
      </c>
      <c r="AG168" s="349">
        <f>SUMIF($U167:$U186,TRIM($AG$6),$F167:$F186)</f>
        <v>130256.06</v>
      </c>
      <c r="AH168" s="349">
        <f>SUMIF($U167:$U186,TRIM($AH$6),$F167:$F186)</f>
        <v>0</v>
      </c>
    </row>
    <row r="169" spans="2:34" ht="16.5" hidden="1" customHeight="1">
      <c r="B169" s="617"/>
      <c r="C169" s="618"/>
      <c r="D169" s="334">
        <v>3</v>
      </c>
      <c r="E169" s="335" t="s">
        <v>371</v>
      </c>
      <c r="F169" s="336">
        <v>17241.79</v>
      </c>
      <c r="G169" s="337">
        <v>474.78</v>
      </c>
      <c r="H169" s="337">
        <v>474.78</v>
      </c>
      <c r="I169" s="338">
        <f t="shared" si="86"/>
        <v>1</v>
      </c>
      <c r="J169" s="337">
        <v>30.650000000000002</v>
      </c>
      <c r="K169" s="338">
        <f t="shared" si="87"/>
        <v>6.4556215510341644E-2</v>
      </c>
      <c r="L169" s="337">
        <v>593.92999999999995</v>
      </c>
      <c r="M169" s="338">
        <f t="shared" si="88"/>
        <v>1.0645562155103416</v>
      </c>
      <c r="N169" s="339">
        <v>18203.97</v>
      </c>
      <c r="O169" s="337">
        <v>1.6199999999999999</v>
      </c>
      <c r="P169" s="338">
        <f t="shared" si="89"/>
        <v>3.4121066599267029E-3</v>
      </c>
      <c r="Q169" s="356">
        <f t="shared" si="90"/>
        <v>962.1665999999999</v>
      </c>
      <c r="R169" s="340">
        <f t="shared" si="91"/>
        <v>29.029999999999976</v>
      </c>
      <c r="S169" s="338">
        <f t="shared" si="92"/>
        <v>6.114410885041488E-2</v>
      </c>
      <c r="T169" s="342" t="s">
        <v>502</v>
      </c>
      <c r="U169" s="342" t="s">
        <v>364</v>
      </c>
      <c r="V169" s="343" t="s">
        <v>366</v>
      </c>
      <c r="W169" s="343" t="s">
        <v>367</v>
      </c>
      <c r="X169" s="343">
        <v>1</v>
      </c>
      <c r="Y169" s="344" t="s">
        <v>160</v>
      </c>
      <c r="Z169" s="173"/>
      <c r="AA169" s="371" t="s">
        <v>501</v>
      </c>
      <c r="AB169" s="372">
        <f>AB167/$AA167</f>
        <v>0</v>
      </c>
      <c r="AC169" s="373">
        <f t="shared" ref="AC169:AH169" si="93">AC167/$AA167</f>
        <v>0</v>
      </c>
      <c r="AD169" s="373">
        <f t="shared" si="93"/>
        <v>0</v>
      </c>
      <c r="AE169" s="373">
        <f t="shared" si="93"/>
        <v>0.3</v>
      </c>
      <c r="AF169" s="373">
        <f t="shared" si="93"/>
        <v>0.05</v>
      </c>
      <c r="AG169" s="373">
        <f t="shared" si="93"/>
        <v>0.65</v>
      </c>
      <c r="AH169" s="373">
        <f t="shared" si="93"/>
        <v>0</v>
      </c>
    </row>
    <row r="170" spans="2:34" ht="16.5" hidden="1" customHeight="1">
      <c r="B170" s="617"/>
      <c r="C170" s="618"/>
      <c r="D170" s="334">
        <v>4</v>
      </c>
      <c r="E170" s="335" t="s">
        <v>382</v>
      </c>
      <c r="F170" s="336">
        <v>13818.000000000002</v>
      </c>
      <c r="G170" s="337">
        <v>338.00999999999993</v>
      </c>
      <c r="H170" s="337">
        <v>338.00999999999993</v>
      </c>
      <c r="I170" s="338">
        <f>H170/G170</f>
        <v>1</v>
      </c>
      <c r="J170" s="337">
        <v>20.97</v>
      </c>
      <c r="K170" s="338">
        <f t="shared" si="87"/>
        <v>6.2039584627673748E-2</v>
      </c>
      <c r="L170" s="337">
        <v>705</v>
      </c>
      <c r="M170" s="338">
        <f t="shared" si="88"/>
        <v>1.0620395846276736</v>
      </c>
      <c r="N170" s="339">
        <v>14783.85</v>
      </c>
      <c r="O170" s="337">
        <v>1.3699999999999999</v>
      </c>
      <c r="P170" s="338">
        <f t="shared" si="89"/>
        <v>4.0531345226472596E-3</v>
      </c>
      <c r="Q170" s="356">
        <f t="shared" si="90"/>
        <v>965.84999999999991</v>
      </c>
      <c r="R170" s="340">
        <f t="shared" si="91"/>
        <v>19.599999999999969</v>
      </c>
      <c r="S170" s="338">
        <f t="shared" si="92"/>
        <v>5.7986450105026399E-2</v>
      </c>
      <c r="T170" s="342" t="s">
        <v>502</v>
      </c>
      <c r="U170" s="342" t="s">
        <v>316</v>
      </c>
      <c r="V170" s="343" t="s">
        <v>383</v>
      </c>
      <c r="W170" s="343" t="s">
        <v>345</v>
      </c>
      <c r="X170" s="343">
        <v>1</v>
      </c>
      <c r="Y170" s="344" t="s">
        <v>157</v>
      </c>
      <c r="Z170" s="376" t="s">
        <v>545</v>
      </c>
      <c r="AA170" s="374">
        <f>AA107+AA127+AA147+AA167</f>
        <v>80</v>
      </c>
      <c r="AB170" s="374">
        <f t="shared" ref="AB170:AH171" si="94">AB107+AB127+AB147+AB167</f>
        <v>0</v>
      </c>
      <c r="AC170" s="374">
        <f t="shared" si="94"/>
        <v>0</v>
      </c>
      <c r="AD170" s="374">
        <f t="shared" si="94"/>
        <v>0</v>
      </c>
      <c r="AE170" s="374">
        <f t="shared" si="94"/>
        <v>29</v>
      </c>
      <c r="AF170" s="374">
        <f t="shared" si="94"/>
        <v>4</v>
      </c>
      <c r="AG170" s="374">
        <f t="shared" si="94"/>
        <v>47</v>
      </c>
      <c r="AH170" s="374">
        <f t="shared" si="94"/>
        <v>0</v>
      </c>
    </row>
    <row r="171" spans="2:34" ht="16.5" hidden="1" customHeight="1">
      <c r="B171" s="617"/>
      <c r="C171" s="618"/>
      <c r="D171" s="334">
        <v>5</v>
      </c>
      <c r="E171" s="335" t="s">
        <v>368</v>
      </c>
      <c r="F171" s="336">
        <v>13352.36</v>
      </c>
      <c r="G171" s="337">
        <v>794.94</v>
      </c>
      <c r="H171" s="337">
        <v>794.94</v>
      </c>
      <c r="I171" s="338">
        <f t="shared" ref="I171:I186" si="95">H171/G171</f>
        <v>1</v>
      </c>
      <c r="J171" s="337">
        <v>38.11</v>
      </c>
      <c r="K171" s="338">
        <f t="shared" si="87"/>
        <v>4.7940725086170019E-2</v>
      </c>
      <c r="L171" s="337">
        <v>375.69999999999993</v>
      </c>
      <c r="M171" s="338">
        <f t="shared" si="88"/>
        <v>1.0479407250861701</v>
      </c>
      <c r="N171" s="339">
        <v>14317.92</v>
      </c>
      <c r="O171" s="337">
        <v>2.57</v>
      </c>
      <c r="P171" s="338">
        <f t="shared" si="89"/>
        <v>3.232948398621279E-3</v>
      </c>
      <c r="Q171" s="356">
        <f t="shared" si="90"/>
        <v>965.54899999999975</v>
      </c>
      <c r="R171" s="340">
        <f t="shared" si="91"/>
        <v>35.540000000000013</v>
      </c>
      <c r="S171" s="338">
        <f t="shared" si="92"/>
        <v>4.4707776687548759E-2</v>
      </c>
      <c r="T171" s="342" t="s">
        <v>502</v>
      </c>
      <c r="U171" s="342" t="s">
        <v>364</v>
      </c>
      <c r="V171" s="343" t="s">
        <v>366</v>
      </c>
      <c r="W171" s="343" t="s">
        <v>367</v>
      </c>
      <c r="X171" s="343">
        <v>1</v>
      </c>
      <c r="Y171" s="344" t="s">
        <v>162</v>
      </c>
      <c r="Z171" s="377"/>
      <c r="AA171" s="363" t="s">
        <v>500</v>
      </c>
      <c r="AB171" s="374">
        <f t="shared" si="94"/>
        <v>0</v>
      </c>
      <c r="AC171" s="374">
        <f t="shared" si="94"/>
        <v>0</v>
      </c>
      <c r="AD171" s="374">
        <f t="shared" si="94"/>
        <v>0</v>
      </c>
      <c r="AE171" s="374">
        <f t="shared" si="94"/>
        <v>224179.50000000003</v>
      </c>
      <c r="AF171" s="374">
        <f t="shared" si="94"/>
        <v>80553.200000000012</v>
      </c>
      <c r="AG171" s="374">
        <f t="shared" si="94"/>
        <v>512814.22000000003</v>
      </c>
      <c r="AH171" s="374">
        <f t="shared" si="94"/>
        <v>0</v>
      </c>
    </row>
    <row r="172" spans="2:34" ht="16.5" hidden="1" customHeight="1">
      <c r="B172" s="617"/>
      <c r="C172" s="618"/>
      <c r="D172" s="334">
        <v>6</v>
      </c>
      <c r="E172" s="335" t="s">
        <v>413</v>
      </c>
      <c r="F172" s="336">
        <v>10482.16</v>
      </c>
      <c r="G172" s="337">
        <v>285.34000000000003</v>
      </c>
      <c r="H172" s="337">
        <v>285.34000000000003</v>
      </c>
      <c r="I172" s="338">
        <f t="shared" si="95"/>
        <v>1</v>
      </c>
      <c r="J172" s="337">
        <v>14.95</v>
      </c>
      <c r="K172" s="338">
        <f t="shared" si="87"/>
        <v>5.2393635662718152E-2</v>
      </c>
      <c r="L172" s="337">
        <v>765.68000000000006</v>
      </c>
      <c r="M172" s="338">
        <f t="shared" si="88"/>
        <v>1.0523936356627182</v>
      </c>
      <c r="N172" s="339">
        <v>11446.92</v>
      </c>
      <c r="O172" s="337">
        <v>1.26</v>
      </c>
      <c r="P172" s="338">
        <f t="shared" si="89"/>
        <v>4.4157846779280851E-3</v>
      </c>
      <c r="Q172" s="356">
        <f t="shared" si="90"/>
        <v>964.75680000000011</v>
      </c>
      <c r="R172" s="340">
        <f t="shared" si="91"/>
        <v>13.689999999999989</v>
      </c>
      <c r="S172" s="338">
        <f t="shared" si="92"/>
        <v>4.797785098479003E-2</v>
      </c>
      <c r="T172" s="342" t="s">
        <v>502</v>
      </c>
      <c r="U172" s="342" t="s">
        <v>364</v>
      </c>
      <c r="V172" s="343" t="s">
        <v>366</v>
      </c>
      <c r="W172" s="343" t="s">
        <v>367</v>
      </c>
      <c r="X172" s="343">
        <v>1</v>
      </c>
      <c r="Y172" s="344" t="s">
        <v>161</v>
      </c>
      <c r="Z172" s="377"/>
      <c r="AA172" s="364" t="s">
        <v>501</v>
      </c>
      <c r="AB172" s="375">
        <f>AB170/$AA$170</f>
        <v>0</v>
      </c>
      <c r="AC172" s="375">
        <f t="shared" ref="AC172:AH172" si="96">AC170/$AA$170</f>
        <v>0</v>
      </c>
      <c r="AD172" s="375">
        <f t="shared" si="96"/>
        <v>0</v>
      </c>
      <c r="AE172" s="375">
        <f t="shared" si="96"/>
        <v>0.36249999999999999</v>
      </c>
      <c r="AF172" s="375">
        <f t="shared" si="96"/>
        <v>0.05</v>
      </c>
      <c r="AG172" s="375">
        <f t="shared" si="96"/>
        <v>0.58750000000000002</v>
      </c>
      <c r="AH172" s="375">
        <f t="shared" si="96"/>
        <v>0</v>
      </c>
    </row>
    <row r="173" spans="2:34" ht="16.5" hidden="1" customHeight="1">
      <c r="B173" s="617"/>
      <c r="C173" s="618"/>
      <c r="D173" s="334">
        <v>7</v>
      </c>
      <c r="E173" s="335" t="s">
        <v>359</v>
      </c>
      <c r="F173" s="336">
        <v>9662.02</v>
      </c>
      <c r="G173" s="337">
        <v>502.53999999999996</v>
      </c>
      <c r="H173" s="337">
        <v>502.53999999999996</v>
      </c>
      <c r="I173" s="338">
        <f t="shared" si="95"/>
        <v>1</v>
      </c>
      <c r="J173" s="337">
        <v>37.160000000000004</v>
      </c>
      <c r="K173" s="338">
        <f t="shared" si="87"/>
        <v>7.3944362637799993E-2</v>
      </c>
      <c r="L173" s="337">
        <v>313.59999999999997</v>
      </c>
      <c r="M173" s="338">
        <f t="shared" si="88"/>
        <v>1.0739443626378</v>
      </c>
      <c r="N173" s="339">
        <v>11653.39</v>
      </c>
      <c r="O173" s="337">
        <v>6.3500000000000005</v>
      </c>
      <c r="P173" s="338">
        <f t="shared" si="89"/>
        <v>1.2635810084769373E-2</v>
      </c>
      <c r="Q173" s="356">
        <f t="shared" si="90"/>
        <v>1991.36</v>
      </c>
      <c r="R173" s="340">
        <f t="shared" si="91"/>
        <v>30.809999999999967</v>
      </c>
      <c r="S173" s="338">
        <f t="shared" si="92"/>
        <v>6.130855255303054E-2</v>
      </c>
      <c r="T173" s="342" t="s">
        <v>502</v>
      </c>
      <c r="U173" s="342" t="s">
        <v>316</v>
      </c>
      <c r="V173" s="343" t="s">
        <v>384</v>
      </c>
      <c r="W173" s="343" t="s">
        <v>352</v>
      </c>
      <c r="X173" s="343">
        <v>1</v>
      </c>
      <c r="Y173" s="344" t="s">
        <v>346</v>
      </c>
      <c r="Z173" s="173"/>
      <c r="AA173" s="173"/>
      <c r="AB173" s="173"/>
      <c r="AC173" s="352"/>
      <c r="AD173" s="173"/>
      <c r="AE173" s="173"/>
      <c r="AF173" s="173"/>
      <c r="AG173" s="173"/>
      <c r="AH173" s="173"/>
    </row>
    <row r="174" spans="2:34" ht="16.5" hidden="1" customHeight="1">
      <c r="B174" s="617"/>
      <c r="C174" s="618"/>
      <c r="D174" s="334">
        <v>8</v>
      </c>
      <c r="E174" s="335" t="s">
        <v>365</v>
      </c>
      <c r="F174" s="336">
        <v>8849.92</v>
      </c>
      <c r="G174" s="337">
        <v>170.85</v>
      </c>
      <c r="H174" s="337">
        <v>170.85</v>
      </c>
      <c r="I174" s="338">
        <f t="shared" si="95"/>
        <v>1</v>
      </c>
      <c r="J174" s="337">
        <v>12.61</v>
      </c>
      <c r="K174" s="338">
        <f>J174/G174</f>
        <v>7.3807433421129651E-2</v>
      </c>
      <c r="L174" s="337">
        <v>814.16</v>
      </c>
      <c r="M174" s="338">
        <f>(H174+J174)/G174</f>
        <v>1.0738074334211296</v>
      </c>
      <c r="N174" s="339">
        <v>10266.549999999999</v>
      </c>
      <c r="O174" s="337">
        <v>1.74</v>
      </c>
      <c r="P174" s="338">
        <f t="shared" si="89"/>
        <v>1.0184372256365233E-2</v>
      </c>
      <c r="Q174" s="356">
        <f t="shared" si="90"/>
        <v>1416.6384</v>
      </c>
      <c r="R174" s="340">
        <f t="shared" si="91"/>
        <v>10.869999999999985</v>
      </c>
      <c r="S174" s="338">
        <f t="shared" si="92"/>
        <v>6.3623061164764322E-2</v>
      </c>
      <c r="T174" s="342" t="s">
        <v>502</v>
      </c>
      <c r="U174" s="342" t="s">
        <v>364</v>
      </c>
      <c r="V174" s="343" t="s">
        <v>366</v>
      </c>
      <c r="W174" s="343" t="s">
        <v>367</v>
      </c>
      <c r="X174" s="343">
        <v>1</v>
      </c>
      <c r="Y174" s="344" t="s">
        <v>133</v>
      </c>
      <c r="Z174" s="173"/>
      <c r="AA174" s="173"/>
      <c r="AB174" s="173"/>
      <c r="AC174" s="352"/>
      <c r="AD174" s="173"/>
      <c r="AE174" s="173"/>
      <c r="AF174" s="173"/>
      <c r="AG174" s="173"/>
      <c r="AH174" s="173"/>
    </row>
    <row r="175" spans="2:34" ht="16.5" hidden="1" customHeight="1">
      <c r="B175" s="617"/>
      <c r="C175" s="618"/>
      <c r="D175" s="334">
        <v>9</v>
      </c>
      <c r="E175" s="335" t="s">
        <v>370</v>
      </c>
      <c r="F175" s="336">
        <v>8198.49</v>
      </c>
      <c r="G175" s="337">
        <v>426.77</v>
      </c>
      <c r="H175" s="337">
        <v>426.77</v>
      </c>
      <c r="I175" s="338">
        <f t="shared" si="95"/>
        <v>1</v>
      </c>
      <c r="J175" s="337">
        <v>27.339999999999996</v>
      </c>
      <c r="K175" s="338">
        <f t="shared" ref="K175:K186" si="97">J175/G175</f>
        <v>6.4062609836680176E-2</v>
      </c>
      <c r="L175" s="337">
        <v>335.18</v>
      </c>
      <c r="M175" s="338">
        <f t="shared" ref="M175:M186" si="98">(H175+J175)/G175</f>
        <v>1.0640626098366801</v>
      </c>
      <c r="N175" s="339">
        <v>9163.8100000000013</v>
      </c>
      <c r="O175" s="337">
        <v>2.8800000000000003</v>
      </c>
      <c r="P175" s="338">
        <f t="shared" si="89"/>
        <v>6.7483656301989374E-3</v>
      </c>
      <c r="Q175" s="356">
        <f t="shared" si="90"/>
        <v>965.31840000000011</v>
      </c>
      <c r="R175" s="340">
        <f t="shared" si="91"/>
        <v>24.459999999999976</v>
      </c>
      <c r="S175" s="338">
        <f t="shared" si="92"/>
        <v>5.7314244206481187E-2</v>
      </c>
      <c r="T175" s="342" t="s">
        <v>502</v>
      </c>
      <c r="U175" s="342" t="s">
        <v>364</v>
      </c>
      <c r="V175" s="343" t="s">
        <v>366</v>
      </c>
      <c r="W175" s="343" t="s">
        <v>367</v>
      </c>
      <c r="X175" s="343">
        <v>1</v>
      </c>
      <c r="Y175" s="344" t="s">
        <v>151</v>
      </c>
      <c r="Z175" s="173"/>
      <c r="AA175" s="173"/>
      <c r="AB175" s="173"/>
      <c r="AC175" s="352"/>
      <c r="AD175" s="173"/>
      <c r="AE175" s="173"/>
      <c r="AF175" s="173"/>
      <c r="AG175" s="173"/>
      <c r="AH175" s="173"/>
    </row>
    <row r="176" spans="2:34" ht="16.5" hidden="1" customHeight="1">
      <c r="B176" s="617"/>
      <c r="C176" s="618"/>
      <c r="D176" s="334">
        <v>10</v>
      </c>
      <c r="E176" s="335" t="s">
        <v>453</v>
      </c>
      <c r="F176" s="336">
        <v>7926.1699999999992</v>
      </c>
      <c r="G176" s="337">
        <v>472.04</v>
      </c>
      <c r="H176" s="337">
        <v>472.04</v>
      </c>
      <c r="I176" s="338">
        <f t="shared" si="95"/>
        <v>1</v>
      </c>
      <c r="J176" s="337">
        <v>27.939999999999998</v>
      </c>
      <c r="K176" s="338">
        <f t="shared" si="97"/>
        <v>5.9189899161088036E-2</v>
      </c>
      <c r="L176" s="337">
        <v>318.32</v>
      </c>
      <c r="M176" s="338">
        <f t="shared" si="98"/>
        <v>1.059189899161088</v>
      </c>
      <c r="N176" s="339">
        <v>8893.869999999999</v>
      </c>
      <c r="O176" s="337">
        <v>3.04</v>
      </c>
      <c r="P176" s="338">
        <f t="shared" si="89"/>
        <v>6.4401321921871025E-3</v>
      </c>
      <c r="Q176" s="356">
        <f t="shared" si="90"/>
        <v>967.69280000000003</v>
      </c>
      <c r="R176" s="340">
        <f t="shared" si="91"/>
        <v>24.9</v>
      </c>
      <c r="S176" s="338">
        <f t="shared" si="92"/>
        <v>5.2749766968900935E-2</v>
      </c>
      <c r="T176" s="342" t="s">
        <v>502</v>
      </c>
      <c r="U176" s="342" t="s">
        <v>364</v>
      </c>
      <c r="V176" s="343" t="s">
        <v>366</v>
      </c>
      <c r="W176" s="343" t="s">
        <v>367</v>
      </c>
      <c r="X176" s="343">
        <v>1</v>
      </c>
      <c r="Y176" s="344" t="s">
        <v>143</v>
      </c>
      <c r="Z176" s="173"/>
      <c r="AA176" s="173"/>
      <c r="AB176" s="173"/>
      <c r="AC176" s="352"/>
      <c r="AD176" s="173"/>
      <c r="AE176" s="173"/>
      <c r="AF176" s="173"/>
      <c r="AG176" s="173"/>
      <c r="AH176" s="173"/>
    </row>
    <row r="177" spans="2:34" ht="16.5" hidden="1" customHeight="1">
      <c r="B177" s="617"/>
      <c r="C177" s="618"/>
      <c r="D177" s="334">
        <v>11</v>
      </c>
      <c r="E177" s="335" t="s">
        <v>424</v>
      </c>
      <c r="F177" s="336">
        <v>6697.96</v>
      </c>
      <c r="G177" s="337">
        <v>485.97</v>
      </c>
      <c r="H177" s="337">
        <v>485.97</v>
      </c>
      <c r="I177" s="338">
        <f t="shared" si="95"/>
        <v>1</v>
      </c>
      <c r="J177" s="337">
        <v>21.58</v>
      </c>
      <c r="K177" s="338">
        <f t="shared" si="97"/>
        <v>4.4406033294236265E-2</v>
      </c>
      <c r="L177" s="337">
        <v>355.13999999999993</v>
      </c>
      <c r="M177" s="338">
        <f t="shared" si="98"/>
        <v>1.0444060332942362</v>
      </c>
      <c r="N177" s="339">
        <v>7663.93</v>
      </c>
      <c r="O177" s="337">
        <v>2.7199999999999998</v>
      </c>
      <c r="P177" s="338">
        <f t="shared" si="89"/>
        <v>5.5970533160483145E-3</v>
      </c>
      <c r="Q177" s="356">
        <f t="shared" si="90"/>
        <v>965.9807999999997</v>
      </c>
      <c r="R177" s="340">
        <f t="shared" si="91"/>
        <v>18.859999999999985</v>
      </c>
      <c r="S177" s="338">
        <f t="shared" si="92"/>
        <v>3.880897997818792E-2</v>
      </c>
      <c r="T177" s="342" t="s">
        <v>502</v>
      </c>
      <c r="U177" s="342" t="s">
        <v>364</v>
      </c>
      <c r="V177" s="343" t="s">
        <v>366</v>
      </c>
      <c r="W177" s="343" t="s">
        <v>367</v>
      </c>
      <c r="X177" s="343">
        <v>1</v>
      </c>
      <c r="Y177" s="344" t="s">
        <v>140</v>
      </c>
      <c r="Z177" s="173"/>
      <c r="AA177" s="173"/>
      <c r="AB177" s="173"/>
      <c r="AC177" s="352"/>
      <c r="AD177" s="173"/>
      <c r="AE177" s="173"/>
      <c r="AF177" s="173"/>
      <c r="AG177" s="173"/>
      <c r="AH177" s="173"/>
    </row>
    <row r="178" spans="2:34" ht="16.5" hidden="1" customHeight="1">
      <c r="B178" s="617"/>
      <c r="C178" s="618"/>
      <c r="D178" s="334">
        <v>12</v>
      </c>
      <c r="E178" s="335" t="s">
        <v>385</v>
      </c>
      <c r="F178" s="336">
        <v>6644.6</v>
      </c>
      <c r="G178" s="337">
        <v>416.15999999999997</v>
      </c>
      <c r="H178" s="337">
        <v>416.15999999999997</v>
      </c>
      <c r="I178" s="338">
        <f t="shared" si="95"/>
        <v>1</v>
      </c>
      <c r="J178" s="337">
        <v>18.489999999999998</v>
      </c>
      <c r="K178" s="338">
        <f t="shared" si="97"/>
        <v>4.4430026912725872E-2</v>
      </c>
      <c r="L178" s="337">
        <v>410.15999999999997</v>
      </c>
      <c r="M178" s="338">
        <f t="shared" si="98"/>
        <v>1.0444300269127258</v>
      </c>
      <c r="N178" s="339">
        <v>7583.86</v>
      </c>
      <c r="O178" s="337">
        <v>2.29</v>
      </c>
      <c r="P178" s="338">
        <f t="shared" si="89"/>
        <v>5.502691272587467E-3</v>
      </c>
      <c r="Q178" s="356">
        <f t="shared" si="90"/>
        <v>939.26639999999998</v>
      </c>
      <c r="R178" s="340">
        <f t="shared" si="91"/>
        <v>16.20000000000001</v>
      </c>
      <c r="S178" s="338">
        <f t="shared" si="92"/>
        <v>3.8927335640138436E-2</v>
      </c>
      <c r="T178" s="342" t="s">
        <v>502</v>
      </c>
      <c r="U178" s="342" t="s">
        <v>316</v>
      </c>
      <c r="V178" s="342" t="s">
        <v>348</v>
      </c>
      <c r="W178" s="343" t="s">
        <v>367</v>
      </c>
      <c r="X178" s="343">
        <v>1</v>
      </c>
      <c r="Y178" s="344" t="s">
        <v>346</v>
      </c>
      <c r="Z178" s="173"/>
      <c r="AA178" s="173"/>
      <c r="AB178" s="173"/>
      <c r="AC178" s="352"/>
      <c r="AD178" s="173"/>
      <c r="AE178" s="173"/>
      <c r="AF178" s="173"/>
      <c r="AG178" s="173"/>
      <c r="AH178" s="173"/>
    </row>
    <row r="179" spans="2:34" ht="16.5" hidden="1" customHeight="1">
      <c r="B179" s="617"/>
      <c r="C179" s="618"/>
      <c r="D179" s="334">
        <v>13</v>
      </c>
      <c r="E179" s="335" t="s">
        <v>407</v>
      </c>
      <c r="F179" s="336">
        <v>6500.8399999999992</v>
      </c>
      <c r="G179" s="337">
        <v>234.19000000000003</v>
      </c>
      <c r="H179" s="337">
        <v>234.19000000000003</v>
      </c>
      <c r="I179" s="338">
        <f t="shared" si="95"/>
        <v>1</v>
      </c>
      <c r="J179" s="337">
        <v>12.13</v>
      </c>
      <c r="K179" s="338">
        <f t="shared" si="97"/>
        <v>5.1795550621290404E-2</v>
      </c>
      <c r="L179" s="337">
        <v>615.02999999999986</v>
      </c>
      <c r="M179" s="338">
        <f t="shared" si="98"/>
        <v>1.0517955506212904</v>
      </c>
      <c r="N179" s="339">
        <v>7460.3099999999995</v>
      </c>
      <c r="O179" s="337">
        <v>1.5599999999999998</v>
      </c>
      <c r="P179" s="338">
        <f t="shared" si="89"/>
        <v>6.6612579529441891E-3</v>
      </c>
      <c r="Q179" s="356">
        <f t="shared" si="90"/>
        <v>959.44679999999971</v>
      </c>
      <c r="R179" s="340">
        <f t="shared" si="91"/>
        <v>10.569999999999995</v>
      </c>
      <c r="S179" s="338">
        <f t="shared" si="92"/>
        <v>4.513429266834619E-2</v>
      </c>
      <c r="T179" s="342" t="s">
        <v>502</v>
      </c>
      <c r="U179" s="342" t="s">
        <v>364</v>
      </c>
      <c r="V179" s="342" t="s">
        <v>366</v>
      </c>
      <c r="W179" s="343" t="s">
        <v>367</v>
      </c>
      <c r="X179" s="343">
        <v>1</v>
      </c>
      <c r="Y179" s="344" t="s">
        <v>155</v>
      </c>
      <c r="Z179" s="173"/>
      <c r="AA179" s="173"/>
      <c r="AB179" s="173"/>
      <c r="AC179" s="352"/>
      <c r="AD179" s="173"/>
      <c r="AE179" s="173"/>
      <c r="AF179" s="173"/>
      <c r="AG179" s="173"/>
      <c r="AH179" s="173"/>
    </row>
    <row r="180" spans="2:34" ht="16.5" hidden="1" customHeight="1">
      <c r="B180" s="617"/>
      <c r="C180" s="618"/>
      <c r="D180" s="334">
        <v>14</v>
      </c>
      <c r="E180" s="335" t="s">
        <v>401</v>
      </c>
      <c r="F180" s="336">
        <v>6382.4400000000005</v>
      </c>
      <c r="G180" s="337">
        <v>243.31999999999996</v>
      </c>
      <c r="H180" s="337">
        <v>243.31999999999996</v>
      </c>
      <c r="I180" s="338">
        <f t="shared" si="95"/>
        <v>1</v>
      </c>
      <c r="J180" s="337">
        <v>13.74</v>
      </c>
      <c r="K180" s="338">
        <f t="shared" si="97"/>
        <v>5.6468847608088124E-2</v>
      </c>
      <c r="L180" s="337">
        <v>536.34</v>
      </c>
      <c r="M180" s="338">
        <f t="shared" si="98"/>
        <v>1.0564688476080881</v>
      </c>
      <c r="N180" s="339">
        <v>7369.2999999999993</v>
      </c>
      <c r="O180" s="337">
        <v>1.8399999999999999</v>
      </c>
      <c r="P180" s="338">
        <f t="shared" si="89"/>
        <v>7.5620581949695882E-3</v>
      </c>
      <c r="Q180" s="356">
        <f t="shared" si="90"/>
        <v>986.86559999999997</v>
      </c>
      <c r="R180" s="340">
        <f t="shared" si="91"/>
        <v>11.899999999999981</v>
      </c>
      <c r="S180" s="338">
        <f t="shared" si="92"/>
        <v>4.8906789413118455E-2</v>
      </c>
      <c r="T180" s="342" t="s">
        <v>502</v>
      </c>
      <c r="U180" s="342" t="s">
        <v>364</v>
      </c>
      <c r="V180" s="343" t="s">
        <v>366</v>
      </c>
      <c r="W180" s="343" t="s">
        <v>367</v>
      </c>
      <c r="X180" s="343">
        <v>1</v>
      </c>
      <c r="Y180" s="344" t="s">
        <v>346</v>
      </c>
      <c r="Z180" s="173"/>
      <c r="AA180" s="173"/>
      <c r="AB180" s="173"/>
      <c r="AC180" s="353"/>
      <c r="AD180" s="173"/>
      <c r="AE180" s="173"/>
      <c r="AF180" s="173"/>
      <c r="AG180" s="173"/>
      <c r="AH180" s="173"/>
    </row>
    <row r="181" spans="2:34" ht="16.5" hidden="1" customHeight="1">
      <c r="B181" s="617"/>
      <c r="C181" s="618"/>
      <c r="D181" s="334">
        <v>15</v>
      </c>
      <c r="E181" s="335" t="s">
        <v>369</v>
      </c>
      <c r="F181" s="336">
        <v>5992.2300000000005</v>
      </c>
      <c r="G181" s="337">
        <v>402.67</v>
      </c>
      <c r="H181" s="337">
        <v>402.67</v>
      </c>
      <c r="I181" s="338">
        <f t="shared" si="95"/>
        <v>1</v>
      </c>
      <c r="J181" s="337">
        <v>17.920000000000002</v>
      </c>
      <c r="K181" s="338">
        <f t="shared" si="97"/>
        <v>4.450294285643331E-2</v>
      </c>
      <c r="L181" s="337">
        <v>388.59999999999997</v>
      </c>
      <c r="M181" s="338">
        <f t="shared" si="98"/>
        <v>1.0445029428564334</v>
      </c>
      <c r="N181" s="339">
        <v>6963.72</v>
      </c>
      <c r="O181" s="337">
        <v>2.5</v>
      </c>
      <c r="P181" s="338">
        <f t="shared" si="89"/>
        <v>6.2085578761765211E-3</v>
      </c>
      <c r="Q181" s="356">
        <f t="shared" si="90"/>
        <v>971.49999999999989</v>
      </c>
      <c r="R181" s="340">
        <f t="shared" si="91"/>
        <v>15.420000000000016</v>
      </c>
      <c r="S181" s="338">
        <f t="shared" si="92"/>
        <v>3.8294384980256821E-2</v>
      </c>
      <c r="T181" s="342" t="s">
        <v>502</v>
      </c>
      <c r="U181" s="342" t="s">
        <v>364</v>
      </c>
      <c r="V181" s="342" t="s">
        <v>366</v>
      </c>
      <c r="W181" s="343" t="s">
        <v>367</v>
      </c>
      <c r="X181" s="343">
        <v>1</v>
      </c>
      <c r="Y181" s="344" t="s">
        <v>149</v>
      </c>
      <c r="Z181" s="173"/>
      <c r="AA181" s="173"/>
      <c r="AB181" s="173"/>
      <c r="AC181" s="352"/>
      <c r="AD181" s="173"/>
      <c r="AE181" s="173"/>
      <c r="AF181" s="173"/>
      <c r="AG181" s="173"/>
      <c r="AH181" s="173"/>
    </row>
    <row r="182" spans="2:34" ht="16.5" hidden="1" customHeight="1">
      <c r="B182" s="617"/>
      <c r="C182" s="618"/>
      <c r="D182" s="334">
        <v>16</v>
      </c>
      <c r="E182" s="335" t="s">
        <v>361</v>
      </c>
      <c r="F182" s="336">
        <v>5827.369999999999</v>
      </c>
      <c r="G182" s="337">
        <v>323.19000000000005</v>
      </c>
      <c r="H182" s="337">
        <v>323.19000000000005</v>
      </c>
      <c r="I182" s="338">
        <f t="shared" si="95"/>
        <v>1</v>
      </c>
      <c r="J182" s="337">
        <v>19.43</v>
      </c>
      <c r="K182" s="338">
        <f t="shared" si="97"/>
        <v>6.0119434388440224E-2</v>
      </c>
      <c r="L182" s="337">
        <v>366.27</v>
      </c>
      <c r="M182" s="338">
        <f t="shared" si="98"/>
        <v>1.0601194343884401</v>
      </c>
      <c r="N182" s="339">
        <v>7116.6200000000008</v>
      </c>
      <c r="O182" s="337">
        <v>3.52</v>
      </c>
      <c r="P182" s="338">
        <f t="shared" si="89"/>
        <v>1.0891426096104457E-2</v>
      </c>
      <c r="Q182" s="356">
        <f t="shared" si="90"/>
        <v>1289.2703999999999</v>
      </c>
      <c r="R182" s="340">
        <f t="shared" si="91"/>
        <v>15.910000000000007</v>
      </c>
      <c r="S182" s="338">
        <f t="shared" si="92"/>
        <v>4.9228008292335791E-2</v>
      </c>
      <c r="T182" s="342" t="s">
        <v>502</v>
      </c>
      <c r="U182" s="342" t="s">
        <v>364</v>
      </c>
      <c r="V182" s="343" t="s">
        <v>366</v>
      </c>
      <c r="W182" s="343" t="s">
        <v>367</v>
      </c>
      <c r="X182" s="343">
        <v>1</v>
      </c>
      <c r="Y182" s="344" t="s">
        <v>231</v>
      </c>
      <c r="Z182" s="173"/>
      <c r="AA182" s="173"/>
      <c r="AB182" s="173"/>
      <c r="AC182" s="352"/>
      <c r="AD182" s="173"/>
      <c r="AE182" s="173"/>
      <c r="AF182" s="173"/>
      <c r="AG182" s="173"/>
      <c r="AH182" s="173"/>
    </row>
    <row r="183" spans="2:34" ht="16.5" hidden="1" customHeight="1">
      <c r="B183" s="617"/>
      <c r="C183" s="618"/>
      <c r="D183" s="334">
        <v>17</v>
      </c>
      <c r="E183" s="335" t="s">
        <v>418</v>
      </c>
      <c r="F183" s="336">
        <v>5525.03</v>
      </c>
      <c r="G183" s="337">
        <v>592.70000000000005</v>
      </c>
      <c r="H183" s="337">
        <v>592.70000000000005</v>
      </c>
      <c r="I183" s="338">
        <f t="shared" si="95"/>
        <v>1</v>
      </c>
      <c r="J183" s="337">
        <v>34.69</v>
      </c>
      <c r="K183" s="338">
        <f t="shared" si="97"/>
        <v>5.8528766661042675E-2</v>
      </c>
      <c r="L183" s="337">
        <v>203.5</v>
      </c>
      <c r="M183" s="338">
        <f t="shared" si="98"/>
        <v>1.0585287666610428</v>
      </c>
      <c r="N183" s="339">
        <v>7059.4299999999994</v>
      </c>
      <c r="O183" s="337">
        <v>7.54</v>
      </c>
      <c r="P183" s="338">
        <f t="shared" si="89"/>
        <v>1.272144423823182E-2</v>
      </c>
      <c r="Q183" s="356">
        <f t="shared" si="90"/>
        <v>1534.39</v>
      </c>
      <c r="R183" s="340">
        <f t="shared" si="91"/>
        <v>27.150000000000055</v>
      </c>
      <c r="S183" s="338">
        <f t="shared" si="92"/>
        <v>4.5807322422810957E-2</v>
      </c>
      <c r="T183" s="342" t="s">
        <v>502</v>
      </c>
      <c r="U183" s="342" t="s">
        <v>316</v>
      </c>
      <c r="V183" s="343" t="s">
        <v>384</v>
      </c>
      <c r="W183" s="343" t="s">
        <v>352</v>
      </c>
      <c r="X183" s="343">
        <v>1</v>
      </c>
      <c r="Y183" s="344" t="s">
        <v>346</v>
      </c>
      <c r="Z183" s="173"/>
      <c r="AA183" s="173"/>
      <c r="AB183" s="354"/>
      <c r="AC183" s="352"/>
      <c r="AD183" s="173"/>
      <c r="AE183" s="173"/>
      <c r="AF183" s="173"/>
      <c r="AG183" s="173"/>
      <c r="AH183" s="173"/>
    </row>
    <row r="184" spans="2:34" ht="16.5" hidden="1" customHeight="1">
      <c r="B184" s="617"/>
      <c r="C184" s="618"/>
      <c r="D184" s="334">
        <v>18</v>
      </c>
      <c r="E184" s="335" t="s">
        <v>343</v>
      </c>
      <c r="F184" s="336">
        <v>5285.6500000000005</v>
      </c>
      <c r="G184" s="337">
        <v>1172.1300000000001</v>
      </c>
      <c r="H184" s="337">
        <v>1172.1300000000001</v>
      </c>
      <c r="I184" s="338">
        <f t="shared" si="95"/>
        <v>1</v>
      </c>
      <c r="J184" s="337">
        <v>39.4</v>
      </c>
      <c r="K184" s="338">
        <f t="shared" si="97"/>
        <v>3.3614018922815722E-2</v>
      </c>
      <c r="L184" s="337">
        <v>194.04</v>
      </c>
      <c r="M184" s="338">
        <f t="shared" si="98"/>
        <v>1.0336140189228158</v>
      </c>
      <c r="N184" s="339">
        <v>7645.17</v>
      </c>
      <c r="O184" s="337">
        <v>12.16</v>
      </c>
      <c r="P184" s="338">
        <f t="shared" si="89"/>
        <v>1.0374275890899473E-2</v>
      </c>
      <c r="Q184" s="356">
        <f t="shared" si="90"/>
        <v>2359.5263999999997</v>
      </c>
      <c r="R184" s="340">
        <f t="shared" si="91"/>
        <v>27.240000000000091</v>
      </c>
      <c r="S184" s="338">
        <f t="shared" si="92"/>
        <v>2.3239743031916331E-2</v>
      </c>
      <c r="T184" s="342" t="s">
        <v>502</v>
      </c>
      <c r="U184" s="342" t="s">
        <v>316</v>
      </c>
      <c r="V184" s="343" t="s">
        <v>383</v>
      </c>
      <c r="W184" s="343" t="s">
        <v>345</v>
      </c>
      <c r="X184" s="343">
        <v>1</v>
      </c>
      <c r="Y184" s="344" t="s">
        <v>179</v>
      </c>
      <c r="Z184" s="173"/>
      <c r="AA184" s="173"/>
      <c r="AB184" s="173"/>
      <c r="AC184" s="352"/>
      <c r="AD184" s="173"/>
      <c r="AE184" s="173"/>
      <c r="AF184" s="173"/>
      <c r="AG184" s="173"/>
      <c r="AH184" s="173"/>
    </row>
    <row r="185" spans="2:34" ht="16.5" hidden="1" customHeight="1">
      <c r="B185" s="617"/>
      <c r="C185" s="618"/>
      <c r="D185" s="334">
        <v>19</v>
      </c>
      <c r="E185" s="335" t="s">
        <v>434</v>
      </c>
      <c r="F185" s="336">
        <v>4404.33</v>
      </c>
      <c r="G185" s="337">
        <v>262.69</v>
      </c>
      <c r="H185" s="337">
        <v>262.69</v>
      </c>
      <c r="I185" s="338">
        <f t="shared" si="95"/>
        <v>1</v>
      </c>
      <c r="J185" s="337">
        <v>15.549999999999997</v>
      </c>
      <c r="K185" s="338">
        <f t="shared" si="97"/>
        <v>5.9195249152994012E-2</v>
      </c>
      <c r="L185" s="337">
        <v>342.75</v>
      </c>
      <c r="M185" s="338">
        <f t="shared" si="98"/>
        <v>1.0591952491529941</v>
      </c>
      <c r="N185" s="339">
        <v>5329.7699999999995</v>
      </c>
      <c r="O185" s="337">
        <v>2.7</v>
      </c>
      <c r="P185" s="338">
        <f t="shared" si="89"/>
        <v>1.0278274772545587E-2</v>
      </c>
      <c r="Q185" s="356">
        <f t="shared" si="90"/>
        <v>925.42500000000007</v>
      </c>
      <c r="R185" s="340">
        <f t="shared" si="91"/>
        <v>12.850000000000012</v>
      </c>
      <c r="S185" s="338">
        <f t="shared" si="92"/>
        <v>4.8916974380448487E-2</v>
      </c>
      <c r="T185" s="342" t="s">
        <v>502</v>
      </c>
      <c r="U185" s="342" t="s">
        <v>364</v>
      </c>
      <c r="V185" s="343" t="s">
        <v>366</v>
      </c>
      <c r="W185" s="343" t="s">
        <v>367</v>
      </c>
      <c r="X185" s="343">
        <v>1</v>
      </c>
      <c r="Y185" s="344" t="s">
        <v>144</v>
      </c>
      <c r="Z185" s="173"/>
      <c r="AA185" s="173"/>
      <c r="AB185" s="355"/>
      <c r="AC185" s="352"/>
      <c r="AD185" s="173"/>
      <c r="AE185" s="173"/>
      <c r="AF185" s="173"/>
      <c r="AG185" s="173"/>
      <c r="AH185" s="173"/>
    </row>
    <row r="186" spans="2:34" ht="16.5" hidden="1" customHeight="1">
      <c r="B186" s="619"/>
      <c r="C186" s="620"/>
      <c r="D186" s="334">
        <v>20</v>
      </c>
      <c r="E186" s="335" t="s">
        <v>347</v>
      </c>
      <c r="F186" s="336">
        <v>4287.92</v>
      </c>
      <c r="G186" s="337">
        <v>1172.5900000000001</v>
      </c>
      <c r="H186" s="337">
        <v>1172.5900000000001</v>
      </c>
      <c r="I186" s="338">
        <f t="shared" si="95"/>
        <v>1</v>
      </c>
      <c r="J186" s="337">
        <v>60.7</v>
      </c>
      <c r="K186" s="338">
        <f t="shared" si="97"/>
        <v>5.1765749324145689E-2</v>
      </c>
      <c r="L186" s="337">
        <v>99.12</v>
      </c>
      <c r="M186" s="338">
        <f t="shared" si="98"/>
        <v>1.0517657493241457</v>
      </c>
      <c r="N186" s="339">
        <v>6016.57</v>
      </c>
      <c r="O186" s="337">
        <v>17.439999999999998</v>
      </c>
      <c r="P186" s="338">
        <f t="shared" si="89"/>
        <v>1.4873058784400341E-2</v>
      </c>
      <c r="Q186" s="356">
        <f t="shared" si="90"/>
        <v>1728.6527999999998</v>
      </c>
      <c r="R186" s="340">
        <f t="shared" si="91"/>
        <v>43.260000000000048</v>
      </c>
      <c r="S186" s="338">
        <f t="shared" si="92"/>
        <v>3.6892690539745386E-2</v>
      </c>
      <c r="T186" s="342" t="s">
        <v>502</v>
      </c>
      <c r="U186" s="342" t="s">
        <v>316</v>
      </c>
      <c r="V186" s="343" t="s">
        <v>348</v>
      </c>
      <c r="W186" s="343" t="s">
        <v>367</v>
      </c>
      <c r="X186" s="343">
        <v>1</v>
      </c>
      <c r="Y186" s="344" t="s">
        <v>346</v>
      </c>
      <c r="Z186" s="173"/>
      <c r="AA186" s="218" t="s">
        <v>491</v>
      </c>
      <c r="AB186" s="218" t="s">
        <v>492</v>
      </c>
      <c r="AC186" s="246" t="s">
        <v>493</v>
      </c>
      <c r="AD186" s="246" t="s">
        <v>494</v>
      </c>
      <c r="AE186" s="246" t="s">
        <v>316</v>
      </c>
      <c r="AF186" s="246" t="s">
        <v>355</v>
      </c>
      <c r="AG186" s="246" t="s">
        <v>364</v>
      </c>
      <c r="AH186" s="246" t="s">
        <v>495</v>
      </c>
    </row>
    <row r="187" spans="2:34" ht="17.100000000000001">
      <c r="B187" s="615" t="s">
        <v>546</v>
      </c>
      <c r="C187" s="616"/>
      <c r="D187" s="334">
        <v>1</v>
      </c>
      <c r="E187" s="335" t="s">
        <v>388</v>
      </c>
      <c r="F187" s="336">
        <v>39583.39</v>
      </c>
      <c r="G187" s="337">
        <v>56014</v>
      </c>
      <c r="H187" s="337">
        <v>56014</v>
      </c>
      <c r="I187" s="338">
        <f>H187/G187</f>
        <v>1</v>
      </c>
      <c r="J187" s="337">
        <v>2248</v>
      </c>
      <c r="K187" s="338">
        <f>J187/G187</f>
        <v>4.0132823936872924E-2</v>
      </c>
      <c r="L187" s="337">
        <v>17.75</v>
      </c>
      <c r="M187" s="338">
        <f>(H187+J187)/G187</f>
        <v>1.040132823936873</v>
      </c>
      <c r="N187" s="339">
        <v>39902</v>
      </c>
      <c r="O187" s="337">
        <v>17.95</v>
      </c>
      <c r="P187" s="338">
        <f>O187/G187</f>
        <v>3.2045560038561788E-4</v>
      </c>
      <c r="Q187" s="356">
        <f>O187*L187</f>
        <v>318.61250000000001</v>
      </c>
      <c r="R187" s="340">
        <f>((H187+J187)-G187)-O187</f>
        <v>2230.0500000000002</v>
      </c>
      <c r="S187" s="338">
        <f>R187/G187</f>
        <v>3.9812368336487311E-2</v>
      </c>
      <c r="T187" s="342" t="s">
        <v>476</v>
      </c>
      <c r="U187" s="342" t="s">
        <v>364</v>
      </c>
      <c r="V187" s="343" t="s">
        <v>389</v>
      </c>
      <c r="W187" s="343" t="s">
        <v>390</v>
      </c>
      <c r="X187" s="343">
        <v>1</v>
      </c>
      <c r="Y187" s="344" t="s">
        <v>176</v>
      </c>
      <c r="Z187" s="345" t="s">
        <v>498</v>
      </c>
      <c r="AA187" s="357">
        <f>SUM(X187:X206)</f>
        <v>20</v>
      </c>
      <c r="AB187" s="347">
        <f>SUMIF($U187:$U206,TRIM($AB$6),$X187:$X206)</f>
        <v>0</v>
      </c>
      <c r="AC187" s="347">
        <f>SUMIF($U187:$U206,TRIM($AC$6),$X187:$X206)</f>
        <v>0</v>
      </c>
      <c r="AD187" s="347">
        <f>SUMIF($U187:$U206,TRIM($AD$6),$X187:$X206)</f>
        <v>0</v>
      </c>
      <c r="AE187" s="347">
        <f>SUMIF($U187:$U206,TRIM($AE$6),$X187:$X206)</f>
        <v>8</v>
      </c>
      <c r="AF187" s="347">
        <f>SUMIF($U187:$U206,TRIM($AF$6),$X187:$X206)</f>
        <v>0</v>
      </c>
      <c r="AG187" s="347">
        <f>SUMIF($U187:$U206,TRIM($AG$6),$X187:$X206)</f>
        <v>12</v>
      </c>
      <c r="AH187" s="347">
        <f>SUMIF($U187:$U206,TRIM($AH$6),$X187:$X206)</f>
        <v>0</v>
      </c>
    </row>
    <row r="188" spans="2:34" ht="17.100000000000001">
      <c r="B188" s="617"/>
      <c r="C188" s="618"/>
      <c r="D188" s="334">
        <f>D187+1</f>
        <v>2</v>
      </c>
      <c r="E188" s="335" t="s">
        <v>371</v>
      </c>
      <c r="F188" s="336">
        <v>15941.07</v>
      </c>
      <c r="G188" s="337">
        <v>450.23</v>
      </c>
      <c r="H188" s="337">
        <v>450.23</v>
      </c>
      <c r="I188" s="338">
        <f t="shared" ref="I188:I189" si="99">H188/G188</f>
        <v>1</v>
      </c>
      <c r="J188" s="337">
        <v>29.24</v>
      </c>
      <c r="K188" s="338">
        <f t="shared" ref="K188:K193" si="100">J188/G188</f>
        <v>6.4944583879350551E-2</v>
      </c>
      <c r="L188" s="337">
        <v>593.92999999999995</v>
      </c>
      <c r="M188" s="338">
        <f t="shared" ref="M188:M193" si="101">(H188+J188)/G188</f>
        <v>1.0649445838793505</v>
      </c>
      <c r="N188" s="339">
        <v>17366.509999999998</v>
      </c>
      <c r="O188" s="337">
        <v>2.4000000000000004</v>
      </c>
      <c r="P188" s="338">
        <f t="shared" ref="P188:P206" si="102">O188/G188</f>
        <v>5.3306087999466945E-3</v>
      </c>
      <c r="Q188" s="356">
        <f t="shared" ref="Q188:Q206" si="103">O188*L188</f>
        <v>1425.432</v>
      </c>
      <c r="R188" s="340">
        <f t="shared" ref="R188:R206" si="104">((H188+J188)-G188)-O188</f>
        <v>26.840000000000011</v>
      </c>
      <c r="S188" s="338">
        <f t="shared" ref="S188:S206" si="105">R188/G188</f>
        <v>5.9613975079403879E-2</v>
      </c>
      <c r="T188" s="342" t="s">
        <v>502</v>
      </c>
      <c r="U188" s="342" t="s">
        <v>364</v>
      </c>
      <c r="V188" s="343" t="s">
        <v>366</v>
      </c>
      <c r="W188" s="343" t="s">
        <v>367</v>
      </c>
      <c r="X188" s="343">
        <v>1</v>
      </c>
      <c r="Y188" s="344" t="s">
        <v>160</v>
      </c>
      <c r="Z188" s="173"/>
      <c r="AA188" s="363" t="s">
        <v>500</v>
      </c>
      <c r="AB188" s="349">
        <f>SUMIF($U187:$U206,TRIM($AB$6),$F187:$F206)</f>
        <v>0</v>
      </c>
      <c r="AC188" s="349">
        <f>SUMIF($U187:$U206,TRIM($AC$6),$F187:$F206)</f>
        <v>0</v>
      </c>
      <c r="AD188" s="349">
        <f>SUMIF($U187:$U206,TRIM($AD$6),$F187:$F206)</f>
        <v>0</v>
      </c>
      <c r="AE188" s="349">
        <f>SUMIF($U187:$U206,TRIM($AE$6),$F187:$F206)</f>
        <v>54281.2</v>
      </c>
      <c r="AF188" s="349">
        <f>SUMIF($U187:$U206,TRIM($AF$6),$F187:$F206)</f>
        <v>0</v>
      </c>
      <c r="AG188" s="349">
        <f>SUMIF($U187:$U206,TRIM($AG$6),$F187:$F206)</f>
        <v>137397.87</v>
      </c>
      <c r="AH188" s="349">
        <f>SUMIF($U187:$U206,TRIM($AH$6),$F187:$F206)</f>
        <v>0</v>
      </c>
    </row>
    <row r="189" spans="2:34" ht="17.100000000000001">
      <c r="B189" s="617"/>
      <c r="C189" s="618"/>
      <c r="D189" s="334">
        <f t="shared" ref="D189:D206" si="106">D188+1</f>
        <v>3</v>
      </c>
      <c r="E189" s="335" t="s">
        <v>382</v>
      </c>
      <c r="F189" s="336">
        <v>14205.75</v>
      </c>
      <c r="G189" s="337">
        <v>304.57</v>
      </c>
      <c r="H189" s="337">
        <v>304.57</v>
      </c>
      <c r="I189" s="338">
        <f t="shared" si="99"/>
        <v>1</v>
      </c>
      <c r="J189" s="337">
        <v>21.689999999999998</v>
      </c>
      <c r="K189" s="338">
        <f t="shared" si="100"/>
        <v>7.1215155793413656E-2</v>
      </c>
      <c r="L189" s="337">
        <v>705</v>
      </c>
      <c r="M189" s="338">
        <f t="shared" si="101"/>
        <v>1.0712151557934138</v>
      </c>
      <c r="N189" s="339">
        <v>15291.449999999997</v>
      </c>
      <c r="O189" s="337">
        <v>1.5399999999999998</v>
      </c>
      <c r="P189" s="338">
        <f t="shared" si="102"/>
        <v>5.0563088945070091E-3</v>
      </c>
      <c r="Q189" s="356">
        <f t="shared" si="103"/>
        <v>1085.6999999999998</v>
      </c>
      <c r="R189" s="340">
        <f t="shared" si="104"/>
        <v>20.149999999999999</v>
      </c>
      <c r="S189" s="338">
        <f t="shared" si="105"/>
        <v>6.6158846898906651E-2</v>
      </c>
      <c r="T189" s="342" t="s">
        <v>502</v>
      </c>
      <c r="U189" s="342" t="s">
        <v>316</v>
      </c>
      <c r="V189" s="343" t="s">
        <v>383</v>
      </c>
      <c r="W189" s="343" t="s">
        <v>345</v>
      </c>
      <c r="X189" s="343">
        <v>1</v>
      </c>
      <c r="Y189" s="344" t="s">
        <v>157</v>
      </c>
      <c r="Z189" s="173"/>
      <c r="AA189" s="364" t="s">
        <v>501</v>
      </c>
      <c r="AB189" s="350">
        <f>AB187/$AA187</f>
        <v>0</v>
      </c>
      <c r="AC189" s="351">
        <f t="shared" ref="AC189:AH189" si="107">AC187/$AA187</f>
        <v>0</v>
      </c>
      <c r="AD189" s="351">
        <f t="shared" si="107"/>
        <v>0</v>
      </c>
      <c r="AE189" s="351">
        <f t="shared" si="107"/>
        <v>0.4</v>
      </c>
      <c r="AF189" s="351">
        <f t="shared" si="107"/>
        <v>0</v>
      </c>
      <c r="AG189" s="351">
        <f t="shared" si="107"/>
        <v>0.6</v>
      </c>
      <c r="AH189" s="351">
        <f t="shared" si="107"/>
        <v>0</v>
      </c>
    </row>
    <row r="190" spans="2:34" ht="17.100000000000001">
      <c r="B190" s="617"/>
      <c r="C190" s="618"/>
      <c r="D190" s="334">
        <f t="shared" si="106"/>
        <v>4</v>
      </c>
      <c r="E190" s="335" t="s">
        <v>368</v>
      </c>
      <c r="F190" s="336">
        <v>12878.99</v>
      </c>
      <c r="G190" s="337">
        <v>695.16</v>
      </c>
      <c r="H190" s="337">
        <v>695.16</v>
      </c>
      <c r="I190" s="338">
        <f>H190/G190</f>
        <v>1</v>
      </c>
      <c r="J190" s="337">
        <v>37.17</v>
      </c>
      <c r="K190" s="338">
        <f t="shared" si="100"/>
        <v>5.3469704816157433E-2</v>
      </c>
      <c r="L190" s="337">
        <v>375.69999999999993</v>
      </c>
      <c r="M190" s="338">
        <f t="shared" si="101"/>
        <v>1.0534697048161574</v>
      </c>
      <c r="N190" s="339">
        <v>13964.76</v>
      </c>
      <c r="O190" s="337">
        <v>2.89</v>
      </c>
      <c r="P190" s="338">
        <f t="shared" si="102"/>
        <v>4.1573163012831585E-3</v>
      </c>
      <c r="Q190" s="356">
        <f t="shared" si="103"/>
        <v>1085.7729999999999</v>
      </c>
      <c r="R190" s="340">
        <f t="shared" si="104"/>
        <v>34.279999999999959</v>
      </c>
      <c r="S190" s="338">
        <f t="shared" si="105"/>
        <v>4.9312388514874218E-2</v>
      </c>
      <c r="T190" s="342" t="s">
        <v>502</v>
      </c>
      <c r="U190" s="342" t="s">
        <v>364</v>
      </c>
      <c r="V190" s="343" t="s">
        <v>366</v>
      </c>
      <c r="W190" s="343" t="s">
        <v>367</v>
      </c>
      <c r="X190" s="343">
        <v>1</v>
      </c>
      <c r="Y190" s="344" t="s">
        <v>162</v>
      </c>
      <c r="Z190" s="173"/>
      <c r="AA190" s="173"/>
      <c r="AB190" s="173"/>
      <c r="AC190" s="173"/>
      <c r="AD190" s="173"/>
      <c r="AE190" s="173"/>
      <c r="AF190" s="173"/>
      <c r="AG190" s="173"/>
      <c r="AH190" s="173"/>
    </row>
    <row r="191" spans="2:34" ht="17.100000000000001">
      <c r="B191" s="617"/>
      <c r="C191" s="618"/>
      <c r="D191" s="334">
        <f t="shared" si="106"/>
        <v>5</v>
      </c>
      <c r="E191" s="335" t="s">
        <v>413</v>
      </c>
      <c r="F191" s="336">
        <v>10995.179999999998</v>
      </c>
      <c r="G191" s="337">
        <v>260.34000000000003</v>
      </c>
      <c r="H191" s="337">
        <v>260.34000000000003</v>
      </c>
      <c r="I191" s="338">
        <f t="shared" ref="I191:I206" si="108">H191/G191</f>
        <v>1</v>
      </c>
      <c r="J191" s="337">
        <v>15.770000000000001</v>
      </c>
      <c r="K191" s="338">
        <f t="shared" si="100"/>
        <v>6.0574633172005836E-2</v>
      </c>
      <c r="L191" s="337">
        <v>765.68000000000006</v>
      </c>
      <c r="M191" s="338">
        <f t="shared" si="101"/>
        <v>1.0605746331720058</v>
      </c>
      <c r="N191" s="339">
        <v>12074.78</v>
      </c>
      <c r="O191" s="337">
        <v>1.41</v>
      </c>
      <c r="P191" s="338">
        <f t="shared" si="102"/>
        <v>5.4159944687716052E-3</v>
      </c>
      <c r="Q191" s="356">
        <f t="shared" si="103"/>
        <v>1079.6088</v>
      </c>
      <c r="R191" s="340">
        <f t="shared" si="104"/>
        <v>14.359999999999982</v>
      </c>
      <c r="S191" s="338">
        <f t="shared" si="105"/>
        <v>5.5158638703234154E-2</v>
      </c>
      <c r="T191" s="342" t="s">
        <v>502</v>
      </c>
      <c r="U191" s="342" t="s">
        <v>364</v>
      </c>
      <c r="V191" s="343" t="s">
        <v>366</v>
      </c>
      <c r="W191" s="343" t="s">
        <v>367</v>
      </c>
      <c r="X191" s="343">
        <v>1</v>
      </c>
      <c r="Y191" s="344" t="s">
        <v>161</v>
      </c>
      <c r="Z191" s="173"/>
      <c r="AA191" s="173"/>
      <c r="AB191" s="173"/>
      <c r="AC191" s="173"/>
      <c r="AD191" s="173"/>
      <c r="AE191" s="173"/>
      <c r="AF191" s="173"/>
      <c r="AG191" s="173"/>
      <c r="AH191" s="173"/>
    </row>
    <row r="192" spans="2:34" ht="17.100000000000001">
      <c r="B192" s="617"/>
      <c r="C192" s="618"/>
      <c r="D192" s="334">
        <f t="shared" si="106"/>
        <v>6</v>
      </c>
      <c r="E192" s="335" t="s">
        <v>365</v>
      </c>
      <c r="F192" s="336">
        <v>10649.22</v>
      </c>
      <c r="G192" s="337">
        <v>180.56</v>
      </c>
      <c r="H192" s="337">
        <v>180.56</v>
      </c>
      <c r="I192" s="338">
        <f t="shared" si="108"/>
        <v>1</v>
      </c>
      <c r="J192" s="337">
        <v>14.6</v>
      </c>
      <c r="K192" s="338">
        <f t="shared" si="100"/>
        <v>8.0859548072662824E-2</v>
      </c>
      <c r="L192" s="337">
        <v>814.16</v>
      </c>
      <c r="M192" s="338">
        <f t="shared" si="101"/>
        <v>1.0808595480726628</v>
      </c>
      <c r="N192" s="339">
        <v>11886.74</v>
      </c>
      <c r="O192" s="337">
        <v>1.5199999999999998</v>
      </c>
      <c r="P192" s="338">
        <f t="shared" si="102"/>
        <v>8.4182543198936637E-3</v>
      </c>
      <c r="Q192" s="356">
        <f t="shared" si="103"/>
        <v>1237.5231999999999</v>
      </c>
      <c r="R192" s="340">
        <f t="shared" si="104"/>
        <v>13.079999999999995</v>
      </c>
      <c r="S192" s="338">
        <f t="shared" si="105"/>
        <v>7.2441293752769129E-2</v>
      </c>
      <c r="T192" s="342" t="s">
        <v>502</v>
      </c>
      <c r="U192" s="342" t="s">
        <v>364</v>
      </c>
      <c r="V192" s="343" t="s">
        <v>366</v>
      </c>
      <c r="W192" s="343" t="s">
        <v>367</v>
      </c>
      <c r="X192" s="343">
        <v>1</v>
      </c>
      <c r="Y192" s="344" t="s">
        <v>133</v>
      </c>
      <c r="Z192" s="173"/>
      <c r="AA192" s="173"/>
      <c r="AB192" s="173"/>
      <c r="AC192" s="173"/>
      <c r="AD192" s="173"/>
      <c r="AE192" s="173"/>
      <c r="AF192" s="173"/>
      <c r="AG192" s="173"/>
      <c r="AH192" s="173"/>
    </row>
    <row r="193" spans="2:34" ht="17.100000000000001">
      <c r="B193" s="617"/>
      <c r="C193" s="618"/>
      <c r="D193" s="334">
        <f t="shared" si="106"/>
        <v>7</v>
      </c>
      <c r="E193" s="335" t="s">
        <v>359</v>
      </c>
      <c r="F193" s="336">
        <v>9166.5400000000009</v>
      </c>
      <c r="G193" s="337">
        <v>506.44</v>
      </c>
      <c r="H193" s="337">
        <v>506.44</v>
      </c>
      <c r="I193" s="338">
        <f t="shared" si="108"/>
        <v>1</v>
      </c>
      <c r="J193" s="337">
        <v>34.24</v>
      </c>
      <c r="K193" s="338">
        <f t="shared" si="100"/>
        <v>6.7609193586604541E-2</v>
      </c>
      <c r="L193" s="337">
        <v>313.59999999999997</v>
      </c>
      <c r="M193" s="338">
        <f t="shared" si="101"/>
        <v>1.0676091935866043</v>
      </c>
      <c r="N193" s="339">
        <v>10737.67</v>
      </c>
      <c r="O193" s="337">
        <v>5.01</v>
      </c>
      <c r="P193" s="338">
        <f t="shared" si="102"/>
        <v>9.8925835242081976E-3</v>
      </c>
      <c r="Q193" s="356">
        <f t="shared" si="103"/>
        <v>1571.1359999999997</v>
      </c>
      <c r="R193" s="340">
        <f t="shared" si="104"/>
        <v>29.229999999999954</v>
      </c>
      <c r="S193" s="338">
        <f t="shared" si="105"/>
        <v>5.7716610062396242E-2</v>
      </c>
      <c r="T193" s="342" t="s">
        <v>502</v>
      </c>
      <c r="U193" s="342" t="s">
        <v>316</v>
      </c>
      <c r="V193" s="343" t="s">
        <v>384</v>
      </c>
      <c r="W193" s="343" t="s">
        <v>352</v>
      </c>
      <c r="X193" s="343">
        <v>1</v>
      </c>
      <c r="Y193" s="344" t="s">
        <v>346</v>
      </c>
      <c r="Z193" s="173"/>
      <c r="AA193" s="173"/>
      <c r="AB193" s="173"/>
      <c r="AC193" s="352"/>
      <c r="AD193" s="173"/>
      <c r="AE193" s="173"/>
      <c r="AF193" s="173"/>
      <c r="AG193" s="173"/>
      <c r="AH193" s="173"/>
    </row>
    <row r="194" spans="2:34" ht="17.100000000000001">
      <c r="B194" s="617"/>
      <c r="C194" s="618"/>
      <c r="D194" s="334">
        <f t="shared" si="106"/>
        <v>8</v>
      </c>
      <c r="E194" s="335" t="s">
        <v>370</v>
      </c>
      <c r="F194" s="336">
        <v>8409.67</v>
      </c>
      <c r="G194" s="337">
        <v>439.74</v>
      </c>
      <c r="H194" s="337">
        <v>439.74</v>
      </c>
      <c r="I194" s="338">
        <f t="shared" si="108"/>
        <v>1</v>
      </c>
      <c r="J194" s="337">
        <v>27.519999999999996</v>
      </c>
      <c r="K194" s="338">
        <f>J194/G194</f>
        <v>6.2582435075271739E-2</v>
      </c>
      <c r="L194" s="337">
        <v>335.18</v>
      </c>
      <c r="M194" s="338">
        <f>(H194+J194)/G194</f>
        <v>1.0625824350752717</v>
      </c>
      <c r="N194" s="339">
        <v>9224.16</v>
      </c>
      <c r="O194" s="337">
        <v>2.4299999999999997</v>
      </c>
      <c r="P194" s="338">
        <f t="shared" si="102"/>
        <v>5.5259926320098234E-3</v>
      </c>
      <c r="Q194" s="356">
        <f t="shared" si="103"/>
        <v>814.48739999999987</v>
      </c>
      <c r="R194" s="340">
        <f t="shared" si="104"/>
        <v>25.089999999999982</v>
      </c>
      <c r="S194" s="338">
        <f t="shared" si="105"/>
        <v>5.7056442443261884E-2</v>
      </c>
      <c r="T194" s="342" t="s">
        <v>502</v>
      </c>
      <c r="U194" s="342" t="s">
        <v>364</v>
      </c>
      <c r="V194" s="343" t="s">
        <v>366</v>
      </c>
      <c r="W194" s="343" t="s">
        <v>367</v>
      </c>
      <c r="X194" s="343">
        <v>1</v>
      </c>
      <c r="Y194" s="344" t="s">
        <v>151</v>
      </c>
      <c r="Z194" s="173"/>
      <c r="AA194" s="173"/>
      <c r="AB194" s="173"/>
      <c r="AC194" s="352"/>
      <c r="AD194" s="173"/>
      <c r="AE194" s="173"/>
      <c r="AF194" s="173"/>
      <c r="AG194" s="173"/>
      <c r="AH194" s="173"/>
    </row>
    <row r="195" spans="2:34" ht="17.100000000000001">
      <c r="B195" s="617"/>
      <c r="C195" s="618"/>
      <c r="D195" s="334">
        <f t="shared" si="106"/>
        <v>9</v>
      </c>
      <c r="E195" s="335" t="s">
        <v>385</v>
      </c>
      <c r="F195" s="336">
        <v>7985.81</v>
      </c>
      <c r="G195" s="337">
        <v>425.30000000000007</v>
      </c>
      <c r="H195" s="337">
        <v>425.30000000000007</v>
      </c>
      <c r="I195" s="338">
        <f t="shared" si="108"/>
        <v>1</v>
      </c>
      <c r="J195" s="337">
        <v>22.11</v>
      </c>
      <c r="K195" s="338">
        <f t="shared" ref="K195:K206" si="109">J195/G195</f>
        <v>5.1986832823889009E-2</v>
      </c>
      <c r="L195" s="337">
        <v>410.15999999999997</v>
      </c>
      <c r="M195" s="338">
        <f t="shared" ref="M195:M206" si="110">(H195+J195)/G195</f>
        <v>1.0519868328238891</v>
      </c>
      <c r="N195" s="339">
        <v>9068.6299999999992</v>
      </c>
      <c r="O195" s="337">
        <v>2.6399999999999997</v>
      </c>
      <c r="P195" s="338">
        <f t="shared" si="102"/>
        <v>6.2073830237479406E-3</v>
      </c>
      <c r="Q195" s="356">
        <f t="shared" si="103"/>
        <v>1082.8223999999998</v>
      </c>
      <c r="R195" s="340">
        <f t="shared" si="104"/>
        <v>19.470000000000013</v>
      </c>
      <c r="S195" s="338">
        <f t="shared" si="105"/>
        <v>4.5779449800141099E-2</v>
      </c>
      <c r="T195" s="342" t="s">
        <v>502</v>
      </c>
      <c r="U195" s="342" t="s">
        <v>316</v>
      </c>
      <c r="V195" s="343" t="s">
        <v>348</v>
      </c>
      <c r="W195" s="343" t="s">
        <v>367</v>
      </c>
      <c r="X195" s="343">
        <v>1</v>
      </c>
      <c r="Y195" s="344" t="s">
        <v>346</v>
      </c>
      <c r="Z195" s="173"/>
      <c r="AA195" s="173"/>
      <c r="AB195" s="173"/>
      <c r="AC195" s="352"/>
      <c r="AD195" s="173"/>
      <c r="AE195" s="173"/>
      <c r="AF195" s="173"/>
      <c r="AG195" s="173"/>
      <c r="AH195" s="173"/>
    </row>
    <row r="196" spans="2:34" ht="17.100000000000001">
      <c r="B196" s="617"/>
      <c r="C196" s="618"/>
      <c r="D196" s="334">
        <f t="shared" si="106"/>
        <v>10</v>
      </c>
      <c r="E196" s="335" t="s">
        <v>453</v>
      </c>
      <c r="F196" s="336">
        <v>7649.24</v>
      </c>
      <c r="G196" s="337">
        <v>482.34000000000003</v>
      </c>
      <c r="H196" s="337">
        <v>482.34000000000003</v>
      </c>
      <c r="I196" s="338">
        <f t="shared" si="108"/>
        <v>1</v>
      </c>
      <c r="J196" s="337">
        <v>26.569999999999997</v>
      </c>
      <c r="K196" s="338">
        <f t="shared" si="109"/>
        <v>5.5085624248455436E-2</v>
      </c>
      <c r="L196" s="337">
        <v>318.32</v>
      </c>
      <c r="M196" s="338">
        <f t="shared" si="110"/>
        <v>1.0550856242484554</v>
      </c>
      <c r="N196" s="339">
        <v>8457.77</v>
      </c>
      <c r="O196" s="337">
        <v>2.54</v>
      </c>
      <c r="P196" s="338">
        <f t="shared" si="102"/>
        <v>5.2659949413276941E-3</v>
      </c>
      <c r="Q196" s="356">
        <f t="shared" si="103"/>
        <v>808.53279999999995</v>
      </c>
      <c r="R196" s="340">
        <f t="shared" si="104"/>
        <v>24.029999999999994</v>
      </c>
      <c r="S196" s="338">
        <f t="shared" si="105"/>
        <v>4.9819629307127737E-2</v>
      </c>
      <c r="T196" s="342" t="s">
        <v>502</v>
      </c>
      <c r="U196" s="342" t="s">
        <v>364</v>
      </c>
      <c r="V196" s="343" t="s">
        <v>366</v>
      </c>
      <c r="W196" s="343" t="s">
        <v>367</v>
      </c>
      <c r="X196" s="343">
        <v>1</v>
      </c>
      <c r="Y196" s="344" t="s">
        <v>143</v>
      </c>
      <c r="Z196" s="173"/>
      <c r="AA196" s="173"/>
      <c r="AB196" s="173"/>
      <c r="AC196" s="352"/>
      <c r="AD196" s="173"/>
      <c r="AE196" s="173"/>
      <c r="AF196" s="173"/>
      <c r="AG196" s="173"/>
      <c r="AH196" s="173"/>
    </row>
    <row r="197" spans="2:34" ht="17.100000000000001">
      <c r="B197" s="617"/>
      <c r="C197" s="618"/>
      <c r="D197" s="334">
        <f t="shared" si="106"/>
        <v>11</v>
      </c>
      <c r="E197" s="335" t="s">
        <v>361</v>
      </c>
      <c r="F197" s="336">
        <v>7603.7800000000007</v>
      </c>
      <c r="G197" s="337">
        <v>339.15</v>
      </c>
      <c r="H197" s="337">
        <v>339.15</v>
      </c>
      <c r="I197" s="338">
        <f t="shared" si="108"/>
        <v>1</v>
      </c>
      <c r="J197" s="337">
        <v>25.07</v>
      </c>
      <c r="K197" s="338">
        <f t="shared" si="109"/>
        <v>7.3920094353530891E-2</v>
      </c>
      <c r="L197" s="337">
        <v>366.27</v>
      </c>
      <c r="M197" s="338">
        <f t="shared" si="110"/>
        <v>1.073920094353531</v>
      </c>
      <c r="N197" s="339">
        <v>9182.4</v>
      </c>
      <c r="O197" s="337">
        <v>4.3099999999999996</v>
      </c>
      <c r="P197" s="338">
        <f t="shared" si="102"/>
        <v>1.2708241191213327E-2</v>
      </c>
      <c r="Q197" s="356">
        <f t="shared" si="103"/>
        <v>1578.6236999999999</v>
      </c>
      <c r="R197" s="340">
        <f t="shared" si="104"/>
        <v>20.759999999999994</v>
      </c>
      <c r="S197" s="338">
        <f t="shared" si="105"/>
        <v>6.1211853162317545E-2</v>
      </c>
      <c r="T197" s="342" t="s">
        <v>502</v>
      </c>
      <c r="U197" s="342" t="s">
        <v>364</v>
      </c>
      <c r="V197" s="343" t="s">
        <v>366</v>
      </c>
      <c r="W197" s="343" t="s">
        <v>367</v>
      </c>
      <c r="X197" s="343">
        <v>1</v>
      </c>
      <c r="Y197" s="344" t="s">
        <v>231</v>
      </c>
      <c r="Z197" s="173"/>
      <c r="AA197" s="173"/>
      <c r="AB197" s="173"/>
      <c r="AC197" s="352"/>
      <c r="AD197" s="173"/>
      <c r="AE197" s="173"/>
      <c r="AF197" s="173"/>
      <c r="AG197" s="173"/>
      <c r="AH197" s="173"/>
    </row>
    <row r="198" spans="2:34" ht="17.100000000000001">
      <c r="B198" s="617"/>
      <c r="C198" s="618"/>
      <c r="D198" s="334">
        <f t="shared" si="106"/>
        <v>12</v>
      </c>
      <c r="E198" s="335" t="s">
        <v>369</v>
      </c>
      <c r="F198" s="336">
        <v>6326.4000000000005</v>
      </c>
      <c r="G198" s="337">
        <v>409.68</v>
      </c>
      <c r="H198" s="337">
        <v>409.68</v>
      </c>
      <c r="I198" s="338">
        <f t="shared" si="108"/>
        <v>1</v>
      </c>
      <c r="J198" s="337">
        <v>19.080000000000002</v>
      </c>
      <c r="K198" s="338">
        <f t="shared" si="109"/>
        <v>4.6572934973637965E-2</v>
      </c>
      <c r="L198" s="337">
        <v>388.59999999999997</v>
      </c>
      <c r="M198" s="338">
        <f t="shared" si="110"/>
        <v>1.0465729349736379</v>
      </c>
      <c r="N198" s="339">
        <v>7414.4900000000007</v>
      </c>
      <c r="O198" s="337">
        <v>2.7999999999999994</v>
      </c>
      <c r="P198" s="338">
        <f t="shared" si="102"/>
        <v>6.8346026166764291E-3</v>
      </c>
      <c r="Q198" s="356">
        <f t="shared" si="103"/>
        <v>1088.0799999999997</v>
      </c>
      <c r="R198" s="340">
        <f t="shared" si="104"/>
        <v>16.279999999999983</v>
      </c>
      <c r="S198" s="338">
        <f t="shared" si="105"/>
        <v>3.9738332356961489E-2</v>
      </c>
      <c r="T198" s="342" t="s">
        <v>502</v>
      </c>
      <c r="U198" s="342" t="s">
        <v>364</v>
      </c>
      <c r="V198" s="343" t="s">
        <v>366</v>
      </c>
      <c r="W198" s="343" t="s">
        <v>367</v>
      </c>
      <c r="X198" s="343">
        <v>1</v>
      </c>
      <c r="Y198" s="344" t="s">
        <v>149</v>
      </c>
      <c r="Z198" s="173"/>
      <c r="AA198" s="173"/>
      <c r="AB198" s="173"/>
      <c r="AC198" s="352"/>
      <c r="AD198" s="173"/>
      <c r="AE198" s="173"/>
      <c r="AF198" s="173"/>
      <c r="AG198" s="173"/>
      <c r="AH198" s="173"/>
    </row>
    <row r="199" spans="2:34" ht="17.100000000000001">
      <c r="B199" s="617"/>
      <c r="C199" s="618"/>
      <c r="D199" s="334">
        <f t="shared" si="106"/>
        <v>13</v>
      </c>
      <c r="E199" s="335" t="s">
        <v>407</v>
      </c>
      <c r="F199" s="336">
        <v>6125.68</v>
      </c>
      <c r="G199" s="337">
        <v>232.26</v>
      </c>
      <c r="H199" s="337">
        <v>232.26</v>
      </c>
      <c r="I199" s="338">
        <f t="shared" si="108"/>
        <v>1</v>
      </c>
      <c r="J199" s="337">
        <v>12.079999999999998</v>
      </c>
      <c r="K199" s="338">
        <f t="shared" si="109"/>
        <v>5.2010677688797032E-2</v>
      </c>
      <c r="L199" s="337">
        <v>615.02999999999986</v>
      </c>
      <c r="M199" s="338">
        <f t="shared" si="110"/>
        <v>1.052010677688797</v>
      </c>
      <c r="N199" s="339">
        <v>7429.55</v>
      </c>
      <c r="O199" s="337">
        <v>2.12</v>
      </c>
      <c r="P199" s="338">
        <f t="shared" si="102"/>
        <v>9.1277017135968311E-3</v>
      </c>
      <c r="Q199" s="356">
        <f t="shared" si="103"/>
        <v>1303.8635999999997</v>
      </c>
      <c r="R199" s="340">
        <f t="shared" si="104"/>
        <v>9.9599999999999831</v>
      </c>
      <c r="S199" s="338">
        <f t="shared" si="105"/>
        <v>4.2882975975200133E-2</v>
      </c>
      <c r="T199" s="342" t="s">
        <v>502</v>
      </c>
      <c r="U199" s="342" t="s">
        <v>364</v>
      </c>
      <c r="V199" s="343" t="s">
        <v>366</v>
      </c>
      <c r="W199" s="343" t="s">
        <v>367</v>
      </c>
      <c r="X199" s="343">
        <v>1</v>
      </c>
      <c r="Y199" s="344" t="s">
        <v>155</v>
      </c>
      <c r="Z199" s="173"/>
      <c r="AA199" s="173"/>
      <c r="AB199" s="173"/>
      <c r="AC199" s="352"/>
      <c r="AD199" s="173"/>
      <c r="AE199" s="173"/>
      <c r="AF199" s="173"/>
      <c r="AG199" s="173"/>
      <c r="AH199" s="173"/>
    </row>
    <row r="200" spans="2:34" ht="17.100000000000001">
      <c r="B200" s="617"/>
      <c r="C200" s="618"/>
      <c r="D200" s="334">
        <f t="shared" si="106"/>
        <v>14</v>
      </c>
      <c r="E200" s="335" t="s">
        <v>424</v>
      </c>
      <c r="F200" s="336">
        <v>5668.04</v>
      </c>
      <c r="G200" s="337">
        <v>495.12000000000006</v>
      </c>
      <c r="H200" s="337">
        <v>495.12000000000006</v>
      </c>
      <c r="I200" s="338">
        <f t="shared" si="108"/>
        <v>1</v>
      </c>
      <c r="J200" s="337">
        <v>18.240000000000002</v>
      </c>
      <c r="K200" s="338">
        <f t="shared" si="109"/>
        <v>3.6839554047503636E-2</v>
      </c>
      <c r="L200" s="337">
        <v>355.13999999999993</v>
      </c>
      <c r="M200" s="338">
        <f t="shared" si="110"/>
        <v>1.0368395540475035</v>
      </c>
      <c r="N200" s="339">
        <v>6477.76</v>
      </c>
      <c r="O200" s="337">
        <v>2.2799999999999998</v>
      </c>
      <c r="P200" s="338">
        <f t="shared" si="102"/>
        <v>4.6049442559379537E-3</v>
      </c>
      <c r="Q200" s="356">
        <f t="shared" si="103"/>
        <v>809.71919999999977</v>
      </c>
      <c r="R200" s="340">
        <f t="shared" si="104"/>
        <v>15.959999999999953</v>
      </c>
      <c r="S200" s="338">
        <f t="shared" si="105"/>
        <v>3.2234609791565581E-2</v>
      </c>
      <c r="T200" s="342" t="s">
        <v>502</v>
      </c>
      <c r="U200" s="342" t="s">
        <v>364</v>
      </c>
      <c r="V200" s="343" t="s">
        <v>366</v>
      </c>
      <c r="W200" s="343" t="s">
        <v>367</v>
      </c>
      <c r="X200" s="343">
        <v>1</v>
      </c>
      <c r="Y200" s="344" t="s">
        <v>140</v>
      </c>
      <c r="Z200" s="173"/>
      <c r="AA200" s="173"/>
      <c r="AB200" s="173"/>
      <c r="AC200" s="353"/>
      <c r="AD200" s="173"/>
      <c r="AE200" s="173"/>
      <c r="AF200" s="173"/>
      <c r="AG200" s="173"/>
      <c r="AH200" s="173"/>
    </row>
    <row r="201" spans="2:34" ht="17.100000000000001">
      <c r="B201" s="617"/>
      <c r="C201" s="618"/>
      <c r="D201" s="334">
        <f t="shared" si="106"/>
        <v>15</v>
      </c>
      <c r="E201" s="335" t="s">
        <v>570</v>
      </c>
      <c r="F201" s="336">
        <v>5633.06</v>
      </c>
      <c r="G201" s="337">
        <v>733.61</v>
      </c>
      <c r="H201" s="337">
        <v>733.61</v>
      </c>
      <c r="I201" s="338">
        <f t="shared" si="108"/>
        <v>1</v>
      </c>
      <c r="J201" s="337">
        <v>31.7</v>
      </c>
      <c r="K201" s="338">
        <f t="shared" si="109"/>
        <v>4.3210970406619316E-2</v>
      </c>
      <c r="L201" s="337">
        <v>212.88999999999993</v>
      </c>
      <c r="M201" s="338">
        <f t="shared" si="110"/>
        <v>1.0432109704066195</v>
      </c>
      <c r="N201" s="339">
        <v>6748.6100000000006</v>
      </c>
      <c r="O201" s="337">
        <v>5.24</v>
      </c>
      <c r="P201" s="338">
        <f t="shared" si="102"/>
        <v>7.1427597769932252E-3</v>
      </c>
      <c r="Q201" s="356">
        <f t="shared" si="103"/>
        <v>1115.5435999999997</v>
      </c>
      <c r="R201" s="340">
        <f t="shared" si="104"/>
        <v>26.460000000000043</v>
      </c>
      <c r="S201" s="338">
        <f t="shared" si="105"/>
        <v>3.6068210629626153E-2</v>
      </c>
      <c r="T201" s="342" t="s">
        <v>502</v>
      </c>
      <c r="U201" s="342" t="s">
        <v>316</v>
      </c>
      <c r="V201" s="342" t="s">
        <v>386</v>
      </c>
      <c r="W201" s="365" t="s">
        <v>571</v>
      </c>
      <c r="X201" s="343">
        <v>1</v>
      </c>
      <c r="Y201" s="344" t="s">
        <v>346</v>
      </c>
      <c r="Z201" s="173"/>
      <c r="AA201" s="173"/>
      <c r="AB201" s="173"/>
      <c r="AC201" s="352"/>
      <c r="AD201" s="173"/>
      <c r="AE201" s="173"/>
      <c r="AF201" s="173"/>
      <c r="AG201" s="173"/>
      <c r="AH201" s="173"/>
    </row>
    <row r="202" spans="2:34" ht="17.100000000000001">
      <c r="B202" s="617"/>
      <c r="C202" s="618"/>
      <c r="D202" s="334">
        <f t="shared" si="106"/>
        <v>16</v>
      </c>
      <c r="E202" s="335" t="s">
        <v>401</v>
      </c>
      <c r="F202" s="336">
        <v>5567.21</v>
      </c>
      <c r="G202" s="337">
        <v>200.95000000000002</v>
      </c>
      <c r="H202" s="337">
        <v>200.95000000000002</v>
      </c>
      <c r="I202" s="338">
        <f t="shared" si="108"/>
        <v>1</v>
      </c>
      <c r="J202" s="337">
        <v>12.370000000000001</v>
      </c>
      <c r="K202" s="338">
        <f t="shared" si="109"/>
        <v>6.1557601393381435E-2</v>
      </c>
      <c r="L202" s="337">
        <v>536.34</v>
      </c>
      <c r="M202" s="338">
        <f t="shared" si="110"/>
        <v>1.0615576013933814</v>
      </c>
      <c r="N202" s="339">
        <v>6634.52</v>
      </c>
      <c r="O202" s="337">
        <v>1.99</v>
      </c>
      <c r="P202" s="338">
        <f t="shared" si="102"/>
        <v>9.9029609355561071E-3</v>
      </c>
      <c r="Q202" s="356">
        <f t="shared" si="103"/>
        <v>1067.3166000000001</v>
      </c>
      <c r="R202" s="340">
        <f t="shared" si="104"/>
        <v>10.380000000000004</v>
      </c>
      <c r="S202" s="338">
        <f t="shared" si="105"/>
        <v>5.1654640457825349E-2</v>
      </c>
      <c r="T202" s="342" t="s">
        <v>502</v>
      </c>
      <c r="U202" s="342" t="s">
        <v>364</v>
      </c>
      <c r="V202" s="343" t="s">
        <v>366</v>
      </c>
      <c r="W202" s="343" t="s">
        <v>367</v>
      </c>
      <c r="X202" s="343">
        <v>1</v>
      </c>
      <c r="Y202" s="344" t="s">
        <v>346</v>
      </c>
      <c r="Z202" s="173"/>
      <c r="AA202" s="173"/>
      <c r="AB202" s="173"/>
      <c r="AC202" s="352"/>
      <c r="AD202" s="173"/>
      <c r="AE202" s="173"/>
      <c r="AF202" s="173"/>
      <c r="AG202" s="173"/>
      <c r="AH202" s="173"/>
    </row>
    <row r="203" spans="2:34" ht="17.100000000000001">
      <c r="B203" s="617"/>
      <c r="C203" s="618"/>
      <c r="D203" s="334">
        <f t="shared" si="106"/>
        <v>17</v>
      </c>
      <c r="E203" s="335" t="s">
        <v>343</v>
      </c>
      <c r="F203" s="336">
        <v>5200.2699999999995</v>
      </c>
      <c r="G203" s="337">
        <v>1204.83</v>
      </c>
      <c r="H203" s="337">
        <v>1204.83</v>
      </c>
      <c r="I203" s="338">
        <f t="shared" si="108"/>
        <v>1</v>
      </c>
      <c r="J203" s="337">
        <v>31.97</v>
      </c>
      <c r="K203" s="338">
        <f t="shared" si="109"/>
        <v>2.6534863839711827E-2</v>
      </c>
      <c r="L203" s="337">
        <v>194.04</v>
      </c>
      <c r="M203" s="338">
        <f t="shared" si="110"/>
        <v>1.0265348638397118</v>
      </c>
      <c r="N203" s="339">
        <v>6203.4599999999991</v>
      </c>
      <c r="O203" s="337">
        <v>5.17</v>
      </c>
      <c r="P203" s="338">
        <f t="shared" si="102"/>
        <v>4.2910618095498955E-3</v>
      </c>
      <c r="Q203" s="356">
        <f t="shared" si="103"/>
        <v>1003.1867999999999</v>
      </c>
      <c r="R203" s="340">
        <f t="shared" si="104"/>
        <v>26.800000000000026</v>
      </c>
      <c r="S203" s="338">
        <f t="shared" si="105"/>
        <v>2.2243802030161953E-2</v>
      </c>
      <c r="T203" s="342" t="s">
        <v>502</v>
      </c>
      <c r="U203" s="342" t="s">
        <v>316</v>
      </c>
      <c r="V203" s="343" t="s">
        <v>383</v>
      </c>
      <c r="W203" s="343" t="s">
        <v>345</v>
      </c>
      <c r="X203" s="343">
        <v>1</v>
      </c>
      <c r="Y203" s="344" t="s">
        <v>179</v>
      </c>
      <c r="Z203" s="173"/>
      <c r="AA203" s="173"/>
      <c r="AB203" s="354"/>
      <c r="AC203" s="352"/>
      <c r="AD203" s="173"/>
      <c r="AE203" s="173"/>
      <c r="AF203" s="173"/>
      <c r="AG203" s="173"/>
      <c r="AH203" s="173"/>
    </row>
    <row r="204" spans="2:34" ht="17.100000000000001">
      <c r="B204" s="617"/>
      <c r="C204" s="618"/>
      <c r="D204" s="334">
        <f t="shared" si="106"/>
        <v>18</v>
      </c>
      <c r="E204" s="335" t="s">
        <v>572</v>
      </c>
      <c r="F204" s="336">
        <v>4760.74</v>
      </c>
      <c r="G204" s="337">
        <v>1181.6300000000001</v>
      </c>
      <c r="H204" s="337">
        <v>1181.6300000000001</v>
      </c>
      <c r="I204" s="338">
        <f t="shared" si="108"/>
        <v>1</v>
      </c>
      <c r="J204" s="337">
        <v>67.83</v>
      </c>
      <c r="K204" s="338">
        <f t="shared" si="109"/>
        <v>5.7403755828812734E-2</v>
      </c>
      <c r="L204" s="337">
        <v>99.12</v>
      </c>
      <c r="M204" s="338">
        <f t="shared" si="110"/>
        <v>1.0574037558288127</v>
      </c>
      <c r="N204" s="339">
        <v>6723.3099999999995</v>
      </c>
      <c r="O204" s="337">
        <v>19.799999999999997</v>
      </c>
      <c r="P204" s="338">
        <f t="shared" si="102"/>
        <v>1.6756514306508801E-2</v>
      </c>
      <c r="Q204" s="356">
        <f t="shared" si="103"/>
        <v>1962.5759999999998</v>
      </c>
      <c r="R204" s="340">
        <f t="shared" si="104"/>
        <v>48.02999999999993</v>
      </c>
      <c r="S204" s="338">
        <f t="shared" si="105"/>
        <v>4.0647241522303874E-2</v>
      </c>
      <c r="T204" s="342" t="s">
        <v>502</v>
      </c>
      <c r="U204" s="342" t="s">
        <v>316</v>
      </c>
      <c r="V204" s="343" t="s">
        <v>348</v>
      </c>
      <c r="W204" s="343" t="s">
        <v>367</v>
      </c>
      <c r="X204" s="343">
        <v>1</v>
      </c>
      <c r="Y204" s="344" t="s">
        <v>346</v>
      </c>
      <c r="Z204" s="173"/>
      <c r="AA204" s="173"/>
      <c r="AB204" s="173"/>
      <c r="AC204" s="352"/>
      <c r="AD204" s="173"/>
      <c r="AE204" s="173"/>
      <c r="AF204" s="173"/>
      <c r="AG204" s="173"/>
      <c r="AH204" s="173"/>
    </row>
    <row r="205" spans="2:34" ht="17.100000000000001">
      <c r="B205" s="617"/>
      <c r="C205" s="618"/>
      <c r="D205" s="334">
        <f t="shared" si="106"/>
        <v>19</v>
      </c>
      <c r="E205" s="335" t="s">
        <v>573</v>
      </c>
      <c r="F205" s="336">
        <v>3808.99</v>
      </c>
      <c r="G205" s="337">
        <v>84.149999999999991</v>
      </c>
      <c r="H205" s="337">
        <v>84.149999999999991</v>
      </c>
      <c r="I205" s="338">
        <f t="shared" si="108"/>
        <v>1</v>
      </c>
      <c r="J205" s="337">
        <v>5.7700000000000005</v>
      </c>
      <c r="K205" s="338">
        <f t="shared" si="109"/>
        <v>6.8568033273915641E-2</v>
      </c>
      <c r="L205" s="337">
        <v>846.44000000000028</v>
      </c>
      <c r="M205" s="338">
        <f t="shared" si="110"/>
        <v>1.0685680332739156</v>
      </c>
      <c r="N205" s="339">
        <v>4883.9699999999993</v>
      </c>
      <c r="O205" s="337">
        <v>1.27</v>
      </c>
      <c r="P205" s="338">
        <f t="shared" si="102"/>
        <v>1.5092097445038623E-2</v>
      </c>
      <c r="Q205" s="356">
        <f t="shared" si="103"/>
        <v>1074.9788000000003</v>
      </c>
      <c r="R205" s="340">
        <f t="shared" si="104"/>
        <v>4.4999999999999964</v>
      </c>
      <c r="S205" s="338">
        <f t="shared" si="105"/>
        <v>5.3475935828876969E-2</v>
      </c>
      <c r="T205" s="342" t="s">
        <v>502</v>
      </c>
      <c r="U205" s="342" t="s">
        <v>316</v>
      </c>
      <c r="V205" s="343" t="s">
        <v>445</v>
      </c>
      <c r="W205" s="343" t="s">
        <v>563</v>
      </c>
      <c r="X205" s="343">
        <v>1</v>
      </c>
      <c r="Y205" s="344" t="s">
        <v>144</v>
      </c>
      <c r="Z205" s="173"/>
      <c r="AA205" s="173"/>
      <c r="AB205" s="355"/>
      <c r="AC205" s="352"/>
      <c r="AD205" s="173"/>
      <c r="AE205" s="173"/>
      <c r="AF205" s="173"/>
      <c r="AG205" s="173"/>
      <c r="AH205" s="173"/>
    </row>
    <row r="206" spans="2:34" ht="14.1" customHeight="1">
      <c r="B206" s="619"/>
      <c r="C206" s="620"/>
      <c r="D206" s="334">
        <f t="shared" si="106"/>
        <v>20</v>
      </c>
      <c r="E206" s="335" t="s">
        <v>434</v>
      </c>
      <c r="F206" s="336">
        <v>3520.04</v>
      </c>
      <c r="G206" s="337">
        <v>271.14999999999998</v>
      </c>
      <c r="H206" s="337">
        <v>271.14999999999998</v>
      </c>
      <c r="I206" s="338">
        <f t="shared" si="108"/>
        <v>1</v>
      </c>
      <c r="J206" s="337">
        <v>12.64</v>
      </c>
      <c r="K206" s="338">
        <f t="shared" si="109"/>
        <v>4.6616264060483137E-2</v>
      </c>
      <c r="L206" s="337">
        <v>342.75</v>
      </c>
      <c r="M206" s="338">
        <f t="shared" si="110"/>
        <v>1.046616264060483</v>
      </c>
      <c r="N206" s="339">
        <v>4332.3599999999997</v>
      </c>
      <c r="O206" s="337">
        <v>2.3699999999999997</v>
      </c>
      <c r="P206" s="338">
        <f t="shared" si="102"/>
        <v>8.7405495113405864E-3</v>
      </c>
      <c r="Q206" s="356">
        <f t="shared" si="103"/>
        <v>812.31749999999988</v>
      </c>
      <c r="R206" s="340">
        <f t="shared" si="104"/>
        <v>10.269999999999987</v>
      </c>
      <c r="S206" s="338">
        <f t="shared" si="105"/>
        <v>3.78757145491425E-2</v>
      </c>
      <c r="T206" s="342" t="s">
        <v>502</v>
      </c>
      <c r="U206" s="342" t="s">
        <v>316</v>
      </c>
      <c r="V206" s="343" t="s">
        <v>348</v>
      </c>
      <c r="W206" s="343" t="s">
        <v>367</v>
      </c>
      <c r="X206" s="343">
        <v>1</v>
      </c>
      <c r="Y206" s="344" t="s">
        <v>144</v>
      </c>
      <c r="Z206" s="173"/>
      <c r="AA206" s="218" t="s">
        <v>491</v>
      </c>
      <c r="AB206" s="218" t="s">
        <v>492</v>
      </c>
      <c r="AC206" s="246" t="s">
        <v>493</v>
      </c>
      <c r="AD206" s="246" t="s">
        <v>494</v>
      </c>
      <c r="AE206" s="246" t="s">
        <v>316</v>
      </c>
      <c r="AF206" s="246" t="s">
        <v>355</v>
      </c>
      <c r="AG206" s="246" t="s">
        <v>364</v>
      </c>
      <c r="AH206" s="246" t="s">
        <v>495</v>
      </c>
    </row>
    <row r="207" spans="2:34" ht="17.100000000000001">
      <c r="B207" s="615" t="s">
        <v>548</v>
      </c>
      <c r="C207" s="616"/>
      <c r="D207" s="334">
        <v>1</v>
      </c>
      <c r="E207" s="335" t="s">
        <v>388</v>
      </c>
      <c r="F207" s="336">
        <v>30707.5</v>
      </c>
      <c r="G207" s="337">
        <v>50492</v>
      </c>
      <c r="H207" s="337">
        <v>50492</v>
      </c>
      <c r="I207" s="338">
        <f>H207/G207</f>
        <v>1</v>
      </c>
      <c r="J207" s="337">
        <v>1730</v>
      </c>
      <c r="K207" s="338">
        <f>J207/G207</f>
        <v>3.4262853521349917E-2</v>
      </c>
      <c r="L207" s="337">
        <v>17.75</v>
      </c>
      <c r="M207" s="338">
        <f>(H207+J207)/G207</f>
        <v>1.0342628535213498</v>
      </c>
      <c r="N207" s="339">
        <v>30707.5</v>
      </c>
      <c r="O207" s="337">
        <v>0</v>
      </c>
      <c r="P207" s="338">
        <f>O207/G207</f>
        <v>0</v>
      </c>
      <c r="Q207" s="356">
        <f>O207*L207</f>
        <v>0</v>
      </c>
      <c r="R207" s="340">
        <f>((H207+J207)-G207)-O207</f>
        <v>1730</v>
      </c>
      <c r="S207" s="338">
        <f>R207/G207</f>
        <v>3.4262853521349917E-2</v>
      </c>
      <c r="T207" s="342" t="s">
        <v>476</v>
      </c>
      <c r="U207" s="342" t="s">
        <v>364</v>
      </c>
      <c r="V207" s="343" t="s">
        <v>389</v>
      </c>
      <c r="W207" s="343" t="s">
        <v>390</v>
      </c>
      <c r="X207" s="343">
        <v>1</v>
      </c>
      <c r="Y207" s="344" t="s">
        <v>176</v>
      </c>
      <c r="Z207" s="345" t="s">
        <v>498</v>
      </c>
      <c r="AA207" s="357">
        <f>SUM(X207:X226)</f>
        <v>20</v>
      </c>
      <c r="AB207" s="347">
        <f>SUMIF($U207:$U226,TRIM($AB$6),$X207:$X226)</f>
        <v>0</v>
      </c>
      <c r="AC207" s="347">
        <f>SUMIF($U207:$U226,TRIM($AC$6),$X207:$X226)</f>
        <v>0</v>
      </c>
      <c r="AD207" s="347">
        <f>SUMIF($U207:$U226,TRIM($AD$6),$X207:$X226)</f>
        <v>0</v>
      </c>
      <c r="AE207" s="347">
        <f>SUMIF($U207:$U226,TRIM($AE$6),$X207:$X226)</f>
        <v>7</v>
      </c>
      <c r="AF207" s="347">
        <f>SUMIF($U207:$U226,TRIM($AF$6),$X207:$X226)</f>
        <v>0</v>
      </c>
      <c r="AG207" s="347">
        <f>SUMIF($U207:$U226,TRIM($AG$6),$X207:$X226)</f>
        <v>13</v>
      </c>
      <c r="AH207" s="347">
        <f>SUMIF($U207:$U226,TRIM($AH$6),$X207:$X226)</f>
        <v>0</v>
      </c>
    </row>
    <row r="208" spans="2:34" ht="17.100000000000001">
      <c r="B208" s="617"/>
      <c r="C208" s="618"/>
      <c r="D208" s="334">
        <f>D207+1</f>
        <v>2</v>
      </c>
      <c r="E208" s="335" t="s">
        <v>371</v>
      </c>
      <c r="F208" s="336">
        <v>13731.669999999998</v>
      </c>
      <c r="G208" s="337">
        <v>403.52</v>
      </c>
      <c r="H208" s="337">
        <v>403.52</v>
      </c>
      <c r="I208" s="338">
        <f t="shared" ref="I208:I209" si="111">H208/G208</f>
        <v>1</v>
      </c>
      <c r="J208" s="337">
        <v>24.69</v>
      </c>
      <c r="K208" s="338">
        <f t="shared" ref="K208:K213" si="112">J208/G208</f>
        <v>6.1186558287073756E-2</v>
      </c>
      <c r="L208" s="337">
        <v>593.92999999999995</v>
      </c>
      <c r="M208" s="338">
        <f t="shared" ref="M208:M213" si="113">(H208+J208)/G208</f>
        <v>1.0611865582870736</v>
      </c>
      <c r="N208" s="339">
        <v>14664.140000000001</v>
      </c>
      <c r="O208" s="337">
        <v>1.57</v>
      </c>
      <c r="P208" s="338">
        <f t="shared" ref="P208:P226" si="114">O208/G208</f>
        <v>3.8907613005551155E-3</v>
      </c>
      <c r="Q208" s="356">
        <f t="shared" ref="Q208:Q226" si="115">O208*L208</f>
        <v>932.4701</v>
      </c>
      <c r="R208" s="340">
        <f t="shared" ref="R208:R226" si="116">((H208+J208)-G208)-O208</f>
        <v>23.119999999999997</v>
      </c>
      <c r="S208" s="338">
        <f t="shared" ref="S208:S226" si="117">R208/G208</f>
        <v>5.7295796986518634E-2</v>
      </c>
      <c r="T208" s="342" t="s">
        <v>502</v>
      </c>
      <c r="U208" s="342" t="s">
        <v>364</v>
      </c>
      <c r="V208" s="343" t="s">
        <v>366</v>
      </c>
      <c r="W208" s="343" t="s">
        <v>367</v>
      </c>
      <c r="X208" s="343">
        <v>1</v>
      </c>
      <c r="Y208" s="344" t="s">
        <v>160</v>
      </c>
      <c r="Z208" s="173"/>
      <c r="AA208" s="363" t="s">
        <v>500</v>
      </c>
      <c r="AB208" s="349">
        <f>SUMIF($U207:$U226,TRIM($AB$6),$F207:$F226)</f>
        <v>0</v>
      </c>
      <c r="AC208" s="349">
        <f>SUMIF($U207:$U226,TRIM($AC$6),$F207:$F226)</f>
        <v>0</v>
      </c>
      <c r="AD208" s="349">
        <f>SUMIF($U207:$U226,TRIM($AD$6),$F207:$F226)</f>
        <v>0</v>
      </c>
      <c r="AE208" s="349">
        <f>SUMIF($U207:$U226,TRIM($AE$6),$F207:$F226)</f>
        <v>41536.570000000007</v>
      </c>
      <c r="AF208" s="349">
        <f>SUMIF($U207:$U226,TRIM($AF$6),$F207:$F226)</f>
        <v>0</v>
      </c>
      <c r="AG208" s="349">
        <f>SUMIF($U207:$U226,TRIM($AG$6),$F207:$F226)</f>
        <v>119464.75999999998</v>
      </c>
      <c r="AH208" s="349">
        <f>SUMIF($U207:$U226,TRIM($AH$6),$F207:$F226)</f>
        <v>0</v>
      </c>
    </row>
    <row r="209" spans="2:34" ht="17.100000000000001">
      <c r="B209" s="617"/>
      <c r="C209" s="618"/>
      <c r="D209" s="334">
        <f t="shared" ref="D209:D226" si="118">D208+1</f>
        <v>3</v>
      </c>
      <c r="E209" s="335" t="s">
        <v>382</v>
      </c>
      <c r="F209" s="336">
        <v>11392.8</v>
      </c>
      <c r="G209" s="337">
        <v>275.96000000000004</v>
      </c>
      <c r="H209" s="337">
        <v>275.96000000000004</v>
      </c>
      <c r="I209" s="338">
        <f t="shared" si="111"/>
        <v>1</v>
      </c>
      <c r="J209" s="337">
        <v>17.489999999999998</v>
      </c>
      <c r="K209" s="338">
        <f t="shared" si="112"/>
        <v>6.3378750543557016E-2</v>
      </c>
      <c r="L209" s="337">
        <v>705</v>
      </c>
      <c r="M209" s="338">
        <f t="shared" si="113"/>
        <v>1.063378750543557</v>
      </c>
      <c r="N209" s="339">
        <v>12330.45</v>
      </c>
      <c r="O209" s="337">
        <v>1.3299999999999998</v>
      </c>
      <c r="P209" s="338">
        <f t="shared" si="114"/>
        <v>4.8195390636324095E-3</v>
      </c>
      <c r="Q209" s="356">
        <f t="shared" si="115"/>
        <v>937.64999999999986</v>
      </c>
      <c r="R209" s="340">
        <f t="shared" si="116"/>
        <v>16.160000000000011</v>
      </c>
      <c r="S209" s="338">
        <f t="shared" si="117"/>
        <v>5.8559211479924655E-2</v>
      </c>
      <c r="T209" s="342" t="s">
        <v>502</v>
      </c>
      <c r="U209" s="342" t="s">
        <v>316</v>
      </c>
      <c r="V209" s="343" t="s">
        <v>383</v>
      </c>
      <c r="W209" s="343" t="s">
        <v>345</v>
      </c>
      <c r="X209" s="343">
        <v>1</v>
      </c>
      <c r="Y209" s="344" t="s">
        <v>157</v>
      </c>
      <c r="Z209" s="173"/>
      <c r="AA209" s="364" t="s">
        <v>501</v>
      </c>
      <c r="AB209" s="350">
        <f>AB207/$AA207</f>
        <v>0</v>
      </c>
      <c r="AC209" s="351">
        <f t="shared" ref="AC209:AH209" si="119">AC207/$AA207</f>
        <v>0</v>
      </c>
      <c r="AD209" s="351">
        <f t="shared" si="119"/>
        <v>0</v>
      </c>
      <c r="AE209" s="351">
        <f t="shared" si="119"/>
        <v>0.35</v>
      </c>
      <c r="AF209" s="351">
        <f t="shared" si="119"/>
        <v>0</v>
      </c>
      <c r="AG209" s="351">
        <f t="shared" si="119"/>
        <v>0.65</v>
      </c>
      <c r="AH209" s="351">
        <f t="shared" si="119"/>
        <v>0</v>
      </c>
    </row>
    <row r="210" spans="2:34" ht="17.100000000000001">
      <c r="B210" s="617"/>
      <c r="C210" s="618"/>
      <c r="D210" s="334">
        <f t="shared" si="118"/>
        <v>4</v>
      </c>
      <c r="E210" s="335" t="s">
        <v>365</v>
      </c>
      <c r="F210" s="336">
        <v>10014.140000000001</v>
      </c>
      <c r="G210" s="337">
        <v>175.26000000000002</v>
      </c>
      <c r="H210" s="337">
        <v>175.26000000000002</v>
      </c>
      <c r="I210" s="338">
        <f>H210/G210</f>
        <v>1</v>
      </c>
      <c r="J210" s="337">
        <v>13.44</v>
      </c>
      <c r="K210" s="338">
        <f t="shared" si="112"/>
        <v>7.6686066415611084E-2</v>
      </c>
      <c r="L210" s="337">
        <v>814.16</v>
      </c>
      <c r="M210" s="338">
        <f t="shared" si="113"/>
        <v>1.076686066415611</v>
      </c>
      <c r="N210" s="339">
        <v>10942.3</v>
      </c>
      <c r="O210" s="337">
        <v>1.1399999999999999</v>
      </c>
      <c r="P210" s="338">
        <f t="shared" si="114"/>
        <v>6.5046217048955824E-3</v>
      </c>
      <c r="Q210" s="356">
        <f t="shared" si="115"/>
        <v>928.14239999999984</v>
      </c>
      <c r="R210" s="340">
        <f t="shared" si="116"/>
        <v>12.299999999999997</v>
      </c>
      <c r="S210" s="338">
        <f t="shared" si="117"/>
        <v>7.0181444710715482E-2</v>
      </c>
      <c r="T210" s="342" t="s">
        <v>502</v>
      </c>
      <c r="U210" s="342" t="s">
        <v>364</v>
      </c>
      <c r="V210" s="343" t="s">
        <v>366</v>
      </c>
      <c r="W210" s="343" t="s">
        <v>367</v>
      </c>
      <c r="X210" s="343">
        <v>1</v>
      </c>
      <c r="Y210" s="344" t="s">
        <v>133</v>
      </c>
      <c r="Z210" s="173"/>
      <c r="AA210" s="173"/>
      <c r="AB210" s="173"/>
      <c r="AC210" s="173"/>
      <c r="AD210" s="173"/>
      <c r="AE210" s="173"/>
      <c r="AF210" s="173"/>
      <c r="AG210" s="173"/>
      <c r="AH210" s="173"/>
    </row>
    <row r="211" spans="2:34" ht="17.100000000000001">
      <c r="B211" s="617"/>
      <c r="C211" s="618"/>
      <c r="D211" s="334">
        <f t="shared" si="118"/>
        <v>5</v>
      </c>
      <c r="E211" s="335" t="s">
        <v>368</v>
      </c>
      <c r="F211" s="336">
        <v>9272.2799999999988</v>
      </c>
      <c r="G211" s="337">
        <v>567.24</v>
      </c>
      <c r="H211" s="337">
        <v>567.24</v>
      </c>
      <c r="I211" s="338">
        <f t="shared" ref="I211:I226" si="120">H211/G211</f>
        <v>1</v>
      </c>
      <c r="J211" s="337">
        <v>27.910000000000004</v>
      </c>
      <c r="K211" s="338">
        <f t="shared" si="112"/>
        <v>4.9203159156618013E-2</v>
      </c>
      <c r="L211" s="337">
        <v>375.69999999999993</v>
      </c>
      <c r="M211" s="338">
        <f t="shared" si="113"/>
        <v>1.049203159156618</v>
      </c>
      <c r="N211" s="339">
        <v>10485.8</v>
      </c>
      <c r="O211" s="337">
        <v>3.23</v>
      </c>
      <c r="P211" s="338">
        <f t="shared" si="114"/>
        <v>5.6942387701854596E-3</v>
      </c>
      <c r="Q211" s="356">
        <f t="shared" si="115"/>
        <v>1213.5109999999997</v>
      </c>
      <c r="R211" s="340">
        <f t="shared" si="116"/>
        <v>24.679999999999968</v>
      </c>
      <c r="S211" s="338">
        <f t="shared" si="117"/>
        <v>4.350892038643249E-2</v>
      </c>
      <c r="T211" s="342" t="s">
        <v>502</v>
      </c>
      <c r="U211" s="342" t="s">
        <v>364</v>
      </c>
      <c r="V211" s="343" t="s">
        <v>366</v>
      </c>
      <c r="W211" s="343" t="s">
        <v>367</v>
      </c>
      <c r="X211" s="343">
        <v>1</v>
      </c>
      <c r="Y211" s="344" t="s">
        <v>162</v>
      </c>
      <c r="Z211" s="173"/>
      <c r="AA211" s="173"/>
      <c r="AB211" s="173"/>
      <c r="AC211" s="173"/>
      <c r="AD211" s="173"/>
      <c r="AE211" s="173"/>
      <c r="AF211" s="173"/>
      <c r="AG211" s="173"/>
      <c r="AH211" s="173"/>
    </row>
    <row r="212" spans="2:34" ht="17.100000000000001">
      <c r="B212" s="617"/>
      <c r="C212" s="618"/>
      <c r="D212" s="334">
        <f t="shared" si="118"/>
        <v>6</v>
      </c>
      <c r="E212" s="335" t="s">
        <v>413</v>
      </c>
      <c r="F212" s="336">
        <v>9042.67</v>
      </c>
      <c r="G212" s="337">
        <v>229.01</v>
      </c>
      <c r="H212" s="337">
        <v>229.01</v>
      </c>
      <c r="I212" s="338">
        <f t="shared" si="120"/>
        <v>1</v>
      </c>
      <c r="J212" s="337">
        <v>13</v>
      </c>
      <c r="K212" s="338">
        <f t="shared" si="112"/>
        <v>5.6766080083839134E-2</v>
      </c>
      <c r="L212" s="337">
        <v>765.68000000000006</v>
      </c>
      <c r="M212" s="338">
        <f t="shared" si="113"/>
        <v>1.0567660800838392</v>
      </c>
      <c r="N212" s="339">
        <v>9953.84</v>
      </c>
      <c r="O212" s="337">
        <v>1.19</v>
      </c>
      <c r="P212" s="338">
        <f t="shared" si="114"/>
        <v>5.1962796384437361E-3</v>
      </c>
      <c r="Q212" s="356">
        <f t="shared" si="115"/>
        <v>911.15920000000006</v>
      </c>
      <c r="R212" s="340">
        <f t="shared" si="116"/>
        <v>11.81</v>
      </c>
      <c r="S212" s="338">
        <f t="shared" si="117"/>
        <v>5.15698004453954E-2</v>
      </c>
      <c r="T212" s="342" t="s">
        <v>502</v>
      </c>
      <c r="U212" s="342" t="s">
        <v>364</v>
      </c>
      <c r="V212" s="343" t="s">
        <v>366</v>
      </c>
      <c r="W212" s="343" t="s">
        <v>367</v>
      </c>
      <c r="X212" s="343">
        <v>1</v>
      </c>
      <c r="Y212" s="344" t="s">
        <v>161</v>
      </c>
      <c r="Z212" s="173"/>
      <c r="AA212" s="173"/>
      <c r="AB212" s="173"/>
      <c r="AC212" s="173"/>
      <c r="AD212" s="173"/>
      <c r="AE212" s="173"/>
      <c r="AF212" s="173"/>
      <c r="AG212" s="173"/>
      <c r="AH212" s="173"/>
    </row>
    <row r="213" spans="2:34" ht="17.100000000000001">
      <c r="B213" s="617"/>
      <c r="C213" s="618"/>
      <c r="D213" s="334">
        <f t="shared" si="118"/>
        <v>7</v>
      </c>
      <c r="E213" s="335" t="s">
        <v>370</v>
      </c>
      <c r="F213" s="336">
        <v>7725.88</v>
      </c>
      <c r="G213" s="337">
        <v>443.33000000000004</v>
      </c>
      <c r="H213" s="337">
        <v>443.33000000000004</v>
      </c>
      <c r="I213" s="338">
        <f t="shared" si="120"/>
        <v>1</v>
      </c>
      <c r="J213" s="337">
        <v>25.269999999999996</v>
      </c>
      <c r="K213" s="338">
        <f t="shared" si="112"/>
        <v>5.7000428574650923E-2</v>
      </c>
      <c r="L213" s="337">
        <v>335.18</v>
      </c>
      <c r="M213" s="338">
        <f t="shared" si="113"/>
        <v>1.0570004285746508</v>
      </c>
      <c r="N213" s="339">
        <v>8469.99</v>
      </c>
      <c r="O213" s="337">
        <v>2.2200000000000002</v>
      </c>
      <c r="P213" s="338">
        <f t="shared" si="114"/>
        <v>5.0075564477928408E-3</v>
      </c>
      <c r="Q213" s="356">
        <f t="shared" si="115"/>
        <v>744.09960000000012</v>
      </c>
      <c r="R213" s="340">
        <f t="shared" si="116"/>
        <v>23.049999999999983</v>
      </c>
      <c r="S213" s="338">
        <f t="shared" si="117"/>
        <v>5.1992872126858054E-2</v>
      </c>
      <c r="T213" s="342" t="s">
        <v>502</v>
      </c>
      <c r="U213" s="342" t="s">
        <v>364</v>
      </c>
      <c r="V213" s="343" t="s">
        <v>366</v>
      </c>
      <c r="W213" s="343" t="s">
        <v>367</v>
      </c>
      <c r="X213" s="343">
        <v>1</v>
      </c>
      <c r="Y213" s="344" t="s">
        <v>151</v>
      </c>
      <c r="Z213" s="173"/>
      <c r="AA213" s="173"/>
      <c r="AB213" s="173"/>
      <c r="AC213" s="352"/>
      <c r="AD213" s="173"/>
      <c r="AE213" s="173"/>
      <c r="AF213" s="173"/>
      <c r="AG213" s="173"/>
      <c r="AH213" s="173"/>
    </row>
    <row r="214" spans="2:34" ht="17.100000000000001">
      <c r="B214" s="617"/>
      <c r="C214" s="618"/>
      <c r="D214" s="334">
        <f t="shared" si="118"/>
        <v>8</v>
      </c>
      <c r="E214" s="335" t="s">
        <v>453</v>
      </c>
      <c r="F214" s="336">
        <v>6901.1799999999985</v>
      </c>
      <c r="G214" s="337">
        <v>469.56</v>
      </c>
      <c r="H214" s="337">
        <v>469.56</v>
      </c>
      <c r="I214" s="338">
        <f t="shared" si="120"/>
        <v>1</v>
      </c>
      <c r="J214" s="337">
        <v>24.03</v>
      </c>
      <c r="K214" s="338">
        <f>J214/G214</f>
        <v>5.1175568617429085E-2</v>
      </c>
      <c r="L214" s="337">
        <v>318.32</v>
      </c>
      <c r="M214" s="338">
        <f>(H214+J214)/G214</f>
        <v>1.0511755686174291</v>
      </c>
      <c r="N214" s="339">
        <v>7649.23</v>
      </c>
      <c r="O214" s="337">
        <v>2.35</v>
      </c>
      <c r="P214" s="338">
        <f t="shared" si="114"/>
        <v>5.0046852372433769E-3</v>
      </c>
      <c r="Q214" s="356">
        <f t="shared" si="115"/>
        <v>748.05200000000002</v>
      </c>
      <c r="R214" s="340">
        <f t="shared" si="116"/>
        <v>21.680000000000028</v>
      </c>
      <c r="S214" s="338">
        <f t="shared" si="117"/>
        <v>4.6170883380185768E-2</v>
      </c>
      <c r="T214" s="342" t="s">
        <v>502</v>
      </c>
      <c r="U214" s="342" t="s">
        <v>364</v>
      </c>
      <c r="V214" s="343" t="s">
        <v>366</v>
      </c>
      <c r="W214" s="343" t="s">
        <v>367</v>
      </c>
      <c r="X214" s="343">
        <v>1</v>
      </c>
      <c r="Y214" s="344" t="s">
        <v>143</v>
      </c>
      <c r="Z214" s="173"/>
      <c r="AA214" s="173"/>
      <c r="AB214" s="173"/>
      <c r="AC214" s="352"/>
      <c r="AD214" s="173"/>
      <c r="AE214" s="173"/>
      <c r="AF214" s="173"/>
      <c r="AG214" s="173"/>
      <c r="AH214" s="173"/>
    </row>
    <row r="215" spans="2:34" ht="17.100000000000001">
      <c r="B215" s="617"/>
      <c r="C215" s="618"/>
      <c r="D215" s="334">
        <f t="shared" si="118"/>
        <v>9</v>
      </c>
      <c r="E215" s="335" t="s">
        <v>424</v>
      </c>
      <c r="F215" s="336">
        <v>6516.8300000000008</v>
      </c>
      <c r="G215" s="337">
        <v>513.78</v>
      </c>
      <c r="H215" s="337">
        <v>513.78</v>
      </c>
      <c r="I215" s="338">
        <f t="shared" si="120"/>
        <v>1</v>
      </c>
      <c r="J215" s="337">
        <v>21</v>
      </c>
      <c r="K215" s="338">
        <f t="shared" ref="K215:K226" si="121">J215/G215</f>
        <v>4.0873525633539652E-2</v>
      </c>
      <c r="L215" s="337">
        <v>355.13999999999993</v>
      </c>
      <c r="M215" s="338">
        <f t="shared" ref="M215:M226" si="122">(H215+J215)/G215</f>
        <v>1.0408735256335397</v>
      </c>
      <c r="N215" s="339">
        <v>7457.95</v>
      </c>
      <c r="O215" s="337">
        <v>2.6500000000000004</v>
      </c>
      <c r="P215" s="338">
        <f t="shared" si="114"/>
        <v>5.1578496632800038E-3</v>
      </c>
      <c r="Q215" s="356">
        <f t="shared" si="115"/>
        <v>941.12099999999998</v>
      </c>
      <c r="R215" s="340">
        <f t="shared" si="116"/>
        <v>18.350000000000001</v>
      </c>
      <c r="S215" s="338">
        <f t="shared" si="117"/>
        <v>3.5715675970259646E-2</v>
      </c>
      <c r="T215" s="342" t="s">
        <v>502</v>
      </c>
      <c r="U215" s="342" t="s">
        <v>364</v>
      </c>
      <c r="V215" s="343" t="s">
        <v>366</v>
      </c>
      <c r="W215" s="343" t="s">
        <v>367</v>
      </c>
      <c r="X215" s="343">
        <v>1</v>
      </c>
      <c r="Y215" s="344" t="s">
        <v>140</v>
      </c>
      <c r="Z215" s="173"/>
      <c r="AA215" s="173"/>
      <c r="AB215" s="173"/>
      <c r="AC215" s="352"/>
      <c r="AD215" s="173"/>
      <c r="AE215" s="173"/>
      <c r="AF215" s="173"/>
      <c r="AG215" s="173"/>
      <c r="AH215" s="173"/>
    </row>
    <row r="216" spans="2:34" ht="14.1" customHeight="1">
      <c r="B216" s="617"/>
      <c r="C216" s="618"/>
      <c r="D216" s="334">
        <f t="shared" si="118"/>
        <v>10</v>
      </c>
      <c r="E216" s="335" t="s">
        <v>407</v>
      </c>
      <c r="F216" s="336">
        <v>6377.84</v>
      </c>
      <c r="G216" s="337">
        <v>214.50999999999996</v>
      </c>
      <c r="H216" s="337">
        <v>214.50999999999996</v>
      </c>
      <c r="I216" s="338">
        <f t="shared" si="120"/>
        <v>1</v>
      </c>
      <c r="J216" s="337">
        <v>11.890000000000002</v>
      </c>
      <c r="K216" s="338">
        <f t="shared" si="121"/>
        <v>5.5428651344925667E-2</v>
      </c>
      <c r="L216" s="337">
        <v>615.02999999999986</v>
      </c>
      <c r="M216" s="338">
        <f t="shared" si="122"/>
        <v>1.0554286513449258</v>
      </c>
      <c r="N216" s="339">
        <v>7312.6999999999989</v>
      </c>
      <c r="O216" s="337">
        <v>1.52</v>
      </c>
      <c r="P216" s="338">
        <f t="shared" si="114"/>
        <v>7.0859167404783005E-3</v>
      </c>
      <c r="Q216" s="356">
        <f t="shared" si="115"/>
        <v>934.84559999999976</v>
      </c>
      <c r="R216" s="340">
        <f t="shared" si="116"/>
        <v>10.370000000000015</v>
      </c>
      <c r="S216" s="338">
        <f t="shared" si="117"/>
        <v>4.8342734604447421E-2</v>
      </c>
      <c r="T216" s="342" t="s">
        <v>502</v>
      </c>
      <c r="U216" s="342" t="s">
        <v>364</v>
      </c>
      <c r="V216" s="343" t="s">
        <v>366</v>
      </c>
      <c r="W216" s="343" t="s">
        <v>367</v>
      </c>
      <c r="X216" s="343">
        <v>1</v>
      </c>
      <c r="Y216" s="344" t="s">
        <v>155</v>
      </c>
      <c r="Z216" s="173"/>
      <c r="AA216" s="173"/>
      <c r="AB216" s="173"/>
      <c r="AC216" s="352"/>
      <c r="AD216" s="173"/>
      <c r="AE216" s="173"/>
      <c r="AF216" s="173"/>
      <c r="AG216" s="173"/>
      <c r="AH216" s="173"/>
    </row>
    <row r="217" spans="2:34" ht="17.100000000000001">
      <c r="B217" s="617"/>
      <c r="C217" s="618"/>
      <c r="D217" s="334">
        <f t="shared" si="118"/>
        <v>11</v>
      </c>
      <c r="E217" s="335" t="s">
        <v>416</v>
      </c>
      <c r="F217" s="336">
        <v>5971.41</v>
      </c>
      <c r="G217" s="337">
        <v>1105.95</v>
      </c>
      <c r="H217" s="337">
        <v>1105.95</v>
      </c>
      <c r="I217" s="338">
        <f t="shared" si="120"/>
        <v>1</v>
      </c>
      <c r="J217" s="337">
        <v>43.98</v>
      </c>
      <c r="K217" s="338">
        <f t="shared" si="121"/>
        <v>3.9766716397667157E-2</v>
      </c>
      <c r="L217" s="337">
        <v>156.72999999999999</v>
      </c>
      <c r="M217" s="338">
        <f t="shared" si="122"/>
        <v>1.0397667163976672</v>
      </c>
      <c r="N217" s="339">
        <v>6892.9800000000005</v>
      </c>
      <c r="O217" s="337">
        <v>5.88</v>
      </c>
      <c r="P217" s="338">
        <f t="shared" si="114"/>
        <v>5.3166960531669605E-3</v>
      </c>
      <c r="Q217" s="356">
        <f t="shared" si="115"/>
        <v>921.5723999999999</v>
      </c>
      <c r="R217" s="340">
        <f t="shared" si="116"/>
        <v>38.100000000000016</v>
      </c>
      <c r="S217" s="338">
        <f t="shared" si="117"/>
        <v>3.4450020344500218E-2</v>
      </c>
      <c r="T217" s="342" t="s">
        <v>502</v>
      </c>
      <c r="U217" s="342" t="s">
        <v>316</v>
      </c>
      <c r="V217" s="343" t="s">
        <v>384</v>
      </c>
      <c r="W217" s="343" t="s">
        <v>352</v>
      </c>
      <c r="X217" s="343">
        <v>1</v>
      </c>
      <c r="Y217" s="344" t="s">
        <v>346</v>
      </c>
      <c r="Z217" s="173"/>
      <c r="AA217" s="173"/>
      <c r="AB217" s="173"/>
      <c r="AC217" s="352"/>
      <c r="AD217" s="173"/>
      <c r="AE217" s="173"/>
      <c r="AF217" s="173"/>
      <c r="AG217" s="173"/>
      <c r="AH217" s="173"/>
    </row>
    <row r="218" spans="2:34" ht="17.100000000000001">
      <c r="B218" s="617"/>
      <c r="C218" s="618"/>
      <c r="D218" s="334">
        <f t="shared" si="118"/>
        <v>12</v>
      </c>
      <c r="E218" s="335" t="s">
        <v>350</v>
      </c>
      <c r="F218" s="336">
        <v>5679.9</v>
      </c>
      <c r="G218" s="337">
        <v>635.58000000000004</v>
      </c>
      <c r="H218" s="337">
        <v>635.58000000000004</v>
      </c>
      <c r="I218" s="338">
        <f t="shared" si="120"/>
        <v>1</v>
      </c>
      <c r="J218" s="337">
        <v>31.08</v>
      </c>
      <c r="K218" s="338">
        <f t="shared" si="121"/>
        <v>4.8900217124516185E-2</v>
      </c>
      <c r="L218" s="337">
        <v>212.88999999999993</v>
      </c>
      <c r="M218" s="338">
        <f t="shared" si="122"/>
        <v>1.0489002171245163</v>
      </c>
      <c r="N218" s="339">
        <v>6616.6200000000008</v>
      </c>
      <c r="O218" s="337">
        <v>4.4000000000000004</v>
      </c>
      <c r="P218" s="338">
        <f t="shared" si="114"/>
        <v>6.9228106611284182E-3</v>
      </c>
      <c r="Q218" s="356">
        <f t="shared" si="115"/>
        <v>936.71599999999978</v>
      </c>
      <c r="R218" s="340">
        <f t="shared" si="116"/>
        <v>26.680000000000042</v>
      </c>
      <c r="S218" s="338">
        <f t="shared" si="117"/>
        <v>4.1977406463387837E-2</v>
      </c>
      <c r="T218" s="342" t="s">
        <v>502</v>
      </c>
      <c r="U218" s="342" t="s">
        <v>316</v>
      </c>
      <c r="V218" s="342" t="s">
        <v>386</v>
      </c>
      <c r="W218" s="343" t="s">
        <v>387</v>
      </c>
      <c r="X218" s="343">
        <v>1</v>
      </c>
      <c r="Y218" s="344" t="s">
        <v>346</v>
      </c>
      <c r="Z218" s="173"/>
      <c r="AA218" s="173"/>
      <c r="AB218" s="173"/>
      <c r="AC218" s="352"/>
      <c r="AD218" s="173"/>
      <c r="AE218" s="173"/>
      <c r="AF218" s="173"/>
      <c r="AG218" s="173"/>
      <c r="AH218" s="173"/>
    </row>
    <row r="219" spans="2:34" ht="17.100000000000001">
      <c r="B219" s="617"/>
      <c r="C219" s="618"/>
      <c r="D219" s="334">
        <f t="shared" si="118"/>
        <v>13</v>
      </c>
      <c r="E219" s="335" t="s">
        <v>574</v>
      </c>
      <c r="F219" s="336">
        <v>5589.2800000000007</v>
      </c>
      <c r="G219" s="337">
        <v>254.88</v>
      </c>
      <c r="H219" s="337">
        <v>254.88</v>
      </c>
      <c r="I219" s="338">
        <f t="shared" si="120"/>
        <v>1</v>
      </c>
      <c r="J219" s="337">
        <v>18.059999999999999</v>
      </c>
      <c r="K219" s="338">
        <f t="shared" si="121"/>
        <v>7.0856873822975508E-2</v>
      </c>
      <c r="L219" s="337">
        <v>366.27</v>
      </c>
      <c r="M219" s="338">
        <f t="shared" si="122"/>
        <v>1.0708568738229756</v>
      </c>
      <c r="N219" s="339">
        <v>6614.83</v>
      </c>
      <c r="O219" s="337">
        <v>2.8000000000000003</v>
      </c>
      <c r="P219" s="338">
        <f t="shared" si="114"/>
        <v>1.0985561833019462E-2</v>
      </c>
      <c r="Q219" s="356">
        <f t="shared" si="115"/>
        <v>1025.556</v>
      </c>
      <c r="R219" s="340">
        <f t="shared" si="116"/>
        <v>15.260000000000002</v>
      </c>
      <c r="S219" s="338">
        <f t="shared" si="117"/>
        <v>5.9871311989956065E-2</v>
      </c>
      <c r="T219" s="342" t="s">
        <v>502</v>
      </c>
      <c r="U219" s="342" t="s">
        <v>364</v>
      </c>
      <c r="V219" s="342" t="s">
        <v>366</v>
      </c>
      <c r="W219" s="343" t="s">
        <v>367</v>
      </c>
      <c r="X219" s="343">
        <v>1</v>
      </c>
      <c r="Y219" s="344" t="s">
        <v>231</v>
      </c>
      <c r="Z219" s="173"/>
      <c r="AA219" s="173"/>
      <c r="AB219" s="173"/>
      <c r="AC219" s="352"/>
      <c r="AD219" s="173"/>
      <c r="AE219" s="173"/>
      <c r="AF219" s="173"/>
      <c r="AG219" s="173"/>
      <c r="AH219" s="173"/>
    </row>
    <row r="220" spans="2:34" ht="17.100000000000001">
      <c r="B220" s="617"/>
      <c r="C220" s="618"/>
      <c r="D220" s="334">
        <f t="shared" si="118"/>
        <v>14</v>
      </c>
      <c r="E220" s="335" t="s">
        <v>359</v>
      </c>
      <c r="F220" s="336">
        <v>5547.57</v>
      </c>
      <c r="G220" s="337">
        <v>388.92</v>
      </c>
      <c r="H220" s="337">
        <v>388.92</v>
      </c>
      <c r="I220" s="338">
        <f t="shared" si="120"/>
        <v>1</v>
      </c>
      <c r="J220" s="337">
        <v>20.58</v>
      </c>
      <c r="K220" s="338">
        <f t="shared" si="121"/>
        <v>5.2915766738660899E-2</v>
      </c>
      <c r="L220" s="337">
        <v>313.59999999999997</v>
      </c>
      <c r="M220" s="338">
        <f t="shared" si="122"/>
        <v>1.0529157667386608</v>
      </c>
      <c r="N220" s="339">
        <v>6453.88</v>
      </c>
      <c r="O220" s="337">
        <v>2.89</v>
      </c>
      <c r="P220" s="338">
        <f t="shared" si="114"/>
        <v>7.4308341047001954E-3</v>
      </c>
      <c r="Q220" s="356">
        <f t="shared" si="115"/>
        <v>906.30399999999997</v>
      </c>
      <c r="R220" s="340">
        <f t="shared" si="116"/>
        <v>17.689999999999984</v>
      </c>
      <c r="S220" s="338">
        <f t="shared" si="117"/>
        <v>4.5484932633960667E-2</v>
      </c>
      <c r="T220" s="342" t="s">
        <v>502</v>
      </c>
      <c r="U220" s="342" t="s">
        <v>316</v>
      </c>
      <c r="V220" s="343" t="s">
        <v>384</v>
      </c>
      <c r="W220" s="343" t="s">
        <v>352</v>
      </c>
      <c r="X220" s="343">
        <v>1</v>
      </c>
      <c r="Y220" s="344" t="s">
        <v>346</v>
      </c>
      <c r="Z220" s="173"/>
      <c r="AA220" s="173"/>
      <c r="AB220" s="173"/>
      <c r="AC220" s="353"/>
      <c r="AD220" s="173"/>
      <c r="AE220" s="173"/>
      <c r="AF220" s="173"/>
      <c r="AG220" s="173"/>
      <c r="AH220" s="173"/>
    </row>
    <row r="221" spans="2:34" ht="17.100000000000001">
      <c r="B221" s="617"/>
      <c r="C221" s="618"/>
      <c r="D221" s="334">
        <f t="shared" si="118"/>
        <v>15</v>
      </c>
      <c r="E221" s="335" t="s">
        <v>369</v>
      </c>
      <c r="F221" s="336">
        <v>5172.2700000000004</v>
      </c>
      <c r="G221" s="337">
        <v>348.6</v>
      </c>
      <c r="H221" s="337">
        <v>348.6</v>
      </c>
      <c r="I221" s="338">
        <f t="shared" si="120"/>
        <v>1</v>
      </c>
      <c r="J221" s="337">
        <v>15.72</v>
      </c>
      <c r="K221" s="338">
        <f t="shared" si="121"/>
        <v>4.5094664371772807E-2</v>
      </c>
      <c r="L221" s="337">
        <v>388.59999999999997</v>
      </c>
      <c r="M221" s="338">
        <f t="shared" si="122"/>
        <v>1.0450946643717729</v>
      </c>
      <c r="N221" s="339">
        <v>6108.7900000000009</v>
      </c>
      <c r="O221" s="337">
        <v>2.41</v>
      </c>
      <c r="P221" s="338">
        <f t="shared" si="114"/>
        <v>6.9133677567412505E-3</v>
      </c>
      <c r="Q221" s="356">
        <f t="shared" si="115"/>
        <v>936.52599999999995</v>
      </c>
      <c r="R221" s="340">
        <f t="shared" si="116"/>
        <v>13.310000000000027</v>
      </c>
      <c r="S221" s="338">
        <f t="shared" si="117"/>
        <v>3.8181296615031633E-2</v>
      </c>
      <c r="T221" s="342" t="s">
        <v>502</v>
      </c>
      <c r="U221" s="342" t="s">
        <v>364</v>
      </c>
      <c r="V221" s="342" t="s">
        <v>366</v>
      </c>
      <c r="W221" s="343" t="s">
        <v>367</v>
      </c>
      <c r="X221" s="343">
        <v>1</v>
      </c>
      <c r="Y221" s="344" t="s">
        <v>149</v>
      </c>
      <c r="Z221" s="173"/>
      <c r="AA221" s="173"/>
      <c r="AB221" s="173"/>
      <c r="AC221" s="352"/>
      <c r="AD221" s="173"/>
      <c r="AE221" s="173"/>
      <c r="AF221" s="173"/>
      <c r="AG221" s="173"/>
      <c r="AH221" s="173"/>
    </row>
    <row r="222" spans="2:34" ht="17.100000000000001">
      <c r="B222" s="617"/>
      <c r="C222" s="618"/>
      <c r="D222" s="334">
        <f t="shared" si="118"/>
        <v>16</v>
      </c>
      <c r="E222" s="335" t="s">
        <v>385</v>
      </c>
      <c r="F222" s="336">
        <v>4454.34</v>
      </c>
      <c r="G222" s="337">
        <v>337.62</v>
      </c>
      <c r="H222" s="337">
        <v>337.62</v>
      </c>
      <c r="I222" s="338">
        <f t="shared" si="120"/>
        <v>1</v>
      </c>
      <c r="J222" s="337">
        <v>13.66</v>
      </c>
      <c r="K222" s="338">
        <f t="shared" si="121"/>
        <v>4.0459688407084887E-2</v>
      </c>
      <c r="L222" s="337">
        <v>410.15999999999997</v>
      </c>
      <c r="M222" s="338">
        <f t="shared" si="122"/>
        <v>1.0404596884070849</v>
      </c>
      <c r="N222" s="339">
        <v>5602.7899999999991</v>
      </c>
      <c r="O222" s="337">
        <v>2.8</v>
      </c>
      <c r="P222" s="338">
        <f t="shared" si="114"/>
        <v>8.2933475505005613E-3</v>
      </c>
      <c r="Q222" s="356">
        <f t="shared" si="115"/>
        <v>1148.4479999999999</v>
      </c>
      <c r="R222" s="340">
        <f t="shared" si="116"/>
        <v>10.860000000000024</v>
      </c>
      <c r="S222" s="338">
        <f t="shared" si="117"/>
        <v>3.2166340856584395E-2</v>
      </c>
      <c r="T222" s="342" t="s">
        <v>502</v>
      </c>
      <c r="U222" s="342" t="s">
        <v>316</v>
      </c>
      <c r="V222" s="343" t="s">
        <v>348</v>
      </c>
      <c r="W222" s="343" t="s">
        <v>367</v>
      </c>
      <c r="X222" s="343">
        <v>1</v>
      </c>
      <c r="Y222" s="344" t="s">
        <v>346</v>
      </c>
      <c r="Z222" s="173"/>
      <c r="AA222" s="173"/>
      <c r="AB222" s="173"/>
      <c r="AC222" s="352"/>
      <c r="AD222" s="173"/>
      <c r="AE222" s="173"/>
      <c r="AF222" s="173"/>
      <c r="AG222" s="173"/>
      <c r="AH222" s="173"/>
    </row>
    <row r="223" spans="2:34" ht="17.100000000000001">
      <c r="B223" s="617"/>
      <c r="C223" s="618"/>
      <c r="D223" s="334">
        <f t="shared" si="118"/>
        <v>17</v>
      </c>
      <c r="E223" s="335" t="s">
        <v>401</v>
      </c>
      <c r="F223" s="336">
        <v>4355.07</v>
      </c>
      <c r="G223" s="337">
        <v>147.65</v>
      </c>
      <c r="H223" s="337">
        <v>147.65</v>
      </c>
      <c r="I223" s="338">
        <f t="shared" si="120"/>
        <v>1</v>
      </c>
      <c r="J223" s="337">
        <v>9.86</v>
      </c>
      <c r="K223" s="338">
        <f t="shared" si="121"/>
        <v>6.6779546224178796E-2</v>
      </c>
      <c r="L223" s="337">
        <v>536.34</v>
      </c>
      <c r="M223" s="338">
        <f t="shared" si="122"/>
        <v>1.0667795462241787</v>
      </c>
      <c r="N223" s="339">
        <v>5288.3</v>
      </c>
      <c r="O223" s="337">
        <v>1.74</v>
      </c>
      <c r="P223" s="338">
        <f t="shared" si="114"/>
        <v>1.1784625804266848E-2</v>
      </c>
      <c r="Q223" s="356">
        <f t="shared" si="115"/>
        <v>933.23160000000007</v>
      </c>
      <c r="R223" s="340">
        <f t="shared" si="116"/>
        <v>8.119999999999985</v>
      </c>
      <c r="S223" s="338">
        <f t="shared" si="117"/>
        <v>5.4994920419911851E-2</v>
      </c>
      <c r="T223" s="342" t="s">
        <v>502</v>
      </c>
      <c r="U223" s="342" t="s">
        <v>364</v>
      </c>
      <c r="V223" s="343" t="s">
        <v>366</v>
      </c>
      <c r="W223" s="343" t="s">
        <v>367</v>
      </c>
      <c r="X223" s="343">
        <v>1</v>
      </c>
      <c r="Y223" s="344" t="s">
        <v>153</v>
      </c>
      <c r="Z223" s="173"/>
      <c r="AA223" s="173"/>
      <c r="AB223" s="354"/>
      <c r="AC223" s="352"/>
      <c r="AD223" s="173"/>
      <c r="AE223" s="173"/>
      <c r="AF223" s="173"/>
      <c r="AG223" s="173"/>
      <c r="AH223" s="173"/>
    </row>
    <row r="224" spans="2:34" ht="17.100000000000001">
      <c r="B224" s="617"/>
      <c r="C224" s="618"/>
      <c r="D224" s="334">
        <f t="shared" si="118"/>
        <v>18</v>
      </c>
      <c r="E224" s="335" t="s">
        <v>343</v>
      </c>
      <c r="F224" s="336">
        <v>4354.2700000000004</v>
      </c>
      <c r="G224" s="337">
        <v>1076.0999999999999</v>
      </c>
      <c r="H224" s="337">
        <v>1076.0999999999999</v>
      </c>
      <c r="I224" s="338">
        <f t="shared" si="120"/>
        <v>1</v>
      </c>
      <c r="J224" s="337">
        <v>32.1</v>
      </c>
      <c r="K224" s="338">
        <f t="shared" si="121"/>
        <v>2.9829941455255093E-2</v>
      </c>
      <c r="L224" s="337">
        <v>194.04</v>
      </c>
      <c r="M224" s="338">
        <f t="shared" si="122"/>
        <v>1.029829941455255</v>
      </c>
      <c r="N224" s="339">
        <v>6228.6900000000005</v>
      </c>
      <c r="O224" s="337">
        <v>9.66</v>
      </c>
      <c r="P224" s="338">
        <f t="shared" si="114"/>
        <v>8.9768608865347099E-3</v>
      </c>
      <c r="Q224" s="356">
        <f t="shared" si="115"/>
        <v>1874.4264000000001</v>
      </c>
      <c r="R224" s="340">
        <f t="shared" si="116"/>
        <v>22.439999999999909</v>
      </c>
      <c r="S224" s="338">
        <f t="shared" si="117"/>
        <v>2.0853080568720296E-2</v>
      </c>
      <c r="T224" s="342" t="s">
        <v>502</v>
      </c>
      <c r="U224" s="342" t="s">
        <v>316</v>
      </c>
      <c r="V224" s="343" t="s">
        <v>383</v>
      </c>
      <c r="W224" s="343" t="s">
        <v>345</v>
      </c>
      <c r="X224" s="343">
        <v>1</v>
      </c>
      <c r="Y224" s="344" t="s">
        <v>179</v>
      </c>
      <c r="Z224" s="173"/>
      <c r="AA224" s="173"/>
      <c r="AB224" s="173"/>
      <c r="AC224" s="352"/>
      <c r="AD224" s="173"/>
      <c r="AE224" s="173"/>
      <c r="AF224" s="173"/>
      <c r="AG224" s="173"/>
      <c r="AH224" s="173"/>
    </row>
    <row r="225" spans="2:34" ht="17.100000000000001">
      <c r="B225" s="617"/>
      <c r="C225" s="618"/>
      <c r="D225" s="334">
        <f t="shared" si="118"/>
        <v>19</v>
      </c>
      <c r="E225" s="335" t="s">
        <v>347</v>
      </c>
      <c r="F225" s="336">
        <v>4136.28</v>
      </c>
      <c r="G225" s="337">
        <v>907.46</v>
      </c>
      <c r="H225" s="337">
        <v>907.46</v>
      </c>
      <c r="I225" s="338">
        <f t="shared" si="120"/>
        <v>1</v>
      </c>
      <c r="J225" s="337">
        <v>60.730000000000004</v>
      </c>
      <c r="K225" s="338">
        <f t="shared" si="121"/>
        <v>6.6923059969585433E-2</v>
      </c>
      <c r="L225" s="337">
        <v>99.12</v>
      </c>
      <c r="M225" s="338">
        <f t="shared" si="122"/>
        <v>1.0669230599695854</v>
      </c>
      <c r="N225" s="339">
        <v>6019.5599999999995</v>
      </c>
      <c r="O225" s="337">
        <v>18.999999999999996</v>
      </c>
      <c r="P225" s="338">
        <f t="shared" si="114"/>
        <v>2.0937561986203244E-2</v>
      </c>
      <c r="Q225" s="356">
        <f t="shared" si="115"/>
        <v>1883.2799999999997</v>
      </c>
      <c r="R225" s="340">
        <f t="shared" si="116"/>
        <v>41.730000000000018</v>
      </c>
      <c r="S225" s="338">
        <f t="shared" si="117"/>
        <v>4.5985497983382209E-2</v>
      </c>
      <c r="T225" s="342" t="s">
        <v>502</v>
      </c>
      <c r="U225" s="342" t="s">
        <v>316</v>
      </c>
      <c r="V225" s="343" t="s">
        <v>348</v>
      </c>
      <c r="W225" s="343" t="s">
        <v>367</v>
      </c>
      <c r="X225" s="343">
        <v>1</v>
      </c>
      <c r="Y225" s="344" t="s">
        <v>346</v>
      </c>
      <c r="Z225" s="173"/>
      <c r="AA225" s="173"/>
      <c r="AB225" s="355"/>
      <c r="AC225" s="352"/>
      <c r="AD225" s="173"/>
      <c r="AE225" s="173"/>
      <c r="AF225" s="173"/>
      <c r="AG225" s="173"/>
      <c r="AH225" s="173"/>
    </row>
    <row r="226" spans="2:34" ht="14.1" customHeight="1">
      <c r="B226" s="619"/>
      <c r="C226" s="620"/>
      <c r="D226" s="334">
        <f t="shared" si="118"/>
        <v>20</v>
      </c>
      <c r="E226" s="335" t="s">
        <v>425</v>
      </c>
      <c r="F226" s="336">
        <v>4058.15</v>
      </c>
      <c r="G226" s="337">
        <v>326.94</v>
      </c>
      <c r="H226" s="337">
        <v>326.94</v>
      </c>
      <c r="I226" s="338">
        <f t="shared" si="120"/>
        <v>1</v>
      </c>
      <c r="J226" s="337">
        <v>13.659999999999998</v>
      </c>
      <c r="K226" s="338">
        <f t="shared" si="121"/>
        <v>4.1781366611610686E-2</v>
      </c>
      <c r="L226" s="337">
        <v>365.59999999999997</v>
      </c>
      <c r="M226" s="338">
        <f t="shared" si="122"/>
        <v>1.0417813666116107</v>
      </c>
      <c r="N226" s="339">
        <v>4994.09</v>
      </c>
      <c r="O226" s="337">
        <v>2.56</v>
      </c>
      <c r="P226" s="338">
        <f t="shared" si="114"/>
        <v>7.8301829081788704E-3</v>
      </c>
      <c r="Q226" s="356">
        <f t="shared" si="115"/>
        <v>935.93599999999992</v>
      </c>
      <c r="R226" s="340">
        <f t="shared" si="116"/>
        <v>11.100000000000025</v>
      </c>
      <c r="S226" s="338">
        <f t="shared" si="117"/>
        <v>3.3951183703431899E-2</v>
      </c>
      <c r="T226" s="342" t="s">
        <v>502</v>
      </c>
      <c r="U226" s="342" t="s">
        <v>364</v>
      </c>
      <c r="V226" s="343" t="s">
        <v>366</v>
      </c>
      <c r="W226" s="343" t="s">
        <v>367</v>
      </c>
      <c r="X226" s="343">
        <v>1</v>
      </c>
      <c r="Y226" s="344" t="s">
        <v>137</v>
      </c>
      <c r="Z226" s="173"/>
      <c r="AA226" s="218" t="s">
        <v>491</v>
      </c>
      <c r="AB226" s="218" t="s">
        <v>492</v>
      </c>
      <c r="AC226" s="246" t="s">
        <v>493</v>
      </c>
      <c r="AD226" s="246" t="s">
        <v>494</v>
      </c>
      <c r="AE226" s="246" t="s">
        <v>316</v>
      </c>
      <c r="AF226" s="246" t="s">
        <v>355</v>
      </c>
      <c r="AG226" s="246" t="s">
        <v>364</v>
      </c>
      <c r="AH226" s="246" t="s">
        <v>495</v>
      </c>
    </row>
    <row r="227" spans="2:34" ht="17.100000000000001">
      <c r="B227" s="615" t="s">
        <v>550</v>
      </c>
      <c r="C227" s="616"/>
      <c r="D227" s="334">
        <v>1</v>
      </c>
      <c r="E227" s="335" t="s">
        <v>388</v>
      </c>
      <c r="F227" s="336">
        <v>77390</v>
      </c>
      <c r="G227" s="337">
        <v>57764</v>
      </c>
      <c r="H227" s="337">
        <v>57764</v>
      </c>
      <c r="I227" s="338">
        <f>H227/G227</f>
        <v>1</v>
      </c>
      <c r="J227" s="337">
        <v>4360</v>
      </c>
      <c r="K227" s="338">
        <f>J227/G227</f>
        <v>7.5479537428155941E-2</v>
      </c>
      <c r="L227" s="337">
        <v>17.75</v>
      </c>
      <c r="M227" s="338">
        <f>(H227+J227)/G227</f>
        <v>1.0754795374281561</v>
      </c>
      <c r="N227" s="339">
        <v>77390</v>
      </c>
      <c r="O227" s="337">
        <v>0</v>
      </c>
      <c r="P227" s="338">
        <f>O227/G227</f>
        <v>0</v>
      </c>
      <c r="Q227" s="356">
        <f>O227*L227</f>
        <v>0</v>
      </c>
      <c r="R227" s="340">
        <f>((H227+J227)-G227)-O227</f>
        <v>4360</v>
      </c>
      <c r="S227" s="338">
        <f>R227/G227</f>
        <v>7.5479537428155941E-2</v>
      </c>
      <c r="T227" s="342" t="s">
        <v>502</v>
      </c>
      <c r="U227" s="342" t="s">
        <v>364</v>
      </c>
      <c r="V227" s="343" t="s">
        <v>366</v>
      </c>
      <c r="W227" s="343" t="s">
        <v>367</v>
      </c>
      <c r="X227" s="343">
        <v>1</v>
      </c>
      <c r="Y227" s="344" t="s">
        <v>176</v>
      </c>
      <c r="Z227" s="345" t="s">
        <v>498</v>
      </c>
      <c r="AA227" s="357">
        <f>SUM(X227:X246)</f>
        <v>20</v>
      </c>
      <c r="AB227" s="347">
        <f>SUMIF($U227:$U246,TRIM($AB$6),$X227:$X246)</f>
        <v>0</v>
      </c>
      <c r="AC227" s="347">
        <f>SUMIF($U227:$U246,TRIM($AC$6),$X227:$X246)</f>
        <v>0</v>
      </c>
      <c r="AD227" s="347">
        <f>SUMIF($U227:$U246,TRIM($AD$6),$X227:$X246)</f>
        <v>0</v>
      </c>
      <c r="AE227" s="347">
        <f>SUMIF($U227:$U246,TRIM($AE$6),$X227:$X246)</f>
        <v>9</v>
      </c>
      <c r="AF227" s="347">
        <f>SUMIF($U227:$U246,TRIM($AF$6),$X227:$X246)</f>
        <v>0</v>
      </c>
      <c r="AG227" s="347">
        <f>SUMIF($U227:$U246,TRIM($AG$6),$X227:$X246)</f>
        <v>11</v>
      </c>
      <c r="AH227" s="347">
        <f>SUMIF($U227:$U246,TRIM($AH$6),$X227:$X246)</f>
        <v>0</v>
      </c>
    </row>
    <row r="228" spans="2:34" ht="17.100000000000001">
      <c r="B228" s="617"/>
      <c r="C228" s="618"/>
      <c r="D228" s="334">
        <f>D227+1</f>
        <v>2</v>
      </c>
      <c r="E228" s="335" t="s">
        <v>371</v>
      </c>
      <c r="F228" s="336">
        <v>8445.7000000000007</v>
      </c>
      <c r="G228" s="337">
        <v>434.45000000000005</v>
      </c>
      <c r="H228" s="337">
        <v>434.45000000000005</v>
      </c>
      <c r="I228" s="338">
        <f t="shared" ref="I228:I229" si="123">H228/G228</f>
        <v>1</v>
      </c>
      <c r="J228" s="337">
        <v>15.450000000000001</v>
      </c>
      <c r="K228" s="338">
        <f t="shared" ref="K228:K233" si="124">J228/G228</f>
        <v>3.5562205086891473E-2</v>
      </c>
      <c r="L228" s="337">
        <v>593.92999999999995</v>
      </c>
      <c r="M228" s="338">
        <f t="shared" ref="M228:M233" si="125">(H228+J228)/G228</f>
        <v>1.0355622050868913</v>
      </c>
      <c r="N228" s="339">
        <v>9176.2200000000012</v>
      </c>
      <c r="O228" s="337">
        <v>1.23</v>
      </c>
      <c r="P228" s="338">
        <f t="shared" ref="P228:P246" si="126">O228/G228</f>
        <v>2.8311658418690294E-3</v>
      </c>
      <c r="Q228" s="356">
        <f t="shared" ref="Q228:Q246" si="127">O228*L228</f>
        <v>730.5338999999999</v>
      </c>
      <c r="R228" s="340">
        <f t="shared" ref="R228:R246" si="128">((H228+J228)-G228)-O228</f>
        <v>14.219999999999988</v>
      </c>
      <c r="S228" s="338">
        <f t="shared" ref="S228:S246" si="129">R228/G228</f>
        <v>3.2731039245022409E-2</v>
      </c>
      <c r="T228" s="342" t="s">
        <v>502</v>
      </c>
      <c r="U228" s="342" t="s">
        <v>364</v>
      </c>
      <c r="V228" s="343" t="s">
        <v>366</v>
      </c>
      <c r="W228" s="343" t="s">
        <v>367</v>
      </c>
      <c r="X228" s="343">
        <v>1</v>
      </c>
      <c r="Y228" s="344" t="s">
        <v>160</v>
      </c>
      <c r="Z228" s="173"/>
      <c r="AA228" s="363" t="s">
        <v>500</v>
      </c>
      <c r="AB228" s="349">
        <f>SUMIF($U227:$U246,TRIM($AB$6),$F227:$F246)</f>
        <v>0</v>
      </c>
      <c r="AC228" s="349">
        <f>SUMIF($U227:$U246,TRIM($AC$6),$F227:$F246)</f>
        <v>0</v>
      </c>
      <c r="AD228" s="349">
        <f>SUMIF($U227:$U246,TRIM($AD$6),$F227:$F246)</f>
        <v>0</v>
      </c>
      <c r="AE228" s="349">
        <f>SUMIF($U227:$U246,TRIM($AE$6),$F227:$F246)</f>
        <v>38448.53</v>
      </c>
      <c r="AF228" s="349">
        <f>SUMIF($U227:$U246,TRIM($AF$6),$F227:$F246)</f>
        <v>0</v>
      </c>
      <c r="AG228" s="349">
        <f>SUMIF($U227:$U246,TRIM($AG$6),$F227:$F246)</f>
        <v>129979.38</v>
      </c>
      <c r="AH228" s="349">
        <f>SUMIF($U227:$U246,TRIM($AH$6),$F227:$F246)</f>
        <v>0</v>
      </c>
    </row>
    <row r="229" spans="2:34" ht="17.100000000000001">
      <c r="B229" s="617"/>
      <c r="C229" s="618"/>
      <c r="D229" s="334">
        <f t="shared" ref="D229:D246" si="130">D228+1</f>
        <v>3</v>
      </c>
      <c r="E229" s="335" t="s">
        <v>365</v>
      </c>
      <c r="F229" s="336">
        <v>7099.4600000000009</v>
      </c>
      <c r="G229" s="337">
        <v>210.36999999999998</v>
      </c>
      <c r="H229" s="337">
        <v>210.36999999999998</v>
      </c>
      <c r="I229" s="338">
        <f t="shared" si="123"/>
        <v>1</v>
      </c>
      <c r="J229" s="337">
        <v>9.7800000000000011</v>
      </c>
      <c r="K229" s="338">
        <f t="shared" si="124"/>
        <v>4.6489518467462104E-2</v>
      </c>
      <c r="L229" s="337">
        <v>814.16</v>
      </c>
      <c r="M229" s="338">
        <f t="shared" si="125"/>
        <v>1.0464895184674621</v>
      </c>
      <c r="N229" s="339">
        <v>7962.48</v>
      </c>
      <c r="O229" s="337">
        <v>1.06</v>
      </c>
      <c r="P229" s="338">
        <f t="shared" si="126"/>
        <v>5.0387412653895526E-3</v>
      </c>
      <c r="Q229" s="356">
        <f t="shared" si="127"/>
        <v>863.00959999999998</v>
      </c>
      <c r="R229" s="340">
        <f t="shared" si="128"/>
        <v>8.7200000000000006</v>
      </c>
      <c r="S229" s="338">
        <f t="shared" si="129"/>
        <v>4.1450777202072547E-2</v>
      </c>
      <c r="T229" s="342" t="s">
        <v>502</v>
      </c>
      <c r="U229" s="342" t="s">
        <v>364</v>
      </c>
      <c r="V229" s="343" t="s">
        <v>366</v>
      </c>
      <c r="W229" s="343" t="s">
        <v>367</v>
      </c>
      <c r="X229" s="343">
        <v>1</v>
      </c>
      <c r="Y229" s="344" t="s">
        <v>133</v>
      </c>
      <c r="Z229" s="173"/>
      <c r="AA229" s="364" t="s">
        <v>501</v>
      </c>
      <c r="AB229" s="350">
        <f>AB227/$AA227</f>
        <v>0</v>
      </c>
      <c r="AC229" s="351">
        <f t="shared" ref="AC229:AH229" si="131">AC227/$AA227</f>
        <v>0</v>
      </c>
      <c r="AD229" s="351">
        <f t="shared" si="131"/>
        <v>0</v>
      </c>
      <c r="AE229" s="351">
        <f t="shared" si="131"/>
        <v>0.45</v>
      </c>
      <c r="AF229" s="351">
        <f t="shared" si="131"/>
        <v>0</v>
      </c>
      <c r="AG229" s="351">
        <f t="shared" si="131"/>
        <v>0.55000000000000004</v>
      </c>
      <c r="AH229" s="351">
        <f t="shared" si="131"/>
        <v>0</v>
      </c>
    </row>
    <row r="230" spans="2:34" ht="17.100000000000001">
      <c r="B230" s="617"/>
      <c r="C230" s="618"/>
      <c r="D230" s="334">
        <f t="shared" si="130"/>
        <v>4</v>
      </c>
      <c r="E230" s="335" t="s">
        <v>382</v>
      </c>
      <c r="F230" s="336">
        <v>6528.2999999999993</v>
      </c>
      <c r="G230" s="337">
        <v>277.90000000000003</v>
      </c>
      <c r="H230" s="337">
        <v>277.90000000000003</v>
      </c>
      <c r="I230" s="338">
        <f>H230/G230</f>
        <v>1</v>
      </c>
      <c r="J230" s="337">
        <v>10.34</v>
      </c>
      <c r="K230" s="338">
        <f t="shared" si="124"/>
        <v>3.7207628643396898E-2</v>
      </c>
      <c r="L230" s="337">
        <v>705</v>
      </c>
      <c r="M230" s="338">
        <f t="shared" si="125"/>
        <v>1.0372076286433969</v>
      </c>
      <c r="N230" s="339">
        <v>7289.7</v>
      </c>
      <c r="O230" s="337">
        <v>1.08</v>
      </c>
      <c r="P230" s="338">
        <f t="shared" si="126"/>
        <v>3.88629003238575E-3</v>
      </c>
      <c r="Q230" s="356">
        <f t="shared" si="127"/>
        <v>761.40000000000009</v>
      </c>
      <c r="R230" s="340">
        <f t="shared" si="128"/>
        <v>9.2599999999999749</v>
      </c>
      <c r="S230" s="338">
        <f t="shared" si="129"/>
        <v>3.332133861101106E-2</v>
      </c>
      <c r="T230" s="342" t="s">
        <v>502</v>
      </c>
      <c r="U230" s="342" t="s">
        <v>316</v>
      </c>
      <c r="V230" s="343" t="s">
        <v>383</v>
      </c>
      <c r="W230" s="343" t="s">
        <v>345</v>
      </c>
      <c r="X230" s="343">
        <v>1</v>
      </c>
      <c r="Y230" s="344" t="s">
        <v>157</v>
      </c>
      <c r="Z230" s="173"/>
      <c r="AA230" s="173"/>
      <c r="AB230" s="173"/>
      <c r="AC230" s="173"/>
      <c r="AD230" s="173"/>
      <c r="AE230" s="173"/>
      <c r="AF230" s="173"/>
      <c r="AG230" s="173"/>
      <c r="AH230" s="173"/>
    </row>
    <row r="231" spans="2:34" ht="17.100000000000001">
      <c r="B231" s="617"/>
      <c r="C231" s="618"/>
      <c r="D231" s="334">
        <f t="shared" si="130"/>
        <v>5</v>
      </c>
      <c r="E231" s="335" t="s">
        <v>370</v>
      </c>
      <c r="F231" s="336">
        <v>6170.6500000000005</v>
      </c>
      <c r="G231" s="337">
        <v>487.05999999999989</v>
      </c>
      <c r="H231" s="337">
        <v>487.05999999999989</v>
      </c>
      <c r="I231" s="338">
        <f t="shared" ref="I231:I246" si="132">H231/G231</f>
        <v>1</v>
      </c>
      <c r="J231" s="337">
        <v>20.700000000000003</v>
      </c>
      <c r="K231" s="338">
        <f t="shared" si="124"/>
        <v>4.2499897343243151E-2</v>
      </c>
      <c r="L231" s="337">
        <v>335.18</v>
      </c>
      <c r="M231" s="338">
        <f t="shared" si="125"/>
        <v>1.0424998973432431</v>
      </c>
      <c r="N231" s="339">
        <v>6938.2199999999993</v>
      </c>
      <c r="O231" s="337">
        <v>2.29</v>
      </c>
      <c r="P231" s="338">
        <f t="shared" si="126"/>
        <v>4.7016794645423571E-3</v>
      </c>
      <c r="Q231" s="356">
        <f t="shared" si="127"/>
        <v>767.56220000000008</v>
      </c>
      <c r="R231" s="340">
        <f t="shared" si="128"/>
        <v>18.409999999999989</v>
      </c>
      <c r="S231" s="338">
        <f t="shared" si="129"/>
        <v>3.779821787870076E-2</v>
      </c>
      <c r="T231" s="342" t="s">
        <v>502</v>
      </c>
      <c r="U231" s="342" t="s">
        <v>364</v>
      </c>
      <c r="V231" s="343" t="s">
        <v>366</v>
      </c>
      <c r="W231" s="343" t="s">
        <v>367</v>
      </c>
      <c r="X231" s="343">
        <v>1</v>
      </c>
      <c r="Y231" s="344" t="s">
        <v>151</v>
      </c>
      <c r="Z231" s="173"/>
      <c r="AA231" s="173"/>
      <c r="AB231" s="173"/>
      <c r="AC231" s="173"/>
      <c r="AD231" s="173"/>
      <c r="AE231" s="173"/>
      <c r="AF231" s="173"/>
      <c r="AG231" s="173"/>
      <c r="AH231" s="173"/>
    </row>
    <row r="232" spans="2:34" ht="17.100000000000001">
      <c r="B232" s="617"/>
      <c r="C232" s="618"/>
      <c r="D232" s="334">
        <f t="shared" si="130"/>
        <v>6</v>
      </c>
      <c r="E232" s="335" t="s">
        <v>453</v>
      </c>
      <c r="F232" s="336">
        <v>5653.3799999999992</v>
      </c>
      <c r="G232" s="337">
        <v>540.20999999999992</v>
      </c>
      <c r="H232" s="337">
        <v>540.20999999999992</v>
      </c>
      <c r="I232" s="338">
        <f t="shared" si="132"/>
        <v>1</v>
      </c>
      <c r="J232" s="337">
        <v>20.159999999999997</v>
      </c>
      <c r="K232" s="338">
        <f t="shared" si="124"/>
        <v>3.7318820458710503E-2</v>
      </c>
      <c r="L232" s="337">
        <v>318.32</v>
      </c>
      <c r="M232" s="338">
        <f t="shared" si="125"/>
        <v>1.0373188204587105</v>
      </c>
      <c r="N232" s="339">
        <v>6417.35</v>
      </c>
      <c r="O232" s="337">
        <v>2.4</v>
      </c>
      <c r="P232" s="338">
        <f t="shared" si="126"/>
        <v>4.4427167212750598E-3</v>
      </c>
      <c r="Q232" s="356">
        <f t="shared" si="127"/>
        <v>763.96799999999996</v>
      </c>
      <c r="R232" s="340">
        <f t="shared" si="128"/>
        <v>17.75999999999997</v>
      </c>
      <c r="S232" s="338">
        <f t="shared" si="129"/>
        <v>3.2876103737435387E-2</v>
      </c>
      <c r="T232" s="342" t="s">
        <v>502</v>
      </c>
      <c r="U232" s="342" t="s">
        <v>364</v>
      </c>
      <c r="V232" s="343" t="s">
        <v>366</v>
      </c>
      <c r="W232" s="343" t="s">
        <v>367</v>
      </c>
      <c r="X232" s="343">
        <v>1</v>
      </c>
      <c r="Y232" s="344" t="s">
        <v>143</v>
      </c>
      <c r="Z232" s="173"/>
      <c r="AA232" s="173"/>
      <c r="AB232" s="173"/>
      <c r="AC232" s="173"/>
      <c r="AD232" s="173"/>
      <c r="AE232" s="173"/>
      <c r="AF232" s="173"/>
      <c r="AG232" s="173"/>
      <c r="AH232" s="173"/>
    </row>
    <row r="233" spans="2:34" ht="17.100000000000001">
      <c r="B233" s="617"/>
      <c r="C233" s="618"/>
      <c r="D233" s="334">
        <f t="shared" si="130"/>
        <v>7</v>
      </c>
      <c r="E233" s="335" t="s">
        <v>413</v>
      </c>
      <c r="F233" s="336">
        <v>5084.13</v>
      </c>
      <c r="G233" s="337">
        <v>237.59000000000003</v>
      </c>
      <c r="H233" s="337">
        <v>237.59000000000003</v>
      </c>
      <c r="I233" s="338">
        <f t="shared" si="132"/>
        <v>1</v>
      </c>
      <c r="J233" s="337">
        <v>7.620000000000001</v>
      </c>
      <c r="K233" s="338">
        <f t="shared" si="124"/>
        <v>3.2072056904751886E-2</v>
      </c>
      <c r="L233" s="337">
        <v>765.68000000000006</v>
      </c>
      <c r="M233" s="338">
        <f t="shared" si="125"/>
        <v>1.0320720569047519</v>
      </c>
      <c r="N233" s="339">
        <v>5834.49</v>
      </c>
      <c r="O233" s="337">
        <v>0.98</v>
      </c>
      <c r="P233" s="338">
        <f t="shared" si="126"/>
        <v>4.1247527252830504E-3</v>
      </c>
      <c r="Q233" s="356">
        <f t="shared" si="127"/>
        <v>750.3664</v>
      </c>
      <c r="R233" s="340">
        <f t="shared" si="128"/>
        <v>6.6400000000000041</v>
      </c>
      <c r="S233" s="338">
        <f t="shared" si="129"/>
        <v>2.7947304179468845E-2</v>
      </c>
      <c r="T233" s="342" t="s">
        <v>502</v>
      </c>
      <c r="U233" s="342" t="s">
        <v>364</v>
      </c>
      <c r="V233" s="343" t="s">
        <v>366</v>
      </c>
      <c r="W233" s="343" t="s">
        <v>367</v>
      </c>
      <c r="X233" s="343">
        <v>1</v>
      </c>
      <c r="Y233" s="344" t="s">
        <v>161</v>
      </c>
      <c r="Z233" s="173"/>
      <c r="AA233" s="173"/>
      <c r="AB233" s="173"/>
      <c r="AC233" s="352"/>
      <c r="AD233" s="173"/>
      <c r="AE233" s="173"/>
      <c r="AF233" s="173"/>
      <c r="AG233" s="173"/>
      <c r="AH233" s="173"/>
    </row>
    <row r="234" spans="2:34" ht="17.100000000000001">
      <c r="B234" s="617"/>
      <c r="C234" s="618"/>
      <c r="D234" s="334">
        <f t="shared" si="130"/>
        <v>8</v>
      </c>
      <c r="E234" s="335" t="s">
        <v>359</v>
      </c>
      <c r="F234" s="336">
        <v>5067.75</v>
      </c>
      <c r="G234" s="337">
        <v>487.34</v>
      </c>
      <c r="H234" s="337">
        <v>487.34</v>
      </c>
      <c r="I234" s="338">
        <f t="shared" si="132"/>
        <v>1</v>
      </c>
      <c r="J234" s="337">
        <v>21.919999999999998</v>
      </c>
      <c r="K234" s="338">
        <f>J234/G234</f>
        <v>4.4978864858209872E-2</v>
      </c>
      <c r="L234" s="337">
        <v>313.59999999999997</v>
      </c>
      <c r="M234" s="338">
        <f>(H234+J234)/G234</f>
        <v>1.0449788648582099</v>
      </c>
      <c r="N234" s="339">
        <v>6874.1</v>
      </c>
      <c r="O234" s="337">
        <v>5.76</v>
      </c>
      <c r="P234" s="338">
        <f t="shared" si="126"/>
        <v>1.1819263758361719E-2</v>
      </c>
      <c r="Q234" s="356">
        <f t="shared" si="127"/>
        <v>1806.3359999999998</v>
      </c>
      <c r="R234" s="340">
        <f t="shared" si="128"/>
        <v>16.160000000000018</v>
      </c>
      <c r="S234" s="338">
        <f t="shared" si="129"/>
        <v>3.3159601099848196E-2</v>
      </c>
      <c r="T234" s="342" t="s">
        <v>502</v>
      </c>
      <c r="U234" s="342" t="s">
        <v>316</v>
      </c>
      <c r="V234" s="343" t="s">
        <v>384</v>
      </c>
      <c r="W234" s="343" t="s">
        <v>352</v>
      </c>
      <c r="X234" s="343">
        <v>1</v>
      </c>
      <c r="Y234" s="344" t="s">
        <v>227</v>
      </c>
      <c r="Z234" s="173"/>
      <c r="AA234" s="173"/>
      <c r="AB234" s="173"/>
      <c r="AC234" s="352"/>
      <c r="AD234" s="173"/>
      <c r="AE234" s="173"/>
      <c r="AF234" s="173"/>
      <c r="AG234" s="173"/>
      <c r="AH234" s="173"/>
    </row>
    <row r="235" spans="2:34" ht="17.100000000000001">
      <c r="B235" s="617"/>
      <c r="C235" s="618"/>
      <c r="D235" s="334">
        <f t="shared" si="130"/>
        <v>9</v>
      </c>
      <c r="E235" s="335" t="s">
        <v>368</v>
      </c>
      <c r="F235" s="336">
        <v>4700</v>
      </c>
      <c r="G235" s="337">
        <v>537.17999999999995</v>
      </c>
      <c r="H235" s="337">
        <v>537.17999999999995</v>
      </c>
      <c r="I235" s="338">
        <f t="shared" si="132"/>
        <v>1</v>
      </c>
      <c r="J235" s="337">
        <v>14.540000000000001</v>
      </c>
      <c r="K235" s="338">
        <f t="shared" ref="K235:K246" si="133">J235/G235</f>
        <v>2.7067277262742474E-2</v>
      </c>
      <c r="L235" s="337">
        <v>375.69999999999993</v>
      </c>
      <c r="M235" s="338">
        <f t="shared" ref="M235:M246" si="134">(H235+J235)/G235</f>
        <v>1.0270672772627425</v>
      </c>
      <c r="N235" s="339">
        <v>5462.68</v>
      </c>
      <c r="O235" s="337">
        <v>2.0299999999999998</v>
      </c>
      <c r="P235" s="338">
        <f t="shared" si="126"/>
        <v>3.7789940057336461E-3</v>
      </c>
      <c r="Q235" s="356">
        <f t="shared" si="127"/>
        <v>762.67099999999982</v>
      </c>
      <c r="R235" s="340">
        <f t="shared" si="128"/>
        <v>12.509999999999964</v>
      </c>
      <c r="S235" s="338">
        <f t="shared" si="129"/>
        <v>2.3288283257008758E-2</v>
      </c>
      <c r="T235" s="342" t="s">
        <v>502</v>
      </c>
      <c r="U235" s="342" t="s">
        <v>364</v>
      </c>
      <c r="V235" s="343" t="s">
        <v>366</v>
      </c>
      <c r="W235" s="343" t="s">
        <v>367</v>
      </c>
      <c r="X235" s="343">
        <v>1</v>
      </c>
      <c r="Y235" s="344" t="s">
        <v>162</v>
      </c>
      <c r="Z235" s="173"/>
      <c r="AA235" s="173"/>
      <c r="AB235" s="173"/>
      <c r="AC235" s="352"/>
      <c r="AD235" s="173"/>
      <c r="AE235" s="173"/>
      <c r="AF235" s="173"/>
      <c r="AG235" s="173"/>
      <c r="AH235" s="173"/>
    </row>
    <row r="236" spans="2:34" ht="14.1" customHeight="1">
      <c r="B236" s="617"/>
      <c r="C236" s="618"/>
      <c r="D236" s="334">
        <f t="shared" si="130"/>
        <v>10</v>
      </c>
      <c r="E236" s="335" t="s">
        <v>424</v>
      </c>
      <c r="F236" s="336">
        <v>4506.7299999999996</v>
      </c>
      <c r="G236" s="337">
        <v>558.80999999999995</v>
      </c>
      <c r="H236" s="337">
        <v>558.80999999999995</v>
      </c>
      <c r="I236" s="338">
        <f t="shared" si="132"/>
        <v>1</v>
      </c>
      <c r="J236" s="337">
        <v>14.84</v>
      </c>
      <c r="K236" s="338">
        <f t="shared" si="133"/>
        <v>2.6556432418890143E-2</v>
      </c>
      <c r="L236" s="337">
        <v>355.13999999999993</v>
      </c>
      <c r="M236" s="338">
        <f t="shared" si="134"/>
        <v>1.0265564324188903</v>
      </c>
      <c r="N236" s="339">
        <v>5270.28</v>
      </c>
      <c r="O236" s="337">
        <v>2.15</v>
      </c>
      <c r="P236" s="338">
        <f t="shared" si="126"/>
        <v>3.8474615701222241E-3</v>
      </c>
      <c r="Q236" s="356">
        <f t="shared" si="127"/>
        <v>763.55099999999982</v>
      </c>
      <c r="R236" s="340">
        <f t="shared" si="128"/>
        <v>12.690000000000031</v>
      </c>
      <c r="S236" s="338">
        <f t="shared" si="129"/>
        <v>2.2708970848767975E-2</v>
      </c>
      <c r="T236" s="342" t="s">
        <v>502</v>
      </c>
      <c r="U236" s="342" t="s">
        <v>364</v>
      </c>
      <c r="V236" s="343" t="s">
        <v>366</v>
      </c>
      <c r="W236" s="343" t="s">
        <v>367</v>
      </c>
      <c r="X236" s="343">
        <v>1</v>
      </c>
      <c r="Y236" s="344" t="s">
        <v>140</v>
      </c>
      <c r="Z236" s="173"/>
      <c r="AA236" s="173"/>
      <c r="AB236" s="173"/>
      <c r="AC236" s="352"/>
      <c r="AD236" s="173"/>
      <c r="AE236" s="173"/>
      <c r="AF236" s="173"/>
      <c r="AG236" s="173"/>
      <c r="AH236" s="173"/>
    </row>
    <row r="237" spans="2:34" ht="17.100000000000001">
      <c r="B237" s="617"/>
      <c r="C237" s="618"/>
      <c r="D237" s="334">
        <f t="shared" si="130"/>
        <v>11</v>
      </c>
      <c r="E237" s="335" t="s">
        <v>343</v>
      </c>
      <c r="F237" s="336">
        <v>4466.7800000000007</v>
      </c>
      <c r="G237" s="337">
        <v>1296.9000000000001</v>
      </c>
      <c r="H237" s="337">
        <v>1296.9000000000001</v>
      </c>
      <c r="I237" s="338">
        <f t="shared" si="132"/>
        <v>1</v>
      </c>
      <c r="J237" s="337">
        <v>33.74</v>
      </c>
      <c r="K237" s="338">
        <f t="shared" si="133"/>
        <v>2.6015884031151206E-2</v>
      </c>
      <c r="L237" s="337">
        <v>194.04</v>
      </c>
      <c r="M237" s="338">
        <f t="shared" si="134"/>
        <v>1.0260158840311513</v>
      </c>
      <c r="N237" s="339">
        <v>6546.9000000000005</v>
      </c>
      <c r="O237" s="337">
        <v>10.719999999999999</v>
      </c>
      <c r="P237" s="338">
        <f t="shared" si="126"/>
        <v>8.2658647544143708E-3</v>
      </c>
      <c r="Q237" s="356">
        <f t="shared" si="127"/>
        <v>2080.1087999999995</v>
      </c>
      <c r="R237" s="340">
        <f t="shared" si="128"/>
        <v>23.02000000000001</v>
      </c>
      <c r="S237" s="338">
        <f t="shared" si="129"/>
        <v>1.7750019276736841E-2</v>
      </c>
      <c r="T237" s="342" t="s">
        <v>502</v>
      </c>
      <c r="U237" s="342" t="s">
        <v>316</v>
      </c>
      <c r="V237" s="343" t="s">
        <v>383</v>
      </c>
      <c r="W237" s="343" t="s">
        <v>345</v>
      </c>
      <c r="X237" s="343">
        <v>1</v>
      </c>
      <c r="Y237" s="344" t="s">
        <v>179</v>
      </c>
      <c r="Z237" s="173"/>
      <c r="AA237" s="173"/>
      <c r="AB237" s="173"/>
      <c r="AC237" s="352"/>
      <c r="AD237" s="173"/>
      <c r="AE237" s="173"/>
      <c r="AF237" s="173"/>
      <c r="AG237" s="173"/>
      <c r="AH237" s="173"/>
    </row>
    <row r="238" spans="2:34" ht="17.100000000000001">
      <c r="B238" s="617"/>
      <c r="C238" s="618"/>
      <c r="D238" s="334">
        <f t="shared" si="130"/>
        <v>12</v>
      </c>
      <c r="E238" s="335" t="s">
        <v>350</v>
      </c>
      <c r="F238" s="336">
        <v>4227.99</v>
      </c>
      <c r="G238" s="337">
        <v>716.68</v>
      </c>
      <c r="H238" s="337">
        <v>716.68</v>
      </c>
      <c r="I238" s="338">
        <f t="shared" si="132"/>
        <v>1</v>
      </c>
      <c r="J238" s="337">
        <v>30.189999999999998</v>
      </c>
      <c r="K238" s="338">
        <f t="shared" si="133"/>
        <v>4.2124797678182731E-2</v>
      </c>
      <c r="L238" s="337">
        <v>212.88999999999993</v>
      </c>
      <c r="M238" s="338">
        <f t="shared" si="134"/>
        <v>1.0421247976781827</v>
      </c>
      <c r="N238" s="339">
        <v>6427.1399999999994</v>
      </c>
      <c r="O238" s="337">
        <v>10.329999999999998</v>
      </c>
      <c r="P238" s="338">
        <f t="shared" si="126"/>
        <v>1.4413685326784616E-2</v>
      </c>
      <c r="Q238" s="356">
        <f t="shared" si="127"/>
        <v>2199.1536999999989</v>
      </c>
      <c r="R238" s="340">
        <f t="shared" si="128"/>
        <v>19.859999999999943</v>
      </c>
      <c r="S238" s="338">
        <f t="shared" si="129"/>
        <v>2.7711112351398035E-2</v>
      </c>
      <c r="T238" s="342" t="s">
        <v>502</v>
      </c>
      <c r="U238" s="342" t="s">
        <v>316</v>
      </c>
      <c r="V238" s="342" t="s">
        <v>386</v>
      </c>
      <c r="W238" s="343" t="s">
        <v>387</v>
      </c>
      <c r="X238" s="343">
        <v>1</v>
      </c>
      <c r="Y238" s="344" t="s">
        <v>346</v>
      </c>
      <c r="Z238" s="173"/>
      <c r="AA238" s="173"/>
      <c r="AB238" s="173"/>
      <c r="AC238" s="352"/>
      <c r="AD238" s="173"/>
      <c r="AE238" s="173"/>
      <c r="AF238" s="173"/>
      <c r="AG238" s="173"/>
      <c r="AH238" s="173"/>
    </row>
    <row r="239" spans="2:34" ht="17.100000000000001">
      <c r="B239" s="617"/>
      <c r="C239" s="618"/>
      <c r="D239" s="334">
        <f t="shared" si="130"/>
        <v>13</v>
      </c>
      <c r="E239" s="335" t="s">
        <v>452</v>
      </c>
      <c r="F239" s="336">
        <v>4217.21</v>
      </c>
      <c r="G239" s="337">
        <v>2277.13</v>
      </c>
      <c r="H239" s="337">
        <v>2277.13</v>
      </c>
      <c r="I239" s="338">
        <f t="shared" si="132"/>
        <v>1</v>
      </c>
      <c r="J239" s="337">
        <v>33.200000000000003</v>
      </c>
      <c r="K239" s="338">
        <f t="shared" si="133"/>
        <v>1.457975609648988E-2</v>
      </c>
      <c r="L239" s="337">
        <v>133.88</v>
      </c>
      <c r="M239" s="338">
        <f t="shared" si="134"/>
        <v>1.0145797560964898</v>
      </c>
      <c r="N239" s="339">
        <v>4444.8100000000004</v>
      </c>
      <c r="O239" s="337">
        <v>1.6999999999999997</v>
      </c>
      <c r="P239" s="338">
        <f t="shared" si="126"/>
        <v>7.465537760250841E-4</v>
      </c>
      <c r="Q239" s="356">
        <f t="shared" si="127"/>
        <v>227.59599999999995</v>
      </c>
      <c r="R239" s="340">
        <f t="shared" si="128"/>
        <v>31.499999999999819</v>
      </c>
      <c r="S239" s="338">
        <f t="shared" si="129"/>
        <v>1.3833202320464715E-2</v>
      </c>
      <c r="T239" s="342" t="s">
        <v>502</v>
      </c>
      <c r="U239" s="342" t="s">
        <v>316</v>
      </c>
      <c r="V239" s="342" t="s">
        <v>348</v>
      </c>
      <c r="W239" s="343" t="s">
        <v>367</v>
      </c>
      <c r="X239" s="343">
        <v>1</v>
      </c>
      <c r="Y239" s="344" t="s">
        <v>132</v>
      </c>
      <c r="Z239" s="173"/>
      <c r="AA239" s="173"/>
      <c r="AB239" s="173"/>
      <c r="AC239" s="352"/>
      <c r="AD239" s="173"/>
      <c r="AE239" s="173"/>
      <c r="AF239" s="173"/>
      <c r="AG239" s="173"/>
      <c r="AH239" s="173"/>
    </row>
    <row r="240" spans="2:34" ht="17.100000000000001">
      <c r="B240" s="617"/>
      <c r="C240" s="618"/>
      <c r="D240" s="334">
        <f t="shared" si="130"/>
        <v>14</v>
      </c>
      <c r="E240" s="335" t="s">
        <v>418</v>
      </c>
      <c r="F240" s="336">
        <v>3886.86</v>
      </c>
      <c r="G240" s="337">
        <v>573.30999999999995</v>
      </c>
      <c r="H240" s="337">
        <v>573.30999999999995</v>
      </c>
      <c r="I240" s="338">
        <f t="shared" si="132"/>
        <v>1</v>
      </c>
      <c r="J240" s="337">
        <v>22.189999999999998</v>
      </c>
      <c r="K240" s="338">
        <f t="shared" si="133"/>
        <v>3.8705063578168879E-2</v>
      </c>
      <c r="L240" s="337">
        <v>203.5</v>
      </c>
      <c r="M240" s="338">
        <f t="shared" si="134"/>
        <v>1.0387050635781689</v>
      </c>
      <c r="N240" s="339">
        <v>4515.68</v>
      </c>
      <c r="O240" s="337">
        <v>3.0900000000000003</v>
      </c>
      <c r="P240" s="338">
        <f t="shared" si="126"/>
        <v>5.3897542341839501E-3</v>
      </c>
      <c r="Q240" s="356">
        <f t="shared" si="127"/>
        <v>628.81500000000005</v>
      </c>
      <c r="R240" s="340">
        <f t="shared" si="128"/>
        <v>19.100000000000055</v>
      </c>
      <c r="S240" s="338">
        <f t="shared" si="129"/>
        <v>3.3315309343985029E-2</v>
      </c>
      <c r="T240" s="342" t="s">
        <v>502</v>
      </c>
      <c r="U240" s="342" t="s">
        <v>316</v>
      </c>
      <c r="V240" s="343" t="s">
        <v>384</v>
      </c>
      <c r="W240" s="343" t="s">
        <v>352</v>
      </c>
      <c r="X240" s="343">
        <v>1</v>
      </c>
      <c r="Y240" s="344" t="s">
        <v>346</v>
      </c>
      <c r="Z240" s="173"/>
      <c r="AA240" s="173"/>
      <c r="AB240" s="173"/>
      <c r="AC240" s="353"/>
      <c r="AD240" s="173"/>
      <c r="AE240" s="173"/>
      <c r="AF240" s="173"/>
      <c r="AG240" s="173"/>
      <c r="AH240" s="173"/>
    </row>
    <row r="241" spans="2:34" ht="17.100000000000001">
      <c r="B241" s="617"/>
      <c r="C241" s="618"/>
      <c r="D241" s="334">
        <f t="shared" si="130"/>
        <v>15</v>
      </c>
      <c r="E241" s="335" t="s">
        <v>361</v>
      </c>
      <c r="F241" s="336">
        <v>3838.5300000000007</v>
      </c>
      <c r="G241" s="337">
        <v>281.58</v>
      </c>
      <c r="H241" s="337">
        <v>281.58</v>
      </c>
      <c r="I241" s="338">
        <f t="shared" si="132"/>
        <v>1</v>
      </c>
      <c r="J241" s="337">
        <v>12.500000000000002</v>
      </c>
      <c r="K241" s="338">
        <f t="shared" si="133"/>
        <v>4.4392357411748004E-2</v>
      </c>
      <c r="L241" s="337">
        <v>366.27</v>
      </c>
      <c r="M241" s="338">
        <f t="shared" si="134"/>
        <v>1.044392357411748</v>
      </c>
      <c r="N241" s="339">
        <v>4578.3900000000003</v>
      </c>
      <c r="O241" s="337">
        <v>2.02</v>
      </c>
      <c r="P241" s="338">
        <f t="shared" si="126"/>
        <v>7.173804957738476E-3</v>
      </c>
      <c r="Q241" s="356">
        <f t="shared" si="127"/>
        <v>739.86540000000002</v>
      </c>
      <c r="R241" s="340">
        <f t="shared" si="128"/>
        <v>10.48</v>
      </c>
      <c r="S241" s="338">
        <f t="shared" si="129"/>
        <v>3.7218552454009519E-2</v>
      </c>
      <c r="T241" s="342" t="s">
        <v>502</v>
      </c>
      <c r="U241" s="342" t="s">
        <v>364</v>
      </c>
      <c r="V241" s="342" t="s">
        <v>366</v>
      </c>
      <c r="W241" s="343" t="s">
        <v>367</v>
      </c>
      <c r="X241" s="343">
        <v>1</v>
      </c>
      <c r="Y241" s="344" t="s">
        <v>231</v>
      </c>
      <c r="Z241" s="173"/>
      <c r="AA241" s="173"/>
      <c r="AB241" s="173"/>
      <c r="AC241" s="352"/>
      <c r="AD241" s="173"/>
      <c r="AE241" s="173"/>
      <c r="AF241" s="173"/>
      <c r="AG241" s="173"/>
      <c r="AH241" s="173"/>
    </row>
    <row r="242" spans="2:34" ht="17.100000000000001">
      <c r="B242" s="617"/>
      <c r="C242" s="618"/>
      <c r="D242" s="334">
        <f t="shared" si="130"/>
        <v>16</v>
      </c>
      <c r="E242" s="335" t="s">
        <v>407</v>
      </c>
      <c r="F242" s="336">
        <v>3585.64</v>
      </c>
      <c r="G242" s="337">
        <v>239.98</v>
      </c>
      <c r="H242" s="337">
        <v>239.98</v>
      </c>
      <c r="I242" s="338">
        <f t="shared" si="132"/>
        <v>1</v>
      </c>
      <c r="J242" s="337">
        <v>7.07</v>
      </c>
      <c r="K242" s="338">
        <f t="shared" si="133"/>
        <v>2.9460788399033256E-2</v>
      </c>
      <c r="L242" s="337">
        <v>615.02999999999986</v>
      </c>
      <c r="M242" s="338">
        <f t="shared" si="134"/>
        <v>1.0294607883990332</v>
      </c>
      <c r="N242" s="339">
        <v>4348.2700000000004</v>
      </c>
      <c r="O242" s="337">
        <v>1.2399999999999998</v>
      </c>
      <c r="P242" s="338">
        <f t="shared" si="126"/>
        <v>5.1670972581048412E-3</v>
      </c>
      <c r="Q242" s="356">
        <f t="shared" si="127"/>
        <v>762.63719999999967</v>
      </c>
      <c r="R242" s="340">
        <f t="shared" si="128"/>
        <v>5.829999999999993</v>
      </c>
      <c r="S242" s="338">
        <f t="shared" si="129"/>
        <v>2.4293691140928383E-2</v>
      </c>
      <c r="T242" s="342" t="s">
        <v>502</v>
      </c>
      <c r="U242" s="342" t="s">
        <v>364</v>
      </c>
      <c r="V242" s="343" t="s">
        <v>366</v>
      </c>
      <c r="W242" s="343" t="s">
        <v>367</v>
      </c>
      <c r="X242" s="343">
        <v>1</v>
      </c>
      <c r="Y242" s="344" t="s">
        <v>155</v>
      </c>
      <c r="Z242" s="173"/>
      <c r="AA242" s="173"/>
      <c r="AB242" s="173"/>
      <c r="AC242" s="352"/>
      <c r="AD242" s="173"/>
      <c r="AE242" s="173"/>
      <c r="AF242" s="173"/>
      <c r="AG242" s="173"/>
      <c r="AH242" s="173"/>
    </row>
    <row r="243" spans="2:34" ht="17.100000000000001">
      <c r="B243" s="617"/>
      <c r="C243" s="618"/>
      <c r="D243" s="334">
        <f t="shared" si="130"/>
        <v>17</v>
      </c>
      <c r="E243" s="335" t="s">
        <v>369</v>
      </c>
      <c r="F243" s="336">
        <v>3505.16</v>
      </c>
      <c r="G243" s="337">
        <v>409.13</v>
      </c>
      <c r="H243" s="337">
        <v>409.13</v>
      </c>
      <c r="I243" s="338">
        <f t="shared" si="132"/>
        <v>1</v>
      </c>
      <c r="J243" s="337">
        <v>10.969999999999999</v>
      </c>
      <c r="K243" s="338">
        <f t="shared" si="133"/>
        <v>2.6812993425072713E-2</v>
      </c>
      <c r="L243" s="337">
        <v>388.59999999999997</v>
      </c>
      <c r="M243" s="338">
        <f t="shared" si="134"/>
        <v>1.0268129934250727</v>
      </c>
      <c r="N243" s="339">
        <v>4262.9400000000005</v>
      </c>
      <c r="O243" s="337">
        <v>1.9499999999999997</v>
      </c>
      <c r="P243" s="338">
        <f t="shared" si="126"/>
        <v>4.7662112287048123E-3</v>
      </c>
      <c r="Q243" s="356">
        <f t="shared" si="127"/>
        <v>757.76999999999987</v>
      </c>
      <c r="R243" s="340">
        <f t="shared" si="128"/>
        <v>9.020000000000028</v>
      </c>
      <c r="S243" s="338">
        <f t="shared" si="129"/>
        <v>2.2046782196367971E-2</v>
      </c>
      <c r="T243" s="342" t="s">
        <v>502</v>
      </c>
      <c r="U243" s="342" t="s">
        <v>364</v>
      </c>
      <c r="V243" s="343" t="s">
        <v>366</v>
      </c>
      <c r="W243" s="343" t="s">
        <v>367</v>
      </c>
      <c r="X243" s="343">
        <v>1</v>
      </c>
      <c r="Y243" s="344" t="s">
        <v>149</v>
      </c>
      <c r="Z243" s="173"/>
      <c r="AA243" s="173"/>
      <c r="AB243" s="354"/>
      <c r="AC243" s="352"/>
      <c r="AD243" s="173"/>
      <c r="AE243" s="173"/>
      <c r="AF243" s="173"/>
      <c r="AG243" s="173"/>
      <c r="AH243" s="173"/>
    </row>
    <row r="244" spans="2:34" ht="17.100000000000001">
      <c r="B244" s="617"/>
      <c r="C244" s="618"/>
      <c r="D244" s="334">
        <f t="shared" si="130"/>
        <v>18</v>
      </c>
      <c r="E244" s="335" t="s">
        <v>416</v>
      </c>
      <c r="F244" s="336">
        <v>3401.03</v>
      </c>
      <c r="G244" s="337">
        <v>1239.29</v>
      </c>
      <c r="H244" s="337">
        <v>1239.29</v>
      </c>
      <c r="I244" s="338">
        <f t="shared" si="132"/>
        <v>1</v>
      </c>
      <c r="J244" s="337">
        <v>23.78</v>
      </c>
      <c r="K244" s="338">
        <f t="shared" si="133"/>
        <v>1.9188406264877472E-2</v>
      </c>
      <c r="L244" s="337">
        <v>156.72999999999999</v>
      </c>
      <c r="M244" s="338">
        <f t="shared" si="134"/>
        <v>1.0191884062648775</v>
      </c>
      <c r="N244" s="339">
        <v>3727.04</v>
      </c>
      <c r="O244" s="337">
        <v>2.08</v>
      </c>
      <c r="P244" s="338">
        <f t="shared" si="126"/>
        <v>1.6783803629497535E-3</v>
      </c>
      <c r="Q244" s="356">
        <f t="shared" si="127"/>
        <v>325.9984</v>
      </c>
      <c r="R244" s="340">
        <f t="shared" si="128"/>
        <v>21.699999999999974</v>
      </c>
      <c r="S244" s="338">
        <f t="shared" si="129"/>
        <v>1.7510025901927698E-2</v>
      </c>
      <c r="T244" s="342" t="s">
        <v>502</v>
      </c>
      <c r="U244" s="342" t="s">
        <v>316</v>
      </c>
      <c r="V244" s="343" t="s">
        <v>384</v>
      </c>
      <c r="W244" s="343" t="s">
        <v>352</v>
      </c>
      <c r="X244" s="343">
        <v>1</v>
      </c>
      <c r="Y244" s="344" t="s">
        <v>346</v>
      </c>
      <c r="Z244" s="173"/>
      <c r="AA244" s="173"/>
      <c r="AB244" s="173"/>
      <c r="AC244" s="352"/>
      <c r="AD244" s="173"/>
      <c r="AE244" s="173"/>
      <c r="AF244" s="173"/>
      <c r="AG244" s="173"/>
      <c r="AH244" s="173"/>
    </row>
    <row r="245" spans="2:34" ht="17.100000000000001">
      <c r="B245" s="617"/>
      <c r="C245" s="618"/>
      <c r="D245" s="334">
        <f t="shared" si="130"/>
        <v>19</v>
      </c>
      <c r="E245" s="335" t="s">
        <v>385</v>
      </c>
      <c r="F245" s="336">
        <v>3363.3100000000004</v>
      </c>
      <c r="G245" s="337">
        <v>391.36</v>
      </c>
      <c r="H245" s="337">
        <v>391.36</v>
      </c>
      <c r="I245" s="338">
        <f t="shared" si="132"/>
        <v>1</v>
      </c>
      <c r="J245" s="337">
        <v>10.050000000000001</v>
      </c>
      <c r="K245" s="338">
        <f t="shared" si="133"/>
        <v>2.5679681112019626E-2</v>
      </c>
      <c r="L245" s="337">
        <v>410.15999999999997</v>
      </c>
      <c r="M245" s="338">
        <f t="shared" si="134"/>
        <v>1.0256796811120197</v>
      </c>
      <c r="N245" s="339">
        <v>4122.1000000000004</v>
      </c>
      <c r="O245" s="337">
        <v>1.85</v>
      </c>
      <c r="P245" s="338">
        <f t="shared" si="126"/>
        <v>4.7271054783319709E-3</v>
      </c>
      <c r="Q245" s="356">
        <f t="shared" si="127"/>
        <v>758.79599999999994</v>
      </c>
      <c r="R245" s="340">
        <f t="shared" si="128"/>
        <v>8.2000000000000117</v>
      </c>
      <c r="S245" s="338">
        <f t="shared" si="129"/>
        <v>2.0952575633687683E-2</v>
      </c>
      <c r="T245" s="342" t="s">
        <v>502</v>
      </c>
      <c r="U245" s="342" t="s">
        <v>316</v>
      </c>
      <c r="V245" s="343" t="s">
        <v>348</v>
      </c>
      <c r="W245" s="343" t="s">
        <v>367</v>
      </c>
      <c r="X245" s="343">
        <v>1</v>
      </c>
      <c r="Y245" s="344" t="s">
        <v>226</v>
      </c>
      <c r="Z245" s="173"/>
      <c r="AA245" s="173"/>
      <c r="AB245" s="355"/>
      <c r="AC245" s="352"/>
      <c r="AD245" s="173"/>
      <c r="AE245" s="173"/>
      <c r="AF245" s="173"/>
      <c r="AG245" s="173"/>
      <c r="AH245" s="173"/>
    </row>
    <row r="246" spans="2:34" ht="14.1" customHeight="1">
      <c r="B246" s="619"/>
      <c r="C246" s="620"/>
      <c r="D246" s="334">
        <f t="shared" si="130"/>
        <v>20</v>
      </c>
      <c r="E246" s="335" t="s">
        <v>575</v>
      </c>
      <c r="F246" s="336">
        <v>3289.3</v>
      </c>
      <c r="G246" s="337">
        <v>1300.05</v>
      </c>
      <c r="H246" s="337">
        <v>1300.05</v>
      </c>
      <c r="I246" s="338">
        <f t="shared" si="132"/>
        <v>1</v>
      </c>
      <c r="J246" s="337">
        <v>20.45</v>
      </c>
      <c r="K246" s="338">
        <f t="shared" si="133"/>
        <v>1.5730164224452906E-2</v>
      </c>
      <c r="L246" s="337">
        <v>185</v>
      </c>
      <c r="M246" s="338">
        <f t="shared" si="134"/>
        <v>1.0157301642244529</v>
      </c>
      <c r="N246" s="339">
        <v>3783.25</v>
      </c>
      <c r="O246" s="337">
        <v>2.67</v>
      </c>
      <c r="P246" s="338">
        <f t="shared" si="126"/>
        <v>2.0537671628014309E-3</v>
      </c>
      <c r="Q246" s="356">
        <f t="shared" si="127"/>
        <v>493.95</v>
      </c>
      <c r="R246" s="340">
        <f t="shared" si="128"/>
        <v>17.780000000000044</v>
      </c>
      <c r="S246" s="338">
        <f t="shared" si="129"/>
        <v>1.3676397061651508E-2</v>
      </c>
      <c r="T246" s="342" t="s">
        <v>502</v>
      </c>
      <c r="U246" s="342" t="s">
        <v>316</v>
      </c>
      <c r="V246" s="343" t="s">
        <v>383</v>
      </c>
      <c r="W246" s="343" t="s">
        <v>345</v>
      </c>
      <c r="X246" s="343">
        <v>1</v>
      </c>
      <c r="Y246" s="344" t="s">
        <v>196</v>
      </c>
      <c r="Z246" s="173"/>
      <c r="AA246" s="218" t="s">
        <v>491</v>
      </c>
      <c r="AB246" s="218" t="s">
        <v>492</v>
      </c>
      <c r="AC246" s="246" t="s">
        <v>493</v>
      </c>
      <c r="AD246" s="246" t="s">
        <v>494</v>
      </c>
      <c r="AE246" s="246" t="s">
        <v>316</v>
      </c>
      <c r="AF246" s="246" t="s">
        <v>355</v>
      </c>
      <c r="AG246" s="246" t="s">
        <v>364</v>
      </c>
      <c r="AH246" s="246" t="s">
        <v>495</v>
      </c>
    </row>
    <row r="247" spans="2:34" ht="17.100000000000001">
      <c r="B247" s="615" t="s">
        <v>556</v>
      </c>
      <c r="C247" s="616"/>
      <c r="D247" s="334">
        <v>1</v>
      </c>
      <c r="E247" s="335" t="s">
        <v>388</v>
      </c>
      <c r="F247" s="336">
        <v>45085</v>
      </c>
      <c r="G247" s="337">
        <v>63134</v>
      </c>
      <c r="H247" s="337">
        <v>63134</v>
      </c>
      <c r="I247" s="338">
        <f>H247/G247</f>
        <v>1</v>
      </c>
      <c r="J247" s="337">
        <v>2540</v>
      </c>
      <c r="K247" s="338">
        <f>J247/G247</f>
        <v>4.0231887730858173E-2</v>
      </c>
      <c r="L247" s="337">
        <v>17.75</v>
      </c>
      <c r="M247" s="338">
        <f>(H247+J247)/G247</f>
        <v>1.0402318877308583</v>
      </c>
      <c r="N247" s="339">
        <v>45085</v>
      </c>
      <c r="O247" s="337">
        <v>0</v>
      </c>
      <c r="P247" s="338">
        <f>O247/G247</f>
        <v>0</v>
      </c>
      <c r="Q247" s="356">
        <f>O247*L247</f>
        <v>0</v>
      </c>
      <c r="R247" s="340">
        <f>((H247+J247)-G247)-O247</f>
        <v>2540</v>
      </c>
      <c r="S247" s="338">
        <f>R247/G247</f>
        <v>4.0231887730858173E-2</v>
      </c>
      <c r="T247" s="342" t="s">
        <v>502</v>
      </c>
      <c r="U247" s="342" t="s">
        <v>364</v>
      </c>
      <c r="V247" s="343" t="s">
        <v>366</v>
      </c>
      <c r="W247" s="343" t="s">
        <v>367</v>
      </c>
      <c r="X247" s="343">
        <v>1</v>
      </c>
      <c r="Y247" s="344" t="s">
        <v>176</v>
      </c>
      <c r="Z247" s="345" t="s">
        <v>498</v>
      </c>
      <c r="AA247" s="357">
        <f>SUM(X247:X266)</f>
        <v>20</v>
      </c>
      <c r="AB247" s="347">
        <f>SUMIF($U247:$U266,TRIM($AB$6),$X247:$X266)</f>
        <v>0</v>
      </c>
      <c r="AC247" s="347">
        <f>SUMIF($U247:$U266,TRIM($AC$6),$X247:$X266)</f>
        <v>0</v>
      </c>
      <c r="AD247" s="347">
        <f>SUMIF($U247:$U266,TRIM($AD$6),$X247:$X266)</f>
        <v>0</v>
      </c>
      <c r="AE247" s="347">
        <f>SUMIF($U247:$U266,TRIM($AE$6),$X247:$X266)</f>
        <v>10</v>
      </c>
      <c r="AF247" s="347">
        <f>SUMIF($U247:$U266,TRIM($AF$6),$X247:$X266)</f>
        <v>0</v>
      </c>
      <c r="AG247" s="347">
        <f>SUMIF($U247:$U266,TRIM($AG$6),$X247:$X266)</f>
        <v>10</v>
      </c>
      <c r="AH247" s="347">
        <f>SUMIF($U247:$U266,TRIM($AH$6),$X247:$X266)</f>
        <v>0</v>
      </c>
    </row>
    <row r="248" spans="2:34" ht="17.100000000000001">
      <c r="B248" s="617"/>
      <c r="C248" s="618"/>
      <c r="D248" s="334">
        <f>D247+1</f>
        <v>2</v>
      </c>
      <c r="E248" s="335" t="s">
        <v>371</v>
      </c>
      <c r="F248" s="336">
        <v>10566.05</v>
      </c>
      <c r="G248" s="337">
        <v>407.24</v>
      </c>
      <c r="H248" s="337">
        <v>407.24</v>
      </c>
      <c r="I248" s="338">
        <f t="shared" ref="I248:I249" si="135">H248/G248</f>
        <v>1</v>
      </c>
      <c r="J248" s="337">
        <v>19.209999999999997</v>
      </c>
      <c r="K248" s="338">
        <f t="shared" ref="K248:K253" si="136">J248/G248</f>
        <v>4.7171201257243875E-2</v>
      </c>
      <c r="L248" s="337">
        <v>593.92999999999995</v>
      </c>
      <c r="M248" s="338">
        <f t="shared" ref="M248:M253" si="137">(H248+J248)/G248</f>
        <v>1.0471712012572438</v>
      </c>
      <c r="N248" s="339">
        <v>11409.419999999998</v>
      </c>
      <c r="O248" s="337">
        <v>1.42</v>
      </c>
      <c r="P248" s="338">
        <f t="shared" ref="P248:P266" si="138">O248/G248</f>
        <v>3.4868873391611824E-3</v>
      </c>
      <c r="Q248" s="356">
        <f t="shared" ref="Q248:Q266" si="139">O248*L248</f>
        <v>843.38059999999984</v>
      </c>
      <c r="R248" s="340">
        <f t="shared" ref="R248:R266" si="140">((H248+J248)-G248)-O248</f>
        <v>17.789999999999978</v>
      </c>
      <c r="S248" s="338">
        <f t="shared" ref="S248:S266" si="141">R248/G248</f>
        <v>4.3684313918082647E-2</v>
      </c>
      <c r="T248" s="342" t="s">
        <v>502</v>
      </c>
      <c r="U248" s="342" t="s">
        <v>364</v>
      </c>
      <c r="V248" s="343" t="s">
        <v>366</v>
      </c>
      <c r="W248" s="343" t="s">
        <v>367</v>
      </c>
      <c r="X248" s="343">
        <v>1</v>
      </c>
      <c r="Y248" s="344" t="s">
        <v>160</v>
      </c>
      <c r="Z248" s="173"/>
      <c r="AA248" s="363" t="s">
        <v>500</v>
      </c>
      <c r="AB248" s="349">
        <f>SUMIF($U247:$U266,TRIM($AB$6),$F247:$F266)</f>
        <v>0</v>
      </c>
      <c r="AC248" s="349">
        <f>SUMIF($U247:$U266,TRIM($AC$6),$F247:$F266)</f>
        <v>0</v>
      </c>
      <c r="AD248" s="349">
        <f>SUMIF($U247:$U266,TRIM($AD$6),$F247:$F266)</f>
        <v>0</v>
      </c>
      <c r="AE248" s="349">
        <f>SUMIF($U247:$U266,TRIM($AE$6),$F247:$F266)</f>
        <v>57611.58</v>
      </c>
      <c r="AF248" s="349">
        <f>SUMIF($U247:$U266,TRIM($AF$6),$F247:$F266)</f>
        <v>0</v>
      </c>
      <c r="AG248" s="349">
        <f>SUMIF($U247:$U266,TRIM($AG$6),$F247:$F266)</f>
        <v>103747.39</v>
      </c>
      <c r="AH248" s="349">
        <f>SUMIF($U247:$U266,TRIM($AH$6),$F247:$F266)</f>
        <v>0</v>
      </c>
    </row>
    <row r="249" spans="2:34" ht="17.100000000000001">
      <c r="B249" s="617"/>
      <c r="C249" s="618"/>
      <c r="D249" s="334">
        <f t="shared" ref="D249:D266" si="142">D248+1</f>
        <v>3</v>
      </c>
      <c r="E249" s="335" t="s">
        <v>359</v>
      </c>
      <c r="F249" s="336">
        <v>9693.3799999999974</v>
      </c>
      <c r="G249" s="337">
        <v>590.02</v>
      </c>
      <c r="H249" s="337">
        <v>590.02</v>
      </c>
      <c r="I249" s="338">
        <f t="shared" si="135"/>
        <v>1</v>
      </c>
      <c r="J249" s="337">
        <v>38.470000000000006</v>
      </c>
      <c r="K249" s="338">
        <f t="shared" si="136"/>
        <v>6.5201179621029809E-2</v>
      </c>
      <c r="L249" s="337">
        <v>313.59999999999997</v>
      </c>
      <c r="M249" s="338">
        <f t="shared" si="137"/>
        <v>1.0652011796210299</v>
      </c>
      <c r="N249" s="339">
        <v>12064.199999999999</v>
      </c>
      <c r="O249" s="337">
        <v>7.56</v>
      </c>
      <c r="P249" s="338">
        <f t="shared" si="138"/>
        <v>1.2813124978814277E-2</v>
      </c>
      <c r="Q249" s="356">
        <f t="shared" si="139"/>
        <v>2370.8159999999998</v>
      </c>
      <c r="R249" s="340">
        <f t="shared" si="140"/>
        <v>30.910000000000029</v>
      </c>
      <c r="S249" s="338">
        <f t="shared" si="141"/>
        <v>5.2388054642215569E-2</v>
      </c>
      <c r="T249" s="342" t="s">
        <v>502</v>
      </c>
      <c r="U249" s="342" t="s">
        <v>316</v>
      </c>
      <c r="V249" s="343" t="s">
        <v>384</v>
      </c>
      <c r="W249" s="343" t="s">
        <v>352</v>
      </c>
      <c r="X249" s="343">
        <v>1</v>
      </c>
      <c r="Y249" s="344" t="s">
        <v>346</v>
      </c>
      <c r="Z249" s="173"/>
      <c r="AA249" s="364" t="s">
        <v>501</v>
      </c>
      <c r="AB249" s="350">
        <f>AB247/$AA247</f>
        <v>0</v>
      </c>
      <c r="AC249" s="351">
        <f t="shared" ref="AC249:AH249" si="143">AC247/$AA247</f>
        <v>0</v>
      </c>
      <c r="AD249" s="351">
        <f t="shared" si="143"/>
        <v>0</v>
      </c>
      <c r="AE249" s="351">
        <f t="shared" si="143"/>
        <v>0.5</v>
      </c>
      <c r="AF249" s="351">
        <f t="shared" si="143"/>
        <v>0</v>
      </c>
      <c r="AG249" s="351">
        <f t="shared" si="143"/>
        <v>0.5</v>
      </c>
      <c r="AH249" s="351">
        <f t="shared" si="143"/>
        <v>0</v>
      </c>
    </row>
    <row r="250" spans="2:34" ht="17.100000000000001">
      <c r="B250" s="617"/>
      <c r="C250" s="618"/>
      <c r="D250" s="334">
        <f t="shared" si="142"/>
        <v>4</v>
      </c>
      <c r="E250" s="335" t="s">
        <v>368</v>
      </c>
      <c r="F250" s="336">
        <v>7897.22</v>
      </c>
      <c r="G250" s="337">
        <v>653.46</v>
      </c>
      <c r="H250" s="337">
        <v>653.46</v>
      </c>
      <c r="I250" s="338">
        <f>H250/G250</f>
        <v>1</v>
      </c>
      <c r="J250" s="337">
        <v>23.28</v>
      </c>
      <c r="K250" s="338">
        <f t="shared" si="136"/>
        <v>3.5625746028831146E-2</v>
      </c>
      <c r="L250" s="337">
        <v>375.69999999999993</v>
      </c>
      <c r="M250" s="338">
        <f t="shared" si="137"/>
        <v>1.0356257460288312</v>
      </c>
      <c r="N250" s="339">
        <v>8746.2999999999993</v>
      </c>
      <c r="O250" s="337">
        <v>2.2599999999999998</v>
      </c>
      <c r="P250" s="338">
        <f t="shared" si="138"/>
        <v>3.4585131454105832E-3</v>
      </c>
      <c r="Q250" s="356">
        <f t="shared" si="139"/>
        <v>849.08199999999977</v>
      </c>
      <c r="R250" s="340">
        <f t="shared" si="140"/>
        <v>21.019999999999975</v>
      </c>
      <c r="S250" s="338">
        <f t="shared" si="141"/>
        <v>3.2167232883420521E-2</v>
      </c>
      <c r="T250" s="342" t="s">
        <v>502</v>
      </c>
      <c r="U250" s="342" t="s">
        <v>364</v>
      </c>
      <c r="V250" s="343" t="s">
        <v>366</v>
      </c>
      <c r="W250" s="343" t="s">
        <v>367</v>
      </c>
      <c r="X250" s="343">
        <v>1</v>
      </c>
      <c r="Y250" s="344" t="s">
        <v>162</v>
      </c>
      <c r="Z250" s="376" t="s">
        <v>557</v>
      </c>
      <c r="AA250" s="374">
        <f>AA187+AA207+AA227+AA247</f>
        <v>80</v>
      </c>
      <c r="AB250" s="374">
        <f t="shared" ref="AB250:AH250" si="144">AB187+AB207+AB227+AB247</f>
        <v>0</v>
      </c>
      <c r="AC250" s="374">
        <f t="shared" si="144"/>
        <v>0</v>
      </c>
      <c r="AD250" s="374">
        <f t="shared" si="144"/>
        <v>0</v>
      </c>
      <c r="AE250" s="374">
        <f t="shared" si="144"/>
        <v>34</v>
      </c>
      <c r="AF250" s="374">
        <f t="shared" si="144"/>
        <v>0</v>
      </c>
      <c r="AG250" s="374">
        <f t="shared" si="144"/>
        <v>46</v>
      </c>
      <c r="AH250" s="374">
        <f t="shared" si="144"/>
        <v>0</v>
      </c>
    </row>
    <row r="251" spans="2:34" ht="17.100000000000001">
      <c r="B251" s="617"/>
      <c r="C251" s="618"/>
      <c r="D251" s="334">
        <f t="shared" si="142"/>
        <v>5</v>
      </c>
      <c r="E251" s="335" t="s">
        <v>416</v>
      </c>
      <c r="F251" s="336">
        <v>7642.17</v>
      </c>
      <c r="G251" s="337">
        <v>1368.3</v>
      </c>
      <c r="H251" s="337">
        <v>1368.3</v>
      </c>
      <c r="I251" s="338">
        <f t="shared" ref="I251:I266" si="145">H251/G251</f>
        <v>1</v>
      </c>
      <c r="J251" s="337">
        <v>53.25</v>
      </c>
      <c r="K251" s="338">
        <f t="shared" si="136"/>
        <v>3.8916904187678139E-2</v>
      </c>
      <c r="L251" s="337">
        <v>156.72999999999999</v>
      </c>
      <c r="M251" s="338">
        <f t="shared" si="137"/>
        <v>1.0389169041876782</v>
      </c>
      <c r="N251" s="339">
        <v>8345.8799999999992</v>
      </c>
      <c r="O251" s="337">
        <v>4.49</v>
      </c>
      <c r="P251" s="338">
        <f t="shared" si="138"/>
        <v>3.2814441277497627E-3</v>
      </c>
      <c r="Q251" s="356">
        <f t="shared" si="139"/>
        <v>703.71770000000004</v>
      </c>
      <c r="R251" s="340">
        <f t="shared" si="140"/>
        <v>48.76</v>
      </c>
      <c r="S251" s="338">
        <f t="shared" si="141"/>
        <v>3.5635460059928376E-2</v>
      </c>
      <c r="T251" s="342" t="s">
        <v>502</v>
      </c>
      <c r="U251" s="342" t="s">
        <v>316</v>
      </c>
      <c r="V251" s="343" t="s">
        <v>384</v>
      </c>
      <c r="W251" s="343" t="s">
        <v>352</v>
      </c>
      <c r="X251" s="343">
        <v>1</v>
      </c>
      <c r="Y251" s="344" t="s">
        <v>346</v>
      </c>
      <c r="Z251" s="377"/>
      <c r="AA251" s="363" t="s">
        <v>500</v>
      </c>
      <c r="AB251" s="374">
        <f t="shared" ref="AB251:AH251" si="146">AB188+AB208+AB228+AB248</f>
        <v>0</v>
      </c>
      <c r="AC251" s="374">
        <f t="shared" si="146"/>
        <v>0</v>
      </c>
      <c r="AD251" s="374">
        <f t="shared" si="146"/>
        <v>0</v>
      </c>
      <c r="AE251" s="374">
        <f t="shared" si="146"/>
        <v>191877.88</v>
      </c>
      <c r="AF251" s="374">
        <f t="shared" si="146"/>
        <v>0</v>
      </c>
      <c r="AG251" s="374">
        <f t="shared" si="146"/>
        <v>490589.4</v>
      </c>
      <c r="AH251" s="374">
        <f t="shared" si="146"/>
        <v>0</v>
      </c>
    </row>
    <row r="252" spans="2:34" ht="17.100000000000001">
      <c r="B252" s="617"/>
      <c r="C252" s="618"/>
      <c r="D252" s="334">
        <f t="shared" si="142"/>
        <v>6</v>
      </c>
      <c r="E252" s="335" t="s">
        <v>365</v>
      </c>
      <c r="F252" s="336">
        <v>7351.8600000000006</v>
      </c>
      <c r="G252" s="337">
        <v>201.98</v>
      </c>
      <c r="H252" s="337">
        <v>201.98</v>
      </c>
      <c r="I252" s="338">
        <f t="shared" si="145"/>
        <v>1</v>
      </c>
      <c r="J252" s="337">
        <v>11.389999999999999</v>
      </c>
      <c r="K252" s="338">
        <f t="shared" si="136"/>
        <v>5.6391721952668575E-2</v>
      </c>
      <c r="L252" s="337">
        <v>814.16</v>
      </c>
      <c r="M252" s="338">
        <f t="shared" si="137"/>
        <v>1.0563917219526686</v>
      </c>
      <c r="N252" s="339">
        <v>9273.2799999999988</v>
      </c>
      <c r="O252" s="337">
        <v>2.3600000000000003</v>
      </c>
      <c r="P252" s="338">
        <f t="shared" si="138"/>
        <v>1.1684325180710964E-2</v>
      </c>
      <c r="Q252" s="356">
        <f t="shared" si="139"/>
        <v>1921.4176000000002</v>
      </c>
      <c r="R252" s="340">
        <f t="shared" si="140"/>
        <v>9.0299999999999869</v>
      </c>
      <c r="S252" s="338">
        <f t="shared" si="141"/>
        <v>4.4707396771957557E-2</v>
      </c>
      <c r="T252" s="342" t="s">
        <v>502</v>
      </c>
      <c r="U252" s="342" t="s">
        <v>364</v>
      </c>
      <c r="V252" s="343" t="s">
        <v>366</v>
      </c>
      <c r="W252" s="343" t="s">
        <v>367</v>
      </c>
      <c r="X252" s="343">
        <v>1</v>
      </c>
      <c r="Y252" s="344" t="s">
        <v>133</v>
      </c>
      <c r="Z252" s="377"/>
      <c r="AA252" s="364" t="s">
        <v>501</v>
      </c>
      <c r="AB252" s="375">
        <f>AB250/$AA$250</f>
        <v>0</v>
      </c>
      <c r="AC252" s="375">
        <f t="shared" ref="AC252:AH252" si="147">AC250/$AA$250</f>
        <v>0</v>
      </c>
      <c r="AD252" s="375">
        <f t="shared" si="147"/>
        <v>0</v>
      </c>
      <c r="AE252" s="375">
        <f t="shared" si="147"/>
        <v>0.42499999999999999</v>
      </c>
      <c r="AF252" s="375">
        <f t="shared" si="147"/>
        <v>0</v>
      </c>
      <c r="AG252" s="375">
        <f t="shared" si="147"/>
        <v>0.57499999999999996</v>
      </c>
      <c r="AH252" s="375">
        <f t="shared" si="147"/>
        <v>0</v>
      </c>
    </row>
    <row r="253" spans="2:34" ht="17.100000000000001">
      <c r="B253" s="617"/>
      <c r="C253" s="618"/>
      <c r="D253" s="334">
        <f t="shared" si="142"/>
        <v>7</v>
      </c>
      <c r="E253" s="335" t="s">
        <v>385</v>
      </c>
      <c r="F253" s="336">
        <v>7157.2899999999991</v>
      </c>
      <c r="G253" s="337">
        <v>486.5</v>
      </c>
      <c r="H253" s="337">
        <v>486.5</v>
      </c>
      <c r="I253" s="338">
        <f t="shared" si="145"/>
        <v>1</v>
      </c>
      <c r="J253" s="337">
        <v>19.52</v>
      </c>
      <c r="K253" s="338">
        <f t="shared" si="136"/>
        <v>4.0123329907502565E-2</v>
      </c>
      <c r="L253" s="337">
        <v>410.15999999999997</v>
      </c>
      <c r="M253" s="338">
        <f t="shared" si="137"/>
        <v>1.0401233299075026</v>
      </c>
      <c r="N253" s="339">
        <v>8006.32</v>
      </c>
      <c r="O253" s="337">
        <v>2.0699999999999998</v>
      </c>
      <c r="P253" s="338">
        <f t="shared" si="138"/>
        <v>4.2548818088386431E-3</v>
      </c>
      <c r="Q253" s="356">
        <f t="shared" si="139"/>
        <v>849.0311999999999</v>
      </c>
      <c r="R253" s="340">
        <f t="shared" si="140"/>
        <v>17.449999999999982</v>
      </c>
      <c r="S253" s="338">
        <f t="shared" si="141"/>
        <v>3.5868448098663887E-2</v>
      </c>
      <c r="T253" s="342" t="s">
        <v>502</v>
      </c>
      <c r="U253" s="342" t="s">
        <v>316</v>
      </c>
      <c r="V253" s="343" t="s">
        <v>348</v>
      </c>
      <c r="W253" s="343" t="s">
        <v>367</v>
      </c>
      <c r="X253" s="343">
        <v>1</v>
      </c>
      <c r="Y253" s="344" t="s">
        <v>346</v>
      </c>
      <c r="Z253" s="173"/>
      <c r="AA253" s="173"/>
      <c r="AB253" s="173"/>
      <c r="AC253" s="352"/>
      <c r="AD253" s="173"/>
      <c r="AE253" s="173"/>
      <c r="AF253" s="173"/>
      <c r="AG253" s="173"/>
      <c r="AH253" s="173"/>
    </row>
    <row r="254" spans="2:34" ht="17.100000000000001">
      <c r="B254" s="617"/>
      <c r="C254" s="618"/>
      <c r="D254" s="334">
        <f t="shared" si="142"/>
        <v>8</v>
      </c>
      <c r="E254" s="335" t="s">
        <v>382</v>
      </c>
      <c r="F254" s="336">
        <v>6669.3000000000011</v>
      </c>
      <c r="G254" s="337">
        <v>255.17000000000002</v>
      </c>
      <c r="H254" s="337">
        <v>255.17000000000002</v>
      </c>
      <c r="I254" s="338">
        <f t="shared" si="145"/>
        <v>1</v>
      </c>
      <c r="J254" s="337">
        <v>10.659999999999998</v>
      </c>
      <c r="K254" s="338">
        <f>J254/G254</f>
        <v>4.177607085472429E-2</v>
      </c>
      <c r="L254" s="337">
        <v>705</v>
      </c>
      <c r="M254" s="338">
        <f>(H254+J254)/G254</f>
        <v>1.0417760708547243</v>
      </c>
      <c r="N254" s="339">
        <v>7515.3</v>
      </c>
      <c r="O254" s="337">
        <v>1.1999999999999997</v>
      </c>
      <c r="P254" s="338">
        <f t="shared" si="138"/>
        <v>4.7027471881490755E-3</v>
      </c>
      <c r="Q254" s="356">
        <f t="shared" si="139"/>
        <v>845.99999999999977</v>
      </c>
      <c r="R254" s="340">
        <f t="shared" si="140"/>
        <v>9.4600000000000257</v>
      </c>
      <c r="S254" s="338">
        <f t="shared" si="141"/>
        <v>3.7073323666575321E-2</v>
      </c>
      <c r="T254" s="342" t="s">
        <v>502</v>
      </c>
      <c r="U254" s="342" t="s">
        <v>316</v>
      </c>
      <c r="V254" s="343" t="s">
        <v>383</v>
      </c>
      <c r="W254" s="343" t="s">
        <v>345</v>
      </c>
      <c r="X254" s="343">
        <v>1</v>
      </c>
      <c r="Y254" s="344" t="s">
        <v>157</v>
      </c>
      <c r="Z254" s="173"/>
      <c r="AA254" s="173"/>
      <c r="AB254" s="173"/>
      <c r="AC254" s="352"/>
      <c r="AD254" s="173"/>
      <c r="AE254" s="173"/>
      <c r="AF254" s="173"/>
      <c r="AG254" s="173"/>
      <c r="AH254" s="173"/>
    </row>
    <row r="255" spans="2:34" ht="17.100000000000001">
      <c r="B255" s="617"/>
      <c r="C255" s="618"/>
      <c r="D255" s="334">
        <f t="shared" si="142"/>
        <v>9</v>
      </c>
      <c r="E255" s="335" t="s">
        <v>370</v>
      </c>
      <c r="F255" s="336">
        <v>6375.1200000000008</v>
      </c>
      <c r="G255" s="337">
        <v>444.83</v>
      </c>
      <c r="H255" s="337">
        <v>444.83</v>
      </c>
      <c r="I255" s="338">
        <f t="shared" si="145"/>
        <v>1</v>
      </c>
      <c r="J255" s="337">
        <v>21.560000000000002</v>
      </c>
      <c r="K255" s="338">
        <f t="shared" ref="K255:K266" si="148">J255/G255</f>
        <v>4.8467954049861754E-2</v>
      </c>
      <c r="L255" s="337">
        <v>335.18</v>
      </c>
      <c r="M255" s="338">
        <f t="shared" ref="M255:M266" si="149">(H255+J255)/G255</f>
        <v>1.0484679540498618</v>
      </c>
      <c r="N255" s="339">
        <v>7226.4699999999993</v>
      </c>
      <c r="O255" s="337">
        <v>2.54</v>
      </c>
      <c r="P255" s="338">
        <f t="shared" si="138"/>
        <v>5.7100465346312081E-3</v>
      </c>
      <c r="Q255" s="356">
        <f t="shared" si="139"/>
        <v>851.35720000000003</v>
      </c>
      <c r="R255" s="340">
        <f t="shared" si="140"/>
        <v>19.020000000000003</v>
      </c>
      <c r="S255" s="338">
        <f t="shared" si="141"/>
        <v>4.2757907515230544E-2</v>
      </c>
      <c r="T255" s="342" t="s">
        <v>502</v>
      </c>
      <c r="U255" s="342" t="s">
        <v>364</v>
      </c>
      <c r="V255" s="343" t="s">
        <v>366</v>
      </c>
      <c r="W255" s="343" t="s">
        <v>367</v>
      </c>
      <c r="X255" s="343">
        <v>1</v>
      </c>
      <c r="Y255" s="344" t="s">
        <v>151</v>
      </c>
      <c r="Z255" s="173"/>
      <c r="AA255" s="173"/>
      <c r="AB255" s="173"/>
      <c r="AC255" s="352"/>
      <c r="AD255" s="173"/>
      <c r="AE255" s="173"/>
      <c r="AF255" s="173"/>
      <c r="AG255" s="173"/>
      <c r="AH255" s="173"/>
    </row>
    <row r="256" spans="2:34" ht="14.1" customHeight="1">
      <c r="B256" s="617"/>
      <c r="C256" s="618"/>
      <c r="D256" s="334">
        <f t="shared" si="142"/>
        <v>10</v>
      </c>
      <c r="E256" s="335" t="s">
        <v>453</v>
      </c>
      <c r="F256" s="336">
        <v>6009.8700000000008</v>
      </c>
      <c r="G256" s="337">
        <v>521.96</v>
      </c>
      <c r="H256" s="337">
        <v>521.96</v>
      </c>
      <c r="I256" s="338">
        <f t="shared" si="145"/>
        <v>1</v>
      </c>
      <c r="J256" s="337">
        <v>21.529999999999998</v>
      </c>
      <c r="K256" s="338">
        <f t="shared" si="148"/>
        <v>4.1248371522722038E-2</v>
      </c>
      <c r="L256" s="337">
        <v>318.32</v>
      </c>
      <c r="M256" s="338">
        <f t="shared" si="149"/>
        <v>1.0412483715227221</v>
      </c>
      <c r="N256" s="339">
        <v>6853.43</v>
      </c>
      <c r="O256" s="337">
        <v>2.65</v>
      </c>
      <c r="P256" s="338">
        <f t="shared" si="138"/>
        <v>5.0770173959690393E-3</v>
      </c>
      <c r="Q256" s="356">
        <f t="shared" si="139"/>
        <v>843.548</v>
      </c>
      <c r="R256" s="340">
        <f t="shared" si="140"/>
        <v>18.879999999999974</v>
      </c>
      <c r="S256" s="338">
        <f t="shared" si="141"/>
        <v>3.6171354126752958E-2</v>
      </c>
      <c r="T256" s="342" t="s">
        <v>502</v>
      </c>
      <c r="U256" s="342" t="s">
        <v>364</v>
      </c>
      <c r="V256" s="343" t="s">
        <v>366</v>
      </c>
      <c r="W256" s="343" t="s">
        <v>367</v>
      </c>
      <c r="X256" s="343">
        <v>1</v>
      </c>
      <c r="Y256" s="344" t="s">
        <v>143</v>
      </c>
      <c r="Z256" s="173"/>
      <c r="AA256" s="173"/>
      <c r="AB256" s="173"/>
      <c r="AC256" s="352"/>
      <c r="AD256" s="173"/>
      <c r="AE256" s="173"/>
      <c r="AF256" s="173"/>
      <c r="AG256" s="173"/>
      <c r="AH256" s="173"/>
    </row>
    <row r="257" spans="2:34" ht="17.100000000000001">
      <c r="B257" s="617"/>
      <c r="C257" s="618"/>
      <c r="D257" s="334">
        <f t="shared" si="142"/>
        <v>11</v>
      </c>
      <c r="E257" s="335" t="s">
        <v>361</v>
      </c>
      <c r="F257" s="336">
        <v>6006.82</v>
      </c>
      <c r="G257" s="337">
        <v>350.34</v>
      </c>
      <c r="H257" s="337">
        <v>350.34</v>
      </c>
      <c r="I257" s="338">
        <f t="shared" si="145"/>
        <v>1</v>
      </c>
      <c r="J257" s="337">
        <v>19.630000000000003</v>
      </c>
      <c r="K257" s="338">
        <f t="shared" si="148"/>
        <v>5.6031283895644241E-2</v>
      </c>
      <c r="L257" s="337">
        <v>366.27</v>
      </c>
      <c r="M257" s="338">
        <f t="shared" si="149"/>
        <v>1.0560312838956443</v>
      </c>
      <c r="N257" s="339">
        <v>7189.880000000001</v>
      </c>
      <c r="O257" s="337">
        <v>3.23</v>
      </c>
      <c r="P257" s="338">
        <f t="shared" si="138"/>
        <v>9.2196152309185365E-3</v>
      </c>
      <c r="Q257" s="356">
        <f t="shared" si="139"/>
        <v>1183.0520999999999</v>
      </c>
      <c r="R257" s="340">
        <f t="shared" si="140"/>
        <v>16.399999999999995</v>
      </c>
      <c r="S257" s="338">
        <f t="shared" si="141"/>
        <v>4.6811668664725685E-2</v>
      </c>
      <c r="T257" s="342" t="s">
        <v>502</v>
      </c>
      <c r="U257" s="342" t="s">
        <v>364</v>
      </c>
      <c r="V257" s="343" t="s">
        <v>366</v>
      </c>
      <c r="W257" s="343" t="s">
        <v>367</v>
      </c>
      <c r="X257" s="343">
        <v>1</v>
      </c>
      <c r="Y257" s="344" t="s">
        <v>231</v>
      </c>
      <c r="Z257" s="173"/>
      <c r="AA257" s="173"/>
      <c r="AB257" s="173"/>
      <c r="AC257" s="352"/>
      <c r="AD257" s="173"/>
      <c r="AE257" s="173"/>
      <c r="AF257" s="173"/>
      <c r="AG257" s="173"/>
      <c r="AH257" s="173"/>
    </row>
    <row r="258" spans="2:34" ht="17.100000000000001">
      <c r="B258" s="617"/>
      <c r="C258" s="618"/>
      <c r="D258" s="334">
        <f t="shared" si="142"/>
        <v>12</v>
      </c>
      <c r="E258" s="335" t="s">
        <v>343</v>
      </c>
      <c r="F258" s="336">
        <v>5458.3600000000006</v>
      </c>
      <c r="G258" s="337">
        <v>1407.9599999999998</v>
      </c>
      <c r="H258" s="337">
        <v>1407.9599999999998</v>
      </c>
      <c r="I258" s="338">
        <f t="shared" si="145"/>
        <v>1</v>
      </c>
      <c r="J258" s="337">
        <v>53.370000000000005</v>
      </c>
      <c r="K258" s="338">
        <f t="shared" si="148"/>
        <v>3.7905906417795968E-2</v>
      </c>
      <c r="L258" s="337">
        <v>194.04</v>
      </c>
      <c r="M258" s="338">
        <f t="shared" si="149"/>
        <v>1.037905906417796</v>
      </c>
      <c r="N258" s="339">
        <v>10355.92</v>
      </c>
      <c r="O258" s="337">
        <v>25.240000000000002</v>
      </c>
      <c r="P258" s="338">
        <f t="shared" si="138"/>
        <v>1.7926645643342145E-2</v>
      </c>
      <c r="Q258" s="356">
        <f t="shared" si="139"/>
        <v>4897.5695999999998</v>
      </c>
      <c r="R258" s="340">
        <f t="shared" si="140"/>
        <v>28.130000000000116</v>
      </c>
      <c r="S258" s="338">
        <f t="shared" si="141"/>
        <v>1.9979260774453906E-2</v>
      </c>
      <c r="T258" s="342" t="s">
        <v>502</v>
      </c>
      <c r="U258" s="342" t="s">
        <v>316</v>
      </c>
      <c r="V258" s="342" t="s">
        <v>383</v>
      </c>
      <c r="W258" s="343" t="s">
        <v>345</v>
      </c>
      <c r="X258" s="343">
        <v>1</v>
      </c>
      <c r="Y258" s="344" t="s">
        <v>179</v>
      </c>
      <c r="Z258" s="173"/>
      <c r="AA258" s="173"/>
      <c r="AB258" s="173"/>
      <c r="AC258" s="352"/>
      <c r="AD258" s="173"/>
      <c r="AE258" s="173"/>
      <c r="AF258" s="173"/>
      <c r="AG258" s="173"/>
      <c r="AH258" s="173"/>
    </row>
    <row r="259" spans="2:34" ht="17.100000000000001">
      <c r="B259" s="617"/>
      <c r="C259" s="618"/>
      <c r="D259" s="334">
        <f t="shared" si="142"/>
        <v>13</v>
      </c>
      <c r="E259" s="335" t="s">
        <v>429</v>
      </c>
      <c r="F259" s="336">
        <v>5287.16</v>
      </c>
      <c r="G259" s="337">
        <v>6909.99</v>
      </c>
      <c r="H259" s="337">
        <v>6909.99</v>
      </c>
      <c r="I259" s="338">
        <f t="shared" si="145"/>
        <v>1</v>
      </c>
      <c r="J259" s="337">
        <v>94.09</v>
      </c>
      <c r="K259" s="338">
        <f t="shared" si="148"/>
        <v>1.3616517534757649E-2</v>
      </c>
      <c r="L259" s="337">
        <v>60.94</v>
      </c>
      <c r="M259" s="338">
        <f t="shared" si="149"/>
        <v>1.0136165175347576</v>
      </c>
      <c r="N259" s="339">
        <v>5733.85</v>
      </c>
      <c r="O259" s="337">
        <v>7.33</v>
      </c>
      <c r="P259" s="338">
        <f t="shared" si="138"/>
        <v>1.0607830112634028E-3</v>
      </c>
      <c r="Q259" s="356">
        <f t="shared" si="139"/>
        <v>446.6902</v>
      </c>
      <c r="R259" s="340">
        <f t="shared" si="140"/>
        <v>86.760000000000147</v>
      </c>
      <c r="S259" s="338">
        <f t="shared" si="141"/>
        <v>1.2555734523494268E-2</v>
      </c>
      <c r="T259" s="342" t="s">
        <v>502</v>
      </c>
      <c r="U259" s="342" t="s">
        <v>316</v>
      </c>
      <c r="V259" s="342" t="s">
        <v>348</v>
      </c>
      <c r="W259" s="343" t="s">
        <v>367</v>
      </c>
      <c r="X259" s="343">
        <v>1</v>
      </c>
      <c r="Y259" s="344" t="s">
        <v>346</v>
      </c>
      <c r="Z259" s="173"/>
      <c r="AA259" s="173"/>
      <c r="AB259" s="173"/>
      <c r="AC259" s="352"/>
      <c r="AD259" s="173"/>
      <c r="AE259" s="173"/>
      <c r="AF259" s="173"/>
      <c r="AG259" s="173"/>
      <c r="AH259" s="173"/>
    </row>
    <row r="260" spans="2:34" ht="17.100000000000001">
      <c r="B260" s="617"/>
      <c r="C260" s="618"/>
      <c r="D260" s="334">
        <f t="shared" si="142"/>
        <v>14</v>
      </c>
      <c r="E260" s="335" t="s">
        <v>424</v>
      </c>
      <c r="F260" s="336">
        <v>5050.09</v>
      </c>
      <c r="G260" s="337">
        <v>503.33999999999992</v>
      </c>
      <c r="H260" s="337">
        <v>503.33999999999992</v>
      </c>
      <c r="I260" s="338">
        <f t="shared" si="145"/>
        <v>1</v>
      </c>
      <c r="J260" s="337">
        <v>16.599999999999998</v>
      </c>
      <c r="K260" s="338">
        <f t="shared" si="148"/>
        <v>3.2979695633170422E-2</v>
      </c>
      <c r="L260" s="337">
        <v>355.13999999999993</v>
      </c>
      <c r="M260" s="338">
        <f t="shared" si="149"/>
        <v>1.0329796956331705</v>
      </c>
      <c r="N260" s="339">
        <v>5895.3200000000006</v>
      </c>
      <c r="O260" s="337">
        <v>2.38</v>
      </c>
      <c r="P260" s="338">
        <f t="shared" si="138"/>
        <v>4.728414193189495E-3</v>
      </c>
      <c r="Q260" s="356">
        <f t="shared" si="139"/>
        <v>845.23319999999978</v>
      </c>
      <c r="R260" s="340">
        <f t="shared" si="140"/>
        <v>14.220000000000024</v>
      </c>
      <c r="S260" s="338">
        <f t="shared" si="141"/>
        <v>2.8251281439980978E-2</v>
      </c>
      <c r="T260" s="342" t="s">
        <v>502</v>
      </c>
      <c r="U260" s="342" t="s">
        <v>364</v>
      </c>
      <c r="V260" s="343" t="s">
        <v>366</v>
      </c>
      <c r="W260" s="343" t="s">
        <v>367</v>
      </c>
      <c r="X260" s="343">
        <v>1</v>
      </c>
      <c r="Y260" s="344" t="s">
        <v>140</v>
      </c>
      <c r="Z260" s="173"/>
      <c r="AA260" s="173"/>
      <c r="AB260" s="173"/>
      <c r="AC260" s="353"/>
      <c r="AD260" s="173"/>
      <c r="AE260" s="173"/>
      <c r="AF260" s="173"/>
      <c r="AG260" s="173"/>
      <c r="AH260" s="173"/>
    </row>
    <row r="261" spans="2:34" ht="17.100000000000001">
      <c r="B261" s="617"/>
      <c r="C261" s="618"/>
      <c r="D261" s="334">
        <f t="shared" si="142"/>
        <v>15</v>
      </c>
      <c r="E261" s="335" t="s">
        <v>407</v>
      </c>
      <c r="F261" s="336">
        <v>4858.7299999999996</v>
      </c>
      <c r="G261" s="337">
        <v>238.95999999999998</v>
      </c>
      <c r="H261" s="337">
        <v>238.95999999999998</v>
      </c>
      <c r="I261" s="338">
        <f t="shared" si="145"/>
        <v>1</v>
      </c>
      <c r="J261" s="337">
        <v>9.27</v>
      </c>
      <c r="K261" s="338">
        <f t="shared" si="148"/>
        <v>3.8793103448275863E-2</v>
      </c>
      <c r="L261" s="337">
        <v>615.02999999999986</v>
      </c>
      <c r="M261" s="338">
        <f t="shared" si="149"/>
        <v>1.0387931034482758</v>
      </c>
      <c r="N261" s="339">
        <v>5701.3200000000006</v>
      </c>
      <c r="O261" s="337">
        <v>1.3699999999999999</v>
      </c>
      <c r="P261" s="338">
        <f t="shared" si="138"/>
        <v>5.7331771007700033E-3</v>
      </c>
      <c r="Q261" s="356">
        <f t="shared" si="139"/>
        <v>842.59109999999976</v>
      </c>
      <c r="R261" s="340">
        <f t="shared" si="140"/>
        <v>7.9000000000000101</v>
      </c>
      <c r="S261" s="338">
        <f t="shared" si="141"/>
        <v>3.3059926347505902E-2</v>
      </c>
      <c r="T261" s="342" t="s">
        <v>502</v>
      </c>
      <c r="U261" s="342" t="s">
        <v>364</v>
      </c>
      <c r="V261" s="342" t="s">
        <v>366</v>
      </c>
      <c r="W261" s="343" t="s">
        <v>367</v>
      </c>
      <c r="X261" s="343">
        <v>1</v>
      </c>
      <c r="Y261" s="344" t="s">
        <v>155</v>
      </c>
      <c r="Z261" s="173"/>
      <c r="AA261" s="173"/>
      <c r="AB261" s="173"/>
      <c r="AC261" s="352"/>
      <c r="AD261" s="173"/>
      <c r="AE261" s="173"/>
      <c r="AF261" s="173"/>
      <c r="AG261" s="173"/>
      <c r="AH261" s="173"/>
    </row>
    <row r="262" spans="2:34" ht="17.100000000000001">
      <c r="B262" s="617"/>
      <c r="C262" s="618"/>
      <c r="D262" s="334">
        <f t="shared" si="142"/>
        <v>16</v>
      </c>
      <c r="E262" s="335" t="s">
        <v>347</v>
      </c>
      <c r="F262" s="336">
        <v>4845.9799999999996</v>
      </c>
      <c r="G262" s="337">
        <v>1376.65</v>
      </c>
      <c r="H262" s="337">
        <v>1376.65</v>
      </c>
      <c r="I262" s="338">
        <f t="shared" si="145"/>
        <v>1</v>
      </c>
      <c r="J262" s="337">
        <v>67.949999999999989</v>
      </c>
      <c r="K262" s="338">
        <f t="shared" si="148"/>
        <v>4.9358951076889541E-2</v>
      </c>
      <c r="L262" s="337">
        <v>99.12</v>
      </c>
      <c r="M262" s="338">
        <f t="shared" si="149"/>
        <v>1.0493589510768895</v>
      </c>
      <c r="N262" s="339">
        <v>6735.2</v>
      </c>
      <c r="O262" s="337">
        <v>19.060000000000002</v>
      </c>
      <c r="P262" s="338">
        <f t="shared" si="138"/>
        <v>1.384520393709367E-2</v>
      </c>
      <c r="Q262" s="356">
        <f t="shared" si="139"/>
        <v>1889.2272000000003</v>
      </c>
      <c r="R262" s="340">
        <f t="shared" si="140"/>
        <v>48.890000000000043</v>
      </c>
      <c r="S262" s="338">
        <f t="shared" si="141"/>
        <v>3.5513747139795909E-2</v>
      </c>
      <c r="T262" s="342" t="s">
        <v>502</v>
      </c>
      <c r="U262" s="342" t="s">
        <v>316</v>
      </c>
      <c r="V262" s="343" t="s">
        <v>348</v>
      </c>
      <c r="W262" s="343" t="s">
        <v>367</v>
      </c>
      <c r="X262" s="343">
        <v>1</v>
      </c>
      <c r="Y262" s="344" t="s">
        <v>346</v>
      </c>
      <c r="Z262" s="173"/>
      <c r="AA262" s="173"/>
      <c r="AB262" s="173"/>
      <c r="AC262" s="352"/>
      <c r="AD262" s="173"/>
      <c r="AE262" s="173"/>
      <c r="AF262" s="173"/>
      <c r="AG262" s="173"/>
      <c r="AH262" s="173"/>
    </row>
    <row r="263" spans="2:34" ht="17.100000000000001">
      <c r="B263" s="617"/>
      <c r="C263" s="618"/>
      <c r="D263" s="334">
        <f t="shared" si="142"/>
        <v>17</v>
      </c>
      <c r="E263" s="335" t="s">
        <v>369</v>
      </c>
      <c r="F263" s="336">
        <v>4546.6299999999992</v>
      </c>
      <c r="G263" s="337">
        <v>408.09000000000003</v>
      </c>
      <c r="H263" s="337">
        <v>408.09000000000003</v>
      </c>
      <c r="I263" s="338">
        <f t="shared" si="145"/>
        <v>1</v>
      </c>
      <c r="J263" s="337">
        <v>13.88</v>
      </c>
      <c r="K263" s="338">
        <f t="shared" si="148"/>
        <v>3.4012105172878532E-2</v>
      </c>
      <c r="L263" s="337">
        <v>388.59999999999997</v>
      </c>
      <c r="M263" s="338">
        <f t="shared" si="149"/>
        <v>1.0340121051728786</v>
      </c>
      <c r="N263" s="339">
        <v>5393.78</v>
      </c>
      <c r="O263" s="337">
        <v>2.1799999999999997</v>
      </c>
      <c r="P263" s="338">
        <f t="shared" si="138"/>
        <v>5.3419588816192498E-3</v>
      </c>
      <c r="Q263" s="356">
        <f t="shared" si="139"/>
        <v>847.1479999999998</v>
      </c>
      <c r="R263" s="340">
        <f t="shared" si="140"/>
        <v>11.699999999999996</v>
      </c>
      <c r="S263" s="338">
        <f t="shared" si="141"/>
        <v>2.8670146291259267E-2</v>
      </c>
      <c r="T263" s="342" t="s">
        <v>502</v>
      </c>
      <c r="U263" s="342" t="s">
        <v>364</v>
      </c>
      <c r="V263" s="343" t="s">
        <v>366</v>
      </c>
      <c r="W263" s="343" t="s">
        <v>367</v>
      </c>
      <c r="X263" s="343">
        <v>1</v>
      </c>
      <c r="Y263" s="344" t="s">
        <v>149</v>
      </c>
      <c r="Z263" s="173"/>
      <c r="AA263" s="173"/>
      <c r="AB263" s="354"/>
      <c r="AC263" s="352"/>
      <c r="AD263" s="173"/>
      <c r="AE263" s="173"/>
      <c r="AF263" s="173"/>
      <c r="AG263" s="173"/>
      <c r="AH263" s="173"/>
    </row>
    <row r="264" spans="2:34" ht="17.100000000000001">
      <c r="B264" s="617"/>
      <c r="C264" s="618"/>
      <c r="D264" s="334">
        <f t="shared" si="142"/>
        <v>18</v>
      </c>
      <c r="E264" s="335" t="s">
        <v>452</v>
      </c>
      <c r="F264" s="336">
        <v>3966.87</v>
      </c>
      <c r="G264" s="337">
        <v>2223.46</v>
      </c>
      <c r="H264" s="337">
        <v>2223.46</v>
      </c>
      <c r="I264" s="338">
        <f t="shared" si="145"/>
        <v>1</v>
      </c>
      <c r="J264" s="337">
        <v>31.35</v>
      </c>
      <c r="K264" s="338">
        <f t="shared" si="148"/>
        <v>1.4099646496901227E-2</v>
      </c>
      <c r="L264" s="337">
        <v>133.88</v>
      </c>
      <c r="M264" s="338">
        <f t="shared" si="149"/>
        <v>1.0140996464969012</v>
      </c>
      <c r="N264" s="339">
        <v>4197.1399999999994</v>
      </c>
      <c r="O264" s="337">
        <v>1.72</v>
      </c>
      <c r="P264" s="338">
        <f t="shared" si="138"/>
        <v>7.7356912199904649E-4</v>
      </c>
      <c r="Q264" s="356">
        <f t="shared" si="139"/>
        <v>230.27359999999999</v>
      </c>
      <c r="R264" s="340">
        <f t="shared" si="140"/>
        <v>29.62999999999991</v>
      </c>
      <c r="S264" s="338">
        <f t="shared" si="141"/>
        <v>1.3326077374902139E-2</v>
      </c>
      <c r="T264" s="342" t="s">
        <v>502</v>
      </c>
      <c r="U264" s="342" t="s">
        <v>316</v>
      </c>
      <c r="V264" s="343" t="s">
        <v>348</v>
      </c>
      <c r="W264" s="343" t="s">
        <v>367</v>
      </c>
      <c r="X264" s="343">
        <v>1</v>
      </c>
      <c r="Y264" s="344" t="s">
        <v>132</v>
      </c>
      <c r="Z264" s="173"/>
      <c r="AA264" s="173"/>
      <c r="AB264" s="173"/>
      <c r="AC264" s="352"/>
      <c r="AD264" s="173"/>
      <c r="AE264" s="173"/>
      <c r="AF264" s="173"/>
      <c r="AG264" s="173"/>
      <c r="AH264" s="173"/>
    </row>
    <row r="265" spans="2:34" ht="17.100000000000001">
      <c r="B265" s="617"/>
      <c r="C265" s="618"/>
      <c r="D265" s="334">
        <f t="shared" si="142"/>
        <v>19</v>
      </c>
      <c r="E265" s="335" t="s">
        <v>434</v>
      </c>
      <c r="F265" s="336">
        <v>3612.56</v>
      </c>
      <c r="G265" s="337">
        <v>294.99</v>
      </c>
      <c r="H265" s="337">
        <v>294.99</v>
      </c>
      <c r="I265" s="338">
        <f t="shared" si="145"/>
        <v>1</v>
      </c>
      <c r="J265" s="337">
        <v>13.019999999999998</v>
      </c>
      <c r="K265" s="338">
        <f t="shared" si="148"/>
        <v>4.4137089392860769E-2</v>
      </c>
      <c r="L265" s="337">
        <v>342.75</v>
      </c>
      <c r="M265" s="338">
        <f t="shared" si="149"/>
        <v>1.0441370893928608</v>
      </c>
      <c r="N265" s="339">
        <v>4462.59</v>
      </c>
      <c r="O265" s="337">
        <v>2.48</v>
      </c>
      <c r="P265" s="338">
        <f t="shared" si="138"/>
        <v>8.4070646462591943E-3</v>
      </c>
      <c r="Q265" s="356">
        <f t="shared" si="139"/>
        <v>850.02</v>
      </c>
      <c r="R265" s="340">
        <f t="shared" si="140"/>
        <v>10.539999999999981</v>
      </c>
      <c r="S265" s="338">
        <f t="shared" si="141"/>
        <v>3.5730024746601516E-2</v>
      </c>
      <c r="T265" s="342" t="s">
        <v>502</v>
      </c>
      <c r="U265" s="342" t="s">
        <v>316</v>
      </c>
      <c r="V265" s="343" t="s">
        <v>348</v>
      </c>
      <c r="W265" s="343" t="s">
        <v>367</v>
      </c>
      <c r="X265" s="343">
        <v>1</v>
      </c>
      <c r="Y265" s="344" t="s">
        <v>144</v>
      </c>
      <c r="Z265" s="173"/>
      <c r="AA265" s="173"/>
      <c r="AB265" s="355"/>
      <c r="AC265" s="352"/>
      <c r="AD265" s="173"/>
      <c r="AE265" s="173"/>
      <c r="AF265" s="173"/>
      <c r="AG265" s="173"/>
      <c r="AH265" s="173"/>
    </row>
    <row r="266" spans="2:34" ht="14.1" customHeight="1">
      <c r="B266" s="619"/>
      <c r="C266" s="620"/>
      <c r="D266" s="334">
        <f t="shared" si="142"/>
        <v>20</v>
      </c>
      <c r="E266" s="335" t="s">
        <v>350</v>
      </c>
      <c r="F266" s="336">
        <v>3278.51</v>
      </c>
      <c r="G266" s="337">
        <v>805.51</v>
      </c>
      <c r="H266" s="337">
        <v>805.51</v>
      </c>
      <c r="I266" s="338">
        <f t="shared" si="145"/>
        <v>1</v>
      </c>
      <c r="J266" s="337">
        <v>17.86</v>
      </c>
      <c r="K266" s="338">
        <f t="shared" si="148"/>
        <v>2.2172288363893681E-2</v>
      </c>
      <c r="L266" s="337">
        <v>212.88999999999993</v>
      </c>
      <c r="M266" s="338">
        <f t="shared" si="149"/>
        <v>1.0221722883638937</v>
      </c>
      <c r="N266" s="339">
        <v>3802.2200000000003</v>
      </c>
      <c r="O266" s="337">
        <v>2.46</v>
      </c>
      <c r="P266" s="338">
        <f t="shared" si="138"/>
        <v>3.0539658104803166E-3</v>
      </c>
      <c r="Q266" s="356">
        <f t="shared" si="139"/>
        <v>523.70939999999985</v>
      </c>
      <c r="R266" s="340">
        <f t="shared" si="140"/>
        <v>15.400000000000013</v>
      </c>
      <c r="S266" s="338">
        <f t="shared" si="141"/>
        <v>1.9118322553413381E-2</v>
      </c>
      <c r="T266" s="342" t="s">
        <v>502</v>
      </c>
      <c r="U266" s="342" t="s">
        <v>316</v>
      </c>
      <c r="V266" s="343" t="s">
        <v>386</v>
      </c>
      <c r="W266" s="343" t="s">
        <v>387</v>
      </c>
      <c r="X266" s="343">
        <v>1</v>
      </c>
      <c r="Y266" s="344" t="s">
        <v>346</v>
      </c>
      <c r="Z266" s="173"/>
      <c r="AA266" s="218" t="s">
        <v>491</v>
      </c>
      <c r="AB266" s="218" t="s">
        <v>492</v>
      </c>
      <c r="AC266" s="246" t="s">
        <v>493</v>
      </c>
      <c r="AD266" s="246" t="s">
        <v>494</v>
      </c>
      <c r="AE266" s="246" t="s">
        <v>316</v>
      </c>
      <c r="AF266" s="246" t="s">
        <v>355</v>
      </c>
      <c r="AG266" s="246" t="s">
        <v>364</v>
      </c>
      <c r="AH266" s="246" t="s">
        <v>495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187:C206"/>
    <mergeCell ref="B207:C226"/>
    <mergeCell ref="B227:C246"/>
    <mergeCell ref="B247:C266"/>
    <mergeCell ref="B107:C126"/>
    <mergeCell ref="B127:C146"/>
    <mergeCell ref="B147:C166"/>
    <mergeCell ref="B167:C18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T1:T6 T267:T1048576" xr:uid="{00000000-0002-0000-1F00-000000000000}">
      <formula1>$AC$43:$AC$46</formula1>
    </dataValidation>
    <dataValidation type="list" allowBlank="1" showInputMessage="1" showErrorMessage="1" sqref="U1:U6 U267:U1048576" xr:uid="{00000000-0002-0000-1F00-000001000000}">
      <formula1>$AC$33:$AC$40</formula1>
    </dataValidation>
    <dataValidation type="list" allowBlank="1" showInputMessage="1" showErrorMessage="1" sqref="U7:U266" xr:uid="{00000000-0002-0000-1F00-000002000000}">
      <formula1>$AC$13:$AC$20</formula1>
    </dataValidation>
    <dataValidation type="list" allowBlank="1" showInputMessage="1" showErrorMessage="1" sqref="T7:T266" xr:uid="{00000000-0002-0000-1F00-000003000000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bottomRight" activeCell="AD1259" sqref="AD1259"/>
      <selection pane="bottomLeft" activeCell="A7" sqref="A7"/>
      <selection pane="topRight" activeCell="F1" sqref="F1"/>
    </sheetView>
  </sheetViews>
  <sheetFormatPr defaultColWidth="8.85546875" defaultRowHeight="15.95"/>
  <cols>
    <col min="1" max="1" width="0" style="166" hidden="1" customWidth="1"/>
    <col min="2" max="2" width="12.42578125" style="166" customWidth="1"/>
    <col min="3" max="3" width="4.28515625" style="166" bestFit="1" customWidth="1"/>
    <col min="4" max="4" width="6.7109375" style="166" bestFit="1" customWidth="1"/>
    <col min="5" max="5" width="30.42578125" style="166" customWidth="1"/>
    <col min="6" max="8" width="11.5703125" style="166" bestFit="1" customWidth="1"/>
    <col min="9" max="9" width="17" style="166" bestFit="1" customWidth="1"/>
    <col min="10" max="10" width="7.85546875" style="166" bestFit="1" customWidth="1"/>
    <col min="11" max="11" width="11.5703125" style="166" bestFit="1" customWidth="1"/>
    <col min="12" max="12" width="10.28515625" style="166" bestFit="1" customWidth="1"/>
    <col min="13" max="13" width="18.42578125" style="166" bestFit="1" customWidth="1"/>
    <col min="14" max="14" width="10.28515625" style="166" bestFit="1" customWidth="1"/>
    <col min="15" max="15" width="9" style="166" bestFit="1" customWidth="1"/>
    <col min="16" max="16" width="12.140625" style="166" bestFit="1" customWidth="1"/>
    <col min="17" max="17" width="9" style="166" customWidth="1"/>
    <col min="18" max="18" width="12.140625" style="166" bestFit="1" customWidth="1"/>
    <col min="19" max="19" width="13.5703125" style="166" bestFit="1" customWidth="1"/>
    <col min="20" max="20" width="10.140625" style="166" customWidth="1"/>
    <col min="21" max="21" width="15.5703125" style="166" customWidth="1"/>
    <col min="22" max="22" width="48.42578125" style="166" customWidth="1"/>
    <col min="23" max="23" width="7.42578125" style="166" bestFit="1" customWidth="1"/>
    <col min="24" max="24" width="33.42578125" style="166" bestFit="1" customWidth="1"/>
    <col min="25" max="25" width="11.85546875" style="166" bestFit="1" customWidth="1"/>
    <col min="26" max="27" width="21.5703125" style="166" customWidth="1"/>
    <col min="28" max="33" width="14.42578125" style="166" customWidth="1"/>
    <col min="34" max="34" width="11.42578125" style="166" bestFit="1" customWidth="1"/>
    <col min="35" max="16384" width="8.85546875" style="166"/>
  </cols>
  <sheetData>
    <row r="2" spans="2:34" ht="41.1" customHeight="1">
      <c r="B2" s="621" t="s">
        <v>576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Z2" s="167"/>
      <c r="AA2" s="167"/>
    </row>
    <row r="3" spans="2:34" ht="17.100000000000001" customHeight="1">
      <c r="B3" s="652" t="s">
        <v>63</v>
      </c>
      <c r="C3" s="624"/>
      <c r="D3" s="629" t="s">
        <v>464</v>
      </c>
      <c r="E3" s="629"/>
      <c r="F3" s="629"/>
      <c r="G3" s="629" t="s">
        <v>465</v>
      </c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29" t="s">
        <v>466</v>
      </c>
      <c r="U3" s="630" t="s">
        <v>467</v>
      </c>
      <c r="V3" s="636" t="s">
        <v>577</v>
      </c>
      <c r="W3" s="636" t="s">
        <v>470</v>
      </c>
      <c r="X3" s="653" t="s">
        <v>471</v>
      </c>
      <c r="Z3" s="629" t="s">
        <v>472</v>
      </c>
      <c r="AA3" s="629"/>
      <c r="AB3" s="629"/>
      <c r="AC3" s="629"/>
      <c r="AD3" s="629"/>
      <c r="AE3" s="629"/>
      <c r="AF3" s="629"/>
      <c r="AG3" s="629"/>
      <c r="AH3" s="629"/>
    </row>
    <row r="4" spans="2:34" ht="17.100000000000001" customHeight="1">
      <c r="B4" s="625"/>
      <c r="C4" s="626"/>
      <c r="D4" s="655" t="s">
        <v>473</v>
      </c>
      <c r="E4" s="629" t="s">
        <v>474</v>
      </c>
      <c r="F4" s="629"/>
      <c r="G4" s="629" t="s">
        <v>475</v>
      </c>
      <c r="H4" s="629"/>
      <c r="I4" s="629"/>
      <c r="J4" s="629"/>
      <c r="K4" s="629"/>
      <c r="L4" s="629"/>
      <c r="M4" s="629"/>
      <c r="N4" s="629"/>
      <c r="O4" s="629" t="s">
        <v>476</v>
      </c>
      <c r="P4" s="629"/>
      <c r="Q4" s="629"/>
      <c r="R4" s="629"/>
      <c r="S4" s="629"/>
      <c r="T4" s="629"/>
      <c r="U4" s="631"/>
      <c r="V4" s="637"/>
      <c r="W4" s="637"/>
      <c r="X4" s="653"/>
      <c r="Z4" s="629"/>
      <c r="AA4" s="629"/>
      <c r="AB4" s="629"/>
      <c r="AC4" s="629"/>
      <c r="AD4" s="629"/>
      <c r="AE4" s="629"/>
      <c r="AF4" s="629"/>
      <c r="AG4" s="629"/>
      <c r="AH4" s="629"/>
    </row>
    <row r="5" spans="2:34" ht="17.100000000000001" customHeight="1">
      <c r="B5" s="625"/>
      <c r="C5" s="626"/>
      <c r="D5" s="655"/>
      <c r="E5" s="655" t="s">
        <v>477</v>
      </c>
      <c r="F5" s="653" t="s">
        <v>478</v>
      </c>
      <c r="G5" s="656" t="s">
        <v>479</v>
      </c>
      <c r="H5" s="656"/>
      <c r="I5" s="656"/>
      <c r="J5" s="656"/>
      <c r="K5" s="656"/>
      <c r="L5" s="656"/>
      <c r="M5" s="656"/>
      <c r="N5" s="656"/>
      <c r="O5" s="656" t="s">
        <v>309</v>
      </c>
      <c r="P5" s="656"/>
      <c r="Q5" s="656" t="s">
        <v>311</v>
      </c>
      <c r="R5" s="656"/>
      <c r="S5" s="656"/>
      <c r="T5" s="629"/>
      <c r="U5" s="631"/>
      <c r="V5" s="637"/>
      <c r="W5" s="637"/>
      <c r="X5" s="653"/>
      <c r="Z5" s="629"/>
      <c r="AA5" s="629"/>
      <c r="AB5" s="629"/>
      <c r="AC5" s="629"/>
      <c r="AD5" s="629"/>
      <c r="AE5" s="629"/>
      <c r="AF5" s="629"/>
      <c r="AG5" s="629"/>
      <c r="AH5" s="629"/>
    </row>
    <row r="6" spans="2:34" ht="38.450000000000003" customHeight="1">
      <c r="B6" s="627"/>
      <c r="C6" s="628"/>
      <c r="D6" s="655"/>
      <c r="E6" s="655"/>
      <c r="F6" s="653"/>
      <c r="G6" s="245" t="s">
        <v>480</v>
      </c>
      <c r="H6" s="245" t="s">
        <v>481</v>
      </c>
      <c r="I6" s="245" t="s">
        <v>482</v>
      </c>
      <c r="J6" s="245" t="s">
        <v>483</v>
      </c>
      <c r="K6" s="245" t="s">
        <v>484</v>
      </c>
      <c r="L6" s="245" t="s">
        <v>485</v>
      </c>
      <c r="M6" s="245" t="s">
        <v>486</v>
      </c>
      <c r="N6" s="245" t="s">
        <v>487</v>
      </c>
      <c r="O6" s="244" t="s">
        <v>488</v>
      </c>
      <c r="P6" s="244" t="s">
        <v>489</v>
      </c>
      <c r="Q6" s="244" t="s">
        <v>488</v>
      </c>
      <c r="R6" s="244" t="s">
        <v>489</v>
      </c>
      <c r="S6" s="245" t="s">
        <v>490</v>
      </c>
      <c r="T6" s="629"/>
      <c r="U6" s="632"/>
      <c r="V6" s="638"/>
      <c r="W6" s="638"/>
      <c r="X6" s="653"/>
      <c r="Z6" s="218" t="s">
        <v>491</v>
      </c>
      <c r="AA6" s="218" t="s">
        <v>578</v>
      </c>
      <c r="AB6" s="246" t="s">
        <v>579</v>
      </c>
      <c r="AC6" s="246" t="s">
        <v>341</v>
      </c>
      <c r="AD6" s="246" t="s">
        <v>580</v>
      </c>
      <c r="AE6" s="246" t="s">
        <v>581</v>
      </c>
      <c r="AF6" s="246" t="s">
        <v>450</v>
      </c>
      <c r="AG6" s="246" t="s">
        <v>582</v>
      </c>
      <c r="AH6" s="246" t="s">
        <v>583</v>
      </c>
    </row>
    <row r="7" spans="2:34" hidden="1">
      <c r="B7" s="654">
        <v>45870</v>
      </c>
      <c r="C7" s="443" t="s">
        <v>74</v>
      </c>
      <c r="D7" s="205">
        <v>1</v>
      </c>
      <c r="E7" s="168" t="s">
        <v>507</v>
      </c>
      <c r="F7" s="258">
        <f>O7*L7</f>
        <v>862.19650000000013</v>
      </c>
      <c r="G7" s="174">
        <v>9.66</v>
      </c>
      <c r="H7" s="174">
        <v>10.54</v>
      </c>
      <c r="I7" s="176">
        <f>H7/G7</f>
        <v>1.0910973084886126</v>
      </c>
      <c r="J7" s="174">
        <v>0</v>
      </c>
      <c r="K7" s="176">
        <f>J7/G7</f>
        <v>0</v>
      </c>
      <c r="L7" s="258">
        <v>1567.63</v>
      </c>
      <c r="M7" s="176">
        <f>(H7+J7)/G7</f>
        <v>1.0910973084886126</v>
      </c>
      <c r="N7" s="258">
        <v>1379.51</v>
      </c>
      <c r="O7" s="174">
        <v>0.55000000000000004</v>
      </c>
      <c r="P7" s="175">
        <f t="shared" ref="P7:P16" si="0">O7/G7</f>
        <v>5.6935817805383024E-2</v>
      </c>
      <c r="Q7" s="174">
        <f t="shared" ref="Q7:Q16" si="1">(H7+J7)-G7-O7</f>
        <v>0.32999999999999896</v>
      </c>
      <c r="R7" s="175">
        <f t="shared" ref="R7:R16" si="2">Q7/G7</f>
        <v>3.4161490683229705E-2</v>
      </c>
      <c r="S7" s="258">
        <f t="shared" ref="S7:S70" si="3">Q7*L7</f>
        <v>517.31789999999842</v>
      </c>
      <c r="T7" s="174" t="s">
        <v>517</v>
      </c>
      <c r="U7" s="174" t="s">
        <v>316</v>
      </c>
      <c r="V7" s="174" t="s">
        <v>584</v>
      </c>
      <c r="W7" s="174">
        <v>1</v>
      </c>
      <c r="X7" s="174" t="s">
        <v>135</v>
      </c>
      <c r="Y7" s="171" t="s">
        <v>585</v>
      </c>
      <c r="Z7" s="219">
        <f>SUM(W7:W46)</f>
        <v>40</v>
      </c>
      <c r="AA7" s="220">
        <f t="shared" ref="AA7:AH7" si="4">SUMIF($U$7:$U$46,TRIM(AA6),$W$7:$W$46)</f>
        <v>8</v>
      </c>
      <c r="AB7" s="220">
        <f t="shared" si="4"/>
        <v>0</v>
      </c>
      <c r="AC7" s="220">
        <f t="shared" si="4"/>
        <v>1</v>
      </c>
      <c r="AD7" s="220">
        <f t="shared" si="4"/>
        <v>19</v>
      </c>
      <c r="AE7" s="220">
        <f t="shared" si="4"/>
        <v>6</v>
      </c>
      <c r="AF7" s="220">
        <f t="shared" si="4"/>
        <v>0</v>
      </c>
      <c r="AG7" s="220">
        <f t="shared" si="4"/>
        <v>6</v>
      </c>
      <c r="AH7" s="220">
        <f t="shared" si="4"/>
        <v>0</v>
      </c>
    </row>
    <row r="8" spans="2:34" hidden="1">
      <c r="B8" s="443"/>
      <c r="C8" s="443"/>
      <c r="D8" s="205">
        <v>2</v>
      </c>
      <c r="E8" s="168" t="s">
        <v>408</v>
      </c>
      <c r="F8" s="258">
        <f t="shared" ref="F8:F46" si="5">O8*L8</f>
        <v>846.44</v>
      </c>
      <c r="G8" s="174">
        <v>11.01</v>
      </c>
      <c r="H8" s="174">
        <v>11.5</v>
      </c>
      <c r="I8" s="176">
        <f t="shared" ref="I8:I36" si="6">H8/G8</f>
        <v>1.044504995458674</v>
      </c>
      <c r="J8" s="174">
        <v>1.8</v>
      </c>
      <c r="K8" s="176">
        <f t="shared" ref="K8:K16" si="7">J8/G8</f>
        <v>0.16348773841961853</v>
      </c>
      <c r="L8" s="258">
        <v>846.44</v>
      </c>
      <c r="M8" s="176">
        <f t="shared" ref="M8:M16" si="8">(H8+J8)/G8</f>
        <v>1.2079927338782925</v>
      </c>
      <c r="N8" s="258">
        <v>1938.35</v>
      </c>
      <c r="O8" s="174">
        <v>1</v>
      </c>
      <c r="P8" s="175">
        <f t="shared" si="0"/>
        <v>9.0826521344232511E-2</v>
      </c>
      <c r="Q8" s="174">
        <f t="shared" si="1"/>
        <v>1.2900000000000009</v>
      </c>
      <c r="R8" s="175">
        <f t="shared" si="2"/>
        <v>0.11716621253406004</v>
      </c>
      <c r="S8" s="258">
        <f t="shared" si="3"/>
        <v>1091.9076000000009</v>
      </c>
      <c r="T8" s="174" t="s">
        <v>517</v>
      </c>
      <c r="U8" s="174" t="s">
        <v>586</v>
      </c>
      <c r="V8" s="174" t="s">
        <v>587</v>
      </c>
      <c r="W8" s="174">
        <v>1</v>
      </c>
      <c r="X8" s="174" t="s">
        <v>144</v>
      </c>
      <c r="Y8" s="171" t="s">
        <v>500</v>
      </c>
      <c r="Z8" s="219"/>
      <c r="AA8" s="221">
        <f>SUMIF($U$7:$U$46,TRIM(AA6),$F$7:$F$46)</f>
        <v>5983.7105000000001</v>
      </c>
      <c r="AB8" s="221">
        <f t="shared" ref="AB8:AH8" si="9">SUMIF($U$7:$U$46,TRIM(AB6),$F$7:$F$46)</f>
        <v>0</v>
      </c>
      <c r="AC8" s="221">
        <f t="shared" si="9"/>
        <v>321.22000000000003</v>
      </c>
      <c r="AD8" s="221">
        <f t="shared" si="9"/>
        <v>10692.0507</v>
      </c>
      <c r="AE8" s="221">
        <f t="shared" si="9"/>
        <v>4387.402</v>
      </c>
      <c r="AF8" s="221">
        <f t="shared" si="9"/>
        <v>0</v>
      </c>
      <c r="AG8" s="221">
        <f t="shared" si="9"/>
        <v>2604.5942</v>
      </c>
      <c r="AH8" s="221">
        <f t="shared" si="9"/>
        <v>0</v>
      </c>
    </row>
    <row r="9" spans="2:34" hidden="1">
      <c r="B9" s="443"/>
      <c r="C9" s="443"/>
      <c r="D9" s="205">
        <v>3</v>
      </c>
      <c r="E9" s="168" t="s">
        <v>365</v>
      </c>
      <c r="F9" s="258">
        <f t="shared" si="5"/>
        <v>521.06240000000003</v>
      </c>
      <c r="G9" s="174">
        <v>33.93</v>
      </c>
      <c r="H9" s="174">
        <v>34.93</v>
      </c>
      <c r="I9" s="176">
        <f t="shared" si="6"/>
        <v>1.0294724432655467</v>
      </c>
      <c r="J9" s="174">
        <v>0</v>
      </c>
      <c r="K9" s="176">
        <f t="shared" si="7"/>
        <v>0</v>
      </c>
      <c r="L9" s="258">
        <v>814.16</v>
      </c>
      <c r="M9" s="176">
        <f t="shared" si="8"/>
        <v>1.0294724432655467</v>
      </c>
      <c r="N9" s="258">
        <v>814.16</v>
      </c>
      <c r="O9" s="174">
        <v>0.64</v>
      </c>
      <c r="P9" s="175">
        <f t="shared" si="0"/>
        <v>1.8862363689949896E-2</v>
      </c>
      <c r="Q9" s="174">
        <f t="shared" si="1"/>
        <v>0.36</v>
      </c>
      <c r="R9" s="175">
        <f t="shared" si="2"/>
        <v>1.0610079575596816E-2</v>
      </c>
      <c r="S9" s="258">
        <f t="shared" si="3"/>
        <v>293.0976</v>
      </c>
      <c r="T9" s="174" t="s">
        <v>517</v>
      </c>
      <c r="U9" s="174" t="s">
        <v>316</v>
      </c>
      <c r="V9" s="168" t="s">
        <v>584</v>
      </c>
      <c r="W9" s="174">
        <v>1</v>
      </c>
      <c r="X9" s="174" t="s">
        <v>133</v>
      </c>
      <c r="Y9" s="171" t="s">
        <v>588</v>
      </c>
      <c r="Z9" s="219">
        <f>SUM(W47:W116)</f>
        <v>70</v>
      </c>
      <c r="AA9" s="220">
        <f t="shared" ref="AA9:AH9" si="10">SUMIF($U$47:$U$116,TRIM(AA6),$W$47:$W$116)</f>
        <v>16</v>
      </c>
      <c r="AB9" s="220">
        <f t="shared" si="10"/>
        <v>0</v>
      </c>
      <c r="AC9" s="220">
        <f t="shared" si="10"/>
        <v>0</v>
      </c>
      <c r="AD9" s="220">
        <f t="shared" si="10"/>
        <v>28</v>
      </c>
      <c r="AE9" s="220">
        <f t="shared" si="10"/>
        <v>20</v>
      </c>
      <c r="AF9" s="220">
        <f t="shared" si="10"/>
        <v>0</v>
      </c>
      <c r="AG9" s="220">
        <f t="shared" si="10"/>
        <v>6</v>
      </c>
      <c r="AH9" s="220">
        <f t="shared" si="10"/>
        <v>0</v>
      </c>
    </row>
    <row r="10" spans="2:34" hidden="1">
      <c r="B10" s="443"/>
      <c r="C10" s="443"/>
      <c r="D10" s="205">
        <v>4</v>
      </c>
      <c r="E10" s="168" t="s">
        <v>418</v>
      </c>
      <c r="F10" s="258">
        <f t="shared" si="5"/>
        <v>427.35</v>
      </c>
      <c r="G10" s="174">
        <v>66.09</v>
      </c>
      <c r="H10" s="174">
        <v>62.529999999999994</v>
      </c>
      <c r="I10" s="176">
        <f t="shared" si="6"/>
        <v>0.94613405961567543</v>
      </c>
      <c r="J10" s="174">
        <v>6</v>
      </c>
      <c r="K10" s="176">
        <f t="shared" si="7"/>
        <v>9.0785292782569221E-2</v>
      </c>
      <c r="L10" s="258">
        <v>203.5</v>
      </c>
      <c r="M10" s="176">
        <f t="shared" si="8"/>
        <v>1.0369193523982447</v>
      </c>
      <c r="N10" s="258">
        <v>496.54</v>
      </c>
      <c r="O10" s="174">
        <v>2.1</v>
      </c>
      <c r="P10" s="175">
        <f t="shared" si="0"/>
        <v>3.1774852473899225E-2</v>
      </c>
      <c r="Q10" s="174">
        <f t="shared" si="1"/>
        <v>0.33999999999999764</v>
      </c>
      <c r="R10" s="175">
        <f t="shared" si="2"/>
        <v>5.1444999243455535E-3</v>
      </c>
      <c r="S10" s="258">
        <f t="shared" si="3"/>
        <v>69.189999999999515</v>
      </c>
      <c r="T10" s="174" t="s">
        <v>497</v>
      </c>
      <c r="U10" s="174" t="s">
        <v>355</v>
      </c>
      <c r="V10" s="174" t="s">
        <v>384</v>
      </c>
      <c r="W10" s="174">
        <v>1</v>
      </c>
      <c r="X10" s="174" t="s">
        <v>346</v>
      </c>
      <c r="Y10" s="171" t="s">
        <v>500</v>
      </c>
      <c r="Z10" s="220"/>
      <c r="AA10" s="221">
        <f t="shared" ref="AA10:AH10" si="11">SUMIF($U$47:$U$116,TRIM(AA6),$F$47:$F$116)</f>
        <v>7833.8600000000006</v>
      </c>
      <c r="AB10" s="221">
        <f t="shared" si="11"/>
        <v>0</v>
      </c>
      <c r="AC10" s="221">
        <f t="shared" si="11"/>
        <v>0</v>
      </c>
      <c r="AD10" s="221">
        <f t="shared" si="11"/>
        <v>17130.260000000002</v>
      </c>
      <c r="AE10" s="221">
        <f t="shared" si="11"/>
        <v>13485.57</v>
      </c>
      <c r="AF10" s="221">
        <f t="shared" si="11"/>
        <v>0</v>
      </c>
      <c r="AG10" s="221">
        <f t="shared" si="11"/>
        <v>2382.79</v>
      </c>
      <c r="AH10" s="221">
        <f t="shared" si="11"/>
        <v>0</v>
      </c>
    </row>
    <row r="11" spans="2:34" hidden="1">
      <c r="B11" s="443"/>
      <c r="C11" s="443"/>
      <c r="D11" s="205">
        <v>5</v>
      </c>
      <c r="E11" s="168" t="s">
        <v>589</v>
      </c>
      <c r="F11" s="258">
        <f t="shared" si="5"/>
        <v>406.06479999999993</v>
      </c>
      <c r="G11" s="174">
        <v>150.04</v>
      </c>
      <c r="H11" s="174">
        <v>154.85999999999999</v>
      </c>
      <c r="I11" s="176">
        <f t="shared" si="6"/>
        <v>1.0321247667288722</v>
      </c>
      <c r="J11" s="174">
        <v>0</v>
      </c>
      <c r="K11" s="176">
        <f t="shared" si="7"/>
        <v>0</v>
      </c>
      <c r="L11" s="258">
        <v>166.42</v>
      </c>
      <c r="M11" s="176">
        <f t="shared" si="8"/>
        <v>1.0321247667288722</v>
      </c>
      <c r="N11" s="258">
        <v>802.14</v>
      </c>
      <c r="O11" s="174">
        <v>2.44</v>
      </c>
      <c r="P11" s="175">
        <f t="shared" si="0"/>
        <v>1.6262330045321249E-2</v>
      </c>
      <c r="Q11" s="174">
        <f t="shared" si="1"/>
        <v>2.3799999999999932</v>
      </c>
      <c r="R11" s="175">
        <f t="shared" si="2"/>
        <v>1.5862436683551008E-2</v>
      </c>
      <c r="S11" s="258">
        <f t="shared" si="3"/>
        <v>396.07959999999883</v>
      </c>
      <c r="T11" s="174" t="s">
        <v>517</v>
      </c>
      <c r="U11" s="174" t="s">
        <v>316</v>
      </c>
      <c r="V11" s="168" t="s">
        <v>587</v>
      </c>
      <c r="W11" s="174">
        <v>1</v>
      </c>
      <c r="X11" s="174" t="s">
        <v>177</v>
      </c>
      <c r="Y11" s="171"/>
      <c r="Z11" s="220"/>
      <c r="AA11" s="219"/>
      <c r="AB11" s="219"/>
      <c r="AC11" s="220"/>
      <c r="AD11" s="220"/>
      <c r="AE11" s="220"/>
      <c r="AF11" s="220"/>
      <c r="AG11" s="220"/>
      <c r="AH11" s="220"/>
    </row>
    <row r="12" spans="2:34" hidden="1">
      <c r="B12" s="443"/>
      <c r="C12" s="443"/>
      <c r="D12" s="205">
        <v>6</v>
      </c>
      <c r="E12" s="168" t="s">
        <v>529</v>
      </c>
      <c r="F12" s="258">
        <f t="shared" si="5"/>
        <v>371.24880000000002</v>
      </c>
      <c r="G12" s="174">
        <v>36.229999999999997</v>
      </c>
      <c r="H12" s="174">
        <v>40.43</v>
      </c>
      <c r="I12" s="176">
        <f t="shared" si="6"/>
        <v>1.115926028153464</v>
      </c>
      <c r="J12" s="174">
        <v>0</v>
      </c>
      <c r="K12" s="176">
        <f t="shared" si="7"/>
        <v>0</v>
      </c>
      <c r="L12" s="258">
        <v>118.99</v>
      </c>
      <c r="M12" s="176">
        <f t="shared" si="8"/>
        <v>1.115926028153464</v>
      </c>
      <c r="N12" s="258">
        <v>499.76</v>
      </c>
      <c r="O12" s="174">
        <v>3.12</v>
      </c>
      <c r="P12" s="175">
        <f t="shared" si="0"/>
        <v>8.6116478056858972E-2</v>
      </c>
      <c r="Q12" s="174">
        <f t="shared" si="1"/>
        <v>1.0800000000000027</v>
      </c>
      <c r="R12" s="175">
        <f t="shared" si="2"/>
        <v>2.9809550096605103E-2</v>
      </c>
      <c r="S12" s="258">
        <f t="shared" si="3"/>
        <v>128.50920000000033</v>
      </c>
      <c r="T12" s="174" t="s">
        <v>517</v>
      </c>
      <c r="U12" s="174" t="s">
        <v>316</v>
      </c>
      <c r="V12" s="174" t="s">
        <v>351</v>
      </c>
      <c r="W12" s="174">
        <v>1</v>
      </c>
      <c r="X12" s="174" t="s">
        <v>230</v>
      </c>
      <c r="Y12" s="171" t="s">
        <v>590</v>
      </c>
      <c r="Z12" s="219">
        <f>SUM(W117:W186)</f>
        <v>70</v>
      </c>
      <c r="AA12" s="220">
        <f t="shared" ref="AA12:AH12" si="12">SUMIF($U$117:$U$186,TRIM(AA6),$W$117:$W$186)</f>
        <v>16</v>
      </c>
      <c r="AB12" s="220">
        <f t="shared" si="12"/>
        <v>0</v>
      </c>
      <c r="AC12" s="220">
        <f t="shared" si="12"/>
        <v>0</v>
      </c>
      <c r="AD12" s="220">
        <f t="shared" si="12"/>
        <v>40</v>
      </c>
      <c r="AE12" s="220">
        <f t="shared" si="12"/>
        <v>12</v>
      </c>
      <c r="AF12" s="220">
        <f t="shared" si="12"/>
        <v>0</v>
      </c>
      <c r="AG12" s="220">
        <f t="shared" si="12"/>
        <v>2</v>
      </c>
      <c r="AH12" s="220">
        <f t="shared" si="12"/>
        <v>0</v>
      </c>
    </row>
    <row r="13" spans="2:34" hidden="1">
      <c r="B13" s="443"/>
      <c r="C13" s="443"/>
      <c r="D13" s="205">
        <v>7</v>
      </c>
      <c r="E13" s="168" t="s">
        <v>591</v>
      </c>
      <c r="F13" s="258">
        <f t="shared" si="5"/>
        <v>338.64</v>
      </c>
      <c r="G13" s="174">
        <v>23.68</v>
      </c>
      <c r="H13" s="174">
        <v>26.08</v>
      </c>
      <c r="I13" s="176">
        <f t="shared" si="6"/>
        <v>1.1013513513513513</v>
      </c>
      <c r="J13" s="174">
        <v>0</v>
      </c>
      <c r="K13" s="176">
        <f t="shared" si="7"/>
        <v>0</v>
      </c>
      <c r="L13" s="258">
        <v>169.32</v>
      </c>
      <c r="M13" s="176">
        <f t="shared" si="8"/>
        <v>1.1013513513513513</v>
      </c>
      <c r="N13" s="258">
        <v>406.37</v>
      </c>
      <c r="O13" s="174">
        <v>2</v>
      </c>
      <c r="P13" s="175">
        <f t="shared" si="0"/>
        <v>8.4459459459459457E-2</v>
      </c>
      <c r="Q13" s="174">
        <f t="shared" si="1"/>
        <v>0.39999999999999858</v>
      </c>
      <c r="R13" s="175">
        <f t="shared" si="2"/>
        <v>1.689189189189183E-2</v>
      </c>
      <c r="S13" s="258">
        <f t="shared" si="3"/>
        <v>67.727999999999753</v>
      </c>
      <c r="T13" s="174" t="s">
        <v>497</v>
      </c>
      <c r="U13" s="174" t="s">
        <v>495</v>
      </c>
      <c r="V13" s="174" t="s">
        <v>592</v>
      </c>
      <c r="W13" s="174">
        <v>1</v>
      </c>
      <c r="X13" s="174" t="s">
        <v>346</v>
      </c>
      <c r="Y13" s="171" t="s">
        <v>500</v>
      </c>
      <c r="Z13" s="220"/>
      <c r="AA13" s="221">
        <f>SUMIF($U$117:$U$186,TRIM(AA6),$F$117:$F$186)</f>
        <v>8850.58</v>
      </c>
      <c r="AB13" s="221">
        <f>SUMIF($U$117:$U$186,TRIM(AB6),$F$117:$F$186)</f>
        <v>0</v>
      </c>
      <c r="AC13" s="221">
        <f t="shared" ref="AC13:AH13" si="13">SUMIF($U$117:$U$186,TRIM(AC6),$F$117:$F$186)</f>
        <v>0</v>
      </c>
      <c r="AD13" s="221">
        <f t="shared" si="13"/>
        <v>20912.169999999998</v>
      </c>
      <c r="AE13" s="221">
        <f t="shared" si="13"/>
        <v>7481.1500000000005</v>
      </c>
      <c r="AF13" s="221">
        <f t="shared" si="13"/>
        <v>0</v>
      </c>
      <c r="AG13" s="221">
        <f t="shared" si="13"/>
        <v>684.46</v>
      </c>
      <c r="AH13" s="221">
        <f t="shared" si="13"/>
        <v>0</v>
      </c>
    </row>
    <row r="14" spans="2:34" hidden="1">
      <c r="B14" s="443"/>
      <c r="C14" s="443"/>
      <c r="D14" s="205">
        <v>8</v>
      </c>
      <c r="E14" s="168" t="s">
        <v>593</v>
      </c>
      <c r="F14" s="258">
        <f t="shared" si="5"/>
        <v>321.22000000000003</v>
      </c>
      <c r="G14" s="174">
        <v>14.01</v>
      </c>
      <c r="H14" s="174">
        <v>17.009999999999998</v>
      </c>
      <c r="I14" s="176">
        <f t="shared" si="6"/>
        <v>1.2141327623126337</v>
      </c>
      <c r="J14" s="174">
        <v>0</v>
      </c>
      <c r="K14" s="176">
        <f t="shared" si="7"/>
        <v>0</v>
      </c>
      <c r="L14" s="258">
        <v>160.61000000000001</v>
      </c>
      <c r="M14" s="176">
        <f t="shared" si="8"/>
        <v>1.2141327623126337</v>
      </c>
      <c r="N14" s="258">
        <v>481.83</v>
      </c>
      <c r="O14" s="174">
        <v>2</v>
      </c>
      <c r="P14" s="175">
        <f t="shared" si="0"/>
        <v>0.14275517487508924</v>
      </c>
      <c r="Q14" s="174">
        <f t="shared" si="1"/>
        <v>0.99999999999999822</v>
      </c>
      <c r="R14" s="175">
        <f t="shared" si="2"/>
        <v>7.1377587437544479E-2</v>
      </c>
      <c r="S14" s="258">
        <f t="shared" si="3"/>
        <v>160.60999999999973</v>
      </c>
      <c r="T14" s="174" t="s">
        <v>517</v>
      </c>
      <c r="U14" s="174" t="s">
        <v>494</v>
      </c>
      <c r="V14" s="174" t="s">
        <v>594</v>
      </c>
      <c r="W14" s="174">
        <v>1</v>
      </c>
      <c r="X14" s="174" t="s">
        <v>138</v>
      </c>
      <c r="Y14" s="171"/>
      <c r="Z14" s="220"/>
      <c r="AA14" s="219"/>
      <c r="AB14" s="219"/>
      <c r="AC14" s="220"/>
      <c r="AD14" s="220"/>
      <c r="AE14" s="220"/>
      <c r="AF14" s="220"/>
      <c r="AG14" s="220"/>
      <c r="AH14" s="220"/>
    </row>
    <row r="15" spans="2:34" hidden="1">
      <c r="B15" s="443"/>
      <c r="C15" s="443"/>
      <c r="D15" s="205">
        <v>9</v>
      </c>
      <c r="E15" s="168" t="s">
        <v>595</v>
      </c>
      <c r="F15" s="258">
        <f t="shared" si="5"/>
        <v>259.584</v>
      </c>
      <c r="G15" s="174">
        <v>2.84</v>
      </c>
      <c r="H15" s="174">
        <v>3.58</v>
      </c>
      <c r="I15" s="176">
        <f t="shared" si="6"/>
        <v>1.2605633802816902</v>
      </c>
      <c r="J15" s="174">
        <v>0</v>
      </c>
      <c r="K15" s="176">
        <f t="shared" si="7"/>
        <v>0</v>
      </c>
      <c r="L15" s="258">
        <v>405.6</v>
      </c>
      <c r="M15" s="176">
        <f t="shared" si="8"/>
        <v>1.2605633802816902</v>
      </c>
      <c r="N15" s="258">
        <v>300.14</v>
      </c>
      <c r="O15" s="174">
        <v>0.64</v>
      </c>
      <c r="P15" s="175">
        <f t="shared" si="0"/>
        <v>0.22535211267605634</v>
      </c>
      <c r="Q15" s="174">
        <f t="shared" si="1"/>
        <v>0.1000000000000002</v>
      </c>
      <c r="R15" s="175">
        <f t="shared" si="2"/>
        <v>3.5211267605633874E-2</v>
      </c>
      <c r="S15" s="258">
        <f t="shared" si="3"/>
        <v>40.56000000000008</v>
      </c>
      <c r="T15" s="174" t="s">
        <v>502</v>
      </c>
      <c r="U15" s="174" t="s">
        <v>316</v>
      </c>
      <c r="V15" s="174" t="s">
        <v>596</v>
      </c>
      <c r="W15" s="174">
        <v>1</v>
      </c>
      <c r="X15" s="174" t="s">
        <v>131</v>
      </c>
      <c r="Y15" s="171" t="s">
        <v>597</v>
      </c>
      <c r="Z15" s="219">
        <f>SUM(W187:W256)</f>
        <v>70</v>
      </c>
      <c r="AA15" s="220">
        <f t="shared" ref="AA15:AH15" si="14">SUMIF($U$187:$U$256,TRIM(AA6),$W$187:$W$256)</f>
        <v>2</v>
      </c>
      <c r="AB15" s="220">
        <f t="shared" si="14"/>
        <v>0</v>
      </c>
      <c r="AC15" s="220">
        <f t="shared" si="14"/>
        <v>0</v>
      </c>
      <c r="AD15" s="220">
        <f t="shared" si="14"/>
        <v>47</v>
      </c>
      <c r="AE15" s="220">
        <f t="shared" si="14"/>
        <v>12</v>
      </c>
      <c r="AF15" s="220">
        <f t="shared" si="14"/>
        <v>0</v>
      </c>
      <c r="AG15" s="220">
        <f t="shared" si="14"/>
        <v>9</v>
      </c>
      <c r="AH15" s="220">
        <f t="shared" si="14"/>
        <v>0</v>
      </c>
    </row>
    <row r="16" spans="2:34" hidden="1">
      <c r="B16" s="443"/>
      <c r="C16" s="443"/>
      <c r="D16" s="205">
        <v>10</v>
      </c>
      <c r="E16" s="168" t="s">
        <v>598</v>
      </c>
      <c r="F16" s="258">
        <f t="shared" si="5"/>
        <v>258.20249999999999</v>
      </c>
      <c r="G16" s="174">
        <v>5.77</v>
      </c>
      <c r="H16" s="174">
        <v>7.5</v>
      </c>
      <c r="I16" s="176">
        <f t="shared" si="6"/>
        <v>1.2998266897746968</v>
      </c>
      <c r="J16" s="174">
        <v>0</v>
      </c>
      <c r="K16" s="176">
        <f t="shared" si="7"/>
        <v>0</v>
      </c>
      <c r="L16" s="258">
        <v>149.25</v>
      </c>
      <c r="M16" s="176">
        <f t="shared" si="8"/>
        <v>1.2998266897746968</v>
      </c>
      <c r="N16" s="258">
        <v>258.2</v>
      </c>
      <c r="O16" s="174">
        <v>1.73</v>
      </c>
      <c r="P16" s="175">
        <f t="shared" si="0"/>
        <v>0.29982668977469673</v>
      </c>
      <c r="Q16" s="174">
        <f t="shared" si="1"/>
        <v>0</v>
      </c>
      <c r="R16" s="175">
        <f t="shared" si="2"/>
        <v>0</v>
      </c>
      <c r="S16" s="258">
        <f t="shared" si="3"/>
        <v>0</v>
      </c>
      <c r="T16" s="174" t="s">
        <v>497</v>
      </c>
      <c r="U16" s="174" t="s">
        <v>316</v>
      </c>
      <c r="V16" s="174" t="s">
        <v>599</v>
      </c>
      <c r="W16" s="174">
        <v>1</v>
      </c>
      <c r="X16" s="174" t="s">
        <v>142</v>
      </c>
      <c r="Y16" s="171" t="s">
        <v>500</v>
      </c>
      <c r="Z16" s="220"/>
      <c r="AA16" s="221">
        <f>SUMIF($U$187:$U$256,TRIM(AA6),$F$187:$F$256)</f>
        <v>498.42</v>
      </c>
      <c r="AB16" s="221">
        <f t="shared" ref="AB16:AH16" si="15">SUMIF($U$187:$U$256,TRIM(AB6),$F$187:$F$256)</f>
        <v>0</v>
      </c>
      <c r="AC16" s="221">
        <f t="shared" si="15"/>
        <v>0</v>
      </c>
      <c r="AD16" s="221">
        <f t="shared" si="15"/>
        <v>18241.3367</v>
      </c>
      <c r="AE16" s="221">
        <f t="shared" si="15"/>
        <v>5970.362799999999</v>
      </c>
      <c r="AF16" s="221">
        <f t="shared" si="15"/>
        <v>0</v>
      </c>
      <c r="AG16" s="221">
        <f t="shared" si="15"/>
        <v>6588.1239999999989</v>
      </c>
      <c r="AH16" s="221">
        <f t="shared" si="15"/>
        <v>0</v>
      </c>
    </row>
    <row r="17" spans="2:34" hidden="1">
      <c r="B17" s="654">
        <v>45871</v>
      </c>
      <c r="C17" s="443" t="s">
        <v>75</v>
      </c>
      <c r="D17" s="205">
        <v>1</v>
      </c>
      <c r="E17" s="168" t="s">
        <v>385</v>
      </c>
      <c r="F17" s="258">
        <f t="shared" si="5"/>
        <v>1292.0040000000001</v>
      </c>
      <c r="G17" s="174">
        <v>73.180000000000007</v>
      </c>
      <c r="H17" s="174">
        <v>73.099999999999994</v>
      </c>
      <c r="I17" s="176">
        <f t="shared" si="6"/>
        <v>0.99890680513801566</v>
      </c>
      <c r="J17" s="174">
        <v>7.62</v>
      </c>
      <c r="K17" s="176">
        <f t="shared" ref="K17:K71" si="16">J17/G17</f>
        <v>0.10412681060399015</v>
      </c>
      <c r="L17" s="258">
        <v>410.16</v>
      </c>
      <c r="M17" s="176">
        <f t="shared" ref="M17:M71" si="17">(H17+J17)/G17</f>
        <v>1.103033615742006</v>
      </c>
      <c r="N17" s="258">
        <v>3092.61</v>
      </c>
      <c r="O17" s="174">
        <v>3.15</v>
      </c>
      <c r="P17" s="175">
        <f>O17/G17</f>
        <v>4.3044547690625851E-2</v>
      </c>
      <c r="Q17" s="174">
        <f>(H17+J17)-G17-O17</f>
        <v>4.3899999999999917</v>
      </c>
      <c r="R17" s="175">
        <f>Q17/G17</f>
        <v>5.9989068051380039E-2</v>
      </c>
      <c r="S17" s="258">
        <f t="shared" si="3"/>
        <v>1800.6023999999968</v>
      </c>
      <c r="T17" s="174" t="s">
        <v>476</v>
      </c>
      <c r="U17" s="174" t="s">
        <v>316</v>
      </c>
      <c r="V17" s="174" t="s">
        <v>351</v>
      </c>
      <c r="W17" s="174">
        <v>1</v>
      </c>
      <c r="X17" s="174" t="s">
        <v>346</v>
      </c>
      <c r="Y17" s="171"/>
      <c r="Z17" s="220"/>
      <c r="AA17" s="219"/>
      <c r="AB17" s="219"/>
      <c r="AC17" s="220"/>
      <c r="AD17" s="220"/>
      <c r="AE17" s="220"/>
      <c r="AF17" s="220"/>
      <c r="AG17" s="220"/>
      <c r="AH17" s="220"/>
    </row>
    <row r="18" spans="2:34" hidden="1">
      <c r="B18" s="443"/>
      <c r="C18" s="443"/>
      <c r="D18" s="205">
        <v>2</v>
      </c>
      <c r="E18" s="168" t="s">
        <v>507</v>
      </c>
      <c r="F18" s="258">
        <f t="shared" si="5"/>
        <v>705.43350000000009</v>
      </c>
      <c r="G18" s="174">
        <v>11.24</v>
      </c>
      <c r="H18" s="174">
        <v>12.14</v>
      </c>
      <c r="I18" s="176">
        <f t="shared" si="6"/>
        <v>1.0800711743772242</v>
      </c>
      <c r="J18" s="174">
        <v>0</v>
      </c>
      <c r="K18" s="176">
        <f t="shared" si="16"/>
        <v>0</v>
      </c>
      <c r="L18" s="258">
        <v>1567.63</v>
      </c>
      <c r="M18" s="176">
        <f t="shared" si="17"/>
        <v>1.0800711743772242</v>
      </c>
      <c r="N18" s="258">
        <v>1410.87</v>
      </c>
      <c r="O18" s="174">
        <v>0.45</v>
      </c>
      <c r="P18" s="175">
        <f t="shared" ref="P18:P81" si="18">O18/G18</f>
        <v>4.0035587188612103E-2</v>
      </c>
      <c r="Q18" s="174">
        <f t="shared" ref="Q18:Q81" si="19">(H18+J18)-G18-O18</f>
        <v>0.45000000000000034</v>
      </c>
      <c r="R18" s="175">
        <f t="shared" ref="R18:R81" si="20">Q18/G18</f>
        <v>4.003558718861213E-2</v>
      </c>
      <c r="S18" s="258">
        <f t="shared" si="3"/>
        <v>705.43350000000055</v>
      </c>
      <c r="T18" s="174" t="s">
        <v>476</v>
      </c>
      <c r="U18" s="174" t="s">
        <v>316</v>
      </c>
      <c r="V18" s="174" t="s">
        <v>584</v>
      </c>
      <c r="W18" s="174">
        <v>1</v>
      </c>
      <c r="X18" s="174" t="s">
        <v>135</v>
      </c>
      <c r="Y18" s="171" t="s">
        <v>600</v>
      </c>
      <c r="Z18" s="219">
        <f>SUM(W257:W326)</f>
        <v>70</v>
      </c>
      <c r="AA18" s="220">
        <f t="shared" ref="AA18:AH18" si="21">SUMIF($U$257:$U$326,TRIM(AA6),$W$257:$W$326)</f>
        <v>0</v>
      </c>
      <c r="AB18" s="220">
        <f t="shared" si="21"/>
        <v>0</v>
      </c>
      <c r="AC18" s="220">
        <f t="shared" si="21"/>
        <v>0</v>
      </c>
      <c r="AD18" s="220">
        <f t="shared" si="21"/>
        <v>35</v>
      </c>
      <c r="AE18" s="220">
        <f t="shared" si="21"/>
        <v>24</v>
      </c>
      <c r="AF18" s="220">
        <f t="shared" si="21"/>
        <v>0</v>
      </c>
      <c r="AG18" s="220">
        <f t="shared" si="21"/>
        <v>11</v>
      </c>
      <c r="AH18" s="220">
        <f t="shared" si="21"/>
        <v>0</v>
      </c>
    </row>
    <row r="19" spans="2:34" hidden="1">
      <c r="B19" s="443"/>
      <c r="C19" s="443"/>
      <c r="D19" s="205">
        <v>3</v>
      </c>
      <c r="E19" s="168" t="s">
        <v>504</v>
      </c>
      <c r="F19" s="258">
        <f t="shared" si="5"/>
        <v>693.88800000000003</v>
      </c>
      <c r="G19" s="174">
        <v>272.60000000000002</v>
      </c>
      <c r="H19" s="174">
        <v>278.39999999999998</v>
      </c>
      <c r="I19" s="176">
        <f t="shared" si="6"/>
        <v>1.0212765957446808</v>
      </c>
      <c r="J19" s="174">
        <v>20</v>
      </c>
      <c r="K19" s="176">
        <f t="shared" si="16"/>
        <v>7.3367571533382234E-2</v>
      </c>
      <c r="L19" s="258">
        <v>111.2</v>
      </c>
      <c r="M19" s="176">
        <f t="shared" si="17"/>
        <v>1.0946441672780629</v>
      </c>
      <c r="N19" s="258">
        <v>2868.96</v>
      </c>
      <c r="O19" s="174">
        <v>6.24</v>
      </c>
      <c r="P19" s="175">
        <f t="shared" si="18"/>
        <v>2.2890682318415258E-2</v>
      </c>
      <c r="Q19" s="174">
        <f t="shared" si="19"/>
        <v>19.559999999999953</v>
      </c>
      <c r="R19" s="175">
        <f t="shared" si="20"/>
        <v>7.1753484959647659E-2</v>
      </c>
      <c r="S19" s="258">
        <f t="shared" si="3"/>
        <v>2175.0719999999947</v>
      </c>
      <c r="T19" s="174" t="s">
        <v>517</v>
      </c>
      <c r="U19" s="174" t="s">
        <v>586</v>
      </c>
      <c r="V19" s="174" t="s">
        <v>587</v>
      </c>
      <c r="W19" s="174">
        <v>1</v>
      </c>
      <c r="X19" s="174" t="s">
        <v>232</v>
      </c>
      <c r="Y19" s="171" t="s">
        <v>500</v>
      </c>
      <c r="Z19" s="220"/>
      <c r="AA19" s="221">
        <f t="shared" ref="AA19:AH19" si="22">SUMIF($U$257:$U$316,TRIM(AA6),$F$257:$F$316)</f>
        <v>0</v>
      </c>
      <c r="AB19" s="221">
        <f t="shared" si="22"/>
        <v>0</v>
      </c>
      <c r="AC19" s="221">
        <f t="shared" si="22"/>
        <v>0</v>
      </c>
      <c r="AD19" s="221">
        <f t="shared" si="22"/>
        <v>10758.610000000004</v>
      </c>
      <c r="AE19" s="221">
        <f t="shared" si="22"/>
        <v>6885.0999999999995</v>
      </c>
      <c r="AF19" s="221">
        <f t="shared" si="22"/>
        <v>0</v>
      </c>
      <c r="AG19" s="221">
        <f t="shared" si="22"/>
        <v>6233.24</v>
      </c>
      <c r="AH19" s="221">
        <f t="shared" si="22"/>
        <v>0</v>
      </c>
    </row>
    <row r="20" spans="2:34" hidden="1">
      <c r="B20" s="443"/>
      <c r="C20" s="443"/>
      <c r="D20" s="205">
        <v>4</v>
      </c>
      <c r="E20" s="168" t="s">
        <v>363</v>
      </c>
      <c r="F20" s="258">
        <f t="shared" si="5"/>
        <v>635.70959999999991</v>
      </c>
      <c r="G20" s="174">
        <v>50.85</v>
      </c>
      <c r="H20" s="174">
        <v>51.54</v>
      </c>
      <c r="I20" s="176">
        <f t="shared" si="6"/>
        <v>1.0135693215339232</v>
      </c>
      <c r="J20" s="174">
        <v>3.95</v>
      </c>
      <c r="K20" s="176">
        <f t="shared" si="16"/>
        <v>7.7679449360865294E-2</v>
      </c>
      <c r="L20" s="258">
        <v>278.82</v>
      </c>
      <c r="M20" s="176">
        <f t="shared" si="17"/>
        <v>1.0912487708947887</v>
      </c>
      <c r="N20" s="258">
        <v>1293.72</v>
      </c>
      <c r="O20" s="174">
        <v>2.2799999999999998</v>
      </c>
      <c r="P20" s="175">
        <f t="shared" si="18"/>
        <v>4.4837758112094388E-2</v>
      </c>
      <c r="Q20" s="174">
        <f t="shared" si="19"/>
        <v>2.3600000000000008</v>
      </c>
      <c r="R20" s="175">
        <f t="shared" si="20"/>
        <v>4.641101278269421E-2</v>
      </c>
      <c r="S20" s="258">
        <f t="shared" si="3"/>
        <v>658.01520000000016</v>
      </c>
      <c r="T20" s="174" t="s">
        <v>497</v>
      </c>
      <c r="U20" s="174" t="s">
        <v>355</v>
      </c>
      <c r="V20" s="174" t="s">
        <v>360</v>
      </c>
      <c r="W20" s="174">
        <v>1</v>
      </c>
      <c r="X20" s="174" t="s">
        <v>346</v>
      </c>
      <c r="Y20" s="171"/>
      <c r="Z20" s="220"/>
      <c r="AA20" s="219"/>
      <c r="AB20" s="219"/>
      <c r="AC20" s="220"/>
      <c r="AD20" s="220"/>
      <c r="AE20" s="220"/>
      <c r="AF20" s="220"/>
      <c r="AG20" s="220"/>
      <c r="AH20" s="220"/>
    </row>
    <row r="21" spans="2:34" hidden="1">
      <c r="B21" s="443"/>
      <c r="C21" s="443"/>
      <c r="D21" s="205">
        <v>5</v>
      </c>
      <c r="E21" s="168" t="s">
        <v>591</v>
      </c>
      <c r="F21" s="258">
        <f t="shared" si="5"/>
        <v>507.96</v>
      </c>
      <c r="G21" s="174">
        <v>26.5</v>
      </c>
      <c r="H21" s="174">
        <v>33.68</v>
      </c>
      <c r="I21" s="176">
        <f t="shared" si="6"/>
        <v>1.2709433962264152</v>
      </c>
      <c r="J21" s="174">
        <v>0</v>
      </c>
      <c r="K21" s="176">
        <f t="shared" si="16"/>
        <v>0</v>
      </c>
      <c r="L21" s="258">
        <v>169.32</v>
      </c>
      <c r="M21" s="176">
        <f t="shared" si="17"/>
        <v>1.2709433962264152</v>
      </c>
      <c r="N21" s="258">
        <v>1215.72</v>
      </c>
      <c r="O21" s="174">
        <v>3</v>
      </c>
      <c r="P21" s="175">
        <f t="shared" si="18"/>
        <v>0.11320754716981132</v>
      </c>
      <c r="Q21" s="174">
        <f t="shared" si="19"/>
        <v>4.18</v>
      </c>
      <c r="R21" s="175">
        <f t="shared" si="20"/>
        <v>0.15773584905660376</v>
      </c>
      <c r="S21" s="258">
        <f t="shared" si="3"/>
        <v>707.75759999999991</v>
      </c>
      <c r="T21" s="174" t="s">
        <v>517</v>
      </c>
      <c r="U21" s="174" t="s">
        <v>495</v>
      </c>
      <c r="V21" s="174" t="s">
        <v>601</v>
      </c>
      <c r="W21" s="174">
        <v>1</v>
      </c>
      <c r="X21" s="174" t="s">
        <v>346</v>
      </c>
      <c r="Y21" s="171"/>
      <c r="Z21" s="172"/>
      <c r="AA21" s="172"/>
      <c r="AB21" s="172"/>
      <c r="AC21" s="172"/>
      <c r="AD21" s="172"/>
      <c r="AE21" s="172"/>
      <c r="AF21" s="172"/>
      <c r="AG21" s="172"/>
      <c r="AH21" s="172"/>
    </row>
    <row r="22" spans="2:34" hidden="1">
      <c r="B22" s="443"/>
      <c r="C22" s="443"/>
      <c r="D22" s="205">
        <v>6</v>
      </c>
      <c r="E22" s="168" t="s">
        <v>528</v>
      </c>
      <c r="F22" s="258">
        <f t="shared" si="5"/>
        <v>409.71160000000003</v>
      </c>
      <c r="G22" s="174">
        <v>29.66</v>
      </c>
      <c r="H22" s="174">
        <v>28.54</v>
      </c>
      <c r="I22" s="176">
        <f t="shared" si="6"/>
        <v>0.9622387053270397</v>
      </c>
      <c r="J22" s="174">
        <v>9.5</v>
      </c>
      <c r="K22" s="176">
        <f t="shared" si="16"/>
        <v>0.32029669588671611</v>
      </c>
      <c r="L22" s="258">
        <v>113.18</v>
      </c>
      <c r="M22" s="176">
        <f t="shared" si="17"/>
        <v>1.2825354012137558</v>
      </c>
      <c r="N22" s="258">
        <v>948.45</v>
      </c>
      <c r="O22" s="174">
        <v>3.62</v>
      </c>
      <c r="P22" s="175">
        <f t="shared" si="18"/>
        <v>0.12204989885367498</v>
      </c>
      <c r="Q22" s="174">
        <f t="shared" si="19"/>
        <v>4.7599999999999989</v>
      </c>
      <c r="R22" s="175">
        <f t="shared" si="20"/>
        <v>0.16048550236008088</v>
      </c>
      <c r="S22" s="258">
        <f t="shared" si="3"/>
        <v>538.7367999999999</v>
      </c>
      <c r="T22" s="174" t="s">
        <v>476</v>
      </c>
      <c r="U22" s="174" t="s">
        <v>316</v>
      </c>
      <c r="V22" s="174" t="s">
        <v>351</v>
      </c>
      <c r="W22" s="174">
        <v>1</v>
      </c>
      <c r="X22" s="174" t="s">
        <v>231</v>
      </c>
      <c r="Y22" s="166" t="s">
        <v>602</v>
      </c>
      <c r="Z22" s="220">
        <f>SUM(W7:W9990)</f>
        <v>1580</v>
      </c>
      <c r="AA22" s="219">
        <f t="shared" ref="AA22:AH22" si="23">SUMIF($U$7:$U$9990,TRIM(AA6),$W$7:$W$9990)</f>
        <v>42</v>
      </c>
      <c r="AB22" s="219">
        <f t="shared" si="23"/>
        <v>0</v>
      </c>
      <c r="AC22" s="220">
        <f t="shared" si="23"/>
        <v>1</v>
      </c>
      <c r="AD22" s="220">
        <f t="shared" si="23"/>
        <v>654</v>
      </c>
      <c r="AE22" s="220">
        <f t="shared" si="23"/>
        <v>383</v>
      </c>
      <c r="AF22" s="220">
        <f t="shared" si="23"/>
        <v>55</v>
      </c>
      <c r="AG22" s="220">
        <f t="shared" si="23"/>
        <v>235</v>
      </c>
      <c r="AH22" s="220">
        <f t="shared" si="23"/>
        <v>0</v>
      </c>
    </row>
    <row r="23" spans="2:34" hidden="1">
      <c r="B23" s="443"/>
      <c r="C23" s="443"/>
      <c r="D23" s="205">
        <v>7</v>
      </c>
      <c r="E23" s="168" t="s">
        <v>603</v>
      </c>
      <c r="F23" s="258">
        <f t="shared" si="5"/>
        <v>327.77500000000003</v>
      </c>
      <c r="G23" s="174">
        <v>21.3</v>
      </c>
      <c r="H23" s="174">
        <v>26.4</v>
      </c>
      <c r="I23" s="176">
        <f t="shared" si="6"/>
        <v>1.2394366197183098</v>
      </c>
      <c r="J23" s="174">
        <v>0</v>
      </c>
      <c r="K23" s="176">
        <f t="shared" si="16"/>
        <v>0</v>
      </c>
      <c r="L23" s="258">
        <v>131.11000000000001</v>
      </c>
      <c r="M23" s="176">
        <f t="shared" si="17"/>
        <v>1.2394366197183098</v>
      </c>
      <c r="N23" s="258">
        <v>668.66</v>
      </c>
      <c r="O23" s="174">
        <v>2.5</v>
      </c>
      <c r="P23" s="175">
        <f t="shared" si="18"/>
        <v>0.11737089201877934</v>
      </c>
      <c r="Q23" s="174">
        <f t="shared" si="19"/>
        <v>2.5999999999999979</v>
      </c>
      <c r="R23" s="175">
        <f t="shared" si="20"/>
        <v>0.12206572769953042</v>
      </c>
      <c r="S23" s="258">
        <f t="shared" si="3"/>
        <v>340.88599999999974</v>
      </c>
      <c r="T23" s="174" t="s">
        <v>517</v>
      </c>
      <c r="U23" s="174" t="s">
        <v>495</v>
      </c>
      <c r="V23" s="174" t="s">
        <v>601</v>
      </c>
      <c r="W23" s="174">
        <v>1</v>
      </c>
      <c r="X23" s="174" t="s">
        <v>142</v>
      </c>
      <c r="Y23" s="171" t="s">
        <v>500</v>
      </c>
      <c r="Z23" s="220"/>
      <c r="AA23" s="221">
        <f t="shared" ref="AA23:AH23" si="24">SUMIF($U$7:$U$9990,TRIM(AA6),$F$7:$F$9990)</f>
        <v>23166.570500000002</v>
      </c>
      <c r="AB23" s="221">
        <f t="shared" si="24"/>
        <v>0</v>
      </c>
      <c r="AC23" s="221">
        <f t="shared" si="24"/>
        <v>321.22000000000003</v>
      </c>
      <c r="AD23" s="221">
        <f t="shared" si="24"/>
        <v>277338.93740000005</v>
      </c>
      <c r="AE23" s="221">
        <f t="shared" si="24"/>
        <v>225909.00479999991</v>
      </c>
      <c r="AF23" s="221">
        <f t="shared" si="24"/>
        <v>33897.980000000003</v>
      </c>
      <c r="AG23" s="221">
        <f t="shared" si="24"/>
        <v>212279.03820000007</v>
      </c>
      <c r="AH23" s="221">
        <f t="shared" si="24"/>
        <v>0</v>
      </c>
    </row>
    <row r="24" spans="2:34" hidden="1">
      <c r="B24" s="443"/>
      <c r="C24" s="443"/>
      <c r="D24" s="205">
        <v>8</v>
      </c>
      <c r="E24" s="168" t="s">
        <v>604</v>
      </c>
      <c r="F24" s="258">
        <f t="shared" si="5"/>
        <v>298.89169999999996</v>
      </c>
      <c r="G24" s="174">
        <v>74.92</v>
      </c>
      <c r="H24" s="174">
        <v>77.25</v>
      </c>
      <c r="I24" s="176">
        <f t="shared" si="6"/>
        <v>1.0310998398291511</v>
      </c>
      <c r="J24" s="174">
        <v>4</v>
      </c>
      <c r="K24" s="176">
        <f t="shared" si="16"/>
        <v>5.3390282968499729E-2</v>
      </c>
      <c r="L24" s="258">
        <v>215.03</v>
      </c>
      <c r="M24" s="176">
        <f t="shared" si="17"/>
        <v>1.0844901227976509</v>
      </c>
      <c r="N24" s="258">
        <v>1361.14</v>
      </c>
      <c r="O24" s="174">
        <v>1.39</v>
      </c>
      <c r="P24" s="175">
        <f t="shared" si="18"/>
        <v>1.8553123331553654E-2</v>
      </c>
      <c r="Q24" s="174">
        <f t="shared" si="19"/>
        <v>4.9399999999999986</v>
      </c>
      <c r="R24" s="175">
        <f t="shared" si="20"/>
        <v>6.5936999466097157E-2</v>
      </c>
      <c r="S24" s="258">
        <f t="shared" si="3"/>
        <v>1062.2481999999998</v>
      </c>
      <c r="T24" s="174" t="s">
        <v>497</v>
      </c>
      <c r="U24" s="174" t="s">
        <v>316</v>
      </c>
      <c r="V24" s="174" t="s">
        <v>605</v>
      </c>
      <c r="W24" s="174">
        <v>1</v>
      </c>
      <c r="X24" s="174" t="s">
        <v>135</v>
      </c>
    </row>
    <row r="25" spans="2:34" hidden="1">
      <c r="B25" s="443"/>
      <c r="C25" s="443"/>
      <c r="D25" s="205">
        <v>9</v>
      </c>
      <c r="E25" s="168" t="s">
        <v>408</v>
      </c>
      <c r="F25" s="258">
        <f t="shared" si="5"/>
        <v>296.25400000000002</v>
      </c>
      <c r="G25" s="174">
        <v>12.97</v>
      </c>
      <c r="H25" s="174">
        <v>12.15</v>
      </c>
      <c r="I25" s="176">
        <f t="shared" si="6"/>
        <v>0.93677717810331529</v>
      </c>
      <c r="J25" s="174">
        <v>1.53</v>
      </c>
      <c r="K25" s="176">
        <f t="shared" si="16"/>
        <v>0.117964533538936</v>
      </c>
      <c r="L25" s="258">
        <v>846.44</v>
      </c>
      <c r="M25" s="176">
        <f t="shared" si="17"/>
        <v>1.0547417116422513</v>
      </c>
      <c r="N25" s="258">
        <v>600.97</v>
      </c>
      <c r="O25" s="174">
        <v>0.35</v>
      </c>
      <c r="P25" s="175">
        <f t="shared" si="18"/>
        <v>2.6985350809560521E-2</v>
      </c>
      <c r="Q25" s="174">
        <f t="shared" si="19"/>
        <v>0.3599999999999991</v>
      </c>
      <c r="R25" s="175">
        <f t="shared" si="20"/>
        <v>2.7756360832690754E-2</v>
      </c>
      <c r="S25" s="258">
        <f t="shared" si="3"/>
        <v>304.71839999999924</v>
      </c>
      <c r="T25" s="174" t="s">
        <v>517</v>
      </c>
      <c r="U25" s="174" t="s">
        <v>586</v>
      </c>
      <c r="V25" s="174" t="s">
        <v>587</v>
      </c>
      <c r="W25" s="174">
        <v>1</v>
      </c>
      <c r="X25" s="174" t="s">
        <v>144</v>
      </c>
    </row>
    <row r="26" spans="2:34" hidden="1">
      <c r="B26" s="443"/>
      <c r="C26" s="443"/>
      <c r="D26" s="205">
        <v>10</v>
      </c>
      <c r="E26" s="168" t="s">
        <v>606</v>
      </c>
      <c r="F26" s="258">
        <f t="shared" si="5"/>
        <v>257.56290000000001</v>
      </c>
      <c r="G26" s="174">
        <v>9.5299999999999994</v>
      </c>
      <c r="H26" s="174">
        <v>10.8</v>
      </c>
      <c r="I26" s="176">
        <f t="shared" si="6"/>
        <v>1.1332633788037776</v>
      </c>
      <c r="J26" s="174">
        <v>0</v>
      </c>
      <c r="K26" s="176">
        <f t="shared" si="16"/>
        <v>0</v>
      </c>
      <c r="L26" s="258">
        <v>408.83</v>
      </c>
      <c r="M26" s="176">
        <f t="shared" si="17"/>
        <v>1.1332633788037776</v>
      </c>
      <c r="N26" s="258">
        <v>519.21</v>
      </c>
      <c r="O26" s="174">
        <v>0.63</v>
      </c>
      <c r="P26" s="175">
        <f t="shared" si="18"/>
        <v>6.6107030430220357E-2</v>
      </c>
      <c r="Q26" s="174">
        <f t="shared" si="19"/>
        <v>0.64000000000000135</v>
      </c>
      <c r="R26" s="175">
        <f t="shared" si="20"/>
        <v>6.7156348373557329E-2</v>
      </c>
      <c r="S26" s="258">
        <f t="shared" si="3"/>
        <v>261.65120000000053</v>
      </c>
      <c r="T26" s="174" t="s">
        <v>476</v>
      </c>
      <c r="U26" s="174" t="s">
        <v>316</v>
      </c>
      <c r="V26" s="174" t="s">
        <v>584</v>
      </c>
      <c r="W26" s="174">
        <v>1</v>
      </c>
      <c r="X26" s="174" t="s">
        <v>171</v>
      </c>
    </row>
    <row r="27" spans="2:34" hidden="1">
      <c r="B27" s="654">
        <v>45872</v>
      </c>
      <c r="C27" s="443" t="s">
        <v>70</v>
      </c>
      <c r="D27" s="205">
        <v>1</v>
      </c>
      <c r="E27" s="168" t="s">
        <v>434</v>
      </c>
      <c r="F27" s="258">
        <f t="shared" si="5"/>
        <v>1035.105</v>
      </c>
      <c r="G27" s="168">
        <v>47.88</v>
      </c>
      <c r="H27" s="168">
        <v>55.75</v>
      </c>
      <c r="I27" s="176">
        <f t="shared" si="6"/>
        <v>1.1643692564745196</v>
      </c>
      <c r="J27" s="168">
        <v>0</v>
      </c>
      <c r="K27" s="176">
        <f t="shared" si="16"/>
        <v>0</v>
      </c>
      <c r="L27" s="259">
        <v>342.75</v>
      </c>
      <c r="M27" s="176">
        <f t="shared" si="17"/>
        <v>1.1643692564745196</v>
      </c>
      <c r="N27" s="259">
        <v>2697.44</v>
      </c>
      <c r="O27" s="168">
        <v>3.02</v>
      </c>
      <c r="P27" s="175">
        <f t="shared" si="18"/>
        <v>6.3074352548036755E-2</v>
      </c>
      <c r="Q27" s="169">
        <f t="shared" ref="Q27:Q36" si="25">O27*L27</f>
        <v>1035.105</v>
      </c>
      <c r="R27" s="168">
        <f t="shared" ref="R27:R36" si="26">(H27+J27)-G27-O27</f>
        <v>4.8499999999999979</v>
      </c>
      <c r="S27" s="258">
        <f t="shared" si="3"/>
        <v>354782.23875000002</v>
      </c>
      <c r="T27" s="168" t="s">
        <v>476</v>
      </c>
      <c r="U27" s="174" t="s">
        <v>316</v>
      </c>
      <c r="V27" s="168" t="s">
        <v>351</v>
      </c>
      <c r="W27" s="174">
        <v>1</v>
      </c>
      <c r="X27" s="168" t="s">
        <v>144</v>
      </c>
    </row>
    <row r="28" spans="2:34" hidden="1">
      <c r="B28" s="443"/>
      <c r="C28" s="443"/>
      <c r="D28" s="205">
        <v>2</v>
      </c>
      <c r="E28" s="168" t="s">
        <v>607</v>
      </c>
      <c r="F28" s="258">
        <f t="shared" si="5"/>
        <v>940.4849999999999</v>
      </c>
      <c r="G28" s="168">
        <v>37.42</v>
      </c>
      <c r="H28" s="168">
        <v>45.39</v>
      </c>
      <c r="I28" s="176">
        <f t="shared" si="6"/>
        <v>1.212987707108498</v>
      </c>
      <c r="J28" s="168">
        <v>0</v>
      </c>
      <c r="K28" s="176">
        <f t="shared" si="16"/>
        <v>0</v>
      </c>
      <c r="L28" s="259">
        <v>268.70999999999998</v>
      </c>
      <c r="M28" s="176">
        <f t="shared" si="17"/>
        <v>1.212987707108498</v>
      </c>
      <c r="N28" s="259">
        <v>2141.62</v>
      </c>
      <c r="O28" s="168">
        <v>3.5</v>
      </c>
      <c r="P28" s="175">
        <f t="shared" si="18"/>
        <v>9.3532870122928907E-2</v>
      </c>
      <c r="Q28" s="169">
        <f t="shared" si="25"/>
        <v>940.4849999999999</v>
      </c>
      <c r="R28" s="168">
        <f t="shared" si="26"/>
        <v>4.4699999999999989</v>
      </c>
      <c r="S28" s="258">
        <f t="shared" si="3"/>
        <v>252717.72434999995</v>
      </c>
      <c r="T28" s="168" t="s">
        <v>517</v>
      </c>
      <c r="U28" s="174" t="s">
        <v>586</v>
      </c>
      <c r="V28" s="168" t="s">
        <v>587</v>
      </c>
      <c r="W28" s="174">
        <v>1</v>
      </c>
      <c r="X28" s="168" t="s">
        <v>178</v>
      </c>
    </row>
    <row r="29" spans="2:34" hidden="1">
      <c r="B29" s="443"/>
      <c r="C29" s="443"/>
      <c r="D29" s="205">
        <v>3</v>
      </c>
      <c r="E29" s="168" t="s">
        <v>411</v>
      </c>
      <c r="F29" s="258">
        <f t="shared" si="5"/>
        <v>937.6640000000001</v>
      </c>
      <c r="G29" s="168">
        <v>150.08000000000001</v>
      </c>
      <c r="H29" s="168">
        <v>171.06</v>
      </c>
      <c r="I29" s="176">
        <f t="shared" si="6"/>
        <v>1.1397921108742004</v>
      </c>
      <c r="J29" s="168">
        <v>0</v>
      </c>
      <c r="K29" s="176">
        <f t="shared" si="16"/>
        <v>0</v>
      </c>
      <c r="L29" s="259">
        <v>127.4</v>
      </c>
      <c r="M29" s="176">
        <f t="shared" si="17"/>
        <v>1.1397921108742004</v>
      </c>
      <c r="N29" s="259">
        <v>2672.85</v>
      </c>
      <c r="O29" s="168">
        <v>7.36</v>
      </c>
      <c r="P29" s="175">
        <f t="shared" si="18"/>
        <v>4.9040511727078892E-2</v>
      </c>
      <c r="Q29" s="169">
        <f t="shared" si="25"/>
        <v>937.6640000000001</v>
      </c>
      <c r="R29" s="168">
        <f t="shared" si="26"/>
        <v>13.61999999999999</v>
      </c>
      <c r="S29" s="258">
        <f t="shared" si="3"/>
        <v>119458.39360000002</v>
      </c>
      <c r="T29" s="168" t="s">
        <v>517</v>
      </c>
      <c r="U29" s="174" t="s">
        <v>586</v>
      </c>
      <c r="V29" s="168" t="s">
        <v>587</v>
      </c>
      <c r="W29" s="174">
        <v>1</v>
      </c>
      <c r="X29" s="168" t="s">
        <v>346</v>
      </c>
    </row>
    <row r="30" spans="2:34" hidden="1">
      <c r="B30" s="443"/>
      <c r="C30" s="443"/>
      <c r="D30" s="205">
        <v>4</v>
      </c>
      <c r="E30" s="168" t="s">
        <v>504</v>
      </c>
      <c r="F30" s="258">
        <f t="shared" si="5"/>
        <v>896.27200000000005</v>
      </c>
      <c r="G30" s="168">
        <v>344.1</v>
      </c>
      <c r="H30" s="168">
        <v>357.56</v>
      </c>
      <c r="I30" s="176">
        <f t="shared" si="6"/>
        <v>1.0391165358907293</v>
      </c>
      <c r="J30" s="168">
        <v>20</v>
      </c>
      <c r="K30" s="176">
        <f t="shared" si="16"/>
        <v>5.8122638767800057E-2</v>
      </c>
      <c r="L30" s="259">
        <v>111.2</v>
      </c>
      <c r="M30" s="176">
        <f t="shared" si="17"/>
        <v>1.0972391746585295</v>
      </c>
      <c r="N30" s="259">
        <v>3720.75</v>
      </c>
      <c r="O30" s="168">
        <v>8.06</v>
      </c>
      <c r="P30" s="175">
        <f t="shared" si="18"/>
        <v>2.3423423423423424E-2</v>
      </c>
      <c r="Q30" s="169">
        <f t="shared" si="25"/>
        <v>896.27200000000005</v>
      </c>
      <c r="R30" s="168">
        <f t="shared" si="26"/>
        <v>25.399999999999977</v>
      </c>
      <c r="S30" s="258">
        <f t="shared" si="3"/>
        <v>99665.446400000001</v>
      </c>
      <c r="T30" s="168" t="s">
        <v>517</v>
      </c>
      <c r="U30" s="174" t="s">
        <v>586</v>
      </c>
      <c r="V30" s="168" t="s">
        <v>587</v>
      </c>
      <c r="W30" s="174">
        <v>1</v>
      </c>
      <c r="X30" s="168" t="s">
        <v>232</v>
      </c>
    </row>
    <row r="31" spans="2:34" hidden="1">
      <c r="B31" s="443"/>
      <c r="C31" s="443"/>
      <c r="D31" s="205">
        <v>5</v>
      </c>
      <c r="E31" s="168" t="s">
        <v>608</v>
      </c>
      <c r="F31" s="258">
        <f t="shared" si="5"/>
        <v>881.20350000000008</v>
      </c>
      <c r="G31" s="168">
        <v>100.17</v>
      </c>
      <c r="H31" s="168">
        <v>119.47</v>
      </c>
      <c r="I31" s="176">
        <f t="shared" si="6"/>
        <v>1.1926724568234002</v>
      </c>
      <c r="J31" s="168">
        <v>0</v>
      </c>
      <c r="K31" s="176">
        <f t="shared" si="16"/>
        <v>0</v>
      </c>
      <c r="L31" s="259">
        <v>115.19</v>
      </c>
      <c r="M31" s="176">
        <f t="shared" si="17"/>
        <v>1.1926724568234002</v>
      </c>
      <c r="N31" s="259">
        <v>2223.17</v>
      </c>
      <c r="O31" s="168">
        <v>7.65</v>
      </c>
      <c r="P31" s="175">
        <f t="shared" si="18"/>
        <v>7.637017070979335E-2</v>
      </c>
      <c r="Q31" s="169">
        <f t="shared" si="25"/>
        <v>881.20350000000008</v>
      </c>
      <c r="R31" s="168">
        <f t="shared" si="26"/>
        <v>11.649999999999997</v>
      </c>
      <c r="S31" s="258">
        <f t="shared" si="3"/>
        <v>101505.83116500001</v>
      </c>
      <c r="T31" s="168" t="s">
        <v>517</v>
      </c>
      <c r="U31" s="174" t="s">
        <v>586</v>
      </c>
      <c r="V31" s="168" t="s">
        <v>587</v>
      </c>
      <c r="W31" s="174">
        <v>1</v>
      </c>
      <c r="X31" s="168" t="s">
        <v>182</v>
      </c>
    </row>
    <row r="32" spans="2:34" hidden="1">
      <c r="B32" s="443"/>
      <c r="C32" s="443"/>
      <c r="D32" s="205">
        <v>6</v>
      </c>
      <c r="E32" s="168" t="s">
        <v>609</v>
      </c>
      <c r="F32" s="258">
        <f t="shared" si="5"/>
        <v>736.55</v>
      </c>
      <c r="G32" s="168">
        <v>35.58</v>
      </c>
      <c r="H32" s="168">
        <v>41.27</v>
      </c>
      <c r="I32" s="176">
        <f t="shared" si="6"/>
        <v>1.1599213041034291</v>
      </c>
      <c r="J32" s="168">
        <v>0</v>
      </c>
      <c r="K32" s="176">
        <f t="shared" si="16"/>
        <v>0</v>
      </c>
      <c r="L32" s="259">
        <v>294.62</v>
      </c>
      <c r="M32" s="176">
        <f t="shared" si="17"/>
        <v>1.1599213041034291</v>
      </c>
      <c r="N32" s="259">
        <v>1676.39</v>
      </c>
      <c r="O32" s="168">
        <v>2.5</v>
      </c>
      <c r="P32" s="175">
        <f t="shared" si="18"/>
        <v>7.0264193367060149E-2</v>
      </c>
      <c r="Q32" s="169">
        <f t="shared" si="25"/>
        <v>736.55</v>
      </c>
      <c r="R32" s="168">
        <f t="shared" si="26"/>
        <v>3.1900000000000048</v>
      </c>
      <c r="S32" s="258">
        <f t="shared" si="3"/>
        <v>217002.361</v>
      </c>
      <c r="T32" s="168" t="s">
        <v>497</v>
      </c>
      <c r="U32" s="174" t="s">
        <v>355</v>
      </c>
      <c r="V32" s="168" t="s">
        <v>610</v>
      </c>
      <c r="W32" s="174">
        <v>1</v>
      </c>
      <c r="X32" s="168" t="s">
        <v>346</v>
      </c>
    </row>
    <row r="33" spans="2:24" hidden="1">
      <c r="B33" s="443"/>
      <c r="C33" s="443"/>
      <c r="D33" s="205">
        <v>7</v>
      </c>
      <c r="E33" s="168" t="s">
        <v>365</v>
      </c>
      <c r="F33" s="258">
        <f t="shared" si="5"/>
        <v>488.49599999999998</v>
      </c>
      <c r="G33" s="168">
        <v>44.73</v>
      </c>
      <c r="H33" s="168">
        <v>46.1</v>
      </c>
      <c r="I33" s="176">
        <f t="shared" si="6"/>
        <v>1.0306282137268055</v>
      </c>
      <c r="J33" s="168">
        <v>0</v>
      </c>
      <c r="K33" s="176">
        <f t="shared" si="16"/>
        <v>0</v>
      </c>
      <c r="L33" s="259">
        <v>814.16</v>
      </c>
      <c r="M33" s="176">
        <f t="shared" si="17"/>
        <v>1.0306282137268055</v>
      </c>
      <c r="N33" s="259">
        <v>1115.4000000000001</v>
      </c>
      <c r="O33" s="168">
        <v>0.6</v>
      </c>
      <c r="P33" s="175">
        <f t="shared" si="18"/>
        <v>1.341381623071764E-2</v>
      </c>
      <c r="Q33" s="169">
        <f t="shared" si="25"/>
        <v>488.49599999999998</v>
      </c>
      <c r="R33" s="168">
        <f t="shared" si="26"/>
        <v>0.77000000000000457</v>
      </c>
      <c r="S33" s="258">
        <f t="shared" si="3"/>
        <v>397713.90336</v>
      </c>
      <c r="T33" s="168" t="s">
        <v>476</v>
      </c>
      <c r="U33" s="174" t="s">
        <v>316</v>
      </c>
      <c r="V33" s="168" t="s">
        <v>584</v>
      </c>
      <c r="W33" s="174">
        <v>1</v>
      </c>
      <c r="X33" s="168" t="s">
        <v>133</v>
      </c>
    </row>
    <row r="34" spans="2:24" hidden="1">
      <c r="B34" s="443"/>
      <c r="C34" s="443"/>
      <c r="D34" s="205">
        <v>8</v>
      </c>
      <c r="E34" s="168" t="s">
        <v>529</v>
      </c>
      <c r="F34" s="258">
        <f t="shared" si="5"/>
        <v>449.78219999999993</v>
      </c>
      <c r="G34" s="168">
        <v>50.46</v>
      </c>
      <c r="H34" s="168">
        <v>58.14</v>
      </c>
      <c r="I34" s="176">
        <f t="shared" si="6"/>
        <v>1.1521997621878717</v>
      </c>
      <c r="J34" s="168">
        <v>0</v>
      </c>
      <c r="K34" s="176">
        <f t="shared" si="16"/>
        <v>0</v>
      </c>
      <c r="L34" s="259">
        <v>118.99</v>
      </c>
      <c r="M34" s="176">
        <f t="shared" si="17"/>
        <v>1.1521997621878717</v>
      </c>
      <c r="N34" s="259">
        <v>913.84</v>
      </c>
      <c r="O34" s="168">
        <v>3.78</v>
      </c>
      <c r="P34" s="175">
        <f t="shared" si="18"/>
        <v>7.4910820451843038E-2</v>
      </c>
      <c r="Q34" s="169">
        <f t="shared" si="25"/>
        <v>449.78219999999993</v>
      </c>
      <c r="R34" s="168">
        <f t="shared" si="26"/>
        <v>3.9</v>
      </c>
      <c r="S34" s="258">
        <f t="shared" si="3"/>
        <v>53519.583977999988</v>
      </c>
      <c r="T34" s="168" t="s">
        <v>476</v>
      </c>
      <c r="U34" s="174" t="s">
        <v>316</v>
      </c>
      <c r="V34" s="168" t="s">
        <v>351</v>
      </c>
      <c r="W34" s="174">
        <v>1</v>
      </c>
      <c r="X34" s="168" t="s">
        <v>230</v>
      </c>
    </row>
    <row r="35" spans="2:24" hidden="1">
      <c r="B35" s="443"/>
      <c r="C35" s="443"/>
      <c r="D35" s="205">
        <v>9</v>
      </c>
      <c r="E35" s="168" t="s">
        <v>591</v>
      </c>
      <c r="F35" s="258">
        <f t="shared" si="5"/>
        <v>448.69799999999998</v>
      </c>
      <c r="G35" s="168">
        <v>31.27</v>
      </c>
      <c r="H35" s="168">
        <v>36.619999999999997</v>
      </c>
      <c r="I35" s="176">
        <f t="shared" si="6"/>
        <v>1.1710905020786695</v>
      </c>
      <c r="J35" s="168">
        <v>0</v>
      </c>
      <c r="K35" s="176">
        <f t="shared" si="16"/>
        <v>0</v>
      </c>
      <c r="L35" s="259">
        <v>169.32</v>
      </c>
      <c r="M35" s="176">
        <f t="shared" si="17"/>
        <v>1.1710905020786695</v>
      </c>
      <c r="N35" s="259">
        <v>905.86</v>
      </c>
      <c r="O35" s="168">
        <v>2.65</v>
      </c>
      <c r="P35" s="175">
        <f t="shared" si="18"/>
        <v>8.4745762711864403E-2</v>
      </c>
      <c r="Q35" s="169">
        <f t="shared" si="25"/>
        <v>448.69799999999998</v>
      </c>
      <c r="R35" s="168">
        <f t="shared" si="26"/>
        <v>2.699999999999998</v>
      </c>
      <c r="S35" s="258">
        <f t="shared" si="3"/>
        <v>75973.545359999989</v>
      </c>
      <c r="T35" s="168" t="s">
        <v>517</v>
      </c>
      <c r="U35" s="174" t="s">
        <v>495</v>
      </c>
      <c r="V35" s="168" t="s">
        <v>601</v>
      </c>
      <c r="W35" s="174">
        <v>1</v>
      </c>
      <c r="X35" s="168" t="s">
        <v>346</v>
      </c>
    </row>
    <row r="36" spans="2:24" hidden="1">
      <c r="B36" s="443"/>
      <c r="C36" s="443"/>
      <c r="D36" s="205">
        <v>10</v>
      </c>
      <c r="E36" s="168" t="s">
        <v>611</v>
      </c>
      <c r="F36" s="258">
        <f t="shared" si="5"/>
        <v>430.73099999999999</v>
      </c>
      <c r="G36" s="168">
        <v>75.17</v>
      </c>
      <c r="H36" s="168">
        <v>78.69</v>
      </c>
      <c r="I36" s="176">
        <f t="shared" si="6"/>
        <v>1.0468271916988159</v>
      </c>
      <c r="J36" s="168">
        <v>2.08</v>
      </c>
      <c r="K36" s="176">
        <f t="shared" si="16"/>
        <v>2.7670613276573101E-2</v>
      </c>
      <c r="L36" s="259">
        <v>333.9</v>
      </c>
      <c r="M36" s="176">
        <f t="shared" si="17"/>
        <v>1.074497804975389</v>
      </c>
      <c r="N36" s="259">
        <v>1869.84</v>
      </c>
      <c r="O36" s="168">
        <v>1.29</v>
      </c>
      <c r="P36" s="175">
        <f t="shared" si="18"/>
        <v>1.716110150325928E-2</v>
      </c>
      <c r="Q36" s="169">
        <f t="shared" si="25"/>
        <v>430.73099999999999</v>
      </c>
      <c r="R36" s="168">
        <f t="shared" si="26"/>
        <v>4.3099999999999943</v>
      </c>
      <c r="S36" s="258">
        <f t="shared" si="3"/>
        <v>143821.0809</v>
      </c>
      <c r="T36" s="168" t="s">
        <v>476</v>
      </c>
      <c r="U36" s="174" t="s">
        <v>316</v>
      </c>
      <c r="V36" s="168" t="s">
        <v>584</v>
      </c>
      <c r="W36" s="174">
        <v>1</v>
      </c>
      <c r="X36" s="168" t="s">
        <v>134</v>
      </c>
    </row>
    <row r="37" spans="2:24" hidden="1">
      <c r="B37" s="654">
        <v>45873</v>
      </c>
      <c r="C37" s="443" t="s">
        <v>76</v>
      </c>
      <c r="D37" s="205">
        <v>1</v>
      </c>
      <c r="E37" s="168" t="s">
        <v>609</v>
      </c>
      <c r="F37" s="258">
        <f t="shared" si="5"/>
        <v>1263.9198000000001</v>
      </c>
      <c r="G37" s="168">
        <v>34.950000000000003</v>
      </c>
      <c r="H37" s="168">
        <v>44.52</v>
      </c>
      <c r="I37" s="176">
        <f t="shared" ref="I37:I71" si="27">H37/G37</f>
        <v>1.2738197424892703</v>
      </c>
      <c r="J37" s="168">
        <v>0</v>
      </c>
      <c r="K37" s="176">
        <f t="shared" si="16"/>
        <v>0</v>
      </c>
      <c r="L37" s="259">
        <v>294.62</v>
      </c>
      <c r="M37" s="176">
        <f t="shared" si="17"/>
        <v>1.2738197424892703</v>
      </c>
      <c r="N37" s="259">
        <v>2819.51</v>
      </c>
      <c r="O37" s="168">
        <v>4.29</v>
      </c>
      <c r="P37" s="175">
        <f t="shared" si="18"/>
        <v>0.12274678111587982</v>
      </c>
      <c r="Q37" s="174">
        <f t="shared" si="19"/>
        <v>5.28</v>
      </c>
      <c r="R37" s="175">
        <f t="shared" si="20"/>
        <v>0.15107296137339055</v>
      </c>
      <c r="S37" s="258">
        <f t="shared" si="3"/>
        <v>1555.5936000000002</v>
      </c>
      <c r="T37" s="168" t="s">
        <v>497</v>
      </c>
      <c r="U37" s="174" t="s">
        <v>355</v>
      </c>
      <c r="V37" s="168" t="s">
        <v>610</v>
      </c>
      <c r="W37" s="174">
        <v>1</v>
      </c>
      <c r="X37" s="168" t="s">
        <v>346</v>
      </c>
    </row>
    <row r="38" spans="2:24" hidden="1">
      <c r="B38" s="443"/>
      <c r="C38" s="443"/>
      <c r="D38" s="205">
        <v>2</v>
      </c>
      <c r="E38" s="168" t="s">
        <v>612</v>
      </c>
      <c r="F38" s="258">
        <f t="shared" si="5"/>
        <v>1091.097</v>
      </c>
      <c r="G38" s="168">
        <v>108.69</v>
      </c>
      <c r="H38" s="168">
        <v>126.94</v>
      </c>
      <c r="I38" s="176">
        <f t="shared" si="27"/>
        <v>1.1679087312540253</v>
      </c>
      <c r="J38" s="168">
        <v>0</v>
      </c>
      <c r="K38" s="176">
        <f t="shared" si="16"/>
        <v>0</v>
      </c>
      <c r="L38" s="259">
        <v>135.54</v>
      </c>
      <c r="M38" s="176">
        <f t="shared" si="17"/>
        <v>1.1679087312540253</v>
      </c>
      <c r="N38" s="259">
        <v>2473.61</v>
      </c>
      <c r="O38" s="168">
        <v>8.0500000000000007</v>
      </c>
      <c r="P38" s="175">
        <f t="shared" si="18"/>
        <v>7.4063851320268659E-2</v>
      </c>
      <c r="Q38" s="174">
        <f t="shared" si="19"/>
        <v>10.199999999999999</v>
      </c>
      <c r="R38" s="175">
        <f t="shared" si="20"/>
        <v>9.384487993375655E-2</v>
      </c>
      <c r="S38" s="258">
        <f t="shared" si="3"/>
        <v>1382.5079999999998</v>
      </c>
      <c r="T38" s="168" t="s">
        <v>476</v>
      </c>
      <c r="U38" s="174" t="s">
        <v>316</v>
      </c>
      <c r="V38" s="168" t="s">
        <v>351</v>
      </c>
      <c r="W38" s="174">
        <v>1</v>
      </c>
      <c r="X38" s="168" t="s">
        <v>346</v>
      </c>
    </row>
    <row r="39" spans="2:24" hidden="1">
      <c r="B39" s="443"/>
      <c r="C39" s="443"/>
      <c r="D39" s="205">
        <v>3</v>
      </c>
      <c r="E39" s="168" t="s">
        <v>418</v>
      </c>
      <c r="F39" s="258">
        <f t="shared" si="5"/>
        <v>816.03499999999997</v>
      </c>
      <c r="G39" s="168">
        <v>96.23</v>
      </c>
      <c r="H39" s="168">
        <v>97.84</v>
      </c>
      <c r="I39" s="176">
        <f t="shared" si="27"/>
        <v>1.0167307492465967</v>
      </c>
      <c r="J39" s="168">
        <v>10.4</v>
      </c>
      <c r="K39" s="176">
        <f t="shared" si="16"/>
        <v>0.10807440507118363</v>
      </c>
      <c r="L39" s="259">
        <v>203.5</v>
      </c>
      <c r="M39" s="176">
        <f t="shared" si="17"/>
        <v>1.1248051543177804</v>
      </c>
      <c r="N39" s="259">
        <v>2444.04</v>
      </c>
      <c r="O39" s="168">
        <v>4.01</v>
      </c>
      <c r="P39" s="175">
        <f t="shared" si="18"/>
        <v>4.167099657071599E-2</v>
      </c>
      <c r="Q39" s="174">
        <f t="shared" si="19"/>
        <v>8.0000000000000053</v>
      </c>
      <c r="R39" s="175">
        <f t="shared" si="20"/>
        <v>8.3134157747064383E-2</v>
      </c>
      <c r="S39" s="258">
        <f t="shared" si="3"/>
        <v>1628.0000000000011</v>
      </c>
      <c r="T39" s="168" t="s">
        <v>497</v>
      </c>
      <c r="U39" s="174" t="s">
        <v>355</v>
      </c>
      <c r="V39" s="168" t="s">
        <v>360</v>
      </c>
      <c r="W39" s="174">
        <v>1</v>
      </c>
      <c r="X39" s="168" t="s">
        <v>346</v>
      </c>
    </row>
    <row r="40" spans="2:24" hidden="1">
      <c r="B40" s="443"/>
      <c r="C40" s="443"/>
      <c r="D40" s="205">
        <v>4</v>
      </c>
      <c r="E40" s="168" t="s">
        <v>611</v>
      </c>
      <c r="F40" s="258">
        <f t="shared" si="5"/>
        <v>614.37599999999998</v>
      </c>
      <c r="G40" s="168">
        <v>75.63</v>
      </c>
      <c r="H40" s="168">
        <v>78.099999999999994</v>
      </c>
      <c r="I40" s="176">
        <f t="shared" si="27"/>
        <v>1.0326589977522147</v>
      </c>
      <c r="J40" s="168">
        <v>4.2</v>
      </c>
      <c r="K40" s="176">
        <f t="shared" si="16"/>
        <v>5.5533518445061492E-2</v>
      </c>
      <c r="L40" s="259">
        <v>333.9</v>
      </c>
      <c r="M40" s="176">
        <f t="shared" si="17"/>
        <v>1.0881925161972763</v>
      </c>
      <c r="N40" s="259">
        <v>2227.11</v>
      </c>
      <c r="O40" s="168">
        <v>1.84</v>
      </c>
      <c r="P40" s="175">
        <f t="shared" si="18"/>
        <v>2.4328969985455511E-2</v>
      </c>
      <c r="Q40" s="174">
        <f t="shared" si="19"/>
        <v>4.8300000000000018</v>
      </c>
      <c r="R40" s="175">
        <f t="shared" si="20"/>
        <v>6.3863546211820735E-2</v>
      </c>
      <c r="S40" s="258">
        <f t="shared" si="3"/>
        <v>1612.7370000000005</v>
      </c>
      <c r="T40" s="168" t="s">
        <v>476</v>
      </c>
      <c r="U40" s="174" t="s">
        <v>316</v>
      </c>
      <c r="V40" s="168" t="s">
        <v>584</v>
      </c>
      <c r="W40" s="174">
        <v>1</v>
      </c>
      <c r="X40" s="168" t="s">
        <v>134</v>
      </c>
    </row>
    <row r="41" spans="2:24" hidden="1">
      <c r="B41" s="443"/>
      <c r="C41" s="443"/>
      <c r="D41" s="205">
        <v>5</v>
      </c>
      <c r="E41" s="168" t="s">
        <v>591</v>
      </c>
      <c r="F41" s="258">
        <f t="shared" si="5"/>
        <v>565.52879999999993</v>
      </c>
      <c r="G41" s="168">
        <v>26.94</v>
      </c>
      <c r="H41" s="168">
        <v>34.229999999999997</v>
      </c>
      <c r="I41" s="176">
        <f t="shared" si="27"/>
        <v>1.2706013363028952</v>
      </c>
      <c r="J41" s="168">
        <v>0</v>
      </c>
      <c r="K41" s="176">
        <f t="shared" si="16"/>
        <v>0</v>
      </c>
      <c r="L41" s="259">
        <v>169.32</v>
      </c>
      <c r="M41" s="176">
        <f t="shared" si="17"/>
        <v>1.2706013363028952</v>
      </c>
      <c r="N41" s="259">
        <v>1234.3399999999999</v>
      </c>
      <c r="O41" s="168">
        <v>3.34</v>
      </c>
      <c r="P41" s="175">
        <f t="shared" si="18"/>
        <v>0.12397921306607275</v>
      </c>
      <c r="Q41" s="174">
        <f t="shared" si="19"/>
        <v>3.9499999999999957</v>
      </c>
      <c r="R41" s="175">
        <f t="shared" si="20"/>
        <v>0.14662212323682242</v>
      </c>
      <c r="S41" s="258">
        <f t="shared" si="3"/>
        <v>668.81399999999928</v>
      </c>
      <c r="T41" s="168" t="s">
        <v>517</v>
      </c>
      <c r="U41" s="174" t="s">
        <v>495</v>
      </c>
      <c r="V41" s="168" t="s">
        <v>601</v>
      </c>
      <c r="W41" s="174">
        <v>1</v>
      </c>
      <c r="X41" s="168" t="s">
        <v>346</v>
      </c>
    </row>
    <row r="42" spans="2:24" hidden="1">
      <c r="B42" s="443"/>
      <c r="C42" s="443"/>
      <c r="D42" s="205">
        <v>6</v>
      </c>
      <c r="E42" s="168" t="s">
        <v>589</v>
      </c>
      <c r="F42" s="258">
        <f t="shared" si="5"/>
        <v>562.49959999999999</v>
      </c>
      <c r="G42" s="168">
        <v>218.2</v>
      </c>
      <c r="H42" s="168">
        <v>226.06</v>
      </c>
      <c r="I42" s="176">
        <f t="shared" si="27"/>
        <v>1.0360219981668195</v>
      </c>
      <c r="J42" s="168">
        <v>0</v>
      </c>
      <c r="K42" s="176">
        <f t="shared" si="16"/>
        <v>0</v>
      </c>
      <c r="L42" s="259">
        <v>166.42</v>
      </c>
      <c r="M42" s="176">
        <f t="shared" si="17"/>
        <v>1.0360219981668195</v>
      </c>
      <c r="N42" s="259">
        <v>1308.06</v>
      </c>
      <c r="O42" s="168">
        <v>3.38</v>
      </c>
      <c r="P42" s="175">
        <f t="shared" si="18"/>
        <v>1.5490375802016499E-2</v>
      </c>
      <c r="Q42" s="174">
        <f t="shared" si="19"/>
        <v>4.4800000000000137</v>
      </c>
      <c r="R42" s="175">
        <f t="shared" si="20"/>
        <v>2.0531622364802996E-2</v>
      </c>
      <c r="S42" s="258">
        <f t="shared" si="3"/>
        <v>745.56160000000227</v>
      </c>
      <c r="T42" s="168" t="s">
        <v>517</v>
      </c>
      <c r="U42" s="174" t="s">
        <v>316</v>
      </c>
      <c r="V42" s="168" t="s">
        <v>587</v>
      </c>
      <c r="W42" s="174">
        <v>1</v>
      </c>
      <c r="X42" s="168" t="s">
        <v>177</v>
      </c>
    </row>
    <row r="43" spans="2:24" hidden="1">
      <c r="B43" s="443"/>
      <c r="C43" s="443"/>
      <c r="D43" s="205">
        <v>7</v>
      </c>
      <c r="E43" s="168" t="s">
        <v>613</v>
      </c>
      <c r="F43" s="258">
        <f t="shared" si="5"/>
        <v>507.83760000000007</v>
      </c>
      <c r="G43" s="168">
        <v>231.05</v>
      </c>
      <c r="H43" s="168">
        <v>232.19</v>
      </c>
      <c r="I43" s="176">
        <f t="shared" si="27"/>
        <v>1.0049339969703526</v>
      </c>
      <c r="J43" s="168">
        <v>10.1</v>
      </c>
      <c r="K43" s="176">
        <f t="shared" si="16"/>
        <v>4.3713481930318113E-2</v>
      </c>
      <c r="L43" s="259">
        <v>156.74</v>
      </c>
      <c r="M43" s="176">
        <f t="shared" si="17"/>
        <v>1.0486474789006708</v>
      </c>
      <c r="N43" s="259">
        <v>1761.76</v>
      </c>
      <c r="O43" s="168">
        <v>3.24</v>
      </c>
      <c r="P43" s="175">
        <f t="shared" si="18"/>
        <v>1.4022938757844623E-2</v>
      </c>
      <c r="Q43" s="174">
        <f t="shared" si="19"/>
        <v>7.9999999999999805</v>
      </c>
      <c r="R43" s="175">
        <f t="shared" si="20"/>
        <v>3.4624540142826142E-2</v>
      </c>
      <c r="S43" s="258">
        <f t="shared" si="3"/>
        <v>1253.9199999999971</v>
      </c>
      <c r="T43" s="168" t="s">
        <v>497</v>
      </c>
      <c r="U43" s="174" t="s">
        <v>355</v>
      </c>
      <c r="V43" s="168" t="s">
        <v>360</v>
      </c>
      <c r="W43" s="174">
        <v>1</v>
      </c>
      <c r="X43" s="168" t="s">
        <v>346</v>
      </c>
    </row>
    <row r="44" spans="2:24" hidden="1">
      <c r="B44" s="443"/>
      <c r="C44" s="443"/>
      <c r="D44" s="205">
        <v>8</v>
      </c>
      <c r="E44" s="168" t="s">
        <v>504</v>
      </c>
      <c r="F44" s="258">
        <f t="shared" si="5"/>
        <v>491.50400000000002</v>
      </c>
      <c r="G44" s="168">
        <v>338.5</v>
      </c>
      <c r="H44" s="168">
        <v>345.89</v>
      </c>
      <c r="I44" s="176">
        <f t="shared" si="27"/>
        <v>1.021831610044313</v>
      </c>
      <c r="J44" s="168">
        <v>15</v>
      </c>
      <c r="K44" s="176">
        <f t="shared" si="16"/>
        <v>4.4313146233382568E-2</v>
      </c>
      <c r="L44" s="259">
        <v>111.2</v>
      </c>
      <c r="M44" s="176">
        <f t="shared" si="17"/>
        <v>1.0661447562776958</v>
      </c>
      <c r="N44" s="259">
        <v>2489.77</v>
      </c>
      <c r="O44" s="168">
        <v>4.42</v>
      </c>
      <c r="P44" s="175">
        <f t="shared" si="18"/>
        <v>1.3057607090103398E-2</v>
      </c>
      <c r="Q44" s="174">
        <f t="shared" si="19"/>
        <v>17.969999999999985</v>
      </c>
      <c r="R44" s="175">
        <f t="shared" si="20"/>
        <v>5.3087149187592275E-2</v>
      </c>
      <c r="S44" s="258">
        <f t="shared" si="3"/>
        <v>1998.2639999999983</v>
      </c>
      <c r="T44" s="168" t="s">
        <v>517</v>
      </c>
      <c r="U44" s="174" t="s">
        <v>586</v>
      </c>
      <c r="V44" s="168" t="s">
        <v>587</v>
      </c>
      <c r="W44" s="174">
        <v>1</v>
      </c>
      <c r="X44" s="168" t="s">
        <v>232</v>
      </c>
    </row>
    <row r="45" spans="2:24" hidden="1">
      <c r="B45" s="443"/>
      <c r="C45" s="443"/>
      <c r="D45" s="205">
        <v>9</v>
      </c>
      <c r="E45" s="168" t="s">
        <v>614</v>
      </c>
      <c r="F45" s="258">
        <f t="shared" si="5"/>
        <v>415.99239999999998</v>
      </c>
      <c r="G45" s="168">
        <v>22.44</v>
      </c>
      <c r="H45" s="168">
        <v>28.1</v>
      </c>
      <c r="I45" s="176">
        <f t="shared" si="27"/>
        <v>1.2522281639928698</v>
      </c>
      <c r="J45" s="168">
        <v>0</v>
      </c>
      <c r="K45" s="176">
        <f t="shared" si="16"/>
        <v>0</v>
      </c>
      <c r="L45" s="259">
        <v>148.04</v>
      </c>
      <c r="M45" s="176">
        <f t="shared" si="17"/>
        <v>1.2522281639928698</v>
      </c>
      <c r="N45" s="259">
        <v>837.91</v>
      </c>
      <c r="O45" s="168">
        <v>2.81</v>
      </c>
      <c r="P45" s="175">
        <f t="shared" si="18"/>
        <v>0.12522281639928698</v>
      </c>
      <c r="Q45" s="174">
        <f t="shared" si="19"/>
        <v>2.85</v>
      </c>
      <c r="R45" s="175">
        <f t="shared" si="20"/>
        <v>0.1270053475935829</v>
      </c>
      <c r="S45" s="258">
        <f t="shared" si="3"/>
        <v>421.91399999999999</v>
      </c>
      <c r="T45" s="168" t="s">
        <v>517</v>
      </c>
      <c r="U45" s="174" t="s">
        <v>495</v>
      </c>
      <c r="V45" s="168" t="s">
        <v>601</v>
      </c>
      <c r="W45" s="174">
        <v>1</v>
      </c>
      <c r="X45" s="168" t="s">
        <v>133</v>
      </c>
    </row>
    <row r="46" spans="2:24" hidden="1">
      <c r="B46" s="443"/>
      <c r="C46" s="443"/>
      <c r="D46" s="205">
        <v>10</v>
      </c>
      <c r="E46" s="168" t="s">
        <v>615</v>
      </c>
      <c r="F46" s="258">
        <f t="shared" si="5"/>
        <v>378.00119999999993</v>
      </c>
      <c r="G46" s="168">
        <v>96.69</v>
      </c>
      <c r="H46" s="168">
        <v>98.77</v>
      </c>
      <c r="I46" s="176">
        <f t="shared" si="27"/>
        <v>1.0215120488158032</v>
      </c>
      <c r="J46" s="168">
        <v>3.65</v>
      </c>
      <c r="K46" s="176">
        <f t="shared" si="16"/>
        <v>3.7749508739269834E-2</v>
      </c>
      <c r="L46" s="259">
        <v>331.58</v>
      </c>
      <c r="M46" s="176">
        <f t="shared" si="17"/>
        <v>1.059261557555073</v>
      </c>
      <c r="N46" s="259">
        <v>1899.95</v>
      </c>
      <c r="O46" s="168">
        <v>1.1399999999999999</v>
      </c>
      <c r="P46" s="175">
        <f t="shared" si="18"/>
        <v>1.179025752404592E-2</v>
      </c>
      <c r="Q46" s="174">
        <f t="shared" si="19"/>
        <v>4.5900000000000043</v>
      </c>
      <c r="R46" s="175">
        <f t="shared" si="20"/>
        <v>4.7471300031027036E-2</v>
      </c>
      <c r="S46" s="258">
        <f t="shared" si="3"/>
        <v>1521.9522000000013</v>
      </c>
      <c r="T46" s="168" t="s">
        <v>476</v>
      </c>
      <c r="U46" s="174" t="s">
        <v>316</v>
      </c>
      <c r="V46" s="168" t="s">
        <v>584</v>
      </c>
      <c r="W46" s="174">
        <v>1</v>
      </c>
      <c r="X46" s="168" t="s">
        <v>140</v>
      </c>
    </row>
    <row r="47" spans="2:24" hidden="1">
      <c r="B47" s="654">
        <v>45874</v>
      </c>
      <c r="C47" s="443" t="s">
        <v>77</v>
      </c>
      <c r="D47" s="205">
        <v>1</v>
      </c>
      <c r="E47" s="168" t="s">
        <v>616</v>
      </c>
      <c r="F47" s="259">
        <v>1953.6</v>
      </c>
      <c r="G47" s="168">
        <v>107.37</v>
      </c>
      <c r="H47" s="168">
        <v>119.83000000000001</v>
      </c>
      <c r="I47" s="176">
        <f t="shared" si="27"/>
        <v>1.1160473130297104</v>
      </c>
      <c r="J47" s="168">
        <v>12</v>
      </c>
      <c r="K47" s="176">
        <f t="shared" si="16"/>
        <v>0.11176306230790724</v>
      </c>
      <c r="L47" s="259">
        <v>203.5</v>
      </c>
      <c r="M47" s="176">
        <f t="shared" si="17"/>
        <v>1.2278103753376177</v>
      </c>
      <c r="N47" s="259">
        <v>4977.6099999999997</v>
      </c>
      <c r="O47" s="168">
        <v>9.6</v>
      </c>
      <c r="P47" s="175">
        <f t="shared" si="18"/>
        <v>8.9410449846325776E-2</v>
      </c>
      <c r="Q47" s="174">
        <f t="shared" si="19"/>
        <v>14.860000000000008</v>
      </c>
      <c r="R47" s="175">
        <f t="shared" si="20"/>
        <v>0.13839992549129188</v>
      </c>
      <c r="S47" s="258">
        <f t="shared" si="3"/>
        <v>3024.0100000000016</v>
      </c>
      <c r="T47" s="168" t="s">
        <v>497</v>
      </c>
      <c r="U47" s="168" t="s">
        <v>355</v>
      </c>
      <c r="V47" s="168" t="s">
        <v>360</v>
      </c>
      <c r="W47" s="174">
        <v>1</v>
      </c>
      <c r="X47" s="168" t="s">
        <v>346</v>
      </c>
    </row>
    <row r="48" spans="2:24" ht="17.100000000000001" hidden="1">
      <c r="B48" s="443"/>
      <c r="C48" s="443"/>
      <c r="D48" s="205">
        <v>2</v>
      </c>
      <c r="E48" s="168" t="s">
        <v>617</v>
      </c>
      <c r="F48" s="259">
        <v>1524.52</v>
      </c>
      <c r="G48" s="168">
        <v>91.66</v>
      </c>
      <c r="H48" s="168">
        <v>95.65</v>
      </c>
      <c r="I48" s="176">
        <f t="shared" si="27"/>
        <v>1.0435304385773512</v>
      </c>
      <c r="J48" s="168">
        <v>8</v>
      </c>
      <c r="K48" s="176">
        <f t="shared" si="16"/>
        <v>8.7279074841806678E-2</v>
      </c>
      <c r="L48" s="259">
        <v>410.16</v>
      </c>
      <c r="M48" s="176">
        <f t="shared" si="17"/>
        <v>1.1308095134191578</v>
      </c>
      <c r="N48" s="259">
        <v>4917.82</v>
      </c>
      <c r="O48" s="168">
        <v>3.716900000000003</v>
      </c>
      <c r="P48" s="175">
        <f t="shared" si="18"/>
        <v>4.055094915993894E-2</v>
      </c>
      <c r="Q48" s="174">
        <f t="shared" si="19"/>
        <v>8.2731000000000066</v>
      </c>
      <c r="R48" s="175">
        <f t="shared" si="20"/>
        <v>9.0258564259218924E-2</v>
      </c>
      <c r="S48" s="258">
        <f t="shared" si="3"/>
        <v>3393.2946960000031</v>
      </c>
      <c r="T48" s="168" t="s">
        <v>476</v>
      </c>
      <c r="U48" s="168" t="s">
        <v>316</v>
      </c>
      <c r="V48" s="168" t="s">
        <v>351</v>
      </c>
      <c r="W48" s="174">
        <v>1</v>
      </c>
      <c r="X48" s="168" t="s">
        <v>346</v>
      </c>
    </row>
    <row r="49" spans="2:24" ht="17.100000000000001" hidden="1">
      <c r="B49" s="443"/>
      <c r="C49" s="443"/>
      <c r="D49" s="205">
        <v>3</v>
      </c>
      <c r="E49" s="168" t="s">
        <v>618</v>
      </c>
      <c r="F49" s="259">
        <v>804.12</v>
      </c>
      <c r="G49" s="168">
        <v>32.840000000000003</v>
      </c>
      <c r="H49" s="168">
        <v>30.94</v>
      </c>
      <c r="I49" s="176">
        <f t="shared" si="27"/>
        <v>0.94214372716199746</v>
      </c>
      <c r="J49" s="168">
        <v>11.1</v>
      </c>
      <c r="K49" s="176">
        <f t="shared" si="16"/>
        <v>0.33800243605359315</v>
      </c>
      <c r="L49" s="259">
        <v>212.73</v>
      </c>
      <c r="M49" s="176">
        <f t="shared" si="17"/>
        <v>1.2801461632155906</v>
      </c>
      <c r="N49" s="259">
        <v>1957.12</v>
      </c>
      <c r="O49" s="168">
        <v>3.78</v>
      </c>
      <c r="P49" s="175">
        <f t="shared" si="18"/>
        <v>0.11510353227771009</v>
      </c>
      <c r="Q49" s="174">
        <f t="shared" si="19"/>
        <v>5.4199999999999964</v>
      </c>
      <c r="R49" s="175">
        <f t="shared" si="20"/>
        <v>0.16504263093788052</v>
      </c>
      <c r="S49" s="258">
        <f t="shared" si="3"/>
        <v>1152.9965999999993</v>
      </c>
      <c r="T49" s="168" t="s">
        <v>517</v>
      </c>
      <c r="U49" s="168" t="s">
        <v>586</v>
      </c>
      <c r="V49" s="168" t="s">
        <v>587</v>
      </c>
      <c r="W49" s="174">
        <v>1</v>
      </c>
      <c r="X49" s="168" t="s">
        <v>180</v>
      </c>
    </row>
    <row r="50" spans="2:24" hidden="1">
      <c r="B50" s="443"/>
      <c r="C50" s="443"/>
      <c r="D50" s="205">
        <v>4</v>
      </c>
      <c r="E50" s="168" t="s">
        <v>619</v>
      </c>
      <c r="F50" s="259">
        <v>464.65</v>
      </c>
      <c r="G50" s="168">
        <v>51.48</v>
      </c>
      <c r="H50" s="168">
        <v>60.09</v>
      </c>
      <c r="I50" s="176">
        <f t="shared" si="27"/>
        <v>1.1672494172494174</v>
      </c>
      <c r="J50" s="168">
        <v>0</v>
      </c>
      <c r="K50" s="176">
        <f t="shared" si="16"/>
        <v>0</v>
      </c>
      <c r="L50" s="259">
        <v>148.44999999999999</v>
      </c>
      <c r="M50" s="176">
        <f t="shared" si="17"/>
        <v>1.1672494172494174</v>
      </c>
      <c r="N50" s="259">
        <v>1278.1500000000001</v>
      </c>
      <c r="O50" s="168">
        <v>3.13</v>
      </c>
      <c r="P50" s="175">
        <f t="shared" si="18"/>
        <v>6.08003108003108E-2</v>
      </c>
      <c r="Q50" s="174">
        <f t="shared" si="19"/>
        <v>5.4800000000000066</v>
      </c>
      <c r="R50" s="175">
        <f t="shared" si="20"/>
        <v>0.10644910644910659</v>
      </c>
      <c r="S50" s="258">
        <f t="shared" si="3"/>
        <v>813.50600000000088</v>
      </c>
      <c r="T50" s="168" t="s">
        <v>517</v>
      </c>
      <c r="U50" s="168" t="s">
        <v>586</v>
      </c>
      <c r="V50" s="168" t="s">
        <v>587</v>
      </c>
      <c r="W50" s="174">
        <v>1</v>
      </c>
      <c r="X50" s="168" t="s">
        <v>346</v>
      </c>
    </row>
    <row r="51" spans="2:24" hidden="1">
      <c r="B51" s="443"/>
      <c r="C51" s="443"/>
      <c r="D51" s="205">
        <v>5</v>
      </c>
      <c r="E51" s="168" t="s">
        <v>591</v>
      </c>
      <c r="F51" s="259">
        <v>407.72</v>
      </c>
      <c r="G51" s="168">
        <v>27.14</v>
      </c>
      <c r="H51" s="168">
        <v>33.159999999999997</v>
      </c>
      <c r="I51" s="176">
        <f t="shared" si="27"/>
        <v>1.2218128224023579</v>
      </c>
      <c r="J51" s="168">
        <v>0</v>
      </c>
      <c r="K51" s="176">
        <f t="shared" si="16"/>
        <v>0</v>
      </c>
      <c r="L51" s="259">
        <v>169.32</v>
      </c>
      <c r="M51" s="176">
        <f t="shared" si="17"/>
        <v>1.2218128224023579</v>
      </c>
      <c r="N51" s="259">
        <v>1019.31</v>
      </c>
      <c r="O51" s="168">
        <v>2.4079999999999986</v>
      </c>
      <c r="P51" s="175">
        <f t="shared" si="18"/>
        <v>8.87251289609432E-2</v>
      </c>
      <c r="Q51" s="174">
        <f t="shared" si="19"/>
        <v>3.6119999999999974</v>
      </c>
      <c r="R51" s="175">
        <f t="shared" si="20"/>
        <v>0.1330876934414148</v>
      </c>
      <c r="S51" s="258">
        <f t="shared" si="3"/>
        <v>611.58383999999955</v>
      </c>
      <c r="T51" s="168" t="s">
        <v>517</v>
      </c>
      <c r="U51" s="168" t="s">
        <v>495</v>
      </c>
      <c r="V51" s="168" t="s">
        <v>601</v>
      </c>
      <c r="W51" s="174">
        <v>1</v>
      </c>
      <c r="X51" s="168" t="s">
        <v>346</v>
      </c>
    </row>
    <row r="52" spans="2:24" hidden="1">
      <c r="B52" s="443"/>
      <c r="C52" s="443"/>
      <c r="D52" s="205">
        <v>6</v>
      </c>
      <c r="E52" s="168" t="s">
        <v>425</v>
      </c>
      <c r="F52" s="259">
        <v>376.57</v>
      </c>
      <c r="G52" s="168">
        <v>63.63</v>
      </c>
      <c r="H52" s="168">
        <v>65.709999999999994</v>
      </c>
      <c r="I52" s="176">
        <f t="shared" si="27"/>
        <v>1.0326889831840325</v>
      </c>
      <c r="J52" s="168">
        <v>1.75</v>
      </c>
      <c r="K52" s="176">
        <f t="shared" si="16"/>
        <v>2.75027502750275E-2</v>
      </c>
      <c r="L52" s="259">
        <v>365.6</v>
      </c>
      <c r="M52" s="176">
        <f t="shared" si="17"/>
        <v>1.06019173345906</v>
      </c>
      <c r="N52" s="259">
        <v>1400.25</v>
      </c>
      <c r="O52" s="168">
        <v>1.03</v>
      </c>
      <c r="P52" s="175">
        <f t="shared" si="18"/>
        <v>1.6187333019016186E-2</v>
      </c>
      <c r="Q52" s="174">
        <f t="shared" si="19"/>
        <v>2.7999999999999909</v>
      </c>
      <c r="R52" s="175">
        <f t="shared" si="20"/>
        <v>4.4004400440043862E-2</v>
      </c>
      <c r="S52" s="258">
        <f t="shared" si="3"/>
        <v>1023.6799999999968</v>
      </c>
      <c r="T52" s="168" t="s">
        <v>476</v>
      </c>
      <c r="U52" s="168" t="s">
        <v>316</v>
      </c>
      <c r="V52" s="168" t="s">
        <v>584</v>
      </c>
      <c r="W52" s="174">
        <v>1</v>
      </c>
      <c r="X52" s="168" t="s">
        <v>137</v>
      </c>
    </row>
    <row r="53" spans="2:24" hidden="1">
      <c r="B53" s="443"/>
      <c r="C53" s="443"/>
      <c r="D53" s="205">
        <v>7</v>
      </c>
      <c r="E53" s="168" t="s">
        <v>347</v>
      </c>
      <c r="F53" s="259">
        <v>352.87</v>
      </c>
      <c r="G53" s="168">
        <v>226</v>
      </c>
      <c r="H53" s="168">
        <v>209.85</v>
      </c>
      <c r="I53" s="176">
        <f t="shared" si="27"/>
        <v>0.92853982300884952</v>
      </c>
      <c r="J53" s="168">
        <v>24.5</v>
      </c>
      <c r="K53" s="176">
        <f t="shared" si="16"/>
        <v>0.1084070796460177</v>
      </c>
      <c r="L53" s="259">
        <v>99.12</v>
      </c>
      <c r="M53" s="176">
        <f t="shared" si="17"/>
        <v>1.0369469026548672</v>
      </c>
      <c r="N53" s="259">
        <v>827.65</v>
      </c>
      <c r="O53" s="168">
        <v>3.56</v>
      </c>
      <c r="P53" s="175">
        <f t="shared" si="18"/>
        <v>1.5752212389380533E-2</v>
      </c>
      <c r="Q53" s="174">
        <f t="shared" si="19"/>
        <v>4.7899999999999938</v>
      </c>
      <c r="R53" s="175">
        <f t="shared" si="20"/>
        <v>2.1194690265486697E-2</v>
      </c>
      <c r="S53" s="258">
        <f t="shared" si="3"/>
        <v>474.78479999999939</v>
      </c>
      <c r="T53" s="168" t="s">
        <v>476</v>
      </c>
      <c r="U53" s="168" t="s">
        <v>316</v>
      </c>
      <c r="V53" s="168" t="s">
        <v>351</v>
      </c>
      <c r="W53" s="174">
        <v>1</v>
      </c>
      <c r="X53" s="168" t="s">
        <v>346</v>
      </c>
    </row>
    <row r="54" spans="2:24" hidden="1">
      <c r="B54" s="443"/>
      <c r="C54" s="443"/>
      <c r="D54" s="205">
        <v>8</v>
      </c>
      <c r="E54" s="168" t="s">
        <v>589</v>
      </c>
      <c r="F54" s="259">
        <v>337.83</v>
      </c>
      <c r="G54" s="168">
        <v>210.84</v>
      </c>
      <c r="H54" s="168">
        <v>219.59</v>
      </c>
      <c r="I54" s="176">
        <f t="shared" si="27"/>
        <v>1.0415006640106241</v>
      </c>
      <c r="J54" s="168">
        <v>0</v>
      </c>
      <c r="K54" s="176">
        <f t="shared" si="16"/>
        <v>0</v>
      </c>
      <c r="L54" s="259">
        <v>166.42</v>
      </c>
      <c r="M54" s="176">
        <f t="shared" si="17"/>
        <v>1.0415006640106241</v>
      </c>
      <c r="N54" s="259">
        <v>1456.18</v>
      </c>
      <c r="O54" s="168">
        <v>2.0299999999999998</v>
      </c>
      <c r="P54" s="175">
        <f t="shared" si="18"/>
        <v>9.6281540504648058E-3</v>
      </c>
      <c r="Q54" s="174">
        <f t="shared" si="19"/>
        <v>6.7200000000000006</v>
      </c>
      <c r="R54" s="175">
        <f t="shared" si="20"/>
        <v>3.1872509960159362E-2</v>
      </c>
      <c r="S54" s="258">
        <f t="shared" si="3"/>
        <v>1118.3424</v>
      </c>
      <c r="T54" s="168" t="s">
        <v>517</v>
      </c>
      <c r="U54" s="168" t="s">
        <v>586</v>
      </c>
      <c r="V54" s="168" t="s">
        <v>587</v>
      </c>
      <c r="W54" s="174">
        <v>1</v>
      </c>
      <c r="X54" s="168" t="s">
        <v>177</v>
      </c>
    </row>
    <row r="55" spans="2:24" hidden="1">
      <c r="B55" s="443"/>
      <c r="C55" s="443"/>
      <c r="D55" s="205">
        <v>9</v>
      </c>
      <c r="E55" s="168" t="s">
        <v>507</v>
      </c>
      <c r="F55" s="259">
        <v>329.2</v>
      </c>
      <c r="G55" s="168">
        <v>12.08</v>
      </c>
      <c r="H55" s="168">
        <v>12.66</v>
      </c>
      <c r="I55" s="176">
        <f t="shared" si="27"/>
        <v>1.0480132450331126</v>
      </c>
      <c r="J55" s="168">
        <v>0</v>
      </c>
      <c r="K55" s="176">
        <f t="shared" si="16"/>
        <v>0</v>
      </c>
      <c r="L55" s="259">
        <v>1567.63</v>
      </c>
      <c r="M55" s="176">
        <f t="shared" si="17"/>
        <v>1.0480132450331126</v>
      </c>
      <c r="N55" s="259">
        <v>909.23</v>
      </c>
      <c r="O55" s="168">
        <v>0.21</v>
      </c>
      <c r="P55" s="175">
        <f t="shared" si="18"/>
        <v>1.7384105960264899E-2</v>
      </c>
      <c r="Q55" s="174">
        <f t="shared" si="19"/>
        <v>0.37000000000000011</v>
      </c>
      <c r="R55" s="175">
        <f t="shared" si="20"/>
        <v>3.0629139072847689E-2</v>
      </c>
      <c r="S55" s="258">
        <f t="shared" si="3"/>
        <v>580.02310000000023</v>
      </c>
      <c r="T55" s="168" t="s">
        <v>476</v>
      </c>
      <c r="U55" s="168" t="s">
        <v>316</v>
      </c>
      <c r="V55" s="168" t="s">
        <v>584</v>
      </c>
      <c r="W55" s="174">
        <v>1</v>
      </c>
      <c r="X55" s="168" t="s">
        <v>135</v>
      </c>
    </row>
    <row r="56" spans="2:24" hidden="1">
      <c r="B56" s="443"/>
      <c r="C56" s="443"/>
      <c r="D56" s="205">
        <v>10</v>
      </c>
      <c r="E56" s="168" t="s">
        <v>611</v>
      </c>
      <c r="F56" s="259">
        <v>317.04000000000002</v>
      </c>
      <c r="G56" s="168">
        <v>72.930000000000007</v>
      </c>
      <c r="H56" s="168">
        <v>75.040000000000006</v>
      </c>
      <c r="I56" s="176">
        <f t="shared" si="27"/>
        <v>1.0289318524612643</v>
      </c>
      <c r="J56" s="168">
        <v>0</v>
      </c>
      <c r="K56" s="176">
        <f t="shared" si="16"/>
        <v>0</v>
      </c>
      <c r="L56" s="259">
        <v>333.9</v>
      </c>
      <c r="M56" s="176">
        <f t="shared" si="17"/>
        <v>1.0289318524612643</v>
      </c>
      <c r="N56" s="259">
        <v>704.53</v>
      </c>
      <c r="O56" s="168">
        <v>0.94949999999999979</v>
      </c>
      <c r="P56" s="175">
        <f t="shared" si="18"/>
        <v>1.3019333607568897E-2</v>
      </c>
      <c r="Q56" s="174">
        <f t="shared" si="19"/>
        <v>1.1604999999999996</v>
      </c>
      <c r="R56" s="175">
        <f t="shared" si="20"/>
        <v>1.5912518853695316E-2</v>
      </c>
      <c r="S56" s="258">
        <f t="shared" si="3"/>
        <v>387.49094999999983</v>
      </c>
      <c r="T56" s="168" t="s">
        <v>476</v>
      </c>
      <c r="U56" s="168" t="s">
        <v>316</v>
      </c>
      <c r="V56" s="168" t="s">
        <v>584</v>
      </c>
      <c r="W56" s="174">
        <v>1</v>
      </c>
      <c r="X56" s="168" t="s">
        <v>134</v>
      </c>
    </row>
    <row r="57" spans="2:24" hidden="1">
      <c r="B57" s="654">
        <v>45875</v>
      </c>
      <c r="C57" s="443" t="s">
        <v>78</v>
      </c>
      <c r="D57" s="205">
        <v>1</v>
      </c>
      <c r="E57" s="168" t="s">
        <v>620</v>
      </c>
      <c r="F57" s="259">
        <v>1801.36</v>
      </c>
      <c r="G57" s="168">
        <v>51.78</v>
      </c>
      <c r="H57" s="168">
        <v>50.73</v>
      </c>
      <c r="I57" s="176">
        <f t="shared" si="27"/>
        <v>0.97972190034762452</v>
      </c>
      <c r="J57" s="168">
        <v>16.5</v>
      </c>
      <c r="K57" s="176">
        <f t="shared" si="16"/>
        <v>0.3186558516801854</v>
      </c>
      <c r="L57" s="259">
        <v>235.78</v>
      </c>
      <c r="M57" s="176">
        <f t="shared" si="17"/>
        <v>1.2983777520278097</v>
      </c>
      <c r="N57" s="259">
        <v>3642.8</v>
      </c>
      <c r="O57" s="168">
        <v>7.64</v>
      </c>
      <c r="P57" s="175">
        <f t="shared" si="18"/>
        <v>0.14754731556585554</v>
      </c>
      <c r="Q57" s="174">
        <f t="shared" si="19"/>
        <v>7.809999999999989</v>
      </c>
      <c r="R57" s="175">
        <f t="shared" si="20"/>
        <v>0.15083043646195421</v>
      </c>
      <c r="S57" s="258">
        <f t="shared" si="3"/>
        <v>1841.4417999999973</v>
      </c>
      <c r="T57" s="168" t="s">
        <v>476</v>
      </c>
      <c r="U57" s="168" t="s">
        <v>316</v>
      </c>
      <c r="V57" s="168" t="s">
        <v>351</v>
      </c>
      <c r="W57" s="174">
        <v>1</v>
      </c>
      <c r="X57" s="168" t="s">
        <v>346</v>
      </c>
    </row>
    <row r="58" spans="2:24" hidden="1">
      <c r="B58" s="443"/>
      <c r="C58" s="443"/>
      <c r="D58" s="205">
        <v>2</v>
      </c>
      <c r="E58" s="168" t="s">
        <v>612</v>
      </c>
      <c r="F58" s="259">
        <v>920.32</v>
      </c>
      <c r="G58" s="168">
        <v>95.97</v>
      </c>
      <c r="H58" s="168">
        <v>109.96</v>
      </c>
      <c r="I58" s="176">
        <f t="shared" si="27"/>
        <v>1.1457747212670626</v>
      </c>
      <c r="J58" s="168">
        <v>0</v>
      </c>
      <c r="K58" s="176">
        <f t="shared" si="16"/>
        <v>0</v>
      </c>
      <c r="L58" s="259">
        <v>135.54</v>
      </c>
      <c r="M58" s="176">
        <f t="shared" si="17"/>
        <v>1.1457747212670626</v>
      </c>
      <c r="N58" s="259">
        <v>1896.2</v>
      </c>
      <c r="O58" s="168">
        <v>6.79</v>
      </c>
      <c r="P58" s="175">
        <f t="shared" si="18"/>
        <v>7.0751276440554345E-2</v>
      </c>
      <c r="Q58" s="174">
        <f t="shared" si="19"/>
        <v>7.1999999999999948</v>
      </c>
      <c r="R58" s="175">
        <f t="shared" si="20"/>
        <v>7.5023444826508232E-2</v>
      </c>
      <c r="S58" s="258">
        <f t="shared" si="3"/>
        <v>975.88799999999924</v>
      </c>
      <c r="T58" s="168" t="s">
        <v>476</v>
      </c>
      <c r="U58" s="168" t="s">
        <v>316</v>
      </c>
      <c r="V58" s="168" t="s">
        <v>351</v>
      </c>
      <c r="W58" s="174">
        <v>1</v>
      </c>
      <c r="X58" s="168" t="s">
        <v>346</v>
      </c>
    </row>
    <row r="59" spans="2:24" hidden="1">
      <c r="B59" s="443"/>
      <c r="C59" s="443"/>
      <c r="D59" s="205">
        <v>3</v>
      </c>
      <c r="E59" s="168" t="s">
        <v>529</v>
      </c>
      <c r="F59" s="259">
        <v>468.82</v>
      </c>
      <c r="G59" s="168">
        <v>48.48</v>
      </c>
      <c r="H59" s="168">
        <v>56.37</v>
      </c>
      <c r="I59" s="176">
        <f t="shared" si="27"/>
        <v>1.1627475247524752</v>
      </c>
      <c r="J59" s="168">
        <v>0</v>
      </c>
      <c r="K59" s="176">
        <f t="shared" si="16"/>
        <v>0</v>
      </c>
      <c r="L59" s="259">
        <v>118.99</v>
      </c>
      <c r="M59" s="176">
        <f t="shared" si="17"/>
        <v>1.1627475247524752</v>
      </c>
      <c r="N59" s="259">
        <v>938.83</v>
      </c>
      <c r="O59" s="168">
        <v>3.94</v>
      </c>
      <c r="P59" s="175">
        <f t="shared" si="18"/>
        <v>8.1270627062706269E-2</v>
      </c>
      <c r="Q59" s="174">
        <f t="shared" si="19"/>
        <v>3.9500000000000006</v>
      </c>
      <c r="R59" s="175">
        <f t="shared" si="20"/>
        <v>8.1476897689768998E-2</v>
      </c>
      <c r="S59" s="258">
        <f t="shared" si="3"/>
        <v>470.01050000000004</v>
      </c>
      <c r="T59" s="168" t="s">
        <v>476</v>
      </c>
      <c r="U59" s="168" t="s">
        <v>316</v>
      </c>
      <c r="V59" s="168" t="s">
        <v>351</v>
      </c>
      <c r="W59" s="174">
        <v>1</v>
      </c>
      <c r="X59" s="168" t="s">
        <v>230</v>
      </c>
    </row>
    <row r="60" spans="2:24" hidden="1">
      <c r="B60" s="443"/>
      <c r="C60" s="443"/>
      <c r="D60" s="205">
        <v>4</v>
      </c>
      <c r="E60" s="168" t="s">
        <v>408</v>
      </c>
      <c r="F60" s="259">
        <v>423.22</v>
      </c>
      <c r="G60" s="168">
        <v>14.09</v>
      </c>
      <c r="H60" s="168">
        <v>13.75</v>
      </c>
      <c r="I60" s="176">
        <f t="shared" si="27"/>
        <v>0.97586941092973745</v>
      </c>
      <c r="J60" s="168">
        <v>1.35</v>
      </c>
      <c r="K60" s="176">
        <f t="shared" si="16"/>
        <v>9.5812633073101491E-2</v>
      </c>
      <c r="L60" s="259">
        <v>846.44</v>
      </c>
      <c r="M60" s="176">
        <f t="shared" si="17"/>
        <v>1.071682044002839</v>
      </c>
      <c r="N60" s="259">
        <v>854.9</v>
      </c>
      <c r="O60" s="168">
        <v>0.5</v>
      </c>
      <c r="P60" s="175">
        <f t="shared" si="18"/>
        <v>3.5486160397444996E-2</v>
      </c>
      <c r="Q60" s="174">
        <f t="shared" si="19"/>
        <v>0.50999999999999979</v>
      </c>
      <c r="R60" s="175">
        <f t="shared" si="20"/>
        <v>3.6195883605393879E-2</v>
      </c>
      <c r="S60" s="258">
        <f t="shared" si="3"/>
        <v>431.68439999999987</v>
      </c>
      <c r="T60" s="168" t="s">
        <v>517</v>
      </c>
      <c r="U60" s="168" t="s">
        <v>586</v>
      </c>
      <c r="V60" s="168" t="s">
        <v>587</v>
      </c>
      <c r="W60" s="174">
        <v>1</v>
      </c>
      <c r="X60" s="168" t="s">
        <v>144</v>
      </c>
    </row>
    <row r="61" spans="2:24" hidden="1">
      <c r="B61" s="443"/>
      <c r="C61" s="443"/>
      <c r="D61" s="205">
        <v>5</v>
      </c>
      <c r="E61" s="168" t="s">
        <v>591</v>
      </c>
      <c r="F61" s="259">
        <v>397.9</v>
      </c>
      <c r="G61" s="168">
        <v>26.74</v>
      </c>
      <c r="H61" s="168">
        <v>31.5</v>
      </c>
      <c r="I61" s="176">
        <f t="shared" si="27"/>
        <v>1.1780104712041886</v>
      </c>
      <c r="J61" s="168">
        <v>0</v>
      </c>
      <c r="K61" s="176">
        <f t="shared" si="16"/>
        <v>0</v>
      </c>
      <c r="L61" s="259">
        <v>169.32</v>
      </c>
      <c r="M61" s="176">
        <f t="shared" si="17"/>
        <v>1.1780104712041886</v>
      </c>
      <c r="N61" s="259">
        <v>805.96</v>
      </c>
      <c r="O61" s="168">
        <v>2.35</v>
      </c>
      <c r="P61" s="175">
        <f t="shared" si="18"/>
        <v>8.7883320867614065E-2</v>
      </c>
      <c r="Q61" s="174">
        <f t="shared" si="19"/>
        <v>2.4100000000000015</v>
      </c>
      <c r="R61" s="175">
        <f t="shared" si="20"/>
        <v>9.012715033657448E-2</v>
      </c>
      <c r="S61" s="258">
        <f t="shared" si="3"/>
        <v>408.06120000000021</v>
      </c>
      <c r="T61" s="168" t="s">
        <v>517</v>
      </c>
      <c r="U61" s="168" t="s">
        <v>495</v>
      </c>
      <c r="V61" s="168" t="s">
        <v>601</v>
      </c>
      <c r="W61" s="174">
        <v>1</v>
      </c>
      <c r="X61" s="168" t="s">
        <v>346</v>
      </c>
    </row>
    <row r="62" spans="2:24" hidden="1">
      <c r="B62" s="443"/>
      <c r="C62" s="443"/>
      <c r="D62" s="205">
        <v>6</v>
      </c>
      <c r="E62" s="168" t="s">
        <v>347</v>
      </c>
      <c r="F62" s="259">
        <v>397.47</v>
      </c>
      <c r="G62" s="168">
        <v>226.17</v>
      </c>
      <c r="H62" s="168">
        <v>206.3</v>
      </c>
      <c r="I62" s="176">
        <f t="shared" si="27"/>
        <v>0.9121457310872354</v>
      </c>
      <c r="J62" s="168">
        <v>28</v>
      </c>
      <c r="K62" s="176">
        <f t="shared" si="16"/>
        <v>0.12380068090374498</v>
      </c>
      <c r="L62" s="259">
        <v>99.12</v>
      </c>
      <c r="M62" s="176">
        <f t="shared" si="17"/>
        <v>1.0359464119909803</v>
      </c>
      <c r="N62" s="259">
        <v>805.85</v>
      </c>
      <c r="O62" s="168">
        <v>4.01</v>
      </c>
      <c r="P62" s="175">
        <f t="shared" si="18"/>
        <v>1.7730026086572048E-2</v>
      </c>
      <c r="Q62" s="174">
        <f t="shared" si="19"/>
        <v>4.1200000000000241</v>
      </c>
      <c r="R62" s="175">
        <f t="shared" si="20"/>
        <v>1.8216385904408296E-2</v>
      </c>
      <c r="S62" s="258">
        <f t="shared" si="3"/>
        <v>408.37440000000242</v>
      </c>
      <c r="T62" s="168" t="s">
        <v>476</v>
      </c>
      <c r="U62" s="168" t="s">
        <v>316</v>
      </c>
      <c r="V62" s="168" t="s">
        <v>351</v>
      </c>
      <c r="W62" s="174">
        <v>1</v>
      </c>
      <c r="X62" s="168" t="s">
        <v>346</v>
      </c>
    </row>
    <row r="63" spans="2:24" hidden="1">
      <c r="B63" s="443"/>
      <c r="C63" s="443"/>
      <c r="D63" s="205">
        <v>7</v>
      </c>
      <c r="E63" s="168" t="s">
        <v>507</v>
      </c>
      <c r="F63" s="259">
        <v>391.91</v>
      </c>
      <c r="G63" s="168">
        <v>12.4</v>
      </c>
      <c r="H63" s="168">
        <v>12.93</v>
      </c>
      <c r="I63" s="176">
        <f t="shared" si="27"/>
        <v>1.042741935483871</v>
      </c>
      <c r="J63" s="168">
        <v>0</v>
      </c>
      <c r="K63" s="176">
        <f t="shared" si="16"/>
        <v>0</v>
      </c>
      <c r="L63" s="259">
        <v>1567.63</v>
      </c>
      <c r="M63" s="176">
        <f t="shared" si="17"/>
        <v>1.042741935483871</v>
      </c>
      <c r="N63" s="259">
        <v>830.84</v>
      </c>
      <c r="O63" s="168">
        <v>0.25</v>
      </c>
      <c r="P63" s="175">
        <f t="shared" si="18"/>
        <v>2.0161290322580645E-2</v>
      </c>
      <c r="Q63" s="174">
        <f t="shared" si="19"/>
        <v>0.27999999999999936</v>
      </c>
      <c r="R63" s="175">
        <f t="shared" si="20"/>
        <v>2.2580645161290269E-2</v>
      </c>
      <c r="S63" s="258">
        <f t="shared" si="3"/>
        <v>438.93639999999903</v>
      </c>
      <c r="T63" s="168" t="s">
        <v>476</v>
      </c>
      <c r="U63" s="168" t="s">
        <v>316</v>
      </c>
      <c r="V63" s="168" t="s">
        <v>584</v>
      </c>
      <c r="W63" s="174">
        <v>1</v>
      </c>
      <c r="X63" s="168" t="s">
        <v>135</v>
      </c>
    </row>
    <row r="64" spans="2:24" hidden="1">
      <c r="B64" s="443"/>
      <c r="C64" s="443"/>
      <c r="D64" s="205">
        <v>8</v>
      </c>
      <c r="E64" s="168" t="s">
        <v>416</v>
      </c>
      <c r="F64" s="259">
        <v>352.64</v>
      </c>
      <c r="G64" s="168">
        <v>218.9</v>
      </c>
      <c r="H64" s="168">
        <v>204.77</v>
      </c>
      <c r="I64" s="176">
        <f t="shared" si="27"/>
        <v>0.93544997715851985</v>
      </c>
      <c r="J64" s="168">
        <v>19.2</v>
      </c>
      <c r="K64" s="176">
        <f t="shared" si="16"/>
        <v>8.7711283691183181E-2</v>
      </c>
      <c r="L64" s="259">
        <v>156.72999999999999</v>
      </c>
      <c r="M64" s="176">
        <f t="shared" si="17"/>
        <v>1.0231612608497029</v>
      </c>
      <c r="N64" s="259">
        <v>794.62</v>
      </c>
      <c r="O64" s="168">
        <v>2.25</v>
      </c>
      <c r="P64" s="175">
        <f t="shared" si="18"/>
        <v>1.027866605756053E-2</v>
      </c>
      <c r="Q64" s="174">
        <f t="shared" si="19"/>
        <v>2.8199999999999932</v>
      </c>
      <c r="R64" s="175">
        <f t="shared" si="20"/>
        <v>1.28825947921425E-2</v>
      </c>
      <c r="S64" s="258">
        <f t="shared" si="3"/>
        <v>441.97859999999889</v>
      </c>
      <c r="T64" s="168" t="s">
        <v>497</v>
      </c>
      <c r="U64" s="168" t="s">
        <v>355</v>
      </c>
      <c r="V64" s="168" t="s">
        <v>360</v>
      </c>
      <c r="W64" s="174">
        <v>1</v>
      </c>
      <c r="X64" s="168" t="s">
        <v>346</v>
      </c>
    </row>
    <row r="65" spans="2:24" hidden="1">
      <c r="B65" s="443"/>
      <c r="C65" s="443"/>
      <c r="D65" s="205">
        <v>9</v>
      </c>
      <c r="E65" s="168" t="s">
        <v>589</v>
      </c>
      <c r="F65" s="259">
        <v>304.55</v>
      </c>
      <c r="G65" s="168">
        <v>198.2</v>
      </c>
      <c r="H65" s="168">
        <v>202.89</v>
      </c>
      <c r="I65" s="176">
        <f t="shared" si="27"/>
        <v>1.0236629667003028</v>
      </c>
      <c r="J65" s="168">
        <v>0</v>
      </c>
      <c r="K65" s="176">
        <f t="shared" si="16"/>
        <v>0</v>
      </c>
      <c r="L65" s="259">
        <v>166.42</v>
      </c>
      <c r="M65" s="176">
        <f t="shared" si="17"/>
        <v>1.0236629667003028</v>
      </c>
      <c r="N65" s="259">
        <v>780.51</v>
      </c>
      <c r="O65" s="168">
        <v>1.83</v>
      </c>
      <c r="P65" s="175">
        <f t="shared" si="18"/>
        <v>9.2330978809283554E-3</v>
      </c>
      <c r="Q65" s="174">
        <f t="shared" si="19"/>
        <v>2.8599999999999977</v>
      </c>
      <c r="R65" s="175">
        <f t="shared" si="20"/>
        <v>1.4429868819374359E-2</v>
      </c>
      <c r="S65" s="258">
        <f t="shared" si="3"/>
        <v>475.96119999999956</v>
      </c>
      <c r="T65" s="168" t="s">
        <v>517</v>
      </c>
      <c r="U65" s="168" t="s">
        <v>586</v>
      </c>
      <c r="V65" s="168" t="s">
        <v>587</v>
      </c>
      <c r="W65" s="174">
        <v>1</v>
      </c>
      <c r="X65" s="168" t="s">
        <v>177</v>
      </c>
    </row>
    <row r="66" spans="2:24" hidden="1">
      <c r="B66" s="443"/>
      <c r="C66" s="443"/>
      <c r="D66" s="205">
        <v>10</v>
      </c>
      <c r="E66" s="168" t="s">
        <v>614</v>
      </c>
      <c r="F66" s="259">
        <v>300.52</v>
      </c>
      <c r="G66" s="168">
        <v>21.26</v>
      </c>
      <c r="H66" s="168">
        <v>25.32</v>
      </c>
      <c r="I66" s="176">
        <f t="shared" si="27"/>
        <v>1.1909689557855125</v>
      </c>
      <c r="J66" s="168">
        <v>0</v>
      </c>
      <c r="K66" s="176">
        <f t="shared" si="16"/>
        <v>0</v>
      </c>
      <c r="L66" s="259">
        <v>148.04</v>
      </c>
      <c r="M66" s="176">
        <f t="shared" si="17"/>
        <v>1.1909689557855125</v>
      </c>
      <c r="N66" s="259">
        <v>601.04</v>
      </c>
      <c r="O66" s="168">
        <v>2.0299999999999998</v>
      </c>
      <c r="P66" s="175">
        <f t="shared" si="18"/>
        <v>9.5484477892756339E-2</v>
      </c>
      <c r="Q66" s="174">
        <f t="shared" si="19"/>
        <v>2.0299999999999989</v>
      </c>
      <c r="R66" s="175">
        <f t="shared" si="20"/>
        <v>9.5484477892756298E-2</v>
      </c>
      <c r="S66" s="258">
        <f t="shared" si="3"/>
        <v>300.52119999999985</v>
      </c>
      <c r="T66" s="168" t="s">
        <v>517</v>
      </c>
      <c r="U66" s="168" t="s">
        <v>495</v>
      </c>
      <c r="V66" s="168" t="s">
        <v>601</v>
      </c>
      <c r="W66" s="174">
        <v>1</v>
      </c>
      <c r="X66" s="168" t="s">
        <v>133</v>
      </c>
    </row>
    <row r="67" spans="2:24" hidden="1">
      <c r="B67" s="654">
        <v>45876</v>
      </c>
      <c r="C67" s="443" t="s">
        <v>79</v>
      </c>
      <c r="D67" s="205">
        <v>1</v>
      </c>
      <c r="E67" s="168" t="s">
        <v>612</v>
      </c>
      <c r="F67" s="259">
        <v>1237.48</v>
      </c>
      <c r="G67" s="168">
        <v>90.52</v>
      </c>
      <c r="H67" s="168">
        <v>99.94</v>
      </c>
      <c r="I67" s="176">
        <f t="shared" si="27"/>
        <v>1.1040653999116217</v>
      </c>
      <c r="J67" s="168">
        <v>10</v>
      </c>
      <c r="K67" s="176">
        <f t="shared" si="16"/>
        <v>0.11047282368537341</v>
      </c>
      <c r="L67" s="259">
        <v>135.54</v>
      </c>
      <c r="M67" s="176">
        <f t="shared" si="17"/>
        <v>1.2145382235969953</v>
      </c>
      <c r="N67" s="259">
        <v>2632.19</v>
      </c>
      <c r="O67" s="168">
        <v>9.1300000000000008</v>
      </c>
      <c r="P67" s="175">
        <f t="shared" si="18"/>
        <v>0.10086168802474593</v>
      </c>
      <c r="Q67" s="174">
        <f t="shared" si="19"/>
        <v>10.290000000000001</v>
      </c>
      <c r="R67" s="175">
        <f t="shared" si="20"/>
        <v>0.11367653557224924</v>
      </c>
      <c r="S67" s="258">
        <f t="shared" si="3"/>
        <v>1394.7066</v>
      </c>
      <c r="T67" s="168" t="s">
        <v>476</v>
      </c>
      <c r="U67" s="168" t="s">
        <v>316</v>
      </c>
      <c r="V67" s="168" t="s">
        <v>351</v>
      </c>
      <c r="W67" s="174">
        <v>1</v>
      </c>
      <c r="X67" s="168" t="s">
        <v>346</v>
      </c>
    </row>
    <row r="68" spans="2:24" hidden="1">
      <c r="B68" s="443"/>
      <c r="C68" s="443"/>
      <c r="D68" s="205">
        <v>2</v>
      </c>
      <c r="E68" s="168" t="s">
        <v>613</v>
      </c>
      <c r="F68" s="259">
        <v>836.99</v>
      </c>
      <c r="G68" s="168">
        <v>348.78</v>
      </c>
      <c r="H68" s="168">
        <v>338.06</v>
      </c>
      <c r="I68" s="176">
        <f t="shared" si="27"/>
        <v>0.9692642926773325</v>
      </c>
      <c r="J68" s="168">
        <v>35.200000000000003</v>
      </c>
      <c r="K68" s="176">
        <f t="shared" si="16"/>
        <v>0.10092321807443089</v>
      </c>
      <c r="L68" s="259">
        <v>156.74</v>
      </c>
      <c r="M68" s="176">
        <f t="shared" si="17"/>
        <v>1.0701875107517633</v>
      </c>
      <c r="N68" s="259">
        <v>3837</v>
      </c>
      <c r="O68" s="168">
        <v>5.34</v>
      </c>
      <c r="P68" s="175">
        <f t="shared" si="18"/>
        <v>1.5310510923791503E-2</v>
      </c>
      <c r="Q68" s="174">
        <f t="shared" si="19"/>
        <v>19.140000000000018</v>
      </c>
      <c r="R68" s="175">
        <f t="shared" si="20"/>
        <v>5.4876999827971847E-2</v>
      </c>
      <c r="S68" s="258">
        <f t="shared" si="3"/>
        <v>3000.0036000000032</v>
      </c>
      <c r="T68" s="168" t="s">
        <v>497</v>
      </c>
      <c r="U68" s="168" t="s">
        <v>355</v>
      </c>
      <c r="V68" s="168" t="s">
        <v>360</v>
      </c>
      <c r="W68" s="174">
        <v>1</v>
      </c>
      <c r="X68" s="168" t="s">
        <v>346</v>
      </c>
    </row>
    <row r="69" spans="2:24" hidden="1">
      <c r="B69" s="443"/>
      <c r="C69" s="443"/>
      <c r="D69" s="205">
        <v>3</v>
      </c>
      <c r="E69" s="168" t="s">
        <v>347</v>
      </c>
      <c r="F69" s="259">
        <v>812.78</v>
      </c>
      <c r="G69" s="168">
        <v>220.85</v>
      </c>
      <c r="H69" s="168">
        <v>221.5</v>
      </c>
      <c r="I69" s="176">
        <f t="shared" si="27"/>
        <v>1.0029431741000678</v>
      </c>
      <c r="J69" s="168">
        <v>25.55</v>
      </c>
      <c r="K69" s="176">
        <f t="shared" si="16"/>
        <v>0.11568938193343899</v>
      </c>
      <c r="L69" s="259">
        <v>99.12</v>
      </c>
      <c r="M69" s="176">
        <f t="shared" si="17"/>
        <v>1.1186325560335071</v>
      </c>
      <c r="N69" s="259">
        <v>2596.94</v>
      </c>
      <c r="O69" s="168">
        <v>8.1999999999999993</v>
      </c>
      <c r="P69" s="175">
        <f t="shared" si="18"/>
        <v>3.712927326239529E-2</v>
      </c>
      <c r="Q69" s="174">
        <f t="shared" si="19"/>
        <v>18.000000000000018</v>
      </c>
      <c r="R69" s="175">
        <f t="shared" si="20"/>
        <v>8.1503282771111699E-2</v>
      </c>
      <c r="S69" s="258">
        <f t="shared" si="3"/>
        <v>1784.1600000000019</v>
      </c>
      <c r="T69" s="168" t="s">
        <v>476</v>
      </c>
      <c r="U69" s="168" t="s">
        <v>316</v>
      </c>
      <c r="V69" s="168" t="s">
        <v>351</v>
      </c>
      <c r="W69" s="174">
        <v>1</v>
      </c>
      <c r="X69" s="168" t="s">
        <v>346</v>
      </c>
    </row>
    <row r="70" spans="2:24" hidden="1">
      <c r="B70" s="443"/>
      <c r="C70" s="443"/>
      <c r="D70" s="205">
        <v>4</v>
      </c>
      <c r="E70" s="168" t="s">
        <v>621</v>
      </c>
      <c r="F70" s="259">
        <v>702.78</v>
      </c>
      <c r="G70" s="168">
        <v>60.31</v>
      </c>
      <c r="H70" s="168">
        <v>70.31</v>
      </c>
      <c r="I70" s="176">
        <f t="shared" si="27"/>
        <v>1.165809981760902</v>
      </c>
      <c r="J70" s="168">
        <v>8</v>
      </c>
      <c r="K70" s="176">
        <f t="shared" si="16"/>
        <v>0.13264798540872161</v>
      </c>
      <c r="L70" s="259">
        <v>90.1</v>
      </c>
      <c r="M70" s="176">
        <f t="shared" si="17"/>
        <v>1.2984579671696237</v>
      </c>
      <c r="N70" s="259">
        <v>1621.8</v>
      </c>
      <c r="O70" s="168">
        <v>7.8</v>
      </c>
      <c r="P70" s="175">
        <f t="shared" si="18"/>
        <v>0.12933178577350354</v>
      </c>
      <c r="Q70" s="174">
        <f t="shared" si="19"/>
        <v>10.199999999999999</v>
      </c>
      <c r="R70" s="175">
        <f t="shared" si="20"/>
        <v>0.16912618139612004</v>
      </c>
      <c r="S70" s="258">
        <f t="shared" si="3"/>
        <v>919.01999999999987</v>
      </c>
      <c r="T70" s="168" t="s">
        <v>497</v>
      </c>
      <c r="U70" s="168" t="s">
        <v>355</v>
      </c>
      <c r="V70" s="168" t="s">
        <v>622</v>
      </c>
      <c r="W70" s="174">
        <v>1</v>
      </c>
      <c r="X70" s="168" t="s">
        <v>134</v>
      </c>
    </row>
    <row r="71" spans="2:24" hidden="1">
      <c r="B71" s="443"/>
      <c r="C71" s="443"/>
      <c r="D71" s="205">
        <v>5</v>
      </c>
      <c r="E71" s="168" t="s">
        <v>506</v>
      </c>
      <c r="F71" s="259">
        <v>597.59</v>
      </c>
      <c r="G71" s="168">
        <v>20.16</v>
      </c>
      <c r="H71" s="168">
        <v>15.45</v>
      </c>
      <c r="I71" s="176">
        <f t="shared" si="27"/>
        <v>0.76636904761904756</v>
      </c>
      <c r="J71" s="168">
        <v>6.5</v>
      </c>
      <c r="K71" s="176">
        <f t="shared" si="16"/>
        <v>0.32242063492063494</v>
      </c>
      <c r="L71" s="259">
        <v>1012.86</v>
      </c>
      <c r="M71" s="176">
        <f t="shared" si="17"/>
        <v>1.0887896825396826</v>
      </c>
      <c r="N71" s="259">
        <v>1813.02</v>
      </c>
      <c r="O71" s="168">
        <v>0.59000000000000008</v>
      </c>
      <c r="P71" s="175">
        <f t="shared" si="18"/>
        <v>2.9265873015873019E-2</v>
      </c>
      <c r="Q71" s="174">
        <f t="shared" si="19"/>
        <v>1.1999999999999991</v>
      </c>
      <c r="R71" s="175">
        <f t="shared" si="20"/>
        <v>5.9523809523809479E-2</v>
      </c>
      <c r="S71" s="258">
        <f t="shared" ref="S71:S134" si="28">Q71*L71</f>
        <v>1215.4319999999991</v>
      </c>
      <c r="T71" s="168" t="s">
        <v>517</v>
      </c>
      <c r="U71" s="168" t="s">
        <v>586</v>
      </c>
      <c r="V71" s="168" t="s">
        <v>587</v>
      </c>
      <c r="W71" s="174">
        <v>1</v>
      </c>
      <c r="X71" s="168" t="s">
        <v>143</v>
      </c>
    </row>
    <row r="72" spans="2:24" hidden="1">
      <c r="B72" s="443"/>
      <c r="C72" s="443"/>
      <c r="D72" s="205">
        <v>6</v>
      </c>
      <c r="E72" s="168" t="s">
        <v>623</v>
      </c>
      <c r="F72" s="259">
        <v>539.85</v>
      </c>
      <c r="G72" s="168">
        <v>50.26</v>
      </c>
      <c r="H72" s="168">
        <v>58.93</v>
      </c>
      <c r="I72" s="176">
        <f t="shared" ref="I72:I135" si="29">H72/G72</f>
        <v>1.1725029844807004</v>
      </c>
      <c r="J72" s="168">
        <v>0</v>
      </c>
      <c r="K72" s="176">
        <f t="shared" ref="K72:K135" si="30">J72/G72</f>
        <v>0</v>
      </c>
      <c r="L72" s="259">
        <v>124.39</v>
      </c>
      <c r="M72" s="176">
        <f t="shared" ref="M72:M135" si="31">(H72+J72)/G72</f>
        <v>1.1725029844807004</v>
      </c>
      <c r="N72" s="259">
        <v>1078.46</v>
      </c>
      <c r="O72" s="168">
        <v>4.34</v>
      </c>
      <c r="P72" s="175">
        <f t="shared" si="18"/>
        <v>8.6350974930362118E-2</v>
      </c>
      <c r="Q72" s="174">
        <f t="shared" si="19"/>
        <v>4.3300000000000018</v>
      </c>
      <c r="R72" s="175">
        <f t="shared" si="20"/>
        <v>8.6152009550338277E-2</v>
      </c>
      <c r="S72" s="258">
        <f t="shared" si="28"/>
        <v>538.60870000000023</v>
      </c>
      <c r="T72" s="168" t="s">
        <v>497</v>
      </c>
      <c r="U72" s="168" t="s">
        <v>355</v>
      </c>
      <c r="V72" s="168" t="s">
        <v>622</v>
      </c>
      <c r="W72" s="174">
        <v>1</v>
      </c>
      <c r="X72" s="168" t="s">
        <v>134</v>
      </c>
    </row>
    <row r="73" spans="2:24" hidden="1">
      <c r="B73" s="443"/>
      <c r="C73" s="443"/>
      <c r="D73" s="205">
        <v>7</v>
      </c>
      <c r="E73" s="168" t="s">
        <v>408</v>
      </c>
      <c r="F73" s="259">
        <v>414.76</v>
      </c>
      <c r="G73" s="168">
        <v>12.11</v>
      </c>
      <c r="H73" s="168">
        <v>11.899999999999999</v>
      </c>
      <c r="I73" s="176">
        <f t="shared" si="29"/>
        <v>0.98265895953757221</v>
      </c>
      <c r="J73" s="168">
        <v>1.2</v>
      </c>
      <c r="K73" s="176">
        <f t="shared" si="30"/>
        <v>9.9091659785301406E-2</v>
      </c>
      <c r="L73" s="259">
        <v>846.44</v>
      </c>
      <c r="M73" s="176">
        <f t="shared" si="31"/>
        <v>1.0817506193228736</v>
      </c>
      <c r="N73" s="259">
        <v>837.98</v>
      </c>
      <c r="O73" s="168">
        <v>0.48999999999999994</v>
      </c>
      <c r="P73" s="175">
        <f t="shared" si="18"/>
        <v>4.0462427745664734E-2</v>
      </c>
      <c r="Q73" s="174">
        <f t="shared" si="19"/>
        <v>0.4999999999999985</v>
      </c>
      <c r="R73" s="175">
        <f t="shared" si="20"/>
        <v>4.1288191577208797E-2</v>
      </c>
      <c r="S73" s="258">
        <f t="shared" si="28"/>
        <v>423.21999999999878</v>
      </c>
      <c r="T73" s="168" t="s">
        <v>517</v>
      </c>
      <c r="U73" s="168" t="s">
        <v>586</v>
      </c>
      <c r="V73" s="168" t="s">
        <v>587</v>
      </c>
      <c r="W73" s="174">
        <v>1</v>
      </c>
      <c r="X73" s="168" t="s">
        <v>144</v>
      </c>
    </row>
    <row r="74" spans="2:24" hidden="1">
      <c r="B74" s="443"/>
      <c r="C74" s="443"/>
      <c r="D74" s="205">
        <v>8</v>
      </c>
      <c r="E74" s="168" t="s">
        <v>503</v>
      </c>
      <c r="F74" s="259">
        <v>365.09</v>
      </c>
      <c r="G74" s="168">
        <v>69.23</v>
      </c>
      <c r="H74" s="168">
        <v>73.960000000000008</v>
      </c>
      <c r="I74" s="176">
        <f t="shared" si="29"/>
        <v>1.0683229813664596</v>
      </c>
      <c r="J74" s="168">
        <v>0</v>
      </c>
      <c r="K74" s="176">
        <f t="shared" si="30"/>
        <v>0</v>
      </c>
      <c r="L74" s="259">
        <v>156.69</v>
      </c>
      <c r="M74" s="176">
        <f t="shared" si="31"/>
        <v>1.0683229813664596</v>
      </c>
      <c r="N74" s="259">
        <v>741.14</v>
      </c>
      <c r="O74" s="168">
        <v>2.3299999999999996</v>
      </c>
      <c r="P74" s="175">
        <f t="shared" si="18"/>
        <v>3.3655929510327885E-2</v>
      </c>
      <c r="Q74" s="174">
        <f t="shared" si="19"/>
        <v>2.4000000000000044</v>
      </c>
      <c r="R74" s="175">
        <f t="shared" si="20"/>
        <v>3.4667051856131795E-2</v>
      </c>
      <c r="S74" s="258">
        <f t="shared" si="28"/>
        <v>376.05600000000067</v>
      </c>
      <c r="T74" s="168" t="s">
        <v>476</v>
      </c>
      <c r="U74" s="168" t="s">
        <v>316</v>
      </c>
      <c r="V74" s="168" t="s">
        <v>351</v>
      </c>
      <c r="W74" s="174">
        <v>1</v>
      </c>
      <c r="X74" s="168" t="s">
        <v>346</v>
      </c>
    </row>
    <row r="75" spans="2:24" hidden="1">
      <c r="B75" s="443"/>
      <c r="C75" s="443"/>
      <c r="D75" s="205">
        <v>9</v>
      </c>
      <c r="E75" s="168" t="s">
        <v>593</v>
      </c>
      <c r="F75" s="259">
        <v>354.95</v>
      </c>
      <c r="G75" s="168">
        <v>15.15</v>
      </c>
      <c r="H75" s="168">
        <v>19.579999999999998</v>
      </c>
      <c r="I75" s="176">
        <f t="shared" si="29"/>
        <v>1.2924092409240924</v>
      </c>
      <c r="J75" s="168">
        <v>0</v>
      </c>
      <c r="K75" s="176">
        <f t="shared" si="30"/>
        <v>0</v>
      </c>
      <c r="L75" s="259">
        <v>160.61000000000001</v>
      </c>
      <c r="M75" s="176">
        <f t="shared" si="31"/>
        <v>1.2924092409240924</v>
      </c>
      <c r="N75" s="259">
        <v>711.5</v>
      </c>
      <c r="O75" s="168">
        <v>2.21</v>
      </c>
      <c r="P75" s="175">
        <f t="shared" si="18"/>
        <v>0.14587458745874587</v>
      </c>
      <c r="Q75" s="174">
        <f t="shared" si="19"/>
        <v>2.219999999999998</v>
      </c>
      <c r="R75" s="175">
        <f t="shared" si="20"/>
        <v>0.14653465346534639</v>
      </c>
      <c r="S75" s="258">
        <f t="shared" si="28"/>
        <v>356.5541999999997</v>
      </c>
      <c r="T75" s="168" t="s">
        <v>497</v>
      </c>
      <c r="U75" s="168" t="s">
        <v>355</v>
      </c>
      <c r="V75" s="168" t="s">
        <v>624</v>
      </c>
      <c r="W75" s="174">
        <v>1</v>
      </c>
      <c r="X75" s="168" t="s">
        <v>138</v>
      </c>
    </row>
    <row r="76" spans="2:24" hidden="1">
      <c r="B76" s="443"/>
      <c r="C76" s="443"/>
      <c r="D76" s="205">
        <v>10</v>
      </c>
      <c r="E76" s="168" t="s">
        <v>609</v>
      </c>
      <c r="F76" s="259">
        <v>291.67</v>
      </c>
      <c r="G76" s="168">
        <v>33.64</v>
      </c>
      <c r="H76" s="168">
        <v>35.729999999999997</v>
      </c>
      <c r="I76" s="176">
        <f t="shared" si="29"/>
        <v>1.0621284185493458</v>
      </c>
      <c r="J76" s="168">
        <v>0</v>
      </c>
      <c r="K76" s="176">
        <f t="shared" si="30"/>
        <v>0</v>
      </c>
      <c r="L76" s="259">
        <v>294.62</v>
      </c>
      <c r="M76" s="176">
        <f t="shared" si="31"/>
        <v>1.0621284185493458</v>
      </c>
      <c r="N76" s="259">
        <v>615.76</v>
      </c>
      <c r="O76" s="168">
        <v>0.99</v>
      </c>
      <c r="P76" s="175">
        <f t="shared" si="18"/>
        <v>2.9429250891795482E-2</v>
      </c>
      <c r="Q76" s="174">
        <f t="shared" si="19"/>
        <v>1.0999999999999963</v>
      </c>
      <c r="R76" s="175">
        <f t="shared" si="20"/>
        <v>3.2699167657550425E-2</v>
      </c>
      <c r="S76" s="258">
        <f t="shared" si="28"/>
        <v>324.08199999999891</v>
      </c>
      <c r="T76" s="168" t="s">
        <v>497</v>
      </c>
      <c r="U76" s="168" t="s">
        <v>355</v>
      </c>
      <c r="V76" s="168" t="s">
        <v>610</v>
      </c>
      <c r="W76" s="174">
        <v>1</v>
      </c>
      <c r="X76" s="168" t="s">
        <v>346</v>
      </c>
    </row>
    <row r="77" spans="2:24" hidden="1">
      <c r="B77" s="654">
        <v>45877</v>
      </c>
      <c r="C77" s="443" t="s">
        <v>74</v>
      </c>
      <c r="D77" s="205">
        <v>1</v>
      </c>
      <c r="E77" s="168" t="s">
        <v>613</v>
      </c>
      <c r="F77" s="259">
        <v>2126.96</v>
      </c>
      <c r="G77" s="168">
        <v>287.10000000000002</v>
      </c>
      <c r="H77" s="168">
        <v>291.45</v>
      </c>
      <c r="I77" s="176">
        <f t="shared" si="29"/>
        <v>1.0151515151515151</v>
      </c>
      <c r="J77" s="168">
        <v>30</v>
      </c>
      <c r="K77" s="176">
        <f t="shared" si="30"/>
        <v>0.1044932079414838</v>
      </c>
      <c r="L77" s="259">
        <v>156.74</v>
      </c>
      <c r="M77" s="176">
        <f t="shared" si="31"/>
        <v>1.1196447230929989</v>
      </c>
      <c r="N77" s="259">
        <v>5384.02</v>
      </c>
      <c r="O77" s="168">
        <v>13.57</v>
      </c>
      <c r="P77" s="175">
        <f t="shared" si="18"/>
        <v>4.7265761058864507E-2</v>
      </c>
      <c r="Q77" s="174">
        <f t="shared" si="19"/>
        <v>20.779999999999966</v>
      </c>
      <c r="R77" s="175">
        <f t="shared" si="20"/>
        <v>7.2378962034134325E-2</v>
      </c>
      <c r="S77" s="258">
        <f t="shared" si="28"/>
        <v>3257.0571999999947</v>
      </c>
      <c r="T77" s="168" t="s">
        <v>497</v>
      </c>
      <c r="U77" s="168" t="s">
        <v>355</v>
      </c>
      <c r="V77" s="168" t="s">
        <v>360</v>
      </c>
      <c r="W77" s="174">
        <v>1</v>
      </c>
      <c r="X77" s="168" t="s">
        <v>346</v>
      </c>
    </row>
    <row r="78" spans="2:24" hidden="1">
      <c r="B78" s="443"/>
      <c r="C78" s="443"/>
      <c r="D78" s="205">
        <v>2</v>
      </c>
      <c r="E78" s="168" t="s">
        <v>612</v>
      </c>
      <c r="F78" s="259">
        <v>639.75</v>
      </c>
      <c r="G78" s="168">
        <v>76.36</v>
      </c>
      <c r="H78" s="168">
        <v>86.08</v>
      </c>
      <c r="I78" s="176">
        <f t="shared" si="29"/>
        <v>1.1272917757988477</v>
      </c>
      <c r="J78" s="168">
        <v>0</v>
      </c>
      <c r="K78" s="176">
        <f t="shared" si="30"/>
        <v>0</v>
      </c>
      <c r="L78" s="259">
        <v>135.54</v>
      </c>
      <c r="M78" s="176">
        <f t="shared" si="31"/>
        <v>1.1272917757988477</v>
      </c>
      <c r="N78" s="259">
        <v>1317.45</v>
      </c>
      <c r="O78" s="168">
        <v>4.72</v>
      </c>
      <c r="P78" s="175">
        <f t="shared" si="18"/>
        <v>6.1812467260345727E-2</v>
      </c>
      <c r="Q78" s="174">
        <f t="shared" si="19"/>
        <v>4.9999999999999991</v>
      </c>
      <c r="R78" s="175">
        <f t="shared" si="20"/>
        <v>6.5479308538501826E-2</v>
      </c>
      <c r="S78" s="258">
        <f t="shared" si="28"/>
        <v>677.69999999999982</v>
      </c>
      <c r="T78" s="168" t="s">
        <v>476</v>
      </c>
      <c r="U78" s="168" t="s">
        <v>316</v>
      </c>
      <c r="V78" s="168" t="s">
        <v>351</v>
      </c>
      <c r="W78" s="174">
        <v>1</v>
      </c>
      <c r="X78" s="168" t="s">
        <v>346</v>
      </c>
    </row>
    <row r="79" spans="2:24" hidden="1">
      <c r="B79" s="443"/>
      <c r="C79" s="443"/>
      <c r="D79" s="205">
        <v>3</v>
      </c>
      <c r="E79" s="168" t="s">
        <v>591</v>
      </c>
      <c r="F79" s="259">
        <v>428.38</v>
      </c>
      <c r="G79" s="168">
        <v>20.8</v>
      </c>
      <c r="H79" s="168">
        <v>25.93</v>
      </c>
      <c r="I79" s="176">
        <f t="shared" si="29"/>
        <v>1.2466346153846153</v>
      </c>
      <c r="J79" s="168">
        <v>0</v>
      </c>
      <c r="K79" s="176">
        <f t="shared" si="30"/>
        <v>0</v>
      </c>
      <c r="L79" s="259">
        <v>169.32</v>
      </c>
      <c r="M79" s="176">
        <f t="shared" si="31"/>
        <v>1.2466346153846153</v>
      </c>
      <c r="N79" s="259">
        <v>868.61</v>
      </c>
      <c r="O79" s="168">
        <v>2.5299999999999998</v>
      </c>
      <c r="P79" s="175">
        <f t="shared" si="18"/>
        <v>0.12163461538461537</v>
      </c>
      <c r="Q79" s="174">
        <f t="shared" si="19"/>
        <v>2.5999999999999992</v>
      </c>
      <c r="R79" s="175">
        <f t="shared" si="20"/>
        <v>0.12499999999999996</v>
      </c>
      <c r="S79" s="258">
        <f t="shared" si="28"/>
        <v>440.23199999999986</v>
      </c>
      <c r="T79" s="168" t="s">
        <v>517</v>
      </c>
      <c r="U79" s="168" t="s">
        <v>495</v>
      </c>
      <c r="V79" s="168" t="s">
        <v>601</v>
      </c>
      <c r="W79" s="174">
        <v>1</v>
      </c>
      <c r="X79" s="168" t="s">
        <v>346</v>
      </c>
    </row>
    <row r="80" spans="2:24" hidden="1">
      <c r="B80" s="443"/>
      <c r="C80" s="443"/>
      <c r="D80" s="205">
        <v>4</v>
      </c>
      <c r="E80" s="168" t="s">
        <v>620</v>
      </c>
      <c r="F80" s="259">
        <v>367.82</v>
      </c>
      <c r="G80" s="168">
        <v>41.94</v>
      </c>
      <c r="H80" s="168">
        <v>43.28</v>
      </c>
      <c r="I80" s="176">
        <f t="shared" si="29"/>
        <v>1.0319504053409634</v>
      </c>
      <c r="J80" s="168">
        <v>3.75</v>
      </c>
      <c r="K80" s="176">
        <f t="shared" si="30"/>
        <v>8.9413447782546493E-2</v>
      </c>
      <c r="L80" s="259">
        <v>235.78</v>
      </c>
      <c r="M80" s="176">
        <f t="shared" si="31"/>
        <v>1.1213638531235099</v>
      </c>
      <c r="N80" s="259">
        <v>1200.1199999999999</v>
      </c>
      <c r="O80" s="168">
        <v>1.56</v>
      </c>
      <c r="P80" s="175">
        <f t="shared" si="18"/>
        <v>3.7195994277539342E-2</v>
      </c>
      <c r="Q80" s="174">
        <f t="shared" si="19"/>
        <v>3.5300000000000034</v>
      </c>
      <c r="R80" s="175">
        <f t="shared" si="20"/>
        <v>8.4167858845970514E-2</v>
      </c>
      <c r="S80" s="258">
        <f t="shared" si="28"/>
        <v>832.30340000000081</v>
      </c>
      <c r="T80" s="168" t="s">
        <v>476</v>
      </c>
      <c r="U80" s="168" t="s">
        <v>316</v>
      </c>
      <c r="V80" s="168" t="s">
        <v>351</v>
      </c>
      <c r="W80" s="174">
        <v>1</v>
      </c>
      <c r="X80" s="168" t="s">
        <v>346</v>
      </c>
    </row>
    <row r="81" spans="2:24" hidden="1">
      <c r="B81" s="443"/>
      <c r="C81" s="443"/>
      <c r="D81" s="205">
        <v>5</v>
      </c>
      <c r="E81" s="168" t="s">
        <v>347</v>
      </c>
      <c r="F81" s="259">
        <v>354.85</v>
      </c>
      <c r="G81" s="168">
        <v>177.48</v>
      </c>
      <c r="H81" s="168">
        <v>165.41</v>
      </c>
      <c r="I81" s="176">
        <f t="shared" si="29"/>
        <v>0.93199233716475094</v>
      </c>
      <c r="J81" s="168">
        <v>19.25</v>
      </c>
      <c r="K81" s="176">
        <f t="shared" si="30"/>
        <v>0.10846292540004508</v>
      </c>
      <c r="L81" s="259">
        <v>99.12</v>
      </c>
      <c r="M81" s="176">
        <f t="shared" si="31"/>
        <v>1.040455262564796</v>
      </c>
      <c r="N81" s="259">
        <v>711.68</v>
      </c>
      <c r="O81" s="168">
        <v>3.58</v>
      </c>
      <c r="P81" s="175">
        <f t="shared" si="18"/>
        <v>2.0171286905566826E-2</v>
      </c>
      <c r="Q81" s="174">
        <f t="shared" si="19"/>
        <v>3.6000000000000068</v>
      </c>
      <c r="R81" s="175">
        <f t="shared" si="20"/>
        <v>2.0283975659229247E-2</v>
      </c>
      <c r="S81" s="258">
        <f t="shared" si="28"/>
        <v>356.83200000000068</v>
      </c>
      <c r="T81" s="168" t="s">
        <v>476</v>
      </c>
      <c r="U81" s="168" t="s">
        <v>316</v>
      </c>
      <c r="V81" s="168" t="s">
        <v>351</v>
      </c>
      <c r="W81" s="174">
        <v>1</v>
      </c>
      <c r="X81" s="168" t="s">
        <v>346</v>
      </c>
    </row>
    <row r="82" spans="2:24" hidden="1">
      <c r="B82" s="443"/>
      <c r="C82" s="443"/>
      <c r="D82" s="205">
        <v>6</v>
      </c>
      <c r="E82" s="168" t="s">
        <v>506</v>
      </c>
      <c r="F82" s="259">
        <v>303.86</v>
      </c>
      <c r="G82" s="168">
        <v>18.21</v>
      </c>
      <c r="H82" s="168">
        <v>16.62</v>
      </c>
      <c r="I82" s="176">
        <f t="shared" si="29"/>
        <v>0.91268533772652394</v>
      </c>
      <c r="J82" s="168">
        <v>2.2000000000000002</v>
      </c>
      <c r="K82" s="176">
        <f t="shared" si="30"/>
        <v>0.12081274025260846</v>
      </c>
      <c r="L82" s="259">
        <v>1012.86</v>
      </c>
      <c r="M82" s="176">
        <f t="shared" si="31"/>
        <v>1.0334980779791323</v>
      </c>
      <c r="N82" s="259">
        <v>617.84</v>
      </c>
      <c r="O82" s="168">
        <v>0.3</v>
      </c>
      <c r="P82" s="175">
        <f t="shared" ref="P82:P145" si="32">O82/G82</f>
        <v>1.6474464579901153E-2</v>
      </c>
      <c r="Q82" s="174">
        <f t="shared" ref="Q82:Q145" si="33">(H82+J82)-G82-O82</f>
        <v>0.30999999999999944</v>
      </c>
      <c r="R82" s="175">
        <f t="shared" ref="R82:R145" si="34">Q82/G82</f>
        <v>1.7023613399231162E-2</v>
      </c>
      <c r="S82" s="258">
        <f t="shared" si="28"/>
        <v>313.98659999999944</v>
      </c>
      <c r="T82" s="168" t="s">
        <v>517</v>
      </c>
      <c r="U82" s="168" t="s">
        <v>586</v>
      </c>
      <c r="V82" s="168" t="s">
        <v>587</v>
      </c>
      <c r="W82" s="174">
        <v>1</v>
      </c>
      <c r="X82" s="168" t="s">
        <v>143</v>
      </c>
    </row>
    <row r="83" spans="2:24" hidden="1">
      <c r="B83" s="443"/>
      <c r="C83" s="443"/>
      <c r="D83" s="205">
        <v>7</v>
      </c>
      <c r="E83" s="168" t="s">
        <v>529</v>
      </c>
      <c r="F83" s="259">
        <v>239.17</v>
      </c>
      <c r="G83" s="168">
        <v>37.340000000000003</v>
      </c>
      <c r="H83" s="168">
        <v>42.55</v>
      </c>
      <c r="I83" s="176">
        <f t="shared" si="29"/>
        <v>1.1395286555972146</v>
      </c>
      <c r="J83" s="168">
        <v>0</v>
      </c>
      <c r="K83" s="176">
        <f t="shared" si="30"/>
        <v>0</v>
      </c>
      <c r="L83" s="259">
        <v>118.99</v>
      </c>
      <c r="M83" s="176">
        <f t="shared" si="31"/>
        <v>1.1395286555972146</v>
      </c>
      <c r="N83" s="259">
        <v>619.94000000000005</v>
      </c>
      <c r="O83" s="168">
        <v>2.0099999999999998</v>
      </c>
      <c r="P83" s="175">
        <f t="shared" si="32"/>
        <v>5.3829673272629878E-2</v>
      </c>
      <c r="Q83" s="174">
        <f t="shared" si="33"/>
        <v>3.199999999999994</v>
      </c>
      <c r="R83" s="175">
        <f t="shared" si="34"/>
        <v>8.5698982324584727E-2</v>
      </c>
      <c r="S83" s="258">
        <f t="shared" si="28"/>
        <v>380.76799999999929</v>
      </c>
      <c r="T83" s="168" t="s">
        <v>476</v>
      </c>
      <c r="U83" s="168" t="s">
        <v>316</v>
      </c>
      <c r="V83" s="168" t="s">
        <v>351</v>
      </c>
      <c r="W83" s="174">
        <v>1</v>
      </c>
      <c r="X83" s="168" t="s">
        <v>230</v>
      </c>
    </row>
    <row r="84" spans="2:24" hidden="1">
      <c r="B84" s="443"/>
      <c r="C84" s="443"/>
      <c r="D84" s="205">
        <v>8</v>
      </c>
      <c r="E84" s="168" t="s">
        <v>385</v>
      </c>
      <c r="F84" s="259">
        <v>237.89</v>
      </c>
      <c r="G84" s="168">
        <v>73.84</v>
      </c>
      <c r="H84" s="168">
        <v>73.930000000000007</v>
      </c>
      <c r="I84" s="176">
        <f t="shared" si="29"/>
        <v>1.0012188515709644</v>
      </c>
      <c r="J84" s="168">
        <v>4</v>
      </c>
      <c r="K84" s="176">
        <f t="shared" si="30"/>
        <v>5.4171180931744313E-2</v>
      </c>
      <c r="L84" s="259">
        <v>410.16</v>
      </c>
      <c r="M84" s="176">
        <f t="shared" si="31"/>
        <v>1.0553900325027086</v>
      </c>
      <c r="N84" s="259">
        <v>1677.55</v>
      </c>
      <c r="O84" s="168">
        <v>0.57999999999999996</v>
      </c>
      <c r="P84" s="175">
        <f t="shared" si="32"/>
        <v>7.8548212351029247E-3</v>
      </c>
      <c r="Q84" s="174">
        <f t="shared" si="33"/>
        <v>3.5100000000000033</v>
      </c>
      <c r="R84" s="175">
        <f t="shared" si="34"/>
        <v>4.7535211267605675E-2</v>
      </c>
      <c r="S84" s="258">
        <f t="shared" si="28"/>
        <v>1439.6616000000015</v>
      </c>
      <c r="T84" s="168" t="s">
        <v>476</v>
      </c>
      <c r="U84" s="168" t="s">
        <v>316</v>
      </c>
      <c r="V84" s="168" t="s">
        <v>351</v>
      </c>
      <c r="W84" s="174">
        <v>1</v>
      </c>
      <c r="X84" s="168" t="s">
        <v>346</v>
      </c>
    </row>
    <row r="85" spans="2:24" hidden="1">
      <c r="B85" s="443"/>
      <c r="C85" s="443"/>
      <c r="D85" s="205">
        <v>9</v>
      </c>
      <c r="E85" s="168" t="s">
        <v>593</v>
      </c>
      <c r="F85" s="259">
        <v>228.07</v>
      </c>
      <c r="G85" s="168">
        <v>12.78</v>
      </c>
      <c r="H85" s="168">
        <v>15.82</v>
      </c>
      <c r="I85" s="176">
        <f t="shared" si="29"/>
        <v>1.2378716744913929</v>
      </c>
      <c r="J85" s="168">
        <v>0</v>
      </c>
      <c r="K85" s="176">
        <f t="shared" si="30"/>
        <v>0</v>
      </c>
      <c r="L85" s="259">
        <v>160.61000000000001</v>
      </c>
      <c r="M85" s="176">
        <f t="shared" si="31"/>
        <v>1.2378716744913929</v>
      </c>
      <c r="N85" s="259">
        <v>488.25</v>
      </c>
      <c r="O85" s="168">
        <v>1.42</v>
      </c>
      <c r="P85" s="175">
        <f t="shared" si="32"/>
        <v>0.1111111111111111</v>
      </c>
      <c r="Q85" s="174">
        <f t="shared" si="33"/>
        <v>1.620000000000001</v>
      </c>
      <c r="R85" s="175">
        <f t="shared" si="34"/>
        <v>0.12676056338028177</v>
      </c>
      <c r="S85" s="258">
        <f t="shared" si="28"/>
        <v>260.18820000000017</v>
      </c>
      <c r="T85" s="168" t="s">
        <v>497</v>
      </c>
      <c r="U85" s="168" t="s">
        <v>355</v>
      </c>
      <c r="V85" s="168" t="s">
        <v>624</v>
      </c>
      <c r="W85" s="174">
        <v>1</v>
      </c>
      <c r="X85" s="168" t="s">
        <v>138</v>
      </c>
    </row>
    <row r="86" spans="2:24" hidden="1">
      <c r="B86" s="443"/>
      <c r="C86" s="443"/>
      <c r="D86" s="205">
        <v>10</v>
      </c>
      <c r="E86" s="168" t="s">
        <v>503</v>
      </c>
      <c r="F86" s="259">
        <v>227.2</v>
      </c>
      <c r="G86" s="168">
        <v>52.58</v>
      </c>
      <c r="H86" s="168">
        <v>55.47</v>
      </c>
      <c r="I86" s="176">
        <f t="shared" si="29"/>
        <v>1.0549638645872956</v>
      </c>
      <c r="J86" s="168">
        <v>0</v>
      </c>
      <c r="K86" s="176">
        <f t="shared" si="30"/>
        <v>0</v>
      </c>
      <c r="L86" s="259">
        <v>156.69</v>
      </c>
      <c r="M86" s="176">
        <f t="shared" si="31"/>
        <v>1.0549638645872956</v>
      </c>
      <c r="N86" s="259">
        <v>452.83</v>
      </c>
      <c r="O86" s="168">
        <v>1.45</v>
      </c>
      <c r="P86" s="175">
        <f t="shared" si="32"/>
        <v>2.7577025484975277E-2</v>
      </c>
      <c r="Q86" s="174">
        <f t="shared" si="33"/>
        <v>1.4400000000000006</v>
      </c>
      <c r="R86" s="175">
        <f t="shared" si="34"/>
        <v>2.7386839102320287E-2</v>
      </c>
      <c r="S86" s="258">
        <f t="shared" si="28"/>
        <v>225.63360000000009</v>
      </c>
      <c r="T86" s="168" t="s">
        <v>476</v>
      </c>
      <c r="U86" s="168" t="s">
        <v>316</v>
      </c>
      <c r="V86" s="168" t="s">
        <v>351</v>
      </c>
      <c r="W86" s="174">
        <v>1</v>
      </c>
      <c r="X86" s="168" t="s">
        <v>346</v>
      </c>
    </row>
    <row r="87" spans="2:24" hidden="1">
      <c r="B87" s="654">
        <v>45878</v>
      </c>
      <c r="C87" s="443" t="s">
        <v>75</v>
      </c>
      <c r="D87" s="205">
        <v>1</v>
      </c>
      <c r="E87" s="168" t="s">
        <v>365</v>
      </c>
      <c r="F87" s="259">
        <v>1261.95</v>
      </c>
      <c r="G87" s="168">
        <v>36.270000000000003</v>
      </c>
      <c r="H87" s="168">
        <v>41.18</v>
      </c>
      <c r="I87" s="176">
        <f t="shared" si="29"/>
        <v>1.13537358698649</v>
      </c>
      <c r="J87" s="168">
        <v>0</v>
      </c>
      <c r="K87" s="176">
        <f t="shared" si="30"/>
        <v>0</v>
      </c>
      <c r="L87" s="259">
        <v>814.16</v>
      </c>
      <c r="M87" s="176">
        <f t="shared" si="31"/>
        <v>1.13537358698649</v>
      </c>
      <c r="N87" s="259">
        <v>3997.53</v>
      </c>
      <c r="O87" s="168">
        <v>1.55</v>
      </c>
      <c r="P87" s="175">
        <f t="shared" si="32"/>
        <v>4.2735042735042736E-2</v>
      </c>
      <c r="Q87" s="174">
        <f t="shared" si="33"/>
        <v>3.3599999999999968</v>
      </c>
      <c r="R87" s="175">
        <f t="shared" si="34"/>
        <v>9.263854425144738E-2</v>
      </c>
      <c r="S87" s="258">
        <f t="shared" si="28"/>
        <v>2735.5775999999973</v>
      </c>
      <c r="T87" s="168" t="s">
        <v>476</v>
      </c>
      <c r="U87" s="168" t="s">
        <v>316</v>
      </c>
      <c r="V87" s="168" t="s">
        <v>584</v>
      </c>
      <c r="W87" s="174">
        <v>1</v>
      </c>
      <c r="X87" s="168" t="s">
        <v>133</v>
      </c>
    </row>
    <row r="88" spans="2:24" hidden="1">
      <c r="B88" s="443"/>
      <c r="C88" s="443"/>
      <c r="D88" s="205">
        <v>2</v>
      </c>
      <c r="E88" s="168" t="s">
        <v>507</v>
      </c>
      <c r="F88" s="259">
        <v>940.58</v>
      </c>
      <c r="G88" s="168">
        <v>12.03</v>
      </c>
      <c r="H88" s="168">
        <v>13.83</v>
      </c>
      <c r="I88" s="176">
        <f t="shared" si="29"/>
        <v>1.1496259351620948</v>
      </c>
      <c r="J88" s="168">
        <v>0</v>
      </c>
      <c r="K88" s="176">
        <f t="shared" si="30"/>
        <v>0</v>
      </c>
      <c r="L88" s="259">
        <v>1567.63</v>
      </c>
      <c r="M88" s="176">
        <f t="shared" si="31"/>
        <v>1.1496259351620948</v>
      </c>
      <c r="N88" s="259">
        <v>2821.73</v>
      </c>
      <c r="O88" s="168">
        <v>0.6</v>
      </c>
      <c r="P88" s="175">
        <f t="shared" si="32"/>
        <v>4.9875311720698257E-2</v>
      </c>
      <c r="Q88" s="174">
        <f t="shared" si="33"/>
        <v>1.2000000000000006</v>
      </c>
      <c r="R88" s="175">
        <f t="shared" si="34"/>
        <v>9.9750623441396569E-2</v>
      </c>
      <c r="S88" s="258">
        <f t="shared" si="28"/>
        <v>1881.1560000000011</v>
      </c>
      <c r="T88" s="168" t="s">
        <v>476</v>
      </c>
      <c r="U88" s="168" t="s">
        <v>316</v>
      </c>
      <c r="V88" s="168" t="s">
        <v>584</v>
      </c>
      <c r="W88" s="174">
        <v>1</v>
      </c>
      <c r="X88" s="168" t="s">
        <v>135</v>
      </c>
    </row>
    <row r="89" spans="2:24" hidden="1">
      <c r="B89" s="443"/>
      <c r="C89" s="443"/>
      <c r="D89" s="205">
        <v>3</v>
      </c>
      <c r="E89" s="168" t="s">
        <v>621</v>
      </c>
      <c r="F89" s="259">
        <v>760.44</v>
      </c>
      <c r="G89" s="168">
        <v>57.72</v>
      </c>
      <c r="H89" s="168">
        <v>75.02</v>
      </c>
      <c r="I89" s="176">
        <f t="shared" si="29"/>
        <v>1.2997227997227996</v>
      </c>
      <c r="J89" s="168">
        <v>0</v>
      </c>
      <c r="K89" s="176">
        <f t="shared" si="30"/>
        <v>0</v>
      </c>
      <c r="L89" s="259">
        <v>90.1</v>
      </c>
      <c r="M89" s="176">
        <f t="shared" si="31"/>
        <v>1.2997227997227996</v>
      </c>
      <c r="N89" s="259">
        <v>1558.73</v>
      </c>
      <c r="O89" s="168">
        <v>8.44</v>
      </c>
      <c r="P89" s="175">
        <f t="shared" si="32"/>
        <v>0.14622314622314622</v>
      </c>
      <c r="Q89" s="174">
        <f t="shared" si="33"/>
        <v>8.8599999999999977</v>
      </c>
      <c r="R89" s="175">
        <f t="shared" si="34"/>
        <v>0.15349965349965347</v>
      </c>
      <c r="S89" s="258">
        <f t="shared" si="28"/>
        <v>798.28599999999972</v>
      </c>
      <c r="T89" s="168" t="s">
        <v>497</v>
      </c>
      <c r="U89" s="168" t="s">
        <v>355</v>
      </c>
      <c r="V89" s="168" t="s">
        <v>622</v>
      </c>
      <c r="W89" s="174">
        <v>1</v>
      </c>
      <c r="X89" s="168" t="s">
        <v>134</v>
      </c>
    </row>
    <row r="90" spans="2:24" hidden="1">
      <c r="B90" s="443"/>
      <c r="C90" s="443"/>
      <c r="D90" s="205">
        <v>4</v>
      </c>
      <c r="E90" s="168" t="s">
        <v>612</v>
      </c>
      <c r="F90" s="259">
        <v>635.67999999999995</v>
      </c>
      <c r="G90" s="168">
        <v>81.2</v>
      </c>
      <c r="H90" s="168">
        <v>94.44</v>
      </c>
      <c r="I90" s="176">
        <f t="shared" si="29"/>
        <v>1.1630541871921181</v>
      </c>
      <c r="J90" s="168">
        <v>0</v>
      </c>
      <c r="K90" s="176">
        <f t="shared" si="30"/>
        <v>0</v>
      </c>
      <c r="L90" s="259">
        <v>135.54</v>
      </c>
      <c r="M90" s="176">
        <f t="shared" si="31"/>
        <v>1.1630541871921181</v>
      </c>
      <c r="N90" s="259">
        <v>1794.55</v>
      </c>
      <c r="O90" s="168">
        <v>4.6900000000000004</v>
      </c>
      <c r="P90" s="175">
        <f t="shared" si="32"/>
        <v>5.7758620689655177E-2</v>
      </c>
      <c r="Q90" s="174">
        <f t="shared" si="33"/>
        <v>8.5499999999999936</v>
      </c>
      <c r="R90" s="175">
        <f t="shared" si="34"/>
        <v>0.10529556650246297</v>
      </c>
      <c r="S90" s="258">
        <f t="shared" si="28"/>
        <v>1158.8669999999991</v>
      </c>
      <c r="T90" s="168" t="s">
        <v>476</v>
      </c>
      <c r="U90" s="168" t="s">
        <v>316</v>
      </c>
      <c r="V90" s="168" t="s">
        <v>351</v>
      </c>
      <c r="W90" s="174">
        <v>1</v>
      </c>
      <c r="X90" s="168" t="s">
        <v>346</v>
      </c>
    </row>
    <row r="91" spans="2:24" hidden="1">
      <c r="B91" s="443"/>
      <c r="C91" s="443"/>
      <c r="D91" s="205">
        <v>5</v>
      </c>
      <c r="E91" s="168" t="s">
        <v>589</v>
      </c>
      <c r="F91" s="259">
        <v>384.43</v>
      </c>
      <c r="G91" s="168">
        <v>139.36000000000001</v>
      </c>
      <c r="H91" s="168">
        <v>133.68</v>
      </c>
      <c r="I91" s="176">
        <f t="shared" si="29"/>
        <v>0.95924225028702637</v>
      </c>
      <c r="J91" s="168">
        <v>12</v>
      </c>
      <c r="K91" s="176">
        <f t="shared" si="30"/>
        <v>8.6107921928817444E-2</v>
      </c>
      <c r="L91" s="259">
        <v>166.42</v>
      </c>
      <c r="M91" s="176">
        <f t="shared" si="31"/>
        <v>1.0453501722158438</v>
      </c>
      <c r="N91" s="259">
        <v>1051.77</v>
      </c>
      <c r="O91" s="168">
        <v>2.31</v>
      </c>
      <c r="P91" s="175">
        <f t="shared" si="32"/>
        <v>1.6575774971297356E-2</v>
      </c>
      <c r="Q91" s="174">
        <f t="shared" si="33"/>
        <v>4.0099999999999927</v>
      </c>
      <c r="R91" s="175">
        <f t="shared" si="34"/>
        <v>2.8774397244546442E-2</v>
      </c>
      <c r="S91" s="258">
        <f t="shared" si="28"/>
        <v>667.34419999999875</v>
      </c>
      <c r="T91" s="168" t="s">
        <v>517</v>
      </c>
      <c r="U91" s="168" t="s">
        <v>586</v>
      </c>
      <c r="V91" s="168" t="s">
        <v>587</v>
      </c>
      <c r="W91" s="174">
        <v>1</v>
      </c>
      <c r="X91" s="168" t="s">
        <v>177</v>
      </c>
    </row>
    <row r="92" spans="2:24" ht="15" hidden="1" customHeight="1">
      <c r="B92" s="443"/>
      <c r="C92" s="443"/>
      <c r="D92" s="205">
        <v>6</v>
      </c>
      <c r="E92" s="168" t="s">
        <v>529</v>
      </c>
      <c r="F92" s="259">
        <v>378.39</v>
      </c>
      <c r="G92" s="168">
        <v>36.86</v>
      </c>
      <c r="H92" s="168">
        <v>40.049999999999997</v>
      </c>
      <c r="I92" s="176">
        <f t="shared" si="29"/>
        <v>1.0865436787845903</v>
      </c>
      <c r="J92" s="168">
        <v>5</v>
      </c>
      <c r="K92" s="176">
        <f t="shared" si="30"/>
        <v>0.13564839934888767</v>
      </c>
      <c r="L92" s="259">
        <v>118.99</v>
      </c>
      <c r="M92" s="176">
        <f t="shared" si="31"/>
        <v>1.2221920781334781</v>
      </c>
      <c r="N92" s="259">
        <v>974.53</v>
      </c>
      <c r="O92" s="168">
        <v>3.18</v>
      </c>
      <c r="P92" s="175">
        <f t="shared" si="32"/>
        <v>8.6272381985892571E-2</v>
      </c>
      <c r="Q92" s="174">
        <f t="shared" si="33"/>
        <v>5.009999999999998</v>
      </c>
      <c r="R92" s="175">
        <f t="shared" si="34"/>
        <v>0.13591969614758539</v>
      </c>
      <c r="S92" s="258">
        <f t="shared" si="28"/>
        <v>596.13989999999978</v>
      </c>
      <c r="T92" s="168" t="s">
        <v>476</v>
      </c>
      <c r="U92" s="168" t="s">
        <v>316</v>
      </c>
      <c r="V92" s="168" t="s">
        <v>351</v>
      </c>
      <c r="W92" s="174">
        <v>1</v>
      </c>
      <c r="X92" s="168" t="s">
        <v>230</v>
      </c>
    </row>
    <row r="93" spans="2:24" hidden="1">
      <c r="B93" s="443"/>
      <c r="C93" s="443"/>
      <c r="D93" s="205">
        <v>7</v>
      </c>
      <c r="E93" s="168" t="s">
        <v>625</v>
      </c>
      <c r="F93" s="259">
        <v>363.77</v>
      </c>
      <c r="G93" s="168">
        <v>60.32</v>
      </c>
      <c r="H93" s="168">
        <v>63.32</v>
      </c>
      <c r="I93" s="176">
        <f t="shared" si="29"/>
        <v>1.0497347480106101</v>
      </c>
      <c r="J93" s="168">
        <v>6</v>
      </c>
      <c r="K93" s="176">
        <f t="shared" si="30"/>
        <v>9.9469496021220155E-2</v>
      </c>
      <c r="L93" s="259">
        <v>122.07</v>
      </c>
      <c r="M93" s="176">
        <f t="shared" si="31"/>
        <v>1.1492042440318302</v>
      </c>
      <c r="N93" s="259">
        <v>1098.6300000000001</v>
      </c>
      <c r="O93" s="168">
        <v>2.98</v>
      </c>
      <c r="P93" s="175">
        <f t="shared" si="32"/>
        <v>4.9403183023872678E-2</v>
      </c>
      <c r="Q93" s="174">
        <f t="shared" si="33"/>
        <v>6.0199999999999925</v>
      </c>
      <c r="R93" s="175">
        <f t="shared" si="34"/>
        <v>9.9801061007957437E-2</v>
      </c>
      <c r="S93" s="258">
        <f t="shared" si="28"/>
        <v>734.86139999999909</v>
      </c>
      <c r="T93" s="168" t="s">
        <v>517</v>
      </c>
      <c r="U93" s="168" t="s">
        <v>586</v>
      </c>
      <c r="V93" s="168" t="s">
        <v>587</v>
      </c>
      <c r="W93" s="174">
        <v>1</v>
      </c>
      <c r="X93" s="168" t="s">
        <v>189</v>
      </c>
    </row>
    <row r="94" spans="2:24" hidden="1">
      <c r="B94" s="443"/>
      <c r="C94" s="443"/>
      <c r="D94" s="205">
        <v>8</v>
      </c>
      <c r="E94" s="168" t="s">
        <v>593</v>
      </c>
      <c r="F94" s="259">
        <v>314.8</v>
      </c>
      <c r="G94" s="168">
        <v>13.37</v>
      </c>
      <c r="H94" s="168">
        <v>17.34</v>
      </c>
      <c r="I94" s="176">
        <f t="shared" si="29"/>
        <v>1.2969334330590876</v>
      </c>
      <c r="J94" s="168">
        <v>0</v>
      </c>
      <c r="K94" s="176">
        <f t="shared" si="30"/>
        <v>0</v>
      </c>
      <c r="L94" s="259">
        <v>160.61000000000001</v>
      </c>
      <c r="M94" s="176">
        <f t="shared" si="31"/>
        <v>1.2969334330590876</v>
      </c>
      <c r="N94" s="259">
        <v>637.62</v>
      </c>
      <c r="O94" s="168">
        <v>1.96</v>
      </c>
      <c r="P94" s="175">
        <f t="shared" si="32"/>
        <v>0.14659685863874347</v>
      </c>
      <c r="Q94" s="174">
        <f t="shared" si="33"/>
        <v>2.0100000000000007</v>
      </c>
      <c r="R94" s="175">
        <f t="shared" si="34"/>
        <v>0.15033657442034412</v>
      </c>
      <c r="S94" s="258">
        <f t="shared" si="28"/>
        <v>322.82610000000011</v>
      </c>
      <c r="T94" s="168" t="s">
        <v>497</v>
      </c>
      <c r="U94" s="168" t="s">
        <v>355</v>
      </c>
      <c r="V94" s="168" t="s">
        <v>624</v>
      </c>
      <c r="W94" s="174">
        <v>1</v>
      </c>
      <c r="X94" s="168" t="s">
        <v>138</v>
      </c>
    </row>
    <row r="95" spans="2:24" hidden="1">
      <c r="B95" s="443"/>
      <c r="C95" s="443"/>
      <c r="D95" s="205">
        <v>9</v>
      </c>
      <c r="E95" s="168" t="s">
        <v>626</v>
      </c>
      <c r="F95" s="259">
        <v>244.22</v>
      </c>
      <c r="G95" s="168">
        <v>45.99</v>
      </c>
      <c r="H95" s="168">
        <v>52.7</v>
      </c>
      <c r="I95" s="176">
        <f t="shared" si="29"/>
        <v>1.1459012828875843</v>
      </c>
      <c r="J95" s="168">
        <v>0</v>
      </c>
      <c r="K95" s="176">
        <f t="shared" si="30"/>
        <v>0</v>
      </c>
      <c r="L95" s="259">
        <v>74.23</v>
      </c>
      <c r="M95" s="176">
        <f t="shared" si="31"/>
        <v>1.1459012828875843</v>
      </c>
      <c r="N95" s="259">
        <v>498.08</v>
      </c>
      <c r="O95" s="168">
        <v>3.29</v>
      </c>
      <c r="P95" s="175">
        <f t="shared" si="32"/>
        <v>7.1537290715372903E-2</v>
      </c>
      <c r="Q95" s="174">
        <f t="shared" si="33"/>
        <v>3.4200000000000008</v>
      </c>
      <c r="R95" s="175">
        <f t="shared" si="34"/>
        <v>7.436399217221136E-2</v>
      </c>
      <c r="S95" s="258">
        <f t="shared" si="28"/>
        <v>253.86660000000006</v>
      </c>
      <c r="T95" s="168" t="s">
        <v>497</v>
      </c>
      <c r="U95" s="168" t="s">
        <v>355</v>
      </c>
      <c r="V95" s="168" t="s">
        <v>622</v>
      </c>
      <c r="W95" s="174">
        <v>1</v>
      </c>
      <c r="X95" s="168" t="s">
        <v>140</v>
      </c>
    </row>
    <row r="96" spans="2:24" hidden="1">
      <c r="B96" s="443"/>
      <c r="C96" s="443"/>
      <c r="D96" s="205">
        <v>10</v>
      </c>
      <c r="E96" s="168" t="s">
        <v>347</v>
      </c>
      <c r="F96" s="259">
        <v>242.84</v>
      </c>
      <c r="G96" s="168">
        <v>178.19</v>
      </c>
      <c r="H96" s="168">
        <v>159.63999999999999</v>
      </c>
      <c r="I96" s="176">
        <f t="shared" si="29"/>
        <v>0.89589763735338679</v>
      </c>
      <c r="J96" s="168">
        <v>25</v>
      </c>
      <c r="K96" s="176">
        <f t="shared" si="30"/>
        <v>0.14029968011672933</v>
      </c>
      <c r="L96" s="259">
        <v>99.12</v>
      </c>
      <c r="M96" s="176">
        <f t="shared" si="31"/>
        <v>1.036197317470116</v>
      </c>
      <c r="N96" s="259">
        <v>639.32000000000005</v>
      </c>
      <c r="O96" s="168">
        <v>2.4500000000000002</v>
      </c>
      <c r="P96" s="175">
        <f t="shared" si="32"/>
        <v>1.3749368651439477E-2</v>
      </c>
      <c r="Q96" s="174">
        <f t="shared" si="33"/>
        <v>3.9999999999999885</v>
      </c>
      <c r="R96" s="175">
        <f t="shared" si="34"/>
        <v>2.2447948818676629E-2</v>
      </c>
      <c r="S96" s="258">
        <f t="shared" si="28"/>
        <v>396.47999999999888</v>
      </c>
      <c r="T96" s="168" t="s">
        <v>476</v>
      </c>
      <c r="U96" s="168" t="s">
        <v>316</v>
      </c>
      <c r="V96" s="168" t="s">
        <v>351</v>
      </c>
      <c r="W96" s="174">
        <v>1</v>
      </c>
      <c r="X96" s="168" t="s">
        <v>346</v>
      </c>
    </row>
    <row r="97" spans="2:24" hidden="1">
      <c r="B97" s="654">
        <v>45879</v>
      </c>
      <c r="C97" s="443" t="s">
        <v>70</v>
      </c>
      <c r="D97" s="205">
        <v>1</v>
      </c>
      <c r="E97" s="168" t="s">
        <v>418</v>
      </c>
      <c r="F97" s="259">
        <v>1056.17</v>
      </c>
      <c r="G97" s="168">
        <v>106</v>
      </c>
      <c r="H97" s="168">
        <v>108.74</v>
      </c>
      <c r="I97" s="176">
        <f t="shared" si="29"/>
        <v>1.0258490566037735</v>
      </c>
      <c r="J97" s="168">
        <v>8.6</v>
      </c>
      <c r="K97" s="176">
        <f t="shared" si="30"/>
        <v>8.1132075471698109E-2</v>
      </c>
      <c r="L97" s="259">
        <v>203.5</v>
      </c>
      <c r="M97" s="176">
        <f t="shared" si="31"/>
        <v>1.1069811320754717</v>
      </c>
      <c r="N97" s="259">
        <v>2307.69</v>
      </c>
      <c r="O97" s="168">
        <v>5.19</v>
      </c>
      <c r="P97" s="175">
        <f t="shared" si="32"/>
        <v>4.8962264150943402E-2</v>
      </c>
      <c r="Q97" s="174">
        <f t="shared" si="33"/>
        <v>6.1499999999999888</v>
      </c>
      <c r="R97" s="175">
        <f t="shared" si="34"/>
        <v>5.8018867924528199E-2</v>
      </c>
      <c r="S97" s="258">
        <f t="shared" si="28"/>
        <v>1251.5249999999978</v>
      </c>
      <c r="T97" s="168" t="s">
        <v>497</v>
      </c>
      <c r="U97" s="168" t="s">
        <v>355</v>
      </c>
      <c r="V97" s="168" t="s">
        <v>360</v>
      </c>
      <c r="W97" s="174">
        <v>1</v>
      </c>
      <c r="X97" s="168" t="s">
        <v>346</v>
      </c>
    </row>
    <row r="98" spans="2:24" hidden="1">
      <c r="B98" s="443"/>
      <c r="C98" s="443"/>
      <c r="D98" s="205">
        <v>2</v>
      </c>
      <c r="E98" s="168" t="s">
        <v>612</v>
      </c>
      <c r="F98" s="259">
        <v>969.11</v>
      </c>
      <c r="G98" s="168">
        <v>104.81</v>
      </c>
      <c r="H98" s="168">
        <v>119.11</v>
      </c>
      <c r="I98" s="176">
        <f t="shared" si="29"/>
        <v>1.1364373628470565</v>
      </c>
      <c r="J98" s="168">
        <v>0</v>
      </c>
      <c r="K98" s="176">
        <f t="shared" si="30"/>
        <v>0</v>
      </c>
      <c r="L98" s="259">
        <v>135.54</v>
      </c>
      <c r="M98" s="176">
        <f t="shared" si="31"/>
        <v>1.1364373628470565</v>
      </c>
      <c r="N98" s="259">
        <v>1938.22</v>
      </c>
      <c r="O98" s="168">
        <v>7.15</v>
      </c>
      <c r="P98" s="175">
        <f t="shared" si="32"/>
        <v>6.8218681423528285E-2</v>
      </c>
      <c r="Q98" s="174">
        <f t="shared" si="33"/>
        <v>7.1499999999999968</v>
      </c>
      <c r="R98" s="175">
        <f t="shared" si="34"/>
        <v>6.8218681423528257E-2</v>
      </c>
      <c r="S98" s="258">
        <f t="shared" si="28"/>
        <v>969.11099999999954</v>
      </c>
      <c r="T98" s="168" t="s">
        <v>476</v>
      </c>
      <c r="U98" s="168" t="s">
        <v>316</v>
      </c>
      <c r="V98" s="168" t="s">
        <v>351</v>
      </c>
      <c r="W98" s="174">
        <v>1</v>
      </c>
      <c r="X98" s="168" t="s">
        <v>346</v>
      </c>
    </row>
    <row r="99" spans="2:24" hidden="1">
      <c r="B99" s="443"/>
      <c r="C99" s="443"/>
      <c r="D99" s="205">
        <v>3</v>
      </c>
      <c r="E99" s="168" t="s">
        <v>627</v>
      </c>
      <c r="F99" s="259">
        <v>731.34</v>
      </c>
      <c r="G99" s="168">
        <v>172.24</v>
      </c>
      <c r="H99" s="168">
        <v>168.74</v>
      </c>
      <c r="I99" s="176">
        <f t="shared" si="29"/>
        <v>0.97967951695308875</v>
      </c>
      <c r="J99" s="168">
        <v>23.1</v>
      </c>
      <c r="K99" s="176">
        <f t="shared" si="30"/>
        <v>0.13411518810961448</v>
      </c>
      <c r="L99" s="259">
        <v>77.39</v>
      </c>
      <c r="M99" s="176">
        <f t="shared" si="31"/>
        <v>1.1137947050627031</v>
      </c>
      <c r="N99" s="259">
        <v>1516.84</v>
      </c>
      <c r="O99" s="168">
        <v>9.4499999999999993</v>
      </c>
      <c r="P99" s="175">
        <f t="shared" si="32"/>
        <v>5.4865304226660465E-2</v>
      </c>
      <c r="Q99" s="174">
        <f t="shared" si="33"/>
        <v>10.149999999999995</v>
      </c>
      <c r="R99" s="175">
        <f t="shared" si="34"/>
        <v>5.89294008360427E-2</v>
      </c>
      <c r="S99" s="258">
        <f t="shared" si="28"/>
        <v>785.50849999999957</v>
      </c>
      <c r="T99" s="168" t="s">
        <v>517</v>
      </c>
      <c r="U99" s="168" t="s">
        <v>586</v>
      </c>
      <c r="V99" s="168" t="s">
        <v>587</v>
      </c>
      <c r="W99" s="174">
        <v>1</v>
      </c>
      <c r="X99" s="168" t="s">
        <v>135</v>
      </c>
    </row>
    <row r="100" spans="2:24" hidden="1">
      <c r="B100" s="443"/>
      <c r="C100" s="443"/>
      <c r="D100" s="205">
        <v>4</v>
      </c>
      <c r="E100" s="168" t="s">
        <v>628</v>
      </c>
      <c r="F100" s="259">
        <v>495.92</v>
      </c>
      <c r="G100" s="168">
        <v>58.05</v>
      </c>
      <c r="H100" s="168">
        <v>62.35</v>
      </c>
      <c r="I100" s="176">
        <f t="shared" si="29"/>
        <v>1.0740740740740742</v>
      </c>
      <c r="J100" s="168">
        <v>0</v>
      </c>
      <c r="K100" s="176">
        <f t="shared" si="30"/>
        <v>0</v>
      </c>
      <c r="L100" s="259">
        <v>230.66</v>
      </c>
      <c r="M100" s="176">
        <f t="shared" si="31"/>
        <v>1.0740740740740742</v>
      </c>
      <c r="N100" s="259">
        <v>991.84</v>
      </c>
      <c r="O100" s="168">
        <v>2.15</v>
      </c>
      <c r="P100" s="175">
        <f t="shared" si="32"/>
        <v>3.7037037037037035E-2</v>
      </c>
      <c r="Q100" s="174">
        <f t="shared" si="33"/>
        <v>2.1500000000000044</v>
      </c>
      <c r="R100" s="175">
        <f t="shared" si="34"/>
        <v>3.7037037037037111E-2</v>
      </c>
      <c r="S100" s="258">
        <f t="shared" si="28"/>
        <v>495.91900000000101</v>
      </c>
      <c r="T100" s="168" t="s">
        <v>517</v>
      </c>
      <c r="U100" s="168" t="s">
        <v>586</v>
      </c>
      <c r="V100" s="168" t="s">
        <v>587</v>
      </c>
      <c r="W100" s="174">
        <v>1</v>
      </c>
      <c r="X100" s="168" t="s">
        <v>346</v>
      </c>
    </row>
    <row r="101" spans="2:24" hidden="1">
      <c r="B101" s="443"/>
      <c r="C101" s="443"/>
      <c r="D101" s="205">
        <v>5</v>
      </c>
      <c r="E101" s="168" t="s">
        <v>408</v>
      </c>
      <c r="F101" s="259">
        <v>474.01</v>
      </c>
      <c r="G101" s="168">
        <v>14.34</v>
      </c>
      <c r="H101" s="168">
        <v>15.5</v>
      </c>
      <c r="I101" s="176">
        <f t="shared" si="29"/>
        <v>1.0808926080892609</v>
      </c>
      <c r="J101" s="168">
        <v>0</v>
      </c>
      <c r="K101" s="176">
        <f t="shared" si="30"/>
        <v>0</v>
      </c>
      <c r="L101" s="259">
        <v>846.44</v>
      </c>
      <c r="M101" s="176">
        <f t="shared" si="31"/>
        <v>1.0808926080892609</v>
      </c>
      <c r="N101" s="259">
        <v>981.87</v>
      </c>
      <c r="O101" s="168">
        <v>0.56000000000000005</v>
      </c>
      <c r="P101" s="175">
        <f t="shared" si="32"/>
        <v>3.9051603905160395E-2</v>
      </c>
      <c r="Q101" s="174">
        <f t="shared" si="33"/>
        <v>0.60000000000000009</v>
      </c>
      <c r="R101" s="175">
        <f t="shared" si="34"/>
        <v>4.1841004184100423E-2</v>
      </c>
      <c r="S101" s="258">
        <f t="shared" si="28"/>
        <v>507.86400000000009</v>
      </c>
      <c r="T101" s="168" t="s">
        <v>517</v>
      </c>
      <c r="U101" s="168" t="s">
        <v>586</v>
      </c>
      <c r="V101" s="168" t="s">
        <v>587</v>
      </c>
      <c r="W101" s="174">
        <v>1</v>
      </c>
      <c r="X101" s="168" t="s">
        <v>144</v>
      </c>
    </row>
    <row r="102" spans="2:24" hidden="1">
      <c r="B102" s="443"/>
      <c r="C102" s="443"/>
      <c r="D102" s="205">
        <v>6</v>
      </c>
      <c r="E102" s="168" t="s">
        <v>614</v>
      </c>
      <c r="F102" s="259">
        <v>451.52</v>
      </c>
      <c r="G102" s="168">
        <v>21.57</v>
      </c>
      <c r="H102" s="168">
        <v>27.67</v>
      </c>
      <c r="I102" s="176">
        <f t="shared" si="29"/>
        <v>1.2828001854427447</v>
      </c>
      <c r="J102" s="168">
        <v>0</v>
      </c>
      <c r="K102" s="176">
        <f t="shared" si="30"/>
        <v>0</v>
      </c>
      <c r="L102" s="259">
        <v>148.04</v>
      </c>
      <c r="M102" s="176">
        <f t="shared" si="31"/>
        <v>1.2828001854427447</v>
      </c>
      <c r="N102" s="259">
        <v>903.04</v>
      </c>
      <c r="O102" s="168">
        <v>3.05</v>
      </c>
      <c r="P102" s="175">
        <f t="shared" si="32"/>
        <v>0.14140009272137227</v>
      </c>
      <c r="Q102" s="174">
        <f t="shared" si="33"/>
        <v>3.0500000000000016</v>
      </c>
      <c r="R102" s="175">
        <f t="shared" si="34"/>
        <v>0.14140009272137236</v>
      </c>
      <c r="S102" s="258">
        <f t="shared" si="28"/>
        <v>451.52200000000022</v>
      </c>
      <c r="T102" s="168" t="s">
        <v>517</v>
      </c>
      <c r="U102" s="168" t="s">
        <v>495</v>
      </c>
      <c r="V102" s="168" t="s">
        <v>601</v>
      </c>
      <c r="W102" s="174">
        <v>1</v>
      </c>
      <c r="X102" s="168" t="s">
        <v>133</v>
      </c>
    </row>
    <row r="103" spans="2:24" hidden="1">
      <c r="B103" s="443"/>
      <c r="C103" s="443"/>
      <c r="D103" s="205">
        <v>7</v>
      </c>
      <c r="E103" s="168" t="s">
        <v>593</v>
      </c>
      <c r="F103" s="259">
        <v>393.49</v>
      </c>
      <c r="G103" s="168">
        <v>16.79</v>
      </c>
      <c r="H103" s="168">
        <v>21.81</v>
      </c>
      <c r="I103" s="176">
        <f t="shared" si="29"/>
        <v>1.2989874925550924</v>
      </c>
      <c r="J103" s="168">
        <v>0</v>
      </c>
      <c r="K103" s="176">
        <f t="shared" si="30"/>
        <v>0</v>
      </c>
      <c r="L103" s="259">
        <v>160.61000000000001</v>
      </c>
      <c r="M103" s="176">
        <f t="shared" si="31"/>
        <v>1.2989874925550924</v>
      </c>
      <c r="N103" s="259">
        <v>806.26</v>
      </c>
      <c r="O103" s="168">
        <v>2.4500000000000002</v>
      </c>
      <c r="P103" s="175">
        <f t="shared" si="32"/>
        <v>0.14592019058963671</v>
      </c>
      <c r="Q103" s="174">
        <f t="shared" si="33"/>
        <v>2.5699999999999994</v>
      </c>
      <c r="R103" s="175">
        <f t="shared" si="34"/>
        <v>0.15306730196545559</v>
      </c>
      <c r="S103" s="258">
        <f t="shared" si="28"/>
        <v>412.76769999999993</v>
      </c>
      <c r="T103" s="168" t="s">
        <v>497</v>
      </c>
      <c r="U103" s="168" t="s">
        <v>355</v>
      </c>
      <c r="V103" s="168" t="s">
        <v>624</v>
      </c>
      <c r="W103" s="174">
        <v>1</v>
      </c>
      <c r="X103" s="168" t="s">
        <v>138</v>
      </c>
    </row>
    <row r="104" spans="2:24" hidden="1">
      <c r="B104" s="443"/>
      <c r="C104" s="443"/>
      <c r="D104" s="205">
        <v>8</v>
      </c>
      <c r="E104" s="168" t="s">
        <v>528</v>
      </c>
      <c r="F104" s="259">
        <v>316.89999999999998</v>
      </c>
      <c r="G104" s="168">
        <v>37.46</v>
      </c>
      <c r="H104" s="168">
        <v>43.06</v>
      </c>
      <c r="I104" s="176">
        <f t="shared" si="29"/>
        <v>1.1494927923117992</v>
      </c>
      <c r="J104" s="168">
        <v>0</v>
      </c>
      <c r="K104" s="176">
        <f t="shared" si="30"/>
        <v>0</v>
      </c>
      <c r="L104" s="259">
        <v>113.18</v>
      </c>
      <c r="M104" s="176">
        <f t="shared" si="31"/>
        <v>1.1494927923117992</v>
      </c>
      <c r="N104" s="259">
        <v>633.80999999999995</v>
      </c>
      <c r="O104" s="168">
        <v>2.8</v>
      </c>
      <c r="P104" s="175">
        <f t="shared" si="32"/>
        <v>7.4746396155899619E-2</v>
      </c>
      <c r="Q104" s="174">
        <f t="shared" si="33"/>
        <v>2.8000000000000016</v>
      </c>
      <c r="R104" s="175">
        <f t="shared" si="34"/>
        <v>7.4746396155899661E-2</v>
      </c>
      <c r="S104" s="258">
        <f t="shared" si="28"/>
        <v>316.90400000000022</v>
      </c>
      <c r="T104" s="168" t="s">
        <v>476</v>
      </c>
      <c r="U104" s="168" t="s">
        <v>316</v>
      </c>
      <c r="V104" s="168" t="s">
        <v>351</v>
      </c>
      <c r="W104" s="174">
        <v>1</v>
      </c>
      <c r="X104" s="168" t="s">
        <v>231</v>
      </c>
    </row>
    <row r="105" spans="2:24" hidden="1">
      <c r="B105" s="443"/>
      <c r="C105" s="443"/>
      <c r="D105" s="205">
        <v>9</v>
      </c>
      <c r="E105" s="168" t="s">
        <v>363</v>
      </c>
      <c r="F105" s="259">
        <v>306.7</v>
      </c>
      <c r="G105" s="168">
        <v>22.04</v>
      </c>
      <c r="H105" s="168">
        <v>21.54</v>
      </c>
      <c r="I105" s="176">
        <f t="shared" si="29"/>
        <v>0.97731397459165159</v>
      </c>
      <c r="J105" s="168">
        <v>2.7</v>
      </c>
      <c r="K105" s="176">
        <f t="shared" si="30"/>
        <v>0.12250453720508168</v>
      </c>
      <c r="L105" s="259">
        <v>278.82</v>
      </c>
      <c r="M105" s="176">
        <f t="shared" si="31"/>
        <v>1.0998185117967332</v>
      </c>
      <c r="N105" s="259">
        <v>613.4</v>
      </c>
      <c r="O105" s="168">
        <v>1.1000000000000001</v>
      </c>
      <c r="P105" s="175">
        <f t="shared" si="32"/>
        <v>4.990925589836661E-2</v>
      </c>
      <c r="Q105" s="174">
        <f t="shared" si="33"/>
        <v>1.0999999999999992</v>
      </c>
      <c r="R105" s="175">
        <f t="shared" si="34"/>
        <v>4.9909255898366575E-2</v>
      </c>
      <c r="S105" s="258">
        <f t="shared" si="28"/>
        <v>306.70199999999977</v>
      </c>
      <c r="T105" s="168" t="s">
        <v>497</v>
      </c>
      <c r="U105" s="168" t="s">
        <v>355</v>
      </c>
      <c r="V105" s="168" t="s">
        <v>360</v>
      </c>
      <c r="W105" s="174">
        <v>1</v>
      </c>
      <c r="X105" s="168" t="s">
        <v>346</v>
      </c>
    </row>
    <row r="106" spans="2:24" hidden="1">
      <c r="B106" s="443"/>
      <c r="C106" s="443"/>
      <c r="D106" s="205">
        <v>10</v>
      </c>
      <c r="E106" s="168" t="s">
        <v>629</v>
      </c>
      <c r="F106" s="259">
        <v>257.18</v>
      </c>
      <c r="G106" s="168">
        <v>21.22</v>
      </c>
      <c r="H106" s="168">
        <v>25.23</v>
      </c>
      <c r="I106" s="176">
        <f t="shared" si="29"/>
        <v>1.1889726672950047</v>
      </c>
      <c r="J106" s="168">
        <v>0</v>
      </c>
      <c r="K106" s="176">
        <f t="shared" si="30"/>
        <v>0</v>
      </c>
      <c r="L106" s="259">
        <v>127.95</v>
      </c>
      <c r="M106" s="176">
        <f t="shared" si="31"/>
        <v>1.1889726672950047</v>
      </c>
      <c r="N106" s="259">
        <v>513.08000000000004</v>
      </c>
      <c r="O106" s="168">
        <v>2.0099999999999998</v>
      </c>
      <c r="P106" s="175">
        <f t="shared" si="32"/>
        <v>9.4721960414703099E-2</v>
      </c>
      <c r="Q106" s="174">
        <f t="shared" si="33"/>
        <v>2.0000000000000018</v>
      </c>
      <c r="R106" s="175">
        <f t="shared" si="34"/>
        <v>9.4250706880301696E-2</v>
      </c>
      <c r="S106" s="258">
        <f t="shared" si="28"/>
        <v>255.90000000000023</v>
      </c>
      <c r="T106" s="168" t="s">
        <v>517</v>
      </c>
      <c r="U106" s="168" t="s">
        <v>586</v>
      </c>
      <c r="V106" s="168" t="s">
        <v>587</v>
      </c>
      <c r="W106" s="174">
        <v>1</v>
      </c>
      <c r="X106" s="168" t="s">
        <v>211</v>
      </c>
    </row>
    <row r="107" spans="2:24" hidden="1">
      <c r="B107" s="654">
        <v>45880</v>
      </c>
      <c r="C107" s="443" t="s">
        <v>76</v>
      </c>
      <c r="D107" s="205">
        <v>1</v>
      </c>
      <c r="E107" s="168" t="s">
        <v>506</v>
      </c>
      <c r="F107" s="259">
        <v>1012.86</v>
      </c>
      <c r="G107" s="168">
        <v>23.56</v>
      </c>
      <c r="H107" s="168">
        <v>21.09</v>
      </c>
      <c r="I107" s="176">
        <f t="shared" si="29"/>
        <v>0.89516129032258074</v>
      </c>
      <c r="J107" s="168">
        <v>4.7</v>
      </c>
      <c r="K107" s="176">
        <f t="shared" si="30"/>
        <v>0.19949066213921904</v>
      </c>
      <c r="L107" s="259">
        <v>1012.86</v>
      </c>
      <c r="M107" s="176">
        <f t="shared" si="31"/>
        <v>1.0946519524617997</v>
      </c>
      <c r="N107" s="259">
        <v>2258.6799999999998</v>
      </c>
      <c r="O107" s="168">
        <v>1</v>
      </c>
      <c r="P107" s="175">
        <f t="shared" si="32"/>
        <v>4.2444821731748732E-2</v>
      </c>
      <c r="Q107" s="174">
        <f t="shared" si="33"/>
        <v>1.2300000000000004</v>
      </c>
      <c r="R107" s="175">
        <f t="shared" si="34"/>
        <v>5.2207130730050955E-2</v>
      </c>
      <c r="S107" s="258">
        <f t="shared" si="28"/>
        <v>1245.8178000000005</v>
      </c>
      <c r="T107" s="168" t="s">
        <v>517</v>
      </c>
      <c r="U107" s="168" t="s">
        <v>586</v>
      </c>
      <c r="V107" s="168" t="s">
        <v>587</v>
      </c>
      <c r="W107" s="174">
        <v>1</v>
      </c>
      <c r="X107" s="168" t="s">
        <v>143</v>
      </c>
    </row>
    <row r="108" spans="2:24" hidden="1">
      <c r="B108" s="443"/>
      <c r="C108" s="443"/>
      <c r="D108" s="205">
        <v>2</v>
      </c>
      <c r="E108" s="168" t="s">
        <v>416</v>
      </c>
      <c r="F108" s="259">
        <v>941.95</v>
      </c>
      <c r="G108" s="168">
        <v>226.02</v>
      </c>
      <c r="H108" s="168">
        <v>211.76999999999998</v>
      </c>
      <c r="I108" s="176">
        <f t="shared" si="29"/>
        <v>0.93695248208123161</v>
      </c>
      <c r="J108" s="168">
        <v>28.3</v>
      </c>
      <c r="K108" s="176">
        <f t="shared" si="30"/>
        <v>0.12521015839306257</v>
      </c>
      <c r="L108" s="259">
        <v>156.72999999999999</v>
      </c>
      <c r="M108" s="176">
        <f t="shared" si="31"/>
        <v>1.0621626404742943</v>
      </c>
      <c r="N108" s="259">
        <v>2202.06</v>
      </c>
      <c r="O108" s="168">
        <v>6.01</v>
      </c>
      <c r="P108" s="175">
        <f t="shared" si="32"/>
        <v>2.6590567206441904E-2</v>
      </c>
      <c r="Q108" s="174">
        <f t="shared" si="33"/>
        <v>8.0399999999999832</v>
      </c>
      <c r="R108" s="175">
        <f t="shared" si="34"/>
        <v>3.5572073267852326E-2</v>
      </c>
      <c r="S108" s="258">
        <f t="shared" si="28"/>
        <v>1260.1091999999974</v>
      </c>
      <c r="T108" s="168" t="s">
        <v>497</v>
      </c>
      <c r="U108" s="168" t="s">
        <v>355</v>
      </c>
      <c r="V108" s="168" t="s">
        <v>360</v>
      </c>
      <c r="W108" s="174">
        <v>1</v>
      </c>
      <c r="X108" s="168" t="s">
        <v>346</v>
      </c>
    </row>
    <row r="109" spans="2:24" hidden="1">
      <c r="B109" s="443"/>
      <c r="C109" s="443"/>
      <c r="D109" s="205">
        <v>3</v>
      </c>
      <c r="E109" s="168" t="s">
        <v>363</v>
      </c>
      <c r="F109" s="259">
        <v>842.04</v>
      </c>
      <c r="G109" s="168">
        <v>21.64</v>
      </c>
      <c r="H109" s="168">
        <v>23.83</v>
      </c>
      <c r="I109" s="176">
        <f t="shared" si="29"/>
        <v>1.1012014787430682</v>
      </c>
      <c r="J109" s="168">
        <v>4.2</v>
      </c>
      <c r="K109" s="176">
        <f t="shared" si="30"/>
        <v>0.19408502772643255</v>
      </c>
      <c r="L109" s="259">
        <v>278.82</v>
      </c>
      <c r="M109" s="176">
        <f t="shared" si="31"/>
        <v>1.2952865064695007</v>
      </c>
      <c r="N109" s="259">
        <v>1781.66</v>
      </c>
      <c r="O109" s="168">
        <v>3.02</v>
      </c>
      <c r="P109" s="175">
        <f t="shared" si="32"/>
        <v>0.13955637707948243</v>
      </c>
      <c r="Q109" s="174">
        <f t="shared" si="33"/>
        <v>3.369999999999997</v>
      </c>
      <c r="R109" s="175">
        <f t="shared" si="34"/>
        <v>0.15573012939001835</v>
      </c>
      <c r="S109" s="258">
        <f t="shared" si="28"/>
        <v>939.62339999999915</v>
      </c>
      <c r="T109" s="168" t="s">
        <v>497</v>
      </c>
      <c r="U109" s="168" t="s">
        <v>355</v>
      </c>
      <c r="V109" s="168" t="s">
        <v>360</v>
      </c>
      <c r="W109" s="174">
        <v>1</v>
      </c>
      <c r="X109" s="168" t="s">
        <v>346</v>
      </c>
    </row>
    <row r="110" spans="2:24" hidden="1">
      <c r="B110" s="443"/>
      <c r="C110" s="443"/>
      <c r="D110" s="205">
        <v>4</v>
      </c>
      <c r="E110" s="168" t="s">
        <v>347</v>
      </c>
      <c r="F110" s="259">
        <v>549.12</v>
      </c>
      <c r="G110" s="168">
        <v>235.31</v>
      </c>
      <c r="H110" s="168">
        <v>246.34</v>
      </c>
      <c r="I110" s="176">
        <f t="shared" si="29"/>
        <v>1.0468743359823212</v>
      </c>
      <c r="J110" s="168">
        <v>10.25</v>
      </c>
      <c r="K110" s="176">
        <f t="shared" si="30"/>
        <v>4.3559559729718242E-2</v>
      </c>
      <c r="L110" s="259">
        <v>99.12</v>
      </c>
      <c r="M110" s="176">
        <f t="shared" si="31"/>
        <v>1.0904338957120396</v>
      </c>
      <c r="N110" s="259">
        <v>2109.27</v>
      </c>
      <c r="O110" s="168">
        <v>5.54</v>
      </c>
      <c r="P110" s="175">
        <f t="shared" si="32"/>
        <v>2.3543410819769666E-2</v>
      </c>
      <c r="Q110" s="174">
        <f t="shared" si="33"/>
        <v>15.74000000000003</v>
      </c>
      <c r="R110" s="175">
        <f t="shared" si="34"/>
        <v>6.6890484892269897E-2</v>
      </c>
      <c r="S110" s="258">
        <f t="shared" si="28"/>
        <v>1560.1488000000031</v>
      </c>
      <c r="T110" s="168" t="s">
        <v>476</v>
      </c>
      <c r="U110" s="168" t="s">
        <v>316</v>
      </c>
      <c r="V110" s="168" t="s">
        <v>351</v>
      </c>
      <c r="W110" s="174">
        <v>1</v>
      </c>
      <c r="X110" s="168" t="s">
        <v>346</v>
      </c>
    </row>
    <row r="111" spans="2:24" hidden="1">
      <c r="B111" s="443"/>
      <c r="C111" s="443"/>
      <c r="D111" s="205">
        <v>5</v>
      </c>
      <c r="E111" s="168" t="s">
        <v>626</v>
      </c>
      <c r="F111" s="259">
        <v>535.94000000000005</v>
      </c>
      <c r="G111" s="168">
        <v>53.75</v>
      </c>
      <c r="H111" s="168">
        <v>68.95</v>
      </c>
      <c r="I111" s="176">
        <f t="shared" si="29"/>
        <v>1.2827906976744186</v>
      </c>
      <c r="J111" s="168">
        <v>0</v>
      </c>
      <c r="K111" s="176">
        <f t="shared" si="30"/>
        <v>0</v>
      </c>
      <c r="L111" s="259">
        <v>74.23</v>
      </c>
      <c r="M111" s="176">
        <f t="shared" si="31"/>
        <v>1.2827906976744186</v>
      </c>
      <c r="N111" s="259">
        <v>1128.3</v>
      </c>
      <c r="O111" s="168">
        <v>7.22</v>
      </c>
      <c r="P111" s="175">
        <f t="shared" si="32"/>
        <v>0.13432558139534884</v>
      </c>
      <c r="Q111" s="174">
        <f t="shared" si="33"/>
        <v>7.9800000000000031</v>
      </c>
      <c r="R111" s="175">
        <f t="shared" si="34"/>
        <v>0.14846511627906983</v>
      </c>
      <c r="S111" s="258">
        <f t="shared" si="28"/>
        <v>592.35540000000026</v>
      </c>
      <c r="T111" s="168" t="s">
        <v>497</v>
      </c>
      <c r="U111" s="168" t="s">
        <v>355</v>
      </c>
      <c r="V111" s="168" t="s">
        <v>622</v>
      </c>
      <c r="W111" s="174">
        <v>1</v>
      </c>
      <c r="X111" s="168" t="s">
        <v>140</v>
      </c>
    </row>
    <row r="112" spans="2:24" hidden="1">
      <c r="B112" s="443"/>
      <c r="C112" s="443"/>
      <c r="D112" s="205">
        <v>6</v>
      </c>
      <c r="E112" s="168" t="s">
        <v>529</v>
      </c>
      <c r="F112" s="259">
        <v>473.58</v>
      </c>
      <c r="G112" s="168">
        <v>49.32</v>
      </c>
      <c r="H112" s="168">
        <v>48.910000000000004</v>
      </c>
      <c r="I112" s="176">
        <f t="shared" si="29"/>
        <v>0.9916869424168695</v>
      </c>
      <c r="J112" s="168">
        <v>8.5399999999999991</v>
      </c>
      <c r="K112" s="176">
        <f t="shared" si="30"/>
        <v>0.17315490673154904</v>
      </c>
      <c r="L112" s="259">
        <v>118.99</v>
      </c>
      <c r="M112" s="176">
        <f t="shared" si="31"/>
        <v>1.1648418491484185</v>
      </c>
      <c r="N112" s="259">
        <v>967.39</v>
      </c>
      <c r="O112" s="168">
        <v>3.98</v>
      </c>
      <c r="P112" s="175">
        <f t="shared" si="32"/>
        <v>8.0697485806974861E-2</v>
      </c>
      <c r="Q112" s="174">
        <f t="shared" si="33"/>
        <v>4.1500000000000021</v>
      </c>
      <c r="R112" s="175">
        <f t="shared" si="34"/>
        <v>8.4144363341443679E-2</v>
      </c>
      <c r="S112" s="258">
        <f t="shared" si="28"/>
        <v>493.80850000000021</v>
      </c>
      <c r="T112" s="168" t="s">
        <v>476</v>
      </c>
      <c r="U112" s="168" t="s">
        <v>316</v>
      </c>
      <c r="V112" s="168" t="s">
        <v>351</v>
      </c>
      <c r="W112" s="174">
        <v>1</v>
      </c>
      <c r="X112" s="168" t="s">
        <v>230</v>
      </c>
    </row>
    <row r="113" spans="2:25" hidden="1">
      <c r="B113" s="443"/>
      <c r="C113" s="443"/>
      <c r="D113" s="205">
        <v>7</v>
      </c>
      <c r="E113" s="168" t="s">
        <v>630</v>
      </c>
      <c r="F113" s="259">
        <v>463.77</v>
      </c>
      <c r="G113" s="168">
        <v>140.6</v>
      </c>
      <c r="H113" s="168">
        <v>147.31</v>
      </c>
      <c r="I113" s="176">
        <f t="shared" si="29"/>
        <v>1.0477240398293031</v>
      </c>
      <c r="J113" s="168">
        <v>0</v>
      </c>
      <c r="K113" s="176">
        <f t="shared" si="30"/>
        <v>0</v>
      </c>
      <c r="L113" s="259">
        <v>138.44</v>
      </c>
      <c r="M113" s="176">
        <f t="shared" si="31"/>
        <v>1.0477240398293031</v>
      </c>
      <c r="N113" s="259">
        <v>928.93</v>
      </c>
      <c r="O113" s="168">
        <v>3.35</v>
      </c>
      <c r="P113" s="175">
        <f t="shared" si="32"/>
        <v>2.3826458036984355E-2</v>
      </c>
      <c r="Q113" s="174">
        <f t="shared" si="33"/>
        <v>3.3600000000000079</v>
      </c>
      <c r="R113" s="175">
        <f t="shared" si="34"/>
        <v>2.3897581792318691E-2</v>
      </c>
      <c r="S113" s="258">
        <f t="shared" si="28"/>
        <v>465.15840000000111</v>
      </c>
      <c r="T113" s="168" t="s">
        <v>517</v>
      </c>
      <c r="U113" s="168" t="s">
        <v>586</v>
      </c>
      <c r="V113" s="168" t="s">
        <v>587</v>
      </c>
      <c r="W113" s="174">
        <v>1</v>
      </c>
      <c r="X113" s="168" t="s">
        <v>346</v>
      </c>
    </row>
    <row r="114" spans="2:25" hidden="1">
      <c r="B114" s="443"/>
      <c r="C114" s="443"/>
      <c r="D114" s="205">
        <v>8</v>
      </c>
      <c r="E114" s="168" t="s">
        <v>614</v>
      </c>
      <c r="F114" s="259">
        <v>396.75</v>
      </c>
      <c r="G114" s="168">
        <v>20.96</v>
      </c>
      <c r="H114" s="168">
        <v>26.38</v>
      </c>
      <c r="I114" s="176">
        <f t="shared" si="29"/>
        <v>1.2585877862595418</v>
      </c>
      <c r="J114" s="168">
        <v>0</v>
      </c>
      <c r="K114" s="176">
        <f t="shared" si="30"/>
        <v>0</v>
      </c>
      <c r="L114" s="259">
        <v>148.04</v>
      </c>
      <c r="M114" s="176">
        <f t="shared" si="31"/>
        <v>1.2585877862595418</v>
      </c>
      <c r="N114" s="259">
        <v>802.38</v>
      </c>
      <c r="O114" s="168">
        <v>2.68</v>
      </c>
      <c r="P114" s="175">
        <f t="shared" si="32"/>
        <v>0.12786259541984732</v>
      </c>
      <c r="Q114" s="174">
        <f t="shared" si="33"/>
        <v>2.739999999999998</v>
      </c>
      <c r="R114" s="175">
        <f t="shared" si="34"/>
        <v>0.13072519083969456</v>
      </c>
      <c r="S114" s="258">
        <f t="shared" si="28"/>
        <v>405.6295999999997</v>
      </c>
      <c r="T114" s="168" t="s">
        <v>517</v>
      </c>
      <c r="U114" s="168" t="s">
        <v>495</v>
      </c>
      <c r="V114" s="168" t="s">
        <v>601</v>
      </c>
      <c r="W114" s="174">
        <v>1</v>
      </c>
      <c r="X114" s="168" t="s">
        <v>133</v>
      </c>
    </row>
    <row r="115" spans="2:25" hidden="1">
      <c r="B115" s="443"/>
      <c r="C115" s="443"/>
      <c r="D115" s="205">
        <v>9</v>
      </c>
      <c r="E115" s="168" t="s">
        <v>621</v>
      </c>
      <c r="F115" s="259">
        <v>358.6</v>
      </c>
      <c r="G115" s="168">
        <v>65.45</v>
      </c>
      <c r="H115" s="168">
        <v>73.430000000000007</v>
      </c>
      <c r="I115" s="176">
        <f t="shared" si="29"/>
        <v>1.1219251336898397</v>
      </c>
      <c r="J115" s="168">
        <v>0</v>
      </c>
      <c r="K115" s="176">
        <f t="shared" si="30"/>
        <v>0</v>
      </c>
      <c r="L115" s="259">
        <v>90.1</v>
      </c>
      <c r="M115" s="176">
        <f t="shared" si="31"/>
        <v>1.1219251336898397</v>
      </c>
      <c r="N115" s="259">
        <v>719</v>
      </c>
      <c r="O115" s="168">
        <v>3.98</v>
      </c>
      <c r="P115" s="175">
        <f t="shared" si="32"/>
        <v>6.0809778456837278E-2</v>
      </c>
      <c r="Q115" s="174">
        <f t="shared" si="33"/>
        <v>4.0000000000000036</v>
      </c>
      <c r="R115" s="175">
        <f t="shared" si="34"/>
        <v>6.1115355233002343E-2</v>
      </c>
      <c r="S115" s="258">
        <f t="shared" si="28"/>
        <v>360.40000000000032</v>
      </c>
      <c r="T115" s="168" t="s">
        <v>497</v>
      </c>
      <c r="U115" s="168" t="s">
        <v>355</v>
      </c>
      <c r="V115" s="168" t="s">
        <v>622</v>
      </c>
      <c r="W115" s="174">
        <v>1</v>
      </c>
      <c r="X115" s="168" t="s">
        <v>134</v>
      </c>
    </row>
    <row r="116" spans="2:25" hidden="1">
      <c r="B116" s="443"/>
      <c r="C116" s="443"/>
      <c r="D116" s="205">
        <v>10</v>
      </c>
      <c r="E116" s="168" t="s">
        <v>593</v>
      </c>
      <c r="F116" s="259">
        <v>343.71</v>
      </c>
      <c r="G116" s="168">
        <v>15.29</v>
      </c>
      <c r="H116" s="168">
        <v>19.850000000000001</v>
      </c>
      <c r="I116" s="176">
        <f t="shared" si="29"/>
        <v>1.2982341399607589</v>
      </c>
      <c r="J116" s="168">
        <v>0</v>
      </c>
      <c r="K116" s="176">
        <f t="shared" si="30"/>
        <v>0</v>
      </c>
      <c r="L116" s="259">
        <v>160.61000000000001</v>
      </c>
      <c r="M116" s="176">
        <f t="shared" si="31"/>
        <v>1.2982341399607589</v>
      </c>
      <c r="N116" s="259">
        <v>732.38</v>
      </c>
      <c r="O116" s="168">
        <v>2.14</v>
      </c>
      <c r="P116" s="175">
        <f t="shared" si="32"/>
        <v>0.13996075866579466</v>
      </c>
      <c r="Q116" s="174">
        <f t="shared" si="33"/>
        <v>2.4200000000000021</v>
      </c>
      <c r="R116" s="175">
        <f t="shared" si="34"/>
        <v>0.15827338129496418</v>
      </c>
      <c r="S116" s="258">
        <f t="shared" si="28"/>
        <v>388.67620000000039</v>
      </c>
      <c r="T116" s="168" t="s">
        <v>497</v>
      </c>
      <c r="U116" s="168" t="s">
        <v>355</v>
      </c>
      <c r="V116" s="168" t="s">
        <v>624</v>
      </c>
      <c r="W116" s="174">
        <v>1</v>
      </c>
      <c r="X116" s="168" t="s">
        <v>138</v>
      </c>
    </row>
    <row r="117" spans="2:25" hidden="1">
      <c r="B117" s="654">
        <v>45881</v>
      </c>
      <c r="C117" s="443" t="s">
        <v>77</v>
      </c>
      <c r="D117" s="205">
        <v>1</v>
      </c>
      <c r="E117" s="168" t="s">
        <v>612</v>
      </c>
      <c r="F117" s="259">
        <v>1112.78</v>
      </c>
      <c r="G117" s="168">
        <v>93.77</v>
      </c>
      <c r="H117" s="168">
        <v>112.21</v>
      </c>
      <c r="I117" s="176">
        <f t="shared" si="29"/>
        <v>1.1966513810387118</v>
      </c>
      <c r="J117" s="168">
        <v>0</v>
      </c>
      <c r="K117" s="176">
        <f t="shared" si="30"/>
        <v>0</v>
      </c>
      <c r="L117" s="259">
        <v>135.54</v>
      </c>
      <c r="M117" s="176">
        <f t="shared" si="31"/>
        <v>1.1966513810387118</v>
      </c>
      <c r="N117" s="259">
        <v>2499.36</v>
      </c>
      <c r="O117" s="168">
        <v>8.2100000000000009</v>
      </c>
      <c r="P117" s="175">
        <f t="shared" si="32"/>
        <v>8.7554655006931867E-2</v>
      </c>
      <c r="Q117" s="174">
        <f t="shared" si="33"/>
        <v>10.229999999999997</v>
      </c>
      <c r="R117" s="175">
        <f t="shared" si="34"/>
        <v>0.10909672603177986</v>
      </c>
      <c r="S117" s="258">
        <f t="shared" si="28"/>
        <v>1386.5741999999996</v>
      </c>
      <c r="T117" s="168" t="s">
        <v>476</v>
      </c>
      <c r="U117" s="168" t="s">
        <v>316</v>
      </c>
      <c r="V117" s="168" t="s">
        <v>351</v>
      </c>
      <c r="W117" s="174">
        <v>1</v>
      </c>
      <c r="X117" s="168" t="s">
        <v>346</v>
      </c>
    </row>
    <row r="118" spans="2:25" hidden="1">
      <c r="B118" s="443"/>
      <c r="C118" s="443"/>
      <c r="D118" s="205">
        <v>2</v>
      </c>
      <c r="E118" s="168" t="s">
        <v>507</v>
      </c>
      <c r="F118" s="259">
        <v>705.43</v>
      </c>
      <c r="G118" s="168">
        <v>10.19</v>
      </c>
      <c r="H118" s="168">
        <v>11.19</v>
      </c>
      <c r="I118" s="176">
        <f t="shared" si="29"/>
        <v>1.098135426889107</v>
      </c>
      <c r="J118" s="168">
        <v>0</v>
      </c>
      <c r="K118" s="176">
        <f t="shared" si="30"/>
        <v>0</v>
      </c>
      <c r="L118" s="259">
        <v>1567.63</v>
      </c>
      <c r="M118" s="176">
        <f t="shared" si="31"/>
        <v>1.098135426889107</v>
      </c>
      <c r="N118" s="259">
        <v>1567.63</v>
      </c>
      <c r="O118" s="168">
        <v>0.45</v>
      </c>
      <c r="P118" s="175">
        <f t="shared" si="32"/>
        <v>4.416094210009814E-2</v>
      </c>
      <c r="Q118" s="174">
        <f t="shared" si="33"/>
        <v>0.55000000000000004</v>
      </c>
      <c r="R118" s="175">
        <f t="shared" si="34"/>
        <v>5.3974484789008841E-2</v>
      </c>
      <c r="S118" s="258">
        <f t="shared" si="28"/>
        <v>862.19650000000013</v>
      </c>
      <c r="T118" s="168" t="s">
        <v>517</v>
      </c>
      <c r="U118" s="168" t="s">
        <v>586</v>
      </c>
      <c r="V118" s="168" t="s">
        <v>587</v>
      </c>
      <c r="W118" s="174">
        <v>1</v>
      </c>
      <c r="X118" s="168" t="s">
        <v>135</v>
      </c>
    </row>
    <row r="119" spans="2:25" hidden="1">
      <c r="B119" s="443"/>
      <c r="C119" s="443"/>
      <c r="D119" s="205">
        <v>3</v>
      </c>
      <c r="E119" s="168" t="s">
        <v>619</v>
      </c>
      <c r="F119" s="259">
        <v>653.17999999999995</v>
      </c>
      <c r="G119" s="168">
        <v>49.79</v>
      </c>
      <c r="H119" s="168">
        <v>58.75</v>
      </c>
      <c r="I119" s="176">
        <f t="shared" si="29"/>
        <v>1.1799558144205664</v>
      </c>
      <c r="J119" s="168">
        <v>0</v>
      </c>
      <c r="K119" s="176">
        <f t="shared" si="30"/>
        <v>0</v>
      </c>
      <c r="L119" s="259">
        <v>148.44999999999999</v>
      </c>
      <c r="M119" s="176">
        <f t="shared" si="31"/>
        <v>1.1799558144205664</v>
      </c>
      <c r="N119" s="259">
        <v>1330.11</v>
      </c>
      <c r="O119" s="168">
        <v>4.4000000000000004</v>
      </c>
      <c r="P119" s="175">
        <f t="shared" si="32"/>
        <v>8.8371158867242422E-2</v>
      </c>
      <c r="Q119" s="174">
        <f t="shared" si="33"/>
        <v>4.5600000000000005</v>
      </c>
      <c r="R119" s="175">
        <f t="shared" si="34"/>
        <v>9.1584655553323971E-2</v>
      </c>
      <c r="S119" s="258">
        <f t="shared" si="28"/>
        <v>676.93200000000002</v>
      </c>
      <c r="T119" s="168" t="s">
        <v>517</v>
      </c>
      <c r="U119" s="168" t="s">
        <v>586</v>
      </c>
      <c r="V119" s="168" t="s">
        <v>587</v>
      </c>
      <c r="W119" s="174">
        <v>1</v>
      </c>
      <c r="X119" s="168" t="s">
        <v>346</v>
      </c>
    </row>
    <row r="120" spans="2:25" hidden="1">
      <c r="B120" s="443"/>
      <c r="C120" s="443"/>
      <c r="D120" s="205">
        <v>4</v>
      </c>
      <c r="E120" s="168" t="s">
        <v>631</v>
      </c>
      <c r="F120" s="259">
        <v>641.84</v>
      </c>
      <c r="G120" s="168">
        <v>26.45</v>
      </c>
      <c r="H120" s="168">
        <v>32.25</v>
      </c>
      <c r="I120" s="176">
        <f t="shared" si="29"/>
        <v>1.2192816635160681</v>
      </c>
      <c r="J120" s="168">
        <v>0</v>
      </c>
      <c r="K120" s="176">
        <f t="shared" si="30"/>
        <v>0</v>
      </c>
      <c r="L120" s="259">
        <v>232.55</v>
      </c>
      <c r="M120" s="176">
        <f t="shared" si="31"/>
        <v>1.2192816635160681</v>
      </c>
      <c r="N120" s="259">
        <v>1348.79</v>
      </c>
      <c r="O120" s="168">
        <v>2.76</v>
      </c>
      <c r="P120" s="175">
        <f t="shared" si="32"/>
        <v>0.10434782608695652</v>
      </c>
      <c r="Q120" s="174">
        <f t="shared" si="33"/>
        <v>3.0400000000000009</v>
      </c>
      <c r="R120" s="175">
        <f t="shared" si="34"/>
        <v>0.11493383742911156</v>
      </c>
      <c r="S120" s="258">
        <f t="shared" si="28"/>
        <v>706.95200000000023</v>
      </c>
      <c r="T120" s="168" t="s">
        <v>476</v>
      </c>
      <c r="U120" s="168" t="s">
        <v>316</v>
      </c>
      <c r="V120" s="168" t="s">
        <v>351</v>
      </c>
      <c r="W120" s="174">
        <v>1</v>
      </c>
      <c r="X120" s="168" t="s">
        <v>346</v>
      </c>
    </row>
    <row r="121" spans="2:25" hidden="1">
      <c r="B121" s="443"/>
      <c r="C121" s="443"/>
      <c r="D121" s="205">
        <v>5</v>
      </c>
      <c r="E121" s="168" t="s">
        <v>623</v>
      </c>
      <c r="F121" s="259">
        <v>633.15</v>
      </c>
      <c r="G121" s="168">
        <v>57.96</v>
      </c>
      <c r="H121" s="168">
        <v>68.849999999999994</v>
      </c>
      <c r="I121" s="176">
        <f t="shared" si="29"/>
        <v>1.1878881987577639</v>
      </c>
      <c r="J121" s="168">
        <v>0</v>
      </c>
      <c r="K121" s="176">
        <f t="shared" si="30"/>
        <v>0</v>
      </c>
      <c r="L121" s="259">
        <v>124.39</v>
      </c>
      <c r="M121" s="176">
        <f t="shared" si="31"/>
        <v>1.1878881987577639</v>
      </c>
      <c r="N121" s="259">
        <v>1354.61</v>
      </c>
      <c r="O121" s="168">
        <v>5.09</v>
      </c>
      <c r="P121" s="175">
        <f t="shared" si="32"/>
        <v>8.7819185645272593E-2</v>
      </c>
      <c r="Q121" s="174">
        <f t="shared" si="33"/>
        <v>5.7999999999999936</v>
      </c>
      <c r="R121" s="175">
        <f t="shared" si="34"/>
        <v>0.10006901311249126</v>
      </c>
      <c r="S121" s="258">
        <f t="shared" si="28"/>
        <v>721.46199999999919</v>
      </c>
      <c r="T121" s="168" t="s">
        <v>497</v>
      </c>
      <c r="U121" s="168" t="s">
        <v>355</v>
      </c>
      <c r="V121" s="168" t="s">
        <v>622</v>
      </c>
      <c r="W121" s="174">
        <v>1</v>
      </c>
      <c r="X121" s="168" t="s">
        <v>134</v>
      </c>
    </row>
    <row r="122" spans="2:25" hidden="1">
      <c r="B122" s="443"/>
      <c r="C122" s="443"/>
      <c r="D122" s="205">
        <v>6</v>
      </c>
      <c r="E122" s="168" t="s">
        <v>632</v>
      </c>
      <c r="F122" s="259">
        <v>618.46</v>
      </c>
      <c r="G122" s="168">
        <v>158.65</v>
      </c>
      <c r="H122" s="168">
        <v>180.15</v>
      </c>
      <c r="I122" s="176">
        <f t="shared" si="29"/>
        <v>1.1355184368105893</v>
      </c>
      <c r="J122" s="168">
        <v>0</v>
      </c>
      <c r="K122" s="176">
        <f t="shared" si="30"/>
        <v>0</v>
      </c>
      <c r="L122" s="259">
        <v>59.41</v>
      </c>
      <c r="M122" s="176">
        <f t="shared" si="31"/>
        <v>1.1355184368105893</v>
      </c>
      <c r="N122" s="259">
        <v>1277.32</v>
      </c>
      <c r="O122" s="168">
        <v>10.41</v>
      </c>
      <c r="P122" s="175">
        <f t="shared" si="32"/>
        <v>6.5616136148755125E-2</v>
      </c>
      <c r="Q122" s="174">
        <f t="shared" si="33"/>
        <v>11.09</v>
      </c>
      <c r="R122" s="175">
        <f t="shared" si="34"/>
        <v>6.9902300661834227E-2</v>
      </c>
      <c r="S122" s="258">
        <f t="shared" si="28"/>
        <v>658.8569</v>
      </c>
      <c r="T122" s="168" t="s">
        <v>517</v>
      </c>
      <c r="U122" s="168" t="s">
        <v>586</v>
      </c>
      <c r="V122" s="168" t="s">
        <v>587</v>
      </c>
      <c r="W122" s="174">
        <v>1</v>
      </c>
      <c r="X122" s="168" t="s">
        <v>138</v>
      </c>
    </row>
    <row r="123" spans="2:25" hidden="1">
      <c r="B123" s="443"/>
      <c r="C123" s="443"/>
      <c r="D123" s="205">
        <v>7</v>
      </c>
      <c r="E123" s="168" t="s">
        <v>621</v>
      </c>
      <c r="F123" s="259">
        <v>594.66</v>
      </c>
      <c r="G123" s="168">
        <v>69.55</v>
      </c>
      <c r="H123" s="168">
        <v>83.45</v>
      </c>
      <c r="I123" s="176">
        <f t="shared" si="29"/>
        <v>1.1998562185478074</v>
      </c>
      <c r="J123" s="168">
        <v>0</v>
      </c>
      <c r="K123" s="176">
        <f t="shared" si="30"/>
        <v>0</v>
      </c>
      <c r="L123" s="259">
        <v>90.1</v>
      </c>
      <c r="M123" s="176">
        <f t="shared" si="31"/>
        <v>1.1998562185478074</v>
      </c>
      <c r="N123" s="259">
        <v>1252.3900000000001</v>
      </c>
      <c r="O123" s="168">
        <v>6.6</v>
      </c>
      <c r="P123" s="175">
        <f t="shared" si="32"/>
        <v>9.4895758447160319E-2</v>
      </c>
      <c r="Q123" s="174">
        <f t="shared" si="33"/>
        <v>7.300000000000006</v>
      </c>
      <c r="R123" s="175">
        <f t="shared" si="34"/>
        <v>0.10496046010064711</v>
      </c>
      <c r="S123" s="258">
        <f t="shared" si="28"/>
        <v>657.73000000000047</v>
      </c>
      <c r="T123" s="168" t="s">
        <v>497</v>
      </c>
      <c r="U123" s="168" t="s">
        <v>355</v>
      </c>
      <c r="V123" s="168" t="s">
        <v>622</v>
      </c>
      <c r="W123" s="174">
        <v>1</v>
      </c>
      <c r="X123" s="168" t="s">
        <v>134</v>
      </c>
    </row>
    <row r="124" spans="2:25" hidden="1">
      <c r="B124" s="443"/>
      <c r="C124" s="443"/>
      <c r="D124" s="205">
        <v>8</v>
      </c>
      <c r="E124" s="168" t="s">
        <v>408</v>
      </c>
      <c r="F124" s="259">
        <v>592.51</v>
      </c>
      <c r="G124" s="168">
        <v>15.06</v>
      </c>
      <c r="H124" s="168">
        <v>16.760000000000002</v>
      </c>
      <c r="I124" s="176">
        <f t="shared" si="29"/>
        <v>1.1128818061088979</v>
      </c>
      <c r="J124" s="168">
        <v>0</v>
      </c>
      <c r="K124" s="176">
        <f t="shared" si="30"/>
        <v>0</v>
      </c>
      <c r="L124" s="259">
        <v>846.44</v>
      </c>
      <c r="M124" s="176">
        <f t="shared" si="31"/>
        <v>1.1128818061088979</v>
      </c>
      <c r="N124" s="259">
        <v>1438.95</v>
      </c>
      <c r="O124" s="168">
        <v>0.7</v>
      </c>
      <c r="P124" s="175">
        <f t="shared" si="32"/>
        <v>4.6480743691899064E-2</v>
      </c>
      <c r="Q124" s="174">
        <f t="shared" si="33"/>
        <v>1.0000000000000011</v>
      </c>
      <c r="R124" s="175">
        <f t="shared" si="34"/>
        <v>6.6401062416998738E-2</v>
      </c>
      <c r="S124" s="258">
        <f t="shared" si="28"/>
        <v>846.44000000000096</v>
      </c>
      <c r="T124" s="168" t="s">
        <v>517</v>
      </c>
      <c r="U124" s="168" t="s">
        <v>586</v>
      </c>
      <c r="V124" s="168" t="s">
        <v>587</v>
      </c>
      <c r="W124" s="174">
        <v>1</v>
      </c>
      <c r="X124" s="168" t="s">
        <v>144</v>
      </c>
    </row>
    <row r="125" spans="2:25" hidden="1">
      <c r="B125" s="443"/>
      <c r="C125" s="443"/>
      <c r="D125" s="205">
        <v>9</v>
      </c>
      <c r="E125" s="168" t="s">
        <v>529</v>
      </c>
      <c r="F125" s="259">
        <v>591.38</v>
      </c>
      <c r="G125" s="168">
        <v>43.88</v>
      </c>
      <c r="H125" s="168">
        <v>54.55</v>
      </c>
      <c r="I125" s="176">
        <f t="shared" si="29"/>
        <v>1.2431631722880583</v>
      </c>
      <c r="J125" s="168">
        <v>0</v>
      </c>
      <c r="K125" s="176">
        <f t="shared" si="30"/>
        <v>0</v>
      </c>
      <c r="L125" s="259">
        <v>118.99</v>
      </c>
      <c r="M125" s="176">
        <f t="shared" si="31"/>
        <v>1.2431631722880583</v>
      </c>
      <c r="N125" s="259">
        <v>1269.6199999999999</v>
      </c>
      <c r="O125" s="168">
        <v>4.97</v>
      </c>
      <c r="P125" s="175">
        <f t="shared" si="32"/>
        <v>0.1132634457611668</v>
      </c>
      <c r="Q125" s="174">
        <f t="shared" si="33"/>
        <v>5.6999999999999948</v>
      </c>
      <c r="R125" s="175">
        <f t="shared" si="34"/>
        <v>0.12989972652689138</v>
      </c>
      <c r="S125" s="258">
        <f t="shared" si="28"/>
        <v>678.24299999999937</v>
      </c>
      <c r="T125" s="168" t="s">
        <v>476</v>
      </c>
      <c r="U125" s="168" t="s">
        <v>316</v>
      </c>
      <c r="V125" s="168" t="s">
        <v>351</v>
      </c>
      <c r="W125" s="174">
        <v>1</v>
      </c>
      <c r="X125" s="168" t="s">
        <v>230</v>
      </c>
    </row>
    <row r="126" spans="2:25" hidden="1">
      <c r="B126" s="443"/>
      <c r="C126" s="443"/>
      <c r="D126" s="205">
        <v>10</v>
      </c>
      <c r="E126" s="168" t="s">
        <v>589</v>
      </c>
      <c r="F126" s="259">
        <v>507.58</v>
      </c>
      <c r="G126" s="168">
        <v>192.16</v>
      </c>
      <c r="H126" s="168">
        <v>186.82</v>
      </c>
      <c r="I126" s="176">
        <f t="shared" si="29"/>
        <v>0.97221065778517901</v>
      </c>
      <c r="J126" s="168">
        <v>12</v>
      </c>
      <c r="K126" s="176">
        <f t="shared" si="30"/>
        <v>6.2447960033305577E-2</v>
      </c>
      <c r="L126" s="259">
        <v>166.42</v>
      </c>
      <c r="M126" s="176">
        <f t="shared" si="31"/>
        <v>1.0346586178184847</v>
      </c>
      <c r="N126" s="259">
        <v>1108.3599999999999</v>
      </c>
      <c r="O126" s="168">
        <v>3.05</v>
      </c>
      <c r="P126" s="175">
        <f t="shared" si="32"/>
        <v>1.5872189841798501E-2</v>
      </c>
      <c r="Q126" s="174">
        <f t="shared" si="33"/>
        <v>3.6099999999999968</v>
      </c>
      <c r="R126" s="175">
        <f t="shared" si="34"/>
        <v>1.8786427976686077E-2</v>
      </c>
      <c r="S126" s="258">
        <f t="shared" si="28"/>
        <v>600.77619999999945</v>
      </c>
      <c r="T126" s="168" t="s">
        <v>476</v>
      </c>
      <c r="U126" s="168" t="s">
        <v>316</v>
      </c>
      <c r="V126" s="168" t="s">
        <v>584</v>
      </c>
      <c r="W126" s="174">
        <v>1</v>
      </c>
      <c r="X126" s="168" t="s">
        <v>177</v>
      </c>
    </row>
    <row r="127" spans="2:25" hidden="1">
      <c r="B127" s="654">
        <v>45882</v>
      </c>
      <c r="C127" s="443" t="s">
        <v>78</v>
      </c>
      <c r="D127" s="205">
        <v>1</v>
      </c>
      <c r="E127" s="168" t="s">
        <v>365</v>
      </c>
      <c r="F127" s="259">
        <v>1286.3699999999999</v>
      </c>
      <c r="G127" s="168">
        <v>38.57</v>
      </c>
      <c r="H127" s="168">
        <v>39.14</v>
      </c>
      <c r="I127" s="176">
        <f t="shared" si="29"/>
        <v>1.0147783251231528</v>
      </c>
      <c r="J127" s="168">
        <v>2.85</v>
      </c>
      <c r="K127" s="176">
        <f t="shared" si="30"/>
        <v>7.3891625615763554E-2</v>
      </c>
      <c r="L127" s="259">
        <v>814.16</v>
      </c>
      <c r="M127" s="176">
        <f t="shared" si="31"/>
        <v>1.0886699507389164</v>
      </c>
      <c r="N127" s="259">
        <v>2784.43</v>
      </c>
      <c r="O127" s="168">
        <v>1.58</v>
      </c>
      <c r="P127" s="175">
        <f t="shared" si="32"/>
        <v>4.0964480165932071E-2</v>
      </c>
      <c r="Q127" s="174">
        <f t="shared" si="33"/>
        <v>1.8400000000000016</v>
      </c>
      <c r="R127" s="175">
        <f t="shared" si="34"/>
        <v>4.7705470572984229E-2</v>
      </c>
      <c r="S127" s="258">
        <f t="shared" si="28"/>
        <v>1498.0544000000014</v>
      </c>
      <c r="T127" s="168" t="s">
        <v>476</v>
      </c>
      <c r="U127" s="168" t="s">
        <v>316</v>
      </c>
      <c r="V127" s="168" t="s">
        <v>584</v>
      </c>
      <c r="W127" s="174">
        <v>1</v>
      </c>
      <c r="X127" s="168" t="s">
        <v>133</v>
      </c>
    </row>
    <row r="128" spans="2:25" hidden="1">
      <c r="B128" s="443"/>
      <c r="C128" s="443"/>
      <c r="D128" s="205">
        <v>2</v>
      </c>
      <c r="E128" s="168" t="s">
        <v>613</v>
      </c>
      <c r="F128" s="259">
        <v>1180.25</v>
      </c>
      <c r="G128" s="168">
        <v>354.2</v>
      </c>
      <c r="H128" s="168">
        <v>362.92</v>
      </c>
      <c r="I128" s="176">
        <f t="shared" si="29"/>
        <v>1.0246188594014682</v>
      </c>
      <c r="J128" s="168">
        <v>22.9</v>
      </c>
      <c r="K128" s="176">
        <f t="shared" si="30"/>
        <v>6.4652738565782047E-2</v>
      </c>
      <c r="L128" s="259">
        <v>156.74</v>
      </c>
      <c r="M128" s="176">
        <f t="shared" si="31"/>
        <v>1.0892715979672503</v>
      </c>
      <c r="N128" s="259">
        <v>4956.12</v>
      </c>
      <c r="O128" s="168">
        <v>7.53</v>
      </c>
      <c r="P128" s="175">
        <f t="shared" si="32"/>
        <v>2.1259175607001694E-2</v>
      </c>
      <c r="Q128" s="174">
        <f t="shared" si="33"/>
        <v>24.090000000000003</v>
      </c>
      <c r="R128" s="175">
        <f t="shared" si="34"/>
        <v>6.8012422360248459E-2</v>
      </c>
      <c r="S128" s="258">
        <f t="shared" si="28"/>
        <v>3775.8666000000007</v>
      </c>
      <c r="T128" s="168" t="s">
        <v>497</v>
      </c>
      <c r="U128" s="168" t="s">
        <v>355</v>
      </c>
      <c r="V128" s="168" t="s">
        <v>360</v>
      </c>
      <c r="W128" s="174">
        <v>1</v>
      </c>
      <c r="X128" s="168" t="s">
        <v>346</v>
      </c>
      <c r="Y128" s="171" t="s">
        <v>633</v>
      </c>
    </row>
    <row r="129" spans="2:25" hidden="1">
      <c r="B129" s="443"/>
      <c r="C129" s="443"/>
      <c r="D129" s="205">
        <v>3</v>
      </c>
      <c r="E129" s="168" t="s">
        <v>385</v>
      </c>
      <c r="F129" s="259">
        <v>656.26</v>
      </c>
      <c r="G129" s="168">
        <v>94.28</v>
      </c>
      <c r="H129" s="168">
        <v>96.1</v>
      </c>
      <c r="I129" s="176">
        <f t="shared" si="29"/>
        <v>1.0193042002545607</v>
      </c>
      <c r="J129" s="168">
        <v>6</v>
      </c>
      <c r="K129" s="176">
        <f t="shared" si="30"/>
        <v>6.3640220619431476E-2</v>
      </c>
      <c r="L129" s="259">
        <v>410.16</v>
      </c>
      <c r="M129" s="176">
        <f t="shared" si="31"/>
        <v>1.0829444208739922</v>
      </c>
      <c r="N129" s="259">
        <v>3207.45</v>
      </c>
      <c r="O129" s="168">
        <v>1.6</v>
      </c>
      <c r="P129" s="175">
        <f t="shared" si="32"/>
        <v>1.6970725498515062E-2</v>
      </c>
      <c r="Q129" s="174">
        <f t="shared" si="33"/>
        <v>6.2199999999999935</v>
      </c>
      <c r="R129" s="175">
        <f t="shared" si="34"/>
        <v>6.5973695375477232E-2</v>
      </c>
      <c r="S129" s="258">
        <f t="shared" si="28"/>
        <v>2551.1951999999974</v>
      </c>
      <c r="T129" s="168" t="s">
        <v>476</v>
      </c>
      <c r="U129" s="168" t="s">
        <v>316</v>
      </c>
      <c r="V129" s="168" t="s">
        <v>351</v>
      </c>
      <c r="W129" s="174">
        <v>1</v>
      </c>
      <c r="X129" s="168" t="s">
        <v>346</v>
      </c>
      <c r="Y129" s="173" t="s">
        <v>500</v>
      </c>
    </row>
    <row r="130" spans="2:25" hidden="1">
      <c r="B130" s="443"/>
      <c r="C130" s="443"/>
      <c r="D130" s="205">
        <v>4</v>
      </c>
      <c r="E130" s="168" t="s">
        <v>612</v>
      </c>
      <c r="F130" s="259">
        <v>426.95</v>
      </c>
      <c r="G130" s="168">
        <v>98.14</v>
      </c>
      <c r="H130" s="168">
        <v>104.44</v>
      </c>
      <c r="I130" s="176">
        <f t="shared" si="29"/>
        <v>1.0641940085592012</v>
      </c>
      <c r="J130" s="168">
        <v>0</v>
      </c>
      <c r="K130" s="176">
        <f t="shared" si="30"/>
        <v>0</v>
      </c>
      <c r="L130" s="259">
        <v>135.54</v>
      </c>
      <c r="M130" s="176">
        <f t="shared" si="31"/>
        <v>1.0641940085592012</v>
      </c>
      <c r="N130" s="259">
        <v>853.9</v>
      </c>
      <c r="O130" s="168">
        <v>3.15</v>
      </c>
      <c r="P130" s="175">
        <f t="shared" si="32"/>
        <v>3.209700427960057E-2</v>
      </c>
      <c r="Q130" s="174">
        <f t="shared" si="33"/>
        <v>3.1499999999999972</v>
      </c>
      <c r="R130" s="175">
        <f t="shared" si="34"/>
        <v>3.2097004279600543E-2</v>
      </c>
      <c r="S130" s="258">
        <f t="shared" si="28"/>
        <v>426.95099999999962</v>
      </c>
      <c r="T130" s="168" t="s">
        <v>476</v>
      </c>
      <c r="U130" s="168" t="s">
        <v>316</v>
      </c>
      <c r="V130" s="168" t="s">
        <v>351</v>
      </c>
      <c r="W130" s="174">
        <v>1</v>
      </c>
      <c r="X130" s="168" t="s">
        <v>346</v>
      </c>
    </row>
    <row r="131" spans="2:25" hidden="1">
      <c r="B131" s="443"/>
      <c r="C131" s="443"/>
      <c r="D131" s="205">
        <v>5</v>
      </c>
      <c r="E131" s="168" t="s">
        <v>528</v>
      </c>
      <c r="F131" s="259">
        <v>396.13</v>
      </c>
      <c r="G131" s="168">
        <v>34.79</v>
      </c>
      <c r="H131" s="168">
        <v>42.59</v>
      </c>
      <c r="I131" s="176">
        <f t="shared" si="29"/>
        <v>1.2242023569991378</v>
      </c>
      <c r="J131" s="168">
        <v>0</v>
      </c>
      <c r="K131" s="176">
        <f t="shared" si="30"/>
        <v>0</v>
      </c>
      <c r="L131" s="259">
        <v>113.18</v>
      </c>
      <c r="M131" s="176">
        <f t="shared" si="31"/>
        <v>1.2242023569991378</v>
      </c>
      <c r="N131" s="259">
        <v>882.8</v>
      </c>
      <c r="O131" s="168">
        <v>3.5</v>
      </c>
      <c r="P131" s="175">
        <f t="shared" si="32"/>
        <v>0.1006036217303823</v>
      </c>
      <c r="Q131" s="174">
        <f t="shared" si="33"/>
        <v>4.3000000000000043</v>
      </c>
      <c r="R131" s="175">
        <f t="shared" si="34"/>
        <v>0.12359873526875552</v>
      </c>
      <c r="S131" s="258">
        <f t="shared" si="28"/>
        <v>486.67400000000049</v>
      </c>
      <c r="T131" s="168" t="s">
        <v>476</v>
      </c>
      <c r="U131" s="168" t="s">
        <v>316</v>
      </c>
      <c r="V131" s="168" t="s">
        <v>351</v>
      </c>
      <c r="W131" s="174">
        <v>1</v>
      </c>
      <c r="X131" s="168" t="s">
        <v>231</v>
      </c>
    </row>
    <row r="132" spans="2:25" hidden="1">
      <c r="B132" s="443"/>
      <c r="C132" s="443"/>
      <c r="D132" s="205">
        <v>6</v>
      </c>
      <c r="E132" s="168" t="s">
        <v>347</v>
      </c>
      <c r="F132" s="259">
        <v>336.02</v>
      </c>
      <c r="G132" s="168">
        <v>220.99</v>
      </c>
      <c r="H132" s="168">
        <v>207.19</v>
      </c>
      <c r="I132" s="176">
        <f t="shared" si="29"/>
        <v>0.93755373546314313</v>
      </c>
      <c r="J132" s="168">
        <v>20.5</v>
      </c>
      <c r="K132" s="176">
        <f t="shared" si="30"/>
        <v>9.2764378478664186E-2</v>
      </c>
      <c r="L132" s="259">
        <v>99.12</v>
      </c>
      <c r="M132" s="176">
        <f t="shared" si="31"/>
        <v>1.0303181139418072</v>
      </c>
      <c r="N132" s="259">
        <v>664.1</v>
      </c>
      <c r="O132" s="168">
        <v>3.39</v>
      </c>
      <c r="P132" s="175">
        <f t="shared" si="32"/>
        <v>1.5340060636227884E-2</v>
      </c>
      <c r="Q132" s="174">
        <f t="shared" si="33"/>
        <v>3.3099999999999885</v>
      </c>
      <c r="R132" s="175">
        <f t="shared" si="34"/>
        <v>1.4978053305579385E-2</v>
      </c>
      <c r="S132" s="258">
        <f t="shared" si="28"/>
        <v>328.08719999999886</v>
      </c>
      <c r="T132" s="168" t="s">
        <v>476</v>
      </c>
      <c r="U132" s="168" t="s">
        <v>316</v>
      </c>
      <c r="V132" s="168" t="s">
        <v>351</v>
      </c>
      <c r="W132" s="174">
        <v>1</v>
      </c>
      <c r="X132" s="168" t="s">
        <v>346</v>
      </c>
    </row>
    <row r="133" spans="2:25" hidden="1">
      <c r="B133" s="443"/>
      <c r="C133" s="443"/>
      <c r="D133" s="205">
        <v>7</v>
      </c>
      <c r="E133" s="168" t="s">
        <v>529</v>
      </c>
      <c r="F133" s="259">
        <v>285.58</v>
      </c>
      <c r="G133" s="168">
        <v>48.36</v>
      </c>
      <c r="H133" s="168">
        <v>53.36</v>
      </c>
      <c r="I133" s="176">
        <f t="shared" si="29"/>
        <v>1.1033912324234905</v>
      </c>
      <c r="J133" s="168">
        <v>0</v>
      </c>
      <c r="K133" s="176">
        <f t="shared" si="30"/>
        <v>0</v>
      </c>
      <c r="L133" s="259">
        <v>118.99</v>
      </c>
      <c r="M133" s="176">
        <f t="shared" si="31"/>
        <v>1.1033912324234905</v>
      </c>
      <c r="N133" s="259">
        <v>594.95000000000005</v>
      </c>
      <c r="O133" s="168">
        <v>2.4</v>
      </c>
      <c r="P133" s="175">
        <f t="shared" si="32"/>
        <v>4.9627791563275431E-2</v>
      </c>
      <c r="Q133" s="174">
        <f t="shared" si="33"/>
        <v>2.6</v>
      </c>
      <c r="R133" s="175">
        <f t="shared" si="34"/>
        <v>5.3763440860215055E-2</v>
      </c>
      <c r="S133" s="258">
        <f t="shared" si="28"/>
        <v>309.37400000000002</v>
      </c>
      <c r="T133" s="168" t="s">
        <v>476</v>
      </c>
      <c r="U133" s="168" t="s">
        <v>316</v>
      </c>
      <c r="V133" s="168" t="s">
        <v>351</v>
      </c>
      <c r="W133" s="174">
        <v>1</v>
      </c>
      <c r="X133" s="168" t="s">
        <v>230</v>
      </c>
    </row>
    <row r="134" spans="2:25" hidden="1">
      <c r="B134" s="443"/>
      <c r="C134" s="443"/>
      <c r="D134" s="205">
        <v>8</v>
      </c>
      <c r="E134" s="168" t="s">
        <v>626</v>
      </c>
      <c r="F134" s="259">
        <v>274.64999999999998</v>
      </c>
      <c r="G134" s="168">
        <v>56.27</v>
      </c>
      <c r="H134" s="168">
        <v>63.97</v>
      </c>
      <c r="I134" s="176">
        <f t="shared" si="29"/>
        <v>1.1368402345832591</v>
      </c>
      <c r="J134" s="168">
        <v>0</v>
      </c>
      <c r="K134" s="176">
        <f t="shared" si="30"/>
        <v>0</v>
      </c>
      <c r="L134" s="259">
        <v>74.23</v>
      </c>
      <c r="M134" s="176">
        <f t="shared" si="31"/>
        <v>1.1368402345832591</v>
      </c>
      <c r="N134" s="259">
        <v>571.57000000000005</v>
      </c>
      <c r="O134" s="168">
        <v>3.7</v>
      </c>
      <c r="P134" s="175">
        <f t="shared" si="32"/>
        <v>6.5754398436111611E-2</v>
      </c>
      <c r="Q134" s="174">
        <f t="shared" si="33"/>
        <v>3.9999999999999956</v>
      </c>
      <c r="R134" s="175">
        <f t="shared" si="34"/>
        <v>7.1085836147147599E-2</v>
      </c>
      <c r="S134" s="258">
        <f t="shared" si="28"/>
        <v>296.91999999999967</v>
      </c>
      <c r="T134" s="168" t="s">
        <v>497</v>
      </c>
      <c r="U134" s="168" t="s">
        <v>355</v>
      </c>
      <c r="V134" s="168" t="s">
        <v>622</v>
      </c>
      <c r="W134" s="174">
        <v>1</v>
      </c>
      <c r="X134" s="168" t="s">
        <v>140</v>
      </c>
    </row>
    <row r="135" spans="2:25" hidden="1">
      <c r="B135" s="443"/>
      <c r="C135" s="443"/>
      <c r="D135" s="205">
        <v>9</v>
      </c>
      <c r="E135" s="168" t="s">
        <v>506</v>
      </c>
      <c r="F135" s="259">
        <v>263.33999999999997</v>
      </c>
      <c r="G135" s="168">
        <v>22.53</v>
      </c>
      <c r="H135" s="168">
        <v>20.309999999999999</v>
      </c>
      <c r="I135" s="176">
        <f t="shared" si="29"/>
        <v>0.90146471371504655</v>
      </c>
      <c r="J135" s="168">
        <v>2.75</v>
      </c>
      <c r="K135" s="176">
        <f t="shared" si="30"/>
        <v>0.12205947625388371</v>
      </c>
      <c r="L135" s="259">
        <v>1012.86</v>
      </c>
      <c r="M135" s="176">
        <f t="shared" si="31"/>
        <v>1.0235241899689302</v>
      </c>
      <c r="N135" s="259">
        <v>536.82000000000005</v>
      </c>
      <c r="O135" s="168">
        <v>0.26</v>
      </c>
      <c r="P135" s="175">
        <f t="shared" si="32"/>
        <v>1.154016866400355E-2</v>
      </c>
      <c r="Q135" s="174">
        <f t="shared" si="33"/>
        <v>0.26999999999999758</v>
      </c>
      <c r="R135" s="175">
        <f t="shared" si="34"/>
        <v>1.1984021304926656E-2</v>
      </c>
      <c r="S135" s="258">
        <f t="shared" ref="S135:S198" si="35">Q135*L135</f>
        <v>273.47219999999754</v>
      </c>
      <c r="T135" s="168" t="s">
        <v>476</v>
      </c>
      <c r="U135" s="168" t="s">
        <v>316</v>
      </c>
      <c r="V135" s="168" t="s">
        <v>584</v>
      </c>
      <c r="W135" s="174">
        <v>1</v>
      </c>
      <c r="X135" s="168" t="s">
        <v>143</v>
      </c>
    </row>
    <row r="136" spans="2:25" hidden="1">
      <c r="B136" s="443"/>
      <c r="C136" s="443"/>
      <c r="D136" s="205">
        <v>10</v>
      </c>
      <c r="E136" s="168" t="s">
        <v>591</v>
      </c>
      <c r="F136" s="259">
        <v>218.42</v>
      </c>
      <c r="G136" s="168">
        <v>8.8000000000000007</v>
      </c>
      <c r="H136" s="168">
        <v>11.39</v>
      </c>
      <c r="I136" s="176">
        <f t="shared" ref="I136:I199" si="36">H136/G136</f>
        <v>1.2943181818181817</v>
      </c>
      <c r="J136" s="168">
        <v>0</v>
      </c>
      <c r="K136" s="176">
        <f t="shared" ref="K136:K199" si="37">J136/G136</f>
        <v>0</v>
      </c>
      <c r="L136" s="259">
        <v>169.32</v>
      </c>
      <c r="M136" s="176">
        <f t="shared" ref="M136:M199" si="38">(H136+J136)/G136</f>
        <v>1.2943181818181817</v>
      </c>
      <c r="N136" s="259">
        <v>438.54</v>
      </c>
      <c r="O136" s="168">
        <v>1.29</v>
      </c>
      <c r="P136" s="175">
        <f t="shared" si="32"/>
        <v>0.14659090909090908</v>
      </c>
      <c r="Q136" s="174">
        <f t="shared" si="33"/>
        <v>1.2999999999999998</v>
      </c>
      <c r="R136" s="175">
        <f t="shared" si="34"/>
        <v>0.14772727272727271</v>
      </c>
      <c r="S136" s="258">
        <f t="shared" si="35"/>
        <v>220.11599999999996</v>
      </c>
      <c r="T136" s="168" t="s">
        <v>517</v>
      </c>
      <c r="U136" s="168" t="s">
        <v>495</v>
      </c>
      <c r="V136" s="168" t="s">
        <v>601</v>
      </c>
      <c r="W136" s="174">
        <v>1</v>
      </c>
      <c r="X136" s="168" t="s">
        <v>142</v>
      </c>
    </row>
    <row r="137" spans="2:25" hidden="1">
      <c r="B137" s="654">
        <v>45883</v>
      </c>
      <c r="C137" s="443" t="s">
        <v>79</v>
      </c>
      <c r="D137" s="205">
        <v>1</v>
      </c>
      <c r="E137" s="168" t="s">
        <v>365</v>
      </c>
      <c r="F137" s="259">
        <v>1180.53</v>
      </c>
      <c r="G137" s="168">
        <v>33.520000000000003</v>
      </c>
      <c r="H137" s="168">
        <v>36.08</v>
      </c>
      <c r="I137" s="176">
        <f t="shared" si="36"/>
        <v>1.0763723150357993</v>
      </c>
      <c r="J137" s="168">
        <v>1.9</v>
      </c>
      <c r="K137" s="176">
        <f t="shared" si="37"/>
        <v>5.6682577565632448E-2</v>
      </c>
      <c r="L137" s="259">
        <v>814.16</v>
      </c>
      <c r="M137" s="176">
        <f t="shared" si="38"/>
        <v>1.1330548926014319</v>
      </c>
      <c r="N137" s="259">
        <v>3631.15</v>
      </c>
      <c r="O137" s="168">
        <v>1.45</v>
      </c>
      <c r="P137" s="175">
        <f t="shared" si="32"/>
        <v>4.3257756563245819E-2</v>
      </c>
      <c r="Q137" s="174">
        <f t="shared" si="33"/>
        <v>3.0099999999999936</v>
      </c>
      <c r="R137" s="175">
        <f t="shared" si="34"/>
        <v>8.9797136038185954E-2</v>
      </c>
      <c r="S137" s="258">
        <f t="shared" si="35"/>
        <v>2450.6215999999945</v>
      </c>
      <c r="T137" s="168" t="s">
        <v>476</v>
      </c>
      <c r="U137" s="168" t="s">
        <v>316</v>
      </c>
      <c r="V137" s="168" t="s">
        <v>351</v>
      </c>
      <c r="W137" s="174">
        <v>1</v>
      </c>
      <c r="X137" s="168" t="s">
        <v>133</v>
      </c>
    </row>
    <row r="138" spans="2:25" hidden="1">
      <c r="B138" s="443"/>
      <c r="C138" s="443"/>
      <c r="D138" s="205">
        <v>2</v>
      </c>
      <c r="E138" s="168" t="s">
        <v>621</v>
      </c>
      <c r="F138" s="259">
        <v>612.67999999999995</v>
      </c>
      <c r="G138" s="168">
        <v>62.74</v>
      </c>
      <c r="H138" s="168">
        <v>78.540000000000006</v>
      </c>
      <c r="I138" s="176">
        <f t="shared" si="36"/>
        <v>1.2518329614281161</v>
      </c>
      <c r="J138" s="168">
        <v>0</v>
      </c>
      <c r="K138" s="176">
        <f t="shared" si="37"/>
        <v>0</v>
      </c>
      <c r="L138" s="259">
        <v>90.1</v>
      </c>
      <c r="M138" s="176">
        <f t="shared" si="38"/>
        <v>1.2518329614281161</v>
      </c>
      <c r="N138" s="259">
        <v>1423.58</v>
      </c>
      <c r="O138" s="168">
        <v>6.8</v>
      </c>
      <c r="P138" s="175">
        <f t="shared" si="32"/>
        <v>0.10838380618425246</v>
      </c>
      <c r="Q138" s="174">
        <f t="shared" si="33"/>
        <v>9.0000000000000036</v>
      </c>
      <c r="R138" s="175">
        <f t="shared" si="34"/>
        <v>0.14344915524386362</v>
      </c>
      <c r="S138" s="258">
        <f t="shared" si="35"/>
        <v>810.90000000000032</v>
      </c>
      <c r="T138" s="168" t="s">
        <v>497</v>
      </c>
      <c r="U138" s="168" t="s">
        <v>355</v>
      </c>
      <c r="V138" s="168" t="s">
        <v>622</v>
      </c>
      <c r="W138" s="174">
        <v>1</v>
      </c>
      <c r="X138" s="168" t="s">
        <v>134</v>
      </c>
    </row>
    <row r="139" spans="2:25" hidden="1">
      <c r="B139" s="443"/>
      <c r="C139" s="443"/>
      <c r="D139" s="205">
        <v>3</v>
      </c>
      <c r="E139" s="168" t="s">
        <v>504</v>
      </c>
      <c r="F139" s="259">
        <v>528.20000000000005</v>
      </c>
      <c r="G139" s="168">
        <v>319.10000000000002</v>
      </c>
      <c r="H139" s="168">
        <v>304.85000000000002</v>
      </c>
      <c r="I139" s="176">
        <f t="shared" si="36"/>
        <v>0.95534315261673453</v>
      </c>
      <c r="J139" s="168">
        <v>25</v>
      </c>
      <c r="K139" s="176">
        <f t="shared" si="37"/>
        <v>7.8345346286430584E-2</v>
      </c>
      <c r="L139" s="259">
        <v>111.2</v>
      </c>
      <c r="M139" s="176">
        <f t="shared" si="38"/>
        <v>1.0336884989031652</v>
      </c>
      <c r="N139" s="259">
        <v>1195.4000000000001</v>
      </c>
      <c r="O139" s="168">
        <v>4.75</v>
      </c>
      <c r="P139" s="175">
        <f t="shared" si="32"/>
        <v>1.4885615794421811E-2</v>
      </c>
      <c r="Q139" s="174">
        <f t="shared" si="33"/>
        <v>6</v>
      </c>
      <c r="R139" s="175">
        <f t="shared" si="34"/>
        <v>1.880288310874334E-2</v>
      </c>
      <c r="S139" s="258">
        <f t="shared" si="35"/>
        <v>667.2</v>
      </c>
      <c r="T139" s="168" t="s">
        <v>517</v>
      </c>
      <c r="U139" s="168" t="s">
        <v>586</v>
      </c>
      <c r="V139" s="168" t="s">
        <v>587</v>
      </c>
      <c r="W139" s="174">
        <v>1</v>
      </c>
      <c r="X139" s="168" t="s">
        <v>232</v>
      </c>
    </row>
    <row r="140" spans="2:25" hidden="1">
      <c r="B140" s="443"/>
      <c r="C140" s="443"/>
      <c r="D140" s="205">
        <v>4</v>
      </c>
      <c r="E140" s="168" t="s">
        <v>631</v>
      </c>
      <c r="F140" s="259">
        <v>511.61</v>
      </c>
      <c r="G140" s="168">
        <v>23.3</v>
      </c>
      <c r="H140" s="168">
        <v>25.5</v>
      </c>
      <c r="I140" s="176">
        <f t="shared" si="36"/>
        <v>1.094420600858369</v>
      </c>
      <c r="J140" s="168">
        <v>3</v>
      </c>
      <c r="K140" s="176">
        <f t="shared" si="37"/>
        <v>0.12875536480686695</v>
      </c>
      <c r="L140" s="259">
        <v>232.55</v>
      </c>
      <c r="M140" s="176">
        <f t="shared" si="38"/>
        <v>1.2231759656652361</v>
      </c>
      <c r="N140" s="259">
        <v>1209.26</v>
      </c>
      <c r="O140" s="168">
        <v>2.2000000000000002</v>
      </c>
      <c r="P140" s="175">
        <f t="shared" si="32"/>
        <v>9.4420600858369105E-2</v>
      </c>
      <c r="Q140" s="174">
        <f t="shared" si="33"/>
        <v>2.9999999999999991</v>
      </c>
      <c r="R140" s="175">
        <f t="shared" si="34"/>
        <v>0.12875536480686692</v>
      </c>
      <c r="S140" s="258">
        <f t="shared" si="35"/>
        <v>697.64999999999986</v>
      </c>
      <c r="T140" s="168" t="s">
        <v>476</v>
      </c>
      <c r="U140" s="168" t="s">
        <v>316</v>
      </c>
      <c r="V140" s="168" t="s">
        <v>351</v>
      </c>
      <c r="W140" s="174">
        <v>1</v>
      </c>
      <c r="X140" s="168" t="s">
        <v>346</v>
      </c>
    </row>
    <row r="141" spans="2:25" hidden="1">
      <c r="B141" s="443"/>
      <c r="C141" s="443"/>
      <c r="D141" s="205">
        <v>5</v>
      </c>
      <c r="E141" s="168" t="s">
        <v>347</v>
      </c>
      <c r="F141" s="259">
        <v>497.58</v>
      </c>
      <c r="G141" s="168">
        <v>216.26</v>
      </c>
      <c r="H141" s="168">
        <v>207.28</v>
      </c>
      <c r="I141" s="176">
        <f t="shared" si="36"/>
        <v>0.95847590862850274</v>
      </c>
      <c r="J141" s="168">
        <v>19</v>
      </c>
      <c r="K141" s="176">
        <f t="shared" si="37"/>
        <v>8.7857208915194676E-2</v>
      </c>
      <c r="L141" s="259">
        <v>99.12</v>
      </c>
      <c r="M141" s="176">
        <f t="shared" si="38"/>
        <v>1.0463331175436974</v>
      </c>
      <c r="N141" s="259">
        <v>993.18</v>
      </c>
      <c r="O141" s="168">
        <v>5.0199999999999996</v>
      </c>
      <c r="P141" s="175">
        <f t="shared" si="32"/>
        <v>2.3212799408119853E-2</v>
      </c>
      <c r="Q141" s="174">
        <f t="shared" si="33"/>
        <v>5.0000000000000107</v>
      </c>
      <c r="R141" s="175">
        <f t="shared" si="34"/>
        <v>2.3120318135577595E-2</v>
      </c>
      <c r="S141" s="258">
        <f t="shared" si="35"/>
        <v>495.6000000000011</v>
      </c>
      <c r="T141" s="168" t="s">
        <v>476</v>
      </c>
      <c r="U141" s="168" t="s">
        <v>316</v>
      </c>
      <c r="V141" s="168" t="s">
        <v>351</v>
      </c>
      <c r="W141" s="174">
        <v>1</v>
      </c>
      <c r="X141" s="168" t="s">
        <v>346</v>
      </c>
    </row>
    <row r="142" spans="2:25" hidden="1">
      <c r="B142" s="443"/>
      <c r="C142" s="443"/>
      <c r="D142" s="205">
        <v>6</v>
      </c>
      <c r="E142" s="168" t="s">
        <v>612</v>
      </c>
      <c r="F142" s="259">
        <v>420.17</v>
      </c>
      <c r="G142" s="168">
        <v>89.37</v>
      </c>
      <c r="H142" s="168">
        <v>95.57</v>
      </c>
      <c r="I142" s="176">
        <f t="shared" si="36"/>
        <v>1.0693745104621237</v>
      </c>
      <c r="J142" s="168">
        <v>0</v>
      </c>
      <c r="K142" s="176">
        <f t="shared" si="37"/>
        <v>0</v>
      </c>
      <c r="L142" s="259">
        <v>135.54</v>
      </c>
      <c r="M142" s="176">
        <f t="shared" si="38"/>
        <v>1.0693745104621237</v>
      </c>
      <c r="N142" s="259">
        <v>840.35</v>
      </c>
      <c r="O142" s="168">
        <v>3.1</v>
      </c>
      <c r="P142" s="175">
        <f t="shared" si="32"/>
        <v>3.4687255231061878E-2</v>
      </c>
      <c r="Q142" s="174">
        <f t="shared" si="33"/>
        <v>3.0999999999999885</v>
      </c>
      <c r="R142" s="175">
        <f t="shared" si="34"/>
        <v>3.4687255231061746E-2</v>
      </c>
      <c r="S142" s="258">
        <f t="shared" si="35"/>
        <v>420.17399999999844</v>
      </c>
      <c r="T142" s="168" t="s">
        <v>476</v>
      </c>
      <c r="U142" s="168" t="s">
        <v>316</v>
      </c>
      <c r="V142" s="168" t="s">
        <v>351</v>
      </c>
      <c r="W142" s="174">
        <v>1</v>
      </c>
      <c r="X142" s="168" t="s">
        <v>346</v>
      </c>
    </row>
    <row r="143" spans="2:25" hidden="1">
      <c r="B143" s="443"/>
      <c r="C143" s="443"/>
      <c r="D143" s="205">
        <v>7</v>
      </c>
      <c r="E143" s="168" t="s">
        <v>411</v>
      </c>
      <c r="F143" s="259">
        <v>403.86</v>
      </c>
      <c r="G143" s="168">
        <v>135.93</v>
      </c>
      <c r="H143" s="168">
        <v>139.74</v>
      </c>
      <c r="I143" s="176">
        <f t="shared" si="36"/>
        <v>1.028029132641801</v>
      </c>
      <c r="J143" s="168">
        <v>8.8000000000000007</v>
      </c>
      <c r="K143" s="176">
        <f t="shared" si="37"/>
        <v>6.4739204002059889E-2</v>
      </c>
      <c r="L143" s="259">
        <v>127.4</v>
      </c>
      <c r="M143" s="176">
        <f t="shared" si="38"/>
        <v>1.092768336643861</v>
      </c>
      <c r="N143" s="259">
        <v>1606.51</v>
      </c>
      <c r="O143" s="168">
        <v>3.17</v>
      </c>
      <c r="P143" s="175">
        <f t="shared" si="32"/>
        <v>2.3320826896196571E-2</v>
      </c>
      <c r="Q143" s="174">
        <f t="shared" si="33"/>
        <v>9.4400000000000137</v>
      </c>
      <c r="R143" s="175">
        <f t="shared" si="34"/>
        <v>6.9447509747664338E-2</v>
      </c>
      <c r="S143" s="258">
        <f t="shared" si="35"/>
        <v>1202.6560000000018</v>
      </c>
      <c r="T143" s="168" t="s">
        <v>517</v>
      </c>
      <c r="U143" s="168" t="s">
        <v>586</v>
      </c>
      <c r="V143" s="168" t="s">
        <v>587</v>
      </c>
      <c r="W143" s="174">
        <v>1</v>
      </c>
      <c r="X143" s="168" t="s">
        <v>346</v>
      </c>
    </row>
    <row r="144" spans="2:25" hidden="1">
      <c r="B144" s="443"/>
      <c r="C144" s="443"/>
      <c r="D144" s="205">
        <v>8</v>
      </c>
      <c r="E144" s="168" t="s">
        <v>354</v>
      </c>
      <c r="F144" s="259">
        <v>395.66</v>
      </c>
      <c r="G144" s="168">
        <v>218.56</v>
      </c>
      <c r="H144" s="168">
        <v>175.26</v>
      </c>
      <c r="I144" s="176">
        <f t="shared" si="36"/>
        <v>0.80188506588579789</v>
      </c>
      <c r="J144" s="168">
        <v>52.6</v>
      </c>
      <c r="K144" s="176">
        <f t="shared" si="37"/>
        <v>0.24066617862371889</v>
      </c>
      <c r="L144" s="259">
        <v>95.34</v>
      </c>
      <c r="M144" s="176">
        <f t="shared" si="38"/>
        <v>1.0425512445095169</v>
      </c>
      <c r="N144" s="259">
        <v>886.66</v>
      </c>
      <c r="O144" s="168">
        <v>4.1500000000000004</v>
      </c>
      <c r="P144" s="175">
        <f t="shared" si="32"/>
        <v>1.8987920937042463E-2</v>
      </c>
      <c r="Q144" s="174">
        <f t="shared" si="33"/>
        <v>5.1499999999999826</v>
      </c>
      <c r="R144" s="175">
        <f t="shared" si="34"/>
        <v>2.3563323572474298E-2</v>
      </c>
      <c r="S144" s="258">
        <f t="shared" si="35"/>
        <v>491.00099999999838</v>
      </c>
      <c r="T144" s="168" t="s">
        <v>476</v>
      </c>
      <c r="U144" s="168" t="s">
        <v>316</v>
      </c>
      <c r="V144" s="168" t="s">
        <v>584</v>
      </c>
      <c r="W144" s="174">
        <v>1</v>
      </c>
      <c r="X144" s="168" t="s">
        <v>346</v>
      </c>
    </row>
    <row r="145" spans="2:24" hidden="1">
      <c r="B145" s="443"/>
      <c r="C145" s="443"/>
      <c r="D145" s="205">
        <v>9</v>
      </c>
      <c r="E145" s="168" t="s">
        <v>634</v>
      </c>
      <c r="F145" s="259">
        <v>355.26</v>
      </c>
      <c r="G145" s="168">
        <v>27.64</v>
      </c>
      <c r="H145" s="168">
        <v>22.31</v>
      </c>
      <c r="I145" s="176">
        <f t="shared" si="36"/>
        <v>0.80716353111432704</v>
      </c>
      <c r="J145" s="168">
        <v>9</v>
      </c>
      <c r="K145" s="176">
        <f t="shared" si="37"/>
        <v>0.32561505065123009</v>
      </c>
      <c r="L145" s="259">
        <v>212.73</v>
      </c>
      <c r="M145" s="176">
        <f t="shared" si="38"/>
        <v>1.1327785817655571</v>
      </c>
      <c r="N145" s="259">
        <v>780.72</v>
      </c>
      <c r="O145" s="168">
        <v>1.67</v>
      </c>
      <c r="P145" s="175">
        <f t="shared" si="32"/>
        <v>6.0419681620839362E-2</v>
      </c>
      <c r="Q145" s="174">
        <f t="shared" si="33"/>
        <v>1.9999999999999982</v>
      </c>
      <c r="R145" s="175">
        <f t="shared" si="34"/>
        <v>7.2358900144717728E-2</v>
      </c>
      <c r="S145" s="258">
        <f t="shared" si="35"/>
        <v>425.45999999999958</v>
      </c>
      <c r="T145" s="168" t="s">
        <v>476</v>
      </c>
      <c r="U145" s="168" t="s">
        <v>316</v>
      </c>
      <c r="V145" s="168" t="s">
        <v>584</v>
      </c>
      <c r="W145" s="174">
        <v>1</v>
      </c>
      <c r="X145" s="168" t="s">
        <v>180</v>
      </c>
    </row>
    <row r="146" spans="2:24" hidden="1">
      <c r="B146" s="443"/>
      <c r="C146" s="443"/>
      <c r="D146" s="205">
        <v>10</v>
      </c>
      <c r="E146" s="168" t="s">
        <v>635</v>
      </c>
      <c r="F146" s="259">
        <v>333.4</v>
      </c>
      <c r="G146" s="168">
        <v>14.96</v>
      </c>
      <c r="H146" s="168">
        <v>16.23</v>
      </c>
      <c r="I146" s="176">
        <f t="shared" si="36"/>
        <v>1.0848930481283423</v>
      </c>
      <c r="J146" s="168">
        <v>2</v>
      </c>
      <c r="K146" s="176">
        <f t="shared" si="37"/>
        <v>0.13368983957219249</v>
      </c>
      <c r="L146" s="259">
        <v>262.52</v>
      </c>
      <c r="M146" s="176">
        <f t="shared" si="38"/>
        <v>1.2185828877005347</v>
      </c>
      <c r="N146" s="259">
        <v>858.44</v>
      </c>
      <c r="O146" s="168">
        <v>1.27</v>
      </c>
      <c r="P146" s="175">
        <f t="shared" ref="P146:P209" si="39">O146/G146</f>
        <v>8.4893048128342238E-2</v>
      </c>
      <c r="Q146" s="174">
        <f t="shared" ref="Q146:Q209" si="40">(H146+J146)-G146-O146</f>
        <v>1.9999999999999996</v>
      </c>
      <c r="R146" s="175">
        <f t="shared" ref="R146:R209" si="41">Q146/G146</f>
        <v>0.13368983957219246</v>
      </c>
      <c r="S146" s="258">
        <f t="shared" si="35"/>
        <v>525.03999999999985</v>
      </c>
      <c r="T146" s="168" t="s">
        <v>517</v>
      </c>
      <c r="U146" s="168" t="s">
        <v>586</v>
      </c>
      <c r="V146" s="168" t="s">
        <v>587</v>
      </c>
      <c r="W146" s="174">
        <v>1</v>
      </c>
      <c r="X146" s="168" t="s">
        <v>208</v>
      </c>
    </row>
    <row r="147" spans="2:24" hidden="1">
      <c r="B147" s="654">
        <v>45884</v>
      </c>
      <c r="C147" s="443" t="s">
        <v>74</v>
      </c>
      <c r="D147" s="205">
        <v>1</v>
      </c>
      <c r="E147" s="168" t="s">
        <v>507</v>
      </c>
      <c r="F147" s="259">
        <v>971.93</v>
      </c>
      <c r="G147" s="168">
        <v>10.28</v>
      </c>
      <c r="H147" s="168">
        <v>11.55</v>
      </c>
      <c r="I147" s="176">
        <f t="shared" si="36"/>
        <v>1.1235408560311286</v>
      </c>
      <c r="J147" s="168">
        <v>0</v>
      </c>
      <c r="K147" s="176">
        <f t="shared" si="37"/>
        <v>0</v>
      </c>
      <c r="L147" s="259">
        <v>1567.63</v>
      </c>
      <c r="M147" s="176">
        <f t="shared" si="38"/>
        <v>1.1235408560311286</v>
      </c>
      <c r="N147" s="259">
        <v>1990.89</v>
      </c>
      <c r="O147" s="168">
        <v>0.62</v>
      </c>
      <c r="P147" s="175">
        <f t="shared" si="39"/>
        <v>6.0311284046692608E-2</v>
      </c>
      <c r="Q147" s="174">
        <f t="shared" si="40"/>
        <v>0.65000000000000135</v>
      </c>
      <c r="R147" s="175">
        <f t="shared" si="41"/>
        <v>6.3229571984435934E-2</v>
      </c>
      <c r="S147" s="258">
        <f t="shared" si="35"/>
        <v>1018.9595000000022</v>
      </c>
      <c r="T147" s="168" t="s">
        <v>517</v>
      </c>
      <c r="U147" s="168" t="s">
        <v>586</v>
      </c>
      <c r="V147" s="168" t="s">
        <v>587</v>
      </c>
      <c r="W147" s="174">
        <v>1</v>
      </c>
      <c r="X147" s="168" t="s">
        <v>135</v>
      </c>
    </row>
    <row r="148" spans="2:24" hidden="1">
      <c r="B148" s="443"/>
      <c r="C148" s="443"/>
      <c r="D148" s="205">
        <v>2</v>
      </c>
      <c r="E148" s="168" t="s">
        <v>613</v>
      </c>
      <c r="F148" s="259">
        <v>873.04</v>
      </c>
      <c r="G148" s="168">
        <v>283.99</v>
      </c>
      <c r="H148" s="168">
        <v>285.68</v>
      </c>
      <c r="I148" s="176">
        <f t="shared" si="36"/>
        <v>1.0059509137645692</v>
      </c>
      <c r="J148" s="168">
        <v>23.4</v>
      </c>
      <c r="K148" s="176">
        <f t="shared" si="37"/>
        <v>8.2397267509419336E-2</v>
      </c>
      <c r="L148" s="259">
        <v>156.74</v>
      </c>
      <c r="M148" s="176">
        <f t="shared" si="38"/>
        <v>1.0883481812739884</v>
      </c>
      <c r="N148" s="259">
        <v>3932.61</v>
      </c>
      <c r="O148" s="168">
        <v>5.57</v>
      </c>
      <c r="P148" s="175">
        <f t="shared" si="39"/>
        <v>1.9613366667840419E-2</v>
      </c>
      <c r="Q148" s="174">
        <f t="shared" si="40"/>
        <v>19.519999999999975</v>
      </c>
      <c r="R148" s="175">
        <f t="shared" si="41"/>
        <v>6.8734814606148012E-2</v>
      </c>
      <c r="S148" s="258">
        <f t="shared" si="35"/>
        <v>3059.564799999996</v>
      </c>
      <c r="T148" s="168" t="s">
        <v>497</v>
      </c>
      <c r="U148" s="168" t="s">
        <v>355</v>
      </c>
      <c r="V148" s="168" t="s">
        <v>360</v>
      </c>
      <c r="W148" s="174">
        <v>1</v>
      </c>
      <c r="X148" s="168" t="s">
        <v>346</v>
      </c>
    </row>
    <row r="149" spans="2:24" hidden="1">
      <c r="B149" s="443"/>
      <c r="C149" s="443"/>
      <c r="D149" s="205">
        <v>3</v>
      </c>
      <c r="E149" s="168" t="s">
        <v>620</v>
      </c>
      <c r="F149" s="259">
        <v>754.5</v>
      </c>
      <c r="G149" s="168">
        <v>42.39</v>
      </c>
      <c r="H149" s="168">
        <v>44.91</v>
      </c>
      <c r="I149" s="176">
        <f t="shared" si="36"/>
        <v>1.059447983014862</v>
      </c>
      <c r="J149" s="168">
        <v>5.75</v>
      </c>
      <c r="K149" s="176">
        <f t="shared" si="37"/>
        <v>0.13564519933946687</v>
      </c>
      <c r="L149" s="259">
        <v>235.78</v>
      </c>
      <c r="M149" s="176">
        <f t="shared" si="38"/>
        <v>1.1950931823543287</v>
      </c>
      <c r="N149" s="259">
        <v>1949.9</v>
      </c>
      <c r="O149" s="168">
        <v>3.2</v>
      </c>
      <c r="P149" s="175">
        <f t="shared" si="39"/>
        <v>7.5489502241094603E-2</v>
      </c>
      <c r="Q149" s="174">
        <f t="shared" si="40"/>
        <v>5.0699999999999958</v>
      </c>
      <c r="R149" s="175">
        <f t="shared" si="41"/>
        <v>0.11960368011323415</v>
      </c>
      <c r="S149" s="258">
        <f t="shared" si="35"/>
        <v>1195.4045999999989</v>
      </c>
      <c r="T149" s="168" t="s">
        <v>476</v>
      </c>
      <c r="U149" s="168" t="s">
        <v>316</v>
      </c>
      <c r="V149" s="168" t="s">
        <v>351</v>
      </c>
      <c r="W149" s="174">
        <v>1</v>
      </c>
      <c r="X149" s="168" t="s">
        <v>346</v>
      </c>
    </row>
    <row r="150" spans="2:24" hidden="1">
      <c r="B150" s="443"/>
      <c r="C150" s="443"/>
      <c r="D150" s="205">
        <v>4</v>
      </c>
      <c r="E150" s="168" t="s">
        <v>619</v>
      </c>
      <c r="F150" s="259">
        <v>347.37</v>
      </c>
      <c r="G150" s="168">
        <v>42.39</v>
      </c>
      <c r="H150" s="168">
        <v>47.06</v>
      </c>
      <c r="I150" s="176">
        <f t="shared" si="36"/>
        <v>1.1101674923330975</v>
      </c>
      <c r="J150" s="168">
        <v>0</v>
      </c>
      <c r="K150" s="176">
        <f t="shared" si="37"/>
        <v>0</v>
      </c>
      <c r="L150" s="259">
        <v>148.44999999999999</v>
      </c>
      <c r="M150" s="176">
        <f t="shared" si="38"/>
        <v>1.1101674923330975</v>
      </c>
      <c r="N150" s="259">
        <v>693.26</v>
      </c>
      <c r="O150" s="168">
        <v>2.34</v>
      </c>
      <c r="P150" s="175">
        <f t="shared" si="39"/>
        <v>5.5201698513800419E-2</v>
      </c>
      <c r="Q150" s="174">
        <f t="shared" si="40"/>
        <v>2.3300000000000018</v>
      </c>
      <c r="R150" s="175">
        <f t="shared" si="41"/>
        <v>5.4965793819297046E-2</v>
      </c>
      <c r="S150" s="258">
        <f t="shared" si="35"/>
        <v>345.88850000000025</v>
      </c>
      <c r="T150" s="168" t="s">
        <v>517</v>
      </c>
      <c r="U150" s="168" t="s">
        <v>586</v>
      </c>
      <c r="V150" s="168" t="s">
        <v>587</v>
      </c>
      <c r="W150" s="174">
        <v>1</v>
      </c>
      <c r="X150" s="168" t="s">
        <v>346</v>
      </c>
    </row>
    <row r="151" spans="2:24" hidden="1">
      <c r="B151" s="443"/>
      <c r="C151" s="443"/>
      <c r="D151" s="205">
        <v>5</v>
      </c>
      <c r="E151" s="168" t="s">
        <v>347</v>
      </c>
      <c r="F151" s="259">
        <v>338.99</v>
      </c>
      <c r="G151" s="168">
        <v>176.68</v>
      </c>
      <c r="H151" s="168">
        <v>166.02</v>
      </c>
      <c r="I151" s="176">
        <f t="shared" si="36"/>
        <v>0.9396649309486077</v>
      </c>
      <c r="J151" s="168">
        <v>17.5</v>
      </c>
      <c r="K151" s="176">
        <f t="shared" si="37"/>
        <v>9.9049128367670367E-2</v>
      </c>
      <c r="L151" s="259">
        <v>99.12</v>
      </c>
      <c r="M151" s="176">
        <f t="shared" si="38"/>
        <v>1.038714059316278</v>
      </c>
      <c r="N151" s="259">
        <v>677.98</v>
      </c>
      <c r="O151" s="168">
        <v>3.42</v>
      </c>
      <c r="P151" s="175">
        <f t="shared" si="39"/>
        <v>1.9357029658139006E-2</v>
      </c>
      <c r="Q151" s="174">
        <f t="shared" si="40"/>
        <v>3.4200000000000035</v>
      </c>
      <c r="R151" s="175">
        <f t="shared" si="41"/>
        <v>1.9357029658139027E-2</v>
      </c>
      <c r="S151" s="258">
        <f t="shared" si="35"/>
        <v>338.99040000000036</v>
      </c>
      <c r="T151" s="168" t="s">
        <v>476</v>
      </c>
      <c r="U151" s="168" t="s">
        <v>316</v>
      </c>
      <c r="V151" s="168" t="s">
        <v>351</v>
      </c>
      <c r="W151" s="174">
        <v>1</v>
      </c>
      <c r="X151" s="168" t="s">
        <v>346</v>
      </c>
    </row>
    <row r="152" spans="2:24" hidden="1">
      <c r="B152" s="443"/>
      <c r="C152" s="443"/>
      <c r="D152" s="205">
        <v>6</v>
      </c>
      <c r="E152" s="168" t="s">
        <v>612</v>
      </c>
      <c r="F152" s="259">
        <v>330.72</v>
      </c>
      <c r="G152" s="168">
        <v>77.92</v>
      </c>
      <c r="H152" s="168">
        <v>86.46</v>
      </c>
      <c r="I152" s="176">
        <f t="shared" si="36"/>
        <v>1.1095995893223818</v>
      </c>
      <c r="J152" s="168">
        <v>0</v>
      </c>
      <c r="K152" s="176">
        <f t="shared" si="37"/>
        <v>0</v>
      </c>
      <c r="L152" s="259">
        <v>135.54</v>
      </c>
      <c r="M152" s="176">
        <f t="shared" si="38"/>
        <v>1.1095995893223818</v>
      </c>
      <c r="N152" s="259">
        <v>1157.51</v>
      </c>
      <c r="O152" s="168">
        <v>2.44</v>
      </c>
      <c r="P152" s="175">
        <f t="shared" si="39"/>
        <v>3.1314168377823408E-2</v>
      </c>
      <c r="Q152" s="174">
        <f t="shared" si="40"/>
        <v>6.0999999999999925</v>
      </c>
      <c r="R152" s="175">
        <f t="shared" si="41"/>
        <v>7.8285420944558426E-2</v>
      </c>
      <c r="S152" s="258">
        <f t="shared" si="35"/>
        <v>826.79399999999896</v>
      </c>
      <c r="T152" s="168" t="s">
        <v>476</v>
      </c>
      <c r="U152" s="168" t="s">
        <v>316</v>
      </c>
      <c r="V152" s="168" t="s">
        <v>351</v>
      </c>
      <c r="W152" s="174">
        <v>1</v>
      </c>
      <c r="X152" s="168" t="s">
        <v>346</v>
      </c>
    </row>
    <row r="153" spans="2:24" hidden="1">
      <c r="B153" s="443"/>
      <c r="C153" s="443"/>
      <c r="D153" s="205">
        <v>7</v>
      </c>
      <c r="E153" s="168" t="s">
        <v>411</v>
      </c>
      <c r="F153" s="259">
        <v>318.5</v>
      </c>
      <c r="G153" s="168">
        <v>111.06</v>
      </c>
      <c r="H153" s="168">
        <v>120.46</v>
      </c>
      <c r="I153" s="176">
        <f t="shared" si="36"/>
        <v>1.0846389339095983</v>
      </c>
      <c r="J153" s="168">
        <v>0</v>
      </c>
      <c r="K153" s="176">
        <f t="shared" si="37"/>
        <v>0</v>
      </c>
      <c r="L153" s="259">
        <v>127.4</v>
      </c>
      <c r="M153" s="176">
        <f t="shared" si="38"/>
        <v>1.0846389339095983</v>
      </c>
      <c r="N153" s="259">
        <v>1197.56</v>
      </c>
      <c r="O153" s="168">
        <v>2.5</v>
      </c>
      <c r="P153" s="175">
        <f t="shared" si="39"/>
        <v>2.2510354763191069E-2</v>
      </c>
      <c r="Q153" s="174">
        <f t="shared" si="40"/>
        <v>6.8999999999999915</v>
      </c>
      <c r="R153" s="175">
        <f t="shared" si="41"/>
        <v>6.2128579146407271E-2</v>
      </c>
      <c r="S153" s="258">
        <f t="shared" si="35"/>
        <v>879.05999999999892</v>
      </c>
      <c r="T153" s="168" t="s">
        <v>517</v>
      </c>
      <c r="U153" s="168" t="s">
        <v>586</v>
      </c>
      <c r="V153" s="168" t="s">
        <v>587</v>
      </c>
      <c r="W153" s="174">
        <v>1</v>
      </c>
      <c r="X153" s="168" t="s">
        <v>346</v>
      </c>
    </row>
    <row r="154" spans="2:24" hidden="1">
      <c r="B154" s="443"/>
      <c r="C154" s="443"/>
      <c r="D154" s="205">
        <v>8</v>
      </c>
      <c r="E154" s="168" t="s">
        <v>636</v>
      </c>
      <c r="F154" s="259">
        <v>295.60000000000002</v>
      </c>
      <c r="G154" s="168">
        <v>225.51</v>
      </c>
      <c r="H154" s="168">
        <v>189.31</v>
      </c>
      <c r="I154" s="176">
        <f t="shared" si="36"/>
        <v>0.83947496785064968</v>
      </c>
      <c r="J154" s="168">
        <v>40.200000000000003</v>
      </c>
      <c r="K154" s="176">
        <f t="shared" si="37"/>
        <v>0.17826260476253827</v>
      </c>
      <c r="L154" s="259">
        <v>147.80000000000001</v>
      </c>
      <c r="M154" s="176">
        <f t="shared" si="38"/>
        <v>1.0177375726131879</v>
      </c>
      <c r="N154" s="259">
        <v>591.20000000000005</v>
      </c>
      <c r="O154" s="168">
        <v>2</v>
      </c>
      <c r="P154" s="175">
        <f t="shared" si="39"/>
        <v>8.868786306593943E-3</v>
      </c>
      <c r="Q154" s="174">
        <f t="shared" si="40"/>
        <v>2</v>
      </c>
      <c r="R154" s="175">
        <f t="shared" si="41"/>
        <v>8.868786306593943E-3</v>
      </c>
      <c r="S154" s="258">
        <f t="shared" si="35"/>
        <v>295.60000000000002</v>
      </c>
      <c r="T154" s="168" t="s">
        <v>476</v>
      </c>
      <c r="U154" s="168" t="s">
        <v>316</v>
      </c>
      <c r="V154" s="168" t="s">
        <v>584</v>
      </c>
      <c r="W154" s="174">
        <v>1</v>
      </c>
      <c r="X154" s="168" t="s">
        <v>190</v>
      </c>
    </row>
    <row r="155" spans="2:24" hidden="1">
      <c r="B155" s="443"/>
      <c r="C155" s="443"/>
      <c r="D155" s="205">
        <v>9</v>
      </c>
      <c r="E155" s="168" t="s">
        <v>631</v>
      </c>
      <c r="F155" s="259">
        <v>267.43</v>
      </c>
      <c r="G155" s="168">
        <v>21.17</v>
      </c>
      <c r="H155" s="168">
        <v>23.47</v>
      </c>
      <c r="I155" s="176">
        <f t="shared" si="36"/>
        <v>1.1086443079829946</v>
      </c>
      <c r="J155" s="168">
        <v>0</v>
      </c>
      <c r="K155" s="176">
        <f t="shared" si="37"/>
        <v>0</v>
      </c>
      <c r="L155" s="259">
        <v>232.55</v>
      </c>
      <c r="M155" s="176">
        <f t="shared" si="38"/>
        <v>1.1086443079829946</v>
      </c>
      <c r="N155" s="259">
        <v>534.86</v>
      </c>
      <c r="O155" s="168">
        <v>1.1499999999999999</v>
      </c>
      <c r="P155" s="175">
        <f t="shared" si="39"/>
        <v>5.4322153991497396E-2</v>
      </c>
      <c r="Q155" s="174">
        <f t="shared" si="40"/>
        <v>1.1499999999999972</v>
      </c>
      <c r="R155" s="175">
        <f t="shared" si="41"/>
        <v>5.4322153991497264E-2</v>
      </c>
      <c r="S155" s="258">
        <f t="shared" si="35"/>
        <v>267.43249999999938</v>
      </c>
      <c r="T155" s="168" t="s">
        <v>476</v>
      </c>
      <c r="U155" s="168" t="s">
        <v>316</v>
      </c>
      <c r="V155" s="168" t="s">
        <v>351</v>
      </c>
      <c r="W155" s="174">
        <v>1</v>
      </c>
      <c r="X155" s="168" t="s">
        <v>346</v>
      </c>
    </row>
    <row r="156" spans="2:24" hidden="1">
      <c r="B156" s="443"/>
      <c r="C156" s="443"/>
      <c r="D156" s="205">
        <v>10</v>
      </c>
      <c r="E156" s="168" t="s">
        <v>529</v>
      </c>
      <c r="F156" s="259">
        <v>257.02</v>
      </c>
      <c r="G156" s="168">
        <v>37.520000000000003</v>
      </c>
      <c r="H156" s="168">
        <v>38.979999999999997</v>
      </c>
      <c r="I156" s="176">
        <f t="shared" si="36"/>
        <v>1.038912579957356</v>
      </c>
      <c r="J156" s="168">
        <v>3</v>
      </c>
      <c r="K156" s="176">
        <f t="shared" si="37"/>
        <v>7.9957356076759051E-2</v>
      </c>
      <c r="L156" s="259">
        <v>118.99</v>
      </c>
      <c r="M156" s="176">
        <f t="shared" si="38"/>
        <v>1.118869936034115</v>
      </c>
      <c r="N156" s="259">
        <v>530.70000000000005</v>
      </c>
      <c r="O156" s="168">
        <v>2.16</v>
      </c>
      <c r="P156" s="175">
        <f t="shared" si="39"/>
        <v>5.7569296375266525E-2</v>
      </c>
      <c r="Q156" s="174">
        <f t="shared" si="40"/>
        <v>2.2999999999999936</v>
      </c>
      <c r="R156" s="175">
        <f t="shared" si="41"/>
        <v>6.1300639658848438E-2</v>
      </c>
      <c r="S156" s="258">
        <f t="shared" si="35"/>
        <v>273.67699999999923</v>
      </c>
      <c r="T156" s="168" t="s">
        <v>476</v>
      </c>
      <c r="U156" s="168" t="s">
        <v>316</v>
      </c>
      <c r="V156" s="168" t="s">
        <v>351</v>
      </c>
      <c r="W156" s="174">
        <v>1</v>
      </c>
      <c r="X156" s="168" t="s">
        <v>230</v>
      </c>
    </row>
    <row r="157" spans="2:24" hidden="1">
      <c r="B157" s="654">
        <v>45885</v>
      </c>
      <c r="C157" s="443" t="s">
        <v>75</v>
      </c>
      <c r="D157" s="205">
        <v>1</v>
      </c>
      <c r="E157" s="168" t="s">
        <v>434</v>
      </c>
      <c r="F157" s="259">
        <v>819.17</v>
      </c>
      <c r="G157" s="168">
        <v>42.46</v>
      </c>
      <c r="H157" s="168">
        <v>49.26</v>
      </c>
      <c r="I157" s="176">
        <f t="shared" si="36"/>
        <v>1.1601507300989164</v>
      </c>
      <c r="J157" s="168">
        <v>0</v>
      </c>
      <c r="K157" s="176">
        <f t="shared" si="37"/>
        <v>0</v>
      </c>
      <c r="L157" s="259">
        <v>342.75</v>
      </c>
      <c r="M157" s="176">
        <f t="shared" si="38"/>
        <v>1.1601507300989164</v>
      </c>
      <c r="N157" s="259">
        <v>2330.6999999999998</v>
      </c>
      <c r="O157" s="168">
        <v>2.39</v>
      </c>
      <c r="P157" s="175">
        <f t="shared" si="39"/>
        <v>5.6288271314178052E-2</v>
      </c>
      <c r="Q157" s="174">
        <f t="shared" si="40"/>
        <v>4.4099999999999966</v>
      </c>
      <c r="R157" s="175">
        <f t="shared" si="41"/>
        <v>0.1038624587847385</v>
      </c>
      <c r="S157" s="258">
        <f t="shared" si="35"/>
        <v>1511.5274999999988</v>
      </c>
      <c r="T157" s="168" t="s">
        <v>517</v>
      </c>
      <c r="U157" s="168" t="s">
        <v>586</v>
      </c>
      <c r="V157" s="168" t="s">
        <v>587</v>
      </c>
      <c r="W157" s="174">
        <v>1</v>
      </c>
      <c r="X157" s="168" t="s">
        <v>144</v>
      </c>
    </row>
    <row r="158" spans="2:24" hidden="1">
      <c r="B158" s="443"/>
      <c r="C158" s="443"/>
      <c r="D158" s="205">
        <v>2</v>
      </c>
      <c r="E158" s="168" t="s">
        <v>385</v>
      </c>
      <c r="F158" s="259">
        <v>787.51</v>
      </c>
      <c r="G158" s="168">
        <v>77.64</v>
      </c>
      <c r="H158" s="168">
        <v>79.209999999999994</v>
      </c>
      <c r="I158" s="176">
        <f t="shared" si="36"/>
        <v>1.0202215352910871</v>
      </c>
      <c r="J158" s="168">
        <v>6</v>
      </c>
      <c r="K158" s="176">
        <f t="shared" si="37"/>
        <v>7.7279752704791344E-2</v>
      </c>
      <c r="L158" s="259">
        <v>410.16</v>
      </c>
      <c r="M158" s="176">
        <f t="shared" si="38"/>
        <v>1.0975012879958783</v>
      </c>
      <c r="N158" s="259">
        <v>3104.91</v>
      </c>
      <c r="O158" s="168">
        <v>1.92</v>
      </c>
      <c r="P158" s="175">
        <f t="shared" si="39"/>
        <v>2.472952086553323E-2</v>
      </c>
      <c r="Q158" s="174">
        <f t="shared" si="40"/>
        <v>5.6499999999999932</v>
      </c>
      <c r="R158" s="175">
        <f t="shared" si="41"/>
        <v>7.2771767130345097E-2</v>
      </c>
      <c r="S158" s="258">
        <f t="shared" si="35"/>
        <v>2317.4039999999973</v>
      </c>
      <c r="T158" s="168" t="s">
        <v>476</v>
      </c>
      <c r="U158" s="168" t="s">
        <v>316</v>
      </c>
      <c r="V158" s="168" t="s">
        <v>351</v>
      </c>
      <c r="W158" s="174">
        <v>1</v>
      </c>
      <c r="X158" s="168" t="s">
        <v>346</v>
      </c>
    </row>
    <row r="159" spans="2:24" hidden="1">
      <c r="B159" s="443"/>
      <c r="C159" s="443"/>
      <c r="D159" s="205">
        <v>3</v>
      </c>
      <c r="E159" s="168" t="s">
        <v>425</v>
      </c>
      <c r="F159" s="259">
        <v>749.48</v>
      </c>
      <c r="G159" s="168">
        <v>53.09</v>
      </c>
      <c r="H159" s="168">
        <v>59.370000000000005</v>
      </c>
      <c r="I159" s="176">
        <f t="shared" si="36"/>
        <v>1.1182896967413827</v>
      </c>
      <c r="J159" s="168">
        <v>0</v>
      </c>
      <c r="K159" s="176">
        <f t="shared" si="37"/>
        <v>0</v>
      </c>
      <c r="L159" s="259">
        <v>365.6</v>
      </c>
      <c r="M159" s="176">
        <f t="shared" si="38"/>
        <v>1.1182896967413827</v>
      </c>
      <c r="N159" s="259">
        <v>2295.9699999999998</v>
      </c>
      <c r="O159" s="168">
        <v>2.0499999999999998</v>
      </c>
      <c r="P159" s="175">
        <f t="shared" si="39"/>
        <v>3.8613674891693345E-2</v>
      </c>
      <c r="Q159" s="174">
        <f t="shared" si="40"/>
        <v>4.2300000000000013</v>
      </c>
      <c r="R159" s="175">
        <f t="shared" si="41"/>
        <v>7.9676021849689221E-2</v>
      </c>
      <c r="S159" s="258">
        <f t="shared" si="35"/>
        <v>1546.4880000000005</v>
      </c>
      <c r="T159" s="168" t="s">
        <v>517</v>
      </c>
      <c r="U159" s="168" t="s">
        <v>586</v>
      </c>
      <c r="V159" s="168" t="s">
        <v>587</v>
      </c>
      <c r="W159" s="174">
        <v>1</v>
      </c>
      <c r="X159" s="168" t="s">
        <v>137</v>
      </c>
    </row>
    <row r="160" spans="2:24" hidden="1">
      <c r="B160" s="443"/>
      <c r="C160" s="443"/>
      <c r="D160" s="205">
        <v>4</v>
      </c>
      <c r="E160" s="168" t="s">
        <v>404</v>
      </c>
      <c r="F160" s="259">
        <v>637.95000000000005</v>
      </c>
      <c r="G160" s="168">
        <v>10.75</v>
      </c>
      <c r="H160" s="168">
        <v>13.55</v>
      </c>
      <c r="I160" s="176">
        <f t="shared" si="36"/>
        <v>1.2604651162790699</v>
      </c>
      <c r="J160" s="168">
        <v>0</v>
      </c>
      <c r="K160" s="176">
        <f t="shared" si="37"/>
        <v>0</v>
      </c>
      <c r="L160" s="259">
        <v>469.08</v>
      </c>
      <c r="M160" s="176">
        <f t="shared" si="38"/>
        <v>1.2604651162790699</v>
      </c>
      <c r="N160" s="259">
        <v>1313.42</v>
      </c>
      <c r="O160" s="168">
        <v>1.36</v>
      </c>
      <c r="P160" s="175">
        <f t="shared" si="39"/>
        <v>0.12651162790697676</v>
      </c>
      <c r="Q160" s="174">
        <f t="shared" si="40"/>
        <v>1.4400000000000006</v>
      </c>
      <c r="R160" s="175">
        <f t="shared" si="41"/>
        <v>0.13395348837209309</v>
      </c>
      <c r="S160" s="258">
        <f t="shared" si="35"/>
        <v>675.47520000000031</v>
      </c>
      <c r="T160" s="168" t="s">
        <v>476</v>
      </c>
      <c r="U160" s="168" t="s">
        <v>316</v>
      </c>
      <c r="V160" s="168" t="s">
        <v>351</v>
      </c>
      <c r="W160" s="174">
        <v>1</v>
      </c>
      <c r="X160" s="168" t="s">
        <v>230</v>
      </c>
    </row>
    <row r="161" spans="2:24" hidden="1">
      <c r="B161" s="443"/>
      <c r="C161" s="443"/>
      <c r="D161" s="205">
        <v>5</v>
      </c>
      <c r="E161" s="168" t="s">
        <v>347</v>
      </c>
      <c r="F161" s="259">
        <v>575.89</v>
      </c>
      <c r="G161" s="168">
        <v>183.37</v>
      </c>
      <c r="H161" s="168">
        <v>178.2</v>
      </c>
      <c r="I161" s="176">
        <f t="shared" si="36"/>
        <v>0.97180563887222549</v>
      </c>
      <c r="J161" s="168">
        <v>17.5</v>
      </c>
      <c r="K161" s="176">
        <f t="shared" si="37"/>
        <v>9.5435458362872871E-2</v>
      </c>
      <c r="L161" s="259">
        <v>99.12</v>
      </c>
      <c r="M161" s="176">
        <f t="shared" si="38"/>
        <v>1.0672410972350983</v>
      </c>
      <c r="N161" s="259">
        <v>1222.1500000000001</v>
      </c>
      <c r="O161" s="168">
        <v>5.81</v>
      </c>
      <c r="P161" s="175">
        <f t="shared" si="39"/>
        <v>3.1684572176473795E-2</v>
      </c>
      <c r="Q161" s="174">
        <f t="shared" si="40"/>
        <v>6.5199999999999845</v>
      </c>
      <c r="R161" s="175">
        <f t="shared" si="41"/>
        <v>3.5556525058624555E-2</v>
      </c>
      <c r="S161" s="258">
        <f t="shared" si="35"/>
        <v>646.26239999999848</v>
      </c>
      <c r="T161" s="168" t="s">
        <v>476</v>
      </c>
      <c r="U161" s="168" t="s">
        <v>316</v>
      </c>
      <c r="V161" s="168" t="s">
        <v>351</v>
      </c>
      <c r="W161" s="174">
        <v>1</v>
      </c>
      <c r="X161" s="168" t="s">
        <v>346</v>
      </c>
    </row>
    <row r="162" spans="2:24" hidden="1">
      <c r="B162" s="443"/>
      <c r="C162" s="443"/>
      <c r="D162" s="205">
        <v>6</v>
      </c>
      <c r="E162" s="168" t="s">
        <v>637</v>
      </c>
      <c r="F162" s="259">
        <v>466.04</v>
      </c>
      <c r="G162" s="168">
        <v>41.25</v>
      </c>
      <c r="H162" s="168">
        <v>53.1</v>
      </c>
      <c r="I162" s="176">
        <f t="shared" si="36"/>
        <v>1.2872727272727273</v>
      </c>
      <c r="J162" s="168">
        <v>0</v>
      </c>
      <c r="K162" s="176">
        <f t="shared" si="37"/>
        <v>0</v>
      </c>
      <c r="L162" s="259">
        <v>81.05</v>
      </c>
      <c r="M162" s="176">
        <f t="shared" si="38"/>
        <v>1.2872727272727273</v>
      </c>
      <c r="N162" s="259">
        <v>960.44</v>
      </c>
      <c r="O162" s="168">
        <v>5.75</v>
      </c>
      <c r="P162" s="175">
        <f t="shared" si="39"/>
        <v>0.1393939393939394</v>
      </c>
      <c r="Q162" s="174">
        <f t="shared" si="40"/>
        <v>6.1000000000000014</v>
      </c>
      <c r="R162" s="175">
        <f t="shared" si="41"/>
        <v>0.14787878787878792</v>
      </c>
      <c r="S162" s="258">
        <f t="shared" si="35"/>
        <v>494.40500000000009</v>
      </c>
      <c r="T162" s="168" t="s">
        <v>476</v>
      </c>
      <c r="U162" s="168" t="s">
        <v>495</v>
      </c>
      <c r="V162" s="168" t="s">
        <v>638</v>
      </c>
      <c r="W162" s="174">
        <v>1</v>
      </c>
      <c r="X162" s="168" t="s">
        <v>142</v>
      </c>
    </row>
    <row r="163" spans="2:24" hidden="1">
      <c r="B163" s="443"/>
      <c r="C163" s="443"/>
      <c r="D163" s="205">
        <v>7</v>
      </c>
      <c r="E163" s="168" t="s">
        <v>613</v>
      </c>
      <c r="F163" s="259">
        <v>391.85</v>
      </c>
      <c r="G163" s="168">
        <v>301.29000000000002</v>
      </c>
      <c r="H163" s="168">
        <v>300.12</v>
      </c>
      <c r="I163" s="176">
        <f t="shared" si="36"/>
        <v>0.99611669819774962</v>
      </c>
      <c r="J163" s="168">
        <v>20.399999999999999</v>
      </c>
      <c r="K163" s="176">
        <f t="shared" si="37"/>
        <v>6.7708851936672296E-2</v>
      </c>
      <c r="L163" s="259">
        <v>156.74</v>
      </c>
      <c r="M163" s="176">
        <f t="shared" si="38"/>
        <v>1.0638255501344218</v>
      </c>
      <c r="N163" s="259">
        <v>3014.11</v>
      </c>
      <c r="O163" s="168">
        <v>2.5</v>
      </c>
      <c r="P163" s="175">
        <f t="shared" si="39"/>
        <v>8.2976534236118022E-3</v>
      </c>
      <c r="Q163" s="174">
        <f t="shared" si="40"/>
        <v>16.729999999999961</v>
      </c>
      <c r="R163" s="175">
        <f t="shared" si="41"/>
        <v>5.552789671081005E-2</v>
      </c>
      <c r="S163" s="258">
        <f t="shared" si="35"/>
        <v>2622.2601999999943</v>
      </c>
      <c r="T163" s="168" t="s">
        <v>497</v>
      </c>
      <c r="U163" s="168" t="s">
        <v>355</v>
      </c>
      <c r="V163" s="168" t="s">
        <v>360</v>
      </c>
      <c r="W163" s="174">
        <v>1</v>
      </c>
      <c r="X163" s="168" t="s">
        <v>346</v>
      </c>
    </row>
    <row r="164" spans="2:24" hidden="1">
      <c r="B164" s="443"/>
      <c r="C164" s="443"/>
      <c r="D164" s="205">
        <v>8</v>
      </c>
      <c r="E164" s="168" t="s">
        <v>529</v>
      </c>
      <c r="F164" s="259">
        <v>376.01</v>
      </c>
      <c r="G164" s="168">
        <v>40.299999999999997</v>
      </c>
      <c r="H164" s="168">
        <v>46.8</v>
      </c>
      <c r="I164" s="176">
        <f t="shared" si="36"/>
        <v>1.1612903225806452</v>
      </c>
      <c r="J164" s="168">
        <v>0</v>
      </c>
      <c r="K164" s="176">
        <f t="shared" si="37"/>
        <v>0</v>
      </c>
      <c r="L164" s="259">
        <v>118.99</v>
      </c>
      <c r="M164" s="176">
        <f t="shared" si="38"/>
        <v>1.1612903225806452</v>
      </c>
      <c r="N164" s="259">
        <v>773.44</v>
      </c>
      <c r="O164" s="168">
        <v>3.16</v>
      </c>
      <c r="P164" s="175">
        <f t="shared" si="39"/>
        <v>7.8411910669975202E-2</v>
      </c>
      <c r="Q164" s="174">
        <f t="shared" si="40"/>
        <v>3.34</v>
      </c>
      <c r="R164" s="175">
        <f t="shared" si="41"/>
        <v>8.2878411910669983E-2</v>
      </c>
      <c r="S164" s="258">
        <f t="shared" si="35"/>
        <v>397.42659999999995</v>
      </c>
      <c r="T164" s="168" t="s">
        <v>476</v>
      </c>
      <c r="U164" s="168" t="s">
        <v>316</v>
      </c>
      <c r="V164" s="168" t="s">
        <v>351</v>
      </c>
      <c r="W164" s="174">
        <v>1</v>
      </c>
      <c r="X164" s="168" t="s">
        <v>230</v>
      </c>
    </row>
    <row r="165" spans="2:24" hidden="1">
      <c r="B165" s="443"/>
      <c r="C165" s="443"/>
      <c r="D165" s="205">
        <v>9</v>
      </c>
      <c r="E165" s="168" t="s">
        <v>528</v>
      </c>
      <c r="F165" s="259">
        <v>256.92</v>
      </c>
      <c r="G165" s="168">
        <v>30.61</v>
      </c>
      <c r="H165" s="168">
        <v>35.71</v>
      </c>
      <c r="I165" s="176">
        <f t="shared" si="36"/>
        <v>1.1666122182293368</v>
      </c>
      <c r="J165" s="168">
        <v>0</v>
      </c>
      <c r="K165" s="176">
        <f t="shared" si="37"/>
        <v>0</v>
      </c>
      <c r="L165" s="259">
        <v>113.18</v>
      </c>
      <c r="M165" s="176">
        <f t="shared" si="38"/>
        <v>1.1666122182293368</v>
      </c>
      <c r="N165" s="259">
        <v>577.22</v>
      </c>
      <c r="O165" s="168">
        <v>2.27</v>
      </c>
      <c r="P165" s="175">
        <f t="shared" si="39"/>
        <v>7.4158771643253837E-2</v>
      </c>
      <c r="Q165" s="174">
        <f t="shared" si="40"/>
        <v>2.8300000000000014</v>
      </c>
      <c r="R165" s="175">
        <f t="shared" si="41"/>
        <v>9.2453446586083024E-2</v>
      </c>
      <c r="S165" s="258">
        <f t="shared" si="35"/>
        <v>320.29940000000016</v>
      </c>
      <c r="T165" s="168" t="s">
        <v>476</v>
      </c>
      <c r="U165" s="168" t="s">
        <v>316</v>
      </c>
      <c r="V165" s="168" t="s">
        <v>351</v>
      </c>
      <c r="W165" s="174">
        <v>1</v>
      </c>
      <c r="X165" s="168" t="s">
        <v>231</v>
      </c>
    </row>
    <row r="166" spans="2:24" hidden="1">
      <c r="B166" s="443"/>
      <c r="C166" s="443"/>
      <c r="D166" s="205">
        <v>10</v>
      </c>
      <c r="E166" s="168" t="s">
        <v>639</v>
      </c>
      <c r="F166" s="259">
        <v>240.5</v>
      </c>
      <c r="G166" s="168">
        <v>147</v>
      </c>
      <c r="H166" s="168">
        <v>138.71</v>
      </c>
      <c r="I166" s="176">
        <f t="shared" si="36"/>
        <v>0.94360544217687081</v>
      </c>
      <c r="J166" s="168">
        <v>12.5</v>
      </c>
      <c r="K166" s="176">
        <f t="shared" si="37"/>
        <v>8.5034013605442174E-2</v>
      </c>
      <c r="L166" s="259">
        <v>185</v>
      </c>
      <c r="M166" s="176">
        <f t="shared" si="38"/>
        <v>1.0286394557823131</v>
      </c>
      <c r="N166" s="259">
        <v>778.85</v>
      </c>
      <c r="O166" s="168">
        <v>1.3</v>
      </c>
      <c r="P166" s="175">
        <f t="shared" si="39"/>
        <v>8.8435374149659872E-3</v>
      </c>
      <c r="Q166" s="174">
        <f t="shared" si="40"/>
        <v>2.9100000000000081</v>
      </c>
      <c r="R166" s="175">
        <f t="shared" si="41"/>
        <v>1.9795918367346996E-2</v>
      </c>
      <c r="S166" s="258">
        <f t="shared" si="35"/>
        <v>538.3500000000015</v>
      </c>
      <c r="T166" s="168" t="s">
        <v>476</v>
      </c>
      <c r="U166" s="168" t="s">
        <v>316</v>
      </c>
      <c r="V166" s="168" t="s">
        <v>584</v>
      </c>
      <c r="W166" s="174">
        <v>1</v>
      </c>
      <c r="X166" s="168" t="s">
        <v>188</v>
      </c>
    </row>
    <row r="167" spans="2:24" hidden="1">
      <c r="B167" s="654">
        <v>45886</v>
      </c>
      <c r="C167" s="443" t="s">
        <v>70</v>
      </c>
      <c r="D167" s="205">
        <v>1</v>
      </c>
      <c r="E167" s="168" t="s">
        <v>613</v>
      </c>
      <c r="F167" s="259">
        <v>1239.81</v>
      </c>
      <c r="G167" s="168">
        <v>395.6</v>
      </c>
      <c r="H167" s="168">
        <v>415.09999999999997</v>
      </c>
      <c r="I167" s="176">
        <f t="shared" si="36"/>
        <v>1.0492922143579371</v>
      </c>
      <c r="J167" s="168">
        <v>10.72</v>
      </c>
      <c r="K167" s="176">
        <f t="shared" si="37"/>
        <v>2.7098078867542973E-2</v>
      </c>
      <c r="L167" s="259">
        <v>156.74</v>
      </c>
      <c r="M167" s="176">
        <f t="shared" si="38"/>
        <v>1.0763902932254803</v>
      </c>
      <c r="N167" s="259">
        <v>4736.68</v>
      </c>
      <c r="O167" s="168">
        <v>7.91</v>
      </c>
      <c r="P167" s="175">
        <f t="shared" si="39"/>
        <v>1.9994944388270978E-2</v>
      </c>
      <c r="Q167" s="174">
        <f t="shared" si="40"/>
        <v>22.30999999999997</v>
      </c>
      <c r="R167" s="175">
        <f t="shared" si="41"/>
        <v>5.6395348837209223E-2</v>
      </c>
      <c r="S167" s="258">
        <f t="shared" si="35"/>
        <v>3496.8693999999955</v>
      </c>
      <c r="T167" s="168" t="s">
        <v>497</v>
      </c>
      <c r="U167" s="168" t="s">
        <v>355</v>
      </c>
      <c r="V167" s="168" t="s">
        <v>360</v>
      </c>
      <c r="W167" s="174">
        <v>1</v>
      </c>
      <c r="X167" s="168" t="s">
        <v>346</v>
      </c>
    </row>
    <row r="168" spans="2:24" hidden="1">
      <c r="B168" s="443"/>
      <c r="C168" s="443"/>
      <c r="D168" s="205">
        <v>2</v>
      </c>
      <c r="E168" s="168" t="s">
        <v>347</v>
      </c>
      <c r="F168" s="259">
        <v>834.59</v>
      </c>
      <c r="G168" s="168">
        <v>250.95</v>
      </c>
      <c r="H168" s="168">
        <v>255.92</v>
      </c>
      <c r="I168" s="176">
        <f t="shared" si="36"/>
        <v>1.0198047419804741</v>
      </c>
      <c r="J168" s="168">
        <v>11.75</v>
      </c>
      <c r="K168" s="176">
        <f t="shared" si="37"/>
        <v>4.6822076110779043E-2</v>
      </c>
      <c r="L168" s="259">
        <v>99.12</v>
      </c>
      <c r="M168" s="176">
        <f t="shared" si="38"/>
        <v>1.066626818091253</v>
      </c>
      <c r="N168" s="259">
        <v>1657.29</v>
      </c>
      <c r="O168" s="168">
        <v>8.42</v>
      </c>
      <c r="P168" s="175">
        <f t="shared" si="39"/>
        <v>3.3552500498107193E-2</v>
      </c>
      <c r="Q168" s="174">
        <f t="shared" si="40"/>
        <v>8.2999999999999705</v>
      </c>
      <c r="R168" s="175">
        <f t="shared" si="41"/>
        <v>3.3074317593145927E-2</v>
      </c>
      <c r="S168" s="258">
        <f t="shared" si="35"/>
        <v>822.69599999999707</v>
      </c>
      <c r="T168" s="168" t="s">
        <v>476</v>
      </c>
      <c r="U168" s="168" t="s">
        <v>316</v>
      </c>
      <c r="V168" s="168" t="s">
        <v>351</v>
      </c>
      <c r="W168" s="174">
        <v>1</v>
      </c>
      <c r="X168" s="168" t="s">
        <v>346</v>
      </c>
    </row>
    <row r="169" spans="2:24" hidden="1">
      <c r="B169" s="443"/>
      <c r="C169" s="443"/>
      <c r="D169" s="205">
        <v>3</v>
      </c>
      <c r="E169" s="168" t="s">
        <v>612</v>
      </c>
      <c r="F169" s="259">
        <v>733.27</v>
      </c>
      <c r="G169" s="168">
        <v>96.14</v>
      </c>
      <c r="H169" s="168">
        <v>107.8</v>
      </c>
      <c r="I169" s="176">
        <f t="shared" si="36"/>
        <v>1.1212814645308924</v>
      </c>
      <c r="J169" s="168">
        <v>0</v>
      </c>
      <c r="K169" s="176">
        <f t="shared" si="37"/>
        <v>0</v>
      </c>
      <c r="L169" s="259">
        <v>135.54</v>
      </c>
      <c r="M169" s="176">
        <f t="shared" si="38"/>
        <v>1.1212814645308924</v>
      </c>
      <c r="N169" s="259">
        <v>1580.4</v>
      </c>
      <c r="O169" s="168">
        <v>5.41</v>
      </c>
      <c r="P169" s="175">
        <f t="shared" si="39"/>
        <v>5.627210318285833E-2</v>
      </c>
      <c r="Q169" s="174">
        <f t="shared" si="40"/>
        <v>6.2499999999999964</v>
      </c>
      <c r="R169" s="175">
        <f t="shared" si="41"/>
        <v>6.5009361348034075E-2</v>
      </c>
      <c r="S169" s="258">
        <f t="shared" si="35"/>
        <v>847.12499999999943</v>
      </c>
      <c r="T169" s="168" t="s">
        <v>476</v>
      </c>
      <c r="U169" s="168" t="s">
        <v>316</v>
      </c>
      <c r="V169" s="168" t="s">
        <v>351</v>
      </c>
      <c r="W169" s="174">
        <v>1</v>
      </c>
      <c r="X169" s="168" t="s">
        <v>346</v>
      </c>
    </row>
    <row r="170" spans="2:24" hidden="1">
      <c r="B170" s="443"/>
      <c r="C170" s="443"/>
      <c r="D170" s="205">
        <v>4</v>
      </c>
      <c r="E170" s="168" t="s">
        <v>506</v>
      </c>
      <c r="F170" s="259">
        <v>557.07000000000005</v>
      </c>
      <c r="G170" s="168">
        <v>24</v>
      </c>
      <c r="H170" s="168">
        <v>21.79</v>
      </c>
      <c r="I170" s="176">
        <f t="shared" si="36"/>
        <v>0.90791666666666659</v>
      </c>
      <c r="J170" s="168">
        <v>3.3</v>
      </c>
      <c r="K170" s="176">
        <f t="shared" si="37"/>
        <v>0.13749999999999998</v>
      </c>
      <c r="L170" s="259">
        <v>1012.86</v>
      </c>
      <c r="M170" s="176">
        <f t="shared" si="38"/>
        <v>1.0454166666666667</v>
      </c>
      <c r="N170" s="259">
        <v>1104.02</v>
      </c>
      <c r="O170" s="168">
        <v>0.55000000000000004</v>
      </c>
      <c r="P170" s="175">
        <f t="shared" si="39"/>
        <v>2.2916666666666669E-2</v>
      </c>
      <c r="Q170" s="174">
        <f t="shared" si="40"/>
        <v>0.53999999999999981</v>
      </c>
      <c r="R170" s="175">
        <f t="shared" si="41"/>
        <v>2.2499999999999992E-2</v>
      </c>
      <c r="S170" s="258">
        <f t="shared" si="35"/>
        <v>546.94439999999986</v>
      </c>
      <c r="T170" s="168" t="s">
        <v>517</v>
      </c>
      <c r="U170" s="168" t="s">
        <v>586</v>
      </c>
      <c r="V170" s="168" t="s">
        <v>587</v>
      </c>
      <c r="W170" s="174">
        <v>1</v>
      </c>
      <c r="X170" s="168" t="s">
        <v>143</v>
      </c>
    </row>
    <row r="171" spans="2:24" hidden="1">
      <c r="B171" s="443"/>
      <c r="C171" s="443"/>
      <c r="D171" s="205">
        <v>5</v>
      </c>
      <c r="E171" s="168" t="s">
        <v>635</v>
      </c>
      <c r="F171" s="259">
        <v>480.41</v>
      </c>
      <c r="G171" s="168">
        <v>14.44</v>
      </c>
      <c r="H171" s="168">
        <v>18.100000000000001</v>
      </c>
      <c r="I171" s="176">
        <f t="shared" si="36"/>
        <v>1.2534626038781165</v>
      </c>
      <c r="J171" s="168">
        <v>0</v>
      </c>
      <c r="K171" s="176">
        <f t="shared" si="37"/>
        <v>0</v>
      </c>
      <c r="L171" s="259">
        <v>262.52</v>
      </c>
      <c r="M171" s="176">
        <f t="shared" si="38"/>
        <v>1.2534626038781165</v>
      </c>
      <c r="N171" s="259">
        <v>960.82</v>
      </c>
      <c r="O171" s="168">
        <v>1.830000000000001</v>
      </c>
      <c r="P171" s="175">
        <f t="shared" si="39"/>
        <v>0.12673130193905824</v>
      </c>
      <c r="Q171" s="174">
        <f t="shared" si="40"/>
        <v>1.830000000000001</v>
      </c>
      <c r="R171" s="175">
        <f t="shared" si="41"/>
        <v>0.12673130193905824</v>
      </c>
      <c r="S171" s="258">
        <f t="shared" si="35"/>
        <v>480.41160000000019</v>
      </c>
      <c r="T171" s="168" t="s">
        <v>517</v>
      </c>
      <c r="U171" s="168" t="s">
        <v>586</v>
      </c>
      <c r="V171" s="168" t="s">
        <v>587</v>
      </c>
      <c r="W171" s="174">
        <v>1</v>
      </c>
      <c r="X171" s="168" t="s">
        <v>208</v>
      </c>
    </row>
    <row r="172" spans="2:24" hidden="1">
      <c r="B172" s="443"/>
      <c r="C172" s="443"/>
      <c r="D172" s="205">
        <v>6</v>
      </c>
      <c r="E172" s="168" t="s">
        <v>503</v>
      </c>
      <c r="F172" s="259">
        <v>477.9</v>
      </c>
      <c r="G172" s="168">
        <v>76.14</v>
      </c>
      <c r="H172" s="168">
        <v>82.24</v>
      </c>
      <c r="I172" s="176">
        <f t="shared" si="36"/>
        <v>1.0801155765694772</v>
      </c>
      <c r="J172" s="168">
        <v>0</v>
      </c>
      <c r="K172" s="176">
        <f t="shared" si="37"/>
        <v>0</v>
      </c>
      <c r="L172" s="259">
        <v>156.69</v>
      </c>
      <c r="M172" s="176">
        <f t="shared" si="38"/>
        <v>1.0801155765694772</v>
      </c>
      <c r="N172" s="259">
        <v>955.81</v>
      </c>
      <c r="O172" s="168">
        <v>3.0499999999999972</v>
      </c>
      <c r="P172" s="175">
        <f t="shared" si="39"/>
        <v>4.0057788284738605E-2</v>
      </c>
      <c r="Q172" s="174">
        <f t="shared" si="40"/>
        <v>3.0499999999999972</v>
      </c>
      <c r="R172" s="175">
        <f t="shared" si="41"/>
        <v>4.0057788284738605E-2</v>
      </c>
      <c r="S172" s="258">
        <f t="shared" si="35"/>
        <v>477.90449999999953</v>
      </c>
      <c r="T172" s="168" t="s">
        <v>476</v>
      </c>
      <c r="U172" s="168" t="s">
        <v>316</v>
      </c>
      <c r="V172" s="168" t="s">
        <v>351</v>
      </c>
      <c r="W172" s="174">
        <v>1</v>
      </c>
      <c r="X172" s="168" t="s">
        <v>346</v>
      </c>
    </row>
    <row r="173" spans="2:24" hidden="1">
      <c r="B173" s="443"/>
      <c r="C173" s="443"/>
      <c r="D173" s="205">
        <v>7</v>
      </c>
      <c r="E173" s="168" t="s">
        <v>606</v>
      </c>
      <c r="F173" s="259">
        <v>445.62</v>
      </c>
      <c r="G173" s="168">
        <v>12.34</v>
      </c>
      <c r="H173" s="168">
        <v>12.52</v>
      </c>
      <c r="I173" s="176">
        <f t="shared" si="36"/>
        <v>1.0145867098865478</v>
      </c>
      <c r="J173" s="168">
        <v>2</v>
      </c>
      <c r="K173" s="176">
        <f t="shared" si="37"/>
        <v>0.16207455429497569</v>
      </c>
      <c r="L173" s="259">
        <v>408.83</v>
      </c>
      <c r="M173" s="176">
        <f t="shared" si="38"/>
        <v>1.1766612641815235</v>
      </c>
      <c r="N173" s="259">
        <v>891.25</v>
      </c>
      <c r="O173" s="168">
        <v>1.0900000000000001</v>
      </c>
      <c r="P173" s="175">
        <f t="shared" si="39"/>
        <v>8.8330632090761751E-2</v>
      </c>
      <c r="Q173" s="174">
        <f t="shared" si="40"/>
        <v>1.0899999999999996</v>
      </c>
      <c r="R173" s="175">
        <f t="shared" si="41"/>
        <v>8.8330632090761724E-2</v>
      </c>
      <c r="S173" s="258">
        <f t="shared" si="35"/>
        <v>445.62469999999985</v>
      </c>
      <c r="T173" s="168" t="s">
        <v>476</v>
      </c>
      <c r="U173" s="168" t="s">
        <v>316</v>
      </c>
      <c r="V173" s="168" t="s">
        <v>584</v>
      </c>
      <c r="W173" s="174">
        <v>1</v>
      </c>
      <c r="X173" s="168" t="s">
        <v>171</v>
      </c>
    </row>
    <row r="174" spans="2:24" hidden="1">
      <c r="B174" s="443"/>
      <c r="C174" s="443"/>
      <c r="D174" s="205">
        <v>8</v>
      </c>
      <c r="E174" s="168" t="s">
        <v>640</v>
      </c>
      <c r="F174" s="259">
        <v>387.76</v>
      </c>
      <c r="G174" s="168">
        <v>77.63</v>
      </c>
      <c r="H174" s="168">
        <v>82.49</v>
      </c>
      <c r="I174" s="176">
        <f t="shared" si="36"/>
        <v>1.0626046631456911</v>
      </c>
      <c r="J174" s="168">
        <v>0</v>
      </c>
      <c r="K174" s="176">
        <f t="shared" si="37"/>
        <v>0</v>
      </c>
      <c r="L174" s="259">
        <v>159.57</v>
      </c>
      <c r="M174" s="176">
        <f t="shared" si="38"/>
        <v>1.0626046631456911</v>
      </c>
      <c r="N174" s="259">
        <v>775.51</v>
      </c>
      <c r="O174" s="168">
        <v>2.4299999999999997</v>
      </c>
      <c r="P174" s="175">
        <f t="shared" si="39"/>
        <v>3.1302331572845545E-2</v>
      </c>
      <c r="Q174" s="174">
        <f t="shared" si="40"/>
        <v>2.4299999999999997</v>
      </c>
      <c r="R174" s="175">
        <f t="shared" si="41"/>
        <v>3.1302331572845545E-2</v>
      </c>
      <c r="S174" s="258">
        <f t="shared" si="35"/>
        <v>387.75509999999991</v>
      </c>
      <c r="T174" s="168" t="s">
        <v>517</v>
      </c>
      <c r="U174" s="168" t="s">
        <v>586</v>
      </c>
      <c r="V174" s="168" t="s">
        <v>587</v>
      </c>
      <c r="W174" s="174">
        <v>1</v>
      </c>
      <c r="X174" s="168" t="s">
        <v>346</v>
      </c>
    </row>
    <row r="175" spans="2:24" hidden="1">
      <c r="B175" s="443"/>
      <c r="C175" s="443"/>
      <c r="D175" s="205">
        <v>9</v>
      </c>
      <c r="E175" s="168" t="s">
        <v>416</v>
      </c>
      <c r="F175" s="259">
        <v>387.12</v>
      </c>
      <c r="G175" s="168">
        <v>224.63</v>
      </c>
      <c r="H175" s="168">
        <v>217.57</v>
      </c>
      <c r="I175" s="176">
        <f t="shared" si="36"/>
        <v>0.96857053821840355</v>
      </c>
      <c r="J175" s="168">
        <v>12</v>
      </c>
      <c r="K175" s="176">
        <f t="shared" si="37"/>
        <v>5.3421181498464143E-2</v>
      </c>
      <c r="L175" s="259">
        <v>156.72999999999999</v>
      </c>
      <c r="M175" s="176">
        <f t="shared" si="38"/>
        <v>1.0219917197168678</v>
      </c>
      <c r="N175" s="259">
        <v>774.25</v>
      </c>
      <c r="O175" s="168">
        <v>2.4700000000000002</v>
      </c>
      <c r="P175" s="175">
        <f t="shared" si="39"/>
        <v>1.0995859858433869E-2</v>
      </c>
      <c r="Q175" s="174">
        <f t="shared" si="40"/>
        <v>2.4699999999999975</v>
      </c>
      <c r="R175" s="175">
        <f t="shared" si="41"/>
        <v>1.0995859858433859E-2</v>
      </c>
      <c r="S175" s="258">
        <f t="shared" si="35"/>
        <v>387.12309999999957</v>
      </c>
      <c r="T175" s="168" t="s">
        <v>497</v>
      </c>
      <c r="U175" s="168" t="s">
        <v>355</v>
      </c>
      <c r="V175" s="168" t="s">
        <v>360</v>
      </c>
      <c r="W175" s="174">
        <v>1</v>
      </c>
      <c r="X175" s="168" t="s">
        <v>346</v>
      </c>
    </row>
    <row r="176" spans="2:24" hidden="1">
      <c r="B176" s="443"/>
      <c r="C176" s="443"/>
      <c r="D176" s="205">
        <v>10</v>
      </c>
      <c r="E176" s="168" t="s">
        <v>641</v>
      </c>
      <c r="F176" s="259">
        <v>372.05</v>
      </c>
      <c r="G176" s="168">
        <v>42.48</v>
      </c>
      <c r="H176" s="168">
        <v>42.209999999999994</v>
      </c>
      <c r="I176" s="176">
        <f t="shared" si="36"/>
        <v>0.99364406779661008</v>
      </c>
      <c r="J176" s="168">
        <v>3</v>
      </c>
      <c r="K176" s="176">
        <f t="shared" si="37"/>
        <v>7.0621468926553674E-2</v>
      </c>
      <c r="L176" s="259">
        <v>271.57</v>
      </c>
      <c r="M176" s="176">
        <f t="shared" si="38"/>
        <v>1.0642655367231637</v>
      </c>
      <c r="N176" s="259">
        <v>741.39</v>
      </c>
      <c r="O176" s="168">
        <v>1.37</v>
      </c>
      <c r="P176" s="175">
        <f t="shared" si="39"/>
        <v>3.2250470809792847E-2</v>
      </c>
      <c r="Q176" s="174">
        <f t="shared" si="40"/>
        <v>1.3599999999999968</v>
      </c>
      <c r="R176" s="175">
        <f t="shared" si="41"/>
        <v>3.2015065913370923E-2</v>
      </c>
      <c r="S176" s="258">
        <f t="shared" si="35"/>
        <v>369.33519999999913</v>
      </c>
      <c r="T176" s="168" t="s">
        <v>476</v>
      </c>
      <c r="U176" s="168" t="s">
        <v>316</v>
      </c>
      <c r="V176" s="168" t="s">
        <v>584</v>
      </c>
      <c r="W176" s="174">
        <v>1</v>
      </c>
      <c r="X176" s="168" t="s">
        <v>228</v>
      </c>
    </row>
    <row r="177" spans="2:24" hidden="1">
      <c r="B177" s="654">
        <v>45887</v>
      </c>
      <c r="C177" s="443" t="s">
        <v>76</v>
      </c>
      <c r="D177" s="205">
        <v>1</v>
      </c>
      <c r="E177" s="168" t="s">
        <v>434</v>
      </c>
      <c r="F177" s="259">
        <v>1007.69</v>
      </c>
      <c r="G177" s="168">
        <v>48.05</v>
      </c>
      <c r="H177" s="168">
        <v>51.67</v>
      </c>
      <c r="I177" s="176">
        <f t="shared" si="36"/>
        <v>1.0753381893860563</v>
      </c>
      <c r="J177" s="168">
        <v>4.3499999999999996</v>
      </c>
      <c r="K177" s="176">
        <f t="shared" si="37"/>
        <v>9.053069719042664E-2</v>
      </c>
      <c r="L177" s="259">
        <v>342.75</v>
      </c>
      <c r="M177" s="176">
        <f t="shared" si="38"/>
        <v>1.165868886576483</v>
      </c>
      <c r="N177" s="259">
        <v>2731.72</v>
      </c>
      <c r="O177" s="168">
        <v>2.94</v>
      </c>
      <c r="P177" s="175">
        <f t="shared" si="39"/>
        <v>6.1186264308012488E-2</v>
      </c>
      <c r="Q177" s="174">
        <f t="shared" si="40"/>
        <v>5.0300000000000065</v>
      </c>
      <c r="R177" s="175">
        <f t="shared" si="41"/>
        <v>0.10468262226847048</v>
      </c>
      <c r="S177" s="258">
        <f t="shared" si="35"/>
        <v>1724.0325000000023</v>
      </c>
      <c r="T177" s="168" t="s">
        <v>476</v>
      </c>
      <c r="U177" s="168" t="s">
        <v>316</v>
      </c>
      <c r="V177" s="168" t="s">
        <v>351</v>
      </c>
      <c r="W177" s="174">
        <v>1</v>
      </c>
      <c r="X177" s="168" t="s">
        <v>144</v>
      </c>
    </row>
    <row r="178" spans="2:24" hidden="1">
      <c r="B178" s="443"/>
      <c r="C178" s="443"/>
      <c r="D178" s="205">
        <v>2</v>
      </c>
      <c r="E178" s="168" t="s">
        <v>621</v>
      </c>
      <c r="F178" s="259">
        <v>467.17</v>
      </c>
      <c r="G178" s="168">
        <v>69.17</v>
      </c>
      <c r="H178" s="168">
        <v>79.540000000000006</v>
      </c>
      <c r="I178" s="176">
        <f t="shared" si="36"/>
        <v>1.1499204857597225</v>
      </c>
      <c r="J178" s="168">
        <v>0</v>
      </c>
      <c r="K178" s="176">
        <f t="shared" si="37"/>
        <v>0</v>
      </c>
      <c r="L178" s="259">
        <v>90.1</v>
      </c>
      <c r="M178" s="176">
        <f t="shared" si="38"/>
        <v>1.1499204857597225</v>
      </c>
      <c r="N178" s="259">
        <v>934.34</v>
      </c>
      <c r="O178" s="168">
        <v>5.1850000000000023</v>
      </c>
      <c r="P178" s="175">
        <f t="shared" si="39"/>
        <v>7.4960242879861236E-2</v>
      </c>
      <c r="Q178" s="174">
        <f t="shared" si="40"/>
        <v>5.1850000000000023</v>
      </c>
      <c r="R178" s="175">
        <f t="shared" si="41"/>
        <v>7.4960242879861236E-2</v>
      </c>
      <c r="S178" s="258">
        <f t="shared" si="35"/>
        <v>467.16850000000017</v>
      </c>
      <c r="T178" s="168" t="s">
        <v>497</v>
      </c>
      <c r="U178" s="168" t="s">
        <v>355</v>
      </c>
      <c r="V178" s="168" t="s">
        <v>622</v>
      </c>
      <c r="W178" s="174">
        <v>1</v>
      </c>
      <c r="X178" s="168" t="s">
        <v>134</v>
      </c>
    </row>
    <row r="179" spans="2:24" hidden="1">
      <c r="B179" s="443"/>
      <c r="C179" s="443"/>
      <c r="D179" s="205">
        <v>3</v>
      </c>
      <c r="E179" s="168" t="s">
        <v>385</v>
      </c>
      <c r="F179" s="259">
        <v>447.07</v>
      </c>
      <c r="G179" s="168">
        <v>103.1</v>
      </c>
      <c r="H179" s="168">
        <v>101.27</v>
      </c>
      <c r="I179" s="176">
        <f t="shared" si="36"/>
        <v>0.98225024248302617</v>
      </c>
      <c r="J179" s="168">
        <v>7.6</v>
      </c>
      <c r="K179" s="176">
        <f t="shared" si="37"/>
        <v>7.3714839961202719E-2</v>
      </c>
      <c r="L179" s="259">
        <v>410.16</v>
      </c>
      <c r="M179" s="176">
        <f t="shared" si="38"/>
        <v>1.0559650824442288</v>
      </c>
      <c r="N179" s="259">
        <v>2366.62</v>
      </c>
      <c r="O179" s="168">
        <v>1.0900000000000001</v>
      </c>
      <c r="P179" s="175">
        <f t="shared" si="39"/>
        <v>1.0572259941804074E-2</v>
      </c>
      <c r="Q179" s="174">
        <f t="shared" si="40"/>
        <v>4.6799999999999962</v>
      </c>
      <c r="R179" s="175">
        <f t="shared" si="41"/>
        <v>4.5392822502424796E-2</v>
      </c>
      <c r="S179" s="258">
        <f t="shared" si="35"/>
        <v>1919.5487999999984</v>
      </c>
      <c r="T179" s="168" t="s">
        <v>476</v>
      </c>
      <c r="U179" s="168" t="s">
        <v>316</v>
      </c>
      <c r="V179" s="168" t="s">
        <v>351</v>
      </c>
      <c r="W179" s="174">
        <v>1</v>
      </c>
      <c r="X179" s="168" t="s">
        <v>346</v>
      </c>
    </row>
    <row r="180" spans="2:24" hidden="1">
      <c r="B180" s="443"/>
      <c r="C180" s="443"/>
      <c r="D180" s="205">
        <v>4</v>
      </c>
      <c r="E180" s="168" t="s">
        <v>614</v>
      </c>
      <c r="F180" s="259">
        <v>429.32</v>
      </c>
      <c r="G180" s="168">
        <v>21.09</v>
      </c>
      <c r="H180" s="168">
        <v>22.89</v>
      </c>
      <c r="I180" s="176">
        <f t="shared" si="36"/>
        <v>1.0853485064011381</v>
      </c>
      <c r="J180" s="168">
        <v>4</v>
      </c>
      <c r="K180" s="176">
        <f t="shared" si="37"/>
        <v>0.18966334755808439</v>
      </c>
      <c r="L180" s="259">
        <v>148.04</v>
      </c>
      <c r="M180" s="176">
        <f t="shared" si="38"/>
        <v>1.2750118539592223</v>
      </c>
      <c r="N180" s="259">
        <v>858.63</v>
      </c>
      <c r="O180" s="168">
        <v>2.9</v>
      </c>
      <c r="P180" s="175">
        <f t="shared" si="39"/>
        <v>0.1375059269796112</v>
      </c>
      <c r="Q180" s="174">
        <f t="shared" si="40"/>
        <v>2.9000000000000008</v>
      </c>
      <c r="R180" s="175">
        <f t="shared" si="41"/>
        <v>0.13750592697961123</v>
      </c>
      <c r="S180" s="258">
        <f t="shared" si="35"/>
        <v>429.31600000000009</v>
      </c>
      <c r="T180" s="168" t="s">
        <v>476</v>
      </c>
      <c r="U180" s="168" t="s">
        <v>316</v>
      </c>
      <c r="V180" s="168" t="s">
        <v>351</v>
      </c>
      <c r="W180" s="174">
        <v>1</v>
      </c>
      <c r="X180" s="168" t="s">
        <v>133</v>
      </c>
    </row>
    <row r="181" spans="2:24" hidden="1">
      <c r="B181" s="443"/>
      <c r="C181" s="443"/>
      <c r="D181" s="205">
        <v>5</v>
      </c>
      <c r="E181" s="168" t="s">
        <v>613</v>
      </c>
      <c r="F181" s="259">
        <v>420.06</v>
      </c>
      <c r="G181" s="168">
        <v>386.9</v>
      </c>
      <c r="H181" s="168">
        <v>355.05999999999995</v>
      </c>
      <c r="I181" s="176">
        <f t="shared" si="36"/>
        <v>0.91770483329025576</v>
      </c>
      <c r="J181" s="168">
        <v>37.6</v>
      </c>
      <c r="K181" s="176">
        <f t="shared" si="37"/>
        <v>9.7182734556733014E-2</v>
      </c>
      <c r="L181" s="259">
        <v>156.74</v>
      </c>
      <c r="M181" s="176">
        <f t="shared" si="38"/>
        <v>1.0148875678469889</v>
      </c>
      <c r="N181" s="259">
        <v>902.82</v>
      </c>
      <c r="O181" s="168">
        <v>2.68</v>
      </c>
      <c r="P181" s="175">
        <f t="shared" si="39"/>
        <v>6.9268544843628854E-3</v>
      </c>
      <c r="Q181" s="174">
        <f t="shared" si="40"/>
        <v>3.0799999999999907</v>
      </c>
      <c r="R181" s="175">
        <f t="shared" si="41"/>
        <v>7.9607133626259773E-3</v>
      </c>
      <c r="S181" s="258">
        <f t="shared" si="35"/>
        <v>482.7591999999986</v>
      </c>
      <c r="T181" s="168" t="s">
        <v>497</v>
      </c>
      <c r="U181" s="168" t="s">
        <v>355</v>
      </c>
      <c r="V181" s="168" t="s">
        <v>360</v>
      </c>
      <c r="W181" s="174">
        <v>1</v>
      </c>
      <c r="X181" s="168" t="s">
        <v>346</v>
      </c>
    </row>
    <row r="182" spans="2:24" hidden="1">
      <c r="B182" s="443"/>
      <c r="C182" s="443"/>
      <c r="D182" s="205">
        <v>6</v>
      </c>
      <c r="E182" s="168" t="s">
        <v>416</v>
      </c>
      <c r="F182" s="259">
        <v>406.71</v>
      </c>
      <c r="G182" s="168">
        <v>230.73</v>
      </c>
      <c r="H182" s="168">
        <v>220.42</v>
      </c>
      <c r="I182" s="176">
        <f t="shared" si="36"/>
        <v>0.95531573700862482</v>
      </c>
      <c r="J182" s="168">
        <v>15.5</v>
      </c>
      <c r="K182" s="176">
        <f t="shared" si="37"/>
        <v>6.717808694144671E-2</v>
      </c>
      <c r="L182" s="259">
        <v>156.72999999999999</v>
      </c>
      <c r="M182" s="176">
        <f t="shared" si="38"/>
        <v>1.0224938239500716</v>
      </c>
      <c r="N182" s="259">
        <v>813.43</v>
      </c>
      <c r="O182" s="168">
        <v>2.5949999999999989</v>
      </c>
      <c r="P182" s="175">
        <f t="shared" si="39"/>
        <v>1.1246911975035752E-2</v>
      </c>
      <c r="Q182" s="174">
        <f t="shared" si="40"/>
        <v>2.5949999999999989</v>
      </c>
      <c r="R182" s="175">
        <f t="shared" si="41"/>
        <v>1.1246911975035752E-2</v>
      </c>
      <c r="S182" s="258">
        <f t="shared" si="35"/>
        <v>406.7143499999998</v>
      </c>
      <c r="T182" s="168" t="s">
        <v>497</v>
      </c>
      <c r="U182" s="168" t="s">
        <v>355</v>
      </c>
      <c r="V182" s="168" t="s">
        <v>360</v>
      </c>
      <c r="W182" s="174">
        <v>1</v>
      </c>
      <c r="X182" s="168" t="s">
        <v>346</v>
      </c>
    </row>
    <row r="183" spans="2:24" hidden="1">
      <c r="B183" s="443"/>
      <c r="C183" s="443"/>
      <c r="D183" s="205">
        <v>7</v>
      </c>
      <c r="E183" s="168" t="s">
        <v>353</v>
      </c>
      <c r="F183" s="259">
        <v>399.44</v>
      </c>
      <c r="G183" s="168">
        <v>103.1</v>
      </c>
      <c r="H183" s="168">
        <v>106.71</v>
      </c>
      <c r="I183" s="176">
        <f t="shared" si="36"/>
        <v>1.0350145489815712</v>
      </c>
      <c r="J183" s="168">
        <v>4</v>
      </c>
      <c r="K183" s="176">
        <f t="shared" si="37"/>
        <v>3.8797284190106696E-2</v>
      </c>
      <c r="L183" s="259">
        <v>104.84</v>
      </c>
      <c r="M183" s="176">
        <f t="shared" si="38"/>
        <v>1.0738118331716779</v>
      </c>
      <c r="N183" s="259">
        <v>797.83</v>
      </c>
      <c r="O183" s="168">
        <v>3.81</v>
      </c>
      <c r="P183" s="175">
        <f t="shared" si="39"/>
        <v>3.6954413191076625E-2</v>
      </c>
      <c r="Q183" s="174">
        <f t="shared" si="40"/>
        <v>3.7999999999999994</v>
      </c>
      <c r="R183" s="175">
        <f t="shared" si="41"/>
        <v>3.6857419980601352E-2</v>
      </c>
      <c r="S183" s="258">
        <f t="shared" si="35"/>
        <v>398.39199999999994</v>
      </c>
      <c r="T183" s="168" t="s">
        <v>476</v>
      </c>
      <c r="U183" s="168" t="s">
        <v>316</v>
      </c>
      <c r="V183" s="168" t="s">
        <v>351</v>
      </c>
      <c r="W183" s="174">
        <v>1</v>
      </c>
      <c r="X183" s="168" t="s">
        <v>346</v>
      </c>
    </row>
    <row r="184" spans="2:24" hidden="1">
      <c r="B184" s="443"/>
      <c r="C184" s="443"/>
      <c r="D184" s="205">
        <v>8</v>
      </c>
      <c r="E184" s="168" t="s">
        <v>528</v>
      </c>
      <c r="F184" s="259">
        <v>395.56</v>
      </c>
      <c r="G184" s="168">
        <v>37.72</v>
      </c>
      <c r="H184" s="168">
        <v>39.21</v>
      </c>
      <c r="I184" s="176">
        <f t="shared" si="36"/>
        <v>1.0395015906680807</v>
      </c>
      <c r="J184" s="168">
        <v>5.5</v>
      </c>
      <c r="K184" s="176">
        <f t="shared" si="37"/>
        <v>0.14581124072110288</v>
      </c>
      <c r="L184" s="259">
        <v>113.18</v>
      </c>
      <c r="M184" s="176">
        <f t="shared" si="38"/>
        <v>1.1853128313891834</v>
      </c>
      <c r="N184" s="259">
        <v>791.13</v>
      </c>
      <c r="O184" s="168">
        <v>3.495000000000001</v>
      </c>
      <c r="P184" s="175">
        <f t="shared" si="39"/>
        <v>9.2656415694591751E-2</v>
      </c>
      <c r="Q184" s="174">
        <f t="shared" si="40"/>
        <v>3.495000000000001</v>
      </c>
      <c r="R184" s="175">
        <f t="shared" si="41"/>
        <v>9.2656415694591751E-2</v>
      </c>
      <c r="S184" s="258">
        <f t="shared" si="35"/>
        <v>395.56410000000011</v>
      </c>
      <c r="T184" s="168" t="s">
        <v>476</v>
      </c>
      <c r="U184" s="168" t="s">
        <v>316</v>
      </c>
      <c r="V184" s="168" t="s">
        <v>351</v>
      </c>
      <c r="W184" s="174">
        <v>1</v>
      </c>
      <c r="X184" s="168" t="s">
        <v>231</v>
      </c>
    </row>
    <row r="185" spans="2:24" hidden="1">
      <c r="B185" s="443"/>
      <c r="C185" s="443"/>
      <c r="D185" s="205">
        <v>9</v>
      </c>
      <c r="E185" s="168" t="s">
        <v>347</v>
      </c>
      <c r="F185" s="259">
        <v>385.58</v>
      </c>
      <c r="G185" s="168">
        <v>251.52</v>
      </c>
      <c r="H185" s="168">
        <v>241.8</v>
      </c>
      <c r="I185" s="176">
        <f t="shared" si="36"/>
        <v>0.96135496183206104</v>
      </c>
      <c r="J185" s="168">
        <v>17.5</v>
      </c>
      <c r="K185" s="176">
        <f t="shared" si="37"/>
        <v>6.9576972010178109E-2</v>
      </c>
      <c r="L185" s="259">
        <v>99.12</v>
      </c>
      <c r="M185" s="176">
        <f t="shared" si="38"/>
        <v>1.0309319338422391</v>
      </c>
      <c r="N185" s="259">
        <v>771.15</v>
      </c>
      <c r="O185" s="168">
        <v>3.8900000000000006</v>
      </c>
      <c r="P185" s="175">
        <f t="shared" si="39"/>
        <v>1.5465966921119595E-2</v>
      </c>
      <c r="Q185" s="174">
        <f t="shared" si="40"/>
        <v>3.8900000000000006</v>
      </c>
      <c r="R185" s="175">
        <f t="shared" si="41"/>
        <v>1.5465966921119595E-2</v>
      </c>
      <c r="S185" s="258">
        <f t="shared" si="35"/>
        <v>385.57680000000005</v>
      </c>
      <c r="T185" s="168" t="s">
        <v>476</v>
      </c>
      <c r="U185" s="168" t="s">
        <v>316</v>
      </c>
      <c r="V185" s="168" t="s">
        <v>351</v>
      </c>
      <c r="W185" s="174">
        <v>1</v>
      </c>
      <c r="X185" s="168" t="s">
        <v>346</v>
      </c>
    </row>
    <row r="186" spans="2:24" hidden="1">
      <c r="B186" s="443"/>
      <c r="C186" s="443"/>
      <c r="D186" s="205">
        <v>10</v>
      </c>
      <c r="E186" s="168" t="s">
        <v>629</v>
      </c>
      <c r="F186" s="259">
        <v>383.85</v>
      </c>
      <c r="G186" s="168">
        <v>21.02</v>
      </c>
      <c r="H186" s="168">
        <v>27.01</v>
      </c>
      <c r="I186" s="176">
        <f t="shared" si="36"/>
        <v>1.284966698382493</v>
      </c>
      <c r="J186" s="168">
        <v>0</v>
      </c>
      <c r="K186" s="176">
        <f t="shared" si="37"/>
        <v>0</v>
      </c>
      <c r="L186" s="259">
        <v>127.95</v>
      </c>
      <c r="M186" s="176">
        <f t="shared" si="38"/>
        <v>1.284966698382493</v>
      </c>
      <c r="N186" s="259">
        <v>766.42</v>
      </c>
      <c r="O186" s="168">
        <v>3</v>
      </c>
      <c r="P186" s="175">
        <f t="shared" si="39"/>
        <v>0.14272121788772599</v>
      </c>
      <c r="Q186" s="174">
        <f t="shared" si="40"/>
        <v>2.990000000000002</v>
      </c>
      <c r="R186" s="175">
        <f t="shared" si="41"/>
        <v>0.14224548049476698</v>
      </c>
      <c r="S186" s="258">
        <f t="shared" si="35"/>
        <v>382.57050000000027</v>
      </c>
      <c r="T186" s="168" t="s">
        <v>517</v>
      </c>
      <c r="U186" s="168" t="s">
        <v>586</v>
      </c>
      <c r="V186" s="168" t="s">
        <v>587</v>
      </c>
      <c r="W186" s="174">
        <v>1</v>
      </c>
      <c r="X186" s="168" t="s">
        <v>211</v>
      </c>
    </row>
    <row r="187" spans="2:24" hidden="1">
      <c r="B187" s="654">
        <v>45888</v>
      </c>
      <c r="C187" s="443" t="s">
        <v>77</v>
      </c>
      <c r="D187" s="205">
        <v>1</v>
      </c>
      <c r="E187" s="168" t="s">
        <v>373</v>
      </c>
      <c r="F187" s="259">
        <v>1647.2</v>
      </c>
      <c r="G187" s="168">
        <v>15596</v>
      </c>
      <c r="H187" s="168">
        <v>15596</v>
      </c>
      <c r="I187" s="176">
        <f t="shared" si="36"/>
        <v>1</v>
      </c>
      <c r="J187" s="168">
        <v>284</v>
      </c>
      <c r="K187" s="176">
        <f t="shared" si="37"/>
        <v>1.8209797383944602E-2</v>
      </c>
      <c r="L187" s="259">
        <v>5.8</v>
      </c>
      <c r="M187" s="176">
        <f t="shared" si="38"/>
        <v>1.0182097973839446</v>
      </c>
      <c r="N187" s="259">
        <v>1647.2</v>
      </c>
      <c r="O187" s="168">
        <v>284</v>
      </c>
      <c r="P187" s="175">
        <f t="shared" si="39"/>
        <v>1.8209797383944602E-2</v>
      </c>
      <c r="Q187" s="174">
        <f t="shared" si="40"/>
        <v>0</v>
      </c>
      <c r="R187" s="175">
        <f t="shared" si="41"/>
        <v>0</v>
      </c>
      <c r="S187" s="258">
        <f t="shared" si="35"/>
        <v>0</v>
      </c>
      <c r="T187" s="168" t="s">
        <v>476</v>
      </c>
      <c r="U187" s="168" t="s">
        <v>495</v>
      </c>
      <c r="V187" s="168" t="s">
        <v>376</v>
      </c>
      <c r="W187" s="174">
        <v>1</v>
      </c>
      <c r="X187" s="168" t="s">
        <v>346</v>
      </c>
    </row>
    <row r="188" spans="2:24" hidden="1">
      <c r="B188" s="443"/>
      <c r="C188" s="443"/>
      <c r="D188" s="205">
        <v>2</v>
      </c>
      <c r="E188" s="168" t="s">
        <v>356</v>
      </c>
      <c r="F188" s="259">
        <v>1329.16</v>
      </c>
      <c r="G188" s="168">
        <v>6607</v>
      </c>
      <c r="H188" s="168">
        <v>6607</v>
      </c>
      <c r="I188" s="176">
        <f t="shared" si="36"/>
        <v>1</v>
      </c>
      <c r="J188" s="168">
        <v>202</v>
      </c>
      <c r="K188" s="176">
        <f t="shared" si="37"/>
        <v>3.0573634024519448E-2</v>
      </c>
      <c r="L188" s="259">
        <v>6.58</v>
      </c>
      <c r="M188" s="176">
        <f t="shared" si="38"/>
        <v>1.0305736340245195</v>
      </c>
      <c r="N188" s="259">
        <v>1329.16</v>
      </c>
      <c r="O188" s="168">
        <v>202</v>
      </c>
      <c r="P188" s="175">
        <f t="shared" si="39"/>
        <v>3.0573634024519448E-2</v>
      </c>
      <c r="Q188" s="174">
        <f t="shared" si="40"/>
        <v>0</v>
      </c>
      <c r="R188" s="175">
        <f t="shared" si="41"/>
        <v>0</v>
      </c>
      <c r="S188" s="258">
        <f t="shared" si="35"/>
        <v>0</v>
      </c>
      <c r="T188" s="168" t="s">
        <v>497</v>
      </c>
      <c r="U188" s="168" t="s">
        <v>355</v>
      </c>
      <c r="V188" s="168" t="s">
        <v>357</v>
      </c>
      <c r="W188" s="174">
        <v>1</v>
      </c>
      <c r="X188" s="168" t="s">
        <v>346</v>
      </c>
    </row>
    <row r="189" spans="2:24" hidden="1">
      <c r="B189" s="443"/>
      <c r="C189" s="443"/>
      <c r="D189" s="205">
        <v>3</v>
      </c>
      <c r="E189" s="168" t="s">
        <v>378</v>
      </c>
      <c r="F189" s="259">
        <v>943.95</v>
      </c>
      <c r="G189" s="168">
        <v>4973</v>
      </c>
      <c r="H189" s="168">
        <v>4973</v>
      </c>
      <c r="I189" s="176">
        <f t="shared" si="36"/>
        <v>1</v>
      </c>
      <c r="J189" s="168">
        <v>217</v>
      </c>
      <c r="K189" s="176">
        <f t="shared" si="37"/>
        <v>4.3635632415041224E-2</v>
      </c>
      <c r="L189" s="259">
        <v>4.3499999999999996</v>
      </c>
      <c r="M189" s="176">
        <f t="shared" si="38"/>
        <v>1.0436356324150413</v>
      </c>
      <c r="N189" s="259">
        <v>943.95</v>
      </c>
      <c r="O189" s="168">
        <v>217</v>
      </c>
      <c r="P189" s="175">
        <f t="shared" si="39"/>
        <v>4.3635632415041224E-2</v>
      </c>
      <c r="Q189" s="174">
        <f t="shared" si="40"/>
        <v>0</v>
      </c>
      <c r="R189" s="175">
        <f t="shared" si="41"/>
        <v>0</v>
      </c>
      <c r="S189" s="258">
        <f t="shared" si="35"/>
        <v>0</v>
      </c>
      <c r="T189" s="168" t="s">
        <v>476</v>
      </c>
      <c r="U189" s="168" t="s">
        <v>495</v>
      </c>
      <c r="V189" s="168" t="s">
        <v>376</v>
      </c>
      <c r="W189" s="174">
        <v>1</v>
      </c>
      <c r="X189" s="168" t="s">
        <v>206</v>
      </c>
    </row>
    <row r="190" spans="2:24" hidden="1">
      <c r="B190" s="443"/>
      <c r="C190" s="443"/>
      <c r="D190" s="205">
        <v>4</v>
      </c>
      <c r="E190" s="168" t="s">
        <v>416</v>
      </c>
      <c r="F190" s="259">
        <v>871.42</v>
      </c>
      <c r="G190" s="168">
        <v>320.33999999999997</v>
      </c>
      <c r="H190" s="168">
        <v>320.33999999999997</v>
      </c>
      <c r="I190" s="176">
        <f t="shared" si="36"/>
        <v>1</v>
      </c>
      <c r="J190" s="168">
        <v>18.57</v>
      </c>
      <c r="K190" s="176">
        <f t="shared" si="37"/>
        <v>5.7969657239183375E-2</v>
      </c>
      <c r="L190" s="259">
        <v>156.72999999999999</v>
      </c>
      <c r="M190" s="176">
        <f t="shared" si="38"/>
        <v>1.0579696572391835</v>
      </c>
      <c r="N190" s="259">
        <v>2910.48</v>
      </c>
      <c r="O190" s="168">
        <v>5.56</v>
      </c>
      <c r="P190" s="175">
        <f t="shared" si="39"/>
        <v>1.7356558656427545E-2</v>
      </c>
      <c r="Q190" s="174">
        <f t="shared" si="40"/>
        <v>13.009999999999994</v>
      </c>
      <c r="R190" s="175">
        <f t="shared" si="41"/>
        <v>4.0613098582755809E-2</v>
      </c>
      <c r="S190" s="258">
        <f t="shared" si="35"/>
        <v>2039.057299999999</v>
      </c>
      <c r="T190" s="168" t="s">
        <v>497</v>
      </c>
      <c r="U190" s="168" t="s">
        <v>355</v>
      </c>
      <c r="V190" s="168" t="s">
        <v>360</v>
      </c>
      <c r="W190" s="174">
        <v>1</v>
      </c>
      <c r="X190" s="168" t="s">
        <v>346</v>
      </c>
    </row>
    <row r="191" spans="2:24" hidden="1">
      <c r="B191" s="443"/>
      <c r="C191" s="443"/>
      <c r="D191" s="205">
        <v>5</v>
      </c>
      <c r="E191" s="168" t="s">
        <v>347</v>
      </c>
      <c r="F191" s="259">
        <v>608.6</v>
      </c>
      <c r="G191" s="168">
        <v>231.25</v>
      </c>
      <c r="H191" s="168">
        <v>231.25</v>
      </c>
      <c r="I191" s="176">
        <f t="shared" si="36"/>
        <v>1</v>
      </c>
      <c r="J191" s="168">
        <v>23.76</v>
      </c>
      <c r="K191" s="176">
        <f t="shared" si="37"/>
        <v>0.10274594594594595</v>
      </c>
      <c r="L191" s="259">
        <v>99.12</v>
      </c>
      <c r="M191" s="176">
        <f t="shared" si="38"/>
        <v>1.1027459459459459</v>
      </c>
      <c r="N191" s="259">
        <v>2355.09</v>
      </c>
      <c r="O191" s="168">
        <v>6.14</v>
      </c>
      <c r="P191" s="175">
        <f t="shared" si="39"/>
        <v>2.6551351351351352E-2</v>
      </c>
      <c r="Q191" s="174">
        <f t="shared" si="40"/>
        <v>17.61999999999999</v>
      </c>
      <c r="R191" s="175">
        <f t="shared" si="41"/>
        <v>7.6194594594594559E-2</v>
      </c>
      <c r="S191" s="258">
        <f t="shared" si="35"/>
        <v>1746.4943999999991</v>
      </c>
      <c r="T191" s="168" t="s">
        <v>476</v>
      </c>
      <c r="U191" s="168" t="s">
        <v>316</v>
      </c>
      <c r="V191" s="168" t="s">
        <v>351</v>
      </c>
      <c r="W191" s="174">
        <v>1</v>
      </c>
      <c r="X191" s="168" t="s">
        <v>346</v>
      </c>
    </row>
    <row r="192" spans="2:24" hidden="1">
      <c r="B192" s="443"/>
      <c r="C192" s="443"/>
      <c r="D192" s="205">
        <v>6</v>
      </c>
      <c r="E192" s="168" t="s">
        <v>642</v>
      </c>
      <c r="F192" s="259">
        <v>583.01</v>
      </c>
      <c r="G192" s="168">
        <v>90.63</v>
      </c>
      <c r="H192" s="168">
        <v>90.63</v>
      </c>
      <c r="I192" s="176">
        <f t="shared" si="36"/>
        <v>1</v>
      </c>
      <c r="J192" s="168">
        <v>13.74</v>
      </c>
      <c r="K192" s="176">
        <f t="shared" si="37"/>
        <v>0.15160542866600465</v>
      </c>
      <c r="L192" s="259">
        <v>121.46</v>
      </c>
      <c r="M192" s="176">
        <f t="shared" si="38"/>
        <v>1.1516054286660047</v>
      </c>
      <c r="N192" s="259">
        <v>1668.86</v>
      </c>
      <c r="O192" s="168">
        <v>4.8</v>
      </c>
      <c r="P192" s="175">
        <f t="shared" si="39"/>
        <v>5.2962595167163194E-2</v>
      </c>
      <c r="Q192" s="174">
        <f t="shared" si="40"/>
        <v>8.9399999999999942</v>
      </c>
      <c r="R192" s="175">
        <f t="shared" si="41"/>
        <v>9.8642833498841384E-2</v>
      </c>
      <c r="S192" s="258">
        <f t="shared" si="35"/>
        <v>1085.8523999999993</v>
      </c>
      <c r="T192" s="168" t="s">
        <v>476</v>
      </c>
      <c r="U192" s="168" t="s">
        <v>316</v>
      </c>
      <c r="V192" s="168" t="s">
        <v>412</v>
      </c>
      <c r="W192" s="174">
        <v>1</v>
      </c>
      <c r="X192" s="168" t="s">
        <v>215</v>
      </c>
    </row>
    <row r="193" spans="2:24" hidden="1">
      <c r="B193" s="443"/>
      <c r="C193" s="443"/>
      <c r="D193" s="205">
        <v>7</v>
      </c>
      <c r="E193" s="168" t="s">
        <v>404</v>
      </c>
      <c r="F193" s="259">
        <v>431.55</v>
      </c>
      <c r="G193" s="168">
        <v>12.82</v>
      </c>
      <c r="H193" s="168">
        <v>12.82</v>
      </c>
      <c r="I193" s="176">
        <f t="shared" si="36"/>
        <v>1</v>
      </c>
      <c r="J193" s="168">
        <v>2.4700000000000002</v>
      </c>
      <c r="K193" s="176">
        <f t="shared" si="37"/>
        <v>0.19266770670826835</v>
      </c>
      <c r="L193" s="259">
        <v>469.08</v>
      </c>
      <c r="M193" s="176">
        <f t="shared" si="38"/>
        <v>1.1926677067082683</v>
      </c>
      <c r="N193" s="259">
        <v>1158.6300000000001</v>
      </c>
      <c r="O193" s="168">
        <v>0.92</v>
      </c>
      <c r="P193" s="175">
        <f t="shared" si="39"/>
        <v>7.1762870514820595E-2</v>
      </c>
      <c r="Q193" s="174">
        <f t="shared" si="40"/>
        <v>1.5500000000000007</v>
      </c>
      <c r="R193" s="175">
        <f t="shared" si="41"/>
        <v>0.12090483619344779</v>
      </c>
      <c r="S193" s="258">
        <f t="shared" si="35"/>
        <v>727.0740000000003</v>
      </c>
      <c r="T193" s="168" t="s">
        <v>476</v>
      </c>
      <c r="U193" s="168" t="s">
        <v>316</v>
      </c>
      <c r="V193" s="168" t="s">
        <v>351</v>
      </c>
      <c r="W193" s="174">
        <v>1</v>
      </c>
      <c r="X193" s="168" t="s">
        <v>230</v>
      </c>
    </row>
    <row r="194" spans="2:24" hidden="1">
      <c r="B194" s="443"/>
      <c r="C194" s="443"/>
      <c r="D194" s="205">
        <v>8</v>
      </c>
      <c r="E194" s="168" t="s">
        <v>640</v>
      </c>
      <c r="F194" s="259">
        <v>255.31</v>
      </c>
      <c r="G194" s="168">
        <v>71.87</v>
      </c>
      <c r="H194" s="168">
        <v>71.87</v>
      </c>
      <c r="I194" s="176">
        <f t="shared" si="36"/>
        <v>1</v>
      </c>
      <c r="J194" s="168">
        <v>6.67</v>
      </c>
      <c r="K194" s="176">
        <f t="shared" si="37"/>
        <v>9.2806456101293996E-2</v>
      </c>
      <c r="L194" s="259">
        <v>159.57</v>
      </c>
      <c r="M194" s="176">
        <f t="shared" si="38"/>
        <v>1.092806456101294</v>
      </c>
      <c r="N194" s="259">
        <v>1064.33</v>
      </c>
      <c r="O194" s="168">
        <v>1.6</v>
      </c>
      <c r="P194" s="175">
        <f t="shared" si="39"/>
        <v>2.2262418255182968E-2</v>
      </c>
      <c r="Q194" s="174">
        <f t="shared" si="40"/>
        <v>5.0700000000000021</v>
      </c>
      <c r="R194" s="175">
        <f t="shared" si="41"/>
        <v>7.054403784611106E-2</v>
      </c>
      <c r="S194" s="258">
        <f t="shared" si="35"/>
        <v>809.01990000000035</v>
      </c>
      <c r="T194" s="168" t="s">
        <v>517</v>
      </c>
      <c r="U194" s="168" t="s">
        <v>586</v>
      </c>
      <c r="V194" s="168" t="s">
        <v>587</v>
      </c>
      <c r="W194" s="174">
        <v>1</v>
      </c>
      <c r="X194" s="168" t="s">
        <v>346</v>
      </c>
    </row>
    <row r="195" spans="2:24" hidden="1">
      <c r="B195" s="443"/>
      <c r="C195" s="443"/>
      <c r="D195" s="205">
        <v>9</v>
      </c>
      <c r="E195" s="168" t="s">
        <v>629</v>
      </c>
      <c r="F195" s="259">
        <v>243.11</v>
      </c>
      <c r="G195" s="168">
        <v>21.8</v>
      </c>
      <c r="H195" s="168">
        <v>21.8</v>
      </c>
      <c r="I195" s="176">
        <f t="shared" si="36"/>
        <v>1</v>
      </c>
      <c r="J195" s="168">
        <v>4.32</v>
      </c>
      <c r="K195" s="176">
        <f t="shared" si="37"/>
        <v>0.19816513761467891</v>
      </c>
      <c r="L195" s="259">
        <v>127.95</v>
      </c>
      <c r="M195" s="176">
        <f t="shared" si="38"/>
        <v>1.1981651376146789</v>
      </c>
      <c r="N195" s="259">
        <v>552.74</v>
      </c>
      <c r="O195" s="168">
        <v>1.9</v>
      </c>
      <c r="P195" s="175">
        <f t="shared" si="39"/>
        <v>8.7155963302752285E-2</v>
      </c>
      <c r="Q195" s="174">
        <f t="shared" si="40"/>
        <v>2.4200000000000004</v>
      </c>
      <c r="R195" s="175">
        <f t="shared" si="41"/>
        <v>0.11100917431192663</v>
      </c>
      <c r="S195" s="258">
        <f t="shared" si="35"/>
        <v>309.63900000000007</v>
      </c>
      <c r="T195" s="168" t="s">
        <v>517</v>
      </c>
      <c r="U195" s="168" t="s">
        <v>586</v>
      </c>
      <c r="V195" s="168" t="s">
        <v>587</v>
      </c>
      <c r="W195" s="174">
        <v>1</v>
      </c>
      <c r="X195" s="168" t="s">
        <v>211</v>
      </c>
    </row>
    <row r="196" spans="2:24" hidden="1">
      <c r="B196" s="443"/>
      <c r="C196" s="443"/>
      <c r="D196" s="205">
        <v>10</v>
      </c>
      <c r="E196" s="168" t="s">
        <v>385</v>
      </c>
      <c r="F196" s="259">
        <v>241.99</v>
      </c>
      <c r="G196" s="168">
        <v>95.82</v>
      </c>
      <c r="H196" s="168">
        <v>95.82</v>
      </c>
      <c r="I196" s="176">
        <f t="shared" si="36"/>
        <v>1</v>
      </c>
      <c r="J196" s="168">
        <v>2.9</v>
      </c>
      <c r="K196" s="176">
        <f t="shared" si="37"/>
        <v>3.026508035900647E-2</v>
      </c>
      <c r="L196" s="259">
        <v>410.16</v>
      </c>
      <c r="M196" s="176">
        <f t="shared" si="38"/>
        <v>1.0302650803590065</v>
      </c>
      <c r="N196" s="259">
        <v>1189.46</v>
      </c>
      <c r="O196" s="168">
        <v>0.59</v>
      </c>
      <c r="P196" s="175">
        <f t="shared" si="39"/>
        <v>6.1573784178668338E-3</v>
      </c>
      <c r="Q196" s="174">
        <f t="shared" si="40"/>
        <v>2.3100000000000058</v>
      </c>
      <c r="R196" s="175">
        <f t="shared" si="41"/>
        <v>2.41077019411397E-2</v>
      </c>
      <c r="S196" s="258">
        <f t="shared" si="35"/>
        <v>947.4696000000024</v>
      </c>
      <c r="T196" s="168" t="s">
        <v>476</v>
      </c>
      <c r="U196" s="168" t="s">
        <v>316</v>
      </c>
      <c r="V196" s="168" t="s">
        <v>351</v>
      </c>
      <c r="W196" s="174">
        <v>1</v>
      </c>
      <c r="X196" s="168" t="s">
        <v>346</v>
      </c>
    </row>
    <row r="197" spans="2:24" hidden="1">
      <c r="B197" s="654">
        <v>45889</v>
      </c>
      <c r="C197" s="443" t="s">
        <v>78</v>
      </c>
      <c r="D197" s="205">
        <v>1</v>
      </c>
      <c r="E197" s="168" t="s">
        <v>343</v>
      </c>
      <c r="F197" s="259">
        <v>1109.9087999999999</v>
      </c>
      <c r="G197" s="168">
        <v>185.07</v>
      </c>
      <c r="H197" s="168">
        <v>185.07</v>
      </c>
      <c r="I197" s="176">
        <f t="shared" si="36"/>
        <v>1</v>
      </c>
      <c r="J197" s="168">
        <v>31.12</v>
      </c>
      <c r="K197" s="176">
        <f t="shared" si="37"/>
        <v>0.168152590911547</v>
      </c>
      <c r="L197" s="259">
        <v>194.04</v>
      </c>
      <c r="M197" s="176">
        <f t="shared" si="38"/>
        <v>1.1681525909115471</v>
      </c>
      <c r="N197" s="259">
        <v>6038.5248000000001</v>
      </c>
      <c r="O197" s="168">
        <v>5.72</v>
      </c>
      <c r="P197" s="175">
        <f t="shared" si="39"/>
        <v>3.0907224293510564E-2</v>
      </c>
      <c r="Q197" s="174">
        <f t="shared" si="40"/>
        <v>25.400000000000006</v>
      </c>
      <c r="R197" s="175">
        <f t="shared" si="41"/>
        <v>0.13724536661803646</v>
      </c>
      <c r="S197" s="258">
        <f t="shared" si="35"/>
        <v>4928.6160000000009</v>
      </c>
      <c r="T197" s="168" t="s">
        <v>476</v>
      </c>
      <c r="U197" s="168" t="s">
        <v>316</v>
      </c>
      <c r="V197" s="168" t="s">
        <v>412</v>
      </c>
      <c r="W197" s="174">
        <v>1</v>
      </c>
      <c r="X197" s="168" t="s">
        <v>179</v>
      </c>
    </row>
    <row r="198" spans="2:24" hidden="1">
      <c r="B198" s="443"/>
      <c r="C198" s="443"/>
      <c r="D198" s="205">
        <v>2</v>
      </c>
      <c r="E198" s="168" t="s">
        <v>356</v>
      </c>
      <c r="F198" s="259">
        <v>1080.1728000000001</v>
      </c>
      <c r="G198" s="168">
        <v>6668</v>
      </c>
      <c r="H198" s="168">
        <v>6668</v>
      </c>
      <c r="I198" s="176">
        <f t="shared" si="36"/>
        <v>1</v>
      </c>
      <c r="J198" s="168">
        <v>164.16</v>
      </c>
      <c r="K198" s="176">
        <f t="shared" si="37"/>
        <v>2.4619076184763045E-2</v>
      </c>
      <c r="L198" s="259">
        <v>6.58</v>
      </c>
      <c r="M198" s="176">
        <f t="shared" si="38"/>
        <v>1.0246190761847631</v>
      </c>
      <c r="N198" s="259">
        <v>1080.1728000000001</v>
      </c>
      <c r="O198" s="168">
        <v>164.16</v>
      </c>
      <c r="P198" s="175">
        <f t="shared" si="39"/>
        <v>2.4619076184763045E-2</v>
      </c>
      <c r="Q198" s="174">
        <f t="shared" si="40"/>
        <v>0</v>
      </c>
      <c r="R198" s="175">
        <f t="shared" si="41"/>
        <v>0</v>
      </c>
      <c r="S198" s="258">
        <f t="shared" si="35"/>
        <v>0</v>
      </c>
      <c r="T198" s="168" t="s">
        <v>497</v>
      </c>
      <c r="U198" s="168" t="s">
        <v>355</v>
      </c>
      <c r="V198" s="168" t="s">
        <v>357</v>
      </c>
      <c r="W198" s="174">
        <v>1</v>
      </c>
      <c r="X198" s="168" t="s">
        <v>346</v>
      </c>
    </row>
    <row r="199" spans="2:24" hidden="1">
      <c r="B199" s="443"/>
      <c r="C199" s="443"/>
      <c r="D199" s="205">
        <v>3</v>
      </c>
      <c r="E199" s="168" t="s">
        <v>373</v>
      </c>
      <c r="F199" s="259">
        <v>708.06399999999996</v>
      </c>
      <c r="G199" s="168">
        <v>15388</v>
      </c>
      <c r="H199" s="168">
        <v>15388</v>
      </c>
      <c r="I199" s="176">
        <f t="shared" si="36"/>
        <v>1</v>
      </c>
      <c r="J199" s="168">
        <v>122.08</v>
      </c>
      <c r="K199" s="176">
        <f t="shared" si="37"/>
        <v>7.9334546399792046E-3</v>
      </c>
      <c r="L199" s="259">
        <v>5.8</v>
      </c>
      <c r="M199" s="176">
        <f t="shared" si="38"/>
        <v>1.0079334546399792</v>
      </c>
      <c r="N199" s="259">
        <v>708.06399999999996</v>
      </c>
      <c r="O199" s="168">
        <v>122.08</v>
      </c>
      <c r="P199" s="175">
        <f t="shared" si="39"/>
        <v>7.9334546399792046E-3</v>
      </c>
      <c r="Q199" s="174">
        <f t="shared" si="40"/>
        <v>0</v>
      </c>
      <c r="R199" s="175">
        <f t="shared" si="41"/>
        <v>0</v>
      </c>
      <c r="S199" s="258">
        <f t="shared" ref="S199:S262" si="42">Q199*L199</f>
        <v>0</v>
      </c>
      <c r="T199" s="168" t="s">
        <v>476</v>
      </c>
      <c r="U199" s="168" t="s">
        <v>495</v>
      </c>
      <c r="V199" s="168" t="s">
        <v>376</v>
      </c>
      <c r="W199" s="174">
        <v>1</v>
      </c>
      <c r="X199" s="168" t="s">
        <v>346</v>
      </c>
    </row>
    <row r="200" spans="2:24" hidden="1">
      <c r="B200" s="443"/>
      <c r="C200" s="443"/>
      <c r="D200" s="205">
        <v>4</v>
      </c>
      <c r="E200" s="168" t="s">
        <v>612</v>
      </c>
      <c r="F200" s="259">
        <v>281.92320000000001</v>
      </c>
      <c r="G200" s="168">
        <v>87.66</v>
      </c>
      <c r="H200" s="168">
        <v>87.66</v>
      </c>
      <c r="I200" s="176">
        <f t="shared" ref="I200:I263" si="43">H200/G200</f>
        <v>1</v>
      </c>
      <c r="J200" s="168">
        <v>11.33</v>
      </c>
      <c r="K200" s="176">
        <f t="shared" ref="K200:K263" si="44">J200/G200</f>
        <v>0.12924937257586128</v>
      </c>
      <c r="L200" s="259">
        <v>135.54</v>
      </c>
      <c r="M200" s="176">
        <f t="shared" ref="M200:M263" si="45">(H200+J200)/G200</f>
        <v>1.1292493725758612</v>
      </c>
      <c r="N200" s="259">
        <v>1535.6682000000001</v>
      </c>
      <c r="O200" s="168">
        <v>2.08</v>
      </c>
      <c r="P200" s="175">
        <f t="shared" si="39"/>
        <v>2.3728040155144878E-2</v>
      </c>
      <c r="Q200" s="174">
        <f t="shared" si="40"/>
        <v>9.2499999999999982</v>
      </c>
      <c r="R200" s="175">
        <f t="shared" si="41"/>
        <v>0.10552133242071639</v>
      </c>
      <c r="S200" s="258">
        <f t="shared" si="42"/>
        <v>1253.7449999999997</v>
      </c>
      <c r="T200" s="168" t="s">
        <v>476</v>
      </c>
      <c r="U200" s="168" t="s">
        <v>316</v>
      </c>
      <c r="V200" s="168" t="s">
        <v>351</v>
      </c>
      <c r="W200" s="174">
        <v>1</v>
      </c>
      <c r="X200" s="168" t="s">
        <v>346</v>
      </c>
    </row>
    <row r="201" spans="2:24" hidden="1">
      <c r="B201" s="443"/>
      <c r="C201" s="443"/>
      <c r="D201" s="205">
        <v>5</v>
      </c>
      <c r="E201" s="168" t="s">
        <v>625</v>
      </c>
      <c r="F201" s="259">
        <v>279.5403</v>
      </c>
      <c r="G201" s="168">
        <v>68.760000000000005</v>
      </c>
      <c r="H201" s="168">
        <v>68.760000000000005</v>
      </c>
      <c r="I201" s="176">
        <f t="shared" si="43"/>
        <v>1</v>
      </c>
      <c r="J201" s="168">
        <v>11.16</v>
      </c>
      <c r="K201" s="176">
        <f t="shared" si="44"/>
        <v>0.16230366492146595</v>
      </c>
      <c r="L201" s="259">
        <v>122.07</v>
      </c>
      <c r="M201" s="176">
        <f t="shared" si="45"/>
        <v>1.162303664921466</v>
      </c>
      <c r="N201" s="259">
        <v>1362.3012000000001</v>
      </c>
      <c r="O201" s="168">
        <v>2.29</v>
      </c>
      <c r="P201" s="175">
        <f t="shared" si="39"/>
        <v>3.3304246655031997E-2</v>
      </c>
      <c r="Q201" s="174">
        <f t="shared" si="40"/>
        <v>8.8699999999999974</v>
      </c>
      <c r="R201" s="175">
        <f t="shared" si="41"/>
        <v>0.12899941826643394</v>
      </c>
      <c r="S201" s="258">
        <f t="shared" si="42"/>
        <v>1082.7608999999995</v>
      </c>
      <c r="T201" s="168" t="s">
        <v>476</v>
      </c>
      <c r="U201" s="168" t="s">
        <v>316</v>
      </c>
      <c r="V201" s="168" t="s">
        <v>351</v>
      </c>
      <c r="W201" s="174">
        <v>1</v>
      </c>
      <c r="X201" s="168" t="s">
        <v>189</v>
      </c>
    </row>
    <row r="202" spans="2:24" hidden="1">
      <c r="B202" s="443"/>
      <c r="C202" s="443"/>
      <c r="D202" s="205">
        <v>6</v>
      </c>
      <c r="E202" s="168" t="s">
        <v>347</v>
      </c>
      <c r="F202" s="259">
        <v>241.8528</v>
      </c>
      <c r="G202" s="168">
        <v>233.38</v>
      </c>
      <c r="H202" s="168">
        <v>233.38</v>
      </c>
      <c r="I202" s="176">
        <f t="shared" si="43"/>
        <v>1</v>
      </c>
      <c r="J202" s="168">
        <v>12.99</v>
      </c>
      <c r="K202" s="176">
        <f t="shared" si="44"/>
        <v>5.5660296512126145E-2</v>
      </c>
      <c r="L202" s="259">
        <v>99.12</v>
      </c>
      <c r="M202" s="176">
        <f t="shared" si="45"/>
        <v>1.0556602965121262</v>
      </c>
      <c r="N202" s="259">
        <v>1287.5688</v>
      </c>
      <c r="O202" s="168">
        <v>2.44</v>
      </c>
      <c r="P202" s="175">
        <f t="shared" si="39"/>
        <v>1.0455051846773502E-2</v>
      </c>
      <c r="Q202" s="174">
        <f t="shared" si="40"/>
        <v>10.55000000000001</v>
      </c>
      <c r="R202" s="175">
        <f t="shared" si="41"/>
        <v>4.5205244665352688E-2</v>
      </c>
      <c r="S202" s="258">
        <f t="shared" si="42"/>
        <v>1045.716000000001</v>
      </c>
      <c r="T202" s="168" t="s">
        <v>476</v>
      </c>
      <c r="U202" s="168" t="s">
        <v>316</v>
      </c>
      <c r="V202" s="168" t="s">
        <v>351</v>
      </c>
      <c r="W202" s="174">
        <v>1</v>
      </c>
      <c r="X202" s="168" t="s">
        <v>346</v>
      </c>
    </row>
    <row r="203" spans="2:24" hidden="1">
      <c r="B203" s="443"/>
      <c r="C203" s="443"/>
      <c r="D203" s="205">
        <v>7</v>
      </c>
      <c r="E203" s="168" t="s">
        <v>385</v>
      </c>
      <c r="F203" s="259">
        <v>233.7912</v>
      </c>
      <c r="G203" s="168">
        <v>97.28</v>
      </c>
      <c r="H203" s="168">
        <v>97.28</v>
      </c>
      <c r="I203" s="176">
        <f t="shared" si="43"/>
        <v>1</v>
      </c>
      <c r="J203" s="168">
        <v>3.25</v>
      </c>
      <c r="K203" s="176">
        <f t="shared" si="44"/>
        <v>3.3408717105263157E-2</v>
      </c>
      <c r="L203" s="259">
        <v>410.16</v>
      </c>
      <c r="M203" s="176">
        <f t="shared" si="45"/>
        <v>1.0334087171052631</v>
      </c>
      <c r="N203" s="259">
        <v>1333.02</v>
      </c>
      <c r="O203" s="168">
        <v>0.56999999999999995</v>
      </c>
      <c r="P203" s="175">
        <f t="shared" si="39"/>
        <v>5.8593749999999991E-3</v>
      </c>
      <c r="Q203" s="174">
        <f t="shared" si="40"/>
        <v>2.68</v>
      </c>
      <c r="R203" s="175">
        <f t="shared" si="41"/>
        <v>2.754934210526316E-2</v>
      </c>
      <c r="S203" s="258">
        <f t="shared" si="42"/>
        <v>1099.2288000000001</v>
      </c>
      <c r="T203" s="168" t="s">
        <v>476</v>
      </c>
      <c r="U203" s="168" t="s">
        <v>316</v>
      </c>
      <c r="V203" s="168" t="s">
        <v>351</v>
      </c>
      <c r="W203" s="174">
        <v>1</v>
      </c>
      <c r="X203" s="168" t="s">
        <v>346</v>
      </c>
    </row>
    <row r="204" spans="2:24" hidden="1">
      <c r="B204" s="443"/>
      <c r="C204" s="443"/>
      <c r="D204" s="205">
        <v>8</v>
      </c>
      <c r="E204" s="168" t="s">
        <v>611</v>
      </c>
      <c r="F204" s="259">
        <v>213.696</v>
      </c>
      <c r="G204" s="168">
        <v>69.97</v>
      </c>
      <c r="H204" s="168">
        <v>69.97</v>
      </c>
      <c r="I204" s="176">
        <f t="shared" si="43"/>
        <v>1</v>
      </c>
      <c r="J204" s="168">
        <v>3.11</v>
      </c>
      <c r="K204" s="176">
        <f t="shared" si="44"/>
        <v>4.4447620408746606E-2</v>
      </c>
      <c r="L204" s="259">
        <v>333.9</v>
      </c>
      <c r="M204" s="176">
        <f t="shared" si="45"/>
        <v>1.0444476204087465</v>
      </c>
      <c r="N204" s="259">
        <v>1038.4290000000001</v>
      </c>
      <c r="O204" s="168">
        <v>0.64</v>
      </c>
      <c r="P204" s="175">
        <f t="shared" si="39"/>
        <v>9.1467771902243814E-3</v>
      </c>
      <c r="Q204" s="174">
        <f t="shared" si="40"/>
        <v>2.4699999999999993</v>
      </c>
      <c r="R204" s="175">
        <f t="shared" si="41"/>
        <v>3.5300843218522213E-2</v>
      </c>
      <c r="S204" s="258">
        <f t="shared" si="42"/>
        <v>824.73299999999972</v>
      </c>
      <c r="T204" s="168" t="s">
        <v>476</v>
      </c>
      <c r="U204" s="168" t="s">
        <v>316</v>
      </c>
      <c r="V204" s="168" t="s">
        <v>643</v>
      </c>
      <c r="W204" s="174">
        <v>1</v>
      </c>
      <c r="X204" s="168" t="s">
        <v>134</v>
      </c>
    </row>
    <row r="205" spans="2:24" hidden="1">
      <c r="B205" s="443"/>
      <c r="C205" s="443"/>
      <c r="D205" s="205">
        <v>9</v>
      </c>
      <c r="E205" s="168" t="s">
        <v>453</v>
      </c>
      <c r="F205" s="259">
        <v>213.27440000000001</v>
      </c>
      <c r="G205" s="168">
        <v>78.88</v>
      </c>
      <c r="H205" s="168">
        <v>78.88</v>
      </c>
      <c r="I205" s="176">
        <f t="shared" si="43"/>
        <v>1</v>
      </c>
      <c r="J205" s="168">
        <v>3.74</v>
      </c>
      <c r="K205" s="176">
        <f t="shared" si="44"/>
        <v>4.741379310344828E-2</v>
      </c>
      <c r="L205" s="259">
        <v>318.32</v>
      </c>
      <c r="M205" s="176">
        <f t="shared" si="45"/>
        <v>1.0474137931034482</v>
      </c>
      <c r="N205" s="259">
        <v>1190.5168000000001</v>
      </c>
      <c r="O205" s="168">
        <v>0.67</v>
      </c>
      <c r="P205" s="175">
        <f t="shared" si="39"/>
        <v>8.493914807302232E-3</v>
      </c>
      <c r="Q205" s="174">
        <f t="shared" si="40"/>
        <v>3.069999999999995</v>
      </c>
      <c r="R205" s="175">
        <f t="shared" si="41"/>
        <v>3.8919878296145981E-2</v>
      </c>
      <c r="S205" s="258">
        <f t="shared" si="42"/>
        <v>977.24239999999838</v>
      </c>
      <c r="T205" s="168" t="s">
        <v>476</v>
      </c>
      <c r="U205" s="168" t="s">
        <v>316</v>
      </c>
      <c r="V205" s="168" t="s">
        <v>643</v>
      </c>
      <c r="W205" s="174">
        <v>1</v>
      </c>
      <c r="X205" s="168" t="s">
        <v>143</v>
      </c>
    </row>
    <row r="206" spans="2:24" hidden="1">
      <c r="B206" s="443"/>
      <c r="C206" s="443"/>
      <c r="D206" s="205">
        <v>10</v>
      </c>
      <c r="E206" s="168" t="s">
        <v>350</v>
      </c>
      <c r="F206" s="259">
        <v>212.89</v>
      </c>
      <c r="G206" s="168">
        <v>168.56</v>
      </c>
      <c r="H206" s="168">
        <v>168.56</v>
      </c>
      <c r="I206" s="176">
        <f t="shared" si="43"/>
        <v>1</v>
      </c>
      <c r="J206" s="168">
        <v>4.9800000000000004</v>
      </c>
      <c r="K206" s="176">
        <f t="shared" si="44"/>
        <v>2.9544375889890843E-2</v>
      </c>
      <c r="L206" s="259">
        <v>212.89</v>
      </c>
      <c r="M206" s="176">
        <f t="shared" si="45"/>
        <v>1.0295443758898908</v>
      </c>
      <c r="N206" s="259">
        <v>1060.1922</v>
      </c>
      <c r="O206" s="168">
        <v>1</v>
      </c>
      <c r="P206" s="175">
        <f t="shared" si="39"/>
        <v>5.9326056003796866E-3</v>
      </c>
      <c r="Q206" s="174">
        <f t="shared" si="40"/>
        <v>3.9799999999999898</v>
      </c>
      <c r="R206" s="175">
        <f t="shared" si="41"/>
        <v>2.3611770289511093E-2</v>
      </c>
      <c r="S206" s="258">
        <f t="shared" si="42"/>
        <v>847.30219999999781</v>
      </c>
      <c r="T206" s="168" t="s">
        <v>476</v>
      </c>
      <c r="U206" s="168" t="s">
        <v>316</v>
      </c>
      <c r="V206" s="168" t="s">
        <v>351</v>
      </c>
      <c r="W206" s="174">
        <v>1</v>
      </c>
      <c r="X206" s="168" t="s">
        <v>346</v>
      </c>
    </row>
    <row r="207" spans="2:24" hidden="1">
      <c r="B207" s="654">
        <v>45890</v>
      </c>
      <c r="C207" s="443" t="s">
        <v>79</v>
      </c>
      <c r="D207" s="205">
        <v>1</v>
      </c>
      <c r="E207" s="168" t="s">
        <v>343</v>
      </c>
      <c r="F207" s="259">
        <v>1051.7</v>
      </c>
      <c r="G207" s="168">
        <v>179.55</v>
      </c>
      <c r="H207" s="168">
        <v>179.55</v>
      </c>
      <c r="I207" s="176">
        <f t="shared" si="43"/>
        <v>1</v>
      </c>
      <c r="J207" s="168">
        <v>17.03</v>
      </c>
      <c r="K207" s="176">
        <f t="shared" si="44"/>
        <v>9.4848231690336959E-2</v>
      </c>
      <c r="L207" s="259">
        <v>194.04</v>
      </c>
      <c r="M207" s="176">
        <f t="shared" si="45"/>
        <v>1.094848231690337</v>
      </c>
      <c r="N207" s="259">
        <v>3304.5</v>
      </c>
      <c r="O207" s="168">
        <v>5.42</v>
      </c>
      <c r="P207" s="175">
        <f t="shared" si="39"/>
        <v>3.0186577554998605E-2</v>
      </c>
      <c r="Q207" s="174">
        <f t="shared" si="40"/>
        <v>11.610000000000001</v>
      </c>
      <c r="R207" s="175">
        <f t="shared" si="41"/>
        <v>6.4661654135338351E-2</v>
      </c>
      <c r="S207" s="258">
        <f t="shared" si="42"/>
        <v>2252.8044</v>
      </c>
      <c r="T207" s="168" t="s">
        <v>476</v>
      </c>
      <c r="U207" s="168" t="s">
        <v>316</v>
      </c>
      <c r="V207" s="168" t="s">
        <v>412</v>
      </c>
      <c r="W207" s="174">
        <v>1</v>
      </c>
      <c r="X207" s="168" t="s">
        <v>179</v>
      </c>
    </row>
    <row r="208" spans="2:24" hidden="1">
      <c r="B208" s="443"/>
      <c r="C208" s="443"/>
      <c r="D208" s="205">
        <v>2</v>
      </c>
      <c r="E208" s="168" t="s">
        <v>644</v>
      </c>
      <c r="F208" s="259">
        <v>679.56</v>
      </c>
      <c r="G208" s="168">
        <v>131.88</v>
      </c>
      <c r="H208" s="168">
        <v>131.88</v>
      </c>
      <c r="I208" s="176">
        <f t="shared" si="43"/>
        <v>1</v>
      </c>
      <c r="J208" s="168">
        <v>13.1</v>
      </c>
      <c r="K208" s="176">
        <f t="shared" si="44"/>
        <v>9.9332726721261755E-2</v>
      </c>
      <c r="L208" s="259">
        <v>166.56</v>
      </c>
      <c r="M208" s="176">
        <f t="shared" si="45"/>
        <v>1.0993327267212618</v>
      </c>
      <c r="N208" s="259">
        <v>2181.94</v>
      </c>
      <c r="O208" s="168">
        <v>4.08</v>
      </c>
      <c r="P208" s="175">
        <f t="shared" si="39"/>
        <v>3.0937215650591449E-2</v>
      </c>
      <c r="Q208" s="174">
        <f t="shared" si="40"/>
        <v>9.0199999999999942</v>
      </c>
      <c r="R208" s="175">
        <f t="shared" si="41"/>
        <v>6.8395511070670267E-2</v>
      </c>
      <c r="S208" s="258">
        <f t="shared" si="42"/>
        <v>1502.3711999999991</v>
      </c>
      <c r="T208" s="168" t="s">
        <v>476</v>
      </c>
      <c r="U208" s="168" t="s">
        <v>316</v>
      </c>
      <c r="V208" s="168" t="s">
        <v>412</v>
      </c>
      <c r="W208" s="174">
        <v>1</v>
      </c>
      <c r="X208" s="168" t="s">
        <v>231</v>
      </c>
    </row>
    <row r="209" spans="2:24" hidden="1">
      <c r="B209" s="443"/>
      <c r="C209" s="443"/>
      <c r="D209" s="205">
        <v>3</v>
      </c>
      <c r="E209" s="168" t="s">
        <v>373</v>
      </c>
      <c r="F209" s="259">
        <v>519.27</v>
      </c>
      <c r="G209" s="168">
        <v>14286</v>
      </c>
      <c r="H209" s="168">
        <v>14286</v>
      </c>
      <c r="I209" s="176">
        <f t="shared" si="43"/>
        <v>1</v>
      </c>
      <c r="J209" s="168">
        <v>89.53</v>
      </c>
      <c r="K209" s="176">
        <f t="shared" si="44"/>
        <v>6.2669746605067897E-3</v>
      </c>
      <c r="L209" s="259">
        <v>5.8</v>
      </c>
      <c r="M209" s="176">
        <f t="shared" si="45"/>
        <v>1.0062669746605069</v>
      </c>
      <c r="N209" s="259">
        <v>519.27</v>
      </c>
      <c r="O209" s="168">
        <v>89.53</v>
      </c>
      <c r="P209" s="175">
        <f t="shared" si="39"/>
        <v>6.2669746605067897E-3</v>
      </c>
      <c r="Q209" s="174">
        <f t="shared" si="40"/>
        <v>6.5369931689929217E-13</v>
      </c>
      <c r="R209" s="175">
        <f t="shared" si="41"/>
        <v>4.575803702221001E-17</v>
      </c>
      <c r="S209" s="258">
        <f t="shared" si="42"/>
        <v>3.7914560380158948E-12</v>
      </c>
      <c r="T209" s="168" t="s">
        <v>476</v>
      </c>
      <c r="U209" s="168" t="s">
        <v>495</v>
      </c>
      <c r="V209" s="168" t="s">
        <v>376</v>
      </c>
      <c r="W209" s="174">
        <v>1</v>
      </c>
      <c r="X209" s="168" t="s">
        <v>346</v>
      </c>
    </row>
    <row r="210" spans="2:24" hidden="1">
      <c r="B210" s="443"/>
      <c r="C210" s="443"/>
      <c r="D210" s="205">
        <v>4</v>
      </c>
      <c r="E210" s="168" t="s">
        <v>645</v>
      </c>
      <c r="F210" s="259">
        <v>463.41</v>
      </c>
      <c r="G210" s="168">
        <v>66.06</v>
      </c>
      <c r="H210" s="168">
        <v>66.06</v>
      </c>
      <c r="I210" s="176">
        <f t="shared" si="43"/>
        <v>1</v>
      </c>
      <c r="J210" s="168">
        <v>11.38</v>
      </c>
      <c r="K210" s="176">
        <f t="shared" si="44"/>
        <v>0.17226763548289434</v>
      </c>
      <c r="L210" s="259">
        <v>114.14</v>
      </c>
      <c r="M210" s="176">
        <f t="shared" si="45"/>
        <v>1.1722676354828943</v>
      </c>
      <c r="N210" s="259">
        <v>1298.9100000000001</v>
      </c>
      <c r="O210" s="168">
        <v>4.0599999999999996</v>
      </c>
      <c r="P210" s="175">
        <f t="shared" ref="P210:P273" si="46">O210/G210</f>
        <v>6.1459279442930663E-2</v>
      </c>
      <c r="Q210" s="174">
        <f t="shared" ref="Q210:Q273" si="47">(H210+J210)-G210-O210</f>
        <v>7.3199999999999958</v>
      </c>
      <c r="R210" s="175">
        <f t="shared" ref="R210:R273" si="48">Q210/G210</f>
        <v>0.1108083560399636</v>
      </c>
      <c r="S210" s="258">
        <f t="shared" si="42"/>
        <v>835.50479999999948</v>
      </c>
      <c r="T210" s="168" t="s">
        <v>476</v>
      </c>
      <c r="U210" s="168" t="s">
        <v>316</v>
      </c>
      <c r="V210" s="168" t="s">
        <v>412</v>
      </c>
      <c r="W210" s="174">
        <v>1</v>
      </c>
      <c r="X210" s="168" t="s">
        <v>174</v>
      </c>
    </row>
    <row r="211" spans="2:24" hidden="1">
      <c r="B211" s="443"/>
      <c r="C211" s="443"/>
      <c r="D211" s="205">
        <v>5</v>
      </c>
      <c r="E211" s="168" t="s">
        <v>356</v>
      </c>
      <c r="F211" s="259">
        <v>383.61</v>
      </c>
      <c r="G211" s="168">
        <v>6215</v>
      </c>
      <c r="H211" s="168">
        <v>6215</v>
      </c>
      <c r="I211" s="176">
        <f t="shared" si="43"/>
        <v>1</v>
      </c>
      <c r="J211" s="168">
        <v>58.3</v>
      </c>
      <c r="K211" s="176">
        <f t="shared" si="44"/>
        <v>9.3805309734513263E-3</v>
      </c>
      <c r="L211" s="259">
        <v>6.58</v>
      </c>
      <c r="M211" s="176">
        <f t="shared" si="45"/>
        <v>1.0093805309734514</v>
      </c>
      <c r="N211" s="259">
        <v>383.61</v>
      </c>
      <c r="O211" s="168">
        <v>58.3</v>
      </c>
      <c r="P211" s="175">
        <f t="shared" si="46"/>
        <v>9.3805309734513263E-3</v>
      </c>
      <c r="Q211" s="174">
        <f t="shared" si="47"/>
        <v>1.8474111129762605E-13</v>
      </c>
      <c r="R211" s="175">
        <f t="shared" si="48"/>
        <v>2.9725038020535166E-17</v>
      </c>
      <c r="S211" s="258">
        <f t="shared" si="42"/>
        <v>1.2155965123383795E-12</v>
      </c>
      <c r="T211" s="168" t="s">
        <v>497</v>
      </c>
      <c r="U211" s="168" t="s">
        <v>355</v>
      </c>
      <c r="V211" s="168" t="s">
        <v>357</v>
      </c>
      <c r="W211" s="174">
        <v>1</v>
      </c>
      <c r="X211" s="168" t="s">
        <v>346</v>
      </c>
    </row>
    <row r="212" spans="2:24" hidden="1">
      <c r="B212" s="443"/>
      <c r="C212" s="443"/>
      <c r="D212" s="205">
        <v>6</v>
      </c>
      <c r="E212" s="168" t="s">
        <v>504</v>
      </c>
      <c r="F212" s="259">
        <v>335.82</v>
      </c>
      <c r="G212" s="168">
        <v>326.60000000000002</v>
      </c>
      <c r="H212" s="168">
        <v>326.60000000000002</v>
      </c>
      <c r="I212" s="176">
        <f t="shared" si="43"/>
        <v>1</v>
      </c>
      <c r="J212" s="168">
        <v>15.72</v>
      </c>
      <c r="K212" s="176">
        <f t="shared" si="44"/>
        <v>4.8132271892222904E-2</v>
      </c>
      <c r="L212" s="259">
        <v>111.2</v>
      </c>
      <c r="M212" s="176">
        <f t="shared" si="45"/>
        <v>1.048132271892223</v>
      </c>
      <c r="N212" s="259">
        <v>1748.06</v>
      </c>
      <c r="O212" s="168">
        <v>3.02</v>
      </c>
      <c r="P212" s="175">
        <f t="shared" si="46"/>
        <v>9.246785058175137E-3</v>
      </c>
      <c r="Q212" s="174">
        <f t="shared" si="47"/>
        <v>12.700000000000028</v>
      </c>
      <c r="R212" s="175">
        <f t="shared" si="48"/>
        <v>3.8885486834047849E-2</v>
      </c>
      <c r="S212" s="258">
        <f t="shared" si="42"/>
        <v>1412.2400000000032</v>
      </c>
      <c r="T212" s="168" t="s">
        <v>476</v>
      </c>
      <c r="U212" s="168" t="s">
        <v>316</v>
      </c>
      <c r="V212" s="168" t="s">
        <v>412</v>
      </c>
      <c r="W212" s="174">
        <v>1</v>
      </c>
      <c r="X212" s="168" t="s">
        <v>232</v>
      </c>
    </row>
    <row r="213" spans="2:24" hidden="1">
      <c r="B213" s="443"/>
      <c r="C213" s="443"/>
      <c r="D213" s="205">
        <v>7</v>
      </c>
      <c r="E213" s="168" t="s">
        <v>453</v>
      </c>
      <c r="F213" s="259">
        <v>197.36</v>
      </c>
      <c r="G213" s="168">
        <v>68.819999999999993</v>
      </c>
      <c r="H213" s="168">
        <v>68.819999999999993</v>
      </c>
      <c r="I213" s="176">
        <f t="shared" si="43"/>
        <v>1</v>
      </c>
      <c r="J213" s="168">
        <v>2.3199999999999998</v>
      </c>
      <c r="K213" s="176">
        <f t="shared" si="44"/>
        <v>3.3711130485324037E-2</v>
      </c>
      <c r="L213" s="259">
        <v>318.32</v>
      </c>
      <c r="M213" s="176">
        <f t="shared" si="45"/>
        <v>1.0337111304853239</v>
      </c>
      <c r="N213" s="259">
        <v>738.5</v>
      </c>
      <c r="O213" s="168">
        <v>0.62</v>
      </c>
      <c r="P213" s="175">
        <f t="shared" si="46"/>
        <v>9.0090090090090107E-3</v>
      </c>
      <c r="Q213" s="174">
        <f t="shared" si="47"/>
        <v>1.6999999999999931</v>
      </c>
      <c r="R213" s="175">
        <f t="shared" si="48"/>
        <v>2.4702121476314925E-2</v>
      </c>
      <c r="S213" s="258">
        <f t="shared" si="42"/>
        <v>541.14399999999773</v>
      </c>
      <c r="T213" s="168" t="s">
        <v>476</v>
      </c>
      <c r="U213" s="168" t="s">
        <v>316</v>
      </c>
      <c r="V213" s="168" t="s">
        <v>643</v>
      </c>
      <c r="W213" s="174">
        <v>1</v>
      </c>
      <c r="X213" s="168" t="s">
        <v>143</v>
      </c>
    </row>
    <row r="214" spans="2:24" hidden="1">
      <c r="B214" s="443"/>
      <c r="C214" s="443"/>
      <c r="D214" s="205">
        <v>8</v>
      </c>
      <c r="E214" s="168" t="s">
        <v>404</v>
      </c>
      <c r="F214" s="259">
        <v>197.01</v>
      </c>
      <c r="G214" s="168">
        <v>12.26</v>
      </c>
      <c r="H214" s="168">
        <v>12.26</v>
      </c>
      <c r="I214" s="176">
        <f t="shared" si="43"/>
        <v>1</v>
      </c>
      <c r="J214" s="168">
        <v>1.22</v>
      </c>
      <c r="K214" s="176">
        <f t="shared" si="44"/>
        <v>9.951060358890701E-2</v>
      </c>
      <c r="L214" s="259">
        <v>469.08</v>
      </c>
      <c r="M214" s="176">
        <f t="shared" si="45"/>
        <v>1.0995106035889071</v>
      </c>
      <c r="N214" s="259">
        <v>572.28</v>
      </c>
      <c r="O214" s="168">
        <v>0.42</v>
      </c>
      <c r="P214" s="175">
        <f t="shared" si="46"/>
        <v>3.4257748776508973E-2</v>
      </c>
      <c r="Q214" s="174">
        <f t="shared" si="47"/>
        <v>0.80000000000000071</v>
      </c>
      <c r="R214" s="175">
        <f t="shared" si="48"/>
        <v>6.5252854812398106E-2</v>
      </c>
      <c r="S214" s="258">
        <f t="shared" si="42"/>
        <v>375.26400000000029</v>
      </c>
      <c r="T214" s="168" t="s">
        <v>497</v>
      </c>
      <c r="U214" s="168" t="s">
        <v>355</v>
      </c>
      <c r="V214" s="168" t="s">
        <v>360</v>
      </c>
      <c r="W214" s="174">
        <v>1</v>
      </c>
      <c r="X214" s="168" t="s">
        <v>230</v>
      </c>
    </row>
    <row r="215" spans="2:24" hidden="1">
      <c r="B215" s="443"/>
      <c r="C215" s="443"/>
      <c r="D215" s="205">
        <v>9</v>
      </c>
      <c r="E215" s="168" t="s">
        <v>611</v>
      </c>
      <c r="F215" s="259">
        <v>197</v>
      </c>
      <c r="G215" s="168">
        <v>63.47</v>
      </c>
      <c r="H215" s="168">
        <v>63.47</v>
      </c>
      <c r="I215" s="176">
        <f t="shared" si="43"/>
        <v>1</v>
      </c>
      <c r="J215" s="168">
        <v>2.76</v>
      </c>
      <c r="K215" s="176">
        <f t="shared" si="44"/>
        <v>4.348511107609894E-2</v>
      </c>
      <c r="L215" s="259">
        <v>333.9</v>
      </c>
      <c r="M215" s="176">
        <f t="shared" si="45"/>
        <v>1.043485111076099</v>
      </c>
      <c r="N215" s="259">
        <v>921.56</v>
      </c>
      <c r="O215" s="168">
        <v>0.59</v>
      </c>
      <c r="P215" s="175">
        <f t="shared" si="46"/>
        <v>9.2957302662675274E-3</v>
      </c>
      <c r="Q215" s="174">
        <f t="shared" si="47"/>
        <v>2.1700000000000053</v>
      </c>
      <c r="R215" s="175">
        <f t="shared" si="48"/>
        <v>3.4189380809831499E-2</v>
      </c>
      <c r="S215" s="258">
        <f t="shared" si="42"/>
        <v>724.56300000000169</v>
      </c>
      <c r="T215" s="168" t="s">
        <v>476</v>
      </c>
      <c r="U215" s="168" t="s">
        <v>316</v>
      </c>
      <c r="V215" s="168" t="s">
        <v>643</v>
      </c>
      <c r="W215" s="174">
        <v>1</v>
      </c>
      <c r="X215" s="168" t="s">
        <v>134</v>
      </c>
    </row>
    <row r="216" spans="2:24" hidden="1">
      <c r="B216" s="443"/>
      <c r="C216" s="443"/>
      <c r="D216" s="205">
        <v>10</v>
      </c>
      <c r="E216" s="168" t="s">
        <v>646</v>
      </c>
      <c r="F216" s="259">
        <v>196.89</v>
      </c>
      <c r="G216" s="168">
        <v>45.33</v>
      </c>
      <c r="H216" s="168">
        <v>45.33</v>
      </c>
      <c r="I216" s="176">
        <f t="shared" si="43"/>
        <v>1</v>
      </c>
      <c r="J216" s="168">
        <v>4.53</v>
      </c>
      <c r="K216" s="176">
        <f t="shared" si="44"/>
        <v>9.9933818663137011E-2</v>
      </c>
      <c r="L216" s="259">
        <v>149.16</v>
      </c>
      <c r="M216" s="176">
        <f t="shared" si="45"/>
        <v>1.0999338186631371</v>
      </c>
      <c r="N216" s="259">
        <v>675.69</v>
      </c>
      <c r="O216" s="168">
        <v>1.32</v>
      </c>
      <c r="P216" s="175">
        <f t="shared" si="46"/>
        <v>2.911978821972204E-2</v>
      </c>
      <c r="Q216" s="174">
        <f t="shared" si="47"/>
        <v>3.2100000000000009</v>
      </c>
      <c r="R216" s="175">
        <f t="shared" si="48"/>
        <v>7.0814030443414985E-2</v>
      </c>
      <c r="S216" s="258">
        <f t="shared" si="42"/>
        <v>478.80360000000013</v>
      </c>
      <c r="T216" s="168" t="s">
        <v>476</v>
      </c>
      <c r="U216" s="168" t="s">
        <v>316</v>
      </c>
      <c r="V216" s="168" t="s">
        <v>647</v>
      </c>
      <c r="W216" s="174">
        <v>1</v>
      </c>
      <c r="X216" s="168" t="s">
        <v>346</v>
      </c>
    </row>
    <row r="217" spans="2:24" hidden="1">
      <c r="B217" s="654">
        <v>45891</v>
      </c>
      <c r="C217" s="443" t="s">
        <v>74</v>
      </c>
      <c r="D217" s="205">
        <v>1</v>
      </c>
      <c r="E217" s="168" t="s">
        <v>411</v>
      </c>
      <c r="F217" s="259">
        <v>538.9</v>
      </c>
      <c r="G217" s="168">
        <v>112.57</v>
      </c>
      <c r="H217" s="168">
        <v>112.57</v>
      </c>
      <c r="I217" s="176">
        <f t="shared" si="43"/>
        <v>1</v>
      </c>
      <c r="J217" s="168">
        <v>11.23</v>
      </c>
      <c r="K217" s="176">
        <f t="shared" si="44"/>
        <v>9.9760149240472606E-2</v>
      </c>
      <c r="L217" s="259">
        <v>127.4</v>
      </c>
      <c r="M217" s="176">
        <f t="shared" si="45"/>
        <v>1.0997601492404727</v>
      </c>
      <c r="N217" s="259">
        <v>1430.7</v>
      </c>
      <c r="O217" s="168">
        <v>4.2300000000000004</v>
      </c>
      <c r="P217" s="175">
        <f t="shared" si="46"/>
        <v>3.7576618992626813E-2</v>
      </c>
      <c r="Q217" s="174">
        <f t="shared" si="47"/>
        <v>7.0000000000000036</v>
      </c>
      <c r="R217" s="175">
        <f t="shared" si="48"/>
        <v>6.2183530247845821E-2</v>
      </c>
      <c r="S217" s="258">
        <f t="shared" si="42"/>
        <v>891.80000000000052</v>
      </c>
      <c r="T217" s="168" t="s">
        <v>476</v>
      </c>
      <c r="U217" s="168" t="s">
        <v>316</v>
      </c>
      <c r="V217" s="168" t="s">
        <v>412</v>
      </c>
      <c r="W217" s="174">
        <v>1</v>
      </c>
      <c r="X217" s="168" t="s">
        <v>346</v>
      </c>
    </row>
    <row r="218" spans="2:24" hidden="1">
      <c r="B218" s="443"/>
      <c r="C218" s="443"/>
      <c r="D218" s="205">
        <v>2</v>
      </c>
      <c r="E218" s="168" t="s">
        <v>373</v>
      </c>
      <c r="F218" s="259">
        <v>490.97</v>
      </c>
      <c r="G218" s="168">
        <v>11197</v>
      </c>
      <c r="H218" s="168">
        <v>11197</v>
      </c>
      <c r="I218" s="176">
        <f t="shared" si="43"/>
        <v>1</v>
      </c>
      <c r="J218" s="168">
        <v>84.65</v>
      </c>
      <c r="K218" s="176">
        <f t="shared" si="44"/>
        <v>7.560060730552827E-3</v>
      </c>
      <c r="L218" s="259">
        <v>5.8</v>
      </c>
      <c r="M218" s="176">
        <f t="shared" si="45"/>
        <v>1.0075600607305528</v>
      </c>
      <c r="N218" s="259">
        <v>490.97</v>
      </c>
      <c r="O218" s="168">
        <v>84.65</v>
      </c>
      <c r="P218" s="175">
        <f t="shared" si="46"/>
        <v>7.560060730552827E-3</v>
      </c>
      <c r="Q218" s="174">
        <f t="shared" si="47"/>
        <v>-3.694822225952521E-13</v>
      </c>
      <c r="R218" s="175">
        <f t="shared" si="48"/>
        <v>-3.2998322996807367E-17</v>
      </c>
      <c r="S218" s="258">
        <f t="shared" si="42"/>
        <v>-2.1429968910524619E-12</v>
      </c>
      <c r="T218" s="168" t="s">
        <v>476</v>
      </c>
      <c r="U218" s="168" t="s">
        <v>495</v>
      </c>
      <c r="V218" s="168" t="s">
        <v>376</v>
      </c>
      <c r="W218" s="174">
        <v>1</v>
      </c>
      <c r="X218" s="168" t="s">
        <v>346</v>
      </c>
    </row>
    <row r="219" spans="2:24" hidden="1">
      <c r="B219" s="443"/>
      <c r="C219" s="443"/>
      <c r="D219" s="205">
        <v>3</v>
      </c>
      <c r="E219" s="168" t="s">
        <v>354</v>
      </c>
      <c r="F219" s="259">
        <v>434.75</v>
      </c>
      <c r="G219" s="168">
        <v>181.79</v>
      </c>
      <c r="H219" s="168">
        <v>181.79</v>
      </c>
      <c r="I219" s="176">
        <f t="shared" si="43"/>
        <v>1</v>
      </c>
      <c r="J219" s="168">
        <v>18.13</v>
      </c>
      <c r="K219" s="176">
        <f t="shared" si="44"/>
        <v>9.9730458221024262E-2</v>
      </c>
      <c r="L219" s="259">
        <v>95.34</v>
      </c>
      <c r="M219" s="176">
        <f t="shared" si="45"/>
        <v>1.0997304582210243</v>
      </c>
      <c r="N219" s="259">
        <v>1728.51</v>
      </c>
      <c r="O219" s="168">
        <v>4.5599999999999996</v>
      </c>
      <c r="P219" s="175">
        <f t="shared" si="46"/>
        <v>2.5083888002640407E-2</v>
      </c>
      <c r="Q219" s="174">
        <f t="shared" si="47"/>
        <v>13.569999999999997</v>
      </c>
      <c r="R219" s="175">
        <f t="shared" si="48"/>
        <v>7.4646570218383834E-2</v>
      </c>
      <c r="S219" s="258">
        <f t="shared" si="42"/>
        <v>1293.7637999999997</v>
      </c>
      <c r="T219" s="168" t="s">
        <v>476</v>
      </c>
      <c r="U219" s="168" t="s">
        <v>316</v>
      </c>
      <c r="V219" s="168" t="s">
        <v>412</v>
      </c>
      <c r="W219" s="174">
        <v>1</v>
      </c>
      <c r="X219" s="168" t="s">
        <v>346</v>
      </c>
    </row>
    <row r="220" spans="2:24" hidden="1">
      <c r="B220" s="443"/>
      <c r="C220" s="443"/>
      <c r="D220" s="205">
        <v>4</v>
      </c>
      <c r="E220" s="168" t="s">
        <v>416</v>
      </c>
      <c r="F220" s="259">
        <v>388.69</v>
      </c>
      <c r="G220" s="168">
        <v>201.92</v>
      </c>
      <c r="H220" s="168">
        <v>201.92</v>
      </c>
      <c r="I220" s="176">
        <f t="shared" si="43"/>
        <v>1</v>
      </c>
      <c r="J220" s="168">
        <v>13.39</v>
      </c>
      <c r="K220" s="176">
        <f t="shared" si="44"/>
        <v>6.6313391442155312E-2</v>
      </c>
      <c r="L220" s="259">
        <v>156.72999999999999</v>
      </c>
      <c r="M220" s="176">
        <f t="shared" si="45"/>
        <v>1.0663133914421554</v>
      </c>
      <c r="N220" s="259">
        <v>2098.61</v>
      </c>
      <c r="O220" s="168">
        <v>2.48</v>
      </c>
      <c r="P220" s="175">
        <f t="shared" si="46"/>
        <v>1.2282091917591127E-2</v>
      </c>
      <c r="Q220" s="174">
        <f t="shared" si="47"/>
        <v>10.910000000000014</v>
      </c>
      <c r="R220" s="175">
        <f t="shared" si="48"/>
        <v>5.4031299524564258E-2</v>
      </c>
      <c r="S220" s="258">
        <f t="shared" si="42"/>
        <v>1709.9243000000022</v>
      </c>
      <c r="T220" s="168" t="s">
        <v>497</v>
      </c>
      <c r="U220" s="168" t="s">
        <v>355</v>
      </c>
      <c r="V220" s="168" t="s">
        <v>360</v>
      </c>
      <c r="W220" s="174">
        <v>1</v>
      </c>
      <c r="X220" s="168" t="s">
        <v>346</v>
      </c>
    </row>
    <row r="221" spans="2:24" hidden="1">
      <c r="B221" s="443"/>
      <c r="C221" s="443"/>
      <c r="D221" s="205">
        <v>5</v>
      </c>
      <c r="E221" s="168" t="s">
        <v>356</v>
      </c>
      <c r="F221" s="259">
        <v>278.39999999999998</v>
      </c>
      <c r="G221" s="168">
        <v>5117</v>
      </c>
      <c r="H221" s="168">
        <v>5117</v>
      </c>
      <c r="I221" s="176">
        <f t="shared" si="43"/>
        <v>1</v>
      </c>
      <c r="J221" s="168">
        <v>42.31</v>
      </c>
      <c r="K221" s="176">
        <f t="shared" si="44"/>
        <v>8.2685167090091848E-3</v>
      </c>
      <c r="L221" s="259">
        <v>6.58</v>
      </c>
      <c r="M221" s="176">
        <f t="shared" si="45"/>
        <v>1.0082685167090093</v>
      </c>
      <c r="N221" s="259">
        <v>278.39999999999998</v>
      </c>
      <c r="O221" s="168">
        <v>42.31</v>
      </c>
      <c r="P221" s="175">
        <f t="shared" si="46"/>
        <v>8.2685167090091848E-3</v>
      </c>
      <c r="Q221" s="174">
        <f t="shared" si="47"/>
        <v>3.979039320256561E-13</v>
      </c>
      <c r="R221" s="175">
        <f t="shared" si="48"/>
        <v>7.7761174912186066E-17</v>
      </c>
      <c r="S221" s="258">
        <f t="shared" si="42"/>
        <v>2.6182078727288173E-12</v>
      </c>
      <c r="T221" s="168" t="s">
        <v>497</v>
      </c>
      <c r="U221" s="168" t="s">
        <v>355</v>
      </c>
      <c r="V221" s="168" t="s">
        <v>357</v>
      </c>
      <c r="W221" s="174">
        <v>1</v>
      </c>
      <c r="X221" s="168" t="s">
        <v>346</v>
      </c>
    </row>
    <row r="222" spans="2:24" hidden="1">
      <c r="B222" s="443"/>
      <c r="C222" s="443"/>
      <c r="D222" s="205">
        <v>6</v>
      </c>
      <c r="E222" s="168" t="s">
        <v>621</v>
      </c>
      <c r="F222" s="259">
        <v>227.05</v>
      </c>
      <c r="G222" s="168">
        <v>53.64</v>
      </c>
      <c r="H222" s="168">
        <v>53.64</v>
      </c>
      <c r="I222" s="176">
        <f t="shared" si="43"/>
        <v>1</v>
      </c>
      <c r="J222" s="168">
        <v>5.36</v>
      </c>
      <c r="K222" s="176">
        <f t="shared" si="44"/>
        <v>9.9925428784489193E-2</v>
      </c>
      <c r="L222" s="259">
        <v>90.1</v>
      </c>
      <c r="M222" s="176">
        <f t="shared" si="45"/>
        <v>1.0999254287844891</v>
      </c>
      <c r="N222" s="259">
        <v>482.94</v>
      </c>
      <c r="O222" s="168">
        <v>2.52</v>
      </c>
      <c r="P222" s="175">
        <f t="shared" si="46"/>
        <v>4.6979865771812082E-2</v>
      </c>
      <c r="Q222" s="174">
        <f t="shared" si="47"/>
        <v>2.8399999999999994</v>
      </c>
      <c r="R222" s="175">
        <f t="shared" si="48"/>
        <v>5.2945563012677097E-2</v>
      </c>
      <c r="S222" s="258">
        <f t="shared" si="42"/>
        <v>255.88399999999993</v>
      </c>
      <c r="T222" s="168" t="s">
        <v>497</v>
      </c>
      <c r="U222" s="168" t="s">
        <v>355</v>
      </c>
      <c r="V222" s="168" t="s">
        <v>622</v>
      </c>
      <c r="W222" s="174">
        <v>1</v>
      </c>
      <c r="X222" s="168" t="s">
        <v>134</v>
      </c>
    </row>
    <row r="223" spans="2:24" hidden="1">
      <c r="B223" s="443"/>
      <c r="C223" s="443"/>
      <c r="D223" s="205">
        <v>7</v>
      </c>
      <c r="E223" s="168" t="s">
        <v>606</v>
      </c>
      <c r="F223" s="259">
        <v>163.53</v>
      </c>
      <c r="G223" s="168">
        <v>11.28</v>
      </c>
      <c r="H223" s="168">
        <v>11.28</v>
      </c>
      <c r="I223" s="176">
        <f t="shared" si="43"/>
        <v>1</v>
      </c>
      <c r="J223" s="168">
        <v>1.1200000000000001</v>
      </c>
      <c r="K223" s="176">
        <f t="shared" si="44"/>
        <v>9.929078014184399E-2</v>
      </c>
      <c r="L223" s="259">
        <v>408.83</v>
      </c>
      <c r="M223" s="176">
        <f t="shared" si="45"/>
        <v>1.0992907801418439</v>
      </c>
      <c r="N223" s="259">
        <v>457.89</v>
      </c>
      <c r="O223" s="168">
        <v>0.4</v>
      </c>
      <c r="P223" s="175">
        <f t="shared" si="46"/>
        <v>3.5460992907801421E-2</v>
      </c>
      <c r="Q223" s="174">
        <f t="shared" si="47"/>
        <v>0.7199999999999992</v>
      </c>
      <c r="R223" s="175">
        <f t="shared" si="48"/>
        <v>6.3829787234042479E-2</v>
      </c>
      <c r="S223" s="258">
        <f t="shared" si="42"/>
        <v>294.35759999999965</v>
      </c>
      <c r="T223" s="168" t="s">
        <v>476</v>
      </c>
      <c r="U223" s="168" t="s">
        <v>316</v>
      </c>
      <c r="V223" s="168" t="s">
        <v>351</v>
      </c>
      <c r="W223" s="174">
        <v>1</v>
      </c>
      <c r="X223" s="168" t="s">
        <v>171</v>
      </c>
    </row>
    <row r="224" spans="2:24" hidden="1">
      <c r="B224" s="443"/>
      <c r="C224" s="443"/>
      <c r="D224" s="205">
        <v>8</v>
      </c>
      <c r="E224" s="168" t="s">
        <v>641</v>
      </c>
      <c r="F224" s="259">
        <v>162.94</v>
      </c>
      <c r="G224" s="168">
        <v>31.58</v>
      </c>
      <c r="H224" s="168">
        <v>31.58</v>
      </c>
      <c r="I224" s="176">
        <f t="shared" si="43"/>
        <v>1</v>
      </c>
      <c r="J224" s="168">
        <v>2.72</v>
      </c>
      <c r="K224" s="176">
        <f t="shared" si="44"/>
        <v>8.6130462317922749E-2</v>
      </c>
      <c r="L224" s="259">
        <v>271.57</v>
      </c>
      <c r="M224" s="176">
        <f t="shared" si="45"/>
        <v>1.0861304623179227</v>
      </c>
      <c r="N224" s="259">
        <v>738.67</v>
      </c>
      <c r="O224" s="168">
        <v>0.6</v>
      </c>
      <c r="P224" s="175">
        <f t="shared" si="46"/>
        <v>1.8999366687777075E-2</v>
      </c>
      <c r="Q224" s="174">
        <f t="shared" si="47"/>
        <v>2.1199999999999988</v>
      </c>
      <c r="R224" s="175">
        <f t="shared" si="48"/>
        <v>6.7131095630145632E-2</v>
      </c>
      <c r="S224" s="258">
        <f t="shared" si="42"/>
        <v>575.72839999999962</v>
      </c>
      <c r="T224" s="168" t="s">
        <v>476</v>
      </c>
      <c r="U224" s="168" t="s">
        <v>316</v>
      </c>
      <c r="V224" s="168" t="s">
        <v>412</v>
      </c>
      <c r="W224" s="174">
        <v>1</v>
      </c>
      <c r="X224" s="168" t="s">
        <v>346</v>
      </c>
    </row>
    <row r="225" spans="2:24" hidden="1">
      <c r="B225" s="443"/>
      <c r="C225" s="443"/>
      <c r="D225" s="205">
        <v>9</v>
      </c>
      <c r="E225" s="168" t="s">
        <v>418</v>
      </c>
      <c r="F225" s="259">
        <v>162.80000000000001</v>
      </c>
      <c r="G225" s="168">
        <v>65.72</v>
      </c>
      <c r="H225" s="168">
        <v>65.72</v>
      </c>
      <c r="I225" s="176">
        <f t="shared" si="43"/>
        <v>1</v>
      </c>
      <c r="J225" s="168">
        <v>4.04</v>
      </c>
      <c r="K225" s="176">
        <f t="shared" si="44"/>
        <v>6.1472915398660989E-2</v>
      </c>
      <c r="L225" s="259">
        <v>203.5</v>
      </c>
      <c r="M225" s="176">
        <f t="shared" si="45"/>
        <v>1.0614729153986611</v>
      </c>
      <c r="N225" s="259">
        <v>822.14</v>
      </c>
      <c r="O225" s="168">
        <v>0.8</v>
      </c>
      <c r="P225" s="175">
        <f t="shared" si="46"/>
        <v>1.2172854534388315E-2</v>
      </c>
      <c r="Q225" s="174">
        <f t="shared" si="47"/>
        <v>3.2400000000000064</v>
      </c>
      <c r="R225" s="175">
        <f t="shared" si="48"/>
        <v>4.9300060864272771E-2</v>
      </c>
      <c r="S225" s="258">
        <f t="shared" si="42"/>
        <v>659.34000000000128</v>
      </c>
      <c r="T225" s="168" t="s">
        <v>497</v>
      </c>
      <c r="U225" s="168" t="s">
        <v>355</v>
      </c>
      <c r="V225" s="168" t="s">
        <v>360</v>
      </c>
      <c r="W225" s="174">
        <v>1</v>
      </c>
      <c r="X225" s="168" t="s">
        <v>346</v>
      </c>
    </row>
    <row r="226" spans="2:24" hidden="1">
      <c r="B226" s="443"/>
      <c r="C226" s="443"/>
      <c r="D226" s="205">
        <v>10</v>
      </c>
      <c r="E226" s="168" t="s">
        <v>631</v>
      </c>
      <c r="F226" s="259">
        <v>162.79</v>
      </c>
      <c r="G226" s="168">
        <v>19.75</v>
      </c>
      <c r="H226" s="168">
        <v>19.75</v>
      </c>
      <c r="I226" s="176">
        <f t="shared" si="43"/>
        <v>1</v>
      </c>
      <c r="J226" s="168">
        <v>1.97</v>
      </c>
      <c r="K226" s="176">
        <f t="shared" si="44"/>
        <v>9.9746835443037973E-2</v>
      </c>
      <c r="L226" s="259">
        <v>232.55</v>
      </c>
      <c r="M226" s="176">
        <f t="shared" si="45"/>
        <v>1.099746835443038</v>
      </c>
      <c r="N226" s="259">
        <v>458.12</v>
      </c>
      <c r="O226" s="168">
        <v>0.7</v>
      </c>
      <c r="P226" s="175">
        <f t="shared" si="46"/>
        <v>3.5443037974683539E-2</v>
      </c>
      <c r="Q226" s="174">
        <f t="shared" si="47"/>
        <v>1.2699999999999989</v>
      </c>
      <c r="R226" s="175">
        <f t="shared" si="48"/>
        <v>6.4303797468354379E-2</v>
      </c>
      <c r="S226" s="258">
        <f t="shared" si="42"/>
        <v>295.33849999999978</v>
      </c>
      <c r="T226" s="168" t="s">
        <v>476</v>
      </c>
      <c r="U226" s="168" t="s">
        <v>316</v>
      </c>
      <c r="V226" s="168" t="s">
        <v>351</v>
      </c>
      <c r="W226" s="174">
        <v>1</v>
      </c>
      <c r="X226" s="168" t="s">
        <v>346</v>
      </c>
    </row>
    <row r="227" spans="2:24" hidden="1">
      <c r="B227" s="654">
        <v>45892</v>
      </c>
      <c r="C227" s="443" t="s">
        <v>75</v>
      </c>
      <c r="D227" s="205">
        <v>1</v>
      </c>
      <c r="E227" s="168" t="s">
        <v>373</v>
      </c>
      <c r="F227" s="259">
        <v>609.58000000000004</v>
      </c>
      <c r="G227" s="168">
        <v>11491</v>
      </c>
      <c r="H227" s="168">
        <v>11491</v>
      </c>
      <c r="I227" s="176">
        <f t="shared" si="43"/>
        <v>1</v>
      </c>
      <c r="J227" s="168">
        <v>105.1</v>
      </c>
      <c r="K227" s="176">
        <f t="shared" si="44"/>
        <v>9.1462883996170918E-3</v>
      </c>
      <c r="L227" s="259">
        <v>5.8</v>
      </c>
      <c r="M227" s="176">
        <f t="shared" si="45"/>
        <v>1.0091462883996172</v>
      </c>
      <c r="N227" s="259">
        <v>609.58000000000004</v>
      </c>
      <c r="O227" s="168">
        <v>105.1</v>
      </c>
      <c r="P227" s="175">
        <f t="shared" si="46"/>
        <v>9.1462883996170918E-3</v>
      </c>
      <c r="Q227" s="174">
        <f t="shared" si="47"/>
        <v>3.694822225952521E-13</v>
      </c>
      <c r="R227" s="175">
        <f t="shared" si="48"/>
        <v>3.2154052962775395E-17</v>
      </c>
      <c r="S227" s="258">
        <f t="shared" si="42"/>
        <v>2.1429968910524619E-12</v>
      </c>
      <c r="T227" s="168" t="s">
        <v>476</v>
      </c>
      <c r="U227" s="168" t="s">
        <v>495</v>
      </c>
      <c r="V227" s="168" t="s">
        <v>376</v>
      </c>
      <c r="W227" s="174">
        <v>1</v>
      </c>
      <c r="X227" s="168" t="s">
        <v>346</v>
      </c>
    </row>
    <row r="228" spans="2:24" hidden="1">
      <c r="B228" s="443"/>
      <c r="C228" s="443"/>
      <c r="D228" s="205">
        <v>2</v>
      </c>
      <c r="E228" s="168" t="s">
        <v>411</v>
      </c>
      <c r="F228" s="259">
        <v>560.55999999999995</v>
      </c>
      <c r="G228" s="168">
        <v>115.44</v>
      </c>
      <c r="H228" s="168">
        <v>115.44</v>
      </c>
      <c r="I228" s="176">
        <f t="shared" si="43"/>
        <v>1</v>
      </c>
      <c r="J228" s="168">
        <v>11.48</v>
      </c>
      <c r="K228" s="176">
        <f t="shared" si="44"/>
        <v>9.9445599445599456E-2</v>
      </c>
      <c r="L228" s="259">
        <v>127.4</v>
      </c>
      <c r="M228" s="176">
        <f t="shared" si="45"/>
        <v>1.0994455994455994</v>
      </c>
      <c r="N228" s="259">
        <v>1462.55</v>
      </c>
      <c r="O228" s="168">
        <v>4.4000000000000004</v>
      </c>
      <c r="P228" s="175">
        <f t="shared" si="46"/>
        <v>3.8115038115038122E-2</v>
      </c>
      <c r="Q228" s="174">
        <f t="shared" si="47"/>
        <v>7.0800000000000036</v>
      </c>
      <c r="R228" s="175">
        <f t="shared" si="48"/>
        <v>6.1330561330561362E-2</v>
      </c>
      <c r="S228" s="258">
        <f t="shared" si="42"/>
        <v>901.99200000000053</v>
      </c>
      <c r="T228" s="168" t="s">
        <v>476</v>
      </c>
      <c r="U228" s="168" t="s">
        <v>316</v>
      </c>
      <c r="V228" s="168" t="s">
        <v>412</v>
      </c>
      <c r="W228" s="174">
        <v>1</v>
      </c>
      <c r="X228" s="168" t="s">
        <v>346</v>
      </c>
    </row>
    <row r="229" spans="2:24" hidden="1">
      <c r="B229" s="443"/>
      <c r="C229" s="443"/>
      <c r="D229" s="205">
        <v>3</v>
      </c>
      <c r="E229" s="168" t="s">
        <v>507</v>
      </c>
      <c r="F229" s="259">
        <v>454.61</v>
      </c>
      <c r="G229" s="168">
        <v>10.58</v>
      </c>
      <c r="H229" s="168">
        <v>10.58</v>
      </c>
      <c r="I229" s="176">
        <f t="shared" si="43"/>
        <v>1</v>
      </c>
      <c r="J229" s="168">
        <v>1.05</v>
      </c>
      <c r="K229" s="176">
        <f t="shared" si="44"/>
        <v>9.9243856332703217E-2</v>
      </c>
      <c r="L229" s="259">
        <v>1567.63</v>
      </c>
      <c r="M229" s="176">
        <f t="shared" si="45"/>
        <v>1.0992438563327034</v>
      </c>
      <c r="N229" s="259">
        <v>1646.01</v>
      </c>
      <c r="O229" s="168">
        <v>0.28999999999999998</v>
      </c>
      <c r="P229" s="175">
        <f t="shared" si="46"/>
        <v>2.7410207939508505E-2</v>
      </c>
      <c r="Q229" s="174">
        <f t="shared" si="47"/>
        <v>0.76000000000000068</v>
      </c>
      <c r="R229" s="175">
        <f t="shared" si="48"/>
        <v>7.1833648393194768E-2</v>
      </c>
      <c r="S229" s="258">
        <f t="shared" si="42"/>
        <v>1191.3988000000011</v>
      </c>
      <c r="T229" s="168" t="s">
        <v>476</v>
      </c>
      <c r="U229" s="168" t="s">
        <v>316</v>
      </c>
      <c r="V229" s="168" t="s">
        <v>351</v>
      </c>
      <c r="W229" s="174">
        <v>1</v>
      </c>
      <c r="X229" s="168" t="s">
        <v>135</v>
      </c>
    </row>
    <row r="230" spans="2:24" hidden="1">
      <c r="B230" s="443"/>
      <c r="C230" s="443"/>
      <c r="D230" s="205">
        <v>4</v>
      </c>
      <c r="E230" s="168" t="s">
        <v>356</v>
      </c>
      <c r="F230" s="259">
        <v>411.12</v>
      </c>
      <c r="G230" s="168">
        <v>5247</v>
      </c>
      <c r="H230" s="168">
        <v>5247</v>
      </c>
      <c r="I230" s="176">
        <f t="shared" si="43"/>
        <v>1</v>
      </c>
      <c r="J230" s="168">
        <v>62.48</v>
      </c>
      <c r="K230" s="176">
        <f t="shared" si="44"/>
        <v>1.190775681341719E-2</v>
      </c>
      <c r="L230" s="259">
        <v>6.58</v>
      </c>
      <c r="M230" s="176">
        <f t="shared" si="45"/>
        <v>1.0119077568134172</v>
      </c>
      <c r="N230" s="259">
        <v>411.12</v>
      </c>
      <c r="O230" s="168">
        <v>62.48</v>
      </c>
      <c r="P230" s="175">
        <f t="shared" si="46"/>
        <v>1.190775681341719E-2</v>
      </c>
      <c r="Q230" s="174">
        <f t="shared" si="47"/>
        <v>-4.3343106881366111E-13</v>
      </c>
      <c r="R230" s="175">
        <f t="shared" si="48"/>
        <v>-8.2605501965630094E-17</v>
      </c>
      <c r="S230" s="258">
        <f t="shared" si="42"/>
        <v>-2.8519764327938901E-12</v>
      </c>
      <c r="T230" s="168" t="s">
        <v>497</v>
      </c>
      <c r="U230" s="168" t="s">
        <v>355</v>
      </c>
      <c r="V230" s="168" t="s">
        <v>357</v>
      </c>
      <c r="W230" s="174">
        <v>1</v>
      </c>
      <c r="X230" s="168" t="s">
        <v>346</v>
      </c>
    </row>
    <row r="231" spans="2:24" hidden="1">
      <c r="B231" s="443"/>
      <c r="C231" s="443"/>
      <c r="D231" s="205">
        <v>5</v>
      </c>
      <c r="E231" s="168" t="s">
        <v>636</v>
      </c>
      <c r="F231" s="259">
        <v>350.29</v>
      </c>
      <c r="G231" s="168">
        <v>198.3</v>
      </c>
      <c r="H231" s="168">
        <v>198.3</v>
      </c>
      <c r="I231" s="176">
        <f t="shared" si="43"/>
        <v>1</v>
      </c>
      <c r="J231" s="168">
        <v>12.4</v>
      </c>
      <c r="K231" s="176">
        <f t="shared" si="44"/>
        <v>6.2531517902168432E-2</v>
      </c>
      <c r="L231" s="259">
        <v>147.80000000000001</v>
      </c>
      <c r="M231" s="176">
        <f t="shared" si="45"/>
        <v>1.0625315179021684</v>
      </c>
      <c r="N231" s="259">
        <v>1832.72</v>
      </c>
      <c r="O231" s="168">
        <v>2.37</v>
      </c>
      <c r="P231" s="175">
        <f t="shared" si="46"/>
        <v>1.1951588502269289E-2</v>
      </c>
      <c r="Q231" s="174">
        <f t="shared" si="47"/>
        <v>10.030000000000005</v>
      </c>
      <c r="R231" s="175">
        <f t="shared" si="48"/>
        <v>5.0579929399899165E-2</v>
      </c>
      <c r="S231" s="258">
        <f t="shared" si="42"/>
        <v>1482.4340000000009</v>
      </c>
      <c r="T231" s="168" t="s">
        <v>476</v>
      </c>
      <c r="U231" s="168" t="s">
        <v>316</v>
      </c>
      <c r="V231" s="168" t="s">
        <v>412</v>
      </c>
      <c r="W231" s="174">
        <v>1</v>
      </c>
      <c r="X231" s="168" t="s">
        <v>190</v>
      </c>
    </row>
    <row r="232" spans="2:24" hidden="1">
      <c r="B232" s="443"/>
      <c r="C232" s="443"/>
      <c r="D232" s="205">
        <v>6</v>
      </c>
      <c r="E232" s="168" t="s">
        <v>648</v>
      </c>
      <c r="F232" s="259">
        <v>336.71</v>
      </c>
      <c r="G232" s="168">
        <v>62.17</v>
      </c>
      <c r="H232" s="168">
        <v>62.17</v>
      </c>
      <c r="I232" s="176">
        <f t="shared" si="43"/>
        <v>1</v>
      </c>
      <c r="J232" s="168">
        <v>6.16</v>
      </c>
      <c r="K232" s="176">
        <f t="shared" si="44"/>
        <v>9.9083159079942099E-2</v>
      </c>
      <c r="L232" s="259">
        <v>194.63</v>
      </c>
      <c r="M232" s="176">
        <f t="shared" si="45"/>
        <v>1.0990831590799421</v>
      </c>
      <c r="N232" s="259">
        <v>1198.92</v>
      </c>
      <c r="O232" s="168">
        <v>1.73</v>
      </c>
      <c r="P232" s="175">
        <f t="shared" si="46"/>
        <v>2.7826926170178543E-2</v>
      </c>
      <c r="Q232" s="174">
        <f t="shared" si="47"/>
        <v>4.4299999999999962</v>
      </c>
      <c r="R232" s="175">
        <f t="shared" si="48"/>
        <v>7.1256232909763489E-2</v>
      </c>
      <c r="S232" s="258">
        <f t="shared" si="42"/>
        <v>862.21089999999924</v>
      </c>
      <c r="T232" s="168" t="s">
        <v>476</v>
      </c>
      <c r="U232" s="168" t="s">
        <v>316</v>
      </c>
      <c r="V232" s="168" t="s">
        <v>647</v>
      </c>
      <c r="W232" s="174">
        <v>1</v>
      </c>
      <c r="X232" s="168" t="s">
        <v>187</v>
      </c>
    </row>
    <row r="233" spans="2:24" hidden="1">
      <c r="B233" s="443"/>
      <c r="C233" s="443"/>
      <c r="D233" s="205">
        <v>7</v>
      </c>
      <c r="E233" s="168" t="s">
        <v>623</v>
      </c>
      <c r="F233" s="259">
        <v>264.95</v>
      </c>
      <c r="G233" s="168">
        <v>50.94</v>
      </c>
      <c r="H233" s="168">
        <v>50.94</v>
      </c>
      <c r="I233" s="176">
        <f t="shared" si="43"/>
        <v>1</v>
      </c>
      <c r="J233" s="168">
        <v>5.03</v>
      </c>
      <c r="K233" s="176">
        <f t="shared" si="44"/>
        <v>9.8743619945033376E-2</v>
      </c>
      <c r="L233" s="259">
        <v>124.39</v>
      </c>
      <c r="M233" s="176">
        <f t="shared" si="45"/>
        <v>1.0987436199450333</v>
      </c>
      <c r="N233" s="259">
        <v>625.67999999999995</v>
      </c>
      <c r="O233" s="168">
        <v>2.13</v>
      </c>
      <c r="P233" s="175">
        <f t="shared" si="46"/>
        <v>4.1813898704358067E-2</v>
      </c>
      <c r="Q233" s="174">
        <f t="shared" si="47"/>
        <v>2.9000000000000012</v>
      </c>
      <c r="R233" s="175">
        <f t="shared" si="48"/>
        <v>5.6929721240675329E-2</v>
      </c>
      <c r="S233" s="258">
        <f t="shared" si="42"/>
        <v>360.73100000000017</v>
      </c>
      <c r="T233" s="168" t="s">
        <v>497</v>
      </c>
      <c r="U233" s="168" t="s">
        <v>355</v>
      </c>
      <c r="V233" s="168" t="s">
        <v>622</v>
      </c>
      <c r="W233" s="174">
        <v>1</v>
      </c>
      <c r="X233" s="168" t="s">
        <v>134</v>
      </c>
    </row>
    <row r="234" spans="2:24" hidden="1">
      <c r="B234" s="443"/>
      <c r="C234" s="443"/>
      <c r="D234" s="205">
        <v>8</v>
      </c>
      <c r="E234" s="168" t="s">
        <v>504</v>
      </c>
      <c r="F234" s="259">
        <v>233.52</v>
      </c>
      <c r="G234" s="168">
        <v>283.5</v>
      </c>
      <c r="H234" s="168">
        <v>283.5</v>
      </c>
      <c r="I234" s="176">
        <f t="shared" si="43"/>
        <v>1</v>
      </c>
      <c r="J234" s="168">
        <v>11.22</v>
      </c>
      <c r="K234" s="176">
        <f t="shared" si="44"/>
        <v>3.9576719576719578E-2</v>
      </c>
      <c r="L234" s="259">
        <v>111.2</v>
      </c>
      <c r="M234" s="176">
        <f t="shared" si="45"/>
        <v>1.0395767195767196</v>
      </c>
      <c r="N234" s="259">
        <v>1247.6600000000001</v>
      </c>
      <c r="O234" s="168">
        <v>2.1</v>
      </c>
      <c r="P234" s="175">
        <f t="shared" si="46"/>
        <v>7.4074074074074077E-3</v>
      </c>
      <c r="Q234" s="174">
        <f t="shared" si="47"/>
        <v>9.1200000000000276</v>
      </c>
      <c r="R234" s="175">
        <f t="shared" si="48"/>
        <v>3.2169312169312264E-2</v>
      </c>
      <c r="S234" s="258">
        <f t="shared" si="42"/>
        <v>1014.1440000000031</v>
      </c>
      <c r="T234" s="168" t="s">
        <v>476</v>
      </c>
      <c r="U234" s="168" t="s">
        <v>316</v>
      </c>
      <c r="V234" s="168" t="s">
        <v>412</v>
      </c>
      <c r="W234" s="174">
        <v>1</v>
      </c>
      <c r="X234" s="168" t="s">
        <v>232</v>
      </c>
    </row>
    <row r="235" spans="2:24" hidden="1">
      <c r="B235" s="443"/>
      <c r="C235" s="443"/>
      <c r="D235" s="205">
        <v>9</v>
      </c>
      <c r="E235" s="168" t="s">
        <v>379</v>
      </c>
      <c r="F235" s="259">
        <v>204.12</v>
      </c>
      <c r="G235" s="168">
        <v>5925</v>
      </c>
      <c r="H235" s="168">
        <v>5925</v>
      </c>
      <c r="I235" s="176">
        <f t="shared" si="43"/>
        <v>1</v>
      </c>
      <c r="J235" s="168">
        <v>47.47</v>
      </c>
      <c r="K235" s="176">
        <f t="shared" si="44"/>
        <v>8.0118143459915608E-3</v>
      </c>
      <c r="L235" s="259">
        <v>4.3</v>
      </c>
      <c r="M235" s="176">
        <f t="shared" si="45"/>
        <v>1.0080118143459915</v>
      </c>
      <c r="N235" s="259">
        <v>204.12</v>
      </c>
      <c r="O235" s="168">
        <v>47.47</v>
      </c>
      <c r="P235" s="175">
        <f t="shared" si="46"/>
        <v>8.0118143459915608E-3</v>
      </c>
      <c r="Q235" s="174">
        <f t="shared" si="47"/>
        <v>2.5579538487363607E-13</v>
      </c>
      <c r="R235" s="175">
        <f t="shared" si="48"/>
        <v>4.3172216856309884E-17</v>
      </c>
      <c r="S235" s="258">
        <f t="shared" si="42"/>
        <v>1.099920154956635E-12</v>
      </c>
      <c r="T235" s="168" t="s">
        <v>476</v>
      </c>
      <c r="U235" s="168" t="s">
        <v>495</v>
      </c>
      <c r="V235" s="168" t="s">
        <v>376</v>
      </c>
      <c r="W235" s="174">
        <v>1</v>
      </c>
      <c r="X235" s="168" t="s">
        <v>346</v>
      </c>
    </row>
    <row r="236" spans="2:24" hidden="1">
      <c r="B236" s="443"/>
      <c r="C236" s="443"/>
      <c r="D236" s="205">
        <v>10</v>
      </c>
      <c r="E236" s="168" t="s">
        <v>631</v>
      </c>
      <c r="F236" s="259">
        <v>172.09</v>
      </c>
      <c r="G236" s="168">
        <v>22.68</v>
      </c>
      <c r="H236" s="168">
        <v>22.68</v>
      </c>
      <c r="I236" s="176">
        <f t="shared" si="43"/>
        <v>1</v>
      </c>
      <c r="J236" s="168">
        <v>2.14</v>
      </c>
      <c r="K236" s="176">
        <f t="shared" si="44"/>
        <v>9.4356261022927698E-2</v>
      </c>
      <c r="L236" s="259">
        <v>232.55</v>
      </c>
      <c r="M236" s="176">
        <f t="shared" si="45"/>
        <v>1.0943562610229278</v>
      </c>
      <c r="N236" s="259">
        <v>497.66</v>
      </c>
      <c r="O236" s="168">
        <v>0.74</v>
      </c>
      <c r="P236" s="175">
        <f t="shared" si="46"/>
        <v>3.2627865961199293E-2</v>
      </c>
      <c r="Q236" s="174">
        <f t="shared" si="47"/>
        <v>1.4000000000000006</v>
      </c>
      <c r="R236" s="175">
        <f t="shared" si="48"/>
        <v>6.1728395061728419E-2</v>
      </c>
      <c r="S236" s="258">
        <f t="shared" si="42"/>
        <v>325.57000000000016</v>
      </c>
      <c r="T236" s="168" t="s">
        <v>476</v>
      </c>
      <c r="U236" s="168" t="s">
        <v>316</v>
      </c>
      <c r="V236" s="168" t="s">
        <v>351</v>
      </c>
      <c r="W236" s="174">
        <v>1</v>
      </c>
      <c r="X236" s="168" t="s">
        <v>346</v>
      </c>
    </row>
    <row r="237" spans="2:24" hidden="1">
      <c r="B237" s="654">
        <v>45893</v>
      </c>
      <c r="C237" s="443" t="s">
        <v>70</v>
      </c>
      <c r="D237" s="205">
        <v>1</v>
      </c>
      <c r="E237" s="168" t="s">
        <v>354</v>
      </c>
      <c r="F237" s="259">
        <v>1208.9100000000001</v>
      </c>
      <c r="G237" s="168">
        <v>273.38</v>
      </c>
      <c r="H237" s="168">
        <v>273.38</v>
      </c>
      <c r="I237" s="176">
        <f t="shared" si="43"/>
        <v>1</v>
      </c>
      <c r="J237" s="168">
        <v>26.11</v>
      </c>
      <c r="K237" s="176">
        <f t="shared" si="44"/>
        <v>9.5508083985660991E-2</v>
      </c>
      <c r="L237" s="259">
        <v>95.34</v>
      </c>
      <c r="M237" s="176">
        <f t="shared" si="45"/>
        <v>1.095508083985661</v>
      </c>
      <c r="N237" s="259">
        <v>2489.33</v>
      </c>
      <c r="O237" s="168">
        <v>12.68</v>
      </c>
      <c r="P237" s="175">
        <f t="shared" si="46"/>
        <v>4.6382324968907748E-2</v>
      </c>
      <c r="Q237" s="174">
        <f t="shared" si="47"/>
        <v>13.430000000000014</v>
      </c>
      <c r="R237" s="175">
        <f t="shared" si="48"/>
        <v>4.9125759016753291E-2</v>
      </c>
      <c r="S237" s="258">
        <f t="shared" si="42"/>
        <v>1280.4162000000015</v>
      </c>
      <c r="T237" s="168" t="s">
        <v>476</v>
      </c>
      <c r="U237" s="168" t="s">
        <v>316</v>
      </c>
      <c r="V237" s="168" t="s">
        <v>412</v>
      </c>
      <c r="W237" s="174">
        <v>1</v>
      </c>
      <c r="X237" s="168" t="s">
        <v>346</v>
      </c>
    </row>
    <row r="238" spans="2:24" hidden="1">
      <c r="B238" s="443"/>
      <c r="C238" s="443"/>
      <c r="D238" s="205">
        <v>2</v>
      </c>
      <c r="E238" s="168" t="s">
        <v>373</v>
      </c>
      <c r="F238" s="259">
        <v>669.44</v>
      </c>
      <c r="G238" s="168">
        <v>14834</v>
      </c>
      <c r="H238" s="168">
        <v>14834</v>
      </c>
      <c r="I238" s="176">
        <f t="shared" si="43"/>
        <v>1</v>
      </c>
      <c r="J238" s="168">
        <v>115.42</v>
      </c>
      <c r="K238" s="176">
        <f t="shared" si="44"/>
        <v>7.7807738978023459E-3</v>
      </c>
      <c r="L238" s="259">
        <v>5.8</v>
      </c>
      <c r="M238" s="176">
        <f t="shared" si="45"/>
        <v>1.0077807738978024</v>
      </c>
      <c r="N238" s="259">
        <v>669.44</v>
      </c>
      <c r="O238" s="168">
        <v>115.42</v>
      </c>
      <c r="P238" s="175">
        <f t="shared" si="46"/>
        <v>7.7807738978023459E-3</v>
      </c>
      <c r="Q238" s="174">
        <f t="shared" si="47"/>
        <v>0</v>
      </c>
      <c r="R238" s="175">
        <f t="shared" si="48"/>
        <v>0</v>
      </c>
      <c r="S238" s="258">
        <f t="shared" si="42"/>
        <v>0</v>
      </c>
      <c r="T238" s="168" t="s">
        <v>476</v>
      </c>
      <c r="U238" s="168" t="s">
        <v>495</v>
      </c>
      <c r="V238" s="168" t="s">
        <v>376</v>
      </c>
      <c r="W238" s="174">
        <v>1</v>
      </c>
      <c r="X238" s="168" t="s">
        <v>346</v>
      </c>
    </row>
    <row r="239" spans="2:24" hidden="1">
      <c r="B239" s="443"/>
      <c r="C239" s="443"/>
      <c r="D239" s="205">
        <v>3</v>
      </c>
      <c r="E239" s="168" t="s">
        <v>343</v>
      </c>
      <c r="F239" s="259">
        <v>428.83</v>
      </c>
      <c r="G239" s="168">
        <v>194.64</v>
      </c>
      <c r="H239" s="168">
        <v>194.64</v>
      </c>
      <c r="I239" s="176">
        <f t="shared" si="43"/>
        <v>1</v>
      </c>
      <c r="J239" s="168">
        <v>11.1</v>
      </c>
      <c r="K239" s="176">
        <f t="shared" si="44"/>
        <v>5.7028360049321825E-2</v>
      </c>
      <c r="L239" s="259">
        <v>194.04</v>
      </c>
      <c r="M239" s="176">
        <f t="shared" si="45"/>
        <v>1.0570283600493218</v>
      </c>
      <c r="N239" s="259">
        <v>2153.84</v>
      </c>
      <c r="O239" s="168">
        <v>2.21</v>
      </c>
      <c r="P239" s="175">
        <f t="shared" si="46"/>
        <v>1.135429510891903E-2</v>
      </c>
      <c r="Q239" s="174">
        <f t="shared" si="47"/>
        <v>8.8899999999999935</v>
      </c>
      <c r="R239" s="175">
        <f t="shared" si="48"/>
        <v>4.5674064940402763E-2</v>
      </c>
      <c r="S239" s="258">
        <f t="shared" si="42"/>
        <v>1725.0155999999986</v>
      </c>
      <c r="T239" s="168" t="s">
        <v>476</v>
      </c>
      <c r="U239" s="168" t="s">
        <v>316</v>
      </c>
      <c r="V239" s="168" t="s">
        <v>412</v>
      </c>
      <c r="W239" s="174">
        <v>1</v>
      </c>
      <c r="X239" s="168" t="s">
        <v>179</v>
      </c>
    </row>
    <row r="240" spans="2:24" hidden="1">
      <c r="B240" s="443"/>
      <c r="C240" s="443"/>
      <c r="D240" s="205">
        <v>4</v>
      </c>
      <c r="E240" s="168" t="s">
        <v>645</v>
      </c>
      <c r="F240" s="259">
        <v>368.67</v>
      </c>
      <c r="G240" s="168">
        <v>75.73</v>
      </c>
      <c r="H240" s="168">
        <v>75.73</v>
      </c>
      <c r="I240" s="176">
        <f t="shared" si="43"/>
        <v>1</v>
      </c>
      <c r="J240" s="168">
        <v>7.11</v>
      </c>
      <c r="K240" s="176">
        <f t="shared" si="44"/>
        <v>9.3886174567542585E-2</v>
      </c>
      <c r="L240" s="259">
        <v>114.14</v>
      </c>
      <c r="M240" s="176">
        <f t="shared" si="45"/>
        <v>1.0938861745675426</v>
      </c>
      <c r="N240" s="259">
        <v>811.54</v>
      </c>
      <c r="O240" s="168">
        <v>3.23</v>
      </c>
      <c r="P240" s="175">
        <f t="shared" si="46"/>
        <v>4.2651525155156474E-2</v>
      </c>
      <c r="Q240" s="174">
        <f t="shared" si="47"/>
        <v>3.8799999999999994</v>
      </c>
      <c r="R240" s="175">
        <f t="shared" si="48"/>
        <v>5.1234649412386098E-2</v>
      </c>
      <c r="S240" s="258">
        <f t="shared" si="42"/>
        <v>442.86319999999995</v>
      </c>
      <c r="T240" s="168" t="s">
        <v>476</v>
      </c>
      <c r="U240" s="168" t="s">
        <v>316</v>
      </c>
      <c r="V240" s="168" t="s">
        <v>412</v>
      </c>
      <c r="W240" s="174">
        <v>1</v>
      </c>
      <c r="X240" s="168" t="s">
        <v>174</v>
      </c>
    </row>
    <row r="241" spans="2:24" hidden="1">
      <c r="B241" s="443"/>
      <c r="C241" s="443"/>
      <c r="D241" s="205">
        <v>5</v>
      </c>
      <c r="E241" s="168" t="s">
        <v>503</v>
      </c>
      <c r="F241" s="259">
        <v>272.64</v>
      </c>
      <c r="G241" s="168">
        <v>86.5</v>
      </c>
      <c r="H241" s="168">
        <v>86.5</v>
      </c>
      <c r="I241" s="176">
        <f t="shared" si="43"/>
        <v>1</v>
      </c>
      <c r="J241" s="168">
        <v>7.77</v>
      </c>
      <c r="K241" s="176">
        <f t="shared" si="44"/>
        <v>8.9826589595375719E-2</v>
      </c>
      <c r="L241" s="259">
        <v>156.69</v>
      </c>
      <c r="M241" s="176">
        <f t="shared" si="45"/>
        <v>1.0898265895953756</v>
      </c>
      <c r="N241" s="259">
        <v>1217.48</v>
      </c>
      <c r="O241" s="168">
        <v>1.74</v>
      </c>
      <c r="P241" s="175">
        <f t="shared" si="46"/>
        <v>2.0115606936416185E-2</v>
      </c>
      <c r="Q241" s="174">
        <f t="shared" si="47"/>
        <v>6.0299999999999958</v>
      </c>
      <c r="R241" s="175">
        <f t="shared" si="48"/>
        <v>6.9710982658959489E-2</v>
      </c>
      <c r="S241" s="258">
        <f t="shared" si="42"/>
        <v>944.84069999999929</v>
      </c>
      <c r="T241" s="168" t="s">
        <v>476</v>
      </c>
      <c r="U241" s="168" t="s">
        <v>316</v>
      </c>
      <c r="V241" s="168" t="s">
        <v>351</v>
      </c>
      <c r="W241" s="174">
        <v>1</v>
      </c>
      <c r="X241" s="168" t="s">
        <v>346</v>
      </c>
    </row>
    <row r="242" spans="2:24" hidden="1">
      <c r="B242" s="443"/>
      <c r="C242" s="443"/>
      <c r="D242" s="205">
        <v>6</v>
      </c>
      <c r="E242" s="168" t="s">
        <v>612</v>
      </c>
      <c r="F242" s="259">
        <v>252.1</v>
      </c>
      <c r="G242" s="168">
        <v>87.87</v>
      </c>
      <c r="H242" s="168">
        <v>87.87</v>
      </c>
      <c r="I242" s="176">
        <f t="shared" si="43"/>
        <v>1</v>
      </c>
      <c r="J242" s="168">
        <v>8.1</v>
      </c>
      <c r="K242" s="176">
        <f t="shared" si="44"/>
        <v>9.2181631956299068E-2</v>
      </c>
      <c r="L242" s="259">
        <v>135.54</v>
      </c>
      <c r="M242" s="176">
        <f t="shared" si="45"/>
        <v>1.0921816319562989</v>
      </c>
      <c r="N242" s="259">
        <v>1097.8699999999999</v>
      </c>
      <c r="O242" s="168">
        <v>1.86</v>
      </c>
      <c r="P242" s="175">
        <f t="shared" si="46"/>
        <v>2.1167634004779789E-2</v>
      </c>
      <c r="Q242" s="174">
        <f t="shared" si="47"/>
        <v>6.239999999999994</v>
      </c>
      <c r="R242" s="175">
        <f t="shared" si="48"/>
        <v>7.101399795151922E-2</v>
      </c>
      <c r="S242" s="258">
        <f t="shared" si="42"/>
        <v>845.76959999999917</v>
      </c>
      <c r="T242" s="168" t="s">
        <v>476</v>
      </c>
      <c r="U242" s="168" t="s">
        <v>316</v>
      </c>
      <c r="V242" s="168" t="s">
        <v>351</v>
      </c>
      <c r="W242" s="174">
        <v>1</v>
      </c>
      <c r="X242" s="168" t="s">
        <v>346</v>
      </c>
    </row>
    <row r="243" spans="2:24" hidden="1">
      <c r="B243" s="443"/>
      <c r="C243" s="443"/>
      <c r="D243" s="205">
        <v>7</v>
      </c>
      <c r="E243" s="168" t="s">
        <v>385</v>
      </c>
      <c r="F243" s="259">
        <v>246.1</v>
      </c>
      <c r="G243" s="168">
        <v>103.42</v>
      </c>
      <c r="H243" s="168">
        <v>103.42</v>
      </c>
      <c r="I243" s="176">
        <f t="shared" si="43"/>
        <v>1</v>
      </c>
      <c r="J243" s="168">
        <v>3.15</v>
      </c>
      <c r="K243" s="176">
        <f t="shared" si="44"/>
        <v>3.0458325275575321E-2</v>
      </c>
      <c r="L243" s="259">
        <v>410.16</v>
      </c>
      <c r="M243" s="176">
        <f t="shared" si="45"/>
        <v>1.0304583252755755</v>
      </c>
      <c r="N243" s="259">
        <v>1292</v>
      </c>
      <c r="O243" s="168">
        <v>0.6</v>
      </c>
      <c r="P243" s="175">
        <f t="shared" si="46"/>
        <v>5.8015857667762516E-3</v>
      </c>
      <c r="Q243" s="174">
        <f t="shared" si="47"/>
        <v>2.5500000000000056</v>
      </c>
      <c r="R243" s="175">
        <f t="shared" si="48"/>
        <v>2.4656739508799125E-2</v>
      </c>
      <c r="S243" s="258">
        <f t="shared" si="42"/>
        <v>1045.9080000000024</v>
      </c>
      <c r="T243" s="168" t="s">
        <v>476</v>
      </c>
      <c r="U243" s="168" t="s">
        <v>316</v>
      </c>
      <c r="V243" s="168" t="s">
        <v>643</v>
      </c>
      <c r="W243" s="174">
        <v>1</v>
      </c>
      <c r="X243" s="168" t="s">
        <v>346</v>
      </c>
    </row>
    <row r="244" spans="2:24" hidden="1">
      <c r="B244" s="443"/>
      <c r="C244" s="443"/>
      <c r="D244" s="205">
        <v>8</v>
      </c>
      <c r="E244" s="168" t="s">
        <v>408</v>
      </c>
      <c r="F244" s="259">
        <v>245.47</v>
      </c>
      <c r="G244" s="168">
        <v>15.25</v>
      </c>
      <c r="H244" s="168">
        <v>15.25</v>
      </c>
      <c r="I244" s="176">
        <f t="shared" si="43"/>
        <v>1</v>
      </c>
      <c r="J244" s="168">
        <v>1.34</v>
      </c>
      <c r="K244" s="176">
        <f t="shared" si="44"/>
        <v>8.7868852459016406E-2</v>
      </c>
      <c r="L244" s="259">
        <v>846.44</v>
      </c>
      <c r="M244" s="176">
        <f t="shared" si="45"/>
        <v>1.0878688524590163</v>
      </c>
      <c r="N244" s="259">
        <v>1134.23</v>
      </c>
      <c r="O244" s="168">
        <v>0.28999999999999998</v>
      </c>
      <c r="P244" s="175">
        <f t="shared" si="46"/>
        <v>1.9016393442622948E-2</v>
      </c>
      <c r="Q244" s="174">
        <f t="shared" si="47"/>
        <v>1.0499999999999998</v>
      </c>
      <c r="R244" s="175">
        <f t="shared" si="48"/>
        <v>6.8852459016393433E-2</v>
      </c>
      <c r="S244" s="258">
        <f t="shared" si="42"/>
        <v>888.76199999999994</v>
      </c>
      <c r="T244" s="168" t="s">
        <v>476</v>
      </c>
      <c r="U244" s="168" t="s">
        <v>316</v>
      </c>
      <c r="V244" s="168" t="s">
        <v>412</v>
      </c>
      <c r="W244" s="174">
        <v>1</v>
      </c>
      <c r="X244" s="168" t="s">
        <v>144</v>
      </c>
    </row>
    <row r="245" spans="2:24" hidden="1">
      <c r="B245" s="443"/>
      <c r="C245" s="443"/>
      <c r="D245" s="205">
        <v>9</v>
      </c>
      <c r="E245" s="168" t="s">
        <v>606</v>
      </c>
      <c r="F245" s="259">
        <v>245.3</v>
      </c>
      <c r="G245" s="168">
        <v>15.3</v>
      </c>
      <c r="H245" s="168">
        <v>15.3</v>
      </c>
      <c r="I245" s="176">
        <f t="shared" si="43"/>
        <v>1</v>
      </c>
      <c r="J245" s="168">
        <v>1.53</v>
      </c>
      <c r="K245" s="176">
        <f t="shared" si="44"/>
        <v>9.9999999999999992E-2</v>
      </c>
      <c r="L245" s="259">
        <v>408.83</v>
      </c>
      <c r="M245" s="176">
        <f t="shared" si="45"/>
        <v>1.1000000000000001</v>
      </c>
      <c r="N245" s="259">
        <v>625.51</v>
      </c>
      <c r="O245" s="168">
        <v>0.6</v>
      </c>
      <c r="P245" s="175">
        <f t="shared" si="46"/>
        <v>3.9215686274509803E-2</v>
      </c>
      <c r="Q245" s="174">
        <f t="shared" si="47"/>
        <v>0.93000000000000116</v>
      </c>
      <c r="R245" s="175">
        <f t="shared" si="48"/>
        <v>6.0784313725490272E-2</v>
      </c>
      <c r="S245" s="258">
        <f t="shared" si="42"/>
        <v>380.21190000000047</v>
      </c>
      <c r="T245" s="168" t="s">
        <v>476</v>
      </c>
      <c r="U245" s="168" t="s">
        <v>316</v>
      </c>
      <c r="V245" s="168" t="s">
        <v>412</v>
      </c>
      <c r="W245" s="174">
        <v>1</v>
      </c>
      <c r="X245" s="168" t="s">
        <v>171</v>
      </c>
    </row>
    <row r="246" spans="2:24" hidden="1">
      <c r="B246" s="443"/>
      <c r="C246" s="443"/>
      <c r="D246" s="205">
        <v>10</v>
      </c>
      <c r="E246" s="168" t="s">
        <v>453</v>
      </c>
      <c r="F246" s="259">
        <v>245.11</v>
      </c>
      <c r="G246" s="168">
        <v>89.69</v>
      </c>
      <c r="H246" s="168">
        <v>89.69</v>
      </c>
      <c r="I246" s="176">
        <f t="shared" si="43"/>
        <v>1</v>
      </c>
      <c r="J246" s="168">
        <v>3.96</v>
      </c>
      <c r="K246" s="176">
        <f t="shared" si="44"/>
        <v>4.4152079384546773E-2</v>
      </c>
      <c r="L246" s="259">
        <v>318.32</v>
      </c>
      <c r="M246" s="176">
        <f t="shared" si="45"/>
        <v>1.0441520793845467</v>
      </c>
      <c r="N246" s="259">
        <v>1260.55</v>
      </c>
      <c r="O246" s="168">
        <v>0.77</v>
      </c>
      <c r="P246" s="175">
        <f t="shared" si="46"/>
        <v>8.5851265469952063E-3</v>
      </c>
      <c r="Q246" s="174">
        <f t="shared" si="47"/>
        <v>3.1899999999999937</v>
      </c>
      <c r="R246" s="175">
        <f t="shared" si="48"/>
        <v>3.5566952837551499E-2</v>
      </c>
      <c r="S246" s="258">
        <f t="shared" si="42"/>
        <v>1015.440799999998</v>
      </c>
      <c r="T246" s="168" t="s">
        <v>476</v>
      </c>
      <c r="U246" s="168" t="s">
        <v>316</v>
      </c>
      <c r="V246" s="168" t="s">
        <v>643</v>
      </c>
      <c r="W246" s="174">
        <v>1</v>
      </c>
      <c r="X246" s="168" t="s">
        <v>143</v>
      </c>
    </row>
    <row r="247" spans="2:24" hidden="1">
      <c r="B247" s="654">
        <v>45894</v>
      </c>
      <c r="C247" s="443" t="s">
        <v>76</v>
      </c>
      <c r="D247" s="205">
        <v>1</v>
      </c>
      <c r="E247" s="168" t="s">
        <v>343</v>
      </c>
      <c r="F247" s="259">
        <v>1086.6199999999999</v>
      </c>
      <c r="G247" s="168">
        <v>203.85</v>
      </c>
      <c r="H247" s="168">
        <v>203.85</v>
      </c>
      <c r="I247" s="176">
        <f t="shared" si="43"/>
        <v>1</v>
      </c>
      <c r="J247" s="168">
        <v>11.16</v>
      </c>
      <c r="K247" s="176">
        <f t="shared" si="44"/>
        <v>5.4746136865342167E-2</v>
      </c>
      <c r="L247" s="259">
        <v>194.04</v>
      </c>
      <c r="M247" s="176">
        <f t="shared" si="45"/>
        <v>1.0547461368653421</v>
      </c>
      <c r="N247" s="259">
        <v>2165.4899999999998</v>
      </c>
      <c r="O247" s="168">
        <v>5.6</v>
      </c>
      <c r="P247" s="175">
        <f t="shared" si="46"/>
        <v>2.7471179789060583E-2</v>
      </c>
      <c r="Q247" s="174">
        <f t="shared" si="47"/>
        <v>5.5599999999999969</v>
      </c>
      <c r="R247" s="175">
        <f t="shared" si="48"/>
        <v>2.7274957076281567E-2</v>
      </c>
      <c r="S247" s="258">
        <f t="shared" si="42"/>
        <v>1078.8623999999993</v>
      </c>
      <c r="T247" s="168" t="s">
        <v>476</v>
      </c>
      <c r="U247" s="168" t="s">
        <v>316</v>
      </c>
      <c r="V247" s="168" t="s">
        <v>412</v>
      </c>
      <c r="W247" s="174">
        <v>1</v>
      </c>
      <c r="X247" s="168" t="s">
        <v>179</v>
      </c>
    </row>
    <row r="248" spans="2:24" hidden="1">
      <c r="B248" s="443"/>
      <c r="C248" s="443"/>
      <c r="D248" s="205">
        <v>2</v>
      </c>
      <c r="E248" s="168" t="s">
        <v>373</v>
      </c>
      <c r="F248" s="259">
        <v>795.53</v>
      </c>
      <c r="G248" s="168">
        <v>13519</v>
      </c>
      <c r="H248" s="168">
        <v>13519</v>
      </c>
      <c r="I248" s="176">
        <f t="shared" si="43"/>
        <v>1</v>
      </c>
      <c r="J248" s="168">
        <v>137.16</v>
      </c>
      <c r="K248" s="176">
        <f t="shared" si="44"/>
        <v>1.014572083734004E-2</v>
      </c>
      <c r="L248" s="259">
        <v>5.8</v>
      </c>
      <c r="M248" s="176">
        <f t="shared" si="45"/>
        <v>1.0101457208373401</v>
      </c>
      <c r="N248" s="259">
        <v>795.53</v>
      </c>
      <c r="O248" s="168">
        <v>137.16</v>
      </c>
      <c r="P248" s="175">
        <f t="shared" si="46"/>
        <v>1.014572083734004E-2</v>
      </c>
      <c r="Q248" s="174">
        <f t="shared" si="47"/>
        <v>0</v>
      </c>
      <c r="R248" s="175">
        <f t="shared" si="48"/>
        <v>0</v>
      </c>
      <c r="S248" s="258">
        <f t="shared" si="42"/>
        <v>0</v>
      </c>
      <c r="T248" s="168" t="s">
        <v>476</v>
      </c>
      <c r="U248" s="168" t="s">
        <v>495</v>
      </c>
      <c r="V248" s="168" t="s">
        <v>376</v>
      </c>
      <c r="W248" s="174">
        <v>1</v>
      </c>
      <c r="X248" s="168" t="s">
        <v>346</v>
      </c>
    </row>
    <row r="249" spans="2:24" hidden="1">
      <c r="B249" s="443"/>
      <c r="C249" s="443"/>
      <c r="D249" s="205">
        <v>3</v>
      </c>
      <c r="E249" s="168" t="s">
        <v>640</v>
      </c>
      <c r="F249" s="259">
        <v>603.16999999999996</v>
      </c>
      <c r="G249" s="168">
        <v>76.819999999999993</v>
      </c>
      <c r="H249" s="168">
        <v>76.819999999999993</v>
      </c>
      <c r="I249" s="176">
        <f t="shared" si="43"/>
        <v>1</v>
      </c>
      <c r="J249" s="168">
        <v>7.68</v>
      </c>
      <c r="K249" s="176">
        <f t="shared" si="44"/>
        <v>9.9973965113251767E-2</v>
      </c>
      <c r="L249" s="259">
        <v>159.57</v>
      </c>
      <c r="M249" s="176">
        <f t="shared" si="45"/>
        <v>1.0999739651132519</v>
      </c>
      <c r="N249" s="259">
        <v>1225.5</v>
      </c>
      <c r="O249" s="168">
        <v>3.78</v>
      </c>
      <c r="P249" s="175">
        <f t="shared" si="46"/>
        <v>4.9205935954178603E-2</v>
      </c>
      <c r="Q249" s="174">
        <f t="shared" si="47"/>
        <v>3.900000000000007</v>
      </c>
      <c r="R249" s="175">
        <f t="shared" si="48"/>
        <v>5.0768029159073254E-2</v>
      </c>
      <c r="S249" s="258">
        <f t="shared" si="42"/>
        <v>622.32300000000112</v>
      </c>
      <c r="T249" s="168" t="s">
        <v>476</v>
      </c>
      <c r="U249" s="168" t="s">
        <v>316</v>
      </c>
      <c r="V249" s="168" t="s">
        <v>412</v>
      </c>
      <c r="W249" s="174">
        <v>1</v>
      </c>
      <c r="X249" s="168" t="s">
        <v>346</v>
      </c>
    </row>
    <row r="250" spans="2:24" hidden="1">
      <c r="B250" s="443"/>
      <c r="C250" s="443"/>
      <c r="D250" s="205">
        <v>4</v>
      </c>
      <c r="E250" s="168" t="s">
        <v>506</v>
      </c>
      <c r="F250" s="259">
        <v>465.18</v>
      </c>
      <c r="G250" s="168">
        <v>26.8</v>
      </c>
      <c r="H250" s="168">
        <v>27.02</v>
      </c>
      <c r="I250" s="176">
        <f t="shared" si="43"/>
        <v>1.0082089552238807</v>
      </c>
      <c r="J250" s="168">
        <v>1.23</v>
      </c>
      <c r="K250" s="176">
        <f t="shared" si="44"/>
        <v>4.5895522388059697E-2</v>
      </c>
      <c r="L250" s="259">
        <v>930.36</v>
      </c>
      <c r="M250" s="176">
        <f t="shared" si="45"/>
        <v>1.0541044776119404</v>
      </c>
      <c r="N250" s="259">
        <v>1349.02</v>
      </c>
      <c r="O250" s="168">
        <v>0.5</v>
      </c>
      <c r="P250" s="175">
        <f t="shared" si="46"/>
        <v>1.8656716417910446E-2</v>
      </c>
      <c r="Q250" s="174">
        <f t="shared" si="47"/>
        <v>0.94999999999999929</v>
      </c>
      <c r="R250" s="175">
        <f t="shared" si="48"/>
        <v>3.5447761194029821E-2</v>
      </c>
      <c r="S250" s="258">
        <f t="shared" si="42"/>
        <v>883.8419999999993</v>
      </c>
      <c r="T250" s="168" t="s">
        <v>476</v>
      </c>
      <c r="U250" s="168" t="s">
        <v>316</v>
      </c>
      <c r="V250" s="168" t="s">
        <v>412</v>
      </c>
      <c r="W250" s="174">
        <v>1</v>
      </c>
      <c r="X250" s="168" t="s">
        <v>143</v>
      </c>
    </row>
    <row r="251" spans="2:24" hidden="1">
      <c r="B251" s="443"/>
      <c r="C251" s="443"/>
      <c r="D251" s="205">
        <v>5</v>
      </c>
      <c r="E251" s="168" t="s">
        <v>356</v>
      </c>
      <c r="F251" s="259">
        <v>375.98</v>
      </c>
      <c r="G251" s="168">
        <v>7063</v>
      </c>
      <c r="H251" s="168">
        <v>7063</v>
      </c>
      <c r="I251" s="176">
        <f t="shared" si="43"/>
        <v>1</v>
      </c>
      <c r="J251" s="168">
        <v>57.14</v>
      </c>
      <c r="K251" s="176">
        <f t="shared" si="44"/>
        <v>8.090046722355939E-3</v>
      </c>
      <c r="L251" s="259">
        <v>6.58</v>
      </c>
      <c r="M251" s="176">
        <f t="shared" si="45"/>
        <v>1.0080900467223559</v>
      </c>
      <c r="N251" s="259">
        <v>375.98</v>
      </c>
      <c r="O251" s="168">
        <v>57.14</v>
      </c>
      <c r="P251" s="175">
        <f t="shared" si="46"/>
        <v>8.090046722355939E-3</v>
      </c>
      <c r="Q251" s="174">
        <f t="shared" si="47"/>
        <v>3.2684965844964609E-13</v>
      </c>
      <c r="R251" s="175">
        <f t="shared" si="48"/>
        <v>4.62763214568379E-17</v>
      </c>
      <c r="S251" s="258">
        <f t="shared" si="42"/>
        <v>2.1506707525986713E-12</v>
      </c>
      <c r="T251" s="168" t="s">
        <v>497</v>
      </c>
      <c r="U251" s="168" t="s">
        <v>355</v>
      </c>
      <c r="V251" s="168" t="s">
        <v>357</v>
      </c>
      <c r="W251" s="174">
        <v>1</v>
      </c>
      <c r="X251" s="168" t="s">
        <v>346</v>
      </c>
    </row>
    <row r="252" spans="2:24" hidden="1">
      <c r="B252" s="443"/>
      <c r="C252" s="443"/>
      <c r="D252" s="205">
        <v>6</v>
      </c>
      <c r="E252" s="168" t="s">
        <v>645</v>
      </c>
      <c r="F252" s="259">
        <v>342.42</v>
      </c>
      <c r="G252" s="168">
        <v>74.8</v>
      </c>
      <c r="H252" s="168">
        <v>74.8</v>
      </c>
      <c r="I252" s="176">
        <f t="shared" si="43"/>
        <v>1</v>
      </c>
      <c r="J252" s="168">
        <v>7.48</v>
      </c>
      <c r="K252" s="176">
        <f t="shared" si="44"/>
        <v>0.1</v>
      </c>
      <c r="L252" s="259">
        <v>114.14</v>
      </c>
      <c r="M252" s="176">
        <f t="shared" si="45"/>
        <v>1.1000000000000001</v>
      </c>
      <c r="N252" s="259">
        <v>853.77</v>
      </c>
      <c r="O252" s="168">
        <v>3</v>
      </c>
      <c r="P252" s="175">
        <f t="shared" si="46"/>
        <v>4.0106951871657755E-2</v>
      </c>
      <c r="Q252" s="174">
        <f t="shared" si="47"/>
        <v>4.480000000000004</v>
      </c>
      <c r="R252" s="175">
        <f t="shared" si="48"/>
        <v>5.9893048128342299E-2</v>
      </c>
      <c r="S252" s="258">
        <f t="shared" si="42"/>
        <v>511.34720000000044</v>
      </c>
      <c r="T252" s="168" t="s">
        <v>476</v>
      </c>
      <c r="U252" s="168" t="s">
        <v>316</v>
      </c>
      <c r="V252" s="168" t="s">
        <v>412</v>
      </c>
      <c r="W252" s="174">
        <v>1</v>
      </c>
      <c r="X252" s="168" t="s">
        <v>174</v>
      </c>
    </row>
    <row r="253" spans="2:24" hidden="1">
      <c r="B253" s="443"/>
      <c r="C253" s="443"/>
      <c r="D253" s="205">
        <v>7</v>
      </c>
      <c r="E253" s="168" t="s">
        <v>529</v>
      </c>
      <c r="F253" s="259">
        <v>303.42</v>
      </c>
      <c r="G253" s="168">
        <v>51.15</v>
      </c>
      <c r="H253" s="168">
        <v>51.15</v>
      </c>
      <c r="I253" s="176">
        <f t="shared" si="43"/>
        <v>1</v>
      </c>
      <c r="J253" s="168">
        <v>5.1100000000000003</v>
      </c>
      <c r="K253" s="176">
        <f t="shared" si="44"/>
        <v>9.9902248289345075E-2</v>
      </c>
      <c r="L253" s="259">
        <v>118.99</v>
      </c>
      <c r="M253" s="176">
        <f t="shared" si="45"/>
        <v>1.099902248289345</v>
      </c>
      <c r="N253" s="259">
        <v>608.04</v>
      </c>
      <c r="O253" s="168">
        <v>2.5499999999999998</v>
      </c>
      <c r="P253" s="175">
        <f t="shared" si="46"/>
        <v>4.9853372434017593E-2</v>
      </c>
      <c r="Q253" s="174">
        <f t="shared" si="47"/>
        <v>2.5599999999999996</v>
      </c>
      <c r="R253" s="175">
        <f t="shared" si="48"/>
        <v>5.0048875855327461E-2</v>
      </c>
      <c r="S253" s="258">
        <f t="shared" si="42"/>
        <v>304.61439999999993</v>
      </c>
      <c r="T253" s="168" t="s">
        <v>476</v>
      </c>
      <c r="U253" s="168" t="s">
        <v>316</v>
      </c>
      <c r="V253" s="168" t="s">
        <v>351</v>
      </c>
      <c r="W253" s="174">
        <v>1</v>
      </c>
      <c r="X253" s="168" t="s">
        <v>230</v>
      </c>
    </row>
    <row r="254" spans="2:24" hidden="1">
      <c r="B254" s="443"/>
      <c r="C254" s="443"/>
      <c r="D254" s="205">
        <v>8</v>
      </c>
      <c r="E254" s="168" t="s">
        <v>408</v>
      </c>
      <c r="F254" s="259">
        <v>194.68</v>
      </c>
      <c r="G254" s="168">
        <v>16.27</v>
      </c>
      <c r="H254" s="168">
        <v>16.27</v>
      </c>
      <c r="I254" s="176">
        <f t="shared" si="43"/>
        <v>1</v>
      </c>
      <c r="J254" s="168">
        <v>1.1399999999999999</v>
      </c>
      <c r="K254" s="176">
        <f t="shared" si="44"/>
        <v>7.0067609096496619E-2</v>
      </c>
      <c r="L254" s="259">
        <v>846.44</v>
      </c>
      <c r="M254" s="176">
        <f t="shared" si="45"/>
        <v>1.0700676090964967</v>
      </c>
      <c r="N254" s="259">
        <v>964.94</v>
      </c>
      <c r="O254" s="168">
        <v>0.23</v>
      </c>
      <c r="P254" s="175">
        <f t="shared" si="46"/>
        <v>1.4136447449293179E-2</v>
      </c>
      <c r="Q254" s="174">
        <f t="shared" si="47"/>
        <v>0.91000000000000059</v>
      </c>
      <c r="R254" s="175">
        <f t="shared" si="48"/>
        <v>5.5931161647203478E-2</v>
      </c>
      <c r="S254" s="258">
        <f t="shared" si="42"/>
        <v>770.26040000000057</v>
      </c>
      <c r="T254" s="168" t="s">
        <v>476</v>
      </c>
      <c r="U254" s="168" t="s">
        <v>316</v>
      </c>
      <c r="V254" s="168" t="s">
        <v>412</v>
      </c>
      <c r="W254" s="174">
        <v>1</v>
      </c>
      <c r="X254" s="168" t="s">
        <v>144</v>
      </c>
    </row>
    <row r="255" spans="2:24" hidden="1">
      <c r="B255" s="443"/>
      <c r="C255" s="443"/>
      <c r="D255" s="205">
        <v>9</v>
      </c>
      <c r="E255" s="168" t="s">
        <v>453</v>
      </c>
      <c r="F255" s="259">
        <v>194.18</v>
      </c>
      <c r="G255" s="168">
        <v>90.13</v>
      </c>
      <c r="H255" s="168">
        <v>90.13</v>
      </c>
      <c r="I255" s="176">
        <f t="shared" si="43"/>
        <v>1</v>
      </c>
      <c r="J255" s="168">
        <v>3.36</v>
      </c>
      <c r="K255" s="176">
        <f t="shared" si="44"/>
        <v>3.7279485188061692E-2</v>
      </c>
      <c r="L255" s="259">
        <v>318.32</v>
      </c>
      <c r="M255" s="176">
        <f t="shared" si="45"/>
        <v>1.0372794851880618</v>
      </c>
      <c r="N255" s="259">
        <v>1069.56</v>
      </c>
      <c r="O255" s="168">
        <v>0.61</v>
      </c>
      <c r="P255" s="175">
        <f t="shared" si="46"/>
        <v>6.7680017752135809E-3</v>
      </c>
      <c r="Q255" s="174">
        <f t="shared" si="47"/>
        <v>2.7499999999999996</v>
      </c>
      <c r="R255" s="175">
        <f t="shared" si="48"/>
        <v>3.0511483412848105E-2</v>
      </c>
      <c r="S255" s="258">
        <f t="shared" si="42"/>
        <v>875.37999999999988</v>
      </c>
      <c r="T255" s="168" t="s">
        <v>476</v>
      </c>
      <c r="U255" s="168" t="s">
        <v>316</v>
      </c>
      <c r="V255" s="168" t="s">
        <v>643</v>
      </c>
      <c r="W255" s="174">
        <v>1</v>
      </c>
      <c r="X255" s="168" t="s">
        <v>143</v>
      </c>
    </row>
    <row r="256" spans="2:24" hidden="1">
      <c r="B256" s="443"/>
      <c r="C256" s="443"/>
      <c r="D256" s="205">
        <v>10</v>
      </c>
      <c r="E256" s="168" t="s">
        <v>649</v>
      </c>
      <c r="F256" s="259">
        <v>194.08</v>
      </c>
      <c r="G256" s="168">
        <v>35.51</v>
      </c>
      <c r="H256" s="168">
        <v>35.51</v>
      </c>
      <c r="I256" s="176">
        <f t="shared" si="43"/>
        <v>1</v>
      </c>
      <c r="J256" s="168">
        <v>3.55</v>
      </c>
      <c r="K256" s="176">
        <f t="shared" si="44"/>
        <v>9.997183891861447E-2</v>
      </c>
      <c r="L256" s="259">
        <v>194.08</v>
      </c>
      <c r="M256" s="176">
        <f t="shared" si="45"/>
        <v>1.0999718389186144</v>
      </c>
      <c r="N256" s="259">
        <v>688.98</v>
      </c>
      <c r="O256" s="168">
        <v>1</v>
      </c>
      <c r="P256" s="175">
        <f t="shared" si="46"/>
        <v>2.8161081385525207E-2</v>
      </c>
      <c r="Q256" s="174">
        <f t="shared" si="47"/>
        <v>2.5499999999999972</v>
      </c>
      <c r="R256" s="175">
        <f t="shared" si="48"/>
        <v>7.1810757533089201E-2</v>
      </c>
      <c r="S256" s="258">
        <f t="shared" si="42"/>
        <v>494.90399999999948</v>
      </c>
      <c r="T256" s="168" t="s">
        <v>476</v>
      </c>
      <c r="U256" s="168" t="s">
        <v>316</v>
      </c>
      <c r="V256" s="168" t="s">
        <v>351</v>
      </c>
      <c r="W256" s="174">
        <v>1</v>
      </c>
      <c r="X256" s="168" t="s">
        <v>231</v>
      </c>
    </row>
    <row r="257" spans="2:24" hidden="1">
      <c r="B257" s="654">
        <v>45895</v>
      </c>
      <c r="C257" s="443" t="s">
        <v>77</v>
      </c>
      <c r="D257" s="205">
        <v>1</v>
      </c>
      <c r="E257" s="168" t="s">
        <v>373</v>
      </c>
      <c r="F257" s="259">
        <v>1447.16</v>
      </c>
      <c r="G257" s="168">
        <v>13613</v>
      </c>
      <c r="H257" s="168">
        <v>13613</v>
      </c>
      <c r="I257" s="176">
        <f t="shared" si="43"/>
        <v>1</v>
      </c>
      <c r="J257" s="168">
        <v>249.51</v>
      </c>
      <c r="K257" s="176">
        <f t="shared" si="44"/>
        <v>1.8328803349739218E-2</v>
      </c>
      <c r="L257" s="259">
        <v>5.8</v>
      </c>
      <c r="M257" s="176">
        <f t="shared" si="45"/>
        <v>1.0183288033497393</v>
      </c>
      <c r="N257" s="259">
        <v>1447.16</v>
      </c>
      <c r="O257" s="168">
        <v>249.51</v>
      </c>
      <c r="P257" s="175">
        <f t="shared" si="46"/>
        <v>1.8328803349739218E-2</v>
      </c>
      <c r="Q257" s="174">
        <f t="shared" si="47"/>
        <v>2.2737367544323206E-13</v>
      </c>
      <c r="R257" s="175">
        <f t="shared" si="48"/>
        <v>1.6702686802558736E-17</v>
      </c>
      <c r="S257" s="258">
        <f t="shared" si="42"/>
        <v>1.3187673175707459E-12</v>
      </c>
      <c r="T257" s="168" t="s">
        <v>476</v>
      </c>
      <c r="U257" s="168" t="s">
        <v>495</v>
      </c>
      <c r="V257" s="168" t="s">
        <v>376</v>
      </c>
      <c r="W257" s="174">
        <v>1</v>
      </c>
      <c r="X257" s="168" t="s">
        <v>346</v>
      </c>
    </row>
    <row r="258" spans="2:24" hidden="1">
      <c r="B258" s="443"/>
      <c r="C258" s="443"/>
      <c r="D258" s="205">
        <v>2</v>
      </c>
      <c r="E258" s="168" t="s">
        <v>354</v>
      </c>
      <c r="F258" s="259">
        <v>656.89</v>
      </c>
      <c r="G258" s="168">
        <v>281.55</v>
      </c>
      <c r="H258" s="168">
        <v>281.55</v>
      </c>
      <c r="I258" s="176">
        <f t="shared" si="43"/>
        <v>1</v>
      </c>
      <c r="J258" s="168">
        <v>27.95</v>
      </c>
      <c r="K258" s="176">
        <f t="shared" si="44"/>
        <v>9.9271887764162667E-2</v>
      </c>
      <c r="L258" s="259">
        <v>95.34</v>
      </c>
      <c r="M258" s="176">
        <f t="shared" si="45"/>
        <v>1.0992718877641627</v>
      </c>
      <c r="N258" s="259">
        <v>2664.75</v>
      </c>
      <c r="O258" s="168">
        <v>6.89</v>
      </c>
      <c r="P258" s="175">
        <f t="shared" si="46"/>
        <v>2.4471674658142425E-2</v>
      </c>
      <c r="Q258" s="174">
        <f t="shared" si="47"/>
        <v>21.059999999999988</v>
      </c>
      <c r="R258" s="175">
        <f t="shared" si="48"/>
        <v>7.4800213106020197E-2</v>
      </c>
      <c r="S258" s="258">
        <f t="shared" si="42"/>
        <v>2007.8603999999989</v>
      </c>
      <c r="T258" s="168" t="s">
        <v>476</v>
      </c>
      <c r="U258" s="168" t="s">
        <v>316</v>
      </c>
      <c r="V258" s="168" t="s">
        <v>412</v>
      </c>
      <c r="W258" s="174">
        <v>1</v>
      </c>
      <c r="X258" s="168" t="s">
        <v>346</v>
      </c>
    </row>
    <row r="259" spans="2:24" hidden="1">
      <c r="B259" s="443"/>
      <c r="C259" s="443"/>
      <c r="D259" s="205">
        <v>3</v>
      </c>
      <c r="E259" s="168" t="s">
        <v>356</v>
      </c>
      <c r="F259" s="259">
        <v>392.56</v>
      </c>
      <c r="G259" s="168">
        <v>6694</v>
      </c>
      <c r="H259" s="168">
        <v>6694</v>
      </c>
      <c r="I259" s="176">
        <f t="shared" si="43"/>
        <v>1</v>
      </c>
      <c r="J259" s="168">
        <v>59.66</v>
      </c>
      <c r="K259" s="176">
        <f t="shared" si="44"/>
        <v>8.9124589184344186E-3</v>
      </c>
      <c r="L259" s="259">
        <v>6.58</v>
      </c>
      <c r="M259" s="176">
        <f t="shared" si="45"/>
        <v>1.0089124589184344</v>
      </c>
      <c r="N259" s="259">
        <v>392.56</v>
      </c>
      <c r="O259" s="168">
        <v>59.66</v>
      </c>
      <c r="P259" s="175">
        <f t="shared" si="46"/>
        <v>8.9124589184344186E-3</v>
      </c>
      <c r="Q259" s="174">
        <f t="shared" si="47"/>
        <v>-1.4210854715202004E-13</v>
      </c>
      <c r="R259" s="175">
        <f t="shared" si="48"/>
        <v>-2.1229242179865558E-17</v>
      </c>
      <c r="S259" s="258">
        <f t="shared" si="42"/>
        <v>-9.350742402602918E-13</v>
      </c>
      <c r="T259" s="168" t="s">
        <v>497</v>
      </c>
      <c r="U259" s="168" t="s">
        <v>355</v>
      </c>
      <c r="V259" s="168" t="s">
        <v>357</v>
      </c>
      <c r="W259" s="174">
        <v>1</v>
      </c>
      <c r="X259" s="168" t="s">
        <v>346</v>
      </c>
    </row>
    <row r="260" spans="2:24" hidden="1">
      <c r="B260" s="443"/>
      <c r="C260" s="443"/>
      <c r="D260" s="205">
        <v>4</v>
      </c>
      <c r="E260" s="168" t="s">
        <v>640</v>
      </c>
      <c r="F260" s="259">
        <v>365.42</v>
      </c>
      <c r="G260" s="168">
        <v>72.64</v>
      </c>
      <c r="H260" s="168">
        <v>72.64</v>
      </c>
      <c r="I260" s="176">
        <f t="shared" si="43"/>
        <v>1</v>
      </c>
      <c r="J260" s="168">
        <v>6.69</v>
      </c>
      <c r="K260" s="176">
        <f t="shared" si="44"/>
        <v>9.2098017621145375E-2</v>
      </c>
      <c r="L260" s="259">
        <v>159.57</v>
      </c>
      <c r="M260" s="176">
        <f t="shared" si="45"/>
        <v>1.0920980176211454</v>
      </c>
      <c r="N260" s="259">
        <v>1067.52</v>
      </c>
      <c r="O260" s="168">
        <v>2.29</v>
      </c>
      <c r="P260" s="175">
        <f t="shared" si="46"/>
        <v>3.1525330396475773E-2</v>
      </c>
      <c r="Q260" s="174">
        <f t="shared" si="47"/>
        <v>4.3999999999999977</v>
      </c>
      <c r="R260" s="175">
        <f t="shared" si="48"/>
        <v>6.0572687224669575E-2</v>
      </c>
      <c r="S260" s="258">
        <f t="shared" si="42"/>
        <v>702.10799999999961</v>
      </c>
      <c r="T260" s="168" t="s">
        <v>476</v>
      </c>
      <c r="U260" s="168" t="s">
        <v>316</v>
      </c>
      <c r="V260" s="168" t="s">
        <v>412</v>
      </c>
      <c r="W260" s="174">
        <v>1</v>
      </c>
      <c r="X260" s="168" t="s">
        <v>346</v>
      </c>
    </row>
    <row r="261" spans="2:24" hidden="1">
      <c r="B261" s="443"/>
      <c r="C261" s="443"/>
      <c r="D261" s="205">
        <v>5</v>
      </c>
      <c r="E261" s="168" t="s">
        <v>641</v>
      </c>
      <c r="F261" s="259">
        <v>233.55</v>
      </c>
      <c r="G261" s="168">
        <v>39.18</v>
      </c>
      <c r="H261" s="168">
        <v>39.18</v>
      </c>
      <c r="I261" s="176">
        <f t="shared" si="43"/>
        <v>1</v>
      </c>
      <c r="J261" s="168">
        <v>3.63</v>
      </c>
      <c r="K261" s="176">
        <f t="shared" si="44"/>
        <v>9.2649310872894325E-2</v>
      </c>
      <c r="L261" s="259">
        <v>271.57</v>
      </c>
      <c r="M261" s="176">
        <f t="shared" si="45"/>
        <v>1.0926493108728943</v>
      </c>
      <c r="N261" s="259">
        <v>985.8</v>
      </c>
      <c r="O261" s="168">
        <v>0.86</v>
      </c>
      <c r="P261" s="175">
        <f t="shared" si="46"/>
        <v>2.1949974476773864E-2</v>
      </c>
      <c r="Q261" s="174">
        <f t="shared" si="47"/>
        <v>2.7700000000000027</v>
      </c>
      <c r="R261" s="175">
        <f t="shared" si="48"/>
        <v>7.0699336396120541E-2</v>
      </c>
      <c r="S261" s="258">
        <f t="shared" si="42"/>
        <v>752.24890000000073</v>
      </c>
      <c r="T261" s="168" t="s">
        <v>476</v>
      </c>
      <c r="U261" s="168" t="s">
        <v>316</v>
      </c>
      <c r="V261" s="168" t="s">
        <v>412</v>
      </c>
      <c r="W261" s="174">
        <v>1</v>
      </c>
      <c r="X261" s="168" t="s">
        <v>346</v>
      </c>
    </row>
    <row r="262" spans="2:24" hidden="1">
      <c r="B262" s="443"/>
      <c r="C262" s="443"/>
      <c r="D262" s="205">
        <v>6</v>
      </c>
      <c r="E262" s="168" t="s">
        <v>613</v>
      </c>
      <c r="F262" s="259">
        <v>227.27</v>
      </c>
      <c r="G262" s="168">
        <v>355.16</v>
      </c>
      <c r="H262" s="168">
        <v>355.16</v>
      </c>
      <c r="I262" s="176">
        <f t="shared" si="43"/>
        <v>1</v>
      </c>
      <c r="J262" s="168">
        <v>7.07</v>
      </c>
      <c r="K262" s="176">
        <f t="shared" si="44"/>
        <v>1.9906521004617636E-2</v>
      </c>
      <c r="L262" s="259">
        <v>156.74</v>
      </c>
      <c r="M262" s="176">
        <f t="shared" si="45"/>
        <v>1.0199065210046176</v>
      </c>
      <c r="N262" s="259">
        <v>1108.1500000000001</v>
      </c>
      <c r="O262" s="168">
        <v>1.45</v>
      </c>
      <c r="P262" s="175">
        <f t="shared" si="46"/>
        <v>4.082666967000788E-3</v>
      </c>
      <c r="Q262" s="174">
        <f t="shared" si="47"/>
        <v>5.619999999999993</v>
      </c>
      <c r="R262" s="175">
        <f t="shared" si="48"/>
        <v>1.5823854037616828E-2</v>
      </c>
      <c r="S262" s="258">
        <f t="shared" si="42"/>
        <v>880.87879999999893</v>
      </c>
      <c r="T262" s="168" t="s">
        <v>497</v>
      </c>
      <c r="U262" s="168" t="s">
        <v>355</v>
      </c>
      <c r="V262" s="168" t="s">
        <v>360</v>
      </c>
      <c r="W262" s="174">
        <v>1</v>
      </c>
      <c r="X262" s="168" t="s">
        <v>346</v>
      </c>
    </row>
    <row r="263" spans="2:24" hidden="1">
      <c r="B263" s="443"/>
      <c r="C263" s="443"/>
      <c r="D263" s="205">
        <v>7</v>
      </c>
      <c r="E263" s="168" t="s">
        <v>650</v>
      </c>
      <c r="F263" s="259">
        <v>218.5</v>
      </c>
      <c r="G263" s="168">
        <v>37.340000000000003</v>
      </c>
      <c r="H263" s="168">
        <v>37.340000000000003</v>
      </c>
      <c r="I263" s="176">
        <f t="shared" si="43"/>
        <v>1</v>
      </c>
      <c r="J263" s="168">
        <v>3.69</v>
      </c>
      <c r="K263" s="176">
        <f t="shared" si="44"/>
        <v>9.8821638993036948E-2</v>
      </c>
      <c r="L263" s="259">
        <v>118.43</v>
      </c>
      <c r="M263" s="176">
        <f t="shared" si="45"/>
        <v>1.098821638993037</v>
      </c>
      <c r="N263" s="259">
        <v>437.01</v>
      </c>
      <c r="O263" s="168">
        <v>1.8449999999999989</v>
      </c>
      <c r="P263" s="175">
        <f t="shared" si="46"/>
        <v>4.9410819496518446E-2</v>
      </c>
      <c r="Q263" s="174">
        <f t="shared" si="47"/>
        <v>1.8449999999999989</v>
      </c>
      <c r="R263" s="175">
        <f t="shared" si="48"/>
        <v>4.9410819496518446E-2</v>
      </c>
      <c r="S263" s="258">
        <f t="shared" ref="S263:S316" si="49">Q263*L263</f>
        <v>218.50334999999987</v>
      </c>
      <c r="T263" s="168" t="s">
        <v>476</v>
      </c>
      <c r="U263" s="168" t="s">
        <v>316</v>
      </c>
      <c r="V263" s="168" t="s">
        <v>647</v>
      </c>
      <c r="W263" s="174">
        <v>1</v>
      </c>
      <c r="X263" s="168" t="s">
        <v>176</v>
      </c>
    </row>
    <row r="264" spans="2:24" hidden="1">
      <c r="B264" s="443"/>
      <c r="C264" s="443"/>
      <c r="D264" s="205">
        <v>8</v>
      </c>
      <c r="E264" s="168" t="s">
        <v>611</v>
      </c>
      <c r="F264" s="259">
        <v>207.02</v>
      </c>
      <c r="G264" s="168">
        <v>74.05</v>
      </c>
      <c r="H264" s="168">
        <v>74.05</v>
      </c>
      <c r="I264" s="176">
        <f t="shared" ref="I264:I316" si="50">H264/G264</f>
        <v>1</v>
      </c>
      <c r="J264" s="168">
        <v>3.08</v>
      </c>
      <c r="K264" s="176">
        <f t="shared" ref="K264:K316" si="51">J264/G264</f>
        <v>4.1593517893315328E-2</v>
      </c>
      <c r="L264" s="259">
        <v>333.9</v>
      </c>
      <c r="M264" s="176">
        <f t="shared" ref="M264:M316" si="52">(H264+J264)/G264</f>
        <v>1.0415935178933153</v>
      </c>
      <c r="N264" s="259">
        <v>1028.4100000000001</v>
      </c>
      <c r="O264" s="168">
        <v>0.62</v>
      </c>
      <c r="P264" s="175">
        <f t="shared" si="46"/>
        <v>8.3727211343686703E-3</v>
      </c>
      <c r="Q264" s="174">
        <f t="shared" si="47"/>
        <v>2.4599999999999982</v>
      </c>
      <c r="R264" s="175">
        <f t="shared" si="48"/>
        <v>3.3220796758946632E-2</v>
      </c>
      <c r="S264" s="258">
        <f t="shared" si="49"/>
        <v>821.39399999999932</v>
      </c>
      <c r="T264" s="168" t="s">
        <v>476</v>
      </c>
      <c r="U264" s="168" t="s">
        <v>316</v>
      </c>
      <c r="V264" s="168" t="s">
        <v>643</v>
      </c>
      <c r="W264" s="174">
        <v>1</v>
      </c>
      <c r="X264" s="168" t="s">
        <v>134</v>
      </c>
    </row>
    <row r="265" spans="2:24" hidden="1">
      <c r="B265" s="443"/>
      <c r="C265" s="443"/>
      <c r="D265" s="205">
        <v>9</v>
      </c>
      <c r="E265" s="168" t="s">
        <v>453</v>
      </c>
      <c r="F265" s="259">
        <v>206.91</v>
      </c>
      <c r="G265" s="168">
        <v>92.28</v>
      </c>
      <c r="H265" s="168">
        <v>92.28</v>
      </c>
      <c r="I265" s="176">
        <f t="shared" si="50"/>
        <v>1</v>
      </c>
      <c r="J265" s="168">
        <v>3.7</v>
      </c>
      <c r="K265" s="176">
        <f t="shared" si="51"/>
        <v>4.0095361941915909E-2</v>
      </c>
      <c r="L265" s="259">
        <v>318.32</v>
      </c>
      <c r="M265" s="176">
        <f t="shared" si="52"/>
        <v>1.040095361941916</v>
      </c>
      <c r="N265" s="259">
        <v>1177.78</v>
      </c>
      <c r="O265" s="168">
        <v>0.65</v>
      </c>
      <c r="P265" s="175">
        <f t="shared" si="46"/>
        <v>7.0437798006068491E-3</v>
      </c>
      <c r="Q265" s="174">
        <f t="shared" si="47"/>
        <v>3.0500000000000029</v>
      </c>
      <c r="R265" s="175">
        <f t="shared" si="48"/>
        <v>3.3051582141309092E-2</v>
      </c>
      <c r="S265" s="258">
        <f t="shared" si="49"/>
        <v>970.87600000000089</v>
      </c>
      <c r="T265" s="168" t="s">
        <v>476</v>
      </c>
      <c r="U265" s="168" t="s">
        <v>316</v>
      </c>
      <c r="V265" s="168" t="s">
        <v>643</v>
      </c>
      <c r="W265" s="174">
        <v>1</v>
      </c>
      <c r="X265" s="168" t="s">
        <v>143</v>
      </c>
    </row>
    <row r="266" spans="2:24" hidden="1">
      <c r="B266" s="443"/>
      <c r="C266" s="443"/>
      <c r="D266" s="205">
        <v>10</v>
      </c>
      <c r="E266" s="168" t="s">
        <v>404</v>
      </c>
      <c r="F266" s="259">
        <v>206.4</v>
      </c>
      <c r="G266" s="168">
        <v>12.64</v>
      </c>
      <c r="H266" s="168">
        <v>12.64</v>
      </c>
      <c r="I266" s="176">
        <f t="shared" si="50"/>
        <v>1</v>
      </c>
      <c r="J266" s="168">
        <v>1.25</v>
      </c>
      <c r="K266" s="176">
        <f t="shared" si="51"/>
        <v>9.8892405063291139E-2</v>
      </c>
      <c r="L266" s="259">
        <v>469.08</v>
      </c>
      <c r="M266" s="176">
        <f t="shared" si="52"/>
        <v>1.0988924050632911</v>
      </c>
      <c r="N266" s="259">
        <v>586.35</v>
      </c>
      <c r="O266" s="168">
        <v>0.44</v>
      </c>
      <c r="P266" s="175">
        <f t="shared" si="46"/>
        <v>3.4810126582278479E-2</v>
      </c>
      <c r="Q266" s="174">
        <f t="shared" si="47"/>
        <v>0.81</v>
      </c>
      <c r="R266" s="175">
        <f t="shared" si="48"/>
        <v>6.4082278481012653E-2</v>
      </c>
      <c r="S266" s="258">
        <f t="shared" si="49"/>
        <v>379.95480000000003</v>
      </c>
      <c r="T266" s="168" t="s">
        <v>497</v>
      </c>
      <c r="U266" s="168" t="s">
        <v>355</v>
      </c>
      <c r="V266" s="168" t="s">
        <v>360</v>
      </c>
      <c r="W266" s="174">
        <v>1</v>
      </c>
      <c r="X266" s="168" t="s">
        <v>230</v>
      </c>
    </row>
    <row r="267" spans="2:24" hidden="1">
      <c r="B267" s="654">
        <v>45896</v>
      </c>
      <c r="C267" s="443" t="s">
        <v>78</v>
      </c>
      <c r="D267" s="205">
        <v>1</v>
      </c>
      <c r="E267" s="168" t="s">
        <v>343</v>
      </c>
      <c r="F267" s="259">
        <v>950.8</v>
      </c>
      <c r="G267" s="168">
        <v>197.73</v>
      </c>
      <c r="H267" s="168">
        <v>197.73</v>
      </c>
      <c r="I267" s="176">
        <f t="shared" si="50"/>
        <v>1</v>
      </c>
      <c r="J267" s="168">
        <v>19.7</v>
      </c>
      <c r="K267" s="176">
        <f t="shared" si="51"/>
        <v>9.9630809689981295E-2</v>
      </c>
      <c r="L267" s="259">
        <v>194.04</v>
      </c>
      <c r="M267" s="176">
        <f t="shared" si="52"/>
        <v>1.0996308096899812</v>
      </c>
      <c r="N267" s="259">
        <v>3822.59</v>
      </c>
      <c r="O267" s="168">
        <v>4.9000000000000004</v>
      </c>
      <c r="P267" s="175">
        <f t="shared" si="46"/>
        <v>2.4781267384817684E-2</v>
      </c>
      <c r="Q267" s="174">
        <f t="shared" si="47"/>
        <v>14.799999999999988</v>
      </c>
      <c r="R267" s="175">
        <f t="shared" si="48"/>
        <v>7.4849542305163552E-2</v>
      </c>
      <c r="S267" s="258">
        <f t="shared" si="49"/>
        <v>2871.7919999999976</v>
      </c>
      <c r="T267" s="168" t="s">
        <v>476</v>
      </c>
      <c r="U267" s="168" t="s">
        <v>316</v>
      </c>
      <c r="V267" s="168" t="s">
        <v>412</v>
      </c>
      <c r="W267" s="174">
        <v>1</v>
      </c>
      <c r="X267" s="168" t="s">
        <v>179</v>
      </c>
    </row>
    <row r="268" spans="2:24" hidden="1">
      <c r="B268" s="443"/>
      <c r="C268" s="443"/>
      <c r="D268" s="205">
        <v>2</v>
      </c>
      <c r="E268" s="168" t="s">
        <v>354</v>
      </c>
      <c r="F268" s="259">
        <v>457.63</v>
      </c>
      <c r="G268" s="168">
        <v>277.83999999999997</v>
      </c>
      <c r="H268" s="168">
        <v>277.83999999999997</v>
      </c>
      <c r="I268" s="176">
        <f t="shared" si="50"/>
        <v>1</v>
      </c>
      <c r="J268" s="168">
        <v>23.5</v>
      </c>
      <c r="K268" s="176">
        <f t="shared" si="51"/>
        <v>8.4581053843938964E-2</v>
      </c>
      <c r="L268" s="259">
        <v>95.34</v>
      </c>
      <c r="M268" s="176">
        <f t="shared" si="52"/>
        <v>1.0845810538439389</v>
      </c>
      <c r="N268" s="259">
        <v>2240.4899999999998</v>
      </c>
      <c r="O268" s="168">
        <v>4.8</v>
      </c>
      <c r="P268" s="175">
        <f t="shared" si="46"/>
        <v>1.7276130146847108E-2</v>
      </c>
      <c r="Q268" s="174">
        <f t="shared" si="47"/>
        <v>18.7</v>
      </c>
      <c r="R268" s="175">
        <f t="shared" si="48"/>
        <v>6.7304923697091859E-2</v>
      </c>
      <c r="S268" s="258">
        <f t="shared" si="49"/>
        <v>1782.8579999999999</v>
      </c>
      <c r="T268" s="168" t="s">
        <v>476</v>
      </c>
      <c r="U268" s="168" t="s">
        <v>316</v>
      </c>
      <c r="V268" s="168" t="s">
        <v>412</v>
      </c>
      <c r="W268" s="174">
        <v>1</v>
      </c>
      <c r="X268" s="168" t="s">
        <v>346</v>
      </c>
    </row>
    <row r="269" spans="2:24" hidden="1">
      <c r="B269" s="443"/>
      <c r="C269" s="443"/>
      <c r="D269" s="205">
        <v>3</v>
      </c>
      <c r="E269" s="168" t="s">
        <v>373</v>
      </c>
      <c r="F269" s="259">
        <v>444.69</v>
      </c>
      <c r="G269" s="168">
        <v>13382</v>
      </c>
      <c r="H269" s="168">
        <v>13382</v>
      </c>
      <c r="I269" s="176">
        <f t="shared" si="50"/>
        <v>1</v>
      </c>
      <c r="J269" s="168">
        <v>76.67</v>
      </c>
      <c r="K269" s="176">
        <f t="shared" si="51"/>
        <v>5.7293379166043941E-3</v>
      </c>
      <c r="L269" s="259">
        <v>5.8</v>
      </c>
      <c r="M269" s="176">
        <f t="shared" si="52"/>
        <v>1.0057293379166043</v>
      </c>
      <c r="N269" s="259">
        <v>444.69</v>
      </c>
      <c r="O269" s="168">
        <v>76.67</v>
      </c>
      <c r="P269" s="175">
        <f t="shared" si="46"/>
        <v>5.7293379166043941E-3</v>
      </c>
      <c r="Q269" s="174">
        <f t="shared" si="47"/>
        <v>0</v>
      </c>
      <c r="R269" s="175">
        <f t="shared" si="48"/>
        <v>0</v>
      </c>
      <c r="S269" s="258">
        <f t="shared" si="49"/>
        <v>0</v>
      </c>
      <c r="T269" s="168" t="s">
        <v>476</v>
      </c>
      <c r="U269" s="168" t="s">
        <v>495</v>
      </c>
      <c r="V269" s="168" t="s">
        <v>376</v>
      </c>
      <c r="W269" s="174">
        <v>1</v>
      </c>
      <c r="X269" s="168" t="s">
        <v>346</v>
      </c>
    </row>
    <row r="270" spans="2:24" hidden="1">
      <c r="B270" s="443"/>
      <c r="C270" s="443"/>
      <c r="D270" s="205">
        <v>4</v>
      </c>
      <c r="E270" s="168" t="s">
        <v>356</v>
      </c>
      <c r="F270" s="259">
        <v>393.62</v>
      </c>
      <c r="G270" s="168">
        <v>6628</v>
      </c>
      <c r="H270" s="168">
        <v>6628</v>
      </c>
      <c r="I270" s="176">
        <f t="shared" si="50"/>
        <v>1</v>
      </c>
      <c r="J270" s="168">
        <v>59.82</v>
      </c>
      <c r="K270" s="176">
        <f t="shared" si="51"/>
        <v>9.0253470126735059E-3</v>
      </c>
      <c r="L270" s="259">
        <v>6.58</v>
      </c>
      <c r="M270" s="176">
        <f t="shared" si="52"/>
        <v>1.0090253470126735</v>
      </c>
      <c r="N270" s="259">
        <v>393.62</v>
      </c>
      <c r="O270" s="168">
        <v>59.82</v>
      </c>
      <c r="P270" s="175">
        <f t="shared" si="46"/>
        <v>9.0253470126735059E-3</v>
      </c>
      <c r="Q270" s="174">
        <f t="shared" si="47"/>
        <v>-2.9132252166164108E-13</v>
      </c>
      <c r="R270" s="175">
        <f t="shared" si="48"/>
        <v>-4.3953307432353816E-17</v>
      </c>
      <c r="S270" s="258">
        <f t="shared" si="49"/>
        <v>-1.9169021925335985E-12</v>
      </c>
      <c r="T270" s="168" t="s">
        <v>497</v>
      </c>
      <c r="U270" s="168" t="s">
        <v>355</v>
      </c>
      <c r="V270" s="168" t="s">
        <v>357</v>
      </c>
      <c r="W270" s="174">
        <v>1</v>
      </c>
      <c r="X270" s="168" t="s">
        <v>346</v>
      </c>
    </row>
    <row r="271" spans="2:24" hidden="1">
      <c r="B271" s="443"/>
      <c r="C271" s="443"/>
      <c r="D271" s="205">
        <v>5</v>
      </c>
      <c r="E271" s="168" t="s">
        <v>504</v>
      </c>
      <c r="F271" s="259">
        <v>319.14</v>
      </c>
      <c r="G271" s="168">
        <v>334.5</v>
      </c>
      <c r="H271" s="168">
        <v>334.5</v>
      </c>
      <c r="I271" s="176">
        <f t="shared" si="50"/>
        <v>1</v>
      </c>
      <c r="J271" s="168">
        <v>14.94</v>
      </c>
      <c r="K271" s="176">
        <f t="shared" si="51"/>
        <v>4.4663677130044842E-2</v>
      </c>
      <c r="L271" s="259">
        <v>111.2</v>
      </c>
      <c r="M271" s="176">
        <f t="shared" si="52"/>
        <v>1.0446636771300448</v>
      </c>
      <c r="N271" s="259">
        <v>1661.33</v>
      </c>
      <c r="O271" s="168">
        <v>2.87</v>
      </c>
      <c r="P271" s="175">
        <f t="shared" si="46"/>
        <v>8.5799701046337818E-3</v>
      </c>
      <c r="Q271" s="174">
        <f t="shared" si="47"/>
        <v>12.069999999999997</v>
      </c>
      <c r="R271" s="175">
        <f t="shared" si="48"/>
        <v>3.6083707025411055E-2</v>
      </c>
      <c r="S271" s="258">
        <f t="shared" si="49"/>
        <v>1342.1839999999997</v>
      </c>
      <c r="T271" s="168" t="s">
        <v>476</v>
      </c>
      <c r="U271" s="168" t="s">
        <v>316</v>
      </c>
      <c r="V271" s="168" t="s">
        <v>412</v>
      </c>
      <c r="W271" s="174">
        <v>1</v>
      </c>
      <c r="X271" s="168" t="s">
        <v>232</v>
      </c>
    </row>
    <row r="272" spans="2:24" hidden="1">
      <c r="B272" s="443"/>
      <c r="C272" s="443"/>
      <c r="D272" s="205">
        <v>6</v>
      </c>
      <c r="E272" s="168" t="s">
        <v>416</v>
      </c>
      <c r="F272" s="259">
        <v>300.92</v>
      </c>
      <c r="G272" s="168">
        <v>291.14999999999998</v>
      </c>
      <c r="H272" s="168">
        <v>291.14999999999998</v>
      </c>
      <c r="I272" s="176">
        <f t="shared" si="50"/>
        <v>1</v>
      </c>
      <c r="J272" s="168">
        <v>10.24</v>
      </c>
      <c r="K272" s="176">
        <f t="shared" si="51"/>
        <v>3.5170874119869487E-2</v>
      </c>
      <c r="L272" s="259">
        <v>156.72999999999999</v>
      </c>
      <c r="M272" s="176">
        <f t="shared" si="52"/>
        <v>1.0351708741198695</v>
      </c>
      <c r="N272" s="259">
        <v>1604.92</v>
      </c>
      <c r="O272" s="168">
        <v>1.92</v>
      </c>
      <c r="P272" s="175">
        <f t="shared" si="46"/>
        <v>6.5945388974755284E-3</v>
      </c>
      <c r="Q272" s="174">
        <f t="shared" si="47"/>
        <v>8.3200000000000092</v>
      </c>
      <c r="R272" s="175">
        <f t="shared" si="48"/>
        <v>2.857633522239399E-2</v>
      </c>
      <c r="S272" s="258">
        <f t="shared" si="49"/>
        <v>1303.9936000000014</v>
      </c>
      <c r="T272" s="168" t="s">
        <v>497</v>
      </c>
      <c r="U272" s="168" t="s">
        <v>355</v>
      </c>
      <c r="V272" s="168" t="s">
        <v>360</v>
      </c>
      <c r="W272" s="174">
        <v>1</v>
      </c>
      <c r="X272" s="168" t="s">
        <v>346</v>
      </c>
    </row>
    <row r="273" spans="2:24" hidden="1">
      <c r="B273" s="443"/>
      <c r="C273" s="443"/>
      <c r="D273" s="205">
        <v>7</v>
      </c>
      <c r="E273" s="168" t="s">
        <v>641</v>
      </c>
      <c r="F273" s="259">
        <v>271.57</v>
      </c>
      <c r="G273" s="168">
        <v>39.340000000000003</v>
      </c>
      <c r="H273" s="168">
        <v>39.340000000000003</v>
      </c>
      <c r="I273" s="176">
        <f t="shared" si="50"/>
        <v>1</v>
      </c>
      <c r="J273" s="168">
        <v>2</v>
      </c>
      <c r="K273" s="176">
        <f t="shared" si="51"/>
        <v>5.0838840874428061E-2</v>
      </c>
      <c r="L273" s="259">
        <v>271.57</v>
      </c>
      <c r="M273" s="176">
        <f t="shared" si="52"/>
        <v>1.050838840874428</v>
      </c>
      <c r="N273" s="259">
        <v>543.14</v>
      </c>
      <c r="O273" s="168">
        <v>1</v>
      </c>
      <c r="P273" s="175">
        <f t="shared" si="46"/>
        <v>2.541942043721403E-2</v>
      </c>
      <c r="Q273" s="174">
        <f t="shared" si="47"/>
        <v>1</v>
      </c>
      <c r="R273" s="175">
        <f t="shared" si="48"/>
        <v>2.541942043721403E-2</v>
      </c>
      <c r="S273" s="258">
        <f t="shared" si="49"/>
        <v>271.57</v>
      </c>
      <c r="T273" s="168" t="s">
        <v>476</v>
      </c>
      <c r="U273" s="168" t="s">
        <v>316</v>
      </c>
      <c r="V273" s="168" t="s">
        <v>412</v>
      </c>
      <c r="W273" s="174">
        <v>1</v>
      </c>
      <c r="X273" s="168" t="s">
        <v>346</v>
      </c>
    </row>
    <row r="274" spans="2:24" hidden="1">
      <c r="B274" s="443"/>
      <c r="C274" s="443"/>
      <c r="D274" s="205">
        <v>8</v>
      </c>
      <c r="E274" s="168" t="s">
        <v>621</v>
      </c>
      <c r="F274" s="259">
        <v>259.49</v>
      </c>
      <c r="G274" s="168">
        <v>64.27</v>
      </c>
      <c r="H274" s="168">
        <v>64.27</v>
      </c>
      <c r="I274" s="176">
        <f t="shared" si="50"/>
        <v>1</v>
      </c>
      <c r="J274" s="168">
        <v>6.4</v>
      </c>
      <c r="K274" s="176">
        <f t="shared" si="51"/>
        <v>9.9579897308230914E-2</v>
      </c>
      <c r="L274" s="259">
        <v>90.1</v>
      </c>
      <c r="M274" s="176">
        <f t="shared" si="52"/>
        <v>1.0995798973082309</v>
      </c>
      <c r="N274" s="259">
        <v>576.64</v>
      </c>
      <c r="O274" s="168">
        <v>2.88</v>
      </c>
      <c r="P274" s="175">
        <f t="shared" ref="P274:P316" si="53">O274/G274</f>
        <v>4.4810953788703908E-2</v>
      </c>
      <c r="Q274" s="174">
        <f t="shared" ref="Q274:Q316" si="54">(H274+J274)-G274-O274</f>
        <v>3.5200000000000058</v>
      </c>
      <c r="R274" s="175">
        <f t="shared" ref="R274:R316" si="55">Q274/G274</f>
        <v>5.4768943519527089E-2</v>
      </c>
      <c r="S274" s="258">
        <f t="shared" si="49"/>
        <v>317.1520000000005</v>
      </c>
      <c r="T274" s="168" t="s">
        <v>497</v>
      </c>
      <c r="U274" s="168" t="s">
        <v>355</v>
      </c>
      <c r="V274" s="168" t="s">
        <v>622</v>
      </c>
      <c r="W274" s="174">
        <v>1</v>
      </c>
      <c r="X274" s="168" t="s">
        <v>134</v>
      </c>
    </row>
    <row r="275" spans="2:24" hidden="1">
      <c r="B275" s="443"/>
      <c r="C275" s="443"/>
      <c r="D275" s="205">
        <v>9</v>
      </c>
      <c r="E275" s="168" t="s">
        <v>650</v>
      </c>
      <c r="F275" s="259">
        <v>202.52</v>
      </c>
      <c r="G275" s="168">
        <v>36.979999999999997</v>
      </c>
      <c r="H275" s="168">
        <v>36.979999999999997</v>
      </c>
      <c r="I275" s="176">
        <f t="shared" si="50"/>
        <v>1</v>
      </c>
      <c r="J275" s="168">
        <v>3.6</v>
      </c>
      <c r="K275" s="176">
        <f t="shared" si="51"/>
        <v>9.7349918875067609E-2</v>
      </c>
      <c r="L275" s="259">
        <v>118.43</v>
      </c>
      <c r="M275" s="176">
        <f t="shared" si="52"/>
        <v>1.0973499188750677</v>
      </c>
      <c r="N275" s="259">
        <v>426.35</v>
      </c>
      <c r="O275" s="168">
        <v>1.71</v>
      </c>
      <c r="P275" s="175">
        <f t="shared" si="53"/>
        <v>4.6241211465657114E-2</v>
      </c>
      <c r="Q275" s="174">
        <f t="shared" si="54"/>
        <v>1.8900000000000015</v>
      </c>
      <c r="R275" s="175">
        <f t="shared" si="55"/>
        <v>5.1108707409410536E-2</v>
      </c>
      <c r="S275" s="258">
        <f t="shared" si="49"/>
        <v>223.83270000000019</v>
      </c>
      <c r="T275" s="168" t="s">
        <v>476</v>
      </c>
      <c r="U275" s="168" t="s">
        <v>316</v>
      </c>
      <c r="V275" s="168" t="s">
        <v>647</v>
      </c>
      <c r="W275" s="174">
        <v>1</v>
      </c>
      <c r="X275" s="168" t="s">
        <v>176</v>
      </c>
    </row>
    <row r="276" spans="2:24" hidden="1">
      <c r="B276" s="443"/>
      <c r="C276" s="443"/>
      <c r="D276" s="205">
        <v>10</v>
      </c>
      <c r="E276" s="168" t="s">
        <v>411</v>
      </c>
      <c r="F276" s="259">
        <v>200.02</v>
      </c>
      <c r="G276" s="168">
        <v>145.81</v>
      </c>
      <c r="H276" s="168">
        <v>145.81</v>
      </c>
      <c r="I276" s="176">
        <f t="shared" si="50"/>
        <v>1</v>
      </c>
      <c r="J276" s="168">
        <v>8.58</v>
      </c>
      <c r="K276" s="176">
        <f t="shared" si="51"/>
        <v>5.8843700706398737E-2</v>
      </c>
      <c r="L276" s="259">
        <v>127.4</v>
      </c>
      <c r="M276" s="176">
        <f t="shared" si="52"/>
        <v>1.0588437007063989</v>
      </c>
      <c r="N276" s="259">
        <v>1093.0899999999999</v>
      </c>
      <c r="O276" s="168">
        <v>1.57</v>
      </c>
      <c r="P276" s="175">
        <f t="shared" si="53"/>
        <v>1.076743707564639E-2</v>
      </c>
      <c r="Q276" s="174">
        <f t="shared" si="54"/>
        <v>7.0100000000000122</v>
      </c>
      <c r="R276" s="175">
        <f t="shared" si="55"/>
        <v>4.807626363075243E-2</v>
      </c>
      <c r="S276" s="258">
        <f t="shared" si="49"/>
        <v>893.07400000000155</v>
      </c>
      <c r="T276" s="168" t="s">
        <v>476</v>
      </c>
      <c r="U276" s="168" t="s">
        <v>316</v>
      </c>
      <c r="V276" s="168" t="s">
        <v>412</v>
      </c>
      <c r="W276" s="174">
        <v>1</v>
      </c>
      <c r="X276" s="168" t="s">
        <v>346</v>
      </c>
    </row>
    <row r="277" spans="2:24" hidden="1">
      <c r="B277" s="654">
        <v>45897</v>
      </c>
      <c r="C277" s="443" t="s">
        <v>79</v>
      </c>
      <c r="D277" s="205">
        <v>1</v>
      </c>
      <c r="E277" s="168" t="s">
        <v>354</v>
      </c>
      <c r="F277" s="259">
        <v>618.76</v>
      </c>
      <c r="G277" s="168">
        <v>250.39</v>
      </c>
      <c r="H277" s="168">
        <v>250.39</v>
      </c>
      <c r="I277" s="176">
        <f t="shared" si="50"/>
        <v>1</v>
      </c>
      <c r="J277" s="168">
        <v>24.98</v>
      </c>
      <c r="K277" s="176">
        <f t="shared" si="51"/>
        <v>9.976436758656497E-2</v>
      </c>
      <c r="L277" s="259">
        <v>95.34</v>
      </c>
      <c r="M277" s="176">
        <f t="shared" si="52"/>
        <v>1.0997643675865649</v>
      </c>
      <c r="N277" s="259">
        <v>2381.59</v>
      </c>
      <c r="O277" s="168">
        <v>6.49</v>
      </c>
      <c r="P277" s="175">
        <f t="shared" si="53"/>
        <v>2.591956547785455E-2</v>
      </c>
      <c r="Q277" s="174">
        <f t="shared" si="54"/>
        <v>18.490000000000016</v>
      </c>
      <c r="R277" s="175">
        <f t="shared" si="55"/>
        <v>7.3844802108710486E-2</v>
      </c>
      <c r="S277" s="258">
        <f t="shared" si="49"/>
        <v>1762.8366000000017</v>
      </c>
      <c r="T277" s="168" t="s">
        <v>476</v>
      </c>
      <c r="U277" s="168" t="s">
        <v>316</v>
      </c>
      <c r="V277" s="168" t="s">
        <v>412</v>
      </c>
      <c r="W277" s="174">
        <v>1</v>
      </c>
      <c r="X277" s="168" t="s">
        <v>346</v>
      </c>
    </row>
    <row r="278" spans="2:24" hidden="1">
      <c r="B278" s="443"/>
      <c r="C278" s="443"/>
      <c r="D278" s="205">
        <v>2</v>
      </c>
      <c r="E278" s="168" t="s">
        <v>645</v>
      </c>
      <c r="F278" s="259">
        <v>477.11</v>
      </c>
      <c r="G278" s="168">
        <v>73.78</v>
      </c>
      <c r="H278" s="168">
        <v>73.78</v>
      </c>
      <c r="I278" s="176">
        <f t="shared" si="50"/>
        <v>1</v>
      </c>
      <c r="J278" s="168">
        <v>7.32</v>
      </c>
      <c r="K278" s="176">
        <f t="shared" si="51"/>
        <v>9.9213879100027116E-2</v>
      </c>
      <c r="L278" s="259">
        <v>114.14</v>
      </c>
      <c r="M278" s="176">
        <f t="shared" si="52"/>
        <v>1.099213879100027</v>
      </c>
      <c r="N278" s="259">
        <v>835.5</v>
      </c>
      <c r="O278" s="168">
        <v>4.18</v>
      </c>
      <c r="P278" s="175">
        <f t="shared" si="53"/>
        <v>5.6654920032529137E-2</v>
      </c>
      <c r="Q278" s="174">
        <f t="shared" si="54"/>
        <v>3.1399999999999935</v>
      </c>
      <c r="R278" s="175">
        <f t="shared" si="55"/>
        <v>4.2558959067497876E-2</v>
      </c>
      <c r="S278" s="258">
        <f t="shared" si="49"/>
        <v>358.39959999999928</v>
      </c>
      <c r="T278" s="168" t="s">
        <v>476</v>
      </c>
      <c r="U278" s="168" t="s">
        <v>316</v>
      </c>
      <c r="V278" s="168" t="s">
        <v>412</v>
      </c>
      <c r="W278" s="174">
        <v>1</v>
      </c>
      <c r="X278" s="168" t="s">
        <v>174</v>
      </c>
    </row>
    <row r="279" spans="2:24" hidden="1">
      <c r="B279" s="443"/>
      <c r="C279" s="443"/>
      <c r="D279" s="205">
        <v>3</v>
      </c>
      <c r="E279" s="168" t="s">
        <v>528</v>
      </c>
      <c r="F279" s="259">
        <v>465.17</v>
      </c>
      <c r="G279" s="168">
        <v>32.450000000000003</v>
      </c>
      <c r="H279" s="168">
        <v>27.3</v>
      </c>
      <c r="I279" s="176">
        <f t="shared" si="50"/>
        <v>0.84129429892141749</v>
      </c>
      <c r="J279" s="168">
        <v>8.3699999999999992</v>
      </c>
      <c r="K279" s="176">
        <f t="shared" si="51"/>
        <v>0.2579352850539291</v>
      </c>
      <c r="L279" s="259">
        <v>113.18</v>
      </c>
      <c r="M279" s="176">
        <f t="shared" si="52"/>
        <v>1.0992295839753465</v>
      </c>
      <c r="N279" s="259">
        <v>364.44</v>
      </c>
      <c r="O279" s="168">
        <v>4.1100000000000003</v>
      </c>
      <c r="P279" s="175">
        <f t="shared" si="53"/>
        <v>0.12665639445300461</v>
      </c>
      <c r="Q279" s="174">
        <f t="shared" si="54"/>
        <v>-0.89000000000000146</v>
      </c>
      <c r="R279" s="175">
        <f t="shared" si="55"/>
        <v>-2.7426810477657979E-2</v>
      </c>
      <c r="S279" s="258">
        <f t="shared" si="49"/>
        <v>-100.73020000000017</v>
      </c>
      <c r="T279" s="168" t="s">
        <v>476</v>
      </c>
      <c r="U279" s="168" t="s">
        <v>316</v>
      </c>
      <c r="V279" s="168" t="s">
        <v>351</v>
      </c>
      <c r="W279" s="174">
        <v>1</v>
      </c>
      <c r="X279" s="168" t="s">
        <v>231</v>
      </c>
    </row>
    <row r="280" spans="2:24" hidden="1">
      <c r="B280" s="443"/>
      <c r="C280" s="443"/>
      <c r="D280" s="205">
        <v>4</v>
      </c>
      <c r="E280" s="168" t="s">
        <v>416</v>
      </c>
      <c r="F280" s="259">
        <v>429.44</v>
      </c>
      <c r="G280" s="168">
        <v>280.20999999999998</v>
      </c>
      <c r="H280" s="168">
        <v>280.20999999999998</v>
      </c>
      <c r="I280" s="176">
        <f t="shared" si="50"/>
        <v>1</v>
      </c>
      <c r="J280" s="168">
        <v>19</v>
      </c>
      <c r="K280" s="176">
        <f t="shared" si="51"/>
        <v>6.7806288141037091E-2</v>
      </c>
      <c r="L280" s="259">
        <v>156.72999999999999</v>
      </c>
      <c r="M280" s="176">
        <f t="shared" si="52"/>
        <v>1.0678062881410371</v>
      </c>
      <c r="N280" s="259">
        <v>2977.87</v>
      </c>
      <c r="O280" s="168">
        <v>2.74</v>
      </c>
      <c r="P280" s="175">
        <f t="shared" si="53"/>
        <v>9.7783805003390321E-3</v>
      </c>
      <c r="Q280" s="174">
        <f t="shared" si="54"/>
        <v>16.259999999999998</v>
      </c>
      <c r="R280" s="175">
        <f t="shared" si="55"/>
        <v>5.8027907640698047E-2</v>
      </c>
      <c r="S280" s="258">
        <f t="shared" si="49"/>
        <v>2548.4297999999994</v>
      </c>
      <c r="T280" s="168" t="s">
        <v>497</v>
      </c>
      <c r="U280" s="168" t="s">
        <v>355</v>
      </c>
      <c r="V280" s="168" t="s">
        <v>360</v>
      </c>
      <c r="W280" s="174">
        <v>1</v>
      </c>
      <c r="X280" s="168" t="s">
        <v>346</v>
      </c>
    </row>
    <row r="281" spans="2:24" hidden="1">
      <c r="B281" s="443"/>
      <c r="C281" s="443"/>
      <c r="D281" s="205">
        <v>5</v>
      </c>
      <c r="E281" s="168" t="s">
        <v>623</v>
      </c>
      <c r="F281" s="259">
        <v>297.29000000000002</v>
      </c>
      <c r="G281" s="168">
        <v>51.18</v>
      </c>
      <c r="H281" s="168">
        <v>51.18</v>
      </c>
      <c r="I281" s="176">
        <f t="shared" si="50"/>
        <v>1</v>
      </c>
      <c r="J281" s="168">
        <v>5.1100000000000003</v>
      </c>
      <c r="K281" s="176">
        <f t="shared" si="51"/>
        <v>9.9843688940992575E-2</v>
      </c>
      <c r="L281" s="259">
        <v>124.39</v>
      </c>
      <c r="M281" s="176">
        <f t="shared" si="52"/>
        <v>1.0998436889409926</v>
      </c>
      <c r="N281" s="259">
        <v>635.63</v>
      </c>
      <c r="O281" s="168">
        <v>2.39</v>
      </c>
      <c r="P281" s="175">
        <f t="shared" si="53"/>
        <v>4.6697928878468152E-2</v>
      </c>
      <c r="Q281" s="174">
        <f t="shared" si="54"/>
        <v>2.7199999999999993</v>
      </c>
      <c r="R281" s="175">
        <f t="shared" si="55"/>
        <v>5.3145760062524409E-2</v>
      </c>
      <c r="S281" s="258">
        <f t="shared" si="49"/>
        <v>338.34079999999989</v>
      </c>
      <c r="T281" s="168" t="s">
        <v>497</v>
      </c>
      <c r="U281" s="168" t="s">
        <v>355</v>
      </c>
      <c r="V281" s="168" t="s">
        <v>622</v>
      </c>
      <c r="W281" s="174">
        <v>1</v>
      </c>
      <c r="X281" s="168" t="s">
        <v>134</v>
      </c>
    </row>
    <row r="282" spans="2:24" hidden="1">
      <c r="B282" s="443"/>
      <c r="C282" s="443"/>
      <c r="D282" s="205">
        <v>6</v>
      </c>
      <c r="E282" s="168" t="s">
        <v>347</v>
      </c>
      <c r="F282" s="259">
        <v>286.45999999999998</v>
      </c>
      <c r="G282" s="168">
        <v>222.15</v>
      </c>
      <c r="H282" s="168">
        <v>222.15</v>
      </c>
      <c r="I282" s="176">
        <f t="shared" si="50"/>
        <v>1</v>
      </c>
      <c r="J282" s="168">
        <v>9.36</v>
      </c>
      <c r="K282" s="176">
        <f t="shared" si="51"/>
        <v>4.2133693450371365E-2</v>
      </c>
      <c r="L282" s="259">
        <v>99.12</v>
      </c>
      <c r="M282" s="176">
        <f t="shared" si="52"/>
        <v>1.0421336934503713</v>
      </c>
      <c r="N282" s="259">
        <v>927.76</v>
      </c>
      <c r="O282" s="168">
        <v>2.89</v>
      </c>
      <c r="P282" s="175">
        <f t="shared" si="53"/>
        <v>1.3009227999099707E-2</v>
      </c>
      <c r="Q282" s="174">
        <f t="shared" si="54"/>
        <v>6.4699999999999847</v>
      </c>
      <c r="R282" s="175">
        <f t="shared" si="55"/>
        <v>2.9124465451271595E-2</v>
      </c>
      <c r="S282" s="258">
        <f t="shared" si="49"/>
        <v>641.30639999999846</v>
      </c>
      <c r="T282" s="168" t="s">
        <v>476</v>
      </c>
      <c r="U282" s="168" t="s">
        <v>316</v>
      </c>
      <c r="V282" s="168" t="s">
        <v>351</v>
      </c>
      <c r="W282" s="174">
        <v>1</v>
      </c>
      <c r="X282" s="168" t="s">
        <v>346</v>
      </c>
    </row>
    <row r="283" spans="2:24" hidden="1">
      <c r="B283" s="443"/>
      <c r="C283" s="443"/>
      <c r="D283" s="205">
        <v>7</v>
      </c>
      <c r="E283" s="168" t="s">
        <v>613</v>
      </c>
      <c r="F283" s="259">
        <v>235.11</v>
      </c>
      <c r="G283" s="168">
        <v>339.98</v>
      </c>
      <c r="H283" s="168">
        <v>339.98</v>
      </c>
      <c r="I283" s="176">
        <f t="shared" si="50"/>
        <v>1</v>
      </c>
      <c r="J283" s="168">
        <v>15.7</v>
      </c>
      <c r="K283" s="176">
        <f t="shared" si="51"/>
        <v>4.6179187011000641E-2</v>
      </c>
      <c r="L283" s="259">
        <v>156.74</v>
      </c>
      <c r="M283" s="176">
        <f t="shared" si="52"/>
        <v>1.0461791870110007</v>
      </c>
      <c r="N283" s="259">
        <v>2460.8200000000002</v>
      </c>
      <c r="O283" s="168">
        <v>1.5</v>
      </c>
      <c r="P283" s="175">
        <f t="shared" si="53"/>
        <v>4.4120242367198066E-3</v>
      </c>
      <c r="Q283" s="174">
        <f t="shared" si="54"/>
        <v>14.199999999999989</v>
      </c>
      <c r="R283" s="175">
        <f t="shared" si="55"/>
        <v>4.1767162774280803E-2</v>
      </c>
      <c r="S283" s="258">
        <f t="shared" si="49"/>
        <v>2225.7079999999983</v>
      </c>
      <c r="T283" s="168" t="s">
        <v>497</v>
      </c>
      <c r="U283" s="168" t="s">
        <v>355</v>
      </c>
      <c r="V283" s="168" t="s">
        <v>360</v>
      </c>
      <c r="W283" s="174">
        <v>1</v>
      </c>
      <c r="X283" s="168" t="s">
        <v>346</v>
      </c>
    </row>
    <row r="284" spans="2:24" hidden="1">
      <c r="B284" s="443"/>
      <c r="C284" s="443"/>
      <c r="D284" s="205">
        <v>8</v>
      </c>
      <c r="E284" s="168" t="s">
        <v>373</v>
      </c>
      <c r="F284" s="259">
        <v>233.74</v>
      </c>
      <c r="G284" s="168">
        <v>12964</v>
      </c>
      <c r="H284" s="168">
        <v>12964</v>
      </c>
      <c r="I284" s="176">
        <f t="shared" si="50"/>
        <v>1</v>
      </c>
      <c r="J284" s="168">
        <v>80.569999999999993</v>
      </c>
      <c r="K284" s="176">
        <f t="shared" si="51"/>
        <v>6.2149028077753774E-3</v>
      </c>
      <c r="L284" s="259">
        <v>5.8</v>
      </c>
      <c r="M284" s="176">
        <f t="shared" si="52"/>
        <v>1.0062149028077754</v>
      </c>
      <c r="N284" s="259">
        <v>467.31</v>
      </c>
      <c r="O284" s="168">
        <v>40.299999999999997</v>
      </c>
      <c r="P284" s="175">
        <f t="shared" si="53"/>
        <v>3.1086084541808081E-3</v>
      </c>
      <c r="Q284" s="174">
        <f t="shared" si="54"/>
        <v>40.269999999999712</v>
      </c>
      <c r="R284" s="175">
        <f t="shared" si="55"/>
        <v>3.1062943535945472E-3</v>
      </c>
      <c r="S284" s="258">
        <f t="shared" si="49"/>
        <v>233.56599999999833</v>
      </c>
      <c r="T284" s="168" t="s">
        <v>476</v>
      </c>
      <c r="U284" s="168" t="s">
        <v>495</v>
      </c>
      <c r="V284" s="168" t="s">
        <v>376</v>
      </c>
      <c r="W284" s="174">
        <v>1</v>
      </c>
      <c r="X284" s="168" t="s">
        <v>346</v>
      </c>
    </row>
    <row r="285" spans="2:24" hidden="1">
      <c r="B285" s="443"/>
      <c r="C285" s="443"/>
      <c r="D285" s="205">
        <v>9</v>
      </c>
      <c r="E285" s="168" t="s">
        <v>356</v>
      </c>
      <c r="F285" s="259">
        <v>231.16</v>
      </c>
      <c r="G285" s="168">
        <v>6347</v>
      </c>
      <c r="H285" s="168">
        <v>6347</v>
      </c>
      <c r="I285" s="176">
        <f t="shared" si="50"/>
        <v>1</v>
      </c>
      <c r="J285" s="168">
        <v>70.760000000000005</v>
      </c>
      <c r="K285" s="176">
        <f t="shared" si="51"/>
        <v>1.1148574129510005E-2</v>
      </c>
      <c r="L285" s="259">
        <v>6.58</v>
      </c>
      <c r="M285" s="176">
        <f t="shared" si="52"/>
        <v>1.0111485741295101</v>
      </c>
      <c r="N285" s="259">
        <v>465.6</v>
      </c>
      <c r="O285" s="168">
        <v>35.130000000000003</v>
      </c>
      <c r="P285" s="175">
        <f t="shared" si="53"/>
        <v>5.5348983771860722E-3</v>
      </c>
      <c r="Q285" s="174">
        <f t="shared" si="54"/>
        <v>35.630000000000216</v>
      </c>
      <c r="R285" s="175">
        <f t="shared" si="55"/>
        <v>5.6136757523239664E-3</v>
      </c>
      <c r="S285" s="258">
        <f t="shared" si="49"/>
        <v>234.44540000000143</v>
      </c>
      <c r="T285" s="168" t="s">
        <v>497</v>
      </c>
      <c r="U285" s="168" t="s">
        <v>355</v>
      </c>
      <c r="V285" s="168" t="s">
        <v>357</v>
      </c>
      <c r="W285" s="174">
        <v>1</v>
      </c>
      <c r="X285" s="168" t="s">
        <v>346</v>
      </c>
    </row>
    <row r="286" spans="2:24" hidden="1">
      <c r="B286" s="443"/>
      <c r="C286" s="443"/>
      <c r="D286" s="205">
        <v>10</v>
      </c>
      <c r="E286" s="168" t="s">
        <v>631</v>
      </c>
      <c r="F286" s="259">
        <v>220.92</v>
      </c>
      <c r="G286" s="168">
        <v>21.74</v>
      </c>
      <c r="H286" s="168">
        <v>21.74</v>
      </c>
      <c r="I286" s="176">
        <f t="shared" si="50"/>
        <v>1</v>
      </c>
      <c r="J286" s="168">
        <v>2.17</v>
      </c>
      <c r="K286" s="176">
        <f t="shared" si="51"/>
        <v>9.9816007359705611E-2</v>
      </c>
      <c r="L286" s="259">
        <v>232.55</v>
      </c>
      <c r="M286" s="176">
        <f t="shared" si="52"/>
        <v>1.0998160073597056</v>
      </c>
      <c r="N286" s="259">
        <v>504.63</v>
      </c>
      <c r="O286" s="168">
        <v>0.95</v>
      </c>
      <c r="P286" s="175">
        <f t="shared" si="53"/>
        <v>4.3698252069917204E-2</v>
      </c>
      <c r="Q286" s="174">
        <f t="shared" si="54"/>
        <v>1.2199999999999982</v>
      </c>
      <c r="R286" s="175">
        <f t="shared" si="55"/>
        <v>5.6117755289788331E-2</v>
      </c>
      <c r="S286" s="258">
        <f t="shared" si="49"/>
        <v>283.71099999999961</v>
      </c>
      <c r="T286" s="168" t="s">
        <v>476</v>
      </c>
      <c r="U286" s="168" t="s">
        <v>316</v>
      </c>
      <c r="V286" s="168" t="s">
        <v>351</v>
      </c>
      <c r="W286" s="174">
        <v>1</v>
      </c>
      <c r="X286" s="168" t="s">
        <v>346</v>
      </c>
    </row>
    <row r="287" spans="2:24" hidden="1">
      <c r="B287" s="654">
        <v>45898</v>
      </c>
      <c r="C287" s="443" t="s">
        <v>74</v>
      </c>
      <c r="D287" s="205">
        <v>1</v>
      </c>
      <c r="E287" s="168" t="s">
        <v>343</v>
      </c>
      <c r="F287" s="259">
        <v>1300.07</v>
      </c>
      <c r="G287" s="168">
        <v>143.13</v>
      </c>
      <c r="H287" s="168">
        <v>143.13</v>
      </c>
      <c r="I287" s="176">
        <f t="shared" si="50"/>
        <v>1</v>
      </c>
      <c r="J287" s="168">
        <v>14.3</v>
      </c>
      <c r="K287" s="176">
        <f t="shared" si="51"/>
        <v>9.9909173478655772E-2</v>
      </c>
      <c r="L287" s="259">
        <v>194.04</v>
      </c>
      <c r="M287" s="176">
        <f t="shared" si="52"/>
        <v>1.0999091734786559</v>
      </c>
      <c r="N287" s="259">
        <v>2774.77</v>
      </c>
      <c r="O287" s="168">
        <v>6.7</v>
      </c>
      <c r="P287" s="175">
        <f t="shared" si="53"/>
        <v>4.6810591769719835E-2</v>
      </c>
      <c r="Q287" s="174">
        <f t="shared" si="54"/>
        <v>7.6000000000000112</v>
      </c>
      <c r="R287" s="175">
        <f t="shared" si="55"/>
        <v>5.3098581708936013E-2</v>
      </c>
      <c r="S287" s="258">
        <f t="shared" si="49"/>
        <v>1474.7040000000022</v>
      </c>
      <c r="T287" s="168" t="s">
        <v>476</v>
      </c>
      <c r="U287" s="168" t="s">
        <v>316</v>
      </c>
      <c r="V287" s="168" t="s">
        <v>412</v>
      </c>
      <c r="W287" s="174">
        <v>1</v>
      </c>
      <c r="X287" s="168" t="s">
        <v>179</v>
      </c>
    </row>
    <row r="288" spans="2:24" hidden="1">
      <c r="B288" s="443"/>
      <c r="C288" s="443"/>
      <c r="D288" s="205">
        <v>2</v>
      </c>
      <c r="E288" s="168" t="s">
        <v>641</v>
      </c>
      <c r="F288" s="259">
        <v>325.88</v>
      </c>
      <c r="G288" s="168">
        <v>32.81</v>
      </c>
      <c r="H288" s="168">
        <v>32.81</v>
      </c>
      <c r="I288" s="176">
        <f t="shared" si="50"/>
        <v>1</v>
      </c>
      <c r="J288" s="168">
        <v>3.14</v>
      </c>
      <c r="K288" s="176">
        <f t="shared" si="51"/>
        <v>9.5702529716549828E-2</v>
      </c>
      <c r="L288" s="259">
        <v>271.57</v>
      </c>
      <c r="M288" s="176">
        <f t="shared" si="52"/>
        <v>1.0957025297165499</v>
      </c>
      <c r="N288" s="259">
        <v>852.73</v>
      </c>
      <c r="O288" s="168">
        <v>1.2</v>
      </c>
      <c r="P288" s="175">
        <f t="shared" si="53"/>
        <v>3.6574215178299292E-2</v>
      </c>
      <c r="Q288" s="174">
        <f t="shared" si="54"/>
        <v>1.9400000000000006</v>
      </c>
      <c r="R288" s="175">
        <f t="shared" si="55"/>
        <v>5.912831453825055E-2</v>
      </c>
      <c r="S288" s="258">
        <f t="shared" si="49"/>
        <v>526.84580000000017</v>
      </c>
      <c r="T288" s="168" t="s">
        <v>476</v>
      </c>
      <c r="U288" s="168" t="s">
        <v>316</v>
      </c>
      <c r="V288" s="168" t="s">
        <v>412</v>
      </c>
      <c r="W288" s="174">
        <v>1</v>
      </c>
      <c r="X288" s="168" t="s">
        <v>346</v>
      </c>
    </row>
    <row r="289" spans="2:24" hidden="1">
      <c r="B289" s="443"/>
      <c r="C289" s="443"/>
      <c r="D289" s="205">
        <v>3</v>
      </c>
      <c r="E289" s="168" t="s">
        <v>651</v>
      </c>
      <c r="F289" s="259">
        <v>287.64</v>
      </c>
      <c r="G289" s="168">
        <v>99.23</v>
      </c>
      <c r="H289" s="168">
        <v>99.23</v>
      </c>
      <c r="I289" s="176">
        <f t="shared" si="50"/>
        <v>1</v>
      </c>
      <c r="J289" s="168">
        <v>9.8699999999999992</v>
      </c>
      <c r="K289" s="176">
        <f t="shared" si="51"/>
        <v>9.9465887332459924E-2</v>
      </c>
      <c r="L289" s="259">
        <v>64.930000000000007</v>
      </c>
      <c r="M289" s="176">
        <f t="shared" si="52"/>
        <v>1.0994658873324601</v>
      </c>
      <c r="N289" s="259">
        <v>640.86</v>
      </c>
      <c r="O289" s="168">
        <v>4.43</v>
      </c>
      <c r="P289" s="175">
        <f t="shared" si="53"/>
        <v>4.464375692834828E-2</v>
      </c>
      <c r="Q289" s="174">
        <f t="shared" si="54"/>
        <v>5.4400000000000048</v>
      </c>
      <c r="R289" s="175">
        <f t="shared" si="55"/>
        <v>5.4822130404111706E-2</v>
      </c>
      <c r="S289" s="258">
        <f t="shared" si="49"/>
        <v>353.21920000000034</v>
      </c>
      <c r="T289" s="168" t="s">
        <v>476</v>
      </c>
      <c r="U289" s="168" t="s">
        <v>316</v>
      </c>
      <c r="V289" s="168" t="s">
        <v>412</v>
      </c>
      <c r="W289" s="174">
        <v>1</v>
      </c>
      <c r="X289" s="168" t="s">
        <v>346</v>
      </c>
    </row>
    <row r="290" spans="2:24" hidden="1">
      <c r="B290" s="443"/>
      <c r="C290" s="443"/>
      <c r="D290" s="205">
        <v>4</v>
      </c>
      <c r="E290" s="168" t="s">
        <v>373</v>
      </c>
      <c r="F290" s="259">
        <v>218.08</v>
      </c>
      <c r="G290" s="168">
        <v>10682</v>
      </c>
      <c r="H290" s="168">
        <v>10682</v>
      </c>
      <c r="I290" s="176">
        <f t="shared" si="50"/>
        <v>1</v>
      </c>
      <c r="J290" s="168">
        <v>75.31</v>
      </c>
      <c r="K290" s="176">
        <f t="shared" si="51"/>
        <v>7.0501778693128634E-3</v>
      </c>
      <c r="L290" s="259">
        <v>5.8</v>
      </c>
      <c r="M290" s="176">
        <f t="shared" si="52"/>
        <v>1.0070501778693128</v>
      </c>
      <c r="N290" s="259">
        <v>436.8</v>
      </c>
      <c r="O290" s="168">
        <v>37.6</v>
      </c>
      <c r="P290" s="175">
        <f t="shared" si="53"/>
        <v>3.5199400861261939E-3</v>
      </c>
      <c r="Q290" s="174">
        <f t="shared" si="54"/>
        <v>37.709999999999489</v>
      </c>
      <c r="R290" s="175">
        <f t="shared" si="55"/>
        <v>3.5302377831866213E-3</v>
      </c>
      <c r="S290" s="258">
        <f t="shared" si="49"/>
        <v>218.71799999999703</v>
      </c>
      <c r="T290" s="168" t="s">
        <v>476</v>
      </c>
      <c r="U290" s="168" t="s">
        <v>495</v>
      </c>
      <c r="V290" s="168" t="s">
        <v>376</v>
      </c>
      <c r="W290" s="174">
        <v>1</v>
      </c>
      <c r="X290" s="168" t="s">
        <v>346</v>
      </c>
    </row>
    <row r="291" spans="2:24" hidden="1">
      <c r="B291" s="443"/>
      <c r="C291" s="443"/>
      <c r="D291" s="205">
        <v>5</v>
      </c>
      <c r="E291" s="168" t="s">
        <v>353</v>
      </c>
      <c r="F291" s="259">
        <v>205.49</v>
      </c>
      <c r="G291" s="168">
        <v>79.38</v>
      </c>
      <c r="H291" s="168">
        <v>79.38</v>
      </c>
      <c r="I291" s="176">
        <f t="shared" si="50"/>
        <v>1</v>
      </c>
      <c r="J291" s="168">
        <v>7.8</v>
      </c>
      <c r="K291" s="176">
        <f t="shared" si="51"/>
        <v>9.8261526832955401E-2</v>
      </c>
      <c r="L291" s="259">
        <v>104.84</v>
      </c>
      <c r="M291" s="176">
        <f t="shared" si="52"/>
        <v>1.0982615268329554</v>
      </c>
      <c r="N291" s="259">
        <v>817.75</v>
      </c>
      <c r="O291" s="168">
        <v>1.96</v>
      </c>
      <c r="P291" s="175">
        <f t="shared" si="53"/>
        <v>2.469135802469136E-2</v>
      </c>
      <c r="Q291" s="174">
        <f t="shared" si="54"/>
        <v>5.8399999999999972</v>
      </c>
      <c r="R291" s="175">
        <f t="shared" si="55"/>
        <v>7.3570168808264017E-2</v>
      </c>
      <c r="S291" s="258">
        <f t="shared" si="49"/>
        <v>612.26559999999972</v>
      </c>
      <c r="T291" s="168" t="s">
        <v>476</v>
      </c>
      <c r="U291" s="168" t="s">
        <v>316</v>
      </c>
      <c r="V291" s="168" t="s">
        <v>351</v>
      </c>
      <c r="W291" s="174">
        <v>1</v>
      </c>
      <c r="X291" s="168" t="s">
        <v>346</v>
      </c>
    </row>
    <row r="292" spans="2:24" hidden="1">
      <c r="B292" s="443"/>
      <c r="C292" s="443"/>
      <c r="D292" s="205">
        <v>6</v>
      </c>
      <c r="E292" s="168" t="s">
        <v>652</v>
      </c>
      <c r="F292" s="259">
        <v>204.7</v>
      </c>
      <c r="G292" s="168">
        <v>37.979999999999997</v>
      </c>
      <c r="H292" s="168">
        <v>37.979999999999997</v>
      </c>
      <c r="I292" s="176">
        <f t="shared" si="50"/>
        <v>1</v>
      </c>
      <c r="J292" s="168">
        <v>3.76</v>
      </c>
      <c r="K292" s="176">
        <f t="shared" si="51"/>
        <v>9.8999473407056351E-2</v>
      </c>
      <c r="L292" s="259">
        <v>113.72</v>
      </c>
      <c r="M292" s="176">
        <f t="shared" si="52"/>
        <v>1.0989994734070563</v>
      </c>
      <c r="N292" s="259">
        <v>427.59</v>
      </c>
      <c r="O292" s="168">
        <v>1.8</v>
      </c>
      <c r="P292" s="175">
        <f t="shared" si="53"/>
        <v>4.7393364928909956E-2</v>
      </c>
      <c r="Q292" s="174">
        <f t="shared" si="54"/>
        <v>1.959999999999998</v>
      </c>
      <c r="R292" s="175">
        <f t="shared" si="55"/>
        <v>5.1606108478146347E-2</v>
      </c>
      <c r="S292" s="258">
        <f t="shared" si="49"/>
        <v>222.89119999999977</v>
      </c>
      <c r="T292" s="168" t="s">
        <v>476</v>
      </c>
      <c r="U292" s="168" t="s">
        <v>316</v>
      </c>
      <c r="V292" s="168" t="s">
        <v>647</v>
      </c>
      <c r="W292" s="174">
        <v>1</v>
      </c>
      <c r="X292" s="168" t="s">
        <v>214</v>
      </c>
    </row>
    <row r="293" spans="2:24" hidden="1">
      <c r="B293" s="443"/>
      <c r="C293" s="443"/>
      <c r="D293" s="205">
        <v>7</v>
      </c>
      <c r="E293" s="168" t="s">
        <v>404</v>
      </c>
      <c r="F293" s="259">
        <v>197.01</v>
      </c>
      <c r="G293" s="168">
        <v>10.34</v>
      </c>
      <c r="H293" s="168">
        <v>10.34</v>
      </c>
      <c r="I293" s="176">
        <f t="shared" si="50"/>
        <v>1</v>
      </c>
      <c r="J293" s="168">
        <v>1.02</v>
      </c>
      <c r="K293" s="176">
        <f t="shared" si="51"/>
        <v>9.8646034816247591E-2</v>
      </c>
      <c r="L293" s="259">
        <v>469.08</v>
      </c>
      <c r="M293" s="176">
        <f t="shared" si="52"/>
        <v>1.0986460348162475</v>
      </c>
      <c r="N293" s="259">
        <v>478.46</v>
      </c>
      <c r="O293" s="168">
        <v>0.42</v>
      </c>
      <c r="P293" s="175">
        <f t="shared" si="53"/>
        <v>4.0618955512572531E-2</v>
      </c>
      <c r="Q293" s="174">
        <f t="shared" si="54"/>
        <v>0.59999999999999964</v>
      </c>
      <c r="R293" s="175">
        <f t="shared" si="55"/>
        <v>5.8027079303675018E-2</v>
      </c>
      <c r="S293" s="258">
        <f t="shared" si="49"/>
        <v>281.44799999999981</v>
      </c>
      <c r="T293" s="168" t="s">
        <v>497</v>
      </c>
      <c r="U293" s="168" t="s">
        <v>355</v>
      </c>
      <c r="V293" s="168" t="s">
        <v>360</v>
      </c>
      <c r="W293" s="174">
        <v>1</v>
      </c>
      <c r="X293" s="168" t="s">
        <v>230</v>
      </c>
    </row>
    <row r="294" spans="2:24" hidden="1">
      <c r="B294" s="443"/>
      <c r="C294" s="443"/>
      <c r="D294" s="205">
        <v>8</v>
      </c>
      <c r="E294" s="168" t="s">
        <v>653</v>
      </c>
      <c r="F294" s="259">
        <v>168.44</v>
      </c>
      <c r="G294" s="168">
        <v>288.39999999999998</v>
      </c>
      <c r="H294" s="168">
        <v>288.39999999999998</v>
      </c>
      <c r="I294" s="176">
        <f t="shared" si="50"/>
        <v>1</v>
      </c>
      <c r="J294" s="168">
        <v>11.92</v>
      </c>
      <c r="K294" s="176">
        <f t="shared" si="51"/>
        <v>4.1331484049930652E-2</v>
      </c>
      <c r="L294" s="259">
        <v>61.25</v>
      </c>
      <c r="M294" s="176">
        <f t="shared" si="52"/>
        <v>1.0413314840499308</v>
      </c>
      <c r="N294" s="259">
        <v>730.1</v>
      </c>
      <c r="O294" s="168">
        <v>2.75</v>
      </c>
      <c r="P294" s="175">
        <f t="shared" si="53"/>
        <v>9.5353675450762839E-3</v>
      </c>
      <c r="Q294" s="174">
        <f t="shared" si="54"/>
        <v>9.1700000000000159</v>
      </c>
      <c r="R294" s="175">
        <f t="shared" si="55"/>
        <v>3.1796116504854428E-2</v>
      </c>
      <c r="S294" s="258">
        <f t="shared" si="49"/>
        <v>561.66250000000093</v>
      </c>
      <c r="T294" s="168" t="s">
        <v>476</v>
      </c>
      <c r="U294" s="168" t="s">
        <v>316</v>
      </c>
      <c r="V294" s="168" t="s">
        <v>584</v>
      </c>
      <c r="W294" s="174">
        <v>1</v>
      </c>
      <c r="X294" s="168" t="s">
        <v>231</v>
      </c>
    </row>
    <row r="295" spans="2:24" hidden="1">
      <c r="B295" s="443"/>
      <c r="C295" s="443"/>
      <c r="D295" s="205">
        <v>9</v>
      </c>
      <c r="E295" s="168" t="s">
        <v>654</v>
      </c>
      <c r="F295" s="259">
        <v>164.58</v>
      </c>
      <c r="G295" s="168">
        <v>85.88</v>
      </c>
      <c r="H295" s="168">
        <v>87.6</v>
      </c>
      <c r="I295" s="176">
        <f t="shared" si="50"/>
        <v>1.0200279459711226</v>
      </c>
      <c r="J295" s="168">
        <v>3.94</v>
      </c>
      <c r="K295" s="176">
        <f t="shared" si="51"/>
        <v>4.5877969259431765E-2</v>
      </c>
      <c r="L295" s="259">
        <v>228.58</v>
      </c>
      <c r="M295" s="176">
        <f t="shared" si="52"/>
        <v>1.0659059152305543</v>
      </c>
      <c r="N295" s="259">
        <v>1293.76</v>
      </c>
      <c r="O295" s="168">
        <v>0.72</v>
      </c>
      <c r="P295" s="175">
        <f t="shared" si="53"/>
        <v>8.3837913367489515E-3</v>
      </c>
      <c r="Q295" s="174">
        <f t="shared" si="54"/>
        <v>4.9399999999999968</v>
      </c>
      <c r="R295" s="175">
        <f t="shared" si="55"/>
        <v>5.7522123893805274E-2</v>
      </c>
      <c r="S295" s="258">
        <f t="shared" si="49"/>
        <v>1129.1851999999994</v>
      </c>
      <c r="T295" s="168" t="s">
        <v>476</v>
      </c>
      <c r="U295" s="168" t="s">
        <v>316</v>
      </c>
      <c r="V295" s="168" t="s">
        <v>412</v>
      </c>
      <c r="W295" s="174">
        <v>1</v>
      </c>
      <c r="X295" s="168" t="s">
        <v>191</v>
      </c>
    </row>
    <row r="296" spans="2:24" hidden="1">
      <c r="B296" s="443"/>
      <c r="C296" s="443"/>
      <c r="D296" s="205">
        <v>10</v>
      </c>
      <c r="E296" s="168" t="s">
        <v>613</v>
      </c>
      <c r="F296" s="259">
        <v>158.31</v>
      </c>
      <c r="G296" s="168">
        <v>292.49</v>
      </c>
      <c r="H296" s="168">
        <v>292.49</v>
      </c>
      <c r="I296" s="176">
        <f t="shared" si="50"/>
        <v>1</v>
      </c>
      <c r="J296" s="168">
        <v>4.6100000000000003</v>
      </c>
      <c r="K296" s="176">
        <f t="shared" si="51"/>
        <v>1.5761222605901057E-2</v>
      </c>
      <c r="L296" s="259">
        <v>156.74</v>
      </c>
      <c r="M296" s="176">
        <f t="shared" si="52"/>
        <v>1.0157612226059012</v>
      </c>
      <c r="N296" s="259">
        <v>722.57</v>
      </c>
      <c r="O296" s="168">
        <v>1.01</v>
      </c>
      <c r="P296" s="175">
        <f t="shared" si="53"/>
        <v>3.453109508017368E-3</v>
      </c>
      <c r="Q296" s="174">
        <f t="shared" si="54"/>
        <v>3.6000000000000139</v>
      </c>
      <c r="R296" s="175">
        <f t="shared" si="55"/>
        <v>1.2308113097883735E-2</v>
      </c>
      <c r="S296" s="258">
        <f t="shared" si="49"/>
        <v>564.26400000000217</v>
      </c>
      <c r="T296" s="168" t="s">
        <v>497</v>
      </c>
      <c r="U296" s="168" t="s">
        <v>355</v>
      </c>
      <c r="V296" s="168" t="s">
        <v>360</v>
      </c>
      <c r="W296" s="174">
        <v>1</v>
      </c>
      <c r="X296" s="168" t="s">
        <v>346</v>
      </c>
    </row>
    <row r="297" spans="2:24" hidden="1">
      <c r="B297" s="654">
        <v>45899</v>
      </c>
      <c r="C297" s="443" t="s">
        <v>75</v>
      </c>
      <c r="D297" s="205">
        <v>1</v>
      </c>
      <c r="E297" s="168" t="s">
        <v>373</v>
      </c>
      <c r="F297" s="259">
        <v>1226.99</v>
      </c>
      <c r="G297" s="168">
        <v>10847</v>
      </c>
      <c r="H297" s="168">
        <v>11058.55</v>
      </c>
      <c r="I297" s="176">
        <f t="shared" si="50"/>
        <v>1.0195030884115424</v>
      </c>
      <c r="J297" s="168">
        <v>0</v>
      </c>
      <c r="K297" s="176">
        <f t="shared" si="51"/>
        <v>0</v>
      </c>
      <c r="L297" s="259">
        <v>5.8</v>
      </c>
      <c r="M297" s="176">
        <f t="shared" si="52"/>
        <v>1.0195030884115424</v>
      </c>
      <c r="N297" s="259">
        <v>1226.99</v>
      </c>
      <c r="O297" s="168">
        <v>211.55</v>
      </c>
      <c r="P297" s="175">
        <f t="shared" si="53"/>
        <v>1.9503088411542364E-2</v>
      </c>
      <c r="Q297" s="174">
        <f t="shared" si="54"/>
        <v>-7.3896444519050419E-13</v>
      </c>
      <c r="R297" s="175">
        <f t="shared" si="55"/>
        <v>-6.8126158863326647E-17</v>
      </c>
      <c r="S297" s="258">
        <f t="shared" si="49"/>
        <v>-4.2859937821049238E-12</v>
      </c>
      <c r="T297" s="168" t="s">
        <v>476</v>
      </c>
      <c r="U297" s="168" t="s">
        <v>495</v>
      </c>
      <c r="V297" s="168" t="s">
        <v>376</v>
      </c>
      <c r="W297" s="174">
        <v>1</v>
      </c>
      <c r="X297" s="168" t="s">
        <v>346</v>
      </c>
    </row>
    <row r="298" spans="2:24" hidden="1">
      <c r="B298" s="443"/>
      <c r="C298" s="443"/>
      <c r="D298" s="205">
        <v>2</v>
      </c>
      <c r="E298" s="168" t="s">
        <v>343</v>
      </c>
      <c r="F298" s="259">
        <v>620.92999999999995</v>
      </c>
      <c r="G298" s="168">
        <v>141.75</v>
      </c>
      <c r="H298" s="168">
        <v>141.75</v>
      </c>
      <c r="I298" s="176">
        <f t="shared" si="50"/>
        <v>1</v>
      </c>
      <c r="J298" s="168">
        <v>6.35</v>
      </c>
      <c r="K298" s="176">
        <f t="shared" si="51"/>
        <v>4.4797178130511463E-2</v>
      </c>
      <c r="L298" s="259">
        <v>194.04</v>
      </c>
      <c r="M298" s="176">
        <f t="shared" si="52"/>
        <v>1.0447971781305114</v>
      </c>
      <c r="N298" s="259">
        <v>1232.1500000000001</v>
      </c>
      <c r="O298" s="168">
        <v>3.2</v>
      </c>
      <c r="P298" s="175">
        <f t="shared" si="53"/>
        <v>2.2574955908289243E-2</v>
      </c>
      <c r="Q298" s="174">
        <f t="shared" si="54"/>
        <v>3.1499999999999941</v>
      </c>
      <c r="R298" s="175">
        <f t="shared" si="55"/>
        <v>2.2222222222222181E-2</v>
      </c>
      <c r="S298" s="258">
        <f t="shared" si="49"/>
        <v>611.22599999999886</v>
      </c>
      <c r="T298" s="168" t="s">
        <v>476</v>
      </c>
      <c r="U298" s="168" t="s">
        <v>316</v>
      </c>
      <c r="V298" s="168" t="s">
        <v>412</v>
      </c>
      <c r="W298" s="174">
        <v>1</v>
      </c>
      <c r="X298" s="168" t="s">
        <v>179</v>
      </c>
    </row>
    <row r="299" spans="2:24" hidden="1">
      <c r="B299" s="443"/>
      <c r="C299" s="443"/>
      <c r="D299" s="205">
        <v>3</v>
      </c>
      <c r="E299" s="168" t="s">
        <v>613</v>
      </c>
      <c r="F299" s="259">
        <v>568.97</v>
      </c>
      <c r="G299" s="168">
        <v>300.18</v>
      </c>
      <c r="H299" s="168">
        <v>300.18</v>
      </c>
      <c r="I299" s="176">
        <f t="shared" si="50"/>
        <v>1</v>
      </c>
      <c r="J299" s="168">
        <v>17.29</v>
      </c>
      <c r="K299" s="176">
        <f t="shared" si="51"/>
        <v>5.7598774068891995E-2</v>
      </c>
      <c r="L299" s="259">
        <v>156.74</v>
      </c>
      <c r="M299" s="176">
        <f t="shared" si="52"/>
        <v>1.0575987740688921</v>
      </c>
      <c r="N299" s="259">
        <v>2710.03</v>
      </c>
      <c r="O299" s="168">
        <v>3.63</v>
      </c>
      <c r="P299" s="175">
        <f t="shared" si="53"/>
        <v>1.2092744353387967E-2</v>
      </c>
      <c r="Q299" s="174">
        <f t="shared" si="54"/>
        <v>13.660000000000021</v>
      </c>
      <c r="R299" s="175">
        <f t="shared" si="55"/>
        <v>4.5506029715504104E-2</v>
      </c>
      <c r="S299" s="258">
        <f t="shared" si="49"/>
        <v>2141.0684000000033</v>
      </c>
      <c r="T299" s="168" t="s">
        <v>497</v>
      </c>
      <c r="U299" s="168" t="s">
        <v>355</v>
      </c>
      <c r="V299" s="168" t="s">
        <v>360</v>
      </c>
      <c r="W299" s="174">
        <v>1</v>
      </c>
      <c r="X299" s="168" t="s">
        <v>346</v>
      </c>
    </row>
    <row r="300" spans="2:24" hidden="1">
      <c r="B300" s="443"/>
      <c r="C300" s="443"/>
      <c r="D300" s="205">
        <v>4</v>
      </c>
      <c r="E300" s="168" t="s">
        <v>356</v>
      </c>
      <c r="F300" s="259">
        <v>516.27</v>
      </c>
      <c r="G300" s="168">
        <v>5342</v>
      </c>
      <c r="H300" s="168">
        <v>5342</v>
      </c>
      <c r="I300" s="176">
        <f t="shared" si="50"/>
        <v>1</v>
      </c>
      <c r="J300" s="168">
        <v>78.459999999999994</v>
      </c>
      <c r="K300" s="176">
        <f t="shared" si="51"/>
        <v>1.468738300262074E-2</v>
      </c>
      <c r="L300" s="259">
        <v>6.58</v>
      </c>
      <c r="M300" s="176">
        <f t="shared" si="52"/>
        <v>1.0146873830026208</v>
      </c>
      <c r="N300" s="259">
        <v>516.27</v>
      </c>
      <c r="O300" s="168">
        <v>78.459999999999994</v>
      </c>
      <c r="P300" s="175">
        <f t="shared" si="53"/>
        <v>1.468738300262074E-2</v>
      </c>
      <c r="Q300" s="174">
        <f t="shared" si="54"/>
        <v>0</v>
      </c>
      <c r="R300" s="175">
        <f t="shared" si="55"/>
        <v>0</v>
      </c>
      <c r="S300" s="258">
        <f t="shared" si="49"/>
        <v>0</v>
      </c>
      <c r="T300" s="168" t="s">
        <v>497</v>
      </c>
      <c r="U300" s="168" t="s">
        <v>355</v>
      </c>
      <c r="V300" s="168" t="s">
        <v>357</v>
      </c>
      <c r="W300" s="174">
        <v>1</v>
      </c>
      <c r="X300" s="168" t="s">
        <v>346</v>
      </c>
    </row>
    <row r="301" spans="2:24" hidden="1">
      <c r="B301" s="443"/>
      <c r="C301" s="443"/>
      <c r="D301" s="205">
        <v>5</v>
      </c>
      <c r="E301" s="168" t="s">
        <v>354</v>
      </c>
      <c r="F301" s="259">
        <v>362.29</v>
      </c>
      <c r="G301" s="168">
        <v>197.61</v>
      </c>
      <c r="H301" s="168">
        <v>197.61</v>
      </c>
      <c r="I301" s="176">
        <f t="shared" si="50"/>
        <v>1</v>
      </c>
      <c r="J301" s="168">
        <v>7.59</v>
      </c>
      <c r="K301" s="176">
        <f t="shared" si="51"/>
        <v>3.8408987399423104E-2</v>
      </c>
      <c r="L301" s="259">
        <v>95.34</v>
      </c>
      <c r="M301" s="176">
        <f t="shared" si="52"/>
        <v>1.0384089873994231</v>
      </c>
      <c r="N301" s="259">
        <v>723.63</v>
      </c>
      <c r="O301" s="168">
        <v>3.8</v>
      </c>
      <c r="P301" s="175">
        <f t="shared" si="53"/>
        <v>1.9229796062952279E-2</v>
      </c>
      <c r="Q301" s="174">
        <f t="shared" si="54"/>
        <v>3.7900000000000036</v>
      </c>
      <c r="R301" s="175">
        <f t="shared" si="55"/>
        <v>1.9179191336470842E-2</v>
      </c>
      <c r="S301" s="258">
        <f t="shared" si="49"/>
        <v>361.33860000000038</v>
      </c>
      <c r="T301" s="168" t="s">
        <v>476</v>
      </c>
      <c r="U301" s="168" t="s">
        <v>316</v>
      </c>
      <c r="V301" s="168" t="s">
        <v>412</v>
      </c>
      <c r="W301" s="174">
        <v>1</v>
      </c>
      <c r="X301" s="168" t="s">
        <v>346</v>
      </c>
    </row>
    <row r="302" spans="2:24" hidden="1">
      <c r="B302" s="443"/>
      <c r="C302" s="443"/>
      <c r="D302" s="205">
        <v>6</v>
      </c>
      <c r="E302" s="168" t="s">
        <v>655</v>
      </c>
      <c r="F302" s="259">
        <v>198.34</v>
      </c>
      <c r="G302" s="168">
        <v>1744</v>
      </c>
      <c r="H302" s="168">
        <v>1744</v>
      </c>
      <c r="I302" s="176">
        <f t="shared" si="50"/>
        <v>1</v>
      </c>
      <c r="J302" s="168">
        <v>27.17</v>
      </c>
      <c r="K302" s="176">
        <f t="shared" si="51"/>
        <v>1.5579128440366973E-2</v>
      </c>
      <c r="L302" s="259">
        <v>7.3</v>
      </c>
      <c r="M302" s="176">
        <f t="shared" si="52"/>
        <v>1.015579128440367</v>
      </c>
      <c r="N302" s="259">
        <v>198.34</v>
      </c>
      <c r="O302" s="168">
        <v>27.17</v>
      </c>
      <c r="P302" s="175">
        <f t="shared" si="53"/>
        <v>1.5579128440366973E-2</v>
      </c>
      <c r="Q302" s="174">
        <f t="shared" si="54"/>
        <v>7.1054273576010019E-14</v>
      </c>
      <c r="R302" s="175">
        <f t="shared" si="55"/>
        <v>4.0742129344042444E-17</v>
      </c>
      <c r="S302" s="258">
        <f t="shared" si="49"/>
        <v>5.1869619710487314E-13</v>
      </c>
      <c r="T302" s="168" t="s">
        <v>476</v>
      </c>
      <c r="U302" s="168" t="s">
        <v>495</v>
      </c>
      <c r="V302" s="168" t="s">
        <v>376</v>
      </c>
      <c r="W302" s="174">
        <v>1</v>
      </c>
      <c r="X302" s="168" t="s">
        <v>207</v>
      </c>
    </row>
    <row r="303" spans="2:24" hidden="1">
      <c r="B303" s="443"/>
      <c r="C303" s="443"/>
      <c r="D303" s="205">
        <v>7</v>
      </c>
      <c r="E303" s="168" t="s">
        <v>380</v>
      </c>
      <c r="F303" s="259">
        <v>176.22</v>
      </c>
      <c r="G303" s="168">
        <v>5075</v>
      </c>
      <c r="H303" s="168">
        <v>5075</v>
      </c>
      <c r="I303" s="176">
        <f t="shared" si="50"/>
        <v>1</v>
      </c>
      <c r="J303" s="168">
        <v>40.049999999999997</v>
      </c>
      <c r="K303" s="176">
        <f t="shared" si="51"/>
        <v>7.8916256157635454E-3</v>
      </c>
      <c r="L303" s="259">
        <v>4.4000000000000004</v>
      </c>
      <c r="M303" s="176">
        <f t="shared" si="52"/>
        <v>1.0078916256157635</v>
      </c>
      <c r="N303" s="259">
        <v>176.22</v>
      </c>
      <c r="O303" s="168">
        <v>40.049999999999997</v>
      </c>
      <c r="P303" s="175">
        <f t="shared" si="53"/>
        <v>7.8916256157635454E-3</v>
      </c>
      <c r="Q303" s="174">
        <f t="shared" si="54"/>
        <v>1.8474111129762605E-13</v>
      </c>
      <c r="R303" s="175">
        <f t="shared" si="55"/>
        <v>3.6402189418251435E-17</v>
      </c>
      <c r="S303" s="258">
        <f t="shared" si="49"/>
        <v>8.1286088970955465E-13</v>
      </c>
      <c r="T303" s="168" t="s">
        <v>476</v>
      </c>
      <c r="U303" s="168" t="s">
        <v>495</v>
      </c>
      <c r="V303" s="168" t="s">
        <v>376</v>
      </c>
      <c r="W303" s="174">
        <v>1</v>
      </c>
      <c r="X303" s="168" t="s">
        <v>346</v>
      </c>
    </row>
    <row r="304" spans="2:24" hidden="1">
      <c r="B304" s="443"/>
      <c r="C304" s="443"/>
      <c r="D304" s="205">
        <v>8</v>
      </c>
      <c r="E304" s="168" t="s">
        <v>347</v>
      </c>
      <c r="F304" s="259">
        <v>126.87</v>
      </c>
      <c r="G304" s="168">
        <v>186.98</v>
      </c>
      <c r="H304" s="168">
        <v>186.98</v>
      </c>
      <c r="I304" s="176">
        <f t="shared" si="50"/>
        <v>1</v>
      </c>
      <c r="J304" s="168">
        <v>8.3800000000000008</v>
      </c>
      <c r="K304" s="176">
        <f t="shared" si="51"/>
        <v>4.4817627553749073E-2</v>
      </c>
      <c r="L304" s="259">
        <v>99.12</v>
      </c>
      <c r="M304" s="176">
        <f t="shared" si="52"/>
        <v>1.0448176275537491</v>
      </c>
      <c r="N304" s="259">
        <v>830.63</v>
      </c>
      <c r="O304" s="168">
        <v>1.28</v>
      </c>
      <c r="P304" s="175">
        <f t="shared" si="53"/>
        <v>6.8456519413841056E-3</v>
      </c>
      <c r="Q304" s="174">
        <f t="shared" si="54"/>
        <v>7.0999999999999952</v>
      </c>
      <c r="R304" s="175">
        <f t="shared" si="55"/>
        <v>3.7971975612364935E-2</v>
      </c>
      <c r="S304" s="258">
        <f t="shared" si="49"/>
        <v>703.75199999999961</v>
      </c>
      <c r="T304" s="168" t="s">
        <v>476</v>
      </c>
      <c r="U304" s="168" t="s">
        <v>316</v>
      </c>
      <c r="V304" s="168" t="s">
        <v>351</v>
      </c>
      <c r="W304" s="174">
        <v>1</v>
      </c>
      <c r="X304" s="168" t="s">
        <v>346</v>
      </c>
    </row>
    <row r="305" spans="2:24" hidden="1">
      <c r="B305" s="443"/>
      <c r="C305" s="443"/>
      <c r="D305" s="205">
        <v>9</v>
      </c>
      <c r="E305" s="168" t="s">
        <v>362</v>
      </c>
      <c r="F305" s="259">
        <v>114.66</v>
      </c>
      <c r="G305" s="168">
        <v>4042</v>
      </c>
      <c r="H305" s="168">
        <v>4042</v>
      </c>
      <c r="I305" s="176">
        <f t="shared" si="50"/>
        <v>1</v>
      </c>
      <c r="J305" s="168">
        <v>16.38</v>
      </c>
      <c r="K305" s="176">
        <f t="shared" si="51"/>
        <v>4.0524492825333991E-3</v>
      </c>
      <c r="L305" s="259">
        <v>7</v>
      </c>
      <c r="M305" s="176">
        <f t="shared" si="52"/>
        <v>1.0040524492825333</v>
      </c>
      <c r="N305" s="259">
        <v>114.66</v>
      </c>
      <c r="O305" s="168">
        <v>16.38</v>
      </c>
      <c r="P305" s="175">
        <f t="shared" si="53"/>
        <v>4.0524492825333991E-3</v>
      </c>
      <c r="Q305" s="174">
        <f t="shared" si="54"/>
        <v>1.1013412404281553E-13</v>
      </c>
      <c r="R305" s="175">
        <f t="shared" si="55"/>
        <v>2.7247432964575837E-17</v>
      </c>
      <c r="S305" s="258">
        <f t="shared" si="49"/>
        <v>7.709388682997087E-13</v>
      </c>
      <c r="T305" s="168" t="s">
        <v>497</v>
      </c>
      <c r="U305" s="168" t="s">
        <v>355</v>
      </c>
      <c r="V305" s="168" t="s">
        <v>357</v>
      </c>
      <c r="W305" s="174">
        <v>1</v>
      </c>
      <c r="X305" s="168" t="s">
        <v>346</v>
      </c>
    </row>
    <row r="306" spans="2:24" hidden="1">
      <c r="B306" s="443"/>
      <c r="C306" s="443"/>
      <c r="D306" s="205">
        <v>10</v>
      </c>
      <c r="E306" s="168" t="s">
        <v>408</v>
      </c>
      <c r="F306" s="259">
        <v>110.04</v>
      </c>
      <c r="G306" s="168">
        <v>14.81</v>
      </c>
      <c r="H306" s="168">
        <v>14.81</v>
      </c>
      <c r="I306" s="176">
        <f t="shared" si="50"/>
        <v>1</v>
      </c>
      <c r="J306" s="168">
        <v>0.76</v>
      </c>
      <c r="K306" s="176">
        <f t="shared" si="51"/>
        <v>5.1316677920324107E-2</v>
      </c>
      <c r="L306" s="259">
        <v>846.44</v>
      </c>
      <c r="M306" s="176">
        <f t="shared" si="52"/>
        <v>1.051316677920324</v>
      </c>
      <c r="N306" s="259">
        <v>643.29</v>
      </c>
      <c r="O306" s="168">
        <v>0.13</v>
      </c>
      <c r="P306" s="175">
        <f t="shared" si="53"/>
        <v>8.7778528021607016E-3</v>
      </c>
      <c r="Q306" s="174">
        <f t="shared" si="54"/>
        <v>0.62999999999999978</v>
      </c>
      <c r="R306" s="175">
        <f t="shared" si="55"/>
        <v>4.2538825118163384E-2</v>
      </c>
      <c r="S306" s="258">
        <f t="shared" si="49"/>
        <v>533.2571999999999</v>
      </c>
      <c r="T306" s="168" t="s">
        <v>476</v>
      </c>
      <c r="U306" s="168" t="s">
        <v>316</v>
      </c>
      <c r="V306" s="168" t="s">
        <v>412</v>
      </c>
      <c r="W306" s="174">
        <v>1</v>
      </c>
      <c r="X306" s="168" t="s">
        <v>144</v>
      </c>
    </row>
    <row r="307" spans="2:24" hidden="1">
      <c r="B307" s="657">
        <v>45900</v>
      </c>
      <c r="C307" s="443" t="s">
        <v>70</v>
      </c>
      <c r="D307" s="205">
        <v>1</v>
      </c>
      <c r="E307" s="168" t="s">
        <v>373</v>
      </c>
      <c r="F307" s="259">
        <v>1929.49</v>
      </c>
      <c r="G307" s="168">
        <v>14429</v>
      </c>
      <c r="H307" s="168">
        <v>14429</v>
      </c>
      <c r="I307" s="176">
        <f t="shared" si="50"/>
        <v>1</v>
      </c>
      <c r="J307" s="168">
        <v>332.67</v>
      </c>
      <c r="K307" s="176">
        <f t="shared" si="51"/>
        <v>2.3055651812322407E-2</v>
      </c>
      <c r="L307" s="259">
        <v>5.8</v>
      </c>
      <c r="M307" s="176">
        <f t="shared" si="52"/>
        <v>1.0230556518123224</v>
      </c>
      <c r="N307" s="259">
        <v>1929.49</v>
      </c>
      <c r="O307" s="168">
        <v>332.67</v>
      </c>
      <c r="P307" s="175">
        <f t="shared" si="53"/>
        <v>2.3055651812322407E-2</v>
      </c>
      <c r="Q307" s="174">
        <f t="shared" si="54"/>
        <v>0</v>
      </c>
      <c r="R307" s="175">
        <f t="shared" si="55"/>
        <v>0</v>
      </c>
      <c r="S307" s="258">
        <f t="shared" si="49"/>
        <v>0</v>
      </c>
      <c r="T307" s="168" t="s">
        <v>476</v>
      </c>
      <c r="U307" s="168" t="s">
        <v>495</v>
      </c>
      <c r="V307" s="168" t="s">
        <v>376</v>
      </c>
      <c r="W307" s="174">
        <v>1</v>
      </c>
      <c r="X307" s="168" t="s">
        <v>346</v>
      </c>
    </row>
    <row r="308" spans="2:24" hidden="1">
      <c r="B308" s="658"/>
      <c r="C308" s="443"/>
      <c r="D308" s="205">
        <v>2</v>
      </c>
      <c r="E308" s="168" t="s">
        <v>356</v>
      </c>
      <c r="F308" s="259">
        <v>1039.6400000000001</v>
      </c>
      <c r="G308" s="168">
        <v>7319</v>
      </c>
      <c r="H308" s="168">
        <v>7319</v>
      </c>
      <c r="I308" s="176">
        <f t="shared" si="50"/>
        <v>1</v>
      </c>
      <c r="J308" s="168">
        <v>158</v>
      </c>
      <c r="K308" s="176">
        <f t="shared" si="51"/>
        <v>2.1587648585872386E-2</v>
      </c>
      <c r="L308" s="259">
        <v>6.58</v>
      </c>
      <c r="M308" s="176">
        <f t="shared" si="52"/>
        <v>1.0215876485858724</v>
      </c>
      <c r="N308" s="259">
        <v>1039.6400000000001</v>
      </c>
      <c r="O308" s="168">
        <v>158</v>
      </c>
      <c r="P308" s="175">
        <f t="shared" si="53"/>
        <v>2.1587648585872386E-2</v>
      </c>
      <c r="Q308" s="174">
        <f t="shared" si="54"/>
        <v>0</v>
      </c>
      <c r="R308" s="175">
        <f t="shared" si="55"/>
        <v>0</v>
      </c>
      <c r="S308" s="258">
        <f t="shared" si="49"/>
        <v>0</v>
      </c>
      <c r="T308" s="168" t="s">
        <v>497</v>
      </c>
      <c r="U308" s="168" t="s">
        <v>355</v>
      </c>
      <c r="V308" s="168" t="s">
        <v>357</v>
      </c>
      <c r="W308" s="174">
        <v>1</v>
      </c>
      <c r="X308" s="168" t="s">
        <v>346</v>
      </c>
    </row>
    <row r="309" spans="2:24" hidden="1">
      <c r="B309" s="658"/>
      <c r="C309" s="443"/>
      <c r="D309" s="205">
        <v>3</v>
      </c>
      <c r="E309" s="168" t="s">
        <v>613</v>
      </c>
      <c r="F309" s="259">
        <v>537.62</v>
      </c>
      <c r="G309" s="168">
        <v>396.67</v>
      </c>
      <c r="H309" s="168">
        <v>396.67</v>
      </c>
      <c r="I309" s="176">
        <f t="shared" si="50"/>
        <v>1</v>
      </c>
      <c r="J309" s="168">
        <v>18.21</v>
      </c>
      <c r="K309" s="176">
        <f t="shared" si="51"/>
        <v>4.5907177250611338E-2</v>
      </c>
      <c r="L309" s="259">
        <v>156.74</v>
      </c>
      <c r="M309" s="176">
        <f t="shared" si="52"/>
        <v>1.0459071772506112</v>
      </c>
      <c r="N309" s="259">
        <v>2854.24</v>
      </c>
      <c r="O309" s="168">
        <v>3.43</v>
      </c>
      <c r="P309" s="175">
        <f t="shared" si="53"/>
        <v>8.6469861597801706E-3</v>
      </c>
      <c r="Q309" s="174">
        <f t="shared" si="54"/>
        <v>14.77999999999998</v>
      </c>
      <c r="R309" s="175">
        <f t="shared" si="55"/>
        <v>3.7260191090831118E-2</v>
      </c>
      <c r="S309" s="258">
        <f t="shared" si="49"/>
        <v>2316.617199999997</v>
      </c>
      <c r="T309" s="168" t="s">
        <v>497</v>
      </c>
      <c r="U309" s="168" t="s">
        <v>355</v>
      </c>
      <c r="V309" s="168" t="s">
        <v>360</v>
      </c>
      <c r="W309" s="174">
        <v>1</v>
      </c>
      <c r="X309" s="168" t="s">
        <v>346</v>
      </c>
    </row>
    <row r="310" spans="2:24" hidden="1">
      <c r="B310" s="658"/>
      <c r="C310" s="443"/>
      <c r="D310" s="205">
        <v>4</v>
      </c>
      <c r="E310" s="168" t="s">
        <v>379</v>
      </c>
      <c r="F310" s="259">
        <v>358.53</v>
      </c>
      <c r="G310" s="168">
        <v>6331</v>
      </c>
      <c r="H310" s="168">
        <v>6331</v>
      </c>
      <c r="I310" s="176">
        <f t="shared" si="50"/>
        <v>1</v>
      </c>
      <c r="J310" s="168">
        <v>83.38</v>
      </c>
      <c r="K310" s="176">
        <f t="shared" si="51"/>
        <v>1.3170115305638918E-2</v>
      </c>
      <c r="L310" s="259">
        <v>4.3</v>
      </c>
      <c r="M310" s="176">
        <f t="shared" si="52"/>
        <v>1.0131701153056389</v>
      </c>
      <c r="N310" s="259">
        <v>358.53</v>
      </c>
      <c r="O310" s="168">
        <v>83.38</v>
      </c>
      <c r="P310" s="175">
        <f t="shared" si="53"/>
        <v>1.3170115305638918E-2</v>
      </c>
      <c r="Q310" s="174">
        <f t="shared" si="54"/>
        <v>1.1368683772161603E-13</v>
      </c>
      <c r="R310" s="175">
        <f t="shared" si="55"/>
        <v>1.7957169123616494E-17</v>
      </c>
      <c r="S310" s="258">
        <f t="shared" si="49"/>
        <v>4.8885340220294891E-13</v>
      </c>
      <c r="T310" s="168" t="s">
        <v>476</v>
      </c>
      <c r="U310" s="168" t="s">
        <v>495</v>
      </c>
      <c r="V310" s="168" t="s">
        <v>376</v>
      </c>
      <c r="W310" s="174">
        <v>1</v>
      </c>
      <c r="X310" s="168" t="s">
        <v>346</v>
      </c>
    </row>
    <row r="311" spans="2:24" hidden="1">
      <c r="B311" s="658"/>
      <c r="C311" s="443"/>
      <c r="D311" s="205">
        <v>5</v>
      </c>
      <c r="E311" s="168" t="s">
        <v>656</v>
      </c>
      <c r="F311" s="259">
        <v>338.94</v>
      </c>
      <c r="G311" s="168">
        <v>4265</v>
      </c>
      <c r="H311" s="168">
        <v>4265</v>
      </c>
      <c r="I311" s="176">
        <f t="shared" si="50"/>
        <v>1</v>
      </c>
      <c r="J311" s="168">
        <v>48.42</v>
      </c>
      <c r="K311" s="176">
        <f t="shared" si="51"/>
        <v>1.1352872215709261E-2</v>
      </c>
      <c r="L311" s="259">
        <v>7</v>
      </c>
      <c r="M311" s="176">
        <f t="shared" si="52"/>
        <v>1.0113528722157092</v>
      </c>
      <c r="N311" s="259">
        <v>338.94</v>
      </c>
      <c r="O311" s="168">
        <v>48.42</v>
      </c>
      <c r="P311" s="175">
        <f t="shared" si="53"/>
        <v>1.1352872215709261E-2</v>
      </c>
      <c r="Q311" s="174">
        <f t="shared" si="54"/>
        <v>7.1054273576010019E-14</v>
      </c>
      <c r="R311" s="175">
        <f t="shared" si="55"/>
        <v>1.6659853124504106E-17</v>
      </c>
      <c r="S311" s="258">
        <f t="shared" si="49"/>
        <v>4.9737991503207013E-13</v>
      </c>
      <c r="T311" s="168" t="s">
        <v>497</v>
      </c>
      <c r="U311" s="168" t="s">
        <v>355</v>
      </c>
      <c r="V311" s="168" t="s">
        <v>357</v>
      </c>
      <c r="W311" s="174">
        <v>1</v>
      </c>
      <c r="X311" s="168" t="s">
        <v>346</v>
      </c>
    </row>
    <row r="312" spans="2:24" hidden="1">
      <c r="B312" s="658"/>
      <c r="C312" s="443"/>
      <c r="D312" s="205">
        <v>6</v>
      </c>
      <c r="E312" s="168" t="s">
        <v>347</v>
      </c>
      <c r="F312" s="259">
        <v>306.27999999999997</v>
      </c>
      <c r="G312" s="168">
        <v>256.17</v>
      </c>
      <c r="H312" s="168">
        <v>256.17</v>
      </c>
      <c r="I312" s="176">
        <f t="shared" si="50"/>
        <v>1</v>
      </c>
      <c r="J312" s="168">
        <v>9.14</v>
      </c>
      <c r="K312" s="176">
        <f t="shared" si="51"/>
        <v>3.5679431627434907E-2</v>
      </c>
      <c r="L312" s="259">
        <v>99.12</v>
      </c>
      <c r="M312" s="176">
        <f t="shared" si="52"/>
        <v>1.0356794316274349</v>
      </c>
      <c r="N312" s="259">
        <v>905.96</v>
      </c>
      <c r="O312" s="168">
        <v>3.09</v>
      </c>
      <c r="P312" s="175">
        <f t="shared" si="53"/>
        <v>1.2062302377327555E-2</v>
      </c>
      <c r="Q312" s="174">
        <f t="shared" si="54"/>
        <v>6.0499999999999865</v>
      </c>
      <c r="R312" s="175">
        <f t="shared" si="55"/>
        <v>2.3617129250107297E-2</v>
      </c>
      <c r="S312" s="258">
        <f t="shared" si="49"/>
        <v>599.67599999999868</v>
      </c>
      <c r="T312" s="168" t="s">
        <v>476</v>
      </c>
      <c r="U312" s="168" t="s">
        <v>316</v>
      </c>
      <c r="V312" s="168" t="s">
        <v>351</v>
      </c>
      <c r="W312" s="174">
        <v>1</v>
      </c>
      <c r="X312" s="168" t="s">
        <v>346</v>
      </c>
    </row>
    <row r="313" spans="2:24" hidden="1">
      <c r="B313" s="658"/>
      <c r="C313" s="443"/>
      <c r="D313" s="205">
        <v>7</v>
      </c>
      <c r="E313" s="168" t="s">
        <v>416</v>
      </c>
      <c r="F313" s="259">
        <v>304.06</v>
      </c>
      <c r="G313" s="168">
        <v>294.87</v>
      </c>
      <c r="H313" s="168">
        <v>294.87</v>
      </c>
      <c r="I313" s="176">
        <f t="shared" si="50"/>
        <v>1</v>
      </c>
      <c r="J313" s="168">
        <v>13.54</v>
      </c>
      <c r="K313" s="176">
        <f t="shared" si="51"/>
        <v>4.5918540373724011E-2</v>
      </c>
      <c r="L313" s="259">
        <v>156.72999999999999</v>
      </c>
      <c r="M313" s="176">
        <f t="shared" si="52"/>
        <v>1.0459185403737241</v>
      </c>
      <c r="N313" s="259">
        <v>2122.12</v>
      </c>
      <c r="O313" s="168">
        <v>1.94</v>
      </c>
      <c r="P313" s="175">
        <f t="shared" si="53"/>
        <v>6.5791704819072811E-3</v>
      </c>
      <c r="Q313" s="174">
        <f t="shared" si="54"/>
        <v>11.600000000000021</v>
      </c>
      <c r="R313" s="175">
        <f t="shared" si="55"/>
        <v>3.93393698918168E-2</v>
      </c>
      <c r="S313" s="258">
        <f t="shared" si="49"/>
        <v>1818.0680000000032</v>
      </c>
      <c r="T313" s="168" t="s">
        <v>497</v>
      </c>
      <c r="U313" s="168" t="s">
        <v>355</v>
      </c>
      <c r="V313" s="168" t="s">
        <v>360</v>
      </c>
      <c r="W313" s="174">
        <v>1</v>
      </c>
      <c r="X313" s="168" t="s">
        <v>346</v>
      </c>
    </row>
    <row r="314" spans="2:24" hidden="1">
      <c r="B314" s="658"/>
      <c r="C314" s="443"/>
      <c r="D314" s="205">
        <v>8</v>
      </c>
      <c r="E314" s="168" t="s">
        <v>362</v>
      </c>
      <c r="F314" s="259">
        <v>136.36000000000001</v>
      </c>
      <c r="G314" s="168">
        <v>5223</v>
      </c>
      <c r="H314" s="168">
        <v>5223</v>
      </c>
      <c r="I314" s="176">
        <f t="shared" si="50"/>
        <v>1</v>
      </c>
      <c r="J314" s="168">
        <v>19.48</v>
      </c>
      <c r="K314" s="176">
        <f t="shared" si="51"/>
        <v>3.7296572850852002E-3</v>
      </c>
      <c r="L314" s="259">
        <v>7</v>
      </c>
      <c r="M314" s="176">
        <f t="shared" si="52"/>
        <v>1.0037296572850851</v>
      </c>
      <c r="N314" s="259">
        <v>136.36000000000001</v>
      </c>
      <c r="O314" s="168">
        <v>19.48</v>
      </c>
      <c r="P314" s="175">
        <f t="shared" si="53"/>
        <v>3.7296572850852002E-3</v>
      </c>
      <c r="Q314" s="174">
        <f t="shared" si="54"/>
        <v>-4.3698378249246161E-13</v>
      </c>
      <c r="R314" s="175">
        <f t="shared" si="55"/>
        <v>-8.3665284796565503E-17</v>
      </c>
      <c r="S314" s="258">
        <f t="shared" si="49"/>
        <v>-3.0588864774472313E-12</v>
      </c>
      <c r="T314" s="168" t="s">
        <v>497</v>
      </c>
      <c r="U314" s="168" t="s">
        <v>355</v>
      </c>
      <c r="V314" s="168" t="s">
        <v>357</v>
      </c>
      <c r="W314" s="174">
        <v>1</v>
      </c>
      <c r="X314" s="168" t="s">
        <v>346</v>
      </c>
    </row>
    <row r="315" spans="2:24" hidden="1">
      <c r="B315" s="658"/>
      <c r="C315" s="443"/>
      <c r="D315" s="205">
        <v>9</v>
      </c>
      <c r="E315" s="168" t="s">
        <v>507</v>
      </c>
      <c r="F315" s="259">
        <v>109.73</v>
      </c>
      <c r="G315" s="168">
        <v>11</v>
      </c>
      <c r="H315" s="168">
        <v>11</v>
      </c>
      <c r="I315" s="176">
        <f t="shared" si="50"/>
        <v>1</v>
      </c>
      <c r="J315" s="168">
        <v>0.28000000000000003</v>
      </c>
      <c r="K315" s="176">
        <f t="shared" si="51"/>
        <v>2.5454545454545455E-2</v>
      </c>
      <c r="L315" s="259">
        <v>1567.63</v>
      </c>
      <c r="M315" s="176">
        <f t="shared" si="52"/>
        <v>1.0254545454545454</v>
      </c>
      <c r="N315" s="259">
        <v>438.94</v>
      </c>
      <c r="O315" s="168">
        <v>7.0000000000000007E-2</v>
      </c>
      <c r="P315" s="175">
        <f t="shared" si="53"/>
        <v>6.3636363636363638E-3</v>
      </c>
      <c r="Q315" s="174">
        <f t="shared" si="54"/>
        <v>0.20999999999999935</v>
      </c>
      <c r="R315" s="175">
        <f t="shared" si="55"/>
        <v>1.9090909090909033E-2</v>
      </c>
      <c r="S315" s="258">
        <f t="shared" si="49"/>
        <v>329.20229999999901</v>
      </c>
      <c r="T315" s="168" t="s">
        <v>476</v>
      </c>
      <c r="U315" s="168" t="s">
        <v>316</v>
      </c>
      <c r="V315" s="168" t="s">
        <v>351</v>
      </c>
      <c r="W315" s="174">
        <v>1</v>
      </c>
      <c r="X315" s="168" t="s">
        <v>135</v>
      </c>
    </row>
    <row r="316" spans="2:24" hidden="1">
      <c r="B316" s="658"/>
      <c r="C316" s="443"/>
      <c r="D316" s="205">
        <v>10</v>
      </c>
      <c r="E316" s="168" t="s">
        <v>657</v>
      </c>
      <c r="F316" s="259">
        <v>107.28</v>
      </c>
      <c r="G316" s="168">
        <v>42.65</v>
      </c>
      <c r="H316" s="168">
        <v>42.65</v>
      </c>
      <c r="I316" s="176">
        <f t="shared" si="50"/>
        <v>1</v>
      </c>
      <c r="J316" s="168">
        <v>1.0900000000000001</v>
      </c>
      <c r="K316" s="176">
        <f t="shared" si="51"/>
        <v>2.5556858147713954E-2</v>
      </c>
      <c r="L316" s="259">
        <v>100.26</v>
      </c>
      <c r="M316" s="176">
        <f t="shared" si="52"/>
        <v>1.0255568581477141</v>
      </c>
      <c r="N316" s="259">
        <v>109.28</v>
      </c>
      <c r="O316" s="168">
        <v>1.07</v>
      </c>
      <c r="P316" s="175">
        <f t="shared" si="53"/>
        <v>2.5087924970691677E-2</v>
      </c>
      <c r="Q316" s="174">
        <f t="shared" si="54"/>
        <v>2.0000000000003348E-2</v>
      </c>
      <c r="R316" s="175">
        <f t="shared" si="55"/>
        <v>4.6893317702235288E-4</v>
      </c>
      <c r="S316" s="258">
        <f t="shared" si="49"/>
        <v>2.0052000000003356</v>
      </c>
      <c r="T316" s="168" t="s">
        <v>476</v>
      </c>
      <c r="U316" s="168" t="s">
        <v>316</v>
      </c>
      <c r="V316" s="168" t="s">
        <v>351</v>
      </c>
      <c r="W316" s="174">
        <v>1</v>
      </c>
      <c r="X316" s="168" t="s">
        <v>346</v>
      </c>
    </row>
    <row r="317" spans="2:24" hidden="1">
      <c r="B317" s="649">
        <v>45901</v>
      </c>
      <c r="C317" s="443" t="str">
        <f>RIGHT(TEXT(B317,"aaa"),1)</f>
        <v>一</v>
      </c>
      <c r="D317" s="205">
        <v>1</v>
      </c>
      <c r="E317" s="168" t="s">
        <v>373</v>
      </c>
      <c r="F317" s="259">
        <v>2750.42</v>
      </c>
      <c r="G317" s="168">
        <v>14253</v>
      </c>
      <c r="H317" s="168">
        <v>14253</v>
      </c>
      <c r="I317" s="176">
        <f t="shared" ref="I317:I326" si="56">H317/G317</f>
        <v>1</v>
      </c>
      <c r="J317" s="168">
        <v>474.21</v>
      </c>
      <c r="K317" s="176">
        <f t="shared" ref="K317:K326" si="57">J317/G317</f>
        <v>3.3270890338876022E-2</v>
      </c>
      <c r="L317" s="259">
        <v>5.8</v>
      </c>
      <c r="M317" s="176">
        <f t="shared" ref="M317:M326" si="58">(H317+J317)/G317</f>
        <v>1.0332708903388759</v>
      </c>
      <c r="N317" s="259">
        <v>2750.42</v>
      </c>
      <c r="O317" s="168">
        <v>474.21</v>
      </c>
      <c r="P317" s="175">
        <f t="shared" ref="P317:P326" si="59">O317/G317</f>
        <v>3.3270890338876022E-2</v>
      </c>
      <c r="Q317" s="174">
        <f t="shared" ref="Q317:Q326" si="60">(H317+J317)-G317-O317</f>
        <v>-8.5265128291212022E-13</v>
      </c>
      <c r="R317" s="175">
        <f t="shared" ref="R317:R326" si="61">Q317/G317</f>
        <v>-5.9822583520109472E-17</v>
      </c>
      <c r="S317" s="258">
        <f t="shared" ref="S317:S326" si="62">Q317*L317</f>
        <v>-4.9453774408902973E-12</v>
      </c>
      <c r="T317" s="168" t="s">
        <v>476</v>
      </c>
      <c r="U317" s="168" t="s">
        <v>495</v>
      </c>
      <c r="V317" s="168" t="s">
        <v>376</v>
      </c>
      <c r="W317" s="174">
        <v>1</v>
      </c>
      <c r="X317" s="168" t="s">
        <v>346</v>
      </c>
    </row>
    <row r="318" spans="2:24" hidden="1">
      <c r="B318" s="650"/>
      <c r="C318" s="443"/>
      <c r="D318" s="205">
        <v>2</v>
      </c>
      <c r="E318" s="168" t="s">
        <v>347</v>
      </c>
      <c r="F318" s="259">
        <v>394.5</v>
      </c>
      <c r="G318" s="168">
        <v>251.62</v>
      </c>
      <c r="H318" s="168">
        <v>251.62</v>
      </c>
      <c r="I318" s="176">
        <f t="shared" si="56"/>
        <v>1</v>
      </c>
      <c r="J318" s="168">
        <v>7.92</v>
      </c>
      <c r="K318" s="176">
        <f t="shared" si="57"/>
        <v>3.1476035291312293E-2</v>
      </c>
      <c r="L318" s="259">
        <v>99.12</v>
      </c>
      <c r="M318" s="176">
        <f t="shared" si="58"/>
        <v>1.0314760352913124</v>
      </c>
      <c r="N318" s="259">
        <v>785.03</v>
      </c>
      <c r="O318" s="168">
        <v>3.98</v>
      </c>
      <c r="P318" s="175">
        <f t="shared" si="59"/>
        <v>1.5817502583260472E-2</v>
      </c>
      <c r="Q318" s="174">
        <f t="shared" si="60"/>
        <v>3.9400000000000159</v>
      </c>
      <c r="R318" s="175">
        <f t="shared" si="61"/>
        <v>1.5658532708051887E-2</v>
      </c>
      <c r="S318" s="258">
        <f t="shared" si="62"/>
        <v>390.5328000000016</v>
      </c>
      <c r="T318" s="168" t="s">
        <v>476</v>
      </c>
      <c r="U318" s="168" t="s">
        <v>316</v>
      </c>
      <c r="V318" s="168" t="s">
        <v>351</v>
      </c>
      <c r="W318" s="174">
        <v>1</v>
      </c>
      <c r="X318" s="168" t="s">
        <v>346</v>
      </c>
    </row>
    <row r="319" spans="2:24" hidden="1">
      <c r="B319" s="650"/>
      <c r="C319" s="443"/>
      <c r="D319" s="205">
        <v>3</v>
      </c>
      <c r="E319" s="168" t="s">
        <v>356</v>
      </c>
      <c r="F319" s="259">
        <v>371.18</v>
      </c>
      <c r="G319" s="168">
        <v>7189</v>
      </c>
      <c r="H319" s="168">
        <v>7189</v>
      </c>
      <c r="I319" s="176">
        <f t="shared" si="56"/>
        <v>1</v>
      </c>
      <c r="J319" s="168">
        <v>56.41</v>
      </c>
      <c r="K319" s="176">
        <f t="shared" si="57"/>
        <v>7.8467102517735428E-3</v>
      </c>
      <c r="L319" s="259">
        <v>6.58</v>
      </c>
      <c r="M319" s="176">
        <f t="shared" si="58"/>
        <v>1.0078467102517734</v>
      </c>
      <c r="N319" s="259">
        <v>371.18</v>
      </c>
      <c r="O319" s="168">
        <v>56.41</v>
      </c>
      <c r="P319" s="175">
        <f t="shared" si="59"/>
        <v>7.8467102517735428E-3</v>
      </c>
      <c r="Q319" s="174">
        <f t="shared" si="60"/>
        <v>-1.4210854715202004E-13</v>
      </c>
      <c r="R319" s="175">
        <f t="shared" si="61"/>
        <v>-1.9767498560581449E-17</v>
      </c>
      <c r="S319" s="258">
        <f t="shared" si="62"/>
        <v>-9.350742402602918E-13</v>
      </c>
      <c r="T319" s="168" t="s">
        <v>497</v>
      </c>
      <c r="U319" s="168" t="s">
        <v>355</v>
      </c>
      <c r="V319" s="168" t="s">
        <v>357</v>
      </c>
      <c r="W319" s="174">
        <v>1</v>
      </c>
      <c r="X319" s="168" t="s">
        <v>346</v>
      </c>
    </row>
    <row r="320" spans="2:24" hidden="1">
      <c r="B320" s="650"/>
      <c r="C320" s="443"/>
      <c r="D320" s="205">
        <v>4</v>
      </c>
      <c r="E320" s="168" t="s">
        <v>504</v>
      </c>
      <c r="F320" s="259">
        <v>320.26</v>
      </c>
      <c r="G320" s="168">
        <v>351.2</v>
      </c>
      <c r="H320" s="168">
        <v>351.2</v>
      </c>
      <c r="I320" s="176">
        <f t="shared" si="56"/>
        <v>1</v>
      </c>
      <c r="J320" s="168">
        <v>11.06</v>
      </c>
      <c r="K320" s="176">
        <f t="shared" si="57"/>
        <v>3.1492027334851937E-2</v>
      </c>
      <c r="L320" s="259">
        <v>111.2</v>
      </c>
      <c r="M320" s="176">
        <f t="shared" si="58"/>
        <v>1.031492027334852</v>
      </c>
      <c r="N320" s="259">
        <v>1229.8699999999999</v>
      </c>
      <c r="O320" s="168">
        <v>2.88</v>
      </c>
      <c r="P320" s="175">
        <f t="shared" si="59"/>
        <v>8.2004555808656045E-3</v>
      </c>
      <c r="Q320" s="174">
        <f t="shared" si="60"/>
        <v>8.1800000000000033</v>
      </c>
      <c r="R320" s="175">
        <f t="shared" si="61"/>
        <v>2.3291571753986343E-2</v>
      </c>
      <c r="S320" s="258">
        <f t="shared" si="62"/>
        <v>909.61600000000044</v>
      </c>
      <c r="T320" s="168" t="s">
        <v>476</v>
      </c>
      <c r="U320" s="168" t="s">
        <v>316</v>
      </c>
      <c r="V320" s="168" t="s">
        <v>412</v>
      </c>
      <c r="W320" s="174">
        <v>1</v>
      </c>
      <c r="X320" s="168" t="s">
        <v>232</v>
      </c>
    </row>
    <row r="321" spans="2:34" hidden="1">
      <c r="B321" s="650"/>
      <c r="C321" s="443"/>
      <c r="D321" s="205">
        <v>5</v>
      </c>
      <c r="E321" s="168" t="s">
        <v>656</v>
      </c>
      <c r="F321" s="259">
        <v>259.77</v>
      </c>
      <c r="G321" s="168">
        <v>4114</v>
      </c>
      <c r="H321" s="168">
        <v>4114</v>
      </c>
      <c r="I321" s="176">
        <f t="shared" si="56"/>
        <v>1</v>
      </c>
      <c r="J321" s="168">
        <v>37.11</v>
      </c>
      <c r="K321" s="176">
        <f t="shared" si="57"/>
        <v>9.0204180845892077E-3</v>
      </c>
      <c r="L321" s="259">
        <v>7</v>
      </c>
      <c r="M321" s="176">
        <f t="shared" si="58"/>
        <v>1.0090204180845892</v>
      </c>
      <c r="N321" s="259">
        <v>259.77</v>
      </c>
      <c r="O321" s="168">
        <v>37.11</v>
      </c>
      <c r="P321" s="175">
        <f t="shared" si="59"/>
        <v>9.0204180845892077E-3</v>
      </c>
      <c r="Q321" s="174">
        <f t="shared" si="60"/>
        <v>-3.2684965844964609E-13</v>
      </c>
      <c r="R321" s="175">
        <f t="shared" si="61"/>
        <v>-7.9448142549743822E-17</v>
      </c>
      <c r="S321" s="258">
        <f t="shared" si="62"/>
        <v>-2.2879476091475226E-12</v>
      </c>
      <c r="T321" s="168" t="s">
        <v>497</v>
      </c>
      <c r="U321" s="168" t="s">
        <v>355</v>
      </c>
      <c r="V321" s="168" t="s">
        <v>357</v>
      </c>
      <c r="W321" s="174">
        <v>1</v>
      </c>
      <c r="X321" s="168" t="s">
        <v>346</v>
      </c>
    </row>
    <row r="322" spans="2:34" hidden="1">
      <c r="B322" s="650"/>
      <c r="C322" s="443"/>
      <c r="D322" s="205">
        <v>6</v>
      </c>
      <c r="E322" s="168" t="s">
        <v>503</v>
      </c>
      <c r="F322" s="259">
        <v>162.11000000000001</v>
      </c>
      <c r="G322" s="168">
        <v>80.91</v>
      </c>
      <c r="H322" s="168">
        <v>80.91</v>
      </c>
      <c r="I322" s="176">
        <f t="shared" si="56"/>
        <v>1</v>
      </c>
      <c r="J322" s="168">
        <v>3.64</v>
      </c>
      <c r="K322" s="176">
        <f t="shared" si="57"/>
        <v>4.4988258558892602E-2</v>
      </c>
      <c r="L322" s="259">
        <v>160.5</v>
      </c>
      <c r="M322" s="176">
        <f t="shared" si="58"/>
        <v>1.0449882585588925</v>
      </c>
      <c r="N322" s="259">
        <v>584.22</v>
      </c>
      <c r="O322" s="168">
        <v>1.01</v>
      </c>
      <c r="P322" s="175">
        <f t="shared" si="59"/>
        <v>1.2483005808923496E-2</v>
      </c>
      <c r="Q322" s="174">
        <f t="shared" si="60"/>
        <v>2.6300000000000008</v>
      </c>
      <c r="R322" s="175">
        <f t="shared" si="61"/>
        <v>3.2505252749969113E-2</v>
      </c>
      <c r="S322" s="258">
        <f t="shared" si="62"/>
        <v>422.11500000000012</v>
      </c>
      <c r="T322" s="168" t="s">
        <v>476</v>
      </c>
      <c r="U322" s="168" t="s">
        <v>316</v>
      </c>
      <c r="V322" s="168" t="s">
        <v>351</v>
      </c>
      <c r="W322" s="174">
        <v>1</v>
      </c>
      <c r="X322" s="168" t="s">
        <v>346</v>
      </c>
    </row>
    <row r="323" spans="2:34" hidden="1">
      <c r="B323" s="650"/>
      <c r="C323" s="443"/>
      <c r="D323" s="205">
        <v>7</v>
      </c>
      <c r="E323" s="168" t="s">
        <v>655</v>
      </c>
      <c r="F323" s="259">
        <v>145.93</v>
      </c>
      <c r="G323" s="168">
        <v>1845</v>
      </c>
      <c r="H323" s="168">
        <v>1845</v>
      </c>
      <c r="I323" s="176">
        <f t="shared" si="56"/>
        <v>1</v>
      </c>
      <c r="J323" s="168">
        <v>19.989999999999998</v>
      </c>
      <c r="K323" s="176">
        <f t="shared" si="57"/>
        <v>1.0834688346883468E-2</v>
      </c>
      <c r="L323" s="259">
        <v>7.3</v>
      </c>
      <c r="M323" s="176">
        <f t="shared" si="58"/>
        <v>1.0108346883468835</v>
      </c>
      <c r="N323" s="259">
        <v>145.93</v>
      </c>
      <c r="O323" s="168">
        <v>19.989999999999998</v>
      </c>
      <c r="P323" s="175">
        <f t="shared" si="59"/>
        <v>1.0834688346883468E-2</v>
      </c>
      <c r="Q323" s="174">
        <f t="shared" si="60"/>
        <v>0</v>
      </c>
      <c r="R323" s="175">
        <f t="shared" si="61"/>
        <v>0</v>
      </c>
      <c r="S323" s="258">
        <f t="shared" si="62"/>
        <v>0</v>
      </c>
      <c r="T323" s="168" t="s">
        <v>476</v>
      </c>
      <c r="U323" s="168" t="s">
        <v>495</v>
      </c>
      <c r="V323" s="168" t="s">
        <v>376</v>
      </c>
      <c r="W323" s="174">
        <v>1</v>
      </c>
      <c r="X323" s="168" t="s">
        <v>207</v>
      </c>
    </row>
    <row r="324" spans="2:34" hidden="1">
      <c r="B324" s="650"/>
      <c r="C324" s="443"/>
      <c r="D324" s="205">
        <v>8</v>
      </c>
      <c r="E324" s="168" t="s">
        <v>613</v>
      </c>
      <c r="F324" s="259">
        <v>141.07</v>
      </c>
      <c r="G324" s="168">
        <v>381.18</v>
      </c>
      <c r="H324" s="168">
        <v>381.18</v>
      </c>
      <c r="I324" s="176">
        <f t="shared" si="56"/>
        <v>1</v>
      </c>
      <c r="J324" s="168">
        <v>11.44</v>
      </c>
      <c r="K324" s="176">
        <f t="shared" si="57"/>
        <v>3.0012067789495774E-2</v>
      </c>
      <c r="L324" s="259">
        <v>156.74</v>
      </c>
      <c r="M324" s="176">
        <f t="shared" si="58"/>
        <v>1.0300120677894957</v>
      </c>
      <c r="N324" s="259">
        <v>1793.11</v>
      </c>
      <c r="O324" s="168">
        <v>0.9</v>
      </c>
      <c r="P324" s="175">
        <f t="shared" si="59"/>
        <v>2.3610892491736186E-3</v>
      </c>
      <c r="Q324" s="174">
        <f t="shared" si="60"/>
        <v>10.539999999999997</v>
      </c>
      <c r="R324" s="175">
        <f t="shared" si="61"/>
        <v>2.7650978540322151E-2</v>
      </c>
      <c r="S324" s="258">
        <f t="shared" si="62"/>
        <v>1652.0395999999996</v>
      </c>
      <c r="T324" s="168" t="s">
        <v>497</v>
      </c>
      <c r="U324" s="168" t="s">
        <v>355</v>
      </c>
      <c r="V324" s="168" t="s">
        <v>360</v>
      </c>
      <c r="W324" s="174">
        <v>1</v>
      </c>
      <c r="X324" s="168" t="s">
        <v>346</v>
      </c>
    </row>
    <row r="325" spans="2:34" hidden="1">
      <c r="B325" s="650"/>
      <c r="C325" s="443"/>
      <c r="D325" s="205">
        <v>9</v>
      </c>
      <c r="E325" s="168" t="s">
        <v>362</v>
      </c>
      <c r="F325" s="259">
        <v>134.05000000000001</v>
      </c>
      <c r="G325" s="168">
        <v>5200</v>
      </c>
      <c r="H325" s="168">
        <v>5200</v>
      </c>
      <c r="I325" s="176">
        <f t="shared" si="56"/>
        <v>1</v>
      </c>
      <c r="J325" s="168">
        <v>19.149999999999999</v>
      </c>
      <c r="K325" s="176">
        <f t="shared" si="57"/>
        <v>3.6826923076923074E-3</v>
      </c>
      <c r="L325" s="259">
        <v>7</v>
      </c>
      <c r="M325" s="176">
        <f t="shared" si="58"/>
        <v>1.0036826923076922</v>
      </c>
      <c r="N325" s="259">
        <v>134.05000000000001</v>
      </c>
      <c r="O325" s="168">
        <v>19.149999999999999</v>
      </c>
      <c r="P325" s="175">
        <f t="shared" si="59"/>
        <v>3.6826923076923074E-3</v>
      </c>
      <c r="Q325" s="174">
        <f t="shared" si="60"/>
        <v>-3.6237679523765109E-13</v>
      </c>
      <c r="R325" s="175">
        <f t="shared" si="61"/>
        <v>-6.9687845238009822E-17</v>
      </c>
      <c r="S325" s="258">
        <f t="shared" si="62"/>
        <v>-2.5366375666635577E-12</v>
      </c>
      <c r="T325" s="168" t="s">
        <v>497</v>
      </c>
      <c r="U325" s="168" t="s">
        <v>355</v>
      </c>
      <c r="V325" s="168" t="s">
        <v>357</v>
      </c>
      <c r="W325" s="174">
        <v>1</v>
      </c>
      <c r="X325" s="168" t="s">
        <v>346</v>
      </c>
    </row>
    <row r="326" spans="2:34" hidden="1">
      <c r="B326" s="651"/>
      <c r="C326" s="443"/>
      <c r="D326" s="205">
        <v>10</v>
      </c>
      <c r="E326" s="168" t="s">
        <v>365</v>
      </c>
      <c r="F326" s="259">
        <v>105.84</v>
      </c>
      <c r="G326" s="168">
        <v>40.090000000000003</v>
      </c>
      <c r="H326" s="168">
        <v>40.090000000000003</v>
      </c>
      <c r="I326" s="176">
        <f t="shared" si="56"/>
        <v>1</v>
      </c>
      <c r="J326" s="168">
        <v>1.8</v>
      </c>
      <c r="K326" s="176">
        <f t="shared" si="57"/>
        <v>4.4898977301072583E-2</v>
      </c>
      <c r="L326" s="259">
        <v>814.16</v>
      </c>
      <c r="M326" s="176">
        <f t="shared" si="58"/>
        <v>1.0448989773010726</v>
      </c>
      <c r="N326" s="259">
        <v>1465.49</v>
      </c>
      <c r="O326" s="168">
        <v>0.13</v>
      </c>
      <c r="P326" s="175">
        <f t="shared" si="59"/>
        <v>3.2427039161885755E-3</v>
      </c>
      <c r="Q326" s="174">
        <f t="shared" si="60"/>
        <v>1.6699999999999973</v>
      </c>
      <c r="R326" s="175">
        <f t="shared" si="61"/>
        <v>4.1656273384883938E-2</v>
      </c>
      <c r="S326" s="258">
        <f t="shared" si="62"/>
        <v>1359.6471999999976</v>
      </c>
      <c r="T326" s="168" t="s">
        <v>476</v>
      </c>
      <c r="U326" s="168" t="s">
        <v>316</v>
      </c>
      <c r="V326" s="168" t="s">
        <v>643</v>
      </c>
      <c r="W326" s="174">
        <v>1</v>
      </c>
      <c r="X326" s="168" t="s">
        <v>133</v>
      </c>
    </row>
    <row r="327" spans="2:34" hidden="1">
      <c r="B327" s="649">
        <v>45902</v>
      </c>
      <c r="C327" s="443" t="str">
        <f>RIGHT(TEXT(B327,"aaa"),1)</f>
        <v>二</v>
      </c>
      <c r="D327" s="205">
        <v>1</v>
      </c>
      <c r="E327" s="168" t="s">
        <v>373</v>
      </c>
      <c r="F327" s="259">
        <v>1874.68</v>
      </c>
      <c r="G327" s="168">
        <v>14351</v>
      </c>
      <c r="H327" s="168">
        <v>14351</v>
      </c>
      <c r="I327" s="176">
        <f t="shared" ref="I327:I336" si="63">H327/G327</f>
        <v>1</v>
      </c>
      <c r="J327" s="168">
        <v>323.22000000000003</v>
      </c>
      <c r="K327" s="176">
        <f t="shared" ref="K327:K336" si="64">J327/G327</f>
        <v>2.2522472301581772E-2</v>
      </c>
      <c r="L327" s="259">
        <v>5.8</v>
      </c>
      <c r="M327" s="176">
        <f t="shared" ref="M327:M336" si="65">(H327+J327)/G327</f>
        <v>1.0225224723015818</v>
      </c>
      <c r="N327" s="259">
        <v>1874.68</v>
      </c>
      <c r="O327" s="168">
        <v>323.22000000000003</v>
      </c>
      <c r="P327" s="175">
        <f t="shared" ref="P327:P336" si="66">O327/G327</f>
        <v>2.2522472301581772E-2</v>
      </c>
      <c r="Q327" s="174">
        <f t="shared" ref="Q327:Q336" si="67">(H327+J327)-G327-O327</f>
        <v>-6.8212102632969618E-13</v>
      </c>
      <c r="R327" s="175">
        <f t="shared" ref="R327:R336" si="68">Q327/G327</f>
        <v>-4.7531254012242782E-17</v>
      </c>
      <c r="S327" s="258">
        <f t="shared" ref="S327:S336" si="69">Q327*L327</f>
        <v>-3.9563019527122375E-12</v>
      </c>
      <c r="T327" s="168" t="s">
        <v>476</v>
      </c>
      <c r="U327" s="168" t="s">
        <v>495</v>
      </c>
      <c r="V327" s="168" t="s">
        <v>376</v>
      </c>
      <c r="W327" s="174">
        <v>1</v>
      </c>
      <c r="X327" s="168" t="s">
        <v>346</v>
      </c>
      <c r="Z327" s="629" t="s">
        <v>472</v>
      </c>
      <c r="AA327" s="629"/>
      <c r="AB327" s="629"/>
      <c r="AC327" s="629"/>
      <c r="AD327" s="629"/>
      <c r="AE327" s="629"/>
      <c r="AF327" s="629"/>
      <c r="AG327" s="629"/>
      <c r="AH327" s="629"/>
    </row>
    <row r="328" spans="2:34" hidden="1">
      <c r="B328" s="650"/>
      <c r="C328" s="443"/>
      <c r="D328" s="205">
        <v>2</v>
      </c>
      <c r="E328" s="168" t="s">
        <v>416</v>
      </c>
      <c r="F328" s="259">
        <v>648.86</v>
      </c>
      <c r="G328" s="168">
        <v>384.52</v>
      </c>
      <c r="H328" s="168">
        <v>384.52</v>
      </c>
      <c r="I328" s="176">
        <f t="shared" si="63"/>
        <v>1</v>
      </c>
      <c r="J328" s="168">
        <v>19.73</v>
      </c>
      <c r="K328" s="176">
        <f t="shared" si="64"/>
        <v>5.1310725059814835E-2</v>
      </c>
      <c r="L328" s="259">
        <v>156.72999999999999</v>
      </c>
      <c r="M328" s="176">
        <f t="shared" si="65"/>
        <v>1.0513107250598148</v>
      </c>
      <c r="N328" s="259">
        <v>3092.28</v>
      </c>
      <c r="O328" s="168">
        <v>4.1399999999999997</v>
      </c>
      <c r="P328" s="175">
        <f t="shared" si="66"/>
        <v>1.0766670134193279E-2</v>
      </c>
      <c r="Q328" s="174">
        <f t="shared" si="67"/>
        <v>15.590000000000018</v>
      </c>
      <c r="R328" s="175">
        <f t="shared" si="68"/>
        <v>4.0544054925621603E-2</v>
      </c>
      <c r="S328" s="258">
        <f t="shared" si="69"/>
        <v>2443.4207000000024</v>
      </c>
      <c r="T328" s="168" t="s">
        <v>497</v>
      </c>
      <c r="U328" s="168" t="s">
        <v>355</v>
      </c>
      <c r="V328" s="168" t="s">
        <v>360</v>
      </c>
      <c r="W328" s="174">
        <v>1</v>
      </c>
      <c r="X328" s="168" t="s">
        <v>346</v>
      </c>
      <c r="Z328" s="629"/>
      <c r="AA328" s="629"/>
      <c r="AB328" s="629"/>
      <c r="AC328" s="629"/>
      <c r="AD328" s="629"/>
      <c r="AE328" s="629"/>
      <c r="AF328" s="629"/>
      <c r="AG328" s="629"/>
      <c r="AH328" s="629"/>
    </row>
    <row r="329" spans="2:34" hidden="1">
      <c r="B329" s="650"/>
      <c r="C329" s="443"/>
      <c r="D329" s="205">
        <v>3</v>
      </c>
      <c r="E329" s="168" t="s">
        <v>356</v>
      </c>
      <c r="F329" s="259">
        <v>547.98</v>
      </c>
      <c r="G329" s="168">
        <v>6692</v>
      </c>
      <c r="H329" s="168">
        <v>6692</v>
      </c>
      <c r="I329" s="176">
        <f t="shared" si="63"/>
        <v>1</v>
      </c>
      <c r="J329" s="168">
        <v>83.28</v>
      </c>
      <c r="K329" s="176">
        <f t="shared" si="64"/>
        <v>1.2444710101613868E-2</v>
      </c>
      <c r="L329" s="259">
        <v>6.58</v>
      </c>
      <c r="M329" s="176">
        <f t="shared" si="65"/>
        <v>1.0124447101016139</v>
      </c>
      <c r="N329" s="259">
        <v>547.98</v>
      </c>
      <c r="O329" s="168">
        <v>83.28</v>
      </c>
      <c r="P329" s="175">
        <f t="shared" si="66"/>
        <v>1.2444710101613868E-2</v>
      </c>
      <c r="Q329" s="174">
        <f t="shared" si="67"/>
        <v>-2.5579538487363607E-13</v>
      </c>
      <c r="R329" s="175">
        <f t="shared" si="68"/>
        <v>-3.8224056317040658E-17</v>
      </c>
      <c r="S329" s="258">
        <f t="shared" si="69"/>
        <v>-1.6831336324685253E-12</v>
      </c>
      <c r="T329" s="168" t="s">
        <v>497</v>
      </c>
      <c r="U329" s="168" t="s">
        <v>355</v>
      </c>
      <c r="V329" s="168" t="s">
        <v>357</v>
      </c>
      <c r="W329" s="174">
        <v>1</v>
      </c>
      <c r="X329" s="168" t="s">
        <v>346</v>
      </c>
      <c r="Z329" s="629"/>
      <c r="AA329" s="629"/>
      <c r="AB329" s="629"/>
      <c r="AC329" s="629"/>
      <c r="AD329" s="629"/>
      <c r="AE329" s="629"/>
      <c r="AF329" s="629"/>
      <c r="AG329" s="629"/>
      <c r="AH329" s="629"/>
    </row>
    <row r="330" spans="2:34" ht="17.100000000000001" hidden="1">
      <c r="B330" s="650"/>
      <c r="C330" s="443"/>
      <c r="D330" s="205">
        <v>4</v>
      </c>
      <c r="E330" s="168" t="s">
        <v>658</v>
      </c>
      <c r="F330" s="259">
        <v>453.04</v>
      </c>
      <c r="G330" s="168">
        <v>134.37</v>
      </c>
      <c r="H330" s="168">
        <v>134.37</v>
      </c>
      <c r="I330" s="176">
        <f t="shared" si="63"/>
        <v>1</v>
      </c>
      <c r="J330" s="168">
        <v>4.59</v>
      </c>
      <c r="K330" s="176">
        <f t="shared" si="64"/>
        <v>3.4159410582719353E-2</v>
      </c>
      <c r="L330" s="259">
        <v>200.46</v>
      </c>
      <c r="M330" s="176">
        <f t="shared" si="65"/>
        <v>1.0341594105827194</v>
      </c>
      <c r="N330" s="259">
        <v>920.11</v>
      </c>
      <c r="O330" s="168">
        <v>2.2599999999999998</v>
      </c>
      <c r="P330" s="175">
        <f t="shared" si="66"/>
        <v>1.6819230482994715E-2</v>
      </c>
      <c r="Q330" s="174">
        <f t="shared" si="67"/>
        <v>2.3300000000000036</v>
      </c>
      <c r="R330" s="175">
        <f t="shared" si="68"/>
        <v>1.7340180099724666E-2</v>
      </c>
      <c r="S330" s="258">
        <f t="shared" si="69"/>
        <v>467.07180000000074</v>
      </c>
      <c r="T330" s="168" t="s">
        <v>476</v>
      </c>
      <c r="U330" s="168" t="s">
        <v>364</v>
      </c>
      <c r="V330" s="168" t="s">
        <v>659</v>
      </c>
      <c r="W330" s="174">
        <v>1</v>
      </c>
      <c r="X330" s="168" t="s">
        <v>346</v>
      </c>
      <c r="Z330" s="218" t="s">
        <v>491</v>
      </c>
      <c r="AA330" s="218" t="s">
        <v>578</v>
      </c>
      <c r="AB330" s="246" t="s">
        <v>579</v>
      </c>
      <c r="AC330" s="246" t="s">
        <v>341</v>
      </c>
      <c r="AD330" s="246" t="s">
        <v>580</v>
      </c>
      <c r="AE330" s="246" t="s">
        <v>581</v>
      </c>
      <c r="AF330" s="246" t="s">
        <v>450</v>
      </c>
      <c r="AG330" s="246" t="s">
        <v>582</v>
      </c>
      <c r="AH330" s="246" t="s">
        <v>583</v>
      </c>
    </row>
    <row r="331" spans="2:34" hidden="1">
      <c r="B331" s="650"/>
      <c r="C331" s="443"/>
      <c r="D331" s="205">
        <v>5</v>
      </c>
      <c r="E331" s="168" t="s">
        <v>362</v>
      </c>
      <c r="F331" s="259">
        <v>400.05</v>
      </c>
      <c r="G331" s="168">
        <v>13901</v>
      </c>
      <c r="H331" s="168">
        <v>13901</v>
      </c>
      <c r="I331" s="176">
        <f t="shared" si="63"/>
        <v>1</v>
      </c>
      <c r="J331" s="168">
        <v>57.15</v>
      </c>
      <c r="K331" s="176">
        <f t="shared" si="64"/>
        <v>4.1112150205021222E-3</v>
      </c>
      <c r="L331" s="259">
        <v>7</v>
      </c>
      <c r="M331" s="176">
        <f t="shared" si="65"/>
        <v>1.004111215020502</v>
      </c>
      <c r="N331" s="259">
        <v>400.05</v>
      </c>
      <c r="O331" s="168">
        <v>57.15</v>
      </c>
      <c r="P331" s="175">
        <f t="shared" si="66"/>
        <v>4.1112150205021222E-3</v>
      </c>
      <c r="Q331" s="174">
        <f t="shared" si="67"/>
        <v>-3.6237679523765109E-13</v>
      </c>
      <c r="R331" s="175">
        <f t="shared" si="68"/>
        <v>-2.6068397614391129E-17</v>
      </c>
      <c r="S331" s="258">
        <f t="shared" si="69"/>
        <v>-2.5366375666635577E-12</v>
      </c>
      <c r="T331" s="168" t="s">
        <v>497</v>
      </c>
      <c r="U331" s="168" t="s">
        <v>355</v>
      </c>
      <c r="V331" s="168" t="s">
        <v>357</v>
      </c>
      <c r="W331" s="174">
        <v>1</v>
      </c>
      <c r="X331" s="168" t="s">
        <v>346</v>
      </c>
      <c r="Y331" s="171" t="s">
        <v>585</v>
      </c>
      <c r="Z331" s="219">
        <f>SUM(W327:W396)</f>
        <v>70</v>
      </c>
      <c r="AA331" s="220">
        <f>SUMIF(U327:U396,TRIM(AA330),W327:W396)</f>
        <v>0</v>
      </c>
      <c r="AB331" s="220">
        <f>SUMIF(U327:U396,TRIM(AB330),W327:W396)</f>
        <v>0</v>
      </c>
      <c r="AC331" s="220">
        <f>SUMIF(U327:U396,TRIM(AC330),W327:W396)</f>
        <v>0</v>
      </c>
      <c r="AD331" s="220">
        <f>SUMIF(U327:U396,TRIM(AD330),W327:W396)</f>
        <v>32</v>
      </c>
      <c r="AE331" s="220">
        <f>SUMIF(U327:U396,TRIM(AE330),W327:W396)</f>
        <v>24</v>
      </c>
      <c r="AF331" s="220">
        <f>SUMIF(U327:U396,TRIM(AF330),W327:W396)</f>
        <v>2</v>
      </c>
      <c r="AG331" s="220">
        <f>SUMIF(U327:U396,TRIM(AG330),W327:W396)</f>
        <v>12</v>
      </c>
      <c r="AH331" s="220">
        <f>SUMIF(U327:U396,TRIM(AH330),W327:W396)</f>
        <v>0</v>
      </c>
    </row>
    <row r="332" spans="2:34" hidden="1">
      <c r="B332" s="650"/>
      <c r="C332" s="443"/>
      <c r="D332" s="205">
        <v>6</v>
      </c>
      <c r="E332" s="168" t="s">
        <v>656</v>
      </c>
      <c r="F332" s="259">
        <v>303.10000000000002</v>
      </c>
      <c r="G332" s="168">
        <v>3759</v>
      </c>
      <c r="H332" s="168">
        <v>3759</v>
      </c>
      <c r="I332" s="176">
        <f t="shared" si="63"/>
        <v>1</v>
      </c>
      <c r="J332" s="168">
        <v>43.3</v>
      </c>
      <c r="K332" s="176">
        <f t="shared" si="64"/>
        <v>1.151902101622772E-2</v>
      </c>
      <c r="L332" s="259">
        <v>7</v>
      </c>
      <c r="M332" s="176">
        <f t="shared" si="65"/>
        <v>1.0115190210162277</v>
      </c>
      <c r="N332" s="259">
        <v>303.10000000000002</v>
      </c>
      <c r="O332" s="168">
        <v>43.3</v>
      </c>
      <c r="P332" s="175">
        <f t="shared" si="66"/>
        <v>1.151902101622772E-2</v>
      </c>
      <c r="Q332" s="174">
        <f t="shared" si="67"/>
        <v>1.8474111129762605E-13</v>
      </c>
      <c r="R332" s="175">
        <f t="shared" si="68"/>
        <v>4.9146345117751011E-17</v>
      </c>
      <c r="S332" s="258">
        <f t="shared" si="69"/>
        <v>1.2931877790833823E-12</v>
      </c>
      <c r="T332" s="168" t="s">
        <v>497</v>
      </c>
      <c r="U332" s="168" t="s">
        <v>355</v>
      </c>
      <c r="V332" s="168" t="s">
        <v>357</v>
      </c>
      <c r="W332" s="174">
        <v>1</v>
      </c>
      <c r="X332" s="168" t="s">
        <v>346</v>
      </c>
      <c r="Y332" s="171" t="s">
        <v>500</v>
      </c>
      <c r="Z332" s="219"/>
      <c r="AA332" s="221">
        <f>SUMIF(U327:U396,TRIM(AA330),F327:F396)</f>
        <v>0</v>
      </c>
      <c r="AB332" s="221">
        <f>SUMIF(U327:U396,TRIM(AB330),F327:F396)</f>
        <v>0</v>
      </c>
      <c r="AC332" s="221">
        <f>SUMIF(U327:U396,TRIM(AC330),F327:F396)</f>
        <v>0</v>
      </c>
      <c r="AD332" s="221">
        <f>SUMIF(U327:U396,TRIM(AD330),F327:F396)</f>
        <v>9356.41</v>
      </c>
      <c r="AE332" s="221">
        <f>SUMIF(U327:U396,TRIM(AE330),F327:F396)</f>
        <v>9742.3600000000024</v>
      </c>
      <c r="AF332" s="221">
        <f>SUMIF(U327:U396,TRIM(AF330),F327:F396)</f>
        <v>853.96</v>
      </c>
      <c r="AG332" s="221">
        <f>SUMIF(U327:U396,TRIM(AG330),F327:F396)</f>
        <v>11666.779999999999</v>
      </c>
      <c r="AH332" s="221">
        <f>SUMIF(U327:U396,TRIM(AH330),F327:F396)</f>
        <v>0</v>
      </c>
    </row>
    <row r="333" spans="2:34" hidden="1">
      <c r="B333" s="650"/>
      <c r="C333" s="443"/>
      <c r="D333" s="205">
        <v>7</v>
      </c>
      <c r="E333" s="168" t="s">
        <v>380</v>
      </c>
      <c r="F333" s="259">
        <v>249.48</v>
      </c>
      <c r="G333" s="168">
        <v>5755</v>
      </c>
      <c r="H333" s="168">
        <v>5755</v>
      </c>
      <c r="I333" s="176">
        <f t="shared" si="63"/>
        <v>1</v>
      </c>
      <c r="J333" s="168">
        <v>56.7</v>
      </c>
      <c r="K333" s="176">
        <f t="shared" si="64"/>
        <v>9.8523023457862732E-3</v>
      </c>
      <c r="L333" s="259">
        <v>4.4000000000000004</v>
      </c>
      <c r="M333" s="176">
        <f t="shared" si="65"/>
        <v>1.0098523023457862</v>
      </c>
      <c r="N333" s="259">
        <v>249.48</v>
      </c>
      <c r="O333" s="168">
        <v>56.7</v>
      </c>
      <c r="P333" s="175">
        <f t="shared" si="66"/>
        <v>9.8523023457862732E-3</v>
      </c>
      <c r="Q333" s="174">
        <f t="shared" si="67"/>
        <v>-1.8474111129762605E-13</v>
      </c>
      <c r="R333" s="175">
        <f t="shared" si="68"/>
        <v>-3.2100975029995835E-17</v>
      </c>
      <c r="S333" s="258">
        <f t="shared" si="69"/>
        <v>-8.1286088970955465E-13</v>
      </c>
      <c r="T333" s="168" t="s">
        <v>476</v>
      </c>
      <c r="U333" s="168" t="s">
        <v>495</v>
      </c>
      <c r="V333" s="168" t="s">
        <v>376</v>
      </c>
      <c r="W333" s="174">
        <v>1</v>
      </c>
      <c r="X333" s="168" t="s">
        <v>346</v>
      </c>
      <c r="Y333" s="171"/>
      <c r="Z333" s="219"/>
      <c r="AA333" s="221"/>
      <c r="AB333" s="221"/>
      <c r="AC333" s="221"/>
      <c r="AD333" s="221"/>
      <c r="AE333" s="221"/>
      <c r="AF333" s="221"/>
      <c r="AG333" s="221"/>
      <c r="AH333" s="221"/>
    </row>
    <row r="334" spans="2:34" hidden="1">
      <c r="B334" s="650"/>
      <c r="C334" s="443"/>
      <c r="D334" s="205">
        <v>8</v>
      </c>
      <c r="E334" s="168" t="s">
        <v>347</v>
      </c>
      <c r="F334" s="259">
        <v>248.79</v>
      </c>
      <c r="G334" s="168">
        <v>234.23</v>
      </c>
      <c r="H334" s="168">
        <v>234.23</v>
      </c>
      <c r="I334" s="176">
        <f t="shared" si="63"/>
        <v>1</v>
      </c>
      <c r="J334" s="168">
        <v>9.35</v>
      </c>
      <c r="K334" s="176">
        <f t="shared" si="64"/>
        <v>3.9918029287452507E-2</v>
      </c>
      <c r="L334" s="259">
        <v>99.12</v>
      </c>
      <c r="M334" s="176">
        <f t="shared" si="65"/>
        <v>1.0399180292874526</v>
      </c>
      <c r="N334" s="259">
        <v>926.77</v>
      </c>
      <c r="O334" s="168">
        <v>2.5099999999999998</v>
      </c>
      <c r="P334" s="175">
        <f t="shared" si="66"/>
        <v>1.0715962942407035E-2</v>
      </c>
      <c r="Q334" s="174">
        <f t="shared" si="67"/>
        <v>6.8399999999999945</v>
      </c>
      <c r="R334" s="175">
        <f t="shared" si="68"/>
        <v>2.9202066345045446E-2</v>
      </c>
      <c r="S334" s="258">
        <f t="shared" si="69"/>
        <v>677.98079999999948</v>
      </c>
      <c r="T334" s="168" t="s">
        <v>476</v>
      </c>
      <c r="U334" s="168" t="s">
        <v>316</v>
      </c>
      <c r="V334" s="168" t="s">
        <v>351</v>
      </c>
      <c r="W334" s="174">
        <v>1</v>
      </c>
      <c r="X334" s="168" t="s">
        <v>346</v>
      </c>
      <c r="Y334" s="171" t="s">
        <v>588</v>
      </c>
      <c r="Z334" s="219">
        <f>SUM(W397:W466)</f>
        <v>70</v>
      </c>
      <c r="AA334" s="220">
        <f>SUMIF(U397:U466,TRIM(AA330),W397:W466)</f>
        <v>0</v>
      </c>
      <c r="AB334" s="220">
        <f>SUMIF(U397:U466,TRIM(AB330),W397:W466)</f>
        <v>0</v>
      </c>
      <c r="AC334" s="220">
        <f>SUMIF(U397:U466,TRIM(AC330),W397:W466)</f>
        <v>0</v>
      </c>
      <c r="AD334" s="220">
        <f>SUMIF(U397:U466,TRIM(AD330),W397:W466)</f>
        <v>38</v>
      </c>
      <c r="AE334" s="220">
        <f>SUMIF(U397:U466,TRIM(AE330),W397:W466)</f>
        <v>18</v>
      </c>
      <c r="AF334" s="220">
        <f>SUMIF(U397:U466,TRIM(AF330),W397:W466)</f>
        <v>2</v>
      </c>
      <c r="AG334" s="220">
        <f>SUMIF(U397:U466,TRIM(AG330),W397:W466)</f>
        <v>12</v>
      </c>
      <c r="AH334" s="220">
        <f>SUMIF(U397:U466,TRIM(AH330),W397:W466)</f>
        <v>0</v>
      </c>
    </row>
    <row r="335" spans="2:34" hidden="1">
      <c r="B335" s="650"/>
      <c r="C335" s="443"/>
      <c r="D335" s="205">
        <v>9</v>
      </c>
      <c r="E335" s="168" t="s">
        <v>350</v>
      </c>
      <c r="F335" s="259">
        <v>189.47</v>
      </c>
      <c r="G335" s="168">
        <v>157.38</v>
      </c>
      <c r="H335" s="168">
        <v>157.38</v>
      </c>
      <c r="I335" s="176">
        <f t="shared" si="63"/>
        <v>1</v>
      </c>
      <c r="J335" s="168">
        <v>5.38</v>
      </c>
      <c r="K335" s="176">
        <f t="shared" si="64"/>
        <v>3.418477570212225E-2</v>
      </c>
      <c r="L335" s="259">
        <v>212.89</v>
      </c>
      <c r="M335" s="176">
        <f t="shared" si="65"/>
        <v>1.0341847757021223</v>
      </c>
      <c r="N335" s="259">
        <v>1145.3499999999999</v>
      </c>
      <c r="O335" s="168">
        <v>0.89</v>
      </c>
      <c r="P335" s="175">
        <f t="shared" si="66"/>
        <v>5.6551023001652056E-3</v>
      </c>
      <c r="Q335" s="174">
        <f t="shared" si="67"/>
        <v>4.4899999999999958</v>
      </c>
      <c r="R335" s="175">
        <f t="shared" si="68"/>
        <v>2.8529673401957022E-2</v>
      </c>
      <c r="S335" s="258">
        <f t="shared" si="69"/>
        <v>955.87609999999904</v>
      </c>
      <c r="T335" s="168" t="s">
        <v>476</v>
      </c>
      <c r="U335" s="168" t="s">
        <v>316</v>
      </c>
      <c r="V335" s="168" t="s">
        <v>351</v>
      </c>
      <c r="W335" s="174">
        <v>1</v>
      </c>
      <c r="X335" s="168" t="s">
        <v>346</v>
      </c>
      <c r="Y335" s="171" t="s">
        <v>500</v>
      </c>
      <c r="Z335" s="220"/>
      <c r="AA335" s="221">
        <f>SUMIF(U397:U466,TRIM(AA330),F397:F466)</f>
        <v>0</v>
      </c>
      <c r="AB335" s="221">
        <f>SUMIF(U397:U466,TRIM(AB330),F397:F466)</f>
        <v>0</v>
      </c>
      <c r="AC335" s="221">
        <f>SUMIF(U397:U466,TRIM(AC330),F397:F466)</f>
        <v>0</v>
      </c>
      <c r="AD335" s="221">
        <f>SUMIF(U397:U466,TRIM(AD330),F397:F466)</f>
        <v>13806.92</v>
      </c>
      <c r="AE335" s="221">
        <f>SUMIF(U397:U466,TRIM(AE330),F397:F466)</f>
        <v>10789.310000000001</v>
      </c>
      <c r="AF335" s="221">
        <f>SUMIF(U397:U466,TRIM(AF330),F397:F466)</f>
        <v>439.64</v>
      </c>
      <c r="AG335" s="221">
        <f>SUMIF(U397:U466,TRIM(AG330),F397:F466)</f>
        <v>9671.3700000000008</v>
      </c>
      <c r="AH335" s="221">
        <f>SUMIF(U397:U466,TRIM(AH330),F397:F466)</f>
        <v>0</v>
      </c>
    </row>
    <row r="336" spans="2:34" hidden="1">
      <c r="B336" s="651"/>
      <c r="C336" s="443"/>
      <c r="D336" s="205">
        <v>10</v>
      </c>
      <c r="E336" s="168" t="s">
        <v>408</v>
      </c>
      <c r="F336" s="259">
        <v>126.97</v>
      </c>
      <c r="G336" s="168">
        <v>16.62</v>
      </c>
      <c r="H336" s="168">
        <v>16.62</v>
      </c>
      <c r="I336" s="176">
        <f t="shared" si="63"/>
        <v>1</v>
      </c>
      <c r="J336" s="168">
        <v>0.76</v>
      </c>
      <c r="K336" s="176">
        <f t="shared" si="64"/>
        <v>4.5728038507821901E-2</v>
      </c>
      <c r="L336" s="259">
        <v>846.44</v>
      </c>
      <c r="M336" s="176">
        <f t="shared" si="65"/>
        <v>1.045728038507822</v>
      </c>
      <c r="N336" s="259">
        <v>643.29</v>
      </c>
      <c r="O336" s="168">
        <v>0.15</v>
      </c>
      <c r="P336" s="175">
        <f t="shared" si="66"/>
        <v>9.0252707581227436E-3</v>
      </c>
      <c r="Q336" s="174">
        <f t="shared" si="67"/>
        <v>0.61000000000000154</v>
      </c>
      <c r="R336" s="175">
        <f t="shared" si="68"/>
        <v>3.6702767749699251E-2</v>
      </c>
      <c r="S336" s="258">
        <f t="shared" si="69"/>
        <v>516.32840000000135</v>
      </c>
      <c r="T336" s="168" t="s">
        <v>476</v>
      </c>
      <c r="U336" s="168" t="s">
        <v>316</v>
      </c>
      <c r="V336" s="168" t="s">
        <v>412</v>
      </c>
      <c r="W336" s="174">
        <v>1</v>
      </c>
      <c r="X336" s="168" t="s">
        <v>144</v>
      </c>
      <c r="Y336" s="171"/>
      <c r="Z336" s="220"/>
      <c r="AA336" s="219"/>
      <c r="AB336" s="219"/>
      <c r="AC336" s="220"/>
      <c r="AD336" s="220"/>
      <c r="AE336" s="220"/>
      <c r="AF336" s="220"/>
      <c r="AG336" s="220"/>
      <c r="AH336" s="220"/>
    </row>
    <row r="337" spans="2:34" hidden="1">
      <c r="B337" s="649">
        <v>45903</v>
      </c>
      <c r="C337" s="443" t="str">
        <f t="shared" ref="C337" si="70">RIGHT(TEXT(B337,"aaa"),1)</f>
        <v>三</v>
      </c>
      <c r="D337" s="205">
        <v>1</v>
      </c>
      <c r="E337" s="168" t="s">
        <v>373</v>
      </c>
      <c r="F337" s="259">
        <v>1998.74</v>
      </c>
      <c r="G337" s="168">
        <v>14177</v>
      </c>
      <c r="H337" s="168">
        <v>14177</v>
      </c>
      <c r="I337" s="176">
        <f t="shared" ref="I337:I400" si="71">H337/G337</f>
        <v>1</v>
      </c>
      <c r="J337" s="168">
        <v>344.61</v>
      </c>
      <c r="K337" s="176">
        <f t="shared" ref="K337:K400" si="72">J337/G337</f>
        <v>2.4307681455879242E-2</v>
      </c>
      <c r="L337" s="259">
        <v>5.8</v>
      </c>
      <c r="M337" s="176">
        <f t="shared" ref="M337:M400" si="73">(H337+J337)/G337</f>
        <v>1.0243076814558794</v>
      </c>
      <c r="N337" s="259">
        <v>1998.74</v>
      </c>
      <c r="O337" s="168">
        <v>344.61</v>
      </c>
      <c r="P337" s="175">
        <f t="shared" ref="P337:P400" si="74">O337/G337</f>
        <v>2.4307681455879242E-2</v>
      </c>
      <c r="Q337" s="174">
        <f t="shared" ref="Q337:Q400" si="75">(H337+J337)-G337-O337</f>
        <v>5.6843418860808015E-13</v>
      </c>
      <c r="R337" s="175">
        <f t="shared" ref="R337:R400" si="76">Q337/G337</f>
        <v>4.0095520110607334E-17</v>
      </c>
      <c r="S337" s="258">
        <f t="shared" ref="S337:S400" si="77">Q337*L337</f>
        <v>3.2969182939268649E-12</v>
      </c>
      <c r="T337" s="168" t="s">
        <v>476</v>
      </c>
      <c r="U337" s="168" t="s">
        <v>495</v>
      </c>
      <c r="V337" s="168" t="s">
        <v>376</v>
      </c>
      <c r="W337" s="174">
        <v>1</v>
      </c>
      <c r="X337" s="168" t="s">
        <v>346</v>
      </c>
      <c r="Y337" s="171" t="s">
        <v>590</v>
      </c>
      <c r="Z337" s="219">
        <f>SUM(W467:W536)</f>
        <v>70</v>
      </c>
      <c r="AA337" s="220">
        <f>SUMIF(U467:U536,TRIM(AA330),W467:W536)</f>
        <v>0</v>
      </c>
      <c r="AB337" s="220">
        <f>SUMIF(U467:U536,TRIM(AB330),W467:W536)</f>
        <v>0</v>
      </c>
      <c r="AC337" s="220">
        <f>SUMIF(U467:U536,TRIM(AC330),W467:W536)</f>
        <v>0</v>
      </c>
      <c r="AD337" s="220">
        <f>SUMIF(U467:U536,TRIM(AD330),W467:W536)</f>
        <v>37</v>
      </c>
      <c r="AE337" s="220">
        <f>SUMIF(U467:U536,TRIM(AE330),W467:W536)</f>
        <v>19</v>
      </c>
      <c r="AF337" s="220">
        <f>SUMIF(U467:U536,TRIM(AF330),W467:W536)</f>
        <v>0</v>
      </c>
      <c r="AG337" s="220">
        <f>SUMIF(U467:U536,TRIM(AG330),W467:W536)</f>
        <v>14</v>
      </c>
      <c r="AH337" s="220">
        <f>SUMIF(U467:U536,TRIM(AH330),W467:W536)</f>
        <v>0</v>
      </c>
    </row>
    <row r="338" spans="2:34" hidden="1">
      <c r="B338" s="650"/>
      <c r="C338" s="443"/>
      <c r="D338" s="205">
        <v>2</v>
      </c>
      <c r="E338" s="168" t="s">
        <v>654</v>
      </c>
      <c r="F338" s="259">
        <v>772.6</v>
      </c>
      <c r="G338" s="168">
        <v>105.28</v>
      </c>
      <c r="H338" s="168">
        <v>105.28</v>
      </c>
      <c r="I338" s="176">
        <f t="shared" si="71"/>
        <v>1</v>
      </c>
      <c r="J338" s="168">
        <v>6.26</v>
      </c>
      <c r="K338" s="176">
        <f t="shared" si="72"/>
        <v>5.9460486322188449E-2</v>
      </c>
      <c r="L338" s="259">
        <v>228.58</v>
      </c>
      <c r="M338" s="176">
        <f t="shared" si="73"/>
        <v>1.0594604863221886</v>
      </c>
      <c r="N338" s="259">
        <v>1430.91</v>
      </c>
      <c r="O338" s="168">
        <v>3.38</v>
      </c>
      <c r="P338" s="175">
        <f t="shared" si="74"/>
        <v>3.2104863221884494E-2</v>
      </c>
      <c r="Q338" s="174">
        <f t="shared" si="75"/>
        <v>2.8800000000000052</v>
      </c>
      <c r="R338" s="175">
        <f t="shared" si="76"/>
        <v>2.7355623100304E-2</v>
      </c>
      <c r="S338" s="258">
        <f t="shared" si="77"/>
        <v>658.31040000000121</v>
      </c>
      <c r="T338" s="168" t="s">
        <v>476</v>
      </c>
      <c r="U338" s="168" t="s">
        <v>316</v>
      </c>
      <c r="V338" s="168" t="s">
        <v>412</v>
      </c>
      <c r="W338" s="174">
        <v>1</v>
      </c>
      <c r="X338" s="168" t="s">
        <v>191</v>
      </c>
      <c r="Y338" s="171" t="s">
        <v>500</v>
      </c>
      <c r="Z338" s="220"/>
      <c r="AA338" s="221">
        <f>SUMIF(U467:U536,TRIM(AA330),F467:F536)</f>
        <v>0</v>
      </c>
      <c r="AB338" s="221">
        <f>SUMIF(U467:U536,TRIM(AB330),F467:F536)</f>
        <v>0</v>
      </c>
      <c r="AC338" s="221">
        <f>SUMIF(U467:U536,TRIM(AC330),F467:F536)</f>
        <v>0</v>
      </c>
      <c r="AD338" s="221">
        <f>SUMIF(U467:U536,TRIM(AD330),F467:F536)</f>
        <v>10644.96</v>
      </c>
      <c r="AE338" s="221">
        <f>SUMIF(U467:U536,TRIM(AE330),F467:F536)</f>
        <v>15593.2</v>
      </c>
      <c r="AF338" s="221">
        <f>SUMIF(U467:U536,TRIM(AF330),F467:F536)</f>
        <v>0</v>
      </c>
      <c r="AG338" s="221">
        <f>SUMIF(U467:U536,TRIM(AG330),F467:F536)</f>
        <v>14386.1</v>
      </c>
      <c r="AH338" s="221">
        <f>SUMIF(U467:U536,TRIM(AH330),F467:F536)</f>
        <v>0</v>
      </c>
    </row>
    <row r="339" spans="2:34" hidden="1">
      <c r="B339" s="650"/>
      <c r="C339" s="443"/>
      <c r="D339" s="205">
        <v>3</v>
      </c>
      <c r="E339" s="168" t="s">
        <v>504</v>
      </c>
      <c r="F339" s="259">
        <v>629.39</v>
      </c>
      <c r="G339" s="168">
        <v>334.8</v>
      </c>
      <c r="H339" s="168">
        <v>334.8</v>
      </c>
      <c r="I339" s="176">
        <f t="shared" si="71"/>
        <v>1</v>
      </c>
      <c r="J339" s="168">
        <v>15.47</v>
      </c>
      <c r="K339" s="176">
        <f t="shared" si="72"/>
        <v>4.6206690561529269E-2</v>
      </c>
      <c r="L339" s="259">
        <v>111.2</v>
      </c>
      <c r="M339" s="176">
        <f t="shared" si="73"/>
        <v>1.0462066905615293</v>
      </c>
      <c r="N339" s="259">
        <v>1720.26</v>
      </c>
      <c r="O339" s="168">
        <v>5.66</v>
      </c>
      <c r="P339" s="175">
        <f t="shared" si="74"/>
        <v>1.6905615292712065E-2</v>
      </c>
      <c r="Q339" s="174">
        <f t="shared" si="75"/>
        <v>9.8100000000000271</v>
      </c>
      <c r="R339" s="175">
        <f t="shared" si="76"/>
        <v>2.9301075268817284E-2</v>
      </c>
      <c r="S339" s="258">
        <f t="shared" si="77"/>
        <v>1090.872000000003</v>
      </c>
      <c r="T339" s="168" t="s">
        <v>476</v>
      </c>
      <c r="U339" s="168" t="s">
        <v>316</v>
      </c>
      <c r="V339" s="168" t="s">
        <v>412</v>
      </c>
      <c r="W339" s="174">
        <v>1</v>
      </c>
      <c r="X339" s="168" t="s">
        <v>232</v>
      </c>
      <c r="Y339" s="171"/>
      <c r="Z339" s="220"/>
      <c r="AA339" s="219"/>
      <c r="AB339" s="219"/>
      <c r="AC339" s="220"/>
      <c r="AD339" s="220"/>
      <c r="AE339" s="220"/>
      <c r="AF339" s="220"/>
      <c r="AG339" s="220"/>
      <c r="AH339" s="220"/>
    </row>
    <row r="340" spans="2:34" hidden="1">
      <c r="B340" s="650"/>
      <c r="C340" s="443"/>
      <c r="D340" s="205">
        <v>4</v>
      </c>
      <c r="E340" s="168" t="s">
        <v>658</v>
      </c>
      <c r="F340" s="259">
        <v>400.92</v>
      </c>
      <c r="G340" s="168">
        <v>90.2</v>
      </c>
      <c r="H340" s="168">
        <v>90.2</v>
      </c>
      <c r="I340" s="176">
        <f t="shared" si="71"/>
        <v>1</v>
      </c>
      <c r="J340" s="168">
        <v>3.57</v>
      </c>
      <c r="K340" s="176">
        <f t="shared" si="72"/>
        <v>3.9578713968957867E-2</v>
      </c>
      <c r="L340" s="259">
        <v>200.46</v>
      </c>
      <c r="M340" s="176">
        <f t="shared" si="73"/>
        <v>1.0395787139689578</v>
      </c>
      <c r="N340" s="259">
        <v>715.64</v>
      </c>
      <c r="O340" s="168">
        <v>2</v>
      </c>
      <c r="P340" s="175">
        <f t="shared" si="74"/>
        <v>2.2172949002217293E-2</v>
      </c>
      <c r="Q340" s="174">
        <f t="shared" si="75"/>
        <v>1.5699999999999932</v>
      </c>
      <c r="R340" s="175">
        <f t="shared" si="76"/>
        <v>1.7405764966740501E-2</v>
      </c>
      <c r="S340" s="258">
        <f t="shared" si="77"/>
        <v>314.72219999999862</v>
      </c>
      <c r="T340" s="168" t="s">
        <v>476</v>
      </c>
      <c r="U340" s="168" t="s">
        <v>364</v>
      </c>
      <c r="V340" s="168" t="s">
        <v>659</v>
      </c>
      <c r="W340" s="174">
        <v>1</v>
      </c>
      <c r="X340" s="168" t="s">
        <v>346</v>
      </c>
      <c r="Y340" s="171" t="s">
        <v>597</v>
      </c>
      <c r="Z340" s="219">
        <f>SUM(W537:W606)</f>
        <v>70</v>
      </c>
      <c r="AA340" s="220">
        <f>SUMIF(U537:U606,TRIM(AA330),W537:W606)</f>
        <v>0</v>
      </c>
      <c r="AB340" s="220">
        <f>SUMIF(U537:U606,TRIM(AB330),W537:W606)</f>
        <v>0</v>
      </c>
      <c r="AC340" s="220">
        <f>SUMIF(U537:U606,TRIM(AC330),W537:W606)</f>
        <v>0</v>
      </c>
      <c r="AD340" s="220">
        <f>SUMIF(U537:U606,TRIM(AD330),W537:W606)</f>
        <v>33</v>
      </c>
      <c r="AE340" s="220">
        <f>SUMIF(U537:U606,TRIM(AE330),W537:W606)</f>
        <v>17</v>
      </c>
      <c r="AF340" s="220">
        <f>SUMIF(U537:U606,TRIM(AF330),W537:W606)</f>
        <v>0</v>
      </c>
      <c r="AG340" s="220">
        <f>SUMIF(U537:U606,TRIM(AG330),W537:W606)</f>
        <v>20</v>
      </c>
      <c r="AH340" s="220">
        <f>SUMIF(U537:U606,TRIM(AH330),W537:W606)</f>
        <v>0</v>
      </c>
    </row>
    <row r="341" spans="2:34" hidden="1">
      <c r="B341" s="650"/>
      <c r="C341" s="443"/>
      <c r="D341" s="205">
        <v>5</v>
      </c>
      <c r="E341" s="168" t="s">
        <v>613</v>
      </c>
      <c r="F341" s="259">
        <v>391.85</v>
      </c>
      <c r="G341" s="168">
        <v>388.63</v>
      </c>
      <c r="H341" s="168">
        <v>388.63</v>
      </c>
      <c r="I341" s="176">
        <f t="shared" si="71"/>
        <v>1</v>
      </c>
      <c r="J341" s="168">
        <v>23.09</v>
      </c>
      <c r="K341" s="176">
        <f t="shared" si="72"/>
        <v>5.9413838355247925E-2</v>
      </c>
      <c r="L341" s="259">
        <v>156.74</v>
      </c>
      <c r="M341" s="176">
        <f t="shared" si="73"/>
        <v>1.0594138383552478</v>
      </c>
      <c r="N341" s="259">
        <v>3619.13</v>
      </c>
      <c r="O341" s="168">
        <v>2.5</v>
      </c>
      <c r="P341" s="175">
        <f t="shared" si="74"/>
        <v>6.4328538712914596E-3</v>
      </c>
      <c r="Q341" s="174">
        <f t="shared" si="75"/>
        <v>20.589999999999975</v>
      </c>
      <c r="R341" s="175">
        <f t="shared" si="76"/>
        <v>5.2980984483956398E-2</v>
      </c>
      <c r="S341" s="258">
        <f t="shared" si="77"/>
        <v>3227.2765999999961</v>
      </c>
      <c r="T341" s="168" t="s">
        <v>497</v>
      </c>
      <c r="U341" s="168" t="s">
        <v>355</v>
      </c>
      <c r="V341" s="168" t="s">
        <v>360</v>
      </c>
      <c r="W341" s="174">
        <v>1</v>
      </c>
      <c r="X341" s="168" t="s">
        <v>346</v>
      </c>
      <c r="Y341" s="171" t="s">
        <v>500</v>
      </c>
      <c r="Z341" s="220"/>
      <c r="AA341" s="221">
        <f>SUMIF(U537:U606,TRIM(AA330),F537:F606)</f>
        <v>0</v>
      </c>
      <c r="AB341" s="221">
        <f>SUMIF(U537:U606,TRIM(AB330),F537:F606)</f>
        <v>0</v>
      </c>
      <c r="AC341" s="221">
        <f>SUMIF(U537:U606,TRIM(AC330),F537:F606)</f>
        <v>0</v>
      </c>
      <c r="AD341" s="221">
        <f>SUMIF(U537:U606,TRIM(AD330),F537:F606)</f>
        <v>8208.1399999999976</v>
      </c>
      <c r="AE341" s="221">
        <f>SUMIF(U537:U606,TRIM(AE330),F537:F606)</f>
        <v>13232.210000000001</v>
      </c>
      <c r="AF341" s="221">
        <f>SUMIF(U537:U606,TRIM(AF330),F537:F606)</f>
        <v>0</v>
      </c>
      <c r="AG341" s="221">
        <f>SUMIF(U537:U606,TRIM(AG330),F537:F606)</f>
        <v>17175.600000000002</v>
      </c>
      <c r="AH341" s="221">
        <f>SUMIF(U537:U606,TRIM(AH330),F537:F606)</f>
        <v>0</v>
      </c>
    </row>
    <row r="342" spans="2:34" hidden="1">
      <c r="B342" s="650"/>
      <c r="C342" s="443"/>
      <c r="D342" s="205">
        <v>6</v>
      </c>
      <c r="E342" s="168" t="s">
        <v>378</v>
      </c>
      <c r="F342" s="259">
        <v>382.32</v>
      </c>
      <c r="G342" s="168">
        <v>4500</v>
      </c>
      <c r="H342" s="168">
        <v>4500</v>
      </c>
      <c r="I342" s="176">
        <f t="shared" si="71"/>
        <v>1</v>
      </c>
      <c r="J342" s="168">
        <v>87.89</v>
      </c>
      <c r="K342" s="176">
        <f t="shared" si="72"/>
        <v>1.953111111111111E-2</v>
      </c>
      <c r="L342" s="259">
        <v>4.3499999999999996</v>
      </c>
      <c r="M342" s="176">
        <f t="shared" si="73"/>
        <v>1.0195311111111112</v>
      </c>
      <c r="N342" s="259">
        <v>382.32</v>
      </c>
      <c r="O342" s="168">
        <v>87.89</v>
      </c>
      <c r="P342" s="175">
        <f t="shared" si="74"/>
        <v>1.953111111111111E-2</v>
      </c>
      <c r="Q342" s="174">
        <f t="shared" si="75"/>
        <v>3.2684965844964609E-13</v>
      </c>
      <c r="R342" s="175">
        <f t="shared" si="76"/>
        <v>7.263325743325469E-17</v>
      </c>
      <c r="S342" s="258">
        <f t="shared" si="77"/>
        <v>1.4217960142559604E-12</v>
      </c>
      <c r="T342" s="168" t="s">
        <v>476</v>
      </c>
      <c r="U342" s="168" t="s">
        <v>495</v>
      </c>
      <c r="V342" s="168" t="s">
        <v>376</v>
      </c>
      <c r="W342" s="174">
        <v>1</v>
      </c>
      <c r="X342" s="168" t="s">
        <v>206</v>
      </c>
      <c r="Y342" s="171"/>
      <c r="Z342" s="220"/>
      <c r="AA342" s="219"/>
      <c r="AB342" s="219"/>
      <c r="AC342" s="220"/>
      <c r="AD342" s="220"/>
      <c r="AE342" s="220"/>
      <c r="AF342" s="220"/>
      <c r="AG342" s="220"/>
      <c r="AH342" s="220"/>
    </row>
    <row r="343" spans="2:34" hidden="1">
      <c r="B343" s="650"/>
      <c r="C343" s="443"/>
      <c r="D343" s="205">
        <v>7</v>
      </c>
      <c r="E343" s="168" t="s">
        <v>604</v>
      </c>
      <c r="F343" s="259">
        <v>204.28</v>
      </c>
      <c r="G343" s="168">
        <v>66.900000000000006</v>
      </c>
      <c r="H343" s="168">
        <v>66.900000000000006</v>
      </c>
      <c r="I343" s="176">
        <f t="shared" si="71"/>
        <v>1</v>
      </c>
      <c r="J343" s="168">
        <v>2.21</v>
      </c>
      <c r="K343" s="176">
        <f t="shared" si="72"/>
        <v>3.3034379671150971E-2</v>
      </c>
      <c r="L343" s="259">
        <v>215.03</v>
      </c>
      <c r="M343" s="176">
        <f t="shared" si="73"/>
        <v>1.033034379671151</v>
      </c>
      <c r="N343" s="259">
        <v>475.22</v>
      </c>
      <c r="O343" s="168">
        <v>0.95</v>
      </c>
      <c r="P343" s="175">
        <f t="shared" si="74"/>
        <v>1.4200298953662181E-2</v>
      </c>
      <c r="Q343" s="174">
        <f t="shared" si="75"/>
        <v>1.2599999999999938</v>
      </c>
      <c r="R343" s="175">
        <f t="shared" si="76"/>
        <v>1.8834080717488696E-2</v>
      </c>
      <c r="S343" s="258">
        <f t="shared" si="77"/>
        <v>270.93779999999867</v>
      </c>
      <c r="T343" s="168" t="s">
        <v>476</v>
      </c>
      <c r="U343" s="168" t="s">
        <v>316</v>
      </c>
      <c r="V343" s="168" t="s">
        <v>351</v>
      </c>
      <c r="W343" s="174">
        <v>1</v>
      </c>
      <c r="X343" s="168" t="s">
        <v>135</v>
      </c>
      <c r="Y343" s="171"/>
      <c r="Z343" s="219"/>
      <c r="AA343" s="220"/>
      <c r="AB343" s="220"/>
      <c r="AC343" s="220"/>
      <c r="AD343" s="220"/>
      <c r="AE343" s="220"/>
      <c r="AF343" s="220"/>
      <c r="AG343" s="220"/>
      <c r="AH343" s="220"/>
    </row>
    <row r="344" spans="2:34" hidden="1">
      <c r="B344" s="650"/>
      <c r="C344" s="443"/>
      <c r="D344" s="205">
        <v>8</v>
      </c>
      <c r="E344" s="168" t="s">
        <v>362</v>
      </c>
      <c r="F344" s="259">
        <v>192.22</v>
      </c>
      <c r="G344" s="168">
        <v>10886</v>
      </c>
      <c r="H344" s="168">
        <v>10886</v>
      </c>
      <c r="I344" s="176">
        <f t="shared" si="71"/>
        <v>1</v>
      </c>
      <c r="J344" s="168">
        <v>27.46</v>
      </c>
      <c r="K344" s="176">
        <f t="shared" si="72"/>
        <v>2.5225059709718905E-3</v>
      </c>
      <c r="L344" s="259">
        <v>7</v>
      </c>
      <c r="M344" s="176">
        <f t="shared" si="73"/>
        <v>1.0025225059709717</v>
      </c>
      <c r="N344" s="259">
        <v>192.22</v>
      </c>
      <c r="O344" s="168">
        <v>27.46</v>
      </c>
      <c r="P344" s="175">
        <f t="shared" si="74"/>
        <v>2.5225059709718905E-3</v>
      </c>
      <c r="Q344" s="174">
        <f t="shared" si="75"/>
        <v>-8.7396756498492323E-13</v>
      </c>
      <c r="R344" s="175">
        <f t="shared" si="76"/>
        <v>-8.0283627134385744E-17</v>
      </c>
      <c r="S344" s="258">
        <f t="shared" si="77"/>
        <v>-6.1177729548944626E-12</v>
      </c>
      <c r="T344" s="168" t="s">
        <v>497</v>
      </c>
      <c r="U344" s="168" t="s">
        <v>355</v>
      </c>
      <c r="V344" s="168" t="s">
        <v>357</v>
      </c>
      <c r="W344" s="174">
        <v>1</v>
      </c>
      <c r="X344" s="168" t="s">
        <v>346</v>
      </c>
      <c r="Y344" s="171"/>
      <c r="Z344" s="220"/>
      <c r="AA344" s="221"/>
      <c r="AB344" s="221"/>
      <c r="AC344" s="221"/>
      <c r="AD344" s="221"/>
      <c r="AE344" s="221"/>
      <c r="AF344" s="221"/>
      <c r="AG344" s="221"/>
      <c r="AH344" s="221"/>
    </row>
    <row r="345" spans="2:34" hidden="1">
      <c r="B345" s="650"/>
      <c r="C345" s="443"/>
      <c r="D345" s="205">
        <v>9</v>
      </c>
      <c r="E345" s="168" t="s">
        <v>503</v>
      </c>
      <c r="F345" s="259">
        <v>154.08000000000001</v>
      </c>
      <c r="G345" s="168">
        <v>106.82</v>
      </c>
      <c r="H345" s="168">
        <v>106.82</v>
      </c>
      <c r="I345" s="176">
        <f t="shared" si="71"/>
        <v>1</v>
      </c>
      <c r="J345" s="168">
        <v>7.05</v>
      </c>
      <c r="K345" s="176">
        <f t="shared" si="72"/>
        <v>6.5998876614866128E-2</v>
      </c>
      <c r="L345" s="259">
        <v>160.5</v>
      </c>
      <c r="M345" s="176">
        <f t="shared" si="73"/>
        <v>1.065998876614866</v>
      </c>
      <c r="N345" s="259">
        <v>1131.53</v>
      </c>
      <c r="O345" s="168">
        <v>0.96</v>
      </c>
      <c r="P345" s="175">
        <f t="shared" si="74"/>
        <v>8.9870810709604954E-3</v>
      </c>
      <c r="Q345" s="174">
        <f t="shared" si="75"/>
        <v>6.0899999999999972</v>
      </c>
      <c r="R345" s="175">
        <f t="shared" si="76"/>
        <v>5.7011795543905612E-2</v>
      </c>
      <c r="S345" s="258">
        <f t="shared" si="77"/>
        <v>977.4449999999996</v>
      </c>
      <c r="T345" s="168" t="s">
        <v>476</v>
      </c>
      <c r="U345" s="168" t="s">
        <v>316</v>
      </c>
      <c r="V345" s="168" t="s">
        <v>351</v>
      </c>
      <c r="W345" s="174">
        <v>1</v>
      </c>
      <c r="X345" s="168" t="s">
        <v>346</v>
      </c>
      <c r="Y345" s="171"/>
      <c r="Z345" s="220"/>
      <c r="AA345" s="219"/>
      <c r="AB345" s="219"/>
      <c r="AC345" s="220"/>
      <c r="AD345" s="220"/>
      <c r="AE345" s="220"/>
      <c r="AF345" s="220"/>
      <c r="AG345" s="220"/>
      <c r="AH345" s="220"/>
    </row>
    <row r="346" spans="2:34" hidden="1">
      <c r="B346" s="651"/>
      <c r="C346" s="443"/>
      <c r="D346" s="205">
        <v>10</v>
      </c>
      <c r="E346" s="168" t="s">
        <v>353</v>
      </c>
      <c r="F346" s="259">
        <v>149.91999999999999</v>
      </c>
      <c r="G346" s="168">
        <v>97.46</v>
      </c>
      <c r="H346" s="168">
        <v>97.46</v>
      </c>
      <c r="I346" s="176">
        <f t="shared" si="71"/>
        <v>1</v>
      </c>
      <c r="J346" s="168">
        <v>4.5</v>
      </c>
      <c r="K346" s="176">
        <f t="shared" si="72"/>
        <v>4.6172788836445725E-2</v>
      </c>
      <c r="L346" s="259">
        <v>104.84</v>
      </c>
      <c r="M346" s="176">
        <f t="shared" si="73"/>
        <v>1.0461727888364458</v>
      </c>
      <c r="N346" s="259">
        <v>471.78</v>
      </c>
      <c r="O346" s="168">
        <v>1.43</v>
      </c>
      <c r="P346" s="175">
        <f t="shared" si="74"/>
        <v>1.4672686230248307E-2</v>
      </c>
      <c r="Q346" s="174">
        <f t="shared" si="75"/>
        <v>3.0700000000000003</v>
      </c>
      <c r="R346" s="175">
        <f t="shared" si="76"/>
        <v>3.1500102606197421E-2</v>
      </c>
      <c r="S346" s="258">
        <f t="shared" si="77"/>
        <v>321.85880000000003</v>
      </c>
      <c r="T346" s="168" t="s">
        <v>476</v>
      </c>
      <c r="U346" s="168" t="s">
        <v>316</v>
      </c>
      <c r="V346" s="168" t="s">
        <v>351</v>
      </c>
      <c r="W346" s="174">
        <v>1</v>
      </c>
      <c r="X346" s="168" t="s">
        <v>346</v>
      </c>
      <c r="Y346" s="171"/>
      <c r="Z346" s="172"/>
      <c r="AA346" s="172"/>
      <c r="AB346" s="172"/>
      <c r="AC346" s="172"/>
      <c r="AD346" s="172"/>
      <c r="AE346" s="172"/>
      <c r="AF346" s="172"/>
      <c r="AG346" s="172"/>
      <c r="AH346" s="172"/>
    </row>
    <row r="347" spans="2:34" hidden="1">
      <c r="B347" s="649">
        <v>45904</v>
      </c>
      <c r="C347" s="443" t="str">
        <f t="shared" ref="C347" si="78">RIGHT(TEXT(B347,"aaa"),1)</f>
        <v>四</v>
      </c>
      <c r="D347" s="205">
        <v>1</v>
      </c>
      <c r="E347" s="168" t="s">
        <v>373</v>
      </c>
      <c r="F347" s="259">
        <v>1510.78</v>
      </c>
      <c r="G347" s="168">
        <v>13250</v>
      </c>
      <c r="H347" s="168">
        <v>13250</v>
      </c>
      <c r="I347" s="176">
        <f t="shared" si="71"/>
        <v>1</v>
      </c>
      <c r="J347" s="168">
        <v>260.48</v>
      </c>
      <c r="K347" s="176">
        <f t="shared" si="72"/>
        <v>1.9658867924528305E-2</v>
      </c>
      <c r="L347" s="259">
        <v>5.8</v>
      </c>
      <c r="M347" s="176">
        <f t="shared" si="73"/>
        <v>1.0196588679245282</v>
      </c>
      <c r="N347" s="259">
        <v>1510.78</v>
      </c>
      <c r="O347" s="168">
        <v>260.48</v>
      </c>
      <c r="P347" s="175">
        <f t="shared" si="74"/>
        <v>1.9658867924528305E-2</v>
      </c>
      <c r="Q347" s="174">
        <f t="shared" si="75"/>
        <v>-4.5474735088646412E-13</v>
      </c>
      <c r="R347" s="175">
        <f t="shared" si="76"/>
        <v>-3.4320554783884086E-17</v>
      </c>
      <c r="S347" s="258">
        <f t="shared" si="77"/>
        <v>-2.6375346351414918E-12</v>
      </c>
      <c r="T347" s="168" t="s">
        <v>476</v>
      </c>
      <c r="U347" s="168" t="s">
        <v>495</v>
      </c>
      <c r="V347" s="168" t="s">
        <v>376</v>
      </c>
      <c r="W347" s="174">
        <v>1</v>
      </c>
      <c r="X347" s="168" t="s">
        <v>346</v>
      </c>
      <c r="Y347" s="166" t="s">
        <v>660</v>
      </c>
      <c r="Z347" s="219">
        <f>Z331+Z334+Z337+Z340</f>
        <v>280</v>
      </c>
      <c r="AA347" s="219">
        <f t="shared" ref="AA347:AH347" si="79">AA331+AA334+AA337+AA340</f>
        <v>0</v>
      </c>
      <c r="AB347" s="219">
        <f t="shared" si="79"/>
        <v>0</v>
      </c>
      <c r="AC347" s="219">
        <f t="shared" si="79"/>
        <v>0</v>
      </c>
      <c r="AD347" s="219">
        <f t="shared" si="79"/>
        <v>140</v>
      </c>
      <c r="AE347" s="219">
        <f t="shared" si="79"/>
        <v>78</v>
      </c>
      <c r="AF347" s="219">
        <f t="shared" si="79"/>
        <v>4</v>
      </c>
      <c r="AG347" s="219">
        <f t="shared" si="79"/>
        <v>58</v>
      </c>
      <c r="AH347" s="219">
        <f t="shared" si="79"/>
        <v>0</v>
      </c>
    </row>
    <row r="348" spans="2:34" hidden="1">
      <c r="B348" s="650"/>
      <c r="C348" s="443"/>
      <c r="D348" s="205">
        <v>2</v>
      </c>
      <c r="E348" s="168" t="s">
        <v>416</v>
      </c>
      <c r="F348" s="259">
        <v>556.39</v>
      </c>
      <c r="G348" s="168">
        <v>329.95</v>
      </c>
      <c r="H348" s="168">
        <v>329.95</v>
      </c>
      <c r="I348" s="176">
        <f t="shared" si="71"/>
        <v>1</v>
      </c>
      <c r="J348" s="168">
        <v>23.76</v>
      </c>
      <c r="K348" s="176">
        <f t="shared" si="72"/>
        <v>7.2010910744052137E-2</v>
      </c>
      <c r="L348" s="259">
        <v>156.72999999999999</v>
      </c>
      <c r="M348" s="176">
        <f t="shared" si="73"/>
        <v>1.0720109107440521</v>
      </c>
      <c r="N348" s="259">
        <v>3723.9</v>
      </c>
      <c r="O348" s="168">
        <v>3.55</v>
      </c>
      <c r="P348" s="175">
        <f t="shared" si="74"/>
        <v>1.0759205940293984E-2</v>
      </c>
      <c r="Q348" s="174">
        <f t="shared" si="75"/>
        <v>20.20999999999999</v>
      </c>
      <c r="R348" s="175">
        <f t="shared" si="76"/>
        <v>6.125170480375812E-2</v>
      </c>
      <c r="S348" s="258">
        <f t="shared" si="77"/>
        <v>3167.5132999999983</v>
      </c>
      <c r="T348" s="168" t="s">
        <v>497</v>
      </c>
      <c r="U348" s="168" t="s">
        <v>355</v>
      </c>
      <c r="V348" s="168" t="s">
        <v>360</v>
      </c>
      <c r="W348" s="174">
        <v>1</v>
      </c>
      <c r="X348" s="168" t="s">
        <v>346</v>
      </c>
      <c r="Y348" s="171" t="s">
        <v>500</v>
      </c>
      <c r="Z348" s="220"/>
      <c r="AA348" s="221">
        <f>AA332+AA335+AA338+AA341</f>
        <v>0</v>
      </c>
      <c r="AB348" s="221">
        <f t="shared" ref="AB348:AH348" si="80">AB332+AB335+AB338+AB341</f>
        <v>0</v>
      </c>
      <c r="AC348" s="221">
        <f t="shared" si="80"/>
        <v>0</v>
      </c>
      <c r="AD348" s="221">
        <f t="shared" si="80"/>
        <v>42016.43</v>
      </c>
      <c r="AE348" s="221">
        <f t="shared" si="80"/>
        <v>49357.080000000009</v>
      </c>
      <c r="AF348" s="221">
        <f t="shared" si="80"/>
        <v>1293.5999999999999</v>
      </c>
      <c r="AG348" s="221">
        <f t="shared" si="80"/>
        <v>52899.850000000006</v>
      </c>
      <c r="AH348" s="221">
        <f t="shared" si="80"/>
        <v>0</v>
      </c>
    </row>
    <row r="349" spans="2:34" hidden="1">
      <c r="B349" s="650"/>
      <c r="C349" s="443"/>
      <c r="D349" s="205">
        <v>3</v>
      </c>
      <c r="E349" s="168" t="s">
        <v>356</v>
      </c>
      <c r="F349" s="259">
        <v>527.26</v>
      </c>
      <c r="G349" s="168">
        <v>6215</v>
      </c>
      <c r="H349" s="168">
        <v>6215</v>
      </c>
      <c r="I349" s="176">
        <f t="shared" si="71"/>
        <v>1</v>
      </c>
      <c r="J349" s="168">
        <v>80.13</v>
      </c>
      <c r="K349" s="176">
        <f t="shared" si="72"/>
        <v>1.2893000804505228E-2</v>
      </c>
      <c r="L349" s="259">
        <v>6.58</v>
      </c>
      <c r="M349" s="176">
        <f t="shared" si="73"/>
        <v>1.0128930008045052</v>
      </c>
      <c r="N349" s="259">
        <v>527.26</v>
      </c>
      <c r="O349" s="168">
        <v>80.13</v>
      </c>
      <c r="P349" s="175">
        <f t="shared" si="74"/>
        <v>1.2893000804505228E-2</v>
      </c>
      <c r="Q349" s="174">
        <f t="shared" si="75"/>
        <v>1.1368683772161603E-13</v>
      </c>
      <c r="R349" s="175">
        <f t="shared" si="76"/>
        <v>1.8292331089560101E-17</v>
      </c>
      <c r="S349" s="258">
        <f t="shared" si="77"/>
        <v>7.4805939220823348E-13</v>
      </c>
      <c r="T349" s="168" t="s">
        <v>497</v>
      </c>
      <c r="U349" s="168" t="s">
        <v>355</v>
      </c>
      <c r="V349" s="168" t="s">
        <v>357</v>
      </c>
      <c r="W349" s="174">
        <v>1</v>
      </c>
      <c r="X349" s="168" t="s">
        <v>346</v>
      </c>
    </row>
    <row r="350" spans="2:34" hidden="1">
      <c r="B350" s="650"/>
      <c r="C350" s="443"/>
      <c r="D350" s="205">
        <v>4</v>
      </c>
      <c r="E350" s="168" t="s">
        <v>503</v>
      </c>
      <c r="F350" s="259">
        <v>487.92</v>
      </c>
      <c r="G350" s="168">
        <v>101</v>
      </c>
      <c r="H350" s="168">
        <v>101</v>
      </c>
      <c r="I350" s="176">
        <f t="shared" si="71"/>
        <v>1</v>
      </c>
      <c r="J350" s="168">
        <v>8.08</v>
      </c>
      <c r="K350" s="176">
        <f t="shared" si="72"/>
        <v>0.08</v>
      </c>
      <c r="L350" s="259">
        <v>160.5</v>
      </c>
      <c r="M350" s="176">
        <f t="shared" si="73"/>
        <v>1.08</v>
      </c>
      <c r="N350" s="259">
        <v>1296.8399999999999</v>
      </c>
      <c r="O350" s="168">
        <v>3.04</v>
      </c>
      <c r="P350" s="175">
        <f t="shared" si="74"/>
        <v>3.0099009900990098E-2</v>
      </c>
      <c r="Q350" s="174">
        <f t="shared" si="75"/>
        <v>5.0399999999999983</v>
      </c>
      <c r="R350" s="175">
        <f t="shared" si="76"/>
        <v>4.9900990099009883E-2</v>
      </c>
      <c r="S350" s="258">
        <f t="shared" si="77"/>
        <v>808.91999999999973</v>
      </c>
      <c r="T350" s="168" t="s">
        <v>476</v>
      </c>
      <c r="U350" s="168" t="s">
        <v>316</v>
      </c>
      <c r="V350" s="168" t="s">
        <v>351</v>
      </c>
      <c r="W350" s="174">
        <v>1</v>
      </c>
      <c r="X350" s="168" t="s">
        <v>346</v>
      </c>
    </row>
    <row r="351" spans="2:34" hidden="1">
      <c r="B351" s="650"/>
      <c r="C351" s="443"/>
      <c r="D351" s="205">
        <v>5</v>
      </c>
      <c r="E351" s="168" t="s">
        <v>362</v>
      </c>
      <c r="F351" s="259">
        <v>340.9</v>
      </c>
      <c r="G351" s="168">
        <v>10409</v>
      </c>
      <c r="H351" s="168">
        <v>10409</v>
      </c>
      <c r="I351" s="176">
        <f t="shared" si="71"/>
        <v>1</v>
      </c>
      <c r="J351" s="168">
        <v>48.7</v>
      </c>
      <c r="K351" s="176">
        <f t="shared" si="72"/>
        <v>4.6786434816024599E-3</v>
      </c>
      <c r="L351" s="259">
        <v>7</v>
      </c>
      <c r="M351" s="176">
        <f t="shared" si="73"/>
        <v>1.0046786434816026</v>
      </c>
      <c r="N351" s="259">
        <v>340.9</v>
      </c>
      <c r="O351" s="168">
        <v>48.7</v>
      </c>
      <c r="P351" s="175">
        <f t="shared" si="74"/>
        <v>4.6786434816024599E-3</v>
      </c>
      <c r="Q351" s="174">
        <f t="shared" si="75"/>
        <v>7.2475359047530219E-13</v>
      </c>
      <c r="R351" s="175">
        <f t="shared" si="76"/>
        <v>6.9627590592304944E-17</v>
      </c>
      <c r="S351" s="258">
        <f t="shared" si="77"/>
        <v>5.0732751333271153E-12</v>
      </c>
      <c r="T351" s="168" t="s">
        <v>497</v>
      </c>
      <c r="U351" s="168" t="s">
        <v>355</v>
      </c>
      <c r="V351" s="168" t="s">
        <v>357</v>
      </c>
      <c r="W351" s="174">
        <v>1</v>
      </c>
      <c r="X351" s="168" t="s">
        <v>346</v>
      </c>
    </row>
    <row r="352" spans="2:34" hidden="1">
      <c r="B352" s="650"/>
      <c r="C352" s="443"/>
      <c r="D352" s="205">
        <v>6</v>
      </c>
      <c r="E352" s="168" t="s">
        <v>353</v>
      </c>
      <c r="F352" s="259">
        <v>314.52</v>
      </c>
      <c r="G352" s="168">
        <v>89.1</v>
      </c>
      <c r="H352" s="168">
        <v>89.1</v>
      </c>
      <c r="I352" s="176">
        <f t="shared" si="71"/>
        <v>1</v>
      </c>
      <c r="J352" s="168">
        <v>4.99</v>
      </c>
      <c r="K352" s="176">
        <f t="shared" si="72"/>
        <v>5.6004489337822677E-2</v>
      </c>
      <c r="L352" s="259">
        <v>104.84</v>
      </c>
      <c r="M352" s="176">
        <f t="shared" si="73"/>
        <v>1.0560044893378226</v>
      </c>
      <c r="N352" s="259">
        <v>523.15</v>
      </c>
      <c r="O352" s="168">
        <v>3</v>
      </c>
      <c r="P352" s="175">
        <f t="shared" si="74"/>
        <v>3.3670033670033669E-2</v>
      </c>
      <c r="Q352" s="174">
        <f t="shared" si="75"/>
        <v>1.9899999999999949</v>
      </c>
      <c r="R352" s="175">
        <f t="shared" si="76"/>
        <v>2.2334455667788945E-2</v>
      </c>
      <c r="S352" s="258">
        <f t="shared" si="77"/>
        <v>208.63159999999948</v>
      </c>
      <c r="T352" s="168" t="s">
        <v>476</v>
      </c>
      <c r="U352" s="168" t="s">
        <v>316</v>
      </c>
      <c r="V352" s="168" t="s">
        <v>351</v>
      </c>
      <c r="W352" s="174">
        <v>1</v>
      </c>
      <c r="X352" s="168" t="s">
        <v>346</v>
      </c>
    </row>
    <row r="353" spans="2:24" hidden="1">
      <c r="B353" s="650"/>
      <c r="C353" s="443"/>
      <c r="D353" s="205">
        <v>7</v>
      </c>
      <c r="E353" s="168" t="s">
        <v>354</v>
      </c>
      <c r="F353" s="259">
        <v>279.35000000000002</v>
      </c>
      <c r="G353" s="168">
        <v>279.20999999999998</v>
      </c>
      <c r="H353" s="168">
        <v>279.20999999999998</v>
      </c>
      <c r="I353" s="176">
        <f t="shared" si="71"/>
        <v>1</v>
      </c>
      <c r="J353" s="168">
        <v>13.4</v>
      </c>
      <c r="K353" s="176">
        <f t="shared" si="72"/>
        <v>4.7992550410085606E-2</v>
      </c>
      <c r="L353" s="259">
        <v>95.34</v>
      </c>
      <c r="M353" s="176">
        <f t="shared" si="73"/>
        <v>1.0479925504100855</v>
      </c>
      <c r="N353" s="259">
        <v>1277.56</v>
      </c>
      <c r="O353" s="168">
        <v>2.93</v>
      </c>
      <c r="P353" s="175">
        <f t="shared" si="74"/>
        <v>1.0493893485190359E-2</v>
      </c>
      <c r="Q353" s="174">
        <f t="shared" si="75"/>
        <v>10.469999999999978</v>
      </c>
      <c r="R353" s="175">
        <f t="shared" si="76"/>
        <v>3.7498656924895166E-2</v>
      </c>
      <c r="S353" s="258">
        <f t="shared" si="77"/>
        <v>998.20979999999793</v>
      </c>
      <c r="T353" s="168" t="s">
        <v>476</v>
      </c>
      <c r="U353" s="168" t="s">
        <v>316</v>
      </c>
      <c r="V353" s="168" t="s">
        <v>412</v>
      </c>
      <c r="W353" s="174">
        <v>1</v>
      </c>
      <c r="X353" s="168" t="s">
        <v>346</v>
      </c>
    </row>
    <row r="354" spans="2:24" hidden="1">
      <c r="B354" s="650"/>
      <c r="C354" s="443"/>
      <c r="D354" s="205">
        <v>8</v>
      </c>
      <c r="E354" s="168" t="s">
        <v>504</v>
      </c>
      <c r="F354" s="259">
        <v>214.62</v>
      </c>
      <c r="G354" s="168">
        <v>323.39999999999998</v>
      </c>
      <c r="H354" s="168">
        <v>323.39999999999998</v>
      </c>
      <c r="I354" s="176">
        <f t="shared" si="71"/>
        <v>1</v>
      </c>
      <c r="J354" s="168">
        <v>18.11</v>
      </c>
      <c r="K354" s="176">
        <f t="shared" si="72"/>
        <v>5.5998763141620285E-2</v>
      </c>
      <c r="L354" s="259">
        <v>111.2</v>
      </c>
      <c r="M354" s="176">
        <f t="shared" si="73"/>
        <v>1.0559987631416203</v>
      </c>
      <c r="N354" s="259">
        <v>2013.83</v>
      </c>
      <c r="O354" s="168">
        <v>1.93</v>
      </c>
      <c r="P354" s="175">
        <f t="shared" si="74"/>
        <v>5.9678416821273969E-3</v>
      </c>
      <c r="Q354" s="174">
        <f t="shared" si="75"/>
        <v>16.180000000000014</v>
      </c>
      <c r="R354" s="175">
        <f t="shared" si="76"/>
        <v>5.0030921459492936E-2</v>
      </c>
      <c r="S354" s="258">
        <f t="shared" si="77"/>
        <v>1799.2160000000015</v>
      </c>
      <c r="T354" s="168" t="s">
        <v>476</v>
      </c>
      <c r="U354" s="168" t="s">
        <v>316</v>
      </c>
      <c r="V354" s="168" t="s">
        <v>412</v>
      </c>
      <c r="W354" s="174">
        <v>1</v>
      </c>
      <c r="X354" s="168" t="s">
        <v>232</v>
      </c>
    </row>
    <row r="355" spans="2:24" hidden="1">
      <c r="B355" s="650"/>
      <c r="C355" s="443"/>
      <c r="D355" s="205">
        <v>9</v>
      </c>
      <c r="E355" s="168" t="s">
        <v>347</v>
      </c>
      <c r="F355" s="259">
        <v>199.23</v>
      </c>
      <c r="G355" s="168">
        <v>217.53</v>
      </c>
      <c r="H355" s="168">
        <v>217.53</v>
      </c>
      <c r="I355" s="176">
        <f t="shared" si="71"/>
        <v>1</v>
      </c>
      <c r="J355" s="168">
        <v>12.18</v>
      </c>
      <c r="K355" s="176">
        <f t="shared" si="72"/>
        <v>5.5992276927320367E-2</v>
      </c>
      <c r="L355" s="259">
        <v>99.12</v>
      </c>
      <c r="M355" s="176">
        <f t="shared" si="73"/>
        <v>1.0559922769273205</v>
      </c>
      <c r="N355" s="259">
        <v>1207.28</v>
      </c>
      <c r="O355" s="168">
        <v>2.0099999999999998</v>
      </c>
      <c r="P355" s="175">
        <f t="shared" si="74"/>
        <v>9.2401048131292227E-3</v>
      </c>
      <c r="Q355" s="174">
        <f t="shared" si="75"/>
        <v>10.170000000000007</v>
      </c>
      <c r="R355" s="175">
        <f t="shared" si="76"/>
        <v>4.6752172114191179E-2</v>
      </c>
      <c r="S355" s="258">
        <f t="shared" si="77"/>
        <v>1008.0504000000008</v>
      </c>
      <c r="T355" s="168" t="s">
        <v>476</v>
      </c>
      <c r="U355" s="168" t="s">
        <v>316</v>
      </c>
      <c r="V355" s="168" t="s">
        <v>351</v>
      </c>
      <c r="W355" s="174">
        <v>1</v>
      </c>
      <c r="X355" s="168" t="s">
        <v>346</v>
      </c>
    </row>
    <row r="356" spans="2:24" hidden="1">
      <c r="B356" s="651"/>
      <c r="C356" s="443"/>
      <c r="D356" s="205">
        <v>10</v>
      </c>
      <c r="E356" s="168" t="s">
        <v>661</v>
      </c>
      <c r="F356" s="259">
        <v>190.47</v>
      </c>
      <c r="G356" s="168">
        <v>148.86000000000001</v>
      </c>
      <c r="H356" s="168">
        <v>148.86000000000001</v>
      </c>
      <c r="I356" s="176">
        <f t="shared" si="71"/>
        <v>1</v>
      </c>
      <c r="J356" s="168">
        <v>8.34</v>
      </c>
      <c r="K356" s="176">
        <f t="shared" si="72"/>
        <v>5.6025796049979842E-2</v>
      </c>
      <c r="L356" s="259">
        <v>110.1</v>
      </c>
      <c r="M356" s="176">
        <f t="shared" si="73"/>
        <v>1.0560257960499799</v>
      </c>
      <c r="N356" s="259">
        <v>918.23</v>
      </c>
      <c r="O356" s="168">
        <v>1.73</v>
      </c>
      <c r="P356" s="175">
        <f t="shared" si="74"/>
        <v>1.1621657933628913E-2</v>
      </c>
      <c r="Q356" s="174">
        <f t="shared" si="75"/>
        <v>6.610000000000003</v>
      </c>
      <c r="R356" s="175">
        <f t="shared" si="76"/>
        <v>4.4404138116350952E-2</v>
      </c>
      <c r="S356" s="258">
        <f t="shared" si="77"/>
        <v>727.76100000000031</v>
      </c>
      <c r="T356" s="168" t="s">
        <v>476</v>
      </c>
      <c r="U356" s="168" t="s">
        <v>316</v>
      </c>
      <c r="V356" s="168" t="s">
        <v>351</v>
      </c>
      <c r="W356" s="174">
        <v>1</v>
      </c>
      <c r="X356" s="168" t="s">
        <v>346</v>
      </c>
    </row>
    <row r="357" spans="2:24" hidden="1">
      <c r="B357" s="649">
        <v>45905</v>
      </c>
      <c r="C357" s="443" t="str">
        <f t="shared" ref="C357" si="81">RIGHT(TEXT(B357,"aaa"),1)</f>
        <v>五</v>
      </c>
      <c r="D357" s="205">
        <v>1</v>
      </c>
      <c r="E357" s="168" t="s">
        <v>362</v>
      </c>
      <c r="F357" s="259">
        <v>774.9</v>
      </c>
      <c r="G357" s="168">
        <v>8772</v>
      </c>
      <c r="H357" s="168">
        <v>8772</v>
      </c>
      <c r="I357" s="176">
        <f t="shared" si="71"/>
        <v>1</v>
      </c>
      <c r="J357" s="168">
        <v>110.7</v>
      </c>
      <c r="K357" s="176">
        <f t="shared" si="72"/>
        <v>1.2619699042407661E-2</v>
      </c>
      <c r="L357" s="259">
        <v>7</v>
      </c>
      <c r="M357" s="176">
        <f t="shared" si="73"/>
        <v>1.0126196990424077</v>
      </c>
      <c r="N357" s="259">
        <v>774.9</v>
      </c>
      <c r="O357" s="168">
        <v>110.7</v>
      </c>
      <c r="P357" s="175">
        <f t="shared" si="74"/>
        <v>1.2619699042407661E-2</v>
      </c>
      <c r="Q357" s="174">
        <f t="shared" si="75"/>
        <v>7.2475359047530219E-13</v>
      </c>
      <c r="R357" s="175">
        <f t="shared" si="76"/>
        <v>8.2621248344197695E-17</v>
      </c>
      <c r="S357" s="258">
        <f t="shared" si="77"/>
        <v>5.0732751333271153E-12</v>
      </c>
      <c r="T357" s="168" t="s">
        <v>497</v>
      </c>
      <c r="U357" s="168" t="s">
        <v>355</v>
      </c>
      <c r="V357" s="168" t="s">
        <v>357</v>
      </c>
      <c r="W357" s="174">
        <v>1</v>
      </c>
      <c r="X357" s="168" t="s">
        <v>346</v>
      </c>
    </row>
    <row r="358" spans="2:24" hidden="1">
      <c r="B358" s="650"/>
      <c r="C358" s="443"/>
      <c r="D358" s="205">
        <v>2</v>
      </c>
      <c r="E358" s="168" t="s">
        <v>373</v>
      </c>
      <c r="F358" s="259">
        <v>618.34</v>
      </c>
      <c r="G358" s="168">
        <v>10370</v>
      </c>
      <c r="H358" s="168">
        <v>10370</v>
      </c>
      <c r="I358" s="176">
        <f t="shared" si="71"/>
        <v>1</v>
      </c>
      <c r="J358" s="168">
        <v>106.61</v>
      </c>
      <c r="K358" s="176">
        <f t="shared" si="72"/>
        <v>1.0280617164898746E-2</v>
      </c>
      <c r="L358" s="259">
        <v>5.8</v>
      </c>
      <c r="M358" s="176">
        <f t="shared" si="73"/>
        <v>1.0102806171648988</v>
      </c>
      <c r="N358" s="259">
        <v>618.34</v>
      </c>
      <c r="O358" s="168">
        <v>106.61</v>
      </c>
      <c r="P358" s="175">
        <f t="shared" si="74"/>
        <v>1.0280617164898746E-2</v>
      </c>
      <c r="Q358" s="174">
        <f t="shared" si="75"/>
        <v>5.8264504332328215E-13</v>
      </c>
      <c r="R358" s="175">
        <f t="shared" si="76"/>
        <v>5.6185635807452475E-17</v>
      </c>
      <c r="S358" s="258">
        <f t="shared" si="77"/>
        <v>3.3793412512750362E-12</v>
      </c>
      <c r="T358" s="168" t="s">
        <v>476</v>
      </c>
      <c r="U358" s="168" t="s">
        <v>495</v>
      </c>
      <c r="V358" s="168" t="s">
        <v>376</v>
      </c>
      <c r="W358" s="174">
        <v>1</v>
      </c>
      <c r="X358" s="168" t="s">
        <v>346</v>
      </c>
    </row>
    <row r="359" spans="2:24" hidden="1">
      <c r="B359" s="650"/>
      <c r="C359" s="443"/>
      <c r="D359" s="205">
        <v>3</v>
      </c>
      <c r="E359" s="168" t="s">
        <v>356</v>
      </c>
      <c r="F359" s="259">
        <v>486.79</v>
      </c>
      <c r="G359" s="168">
        <v>4809</v>
      </c>
      <c r="H359" s="168">
        <v>4809</v>
      </c>
      <c r="I359" s="176">
        <f t="shared" si="71"/>
        <v>1</v>
      </c>
      <c r="J359" s="168">
        <v>73.98</v>
      </c>
      <c r="K359" s="176">
        <f t="shared" si="72"/>
        <v>1.5383655645664381E-2</v>
      </c>
      <c r="L359" s="259">
        <v>6.58</v>
      </c>
      <c r="M359" s="176">
        <f t="shared" si="73"/>
        <v>1.0153836556456644</v>
      </c>
      <c r="N359" s="259">
        <v>486.79</v>
      </c>
      <c r="O359" s="168">
        <v>73.98</v>
      </c>
      <c r="P359" s="175">
        <f t="shared" si="74"/>
        <v>1.5383655645664381E-2</v>
      </c>
      <c r="Q359" s="174">
        <f t="shared" si="75"/>
        <v>-4.4053649617126212E-13</v>
      </c>
      <c r="R359" s="175">
        <f t="shared" si="76"/>
        <v>-9.1606674188243312E-17</v>
      </c>
      <c r="S359" s="258">
        <f t="shared" si="77"/>
        <v>-2.8987301448069046E-12</v>
      </c>
      <c r="T359" s="168" t="s">
        <v>497</v>
      </c>
      <c r="U359" s="168" t="s">
        <v>355</v>
      </c>
      <c r="V359" s="168" t="s">
        <v>357</v>
      </c>
      <c r="W359" s="174">
        <v>1</v>
      </c>
      <c r="X359" s="168" t="s">
        <v>346</v>
      </c>
    </row>
    <row r="360" spans="2:24" hidden="1">
      <c r="B360" s="650"/>
      <c r="C360" s="443"/>
      <c r="D360" s="205">
        <v>4</v>
      </c>
      <c r="E360" s="168" t="s">
        <v>654</v>
      </c>
      <c r="F360" s="259">
        <v>406.87</v>
      </c>
      <c r="G360" s="168">
        <v>78.28</v>
      </c>
      <c r="H360" s="168">
        <v>78.28</v>
      </c>
      <c r="I360" s="176">
        <f t="shared" si="71"/>
        <v>1</v>
      </c>
      <c r="J360" s="168">
        <v>4.79</v>
      </c>
      <c r="K360" s="176">
        <f t="shared" si="72"/>
        <v>6.1190597853857942E-2</v>
      </c>
      <c r="L360" s="259">
        <v>228.58</v>
      </c>
      <c r="M360" s="176">
        <f t="shared" si="73"/>
        <v>1.0611905978538581</v>
      </c>
      <c r="N360" s="259">
        <v>1094.9000000000001</v>
      </c>
      <c r="O360" s="168">
        <v>1.78</v>
      </c>
      <c r="P360" s="175">
        <f t="shared" si="74"/>
        <v>2.2738886050076648E-2</v>
      </c>
      <c r="Q360" s="174">
        <f t="shared" si="75"/>
        <v>3.010000000000006</v>
      </c>
      <c r="R360" s="175">
        <f t="shared" si="76"/>
        <v>3.8451711803781374E-2</v>
      </c>
      <c r="S360" s="258">
        <f t="shared" si="77"/>
        <v>688.02580000000137</v>
      </c>
      <c r="T360" s="168" t="s">
        <v>476</v>
      </c>
      <c r="U360" s="168" t="s">
        <v>316</v>
      </c>
      <c r="V360" s="168" t="s">
        <v>412</v>
      </c>
      <c r="W360" s="174">
        <v>1</v>
      </c>
      <c r="X360" s="168" t="s">
        <v>191</v>
      </c>
    </row>
    <row r="361" spans="2:24" hidden="1">
      <c r="B361" s="650"/>
      <c r="C361" s="443"/>
      <c r="D361" s="205">
        <v>5</v>
      </c>
      <c r="E361" s="168" t="s">
        <v>504</v>
      </c>
      <c r="F361" s="259">
        <v>370.3</v>
      </c>
      <c r="G361" s="168">
        <v>265.8</v>
      </c>
      <c r="H361" s="168">
        <v>265.8</v>
      </c>
      <c r="I361" s="176">
        <f t="shared" si="71"/>
        <v>1</v>
      </c>
      <c r="J361" s="168">
        <v>12.65</v>
      </c>
      <c r="K361" s="176">
        <f t="shared" si="72"/>
        <v>4.7592174567343867E-2</v>
      </c>
      <c r="L361" s="259">
        <v>111.2</v>
      </c>
      <c r="M361" s="176">
        <f t="shared" si="73"/>
        <v>1.0475921745673438</v>
      </c>
      <c r="N361" s="259">
        <v>1406.68</v>
      </c>
      <c r="O361" s="168">
        <v>3.33</v>
      </c>
      <c r="P361" s="175">
        <f t="shared" si="74"/>
        <v>1.2528216704288938E-2</v>
      </c>
      <c r="Q361" s="174">
        <f t="shared" si="75"/>
        <v>9.3199999999999772</v>
      </c>
      <c r="R361" s="175">
        <f t="shared" si="76"/>
        <v>3.5063957863054843E-2</v>
      </c>
      <c r="S361" s="258">
        <f t="shared" si="77"/>
        <v>1036.3839999999975</v>
      </c>
      <c r="T361" s="168" t="s">
        <v>476</v>
      </c>
      <c r="U361" s="168" t="s">
        <v>316</v>
      </c>
      <c r="V361" s="168" t="s">
        <v>412</v>
      </c>
      <c r="W361" s="174">
        <v>1</v>
      </c>
      <c r="X361" s="168" t="s">
        <v>232</v>
      </c>
    </row>
    <row r="362" spans="2:24" hidden="1">
      <c r="B362" s="650"/>
      <c r="C362" s="443"/>
      <c r="D362" s="205">
        <v>6</v>
      </c>
      <c r="E362" s="168" t="s">
        <v>416</v>
      </c>
      <c r="F362" s="259">
        <v>271.14</v>
      </c>
      <c r="G362" s="168">
        <v>251.43</v>
      </c>
      <c r="H362" s="168">
        <v>251.43</v>
      </c>
      <c r="I362" s="176">
        <f t="shared" si="71"/>
        <v>1</v>
      </c>
      <c r="J362" s="168">
        <v>15.39</v>
      </c>
      <c r="K362" s="176">
        <f t="shared" si="72"/>
        <v>6.1209879489321085E-2</v>
      </c>
      <c r="L362" s="259">
        <v>156.72999999999999</v>
      </c>
      <c r="M362" s="176">
        <f t="shared" si="73"/>
        <v>1.061209879489321</v>
      </c>
      <c r="N362" s="259">
        <v>2412.0700000000002</v>
      </c>
      <c r="O362" s="168">
        <v>1.73</v>
      </c>
      <c r="P362" s="175">
        <f t="shared" si="74"/>
        <v>6.8806427236208882E-3</v>
      </c>
      <c r="Q362" s="174">
        <f t="shared" si="75"/>
        <v>13.659999999999986</v>
      </c>
      <c r="R362" s="175">
        <f t="shared" si="76"/>
        <v>5.4329236765700138E-2</v>
      </c>
      <c r="S362" s="258">
        <f t="shared" si="77"/>
        <v>2140.9317999999976</v>
      </c>
      <c r="T362" s="168" t="s">
        <v>497</v>
      </c>
      <c r="U362" s="168" t="s">
        <v>355</v>
      </c>
      <c r="V362" s="168" t="s">
        <v>360</v>
      </c>
      <c r="W362" s="174">
        <v>1</v>
      </c>
      <c r="X362" s="168" t="s">
        <v>346</v>
      </c>
    </row>
    <row r="363" spans="2:24" hidden="1">
      <c r="B363" s="650"/>
      <c r="C363" s="443"/>
      <c r="D363" s="205">
        <v>7</v>
      </c>
      <c r="E363" s="168" t="s">
        <v>347</v>
      </c>
      <c r="F363" s="259">
        <v>228.97</v>
      </c>
      <c r="G363" s="168">
        <v>168.32</v>
      </c>
      <c r="H363" s="168">
        <v>168.32</v>
      </c>
      <c r="I363" s="176">
        <f t="shared" si="71"/>
        <v>1</v>
      </c>
      <c r="J363" s="168">
        <v>8.01</v>
      </c>
      <c r="K363" s="176">
        <f t="shared" si="72"/>
        <v>4.7587927756653992E-2</v>
      </c>
      <c r="L363" s="259">
        <v>99.12</v>
      </c>
      <c r="M363" s="176">
        <f t="shared" si="73"/>
        <v>1.047587927756654</v>
      </c>
      <c r="N363" s="259">
        <v>793.95</v>
      </c>
      <c r="O363" s="168">
        <v>2.31</v>
      </c>
      <c r="P363" s="175">
        <f t="shared" si="74"/>
        <v>1.3723859315589355E-2</v>
      </c>
      <c r="Q363" s="174">
        <f t="shared" si="75"/>
        <v>5.6999999999999904</v>
      </c>
      <c r="R363" s="175">
        <f t="shared" si="76"/>
        <v>3.3864068441064585E-2</v>
      </c>
      <c r="S363" s="258">
        <f t="shared" si="77"/>
        <v>564.98399999999913</v>
      </c>
      <c r="T363" s="168" t="s">
        <v>476</v>
      </c>
      <c r="U363" s="168" t="s">
        <v>316</v>
      </c>
      <c r="V363" s="168" t="s">
        <v>351</v>
      </c>
      <c r="W363" s="174">
        <v>1</v>
      </c>
      <c r="X363" s="168" t="s">
        <v>346</v>
      </c>
    </row>
    <row r="364" spans="2:24" hidden="1">
      <c r="B364" s="650"/>
      <c r="C364" s="443"/>
      <c r="D364" s="205">
        <v>8</v>
      </c>
      <c r="E364" s="168" t="s">
        <v>661</v>
      </c>
      <c r="F364" s="259">
        <v>184.97</v>
      </c>
      <c r="G364" s="168">
        <v>130.30000000000001</v>
      </c>
      <c r="H364" s="168">
        <v>130.30000000000001</v>
      </c>
      <c r="I364" s="176">
        <f t="shared" si="71"/>
        <v>1</v>
      </c>
      <c r="J364" s="168">
        <v>6.2</v>
      </c>
      <c r="K364" s="176">
        <f t="shared" si="72"/>
        <v>4.7582501918649267E-2</v>
      </c>
      <c r="L364" s="259">
        <v>110.1</v>
      </c>
      <c r="M364" s="176">
        <f t="shared" si="73"/>
        <v>1.0475825019186491</v>
      </c>
      <c r="N364" s="259">
        <v>682.62</v>
      </c>
      <c r="O364" s="168">
        <v>1.68</v>
      </c>
      <c r="P364" s="175">
        <f t="shared" si="74"/>
        <v>1.2893323100537221E-2</v>
      </c>
      <c r="Q364" s="174">
        <f t="shared" si="75"/>
        <v>4.5199999999999889</v>
      </c>
      <c r="R364" s="175">
        <f t="shared" si="76"/>
        <v>3.4689178818111961E-2</v>
      </c>
      <c r="S364" s="258">
        <f t="shared" si="77"/>
        <v>497.65199999999874</v>
      </c>
      <c r="T364" s="168" t="s">
        <v>476</v>
      </c>
      <c r="U364" s="168" t="s">
        <v>316</v>
      </c>
      <c r="V364" s="168" t="s">
        <v>351</v>
      </c>
      <c r="W364" s="174">
        <v>1</v>
      </c>
      <c r="X364" s="168" t="s">
        <v>346</v>
      </c>
    </row>
    <row r="365" spans="2:24" hidden="1">
      <c r="B365" s="650"/>
      <c r="C365" s="443"/>
      <c r="D365" s="205">
        <v>9</v>
      </c>
      <c r="E365" s="168" t="s">
        <v>656</v>
      </c>
      <c r="F365" s="259">
        <v>133.63</v>
      </c>
      <c r="G365" s="168">
        <v>2910</v>
      </c>
      <c r="H365" s="168">
        <v>2910</v>
      </c>
      <c r="I365" s="176">
        <f t="shared" si="71"/>
        <v>1</v>
      </c>
      <c r="J365" s="168">
        <v>19.09</v>
      </c>
      <c r="K365" s="176">
        <f t="shared" si="72"/>
        <v>6.5601374570446735E-3</v>
      </c>
      <c r="L365" s="259">
        <v>7</v>
      </c>
      <c r="M365" s="176">
        <f t="shared" si="73"/>
        <v>1.0065601374570448</v>
      </c>
      <c r="N365" s="259">
        <v>133.63</v>
      </c>
      <c r="O365" s="168">
        <v>19.09</v>
      </c>
      <c r="P365" s="175">
        <f t="shared" si="74"/>
        <v>6.5601374570446735E-3</v>
      </c>
      <c r="Q365" s="174">
        <f t="shared" si="75"/>
        <v>1.4566126083082054E-13</v>
      </c>
      <c r="R365" s="175">
        <f t="shared" si="76"/>
        <v>5.0055416093065478E-17</v>
      </c>
      <c r="S365" s="258">
        <f t="shared" si="77"/>
        <v>1.0196288258157438E-12</v>
      </c>
      <c r="T365" s="168" t="s">
        <v>497</v>
      </c>
      <c r="U365" s="168" t="s">
        <v>355</v>
      </c>
      <c r="V365" s="168" t="s">
        <v>357</v>
      </c>
      <c r="W365" s="174">
        <v>1</v>
      </c>
      <c r="X365" s="168" t="s">
        <v>346</v>
      </c>
    </row>
    <row r="366" spans="2:24" hidden="1">
      <c r="B366" s="651"/>
      <c r="C366" s="443"/>
      <c r="D366" s="205">
        <v>10</v>
      </c>
      <c r="E366" s="168" t="s">
        <v>507</v>
      </c>
      <c r="F366" s="259">
        <v>109.73</v>
      </c>
      <c r="G366" s="168">
        <v>7.56</v>
      </c>
      <c r="H366" s="168">
        <v>7.56</v>
      </c>
      <c r="I366" s="176">
        <f t="shared" si="71"/>
        <v>1</v>
      </c>
      <c r="J366" s="168">
        <v>0.26</v>
      </c>
      <c r="K366" s="176">
        <f t="shared" si="72"/>
        <v>3.4391534391534397E-2</v>
      </c>
      <c r="L366" s="259">
        <v>1567.63</v>
      </c>
      <c r="M366" s="176">
        <f t="shared" si="73"/>
        <v>1.0343915343915344</v>
      </c>
      <c r="N366" s="259">
        <v>407.58</v>
      </c>
      <c r="O366" s="168">
        <v>7.0000000000000007E-2</v>
      </c>
      <c r="P366" s="175">
        <f t="shared" si="74"/>
        <v>9.2592592592592605E-3</v>
      </c>
      <c r="Q366" s="174">
        <f t="shared" si="75"/>
        <v>0.18999999999999978</v>
      </c>
      <c r="R366" s="175">
        <f t="shared" si="76"/>
        <v>2.5132275132275103E-2</v>
      </c>
      <c r="S366" s="258">
        <f t="shared" si="77"/>
        <v>297.8496999999997</v>
      </c>
      <c r="T366" s="168" t="s">
        <v>476</v>
      </c>
      <c r="U366" s="168" t="s">
        <v>316</v>
      </c>
      <c r="V366" s="168" t="s">
        <v>351</v>
      </c>
      <c r="W366" s="174">
        <v>1</v>
      </c>
      <c r="X366" s="168" t="s">
        <v>135</v>
      </c>
    </row>
    <row r="367" spans="2:24" hidden="1">
      <c r="B367" s="649">
        <v>45906</v>
      </c>
      <c r="C367" s="443" t="str">
        <f t="shared" ref="C367" si="82">RIGHT(TEXT(B367,"aaa"),1)</f>
        <v>六</v>
      </c>
      <c r="D367" s="205">
        <v>1</v>
      </c>
      <c r="E367" s="168" t="s">
        <v>373</v>
      </c>
      <c r="F367" s="259">
        <v>1058.8499999999999</v>
      </c>
      <c r="G367" s="168">
        <v>10870</v>
      </c>
      <c r="H367" s="168">
        <v>10870</v>
      </c>
      <c r="I367" s="176">
        <f t="shared" si="71"/>
        <v>1</v>
      </c>
      <c r="J367" s="168">
        <v>182.56</v>
      </c>
      <c r="K367" s="176">
        <f t="shared" si="72"/>
        <v>1.6794848206071758E-2</v>
      </c>
      <c r="L367" s="259">
        <v>5.8</v>
      </c>
      <c r="M367" s="176">
        <f t="shared" si="73"/>
        <v>1.0167948482060718</v>
      </c>
      <c r="N367" s="259">
        <v>1058.8499999999999</v>
      </c>
      <c r="O367" s="168">
        <v>182.56</v>
      </c>
      <c r="P367" s="175">
        <f t="shared" si="74"/>
        <v>1.6794848206071758E-2</v>
      </c>
      <c r="Q367" s="174">
        <f t="shared" si="75"/>
        <v>-5.1159076974727213E-13</v>
      </c>
      <c r="R367" s="175">
        <f t="shared" si="76"/>
        <v>-4.7064468238019514E-17</v>
      </c>
      <c r="S367" s="258">
        <f t="shared" si="77"/>
        <v>-2.9672264645341781E-12</v>
      </c>
      <c r="T367" s="168" t="s">
        <v>476</v>
      </c>
      <c r="U367" s="168" t="s">
        <v>495</v>
      </c>
      <c r="V367" s="168" t="s">
        <v>376</v>
      </c>
      <c r="W367" s="174">
        <v>1</v>
      </c>
      <c r="X367" s="168" t="s">
        <v>346</v>
      </c>
    </row>
    <row r="368" spans="2:24" hidden="1">
      <c r="B368" s="650"/>
      <c r="C368" s="443"/>
      <c r="D368" s="205">
        <v>2</v>
      </c>
      <c r="E368" s="168" t="s">
        <v>356</v>
      </c>
      <c r="F368" s="259">
        <v>586.08000000000004</v>
      </c>
      <c r="G368" s="168">
        <v>4924</v>
      </c>
      <c r="H368" s="168">
        <v>4924</v>
      </c>
      <c r="I368" s="176">
        <f t="shared" si="71"/>
        <v>1</v>
      </c>
      <c r="J368" s="168">
        <v>89.07</v>
      </c>
      <c r="K368" s="176">
        <f t="shared" si="72"/>
        <v>1.8088952071486596E-2</v>
      </c>
      <c r="L368" s="259">
        <v>6.58</v>
      </c>
      <c r="M368" s="176">
        <f t="shared" si="73"/>
        <v>1.0180889520714866</v>
      </c>
      <c r="N368" s="259">
        <v>586.08000000000004</v>
      </c>
      <c r="O368" s="168">
        <v>89.07</v>
      </c>
      <c r="P368" s="175">
        <f t="shared" si="74"/>
        <v>1.8088952071486596E-2</v>
      </c>
      <c r="Q368" s="174">
        <f t="shared" si="75"/>
        <v>-2.8421709430404007E-13</v>
      </c>
      <c r="R368" s="175">
        <f t="shared" si="76"/>
        <v>-5.7720774635264022E-17</v>
      </c>
      <c r="S368" s="258">
        <f t="shared" si="77"/>
        <v>-1.8701484805205836E-12</v>
      </c>
      <c r="T368" s="168" t="s">
        <v>497</v>
      </c>
      <c r="U368" s="168" t="s">
        <v>355</v>
      </c>
      <c r="V368" s="168" t="s">
        <v>357</v>
      </c>
      <c r="W368" s="174">
        <v>1</v>
      </c>
      <c r="X368" s="168" t="s">
        <v>346</v>
      </c>
    </row>
    <row r="369" spans="2:24" hidden="1">
      <c r="B369" s="650"/>
      <c r="C369" s="443"/>
      <c r="D369" s="205">
        <v>3</v>
      </c>
      <c r="E369" s="168" t="s">
        <v>343</v>
      </c>
      <c r="F369" s="259">
        <v>436.59</v>
      </c>
      <c r="G369" s="168">
        <v>147.33000000000001</v>
      </c>
      <c r="H369" s="168">
        <v>147.33000000000001</v>
      </c>
      <c r="I369" s="176">
        <f t="shared" si="71"/>
        <v>1</v>
      </c>
      <c r="J369" s="168">
        <v>4.74</v>
      </c>
      <c r="K369" s="176">
        <f t="shared" si="72"/>
        <v>3.2172673589900225E-2</v>
      </c>
      <c r="L369" s="259">
        <v>194.04</v>
      </c>
      <c r="M369" s="176">
        <f t="shared" si="73"/>
        <v>1.0321726735899004</v>
      </c>
      <c r="N369" s="259">
        <v>919.75</v>
      </c>
      <c r="O369" s="168">
        <v>2.25</v>
      </c>
      <c r="P369" s="175">
        <f t="shared" si="74"/>
        <v>1.5271838729383017E-2</v>
      </c>
      <c r="Q369" s="174">
        <f t="shared" si="75"/>
        <v>2.4900000000000091</v>
      </c>
      <c r="R369" s="175">
        <f t="shared" si="76"/>
        <v>1.6900834860517265E-2</v>
      </c>
      <c r="S369" s="258">
        <f t="shared" si="77"/>
        <v>483.15960000000172</v>
      </c>
      <c r="T369" s="168" t="s">
        <v>476</v>
      </c>
      <c r="U369" s="168" t="s">
        <v>316</v>
      </c>
      <c r="V369" s="168" t="s">
        <v>412</v>
      </c>
      <c r="W369" s="174">
        <v>1</v>
      </c>
      <c r="X369" s="168" t="s">
        <v>179</v>
      </c>
    </row>
    <row r="370" spans="2:24" hidden="1">
      <c r="B370" s="650"/>
      <c r="C370" s="443"/>
      <c r="D370" s="205">
        <v>4</v>
      </c>
      <c r="E370" s="168" t="s">
        <v>362</v>
      </c>
      <c r="F370" s="259">
        <v>433.86</v>
      </c>
      <c r="G370" s="168">
        <v>9894</v>
      </c>
      <c r="H370" s="168">
        <v>9894</v>
      </c>
      <c r="I370" s="176">
        <f t="shared" si="71"/>
        <v>1</v>
      </c>
      <c r="J370" s="168">
        <v>68.489999999999995</v>
      </c>
      <c r="K370" s="176">
        <f t="shared" si="72"/>
        <v>6.9223771983020011E-3</v>
      </c>
      <c r="L370" s="259">
        <v>7</v>
      </c>
      <c r="M370" s="176">
        <f t="shared" si="73"/>
        <v>1.006922377198302</v>
      </c>
      <c r="N370" s="259">
        <v>479.43</v>
      </c>
      <c r="O370" s="168">
        <v>61.98</v>
      </c>
      <c r="P370" s="175">
        <f t="shared" si="74"/>
        <v>6.2644026682838081E-3</v>
      </c>
      <c r="Q370" s="174">
        <f t="shared" si="75"/>
        <v>6.5099999999997848</v>
      </c>
      <c r="R370" s="175">
        <f t="shared" si="76"/>
        <v>6.5797453001817114E-4</v>
      </c>
      <c r="S370" s="258">
        <f t="shared" si="77"/>
        <v>45.569999999998494</v>
      </c>
      <c r="T370" s="168" t="s">
        <v>497</v>
      </c>
      <c r="U370" s="168" t="s">
        <v>355</v>
      </c>
      <c r="V370" s="168" t="s">
        <v>357</v>
      </c>
      <c r="W370" s="174">
        <v>1</v>
      </c>
      <c r="X370" s="168" t="s">
        <v>346</v>
      </c>
    </row>
    <row r="371" spans="2:24" hidden="1">
      <c r="B371" s="650"/>
      <c r="C371" s="443"/>
      <c r="D371" s="205">
        <v>5</v>
      </c>
      <c r="E371" s="168" t="s">
        <v>416</v>
      </c>
      <c r="F371" s="259">
        <v>242.93</v>
      </c>
      <c r="G371" s="168">
        <v>266.45999999999998</v>
      </c>
      <c r="H371" s="168">
        <v>266.45999999999998</v>
      </c>
      <c r="I371" s="176">
        <f t="shared" si="71"/>
        <v>1</v>
      </c>
      <c r="J371" s="168">
        <v>11.03</v>
      </c>
      <c r="K371" s="176">
        <f t="shared" si="72"/>
        <v>4.1394580800120095E-2</v>
      </c>
      <c r="L371" s="259">
        <v>156.72999999999999</v>
      </c>
      <c r="M371" s="176">
        <f t="shared" si="73"/>
        <v>1.0413945808001199</v>
      </c>
      <c r="N371" s="259">
        <v>1728.73</v>
      </c>
      <c r="O371" s="168">
        <v>1.55</v>
      </c>
      <c r="P371" s="175">
        <f t="shared" si="74"/>
        <v>5.8170081813405392E-3</v>
      </c>
      <c r="Q371" s="174">
        <f t="shared" si="75"/>
        <v>9.479999999999972</v>
      </c>
      <c r="R371" s="175">
        <f t="shared" si="76"/>
        <v>3.5577572618779453E-2</v>
      </c>
      <c r="S371" s="258">
        <f t="shared" si="77"/>
        <v>1485.8003999999955</v>
      </c>
      <c r="T371" s="168" t="s">
        <v>497</v>
      </c>
      <c r="U371" s="168" t="s">
        <v>355</v>
      </c>
      <c r="V371" s="168" t="s">
        <v>360</v>
      </c>
      <c r="W371" s="174">
        <v>1</v>
      </c>
      <c r="X371" s="168" t="s">
        <v>346</v>
      </c>
    </row>
    <row r="372" spans="2:24" hidden="1">
      <c r="B372" s="650"/>
      <c r="C372" s="443"/>
      <c r="D372" s="205">
        <v>6</v>
      </c>
      <c r="E372" s="168" t="s">
        <v>347</v>
      </c>
      <c r="F372" s="259">
        <v>171.48</v>
      </c>
      <c r="G372" s="168">
        <v>172.34</v>
      </c>
      <c r="H372" s="168">
        <v>172.34</v>
      </c>
      <c r="I372" s="176">
        <f t="shared" si="71"/>
        <v>1</v>
      </c>
      <c r="J372" s="168">
        <v>5.55</v>
      </c>
      <c r="K372" s="176">
        <f t="shared" si="72"/>
        <v>3.2203783219217824E-2</v>
      </c>
      <c r="L372" s="259">
        <v>99.12</v>
      </c>
      <c r="M372" s="176">
        <f t="shared" si="73"/>
        <v>1.0322037832192179</v>
      </c>
      <c r="N372" s="259">
        <v>550.12</v>
      </c>
      <c r="O372" s="168">
        <v>1.73</v>
      </c>
      <c r="P372" s="175">
        <f t="shared" si="74"/>
        <v>1.0038296390855286E-2</v>
      </c>
      <c r="Q372" s="174">
        <f t="shared" si="75"/>
        <v>3.8200000000000114</v>
      </c>
      <c r="R372" s="175">
        <f t="shared" si="76"/>
        <v>2.2165486828362606E-2</v>
      </c>
      <c r="S372" s="258">
        <f t="shared" si="77"/>
        <v>378.63840000000113</v>
      </c>
      <c r="T372" s="168" t="s">
        <v>476</v>
      </c>
      <c r="U372" s="168" t="s">
        <v>316</v>
      </c>
      <c r="V372" s="168" t="s">
        <v>351</v>
      </c>
      <c r="W372" s="174">
        <v>1</v>
      </c>
      <c r="X372" s="168" t="s">
        <v>346</v>
      </c>
    </row>
    <row r="373" spans="2:24" hidden="1">
      <c r="B373" s="650"/>
      <c r="C373" s="443"/>
      <c r="D373" s="205">
        <v>7</v>
      </c>
      <c r="E373" s="168" t="s">
        <v>661</v>
      </c>
      <c r="F373" s="259">
        <v>155.24</v>
      </c>
      <c r="G373" s="168">
        <v>154.43</v>
      </c>
      <c r="H373" s="168">
        <v>154.43</v>
      </c>
      <c r="I373" s="176">
        <f t="shared" si="71"/>
        <v>1</v>
      </c>
      <c r="J373" s="168">
        <v>4.97</v>
      </c>
      <c r="K373" s="176">
        <f t="shared" si="72"/>
        <v>3.2182866023441038E-2</v>
      </c>
      <c r="L373" s="259">
        <v>110.1</v>
      </c>
      <c r="M373" s="176">
        <f t="shared" si="73"/>
        <v>1.0321828660234411</v>
      </c>
      <c r="N373" s="259">
        <v>547.20000000000005</v>
      </c>
      <c r="O373" s="168">
        <v>1.41</v>
      </c>
      <c r="P373" s="175">
        <f t="shared" si="74"/>
        <v>9.1303503205335743E-3</v>
      </c>
      <c r="Q373" s="174">
        <f t="shared" si="75"/>
        <v>3.5599999999999987</v>
      </c>
      <c r="R373" s="175">
        <f t="shared" si="76"/>
        <v>2.3052515702907457E-2</v>
      </c>
      <c r="S373" s="258">
        <f t="shared" si="77"/>
        <v>391.95599999999985</v>
      </c>
      <c r="T373" s="168" t="s">
        <v>476</v>
      </c>
      <c r="U373" s="168" t="s">
        <v>316</v>
      </c>
      <c r="V373" s="168" t="s">
        <v>351</v>
      </c>
      <c r="W373" s="174">
        <v>1</v>
      </c>
      <c r="X373" s="168" t="s">
        <v>346</v>
      </c>
    </row>
    <row r="374" spans="2:24" hidden="1">
      <c r="B374" s="650"/>
      <c r="C374" s="443"/>
      <c r="D374" s="205">
        <v>8</v>
      </c>
      <c r="E374" s="168" t="s">
        <v>645</v>
      </c>
      <c r="F374" s="259">
        <v>144.96</v>
      </c>
      <c r="G374" s="168">
        <v>58.06</v>
      </c>
      <c r="H374" s="168">
        <v>58.06</v>
      </c>
      <c r="I374" s="176">
        <f t="shared" si="71"/>
        <v>1</v>
      </c>
      <c r="J374" s="168">
        <v>1.33</v>
      </c>
      <c r="K374" s="176">
        <f t="shared" si="72"/>
        <v>2.2907337237340682E-2</v>
      </c>
      <c r="L374" s="259">
        <v>114.14</v>
      </c>
      <c r="M374" s="176">
        <f t="shared" si="73"/>
        <v>1.0229073372373407</v>
      </c>
      <c r="N374" s="259">
        <v>151.81</v>
      </c>
      <c r="O374" s="168">
        <v>1.27</v>
      </c>
      <c r="P374" s="175">
        <f t="shared" si="74"/>
        <v>2.1873923527385462E-2</v>
      </c>
      <c r="Q374" s="174">
        <f t="shared" si="75"/>
        <v>5.9999999999998277E-2</v>
      </c>
      <c r="R374" s="175">
        <f t="shared" si="76"/>
        <v>1.033413709955189E-3</v>
      </c>
      <c r="S374" s="258">
        <f t="shared" si="77"/>
        <v>6.8483999999998035</v>
      </c>
      <c r="T374" s="168" t="s">
        <v>476</v>
      </c>
      <c r="U374" s="168" t="s">
        <v>316</v>
      </c>
      <c r="V374" s="168" t="s">
        <v>412</v>
      </c>
      <c r="W374" s="174">
        <v>1</v>
      </c>
      <c r="X374" s="168" t="s">
        <v>174</v>
      </c>
    </row>
    <row r="375" spans="2:24" hidden="1">
      <c r="B375" s="650"/>
      <c r="C375" s="443"/>
      <c r="D375" s="205">
        <v>9</v>
      </c>
      <c r="E375" s="168" t="s">
        <v>656</v>
      </c>
      <c r="F375" s="259">
        <v>105.63</v>
      </c>
      <c r="G375" s="168">
        <v>2954</v>
      </c>
      <c r="H375" s="168">
        <v>2954</v>
      </c>
      <c r="I375" s="176">
        <f t="shared" si="71"/>
        <v>1</v>
      </c>
      <c r="J375" s="168">
        <v>15.09</v>
      </c>
      <c r="K375" s="176">
        <f t="shared" si="72"/>
        <v>5.1083276912660801E-3</v>
      </c>
      <c r="L375" s="259">
        <v>7</v>
      </c>
      <c r="M375" s="176">
        <f t="shared" si="73"/>
        <v>1.0051083276912662</v>
      </c>
      <c r="N375" s="259">
        <v>105.63</v>
      </c>
      <c r="O375" s="168">
        <v>15.09</v>
      </c>
      <c r="P375" s="175">
        <f t="shared" si="74"/>
        <v>5.1083276912660801E-3</v>
      </c>
      <c r="Q375" s="174">
        <f t="shared" si="75"/>
        <v>1.4566126083082054E-13</v>
      </c>
      <c r="R375" s="175">
        <f t="shared" si="76"/>
        <v>4.9309837789715822E-17</v>
      </c>
      <c r="S375" s="258">
        <f t="shared" si="77"/>
        <v>1.0196288258157438E-12</v>
      </c>
      <c r="T375" s="168" t="s">
        <v>497</v>
      </c>
      <c r="U375" s="168" t="s">
        <v>355</v>
      </c>
      <c r="V375" s="168" t="s">
        <v>357</v>
      </c>
      <c r="W375" s="174">
        <v>1</v>
      </c>
      <c r="X375" s="168" t="s">
        <v>346</v>
      </c>
    </row>
    <row r="376" spans="2:24" hidden="1">
      <c r="B376" s="651"/>
      <c r="C376" s="443"/>
      <c r="D376" s="205">
        <v>10</v>
      </c>
      <c r="E376" s="168" t="s">
        <v>365</v>
      </c>
      <c r="F376" s="259">
        <v>81.42</v>
      </c>
      <c r="G376" s="168">
        <v>36.380000000000003</v>
      </c>
      <c r="H376" s="168">
        <v>36.380000000000003</v>
      </c>
      <c r="I376" s="176">
        <f t="shared" si="71"/>
        <v>1</v>
      </c>
      <c r="J376" s="168">
        <v>1.67</v>
      </c>
      <c r="K376" s="176">
        <f t="shared" si="72"/>
        <v>4.5904343045629459E-2</v>
      </c>
      <c r="L376" s="259">
        <v>814.16</v>
      </c>
      <c r="M376" s="176">
        <f t="shared" si="73"/>
        <v>1.0459043430456294</v>
      </c>
      <c r="N376" s="259">
        <v>1359.65</v>
      </c>
      <c r="O376" s="168">
        <v>0.1</v>
      </c>
      <c r="P376" s="175">
        <f t="shared" si="74"/>
        <v>2.7487630566245189E-3</v>
      </c>
      <c r="Q376" s="174">
        <f t="shared" si="75"/>
        <v>1.5700000000000016</v>
      </c>
      <c r="R376" s="175">
        <f t="shared" si="76"/>
        <v>4.3155579989004988E-2</v>
      </c>
      <c r="S376" s="258">
        <f t="shared" si="77"/>
        <v>1278.2312000000013</v>
      </c>
      <c r="T376" s="168" t="s">
        <v>476</v>
      </c>
      <c r="U376" s="168" t="s">
        <v>316</v>
      </c>
      <c r="V376" s="168" t="s">
        <v>643</v>
      </c>
      <c r="W376" s="174">
        <v>1</v>
      </c>
      <c r="X376" s="168" t="s">
        <v>133</v>
      </c>
    </row>
    <row r="377" spans="2:24" hidden="1">
      <c r="B377" s="649">
        <v>45907</v>
      </c>
      <c r="C377" s="443" t="str">
        <f t="shared" ref="C377" si="83">RIGHT(TEXT(B377,"aaa"),1)</f>
        <v>日</v>
      </c>
      <c r="D377" s="205">
        <v>1</v>
      </c>
      <c r="E377" s="168" t="s">
        <v>373</v>
      </c>
      <c r="F377" s="259">
        <v>937.8</v>
      </c>
      <c r="G377" s="168">
        <v>14773</v>
      </c>
      <c r="H377" s="168">
        <v>14773</v>
      </c>
      <c r="I377" s="176">
        <f t="shared" si="71"/>
        <v>1</v>
      </c>
      <c r="J377" s="168">
        <v>161.69</v>
      </c>
      <c r="K377" s="176">
        <f t="shared" si="72"/>
        <v>1.0944967169836865E-2</v>
      </c>
      <c r="L377" s="259">
        <v>5.8</v>
      </c>
      <c r="M377" s="176">
        <f t="shared" si="73"/>
        <v>1.0109449671698369</v>
      </c>
      <c r="N377" s="259">
        <v>937.8</v>
      </c>
      <c r="O377" s="168">
        <v>161.69</v>
      </c>
      <c r="P377" s="175">
        <f t="shared" si="74"/>
        <v>1.0944967169836865E-2</v>
      </c>
      <c r="Q377" s="174">
        <f t="shared" si="75"/>
        <v>5.1159076974727213E-13</v>
      </c>
      <c r="R377" s="175">
        <f t="shared" si="76"/>
        <v>3.4630120472975846E-17</v>
      </c>
      <c r="S377" s="258">
        <f t="shared" si="77"/>
        <v>2.9672264645341781E-12</v>
      </c>
      <c r="T377" s="168" t="s">
        <v>476</v>
      </c>
      <c r="U377" s="168" t="s">
        <v>495</v>
      </c>
      <c r="V377" s="168" t="s">
        <v>376</v>
      </c>
      <c r="W377" s="174">
        <v>1</v>
      </c>
      <c r="X377" s="168" t="s">
        <v>346</v>
      </c>
    </row>
    <row r="378" spans="2:24" hidden="1">
      <c r="B378" s="650"/>
      <c r="C378" s="443"/>
      <c r="D378" s="205">
        <v>2</v>
      </c>
      <c r="E378" s="168" t="s">
        <v>504</v>
      </c>
      <c r="F378" s="259">
        <v>845.12</v>
      </c>
      <c r="G378" s="168">
        <v>358.2</v>
      </c>
      <c r="H378" s="168">
        <v>358.2</v>
      </c>
      <c r="I378" s="176">
        <f t="shared" si="71"/>
        <v>1</v>
      </c>
      <c r="J378" s="168">
        <v>17.3</v>
      </c>
      <c r="K378" s="176">
        <f t="shared" si="72"/>
        <v>4.8297040759352323E-2</v>
      </c>
      <c r="L378" s="259">
        <v>111.2</v>
      </c>
      <c r="M378" s="176">
        <f t="shared" si="73"/>
        <v>1.0482970407593524</v>
      </c>
      <c r="N378" s="259">
        <v>1923.76</v>
      </c>
      <c r="O378" s="168">
        <v>7.6</v>
      </c>
      <c r="P378" s="175">
        <f t="shared" si="74"/>
        <v>2.121719709659408E-2</v>
      </c>
      <c r="Q378" s="174">
        <f t="shared" si="75"/>
        <v>9.7000000000000117</v>
      </c>
      <c r="R378" s="175">
        <f t="shared" si="76"/>
        <v>2.7079843662758268E-2</v>
      </c>
      <c r="S378" s="258">
        <f t="shared" si="77"/>
        <v>1078.6400000000012</v>
      </c>
      <c r="T378" s="168" t="s">
        <v>476</v>
      </c>
      <c r="U378" s="168" t="s">
        <v>316</v>
      </c>
      <c r="V378" s="168" t="s">
        <v>412</v>
      </c>
      <c r="W378" s="174">
        <v>1</v>
      </c>
      <c r="X378" s="168" t="s">
        <v>232</v>
      </c>
    </row>
    <row r="379" spans="2:24" hidden="1">
      <c r="B379" s="650"/>
      <c r="C379" s="443"/>
      <c r="D379" s="205">
        <v>3</v>
      </c>
      <c r="E379" s="168" t="s">
        <v>662</v>
      </c>
      <c r="F379" s="259">
        <v>585.07000000000005</v>
      </c>
      <c r="G379" s="168">
        <v>2856</v>
      </c>
      <c r="H379" s="168">
        <v>2856</v>
      </c>
      <c r="I379" s="176">
        <f t="shared" si="71"/>
        <v>1</v>
      </c>
      <c r="J379" s="168">
        <v>81.260000000000005</v>
      </c>
      <c r="K379" s="176">
        <f t="shared" si="72"/>
        <v>2.8452380952380955E-2</v>
      </c>
      <c r="L379" s="259">
        <v>7.2</v>
      </c>
      <c r="M379" s="176">
        <f t="shared" si="73"/>
        <v>1.0284523809523811</v>
      </c>
      <c r="N379" s="259">
        <v>585.07000000000005</v>
      </c>
      <c r="O379" s="168">
        <v>81.260000000000005</v>
      </c>
      <c r="P379" s="175">
        <f t="shared" si="74"/>
        <v>2.8452380952380955E-2</v>
      </c>
      <c r="Q379" s="174">
        <f t="shared" si="75"/>
        <v>2.1316282072803006E-13</v>
      </c>
      <c r="R379" s="175">
        <f t="shared" si="76"/>
        <v>7.4636841991607168E-17</v>
      </c>
      <c r="S379" s="258">
        <f t="shared" si="77"/>
        <v>1.5347723092418164E-12</v>
      </c>
      <c r="T379" s="168" t="s">
        <v>476</v>
      </c>
      <c r="U379" s="168" t="s">
        <v>495</v>
      </c>
      <c r="V379" s="168" t="s">
        <v>376</v>
      </c>
      <c r="W379" s="174">
        <v>1</v>
      </c>
      <c r="X379" s="168" t="s">
        <v>210</v>
      </c>
    </row>
    <row r="380" spans="2:24" hidden="1">
      <c r="B380" s="650"/>
      <c r="C380" s="443"/>
      <c r="D380" s="205">
        <v>4</v>
      </c>
      <c r="E380" s="168" t="s">
        <v>654</v>
      </c>
      <c r="F380" s="259">
        <v>443.45</v>
      </c>
      <c r="G380" s="168">
        <v>100.42</v>
      </c>
      <c r="H380" s="168">
        <v>100.42</v>
      </c>
      <c r="I380" s="176">
        <f t="shared" si="71"/>
        <v>1</v>
      </c>
      <c r="J380" s="168">
        <v>6.24</v>
      </c>
      <c r="K380" s="176">
        <f t="shared" si="72"/>
        <v>6.2139016132244575E-2</v>
      </c>
      <c r="L380" s="259">
        <v>228.58</v>
      </c>
      <c r="M380" s="176">
        <f t="shared" si="73"/>
        <v>1.0621390161322446</v>
      </c>
      <c r="N380" s="259">
        <v>1426.34</v>
      </c>
      <c r="O380" s="168">
        <v>1.94</v>
      </c>
      <c r="P380" s="175">
        <f t="shared" si="74"/>
        <v>1.9318860784704243E-2</v>
      </c>
      <c r="Q380" s="174">
        <f t="shared" si="75"/>
        <v>4.2999999999999954</v>
      </c>
      <c r="R380" s="175">
        <f t="shared" si="76"/>
        <v>4.2820155347540287E-2</v>
      </c>
      <c r="S380" s="258">
        <f t="shared" si="77"/>
        <v>982.89399999999898</v>
      </c>
      <c r="T380" s="168" t="s">
        <v>476</v>
      </c>
      <c r="U380" s="168" t="s">
        <v>316</v>
      </c>
      <c r="V380" s="168" t="s">
        <v>412</v>
      </c>
      <c r="W380" s="174">
        <v>1</v>
      </c>
      <c r="X380" s="168" t="s">
        <v>191</v>
      </c>
    </row>
    <row r="381" spans="2:24" hidden="1">
      <c r="B381" s="650"/>
      <c r="C381" s="443"/>
      <c r="D381" s="205">
        <v>5</v>
      </c>
      <c r="E381" s="168" t="s">
        <v>663</v>
      </c>
      <c r="F381" s="259">
        <v>435.14</v>
      </c>
      <c r="G381" s="168">
        <v>206.09</v>
      </c>
      <c r="H381" s="168">
        <v>206.09</v>
      </c>
      <c r="I381" s="176">
        <f t="shared" si="71"/>
        <v>1</v>
      </c>
      <c r="J381" s="168">
        <v>8.5399999999999991</v>
      </c>
      <c r="K381" s="176">
        <f t="shared" si="72"/>
        <v>4.1438206608763156E-2</v>
      </c>
      <c r="L381" s="259">
        <v>62.43</v>
      </c>
      <c r="M381" s="176">
        <f t="shared" si="73"/>
        <v>1.0414382066087631</v>
      </c>
      <c r="N381" s="259">
        <v>533.15</v>
      </c>
      <c r="O381" s="168">
        <v>6.97</v>
      </c>
      <c r="P381" s="175">
        <f t="shared" si="74"/>
        <v>3.382017565141443E-2</v>
      </c>
      <c r="Q381" s="174">
        <f t="shared" si="75"/>
        <v>1.5699999999999923</v>
      </c>
      <c r="R381" s="175">
        <f t="shared" si="76"/>
        <v>7.6180309573486938E-3</v>
      </c>
      <c r="S381" s="258">
        <f t="shared" si="77"/>
        <v>98.015099999999521</v>
      </c>
      <c r="T381" s="168" t="s">
        <v>476</v>
      </c>
      <c r="U381" s="168" t="s">
        <v>316</v>
      </c>
      <c r="V381" s="168" t="s">
        <v>412</v>
      </c>
      <c r="W381" s="174">
        <v>1</v>
      </c>
      <c r="X381" s="168" t="s">
        <v>133</v>
      </c>
    </row>
    <row r="382" spans="2:24" hidden="1">
      <c r="B382" s="650"/>
      <c r="C382" s="443"/>
      <c r="D382" s="205">
        <v>6</v>
      </c>
      <c r="E382" s="168" t="s">
        <v>356</v>
      </c>
      <c r="F382" s="259">
        <v>401.64</v>
      </c>
      <c r="G382" s="168">
        <v>7196</v>
      </c>
      <c r="H382" s="168">
        <v>7196</v>
      </c>
      <c r="I382" s="176">
        <f t="shared" si="71"/>
        <v>1</v>
      </c>
      <c r="J382" s="168">
        <v>61.04</v>
      </c>
      <c r="K382" s="176">
        <f t="shared" si="72"/>
        <v>8.4824902723735409E-3</v>
      </c>
      <c r="L382" s="259">
        <v>6.58</v>
      </c>
      <c r="M382" s="176">
        <f t="shared" si="73"/>
        <v>1.0084824902723735</v>
      </c>
      <c r="N382" s="259">
        <v>401.64</v>
      </c>
      <c r="O382" s="168">
        <v>61.04</v>
      </c>
      <c r="P382" s="175">
        <f t="shared" si="74"/>
        <v>8.4824902723735409E-3</v>
      </c>
      <c r="Q382" s="174">
        <f t="shared" si="75"/>
        <v>0</v>
      </c>
      <c r="R382" s="175">
        <f t="shared" si="76"/>
        <v>0</v>
      </c>
      <c r="S382" s="258">
        <f t="shared" si="77"/>
        <v>0</v>
      </c>
      <c r="T382" s="168" t="s">
        <v>497</v>
      </c>
      <c r="U382" s="168" t="s">
        <v>355</v>
      </c>
      <c r="V382" s="168" t="s">
        <v>357</v>
      </c>
      <c r="W382" s="174">
        <v>1</v>
      </c>
      <c r="X382" s="168" t="s">
        <v>346</v>
      </c>
    </row>
    <row r="383" spans="2:24" hidden="1">
      <c r="B383" s="650"/>
      <c r="C383" s="443"/>
      <c r="D383" s="205">
        <v>7</v>
      </c>
      <c r="E383" s="168" t="s">
        <v>362</v>
      </c>
      <c r="F383" s="259">
        <v>342.16</v>
      </c>
      <c r="G383" s="168">
        <v>10389</v>
      </c>
      <c r="H383" s="168">
        <v>10389</v>
      </c>
      <c r="I383" s="176">
        <f t="shared" si="71"/>
        <v>1</v>
      </c>
      <c r="J383" s="168">
        <v>48.88</v>
      </c>
      <c r="K383" s="176">
        <f t="shared" si="72"/>
        <v>4.7049764173645202E-3</v>
      </c>
      <c r="L383" s="259">
        <v>7</v>
      </c>
      <c r="M383" s="176">
        <f t="shared" si="73"/>
        <v>1.0047049764173643</v>
      </c>
      <c r="N383" s="259">
        <v>342.16</v>
      </c>
      <c r="O383" s="168">
        <v>48.88</v>
      </c>
      <c r="P383" s="175">
        <f t="shared" si="74"/>
        <v>4.7049764173645202E-3</v>
      </c>
      <c r="Q383" s="174">
        <f t="shared" si="75"/>
        <v>-8.0291329140891321E-13</v>
      </c>
      <c r="R383" s="175">
        <f t="shared" si="76"/>
        <v>-7.7284944788614224E-17</v>
      </c>
      <c r="S383" s="258">
        <f t="shared" si="77"/>
        <v>-5.6203930398623925E-12</v>
      </c>
      <c r="T383" s="168" t="s">
        <v>497</v>
      </c>
      <c r="U383" s="168" t="s">
        <v>355</v>
      </c>
      <c r="V383" s="168" t="s">
        <v>357</v>
      </c>
      <c r="W383" s="174">
        <v>1</v>
      </c>
      <c r="X383" s="168" t="s">
        <v>346</v>
      </c>
    </row>
    <row r="384" spans="2:24" hidden="1">
      <c r="B384" s="650"/>
      <c r="C384" s="443"/>
      <c r="D384" s="205">
        <v>8</v>
      </c>
      <c r="E384" s="168" t="s">
        <v>613</v>
      </c>
      <c r="F384" s="259">
        <v>216.3</v>
      </c>
      <c r="G384" s="168">
        <v>410.86</v>
      </c>
      <c r="H384" s="168">
        <v>410.86</v>
      </c>
      <c r="I384" s="176">
        <f t="shared" si="71"/>
        <v>1</v>
      </c>
      <c r="J384" s="168">
        <v>25.52</v>
      </c>
      <c r="K384" s="176">
        <f t="shared" si="72"/>
        <v>6.2113615343425979E-2</v>
      </c>
      <c r="L384" s="259">
        <v>156.74</v>
      </c>
      <c r="M384" s="176">
        <f t="shared" si="73"/>
        <v>1.0621136153434259</v>
      </c>
      <c r="N384" s="259">
        <v>4000</v>
      </c>
      <c r="O384" s="168">
        <v>1.38</v>
      </c>
      <c r="P384" s="175">
        <f t="shared" si="74"/>
        <v>3.358808353210339E-3</v>
      </c>
      <c r="Q384" s="174">
        <f t="shared" si="75"/>
        <v>24.139999999999983</v>
      </c>
      <c r="R384" s="175">
        <f t="shared" si="76"/>
        <v>5.8754806990215604E-2</v>
      </c>
      <c r="S384" s="258">
        <f t="shared" si="77"/>
        <v>3783.7035999999976</v>
      </c>
      <c r="T384" s="168" t="s">
        <v>497</v>
      </c>
      <c r="U384" s="168" t="s">
        <v>355</v>
      </c>
      <c r="V384" s="168" t="s">
        <v>360</v>
      </c>
      <c r="W384" s="174">
        <v>1</v>
      </c>
      <c r="X384" s="168" t="s">
        <v>346</v>
      </c>
    </row>
    <row r="385" spans="2:24" hidden="1">
      <c r="B385" s="650"/>
      <c r="C385" s="443"/>
      <c r="D385" s="205">
        <v>9</v>
      </c>
      <c r="E385" s="168" t="s">
        <v>353</v>
      </c>
      <c r="F385" s="259">
        <v>210.73</v>
      </c>
      <c r="G385" s="168">
        <v>103.7</v>
      </c>
      <c r="H385" s="168">
        <v>103.7</v>
      </c>
      <c r="I385" s="176">
        <f t="shared" si="71"/>
        <v>1</v>
      </c>
      <c r="J385" s="168">
        <v>5.01</v>
      </c>
      <c r="K385" s="176">
        <f t="shared" si="72"/>
        <v>4.8312439729990352E-2</v>
      </c>
      <c r="L385" s="259">
        <v>104.84</v>
      </c>
      <c r="M385" s="176">
        <f t="shared" si="73"/>
        <v>1.0483124397299903</v>
      </c>
      <c r="N385" s="259">
        <v>525.25</v>
      </c>
      <c r="O385" s="168">
        <v>2.0099999999999998</v>
      </c>
      <c r="P385" s="175">
        <f t="shared" si="74"/>
        <v>1.9382835101253614E-2</v>
      </c>
      <c r="Q385" s="174">
        <f t="shared" si="75"/>
        <v>3.0000000000000053</v>
      </c>
      <c r="R385" s="175">
        <f t="shared" si="76"/>
        <v>2.8929604628736793E-2</v>
      </c>
      <c r="S385" s="258">
        <f t="shared" si="77"/>
        <v>314.52000000000055</v>
      </c>
      <c r="T385" s="168" t="s">
        <v>476</v>
      </c>
      <c r="U385" s="168" t="s">
        <v>316</v>
      </c>
      <c r="V385" s="168" t="s">
        <v>351</v>
      </c>
      <c r="W385" s="174">
        <v>1</v>
      </c>
      <c r="X385" s="168" t="s">
        <v>346</v>
      </c>
    </row>
    <row r="386" spans="2:24" hidden="1">
      <c r="B386" s="651"/>
      <c r="C386" s="443"/>
      <c r="D386" s="205">
        <v>10</v>
      </c>
      <c r="E386" s="168" t="s">
        <v>661</v>
      </c>
      <c r="F386" s="259">
        <v>167.35</v>
      </c>
      <c r="G386" s="168">
        <v>130.1</v>
      </c>
      <c r="H386" s="168">
        <v>130.1</v>
      </c>
      <c r="I386" s="176">
        <f t="shared" si="71"/>
        <v>1</v>
      </c>
      <c r="J386" s="168">
        <v>6.29</v>
      </c>
      <c r="K386" s="176">
        <f t="shared" si="72"/>
        <v>4.8347425057647962E-2</v>
      </c>
      <c r="L386" s="259">
        <v>110.1</v>
      </c>
      <c r="M386" s="176">
        <f t="shared" si="73"/>
        <v>1.0483474250576479</v>
      </c>
      <c r="N386" s="259">
        <v>692.53</v>
      </c>
      <c r="O386" s="168">
        <v>1.52</v>
      </c>
      <c r="P386" s="175">
        <f t="shared" si="74"/>
        <v>1.1683320522674866E-2</v>
      </c>
      <c r="Q386" s="174">
        <f t="shared" si="75"/>
        <v>4.7699999999999925</v>
      </c>
      <c r="R386" s="175">
        <f t="shared" si="76"/>
        <v>3.6664104534973041E-2</v>
      </c>
      <c r="S386" s="258">
        <f t="shared" si="77"/>
        <v>525.17699999999911</v>
      </c>
      <c r="T386" s="168" t="s">
        <v>476</v>
      </c>
      <c r="U386" s="168" t="s">
        <v>316</v>
      </c>
      <c r="V386" s="168" t="s">
        <v>351</v>
      </c>
      <c r="W386" s="174">
        <v>1</v>
      </c>
      <c r="X386" s="168" t="s">
        <v>346</v>
      </c>
    </row>
    <row r="387" spans="2:24" hidden="1">
      <c r="B387" s="649">
        <v>45908</v>
      </c>
      <c r="C387" s="443" t="str">
        <f t="shared" ref="C387" si="84">RIGHT(TEXT(B387,"aaa"),1)</f>
        <v>一</v>
      </c>
      <c r="D387" s="205">
        <v>1</v>
      </c>
      <c r="E387" s="168" t="s">
        <v>373</v>
      </c>
      <c r="F387" s="259">
        <v>2044.09</v>
      </c>
      <c r="G387" s="168">
        <v>14678</v>
      </c>
      <c r="H387" s="168">
        <v>14678</v>
      </c>
      <c r="I387" s="176">
        <f t="shared" si="71"/>
        <v>1</v>
      </c>
      <c r="J387" s="168">
        <v>352.43</v>
      </c>
      <c r="K387" s="176">
        <f t="shared" si="72"/>
        <v>2.4010764409320071E-2</v>
      </c>
      <c r="L387" s="259">
        <v>5.8</v>
      </c>
      <c r="M387" s="176">
        <f t="shared" si="73"/>
        <v>1.0240107644093202</v>
      </c>
      <c r="N387" s="259">
        <v>2044.09</v>
      </c>
      <c r="O387" s="168">
        <v>352.43</v>
      </c>
      <c r="P387" s="175">
        <f t="shared" si="74"/>
        <v>2.4010764409320071E-2</v>
      </c>
      <c r="Q387" s="174">
        <f t="shared" si="75"/>
        <v>0</v>
      </c>
      <c r="R387" s="175">
        <f t="shared" si="76"/>
        <v>0</v>
      </c>
      <c r="S387" s="258">
        <f t="shared" si="77"/>
        <v>0</v>
      </c>
      <c r="T387" s="168" t="s">
        <v>476</v>
      </c>
      <c r="U387" s="168" t="s">
        <v>495</v>
      </c>
      <c r="V387" s="168" t="s">
        <v>376</v>
      </c>
      <c r="W387" s="174">
        <v>1</v>
      </c>
      <c r="X387" s="168" t="s">
        <v>346</v>
      </c>
    </row>
    <row r="388" spans="2:24" hidden="1">
      <c r="B388" s="650"/>
      <c r="C388" s="443"/>
      <c r="D388" s="205">
        <v>2</v>
      </c>
      <c r="E388" s="168" t="s">
        <v>613</v>
      </c>
      <c r="F388" s="259">
        <v>681.82</v>
      </c>
      <c r="G388" s="168">
        <v>402.09</v>
      </c>
      <c r="H388" s="168">
        <v>402.09</v>
      </c>
      <c r="I388" s="176">
        <f t="shared" si="71"/>
        <v>1</v>
      </c>
      <c r="J388" s="168">
        <v>28.59</v>
      </c>
      <c r="K388" s="176">
        <f t="shared" si="72"/>
        <v>7.1103484294560926E-2</v>
      </c>
      <c r="L388" s="259">
        <v>156.74</v>
      </c>
      <c r="M388" s="176">
        <f t="shared" si="73"/>
        <v>1.0711034842945608</v>
      </c>
      <c r="N388" s="259">
        <v>4481.2</v>
      </c>
      <c r="O388" s="168">
        <v>4.3499999999999996</v>
      </c>
      <c r="P388" s="175">
        <f t="shared" si="74"/>
        <v>1.0818473476087442E-2</v>
      </c>
      <c r="Q388" s="174">
        <f t="shared" si="75"/>
        <v>24.239999999999974</v>
      </c>
      <c r="R388" s="175">
        <f t="shared" si="76"/>
        <v>6.0285010818473414E-2</v>
      </c>
      <c r="S388" s="258">
        <f t="shared" si="77"/>
        <v>3799.3775999999962</v>
      </c>
      <c r="T388" s="168" t="s">
        <v>497</v>
      </c>
      <c r="U388" s="168" t="s">
        <v>355</v>
      </c>
      <c r="V388" s="168" t="s">
        <v>360</v>
      </c>
      <c r="W388" s="174">
        <v>1</v>
      </c>
      <c r="X388" s="168" t="s">
        <v>346</v>
      </c>
    </row>
    <row r="389" spans="2:24" hidden="1">
      <c r="B389" s="650"/>
      <c r="C389" s="443"/>
      <c r="D389" s="205">
        <v>3</v>
      </c>
      <c r="E389" s="168" t="s">
        <v>416</v>
      </c>
      <c r="F389" s="259">
        <v>609.67999999999995</v>
      </c>
      <c r="G389" s="168">
        <v>351.39</v>
      </c>
      <c r="H389" s="168">
        <v>351.39</v>
      </c>
      <c r="I389" s="176">
        <f t="shared" si="71"/>
        <v>1</v>
      </c>
      <c r="J389" s="168">
        <v>24.99</v>
      </c>
      <c r="K389" s="176">
        <f t="shared" si="72"/>
        <v>7.1117561683599423E-2</v>
      </c>
      <c r="L389" s="259">
        <v>156.72999999999999</v>
      </c>
      <c r="M389" s="176">
        <f t="shared" si="73"/>
        <v>1.0711175616835995</v>
      </c>
      <c r="N389" s="259">
        <v>3916.68</v>
      </c>
      <c r="O389" s="168">
        <v>3.89</v>
      </c>
      <c r="P389" s="175">
        <f t="shared" si="74"/>
        <v>1.1070320726258574E-2</v>
      </c>
      <c r="Q389" s="174">
        <f t="shared" si="75"/>
        <v>21.100000000000009</v>
      </c>
      <c r="R389" s="175">
        <f t="shared" si="76"/>
        <v>6.0047240957340875E-2</v>
      </c>
      <c r="S389" s="258">
        <f t="shared" si="77"/>
        <v>3307.0030000000011</v>
      </c>
      <c r="T389" s="168" t="s">
        <v>497</v>
      </c>
      <c r="U389" s="168" t="s">
        <v>355</v>
      </c>
      <c r="V389" s="168" t="s">
        <v>360</v>
      </c>
      <c r="W389" s="174">
        <v>1</v>
      </c>
      <c r="X389" s="168" t="s">
        <v>346</v>
      </c>
    </row>
    <row r="390" spans="2:24" hidden="1">
      <c r="B390" s="650"/>
      <c r="C390" s="443"/>
      <c r="D390" s="205">
        <v>4</v>
      </c>
      <c r="E390" s="168" t="s">
        <v>362</v>
      </c>
      <c r="F390" s="259">
        <v>315</v>
      </c>
      <c r="G390" s="168">
        <v>9768</v>
      </c>
      <c r="H390" s="168">
        <v>9768</v>
      </c>
      <c r="I390" s="176">
        <f t="shared" si="71"/>
        <v>1</v>
      </c>
      <c r="J390" s="168">
        <v>45</v>
      </c>
      <c r="K390" s="176">
        <f t="shared" si="72"/>
        <v>4.6068796068796068E-3</v>
      </c>
      <c r="L390" s="259">
        <v>7</v>
      </c>
      <c r="M390" s="176">
        <f t="shared" si="73"/>
        <v>1.0046068796068797</v>
      </c>
      <c r="N390" s="259">
        <v>315</v>
      </c>
      <c r="O390" s="168">
        <v>45</v>
      </c>
      <c r="P390" s="175">
        <f t="shared" si="74"/>
        <v>4.6068796068796068E-3</v>
      </c>
      <c r="Q390" s="174">
        <f t="shared" si="75"/>
        <v>0</v>
      </c>
      <c r="R390" s="175">
        <f t="shared" si="76"/>
        <v>0</v>
      </c>
      <c r="S390" s="258">
        <f t="shared" si="77"/>
        <v>0</v>
      </c>
      <c r="T390" s="168" t="s">
        <v>497</v>
      </c>
      <c r="U390" s="168" t="s">
        <v>355</v>
      </c>
      <c r="V390" s="168" t="s">
        <v>357</v>
      </c>
      <c r="W390" s="174">
        <v>1</v>
      </c>
      <c r="X390" s="168" t="s">
        <v>346</v>
      </c>
    </row>
    <row r="391" spans="2:24" hidden="1">
      <c r="B391" s="650"/>
      <c r="C391" s="443"/>
      <c r="D391" s="205">
        <v>5</v>
      </c>
      <c r="E391" s="168" t="s">
        <v>661</v>
      </c>
      <c r="F391" s="259">
        <v>284.06</v>
      </c>
      <c r="G391" s="168">
        <v>117.66</v>
      </c>
      <c r="H391" s="168">
        <v>117.66</v>
      </c>
      <c r="I391" s="176">
        <f t="shared" si="71"/>
        <v>1</v>
      </c>
      <c r="J391" s="168">
        <v>6.51</v>
      </c>
      <c r="K391" s="176">
        <f t="shared" si="72"/>
        <v>5.5328913819479859E-2</v>
      </c>
      <c r="L391" s="259">
        <v>110.1</v>
      </c>
      <c r="M391" s="176">
        <f t="shared" si="73"/>
        <v>1.0553289138194799</v>
      </c>
      <c r="N391" s="259">
        <v>716.75</v>
      </c>
      <c r="O391" s="168">
        <v>2.58</v>
      </c>
      <c r="P391" s="175">
        <f t="shared" si="74"/>
        <v>2.1927587965323816E-2</v>
      </c>
      <c r="Q391" s="174">
        <f t="shared" si="75"/>
        <v>3.930000000000005</v>
      </c>
      <c r="R391" s="175">
        <f t="shared" si="76"/>
        <v>3.3401325854156089E-2</v>
      </c>
      <c r="S391" s="258">
        <f t="shared" si="77"/>
        <v>432.69300000000055</v>
      </c>
      <c r="T391" s="168" t="s">
        <v>476</v>
      </c>
      <c r="U391" s="168" t="s">
        <v>316</v>
      </c>
      <c r="V391" s="168" t="s">
        <v>351</v>
      </c>
      <c r="W391" s="174">
        <v>1</v>
      </c>
      <c r="X391" s="168" t="s">
        <v>346</v>
      </c>
    </row>
    <row r="392" spans="2:24" hidden="1">
      <c r="B392" s="650"/>
      <c r="C392" s="443"/>
      <c r="D392" s="205">
        <v>6</v>
      </c>
      <c r="E392" s="168" t="s">
        <v>504</v>
      </c>
      <c r="F392" s="259">
        <v>265.77</v>
      </c>
      <c r="G392" s="168">
        <v>358.5</v>
      </c>
      <c r="H392" s="168">
        <v>358.5</v>
      </c>
      <c r="I392" s="176">
        <f t="shared" si="71"/>
        <v>1</v>
      </c>
      <c r="J392" s="168">
        <v>19.829999999999998</v>
      </c>
      <c r="K392" s="176">
        <f t="shared" si="72"/>
        <v>5.5313807531380751E-2</v>
      </c>
      <c r="L392" s="259">
        <v>111.2</v>
      </c>
      <c r="M392" s="176">
        <f t="shared" si="73"/>
        <v>1.0553138075313806</v>
      </c>
      <c r="N392" s="259">
        <v>2205.1</v>
      </c>
      <c r="O392" s="168">
        <v>2.39</v>
      </c>
      <c r="P392" s="175">
        <f t="shared" si="74"/>
        <v>6.6666666666666671E-3</v>
      </c>
      <c r="Q392" s="174">
        <f t="shared" si="75"/>
        <v>17.439999999999984</v>
      </c>
      <c r="R392" s="175">
        <f t="shared" si="76"/>
        <v>4.8647140864714042E-2</v>
      </c>
      <c r="S392" s="258">
        <f t="shared" si="77"/>
        <v>1939.3279999999982</v>
      </c>
      <c r="T392" s="168" t="s">
        <v>476</v>
      </c>
      <c r="U392" s="168" t="s">
        <v>316</v>
      </c>
      <c r="V392" s="168" t="s">
        <v>412</v>
      </c>
      <c r="W392" s="174">
        <v>1</v>
      </c>
      <c r="X392" s="168" t="s">
        <v>232</v>
      </c>
    </row>
    <row r="393" spans="2:24" hidden="1">
      <c r="B393" s="650"/>
      <c r="C393" s="443"/>
      <c r="D393" s="205">
        <v>7</v>
      </c>
      <c r="E393" s="168" t="s">
        <v>354</v>
      </c>
      <c r="F393" s="259">
        <v>252.65</v>
      </c>
      <c r="G393" s="168">
        <v>310.98</v>
      </c>
      <c r="H393" s="168">
        <v>310.98</v>
      </c>
      <c r="I393" s="176">
        <f t="shared" si="71"/>
        <v>1</v>
      </c>
      <c r="J393" s="168">
        <v>14.74</v>
      </c>
      <c r="K393" s="176">
        <f t="shared" si="72"/>
        <v>4.7398546530323493E-2</v>
      </c>
      <c r="L393" s="259">
        <v>95.34</v>
      </c>
      <c r="M393" s="176">
        <f t="shared" si="73"/>
        <v>1.0473985465303235</v>
      </c>
      <c r="N393" s="259">
        <v>1405.31</v>
      </c>
      <c r="O393" s="168">
        <v>2.65</v>
      </c>
      <c r="P393" s="175">
        <f t="shared" si="74"/>
        <v>8.5214483246511021E-3</v>
      </c>
      <c r="Q393" s="174">
        <f t="shared" si="75"/>
        <v>12.090000000000009</v>
      </c>
      <c r="R393" s="175">
        <f t="shared" si="76"/>
        <v>3.8877098205672415E-2</v>
      </c>
      <c r="S393" s="258">
        <f t="shared" si="77"/>
        <v>1152.6606000000008</v>
      </c>
      <c r="T393" s="168" t="s">
        <v>476</v>
      </c>
      <c r="U393" s="168" t="s">
        <v>316</v>
      </c>
      <c r="V393" s="168" t="s">
        <v>412</v>
      </c>
      <c r="W393" s="174">
        <v>1</v>
      </c>
      <c r="X393" s="168" t="s">
        <v>346</v>
      </c>
    </row>
    <row r="394" spans="2:24" hidden="1">
      <c r="B394" s="650"/>
      <c r="C394" s="443"/>
      <c r="D394" s="205">
        <v>8</v>
      </c>
      <c r="E394" s="168" t="s">
        <v>656</v>
      </c>
      <c r="F394" s="259">
        <v>232.19</v>
      </c>
      <c r="G394" s="168">
        <v>3995</v>
      </c>
      <c r="H394" s="168">
        <v>3995</v>
      </c>
      <c r="I394" s="176">
        <f t="shared" si="71"/>
        <v>1</v>
      </c>
      <c r="J394" s="168">
        <v>33.17</v>
      </c>
      <c r="K394" s="176">
        <f t="shared" si="72"/>
        <v>8.3028785982478103E-3</v>
      </c>
      <c r="L394" s="259">
        <v>7</v>
      </c>
      <c r="M394" s="176">
        <f t="shared" si="73"/>
        <v>1.0083028785982477</v>
      </c>
      <c r="N394" s="259">
        <v>232.19</v>
      </c>
      <c r="O394" s="168">
        <v>33.17</v>
      </c>
      <c r="P394" s="175">
        <f t="shared" si="74"/>
        <v>8.3028785982478103E-3</v>
      </c>
      <c r="Q394" s="174">
        <f t="shared" si="75"/>
        <v>7.1054273576010019E-14</v>
      </c>
      <c r="R394" s="175">
        <f t="shared" si="76"/>
        <v>1.7785800644808516E-17</v>
      </c>
      <c r="S394" s="258">
        <f t="shared" si="77"/>
        <v>4.9737991503207013E-13</v>
      </c>
      <c r="T394" s="168" t="s">
        <v>497</v>
      </c>
      <c r="U394" s="168" t="s">
        <v>355</v>
      </c>
      <c r="V394" s="168" t="s">
        <v>357</v>
      </c>
      <c r="W394" s="174">
        <v>1</v>
      </c>
      <c r="X394" s="168" t="s">
        <v>346</v>
      </c>
    </row>
    <row r="395" spans="2:24" hidden="1">
      <c r="B395" s="650"/>
      <c r="C395" s="443"/>
      <c r="D395" s="205">
        <v>9</v>
      </c>
      <c r="E395" s="168" t="s">
        <v>380</v>
      </c>
      <c r="F395" s="259">
        <v>206.18</v>
      </c>
      <c r="G395" s="168">
        <v>6025</v>
      </c>
      <c r="H395" s="168">
        <v>6025</v>
      </c>
      <c r="I395" s="176">
        <f t="shared" si="71"/>
        <v>1</v>
      </c>
      <c r="J395" s="168">
        <v>46.86</v>
      </c>
      <c r="K395" s="176">
        <f t="shared" si="72"/>
        <v>7.7775933609958506E-3</v>
      </c>
      <c r="L395" s="259">
        <v>4.4000000000000004</v>
      </c>
      <c r="M395" s="176">
        <f t="shared" si="73"/>
        <v>1.0077775933609958</v>
      </c>
      <c r="N395" s="259">
        <v>206.18</v>
      </c>
      <c r="O395" s="168">
        <v>46.86</v>
      </c>
      <c r="P395" s="175">
        <f t="shared" si="74"/>
        <v>7.7775933609958506E-3</v>
      </c>
      <c r="Q395" s="174">
        <f t="shared" si="75"/>
        <v>-3.2684965844964609E-13</v>
      </c>
      <c r="R395" s="175">
        <f t="shared" si="76"/>
        <v>-5.4248905966746235E-17</v>
      </c>
      <c r="S395" s="258">
        <f t="shared" si="77"/>
        <v>-1.4381384971784428E-12</v>
      </c>
      <c r="T395" s="168" t="s">
        <v>476</v>
      </c>
      <c r="U395" s="168" t="s">
        <v>495</v>
      </c>
      <c r="V395" s="168" t="s">
        <v>376</v>
      </c>
      <c r="W395" s="174">
        <v>1</v>
      </c>
      <c r="X395" s="168" t="s">
        <v>346</v>
      </c>
    </row>
    <row r="396" spans="2:24" hidden="1">
      <c r="B396" s="651"/>
      <c r="C396" s="443"/>
      <c r="D396" s="205">
        <v>10</v>
      </c>
      <c r="E396" s="168" t="s">
        <v>378</v>
      </c>
      <c r="F396" s="259">
        <v>200.45</v>
      </c>
      <c r="G396" s="168">
        <v>4869</v>
      </c>
      <c r="H396" s="168">
        <v>4869</v>
      </c>
      <c r="I396" s="176">
        <f t="shared" si="71"/>
        <v>1</v>
      </c>
      <c r="J396" s="168">
        <v>46.08</v>
      </c>
      <c r="K396" s="176">
        <f t="shared" si="72"/>
        <v>9.4639556377079485E-3</v>
      </c>
      <c r="L396" s="259">
        <v>4.3499999999999996</v>
      </c>
      <c r="M396" s="176">
        <f t="shared" si="73"/>
        <v>1.0094639556377079</v>
      </c>
      <c r="N396" s="259">
        <v>200.45</v>
      </c>
      <c r="O396" s="168">
        <v>46.08</v>
      </c>
      <c r="P396" s="175">
        <f t="shared" si="74"/>
        <v>9.4639556377079485E-3</v>
      </c>
      <c r="Q396" s="174">
        <f t="shared" si="75"/>
        <v>-7.1054273576010019E-14</v>
      </c>
      <c r="R396" s="175">
        <f t="shared" si="76"/>
        <v>-1.4593196462520029E-17</v>
      </c>
      <c r="S396" s="258">
        <f t="shared" si="77"/>
        <v>-3.0908609005564358E-13</v>
      </c>
      <c r="T396" s="168" t="s">
        <v>476</v>
      </c>
      <c r="U396" s="168" t="s">
        <v>495</v>
      </c>
      <c r="V396" s="168" t="s">
        <v>376</v>
      </c>
      <c r="W396" s="174">
        <v>1</v>
      </c>
      <c r="X396" s="168" t="s">
        <v>206</v>
      </c>
    </row>
    <row r="397" spans="2:24" hidden="1">
      <c r="B397" s="649">
        <v>45909</v>
      </c>
      <c r="C397" s="443" t="str">
        <f t="shared" ref="C397" si="85">RIGHT(TEXT(B397,"aaa"),1)</f>
        <v>二</v>
      </c>
      <c r="D397" s="205">
        <v>1</v>
      </c>
      <c r="E397" s="168" t="s">
        <v>373</v>
      </c>
      <c r="F397" s="259">
        <v>1843.07</v>
      </c>
      <c r="G397" s="168">
        <v>14531</v>
      </c>
      <c r="H397" s="168">
        <v>14531</v>
      </c>
      <c r="I397" s="176">
        <f t="shared" si="71"/>
        <v>1</v>
      </c>
      <c r="J397" s="168">
        <v>317.77</v>
      </c>
      <c r="K397" s="176">
        <f t="shared" si="72"/>
        <v>2.1868419241621358E-2</v>
      </c>
      <c r="L397" s="259">
        <v>5.8</v>
      </c>
      <c r="M397" s="176">
        <f t="shared" si="73"/>
        <v>1.0218684192416214</v>
      </c>
      <c r="N397" s="259">
        <v>1843.07</v>
      </c>
      <c r="O397" s="168">
        <v>317.77</v>
      </c>
      <c r="P397" s="175">
        <f t="shared" si="74"/>
        <v>2.1868419241621358E-2</v>
      </c>
      <c r="Q397" s="174">
        <f t="shared" si="75"/>
        <v>4.5474735088646412E-13</v>
      </c>
      <c r="R397" s="175">
        <f t="shared" si="76"/>
        <v>3.1294979759580491E-17</v>
      </c>
      <c r="S397" s="258">
        <f t="shared" si="77"/>
        <v>2.6375346351414918E-12</v>
      </c>
      <c r="T397" s="168" t="s">
        <v>476</v>
      </c>
      <c r="U397" s="168" t="s">
        <v>495</v>
      </c>
      <c r="V397" s="168" t="s">
        <v>376</v>
      </c>
      <c r="W397" s="174">
        <v>1</v>
      </c>
      <c r="X397" s="168" t="s">
        <v>346</v>
      </c>
    </row>
    <row r="398" spans="2:24" hidden="1">
      <c r="B398" s="650"/>
      <c r="C398" s="443"/>
      <c r="D398" s="205">
        <v>2</v>
      </c>
      <c r="E398" s="168" t="s">
        <v>356</v>
      </c>
      <c r="F398" s="259">
        <v>789.8</v>
      </c>
      <c r="G398" s="168">
        <v>6846</v>
      </c>
      <c r="H398" s="168">
        <v>6846</v>
      </c>
      <c r="I398" s="176">
        <f t="shared" si="71"/>
        <v>1</v>
      </c>
      <c r="J398" s="168">
        <v>120.03</v>
      </c>
      <c r="K398" s="176">
        <f t="shared" si="72"/>
        <v>1.7532865907099036E-2</v>
      </c>
      <c r="L398" s="259">
        <v>6.58</v>
      </c>
      <c r="M398" s="176">
        <f t="shared" si="73"/>
        <v>1.017532865907099</v>
      </c>
      <c r="N398" s="259">
        <v>789.8</v>
      </c>
      <c r="O398" s="168">
        <v>120.03</v>
      </c>
      <c r="P398" s="175">
        <f t="shared" si="74"/>
        <v>1.7532865907099036E-2</v>
      </c>
      <c r="Q398" s="174">
        <f t="shared" si="75"/>
        <v>-2.5579538487363607E-13</v>
      </c>
      <c r="R398" s="175">
        <f t="shared" si="76"/>
        <v>-3.7364210469418065E-17</v>
      </c>
      <c r="S398" s="258">
        <f t="shared" si="77"/>
        <v>-1.6831336324685253E-12</v>
      </c>
      <c r="T398" s="168" t="s">
        <v>497</v>
      </c>
      <c r="U398" s="168" t="s">
        <v>355</v>
      </c>
      <c r="V398" s="168" t="s">
        <v>357</v>
      </c>
      <c r="W398" s="174">
        <v>1</v>
      </c>
      <c r="X398" s="168" t="s">
        <v>346</v>
      </c>
    </row>
    <row r="399" spans="2:24" hidden="1">
      <c r="B399" s="650"/>
      <c r="C399" s="443"/>
      <c r="D399" s="205">
        <v>3</v>
      </c>
      <c r="E399" s="168" t="s">
        <v>343</v>
      </c>
      <c r="F399" s="259">
        <v>582.12</v>
      </c>
      <c r="G399" s="168">
        <v>234.33</v>
      </c>
      <c r="H399" s="168">
        <v>234.33</v>
      </c>
      <c r="I399" s="176">
        <f t="shared" si="71"/>
        <v>1</v>
      </c>
      <c r="J399" s="168">
        <v>10.17</v>
      </c>
      <c r="K399" s="176">
        <f t="shared" si="72"/>
        <v>4.3400332863909867E-2</v>
      </c>
      <c r="L399" s="259">
        <v>194.04</v>
      </c>
      <c r="M399" s="176">
        <f t="shared" si="73"/>
        <v>1.0434003328639099</v>
      </c>
      <c r="N399" s="259">
        <v>1973.39</v>
      </c>
      <c r="O399" s="168">
        <v>3</v>
      </c>
      <c r="P399" s="175">
        <f t="shared" si="74"/>
        <v>1.2802458071949813E-2</v>
      </c>
      <c r="Q399" s="174">
        <f t="shared" si="75"/>
        <v>7.1699999999999875</v>
      </c>
      <c r="R399" s="175">
        <f t="shared" si="76"/>
        <v>3.0597874791960002E-2</v>
      </c>
      <c r="S399" s="258">
        <f t="shared" si="77"/>
        <v>1391.2667999999976</v>
      </c>
      <c r="T399" s="168" t="s">
        <v>476</v>
      </c>
      <c r="U399" s="168" t="s">
        <v>316</v>
      </c>
      <c r="V399" s="168" t="s">
        <v>412</v>
      </c>
      <c r="W399" s="174">
        <v>1</v>
      </c>
      <c r="X399" s="168" t="s">
        <v>179</v>
      </c>
    </row>
    <row r="400" spans="2:24" hidden="1">
      <c r="B400" s="650"/>
      <c r="C400" s="443"/>
      <c r="D400" s="205">
        <v>4</v>
      </c>
      <c r="E400" s="168" t="s">
        <v>347</v>
      </c>
      <c r="F400" s="259">
        <v>225</v>
      </c>
      <c r="G400" s="168">
        <v>239.61</v>
      </c>
      <c r="H400" s="168">
        <v>239.61</v>
      </c>
      <c r="I400" s="176">
        <f t="shared" si="71"/>
        <v>1</v>
      </c>
      <c r="J400" s="168">
        <v>10.4</v>
      </c>
      <c r="K400" s="176">
        <f t="shared" si="72"/>
        <v>4.3403864613329991E-2</v>
      </c>
      <c r="L400" s="259">
        <v>99.12</v>
      </c>
      <c r="M400" s="176">
        <f t="shared" si="73"/>
        <v>1.0434038646133301</v>
      </c>
      <c r="N400" s="259">
        <v>1030.8499999999999</v>
      </c>
      <c r="O400" s="168">
        <v>2.27</v>
      </c>
      <c r="P400" s="175">
        <f t="shared" si="74"/>
        <v>9.4737281415633728E-3</v>
      </c>
      <c r="Q400" s="174">
        <f t="shared" si="75"/>
        <v>8.1300000000000061</v>
      </c>
      <c r="R400" s="175">
        <f t="shared" si="76"/>
        <v>3.3930136471766646E-2</v>
      </c>
      <c r="S400" s="258">
        <f t="shared" si="77"/>
        <v>805.84560000000067</v>
      </c>
      <c r="T400" s="168" t="s">
        <v>476</v>
      </c>
      <c r="U400" s="168" t="s">
        <v>316</v>
      </c>
      <c r="V400" s="168" t="s">
        <v>351</v>
      </c>
      <c r="W400" s="174">
        <v>1</v>
      </c>
      <c r="X400" s="168" t="s">
        <v>346</v>
      </c>
    </row>
    <row r="401" spans="2:24" hidden="1">
      <c r="B401" s="650"/>
      <c r="C401" s="443"/>
      <c r="D401" s="205">
        <v>5</v>
      </c>
      <c r="E401" s="168" t="s">
        <v>362</v>
      </c>
      <c r="F401" s="259">
        <v>221.83</v>
      </c>
      <c r="G401" s="168">
        <v>9085</v>
      </c>
      <c r="H401" s="168">
        <v>9085</v>
      </c>
      <c r="I401" s="176">
        <f t="shared" ref="I401:I456" si="86">H401/G401</f>
        <v>1</v>
      </c>
      <c r="J401" s="168">
        <v>31.69</v>
      </c>
      <c r="K401" s="176">
        <f t="shared" ref="K401:K456" si="87">J401/G401</f>
        <v>3.4881673087506881E-3</v>
      </c>
      <c r="L401" s="259">
        <v>7</v>
      </c>
      <c r="M401" s="176">
        <f t="shared" ref="M401:M456" si="88">(H401+J401)/G401</f>
        <v>1.0034881673087508</v>
      </c>
      <c r="N401" s="259">
        <v>221.83</v>
      </c>
      <c r="O401" s="168">
        <v>31.69</v>
      </c>
      <c r="P401" s="175">
        <f t="shared" ref="P401:P456" si="89">O401/G401</f>
        <v>3.4881673087506881E-3</v>
      </c>
      <c r="Q401" s="174">
        <f t="shared" ref="Q401:Q456" si="90">(H401+J401)-G401-O401</f>
        <v>5.0803805606847163E-13</v>
      </c>
      <c r="R401" s="175">
        <f t="shared" ref="R401:R456" si="91">Q401/G401</f>
        <v>5.5920534514966611E-17</v>
      </c>
      <c r="S401" s="258">
        <f t="shared" ref="S401:S456" si="92">Q401*L401</f>
        <v>3.5562663924793014E-12</v>
      </c>
      <c r="T401" s="168" t="s">
        <v>497</v>
      </c>
      <c r="U401" s="168" t="s">
        <v>355</v>
      </c>
      <c r="V401" s="168" t="s">
        <v>357</v>
      </c>
      <c r="W401" s="174">
        <v>1</v>
      </c>
      <c r="X401" s="168" t="s">
        <v>346</v>
      </c>
    </row>
    <row r="402" spans="2:24" hidden="1">
      <c r="B402" s="650"/>
      <c r="C402" s="443"/>
      <c r="D402" s="205">
        <v>6</v>
      </c>
      <c r="E402" s="168" t="s">
        <v>661</v>
      </c>
      <c r="F402" s="259">
        <v>204.79</v>
      </c>
      <c r="G402" s="168">
        <v>106.45</v>
      </c>
      <c r="H402" s="168">
        <v>106.45</v>
      </c>
      <c r="I402" s="176">
        <f t="shared" si="86"/>
        <v>1</v>
      </c>
      <c r="J402" s="168">
        <v>4.62</v>
      </c>
      <c r="K402" s="176">
        <f t="shared" si="87"/>
        <v>4.3400657585720995E-2</v>
      </c>
      <c r="L402" s="259">
        <v>110.1</v>
      </c>
      <c r="M402" s="176">
        <f t="shared" si="88"/>
        <v>1.0434006575857211</v>
      </c>
      <c r="N402" s="259">
        <v>508.66</v>
      </c>
      <c r="O402" s="168">
        <v>1.86</v>
      </c>
      <c r="P402" s="175">
        <f t="shared" si="89"/>
        <v>1.7472992015030532E-2</v>
      </c>
      <c r="Q402" s="174">
        <f t="shared" si="90"/>
        <v>2.7600000000000042</v>
      </c>
      <c r="R402" s="175">
        <f t="shared" si="91"/>
        <v>2.5927665570690504E-2</v>
      </c>
      <c r="S402" s="258">
        <f t="shared" si="92"/>
        <v>303.87600000000043</v>
      </c>
      <c r="T402" s="168" t="s">
        <v>476</v>
      </c>
      <c r="U402" s="168" t="s">
        <v>316</v>
      </c>
      <c r="V402" s="168" t="s">
        <v>351</v>
      </c>
      <c r="W402" s="174">
        <v>1</v>
      </c>
      <c r="X402" s="168" t="s">
        <v>346</v>
      </c>
    </row>
    <row r="403" spans="2:24" hidden="1">
      <c r="B403" s="650"/>
      <c r="C403" s="443"/>
      <c r="D403" s="205">
        <v>7</v>
      </c>
      <c r="E403" s="168" t="s">
        <v>613</v>
      </c>
      <c r="F403" s="259">
        <v>194.36</v>
      </c>
      <c r="G403" s="168">
        <v>380.23</v>
      </c>
      <c r="H403" s="168">
        <v>380.23</v>
      </c>
      <c r="I403" s="176">
        <f t="shared" si="86"/>
        <v>1</v>
      </c>
      <c r="J403" s="168">
        <v>21.22</v>
      </c>
      <c r="K403" s="176">
        <f t="shared" si="87"/>
        <v>5.5808326539199954E-2</v>
      </c>
      <c r="L403" s="259">
        <v>156.74</v>
      </c>
      <c r="M403" s="176">
        <f t="shared" si="88"/>
        <v>1.0558083265392</v>
      </c>
      <c r="N403" s="259">
        <v>3326.02</v>
      </c>
      <c r="O403" s="168">
        <v>1.24</v>
      </c>
      <c r="P403" s="175">
        <f t="shared" si="89"/>
        <v>3.2611840201983008E-3</v>
      </c>
      <c r="Q403" s="174">
        <f t="shared" si="90"/>
        <v>19.980000000000029</v>
      </c>
      <c r="R403" s="175">
        <f t="shared" si="91"/>
        <v>5.2547142519001729E-2</v>
      </c>
      <c r="S403" s="258">
        <f t="shared" si="92"/>
        <v>3131.6652000000049</v>
      </c>
      <c r="T403" s="168" t="s">
        <v>497</v>
      </c>
      <c r="U403" s="168" t="s">
        <v>355</v>
      </c>
      <c r="V403" s="168" t="s">
        <v>360</v>
      </c>
      <c r="W403" s="174">
        <v>1</v>
      </c>
      <c r="X403" s="168" t="s">
        <v>346</v>
      </c>
    </row>
    <row r="404" spans="2:24" hidden="1">
      <c r="B404" s="650"/>
      <c r="C404" s="443"/>
      <c r="D404" s="205">
        <v>8</v>
      </c>
      <c r="E404" s="168" t="s">
        <v>504</v>
      </c>
      <c r="F404" s="259">
        <v>183.48</v>
      </c>
      <c r="G404" s="168">
        <v>332.7</v>
      </c>
      <c r="H404" s="168">
        <v>332.7</v>
      </c>
      <c r="I404" s="176">
        <f t="shared" si="86"/>
        <v>1</v>
      </c>
      <c r="J404" s="168">
        <v>14.44</v>
      </c>
      <c r="K404" s="176">
        <f t="shared" si="87"/>
        <v>4.3402464682897504E-2</v>
      </c>
      <c r="L404" s="259">
        <v>111.2</v>
      </c>
      <c r="M404" s="176">
        <f t="shared" si="88"/>
        <v>1.0434024646828974</v>
      </c>
      <c r="N404" s="259">
        <v>1605.73</v>
      </c>
      <c r="O404" s="168">
        <v>1.65</v>
      </c>
      <c r="P404" s="175">
        <f t="shared" si="89"/>
        <v>4.9594229035166814E-3</v>
      </c>
      <c r="Q404" s="174">
        <f t="shared" si="90"/>
        <v>12.789999999999997</v>
      </c>
      <c r="R404" s="175">
        <f t="shared" si="91"/>
        <v>3.8443041779380814E-2</v>
      </c>
      <c r="S404" s="258">
        <f t="shared" si="92"/>
        <v>1422.2479999999998</v>
      </c>
      <c r="T404" s="168" t="s">
        <v>476</v>
      </c>
      <c r="U404" s="168" t="s">
        <v>316</v>
      </c>
      <c r="V404" s="168" t="s">
        <v>412</v>
      </c>
      <c r="W404" s="174">
        <v>1</v>
      </c>
      <c r="X404" s="168" t="s">
        <v>232</v>
      </c>
    </row>
    <row r="405" spans="2:24" hidden="1">
      <c r="B405" s="650"/>
      <c r="C405" s="443"/>
      <c r="D405" s="205">
        <v>9</v>
      </c>
      <c r="E405" s="168" t="s">
        <v>621</v>
      </c>
      <c r="F405" s="259">
        <v>146.86000000000001</v>
      </c>
      <c r="G405" s="168">
        <v>73.61</v>
      </c>
      <c r="H405" s="168">
        <v>73.61</v>
      </c>
      <c r="I405" s="176">
        <f t="shared" si="86"/>
        <v>1</v>
      </c>
      <c r="J405" s="168">
        <v>3.65</v>
      </c>
      <c r="K405" s="176">
        <f t="shared" si="87"/>
        <v>4.9585654123081101E-2</v>
      </c>
      <c r="L405" s="259">
        <v>90.1</v>
      </c>
      <c r="M405" s="176">
        <f t="shared" si="88"/>
        <v>1.0495856541230812</v>
      </c>
      <c r="N405" s="259">
        <v>328.87</v>
      </c>
      <c r="O405" s="168">
        <v>1.63</v>
      </c>
      <c r="P405" s="175">
        <f t="shared" si="89"/>
        <v>2.214373047140334E-2</v>
      </c>
      <c r="Q405" s="174">
        <f t="shared" si="90"/>
        <v>2.0200000000000058</v>
      </c>
      <c r="R405" s="175">
        <f t="shared" si="91"/>
        <v>2.744192365167784E-2</v>
      </c>
      <c r="S405" s="258">
        <f t="shared" si="92"/>
        <v>182.00200000000052</v>
      </c>
      <c r="T405" s="168" t="s">
        <v>497</v>
      </c>
      <c r="U405" s="168" t="s">
        <v>355</v>
      </c>
      <c r="V405" s="168" t="s">
        <v>499</v>
      </c>
      <c r="W405" s="174">
        <v>1</v>
      </c>
      <c r="X405" s="168" t="s">
        <v>134</v>
      </c>
    </row>
    <row r="406" spans="2:24" hidden="1">
      <c r="B406" s="651"/>
      <c r="C406" s="443"/>
      <c r="D406" s="205">
        <v>10</v>
      </c>
      <c r="E406" s="168" t="s">
        <v>507</v>
      </c>
      <c r="F406" s="259">
        <v>125.41</v>
      </c>
      <c r="G406" s="168">
        <v>10.119999999999999</v>
      </c>
      <c r="H406" s="168">
        <v>10.119999999999999</v>
      </c>
      <c r="I406" s="176">
        <f t="shared" si="86"/>
        <v>1</v>
      </c>
      <c r="J406" s="168">
        <v>0.32</v>
      </c>
      <c r="K406" s="176">
        <f t="shared" si="87"/>
        <v>3.1620553359683799E-2</v>
      </c>
      <c r="L406" s="259">
        <v>1567.63</v>
      </c>
      <c r="M406" s="176">
        <f t="shared" si="88"/>
        <v>1.0316205533596838</v>
      </c>
      <c r="N406" s="259">
        <v>501.64</v>
      </c>
      <c r="O406" s="168">
        <v>0.08</v>
      </c>
      <c r="P406" s="175">
        <f t="shared" si="89"/>
        <v>7.9051383399209498E-3</v>
      </c>
      <c r="Q406" s="174">
        <f t="shared" si="90"/>
        <v>0.24000000000000027</v>
      </c>
      <c r="R406" s="175">
        <f t="shared" si="91"/>
        <v>2.3715415019762875E-2</v>
      </c>
      <c r="S406" s="258">
        <f t="shared" si="92"/>
        <v>376.23120000000046</v>
      </c>
      <c r="T406" s="168" t="s">
        <v>476</v>
      </c>
      <c r="U406" s="168" t="s">
        <v>316</v>
      </c>
      <c r="V406" s="168" t="s">
        <v>351</v>
      </c>
      <c r="W406" s="174">
        <v>1</v>
      </c>
      <c r="X406" s="168" t="s">
        <v>135</v>
      </c>
    </row>
    <row r="407" spans="2:24" hidden="1">
      <c r="B407" s="649">
        <v>45910</v>
      </c>
      <c r="C407" s="443" t="str">
        <f t="shared" ref="C407" si="93">RIGHT(TEXT(B407,"aaa"),1)</f>
        <v>三</v>
      </c>
      <c r="D407" s="205">
        <v>1</v>
      </c>
      <c r="E407" s="168" t="s">
        <v>356</v>
      </c>
      <c r="F407" s="259">
        <v>1521.1</v>
      </c>
      <c r="G407" s="168">
        <v>6885</v>
      </c>
      <c r="H407" s="168">
        <v>6885</v>
      </c>
      <c r="I407" s="176">
        <f t="shared" si="86"/>
        <v>1</v>
      </c>
      <c r="J407" s="168">
        <v>231.17</v>
      </c>
      <c r="K407" s="176">
        <f t="shared" si="87"/>
        <v>3.3575889615105298E-2</v>
      </c>
      <c r="L407" s="259">
        <v>6.58</v>
      </c>
      <c r="M407" s="176">
        <f t="shared" si="88"/>
        <v>1.0335758896151053</v>
      </c>
      <c r="N407" s="259">
        <v>1521.1</v>
      </c>
      <c r="O407" s="168">
        <v>231.17</v>
      </c>
      <c r="P407" s="175">
        <f t="shared" si="89"/>
        <v>3.3575889615105298E-2</v>
      </c>
      <c r="Q407" s="174">
        <f t="shared" si="90"/>
        <v>0</v>
      </c>
      <c r="R407" s="175">
        <f t="shared" si="91"/>
        <v>0</v>
      </c>
      <c r="S407" s="258">
        <f t="shared" si="92"/>
        <v>0</v>
      </c>
      <c r="T407" s="168" t="s">
        <v>497</v>
      </c>
      <c r="U407" s="168" t="s">
        <v>355</v>
      </c>
      <c r="V407" s="168" t="s">
        <v>357</v>
      </c>
      <c r="W407" s="174">
        <v>1</v>
      </c>
      <c r="X407" s="168" t="s">
        <v>346</v>
      </c>
    </row>
    <row r="408" spans="2:24" hidden="1">
      <c r="B408" s="650"/>
      <c r="C408" s="443"/>
      <c r="D408" s="205">
        <v>2</v>
      </c>
      <c r="E408" s="168" t="s">
        <v>373</v>
      </c>
      <c r="F408" s="259">
        <v>1043.42</v>
      </c>
      <c r="G408" s="168">
        <v>15274</v>
      </c>
      <c r="H408" s="168">
        <v>15274</v>
      </c>
      <c r="I408" s="176">
        <f t="shared" si="86"/>
        <v>1</v>
      </c>
      <c r="J408" s="168">
        <v>179.9</v>
      </c>
      <c r="K408" s="176">
        <f t="shared" si="87"/>
        <v>1.1778185151237398E-2</v>
      </c>
      <c r="L408" s="259">
        <v>5.8</v>
      </c>
      <c r="M408" s="176">
        <f t="shared" si="88"/>
        <v>1.0117781851512373</v>
      </c>
      <c r="N408" s="259">
        <v>1043.42</v>
      </c>
      <c r="O408" s="168">
        <v>179.9</v>
      </c>
      <c r="P408" s="175">
        <f t="shared" si="89"/>
        <v>1.1778185151237398E-2</v>
      </c>
      <c r="Q408" s="174">
        <f t="shared" si="90"/>
        <v>-3.694822225952521E-13</v>
      </c>
      <c r="R408" s="175">
        <f t="shared" si="91"/>
        <v>-2.4190272528168921E-17</v>
      </c>
      <c r="S408" s="258">
        <f t="shared" si="92"/>
        <v>-2.1429968910524619E-12</v>
      </c>
      <c r="T408" s="168" t="s">
        <v>476</v>
      </c>
      <c r="U408" s="168" t="s">
        <v>495</v>
      </c>
      <c r="V408" s="168" t="s">
        <v>376</v>
      </c>
      <c r="W408" s="174">
        <v>1</v>
      </c>
      <c r="X408" s="168" t="s">
        <v>346</v>
      </c>
    </row>
    <row r="409" spans="2:24" hidden="1">
      <c r="B409" s="650"/>
      <c r="C409" s="443"/>
      <c r="D409" s="205">
        <v>3</v>
      </c>
      <c r="E409" s="168" t="s">
        <v>362</v>
      </c>
      <c r="F409" s="259">
        <v>669.34</v>
      </c>
      <c r="G409" s="168">
        <v>9655</v>
      </c>
      <c r="H409" s="168">
        <v>9655</v>
      </c>
      <c r="I409" s="176">
        <f t="shared" si="86"/>
        <v>1</v>
      </c>
      <c r="J409" s="168">
        <v>95.62</v>
      </c>
      <c r="K409" s="176">
        <f t="shared" si="87"/>
        <v>9.903676851372346E-3</v>
      </c>
      <c r="L409" s="259">
        <v>7</v>
      </c>
      <c r="M409" s="176">
        <f t="shared" si="88"/>
        <v>1.0099036768513725</v>
      </c>
      <c r="N409" s="259">
        <v>669.34</v>
      </c>
      <c r="O409" s="168">
        <v>95.62</v>
      </c>
      <c r="P409" s="175">
        <f t="shared" si="89"/>
        <v>9.903676851372346E-3</v>
      </c>
      <c r="Q409" s="174">
        <f t="shared" si="90"/>
        <v>7.9580786405131221E-13</v>
      </c>
      <c r="R409" s="175">
        <f t="shared" si="91"/>
        <v>8.2424429212978997E-17</v>
      </c>
      <c r="S409" s="258">
        <f t="shared" si="92"/>
        <v>5.5706550483591855E-12</v>
      </c>
      <c r="T409" s="168" t="s">
        <v>497</v>
      </c>
      <c r="U409" s="168" t="s">
        <v>355</v>
      </c>
      <c r="V409" s="168" t="s">
        <v>357</v>
      </c>
      <c r="W409" s="174">
        <v>1</v>
      </c>
      <c r="X409" s="168" t="s">
        <v>346</v>
      </c>
    </row>
    <row r="410" spans="2:24" hidden="1">
      <c r="B410" s="650"/>
      <c r="C410" s="443"/>
      <c r="D410" s="205">
        <v>4</v>
      </c>
      <c r="E410" s="168" t="s">
        <v>380</v>
      </c>
      <c r="F410" s="259">
        <v>297.97000000000003</v>
      </c>
      <c r="G410" s="168">
        <v>5734</v>
      </c>
      <c r="H410" s="168">
        <v>5734</v>
      </c>
      <c r="I410" s="176">
        <f t="shared" si="86"/>
        <v>1</v>
      </c>
      <c r="J410" s="168">
        <v>67.72</v>
      </c>
      <c r="K410" s="176">
        <f t="shared" si="87"/>
        <v>1.1810254621555633E-2</v>
      </c>
      <c r="L410" s="259">
        <v>4.4000000000000004</v>
      </c>
      <c r="M410" s="176">
        <f t="shared" si="88"/>
        <v>1.0118102546215557</v>
      </c>
      <c r="N410" s="259">
        <v>297.97000000000003</v>
      </c>
      <c r="O410" s="168">
        <v>67.72</v>
      </c>
      <c r="P410" s="175">
        <f t="shared" si="89"/>
        <v>1.1810254621555633E-2</v>
      </c>
      <c r="Q410" s="174">
        <f t="shared" si="90"/>
        <v>2.5579538487363607E-13</v>
      </c>
      <c r="R410" s="175">
        <f t="shared" si="91"/>
        <v>4.4610286863208246E-17</v>
      </c>
      <c r="S410" s="258">
        <f t="shared" si="92"/>
        <v>1.1254996934439987E-12</v>
      </c>
      <c r="T410" s="168" t="s">
        <v>476</v>
      </c>
      <c r="U410" s="168" t="s">
        <v>495</v>
      </c>
      <c r="V410" s="168" t="s">
        <v>376</v>
      </c>
      <c r="W410" s="174">
        <v>1</v>
      </c>
      <c r="X410" s="168" t="s">
        <v>346</v>
      </c>
    </row>
    <row r="411" spans="2:24" hidden="1">
      <c r="B411" s="650"/>
      <c r="C411" s="443"/>
      <c r="D411" s="205">
        <v>5</v>
      </c>
      <c r="E411" s="168" t="s">
        <v>378</v>
      </c>
      <c r="F411" s="259">
        <v>282.14</v>
      </c>
      <c r="G411" s="168">
        <v>4804</v>
      </c>
      <c r="H411" s="168">
        <v>4804</v>
      </c>
      <c r="I411" s="176">
        <f t="shared" si="86"/>
        <v>1</v>
      </c>
      <c r="J411" s="168">
        <v>64.86</v>
      </c>
      <c r="K411" s="176">
        <f t="shared" si="87"/>
        <v>1.3501248959200665E-2</v>
      </c>
      <c r="L411" s="259">
        <v>4.3499999999999996</v>
      </c>
      <c r="M411" s="176">
        <f t="shared" si="88"/>
        <v>1.0135012489592006</v>
      </c>
      <c r="N411" s="259">
        <v>282.14</v>
      </c>
      <c r="O411" s="168">
        <v>64.86</v>
      </c>
      <c r="P411" s="175">
        <f t="shared" si="89"/>
        <v>1.3501248959200665E-2</v>
      </c>
      <c r="Q411" s="174">
        <f t="shared" si="90"/>
        <v>-3.2684965844964609E-13</v>
      </c>
      <c r="R411" s="175">
        <f t="shared" si="91"/>
        <v>-6.8036981359210255E-17</v>
      </c>
      <c r="S411" s="258">
        <f t="shared" si="92"/>
        <v>-1.4217960142559604E-12</v>
      </c>
      <c r="T411" s="168" t="s">
        <v>476</v>
      </c>
      <c r="U411" s="168" t="s">
        <v>495</v>
      </c>
      <c r="V411" s="168" t="s">
        <v>376</v>
      </c>
      <c r="W411" s="174">
        <v>1</v>
      </c>
      <c r="X411" s="168" t="s">
        <v>206</v>
      </c>
    </row>
    <row r="412" spans="2:24" hidden="1">
      <c r="B412" s="650"/>
      <c r="C412" s="443"/>
      <c r="D412" s="205">
        <v>6</v>
      </c>
      <c r="E412" s="168" t="s">
        <v>365</v>
      </c>
      <c r="F412" s="259">
        <v>276.81</v>
      </c>
      <c r="G412" s="168">
        <v>35.340000000000003</v>
      </c>
      <c r="H412" s="168">
        <v>35.340000000000003</v>
      </c>
      <c r="I412" s="176">
        <f t="shared" si="86"/>
        <v>1</v>
      </c>
      <c r="J412" s="168">
        <v>2.44</v>
      </c>
      <c r="K412" s="176">
        <f t="shared" si="87"/>
        <v>6.9043576683644581E-2</v>
      </c>
      <c r="L412" s="259">
        <v>814.16</v>
      </c>
      <c r="M412" s="176">
        <f t="shared" si="88"/>
        <v>1.0690435766836446</v>
      </c>
      <c r="N412" s="259">
        <v>1986.55</v>
      </c>
      <c r="O412" s="168">
        <v>0.34</v>
      </c>
      <c r="P412" s="175">
        <f t="shared" si="89"/>
        <v>9.6208262591963786E-3</v>
      </c>
      <c r="Q412" s="174">
        <f t="shared" si="90"/>
        <v>2.0999999999999979</v>
      </c>
      <c r="R412" s="175">
        <f t="shared" si="91"/>
        <v>5.9422750424448154E-2</v>
      </c>
      <c r="S412" s="258">
        <f t="shared" si="92"/>
        <v>1709.7359999999983</v>
      </c>
      <c r="T412" s="168" t="s">
        <v>476</v>
      </c>
      <c r="U412" s="168" t="s">
        <v>364</v>
      </c>
      <c r="V412" s="168" t="s">
        <v>643</v>
      </c>
      <c r="W412" s="174">
        <v>1</v>
      </c>
      <c r="X412" s="168" t="s">
        <v>133</v>
      </c>
    </row>
    <row r="413" spans="2:24" hidden="1">
      <c r="B413" s="650"/>
      <c r="C413" s="443"/>
      <c r="D413" s="205">
        <v>7</v>
      </c>
      <c r="E413" s="168" t="s">
        <v>347</v>
      </c>
      <c r="F413" s="259">
        <v>248.79</v>
      </c>
      <c r="G413" s="168">
        <v>240.97</v>
      </c>
      <c r="H413" s="168">
        <v>240.97</v>
      </c>
      <c r="I413" s="176">
        <f t="shared" si="86"/>
        <v>1</v>
      </c>
      <c r="J413" s="168">
        <v>11.64</v>
      </c>
      <c r="K413" s="176">
        <f t="shared" si="87"/>
        <v>4.8304768228410178E-2</v>
      </c>
      <c r="L413" s="259">
        <v>99.12</v>
      </c>
      <c r="M413" s="176">
        <f t="shared" si="88"/>
        <v>1.0483047682284103</v>
      </c>
      <c r="N413" s="259">
        <v>1153.76</v>
      </c>
      <c r="O413" s="168">
        <v>2.5099999999999998</v>
      </c>
      <c r="P413" s="175">
        <f t="shared" si="89"/>
        <v>1.0416234386023156E-2</v>
      </c>
      <c r="Q413" s="174">
        <f t="shared" si="90"/>
        <v>9.130000000000015</v>
      </c>
      <c r="R413" s="175">
        <f t="shared" si="91"/>
        <v>3.7888533842387079E-2</v>
      </c>
      <c r="S413" s="258">
        <f t="shared" si="92"/>
        <v>904.96560000000147</v>
      </c>
      <c r="T413" s="168" t="s">
        <v>476</v>
      </c>
      <c r="U413" s="168" t="s">
        <v>316</v>
      </c>
      <c r="V413" s="168" t="s">
        <v>351</v>
      </c>
      <c r="W413" s="174">
        <v>1</v>
      </c>
      <c r="X413" s="168" t="s">
        <v>346</v>
      </c>
    </row>
    <row r="414" spans="2:24" hidden="1">
      <c r="B414" s="650"/>
      <c r="C414" s="443"/>
      <c r="D414" s="205">
        <v>8</v>
      </c>
      <c r="E414" s="168" t="s">
        <v>504</v>
      </c>
      <c r="F414" s="259">
        <v>235.74</v>
      </c>
      <c r="G414" s="168">
        <v>340.2</v>
      </c>
      <c r="H414" s="168">
        <v>340.2</v>
      </c>
      <c r="I414" s="176">
        <f t="shared" si="86"/>
        <v>1</v>
      </c>
      <c r="J414" s="168">
        <v>16.43</v>
      </c>
      <c r="K414" s="176">
        <f t="shared" si="87"/>
        <v>4.8295120517342742E-2</v>
      </c>
      <c r="L414" s="259">
        <v>111.2</v>
      </c>
      <c r="M414" s="176">
        <f t="shared" si="88"/>
        <v>1.0482951205173427</v>
      </c>
      <c r="N414" s="259">
        <v>1827.02</v>
      </c>
      <c r="O414" s="168">
        <v>2.12</v>
      </c>
      <c r="P414" s="175">
        <f t="shared" si="89"/>
        <v>6.231628453850677E-3</v>
      </c>
      <c r="Q414" s="174">
        <f t="shared" si="90"/>
        <v>14.310000000000006</v>
      </c>
      <c r="R414" s="175">
        <f t="shared" si="91"/>
        <v>4.2063492063492081E-2</v>
      </c>
      <c r="S414" s="258">
        <f t="shared" si="92"/>
        <v>1591.2720000000006</v>
      </c>
      <c r="T414" s="168" t="s">
        <v>476</v>
      </c>
      <c r="U414" s="168" t="s">
        <v>316</v>
      </c>
      <c r="V414" s="168" t="s">
        <v>412</v>
      </c>
      <c r="W414" s="174">
        <v>1</v>
      </c>
      <c r="X414" s="168" t="s">
        <v>232</v>
      </c>
    </row>
    <row r="415" spans="2:24" hidden="1">
      <c r="B415" s="650"/>
      <c r="C415" s="443"/>
      <c r="D415" s="205">
        <v>9</v>
      </c>
      <c r="E415" s="168" t="s">
        <v>661</v>
      </c>
      <c r="F415" s="259">
        <v>212.49</v>
      </c>
      <c r="G415" s="168">
        <v>118.36</v>
      </c>
      <c r="H415" s="168">
        <v>118.36</v>
      </c>
      <c r="I415" s="176">
        <f t="shared" si="86"/>
        <v>1</v>
      </c>
      <c r="J415" s="168">
        <v>5.72</v>
      </c>
      <c r="K415" s="176">
        <f t="shared" si="87"/>
        <v>4.8327137546468397E-2</v>
      </c>
      <c r="L415" s="259">
        <v>110.1</v>
      </c>
      <c r="M415" s="176">
        <f t="shared" si="88"/>
        <v>1.0483271375464684</v>
      </c>
      <c r="N415" s="259">
        <v>629.77</v>
      </c>
      <c r="O415" s="168">
        <v>1.93</v>
      </c>
      <c r="P415" s="175">
        <f t="shared" si="89"/>
        <v>1.6306184521797905E-2</v>
      </c>
      <c r="Q415" s="174">
        <f t="shared" si="90"/>
        <v>3.7899999999999991</v>
      </c>
      <c r="R415" s="175">
        <f t="shared" si="91"/>
        <v>3.2020953024670493E-2</v>
      </c>
      <c r="S415" s="258">
        <f t="shared" si="92"/>
        <v>417.27899999999988</v>
      </c>
      <c r="T415" s="168" t="s">
        <v>476</v>
      </c>
      <c r="U415" s="168" t="s">
        <v>316</v>
      </c>
      <c r="V415" s="168" t="s">
        <v>351</v>
      </c>
      <c r="W415" s="174">
        <v>1</v>
      </c>
      <c r="X415" s="168" t="s">
        <v>346</v>
      </c>
    </row>
    <row r="416" spans="2:24" hidden="1">
      <c r="B416" s="651"/>
      <c r="C416" s="443"/>
      <c r="D416" s="205">
        <v>10</v>
      </c>
      <c r="E416" s="168" t="s">
        <v>528</v>
      </c>
      <c r="F416" s="259">
        <v>134.68</v>
      </c>
      <c r="G416" s="168">
        <v>33.5</v>
      </c>
      <c r="H416" s="168">
        <v>33.5</v>
      </c>
      <c r="I416" s="176">
        <f t="shared" si="86"/>
        <v>1</v>
      </c>
      <c r="J416" s="168">
        <v>2.77</v>
      </c>
      <c r="K416" s="176">
        <f t="shared" si="87"/>
        <v>8.2686567164179103E-2</v>
      </c>
      <c r="L416" s="259">
        <v>113.18</v>
      </c>
      <c r="M416" s="176">
        <f t="shared" si="88"/>
        <v>1.0826865671641792</v>
      </c>
      <c r="N416" s="259">
        <v>313.51</v>
      </c>
      <c r="O416" s="168">
        <v>1.19</v>
      </c>
      <c r="P416" s="175">
        <f t="shared" si="89"/>
        <v>3.5522388059701489E-2</v>
      </c>
      <c r="Q416" s="174">
        <f t="shared" si="90"/>
        <v>1.5800000000000032</v>
      </c>
      <c r="R416" s="175">
        <f t="shared" si="91"/>
        <v>4.7164179104477705E-2</v>
      </c>
      <c r="S416" s="258">
        <f t="shared" si="92"/>
        <v>178.82440000000037</v>
      </c>
      <c r="T416" s="168" t="s">
        <v>476</v>
      </c>
      <c r="U416" s="168" t="s">
        <v>316</v>
      </c>
      <c r="V416" s="168" t="s">
        <v>351</v>
      </c>
      <c r="W416" s="174">
        <v>1</v>
      </c>
      <c r="X416" s="168" t="s">
        <v>231</v>
      </c>
    </row>
    <row r="417" spans="2:24" hidden="1">
      <c r="B417" s="649">
        <v>45911</v>
      </c>
      <c r="C417" s="443" t="str">
        <f t="shared" ref="C417" si="94">RIGHT(TEXT(B417,"aaa"),1)</f>
        <v>四</v>
      </c>
      <c r="D417" s="205">
        <v>1</v>
      </c>
      <c r="E417" s="168" t="s">
        <v>373</v>
      </c>
      <c r="F417" s="259">
        <v>1326.92</v>
      </c>
      <c r="G417" s="168">
        <v>13939</v>
      </c>
      <c r="H417" s="168">
        <v>13939</v>
      </c>
      <c r="I417" s="176">
        <f t="shared" si="86"/>
        <v>1</v>
      </c>
      <c r="J417" s="168">
        <v>228.78</v>
      </c>
      <c r="K417" s="176">
        <f t="shared" si="87"/>
        <v>1.6412942104885572E-2</v>
      </c>
      <c r="L417" s="259">
        <v>5.8</v>
      </c>
      <c r="M417" s="176">
        <f t="shared" si="88"/>
        <v>1.0164129421048855</v>
      </c>
      <c r="N417" s="259">
        <v>1326.92</v>
      </c>
      <c r="O417" s="168">
        <v>228.78</v>
      </c>
      <c r="P417" s="175">
        <f t="shared" si="89"/>
        <v>1.6412942104885572E-2</v>
      </c>
      <c r="Q417" s="174">
        <f t="shared" si="90"/>
        <v>6.5369931689929217E-13</v>
      </c>
      <c r="R417" s="175">
        <f t="shared" si="91"/>
        <v>4.6897145914290274E-17</v>
      </c>
      <c r="S417" s="258">
        <f t="shared" si="92"/>
        <v>3.7914560380158948E-12</v>
      </c>
      <c r="T417" s="168" t="s">
        <v>476</v>
      </c>
      <c r="U417" s="168" t="s">
        <v>495</v>
      </c>
      <c r="V417" s="168" t="s">
        <v>376</v>
      </c>
      <c r="W417" s="174">
        <v>1</v>
      </c>
      <c r="X417" s="168" t="s">
        <v>346</v>
      </c>
    </row>
    <row r="418" spans="2:24" hidden="1">
      <c r="B418" s="650"/>
      <c r="C418" s="443"/>
      <c r="D418" s="205">
        <v>2</v>
      </c>
      <c r="E418" s="168" t="s">
        <v>356</v>
      </c>
      <c r="F418" s="259">
        <v>934.29</v>
      </c>
      <c r="G418" s="168">
        <v>6476</v>
      </c>
      <c r="H418" s="168">
        <v>6476</v>
      </c>
      <c r="I418" s="176">
        <f t="shared" si="86"/>
        <v>1</v>
      </c>
      <c r="J418" s="168">
        <v>141.99</v>
      </c>
      <c r="K418" s="176">
        <f t="shared" si="87"/>
        <v>2.192557134033354E-2</v>
      </c>
      <c r="L418" s="259">
        <v>6.58</v>
      </c>
      <c r="M418" s="176">
        <f t="shared" si="88"/>
        <v>1.0219255713403335</v>
      </c>
      <c r="N418" s="259">
        <v>934.29</v>
      </c>
      <c r="O418" s="168">
        <v>141.99</v>
      </c>
      <c r="P418" s="175">
        <f t="shared" si="89"/>
        <v>2.192557134033354E-2</v>
      </c>
      <c r="Q418" s="174">
        <f t="shared" si="90"/>
        <v>-2.2737367544323206E-13</v>
      </c>
      <c r="R418" s="175">
        <f t="shared" si="91"/>
        <v>-3.5110203125885126E-17</v>
      </c>
      <c r="S418" s="258">
        <f t="shared" si="92"/>
        <v>-1.496118784416467E-12</v>
      </c>
      <c r="T418" s="168" t="s">
        <v>497</v>
      </c>
      <c r="U418" s="168" t="s">
        <v>355</v>
      </c>
      <c r="V418" s="168" t="s">
        <v>357</v>
      </c>
      <c r="W418" s="174">
        <v>1</v>
      </c>
      <c r="X418" s="168" t="s">
        <v>346</v>
      </c>
    </row>
    <row r="419" spans="2:24" hidden="1">
      <c r="B419" s="650"/>
      <c r="C419" s="443"/>
      <c r="D419" s="205">
        <v>3</v>
      </c>
      <c r="E419" s="168" t="s">
        <v>661</v>
      </c>
      <c r="F419" s="259">
        <v>291.77</v>
      </c>
      <c r="G419" s="168">
        <v>114.06</v>
      </c>
      <c r="H419" s="168">
        <v>114.06</v>
      </c>
      <c r="I419" s="176">
        <f t="shared" si="86"/>
        <v>1</v>
      </c>
      <c r="J419" s="168">
        <v>5.35</v>
      </c>
      <c r="K419" s="176">
        <f t="shared" si="87"/>
        <v>4.6905137646852529E-2</v>
      </c>
      <c r="L419" s="259">
        <v>110.1</v>
      </c>
      <c r="M419" s="176">
        <f t="shared" si="88"/>
        <v>1.0469051376468526</v>
      </c>
      <c r="N419" s="259">
        <v>589.03</v>
      </c>
      <c r="O419" s="168">
        <v>2.65</v>
      </c>
      <c r="P419" s="175">
        <f t="shared" si="89"/>
        <v>2.3233385937226021E-2</v>
      </c>
      <c r="Q419" s="174">
        <f t="shared" si="90"/>
        <v>2.6999999999999944</v>
      </c>
      <c r="R419" s="175">
        <f t="shared" si="91"/>
        <v>2.3671751709626463E-2</v>
      </c>
      <c r="S419" s="258">
        <f t="shared" si="92"/>
        <v>297.26999999999936</v>
      </c>
      <c r="T419" s="168" t="s">
        <v>476</v>
      </c>
      <c r="U419" s="168" t="s">
        <v>316</v>
      </c>
      <c r="V419" s="168" t="s">
        <v>351</v>
      </c>
      <c r="W419" s="174">
        <v>1</v>
      </c>
      <c r="X419" s="168" t="s">
        <v>346</v>
      </c>
    </row>
    <row r="420" spans="2:24" hidden="1">
      <c r="B420" s="650"/>
      <c r="C420" s="443"/>
      <c r="D420" s="205">
        <v>4</v>
      </c>
      <c r="E420" s="168" t="s">
        <v>656</v>
      </c>
      <c r="F420" s="259">
        <v>267.54000000000002</v>
      </c>
      <c r="G420" s="168">
        <v>3576</v>
      </c>
      <c r="H420" s="168">
        <v>3576</v>
      </c>
      <c r="I420" s="176">
        <f t="shared" si="86"/>
        <v>1</v>
      </c>
      <c r="J420" s="168">
        <v>38.22</v>
      </c>
      <c r="K420" s="176">
        <f t="shared" si="87"/>
        <v>1.0687919463087248E-2</v>
      </c>
      <c r="L420" s="259">
        <v>7</v>
      </c>
      <c r="M420" s="176">
        <f t="shared" si="88"/>
        <v>1.0106879194630871</v>
      </c>
      <c r="N420" s="259">
        <v>267.54000000000002</v>
      </c>
      <c r="O420" s="168">
        <v>38.22</v>
      </c>
      <c r="P420" s="175">
        <f t="shared" si="89"/>
        <v>1.0687919463087248E-2</v>
      </c>
      <c r="Q420" s="174">
        <f t="shared" si="90"/>
        <v>-1.9895196601282805E-13</v>
      </c>
      <c r="R420" s="175">
        <f t="shared" si="91"/>
        <v>-5.5635337251909412E-17</v>
      </c>
      <c r="S420" s="258">
        <f t="shared" si="92"/>
        <v>-1.3926637620897964E-12</v>
      </c>
      <c r="T420" s="168" t="s">
        <v>497</v>
      </c>
      <c r="U420" s="168" t="s">
        <v>355</v>
      </c>
      <c r="V420" s="168" t="s">
        <v>357</v>
      </c>
      <c r="W420" s="174">
        <v>1</v>
      </c>
      <c r="X420" s="168" t="s">
        <v>346</v>
      </c>
    </row>
    <row r="421" spans="2:24" hidden="1">
      <c r="B421" s="650"/>
      <c r="C421" s="443"/>
      <c r="D421" s="205">
        <v>5</v>
      </c>
      <c r="E421" s="168" t="s">
        <v>362</v>
      </c>
      <c r="F421" s="259">
        <v>262.85000000000002</v>
      </c>
      <c r="G421" s="168">
        <v>9252</v>
      </c>
      <c r="H421" s="168">
        <v>9252</v>
      </c>
      <c r="I421" s="176">
        <f t="shared" si="86"/>
        <v>1</v>
      </c>
      <c r="J421" s="168">
        <v>37.549999999999997</v>
      </c>
      <c r="K421" s="176">
        <f t="shared" si="87"/>
        <v>4.0585819282317331E-3</v>
      </c>
      <c r="L421" s="259">
        <v>7</v>
      </c>
      <c r="M421" s="176">
        <f t="shared" si="88"/>
        <v>1.0040585819282317</v>
      </c>
      <c r="N421" s="259">
        <v>262.85000000000002</v>
      </c>
      <c r="O421" s="168">
        <v>37.549999999999997</v>
      </c>
      <c r="P421" s="175">
        <f t="shared" si="89"/>
        <v>4.0585819282317331E-3</v>
      </c>
      <c r="Q421" s="174">
        <f t="shared" si="90"/>
        <v>-7.2475359047530219E-13</v>
      </c>
      <c r="R421" s="175">
        <f t="shared" si="91"/>
        <v>-7.8334802256301582E-17</v>
      </c>
      <c r="S421" s="258">
        <f t="shared" si="92"/>
        <v>-5.0732751333271153E-12</v>
      </c>
      <c r="T421" s="168" t="s">
        <v>497</v>
      </c>
      <c r="U421" s="168" t="s">
        <v>355</v>
      </c>
      <c r="V421" s="168" t="s">
        <v>357</v>
      </c>
      <c r="W421" s="174">
        <v>1</v>
      </c>
      <c r="X421" s="168" t="s">
        <v>346</v>
      </c>
    </row>
    <row r="422" spans="2:24" hidden="1">
      <c r="B422" s="650"/>
      <c r="C422" s="443"/>
      <c r="D422" s="205">
        <v>6</v>
      </c>
      <c r="E422" s="168" t="s">
        <v>350</v>
      </c>
      <c r="F422" s="259">
        <v>246.95</v>
      </c>
      <c r="G422" s="168">
        <v>155.69999999999999</v>
      </c>
      <c r="H422" s="168">
        <v>155.69999999999999</v>
      </c>
      <c r="I422" s="176">
        <f t="shared" si="86"/>
        <v>1</v>
      </c>
      <c r="J422" s="168">
        <v>6.26</v>
      </c>
      <c r="K422" s="176">
        <f t="shared" si="87"/>
        <v>4.0205523442517661E-2</v>
      </c>
      <c r="L422" s="259">
        <v>212.89</v>
      </c>
      <c r="M422" s="176">
        <f t="shared" si="88"/>
        <v>1.0402055234425176</v>
      </c>
      <c r="N422" s="259">
        <v>1332.69</v>
      </c>
      <c r="O422" s="168">
        <v>1.1599999999999999</v>
      </c>
      <c r="P422" s="175">
        <f t="shared" si="89"/>
        <v>7.4502247912652539E-3</v>
      </c>
      <c r="Q422" s="174">
        <f t="shared" si="90"/>
        <v>5.0999999999999908</v>
      </c>
      <c r="R422" s="175">
        <f t="shared" si="91"/>
        <v>3.2755298651252353E-2</v>
      </c>
      <c r="S422" s="258">
        <f t="shared" si="92"/>
        <v>1085.738999999998</v>
      </c>
      <c r="T422" s="168" t="s">
        <v>476</v>
      </c>
      <c r="U422" s="168" t="s">
        <v>316</v>
      </c>
      <c r="V422" s="168" t="s">
        <v>351</v>
      </c>
      <c r="W422" s="174">
        <v>1</v>
      </c>
      <c r="X422" s="168" t="s">
        <v>346</v>
      </c>
    </row>
    <row r="423" spans="2:24" hidden="1">
      <c r="B423" s="650"/>
      <c r="C423" s="443"/>
      <c r="D423" s="205">
        <v>7</v>
      </c>
      <c r="E423" s="168" t="s">
        <v>353</v>
      </c>
      <c r="F423" s="259">
        <v>222.26</v>
      </c>
      <c r="G423" s="168">
        <v>93.8</v>
      </c>
      <c r="H423" s="168">
        <v>93.8</v>
      </c>
      <c r="I423" s="176">
        <f t="shared" si="86"/>
        <v>1</v>
      </c>
      <c r="J423" s="168">
        <v>4.4000000000000004</v>
      </c>
      <c r="K423" s="176">
        <f t="shared" si="87"/>
        <v>4.6908315565031986E-2</v>
      </c>
      <c r="L423" s="259">
        <v>104.84</v>
      </c>
      <c r="M423" s="176">
        <f t="shared" si="88"/>
        <v>1.0469083155650321</v>
      </c>
      <c r="N423" s="259">
        <v>461.3</v>
      </c>
      <c r="O423" s="168">
        <v>2.12</v>
      </c>
      <c r="P423" s="175">
        <f t="shared" si="89"/>
        <v>2.2601279317697232E-2</v>
      </c>
      <c r="Q423" s="174">
        <f t="shared" si="90"/>
        <v>2.2800000000000056</v>
      </c>
      <c r="R423" s="175">
        <f t="shared" si="91"/>
        <v>2.4307036247334816E-2</v>
      </c>
      <c r="S423" s="258">
        <f t="shared" si="92"/>
        <v>239.0352000000006</v>
      </c>
      <c r="T423" s="168" t="s">
        <v>476</v>
      </c>
      <c r="U423" s="168" t="s">
        <v>316</v>
      </c>
      <c r="V423" s="168" t="s">
        <v>351</v>
      </c>
      <c r="W423" s="174">
        <v>1</v>
      </c>
      <c r="X423" s="168" t="s">
        <v>346</v>
      </c>
    </row>
    <row r="424" spans="2:24" hidden="1">
      <c r="B424" s="650"/>
      <c r="C424" s="443"/>
      <c r="D424" s="205">
        <v>8</v>
      </c>
      <c r="E424" s="168" t="s">
        <v>641</v>
      </c>
      <c r="F424" s="259">
        <v>179.24</v>
      </c>
      <c r="G424" s="168">
        <v>35.76</v>
      </c>
      <c r="H424" s="168">
        <v>35.76</v>
      </c>
      <c r="I424" s="176">
        <f t="shared" si="86"/>
        <v>1</v>
      </c>
      <c r="J424" s="168">
        <v>1.68</v>
      </c>
      <c r="K424" s="176">
        <f t="shared" si="87"/>
        <v>4.6979865771812082E-2</v>
      </c>
      <c r="L424" s="259">
        <v>271.57</v>
      </c>
      <c r="M424" s="176">
        <f t="shared" si="88"/>
        <v>1.0469798657718121</v>
      </c>
      <c r="N424" s="259">
        <v>456.24</v>
      </c>
      <c r="O424" s="168">
        <v>0.66</v>
      </c>
      <c r="P424" s="175">
        <f t="shared" si="89"/>
        <v>1.8456375838926176E-2</v>
      </c>
      <c r="Q424" s="174">
        <f t="shared" si="90"/>
        <v>1.0199999999999996</v>
      </c>
      <c r="R424" s="175">
        <f t="shared" si="91"/>
        <v>2.8523489932885896E-2</v>
      </c>
      <c r="S424" s="258">
        <f t="shared" si="92"/>
        <v>277.00139999999988</v>
      </c>
      <c r="T424" s="168" t="s">
        <v>476</v>
      </c>
      <c r="U424" s="168" t="s">
        <v>316</v>
      </c>
      <c r="V424" s="168" t="s">
        <v>412</v>
      </c>
      <c r="W424" s="174">
        <v>1</v>
      </c>
      <c r="X424" s="168" t="s">
        <v>346</v>
      </c>
    </row>
    <row r="425" spans="2:24" hidden="1">
      <c r="B425" s="650"/>
      <c r="C425" s="443"/>
      <c r="D425" s="205">
        <v>9</v>
      </c>
      <c r="E425" s="168" t="s">
        <v>347</v>
      </c>
      <c r="F425" s="259">
        <v>174.45</v>
      </c>
      <c r="G425" s="168">
        <v>226.67</v>
      </c>
      <c r="H425" s="168">
        <v>226.67</v>
      </c>
      <c r="I425" s="176">
        <f t="shared" si="86"/>
        <v>1</v>
      </c>
      <c r="J425" s="168">
        <v>10.63</v>
      </c>
      <c r="K425" s="176">
        <f t="shared" si="87"/>
        <v>4.6896369171041612E-2</v>
      </c>
      <c r="L425" s="259">
        <v>99.12</v>
      </c>
      <c r="M425" s="176">
        <f t="shared" si="88"/>
        <v>1.0468963691710416</v>
      </c>
      <c r="N425" s="259">
        <v>1053.6500000000001</v>
      </c>
      <c r="O425" s="168">
        <v>1.76</v>
      </c>
      <c r="P425" s="175">
        <f t="shared" si="89"/>
        <v>7.7645916971809245E-3</v>
      </c>
      <c r="Q425" s="174">
        <f t="shared" si="90"/>
        <v>8.8699999999999957</v>
      </c>
      <c r="R425" s="175">
        <f t="shared" si="91"/>
        <v>3.9131777473860659E-2</v>
      </c>
      <c r="S425" s="258">
        <f t="shared" si="92"/>
        <v>879.19439999999963</v>
      </c>
      <c r="T425" s="168" t="s">
        <v>476</v>
      </c>
      <c r="U425" s="168" t="s">
        <v>316</v>
      </c>
      <c r="V425" s="168" t="s">
        <v>351</v>
      </c>
      <c r="W425" s="174">
        <v>1</v>
      </c>
      <c r="X425" s="168" t="s">
        <v>346</v>
      </c>
    </row>
    <row r="426" spans="2:24" hidden="1">
      <c r="B426" s="651"/>
      <c r="C426" s="443"/>
      <c r="D426" s="205">
        <v>10</v>
      </c>
      <c r="E426" s="168" t="s">
        <v>507</v>
      </c>
      <c r="F426" s="259">
        <v>125.41</v>
      </c>
      <c r="G426" s="168">
        <v>7.82</v>
      </c>
      <c r="H426" s="168">
        <v>7.82</v>
      </c>
      <c r="I426" s="176">
        <f t="shared" si="86"/>
        <v>1</v>
      </c>
      <c r="J426" s="168">
        <v>0.26</v>
      </c>
      <c r="K426" s="176">
        <f t="shared" si="87"/>
        <v>3.3248081841432228E-2</v>
      </c>
      <c r="L426" s="259">
        <v>1567.63</v>
      </c>
      <c r="M426" s="176">
        <f t="shared" si="88"/>
        <v>1.0332480818414322</v>
      </c>
      <c r="N426" s="259">
        <v>407.58</v>
      </c>
      <c r="O426" s="168">
        <v>0.08</v>
      </c>
      <c r="P426" s="175">
        <f t="shared" si="89"/>
        <v>1.0230179028132991E-2</v>
      </c>
      <c r="Q426" s="174">
        <f t="shared" si="90"/>
        <v>0.17999999999999977</v>
      </c>
      <c r="R426" s="175">
        <f t="shared" si="91"/>
        <v>2.3017902813299202E-2</v>
      </c>
      <c r="S426" s="258">
        <f t="shared" si="92"/>
        <v>282.17339999999967</v>
      </c>
      <c r="T426" s="168" t="s">
        <v>476</v>
      </c>
      <c r="U426" s="168" t="s">
        <v>316</v>
      </c>
      <c r="V426" s="168" t="s">
        <v>351</v>
      </c>
      <c r="W426" s="174">
        <v>1</v>
      </c>
      <c r="X426" s="168" t="s">
        <v>135</v>
      </c>
    </row>
    <row r="427" spans="2:24" hidden="1">
      <c r="B427" s="649">
        <v>45912</v>
      </c>
      <c r="C427" s="443" t="str">
        <f t="shared" ref="C427" si="95">RIGHT(TEXT(B427,"aaa"),1)</f>
        <v>五</v>
      </c>
      <c r="D427" s="205">
        <v>1</v>
      </c>
      <c r="E427" s="168" t="s">
        <v>373</v>
      </c>
      <c r="F427" s="259">
        <v>885.66</v>
      </c>
      <c r="G427" s="168">
        <v>11232</v>
      </c>
      <c r="H427" s="168">
        <v>11232</v>
      </c>
      <c r="I427" s="176">
        <f t="shared" si="86"/>
        <v>1</v>
      </c>
      <c r="J427" s="168">
        <v>152.69999999999999</v>
      </c>
      <c r="K427" s="176">
        <f t="shared" si="87"/>
        <v>1.3595085470085469E-2</v>
      </c>
      <c r="L427" s="259">
        <v>5.8</v>
      </c>
      <c r="M427" s="176">
        <f t="shared" si="88"/>
        <v>1.0135950854700855</v>
      </c>
      <c r="N427" s="259">
        <v>885.66</v>
      </c>
      <c r="O427" s="168">
        <v>152.69999999999999</v>
      </c>
      <c r="P427" s="175">
        <f t="shared" si="89"/>
        <v>1.3595085470085469E-2</v>
      </c>
      <c r="Q427" s="174">
        <f t="shared" si="90"/>
        <v>7.3896444519050419E-13</v>
      </c>
      <c r="R427" s="175">
        <f t="shared" si="91"/>
        <v>6.5790994051861125E-17</v>
      </c>
      <c r="S427" s="258">
        <f t="shared" si="92"/>
        <v>4.2859937821049238E-12</v>
      </c>
      <c r="T427" s="168" t="s">
        <v>476</v>
      </c>
      <c r="U427" s="168" t="s">
        <v>495</v>
      </c>
      <c r="V427" s="168" t="s">
        <v>376</v>
      </c>
      <c r="W427" s="174">
        <v>1</v>
      </c>
      <c r="X427" s="168" t="s">
        <v>346</v>
      </c>
    </row>
    <row r="428" spans="2:24" hidden="1">
      <c r="B428" s="650"/>
      <c r="C428" s="443"/>
      <c r="D428" s="205">
        <v>2</v>
      </c>
      <c r="E428" s="168" t="s">
        <v>356</v>
      </c>
      <c r="F428" s="259">
        <v>722.48</v>
      </c>
      <c r="G428" s="168">
        <v>5280</v>
      </c>
      <c r="H428" s="168">
        <v>5280</v>
      </c>
      <c r="I428" s="176">
        <f t="shared" si="86"/>
        <v>1</v>
      </c>
      <c r="J428" s="168">
        <v>109.8</v>
      </c>
      <c r="K428" s="176">
        <f t="shared" si="87"/>
        <v>2.0795454545454544E-2</v>
      </c>
      <c r="L428" s="259">
        <v>6.58</v>
      </c>
      <c r="M428" s="176">
        <f t="shared" si="88"/>
        <v>1.0207954545454545</v>
      </c>
      <c r="N428" s="259">
        <v>722.48</v>
      </c>
      <c r="O428" s="168">
        <v>109.8</v>
      </c>
      <c r="P428" s="175">
        <f t="shared" si="89"/>
        <v>2.0795454545454544E-2</v>
      </c>
      <c r="Q428" s="174">
        <f t="shared" si="90"/>
        <v>1.8474111129762605E-13</v>
      </c>
      <c r="R428" s="175">
        <f t="shared" si="91"/>
        <v>3.4988846836671597E-17</v>
      </c>
      <c r="S428" s="258">
        <f t="shared" si="92"/>
        <v>1.2155965123383795E-12</v>
      </c>
      <c r="T428" s="168" t="s">
        <v>497</v>
      </c>
      <c r="U428" s="168" t="s">
        <v>355</v>
      </c>
      <c r="V428" s="168" t="s">
        <v>357</v>
      </c>
      <c r="W428" s="174">
        <v>1</v>
      </c>
      <c r="X428" s="168" t="s">
        <v>346</v>
      </c>
    </row>
    <row r="429" spans="2:24" hidden="1">
      <c r="B429" s="650"/>
      <c r="C429" s="443"/>
      <c r="D429" s="205">
        <v>3</v>
      </c>
      <c r="E429" s="168" t="s">
        <v>416</v>
      </c>
      <c r="F429" s="259">
        <v>548.55999999999995</v>
      </c>
      <c r="G429" s="168">
        <v>252.83</v>
      </c>
      <c r="H429" s="168">
        <v>252.83</v>
      </c>
      <c r="I429" s="176">
        <f t="shared" si="86"/>
        <v>1</v>
      </c>
      <c r="J429" s="168">
        <v>9.33</v>
      </c>
      <c r="K429" s="176">
        <f t="shared" si="87"/>
        <v>3.6902266344974885E-2</v>
      </c>
      <c r="L429" s="259">
        <v>156.72999999999999</v>
      </c>
      <c r="M429" s="176">
        <f t="shared" si="88"/>
        <v>1.036902266344975</v>
      </c>
      <c r="N429" s="259">
        <v>1462.29</v>
      </c>
      <c r="O429" s="168">
        <v>3.5</v>
      </c>
      <c r="P429" s="175">
        <f t="shared" si="89"/>
        <v>1.3843293912905905E-2</v>
      </c>
      <c r="Q429" s="174">
        <f t="shared" si="90"/>
        <v>5.8300000000000125</v>
      </c>
      <c r="R429" s="175">
        <f t="shared" si="91"/>
        <v>2.3058972432069027E-2</v>
      </c>
      <c r="S429" s="258">
        <f t="shared" si="92"/>
        <v>913.73590000000195</v>
      </c>
      <c r="T429" s="168" t="s">
        <v>497</v>
      </c>
      <c r="U429" s="168" t="s">
        <v>355</v>
      </c>
      <c r="V429" s="168" t="s">
        <v>360</v>
      </c>
      <c r="W429" s="174">
        <v>1</v>
      </c>
      <c r="X429" s="168" t="s">
        <v>346</v>
      </c>
    </row>
    <row r="430" spans="2:24" hidden="1">
      <c r="B430" s="650"/>
      <c r="C430" s="443"/>
      <c r="D430" s="205">
        <v>4</v>
      </c>
      <c r="E430" s="168" t="s">
        <v>504</v>
      </c>
      <c r="F430" s="259">
        <v>454.81</v>
      </c>
      <c r="G430" s="168">
        <v>282</v>
      </c>
      <c r="H430" s="168">
        <v>282</v>
      </c>
      <c r="I430" s="176">
        <f t="shared" si="86"/>
        <v>1</v>
      </c>
      <c r="J430" s="168">
        <v>8.09</v>
      </c>
      <c r="K430" s="176">
        <f t="shared" si="87"/>
        <v>2.8687943262411347E-2</v>
      </c>
      <c r="L430" s="259">
        <v>111.2</v>
      </c>
      <c r="M430" s="176">
        <f t="shared" si="88"/>
        <v>1.0286879432624112</v>
      </c>
      <c r="N430" s="259">
        <v>899.61</v>
      </c>
      <c r="O430" s="168">
        <v>4.09</v>
      </c>
      <c r="P430" s="175">
        <f t="shared" si="89"/>
        <v>1.450354609929078E-2</v>
      </c>
      <c r="Q430" s="174">
        <f t="shared" si="90"/>
        <v>3.9999999999999751</v>
      </c>
      <c r="R430" s="175">
        <f t="shared" si="91"/>
        <v>1.4184397163120479E-2</v>
      </c>
      <c r="S430" s="258">
        <f t="shared" si="92"/>
        <v>444.79999999999723</v>
      </c>
      <c r="T430" s="168" t="s">
        <v>476</v>
      </c>
      <c r="U430" s="168" t="s">
        <v>316</v>
      </c>
      <c r="V430" s="168" t="s">
        <v>412</v>
      </c>
      <c r="W430" s="174">
        <v>1</v>
      </c>
      <c r="X430" s="168" t="s">
        <v>232</v>
      </c>
    </row>
    <row r="431" spans="2:24" hidden="1">
      <c r="B431" s="650"/>
      <c r="C431" s="443"/>
      <c r="D431" s="205">
        <v>5</v>
      </c>
      <c r="E431" s="168" t="s">
        <v>362</v>
      </c>
      <c r="F431" s="259">
        <v>427</v>
      </c>
      <c r="G431" s="168">
        <v>7910</v>
      </c>
      <c r="H431" s="168">
        <v>7910</v>
      </c>
      <c r="I431" s="176">
        <f t="shared" si="86"/>
        <v>1</v>
      </c>
      <c r="J431" s="168">
        <v>42.4</v>
      </c>
      <c r="K431" s="176">
        <f t="shared" si="87"/>
        <v>5.3603034134007584E-3</v>
      </c>
      <c r="L431" s="259">
        <v>7</v>
      </c>
      <c r="M431" s="176">
        <f t="shared" si="88"/>
        <v>1.0053603034134007</v>
      </c>
      <c r="N431" s="259">
        <v>296.8</v>
      </c>
      <c r="O431" s="168">
        <v>61</v>
      </c>
      <c r="P431" s="175">
        <f t="shared" si="89"/>
        <v>7.7117572692793936E-3</v>
      </c>
      <c r="Q431" s="174">
        <f t="shared" si="90"/>
        <v>-18.600000000000364</v>
      </c>
      <c r="R431" s="175">
        <f t="shared" si="91"/>
        <v>-2.3514538558786807E-3</v>
      </c>
      <c r="S431" s="258">
        <f t="shared" si="92"/>
        <v>-130.20000000000255</v>
      </c>
      <c r="T431" s="168" t="s">
        <v>497</v>
      </c>
      <c r="U431" s="168" t="s">
        <v>355</v>
      </c>
      <c r="V431" s="168" t="s">
        <v>357</v>
      </c>
      <c r="W431" s="174">
        <v>1</v>
      </c>
      <c r="X431" s="168" t="s">
        <v>346</v>
      </c>
    </row>
    <row r="432" spans="2:24" hidden="1">
      <c r="B432" s="650"/>
      <c r="C432" s="443"/>
      <c r="D432" s="205">
        <v>6</v>
      </c>
      <c r="E432" s="168" t="s">
        <v>343</v>
      </c>
      <c r="F432" s="259">
        <v>413.31</v>
      </c>
      <c r="G432" s="168">
        <v>149.88</v>
      </c>
      <c r="H432" s="168">
        <v>149.88</v>
      </c>
      <c r="I432" s="176">
        <f t="shared" si="86"/>
        <v>1</v>
      </c>
      <c r="J432" s="168">
        <v>4.3</v>
      </c>
      <c r="K432" s="176">
        <f t="shared" si="87"/>
        <v>2.8689618361355751E-2</v>
      </c>
      <c r="L432" s="259">
        <v>194.04</v>
      </c>
      <c r="M432" s="176">
        <f t="shared" si="88"/>
        <v>1.0286896183613559</v>
      </c>
      <c r="N432" s="259">
        <v>834.37</v>
      </c>
      <c r="O432" s="168">
        <v>2.13</v>
      </c>
      <c r="P432" s="175">
        <f t="shared" si="89"/>
        <v>1.4211369095276221E-2</v>
      </c>
      <c r="Q432" s="174">
        <f t="shared" si="90"/>
        <v>2.1700000000000115</v>
      </c>
      <c r="R432" s="175">
        <f t="shared" si="91"/>
        <v>1.4478249266079607E-2</v>
      </c>
      <c r="S432" s="258">
        <f t="shared" si="92"/>
        <v>421.06680000000222</v>
      </c>
      <c r="T432" s="168" t="s">
        <v>476</v>
      </c>
      <c r="U432" s="168" t="s">
        <v>316</v>
      </c>
      <c r="V432" s="168" t="s">
        <v>412</v>
      </c>
      <c r="W432" s="174">
        <v>1</v>
      </c>
      <c r="X432" s="168" t="s">
        <v>179</v>
      </c>
    </row>
    <row r="433" spans="2:24" hidden="1">
      <c r="B433" s="650"/>
      <c r="C433" s="443"/>
      <c r="D433" s="205">
        <v>7</v>
      </c>
      <c r="E433" s="168" t="s">
        <v>503</v>
      </c>
      <c r="F433" s="259">
        <v>247.17</v>
      </c>
      <c r="G433" s="168">
        <v>77.150000000000006</v>
      </c>
      <c r="H433" s="168">
        <v>77.150000000000006</v>
      </c>
      <c r="I433" s="176">
        <f t="shared" si="86"/>
        <v>1</v>
      </c>
      <c r="J433" s="168">
        <v>3.17</v>
      </c>
      <c r="K433" s="176">
        <f t="shared" si="87"/>
        <v>4.1088788075178219E-2</v>
      </c>
      <c r="L433" s="259">
        <v>160.5</v>
      </c>
      <c r="M433" s="176">
        <f t="shared" si="88"/>
        <v>1.0410887880751782</v>
      </c>
      <c r="N433" s="259">
        <v>508.79</v>
      </c>
      <c r="O433" s="168">
        <v>1.54</v>
      </c>
      <c r="P433" s="175">
        <f t="shared" si="89"/>
        <v>1.9961114711600777E-2</v>
      </c>
      <c r="Q433" s="174">
        <f t="shared" si="90"/>
        <v>1.6300000000000017</v>
      </c>
      <c r="R433" s="175">
        <f t="shared" si="91"/>
        <v>2.1127673363577466E-2</v>
      </c>
      <c r="S433" s="258">
        <f t="shared" si="92"/>
        <v>261.61500000000029</v>
      </c>
      <c r="T433" s="168" t="s">
        <v>476</v>
      </c>
      <c r="U433" s="168" t="s">
        <v>316</v>
      </c>
      <c r="V433" s="168" t="s">
        <v>351</v>
      </c>
      <c r="W433" s="174">
        <v>1</v>
      </c>
      <c r="X433" s="168" t="s">
        <v>346</v>
      </c>
    </row>
    <row r="434" spans="2:24" hidden="1">
      <c r="B434" s="650"/>
      <c r="C434" s="443"/>
      <c r="D434" s="205">
        <v>8</v>
      </c>
      <c r="E434" s="168" t="s">
        <v>661</v>
      </c>
      <c r="F434" s="259">
        <v>97.99</v>
      </c>
      <c r="G434" s="168">
        <v>102.2</v>
      </c>
      <c r="H434" s="168">
        <v>102.2</v>
      </c>
      <c r="I434" s="176">
        <f t="shared" si="86"/>
        <v>1</v>
      </c>
      <c r="J434" s="168">
        <v>2.93</v>
      </c>
      <c r="K434" s="176">
        <f t="shared" si="87"/>
        <v>2.8669275929549903E-2</v>
      </c>
      <c r="L434" s="259">
        <v>110.1</v>
      </c>
      <c r="M434" s="176">
        <f t="shared" si="88"/>
        <v>1.0286692759295499</v>
      </c>
      <c r="N434" s="259">
        <v>322.58999999999997</v>
      </c>
      <c r="O434" s="168">
        <v>0.89</v>
      </c>
      <c r="P434" s="175">
        <f t="shared" si="89"/>
        <v>8.7084148727984336E-3</v>
      </c>
      <c r="Q434" s="174">
        <f t="shared" si="90"/>
        <v>2.0400000000000067</v>
      </c>
      <c r="R434" s="175">
        <f t="shared" si="91"/>
        <v>1.9960861056751534E-2</v>
      </c>
      <c r="S434" s="258">
        <f t="shared" si="92"/>
        <v>224.60400000000072</v>
      </c>
      <c r="T434" s="168" t="s">
        <v>476</v>
      </c>
      <c r="U434" s="168" t="s">
        <v>316</v>
      </c>
      <c r="V434" s="168" t="s">
        <v>351</v>
      </c>
      <c r="W434" s="174">
        <v>1</v>
      </c>
      <c r="X434" s="168" t="s">
        <v>346</v>
      </c>
    </row>
    <row r="435" spans="2:24" hidden="1">
      <c r="B435" s="650"/>
      <c r="C435" s="443"/>
      <c r="D435" s="205">
        <v>9</v>
      </c>
      <c r="E435" s="168" t="s">
        <v>347</v>
      </c>
      <c r="F435" s="259">
        <v>74.34</v>
      </c>
      <c r="G435" s="168">
        <v>184.8</v>
      </c>
      <c r="H435" s="168">
        <v>184.8</v>
      </c>
      <c r="I435" s="176">
        <f t="shared" si="86"/>
        <v>1</v>
      </c>
      <c r="J435" s="168">
        <v>5.31</v>
      </c>
      <c r="K435" s="176">
        <f t="shared" si="87"/>
        <v>2.8733766233766229E-2</v>
      </c>
      <c r="L435" s="259">
        <v>99.12</v>
      </c>
      <c r="M435" s="176">
        <f t="shared" si="88"/>
        <v>1.0287337662337663</v>
      </c>
      <c r="N435" s="259">
        <v>526.33000000000004</v>
      </c>
      <c r="O435" s="168">
        <v>0.75</v>
      </c>
      <c r="P435" s="175">
        <f t="shared" si="89"/>
        <v>4.0584415584415581E-3</v>
      </c>
      <c r="Q435" s="174">
        <f t="shared" si="90"/>
        <v>4.5600000000000023</v>
      </c>
      <c r="R435" s="175">
        <f t="shared" si="91"/>
        <v>2.4675324675324687E-2</v>
      </c>
      <c r="S435" s="258">
        <f t="shared" si="92"/>
        <v>451.98720000000026</v>
      </c>
      <c r="T435" s="168" t="s">
        <v>476</v>
      </c>
      <c r="U435" s="168" t="s">
        <v>316</v>
      </c>
      <c r="V435" s="168" t="s">
        <v>351</v>
      </c>
      <c r="W435" s="174">
        <v>1</v>
      </c>
      <c r="X435" s="168" t="s">
        <v>346</v>
      </c>
    </row>
    <row r="436" spans="2:24" hidden="1">
      <c r="B436" s="651"/>
      <c r="C436" s="443"/>
      <c r="D436" s="205">
        <v>10</v>
      </c>
      <c r="E436" s="168" t="s">
        <v>379</v>
      </c>
      <c r="F436" s="259">
        <v>68.59</v>
      </c>
      <c r="G436" s="168">
        <v>4104</v>
      </c>
      <c r="H436" s="168">
        <v>4104</v>
      </c>
      <c r="I436" s="176">
        <f t="shared" si="86"/>
        <v>1</v>
      </c>
      <c r="J436" s="168">
        <v>15.95</v>
      </c>
      <c r="K436" s="176">
        <f t="shared" si="87"/>
        <v>3.8864522417153993E-3</v>
      </c>
      <c r="L436" s="259">
        <v>4.3</v>
      </c>
      <c r="M436" s="176">
        <f t="shared" si="88"/>
        <v>1.0038864522417155</v>
      </c>
      <c r="N436" s="259">
        <v>68.58</v>
      </c>
      <c r="O436" s="168">
        <v>15.95</v>
      </c>
      <c r="P436" s="175">
        <f t="shared" si="89"/>
        <v>3.8864522417153993E-3</v>
      </c>
      <c r="Q436" s="174">
        <f t="shared" si="90"/>
        <v>-1.8118839761882555E-13</v>
      </c>
      <c r="R436" s="175">
        <f t="shared" si="91"/>
        <v>-4.4149219692696281E-17</v>
      </c>
      <c r="S436" s="258">
        <f t="shared" si="92"/>
        <v>-7.7911010976094979E-13</v>
      </c>
      <c r="T436" s="168" t="s">
        <v>476</v>
      </c>
      <c r="U436" s="168" t="s">
        <v>495</v>
      </c>
      <c r="V436" s="168" t="s">
        <v>376</v>
      </c>
      <c r="W436" s="174">
        <v>1</v>
      </c>
      <c r="X436" s="168" t="s">
        <v>346</v>
      </c>
    </row>
    <row r="437" spans="2:24" hidden="1">
      <c r="B437" s="649">
        <v>45913</v>
      </c>
      <c r="C437" s="443" t="str">
        <f t="shared" ref="C437" si="96">RIGHT(TEXT(B437,"aaa"),1)</f>
        <v>六</v>
      </c>
      <c r="D437" s="205">
        <v>1</v>
      </c>
      <c r="E437" s="168" t="s">
        <v>504</v>
      </c>
      <c r="F437" s="259">
        <v>1840.36</v>
      </c>
      <c r="G437" s="168">
        <v>294</v>
      </c>
      <c r="H437" s="168">
        <v>294</v>
      </c>
      <c r="I437" s="176">
        <f t="shared" si="86"/>
        <v>1</v>
      </c>
      <c r="J437" s="168">
        <v>25.74</v>
      </c>
      <c r="K437" s="176">
        <f t="shared" si="87"/>
        <v>8.755102040816326E-2</v>
      </c>
      <c r="L437" s="259">
        <v>111.2</v>
      </c>
      <c r="M437" s="176">
        <f t="shared" si="88"/>
        <v>1.0875510204081633</v>
      </c>
      <c r="N437" s="259">
        <v>2862.29</v>
      </c>
      <c r="O437" s="168">
        <v>16.55</v>
      </c>
      <c r="P437" s="175">
        <f t="shared" si="89"/>
        <v>5.6292517006802725E-2</v>
      </c>
      <c r="Q437" s="174">
        <f t="shared" si="90"/>
        <v>9.1900000000000084</v>
      </c>
      <c r="R437" s="175">
        <f t="shared" si="91"/>
        <v>3.125850340136057E-2</v>
      </c>
      <c r="S437" s="258">
        <f t="shared" si="92"/>
        <v>1021.9280000000009</v>
      </c>
      <c r="T437" s="168" t="s">
        <v>476</v>
      </c>
      <c r="U437" s="168" t="s">
        <v>316</v>
      </c>
      <c r="V437" s="168" t="s">
        <v>412</v>
      </c>
      <c r="W437" s="174">
        <v>1</v>
      </c>
      <c r="X437" s="168" t="s">
        <v>232</v>
      </c>
    </row>
    <row r="438" spans="2:24" hidden="1">
      <c r="B438" s="650"/>
      <c r="C438" s="443"/>
      <c r="D438" s="205">
        <v>2</v>
      </c>
      <c r="E438" s="168" t="s">
        <v>373</v>
      </c>
      <c r="F438" s="259">
        <v>923.01</v>
      </c>
      <c r="G438" s="168">
        <v>11631</v>
      </c>
      <c r="H438" s="168">
        <v>11631</v>
      </c>
      <c r="I438" s="176">
        <f t="shared" si="86"/>
        <v>1</v>
      </c>
      <c r="J438" s="168">
        <v>159.13999999999999</v>
      </c>
      <c r="K438" s="176">
        <f t="shared" si="87"/>
        <v>1.3682400481471927E-2</v>
      </c>
      <c r="L438" s="259">
        <v>5.8</v>
      </c>
      <c r="M438" s="176">
        <f t="shared" si="88"/>
        <v>1.013682400481472</v>
      </c>
      <c r="N438" s="259">
        <v>923.01</v>
      </c>
      <c r="O438" s="168">
        <v>159.13999999999999</v>
      </c>
      <c r="P438" s="175">
        <f t="shared" si="89"/>
        <v>1.3682400481471927E-2</v>
      </c>
      <c r="Q438" s="174">
        <f t="shared" si="90"/>
        <v>-5.6843418860808015E-13</v>
      </c>
      <c r="R438" s="175">
        <f t="shared" si="91"/>
        <v>-4.8872340177807594E-17</v>
      </c>
      <c r="S438" s="258">
        <f t="shared" si="92"/>
        <v>-3.2969182939268649E-12</v>
      </c>
      <c r="T438" s="168" t="s">
        <v>476</v>
      </c>
      <c r="U438" s="168" t="s">
        <v>495</v>
      </c>
      <c r="V438" s="168" t="s">
        <v>376</v>
      </c>
      <c r="W438" s="174">
        <v>1</v>
      </c>
      <c r="X438" s="168" t="s">
        <v>346</v>
      </c>
    </row>
    <row r="439" spans="2:24" hidden="1">
      <c r="B439" s="650"/>
      <c r="C439" s="443"/>
      <c r="D439" s="205">
        <v>3</v>
      </c>
      <c r="E439" s="168" t="s">
        <v>343</v>
      </c>
      <c r="F439" s="259">
        <v>818.85</v>
      </c>
      <c r="G439" s="168">
        <v>152.13</v>
      </c>
      <c r="H439" s="168">
        <v>152.13</v>
      </c>
      <c r="I439" s="176">
        <f t="shared" si="86"/>
        <v>1</v>
      </c>
      <c r="J439" s="168">
        <v>8.42</v>
      </c>
      <c r="K439" s="176">
        <f t="shared" si="87"/>
        <v>5.534740024978637E-2</v>
      </c>
      <c r="L439" s="259">
        <v>194.04</v>
      </c>
      <c r="M439" s="176">
        <f t="shared" si="88"/>
        <v>1.0553474002497862</v>
      </c>
      <c r="N439" s="259">
        <v>1633.82</v>
      </c>
      <c r="O439" s="168">
        <v>4.22</v>
      </c>
      <c r="P439" s="175">
        <f t="shared" si="89"/>
        <v>2.7739433379346611E-2</v>
      </c>
      <c r="Q439" s="174">
        <f t="shared" si="90"/>
        <v>4.1999999999999877</v>
      </c>
      <c r="R439" s="175">
        <f t="shared" si="91"/>
        <v>2.7607966870439676E-2</v>
      </c>
      <c r="S439" s="258">
        <f t="shared" si="92"/>
        <v>814.96799999999757</v>
      </c>
      <c r="T439" s="168" t="s">
        <v>476</v>
      </c>
      <c r="U439" s="168" t="s">
        <v>316</v>
      </c>
      <c r="V439" s="168" t="s">
        <v>412</v>
      </c>
      <c r="W439" s="174">
        <v>1</v>
      </c>
      <c r="X439" s="168" t="s">
        <v>179</v>
      </c>
    </row>
    <row r="440" spans="2:24" hidden="1">
      <c r="B440" s="650"/>
      <c r="C440" s="443"/>
      <c r="D440" s="205">
        <v>4</v>
      </c>
      <c r="E440" s="168" t="s">
        <v>356</v>
      </c>
      <c r="F440" s="259">
        <v>550.41999999999996</v>
      </c>
      <c r="G440" s="168">
        <v>5390</v>
      </c>
      <c r="H440" s="168">
        <v>5390</v>
      </c>
      <c r="I440" s="176">
        <f t="shared" si="86"/>
        <v>1</v>
      </c>
      <c r="J440" s="168">
        <v>83.65</v>
      </c>
      <c r="K440" s="176">
        <f t="shared" si="87"/>
        <v>1.551948051948052E-2</v>
      </c>
      <c r="L440" s="259">
        <v>6.58</v>
      </c>
      <c r="M440" s="176">
        <f t="shared" si="88"/>
        <v>1.0155194805194805</v>
      </c>
      <c r="N440" s="259">
        <v>550.41999999999996</v>
      </c>
      <c r="O440" s="168">
        <v>83.65</v>
      </c>
      <c r="P440" s="175">
        <f t="shared" si="89"/>
        <v>1.551948051948052E-2</v>
      </c>
      <c r="Q440" s="174">
        <f t="shared" si="90"/>
        <v>-3.694822225952521E-13</v>
      </c>
      <c r="R440" s="175">
        <f t="shared" si="91"/>
        <v>-6.8549577475928034E-17</v>
      </c>
      <c r="S440" s="258">
        <f t="shared" si="92"/>
        <v>-2.431193024676759E-12</v>
      </c>
      <c r="T440" s="168" t="s">
        <v>497</v>
      </c>
      <c r="U440" s="168" t="s">
        <v>355</v>
      </c>
      <c r="V440" s="168" t="s">
        <v>357</v>
      </c>
      <c r="W440" s="174">
        <v>1</v>
      </c>
      <c r="X440" s="168" t="s">
        <v>346</v>
      </c>
    </row>
    <row r="441" spans="2:24" hidden="1">
      <c r="B441" s="650"/>
      <c r="C441" s="443"/>
      <c r="D441" s="205">
        <v>5</v>
      </c>
      <c r="E441" s="168" t="s">
        <v>347</v>
      </c>
      <c r="F441" s="259">
        <v>376.66</v>
      </c>
      <c r="G441" s="168">
        <v>188.66</v>
      </c>
      <c r="H441" s="168">
        <v>188.66</v>
      </c>
      <c r="I441" s="176">
        <f t="shared" si="86"/>
        <v>1</v>
      </c>
      <c r="J441" s="168">
        <v>7.55</v>
      </c>
      <c r="K441" s="176">
        <f t="shared" si="87"/>
        <v>4.0019081946358531E-2</v>
      </c>
      <c r="L441" s="259">
        <v>99.12</v>
      </c>
      <c r="M441" s="176">
        <f t="shared" si="88"/>
        <v>1.0400190819463586</v>
      </c>
      <c r="N441" s="259">
        <v>748.36</v>
      </c>
      <c r="O441" s="168">
        <v>3.8</v>
      </c>
      <c r="P441" s="175">
        <f t="shared" si="89"/>
        <v>2.0142054489557935E-2</v>
      </c>
      <c r="Q441" s="174">
        <f t="shared" si="90"/>
        <v>3.7500000000000115</v>
      </c>
      <c r="R441" s="175">
        <f t="shared" si="91"/>
        <v>1.9877027456800655E-2</v>
      </c>
      <c r="S441" s="258">
        <f t="shared" si="92"/>
        <v>371.70000000000118</v>
      </c>
      <c r="T441" s="168" t="s">
        <v>476</v>
      </c>
      <c r="U441" s="168" t="s">
        <v>316</v>
      </c>
      <c r="V441" s="168" t="s">
        <v>351</v>
      </c>
      <c r="W441" s="174">
        <v>1</v>
      </c>
      <c r="X441" s="168" t="s">
        <v>346</v>
      </c>
    </row>
    <row r="442" spans="2:24" hidden="1">
      <c r="B442" s="650"/>
      <c r="C442" s="443"/>
      <c r="D442" s="205">
        <v>6</v>
      </c>
      <c r="E442" s="168" t="s">
        <v>503</v>
      </c>
      <c r="F442" s="259">
        <v>266.43</v>
      </c>
      <c r="G442" s="168">
        <v>76.73</v>
      </c>
      <c r="H442" s="168">
        <v>76.73</v>
      </c>
      <c r="I442" s="176">
        <f t="shared" si="86"/>
        <v>1</v>
      </c>
      <c r="J442" s="168">
        <v>3.34</v>
      </c>
      <c r="K442" s="176">
        <f t="shared" si="87"/>
        <v>4.3529258438681086E-2</v>
      </c>
      <c r="L442" s="259">
        <v>160.5</v>
      </c>
      <c r="M442" s="176">
        <f t="shared" si="88"/>
        <v>1.0435292584386811</v>
      </c>
      <c r="N442" s="259">
        <v>536.07000000000005</v>
      </c>
      <c r="O442" s="168">
        <v>1.66</v>
      </c>
      <c r="P442" s="175">
        <f t="shared" si="89"/>
        <v>2.1634302098266646E-2</v>
      </c>
      <c r="Q442" s="174">
        <f t="shared" si="90"/>
        <v>1.6800000000000035</v>
      </c>
      <c r="R442" s="175">
        <f t="shared" si="91"/>
        <v>2.1894956340414485E-2</v>
      </c>
      <c r="S442" s="258">
        <f t="shared" si="92"/>
        <v>269.64000000000055</v>
      </c>
      <c r="T442" s="168" t="s">
        <v>476</v>
      </c>
      <c r="U442" s="168" t="s">
        <v>316</v>
      </c>
      <c r="V442" s="168" t="s">
        <v>351</v>
      </c>
      <c r="W442" s="174">
        <v>1</v>
      </c>
      <c r="X442" s="168" t="s">
        <v>346</v>
      </c>
    </row>
    <row r="443" spans="2:24" hidden="1">
      <c r="B443" s="650"/>
      <c r="C443" s="443"/>
      <c r="D443" s="205">
        <v>7</v>
      </c>
      <c r="E443" s="168" t="s">
        <v>362</v>
      </c>
      <c r="F443" s="259">
        <v>251.09</v>
      </c>
      <c r="G443" s="168">
        <v>8033</v>
      </c>
      <c r="H443" s="168">
        <v>8033</v>
      </c>
      <c r="I443" s="176">
        <f t="shared" si="86"/>
        <v>1</v>
      </c>
      <c r="J443" s="168">
        <v>35.869999999999997</v>
      </c>
      <c r="K443" s="176">
        <f t="shared" si="87"/>
        <v>4.4653305116394868E-3</v>
      </c>
      <c r="L443" s="259">
        <v>7</v>
      </c>
      <c r="M443" s="176">
        <f t="shared" si="88"/>
        <v>1.0044653305116396</v>
      </c>
      <c r="N443" s="259">
        <v>251.09</v>
      </c>
      <c r="O443" s="168">
        <v>35.869999999999997</v>
      </c>
      <c r="P443" s="175">
        <f t="shared" si="89"/>
        <v>4.4653305116394868E-3</v>
      </c>
      <c r="Q443" s="174">
        <f t="shared" si="90"/>
        <v>-1.0658141036401503E-13</v>
      </c>
      <c r="R443" s="175">
        <f t="shared" si="91"/>
        <v>-1.3267946018176898E-17</v>
      </c>
      <c r="S443" s="258">
        <f t="shared" si="92"/>
        <v>-7.460698725481052E-13</v>
      </c>
      <c r="T443" s="168" t="s">
        <v>497</v>
      </c>
      <c r="U443" s="168" t="s">
        <v>355</v>
      </c>
      <c r="V443" s="168" t="s">
        <v>357</v>
      </c>
      <c r="W443" s="174">
        <v>1</v>
      </c>
      <c r="X443" s="168" t="s">
        <v>346</v>
      </c>
    </row>
    <row r="444" spans="2:24" hidden="1">
      <c r="B444" s="650"/>
      <c r="C444" s="443"/>
      <c r="D444" s="205">
        <v>8</v>
      </c>
      <c r="E444" s="168" t="s">
        <v>507</v>
      </c>
      <c r="F444" s="259">
        <v>235.14</v>
      </c>
      <c r="G444" s="168">
        <v>9.5299999999999994</v>
      </c>
      <c r="H444" s="168">
        <v>9.5299999999999994</v>
      </c>
      <c r="I444" s="176">
        <f t="shared" si="86"/>
        <v>1</v>
      </c>
      <c r="J444" s="168">
        <v>0.3</v>
      </c>
      <c r="K444" s="176">
        <f t="shared" si="87"/>
        <v>3.1479538300104935E-2</v>
      </c>
      <c r="L444" s="259">
        <v>1567.63</v>
      </c>
      <c r="M444" s="176">
        <f t="shared" si="88"/>
        <v>1.031479538300105</v>
      </c>
      <c r="N444" s="259">
        <v>470.29</v>
      </c>
      <c r="O444" s="168">
        <v>0.15</v>
      </c>
      <c r="P444" s="175">
        <f t="shared" si="89"/>
        <v>1.5739769150052468E-2</v>
      </c>
      <c r="Q444" s="174">
        <f t="shared" si="90"/>
        <v>0.15000000000000072</v>
      </c>
      <c r="R444" s="175">
        <f t="shared" si="91"/>
        <v>1.5739769150052541E-2</v>
      </c>
      <c r="S444" s="258">
        <f t="shared" si="92"/>
        <v>235.14450000000113</v>
      </c>
      <c r="T444" s="168" t="s">
        <v>476</v>
      </c>
      <c r="U444" s="168" t="s">
        <v>316</v>
      </c>
      <c r="V444" s="168" t="s">
        <v>351</v>
      </c>
      <c r="W444" s="174">
        <v>1</v>
      </c>
      <c r="X444" s="168" t="s">
        <v>135</v>
      </c>
    </row>
    <row r="445" spans="2:24" hidden="1">
      <c r="B445" s="650"/>
      <c r="C445" s="443"/>
      <c r="D445" s="205">
        <v>9</v>
      </c>
      <c r="E445" s="168" t="s">
        <v>661</v>
      </c>
      <c r="F445" s="259">
        <v>221.3</v>
      </c>
      <c r="G445" s="168">
        <v>100.53</v>
      </c>
      <c r="H445" s="168">
        <v>100.53</v>
      </c>
      <c r="I445" s="176">
        <f t="shared" si="86"/>
        <v>1</v>
      </c>
      <c r="J445" s="168">
        <v>3.97</v>
      </c>
      <c r="K445" s="176">
        <f t="shared" si="87"/>
        <v>3.9490699293743166E-2</v>
      </c>
      <c r="L445" s="259">
        <v>110.1</v>
      </c>
      <c r="M445" s="176">
        <f t="shared" si="88"/>
        <v>1.0394906992937432</v>
      </c>
      <c r="N445" s="259">
        <v>437.1</v>
      </c>
      <c r="O445" s="168">
        <v>2.0099999999999998</v>
      </c>
      <c r="P445" s="175">
        <f t="shared" si="89"/>
        <v>1.9994031632348551E-2</v>
      </c>
      <c r="Q445" s="174">
        <f t="shared" si="90"/>
        <v>1.9599999999999991</v>
      </c>
      <c r="R445" s="175">
        <f t="shared" si="91"/>
        <v>1.9496667661394598E-2</v>
      </c>
      <c r="S445" s="258">
        <f t="shared" si="92"/>
        <v>215.79599999999988</v>
      </c>
      <c r="T445" s="168" t="s">
        <v>476</v>
      </c>
      <c r="U445" s="168" t="s">
        <v>316</v>
      </c>
      <c r="V445" s="168" t="s">
        <v>351</v>
      </c>
      <c r="W445" s="174">
        <v>1</v>
      </c>
      <c r="X445" s="168" t="s">
        <v>346</v>
      </c>
    </row>
    <row r="446" spans="2:24" hidden="1">
      <c r="B446" s="651"/>
      <c r="C446" s="443"/>
      <c r="D446" s="205">
        <v>10</v>
      </c>
      <c r="E446" s="168" t="s">
        <v>655</v>
      </c>
      <c r="F446" s="259">
        <v>59.64</v>
      </c>
      <c r="G446" s="168">
        <v>1653</v>
      </c>
      <c r="H446" s="168">
        <v>1653</v>
      </c>
      <c r="I446" s="176">
        <f t="shared" si="86"/>
        <v>1</v>
      </c>
      <c r="J446" s="168">
        <v>16.57</v>
      </c>
      <c r="K446" s="176">
        <f t="shared" si="87"/>
        <v>1.0024198427102239E-2</v>
      </c>
      <c r="L446" s="259">
        <v>7.3</v>
      </c>
      <c r="M446" s="176">
        <f t="shared" si="88"/>
        <v>1.0100241984271021</v>
      </c>
      <c r="N446" s="259">
        <v>120.96</v>
      </c>
      <c r="O446" s="168">
        <v>8.17</v>
      </c>
      <c r="P446" s="175">
        <f t="shared" si="89"/>
        <v>4.9425287356321835E-3</v>
      </c>
      <c r="Q446" s="174">
        <f t="shared" si="90"/>
        <v>8.3999999999999364</v>
      </c>
      <c r="R446" s="175">
        <f t="shared" si="91"/>
        <v>5.0816696914700163E-3</v>
      </c>
      <c r="S446" s="258">
        <f t="shared" si="92"/>
        <v>61.319999999999531</v>
      </c>
      <c r="T446" s="168" t="s">
        <v>476</v>
      </c>
      <c r="U446" s="168" t="s">
        <v>495</v>
      </c>
      <c r="V446" s="168" t="s">
        <v>376</v>
      </c>
      <c r="W446" s="174">
        <v>1</v>
      </c>
      <c r="X446" s="168" t="s">
        <v>207</v>
      </c>
    </row>
    <row r="447" spans="2:24" hidden="1">
      <c r="B447" s="649">
        <v>45914</v>
      </c>
      <c r="C447" s="443" t="str">
        <f t="shared" ref="C447" si="97">RIGHT(TEXT(B447,"aaa"),1)</f>
        <v>日</v>
      </c>
      <c r="D447" s="205">
        <v>1</v>
      </c>
      <c r="E447" s="168" t="s">
        <v>343</v>
      </c>
      <c r="F447" s="259">
        <v>1245.74</v>
      </c>
      <c r="G447" s="168">
        <v>233.91</v>
      </c>
      <c r="H447" s="168">
        <v>233.91</v>
      </c>
      <c r="I447" s="176">
        <f t="shared" si="86"/>
        <v>1</v>
      </c>
      <c r="J447" s="168">
        <v>15.88</v>
      </c>
      <c r="K447" s="176">
        <f t="shared" si="87"/>
        <v>6.7889359155230644E-2</v>
      </c>
      <c r="L447" s="259">
        <v>194.04</v>
      </c>
      <c r="M447" s="176">
        <f t="shared" si="88"/>
        <v>1.0678893591552305</v>
      </c>
      <c r="N447" s="259">
        <v>3081.36</v>
      </c>
      <c r="O447" s="168">
        <v>6.42</v>
      </c>
      <c r="P447" s="175">
        <f t="shared" si="89"/>
        <v>2.7446453764268307E-2</v>
      </c>
      <c r="Q447" s="174">
        <f t="shared" si="90"/>
        <v>9.4599999999999955</v>
      </c>
      <c r="R447" s="175">
        <f t="shared" si="91"/>
        <v>4.0442905390962319E-2</v>
      </c>
      <c r="S447" s="258">
        <f t="shared" si="92"/>
        <v>1835.6183999999992</v>
      </c>
      <c r="T447" s="168" t="s">
        <v>476</v>
      </c>
      <c r="U447" s="168" t="s">
        <v>316</v>
      </c>
      <c r="V447" s="168" t="s">
        <v>412</v>
      </c>
      <c r="W447" s="174">
        <v>1</v>
      </c>
      <c r="X447" s="168" t="s">
        <v>179</v>
      </c>
    </row>
    <row r="448" spans="2:24" hidden="1">
      <c r="B448" s="650"/>
      <c r="C448" s="443"/>
      <c r="D448" s="205">
        <v>2</v>
      </c>
      <c r="E448" s="168" t="s">
        <v>356</v>
      </c>
      <c r="F448" s="259">
        <v>982.85</v>
      </c>
      <c r="G448" s="168">
        <v>7469</v>
      </c>
      <c r="H448" s="168">
        <v>7469</v>
      </c>
      <c r="I448" s="176">
        <f t="shared" si="86"/>
        <v>1</v>
      </c>
      <c r="J448" s="168">
        <v>149.37</v>
      </c>
      <c r="K448" s="176">
        <f t="shared" si="87"/>
        <v>1.9998661132681752E-2</v>
      </c>
      <c r="L448" s="259">
        <v>6.58</v>
      </c>
      <c r="M448" s="176">
        <f t="shared" si="88"/>
        <v>1.0199986611326817</v>
      </c>
      <c r="N448" s="259">
        <v>982.85</v>
      </c>
      <c r="O448" s="168">
        <v>149.37</v>
      </c>
      <c r="P448" s="175">
        <f t="shared" si="89"/>
        <v>1.9998661132681752E-2</v>
      </c>
      <c r="Q448" s="174">
        <f t="shared" si="90"/>
        <v>0</v>
      </c>
      <c r="R448" s="175">
        <f t="shared" si="91"/>
        <v>0</v>
      </c>
      <c r="S448" s="258">
        <f t="shared" si="92"/>
        <v>0</v>
      </c>
      <c r="T448" s="168" t="s">
        <v>497</v>
      </c>
      <c r="U448" s="168" t="s">
        <v>355</v>
      </c>
      <c r="V448" s="168" t="s">
        <v>357</v>
      </c>
      <c r="W448" s="174">
        <v>1</v>
      </c>
      <c r="X448" s="168" t="s">
        <v>346</v>
      </c>
    </row>
    <row r="449" spans="2:24" hidden="1">
      <c r="B449" s="650"/>
      <c r="C449" s="443"/>
      <c r="D449" s="205">
        <v>3</v>
      </c>
      <c r="E449" s="168" t="s">
        <v>362</v>
      </c>
      <c r="F449" s="259">
        <v>733.53</v>
      </c>
      <c r="G449" s="168">
        <v>10392</v>
      </c>
      <c r="H449" s="168">
        <v>10392</v>
      </c>
      <c r="I449" s="176">
        <f t="shared" si="86"/>
        <v>1</v>
      </c>
      <c r="J449" s="168">
        <v>104.79</v>
      </c>
      <c r="K449" s="176">
        <f t="shared" si="87"/>
        <v>1.0083718244803697E-2</v>
      </c>
      <c r="L449" s="259">
        <v>7</v>
      </c>
      <c r="M449" s="176">
        <f t="shared" si="88"/>
        <v>1.0100837182448037</v>
      </c>
      <c r="N449" s="259">
        <v>733.53</v>
      </c>
      <c r="O449" s="168">
        <v>104.79</v>
      </c>
      <c r="P449" s="175">
        <f t="shared" si="89"/>
        <v>1.0083718244803697E-2</v>
      </c>
      <c r="Q449" s="174">
        <f t="shared" si="90"/>
        <v>8.6686213762732223E-13</v>
      </c>
      <c r="R449" s="175">
        <f t="shared" si="91"/>
        <v>8.3416294998780048E-17</v>
      </c>
      <c r="S449" s="258">
        <f t="shared" si="92"/>
        <v>6.0680349633912556E-12</v>
      </c>
      <c r="T449" s="168" t="s">
        <v>497</v>
      </c>
      <c r="U449" s="168" t="s">
        <v>355</v>
      </c>
      <c r="V449" s="168" t="s">
        <v>357</v>
      </c>
      <c r="W449" s="174">
        <v>1</v>
      </c>
      <c r="X449" s="168" t="s">
        <v>346</v>
      </c>
    </row>
    <row r="450" spans="2:24" hidden="1">
      <c r="B450" s="650"/>
      <c r="C450" s="443"/>
      <c r="D450" s="205">
        <v>4</v>
      </c>
      <c r="E450" s="168" t="s">
        <v>373</v>
      </c>
      <c r="F450" s="259">
        <v>641.71</v>
      </c>
      <c r="G450" s="168">
        <v>15352</v>
      </c>
      <c r="H450" s="168">
        <v>15352</v>
      </c>
      <c r="I450" s="176">
        <f t="shared" si="86"/>
        <v>1</v>
      </c>
      <c r="J450" s="168">
        <v>110.64</v>
      </c>
      <c r="K450" s="176">
        <f t="shared" si="87"/>
        <v>7.2068785825951014E-3</v>
      </c>
      <c r="L450" s="259">
        <v>5.8</v>
      </c>
      <c r="M450" s="176">
        <f t="shared" si="88"/>
        <v>1.0072068785825952</v>
      </c>
      <c r="N450" s="259">
        <v>641.71</v>
      </c>
      <c r="O450" s="168">
        <v>110.64</v>
      </c>
      <c r="P450" s="175">
        <f t="shared" si="89"/>
        <v>7.2068785825951014E-3</v>
      </c>
      <c r="Q450" s="174">
        <f t="shared" si="90"/>
        <v>-5.8264504332328215E-13</v>
      </c>
      <c r="R450" s="175">
        <f t="shared" si="91"/>
        <v>-3.7952386876190866E-17</v>
      </c>
      <c r="S450" s="258">
        <f t="shared" si="92"/>
        <v>-3.3793412512750362E-12</v>
      </c>
      <c r="T450" s="168" t="s">
        <v>476</v>
      </c>
      <c r="U450" s="168" t="s">
        <v>495</v>
      </c>
      <c r="V450" s="168" t="s">
        <v>376</v>
      </c>
      <c r="W450" s="174">
        <v>1</v>
      </c>
      <c r="X450" s="168" t="s">
        <v>346</v>
      </c>
    </row>
    <row r="451" spans="2:24" hidden="1">
      <c r="B451" s="650"/>
      <c r="C451" s="443"/>
      <c r="D451" s="205">
        <v>5</v>
      </c>
      <c r="E451" s="168" t="s">
        <v>636</v>
      </c>
      <c r="F451" s="259">
        <v>629.63</v>
      </c>
      <c r="G451" s="168">
        <v>209.5</v>
      </c>
      <c r="H451" s="168">
        <v>209.5</v>
      </c>
      <c r="I451" s="176">
        <f t="shared" si="86"/>
        <v>1</v>
      </c>
      <c r="J451" s="168">
        <v>14.23</v>
      </c>
      <c r="K451" s="176">
        <f t="shared" si="87"/>
        <v>6.7923627684964197E-2</v>
      </c>
      <c r="L451" s="259">
        <v>147.80000000000001</v>
      </c>
      <c r="M451" s="176">
        <f t="shared" si="88"/>
        <v>1.0679236276849642</v>
      </c>
      <c r="N451" s="259">
        <v>2103.19</v>
      </c>
      <c r="O451" s="168">
        <v>4.26</v>
      </c>
      <c r="P451" s="175">
        <f t="shared" si="89"/>
        <v>2.0334128878281621E-2</v>
      </c>
      <c r="Q451" s="174">
        <f t="shared" si="90"/>
        <v>9.96999999999999</v>
      </c>
      <c r="R451" s="175">
        <f t="shared" si="91"/>
        <v>4.7589498806682527E-2</v>
      </c>
      <c r="S451" s="258">
        <f t="shared" si="92"/>
        <v>1473.5659999999987</v>
      </c>
      <c r="T451" s="168" t="s">
        <v>476</v>
      </c>
      <c r="U451" s="168" t="s">
        <v>316</v>
      </c>
      <c r="V451" s="168" t="s">
        <v>412</v>
      </c>
      <c r="W451" s="174">
        <v>1</v>
      </c>
      <c r="X451" s="168" t="s">
        <v>190</v>
      </c>
    </row>
    <row r="452" spans="2:24" hidden="1">
      <c r="B452" s="650"/>
      <c r="C452" s="443"/>
      <c r="D452" s="205">
        <v>6</v>
      </c>
      <c r="E452" s="168" t="s">
        <v>654</v>
      </c>
      <c r="F452" s="259">
        <v>390.87</v>
      </c>
      <c r="G452" s="168">
        <v>92.53</v>
      </c>
      <c r="H452" s="168">
        <v>92.53</v>
      </c>
      <c r="I452" s="176">
        <f t="shared" si="86"/>
        <v>1</v>
      </c>
      <c r="J452" s="168">
        <v>8.08</v>
      </c>
      <c r="K452" s="176">
        <f t="shared" si="87"/>
        <v>8.732303036852912E-2</v>
      </c>
      <c r="L452" s="259">
        <v>228.58</v>
      </c>
      <c r="M452" s="176">
        <f t="shared" si="88"/>
        <v>1.0873230303685291</v>
      </c>
      <c r="N452" s="259">
        <v>1846.93</v>
      </c>
      <c r="O452" s="168">
        <v>1.71</v>
      </c>
      <c r="P452" s="175">
        <f t="shared" si="89"/>
        <v>1.8480492813141684E-2</v>
      </c>
      <c r="Q452" s="174">
        <f t="shared" si="90"/>
        <v>6.3699999999999983</v>
      </c>
      <c r="R452" s="175">
        <f t="shared" si="91"/>
        <v>6.8842537555387426E-2</v>
      </c>
      <c r="S452" s="258">
        <f t="shared" si="92"/>
        <v>1456.0545999999997</v>
      </c>
      <c r="T452" s="168" t="s">
        <v>476</v>
      </c>
      <c r="U452" s="168" t="s">
        <v>316</v>
      </c>
      <c r="V452" s="168" t="s">
        <v>412</v>
      </c>
      <c r="W452" s="174">
        <v>1</v>
      </c>
      <c r="X452" s="168" t="s">
        <v>191</v>
      </c>
    </row>
    <row r="453" spans="2:24" hidden="1">
      <c r="B453" s="650"/>
      <c r="C453" s="443"/>
      <c r="D453" s="205">
        <v>7</v>
      </c>
      <c r="E453" s="168" t="s">
        <v>411</v>
      </c>
      <c r="F453" s="259">
        <v>386.02</v>
      </c>
      <c r="G453" s="168">
        <v>164.32</v>
      </c>
      <c r="H453" s="168">
        <v>164.32</v>
      </c>
      <c r="I453" s="176">
        <f t="shared" si="86"/>
        <v>1</v>
      </c>
      <c r="J453" s="168">
        <v>14.35</v>
      </c>
      <c r="K453" s="176">
        <f t="shared" si="87"/>
        <v>8.732960077896787E-2</v>
      </c>
      <c r="L453" s="259">
        <v>127.4</v>
      </c>
      <c r="M453" s="176">
        <f t="shared" si="88"/>
        <v>1.0873296007789679</v>
      </c>
      <c r="N453" s="259">
        <v>1828.19</v>
      </c>
      <c r="O453" s="168">
        <v>3.03</v>
      </c>
      <c r="P453" s="175">
        <f t="shared" si="89"/>
        <v>1.8439629990262902E-2</v>
      </c>
      <c r="Q453" s="174">
        <f t="shared" si="90"/>
        <v>11.319999999999995</v>
      </c>
      <c r="R453" s="175">
        <f t="shared" si="91"/>
        <v>6.8889970788704943E-2</v>
      </c>
      <c r="S453" s="258">
        <f t="shared" si="92"/>
        <v>1442.1679999999994</v>
      </c>
      <c r="T453" s="168" t="s">
        <v>476</v>
      </c>
      <c r="U453" s="168" t="s">
        <v>316</v>
      </c>
      <c r="V453" s="168" t="s">
        <v>412</v>
      </c>
      <c r="W453" s="174">
        <v>1</v>
      </c>
      <c r="X453" s="168" t="s">
        <v>346</v>
      </c>
    </row>
    <row r="454" spans="2:24" hidden="1">
      <c r="B454" s="650"/>
      <c r="C454" s="443"/>
      <c r="D454" s="205">
        <v>8</v>
      </c>
      <c r="E454" s="168" t="s">
        <v>504</v>
      </c>
      <c r="F454" s="259">
        <v>371.41</v>
      </c>
      <c r="G454" s="168">
        <v>365.5</v>
      </c>
      <c r="H454" s="168">
        <v>365.5</v>
      </c>
      <c r="I454" s="176">
        <f t="shared" si="86"/>
        <v>1</v>
      </c>
      <c r="J454" s="168">
        <v>24.82</v>
      </c>
      <c r="K454" s="176">
        <f t="shared" si="87"/>
        <v>6.7906976744186054E-2</v>
      </c>
      <c r="L454" s="259">
        <v>111.2</v>
      </c>
      <c r="M454" s="176">
        <f t="shared" si="88"/>
        <v>1.067906976744186</v>
      </c>
      <c r="N454" s="259">
        <v>2759.98</v>
      </c>
      <c r="O454" s="168">
        <v>3.34</v>
      </c>
      <c r="P454" s="175">
        <f t="shared" si="89"/>
        <v>9.1381668946648419E-3</v>
      </c>
      <c r="Q454" s="174">
        <f t="shared" si="90"/>
        <v>21.479999999999993</v>
      </c>
      <c r="R454" s="175">
        <f t="shared" si="91"/>
        <v>5.8768809849521188E-2</v>
      </c>
      <c r="S454" s="258">
        <f t="shared" si="92"/>
        <v>2388.5759999999991</v>
      </c>
      <c r="T454" s="168" t="s">
        <v>476</v>
      </c>
      <c r="U454" s="168" t="s">
        <v>316</v>
      </c>
      <c r="V454" s="168" t="s">
        <v>412</v>
      </c>
      <c r="W454" s="174">
        <v>1</v>
      </c>
      <c r="X454" s="168" t="s">
        <v>232</v>
      </c>
    </row>
    <row r="455" spans="2:24" hidden="1">
      <c r="B455" s="650"/>
      <c r="C455" s="443"/>
      <c r="D455" s="205">
        <v>9</v>
      </c>
      <c r="E455" s="168" t="s">
        <v>645</v>
      </c>
      <c r="F455" s="259">
        <v>290.49</v>
      </c>
      <c r="G455" s="168">
        <v>105.03</v>
      </c>
      <c r="H455" s="168">
        <v>105.03</v>
      </c>
      <c r="I455" s="176">
        <f t="shared" si="86"/>
        <v>1</v>
      </c>
      <c r="J455" s="168">
        <v>5.09</v>
      </c>
      <c r="K455" s="176">
        <f t="shared" si="87"/>
        <v>4.8462344092164142E-2</v>
      </c>
      <c r="L455" s="259">
        <v>114.14</v>
      </c>
      <c r="M455" s="176">
        <f t="shared" si="88"/>
        <v>1.0484623440921641</v>
      </c>
      <c r="N455" s="259">
        <v>580.97</v>
      </c>
      <c r="O455" s="168">
        <v>2.5450000000000017</v>
      </c>
      <c r="P455" s="175">
        <f t="shared" si="89"/>
        <v>2.4231172046082088E-2</v>
      </c>
      <c r="Q455" s="174">
        <f t="shared" si="90"/>
        <v>2.5450000000000017</v>
      </c>
      <c r="R455" s="175">
        <f t="shared" si="91"/>
        <v>2.4231172046082088E-2</v>
      </c>
      <c r="S455" s="258">
        <f t="shared" si="92"/>
        <v>290.4863000000002</v>
      </c>
      <c r="T455" s="168" t="s">
        <v>476</v>
      </c>
      <c r="U455" s="168" t="s">
        <v>316</v>
      </c>
      <c r="V455" s="168" t="s">
        <v>412</v>
      </c>
      <c r="W455" s="174">
        <v>1</v>
      </c>
      <c r="X455" s="168" t="s">
        <v>174</v>
      </c>
    </row>
    <row r="456" spans="2:24" hidden="1">
      <c r="B456" s="651"/>
      <c r="C456" s="443"/>
      <c r="D456" s="205">
        <v>10</v>
      </c>
      <c r="E456" s="168" t="s">
        <v>664</v>
      </c>
      <c r="F456" s="259">
        <v>273.98</v>
      </c>
      <c r="G456" s="168">
        <v>93.98</v>
      </c>
      <c r="H456" s="168">
        <v>93.98</v>
      </c>
      <c r="I456" s="176">
        <f t="shared" si="86"/>
        <v>1</v>
      </c>
      <c r="J456" s="168">
        <v>4.5599999999999996</v>
      </c>
      <c r="K456" s="176">
        <f t="shared" si="87"/>
        <v>4.8520961906788673E-2</v>
      </c>
      <c r="L456" s="259">
        <v>119.12</v>
      </c>
      <c r="M456" s="176">
        <f t="shared" si="88"/>
        <v>1.0485209619067888</v>
      </c>
      <c r="N456" s="259">
        <v>543.19000000000005</v>
      </c>
      <c r="O456" s="168">
        <v>2.2999999999999998</v>
      </c>
      <c r="P456" s="175">
        <f t="shared" si="89"/>
        <v>2.447329218982762E-2</v>
      </c>
      <c r="Q456" s="174">
        <f t="shared" si="90"/>
        <v>2.2600000000000025</v>
      </c>
      <c r="R456" s="175">
        <f t="shared" si="91"/>
        <v>2.4047669716961081E-2</v>
      </c>
      <c r="S456" s="258">
        <f t="shared" si="92"/>
        <v>269.2112000000003</v>
      </c>
      <c r="T456" s="168" t="s">
        <v>476</v>
      </c>
      <c r="U456" s="168" t="s">
        <v>316</v>
      </c>
      <c r="V456" s="168" t="s">
        <v>412</v>
      </c>
      <c r="W456" s="174">
        <v>1</v>
      </c>
      <c r="X456" s="168" t="s">
        <v>174</v>
      </c>
    </row>
    <row r="457" spans="2:24" hidden="1">
      <c r="B457" s="649">
        <v>45915</v>
      </c>
      <c r="C457" s="443" t="str">
        <f t="shared" ref="C457" si="98">RIGHT(TEXT(B457,"aaa"),1)</f>
        <v>一</v>
      </c>
      <c r="D457" s="205">
        <v>1</v>
      </c>
      <c r="E457" s="168" t="s">
        <v>373</v>
      </c>
      <c r="F457" s="259">
        <v>2016.89</v>
      </c>
      <c r="G457" s="168">
        <v>15515</v>
      </c>
      <c r="H457" s="168">
        <v>15515</v>
      </c>
      <c r="I457" s="176">
        <f t="shared" ref="I457:I520" si="99">H457/G457</f>
        <v>1</v>
      </c>
      <c r="J457" s="168">
        <v>347.74</v>
      </c>
      <c r="K457" s="176">
        <f t="shared" ref="K457:K520" si="100">J457/G457</f>
        <v>2.2413148565903963E-2</v>
      </c>
      <c r="L457" s="259">
        <v>5.8</v>
      </c>
      <c r="M457" s="176">
        <f t="shared" ref="M457:M520" si="101">(H457+J457)/G457</f>
        <v>1.022413148565904</v>
      </c>
      <c r="N457" s="259">
        <v>2016.89</v>
      </c>
      <c r="O457" s="168">
        <v>347.74</v>
      </c>
      <c r="P457" s="175">
        <f t="shared" ref="P457:P520" si="102">O457/G457</f>
        <v>2.2413148565903963E-2</v>
      </c>
      <c r="Q457" s="174">
        <f t="shared" ref="Q457:Q520" si="103">(H457+J457)-G457-O457</f>
        <v>0</v>
      </c>
      <c r="R457" s="175">
        <f t="shared" ref="R457:R520" si="104">Q457/G457</f>
        <v>0</v>
      </c>
      <c r="S457" s="258">
        <f t="shared" ref="S457:S520" si="105">Q457*L457</f>
        <v>0</v>
      </c>
      <c r="T457" s="168" t="s">
        <v>476</v>
      </c>
      <c r="U457" s="168" t="s">
        <v>495</v>
      </c>
      <c r="V457" s="168" t="s">
        <v>376</v>
      </c>
      <c r="W457" s="174">
        <v>1</v>
      </c>
      <c r="X457" s="168" t="s">
        <v>346</v>
      </c>
    </row>
    <row r="458" spans="2:24" hidden="1">
      <c r="B458" s="650"/>
      <c r="C458" s="443"/>
      <c r="D458" s="205">
        <v>2</v>
      </c>
      <c r="E458" s="168" t="s">
        <v>356</v>
      </c>
      <c r="F458" s="259">
        <v>1368.71</v>
      </c>
      <c r="G458" s="168">
        <v>7529</v>
      </c>
      <c r="H458" s="168">
        <v>7529</v>
      </c>
      <c r="I458" s="176">
        <f t="shared" si="99"/>
        <v>1</v>
      </c>
      <c r="J458" s="168">
        <v>208.01</v>
      </c>
      <c r="K458" s="176">
        <f t="shared" si="100"/>
        <v>2.7627839022446539E-2</v>
      </c>
      <c r="L458" s="259">
        <v>6.58</v>
      </c>
      <c r="M458" s="176">
        <f t="shared" si="101"/>
        <v>1.0276278390224465</v>
      </c>
      <c r="N458" s="259">
        <v>1368.71</v>
      </c>
      <c r="O458" s="168">
        <v>208.01</v>
      </c>
      <c r="P458" s="175">
        <f t="shared" si="102"/>
        <v>2.7627839022446539E-2</v>
      </c>
      <c r="Q458" s="174">
        <f t="shared" si="103"/>
        <v>2.2737367544323206E-13</v>
      </c>
      <c r="R458" s="175">
        <f t="shared" si="104"/>
        <v>3.019971781687237E-17</v>
      </c>
      <c r="S458" s="258">
        <f t="shared" si="105"/>
        <v>1.496118784416467E-12</v>
      </c>
      <c r="T458" s="168" t="s">
        <v>497</v>
      </c>
      <c r="U458" s="168" t="s">
        <v>355</v>
      </c>
      <c r="V458" s="168" t="s">
        <v>357</v>
      </c>
      <c r="W458" s="174">
        <v>1</v>
      </c>
      <c r="X458" s="168" t="s">
        <v>346</v>
      </c>
    </row>
    <row r="459" spans="2:24" hidden="1">
      <c r="B459" s="650"/>
      <c r="C459" s="443"/>
      <c r="D459" s="205">
        <v>3</v>
      </c>
      <c r="E459" s="168" t="s">
        <v>343</v>
      </c>
      <c r="F459" s="259">
        <v>927.51</v>
      </c>
      <c r="G459" s="168">
        <v>241.2</v>
      </c>
      <c r="H459" s="168">
        <v>241.2</v>
      </c>
      <c r="I459" s="176">
        <f t="shared" si="99"/>
        <v>1</v>
      </c>
      <c r="J459" s="168">
        <v>10.44</v>
      </c>
      <c r="K459" s="176">
        <f t="shared" si="100"/>
        <v>4.3283582089552242E-2</v>
      </c>
      <c r="L459" s="259">
        <v>194.04</v>
      </c>
      <c r="M459" s="176">
        <f t="shared" si="101"/>
        <v>1.0432835820895523</v>
      </c>
      <c r="N459" s="259">
        <v>2025.78</v>
      </c>
      <c r="O459" s="168">
        <v>4.78</v>
      </c>
      <c r="P459" s="175">
        <f t="shared" si="102"/>
        <v>1.9817578772802654E-2</v>
      </c>
      <c r="Q459" s="174">
        <f t="shared" si="103"/>
        <v>5.6599999999999975</v>
      </c>
      <c r="R459" s="175">
        <f t="shared" si="104"/>
        <v>2.3466003316749577E-2</v>
      </c>
      <c r="S459" s="258">
        <f t="shared" si="105"/>
        <v>1098.2663999999995</v>
      </c>
      <c r="T459" s="168" t="s">
        <v>476</v>
      </c>
      <c r="U459" s="168" t="s">
        <v>316</v>
      </c>
      <c r="V459" s="168" t="s">
        <v>412</v>
      </c>
      <c r="W459" s="174">
        <v>1</v>
      </c>
      <c r="X459" s="168" t="s">
        <v>179</v>
      </c>
    </row>
    <row r="460" spans="2:24" hidden="1">
      <c r="B460" s="650"/>
      <c r="C460" s="443"/>
      <c r="D460" s="205">
        <v>4</v>
      </c>
      <c r="E460" s="168" t="s">
        <v>380</v>
      </c>
      <c r="F460" s="259">
        <v>282.35000000000002</v>
      </c>
      <c r="G460" s="168">
        <v>6002</v>
      </c>
      <c r="H460" s="168">
        <v>6002</v>
      </c>
      <c r="I460" s="176">
        <f t="shared" si="99"/>
        <v>1</v>
      </c>
      <c r="J460" s="168">
        <v>64.17</v>
      </c>
      <c r="K460" s="176">
        <f t="shared" si="100"/>
        <v>1.0691436187937355E-2</v>
      </c>
      <c r="L460" s="259">
        <v>4.4000000000000004</v>
      </c>
      <c r="M460" s="176">
        <f t="shared" si="101"/>
        <v>1.0106914361879373</v>
      </c>
      <c r="N460" s="259">
        <v>282.35000000000002</v>
      </c>
      <c r="O460" s="168">
        <v>64.17</v>
      </c>
      <c r="P460" s="175">
        <f t="shared" si="102"/>
        <v>1.0691436187937355E-2</v>
      </c>
      <c r="Q460" s="174">
        <f t="shared" si="103"/>
        <v>0</v>
      </c>
      <c r="R460" s="175">
        <f t="shared" si="104"/>
        <v>0</v>
      </c>
      <c r="S460" s="258">
        <f t="shared" si="105"/>
        <v>0</v>
      </c>
      <c r="T460" s="168" t="s">
        <v>476</v>
      </c>
      <c r="U460" s="168" t="s">
        <v>495</v>
      </c>
      <c r="V460" s="168" t="s">
        <v>376</v>
      </c>
      <c r="W460" s="174">
        <v>1</v>
      </c>
      <c r="X460" s="168" t="s">
        <v>346</v>
      </c>
    </row>
    <row r="461" spans="2:24" hidden="1">
      <c r="B461" s="650"/>
      <c r="C461" s="443"/>
      <c r="D461" s="205">
        <v>5</v>
      </c>
      <c r="E461" s="168" t="s">
        <v>540</v>
      </c>
      <c r="F461" s="259">
        <v>281.62</v>
      </c>
      <c r="G461" s="168">
        <v>44.56</v>
      </c>
      <c r="H461" s="168">
        <v>44.56</v>
      </c>
      <c r="I461" s="176">
        <f t="shared" si="99"/>
        <v>1</v>
      </c>
      <c r="J461" s="168">
        <v>2.0099999999999998</v>
      </c>
      <c r="K461" s="176">
        <f t="shared" si="100"/>
        <v>4.5107719928186706E-2</v>
      </c>
      <c r="L461" s="259">
        <v>278.83</v>
      </c>
      <c r="M461" s="176">
        <f t="shared" si="101"/>
        <v>1.0451077199281866</v>
      </c>
      <c r="N461" s="259">
        <v>560.45000000000005</v>
      </c>
      <c r="O461" s="168">
        <v>1.01</v>
      </c>
      <c r="P461" s="175">
        <f t="shared" si="102"/>
        <v>2.2666068222621183E-2</v>
      </c>
      <c r="Q461" s="174">
        <f t="shared" si="103"/>
        <v>0.999999999999998</v>
      </c>
      <c r="R461" s="175">
        <f t="shared" si="104"/>
        <v>2.2441651705565484E-2</v>
      </c>
      <c r="S461" s="258">
        <f t="shared" si="105"/>
        <v>278.82999999999942</v>
      </c>
      <c r="T461" s="168" t="s">
        <v>476</v>
      </c>
      <c r="U461" s="168" t="s">
        <v>316</v>
      </c>
      <c r="V461" s="168" t="s">
        <v>412</v>
      </c>
      <c r="W461" s="174">
        <v>1</v>
      </c>
      <c r="X461" s="168" t="s">
        <v>175</v>
      </c>
    </row>
    <row r="462" spans="2:24" hidden="1">
      <c r="B462" s="650"/>
      <c r="C462" s="443"/>
      <c r="D462" s="205">
        <v>6</v>
      </c>
      <c r="E462" s="168" t="s">
        <v>607</v>
      </c>
      <c r="F462" s="259">
        <v>219</v>
      </c>
      <c r="G462" s="168">
        <v>36.270000000000003</v>
      </c>
      <c r="H462" s="168">
        <v>36.270000000000003</v>
      </c>
      <c r="I462" s="176">
        <f t="shared" si="99"/>
        <v>1</v>
      </c>
      <c r="J462" s="168">
        <v>1.63</v>
      </c>
      <c r="K462" s="176">
        <f t="shared" si="100"/>
        <v>4.4940722360077193E-2</v>
      </c>
      <c r="L462" s="259">
        <v>268.70999999999998</v>
      </c>
      <c r="M462" s="176">
        <f t="shared" si="101"/>
        <v>1.0449407223600773</v>
      </c>
      <c r="N462" s="259">
        <v>438</v>
      </c>
      <c r="O462" s="168">
        <v>0.81500000000000128</v>
      </c>
      <c r="P462" s="175">
        <f t="shared" si="102"/>
        <v>2.2470361180038631E-2</v>
      </c>
      <c r="Q462" s="174">
        <f t="shared" si="103"/>
        <v>0.81500000000000128</v>
      </c>
      <c r="R462" s="175">
        <f t="shared" si="104"/>
        <v>2.2470361180038631E-2</v>
      </c>
      <c r="S462" s="258">
        <f t="shared" si="105"/>
        <v>218.99865000000034</v>
      </c>
      <c r="T462" s="168" t="s">
        <v>476</v>
      </c>
      <c r="U462" s="168" t="s">
        <v>316</v>
      </c>
      <c r="V462" s="168" t="s">
        <v>412</v>
      </c>
      <c r="W462" s="174">
        <v>1</v>
      </c>
      <c r="X462" s="168" t="s">
        <v>178</v>
      </c>
    </row>
    <row r="463" spans="2:24" hidden="1">
      <c r="B463" s="650"/>
      <c r="C463" s="443"/>
      <c r="D463" s="205">
        <v>7</v>
      </c>
      <c r="E463" s="168" t="s">
        <v>362</v>
      </c>
      <c r="F463" s="259">
        <v>196.7</v>
      </c>
      <c r="G463" s="168">
        <v>10173</v>
      </c>
      <c r="H463" s="168">
        <v>10173</v>
      </c>
      <c r="I463" s="176">
        <f t="shared" si="99"/>
        <v>1</v>
      </c>
      <c r="J463" s="168">
        <v>28.1</v>
      </c>
      <c r="K463" s="176">
        <f t="shared" si="100"/>
        <v>2.762213702939153E-3</v>
      </c>
      <c r="L463" s="259">
        <v>7</v>
      </c>
      <c r="M463" s="176">
        <f t="shared" si="101"/>
        <v>1.0027622137029393</v>
      </c>
      <c r="N463" s="259">
        <v>196.7</v>
      </c>
      <c r="O463" s="168">
        <v>28.1</v>
      </c>
      <c r="P463" s="175">
        <f t="shared" si="102"/>
        <v>2.762213702939153E-3</v>
      </c>
      <c r="Q463" s="174">
        <f t="shared" si="103"/>
        <v>3.6237679523765109E-13</v>
      </c>
      <c r="R463" s="175">
        <f t="shared" si="104"/>
        <v>3.562142880543115E-17</v>
      </c>
      <c r="S463" s="258">
        <f t="shared" si="105"/>
        <v>2.5366375666635577E-12</v>
      </c>
      <c r="T463" s="168" t="s">
        <v>497</v>
      </c>
      <c r="U463" s="168" t="s">
        <v>355</v>
      </c>
      <c r="V463" s="168" t="s">
        <v>357</v>
      </c>
      <c r="W463" s="174">
        <v>1</v>
      </c>
      <c r="X463" s="168" t="s">
        <v>346</v>
      </c>
    </row>
    <row r="464" spans="2:24" hidden="1">
      <c r="B464" s="650"/>
      <c r="C464" s="443"/>
      <c r="D464" s="205">
        <v>8</v>
      </c>
      <c r="E464" s="168" t="s">
        <v>347</v>
      </c>
      <c r="F464" s="259">
        <v>184.36</v>
      </c>
      <c r="G464" s="168">
        <v>263.51</v>
      </c>
      <c r="H464" s="168">
        <v>263.51</v>
      </c>
      <c r="I464" s="176">
        <f t="shared" si="99"/>
        <v>1</v>
      </c>
      <c r="J464" s="168">
        <v>9.2200000000000006</v>
      </c>
      <c r="K464" s="176">
        <f t="shared" si="100"/>
        <v>3.4989184471177569E-2</v>
      </c>
      <c r="L464" s="259">
        <v>99.12</v>
      </c>
      <c r="M464" s="176">
        <f t="shared" si="101"/>
        <v>1.0349891844711776</v>
      </c>
      <c r="N464" s="259">
        <v>913.89</v>
      </c>
      <c r="O464" s="168">
        <v>1.86</v>
      </c>
      <c r="P464" s="175">
        <f t="shared" si="102"/>
        <v>7.0585556525369067E-3</v>
      </c>
      <c r="Q464" s="174">
        <f t="shared" si="103"/>
        <v>7.360000000000027</v>
      </c>
      <c r="R464" s="175">
        <f t="shared" si="104"/>
        <v>2.7930628818640762E-2</v>
      </c>
      <c r="S464" s="258">
        <f t="shared" si="105"/>
        <v>729.5232000000027</v>
      </c>
      <c r="T464" s="168" t="s">
        <v>476</v>
      </c>
      <c r="U464" s="168" t="s">
        <v>316</v>
      </c>
      <c r="V464" s="168" t="s">
        <v>351</v>
      </c>
      <c r="W464" s="174">
        <v>1</v>
      </c>
      <c r="X464" s="168" t="s">
        <v>346</v>
      </c>
    </row>
    <row r="465" spans="2:24" hidden="1">
      <c r="B465" s="650"/>
      <c r="C465" s="443"/>
      <c r="D465" s="205">
        <v>9</v>
      </c>
      <c r="E465" s="168" t="s">
        <v>661</v>
      </c>
      <c r="F465" s="259">
        <v>167.35</v>
      </c>
      <c r="G465" s="168">
        <v>120.63</v>
      </c>
      <c r="H465" s="168">
        <v>120.63</v>
      </c>
      <c r="I465" s="176">
        <f t="shared" si="99"/>
        <v>1</v>
      </c>
      <c r="J465" s="168">
        <v>4.22</v>
      </c>
      <c r="K465" s="176">
        <f t="shared" si="100"/>
        <v>3.4983005885766395E-2</v>
      </c>
      <c r="L465" s="259">
        <v>110.1</v>
      </c>
      <c r="M465" s="176">
        <f t="shared" si="101"/>
        <v>1.0349830058857663</v>
      </c>
      <c r="N465" s="259">
        <v>464.62</v>
      </c>
      <c r="O465" s="168">
        <v>1.52</v>
      </c>
      <c r="P465" s="175">
        <f t="shared" si="102"/>
        <v>1.260051396833292E-2</v>
      </c>
      <c r="Q465" s="174">
        <f t="shared" si="103"/>
        <v>2.6999999999999988</v>
      </c>
      <c r="R465" s="175">
        <f t="shared" si="104"/>
        <v>2.2382491917433467E-2</v>
      </c>
      <c r="S465" s="258">
        <f t="shared" si="105"/>
        <v>297.26999999999987</v>
      </c>
      <c r="T465" s="168" t="s">
        <v>476</v>
      </c>
      <c r="U465" s="168" t="s">
        <v>316</v>
      </c>
      <c r="V465" s="168" t="s">
        <v>348</v>
      </c>
      <c r="W465" s="174">
        <v>1</v>
      </c>
      <c r="X465" s="168" t="s">
        <v>346</v>
      </c>
    </row>
    <row r="466" spans="2:24" hidden="1">
      <c r="B466" s="651"/>
      <c r="C466" s="443"/>
      <c r="D466" s="205">
        <v>10</v>
      </c>
      <c r="E466" s="168" t="s">
        <v>365</v>
      </c>
      <c r="F466" s="259">
        <v>162.83000000000001</v>
      </c>
      <c r="G466" s="168">
        <v>41.72</v>
      </c>
      <c r="H466" s="168">
        <v>41.72</v>
      </c>
      <c r="I466" s="176">
        <f t="shared" si="99"/>
        <v>1</v>
      </c>
      <c r="J466" s="168">
        <v>2.09</v>
      </c>
      <c r="K466" s="176">
        <f t="shared" si="100"/>
        <v>5.0095877277085331E-2</v>
      </c>
      <c r="L466" s="259">
        <v>814.16</v>
      </c>
      <c r="M466" s="176">
        <f t="shared" si="101"/>
        <v>1.0500958772770854</v>
      </c>
      <c r="N466" s="259">
        <v>1701.59</v>
      </c>
      <c r="O466" s="168">
        <v>0.2</v>
      </c>
      <c r="P466" s="175">
        <f t="shared" si="102"/>
        <v>4.7938638542665392E-3</v>
      </c>
      <c r="Q466" s="174">
        <f t="shared" si="103"/>
        <v>1.8900000000000035</v>
      </c>
      <c r="R466" s="175">
        <f t="shared" si="104"/>
        <v>4.5302013422818879E-2</v>
      </c>
      <c r="S466" s="258">
        <f t="shared" si="105"/>
        <v>1538.7624000000028</v>
      </c>
      <c r="T466" s="168" t="s">
        <v>476</v>
      </c>
      <c r="U466" s="168" t="s">
        <v>364</v>
      </c>
      <c r="V466" s="168" t="s">
        <v>643</v>
      </c>
      <c r="W466" s="174">
        <v>1</v>
      </c>
      <c r="X466" s="168" t="s">
        <v>133</v>
      </c>
    </row>
    <row r="467" spans="2:24" hidden="1">
      <c r="B467" s="649">
        <v>45916</v>
      </c>
      <c r="C467" s="443" t="str">
        <f t="shared" ref="C467" si="106">RIGHT(TEXT(B467,"aaa"),1)</f>
        <v>二</v>
      </c>
      <c r="D467" s="205">
        <v>1</v>
      </c>
      <c r="E467" s="168" t="s">
        <v>373</v>
      </c>
      <c r="F467" s="259">
        <v>2308.52</v>
      </c>
      <c r="G467" s="168">
        <v>15049</v>
      </c>
      <c r="H467" s="168">
        <v>15049</v>
      </c>
      <c r="I467" s="176">
        <f t="shared" si="99"/>
        <v>1</v>
      </c>
      <c r="J467" s="168">
        <v>398.02</v>
      </c>
      <c r="K467" s="176">
        <f t="shared" si="100"/>
        <v>2.6448268987972621E-2</v>
      </c>
      <c r="L467" s="259">
        <v>5.8</v>
      </c>
      <c r="M467" s="176">
        <f t="shared" si="101"/>
        <v>1.0264482689879726</v>
      </c>
      <c r="N467" s="259">
        <v>2308.52</v>
      </c>
      <c r="O467" s="168">
        <v>398.02</v>
      </c>
      <c r="P467" s="175">
        <f t="shared" si="102"/>
        <v>2.6448268987972621E-2</v>
      </c>
      <c r="Q467" s="174">
        <f t="shared" si="103"/>
        <v>4.5474735088646412E-13</v>
      </c>
      <c r="R467" s="175">
        <f t="shared" si="104"/>
        <v>3.0217778648844718E-17</v>
      </c>
      <c r="S467" s="258">
        <f t="shared" si="105"/>
        <v>2.6375346351414918E-12</v>
      </c>
      <c r="T467" s="168" t="s">
        <v>476</v>
      </c>
      <c r="U467" s="168" t="s">
        <v>495</v>
      </c>
      <c r="V467" s="168" t="s">
        <v>376</v>
      </c>
      <c r="W467" s="174">
        <v>1</v>
      </c>
      <c r="X467" s="168" t="s">
        <v>346</v>
      </c>
    </row>
    <row r="468" spans="2:24" hidden="1">
      <c r="B468" s="650"/>
      <c r="C468" s="443"/>
      <c r="D468" s="205">
        <v>2</v>
      </c>
      <c r="E468" s="168" t="s">
        <v>356</v>
      </c>
      <c r="F468" s="259">
        <v>1542.88</v>
      </c>
      <c r="G468" s="168">
        <v>7412</v>
      </c>
      <c r="H468" s="168">
        <v>7412</v>
      </c>
      <c r="I468" s="176">
        <f t="shared" si="99"/>
        <v>1</v>
      </c>
      <c r="J468" s="168">
        <v>234.48</v>
      </c>
      <c r="K468" s="176">
        <f t="shared" si="100"/>
        <v>3.1635186184565567E-2</v>
      </c>
      <c r="L468" s="259">
        <v>6.58</v>
      </c>
      <c r="M468" s="176">
        <f t="shared" si="101"/>
        <v>1.0316351861845654</v>
      </c>
      <c r="N468" s="259">
        <v>1542.88</v>
      </c>
      <c r="O468" s="168">
        <v>234.48</v>
      </c>
      <c r="P468" s="175">
        <f t="shared" si="102"/>
        <v>3.1635186184565567E-2</v>
      </c>
      <c r="Q468" s="174">
        <f t="shared" si="103"/>
        <v>-4.2632564145606011E-13</v>
      </c>
      <c r="R468" s="175">
        <f t="shared" si="104"/>
        <v>-5.7518300250412856E-17</v>
      </c>
      <c r="S468" s="258">
        <f t="shared" si="105"/>
        <v>-2.8052227207808756E-12</v>
      </c>
      <c r="T468" s="168" t="s">
        <v>497</v>
      </c>
      <c r="U468" s="168" t="s">
        <v>355</v>
      </c>
      <c r="V468" s="168" t="s">
        <v>357</v>
      </c>
      <c r="W468" s="174">
        <v>1</v>
      </c>
      <c r="X468" s="168" t="s">
        <v>346</v>
      </c>
    </row>
    <row r="469" spans="2:24" hidden="1">
      <c r="B469" s="650"/>
      <c r="C469" s="443"/>
      <c r="D469" s="205">
        <v>3</v>
      </c>
      <c r="E469" s="168" t="s">
        <v>362</v>
      </c>
      <c r="F469" s="259">
        <v>471.59</v>
      </c>
      <c r="G469" s="168">
        <v>9665</v>
      </c>
      <c r="H469" s="168">
        <v>9665</v>
      </c>
      <c r="I469" s="176">
        <f t="shared" si="99"/>
        <v>1</v>
      </c>
      <c r="J469" s="168">
        <v>67.37</v>
      </c>
      <c r="K469" s="176">
        <f t="shared" si="100"/>
        <v>6.970512157268495E-3</v>
      </c>
      <c r="L469" s="259">
        <v>7</v>
      </c>
      <c r="M469" s="176">
        <f t="shared" si="101"/>
        <v>1.0069705121572685</v>
      </c>
      <c r="N469" s="259">
        <v>471.59</v>
      </c>
      <c r="O469" s="168">
        <v>67.37</v>
      </c>
      <c r="P469" s="175">
        <f t="shared" si="102"/>
        <v>6.970512157268495E-3</v>
      </c>
      <c r="Q469" s="174">
        <f t="shared" si="103"/>
        <v>7.9580786405131221E-13</v>
      </c>
      <c r="R469" s="175">
        <f t="shared" si="104"/>
        <v>8.2339147858387192E-17</v>
      </c>
      <c r="S469" s="258">
        <f t="shared" si="105"/>
        <v>5.5706550483591855E-12</v>
      </c>
      <c r="T469" s="168" t="s">
        <v>497</v>
      </c>
      <c r="U469" s="168" t="s">
        <v>355</v>
      </c>
      <c r="V469" s="168" t="s">
        <v>357</v>
      </c>
      <c r="W469" s="174">
        <v>1</v>
      </c>
      <c r="X469" s="168" t="s">
        <v>346</v>
      </c>
    </row>
    <row r="470" spans="2:24" hidden="1">
      <c r="B470" s="650"/>
      <c r="C470" s="443"/>
      <c r="D470" s="205">
        <v>4</v>
      </c>
      <c r="E470" s="168" t="s">
        <v>529</v>
      </c>
      <c r="F470" s="259">
        <v>291.52999999999997</v>
      </c>
      <c r="G470" s="168">
        <v>52.01</v>
      </c>
      <c r="H470" s="168">
        <v>52.01</v>
      </c>
      <c r="I470" s="176">
        <f t="shared" si="99"/>
        <v>1</v>
      </c>
      <c r="J470" s="168">
        <v>4.96</v>
      </c>
      <c r="K470" s="176">
        <f t="shared" si="100"/>
        <v>9.5366275716208426E-2</v>
      </c>
      <c r="L470" s="259">
        <v>118.99</v>
      </c>
      <c r="M470" s="176">
        <f t="shared" si="101"/>
        <v>1.0953662757162084</v>
      </c>
      <c r="N470" s="259">
        <v>590.19000000000005</v>
      </c>
      <c r="O470" s="168">
        <v>2.4500000000000002</v>
      </c>
      <c r="P470" s="175">
        <f t="shared" si="102"/>
        <v>4.7106325706594891E-2</v>
      </c>
      <c r="Q470" s="174">
        <f t="shared" si="103"/>
        <v>2.5100000000000007</v>
      </c>
      <c r="R470" s="175">
        <f t="shared" si="104"/>
        <v>4.8259950009613549E-2</v>
      </c>
      <c r="S470" s="258">
        <f t="shared" si="105"/>
        <v>298.66490000000005</v>
      </c>
      <c r="T470" s="168" t="s">
        <v>476</v>
      </c>
      <c r="U470" s="168" t="s">
        <v>316</v>
      </c>
      <c r="V470" s="168" t="s">
        <v>351</v>
      </c>
      <c r="W470" s="174">
        <v>1</v>
      </c>
      <c r="X470" s="168" t="s">
        <v>230</v>
      </c>
    </row>
    <row r="471" spans="2:24" hidden="1">
      <c r="B471" s="650"/>
      <c r="C471" s="443"/>
      <c r="D471" s="205">
        <v>5</v>
      </c>
      <c r="E471" s="168" t="s">
        <v>380</v>
      </c>
      <c r="F471" s="259">
        <v>268.70999999999998</v>
      </c>
      <c r="G471" s="168">
        <v>5610</v>
      </c>
      <c r="H471" s="168">
        <v>5610</v>
      </c>
      <c r="I471" s="176">
        <f t="shared" si="99"/>
        <v>1</v>
      </c>
      <c r="J471" s="168">
        <v>61.07</v>
      </c>
      <c r="K471" s="176">
        <f t="shared" si="100"/>
        <v>1.0885918003565063E-2</v>
      </c>
      <c r="L471" s="259">
        <v>4.4000000000000004</v>
      </c>
      <c r="M471" s="176">
        <f t="shared" si="101"/>
        <v>1.010885918003565</v>
      </c>
      <c r="N471" s="259">
        <v>268.70999999999998</v>
      </c>
      <c r="O471" s="168">
        <v>61.07</v>
      </c>
      <c r="P471" s="175">
        <f t="shared" si="102"/>
        <v>1.0885918003565063E-2</v>
      </c>
      <c r="Q471" s="174">
        <f t="shared" si="103"/>
        <v>-2.9132252166164108E-13</v>
      </c>
      <c r="R471" s="175">
        <f t="shared" si="104"/>
        <v>-5.1929148246281829E-17</v>
      </c>
      <c r="S471" s="258">
        <f t="shared" si="105"/>
        <v>-1.2818190953112208E-12</v>
      </c>
      <c r="T471" s="168" t="s">
        <v>476</v>
      </c>
      <c r="U471" s="168" t="s">
        <v>495</v>
      </c>
      <c r="V471" s="168" t="s">
        <v>376</v>
      </c>
      <c r="W471" s="174">
        <v>1</v>
      </c>
      <c r="X471" s="168" t="s">
        <v>346</v>
      </c>
    </row>
    <row r="472" spans="2:24" hidden="1">
      <c r="B472" s="650"/>
      <c r="C472" s="443"/>
      <c r="D472" s="205">
        <v>6</v>
      </c>
      <c r="E472" s="168" t="s">
        <v>504</v>
      </c>
      <c r="F472" s="259">
        <v>232.41</v>
      </c>
      <c r="G472" s="168">
        <v>352</v>
      </c>
      <c r="H472" s="168">
        <v>352</v>
      </c>
      <c r="I472" s="176">
        <f t="shared" si="99"/>
        <v>1</v>
      </c>
      <c r="J472" s="168">
        <v>15.52</v>
      </c>
      <c r="K472" s="176">
        <f t="shared" si="100"/>
        <v>4.409090909090909E-2</v>
      </c>
      <c r="L472" s="259">
        <v>111.2</v>
      </c>
      <c r="M472" s="176">
        <f t="shared" si="101"/>
        <v>1.044090909090909</v>
      </c>
      <c r="N472" s="259">
        <v>1725.82</v>
      </c>
      <c r="O472" s="168">
        <v>2.09</v>
      </c>
      <c r="P472" s="175">
        <f t="shared" si="102"/>
        <v>5.9374999999999992E-3</v>
      </c>
      <c r="Q472" s="174">
        <f t="shared" si="103"/>
        <v>13.429999999999982</v>
      </c>
      <c r="R472" s="175">
        <f t="shared" si="104"/>
        <v>3.8153409090909036E-2</v>
      </c>
      <c r="S472" s="258">
        <f t="shared" si="105"/>
        <v>1493.4159999999981</v>
      </c>
      <c r="T472" s="168" t="s">
        <v>476</v>
      </c>
      <c r="U472" s="168" t="s">
        <v>316</v>
      </c>
      <c r="V472" s="168" t="s">
        <v>412</v>
      </c>
      <c r="W472" s="174">
        <v>1</v>
      </c>
      <c r="X472" s="168" t="s">
        <v>232</v>
      </c>
    </row>
    <row r="473" spans="2:24" hidden="1">
      <c r="B473" s="650"/>
      <c r="C473" s="443"/>
      <c r="D473" s="205">
        <v>7</v>
      </c>
      <c r="E473" s="168" t="s">
        <v>661</v>
      </c>
      <c r="F473" s="259">
        <v>200.38</v>
      </c>
      <c r="G473" s="168">
        <v>112.56</v>
      </c>
      <c r="H473" s="168">
        <v>112.56</v>
      </c>
      <c r="I473" s="176">
        <f t="shared" si="99"/>
        <v>1</v>
      </c>
      <c r="J473" s="168">
        <v>4.96</v>
      </c>
      <c r="K473" s="176">
        <f t="shared" si="100"/>
        <v>4.4065387348969434E-2</v>
      </c>
      <c r="L473" s="259">
        <v>110.1</v>
      </c>
      <c r="M473" s="176">
        <f t="shared" si="101"/>
        <v>1.0440653873489694</v>
      </c>
      <c r="N473" s="259">
        <v>546.1</v>
      </c>
      <c r="O473" s="168">
        <v>1.82</v>
      </c>
      <c r="P473" s="175">
        <f t="shared" si="102"/>
        <v>1.6169154228855721E-2</v>
      </c>
      <c r="Q473" s="174">
        <f t="shared" si="103"/>
        <v>3.1399999999999935</v>
      </c>
      <c r="R473" s="175">
        <f t="shared" si="104"/>
        <v>2.7896233120113658E-2</v>
      </c>
      <c r="S473" s="258">
        <f t="shared" si="105"/>
        <v>345.71399999999926</v>
      </c>
      <c r="T473" s="168" t="s">
        <v>476</v>
      </c>
      <c r="U473" s="168" t="s">
        <v>316</v>
      </c>
      <c r="V473" s="168" t="s">
        <v>348</v>
      </c>
      <c r="W473" s="174">
        <v>1</v>
      </c>
      <c r="X473" s="168" t="s">
        <v>346</v>
      </c>
    </row>
    <row r="474" spans="2:24" hidden="1">
      <c r="B474" s="650"/>
      <c r="C474" s="443"/>
      <c r="D474" s="205">
        <v>8</v>
      </c>
      <c r="E474" s="168" t="s">
        <v>347</v>
      </c>
      <c r="F474" s="259">
        <v>187.34</v>
      </c>
      <c r="G474" s="168">
        <v>259.42</v>
      </c>
      <c r="H474" s="168">
        <v>259.42</v>
      </c>
      <c r="I474" s="176">
        <f t="shared" si="99"/>
        <v>1</v>
      </c>
      <c r="J474" s="168">
        <v>11.44</v>
      </c>
      <c r="K474" s="176">
        <f t="shared" si="100"/>
        <v>4.4098373294271832E-2</v>
      </c>
      <c r="L474" s="259">
        <v>99.12</v>
      </c>
      <c r="M474" s="176">
        <f t="shared" si="101"/>
        <v>1.0440983732942719</v>
      </c>
      <c r="N474" s="259">
        <v>1133.93</v>
      </c>
      <c r="O474" s="168">
        <v>1.89</v>
      </c>
      <c r="P474" s="175">
        <f t="shared" si="102"/>
        <v>7.2854830005396644E-3</v>
      </c>
      <c r="Q474" s="174">
        <f t="shared" si="103"/>
        <v>9.5499999999999972</v>
      </c>
      <c r="R474" s="175">
        <f t="shared" si="104"/>
        <v>3.6812890293732158E-2</v>
      </c>
      <c r="S474" s="258">
        <f t="shared" si="105"/>
        <v>946.59599999999978</v>
      </c>
      <c r="T474" s="168" t="s">
        <v>476</v>
      </c>
      <c r="U474" s="168" t="s">
        <v>316</v>
      </c>
      <c r="V474" s="168" t="s">
        <v>351</v>
      </c>
      <c r="W474" s="174">
        <v>1</v>
      </c>
      <c r="X474" s="168" t="s">
        <v>346</v>
      </c>
    </row>
    <row r="475" spans="2:24" hidden="1">
      <c r="B475" s="650"/>
      <c r="C475" s="443"/>
      <c r="D475" s="205">
        <v>9</v>
      </c>
      <c r="E475" s="168" t="s">
        <v>640</v>
      </c>
      <c r="F475" s="259">
        <v>161.16999999999999</v>
      </c>
      <c r="G475" s="168">
        <v>77.44</v>
      </c>
      <c r="H475" s="168">
        <v>77.44</v>
      </c>
      <c r="I475" s="176">
        <f t="shared" si="99"/>
        <v>1</v>
      </c>
      <c r="J475" s="168">
        <v>3.91</v>
      </c>
      <c r="K475" s="176">
        <f t="shared" si="100"/>
        <v>5.0490702479338845E-2</v>
      </c>
      <c r="L475" s="259">
        <v>159.57</v>
      </c>
      <c r="M475" s="176">
        <f t="shared" si="101"/>
        <v>1.0504907024793388</v>
      </c>
      <c r="N475" s="259">
        <v>623.91999999999996</v>
      </c>
      <c r="O475" s="168">
        <v>1.01</v>
      </c>
      <c r="P475" s="175">
        <f t="shared" si="102"/>
        <v>1.3042355371900826E-2</v>
      </c>
      <c r="Q475" s="174">
        <f t="shared" si="103"/>
        <v>2.8999999999999968</v>
      </c>
      <c r="R475" s="175">
        <f t="shared" si="104"/>
        <v>3.7448347107437975E-2</v>
      </c>
      <c r="S475" s="258">
        <f t="shared" si="105"/>
        <v>462.75299999999947</v>
      </c>
      <c r="T475" s="168" t="s">
        <v>476</v>
      </c>
      <c r="U475" s="168" t="s">
        <v>316</v>
      </c>
      <c r="V475" s="168" t="s">
        <v>412</v>
      </c>
      <c r="W475" s="174">
        <v>1</v>
      </c>
      <c r="X475" s="168" t="s">
        <v>346</v>
      </c>
    </row>
    <row r="476" spans="2:24" hidden="1">
      <c r="B476" s="651"/>
      <c r="C476" s="443"/>
      <c r="D476" s="205">
        <v>10</v>
      </c>
      <c r="E476" s="168" t="s">
        <v>378</v>
      </c>
      <c r="F476" s="259">
        <v>160.47</v>
      </c>
      <c r="G476" s="168">
        <v>4761</v>
      </c>
      <c r="H476" s="168">
        <v>4761</v>
      </c>
      <c r="I476" s="176">
        <f t="shared" si="99"/>
        <v>1</v>
      </c>
      <c r="J476" s="168">
        <v>36.89</v>
      </c>
      <c r="K476" s="176">
        <f t="shared" si="100"/>
        <v>7.7483721907162361E-3</v>
      </c>
      <c r="L476" s="259">
        <v>4.3499999999999996</v>
      </c>
      <c r="M476" s="176">
        <f t="shared" si="101"/>
        <v>1.0077483721907163</v>
      </c>
      <c r="N476" s="259">
        <v>160.47</v>
      </c>
      <c r="O476" s="168">
        <v>36.89</v>
      </c>
      <c r="P476" s="175">
        <f t="shared" si="102"/>
        <v>7.7483721907162361E-3</v>
      </c>
      <c r="Q476" s="174">
        <f t="shared" si="103"/>
        <v>3.2684965844964609E-13</v>
      </c>
      <c r="R476" s="175">
        <f t="shared" si="104"/>
        <v>6.8651472054115957E-17</v>
      </c>
      <c r="S476" s="258">
        <f t="shared" si="105"/>
        <v>1.4217960142559604E-12</v>
      </c>
      <c r="T476" s="168" t="s">
        <v>476</v>
      </c>
      <c r="U476" s="168" t="s">
        <v>495</v>
      </c>
      <c r="V476" s="168" t="s">
        <v>376</v>
      </c>
      <c r="W476" s="174">
        <v>1</v>
      </c>
      <c r="X476" s="168" t="s">
        <v>206</v>
      </c>
    </row>
    <row r="477" spans="2:24" hidden="1">
      <c r="B477" s="649">
        <v>45917</v>
      </c>
      <c r="C477" s="443" t="str">
        <f t="shared" ref="C477" si="107">RIGHT(TEXT(B477,"aaa"),1)</f>
        <v>三</v>
      </c>
      <c r="D477" s="205">
        <v>1</v>
      </c>
      <c r="E477" s="168" t="s">
        <v>343</v>
      </c>
      <c r="F477" s="259">
        <v>1668.74</v>
      </c>
      <c r="G477" s="168">
        <v>231.57</v>
      </c>
      <c r="H477" s="168">
        <v>231.57</v>
      </c>
      <c r="I477" s="176">
        <f t="shared" si="99"/>
        <v>1</v>
      </c>
      <c r="J477" s="168">
        <v>17.16</v>
      </c>
      <c r="K477" s="176">
        <f t="shared" si="100"/>
        <v>7.4102863065163879E-2</v>
      </c>
      <c r="L477" s="259">
        <v>194.04</v>
      </c>
      <c r="M477" s="176">
        <f t="shared" si="101"/>
        <v>1.0741028630651639</v>
      </c>
      <c r="N477" s="259">
        <v>3329.73</v>
      </c>
      <c r="O477" s="168">
        <v>8.6</v>
      </c>
      <c r="P477" s="175">
        <f t="shared" si="102"/>
        <v>3.713779850585136E-2</v>
      </c>
      <c r="Q477" s="174">
        <f t="shared" si="103"/>
        <v>8.5599999999999969</v>
      </c>
      <c r="R477" s="175">
        <f t="shared" si="104"/>
        <v>3.6965064559312505E-2</v>
      </c>
      <c r="S477" s="258">
        <f t="shared" si="105"/>
        <v>1660.9823999999994</v>
      </c>
      <c r="T477" s="168" t="s">
        <v>476</v>
      </c>
      <c r="U477" s="168" t="s">
        <v>316</v>
      </c>
      <c r="V477" s="168" t="s">
        <v>412</v>
      </c>
      <c r="W477" s="174">
        <v>1</v>
      </c>
      <c r="X477" s="168" t="s">
        <v>179</v>
      </c>
    </row>
    <row r="478" spans="2:24" hidden="1">
      <c r="B478" s="650"/>
      <c r="C478" s="443"/>
      <c r="D478" s="205">
        <v>2</v>
      </c>
      <c r="E478" s="168" t="s">
        <v>373</v>
      </c>
      <c r="F478" s="259">
        <v>1269.04</v>
      </c>
      <c r="G478" s="168">
        <v>15840</v>
      </c>
      <c r="H478" s="168">
        <v>15840</v>
      </c>
      <c r="I478" s="176">
        <f t="shared" si="99"/>
        <v>1</v>
      </c>
      <c r="J478" s="168">
        <v>218.8</v>
      </c>
      <c r="K478" s="176">
        <f t="shared" si="100"/>
        <v>1.3813131313131314E-2</v>
      </c>
      <c r="L478" s="259">
        <v>5.8</v>
      </c>
      <c r="M478" s="176">
        <f t="shared" si="101"/>
        <v>1.0138131313131313</v>
      </c>
      <c r="N478" s="259">
        <v>1269.04</v>
      </c>
      <c r="O478" s="168">
        <v>218.8</v>
      </c>
      <c r="P478" s="175">
        <f t="shared" si="102"/>
        <v>1.3813131313131314E-2</v>
      </c>
      <c r="Q478" s="174">
        <f t="shared" si="103"/>
        <v>-7.3896444519050419E-13</v>
      </c>
      <c r="R478" s="175">
        <f t="shared" si="104"/>
        <v>-4.6651795782228799E-17</v>
      </c>
      <c r="S478" s="258">
        <f t="shared" si="105"/>
        <v>-4.2859937821049238E-12</v>
      </c>
      <c r="T478" s="168" t="s">
        <v>476</v>
      </c>
      <c r="U478" s="168" t="s">
        <v>495</v>
      </c>
      <c r="V478" s="168" t="s">
        <v>376</v>
      </c>
      <c r="W478" s="174">
        <v>1</v>
      </c>
      <c r="X478" s="168" t="s">
        <v>346</v>
      </c>
    </row>
    <row r="479" spans="2:24" hidden="1">
      <c r="B479" s="650"/>
      <c r="C479" s="443"/>
      <c r="D479" s="205">
        <v>3</v>
      </c>
      <c r="E479" s="168" t="s">
        <v>356</v>
      </c>
      <c r="F479" s="259">
        <v>695.7</v>
      </c>
      <c r="G479" s="168">
        <v>7586</v>
      </c>
      <c r="H479" s="168">
        <v>7586</v>
      </c>
      <c r="I479" s="176">
        <f t="shared" si="99"/>
        <v>1</v>
      </c>
      <c r="J479" s="168">
        <v>105.73</v>
      </c>
      <c r="K479" s="176">
        <f t="shared" si="100"/>
        <v>1.3937516477722121E-2</v>
      </c>
      <c r="L479" s="259">
        <v>6.58</v>
      </c>
      <c r="M479" s="176">
        <f t="shared" si="101"/>
        <v>1.013937516477722</v>
      </c>
      <c r="N479" s="259">
        <v>695.7</v>
      </c>
      <c r="O479" s="168">
        <v>105.73</v>
      </c>
      <c r="P479" s="175">
        <f t="shared" si="102"/>
        <v>1.3937516477722121E-2</v>
      </c>
      <c r="Q479" s="174">
        <f t="shared" si="103"/>
        <v>-4.4053649617126212E-13</v>
      </c>
      <c r="R479" s="175">
        <f t="shared" si="104"/>
        <v>-5.8072303739950187E-17</v>
      </c>
      <c r="S479" s="258">
        <f t="shared" si="105"/>
        <v>-2.8987301448069046E-12</v>
      </c>
      <c r="T479" s="168" t="s">
        <v>497</v>
      </c>
      <c r="U479" s="168" t="s">
        <v>355</v>
      </c>
      <c r="V479" s="168" t="s">
        <v>357</v>
      </c>
      <c r="W479" s="174">
        <v>1</v>
      </c>
      <c r="X479" s="168" t="s">
        <v>346</v>
      </c>
    </row>
    <row r="480" spans="2:24" hidden="1">
      <c r="B480" s="650"/>
      <c r="C480" s="443"/>
      <c r="D480" s="205">
        <v>4</v>
      </c>
      <c r="E480" s="168" t="s">
        <v>504</v>
      </c>
      <c r="F480" s="259">
        <v>512.63</v>
      </c>
      <c r="G480" s="168">
        <v>360.7</v>
      </c>
      <c r="H480" s="168">
        <v>360.7</v>
      </c>
      <c r="I480" s="176">
        <f t="shared" si="99"/>
        <v>1</v>
      </c>
      <c r="J480" s="168">
        <v>9.6</v>
      </c>
      <c r="K480" s="176">
        <f t="shared" si="100"/>
        <v>2.6614915442195731E-2</v>
      </c>
      <c r="L480" s="259">
        <v>111.2</v>
      </c>
      <c r="M480" s="176">
        <f t="shared" si="101"/>
        <v>1.0266149154421957</v>
      </c>
      <c r="N480" s="259">
        <v>1067.52</v>
      </c>
      <c r="O480" s="168">
        <v>4.6100000000000003</v>
      </c>
      <c r="P480" s="175">
        <f t="shared" si="102"/>
        <v>1.278070418630441E-2</v>
      </c>
      <c r="Q480" s="174">
        <f t="shared" si="103"/>
        <v>4.9900000000000224</v>
      </c>
      <c r="R480" s="175">
        <f t="shared" si="104"/>
        <v>1.3834211255891385E-2</v>
      </c>
      <c r="S480" s="258">
        <f t="shared" si="105"/>
        <v>554.88800000000253</v>
      </c>
      <c r="T480" s="168" t="s">
        <v>476</v>
      </c>
      <c r="U480" s="168" t="s">
        <v>316</v>
      </c>
      <c r="V480" s="168" t="s">
        <v>412</v>
      </c>
      <c r="W480" s="174">
        <v>1</v>
      </c>
      <c r="X480" s="168" t="s">
        <v>232</v>
      </c>
    </row>
    <row r="481" spans="2:24" hidden="1">
      <c r="B481" s="650"/>
      <c r="C481" s="443"/>
      <c r="D481" s="205">
        <v>5</v>
      </c>
      <c r="E481" s="168" t="s">
        <v>665</v>
      </c>
      <c r="F481" s="259">
        <v>503.78</v>
      </c>
      <c r="G481" s="168">
        <v>492.3</v>
      </c>
      <c r="H481" s="168">
        <v>492.3</v>
      </c>
      <c r="I481" s="176">
        <f t="shared" si="99"/>
        <v>1</v>
      </c>
      <c r="J481" s="168">
        <v>14.96</v>
      </c>
      <c r="K481" s="176">
        <f t="shared" si="100"/>
        <v>3.0387974812106439E-2</v>
      </c>
      <c r="L481" s="259">
        <v>79.459999999999994</v>
      </c>
      <c r="M481" s="176">
        <f t="shared" si="101"/>
        <v>1.0303879748121063</v>
      </c>
      <c r="N481" s="259">
        <v>1188.72</v>
      </c>
      <c r="O481" s="168">
        <v>6.34</v>
      </c>
      <c r="P481" s="175">
        <f t="shared" si="102"/>
        <v>1.2878326223847247E-2</v>
      </c>
      <c r="Q481" s="174">
        <f t="shared" si="103"/>
        <v>8.6199999999999797</v>
      </c>
      <c r="R481" s="175">
        <f t="shared" si="104"/>
        <v>1.7509648588259149E-2</v>
      </c>
      <c r="S481" s="258">
        <f t="shared" si="105"/>
        <v>684.94519999999829</v>
      </c>
      <c r="T481" s="168" t="s">
        <v>476</v>
      </c>
      <c r="U481" s="168" t="s">
        <v>316</v>
      </c>
      <c r="V481" s="168" t="s">
        <v>666</v>
      </c>
      <c r="W481" s="174">
        <v>1</v>
      </c>
      <c r="X481" s="168" t="s">
        <v>134</v>
      </c>
    </row>
    <row r="482" spans="2:24" hidden="1">
      <c r="B482" s="650"/>
      <c r="C482" s="443"/>
      <c r="D482" s="205">
        <v>6</v>
      </c>
      <c r="E482" s="168" t="s">
        <v>362</v>
      </c>
      <c r="F482" s="259">
        <v>453.6</v>
      </c>
      <c r="G482" s="168">
        <v>9992</v>
      </c>
      <c r="H482" s="168">
        <v>9992</v>
      </c>
      <c r="I482" s="176">
        <f t="shared" si="99"/>
        <v>1</v>
      </c>
      <c r="J482" s="168">
        <v>64.8</v>
      </c>
      <c r="K482" s="176">
        <f t="shared" si="100"/>
        <v>6.4851881505204158E-3</v>
      </c>
      <c r="L482" s="259">
        <v>7</v>
      </c>
      <c r="M482" s="176">
        <f t="shared" si="101"/>
        <v>1.0064851881505203</v>
      </c>
      <c r="N482" s="259">
        <v>453.6</v>
      </c>
      <c r="O482" s="168">
        <v>64.8</v>
      </c>
      <c r="P482" s="175">
        <f t="shared" si="102"/>
        <v>6.4851881505204158E-3</v>
      </c>
      <c r="Q482" s="174">
        <f t="shared" si="103"/>
        <v>-7.2475359047530219E-13</v>
      </c>
      <c r="R482" s="175">
        <f t="shared" si="104"/>
        <v>-7.2533385756135133E-17</v>
      </c>
      <c r="S482" s="258">
        <f t="shared" si="105"/>
        <v>-5.0732751333271153E-12</v>
      </c>
      <c r="T482" s="168" t="s">
        <v>497</v>
      </c>
      <c r="U482" s="168" t="s">
        <v>355</v>
      </c>
      <c r="V482" s="168" t="s">
        <v>357</v>
      </c>
      <c r="W482" s="174">
        <v>1</v>
      </c>
      <c r="X482" s="168" t="s">
        <v>346</v>
      </c>
    </row>
    <row r="483" spans="2:24" hidden="1">
      <c r="B483" s="650"/>
      <c r="C483" s="443"/>
      <c r="D483" s="205">
        <v>7</v>
      </c>
      <c r="E483" s="168" t="s">
        <v>661</v>
      </c>
      <c r="F483" s="259">
        <v>171.76</v>
      </c>
      <c r="G483" s="168">
        <v>118.08</v>
      </c>
      <c r="H483" s="168">
        <v>118.08</v>
      </c>
      <c r="I483" s="176">
        <f t="shared" si="99"/>
        <v>1</v>
      </c>
      <c r="J483" s="168">
        <v>3.14</v>
      </c>
      <c r="K483" s="176">
        <f t="shared" si="100"/>
        <v>2.6592140921409217E-2</v>
      </c>
      <c r="L483" s="259">
        <v>110.1</v>
      </c>
      <c r="M483" s="176">
        <f t="shared" si="101"/>
        <v>1.0265921409214092</v>
      </c>
      <c r="N483" s="259">
        <v>345.71</v>
      </c>
      <c r="O483" s="168">
        <v>1.56</v>
      </c>
      <c r="P483" s="175">
        <f t="shared" si="102"/>
        <v>1.3211382113821139E-2</v>
      </c>
      <c r="Q483" s="174">
        <f t="shared" si="103"/>
        <v>1.5800000000000005</v>
      </c>
      <c r="R483" s="175">
        <f t="shared" si="104"/>
        <v>1.3380758807588081E-2</v>
      </c>
      <c r="S483" s="258">
        <f t="shared" si="105"/>
        <v>173.95800000000006</v>
      </c>
      <c r="T483" s="168" t="s">
        <v>476</v>
      </c>
      <c r="U483" s="168" t="s">
        <v>316</v>
      </c>
      <c r="V483" s="168" t="s">
        <v>351</v>
      </c>
      <c r="W483" s="174">
        <v>1</v>
      </c>
      <c r="X483" s="168" t="s">
        <v>346</v>
      </c>
    </row>
    <row r="484" spans="2:24" hidden="1">
      <c r="B484" s="650"/>
      <c r="C484" s="443"/>
      <c r="D484" s="205">
        <v>8</v>
      </c>
      <c r="E484" s="168" t="s">
        <v>353</v>
      </c>
      <c r="F484" s="259">
        <v>136.29</v>
      </c>
      <c r="G484" s="168">
        <v>105.38</v>
      </c>
      <c r="H484" s="168">
        <v>105.38</v>
      </c>
      <c r="I484" s="176">
        <f t="shared" si="99"/>
        <v>1</v>
      </c>
      <c r="J484" s="168">
        <v>2.8</v>
      </c>
      <c r="K484" s="176">
        <f t="shared" si="100"/>
        <v>2.657050673752135E-2</v>
      </c>
      <c r="L484" s="259">
        <v>104.84</v>
      </c>
      <c r="M484" s="176">
        <f t="shared" si="101"/>
        <v>1.0265705067375213</v>
      </c>
      <c r="N484" s="259">
        <v>293.55</v>
      </c>
      <c r="O484" s="168">
        <v>1.3</v>
      </c>
      <c r="P484" s="175">
        <f t="shared" si="102"/>
        <v>1.2336306699563485E-2</v>
      </c>
      <c r="Q484" s="174">
        <f t="shared" si="103"/>
        <v>1.4999999999999971</v>
      </c>
      <c r="R484" s="175">
        <f t="shared" si="104"/>
        <v>1.4234200037957841E-2</v>
      </c>
      <c r="S484" s="258">
        <f t="shared" si="105"/>
        <v>157.25999999999971</v>
      </c>
      <c r="T484" s="168" t="s">
        <v>476</v>
      </c>
      <c r="U484" s="168" t="s">
        <v>316</v>
      </c>
      <c r="V484" s="168" t="s">
        <v>351</v>
      </c>
      <c r="W484" s="174">
        <v>1</v>
      </c>
      <c r="X484" s="168" t="s">
        <v>346</v>
      </c>
    </row>
    <row r="485" spans="2:24" hidden="1">
      <c r="B485" s="650"/>
      <c r="C485" s="443"/>
      <c r="D485" s="205">
        <v>9</v>
      </c>
      <c r="E485" s="168" t="s">
        <v>645</v>
      </c>
      <c r="F485" s="259">
        <v>102.73</v>
      </c>
      <c r="G485" s="168">
        <v>100.02</v>
      </c>
      <c r="H485" s="168">
        <v>104.9</v>
      </c>
      <c r="I485" s="176">
        <f t="shared" si="99"/>
        <v>1.0487902419516097</v>
      </c>
      <c r="J485" s="168">
        <v>1.9</v>
      </c>
      <c r="K485" s="176">
        <f t="shared" si="100"/>
        <v>1.899620075984803E-2</v>
      </c>
      <c r="L485" s="259">
        <v>114.14</v>
      </c>
      <c r="M485" s="176">
        <f t="shared" si="101"/>
        <v>1.0677864427114578</v>
      </c>
      <c r="N485" s="259">
        <v>773.87</v>
      </c>
      <c r="O485" s="168">
        <v>0.9</v>
      </c>
      <c r="P485" s="175">
        <f t="shared" si="102"/>
        <v>8.9982003599280158E-3</v>
      </c>
      <c r="Q485" s="174">
        <f t="shared" si="103"/>
        <v>5.880000000000015</v>
      </c>
      <c r="R485" s="175">
        <f t="shared" si="104"/>
        <v>5.8788242351529844E-2</v>
      </c>
      <c r="S485" s="258">
        <f t="shared" si="105"/>
        <v>671.14320000000168</v>
      </c>
      <c r="T485" s="168" t="s">
        <v>476</v>
      </c>
      <c r="U485" s="168" t="s">
        <v>316</v>
      </c>
      <c r="V485" s="168" t="s">
        <v>412</v>
      </c>
      <c r="W485" s="174">
        <v>1</v>
      </c>
      <c r="X485" s="168" t="s">
        <v>174</v>
      </c>
    </row>
    <row r="486" spans="2:24" hidden="1">
      <c r="B486" s="651"/>
      <c r="C486" s="443"/>
      <c r="D486" s="205">
        <v>10</v>
      </c>
      <c r="E486" s="168" t="s">
        <v>380</v>
      </c>
      <c r="F486" s="259">
        <v>97.68</v>
      </c>
      <c r="G486" s="168">
        <v>5676</v>
      </c>
      <c r="H486" s="168">
        <v>5676</v>
      </c>
      <c r="I486" s="176">
        <f t="shared" si="99"/>
        <v>1</v>
      </c>
      <c r="J486" s="168">
        <v>22.2</v>
      </c>
      <c r="K486" s="176">
        <f t="shared" si="100"/>
        <v>3.9112050739957714E-3</v>
      </c>
      <c r="L486" s="259">
        <v>4.4000000000000004</v>
      </c>
      <c r="M486" s="176">
        <f t="shared" si="101"/>
        <v>1.0039112050739958</v>
      </c>
      <c r="N486" s="259">
        <v>97.68</v>
      </c>
      <c r="O486" s="168">
        <v>22.2</v>
      </c>
      <c r="P486" s="175">
        <f t="shared" si="102"/>
        <v>3.9112050739957714E-3</v>
      </c>
      <c r="Q486" s="174">
        <f t="shared" si="103"/>
        <v>-1.8118839761882555E-13</v>
      </c>
      <c r="R486" s="175">
        <f t="shared" si="104"/>
        <v>-3.192184595116729E-17</v>
      </c>
      <c r="S486" s="258">
        <f t="shared" si="105"/>
        <v>-7.9722894952283243E-13</v>
      </c>
      <c r="T486" s="168" t="s">
        <v>476</v>
      </c>
      <c r="U486" s="168" t="s">
        <v>495</v>
      </c>
      <c r="V486" s="168" t="s">
        <v>376</v>
      </c>
      <c r="W486" s="174">
        <v>1</v>
      </c>
      <c r="X486" s="168" t="s">
        <v>346</v>
      </c>
    </row>
    <row r="487" spans="2:24" hidden="1">
      <c r="B487" s="649">
        <v>45918</v>
      </c>
      <c r="C487" s="443" t="str">
        <f t="shared" ref="C487" si="108">RIGHT(TEXT(B487,"aaa"),1)</f>
        <v>四</v>
      </c>
      <c r="D487" s="205">
        <v>1</v>
      </c>
      <c r="E487" s="168" t="s">
        <v>356</v>
      </c>
      <c r="F487" s="259">
        <v>1412.59</v>
      </c>
      <c r="G487" s="168">
        <v>7240</v>
      </c>
      <c r="H487" s="168">
        <v>7240</v>
      </c>
      <c r="I487" s="176">
        <f t="shared" si="99"/>
        <v>1</v>
      </c>
      <c r="J487" s="168">
        <v>214.68</v>
      </c>
      <c r="K487" s="176">
        <f t="shared" si="100"/>
        <v>2.965193370165746E-2</v>
      </c>
      <c r="L487" s="259">
        <v>6.58</v>
      </c>
      <c r="M487" s="176">
        <f t="shared" si="101"/>
        <v>1.0296519337016574</v>
      </c>
      <c r="N487" s="259">
        <v>1412.59</v>
      </c>
      <c r="O487" s="168">
        <v>214.68</v>
      </c>
      <c r="P487" s="175">
        <f t="shared" si="102"/>
        <v>2.965193370165746E-2</v>
      </c>
      <c r="Q487" s="174">
        <f t="shared" si="103"/>
        <v>2.8421709430404007E-13</v>
      </c>
      <c r="R487" s="175">
        <f t="shared" si="104"/>
        <v>3.925650473812708E-17</v>
      </c>
      <c r="S487" s="258">
        <f t="shared" si="105"/>
        <v>1.8701484805205836E-12</v>
      </c>
      <c r="T487" s="168" t="s">
        <v>497</v>
      </c>
      <c r="U487" s="168" t="s">
        <v>355</v>
      </c>
      <c r="V487" s="168" t="s">
        <v>357</v>
      </c>
      <c r="W487" s="174">
        <v>1</v>
      </c>
      <c r="X487" s="168" t="s">
        <v>346</v>
      </c>
    </row>
    <row r="488" spans="2:24" hidden="1">
      <c r="B488" s="650"/>
      <c r="C488" s="443"/>
      <c r="D488" s="205">
        <v>2</v>
      </c>
      <c r="E488" s="168" t="s">
        <v>362</v>
      </c>
      <c r="F488" s="259">
        <v>1147.3</v>
      </c>
      <c r="G488" s="168">
        <v>9309</v>
      </c>
      <c r="H488" s="168">
        <v>9309</v>
      </c>
      <c r="I488" s="176">
        <f t="shared" si="99"/>
        <v>1</v>
      </c>
      <c r="J488" s="168">
        <v>163.9</v>
      </c>
      <c r="K488" s="176">
        <f t="shared" si="100"/>
        <v>1.7606617252121603E-2</v>
      </c>
      <c r="L488" s="259">
        <v>7</v>
      </c>
      <c r="M488" s="176">
        <f t="shared" si="101"/>
        <v>1.0176066172521216</v>
      </c>
      <c r="N488" s="259">
        <v>1147.3</v>
      </c>
      <c r="O488" s="168">
        <v>163.9</v>
      </c>
      <c r="P488" s="175">
        <f t="shared" si="102"/>
        <v>1.7606617252121603E-2</v>
      </c>
      <c r="Q488" s="174">
        <f t="shared" si="103"/>
        <v>-3.694822225952521E-13</v>
      </c>
      <c r="R488" s="175">
        <f t="shared" si="104"/>
        <v>-3.9690860736411223E-17</v>
      </c>
      <c r="S488" s="258">
        <f t="shared" si="105"/>
        <v>-2.5863755581667647E-12</v>
      </c>
      <c r="T488" s="168" t="s">
        <v>497</v>
      </c>
      <c r="U488" s="168" t="s">
        <v>355</v>
      </c>
      <c r="V488" s="168" t="s">
        <v>357</v>
      </c>
      <c r="W488" s="174">
        <v>1</v>
      </c>
      <c r="X488" s="168" t="s">
        <v>346</v>
      </c>
    </row>
    <row r="489" spans="2:24" hidden="1">
      <c r="B489" s="650"/>
      <c r="C489" s="443"/>
      <c r="D489" s="205">
        <v>3</v>
      </c>
      <c r="E489" s="168" t="s">
        <v>373</v>
      </c>
      <c r="F489" s="259">
        <v>738.05</v>
      </c>
      <c r="G489" s="168">
        <v>14665</v>
      </c>
      <c r="H489" s="168">
        <v>14665</v>
      </c>
      <c r="I489" s="176">
        <f t="shared" si="99"/>
        <v>1</v>
      </c>
      <c r="J489" s="168">
        <v>127.25</v>
      </c>
      <c r="K489" s="176">
        <f t="shared" si="100"/>
        <v>8.6771224002727583E-3</v>
      </c>
      <c r="L489" s="259">
        <v>5.8</v>
      </c>
      <c r="M489" s="176">
        <f t="shared" si="101"/>
        <v>1.0086771224002729</v>
      </c>
      <c r="N489" s="259">
        <v>738.05</v>
      </c>
      <c r="O489" s="168">
        <v>127.25</v>
      </c>
      <c r="P489" s="175">
        <f t="shared" si="102"/>
        <v>8.6771224002727583E-3</v>
      </c>
      <c r="Q489" s="174">
        <f t="shared" si="103"/>
        <v>0</v>
      </c>
      <c r="R489" s="175">
        <f t="shared" si="104"/>
        <v>0</v>
      </c>
      <c r="S489" s="258">
        <f t="shared" si="105"/>
        <v>0</v>
      </c>
      <c r="T489" s="168" t="s">
        <v>476</v>
      </c>
      <c r="U489" s="168" t="s">
        <v>495</v>
      </c>
      <c r="V489" s="168" t="s">
        <v>376</v>
      </c>
      <c r="W489" s="174">
        <v>1</v>
      </c>
      <c r="X489" s="168" t="s">
        <v>346</v>
      </c>
    </row>
    <row r="490" spans="2:24" hidden="1">
      <c r="B490" s="650"/>
      <c r="C490" s="443"/>
      <c r="D490" s="205">
        <v>4</v>
      </c>
      <c r="E490" s="168" t="s">
        <v>504</v>
      </c>
      <c r="F490" s="259">
        <v>538.21</v>
      </c>
      <c r="G490" s="168">
        <v>353.3</v>
      </c>
      <c r="H490" s="168">
        <v>368.2</v>
      </c>
      <c r="I490" s="176">
        <f t="shared" si="99"/>
        <v>1.0421737899801868</v>
      </c>
      <c r="J490" s="168">
        <v>11.62</v>
      </c>
      <c r="K490" s="176">
        <f t="shared" si="100"/>
        <v>3.2889895273138972E-2</v>
      </c>
      <c r="L490" s="259">
        <v>111.2</v>
      </c>
      <c r="M490" s="176">
        <f t="shared" si="101"/>
        <v>1.0750636852533257</v>
      </c>
      <c r="N490" s="259">
        <v>2949.02</v>
      </c>
      <c r="O490" s="168">
        <v>4.84</v>
      </c>
      <c r="P490" s="175">
        <f t="shared" si="102"/>
        <v>1.3699405604302292E-2</v>
      </c>
      <c r="Q490" s="174">
        <f t="shared" si="103"/>
        <v>21.679999999999982</v>
      </c>
      <c r="R490" s="175">
        <f t="shared" si="104"/>
        <v>6.136427964902344E-2</v>
      </c>
      <c r="S490" s="258">
        <f t="shared" si="105"/>
        <v>2410.815999999998</v>
      </c>
      <c r="T490" s="168" t="s">
        <v>476</v>
      </c>
      <c r="U490" s="168" t="s">
        <v>316</v>
      </c>
      <c r="V490" s="168" t="s">
        <v>412</v>
      </c>
      <c r="W490" s="174">
        <v>1</v>
      </c>
      <c r="X490" s="168" t="s">
        <v>232</v>
      </c>
    </row>
    <row r="491" spans="2:24" hidden="1">
      <c r="B491" s="650"/>
      <c r="C491" s="443"/>
      <c r="D491" s="205">
        <v>5</v>
      </c>
      <c r="E491" s="168" t="s">
        <v>347</v>
      </c>
      <c r="F491" s="259">
        <v>417.3</v>
      </c>
      <c r="G491" s="168">
        <v>253.4</v>
      </c>
      <c r="H491" s="168">
        <v>261</v>
      </c>
      <c r="I491" s="176">
        <f t="shared" si="99"/>
        <v>1.0299921073401737</v>
      </c>
      <c r="J491" s="168">
        <v>8.34</v>
      </c>
      <c r="K491" s="176">
        <f t="shared" si="100"/>
        <v>3.2912391475927387E-2</v>
      </c>
      <c r="L491" s="259">
        <v>99.12</v>
      </c>
      <c r="M491" s="176">
        <f t="shared" si="101"/>
        <v>1.0629044988161009</v>
      </c>
      <c r="N491" s="259">
        <v>1579.97</v>
      </c>
      <c r="O491" s="168">
        <v>4.21</v>
      </c>
      <c r="P491" s="175">
        <f t="shared" si="102"/>
        <v>1.6614048934490921E-2</v>
      </c>
      <c r="Q491" s="174">
        <f t="shared" si="103"/>
        <v>11.729999999999968</v>
      </c>
      <c r="R491" s="175">
        <f t="shared" si="104"/>
        <v>4.6290449881609977E-2</v>
      </c>
      <c r="S491" s="258">
        <f t="shared" si="105"/>
        <v>1162.677599999997</v>
      </c>
      <c r="T491" s="168" t="s">
        <v>476</v>
      </c>
      <c r="U491" s="168" t="s">
        <v>316</v>
      </c>
      <c r="V491" s="168" t="s">
        <v>351</v>
      </c>
      <c r="W491" s="174">
        <v>1</v>
      </c>
      <c r="X491" s="168" t="s">
        <v>346</v>
      </c>
    </row>
    <row r="492" spans="2:24" hidden="1">
      <c r="B492" s="650"/>
      <c r="C492" s="443"/>
      <c r="D492" s="205">
        <v>6</v>
      </c>
      <c r="E492" s="168" t="s">
        <v>667</v>
      </c>
      <c r="F492" s="259">
        <v>263.27999999999997</v>
      </c>
      <c r="G492" s="168">
        <v>393.86</v>
      </c>
      <c r="H492" s="168">
        <v>393.86</v>
      </c>
      <c r="I492" s="176">
        <f t="shared" si="99"/>
        <v>1</v>
      </c>
      <c r="J492" s="168">
        <v>16.66</v>
      </c>
      <c r="K492" s="176">
        <f t="shared" si="100"/>
        <v>4.2299294165439497E-2</v>
      </c>
      <c r="L492" s="259">
        <v>85.48</v>
      </c>
      <c r="M492" s="176">
        <f t="shared" si="101"/>
        <v>1.0422992941654396</v>
      </c>
      <c r="N492" s="259">
        <v>1424.1</v>
      </c>
      <c r="O492" s="168">
        <v>3.08</v>
      </c>
      <c r="P492" s="175">
        <f t="shared" si="102"/>
        <v>7.8200375768039398E-3</v>
      </c>
      <c r="Q492" s="174">
        <f t="shared" si="103"/>
        <v>13.580000000000025</v>
      </c>
      <c r="R492" s="175">
        <f t="shared" si="104"/>
        <v>3.4479256588635619E-2</v>
      </c>
      <c r="S492" s="258">
        <f t="shared" si="105"/>
        <v>1160.8184000000022</v>
      </c>
      <c r="T492" s="168" t="s">
        <v>476</v>
      </c>
      <c r="U492" s="168" t="s">
        <v>316</v>
      </c>
      <c r="V492" s="168" t="s">
        <v>348</v>
      </c>
      <c r="W492" s="174">
        <v>1</v>
      </c>
      <c r="X492" s="168" t="s">
        <v>144</v>
      </c>
    </row>
    <row r="493" spans="2:24" hidden="1">
      <c r="B493" s="650"/>
      <c r="C493" s="443"/>
      <c r="D493" s="205">
        <v>7</v>
      </c>
      <c r="E493" s="168" t="s">
        <v>416</v>
      </c>
      <c r="F493" s="259">
        <v>181.81</v>
      </c>
      <c r="G493" s="168">
        <v>324.3</v>
      </c>
      <c r="H493" s="168">
        <v>324.3</v>
      </c>
      <c r="I493" s="176">
        <f t="shared" si="99"/>
        <v>1</v>
      </c>
      <c r="J493" s="168">
        <v>13.72</v>
      </c>
      <c r="K493" s="176">
        <f t="shared" si="100"/>
        <v>4.2306506321307433E-2</v>
      </c>
      <c r="L493" s="259">
        <v>156.72999999999999</v>
      </c>
      <c r="M493" s="176">
        <f t="shared" si="101"/>
        <v>1.0423065063213075</v>
      </c>
      <c r="N493" s="259">
        <v>2150.34</v>
      </c>
      <c r="O493" s="168">
        <v>1.1599999999999999</v>
      </c>
      <c r="P493" s="175">
        <f t="shared" si="102"/>
        <v>3.5769349367869253E-3</v>
      </c>
      <c r="Q493" s="174">
        <f t="shared" si="103"/>
        <v>12.560000000000027</v>
      </c>
      <c r="R493" s="175">
        <f t="shared" si="104"/>
        <v>3.8729571384520586E-2</v>
      </c>
      <c r="S493" s="258">
        <f t="shared" si="105"/>
        <v>1968.5288000000041</v>
      </c>
      <c r="T493" s="168" t="s">
        <v>497</v>
      </c>
      <c r="U493" s="168" t="s">
        <v>355</v>
      </c>
      <c r="V493" s="168" t="s">
        <v>357</v>
      </c>
      <c r="W493" s="174">
        <v>1</v>
      </c>
      <c r="X493" s="168" t="s">
        <v>346</v>
      </c>
    </row>
    <row r="494" spans="2:24" hidden="1">
      <c r="B494" s="650"/>
      <c r="C494" s="443"/>
      <c r="D494" s="205">
        <v>8</v>
      </c>
      <c r="E494" s="168" t="s">
        <v>343</v>
      </c>
      <c r="F494" s="259">
        <v>108.66</v>
      </c>
      <c r="G494" s="168">
        <v>222.12</v>
      </c>
      <c r="H494" s="168">
        <v>222.12</v>
      </c>
      <c r="I494" s="176">
        <f t="shared" si="99"/>
        <v>1</v>
      </c>
      <c r="J494" s="168">
        <v>7.31</v>
      </c>
      <c r="K494" s="176">
        <f t="shared" si="100"/>
        <v>3.2910138663785338E-2</v>
      </c>
      <c r="L494" s="259">
        <v>194.04</v>
      </c>
      <c r="M494" s="176">
        <f t="shared" si="101"/>
        <v>1.0329101386637853</v>
      </c>
      <c r="N494" s="259">
        <v>1418.43</v>
      </c>
      <c r="O494" s="168">
        <v>0.56000000000000005</v>
      </c>
      <c r="P494" s="175">
        <f t="shared" si="102"/>
        <v>2.5211597334773997E-3</v>
      </c>
      <c r="Q494" s="174">
        <f t="shared" si="103"/>
        <v>6.7500000000000018</v>
      </c>
      <c r="R494" s="175">
        <f t="shared" si="104"/>
        <v>3.0388978930307949E-2</v>
      </c>
      <c r="S494" s="258">
        <f t="shared" si="105"/>
        <v>1309.7700000000002</v>
      </c>
      <c r="T494" s="168" t="s">
        <v>476</v>
      </c>
      <c r="U494" s="168" t="s">
        <v>316</v>
      </c>
      <c r="V494" s="168" t="s">
        <v>412</v>
      </c>
      <c r="W494" s="174">
        <v>1</v>
      </c>
      <c r="X494" s="168" t="s">
        <v>179</v>
      </c>
    </row>
    <row r="495" spans="2:24" hidden="1">
      <c r="B495" s="650"/>
      <c r="C495" s="443"/>
      <c r="D495" s="205">
        <v>9</v>
      </c>
      <c r="E495" s="168" t="s">
        <v>623</v>
      </c>
      <c r="F495" s="259">
        <v>103.24</v>
      </c>
      <c r="G495" s="168">
        <v>48.6</v>
      </c>
      <c r="H495" s="168">
        <v>48.6</v>
      </c>
      <c r="I495" s="176">
        <f t="shared" si="99"/>
        <v>1</v>
      </c>
      <c r="J495" s="168">
        <v>2.0499999999999998</v>
      </c>
      <c r="K495" s="176">
        <f t="shared" si="100"/>
        <v>4.2181069958847732E-2</v>
      </c>
      <c r="L495" s="259">
        <v>124.39</v>
      </c>
      <c r="M495" s="176">
        <f t="shared" si="101"/>
        <v>1.0421810699588476</v>
      </c>
      <c r="N495" s="259">
        <v>255</v>
      </c>
      <c r="O495" s="168">
        <v>0.83</v>
      </c>
      <c r="P495" s="175">
        <f t="shared" si="102"/>
        <v>1.7078189300411523E-2</v>
      </c>
      <c r="Q495" s="174">
        <f t="shared" si="103"/>
        <v>1.2199999999999971</v>
      </c>
      <c r="R495" s="175">
        <f t="shared" si="104"/>
        <v>2.5102880658436154E-2</v>
      </c>
      <c r="S495" s="258">
        <f t="shared" si="105"/>
        <v>151.75579999999962</v>
      </c>
      <c r="T495" s="168" t="s">
        <v>497</v>
      </c>
      <c r="U495" s="168" t="s">
        <v>355</v>
      </c>
      <c r="V495" s="168" t="s">
        <v>499</v>
      </c>
      <c r="W495" s="174">
        <v>1</v>
      </c>
      <c r="X495" s="168" t="s">
        <v>134</v>
      </c>
    </row>
    <row r="496" spans="2:24" hidden="1">
      <c r="B496" s="651"/>
      <c r="C496" s="443"/>
      <c r="D496" s="205">
        <v>10</v>
      </c>
      <c r="E496" s="168" t="s">
        <v>404</v>
      </c>
      <c r="F496" s="259">
        <v>103.2</v>
      </c>
      <c r="G496" s="168">
        <v>13.38</v>
      </c>
      <c r="H496" s="168">
        <v>13.38</v>
      </c>
      <c r="I496" s="176">
        <f t="shared" si="99"/>
        <v>1</v>
      </c>
      <c r="J496" s="168">
        <v>0.63</v>
      </c>
      <c r="K496" s="176">
        <f t="shared" si="100"/>
        <v>4.708520179372197E-2</v>
      </c>
      <c r="L496" s="259">
        <v>469.08</v>
      </c>
      <c r="M496" s="176">
        <f t="shared" si="101"/>
        <v>1.047085201793722</v>
      </c>
      <c r="N496" s="259">
        <v>295.52</v>
      </c>
      <c r="O496" s="168">
        <v>0.22</v>
      </c>
      <c r="P496" s="175">
        <f t="shared" si="102"/>
        <v>1.6442451420029893E-2</v>
      </c>
      <c r="Q496" s="174">
        <f t="shared" si="103"/>
        <v>0.41000000000000081</v>
      </c>
      <c r="R496" s="175">
        <f t="shared" si="104"/>
        <v>3.0642750373692136E-2</v>
      </c>
      <c r="S496" s="258">
        <f t="shared" si="105"/>
        <v>192.32280000000037</v>
      </c>
      <c r="T496" s="168" t="s">
        <v>476</v>
      </c>
      <c r="U496" s="168" t="s">
        <v>316</v>
      </c>
      <c r="V496" s="168" t="s">
        <v>351</v>
      </c>
      <c r="W496" s="174">
        <v>1</v>
      </c>
      <c r="X496" s="168" t="s">
        <v>230</v>
      </c>
    </row>
    <row r="497" spans="2:24" hidden="1">
      <c r="B497" s="649">
        <v>45919</v>
      </c>
      <c r="C497" s="443" t="str">
        <f t="shared" ref="C497" si="109">RIGHT(TEXT(B497,"aaa"),1)</f>
        <v>五</v>
      </c>
      <c r="D497" s="205">
        <v>1</v>
      </c>
      <c r="E497" s="168" t="s">
        <v>373</v>
      </c>
      <c r="F497" s="259">
        <v>3288.6</v>
      </c>
      <c r="G497" s="168">
        <v>11763</v>
      </c>
      <c r="H497" s="168">
        <v>11763</v>
      </c>
      <c r="I497" s="176">
        <f t="shared" si="99"/>
        <v>1</v>
      </c>
      <c r="J497" s="168">
        <v>567</v>
      </c>
      <c r="K497" s="176">
        <f t="shared" si="100"/>
        <v>4.8201989288446823E-2</v>
      </c>
      <c r="L497" s="259">
        <v>5.8</v>
      </c>
      <c r="M497" s="176">
        <f t="shared" si="101"/>
        <v>1.0482019892884469</v>
      </c>
      <c r="N497" s="259">
        <v>3288.6</v>
      </c>
      <c r="O497" s="168">
        <v>567</v>
      </c>
      <c r="P497" s="175">
        <f t="shared" si="102"/>
        <v>4.8201989288446823E-2</v>
      </c>
      <c r="Q497" s="174">
        <f t="shared" si="103"/>
        <v>0</v>
      </c>
      <c r="R497" s="175">
        <f t="shared" si="104"/>
        <v>0</v>
      </c>
      <c r="S497" s="258">
        <f t="shared" si="105"/>
        <v>0</v>
      </c>
      <c r="T497" s="168" t="s">
        <v>476</v>
      </c>
      <c r="U497" s="168" t="s">
        <v>495</v>
      </c>
      <c r="V497" s="168" t="s">
        <v>376</v>
      </c>
      <c r="W497" s="174">
        <v>1</v>
      </c>
      <c r="X497" s="168" t="s">
        <v>346</v>
      </c>
    </row>
    <row r="498" spans="2:24" hidden="1">
      <c r="B498" s="650"/>
      <c r="C498" s="443"/>
      <c r="D498" s="205">
        <v>2</v>
      </c>
      <c r="E498" s="168" t="s">
        <v>356</v>
      </c>
      <c r="F498" s="259">
        <v>1230.5899999999999</v>
      </c>
      <c r="G498" s="168">
        <v>5575</v>
      </c>
      <c r="H498" s="168">
        <v>5575</v>
      </c>
      <c r="I498" s="176">
        <f t="shared" si="99"/>
        <v>1</v>
      </c>
      <c r="J498" s="168">
        <v>187.02</v>
      </c>
      <c r="K498" s="176">
        <f t="shared" si="100"/>
        <v>3.3546188340807179E-2</v>
      </c>
      <c r="L498" s="259">
        <v>6.58</v>
      </c>
      <c r="M498" s="176">
        <f t="shared" si="101"/>
        <v>1.0335461883408072</v>
      </c>
      <c r="N498" s="259">
        <v>1230.5899999999999</v>
      </c>
      <c r="O498" s="168">
        <v>187.02</v>
      </c>
      <c r="P498" s="175">
        <f t="shared" si="102"/>
        <v>3.3546188340807179E-2</v>
      </c>
      <c r="Q498" s="174">
        <f t="shared" si="103"/>
        <v>4.2632564145606011E-13</v>
      </c>
      <c r="R498" s="175">
        <f t="shared" si="104"/>
        <v>7.6470967077320203E-17</v>
      </c>
      <c r="S498" s="258">
        <f t="shared" si="105"/>
        <v>2.8052227207808756E-12</v>
      </c>
      <c r="T498" s="168" t="s">
        <v>497</v>
      </c>
      <c r="U498" s="168" t="s">
        <v>355</v>
      </c>
      <c r="V498" s="168" t="s">
        <v>357</v>
      </c>
      <c r="W498" s="174">
        <v>1</v>
      </c>
      <c r="X498" s="168" t="s">
        <v>346</v>
      </c>
    </row>
    <row r="499" spans="2:24" hidden="1">
      <c r="B499" s="650"/>
      <c r="C499" s="443"/>
      <c r="D499" s="205">
        <v>3</v>
      </c>
      <c r="E499" s="168" t="s">
        <v>380</v>
      </c>
      <c r="F499" s="259">
        <v>1100</v>
      </c>
      <c r="G499" s="168">
        <v>4641</v>
      </c>
      <c r="H499" s="168">
        <v>4641</v>
      </c>
      <c r="I499" s="176">
        <f t="shared" si="99"/>
        <v>1</v>
      </c>
      <c r="J499" s="168">
        <v>250</v>
      </c>
      <c r="K499" s="176">
        <f t="shared" si="100"/>
        <v>5.3867700926524459E-2</v>
      </c>
      <c r="L499" s="259">
        <v>4.4000000000000004</v>
      </c>
      <c r="M499" s="176">
        <f t="shared" si="101"/>
        <v>1.0538677009265245</v>
      </c>
      <c r="N499" s="259">
        <v>1100</v>
      </c>
      <c r="O499" s="168">
        <v>250</v>
      </c>
      <c r="P499" s="175">
        <f t="shared" si="102"/>
        <v>5.3867700926524459E-2</v>
      </c>
      <c r="Q499" s="174">
        <f t="shared" si="103"/>
        <v>0</v>
      </c>
      <c r="R499" s="175">
        <f t="shared" si="104"/>
        <v>0</v>
      </c>
      <c r="S499" s="258">
        <f t="shared" si="105"/>
        <v>0</v>
      </c>
      <c r="T499" s="168" t="s">
        <v>476</v>
      </c>
      <c r="U499" s="168" t="s">
        <v>495</v>
      </c>
      <c r="V499" s="168" t="s">
        <v>376</v>
      </c>
      <c r="W499" s="174">
        <v>1</v>
      </c>
      <c r="X499" s="168" t="s">
        <v>346</v>
      </c>
    </row>
    <row r="500" spans="2:24" hidden="1">
      <c r="B500" s="650"/>
      <c r="C500" s="443"/>
      <c r="D500" s="205">
        <v>4</v>
      </c>
      <c r="E500" s="168" t="s">
        <v>362</v>
      </c>
      <c r="F500" s="259">
        <v>861</v>
      </c>
      <c r="G500" s="168">
        <v>7639</v>
      </c>
      <c r="H500" s="168">
        <v>7639</v>
      </c>
      <c r="I500" s="176">
        <f t="shared" si="99"/>
        <v>1</v>
      </c>
      <c r="J500" s="168">
        <v>123</v>
      </c>
      <c r="K500" s="176">
        <f t="shared" si="100"/>
        <v>1.6101583976960335E-2</v>
      </c>
      <c r="L500" s="259">
        <v>7</v>
      </c>
      <c r="M500" s="176">
        <f t="shared" si="101"/>
        <v>1.0161015839769603</v>
      </c>
      <c r="N500" s="259">
        <v>861</v>
      </c>
      <c r="O500" s="168">
        <v>123</v>
      </c>
      <c r="P500" s="175">
        <f t="shared" si="102"/>
        <v>1.6101583976960335E-2</v>
      </c>
      <c r="Q500" s="174">
        <f t="shared" si="103"/>
        <v>0</v>
      </c>
      <c r="R500" s="175">
        <f t="shared" si="104"/>
        <v>0</v>
      </c>
      <c r="S500" s="258">
        <f t="shared" si="105"/>
        <v>0</v>
      </c>
      <c r="T500" s="168" t="s">
        <v>497</v>
      </c>
      <c r="U500" s="168" t="s">
        <v>355</v>
      </c>
      <c r="V500" s="168" t="s">
        <v>357</v>
      </c>
      <c r="W500" s="174">
        <v>1</v>
      </c>
      <c r="X500" s="168" t="s">
        <v>346</v>
      </c>
    </row>
    <row r="501" spans="2:24" hidden="1">
      <c r="B501" s="650"/>
      <c r="C501" s="443"/>
      <c r="D501" s="205">
        <v>5</v>
      </c>
      <c r="E501" s="168" t="s">
        <v>354</v>
      </c>
      <c r="F501" s="259">
        <v>832.32</v>
      </c>
      <c r="G501" s="168">
        <v>218.39</v>
      </c>
      <c r="H501" s="168">
        <v>218.39</v>
      </c>
      <c r="I501" s="176">
        <f t="shared" si="99"/>
        <v>1</v>
      </c>
      <c r="J501" s="168">
        <v>19.399999999999999</v>
      </c>
      <c r="K501" s="176">
        <f t="shared" si="100"/>
        <v>8.8831906222812396E-2</v>
      </c>
      <c r="L501" s="259">
        <v>95.34</v>
      </c>
      <c r="M501" s="176">
        <f t="shared" si="101"/>
        <v>1.0888319062228125</v>
      </c>
      <c r="N501" s="259">
        <v>1849.6</v>
      </c>
      <c r="O501" s="168">
        <v>8.73</v>
      </c>
      <c r="P501" s="175">
        <f t="shared" si="102"/>
        <v>3.9974357800265585E-2</v>
      </c>
      <c r="Q501" s="174">
        <f t="shared" si="103"/>
        <v>10.670000000000005</v>
      </c>
      <c r="R501" s="175">
        <f t="shared" si="104"/>
        <v>4.8857548422546845E-2</v>
      </c>
      <c r="S501" s="258">
        <f t="shared" si="105"/>
        <v>1017.2778000000005</v>
      </c>
      <c r="T501" s="168" t="s">
        <v>476</v>
      </c>
      <c r="U501" s="168" t="s">
        <v>316</v>
      </c>
      <c r="V501" s="168" t="s">
        <v>412</v>
      </c>
      <c r="W501" s="174">
        <v>1</v>
      </c>
      <c r="X501" s="168" t="s">
        <v>346</v>
      </c>
    </row>
    <row r="502" spans="2:24" hidden="1">
      <c r="B502" s="650"/>
      <c r="C502" s="443"/>
      <c r="D502" s="205">
        <v>6</v>
      </c>
      <c r="E502" s="168" t="s">
        <v>347</v>
      </c>
      <c r="F502" s="259">
        <v>167.51</v>
      </c>
      <c r="G502" s="168">
        <v>195.13</v>
      </c>
      <c r="H502" s="168">
        <v>203</v>
      </c>
      <c r="I502" s="176">
        <f t="shared" si="99"/>
        <v>1.04033208630144</v>
      </c>
      <c r="J502" s="168">
        <v>1.8</v>
      </c>
      <c r="K502" s="176">
        <f t="shared" si="100"/>
        <v>9.2246194844462677E-3</v>
      </c>
      <c r="L502" s="259">
        <v>99.12</v>
      </c>
      <c r="M502" s="176">
        <f t="shared" si="101"/>
        <v>1.0495567057858863</v>
      </c>
      <c r="N502" s="259">
        <v>958.49</v>
      </c>
      <c r="O502" s="168">
        <v>1.69</v>
      </c>
      <c r="P502" s="175">
        <f t="shared" si="102"/>
        <v>8.6608927381745509E-3</v>
      </c>
      <c r="Q502" s="174">
        <f t="shared" si="103"/>
        <v>7.9800000000000164</v>
      </c>
      <c r="R502" s="175">
        <f t="shared" si="104"/>
        <v>4.0895813047711865E-2</v>
      </c>
      <c r="S502" s="258">
        <f t="shared" si="105"/>
        <v>790.97760000000164</v>
      </c>
      <c r="T502" s="168" t="s">
        <v>476</v>
      </c>
      <c r="U502" s="168" t="s">
        <v>316</v>
      </c>
      <c r="V502" s="168" t="s">
        <v>351</v>
      </c>
      <c r="W502" s="174">
        <v>1</v>
      </c>
      <c r="X502" s="168" t="s">
        <v>346</v>
      </c>
    </row>
    <row r="503" spans="2:24" hidden="1">
      <c r="B503" s="650"/>
      <c r="C503" s="443"/>
      <c r="D503" s="205">
        <v>7</v>
      </c>
      <c r="E503" s="168" t="s">
        <v>416</v>
      </c>
      <c r="F503" s="259">
        <v>150.46</v>
      </c>
      <c r="G503" s="168">
        <v>244.4</v>
      </c>
      <c r="H503" s="168">
        <v>244.4</v>
      </c>
      <c r="I503" s="176">
        <f t="shared" si="99"/>
        <v>1</v>
      </c>
      <c r="J503" s="168">
        <v>8.58</v>
      </c>
      <c r="K503" s="176">
        <f t="shared" si="100"/>
        <v>3.5106382978723406E-2</v>
      </c>
      <c r="L503" s="259">
        <v>156.72999999999999</v>
      </c>
      <c r="M503" s="176">
        <f t="shared" si="101"/>
        <v>1.0351063829787235</v>
      </c>
      <c r="N503" s="259">
        <v>1344.74</v>
      </c>
      <c r="O503" s="168">
        <v>0.96</v>
      </c>
      <c r="P503" s="175">
        <f t="shared" si="102"/>
        <v>3.9279869067103106E-3</v>
      </c>
      <c r="Q503" s="174">
        <f t="shared" si="103"/>
        <v>7.6200000000000125</v>
      </c>
      <c r="R503" s="175">
        <f t="shared" si="104"/>
        <v>3.1178396072013143E-2</v>
      </c>
      <c r="S503" s="258">
        <f t="shared" si="105"/>
        <v>1194.2826000000018</v>
      </c>
      <c r="T503" s="168" t="s">
        <v>497</v>
      </c>
      <c r="U503" s="168" t="s">
        <v>355</v>
      </c>
      <c r="V503" s="168" t="s">
        <v>357</v>
      </c>
      <c r="W503" s="174">
        <v>1</v>
      </c>
      <c r="X503" s="168" t="s">
        <v>346</v>
      </c>
    </row>
    <row r="504" spans="2:24" hidden="1">
      <c r="B504" s="650"/>
      <c r="C504" s="443"/>
      <c r="D504" s="205">
        <v>8</v>
      </c>
      <c r="E504" s="168" t="s">
        <v>661</v>
      </c>
      <c r="F504" s="259">
        <v>132.12</v>
      </c>
      <c r="G504" s="168">
        <v>89.66</v>
      </c>
      <c r="H504" s="168">
        <v>89.66</v>
      </c>
      <c r="I504" s="176">
        <f t="shared" si="99"/>
        <v>1</v>
      </c>
      <c r="J504" s="168">
        <v>2.4500000000000002</v>
      </c>
      <c r="K504" s="176">
        <f t="shared" si="100"/>
        <v>2.7325451706446579E-2</v>
      </c>
      <c r="L504" s="259">
        <v>110.1</v>
      </c>
      <c r="M504" s="176">
        <f t="shared" si="101"/>
        <v>1.0273254517064465</v>
      </c>
      <c r="N504" s="259">
        <v>269.75</v>
      </c>
      <c r="O504" s="168">
        <v>1.2</v>
      </c>
      <c r="P504" s="175">
        <f t="shared" si="102"/>
        <v>1.3383894713361589E-2</v>
      </c>
      <c r="Q504" s="174">
        <f t="shared" si="103"/>
        <v>1.2500000000000029</v>
      </c>
      <c r="R504" s="175">
        <f t="shared" si="104"/>
        <v>1.3941556993085021E-2</v>
      </c>
      <c r="S504" s="258">
        <f t="shared" si="105"/>
        <v>137.62500000000031</v>
      </c>
      <c r="T504" s="168" t="s">
        <v>476</v>
      </c>
      <c r="U504" s="168" t="s">
        <v>316</v>
      </c>
      <c r="V504" s="168" t="s">
        <v>348</v>
      </c>
      <c r="W504" s="174">
        <v>1</v>
      </c>
      <c r="X504" s="168" t="s">
        <v>346</v>
      </c>
    </row>
    <row r="505" spans="2:24" hidden="1">
      <c r="B505" s="650"/>
      <c r="C505" s="443"/>
      <c r="D505" s="205">
        <v>9</v>
      </c>
      <c r="E505" s="168" t="s">
        <v>353</v>
      </c>
      <c r="F505" s="259">
        <v>115.32</v>
      </c>
      <c r="G505" s="168">
        <v>81.06</v>
      </c>
      <c r="H505" s="168">
        <v>81.06</v>
      </c>
      <c r="I505" s="176">
        <f t="shared" si="99"/>
        <v>1</v>
      </c>
      <c r="J505" s="168">
        <v>2.21</v>
      </c>
      <c r="K505" s="176">
        <f t="shared" si="100"/>
        <v>2.7263755243029854E-2</v>
      </c>
      <c r="L505" s="259">
        <v>104.84</v>
      </c>
      <c r="M505" s="176">
        <f t="shared" si="101"/>
        <v>1.0272637552430297</v>
      </c>
      <c r="N505" s="259">
        <v>231.7</v>
      </c>
      <c r="O505" s="168">
        <v>1.1000000000000001</v>
      </c>
      <c r="P505" s="175">
        <f t="shared" si="102"/>
        <v>1.3570194917345178E-2</v>
      </c>
      <c r="Q505" s="174">
        <f t="shared" si="103"/>
        <v>1.1099999999999937</v>
      </c>
      <c r="R505" s="175">
        <f t="shared" si="104"/>
        <v>1.36935603256846E-2</v>
      </c>
      <c r="S505" s="258">
        <f t="shared" si="105"/>
        <v>116.37239999999935</v>
      </c>
      <c r="T505" s="168" t="s">
        <v>476</v>
      </c>
      <c r="U505" s="168" t="s">
        <v>316</v>
      </c>
      <c r="V505" s="168" t="s">
        <v>351</v>
      </c>
      <c r="W505" s="174">
        <v>1</v>
      </c>
      <c r="X505" s="168" t="s">
        <v>346</v>
      </c>
    </row>
    <row r="506" spans="2:24" hidden="1">
      <c r="B506" s="651"/>
      <c r="C506" s="443"/>
      <c r="D506" s="205">
        <v>10</v>
      </c>
      <c r="E506" s="168" t="s">
        <v>408</v>
      </c>
      <c r="F506" s="259">
        <v>33.86</v>
      </c>
      <c r="G506" s="168">
        <v>12.08</v>
      </c>
      <c r="H506" s="168">
        <v>11.8</v>
      </c>
      <c r="I506" s="176">
        <f t="shared" si="99"/>
        <v>0.97682119205298024</v>
      </c>
      <c r="J506" s="168">
        <v>0.38</v>
      </c>
      <c r="K506" s="176">
        <f t="shared" si="100"/>
        <v>3.1456953642384107E-2</v>
      </c>
      <c r="L506" s="259">
        <v>846.44</v>
      </c>
      <c r="M506" s="176">
        <f t="shared" si="101"/>
        <v>1.0082781456953644</v>
      </c>
      <c r="N506" s="259">
        <v>84.64</v>
      </c>
      <c r="O506" s="168">
        <v>0.04</v>
      </c>
      <c r="P506" s="175">
        <f t="shared" si="102"/>
        <v>3.3112582781456954E-3</v>
      </c>
      <c r="Q506" s="174">
        <f t="shared" si="103"/>
        <v>6.000000000000142E-2</v>
      </c>
      <c r="R506" s="175">
        <f t="shared" si="104"/>
        <v>4.9668874172186604E-3</v>
      </c>
      <c r="S506" s="258">
        <f t="shared" si="105"/>
        <v>50.786400000001208</v>
      </c>
      <c r="T506" s="168" t="s">
        <v>476</v>
      </c>
      <c r="U506" s="168" t="s">
        <v>316</v>
      </c>
      <c r="V506" s="168" t="s">
        <v>412</v>
      </c>
      <c r="W506" s="174">
        <v>1</v>
      </c>
      <c r="X506" s="168" t="s">
        <v>144</v>
      </c>
    </row>
    <row r="507" spans="2:24" hidden="1">
      <c r="B507" s="649">
        <v>45920</v>
      </c>
      <c r="C507" s="443" t="str">
        <f t="shared" ref="C507" si="110">RIGHT(TEXT(B507,"aaa"),1)</f>
        <v>六</v>
      </c>
      <c r="D507" s="205">
        <v>1</v>
      </c>
      <c r="E507" s="168" t="s">
        <v>373</v>
      </c>
      <c r="F507" s="259">
        <v>1195.73</v>
      </c>
      <c r="G507" s="168">
        <v>12116</v>
      </c>
      <c r="H507" s="168">
        <v>12116</v>
      </c>
      <c r="I507" s="176">
        <f t="shared" si="99"/>
        <v>1</v>
      </c>
      <c r="J507" s="168">
        <v>206.16</v>
      </c>
      <c r="K507" s="176">
        <f t="shared" si="100"/>
        <v>1.7015516672169034E-2</v>
      </c>
      <c r="L507" s="259">
        <v>5.8</v>
      </c>
      <c r="M507" s="176">
        <f t="shared" si="101"/>
        <v>1.0170155166721691</v>
      </c>
      <c r="N507" s="259">
        <v>1195.73</v>
      </c>
      <c r="O507" s="168">
        <v>206.16</v>
      </c>
      <c r="P507" s="175">
        <f t="shared" si="102"/>
        <v>1.7015516672169034E-2</v>
      </c>
      <c r="Q507" s="174">
        <f t="shared" si="103"/>
        <v>0</v>
      </c>
      <c r="R507" s="175">
        <f t="shared" si="104"/>
        <v>0</v>
      </c>
      <c r="S507" s="258">
        <f t="shared" si="105"/>
        <v>0</v>
      </c>
      <c r="T507" s="168" t="s">
        <v>476</v>
      </c>
      <c r="U507" s="168" t="s">
        <v>495</v>
      </c>
      <c r="V507" s="168" t="s">
        <v>376</v>
      </c>
      <c r="W507" s="174">
        <v>1</v>
      </c>
      <c r="X507" s="168" t="s">
        <v>346</v>
      </c>
    </row>
    <row r="508" spans="2:24" hidden="1">
      <c r="B508" s="650"/>
      <c r="C508" s="443"/>
      <c r="D508" s="205">
        <v>2</v>
      </c>
      <c r="E508" s="168" t="s">
        <v>362</v>
      </c>
      <c r="F508" s="259">
        <v>836.78</v>
      </c>
      <c r="G508" s="168">
        <v>7685</v>
      </c>
      <c r="H508" s="168">
        <v>7685</v>
      </c>
      <c r="I508" s="176">
        <f t="shared" si="99"/>
        <v>1</v>
      </c>
      <c r="J508" s="168">
        <v>119.54</v>
      </c>
      <c r="K508" s="176">
        <f t="shared" si="100"/>
        <v>1.555497722836695E-2</v>
      </c>
      <c r="L508" s="259">
        <v>7</v>
      </c>
      <c r="M508" s="176">
        <f t="shared" si="101"/>
        <v>1.015554977228367</v>
      </c>
      <c r="N508" s="259">
        <v>836.78</v>
      </c>
      <c r="O508" s="168">
        <v>119.54</v>
      </c>
      <c r="P508" s="175">
        <f t="shared" si="102"/>
        <v>1.555497722836695E-2</v>
      </c>
      <c r="Q508" s="174">
        <f t="shared" si="103"/>
        <v>0</v>
      </c>
      <c r="R508" s="175">
        <f t="shared" si="104"/>
        <v>0</v>
      </c>
      <c r="S508" s="258">
        <f t="shared" si="105"/>
        <v>0</v>
      </c>
      <c r="T508" s="168" t="s">
        <v>497</v>
      </c>
      <c r="U508" s="168" t="s">
        <v>355</v>
      </c>
      <c r="V508" s="168" t="s">
        <v>357</v>
      </c>
      <c r="W508" s="174">
        <v>1</v>
      </c>
      <c r="X508" s="168" t="s">
        <v>346</v>
      </c>
    </row>
    <row r="509" spans="2:24" hidden="1">
      <c r="B509" s="650"/>
      <c r="C509" s="443"/>
      <c r="D509" s="205">
        <v>3</v>
      </c>
      <c r="E509" s="168" t="s">
        <v>416</v>
      </c>
      <c r="F509" s="259">
        <v>590.87</v>
      </c>
      <c r="G509" s="168">
        <v>242.4</v>
      </c>
      <c r="H509" s="168">
        <v>242.4</v>
      </c>
      <c r="I509" s="176">
        <f t="shared" si="99"/>
        <v>1</v>
      </c>
      <c r="J509" s="168">
        <v>19.55</v>
      </c>
      <c r="K509" s="176">
        <f t="shared" si="100"/>
        <v>8.0651815181518149E-2</v>
      </c>
      <c r="L509" s="259">
        <v>156.72999999999999</v>
      </c>
      <c r="M509" s="176">
        <f t="shared" si="101"/>
        <v>1.0806518151815181</v>
      </c>
      <c r="N509" s="259">
        <v>3064.07</v>
      </c>
      <c r="O509" s="168">
        <v>3.77</v>
      </c>
      <c r="P509" s="175">
        <f t="shared" si="102"/>
        <v>1.5552805280528053E-2</v>
      </c>
      <c r="Q509" s="174">
        <f t="shared" si="103"/>
        <v>15.779999999999983</v>
      </c>
      <c r="R509" s="175">
        <f t="shared" si="104"/>
        <v>6.5099009900990032E-2</v>
      </c>
      <c r="S509" s="258">
        <f t="shared" si="105"/>
        <v>2473.1993999999972</v>
      </c>
      <c r="T509" s="168" t="s">
        <v>497</v>
      </c>
      <c r="U509" s="168" t="s">
        <v>355</v>
      </c>
      <c r="V509" s="168" t="s">
        <v>357</v>
      </c>
      <c r="W509" s="174">
        <v>1</v>
      </c>
      <c r="X509" s="168" t="s">
        <v>346</v>
      </c>
    </row>
    <row r="510" spans="2:24" hidden="1">
      <c r="B510" s="650"/>
      <c r="C510" s="443"/>
      <c r="D510" s="205">
        <v>4</v>
      </c>
      <c r="E510" s="168" t="s">
        <v>613</v>
      </c>
      <c r="F510" s="259">
        <v>460.82</v>
      </c>
      <c r="G510" s="168">
        <v>181.09</v>
      </c>
      <c r="H510" s="168">
        <v>181.09</v>
      </c>
      <c r="I510" s="176">
        <f t="shared" si="99"/>
        <v>1</v>
      </c>
      <c r="J510" s="168">
        <v>14.85</v>
      </c>
      <c r="K510" s="176">
        <f t="shared" si="100"/>
        <v>8.2003423711966422E-2</v>
      </c>
      <c r="L510" s="259">
        <v>156.74</v>
      </c>
      <c r="M510" s="176">
        <f t="shared" si="101"/>
        <v>1.0820034237119664</v>
      </c>
      <c r="N510" s="259">
        <v>2327.59</v>
      </c>
      <c r="O510" s="168">
        <v>2.94</v>
      </c>
      <c r="P510" s="175">
        <f t="shared" si="102"/>
        <v>1.6235021260146889E-2</v>
      </c>
      <c r="Q510" s="174">
        <f t="shared" si="103"/>
        <v>11.909999999999995</v>
      </c>
      <c r="R510" s="175">
        <f t="shared" si="104"/>
        <v>6.5768402451819502E-2</v>
      </c>
      <c r="S510" s="258">
        <f t="shared" si="105"/>
        <v>1866.7733999999994</v>
      </c>
      <c r="T510" s="168" t="s">
        <v>497</v>
      </c>
      <c r="U510" s="168" t="s">
        <v>355</v>
      </c>
      <c r="V510" s="168" t="s">
        <v>357</v>
      </c>
      <c r="W510" s="174">
        <v>1</v>
      </c>
      <c r="X510" s="168" t="s">
        <v>346</v>
      </c>
    </row>
    <row r="511" spans="2:24" hidden="1">
      <c r="B511" s="650"/>
      <c r="C511" s="443"/>
      <c r="D511" s="205">
        <v>5</v>
      </c>
      <c r="E511" s="168" t="s">
        <v>380</v>
      </c>
      <c r="F511" s="259">
        <v>313.68</v>
      </c>
      <c r="G511" s="168">
        <v>4750</v>
      </c>
      <c r="H511" s="168">
        <v>4750</v>
      </c>
      <c r="I511" s="176">
        <f t="shared" si="99"/>
        <v>1</v>
      </c>
      <c r="J511" s="168">
        <v>71.290000000000006</v>
      </c>
      <c r="K511" s="176">
        <f t="shared" si="100"/>
        <v>1.5008421052631581E-2</v>
      </c>
      <c r="L511" s="259">
        <v>4.4000000000000004</v>
      </c>
      <c r="M511" s="176">
        <f t="shared" si="101"/>
        <v>1.0150084210526316</v>
      </c>
      <c r="N511" s="259">
        <v>313.68</v>
      </c>
      <c r="O511" s="168">
        <v>71.290000000000006</v>
      </c>
      <c r="P511" s="175">
        <f t="shared" si="102"/>
        <v>1.5008421052631581E-2</v>
      </c>
      <c r="Q511" s="174">
        <f t="shared" si="103"/>
        <v>0</v>
      </c>
      <c r="R511" s="175">
        <f t="shared" si="104"/>
        <v>0</v>
      </c>
      <c r="S511" s="258">
        <f t="shared" si="105"/>
        <v>0</v>
      </c>
      <c r="T511" s="168" t="s">
        <v>476</v>
      </c>
      <c r="U511" s="168" t="s">
        <v>495</v>
      </c>
      <c r="V511" s="168" t="s">
        <v>376</v>
      </c>
      <c r="W511" s="174">
        <v>1</v>
      </c>
      <c r="X511" s="168" t="s">
        <v>346</v>
      </c>
    </row>
    <row r="512" spans="2:24" hidden="1">
      <c r="B512" s="650"/>
      <c r="C512" s="443"/>
      <c r="D512" s="205">
        <v>6</v>
      </c>
      <c r="E512" s="168" t="s">
        <v>503</v>
      </c>
      <c r="F512" s="259">
        <v>210.26</v>
      </c>
      <c r="G512" s="168">
        <v>73.73</v>
      </c>
      <c r="H512" s="168">
        <v>73.73</v>
      </c>
      <c r="I512" s="176">
        <f t="shared" si="99"/>
        <v>1</v>
      </c>
      <c r="J512" s="168">
        <v>6.26</v>
      </c>
      <c r="K512" s="176">
        <f t="shared" si="100"/>
        <v>8.4904380849043795E-2</v>
      </c>
      <c r="L512" s="259">
        <v>160.5</v>
      </c>
      <c r="M512" s="176">
        <f t="shared" si="101"/>
        <v>1.0849043808490439</v>
      </c>
      <c r="N512" s="259">
        <v>1004.73</v>
      </c>
      <c r="O512" s="168">
        <v>1.31</v>
      </c>
      <c r="P512" s="175">
        <f t="shared" si="102"/>
        <v>1.7767530177675302E-2</v>
      </c>
      <c r="Q512" s="174">
        <f t="shared" si="103"/>
        <v>4.9500000000000046</v>
      </c>
      <c r="R512" s="175">
        <f t="shared" si="104"/>
        <v>6.713685067136857E-2</v>
      </c>
      <c r="S512" s="258">
        <f t="shared" si="105"/>
        <v>794.4750000000007</v>
      </c>
      <c r="T512" s="168" t="s">
        <v>476</v>
      </c>
      <c r="U512" s="168" t="s">
        <v>316</v>
      </c>
      <c r="V512" s="168" t="s">
        <v>351</v>
      </c>
      <c r="W512" s="174">
        <v>1</v>
      </c>
      <c r="X512" s="168" t="s">
        <v>346</v>
      </c>
    </row>
    <row r="513" spans="2:24" hidden="1">
      <c r="B513" s="650"/>
      <c r="C513" s="443"/>
      <c r="D513" s="205">
        <v>7</v>
      </c>
      <c r="E513" s="168" t="s">
        <v>347</v>
      </c>
      <c r="F513" s="259">
        <v>181.39</v>
      </c>
      <c r="G513" s="168">
        <v>197.76</v>
      </c>
      <c r="H513" s="168">
        <v>197.76</v>
      </c>
      <c r="I513" s="176">
        <f t="shared" si="99"/>
        <v>1</v>
      </c>
      <c r="J513" s="168">
        <v>11.76</v>
      </c>
      <c r="K513" s="176">
        <f t="shared" si="100"/>
        <v>5.946601941747573E-2</v>
      </c>
      <c r="L513" s="259">
        <v>99.12</v>
      </c>
      <c r="M513" s="176">
        <f t="shared" si="101"/>
        <v>1.0594660194174756</v>
      </c>
      <c r="N513" s="259">
        <v>1165.6500000000001</v>
      </c>
      <c r="O513" s="168">
        <v>1.83</v>
      </c>
      <c r="P513" s="175">
        <f t="shared" si="102"/>
        <v>9.2536407766990302E-3</v>
      </c>
      <c r="Q513" s="174">
        <f t="shared" si="103"/>
        <v>9.9299999999999908</v>
      </c>
      <c r="R513" s="175">
        <f t="shared" si="104"/>
        <v>5.0212378640776656E-2</v>
      </c>
      <c r="S513" s="258">
        <f t="shared" si="105"/>
        <v>984.26159999999913</v>
      </c>
      <c r="T513" s="168" t="s">
        <v>476</v>
      </c>
      <c r="U513" s="168" t="s">
        <v>316</v>
      </c>
      <c r="V513" s="168" t="s">
        <v>351</v>
      </c>
      <c r="W513" s="174">
        <v>1</v>
      </c>
      <c r="X513" s="168" t="s">
        <v>346</v>
      </c>
    </row>
    <row r="514" spans="2:24" hidden="1">
      <c r="B514" s="650"/>
      <c r="C514" s="443"/>
      <c r="D514" s="205">
        <v>8</v>
      </c>
      <c r="E514" s="168" t="s">
        <v>353</v>
      </c>
      <c r="F514" s="259">
        <v>181.37</v>
      </c>
      <c r="G514" s="168">
        <v>81.38</v>
      </c>
      <c r="H514" s="168">
        <v>81.38</v>
      </c>
      <c r="I514" s="176">
        <f t="shared" si="99"/>
        <v>1</v>
      </c>
      <c r="J514" s="168">
        <v>4.8499999999999996</v>
      </c>
      <c r="K514" s="176">
        <f t="shared" si="100"/>
        <v>5.9596952568198573E-2</v>
      </c>
      <c r="L514" s="259">
        <v>104.84</v>
      </c>
      <c r="M514" s="176">
        <f t="shared" si="101"/>
        <v>1.0595969525681985</v>
      </c>
      <c r="N514" s="259">
        <v>508.47</v>
      </c>
      <c r="O514" s="168">
        <v>1.73</v>
      </c>
      <c r="P514" s="175">
        <f t="shared" si="102"/>
        <v>2.1258294421233719E-2</v>
      </c>
      <c r="Q514" s="174">
        <f t="shared" si="103"/>
        <v>3.1199999999999943</v>
      </c>
      <c r="R514" s="175">
        <f t="shared" si="104"/>
        <v>3.8338658146964792E-2</v>
      </c>
      <c r="S514" s="258">
        <f t="shared" si="105"/>
        <v>327.10079999999942</v>
      </c>
      <c r="T514" s="168" t="s">
        <v>476</v>
      </c>
      <c r="U514" s="168" t="s">
        <v>316</v>
      </c>
      <c r="V514" s="168" t="s">
        <v>351</v>
      </c>
      <c r="W514" s="174">
        <v>1</v>
      </c>
      <c r="X514" s="168" t="s">
        <v>346</v>
      </c>
    </row>
    <row r="515" spans="2:24" hidden="1">
      <c r="B515" s="650"/>
      <c r="C515" s="443"/>
      <c r="D515" s="205">
        <v>9</v>
      </c>
      <c r="E515" s="168" t="s">
        <v>668</v>
      </c>
      <c r="F515" s="259">
        <v>180.76</v>
      </c>
      <c r="G515" s="168">
        <v>39.020000000000003</v>
      </c>
      <c r="H515" s="168">
        <v>39.020000000000003</v>
      </c>
      <c r="I515" s="176">
        <f t="shared" si="99"/>
        <v>1</v>
      </c>
      <c r="J515" s="168">
        <v>2.98</v>
      </c>
      <c r="K515" s="176">
        <f t="shared" si="100"/>
        <v>7.6371091747821626E-2</v>
      </c>
      <c r="L515" s="259">
        <v>225.95</v>
      </c>
      <c r="M515" s="176">
        <f t="shared" si="101"/>
        <v>1.0763710917478215</v>
      </c>
      <c r="N515" s="259">
        <v>673.33</v>
      </c>
      <c r="O515" s="168">
        <v>0.8</v>
      </c>
      <c r="P515" s="175">
        <f t="shared" si="102"/>
        <v>2.0502306509482315E-2</v>
      </c>
      <c r="Q515" s="174">
        <f t="shared" si="103"/>
        <v>2.1799999999999971</v>
      </c>
      <c r="R515" s="175">
        <f t="shared" si="104"/>
        <v>5.5868785238339234E-2</v>
      </c>
      <c r="S515" s="258">
        <f t="shared" si="105"/>
        <v>492.57099999999929</v>
      </c>
      <c r="T515" s="168" t="s">
        <v>476</v>
      </c>
      <c r="U515" s="168" t="s">
        <v>316</v>
      </c>
      <c r="V515" s="168" t="s">
        <v>351</v>
      </c>
      <c r="W515" s="174">
        <v>1</v>
      </c>
      <c r="X515" s="168" t="s">
        <v>146</v>
      </c>
    </row>
    <row r="516" spans="2:24" hidden="1">
      <c r="B516" s="651"/>
      <c r="C516" s="443"/>
      <c r="D516" s="205">
        <v>10</v>
      </c>
      <c r="E516" s="168" t="s">
        <v>669</v>
      </c>
      <c r="F516" s="259">
        <v>180.68</v>
      </c>
      <c r="G516" s="168">
        <v>21.68</v>
      </c>
      <c r="H516" s="168">
        <v>21.68</v>
      </c>
      <c r="I516" s="176">
        <f t="shared" si="99"/>
        <v>1</v>
      </c>
      <c r="J516" s="168">
        <v>1.66</v>
      </c>
      <c r="K516" s="176">
        <f t="shared" si="100"/>
        <v>7.656826568265683E-2</v>
      </c>
      <c r="L516" s="259">
        <v>354.28</v>
      </c>
      <c r="M516" s="176">
        <f t="shared" si="101"/>
        <v>1.0765682656826567</v>
      </c>
      <c r="N516" s="259">
        <v>588.1</v>
      </c>
      <c r="O516" s="168">
        <v>0.51</v>
      </c>
      <c r="P516" s="175">
        <f t="shared" si="102"/>
        <v>2.3523985239852399E-2</v>
      </c>
      <c r="Q516" s="174">
        <f t="shared" si="103"/>
        <v>1.1500000000000001</v>
      </c>
      <c r="R516" s="175">
        <f t="shared" si="104"/>
        <v>5.3044280442804438E-2</v>
      </c>
      <c r="S516" s="258">
        <f t="shared" si="105"/>
        <v>407.42200000000003</v>
      </c>
      <c r="T516" s="168" t="s">
        <v>476</v>
      </c>
      <c r="U516" s="168" t="s">
        <v>316</v>
      </c>
      <c r="V516" s="168" t="s">
        <v>351</v>
      </c>
      <c r="W516" s="174">
        <v>1</v>
      </c>
      <c r="X516" s="168" t="s">
        <v>146</v>
      </c>
    </row>
    <row r="517" spans="2:24" hidden="1">
      <c r="B517" s="649">
        <v>45921</v>
      </c>
      <c r="C517" s="443" t="str">
        <f t="shared" ref="C517" si="111">RIGHT(TEXT(B517,"aaa"),1)</f>
        <v>日</v>
      </c>
      <c r="D517" s="205">
        <v>1</v>
      </c>
      <c r="E517" s="168" t="s">
        <v>373</v>
      </c>
      <c r="F517" s="259">
        <v>2276.27</v>
      </c>
      <c r="G517" s="168">
        <v>16334</v>
      </c>
      <c r="H517" s="168">
        <v>16334</v>
      </c>
      <c r="I517" s="176">
        <f t="shared" si="99"/>
        <v>1</v>
      </c>
      <c r="J517" s="168">
        <v>392.46</v>
      </c>
      <c r="K517" s="176">
        <f t="shared" si="100"/>
        <v>2.4027182563976981E-2</v>
      </c>
      <c r="L517" s="259">
        <v>5.8</v>
      </c>
      <c r="M517" s="176">
        <f t="shared" si="101"/>
        <v>1.0240271825639768</v>
      </c>
      <c r="N517" s="259">
        <v>2276.27</v>
      </c>
      <c r="O517" s="168">
        <v>392.46</v>
      </c>
      <c r="P517" s="175">
        <f t="shared" si="102"/>
        <v>2.4027182563976981E-2</v>
      </c>
      <c r="Q517" s="174">
        <f t="shared" si="103"/>
        <v>-8.5265128291212022E-13</v>
      </c>
      <c r="R517" s="175">
        <f t="shared" si="104"/>
        <v>-5.2201009116696476E-17</v>
      </c>
      <c r="S517" s="258">
        <f t="shared" si="105"/>
        <v>-4.9453774408902973E-12</v>
      </c>
      <c r="T517" s="168" t="s">
        <v>476</v>
      </c>
      <c r="U517" s="168" t="s">
        <v>495</v>
      </c>
      <c r="V517" s="168" t="s">
        <v>374</v>
      </c>
      <c r="W517" s="174">
        <v>1</v>
      </c>
      <c r="X517" s="168" t="s">
        <v>346</v>
      </c>
    </row>
    <row r="518" spans="2:24" hidden="1">
      <c r="B518" s="650"/>
      <c r="C518" s="443"/>
      <c r="D518" s="205">
        <v>2</v>
      </c>
      <c r="E518" s="168" t="s">
        <v>356</v>
      </c>
      <c r="F518" s="259">
        <v>1550.51</v>
      </c>
      <c r="G518" s="168">
        <v>8004</v>
      </c>
      <c r="H518" s="168">
        <v>8004</v>
      </c>
      <c r="I518" s="176">
        <f t="shared" si="99"/>
        <v>1</v>
      </c>
      <c r="J518" s="168">
        <v>235.64</v>
      </c>
      <c r="K518" s="176">
        <f t="shared" si="100"/>
        <v>2.9440279860069963E-2</v>
      </c>
      <c r="L518" s="259">
        <v>6.58</v>
      </c>
      <c r="M518" s="176">
        <f t="shared" si="101"/>
        <v>1.0294402798600699</v>
      </c>
      <c r="N518" s="259">
        <v>1550.51</v>
      </c>
      <c r="O518" s="168">
        <v>235.64</v>
      </c>
      <c r="P518" s="175">
        <f t="shared" si="102"/>
        <v>2.9440279860069963E-2</v>
      </c>
      <c r="Q518" s="174">
        <f t="shared" si="103"/>
        <v>-5.6843418860808015E-13</v>
      </c>
      <c r="R518" s="175">
        <f t="shared" si="104"/>
        <v>-7.1018764193913066E-17</v>
      </c>
      <c r="S518" s="258">
        <f t="shared" si="105"/>
        <v>-3.7402969610411672E-12</v>
      </c>
      <c r="T518" s="168" t="s">
        <v>497</v>
      </c>
      <c r="U518" s="168" t="s">
        <v>355</v>
      </c>
      <c r="V518" s="168" t="s">
        <v>357</v>
      </c>
      <c r="W518" s="174">
        <v>1</v>
      </c>
      <c r="X518" s="168" t="s">
        <v>346</v>
      </c>
    </row>
    <row r="519" spans="2:24" hidden="1">
      <c r="B519" s="650"/>
      <c r="C519" s="443"/>
      <c r="D519" s="205">
        <v>3</v>
      </c>
      <c r="E519" s="168" t="s">
        <v>362</v>
      </c>
      <c r="F519" s="259">
        <v>729.82</v>
      </c>
      <c r="G519" s="168">
        <v>10053</v>
      </c>
      <c r="H519" s="168">
        <v>10053</v>
      </c>
      <c r="I519" s="176">
        <f t="shared" si="99"/>
        <v>1</v>
      </c>
      <c r="J519" s="168">
        <v>104.26</v>
      </c>
      <c r="K519" s="176">
        <f t="shared" si="100"/>
        <v>1.0371033522331643E-2</v>
      </c>
      <c r="L519" s="259">
        <v>7</v>
      </c>
      <c r="M519" s="176">
        <f t="shared" si="101"/>
        <v>1.0103710335223317</v>
      </c>
      <c r="N519" s="259">
        <v>729.82</v>
      </c>
      <c r="O519" s="168">
        <v>104.26</v>
      </c>
      <c r="P519" s="175">
        <f t="shared" si="102"/>
        <v>1.0371033522331643E-2</v>
      </c>
      <c r="Q519" s="174">
        <f t="shared" si="103"/>
        <v>2.1316282072803006E-13</v>
      </c>
      <c r="R519" s="175">
        <f t="shared" si="104"/>
        <v>2.1203901395407346E-17</v>
      </c>
      <c r="S519" s="258">
        <f t="shared" si="105"/>
        <v>1.4921397450962104E-12</v>
      </c>
      <c r="T519" s="168" t="s">
        <v>497</v>
      </c>
      <c r="U519" s="168" t="s">
        <v>355</v>
      </c>
      <c r="V519" s="168" t="s">
        <v>357</v>
      </c>
      <c r="W519" s="174">
        <v>1</v>
      </c>
      <c r="X519" s="168" t="s">
        <v>346</v>
      </c>
    </row>
    <row r="520" spans="2:24" hidden="1">
      <c r="B520" s="650"/>
      <c r="C520" s="443"/>
      <c r="D520" s="205">
        <v>4</v>
      </c>
      <c r="E520" s="168" t="s">
        <v>380</v>
      </c>
      <c r="F520" s="259">
        <v>314.73</v>
      </c>
      <c r="G520" s="168">
        <v>6004</v>
      </c>
      <c r="H520" s="168">
        <v>6004</v>
      </c>
      <c r="I520" s="176">
        <f t="shared" si="99"/>
        <v>1</v>
      </c>
      <c r="J520" s="168">
        <v>71.53</v>
      </c>
      <c r="K520" s="176">
        <f t="shared" si="100"/>
        <v>1.1913724183877416E-2</v>
      </c>
      <c r="L520" s="259">
        <v>4.4000000000000004</v>
      </c>
      <c r="M520" s="176">
        <f t="shared" si="101"/>
        <v>1.0119137241838774</v>
      </c>
      <c r="N520" s="259">
        <v>314.73</v>
      </c>
      <c r="O520" s="168">
        <v>71.53</v>
      </c>
      <c r="P520" s="175">
        <f t="shared" si="102"/>
        <v>1.1913724183877416E-2</v>
      </c>
      <c r="Q520" s="174">
        <f t="shared" si="103"/>
        <v>-2.5579538487363607E-13</v>
      </c>
      <c r="R520" s="175">
        <f t="shared" si="104"/>
        <v>-4.2604161371358437E-17</v>
      </c>
      <c r="S520" s="258">
        <f t="shared" si="105"/>
        <v>-1.1254996934439987E-12</v>
      </c>
      <c r="T520" s="168" t="s">
        <v>476</v>
      </c>
      <c r="U520" s="168" t="s">
        <v>495</v>
      </c>
      <c r="V520" s="168" t="s">
        <v>376</v>
      </c>
      <c r="W520" s="174">
        <v>1</v>
      </c>
      <c r="X520" s="168" t="s">
        <v>346</v>
      </c>
    </row>
    <row r="521" spans="2:24" hidden="1">
      <c r="B521" s="650"/>
      <c r="C521" s="443"/>
      <c r="D521" s="205">
        <v>5</v>
      </c>
      <c r="E521" s="168" t="s">
        <v>503</v>
      </c>
      <c r="F521" s="259">
        <v>239.15</v>
      </c>
      <c r="G521" s="168">
        <v>102.56</v>
      </c>
      <c r="H521" s="168">
        <v>102.56</v>
      </c>
      <c r="I521" s="176">
        <f t="shared" ref="I521:I546" si="112">H521/G521</f>
        <v>1</v>
      </c>
      <c r="J521" s="168">
        <v>2.98</v>
      </c>
      <c r="K521" s="176">
        <f t="shared" ref="K521:K546" si="113">J521/G521</f>
        <v>2.905616224648986E-2</v>
      </c>
      <c r="L521" s="259">
        <v>160.5</v>
      </c>
      <c r="M521" s="176">
        <f t="shared" ref="M521:M546" si="114">(H521+J521)/G521</f>
        <v>1.02905616224649</v>
      </c>
      <c r="N521" s="259">
        <v>478.29</v>
      </c>
      <c r="O521" s="168">
        <v>1.49</v>
      </c>
      <c r="P521" s="175">
        <f t="shared" ref="P521:P546" si="115">O521/G521</f>
        <v>1.452808112324493E-2</v>
      </c>
      <c r="Q521" s="174">
        <f t="shared" ref="Q521:Q546" si="116">(H521+J521)-G521-O521</f>
        <v>1.490000000000004</v>
      </c>
      <c r="R521" s="175">
        <f t="shared" ref="R521:R546" si="117">Q521/G521</f>
        <v>1.4528081123244968E-2</v>
      </c>
      <c r="S521" s="258">
        <f t="shared" ref="S521:S546" si="118">Q521*L521</f>
        <v>239.14500000000064</v>
      </c>
      <c r="T521" s="168" t="s">
        <v>476</v>
      </c>
      <c r="U521" s="168" t="s">
        <v>316</v>
      </c>
      <c r="V521" s="168" t="s">
        <v>351</v>
      </c>
      <c r="W521" s="174">
        <v>1</v>
      </c>
      <c r="X521" s="168" t="s">
        <v>346</v>
      </c>
    </row>
    <row r="522" spans="2:24" hidden="1">
      <c r="B522" s="650"/>
      <c r="C522" s="443"/>
      <c r="D522" s="205">
        <v>6</v>
      </c>
      <c r="E522" s="168" t="s">
        <v>528</v>
      </c>
      <c r="F522" s="259">
        <v>187.88</v>
      </c>
      <c r="G522" s="168">
        <v>36.369999999999997</v>
      </c>
      <c r="H522" s="168">
        <v>36.369999999999997</v>
      </c>
      <c r="I522" s="176">
        <f t="shared" si="112"/>
        <v>1</v>
      </c>
      <c r="J522" s="168">
        <v>3.56</v>
      </c>
      <c r="K522" s="176">
        <f t="shared" si="113"/>
        <v>9.7882870497662922E-2</v>
      </c>
      <c r="L522" s="259">
        <v>113.18</v>
      </c>
      <c r="M522" s="176">
        <f t="shared" si="114"/>
        <v>1.0978828704976631</v>
      </c>
      <c r="N522" s="259">
        <v>402.92</v>
      </c>
      <c r="O522" s="168">
        <v>1.66</v>
      </c>
      <c r="P522" s="175">
        <f t="shared" si="115"/>
        <v>4.5642012647786639E-2</v>
      </c>
      <c r="Q522" s="174">
        <f t="shared" si="116"/>
        <v>1.9000000000000024</v>
      </c>
      <c r="R522" s="175">
        <f t="shared" si="117"/>
        <v>5.2240857849876338E-2</v>
      </c>
      <c r="S522" s="258">
        <f t="shared" si="118"/>
        <v>215.04200000000029</v>
      </c>
      <c r="T522" s="168" t="s">
        <v>476</v>
      </c>
      <c r="U522" s="168" t="s">
        <v>316</v>
      </c>
      <c r="V522" s="168" t="s">
        <v>351</v>
      </c>
      <c r="W522" s="174">
        <v>1</v>
      </c>
      <c r="X522" s="168" t="s">
        <v>231</v>
      </c>
    </row>
    <row r="523" spans="2:24" hidden="1">
      <c r="B523" s="650"/>
      <c r="C523" s="443"/>
      <c r="D523" s="205">
        <v>7</v>
      </c>
      <c r="E523" s="168" t="s">
        <v>670</v>
      </c>
      <c r="F523" s="259">
        <v>163.49</v>
      </c>
      <c r="G523" s="168">
        <v>186.8</v>
      </c>
      <c r="H523" s="168">
        <v>186.8</v>
      </c>
      <c r="I523" s="176">
        <f t="shared" si="112"/>
        <v>1</v>
      </c>
      <c r="J523" s="168">
        <v>9.74</v>
      </c>
      <c r="K523" s="176">
        <f t="shared" si="113"/>
        <v>5.2141327623126336E-2</v>
      </c>
      <c r="L523" s="259">
        <v>39.020000000000003</v>
      </c>
      <c r="M523" s="176">
        <f t="shared" si="114"/>
        <v>1.0521413276231264</v>
      </c>
      <c r="N523" s="259">
        <v>380.05</v>
      </c>
      <c r="O523" s="168">
        <v>4.1900000000000004</v>
      </c>
      <c r="P523" s="175">
        <f t="shared" si="115"/>
        <v>2.2430406852248393E-2</v>
      </c>
      <c r="Q523" s="174">
        <f t="shared" si="116"/>
        <v>5.5500000000000087</v>
      </c>
      <c r="R523" s="175">
        <f t="shared" si="117"/>
        <v>2.9710920770877988E-2</v>
      </c>
      <c r="S523" s="258">
        <f t="shared" si="118"/>
        <v>216.56100000000035</v>
      </c>
      <c r="T523" s="168" t="s">
        <v>476</v>
      </c>
      <c r="U523" s="168" t="s">
        <v>316</v>
      </c>
      <c r="V523" s="168" t="s">
        <v>348</v>
      </c>
      <c r="W523" s="174">
        <v>1</v>
      </c>
      <c r="X523" s="168" t="s">
        <v>230</v>
      </c>
    </row>
    <row r="524" spans="2:24" hidden="1">
      <c r="B524" s="650"/>
      <c r="C524" s="443"/>
      <c r="D524" s="205">
        <v>8</v>
      </c>
      <c r="E524" s="168" t="s">
        <v>347</v>
      </c>
      <c r="F524" s="259">
        <v>150.66</v>
      </c>
      <c r="G524" s="168">
        <v>280.14</v>
      </c>
      <c r="H524" s="168">
        <v>280.14</v>
      </c>
      <c r="I524" s="176">
        <f t="shared" si="112"/>
        <v>1</v>
      </c>
      <c r="J524" s="168">
        <v>5.69</v>
      </c>
      <c r="K524" s="176">
        <f t="shared" si="113"/>
        <v>2.0311272934961093E-2</v>
      </c>
      <c r="L524" s="259">
        <v>99.12</v>
      </c>
      <c r="M524" s="176">
        <f t="shared" si="114"/>
        <v>1.020311272934961</v>
      </c>
      <c r="N524" s="259">
        <v>563.99</v>
      </c>
      <c r="O524" s="168">
        <v>1.52</v>
      </c>
      <c r="P524" s="175">
        <f t="shared" si="115"/>
        <v>5.4258584993217684E-3</v>
      </c>
      <c r="Q524" s="174">
        <f t="shared" si="116"/>
        <v>4.1699999999999982</v>
      </c>
      <c r="R524" s="175">
        <f t="shared" si="117"/>
        <v>1.4885414435639318E-2</v>
      </c>
      <c r="S524" s="258">
        <f t="shared" si="118"/>
        <v>413.33039999999983</v>
      </c>
      <c r="T524" s="168" t="s">
        <v>476</v>
      </c>
      <c r="U524" s="168" t="s">
        <v>316</v>
      </c>
      <c r="V524" s="168" t="s">
        <v>351</v>
      </c>
      <c r="W524" s="174">
        <v>1</v>
      </c>
      <c r="X524" s="168" t="s">
        <v>346</v>
      </c>
    </row>
    <row r="525" spans="2:24" hidden="1">
      <c r="B525" s="650"/>
      <c r="C525" s="443"/>
      <c r="D525" s="205">
        <v>9</v>
      </c>
      <c r="E525" s="168" t="s">
        <v>661</v>
      </c>
      <c r="F525" s="259">
        <v>129.91999999999999</v>
      </c>
      <c r="G525" s="168">
        <v>116.13</v>
      </c>
      <c r="H525" s="168">
        <v>116.13</v>
      </c>
      <c r="I525" s="176">
        <f t="shared" si="112"/>
        <v>1</v>
      </c>
      <c r="J525" s="168">
        <v>2.36</v>
      </c>
      <c r="K525" s="176">
        <f t="shared" si="113"/>
        <v>2.0322052871781623E-2</v>
      </c>
      <c r="L525" s="259">
        <v>110.1</v>
      </c>
      <c r="M525" s="176">
        <f t="shared" si="114"/>
        <v>1.0203220528717816</v>
      </c>
      <c r="N525" s="259">
        <v>259.83999999999997</v>
      </c>
      <c r="O525" s="168">
        <v>1.18</v>
      </c>
      <c r="P525" s="175">
        <f t="shared" si="115"/>
        <v>1.0161026435890811E-2</v>
      </c>
      <c r="Q525" s="174">
        <f t="shared" si="116"/>
        <v>1.1799999999999995</v>
      </c>
      <c r="R525" s="175">
        <f t="shared" si="117"/>
        <v>1.0161026435890808E-2</v>
      </c>
      <c r="S525" s="258">
        <f t="shared" si="118"/>
        <v>129.91799999999995</v>
      </c>
      <c r="T525" s="168" t="s">
        <v>476</v>
      </c>
      <c r="U525" s="168" t="s">
        <v>316</v>
      </c>
      <c r="V525" s="168" t="s">
        <v>348</v>
      </c>
      <c r="W525" s="174">
        <v>1</v>
      </c>
      <c r="X525" s="168" t="s">
        <v>346</v>
      </c>
    </row>
    <row r="526" spans="2:24" hidden="1">
      <c r="B526" s="651"/>
      <c r="C526" s="443"/>
      <c r="D526" s="205">
        <v>10</v>
      </c>
      <c r="E526" s="168" t="s">
        <v>507</v>
      </c>
      <c r="F526" s="259">
        <v>109.73</v>
      </c>
      <c r="G526" s="168">
        <v>10.039999999999999</v>
      </c>
      <c r="H526" s="168">
        <v>10.039999999999999</v>
      </c>
      <c r="I526" s="176">
        <f t="shared" si="112"/>
        <v>1</v>
      </c>
      <c r="J526" s="168">
        <v>0.15</v>
      </c>
      <c r="K526" s="176">
        <f t="shared" si="113"/>
        <v>1.4940239043824702E-2</v>
      </c>
      <c r="L526" s="259">
        <v>1567.63</v>
      </c>
      <c r="M526" s="176">
        <f t="shared" si="114"/>
        <v>1.0149402390438247</v>
      </c>
      <c r="N526" s="259">
        <v>235.14</v>
      </c>
      <c r="O526" s="168">
        <v>7.0000000000000007E-2</v>
      </c>
      <c r="P526" s="175">
        <f t="shared" si="115"/>
        <v>6.9721115537848622E-3</v>
      </c>
      <c r="Q526" s="174">
        <f t="shared" si="116"/>
        <v>8.0000000000000349E-2</v>
      </c>
      <c r="R526" s="175">
        <f t="shared" si="117"/>
        <v>7.9681274900398752E-3</v>
      </c>
      <c r="S526" s="258">
        <f t="shared" si="118"/>
        <v>125.41040000000055</v>
      </c>
      <c r="T526" s="168" t="s">
        <v>476</v>
      </c>
      <c r="U526" s="168" t="s">
        <v>316</v>
      </c>
      <c r="V526" s="168" t="s">
        <v>351</v>
      </c>
      <c r="W526" s="174">
        <v>1</v>
      </c>
      <c r="X526" s="168" t="s">
        <v>135</v>
      </c>
    </row>
    <row r="527" spans="2:24" hidden="1">
      <c r="B527" s="649">
        <v>45922</v>
      </c>
      <c r="C527" s="443" t="str">
        <f t="shared" ref="C527" si="119">RIGHT(TEXT(B527,"aaa"),1)</f>
        <v>一</v>
      </c>
      <c r="D527" s="205">
        <v>1</v>
      </c>
      <c r="E527" s="168" t="s">
        <v>362</v>
      </c>
      <c r="F527" s="259">
        <v>1423.8</v>
      </c>
      <c r="G527" s="168">
        <v>9685</v>
      </c>
      <c r="H527" s="168">
        <v>9685</v>
      </c>
      <c r="I527" s="176">
        <f t="shared" si="112"/>
        <v>1</v>
      </c>
      <c r="J527" s="168">
        <v>203.4</v>
      </c>
      <c r="K527" s="176">
        <f t="shared" si="113"/>
        <v>2.1001548786783685E-2</v>
      </c>
      <c r="L527" s="259">
        <v>7</v>
      </c>
      <c r="M527" s="176">
        <f t="shared" si="114"/>
        <v>1.0210015487867836</v>
      </c>
      <c r="N527" s="259">
        <v>1423.8</v>
      </c>
      <c r="O527" s="168">
        <v>203.4</v>
      </c>
      <c r="P527" s="175">
        <f t="shared" si="115"/>
        <v>2.1001548786783685E-2</v>
      </c>
      <c r="Q527" s="174">
        <f t="shared" si="116"/>
        <v>-3.694822225952521E-13</v>
      </c>
      <c r="R527" s="175">
        <f t="shared" si="117"/>
        <v>-3.8149945544166451E-17</v>
      </c>
      <c r="S527" s="258">
        <f t="shared" si="118"/>
        <v>-2.5863755581667647E-12</v>
      </c>
      <c r="T527" s="168" t="s">
        <v>497</v>
      </c>
      <c r="U527" s="168" t="s">
        <v>355</v>
      </c>
      <c r="V527" s="168" t="s">
        <v>357</v>
      </c>
      <c r="W527" s="174">
        <v>1</v>
      </c>
      <c r="X527" s="168" t="s">
        <v>346</v>
      </c>
    </row>
    <row r="528" spans="2:24" hidden="1">
      <c r="B528" s="650"/>
      <c r="C528" s="443"/>
      <c r="D528" s="205">
        <v>2</v>
      </c>
      <c r="E528" s="168" t="s">
        <v>356</v>
      </c>
      <c r="F528" s="259">
        <v>1244.94</v>
      </c>
      <c r="G528" s="168">
        <v>7707</v>
      </c>
      <c r="H528" s="168">
        <v>7707</v>
      </c>
      <c r="I528" s="176">
        <f t="shared" si="112"/>
        <v>1</v>
      </c>
      <c r="J528" s="168">
        <v>189.2</v>
      </c>
      <c r="K528" s="176">
        <f t="shared" si="113"/>
        <v>2.454911119761256E-2</v>
      </c>
      <c r="L528" s="259">
        <v>6.58</v>
      </c>
      <c r="M528" s="176">
        <f t="shared" si="114"/>
        <v>1.0245491111976126</v>
      </c>
      <c r="N528" s="259">
        <v>1244.94</v>
      </c>
      <c r="O528" s="168">
        <v>189.2</v>
      </c>
      <c r="P528" s="175">
        <f t="shared" si="115"/>
        <v>2.454911119761256E-2</v>
      </c>
      <c r="Q528" s="174">
        <f t="shared" si="116"/>
        <v>0</v>
      </c>
      <c r="R528" s="175">
        <f t="shared" si="117"/>
        <v>0</v>
      </c>
      <c r="S528" s="258">
        <f t="shared" si="118"/>
        <v>0</v>
      </c>
      <c r="T528" s="168" t="s">
        <v>497</v>
      </c>
      <c r="U528" s="168" t="s">
        <v>355</v>
      </c>
      <c r="V528" s="168" t="s">
        <v>357</v>
      </c>
      <c r="W528" s="174">
        <v>1</v>
      </c>
      <c r="X528" s="168" t="s">
        <v>346</v>
      </c>
    </row>
    <row r="529" spans="2:24" hidden="1">
      <c r="B529" s="650"/>
      <c r="C529" s="443"/>
      <c r="D529" s="205">
        <v>3</v>
      </c>
      <c r="E529" s="168" t="s">
        <v>506</v>
      </c>
      <c r="F529" s="259">
        <v>911.75</v>
      </c>
      <c r="G529" s="168">
        <v>26.55</v>
      </c>
      <c r="H529" s="168">
        <v>26.55</v>
      </c>
      <c r="I529" s="176">
        <f t="shared" si="112"/>
        <v>1</v>
      </c>
      <c r="J529" s="168">
        <v>2</v>
      </c>
      <c r="K529" s="176">
        <f t="shared" si="113"/>
        <v>7.5329566854990579E-2</v>
      </c>
      <c r="L529" s="259">
        <v>930.36</v>
      </c>
      <c r="M529" s="176">
        <f t="shared" si="114"/>
        <v>1.0753295668549905</v>
      </c>
      <c r="N529" s="259">
        <v>1860.72</v>
      </c>
      <c r="O529" s="168">
        <v>0.98</v>
      </c>
      <c r="P529" s="175">
        <f t="shared" si="115"/>
        <v>3.6911487758945385E-2</v>
      </c>
      <c r="Q529" s="174">
        <f t="shared" si="116"/>
        <v>1.02</v>
      </c>
      <c r="R529" s="175">
        <f t="shared" si="117"/>
        <v>3.84180790960452E-2</v>
      </c>
      <c r="S529" s="258">
        <f t="shared" si="118"/>
        <v>948.96720000000005</v>
      </c>
      <c r="T529" s="168" t="s">
        <v>476</v>
      </c>
      <c r="U529" s="168" t="s">
        <v>316</v>
      </c>
      <c r="V529" s="168" t="s">
        <v>412</v>
      </c>
      <c r="W529" s="174">
        <v>1</v>
      </c>
      <c r="X529" s="168" t="s">
        <v>143</v>
      </c>
    </row>
    <row r="530" spans="2:24" hidden="1">
      <c r="B530" s="650"/>
      <c r="C530" s="443"/>
      <c r="D530" s="205">
        <v>4</v>
      </c>
      <c r="E530" s="168" t="s">
        <v>373</v>
      </c>
      <c r="F530" s="259">
        <v>870</v>
      </c>
      <c r="G530" s="168">
        <v>16035</v>
      </c>
      <c r="H530" s="168">
        <v>16035</v>
      </c>
      <c r="I530" s="176">
        <f t="shared" si="112"/>
        <v>1</v>
      </c>
      <c r="J530" s="168">
        <v>150</v>
      </c>
      <c r="K530" s="176">
        <f t="shared" si="113"/>
        <v>9.3545369504209538E-3</v>
      </c>
      <c r="L530" s="259">
        <v>5.8</v>
      </c>
      <c r="M530" s="176">
        <f t="shared" si="114"/>
        <v>1.0093545369504209</v>
      </c>
      <c r="N530" s="259">
        <v>870</v>
      </c>
      <c r="O530" s="168">
        <v>150</v>
      </c>
      <c r="P530" s="175">
        <f t="shared" si="115"/>
        <v>9.3545369504209538E-3</v>
      </c>
      <c r="Q530" s="174">
        <f t="shared" si="116"/>
        <v>0</v>
      </c>
      <c r="R530" s="175">
        <f t="shared" si="117"/>
        <v>0</v>
      </c>
      <c r="S530" s="258">
        <f t="shared" si="118"/>
        <v>0</v>
      </c>
      <c r="T530" s="168" t="s">
        <v>476</v>
      </c>
      <c r="U530" s="168" t="s">
        <v>495</v>
      </c>
      <c r="V530" s="168" t="s">
        <v>374</v>
      </c>
      <c r="W530" s="174">
        <v>1</v>
      </c>
      <c r="X530" s="168" t="s">
        <v>346</v>
      </c>
    </row>
    <row r="531" spans="2:24" hidden="1">
      <c r="B531" s="650"/>
      <c r="C531" s="443"/>
      <c r="D531" s="205">
        <v>5</v>
      </c>
      <c r="E531" s="168" t="s">
        <v>359</v>
      </c>
      <c r="F531" s="259">
        <v>504.9</v>
      </c>
      <c r="G531" s="168">
        <v>115.61</v>
      </c>
      <c r="H531" s="168">
        <v>115.61</v>
      </c>
      <c r="I531" s="176">
        <f t="shared" si="112"/>
        <v>1</v>
      </c>
      <c r="J531" s="168">
        <v>5.43</v>
      </c>
      <c r="K531" s="176">
        <f t="shared" si="113"/>
        <v>4.6968255341233452E-2</v>
      </c>
      <c r="L531" s="259">
        <v>313.60000000000002</v>
      </c>
      <c r="M531" s="176">
        <f t="shared" si="114"/>
        <v>1.0469682553412334</v>
      </c>
      <c r="N531" s="259">
        <v>1702.85</v>
      </c>
      <c r="O531" s="168">
        <v>1.61</v>
      </c>
      <c r="P531" s="175">
        <f t="shared" si="115"/>
        <v>1.3926130957529627E-2</v>
      </c>
      <c r="Q531" s="174">
        <f t="shared" si="116"/>
        <v>3.8199999999999923</v>
      </c>
      <c r="R531" s="175">
        <f t="shared" si="117"/>
        <v>3.3042124383703762E-2</v>
      </c>
      <c r="S531" s="258">
        <f t="shared" si="118"/>
        <v>1197.9519999999977</v>
      </c>
      <c r="T531" s="168" t="s">
        <v>497</v>
      </c>
      <c r="U531" s="168" t="s">
        <v>355</v>
      </c>
      <c r="V531" s="168" t="s">
        <v>357</v>
      </c>
      <c r="W531" s="174">
        <v>1</v>
      </c>
      <c r="X531" s="168" t="s">
        <v>346</v>
      </c>
    </row>
    <row r="532" spans="2:24" hidden="1">
      <c r="B532" s="650"/>
      <c r="C532" s="443"/>
      <c r="D532" s="205">
        <v>6</v>
      </c>
      <c r="E532" s="168" t="s">
        <v>354</v>
      </c>
      <c r="F532" s="259">
        <v>413.78</v>
      </c>
      <c r="G532" s="168">
        <v>331.95</v>
      </c>
      <c r="H532" s="168">
        <v>331.95</v>
      </c>
      <c r="I532" s="176">
        <f t="shared" si="112"/>
        <v>1</v>
      </c>
      <c r="J532" s="168">
        <v>9.36</v>
      </c>
      <c r="K532" s="176">
        <f t="shared" si="113"/>
        <v>2.8197017623136013E-2</v>
      </c>
      <c r="L532" s="259">
        <v>95.34</v>
      </c>
      <c r="M532" s="176">
        <f t="shared" si="114"/>
        <v>1.0281970176231361</v>
      </c>
      <c r="N532" s="259">
        <v>892.38</v>
      </c>
      <c r="O532" s="168">
        <v>4.34</v>
      </c>
      <c r="P532" s="175">
        <f t="shared" si="115"/>
        <v>1.3074258171411357E-2</v>
      </c>
      <c r="Q532" s="174">
        <f t="shared" si="116"/>
        <v>5.0200000000000138</v>
      </c>
      <c r="R532" s="175">
        <f t="shared" si="117"/>
        <v>1.5122759451724699E-2</v>
      </c>
      <c r="S532" s="258">
        <f t="shared" si="118"/>
        <v>478.60680000000133</v>
      </c>
      <c r="T532" s="168" t="s">
        <v>476</v>
      </c>
      <c r="U532" s="168" t="s">
        <v>316</v>
      </c>
      <c r="V532" s="168" t="s">
        <v>412</v>
      </c>
      <c r="W532" s="174">
        <v>1</v>
      </c>
      <c r="X532" s="168" t="s">
        <v>346</v>
      </c>
    </row>
    <row r="533" spans="2:24" hidden="1">
      <c r="B533" s="650"/>
      <c r="C533" s="443"/>
      <c r="D533" s="205">
        <v>7</v>
      </c>
      <c r="E533" s="168" t="s">
        <v>661</v>
      </c>
      <c r="F533" s="259">
        <v>200.38</v>
      </c>
      <c r="G533" s="168">
        <v>109.33</v>
      </c>
      <c r="H533" s="168">
        <v>109.33</v>
      </c>
      <c r="I533" s="176">
        <f t="shared" si="112"/>
        <v>1</v>
      </c>
      <c r="J533" s="168">
        <v>3.6</v>
      </c>
      <c r="K533" s="176">
        <f t="shared" si="113"/>
        <v>3.2927833165645293E-2</v>
      </c>
      <c r="L533" s="259">
        <v>110.1</v>
      </c>
      <c r="M533" s="176">
        <f t="shared" si="114"/>
        <v>1.0329278331656453</v>
      </c>
      <c r="N533" s="259">
        <v>396.36</v>
      </c>
      <c r="O533" s="168">
        <v>1.82</v>
      </c>
      <c r="P533" s="175">
        <f t="shared" si="115"/>
        <v>1.6646848989298454E-2</v>
      </c>
      <c r="Q533" s="174">
        <f t="shared" si="116"/>
        <v>1.7799999999999943</v>
      </c>
      <c r="R533" s="175">
        <f t="shared" si="117"/>
        <v>1.6280984176346786E-2</v>
      </c>
      <c r="S533" s="258">
        <f t="shared" si="118"/>
        <v>195.97799999999935</v>
      </c>
      <c r="T533" s="168" t="s">
        <v>476</v>
      </c>
      <c r="U533" s="168" t="s">
        <v>316</v>
      </c>
      <c r="V533" s="168" t="s">
        <v>348</v>
      </c>
      <c r="W533" s="174">
        <v>1</v>
      </c>
      <c r="X533" s="168" t="s">
        <v>346</v>
      </c>
    </row>
    <row r="534" spans="2:24" hidden="1">
      <c r="B534" s="650"/>
      <c r="C534" s="443"/>
      <c r="D534" s="205">
        <v>8</v>
      </c>
      <c r="E534" s="168" t="s">
        <v>380</v>
      </c>
      <c r="F534" s="259">
        <v>184.62</v>
      </c>
      <c r="G534" s="168">
        <v>6012</v>
      </c>
      <c r="H534" s="168">
        <v>6012</v>
      </c>
      <c r="I534" s="176">
        <f t="shared" si="112"/>
        <v>1</v>
      </c>
      <c r="J534" s="168">
        <v>41.96</v>
      </c>
      <c r="K534" s="176">
        <f t="shared" si="113"/>
        <v>6.9793745841650037E-3</v>
      </c>
      <c r="L534" s="259">
        <v>4.4000000000000004</v>
      </c>
      <c r="M534" s="176">
        <f t="shared" si="114"/>
        <v>1.0069793745841651</v>
      </c>
      <c r="N534" s="259">
        <v>184.62</v>
      </c>
      <c r="O534" s="168">
        <v>41.96</v>
      </c>
      <c r="P534" s="175">
        <f t="shared" si="115"/>
        <v>6.9793745841650037E-3</v>
      </c>
      <c r="Q534" s="174">
        <f t="shared" si="116"/>
        <v>0</v>
      </c>
      <c r="R534" s="175">
        <f t="shared" si="117"/>
        <v>0</v>
      </c>
      <c r="S534" s="258">
        <f t="shared" si="118"/>
        <v>0</v>
      </c>
      <c r="T534" s="168" t="s">
        <v>476</v>
      </c>
      <c r="U534" s="168" t="s">
        <v>495</v>
      </c>
      <c r="V534" s="168" t="s">
        <v>376</v>
      </c>
      <c r="W534" s="174">
        <v>1</v>
      </c>
      <c r="X534" s="168" t="s">
        <v>346</v>
      </c>
    </row>
    <row r="535" spans="2:24" hidden="1">
      <c r="B535" s="650"/>
      <c r="C535" s="443"/>
      <c r="D535" s="205">
        <v>9</v>
      </c>
      <c r="E535" s="168" t="s">
        <v>528</v>
      </c>
      <c r="F535" s="259">
        <v>175.43</v>
      </c>
      <c r="G535" s="168">
        <v>35.619999999999997</v>
      </c>
      <c r="H535" s="168">
        <v>35.619999999999997</v>
      </c>
      <c r="I535" s="176">
        <f t="shared" si="112"/>
        <v>1</v>
      </c>
      <c r="J535" s="168">
        <v>3.09</v>
      </c>
      <c r="K535" s="176">
        <f t="shared" si="113"/>
        <v>8.6749017405951714E-2</v>
      </c>
      <c r="L535" s="259">
        <v>113.18</v>
      </c>
      <c r="M535" s="176">
        <f t="shared" si="114"/>
        <v>1.0867490174059515</v>
      </c>
      <c r="N535" s="259">
        <v>349.73</v>
      </c>
      <c r="O535" s="168">
        <v>1.55</v>
      </c>
      <c r="P535" s="175">
        <f t="shared" si="115"/>
        <v>4.351487928130264E-2</v>
      </c>
      <c r="Q535" s="174">
        <f t="shared" si="116"/>
        <v>1.5399999999999963</v>
      </c>
      <c r="R535" s="175">
        <f t="shared" si="117"/>
        <v>4.323413812464897E-2</v>
      </c>
      <c r="S535" s="258">
        <f t="shared" si="118"/>
        <v>174.29719999999958</v>
      </c>
      <c r="T535" s="168" t="s">
        <v>476</v>
      </c>
      <c r="U535" s="168" t="s">
        <v>316</v>
      </c>
      <c r="V535" s="168" t="s">
        <v>351</v>
      </c>
      <c r="W535" s="174">
        <v>1</v>
      </c>
      <c r="X535" s="168" t="s">
        <v>231</v>
      </c>
    </row>
    <row r="536" spans="2:24" hidden="1">
      <c r="B536" s="651"/>
      <c r="C536" s="443"/>
      <c r="D536" s="205">
        <v>10</v>
      </c>
      <c r="E536" s="168" t="s">
        <v>607</v>
      </c>
      <c r="F536" s="259">
        <v>147.79</v>
      </c>
      <c r="G536" s="168">
        <v>36.08</v>
      </c>
      <c r="H536" s="168">
        <v>36.08</v>
      </c>
      <c r="I536" s="176">
        <f t="shared" si="112"/>
        <v>1</v>
      </c>
      <c r="J536" s="168">
        <v>1.53</v>
      </c>
      <c r="K536" s="176">
        <f t="shared" si="113"/>
        <v>4.2405764966740582E-2</v>
      </c>
      <c r="L536" s="259">
        <v>268.70999999999998</v>
      </c>
      <c r="M536" s="176">
        <f t="shared" si="114"/>
        <v>1.0424057649667406</v>
      </c>
      <c r="N536" s="259">
        <v>411.13</v>
      </c>
      <c r="O536" s="168">
        <v>0.55000000000000004</v>
      </c>
      <c r="P536" s="175">
        <f t="shared" si="115"/>
        <v>1.5243902439024392E-2</v>
      </c>
      <c r="Q536" s="174">
        <f t="shared" si="116"/>
        <v>0.98000000000000109</v>
      </c>
      <c r="R536" s="175">
        <f t="shared" si="117"/>
        <v>2.7161862527716216E-2</v>
      </c>
      <c r="S536" s="258">
        <f t="shared" si="118"/>
        <v>263.33580000000029</v>
      </c>
      <c r="T536" s="168" t="s">
        <v>476</v>
      </c>
      <c r="U536" s="168" t="s">
        <v>316</v>
      </c>
      <c r="V536" s="168" t="s">
        <v>412</v>
      </c>
      <c r="W536" s="174">
        <v>1</v>
      </c>
      <c r="X536" s="168" t="s">
        <v>178</v>
      </c>
    </row>
    <row r="537" spans="2:24" hidden="1">
      <c r="B537" s="649">
        <v>45923</v>
      </c>
      <c r="C537" s="443" t="str">
        <f t="shared" ref="C537" si="120">RIGHT(TEXT(B537,"aaa"),1)</f>
        <v>二</v>
      </c>
      <c r="D537" s="205">
        <v>1</v>
      </c>
      <c r="E537" s="168" t="s">
        <v>356</v>
      </c>
      <c r="F537" s="259">
        <v>2092.5700000000002</v>
      </c>
      <c r="G537" s="168">
        <v>7623</v>
      </c>
      <c r="H537" s="168">
        <v>7623</v>
      </c>
      <c r="I537" s="176">
        <f t="shared" si="112"/>
        <v>1</v>
      </c>
      <c r="J537" s="168">
        <v>318.02</v>
      </c>
      <c r="K537" s="176">
        <f t="shared" si="113"/>
        <v>4.1718483536665352E-2</v>
      </c>
      <c r="L537" s="259">
        <v>6.58</v>
      </c>
      <c r="M537" s="176">
        <f t="shared" si="114"/>
        <v>1.0417184835366655</v>
      </c>
      <c r="N537" s="259">
        <v>2092.5700000000002</v>
      </c>
      <c r="O537" s="168">
        <v>318.02</v>
      </c>
      <c r="P537" s="175">
        <f t="shared" si="115"/>
        <v>4.1718483536665352E-2</v>
      </c>
      <c r="Q537" s="174">
        <f t="shared" si="116"/>
        <v>4.5474735088646412E-13</v>
      </c>
      <c r="R537" s="175">
        <f t="shared" si="117"/>
        <v>5.965464395729557E-17</v>
      </c>
      <c r="S537" s="258">
        <f t="shared" si="118"/>
        <v>2.9922375688329339E-12</v>
      </c>
      <c r="T537" s="168" t="s">
        <v>497</v>
      </c>
      <c r="U537" s="168" t="s">
        <v>355</v>
      </c>
      <c r="V537" s="168" t="s">
        <v>357</v>
      </c>
      <c r="W537" s="174">
        <v>1</v>
      </c>
      <c r="X537" s="168" t="s">
        <v>346</v>
      </c>
    </row>
    <row r="538" spans="2:24" hidden="1">
      <c r="B538" s="650"/>
      <c r="C538" s="443"/>
      <c r="D538" s="205">
        <v>2</v>
      </c>
      <c r="E538" s="168" t="s">
        <v>373</v>
      </c>
      <c r="F538" s="259">
        <v>1473.03</v>
      </c>
      <c r="G538" s="168">
        <v>15482</v>
      </c>
      <c r="H538" s="168">
        <v>15482</v>
      </c>
      <c r="I538" s="176">
        <f t="shared" si="112"/>
        <v>1</v>
      </c>
      <c r="J538" s="168">
        <v>253.97</v>
      </c>
      <c r="K538" s="176">
        <f t="shared" si="113"/>
        <v>1.640421134220385E-2</v>
      </c>
      <c r="L538" s="259">
        <v>5.8</v>
      </c>
      <c r="M538" s="176">
        <f t="shared" si="114"/>
        <v>1.0164042113422038</v>
      </c>
      <c r="N538" s="259">
        <v>1473.03</v>
      </c>
      <c r="O538" s="168">
        <v>253.97</v>
      </c>
      <c r="P538" s="175">
        <f t="shared" si="115"/>
        <v>1.640421134220385E-2</v>
      </c>
      <c r="Q538" s="174">
        <f t="shared" si="116"/>
        <v>-6.5369931689929217E-13</v>
      </c>
      <c r="R538" s="175">
        <f t="shared" si="117"/>
        <v>-4.2223182851007116E-17</v>
      </c>
      <c r="S538" s="258">
        <f t="shared" si="118"/>
        <v>-3.7914560380158948E-12</v>
      </c>
      <c r="T538" s="168" t="s">
        <v>476</v>
      </c>
      <c r="U538" s="168" t="s">
        <v>495</v>
      </c>
      <c r="V538" s="168" t="s">
        <v>374</v>
      </c>
      <c r="W538" s="174">
        <v>1</v>
      </c>
      <c r="X538" s="168" t="s">
        <v>346</v>
      </c>
    </row>
    <row r="539" spans="2:24" hidden="1">
      <c r="B539" s="650"/>
      <c r="C539" s="443"/>
      <c r="D539" s="205">
        <v>3</v>
      </c>
      <c r="E539" s="168" t="s">
        <v>359</v>
      </c>
      <c r="F539" s="259">
        <v>511.17</v>
      </c>
      <c r="G539" s="168">
        <v>114.35</v>
      </c>
      <c r="H539" s="168">
        <v>114.35</v>
      </c>
      <c r="I539" s="176">
        <f t="shared" si="112"/>
        <v>1</v>
      </c>
      <c r="J539" s="168">
        <v>3.32</v>
      </c>
      <c r="K539" s="176">
        <f t="shared" si="113"/>
        <v>2.9033668561434193E-2</v>
      </c>
      <c r="L539" s="259">
        <v>313.60000000000002</v>
      </c>
      <c r="M539" s="176">
        <f t="shared" si="114"/>
        <v>1.0290336685614341</v>
      </c>
      <c r="N539" s="259">
        <v>1041.1500000000001</v>
      </c>
      <c r="O539" s="168">
        <v>1.63</v>
      </c>
      <c r="P539" s="175">
        <f t="shared" si="115"/>
        <v>1.4254481853957149E-2</v>
      </c>
      <c r="Q539" s="174">
        <f t="shared" si="116"/>
        <v>1.6899999999999933</v>
      </c>
      <c r="R539" s="175">
        <f t="shared" si="117"/>
        <v>1.4779186707476986E-2</v>
      </c>
      <c r="S539" s="258">
        <f t="shared" si="118"/>
        <v>529.98399999999788</v>
      </c>
      <c r="T539" s="168" t="s">
        <v>497</v>
      </c>
      <c r="U539" s="168" t="s">
        <v>355</v>
      </c>
      <c r="V539" s="168" t="s">
        <v>360</v>
      </c>
      <c r="W539" s="174">
        <v>1</v>
      </c>
      <c r="X539" s="168" t="s">
        <v>346</v>
      </c>
    </row>
    <row r="540" spans="2:24" hidden="1">
      <c r="B540" s="650"/>
      <c r="C540" s="443"/>
      <c r="D540" s="205">
        <v>4</v>
      </c>
      <c r="E540" s="168" t="s">
        <v>362</v>
      </c>
      <c r="F540" s="259">
        <v>486.36</v>
      </c>
      <c r="G540" s="168">
        <v>8999</v>
      </c>
      <c r="H540" s="168">
        <v>8999</v>
      </c>
      <c r="I540" s="176">
        <f t="shared" si="112"/>
        <v>1</v>
      </c>
      <c r="J540" s="168">
        <v>69.48</v>
      </c>
      <c r="K540" s="176">
        <f t="shared" si="113"/>
        <v>7.7208578730970116E-3</v>
      </c>
      <c r="L540" s="259">
        <v>7</v>
      </c>
      <c r="M540" s="176">
        <f t="shared" si="114"/>
        <v>1.007720857873097</v>
      </c>
      <c r="N540" s="259">
        <v>486.36</v>
      </c>
      <c r="O540" s="168">
        <v>69.48</v>
      </c>
      <c r="P540" s="175">
        <f t="shared" si="115"/>
        <v>7.7208578730970116E-3</v>
      </c>
      <c r="Q540" s="174">
        <f t="shared" si="116"/>
        <v>-4.4053649617126212E-13</v>
      </c>
      <c r="R540" s="175">
        <f t="shared" si="117"/>
        <v>-4.895393890112925E-17</v>
      </c>
      <c r="S540" s="258">
        <f t="shared" si="118"/>
        <v>-3.0837554731988348E-12</v>
      </c>
      <c r="T540" s="168" t="s">
        <v>497</v>
      </c>
      <c r="U540" s="168" t="s">
        <v>355</v>
      </c>
      <c r="V540" s="168" t="s">
        <v>357</v>
      </c>
      <c r="W540" s="174">
        <v>1</v>
      </c>
      <c r="X540" s="168" t="s">
        <v>346</v>
      </c>
    </row>
    <row r="541" spans="2:24" hidden="1">
      <c r="B541" s="650"/>
      <c r="C541" s="443"/>
      <c r="D541" s="205">
        <v>5</v>
      </c>
      <c r="E541" s="168" t="s">
        <v>380</v>
      </c>
      <c r="F541" s="259">
        <v>218.28</v>
      </c>
      <c r="G541" s="168">
        <v>5611</v>
      </c>
      <c r="H541" s="168">
        <v>5611</v>
      </c>
      <c r="I541" s="176">
        <f t="shared" si="112"/>
        <v>1</v>
      </c>
      <c r="J541" s="168">
        <v>49.61</v>
      </c>
      <c r="K541" s="176">
        <f t="shared" si="113"/>
        <v>8.8415612190340404E-3</v>
      </c>
      <c r="L541" s="259">
        <v>4.4000000000000004</v>
      </c>
      <c r="M541" s="176">
        <f t="shared" si="114"/>
        <v>1.008841561219034</v>
      </c>
      <c r="N541" s="259">
        <v>218.28</v>
      </c>
      <c r="O541" s="168">
        <v>49.61</v>
      </c>
      <c r="P541" s="175">
        <f t="shared" si="115"/>
        <v>8.8415612190340404E-3</v>
      </c>
      <c r="Q541" s="174">
        <f t="shared" si="116"/>
        <v>-3.2684965844964609E-13</v>
      </c>
      <c r="R541" s="175">
        <f t="shared" si="117"/>
        <v>-5.8251587675930509E-17</v>
      </c>
      <c r="S541" s="258">
        <f t="shared" si="118"/>
        <v>-1.4381384971784428E-12</v>
      </c>
      <c r="T541" s="168" t="s">
        <v>476</v>
      </c>
      <c r="U541" s="168" t="s">
        <v>495</v>
      </c>
      <c r="V541" s="168" t="s">
        <v>376</v>
      </c>
      <c r="W541" s="174">
        <v>1</v>
      </c>
      <c r="X541" s="168" t="s">
        <v>346</v>
      </c>
    </row>
    <row r="542" spans="2:24" hidden="1">
      <c r="B542" s="650"/>
      <c r="C542" s="443"/>
      <c r="D542" s="205">
        <v>6</v>
      </c>
      <c r="E542" s="168" t="s">
        <v>347</v>
      </c>
      <c r="F542" s="259">
        <v>188.33</v>
      </c>
      <c r="G542" s="168">
        <v>266.81</v>
      </c>
      <c r="H542" s="168">
        <v>266.81</v>
      </c>
      <c r="I542" s="176">
        <f t="shared" si="112"/>
        <v>1</v>
      </c>
      <c r="J542" s="168">
        <v>3.87</v>
      </c>
      <c r="K542" s="176">
        <f t="shared" si="113"/>
        <v>1.450470372174956E-2</v>
      </c>
      <c r="L542" s="259">
        <v>99.12</v>
      </c>
      <c r="M542" s="176">
        <f t="shared" si="114"/>
        <v>1.0145047037217496</v>
      </c>
      <c r="N542" s="259">
        <v>383.59</v>
      </c>
      <c r="O542" s="168">
        <v>1.9</v>
      </c>
      <c r="P542" s="175">
        <f t="shared" si="115"/>
        <v>7.1211723698512046E-3</v>
      </c>
      <c r="Q542" s="174">
        <f t="shared" si="116"/>
        <v>1.9700000000000046</v>
      </c>
      <c r="R542" s="175">
        <f t="shared" si="117"/>
        <v>7.383531351898372E-3</v>
      </c>
      <c r="S542" s="258">
        <f t="shared" si="118"/>
        <v>195.26640000000046</v>
      </c>
      <c r="T542" s="168" t="s">
        <v>476</v>
      </c>
      <c r="U542" s="168" t="s">
        <v>316</v>
      </c>
      <c r="V542" s="168" t="s">
        <v>351</v>
      </c>
      <c r="W542" s="174">
        <v>1</v>
      </c>
      <c r="X542" s="168" t="s">
        <v>346</v>
      </c>
    </row>
    <row r="543" spans="2:24" hidden="1">
      <c r="B543" s="650"/>
      <c r="C543" s="443"/>
      <c r="D543" s="205">
        <v>7</v>
      </c>
      <c r="E543" s="168" t="s">
        <v>379</v>
      </c>
      <c r="F543" s="259">
        <v>125.17</v>
      </c>
      <c r="G543" s="168">
        <v>3975</v>
      </c>
      <c r="H543" s="168">
        <v>3975</v>
      </c>
      <c r="I543" s="176">
        <f t="shared" si="112"/>
        <v>1</v>
      </c>
      <c r="J543" s="168">
        <v>29.11</v>
      </c>
      <c r="K543" s="176">
        <f t="shared" si="113"/>
        <v>7.323270440251572E-3</v>
      </c>
      <c r="L543" s="259">
        <v>4.3</v>
      </c>
      <c r="M543" s="176">
        <f t="shared" si="114"/>
        <v>1.0073232704402515</v>
      </c>
      <c r="N543" s="259">
        <v>125.17</v>
      </c>
      <c r="O543" s="168">
        <v>29.11</v>
      </c>
      <c r="P543" s="175">
        <f t="shared" si="115"/>
        <v>7.323270440251572E-3</v>
      </c>
      <c r="Q543" s="174">
        <f t="shared" si="116"/>
        <v>1.2789769243681803E-13</v>
      </c>
      <c r="R543" s="175">
        <f t="shared" si="117"/>
        <v>3.2175520109891331E-17</v>
      </c>
      <c r="S543" s="258">
        <f t="shared" si="118"/>
        <v>5.4996007747831748E-13</v>
      </c>
      <c r="T543" s="168" t="s">
        <v>476</v>
      </c>
      <c r="U543" s="168" t="s">
        <v>495</v>
      </c>
      <c r="V543" s="168" t="s">
        <v>376</v>
      </c>
      <c r="W543" s="174">
        <v>1</v>
      </c>
      <c r="X543" s="168" t="s">
        <v>346</v>
      </c>
    </row>
    <row r="544" spans="2:24" hidden="1">
      <c r="B544" s="650"/>
      <c r="C544" s="443"/>
      <c r="D544" s="205">
        <v>8</v>
      </c>
      <c r="E544" s="168" t="s">
        <v>661</v>
      </c>
      <c r="F544" s="259">
        <v>111.2</v>
      </c>
      <c r="G544" s="168">
        <v>97.98</v>
      </c>
      <c r="H544" s="168">
        <v>97.98</v>
      </c>
      <c r="I544" s="176">
        <f t="shared" si="112"/>
        <v>1</v>
      </c>
      <c r="J544" s="168">
        <v>1.99</v>
      </c>
      <c r="K544" s="176">
        <f t="shared" si="113"/>
        <v>2.0310267401510512E-2</v>
      </c>
      <c r="L544" s="259">
        <v>110.1</v>
      </c>
      <c r="M544" s="176">
        <f t="shared" si="114"/>
        <v>1.0203102674015105</v>
      </c>
      <c r="N544" s="259">
        <v>219.1</v>
      </c>
      <c r="O544" s="168">
        <v>1.01</v>
      </c>
      <c r="P544" s="175">
        <f t="shared" si="115"/>
        <v>1.0308226168605838E-2</v>
      </c>
      <c r="Q544" s="174">
        <f t="shared" si="116"/>
        <v>0.97999999999999488</v>
      </c>
      <c r="R544" s="175">
        <f t="shared" si="117"/>
        <v>1.0002041232904622E-2</v>
      </c>
      <c r="S544" s="258">
        <f t="shared" si="118"/>
        <v>107.89799999999943</v>
      </c>
      <c r="T544" s="168" t="s">
        <v>476</v>
      </c>
      <c r="U544" s="168" t="s">
        <v>316</v>
      </c>
      <c r="V544" s="168" t="s">
        <v>348</v>
      </c>
      <c r="W544" s="174">
        <v>1</v>
      </c>
      <c r="X544" s="168" t="s">
        <v>346</v>
      </c>
    </row>
    <row r="545" spans="2:24" hidden="1">
      <c r="B545" s="650"/>
      <c r="C545" s="443"/>
      <c r="D545" s="205">
        <v>9</v>
      </c>
      <c r="E545" s="168" t="s">
        <v>378</v>
      </c>
      <c r="F545" s="259">
        <v>97.57</v>
      </c>
      <c r="G545" s="168">
        <v>5018</v>
      </c>
      <c r="H545" s="168">
        <v>5018</v>
      </c>
      <c r="I545" s="176">
        <f t="shared" si="112"/>
        <v>1</v>
      </c>
      <c r="J545" s="168">
        <v>22.43</v>
      </c>
      <c r="K545" s="176">
        <f t="shared" si="113"/>
        <v>4.4699083300119569E-3</v>
      </c>
      <c r="L545" s="259">
        <v>4.3499999999999996</v>
      </c>
      <c r="M545" s="176">
        <f t="shared" si="114"/>
        <v>1.0044699083300119</v>
      </c>
      <c r="N545" s="259">
        <v>97.57</v>
      </c>
      <c r="O545" s="168">
        <v>22.43</v>
      </c>
      <c r="P545" s="175">
        <f t="shared" si="115"/>
        <v>4.4699083300119569E-3</v>
      </c>
      <c r="Q545" s="174">
        <f t="shared" si="116"/>
        <v>2.9132252166164108E-13</v>
      </c>
      <c r="R545" s="175">
        <f t="shared" si="117"/>
        <v>5.8055504516070365E-17</v>
      </c>
      <c r="S545" s="258">
        <f t="shared" si="118"/>
        <v>1.2672529692281386E-12</v>
      </c>
      <c r="T545" s="168" t="s">
        <v>476</v>
      </c>
      <c r="U545" s="168" t="s">
        <v>495</v>
      </c>
      <c r="V545" s="168" t="s">
        <v>376</v>
      </c>
      <c r="W545" s="174">
        <v>1</v>
      </c>
      <c r="X545" s="168" t="s">
        <v>206</v>
      </c>
    </row>
    <row r="546" spans="2:24" hidden="1">
      <c r="B546" s="651"/>
      <c r="C546" s="443"/>
      <c r="D546" s="205">
        <v>10</v>
      </c>
      <c r="E546" s="168" t="s">
        <v>507</v>
      </c>
      <c r="F546" s="259">
        <v>94.06</v>
      </c>
      <c r="G546" s="168">
        <v>9.23</v>
      </c>
      <c r="H546" s="168">
        <v>9.23</v>
      </c>
      <c r="I546" s="176">
        <f t="shared" si="112"/>
        <v>1</v>
      </c>
      <c r="J546" s="168">
        <v>0.13</v>
      </c>
      <c r="K546" s="176">
        <f t="shared" si="113"/>
        <v>1.4084507042253521E-2</v>
      </c>
      <c r="L546" s="259">
        <v>1567.63</v>
      </c>
      <c r="M546" s="176">
        <f t="shared" si="114"/>
        <v>1.0140845070422535</v>
      </c>
      <c r="N546" s="259">
        <v>203.79</v>
      </c>
      <c r="O546" s="168">
        <v>0.06</v>
      </c>
      <c r="P546" s="175">
        <f t="shared" si="115"/>
        <v>6.5005417118093167E-3</v>
      </c>
      <c r="Q546" s="174">
        <f t="shared" si="116"/>
        <v>7.0000000000000784E-2</v>
      </c>
      <c r="R546" s="175">
        <f t="shared" si="117"/>
        <v>7.5839653304442881E-3</v>
      </c>
      <c r="S546" s="258">
        <f t="shared" si="118"/>
        <v>109.73410000000123</v>
      </c>
      <c r="T546" s="168" t="s">
        <v>476</v>
      </c>
      <c r="U546" s="168" t="s">
        <v>316</v>
      </c>
      <c r="V546" s="168" t="s">
        <v>351</v>
      </c>
      <c r="W546" s="174">
        <v>1</v>
      </c>
      <c r="X546" s="168" t="s">
        <v>135</v>
      </c>
    </row>
    <row r="547" spans="2:24" hidden="1">
      <c r="B547" s="649">
        <v>45924</v>
      </c>
      <c r="C547" s="443" t="str">
        <f t="shared" ref="C547" si="121">RIGHT(TEXT(B547,"aaa"),1)</f>
        <v>三</v>
      </c>
      <c r="D547" s="205">
        <v>1</v>
      </c>
      <c r="E547" s="168" t="s">
        <v>356</v>
      </c>
      <c r="F547" s="259">
        <v>1485.7</v>
      </c>
      <c r="G547" s="168">
        <v>7466</v>
      </c>
      <c r="H547" s="168">
        <v>7466</v>
      </c>
      <c r="I547" s="176">
        <f t="shared" ref="I547:I576" si="122">H547/G547</f>
        <v>1</v>
      </c>
      <c r="J547" s="168">
        <v>225.79</v>
      </c>
      <c r="K547" s="176">
        <f t="shared" ref="K547:K576" si="123">J547/G547</f>
        <v>3.0242432360032146E-2</v>
      </c>
      <c r="L547" s="259">
        <v>6.58</v>
      </c>
      <c r="M547" s="176">
        <f t="shared" ref="M547:M576" si="124">(H547+J547)/G547</f>
        <v>1.0302424323600321</v>
      </c>
      <c r="N547" s="259">
        <v>1485.7</v>
      </c>
      <c r="O547" s="168">
        <v>225.79</v>
      </c>
      <c r="P547" s="175">
        <f t="shared" ref="P547:P576" si="125">O547/G547</f>
        <v>3.0242432360032146E-2</v>
      </c>
      <c r="Q547" s="174">
        <f t="shared" ref="Q547:Q576" si="126">(H547+J547)-G547-O547</f>
        <v>0</v>
      </c>
      <c r="R547" s="175">
        <f t="shared" ref="R547:R576" si="127">Q547/G547</f>
        <v>0</v>
      </c>
      <c r="S547" s="258">
        <f t="shared" ref="S547:S576" si="128">Q547*L547</f>
        <v>0</v>
      </c>
      <c r="T547" s="168" t="s">
        <v>497</v>
      </c>
      <c r="U547" s="168" t="s">
        <v>355</v>
      </c>
      <c r="V547" s="168" t="s">
        <v>357</v>
      </c>
      <c r="W547" s="174">
        <v>1</v>
      </c>
      <c r="X547" s="168" t="s">
        <v>346</v>
      </c>
    </row>
    <row r="548" spans="2:24" hidden="1">
      <c r="B548" s="650"/>
      <c r="C548" s="443"/>
      <c r="D548" s="205">
        <v>2</v>
      </c>
      <c r="E548" s="168" t="s">
        <v>373</v>
      </c>
      <c r="F548" s="259">
        <v>1038.1400000000001</v>
      </c>
      <c r="G548" s="168">
        <v>15462</v>
      </c>
      <c r="H548" s="168">
        <v>15462</v>
      </c>
      <c r="I548" s="176">
        <f t="shared" si="122"/>
        <v>1</v>
      </c>
      <c r="J548" s="168">
        <v>178.99</v>
      </c>
      <c r="K548" s="176">
        <f t="shared" si="123"/>
        <v>1.1576122105807787E-2</v>
      </c>
      <c r="L548" s="259">
        <v>5.8</v>
      </c>
      <c r="M548" s="176">
        <f t="shared" si="124"/>
        <v>1.0115761221058077</v>
      </c>
      <c r="N548" s="259">
        <v>1038.1400000000001</v>
      </c>
      <c r="O548" s="168">
        <v>178.99</v>
      </c>
      <c r="P548" s="175">
        <f t="shared" si="125"/>
        <v>1.1576122105807787E-2</v>
      </c>
      <c r="Q548" s="174">
        <f t="shared" si="126"/>
        <v>-2.2737367544323206E-13</v>
      </c>
      <c r="R548" s="175">
        <f t="shared" si="127"/>
        <v>-1.4705321138483511E-17</v>
      </c>
      <c r="S548" s="258">
        <f t="shared" si="128"/>
        <v>-1.3187673175707459E-12</v>
      </c>
      <c r="T548" s="168" t="s">
        <v>476</v>
      </c>
      <c r="U548" s="168" t="s">
        <v>495</v>
      </c>
      <c r="V548" s="168" t="s">
        <v>374</v>
      </c>
      <c r="W548" s="174">
        <v>1</v>
      </c>
      <c r="X548" s="168" t="s">
        <v>346</v>
      </c>
    </row>
    <row r="549" spans="2:24" hidden="1">
      <c r="B549" s="650"/>
      <c r="C549" s="443"/>
      <c r="D549" s="205">
        <v>3</v>
      </c>
      <c r="E549" s="168" t="s">
        <v>613</v>
      </c>
      <c r="F549" s="259">
        <v>542.32000000000005</v>
      </c>
      <c r="G549" s="168">
        <v>225.35</v>
      </c>
      <c r="H549" s="168">
        <v>225.35</v>
      </c>
      <c r="I549" s="176">
        <f t="shared" si="122"/>
        <v>1</v>
      </c>
      <c r="J549" s="168">
        <v>6.9</v>
      </c>
      <c r="K549" s="176">
        <f t="shared" si="123"/>
        <v>3.0619037053472378E-2</v>
      </c>
      <c r="L549" s="259">
        <v>156.74</v>
      </c>
      <c r="M549" s="176">
        <f t="shared" si="124"/>
        <v>1.0306190370534725</v>
      </c>
      <c r="N549" s="259">
        <v>1081.51</v>
      </c>
      <c r="O549" s="168">
        <v>3.46</v>
      </c>
      <c r="P549" s="175">
        <f t="shared" si="125"/>
        <v>1.5353893942755714E-2</v>
      </c>
      <c r="Q549" s="174">
        <f t="shared" si="126"/>
        <v>3.4400000000000057</v>
      </c>
      <c r="R549" s="175">
        <f t="shared" si="127"/>
        <v>1.5265143110716689E-2</v>
      </c>
      <c r="S549" s="258">
        <f t="shared" si="128"/>
        <v>539.18560000000093</v>
      </c>
      <c r="T549" s="168" t="s">
        <v>497</v>
      </c>
      <c r="U549" s="168" t="s">
        <v>355</v>
      </c>
      <c r="V549" s="168" t="s">
        <v>360</v>
      </c>
      <c r="W549" s="174">
        <v>1</v>
      </c>
      <c r="X549" s="168" t="s">
        <v>346</v>
      </c>
    </row>
    <row r="550" spans="2:24" hidden="1">
      <c r="B550" s="650"/>
      <c r="C550" s="443"/>
      <c r="D550" s="205">
        <v>4</v>
      </c>
      <c r="E550" s="168" t="s">
        <v>671</v>
      </c>
      <c r="F550" s="259">
        <v>489.33</v>
      </c>
      <c r="G550" s="168">
        <v>191.3</v>
      </c>
      <c r="H550" s="168">
        <v>191.3</v>
      </c>
      <c r="I550" s="176">
        <f t="shared" si="122"/>
        <v>1</v>
      </c>
      <c r="J550" s="168">
        <v>5.2</v>
      </c>
      <c r="K550" s="176">
        <f t="shared" si="123"/>
        <v>2.7182435964453737E-2</v>
      </c>
      <c r="L550" s="259">
        <v>195.73</v>
      </c>
      <c r="M550" s="176">
        <f t="shared" si="124"/>
        <v>1.0271824359644537</v>
      </c>
      <c r="N550" s="259">
        <v>1017.8</v>
      </c>
      <c r="O550" s="168">
        <v>2.5</v>
      </c>
      <c r="P550" s="175">
        <f t="shared" si="125"/>
        <v>1.3068478829064296E-2</v>
      </c>
      <c r="Q550" s="174">
        <f t="shared" si="126"/>
        <v>2.6999999999999886</v>
      </c>
      <c r="R550" s="175">
        <f t="shared" si="127"/>
        <v>1.411395713538938E-2</v>
      </c>
      <c r="S550" s="258">
        <f t="shared" si="128"/>
        <v>528.47099999999773</v>
      </c>
      <c r="T550" s="168" t="s">
        <v>476</v>
      </c>
      <c r="U550" s="168" t="s">
        <v>316</v>
      </c>
      <c r="V550" s="168" t="s">
        <v>412</v>
      </c>
      <c r="W550" s="174">
        <v>1</v>
      </c>
      <c r="X550" s="168" t="s">
        <v>195</v>
      </c>
    </row>
    <row r="551" spans="2:24" hidden="1">
      <c r="B551" s="650"/>
      <c r="C551" s="443"/>
      <c r="D551" s="205">
        <v>5</v>
      </c>
      <c r="E551" s="168" t="s">
        <v>362</v>
      </c>
      <c r="F551" s="259">
        <v>378.63</v>
      </c>
      <c r="G551" s="168">
        <v>8869</v>
      </c>
      <c r="H551" s="168">
        <v>8869</v>
      </c>
      <c r="I551" s="176">
        <f t="shared" si="122"/>
        <v>1</v>
      </c>
      <c r="J551" s="168">
        <v>54.09</v>
      </c>
      <c r="K551" s="176">
        <f t="shared" si="123"/>
        <v>6.0987710001127529E-3</v>
      </c>
      <c r="L551" s="259">
        <v>7</v>
      </c>
      <c r="M551" s="176">
        <f t="shared" si="124"/>
        <v>1.0060987710001128</v>
      </c>
      <c r="N551" s="259">
        <v>378.63</v>
      </c>
      <c r="O551" s="168">
        <v>54.09</v>
      </c>
      <c r="P551" s="175">
        <f t="shared" si="125"/>
        <v>6.0987710001127529E-3</v>
      </c>
      <c r="Q551" s="174">
        <f t="shared" si="126"/>
        <v>1.4210854715202004E-13</v>
      </c>
      <c r="R551" s="175">
        <f t="shared" si="127"/>
        <v>1.6023063158419217E-17</v>
      </c>
      <c r="S551" s="258">
        <f t="shared" si="128"/>
        <v>9.9475983006414026E-13</v>
      </c>
      <c r="T551" s="168" t="s">
        <v>497</v>
      </c>
      <c r="U551" s="168" t="s">
        <v>355</v>
      </c>
      <c r="V551" s="168" t="s">
        <v>357</v>
      </c>
      <c r="W551" s="174">
        <v>1</v>
      </c>
      <c r="X551" s="168" t="s">
        <v>346</v>
      </c>
    </row>
    <row r="552" spans="2:24" hidden="1">
      <c r="B552" s="650"/>
      <c r="C552" s="443"/>
      <c r="D552" s="205">
        <v>6</v>
      </c>
      <c r="E552" s="168" t="s">
        <v>380</v>
      </c>
      <c r="F552" s="259">
        <v>344.87</v>
      </c>
      <c r="G552" s="168">
        <v>5464</v>
      </c>
      <c r="H552" s="168">
        <v>5464</v>
      </c>
      <c r="I552" s="176">
        <f t="shared" si="122"/>
        <v>1</v>
      </c>
      <c r="J552" s="168">
        <v>78.38</v>
      </c>
      <c r="K552" s="176">
        <f t="shared" si="123"/>
        <v>1.4344802342606149E-2</v>
      </c>
      <c r="L552" s="259">
        <v>4.4000000000000004</v>
      </c>
      <c r="M552" s="176">
        <f t="shared" si="124"/>
        <v>1.0143448023426063</v>
      </c>
      <c r="N552" s="259">
        <v>344.87</v>
      </c>
      <c r="O552" s="168">
        <v>78.38</v>
      </c>
      <c r="P552" s="175">
        <f t="shared" si="125"/>
        <v>1.4344802342606149E-2</v>
      </c>
      <c r="Q552" s="174">
        <f t="shared" si="126"/>
        <v>1.1368683772161603E-13</v>
      </c>
      <c r="R552" s="175">
        <f t="shared" si="127"/>
        <v>2.0806522277016111E-17</v>
      </c>
      <c r="S552" s="258">
        <f t="shared" si="128"/>
        <v>5.0022208597511057E-13</v>
      </c>
      <c r="T552" s="168" t="s">
        <v>476</v>
      </c>
      <c r="U552" s="168" t="s">
        <v>495</v>
      </c>
      <c r="V552" s="168" t="s">
        <v>376</v>
      </c>
      <c r="W552" s="174">
        <v>1</v>
      </c>
      <c r="X552" s="168" t="s">
        <v>346</v>
      </c>
    </row>
    <row r="553" spans="2:24" hidden="1">
      <c r="B553" s="650"/>
      <c r="C553" s="443"/>
      <c r="D553" s="205">
        <v>7</v>
      </c>
      <c r="E553" s="168" t="s">
        <v>506</v>
      </c>
      <c r="F553" s="259">
        <v>316.32</v>
      </c>
      <c r="G553" s="168">
        <v>24.99</v>
      </c>
      <c r="H553" s="168">
        <v>24.99</v>
      </c>
      <c r="I553" s="176">
        <f t="shared" si="122"/>
        <v>1</v>
      </c>
      <c r="J553" s="168">
        <v>0.68</v>
      </c>
      <c r="K553" s="176">
        <f t="shared" si="123"/>
        <v>2.7210884353741499E-2</v>
      </c>
      <c r="L553" s="259">
        <v>930.36</v>
      </c>
      <c r="M553" s="176">
        <f t="shared" si="124"/>
        <v>1.0272108843537415</v>
      </c>
      <c r="N553" s="259">
        <v>632.64</v>
      </c>
      <c r="O553" s="168">
        <v>0.34</v>
      </c>
      <c r="P553" s="175">
        <f t="shared" si="125"/>
        <v>1.360544217687075E-2</v>
      </c>
      <c r="Q553" s="174">
        <f t="shared" si="126"/>
        <v>0.33999999999999969</v>
      </c>
      <c r="R553" s="175">
        <f t="shared" si="127"/>
        <v>1.3605442176870737E-2</v>
      </c>
      <c r="S553" s="258">
        <f t="shared" si="128"/>
        <v>316.32239999999973</v>
      </c>
      <c r="T553" s="168" t="s">
        <v>476</v>
      </c>
      <c r="U553" s="168" t="s">
        <v>316</v>
      </c>
      <c r="V553" s="168" t="s">
        <v>412</v>
      </c>
      <c r="W553" s="174">
        <v>1</v>
      </c>
      <c r="X553" s="168" t="s">
        <v>143</v>
      </c>
    </row>
    <row r="554" spans="2:24" hidden="1">
      <c r="B554" s="650"/>
      <c r="C554" s="443"/>
      <c r="D554" s="205">
        <v>8</v>
      </c>
      <c r="E554" s="168" t="s">
        <v>347</v>
      </c>
      <c r="F554" s="259">
        <v>309.25</v>
      </c>
      <c r="G554" s="168">
        <v>261.31</v>
      </c>
      <c r="H554" s="168">
        <v>261.31</v>
      </c>
      <c r="I554" s="176">
        <f t="shared" si="122"/>
        <v>1</v>
      </c>
      <c r="J554" s="168">
        <v>6.22</v>
      </c>
      <c r="K554" s="176">
        <f t="shared" si="123"/>
        <v>2.3803145689028356E-2</v>
      </c>
      <c r="L554" s="259">
        <v>99.12</v>
      </c>
      <c r="M554" s="176">
        <f t="shared" si="124"/>
        <v>1.0238031456890284</v>
      </c>
      <c r="N554" s="259">
        <v>616.53</v>
      </c>
      <c r="O554" s="168">
        <v>3.12</v>
      </c>
      <c r="P554" s="175">
        <f t="shared" si="125"/>
        <v>1.1939841567486894E-2</v>
      </c>
      <c r="Q554" s="174">
        <f t="shared" si="126"/>
        <v>3.1000000000000272</v>
      </c>
      <c r="R554" s="175">
        <f t="shared" si="127"/>
        <v>1.1863304121541568E-2</v>
      </c>
      <c r="S554" s="258">
        <f t="shared" si="128"/>
        <v>307.27200000000272</v>
      </c>
      <c r="T554" s="168" t="s">
        <v>476</v>
      </c>
      <c r="U554" s="168" t="s">
        <v>316</v>
      </c>
      <c r="V554" s="168" t="s">
        <v>351</v>
      </c>
      <c r="W554" s="174">
        <v>1</v>
      </c>
      <c r="X554" s="168" t="s">
        <v>346</v>
      </c>
    </row>
    <row r="555" spans="2:24" hidden="1">
      <c r="B555" s="650"/>
      <c r="C555" s="443"/>
      <c r="D555" s="205">
        <v>9</v>
      </c>
      <c r="E555" s="168" t="s">
        <v>670</v>
      </c>
      <c r="F555" s="259">
        <v>261.82</v>
      </c>
      <c r="G555" s="168">
        <v>168.9</v>
      </c>
      <c r="H555" s="168">
        <v>168.9</v>
      </c>
      <c r="I555" s="176">
        <f t="shared" si="122"/>
        <v>1</v>
      </c>
      <c r="J555" s="168">
        <v>13.37</v>
      </c>
      <c r="K555" s="176">
        <f t="shared" si="123"/>
        <v>7.9159265837773829E-2</v>
      </c>
      <c r="L555" s="259">
        <v>39.020000000000003</v>
      </c>
      <c r="M555" s="176">
        <f t="shared" si="124"/>
        <v>1.0791592658377738</v>
      </c>
      <c r="N555" s="259">
        <v>521.70000000000005</v>
      </c>
      <c r="O555" s="168">
        <v>6.71</v>
      </c>
      <c r="P555" s="175">
        <f t="shared" si="125"/>
        <v>3.9727649496743636E-2</v>
      </c>
      <c r="Q555" s="174">
        <f t="shared" si="126"/>
        <v>6.6600000000000046</v>
      </c>
      <c r="R555" s="175">
        <f t="shared" si="127"/>
        <v>3.9431616341030221E-2</v>
      </c>
      <c r="S555" s="258">
        <f t="shared" si="128"/>
        <v>259.87320000000022</v>
      </c>
      <c r="T555" s="168" t="s">
        <v>476</v>
      </c>
      <c r="U555" s="168" t="s">
        <v>316</v>
      </c>
      <c r="V555" s="168" t="s">
        <v>348</v>
      </c>
      <c r="W555" s="174">
        <v>1</v>
      </c>
      <c r="X555" s="168" t="s">
        <v>230</v>
      </c>
    </row>
    <row r="556" spans="2:24" hidden="1">
      <c r="B556" s="651"/>
      <c r="C556" s="443"/>
      <c r="D556" s="205">
        <v>10</v>
      </c>
      <c r="E556" s="168" t="s">
        <v>363</v>
      </c>
      <c r="F556" s="259">
        <v>119.89</v>
      </c>
      <c r="G556" s="168">
        <v>29.57</v>
      </c>
      <c r="H556" s="168">
        <v>29.57</v>
      </c>
      <c r="I556" s="176">
        <f t="shared" si="122"/>
        <v>1</v>
      </c>
      <c r="J556" s="168">
        <v>1.01</v>
      </c>
      <c r="K556" s="176">
        <f t="shared" si="123"/>
        <v>3.4156239431856611E-2</v>
      </c>
      <c r="L556" s="259">
        <v>278.82</v>
      </c>
      <c r="M556" s="176">
        <f t="shared" si="124"/>
        <v>1.0341562394318566</v>
      </c>
      <c r="N556" s="259">
        <v>281.61</v>
      </c>
      <c r="O556" s="168">
        <v>0.43</v>
      </c>
      <c r="P556" s="175">
        <f t="shared" si="125"/>
        <v>1.4541765302671626E-2</v>
      </c>
      <c r="Q556" s="174">
        <f t="shared" si="126"/>
        <v>0.58000000000000163</v>
      </c>
      <c r="R556" s="175">
        <f t="shared" si="127"/>
        <v>1.9614474129185041E-2</v>
      </c>
      <c r="S556" s="258">
        <f t="shared" si="128"/>
        <v>161.71560000000045</v>
      </c>
      <c r="T556" s="168" t="s">
        <v>497</v>
      </c>
      <c r="U556" s="168" t="s">
        <v>355</v>
      </c>
      <c r="V556" s="168" t="s">
        <v>360</v>
      </c>
      <c r="W556" s="174">
        <v>1</v>
      </c>
      <c r="X556" s="168" t="s">
        <v>346</v>
      </c>
    </row>
    <row r="557" spans="2:24" hidden="1">
      <c r="B557" s="649">
        <v>45925</v>
      </c>
      <c r="C557" s="443" t="str">
        <f t="shared" ref="C557" si="129">RIGHT(TEXT(B557,"aaa"),1)</f>
        <v>四</v>
      </c>
      <c r="D557" s="205">
        <v>1</v>
      </c>
      <c r="E557" s="168" t="s">
        <v>373</v>
      </c>
      <c r="F557" s="259">
        <v>7269.14</v>
      </c>
      <c r="G557" s="168">
        <v>14358</v>
      </c>
      <c r="H557" s="168">
        <v>14358</v>
      </c>
      <c r="I557" s="176">
        <f t="shared" si="122"/>
        <v>1</v>
      </c>
      <c r="J557" s="168">
        <v>1253.3</v>
      </c>
      <c r="K557" s="176">
        <f t="shared" si="123"/>
        <v>8.7289316060732688E-2</v>
      </c>
      <c r="L557" s="259">
        <v>5.8</v>
      </c>
      <c r="M557" s="176">
        <f t="shared" si="124"/>
        <v>1.0872893160607326</v>
      </c>
      <c r="N557" s="259">
        <v>7269.14</v>
      </c>
      <c r="O557" s="168">
        <v>1253.3</v>
      </c>
      <c r="P557" s="175">
        <f t="shared" si="125"/>
        <v>8.7289316060732688E-2</v>
      </c>
      <c r="Q557" s="174">
        <f t="shared" si="126"/>
        <v>0</v>
      </c>
      <c r="R557" s="175">
        <f t="shared" si="127"/>
        <v>0</v>
      </c>
      <c r="S557" s="258">
        <f t="shared" si="128"/>
        <v>0</v>
      </c>
      <c r="T557" s="168" t="s">
        <v>476</v>
      </c>
      <c r="U557" s="168" t="s">
        <v>495</v>
      </c>
      <c r="V557" s="168" t="s">
        <v>374</v>
      </c>
      <c r="W557" s="174">
        <v>1</v>
      </c>
      <c r="X557" s="168" t="s">
        <v>346</v>
      </c>
    </row>
    <row r="558" spans="2:24" hidden="1">
      <c r="B558" s="650"/>
      <c r="C558" s="443"/>
      <c r="D558" s="205">
        <v>2</v>
      </c>
      <c r="E558" s="168" t="s">
        <v>362</v>
      </c>
      <c r="F558" s="259">
        <v>952.49</v>
      </c>
      <c r="G558" s="168">
        <v>7973</v>
      </c>
      <c r="H558" s="168">
        <v>7973</v>
      </c>
      <c r="I558" s="176">
        <f t="shared" si="122"/>
        <v>1</v>
      </c>
      <c r="J558" s="168">
        <v>136.07</v>
      </c>
      <c r="K558" s="176">
        <f t="shared" si="123"/>
        <v>1.7066348927630752E-2</v>
      </c>
      <c r="L558" s="259">
        <v>7</v>
      </c>
      <c r="M558" s="176">
        <f t="shared" si="124"/>
        <v>1.0170663489276308</v>
      </c>
      <c r="N558" s="259">
        <v>952.49</v>
      </c>
      <c r="O558" s="168">
        <v>136.07</v>
      </c>
      <c r="P558" s="175">
        <f t="shared" si="125"/>
        <v>1.7066348927630752E-2</v>
      </c>
      <c r="Q558" s="174">
        <f t="shared" si="126"/>
        <v>-2.8421709430404007E-13</v>
      </c>
      <c r="R558" s="175">
        <f t="shared" si="127"/>
        <v>-3.5647446921364617E-17</v>
      </c>
      <c r="S558" s="258">
        <f t="shared" si="128"/>
        <v>-1.9895196601282805E-12</v>
      </c>
      <c r="T558" s="168" t="s">
        <v>497</v>
      </c>
      <c r="U558" s="168" t="s">
        <v>355</v>
      </c>
      <c r="V558" s="168" t="s">
        <v>357</v>
      </c>
      <c r="W558" s="174">
        <v>1</v>
      </c>
      <c r="X558" s="168" t="s">
        <v>346</v>
      </c>
    </row>
    <row r="559" spans="2:24" hidden="1">
      <c r="B559" s="650"/>
      <c r="C559" s="443"/>
      <c r="D559" s="205">
        <v>3</v>
      </c>
      <c r="E559" s="168" t="s">
        <v>418</v>
      </c>
      <c r="F559" s="259">
        <v>427.35</v>
      </c>
      <c r="G559" s="168">
        <v>99.14</v>
      </c>
      <c r="H559" s="168">
        <v>99.14</v>
      </c>
      <c r="I559" s="176">
        <f t="shared" si="122"/>
        <v>1</v>
      </c>
      <c r="J559" s="168">
        <v>4.72</v>
      </c>
      <c r="K559" s="176">
        <f t="shared" si="123"/>
        <v>4.7609441194270727E-2</v>
      </c>
      <c r="L559" s="259">
        <v>203.5</v>
      </c>
      <c r="M559" s="176">
        <f t="shared" si="124"/>
        <v>1.0476094411942707</v>
      </c>
      <c r="N559" s="259">
        <v>960.52</v>
      </c>
      <c r="O559" s="168">
        <v>2.1</v>
      </c>
      <c r="P559" s="175">
        <f t="shared" si="125"/>
        <v>2.1182166633044182E-2</v>
      </c>
      <c r="Q559" s="174">
        <f t="shared" si="126"/>
        <v>2.6199999999999988</v>
      </c>
      <c r="R559" s="175">
        <f t="shared" si="127"/>
        <v>2.6427274561226535E-2</v>
      </c>
      <c r="S559" s="258">
        <f t="shared" si="128"/>
        <v>533.16999999999973</v>
      </c>
      <c r="T559" s="168" t="s">
        <v>497</v>
      </c>
      <c r="U559" s="168" t="s">
        <v>355</v>
      </c>
      <c r="V559" s="168" t="s">
        <v>360</v>
      </c>
      <c r="W559" s="174">
        <v>1</v>
      </c>
      <c r="X559" s="168" t="s">
        <v>346</v>
      </c>
    </row>
    <row r="560" spans="2:24" hidden="1">
      <c r="B560" s="650"/>
      <c r="C560" s="443"/>
      <c r="D560" s="205">
        <v>4</v>
      </c>
      <c r="E560" s="168" t="s">
        <v>380</v>
      </c>
      <c r="F560" s="259">
        <v>406.56</v>
      </c>
      <c r="G560" s="168">
        <v>5439</v>
      </c>
      <c r="H560" s="168">
        <v>5439</v>
      </c>
      <c r="I560" s="176">
        <f t="shared" si="122"/>
        <v>1</v>
      </c>
      <c r="J560" s="168">
        <v>92.4</v>
      </c>
      <c r="K560" s="176">
        <f t="shared" si="123"/>
        <v>1.698841698841699E-2</v>
      </c>
      <c r="L560" s="259">
        <v>4.4000000000000004</v>
      </c>
      <c r="M560" s="176">
        <f t="shared" si="124"/>
        <v>1.0169884169884169</v>
      </c>
      <c r="N560" s="259">
        <v>406.56</v>
      </c>
      <c r="O560" s="168">
        <v>92.4</v>
      </c>
      <c r="P560" s="175">
        <f t="shared" si="125"/>
        <v>1.698841698841699E-2</v>
      </c>
      <c r="Q560" s="174">
        <f t="shared" si="126"/>
        <v>-3.694822225952521E-13</v>
      </c>
      <c r="R560" s="175">
        <f t="shared" si="127"/>
        <v>-6.7932013714883631E-17</v>
      </c>
      <c r="S560" s="258">
        <f t="shared" si="128"/>
        <v>-1.6257217794191093E-12</v>
      </c>
      <c r="T560" s="168" t="s">
        <v>476</v>
      </c>
      <c r="U560" s="168" t="s">
        <v>495</v>
      </c>
      <c r="V560" s="168" t="s">
        <v>376</v>
      </c>
      <c r="W560" s="174">
        <v>1</v>
      </c>
      <c r="X560" s="168" t="s">
        <v>346</v>
      </c>
    </row>
    <row r="561" spans="2:24" hidden="1">
      <c r="B561" s="650"/>
      <c r="C561" s="443"/>
      <c r="D561" s="205">
        <v>5</v>
      </c>
      <c r="E561" s="168" t="s">
        <v>670</v>
      </c>
      <c r="F561" s="259">
        <v>175.59</v>
      </c>
      <c r="G561" s="168">
        <v>148.85</v>
      </c>
      <c r="H561" s="168">
        <v>148.85</v>
      </c>
      <c r="I561" s="176">
        <f t="shared" si="122"/>
        <v>1</v>
      </c>
      <c r="J561" s="168">
        <v>9.0399999999999991</v>
      </c>
      <c r="K561" s="176">
        <f t="shared" si="123"/>
        <v>6.0732280819617061E-2</v>
      </c>
      <c r="L561" s="259">
        <v>39.020000000000003</v>
      </c>
      <c r="M561" s="176">
        <f t="shared" si="124"/>
        <v>1.0607322808196171</v>
      </c>
      <c r="N561" s="259">
        <v>352.74</v>
      </c>
      <c r="O561" s="168">
        <v>4.5</v>
      </c>
      <c r="P561" s="175">
        <f t="shared" si="125"/>
        <v>3.0231776956667789E-2</v>
      </c>
      <c r="Q561" s="174">
        <f t="shared" si="126"/>
        <v>4.539999999999992</v>
      </c>
      <c r="R561" s="175">
        <f t="shared" si="127"/>
        <v>3.0500503862949224E-2</v>
      </c>
      <c r="S561" s="258">
        <f t="shared" si="128"/>
        <v>177.15079999999969</v>
      </c>
      <c r="T561" s="168" t="s">
        <v>476</v>
      </c>
      <c r="U561" s="168" t="s">
        <v>316</v>
      </c>
      <c r="V561" s="168" t="s">
        <v>348</v>
      </c>
      <c r="W561" s="174">
        <v>1</v>
      </c>
      <c r="X561" s="168" t="s">
        <v>230</v>
      </c>
    </row>
    <row r="562" spans="2:24" hidden="1">
      <c r="B562" s="650"/>
      <c r="C562" s="443"/>
      <c r="D562" s="205">
        <v>6</v>
      </c>
      <c r="E562" s="168" t="s">
        <v>347</v>
      </c>
      <c r="F562" s="259">
        <v>107.05</v>
      </c>
      <c r="G562" s="168">
        <v>223.83</v>
      </c>
      <c r="H562" s="168">
        <v>223.83</v>
      </c>
      <c r="I562" s="176">
        <f t="shared" si="122"/>
        <v>1</v>
      </c>
      <c r="J562" s="168">
        <v>2.09</v>
      </c>
      <c r="K562" s="176">
        <f t="shared" si="123"/>
        <v>9.3374435955859338E-3</v>
      </c>
      <c r="L562" s="259">
        <v>99.12</v>
      </c>
      <c r="M562" s="176">
        <f t="shared" si="124"/>
        <v>1.009337443595586</v>
      </c>
      <c r="N562" s="259">
        <v>207.16</v>
      </c>
      <c r="O562" s="168">
        <v>1.08</v>
      </c>
      <c r="P562" s="175">
        <f t="shared" si="125"/>
        <v>4.8250904704463205E-3</v>
      </c>
      <c r="Q562" s="174">
        <f t="shared" si="126"/>
        <v>1.0100000000000033</v>
      </c>
      <c r="R562" s="175">
        <f t="shared" si="127"/>
        <v>4.5123531251396298E-3</v>
      </c>
      <c r="S562" s="258">
        <f t="shared" si="128"/>
        <v>100.11120000000034</v>
      </c>
      <c r="T562" s="168" t="s">
        <v>476</v>
      </c>
      <c r="U562" s="168" t="s">
        <v>316</v>
      </c>
      <c r="V562" s="168" t="s">
        <v>351</v>
      </c>
      <c r="W562" s="174">
        <v>1</v>
      </c>
      <c r="X562" s="168" t="s">
        <v>346</v>
      </c>
    </row>
    <row r="563" spans="2:24" hidden="1">
      <c r="B563" s="650"/>
      <c r="C563" s="443"/>
      <c r="D563" s="205">
        <v>7</v>
      </c>
      <c r="E563" s="168" t="s">
        <v>378</v>
      </c>
      <c r="F563" s="259">
        <v>79.040000000000006</v>
      </c>
      <c r="G563" s="168">
        <v>4539</v>
      </c>
      <c r="H563" s="168">
        <v>4539</v>
      </c>
      <c r="I563" s="176">
        <f t="shared" si="122"/>
        <v>1</v>
      </c>
      <c r="J563" s="168">
        <v>18.170000000000002</v>
      </c>
      <c r="K563" s="176">
        <f t="shared" si="123"/>
        <v>4.003084379819344E-3</v>
      </c>
      <c r="L563" s="259">
        <v>4.3499999999999996</v>
      </c>
      <c r="M563" s="176">
        <f t="shared" si="124"/>
        <v>1.0040030843798193</v>
      </c>
      <c r="N563" s="259">
        <v>79.040000000000006</v>
      </c>
      <c r="O563" s="168">
        <v>18.170000000000002</v>
      </c>
      <c r="P563" s="175">
        <f t="shared" si="125"/>
        <v>4.003084379819344E-3</v>
      </c>
      <c r="Q563" s="174">
        <f t="shared" si="126"/>
        <v>7.1054273576010019E-14</v>
      </c>
      <c r="R563" s="175">
        <f t="shared" si="127"/>
        <v>1.5654169106853936E-17</v>
      </c>
      <c r="S563" s="258">
        <f t="shared" si="128"/>
        <v>3.0908609005564358E-13</v>
      </c>
      <c r="T563" s="168" t="s">
        <v>476</v>
      </c>
      <c r="U563" s="168" t="s">
        <v>495</v>
      </c>
      <c r="V563" s="168" t="s">
        <v>376</v>
      </c>
      <c r="W563" s="174">
        <v>1</v>
      </c>
      <c r="X563" s="168" t="s">
        <v>206</v>
      </c>
    </row>
    <row r="564" spans="2:24" hidden="1">
      <c r="B564" s="650"/>
      <c r="C564" s="443"/>
      <c r="D564" s="205">
        <v>8</v>
      </c>
      <c r="E564" s="168" t="s">
        <v>661</v>
      </c>
      <c r="F564" s="259">
        <v>53.95</v>
      </c>
      <c r="G564" s="168">
        <v>85.8</v>
      </c>
      <c r="H564" s="168">
        <v>85.8</v>
      </c>
      <c r="I564" s="176">
        <f t="shared" si="122"/>
        <v>1</v>
      </c>
      <c r="J564" s="168">
        <v>0.99</v>
      </c>
      <c r="K564" s="176">
        <f t="shared" si="123"/>
        <v>1.1538461538461539E-2</v>
      </c>
      <c r="L564" s="259">
        <v>110.1</v>
      </c>
      <c r="M564" s="176">
        <f t="shared" si="124"/>
        <v>1.0115384615384615</v>
      </c>
      <c r="N564" s="259">
        <v>109</v>
      </c>
      <c r="O564" s="168">
        <v>0.49</v>
      </c>
      <c r="P564" s="175">
        <f t="shared" si="125"/>
        <v>5.7109557109557112E-3</v>
      </c>
      <c r="Q564" s="174">
        <f t="shared" si="126"/>
        <v>0.49999999999999489</v>
      </c>
      <c r="R564" s="175">
        <f t="shared" si="127"/>
        <v>5.8275058275057681E-3</v>
      </c>
      <c r="S564" s="258">
        <f t="shared" si="128"/>
        <v>55.049999999999436</v>
      </c>
      <c r="T564" s="168" t="s">
        <v>476</v>
      </c>
      <c r="U564" s="168" t="s">
        <v>316</v>
      </c>
      <c r="V564" s="168" t="s">
        <v>348</v>
      </c>
      <c r="W564" s="174">
        <v>1</v>
      </c>
      <c r="X564" s="168" t="s">
        <v>346</v>
      </c>
    </row>
    <row r="565" spans="2:24" hidden="1">
      <c r="B565" s="650"/>
      <c r="C565" s="443"/>
      <c r="D565" s="205">
        <v>9</v>
      </c>
      <c r="E565" s="168" t="s">
        <v>353</v>
      </c>
      <c r="F565" s="259">
        <v>47.18</v>
      </c>
      <c r="G565" s="168">
        <v>90.82</v>
      </c>
      <c r="H565" s="168">
        <v>90.82</v>
      </c>
      <c r="I565" s="176">
        <f t="shared" si="122"/>
        <v>1</v>
      </c>
      <c r="J565" s="168">
        <v>1.03</v>
      </c>
      <c r="K565" s="176">
        <f t="shared" si="123"/>
        <v>1.1341114292006167E-2</v>
      </c>
      <c r="L565" s="259">
        <v>104.84</v>
      </c>
      <c r="M565" s="176">
        <f t="shared" si="124"/>
        <v>1.0113411142920061</v>
      </c>
      <c r="N565" s="259">
        <v>107.99</v>
      </c>
      <c r="O565" s="168">
        <v>0.45</v>
      </c>
      <c r="P565" s="175">
        <f t="shared" si="125"/>
        <v>4.9548557586434712E-3</v>
      </c>
      <c r="Q565" s="174">
        <f t="shared" si="126"/>
        <v>0.58000000000000118</v>
      </c>
      <c r="R565" s="175">
        <f t="shared" si="127"/>
        <v>6.3862585333627087E-3</v>
      </c>
      <c r="S565" s="258">
        <f t="shared" si="128"/>
        <v>60.807200000000122</v>
      </c>
      <c r="T565" s="168" t="s">
        <v>476</v>
      </c>
      <c r="U565" s="168" t="s">
        <v>316</v>
      </c>
      <c r="V565" s="168" t="s">
        <v>351</v>
      </c>
      <c r="W565" s="174">
        <v>1</v>
      </c>
      <c r="X565" s="168" t="s">
        <v>346</v>
      </c>
    </row>
    <row r="566" spans="2:24" hidden="1">
      <c r="B566" s="651"/>
      <c r="C566" s="443"/>
      <c r="D566" s="205">
        <v>10</v>
      </c>
      <c r="E566" s="168" t="s">
        <v>434</v>
      </c>
      <c r="F566" s="259">
        <v>37.700000000000003</v>
      </c>
      <c r="G566" s="168">
        <v>41.41</v>
      </c>
      <c r="H566" s="168">
        <v>41.41</v>
      </c>
      <c r="I566" s="176">
        <f t="shared" si="122"/>
        <v>1</v>
      </c>
      <c r="J566" s="168">
        <v>1.0900000000000001</v>
      </c>
      <c r="K566" s="176">
        <f t="shared" si="123"/>
        <v>2.632214440956291E-2</v>
      </c>
      <c r="L566" s="259">
        <v>342.75</v>
      </c>
      <c r="M566" s="176">
        <f t="shared" si="124"/>
        <v>1.0263221444095629</v>
      </c>
      <c r="N566" s="259">
        <v>373.6</v>
      </c>
      <c r="O566" s="168">
        <v>0.11</v>
      </c>
      <c r="P566" s="175">
        <f t="shared" si="125"/>
        <v>2.6563631972953395E-3</v>
      </c>
      <c r="Q566" s="174">
        <f t="shared" si="126"/>
        <v>0.98000000000000342</v>
      </c>
      <c r="R566" s="175">
        <f t="shared" si="127"/>
        <v>2.3665781212267652E-2</v>
      </c>
      <c r="S566" s="258">
        <f t="shared" si="128"/>
        <v>335.89500000000118</v>
      </c>
      <c r="T566" s="168" t="s">
        <v>476</v>
      </c>
      <c r="U566" s="168" t="s">
        <v>316</v>
      </c>
      <c r="V566" s="168" t="s">
        <v>348</v>
      </c>
      <c r="W566" s="174">
        <v>1</v>
      </c>
      <c r="X566" s="168" t="s">
        <v>144</v>
      </c>
    </row>
    <row r="567" spans="2:24" hidden="1">
      <c r="B567" s="649">
        <v>45926</v>
      </c>
      <c r="C567" s="443" t="str">
        <f t="shared" ref="C567" si="130">RIGHT(TEXT(B567,"aaa"),1)</f>
        <v>五</v>
      </c>
      <c r="D567" s="205">
        <v>1</v>
      </c>
      <c r="E567" s="168" t="s">
        <v>373</v>
      </c>
      <c r="F567" s="259">
        <v>1532.71</v>
      </c>
      <c r="G567" s="168">
        <v>11714</v>
      </c>
      <c r="H567" s="168">
        <v>11714</v>
      </c>
      <c r="I567" s="176">
        <f t="shared" si="122"/>
        <v>1</v>
      </c>
      <c r="J567" s="168">
        <v>264.26</v>
      </c>
      <c r="K567" s="176">
        <f t="shared" si="123"/>
        <v>2.25593307153833E-2</v>
      </c>
      <c r="L567" s="259">
        <v>5.8</v>
      </c>
      <c r="M567" s="176">
        <f t="shared" si="124"/>
        <v>1.0225593307153833</v>
      </c>
      <c r="N567" s="259">
        <v>1532.71</v>
      </c>
      <c r="O567" s="168">
        <v>264.26</v>
      </c>
      <c r="P567" s="175">
        <f t="shared" si="125"/>
        <v>2.25593307153833E-2</v>
      </c>
      <c r="Q567" s="174">
        <f t="shared" si="126"/>
        <v>0</v>
      </c>
      <c r="R567" s="175">
        <f t="shared" si="127"/>
        <v>0</v>
      </c>
      <c r="S567" s="258">
        <f t="shared" si="128"/>
        <v>0</v>
      </c>
      <c r="T567" s="168" t="s">
        <v>476</v>
      </c>
      <c r="U567" s="168" t="s">
        <v>495</v>
      </c>
      <c r="V567" s="168" t="s">
        <v>374</v>
      </c>
      <c r="W567" s="174">
        <v>1</v>
      </c>
      <c r="X567" s="168" t="s">
        <v>346</v>
      </c>
    </row>
    <row r="568" spans="2:24" hidden="1">
      <c r="B568" s="650"/>
      <c r="C568" s="443"/>
      <c r="D568" s="205">
        <v>2</v>
      </c>
      <c r="E568" s="168" t="s">
        <v>672</v>
      </c>
      <c r="F568" s="259">
        <v>951.81</v>
      </c>
      <c r="G568" s="168">
        <v>151.09</v>
      </c>
      <c r="H568" s="168">
        <v>151.09</v>
      </c>
      <c r="I568" s="176">
        <f t="shared" si="122"/>
        <v>1</v>
      </c>
      <c r="J568" s="168">
        <v>12.26</v>
      </c>
      <c r="K568" s="176">
        <f t="shared" si="123"/>
        <v>8.1143689191872384E-2</v>
      </c>
      <c r="L568" s="259">
        <v>155.27000000000001</v>
      </c>
      <c r="M568" s="176">
        <f t="shared" si="124"/>
        <v>1.0811436891918724</v>
      </c>
      <c r="N568" s="259">
        <v>1903.61</v>
      </c>
      <c r="O568" s="168">
        <v>6.13</v>
      </c>
      <c r="P568" s="175">
        <f t="shared" si="125"/>
        <v>4.0571844595936192E-2</v>
      </c>
      <c r="Q568" s="174">
        <f t="shared" si="126"/>
        <v>6.129999999999991</v>
      </c>
      <c r="R568" s="175">
        <f t="shared" si="127"/>
        <v>4.0571844595936137E-2</v>
      </c>
      <c r="S568" s="258">
        <f t="shared" si="128"/>
        <v>951.80509999999867</v>
      </c>
      <c r="T568" s="168" t="s">
        <v>476</v>
      </c>
      <c r="U568" s="168" t="s">
        <v>316</v>
      </c>
      <c r="V568" s="168" t="s">
        <v>412</v>
      </c>
      <c r="W568" s="174">
        <v>1</v>
      </c>
      <c r="X568" s="168" t="s">
        <v>195</v>
      </c>
    </row>
    <row r="569" spans="2:24" hidden="1">
      <c r="B569" s="650"/>
      <c r="C569" s="443"/>
      <c r="D569" s="205">
        <v>3</v>
      </c>
      <c r="E569" s="168" t="s">
        <v>671</v>
      </c>
      <c r="F569" s="259">
        <v>825.98</v>
      </c>
      <c r="G569" s="168">
        <v>172.68</v>
      </c>
      <c r="H569" s="168">
        <v>172.68</v>
      </c>
      <c r="I569" s="176">
        <f t="shared" si="122"/>
        <v>1</v>
      </c>
      <c r="J569" s="168">
        <v>9.19</v>
      </c>
      <c r="K569" s="176">
        <f t="shared" si="123"/>
        <v>5.3219828584665271E-2</v>
      </c>
      <c r="L569" s="259">
        <v>195.73</v>
      </c>
      <c r="M569" s="176">
        <f t="shared" si="124"/>
        <v>1.0532198285846652</v>
      </c>
      <c r="N569" s="259">
        <v>1798.76</v>
      </c>
      <c r="O569" s="168">
        <v>4.22</v>
      </c>
      <c r="P569" s="175">
        <f t="shared" si="125"/>
        <v>2.4438267315265227E-2</v>
      </c>
      <c r="Q569" s="174">
        <f t="shared" si="126"/>
        <v>4.969999999999998</v>
      </c>
      <c r="R569" s="175">
        <f t="shared" si="127"/>
        <v>2.8781561269400034E-2</v>
      </c>
      <c r="S569" s="258">
        <f t="shared" si="128"/>
        <v>972.77809999999954</v>
      </c>
      <c r="T569" s="168" t="s">
        <v>476</v>
      </c>
      <c r="U569" s="168" t="s">
        <v>316</v>
      </c>
      <c r="V569" s="168" t="s">
        <v>412</v>
      </c>
      <c r="W569" s="174">
        <v>1</v>
      </c>
      <c r="X569" s="168" t="s">
        <v>195</v>
      </c>
    </row>
    <row r="570" spans="2:24" hidden="1">
      <c r="B570" s="650"/>
      <c r="C570" s="443"/>
      <c r="D570" s="205">
        <v>4</v>
      </c>
      <c r="E570" s="168" t="s">
        <v>362</v>
      </c>
      <c r="F570" s="259">
        <v>335.58</v>
      </c>
      <c r="G570" s="168">
        <v>6043</v>
      </c>
      <c r="H570" s="168">
        <v>6043</v>
      </c>
      <c r="I570" s="176">
        <f t="shared" si="122"/>
        <v>1</v>
      </c>
      <c r="J570" s="168">
        <v>47.94</v>
      </c>
      <c r="K570" s="176">
        <f t="shared" si="123"/>
        <v>7.9331457885156373E-3</v>
      </c>
      <c r="L570" s="259">
        <v>7</v>
      </c>
      <c r="M570" s="176">
        <f t="shared" si="124"/>
        <v>1.0079331457885157</v>
      </c>
      <c r="N570" s="259">
        <v>335.58</v>
      </c>
      <c r="O570" s="168">
        <v>47.94</v>
      </c>
      <c r="P570" s="175">
        <f t="shared" si="125"/>
        <v>7.9331457885156373E-3</v>
      </c>
      <c r="Q570" s="174">
        <f t="shared" si="126"/>
        <v>-3.979039320256561E-13</v>
      </c>
      <c r="R570" s="175">
        <f t="shared" si="127"/>
        <v>-6.5845429757679319E-17</v>
      </c>
      <c r="S570" s="258">
        <f t="shared" si="128"/>
        <v>-2.7853275241795927E-12</v>
      </c>
      <c r="T570" s="168" t="s">
        <v>497</v>
      </c>
      <c r="U570" s="168" t="s">
        <v>355</v>
      </c>
      <c r="V570" s="168" t="s">
        <v>357</v>
      </c>
      <c r="W570" s="174">
        <v>1</v>
      </c>
      <c r="X570" s="168" t="s">
        <v>346</v>
      </c>
    </row>
    <row r="571" spans="2:24" hidden="1">
      <c r="B571" s="650"/>
      <c r="C571" s="443"/>
      <c r="D571" s="205">
        <v>5</v>
      </c>
      <c r="E571" s="168" t="s">
        <v>380</v>
      </c>
      <c r="F571" s="259">
        <v>220.53</v>
      </c>
      <c r="G571" s="168">
        <v>4993</v>
      </c>
      <c r="H571" s="168">
        <v>4993</v>
      </c>
      <c r="I571" s="176">
        <f t="shared" si="122"/>
        <v>1</v>
      </c>
      <c r="J571" s="168">
        <v>50.12</v>
      </c>
      <c r="K571" s="176">
        <f t="shared" si="123"/>
        <v>1.0038053274584418E-2</v>
      </c>
      <c r="L571" s="259">
        <v>4.4000000000000004</v>
      </c>
      <c r="M571" s="176">
        <f t="shared" si="124"/>
        <v>1.0100380532745843</v>
      </c>
      <c r="N571" s="259">
        <v>220.53</v>
      </c>
      <c r="O571" s="168">
        <v>50.12</v>
      </c>
      <c r="P571" s="175">
        <f t="shared" si="125"/>
        <v>1.0038053274584418E-2</v>
      </c>
      <c r="Q571" s="174">
        <f t="shared" si="126"/>
        <v>-1.0658141036401503E-13</v>
      </c>
      <c r="R571" s="175">
        <f t="shared" si="127"/>
        <v>-2.1346166706191674E-17</v>
      </c>
      <c r="S571" s="258">
        <f t="shared" si="128"/>
        <v>-4.6895820560166612E-13</v>
      </c>
      <c r="T571" s="168" t="s">
        <v>476</v>
      </c>
      <c r="U571" s="168" t="s">
        <v>495</v>
      </c>
      <c r="V571" s="168" t="s">
        <v>376</v>
      </c>
      <c r="W571" s="174">
        <v>1</v>
      </c>
      <c r="X571" s="168" t="s">
        <v>346</v>
      </c>
    </row>
    <row r="572" spans="2:24" hidden="1">
      <c r="B572" s="650"/>
      <c r="C572" s="443"/>
      <c r="D572" s="205">
        <v>6</v>
      </c>
      <c r="E572" s="168" t="s">
        <v>378</v>
      </c>
      <c r="F572" s="259">
        <v>89.78</v>
      </c>
      <c r="G572" s="168">
        <v>3983</v>
      </c>
      <c r="H572" s="168">
        <v>3983</v>
      </c>
      <c r="I572" s="176">
        <f t="shared" si="122"/>
        <v>1</v>
      </c>
      <c r="J572" s="168">
        <v>20.64</v>
      </c>
      <c r="K572" s="176">
        <f t="shared" si="123"/>
        <v>5.1820236003012809E-3</v>
      </c>
      <c r="L572" s="259">
        <v>4.3499999999999996</v>
      </c>
      <c r="M572" s="176">
        <f t="shared" si="124"/>
        <v>1.0051820236003013</v>
      </c>
      <c r="N572" s="259">
        <v>89.78</v>
      </c>
      <c r="O572" s="168">
        <v>20.64</v>
      </c>
      <c r="P572" s="175">
        <f t="shared" si="125"/>
        <v>5.1820236003012809E-3</v>
      </c>
      <c r="Q572" s="174">
        <f t="shared" si="126"/>
        <v>-1.2789769243681803E-13</v>
      </c>
      <c r="R572" s="175">
        <f t="shared" si="127"/>
        <v>-3.2110894410448918E-17</v>
      </c>
      <c r="S572" s="258">
        <f t="shared" si="128"/>
        <v>-5.5635496210015843E-13</v>
      </c>
      <c r="T572" s="168" t="s">
        <v>476</v>
      </c>
      <c r="U572" s="168" t="s">
        <v>495</v>
      </c>
      <c r="V572" s="168" t="s">
        <v>376</v>
      </c>
      <c r="W572" s="174">
        <v>1</v>
      </c>
      <c r="X572" s="168" t="s">
        <v>206</v>
      </c>
    </row>
    <row r="573" spans="2:24" hidden="1">
      <c r="B573" s="650"/>
      <c r="C573" s="443"/>
      <c r="D573" s="205">
        <v>7</v>
      </c>
      <c r="E573" s="168" t="s">
        <v>673</v>
      </c>
      <c r="F573" s="259">
        <v>82.37</v>
      </c>
      <c r="G573" s="168">
        <v>34.51</v>
      </c>
      <c r="H573" s="168">
        <v>34.51</v>
      </c>
      <c r="I573" s="176">
        <f t="shared" si="122"/>
        <v>1</v>
      </c>
      <c r="J573" s="168">
        <v>0.72</v>
      </c>
      <c r="K573" s="176">
        <f t="shared" si="123"/>
        <v>2.0863517820921471E-2</v>
      </c>
      <c r="L573" s="259">
        <v>316.8</v>
      </c>
      <c r="M573" s="176">
        <f t="shared" si="124"/>
        <v>1.0208635178209216</v>
      </c>
      <c r="N573" s="259">
        <v>228.1</v>
      </c>
      <c r="O573" s="168">
        <v>0.26</v>
      </c>
      <c r="P573" s="175">
        <f t="shared" si="125"/>
        <v>7.5340481019994208E-3</v>
      </c>
      <c r="Q573" s="174">
        <f t="shared" si="126"/>
        <v>0.45999999999999885</v>
      </c>
      <c r="R573" s="175">
        <f t="shared" si="127"/>
        <v>1.3329469718922019E-2</v>
      </c>
      <c r="S573" s="258">
        <f t="shared" si="128"/>
        <v>145.72799999999964</v>
      </c>
      <c r="T573" s="168" t="s">
        <v>476</v>
      </c>
      <c r="U573" s="168" t="s">
        <v>316</v>
      </c>
      <c r="V573" s="168" t="s">
        <v>412</v>
      </c>
      <c r="W573" s="174">
        <v>1</v>
      </c>
      <c r="X573" s="168" t="s">
        <v>193</v>
      </c>
    </row>
    <row r="574" spans="2:24" hidden="1">
      <c r="B574" s="650"/>
      <c r="C574" s="443"/>
      <c r="D574" s="205">
        <v>8</v>
      </c>
      <c r="E574" s="168" t="s">
        <v>507</v>
      </c>
      <c r="F574" s="259">
        <v>62.71</v>
      </c>
      <c r="G574" s="168">
        <v>7.42</v>
      </c>
      <c r="H574" s="168">
        <v>7.42</v>
      </c>
      <c r="I574" s="176">
        <f t="shared" si="122"/>
        <v>1</v>
      </c>
      <c r="J574" s="168">
        <v>0.1</v>
      </c>
      <c r="K574" s="176">
        <f t="shared" si="123"/>
        <v>1.3477088948787063E-2</v>
      </c>
      <c r="L574" s="259">
        <v>1567.63</v>
      </c>
      <c r="M574" s="176">
        <f t="shared" si="124"/>
        <v>1.013477088948787</v>
      </c>
      <c r="N574" s="259">
        <v>156.76</v>
      </c>
      <c r="O574" s="168">
        <v>0.04</v>
      </c>
      <c r="P574" s="175">
        <f t="shared" si="125"/>
        <v>5.3908355795148251E-3</v>
      </c>
      <c r="Q574" s="174">
        <f t="shared" si="126"/>
        <v>5.9999999999999644E-2</v>
      </c>
      <c r="R574" s="175">
        <f t="shared" si="127"/>
        <v>8.0862533692721891E-3</v>
      </c>
      <c r="S574" s="258">
        <f t="shared" si="128"/>
        <v>94.057799999999446</v>
      </c>
      <c r="T574" s="168" t="s">
        <v>476</v>
      </c>
      <c r="U574" s="168" t="s">
        <v>316</v>
      </c>
      <c r="V574" s="168" t="s">
        <v>351</v>
      </c>
      <c r="W574" s="174">
        <v>1</v>
      </c>
      <c r="X574" s="168" t="s">
        <v>135</v>
      </c>
    </row>
    <row r="575" spans="2:24" hidden="1">
      <c r="B575" s="650"/>
      <c r="C575" s="443"/>
      <c r="D575" s="205">
        <v>9</v>
      </c>
      <c r="E575" s="168" t="s">
        <v>661</v>
      </c>
      <c r="F575" s="259">
        <v>60.56</v>
      </c>
      <c r="G575" s="168">
        <v>62.3</v>
      </c>
      <c r="H575" s="168">
        <v>62.3</v>
      </c>
      <c r="I575" s="176">
        <f t="shared" si="122"/>
        <v>1</v>
      </c>
      <c r="J575" s="168">
        <v>1.1299999999999999</v>
      </c>
      <c r="K575" s="176">
        <f t="shared" si="123"/>
        <v>1.8138041733547352E-2</v>
      </c>
      <c r="L575" s="259">
        <v>110.1</v>
      </c>
      <c r="M575" s="176">
        <f t="shared" si="124"/>
        <v>1.0181380417335475</v>
      </c>
      <c r="N575" s="259">
        <v>124.41</v>
      </c>
      <c r="O575" s="168">
        <v>0.55000000000000004</v>
      </c>
      <c r="P575" s="175">
        <f t="shared" si="125"/>
        <v>8.8282504012841094E-3</v>
      </c>
      <c r="Q575" s="174">
        <f t="shared" si="126"/>
        <v>0.58000000000000251</v>
      </c>
      <c r="R575" s="175">
        <f t="shared" si="127"/>
        <v>9.3097913322632824E-3</v>
      </c>
      <c r="S575" s="258">
        <f t="shared" si="128"/>
        <v>63.858000000000274</v>
      </c>
      <c r="T575" s="168" t="s">
        <v>476</v>
      </c>
      <c r="U575" s="168" t="s">
        <v>316</v>
      </c>
      <c r="V575" s="168" t="s">
        <v>348</v>
      </c>
      <c r="W575" s="174">
        <v>1</v>
      </c>
      <c r="X575" s="168" t="s">
        <v>346</v>
      </c>
    </row>
    <row r="576" spans="2:24" hidden="1">
      <c r="B576" s="651"/>
      <c r="C576" s="443"/>
      <c r="D576" s="205">
        <v>10</v>
      </c>
      <c r="E576" s="168" t="s">
        <v>662</v>
      </c>
      <c r="F576" s="259">
        <v>60.12</v>
      </c>
      <c r="G576" s="168">
        <v>2378</v>
      </c>
      <c r="H576" s="168">
        <v>2378</v>
      </c>
      <c r="I576" s="176">
        <f t="shared" si="122"/>
        <v>1</v>
      </c>
      <c r="J576" s="168">
        <v>8.35</v>
      </c>
      <c r="K576" s="176">
        <f t="shared" si="123"/>
        <v>3.5113540790580318E-3</v>
      </c>
      <c r="L576" s="259">
        <v>7.2</v>
      </c>
      <c r="M576" s="176">
        <f t="shared" si="124"/>
        <v>1.0035113540790579</v>
      </c>
      <c r="N576" s="259">
        <v>60.12</v>
      </c>
      <c r="O576" s="168">
        <v>8.35</v>
      </c>
      <c r="P576" s="175">
        <f t="shared" si="125"/>
        <v>3.5113540790580318E-3</v>
      </c>
      <c r="Q576" s="174">
        <f t="shared" si="126"/>
        <v>-9.0594198809412774E-14</v>
      </c>
      <c r="R576" s="175">
        <f t="shared" si="127"/>
        <v>-3.8096803536338424E-17</v>
      </c>
      <c r="S576" s="258">
        <f t="shared" si="128"/>
        <v>-6.5227823142777195E-13</v>
      </c>
      <c r="T576" s="168" t="s">
        <v>476</v>
      </c>
      <c r="U576" s="168" t="s">
        <v>495</v>
      </c>
      <c r="V576" s="168" t="s">
        <v>376</v>
      </c>
      <c r="W576" s="174">
        <v>1</v>
      </c>
      <c r="X576" s="168" t="s">
        <v>210</v>
      </c>
    </row>
    <row r="577" spans="2:24" hidden="1">
      <c r="B577" s="649">
        <v>45927</v>
      </c>
      <c r="C577" s="443" t="str">
        <f t="shared" ref="C577" si="131">RIGHT(TEXT(B577,"aaa"),1)</f>
        <v>六</v>
      </c>
      <c r="D577" s="205">
        <v>1</v>
      </c>
      <c r="E577" s="168" t="s">
        <v>356</v>
      </c>
      <c r="F577" s="259">
        <v>1380.75</v>
      </c>
      <c r="G577" s="168">
        <v>4830</v>
      </c>
      <c r="H577" s="168">
        <v>4830</v>
      </c>
      <c r="I577" s="176">
        <f t="shared" ref="I577:I596" si="132">H577/G577</f>
        <v>1</v>
      </c>
      <c r="J577" s="168">
        <v>209.84</v>
      </c>
      <c r="K577" s="176">
        <f t="shared" ref="K577:K596" si="133">J577/G577</f>
        <v>4.3445134575569359E-2</v>
      </c>
      <c r="L577" s="259">
        <v>6.58</v>
      </c>
      <c r="M577" s="176">
        <f t="shared" ref="M577:M596" si="134">(H577+J577)/G577</f>
        <v>1.0434451345755693</v>
      </c>
      <c r="N577" s="259">
        <v>1380.75</v>
      </c>
      <c r="O577" s="168">
        <v>209.84</v>
      </c>
      <c r="P577" s="175">
        <f t="shared" ref="P577:P596" si="135">O577/G577</f>
        <v>4.3445134575569359E-2</v>
      </c>
      <c r="Q577" s="174">
        <f t="shared" ref="Q577:Q596" si="136">(H577+J577)-G577-O577</f>
        <v>0</v>
      </c>
      <c r="R577" s="175">
        <f t="shared" ref="R577:R596" si="137">Q577/G577</f>
        <v>0</v>
      </c>
      <c r="S577" s="258">
        <f t="shared" ref="S577:S596" si="138">Q577*L577</f>
        <v>0</v>
      </c>
      <c r="T577" s="168" t="s">
        <v>497</v>
      </c>
      <c r="U577" s="168" t="s">
        <v>355</v>
      </c>
      <c r="V577" s="168" t="s">
        <v>357</v>
      </c>
      <c r="W577" s="174">
        <v>1</v>
      </c>
      <c r="X577" s="168" t="s">
        <v>346</v>
      </c>
    </row>
    <row r="578" spans="2:24" hidden="1">
      <c r="B578" s="650"/>
      <c r="C578" s="443"/>
      <c r="D578" s="205">
        <v>2</v>
      </c>
      <c r="E578" s="168" t="s">
        <v>373</v>
      </c>
      <c r="F578" s="259">
        <v>765.66</v>
      </c>
      <c r="G578" s="168">
        <v>11603</v>
      </c>
      <c r="H578" s="168">
        <v>11603</v>
      </c>
      <c r="I578" s="176">
        <f t="shared" si="132"/>
        <v>1</v>
      </c>
      <c r="J578" s="168">
        <v>132.01</v>
      </c>
      <c r="K578" s="176">
        <f t="shared" si="133"/>
        <v>1.1377230026717228E-2</v>
      </c>
      <c r="L578" s="259">
        <v>5.8</v>
      </c>
      <c r="M578" s="176">
        <f t="shared" si="134"/>
        <v>1.0113772300267172</v>
      </c>
      <c r="N578" s="259">
        <v>765.66</v>
      </c>
      <c r="O578" s="168">
        <v>132.01</v>
      </c>
      <c r="P578" s="175">
        <f t="shared" si="135"/>
        <v>1.1377230026717228E-2</v>
      </c>
      <c r="Q578" s="174">
        <f t="shared" si="136"/>
        <v>2.2737367544323206E-13</v>
      </c>
      <c r="R578" s="175">
        <f t="shared" si="137"/>
        <v>1.9596110957789544E-17</v>
      </c>
      <c r="S578" s="258">
        <f t="shared" si="138"/>
        <v>1.3187673175707459E-12</v>
      </c>
      <c r="T578" s="168" t="s">
        <v>476</v>
      </c>
      <c r="U578" s="168" t="s">
        <v>495</v>
      </c>
      <c r="V578" s="168" t="s">
        <v>374</v>
      </c>
      <c r="W578" s="174">
        <v>1</v>
      </c>
      <c r="X578" s="168" t="s">
        <v>346</v>
      </c>
    </row>
    <row r="579" spans="2:24" hidden="1">
      <c r="B579" s="650"/>
      <c r="C579" s="443"/>
      <c r="D579" s="205">
        <v>3</v>
      </c>
      <c r="E579" s="168" t="s">
        <v>362</v>
      </c>
      <c r="F579" s="259">
        <v>381.57</v>
      </c>
      <c r="G579" s="168">
        <v>6254</v>
      </c>
      <c r="H579" s="168">
        <v>6254</v>
      </c>
      <c r="I579" s="176">
        <f t="shared" si="132"/>
        <v>1</v>
      </c>
      <c r="J579" s="168">
        <v>54.51</v>
      </c>
      <c r="K579" s="176">
        <f t="shared" si="133"/>
        <v>8.7160217460825074E-3</v>
      </c>
      <c r="L579" s="259">
        <v>7</v>
      </c>
      <c r="M579" s="176">
        <f t="shared" si="134"/>
        <v>1.0087160217460824</v>
      </c>
      <c r="N579" s="259">
        <v>381.57</v>
      </c>
      <c r="O579" s="168">
        <v>54.51</v>
      </c>
      <c r="P579" s="175">
        <f t="shared" si="135"/>
        <v>8.7160217460825074E-3</v>
      </c>
      <c r="Q579" s="174">
        <f t="shared" si="136"/>
        <v>2.2026824808563106E-13</v>
      </c>
      <c r="R579" s="175">
        <f t="shared" si="137"/>
        <v>3.5220378651364094E-17</v>
      </c>
      <c r="S579" s="258">
        <f t="shared" si="138"/>
        <v>1.5418777365994174E-12</v>
      </c>
      <c r="T579" s="168" t="s">
        <v>497</v>
      </c>
      <c r="U579" s="168" t="s">
        <v>355</v>
      </c>
      <c r="V579" s="168" t="s">
        <v>357</v>
      </c>
      <c r="W579" s="174">
        <v>1</v>
      </c>
      <c r="X579" s="168" t="s">
        <v>346</v>
      </c>
    </row>
    <row r="580" spans="2:24" hidden="1">
      <c r="B580" s="650"/>
      <c r="C580" s="443"/>
      <c r="D580" s="205">
        <v>4</v>
      </c>
      <c r="E580" s="168" t="s">
        <v>354</v>
      </c>
      <c r="F580" s="259">
        <v>297.45999999999998</v>
      </c>
      <c r="G580" s="168">
        <v>183.52</v>
      </c>
      <c r="H580" s="168">
        <v>183.52</v>
      </c>
      <c r="I580" s="176">
        <f t="shared" si="132"/>
        <v>1</v>
      </c>
      <c r="J580" s="168">
        <v>10</v>
      </c>
      <c r="K580" s="176">
        <f t="shared" si="133"/>
        <v>5.448997384481255E-2</v>
      </c>
      <c r="L580" s="259">
        <v>95.34</v>
      </c>
      <c r="M580" s="176">
        <f t="shared" si="134"/>
        <v>1.0544899738448126</v>
      </c>
      <c r="N580" s="259">
        <v>953.4</v>
      </c>
      <c r="O580" s="168">
        <v>3.12</v>
      </c>
      <c r="P580" s="175">
        <f t="shared" si="135"/>
        <v>1.7000871839581516E-2</v>
      </c>
      <c r="Q580" s="174">
        <f t="shared" si="136"/>
        <v>6.88</v>
      </c>
      <c r="R580" s="175">
        <f t="shared" si="137"/>
        <v>3.7489102005231034E-2</v>
      </c>
      <c r="S580" s="258">
        <f t="shared" si="138"/>
        <v>655.93920000000003</v>
      </c>
      <c r="T580" s="168" t="s">
        <v>476</v>
      </c>
      <c r="U580" s="168" t="s">
        <v>316</v>
      </c>
      <c r="V580" s="168" t="s">
        <v>412</v>
      </c>
      <c r="W580" s="174">
        <v>1</v>
      </c>
      <c r="X580" s="168" t="s">
        <v>346</v>
      </c>
    </row>
    <row r="581" spans="2:24" hidden="1">
      <c r="B581" s="650"/>
      <c r="C581" s="443"/>
      <c r="D581" s="205">
        <v>5</v>
      </c>
      <c r="E581" s="168" t="s">
        <v>621</v>
      </c>
      <c r="F581" s="259">
        <v>268.5</v>
      </c>
      <c r="G581" s="168">
        <v>60.79</v>
      </c>
      <c r="H581" s="168">
        <v>60.79</v>
      </c>
      <c r="I581" s="176">
        <f t="shared" si="132"/>
        <v>1</v>
      </c>
      <c r="J581" s="168">
        <v>6.07</v>
      </c>
      <c r="K581" s="176">
        <f t="shared" si="133"/>
        <v>9.9851949333772005E-2</v>
      </c>
      <c r="L581" s="259">
        <v>90.1</v>
      </c>
      <c r="M581" s="176">
        <f t="shared" si="134"/>
        <v>1.0998519493337719</v>
      </c>
      <c r="N581" s="259">
        <v>546.91</v>
      </c>
      <c r="O581" s="168">
        <v>2.98</v>
      </c>
      <c r="P581" s="175">
        <f t="shared" si="135"/>
        <v>4.902122059549268E-2</v>
      </c>
      <c r="Q581" s="174">
        <f t="shared" si="136"/>
        <v>3.0900000000000003</v>
      </c>
      <c r="R581" s="175">
        <f t="shared" si="137"/>
        <v>5.0830728738279325E-2</v>
      </c>
      <c r="S581" s="258">
        <f t="shared" si="138"/>
        <v>278.40899999999999</v>
      </c>
      <c r="T581" s="168" t="s">
        <v>497</v>
      </c>
      <c r="U581" s="168" t="s">
        <v>355</v>
      </c>
      <c r="V581" s="168" t="s">
        <v>499</v>
      </c>
      <c r="W581" s="174">
        <v>1</v>
      </c>
      <c r="X581" s="168" t="s">
        <v>134</v>
      </c>
    </row>
    <row r="582" spans="2:24" hidden="1">
      <c r="B582" s="650"/>
      <c r="C582" s="443"/>
      <c r="D582" s="205">
        <v>6</v>
      </c>
      <c r="E582" s="168" t="s">
        <v>529</v>
      </c>
      <c r="F582" s="259">
        <v>204.66</v>
      </c>
      <c r="G582" s="168">
        <v>35.07</v>
      </c>
      <c r="H582" s="168">
        <v>35.07</v>
      </c>
      <c r="I582" s="176">
        <f t="shared" si="132"/>
        <v>1</v>
      </c>
      <c r="J582" s="168">
        <v>3.5</v>
      </c>
      <c r="K582" s="176">
        <f t="shared" si="133"/>
        <v>9.9800399201596807E-2</v>
      </c>
      <c r="L582" s="259">
        <v>118.99</v>
      </c>
      <c r="M582" s="176">
        <f t="shared" si="134"/>
        <v>1.0998003992015968</v>
      </c>
      <c r="N582" s="259">
        <v>416.47</v>
      </c>
      <c r="O582" s="168">
        <v>1.72</v>
      </c>
      <c r="P582" s="175">
        <f t="shared" si="135"/>
        <v>4.9044767607641856E-2</v>
      </c>
      <c r="Q582" s="174">
        <f t="shared" si="136"/>
        <v>1.78</v>
      </c>
      <c r="R582" s="175">
        <f t="shared" si="137"/>
        <v>5.075563159395495E-2</v>
      </c>
      <c r="S582" s="258">
        <f t="shared" si="138"/>
        <v>211.8022</v>
      </c>
      <c r="T582" s="168" t="s">
        <v>476</v>
      </c>
      <c r="U582" s="168" t="s">
        <v>316</v>
      </c>
      <c r="V582" s="168" t="s">
        <v>351</v>
      </c>
      <c r="W582" s="174">
        <v>1</v>
      </c>
      <c r="X582" s="168" t="s">
        <v>230</v>
      </c>
    </row>
    <row r="583" spans="2:24" hidden="1">
      <c r="B583" s="650"/>
      <c r="C583" s="443"/>
      <c r="D583" s="205">
        <v>7</v>
      </c>
      <c r="E583" s="168" t="s">
        <v>347</v>
      </c>
      <c r="F583" s="259">
        <v>115.97</v>
      </c>
      <c r="G583" s="168">
        <v>169.05</v>
      </c>
      <c r="H583" s="168">
        <v>169.05</v>
      </c>
      <c r="I583" s="176">
        <f t="shared" si="132"/>
        <v>1</v>
      </c>
      <c r="J583" s="168">
        <v>3.67</v>
      </c>
      <c r="K583" s="176">
        <f t="shared" si="133"/>
        <v>2.1709553386572017E-2</v>
      </c>
      <c r="L583" s="259">
        <v>99.12</v>
      </c>
      <c r="M583" s="176">
        <f t="shared" si="134"/>
        <v>1.0217095533865719</v>
      </c>
      <c r="N583" s="259">
        <v>363.77</v>
      </c>
      <c r="O583" s="168">
        <v>1.17</v>
      </c>
      <c r="P583" s="175">
        <f t="shared" si="135"/>
        <v>6.9210292812777272E-3</v>
      </c>
      <c r="Q583" s="174">
        <f t="shared" si="136"/>
        <v>2.4999999999999876</v>
      </c>
      <c r="R583" s="175">
        <f t="shared" si="137"/>
        <v>1.4788524105294217E-2</v>
      </c>
      <c r="S583" s="258">
        <f t="shared" si="138"/>
        <v>247.79999999999879</v>
      </c>
      <c r="T583" s="168" t="s">
        <v>476</v>
      </c>
      <c r="U583" s="168" t="s">
        <v>316</v>
      </c>
      <c r="V583" s="168" t="s">
        <v>351</v>
      </c>
      <c r="W583" s="174">
        <v>1</v>
      </c>
      <c r="X583" s="168" t="s">
        <v>346</v>
      </c>
    </row>
    <row r="584" spans="2:24" hidden="1">
      <c r="B584" s="650"/>
      <c r="C584" s="443"/>
      <c r="D584" s="205">
        <v>8</v>
      </c>
      <c r="E584" s="168" t="s">
        <v>674</v>
      </c>
      <c r="F584" s="259">
        <v>113.87</v>
      </c>
      <c r="G584" s="168">
        <v>24.2</v>
      </c>
      <c r="H584" s="168">
        <v>24.2</v>
      </c>
      <c r="I584" s="176">
        <f t="shared" si="132"/>
        <v>1</v>
      </c>
      <c r="J584" s="168">
        <v>2.42</v>
      </c>
      <c r="K584" s="176">
        <f t="shared" si="133"/>
        <v>0.1</v>
      </c>
      <c r="L584" s="259">
        <v>112.74</v>
      </c>
      <c r="M584" s="176">
        <f t="shared" si="134"/>
        <v>1.0999999999999999</v>
      </c>
      <c r="N584" s="259">
        <v>272.83</v>
      </c>
      <c r="O584" s="168">
        <v>1.01</v>
      </c>
      <c r="P584" s="175">
        <f t="shared" si="135"/>
        <v>4.1735537190082647E-2</v>
      </c>
      <c r="Q584" s="174">
        <f t="shared" si="136"/>
        <v>1.4099999999999981</v>
      </c>
      <c r="R584" s="175">
        <f t="shared" si="137"/>
        <v>5.8264462809917282E-2</v>
      </c>
      <c r="S584" s="258">
        <f t="shared" si="138"/>
        <v>158.96339999999978</v>
      </c>
      <c r="T584" s="168" t="s">
        <v>476</v>
      </c>
      <c r="U584" s="168" t="s">
        <v>316</v>
      </c>
      <c r="V584" s="168" t="s">
        <v>351</v>
      </c>
      <c r="W584" s="174">
        <v>1</v>
      </c>
      <c r="X584" s="168" t="s">
        <v>147</v>
      </c>
    </row>
    <row r="585" spans="2:24" hidden="1">
      <c r="B585" s="650"/>
      <c r="C585" s="443"/>
      <c r="D585" s="205">
        <v>9</v>
      </c>
      <c r="E585" s="168" t="s">
        <v>528</v>
      </c>
      <c r="F585" s="259">
        <v>88.28</v>
      </c>
      <c r="G585" s="168">
        <v>26.04</v>
      </c>
      <c r="H585" s="168">
        <v>26.04</v>
      </c>
      <c r="I585" s="176">
        <f t="shared" si="132"/>
        <v>1</v>
      </c>
      <c r="J585" s="168">
        <v>1.81</v>
      </c>
      <c r="K585" s="176">
        <f t="shared" si="133"/>
        <v>6.9508448540706605E-2</v>
      </c>
      <c r="L585" s="259">
        <v>113.18</v>
      </c>
      <c r="M585" s="176">
        <f t="shared" si="134"/>
        <v>1.0695084485407065</v>
      </c>
      <c r="N585" s="259">
        <v>204.86</v>
      </c>
      <c r="O585" s="168">
        <v>0.78</v>
      </c>
      <c r="P585" s="175">
        <f t="shared" si="135"/>
        <v>2.9953917050691246E-2</v>
      </c>
      <c r="Q585" s="174">
        <f t="shared" si="136"/>
        <v>1.0299999999999987</v>
      </c>
      <c r="R585" s="175">
        <f t="shared" si="137"/>
        <v>3.955453149001531E-2</v>
      </c>
      <c r="S585" s="258">
        <f t="shared" si="138"/>
        <v>116.57539999999986</v>
      </c>
      <c r="T585" s="168" t="s">
        <v>476</v>
      </c>
      <c r="U585" s="168" t="s">
        <v>316</v>
      </c>
      <c r="V585" s="168" t="s">
        <v>351</v>
      </c>
      <c r="W585" s="174">
        <v>1</v>
      </c>
      <c r="X585" s="168" t="s">
        <v>231</v>
      </c>
    </row>
    <row r="586" spans="2:24" hidden="1">
      <c r="B586" s="651"/>
      <c r="C586" s="443"/>
      <c r="D586" s="205">
        <v>10</v>
      </c>
      <c r="E586" s="168" t="s">
        <v>506</v>
      </c>
      <c r="F586" s="259">
        <v>74.430000000000007</v>
      </c>
      <c r="G586" s="168">
        <v>21.97</v>
      </c>
      <c r="H586" s="168">
        <v>21.97</v>
      </c>
      <c r="I586" s="176">
        <f t="shared" si="132"/>
        <v>1</v>
      </c>
      <c r="J586" s="168">
        <v>0.55000000000000004</v>
      </c>
      <c r="K586" s="176">
        <f t="shared" si="133"/>
        <v>2.5034137460172967E-2</v>
      </c>
      <c r="L586" s="259">
        <v>930.36</v>
      </c>
      <c r="M586" s="176">
        <f t="shared" si="134"/>
        <v>1.025034137460173</v>
      </c>
      <c r="N586" s="259">
        <v>511.7</v>
      </c>
      <c r="O586" s="168">
        <v>0.08</v>
      </c>
      <c r="P586" s="175">
        <f t="shared" si="135"/>
        <v>3.6413290851160674E-3</v>
      </c>
      <c r="Q586" s="174">
        <f t="shared" si="136"/>
        <v>0.47000000000000069</v>
      </c>
      <c r="R586" s="175">
        <f t="shared" si="137"/>
        <v>2.1392808375056929E-2</v>
      </c>
      <c r="S586" s="258">
        <f t="shared" si="138"/>
        <v>437.26920000000064</v>
      </c>
      <c r="T586" s="168" t="s">
        <v>476</v>
      </c>
      <c r="U586" s="168" t="s">
        <v>316</v>
      </c>
      <c r="V586" s="168" t="s">
        <v>412</v>
      </c>
      <c r="W586" s="174">
        <v>1</v>
      </c>
      <c r="X586" s="168" t="s">
        <v>143</v>
      </c>
    </row>
    <row r="587" spans="2:24" hidden="1">
      <c r="B587" s="649">
        <v>45928</v>
      </c>
      <c r="C587" s="443" t="str">
        <f t="shared" ref="C587" si="139">RIGHT(TEXT(B587,"aaa"),1)</f>
        <v>日</v>
      </c>
      <c r="D587" s="205">
        <v>1</v>
      </c>
      <c r="E587" s="168" t="s">
        <v>356</v>
      </c>
      <c r="F587" s="259">
        <v>1367.32</v>
      </c>
      <c r="G587" s="168">
        <v>5316</v>
      </c>
      <c r="H587" s="168">
        <v>5316</v>
      </c>
      <c r="I587" s="176">
        <f t="shared" si="132"/>
        <v>1</v>
      </c>
      <c r="J587" s="168">
        <v>207.8</v>
      </c>
      <c r="K587" s="176">
        <f t="shared" si="133"/>
        <v>3.9089541008276905E-2</v>
      </c>
      <c r="L587" s="259">
        <v>6.58</v>
      </c>
      <c r="M587" s="176">
        <f t="shared" si="134"/>
        <v>1.039089541008277</v>
      </c>
      <c r="N587" s="259">
        <v>1367.32</v>
      </c>
      <c r="O587" s="168">
        <v>207.8</v>
      </c>
      <c r="P587" s="175">
        <f t="shared" si="135"/>
        <v>3.9089541008276905E-2</v>
      </c>
      <c r="Q587" s="174">
        <f t="shared" si="136"/>
        <v>0</v>
      </c>
      <c r="R587" s="175">
        <f t="shared" si="137"/>
        <v>0</v>
      </c>
      <c r="S587" s="258">
        <f t="shared" si="138"/>
        <v>0</v>
      </c>
      <c r="T587" s="168" t="s">
        <v>497</v>
      </c>
      <c r="U587" s="168" t="s">
        <v>355</v>
      </c>
      <c r="V587" s="168" t="s">
        <v>357</v>
      </c>
      <c r="W587" s="174">
        <v>1</v>
      </c>
      <c r="X587" s="168" t="s">
        <v>346</v>
      </c>
    </row>
    <row r="588" spans="2:24" hidden="1">
      <c r="B588" s="650"/>
      <c r="C588" s="443"/>
      <c r="D588" s="205">
        <v>2</v>
      </c>
      <c r="E588" s="168" t="s">
        <v>373</v>
      </c>
      <c r="F588" s="259">
        <v>704.06</v>
      </c>
      <c r="G588" s="168">
        <v>12896</v>
      </c>
      <c r="H588" s="168">
        <v>12896</v>
      </c>
      <c r="I588" s="176">
        <f t="shared" si="132"/>
        <v>1</v>
      </c>
      <c r="J588" s="168">
        <v>121.39</v>
      </c>
      <c r="K588" s="176">
        <f t="shared" si="133"/>
        <v>9.4129962779156331E-3</v>
      </c>
      <c r="L588" s="259">
        <v>5.8</v>
      </c>
      <c r="M588" s="176">
        <f t="shared" si="134"/>
        <v>1.0094129962779157</v>
      </c>
      <c r="N588" s="259">
        <v>704.06</v>
      </c>
      <c r="O588" s="168">
        <v>121.39</v>
      </c>
      <c r="P588" s="175">
        <f t="shared" si="135"/>
        <v>9.4129962779156331E-3</v>
      </c>
      <c r="Q588" s="174">
        <f t="shared" si="136"/>
        <v>-5.8264504332328215E-13</v>
      </c>
      <c r="R588" s="175">
        <f t="shared" si="137"/>
        <v>-4.5180291820974113E-17</v>
      </c>
      <c r="S588" s="258">
        <f t="shared" si="138"/>
        <v>-3.3793412512750362E-12</v>
      </c>
      <c r="T588" s="168" t="s">
        <v>476</v>
      </c>
      <c r="U588" s="168" t="s">
        <v>495</v>
      </c>
      <c r="V588" s="168" t="s">
        <v>374</v>
      </c>
      <c r="W588" s="174">
        <v>1</v>
      </c>
      <c r="X588" s="168" t="s">
        <v>346</v>
      </c>
    </row>
    <row r="589" spans="2:24" hidden="1">
      <c r="B589" s="650"/>
      <c r="C589" s="443"/>
      <c r="D589" s="205">
        <v>3</v>
      </c>
      <c r="E589" s="168" t="s">
        <v>662</v>
      </c>
      <c r="F589" s="259">
        <v>606.30999999999995</v>
      </c>
      <c r="G589" s="168">
        <v>2662</v>
      </c>
      <c r="H589" s="168">
        <v>2662</v>
      </c>
      <c r="I589" s="176">
        <f t="shared" si="132"/>
        <v>1</v>
      </c>
      <c r="J589" s="168">
        <v>84.21</v>
      </c>
      <c r="K589" s="176">
        <f t="shared" si="133"/>
        <v>3.1634109691960927E-2</v>
      </c>
      <c r="L589" s="259">
        <v>7.2</v>
      </c>
      <c r="M589" s="176">
        <f t="shared" si="134"/>
        <v>1.031634109691961</v>
      </c>
      <c r="N589" s="259">
        <v>606.30999999999995</v>
      </c>
      <c r="O589" s="168">
        <v>84.21</v>
      </c>
      <c r="P589" s="175">
        <f t="shared" si="135"/>
        <v>3.1634109691960927E-2</v>
      </c>
      <c r="Q589" s="174">
        <f t="shared" si="136"/>
        <v>0</v>
      </c>
      <c r="R589" s="175">
        <f t="shared" si="137"/>
        <v>0</v>
      </c>
      <c r="S589" s="258">
        <f t="shared" si="138"/>
        <v>0</v>
      </c>
      <c r="T589" s="168" t="s">
        <v>476</v>
      </c>
      <c r="U589" s="168" t="s">
        <v>495</v>
      </c>
      <c r="V589" s="168" t="s">
        <v>376</v>
      </c>
      <c r="W589" s="174">
        <v>1</v>
      </c>
      <c r="X589" s="168" t="s">
        <v>210</v>
      </c>
    </row>
    <row r="590" spans="2:24" hidden="1">
      <c r="B590" s="650"/>
      <c r="C590" s="443"/>
      <c r="D590" s="205">
        <v>4</v>
      </c>
      <c r="E590" s="168" t="s">
        <v>653</v>
      </c>
      <c r="F590" s="259">
        <v>491.23</v>
      </c>
      <c r="G590" s="168">
        <v>259.7</v>
      </c>
      <c r="H590" s="168">
        <v>259.7</v>
      </c>
      <c r="I590" s="176">
        <f t="shared" si="132"/>
        <v>1</v>
      </c>
      <c r="J590" s="168">
        <v>16</v>
      </c>
      <c r="K590" s="176">
        <f t="shared" si="133"/>
        <v>6.1609549480169432E-2</v>
      </c>
      <c r="L590" s="259">
        <v>61.25</v>
      </c>
      <c r="M590" s="176">
        <f t="shared" si="134"/>
        <v>1.0616095494801694</v>
      </c>
      <c r="N590" s="259">
        <v>980</v>
      </c>
      <c r="O590" s="168">
        <v>8.02</v>
      </c>
      <c r="P590" s="175">
        <f t="shared" si="135"/>
        <v>3.0881786676934926E-2</v>
      </c>
      <c r="Q590" s="174">
        <f t="shared" si="136"/>
        <v>7.98</v>
      </c>
      <c r="R590" s="175">
        <f t="shared" si="137"/>
        <v>3.0727762803234505E-2</v>
      </c>
      <c r="S590" s="258">
        <f t="shared" si="138"/>
        <v>488.77500000000003</v>
      </c>
      <c r="T590" s="168" t="s">
        <v>476</v>
      </c>
      <c r="U590" s="168" t="s">
        <v>316</v>
      </c>
      <c r="V590" s="168" t="s">
        <v>348</v>
      </c>
      <c r="W590" s="174">
        <v>1</v>
      </c>
      <c r="X590" s="168" t="s">
        <v>231</v>
      </c>
    </row>
    <row r="591" spans="2:24" hidden="1">
      <c r="B591" s="650"/>
      <c r="C591" s="443"/>
      <c r="D591" s="205">
        <v>5</v>
      </c>
      <c r="E591" s="168" t="s">
        <v>362</v>
      </c>
      <c r="F591" s="259">
        <v>322.14</v>
      </c>
      <c r="G591" s="168">
        <v>6468</v>
      </c>
      <c r="H591" s="168">
        <v>6468</v>
      </c>
      <c r="I591" s="176">
        <f t="shared" si="132"/>
        <v>1</v>
      </c>
      <c r="J591" s="168">
        <v>46.02</v>
      </c>
      <c r="K591" s="176">
        <f t="shared" si="133"/>
        <v>7.1150278293135444E-3</v>
      </c>
      <c r="L591" s="259">
        <v>7</v>
      </c>
      <c r="M591" s="176">
        <f t="shared" si="134"/>
        <v>1.0071150278293135</v>
      </c>
      <c r="N591" s="259">
        <v>322.14</v>
      </c>
      <c r="O591" s="168">
        <v>46.02</v>
      </c>
      <c r="P591" s="175">
        <f t="shared" si="135"/>
        <v>7.1150278293135444E-3</v>
      </c>
      <c r="Q591" s="174">
        <f t="shared" si="136"/>
        <v>4.3343106881366111E-13</v>
      </c>
      <c r="R591" s="175">
        <f t="shared" si="137"/>
        <v>6.7011606186404003E-17</v>
      </c>
      <c r="S591" s="258">
        <f t="shared" si="138"/>
        <v>3.0340174816956278E-12</v>
      </c>
      <c r="T591" s="168" t="s">
        <v>497</v>
      </c>
      <c r="U591" s="168" t="s">
        <v>355</v>
      </c>
      <c r="V591" s="168" t="s">
        <v>357</v>
      </c>
      <c r="W591" s="174">
        <v>1</v>
      </c>
      <c r="X591" s="168" t="s">
        <v>346</v>
      </c>
    </row>
    <row r="592" spans="2:24" hidden="1">
      <c r="B592" s="650"/>
      <c r="C592" s="443"/>
      <c r="D592" s="205">
        <v>6</v>
      </c>
      <c r="E592" s="168" t="s">
        <v>350</v>
      </c>
      <c r="F592" s="259">
        <v>223.53</v>
      </c>
      <c r="G592" s="168">
        <v>101.08</v>
      </c>
      <c r="H592" s="168">
        <v>101.08</v>
      </c>
      <c r="I592" s="176">
        <f t="shared" si="132"/>
        <v>1</v>
      </c>
      <c r="J592" s="168">
        <v>2.1</v>
      </c>
      <c r="K592" s="176">
        <f t="shared" si="133"/>
        <v>2.0775623268698064E-2</v>
      </c>
      <c r="L592" s="259">
        <v>212.89</v>
      </c>
      <c r="M592" s="176">
        <f t="shared" si="134"/>
        <v>1.020775623268698</v>
      </c>
      <c r="N592" s="259">
        <v>447.07</v>
      </c>
      <c r="O592" s="168">
        <v>1.05</v>
      </c>
      <c r="P592" s="175">
        <f t="shared" si="135"/>
        <v>1.0387811634349032E-2</v>
      </c>
      <c r="Q592" s="174">
        <f t="shared" si="136"/>
        <v>1.0499999999999943</v>
      </c>
      <c r="R592" s="175">
        <f t="shared" si="137"/>
        <v>1.0387811634348975E-2</v>
      </c>
      <c r="S592" s="258">
        <f t="shared" si="138"/>
        <v>223.53449999999876</v>
      </c>
      <c r="T592" s="168" t="s">
        <v>476</v>
      </c>
      <c r="U592" s="168" t="s">
        <v>316</v>
      </c>
      <c r="V592" s="168" t="s">
        <v>351</v>
      </c>
      <c r="W592" s="174">
        <v>1</v>
      </c>
      <c r="X592" s="168" t="s">
        <v>346</v>
      </c>
    </row>
    <row r="593" spans="2:34" hidden="1">
      <c r="B593" s="650"/>
      <c r="C593" s="443"/>
      <c r="D593" s="205">
        <v>7</v>
      </c>
      <c r="E593" s="168" t="s">
        <v>353</v>
      </c>
      <c r="F593" s="259">
        <v>207.58</v>
      </c>
      <c r="G593" s="168">
        <v>75.48</v>
      </c>
      <c r="H593" s="168">
        <v>75.48</v>
      </c>
      <c r="I593" s="176">
        <f t="shared" si="132"/>
        <v>1</v>
      </c>
      <c r="J593" s="168">
        <v>4.07</v>
      </c>
      <c r="K593" s="176">
        <f t="shared" si="133"/>
        <v>5.3921568627450983E-2</v>
      </c>
      <c r="L593" s="259">
        <v>104.84</v>
      </c>
      <c r="M593" s="176">
        <f t="shared" si="134"/>
        <v>1.053921568627451</v>
      </c>
      <c r="N593" s="259">
        <v>426.7</v>
      </c>
      <c r="O593" s="168">
        <v>1.98</v>
      </c>
      <c r="P593" s="175">
        <f t="shared" si="135"/>
        <v>2.6232114467408585E-2</v>
      </c>
      <c r="Q593" s="174">
        <f t="shared" si="136"/>
        <v>2.0900000000000074</v>
      </c>
      <c r="R593" s="175">
        <f t="shared" si="137"/>
        <v>2.7689454160042492E-2</v>
      </c>
      <c r="S593" s="258">
        <f t="shared" si="138"/>
        <v>219.1156000000008</v>
      </c>
      <c r="T593" s="168" t="s">
        <v>476</v>
      </c>
      <c r="U593" s="168" t="s">
        <v>316</v>
      </c>
      <c r="V593" s="168" t="s">
        <v>351</v>
      </c>
      <c r="W593" s="174">
        <v>1</v>
      </c>
      <c r="X593" s="168" t="s">
        <v>346</v>
      </c>
    </row>
    <row r="594" spans="2:34" hidden="1">
      <c r="B594" s="650"/>
      <c r="C594" s="443"/>
      <c r="D594" s="205">
        <v>8</v>
      </c>
      <c r="E594" s="168" t="s">
        <v>380</v>
      </c>
      <c r="F594" s="259">
        <v>191.84</v>
      </c>
      <c r="G594" s="168">
        <v>5507</v>
      </c>
      <c r="H594" s="168">
        <v>5507</v>
      </c>
      <c r="I594" s="176">
        <f t="shared" si="132"/>
        <v>1</v>
      </c>
      <c r="J594" s="168">
        <v>43.6</v>
      </c>
      <c r="K594" s="176">
        <f t="shared" si="133"/>
        <v>7.9171962956237525E-3</v>
      </c>
      <c r="L594" s="259">
        <v>4.4000000000000004</v>
      </c>
      <c r="M594" s="176">
        <f t="shared" si="134"/>
        <v>1.0079171962956237</v>
      </c>
      <c r="N594" s="259">
        <v>191.84</v>
      </c>
      <c r="O594" s="168">
        <v>43.6</v>
      </c>
      <c r="P594" s="175">
        <f t="shared" si="135"/>
        <v>7.9171962956237525E-3</v>
      </c>
      <c r="Q594" s="174">
        <f t="shared" si="136"/>
        <v>3.6237679523765109E-13</v>
      </c>
      <c r="R594" s="175">
        <f t="shared" si="137"/>
        <v>6.5802940845769225E-17</v>
      </c>
      <c r="S594" s="258">
        <f t="shared" si="138"/>
        <v>1.5944578990456649E-12</v>
      </c>
      <c r="T594" s="168" t="s">
        <v>476</v>
      </c>
      <c r="U594" s="168" t="s">
        <v>495</v>
      </c>
      <c r="V594" s="168" t="s">
        <v>376</v>
      </c>
      <c r="W594" s="174">
        <v>1</v>
      </c>
      <c r="X594" s="168" t="s">
        <v>346</v>
      </c>
    </row>
    <row r="595" spans="2:34" hidden="1">
      <c r="B595" s="650"/>
      <c r="C595" s="443"/>
      <c r="D595" s="205">
        <v>9</v>
      </c>
      <c r="E595" s="168" t="s">
        <v>661</v>
      </c>
      <c r="F595" s="259">
        <v>189.37</v>
      </c>
      <c r="G595" s="168">
        <v>67.349999999999994</v>
      </c>
      <c r="H595" s="168">
        <v>67.349999999999994</v>
      </c>
      <c r="I595" s="176">
        <f t="shared" si="132"/>
        <v>1</v>
      </c>
      <c r="J595" s="168">
        <v>3.63</v>
      </c>
      <c r="K595" s="176">
        <f t="shared" si="133"/>
        <v>5.3897550111358578E-2</v>
      </c>
      <c r="L595" s="259">
        <v>110.1</v>
      </c>
      <c r="M595" s="176">
        <f t="shared" si="134"/>
        <v>1.0538975501113585</v>
      </c>
      <c r="N595" s="259">
        <v>399.66</v>
      </c>
      <c r="O595" s="168">
        <v>1.72</v>
      </c>
      <c r="P595" s="175">
        <f t="shared" si="135"/>
        <v>2.5538233110616187E-2</v>
      </c>
      <c r="Q595" s="174">
        <f t="shared" si="136"/>
        <v>1.9099999999999955</v>
      </c>
      <c r="R595" s="175">
        <f t="shared" si="137"/>
        <v>2.8359317000742325E-2</v>
      </c>
      <c r="S595" s="258">
        <f t="shared" si="138"/>
        <v>210.29099999999949</v>
      </c>
      <c r="T595" s="168" t="s">
        <v>476</v>
      </c>
      <c r="U595" s="168" t="s">
        <v>316</v>
      </c>
      <c r="V595" s="168" t="s">
        <v>348</v>
      </c>
      <c r="W595" s="174">
        <v>1</v>
      </c>
      <c r="X595" s="168" t="s">
        <v>346</v>
      </c>
    </row>
    <row r="596" spans="2:34" hidden="1">
      <c r="B596" s="651"/>
      <c r="C596" s="443"/>
      <c r="D596" s="205">
        <v>10</v>
      </c>
      <c r="E596" s="168" t="s">
        <v>507</v>
      </c>
      <c r="F596" s="259">
        <v>188.12</v>
      </c>
      <c r="G596" s="168">
        <v>9.17</v>
      </c>
      <c r="H596" s="168">
        <v>9.17</v>
      </c>
      <c r="I596" s="176">
        <f t="shared" si="132"/>
        <v>1</v>
      </c>
      <c r="J596" s="168">
        <v>0.24</v>
      </c>
      <c r="K596" s="176">
        <f t="shared" si="133"/>
        <v>2.6172300981461286E-2</v>
      </c>
      <c r="L596" s="259">
        <v>1567.63</v>
      </c>
      <c r="M596" s="176">
        <f t="shared" si="134"/>
        <v>1.0261723009814614</v>
      </c>
      <c r="N596" s="259">
        <v>376.23</v>
      </c>
      <c r="O596" s="168">
        <v>0.12</v>
      </c>
      <c r="P596" s="175">
        <f t="shared" si="135"/>
        <v>1.3086150490730643E-2</v>
      </c>
      <c r="Q596" s="174">
        <f t="shared" si="136"/>
        <v>0.12000000000000022</v>
      </c>
      <c r="R596" s="175">
        <f t="shared" si="137"/>
        <v>1.3086150490730667E-2</v>
      </c>
      <c r="S596" s="258">
        <f t="shared" si="138"/>
        <v>188.11560000000034</v>
      </c>
      <c r="T596" s="168" t="s">
        <v>476</v>
      </c>
      <c r="U596" s="168" t="s">
        <v>316</v>
      </c>
      <c r="V596" s="168" t="s">
        <v>351</v>
      </c>
      <c r="W596" s="174">
        <v>1</v>
      </c>
      <c r="X596" s="168" t="s">
        <v>135</v>
      </c>
    </row>
    <row r="597" spans="2:34" hidden="1">
      <c r="B597" s="649">
        <v>45929</v>
      </c>
      <c r="C597" s="443" t="str">
        <f t="shared" ref="C597" si="140">RIGHT(TEXT(B597,"aaa"),1)</f>
        <v>一</v>
      </c>
      <c r="D597" s="205">
        <v>1</v>
      </c>
      <c r="E597" s="168" t="s">
        <v>356</v>
      </c>
      <c r="F597" s="259">
        <v>1882.54</v>
      </c>
      <c r="G597" s="168">
        <v>7891</v>
      </c>
      <c r="H597" s="168">
        <v>7891</v>
      </c>
      <c r="I597" s="176">
        <f t="shared" ref="I597:I616" si="141">H597/G597</f>
        <v>1</v>
      </c>
      <c r="J597" s="168">
        <v>286.10000000000002</v>
      </c>
      <c r="K597" s="176">
        <f t="shared" ref="K597:K616" si="142">J597/G597</f>
        <v>3.6256494740844004E-2</v>
      </c>
      <c r="L597" s="259">
        <v>6.58</v>
      </c>
      <c r="M597" s="176">
        <f t="shared" ref="M597:M616" si="143">(H597+J597)/G597</f>
        <v>1.0362564947408441</v>
      </c>
      <c r="N597" s="259">
        <v>1882.54</v>
      </c>
      <c r="O597" s="168">
        <v>286.10000000000002</v>
      </c>
      <c r="P597" s="175">
        <f t="shared" ref="P597:P616" si="144">O597/G597</f>
        <v>3.6256494740844004E-2</v>
      </c>
      <c r="Q597" s="174">
        <f t="shared" ref="Q597:Q616" si="145">(H597+J597)-G597-O597</f>
        <v>0</v>
      </c>
      <c r="R597" s="175">
        <f t="shared" ref="R597:R616" si="146">Q597/G597</f>
        <v>0</v>
      </c>
      <c r="S597" s="258">
        <f t="shared" ref="S597:S616" si="147">Q597*L597</f>
        <v>0</v>
      </c>
      <c r="T597" s="168" t="s">
        <v>497</v>
      </c>
      <c r="U597" s="168" t="s">
        <v>355</v>
      </c>
      <c r="V597" s="168" t="s">
        <v>357</v>
      </c>
      <c r="W597" s="174">
        <v>1</v>
      </c>
      <c r="X597" s="168" t="s">
        <v>346</v>
      </c>
    </row>
    <row r="598" spans="2:34" hidden="1">
      <c r="B598" s="650"/>
      <c r="C598" s="443"/>
      <c r="D598" s="205">
        <v>2</v>
      </c>
      <c r="E598" s="168" t="s">
        <v>373</v>
      </c>
      <c r="F598" s="259">
        <v>1516.7</v>
      </c>
      <c r="G598" s="168">
        <v>16819</v>
      </c>
      <c r="H598" s="168">
        <v>16819</v>
      </c>
      <c r="I598" s="176">
        <f t="shared" si="141"/>
        <v>1</v>
      </c>
      <c r="J598" s="168">
        <v>261.5</v>
      </c>
      <c r="K598" s="176">
        <f t="shared" si="142"/>
        <v>1.5547892264700635E-2</v>
      </c>
      <c r="L598" s="259">
        <v>5.8</v>
      </c>
      <c r="M598" s="176">
        <f t="shared" si="143"/>
        <v>1.0155478922647005</v>
      </c>
      <c r="N598" s="259">
        <v>1516.7</v>
      </c>
      <c r="O598" s="168">
        <v>261.5</v>
      </c>
      <c r="P598" s="175">
        <f t="shared" si="144"/>
        <v>1.5547892264700635E-2</v>
      </c>
      <c r="Q598" s="174">
        <f t="shared" si="145"/>
        <v>0</v>
      </c>
      <c r="R598" s="175">
        <f t="shared" si="146"/>
        <v>0</v>
      </c>
      <c r="S598" s="258">
        <f t="shared" si="147"/>
        <v>0</v>
      </c>
      <c r="T598" s="168" t="s">
        <v>476</v>
      </c>
      <c r="U598" s="168" t="s">
        <v>495</v>
      </c>
      <c r="V598" s="168" t="s">
        <v>374</v>
      </c>
      <c r="W598" s="174">
        <v>1</v>
      </c>
      <c r="X598" s="168" t="s">
        <v>346</v>
      </c>
    </row>
    <row r="599" spans="2:34" hidden="1">
      <c r="B599" s="650"/>
      <c r="C599" s="443"/>
      <c r="D599" s="205">
        <v>3</v>
      </c>
      <c r="E599" s="168" t="s">
        <v>503</v>
      </c>
      <c r="F599" s="259">
        <v>797.69</v>
      </c>
      <c r="G599" s="168">
        <v>100.7</v>
      </c>
      <c r="H599" s="168">
        <v>100.7</v>
      </c>
      <c r="I599" s="176">
        <f t="shared" si="141"/>
        <v>1</v>
      </c>
      <c r="J599" s="168">
        <v>10.02</v>
      </c>
      <c r="K599" s="176">
        <f t="shared" si="142"/>
        <v>9.9503475670307845E-2</v>
      </c>
      <c r="L599" s="259">
        <v>160.5</v>
      </c>
      <c r="M599" s="176">
        <f t="shared" si="143"/>
        <v>1.0995034756703077</v>
      </c>
      <c r="N599" s="259">
        <v>1608.21</v>
      </c>
      <c r="O599" s="168">
        <v>4.97</v>
      </c>
      <c r="P599" s="175">
        <f t="shared" si="144"/>
        <v>4.9354518371400195E-2</v>
      </c>
      <c r="Q599" s="174">
        <f t="shared" si="145"/>
        <v>5.0499999999999963</v>
      </c>
      <c r="R599" s="175">
        <f t="shared" si="146"/>
        <v>5.0148957298907608E-2</v>
      </c>
      <c r="S599" s="258">
        <f t="shared" si="147"/>
        <v>810.52499999999941</v>
      </c>
      <c r="T599" s="168" t="s">
        <v>476</v>
      </c>
      <c r="U599" s="168" t="s">
        <v>316</v>
      </c>
      <c r="V599" s="168" t="s">
        <v>351</v>
      </c>
      <c r="W599" s="174">
        <v>1</v>
      </c>
      <c r="X599" s="168" t="s">
        <v>346</v>
      </c>
    </row>
    <row r="600" spans="2:34" hidden="1">
      <c r="B600" s="650"/>
      <c r="C600" s="443"/>
      <c r="D600" s="205">
        <v>4</v>
      </c>
      <c r="E600" s="168" t="s">
        <v>664</v>
      </c>
      <c r="F600" s="259">
        <v>385.95</v>
      </c>
      <c r="G600" s="168">
        <v>90.75</v>
      </c>
      <c r="H600" s="168">
        <v>90.75</v>
      </c>
      <c r="I600" s="176">
        <f t="shared" si="141"/>
        <v>1</v>
      </c>
      <c r="J600" s="168">
        <v>6.5</v>
      </c>
      <c r="K600" s="176">
        <f t="shared" si="142"/>
        <v>7.1625344352617082E-2</v>
      </c>
      <c r="L600" s="259">
        <v>119.12</v>
      </c>
      <c r="M600" s="176">
        <f t="shared" si="143"/>
        <v>1.0716253443526171</v>
      </c>
      <c r="N600" s="259">
        <v>774.28</v>
      </c>
      <c r="O600" s="168">
        <v>3.24</v>
      </c>
      <c r="P600" s="175">
        <f t="shared" si="144"/>
        <v>3.5702479338842977E-2</v>
      </c>
      <c r="Q600" s="174">
        <f t="shared" si="145"/>
        <v>3.26</v>
      </c>
      <c r="R600" s="175">
        <f t="shared" si="146"/>
        <v>3.5922865013774105E-2</v>
      </c>
      <c r="S600" s="258">
        <f t="shared" si="147"/>
        <v>388.33119999999997</v>
      </c>
      <c r="T600" s="168" t="s">
        <v>476</v>
      </c>
      <c r="U600" s="168" t="s">
        <v>316</v>
      </c>
      <c r="V600" s="168" t="s">
        <v>412</v>
      </c>
      <c r="W600" s="174">
        <v>1</v>
      </c>
      <c r="X600" s="168" t="s">
        <v>174</v>
      </c>
    </row>
    <row r="601" spans="2:34" hidden="1">
      <c r="B601" s="650"/>
      <c r="C601" s="443"/>
      <c r="D601" s="205">
        <v>5</v>
      </c>
      <c r="E601" s="168" t="s">
        <v>621</v>
      </c>
      <c r="F601" s="259">
        <v>297.33</v>
      </c>
      <c r="G601" s="168">
        <v>73.27</v>
      </c>
      <c r="H601" s="168">
        <v>73.27</v>
      </c>
      <c r="I601" s="176">
        <f t="shared" si="141"/>
        <v>1</v>
      </c>
      <c r="J601" s="168">
        <v>7.21</v>
      </c>
      <c r="K601" s="176">
        <f t="shared" si="142"/>
        <v>9.8403166370956738E-2</v>
      </c>
      <c r="L601" s="259">
        <v>90.1</v>
      </c>
      <c r="M601" s="176">
        <f t="shared" si="143"/>
        <v>1.0984031663709566</v>
      </c>
      <c r="N601" s="259">
        <v>649.62</v>
      </c>
      <c r="O601" s="168">
        <v>3.3</v>
      </c>
      <c r="P601" s="175">
        <f t="shared" si="144"/>
        <v>4.5038897229425411E-2</v>
      </c>
      <c r="Q601" s="174">
        <f t="shared" si="145"/>
        <v>3.9099999999999939</v>
      </c>
      <c r="R601" s="175">
        <f t="shared" si="146"/>
        <v>5.3364269141531244E-2</v>
      </c>
      <c r="S601" s="258">
        <f t="shared" si="147"/>
        <v>352.29099999999943</v>
      </c>
      <c r="T601" s="168" t="s">
        <v>497</v>
      </c>
      <c r="U601" s="168" t="s">
        <v>355</v>
      </c>
      <c r="V601" s="168" t="s">
        <v>499</v>
      </c>
      <c r="W601" s="174">
        <v>1</v>
      </c>
      <c r="X601" s="168" t="s">
        <v>134</v>
      </c>
    </row>
    <row r="602" spans="2:34" hidden="1">
      <c r="B602" s="650"/>
      <c r="C602" s="443"/>
      <c r="D602" s="205">
        <v>6</v>
      </c>
      <c r="E602" s="168" t="s">
        <v>529</v>
      </c>
      <c r="F602" s="259">
        <v>282.01</v>
      </c>
      <c r="G602" s="168">
        <v>51.21</v>
      </c>
      <c r="H602" s="168">
        <v>51.21</v>
      </c>
      <c r="I602" s="176">
        <f t="shared" si="141"/>
        <v>1</v>
      </c>
      <c r="J602" s="168">
        <v>4.9000000000000004</v>
      </c>
      <c r="K602" s="176">
        <f t="shared" si="142"/>
        <v>9.5684436633470024E-2</v>
      </c>
      <c r="L602" s="259">
        <v>118.99</v>
      </c>
      <c r="M602" s="176">
        <f t="shared" si="143"/>
        <v>1.0956844366334699</v>
      </c>
      <c r="N602" s="259">
        <v>583.04999999999995</v>
      </c>
      <c r="O602" s="168">
        <v>2.37</v>
      </c>
      <c r="P602" s="175">
        <f t="shared" si="144"/>
        <v>4.6280023432923256E-2</v>
      </c>
      <c r="Q602" s="174">
        <f t="shared" si="145"/>
        <v>2.5299999999999985</v>
      </c>
      <c r="R602" s="175">
        <f t="shared" si="146"/>
        <v>4.940441320054674E-2</v>
      </c>
      <c r="S602" s="258">
        <f t="shared" si="147"/>
        <v>301.04469999999981</v>
      </c>
      <c r="T602" s="168" t="s">
        <v>476</v>
      </c>
      <c r="U602" s="168" t="s">
        <v>316</v>
      </c>
      <c r="V602" s="168" t="s">
        <v>351</v>
      </c>
      <c r="W602" s="174">
        <v>1</v>
      </c>
      <c r="X602" s="168" t="s">
        <v>230</v>
      </c>
    </row>
    <row r="603" spans="2:34" hidden="1">
      <c r="B603" s="650"/>
      <c r="C603" s="443"/>
      <c r="D603" s="205">
        <v>7</v>
      </c>
      <c r="E603" s="168" t="s">
        <v>380</v>
      </c>
      <c r="F603" s="259">
        <v>256.64999999999998</v>
      </c>
      <c r="G603" s="168">
        <v>6112</v>
      </c>
      <c r="H603" s="168">
        <v>6112</v>
      </c>
      <c r="I603" s="176">
        <f t="shared" si="141"/>
        <v>1</v>
      </c>
      <c r="J603" s="168">
        <v>58.33</v>
      </c>
      <c r="K603" s="176">
        <f t="shared" si="142"/>
        <v>9.5435209424083768E-3</v>
      </c>
      <c r="L603" s="259">
        <v>4.4000000000000004</v>
      </c>
      <c r="M603" s="176">
        <f t="shared" si="143"/>
        <v>1.0095435209424084</v>
      </c>
      <c r="N603" s="259">
        <v>256.64999999999998</v>
      </c>
      <c r="O603" s="168">
        <v>58.33</v>
      </c>
      <c r="P603" s="175">
        <f t="shared" si="144"/>
        <v>9.5435209424083768E-3</v>
      </c>
      <c r="Q603" s="174">
        <f t="shared" si="145"/>
        <v>-7.1054273576010019E-14</v>
      </c>
      <c r="R603" s="175">
        <f t="shared" si="146"/>
        <v>-1.1625371985603733E-17</v>
      </c>
      <c r="S603" s="258">
        <f t="shared" si="147"/>
        <v>-3.1263880373444408E-13</v>
      </c>
      <c r="T603" s="168" t="s">
        <v>476</v>
      </c>
      <c r="U603" s="168" t="s">
        <v>495</v>
      </c>
      <c r="V603" s="168" t="s">
        <v>376</v>
      </c>
      <c r="W603" s="174">
        <v>1</v>
      </c>
      <c r="X603" s="168" t="s">
        <v>346</v>
      </c>
    </row>
    <row r="604" spans="2:34" hidden="1">
      <c r="B604" s="650"/>
      <c r="C604" s="443"/>
      <c r="D604" s="205">
        <v>8</v>
      </c>
      <c r="E604" s="168" t="s">
        <v>528</v>
      </c>
      <c r="F604" s="259">
        <v>191.27</v>
      </c>
      <c r="G604" s="168">
        <v>35.67</v>
      </c>
      <c r="H604" s="168">
        <v>35.67</v>
      </c>
      <c r="I604" s="176">
        <f t="shared" si="141"/>
        <v>1</v>
      </c>
      <c r="J604" s="168">
        <v>3.43</v>
      </c>
      <c r="K604" s="176">
        <f t="shared" si="142"/>
        <v>9.6159237454443505E-2</v>
      </c>
      <c r="L604" s="259">
        <v>113.18</v>
      </c>
      <c r="M604" s="176">
        <f t="shared" si="143"/>
        <v>1.0961592374544435</v>
      </c>
      <c r="N604" s="259">
        <v>388.21</v>
      </c>
      <c r="O604" s="168">
        <v>1.69</v>
      </c>
      <c r="P604" s="175">
        <f t="shared" si="144"/>
        <v>4.7378749649565455E-2</v>
      </c>
      <c r="Q604" s="174">
        <f t="shared" si="145"/>
        <v>1.7399999999999998</v>
      </c>
      <c r="R604" s="175">
        <f t="shared" si="146"/>
        <v>4.8780487804878037E-2</v>
      </c>
      <c r="S604" s="258">
        <f t="shared" si="147"/>
        <v>196.9332</v>
      </c>
      <c r="T604" s="168" t="s">
        <v>476</v>
      </c>
      <c r="U604" s="168" t="s">
        <v>316</v>
      </c>
      <c r="V604" s="168" t="s">
        <v>351</v>
      </c>
      <c r="W604" s="174">
        <v>1</v>
      </c>
      <c r="X604" s="168" t="s">
        <v>231</v>
      </c>
    </row>
    <row r="605" spans="2:34" hidden="1">
      <c r="B605" s="650"/>
      <c r="C605" s="443"/>
      <c r="D605" s="205">
        <v>9</v>
      </c>
      <c r="E605" s="168" t="s">
        <v>674</v>
      </c>
      <c r="F605" s="259">
        <v>181.51</v>
      </c>
      <c r="G605" s="168">
        <v>33.450000000000003</v>
      </c>
      <c r="H605" s="168">
        <v>33.450000000000003</v>
      </c>
      <c r="I605" s="176">
        <f t="shared" si="141"/>
        <v>1</v>
      </c>
      <c r="J605" s="168">
        <v>3.21</v>
      </c>
      <c r="K605" s="176">
        <f t="shared" si="142"/>
        <v>9.5964125560538113E-2</v>
      </c>
      <c r="L605" s="259">
        <v>112.74</v>
      </c>
      <c r="M605" s="176">
        <f t="shared" si="143"/>
        <v>1.0959641255605381</v>
      </c>
      <c r="N605" s="259">
        <v>361.9</v>
      </c>
      <c r="O605" s="168">
        <v>1.61</v>
      </c>
      <c r="P605" s="175">
        <f t="shared" si="144"/>
        <v>4.8131539611360241E-2</v>
      </c>
      <c r="Q605" s="174">
        <f t="shared" si="145"/>
        <v>1.6000000000000008</v>
      </c>
      <c r="R605" s="175">
        <f t="shared" si="146"/>
        <v>4.7832585949177893E-2</v>
      </c>
      <c r="S605" s="258">
        <f t="shared" si="147"/>
        <v>180.38400000000007</v>
      </c>
      <c r="T605" s="168" t="s">
        <v>476</v>
      </c>
      <c r="U605" s="168" t="s">
        <v>316</v>
      </c>
      <c r="V605" s="168" t="s">
        <v>351</v>
      </c>
      <c r="W605" s="174">
        <v>1</v>
      </c>
      <c r="X605" s="168" t="s">
        <v>147</v>
      </c>
    </row>
    <row r="606" spans="2:34" hidden="1">
      <c r="B606" s="651"/>
      <c r="C606" s="443"/>
      <c r="D606" s="205">
        <v>10</v>
      </c>
      <c r="E606" s="168" t="s">
        <v>378</v>
      </c>
      <c r="F606" s="259">
        <v>179.44</v>
      </c>
      <c r="G606" s="168">
        <v>5288</v>
      </c>
      <c r="H606" s="168">
        <v>5288</v>
      </c>
      <c r="I606" s="176">
        <f t="shared" si="141"/>
        <v>1</v>
      </c>
      <c r="J606" s="168">
        <v>41.25</v>
      </c>
      <c r="K606" s="176">
        <f t="shared" si="142"/>
        <v>7.800680786686838E-3</v>
      </c>
      <c r="L606" s="259">
        <v>4.3499999999999996</v>
      </c>
      <c r="M606" s="176">
        <f t="shared" si="143"/>
        <v>1.0078006807866868</v>
      </c>
      <c r="N606" s="259">
        <v>179.44</v>
      </c>
      <c r="O606" s="168">
        <v>41.25</v>
      </c>
      <c r="P606" s="175">
        <f t="shared" si="144"/>
        <v>7.800680786686838E-3</v>
      </c>
      <c r="Q606" s="174">
        <f t="shared" si="145"/>
        <v>0</v>
      </c>
      <c r="R606" s="175">
        <f t="shared" si="146"/>
        <v>0</v>
      </c>
      <c r="S606" s="258">
        <f t="shared" si="147"/>
        <v>0</v>
      </c>
      <c r="T606" s="168" t="s">
        <v>476</v>
      </c>
      <c r="U606" s="168" t="s">
        <v>495</v>
      </c>
      <c r="V606" s="168" t="s">
        <v>376</v>
      </c>
      <c r="W606" s="174">
        <v>1</v>
      </c>
      <c r="X606" s="168" t="s">
        <v>206</v>
      </c>
    </row>
    <row r="607" spans="2:34" hidden="1">
      <c r="B607" s="649">
        <v>45930</v>
      </c>
      <c r="C607" s="443" t="str">
        <f t="shared" ref="C607" si="148">RIGHT(TEXT(B607,"aaa"),1)</f>
        <v>二</v>
      </c>
      <c r="D607" s="205">
        <v>1</v>
      </c>
      <c r="E607" s="168" t="s">
        <v>356</v>
      </c>
      <c r="F607" s="259">
        <v>2803.08</v>
      </c>
      <c r="G607" s="168">
        <v>7764</v>
      </c>
      <c r="H607" s="168">
        <v>7764</v>
      </c>
      <c r="I607" s="176">
        <f t="shared" si="141"/>
        <v>1</v>
      </c>
      <c r="J607" s="168">
        <v>426</v>
      </c>
      <c r="K607" s="176">
        <f t="shared" si="142"/>
        <v>5.4868624420401857E-2</v>
      </c>
      <c r="L607" s="259">
        <v>6.58</v>
      </c>
      <c r="M607" s="176">
        <f t="shared" si="143"/>
        <v>1.0548686244204017</v>
      </c>
      <c r="N607" s="259">
        <v>2803.08</v>
      </c>
      <c r="O607" s="168">
        <v>426</v>
      </c>
      <c r="P607" s="175">
        <f t="shared" si="144"/>
        <v>5.4868624420401857E-2</v>
      </c>
      <c r="Q607" s="174">
        <f t="shared" si="145"/>
        <v>0</v>
      </c>
      <c r="R607" s="175">
        <f t="shared" si="146"/>
        <v>0</v>
      </c>
      <c r="S607" s="258">
        <f t="shared" si="147"/>
        <v>0</v>
      </c>
      <c r="T607" s="168" t="s">
        <v>497</v>
      </c>
      <c r="U607" s="168" t="s">
        <v>355</v>
      </c>
      <c r="V607" s="168" t="s">
        <v>357</v>
      </c>
      <c r="W607" s="174">
        <v>1</v>
      </c>
      <c r="X607" s="168" t="s">
        <v>346</v>
      </c>
      <c r="Z607" s="629" t="s">
        <v>472</v>
      </c>
      <c r="AA607" s="629"/>
      <c r="AB607" s="629"/>
      <c r="AC607" s="629"/>
      <c r="AD607" s="629"/>
      <c r="AE607" s="629"/>
      <c r="AF607" s="629"/>
      <c r="AG607" s="629"/>
      <c r="AH607" s="629"/>
    </row>
    <row r="608" spans="2:34" hidden="1">
      <c r="B608" s="650"/>
      <c r="C608" s="443"/>
      <c r="D608" s="205">
        <v>2</v>
      </c>
      <c r="E608" s="168" t="s">
        <v>373</v>
      </c>
      <c r="F608" s="259">
        <v>986.06</v>
      </c>
      <c r="G608" s="168">
        <v>15900</v>
      </c>
      <c r="H608" s="168">
        <v>15900</v>
      </c>
      <c r="I608" s="176">
        <f t="shared" si="141"/>
        <v>1</v>
      </c>
      <c r="J608" s="168">
        <v>170.01</v>
      </c>
      <c r="K608" s="176">
        <f t="shared" si="142"/>
        <v>1.0692452830188678E-2</v>
      </c>
      <c r="L608" s="259">
        <v>5.8</v>
      </c>
      <c r="M608" s="176">
        <f t="shared" si="143"/>
        <v>1.0106924528301886</v>
      </c>
      <c r="N608" s="259">
        <v>986.06</v>
      </c>
      <c r="O608" s="168">
        <v>170.01</v>
      </c>
      <c r="P608" s="175">
        <f t="shared" si="144"/>
        <v>1.0692452830188678E-2</v>
      </c>
      <c r="Q608" s="174">
        <f t="shared" si="145"/>
        <v>2.2737367544323206E-13</v>
      </c>
      <c r="R608" s="175">
        <f t="shared" si="146"/>
        <v>1.4300231159951701E-17</v>
      </c>
      <c r="S608" s="258">
        <f t="shared" si="147"/>
        <v>1.3187673175707459E-12</v>
      </c>
      <c r="T608" s="168" t="s">
        <v>476</v>
      </c>
      <c r="U608" s="168" t="s">
        <v>495</v>
      </c>
      <c r="V608" s="168" t="s">
        <v>374</v>
      </c>
      <c r="W608" s="174">
        <v>1</v>
      </c>
      <c r="X608" s="168" t="s">
        <v>346</v>
      </c>
      <c r="Z608" s="629"/>
      <c r="AA608" s="629"/>
      <c r="AB608" s="629"/>
      <c r="AC608" s="629"/>
      <c r="AD608" s="629"/>
      <c r="AE608" s="629"/>
      <c r="AF608" s="629"/>
      <c r="AG608" s="629"/>
      <c r="AH608" s="629"/>
    </row>
    <row r="609" spans="2:34" hidden="1">
      <c r="B609" s="650"/>
      <c r="C609" s="443"/>
      <c r="D609" s="205">
        <v>3</v>
      </c>
      <c r="E609" s="168" t="s">
        <v>664</v>
      </c>
      <c r="F609" s="259">
        <v>512.22</v>
      </c>
      <c r="G609" s="168">
        <v>95.06</v>
      </c>
      <c r="H609" s="168">
        <v>95.06</v>
      </c>
      <c r="I609" s="176">
        <f t="shared" si="141"/>
        <v>1</v>
      </c>
      <c r="J609" s="168">
        <v>9</v>
      </c>
      <c r="K609" s="176">
        <f t="shared" si="142"/>
        <v>9.4677046076162424E-2</v>
      </c>
      <c r="L609" s="259">
        <v>119.12</v>
      </c>
      <c r="M609" s="176">
        <f t="shared" si="143"/>
        <v>1.0946770460761623</v>
      </c>
      <c r="N609" s="259">
        <v>1072.08</v>
      </c>
      <c r="O609" s="168">
        <v>4.3</v>
      </c>
      <c r="P609" s="175">
        <f t="shared" si="144"/>
        <v>4.5234588680833153E-2</v>
      </c>
      <c r="Q609" s="174">
        <f t="shared" si="145"/>
        <v>4.7</v>
      </c>
      <c r="R609" s="175">
        <f t="shared" si="146"/>
        <v>4.9442457395329265E-2</v>
      </c>
      <c r="S609" s="258">
        <f t="shared" si="147"/>
        <v>559.86400000000003</v>
      </c>
      <c r="T609" s="168" t="s">
        <v>476</v>
      </c>
      <c r="U609" s="168" t="s">
        <v>316</v>
      </c>
      <c r="V609" s="168" t="s">
        <v>412</v>
      </c>
      <c r="W609" s="174">
        <v>1</v>
      </c>
      <c r="X609" s="168" t="s">
        <v>174</v>
      </c>
      <c r="Z609" s="629"/>
      <c r="AA609" s="629"/>
      <c r="AB609" s="629"/>
      <c r="AC609" s="629"/>
      <c r="AD609" s="629"/>
      <c r="AE609" s="629"/>
      <c r="AF609" s="629"/>
      <c r="AG609" s="629"/>
      <c r="AH609" s="629"/>
    </row>
    <row r="610" spans="2:34" ht="17.100000000000001" hidden="1">
      <c r="B610" s="650"/>
      <c r="C610" s="443"/>
      <c r="D610" s="205">
        <v>4</v>
      </c>
      <c r="E610" s="168" t="s">
        <v>362</v>
      </c>
      <c r="F610" s="259">
        <v>374.85</v>
      </c>
      <c r="G610" s="168">
        <v>8712</v>
      </c>
      <c r="H610" s="168">
        <v>8712</v>
      </c>
      <c r="I610" s="176">
        <f t="shared" si="141"/>
        <v>1</v>
      </c>
      <c r="J610" s="168">
        <v>53.55</v>
      </c>
      <c r="K610" s="176">
        <f t="shared" si="142"/>
        <v>6.1466942148760331E-3</v>
      </c>
      <c r="L610" s="259">
        <v>7</v>
      </c>
      <c r="M610" s="176">
        <f t="shared" si="143"/>
        <v>1.006146694214876</v>
      </c>
      <c r="N610" s="259">
        <v>374.85</v>
      </c>
      <c r="O610" s="168">
        <v>53.55</v>
      </c>
      <c r="P610" s="175">
        <f t="shared" si="144"/>
        <v>6.1466942148760331E-3</v>
      </c>
      <c r="Q610" s="174">
        <f t="shared" si="145"/>
        <v>-7.2475359047530219E-13</v>
      </c>
      <c r="R610" s="175">
        <f t="shared" si="146"/>
        <v>-8.3190265206072338E-17</v>
      </c>
      <c r="S610" s="258">
        <f t="shared" si="147"/>
        <v>-5.0732751333271153E-12</v>
      </c>
      <c r="T610" s="168" t="s">
        <v>497</v>
      </c>
      <c r="U610" s="168" t="s">
        <v>355</v>
      </c>
      <c r="V610" s="168" t="s">
        <v>357</v>
      </c>
      <c r="W610" s="174">
        <v>1</v>
      </c>
      <c r="X610" s="168" t="s">
        <v>346</v>
      </c>
      <c r="Z610" s="218" t="s">
        <v>491</v>
      </c>
      <c r="AA610" s="218" t="s">
        <v>578</v>
      </c>
      <c r="AB610" s="246" t="s">
        <v>579</v>
      </c>
      <c r="AC610" s="246" t="s">
        <v>341</v>
      </c>
      <c r="AD610" s="246" t="s">
        <v>580</v>
      </c>
      <c r="AE610" s="246" t="s">
        <v>581</v>
      </c>
      <c r="AF610" s="246" t="s">
        <v>450</v>
      </c>
      <c r="AG610" s="246" t="s">
        <v>582</v>
      </c>
      <c r="AH610" s="246" t="s">
        <v>583</v>
      </c>
    </row>
    <row r="611" spans="2:34" hidden="1">
      <c r="B611" s="650"/>
      <c r="C611" s="443"/>
      <c r="D611" s="205">
        <v>5</v>
      </c>
      <c r="E611" s="168" t="s">
        <v>529</v>
      </c>
      <c r="F611" s="259">
        <v>277.25</v>
      </c>
      <c r="G611" s="168">
        <v>50.48</v>
      </c>
      <c r="H611" s="168">
        <v>50.48</v>
      </c>
      <c r="I611" s="176">
        <f t="shared" si="141"/>
        <v>1</v>
      </c>
      <c r="J611" s="168">
        <v>4.9400000000000004</v>
      </c>
      <c r="K611" s="176">
        <f t="shared" si="142"/>
        <v>9.7860538827258328E-2</v>
      </c>
      <c r="L611" s="259">
        <v>118.99</v>
      </c>
      <c r="M611" s="176">
        <f t="shared" si="143"/>
        <v>1.0978605388272582</v>
      </c>
      <c r="N611" s="259">
        <v>587.80999999999995</v>
      </c>
      <c r="O611" s="168">
        <v>2.33</v>
      </c>
      <c r="P611" s="175">
        <f t="shared" si="144"/>
        <v>4.6156893819334396E-2</v>
      </c>
      <c r="Q611" s="174">
        <f t="shared" si="145"/>
        <v>2.6099999999999977</v>
      </c>
      <c r="R611" s="175">
        <f t="shared" si="146"/>
        <v>5.170364500792389E-2</v>
      </c>
      <c r="S611" s="258">
        <f t="shared" si="147"/>
        <v>310.56389999999971</v>
      </c>
      <c r="T611" s="168" t="s">
        <v>476</v>
      </c>
      <c r="U611" s="168" t="s">
        <v>316</v>
      </c>
      <c r="V611" s="168" t="s">
        <v>351</v>
      </c>
      <c r="W611" s="174">
        <v>1</v>
      </c>
      <c r="X611" s="168" t="s">
        <v>230</v>
      </c>
      <c r="Y611" s="171" t="s">
        <v>585</v>
      </c>
      <c r="Z611" s="219">
        <f>SUM(W607:W676)</f>
        <v>70</v>
      </c>
      <c r="AA611" s="220">
        <f>SUMIF(U607:U676,TRIM(AA610),W607:W676)</f>
        <v>0</v>
      </c>
      <c r="AB611" s="220">
        <f>SUMIF(U607:U676,TRIM(AB610),W607:W676)</f>
        <v>0</v>
      </c>
      <c r="AC611" s="220">
        <f>SUMIF(U607:U676,TRIM(AC610),W607:W676)</f>
        <v>0</v>
      </c>
      <c r="AD611" s="220">
        <f>SUMIF(U607:U676,TRIM(AD610),W607:W676)</f>
        <v>42</v>
      </c>
      <c r="AE611" s="220">
        <f>SUMIF(U607:U676,TRIM(AE610),W607:W676)</f>
        <v>20</v>
      </c>
      <c r="AF611" s="220">
        <f>SUMIF(U607:U676,TRIM(AF610),W607:W676)</f>
        <v>0</v>
      </c>
      <c r="AG611" s="220">
        <f>SUMIF(U607:U676,TRIM(AG610),W607:W676)</f>
        <v>8</v>
      </c>
      <c r="AH611" s="220">
        <f>SUMIF(U607:U676,TRIM(AH610),W607:W676)</f>
        <v>0</v>
      </c>
    </row>
    <row r="612" spans="2:34" hidden="1">
      <c r="B612" s="650"/>
      <c r="C612" s="443"/>
      <c r="D612" s="205">
        <v>6</v>
      </c>
      <c r="E612" s="168" t="s">
        <v>670</v>
      </c>
      <c r="F612" s="259">
        <v>277.04000000000002</v>
      </c>
      <c r="G612" s="168">
        <v>168.25</v>
      </c>
      <c r="H612" s="168">
        <v>168.25</v>
      </c>
      <c r="I612" s="176">
        <f t="shared" si="141"/>
        <v>1</v>
      </c>
      <c r="J612" s="168">
        <v>14.3</v>
      </c>
      <c r="K612" s="176">
        <f t="shared" si="142"/>
        <v>8.4992570579494803E-2</v>
      </c>
      <c r="L612" s="259">
        <v>39.020000000000003</v>
      </c>
      <c r="M612" s="176">
        <f t="shared" si="143"/>
        <v>1.0849925705794949</v>
      </c>
      <c r="N612" s="259">
        <v>557.99</v>
      </c>
      <c r="O612" s="168">
        <v>7.1</v>
      </c>
      <c r="P612" s="175">
        <f t="shared" si="144"/>
        <v>4.2199108469539372E-2</v>
      </c>
      <c r="Q612" s="174">
        <f t="shared" si="145"/>
        <v>7.2000000000000117</v>
      </c>
      <c r="R612" s="175">
        <f t="shared" si="146"/>
        <v>4.2793462109955493E-2</v>
      </c>
      <c r="S612" s="258">
        <f t="shared" si="147"/>
        <v>280.94400000000047</v>
      </c>
      <c r="T612" s="168" t="s">
        <v>476</v>
      </c>
      <c r="U612" s="168" t="s">
        <v>316</v>
      </c>
      <c r="V612" s="168" t="s">
        <v>348</v>
      </c>
      <c r="W612" s="174">
        <v>1</v>
      </c>
      <c r="X612" s="168" t="s">
        <v>230</v>
      </c>
      <c r="Y612" s="171" t="s">
        <v>500</v>
      </c>
      <c r="Z612" s="219"/>
      <c r="AA612" s="221">
        <f>SUMIF(U607:U676,TRIM(AA610),F607:F676)</f>
        <v>0</v>
      </c>
      <c r="AB612" s="221">
        <f>SUMIF(U607:U676,TRIM(AB610),F607:F676)</f>
        <v>0</v>
      </c>
      <c r="AC612" s="221">
        <f>SUMIF(U607:U676,TRIM(AC610),F607:F676)</f>
        <v>0</v>
      </c>
      <c r="AD612" s="221">
        <f>SUMIF(U607:U676,TRIM(AD610),F607:F676)</f>
        <v>18365.810000000001</v>
      </c>
      <c r="AE612" s="221">
        <f>SUMIF(U607:U676,TRIM(AE610),F607:F676)</f>
        <v>11704.170000000002</v>
      </c>
      <c r="AF612" s="221">
        <f>SUMIF(U607:U676,TRIM(AF610),F607:F676)</f>
        <v>0</v>
      </c>
      <c r="AG612" s="221">
        <f>SUMIF(U607:U676,TRIM(AG610),F607:F676)</f>
        <v>7731.58</v>
      </c>
      <c r="AH612" s="221">
        <f>SUMIF(U607:U676,TRIM(AH610),F607:F676)</f>
        <v>0</v>
      </c>
    </row>
    <row r="613" spans="2:34" hidden="1">
      <c r="B613" s="650"/>
      <c r="C613" s="443"/>
      <c r="D613" s="205">
        <v>7</v>
      </c>
      <c r="E613" s="168" t="s">
        <v>652</v>
      </c>
      <c r="F613" s="259">
        <v>227.44</v>
      </c>
      <c r="G613" s="168">
        <v>41.28</v>
      </c>
      <c r="H613" s="168">
        <v>41.28</v>
      </c>
      <c r="I613" s="176">
        <f t="shared" si="141"/>
        <v>1</v>
      </c>
      <c r="J613" s="168">
        <v>4.01</v>
      </c>
      <c r="K613" s="176">
        <f t="shared" si="142"/>
        <v>9.7141472868217046E-2</v>
      </c>
      <c r="L613" s="259">
        <v>113.72</v>
      </c>
      <c r="M613" s="176">
        <f t="shared" si="143"/>
        <v>1.0971414728682169</v>
      </c>
      <c r="N613" s="259">
        <v>456.02</v>
      </c>
      <c r="O613" s="168">
        <v>2</v>
      </c>
      <c r="P613" s="175">
        <f t="shared" si="144"/>
        <v>4.8449612403100771E-2</v>
      </c>
      <c r="Q613" s="174">
        <f t="shared" si="145"/>
        <v>2.009999999999998</v>
      </c>
      <c r="R613" s="175">
        <f t="shared" si="146"/>
        <v>4.8691860465116227E-2</v>
      </c>
      <c r="S613" s="258">
        <f t="shared" si="147"/>
        <v>228.57719999999978</v>
      </c>
      <c r="T613" s="168" t="s">
        <v>476</v>
      </c>
      <c r="U613" s="168" t="s">
        <v>316</v>
      </c>
      <c r="V613" s="168" t="s">
        <v>412</v>
      </c>
      <c r="W613" s="174">
        <v>1</v>
      </c>
      <c r="X613" s="168" t="s">
        <v>214</v>
      </c>
      <c r="Y613" s="171"/>
      <c r="Z613" s="219"/>
      <c r="AA613" s="221"/>
      <c r="AB613" s="221"/>
      <c r="AC613" s="221"/>
      <c r="AD613" s="221"/>
      <c r="AE613" s="221"/>
      <c r="AF613" s="221"/>
      <c r="AG613" s="221"/>
      <c r="AH613" s="221"/>
    </row>
    <row r="614" spans="2:34" hidden="1">
      <c r="B614" s="650"/>
      <c r="C614" s="443"/>
      <c r="D614" s="205">
        <v>8</v>
      </c>
      <c r="E614" s="168" t="s">
        <v>626</v>
      </c>
      <c r="F614" s="259">
        <v>204.87</v>
      </c>
      <c r="G614" s="168">
        <v>58.28</v>
      </c>
      <c r="H614" s="168">
        <v>58.28</v>
      </c>
      <c r="I614" s="176">
        <f t="shared" si="141"/>
        <v>1</v>
      </c>
      <c r="J614" s="168">
        <v>5.76</v>
      </c>
      <c r="K614" s="176">
        <f t="shared" si="142"/>
        <v>9.8833218943033624E-2</v>
      </c>
      <c r="L614" s="259">
        <v>74.23</v>
      </c>
      <c r="M614" s="176">
        <f t="shared" si="143"/>
        <v>1.0988332189430337</v>
      </c>
      <c r="N614" s="259">
        <v>427.56</v>
      </c>
      <c r="O614" s="168">
        <v>2.76</v>
      </c>
      <c r="P614" s="175">
        <f t="shared" si="144"/>
        <v>4.7357584076870275E-2</v>
      </c>
      <c r="Q614" s="174">
        <f t="shared" si="145"/>
        <v>3.0000000000000053</v>
      </c>
      <c r="R614" s="175">
        <f t="shared" si="146"/>
        <v>5.1475634866163439E-2</v>
      </c>
      <c r="S614" s="258">
        <f t="shared" si="147"/>
        <v>222.6900000000004</v>
      </c>
      <c r="T614" s="168" t="s">
        <v>497</v>
      </c>
      <c r="U614" s="168" t="s">
        <v>355</v>
      </c>
      <c r="V614" s="168" t="s">
        <v>499</v>
      </c>
      <c r="W614" s="174">
        <v>1</v>
      </c>
      <c r="X614" s="168" t="s">
        <v>140</v>
      </c>
      <c r="Y614" s="171" t="s">
        <v>588</v>
      </c>
      <c r="Z614" s="219">
        <f>SUM(W677:W746)</f>
        <v>70</v>
      </c>
      <c r="AA614" s="220">
        <f>SUMIF(U677:U746,TRIM(AA610),W677:W746)</f>
        <v>0</v>
      </c>
      <c r="AB614" s="220">
        <f>SUMIF(U677:U746,TRIM(AB610),W677:W746)</f>
        <v>0</v>
      </c>
      <c r="AC614" s="220">
        <f>SUMIF(U677:U746,TRIM(AC610),W677:W746)</f>
        <v>0</v>
      </c>
      <c r="AD614" s="220">
        <f>SUMIF(U677:U746,TRIM(AD610),W677:W746)</f>
        <v>29</v>
      </c>
      <c r="AE614" s="220">
        <f>SUMIF(U677:U746,TRIM(AE610),W677:W746)</f>
        <v>22</v>
      </c>
      <c r="AF614" s="220">
        <f>SUMIF(U677:U746,TRIM(AF610),W677:W746)</f>
        <v>7</v>
      </c>
      <c r="AG614" s="220">
        <f>SUMIF(U677:U746,TRIM(AG610),W677:W746)</f>
        <v>12</v>
      </c>
      <c r="AH614" s="220">
        <f>SUMIF(U677:U746,TRIM(AH610),W677:W746)</f>
        <v>0</v>
      </c>
    </row>
    <row r="615" spans="2:34" hidden="1">
      <c r="B615" s="650"/>
      <c r="C615" s="443"/>
      <c r="D615" s="205">
        <v>9</v>
      </c>
      <c r="E615" s="168" t="s">
        <v>507</v>
      </c>
      <c r="F615" s="259">
        <v>188.12</v>
      </c>
      <c r="G615" s="168">
        <v>9.16</v>
      </c>
      <c r="H615" s="168">
        <v>9.16</v>
      </c>
      <c r="I615" s="176">
        <f t="shared" si="141"/>
        <v>1</v>
      </c>
      <c r="J615" s="168">
        <v>0.28000000000000003</v>
      </c>
      <c r="K615" s="176">
        <f t="shared" si="142"/>
        <v>3.0567685589519653E-2</v>
      </c>
      <c r="L615" s="259">
        <v>1567.63</v>
      </c>
      <c r="M615" s="176">
        <f t="shared" si="143"/>
        <v>1.0305676855895196</v>
      </c>
      <c r="N615" s="259">
        <v>438.94</v>
      </c>
      <c r="O615" s="168">
        <v>0.12</v>
      </c>
      <c r="P615" s="175">
        <f t="shared" si="144"/>
        <v>1.3100436681222707E-2</v>
      </c>
      <c r="Q615" s="174">
        <f t="shared" si="145"/>
        <v>0.15999999999999936</v>
      </c>
      <c r="R615" s="175">
        <f t="shared" si="146"/>
        <v>1.7467248908296873E-2</v>
      </c>
      <c r="S615" s="258">
        <f t="shared" si="147"/>
        <v>250.82079999999902</v>
      </c>
      <c r="T615" s="168" t="s">
        <v>476</v>
      </c>
      <c r="U615" s="168" t="s">
        <v>316</v>
      </c>
      <c r="V615" s="168" t="s">
        <v>351</v>
      </c>
      <c r="W615" s="174">
        <v>1</v>
      </c>
      <c r="X615" s="168" t="s">
        <v>135</v>
      </c>
      <c r="Y615" s="171" t="s">
        <v>500</v>
      </c>
      <c r="Z615" s="220"/>
      <c r="AA615" s="221">
        <f>SUMIF(U677:U746,TRIM(AA610),F677:F746)</f>
        <v>0</v>
      </c>
      <c r="AB615" s="221">
        <f>SUMIF(U677:U746,TRIM(AB610),F677:F746)</f>
        <v>0</v>
      </c>
      <c r="AC615" s="221">
        <f>SUMIF(U677:U746,TRIM(AC610),F677:F746)</f>
        <v>0</v>
      </c>
      <c r="AD615" s="221">
        <f>SUMIF(U677:U746,TRIM(AD610),F677:F746)</f>
        <v>11435.360000000002</v>
      </c>
      <c r="AE615" s="221">
        <f>SUMIF(U677:U746,TRIM(AE610),F677:F746)</f>
        <v>10339.41</v>
      </c>
      <c r="AF615" s="221">
        <f>SUMIF(U677:U746,TRIM(AF610),F677:F746)</f>
        <v>3724.7999999999997</v>
      </c>
      <c r="AG615" s="221">
        <f>SUMIF(U677:U746,TRIM(AG610),F677:F746)</f>
        <v>10786.61</v>
      </c>
      <c r="AH615" s="221">
        <f>SUMIF(U677:U746,TRIM(AH610),F677:F746)</f>
        <v>0</v>
      </c>
    </row>
    <row r="616" spans="2:34" hidden="1">
      <c r="B616" s="651"/>
      <c r="C616" s="443"/>
      <c r="D616" s="205">
        <v>10</v>
      </c>
      <c r="E616" s="168" t="s">
        <v>365</v>
      </c>
      <c r="F616" s="259">
        <v>187.26</v>
      </c>
      <c r="G616" s="168">
        <v>38.42</v>
      </c>
      <c r="H616" s="168">
        <v>38.42</v>
      </c>
      <c r="I616" s="176">
        <f t="shared" si="141"/>
        <v>1</v>
      </c>
      <c r="J616" s="168">
        <v>2.2999999999999998</v>
      </c>
      <c r="K616" s="176">
        <f t="shared" si="142"/>
        <v>5.9864653826132215E-2</v>
      </c>
      <c r="L616" s="259">
        <v>814.16</v>
      </c>
      <c r="M616" s="176">
        <f t="shared" si="143"/>
        <v>1.059864653826132</v>
      </c>
      <c r="N616" s="259">
        <v>1872.57</v>
      </c>
      <c r="O616" s="168">
        <v>0.23</v>
      </c>
      <c r="P616" s="175">
        <f t="shared" si="144"/>
        <v>5.9864653826132222E-3</v>
      </c>
      <c r="Q616" s="174">
        <f t="shared" si="145"/>
        <v>2.0699999999999972</v>
      </c>
      <c r="R616" s="175">
        <f t="shared" si="146"/>
        <v>5.3878188443518923E-2</v>
      </c>
      <c r="S616" s="258">
        <f t="shared" si="147"/>
        <v>1685.3111999999976</v>
      </c>
      <c r="T616" s="168" t="s">
        <v>476</v>
      </c>
      <c r="U616" s="168" t="s">
        <v>316</v>
      </c>
      <c r="V616" s="168" t="s">
        <v>348</v>
      </c>
      <c r="W616" s="174">
        <v>1</v>
      </c>
      <c r="X616" s="168" t="s">
        <v>133</v>
      </c>
      <c r="Y616" s="171"/>
      <c r="Z616" s="220"/>
      <c r="AA616" s="219"/>
      <c r="AB616" s="219"/>
      <c r="AC616" s="220"/>
      <c r="AD616" s="220"/>
      <c r="AE616" s="220"/>
      <c r="AF616" s="220"/>
      <c r="AG616" s="220"/>
      <c r="AH616" s="220"/>
    </row>
    <row r="617" spans="2:34" hidden="1">
      <c r="B617" s="649">
        <v>45931</v>
      </c>
      <c r="C617" s="443" t="str">
        <f t="shared" ref="C617" si="149">RIGHT(TEXT(B617,"aaa"),1)</f>
        <v>三</v>
      </c>
      <c r="D617" s="205">
        <v>1</v>
      </c>
      <c r="E617" s="168" t="s">
        <v>356</v>
      </c>
      <c r="F617" s="259">
        <v>1517.87</v>
      </c>
      <c r="G617" s="168">
        <v>7545</v>
      </c>
      <c r="H617" s="168">
        <v>7545</v>
      </c>
      <c r="I617" s="176">
        <f t="shared" ref="I617:I636" si="150">H617/G617</f>
        <v>1</v>
      </c>
      <c r="J617" s="168">
        <v>230.68</v>
      </c>
      <c r="K617" s="176">
        <f t="shared" ref="K617:K636" si="151">J617/G617</f>
        <v>3.0573889993373096E-2</v>
      </c>
      <c r="L617" s="259">
        <v>6.58</v>
      </c>
      <c r="M617" s="176">
        <f t="shared" ref="M617:M636" si="152">(H617+J617)/G617</f>
        <v>1.0305738899933732</v>
      </c>
      <c r="N617" s="259">
        <v>1517.87</v>
      </c>
      <c r="O617" s="168">
        <v>230.68</v>
      </c>
      <c r="P617" s="175">
        <f t="shared" ref="P617:P636" si="153">O617/G617</f>
        <v>3.0573889993373096E-2</v>
      </c>
      <c r="Q617" s="174">
        <f t="shared" ref="Q617:Q636" si="154">(H617+J617)-G617-O617</f>
        <v>2.8421709430404007E-13</v>
      </c>
      <c r="R617" s="175">
        <f t="shared" ref="R617:R636" si="155">Q617/G617</f>
        <v>3.7669595003848917E-17</v>
      </c>
      <c r="S617" s="258">
        <f t="shared" ref="S617:S636" si="156">Q617*L617</f>
        <v>1.8701484805205836E-12</v>
      </c>
      <c r="T617" s="168" t="s">
        <v>497</v>
      </c>
      <c r="U617" s="168" t="s">
        <v>355</v>
      </c>
      <c r="V617" s="168" t="s">
        <v>357</v>
      </c>
      <c r="W617" s="174">
        <v>1</v>
      </c>
      <c r="X617" s="168" t="s">
        <v>346</v>
      </c>
      <c r="Y617" s="171" t="s">
        <v>590</v>
      </c>
      <c r="Z617" s="219">
        <f>SUM(W747:W816)</f>
        <v>70</v>
      </c>
      <c r="AA617" s="220">
        <f>SUMIF(U747:U816,TRIM(AA610),W747:W816)</f>
        <v>0</v>
      </c>
      <c r="AB617" s="220">
        <f>SUMIF(U747:U816,TRIM(AB610),W747:W816)</f>
        <v>0</v>
      </c>
      <c r="AC617" s="220">
        <f>SUMIF(U747:U816,TRIM(AC610),W747:W816)</f>
        <v>0</v>
      </c>
      <c r="AD617" s="220">
        <f>SUMIF(U747:U816,TRIM(AD610),W747:W816)</f>
        <v>29</v>
      </c>
      <c r="AE617" s="220">
        <f>SUMIF(U747:U816,TRIM(AE610),W747:W816)</f>
        <v>26</v>
      </c>
      <c r="AF617" s="220">
        <f>SUMIF(U747:U816,TRIM(AF610),W747:W816)</f>
        <v>6</v>
      </c>
      <c r="AG617" s="220">
        <f>SUMIF(U747:U816,TRIM(AG610),W747:W816)</f>
        <v>9</v>
      </c>
      <c r="AH617" s="220">
        <f>SUMIF(U747:U816,TRIM(AH610),W747:W816)</f>
        <v>0</v>
      </c>
    </row>
    <row r="618" spans="2:34" hidden="1">
      <c r="B618" s="650"/>
      <c r="C618" s="443"/>
      <c r="D618" s="205">
        <v>2</v>
      </c>
      <c r="E618" s="168" t="s">
        <v>373</v>
      </c>
      <c r="F618" s="259">
        <v>1383.3</v>
      </c>
      <c r="G618" s="168">
        <v>15155</v>
      </c>
      <c r="H618" s="168">
        <v>15155</v>
      </c>
      <c r="I618" s="176">
        <f t="shared" si="150"/>
        <v>1</v>
      </c>
      <c r="J618" s="168">
        <v>238.5</v>
      </c>
      <c r="K618" s="176">
        <f t="shared" si="151"/>
        <v>1.5737380402507422E-2</v>
      </c>
      <c r="L618" s="259">
        <v>5.8</v>
      </c>
      <c r="M618" s="176">
        <f t="shared" si="152"/>
        <v>1.0157373804025074</v>
      </c>
      <c r="N618" s="259">
        <v>1383.3</v>
      </c>
      <c r="O618" s="168">
        <v>238.5</v>
      </c>
      <c r="P618" s="175">
        <f t="shared" si="153"/>
        <v>1.5737380402507422E-2</v>
      </c>
      <c r="Q618" s="174">
        <f t="shared" si="154"/>
        <v>0</v>
      </c>
      <c r="R618" s="175">
        <f t="shared" si="155"/>
        <v>0</v>
      </c>
      <c r="S618" s="258">
        <f t="shared" si="156"/>
        <v>0</v>
      </c>
      <c r="T618" s="168" t="s">
        <v>476</v>
      </c>
      <c r="U618" s="168" t="s">
        <v>495</v>
      </c>
      <c r="V618" s="168" t="s">
        <v>374</v>
      </c>
      <c r="W618" s="174">
        <v>1</v>
      </c>
      <c r="X618" s="168" t="s">
        <v>346</v>
      </c>
      <c r="Y618" s="171" t="s">
        <v>500</v>
      </c>
      <c r="Z618" s="220"/>
      <c r="AA618" s="221">
        <f>SUMIF(U747:U816,TRIM(AA610),F747:F816)</f>
        <v>0</v>
      </c>
      <c r="AB618" s="221">
        <f>SUMIF(U747:U816,TRIM(AB610),F747:F816)</f>
        <v>0</v>
      </c>
      <c r="AC618" s="221">
        <f>SUMIF(U747:U816,TRIM(AC610),F747:F816)</f>
        <v>0</v>
      </c>
      <c r="AD618" s="221">
        <f>SUMIF(U747:U816,TRIM(AD610),F747:F816)</f>
        <v>12721.6</v>
      </c>
      <c r="AE618" s="221">
        <f>SUMIF(U747:U816,TRIM(AE610),F747:F816)</f>
        <v>14988.310000000001</v>
      </c>
      <c r="AF618" s="221">
        <f>SUMIF(U747:U816,TRIM(AF610),F747:F816)</f>
        <v>3067.9400000000005</v>
      </c>
      <c r="AG618" s="221">
        <f>SUMIF(U747:U816,TRIM(AG610),F747:F816)</f>
        <v>9806.2099999999991</v>
      </c>
      <c r="AH618" s="221">
        <f>SUMIF(U747:U816,TRIM(AH610),F747:F816)</f>
        <v>0</v>
      </c>
    </row>
    <row r="619" spans="2:34" hidden="1">
      <c r="B619" s="650"/>
      <c r="C619" s="443"/>
      <c r="D619" s="205">
        <v>3</v>
      </c>
      <c r="E619" s="168" t="s">
        <v>362</v>
      </c>
      <c r="F619" s="259">
        <v>618.03</v>
      </c>
      <c r="G619" s="168">
        <v>8581</v>
      </c>
      <c r="H619" s="168">
        <v>8581</v>
      </c>
      <c r="I619" s="176">
        <f t="shared" si="150"/>
        <v>1</v>
      </c>
      <c r="J619" s="168">
        <v>88.29</v>
      </c>
      <c r="K619" s="176">
        <f t="shared" si="151"/>
        <v>1.0289010604824613E-2</v>
      </c>
      <c r="L619" s="259">
        <v>7</v>
      </c>
      <c r="M619" s="176">
        <f t="shared" si="152"/>
        <v>1.0102890106048248</v>
      </c>
      <c r="N619" s="259">
        <v>618.03</v>
      </c>
      <c r="O619" s="168">
        <v>88.29</v>
      </c>
      <c r="P619" s="175">
        <f t="shared" si="153"/>
        <v>1.0289010604824613E-2</v>
      </c>
      <c r="Q619" s="174">
        <f t="shared" si="154"/>
        <v>8.6686213762732223E-13</v>
      </c>
      <c r="R619" s="175">
        <f t="shared" si="155"/>
        <v>1.0102110915130197E-16</v>
      </c>
      <c r="S619" s="258">
        <f t="shared" si="156"/>
        <v>6.0680349633912556E-12</v>
      </c>
      <c r="T619" s="168" t="s">
        <v>497</v>
      </c>
      <c r="U619" s="168" t="s">
        <v>355</v>
      </c>
      <c r="V619" s="168" t="s">
        <v>357</v>
      </c>
      <c r="W619" s="174">
        <v>1</v>
      </c>
      <c r="X619" s="168" t="s">
        <v>346</v>
      </c>
      <c r="Y619" s="171"/>
      <c r="Z619" s="220"/>
      <c r="AA619" s="219"/>
      <c r="AB619" s="219"/>
      <c r="AC619" s="220"/>
      <c r="AD619" s="220"/>
      <c r="AE619" s="220"/>
      <c r="AF619" s="220"/>
      <c r="AG619" s="220"/>
      <c r="AH619" s="220"/>
    </row>
    <row r="620" spans="2:34" hidden="1">
      <c r="B620" s="650"/>
      <c r="C620" s="443"/>
      <c r="D620" s="205">
        <v>4</v>
      </c>
      <c r="E620" s="168" t="s">
        <v>675</v>
      </c>
      <c r="F620" s="259">
        <v>580.44000000000005</v>
      </c>
      <c r="G620" s="168">
        <v>77.52</v>
      </c>
      <c r="H620" s="168">
        <v>77.52</v>
      </c>
      <c r="I620" s="176">
        <f t="shared" si="150"/>
        <v>1</v>
      </c>
      <c r="J620" s="168">
        <v>3.33</v>
      </c>
      <c r="K620" s="176">
        <f t="shared" si="151"/>
        <v>4.2956656346749229E-2</v>
      </c>
      <c r="L620" s="259">
        <v>417.58</v>
      </c>
      <c r="M620" s="176">
        <f t="shared" si="152"/>
        <v>1.0429566563467492</v>
      </c>
      <c r="N620" s="259">
        <v>1390.54</v>
      </c>
      <c r="O620" s="168">
        <v>1.39</v>
      </c>
      <c r="P620" s="175">
        <f t="shared" si="153"/>
        <v>1.7930856553147575E-2</v>
      </c>
      <c r="Q620" s="174">
        <f t="shared" si="154"/>
        <v>1.9399999999999984</v>
      </c>
      <c r="R620" s="175">
        <f t="shared" si="155"/>
        <v>2.502579979360163E-2</v>
      </c>
      <c r="S620" s="258">
        <f t="shared" si="156"/>
        <v>810.10519999999929</v>
      </c>
      <c r="T620" s="168" t="s">
        <v>476</v>
      </c>
      <c r="U620" s="168" t="s">
        <v>316</v>
      </c>
      <c r="V620" s="168" t="s">
        <v>348</v>
      </c>
      <c r="W620" s="174">
        <v>1</v>
      </c>
      <c r="X620" s="168" t="s">
        <v>147</v>
      </c>
      <c r="Y620" s="171" t="s">
        <v>597</v>
      </c>
      <c r="Z620" s="219">
        <f>SUM(W817:W886)</f>
        <v>70</v>
      </c>
      <c r="AA620" s="220">
        <f>SUMIF(U817:U886,TRIM(AA610),W817:W886)</f>
        <v>0</v>
      </c>
      <c r="AB620" s="220">
        <f>SUMIF(U817:U886,TRIM(AB610),W817:W886)</f>
        <v>0</v>
      </c>
      <c r="AC620" s="220">
        <f>SUMIF(U817:U886,TRIM(AC610),W817:W886)</f>
        <v>0</v>
      </c>
      <c r="AD620" s="220">
        <f>SUMIF(U817:U886,TRIM(AD610),W817:W886)</f>
        <v>28</v>
      </c>
      <c r="AE620" s="220">
        <f>SUMIF(U817:U886,TRIM(AE610),W817:W886)</f>
        <v>19</v>
      </c>
      <c r="AF620" s="220">
        <f>SUMIF(U817:U886,TRIM(AF610),W817:W886)</f>
        <v>7</v>
      </c>
      <c r="AG620" s="220">
        <f>SUMIF(U817:U886,TRIM(AG610),W817:W886)</f>
        <v>16</v>
      </c>
      <c r="AH620" s="220">
        <f>SUMIF(U817:U886,TRIM(AH610),W817:W886)</f>
        <v>0</v>
      </c>
    </row>
    <row r="621" spans="2:34" hidden="1">
      <c r="B621" s="650"/>
      <c r="C621" s="443"/>
      <c r="D621" s="205">
        <v>5</v>
      </c>
      <c r="E621" s="168" t="s">
        <v>540</v>
      </c>
      <c r="F621" s="259">
        <v>476.8</v>
      </c>
      <c r="G621" s="168">
        <v>48.86</v>
      </c>
      <c r="H621" s="168">
        <v>48.86</v>
      </c>
      <c r="I621" s="176">
        <f t="shared" si="150"/>
        <v>1</v>
      </c>
      <c r="J621" s="168">
        <v>3.8</v>
      </c>
      <c r="K621" s="176">
        <f t="shared" si="151"/>
        <v>7.7773229635693816E-2</v>
      </c>
      <c r="L621" s="259">
        <v>278.83</v>
      </c>
      <c r="M621" s="176">
        <f t="shared" si="152"/>
        <v>1.0777732296356937</v>
      </c>
      <c r="N621" s="259">
        <v>1059.55</v>
      </c>
      <c r="O621" s="168">
        <v>1.71</v>
      </c>
      <c r="P621" s="175">
        <f t="shared" si="153"/>
        <v>3.4997953336062218E-2</v>
      </c>
      <c r="Q621" s="174">
        <f t="shared" si="154"/>
        <v>2.0899999999999972</v>
      </c>
      <c r="R621" s="175">
        <f t="shared" si="155"/>
        <v>4.2775276299631543E-2</v>
      </c>
      <c r="S621" s="258">
        <f t="shared" si="156"/>
        <v>582.75469999999916</v>
      </c>
      <c r="T621" s="168" t="s">
        <v>476</v>
      </c>
      <c r="U621" s="168" t="s">
        <v>316</v>
      </c>
      <c r="V621" s="168" t="s">
        <v>412</v>
      </c>
      <c r="W621" s="174">
        <v>1</v>
      </c>
      <c r="X621" s="168" t="s">
        <v>175</v>
      </c>
      <c r="Y621" s="171" t="s">
        <v>500</v>
      </c>
      <c r="Z621" s="220"/>
      <c r="AA621" s="221">
        <f>SUMIF(U817:U886,TRIM(AA610),F817:F886)</f>
        <v>0</v>
      </c>
      <c r="AB621" s="221">
        <f>SUMIF(U817:U886,TRIM(AB610),F817:F886)</f>
        <v>0</v>
      </c>
      <c r="AC621" s="221">
        <f>SUMIF(U817:U886,TRIM(AC610),F817:F886)</f>
        <v>0</v>
      </c>
      <c r="AD621" s="221">
        <f>SUMIF(U817:U886,TRIM(AD610),F817:F886)</f>
        <v>10205.829999999998</v>
      </c>
      <c r="AE621" s="221">
        <f>SUMIF(U817:U886,TRIM(AE610),F817:F886)</f>
        <v>10957.83</v>
      </c>
      <c r="AF621" s="221">
        <f>SUMIF(U817:U886,TRIM(AF610),F817:F886)</f>
        <v>4289.8999999999996</v>
      </c>
      <c r="AG621" s="221">
        <f>SUMIF(U817:U886,TRIM(AG610),F817:F886)</f>
        <v>14865.600000000002</v>
      </c>
      <c r="AH621" s="221">
        <f>SUMIF(U817:U886,TRIM(AH610),F817:F886)</f>
        <v>0</v>
      </c>
    </row>
    <row r="622" spans="2:34" hidden="1">
      <c r="B622" s="650"/>
      <c r="C622" s="443"/>
      <c r="D622" s="205">
        <v>6</v>
      </c>
      <c r="E622" s="168" t="s">
        <v>503</v>
      </c>
      <c r="F622" s="259">
        <v>338.66</v>
      </c>
      <c r="G622" s="168">
        <v>100.75</v>
      </c>
      <c r="H622" s="168">
        <v>100.75</v>
      </c>
      <c r="I622" s="176">
        <f t="shared" si="150"/>
        <v>1</v>
      </c>
      <c r="J622" s="168">
        <v>4.33</v>
      </c>
      <c r="K622" s="176">
        <f t="shared" si="151"/>
        <v>4.2977667493796529E-2</v>
      </c>
      <c r="L622" s="259">
        <v>160.5</v>
      </c>
      <c r="M622" s="176">
        <f t="shared" si="152"/>
        <v>1.0429776674937965</v>
      </c>
      <c r="N622" s="259">
        <v>694.97</v>
      </c>
      <c r="O622" s="168">
        <v>2.11</v>
      </c>
      <c r="P622" s="175">
        <f t="shared" si="153"/>
        <v>2.0942928039702231E-2</v>
      </c>
      <c r="Q622" s="174">
        <f t="shared" si="154"/>
        <v>2.2199999999999984</v>
      </c>
      <c r="R622" s="175">
        <f t="shared" si="155"/>
        <v>2.2034739454094277E-2</v>
      </c>
      <c r="S622" s="258">
        <f t="shared" si="156"/>
        <v>356.30999999999972</v>
      </c>
      <c r="T622" s="168" t="s">
        <v>476</v>
      </c>
      <c r="U622" s="168" t="s">
        <v>316</v>
      </c>
      <c r="V622" s="168" t="s">
        <v>351</v>
      </c>
      <c r="W622" s="174">
        <v>1</v>
      </c>
      <c r="X622" s="168" t="s">
        <v>346</v>
      </c>
      <c r="Y622" s="171"/>
      <c r="Z622" s="220"/>
      <c r="AA622" s="219"/>
      <c r="AB622" s="219"/>
      <c r="AC622" s="220"/>
      <c r="AD622" s="220"/>
      <c r="AE622" s="220"/>
      <c r="AF622" s="220"/>
      <c r="AG622" s="220"/>
      <c r="AH622" s="220"/>
    </row>
    <row r="623" spans="2:34" hidden="1">
      <c r="B623" s="650"/>
      <c r="C623" s="443"/>
      <c r="D623" s="205">
        <v>7</v>
      </c>
      <c r="E623" s="168" t="s">
        <v>623</v>
      </c>
      <c r="F623" s="259">
        <v>330.88</v>
      </c>
      <c r="G623" s="168">
        <v>56.28</v>
      </c>
      <c r="H623" s="168">
        <v>56.28</v>
      </c>
      <c r="I623" s="176">
        <f t="shared" si="150"/>
        <v>1</v>
      </c>
      <c r="J623" s="168">
        <v>5.59</v>
      </c>
      <c r="K623" s="176">
        <f t="shared" si="151"/>
        <v>9.9324804548685142E-2</v>
      </c>
      <c r="L623" s="259">
        <v>124.39</v>
      </c>
      <c r="M623" s="176">
        <f t="shared" si="152"/>
        <v>1.0993248045486852</v>
      </c>
      <c r="N623" s="259">
        <v>695.34</v>
      </c>
      <c r="O623" s="168">
        <v>2.66</v>
      </c>
      <c r="P623" s="175">
        <f t="shared" si="153"/>
        <v>4.7263681592039801E-2</v>
      </c>
      <c r="Q623" s="174">
        <f t="shared" si="154"/>
        <v>2.9300000000000033</v>
      </c>
      <c r="R623" s="175">
        <f t="shared" si="155"/>
        <v>5.2061122956645403E-2</v>
      </c>
      <c r="S623" s="258">
        <f t="shared" si="156"/>
        <v>364.46270000000038</v>
      </c>
      <c r="T623" s="168" t="s">
        <v>497</v>
      </c>
      <c r="U623" s="168" t="s">
        <v>355</v>
      </c>
      <c r="V623" s="168" t="s">
        <v>499</v>
      </c>
      <c r="W623" s="174">
        <v>1</v>
      </c>
      <c r="X623" s="168" t="s">
        <v>134</v>
      </c>
      <c r="Y623" s="171" t="s">
        <v>600</v>
      </c>
      <c r="Z623" s="219">
        <f>SUM(W887:W956)</f>
        <v>70</v>
      </c>
      <c r="AA623" s="220">
        <f>SUMIF($U887:$U956,TRIM(AA610),$W887:$W956)</f>
        <v>0</v>
      </c>
      <c r="AB623" s="220">
        <f t="shared" ref="AB623:AH623" si="157">SUMIF($U887:$U956,TRIM(AB610),$W887:$W956)</f>
        <v>0</v>
      </c>
      <c r="AC623" s="220">
        <f t="shared" si="157"/>
        <v>0</v>
      </c>
      <c r="AD623" s="220">
        <f t="shared" si="157"/>
        <v>25</v>
      </c>
      <c r="AE623" s="220">
        <f t="shared" si="157"/>
        <v>21</v>
      </c>
      <c r="AF623" s="220">
        <f t="shared" si="157"/>
        <v>6</v>
      </c>
      <c r="AG623" s="220">
        <f t="shared" si="157"/>
        <v>18</v>
      </c>
      <c r="AH623" s="220">
        <f t="shared" si="157"/>
        <v>0</v>
      </c>
    </row>
    <row r="624" spans="2:34" hidden="1">
      <c r="B624" s="650"/>
      <c r="C624" s="443"/>
      <c r="D624" s="205">
        <v>8</v>
      </c>
      <c r="E624" s="168" t="s">
        <v>621</v>
      </c>
      <c r="F624" s="259">
        <v>274.81</v>
      </c>
      <c r="G624" s="168">
        <v>67.540000000000006</v>
      </c>
      <c r="H624" s="168">
        <v>67.540000000000006</v>
      </c>
      <c r="I624" s="176">
        <f t="shared" si="150"/>
        <v>1</v>
      </c>
      <c r="J624" s="168">
        <v>6.73</v>
      </c>
      <c r="K624" s="176">
        <f t="shared" si="151"/>
        <v>9.9644655019247852E-2</v>
      </c>
      <c r="L624" s="259">
        <v>90.1</v>
      </c>
      <c r="M624" s="176">
        <f t="shared" si="152"/>
        <v>1.0996446550192478</v>
      </c>
      <c r="N624" s="259">
        <v>606.37</v>
      </c>
      <c r="O624" s="168">
        <v>3.05</v>
      </c>
      <c r="P624" s="175">
        <f t="shared" si="153"/>
        <v>4.515842463725199E-2</v>
      </c>
      <c r="Q624" s="174">
        <f t="shared" si="154"/>
        <v>3.6800000000000042</v>
      </c>
      <c r="R624" s="175">
        <f t="shared" si="155"/>
        <v>5.4486230381995911E-2</v>
      </c>
      <c r="S624" s="258">
        <f t="shared" si="156"/>
        <v>331.56800000000038</v>
      </c>
      <c r="T624" s="168" t="s">
        <v>497</v>
      </c>
      <c r="U624" s="168" t="s">
        <v>355</v>
      </c>
      <c r="V624" s="168" t="s">
        <v>499</v>
      </c>
      <c r="W624" s="174">
        <v>1</v>
      </c>
      <c r="X624" s="168" t="s">
        <v>134</v>
      </c>
      <c r="Y624" s="171" t="s">
        <v>500</v>
      </c>
      <c r="Z624" s="220"/>
      <c r="AA624" s="221">
        <f>SUMIF($U887:$U956,TRIM(AA610),$F887:$F956)</f>
        <v>0</v>
      </c>
      <c r="AB624" s="221">
        <f t="shared" ref="AB624:AH624" si="158">SUMIF($U887:$U956,TRIM(AB610),$F887:$F956)</f>
        <v>0</v>
      </c>
      <c r="AC624" s="221">
        <f t="shared" si="158"/>
        <v>0</v>
      </c>
      <c r="AD624" s="221">
        <f t="shared" si="158"/>
        <v>12170.83</v>
      </c>
      <c r="AE624" s="221">
        <f t="shared" si="158"/>
        <v>13720.079999999998</v>
      </c>
      <c r="AF624" s="221">
        <f t="shared" si="158"/>
        <v>4068.54</v>
      </c>
      <c r="AG624" s="221">
        <f t="shared" si="158"/>
        <v>15350.98</v>
      </c>
      <c r="AH624" s="221">
        <f t="shared" si="158"/>
        <v>0</v>
      </c>
    </row>
    <row r="625" spans="2:34" hidden="1">
      <c r="B625" s="650"/>
      <c r="C625" s="443"/>
      <c r="D625" s="205">
        <v>9</v>
      </c>
      <c r="E625" s="168" t="s">
        <v>674</v>
      </c>
      <c r="F625" s="259">
        <v>163.47</v>
      </c>
      <c r="G625" s="168">
        <v>29.07</v>
      </c>
      <c r="H625" s="168">
        <v>29.07</v>
      </c>
      <c r="I625" s="176">
        <f t="shared" si="150"/>
        <v>1</v>
      </c>
      <c r="J625" s="168">
        <v>2.9</v>
      </c>
      <c r="K625" s="176">
        <f t="shared" si="151"/>
        <v>9.9759201926384586E-2</v>
      </c>
      <c r="L625" s="259">
        <v>112.74</v>
      </c>
      <c r="M625" s="176">
        <f t="shared" si="152"/>
        <v>1.0997592019263844</v>
      </c>
      <c r="N625" s="259">
        <v>326.95</v>
      </c>
      <c r="O625" s="168">
        <v>1.45</v>
      </c>
      <c r="P625" s="175">
        <f t="shared" si="153"/>
        <v>4.9879600963192293E-2</v>
      </c>
      <c r="Q625" s="174">
        <f t="shared" si="154"/>
        <v>1.4499999999999986</v>
      </c>
      <c r="R625" s="175">
        <f t="shared" si="155"/>
        <v>4.9879600963192244E-2</v>
      </c>
      <c r="S625" s="258">
        <f t="shared" si="156"/>
        <v>163.47299999999984</v>
      </c>
      <c r="T625" s="168" t="s">
        <v>476</v>
      </c>
      <c r="U625" s="168" t="s">
        <v>316</v>
      </c>
      <c r="V625" s="168" t="s">
        <v>351</v>
      </c>
      <c r="W625" s="174">
        <v>1</v>
      </c>
      <c r="X625" s="168" t="s">
        <v>147</v>
      </c>
      <c r="Y625" s="171"/>
      <c r="Z625" s="220"/>
      <c r="AA625" s="219"/>
      <c r="AB625" s="219"/>
      <c r="AC625" s="220"/>
      <c r="AD625" s="220"/>
      <c r="AE625" s="220"/>
      <c r="AF625" s="220"/>
      <c r="AG625" s="220"/>
      <c r="AH625" s="220"/>
    </row>
    <row r="626" spans="2:34" hidden="1">
      <c r="B626" s="651"/>
      <c r="C626" s="443"/>
      <c r="D626" s="205">
        <v>10</v>
      </c>
      <c r="E626" s="168" t="s">
        <v>408</v>
      </c>
      <c r="F626" s="259">
        <v>160.82</v>
      </c>
      <c r="G626" s="168">
        <v>16.64</v>
      </c>
      <c r="H626" s="168">
        <v>16.64</v>
      </c>
      <c r="I626" s="176">
        <f t="shared" si="150"/>
        <v>1</v>
      </c>
      <c r="J626" s="168">
        <v>0.56999999999999995</v>
      </c>
      <c r="K626" s="176">
        <f t="shared" si="151"/>
        <v>3.4254807692307689E-2</v>
      </c>
      <c r="L626" s="259">
        <v>846.44</v>
      </c>
      <c r="M626" s="176">
        <f t="shared" si="152"/>
        <v>1.0342548076923077</v>
      </c>
      <c r="N626" s="259">
        <v>482.47</v>
      </c>
      <c r="O626" s="168">
        <v>0.19</v>
      </c>
      <c r="P626" s="175">
        <f t="shared" si="153"/>
        <v>1.141826923076923E-2</v>
      </c>
      <c r="Q626" s="174">
        <f t="shared" si="154"/>
        <v>0.38000000000000028</v>
      </c>
      <c r="R626" s="175">
        <f t="shared" si="155"/>
        <v>2.2836538461538478E-2</v>
      </c>
      <c r="S626" s="258">
        <f t="shared" si="156"/>
        <v>321.64720000000028</v>
      </c>
      <c r="T626" s="168" t="s">
        <v>476</v>
      </c>
      <c r="U626" s="168" t="s">
        <v>316</v>
      </c>
      <c r="V626" s="168" t="s">
        <v>412</v>
      </c>
      <c r="W626" s="174">
        <v>1</v>
      </c>
      <c r="X626" s="168" t="s">
        <v>144</v>
      </c>
      <c r="Y626" s="171"/>
      <c r="Z626" s="172"/>
      <c r="AA626" s="172"/>
      <c r="AB626" s="172"/>
      <c r="AC626" s="172"/>
      <c r="AD626" s="172"/>
      <c r="AE626" s="172"/>
      <c r="AF626" s="172"/>
      <c r="AG626" s="172"/>
      <c r="AH626" s="172"/>
    </row>
    <row r="627" spans="2:34" hidden="1">
      <c r="B627" s="649">
        <v>45932</v>
      </c>
      <c r="C627" s="443" t="str">
        <f t="shared" ref="C627" si="159">RIGHT(TEXT(B627,"aaa"),1)</f>
        <v>四</v>
      </c>
      <c r="D627" s="205">
        <v>1</v>
      </c>
      <c r="E627" s="168" t="s">
        <v>589</v>
      </c>
      <c r="F627" s="259">
        <v>878.7</v>
      </c>
      <c r="G627" s="168">
        <v>121.44</v>
      </c>
      <c r="H627" s="168">
        <v>121.44</v>
      </c>
      <c r="I627" s="176">
        <f t="shared" si="150"/>
        <v>1</v>
      </c>
      <c r="J627" s="168">
        <v>12.14</v>
      </c>
      <c r="K627" s="176">
        <f t="shared" si="151"/>
        <v>9.9967061923583664E-2</v>
      </c>
      <c r="L627" s="259">
        <v>166.42</v>
      </c>
      <c r="M627" s="176">
        <f t="shared" si="152"/>
        <v>1.0999670619235835</v>
      </c>
      <c r="N627" s="259">
        <v>2020.34</v>
      </c>
      <c r="O627" s="168">
        <v>5.28</v>
      </c>
      <c r="P627" s="175">
        <f t="shared" si="153"/>
        <v>4.3478260869565223E-2</v>
      </c>
      <c r="Q627" s="174">
        <f t="shared" si="154"/>
        <v>6.8599999999999861</v>
      </c>
      <c r="R627" s="175">
        <f t="shared" si="155"/>
        <v>5.648880105401833E-2</v>
      </c>
      <c r="S627" s="258">
        <f t="shared" si="156"/>
        <v>1141.6411999999975</v>
      </c>
      <c r="T627" s="168" t="s">
        <v>476</v>
      </c>
      <c r="U627" s="168" t="s">
        <v>316</v>
      </c>
      <c r="V627" s="168" t="s">
        <v>412</v>
      </c>
      <c r="W627" s="174">
        <v>1</v>
      </c>
      <c r="X627" s="168" t="s">
        <v>177</v>
      </c>
      <c r="Y627" s="166" t="s">
        <v>676</v>
      </c>
      <c r="Z627" s="219">
        <f>Z611+Z614+Z617+Z620+Z623</f>
        <v>350</v>
      </c>
      <c r="AA627" s="219">
        <f t="shared" ref="AA627:AH627" si="160">AA611+AA614+AA617+AA620+AA623</f>
        <v>0</v>
      </c>
      <c r="AB627" s="219">
        <f t="shared" si="160"/>
        <v>0</v>
      </c>
      <c r="AC627" s="219">
        <f t="shared" si="160"/>
        <v>0</v>
      </c>
      <c r="AD627" s="219">
        <f t="shared" si="160"/>
        <v>153</v>
      </c>
      <c r="AE627" s="219">
        <f t="shared" si="160"/>
        <v>108</v>
      </c>
      <c r="AF627" s="219">
        <f t="shared" si="160"/>
        <v>26</v>
      </c>
      <c r="AG627" s="219">
        <f t="shared" si="160"/>
        <v>63</v>
      </c>
      <c r="AH627" s="219">
        <f t="shared" si="160"/>
        <v>0</v>
      </c>
    </row>
    <row r="628" spans="2:34" hidden="1">
      <c r="B628" s="650"/>
      <c r="C628" s="443"/>
      <c r="D628" s="205">
        <v>2</v>
      </c>
      <c r="E628" s="168" t="s">
        <v>506</v>
      </c>
      <c r="F628" s="259">
        <v>874.54</v>
      </c>
      <c r="G628" s="168">
        <v>20.96</v>
      </c>
      <c r="H628" s="168">
        <v>20.96</v>
      </c>
      <c r="I628" s="176">
        <f t="shared" si="150"/>
        <v>1</v>
      </c>
      <c r="J628" s="168">
        <v>2.0699999999999998</v>
      </c>
      <c r="K628" s="176">
        <f t="shared" si="151"/>
        <v>9.8759541984732815E-2</v>
      </c>
      <c r="L628" s="259">
        <v>930.36</v>
      </c>
      <c r="M628" s="176">
        <f t="shared" si="152"/>
        <v>1.0987595419847329</v>
      </c>
      <c r="N628" s="259">
        <v>1925.85</v>
      </c>
      <c r="O628" s="168">
        <v>0.94</v>
      </c>
      <c r="P628" s="175">
        <f t="shared" si="153"/>
        <v>4.4847328244274808E-2</v>
      </c>
      <c r="Q628" s="174">
        <f t="shared" si="154"/>
        <v>1.1300000000000003</v>
      </c>
      <c r="R628" s="175">
        <f t="shared" si="155"/>
        <v>5.3912213740458029E-2</v>
      </c>
      <c r="S628" s="258">
        <f t="shared" si="156"/>
        <v>1051.3068000000003</v>
      </c>
      <c r="T628" s="168" t="s">
        <v>476</v>
      </c>
      <c r="U628" s="168" t="s">
        <v>316</v>
      </c>
      <c r="V628" s="168" t="s">
        <v>412</v>
      </c>
      <c r="W628" s="174">
        <v>1</v>
      </c>
      <c r="X628" s="168" t="s">
        <v>143</v>
      </c>
      <c r="Y628" s="171" t="s">
        <v>500</v>
      </c>
      <c r="Z628" s="220"/>
      <c r="AA628" s="221">
        <f>AA612+AA615+AA618+AA621+AA624</f>
        <v>0</v>
      </c>
      <c r="AB628" s="221">
        <f t="shared" ref="AB628:AH628" si="161">AB612+AB615+AB618+AB621+AB624</f>
        <v>0</v>
      </c>
      <c r="AC628" s="221">
        <f t="shared" si="161"/>
        <v>0</v>
      </c>
      <c r="AD628" s="221">
        <f t="shared" si="161"/>
        <v>64899.430000000008</v>
      </c>
      <c r="AE628" s="221">
        <f t="shared" si="161"/>
        <v>61709.8</v>
      </c>
      <c r="AF628" s="221">
        <f t="shared" si="161"/>
        <v>15151.18</v>
      </c>
      <c r="AG628" s="221">
        <f t="shared" si="161"/>
        <v>58540.979999999996</v>
      </c>
      <c r="AH628" s="221">
        <f t="shared" si="161"/>
        <v>0</v>
      </c>
    </row>
    <row r="629" spans="2:34" hidden="1">
      <c r="B629" s="650"/>
      <c r="C629" s="443"/>
      <c r="D629" s="205">
        <v>3</v>
      </c>
      <c r="E629" s="168" t="s">
        <v>356</v>
      </c>
      <c r="F629" s="259">
        <v>842.77</v>
      </c>
      <c r="G629" s="168">
        <v>7026</v>
      </c>
      <c r="H629" s="168">
        <v>7026</v>
      </c>
      <c r="I629" s="176">
        <f t="shared" si="150"/>
        <v>1</v>
      </c>
      <c r="J629" s="168">
        <v>128.08000000000001</v>
      </c>
      <c r="K629" s="176">
        <f t="shared" si="151"/>
        <v>1.8229433532593226E-2</v>
      </c>
      <c r="L629" s="259">
        <v>6.58</v>
      </c>
      <c r="M629" s="176">
        <f t="shared" si="152"/>
        <v>1.0182294335325932</v>
      </c>
      <c r="N629" s="259">
        <v>842.77</v>
      </c>
      <c r="O629" s="168">
        <v>128.08000000000001</v>
      </c>
      <c r="P629" s="175">
        <f t="shared" si="153"/>
        <v>1.8229433532593226E-2</v>
      </c>
      <c r="Q629" s="174">
        <f t="shared" si="154"/>
        <v>0</v>
      </c>
      <c r="R629" s="175">
        <f t="shared" si="155"/>
        <v>0</v>
      </c>
      <c r="S629" s="258">
        <f t="shared" si="156"/>
        <v>0</v>
      </c>
      <c r="T629" s="168" t="s">
        <v>497</v>
      </c>
      <c r="U629" s="168" t="s">
        <v>355</v>
      </c>
      <c r="V629" s="168" t="s">
        <v>357</v>
      </c>
      <c r="W629" s="174">
        <v>1</v>
      </c>
      <c r="X629" s="168" t="s">
        <v>346</v>
      </c>
    </row>
    <row r="630" spans="2:34" hidden="1">
      <c r="B630" s="650"/>
      <c r="C630" s="443"/>
      <c r="D630" s="205">
        <v>4</v>
      </c>
      <c r="E630" s="168" t="s">
        <v>373</v>
      </c>
      <c r="F630" s="259">
        <v>743.27</v>
      </c>
      <c r="G630" s="168">
        <v>14278</v>
      </c>
      <c r="H630" s="168">
        <v>14278</v>
      </c>
      <c r="I630" s="176">
        <f t="shared" si="150"/>
        <v>1</v>
      </c>
      <c r="J630" s="168">
        <v>128.15</v>
      </c>
      <c r="K630" s="176">
        <f t="shared" si="151"/>
        <v>8.975346687211094E-3</v>
      </c>
      <c r="L630" s="259">
        <v>5.8</v>
      </c>
      <c r="M630" s="176">
        <f t="shared" si="152"/>
        <v>1.0089753466872111</v>
      </c>
      <c r="N630" s="259">
        <v>743.27</v>
      </c>
      <c r="O630" s="168">
        <v>128.15</v>
      </c>
      <c r="P630" s="175">
        <f t="shared" si="153"/>
        <v>8.975346687211094E-3</v>
      </c>
      <c r="Q630" s="174">
        <f t="shared" si="154"/>
        <v>-3.694822225952521E-13</v>
      </c>
      <c r="R630" s="175">
        <f t="shared" si="155"/>
        <v>-2.5877729555627685E-17</v>
      </c>
      <c r="S630" s="258">
        <f t="shared" si="156"/>
        <v>-2.1429968910524619E-12</v>
      </c>
      <c r="T630" s="168" t="s">
        <v>476</v>
      </c>
      <c r="U630" s="168" t="s">
        <v>495</v>
      </c>
      <c r="V630" s="168" t="s">
        <v>374</v>
      </c>
      <c r="W630" s="174">
        <v>1</v>
      </c>
      <c r="X630" s="168" t="s">
        <v>346</v>
      </c>
    </row>
    <row r="631" spans="2:34" hidden="1">
      <c r="B631" s="650"/>
      <c r="C631" s="443"/>
      <c r="D631" s="205">
        <v>5</v>
      </c>
      <c r="E631" s="168" t="s">
        <v>411</v>
      </c>
      <c r="F631" s="259">
        <v>681.59</v>
      </c>
      <c r="G631" s="168">
        <v>154.57</v>
      </c>
      <c r="H631" s="168">
        <v>154.57</v>
      </c>
      <c r="I631" s="176">
        <f t="shared" si="150"/>
        <v>1</v>
      </c>
      <c r="J631" s="168">
        <v>15.36</v>
      </c>
      <c r="K631" s="176">
        <f t="shared" si="151"/>
        <v>9.9372452610467746E-2</v>
      </c>
      <c r="L631" s="259">
        <v>127.4</v>
      </c>
      <c r="M631" s="176">
        <f t="shared" si="152"/>
        <v>1.0993724526104678</v>
      </c>
      <c r="N631" s="259">
        <v>1956.86</v>
      </c>
      <c r="O631" s="168">
        <v>5.35</v>
      </c>
      <c r="P631" s="175">
        <f t="shared" si="153"/>
        <v>3.4612149835026203E-2</v>
      </c>
      <c r="Q631" s="174">
        <f t="shared" si="154"/>
        <v>10.010000000000014</v>
      </c>
      <c r="R631" s="175">
        <f t="shared" si="155"/>
        <v>6.4760302775441647E-2</v>
      </c>
      <c r="S631" s="258">
        <f t="shared" si="156"/>
        <v>1275.2740000000019</v>
      </c>
      <c r="T631" s="168" t="s">
        <v>476</v>
      </c>
      <c r="U631" s="168" t="s">
        <v>316</v>
      </c>
      <c r="V631" s="168" t="s">
        <v>412</v>
      </c>
      <c r="W631" s="174">
        <v>1</v>
      </c>
      <c r="X631" s="168" t="s">
        <v>346</v>
      </c>
    </row>
    <row r="632" spans="2:34" hidden="1">
      <c r="B632" s="650"/>
      <c r="C632" s="443"/>
      <c r="D632" s="205">
        <v>6</v>
      </c>
      <c r="E632" s="168" t="s">
        <v>365</v>
      </c>
      <c r="F632" s="259">
        <v>529.20000000000005</v>
      </c>
      <c r="G632" s="168">
        <v>31.82</v>
      </c>
      <c r="H632" s="168">
        <v>31.82</v>
      </c>
      <c r="I632" s="176">
        <f t="shared" si="150"/>
        <v>1</v>
      </c>
      <c r="J632" s="168">
        <v>2.15</v>
      </c>
      <c r="K632" s="176">
        <f t="shared" si="151"/>
        <v>6.7567567567567557E-2</v>
      </c>
      <c r="L632" s="259">
        <v>814.16</v>
      </c>
      <c r="M632" s="176">
        <f t="shared" si="152"/>
        <v>1.0675675675675675</v>
      </c>
      <c r="N632" s="259">
        <v>1750.44</v>
      </c>
      <c r="O632" s="168">
        <v>0.65</v>
      </c>
      <c r="P632" s="175">
        <f t="shared" si="153"/>
        <v>2.0427404148334383E-2</v>
      </c>
      <c r="Q632" s="174">
        <f t="shared" si="154"/>
        <v>1.4999999999999987</v>
      </c>
      <c r="R632" s="175">
        <f t="shared" si="155"/>
        <v>4.7140163419233147E-2</v>
      </c>
      <c r="S632" s="258">
        <f t="shared" si="156"/>
        <v>1221.2399999999989</v>
      </c>
      <c r="T632" s="168" t="s">
        <v>476</v>
      </c>
      <c r="U632" s="168" t="s">
        <v>316</v>
      </c>
      <c r="V632" s="168" t="s">
        <v>348</v>
      </c>
      <c r="W632" s="174">
        <v>1</v>
      </c>
      <c r="X632" s="168" t="s">
        <v>133</v>
      </c>
    </row>
    <row r="633" spans="2:34" hidden="1">
      <c r="B633" s="650"/>
      <c r="C633" s="443"/>
      <c r="D633" s="205">
        <v>7</v>
      </c>
      <c r="E633" s="168" t="s">
        <v>503</v>
      </c>
      <c r="F633" s="259">
        <v>515.21</v>
      </c>
      <c r="G633" s="168">
        <v>93.35</v>
      </c>
      <c r="H633" s="168">
        <v>93.35</v>
      </c>
      <c r="I633" s="176">
        <f t="shared" si="150"/>
        <v>1</v>
      </c>
      <c r="J633" s="168">
        <v>9.27</v>
      </c>
      <c r="K633" s="176">
        <f t="shared" si="151"/>
        <v>9.9303695768612754E-2</v>
      </c>
      <c r="L633" s="259">
        <v>160.5</v>
      </c>
      <c r="M633" s="176">
        <f t="shared" si="152"/>
        <v>1.0993036957686126</v>
      </c>
      <c r="N633" s="259">
        <v>1487.84</v>
      </c>
      <c r="O633" s="168">
        <v>3.21</v>
      </c>
      <c r="P633" s="175">
        <f t="shared" si="153"/>
        <v>3.4386716657739694E-2</v>
      </c>
      <c r="Q633" s="174">
        <f t="shared" si="154"/>
        <v>6.0599999999999961</v>
      </c>
      <c r="R633" s="175">
        <f t="shared" si="155"/>
        <v>6.4916979110873019E-2</v>
      </c>
      <c r="S633" s="258">
        <f t="shared" si="156"/>
        <v>972.62999999999931</v>
      </c>
      <c r="T633" s="168" t="s">
        <v>476</v>
      </c>
      <c r="U633" s="168" t="s">
        <v>316</v>
      </c>
      <c r="V633" s="168" t="s">
        <v>351</v>
      </c>
      <c r="W633" s="174">
        <v>1</v>
      </c>
      <c r="X633" s="168" t="s">
        <v>346</v>
      </c>
    </row>
    <row r="634" spans="2:34" hidden="1">
      <c r="B634" s="650"/>
      <c r="C634" s="443"/>
      <c r="D634" s="205">
        <v>8</v>
      </c>
      <c r="E634" s="168" t="s">
        <v>434</v>
      </c>
      <c r="F634" s="259">
        <v>510.7</v>
      </c>
      <c r="G634" s="168">
        <v>42.57</v>
      </c>
      <c r="H634" s="168">
        <v>42.57</v>
      </c>
      <c r="I634" s="176">
        <f t="shared" si="150"/>
        <v>1</v>
      </c>
      <c r="J634" s="168">
        <v>4.18</v>
      </c>
      <c r="K634" s="176">
        <f t="shared" si="151"/>
        <v>9.8191214470284227E-2</v>
      </c>
      <c r="L634" s="259">
        <v>342.75</v>
      </c>
      <c r="M634" s="176">
        <f t="shared" si="152"/>
        <v>1.0981912144702843</v>
      </c>
      <c r="N634" s="259">
        <v>1432.7</v>
      </c>
      <c r="O634" s="168">
        <v>1.49</v>
      </c>
      <c r="P634" s="175">
        <f t="shared" si="153"/>
        <v>3.5001174536058256E-2</v>
      </c>
      <c r="Q634" s="174">
        <f t="shared" si="154"/>
        <v>2.6899999999999995</v>
      </c>
      <c r="R634" s="175">
        <f t="shared" si="155"/>
        <v>6.3190039934225964E-2</v>
      </c>
      <c r="S634" s="258">
        <f t="shared" si="156"/>
        <v>921.99749999999983</v>
      </c>
      <c r="T634" s="168" t="s">
        <v>476</v>
      </c>
      <c r="U634" s="168" t="s">
        <v>316</v>
      </c>
      <c r="V634" s="168" t="s">
        <v>348</v>
      </c>
      <c r="W634" s="174">
        <v>1</v>
      </c>
      <c r="X634" s="168" t="s">
        <v>144</v>
      </c>
    </row>
    <row r="635" spans="2:34" hidden="1">
      <c r="B635" s="650"/>
      <c r="C635" s="443"/>
      <c r="D635" s="205">
        <v>9</v>
      </c>
      <c r="E635" s="168" t="s">
        <v>675</v>
      </c>
      <c r="F635" s="259">
        <v>509.45</v>
      </c>
      <c r="G635" s="168">
        <v>64.8</v>
      </c>
      <c r="H635" s="168">
        <v>64.8</v>
      </c>
      <c r="I635" s="176">
        <f t="shared" si="150"/>
        <v>1</v>
      </c>
      <c r="J635" s="168">
        <v>5.43</v>
      </c>
      <c r="K635" s="176">
        <f t="shared" si="151"/>
        <v>8.3796296296296299E-2</v>
      </c>
      <c r="L635" s="259">
        <v>417.58</v>
      </c>
      <c r="M635" s="176">
        <f t="shared" si="152"/>
        <v>1.0837962962962961</v>
      </c>
      <c r="N635" s="259">
        <v>2267.46</v>
      </c>
      <c r="O635" s="168">
        <v>1.22</v>
      </c>
      <c r="P635" s="175">
        <f t="shared" si="153"/>
        <v>1.8827160493827162E-2</v>
      </c>
      <c r="Q635" s="174">
        <f t="shared" si="154"/>
        <v>4.2099999999999929</v>
      </c>
      <c r="R635" s="175">
        <f t="shared" si="155"/>
        <v>6.4969135802469033E-2</v>
      </c>
      <c r="S635" s="258">
        <f t="shared" si="156"/>
        <v>1758.011799999997</v>
      </c>
      <c r="T635" s="168" t="s">
        <v>476</v>
      </c>
      <c r="U635" s="168" t="s">
        <v>316</v>
      </c>
      <c r="V635" s="168" t="s">
        <v>348</v>
      </c>
      <c r="W635" s="174">
        <v>1</v>
      </c>
      <c r="X635" s="168" t="s">
        <v>147</v>
      </c>
    </row>
    <row r="636" spans="2:34" hidden="1">
      <c r="B636" s="651"/>
      <c r="C636" s="443"/>
      <c r="D636" s="205">
        <v>10</v>
      </c>
      <c r="E636" s="168" t="s">
        <v>408</v>
      </c>
      <c r="F636" s="259">
        <v>507.86</v>
      </c>
      <c r="G636" s="168">
        <v>13.21</v>
      </c>
      <c r="H636" s="168">
        <v>13.21</v>
      </c>
      <c r="I636" s="176">
        <f t="shared" si="150"/>
        <v>1</v>
      </c>
      <c r="J636" s="168">
        <v>1.32</v>
      </c>
      <c r="K636" s="176">
        <f t="shared" si="151"/>
        <v>9.9924299772899322E-2</v>
      </c>
      <c r="L636" s="259">
        <v>846.44</v>
      </c>
      <c r="M636" s="176">
        <f t="shared" si="152"/>
        <v>1.0999242997728993</v>
      </c>
      <c r="N636" s="259">
        <v>1117.3</v>
      </c>
      <c r="O636" s="168">
        <v>0.6</v>
      </c>
      <c r="P636" s="175">
        <f t="shared" si="153"/>
        <v>4.5420136260408778E-2</v>
      </c>
      <c r="Q636" s="174">
        <f t="shared" si="154"/>
        <v>0.72000000000000031</v>
      </c>
      <c r="R636" s="175">
        <f t="shared" si="155"/>
        <v>5.4504163512490558E-2</v>
      </c>
      <c r="S636" s="258">
        <f t="shared" si="156"/>
        <v>609.43680000000029</v>
      </c>
      <c r="T636" s="168" t="s">
        <v>476</v>
      </c>
      <c r="U636" s="168" t="s">
        <v>316</v>
      </c>
      <c r="V636" s="168" t="s">
        <v>412</v>
      </c>
      <c r="W636" s="174">
        <v>1</v>
      </c>
      <c r="X636" s="168" t="s">
        <v>144</v>
      </c>
    </row>
    <row r="637" spans="2:34" hidden="1">
      <c r="B637" s="649">
        <v>45933</v>
      </c>
      <c r="C637" s="443" t="str">
        <f t="shared" ref="C637" si="162">RIGHT(TEXT(B637,"aaa"),1)</f>
        <v>五</v>
      </c>
      <c r="D637" s="205">
        <v>1</v>
      </c>
      <c r="E637" s="168" t="s">
        <v>373</v>
      </c>
      <c r="F637" s="259">
        <v>1625.74</v>
      </c>
      <c r="G637" s="168">
        <v>11844</v>
      </c>
      <c r="H637" s="168">
        <v>11844</v>
      </c>
      <c r="I637" s="176">
        <f t="shared" ref="I637:I700" si="163">H637/G637</f>
        <v>1</v>
      </c>
      <c r="J637" s="168">
        <v>280.3</v>
      </c>
      <c r="K637" s="176">
        <f t="shared" ref="K637:K700" si="164">J637/G637</f>
        <v>2.3665991219182711E-2</v>
      </c>
      <c r="L637" s="259">
        <v>5.8</v>
      </c>
      <c r="M637" s="176">
        <f t="shared" ref="M637:M700" si="165">(H637+J637)/G637</f>
        <v>1.0236659912191826</v>
      </c>
      <c r="N637" s="259">
        <v>1625.74</v>
      </c>
      <c r="O637" s="168">
        <v>280.3</v>
      </c>
      <c r="P637" s="175">
        <f t="shared" ref="P637:P700" si="166">O637/G637</f>
        <v>2.3665991219182711E-2</v>
      </c>
      <c r="Q637" s="174">
        <f t="shared" ref="Q637:Q700" si="167">(H637+J637)-G637-O637</f>
        <v>-7.3896444519050419E-13</v>
      </c>
      <c r="R637" s="175">
        <f t="shared" ref="R637:R700" si="168">Q637/G637</f>
        <v>-6.2391459404804469E-17</v>
      </c>
      <c r="S637" s="258">
        <f t="shared" ref="S637:S700" si="169">Q637*L637</f>
        <v>-4.2859937821049238E-12</v>
      </c>
      <c r="T637" s="168" t="s">
        <v>476</v>
      </c>
      <c r="U637" s="168" t="s">
        <v>495</v>
      </c>
      <c r="V637" s="168" t="s">
        <v>374</v>
      </c>
      <c r="W637" s="174">
        <v>1</v>
      </c>
      <c r="X637" s="168" t="s">
        <v>346</v>
      </c>
    </row>
    <row r="638" spans="2:34" hidden="1">
      <c r="B638" s="650"/>
      <c r="C638" s="443"/>
      <c r="D638" s="205">
        <v>2</v>
      </c>
      <c r="E638" s="168" t="s">
        <v>504</v>
      </c>
      <c r="F638" s="259">
        <v>1194.29</v>
      </c>
      <c r="G638" s="168">
        <v>270.2</v>
      </c>
      <c r="H638" s="168">
        <v>270.2</v>
      </c>
      <c r="I638" s="176">
        <f t="shared" si="163"/>
        <v>1</v>
      </c>
      <c r="J638" s="168">
        <v>24.98</v>
      </c>
      <c r="K638" s="176">
        <f t="shared" si="164"/>
        <v>9.245003700962251E-2</v>
      </c>
      <c r="L638" s="259">
        <v>111.2</v>
      </c>
      <c r="M638" s="176">
        <f t="shared" si="165"/>
        <v>1.0924500370096226</v>
      </c>
      <c r="N638" s="259">
        <v>2777.78</v>
      </c>
      <c r="O638" s="168">
        <v>10.74</v>
      </c>
      <c r="P638" s="175">
        <f t="shared" si="166"/>
        <v>3.9748334566987419E-2</v>
      </c>
      <c r="Q638" s="174">
        <f t="shared" si="167"/>
        <v>14.240000000000018</v>
      </c>
      <c r="R638" s="175">
        <f t="shared" si="168"/>
        <v>5.2701702442635154E-2</v>
      </c>
      <c r="S638" s="258">
        <f t="shared" si="169"/>
        <v>1583.4880000000021</v>
      </c>
      <c r="T638" s="168" t="s">
        <v>476</v>
      </c>
      <c r="U638" s="168" t="s">
        <v>316</v>
      </c>
      <c r="V638" s="168" t="s">
        <v>412</v>
      </c>
      <c r="W638" s="174">
        <v>1</v>
      </c>
      <c r="X638" s="168" t="s">
        <v>232</v>
      </c>
    </row>
    <row r="639" spans="2:34" hidden="1">
      <c r="B639" s="650"/>
      <c r="C639" s="443"/>
      <c r="D639" s="205">
        <v>3</v>
      </c>
      <c r="E639" s="168" t="s">
        <v>362</v>
      </c>
      <c r="F639" s="259">
        <v>434.63</v>
      </c>
      <c r="G639" s="168">
        <v>5932</v>
      </c>
      <c r="H639" s="168">
        <v>5932</v>
      </c>
      <c r="I639" s="176">
        <f t="shared" si="163"/>
        <v>1</v>
      </c>
      <c r="J639" s="168">
        <v>62.09</v>
      </c>
      <c r="K639" s="176">
        <f t="shared" si="164"/>
        <v>1.0466958867161161E-2</v>
      </c>
      <c r="L639" s="259">
        <v>7</v>
      </c>
      <c r="M639" s="176">
        <f t="shared" si="165"/>
        <v>1.0104669588671611</v>
      </c>
      <c r="N639" s="259">
        <v>434.63</v>
      </c>
      <c r="O639" s="168">
        <v>62.09</v>
      </c>
      <c r="P639" s="175">
        <f t="shared" si="166"/>
        <v>1.0466958867161161E-2</v>
      </c>
      <c r="Q639" s="174">
        <f t="shared" si="167"/>
        <v>1.4210854715202004E-13</v>
      </c>
      <c r="R639" s="175">
        <f t="shared" si="168"/>
        <v>2.3956262163186114E-17</v>
      </c>
      <c r="S639" s="258">
        <f t="shared" si="169"/>
        <v>9.9475983006414026E-13</v>
      </c>
      <c r="T639" s="168" t="s">
        <v>497</v>
      </c>
      <c r="U639" s="168" t="s">
        <v>355</v>
      </c>
      <c r="V639" s="168" t="s">
        <v>357</v>
      </c>
      <c r="W639" s="174">
        <v>1</v>
      </c>
      <c r="X639" s="168" t="s">
        <v>346</v>
      </c>
    </row>
    <row r="640" spans="2:34" hidden="1">
      <c r="B640" s="650"/>
      <c r="C640" s="443"/>
      <c r="D640" s="205">
        <v>4</v>
      </c>
      <c r="E640" s="168" t="s">
        <v>664</v>
      </c>
      <c r="F640" s="259">
        <v>284.7</v>
      </c>
      <c r="G640" s="168">
        <v>58.85</v>
      </c>
      <c r="H640" s="168">
        <v>58.85</v>
      </c>
      <c r="I640" s="176">
        <f t="shared" si="163"/>
        <v>1</v>
      </c>
      <c r="J640" s="168">
        <v>5.43</v>
      </c>
      <c r="K640" s="176">
        <f t="shared" si="164"/>
        <v>9.2268479184367022E-2</v>
      </c>
      <c r="L640" s="259">
        <v>119.12</v>
      </c>
      <c r="M640" s="176">
        <f t="shared" si="165"/>
        <v>1.0922684791843671</v>
      </c>
      <c r="N640" s="259">
        <v>646.82000000000005</v>
      </c>
      <c r="O640" s="168">
        <v>2.39</v>
      </c>
      <c r="P640" s="175">
        <f t="shared" si="166"/>
        <v>4.0611724723874261E-2</v>
      </c>
      <c r="Q640" s="174">
        <f t="shared" si="167"/>
        <v>3.0399999999999996</v>
      </c>
      <c r="R640" s="175">
        <f t="shared" si="168"/>
        <v>5.1656754460492768E-2</v>
      </c>
      <c r="S640" s="258">
        <f t="shared" si="169"/>
        <v>362.12479999999999</v>
      </c>
      <c r="T640" s="168" t="s">
        <v>476</v>
      </c>
      <c r="U640" s="168" t="s">
        <v>316</v>
      </c>
      <c r="V640" s="168" t="s">
        <v>412</v>
      </c>
      <c r="W640" s="174">
        <v>1</v>
      </c>
      <c r="X640" s="168" t="s">
        <v>174</v>
      </c>
    </row>
    <row r="641" spans="2:24" hidden="1">
      <c r="B641" s="650"/>
      <c r="C641" s="443"/>
      <c r="D641" s="205">
        <v>5</v>
      </c>
      <c r="E641" s="168" t="s">
        <v>380</v>
      </c>
      <c r="F641" s="259">
        <v>156.9</v>
      </c>
      <c r="G641" s="168">
        <v>4503</v>
      </c>
      <c r="H641" s="168">
        <v>4503</v>
      </c>
      <c r="I641" s="176">
        <f t="shared" si="163"/>
        <v>1</v>
      </c>
      <c r="J641" s="168">
        <v>35.659999999999997</v>
      </c>
      <c r="K641" s="176">
        <f t="shared" si="164"/>
        <v>7.9191650011103693E-3</v>
      </c>
      <c r="L641" s="259">
        <v>4.4000000000000004</v>
      </c>
      <c r="M641" s="176">
        <f t="shared" si="165"/>
        <v>1.0079191650011103</v>
      </c>
      <c r="N641" s="259">
        <v>156.9</v>
      </c>
      <c r="O641" s="168">
        <v>35.659999999999997</v>
      </c>
      <c r="P641" s="175">
        <f t="shared" si="166"/>
        <v>7.9191650011103693E-3</v>
      </c>
      <c r="Q641" s="174">
        <f t="shared" si="167"/>
        <v>-1.4210854715202004E-13</v>
      </c>
      <c r="R641" s="175">
        <f t="shared" si="168"/>
        <v>-3.1558638052858103E-17</v>
      </c>
      <c r="S641" s="258">
        <f t="shared" si="169"/>
        <v>-6.2527760746888816E-13</v>
      </c>
      <c r="T641" s="168" t="s">
        <v>476</v>
      </c>
      <c r="U641" s="168" t="s">
        <v>495</v>
      </c>
      <c r="V641" s="168" t="s">
        <v>376</v>
      </c>
      <c r="W641" s="174">
        <v>1</v>
      </c>
      <c r="X641" s="168" t="s">
        <v>346</v>
      </c>
    </row>
    <row r="642" spans="2:24" hidden="1">
      <c r="B642" s="650"/>
      <c r="C642" s="443"/>
      <c r="D642" s="205">
        <v>6</v>
      </c>
      <c r="E642" s="168" t="s">
        <v>652</v>
      </c>
      <c r="F642" s="259">
        <v>152.38</v>
      </c>
      <c r="G642" s="168">
        <v>32.78</v>
      </c>
      <c r="H642" s="168">
        <v>32.78</v>
      </c>
      <c r="I642" s="176">
        <f t="shared" si="163"/>
        <v>1</v>
      </c>
      <c r="J642" s="168">
        <v>3.05</v>
      </c>
      <c r="K642" s="176">
        <f t="shared" si="164"/>
        <v>9.3044539353264177E-2</v>
      </c>
      <c r="L642" s="259">
        <v>113.72</v>
      </c>
      <c r="M642" s="176">
        <f t="shared" si="165"/>
        <v>1.0930445393532642</v>
      </c>
      <c r="N642" s="259">
        <v>346.85</v>
      </c>
      <c r="O642" s="168">
        <v>1.34</v>
      </c>
      <c r="P642" s="175">
        <f t="shared" si="166"/>
        <v>4.0878584502745577E-2</v>
      </c>
      <c r="Q642" s="174">
        <f t="shared" si="167"/>
        <v>1.7099999999999971</v>
      </c>
      <c r="R642" s="175">
        <f t="shared" si="168"/>
        <v>5.2165954850518517E-2</v>
      </c>
      <c r="S642" s="258">
        <f t="shared" si="169"/>
        <v>194.46119999999968</v>
      </c>
      <c r="T642" s="168" t="s">
        <v>476</v>
      </c>
      <c r="U642" s="168" t="s">
        <v>316</v>
      </c>
      <c r="V642" s="168" t="s">
        <v>412</v>
      </c>
      <c r="W642" s="174">
        <v>1</v>
      </c>
      <c r="X642" s="168" t="s">
        <v>214</v>
      </c>
    </row>
    <row r="643" spans="2:24" hidden="1">
      <c r="B643" s="650"/>
      <c r="C643" s="443"/>
      <c r="D643" s="205">
        <v>7</v>
      </c>
      <c r="E643" s="168" t="s">
        <v>654</v>
      </c>
      <c r="F643" s="259">
        <v>144.01</v>
      </c>
      <c r="G643" s="168">
        <v>31.35</v>
      </c>
      <c r="H643" s="168">
        <v>31.35</v>
      </c>
      <c r="I643" s="176">
        <f t="shared" si="163"/>
        <v>1</v>
      </c>
      <c r="J643" s="168">
        <v>1.44</v>
      </c>
      <c r="K643" s="176">
        <f t="shared" si="164"/>
        <v>4.5933014354066985E-2</v>
      </c>
      <c r="L643" s="259">
        <v>228.58</v>
      </c>
      <c r="M643" s="176">
        <f t="shared" si="165"/>
        <v>1.0459330143540668</v>
      </c>
      <c r="N643" s="259">
        <v>329.16</v>
      </c>
      <c r="O643" s="168">
        <v>0.63</v>
      </c>
      <c r="P643" s="175">
        <f t="shared" si="166"/>
        <v>2.0095693779904306E-2</v>
      </c>
      <c r="Q643" s="174">
        <f t="shared" si="167"/>
        <v>0.80999999999999772</v>
      </c>
      <c r="R643" s="175">
        <f t="shared" si="168"/>
        <v>2.5837320574162607E-2</v>
      </c>
      <c r="S643" s="258">
        <f t="shared" si="169"/>
        <v>185.14979999999949</v>
      </c>
      <c r="T643" s="168" t="s">
        <v>476</v>
      </c>
      <c r="U643" s="168" t="s">
        <v>316</v>
      </c>
      <c r="V643" s="168" t="s">
        <v>412</v>
      </c>
      <c r="W643" s="174">
        <v>1</v>
      </c>
      <c r="X643" s="168" t="s">
        <v>191</v>
      </c>
    </row>
    <row r="644" spans="2:24" hidden="1">
      <c r="B644" s="650"/>
      <c r="C644" s="443"/>
      <c r="D644" s="205">
        <v>8</v>
      </c>
      <c r="E644" s="168" t="s">
        <v>347</v>
      </c>
      <c r="F644" s="259">
        <v>132.82</v>
      </c>
      <c r="G644" s="168">
        <v>182.17</v>
      </c>
      <c r="H644" s="168">
        <v>182.17</v>
      </c>
      <c r="I644" s="176">
        <f t="shared" si="163"/>
        <v>1</v>
      </c>
      <c r="J644" s="168">
        <v>6.5</v>
      </c>
      <c r="K644" s="176">
        <f t="shared" si="164"/>
        <v>3.568095734753253E-2</v>
      </c>
      <c r="L644" s="259">
        <v>99.12</v>
      </c>
      <c r="M644" s="176">
        <f t="shared" si="165"/>
        <v>1.0356809573475325</v>
      </c>
      <c r="N644" s="259">
        <v>644.28</v>
      </c>
      <c r="O644" s="168">
        <v>1.34</v>
      </c>
      <c r="P644" s="175">
        <f t="shared" si="166"/>
        <v>7.3557665916451674E-3</v>
      </c>
      <c r="Q644" s="174">
        <f t="shared" si="167"/>
        <v>5.16</v>
      </c>
      <c r="R644" s="175">
        <f t="shared" si="168"/>
        <v>2.832519075588736E-2</v>
      </c>
      <c r="S644" s="258">
        <f t="shared" si="169"/>
        <v>511.45920000000001</v>
      </c>
      <c r="T644" s="168" t="s">
        <v>476</v>
      </c>
      <c r="U644" s="168" t="s">
        <v>316</v>
      </c>
      <c r="V644" s="168" t="s">
        <v>351</v>
      </c>
      <c r="W644" s="174">
        <v>1</v>
      </c>
      <c r="X644" s="168" t="s">
        <v>346</v>
      </c>
    </row>
    <row r="645" spans="2:24" hidden="1">
      <c r="B645" s="650"/>
      <c r="C645" s="443"/>
      <c r="D645" s="205">
        <v>9</v>
      </c>
      <c r="E645" s="168" t="s">
        <v>365</v>
      </c>
      <c r="F645" s="259">
        <v>130.27000000000001</v>
      </c>
      <c r="G645" s="168">
        <v>28.1</v>
      </c>
      <c r="H645" s="168">
        <v>28.1</v>
      </c>
      <c r="I645" s="176">
        <f t="shared" si="163"/>
        <v>1</v>
      </c>
      <c r="J645" s="168">
        <v>1.43</v>
      </c>
      <c r="K645" s="176">
        <f t="shared" si="164"/>
        <v>5.0889679715302484E-2</v>
      </c>
      <c r="L645" s="259">
        <v>814.16</v>
      </c>
      <c r="M645" s="176">
        <f t="shared" si="165"/>
        <v>1.0508896797153024</v>
      </c>
      <c r="N645" s="259">
        <v>1164.25</v>
      </c>
      <c r="O645" s="168">
        <v>0.16</v>
      </c>
      <c r="P645" s="175">
        <f t="shared" si="166"/>
        <v>5.6939501779359426E-3</v>
      </c>
      <c r="Q645" s="174">
        <f t="shared" si="167"/>
        <v>1.2699999999999998</v>
      </c>
      <c r="R645" s="175">
        <f t="shared" si="168"/>
        <v>4.5195729537366537E-2</v>
      </c>
      <c r="S645" s="258">
        <f t="shared" si="169"/>
        <v>1033.9831999999999</v>
      </c>
      <c r="T645" s="168" t="s">
        <v>476</v>
      </c>
      <c r="U645" s="168" t="s">
        <v>316</v>
      </c>
      <c r="V645" s="168" t="s">
        <v>348</v>
      </c>
      <c r="W645" s="174">
        <v>1</v>
      </c>
      <c r="X645" s="168" t="s">
        <v>133</v>
      </c>
    </row>
    <row r="646" spans="2:24" hidden="1">
      <c r="B646" s="651"/>
      <c r="C646" s="443"/>
      <c r="D646" s="205">
        <v>10</v>
      </c>
      <c r="E646" s="168" t="s">
        <v>506</v>
      </c>
      <c r="F646" s="259">
        <v>130.25</v>
      </c>
      <c r="G646" s="168">
        <v>19.649999999999999</v>
      </c>
      <c r="H646" s="168">
        <v>19.649999999999999</v>
      </c>
      <c r="I646" s="176">
        <f t="shared" si="163"/>
        <v>1</v>
      </c>
      <c r="J646" s="168">
        <v>0.8</v>
      </c>
      <c r="K646" s="176">
        <f t="shared" si="164"/>
        <v>4.0712468193384227E-2</v>
      </c>
      <c r="L646" s="259">
        <v>930.36</v>
      </c>
      <c r="M646" s="176">
        <f t="shared" si="165"/>
        <v>1.0407124681933844</v>
      </c>
      <c r="N646" s="259">
        <v>744.29</v>
      </c>
      <c r="O646" s="168">
        <v>0.14000000000000001</v>
      </c>
      <c r="P646" s="175">
        <f t="shared" si="166"/>
        <v>7.1246819338422404E-3</v>
      </c>
      <c r="Q646" s="174">
        <f t="shared" si="167"/>
        <v>0.6600000000000007</v>
      </c>
      <c r="R646" s="175">
        <f t="shared" si="168"/>
        <v>3.3587786259542021E-2</v>
      </c>
      <c r="S646" s="258">
        <f t="shared" si="169"/>
        <v>614.03760000000068</v>
      </c>
      <c r="T646" s="168" t="s">
        <v>476</v>
      </c>
      <c r="U646" s="168" t="s">
        <v>316</v>
      </c>
      <c r="V646" s="168" t="s">
        <v>412</v>
      </c>
      <c r="W646" s="174">
        <v>1</v>
      </c>
      <c r="X646" s="168" t="s">
        <v>143</v>
      </c>
    </row>
    <row r="647" spans="2:24" hidden="1">
      <c r="B647" s="649">
        <v>45934</v>
      </c>
      <c r="C647" s="443" t="str">
        <f t="shared" ref="C647" si="170">RIGHT(TEXT(B647,"aaa"),1)</f>
        <v>六</v>
      </c>
      <c r="D647" s="205">
        <v>1</v>
      </c>
      <c r="E647" s="168" t="s">
        <v>373</v>
      </c>
      <c r="F647" s="259">
        <v>833.98</v>
      </c>
      <c r="G647" s="168">
        <v>11102</v>
      </c>
      <c r="H647" s="168">
        <v>11102</v>
      </c>
      <c r="I647" s="176">
        <f t="shared" si="163"/>
        <v>1</v>
      </c>
      <c r="J647" s="168">
        <v>143.79</v>
      </c>
      <c r="K647" s="176">
        <f t="shared" si="164"/>
        <v>1.2951720410736804E-2</v>
      </c>
      <c r="L647" s="259">
        <v>5.8</v>
      </c>
      <c r="M647" s="176">
        <f t="shared" si="165"/>
        <v>1.0129517204107368</v>
      </c>
      <c r="N647" s="259">
        <v>833.98</v>
      </c>
      <c r="O647" s="168">
        <v>143.79</v>
      </c>
      <c r="P647" s="175">
        <f t="shared" si="166"/>
        <v>1.2951720410736804E-2</v>
      </c>
      <c r="Q647" s="174">
        <f t="shared" si="167"/>
        <v>8.8107299234252423E-13</v>
      </c>
      <c r="R647" s="175">
        <f t="shared" si="168"/>
        <v>7.9361645860432736E-17</v>
      </c>
      <c r="S647" s="258">
        <f t="shared" si="169"/>
        <v>5.1102233555866401E-12</v>
      </c>
      <c r="T647" s="168" t="s">
        <v>476</v>
      </c>
      <c r="U647" s="168" t="s">
        <v>495</v>
      </c>
      <c r="V647" s="168" t="s">
        <v>374</v>
      </c>
      <c r="W647" s="174">
        <v>1</v>
      </c>
      <c r="X647" s="168" t="s">
        <v>346</v>
      </c>
    </row>
    <row r="648" spans="2:24" hidden="1">
      <c r="B648" s="650"/>
      <c r="C648" s="443"/>
      <c r="D648" s="205">
        <v>2</v>
      </c>
      <c r="E648" s="168" t="s">
        <v>504</v>
      </c>
      <c r="F648" s="259">
        <v>653.86</v>
      </c>
      <c r="G648" s="168">
        <v>261.2</v>
      </c>
      <c r="H648" s="168">
        <v>261.2</v>
      </c>
      <c r="I648" s="176">
        <f t="shared" si="163"/>
        <v>1</v>
      </c>
      <c r="J648" s="168">
        <v>11.7</v>
      </c>
      <c r="K648" s="176">
        <f t="shared" si="164"/>
        <v>4.4793261868300155E-2</v>
      </c>
      <c r="L648" s="259">
        <v>111.2</v>
      </c>
      <c r="M648" s="176">
        <f t="shared" si="165"/>
        <v>1.0447932618683</v>
      </c>
      <c r="N648" s="259">
        <v>1301.04</v>
      </c>
      <c r="O648" s="168">
        <v>5.88</v>
      </c>
      <c r="P648" s="175">
        <f t="shared" si="166"/>
        <v>2.2511485451761102E-2</v>
      </c>
      <c r="Q648" s="174">
        <f t="shared" si="167"/>
        <v>5.8199999999999887</v>
      </c>
      <c r="R648" s="175">
        <f t="shared" si="168"/>
        <v>2.2281776416539008E-2</v>
      </c>
      <c r="S648" s="258">
        <f t="shared" si="169"/>
        <v>647.18399999999872</v>
      </c>
      <c r="T648" s="168" t="s">
        <v>476</v>
      </c>
      <c r="U648" s="168" t="s">
        <v>316</v>
      </c>
      <c r="V648" s="168" t="s">
        <v>412</v>
      </c>
      <c r="W648" s="174">
        <v>1</v>
      </c>
      <c r="X648" s="168" t="s">
        <v>232</v>
      </c>
    </row>
    <row r="649" spans="2:24" hidden="1">
      <c r="B649" s="650"/>
      <c r="C649" s="443"/>
      <c r="D649" s="205">
        <v>3</v>
      </c>
      <c r="E649" s="168" t="s">
        <v>671</v>
      </c>
      <c r="F649" s="259">
        <v>589.15</v>
      </c>
      <c r="G649" s="168">
        <v>116.78</v>
      </c>
      <c r="H649" s="168">
        <v>116.78</v>
      </c>
      <c r="I649" s="176">
        <f t="shared" si="163"/>
        <v>1</v>
      </c>
      <c r="J649" s="168">
        <v>5.98</v>
      </c>
      <c r="K649" s="176">
        <f t="shared" si="164"/>
        <v>5.1207398527145065E-2</v>
      </c>
      <c r="L649" s="259">
        <v>195.73</v>
      </c>
      <c r="M649" s="176">
        <f t="shared" si="165"/>
        <v>1.0512073985271451</v>
      </c>
      <c r="N649" s="259">
        <v>1170.47</v>
      </c>
      <c r="O649" s="168">
        <v>3.01</v>
      </c>
      <c r="P649" s="175">
        <f t="shared" si="166"/>
        <v>2.5774961466004449E-2</v>
      </c>
      <c r="Q649" s="174">
        <f t="shared" si="167"/>
        <v>2.9700000000000042</v>
      </c>
      <c r="R649" s="175">
        <f t="shared" si="168"/>
        <v>2.5432437061140643E-2</v>
      </c>
      <c r="S649" s="258">
        <f t="shared" si="169"/>
        <v>581.31810000000075</v>
      </c>
      <c r="T649" s="168" t="s">
        <v>476</v>
      </c>
      <c r="U649" s="168" t="s">
        <v>316</v>
      </c>
      <c r="V649" s="168" t="s">
        <v>412</v>
      </c>
      <c r="W649" s="174">
        <v>1</v>
      </c>
      <c r="X649" s="168" t="s">
        <v>195</v>
      </c>
    </row>
    <row r="650" spans="2:24" hidden="1">
      <c r="B650" s="650"/>
      <c r="C650" s="443"/>
      <c r="D650" s="205">
        <v>4</v>
      </c>
      <c r="E650" s="168" t="s">
        <v>411</v>
      </c>
      <c r="F650" s="259">
        <v>466.28</v>
      </c>
      <c r="G650" s="168">
        <v>109.94</v>
      </c>
      <c r="H650" s="168">
        <v>109.94</v>
      </c>
      <c r="I650" s="176">
        <f t="shared" si="163"/>
        <v>1</v>
      </c>
      <c r="J650" s="168">
        <v>7.33</v>
      </c>
      <c r="K650" s="176">
        <f t="shared" si="164"/>
        <v>6.6672730580316544E-2</v>
      </c>
      <c r="L650" s="259">
        <v>127.4</v>
      </c>
      <c r="M650" s="176">
        <f t="shared" si="165"/>
        <v>1.0666727305803165</v>
      </c>
      <c r="N650" s="259">
        <v>933.84</v>
      </c>
      <c r="O650" s="168">
        <v>3.66</v>
      </c>
      <c r="P650" s="175">
        <f t="shared" si="166"/>
        <v>3.3290885937784245E-2</v>
      </c>
      <c r="Q650" s="174">
        <f t="shared" si="167"/>
        <v>3.6699999999999982</v>
      </c>
      <c r="R650" s="175">
        <f t="shared" si="168"/>
        <v>3.3381844642532271E-2</v>
      </c>
      <c r="S650" s="258">
        <f t="shared" si="169"/>
        <v>467.55799999999977</v>
      </c>
      <c r="T650" s="168" t="s">
        <v>476</v>
      </c>
      <c r="U650" s="168" t="s">
        <v>316</v>
      </c>
      <c r="V650" s="168" t="s">
        <v>412</v>
      </c>
      <c r="W650" s="174">
        <v>1</v>
      </c>
      <c r="X650" s="168" t="s">
        <v>346</v>
      </c>
    </row>
    <row r="651" spans="2:24" hidden="1">
      <c r="B651" s="650"/>
      <c r="C651" s="443"/>
      <c r="D651" s="205">
        <v>5</v>
      </c>
      <c r="E651" s="168" t="s">
        <v>356</v>
      </c>
      <c r="F651" s="259">
        <v>387.63</v>
      </c>
      <c r="G651" s="168">
        <v>4997</v>
      </c>
      <c r="H651" s="168">
        <v>4997</v>
      </c>
      <c r="I651" s="176">
        <f t="shared" si="163"/>
        <v>1</v>
      </c>
      <c r="J651" s="168">
        <v>58.91</v>
      </c>
      <c r="K651" s="176">
        <f t="shared" si="164"/>
        <v>1.1789073444066439E-2</v>
      </c>
      <c r="L651" s="259">
        <v>6.58</v>
      </c>
      <c r="M651" s="176">
        <f t="shared" si="165"/>
        <v>1.0117890734440664</v>
      </c>
      <c r="N651" s="259">
        <v>387.63</v>
      </c>
      <c r="O651" s="168">
        <v>58.91</v>
      </c>
      <c r="P651" s="175">
        <f t="shared" si="166"/>
        <v>1.1789073444066439E-2</v>
      </c>
      <c r="Q651" s="174">
        <f t="shared" si="167"/>
        <v>-1.4210854715202004E-13</v>
      </c>
      <c r="R651" s="175">
        <f t="shared" si="168"/>
        <v>-2.8438772694020419E-17</v>
      </c>
      <c r="S651" s="258">
        <f t="shared" si="169"/>
        <v>-9.350742402602918E-13</v>
      </c>
      <c r="T651" s="168" t="s">
        <v>497</v>
      </c>
      <c r="U651" s="168" t="s">
        <v>355</v>
      </c>
      <c r="V651" s="168" t="s">
        <v>357</v>
      </c>
      <c r="W651" s="174">
        <v>1</v>
      </c>
      <c r="X651" s="168" t="s">
        <v>346</v>
      </c>
    </row>
    <row r="652" spans="2:24" hidden="1">
      <c r="B652" s="650"/>
      <c r="C652" s="443"/>
      <c r="D652" s="205">
        <v>6</v>
      </c>
      <c r="E652" s="168" t="s">
        <v>354</v>
      </c>
      <c r="F652" s="259">
        <v>362.29</v>
      </c>
      <c r="G652" s="168">
        <v>195.95</v>
      </c>
      <c r="H652" s="168">
        <v>195.95</v>
      </c>
      <c r="I652" s="176">
        <f t="shared" si="163"/>
        <v>1</v>
      </c>
      <c r="J652" s="168">
        <v>7.53</v>
      </c>
      <c r="K652" s="176">
        <f t="shared" si="164"/>
        <v>3.8428170451645829E-2</v>
      </c>
      <c r="L652" s="259">
        <v>95.34</v>
      </c>
      <c r="M652" s="176">
        <f t="shared" si="165"/>
        <v>1.0384281704516458</v>
      </c>
      <c r="N652" s="259">
        <v>717.91</v>
      </c>
      <c r="O652" s="168">
        <v>3.8</v>
      </c>
      <c r="P652" s="175">
        <f t="shared" si="166"/>
        <v>1.939270221995407E-2</v>
      </c>
      <c r="Q652" s="174">
        <f t="shared" si="167"/>
        <v>3.7300000000000013</v>
      </c>
      <c r="R652" s="175">
        <f t="shared" si="168"/>
        <v>1.9035468231691766E-2</v>
      </c>
      <c r="S652" s="258">
        <f t="shared" si="169"/>
        <v>355.61820000000012</v>
      </c>
      <c r="T652" s="168" t="s">
        <v>476</v>
      </c>
      <c r="U652" s="168" t="s">
        <v>316</v>
      </c>
      <c r="V652" s="168" t="s">
        <v>412</v>
      </c>
      <c r="W652" s="174">
        <v>1</v>
      </c>
      <c r="X652" s="168" t="s">
        <v>346</v>
      </c>
    </row>
    <row r="653" spans="2:24" hidden="1">
      <c r="B653" s="650"/>
      <c r="C653" s="443"/>
      <c r="D653" s="205">
        <v>7</v>
      </c>
      <c r="E653" s="168" t="s">
        <v>503</v>
      </c>
      <c r="F653" s="259">
        <v>304.95</v>
      </c>
      <c r="G653" s="168">
        <v>59.1</v>
      </c>
      <c r="H653" s="168">
        <v>59.1</v>
      </c>
      <c r="I653" s="176">
        <f t="shared" si="163"/>
        <v>1</v>
      </c>
      <c r="J653" s="168">
        <v>3.78</v>
      </c>
      <c r="K653" s="176">
        <f t="shared" si="164"/>
        <v>6.3959390862944152E-2</v>
      </c>
      <c r="L653" s="259">
        <v>160.5</v>
      </c>
      <c r="M653" s="176">
        <f t="shared" si="165"/>
        <v>1.0639593908629441</v>
      </c>
      <c r="N653" s="259">
        <v>606.69000000000005</v>
      </c>
      <c r="O653" s="168">
        <v>1.9</v>
      </c>
      <c r="P653" s="175">
        <f t="shared" si="166"/>
        <v>3.2148900169204735E-2</v>
      </c>
      <c r="Q653" s="174">
        <f t="shared" si="167"/>
        <v>1.8800000000000012</v>
      </c>
      <c r="R653" s="175">
        <f t="shared" si="168"/>
        <v>3.1810490693739445E-2</v>
      </c>
      <c r="S653" s="258">
        <f t="shared" si="169"/>
        <v>301.74000000000018</v>
      </c>
      <c r="T653" s="168" t="s">
        <v>476</v>
      </c>
      <c r="U653" s="168" t="s">
        <v>316</v>
      </c>
      <c r="V653" s="168" t="s">
        <v>351</v>
      </c>
      <c r="W653" s="174">
        <v>1</v>
      </c>
      <c r="X653" s="168" t="s">
        <v>346</v>
      </c>
    </row>
    <row r="654" spans="2:24" hidden="1">
      <c r="B654" s="650"/>
      <c r="C654" s="443"/>
      <c r="D654" s="205">
        <v>8</v>
      </c>
      <c r="E654" s="168" t="s">
        <v>404</v>
      </c>
      <c r="F654" s="259">
        <v>206.4</v>
      </c>
      <c r="G654" s="168">
        <v>8.9499999999999993</v>
      </c>
      <c r="H654" s="168">
        <v>8.9499999999999993</v>
      </c>
      <c r="I654" s="176">
        <f t="shared" si="163"/>
        <v>1</v>
      </c>
      <c r="J654" s="168">
        <v>0.89</v>
      </c>
      <c r="K654" s="176">
        <f t="shared" si="164"/>
        <v>9.9441340782122911E-2</v>
      </c>
      <c r="L654" s="259">
        <v>469.08</v>
      </c>
      <c r="M654" s="176">
        <f t="shared" si="165"/>
        <v>1.0994413407821231</v>
      </c>
      <c r="N654" s="259">
        <v>417.48</v>
      </c>
      <c r="O654" s="168">
        <v>0.44</v>
      </c>
      <c r="P654" s="175">
        <f t="shared" si="166"/>
        <v>4.9162011173184361E-2</v>
      </c>
      <c r="Q654" s="174">
        <f t="shared" si="167"/>
        <v>0.45000000000000057</v>
      </c>
      <c r="R654" s="175">
        <f t="shared" si="168"/>
        <v>5.0279329608938612E-2</v>
      </c>
      <c r="S654" s="258">
        <f t="shared" si="169"/>
        <v>211.08600000000027</v>
      </c>
      <c r="T654" s="168" t="s">
        <v>497</v>
      </c>
      <c r="U654" s="168" t="s">
        <v>355</v>
      </c>
      <c r="V654" s="168" t="s">
        <v>360</v>
      </c>
      <c r="W654" s="174">
        <v>1</v>
      </c>
      <c r="X654" s="168" t="s">
        <v>230</v>
      </c>
    </row>
    <row r="655" spans="2:24" hidden="1">
      <c r="B655" s="650"/>
      <c r="C655" s="443"/>
      <c r="D655" s="205">
        <v>9</v>
      </c>
      <c r="E655" s="168" t="s">
        <v>654</v>
      </c>
      <c r="F655" s="259">
        <v>203.44</v>
      </c>
      <c r="G655" s="168">
        <v>30.75</v>
      </c>
      <c r="H655" s="168">
        <v>30.75</v>
      </c>
      <c r="I655" s="176">
        <f t="shared" si="163"/>
        <v>1</v>
      </c>
      <c r="J655" s="168">
        <v>1.77</v>
      </c>
      <c r="K655" s="176">
        <f t="shared" si="164"/>
        <v>5.75609756097561E-2</v>
      </c>
      <c r="L655" s="259">
        <v>228.58</v>
      </c>
      <c r="M655" s="176">
        <f t="shared" si="165"/>
        <v>1.0575609756097561</v>
      </c>
      <c r="N655" s="259">
        <v>404.59</v>
      </c>
      <c r="O655" s="168">
        <v>0.89</v>
      </c>
      <c r="P655" s="175">
        <f t="shared" si="166"/>
        <v>2.8943089430894308E-2</v>
      </c>
      <c r="Q655" s="174">
        <f t="shared" si="167"/>
        <v>0.88000000000000311</v>
      </c>
      <c r="R655" s="175">
        <f t="shared" si="168"/>
        <v>2.8617886178861889E-2</v>
      </c>
      <c r="S655" s="258">
        <f t="shared" si="169"/>
        <v>201.15040000000073</v>
      </c>
      <c r="T655" s="168" t="s">
        <v>476</v>
      </c>
      <c r="U655" s="168" t="s">
        <v>316</v>
      </c>
      <c r="V655" s="168" t="s">
        <v>412</v>
      </c>
      <c r="W655" s="174">
        <v>1</v>
      </c>
      <c r="X655" s="168" t="s">
        <v>191</v>
      </c>
    </row>
    <row r="656" spans="2:24" hidden="1">
      <c r="B656" s="651"/>
      <c r="C656" s="443"/>
      <c r="D656" s="205">
        <v>10</v>
      </c>
      <c r="E656" s="168" t="s">
        <v>623</v>
      </c>
      <c r="F656" s="259">
        <v>177.88</v>
      </c>
      <c r="G656" s="168">
        <v>47.46</v>
      </c>
      <c r="H656" s="168">
        <v>47.46</v>
      </c>
      <c r="I656" s="176">
        <f t="shared" si="163"/>
        <v>1</v>
      </c>
      <c r="J656" s="168">
        <v>2.84</v>
      </c>
      <c r="K656" s="176">
        <f t="shared" si="164"/>
        <v>5.9839865149599658E-2</v>
      </c>
      <c r="L656" s="259">
        <v>124.39</v>
      </c>
      <c r="M656" s="176">
        <f t="shared" si="165"/>
        <v>1.0598398651495995</v>
      </c>
      <c r="N656" s="259">
        <v>353.27</v>
      </c>
      <c r="O656" s="168">
        <v>1.43</v>
      </c>
      <c r="P656" s="175">
        <f t="shared" si="166"/>
        <v>3.0130636325326587E-2</v>
      </c>
      <c r="Q656" s="174">
        <f t="shared" si="167"/>
        <v>1.4099999999999964</v>
      </c>
      <c r="R656" s="175">
        <f t="shared" si="168"/>
        <v>2.9709228824272994E-2</v>
      </c>
      <c r="S656" s="258">
        <f t="shared" si="169"/>
        <v>175.38989999999956</v>
      </c>
      <c r="T656" s="168" t="s">
        <v>497</v>
      </c>
      <c r="U656" s="168" t="s">
        <v>355</v>
      </c>
      <c r="V656" s="168" t="s">
        <v>499</v>
      </c>
      <c r="W656" s="174">
        <v>1</v>
      </c>
      <c r="X656" s="168" t="s">
        <v>134</v>
      </c>
    </row>
    <row r="657" spans="2:24" hidden="1">
      <c r="B657" s="649">
        <v>45935</v>
      </c>
      <c r="C657" s="443" t="str">
        <f t="shared" ref="C657" si="171">RIGHT(TEXT(B657,"aaa"),1)</f>
        <v>日</v>
      </c>
      <c r="D657" s="205">
        <v>1</v>
      </c>
      <c r="E657" s="168" t="s">
        <v>373</v>
      </c>
      <c r="F657" s="259">
        <v>985.36</v>
      </c>
      <c r="G657" s="168">
        <v>12256</v>
      </c>
      <c r="H657" s="168">
        <v>12256</v>
      </c>
      <c r="I657" s="176">
        <f t="shared" si="163"/>
        <v>1</v>
      </c>
      <c r="J657" s="168">
        <v>169.89</v>
      </c>
      <c r="K657" s="176">
        <f t="shared" si="164"/>
        <v>1.3861781984334203E-2</v>
      </c>
      <c r="L657" s="259">
        <v>5.8</v>
      </c>
      <c r="M657" s="176">
        <f t="shared" si="165"/>
        <v>1.0138617819843341</v>
      </c>
      <c r="N657" s="259">
        <v>985.36</v>
      </c>
      <c r="O657" s="168">
        <v>169.89</v>
      </c>
      <c r="P657" s="175">
        <f t="shared" si="166"/>
        <v>1.3861781984334203E-2</v>
      </c>
      <c r="Q657" s="174">
        <f t="shared" si="167"/>
        <v>-5.6843418860808015E-13</v>
      </c>
      <c r="R657" s="175">
        <f t="shared" si="168"/>
        <v>-4.6380074135776772E-17</v>
      </c>
      <c r="S657" s="258">
        <f t="shared" si="169"/>
        <v>-3.2969182939268649E-12</v>
      </c>
      <c r="T657" s="168" t="s">
        <v>476</v>
      </c>
      <c r="U657" s="168" t="s">
        <v>495</v>
      </c>
      <c r="V657" s="168" t="s">
        <v>374</v>
      </c>
      <c r="W657" s="174">
        <v>1</v>
      </c>
      <c r="X657" s="168" t="s">
        <v>346</v>
      </c>
    </row>
    <row r="658" spans="2:24" hidden="1">
      <c r="B658" s="650"/>
      <c r="C658" s="443"/>
      <c r="D658" s="205">
        <v>2</v>
      </c>
      <c r="E658" s="168" t="s">
        <v>506</v>
      </c>
      <c r="F658" s="259">
        <v>651.25</v>
      </c>
      <c r="G658" s="168">
        <v>23.97</v>
      </c>
      <c r="H658" s="168">
        <v>23.97</v>
      </c>
      <c r="I658" s="176">
        <f t="shared" si="163"/>
        <v>1</v>
      </c>
      <c r="J658" s="168">
        <v>1.4</v>
      </c>
      <c r="K658" s="176">
        <f t="shared" si="164"/>
        <v>5.840634125990822E-2</v>
      </c>
      <c r="L658" s="259">
        <v>930.36</v>
      </c>
      <c r="M658" s="176">
        <f t="shared" si="165"/>
        <v>1.0584063412599081</v>
      </c>
      <c r="N658" s="259">
        <v>1302.5</v>
      </c>
      <c r="O658" s="168">
        <v>0.7</v>
      </c>
      <c r="P658" s="175">
        <f t="shared" si="166"/>
        <v>2.920317062995411E-2</v>
      </c>
      <c r="Q658" s="174">
        <f t="shared" si="167"/>
        <v>0.69999999999999862</v>
      </c>
      <c r="R658" s="175">
        <f t="shared" si="168"/>
        <v>2.9203170629954055E-2</v>
      </c>
      <c r="S658" s="258">
        <f t="shared" si="169"/>
        <v>651.2519999999987</v>
      </c>
      <c r="T658" s="168" t="s">
        <v>476</v>
      </c>
      <c r="U658" s="168" t="s">
        <v>316</v>
      </c>
      <c r="V658" s="168" t="s">
        <v>412</v>
      </c>
      <c r="W658" s="174">
        <v>1</v>
      </c>
      <c r="X658" s="168" t="s">
        <v>143</v>
      </c>
    </row>
    <row r="659" spans="2:24" hidden="1">
      <c r="B659" s="650"/>
      <c r="C659" s="443"/>
      <c r="D659" s="205">
        <v>3</v>
      </c>
      <c r="E659" s="168" t="s">
        <v>504</v>
      </c>
      <c r="F659" s="259">
        <v>607.15</v>
      </c>
      <c r="G659" s="168">
        <v>268.3</v>
      </c>
      <c r="H659" s="168">
        <v>268.3</v>
      </c>
      <c r="I659" s="176">
        <f t="shared" si="163"/>
        <v>1</v>
      </c>
      <c r="J659" s="168">
        <v>13.71</v>
      </c>
      <c r="K659" s="176">
        <f t="shared" si="164"/>
        <v>5.1099515467759968E-2</v>
      </c>
      <c r="L659" s="259">
        <v>111.2</v>
      </c>
      <c r="M659" s="176">
        <f t="shared" si="165"/>
        <v>1.0510995154677598</v>
      </c>
      <c r="N659" s="259">
        <v>1524.55</v>
      </c>
      <c r="O659" s="168">
        <v>5.46</v>
      </c>
      <c r="P659" s="175">
        <f t="shared" si="166"/>
        <v>2.0350354081252329E-2</v>
      </c>
      <c r="Q659" s="174">
        <f t="shared" si="167"/>
        <v>8.2499999999999787</v>
      </c>
      <c r="R659" s="175">
        <f t="shared" si="168"/>
        <v>3.0749161386507559E-2</v>
      </c>
      <c r="S659" s="258">
        <f t="shared" si="169"/>
        <v>917.3999999999977</v>
      </c>
      <c r="T659" s="168" t="s">
        <v>476</v>
      </c>
      <c r="U659" s="168" t="s">
        <v>316</v>
      </c>
      <c r="V659" s="168" t="s">
        <v>412</v>
      </c>
      <c r="W659" s="174">
        <v>1</v>
      </c>
      <c r="X659" s="168" t="s">
        <v>232</v>
      </c>
    </row>
    <row r="660" spans="2:24" hidden="1">
      <c r="B660" s="650"/>
      <c r="C660" s="443"/>
      <c r="D660" s="205">
        <v>4</v>
      </c>
      <c r="E660" s="168" t="s">
        <v>411</v>
      </c>
      <c r="F660" s="259">
        <v>522.34</v>
      </c>
      <c r="G660" s="168">
        <v>125.53</v>
      </c>
      <c r="H660" s="168">
        <v>125.53</v>
      </c>
      <c r="I660" s="176">
        <f t="shared" si="163"/>
        <v>1</v>
      </c>
      <c r="J660" s="168">
        <v>8.25</v>
      </c>
      <c r="K660" s="176">
        <f t="shared" si="164"/>
        <v>6.5721341511989162E-2</v>
      </c>
      <c r="L660" s="259">
        <v>127.4</v>
      </c>
      <c r="M660" s="176">
        <f t="shared" si="165"/>
        <v>1.0657213415119893</v>
      </c>
      <c r="N660" s="259">
        <v>1051.05</v>
      </c>
      <c r="O660" s="168">
        <v>4.0999999999999996</v>
      </c>
      <c r="P660" s="175">
        <f t="shared" si="166"/>
        <v>3.2661515175655222E-2</v>
      </c>
      <c r="Q660" s="174">
        <f t="shared" si="167"/>
        <v>4.1500000000000004</v>
      </c>
      <c r="R660" s="175">
        <f t="shared" si="168"/>
        <v>3.3059826336333947E-2</v>
      </c>
      <c r="S660" s="258">
        <f t="shared" si="169"/>
        <v>528.71</v>
      </c>
      <c r="T660" s="168" t="s">
        <v>476</v>
      </c>
      <c r="U660" s="168" t="s">
        <v>316</v>
      </c>
      <c r="V660" s="168" t="s">
        <v>412</v>
      </c>
      <c r="W660" s="174">
        <v>1</v>
      </c>
      <c r="X660" s="168" t="s">
        <v>346</v>
      </c>
    </row>
    <row r="661" spans="2:24" hidden="1">
      <c r="B661" s="650"/>
      <c r="C661" s="443"/>
      <c r="D661" s="205">
        <v>5</v>
      </c>
      <c r="E661" s="168" t="s">
        <v>354</v>
      </c>
      <c r="F661" s="259">
        <v>505.3</v>
      </c>
      <c r="G661" s="168">
        <v>241.55</v>
      </c>
      <c r="H661" s="168">
        <v>241.55</v>
      </c>
      <c r="I661" s="176">
        <f t="shared" si="163"/>
        <v>1</v>
      </c>
      <c r="J661" s="168">
        <v>10.58</v>
      </c>
      <c r="K661" s="176">
        <f t="shared" si="164"/>
        <v>4.3800455392258332E-2</v>
      </c>
      <c r="L661" s="259">
        <v>95.34</v>
      </c>
      <c r="M661" s="176">
        <f t="shared" si="165"/>
        <v>1.0438004553922584</v>
      </c>
      <c r="N661" s="259">
        <v>1008.7</v>
      </c>
      <c r="O661" s="168">
        <v>5.3</v>
      </c>
      <c r="P661" s="175">
        <f t="shared" si="166"/>
        <v>2.1941626992341128E-2</v>
      </c>
      <c r="Q661" s="174">
        <f t="shared" si="167"/>
        <v>5.2800000000000127</v>
      </c>
      <c r="R661" s="175">
        <f t="shared" si="168"/>
        <v>2.1858828399917252E-2</v>
      </c>
      <c r="S661" s="258">
        <f t="shared" si="169"/>
        <v>503.39520000000124</v>
      </c>
      <c r="T661" s="168" t="s">
        <v>476</v>
      </c>
      <c r="U661" s="168" t="s">
        <v>316</v>
      </c>
      <c r="V661" s="168" t="s">
        <v>412</v>
      </c>
      <c r="W661" s="174">
        <v>1</v>
      </c>
      <c r="X661" s="168" t="s">
        <v>346</v>
      </c>
    </row>
    <row r="662" spans="2:24" hidden="1">
      <c r="B662" s="650"/>
      <c r="C662" s="443"/>
      <c r="D662" s="205">
        <v>6</v>
      </c>
      <c r="E662" s="168" t="s">
        <v>362</v>
      </c>
      <c r="F662" s="259">
        <v>382.69</v>
      </c>
      <c r="G662" s="168">
        <v>6100</v>
      </c>
      <c r="H662" s="168">
        <v>6100</v>
      </c>
      <c r="I662" s="176">
        <f t="shared" si="163"/>
        <v>1</v>
      </c>
      <c r="J662" s="168">
        <v>54.67</v>
      </c>
      <c r="K662" s="176">
        <f t="shared" si="164"/>
        <v>8.9622950819672129E-3</v>
      </c>
      <c r="L662" s="259">
        <v>7</v>
      </c>
      <c r="M662" s="176">
        <f t="shared" si="165"/>
        <v>1.0089622950819672</v>
      </c>
      <c r="N662" s="259">
        <v>382.69</v>
      </c>
      <c r="O662" s="168">
        <v>54.67</v>
      </c>
      <c r="P662" s="175">
        <f t="shared" si="166"/>
        <v>8.9622950819672129E-3</v>
      </c>
      <c r="Q662" s="174">
        <f t="shared" si="167"/>
        <v>7.1054273576010019E-14</v>
      </c>
      <c r="R662" s="175">
        <f t="shared" si="168"/>
        <v>1.1648241569837708E-17</v>
      </c>
      <c r="S662" s="258">
        <f t="shared" si="169"/>
        <v>4.9737991503207013E-13</v>
      </c>
      <c r="T662" s="168" t="s">
        <v>497</v>
      </c>
      <c r="U662" s="168" t="s">
        <v>355</v>
      </c>
      <c r="V662" s="168" t="s">
        <v>357</v>
      </c>
      <c r="W662" s="174">
        <v>1</v>
      </c>
      <c r="X662" s="168" t="s">
        <v>346</v>
      </c>
    </row>
    <row r="663" spans="2:24" hidden="1">
      <c r="B663" s="650"/>
      <c r="C663" s="443"/>
      <c r="D663" s="205">
        <v>7</v>
      </c>
      <c r="E663" s="168" t="s">
        <v>356</v>
      </c>
      <c r="F663" s="259">
        <v>357.62</v>
      </c>
      <c r="G663" s="168">
        <v>5706</v>
      </c>
      <c r="H663" s="168">
        <v>5706</v>
      </c>
      <c r="I663" s="176">
        <f t="shared" si="163"/>
        <v>1</v>
      </c>
      <c r="J663" s="168">
        <v>54.35</v>
      </c>
      <c r="K663" s="176">
        <f t="shared" si="164"/>
        <v>9.5250613389414648E-3</v>
      </c>
      <c r="L663" s="259">
        <v>6.58</v>
      </c>
      <c r="M663" s="176">
        <f t="shared" si="165"/>
        <v>1.0095250613389415</v>
      </c>
      <c r="N663" s="259">
        <v>357.62</v>
      </c>
      <c r="O663" s="168">
        <v>54.35</v>
      </c>
      <c r="P663" s="175">
        <f t="shared" si="166"/>
        <v>9.5250613389414648E-3</v>
      </c>
      <c r="Q663" s="174">
        <f t="shared" si="167"/>
        <v>3.6237679523765109E-13</v>
      </c>
      <c r="R663" s="175">
        <f t="shared" si="168"/>
        <v>6.3508025804004748E-17</v>
      </c>
      <c r="S663" s="258">
        <f t="shared" si="169"/>
        <v>2.3844393126637441E-12</v>
      </c>
      <c r="T663" s="168" t="s">
        <v>497</v>
      </c>
      <c r="U663" s="168" t="s">
        <v>355</v>
      </c>
      <c r="V663" s="168" t="s">
        <v>357</v>
      </c>
      <c r="W663" s="174">
        <v>1</v>
      </c>
      <c r="X663" s="168" t="s">
        <v>346</v>
      </c>
    </row>
    <row r="664" spans="2:24" hidden="1">
      <c r="B664" s="650"/>
      <c r="C664" s="443"/>
      <c r="D664" s="205">
        <v>8</v>
      </c>
      <c r="E664" s="168" t="s">
        <v>359</v>
      </c>
      <c r="F664" s="259">
        <v>307.33</v>
      </c>
      <c r="G664" s="168">
        <v>85.59</v>
      </c>
      <c r="H664" s="168">
        <v>85.59</v>
      </c>
      <c r="I664" s="176">
        <f t="shared" si="163"/>
        <v>1</v>
      </c>
      <c r="J664" s="168">
        <v>6.25</v>
      </c>
      <c r="K664" s="176">
        <f t="shared" si="164"/>
        <v>7.3022549363243372E-2</v>
      </c>
      <c r="L664" s="259">
        <v>313.60000000000002</v>
      </c>
      <c r="M664" s="176">
        <f t="shared" si="165"/>
        <v>1.0730225493632433</v>
      </c>
      <c r="N664" s="259">
        <v>1960</v>
      </c>
      <c r="O664" s="168">
        <v>0.98</v>
      </c>
      <c r="P664" s="175">
        <f t="shared" si="166"/>
        <v>1.1449935740156559E-2</v>
      </c>
      <c r="Q664" s="174">
        <f t="shared" si="167"/>
        <v>5.27</v>
      </c>
      <c r="R664" s="175">
        <f t="shared" si="168"/>
        <v>6.1572613623086803E-2</v>
      </c>
      <c r="S664" s="258">
        <f t="shared" si="169"/>
        <v>1652.672</v>
      </c>
      <c r="T664" s="168" t="s">
        <v>497</v>
      </c>
      <c r="U664" s="168" t="s">
        <v>355</v>
      </c>
      <c r="V664" s="168" t="s">
        <v>360</v>
      </c>
      <c r="W664" s="174">
        <v>1</v>
      </c>
      <c r="X664" s="168" t="s">
        <v>346</v>
      </c>
    </row>
    <row r="665" spans="2:24" hidden="1">
      <c r="B665" s="650"/>
      <c r="C665" s="443"/>
      <c r="D665" s="205">
        <v>9</v>
      </c>
      <c r="E665" s="168" t="s">
        <v>507</v>
      </c>
      <c r="F665" s="259">
        <v>219.47</v>
      </c>
      <c r="G665" s="168">
        <v>7.96</v>
      </c>
      <c r="H665" s="168">
        <v>7.96</v>
      </c>
      <c r="I665" s="176">
        <f t="shared" si="163"/>
        <v>1</v>
      </c>
      <c r="J665" s="168">
        <v>0.28999999999999998</v>
      </c>
      <c r="K665" s="176">
        <f t="shared" si="164"/>
        <v>3.6432160804020099E-2</v>
      </c>
      <c r="L665" s="259">
        <v>1567.63</v>
      </c>
      <c r="M665" s="176">
        <f t="shared" si="165"/>
        <v>1.0364321608040201</v>
      </c>
      <c r="N665" s="259">
        <v>454.61</v>
      </c>
      <c r="O665" s="168">
        <v>0.14000000000000001</v>
      </c>
      <c r="P665" s="175">
        <f t="shared" si="166"/>
        <v>1.7587939698492466E-2</v>
      </c>
      <c r="Q665" s="174">
        <f t="shared" si="167"/>
        <v>0.15000000000000002</v>
      </c>
      <c r="R665" s="175">
        <f t="shared" si="168"/>
        <v>1.884422110552764E-2</v>
      </c>
      <c r="S665" s="258">
        <f t="shared" si="169"/>
        <v>235.14450000000005</v>
      </c>
      <c r="T665" s="168" t="s">
        <v>476</v>
      </c>
      <c r="U665" s="168" t="s">
        <v>316</v>
      </c>
      <c r="V665" s="168" t="s">
        <v>351</v>
      </c>
      <c r="W665" s="174">
        <v>1</v>
      </c>
      <c r="X665" s="168" t="s">
        <v>135</v>
      </c>
    </row>
    <row r="666" spans="2:24" hidden="1">
      <c r="B666" s="651"/>
      <c r="C666" s="443"/>
      <c r="D666" s="205">
        <v>10</v>
      </c>
      <c r="E666" s="168" t="s">
        <v>447</v>
      </c>
      <c r="F666" s="259">
        <v>211.85</v>
      </c>
      <c r="G666" s="168">
        <v>85.96</v>
      </c>
      <c r="H666" s="168">
        <v>127.34</v>
      </c>
      <c r="I666" s="176">
        <f t="shared" si="163"/>
        <v>1.4813866914844116</v>
      </c>
      <c r="J666" s="168">
        <v>0</v>
      </c>
      <c r="K666" s="176">
        <f t="shared" si="164"/>
        <v>0</v>
      </c>
      <c r="L666" s="259">
        <v>278.75</v>
      </c>
      <c r="M666" s="176">
        <f t="shared" si="165"/>
        <v>1.4813866914844116</v>
      </c>
      <c r="N666" s="259">
        <v>11534.68</v>
      </c>
      <c r="O666" s="168">
        <v>0.76</v>
      </c>
      <c r="P666" s="175">
        <f t="shared" si="166"/>
        <v>8.8413215449046068E-3</v>
      </c>
      <c r="Q666" s="174">
        <f t="shared" si="167"/>
        <v>40.620000000000012</v>
      </c>
      <c r="R666" s="175">
        <f t="shared" si="168"/>
        <v>0.47254536993950691</v>
      </c>
      <c r="S666" s="258">
        <f t="shared" si="169"/>
        <v>11322.825000000003</v>
      </c>
      <c r="T666" s="168" t="s">
        <v>497</v>
      </c>
      <c r="U666" s="168" t="s">
        <v>355</v>
      </c>
      <c r="V666" s="168" t="s">
        <v>677</v>
      </c>
      <c r="W666" s="174">
        <v>1</v>
      </c>
      <c r="X666" s="168" t="s">
        <v>346</v>
      </c>
    </row>
    <row r="667" spans="2:24" hidden="1">
      <c r="B667" s="649">
        <v>45936</v>
      </c>
      <c r="C667" s="443" t="str">
        <f t="shared" ref="C667" si="172">RIGHT(TEXT(B667,"aaa"),1)</f>
        <v>一</v>
      </c>
      <c r="D667" s="205">
        <v>1</v>
      </c>
      <c r="E667" s="168" t="s">
        <v>356</v>
      </c>
      <c r="F667" s="259">
        <v>1205.46</v>
      </c>
      <c r="G667" s="168">
        <v>7804</v>
      </c>
      <c r="H667" s="168">
        <v>7804</v>
      </c>
      <c r="I667" s="176">
        <f t="shared" si="163"/>
        <v>1</v>
      </c>
      <c r="J667" s="168">
        <v>183.2</v>
      </c>
      <c r="K667" s="176">
        <f t="shared" si="164"/>
        <v>2.3475140953357253E-2</v>
      </c>
      <c r="L667" s="259">
        <v>6.58</v>
      </c>
      <c r="M667" s="176">
        <f t="shared" si="165"/>
        <v>1.0234751409533571</v>
      </c>
      <c r="N667" s="259">
        <v>1205.46</v>
      </c>
      <c r="O667" s="168">
        <v>183.2</v>
      </c>
      <c r="P667" s="175">
        <f t="shared" si="166"/>
        <v>2.3475140953357253E-2</v>
      </c>
      <c r="Q667" s="174">
        <f t="shared" si="167"/>
        <v>0</v>
      </c>
      <c r="R667" s="175">
        <f t="shared" si="168"/>
        <v>0</v>
      </c>
      <c r="S667" s="258">
        <f t="shared" si="169"/>
        <v>0</v>
      </c>
      <c r="T667" s="168" t="s">
        <v>497</v>
      </c>
      <c r="U667" s="168" t="s">
        <v>355</v>
      </c>
      <c r="V667" s="168" t="s">
        <v>357</v>
      </c>
      <c r="W667" s="174">
        <v>1</v>
      </c>
      <c r="X667" s="168" t="s">
        <v>346</v>
      </c>
    </row>
    <row r="668" spans="2:24" hidden="1">
      <c r="B668" s="650"/>
      <c r="C668" s="443"/>
      <c r="D668" s="205">
        <v>2</v>
      </c>
      <c r="E668" s="168" t="s">
        <v>373</v>
      </c>
      <c r="F668" s="259">
        <v>1016.97</v>
      </c>
      <c r="G668" s="168">
        <v>16365</v>
      </c>
      <c r="H668" s="168">
        <v>16365</v>
      </c>
      <c r="I668" s="176">
        <f t="shared" si="163"/>
        <v>1</v>
      </c>
      <c r="J668" s="168">
        <v>175.34</v>
      </c>
      <c r="K668" s="176">
        <f t="shared" si="164"/>
        <v>1.0714329361442102E-2</v>
      </c>
      <c r="L668" s="259">
        <v>5.8</v>
      </c>
      <c r="M668" s="176">
        <f t="shared" si="165"/>
        <v>1.010714329361442</v>
      </c>
      <c r="N668" s="259">
        <v>1016.97</v>
      </c>
      <c r="O668" s="168">
        <v>175.34</v>
      </c>
      <c r="P668" s="175">
        <f t="shared" si="166"/>
        <v>1.0714329361442102E-2</v>
      </c>
      <c r="Q668" s="174">
        <f t="shared" si="167"/>
        <v>0</v>
      </c>
      <c r="R668" s="175">
        <f t="shared" si="168"/>
        <v>0</v>
      </c>
      <c r="S668" s="258">
        <f t="shared" si="169"/>
        <v>0</v>
      </c>
      <c r="T668" s="168" t="s">
        <v>476</v>
      </c>
      <c r="U668" s="168" t="s">
        <v>495</v>
      </c>
      <c r="V668" s="168" t="s">
        <v>374</v>
      </c>
      <c r="W668" s="174">
        <v>1</v>
      </c>
      <c r="X668" s="168" t="s">
        <v>346</v>
      </c>
    </row>
    <row r="669" spans="2:24" hidden="1">
      <c r="B669" s="650"/>
      <c r="C669" s="443"/>
      <c r="D669" s="205">
        <v>3</v>
      </c>
      <c r="E669" s="168" t="s">
        <v>343</v>
      </c>
      <c r="F669" s="259">
        <v>832.43</v>
      </c>
      <c r="G669" s="168">
        <v>235.47</v>
      </c>
      <c r="H669" s="168">
        <v>235.47</v>
      </c>
      <c r="I669" s="176">
        <f t="shared" si="163"/>
        <v>1</v>
      </c>
      <c r="J669" s="168">
        <v>8.57</v>
      </c>
      <c r="K669" s="176">
        <f t="shared" si="164"/>
        <v>3.6395294517348284E-2</v>
      </c>
      <c r="L669" s="259">
        <v>194.04</v>
      </c>
      <c r="M669" s="176">
        <f t="shared" si="165"/>
        <v>1.0363952945173482</v>
      </c>
      <c r="N669" s="259">
        <v>1662.92</v>
      </c>
      <c r="O669" s="168">
        <v>4.29</v>
      </c>
      <c r="P669" s="175">
        <f t="shared" si="166"/>
        <v>1.8218881386163843E-2</v>
      </c>
      <c r="Q669" s="174">
        <f t="shared" si="167"/>
        <v>4.2799999999999931</v>
      </c>
      <c r="R669" s="175">
        <f t="shared" si="168"/>
        <v>1.8176413131184409E-2</v>
      </c>
      <c r="S669" s="258">
        <f t="shared" si="169"/>
        <v>830.49119999999868</v>
      </c>
      <c r="T669" s="168" t="s">
        <v>476</v>
      </c>
      <c r="U669" s="168" t="s">
        <v>316</v>
      </c>
      <c r="V669" s="168" t="s">
        <v>412</v>
      </c>
      <c r="W669" s="174">
        <v>1</v>
      </c>
      <c r="X669" s="168" t="s">
        <v>179</v>
      </c>
    </row>
    <row r="670" spans="2:24" hidden="1">
      <c r="B670" s="650"/>
      <c r="C670" s="443"/>
      <c r="D670" s="205">
        <v>4</v>
      </c>
      <c r="E670" s="168" t="s">
        <v>664</v>
      </c>
      <c r="F670" s="259">
        <v>550.33000000000004</v>
      </c>
      <c r="G670" s="168">
        <v>95.49</v>
      </c>
      <c r="H670" s="168">
        <v>95.49</v>
      </c>
      <c r="I670" s="176">
        <f t="shared" si="163"/>
        <v>1</v>
      </c>
      <c r="J670" s="168">
        <v>9.5</v>
      </c>
      <c r="K670" s="176">
        <f t="shared" si="164"/>
        <v>9.9486857262540584E-2</v>
      </c>
      <c r="L670" s="259">
        <v>119.12</v>
      </c>
      <c r="M670" s="176">
        <f t="shared" si="165"/>
        <v>1.0994868572625407</v>
      </c>
      <c r="N670" s="259">
        <v>1131.6400000000001</v>
      </c>
      <c r="O670" s="168">
        <v>4.62</v>
      </c>
      <c r="P670" s="175">
        <f t="shared" si="166"/>
        <v>4.8382029531888159E-2</v>
      </c>
      <c r="Q670" s="174">
        <f t="shared" si="167"/>
        <v>4.88</v>
      </c>
      <c r="R670" s="175">
        <f t="shared" si="168"/>
        <v>5.1104827730652426E-2</v>
      </c>
      <c r="S670" s="258">
        <f t="shared" si="169"/>
        <v>581.30560000000003</v>
      </c>
      <c r="T670" s="168" t="s">
        <v>476</v>
      </c>
      <c r="U670" s="168" t="s">
        <v>316</v>
      </c>
      <c r="V670" s="168" t="s">
        <v>412</v>
      </c>
      <c r="W670" s="174">
        <v>1</v>
      </c>
      <c r="X670" s="168" t="s">
        <v>174</v>
      </c>
    </row>
    <row r="671" spans="2:24" hidden="1">
      <c r="B671" s="650"/>
      <c r="C671" s="443"/>
      <c r="D671" s="205">
        <v>5</v>
      </c>
      <c r="E671" s="168" t="s">
        <v>350</v>
      </c>
      <c r="F671" s="259">
        <v>549.26</v>
      </c>
      <c r="G671" s="168">
        <v>164.95</v>
      </c>
      <c r="H671" s="168">
        <v>164.95</v>
      </c>
      <c r="I671" s="176">
        <f t="shared" si="163"/>
        <v>1</v>
      </c>
      <c r="J671" s="168">
        <v>5.15</v>
      </c>
      <c r="K671" s="176">
        <f t="shared" si="164"/>
        <v>3.1221582297665963E-2</v>
      </c>
      <c r="L671" s="259">
        <v>212.89</v>
      </c>
      <c r="M671" s="176">
        <f t="shared" si="165"/>
        <v>1.031221582297666</v>
      </c>
      <c r="N671" s="259">
        <v>1096.3800000000001</v>
      </c>
      <c r="O671" s="168">
        <v>2.58</v>
      </c>
      <c r="P671" s="175">
        <f t="shared" si="166"/>
        <v>1.5641103364655958E-2</v>
      </c>
      <c r="Q671" s="174">
        <f t="shared" si="167"/>
        <v>2.5700000000000056</v>
      </c>
      <c r="R671" s="175">
        <f t="shared" si="168"/>
        <v>1.5580478933010037E-2</v>
      </c>
      <c r="S671" s="258">
        <f t="shared" si="169"/>
        <v>547.12730000000113</v>
      </c>
      <c r="T671" s="168" t="s">
        <v>476</v>
      </c>
      <c r="U671" s="168" t="s">
        <v>316</v>
      </c>
      <c r="V671" s="168" t="s">
        <v>351</v>
      </c>
      <c r="W671" s="174">
        <v>1</v>
      </c>
      <c r="X671" s="168" t="s">
        <v>346</v>
      </c>
    </row>
    <row r="672" spans="2:24" hidden="1">
      <c r="B672" s="650"/>
      <c r="C672" s="443"/>
      <c r="D672" s="205">
        <v>6</v>
      </c>
      <c r="E672" s="168" t="s">
        <v>354</v>
      </c>
      <c r="F672" s="259">
        <v>494.81</v>
      </c>
      <c r="G672" s="168">
        <v>332.71</v>
      </c>
      <c r="H672" s="168">
        <v>332.71</v>
      </c>
      <c r="I672" s="176">
        <f t="shared" si="163"/>
        <v>1</v>
      </c>
      <c r="J672" s="168">
        <v>10.38</v>
      </c>
      <c r="K672" s="176">
        <f t="shared" si="164"/>
        <v>3.1198340897478288E-2</v>
      </c>
      <c r="L672" s="259">
        <v>95.34</v>
      </c>
      <c r="M672" s="176">
        <f t="shared" si="165"/>
        <v>1.0311983408974783</v>
      </c>
      <c r="N672" s="259">
        <v>989.63</v>
      </c>
      <c r="O672" s="168">
        <v>5.19</v>
      </c>
      <c r="P672" s="175">
        <f t="shared" si="166"/>
        <v>1.5599170448739144E-2</v>
      </c>
      <c r="Q672" s="174">
        <f t="shared" si="167"/>
        <v>5.1899999999999951</v>
      </c>
      <c r="R672" s="175">
        <f t="shared" si="168"/>
        <v>1.5599170448739128E-2</v>
      </c>
      <c r="S672" s="258">
        <f t="shared" si="169"/>
        <v>494.81459999999953</v>
      </c>
      <c r="T672" s="168" t="s">
        <v>476</v>
      </c>
      <c r="U672" s="168" t="s">
        <v>316</v>
      </c>
      <c r="V672" s="168" t="s">
        <v>412</v>
      </c>
      <c r="W672" s="174">
        <v>1</v>
      </c>
      <c r="X672" s="168" t="s">
        <v>346</v>
      </c>
    </row>
    <row r="673" spans="2:24" hidden="1">
      <c r="B673" s="650"/>
      <c r="C673" s="443"/>
      <c r="D673" s="205">
        <v>7</v>
      </c>
      <c r="E673" s="168" t="s">
        <v>363</v>
      </c>
      <c r="F673" s="259">
        <v>381.98</v>
      </c>
      <c r="G673" s="168">
        <v>27.39</v>
      </c>
      <c r="H673" s="168">
        <v>27.39</v>
      </c>
      <c r="I673" s="176">
        <f t="shared" si="163"/>
        <v>1</v>
      </c>
      <c r="J673" s="168">
        <v>2.73</v>
      </c>
      <c r="K673" s="176">
        <f t="shared" si="164"/>
        <v>9.9671412924424968E-2</v>
      </c>
      <c r="L673" s="259">
        <v>278.82</v>
      </c>
      <c r="M673" s="176">
        <f t="shared" si="165"/>
        <v>1.0996714129244249</v>
      </c>
      <c r="N673" s="259">
        <v>761.18</v>
      </c>
      <c r="O673" s="168">
        <v>1.37</v>
      </c>
      <c r="P673" s="175">
        <f t="shared" si="166"/>
        <v>5.0018254837531952E-2</v>
      </c>
      <c r="Q673" s="174">
        <f t="shared" si="167"/>
        <v>1.3600000000000003</v>
      </c>
      <c r="R673" s="175">
        <f t="shared" si="168"/>
        <v>4.9653158086893037E-2</v>
      </c>
      <c r="S673" s="258">
        <f t="shared" si="169"/>
        <v>379.19520000000006</v>
      </c>
      <c r="T673" s="168" t="s">
        <v>497</v>
      </c>
      <c r="U673" s="168" t="s">
        <v>355</v>
      </c>
      <c r="V673" s="168" t="s">
        <v>360</v>
      </c>
      <c r="W673" s="174">
        <v>1</v>
      </c>
      <c r="X673" s="168" t="s">
        <v>346</v>
      </c>
    </row>
    <row r="674" spans="2:24" hidden="1">
      <c r="B674" s="650"/>
      <c r="C674" s="443"/>
      <c r="D674" s="205">
        <v>8</v>
      </c>
      <c r="E674" s="168" t="s">
        <v>623</v>
      </c>
      <c r="F674" s="259">
        <v>368.19</v>
      </c>
      <c r="G674" s="168">
        <v>59.1</v>
      </c>
      <c r="H674" s="168">
        <v>59.1</v>
      </c>
      <c r="I674" s="176">
        <f t="shared" si="163"/>
        <v>1</v>
      </c>
      <c r="J674" s="168">
        <v>5.91</v>
      </c>
      <c r="K674" s="176">
        <f t="shared" si="164"/>
        <v>0.1</v>
      </c>
      <c r="L674" s="259">
        <v>124.39</v>
      </c>
      <c r="M674" s="176">
        <f t="shared" si="165"/>
        <v>1.1000000000000001</v>
      </c>
      <c r="N674" s="259">
        <v>735.14</v>
      </c>
      <c r="O674" s="168">
        <v>2.96</v>
      </c>
      <c r="P674" s="175">
        <f t="shared" si="166"/>
        <v>5.0084602368866325E-2</v>
      </c>
      <c r="Q674" s="174">
        <f t="shared" si="167"/>
        <v>2.9500000000000037</v>
      </c>
      <c r="R674" s="175">
        <f t="shared" si="168"/>
        <v>4.9915397631133736E-2</v>
      </c>
      <c r="S674" s="258">
        <f t="shared" si="169"/>
        <v>366.95050000000049</v>
      </c>
      <c r="T674" s="168" t="s">
        <v>497</v>
      </c>
      <c r="U674" s="168" t="s">
        <v>355</v>
      </c>
      <c r="V674" s="168" t="s">
        <v>499</v>
      </c>
      <c r="W674" s="174">
        <v>1</v>
      </c>
      <c r="X674" s="168" t="s">
        <v>134</v>
      </c>
    </row>
    <row r="675" spans="2:24" hidden="1">
      <c r="B675" s="650"/>
      <c r="C675" s="443"/>
      <c r="D675" s="205">
        <v>9</v>
      </c>
      <c r="E675" s="168" t="s">
        <v>621</v>
      </c>
      <c r="F675" s="259">
        <v>315.35000000000002</v>
      </c>
      <c r="G675" s="168">
        <v>70.92</v>
      </c>
      <c r="H675" s="168">
        <v>70.92</v>
      </c>
      <c r="I675" s="176">
        <f t="shared" si="163"/>
        <v>1</v>
      </c>
      <c r="J675" s="168">
        <v>7.09</v>
      </c>
      <c r="K675" s="176">
        <f t="shared" si="164"/>
        <v>9.9971799210377882E-2</v>
      </c>
      <c r="L675" s="259">
        <v>90.1</v>
      </c>
      <c r="M675" s="176">
        <f t="shared" si="165"/>
        <v>1.0999717992103779</v>
      </c>
      <c r="N675" s="259">
        <v>638.80999999999995</v>
      </c>
      <c r="O675" s="168">
        <v>3.5</v>
      </c>
      <c r="P675" s="175">
        <f t="shared" si="166"/>
        <v>4.9351381838691484E-2</v>
      </c>
      <c r="Q675" s="174">
        <f t="shared" si="167"/>
        <v>3.5900000000000034</v>
      </c>
      <c r="R675" s="175">
        <f t="shared" si="168"/>
        <v>5.0620417371686453E-2</v>
      </c>
      <c r="S675" s="258">
        <f t="shared" si="169"/>
        <v>323.45900000000029</v>
      </c>
      <c r="T675" s="168" t="s">
        <v>497</v>
      </c>
      <c r="U675" s="168" t="s">
        <v>355</v>
      </c>
      <c r="V675" s="168" t="s">
        <v>499</v>
      </c>
      <c r="W675" s="174">
        <v>1</v>
      </c>
      <c r="X675" s="168" t="s">
        <v>134</v>
      </c>
    </row>
    <row r="676" spans="2:24" hidden="1">
      <c r="B676" s="651"/>
      <c r="C676" s="443"/>
      <c r="D676" s="205">
        <v>10</v>
      </c>
      <c r="E676" s="168" t="s">
        <v>654</v>
      </c>
      <c r="F676" s="259">
        <v>288.01</v>
      </c>
      <c r="G676" s="168">
        <v>54</v>
      </c>
      <c r="H676" s="168">
        <v>54</v>
      </c>
      <c r="I676" s="176">
        <f t="shared" si="163"/>
        <v>1</v>
      </c>
      <c r="J676" s="168">
        <v>2.5299999999999998</v>
      </c>
      <c r="K676" s="176">
        <f t="shared" si="164"/>
        <v>4.6851851851851846E-2</v>
      </c>
      <c r="L676" s="259">
        <v>228.58</v>
      </c>
      <c r="M676" s="176">
        <f t="shared" si="165"/>
        <v>1.0468518518518519</v>
      </c>
      <c r="N676" s="259">
        <v>578.30999999999995</v>
      </c>
      <c r="O676" s="168">
        <v>1.26</v>
      </c>
      <c r="P676" s="175">
        <f t="shared" si="166"/>
        <v>2.3333333333333334E-2</v>
      </c>
      <c r="Q676" s="174">
        <f t="shared" si="167"/>
        <v>1.2700000000000011</v>
      </c>
      <c r="R676" s="175">
        <f t="shared" si="168"/>
        <v>2.3518518518518539E-2</v>
      </c>
      <c r="S676" s="258">
        <f t="shared" si="169"/>
        <v>290.2966000000003</v>
      </c>
      <c r="T676" s="168" t="s">
        <v>476</v>
      </c>
      <c r="U676" s="168" t="s">
        <v>316</v>
      </c>
      <c r="V676" s="168" t="s">
        <v>412</v>
      </c>
      <c r="W676" s="174">
        <v>1</v>
      </c>
      <c r="X676" s="168" t="s">
        <v>191</v>
      </c>
    </row>
    <row r="677" spans="2:24" hidden="1">
      <c r="B677" s="649">
        <v>45937</v>
      </c>
      <c r="C677" s="443" t="str">
        <f t="shared" ref="C677" si="173">RIGHT(TEXT(B677,"aaa"),1)</f>
        <v>二</v>
      </c>
      <c r="D677" s="205">
        <v>1</v>
      </c>
      <c r="E677" s="168" t="s">
        <v>373</v>
      </c>
      <c r="F677" s="259">
        <v>2337.5700000000002</v>
      </c>
      <c r="G677" s="168">
        <v>23777</v>
      </c>
      <c r="H677" s="168">
        <v>23777</v>
      </c>
      <c r="I677" s="176">
        <f t="shared" si="163"/>
        <v>1</v>
      </c>
      <c r="J677" s="168">
        <v>403.03</v>
      </c>
      <c r="K677" s="176">
        <f t="shared" si="164"/>
        <v>1.6950414265887202E-2</v>
      </c>
      <c r="L677" s="259">
        <v>5.8</v>
      </c>
      <c r="M677" s="176">
        <f t="shared" si="165"/>
        <v>1.0169504142658872</v>
      </c>
      <c r="N677" s="259">
        <v>2337.5700000000002</v>
      </c>
      <c r="O677" s="168">
        <v>403.03</v>
      </c>
      <c r="P677" s="175">
        <f t="shared" si="166"/>
        <v>1.6950414265887202E-2</v>
      </c>
      <c r="Q677" s="174">
        <f t="shared" si="167"/>
        <v>-1.1368683772161603E-12</v>
      </c>
      <c r="R677" s="175">
        <f t="shared" si="168"/>
        <v>-4.7813785474036265E-17</v>
      </c>
      <c r="S677" s="258">
        <f t="shared" si="169"/>
        <v>-6.5938365878537297E-12</v>
      </c>
      <c r="T677" s="168" t="s">
        <v>476</v>
      </c>
      <c r="U677" s="168" t="s">
        <v>495</v>
      </c>
      <c r="V677" s="168" t="s">
        <v>374</v>
      </c>
      <c r="W677" s="174">
        <v>1</v>
      </c>
      <c r="X677" s="168" t="s">
        <v>346</v>
      </c>
    </row>
    <row r="678" spans="2:24" hidden="1">
      <c r="B678" s="650"/>
      <c r="C678" s="443"/>
      <c r="D678" s="205">
        <v>2</v>
      </c>
      <c r="E678" s="168" t="s">
        <v>379</v>
      </c>
      <c r="F678" s="259">
        <v>555.04</v>
      </c>
      <c r="G678" s="168">
        <v>12729</v>
      </c>
      <c r="H678" s="168">
        <v>12729</v>
      </c>
      <c r="I678" s="176">
        <f t="shared" si="163"/>
        <v>1</v>
      </c>
      <c r="J678" s="168">
        <v>129.08000000000001</v>
      </c>
      <c r="K678" s="176">
        <f t="shared" si="164"/>
        <v>1.0140623772488021E-2</v>
      </c>
      <c r="L678" s="259">
        <v>4.3</v>
      </c>
      <c r="M678" s="176">
        <f t="shared" si="165"/>
        <v>1.0101406237724879</v>
      </c>
      <c r="N678" s="259">
        <v>555.04</v>
      </c>
      <c r="O678" s="168">
        <v>129.08000000000001</v>
      </c>
      <c r="P678" s="175">
        <f t="shared" si="166"/>
        <v>1.0140623772488021E-2</v>
      </c>
      <c r="Q678" s="174">
        <f t="shared" si="167"/>
        <v>0</v>
      </c>
      <c r="R678" s="175">
        <f t="shared" si="168"/>
        <v>0</v>
      </c>
      <c r="S678" s="258">
        <f t="shared" si="169"/>
        <v>0</v>
      </c>
      <c r="T678" s="168" t="s">
        <v>476</v>
      </c>
      <c r="U678" s="168" t="s">
        <v>495</v>
      </c>
      <c r="V678" s="168" t="s">
        <v>376</v>
      </c>
      <c r="W678" s="174">
        <v>1</v>
      </c>
      <c r="X678" s="168" t="s">
        <v>346</v>
      </c>
    </row>
    <row r="679" spans="2:24" hidden="1">
      <c r="B679" s="650"/>
      <c r="C679" s="443"/>
      <c r="D679" s="205">
        <v>3</v>
      </c>
      <c r="E679" s="168" t="s">
        <v>503</v>
      </c>
      <c r="F679" s="259">
        <v>544.1</v>
      </c>
      <c r="G679" s="168">
        <v>99.49</v>
      </c>
      <c r="H679" s="168">
        <v>99.49</v>
      </c>
      <c r="I679" s="176">
        <f t="shared" si="163"/>
        <v>1</v>
      </c>
      <c r="J679" s="168">
        <v>6.77</v>
      </c>
      <c r="K679" s="176">
        <f t="shared" si="164"/>
        <v>6.8047039903507883E-2</v>
      </c>
      <c r="L679" s="259">
        <v>160.5</v>
      </c>
      <c r="M679" s="176">
        <f t="shared" si="165"/>
        <v>1.0680470399035078</v>
      </c>
      <c r="N679" s="259">
        <v>1086.5899999999999</v>
      </c>
      <c r="O679" s="168">
        <v>3.39</v>
      </c>
      <c r="P679" s="175">
        <f t="shared" si="166"/>
        <v>3.4073776258920496E-2</v>
      </c>
      <c r="Q679" s="174">
        <f t="shared" si="167"/>
        <v>3.3799999999999959</v>
      </c>
      <c r="R679" s="175">
        <f t="shared" si="168"/>
        <v>3.3973263644587359E-2</v>
      </c>
      <c r="S679" s="258">
        <f t="shared" si="169"/>
        <v>542.48999999999933</v>
      </c>
      <c r="T679" s="168" t="s">
        <v>476</v>
      </c>
      <c r="U679" s="168" t="s">
        <v>316</v>
      </c>
      <c r="V679" s="168" t="s">
        <v>351</v>
      </c>
      <c r="W679" s="174">
        <v>1</v>
      </c>
      <c r="X679" s="168" t="s">
        <v>346</v>
      </c>
    </row>
    <row r="680" spans="2:24" hidden="1">
      <c r="B680" s="650"/>
      <c r="C680" s="443"/>
      <c r="D680" s="205">
        <v>4</v>
      </c>
      <c r="E680" s="168" t="s">
        <v>356</v>
      </c>
      <c r="F680" s="259">
        <v>514.75</v>
      </c>
      <c r="G680" s="168">
        <v>7491</v>
      </c>
      <c r="H680" s="168">
        <v>7491</v>
      </c>
      <c r="I680" s="176">
        <f t="shared" si="163"/>
        <v>1</v>
      </c>
      <c r="J680" s="168">
        <v>78.23</v>
      </c>
      <c r="K680" s="176">
        <f t="shared" si="164"/>
        <v>1.0443198504872514E-2</v>
      </c>
      <c r="L680" s="259">
        <v>6.58</v>
      </c>
      <c r="M680" s="176">
        <f t="shared" si="165"/>
        <v>1.0104431985048725</v>
      </c>
      <c r="N680" s="259">
        <v>514.75</v>
      </c>
      <c r="O680" s="168">
        <v>78.23</v>
      </c>
      <c r="P680" s="175">
        <f t="shared" si="166"/>
        <v>1.0443198504872514E-2</v>
      </c>
      <c r="Q680" s="174">
        <f t="shared" si="167"/>
        <v>-4.4053649617126212E-13</v>
      </c>
      <c r="R680" s="175">
        <f t="shared" si="168"/>
        <v>-5.8808770013517834E-17</v>
      </c>
      <c r="S680" s="258">
        <f t="shared" si="169"/>
        <v>-2.8987301448069046E-12</v>
      </c>
      <c r="T680" s="168" t="s">
        <v>497</v>
      </c>
      <c r="U680" s="168" t="s">
        <v>355</v>
      </c>
      <c r="V680" s="168" t="s">
        <v>357</v>
      </c>
      <c r="W680" s="174">
        <v>1</v>
      </c>
      <c r="X680" s="168" t="s">
        <v>346</v>
      </c>
    </row>
    <row r="681" spans="2:24" hidden="1">
      <c r="B681" s="650"/>
      <c r="C681" s="443"/>
      <c r="D681" s="205">
        <v>5</v>
      </c>
      <c r="E681" s="168" t="s">
        <v>362</v>
      </c>
      <c r="F681" s="259">
        <v>392.07</v>
      </c>
      <c r="G681" s="168">
        <v>8110</v>
      </c>
      <c r="H681" s="168">
        <v>8110</v>
      </c>
      <c r="I681" s="176">
        <f t="shared" si="163"/>
        <v>1</v>
      </c>
      <c r="J681" s="168">
        <v>56.01</v>
      </c>
      <c r="K681" s="176">
        <f t="shared" si="164"/>
        <v>6.9062885326757091E-3</v>
      </c>
      <c r="L681" s="259">
        <v>7</v>
      </c>
      <c r="M681" s="176">
        <f t="shared" si="165"/>
        <v>1.0069062885326758</v>
      </c>
      <c r="N681" s="259">
        <v>392.07</v>
      </c>
      <c r="O681" s="168">
        <v>56.01</v>
      </c>
      <c r="P681" s="175">
        <f t="shared" si="166"/>
        <v>6.9062885326757091E-3</v>
      </c>
      <c r="Q681" s="174">
        <f t="shared" si="167"/>
        <v>2.2026824808563106E-13</v>
      </c>
      <c r="R681" s="175">
        <f t="shared" si="168"/>
        <v>2.716007991191505E-17</v>
      </c>
      <c r="S681" s="258">
        <f t="shared" si="169"/>
        <v>1.5418777365994174E-12</v>
      </c>
      <c r="T681" s="168" t="s">
        <v>497</v>
      </c>
      <c r="U681" s="168" t="s">
        <v>355</v>
      </c>
      <c r="V681" s="168" t="s">
        <v>357</v>
      </c>
      <c r="W681" s="174">
        <v>1</v>
      </c>
      <c r="X681" s="168" t="s">
        <v>346</v>
      </c>
    </row>
    <row r="682" spans="2:24" hidden="1">
      <c r="B682" s="650"/>
      <c r="C682" s="443"/>
      <c r="D682" s="205">
        <v>6</v>
      </c>
      <c r="E682" s="168" t="s">
        <v>623</v>
      </c>
      <c r="F682" s="259">
        <v>357</v>
      </c>
      <c r="G682" s="168">
        <v>57.5</v>
      </c>
      <c r="H682" s="168">
        <v>57.5</v>
      </c>
      <c r="I682" s="176">
        <f t="shared" si="163"/>
        <v>1</v>
      </c>
      <c r="J682" s="168">
        <v>5.73</v>
      </c>
      <c r="K682" s="176">
        <f t="shared" si="164"/>
        <v>9.9652173913043485E-2</v>
      </c>
      <c r="L682" s="259">
        <v>124.39</v>
      </c>
      <c r="M682" s="176">
        <f t="shared" si="165"/>
        <v>1.0996521739130436</v>
      </c>
      <c r="N682" s="259">
        <v>712.75</v>
      </c>
      <c r="O682" s="168">
        <v>2.87</v>
      </c>
      <c r="P682" s="175">
        <f t="shared" si="166"/>
        <v>4.9913043478260873E-2</v>
      </c>
      <c r="Q682" s="174">
        <f t="shared" si="167"/>
        <v>2.8600000000000039</v>
      </c>
      <c r="R682" s="175">
        <f t="shared" si="168"/>
        <v>4.9739130434782675E-2</v>
      </c>
      <c r="S682" s="258">
        <f t="shared" si="169"/>
        <v>355.75540000000046</v>
      </c>
      <c r="T682" s="168" t="s">
        <v>497</v>
      </c>
      <c r="U682" s="168" t="s">
        <v>355</v>
      </c>
      <c r="V682" s="168" t="s">
        <v>499</v>
      </c>
      <c r="W682" s="174">
        <v>1</v>
      </c>
      <c r="X682" s="168" t="s">
        <v>134</v>
      </c>
    </row>
    <row r="683" spans="2:24" hidden="1">
      <c r="B683" s="650"/>
      <c r="C683" s="443"/>
      <c r="D683" s="205">
        <v>7</v>
      </c>
      <c r="E683" s="168" t="s">
        <v>621</v>
      </c>
      <c r="F683" s="259">
        <v>307.24</v>
      </c>
      <c r="G683" s="168">
        <v>69</v>
      </c>
      <c r="H683" s="168">
        <v>69</v>
      </c>
      <c r="I683" s="176">
        <f t="shared" si="163"/>
        <v>1</v>
      </c>
      <c r="J683" s="168">
        <v>6.89</v>
      </c>
      <c r="K683" s="176">
        <f t="shared" si="164"/>
        <v>9.985507246376811E-2</v>
      </c>
      <c r="L683" s="259">
        <v>90.1</v>
      </c>
      <c r="M683" s="176">
        <f t="shared" si="165"/>
        <v>1.0998550724637681</v>
      </c>
      <c r="N683" s="259">
        <v>620.79</v>
      </c>
      <c r="O683" s="168">
        <v>3.41</v>
      </c>
      <c r="P683" s="175">
        <f t="shared" si="166"/>
        <v>4.9420289855072463E-2</v>
      </c>
      <c r="Q683" s="174">
        <f t="shared" si="167"/>
        <v>3.4800000000000004</v>
      </c>
      <c r="R683" s="175">
        <f t="shared" si="168"/>
        <v>5.0434782608695661E-2</v>
      </c>
      <c r="S683" s="258">
        <f t="shared" si="169"/>
        <v>313.548</v>
      </c>
      <c r="T683" s="168" t="s">
        <v>497</v>
      </c>
      <c r="U683" s="168" t="s">
        <v>355</v>
      </c>
      <c r="V683" s="168" t="s">
        <v>499</v>
      </c>
      <c r="W683" s="174">
        <v>1</v>
      </c>
      <c r="X683" s="168" t="s">
        <v>134</v>
      </c>
    </row>
    <row r="684" spans="2:24" hidden="1">
      <c r="B684" s="650"/>
      <c r="C684" s="443"/>
      <c r="D684" s="205">
        <v>8</v>
      </c>
      <c r="E684" s="168" t="s">
        <v>678</v>
      </c>
      <c r="F684" s="259">
        <v>279.74</v>
      </c>
      <c r="G684" s="168">
        <v>20.9</v>
      </c>
      <c r="H684" s="168">
        <v>20.9</v>
      </c>
      <c r="I684" s="176">
        <f t="shared" si="163"/>
        <v>1</v>
      </c>
      <c r="J684" s="168">
        <v>2.0699999999999998</v>
      </c>
      <c r="K684" s="176">
        <f t="shared" si="164"/>
        <v>9.9043062200956933E-2</v>
      </c>
      <c r="L684" s="259">
        <v>271.58999999999997</v>
      </c>
      <c r="M684" s="176">
        <f t="shared" si="165"/>
        <v>1.099043062200957</v>
      </c>
      <c r="N684" s="259">
        <v>562.19000000000005</v>
      </c>
      <c r="O684" s="168">
        <v>1.03</v>
      </c>
      <c r="P684" s="175">
        <f t="shared" si="166"/>
        <v>4.9282296650717705E-2</v>
      </c>
      <c r="Q684" s="174">
        <f t="shared" si="167"/>
        <v>1.0400000000000003</v>
      </c>
      <c r="R684" s="175">
        <f t="shared" si="168"/>
        <v>4.9760765550239248E-2</v>
      </c>
      <c r="S684" s="258">
        <f t="shared" si="169"/>
        <v>282.45360000000005</v>
      </c>
      <c r="T684" s="168" t="s">
        <v>476</v>
      </c>
      <c r="U684" s="168" t="s">
        <v>316</v>
      </c>
      <c r="V684" s="168" t="s">
        <v>412</v>
      </c>
      <c r="W684" s="174">
        <v>1</v>
      </c>
      <c r="X684" s="168" t="s">
        <v>186</v>
      </c>
    </row>
    <row r="685" spans="2:24" hidden="1">
      <c r="B685" s="650"/>
      <c r="C685" s="443"/>
      <c r="D685" s="205">
        <v>9</v>
      </c>
      <c r="E685" s="168" t="s">
        <v>529</v>
      </c>
      <c r="F685" s="259">
        <v>277.25</v>
      </c>
      <c r="G685" s="168">
        <v>46.76</v>
      </c>
      <c r="H685" s="168">
        <v>46.76</v>
      </c>
      <c r="I685" s="176">
        <f t="shared" si="163"/>
        <v>1</v>
      </c>
      <c r="J685" s="168">
        <v>4.6399999999999997</v>
      </c>
      <c r="K685" s="176">
        <f t="shared" si="164"/>
        <v>9.9230111206159113E-2</v>
      </c>
      <c r="L685" s="259">
        <v>118.99</v>
      </c>
      <c r="M685" s="176">
        <f t="shared" si="165"/>
        <v>1.0992301112061591</v>
      </c>
      <c r="N685" s="259">
        <v>552.11</v>
      </c>
      <c r="O685" s="168">
        <v>2.33</v>
      </c>
      <c r="P685" s="175">
        <f t="shared" si="166"/>
        <v>4.9828913601368693E-2</v>
      </c>
      <c r="Q685" s="174">
        <f t="shared" si="167"/>
        <v>2.3100000000000005</v>
      </c>
      <c r="R685" s="175">
        <f t="shared" si="168"/>
        <v>4.9401197604790434E-2</v>
      </c>
      <c r="S685" s="258">
        <f t="shared" si="169"/>
        <v>274.86690000000004</v>
      </c>
      <c r="T685" s="168" t="s">
        <v>476</v>
      </c>
      <c r="U685" s="168" t="s">
        <v>316</v>
      </c>
      <c r="V685" s="168" t="s">
        <v>351</v>
      </c>
      <c r="W685" s="174">
        <v>1</v>
      </c>
      <c r="X685" s="168" t="s">
        <v>230</v>
      </c>
    </row>
    <row r="686" spans="2:24" hidden="1">
      <c r="B686" s="651"/>
      <c r="C686" s="443"/>
      <c r="D686" s="205">
        <v>10</v>
      </c>
      <c r="E686" s="168" t="s">
        <v>650</v>
      </c>
      <c r="F686" s="259">
        <v>243.97</v>
      </c>
      <c r="G686" s="168">
        <v>41.23</v>
      </c>
      <c r="H686" s="168">
        <v>41.23</v>
      </c>
      <c r="I686" s="176">
        <f t="shared" si="163"/>
        <v>1</v>
      </c>
      <c r="J686" s="168">
        <v>4.12</v>
      </c>
      <c r="K686" s="176">
        <f t="shared" si="164"/>
        <v>9.9927237448459869E-2</v>
      </c>
      <c r="L686" s="259">
        <v>118.43</v>
      </c>
      <c r="M686" s="176">
        <f t="shared" si="165"/>
        <v>1.0999272374484599</v>
      </c>
      <c r="N686" s="259">
        <v>487.93</v>
      </c>
      <c r="O686" s="168">
        <v>2.06</v>
      </c>
      <c r="P686" s="175">
        <f t="shared" si="166"/>
        <v>4.9963618724229934E-2</v>
      </c>
      <c r="Q686" s="174">
        <f t="shared" si="167"/>
        <v>2.0599999999999974</v>
      </c>
      <c r="R686" s="175">
        <f t="shared" si="168"/>
        <v>4.9963618724229872E-2</v>
      </c>
      <c r="S686" s="258">
        <f t="shared" si="169"/>
        <v>243.96579999999972</v>
      </c>
      <c r="T686" s="168" t="s">
        <v>476</v>
      </c>
      <c r="U686" s="168" t="s">
        <v>495</v>
      </c>
      <c r="V686" s="168" t="s">
        <v>679</v>
      </c>
      <c r="W686" s="174">
        <v>1</v>
      </c>
      <c r="X686" s="168" t="s">
        <v>176</v>
      </c>
    </row>
    <row r="687" spans="2:24" hidden="1">
      <c r="B687" s="649">
        <v>45938</v>
      </c>
      <c r="C687" s="443" t="str">
        <f t="shared" ref="C687" si="174">RIGHT(TEXT(B687,"aaa"),1)</f>
        <v>三</v>
      </c>
      <c r="D687" s="205">
        <v>1</v>
      </c>
      <c r="E687" s="168" t="s">
        <v>373</v>
      </c>
      <c r="F687" s="259">
        <v>2066.13</v>
      </c>
      <c r="G687" s="168">
        <v>19816</v>
      </c>
      <c r="H687" s="168">
        <v>19816</v>
      </c>
      <c r="I687" s="176">
        <f t="shared" si="163"/>
        <v>1</v>
      </c>
      <c r="J687" s="168">
        <v>356.23</v>
      </c>
      <c r="K687" s="176">
        <f t="shared" si="164"/>
        <v>1.7976887363746467E-2</v>
      </c>
      <c r="L687" s="259">
        <v>5.8</v>
      </c>
      <c r="M687" s="176">
        <f t="shared" si="165"/>
        <v>1.0179768873637465</v>
      </c>
      <c r="N687" s="259">
        <v>2066.13</v>
      </c>
      <c r="O687" s="168">
        <v>356.23</v>
      </c>
      <c r="P687" s="175">
        <f t="shared" si="166"/>
        <v>1.7976887363746467E-2</v>
      </c>
      <c r="Q687" s="174">
        <f t="shared" si="167"/>
        <v>-4.5474735088646412E-13</v>
      </c>
      <c r="R687" s="175">
        <f t="shared" si="168"/>
        <v>-2.2948493686236581E-17</v>
      </c>
      <c r="S687" s="258">
        <f t="shared" si="169"/>
        <v>-2.6375346351414918E-12</v>
      </c>
      <c r="T687" s="168" t="s">
        <v>476</v>
      </c>
      <c r="U687" s="168" t="s">
        <v>495</v>
      </c>
      <c r="V687" s="168" t="s">
        <v>374</v>
      </c>
      <c r="W687" s="174">
        <v>1</v>
      </c>
      <c r="X687" s="168" t="s">
        <v>346</v>
      </c>
    </row>
    <row r="688" spans="2:24" hidden="1">
      <c r="B688" s="650"/>
      <c r="C688" s="443"/>
      <c r="D688" s="205">
        <v>2</v>
      </c>
      <c r="E688" s="168" t="s">
        <v>356</v>
      </c>
      <c r="F688" s="259">
        <v>644.04999999999995</v>
      </c>
      <c r="G688" s="168">
        <v>6594</v>
      </c>
      <c r="H688" s="168">
        <v>6594</v>
      </c>
      <c r="I688" s="176">
        <f t="shared" si="163"/>
        <v>1</v>
      </c>
      <c r="J688" s="168">
        <v>97.88</v>
      </c>
      <c r="K688" s="176">
        <f t="shared" si="164"/>
        <v>1.4843797391568091E-2</v>
      </c>
      <c r="L688" s="259">
        <v>6.58</v>
      </c>
      <c r="M688" s="176">
        <f t="shared" si="165"/>
        <v>1.014843797391568</v>
      </c>
      <c r="N688" s="259">
        <v>644.04999999999995</v>
      </c>
      <c r="O688" s="168">
        <v>97.88</v>
      </c>
      <c r="P688" s="175">
        <f t="shared" si="166"/>
        <v>1.4843797391568091E-2</v>
      </c>
      <c r="Q688" s="174">
        <f t="shared" si="167"/>
        <v>1.1368683772161603E-13</v>
      </c>
      <c r="R688" s="175">
        <f t="shared" si="168"/>
        <v>1.7240952035428577E-17</v>
      </c>
      <c r="S688" s="258">
        <f t="shared" si="169"/>
        <v>7.4805939220823348E-13</v>
      </c>
      <c r="T688" s="168" t="s">
        <v>497</v>
      </c>
      <c r="U688" s="168" t="s">
        <v>355</v>
      </c>
      <c r="V688" s="168" t="s">
        <v>357</v>
      </c>
      <c r="W688" s="174">
        <v>1</v>
      </c>
      <c r="X688" s="168" t="s">
        <v>346</v>
      </c>
    </row>
    <row r="689" spans="2:24" hidden="1">
      <c r="B689" s="650"/>
      <c r="C689" s="443"/>
      <c r="D689" s="205">
        <v>3</v>
      </c>
      <c r="E689" s="168" t="s">
        <v>347</v>
      </c>
      <c r="F689" s="259">
        <v>499.56</v>
      </c>
      <c r="G689" s="168">
        <v>230.79</v>
      </c>
      <c r="H689" s="168">
        <v>230.79</v>
      </c>
      <c r="I689" s="176">
        <f t="shared" si="163"/>
        <v>1</v>
      </c>
      <c r="J689" s="168">
        <v>10.34</v>
      </c>
      <c r="K689" s="176">
        <f t="shared" si="164"/>
        <v>4.4802634429568007E-2</v>
      </c>
      <c r="L689" s="259">
        <v>99.12</v>
      </c>
      <c r="M689" s="176">
        <f t="shared" si="165"/>
        <v>1.044802634429568</v>
      </c>
      <c r="N689" s="259">
        <v>1024.9000000000001</v>
      </c>
      <c r="O689" s="168">
        <v>5.04</v>
      </c>
      <c r="P689" s="175">
        <f t="shared" si="166"/>
        <v>2.1838034576888082E-2</v>
      </c>
      <c r="Q689" s="174">
        <f t="shared" si="167"/>
        <v>5.3000000000000034</v>
      </c>
      <c r="R689" s="175">
        <f t="shared" si="168"/>
        <v>2.2964599852679939E-2</v>
      </c>
      <c r="S689" s="258">
        <f t="shared" si="169"/>
        <v>525.33600000000035</v>
      </c>
      <c r="T689" s="168" t="s">
        <v>476</v>
      </c>
      <c r="U689" s="168" t="s">
        <v>316</v>
      </c>
      <c r="V689" s="168" t="s">
        <v>351</v>
      </c>
      <c r="W689" s="174">
        <v>1</v>
      </c>
      <c r="X689" s="168" t="s">
        <v>346</v>
      </c>
    </row>
    <row r="690" spans="2:24" hidden="1">
      <c r="B690" s="650"/>
      <c r="C690" s="443"/>
      <c r="D690" s="205">
        <v>4</v>
      </c>
      <c r="E690" s="168" t="s">
        <v>503</v>
      </c>
      <c r="F690" s="259">
        <v>446.19</v>
      </c>
      <c r="G690" s="168">
        <v>91.09</v>
      </c>
      <c r="H690" s="168">
        <v>91.09</v>
      </c>
      <c r="I690" s="176">
        <f t="shared" si="163"/>
        <v>1</v>
      </c>
      <c r="J690" s="168">
        <v>5.83</v>
      </c>
      <c r="K690" s="176">
        <f t="shared" si="164"/>
        <v>6.4002634756833904E-2</v>
      </c>
      <c r="L690" s="259">
        <v>160.5</v>
      </c>
      <c r="M690" s="176">
        <f t="shared" si="165"/>
        <v>1.0640026347568339</v>
      </c>
      <c r="N690" s="259">
        <v>935.72</v>
      </c>
      <c r="O690" s="168">
        <v>2.78</v>
      </c>
      <c r="P690" s="175">
        <f t="shared" si="166"/>
        <v>3.0519266659347895E-2</v>
      </c>
      <c r="Q690" s="174">
        <f t="shared" si="167"/>
        <v>3.0499999999999985</v>
      </c>
      <c r="R690" s="175">
        <f t="shared" si="168"/>
        <v>3.3483368097485984E-2</v>
      </c>
      <c r="S690" s="258">
        <f t="shared" si="169"/>
        <v>489.52499999999975</v>
      </c>
      <c r="T690" s="168" t="s">
        <v>476</v>
      </c>
      <c r="U690" s="168" t="s">
        <v>316</v>
      </c>
      <c r="V690" s="168" t="s">
        <v>351</v>
      </c>
      <c r="W690" s="174">
        <v>1</v>
      </c>
      <c r="X690" s="168" t="s">
        <v>346</v>
      </c>
    </row>
    <row r="691" spans="2:24" hidden="1">
      <c r="B691" s="650"/>
      <c r="C691" s="443"/>
      <c r="D691" s="205">
        <v>5</v>
      </c>
      <c r="E691" s="168" t="s">
        <v>380</v>
      </c>
      <c r="F691" s="259">
        <v>432.87</v>
      </c>
      <c r="G691" s="168">
        <v>2914</v>
      </c>
      <c r="H691" s="168">
        <v>2914</v>
      </c>
      <c r="I691" s="176">
        <f t="shared" si="163"/>
        <v>1</v>
      </c>
      <c r="J691" s="168">
        <v>98.38</v>
      </c>
      <c r="K691" s="176">
        <f t="shared" si="164"/>
        <v>3.3761153054220998E-2</v>
      </c>
      <c r="L691" s="259">
        <v>4.4000000000000004</v>
      </c>
      <c r="M691" s="176">
        <f t="shared" si="165"/>
        <v>1.033761153054221</v>
      </c>
      <c r="N691" s="259">
        <v>432.87</v>
      </c>
      <c r="O691" s="168">
        <v>98.38</v>
      </c>
      <c r="P691" s="175">
        <f t="shared" si="166"/>
        <v>3.3761153054220998E-2</v>
      </c>
      <c r="Q691" s="174">
        <f t="shared" si="167"/>
        <v>1.1368683772161603E-13</v>
      </c>
      <c r="R691" s="175">
        <f t="shared" si="168"/>
        <v>3.9014014317644484E-17</v>
      </c>
      <c r="S691" s="258">
        <f t="shared" si="169"/>
        <v>5.0022208597511057E-13</v>
      </c>
      <c r="T691" s="168" t="s">
        <v>476</v>
      </c>
      <c r="U691" s="168" t="s">
        <v>495</v>
      </c>
      <c r="V691" s="168" t="s">
        <v>376</v>
      </c>
      <c r="W691" s="174">
        <v>1</v>
      </c>
      <c r="X691" s="168" t="s">
        <v>209</v>
      </c>
    </row>
    <row r="692" spans="2:24" hidden="1">
      <c r="B692" s="650"/>
      <c r="C692" s="443"/>
      <c r="D692" s="205">
        <v>6</v>
      </c>
      <c r="E692" s="168" t="s">
        <v>654</v>
      </c>
      <c r="F692" s="259">
        <v>280.01</v>
      </c>
      <c r="G692" s="168">
        <v>42.55</v>
      </c>
      <c r="H692" s="168">
        <v>42.55</v>
      </c>
      <c r="I692" s="176">
        <f t="shared" si="163"/>
        <v>1</v>
      </c>
      <c r="J692" s="168">
        <v>2.4500000000000002</v>
      </c>
      <c r="K692" s="176">
        <f t="shared" si="164"/>
        <v>5.7579318448883678E-2</v>
      </c>
      <c r="L692" s="259">
        <v>228.58</v>
      </c>
      <c r="M692" s="176">
        <f t="shared" si="165"/>
        <v>1.0575793184488838</v>
      </c>
      <c r="N692" s="259">
        <v>560.02</v>
      </c>
      <c r="O692" s="168">
        <v>1.2250000000000014</v>
      </c>
      <c r="P692" s="175">
        <f t="shared" si="166"/>
        <v>2.878965922444187E-2</v>
      </c>
      <c r="Q692" s="174">
        <f t="shared" si="167"/>
        <v>1.2250000000000014</v>
      </c>
      <c r="R692" s="175">
        <f t="shared" si="168"/>
        <v>2.878965922444187E-2</v>
      </c>
      <c r="S692" s="258">
        <f t="shared" si="169"/>
        <v>280.01050000000032</v>
      </c>
      <c r="T692" s="168" t="s">
        <v>476</v>
      </c>
      <c r="U692" s="168" t="s">
        <v>316</v>
      </c>
      <c r="V692" s="168" t="s">
        <v>412</v>
      </c>
      <c r="W692" s="174">
        <v>1</v>
      </c>
      <c r="X692" s="168" t="s">
        <v>191</v>
      </c>
    </row>
    <row r="693" spans="2:24" hidden="1">
      <c r="B693" s="650"/>
      <c r="C693" s="443"/>
      <c r="D693" s="205">
        <v>7</v>
      </c>
      <c r="E693" s="168" t="s">
        <v>362</v>
      </c>
      <c r="F693" s="259">
        <v>246.26</v>
      </c>
      <c r="G693" s="168">
        <v>7567</v>
      </c>
      <c r="H693" s="168">
        <v>7567</v>
      </c>
      <c r="I693" s="176">
        <f t="shared" si="163"/>
        <v>1</v>
      </c>
      <c r="J693" s="168">
        <v>35.18</v>
      </c>
      <c r="K693" s="176">
        <f t="shared" si="164"/>
        <v>4.6491343993656665E-3</v>
      </c>
      <c r="L693" s="259">
        <v>7</v>
      </c>
      <c r="M693" s="176">
        <f t="shared" si="165"/>
        <v>1.0046491343993658</v>
      </c>
      <c r="N693" s="259">
        <v>246.26</v>
      </c>
      <c r="O693" s="168">
        <v>35.18</v>
      </c>
      <c r="P693" s="175">
        <f t="shared" si="166"/>
        <v>4.6491343993656665E-3</v>
      </c>
      <c r="Q693" s="174">
        <f t="shared" si="167"/>
        <v>2.9132252166164108E-13</v>
      </c>
      <c r="R693" s="175">
        <f t="shared" si="168"/>
        <v>3.8499077793265639E-17</v>
      </c>
      <c r="S693" s="258">
        <f t="shared" si="169"/>
        <v>2.0392576516314875E-12</v>
      </c>
      <c r="T693" s="168" t="s">
        <v>497</v>
      </c>
      <c r="U693" s="168" t="s">
        <v>355</v>
      </c>
      <c r="V693" s="168" t="s">
        <v>357</v>
      </c>
      <c r="W693" s="174">
        <v>1</v>
      </c>
      <c r="X693" s="168" t="s">
        <v>346</v>
      </c>
    </row>
    <row r="694" spans="2:24" hidden="1">
      <c r="B694" s="650"/>
      <c r="C694" s="443"/>
      <c r="D694" s="205">
        <v>8</v>
      </c>
      <c r="E694" s="168" t="s">
        <v>668</v>
      </c>
      <c r="F694" s="259">
        <v>205.61</v>
      </c>
      <c r="G694" s="168">
        <v>18.489999999999998</v>
      </c>
      <c r="H694" s="168">
        <v>18.489999999999998</v>
      </c>
      <c r="I694" s="176">
        <f t="shared" si="163"/>
        <v>1</v>
      </c>
      <c r="J694" s="168">
        <v>1.83</v>
      </c>
      <c r="K694" s="176">
        <f t="shared" si="164"/>
        <v>9.8972417522985412E-2</v>
      </c>
      <c r="L694" s="259">
        <v>225.95</v>
      </c>
      <c r="M694" s="176">
        <f t="shared" si="165"/>
        <v>1.0989724175229856</v>
      </c>
      <c r="N694" s="259">
        <v>413.49</v>
      </c>
      <c r="O694" s="168">
        <v>0.91</v>
      </c>
      <c r="P694" s="175">
        <f t="shared" si="166"/>
        <v>4.921579232017307E-2</v>
      </c>
      <c r="Q694" s="174">
        <f t="shared" si="167"/>
        <v>0.92000000000000182</v>
      </c>
      <c r="R694" s="175">
        <f t="shared" si="168"/>
        <v>4.9756625202812432E-2</v>
      </c>
      <c r="S694" s="258">
        <f t="shared" si="169"/>
        <v>207.87400000000039</v>
      </c>
      <c r="T694" s="168" t="s">
        <v>476</v>
      </c>
      <c r="U694" s="168" t="s">
        <v>316</v>
      </c>
      <c r="V694" s="168" t="s">
        <v>412</v>
      </c>
      <c r="W694" s="174">
        <v>1</v>
      </c>
      <c r="X694" s="168" t="s">
        <v>146</v>
      </c>
    </row>
    <row r="695" spans="2:24" hidden="1">
      <c r="B695" s="650"/>
      <c r="C695" s="443"/>
      <c r="D695" s="205">
        <v>9</v>
      </c>
      <c r="E695" s="168" t="s">
        <v>626</v>
      </c>
      <c r="F695" s="259">
        <v>187.8</v>
      </c>
      <c r="G695" s="168">
        <v>53.53</v>
      </c>
      <c r="H695" s="168">
        <v>53.53</v>
      </c>
      <c r="I695" s="176">
        <f t="shared" si="163"/>
        <v>1</v>
      </c>
      <c r="J695" s="168">
        <v>5.29</v>
      </c>
      <c r="K695" s="176">
        <f t="shared" si="164"/>
        <v>9.8823089856155427E-2</v>
      </c>
      <c r="L695" s="259">
        <v>74.23</v>
      </c>
      <c r="M695" s="176">
        <f t="shared" si="165"/>
        <v>1.0988230898561555</v>
      </c>
      <c r="N695" s="259">
        <v>392.68</v>
      </c>
      <c r="O695" s="168">
        <v>2.5299999999999998</v>
      </c>
      <c r="P695" s="175">
        <f t="shared" si="166"/>
        <v>4.7263216887726507E-2</v>
      </c>
      <c r="Q695" s="174">
        <f t="shared" si="167"/>
        <v>2.7599999999999993</v>
      </c>
      <c r="R695" s="175">
        <f t="shared" si="168"/>
        <v>5.1559872968428906E-2</v>
      </c>
      <c r="S695" s="258">
        <f t="shared" si="169"/>
        <v>204.87479999999996</v>
      </c>
      <c r="T695" s="168" t="s">
        <v>497</v>
      </c>
      <c r="U695" s="168" t="s">
        <v>355</v>
      </c>
      <c r="V695" s="168" t="s">
        <v>499</v>
      </c>
      <c r="W695" s="174">
        <v>1</v>
      </c>
      <c r="X695" s="168" t="s">
        <v>140</v>
      </c>
    </row>
    <row r="696" spans="2:24" hidden="1">
      <c r="B696" s="651"/>
      <c r="C696" s="443"/>
      <c r="D696" s="205">
        <v>10</v>
      </c>
      <c r="E696" s="168" t="s">
        <v>623</v>
      </c>
      <c r="F696" s="259">
        <v>181.61</v>
      </c>
      <c r="G696" s="168">
        <v>50.74</v>
      </c>
      <c r="H696" s="168">
        <v>50.74</v>
      </c>
      <c r="I696" s="176">
        <f t="shared" si="163"/>
        <v>1</v>
      </c>
      <c r="J696" s="168">
        <v>2.92</v>
      </c>
      <c r="K696" s="176">
        <f t="shared" si="164"/>
        <v>5.7548285376428851E-2</v>
      </c>
      <c r="L696" s="259">
        <v>124.39</v>
      </c>
      <c r="M696" s="176">
        <f t="shared" si="165"/>
        <v>1.0575482853764289</v>
      </c>
      <c r="N696" s="259">
        <v>363.22</v>
      </c>
      <c r="O696" s="168">
        <v>1.4600000000000009</v>
      </c>
      <c r="P696" s="175">
        <f t="shared" si="166"/>
        <v>2.8774142688214443E-2</v>
      </c>
      <c r="Q696" s="174">
        <f t="shared" si="167"/>
        <v>1.4600000000000009</v>
      </c>
      <c r="R696" s="175">
        <f t="shared" si="168"/>
        <v>2.8774142688214443E-2</v>
      </c>
      <c r="S696" s="258">
        <f t="shared" si="169"/>
        <v>181.60940000000011</v>
      </c>
      <c r="T696" s="168" t="s">
        <v>497</v>
      </c>
      <c r="U696" s="168" t="s">
        <v>355</v>
      </c>
      <c r="V696" s="168" t="s">
        <v>499</v>
      </c>
      <c r="W696" s="174">
        <v>1</v>
      </c>
      <c r="X696" s="168" t="s">
        <v>134</v>
      </c>
    </row>
    <row r="697" spans="2:24" hidden="1">
      <c r="B697" s="649">
        <v>45939</v>
      </c>
      <c r="C697" s="443" t="str">
        <f t="shared" ref="C697" si="175">RIGHT(TEXT(B697,"aaa"),1)</f>
        <v>四</v>
      </c>
      <c r="D697" s="205">
        <v>1</v>
      </c>
      <c r="E697" s="168" t="s">
        <v>356</v>
      </c>
      <c r="F697" s="259">
        <v>1091.56</v>
      </c>
      <c r="G697" s="168">
        <v>5298</v>
      </c>
      <c r="H697" s="168">
        <v>5298</v>
      </c>
      <c r="I697" s="176">
        <f t="shared" si="163"/>
        <v>1</v>
      </c>
      <c r="J697" s="168">
        <v>165.89</v>
      </c>
      <c r="K697" s="176">
        <f t="shared" si="164"/>
        <v>3.1311815779539447E-2</v>
      </c>
      <c r="L697" s="259">
        <v>6.58</v>
      </c>
      <c r="M697" s="176">
        <f t="shared" si="165"/>
        <v>1.0313118157795396</v>
      </c>
      <c r="N697" s="259">
        <v>1091.56</v>
      </c>
      <c r="O697" s="168">
        <v>165.89</v>
      </c>
      <c r="P697" s="175">
        <f t="shared" si="166"/>
        <v>3.1311815779539447E-2</v>
      </c>
      <c r="Q697" s="174">
        <f t="shared" si="167"/>
        <v>3.4106051316484809E-13</v>
      </c>
      <c r="R697" s="175">
        <f t="shared" si="168"/>
        <v>6.4375332798197077E-17</v>
      </c>
      <c r="S697" s="258">
        <f t="shared" si="169"/>
        <v>2.2441781766247007E-12</v>
      </c>
      <c r="T697" s="168" t="s">
        <v>497</v>
      </c>
      <c r="U697" s="168" t="s">
        <v>355</v>
      </c>
      <c r="V697" s="168" t="s">
        <v>357</v>
      </c>
      <c r="W697" s="174">
        <v>1</v>
      </c>
      <c r="X697" s="168" t="s">
        <v>346</v>
      </c>
    </row>
    <row r="698" spans="2:24" hidden="1">
      <c r="B698" s="650"/>
      <c r="C698" s="443"/>
      <c r="D698" s="205">
        <v>2</v>
      </c>
      <c r="E698" s="168" t="s">
        <v>675</v>
      </c>
      <c r="F698" s="259">
        <v>872.74</v>
      </c>
      <c r="G698" s="168">
        <v>44.16</v>
      </c>
      <c r="H698" s="168">
        <v>44.16</v>
      </c>
      <c r="I698" s="176">
        <f t="shared" si="163"/>
        <v>1</v>
      </c>
      <c r="J698" s="168">
        <v>4.34</v>
      </c>
      <c r="K698" s="176">
        <f t="shared" si="164"/>
        <v>9.8278985507246383E-2</v>
      </c>
      <c r="L698" s="259">
        <v>417.58</v>
      </c>
      <c r="M698" s="176">
        <f t="shared" si="165"/>
        <v>1.0982789855072466</v>
      </c>
      <c r="N698" s="259">
        <v>1812.3</v>
      </c>
      <c r="O698" s="168">
        <v>2.09</v>
      </c>
      <c r="P698" s="175">
        <f t="shared" si="166"/>
        <v>4.732789855072464E-2</v>
      </c>
      <c r="Q698" s="174">
        <f t="shared" si="167"/>
        <v>2.2500000000000036</v>
      </c>
      <c r="R698" s="175">
        <f t="shared" si="168"/>
        <v>5.0951086956521827E-2</v>
      </c>
      <c r="S698" s="258">
        <f t="shared" si="169"/>
        <v>939.55500000000143</v>
      </c>
      <c r="T698" s="168" t="s">
        <v>502</v>
      </c>
      <c r="U698" s="168" t="s">
        <v>364</v>
      </c>
      <c r="V698" s="168" t="s">
        <v>366</v>
      </c>
      <c r="W698" s="174">
        <v>1</v>
      </c>
      <c r="X698" s="168" t="s">
        <v>147</v>
      </c>
    </row>
    <row r="699" spans="2:24" hidden="1">
      <c r="B699" s="650"/>
      <c r="C699" s="443"/>
      <c r="D699" s="205">
        <v>3</v>
      </c>
      <c r="E699" s="168" t="s">
        <v>373</v>
      </c>
      <c r="F699" s="259">
        <v>812.06</v>
      </c>
      <c r="G699" s="168">
        <v>17283</v>
      </c>
      <c r="H699" s="168">
        <v>17283</v>
      </c>
      <c r="I699" s="176">
        <f t="shared" si="163"/>
        <v>1</v>
      </c>
      <c r="J699" s="168">
        <v>140.01</v>
      </c>
      <c r="K699" s="176">
        <f t="shared" si="164"/>
        <v>8.1010241277555978E-3</v>
      </c>
      <c r="L699" s="259">
        <v>5.8</v>
      </c>
      <c r="M699" s="176">
        <f t="shared" si="165"/>
        <v>1.0081010241277555</v>
      </c>
      <c r="N699" s="259">
        <v>812.06</v>
      </c>
      <c r="O699" s="168">
        <v>140.01</v>
      </c>
      <c r="P699" s="175">
        <f t="shared" si="166"/>
        <v>8.1010241277555978E-3</v>
      </c>
      <c r="Q699" s="174">
        <f t="shared" si="167"/>
        <v>-1.5916157281026244E-12</v>
      </c>
      <c r="R699" s="175">
        <f t="shared" si="168"/>
        <v>-9.2091403581705982E-17</v>
      </c>
      <c r="S699" s="258">
        <f t="shared" si="169"/>
        <v>-9.2313712229952219E-12</v>
      </c>
      <c r="T699" s="168" t="s">
        <v>476</v>
      </c>
      <c r="U699" s="168" t="s">
        <v>495</v>
      </c>
      <c r="V699" s="168" t="s">
        <v>374</v>
      </c>
      <c r="W699" s="174">
        <v>1</v>
      </c>
      <c r="X699" s="168" t="s">
        <v>346</v>
      </c>
    </row>
    <row r="700" spans="2:24" hidden="1">
      <c r="B700" s="650"/>
      <c r="C700" s="443"/>
      <c r="D700" s="205">
        <v>4</v>
      </c>
      <c r="E700" s="168" t="s">
        <v>359</v>
      </c>
      <c r="F700" s="259">
        <v>489.22</v>
      </c>
      <c r="G700" s="168">
        <v>79.47</v>
      </c>
      <c r="H700" s="168">
        <v>79.47</v>
      </c>
      <c r="I700" s="176">
        <f t="shared" si="163"/>
        <v>1</v>
      </c>
      <c r="J700" s="168">
        <v>6.92</v>
      </c>
      <c r="K700" s="176">
        <f t="shared" si="164"/>
        <v>8.707688435887756E-2</v>
      </c>
      <c r="L700" s="259">
        <v>313.60000000000002</v>
      </c>
      <c r="M700" s="176">
        <f t="shared" si="165"/>
        <v>1.0870768843588776</v>
      </c>
      <c r="N700" s="259">
        <v>2170.11</v>
      </c>
      <c r="O700" s="168">
        <v>1.56</v>
      </c>
      <c r="P700" s="175">
        <f t="shared" si="166"/>
        <v>1.9630049075122689E-2</v>
      </c>
      <c r="Q700" s="174">
        <f t="shared" si="167"/>
        <v>5.3600000000000012</v>
      </c>
      <c r="R700" s="175">
        <f t="shared" si="168"/>
        <v>6.7446835283754891E-2</v>
      </c>
      <c r="S700" s="258">
        <f t="shared" si="169"/>
        <v>1680.8960000000004</v>
      </c>
      <c r="T700" s="168" t="s">
        <v>497</v>
      </c>
      <c r="U700" s="168" t="s">
        <v>355</v>
      </c>
      <c r="V700" s="168" t="s">
        <v>360</v>
      </c>
      <c r="W700" s="174">
        <v>1</v>
      </c>
      <c r="X700" s="168" t="s">
        <v>346</v>
      </c>
    </row>
    <row r="701" spans="2:24" hidden="1">
      <c r="B701" s="650"/>
      <c r="C701" s="443"/>
      <c r="D701" s="205">
        <v>5</v>
      </c>
      <c r="E701" s="168" t="s">
        <v>365</v>
      </c>
      <c r="F701" s="259">
        <v>488.5</v>
      </c>
      <c r="G701" s="168">
        <v>28.14</v>
      </c>
      <c r="H701" s="168">
        <v>28.14</v>
      </c>
      <c r="I701" s="176">
        <f t="shared" ref="I701:I726" si="176">H701/G701</f>
        <v>1</v>
      </c>
      <c r="J701" s="168">
        <v>2.44</v>
      </c>
      <c r="K701" s="176">
        <f t="shared" ref="K701:K726" si="177">J701/G701</f>
        <v>8.6709310589907607E-2</v>
      </c>
      <c r="L701" s="259">
        <v>814.16</v>
      </c>
      <c r="M701" s="176">
        <f t="shared" ref="M701:M726" si="178">(H701+J701)/G701</f>
        <v>1.0867093105899077</v>
      </c>
      <c r="N701" s="259">
        <v>1986.55</v>
      </c>
      <c r="O701" s="168">
        <v>0.6</v>
      </c>
      <c r="P701" s="175">
        <f t="shared" ref="P701:P726" si="179">O701/G701</f>
        <v>2.1321961620469083E-2</v>
      </c>
      <c r="Q701" s="174">
        <f t="shared" ref="Q701:Q726" si="180">(H701+J701)-G701-O701</f>
        <v>1.8400000000000012</v>
      </c>
      <c r="R701" s="175">
        <f t="shared" ref="R701:R726" si="181">Q701/G701</f>
        <v>6.5387348969438569E-2</v>
      </c>
      <c r="S701" s="258">
        <f t="shared" ref="S701:S726" si="182">Q701*L701</f>
        <v>1498.0544000000009</v>
      </c>
      <c r="T701" s="168" t="s">
        <v>476</v>
      </c>
      <c r="U701" s="168" t="s">
        <v>364</v>
      </c>
      <c r="V701" s="168" t="s">
        <v>366</v>
      </c>
      <c r="W701" s="174">
        <v>1</v>
      </c>
      <c r="X701" s="168" t="s">
        <v>133</v>
      </c>
    </row>
    <row r="702" spans="2:24" hidden="1">
      <c r="B702" s="650"/>
      <c r="C702" s="443"/>
      <c r="D702" s="205">
        <v>6</v>
      </c>
      <c r="E702" s="168" t="s">
        <v>623</v>
      </c>
      <c r="F702" s="259">
        <v>267.44</v>
      </c>
      <c r="G702" s="168">
        <v>45.44</v>
      </c>
      <c r="H702" s="168">
        <v>45.44</v>
      </c>
      <c r="I702" s="176">
        <f t="shared" si="176"/>
        <v>1</v>
      </c>
      <c r="J702" s="168">
        <v>4.5</v>
      </c>
      <c r="K702" s="176">
        <f t="shared" si="177"/>
        <v>9.9031690140845077E-2</v>
      </c>
      <c r="L702" s="259">
        <v>124.39</v>
      </c>
      <c r="M702" s="176">
        <f t="shared" si="178"/>
        <v>1.099031690140845</v>
      </c>
      <c r="N702" s="259">
        <v>559.76</v>
      </c>
      <c r="O702" s="168">
        <v>2.15</v>
      </c>
      <c r="P702" s="175">
        <f t="shared" si="179"/>
        <v>4.7315140845070422E-2</v>
      </c>
      <c r="Q702" s="174">
        <f t="shared" si="180"/>
        <v>2.35</v>
      </c>
      <c r="R702" s="175">
        <f t="shared" si="181"/>
        <v>5.1716549295774655E-2</v>
      </c>
      <c r="S702" s="258">
        <f t="shared" si="182"/>
        <v>292.31650000000002</v>
      </c>
      <c r="T702" s="168" t="s">
        <v>497</v>
      </c>
      <c r="U702" s="168" t="s">
        <v>355</v>
      </c>
      <c r="V702" s="168" t="s">
        <v>499</v>
      </c>
      <c r="W702" s="174">
        <v>1</v>
      </c>
      <c r="X702" s="168" t="s">
        <v>134</v>
      </c>
    </row>
    <row r="703" spans="2:24" hidden="1">
      <c r="B703" s="650"/>
      <c r="C703" s="443"/>
      <c r="D703" s="205">
        <v>7</v>
      </c>
      <c r="E703" s="168" t="s">
        <v>607</v>
      </c>
      <c r="F703" s="259">
        <v>252.59</v>
      </c>
      <c r="G703" s="168">
        <v>20.420000000000002</v>
      </c>
      <c r="H703" s="168">
        <v>20.420000000000002</v>
      </c>
      <c r="I703" s="176">
        <f t="shared" si="176"/>
        <v>1</v>
      </c>
      <c r="J703" s="168">
        <v>1.88</v>
      </c>
      <c r="K703" s="176">
        <f t="shared" si="177"/>
        <v>9.206660137120469E-2</v>
      </c>
      <c r="L703" s="259">
        <v>268.70999999999998</v>
      </c>
      <c r="M703" s="176">
        <f t="shared" si="178"/>
        <v>1.0920666013712046</v>
      </c>
      <c r="N703" s="259">
        <v>505.17</v>
      </c>
      <c r="O703" s="168">
        <v>0.94</v>
      </c>
      <c r="P703" s="175">
        <f t="shared" si="179"/>
        <v>4.6033300685602345E-2</v>
      </c>
      <c r="Q703" s="174">
        <f t="shared" si="180"/>
        <v>0.93999999999999906</v>
      </c>
      <c r="R703" s="175">
        <f t="shared" si="181"/>
        <v>4.6033300685602303E-2</v>
      </c>
      <c r="S703" s="258">
        <f t="shared" si="182"/>
        <v>252.58739999999972</v>
      </c>
      <c r="T703" s="168" t="s">
        <v>476</v>
      </c>
      <c r="U703" s="168" t="s">
        <v>316</v>
      </c>
      <c r="V703" s="168" t="s">
        <v>412</v>
      </c>
      <c r="W703" s="174">
        <v>1</v>
      </c>
      <c r="X703" s="168" t="s">
        <v>178</v>
      </c>
    </row>
    <row r="704" spans="2:24" hidden="1">
      <c r="B704" s="650"/>
      <c r="C704" s="443"/>
      <c r="D704" s="205">
        <v>8</v>
      </c>
      <c r="E704" s="168" t="s">
        <v>680</v>
      </c>
      <c r="F704" s="259">
        <v>243.49</v>
      </c>
      <c r="G704" s="168">
        <v>121.44</v>
      </c>
      <c r="H704" s="168">
        <v>121.44</v>
      </c>
      <c r="I704" s="176">
        <f t="shared" si="176"/>
        <v>1</v>
      </c>
      <c r="J704" s="168">
        <v>12.1</v>
      </c>
      <c r="K704" s="176">
        <f t="shared" si="177"/>
        <v>9.9637681159420288E-2</v>
      </c>
      <c r="L704" s="259">
        <v>41.41</v>
      </c>
      <c r="M704" s="176">
        <f t="shared" si="178"/>
        <v>1.0996376811594202</v>
      </c>
      <c r="N704" s="259">
        <v>501.06</v>
      </c>
      <c r="O704" s="168">
        <v>5.88</v>
      </c>
      <c r="P704" s="175">
        <f t="shared" si="179"/>
        <v>4.8418972332015808E-2</v>
      </c>
      <c r="Q704" s="174">
        <f t="shared" si="180"/>
        <v>6.2199999999999944</v>
      </c>
      <c r="R704" s="175">
        <f t="shared" si="181"/>
        <v>5.1218708827404431E-2</v>
      </c>
      <c r="S704" s="258">
        <f t="shared" si="182"/>
        <v>257.57019999999977</v>
      </c>
      <c r="T704" s="168" t="s">
        <v>476</v>
      </c>
      <c r="U704" s="168" t="s">
        <v>495</v>
      </c>
      <c r="V704" s="168" t="s">
        <v>430</v>
      </c>
      <c r="W704" s="174">
        <v>1</v>
      </c>
      <c r="X704" s="168" t="s">
        <v>147</v>
      </c>
    </row>
    <row r="705" spans="2:24" hidden="1">
      <c r="B705" s="650"/>
      <c r="C705" s="443"/>
      <c r="D705" s="205">
        <v>9</v>
      </c>
      <c r="E705" s="168" t="s">
        <v>621</v>
      </c>
      <c r="F705" s="259">
        <v>221.65</v>
      </c>
      <c r="G705" s="168">
        <v>54.53</v>
      </c>
      <c r="H705" s="168">
        <v>54.53</v>
      </c>
      <c r="I705" s="176">
        <f t="shared" si="176"/>
        <v>1</v>
      </c>
      <c r="J705" s="168">
        <v>5.4</v>
      </c>
      <c r="K705" s="176">
        <f t="shared" si="177"/>
        <v>9.9028057949752432E-2</v>
      </c>
      <c r="L705" s="259">
        <v>90.1</v>
      </c>
      <c r="M705" s="176">
        <f t="shared" si="178"/>
        <v>1.0990280579497524</v>
      </c>
      <c r="N705" s="259">
        <v>486.54</v>
      </c>
      <c r="O705" s="168">
        <v>2.46</v>
      </c>
      <c r="P705" s="175">
        <f t="shared" si="179"/>
        <v>4.5112781954887216E-2</v>
      </c>
      <c r="Q705" s="174">
        <f t="shared" si="180"/>
        <v>2.9399999999999986</v>
      </c>
      <c r="R705" s="175">
        <f t="shared" si="181"/>
        <v>5.3915275994865182E-2</v>
      </c>
      <c r="S705" s="258">
        <f t="shared" si="182"/>
        <v>264.89399999999983</v>
      </c>
      <c r="T705" s="168" t="s">
        <v>497</v>
      </c>
      <c r="U705" s="168" t="s">
        <v>355</v>
      </c>
      <c r="V705" s="168" t="s">
        <v>499</v>
      </c>
      <c r="W705" s="174">
        <v>1</v>
      </c>
      <c r="X705" s="168" t="s">
        <v>134</v>
      </c>
    </row>
    <row r="706" spans="2:24" hidden="1">
      <c r="B706" s="651"/>
      <c r="C706" s="443"/>
      <c r="D706" s="205">
        <v>10</v>
      </c>
      <c r="E706" s="168" t="s">
        <v>506</v>
      </c>
      <c r="F706" s="259">
        <v>213.98</v>
      </c>
      <c r="G706" s="168">
        <v>19.55</v>
      </c>
      <c r="H706" s="168">
        <v>19.55</v>
      </c>
      <c r="I706" s="176">
        <f t="shared" si="176"/>
        <v>1</v>
      </c>
      <c r="J706" s="168">
        <v>1.36</v>
      </c>
      <c r="K706" s="176">
        <f t="shared" si="177"/>
        <v>6.9565217391304349E-2</v>
      </c>
      <c r="L706" s="259">
        <v>930.36</v>
      </c>
      <c r="M706" s="176">
        <f t="shared" si="178"/>
        <v>1.0695652173913044</v>
      </c>
      <c r="N706" s="259">
        <v>1265.29</v>
      </c>
      <c r="O706" s="168">
        <v>0.23</v>
      </c>
      <c r="P706" s="175">
        <f t="shared" si="179"/>
        <v>1.1764705882352941E-2</v>
      </c>
      <c r="Q706" s="174">
        <f t="shared" si="180"/>
        <v>1.1299999999999994</v>
      </c>
      <c r="R706" s="175">
        <f t="shared" si="181"/>
        <v>5.7800511508951373E-2</v>
      </c>
      <c r="S706" s="258">
        <f t="shared" si="182"/>
        <v>1051.3067999999996</v>
      </c>
      <c r="T706" s="168" t="s">
        <v>476</v>
      </c>
      <c r="U706" s="168" t="s">
        <v>316</v>
      </c>
      <c r="V706" s="168" t="s">
        <v>412</v>
      </c>
      <c r="W706" s="174">
        <v>1</v>
      </c>
      <c r="X706" s="168" t="s">
        <v>143</v>
      </c>
    </row>
    <row r="707" spans="2:24" hidden="1">
      <c r="B707" s="649">
        <v>45940</v>
      </c>
      <c r="C707" s="443" t="str">
        <f t="shared" ref="C707" si="183">RIGHT(TEXT(B707,"aaa"),1)</f>
        <v>五</v>
      </c>
      <c r="D707" s="205">
        <v>1</v>
      </c>
      <c r="E707" s="168" t="s">
        <v>343</v>
      </c>
      <c r="F707" s="259">
        <v>632.57000000000005</v>
      </c>
      <c r="G707" s="168">
        <v>141.15</v>
      </c>
      <c r="H707" s="168">
        <v>141.15</v>
      </c>
      <c r="I707" s="176">
        <f t="shared" si="176"/>
        <v>1</v>
      </c>
      <c r="J707" s="168">
        <v>6.92</v>
      </c>
      <c r="K707" s="176">
        <f t="shared" si="177"/>
        <v>4.9025859015232022E-2</v>
      </c>
      <c r="L707" s="259">
        <v>194.04</v>
      </c>
      <c r="M707" s="176">
        <f t="shared" si="178"/>
        <v>1.0490258590152319</v>
      </c>
      <c r="N707" s="259">
        <v>1342.76</v>
      </c>
      <c r="O707" s="168">
        <v>3.26</v>
      </c>
      <c r="P707" s="175">
        <f t="shared" si="179"/>
        <v>2.3095997166135314E-2</v>
      </c>
      <c r="Q707" s="174">
        <f t="shared" si="180"/>
        <v>3.6599999999999877</v>
      </c>
      <c r="R707" s="175">
        <f t="shared" si="181"/>
        <v>2.5929861849096618E-2</v>
      </c>
      <c r="S707" s="258">
        <f t="shared" si="182"/>
        <v>710.18639999999755</v>
      </c>
      <c r="T707" s="168" t="s">
        <v>476</v>
      </c>
      <c r="U707" s="168" t="s">
        <v>316</v>
      </c>
      <c r="V707" s="168" t="s">
        <v>412</v>
      </c>
      <c r="W707" s="174">
        <v>1</v>
      </c>
      <c r="X707" s="168" t="s">
        <v>179</v>
      </c>
    </row>
    <row r="708" spans="2:24" hidden="1">
      <c r="B708" s="650"/>
      <c r="C708" s="443"/>
      <c r="D708" s="205">
        <v>2</v>
      </c>
      <c r="E708" s="168" t="s">
        <v>373</v>
      </c>
      <c r="F708" s="259">
        <v>613.52</v>
      </c>
      <c r="G708" s="168">
        <v>14976</v>
      </c>
      <c r="H708" s="168">
        <v>14976</v>
      </c>
      <c r="I708" s="176">
        <f t="shared" si="176"/>
        <v>1</v>
      </c>
      <c r="J708" s="168">
        <v>105.78</v>
      </c>
      <c r="K708" s="176">
        <f t="shared" si="177"/>
        <v>7.0633012820512818E-3</v>
      </c>
      <c r="L708" s="259">
        <v>5.8</v>
      </c>
      <c r="M708" s="176">
        <f t="shared" si="178"/>
        <v>1.0070633012820513</v>
      </c>
      <c r="N708" s="259">
        <v>613.52</v>
      </c>
      <c r="O708" s="168">
        <v>105.78</v>
      </c>
      <c r="P708" s="175">
        <f t="shared" si="179"/>
        <v>7.0633012820512818E-3</v>
      </c>
      <c r="Q708" s="174">
        <f t="shared" si="180"/>
        <v>6.5369931689929217E-13</v>
      </c>
      <c r="R708" s="175">
        <f t="shared" si="181"/>
        <v>4.3649794130561709E-17</v>
      </c>
      <c r="S708" s="258">
        <f t="shared" si="182"/>
        <v>3.7914560380158948E-12</v>
      </c>
      <c r="T708" s="168" t="s">
        <v>476</v>
      </c>
      <c r="U708" s="168" t="s">
        <v>495</v>
      </c>
      <c r="V708" s="168" t="s">
        <v>374</v>
      </c>
      <c r="W708" s="174">
        <v>1</v>
      </c>
      <c r="X708" s="168" t="s">
        <v>346</v>
      </c>
    </row>
    <row r="709" spans="2:24" hidden="1">
      <c r="B709" s="650"/>
      <c r="C709" s="443"/>
      <c r="D709" s="205">
        <v>3</v>
      </c>
      <c r="E709" s="168" t="s">
        <v>356</v>
      </c>
      <c r="F709" s="259">
        <v>390.72</v>
      </c>
      <c r="G709" s="168">
        <v>5102</v>
      </c>
      <c r="H709" s="168">
        <v>5102</v>
      </c>
      <c r="I709" s="176">
        <f t="shared" si="176"/>
        <v>1</v>
      </c>
      <c r="J709" s="168">
        <v>59.38</v>
      </c>
      <c r="K709" s="176">
        <f t="shared" si="177"/>
        <v>1.163857310858487E-2</v>
      </c>
      <c r="L709" s="259">
        <v>6.58</v>
      </c>
      <c r="M709" s="176">
        <f t="shared" si="178"/>
        <v>1.0116385731085848</v>
      </c>
      <c r="N709" s="259">
        <v>390.72</v>
      </c>
      <c r="O709" s="168">
        <v>59.38</v>
      </c>
      <c r="P709" s="175">
        <f t="shared" si="179"/>
        <v>1.163857310858487E-2</v>
      </c>
      <c r="Q709" s="174">
        <f t="shared" si="180"/>
        <v>1.0658141036401503E-13</v>
      </c>
      <c r="R709" s="175">
        <f t="shared" si="181"/>
        <v>2.0890123552335365E-17</v>
      </c>
      <c r="S709" s="258">
        <f t="shared" si="182"/>
        <v>7.013056801952189E-13</v>
      </c>
      <c r="T709" s="168" t="s">
        <v>497</v>
      </c>
      <c r="U709" s="168" t="s">
        <v>355</v>
      </c>
      <c r="V709" s="168" t="s">
        <v>357</v>
      </c>
      <c r="W709" s="174">
        <v>1</v>
      </c>
      <c r="X709" s="168" t="s">
        <v>346</v>
      </c>
    </row>
    <row r="710" spans="2:24" hidden="1">
      <c r="B710" s="650"/>
      <c r="C710" s="443"/>
      <c r="D710" s="205">
        <v>4</v>
      </c>
      <c r="E710" s="168" t="s">
        <v>504</v>
      </c>
      <c r="F710" s="259">
        <v>355.84</v>
      </c>
      <c r="G710" s="168">
        <v>271.89999999999998</v>
      </c>
      <c r="H710" s="168">
        <v>271.89999999999998</v>
      </c>
      <c r="I710" s="176">
        <f t="shared" si="176"/>
        <v>1</v>
      </c>
      <c r="J710" s="168">
        <v>13.32</v>
      </c>
      <c r="K710" s="176">
        <f t="shared" si="177"/>
        <v>4.8988598749540278E-2</v>
      </c>
      <c r="L710" s="259">
        <v>111.2</v>
      </c>
      <c r="M710" s="176">
        <f t="shared" si="178"/>
        <v>1.0489885987495402</v>
      </c>
      <c r="N710" s="259">
        <v>1481.18</v>
      </c>
      <c r="O710" s="168">
        <v>3.2</v>
      </c>
      <c r="P710" s="175">
        <f t="shared" si="179"/>
        <v>1.176903273262229E-2</v>
      </c>
      <c r="Q710" s="174">
        <f t="shared" si="180"/>
        <v>10.119999999999994</v>
      </c>
      <c r="R710" s="175">
        <f t="shared" si="181"/>
        <v>3.7219566016917963E-2</v>
      </c>
      <c r="S710" s="258">
        <f t="shared" si="182"/>
        <v>1125.3439999999994</v>
      </c>
      <c r="T710" s="168" t="s">
        <v>476</v>
      </c>
      <c r="U710" s="168" t="s">
        <v>316</v>
      </c>
      <c r="V710" s="168" t="s">
        <v>412</v>
      </c>
      <c r="W710" s="174">
        <v>1</v>
      </c>
      <c r="X710" s="168" t="s">
        <v>232</v>
      </c>
    </row>
    <row r="711" spans="2:24" hidden="1">
      <c r="B711" s="650"/>
      <c r="C711" s="443"/>
      <c r="D711" s="205">
        <v>5</v>
      </c>
      <c r="E711" s="168" t="s">
        <v>503</v>
      </c>
      <c r="F711" s="259">
        <v>330.63</v>
      </c>
      <c r="G711" s="168">
        <v>61.94</v>
      </c>
      <c r="H711" s="168">
        <v>61.94</v>
      </c>
      <c r="I711" s="176">
        <f t="shared" si="176"/>
        <v>1</v>
      </c>
      <c r="J711" s="168">
        <v>4.33</v>
      </c>
      <c r="K711" s="176">
        <f t="shared" si="177"/>
        <v>6.9906360994510822E-2</v>
      </c>
      <c r="L711" s="259">
        <v>160.5</v>
      </c>
      <c r="M711" s="176">
        <f t="shared" si="178"/>
        <v>1.0699063609945108</v>
      </c>
      <c r="N711" s="259">
        <v>694.97</v>
      </c>
      <c r="O711" s="168">
        <v>2.06</v>
      </c>
      <c r="P711" s="175">
        <f t="shared" si="179"/>
        <v>3.3257991604778818E-2</v>
      </c>
      <c r="Q711" s="174">
        <f t="shared" si="180"/>
        <v>2.2699999999999982</v>
      </c>
      <c r="R711" s="175">
        <f t="shared" si="181"/>
        <v>3.6648369389731969E-2</v>
      </c>
      <c r="S711" s="258">
        <f t="shared" si="182"/>
        <v>364.3349999999997</v>
      </c>
      <c r="T711" s="168" t="s">
        <v>476</v>
      </c>
      <c r="U711" s="168" t="s">
        <v>316</v>
      </c>
      <c r="V711" s="168" t="s">
        <v>351</v>
      </c>
      <c r="W711" s="174">
        <v>1</v>
      </c>
      <c r="X711" s="168" t="s">
        <v>346</v>
      </c>
    </row>
    <row r="712" spans="2:24" hidden="1">
      <c r="B712" s="650"/>
      <c r="C712" s="443"/>
      <c r="D712" s="205">
        <v>6</v>
      </c>
      <c r="E712" s="168" t="s">
        <v>365</v>
      </c>
      <c r="F712" s="259">
        <v>252.39</v>
      </c>
      <c r="G712" s="168">
        <v>30.17</v>
      </c>
      <c r="H712" s="168">
        <v>30.17</v>
      </c>
      <c r="I712" s="176">
        <f t="shared" si="176"/>
        <v>1</v>
      </c>
      <c r="J712" s="168">
        <v>2.11</v>
      </c>
      <c r="K712" s="176">
        <f t="shared" si="177"/>
        <v>6.9937023533311229E-2</v>
      </c>
      <c r="L712" s="259">
        <v>814.16</v>
      </c>
      <c r="M712" s="176">
        <f t="shared" si="178"/>
        <v>1.0699370235333112</v>
      </c>
      <c r="N712" s="259">
        <v>1717.88</v>
      </c>
      <c r="O712" s="168">
        <v>0.31</v>
      </c>
      <c r="P712" s="175">
        <f t="shared" si="179"/>
        <v>1.0275107722903546E-2</v>
      </c>
      <c r="Q712" s="174">
        <f t="shared" si="180"/>
        <v>1.7999999999999994</v>
      </c>
      <c r="R712" s="175">
        <f t="shared" si="181"/>
        <v>5.9661915810407667E-2</v>
      </c>
      <c r="S712" s="258">
        <f t="shared" si="182"/>
        <v>1465.4879999999994</v>
      </c>
      <c r="T712" s="168" t="s">
        <v>476</v>
      </c>
      <c r="U712" s="168" t="s">
        <v>364</v>
      </c>
      <c r="V712" s="168" t="s">
        <v>366</v>
      </c>
      <c r="W712" s="174">
        <v>1</v>
      </c>
      <c r="X712" s="168" t="s">
        <v>133</v>
      </c>
    </row>
    <row r="713" spans="2:24" hidden="1">
      <c r="B713" s="650"/>
      <c r="C713" s="443"/>
      <c r="D713" s="205">
        <v>7</v>
      </c>
      <c r="E713" s="168" t="s">
        <v>359</v>
      </c>
      <c r="F713" s="259">
        <v>247.74</v>
      </c>
      <c r="G713" s="168">
        <v>76.53</v>
      </c>
      <c r="H713" s="168">
        <v>76.53</v>
      </c>
      <c r="I713" s="176">
        <f t="shared" si="176"/>
        <v>1</v>
      </c>
      <c r="J713" s="168">
        <v>5.36</v>
      </c>
      <c r="K713" s="176">
        <f t="shared" si="177"/>
        <v>7.0037893636482426E-2</v>
      </c>
      <c r="L713" s="259">
        <v>313.60000000000002</v>
      </c>
      <c r="M713" s="176">
        <f t="shared" si="178"/>
        <v>1.0700378936364825</v>
      </c>
      <c r="N713" s="259">
        <v>1680.9</v>
      </c>
      <c r="O713" s="168">
        <v>0.79</v>
      </c>
      <c r="P713" s="175">
        <f t="shared" si="179"/>
        <v>1.0322749248660655E-2</v>
      </c>
      <c r="Q713" s="174">
        <f t="shared" si="180"/>
        <v>4.5699999999999994</v>
      </c>
      <c r="R713" s="175">
        <f t="shared" si="181"/>
        <v>5.9715144387821759E-2</v>
      </c>
      <c r="S713" s="258">
        <f t="shared" si="182"/>
        <v>1433.1519999999998</v>
      </c>
      <c r="T713" s="168" t="s">
        <v>497</v>
      </c>
      <c r="U713" s="168" t="s">
        <v>355</v>
      </c>
      <c r="V713" s="168" t="s">
        <v>360</v>
      </c>
      <c r="W713" s="174">
        <v>1</v>
      </c>
      <c r="X713" s="168" t="s">
        <v>346</v>
      </c>
    </row>
    <row r="714" spans="2:24" hidden="1">
      <c r="B714" s="650"/>
      <c r="C714" s="443"/>
      <c r="D714" s="205">
        <v>8</v>
      </c>
      <c r="E714" s="168" t="s">
        <v>664</v>
      </c>
      <c r="F714" s="259">
        <v>245.39</v>
      </c>
      <c r="G714" s="168">
        <v>57.58</v>
      </c>
      <c r="H714" s="168">
        <v>57.58</v>
      </c>
      <c r="I714" s="176">
        <f t="shared" si="176"/>
        <v>1</v>
      </c>
      <c r="J714" s="168">
        <v>4.68</v>
      </c>
      <c r="K714" s="176">
        <f t="shared" si="177"/>
        <v>8.1278221604723866E-2</v>
      </c>
      <c r="L714" s="259">
        <v>119.12</v>
      </c>
      <c r="M714" s="176">
        <f t="shared" si="178"/>
        <v>1.0812782216047239</v>
      </c>
      <c r="N714" s="259">
        <v>557.48</v>
      </c>
      <c r="O714" s="168">
        <v>2.06</v>
      </c>
      <c r="P714" s="175">
        <f t="shared" si="179"/>
        <v>3.5776311219173323E-2</v>
      </c>
      <c r="Q714" s="174">
        <f t="shared" si="180"/>
        <v>2.6199999999999997</v>
      </c>
      <c r="R714" s="175">
        <f t="shared" si="181"/>
        <v>4.5501910385550536E-2</v>
      </c>
      <c r="S714" s="258">
        <f t="shared" si="182"/>
        <v>312.09439999999995</v>
      </c>
      <c r="T714" s="168" t="s">
        <v>476</v>
      </c>
      <c r="U714" s="168" t="s">
        <v>316</v>
      </c>
      <c r="V714" s="168" t="s">
        <v>412</v>
      </c>
      <c r="W714" s="174">
        <v>1</v>
      </c>
      <c r="X714" s="168" t="s">
        <v>174</v>
      </c>
    </row>
    <row r="715" spans="2:24" hidden="1">
      <c r="B715" s="650"/>
      <c r="C715" s="443"/>
      <c r="D715" s="205">
        <v>9</v>
      </c>
      <c r="E715" s="168" t="s">
        <v>623</v>
      </c>
      <c r="F715" s="259">
        <v>206.49</v>
      </c>
      <c r="G715" s="168">
        <v>47.6</v>
      </c>
      <c r="H715" s="168">
        <v>47.6</v>
      </c>
      <c r="I715" s="176">
        <f t="shared" si="176"/>
        <v>1</v>
      </c>
      <c r="J715" s="168">
        <v>3</v>
      </c>
      <c r="K715" s="176">
        <f t="shared" si="177"/>
        <v>6.3025210084033612E-2</v>
      </c>
      <c r="L715" s="259">
        <v>124.39</v>
      </c>
      <c r="M715" s="176">
        <f t="shared" si="178"/>
        <v>1.0630252100840336</v>
      </c>
      <c r="N715" s="259">
        <v>373.17</v>
      </c>
      <c r="O715" s="168">
        <v>1.66</v>
      </c>
      <c r="P715" s="175">
        <f t="shared" si="179"/>
        <v>3.4873949579831927E-2</v>
      </c>
      <c r="Q715" s="174">
        <f t="shared" si="180"/>
        <v>1.34</v>
      </c>
      <c r="R715" s="175">
        <f t="shared" si="181"/>
        <v>2.8151260504201681E-2</v>
      </c>
      <c r="S715" s="258">
        <f t="shared" si="182"/>
        <v>166.68260000000001</v>
      </c>
      <c r="T715" s="168" t="s">
        <v>497</v>
      </c>
      <c r="U715" s="168" t="s">
        <v>355</v>
      </c>
      <c r="V715" s="168" t="s">
        <v>499</v>
      </c>
      <c r="W715" s="174">
        <v>1</v>
      </c>
      <c r="X715" s="168" t="s">
        <v>134</v>
      </c>
    </row>
    <row r="716" spans="2:24" hidden="1">
      <c r="B716" s="651"/>
      <c r="C716" s="443"/>
      <c r="D716" s="205">
        <v>10</v>
      </c>
      <c r="E716" s="168" t="s">
        <v>615</v>
      </c>
      <c r="F716" s="259">
        <v>202.26</v>
      </c>
      <c r="G716" s="168">
        <v>82</v>
      </c>
      <c r="H716" s="168">
        <v>82</v>
      </c>
      <c r="I716" s="176">
        <f t="shared" si="176"/>
        <v>1</v>
      </c>
      <c r="J716" s="168">
        <v>2.87</v>
      </c>
      <c r="K716" s="176">
        <f t="shared" si="177"/>
        <v>3.5000000000000003E-2</v>
      </c>
      <c r="L716" s="259">
        <v>331.58</v>
      </c>
      <c r="M716" s="176">
        <f t="shared" si="178"/>
        <v>1.0350000000000001</v>
      </c>
      <c r="N716" s="259">
        <v>951.63</v>
      </c>
      <c r="O716" s="168">
        <v>0.61</v>
      </c>
      <c r="P716" s="175">
        <f t="shared" si="179"/>
        <v>7.4390243902439021E-3</v>
      </c>
      <c r="Q716" s="174">
        <f t="shared" si="180"/>
        <v>2.2600000000000047</v>
      </c>
      <c r="R716" s="175">
        <f t="shared" si="181"/>
        <v>2.7560975609756153E-2</v>
      </c>
      <c r="S716" s="258">
        <f t="shared" si="182"/>
        <v>749.37080000000151</v>
      </c>
      <c r="T716" s="168" t="s">
        <v>476</v>
      </c>
      <c r="U716" s="168" t="s">
        <v>364</v>
      </c>
      <c r="V716" s="168" t="s">
        <v>366</v>
      </c>
      <c r="W716" s="174">
        <v>1</v>
      </c>
      <c r="X716" s="168" t="s">
        <v>140</v>
      </c>
    </row>
    <row r="717" spans="2:24" hidden="1">
      <c r="B717" s="649">
        <v>45941</v>
      </c>
      <c r="C717" s="443" t="str">
        <f t="shared" ref="C717" si="184">RIGHT(TEXT(B717,"aaa"),1)</f>
        <v>六</v>
      </c>
      <c r="D717" s="205">
        <v>1</v>
      </c>
      <c r="E717" s="168" t="s">
        <v>447</v>
      </c>
      <c r="F717" s="259">
        <v>983.99</v>
      </c>
      <c r="G717" s="168">
        <v>74.349999999999994</v>
      </c>
      <c r="H717" s="168">
        <v>107.27</v>
      </c>
      <c r="I717" s="176">
        <f t="shared" si="176"/>
        <v>1.442770679219906</v>
      </c>
      <c r="J717" s="168">
        <v>0.6</v>
      </c>
      <c r="K717" s="176">
        <f t="shared" si="177"/>
        <v>8.0699394754539348E-3</v>
      </c>
      <c r="L717" s="259">
        <v>278.75</v>
      </c>
      <c r="M717" s="176">
        <f t="shared" si="178"/>
        <v>1.4508406186953597</v>
      </c>
      <c r="N717" s="259">
        <v>9343.7000000000007</v>
      </c>
      <c r="O717" s="168">
        <v>3.53</v>
      </c>
      <c r="P717" s="175">
        <f t="shared" si="179"/>
        <v>4.7478143913920648E-2</v>
      </c>
      <c r="Q717" s="174">
        <f t="shared" si="180"/>
        <v>29.989999999999995</v>
      </c>
      <c r="R717" s="175">
        <f t="shared" si="181"/>
        <v>0.40336247478143911</v>
      </c>
      <c r="S717" s="258">
        <f t="shared" si="182"/>
        <v>8359.7124999999978</v>
      </c>
      <c r="T717" s="168" t="s">
        <v>497</v>
      </c>
      <c r="U717" s="168" t="s">
        <v>355</v>
      </c>
      <c r="V717" s="168" t="s">
        <v>677</v>
      </c>
      <c r="W717" s="174">
        <v>1</v>
      </c>
      <c r="X717" s="168" t="s">
        <v>346</v>
      </c>
    </row>
    <row r="718" spans="2:24" hidden="1">
      <c r="B718" s="650"/>
      <c r="C718" s="443"/>
      <c r="D718" s="205">
        <v>2</v>
      </c>
      <c r="E718" s="168" t="s">
        <v>373</v>
      </c>
      <c r="F718" s="259">
        <v>952.59</v>
      </c>
      <c r="G718" s="168">
        <v>15988</v>
      </c>
      <c r="H718" s="168">
        <v>15988</v>
      </c>
      <c r="I718" s="176">
        <f t="shared" si="176"/>
        <v>1</v>
      </c>
      <c r="J718" s="168">
        <v>164.24</v>
      </c>
      <c r="K718" s="176">
        <f t="shared" si="177"/>
        <v>1.0272704528396298E-2</v>
      </c>
      <c r="L718" s="259">
        <v>5.8</v>
      </c>
      <c r="M718" s="176">
        <f t="shared" si="178"/>
        <v>1.0102727045283963</v>
      </c>
      <c r="N718" s="259">
        <v>952.59</v>
      </c>
      <c r="O718" s="168">
        <v>164.24</v>
      </c>
      <c r="P718" s="175">
        <f t="shared" si="179"/>
        <v>1.0272704528396298E-2</v>
      </c>
      <c r="Q718" s="174">
        <f t="shared" si="180"/>
        <v>-2.2737367544323206E-13</v>
      </c>
      <c r="R718" s="175">
        <f t="shared" si="181"/>
        <v>-1.4221520855843886E-17</v>
      </c>
      <c r="S718" s="258">
        <f t="shared" si="182"/>
        <v>-1.3187673175707459E-12</v>
      </c>
      <c r="T718" s="168" t="s">
        <v>476</v>
      </c>
      <c r="U718" s="168" t="s">
        <v>495</v>
      </c>
      <c r="V718" s="168" t="s">
        <v>374</v>
      </c>
      <c r="W718" s="174">
        <v>1</v>
      </c>
      <c r="X718" s="168" t="s">
        <v>346</v>
      </c>
    </row>
    <row r="719" spans="2:24" hidden="1">
      <c r="B719" s="650"/>
      <c r="C719" s="443"/>
      <c r="D719" s="205">
        <v>3</v>
      </c>
      <c r="E719" s="168" t="s">
        <v>503</v>
      </c>
      <c r="F719" s="259">
        <v>507.18</v>
      </c>
      <c r="G719" s="168">
        <v>64.87</v>
      </c>
      <c r="H719" s="168">
        <v>64.87</v>
      </c>
      <c r="I719" s="176">
        <f t="shared" si="176"/>
        <v>1</v>
      </c>
      <c r="J719" s="168">
        <v>6.3</v>
      </c>
      <c r="K719" s="176">
        <f t="shared" si="177"/>
        <v>9.7117311546169247E-2</v>
      </c>
      <c r="L719" s="259">
        <v>160.5</v>
      </c>
      <c r="M719" s="176">
        <f t="shared" si="178"/>
        <v>1.0971173115461692</v>
      </c>
      <c r="N719" s="259">
        <v>1011.15</v>
      </c>
      <c r="O719" s="168">
        <v>3.16</v>
      </c>
      <c r="P719" s="175">
        <f t="shared" si="179"/>
        <v>4.871281023585633E-2</v>
      </c>
      <c r="Q719" s="174">
        <f t="shared" si="180"/>
        <v>3.139999999999997</v>
      </c>
      <c r="R719" s="175">
        <f t="shared" si="181"/>
        <v>4.8404501310312882E-2</v>
      </c>
      <c r="S719" s="258">
        <f t="shared" si="182"/>
        <v>503.96999999999952</v>
      </c>
      <c r="T719" s="168" t="s">
        <v>476</v>
      </c>
      <c r="U719" s="168" t="s">
        <v>316</v>
      </c>
      <c r="V719" s="168" t="s">
        <v>351</v>
      </c>
      <c r="W719" s="174">
        <v>1</v>
      </c>
      <c r="X719" s="168" t="s">
        <v>346</v>
      </c>
    </row>
    <row r="720" spans="2:24" hidden="1">
      <c r="B720" s="650"/>
      <c r="C720" s="443"/>
      <c r="D720" s="205">
        <v>4</v>
      </c>
      <c r="E720" s="168" t="s">
        <v>356</v>
      </c>
      <c r="F720" s="259">
        <v>464.22</v>
      </c>
      <c r="G720" s="168">
        <v>5107</v>
      </c>
      <c r="H720" s="168">
        <v>5107</v>
      </c>
      <c r="I720" s="176">
        <f t="shared" si="176"/>
        <v>1</v>
      </c>
      <c r="J720" s="168">
        <v>70.55</v>
      </c>
      <c r="K720" s="176">
        <f t="shared" si="177"/>
        <v>1.3814372429998041E-2</v>
      </c>
      <c r="L720" s="259">
        <v>6.58</v>
      </c>
      <c r="M720" s="176">
        <f t="shared" si="178"/>
        <v>1.0138143724299982</v>
      </c>
      <c r="N720" s="259">
        <v>464.22</v>
      </c>
      <c r="O720" s="168">
        <v>70.55</v>
      </c>
      <c r="P720" s="175">
        <f t="shared" si="179"/>
        <v>1.3814372429998041E-2</v>
      </c>
      <c r="Q720" s="174">
        <f t="shared" si="180"/>
        <v>1.8474111129762605E-13</v>
      </c>
      <c r="R720" s="175">
        <f t="shared" si="181"/>
        <v>3.6174096592446848E-17</v>
      </c>
      <c r="S720" s="258">
        <f t="shared" si="182"/>
        <v>1.2155965123383795E-12</v>
      </c>
      <c r="T720" s="168" t="s">
        <v>497</v>
      </c>
      <c r="U720" s="168" t="s">
        <v>355</v>
      </c>
      <c r="V720" s="168" t="s">
        <v>357</v>
      </c>
      <c r="W720" s="174">
        <v>1</v>
      </c>
      <c r="X720" s="168" t="s">
        <v>346</v>
      </c>
    </row>
    <row r="721" spans="2:24" hidden="1">
      <c r="B721" s="650"/>
      <c r="C721" s="443"/>
      <c r="D721" s="205">
        <v>5</v>
      </c>
      <c r="E721" s="168" t="s">
        <v>645</v>
      </c>
      <c r="F721" s="259">
        <v>399.49</v>
      </c>
      <c r="G721" s="168">
        <v>69.77</v>
      </c>
      <c r="H721" s="168">
        <v>69.77</v>
      </c>
      <c r="I721" s="176">
        <f t="shared" si="176"/>
        <v>1</v>
      </c>
      <c r="J721" s="168">
        <v>6.97</v>
      </c>
      <c r="K721" s="176">
        <f t="shared" si="177"/>
        <v>9.9899670345420674E-2</v>
      </c>
      <c r="L721" s="259">
        <v>114.14</v>
      </c>
      <c r="M721" s="176">
        <f t="shared" si="178"/>
        <v>1.0998996703454207</v>
      </c>
      <c r="N721" s="259">
        <v>795.56</v>
      </c>
      <c r="O721" s="168">
        <v>3.5</v>
      </c>
      <c r="P721" s="175">
        <f t="shared" si="179"/>
        <v>5.016482728966605E-2</v>
      </c>
      <c r="Q721" s="174">
        <f t="shared" si="180"/>
        <v>3.4699999999999989</v>
      </c>
      <c r="R721" s="175">
        <f t="shared" si="181"/>
        <v>4.973484305575461E-2</v>
      </c>
      <c r="S721" s="258">
        <f t="shared" si="182"/>
        <v>396.06579999999985</v>
      </c>
      <c r="T721" s="168" t="s">
        <v>476</v>
      </c>
      <c r="U721" s="168" t="s">
        <v>316</v>
      </c>
      <c r="V721" s="168" t="s">
        <v>412</v>
      </c>
      <c r="W721" s="174">
        <v>1</v>
      </c>
      <c r="X721" s="168" t="s">
        <v>174</v>
      </c>
    </row>
    <row r="722" spans="2:24" hidden="1">
      <c r="B722" s="650"/>
      <c r="C722" s="443"/>
      <c r="D722" s="205">
        <v>6</v>
      </c>
      <c r="E722" s="168" t="s">
        <v>661</v>
      </c>
      <c r="F722" s="259">
        <v>319.29000000000002</v>
      </c>
      <c r="G722" s="168">
        <v>59.6</v>
      </c>
      <c r="H722" s="168">
        <v>59.6</v>
      </c>
      <c r="I722" s="176">
        <f t="shared" si="176"/>
        <v>1</v>
      </c>
      <c r="J722" s="168">
        <v>5.96</v>
      </c>
      <c r="K722" s="176">
        <f t="shared" si="177"/>
        <v>9.9999999999999992E-2</v>
      </c>
      <c r="L722" s="259">
        <v>110.1</v>
      </c>
      <c r="M722" s="176">
        <f t="shared" si="178"/>
        <v>1.1000000000000001</v>
      </c>
      <c r="N722" s="259">
        <v>656.2</v>
      </c>
      <c r="O722" s="168">
        <v>2.9</v>
      </c>
      <c r="P722" s="175">
        <f t="shared" si="179"/>
        <v>4.8657718120805368E-2</v>
      </c>
      <c r="Q722" s="174">
        <f t="shared" si="180"/>
        <v>3.0600000000000009</v>
      </c>
      <c r="R722" s="175">
        <f t="shared" si="181"/>
        <v>5.1342281879194644E-2</v>
      </c>
      <c r="S722" s="258">
        <f t="shared" si="182"/>
        <v>336.90600000000006</v>
      </c>
      <c r="T722" s="168" t="s">
        <v>476</v>
      </c>
      <c r="U722" s="168" t="s">
        <v>316</v>
      </c>
      <c r="V722" s="168" t="s">
        <v>348</v>
      </c>
      <c r="W722" s="174">
        <v>1</v>
      </c>
      <c r="X722" s="168" t="s">
        <v>346</v>
      </c>
    </row>
    <row r="723" spans="2:24" hidden="1">
      <c r="B723" s="650"/>
      <c r="C723" s="443"/>
      <c r="D723" s="205">
        <v>7</v>
      </c>
      <c r="E723" s="168" t="s">
        <v>621</v>
      </c>
      <c r="F723" s="259">
        <v>297.33</v>
      </c>
      <c r="G723" s="168">
        <v>65.760000000000005</v>
      </c>
      <c r="H723" s="168">
        <v>65.760000000000005</v>
      </c>
      <c r="I723" s="176">
        <f t="shared" si="176"/>
        <v>1</v>
      </c>
      <c r="J723" s="168">
        <v>6.57</v>
      </c>
      <c r="K723" s="176">
        <f t="shared" si="177"/>
        <v>9.9908759124087587E-2</v>
      </c>
      <c r="L723" s="259">
        <v>90.1</v>
      </c>
      <c r="M723" s="176">
        <f t="shared" si="178"/>
        <v>1.0999087591240877</v>
      </c>
      <c r="N723" s="259">
        <v>591.96</v>
      </c>
      <c r="O723" s="168">
        <v>3.3</v>
      </c>
      <c r="P723" s="175">
        <f t="shared" si="179"/>
        <v>5.0182481751824812E-2</v>
      </c>
      <c r="Q723" s="174">
        <f t="shared" si="180"/>
        <v>3.2700000000000076</v>
      </c>
      <c r="R723" s="175">
        <f t="shared" si="181"/>
        <v>4.9726277372262886E-2</v>
      </c>
      <c r="S723" s="258">
        <f t="shared" si="182"/>
        <v>294.62700000000063</v>
      </c>
      <c r="T723" s="168" t="s">
        <v>497</v>
      </c>
      <c r="U723" s="168" t="s">
        <v>355</v>
      </c>
      <c r="V723" s="168" t="s">
        <v>499</v>
      </c>
      <c r="W723" s="174">
        <v>1</v>
      </c>
      <c r="X723" s="168" t="s">
        <v>134</v>
      </c>
    </row>
    <row r="724" spans="2:24" hidden="1">
      <c r="B724" s="650"/>
      <c r="C724" s="443"/>
      <c r="D724" s="205">
        <v>8</v>
      </c>
      <c r="E724" s="168" t="s">
        <v>379</v>
      </c>
      <c r="F724" s="259">
        <v>257.05</v>
      </c>
      <c r="G724" s="168">
        <v>10140</v>
      </c>
      <c r="H724" s="168">
        <v>10140</v>
      </c>
      <c r="I724" s="176">
        <f t="shared" si="176"/>
        <v>1</v>
      </c>
      <c r="J724" s="168">
        <v>59.78</v>
      </c>
      <c r="K724" s="176">
        <f t="shared" si="177"/>
        <v>5.895463510848126E-3</v>
      </c>
      <c r="L724" s="259">
        <v>4.3</v>
      </c>
      <c r="M724" s="176">
        <f t="shared" si="178"/>
        <v>1.0058954635108481</v>
      </c>
      <c r="N724" s="259">
        <v>257.05</v>
      </c>
      <c r="O724" s="168">
        <v>59.78</v>
      </c>
      <c r="P724" s="175">
        <f t="shared" si="179"/>
        <v>5.895463510848126E-3</v>
      </c>
      <c r="Q724" s="174">
        <f t="shared" si="180"/>
        <v>6.5369931689929217E-13</v>
      </c>
      <c r="R724" s="175">
        <f t="shared" si="181"/>
        <v>6.4467388254368066E-17</v>
      </c>
      <c r="S724" s="258">
        <f t="shared" si="182"/>
        <v>2.8109070626669561E-12</v>
      </c>
      <c r="T724" s="168" t="s">
        <v>476</v>
      </c>
      <c r="U724" s="168" t="s">
        <v>495</v>
      </c>
      <c r="V724" s="168" t="s">
        <v>376</v>
      </c>
      <c r="W724" s="174">
        <v>1</v>
      </c>
      <c r="X724" s="168" t="s">
        <v>346</v>
      </c>
    </row>
    <row r="725" spans="2:24" hidden="1">
      <c r="B725" s="650"/>
      <c r="C725" s="443"/>
      <c r="D725" s="205">
        <v>9</v>
      </c>
      <c r="E725" s="168" t="s">
        <v>606</v>
      </c>
      <c r="F725" s="259">
        <v>216.68</v>
      </c>
      <c r="G725" s="168">
        <v>10.77</v>
      </c>
      <c r="H725" s="168">
        <v>10.77</v>
      </c>
      <c r="I725" s="176">
        <f t="shared" si="176"/>
        <v>1</v>
      </c>
      <c r="J725" s="168">
        <v>1.07</v>
      </c>
      <c r="K725" s="176">
        <f t="shared" si="177"/>
        <v>9.9350046425255342E-2</v>
      </c>
      <c r="L725" s="259">
        <v>408.83</v>
      </c>
      <c r="M725" s="176">
        <f t="shared" si="178"/>
        <v>1.0993500464252555</v>
      </c>
      <c r="N725" s="259">
        <v>437.45</v>
      </c>
      <c r="O725" s="168">
        <v>0.53</v>
      </c>
      <c r="P725" s="175">
        <f t="shared" si="179"/>
        <v>4.921077065923863E-2</v>
      </c>
      <c r="Q725" s="174">
        <f t="shared" si="180"/>
        <v>0.54000000000000026</v>
      </c>
      <c r="R725" s="175">
        <f t="shared" si="181"/>
        <v>5.013927576601674E-2</v>
      </c>
      <c r="S725" s="258">
        <f t="shared" si="182"/>
        <v>220.76820000000009</v>
      </c>
      <c r="T725" s="168" t="s">
        <v>476</v>
      </c>
      <c r="U725" s="168" t="s">
        <v>316</v>
      </c>
      <c r="V725" s="168" t="s">
        <v>412</v>
      </c>
      <c r="W725" s="174">
        <v>1</v>
      </c>
      <c r="X725" s="168" t="s">
        <v>171</v>
      </c>
    </row>
    <row r="726" spans="2:24" hidden="1">
      <c r="B726" s="651"/>
      <c r="C726" s="443"/>
      <c r="D726" s="205">
        <v>10</v>
      </c>
      <c r="E726" s="168" t="s">
        <v>404</v>
      </c>
      <c r="F726" s="259">
        <v>215.78</v>
      </c>
      <c r="G726" s="168">
        <v>9.2100000000000009</v>
      </c>
      <c r="H726" s="168">
        <v>9.2100000000000009</v>
      </c>
      <c r="I726" s="176">
        <f t="shared" si="176"/>
        <v>1</v>
      </c>
      <c r="J726" s="168">
        <v>0.92</v>
      </c>
      <c r="K726" s="176">
        <f t="shared" si="177"/>
        <v>9.9891422366992388E-2</v>
      </c>
      <c r="L726" s="259">
        <v>469.08</v>
      </c>
      <c r="M726" s="176">
        <f t="shared" si="178"/>
        <v>1.0998914223669924</v>
      </c>
      <c r="N726" s="259">
        <v>431.55</v>
      </c>
      <c r="O726" s="168">
        <v>0.46</v>
      </c>
      <c r="P726" s="175">
        <f t="shared" si="179"/>
        <v>4.9945711183496194E-2</v>
      </c>
      <c r="Q726" s="174">
        <f t="shared" si="180"/>
        <v>0.45999999999999991</v>
      </c>
      <c r="R726" s="175">
        <f t="shared" si="181"/>
        <v>4.9945711183496187E-2</v>
      </c>
      <c r="S726" s="258">
        <f t="shared" si="182"/>
        <v>215.77679999999995</v>
      </c>
      <c r="T726" s="168" t="s">
        <v>497</v>
      </c>
      <c r="U726" s="168" t="s">
        <v>355</v>
      </c>
      <c r="V726" s="168" t="s">
        <v>360</v>
      </c>
      <c r="W726" s="174">
        <v>1</v>
      </c>
      <c r="X726" s="168" t="s">
        <v>230</v>
      </c>
    </row>
    <row r="727" spans="2:24" hidden="1">
      <c r="B727" s="649">
        <v>45942</v>
      </c>
      <c r="C727" s="443" t="str">
        <f t="shared" ref="C727" si="185">RIGHT(TEXT(B727,"aaa"),1)</f>
        <v>日</v>
      </c>
      <c r="D727" s="205">
        <v>1</v>
      </c>
      <c r="E727" s="168" t="s">
        <v>373</v>
      </c>
      <c r="F727" s="259">
        <v>1159.71</v>
      </c>
      <c r="G727" s="168">
        <v>21351</v>
      </c>
      <c r="H727" s="168">
        <v>21351</v>
      </c>
      <c r="I727" s="176">
        <f t="shared" ref="I727:I790" si="186">H727/G727</f>
        <v>1</v>
      </c>
      <c r="J727" s="168">
        <v>199.95</v>
      </c>
      <c r="K727" s="176">
        <f t="shared" ref="K727:K790" si="187">J727/G727</f>
        <v>9.3649009414078967E-3</v>
      </c>
      <c r="L727" s="259">
        <v>5.8</v>
      </c>
      <c r="M727" s="176">
        <f t="shared" ref="M727:M790" si="188">(H727+J727)/G727</f>
        <v>1.0093649009414078</v>
      </c>
      <c r="N727" s="259">
        <v>1159.71</v>
      </c>
      <c r="O727" s="168">
        <v>199.95</v>
      </c>
      <c r="P727" s="175">
        <f t="shared" ref="P727:P790" si="189">O727/G727</f>
        <v>9.3649009414078967E-3</v>
      </c>
      <c r="Q727" s="174">
        <f t="shared" ref="Q727:Q790" si="190">(H727+J727)-G727-O727</f>
        <v>7.3896444519050419E-13</v>
      </c>
      <c r="R727" s="175">
        <f t="shared" ref="R727:R790" si="191">Q727/G727</f>
        <v>3.461029671633667E-17</v>
      </c>
      <c r="S727" s="258">
        <f t="shared" ref="S727:S790" si="192">Q727*L727</f>
        <v>4.2859937821049238E-12</v>
      </c>
      <c r="T727" s="168" t="s">
        <v>476</v>
      </c>
      <c r="U727" s="168" t="s">
        <v>495</v>
      </c>
      <c r="V727" s="168" t="s">
        <v>374</v>
      </c>
      <c r="W727" s="174">
        <v>1</v>
      </c>
      <c r="X727" s="168" t="s">
        <v>346</v>
      </c>
    </row>
    <row r="728" spans="2:24" hidden="1">
      <c r="B728" s="650"/>
      <c r="C728" s="443"/>
      <c r="D728" s="205">
        <v>2</v>
      </c>
      <c r="E728" s="168" t="s">
        <v>356</v>
      </c>
      <c r="F728" s="259">
        <v>1133.08</v>
      </c>
      <c r="G728" s="168">
        <v>7646</v>
      </c>
      <c r="H728" s="168">
        <v>7646</v>
      </c>
      <c r="I728" s="176">
        <f t="shared" si="186"/>
        <v>1</v>
      </c>
      <c r="J728" s="168">
        <v>172.2</v>
      </c>
      <c r="K728" s="176">
        <f t="shared" si="187"/>
        <v>2.2521579911064609E-2</v>
      </c>
      <c r="L728" s="259">
        <v>6.58</v>
      </c>
      <c r="M728" s="176">
        <f t="shared" si="188"/>
        <v>1.0225215799110645</v>
      </c>
      <c r="N728" s="259">
        <v>1133.08</v>
      </c>
      <c r="O728" s="168">
        <v>172.2</v>
      </c>
      <c r="P728" s="175">
        <f t="shared" si="189"/>
        <v>2.2521579911064609E-2</v>
      </c>
      <c r="Q728" s="174">
        <f t="shared" si="190"/>
        <v>0</v>
      </c>
      <c r="R728" s="175">
        <f t="shared" si="191"/>
        <v>0</v>
      </c>
      <c r="S728" s="258">
        <f t="shared" si="192"/>
        <v>0</v>
      </c>
      <c r="T728" s="168" t="s">
        <v>497</v>
      </c>
      <c r="U728" s="168" t="s">
        <v>355</v>
      </c>
      <c r="V728" s="168" t="s">
        <v>357</v>
      </c>
      <c r="W728" s="174">
        <v>1</v>
      </c>
      <c r="X728" s="168" t="s">
        <v>346</v>
      </c>
    </row>
    <row r="729" spans="2:24" hidden="1">
      <c r="B729" s="650"/>
      <c r="C729" s="443"/>
      <c r="D729" s="205">
        <v>3</v>
      </c>
      <c r="E729" s="168" t="s">
        <v>504</v>
      </c>
      <c r="F729" s="259">
        <v>696.11</v>
      </c>
      <c r="G729" s="168">
        <v>350.7</v>
      </c>
      <c r="H729" s="168">
        <v>350.7</v>
      </c>
      <c r="I729" s="176">
        <f t="shared" si="186"/>
        <v>1</v>
      </c>
      <c r="J729" s="168">
        <v>12.52</v>
      </c>
      <c r="K729" s="176">
        <f t="shared" si="187"/>
        <v>3.5700028514399774E-2</v>
      </c>
      <c r="L729" s="259">
        <v>111.2</v>
      </c>
      <c r="M729" s="176">
        <f t="shared" si="188"/>
        <v>1.0357000285143998</v>
      </c>
      <c r="N729" s="259">
        <v>1392.22</v>
      </c>
      <c r="O729" s="168">
        <v>6.26</v>
      </c>
      <c r="P729" s="175">
        <f t="shared" si="189"/>
        <v>1.7850014257199887E-2</v>
      </c>
      <c r="Q729" s="174">
        <f t="shared" si="190"/>
        <v>6.259999999999982</v>
      </c>
      <c r="R729" s="175">
        <f t="shared" si="191"/>
        <v>1.7850014257199835E-2</v>
      </c>
      <c r="S729" s="258">
        <f t="shared" si="192"/>
        <v>696.11199999999803</v>
      </c>
      <c r="T729" s="168" t="s">
        <v>476</v>
      </c>
      <c r="U729" s="168" t="s">
        <v>316</v>
      </c>
      <c r="V729" s="168" t="s">
        <v>412</v>
      </c>
      <c r="W729" s="174">
        <v>1</v>
      </c>
      <c r="X729" s="168" t="s">
        <v>232</v>
      </c>
    </row>
    <row r="730" spans="2:24" hidden="1">
      <c r="B730" s="650"/>
      <c r="C730" s="443"/>
      <c r="D730" s="205">
        <v>4</v>
      </c>
      <c r="E730" s="168" t="s">
        <v>354</v>
      </c>
      <c r="F730" s="259">
        <v>467.17</v>
      </c>
      <c r="G730" s="168">
        <v>320.14</v>
      </c>
      <c r="H730" s="168">
        <v>320.14</v>
      </c>
      <c r="I730" s="176">
        <f t="shared" si="186"/>
        <v>1</v>
      </c>
      <c r="J730" s="168">
        <v>9.8000000000000007</v>
      </c>
      <c r="K730" s="176">
        <f t="shared" si="187"/>
        <v>3.0611607421752986E-2</v>
      </c>
      <c r="L730" s="259">
        <v>95.34</v>
      </c>
      <c r="M730" s="176">
        <f t="shared" si="188"/>
        <v>1.0306116074217531</v>
      </c>
      <c r="N730" s="259">
        <v>934.33</v>
      </c>
      <c r="O730" s="168">
        <v>4.9000000000000057</v>
      </c>
      <c r="P730" s="175">
        <f t="shared" si="189"/>
        <v>1.530580371087651E-2</v>
      </c>
      <c r="Q730" s="174">
        <f t="shared" si="190"/>
        <v>4.9000000000000057</v>
      </c>
      <c r="R730" s="175">
        <f t="shared" si="191"/>
        <v>1.530580371087651E-2</v>
      </c>
      <c r="S730" s="258">
        <f t="shared" si="192"/>
        <v>467.16600000000057</v>
      </c>
      <c r="T730" s="168" t="s">
        <v>476</v>
      </c>
      <c r="U730" s="168" t="s">
        <v>316</v>
      </c>
      <c r="V730" s="168" t="s">
        <v>412</v>
      </c>
      <c r="W730" s="174">
        <v>1</v>
      </c>
      <c r="X730" s="168" t="s">
        <v>346</v>
      </c>
    </row>
    <row r="731" spans="2:24" hidden="1">
      <c r="B731" s="650"/>
      <c r="C731" s="443"/>
      <c r="D731" s="205">
        <v>5</v>
      </c>
      <c r="E731" s="168" t="s">
        <v>681</v>
      </c>
      <c r="F731" s="259">
        <v>464.79</v>
      </c>
      <c r="G731" s="168">
        <v>350.25</v>
      </c>
      <c r="H731" s="168">
        <v>350.25</v>
      </c>
      <c r="I731" s="176">
        <f t="shared" si="186"/>
        <v>1</v>
      </c>
      <c r="J731" s="168">
        <v>16.079999999999998</v>
      </c>
      <c r="K731" s="176">
        <f t="shared" si="187"/>
        <v>4.5910064239828692E-2</v>
      </c>
      <c r="L731" s="259">
        <v>57.81</v>
      </c>
      <c r="M731" s="176">
        <f t="shared" si="188"/>
        <v>1.0459100642398287</v>
      </c>
      <c r="N731" s="259">
        <v>929.58</v>
      </c>
      <c r="O731" s="168">
        <v>8.039999999999992</v>
      </c>
      <c r="P731" s="175">
        <f t="shared" si="189"/>
        <v>2.2955032119914325E-2</v>
      </c>
      <c r="Q731" s="174">
        <f t="shared" si="190"/>
        <v>8.039999999999992</v>
      </c>
      <c r="R731" s="175">
        <f t="shared" si="191"/>
        <v>2.2955032119914325E-2</v>
      </c>
      <c r="S731" s="258">
        <f t="shared" si="192"/>
        <v>464.79239999999953</v>
      </c>
      <c r="T731" s="168" t="s">
        <v>476</v>
      </c>
      <c r="U731" s="168" t="s">
        <v>316</v>
      </c>
      <c r="V731" s="168" t="s">
        <v>348</v>
      </c>
      <c r="W731" s="174">
        <v>1</v>
      </c>
      <c r="X731" s="168" t="s">
        <v>171</v>
      </c>
    </row>
    <row r="732" spans="2:24" hidden="1">
      <c r="B732" s="650"/>
      <c r="C732" s="443"/>
      <c r="D732" s="205">
        <v>6</v>
      </c>
      <c r="E732" s="168" t="s">
        <v>631</v>
      </c>
      <c r="F732" s="259">
        <v>269.76</v>
      </c>
      <c r="G732" s="168">
        <v>24.61</v>
      </c>
      <c r="H732" s="168">
        <v>24.61</v>
      </c>
      <c r="I732" s="176">
        <f t="shared" si="186"/>
        <v>1</v>
      </c>
      <c r="J732" s="168">
        <v>2.3199999999999998</v>
      </c>
      <c r="K732" s="176">
        <f t="shared" si="187"/>
        <v>9.4270621698496537E-2</v>
      </c>
      <c r="L732" s="259">
        <v>232.55</v>
      </c>
      <c r="M732" s="176">
        <f t="shared" si="188"/>
        <v>1.0942706216984965</v>
      </c>
      <c r="N732" s="259">
        <v>539.52</v>
      </c>
      <c r="O732" s="168">
        <v>1.1599999999999999</v>
      </c>
      <c r="P732" s="175">
        <f t="shared" si="189"/>
        <v>4.7135310849248269E-2</v>
      </c>
      <c r="Q732" s="174">
        <f t="shared" si="190"/>
        <v>1.1600000000000004</v>
      </c>
      <c r="R732" s="175">
        <f t="shared" si="191"/>
        <v>4.7135310849248289E-2</v>
      </c>
      <c r="S732" s="258">
        <f t="shared" si="192"/>
        <v>269.7580000000001</v>
      </c>
      <c r="T732" s="168" t="s">
        <v>476</v>
      </c>
      <c r="U732" s="168" t="s">
        <v>316</v>
      </c>
      <c r="V732" s="168" t="s">
        <v>351</v>
      </c>
      <c r="W732" s="174">
        <v>1</v>
      </c>
      <c r="X732" s="168" t="s">
        <v>346</v>
      </c>
    </row>
    <row r="733" spans="2:24" hidden="1">
      <c r="B733" s="650"/>
      <c r="C733" s="443"/>
      <c r="D733" s="205">
        <v>7</v>
      </c>
      <c r="E733" s="168" t="s">
        <v>653</v>
      </c>
      <c r="F733" s="259">
        <v>262.76</v>
      </c>
      <c r="G733" s="168">
        <v>337</v>
      </c>
      <c r="H733" s="168">
        <v>337</v>
      </c>
      <c r="I733" s="176">
        <f t="shared" si="186"/>
        <v>1</v>
      </c>
      <c r="J733" s="168">
        <v>16.75</v>
      </c>
      <c r="K733" s="176">
        <f t="shared" si="187"/>
        <v>4.9703264094955492E-2</v>
      </c>
      <c r="L733" s="259">
        <v>61.25</v>
      </c>
      <c r="M733" s="176">
        <f t="shared" si="188"/>
        <v>1.0497032640949555</v>
      </c>
      <c r="N733" s="259">
        <v>1025.94</v>
      </c>
      <c r="O733" s="168">
        <v>4.29</v>
      </c>
      <c r="P733" s="175">
        <f t="shared" si="189"/>
        <v>1.2729970326409495E-2</v>
      </c>
      <c r="Q733" s="174">
        <f t="shared" si="190"/>
        <v>12.46</v>
      </c>
      <c r="R733" s="175">
        <f t="shared" si="191"/>
        <v>3.6973293768545995E-2</v>
      </c>
      <c r="S733" s="258">
        <f t="shared" si="192"/>
        <v>763.17500000000007</v>
      </c>
      <c r="T733" s="168" t="s">
        <v>476</v>
      </c>
      <c r="U733" s="168" t="s">
        <v>316</v>
      </c>
      <c r="V733" s="168" t="s">
        <v>348</v>
      </c>
      <c r="W733" s="174">
        <v>1</v>
      </c>
      <c r="X733" s="168" t="s">
        <v>231</v>
      </c>
    </row>
    <row r="734" spans="2:24" hidden="1">
      <c r="B734" s="650"/>
      <c r="C734" s="443"/>
      <c r="D734" s="205">
        <v>8</v>
      </c>
      <c r="E734" s="168" t="s">
        <v>362</v>
      </c>
      <c r="F734" s="259">
        <v>227.36</v>
      </c>
      <c r="G734" s="168">
        <v>8315</v>
      </c>
      <c r="H734" s="168">
        <v>8315</v>
      </c>
      <c r="I734" s="176">
        <f t="shared" si="186"/>
        <v>1</v>
      </c>
      <c r="J734" s="168">
        <v>32.479999999999997</v>
      </c>
      <c r="K734" s="176">
        <f t="shared" si="187"/>
        <v>3.9061936259771495E-3</v>
      </c>
      <c r="L734" s="259">
        <v>7</v>
      </c>
      <c r="M734" s="176">
        <f t="shared" si="188"/>
        <v>1.003906193625977</v>
      </c>
      <c r="N734" s="259">
        <v>227.36</v>
      </c>
      <c r="O734" s="168">
        <v>32.479999999999997</v>
      </c>
      <c r="P734" s="175">
        <f t="shared" si="189"/>
        <v>3.9061936259771495E-3</v>
      </c>
      <c r="Q734" s="174">
        <f t="shared" si="190"/>
        <v>-4.3343106881366111E-13</v>
      </c>
      <c r="R734" s="175">
        <f t="shared" si="191"/>
        <v>-5.212640635161288E-17</v>
      </c>
      <c r="S734" s="258">
        <f t="shared" si="192"/>
        <v>-3.0340174816956278E-12</v>
      </c>
      <c r="T734" s="168" t="s">
        <v>497</v>
      </c>
      <c r="U734" s="168" t="s">
        <v>355</v>
      </c>
      <c r="V734" s="168" t="s">
        <v>357</v>
      </c>
      <c r="W734" s="174">
        <v>1</v>
      </c>
      <c r="X734" s="168" t="s">
        <v>346</v>
      </c>
    </row>
    <row r="735" spans="2:24" hidden="1">
      <c r="B735" s="650"/>
      <c r="C735" s="443"/>
      <c r="D735" s="205">
        <v>9</v>
      </c>
      <c r="E735" s="168" t="s">
        <v>682</v>
      </c>
      <c r="F735" s="259">
        <v>226.8</v>
      </c>
      <c r="G735" s="168">
        <v>10.87</v>
      </c>
      <c r="H735" s="168">
        <v>10.87</v>
      </c>
      <c r="I735" s="176">
        <f t="shared" si="186"/>
        <v>1</v>
      </c>
      <c r="J735" s="168">
        <v>1.08</v>
      </c>
      <c r="K735" s="176">
        <f t="shared" si="187"/>
        <v>9.9356025758969652E-2</v>
      </c>
      <c r="L735" s="259">
        <v>420</v>
      </c>
      <c r="M735" s="176">
        <f t="shared" si="188"/>
        <v>1.0993560257589696</v>
      </c>
      <c r="N735" s="259">
        <v>453.6</v>
      </c>
      <c r="O735" s="168">
        <v>0.54</v>
      </c>
      <c r="P735" s="175">
        <f t="shared" si="189"/>
        <v>4.9678012879484826E-2</v>
      </c>
      <c r="Q735" s="174">
        <f t="shared" si="190"/>
        <v>0.54</v>
      </c>
      <c r="R735" s="175">
        <f t="shared" si="191"/>
        <v>4.9678012879484826E-2</v>
      </c>
      <c r="S735" s="258">
        <f t="shared" si="192"/>
        <v>226.8</v>
      </c>
      <c r="T735" s="168" t="s">
        <v>476</v>
      </c>
      <c r="U735" s="168" t="s">
        <v>316</v>
      </c>
      <c r="V735" s="168" t="s">
        <v>351</v>
      </c>
      <c r="W735" s="174">
        <v>1</v>
      </c>
      <c r="X735" s="168" t="s">
        <v>146</v>
      </c>
    </row>
    <row r="736" spans="2:24" hidden="1">
      <c r="B736" s="651"/>
      <c r="C736" s="443"/>
      <c r="D736" s="205">
        <v>10</v>
      </c>
      <c r="E736" s="168" t="s">
        <v>503</v>
      </c>
      <c r="F736" s="259">
        <v>224.7</v>
      </c>
      <c r="G736" s="168">
        <v>97.67</v>
      </c>
      <c r="H736" s="168">
        <v>97.67</v>
      </c>
      <c r="I736" s="176">
        <f t="shared" si="186"/>
        <v>1</v>
      </c>
      <c r="J736" s="168">
        <v>4.9800000000000004</v>
      </c>
      <c r="K736" s="176">
        <f t="shared" si="187"/>
        <v>5.0988020886659165E-2</v>
      </c>
      <c r="L736" s="259">
        <v>160.5</v>
      </c>
      <c r="M736" s="176">
        <f t="shared" si="188"/>
        <v>1.0509880208866591</v>
      </c>
      <c r="N736" s="259">
        <v>799.29</v>
      </c>
      <c r="O736" s="168">
        <v>1.4</v>
      </c>
      <c r="P736" s="175">
        <f t="shared" si="189"/>
        <v>1.4333981775366027E-2</v>
      </c>
      <c r="Q736" s="174">
        <f t="shared" si="190"/>
        <v>3.5800000000000041</v>
      </c>
      <c r="R736" s="175">
        <f t="shared" si="191"/>
        <v>3.6654039111293168E-2</v>
      </c>
      <c r="S736" s="258">
        <f t="shared" si="192"/>
        <v>574.5900000000006</v>
      </c>
      <c r="T736" s="168" t="s">
        <v>476</v>
      </c>
      <c r="U736" s="168" t="s">
        <v>316</v>
      </c>
      <c r="V736" s="168" t="s">
        <v>351</v>
      </c>
      <c r="W736" s="174">
        <v>1</v>
      </c>
      <c r="X736" s="168" t="s">
        <v>346</v>
      </c>
    </row>
    <row r="737" spans="2:24" hidden="1">
      <c r="B737" s="649">
        <v>45943</v>
      </c>
      <c r="C737" s="443" t="str">
        <f t="shared" ref="C737" si="193">RIGHT(TEXT(B737,"aaa"),1)</f>
        <v>一</v>
      </c>
      <c r="D737" s="205">
        <v>1</v>
      </c>
      <c r="E737" s="168" t="s">
        <v>356</v>
      </c>
      <c r="F737" s="259">
        <v>1272.05</v>
      </c>
      <c r="G737" s="168">
        <v>7776</v>
      </c>
      <c r="H737" s="168">
        <v>7776</v>
      </c>
      <c r="I737" s="176">
        <f t="shared" si="186"/>
        <v>1</v>
      </c>
      <c r="J737" s="168">
        <v>193.32</v>
      </c>
      <c r="K737" s="176">
        <f t="shared" si="187"/>
        <v>2.4861111111111112E-2</v>
      </c>
      <c r="L737" s="259">
        <v>6.58</v>
      </c>
      <c r="M737" s="176">
        <f t="shared" si="188"/>
        <v>1.024861111111111</v>
      </c>
      <c r="N737" s="259">
        <v>1272.05</v>
      </c>
      <c r="O737" s="168">
        <v>193.32</v>
      </c>
      <c r="P737" s="175">
        <f t="shared" si="189"/>
        <v>2.4861111111111112E-2</v>
      </c>
      <c r="Q737" s="174">
        <f t="shared" si="190"/>
        <v>-2.8421709430404007E-13</v>
      </c>
      <c r="R737" s="175">
        <f t="shared" si="191"/>
        <v>-3.655055225103396E-17</v>
      </c>
      <c r="S737" s="258">
        <f t="shared" si="192"/>
        <v>-1.8701484805205836E-12</v>
      </c>
      <c r="T737" s="168" t="s">
        <v>497</v>
      </c>
      <c r="U737" s="168" t="s">
        <v>355</v>
      </c>
      <c r="V737" s="168" t="s">
        <v>357</v>
      </c>
      <c r="W737" s="174">
        <v>1</v>
      </c>
      <c r="X737" s="168" t="s">
        <v>346</v>
      </c>
    </row>
    <row r="738" spans="2:24" hidden="1">
      <c r="B738" s="650"/>
      <c r="C738" s="443"/>
      <c r="D738" s="205">
        <v>2</v>
      </c>
      <c r="E738" s="168" t="s">
        <v>373</v>
      </c>
      <c r="F738" s="259">
        <v>1112.6099999999999</v>
      </c>
      <c r="G738" s="168">
        <v>19006</v>
      </c>
      <c r="H738" s="168">
        <v>19006</v>
      </c>
      <c r="I738" s="176">
        <f t="shared" si="186"/>
        <v>1</v>
      </c>
      <c r="J738" s="168">
        <v>191.83</v>
      </c>
      <c r="K738" s="176">
        <f t="shared" si="187"/>
        <v>1.0093128485741346E-2</v>
      </c>
      <c r="L738" s="259">
        <v>5.8</v>
      </c>
      <c r="M738" s="176">
        <f t="shared" si="188"/>
        <v>1.0100931284857415</v>
      </c>
      <c r="N738" s="259">
        <v>1112.6099999999999</v>
      </c>
      <c r="O738" s="168">
        <v>191.83</v>
      </c>
      <c r="P738" s="175">
        <f t="shared" si="189"/>
        <v>1.0093128485741346E-2</v>
      </c>
      <c r="Q738" s="174">
        <f t="shared" si="190"/>
        <v>1.7337242752546445E-12</v>
      </c>
      <c r="R738" s="175">
        <f t="shared" si="191"/>
        <v>9.121983980083366E-17</v>
      </c>
      <c r="S738" s="258">
        <f t="shared" si="192"/>
        <v>1.0055600796476938E-11</v>
      </c>
      <c r="T738" s="168" t="s">
        <v>476</v>
      </c>
      <c r="U738" s="168" t="s">
        <v>495</v>
      </c>
      <c r="V738" s="168" t="s">
        <v>374</v>
      </c>
      <c r="W738" s="174">
        <v>1</v>
      </c>
      <c r="X738" s="168" t="s">
        <v>346</v>
      </c>
    </row>
    <row r="739" spans="2:24" hidden="1">
      <c r="B739" s="650"/>
      <c r="C739" s="443"/>
      <c r="D739" s="205">
        <v>3</v>
      </c>
      <c r="E739" s="168" t="s">
        <v>611</v>
      </c>
      <c r="F739" s="259">
        <v>701.19</v>
      </c>
      <c r="G739" s="168">
        <v>81.95</v>
      </c>
      <c r="H739" s="168">
        <v>81.95</v>
      </c>
      <c r="I739" s="176">
        <f t="shared" si="186"/>
        <v>1</v>
      </c>
      <c r="J739" s="168">
        <v>8.01</v>
      </c>
      <c r="K739" s="176">
        <f t="shared" si="187"/>
        <v>9.7742525930445384E-2</v>
      </c>
      <c r="L739" s="259">
        <v>333.9</v>
      </c>
      <c r="M739" s="176">
        <f t="shared" si="188"/>
        <v>1.0977425259304454</v>
      </c>
      <c r="N739" s="259">
        <v>2674.54</v>
      </c>
      <c r="O739" s="168">
        <v>2.1</v>
      </c>
      <c r="P739" s="175">
        <f t="shared" si="189"/>
        <v>2.5625381330079317E-2</v>
      </c>
      <c r="Q739" s="174">
        <f t="shared" si="190"/>
        <v>5.9100000000000055</v>
      </c>
      <c r="R739" s="175">
        <f t="shared" si="191"/>
        <v>7.211714460036614E-2</v>
      </c>
      <c r="S739" s="258">
        <f t="shared" si="192"/>
        <v>1973.3490000000018</v>
      </c>
      <c r="T739" s="168" t="s">
        <v>476</v>
      </c>
      <c r="U739" s="168" t="s">
        <v>364</v>
      </c>
      <c r="V739" s="168" t="s">
        <v>366</v>
      </c>
      <c r="W739" s="174">
        <v>1</v>
      </c>
      <c r="X739" s="168" t="s">
        <v>134</v>
      </c>
    </row>
    <row r="740" spans="2:24" hidden="1">
      <c r="B740" s="650"/>
      <c r="C740" s="443"/>
      <c r="D740" s="205">
        <v>4</v>
      </c>
      <c r="E740" s="168" t="s">
        <v>503</v>
      </c>
      <c r="F740" s="259">
        <v>698.18</v>
      </c>
      <c r="G740" s="168">
        <v>96.4</v>
      </c>
      <c r="H740" s="168">
        <v>96.4</v>
      </c>
      <c r="I740" s="176">
        <f t="shared" si="186"/>
        <v>1</v>
      </c>
      <c r="J740" s="168">
        <v>9.64</v>
      </c>
      <c r="K740" s="176">
        <f t="shared" si="187"/>
        <v>0.1</v>
      </c>
      <c r="L740" s="259">
        <v>160.5</v>
      </c>
      <c r="M740" s="176">
        <f t="shared" si="188"/>
        <v>1.1000000000000001</v>
      </c>
      <c r="N740" s="259">
        <v>1547.22</v>
      </c>
      <c r="O740" s="168">
        <v>4.3499999999999996</v>
      </c>
      <c r="P740" s="175">
        <f t="shared" si="189"/>
        <v>4.5124481327800822E-2</v>
      </c>
      <c r="Q740" s="174">
        <f t="shared" si="190"/>
        <v>5.2900000000000009</v>
      </c>
      <c r="R740" s="175">
        <f t="shared" si="191"/>
        <v>5.4875518672199176E-2</v>
      </c>
      <c r="S740" s="258">
        <f t="shared" si="192"/>
        <v>849.04500000000019</v>
      </c>
      <c r="T740" s="168" t="s">
        <v>476</v>
      </c>
      <c r="U740" s="168" t="s">
        <v>316</v>
      </c>
      <c r="V740" s="168" t="s">
        <v>351</v>
      </c>
      <c r="W740" s="174">
        <v>1</v>
      </c>
      <c r="X740" s="168" t="s">
        <v>346</v>
      </c>
    </row>
    <row r="741" spans="2:24" hidden="1">
      <c r="B741" s="650"/>
      <c r="C741" s="443"/>
      <c r="D741" s="205">
        <v>5</v>
      </c>
      <c r="E741" s="168" t="s">
        <v>365</v>
      </c>
      <c r="F741" s="259">
        <v>692.04</v>
      </c>
      <c r="G741" s="168">
        <v>39.119999999999997</v>
      </c>
      <c r="H741" s="168">
        <v>39.119999999999997</v>
      </c>
      <c r="I741" s="176">
        <f t="shared" si="186"/>
        <v>1</v>
      </c>
      <c r="J741" s="168">
        <v>3.3</v>
      </c>
      <c r="K741" s="176">
        <f t="shared" si="187"/>
        <v>8.4355828220858894E-2</v>
      </c>
      <c r="L741" s="259">
        <v>814.16</v>
      </c>
      <c r="M741" s="176">
        <f t="shared" si="188"/>
        <v>1.0843558282208587</v>
      </c>
      <c r="N741" s="259">
        <v>2686.73</v>
      </c>
      <c r="O741" s="168">
        <v>0.85</v>
      </c>
      <c r="P741" s="175">
        <f t="shared" si="189"/>
        <v>2.1728016359918202E-2</v>
      </c>
      <c r="Q741" s="174">
        <f t="shared" si="190"/>
        <v>2.4499999999999971</v>
      </c>
      <c r="R741" s="175">
        <f t="shared" si="191"/>
        <v>6.262781186094063E-2</v>
      </c>
      <c r="S741" s="258">
        <f t="shared" si="192"/>
        <v>1994.6919999999975</v>
      </c>
      <c r="T741" s="168" t="s">
        <v>476</v>
      </c>
      <c r="U741" s="168" t="s">
        <v>364</v>
      </c>
      <c r="V741" s="168" t="s">
        <v>366</v>
      </c>
      <c r="W741" s="174">
        <v>1</v>
      </c>
      <c r="X741" s="168" t="s">
        <v>133</v>
      </c>
    </row>
    <row r="742" spans="2:24" hidden="1">
      <c r="B742" s="650"/>
      <c r="C742" s="443"/>
      <c r="D742" s="205">
        <v>6</v>
      </c>
      <c r="E742" s="168" t="s">
        <v>506</v>
      </c>
      <c r="F742" s="259">
        <v>623.34</v>
      </c>
      <c r="G742" s="168">
        <v>27.76</v>
      </c>
      <c r="H742" s="168">
        <v>27.76</v>
      </c>
      <c r="I742" s="176">
        <f t="shared" si="186"/>
        <v>1</v>
      </c>
      <c r="J742" s="168">
        <v>2.65</v>
      </c>
      <c r="K742" s="176">
        <f t="shared" si="187"/>
        <v>9.5461095100864549E-2</v>
      </c>
      <c r="L742" s="259">
        <v>930.36</v>
      </c>
      <c r="M742" s="176">
        <f t="shared" si="188"/>
        <v>1.0954610951008645</v>
      </c>
      <c r="N742" s="259">
        <v>2465.4499999999998</v>
      </c>
      <c r="O742" s="168">
        <v>0.67</v>
      </c>
      <c r="P742" s="175">
        <f t="shared" si="189"/>
        <v>2.4135446685878963E-2</v>
      </c>
      <c r="Q742" s="174">
        <f t="shared" si="190"/>
        <v>1.9799999999999986</v>
      </c>
      <c r="R742" s="175">
        <f t="shared" si="191"/>
        <v>7.1325648414985537E-2</v>
      </c>
      <c r="S742" s="258">
        <f t="shared" si="192"/>
        <v>1842.1127999999987</v>
      </c>
      <c r="T742" s="168" t="s">
        <v>476</v>
      </c>
      <c r="U742" s="168" t="s">
        <v>316</v>
      </c>
      <c r="V742" s="168" t="s">
        <v>412</v>
      </c>
      <c r="W742" s="174">
        <v>1</v>
      </c>
      <c r="X742" s="168" t="s">
        <v>143</v>
      </c>
    </row>
    <row r="743" spans="2:24" hidden="1">
      <c r="B743" s="650"/>
      <c r="C743" s="443"/>
      <c r="D743" s="205">
        <v>7</v>
      </c>
      <c r="E743" s="168" t="s">
        <v>434</v>
      </c>
      <c r="F743" s="259">
        <v>551.83000000000004</v>
      </c>
      <c r="G743" s="168">
        <v>56.52</v>
      </c>
      <c r="H743" s="168">
        <v>56.52</v>
      </c>
      <c r="I743" s="176">
        <f t="shared" si="186"/>
        <v>1</v>
      </c>
      <c r="J743" s="168">
        <v>5.22</v>
      </c>
      <c r="K743" s="176">
        <f t="shared" si="187"/>
        <v>9.2356687898089165E-2</v>
      </c>
      <c r="L743" s="259">
        <v>342.75</v>
      </c>
      <c r="M743" s="176">
        <f t="shared" si="188"/>
        <v>1.092356687898089</v>
      </c>
      <c r="N743" s="259">
        <v>1789.16</v>
      </c>
      <c r="O743" s="168">
        <v>1.61</v>
      </c>
      <c r="P743" s="175">
        <f t="shared" si="189"/>
        <v>2.8485491861288039E-2</v>
      </c>
      <c r="Q743" s="174">
        <f t="shared" si="190"/>
        <v>3.6099999999999985</v>
      </c>
      <c r="R743" s="175">
        <f t="shared" si="191"/>
        <v>6.3871196036801109E-2</v>
      </c>
      <c r="S743" s="258">
        <f t="shared" si="192"/>
        <v>1237.3274999999994</v>
      </c>
      <c r="T743" s="168" t="s">
        <v>476</v>
      </c>
      <c r="U743" s="168" t="s">
        <v>316</v>
      </c>
      <c r="V743" s="168" t="s">
        <v>348</v>
      </c>
      <c r="W743" s="174">
        <v>1</v>
      </c>
      <c r="X743" s="168" t="s">
        <v>144</v>
      </c>
    </row>
    <row r="744" spans="2:24" hidden="1">
      <c r="B744" s="650"/>
      <c r="C744" s="443"/>
      <c r="D744" s="205">
        <v>8</v>
      </c>
      <c r="E744" s="168" t="s">
        <v>673</v>
      </c>
      <c r="F744" s="259">
        <v>529.05999999999995</v>
      </c>
      <c r="G744" s="168">
        <v>36.11</v>
      </c>
      <c r="H744" s="168">
        <v>36.11</v>
      </c>
      <c r="I744" s="176">
        <f t="shared" si="186"/>
        <v>1</v>
      </c>
      <c r="J744" s="168">
        <v>3.61</v>
      </c>
      <c r="K744" s="176">
        <f t="shared" si="187"/>
        <v>9.9972306840210468E-2</v>
      </c>
      <c r="L744" s="259">
        <v>316.8</v>
      </c>
      <c r="M744" s="176">
        <f t="shared" si="188"/>
        <v>1.0999723068402105</v>
      </c>
      <c r="N744" s="259">
        <v>1143.6500000000001</v>
      </c>
      <c r="O744" s="168">
        <v>1.67</v>
      </c>
      <c r="P744" s="175">
        <f t="shared" si="189"/>
        <v>4.6247576848518414E-2</v>
      </c>
      <c r="Q744" s="174">
        <f t="shared" si="190"/>
        <v>1.9399999999999995</v>
      </c>
      <c r="R744" s="175">
        <f t="shared" si="191"/>
        <v>5.372472999169204E-2</v>
      </c>
      <c r="S744" s="258">
        <f t="shared" si="192"/>
        <v>614.59199999999987</v>
      </c>
      <c r="T744" s="168" t="s">
        <v>476</v>
      </c>
      <c r="U744" s="168" t="s">
        <v>316</v>
      </c>
      <c r="V744" s="168" t="s">
        <v>412</v>
      </c>
      <c r="W744" s="174">
        <v>1</v>
      </c>
      <c r="X744" s="168" t="s">
        <v>193</v>
      </c>
    </row>
    <row r="745" spans="2:24" hidden="1">
      <c r="B745" s="650"/>
      <c r="C745" s="443"/>
      <c r="D745" s="205">
        <v>9</v>
      </c>
      <c r="E745" s="168" t="s">
        <v>453</v>
      </c>
      <c r="F745" s="259">
        <v>515.67999999999995</v>
      </c>
      <c r="G745" s="168">
        <v>93.39</v>
      </c>
      <c r="H745" s="168">
        <v>93.39</v>
      </c>
      <c r="I745" s="176">
        <f t="shared" si="186"/>
        <v>1</v>
      </c>
      <c r="J745" s="168">
        <v>7.87</v>
      </c>
      <c r="K745" s="176">
        <f t="shared" si="187"/>
        <v>8.4270264482278617E-2</v>
      </c>
      <c r="L745" s="259">
        <v>318.32</v>
      </c>
      <c r="M745" s="176">
        <f t="shared" si="188"/>
        <v>1.0842702644822786</v>
      </c>
      <c r="N745" s="259">
        <v>2505.1799999999998</v>
      </c>
      <c r="O745" s="168">
        <v>1.62</v>
      </c>
      <c r="P745" s="175">
        <f t="shared" si="189"/>
        <v>1.734661098618696E-2</v>
      </c>
      <c r="Q745" s="174">
        <f t="shared" si="190"/>
        <v>6.2500000000000044</v>
      </c>
      <c r="R745" s="175">
        <f t="shared" si="191"/>
        <v>6.6923653496091709E-2</v>
      </c>
      <c r="S745" s="258">
        <f t="shared" si="192"/>
        <v>1989.5000000000014</v>
      </c>
      <c r="T745" s="168" t="s">
        <v>476</v>
      </c>
      <c r="U745" s="168" t="s">
        <v>364</v>
      </c>
      <c r="V745" s="168" t="s">
        <v>366</v>
      </c>
      <c r="W745" s="174">
        <v>1</v>
      </c>
      <c r="X745" s="168" t="s">
        <v>143</v>
      </c>
    </row>
    <row r="746" spans="2:24" hidden="1">
      <c r="B746" s="651"/>
      <c r="C746" s="443"/>
      <c r="D746" s="205">
        <v>10</v>
      </c>
      <c r="E746" s="168" t="s">
        <v>408</v>
      </c>
      <c r="F746" s="259">
        <v>414.76</v>
      </c>
      <c r="G746" s="168">
        <v>17.54</v>
      </c>
      <c r="H746" s="168">
        <v>17.54</v>
      </c>
      <c r="I746" s="176">
        <f t="shared" si="186"/>
        <v>1</v>
      </c>
      <c r="J746" s="168">
        <v>1.63</v>
      </c>
      <c r="K746" s="176">
        <f t="shared" si="187"/>
        <v>9.2930444697833528E-2</v>
      </c>
      <c r="L746" s="259">
        <v>846.44</v>
      </c>
      <c r="M746" s="176">
        <f t="shared" si="188"/>
        <v>1.0929304446978334</v>
      </c>
      <c r="N746" s="259">
        <v>1379.7</v>
      </c>
      <c r="O746" s="168">
        <v>0.49</v>
      </c>
      <c r="P746" s="175">
        <f t="shared" si="189"/>
        <v>2.7936145952109463E-2</v>
      </c>
      <c r="Q746" s="174">
        <f t="shared" si="190"/>
        <v>1.139999999999999</v>
      </c>
      <c r="R746" s="175">
        <f t="shared" si="191"/>
        <v>6.4994298745724002E-2</v>
      </c>
      <c r="S746" s="258">
        <f t="shared" si="192"/>
        <v>964.9415999999992</v>
      </c>
      <c r="T746" s="168" t="s">
        <v>476</v>
      </c>
      <c r="U746" s="168" t="s">
        <v>316</v>
      </c>
      <c r="V746" s="168" t="s">
        <v>412</v>
      </c>
      <c r="W746" s="174">
        <v>1</v>
      </c>
      <c r="X746" s="168" t="s">
        <v>144</v>
      </c>
    </row>
    <row r="747" spans="2:24" hidden="1">
      <c r="B747" s="649">
        <v>45944</v>
      </c>
      <c r="C747" s="443" t="str">
        <f t="shared" ref="C747" si="194">RIGHT(TEXT(B747,"aaa"),1)</f>
        <v>二</v>
      </c>
      <c r="D747" s="205">
        <v>1</v>
      </c>
      <c r="E747" s="168" t="s">
        <v>356</v>
      </c>
      <c r="F747" s="259">
        <v>1305.21</v>
      </c>
      <c r="G747" s="168">
        <v>7647</v>
      </c>
      <c r="H747" s="168">
        <v>7647</v>
      </c>
      <c r="I747" s="176">
        <f t="shared" si="186"/>
        <v>1</v>
      </c>
      <c r="J747" s="168">
        <v>198.36</v>
      </c>
      <c r="K747" s="176">
        <f t="shared" si="187"/>
        <v>2.5939584150647316E-2</v>
      </c>
      <c r="L747" s="259">
        <v>6.58</v>
      </c>
      <c r="M747" s="176">
        <f t="shared" si="188"/>
        <v>1.0259395841506473</v>
      </c>
      <c r="N747" s="259">
        <v>1305.21</v>
      </c>
      <c r="O747" s="168">
        <v>198.36</v>
      </c>
      <c r="P747" s="175">
        <f t="shared" si="189"/>
        <v>2.5939584150647316E-2</v>
      </c>
      <c r="Q747" s="174">
        <f t="shared" si="190"/>
        <v>-3.4106051316484809E-13</v>
      </c>
      <c r="R747" s="175">
        <f t="shared" si="191"/>
        <v>-4.4600564033588085E-17</v>
      </c>
      <c r="S747" s="258">
        <f t="shared" si="192"/>
        <v>-2.2441781766247007E-12</v>
      </c>
      <c r="T747" s="168" t="s">
        <v>497</v>
      </c>
      <c r="U747" s="168" t="s">
        <v>355</v>
      </c>
      <c r="V747" s="168" t="s">
        <v>357</v>
      </c>
      <c r="W747" s="174">
        <v>1</v>
      </c>
      <c r="X747" s="168" t="s">
        <v>346</v>
      </c>
    </row>
    <row r="748" spans="2:24" hidden="1">
      <c r="B748" s="650"/>
      <c r="C748" s="443"/>
      <c r="D748" s="205">
        <v>2</v>
      </c>
      <c r="E748" s="168" t="s">
        <v>373</v>
      </c>
      <c r="F748" s="259">
        <v>1179.08</v>
      </c>
      <c r="G748" s="168">
        <v>19197</v>
      </c>
      <c r="H748" s="168">
        <v>19197</v>
      </c>
      <c r="I748" s="176">
        <f t="shared" si="186"/>
        <v>1</v>
      </c>
      <c r="J748" s="168">
        <v>203.29</v>
      </c>
      <c r="K748" s="176">
        <f t="shared" si="187"/>
        <v>1.0589675470125541E-2</v>
      </c>
      <c r="L748" s="259">
        <v>5.8</v>
      </c>
      <c r="M748" s="176">
        <f t="shared" si="188"/>
        <v>1.0105896754701256</v>
      </c>
      <c r="N748" s="259">
        <v>1179.08</v>
      </c>
      <c r="O748" s="168">
        <v>203.29</v>
      </c>
      <c r="P748" s="175">
        <f t="shared" si="189"/>
        <v>1.0589675470125541E-2</v>
      </c>
      <c r="Q748" s="174">
        <f t="shared" si="190"/>
        <v>8.8107299234252423E-13</v>
      </c>
      <c r="R748" s="175">
        <f t="shared" si="191"/>
        <v>4.5896389662057831E-17</v>
      </c>
      <c r="S748" s="258">
        <f t="shared" si="192"/>
        <v>5.1102233555866401E-12</v>
      </c>
      <c r="T748" s="168" t="s">
        <v>476</v>
      </c>
      <c r="U748" s="168" t="s">
        <v>495</v>
      </c>
      <c r="V748" s="168" t="s">
        <v>374</v>
      </c>
      <c r="W748" s="174">
        <v>1</v>
      </c>
      <c r="X748" s="168" t="s">
        <v>346</v>
      </c>
    </row>
    <row r="749" spans="2:24" hidden="1">
      <c r="B749" s="650"/>
      <c r="C749" s="443"/>
      <c r="D749" s="205">
        <v>3</v>
      </c>
      <c r="E749" s="168" t="s">
        <v>359</v>
      </c>
      <c r="F749" s="259">
        <v>721.28</v>
      </c>
      <c r="G749" s="168">
        <v>114.71</v>
      </c>
      <c r="H749" s="168">
        <v>114.71</v>
      </c>
      <c r="I749" s="176">
        <f t="shared" si="186"/>
        <v>1</v>
      </c>
      <c r="J749" s="168">
        <v>9.2899999999999991</v>
      </c>
      <c r="K749" s="176">
        <f t="shared" si="187"/>
        <v>8.0986836369976459E-2</v>
      </c>
      <c r="L749" s="259">
        <v>313.60000000000002</v>
      </c>
      <c r="M749" s="176">
        <f t="shared" si="188"/>
        <v>1.0809868363699766</v>
      </c>
      <c r="N749" s="259">
        <v>2913.34</v>
      </c>
      <c r="O749" s="168">
        <v>2.2999999999999998</v>
      </c>
      <c r="P749" s="175">
        <f t="shared" si="189"/>
        <v>2.0050562287507626E-2</v>
      </c>
      <c r="Q749" s="174">
        <f t="shared" si="190"/>
        <v>6.9900000000000064</v>
      </c>
      <c r="R749" s="175">
        <f t="shared" si="191"/>
        <v>6.0936274082468891E-2</v>
      </c>
      <c r="S749" s="258">
        <f t="shared" si="192"/>
        <v>2192.0640000000021</v>
      </c>
      <c r="T749" s="168" t="s">
        <v>497</v>
      </c>
      <c r="U749" s="168" t="s">
        <v>355</v>
      </c>
      <c r="V749" s="168" t="s">
        <v>360</v>
      </c>
      <c r="W749" s="174">
        <v>1</v>
      </c>
      <c r="X749" s="168" t="s">
        <v>346</v>
      </c>
    </row>
    <row r="750" spans="2:24" hidden="1">
      <c r="B750" s="650"/>
      <c r="C750" s="443"/>
      <c r="D750" s="205">
        <v>4</v>
      </c>
      <c r="E750" s="168" t="s">
        <v>503</v>
      </c>
      <c r="F750" s="259">
        <v>640.4</v>
      </c>
      <c r="G750" s="168">
        <v>99.6</v>
      </c>
      <c r="H750" s="168">
        <v>99.6</v>
      </c>
      <c r="I750" s="176">
        <f t="shared" si="186"/>
        <v>1</v>
      </c>
      <c r="J750" s="168">
        <v>8.07</v>
      </c>
      <c r="K750" s="176">
        <f t="shared" si="187"/>
        <v>8.1024096385542171E-2</v>
      </c>
      <c r="L750" s="259">
        <v>160.5</v>
      </c>
      <c r="M750" s="176">
        <f t="shared" si="188"/>
        <v>1.0810240963855422</v>
      </c>
      <c r="N750" s="259">
        <v>1295.24</v>
      </c>
      <c r="O750" s="168">
        <v>3.99</v>
      </c>
      <c r="P750" s="175">
        <f t="shared" si="189"/>
        <v>4.0060240963855423E-2</v>
      </c>
      <c r="Q750" s="174">
        <f t="shared" si="190"/>
        <v>4.079999999999993</v>
      </c>
      <c r="R750" s="175">
        <f t="shared" si="191"/>
        <v>4.0963855421686679E-2</v>
      </c>
      <c r="S750" s="258">
        <f t="shared" si="192"/>
        <v>654.83999999999889</v>
      </c>
      <c r="T750" s="168" t="s">
        <v>476</v>
      </c>
      <c r="U750" s="168" t="s">
        <v>316</v>
      </c>
      <c r="V750" s="168" t="s">
        <v>351</v>
      </c>
      <c r="W750" s="174">
        <v>1</v>
      </c>
      <c r="X750" s="168" t="s">
        <v>346</v>
      </c>
    </row>
    <row r="751" spans="2:24" hidden="1">
      <c r="B751" s="650"/>
      <c r="C751" s="443"/>
      <c r="D751" s="205">
        <v>5</v>
      </c>
      <c r="E751" s="168" t="s">
        <v>365</v>
      </c>
      <c r="F751" s="259">
        <v>504.78</v>
      </c>
      <c r="G751" s="168">
        <v>39.799999999999997</v>
      </c>
      <c r="H751" s="168">
        <v>39.799999999999997</v>
      </c>
      <c r="I751" s="176">
        <f t="shared" si="186"/>
        <v>1</v>
      </c>
      <c r="J751" s="168">
        <v>3.22</v>
      </c>
      <c r="K751" s="176">
        <f t="shared" si="187"/>
        <v>8.0904522613065341E-2</v>
      </c>
      <c r="L751" s="259">
        <v>814.16</v>
      </c>
      <c r="M751" s="176">
        <f t="shared" si="188"/>
        <v>1.0809045226130654</v>
      </c>
      <c r="N751" s="259">
        <v>2621.6</v>
      </c>
      <c r="O751" s="168">
        <v>0.62</v>
      </c>
      <c r="P751" s="175">
        <f t="shared" si="189"/>
        <v>1.5577889447236181E-2</v>
      </c>
      <c r="Q751" s="174">
        <f t="shared" si="190"/>
        <v>2.5999999999999988</v>
      </c>
      <c r="R751" s="175">
        <f t="shared" si="191"/>
        <v>6.5326633165829123E-2</v>
      </c>
      <c r="S751" s="258">
        <f t="shared" si="192"/>
        <v>2116.8159999999989</v>
      </c>
      <c r="T751" s="168" t="s">
        <v>476</v>
      </c>
      <c r="U751" s="168" t="s">
        <v>364</v>
      </c>
      <c r="V751" s="168" t="s">
        <v>366</v>
      </c>
      <c r="W751" s="174">
        <v>1</v>
      </c>
      <c r="X751" s="168" t="s">
        <v>133</v>
      </c>
    </row>
    <row r="752" spans="2:24" hidden="1">
      <c r="B752" s="650"/>
      <c r="C752" s="443"/>
      <c r="D752" s="205">
        <v>6</v>
      </c>
      <c r="E752" s="168" t="s">
        <v>664</v>
      </c>
      <c r="F752" s="259">
        <v>275.17</v>
      </c>
      <c r="G752" s="168">
        <v>97.72</v>
      </c>
      <c r="H752" s="168">
        <v>97.72</v>
      </c>
      <c r="I752" s="176">
        <f t="shared" si="186"/>
        <v>1</v>
      </c>
      <c r="J752" s="168">
        <v>9.4600000000000009</v>
      </c>
      <c r="K752" s="176">
        <f t="shared" si="187"/>
        <v>9.6807204257061005E-2</v>
      </c>
      <c r="L752" s="259">
        <v>119.12</v>
      </c>
      <c r="M752" s="176">
        <f t="shared" si="188"/>
        <v>1.0968072042570611</v>
      </c>
      <c r="N752" s="259">
        <v>1126.8800000000001</v>
      </c>
      <c r="O752" s="168">
        <v>2.31</v>
      </c>
      <c r="P752" s="175">
        <f t="shared" si="189"/>
        <v>2.3638968481375359E-2</v>
      </c>
      <c r="Q752" s="174">
        <f t="shared" si="190"/>
        <v>7.1500000000000075</v>
      </c>
      <c r="R752" s="175">
        <f t="shared" si="191"/>
        <v>7.3168235775685708E-2</v>
      </c>
      <c r="S752" s="258">
        <f t="shared" si="192"/>
        <v>851.70800000000088</v>
      </c>
      <c r="T752" s="168" t="s">
        <v>476</v>
      </c>
      <c r="U752" s="168" t="s">
        <v>316</v>
      </c>
      <c r="V752" s="168" t="s">
        <v>412</v>
      </c>
      <c r="W752" s="174">
        <v>1</v>
      </c>
      <c r="X752" s="168" t="s">
        <v>174</v>
      </c>
    </row>
    <row r="753" spans="2:24" hidden="1">
      <c r="B753" s="650"/>
      <c r="C753" s="443"/>
      <c r="D753" s="205">
        <v>7</v>
      </c>
      <c r="E753" s="168" t="s">
        <v>623</v>
      </c>
      <c r="F753" s="259">
        <v>268.68</v>
      </c>
      <c r="G753" s="168">
        <v>61.26</v>
      </c>
      <c r="H753" s="168">
        <v>61.26</v>
      </c>
      <c r="I753" s="176">
        <f t="shared" si="186"/>
        <v>1</v>
      </c>
      <c r="J753" s="168">
        <v>5.91</v>
      </c>
      <c r="K753" s="176">
        <f t="shared" si="187"/>
        <v>9.6474045053868765E-2</v>
      </c>
      <c r="L753" s="259">
        <v>124.39</v>
      </c>
      <c r="M753" s="176">
        <f t="shared" si="188"/>
        <v>1.0964740450538688</v>
      </c>
      <c r="N753" s="259">
        <v>735.14</v>
      </c>
      <c r="O753" s="168">
        <v>2.16</v>
      </c>
      <c r="P753" s="175">
        <f t="shared" si="189"/>
        <v>3.5259549461312441E-2</v>
      </c>
      <c r="Q753" s="174">
        <f t="shared" si="190"/>
        <v>3.7500000000000036</v>
      </c>
      <c r="R753" s="175">
        <f t="shared" si="191"/>
        <v>6.121449559255638E-2</v>
      </c>
      <c r="S753" s="258">
        <f t="shared" si="192"/>
        <v>466.46250000000043</v>
      </c>
      <c r="T753" s="168" t="s">
        <v>497</v>
      </c>
      <c r="U753" s="168" t="s">
        <v>355</v>
      </c>
      <c r="V753" s="168" t="s">
        <v>499</v>
      </c>
      <c r="W753" s="174">
        <v>1</v>
      </c>
      <c r="X753" s="168" t="s">
        <v>134</v>
      </c>
    </row>
    <row r="754" spans="2:24" hidden="1">
      <c r="B754" s="650"/>
      <c r="C754" s="443"/>
      <c r="D754" s="205">
        <v>8</v>
      </c>
      <c r="E754" s="168" t="s">
        <v>529</v>
      </c>
      <c r="F754" s="259">
        <v>265.35000000000002</v>
      </c>
      <c r="G754" s="168">
        <v>48.24</v>
      </c>
      <c r="H754" s="168">
        <v>48.24</v>
      </c>
      <c r="I754" s="176">
        <f t="shared" si="186"/>
        <v>1</v>
      </c>
      <c r="J754" s="168">
        <v>4.76</v>
      </c>
      <c r="K754" s="176">
        <f t="shared" si="187"/>
        <v>9.8673300165837474E-2</v>
      </c>
      <c r="L754" s="259">
        <v>118.99</v>
      </c>
      <c r="M754" s="176">
        <f t="shared" si="188"/>
        <v>1.0986733001658375</v>
      </c>
      <c r="N754" s="259">
        <v>566.39</v>
      </c>
      <c r="O754" s="168">
        <v>2.23</v>
      </c>
      <c r="P754" s="175">
        <f t="shared" si="189"/>
        <v>4.6227197346600329E-2</v>
      </c>
      <c r="Q754" s="174">
        <f t="shared" si="190"/>
        <v>2.529999999999998</v>
      </c>
      <c r="R754" s="175">
        <f t="shared" si="191"/>
        <v>5.2446102819237103E-2</v>
      </c>
      <c r="S754" s="258">
        <f t="shared" si="192"/>
        <v>301.04469999999975</v>
      </c>
      <c r="T754" s="168" t="s">
        <v>476</v>
      </c>
      <c r="U754" s="168" t="s">
        <v>316</v>
      </c>
      <c r="V754" s="168" t="s">
        <v>351</v>
      </c>
      <c r="W754" s="174">
        <v>1</v>
      </c>
      <c r="X754" s="168" t="s">
        <v>230</v>
      </c>
    </row>
    <row r="755" spans="2:24" hidden="1">
      <c r="B755" s="650"/>
      <c r="C755" s="443"/>
      <c r="D755" s="205">
        <v>9</v>
      </c>
      <c r="E755" s="168" t="s">
        <v>631</v>
      </c>
      <c r="F755" s="259">
        <v>262.77999999999997</v>
      </c>
      <c r="G755" s="168">
        <v>25</v>
      </c>
      <c r="H755" s="168">
        <v>25</v>
      </c>
      <c r="I755" s="176">
        <f t="shared" si="186"/>
        <v>1</v>
      </c>
      <c r="J755" s="168">
        <v>2.4900000000000002</v>
      </c>
      <c r="K755" s="176">
        <f t="shared" si="187"/>
        <v>9.9600000000000008E-2</v>
      </c>
      <c r="L755" s="259">
        <v>232.55</v>
      </c>
      <c r="M755" s="176">
        <f t="shared" si="188"/>
        <v>1.0996000000000001</v>
      </c>
      <c r="N755" s="259">
        <v>579.04999999999995</v>
      </c>
      <c r="O755" s="168">
        <v>1.1299999999999999</v>
      </c>
      <c r="P755" s="175">
        <f t="shared" si="189"/>
        <v>4.5199999999999997E-2</v>
      </c>
      <c r="Q755" s="174">
        <f t="shared" si="190"/>
        <v>1.3600000000000021</v>
      </c>
      <c r="R755" s="175">
        <f t="shared" si="191"/>
        <v>5.4400000000000087E-2</v>
      </c>
      <c r="S755" s="258">
        <f t="shared" si="192"/>
        <v>316.26800000000048</v>
      </c>
      <c r="T755" s="168" t="s">
        <v>476</v>
      </c>
      <c r="U755" s="168" t="s">
        <v>316</v>
      </c>
      <c r="V755" s="168" t="s">
        <v>351</v>
      </c>
      <c r="W755" s="174">
        <v>1</v>
      </c>
      <c r="X755" s="168" t="s">
        <v>346</v>
      </c>
    </row>
    <row r="756" spans="2:24" hidden="1">
      <c r="B756" s="651"/>
      <c r="C756" s="443"/>
      <c r="D756" s="205">
        <v>10</v>
      </c>
      <c r="E756" s="168" t="s">
        <v>347</v>
      </c>
      <c r="F756" s="259">
        <v>262.67</v>
      </c>
      <c r="G756" s="168">
        <v>267.64999999999998</v>
      </c>
      <c r="H756" s="168">
        <v>267.64999999999998</v>
      </c>
      <c r="I756" s="176">
        <f t="shared" si="186"/>
        <v>1</v>
      </c>
      <c r="J756" s="168">
        <v>15.18</v>
      </c>
      <c r="K756" s="176">
        <f t="shared" si="187"/>
        <v>5.6715860265271811E-2</v>
      </c>
      <c r="L756" s="259">
        <v>99.12</v>
      </c>
      <c r="M756" s="176">
        <f t="shared" si="188"/>
        <v>1.0567158602652718</v>
      </c>
      <c r="N756" s="259">
        <v>1504.64</v>
      </c>
      <c r="O756" s="168">
        <v>2.65</v>
      </c>
      <c r="P756" s="175">
        <f t="shared" si="189"/>
        <v>9.9009900990099011E-3</v>
      </c>
      <c r="Q756" s="174">
        <f t="shared" si="190"/>
        <v>12.530000000000006</v>
      </c>
      <c r="R756" s="175">
        <f t="shared" si="191"/>
        <v>4.6814870166261936E-2</v>
      </c>
      <c r="S756" s="258">
        <f t="shared" si="192"/>
        <v>1241.9736000000007</v>
      </c>
      <c r="T756" s="168" t="s">
        <v>476</v>
      </c>
      <c r="U756" s="168" t="s">
        <v>316</v>
      </c>
      <c r="V756" s="168" t="s">
        <v>351</v>
      </c>
      <c r="W756" s="174">
        <v>1</v>
      </c>
      <c r="X756" s="168" t="s">
        <v>346</v>
      </c>
    </row>
    <row r="757" spans="2:24" hidden="1">
      <c r="B757" s="649">
        <v>45945</v>
      </c>
      <c r="C757" s="443" t="str">
        <f t="shared" ref="C757" si="195">RIGHT(TEXT(B757,"aaa"),1)</f>
        <v>三</v>
      </c>
      <c r="D757" s="205">
        <v>1</v>
      </c>
      <c r="E757" s="168" t="s">
        <v>373</v>
      </c>
      <c r="F757" s="259">
        <v>1509.74</v>
      </c>
      <c r="G757" s="168">
        <v>20133</v>
      </c>
      <c r="H757" s="168">
        <v>20133</v>
      </c>
      <c r="I757" s="176">
        <f t="shared" si="186"/>
        <v>1</v>
      </c>
      <c r="J757" s="168">
        <v>260.3</v>
      </c>
      <c r="K757" s="176">
        <f t="shared" si="187"/>
        <v>1.2929022003675558E-2</v>
      </c>
      <c r="L757" s="259">
        <v>5.8</v>
      </c>
      <c r="M757" s="176">
        <f t="shared" si="188"/>
        <v>1.0129290220036755</v>
      </c>
      <c r="N757" s="259">
        <v>1509.74</v>
      </c>
      <c r="O757" s="168">
        <v>260.3</v>
      </c>
      <c r="P757" s="175">
        <f t="shared" si="189"/>
        <v>1.2929022003675558E-2</v>
      </c>
      <c r="Q757" s="174">
        <f t="shared" si="190"/>
        <v>-7.3896444519050419E-13</v>
      </c>
      <c r="R757" s="175">
        <f t="shared" si="191"/>
        <v>-3.6704139730318591E-17</v>
      </c>
      <c r="S757" s="258">
        <f t="shared" si="192"/>
        <v>-4.2859937821049238E-12</v>
      </c>
      <c r="T757" s="168" t="s">
        <v>476</v>
      </c>
      <c r="U757" s="168" t="s">
        <v>495</v>
      </c>
      <c r="V757" s="168" t="s">
        <v>374</v>
      </c>
      <c r="W757" s="174">
        <v>1</v>
      </c>
      <c r="X757" s="168" t="s">
        <v>346</v>
      </c>
    </row>
    <row r="758" spans="2:24" hidden="1">
      <c r="B758" s="650"/>
      <c r="C758" s="443"/>
      <c r="D758" s="205">
        <v>2</v>
      </c>
      <c r="E758" s="168" t="s">
        <v>356</v>
      </c>
      <c r="F758" s="259">
        <v>1054.25</v>
      </c>
      <c r="G758" s="168">
        <v>7734</v>
      </c>
      <c r="H758" s="168">
        <v>7734</v>
      </c>
      <c r="I758" s="176">
        <f t="shared" si="186"/>
        <v>1</v>
      </c>
      <c r="J758" s="168">
        <v>160.22</v>
      </c>
      <c r="K758" s="176">
        <f t="shared" si="187"/>
        <v>2.0716317558831136E-2</v>
      </c>
      <c r="L758" s="259">
        <v>6.58</v>
      </c>
      <c r="M758" s="176">
        <f t="shared" si="188"/>
        <v>1.0207163175588312</v>
      </c>
      <c r="N758" s="259">
        <v>1054.25</v>
      </c>
      <c r="O758" s="168">
        <v>160.22</v>
      </c>
      <c r="P758" s="175">
        <f t="shared" si="189"/>
        <v>2.0716317558831136E-2</v>
      </c>
      <c r="Q758" s="174">
        <f t="shared" si="190"/>
        <v>2.5579538487363607E-13</v>
      </c>
      <c r="R758" s="175">
        <f t="shared" si="191"/>
        <v>3.3074138204504275E-17</v>
      </c>
      <c r="S758" s="258">
        <f t="shared" si="192"/>
        <v>1.6831336324685253E-12</v>
      </c>
      <c r="T758" s="168" t="s">
        <v>497</v>
      </c>
      <c r="U758" s="168" t="s">
        <v>355</v>
      </c>
      <c r="V758" s="168" t="s">
        <v>357</v>
      </c>
      <c r="W758" s="174">
        <v>1</v>
      </c>
      <c r="X758" s="168" t="s">
        <v>346</v>
      </c>
    </row>
    <row r="759" spans="2:24" hidden="1">
      <c r="B759" s="650"/>
      <c r="C759" s="443"/>
      <c r="D759" s="205">
        <v>3</v>
      </c>
      <c r="E759" s="168" t="s">
        <v>359</v>
      </c>
      <c r="F759" s="259">
        <v>972.16</v>
      </c>
      <c r="G759" s="168">
        <v>116.01</v>
      </c>
      <c r="H759" s="168">
        <v>116.01</v>
      </c>
      <c r="I759" s="176">
        <f t="shared" si="186"/>
        <v>1</v>
      </c>
      <c r="J759" s="168">
        <v>11.02</v>
      </c>
      <c r="K759" s="176">
        <f t="shared" si="187"/>
        <v>9.499181105077148E-2</v>
      </c>
      <c r="L759" s="259">
        <v>313.60000000000002</v>
      </c>
      <c r="M759" s="176">
        <f t="shared" si="188"/>
        <v>1.0949918110507715</v>
      </c>
      <c r="N759" s="259">
        <v>3455.87</v>
      </c>
      <c r="O759" s="168">
        <v>3.1</v>
      </c>
      <c r="P759" s="175">
        <f t="shared" si="189"/>
        <v>2.6721834324627186E-2</v>
      </c>
      <c r="Q759" s="174">
        <f t="shared" si="190"/>
        <v>7.9199999999999964</v>
      </c>
      <c r="R759" s="175">
        <f t="shared" si="191"/>
        <v>6.8269976726144266E-2</v>
      </c>
      <c r="S759" s="258">
        <f t="shared" si="192"/>
        <v>2483.7119999999991</v>
      </c>
      <c r="T759" s="168" t="s">
        <v>497</v>
      </c>
      <c r="U759" s="168" t="s">
        <v>355</v>
      </c>
      <c r="V759" s="168" t="s">
        <v>360</v>
      </c>
      <c r="W759" s="174">
        <v>1</v>
      </c>
      <c r="X759" s="168" t="s">
        <v>346</v>
      </c>
    </row>
    <row r="760" spans="2:24" hidden="1">
      <c r="B760" s="650"/>
      <c r="C760" s="443"/>
      <c r="D760" s="205">
        <v>4</v>
      </c>
      <c r="E760" s="168" t="s">
        <v>347</v>
      </c>
      <c r="F760" s="259">
        <v>886.13</v>
      </c>
      <c r="G760" s="168">
        <v>270.69</v>
      </c>
      <c r="H760" s="168">
        <v>270.69</v>
      </c>
      <c r="I760" s="176">
        <f t="shared" si="186"/>
        <v>1</v>
      </c>
      <c r="J760" s="168">
        <v>18</v>
      </c>
      <c r="K760" s="176">
        <f t="shared" si="187"/>
        <v>6.6496730577413274E-2</v>
      </c>
      <c r="L760" s="259">
        <v>99.12</v>
      </c>
      <c r="M760" s="176">
        <f t="shared" si="188"/>
        <v>1.0664967305774133</v>
      </c>
      <c r="N760" s="259">
        <v>1784.16</v>
      </c>
      <c r="O760" s="168">
        <v>8.94</v>
      </c>
      <c r="P760" s="175">
        <f t="shared" si="189"/>
        <v>3.3026709520115258E-2</v>
      </c>
      <c r="Q760" s="174">
        <f t="shared" si="190"/>
        <v>9.06</v>
      </c>
      <c r="R760" s="175">
        <f t="shared" si="191"/>
        <v>3.3470021057298016E-2</v>
      </c>
      <c r="S760" s="258">
        <f t="shared" si="192"/>
        <v>898.02720000000011</v>
      </c>
      <c r="T760" s="168" t="s">
        <v>476</v>
      </c>
      <c r="U760" s="168" t="s">
        <v>316</v>
      </c>
      <c r="V760" s="168" t="s">
        <v>351</v>
      </c>
      <c r="W760" s="174">
        <v>1</v>
      </c>
      <c r="X760" s="168" t="s">
        <v>346</v>
      </c>
    </row>
    <row r="761" spans="2:24" hidden="1">
      <c r="B761" s="650"/>
      <c r="C761" s="443"/>
      <c r="D761" s="205">
        <v>5</v>
      </c>
      <c r="E761" s="168" t="s">
        <v>365</v>
      </c>
      <c r="F761" s="259">
        <v>732.74</v>
      </c>
      <c r="G761" s="168">
        <v>37.01</v>
      </c>
      <c r="H761" s="168">
        <v>37.01</v>
      </c>
      <c r="I761" s="176">
        <f t="shared" si="186"/>
        <v>1</v>
      </c>
      <c r="J761" s="168">
        <v>3.51</v>
      </c>
      <c r="K761" s="176">
        <f t="shared" si="187"/>
        <v>9.4839232639827076E-2</v>
      </c>
      <c r="L761" s="259">
        <v>814.16</v>
      </c>
      <c r="M761" s="176">
        <f t="shared" si="188"/>
        <v>1.0948392326398271</v>
      </c>
      <c r="N761" s="259">
        <v>2857.7</v>
      </c>
      <c r="O761" s="168">
        <v>0.9</v>
      </c>
      <c r="P761" s="175">
        <f t="shared" si="189"/>
        <v>2.4317751958930021E-2</v>
      </c>
      <c r="Q761" s="174">
        <f t="shared" si="190"/>
        <v>2.6099999999999981</v>
      </c>
      <c r="R761" s="175">
        <f t="shared" si="191"/>
        <v>7.0521480680897003E-2</v>
      </c>
      <c r="S761" s="258">
        <f t="shared" si="192"/>
        <v>2124.9575999999984</v>
      </c>
      <c r="T761" s="168" t="s">
        <v>476</v>
      </c>
      <c r="U761" s="168" t="s">
        <v>364</v>
      </c>
      <c r="V761" s="168" t="s">
        <v>366</v>
      </c>
      <c r="W761" s="174">
        <v>1</v>
      </c>
      <c r="X761" s="168" t="s">
        <v>133</v>
      </c>
    </row>
    <row r="762" spans="2:24" hidden="1">
      <c r="B762" s="650"/>
      <c r="C762" s="443"/>
      <c r="D762" s="205">
        <v>6</v>
      </c>
      <c r="E762" s="168" t="s">
        <v>640</v>
      </c>
      <c r="F762" s="259">
        <v>448.39</v>
      </c>
      <c r="G762" s="168">
        <v>75.02</v>
      </c>
      <c r="H762" s="168">
        <v>75.02</v>
      </c>
      <c r="I762" s="176">
        <f t="shared" si="186"/>
        <v>1</v>
      </c>
      <c r="J762" s="168">
        <v>5.7</v>
      </c>
      <c r="K762" s="176">
        <f t="shared" si="187"/>
        <v>7.5979738736336982E-2</v>
      </c>
      <c r="L762" s="259">
        <v>159.57</v>
      </c>
      <c r="M762" s="176">
        <f t="shared" si="188"/>
        <v>1.075979738736337</v>
      </c>
      <c r="N762" s="259">
        <v>909.55</v>
      </c>
      <c r="O762" s="168">
        <v>2.81</v>
      </c>
      <c r="P762" s="175">
        <f t="shared" si="189"/>
        <v>3.7456678219141566E-2</v>
      </c>
      <c r="Q762" s="174">
        <f t="shared" si="190"/>
        <v>2.8900000000000028</v>
      </c>
      <c r="R762" s="175">
        <f t="shared" si="191"/>
        <v>3.8523060517195451E-2</v>
      </c>
      <c r="S762" s="258">
        <f t="shared" si="192"/>
        <v>461.15730000000042</v>
      </c>
      <c r="T762" s="168" t="s">
        <v>476</v>
      </c>
      <c r="U762" s="168" t="s">
        <v>316</v>
      </c>
      <c r="V762" s="168" t="s">
        <v>412</v>
      </c>
      <c r="W762" s="174">
        <v>1</v>
      </c>
      <c r="X762" s="168" t="s">
        <v>346</v>
      </c>
    </row>
    <row r="763" spans="2:24" hidden="1">
      <c r="B763" s="650"/>
      <c r="C763" s="443"/>
      <c r="D763" s="205">
        <v>7</v>
      </c>
      <c r="E763" s="168" t="s">
        <v>453</v>
      </c>
      <c r="F763" s="259">
        <v>420.18</v>
      </c>
      <c r="G763" s="168">
        <v>84.73</v>
      </c>
      <c r="H763" s="168">
        <v>84.73</v>
      </c>
      <c r="I763" s="176">
        <f t="shared" si="186"/>
        <v>1</v>
      </c>
      <c r="J763" s="168">
        <v>6.44</v>
      </c>
      <c r="K763" s="176">
        <f t="shared" si="187"/>
        <v>7.600613714150832E-2</v>
      </c>
      <c r="L763" s="259">
        <v>318.32</v>
      </c>
      <c r="M763" s="176">
        <f t="shared" si="188"/>
        <v>1.0760061371415084</v>
      </c>
      <c r="N763" s="259">
        <v>2049.98</v>
      </c>
      <c r="O763" s="168">
        <v>1.32</v>
      </c>
      <c r="P763" s="175">
        <f t="shared" si="189"/>
        <v>1.5578897674967543E-2</v>
      </c>
      <c r="Q763" s="174">
        <f t="shared" si="190"/>
        <v>5.1199999999999974</v>
      </c>
      <c r="R763" s="175">
        <f t="shared" si="191"/>
        <v>6.0427239466540744E-2</v>
      </c>
      <c r="S763" s="258">
        <f t="shared" si="192"/>
        <v>1629.7983999999992</v>
      </c>
      <c r="T763" s="168" t="s">
        <v>476</v>
      </c>
      <c r="U763" s="168" t="s">
        <v>364</v>
      </c>
      <c r="V763" s="168" t="s">
        <v>366</v>
      </c>
      <c r="W763" s="174">
        <v>1</v>
      </c>
      <c r="X763" s="168" t="s">
        <v>143</v>
      </c>
    </row>
    <row r="764" spans="2:24" hidden="1">
      <c r="B764" s="650"/>
      <c r="C764" s="443"/>
      <c r="D764" s="205">
        <v>8</v>
      </c>
      <c r="E764" s="168" t="s">
        <v>611</v>
      </c>
      <c r="F764" s="259">
        <v>400.68</v>
      </c>
      <c r="G764" s="168">
        <v>76.13</v>
      </c>
      <c r="H764" s="168">
        <v>76.13</v>
      </c>
      <c r="I764" s="176">
        <f t="shared" si="186"/>
        <v>1</v>
      </c>
      <c r="J764" s="168">
        <v>5.79</v>
      </c>
      <c r="K764" s="176">
        <f t="shared" si="187"/>
        <v>7.6054117956127681E-2</v>
      </c>
      <c r="L764" s="259">
        <v>333.9</v>
      </c>
      <c r="M764" s="176">
        <f t="shared" si="188"/>
        <v>1.0760541179561278</v>
      </c>
      <c r="N764" s="259">
        <v>1933.28</v>
      </c>
      <c r="O764" s="168">
        <v>1.2</v>
      </c>
      <c r="P764" s="175">
        <f t="shared" si="189"/>
        <v>1.5762511493497965E-2</v>
      </c>
      <c r="Q764" s="174">
        <f t="shared" si="190"/>
        <v>4.5900000000000061</v>
      </c>
      <c r="R764" s="175">
        <f t="shared" si="191"/>
        <v>6.0291606462629793E-2</v>
      </c>
      <c r="S764" s="258">
        <f t="shared" si="192"/>
        <v>1532.6010000000019</v>
      </c>
      <c r="T764" s="168" t="s">
        <v>476</v>
      </c>
      <c r="U764" s="168" t="s">
        <v>364</v>
      </c>
      <c r="V764" s="168" t="s">
        <v>366</v>
      </c>
      <c r="W764" s="174">
        <v>1</v>
      </c>
      <c r="X764" s="168" t="s">
        <v>134</v>
      </c>
    </row>
    <row r="765" spans="2:24" hidden="1">
      <c r="B765" s="650"/>
      <c r="C765" s="443"/>
      <c r="D765" s="205">
        <v>9</v>
      </c>
      <c r="E765" s="168" t="s">
        <v>683</v>
      </c>
      <c r="F765" s="259">
        <v>372.7</v>
      </c>
      <c r="G765" s="168">
        <v>57.94</v>
      </c>
      <c r="H765" s="168">
        <v>57.94</v>
      </c>
      <c r="I765" s="176">
        <f t="shared" si="186"/>
        <v>1</v>
      </c>
      <c r="J765" s="168">
        <v>4.95</v>
      </c>
      <c r="K765" s="176">
        <f t="shared" si="187"/>
        <v>8.5433206765619607E-2</v>
      </c>
      <c r="L765" s="259">
        <v>161.34</v>
      </c>
      <c r="M765" s="176">
        <f t="shared" si="188"/>
        <v>1.0854332067656196</v>
      </c>
      <c r="N765" s="259">
        <v>798.63</v>
      </c>
      <c r="O765" s="168">
        <v>2.31</v>
      </c>
      <c r="P765" s="175">
        <f t="shared" si="189"/>
        <v>3.9868829823955822E-2</v>
      </c>
      <c r="Q765" s="174">
        <f t="shared" si="190"/>
        <v>2.6400000000000028</v>
      </c>
      <c r="R765" s="175">
        <f t="shared" si="191"/>
        <v>4.5564376941663841E-2</v>
      </c>
      <c r="S765" s="258">
        <f t="shared" si="192"/>
        <v>425.93760000000049</v>
      </c>
      <c r="T765" s="168" t="s">
        <v>476</v>
      </c>
      <c r="U765" s="168" t="s">
        <v>316</v>
      </c>
      <c r="V765" s="168" t="s">
        <v>412</v>
      </c>
      <c r="W765" s="174">
        <v>1</v>
      </c>
      <c r="X765" s="168" t="s">
        <v>217</v>
      </c>
    </row>
    <row r="766" spans="2:24" hidden="1">
      <c r="B766" s="651"/>
      <c r="C766" s="443"/>
      <c r="D766" s="205">
        <v>10</v>
      </c>
      <c r="E766" s="168" t="s">
        <v>684</v>
      </c>
      <c r="F766" s="259">
        <v>330</v>
      </c>
      <c r="G766" s="168">
        <v>69.89</v>
      </c>
      <c r="H766" s="168">
        <v>69.89</v>
      </c>
      <c r="I766" s="176">
        <f t="shared" si="186"/>
        <v>1</v>
      </c>
      <c r="J766" s="168">
        <v>4.6500000000000004</v>
      </c>
      <c r="K766" s="176">
        <f t="shared" si="187"/>
        <v>6.6533123479753903E-2</v>
      </c>
      <c r="L766" s="259">
        <v>550</v>
      </c>
      <c r="M766" s="176">
        <f t="shared" si="188"/>
        <v>1.0665331234797539</v>
      </c>
      <c r="N766" s="259">
        <v>2557.5</v>
      </c>
      <c r="O766" s="168">
        <v>0.6</v>
      </c>
      <c r="P766" s="175">
        <f t="shared" si="189"/>
        <v>8.5849191586779214E-3</v>
      </c>
      <c r="Q766" s="174">
        <f t="shared" si="190"/>
        <v>4.050000000000006</v>
      </c>
      <c r="R766" s="175">
        <f t="shared" si="191"/>
        <v>5.7948204321076065E-2</v>
      </c>
      <c r="S766" s="258">
        <f t="shared" si="192"/>
        <v>2227.5000000000032</v>
      </c>
      <c r="T766" s="168" t="s">
        <v>476</v>
      </c>
      <c r="U766" s="168" t="s">
        <v>316</v>
      </c>
      <c r="V766" s="168" t="s">
        <v>412</v>
      </c>
      <c r="W766" s="174">
        <v>1</v>
      </c>
      <c r="X766" s="168" t="s">
        <v>165</v>
      </c>
    </row>
    <row r="767" spans="2:24" hidden="1">
      <c r="B767" s="649">
        <v>45946</v>
      </c>
      <c r="C767" s="443" t="str">
        <f t="shared" ref="C767" si="196">RIGHT(TEXT(B767,"aaa"),1)</f>
        <v>四</v>
      </c>
      <c r="D767" s="205">
        <v>1</v>
      </c>
      <c r="E767" s="168" t="s">
        <v>373</v>
      </c>
      <c r="F767" s="259">
        <v>1685.31</v>
      </c>
      <c r="G767" s="168">
        <v>19185</v>
      </c>
      <c r="H767" s="168">
        <v>19185</v>
      </c>
      <c r="I767" s="176">
        <f t="shared" si="186"/>
        <v>1</v>
      </c>
      <c r="J767" s="168">
        <v>290.57</v>
      </c>
      <c r="K767" s="176">
        <f t="shared" si="187"/>
        <v>1.5145686734427939E-2</v>
      </c>
      <c r="L767" s="259">
        <v>5.8</v>
      </c>
      <c r="M767" s="176">
        <f t="shared" si="188"/>
        <v>1.015145686734428</v>
      </c>
      <c r="N767" s="259">
        <v>1685.31</v>
      </c>
      <c r="O767" s="168">
        <v>290.57</v>
      </c>
      <c r="P767" s="175">
        <f t="shared" si="189"/>
        <v>1.5145686734427939E-2</v>
      </c>
      <c r="Q767" s="174">
        <f t="shared" si="190"/>
        <v>0</v>
      </c>
      <c r="R767" s="175">
        <f t="shared" si="191"/>
        <v>0</v>
      </c>
      <c r="S767" s="258">
        <f t="shared" si="192"/>
        <v>0</v>
      </c>
      <c r="T767" s="168" t="s">
        <v>476</v>
      </c>
      <c r="U767" s="168" t="s">
        <v>495</v>
      </c>
      <c r="V767" s="168" t="s">
        <v>374</v>
      </c>
      <c r="W767" s="174">
        <v>1</v>
      </c>
      <c r="X767" s="168" t="s">
        <v>346</v>
      </c>
    </row>
    <row r="768" spans="2:24" hidden="1">
      <c r="B768" s="650"/>
      <c r="C768" s="443"/>
      <c r="D768" s="205">
        <v>2</v>
      </c>
      <c r="E768" s="168" t="s">
        <v>356</v>
      </c>
      <c r="F768" s="259">
        <v>1293.23</v>
      </c>
      <c r="G768" s="168">
        <v>7148</v>
      </c>
      <c r="H768" s="168">
        <v>7148</v>
      </c>
      <c r="I768" s="176">
        <f t="shared" si="186"/>
        <v>1</v>
      </c>
      <c r="J768" s="168">
        <v>196.54</v>
      </c>
      <c r="K768" s="176">
        <f t="shared" si="187"/>
        <v>2.7495803021824285E-2</v>
      </c>
      <c r="L768" s="259">
        <v>6.58</v>
      </c>
      <c r="M768" s="176">
        <f t="shared" si="188"/>
        <v>1.0274958030218242</v>
      </c>
      <c r="N768" s="259">
        <v>1293.23</v>
      </c>
      <c r="O768" s="168">
        <v>196.54</v>
      </c>
      <c r="P768" s="175">
        <f t="shared" si="189"/>
        <v>2.7495803021824285E-2</v>
      </c>
      <c r="Q768" s="174">
        <f t="shared" si="190"/>
        <v>0</v>
      </c>
      <c r="R768" s="175">
        <f t="shared" si="191"/>
        <v>0</v>
      </c>
      <c r="S768" s="258">
        <f t="shared" si="192"/>
        <v>0</v>
      </c>
      <c r="T768" s="168" t="s">
        <v>497</v>
      </c>
      <c r="U768" s="168" t="s">
        <v>355</v>
      </c>
      <c r="V768" s="168" t="s">
        <v>357</v>
      </c>
      <c r="W768" s="174">
        <v>1</v>
      </c>
      <c r="X768" s="168" t="s">
        <v>346</v>
      </c>
    </row>
    <row r="769" spans="2:24" hidden="1">
      <c r="B769" s="650"/>
      <c r="C769" s="443"/>
      <c r="D769" s="205">
        <v>3</v>
      </c>
      <c r="E769" s="168" t="s">
        <v>365</v>
      </c>
      <c r="F769" s="259">
        <v>594.34</v>
      </c>
      <c r="G769" s="168">
        <v>30.84</v>
      </c>
      <c r="H769" s="168">
        <v>30.84</v>
      </c>
      <c r="I769" s="176">
        <f t="shared" si="186"/>
        <v>1</v>
      </c>
      <c r="J769" s="168">
        <v>1.45</v>
      </c>
      <c r="K769" s="176">
        <f t="shared" si="187"/>
        <v>4.7016861219195849E-2</v>
      </c>
      <c r="L769" s="259">
        <v>814.16</v>
      </c>
      <c r="M769" s="176">
        <f t="shared" si="188"/>
        <v>1.0470168612191959</v>
      </c>
      <c r="N769" s="259">
        <v>1180.53</v>
      </c>
      <c r="O769" s="168">
        <v>0.73</v>
      </c>
      <c r="P769" s="175">
        <f t="shared" si="189"/>
        <v>2.3670557717250323E-2</v>
      </c>
      <c r="Q769" s="174">
        <f t="shared" si="190"/>
        <v>0.71999999999999931</v>
      </c>
      <c r="R769" s="175">
        <f t="shared" si="191"/>
        <v>2.3346303501945501E-2</v>
      </c>
      <c r="S769" s="258">
        <f t="shared" si="192"/>
        <v>586.19519999999943</v>
      </c>
      <c r="T769" s="168" t="s">
        <v>476</v>
      </c>
      <c r="U769" s="168" t="s">
        <v>364</v>
      </c>
      <c r="V769" s="168" t="s">
        <v>366</v>
      </c>
      <c r="W769" s="174">
        <v>1</v>
      </c>
      <c r="X769" s="168" t="s">
        <v>133</v>
      </c>
    </row>
    <row r="770" spans="2:24" hidden="1">
      <c r="B770" s="650"/>
      <c r="C770" s="443"/>
      <c r="D770" s="205">
        <v>4</v>
      </c>
      <c r="E770" s="168" t="s">
        <v>555</v>
      </c>
      <c r="F770" s="259">
        <v>471.35</v>
      </c>
      <c r="G770" s="168">
        <v>42.84</v>
      </c>
      <c r="H770" s="168">
        <v>42.84</v>
      </c>
      <c r="I770" s="176">
        <f t="shared" si="186"/>
        <v>1</v>
      </c>
      <c r="J770" s="168">
        <v>4.21</v>
      </c>
      <c r="K770" s="176">
        <f t="shared" si="187"/>
        <v>9.8272642390289447E-2</v>
      </c>
      <c r="L770" s="259">
        <v>224.45</v>
      </c>
      <c r="M770" s="176">
        <f t="shared" si="188"/>
        <v>1.0982726423902895</v>
      </c>
      <c r="N770" s="259">
        <v>944.93</v>
      </c>
      <c r="O770" s="168">
        <v>2.1</v>
      </c>
      <c r="P770" s="175">
        <f t="shared" si="189"/>
        <v>4.9019607843137254E-2</v>
      </c>
      <c r="Q770" s="174">
        <f t="shared" si="190"/>
        <v>2.1100000000000008</v>
      </c>
      <c r="R770" s="175">
        <f t="shared" si="191"/>
        <v>4.9253034547152207E-2</v>
      </c>
      <c r="S770" s="258">
        <f t="shared" si="192"/>
        <v>473.58950000000016</v>
      </c>
      <c r="T770" s="168" t="s">
        <v>476</v>
      </c>
      <c r="U770" s="168" t="s">
        <v>316</v>
      </c>
      <c r="V770" s="168" t="s">
        <v>351</v>
      </c>
      <c r="W770" s="174">
        <v>1</v>
      </c>
      <c r="X770" s="168" t="s">
        <v>216</v>
      </c>
    </row>
    <row r="771" spans="2:24" hidden="1">
      <c r="B771" s="650"/>
      <c r="C771" s="443"/>
      <c r="D771" s="205">
        <v>5</v>
      </c>
      <c r="E771" s="168" t="s">
        <v>639</v>
      </c>
      <c r="F771" s="259">
        <v>370</v>
      </c>
      <c r="G771" s="168">
        <v>242.6</v>
      </c>
      <c r="H771" s="168">
        <v>242.6</v>
      </c>
      <c r="I771" s="176">
        <f t="shared" si="186"/>
        <v>1</v>
      </c>
      <c r="J771" s="168">
        <v>15</v>
      </c>
      <c r="K771" s="176">
        <f t="shared" si="187"/>
        <v>6.1830173124484751E-2</v>
      </c>
      <c r="L771" s="259">
        <v>185</v>
      </c>
      <c r="M771" s="176">
        <f t="shared" si="188"/>
        <v>1.0618301731244848</v>
      </c>
      <c r="N771" s="259">
        <v>2775</v>
      </c>
      <c r="O771" s="168">
        <v>2</v>
      </c>
      <c r="P771" s="175">
        <f t="shared" si="189"/>
        <v>8.2440230832646327E-3</v>
      </c>
      <c r="Q771" s="174">
        <f t="shared" si="190"/>
        <v>13.000000000000028</v>
      </c>
      <c r="R771" s="175">
        <f t="shared" si="191"/>
        <v>5.3586150041220235E-2</v>
      </c>
      <c r="S771" s="258">
        <f t="shared" si="192"/>
        <v>2405.0000000000055</v>
      </c>
      <c r="T771" s="168" t="s">
        <v>476</v>
      </c>
      <c r="U771" s="168" t="s">
        <v>316</v>
      </c>
      <c r="V771" s="168" t="s">
        <v>412</v>
      </c>
      <c r="W771" s="174">
        <v>1</v>
      </c>
      <c r="X771" s="168" t="s">
        <v>188</v>
      </c>
    </row>
    <row r="772" spans="2:24" hidden="1">
      <c r="B772" s="650"/>
      <c r="C772" s="443"/>
      <c r="D772" s="205">
        <v>6</v>
      </c>
      <c r="E772" s="168" t="s">
        <v>347</v>
      </c>
      <c r="F772" s="259">
        <v>292.39999999999998</v>
      </c>
      <c r="G772" s="168">
        <v>250.19</v>
      </c>
      <c r="H772" s="168">
        <v>250.19</v>
      </c>
      <c r="I772" s="176">
        <f t="shared" si="186"/>
        <v>1</v>
      </c>
      <c r="J772" s="168">
        <v>8.23</v>
      </c>
      <c r="K772" s="176">
        <f t="shared" si="187"/>
        <v>3.2894999800151883E-2</v>
      </c>
      <c r="L772" s="259">
        <v>99.12</v>
      </c>
      <c r="M772" s="176">
        <f t="shared" si="188"/>
        <v>1.032894999800152</v>
      </c>
      <c r="N772" s="259">
        <v>815.76</v>
      </c>
      <c r="O772" s="168">
        <v>2.95</v>
      </c>
      <c r="P772" s="175">
        <f t="shared" si="189"/>
        <v>1.1791038810504018E-2</v>
      </c>
      <c r="Q772" s="174">
        <f t="shared" si="190"/>
        <v>5.280000000000018</v>
      </c>
      <c r="R772" s="175">
        <f t="shared" si="191"/>
        <v>2.1103960989647941E-2</v>
      </c>
      <c r="S772" s="258">
        <f t="shared" si="192"/>
        <v>523.35360000000185</v>
      </c>
      <c r="T772" s="168" t="s">
        <v>476</v>
      </c>
      <c r="U772" s="168" t="s">
        <v>316</v>
      </c>
      <c r="V772" s="168" t="s">
        <v>351</v>
      </c>
      <c r="W772" s="174">
        <v>1</v>
      </c>
      <c r="X772" s="168" t="s">
        <v>346</v>
      </c>
    </row>
    <row r="773" spans="2:24" hidden="1">
      <c r="B773" s="650"/>
      <c r="C773" s="443"/>
      <c r="D773" s="205">
        <v>7</v>
      </c>
      <c r="E773" s="168" t="s">
        <v>623</v>
      </c>
      <c r="F773" s="259">
        <v>292.32</v>
      </c>
      <c r="G773" s="168">
        <v>49.74</v>
      </c>
      <c r="H773" s="168">
        <v>49.74</v>
      </c>
      <c r="I773" s="176">
        <f t="shared" si="186"/>
        <v>1</v>
      </c>
      <c r="J773" s="168">
        <v>4.97</v>
      </c>
      <c r="K773" s="176">
        <f t="shared" si="187"/>
        <v>9.9919581825492557E-2</v>
      </c>
      <c r="L773" s="259">
        <v>124.39</v>
      </c>
      <c r="M773" s="176">
        <f t="shared" si="188"/>
        <v>1.0999195818254925</v>
      </c>
      <c r="N773" s="259">
        <v>618.22</v>
      </c>
      <c r="O773" s="168">
        <v>2.35</v>
      </c>
      <c r="P773" s="175">
        <f t="shared" si="189"/>
        <v>4.7245677523120228E-2</v>
      </c>
      <c r="Q773" s="174">
        <f t="shared" si="190"/>
        <v>2.6199999999999988</v>
      </c>
      <c r="R773" s="175">
        <f t="shared" si="191"/>
        <v>5.2673904302372308E-2</v>
      </c>
      <c r="S773" s="258">
        <f t="shared" si="192"/>
        <v>325.90179999999987</v>
      </c>
      <c r="T773" s="168" t="s">
        <v>497</v>
      </c>
      <c r="U773" s="168" t="s">
        <v>355</v>
      </c>
      <c r="V773" s="168" t="s">
        <v>499</v>
      </c>
      <c r="W773" s="174">
        <v>1</v>
      </c>
      <c r="X773" s="168" t="s">
        <v>134</v>
      </c>
    </row>
    <row r="774" spans="2:24" hidden="1">
      <c r="B774" s="650"/>
      <c r="C774" s="443"/>
      <c r="D774" s="205">
        <v>8</v>
      </c>
      <c r="E774" s="168" t="s">
        <v>362</v>
      </c>
      <c r="F774" s="259">
        <v>255.36</v>
      </c>
      <c r="G774" s="168">
        <v>7445</v>
      </c>
      <c r="H774" s="168">
        <v>7445</v>
      </c>
      <c r="I774" s="176">
        <f t="shared" si="186"/>
        <v>1</v>
      </c>
      <c r="J774" s="168">
        <v>36.479999999999997</v>
      </c>
      <c r="K774" s="176">
        <f t="shared" si="187"/>
        <v>4.8999328408327733E-3</v>
      </c>
      <c r="L774" s="259">
        <v>7</v>
      </c>
      <c r="M774" s="176">
        <f t="shared" si="188"/>
        <v>1.0048999328408328</v>
      </c>
      <c r="N774" s="259">
        <v>255.36</v>
      </c>
      <c r="O774" s="168">
        <v>36.479999999999997</v>
      </c>
      <c r="P774" s="175">
        <f t="shared" si="189"/>
        <v>4.8999328408327733E-3</v>
      </c>
      <c r="Q774" s="174">
        <f t="shared" si="190"/>
        <v>-4.3343106881366111E-13</v>
      </c>
      <c r="R774" s="175">
        <f t="shared" si="191"/>
        <v>-5.8217739263084094E-17</v>
      </c>
      <c r="S774" s="258">
        <f t="shared" si="192"/>
        <v>-3.0340174816956278E-12</v>
      </c>
      <c r="T774" s="168" t="s">
        <v>497</v>
      </c>
      <c r="U774" s="168" t="s">
        <v>355</v>
      </c>
      <c r="V774" s="168" t="s">
        <v>357</v>
      </c>
      <c r="W774" s="174">
        <v>1</v>
      </c>
      <c r="X774" s="168" t="s">
        <v>346</v>
      </c>
    </row>
    <row r="775" spans="2:24" hidden="1">
      <c r="B775" s="650"/>
      <c r="C775" s="443"/>
      <c r="D775" s="205">
        <v>9</v>
      </c>
      <c r="E775" s="168" t="s">
        <v>529</v>
      </c>
      <c r="F775" s="259">
        <v>247.5</v>
      </c>
      <c r="G775" s="168">
        <v>45.06</v>
      </c>
      <c r="H775" s="168">
        <v>45.06</v>
      </c>
      <c r="I775" s="176">
        <f t="shared" si="186"/>
        <v>1</v>
      </c>
      <c r="J775" s="168">
        <v>4.45</v>
      </c>
      <c r="K775" s="176">
        <f t="shared" si="187"/>
        <v>9.8757212605415007E-2</v>
      </c>
      <c r="L775" s="259">
        <v>118.99</v>
      </c>
      <c r="M775" s="176">
        <f t="shared" si="188"/>
        <v>1.098757212605415</v>
      </c>
      <c r="N775" s="259">
        <v>529.51</v>
      </c>
      <c r="O775" s="168">
        <v>2.08</v>
      </c>
      <c r="P775" s="175">
        <f t="shared" si="189"/>
        <v>4.61606746560142E-2</v>
      </c>
      <c r="Q775" s="174">
        <f t="shared" si="190"/>
        <v>2.3700000000000028</v>
      </c>
      <c r="R775" s="175">
        <f t="shared" si="191"/>
        <v>5.2596537949400855E-2</v>
      </c>
      <c r="S775" s="258">
        <f t="shared" si="192"/>
        <v>282.00630000000029</v>
      </c>
      <c r="T775" s="168" t="s">
        <v>476</v>
      </c>
      <c r="U775" s="168" t="s">
        <v>316</v>
      </c>
      <c r="V775" s="168" t="s">
        <v>351</v>
      </c>
      <c r="W775" s="174">
        <v>1</v>
      </c>
      <c r="X775" s="168" t="s">
        <v>230</v>
      </c>
    </row>
    <row r="776" spans="2:24" hidden="1">
      <c r="B776" s="651"/>
      <c r="C776" s="443"/>
      <c r="D776" s="205">
        <v>10</v>
      </c>
      <c r="E776" s="168" t="s">
        <v>621</v>
      </c>
      <c r="F776" s="259">
        <v>242.37</v>
      </c>
      <c r="G776" s="168">
        <v>59.69</v>
      </c>
      <c r="H776" s="168">
        <v>59.69</v>
      </c>
      <c r="I776" s="176">
        <f t="shared" si="186"/>
        <v>1</v>
      </c>
      <c r="J776" s="168">
        <v>5.91</v>
      </c>
      <c r="K776" s="176">
        <f t="shared" si="187"/>
        <v>9.9011559725247111E-2</v>
      </c>
      <c r="L776" s="259">
        <v>90.1</v>
      </c>
      <c r="M776" s="176">
        <f t="shared" si="188"/>
        <v>1.099011559725247</v>
      </c>
      <c r="N776" s="259">
        <v>532.49</v>
      </c>
      <c r="O776" s="168">
        <v>2.69</v>
      </c>
      <c r="P776" s="175">
        <f t="shared" si="189"/>
        <v>4.5066175238733457E-2</v>
      </c>
      <c r="Q776" s="174">
        <f t="shared" si="190"/>
        <v>3.2199999999999966</v>
      </c>
      <c r="R776" s="175">
        <f t="shared" si="191"/>
        <v>5.3945384486513599E-2</v>
      </c>
      <c r="S776" s="258">
        <f t="shared" si="192"/>
        <v>290.12199999999967</v>
      </c>
      <c r="T776" s="168" t="s">
        <v>497</v>
      </c>
      <c r="U776" s="168" t="s">
        <v>355</v>
      </c>
      <c r="V776" s="168" t="s">
        <v>499</v>
      </c>
      <c r="W776" s="174">
        <v>1</v>
      </c>
      <c r="X776" s="168" t="s">
        <v>134</v>
      </c>
    </row>
    <row r="777" spans="2:24" hidden="1">
      <c r="B777" s="649">
        <v>45947</v>
      </c>
      <c r="C777" s="443" t="str">
        <f t="shared" ref="C777" si="197">RIGHT(TEXT(B777,"aaa"),1)</f>
        <v>五</v>
      </c>
      <c r="D777" s="205">
        <v>1</v>
      </c>
      <c r="E777" s="168" t="s">
        <v>356</v>
      </c>
      <c r="F777" s="259">
        <v>1330.21</v>
      </c>
      <c r="G777" s="168">
        <v>5650</v>
      </c>
      <c r="H777" s="168">
        <v>5650</v>
      </c>
      <c r="I777" s="176">
        <f t="shared" si="186"/>
        <v>1</v>
      </c>
      <c r="J777" s="168">
        <v>202.16</v>
      </c>
      <c r="K777" s="176">
        <f t="shared" si="187"/>
        <v>3.5780530973451324E-2</v>
      </c>
      <c r="L777" s="259">
        <v>6.58</v>
      </c>
      <c r="M777" s="176">
        <f t="shared" si="188"/>
        <v>1.0357805309734514</v>
      </c>
      <c r="N777" s="259">
        <v>1330.21</v>
      </c>
      <c r="O777" s="168">
        <v>202.16</v>
      </c>
      <c r="P777" s="175">
        <f t="shared" si="189"/>
        <v>3.5780530973451324E-2</v>
      </c>
      <c r="Q777" s="174">
        <f t="shared" si="190"/>
        <v>0</v>
      </c>
      <c r="R777" s="175">
        <f t="shared" si="191"/>
        <v>0</v>
      </c>
      <c r="S777" s="258">
        <f t="shared" si="192"/>
        <v>0</v>
      </c>
      <c r="T777" s="168" t="s">
        <v>497</v>
      </c>
      <c r="U777" s="168" t="s">
        <v>355</v>
      </c>
      <c r="V777" s="168" t="s">
        <v>357</v>
      </c>
      <c r="W777" s="174">
        <v>1</v>
      </c>
      <c r="X777" s="168" t="s">
        <v>346</v>
      </c>
    </row>
    <row r="778" spans="2:24" hidden="1">
      <c r="B778" s="650"/>
      <c r="C778" s="443"/>
      <c r="D778" s="205">
        <v>2</v>
      </c>
      <c r="E778" s="168" t="s">
        <v>373</v>
      </c>
      <c r="F778" s="259">
        <v>1124.97</v>
      </c>
      <c r="G778" s="168">
        <v>15885</v>
      </c>
      <c r="H778" s="168">
        <v>15885</v>
      </c>
      <c r="I778" s="176">
        <f t="shared" si="186"/>
        <v>1</v>
      </c>
      <c r="J778" s="168">
        <v>193.96</v>
      </c>
      <c r="K778" s="176">
        <f t="shared" si="187"/>
        <v>1.2210261252754172E-2</v>
      </c>
      <c r="L778" s="259">
        <v>5.8</v>
      </c>
      <c r="M778" s="176">
        <f t="shared" si="188"/>
        <v>1.0122102612527542</v>
      </c>
      <c r="N778" s="259">
        <v>1124.97</v>
      </c>
      <c r="O778" s="168">
        <v>193.96</v>
      </c>
      <c r="P778" s="175">
        <f t="shared" si="189"/>
        <v>1.2210261252754172E-2</v>
      </c>
      <c r="Q778" s="174">
        <f t="shared" si="190"/>
        <v>-8.8107299234252423E-13</v>
      </c>
      <c r="R778" s="175">
        <f t="shared" si="191"/>
        <v>-5.5465721897546376E-17</v>
      </c>
      <c r="S778" s="258">
        <f t="shared" si="192"/>
        <v>-5.1102233555866401E-12</v>
      </c>
      <c r="T778" s="168" t="s">
        <v>476</v>
      </c>
      <c r="U778" s="168" t="s">
        <v>495</v>
      </c>
      <c r="V778" s="168" t="s">
        <v>374</v>
      </c>
      <c r="W778" s="174">
        <v>1</v>
      </c>
      <c r="X778" s="168" t="s">
        <v>346</v>
      </c>
    </row>
    <row r="779" spans="2:24" hidden="1">
      <c r="B779" s="650"/>
      <c r="C779" s="443"/>
      <c r="D779" s="205">
        <v>3</v>
      </c>
      <c r="E779" s="168" t="s">
        <v>507</v>
      </c>
      <c r="F779" s="259">
        <v>470.29</v>
      </c>
      <c r="G779" s="168">
        <v>6.61</v>
      </c>
      <c r="H779" s="168">
        <v>6.61</v>
      </c>
      <c r="I779" s="176">
        <f t="shared" si="186"/>
        <v>1</v>
      </c>
      <c r="J779" s="168">
        <v>0.61</v>
      </c>
      <c r="K779" s="176">
        <f t="shared" si="187"/>
        <v>9.2284417549167927E-2</v>
      </c>
      <c r="L779" s="259">
        <v>1567.63</v>
      </c>
      <c r="M779" s="176">
        <f t="shared" si="188"/>
        <v>1.0922844175491679</v>
      </c>
      <c r="N779" s="259">
        <v>956.25</v>
      </c>
      <c r="O779" s="168">
        <v>0.3</v>
      </c>
      <c r="P779" s="175">
        <f t="shared" si="189"/>
        <v>4.5385779122541603E-2</v>
      </c>
      <c r="Q779" s="174">
        <f t="shared" si="190"/>
        <v>0.31000000000000033</v>
      </c>
      <c r="R779" s="175">
        <f t="shared" si="191"/>
        <v>4.6898638426626373E-2</v>
      </c>
      <c r="S779" s="258">
        <f t="shared" si="192"/>
        <v>485.96530000000052</v>
      </c>
      <c r="T779" s="168" t="s">
        <v>476</v>
      </c>
      <c r="U779" s="168" t="s">
        <v>316</v>
      </c>
      <c r="V779" s="168" t="s">
        <v>351</v>
      </c>
      <c r="W779" s="174">
        <v>1</v>
      </c>
      <c r="X779" s="168" t="s">
        <v>135</v>
      </c>
    </row>
    <row r="780" spans="2:24" hidden="1">
      <c r="B780" s="650"/>
      <c r="C780" s="443"/>
      <c r="D780" s="205">
        <v>4</v>
      </c>
      <c r="E780" s="168" t="s">
        <v>365</v>
      </c>
      <c r="F780" s="259">
        <v>415.22</v>
      </c>
      <c r="G780" s="168">
        <v>29.3</v>
      </c>
      <c r="H780" s="168">
        <v>29.3</v>
      </c>
      <c r="I780" s="176">
        <f t="shared" si="186"/>
        <v>1</v>
      </c>
      <c r="J780" s="168">
        <v>1.55</v>
      </c>
      <c r="K780" s="176">
        <f t="shared" si="187"/>
        <v>5.2901023890784986E-2</v>
      </c>
      <c r="L780" s="259">
        <v>814.16</v>
      </c>
      <c r="M780" s="176">
        <f t="shared" si="188"/>
        <v>1.052901023890785</v>
      </c>
      <c r="N780" s="259">
        <v>1261.95</v>
      </c>
      <c r="O780" s="168">
        <v>0.51</v>
      </c>
      <c r="P780" s="175">
        <f t="shared" si="189"/>
        <v>1.7406143344709898E-2</v>
      </c>
      <c r="Q780" s="174">
        <f t="shared" si="190"/>
        <v>1.0400000000000007</v>
      </c>
      <c r="R780" s="175">
        <f t="shared" si="191"/>
        <v>3.5494880546075108E-2</v>
      </c>
      <c r="S780" s="258">
        <f t="shared" si="192"/>
        <v>846.72640000000058</v>
      </c>
      <c r="T780" s="168" t="s">
        <v>476</v>
      </c>
      <c r="U780" s="168" t="s">
        <v>364</v>
      </c>
      <c r="V780" s="168" t="s">
        <v>366</v>
      </c>
      <c r="W780" s="174">
        <v>1</v>
      </c>
      <c r="X780" s="168" t="s">
        <v>133</v>
      </c>
    </row>
    <row r="781" spans="2:24" hidden="1">
      <c r="B781" s="650"/>
      <c r="C781" s="443"/>
      <c r="D781" s="205">
        <v>5</v>
      </c>
      <c r="E781" s="168" t="s">
        <v>362</v>
      </c>
      <c r="F781" s="259">
        <v>335.58</v>
      </c>
      <c r="G781" s="168">
        <v>6257</v>
      </c>
      <c r="H781" s="168">
        <v>6257</v>
      </c>
      <c r="I781" s="176">
        <f t="shared" si="186"/>
        <v>1</v>
      </c>
      <c r="J781" s="168">
        <v>47.94</v>
      </c>
      <c r="K781" s="176">
        <f t="shared" si="187"/>
        <v>7.661818762985456E-3</v>
      </c>
      <c r="L781" s="259">
        <v>7</v>
      </c>
      <c r="M781" s="176">
        <f t="shared" si="188"/>
        <v>1.0076618187629853</v>
      </c>
      <c r="N781" s="259">
        <v>335.58</v>
      </c>
      <c r="O781" s="168">
        <v>47.94</v>
      </c>
      <c r="P781" s="175">
        <f t="shared" si="189"/>
        <v>7.661818762985456E-3</v>
      </c>
      <c r="Q781" s="174">
        <f t="shared" si="190"/>
        <v>-3.979039320256561E-13</v>
      </c>
      <c r="R781" s="175">
        <f t="shared" si="191"/>
        <v>-6.3593404511052602E-17</v>
      </c>
      <c r="S781" s="258">
        <f t="shared" si="192"/>
        <v>-2.7853275241795927E-12</v>
      </c>
      <c r="T781" s="168" t="s">
        <v>497</v>
      </c>
      <c r="U781" s="168" t="s">
        <v>355</v>
      </c>
      <c r="V781" s="168" t="s">
        <v>357</v>
      </c>
      <c r="W781" s="174">
        <v>1</v>
      </c>
      <c r="X781" s="168" t="s">
        <v>346</v>
      </c>
    </row>
    <row r="782" spans="2:24" hidden="1">
      <c r="B782" s="650"/>
      <c r="C782" s="443"/>
      <c r="D782" s="205">
        <v>6</v>
      </c>
      <c r="E782" s="168" t="s">
        <v>623</v>
      </c>
      <c r="F782" s="259">
        <v>262.45999999999998</v>
      </c>
      <c r="G782" s="168">
        <v>45.7</v>
      </c>
      <c r="H782" s="168">
        <v>45.7</v>
      </c>
      <c r="I782" s="176">
        <f t="shared" si="186"/>
        <v>1</v>
      </c>
      <c r="J782" s="168">
        <v>4.2</v>
      </c>
      <c r="K782" s="176">
        <f t="shared" si="187"/>
        <v>9.1903719912472648E-2</v>
      </c>
      <c r="L782" s="259">
        <v>124.39</v>
      </c>
      <c r="M782" s="176">
        <f t="shared" si="188"/>
        <v>1.0919037199124728</v>
      </c>
      <c r="N782" s="259">
        <v>522.44000000000005</v>
      </c>
      <c r="O782" s="168">
        <v>2.11</v>
      </c>
      <c r="P782" s="175">
        <f t="shared" si="189"/>
        <v>4.6170678336980298E-2</v>
      </c>
      <c r="Q782" s="174">
        <f t="shared" si="190"/>
        <v>2.090000000000003</v>
      </c>
      <c r="R782" s="175">
        <f t="shared" si="191"/>
        <v>4.5733041575492406E-2</v>
      </c>
      <c r="S782" s="258">
        <f t="shared" si="192"/>
        <v>259.9751000000004</v>
      </c>
      <c r="T782" s="168" t="s">
        <v>497</v>
      </c>
      <c r="U782" s="168" t="s">
        <v>355</v>
      </c>
      <c r="V782" s="168" t="s">
        <v>499</v>
      </c>
      <c r="W782" s="174">
        <v>1</v>
      </c>
      <c r="X782" s="168" t="s">
        <v>134</v>
      </c>
    </row>
    <row r="783" spans="2:24" hidden="1">
      <c r="B783" s="650"/>
      <c r="C783" s="443"/>
      <c r="D783" s="205">
        <v>7</v>
      </c>
      <c r="E783" s="168" t="s">
        <v>347</v>
      </c>
      <c r="F783" s="259">
        <v>250.77</v>
      </c>
      <c r="G783" s="168">
        <v>197.75</v>
      </c>
      <c r="H783" s="168">
        <v>197.75</v>
      </c>
      <c r="I783" s="176">
        <f t="shared" si="186"/>
        <v>1</v>
      </c>
      <c r="J783" s="168">
        <v>7.34</v>
      </c>
      <c r="K783" s="176">
        <f t="shared" si="187"/>
        <v>3.7117572692793928E-2</v>
      </c>
      <c r="L783" s="259">
        <v>99.12</v>
      </c>
      <c r="M783" s="176">
        <f t="shared" si="188"/>
        <v>1.0371175726927939</v>
      </c>
      <c r="N783" s="259">
        <v>727.54</v>
      </c>
      <c r="O783" s="168">
        <v>2.5299999999999998</v>
      </c>
      <c r="P783" s="175">
        <f t="shared" si="189"/>
        <v>1.2793931731984828E-2</v>
      </c>
      <c r="Q783" s="174">
        <f t="shared" si="190"/>
        <v>4.8100000000000041</v>
      </c>
      <c r="R783" s="175">
        <f t="shared" si="191"/>
        <v>2.4323640960809124E-2</v>
      </c>
      <c r="S783" s="258">
        <f t="shared" si="192"/>
        <v>476.7672000000004</v>
      </c>
      <c r="T783" s="168" t="s">
        <v>476</v>
      </c>
      <c r="U783" s="168" t="s">
        <v>316</v>
      </c>
      <c r="V783" s="168" t="s">
        <v>351</v>
      </c>
      <c r="W783" s="174">
        <v>1</v>
      </c>
      <c r="X783" s="168" t="s">
        <v>346</v>
      </c>
    </row>
    <row r="784" spans="2:24" hidden="1">
      <c r="B784" s="650"/>
      <c r="C784" s="443"/>
      <c r="D784" s="205">
        <v>8</v>
      </c>
      <c r="E784" s="168" t="s">
        <v>529</v>
      </c>
      <c r="F784" s="259">
        <v>203.47</v>
      </c>
      <c r="G784" s="168">
        <v>36.979999999999997</v>
      </c>
      <c r="H784" s="168">
        <v>36.979999999999997</v>
      </c>
      <c r="I784" s="176">
        <f t="shared" si="186"/>
        <v>1</v>
      </c>
      <c r="J784" s="168">
        <v>3.56</v>
      </c>
      <c r="K784" s="176">
        <f t="shared" si="187"/>
        <v>9.6268253109789079E-2</v>
      </c>
      <c r="L784" s="259">
        <v>118.99</v>
      </c>
      <c r="M784" s="176">
        <f t="shared" si="188"/>
        <v>1.0962682531097891</v>
      </c>
      <c r="N784" s="259">
        <v>423.6</v>
      </c>
      <c r="O784" s="168">
        <v>1.71</v>
      </c>
      <c r="P784" s="175">
        <f t="shared" si="189"/>
        <v>4.6241211465657114E-2</v>
      </c>
      <c r="Q784" s="174">
        <f t="shared" si="190"/>
        <v>1.8500000000000023</v>
      </c>
      <c r="R784" s="175">
        <f t="shared" si="191"/>
        <v>5.0027041644132027E-2</v>
      </c>
      <c r="S784" s="258">
        <f t="shared" si="192"/>
        <v>220.13150000000027</v>
      </c>
      <c r="T784" s="168" t="s">
        <v>476</v>
      </c>
      <c r="U784" s="168" t="s">
        <v>316</v>
      </c>
      <c r="V784" s="168" t="s">
        <v>351</v>
      </c>
      <c r="W784" s="174">
        <v>1</v>
      </c>
      <c r="X784" s="168" t="s">
        <v>230</v>
      </c>
    </row>
    <row r="785" spans="2:24" hidden="1">
      <c r="B785" s="650"/>
      <c r="C785" s="443"/>
      <c r="D785" s="205">
        <v>9</v>
      </c>
      <c r="E785" s="168" t="s">
        <v>404</v>
      </c>
      <c r="F785" s="259">
        <v>201.7</v>
      </c>
      <c r="G785" s="168">
        <v>9.86</v>
      </c>
      <c r="H785" s="168">
        <v>9.86</v>
      </c>
      <c r="I785" s="176">
        <f t="shared" si="186"/>
        <v>1</v>
      </c>
      <c r="J785" s="168">
        <v>0.94</v>
      </c>
      <c r="K785" s="176">
        <f t="shared" si="187"/>
        <v>9.5334685598377281E-2</v>
      </c>
      <c r="L785" s="259">
        <v>469.08</v>
      </c>
      <c r="M785" s="176">
        <f t="shared" si="188"/>
        <v>1.0953346855983772</v>
      </c>
      <c r="N785" s="259">
        <v>440.94</v>
      </c>
      <c r="O785" s="168">
        <v>0.43</v>
      </c>
      <c r="P785" s="175">
        <f t="shared" si="189"/>
        <v>4.3610547667342799E-2</v>
      </c>
      <c r="Q785" s="174">
        <f t="shared" si="190"/>
        <v>0.50999999999999956</v>
      </c>
      <c r="R785" s="175">
        <f t="shared" si="191"/>
        <v>5.172413793103444E-2</v>
      </c>
      <c r="S785" s="258">
        <f t="shared" si="192"/>
        <v>239.23079999999979</v>
      </c>
      <c r="T785" s="168" t="s">
        <v>497</v>
      </c>
      <c r="U785" s="168" t="s">
        <v>355</v>
      </c>
      <c r="V785" s="168" t="s">
        <v>360</v>
      </c>
      <c r="W785" s="174">
        <v>1</v>
      </c>
      <c r="X785" s="168" t="s">
        <v>230</v>
      </c>
    </row>
    <row r="786" spans="2:24" hidden="1">
      <c r="B786" s="651"/>
      <c r="C786" s="443"/>
      <c r="D786" s="205">
        <v>10</v>
      </c>
      <c r="E786" s="168" t="s">
        <v>662</v>
      </c>
      <c r="F786" s="259">
        <v>143.78</v>
      </c>
      <c r="G786" s="168">
        <v>2212</v>
      </c>
      <c r="H786" s="168">
        <v>2212</v>
      </c>
      <c r="I786" s="176">
        <f t="shared" si="186"/>
        <v>1</v>
      </c>
      <c r="J786" s="168">
        <v>19.97</v>
      </c>
      <c r="K786" s="176">
        <f t="shared" si="187"/>
        <v>9.0280289330922237E-3</v>
      </c>
      <c r="L786" s="259">
        <v>7.2</v>
      </c>
      <c r="M786" s="176">
        <f t="shared" si="188"/>
        <v>1.0090280289330922</v>
      </c>
      <c r="N786" s="259">
        <v>143.78</v>
      </c>
      <c r="O786" s="168">
        <v>19.97</v>
      </c>
      <c r="P786" s="175">
        <f t="shared" si="189"/>
        <v>9.0280289330922237E-3</v>
      </c>
      <c r="Q786" s="174">
        <f t="shared" si="190"/>
        <v>-1.9895196601282805E-13</v>
      </c>
      <c r="R786" s="175">
        <f t="shared" si="191"/>
        <v>-8.9942118450645592E-17</v>
      </c>
      <c r="S786" s="258">
        <f t="shared" si="192"/>
        <v>-1.4324541552923619E-12</v>
      </c>
      <c r="T786" s="168" t="s">
        <v>476</v>
      </c>
      <c r="U786" s="168" t="s">
        <v>495</v>
      </c>
      <c r="V786" s="168" t="s">
        <v>376</v>
      </c>
      <c r="W786" s="174">
        <v>1</v>
      </c>
      <c r="X786" s="168" t="s">
        <v>210</v>
      </c>
    </row>
    <row r="787" spans="2:24" hidden="1">
      <c r="B787" s="649">
        <v>45948</v>
      </c>
      <c r="C787" s="443" t="str">
        <f t="shared" ref="C787" si="198">RIGHT(TEXT(B787,"aaa"),1)</f>
        <v>六</v>
      </c>
      <c r="D787" s="205">
        <v>1</v>
      </c>
      <c r="E787" s="168" t="s">
        <v>685</v>
      </c>
      <c r="F787" s="259">
        <v>732.75</v>
      </c>
      <c r="G787" s="168">
        <v>149.69999999999999</v>
      </c>
      <c r="H787" s="168">
        <v>149.69999999999999</v>
      </c>
      <c r="I787" s="176">
        <f t="shared" si="186"/>
        <v>1</v>
      </c>
      <c r="J787" s="168">
        <v>14.81</v>
      </c>
      <c r="K787" s="176">
        <f t="shared" si="187"/>
        <v>9.8931195724782914E-2</v>
      </c>
      <c r="L787" s="259">
        <v>99.02</v>
      </c>
      <c r="M787" s="176">
        <f t="shared" si="188"/>
        <v>1.0989311957247829</v>
      </c>
      <c r="N787" s="259">
        <v>1466.49</v>
      </c>
      <c r="O787" s="168">
        <v>7.4</v>
      </c>
      <c r="P787" s="175">
        <f t="shared" si="189"/>
        <v>4.9432197728790921E-2</v>
      </c>
      <c r="Q787" s="174">
        <f t="shared" si="190"/>
        <v>7.4100000000000019</v>
      </c>
      <c r="R787" s="175">
        <f t="shared" si="191"/>
        <v>4.9498997995992E-2</v>
      </c>
      <c r="S787" s="258">
        <f t="shared" si="192"/>
        <v>733.73820000000012</v>
      </c>
      <c r="T787" s="168" t="s">
        <v>476</v>
      </c>
      <c r="U787" s="168" t="s">
        <v>495</v>
      </c>
      <c r="V787" s="168" t="s">
        <v>430</v>
      </c>
      <c r="W787" s="174">
        <v>1</v>
      </c>
      <c r="X787" s="168" t="s">
        <v>136</v>
      </c>
    </row>
    <row r="788" spans="2:24" hidden="1">
      <c r="B788" s="650"/>
      <c r="C788" s="443"/>
      <c r="D788" s="205">
        <v>2</v>
      </c>
      <c r="E788" s="168" t="s">
        <v>613</v>
      </c>
      <c r="F788" s="259">
        <v>650.47</v>
      </c>
      <c r="G788" s="168">
        <v>174.26</v>
      </c>
      <c r="H788" s="168">
        <v>174.26</v>
      </c>
      <c r="I788" s="176">
        <f t="shared" si="186"/>
        <v>1</v>
      </c>
      <c r="J788" s="168">
        <v>8.31</v>
      </c>
      <c r="K788" s="176">
        <f t="shared" si="187"/>
        <v>4.7687363709399751E-2</v>
      </c>
      <c r="L788" s="259">
        <v>156.74</v>
      </c>
      <c r="M788" s="176">
        <f t="shared" si="188"/>
        <v>1.0476873637093997</v>
      </c>
      <c r="N788" s="259">
        <v>1302.51</v>
      </c>
      <c r="O788" s="168">
        <v>4.1500000000000004</v>
      </c>
      <c r="P788" s="175">
        <f t="shared" si="189"/>
        <v>2.3814989096751983E-2</v>
      </c>
      <c r="Q788" s="174">
        <f t="shared" si="190"/>
        <v>4.1600000000000019</v>
      </c>
      <c r="R788" s="175">
        <f t="shared" si="191"/>
        <v>2.3872374612647781E-2</v>
      </c>
      <c r="S788" s="258">
        <f t="shared" si="192"/>
        <v>652.03840000000037</v>
      </c>
      <c r="T788" s="168" t="s">
        <v>476</v>
      </c>
      <c r="U788" s="168" t="s">
        <v>316</v>
      </c>
      <c r="V788" s="168" t="s">
        <v>351</v>
      </c>
      <c r="W788" s="174">
        <v>1</v>
      </c>
      <c r="X788" s="168" t="s">
        <v>346</v>
      </c>
    </row>
    <row r="789" spans="2:24" hidden="1">
      <c r="B789" s="650"/>
      <c r="C789" s="443"/>
      <c r="D789" s="205">
        <v>3</v>
      </c>
      <c r="E789" s="168" t="s">
        <v>373</v>
      </c>
      <c r="F789" s="259">
        <v>624.49</v>
      </c>
      <c r="G789" s="168">
        <v>16019</v>
      </c>
      <c r="H789" s="168">
        <v>16019</v>
      </c>
      <c r="I789" s="176">
        <f t="shared" si="186"/>
        <v>1</v>
      </c>
      <c r="J789" s="168">
        <v>107.67</v>
      </c>
      <c r="K789" s="176">
        <f t="shared" si="187"/>
        <v>6.7213933454023352E-3</v>
      </c>
      <c r="L789" s="259">
        <v>5.8</v>
      </c>
      <c r="M789" s="176">
        <f t="shared" si="188"/>
        <v>1.0067213933454024</v>
      </c>
      <c r="N789" s="259">
        <v>624.49</v>
      </c>
      <c r="O789" s="168">
        <v>107.67</v>
      </c>
      <c r="P789" s="175">
        <f t="shared" si="189"/>
        <v>6.7213933454023352E-3</v>
      </c>
      <c r="Q789" s="174">
        <f t="shared" si="190"/>
        <v>0</v>
      </c>
      <c r="R789" s="175">
        <f t="shared" si="191"/>
        <v>0</v>
      </c>
      <c r="S789" s="258">
        <f t="shared" si="192"/>
        <v>0</v>
      </c>
      <c r="T789" s="168" t="s">
        <v>476</v>
      </c>
      <c r="U789" s="168" t="s">
        <v>495</v>
      </c>
      <c r="V789" s="168" t="s">
        <v>374</v>
      </c>
      <c r="W789" s="174">
        <v>1</v>
      </c>
      <c r="X789" s="168" t="s">
        <v>346</v>
      </c>
    </row>
    <row r="790" spans="2:24" hidden="1">
      <c r="B790" s="650"/>
      <c r="C790" s="443"/>
      <c r="D790" s="205">
        <v>4</v>
      </c>
      <c r="E790" s="168" t="s">
        <v>343</v>
      </c>
      <c r="F790" s="259">
        <v>591.82000000000005</v>
      </c>
      <c r="G790" s="168">
        <v>166.5</v>
      </c>
      <c r="H790" s="168">
        <v>166.5</v>
      </c>
      <c r="I790" s="176">
        <f t="shared" si="186"/>
        <v>1</v>
      </c>
      <c r="J790" s="168">
        <v>6.18</v>
      </c>
      <c r="K790" s="176">
        <f t="shared" si="187"/>
        <v>3.7117117117117113E-2</v>
      </c>
      <c r="L790" s="259">
        <v>194.04</v>
      </c>
      <c r="M790" s="176">
        <f t="shared" si="188"/>
        <v>1.0371171171171172</v>
      </c>
      <c r="N790" s="259">
        <v>1199.17</v>
      </c>
      <c r="O790" s="168">
        <v>3.05</v>
      </c>
      <c r="P790" s="175">
        <f t="shared" si="189"/>
        <v>1.8318318318318316E-2</v>
      </c>
      <c r="Q790" s="174">
        <f t="shared" si="190"/>
        <v>3.130000000000007</v>
      </c>
      <c r="R790" s="175">
        <f t="shared" si="191"/>
        <v>1.8798798798798842E-2</v>
      </c>
      <c r="S790" s="258">
        <f t="shared" si="192"/>
        <v>607.34520000000134</v>
      </c>
      <c r="T790" s="168" t="s">
        <v>476</v>
      </c>
      <c r="U790" s="168" t="s">
        <v>316</v>
      </c>
      <c r="V790" s="168" t="s">
        <v>412</v>
      </c>
      <c r="W790" s="174">
        <v>1</v>
      </c>
      <c r="X790" s="168" t="s">
        <v>179</v>
      </c>
    </row>
    <row r="791" spans="2:24" hidden="1">
      <c r="B791" s="650"/>
      <c r="C791" s="443"/>
      <c r="D791" s="205">
        <v>5</v>
      </c>
      <c r="E791" s="168" t="s">
        <v>504</v>
      </c>
      <c r="F791" s="259">
        <v>440.35</v>
      </c>
      <c r="G791" s="168">
        <v>296.60000000000002</v>
      </c>
      <c r="H791" s="168">
        <v>296.60000000000002</v>
      </c>
      <c r="I791" s="176">
        <f t="shared" ref="I791:I836" si="199">H791/G791</f>
        <v>1</v>
      </c>
      <c r="J791" s="168">
        <v>12.01</v>
      </c>
      <c r="K791" s="176">
        <f t="shared" ref="K791:K836" si="200">J791/G791</f>
        <v>4.049224544841537E-2</v>
      </c>
      <c r="L791" s="259">
        <v>111.2</v>
      </c>
      <c r="M791" s="176">
        <f t="shared" ref="M791:M836" si="201">(H791+J791)/G791</f>
        <v>1.0404922454484153</v>
      </c>
      <c r="N791" s="259">
        <v>1335.51</v>
      </c>
      <c r="O791" s="168">
        <v>3.96</v>
      </c>
      <c r="P791" s="175">
        <f t="shared" ref="P791:P836" si="202">O791/G791</f>
        <v>1.3351314902225218E-2</v>
      </c>
      <c r="Q791" s="174">
        <f t="shared" ref="Q791:Q836" si="203">(H791+J791)-G791-O791</f>
        <v>8.0499999999999901</v>
      </c>
      <c r="R791" s="175">
        <f t="shared" ref="R791:R836" si="204">Q791/G791</f>
        <v>2.7140930546190118E-2</v>
      </c>
      <c r="S791" s="258">
        <f t="shared" ref="S791:S836" si="205">Q791*L791</f>
        <v>895.15999999999894</v>
      </c>
      <c r="T791" s="168" t="s">
        <v>476</v>
      </c>
      <c r="U791" s="168" t="s">
        <v>316</v>
      </c>
      <c r="V791" s="168" t="s">
        <v>412</v>
      </c>
      <c r="W791" s="174">
        <v>1</v>
      </c>
      <c r="X791" s="168" t="s">
        <v>232</v>
      </c>
    </row>
    <row r="792" spans="2:24" hidden="1">
      <c r="B792" s="650"/>
      <c r="C792" s="443"/>
      <c r="D792" s="205">
        <v>6</v>
      </c>
      <c r="E792" s="168" t="s">
        <v>645</v>
      </c>
      <c r="F792" s="259">
        <v>436.01</v>
      </c>
      <c r="G792" s="168">
        <v>77.58</v>
      </c>
      <c r="H792" s="168">
        <v>77.58</v>
      </c>
      <c r="I792" s="176">
        <f t="shared" si="199"/>
        <v>1</v>
      </c>
      <c r="J792" s="168">
        <v>7.66</v>
      </c>
      <c r="K792" s="176">
        <f t="shared" si="200"/>
        <v>9.8736787831915446E-2</v>
      </c>
      <c r="L792" s="259">
        <v>114.14</v>
      </c>
      <c r="M792" s="176">
        <f t="shared" si="201"/>
        <v>1.0987367878319154</v>
      </c>
      <c r="N792" s="259">
        <v>874.31</v>
      </c>
      <c r="O792" s="168">
        <v>3.82</v>
      </c>
      <c r="P792" s="175">
        <f t="shared" si="202"/>
        <v>4.9239494715132767E-2</v>
      </c>
      <c r="Q792" s="174">
        <f t="shared" si="203"/>
        <v>3.8399999999999967</v>
      </c>
      <c r="R792" s="175">
        <f t="shared" si="204"/>
        <v>4.9497293116782637E-2</v>
      </c>
      <c r="S792" s="258">
        <f t="shared" si="205"/>
        <v>438.29759999999965</v>
      </c>
      <c r="T792" s="168" t="s">
        <v>476</v>
      </c>
      <c r="U792" s="168" t="s">
        <v>316</v>
      </c>
      <c r="V792" s="168" t="s">
        <v>412</v>
      </c>
      <c r="W792" s="174">
        <v>1</v>
      </c>
      <c r="X792" s="168" t="s">
        <v>174</v>
      </c>
    </row>
    <row r="793" spans="2:24" hidden="1">
      <c r="B793" s="650"/>
      <c r="C793" s="443"/>
      <c r="D793" s="205">
        <v>7</v>
      </c>
      <c r="E793" s="168" t="s">
        <v>356</v>
      </c>
      <c r="F793" s="259">
        <v>403.62</v>
      </c>
      <c r="G793" s="168">
        <v>5885</v>
      </c>
      <c r="H793" s="168">
        <v>5885</v>
      </c>
      <c r="I793" s="176">
        <f t="shared" si="199"/>
        <v>1</v>
      </c>
      <c r="J793" s="168">
        <v>61.34</v>
      </c>
      <c r="K793" s="176">
        <f t="shared" si="200"/>
        <v>1.0423109600679695E-2</v>
      </c>
      <c r="L793" s="259">
        <v>6.58</v>
      </c>
      <c r="M793" s="176">
        <f t="shared" si="201"/>
        <v>1.0104231096006797</v>
      </c>
      <c r="N793" s="259">
        <v>403.62</v>
      </c>
      <c r="O793" s="168">
        <v>61.34</v>
      </c>
      <c r="P793" s="175">
        <f t="shared" si="202"/>
        <v>1.0423109600679695E-2</v>
      </c>
      <c r="Q793" s="174">
        <f t="shared" si="203"/>
        <v>1.4210854715202004E-13</v>
      </c>
      <c r="R793" s="175">
        <f t="shared" si="204"/>
        <v>2.4147586601872564E-17</v>
      </c>
      <c r="S793" s="258">
        <f t="shared" si="205"/>
        <v>9.350742402602918E-13</v>
      </c>
      <c r="T793" s="168" t="s">
        <v>497</v>
      </c>
      <c r="U793" s="168" t="s">
        <v>355</v>
      </c>
      <c r="V793" s="168" t="s">
        <v>357</v>
      </c>
      <c r="W793" s="174">
        <v>1</v>
      </c>
      <c r="X793" s="168" t="s">
        <v>346</v>
      </c>
    </row>
    <row r="794" spans="2:24" hidden="1">
      <c r="B794" s="650"/>
      <c r="C794" s="443"/>
      <c r="D794" s="205">
        <v>8</v>
      </c>
      <c r="E794" s="168" t="s">
        <v>362</v>
      </c>
      <c r="F794" s="259">
        <v>342.44</v>
      </c>
      <c r="G794" s="168">
        <v>6547</v>
      </c>
      <c r="H794" s="168">
        <v>6547</v>
      </c>
      <c r="I794" s="176">
        <f t="shared" si="199"/>
        <v>1</v>
      </c>
      <c r="J794" s="168">
        <v>48.92</v>
      </c>
      <c r="K794" s="176">
        <f t="shared" si="200"/>
        <v>7.4721246372384297E-3</v>
      </c>
      <c r="L794" s="259">
        <v>7</v>
      </c>
      <c r="M794" s="176">
        <f t="shared" si="201"/>
        <v>1.0074721246372385</v>
      </c>
      <c r="N794" s="259">
        <v>342.44</v>
      </c>
      <c r="O794" s="168">
        <v>48.92</v>
      </c>
      <c r="P794" s="175">
        <f t="shared" si="202"/>
        <v>7.4721246372384297E-3</v>
      </c>
      <c r="Q794" s="174">
        <f t="shared" si="203"/>
        <v>7.1054273576010019E-14</v>
      </c>
      <c r="R794" s="175">
        <f t="shared" si="204"/>
        <v>1.0852951516115782E-17</v>
      </c>
      <c r="S794" s="258">
        <f t="shared" si="205"/>
        <v>4.9737991503207013E-13</v>
      </c>
      <c r="T794" s="168" t="s">
        <v>497</v>
      </c>
      <c r="U794" s="168" t="s">
        <v>355</v>
      </c>
      <c r="V794" s="168" t="s">
        <v>357</v>
      </c>
      <c r="W794" s="174">
        <v>1</v>
      </c>
      <c r="X794" s="168" t="s">
        <v>346</v>
      </c>
    </row>
    <row r="795" spans="2:24" hidden="1">
      <c r="B795" s="650"/>
      <c r="C795" s="443"/>
      <c r="D795" s="205">
        <v>9</v>
      </c>
      <c r="E795" s="168" t="s">
        <v>416</v>
      </c>
      <c r="F795" s="259">
        <v>257.04000000000002</v>
      </c>
      <c r="G795" s="168">
        <v>238.04</v>
      </c>
      <c r="H795" s="168">
        <v>238.04</v>
      </c>
      <c r="I795" s="176">
        <f t="shared" si="199"/>
        <v>1</v>
      </c>
      <c r="J795" s="168">
        <v>13.35</v>
      </c>
      <c r="K795" s="176">
        <f t="shared" si="200"/>
        <v>5.6083011258611995E-2</v>
      </c>
      <c r="L795" s="259">
        <v>156.72999999999999</v>
      </c>
      <c r="M795" s="176">
        <f t="shared" si="201"/>
        <v>1.0560830112586119</v>
      </c>
      <c r="N795" s="259">
        <v>2092.35</v>
      </c>
      <c r="O795" s="168">
        <v>1.64</v>
      </c>
      <c r="P795" s="175">
        <f t="shared" si="202"/>
        <v>6.8895983868257436E-3</v>
      </c>
      <c r="Q795" s="174">
        <f t="shared" si="203"/>
        <v>11.709999999999994</v>
      </c>
      <c r="R795" s="175">
        <f t="shared" si="204"/>
        <v>4.9193412871786232E-2</v>
      </c>
      <c r="S795" s="258">
        <f t="shared" si="205"/>
        <v>1835.308299999999</v>
      </c>
      <c r="T795" s="168" t="s">
        <v>497</v>
      </c>
      <c r="U795" s="168" t="s">
        <v>355</v>
      </c>
      <c r="V795" s="168" t="s">
        <v>360</v>
      </c>
      <c r="W795" s="174">
        <v>1</v>
      </c>
      <c r="X795" s="168" t="s">
        <v>346</v>
      </c>
    </row>
    <row r="796" spans="2:24" hidden="1">
      <c r="B796" s="651"/>
      <c r="C796" s="443"/>
      <c r="D796" s="205">
        <v>10</v>
      </c>
      <c r="E796" s="168" t="s">
        <v>678</v>
      </c>
      <c r="F796" s="259">
        <v>200.98</v>
      </c>
      <c r="G796" s="168">
        <v>14.98</v>
      </c>
      <c r="H796" s="168">
        <v>14.98</v>
      </c>
      <c r="I796" s="176">
        <f t="shared" si="199"/>
        <v>1</v>
      </c>
      <c r="J796" s="168">
        <v>1.49</v>
      </c>
      <c r="K796" s="176">
        <f t="shared" si="200"/>
        <v>9.9465954606141521E-2</v>
      </c>
      <c r="L796" s="259">
        <v>271.58999999999997</v>
      </c>
      <c r="M796" s="176">
        <f t="shared" si="201"/>
        <v>1.0994659546061414</v>
      </c>
      <c r="N796" s="259">
        <v>404.67</v>
      </c>
      <c r="O796" s="168">
        <v>0.74</v>
      </c>
      <c r="P796" s="175">
        <f t="shared" si="202"/>
        <v>4.9399198931909208E-2</v>
      </c>
      <c r="Q796" s="174">
        <f t="shared" si="203"/>
        <v>0.74999999999999845</v>
      </c>
      <c r="R796" s="175">
        <f t="shared" si="204"/>
        <v>5.0066755674232202E-2</v>
      </c>
      <c r="S796" s="258">
        <f t="shared" si="205"/>
        <v>203.69249999999957</v>
      </c>
      <c r="T796" s="168" t="s">
        <v>476</v>
      </c>
      <c r="U796" s="168" t="s">
        <v>316</v>
      </c>
      <c r="V796" s="168" t="s">
        <v>412</v>
      </c>
      <c r="W796" s="174">
        <v>1</v>
      </c>
      <c r="X796" s="168" t="s">
        <v>186</v>
      </c>
    </row>
    <row r="797" spans="2:24" hidden="1">
      <c r="B797" s="649">
        <v>45949</v>
      </c>
      <c r="C797" s="443" t="str">
        <f t="shared" ref="C797" si="206">RIGHT(TEXT(B797,"aaa"),1)</f>
        <v>日</v>
      </c>
      <c r="D797" s="205">
        <v>1</v>
      </c>
      <c r="E797" s="168" t="s">
        <v>373</v>
      </c>
      <c r="F797" s="259">
        <v>1374.77</v>
      </c>
      <c r="G797" s="168">
        <v>21009</v>
      </c>
      <c r="H797" s="168">
        <v>21009</v>
      </c>
      <c r="I797" s="176">
        <f t="shared" si="199"/>
        <v>1</v>
      </c>
      <c r="J797" s="168">
        <v>237.03</v>
      </c>
      <c r="K797" s="176">
        <f t="shared" si="200"/>
        <v>1.1282307582464658E-2</v>
      </c>
      <c r="L797" s="259">
        <v>5.8</v>
      </c>
      <c r="M797" s="176">
        <f t="shared" si="201"/>
        <v>1.0112823075824646</v>
      </c>
      <c r="N797" s="259">
        <v>1374.77</v>
      </c>
      <c r="O797" s="168">
        <v>237.03</v>
      </c>
      <c r="P797" s="175">
        <f t="shared" si="202"/>
        <v>1.1282307582464658E-2</v>
      </c>
      <c r="Q797" s="174">
        <f t="shared" si="203"/>
        <v>-1.1652900866465643E-12</v>
      </c>
      <c r="R797" s="175">
        <f t="shared" si="204"/>
        <v>-5.5466232883362573E-17</v>
      </c>
      <c r="S797" s="258">
        <f t="shared" si="205"/>
        <v>-6.7586825025500725E-12</v>
      </c>
      <c r="T797" s="168" t="s">
        <v>476</v>
      </c>
      <c r="U797" s="168" t="s">
        <v>495</v>
      </c>
      <c r="V797" s="168" t="s">
        <v>374</v>
      </c>
      <c r="W797" s="174">
        <v>1</v>
      </c>
      <c r="X797" s="168" t="s">
        <v>346</v>
      </c>
    </row>
    <row r="798" spans="2:24" hidden="1">
      <c r="B798" s="650"/>
      <c r="C798" s="443"/>
      <c r="D798" s="205">
        <v>2</v>
      </c>
      <c r="E798" s="168" t="s">
        <v>343</v>
      </c>
      <c r="F798" s="259">
        <v>1276.78</v>
      </c>
      <c r="G798" s="168">
        <v>252.69</v>
      </c>
      <c r="H798" s="168">
        <v>252.69</v>
      </c>
      <c r="I798" s="176">
        <f t="shared" si="199"/>
        <v>1</v>
      </c>
      <c r="J798" s="168">
        <v>11.6</v>
      </c>
      <c r="K798" s="176">
        <f t="shared" si="200"/>
        <v>4.5906050892397798E-2</v>
      </c>
      <c r="L798" s="259">
        <v>194.04</v>
      </c>
      <c r="M798" s="176">
        <f t="shared" si="201"/>
        <v>1.0459060508923979</v>
      </c>
      <c r="N798" s="259">
        <v>2250.86</v>
      </c>
      <c r="O798" s="168">
        <v>6.58</v>
      </c>
      <c r="P798" s="175">
        <f t="shared" si="202"/>
        <v>2.6039811626894616E-2</v>
      </c>
      <c r="Q798" s="174">
        <f t="shared" si="203"/>
        <v>5.0200000000000227</v>
      </c>
      <c r="R798" s="175">
        <f t="shared" si="204"/>
        <v>1.9866239265503276E-2</v>
      </c>
      <c r="S798" s="258">
        <f t="shared" si="205"/>
        <v>974.08080000000439</v>
      </c>
      <c r="T798" s="168" t="s">
        <v>476</v>
      </c>
      <c r="U798" s="168" t="s">
        <v>316</v>
      </c>
      <c r="V798" s="168" t="s">
        <v>412</v>
      </c>
      <c r="W798" s="174">
        <v>1</v>
      </c>
      <c r="X798" s="168" t="s">
        <v>179</v>
      </c>
    </row>
    <row r="799" spans="2:24" hidden="1">
      <c r="B799" s="650"/>
      <c r="C799" s="443"/>
      <c r="D799" s="205">
        <v>3</v>
      </c>
      <c r="E799" s="168" t="s">
        <v>356</v>
      </c>
      <c r="F799" s="259">
        <v>1234.47</v>
      </c>
      <c r="G799" s="168">
        <v>8220</v>
      </c>
      <c r="H799" s="168">
        <v>8220</v>
      </c>
      <c r="I799" s="176">
        <f t="shared" si="199"/>
        <v>1</v>
      </c>
      <c r="J799" s="168">
        <v>187.61</v>
      </c>
      <c r="K799" s="176">
        <f t="shared" si="200"/>
        <v>2.2823600973236012E-2</v>
      </c>
      <c r="L799" s="259">
        <v>6.58</v>
      </c>
      <c r="M799" s="176">
        <f t="shared" si="201"/>
        <v>1.0228236009732361</v>
      </c>
      <c r="N799" s="259">
        <v>1234.47</v>
      </c>
      <c r="O799" s="168">
        <v>187.61</v>
      </c>
      <c r="P799" s="175">
        <f t="shared" si="202"/>
        <v>2.2823600973236012E-2</v>
      </c>
      <c r="Q799" s="174">
        <f t="shared" si="203"/>
        <v>5.6843418860808015E-13</v>
      </c>
      <c r="R799" s="175">
        <f t="shared" si="204"/>
        <v>6.9152577689547465E-17</v>
      </c>
      <c r="S799" s="258">
        <f t="shared" si="205"/>
        <v>3.7402969610411672E-12</v>
      </c>
      <c r="T799" s="168" t="s">
        <v>497</v>
      </c>
      <c r="U799" s="168" t="s">
        <v>355</v>
      </c>
      <c r="V799" s="168" t="s">
        <v>357</v>
      </c>
      <c r="W799" s="174">
        <v>1</v>
      </c>
      <c r="X799" s="168" t="s">
        <v>346</v>
      </c>
    </row>
    <row r="800" spans="2:24" hidden="1">
      <c r="B800" s="650"/>
      <c r="C800" s="443"/>
      <c r="D800" s="205">
        <v>4</v>
      </c>
      <c r="E800" s="168" t="s">
        <v>645</v>
      </c>
      <c r="F800" s="259">
        <v>693.97</v>
      </c>
      <c r="G800" s="168">
        <v>121.62</v>
      </c>
      <c r="H800" s="168">
        <v>121.62</v>
      </c>
      <c r="I800" s="176">
        <f t="shared" si="199"/>
        <v>1</v>
      </c>
      <c r="J800" s="168">
        <v>12.1</v>
      </c>
      <c r="K800" s="176">
        <f t="shared" si="200"/>
        <v>9.949021542509455E-2</v>
      </c>
      <c r="L800" s="259">
        <v>114.14</v>
      </c>
      <c r="M800" s="176">
        <f t="shared" si="201"/>
        <v>1.0994902154250945</v>
      </c>
      <c r="N800" s="259">
        <v>1381.09</v>
      </c>
      <c r="O800" s="168">
        <v>6.08</v>
      </c>
      <c r="P800" s="175">
        <f t="shared" si="202"/>
        <v>4.9991777668146685E-2</v>
      </c>
      <c r="Q800" s="174">
        <f t="shared" si="203"/>
        <v>6.0199999999999942</v>
      </c>
      <c r="R800" s="175">
        <f t="shared" si="204"/>
        <v>4.9498437756947823E-2</v>
      </c>
      <c r="S800" s="258">
        <f t="shared" si="205"/>
        <v>687.1227999999993</v>
      </c>
      <c r="T800" s="168" t="s">
        <v>476</v>
      </c>
      <c r="U800" s="168" t="s">
        <v>316</v>
      </c>
      <c r="V800" s="168" t="s">
        <v>412</v>
      </c>
      <c r="W800" s="174">
        <v>1</v>
      </c>
      <c r="X800" s="168" t="s">
        <v>174</v>
      </c>
    </row>
    <row r="801" spans="2:24" hidden="1">
      <c r="B801" s="650"/>
      <c r="C801" s="443"/>
      <c r="D801" s="205">
        <v>5</v>
      </c>
      <c r="E801" s="168" t="s">
        <v>664</v>
      </c>
      <c r="F801" s="259">
        <v>645.63</v>
      </c>
      <c r="G801" s="168">
        <v>108.82</v>
      </c>
      <c r="H801" s="168">
        <v>108.82</v>
      </c>
      <c r="I801" s="176">
        <f t="shared" si="199"/>
        <v>1</v>
      </c>
      <c r="J801" s="168">
        <v>10.88</v>
      </c>
      <c r="K801" s="176">
        <f t="shared" si="200"/>
        <v>9.9981621025546794E-2</v>
      </c>
      <c r="L801" s="259">
        <v>119.12</v>
      </c>
      <c r="M801" s="176">
        <f t="shared" si="201"/>
        <v>1.0999816210255466</v>
      </c>
      <c r="N801" s="259">
        <v>1296.03</v>
      </c>
      <c r="O801" s="168">
        <v>5.42</v>
      </c>
      <c r="P801" s="175">
        <f t="shared" si="202"/>
        <v>4.9807020768241138E-2</v>
      </c>
      <c r="Q801" s="174">
        <f t="shared" si="203"/>
        <v>5.4599999999999955</v>
      </c>
      <c r="R801" s="175">
        <f t="shared" si="204"/>
        <v>5.0174600257305607E-2</v>
      </c>
      <c r="S801" s="258">
        <f t="shared" si="205"/>
        <v>650.39519999999948</v>
      </c>
      <c r="T801" s="168" t="s">
        <v>476</v>
      </c>
      <c r="U801" s="168" t="s">
        <v>316</v>
      </c>
      <c r="V801" s="168" t="s">
        <v>412</v>
      </c>
      <c r="W801" s="174">
        <v>1</v>
      </c>
      <c r="X801" s="168" t="s">
        <v>174</v>
      </c>
    </row>
    <row r="802" spans="2:24" hidden="1">
      <c r="B802" s="650"/>
      <c r="C802" s="443"/>
      <c r="D802" s="205">
        <v>6</v>
      </c>
      <c r="E802" s="168" t="s">
        <v>623</v>
      </c>
      <c r="F802" s="259">
        <v>393.07</v>
      </c>
      <c r="G802" s="168">
        <v>63.5</v>
      </c>
      <c r="H802" s="168">
        <v>63.5</v>
      </c>
      <c r="I802" s="176">
        <f t="shared" si="199"/>
        <v>1</v>
      </c>
      <c r="J802" s="168">
        <v>6.35</v>
      </c>
      <c r="K802" s="176">
        <f t="shared" si="200"/>
        <v>9.9999999999999992E-2</v>
      </c>
      <c r="L802" s="259">
        <v>124.39</v>
      </c>
      <c r="M802" s="176">
        <f t="shared" si="201"/>
        <v>1.0999999999999999</v>
      </c>
      <c r="N802" s="259">
        <v>789.88</v>
      </c>
      <c r="O802" s="168">
        <v>3.16</v>
      </c>
      <c r="P802" s="175">
        <f t="shared" si="202"/>
        <v>4.976377952755906E-2</v>
      </c>
      <c r="Q802" s="174">
        <f t="shared" si="203"/>
        <v>3.1899999999999942</v>
      </c>
      <c r="R802" s="175">
        <f t="shared" si="204"/>
        <v>5.0236220472440855E-2</v>
      </c>
      <c r="S802" s="258">
        <f t="shared" si="205"/>
        <v>396.80409999999927</v>
      </c>
      <c r="T802" s="168" t="s">
        <v>497</v>
      </c>
      <c r="U802" s="168" t="s">
        <v>355</v>
      </c>
      <c r="V802" s="168" t="s">
        <v>499</v>
      </c>
      <c r="W802" s="174">
        <v>1</v>
      </c>
      <c r="X802" s="168" t="s">
        <v>134</v>
      </c>
    </row>
    <row r="803" spans="2:24" hidden="1">
      <c r="B803" s="650"/>
      <c r="C803" s="443"/>
      <c r="D803" s="205">
        <v>7</v>
      </c>
      <c r="E803" s="168" t="s">
        <v>362</v>
      </c>
      <c r="F803" s="259">
        <v>375.69</v>
      </c>
      <c r="G803" s="168">
        <v>8446</v>
      </c>
      <c r="H803" s="168">
        <v>8446</v>
      </c>
      <c r="I803" s="176">
        <f t="shared" si="199"/>
        <v>1</v>
      </c>
      <c r="J803" s="168">
        <v>53.67</v>
      </c>
      <c r="K803" s="176">
        <f t="shared" si="200"/>
        <v>6.3544873312810796E-3</v>
      </c>
      <c r="L803" s="259">
        <v>7</v>
      </c>
      <c r="M803" s="176">
        <f t="shared" si="201"/>
        <v>1.0063544873312811</v>
      </c>
      <c r="N803" s="259">
        <v>375.69</v>
      </c>
      <c r="O803" s="168">
        <v>53.67</v>
      </c>
      <c r="P803" s="175">
        <f t="shared" si="202"/>
        <v>6.3544873312810796E-3</v>
      </c>
      <c r="Q803" s="174">
        <f t="shared" si="203"/>
        <v>7.1054273576010019E-14</v>
      </c>
      <c r="R803" s="175">
        <f t="shared" si="204"/>
        <v>8.4127721496578286E-18</v>
      </c>
      <c r="S803" s="258">
        <f t="shared" si="205"/>
        <v>4.9737991503207013E-13</v>
      </c>
      <c r="T803" s="168" t="s">
        <v>497</v>
      </c>
      <c r="U803" s="168" t="s">
        <v>355</v>
      </c>
      <c r="V803" s="168" t="s">
        <v>357</v>
      </c>
      <c r="W803" s="174">
        <v>1</v>
      </c>
      <c r="X803" s="168" t="s">
        <v>346</v>
      </c>
    </row>
    <row r="804" spans="2:24" hidden="1">
      <c r="B804" s="650"/>
      <c r="C804" s="443"/>
      <c r="D804" s="205">
        <v>8</v>
      </c>
      <c r="E804" s="168" t="s">
        <v>621</v>
      </c>
      <c r="F804" s="259">
        <v>342.38</v>
      </c>
      <c r="G804" s="168">
        <v>76.2</v>
      </c>
      <c r="H804" s="168">
        <v>76.2</v>
      </c>
      <c r="I804" s="176">
        <f t="shared" si="199"/>
        <v>1</v>
      </c>
      <c r="J804" s="168">
        <v>7.6</v>
      </c>
      <c r="K804" s="176">
        <f t="shared" si="200"/>
        <v>9.9737532808398935E-2</v>
      </c>
      <c r="L804" s="259">
        <v>90.1</v>
      </c>
      <c r="M804" s="176">
        <f t="shared" si="201"/>
        <v>1.0997375328083989</v>
      </c>
      <c r="N804" s="259">
        <v>684.76</v>
      </c>
      <c r="O804" s="168">
        <v>3.8</v>
      </c>
      <c r="P804" s="175">
        <f t="shared" si="202"/>
        <v>4.9868766404199467E-2</v>
      </c>
      <c r="Q804" s="174">
        <f t="shared" si="203"/>
        <v>3.7999999999999945</v>
      </c>
      <c r="R804" s="175">
        <f t="shared" si="204"/>
        <v>4.9868766404199398E-2</v>
      </c>
      <c r="S804" s="258">
        <f t="shared" si="205"/>
        <v>342.37999999999948</v>
      </c>
      <c r="T804" s="168" t="s">
        <v>497</v>
      </c>
      <c r="U804" s="168" t="s">
        <v>355</v>
      </c>
      <c r="V804" s="168" t="s">
        <v>499</v>
      </c>
      <c r="W804" s="174">
        <v>1</v>
      </c>
      <c r="X804" s="168" t="s">
        <v>134</v>
      </c>
    </row>
    <row r="805" spans="2:24" hidden="1">
      <c r="B805" s="650"/>
      <c r="C805" s="443"/>
      <c r="D805" s="205">
        <v>9</v>
      </c>
      <c r="E805" s="168" t="s">
        <v>626</v>
      </c>
      <c r="F805" s="259">
        <v>225.66</v>
      </c>
      <c r="G805" s="168">
        <v>61.25</v>
      </c>
      <c r="H805" s="168">
        <v>61.25</v>
      </c>
      <c r="I805" s="176">
        <f t="shared" si="199"/>
        <v>1</v>
      </c>
      <c r="J805" s="168">
        <v>6.1</v>
      </c>
      <c r="K805" s="176">
        <f t="shared" si="200"/>
        <v>9.9591836734693878E-2</v>
      </c>
      <c r="L805" s="259">
        <v>74.23</v>
      </c>
      <c r="M805" s="176">
        <f t="shared" si="201"/>
        <v>1.0995918367346937</v>
      </c>
      <c r="N805" s="259">
        <v>452.8</v>
      </c>
      <c r="O805" s="168">
        <v>3.04</v>
      </c>
      <c r="P805" s="175">
        <f t="shared" si="202"/>
        <v>4.963265306122449E-2</v>
      </c>
      <c r="Q805" s="174">
        <f t="shared" si="203"/>
        <v>3.0599999999999943</v>
      </c>
      <c r="R805" s="175">
        <f t="shared" si="204"/>
        <v>4.9959183673469292E-2</v>
      </c>
      <c r="S805" s="258">
        <f t="shared" si="205"/>
        <v>227.1437999999996</v>
      </c>
      <c r="T805" s="168" t="s">
        <v>497</v>
      </c>
      <c r="U805" s="168" t="s">
        <v>355</v>
      </c>
      <c r="V805" s="168" t="s">
        <v>499</v>
      </c>
      <c r="W805" s="174">
        <v>1</v>
      </c>
      <c r="X805" s="168" t="s">
        <v>140</v>
      </c>
    </row>
    <row r="806" spans="2:24" hidden="1">
      <c r="B806" s="651"/>
      <c r="C806" s="443"/>
      <c r="D806" s="205">
        <v>10</v>
      </c>
      <c r="E806" s="168" t="s">
        <v>669</v>
      </c>
      <c r="F806" s="259">
        <v>201.94</v>
      </c>
      <c r="G806" s="168">
        <v>11.41</v>
      </c>
      <c r="H806" s="168">
        <v>11.41</v>
      </c>
      <c r="I806" s="176">
        <f t="shared" si="199"/>
        <v>1</v>
      </c>
      <c r="J806" s="168">
        <v>1.1399999999999999</v>
      </c>
      <c r="K806" s="176">
        <f t="shared" si="200"/>
        <v>9.9912357581069228E-2</v>
      </c>
      <c r="L806" s="259">
        <v>354.28</v>
      </c>
      <c r="M806" s="176">
        <f t="shared" si="201"/>
        <v>1.0999123575810692</v>
      </c>
      <c r="N806" s="259">
        <v>403.88</v>
      </c>
      <c r="O806" s="168">
        <v>0.56999999999999995</v>
      </c>
      <c r="P806" s="175">
        <f t="shared" si="202"/>
        <v>4.9956178790534614E-2</v>
      </c>
      <c r="Q806" s="174">
        <f t="shared" si="203"/>
        <v>0.57000000000000062</v>
      </c>
      <c r="R806" s="175">
        <f t="shared" si="204"/>
        <v>4.9956178790534669E-2</v>
      </c>
      <c r="S806" s="258">
        <f t="shared" si="205"/>
        <v>201.93960000000021</v>
      </c>
      <c r="T806" s="168" t="s">
        <v>476</v>
      </c>
      <c r="U806" s="168" t="s">
        <v>316</v>
      </c>
      <c r="V806" s="168" t="s">
        <v>351</v>
      </c>
      <c r="W806" s="174">
        <v>1</v>
      </c>
      <c r="X806" s="168" t="s">
        <v>146</v>
      </c>
    </row>
    <row r="807" spans="2:24" hidden="1">
      <c r="B807" s="649">
        <v>45950</v>
      </c>
      <c r="C807" s="443" t="str">
        <f t="shared" ref="C807" si="207">RIGHT(TEXT(B807,"aaa"),1)</f>
        <v>一</v>
      </c>
      <c r="D807" s="205">
        <v>1</v>
      </c>
      <c r="E807" s="168" t="s">
        <v>373</v>
      </c>
      <c r="F807" s="259">
        <v>1431.32</v>
      </c>
      <c r="G807" s="168">
        <v>20941</v>
      </c>
      <c r="H807" s="168">
        <v>20941</v>
      </c>
      <c r="I807" s="176">
        <f t="shared" si="199"/>
        <v>1</v>
      </c>
      <c r="J807" s="168">
        <v>246.78</v>
      </c>
      <c r="K807" s="176">
        <f t="shared" si="200"/>
        <v>1.1784537510147557E-2</v>
      </c>
      <c r="L807" s="259">
        <v>5.8</v>
      </c>
      <c r="M807" s="176">
        <f t="shared" si="201"/>
        <v>1.0117845375101475</v>
      </c>
      <c r="N807" s="259">
        <v>1431.32</v>
      </c>
      <c r="O807" s="168">
        <v>246.78</v>
      </c>
      <c r="P807" s="175">
        <f t="shared" si="202"/>
        <v>1.1784537510147557E-2</v>
      </c>
      <c r="Q807" s="174">
        <f t="shared" si="203"/>
        <v>-1.1652900866465643E-12</v>
      </c>
      <c r="R807" s="175">
        <f t="shared" si="204"/>
        <v>-5.5646343853997623E-17</v>
      </c>
      <c r="S807" s="258">
        <f t="shared" si="205"/>
        <v>-6.7586825025500725E-12</v>
      </c>
      <c r="T807" s="168" t="s">
        <v>476</v>
      </c>
      <c r="U807" s="168" t="s">
        <v>495</v>
      </c>
      <c r="V807" s="168" t="s">
        <v>374</v>
      </c>
      <c r="W807" s="174">
        <v>1</v>
      </c>
      <c r="X807" s="168" t="s">
        <v>346</v>
      </c>
    </row>
    <row r="808" spans="2:24" hidden="1">
      <c r="B808" s="650"/>
      <c r="C808" s="443"/>
      <c r="D808" s="205">
        <v>2</v>
      </c>
      <c r="E808" s="168" t="s">
        <v>356</v>
      </c>
      <c r="F808" s="259">
        <v>966.01</v>
      </c>
      <c r="G808" s="168">
        <v>7817</v>
      </c>
      <c r="H808" s="168">
        <v>7817</v>
      </c>
      <c r="I808" s="176">
        <f t="shared" si="199"/>
        <v>1</v>
      </c>
      <c r="J808" s="168">
        <v>146.81</v>
      </c>
      <c r="K808" s="176">
        <f t="shared" si="200"/>
        <v>1.8780862223359344E-2</v>
      </c>
      <c r="L808" s="259">
        <v>6.58</v>
      </c>
      <c r="M808" s="176">
        <f t="shared" si="201"/>
        <v>1.0187808622233594</v>
      </c>
      <c r="N808" s="259">
        <v>966.01</v>
      </c>
      <c r="O808" s="168">
        <v>146.81</v>
      </c>
      <c r="P808" s="175">
        <f t="shared" si="202"/>
        <v>1.8780862223359344E-2</v>
      </c>
      <c r="Q808" s="174">
        <f t="shared" si="203"/>
        <v>3.979039320256561E-13</v>
      </c>
      <c r="R808" s="175">
        <f t="shared" si="204"/>
        <v>5.0902383526372793E-17</v>
      </c>
      <c r="S808" s="258">
        <f t="shared" si="205"/>
        <v>2.6182078727288173E-12</v>
      </c>
      <c r="T808" s="168" t="s">
        <v>497</v>
      </c>
      <c r="U808" s="168" t="s">
        <v>355</v>
      </c>
      <c r="V808" s="168" t="s">
        <v>357</v>
      </c>
      <c r="W808" s="174">
        <v>1</v>
      </c>
      <c r="X808" s="168" t="s">
        <v>346</v>
      </c>
    </row>
    <row r="809" spans="2:24" hidden="1">
      <c r="B809" s="650"/>
      <c r="C809" s="443"/>
      <c r="D809" s="205">
        <v>3</v>
      </c>
      <c r="E809" s="168" t="s">
        <v>447</v>
      </c>
      <c r="F809" s="259">
        <v>677.36</v>
      </c>
      <c r="G809" s="168">
        <v>120.21</v>
      </c>
      <c r="H809" s="168">
        <v>173.47</v>
      </c>
      <c r="I809" s="176">
        <f t="shared" si="199"/>
        <v>1.4430579818650695</v>
      </c>
      <c r="J809" s="168">
        <v>0</v>
      </c>
      <c r="K809" s="176">
        <f t="shared" si="200"/>
        <v>0</v>
      </c>
      <c r="L809" s="259">
        <v>278.75</v>
      </c>
      <c r="M809" s="176">
        <f t="shared" si="201"/>
        <v>1.4430579818650695</v>
      </c>
      <c r="N809" s="259">
        <v>14846.23</v>
      </c>
      <c r="O809" s="168">
        <v>2.4300000000000002</v>
      </c>
      <c r="P809" s="175">
        <f t="shared" si="202"/>
        <v>2.021462440728725E-2</v>
      </c>
      <c r="Q809" s="174">
        <f t="shared" si="203"/>
        <v>50.830000000000005</v>
      </c>
      <c r="R809" s="175">
        <f t="shared" si="204"/>
        <v>0.42284335745778229</v>
      </c>
      <c r="S809" s="258">
        <f t="shared" si="205"/>
        <v>14168.862500000001</v>
      </c>
      <c r="T809" s="168" t="s">
        <v>497</v>
      </c>
      <c r="U809" s="168" t="s">
        <v>355</v>
      </c>
      <c r="V809" s="168" t="s">
        <v>677</v>
      </c>
      <c r="W809" s="174">
        <v>1</v>
      </c>
      <c r="X809" s="168" t="s">
        <v>346</v>
      </c>
    </row>
    <row r="810" spans="2:24" hidden="1">
      <c r="B810" s="650"/>
      <c r="C810" s="443"/>
      <c r="D810" s="205">
        <v>4</v>
      </c>
      <c r="E810" s="168" t="s">
        <v>362</v>
      </c>
      <c r="F810" s="259">
        <v>477.4</v>
      </c>
      <c r="G810" s="168">
        <v>7956</v>
      </c>
      <c r="H810" s="168">
        <v>7956</v>
      </c>
      <c r="I810" s="176">
        <f t="shared" si="199"/>
        <v>1</v>
      </c>
      <c r="J810" s="168">
        <v>68.2</v>
      </c>
      <c r="K810" s="176">
        <f t="shared" si="200"/>
        <v>8.5721468074409259E-3</v>
      </c>
      <c r="L810" s="259">
        <v>7</v>
      </c>
      <c r="M810" s="176">
        <f t="shared" si="201"/>
        <v>1.0085721468074409</v>
      </c>
      <c r="N810" s="259">
        <v>477.4</v>
      </c>
      <c r="O810" s="168">
        <v>68.2</v>
      </c>
      <c r="P810" s="175">
        <f t="shared" si="202"/>
        <v>8.5721468074409259E-3</v>
      </c>
      <c r="Q810" s="174">
        <f t="shared" si="203"/>
        <v>-1.8474111129762605E-13</v>
      </c>
      <c r="R810" s="175">
        <f t="shared" si="204"/>
        <v>-2.322035084183334E-17</v>
      </c>
      <c r="S810" s="258">
        <f t="shared" si="205"/>
        <v>-1.2931877790833823E-12</v>
      </c>
      <c r="T810" s="168" t="s">
        <v>497</v>
      </c>
      <c r="U810" s="168" t="s">
        <v>355</v>
      </c>
      <c r="V810" s="168" t="s">
        <v>357</v>
      </c>
      <c r="W810" s="174">
        <v>1</v>
      </c>
      <c r="X810" s="168" t="s">
        <v>346</v>
      </c>
    </row>
    <row r="811" spans="2:24" hidden="1">
      <c r="B811" s="650"/>
      <c r="C811" s="443"/>
      <c r="D811" s="205">
        <v>5</v>
      </c>
      <c r="E811" s="168" t="s">
        <v>555</v>
      </c>
      <c r="F811" s="259">
        <v>433.19</v>
      </c>
      <c r="G811" s="168">
        <v>43.89</v>
      </c>
      <c r="H811" s="168">
        <v>43.89</v>
      </c>
      <c r="I811" s="176">
        <f t="shared" si="199"/>
        <v>1</v>
      </c>
      <c r="J811" s="168">
        <v>4.38</v>
      </c>
      <c r="K811" s="176">
        <f t="shared" si="200"/>
        <v>9.9794941900205048E-2</v>
      </c>
      <c r="L811" s="259">
        <v>224.45</v>
      </c>
      <c r="M811" s="176">
        <f t="shared" si="201"/>
        <v>1.0997949419002051</v>
      </c>
      <c r="N811" s="259">
        <v>983.09</v>
      </c>
      <c r="O811" s="168">
        <v>1.93</v>
      </c>
      <c r="P811" s="175">
        <f t="shared" si="202"/>
        <v>4.3973570289359762E-2</v>
      </c>
      <c r="Q811" s="174">
        <f t="shared" si="203"/>
        <v>2.4500000000000028</v>
      </c>
      <c r="R811" s="175">
        <f t="shared" si="204"/>
        <v>5.5821371610845362E-2</v>
      </c>
      <c r="S811" s="258">
        <f t="shared" si="205"/>
        <v>549.9025000000006</v>
      </c>
      <c r="T811" s="168" t="s">
        <v>476</v>
      </c>
      <c r="U811" s="168" t="s">
        <v>316</v>
      </c>
      <c r="V811" s="168" t="s">
        <v>351</v>
      </c>
      <c r="W811" s="174">
        <v>1</v>
      </c>
      <c r="X811" s="168" t="s">
        <v>216</v>
      </c>
    </row>
    <row r="812" spans="2:24" hidden="1">
      <c r="B812" s="650"/>
      <c r="C812" s="443"/>
      <c r="D812" s="205">
        <v>6</v>
      </c>
      <c r="E812" s="168" t="s">
        <v>623</v>
      </c>
      <c r="F812" s="259">
        <v>404.27</v>
      </c>
      <c r="G812" s="168">
        <v>65.58</v>
      </c>
      <c r="H812" s="168">
        <v>65.58</v>
      </c>
      <c r="I812" s="176">
        <f t="shared" si="199"/>
        <v>1</v>
      </c>
      <c r="J812" s="168">
        <v>6.51</v>
      </c>
      <c r="K812" s="176">
        <f t="shared" si="200"/>
        <v>9.9268069533394329E-2</v>
      </c>
      <c r="L812" s="259">
        <v>124.39</v>
      </c>
      <c r="M812" s="176">
        <f t="shared" si="201"/>
        <v>1.0992680695333945</v>
      </c>
      <c r="N812" s="259">
        <v>809.78</v>
      </c>
      <c r="O812" s="168">
        <v>3.25</v>
      </c>
      <c r="P812" s="175">
        <f t="shared" si="202"/>
        <v>4.9557792009759072E-2</v>
      </c>
      <c r="Q812" s="174">
        <f t="shared" si="203"/>
        <v>3.2600000000000051</v>
      </c>
      <c r="R812" s="175">
        <f t="shared" si="204"/>
        <v>4.9710277523635334E-2</v>
      </c>
      <c r="S812" s="258">
        <f t="shared" si="205"/>
        <v>405.51140000000066</v>
      </c>
      <c r="T812" s="168" t="s">
        <v>497</v>
      </c>
      <c r="U812" s="168" t="s">
        <v>355</v>
      </c>
      <c r="V812" s="168" t="s">
        <v>499</v>
      </c>
      <c r="W812" s="174">
        <v>1</v>
      </c>
      <c r="X812" s="168" t="s">
        <v>134</v>
      </c>
    </row>
    <row r="813" spans="2:24" hidden="1">
      <c r="B813" s="650"/>
      <c r="C813" s="443"/>
      <c r="D813" s="205">
        <v>7</v>
      </c>
      <c r="E813" s="168" t="s">
        <v>347</v>
      </c>
      <c r="F813" s="259">
        <v>397.47</v>
      </c>
      <c r="G813" s="168">
        <v>273.60000000000002</v>
      </c>
      <c r="H813" s="168">
        <v>273.60000000000002</v>
      </c>
      <c r="I813" s="176">
        <f t="shared" si="199"/>
        <v>1</v>
      </c>
      <c r="J813" s="168">
        <v>14.36</v>
      </c>
      <c r="K813" s="176">
        <f t="shared" si="200"/>
        <v>5.2485380116959059E-2</v>
      </c>
      <c r="L813" s="259">
        <v>99.12</v>
      </c>
      <c r="M813" s="176">
        <f t="shared" si="201"/>
        <v>1.0524853801169591</v>
      </c>
      <c r="N813" s="259">
        <v>1423.36</v>
      </c>
      <c r="O813" s="168">
        <v>4.01</v>
      </c>
      <c r="P813" s="175">
        <f t="shared" si="202"/>
        <v>1.465643274853801E-2</v>
      </c>
      <c r="Q813" s="174">
        <f t="shared" si="203"/>
        <v>10.350000000000014</v>
      </c>
      <c r="R813" s="175">
        <f t="shared" si="204"/>
        <v>3.7828947368421101E-2</v>
      </c>
      <c r="S813" s="258">
        <f t="shared" si="205"/>
        <v>1025.8920000000014</v>
      </c>
      <c r="T813" s="168" t="s">
        <v>476</v>
      </c>
      <c r="U813" s="168" t="s">
        <v>316</v>
      </c>
      <c r="V813" s="168" t="s">
        <v>351</v>
      </c>
      <c r="W813" s="174">
        <v>1</v>
      </c>
      <c r="X813" s="168" t="s">
        <v>346</v>
      </c>
    </row>
    <row r="814" spans="2:24" hidden="1">
      <c r="B814" s="650"/>
      <c r="C814" s="443"/>
      <c r="D814" s="205">
        <v>8</v>
      </c>
      <c r="E814" s="168" t="s">
        <v>683</v>
      </c>
      <c r="F814" s="259">
        <v>390.44</v>
      </c>
      <c r="G814" s="168">
        <v>51.24</v>
      </c>
      <c r="H814" s="168">
        <v>51.24</v>
      </c>
      <c r="I814" s="176">
        <f t="shared" si="199"/>
        <v>1</v>
      </c>
      <c r="J814" s="168">
        <v>5.12</v>
      </c>
      <c r="K814" s="176">
        <f t="shared" si="200"/>
        <v>9.9921935987509758E-2</v>
      </c>
      <c r="L814" s="259">
        <v>161.34</v>
      </c>
      <c r="M814" s="176">
        <f t="shared" si="201"/>
        <v>1.0999219359875096</v>
      </c>
      <c r="N814" s="259">
        <v>826.06</v>
      </c>
      <c r="O814" s="168">
        <v>2.42</v>
      </c>
      <c r="P814" s="175">
        <f t="shared" si="202"/>
        <v>4.7228727556596406E-2</v>
      </c>
      <c r="Q814" s="174">
        <f t="shared" si="203"/>
        <v>2.6999999999999975</v>
      </c>
      <c r="R814" s="175">
        <f t="shared" si="204"/>
        <v>5.2693208430913296E-2</v>
      </c>
      <c r="S814" s="258">
        <f t="shared" si="205"/>
        <v>435.6179999999996</v>
      </c>
      <c r="T814" s="168" t="s">
        <v>476</v>
      </c>
      <c r="U814" s="168" t="s">
        <v>316</v>
      </c>
      <c r="V814" s="168" t="s">
        <v>412</v>
      </c>
      <c r="W814" s="174">
        <v>1</v>
      </c>
      <c r="X814" s="168" t="s">
        <v>217</v>
      </c>
    </row>
    <row r="815" spans="2:24" hidden="1">
      <c r="B815" s="650"/>
      <c r="C815" s="443"/>
      <c r="D815" s="205">
        <v>9</v>
      </c>
      <c r="E815" s="168" t="s">
        <v>621</v>
      </c>
      <c r="F815" s="259">
        <v>354.09</v>
      </c>
      <c r="G815" s="168">
        <v>78.7</v>
      </c>
      <c r="H815" s="168">
        <v>78.7</v>
      </c>
      <c r="I815" s="176">
        <f t="shared" si="199"/>
        <v>1</v>
      </c>
      <c r="J815" s="168">
        <v>7.86</v>
      </c>
      <c r="K815" s="176">
        <f t="shared" si="200"/>
        <v>9.9872935196950452E-2</v>
      </c>
      <c r="L815" s="259">
        <v>90.1</v>
      </c>
      <c r="M815" s="176">
        <f t="shared" si="201"/>
        <v>1.0998729351969505</v>
      </c>
      <c r="N815" s="259">
        <v>708.19</v>
      </c>
      <c r="O815" s="168">
        <v>3.93</v>
      </c>
      <c r="P815" s="175">
        <f t="shared" si="202"/>
        <v>4.9936467598475226E-2</v>
      </c>
      <c r="Q815" s="174">
        <f t="shared" si="203"/>
        <v>3.9299999999999993</v>
      </c>
      <c r="R815" s="175">
        <f t="shared" si="204"/>
        <v>4.9936467598475212E-2</v>
      </c>
      <c r="S815" s="258">
        <f t="shared" si="205"/>
        <v>354.0929999999999</v>
      </c>
      <c r="T815" s="168" t="s">
        <v>497</v>
      </c>
      <c r="U815" s="168" t="s">
        <v>355</v>
      </c>
      <c r="V815" s="168" t="s">
        <v>499</v>
      </c>
      <c r="W815" s="174">
        <v>1</v>
      </c>
      <c r="X815" s="168" t="s">
        <v>134</v>
      </c>
    </row>
    <row r="816" spans="2:24" hidden="1">
      <c r="B816" s="651"/>
      <c r="C816" s="443"/>
      <c r="D816" s="205">
        <v>10</v>
      </c>
      <c r="E816" s="168" t="s">
        <v>408</v>
      </c>
      <c r="F816" s="259">
        <v>313.18</v>
      </c>
      <c r="G816" s="168">
        <v>18.72</v>
      </c>
      <c r="H816" s="168">
        <v>18.72</v>
      </c>
      <c r="I816" s="176">
        <f t="shared" si="199"/>
        <v>1</v>
      </c>
      <c r="J816" s="168">
        <v>1.1299999999999999</v>
      </c>
      <c r="K816" s="176">
        <f t="shared" si="200"/>
        <v>6.0363247863247864E-2</v>
      </c>
      <c r="L816" s="259">
        <v>846.44</v>
      </c>
      <c r="M816" s="176">
        <f t="shared" si="201"/>
        <v>1.0603632478632479</v>
      </c>
      <c r="N816" s="259">
        <v>956.48</v>
      </c>
      <c r="O816" s="168">
        <v>0.37</v>
      </c>
      <c r="P816" s="175">
        <f t="shared" si="202"/>
        <v>1.9764957264957268E-2</v>
      </c>
      <c r="Q816" s="174">
        <f t="shared" si="203"/>
        <v>0.75999999999999901</v>
      </c>
      <c r="R816" s="175">
        <f t="shared" si="204"/>
        <v>4.0598290598290551E-2</v>
      </c>
      <c r="S816" s="258">
        <f t="shared" si="205"/>
        <v>643.2943999999992</v>
      </c>
      <c r="T816" s="168" t="s">
        <v>476</v>
      </c>
      <c r="U816" s="168" t="s">
        <v>316</v>
      </c>
      <c r="V816" s="168" t="s">
        <v>412</v>
      </c>
      <c r="W816" s="174">
        <v>1</v>
      </c>
      <c r="X816" s="168" t="s">
        <v>144</v>
      </c>
    </row>
    <row r="817" spans="2:24" hidden="1">
      <c r="B817" s="649">
        <v>45951</v>
      </c>
      <c r="C817" s="443" t="str">
        <f t="shared" ref="C817" si="208">RIGHT(TEXT(B817,"aaa"),1)</f>
        <v>二</v>
      </c>
      <c r="D817" s="205">
        <v>1</v>
      </c>
      <c r="E817" s="168" t="s">
        <v>373</v>
      </c>
      <c r="F817" s="259">
        <v>3155.84</v>
      </c>
      <c r="G817" s="168">
        <v>19776</v>
      </c>
      <c r="H817" s="168">
        <v>19776</v>
      </c>
      <c r="I817" s="176">
        <f t="shared" si="199"/>
        <v>1</v>
      </c>
      <c r="J817" s="168">
        <v>544.11</v>
      </c>
      <c r="K817" s="176">
        <f t="shared" si="200"/>
        <v>2.751365291262136E-2</v>
      </c>
      <c r="L817" s="259">
        <v>5.8</v>
      </c>
      <c r="M817" s="176">
        <f t="shared" si="201"/>
        <v>1.0275136529126214</v>
      </c>
      <c r="N817" s="259">
        <v>3155.84</v>
      </c>
      <c r="O817" s="168">
        <v>544.11</v>
      </c>
      <c r="P817" s="175">
        <f t="shared" si="202"/>
        <v>2.751365291262136E-2</v>
      </c>
      <c r="Q817" s="174">
        <f t="shared" si="203"/>
        <v>0</v>
      </c>
      <c r="R817" s="175">
        <f t="shared" si="204"/>
        <v>0</v>
      </c>
      <c r="S817" s="258">
        <f t="shared" si="205"/>
        <v>0</v>
      </c>
      <c r="T817" s="168" t="s">
        <v>476</v>
      </c>
      <c r="U817" s="168" t="s">
        <v>495</v>
      </c>
      <c r="V817" s="168" t="s">
        <v>374</v>
      </c>
      <c r="W817" s="174">
        <v>1</v>
      </c>
      <c r="X817" s="168" t="s">
        <v>346</v>
      </c>
    </row>
    <row r="818" spans="2:24" hidden="1">
      <c r="B818" s="650"/>
      <c r="C818" s="443"/>
      <c r="D818" s="205">
        <v>2</v>
      </c>
      <c r="E818" s="168" t="s">
        <v>356</v>
      </c>
      <c r="F818" s="259">
        <v>1322.65</v>
      </c>
      <c r="G818" s="168">
        <v>7497</v>
      </c>
      <c r="H818" s="168">
        <v>7497</v>
      </c>
      <c r="I818" s="176">
        <f t="shared" si="199"/>
        <v>1</v>
      </c>
      <c r="J818" s="168">
        <v>201.01</v>
      </c>
      <c r="K818" s="176">
        <f t="shared" si="200"/>
        <v>2.6812058156595972E-2</v>
      </c>
      <c r="L818" s="259">
        <v>6.58</v>
      </c>
      <c r="M818" s="176">
        <f t="shared" si="201"/>
        <v>1.026812058156596</v>
      </c>
      <c r="N818" s="259">
        <v>1322.65</v>
      </c>
      <c r="O818" s="168">
        <v>201.01</v>
      </c>
      <c r="P818" s="175">
        <f t="shared" si="202"/>
        <v>2.6812058156595972E-2</v>
      </c>
      <c r="Q818" s="174">
        <f t="shared" si="203"/>
        <v>2.2737367544323206E-13</v>
      </c>
      <c r="R818" s="175">
        <f t="shared" si="204"/>
        <v>3.0328621507700686E-17</v>
      </c>
      <c r="S818" s="258">
        <f t="shared" si="205"/>
        <v>1.496118784416467E-12</v>
      </c>
      <c r="T818" s="168" t="s">
        <v>497</v>
      </c>
      <c r="U818" s="168" t="s">
        <v>355</v>
      </c>
      <c r="V818" s="168" t="s">
        <v>357</v>
      </c>
      <c r="W818" s="174">
        <v>1</v>
      </c>
      <c r="X818" s="168" t="s">
        <v>346</v>
      </c>
    </row>
    <row r="819" spans="2:24" hidden="1">
      <c r="B819" s="650"/>
      <c r="C819" s="443"/>
      <c r="D819" s="205">
        <v>3</v>
      </c>
      <c r="E819" s="168" t="s">
        <v>347</v>
      </c>
      <c r="F819" s="259">
        <v>539.21</v>
      </c>
      <c r="G819" s="168">
        <v>262.39999999999998</v>
      </c>
      <c r="H819" s="168">
        <v>262.39999999999998</v>
      </c>
      <c r="I819" s="176">
        <f t="shared" si="199"/>
        <v>1</v>
      </c>
      <c r="J819" s="168">
        <v>11</v>
      </c>
      <c r="K819" s="176">
        <f t="shared" si="200"/>
        <v>4.1920731707317076E-2</v>
      </c>
      <c r="L819" s="259">
        <v>99.12</v>
      </c>
      <c r="M819" s="176">
        <f t="shared" si="201"/>
        <v>1.0419207317073171</v>
      </c>
      <c r="N819" s="259">
        <v>1090.32</v>
      </c>
      <c r="O819" s="168">
        <v>5.44</v>
      </c>
      <c r="P819" s="175">
        <f t="shared" si="202"/>
        <v>2.0731707317073175E-2</v>
      </c>
      <c r="Q819" s="174">
        <f t="shared" si="203"/>
        <v>5.56</v>
      </c>
      <c r="R819" s="175">
        <f t="shared" si="204"/>
        <v>2.1189024390243904E-2</v>
      </c>
      <c r="S819" s="258">
        <f t="shared" si="205"/>
        <v>551.10720000000003</v>
      </c>
      <c r="T819" s="168" t="s">
        <v>476</v>
      </c>
      <c r="U819" s="168" t="s">
        <v>316</v>
      </c>
      <c r="V819" s="168" t="s">
        <v>351</v>
      </c>
      <c r="W819" s="174">
        <v>1</v>
      </c>
      <c r="X819" s="168" t="s">
        <v>346</v>
      </c>
    </row>
    <row r="820" spans="2:24" hidden="1">
      <c r="B820" s="650"/>
      <c r="C820" s="443"/>
      <c r="D820" s="205">
        <v>4</v>
      </c>
      <c r="E820" s="168" t="s">
        <v>362</v>
      </c>
      <c r="F820" s="259">
        <v>301.56</v>
      </c>
      <c r="G820" s="168">
        <v>7428</v>
      </c>
      <c r="H820" s="168">
        <v>7428</v>
      </c>
      <c r="I820" s="176">
        <f t="shared" si="199"/>
        <v>1</v>
      </c>
      <c r="J820" s="168">
        <v>43.08</v>
      </c>
      <c r="K820" s="176">
        <f t="shared" si="200"/>
        <v>5.7996768982229397E-3</v>
      </c>
      <c r="L820" s="259">
        <v>7</v>
      </c>
      <c r="M820" s="176">
        <f t="shared" si="201"/>
        <v>1.0057996768982229</v>
      </c>
      <c r="N820" s="259">
        <v>301.56</v>
      </c>
      <c r="O820" s="168">
        <v>43.08</v>
      </c>
      <c r="P820" s="175">
        <f t="shared" si="202"/>
        <v>5.7996768982229397E-3</v>
      </c>
      <c r="Q820" s="174">
        <f t="shared" si="203"/>
        <v>-7.1054273576010019E-14</v>
      </c>
      <c r="R820" s="175">
        <f t="shared" si="204"/>
        <v>-9.5657341917084027E-18</v>
      </c>
      <c r="S820" s="258">
        <f t="shared" si="205"/>
        <v>-4.9737991503207013E-13</v>
      </c>
      <c r="T820" s="168" t="s">
        <v>497</v>
      </c>
      <c r="U820" s="168" t="s">
        <v>355</v>
      </c>
      <c r="V820" s="168" t="s">
        <v>357</v>
      </c>
      <c r="W820" s="174">
        <v>1</v>
      </c>
      <c r="X820" s="168" t="s">
        <v>346</v>
      </c>
    </row>
    <row r="821" spans="2:24" hidden="1">
      <c r="B821" s="650"/>
      <c r="C821" s="443"/>
      <c r="D821" s="205">
        <v>5</v>
      </c>
      <c r="E821" s="168" t="s">
        <v>529</v>
      </c>
      <c r="F821" s="259">
        <v>254.64</v>
      </c>
      <c r="G821" s="168">
        <v>43.17</v>
      </c>
      <c r="H821" s="168">
        <v>43.17</v>
      </c>
      <c r="I821" s="176">
        <f t="shared" si="199"/>
        <v>1</v>
      </c>
      <c r="J821" s="168">
        <v>4.3</v>
      </c>
      <c r="K821" s="176">
        <f t="shared" si="200"/>
        <v>9.9606208014825101E-2</v>
      </c>
      <c r="L821" s="259">
        <v>118.99</v>
      </c>
      <c r="M821" s="176">
        <f t="shared" si="201"/>
        <v>1.099606208014825</v>
      </c>
      <c r="N821" s="259">
        <v>511.66</v>
      </c>
      <c r="O821" s="168">
        <v>2.14</v>
      </c>
      <c r="P821" s="175">
        <f t="shared" si="202"/>
        <v>4.9571461663192033E-2</v>
      </c>
      <c r="Q821" s="174">
        <f t="shared" si="203"/>
        <v>2.159999999999997</v>
      </c>
      <c r="R821" s="175">
        <f t="shared" si="204"/>
        <v>5.0034746351633005E-2</v>
      </c>
      <c r="S821" s="258">
        <f t="shared" si="205"/>
        <v>257.01839999999964</v>
      </c>
      <c r="T821" s="168" t="s">
        <v>476</v>
      </c>
      <c r="U821" s="168" t="s">
        <v>316</v>
      </c>
      <c r="V821" s="168" t="s">
        <v>351</v>
      </c>
      <c r="W821" s="174">
        <v>1</v>
      </c>
      <c r="X821" s="168" t="s">
        <v>230</v>
      </c>
    </row>
    <row r="822" spans="2:24" hidden="1">
      <c r="B822" s="650"/>
      <c r="C822" s="443"/>
      <c r="D822" s="205">
        <v>6</v>
      </c>
      <c r="E822" s="168" t="s">
        <v>379</v>
      </c>
      <c r="F822" s="259">
        <v>196.9</v>
      </c>
      <c r="G822" s="168">
        <v>8279</v>
      </c>
      <c r="H822" s="168">
        <v>8279</v>
      </c>
      <c r="I822" s="176">
        <f t="shared" si="199"/>
        <v>1</v>
      </c>
      <c r="J822" s="168">
        <v>45.79</v>
      </c>
      <c r="K822" s="176">
        <f t="shared" si="200"/>
        <v>5.5308612151225992E-3</v>
      </c>
      <c r="L822" s="259">
        <v>4.3</v>
      </c>
      <c r="M822" s="176">
        <f t="shared" si="201"/>
        <v>1.0055308612151228</v>
      </c>
      <c r="N822" s="259">
        <v>196.9</v>
      </c>
      <c r="O822" s="168">
        <v>45.79</v>
      </c>
      <c r="P822" s="175">
        <f t="shared" si="202"/>
        <v>5.5308612151225992E-3</v>
      </c>
      <c r="Q822" s="174">
        <f t="shared" si="203"/>
        <v>8.7396756498492323E-13</v>
      </c>
      <c r="R822" s="175">
        <f t="shared" si="204"/>
        <v>1.0556438760537785E-16</v>
      </c>
      <c r="S822" s="258">
        <f t="shared" si="205"/>
        <v>3.7580605294351697E-12</v>
      </c>
      <c r="T822" s="168" t="s">
        <v>476</v>
      </c>
      <c r="U822" s="168" t="s">
        <v>495</v>
      </c>
      <c r="V822" s="168" t="s">
        <v>376</v>
      </c>
      <c r="W822" s="174">
        <v>1</v>
      </c>
      <c r="X822" s="168" t="s">
        <v>346</v>
      </c>
    </row>
    <row r="823" spans="2:24" hidden="1">
      <c r="B823" s="650"/>
      <c r="C823" s="443"/>
      <c r="D823" s="205">
        <v>7</v>
      </c>
      <c r="E823" s="168" t="s">
        <v>623</v>
      </c>
      <c r="F823" s="259">
        <v>191.56</v>
      </c>
      <c r="G823" s="168">
        <v>69.56</v>
      </c>
      <c r="H823" s="168">
        <v>69.56</v>
      </c>
      <c r="I823" s="176">
        <f t="shared" si="199"/>
        <v>1</v>
      </c>
      <c r="J823" s="168">
        <v>3.07</v>
      </c>
      <c r="K823" s="176">
        <f t="shared" si="200"/>
        <v>4.4134560092006898E-2</v>
      </c>
      <c r="L823" s="259">
        <v>124.39</v>
      </c>
      <c r="M823" s="176">
        <f t="shared" si="201"/>
        <v>1.0441345600920069</v>
      </c>
      <c r="N823" s="259">
        <v>381.88</v>
      </c>
      <c r="O823" s="168">
        <v>1.54</v>
      </c>
      <c r="P823" s="175">
        <f t="shared" si="202"/>
        <v>2.2139160437032776E-2</v>
      </c>
      <c r="Q823" s="174">
        <f t="shared" si="203"/>
        <v>1.5299999999999931</v>
      </c>
      <c r="R823" s="175">
        <f t="shared" si="204"/>
        <v>2.1995399654974025E-2</v>
      </c>
      <c r="S823" s="258">
        <f t="shared" si="205"/>
        <v>190.31669999999914</v>
      </c>
      <c r="T823" s="168" t="s">
        <v>497</v>
      </c>
      <c r="U823" s="168" t="s">
        <v>355</v>
      </c>
      <c r="V823" s="168" t="s">
        <v>499</v>
      </c>
      <c r="W823" s="174">
        <v>1</v>
      </c>
      <c r="X823" s="168" t="s">
        <v>134</v>
      </c>
    </row>
    <row r="824" spans="2:24" hidden="1">
      <c r="B824" s="650"/>
      <c r="C824" s="443"/>
      <c r="D824" s="205">
        <v>8</v>
      </c>
      <c r="E824" s="168" t="s">
        <v>378</v>
      </c>
      <c r="F824" s="259">
        <v>189.18</v>
      </c>
      <c r="G824" s="168">
        <v>5252</v>
      </c>
      <c r="H824" s="168">
        <v>5252</v>
      </c>
      <c r="I824" s="176">
        <f t="shared" si="199"/>
        <v>1</v>
      </c>
      <c r="J824" s="168">
        <v>43.49</v>
      </c>
      <c r="K824" s="176">
        <f t="shared" si="200"/>
        <v>8.2806549885757804E-3</v>
      </c>
      <c r="L824" s="259">
        <v>4.3499999999999996</v>
      </c>
      <c r="M824" s="176">
        <f t="shared" si="201"/>
        <v>1.0082806549885757</v>
      </c>
      <c r="N824" s="259">
        <v>189.18</v>
      </c>
      <c r="O824" s="168">
        <v>43.49</v>
      </c>
      <c r="P824" s="175">
        <f t="shared" si="202"/>
        <v>8.2806549885757804E-3</v>
      </c>
      <c r="Q824" s="174">
        <f t="shared" si="203"/>
        <v>-2.2026824808563106E-13</v>
      </c>
      <c r="R824" s="175">
        <f t="shared" si="204"/>
        <v>-4.1939879681194031E-17</v>
      </c>
      <c r="S824" s="258">
        <f t="shared" si="205"/>
        <v>-9.5816687917249506E-13</v>
      </c>
      <c r="T824" s="168" t="s">
        <v>476</v>
      </c>
      <c r="U824" s="168" t="s">
        <v>495</v>
      </c>
      <c r="V824" s="168" t="s">
        <v>376</v>
      </c>
      <c r="W824" s="174">
        <v>1</v>
      </c>
      <c r="X824" s="168" t="s">
        <v>206</v>
      </c>
    </row>
    <row r="825" spans="2:24" hidden="1">
      <c r="B825" s="650"/>
      <c r="C825" s="443"/>
      <c r="D825" s="205">
        <v>9</v>
      </c>
      <c r="E825" s="168" t="s">
        <v>682</v>
      </c>
      <c r="F825" s="259">
        <v>180.6</v>
      </c>
      <c r="G825" s="168">
        <v>8.75</v>
      </c>
      <c r="H825" s="168">
        <v>8.75</v>
      </c>
      <c r="I825" s="176">
        <f t="shared" si="199"/>
        <v>1</v>
      </c>
      <c r="J825" s="168">
        <v>0.87</v>
      </c>
      <c r="K825" s="176">
        <f t="shared" si="200"/>
        <v>9.9428571428571422E-2</v>
      </c>
      <c r="L825" s="259">
        <v>420</v>
      </c>
      <c r="M825" s="176">
        <f t="shared" si="201"/>
        <v>1.0994285714285714</v>
      </c>
      <c r="N825" s="259">
        <v>365.4</v>
      </c>
      <c r="O825" s="168">
        <v>0.43</v>
      </c>
      <c r="P825" s="175">
        <f t="shared" si="202"/>
        <v>4.9142857142857141E-2</v>
      </c>
      <c r="Q825" s="174">
        <f t="shared" si="203"/>
        <v>0.43999999999999923</v>
      </c>
      <c r="R825" s="175">
        <f t="shared" si="204"/>
        <v>5.0285714285714198E-2</v>
      </c>
      <c r="S825" s="258">
        <f t="shared" si="205"/>
        <v>184.79999999999967</v>
      </c>
      <c r="T825" s="168" t="s">
        <v>476</v>
      </c>
      <c r="U825" s="168" t="s">
        <v>316</v>
      </c>
      <c r="V825" s="168" t="s">
        <v>351</v>
      </c>
      <c r="W825" s="174">
        <v>1</v>
      </c>
      <c r="X825" s="168" t="s">
        <v>146</v>
      </c>
    </row>
    <row r="826" spans="2:24" hidden="1">
      <c r="B826" s="651"/>
      <c r="C826" s="443"/>
      <c r="D826" s="205">
        <v>10</v>
      </c>
      <c r="E826" s="168" t="s">
        <v>528</v>
      </c>
      <c r="F826" s="259">
        <v>173.17</v>
      </c>
      <c r="G826" s="168">
        <v>30.54</v>
      </c>
      <c r="H826" s="168">
        <v>30.54</v>
      </c>
      <c r="I826" s="176">
        <f t="shared" si="199"/>
        <v>1</v>
      </c>
      <c r="J826" s="168">
        <v>3.05</v>
      </c>
      <c r="K826" s="176">
        <f t="shared" si="200"/>
        <v>9.9869024230517356E-2</v>
      </c>
      <c r="L826" s="259">
        <v>113.18</v>
      </c>
      <c r="M826" s="176">
        <f t="shared" si="201"/>
        <v>1.0998690242305174</v>
      </c>
      <c r="N826" s="259">
        <v>345.2</v>
      </c>
      <c r="O826" s="168">
        <v>1.53</v>
      </c>
      <c r="P826" s="175">
        <f t="shared" si="202"/>
        <v>5.0098231827111983E-2</v>
      </c>
      <c r="Q826" s="174">
        <f t="shared" si="203"/>
        <v>1.5199999999999971</v>
      </c>
      <c r="R826" s="175">
        <f t="shared" si="204"/>
        <v>4.9770792403405276E-2</v>
      </c>
      <c r="S826" s="258">
        <f t="shared" si="205"/>
        <v>172.03359999999969</v>
      </c>
      <c r="T826" s="168" t="s">
        <v>476</v>
      </c>
      <c r="U826" s="168" t="s">
        <v>316</v>
      </c>
      <c r="V826" s="168" t="s">
        <v>351</v>
      </c>
      <c r="W826" s="174">
        <v>1</v>
      </c>
      <c r="X826" s="168" t="s">
        <v>231</v>
      </c>
    </row>
    <row r="827" spans="2:24" hidden="1">
      <c r="B827" s="649">
        <v>45952</v>
      </c>
      <c r="C827" s="443" t="str">
        <f t="shared" ref="C827" si="209">RIGHT(TEXT(B827,"aaa"),1)</f>
        <v>三</v>
      </c>
      <c r="D827" s="205">
        <v>1</v>
      </c>
      <c r="E827" s="168" t="s">
        <v>373</v>
      </c>
      <c r="F827" s="259">
        <v>1821.72</v>
      </c>
      <c r="G827" s="168">
        <v>19202</v>
      </c>
      <c r="H827" s="168">
        <v>19202</v>
      </c>
      <c r="I827" s="176">
        <f t="shared" si="199"/>
        <v>1</v>
      </c>
      <c r="J827" s="168">
        <v>314.08999999999997</v>
      </c>
      <c r="K827" s="176">
        <f t="shared" si="200"/>
        <v>1.6357150296844078E-2</v>
      </c>
      <c r="L827" s="259">
        <v>5.8</v>
      </c>
      <c r="M827" s="176">
        <f t="shared" si="201"/>
        <v>1.016357150296844</v>
      </c>
      <c r="N827" s="259">
        <v>1821.72</v>
      </c>
      <c r="O827" s="168">
        <v>314.08999999999997</v>
      </c>
      <c r="P827" s="175">
        <f t="shared" si="202"/>
        <v>1.6357150296844078E-2</v>
      </c>
      <c r="Q827" s="174">
        <f t="shared" si="203"/>
        <v>0</v>
      </c>
      <c r="R827" s="175">
        <f t="shared" si="204"/>
        <v>0</v>
      </c>
      <c r="S827" s="258">
        <f t="shared" si="205"/>
        <v>0</v>
      </c>
      <c r="T827" s="168" t="s">
        <v>476</v>
      </c>
      <c r="U827" s="168" t="s">
        <v>495</v>
      </c>
      <c r="V827" s="168" t="s">
        <v>374</v>
      </c>
      <c r="W827" s="174">
        <v>1</v>
      </c>
      <c r="X827" s="168" t="s">
        <v>346</v>
      </c>
    </row>
    <row r="828" spans="2:24" hidden="1">
      <c r="B828" s="650"/>
      <c r="C828" s="443"/>
      <c r="D828" s="205">
        <v>2</v>
      </c>
      <c r="E828" s="168" t="s">
        <v>354</v>
      </c>
      <c r="F828" s="259">
        <v>1039.21</v>
      </c>
      <c r="G828" s="168">
        <v>329.09</v>
      </c>
      <c r="H828" s="168">
        <v>329.09</v>
      </c>
      <c r="I828" s="176">
        <f t="shared" si="199"/>
        <v>1</v>
      </c>
      <c r="J828" s="168">
        <v>24.22</v>
      </c>
      <c r="K828" s="176">
        <f t="shared" si="200"/>
        <v>7.3596888389194454E-2</v>
      </c>
      <c r="L828" s="259">
        <v>95.34</v>
      </c>
      <c r="M828" s="176">
        <f t="shared" si="201"/>
        <v>1.0735968883891944</v>
      </c>
      <c r="N828" s="259">
        <v>2309.13</v>
      </c>
      <c r="O828" s="168">
        <v>10.9</v>
      </c>
      <c r="P828" s="175">
        <f t="shared" si="202"/>
        <v>3.31216384575648E-2</v>
      </c>
      <c r="Q828" s="174">
        <f t="shared" si="203"/>
        <v>13.31999999999997</v>
      </c>
      <c r="R828" s="175">
        <f t="shared" si="204"/>
        <v>4.0475249931629556E-2</v>
      </c>
      <c r="S828" s="258">
        <f t="shared" si="205"/>
        <v>1269.9287999999972</v>
      </c>
      <c r="T828" s="168" t="s">
        <v>476</v>
      </c>
      <c r="U828" s="168" t="s">
        <v>316</v>
      </c>
      <c r="V828" s="168" t="s">
        <v>412</v>
      </c>
      <c r="W828" s="174">
        <v>1</v>
      </c>
      <c r="X828" s="168" t="s">
        <v>346</v>
      </c>
    </row>
    <row r="829" spans="2:24" hidden="1">
      <c r="B829" s="650"/>
      <c r="C829" s="443"/>
      <c r="D829" s="205">
        <v>3</v>
      </c>
      <c r="E829" s="168" t="s">
        <v>648</v>
      </c>
      <c r="F829" s="259">
        <v>838.86</v>
      </c>
      <c r="G829" s="168">
        <v>88.56</v>
      </c>
      <c r="H829" s="168">
        <v>88.56</v>
      </c>
      <c r="I829" s="176">
        <f t="shared" si="199"/>
        <v>1</v>
      </c>
      <c r="J829" s="168">
        <v>8.84</v>
      </c>
      <c r="K829" s="176">
        <f t="shared" si="200"/>
        <v>9.9819331526648597E-2</v>
      </c>
      <c r="L829" s="259">
        <v>194.63</v>
      </c>
      <c r="M829" s="176">
        <f t="shared" si="201"/>
        <v>1.0998193315266487</v>
      </c>
      <c r="N829" s="259">
        <v>1720.53</v>
      </c>
      <c r="O829" s="168">
        <v>4.3099999999999996</v>
      </c>
      <c r="P829" s="175">
        <f t="shared" si="202"/>
        <v>4.866757000903342E-2</v>
      </c>
      <c r="Q829" s="174">
        <f t="shared" si="203"/>
        <v>4.5300000000000038</v>
      </c>
      <c r="R829" s="175">
        <f t="shared" si="204"/>
        <v>5.1151761517615218E-2</v>
      </c>
      <c r="S829" s="258">
        <f t="shared" si="205"/>
        <v>881.67390000000069</v>
      </c>
      <c r="T829" s="168" t="s">
        <v>476</v>
      </c>
      <c r="U829" s="168" t="s">
        <v>495</v>
      </c>
      <c r="V829" s="168" t="s">
        <v>430</v>
      </c>
      <c r="W829" s="174">
        <v>1</v>
      </c>
      <c r="X829" s="168" t="s">
        <v>187</v>
      </c>
    </row>
    <row r="830" spans="2:24" hidden="1">
      <c r="B830" s="650"/>
      <c r="C830" s="443"/>
      <c r="D830" s="205">
        <v>4</v>
      </c>
      <c r="E830" s="168" t="s">
        <v>503</v>
      </c>
      <c r="F830" s="259">
        <v>706.2</v>
      </c>
      <c r="G830" s="168">
        <v>101.14</v>
      </c>
      <c r="H830" s="168">
        <v>101.14</v>
      </c>
      <c r="I830" s="176">
        <f t="shared" si="199"/>
        <v>1</v>
      </c>
      <c r="J830" s="168">
        <v>10</v>
      </c>
      <c r="K830" s="176">
        <f t="shared" si="200"/>
        <v>9.887284951552304E-2</v>
      </c>
      <c r="L830" s="259">
        <v>160.5</v>
      </c>
      <c r="M830" s="176">
        <f t="shared" si="201"/>
        <v>1.0988728495155231</v>
      </c>
      <c r="N830" s="259">
        <v>1605</v>
      </c>
      <c r="O830" s="168">
        <v>4.4000000000000004</v>
      </c>
      <c r="P830" s="175">
        <f t="shared" si="202"/>
        <v>4.3504053786830137E-2</v>
      </c>
      <c r="Q830" s="174">
        <f t="shared" si="203"/>
        <v>5.6</v>
      </c>
      <c r="R830" s="175">
        <f t="shared" si="204"/>
        <v>5.5368795728692896E-2</v>
      </c>
      <c r="S830" s="258">
        <f t="shared" si="205"/>
        <v>898.8</v>
      </c>
      <c r="T830" s="168" t="s">
        <v>476</v>
      </c>
      <c r="U830" s="168" t="s">
        <v>316</v>
      </c>
      <c r="V830" s="168" t="s">
        <v>351</v>
      </c>
      <c r="W830" s="174">
        <v>1</v>
      </c>
      <c r="X830" s="168" t="s">
        <v>346</v>
      </c>
    </row>
    <row r="831" spans="2:24" hidden="1">
      <c r="B831" s="650"/>
      <c r="C831" s="443"/>
      <c r="D831" s="205">
        <v>5</v>
      </c>
      <c r="E831" s="168" t="s">
        <v>347</v>
      </c>
      <c r="F831" s="259">
        <v>437.12</v>
      </c>
      <c r="G831" s="168">
        <v>249.76</v>
      </c>
      <c r="H831" s="168">
        <v>249.76</v>
      </c>
      <c r="I831" s="176">
        <f t="shared" si="199"/>
        <v>1</v>
      </c>
      <c r="J831" s="168">
        <v>9.4</v>
      </c>
      <c r="K831" s="176">
        <f t="shared" si="200"/>
        <v>3.7636130685458041E-2</v>
      </c>
      <c r="L831" s="259">
        <v>99.12</v>
      </c>
      <c r="M831" s="176">
        <f t="shared" si="201"/>
        <v>1.037636130685458</v>
      </c>
      <c r="N831" s="259">
        <v>931.73</v>
      </c>
      <c r="O831" s="168">
        <v>4.41</v>
      </c>
      <c r="P831" s="175">
        <f t="shared" si="202"/>
        <v>1.7656950672645742E-2</v>
      </c>
      <c r="Q831" s="174">
        <f t="shared" si="203"/>
        <v>4.9899999999999771</v>
      </c>
      <c r="R831" s="175">
        <f t="shared" si="204"/>
        <v>1.9979180012812209E-2</v>
      </c>
      <c r="S831" s="258">
        <f t="shared" si="205"/>
        <v>494.60879999999776</v>
      </c>
      <c r="T831" s="168" t="s">
        <v>476</v>
      </c>
      <c r="U831" s="168" t="s">
        <v>316</v>
      </c>
      <c r="V831" s="168" t="s">
        <v>351</v>
      </c>
      <c r="W831" s="174">
        <v>1</v>
      </c>
      <c r="X831" s="168" t="s">
        <v>346</v>
      </c>
    </row>
    <row r="832" spans="2:24" hidden="1">
      <c r="B832" s="650"/>
      <c r="C832" s="443"/>
      <c r="D832" s="205">
        <v>6</v>
      </c>
      <c r="E832" s="168" t="s">
        <v>365</v>
      </c>
      <c r="F832" s="259">
        <v>407.08</v>
      </c>
      <c r="G832" s="168">
        <v>37.35</v>
      </c>
      <c r="H832" s="168">
        <v>37.35</v>
      </c>
      <c r="I832" s="176">
        <f t="shared" si="199"/>
        <v>1</v>
      </c>
      <c r="J832" s="168">
        <v>1.83</v>
      </c>
      <c r="K832" s="176">
        <f t="shared" si="200"/>
        <v>4.8995983935742969E-2</v>
      </c>
      <c r="L832" s="259">
        <v>814.16</v>
      </c>
      <c r="M832" s="176">
        <f t="shared" si="201"/>
        <v>1.048995983935743</v>
      </c>
      <c r="N832" s="259">
        <v>1489.91</v>
      </c>
      <c r="O832" s="168">
        <v>0.5</v>
      </c>
      <c r="P832" s="175">
        <f t="shared" si="202"/>
        <v>1.3386880856760375E-2</v>
      </c>
      <c r="Q832" s="174">
        <f t="shared" si="203"/>
        <v>1.3299999999999983</v>
      </c>
      <c r="R832" s="175">
        <f t="shared" si="204"/>
        <v>3.5609103078982553E-2</v>
      </c>
      <c r="S832" s="258">
        <f t="shared" si="205"/>
        <v>1082.8327999999985</v>
      </c>
      <c r="T832" s="168" t="s">
        <v>476</v>
      </c>
      <c r="U832" s="168" t="s">
        <v>364</v>
      </c>
      <c r="V832" s="168" t="s">
        <v>366</v>
      </c>
      <c r="W832" s="174">
        <v>1</v>
      </c>
      <c r="X832" s="168" t="s">
        <v>133</v>
      </c>
    </row>
    <row r="833" spans="2:24" hidden="1">
      <c r="B833" s="650"/>
      <c r="C833" s="443"/>
      <c r="D833" s="205">
        <v>7</v>
      </c>
      <c r="E833" s="168" t="s">
        <v>362</v>
      </c>
      <c r="F833" s="259">
        <v>305.06</v>
      </c>
      <c r="G833" s="168">
        <v>6886</v>
      </c>
      <c r="H833" s="168">
        <v>6886</v>
      </c>
      <c r="I833" s="176">
        <f t="shared" si="199"/>
        <v>1</v>
      </c>
      <c r="J833" s="168">
        <v>43.58</v>
      </c>
      <c r="K833" s="176">
        <f t="shared" si="200"/>
        <v>6.3287830380482132E-3</v>
      </c>
      <c r="L833" s="259">
        <v>7</v>
      </c>
      <c r="M833" s="176">
        <f t="shared" si="201"/>
        <v>1.0063287830380483</v>
      </c>
      <c r="N833" s="259">
        <v>305.06</v>
      </c>
      <c r="O833" s="168">
        <v>43.58</v>
      </c>
      <c r="P833" s="175">
        <f t="shared" si="202"/>
        <v>6.3287830380482132E-3</v>
      </c>
      <c r="Q833" s="174">
        <f t="shared" si="203"/>
        <v>-7.1054273576010019E-14</v>
      </c>
      <c r="R833" s="175">
        <f t="shared" si="204"/>
        <v>-1.0318657214058963E-17</v>
      </c>
      <c r="S833" s="258">
        <f t="shared" si="205"/>
        <v>-4.9737991503207013E-13</v>
      </c>
      <c r="T833" s="168" t="s">
        <v>497</v>
      </c>
      <c r="U833" s="168" t="s">
        <v>355</v>
      </c>
      <c r="V833" s="168" t="s">
        <v>357</v>
      </c>
      <c r="W833" s="174">
        <v>1</v>
      </c>
      <c r="X833" s="168" t="s">
        <v>346</v>
      </c>
    </row>
    <row r="834" spans="2:24" hidden="1">
      <c r="B834" s="650"/>
      <c r="C834" s="443"/>
      <c r="D834" s="205">
        <v>8</v>
      </c>
      <c r="E834" s="168" t="s">
        <v>623</v>
      </c>
      <c r="F834" s="259">
        <v>299.77999999999997</v>
      </c>
      <c r="G834" s="168">
        <v>65.400000000000006</v>
      </c>
      <c r="H834" s="168">
        <v>65.400000000000006</v>
      </c>
      <c r="I834" s="176">
        <f t="shared" si="199"/>
        <v>1</v>
      </c>
      <c r="J834" s="168">
        <v>6</v>
      </c>
      <c r="K834" s="176">
        <f t="shared" si="200"/>
        <v>9.1743119266055037E-2</v>
      </c>
      <c r="L834" s="259">
        <v>124.39</v>
      </c>
      <c r="M834" s="176">
        <f t="shared" si="201"/>
        <v>1.0917431192660549</v>
      </c>
      <c r="N834" s="259">
        <v>746.34</v>
      </c>
      <c r="O834" s="168">
        <v>2.41</v>
      </c>
      <c r="P834" s="175">
        <f t="shared" si="202"/>
        <v>3.6850152905198774E-2</v>
      </c>
      <c r="Q834" s="174">
        <f t="shared" si="203"/>
        <v>3.59</v>
      </c>
      <c r="R834" s="175">
        <f t="shared" si="204"/>
        <v>5.4892966360856263E-2</v>
      </c>
      <c r="S834" s="258">
        <f t="shared" si="205"/>
        <v>446.56009999999998</v>
      </c>
      <c r="T834" s="168" t="s">
        <v>497</v>
      </c>
      <c r="U834" s="168" t="s">
        <v>355</v>
      </c>
      <c r="V834" s="168" t="s">
        <v>499</v>
      </c>
      <c r="W834" s="174">
        <v>1</v>
      </c>
      <c r="X834" s="168" t="s">
        <v>134</v>
      </c>
    </row>
    <row r="835" spans="2:24" hidden="1">
      <c r="B835" s="650"/>
      <c r="C835" s="443"/>
      <c r="D835" s="205">
        <v>9</v>
      </c>
      <c r="E835" s="168" t="s">
        <v>640</v>
      </c>
      <c r="F835" s="259">
        <v>191.48</v>
      </c>
      <c r="G835" s="168">
        <v>67.010000000000005</v>
      </c>
      <c r="H835" s="168">
        <v>67.010000000000005</v>
      </c>
      <c r="I835" s="176">
        <f t="shared" si="199"/>
        <v>1</v>
      </c>
      <c r="J835" s="168">
        <v>5.4</v>
      </c>
      <c r="K835" s="176">
        <f t="shared" si="200"/>
        <v>8.0584987315326068E-2</v>
      </c>
      <c r="L835" s="259">
        <v>159.57</v>
      </c>
      <c r="M835" s="176">
        <f t="shared" si="201"/>
        <v>1.0805849873153262</v>
      </c>
      <c r="N835" s="259">
        <v>861.68</v>
      </c>
      <c r="O835" s="168">
        <v>1.2</v>
      </c>
      <c r="P835" s="175">
        <f t="shared" si="202"/>
        <v>1.7907774958961346E-2</v>
      </c>
      <c r="Q835" s="174">
        <f t="shared" si="203"/>
        <v>4.2000000000000055</v>
      </c>
      <c r="R835" s="175">
        <f t="shared" si="204"/>
        <v>6.2677212356364795E-2</v>
      </c>
      <c r="S835" s="258">
        <f t="shared" si="205"/>
        <v>670.19400000000087</v>
      </c>
      <c r="T835" s="168" t="s">
        <v>476</v>
      </c>
      <c r="U835" s="168" t="s">
        <v>316</v>
      </c>
      <c r="V835" s="168" t="s">
        <v>412</v>
      </c>
      <c r="W835" s="174">
        <v>1</v>
      </c>
      <c r="X835" s="168" t="s">
        <v>346</v>
      </c>
    </row>
    <row r="836" spans="2:24" hidden="1">
      <c r="B836" s="651"/>
      <c r="C836" s="443"/>
      <c r="D836" s="205">
        <v>10</v>
      </c>
      <c r="E836" s="168" t="s">
        <v>408</v>
      </c>
      <c r="F836" s="259">
        <v>177.75</v>
      </c>
      <c r="G836" s="168">
        <v>15.32</v>
      </c>
      <c r="H836" s="168">
        <v>15.32</v>
      </c>
      <c r="I836" s="176">
        <f t="shared" si="199"/>
        <v>1</v>
      </c>
      <c r="J836" s="168">
        <v>0.6</v>
      </c>
      <c r="K836" s="176">
        <f t="shared" si="200"/>
        <v>3.9164490861618793E-2</v>
      </c>
      <c r="L836" s="259">
        <v>846.44</v>
      </c>
      <c r="M836" s="176">
        <f t="shared" si="201"/>
        <v>1.0391644908616189</v>
      </c>
      <c r="N836" s="259">
        <v>507.86</v>
      </c>
      <c r="O836" s="168">
        <v>0.21</v>
      </c>
      <c r="P836" s="175">
        <f t="shared" si="202"/>
        <v>1.3707571801566579E-2</v>
      </c>
      <c r="Q836" s="174">
        <f t="shared" si="203"/>
        <v>0.38999999999999968</v>
      </c>
      <c r="R836" s="175">
        <f t="shared" si="204"/>
        <v>2.5456919060052197E-2</v>
      </c>
      <c r="S836" s="258">
        <f t="shared" si="205"/>
        <v>330.11159999999973</v>
      </c>
      <c r="T836" s="168" t="s">
        <v>476</v>
      </c>
      <c r="U836" s="168" t="s">
        <v>316</v>
      </c>
      <c r="V836" s="168" t="s">
        <v>412</v>
      </c>
      <c r="W836" s="174">
        <v>1</v>
      </c>
      <c r="X836" s="168" t="s">
        <v>144</v>
      </c>
    </row>
    <row r="837" spans="2:24" hidden="1">
      <c r="B837" s="649">
        <v>45953</v>
      </c>
      <c r="C837" s="443" t="str">
        <f t="shared" ref="C837" si="210">RIGHT(TEXT(B837,"aaa"),1)</f>
        <v>四</v>
      </c>
      <c r="D837" s="205">
        <v>1</v>
      </c>
      <c r="E837" s="168" t="s">
        <v>373</v>
      </c>
      <c r="F837" s="259">
        <v>1548.14</v>
      </c>
      <c r="G837" s="168">
        <v>15993</v>
      </c>
      <c r="H837" s="168">
        <v>15993</v>
      </c>
      <c r="I837" s="176">
        <f t="shared" ref="I837:I876" si="211">H837/G837</f>
        <v>1</v>
      </c>
      <c r="J837" s="168">
        <v>266.92</v>
      </c>
      <c r="K837" s="176">
        <f t="shared" ref="K837:K876" si="212">J837/G837</f>
        <v>1.6689801788282374E-2</v>
      </c>
      <c r="L837" s="259">
        <v>5.8</v>
      </c>
      <c r="M837" s="176">
        <f t="shared" ref="M837:M876" si="213">(H837+J837)/G837</f>
        <v>1.0166898017882824</v>
      </c>
      <c r="N837" s="259">
        <v>1548.14</v>
      </c>
      <c r="O837" s="168">
        <v>266.92</v>
      </c>
      <c r="P837" s="175">
        <f t="shared" ref="P837:P876" si="214">O837/G837</f>
        <v>1.6689801788282374E-2</v>
      </c>
      <c r="Q837" s="174">
        <f t="shared" ref="Q837:Q876" si="215">(H837+J837)-G837-O837</f>
        <v>0</v>
      </c>
      <c r="R837" s="175">
        <f t="shared" ref="R837:R876" si="216">Q837/G837</f>
        <v>0</v>
      </c>
      <c r="S837" s="258">
        <f t="shared" ref="S837:S876" si="217">Q837*L837</f>
        <v>0</v>
      </c>
      <c r="T837" s="168" t="s">
        <v>476</v>
      </c>
      <c r="U837" s="168" t="s">
        <v>495</v>
      </c>
      <c r="V837" s="168" t="s">
        <v>374</v>
      </c>
      <c r="W837" s="174">
        <v>1</v>
      </c>
      <c r="X837" s="168" t="s">
        <v>346</v>
      </c>
    </row>
    <row r="838" spans="2:24" hidden="1">
      <c r="B838" s="650"/>
      <c r="C838" s="443"/>
      <c r="D838" s="205">
        <v>2</v>
      </c>
      <c r="E838" s="168" t="s">
        <v>416</v>
      </c>
      <c r="F838" s="259">
        <v>675.51</v>
      </c>
      <c r="G838" s="168">
        <v>244.32</v>
      </c>
      <c r="H838" s="168">
        <v>244.32</v>
      </c>
      <c r="I838" s="176">
        <f t="shared" si="211"/>
        <v>1</v>
      </c>
      <c r="J838" s="168">
        <v>18.47</v>
      </c>
      <c r="K838" s="176">
        <f t="shared" si="212"/>
        <v>7.5597576948264564E-2</v>
      </c>
      <c r="L838" s="259">
        <v>156.72999999999999</v>
      </c>
      <c r="M838" s="176">
        <f t="shared" si="213"/>
        <v>1.0755975769482644</v>
      </c>
      <c r="N838" s="259">
        <v>2894.8</v>
      </c>
      <c r="O838" s="168">
        <v>4.3099999999999996</v>
      </c>
      <c r="P838" s="175">
        <f t="shared" si="214"/>
        <v>1.7640798952193844E-2</v>
      </c>
      <c r="Q838" s="174">
        <f t="shared" si="215"/>
        <v>14.159999999999972</v>
      </c>
      <c r="R838" s="175">
        <f t="shared" si="216"/>
        <v>5.7956777996070616E-2</v>
      </c>
      <c r="S838" s="258">
        <f t="shared" si="217"/>
        <v>2219.2967999999955</v>
      </c>
      <c r="T838" s="168" t="s">
        <v>497</v>
      </c>
      <c r="U838" s="168" t="s">
        <v>355</v>
      </c>
      <c r="V838" s="168" t="s">
        <v>360</v>
      </c>
      <c r="W838" s="174">
        <v>1</v>
      </c>
      <c r="X838" s="168" t="s">
        <v>346</v>
      </c>
    </row>
    <row r="839" spans="2:24" hidden="1">
      <c r="B839" s="650"/>
      <c r="C839" s="443"/>
      <c r="D839" s="205">
        <v>3</v>
      </c>
      <c r="E839" s="168" t="s">
        <v>434</v>
      </c>
      <c r="F839" s="259">
        <v>479.85</v>
      </c>
      <c r="G839" s="168">
        <v>46.4</v>
      </c>
      <c r="H839" s="168">
        <v>46.4</v>
      </c>
      <c r="I839" s="176">
        <f t="shared" si="211"/>
        <v>1</v>
      </c>
      <c r="J839" s="168">
        <v>4.4000000000000004</v>
      </c>
      <c r="K839" s="176">
        <f t="shared" si="212"/>
        <v>9.4827586206896561E-2</v>
      </c>
      <c r="L839" s="259">
        <v>342.75</v>
      </c>
      <c r="M839" s="176">
        <f t="shared" si="213"/>
        <v>1.0948275862068966</v>
      </c>
      <c r="N839" s="259">
        <v>1508.1</v>
      </c>
      <c r="O839" s="168">
        <v>1.4</v>
      </c>
      <c r="P839" s="175">
        <f t="shared" si="214"/>
        <v>3.0172413793103446E-2</v>
      </c>
      <c r="Q839" s="174">
        <f t="shared" si="215"/>
        <v>2.9999999999999987</v>
      </c>
      <c r="R839" s="175">
        <f t="shared" si="216"/>
        <v>6.465517241379308E-2</v>
      </c>
      <c r="S839" s="258">
        <f t="shared" si="217"/>
        <v>1028.2499999999995</v>
      </c>
      <c r="T839" s="168" t="s">
        <v>476</v>
      </c>
      <c r="U839" s="168" t="s">
        <v>364</v>
      </c>
      <c r="V839" s="168" t="s">
        <v>366</v>
      </c>
      <c r="W839" s="174">
        <v>1</v>
      </c>
      <c r="X839" s="168" t="s">
        <v>144</v>
      </c>
    </row>
    <row r="840" spans="2:24" hidden="1">
      <c r="B840" s="650"/>
      <c r="C840" s="443"/>
      <c r="D840" s="205">
        <v>4</v>
      </c>
      <c r="E840" s="168" t="s">
        <v>347</v>
      </c>
      <c r="F840" s="259">
        <v>475.78</v>
      </c>
      <c r="G840" s="168">
        <v>172.83</v>
      </c>
      <c r="H840" s="168">
        <v>172.83</v>
      </c>
      <c r="I840" s="176">
        <f t="shared" si="211"/>
        <v>1</v>
      </c>
      <c r="J840" s="168">
        <v>10.16</v>
      </c>
      <c r="K840" s="176">
        <f t="shared" si="212"/>
        <v>5.8786090377827921E-2</v>
      </c>
      <c r="L840" s="259">
        <v>99.12</v>
      </c>
      <c r="M840" s="176">
        <f t="shared" si="213"/>
        <v>1.0587860903778279</v>
      </c>
      <c r="N840" s="259">
        <v>1007.06</v>
      </c>
      <c r="O840" s="168">
        <v>4.8</v>
      </c>
      <c r="P840" s="175">
        <f t="shared" si="214"/>
        <v>2.777295608401319E-2</v>
      </c>
      <c r="Q840" s="174">
        <f t="shared" si="215"/>
        <v>5.3599999999999968</v>
      </c>
      <c r="R840" s="175">
        <f t="shared" si="216"/>
        <v>3.101313429381471E-2</v>
      </c>
      <c r="S840" s="258">
        <f t="shared" si="217"/>
        <v>531.28319999999974</v>
      </c>
      <c r="T840" s="168" t="s">
        <v>476</v>
      </c>
      <c r="U840" s="168" t="s">
        <v>316</v>
      </c>
      <c r="V840" s="168" t="s">
        <v>351</v>
      </c>
      <c r="W840" s="174">
        <v>1</v>
      </c>
      <c r="X840" s="168" t="s">
        <v>346</v>
      </c>
    </row>
    <row r="841" spans="2:24" hidden="1">
      <c r="B841" s="650"/>
      <c r="C841" s="443"/>
      <c r="D841" s="205">
        <v>5</v>
      </c>
      <c r="E841" s="168" t="s">
        <v>356</v>
      </c>
      <c r="F841" s="259">
        <v>464.28</v>
      </c>
      <c r="G841" s="168">
        <v>4938</v>
      </c>
      <c r="H841" s="168">
        <v>4938</v>
      </c>
      <c r="I841" s="176">
        <f t="shared" si="211"/>
        <v>1</v>
      </c>
      <c r="J841" s="168">
        <v>70.56</v>
      </c>
      <c r="K841" s="176">
        <f t="shared" si="212"/>
        <v>1.4289185905224789E-2</v>
      </c>
      <c r="L841" s="259">
        <v>6.58</v>
      </c>
      <c r="M841" s="176">
        <f t="shared" si="213"/>
        <v>1.0142891859052248</v>
      </c>
      <c r="N841" s="259">
        <v>464.28</v>
      </c>
      <c r="O841" s="168">
        <v>70.56</v>
      </c>
      <c r="P841" s="175">
        <f t="shared" si="214"/>
        <v>1.4289185905224789E-2</v>
      </c>
      <c r="Q841" s="174">
        <f t="shared" si="215"/>
        <v>3.979039320256561E-13</v>
      </c>
      <c r="R841" s="175">
        <f t="shared" si="216"/>
        <v>8.057997813399273E-17</v>
      </c>
      <c r="S841" s="258">
        <f t="shared" si="217"/>
        <v>2.6182078727288173E-12</v>
      </c>
      <c r="T841" s="168" t="s">
        <v>497</v>
      </c>
      <c r="U841" s="168" t="s">
        <v>355</v>
      </c>
      <c r="V841" s="168" t="s">
        <v>357</v>
      </c>
      <c r="W841" s="174">
        <v>1</v>
      </c>
      <c r="X841" s="168" t="s">
        <v>346</v>
      </c>
    </row>
    <row r="842" spans="2:24" hidden="1">
      <c r="B842" s="650"/>
      <c r="C842" s="443"/>
      <c r="D842" s="205">
        <v>6</v>
      </c>
      <c r="E842" s="168" t="s">
        <v>408</v>
      </c>
      <c r="F842" s="259">
        <v>389.36</v>
      </c>
      <c r="G842" s="168">
        <v>14.4</v>
      </c>
      <c r="H842" s="168">
        <v>14.4</v>
      </c>
      <c r="I842" s="176">
        <f t="shared" si="211"/>
        <v>1</v>
      </c>
      <c r="J842" s="168">
        <v>0.97</v>
      </c>
      <c r="K842" s="176">
        <f t="shared" si="212"/>
        <v>6.7361111111111108E-2</v>
      </c>
      <c r="L842" s="259">
        <v>846.44</v>
      </c>
      <c r="M842" s="176">
        <f t="shared" si="213"/>
        <v>1.0673611111111112</v>
      </c>
      <c r="N842" s="259">
        <v>821.05</v>
      </c>
      <c r="O842" s="168">
        <v>0.46</v>
      </c>
      <c r="P842" s="175">
        <f t="shared" si="214"/>
        <v>3.1944444444444442E-2</v>
      </c>
      <c r="Q842" s="174">
        <f t="shared" si="215"/>
        <v>0.51000000000000068</v>
      </c>
      <c r="R842" s="175">
        <f t="shared" si="216"/>
        <v>3.5416666666666714E-2</v>
      </c>
      <c r="S842" s="258">
        <f t="shared" si="217"/>
        <v>431.68440000000061</v>
      </c>
      <c r="T842" s="168" t="s">
        <v>476</v>
      </c>
      <c r="U842" s="168" t="s">
        <v>316</v>
      </c>
      <c r="V842" s="168" t="s">
        <v>412</v>
      </c>
      <c r="W842" s="174">
        <v>1</v>
      </c>
      <c r="X842" s="168" t="s">
        <v>144</v>
      </c>
    </row>
    <row r="843" spans="2:24" hidden="1">
      <c r="B843" s="650"/>
      <c r="C843" s="443"/>
      <c r="D843" s="205">
        <v>7</v>
      </c>
      <c r="E843" s="168" t="s">
        <v>615</v>
      </c>
      <c r="F843" s="259">
        <v>364.74</v>
      </c>
      <c r="G843" s="168">
        <v>100.47</v>
      </c>
      <c r="H843" s="168">
        <v>100.47</v>
      </c>
      <c r="I843" s="176">
        <f t="shared" si="211"/>
        <v>1</v>
      </c>
      <c r="J843" s="168">
        <v>4.22</v>
      </c>
      <c r="K843" s="176">
        <f t="shared" si="212"/>
        <v>4.2002587837165324E-2</v>
      </c>
      <c r="L843" s="259">
        <v>331.58</v>
      </c>
      <c r="M843" s="176">
        <f t="shared" si="213"/>
        <v>1.0420025878371653</v>
      </c>
      <c r="N843" s="259">
        <v>1399.27</v>
      </c>
      <c r="O843" s="168">
        <v>1.1000000000000001</v>
      </c>
      <c r="P843" s="175">
        <f t="shared" si="214"/>
        <v>1.0948541853289541E-2</v>
      </c>
      <c r="Q843" s="174">
        <f t="shared" si="215"/>
        <v>3.1199999999999988</v>
      </c>
      <c r="R843" s="175">
        <f t="shared" si="216"/>
        <v>3.1054045983875771E-2</v>
      </c>
      <c r="S843" s="258">
        <f t="shared" si="217"/>
        <v>1034.5295999999996</v>
      </c>
      <c r="T843" s="168" t="s">
        <v>476</v>
      </c>
      <c r="U843" s="168" t="s">
        <v>364</v>
      </c>
      <c r="V843" s="168" t="s">
        <v>366</v>
      </c>
      <c r="W843" s="174">
        <v>1</v>
      </c>
      <c r="X843" s="168" t="s">
        <v>140</v>
      </c>
    </row>
    <row r="844" spans="2:24" hidden="1">
      <c r="B844" s="650"/>
      <c r="C844" s="443"/>
      <c r="D844" s="205">
        <v>8</v>
      </c>
      <c r="E844" s="168" t="s">
        <v>503</v>
      </c>
      <c r="F844" s="259">
        <v>353.1</v>
      </c>
      <c r="G844" s="168">
        <v>78.5</v>
      </c>
      <c r="H844" s="168">
        <v>78.5</v>
      </c>
      <c r="I844" s="176">
        <f t="shared" si="211"/>
        <v>1</v>
      </c>
      <c r="J844" s="168">
        <v>6.59</v>
      </c>
      <c r="K844" s="176">
        <f t="shared" si="212"/>
        <v>8.3949044585987259E-2</v>
      </c>
      <c r="L844" s="259">
        <v>160.5</v>
      </c>
      <c r="M844" s="176">
        <f t="shared" si="213"/>
        <v>1.0839490445859874</v>
      </c>
      <c r="N844" s="259">
        <v>1057.7</v>
      </c>
      <c r="O844" s="168">
        <v>2.2000000000000002</v>
      </c>
      <c r="P844" s="175">
        <f t="shared" si="214"/>
        <v>2.802547770700637E-2</v>
      </c>
      <c r="Q844" s="174">
        <f t="shared" si="215"/>
        <v>4.3900000000000032</v>
      </c>
      <c r="R844" s="175">
        <f t="shared" si="216"/>
        <v>5.5923566878980931E-2</v>
      </c>
      <c r="S844" s="258">
        <f t="shared" si="217"/>
        <v>704.59500000000048</v>
      </c>
      <c r="T844" s="168" t="s">
        <v>476</v>
      </c>
      <c r="U844" s="168" t="s">
        <v>316</v>
      </c>
      <c r="V844" s="168" t="s">
        <v>351</v>
      </c>
      <c r="W844" s="174">
        <v>1</v>
      </c>
      <c r="X844" s="168" t="s">
        <v>346</v>
      </c>
    </row>
    <row r="845" spans="2:24" hidden="1">
      <c r="B845" s="650"/>
      <c r="C845" s="443"/>
      <c r="D845" s="205">
        <v>9</v>
      </c>
      <c r="E845" s="168" t="s">
        <v>388</v>
      </c>
      <c r="F845" s="259">
        <v>261.27999999999997</v>
      </c>
      <c r="G845" s="168">
        <v>7739</v>
      </c>
      <c r="H845" s="168">
        <v>7739</v>
      </c>
      <c r="I845" s="176">
        <f t="shared" si="211"/>
        <v>1</v>
      </c>
      <c r="J845" s="168">
        <v>50</v>
      </c>
      <c r="K845" s="176">
        <f t="shared" si="212"/>
        <v>6.4607830469052847E-3</v>
      </c>
      <c r="L845" s="259">
        <v>17.75</v>
      </c>
      <c r="M845" s="176">
        <f t="shared" si="213"/>
        <v>1.0064607830469052</v>
      </c>
      <c r="N845" s="259">
        <v>887.5</v>
      </c>
      <c r="O845" s="168">
        <v>14.72</v>
      </c>
      <c r="P845" s="175">
        <f t="shared" si="214"/>
        <v>1.9020545290089159E-3</v>
      </c>
      <c r="Q845" s="174">
        <f t="shared" si="215"/>
        <v>35.28</v>
      </c>
      <c r="R845" s="175">
        <f t="shared" si="216"/>
        <v>4.5587285178963688E-3</v>
      </c>
      <c r="S845" s="258">
        <f t="shared" si="217"/>
        <v>626.22</v>
      </c>
      <c r="T845" s="168" t="s">
        <v>476</v>
      </c>
      <c r="U845" s="168" t="s">
        <v>495</v>
      </c>
      <c r="V845" s="168" t="s">
        <v>686</v>
      </c>
      <c r="W845" s="174">
        <v>1</v>
      </c>
      <c r="X845" s="168" t="s">
        <v>176</v>
      </c>
    </row>
    <row r="846" spans="2:24" hidden="1">
      <c r="B846" s="651"/>
      <c r="C846" s="443"/>
      <c r="D846" s="205">
        <v>10</v>
      </c>
      <c r="E846" s="168" t="s">
        <v>687</v>
      </c>
      <c r="F846" s="259">
        <v>213.19</v>
      </c>
      <c r="G846" s="168">
        <v>173.6</v>
      </c>
      <c r="H846" s="168">
        <v>173.6</v>
      </c>
      <c r="I846" s="176">
        <f t="shared" si="211"/>
        <v>1</v>
      </c>
      <c r="J846" s="168">
        <v>7.29</v>
      </c>
      <c r="K846" s="176">
        <f t="shared" si="212"/>
        <v>4.1993087557603691E-2</v>
      </c>
      <c r="L846" s="259">
        <v>59.22</v>
      </c>
      <c r="M846" s="176">
        <f t="shared" si="213"/>
        <v>1.0419930875576036</v>
      </c>
      <c r="N846" s="259">
        <v>431.71</v>
      </c>
      <c r="O846" s="168">
        <v>3.6</v>
      </c>
      <c r="P846" s="175">
        <f t="shared" si="214"/>
        <v>2.0737327188940093E-2</v>
      </c>
      <c r="Q846" s="174">
        <f t="shared" si="215"/>
        <v>3.689999999999992</v>
      </c>
      <c r="R846" s="175">
        <f t="shared" si="216"/>
        <v>2.125576036866355E-2</v>
      </c>
      <c r="S846" s="258">
        <f t="shared" si="217"/>
        <v>218.52179999999953</v>
      </c>
      <c r="T846" s="168" t="s">
        <v>476</v>
      </c>
      <c r="U846" s="168" t="s">
        <v>495</v>
      </c>
      <c r="V846" s="168" t="s">
        <v>688</v>
      </c>
      <c r="W846" s="174">
        <v>1</v>
      </c>
      <c r="X846" s="168" t="s">
        <v>145</v>
      </c>
    </row>
    <row r="847" spans="2:24" hidden="1">
      <c r="B847" s="649">
        <v>45954</v>
      </c>
      <c r="C847" s="443" t="str">
        <f t="shared" ref="C847" si="218">RIGHT(TEXT(B847,"aaa"),1)</f>
        <v>五</v>
      </c>
      <c r="D847" s="205">
        <v>1</v>
      </c>
      <c r="E847" s="168" t="s">
        <v>373</v>
      </c>
      <c r="F847" s="259">
        <v>1179.3699999999999</v>
      </c>
      <c r="G847" s="168">
        <v>15079</v>
      </c>
      <c r="H847" s="168">
        <v>15079</v>
      </c>
      <c r="I847" s="176">
        <f t="shared" si="211"/>
        <v>1</v>
      </c>
      <c r="J847" s="168">
        <v>203.34</v>
      </c>
      <c r="K847" s="176">
        <f t="shared" si="212"/>
        <v>1.3484979110020558E-2</v>
      </c>
      <c r="L847" s="259">
        <v>5.8</v>
      </c>
      <c r="M847" s="176">
        <f t="shared" si="213"/>
        <v>1.0134849791100207</v>
      </c>
      <c r="N847" s="259">
        <v>1179.3699999999999</v>
      </c>
      <c r="O847" s="168">
        <v>203.34</v>
      </c>
      <c r="P847" s="175">
        <f t="shared" si="214"/>
        <v>1.3484979110020558E-2</v>
      </c>
      <c r="Q847" s="174">
        <f t="shared" si="215"/>
        <v>0</v>
      </c>
      <c r="R847" s="175">
        <f t="shared" si="216"/>
        <v>0</v>
      </c>
      <c r="S847" s="258">
        <f t="shared" si="217"/>
        <v>0</v>
      </c>
      <c r="T847" s="168" t="s">
        <v>476</v>
      </c>
      <c r="U847" s="168" t="s">
        <v>495</v>
      </c>
      <c r="V847" s="168" t="s">
        <v>374</v>
      </c>
      <c r="W847" s="174">
        <v>1</v>
      </c>
      <c r="X847" s="168" t="s">
        <v>346</v>
      </c>
    </row>
    <row r="848" spans="2:24" hidden="1">
      <c r="B848" s="650"/>
      <c r="C848" s="443"/>
      <c r="D848" s="205">
        <v>2</v>
      </c>
      <c r="E848" s="168" t="s">
        <v>416</v>
      </c>
      <c r="F848" s="259">
        <v>730.36</v>
      </c>
      <c r="G848" s="168">
        <v>207.07</v>
      </c>
      <c r="H848" s="168">
        <v>207.07</v>
      </c>
      <c r="I848" s="176">
        <f t="shared" si="211"/>
        <v>1</v>
      </c>
      <c r="J848" s="168">
        <v>12.12</v>
      </c>
      <c r="K848" s="176">
        <f t="shared" si="212"/>
        <v>5.8530931569034626E-2</v>
      </c>
      <c r="L848" s="259">
        <v>156.72999999999999</v>
      </c>
      <c r="M848" s="176">
        <f t="shared" si="213"/>
        <v>1.0585309315690345</v>
      </c>
      <c r="N848" s="259">
        <v>1899.57</v>
      </c>
      <c r="O848" s="168">
        <v>4.66</v>
      </c>
      <c r="P848" s="175">
        <f t="shared" si="214"/>
        <v>2.2504467088424206E-2</v>
      </c>
      <c r="Q848" s="174">
        <f t="shared" si="215"/>
        <v>7.4600000000000044</v>
      </c>
      <c r="R848" s="175">
        <f t="shared" si="216"/>
        <v>3.6026464480610441E-2</v>
      </c>
      <c r="S848" s="258">
        <f t="shared" si="217"/>
        <v>1169.2058000000006</v>
      </c>
      <c r="T848" s="168" t="s">
        <v>497</v>
      </c>
      <c r="U848" s="168" t="s">
        <v>355</v>
      </c>
      <c r="V848" s="168" t="s">
        <v>360</v>
      </c>
      <c r="W848" s="174">
        <v>1</v>
      </c>
      <c r="X848" s="168" t="s">
        <v>346</v>
      </c>
    </row>
    <row r="849" spans="2:24" hidden="1">
      <c r="B849" s="650"/>
      <c r="C849" s="443"/>
      <c r="D849" s="205">
        <v>3</v>
      </c>
      <c r="E849" s="168" t="s">
        <v>356</v>
      </c>
      <c r="F849" s="259">
        <v>676.29</v>
      </c>
      <c r="G849" s="168">
        <v>4911</v>
      </c>
      <c r="H849" s="168">
        <v>4911</v>
      </c>
      <c r="I849" s="176">
        <f t="shared" si="211"/>
        <v>1</v>
      </c>
      <c r="J849" s="168">
        <v>102.78</v>
      </c>
      <c r="K849" s="176">
        <f t="shared" si="212"/>
        <v>2.0928527794746486E-2</v>
      </c>
      <c r="L849" s="259">
        <v>6.58</v>
      </c>
      <c r="M849" s="176">
        <f t="shared" si="213"/>
        <v>1.0209285277947464</v>
      </c>
      <c r="N849" s="259">
        <v>676.29</v>
      </c>
      <c r="O849" s="168">
        <v>102.78</v>
      </c>
      <c r="P849" s="175">
        <f t="shared" si="214"/>
        <v>2.0928527794746486E-2</v>
      </c>
      <c r="Q849" s="174">
        <f t="shared" si="215"/>
        <v>-2.5579538487363607E-13</v>
      </c>
      <c r="R849" s="175">
        <f t="shared" si="216"/>
        <v>-5.2086211540141738E-17</v>
      </c>
      <c r="S849" s="258">
        <f t="shared" si="217"/>
        <v>-1.6831336324685253E-12</v>
      </c>
      <c r="T849" s="168" t="s">
        <v>497</v>
      </c>
      <c r="U849" s="168" t="s">
        <v>355</v>
      </c>
      <c r="V849" s="168" t="s">
        <v>357</v>
      </c>
      <c r="W849" s="174">
        <v>1</v>
      </c>
      <c r="X849" s="168" t="s">
        <v>346</v>
      </c>
    </row>
    <row r="850" spans="2:24" hidden="1">
      <c r="B850" s="650"/>
      <c r="C850" s="443"/>
      <c r="D850" s="205">
        <v>4</v>
      </c>
      <c r="E850" s="168" t="s">
        <v>671</v>
      </c>
      <c r="F850" s="259">
        <v>393.42</v>
      </c>
      <c r="G850" s="168">
        <v>83.35</v>
      </c>
      <c r="H850" s="168">
        <v>83.35</v>
      </c>
      <c r="I850" s="176">
        <f t="shared" si="211"/>
        <v>1</v>
      </c>
      <c r="J850" s="168">
        <v>4.34</v>
      </c>
      <c r="K850" s="176">
        <f t="shared" si="212"/>
        <v>5.2069586082783448E-2</v>
      </c>
      <c r="L850" s="259">
        <v>195.73</v>
      </c>
      <c r="M850" s="176">
        <f t="shared" si="213"/>
        <v>1.0520695860827836</v>
      </c>
      <c r="N850" s="259">
        <v>849.47</v>
      </c>
      <c r="O850" s="168">
        <v>2.0099999999999998</v>
      </c>
      <c r="P850" s="175">
        <f t="shared" si="214"/>
        <v>2.4115176964607077E-2</v>
      </c>
      <c r="Q850" s="174">
        <f t="shared" si="215"/>
        <v>2.3300000000000036</v>
      </c>
      <c r="R850" s="175">
        <f t="shared" si="216"/>
        <v>2.7954409118176409E-2</v>
      </c>
      <c r="S850" s="258">
        <f t="shared" si="217"/>
        <v>456.05090000000069</v>
      </c>
      <c r="T850" s="168" t="s">
        <v>476</v>
      </c>
      <c r="U850" s="168" t="s">
        <v>316</v>
      </c>
      <c r="V850" s="168" t="s">
        <v>412</v>
      </c>
      <c r="W850" s="174">
        <v>1</v>
      </c>
      <c r="X850" s="168" t="s">
        <v>195</v>
      </c>
    </row>
    <row r="851" spans="2:24" hidden="1">
      <c r="B851" s="650"/>
      <c r="C851" s="443"/>
      <c r="D851" s="205">
        <v>5</v>
      </c>
      <c r="E851" s="168" t="s">
        <v>347</v>
      </c>
      <c r="F851" s="259">
        <v>327.10000000000002</v>
      </c>
      <c r="G851" s="168">
        <v>171.89</v>
      </c>
      <c r="H851" s="168">
        <v>171.89</v>
      </c>
      <c r="I851" s="176">
        <f t="shared" si="211"/>
        <v>1</v>
      </c>
      <c r="J851" s="168">
        <v>7.82</v>
      </c>
      <c r="K851" s="176">
        <f t="shared" si="212"/>
        <v>4.5494211414276578E-2</v>
      </c>
      <c r="L851" s="259">
        <v>99.12</v>
      </c>
      <c r="M851" s="176">
        <f t="shared" si="213"/>
        <v>1.0454942114142765</v>
      </c>
      <c r="N851" s="259">
        <v>775.12</v>
      </c>
      <c r="O851" s="168">
        <v>3.3</v>
      </c>
      <c r="P851" s="175">
        <f t="shared" si="214"/>
        <v>1.9198324509860958E-2</v>
      </c>
      <c r="Q851" s="174">
        <f t="shared" si="215"/>
        <v>4.5199999999999934</v>
      </c>
      <c r="R851" s="175">
        <f t="shared" si="216"/>
        <v>2.6295886904415578E-2</v>
      </c>
      <c r="S851" s="258">
        <f t="shared" si="217"/>
        <v>448.02239999999938</v>
      </c>
      <c r="T851" s="168" t="s">
        <v>476</v>
      </c>
      <c r="U851" s="168" t="s">
        <v>316</v>
      </c>
      <c r="V851" s="168" t="s">
        <v>351</v>
      </c>
      <c r="W851" s="174">
        <v>1</v>
      </c>
      <c r="X851" s="168" t="s">
        <v>346</v>
      </c>
    </row>
    <row r="852" spans="2:24" hidden="1">
      <c r="B852" s="650"/>
      <c r="C852" s="443"/>
      <c r="D852" s="205">
        <v>6</v>
      </c>
      <c r="E852" s="168" t="s">
        <v>365</v>
      </c>
      <c r="F852" s="259">
        <v>244.25</v>
      </c>
      <c r="G852" s="168">
        <v>34.54</v>
      </c>
      <c r="H852" s="168">
        <v>34.54</v>
      </c>
      <c r="I852" s="176">
        <f t="shared" si="211"/>
        <v>1</v>
      </c>
      <c r="J852" s="168">
        <v>2.2400000000000002</v>
      </c>
      <c r="K852" s="176">
        <f t="shared" si="212"/>
        <v>6.4852345107122192E-2</v>
      </c>
      <c r="L852" s="259">
        <v>814.16</v>
      </c>
      <c r="M852" s="176">
        <f t="shared" si="213"/>
        <v>1.0648523451071223</v>
      </c>
      <c r="N852" s="259">
        <v>1823.72</v>
      </c>
      <c r="O852" s="168">
        <v>0.3</v>
      </c>
      <c r="P852" s="175">
        <f t="shared" si="214"/>
        <v>8.6855819339895779E-3</v>
      </c>
      <c r="Q852" s="174">
        <f t="shared" si="215"/>
        <v>1.9400000000000019</v>
      </c>
      <c r="R852" s="175">
        <f t="shared" si="216"/>
        <v>5.6166763173132656E-2</v>
      </c>
      <c r="S852" s="258">
        <f t="shared" si="217"/>
        <v>1579.4704000000015</v>
      </c>
      <c r="T852" s="168" t="s">
        <v>476</v>
      </c>
      <c r="U852" s="168" t="s">
        <v>364</v>
      </c>
      <c r="V852" s="168" t="s">
        <v>366</v>
      </c>
      <c r="W852" s="174">
        <v>1</v>
      </c>
      <c r="X852" s="168" t="s">
        <v>133</v>
      </c>
    </row>
    <row r="853" spans="2:24" hidden="1">
      <c r="B853" s="650"/>
      <c r="C853" s="443"/>
      <c r="D853" s="205">
        <v>7</v>
      </c>
      <c r="E853" s="168" t="s">
        <v>623</v>
      </c>
      <c r="F853" s="259">
        <v>206.49</v>
      </c>
      <c r="G853" s="168">
        <v>56.84</v>
      </c>
      <c r="H853" s="168">
        <v>56.84</v>
      </c>
      <c r="I853" s="176">
        <f t="shared" si="211"/>
        <v>1</v>
      </c>
      <c r="J853" s="168">
        <v>3.33</v>
      </c>
      <c r="K853" s="176">
        <f t="shared" si="212"/>
        <v>5.8585503166783952E-2</v>
      </c>
      <c r="L853" s="259">
        <v>124.39</v>
      </c>
      <c r="M853" s="176">
        <f t="shared" si="213"/>
        <v>1.0585855031667839</v>
      </c>
      <c r="N853" s="259">
        <v>414.22</v>
      </c>
      <c r="O853" s="168">
        <v>1.66</v>
      </c>
      <c r="P853" s="175">
        <f t="shared" si="214"/>
        <v>2.9204785362420826E-2</v>
      </c>
      <c r="Q853" s="174">
        <f t="shared" si="215"/>
        <v>1.6699999999999984</v>
      </c>
      <c r="R853" s="175">
        <f t="shared" si="216"/>
        <v>2.9380717804363094E-2</v>
      </c>
      <c r="S853" s="258">
        <f t="shared" si="217"/>
        <v>207.73129999999981</v>
      </c>
      <c r="T853" s="168" t="s">
        <v>497</v>
      </c>
      <c r="U853" s="168" t="s">
        <v>355</v>
      </c>
      <c r="V853" s="168" t="s">
        <v>499</v>
      </c>
      <c r="W853" s="174">
        <v>1</v>
      </c>
      <c r="X853" s="168" t="s">
        <v>134</v>
      </c>
    </row>
    <row r="854" spans="2:24" hidden="1">
      <c r="B854" s="650"/>
      <c r="C854" s="443"/>
      <c r="D854" s="205">
        <v>8</v>
      </c>
      <c r="E854" s="168" t="s">
        <v>654</v>
      </c>
      <c r="F854" s="259">
        <v>173.72</v>
      </c>
      <c r="G854" s="168">
        <v>26.13</v>
      </c>
      <c r="H854" s="168">
        <v>26.13</v>
      </c>
      <c r="I854" s="176">
        <f t="shared" si="211"/>
        <v>1</v>
      </c>
      <c r="J854" s="168">
        <v>1.53</v>
      </c>
      <c r="K854" s="176">
        <f t="shared" si="212"/>
        <v>5.8553386911595867E-2</v>
      </c>
      <c r="L854" s="259">
        <v>228.58</v>
      </c>
      <c r="M854" s="176">
        <f t="shared" si="213"/>
        <v>1.058553386911596</v>
      </c>
      <c r="N854" s="259">
        <v>349.73</v>
      </c>
      <c r="O854" s="168">
        <v>0.76</v>
      </c>
      <c r="P854" s="175">
        <f t="shared" si="214"/>
        <v>2.9085342518178341E-2</v>
      </c>
      <c r="Q854" s="174">
        <f t="shared" si="215"/>
        <v>0.77000000000000113</v>
      </c>
      <c r="R854" s="175">
        <f t="shared" si="216"/>
        <v>2.9468044393417572E-2</v>
      </c>
      <c r="S854" s="258">
        <f t="shared" si="217"/>
        <v>176.00660000000028</v>
      </c>
      <c r="T854" s="168" t="s">
        <v>476</v>
      </c>
      <c r="U854" s="168" t="s">
        <v>316</v>
      </c>
      <c r="V854" s="168" t="s">
        <v>412</v>
      </c>
      <c r="W854" s="174">
        <v>1</v>
      </c>
      <c r="X854" s="168" t="s">
        <v>191</v>
      </c>
    </row>
    <row r="855" spans="2:24" hidden="1">
      <c r="B855" s="650"/>
      <c r="C855" s="443"/>
      <c r="D855" s="205">
        <v>9</v>
      </c>
      <c r="E855" s="168" t="s">
        <v>404</v>
      </c>
      <c r="F855" s="259">
        <v>164.18</v>
      </c>
      <c r="G855" s="168">
        <v>7.96</v>
      </c>
      <c r="H855" s="168">
        <v>7.96</v>
      </c>
      <c r="I855" s="176">
        <f t="shared" si="211"/>
        <v>1</v>
      </c>
      <c r="J855" s="168">
        <v>0.79</v>
      </c>
      <c r="K855" s="176">
        <f t="shared" si="212"/>
        <v>9.9246231155778894E-2</v>
      </c>
      <c r="L855" s="259">
        <v>469.08</v>
      </c>
      <c r="M855" s="176">
        <f t="shared" si="213"/>
        <v>1.0992462311557789</v>
      </c>
      <c r="N855" s="259">
        <v>370.57</v>
      </c>
      <c r="O855" s="168">
        <v>0.35</v>
      </c>
      <c r="P855" s="175">
        <f t="shared" si="214"/>
        <v>4.3969849246231152E-2</v>
      </c>
      <c r="Q855" s="174">
        <f t="shared" si="215"/>
        <v>0.44000000000000006</v>
      </c>
      <c r="R855" s="175">
        <f t="shared" si="216"/>
        <v>5.5276381909547749E-2</v>
      </c>
      <c r="S855" s="258">
        <f t="shared" si="217"/>
        <v>206.39520000000002</v>
      </c>
      <c r="T855" s="168" t="s">
        <v>497</v>
      </c>
      <c r="U855" s="168" t="s">
        <v>355</v>
      </c>
      <c r="V855" s="168" t="s">
        <v>360</v>
      </c>
      <c r="W855" s="174">
        <v>1</v>
      </c>
      <c r="X855" s="168" t="s">
        <v>230</v>
      </c>
    </row>
    <row r="856" spans="2:24" hidden="1">
      <c r="B856" s="651"/>
      <c r="C856" s="443"/>
      <c r="D856" s="205">
        <v>10</v>
      </c>
      <c r="E856" s="168" t="s">
        <v>621</v>
      </c>
      <c r="F856" s="259">
        <v>163.08000000000001</v>
      </c>
      <c r="G856" s="168">
        <v>68.209999999999994</v>
      </c>
      <c r="H856" s="168">
        <v>68.209999999999994</v>
      </c>
      <c r="I856" s="176">
        <f t="shared" si="211"/>
        <v>1</v>
      </c>
      <c r="J856" s="168">
        <v>3.6</v>
      </c>
      <c r="K856" s="176">
        <f t="shared" si="212"/>
        <v>5.2778185016859706E-2</v>
      </c>
      <c r="L856" s="259">
        <v>90.1</v>
      </c>
      <c r="M856" s="176">
        <f t="shared" si="213"/>
        <v>1.0527781850168596</v>
      </c>
      <c r="N856" s="259">
        <v>324.36</v>
      </c>
      <c r="O856" s="168">
        <v>1.81</v>
      </c>
      <c r="P856" s="175">
        <f t="shared" si="214"/>
        <v>2.6535698577921128E-2</v>
      </c>
      <c r="Q856" s="174">
        <f t="shared" si="215"/>
        <v>1.7899999999999943</v>
      </c>
      <c r="R856" s="175">
        <f t="shared" si="216"/>
        <v>2.6242486438938489E-2</v>
      </c>
      <c r="S856" s="258">
        <f t="shared" si="217"/>
        <v>161.27899999999948</v>
      </c>
      <c r="T856" s="168" t="s">
        <v>497</v>
      </c>
      <c r="U856" s="168" t="s">
        <v>355</v>
      </c>
      <c r="V856" s="168" t="s">
        <v>499</v>
      </c>
      <c r="W856" s="174">
        <v>1</v>
      </c>
      <c r="X856" s="168" t="s">
        <v>134</v>
      </c>
    </row>
    <row r="857" spans="2:24" hidden="1">
      <c r="B857" s="649">
        <v>45955</v>
      </c>
      <c r="C857" s="443" t="str">
        <f t="shared" ref="C857" si="219">RIGHT(TEXT(B857,"aaa"),1)</f>
        <v>六</v>
      </c>
      <c r="D857" s="205">
        <v>1</v>
      </c>
      <c r="E857" s="168" t="s">
        <v>365</v>
      </c>
      <c r="F857" s="259">
        <v>1636.46</v>
      </c>
      <c r="G857" s="168">
        <v>42.43</v>
      </c>
      <c r="H857" s="168">
        <v>42.43</v>
      </c>
      <c r="I857" s="176">
        <f t="shared" si="211"/>
        <v>1</v>
      </c>
      <c r="J857" s="168">
        <v>4.21</v>
      </c>
      <c r="K857" s="176">
        <f t="shared" si="212"/>
        <v>9.9222248409144467E-2</v>
      </c>
      <c r="L857" s="259">
        <v>814.16</v>
      </c>
      <c r="M857" s="176">
        <f t="shared" si="213"/>
        <v>1.0992222484091445</v>
      </c>
      <c r="N857" s="259">
        <v>3427.61</v>
      </c>
      <c r="O857" s="168">
        <v>2.0099999999999998</v>
      </c>
      <c r="P857" s="175">
        <f t="shared" si="214"/>
        <v>4.7372142352109355E-2</v>
      </c>
      <c r="Q857" s="174">
        <f t="shared" si="215"/>
        <v>2.2000000000000011</v>
      </c>
      <c r="R857" s="175">
        <f t="shared" si="216"/>
        <v>5.185010605703514E-2</v>
      </c>
      <c r="S857" s="258">
        <f t="shared" si="217"/>
        <v>1791.1520000000007</v>
      </c>
      <c r="T857" s="168" t="s">
        <v>476</v>
      </c>
      <c r="U857" s="168" t="s">
        <v>364</v>
      </c>
      <c r="V857" s="168" t="s">
        <v>366</v>
      </c>
      <c r="W857" s="174">
        <v>1</v>
      </c>
      <c r="X857" s="168" t="s">
        <v>133</v>
      </c>
    </row>
    <row r="858" spans="2:24" hidden="1">
      <c r="B858" s="650"/>
      <c r="C858" s="443"/>
      <c r="D858" s="205">
        <v>2</v>
      </c>
      <c r="E858" s="168" t="s">
        <v>373</v>
      </c>
      <c r="F858" s="259">
        <v>821.69</v>
      </c>
      <c r="G858" s="168">
        <v>15393</v>
      </c>
      <c r="H858" s="168">
        <v>15393</v>
      </c>
      <c r="I858" s="176">
        <f t="shared" si="211"/>
        <v>1</v>
      </c>
      <c r="J858" s="168">
        <v>141.66999999999999</v>
      </c>
      <c r="K858" s="176">
        <f t="shared" si="212"/>
        <v>9.2035340739297072E-3</v>
      </c>
      <c r="L858" s="259">
        <v>5.8</v>
      </c>
      <c r="M858" s="176">
        <f t="shared" si="213"/>
        <v>1.0092035340739298</v>
      </c>
      <c r="N858" s="259">
        <v>821.69</v>
      </c>
      <c r="O858" s="168">
        <v>141.66999999999999</v>
      </c>
      <c r="P858" s="175">
        <f t="shared" si="214"/>
        <v>9.2035340739297072E-3</v>
      </c>
      <c r="Q858" s="174">
        <f t="shared" si="215"/>
        <v>0</v>
      </c>
      <c r="R858" s="175">
        <f t="shared" si="216"/>
        <v>0</v>
      </c>
      <c r="S858" s="258">
        <f t="shared" si="217"/>
        <v>0</v>
      </c>
      <c r="T858" s="168" t="s">
        <v>476</v>
      </c>
      <c r="U858" s="168" t="s">
        <v>495</v>
      </c>
      <c r="V858" s="168" t="s">
        <v>374</v>
      </c>
      <c r="W858" s="174">
        <v>1</v>
      </c>
      <c r="X858" s="168" t="s">
        <v>346</v>
      </c>
    </row>
    <row r="859" spans="2:24" hidden="1">
      <c r="B859" s="650"/>
      <c r="C859" s="443"/>
      <c r="D859" s="205">
        <v>3</v>
      </c>
      <c r="E859" s="168" t="s">
        <v>416</v>
      </c>
      <c r="F859" s="259">
        <v>711.55</v>
      </c>
      <c r="G859" s="168">
        <v>212.41</v>
      </c>
      <c r="H859" s="168">
        <v>212.41</v>
      </c>
      <c r="I859" s="176">
        <f t="shared" si="211"/>
        <v>1</v>
      </c>
      <c r="J859" s="168">
        <v>19.690000000000001</v>
      </c>
      <c r="K859" s="176">
        <f t="shared" si="212"/>
        <v>9.2698083894355257E-2</v>
      </c>
      <c r="L859" s="259">
        <v>156.72999999999999</v>
      </c>
      <c r="M859" s="176">
        <f t="shared" si="213"/>
        <v>1.0926980838943552</v>
      </c>
      <c r="N859" s="259">
        <v>3086.01</v>
      </c>
      <c r="O859" s="168">
        <v>4.54</v>
      </c>
      <c r="P859" s="175">
        <f t="shared" si="214"/>
        <v>2.137375829763194E-2</v>
      </c>
      <c r="Q859" s="174">
        <f t="shared" si="215"/>
        <v>15.149999999999999</v>
      </c>
      <c r="R859" s="175">
        <f t="shared" si="216"/>
        <v>7.1324325596723318E-2</v>
      </c>
      <c r="S859" s="258">
        <f t="shared" si="217"/>
        <v>2374.4594999999995</v>
      </c>
      <c r="T859" s="168" t="s">
        <v>497</v>
      </c>
      <c r="U859" s="168" t="s">
        <v>355</v>
      </c>
      <c r="V859" s="168" t="s">
        <v>360</v>
      </c>
      <c r="W859" s="174">
        <v>1</v>
      </c>
      <c r="X859" s="168" t="s">
        <v>346</v>
      </c>
    </row>
    <row r="860" spans="2:24" hidden="1">
      <c r="B860" s="650"/>
      <c r="C860" s="443"/>
      <c r="D860" s="205">
        <v>4</v>
      </c>
      <c r="E860" s="168" t="s">
        <v>662</v>
      </c>
      <c r="F860" s="259">
        <v>531.36</v>
      </c>
      <c r="G860" s="168">
        <v>2405</v>
      </c>
      <c r="H860" s="168">
        <v>2405</v>
      </c>
      <c r="I860" s="176">
        <f t="shared" si="211"/>
        <v>1</v>
      </c>
      <c r="J860" s="168">
        <v>73.8</v>
      </c>
      <c r="K860" s="176">
        <f t="shared" si="212"/>
        <v>3.0686070686070686E-2</v>
      </c>
      <c r="L860" s="259">
        <v>7.2</v>
      </c>
      <c r="M860" s="176">
        <f t="shared" si="213"/>
        <v>1.0306860706860708</v>
      </c>
      <c r="N860" s="259">
        <v>531.36</v>
      </c>
      <c r="O860" s="168">
        <v>73.8</v>
      </c>
      <c r="P860" s="175">
        <f t="shared" si="214"/>
        <v>3.0686070686070686E-2</v>
      </c>
      <c r="Q860" s="174">
        <f t="shared" si="215"/>
        <v>1.8474111129762605E-13</v>
      </c>
      <c r="R860" s="175">
        <f t="shared" si="216"/>
        <v>7.6815430892983808E-17</v>
      </c>
      <c r="S860" s="258">
        <f t="shared" si="217"/>
        <v>1.3301360013429077E-12</v>
      </c>
      <c r="T860" s="168" t="s">
        <v>476</v>
      </c>
      <c r="U860" s="168" t="s">
        <v>495</v>
      </c>
      <c r="V860" s="168" t="s">
        <v>376</v>
      </c>
      <c r="W860" s="174">
        <v>1</v>
      </c>
      <c r="X860" s="168" t="s">
        <v>210</v>
      </c>
    </row>
    <row r="861" spans="2:24" hidden="1">
      <c r="B861" s="650"/>
      <c r="C861" s="443"/>
      <c r="D861" s="205">
        <v>5</v>
      </c>
      <c r="E861" s="168" t="s">
        <v>356</v>
      </c>
      <c r="F861" s="259">
        <v>355.58</v>
      </c>
      <c r="G861" s="168">
        <v>4982</v>
      </c>
      <c r="H861" s="168">
        <v>4982</v>
      </c>
      <c r="I861" s="176">
        <f t="shared" si="211"/>
        <v>1</v>
      </c>
      <c r="J861" s="168">
        <v>54.04</v>
      </c>
      <c r="K861" s="176">
        <f t="shared" si="212"/>
        <v>1.0847049377759935E-2</v>
      </c>
      <c r="L861" s="259">
        <v>6.58</v>
      </c>
      <c r="M861" s="176">
        <f t="shared" si="213"/>
        <v>1.0108470493777599</v>
      </c>
      <c r="N861" s="259">
        <v>355.58</v>
      </c>
      <c r="O861" s="168">
        <v>54.04</v>
      </c>
      <c r="P861" s="175">
        <f t="shared" si="214"/>
        <v>1.0847049377759935E-2</v>
      </c>
      <c r="Q861" s="174">
        <f t="shared" si="215"/>
        <v>0</v>
      </c>
      <c r="R861" s="175">
        <f t="shared" si="216"/>
        <v>0</v>
      </c>
      <c r="S861" s="258">
        <f t="shared" si="217"/>
        <v>0</v>
      </c>
      <c r="T861" s="168" t="s">
        <v>497</v>
      </c>
      <c r="U861" s="168" t="s">
        <v>355</v>
      </c>
      <c r="V861" s="168" t="s">
        <v>357</v>
      </c>
      <c r="W861" s="174">
        <v>1</v>
      </c>
      <c r="X861" s="168" t="s">
        <v>346</v>
      </c>
    </row>
    <row r="862" spans="2:24" hidden="1">
      <c r="B862" s="650"/>
      <c r="C862" s="443"/>
      <c r="D862" s="205">
        <v>6</v>
      </c>
      <c r="E862" s="168" t="s">
        <v>388</v>
      </c>
      <c r="F862" s="259">
        <v>318.08</v>
      </c>
      <c r="G862" s="168">
        <v>6939</v>
      </c>
      <c r="H862" s="168">
        <v>6939</v>
      </c>
      <c r="I862" s="176">
        <f t="shared" si="211"/>
        <v>1</v>
      </c>
      <c r="J862" s="168">
        <v>300</v>
      </c>
      <c r="K862" s="176">
        <f t="shared" si="212"/>
        <v>4.3233895373973194E-2</v>
      </c>
      <c r="L862" s="259">
        <v>17.75</v>
      </c>
      <c r="M862" s="176">
        <f t="shared" si="213"/>
        <v>1.0432338953739733</v>
      </c>
      <c r="N862" s="259">
        <v>5325</v>
      </c>
      <c r="O862" s="168">
        <v>17.920000000000002</v>
      </c>
      <c r="P862" s="175">
        <f t="shared" si="214"/>
        <v>2.582504683671999E-3</v>
      </c>
      <c r="Q862" s="174">
        <f t="shared" si="215"/>
        <v>282.08</v>
      </c>
      <c r="R862" s="175">
        <f t="shared" si="216"/>
        <v>4.0651390690301194E-2</v>
      </c>
      <c r="S862" s="258">
        <f t="shared" si="217"/>
        <v>5006.92</v>
      </c>
      <c r="T862" s="168" t="s">
        <v>476</v>
      </c>
      <c r="U862" s="168" t="s">
        <v>495</v>
      </c>
      <c r="V862" s="168" t="s">
        <v>686</v>
      </c>
      <c r="W862" s="174">
        <v>1</v>
      </c>
      <c r="X862" s="168" t="s">
        <v>176</v>
      </c>
    </row>
    <row r="863" spans="2:24" hidden="1">
      <c r="B863" s="650"/>
      <c r="C863" s="443"/>
      <c r="D863" s="205">
        <v>7</v>
      </c>
      <c r="E863" s="168" t="s">
        <v>623</v>
      </c>
      <c r="F863" s="259">
        <v>268.68</v>
      </c>
      <c r="G863" s="168">
        <v>65.599999999999994</v>
      </c>
      <c r="H863" s="168">
        <v>65.599999999999994</v>
      </c>
      <c r="I863" s="176">
        <f t="shared" si="211"/>
        <v>1</v>
      </c>
      <c r="J863" s="168">
        <v>6.08</v>
      </c>
      <c r="K863" s="176">
        <f t="shared" si="212"/>
        <v>9.2682926829268306E-2</v>
      </c>
      <c r="L863" s="259">
        <v>124.39</v>
      </c>
      <c r="M863" s="176">
        <f t="shared" si="213"/>
        <v>1.0926829268292684</v>
      </c>
      <c r="N863" s="259">
        <v>756.29</v>
      </c>
      <c r="O863" s="168">
        <v>2.16</v>
      </c>
      <c r="P863" s="175">
        <f t="shared" si="214"/>
        <v>3.2926829268292691E-2</v>
      </c>
      <c r="Q863" s="174">
        <f t="shared" si="215"/>
        <v>3.9199999999999982</v>
      </c>
      <c r="R863" s="175">
        <f t="shared" si="216"/>
        <v>5.9756097560975587E-2</v>
      </c>
      <c r="S863" s="258">
        <f t="shared" si="217"/>
        <v>487.60879999999975</v>
      </c>
      <c r="T863" s="168" t="s">
        <v>497</v>
      </c>
      <c r="U863" s="168" t="s">
        <v>355</v>
      </c>
      <c r="V863" s="168" t="s">
        <v>499</v>
      </c>
      <c r="W863" s="174">
        <v>1</v>
      </c>
      <c r="X863" s="168" t="s">
        <v>134</v>
      </c>
    </row>
    <row r="864" spans="2:24" hidden="1">
      <c r="B864" s="650"/>
      <c r="C864" s="443"/>
      <c r="D864" s="205">
        <v>8</v>
      </c>
      <c r="E864" s="168" t="s">
        <v>689</v>
      </c>
      <c r="F864" s="259">
        <v>260.49</v>
      </c>
      <c r="G864" s="168">
        <v>25.45</v>
      </c>
      <c r="H864" s="168">
        <v>25.45</v>
      </c>
      <c r="I864" s="176">
        <f t="shared" si="211"/>
        <v>1</v>
      </c>
      <c r="J864" s="168">
        <v>1.3</v>
      </c>
      <c r="K864" s="176">
        <f t="shared" si="212"/>
        <v>5.1080550098231828E-2</v>
      </c>
      <c r="L864" s="259">
        <v>206.74</v>
      </c>
      <c r="M864" s="176">
        <f t="shared" si="213"/>
        <v>1.0510805500982319</v>
      </c>
      <c r="N864" s="259">
        <v>268.76</v>
      </c>
      <c r="O864" s="168">
        <v>1.26</v>
      </c>
      <c r="P864" s="175">
        <f t="shared" si="214"/>
        <v>4.950884086444008E-2</v>
      </c>
      <c r="Q864" s="174">
        <f t="shared" si="215"/>
        <v>4.0000000000000702E-2</v>
      </c>
      <c r="R864" s="175">
        <f t="shared" si="216"/>
        <v>1.5717092337917762E-3</v>
      </c>
      <c r="S864" s="258">
        <f t="shared" si="217"/>
        <v>8.2696000000001462</v>
      </c>
      <c r="T864" s="168" t="s">
        <v>476</v>
      </c>
      <c r="U864" s="168" t="s">
        <v>316</v>
      </c>
      <c r="V864" s="168" t="s">
        <v>412</v>
      </c>
      <c r="W864" s="174">
        <v>1</v>
      </c>
      <c r="X864" s="168" t="s">
        <v>346</v>
      </c>
    </row>
    <row r="865" spans="2:24" hidden="1">
      <c r="B865" s="650"/>
      <c r="C865" s="443"/>
      <c r="D865" s="205">
        <v>9</v>
      </c>
      <c r="E865" s="168" t="s">
        <v>507</v>
      </c>
      <c r="F865" s="259">
        <v>250.82</v>
      </c>
      <c r="G865" s="168">
        <v>8.9499999999999993</v>
      </c>
      <c r="H865" s="168">
        <v>8.9499999999999993</v>
      </c>
      <c r="I865" s="176">
        <f t="shared" si="211"/>
        <v>1</v>
      </c>
      <c r="J865" s="168">
        <v>0.46</v>
      </c>
      <c r="K865" s="176">
        <f t="shared" si="212"/>
        <v>5.1396648044692746E-2</v>
      </c>
      <c r="L865" s="259">
        <v>1567.63</v>
      </c>
      <c r="M865" s="176">
        <f t="shared" si="213"/>
        <v>1.0513966480446928</v>
      </c>
      <c r="N865" s="259">
        <v>721.11</v>
      </c>
      <c r="O865" s="168">
        <v>0.16</v>
      </c>
      <c r="P865" s="175">
        <f t="shared" si="214"/>
        <v>1.7877094972067041E-2</v>
      </c>
      <c r="Q865" s="174">
        <f t="shared" si="215"/>
        <v>0.30000000000000082</v>
      </c>
      <c r="R865" s="175">
        <f t="shared" si="216"/>
        <v>3.3519553072625795E-2</v>
      </c>
      <c r="S865" s="258">
        <f t="shared" si="217"/>
        <v>470.28900000000129</v>
      </c>
      <c r="T865" s="168" t="s">
        <v>476</v>
      </c>
      <c r="U865" s="168" t="s">
        <v>316</v>
      </c>
      <c r="V865" s="168" t="s">
        <v>351</v>
      </c>
      <c r="W865" s="174">
        <v>1</v>
      </c>
      <c r="X865" s="168" t="s">
        <v>135</v>
      </c>
    </row>
    <row r="866" spans="2:24" hidden="1">
      <c r="B866" s="651"/>
      <c r="C866" s="443"/>
      <c r="D866" s="205">
        <v>10</v>
      </c>
      <c r="E866" s="168" t="s">
        <v>503</v>
      </c>
      <c r="F866" s="259">
        <v>247.17</v>
      </c>
      <c r="G866" s="168">
        <v>64.09</v>
      </c>
      <c r="H866" s="168">
        <v>64.09</v>
      </c>
      <c r="I866" s="176">
        <f t="shared" si="211"/>
        <v>1</v>
      </c>
      <c r="J866" s="168">
        <v>6.26</v>
      </c>
      <c r="K866" s="176">
        <f t="shared" si="212"/>
        <v>9.7675144328288332E-2</v>
      </c>
      <c r="L866" s="259">
        <v>160.5</v>
      </c>
      <c r="M866" s="176">
        <f t="shared" si="213"/>
        <v>1.0976751443282884</v>
      </c>
      <c r="N866" s="259">
        <v>1004.73</v>
      </c>
      <c r="O866" s="168">
        <v>1.54</v>
      </c>
      <c r="P866" s="175">
        <f t="shared" si="214"/>
        <v>2.4028709627086909E-2</v>
      </c>
      <c r="Q866" s="174">
        <f t="shared" si="215"/>
        <v>4.7200000000000051</v>
      </c>
      <c r="R866" s="175">
        <f t="shared" si="216"/>
        <v>7.364643470120151E-2</v>
      </c>
      <c r="S866" s="258">
        <f t="shared" si="217"/>
        <v>757.56000000000085</v>
      </c>
      <c r="T866" s="168" t="s">
        <v>476</v>
      </c>
      <c r="U866" s="168" t="s">
        <v>316</v>
      </c>
      <c r="V866" s="168" t="s">
        <v>351</v>
      </c>
      <c r="W866" s="174">
        <v>1</v>
      </c>
      <c r="X866" s="168" t="s">
        <v>346</v>
      </c>
    </row>
    <row r="867" spans="2:24" hidden="1">
      <c r="B867" s="649">
        <v>45956</v>
      </c>
      <c r="C867" s="443" t="str">
        <f t="shared" ref="C867" si="220">RIGHT(TEXT(B867,"aaa"),1)</f>
        <v>日</v>
      </c>
      <c r="D867" s="205">
        <v>1</v>
      </c>
      <c r="E867" s="168" t="s">
        <v>356</v>
      </c>
      <c r="F867" s="259">
        <v>2149.5500000000002</v>
      </c>
      <c r="G867" s="168">
        <v>7513</v>
      </c>
      <c r="H867" s="168">
        <v>7513</v>
      </c>
      <c r="I867" s="176">
        <f t="shared" si="211"/>
        <v>1</v>
      </c>
      <c r="J867" s="168">
        <v>326.68</v>
      </c>
      <c r="K867" s="176">
        <f t="shared" si="212"/>
        <v>4.3481964594702514E-2</v>
      </c>
      <c r="L867" s="259">
        <v>6.58</v>
      </c>
      <c r="M867" s="176">
        <f t="shared" si="213"/>
        <v>1.0434819645947027</v>
      </c>
      <c r="N867" s="259">
        <v>2149.5500000000002</v>
      </c>
      <c r="O867" s="168">
        <v>326.68</v>
      </c>
      <c r="P867" s="175">
        <f t="shared" si="214"/>
        <v>4.3481964594702514E-2</v>
      </c>
      <c r="Q867" s="174">
        <f t="shared" si="215"/>
        <v>0</v>
      </c>
      <c r="R867" s="175">
        <f t="shared" si="216"/>
        <v>0</v>
      </c>
      <c r="S867" s="258">
        <f t="shared" si="217"/>
        <v>0</v>
      </c>
      <c r="T867" s="168" t="s">
        <v>497</v>
      </c>
      <c r="U867" s="168" t="s">
        <v>355</v>
      </c>
      <c r="V867" s="168" t="s">
        <v>357</v>
      </c>
      <c r="W867" s="174">
        <v>1</v>
      </c>
      <c r="X867" s="168" t="s">
        <v>346</v>
      </c>
    </row>
    <row r="868" spans="2:24" hidden="1">
      <c r="B868" s="650"/>
      <c r="C868" s="443"/>
      <c r="D868" s="205">
        <v>2</v>
      </c>
      <c r="E868" s="168" t="s">
        <v>373</v>
      </c>
      <c r="F868" s="259">
        <v>1819.11</v>
      </c>
      <c r="G868" s="168">
        <v>20319</v>
      </c>
      <c r="H868" s="168">
        <v>20319</v>
      </c>
      <c r="I868" s="176">
        <f t="shared" si="211"/>
        <v>1</v>
      </c>
      <c r="J868" s="168">
        <v>313.64</v>
      </c>
      <c r="K868" s="176">
        <f t="shared" si="212"/>
        <v>1.5435799005856586E-2</v>
      </c>
      <c r="L868" s="259">
        <v>5.8</v>
      </c>
      <c r="M868" s="176">
        <f t="shared" si="213"/>
        <v>1.0154357990058565</v>
      </c>
      <c r="N868" s="259">
        <v>1819.11</v>
      </c>
      <c r="O868" s="168">
        <v>313.64</v>
      </c>
      <c r="P868" s="175">
        <f t="shared" si="214"/>
        <v>1.5435799005856586E-2</v>
      </c>
      <c r="Q868" s="174">
        <f t="shared" si="215"/>
        <v>-5.6843418860808015E-13</v>
      </c>
      <c r="R868" s="175">
        <f t="shared" si="216"/>
        <v>-2.7975500202179248E-17</v>
      </c>
      <c r="S868" s="258">
        <f t="shared" si="217"/>
        <v>-3.2969182939268649E-12</v>
      </c>
      <c r="T868" s="168" t="s">
        <v>476</v>
      </c>
      <c r="U868" s="168" t="s">
        <v>495</v>
      </c>
      <c r="V868" s="168" t="s">
        <v>374</v>
      </c>
      <c r="W868" s="174">
        <v>1</v>
      </c>
      <c r="X868" s="168" t="s">
        <v>346</v>
      </c>
    </row>
    <row r="869" spans="2:24" hidden="1">
      <c r="B869" s="650"/>
      <c r="C869" s="443"/>
      <c r="D869" s="205">
        <v>3</v>
      </c>
      <c r="E869" s="168" t="s">
        <v>645</v>
      </c>
      <c r="F869" s="259">
        <v>609.51</v>
      </c>
      <c r="G869" s="168">
        <v>110.35</v>
      </c>
      <c r="H869" s="168">
        <v>110.35</v>
      </c>
      <c r="I869" s="176">
        <f t="shared" si="211"/>
        <v>1</v>
      </c>
      <c r="J869" s="168">
        <v>11</v>
      </c>
      <c r="K869" s="176">
        <f t="shared" si="212"/>
        <v>9.9682827367467156E-2</v>
      </c>
      <c r="L869" s="259">
        <v>114.14</v>
      </c>
      <c r="M869" s="176">
        <f t="shared" si="213"/>
        <v>1.0996828273674673</v>
      </c>
      <c r="N869" s="259">
        <v>1255.54</v>
      </c>
      <c r="O869" s="168">
        <v>5.34</v>
      </c>
      <c r="P869" s="175">
        <f t="shared" si="214"/>
        <v>4.8391481649297692E-2</v>
      </c>
      <c r="Q869" s="174">
        <f t="shared" si="215"/>
        <v>5.66</v>
      </c>
      <c r="R869" s="175">
        <f t="shared" si="216"/>
        <v>5.1291345718169463E-2</v>
      </c>
      <c r="S869" s="258">
        <f t="shared" si="217"/>
        <v>646.03240000000005</v>
      </c>
      <c r="T869" s="168" t="s">
        <v>476</v>
      </c>
      <c r="U869" s="168" t="s">
        <v>316</v>
      </c>
      <c r="V869" s="168" t="s">
        <v>412</v>
      </c>
      <c r="W869" s="174">
        <v>1</v>
      </c>
      <c r="X869" s="168" t="s">
        <v>174</v>
      </c>
    </row>
    <row r="870" spans="2:24" hidden="1">
      <c r="B870" s="650"/>
      <c r="C870" s="443"/>
      <c r="D870" s="205">
        <v>4</v>
      </c>
      <c r="E870" s="168" t="s">
        <v>362</v>
      </c>
      <c r="F870" s="259">
        <v>348.18</v>
      </c>
      <c r="G870" s="168">
        <v>7470</v>
      </c>
      <c r="H870" s="168">
        <v>7470</v>
      </c>
      <c r="I870" s="176">
        <f t="shared" si="211"/>
        <v>1</v>
      </c>
      <c r="J870" s="168">
        <v>49.74</v>
      </c>
      <c r="K870" s="176">
        <f t="shared" si="212"/>
        <v>6.6586345381526111E-3</v>
      </c>
      <c r="L870" s="259">
        <v>7</v>
      </c>
      <c r="M870" s="176">
        <f t="shared" si="213"/>
        <v>1.0066586345381525</v>
      </c>
      <c r="N870" s="259">
        <v>348.18</v>
      </c>
      <c r="O870" s="168">
        <v>49.74</v>
      </c>
      <c r="P870" s="175">
        <f t="shared" si="214"/>
        <v>6.6586345381526111E-3</v>
      </c>
      <c r="Q870" s="174">
        <f t="shared" si="215"/>
        <v>-2.2026824808563106E-13</v>
      </c>
      <c r="R870" s="175">
        <f t="shared" si="216"/>
        <v>-2.9487047936496794E-17</v>
      </c>
      <c r="S870" s="258">
        <f t="shared" si="217"/>
        <v>-1.5418777365994174E-12</v>
      </c>
      <c r="T870" s="168" t="s">
        <v>497</v>
      </c>
      <c r="U870" s="168" t="s">
        <v>355</v>
      </c>
      <c r="V870" s="168" t="s">
        <v>357</v>
      </c>
      <c r="W870" s="174">
        <v>1</v>
      </c>
      <c r="X870" s="168" t="s">
        <v>346</v>
      </c>
    </row>
    <row r="871" spans="2:24" hidden="1">
      <c r="B871" s="650"/>
      <c r="C871" s="443"/>
      <c r="D871" s="205">
        <v>5</v>
      </c>
      <c r="E871" s="168" t="s">
        <v>347</v>
      </c>
      <c r="F871" s="259">
        <v>347.91</v>
      </c>
      <c r="G871" s="168">
        <v>262.95</v>
      </c>
      <c r="H871" s="168">
        <v>262.95</v>
      </c>
      <c r="I871" s="176">
        <f t="shared" si="211"/>
        <v>1</v>
      </c>
      <c r="J871" s="168">
        <v>8.65</v>
      </c>
      <c r="K871" s="176">
        <f t="shared" si="212"/>
        <v>3.2895987830386005E-2</v>
      </c>
      <c r="L871" s="259">
        <v>99.12</v>
      </c>
      <c r="M871" s="176">
        <f t="shared" si="213"/>
        <v>1.0328959878303858</v>
      </c>
      <c r="N871" s="259">
        <v>857.39</v>
      </c>
      <c r="O871" s="168">
        <v>3.51</v>
      </c>
      <c r="P871" s="175">
        <f t="shared" si="214"/>
        <v>1.3348545350827154E-2</v>
      </c>
      <c r="Q871" s="174">
        <f t="shared" si="215"/>
        <v>5.1399999999999775</v>
      </c>
      <c r="R871" s="175">
        <f t="shared" si="216"/>
        <v>1.9547442479558766E-2</v>
      </c>
      <c r="S871" s="258">
        <f t="shared" si="217"/>
        <v>509.47679999999781</v>
      </c>
      <c r="T871" s="168" t="s">
        <v>476</v>
      </c>
      <c r="U871" s="168" t="s">
        <v>316</v>
      </c>
      <c r="V871" s="168" t="s">
        <v>351</v>
      </c>
      <c r="W871" s="174">
        <v>1</v>
      </c>
      <c r="X871" s="168" t="s">
        <v>346</v>
      </c>
    </row>
    <row r="872" spans="2:24" hidden="1">
      <c r="B872" s="650"/>
      <c r="C872" s="443"/>
      <c r="D872" s="205">
        <v>6</v>
      </c>
      <c r="E872" s="168" t="s">
        <v>503</v>
      </c>
      <c r="F872" s="259">
        <v>251.99</v>
      </c>
      <c r="G872" s="168">
        <v>101.34</v>
      </c>
      <c r="H872" s="168">
        <v>101.34</v>
      </c>
      <c r="I872" s="176">
        <f t="shared" si="211"/>
        <v>1</v>
      </c>
      <c r="J872" s="168">
        <v>4.76</v>
      </c>
      <c r="K872" s="176">
        <f t="shared" si="212"/>
        <v>4.6970594039865796E-2</v>
      </c>
      <c r="L872" s="259">
        <v>160.5</v>
      </c>
      <c r="M872" s="176">
        <f t="shared" si="213"/>
        <v>1.0469705940398659</v>
      </c>
      <c r="N872" s="259">
        <v>763.98</v>
      </c>
      <c r="O872" s="168">
        <v>1.57</v>
      </c>
      <c r="P872" s="175">
        <f t="shared" si="214"/>
        <v>1.5492401815670022E-2</v>
      </c>
      <c r="Q872" s="174">
        <f t="shared" si="215"/>
        <v>3.1900000000000048</v>
      </c>
      <c r="R872" s="175">
        <f t="shared" si="216"/>
        <v>3.1478192224195824E-2</v>
      </c>
      <c r="S872" s="258">
        <f t="shared" si="217"/>
        <v>511.9950000000008</v>
      </c>
      <c r="T872" s="168" t="s">
        <v>476</v>
      </c>
      <c r="U872" s="168" t="s">
        <v>316</v>
      </c>
      <c r="V872" s="168" t="s">
        <v>351</v>
      </c>
      <c r="W872" s="174">
        <v>1</v>
      </c>
      <c r="X872" s="168" t="s">
        <v>346</v>
      </c>
    </row>
    <row r="873" spans="2:24" hidden="1">
      <c r="B873" s="650"/>
      <c r="C873" s="443"/>
      <c r="D873" s="205">
        <v>7</v>
      </c>
      <c r="E873" s="168" t="s">
        <v>529</v>
      </c>
      <c r="F873" s="259">
        <v>239.17</v>
      </c>
      <c r="G873" s="168">
        <v>45.54</v>
      </c>
      <c r="H873" s="168">
        <v>45.54</v>
      </c>
      <c r="I873" s="176">
        <f t="shared" si="211"/>
        <v>1</v>
      </c>
      <c r="J873" s="168">
        <v>4.12</v>
      </c>
      <c r="K873" s="176">
        <f t="shared" si="212"/>
        <v>9.0469916556873087E-2</v>
      </c>
      <c r="L873" s="259">
        <v>118.99</v>
      </c>
      <c r="M873" s="176">
        <f t="shared" si="213"/>
        <v>1.090469916556873</v>
      </c>
      <c r="N873" s="259">
        <v>490.24</v>
      </c>
      <c r="O873" s="168">
        <v>2.0099999999999998</v>
      </c>
      <c r="P873" s="175">
        <f t="shared" si="214"/>
        <v>4.413702239789196E-2</v>
      </c>
      <c r="Q873" s="174">
        <f t="shared" si="215"/>
        <v>2.1099999999999977</v>
      </c>
      <c r="R873" s="175">
        <f t="shared" si="216"/>
        <v>4.6332894158981064E-2</v>
      </c>
      <c r="S873" s="258">
        <f t="shared" si="217"/>
        <v>251.0688999999997</v>
      </c>
      <c r="T873" s="168" t="s">
        <v>476</v>
      </c>
      <c r="U873" s="168" t="s">
        <v>316</v>
      </c>
      <c r="V873" s="168" t="s">
        <v>351</v>
      </c>
      <c r="W873" s="174">
        <v>1</v>
      </c>
      <c r="X873" s="168" t="s">
        <v>230</v>
      </c>
    </row>
    <row r="874" spans="2:24" hidden="1">
      <c r="B874" s="650"/>
      <c r="C874" s="443"/>
      <c r="D874" s="205">
        <v>8</v>
      </c>
      <c r="E874" s="168" t="s">
        <v>528</v>
      </c>
      <c r="F874" s="259">
        <v>176.56</v>
      </c>
      <c r="G874" s="168">
        <v>31.97</v>
      </c>
      <c r="H874" s="168">
        <v>31.97</v>
      </c>
      <c r="I874" s="176">
        <f t="shared" si="211"/>
        <v>1</v>
      </c>
      <c r="J874" s="168">
        <v>3.15</v>
      </c>
      <c r="K874" s="176">
        <f t="shared" si="212"/>
        <v>9.8529871754770099E-2</v>
      </c>
      <c r="L874" s="259">
        <v>113.18</v>
      </c>
      <c r="M874" s="176">
        <f t="shared" si="213"/>
        <v>1.09852987175477</v>
      </c>
      <c r="N874" s="259">
        <v>356.52</v>
      </c>
      <c r="O874" s="168">
        <v>1.56</v>
      </c>
      <c r="P874" s="175">
        <f t="shared" si="214"/>
        <v>4.8795746011886146E-2</v>
      </c>
      <c r="Q874" s="174">
        <f t="shared" si="215"/>
        <v>1.5899999999999985</v>
      </c>
      <c r="R874" s="175">
        <f t="shared" si="216"/>
        <v>4.9734125742883911E-2</v>
      </c>
      <c r="S874" s="258">
        <f t="shared" si="217"/>
        <v>179.95619999999985</v>
      </c>
      <c r="T874" s="168" t="s">
        <v>476</v>
      </c>
      <c r="U874" s="168" t="s">
        <v>316</v>
      </c>
      <c r="V874" s="168" t="s">
        <v>351</v>
      </c>
      <c r="W874" s="174">
        <v>1</v>
      </c>
      <c r="X874" s="168" t="s">
        <v>231</v>
      </c>
    </row>
    <row r="875" spans="2:24" hidden="1">
      <c r="B875" s="650"/>
      <c r="C875" s="443"/>
      <c r="D875" s="205">
        <v>9</v>
      </c>
      <c r="E875" s="168" t="s">
        <v>379</v>
      </c>
      <c r="F875" s="259">
        <v>159.69999999999999</v>
      </c>
      <c r="G875" s="168">
        <v>8357</v>
      </c>
      <c r="H875" s="168">
        <v>8357</v>
      </c>
      <c r="I875" s="176">
        <f t="shared" si="211"/>
        <v>1</v>
      </c>
      <c r="J875" s="168">
        <v>37.14</v>
      </c>
      <c r="K875" s="176">
        <f t="shared" si="212"/>
        <v>4.4441785329663759E-3</v>
      </c>
      <c r="L875" s="259">
        <v>4.3</v>
      </c>
      <c r="M875" s="176">
        <f t="shared" si="213"/>
        <v>1.0044441785329663</v>
      </c>
      <c r="N875" s="259">
        <v>159.69999999999999</v>
      </c>
      <c r="O875" s="168">
        <v>37.14</v>
      </c>
      <c r="P875" s="175">
        <f t="shared" si="214"/>
        <v>4.4441785329663759E-3</v>
      </c>
      <c r="Q875" s="174">
        <f t="shared" si="215"/>
        <v>-5.8264504332328215E-13</v>
      </c>
      <c r="R875" s="175">
        <f t="shared" si="216"/>
        <v>-6.971940209683884E-17</v>
      </c>
      <c r="S875" s="258">
        <f t="shared" si="217"/>
        <v>-2.505373686290113E-12</v>
      </c>
      <c r="T875" s="168" t="s">
        <v>476</v>
      </c>
      <c r="U875" s="168" t="s">
        <v>495</v>
      </c>
      <c r="V875" s="168" t="s">
        <v>376</v>
      </c>
      <c r="W875" s="174">
        <v>1</v>
      </c>
      <c r="X875" s="168" t="s">
        <v>346</v>
      </c>
    </row>
    <row r="876" spans="2:24" hidden="1">
      <c r="B876" s="651"/>
      <c r="C876" s="443"/>
      <c r="D876" s="205">
        <v>10</v>
      </c>
      <c r="E876" s="168" t="s">
        <v>690</v>
      </c>
      <c r="F876" s="259">
        <v>158.27000000000001</v>
      </c>
      <c r="G876" s="168">
        <v>23.86</v>
      </c>
      <c r="H876" s="168">
        <v>23.86</v>
      </c>
      <c r="I876" s="176">
        <f t="shared" si="211"/>
        <v>1</v>
      </c>
      <c r="J876" s="168">
        <v>2.33</v>
      </c>
      <c r="K876" s="176">
        <f t="shared" si="212"/>
        <v>9.7652975691533958E-2</v>
      </c>
      <c r="L876" s="259">
        <v>137.63</v>
      </c>
      <c r="M876" s="176">
        <f t="shared" si="213"/>
        <v>1.0976529756915339</v>
      </c>
      <c r="N876" s="259">
        <v>320.68</v>
      </c>
      <c r="O876" s="168">
        <v>1.1499999999999999</v>
      </c>
      <c r="P876" s="175">
        <f t="shared" si="214"/>
        <v>4.8197820620284992E-2</v>
      </c>
      <c r="Q876" s="174">
        <f t="shared" si="215"/>
        <v>1.1799999999999984</v>
      </c>
      <c r="R876" s="175">
        <f t="shared" si="216"/>
        <v>4.9455155071248882E-2</v>
      </c>
      <c r="S876" s="258">
        <f t="shared" si="217"/>
        <v>162.40339999999978</v>
      </c>
      <c r="T876" s="168" t="s">
        <v>476</v>
      </c>
      <c r="U876" s="168" t="s">
        <v>316</v>
      </c>
      <c r="V876" s="168" t="s">
        <v>412</v>
      </c>
      <c r="W876" s="174">
        <v>1</v>
      </c>
      <c r="X876" s="168" t="s">
        <v>210</v>
      </c>
    </row>
    <row r="877" spans="2:24" hidden="1">
      <c r="B877" s="649">
        <v>45957</v>
      </c>
      <c r="C877" s="443" t="str">
        <f t="shared" ref="C877" si="221">RIGHT(TEXT(B877,"aaa"),1)</f>
        <v>一</v>
      </c>
      <c r="D877" s="205">
        <v>1</v>
      </c>
      <c r="E877" s="168" t="s">
        <v>373</v>
      </c>
      <c r="F877" s="259">
        <v>1490.6</v>
      </c>
      <c r="G877" s="168">
        <v>20225</v>
      </c>
      <c r="H877" s="168">
        <v>20225</v>
      </c>
      <c r="I877" s="176">
        <f t="shared" ref="I877:I906" si="222">H877/G877</f>
        <v>1</v>
      </c>
      <c r="J877" s="168">
        <v>257</v>
      </c>
      <c r="K877" s="176">
        <f t="shared" ref="K877:K906" si="223">J877/G877</f>
        <v>1.2707045735475896E-2</v>
      </c>
      <c r="L877" s="259">
        <v>5.8</v>
      </c>
      <c r="M877" s="176">
        <f t="shared" ref="M877:M906" si="224">(H877+J877)/G877</f>
        <v>1.0127070457354759</v>
      </c>
      <c r="N877" s="259">
        <v>1490.6</v>
      </c>
      <c r="O877" s="168">
        <v>257</v>
      </c>
      <c r="P877" s="175">
        <f t="shared" ref="P877:P906" si="225">O877/G877</f>
        <v>1.2707045735475896E-2</v>
      </c>
      <c r="Q877" s="174">
        <f t="shared" ref="Q877:Q906" si="226">(H877+J877)-G877-O877</f>
        <v>0</v>
      </c>
      <c r="R877" s="175">
        <f t="shared" ref="R877:R906" si="227">Q877/G877</f>
        <v>0</v>
      </c>
      <c r="S877" s="258">
        <f t="shared" ref="S877:S906" si="228">Q877*L877</f>
        <v>0</v>
      </c>
      <c r="T877" s="168" t="s">
        <v>476</v>
      </c>
      <c r="U877" s="168" t="s">
        <v>495</v>
      </c>
      <c r="V877" s="168" t="s">
        <v>374</v>
      </c>
      <c r="W877" s="174">
        <v>1</v>
      </c>
      <c r="X877" s="168" t="s">
        <v>346</v>
      </c>
    </row>
    <row r="878" spans="2:24" hidden="1">
      <c r="B878" s="650"/>
      <c r="C878" s="443"/>
      <c r="D878" s="205">
        <v>2</v>
      </c>
      <c r="E878" s="168" t="s">
        <v>356</v>
      </c>
      <c r="F878" s="259">
        <v>1177.03</v>
      </c>
      <c r="G878" s="168">
        <v>7509</v>
      </c>
      <c r="H878" s="168">
        <v>7509</v>
      </c>
      <c r="I878" s="176">
        <f t="shared" si="222"/>
        <v>1</v>
      </c>
      <c r="J878" s="168">
        <v>178.88</v>
      </c>
      <c r="K878" s="176">
        <f t="shared" si="223"/>
        <v>2.3822080170462112E-2</v>
      </c>
      <c r="L878" s="259">
        <v>6.58</v>
      </c>
      <c r="M878" s="176">
        <f t="shared" si="224"/>
        <v>1.0238220801704621</v>
      </c>
      <c r="N878" s="259">
        <v>1177.03</v>
      </c>
      <c r="O878" s="168">
        <v>178.88</v>
      </c>
      <c r="P878" s="175">
        <f t="shared" si="225"/>
        <v>2.3822080170462112E-2</v>
      </c>
      <c r="Q878" s="174">
        <f t="shared" si="226"/>
        <v>0</v>
      </c>
      <c r="R878" s="175">
        <f t="shared" si="227"/>
        <v>0</v>
      </c>
      <c r="S878" s="258">
        <f t="shared" si="228"/>
        <v>0</v>
      </c>
      <c r="T878" s="168" t="s">
        <v>497</v>
      </c>
      <c r="U878" s="168" t="s">
        <v>355</v>
      </c>
      <c r="V878" s="168" t="s">
        <v>357</v>
      </c>
      <c r="W878" s="174">
        <v>1</v>
      </c>
      <c r="X878" s="168" t="s">
        <v>346</v>
      </c>
    </row>
    <row r="879" spans="2:24" hidden="1">
      <c r="B879" s="650"/>
      <c r="C879" s="443"/>
      <c r="D879" s="205">
        <v>3</v>
      </c>
      <c r="E879" s="168" t="s">
        <v>453</v>
      </c>
      <c r="F879" s="259">
        <v>636.64</v>
      </c>
      <c r="G879" s="168">
        <v>98.9</v>
      </c>
      <c r="H879" s="168">
        <v>98.9</v>
      </c>
      <c r="I879" s="176">
        <f t="shared" si="222"/>
        <v>1</v>
      </c>
      <c r="J879" s="168">
        <v>8.4</v>
      </c>
      <c r="K879" s="176">
        <f t="shared" si="223"/>
        <v>8.4934277047522752E-2</v>
      </c>
      <c r="L879" s="259">
        <v>318.32</v>
      </c>
      <c r="M879" s="176">
        <f t="shared" si="224"/>
        <v>1.0849342770475228</v>
      </c>
      <c r="N879" s="259">
        <v>2673.89</v>
      </c>
      <c r="O879" s="168">
        <v>2</v>
      </c>
      <c r="P879" s="175">
        <f t="shared" si="225"/>
        <v>2.0222446916076844E-2</v>
      </c>
      <c r="Q879" s="174">
        <f t="shared" si="226"/>
        <v>6.4000000000000057</v>
      </c>
      <c r="R879" s="175">
        <f t="shared" si="227"/>
        <v>6.4711830131445963E-2</v>
      </c>
      <c r="S879" s="258">
        <f t="shared" si="228"/>
        <v>2037.2480000000019</v>
      </c>
      <c r="T879" s="168" t="s">
        <v>476</v>
      </c>
      <c r="U879" s="168" t="s">
        <v>364</v>
      </c>
      <c r="V879" s="168" t="s">
        <v>366</v>
      </c>
      <c r="W879" s="174">
        <v>1</v>
      </c>
      <c r="X879" s="168" t="s">
        <v>143</v>
      </c>
    </row>
    <row r="880" spans="2:24" hidden="1">
      <c r="B880" s="650"/>
      <c r="C880" s="443"/>
      <c r="D880" s="205">
        <v>4</v>
      </c>
      <c r="E880" s="168" t="s">
        <v>354</v>
      </c>
      <c r="F880" s="259">
        <v>549.16</v>
      </c>
      <c r="G880" s="168">
        <v>353.1</v>
      </c>
      <c r="H880" s="168">
        <v>353.1</v>
      </c>
      <c r="I880" s="176">
        <f t="shared" si="222"/>
        <v>1</v>
      </c>
      <c r="J880" s="168">
        <v>14.2</v>
      </c>
      <c r="K880" s="176">
        <f t="shared" si="223"/>
        <v>4.0215236476918714E-2</v>
      </c>
      <c r="L880" s="259">
        <v>95.34</v>
      </c>
      <c r="M880" s="176">
        <f t="shared" si="224"/>
        <v>1.0402152364769186</v>
      </c>
      <c r="N880" s="259">
        <v>1353.83</v>
      </c>
      <c r="O880" s="168">
        <v>5.76</v>
      </c>
      <c r="P880" s="175">
        <f t="shared" si="225"/>
        <v>1.6312659303313506E-2</v>
      </c>
      <c r="Q880" s="174">
        <f t="shared" si="226"/>
        <v>8.4399999999999888</v>
      </c>
      <c r="R880" s="175">
        <f t="shared" si="227"/>
        <v>2.3902577173605177E-2</v>
      </c>
      <c r="S880" s="258">
        <f t="shared" si="228"/>
        <v>804.66959999999892</v>
      </c>
      <c r="T880" s="168" t="s">
        <v>476</v>
      </c>
      <c r="U880" s="168" t="s">
        <v>316</v>
      </c>
      <c r="V880" s="168" t="s">
        <v>412</v>
      </c>
      <c r="W880" s="174">
        <v>1</v>
      </c>
      <c r="X880" s="168" t="s">
        <v>346</v>
      </c>
    </row>
    <row r="881" spans="2:24" hidden="1">
      <c r="B881" s="650"/>
      <c r="C881" s="443"/>
      <c r="D881" s="205">
        <v>5</v>
      </c>
      <c r="E881" s="168" t="s">
        <v>645</v>
      </c>
      <c r="F881" s="259">
        <v>531.89</v>
      </c>
      <c r="G881" s="168">
        <v>115.65</v>
      </c>
      <c r="H881" s="168">
        <v>115.65</v>
      </c>
      <c r="I881" s="176">
        <f t="shared" si="222"/>
        <v>1</v>
      </c>
      <c r="J881" s="168">
        <v>10.59</v>
      </c>
      <c r="K881" s="176">
        <f t="shared" si="223"/>
        <v>9.1569390402075221E-2</v>
      </c>
      <c r="L881" s="259">
        <v>114.14</v>
      </c>
      <c r="M881" s="176">
        <f t="shared" si="224"/>
        <v>1.0915693904020753</v>
      </c>
      <c r="N881" s="259">
        <v>1208.74</v>
      </c>
      <c r="O881" s="168">
        <v>4.66</v>
      </c>
      <c r="P881" s="175">
        <f t="shared" si="225"/>
        <v>4.029399048854302E-2</v>
      </c>
      <c r="Q881" s="174">
        <f t="shared" si="226"/>
        <v>5.9300000000000033</v>
      </c>
      <c r="R881" s="175">
        <f t="shared" si="227"/>
        <v>5.1275399913532235E-2</v>
      </c>
      <c r="S881" s="258">
        <f t="shared" si="228"/>
        <v>676.85020000000043</v>
      </c>
      <c r="T881" s="168" t="s">
        <v>476</v>
      </c>
      <c r="U881" s="168" t="s">
        <v>316</v>
      </c>
      <c r="V881" s="168" t="s">
        <v>412</v>
      </c>
      <c r="W881" s="174">
        <v>1</v>
      </c>
      <c r="X881" s="168" t="s">
        <v>174</v>
      </c>
    </row>
    <row r="882" spans="2:24" hidden="1">
      <c r="B882" s="650"/>
      <c r="C882" s="443"/>
      <c r="D882" s="205">
        <v>6</v>
      </c>
      <c r="E882" s="168" t="s">
        <v>611</v>
      </c>
      <c r="F882" s="259">
        <v>520.88</v>
      </c>
      <c r="G882" s="168">
        <v>84.16</v>
      </c>
      <c r="H882" s="168">
        <v>84.16</v>
      </c>
      <c r="I882" s="176">
        <f t="shared" si="222"/>
        <v>1</v>
      </c>
      <c r="J882" s="168">
        <v>4.51</v>
      </c>
      <c r="K882" s="176">
        <f t="shared" si="223"/>
        <v>5.3588403041825092E-2</v>
      </c>
      <c r="L882" s="259">
        <v>333.9</v>
      </c>
      <c r="M882" s="176">
        <f t="shared" si="224"/>
        <v>1.0535884030418252</v>
      </c>
      <c r="N882" s="259">
        <v>1505.89</v>
      </c>
      <c r="O882" s="168">
        <v>1.56</v>
      </c>
      <c r="P882" s="175">
        <f t="shared" si="225"/>
        <v>1.8536121673003805E-2</v>
      </c>
      <c r="Q882" s="174">
        <f t="shared" si="226"/>
        <v>2.9500000000000051</v>
      </c>
      <c r="R882" s="175">
        <f t="shared" si="227"/>
        <v>3.5052281368821353E-2</v>
      </c>
      <c r="S882" s="258">
        <f t="shared" si="228"/>
        <v>985.00500000000159</v>
      </c>
      <c r="T882" s="168" t="s">
        <v>476</v>
      </c>
      <c r="U882" s="168" t="s">
        <v>364</v>
      </c>
      <c r="V882" s="168" t="s">
        <v>366</v>
      </c>
      <c r="W882" s="174">
        <v>1</v>
      </c>
      <c r="X882" s="168" t="s">
        <v>134</v>
      </c>
    </row>
    <row r="883" spans="2:24" hidden="1">
      <c r="B883" s="650"/>
      <c r="C883" s="443"/>
      <c r="D883" s="205">
        <v>7</v>
      </c>
      <c r="E883" s="168" t="s">
        <v>664</v>
      </c>
      <c r="F883" s="259">
        <v>496.73</v>
      </c>
      <c r="G883" s="168">
        <v>103.48</v>
      </c>
      <c r="H883" s="168">
        <v>103.48</v>
      </c>
      <c r="I883" s="176">
        <f t="shared" si="222"/>
        <v>1</v>
      </c>
      <c r="J883" s="168">
        <v>9.48</v>
      </c>
      <c r="K883" s="176">
        <f t="shared" si="223"/>
        <v>9.1611905682257438E-2</v>
      </c>
      <c r="L883" s="259">
        <v>119.12</v>
      </c>
      <c r="M883" s="176">
        <f t="shared" si="224"/>
        <v>1.0916119056822575</v>
      </c>
      <c r="N883" s="259">
        <v>1129.26</v>
      </c>
      <c r="O883" s="168">
        <v>4.17</v>
      </c>
      <c r="P883" s="175">
        <f t="shared" si="225"/>
        <v>4.0297642056436024E-2</v>
      </c>
      <c r="Q883" s="174">
        <f t="shared" si="226"/>
        <v>5.3100000000000041</v>
      </c>
      <c r="R883" s="175">
        <f t="shared" si="227"/>
        <v>5.1314263625821449E-2</v>
      </c>
      <c r="S883" s="258">
        <f t="shared" si="228"/>
        <v>632.52720000000056</v>
      </c>
      <c r="T883" s="168" t="s">
        <v>476</v>
      </c>
      <c r="U883" s="168" t="s">
        <v>316</v>
      </c>
      <c r="V883" s="168" t="s">
        <v>412</v>
      </c>
      <c r="W883" s="174">
        <v>1</v>
      </c>
      <c r="X883" s="168" t="s">
        <v>174</v>
      </c>
    </row>
    <row r="884" spans="2:24" hidden="1">
      <c r="B884" s="650"/>
      <c r="C884" s="443"/>
      <c r="D884" s="205">
        <v>8</v>
      </c>
      <c r="E884" s="168" t="s">
        <v>362</v>
      </c>
      <c r="F884" s="259">
        <v>446.46</v>
      </c>
      <c r="G884" s="168">
        <v>7587</v>
      </c>
      <c r="H884" s="168">
        <v>7587</v>
      </c>
      <c r="I884" s="176">
        <f t="shared" si="222"/>
        <v>1</v>
      </c>
      <c r="J884" s="168">
        <v>63.78</v>
      </c>
      <c r="K884" s="176">
        <f t="shared" si="223"/>
        <v>8.4064847765915381E-3</v>
      </c>
      <c r="L884" s="259">
        <v>7</v>
      </c>
      <c r="M884" s="176">
        <f t="shared" si="224"/>
        <v>1.0084064847765914</v>
      </c>
      <c r="N884" s="259">
        <v>446.46</v>
      </c>
      <c r="O884" s="168">
        <v>63.78</v>
      </c>
      <c r="P884" s="175">
        <f t="shared" si="225"/>
        <v>8.4064847765915381E-3</v>
      </c>
      <c r="Q884" s="174">
        <f t="shared" si="226"/>
        <v>-2.5579538487363607E-13</v>
      </c>
      <c r="R884" s="175">
        <f t="shared" si="227"/>
        <v>-3.3714957805935954E-17</v>
      </c>
      <c r="S884" s="258">
        <f t="shared" si="228"/>
        <v>-1.7905676941154525E-12</v>
      </c>
      <c r="T884" s="168" t="s">
        <v>497</v>
      </c>
      <c r="U884" s="168" t="s">
        <v>355</v>
      </c>
      <c r="V884" s="168" t="s">
        <v>357</v>
      </c>
      <c r="W884" s="174">
        <v>1</v>
      </c>
      <c r="X884" s="168" t="s">
        <v>346</v>
      </c>
    </row>
    <row r="885" spans="2:24" hidden="1">
      <c r="B885" s="650"/>
      <c r="C885" s="443"/>
      <c r="D885" s="205">
        <v>9</v>
      </c>
      <c r="E885" s="168" t="s">
        <v>691</v>
      </c>
      <c r="F885" s="259">
        <v>320.58</v>
      </c>
      <c r="G885" s="168">
        <v>344.72</v>
      </c>
      <c r="H885" s="168">
        <v>344.72</v>
      </c>
      <c r="I885" s="176">
        <f t="shared" si="222"/>
        <v>1</v>
      </c>
      <c r="J885" s="168">
        <v>11.55</v>
      </c>
      <c r="K885" s="176">
        <f t="shared" si="223"/>
        <v>3.3505453701554881E-2</v>
      </c>
      <c r="L885" s="259">
        <v>78</v>
      </c>
      <c r="M885" s="176">
        <f t="shared" si="224"/>
        <v>1.0335054537015549</v>
      </c>
      <c r="N885" s="259">
        <v>900.9</v>
      </c>
      <c r="O885" s="168">
        <v>4.1100000000000003</v>
      </c>
      <c r="P885" s="175">
        <f t="shared" si="225"/>
        <v>1.1922719888605245E-2</v>
      </c>
      <c r="Q885" s="174">
        <f t="shared" si="226"/>
        <v>7.440000000000011</v>
      </c>
      <c r="R885" s="175">
        <f t="shared" si="227"/>
        <v>2.1582733812949669E-2</v>
      </c>
      <c r="S885" s="258">
        <f t="shared" si="228"/>
        <v>580.32000000000085</v>
      </c>
      <c r="T885" s="168" t="s">
        <v>476</v>
      </c>
      <c r="U885" s="168" t="s">
        <v>495</v>
      </c>
      <c r="V885" s="168" t="s">
        <v>692</v>
      </c>
      <c r="W885" s="174">
        <v>1</v>
      </c>
      <c r="X885" s="168" t="s">
        <v>346</v>
      </c>
    </row>
    <row r="886" spans="2:24" hidden="1">
      <c r="B886" s="651"/>
      <c r="C886" s="443"/>
      <c r="D886" s="205">
        <v>10</v>
      </c>
      <c r="E886" s="168" t="s">
        <v>654</v>
      </c>
      <c r="F886" s="259">
        <v>274.3</v>
      </c>
      <c r="G886" s="168">
        <v>41.45</v>
      </c>
      <c r="H886" s="168">
        <v>41.45</v>
      </c>
      <c r="I886" s="176">
        <f t="shared" si="222"/>
        <v>1</v>
      </c>
      <c r="J886" s="168">
        <v>2.5</v>
      </c>
      <c r="K886" s="176">
        <f t="shared" si="223"/>
        <v>6.0313630880579006E-2</v>
      </c>
      <c r="L886" s="259">
        <v>228.58</v>
      </c>
      <c r="M886" s="176">
        <f t="shared" si="224"/>
        <v>1.060313630880579</v>
      </c>
      <c r="N886" s="259">
        <v>571.45000000000005</v>
      </c>
      <c r="O886" s="168">
        <v>1.2</v>
      </c>
      <c r="P886" s="175">
        <f t="shared" si="225"/>
        <v>2.8950542822677922E-2</v>
      </c>
      <c r="Q886" s="174">
        <f t="shared" si="226"/>
        <v>1.3</v>
      </c>
      <c r="R886" s="175">
        <f t="shared" si="227"/>
        <v>3.1363088057901084E-2</v>
      </c>
      <c r="S886" s="258">
        <f t="shared" si="228"/>
        <v>297.15400000000005</v>
      </c>
      <c r="T886" s="168" t="s">
        <v>476</v>
      </c>
      <c r="U886" s="168" t="s">
        <v>316</v>
      </c>
      <c r="V886" s="168" t="s">
        <v>412</v>
      </c>
      <c r="W886" s="174">
        <v>1</v>
      </c>
      <c r="X886" s="168" t="s">
        <v>191</v>
      </c>
    </row>
    <row r="887" spans="2:24" hidden="1">
      <c r="B887" s="649">
        <v>45958</v>
      </c>
      <c r="C887" s="443" t="str">
        <f t="shared" ref="C887" si="229">RIGHT(TEXT(B887,"aaa"),1)</f>
        <v>二</v>
      </c>
      <c r="D887" s="205">
        <v>1</v>
      </c>
      <c r="E887" s="168" t="s">
        <v>359</v>
      </c>
      <c r="F887" s="259">
        <v>1301.44</v>
      </c>
      <c r="G887" s="168">
        <v>109.78</v>
      </c>
      <c r="H887" s="168">
        <v>109.78</v>
      </c>
      <c r="I887" s="176">
        <f t="shared" si="222"/>
        <v>1</v>
      </c>
      <c r="J887" s="168">
        <v>10.4</v>
      </c>
      <c r="K887" s="176">
        <f t="shared" si="223"/>
        <v>9.4734924394243039E-2</v>
      </c>
      <c r="L887" s="259">
        <v>313.60000000000002</v>
      </c>
      <c r="M887" s="176">
        <f t="shared" si="224"/>
        <v>1.094734924394243</v>
      </c>
      <c r="N887" s="259">
        <v>3261.44</v>
      </c>
      <c r="O887" s="168">
        <v>4.1500000000000004</v>
      </c>
      <c r="P887" s="175">
        <f t="shared" si="225"/>
        <v>3.7802878484241215E-2</v>
      </c>
      <c r="Q887" s="174">
        <f t="shared" si="226"/>
        <v>6.2500000000000053</v>
      </c>
      <c r="R887" s="175">
        <f t="shared" si="227"/>
        <v>5.6932045910001873E-2</v>
      </c>
      <c r="S887" s="258">
        <f t="shared" si="228"/>
        <v>1960.0000000000018</v>
      </c>
      <c r="T887" s="168" t="s">
        <v>497</v>
      </c>
      <c r="U887" s="168" t="s">
        <v>355</v>
      </c>
      <c r="V887" s="168" t="s">
        <v>360</v>
      </c>
      <c r="W887" s="174">
        <v>1</v>
      </c>
      <c r="X887" s="168" t="s">
        <v>346</v>
      </c>
    </row>
    <row r="888" spans="2:24" hidden="1">
      <c r="B888" s="650"/>
      <c r="C888" s="443"/>
      <c r="D888" s="205">
        <v>2</v>
      </c>
      <c r="E888" s="168" t="s">
        <v>356</v>
      </c>
      <c r="F888" s="259">
        <v>1221.51</v>
      </c>
      <c r="G888" s="168">
        <v>7318</v>
      </c>
      <c r="H888" s="168">
        <v>7318</v>
      </c>
      <c r="I888" s="176">
        <f t="shared" si="222"/>
        <v>1</v>
      </c>
      <c r="J888" s="168">
        <v>185.64</v>
      </c>
      <c r="K888" s="176">
        <f t="shared" si="223"/>
        <v>2.5367586772342167E-2</v>
      </c>
      <c r="L888" s="259">
        <v>6.58</v>
      </c>
      <c r="M888" s="176">
        <f t="shared" si="224"/>
        <v>1.0253675867723422</v>
      </c>
      <c r="N888" s="259">
        <v>1221.51</v>
      </c>
      <c r="O888" s="168">
        <v>185.64</v>
      </c>
      <c r="P888" s="175">
        <f t="shared" si="225"/>
        <v>2.5367586772342167E-2</v>
      </c>
      <c r="Q888" s="174">
        <f t="shared" si="226"/>
        <v>3.4106051316484809E-13</v>
      </c>
      <c r="R888" s="175">
        <f t="shared" si="227"/>
        <v>4.6605700077186131E-17</v>
      </c>
      <c r="S888" s="258">
        <f t="shared" si="228"/>
        <v>2.2441781766247007E-12</v>
      </c>
      <c r="T888" s="168" t="s">
        <v>497</v>
      </c>
      <c r="U888" s="168" t="s">
        <v>355</v>
      </c>
      <c r="V888" s="168" t="s">
        <v>357</v>
      </c>
      <c r="W888" s="174">
        <v>1</v>
      </c>
      <c r="X888" s="168" t="s">
        <v>346</v>
      </c>
    </row>
    <row r="889" spans="2:24" hidden="1">
      <c r="B889" s="650"/>
      <c r="C889" s="443"/>
      <c r="D889" s="205">
        <v>3</v>
      </c>
      <c r="E889" s="168" t="s">
        <v>375</v>
      </c>
      <c r="F889" s="259">
        <v>1216.53</v>
      </c>
      <c r="G889" s="168">
        <v>9325</v>
      </c>
      <c r="H889" s="168">
        <v>9325</v>
      </c>
      <c r="I889" s="176">
        <f t="shared" si="222"/>
        <v>1</v>
      </c>
      <c r="J889" s="168">
        <v>173.79</v>
      </c>
      <c r="K889" s="176">
        <f t="shared" si="223"/>
        <v>1.8636997319034853E-2</v>
      </c>
      <c r="L889" s="259">
        <v>7</v>
      </c>
      <c r="M889" s="176">
        <f t="shared" si="224"/>
        <v>1.018636997319035</v>
      </c>
      <c r="N889" s="259">
        <v>1216.53</v>
      </c>
      <c r="O889" s="168">
        <v>173.79</v>
      </c>
      <c r="P889" s="175">
        <f t="shared" si="225"/>
        <v>1.8636997319034853E-2</v>
      </c>
      <c r="Q889" s="174">
        <f t="shared" si="226"/>
        <v>8.8107299234252423E-13</v>
      </c>
      <c r="R889" s="175">
        <f t="shared" si="227"/>
        <v>9.4485039393300181E-17</v>
      </c>
      <c r="S889" s="258">
        <f t="shared" si="228"/>
        <v>6.1675109463976696E-12</v>
      </c>
      <c r="T889" s="168" t="s">
        <v>476</v>
      </c>
      <c r="U889" s="168" t="s">
        <v>495</v>
      </c>
      <c r="V889" s="168" t="s">
        <v>376</v>
      </c>
      <c r="W889" s="174">
        <v>1</v>
      </c>
      <c r="X889" s="168" t="s">
        <v>218</v>
      </c>
    </row>
    <row r="890" spans="2:24" hidden="1">
      <c r="B890" s="650"/>
      <c r="C890" s="443"/>
      <c r="D890" s="205">
        <v>4</v>
      </c>
      <c r="E890" s="168" t="s">
        <v>365</v>
      </c>
      <c r="F890" s="259">
        <v>1172.3900000000001</v>
      </c>
      <c r="G890" s="168">
        <v>40.869999999999997</v>
      </c>
      <c r="H890" s="168">
        <v>40.869999999999997</v>
      </c>
      <c r="I890" s="176">
        <f t="shared" si="222"/>
        <v>1</v>
      </c>
      <c r="J890" s="168">
        <v>3.4</v>
      </c>
      <c r="K890" s="176">
        <f t="shared" si="223"/>
        <v>8.3190604355272812E-2</v>
      </c>
      <c r="L890" s="259">
        <v>814.16</v>
      </c>
      <c r="M890" s="176">
        <f t="shared" si="224"/>
        <v>1.0831906043552728</v>
      </c>
      <c r="N890" s="259">
        <v>2768.14</v>
      </c>
      <c r="O890" s="168">
        <v>1.44</v>
      </c>
      <c r="P890" s="175">
        <f t="shared" si="225"/>
        <v>3.5233667726939075E-2</v>
      </c>
      <c r="Q890" s="174">
        <f t="shared" si="226"/>
        <v>1.9599999999999986</v>
      </c>
      <c r="R890" s="175">
        <f t="shared" si="227"/>
        <v>4.795693662833371E-2</v>
      </c>
      <c r="S890" s="258">
        <f t="shared" si="228"/>
        <v>1595.7535999999989</v>
      </c>
      <c r="T890" s="168" t="s">
        <v>476</v>
      </c>
      <c r="U890" s="168" t="s">
        <v>364</v>
      </c>
      <c r="V890" s="168" t="s">
        <v>366</v>
      </c>
      <c r="W890" s="174">
        <v>1</v>
      </c>
      <c r="X890" s="168" t="s">
        <v>133</v>
      </c>
    </row>
    <row r="891" spans="2:24" hidden="1">
      <c r="B891" s="650"/>
      <c r="C891" s="443"/>
      <c r="D891" s="205">
        <v>5</v>
      </c>
      <c r="E891" s="168" t="s">
        <v>373</v>
      </c>
      <c r="F891" s="259">
        <v>690.14</v>
      </c>
      <c r="G891" s="168">
        <v>18718</v>
      </c>
      <c r="H891" s="168">
        <v>18718</v>
      </c>
      <c r="I891" s="176">
        <f t="shared" si="222"/>
        <v>1</v>
      </c>
      <c r="J891" s="168">
        <v>118.99</v>
      </c>
      <c r="K891" s="176">
        <f t="shared" si="223"/>
        <v>6.3569825836093594E-3</v>
      </c>
      <c r="L891" s="259">
        <v>5.8</v>
      </c>
      <c r="M891" s="176">
        <f t="shared" si="224"/>
        <v>1.0063569825836094</v>
      </c>
      <c r="N891" s="259">
        <v>690.14</v>
      </c>
      <c r="O891" s="168">
        <v>118.99</v>
      </c>
      <c r="P891" s="175">
        <f t="shared" si="225"/>
        <v>6.3569825836093594E-3</v>
      </c>
      <c r="Q891" s="174">
        <f t="shared" si="226"/>
        <v>1.6058265828178264E-12</v>
      </c>
      <c r="R891" s="175">
        <f t="shared" si="227"/>
        <v>8.5790500203965515E-17</v>
      </c>
      <c r="S891" s="258">
        <f t="shared" si="228"/>
        <v>9.3137941803433929E-12</v>
      </c>
      <c r="T891" s="168" t="s">
        <v>476</v>
      </c>
      <c r="U891" s="168" t="s">
        <v>495</v>
      </c>
      <c r="V891" s="168" t="s">
        <v>374</v>
      </c>
      <c r="W891" s="174">
        <v>1</v>
      </c>
      <c r="X891" s="168" t="s">
        <v>346</v>
      </c>
    </row>
    <row r="892" spans="2:24" hidden="1">
      <c r="B892" s="650"/>
      <c r="C892" s="443"/>
      <c r="D892" s="205">
        <v>6</v>
      </c>
      <c r="E892" s="168" t="s">
        <v>354</v>
      </c>
      <c r="F892" s="259">
        <v>615.9</v>
      </c>
      <c r="G892" s="168">
        <v>337.63</v>
      </c>
      <c r="H892" s="168">
        <v>337.63</v>
      </c>
      <c r="I892" s="176">
        <f t="shared" si="222"/>
        <v>1</v>
      </c>
      <c r="J892" s="168">
        <v>22.49</v>
      </c>
      <c r="K892" s="176">
        <f t="shared" si="223"/>
        <v>6.6611379320558009E-2</v>
      </c>
      <c r="L892" s="259">
        <v>95.34</v>
      </c>
      <c r="M892" s="176">
        <f t="shared" si="224"/>
        <v>1.0666113793205581</v>
      </c>
      <c r="N892" s="259">
        <v>2144.1999999999998</v>
      </c>
      <c r="O892" s="168">
        <v>6.46</v>
      </c>
      <c r="P892" s="175">
        <f t="shared" si="225"/>
        <v>1.9133370849746763E-2</v>
      </c>
      <c r="Q892" s="174">
        <f t="shared" si="226"/>
        <v>16.030000000000008</v>
      </c>
      <c r="R892" s="175">
        <f t="shared" si="227"/>
        <v>4.7478008470811267E-2</v>
      </c>
      <c r="S892" s="258">
        <f t="shared" si="228"/>
        <v>1528.3002000000008</v>
      </c>
      <c r="T892" s="168" t="s">
        <v>476</v>
      </c>
      <c r="U892" s="168" t="s">
        <v>316</v>
      </c>
      <c r="V892" s="168" t="s">
        <v>412</v>
      </c>
      <c r="W892" s="174">
        <v>1</v>
      </c>
      <c r="X892" s="168" t="s">
        <v>346</v>
      </c>
    </row>
    <row r="893" spans="2:24" hidden="1">
      <c r="B893" s="650"/>
      <c r="C893" s="443"/>
      <c r="D893" s="205">
        <v>7</v>
      </c>
      <c r="E893" s="168" t="s">
        <v>655</v>
      </c>
      <c r="F893" s="259">
        <v>520.04999999999995</v>
      </c>
      <c r="G893" s="168">
        <v>9316</v>
      </c>
      <c r="H893" s="168">
        <v>9316</v>
      </c>
      <c r="I893" s="176">
        <f t="shared" si="222"/>
        <v>1</v>
      </c>
      <c r="J893" s="168">
        <v>71.239999999999995</v>
      </c>
      <c r="K893" s="176">
        <f t="shared" si="223"/>
        <v>7.6470588235294113E-3</v>
      </c>
      <c r="L893" s="259">
        <v>7.3</v>
      </c>
      <c r="M893" s="176">
        <f t="shared" si="224"/>
        <v>1.0076470588235293</v>
      </c>
      <c r="N893" s="259">
        <v>520.04999999999995</v>
      </c>
      <c r="O893" s="168">
        <v>71.239999999999995</v>
      </c>
      <c r="P893" s="175">
        <f t="shared" si="225"/>
        <v>7.6470588235294113E-3</v>
      </c>
      <c r="Q893" s="174">
        <f t="shared" si="226"/>
        <v>-2.1316282072803006E-13</v>
      </c>
      <c r="R893" s="175">
        <f t="shared" si="227"/>
        <v>-2.288136761786497E-17</v>
      </c>
      <c r="S893" s="258">
        <f t="shared" si="228"/>
        <v>-1.5560885913146194E-12</v>
      </c>
      <c r="T893" s="168" t="s">
        <v>476</v>
      </c>
      <c r="U893" s="168" t="s">
        <v>495</v>
      </c>
      <c r="V893" s="168" t="s">
        <v>376</v>
      </c>
      <c r="W893" s="174">
        <v>1</v>
      </c>
      <c r="X893" s="168" t="s">
        <v>219</v>
      </c>
    </row>
    <row r="894" spans="2:24" hidden="1">
      <c r="B894" s="650"/>
      <c r="C894" s="443"/>
      <c r="D894" s="205">
        <v>8</v>
      </c>
      <c r="E894" s="168" t="s">
        <v>520</v>
      </c>
      <c r="F894" s="259">
        <v>498</v>
      </c>
      <c r="G894" s="168">
        <v>93.25</v>
      </c>
      <c r="H894" s="168">
        <v>93.25</v>
      </c>
      <c r="I894" s="176">
        <f t="shared" si="222"/>
        <v>1</v>
      </c>
      <c r="J894" s="168">
        <v>5.17</v>
      </c>
      <c r="K894" s="176">
        <f t="shared" si="223"/>
        <v>5.5442359249329755E-2</v>
      </c>
      <c r="L894" s="259">
        <v>200</v>
      </c>
      <c r="M894" s="176">
        <f t="shared" si="224"/>
        <v>1.0554423592493298</v>
      </c>
      <c r="N894" s="259">
        <v>1034</v>
      </c>
      <c r="O894" s="168">
        <v>2.4900000000000002</v>
      </c>
      <c r="P894" s="175">
        <f t="shared" si="225"/>
        <v>2.6702412868632709E-2</v>
      </c>
      <c r="Q894" s="174">
        <f t="shared" si="226"/>
        <v>2.6800000000000015</v>
      </c>
      <c r="R894" s="175">
        <f t="shared" si="227"/>
        <v>2.8739946380697066E-2</v>
      </c>
      <c r="S894" s="258">
        <f t="shared" si="228"/>
        <v>536.00000000000034</v>
      </c>
      <c r="T894" s="168" t="s">
        <v>476</v>
      </c>
      <c r="U894" s="168" t="s">
        <v>316</v>
      </c>
      <c r="V894" s="168" t="s">
        <v>351</v>
      </c>
      <c r="W894" s="174">
        <v>1</v>
      </c>
      <c r="X894" s="168" t="s">
        <v>218</v>
      </c>
    </row>
    <row r="895" spans="2:24" hidden="1">
      <c r="B895" s="650"/>
      <c r="C895" s="443"/>
      <c r="D895" s="205">
        <v>9</v>
      </c>
      <c r="E895" s="168" t="s">
        <v>672</v>
      </c>
      <c r="F895" s="259">
        <v>430.1</v>
      </c>
      <c r="G895" s="168">
        <v>104.1</v>
      </c>
      <c r="H895" s="168">
        <v>104.1</v>
      </c>
      <c r="I895" s="176">
        <f t="shared" si="222"/>
        <v>1</v>
      </c>
      <c r="J895" s="168">
        <v>9.25</v>
      </c>
      <c r="K895" s="176">
        <f t="shared" si="223"/>
        <v>8.8856868395773295E-2</v>
      </c>
      <c r="L895" s="259">
        <v>155.27000000000001</v>
      </c>
      <c r="M895" s="176">
        <f t="shared" si="224"/>
        <v>1.0888568683957733</v>
      </c>
      <c r="N895" s="259">
        <v>1436.25</v>
      </c>
      <c r="O895" s="168">
        <v>2.77</v>
      </c>
      <c r="P895" s="175">
        <f t="shared" si="225"/>
        <v>2.6609029779058598E-2</v>
      </c>
      <c r="Q895" s="174">
        <f t="shared" si="226"/>
        <v>6.48</v>
      </c>
      <c r="R895" s="175">
        <f t="shared" si="227"/>
        <v>6.2247838616714707E-2</v>
      </c>
      <c r="S895" s="258">
        <f t="shared" si="228"/>
        <v>1006.1496000000001</v>
      </c>
      <c r="T895" s="168" t="s">
        <v>476</v>
      </c>
      <c r="U895" s="168" t="s">
        <v>316</v>
      </c>
      <c r="V895" s="168" t="s">
        <v>412</v>
      </c>
      <c r="W895" s="174">
        <v>1</v>
      </c>
      <c r="X895" s="168" t="s">
        <v>195</v>
      </c>
    </row>
    <row r="896" spans="2:24" hidden="1">
      <c r="B896" s="651"/>
      <c r="C896" s="443"/>
      <c r="D896" s="205">
        <v>10</v>
      </c>
      <c r="E896" s="168" t="s">
        <v>347</v>
      </c>
      <c r="F896" s="259">
        <v>426.22</v>
      </c>
      <c r="G896" s="168">
        <v>256.14</v>
      </c>
      <c r="H896" s="168">
        <v>256.14</v>
      </c>
      <c r="I896" s="176">
        <f t="shared" si="222"/>
        <v>1</v>
      </c>
      <c r="J896" s="168">
        <v>19.899999999999999</v>
      </c>
      <c r="K896" s="176">
        <f t="shared" si="223"/>
        <v>7.769188724916061E-2</v>
      </c>
      <c r="L896" s="259">
        <v>99.12</v>
      </c>
      <c r="M896" s="176">
        <f t="shared" si="224"/>
        <v>1.0776918872491605</v>
      </c>
      <c r="N896" s="259">
        <v>1972.49</v>
      </c>
      <c r="O896" s="168">
        <v>4.3</v>
      </c>
      <c r="P896" s="175">
        <f t="shared" si="225"/>
        <v>1.6787694229718122E-2</v>
      </c>
      <c r="Q896" s="174">
        <f t="shared" si="226"/>
        <v>15.599999999999977</v>
      </c>
      <c r="R896" s="175">
        <f t="shared" si="227"/>
        <v>6.0904193019442401E-2</v>
      </c>
      <c r="S896" s="258">
        <f t="shared" si="228"/>
        <v>1546.2719999999977</v>
      </c>
      <c r="T896" s="168" t="s">
        <v>476</v>
      </c>
      <c r="U896" s="168" t="s">
        <v>316</v>
      </c>
      <c r="V896" s="168" t="s">
        <v>351</v>
      </c>
      <c r="W896" s="174">
        <v>1</v>
      </c>
      <c r="X896" s="168" t="s">
        <v>346</v>
      </c>
    </row>
    <row r="897" spans="2:24" hidden="1">
      <c r="B897" s="649">
        <v>45959</v>
      </c>
      <c r="C897" s="443" t="str">
        <f t="shared" ref="C897" si="230">RIGHT(TEXT(B897,"aaa"),1)</f>
        <v>三</v>
      </c>
      <c r="D897" s="205">
        <v>1</v>
      </c>
      <c r="E897" s="168" t="s">
        <v>416</v>
      </c>
      <c r="F897" s="259">
        <v>1739.7</v>
      </c>
      <c r="G897" s="168">
        <v>308.08999999999997</v>
      </c>
      <c r="H897" s="168">
        <v>308.08999999999997</v>
      </c>
      <c r="I897" s="176">
        <f t="shared" si="222"/>
        <v>1</v>
      </c>
      <c r="J897" s="168">
        <v>24.13</v>
      </c>
      <c r="K897" s="176">
        <f t="shared" si="223"/>
        <v>7.8321269758836701E-2</v>
      </c>
      <c r="L897" s="259">
        <v>156.72999999999999</v>
      </c>
      <c r="M897" s="176">
        <f t="shared" si="224"/>
        <v>1.0783212697588367</v>
      </c>
      <c r="N897" s="259">
        <v>3781.89</v>
      </c>
      <c r="O897" s="168">
        <v>11.1</v>
      </c>
      <c r="P897" s="175">
        <f t="shared" si="225"/>
        <v>3.6028433250024347E-2</v>
      </c>
      <c r="Q897" s="174">
        <f t="shared" si="226"/>
        <v>13.029999999999996</v>
      </c>
      <c r="R897" s="175">
        <f t="shared" si="227"/>
        <v>4.2292836508812347E-2</v>
      </c>
      <c r="S897" s="258">
        <f t="shared" si="228"/>
        <v>2042.1918999999991</v>
      </c>
      <c r="T897" s="168" t="s">
        <v>497</v>
      </c>
      <c r="U897" s="168" t="s">
        <v>355</v>
      </c>
      <c r="V897" s="168" t="s">
        <v>360</v>
      </c>
      <c r="W897" s="174">
        <v>1</v>
      </c>
      <c r="X897" s="168" t="s">
        <v>346</v>
      </c>
    </row>
    <row r="898" spans="2:24" hidden="1">
      <c r="B898" s="650"/>
      <c r="C898" s="443"/>
      <c r="D898" s="205">
        <v>2</v>
      </c>
      <c r="E898" s="168" t="s">
        <v>373</v>
      </c>
      <c r="F898" s="259">
        <v>1664.25</v>
      </c>
      <c r="G898" s="168">
        <v>18491</v>
      </c>
      <c r="H898" s="168">
        <v>18491</v>
      </c>
      <c r="I898" s="176">
        <f t="shared" si="222"/>
        <v>1</v>
      </c>
      <c r="J898" s="168">
        <v>286.94</v>
      </c>
      <c r="K898" s="176">
        <f t="shared" si="223"/>
        <v>1.5517819479746904E-2</v>
      </c>
      <c r="L898" s="259">
        <v>5.8</v>
      </c>
      <c r="M898" s="176">
        <f t="shared" si="224"/>
        <v>1.0155178194797467</v>
      </c>
      <c r="N898" s="259">
        <v>1664.25</v>
      </c>
      <c r="O898" s="168">
        <v>286.94</v>
      </c>
      <c r="P898" s="175">
        <f t="shared" si="225"/>
        <v>1.5517819479746904E-2</v>
      </c>
      <c r="Q898" s="174">
        <f t="shared" si="226"/>
        <v>-1.3073986337985843E-12</v>
      </c>
      <c r="R898" s="175">
        <f t="shared" si="227"/>
        <v>-7.0704593250694083E-17</v>
      </c>
      <c r="S898" s="258">
        <f t="shared" si="228"/>
        <v>-7.5829120760317895E-12</v>
      </c>
      <c r="T898" s="168" t="s">
        <v>476</v>
      </c>
      <c r="U898" s="168" t="s">
        <v>495</v>
      </c>
      <c r="V898" s="168" t="s">
        <v>374</v>
      </c>
      <c r="W898" s="174">
        <v>1</v>
      </c>
      <c r="X898" s="168" t="s">
        <v>346</v>
      </c>
    </row>
    <row r="899" spans="2:24" hidden="1">
      <c r="B899" s="650"/>
      <c r="C899" s="443"/>
      <c r="D899" s="205">
        <v>3</v>
      </c>
      <c r="E899" s="168" t="s">
        <v>356</v>
      </c>
      <c r="F899" s="259">
        <v>861.26</v>
      </c>
      <c r="G899" s="168">
        <v>6875</v>
      </c>
      <c r="H899" s="168">
        <v>6875</v>
      </c>
      <c r="I899" s="176">
        <f t="shared" si="222"/>
        <v>1</v>
      </c>
      <c r="J899" s="168">
        <v>130.88999999999999</v>
      </c>
      <c r="K899" s="176">
        <f t="shared" si="223"/>
        <v>1.9038545454545454E-2</v>
      </c>
      <c r="L899" s="259">
        <v>6.58</v>
      </c>
      <c r="M899" s="176">
        <f t="shared" si="224"/>
        <v>1.0190385454545454</v>
      </c>
      <c r="N899" s="259">
        <v>861.26</v>
      </c>
      <c r="O899" s="168">
        <v>130.88999999999999</v>
      </c>
      <c r="P899" s="175">
        <f t="shared" si="225"/>
        <v>1.9038545454545454E-2</v>
      </c>
      <c r="Q899" s="174">
        <f t="shared" si="226"/>
        <v>3.4106051316484809E-13</v>
      </c>
      <c r="R899" s="175">
        <f t="shared" si="227"/>
        <v>4.9608801914886995E-17</v>
      </c>
      <c r="S899" s="258">
        <f t="shared" si="228"/>
        <v>2.2441781766247007E-12</v>
      </c>
      <c r="T899" s="168" t="s">
        <v>497</v>
      </c>
      <c r="U899" s="168" t="s">
        <v>355</v>
      </c>
      <c r="V899" s="168" t="s">
        <v>357</v>
      </c>
      <c r="W899" s="174">
        <v>1</v>
      </c>
      <c r="X899" s="168" t="s">
        <v>346</v>
      </c>
    </row>
    <row r="900" spans="2:24" hidden="1">
      <c r="B900" s="650"/>
      <c r="C900" s="443"/>
      <c r="D900" s="205">
        <v>4</v>
      </c>
      <c r="E900" s="168" t="s">
        <v>379</v>
      </c>
      <c r="F900" s="259">
        <v>615.54999999999995</v>
      </c>
      <c r="G900" s="168">
        <v>7391</v>
      </c>
      <c r="H900" s="168">
        <v>7391</v>
      </c>
      <c r="I900" s="176">
        <f t="shared" si="222"/>
        <v>1</v>
      </c>
      <c r="J900" s="168">
        <v>143.15</v>
      </c>
      <c r="K900" s="176">
        <f t="shared" si="223"/>
        <v>1.9368150453253959E-2</v>
      </c>
      <c r="L900" s="259">
        <v>4.3</v>
      </c>
      <c r="M900" s="176">
        <f t="shared" si="224"/>
        <v>1.0193681504532539</v>
      </c>
      <c r="N900" s="259">
        <v>615.54</v>
      </c>
      <c r="O900" s="168">
        <v>143.15</v>
      </c>
      <c r="P900" s="175">
        <f t="shared" si="225"/>
        <v>1.9368150453253959E-2</v>
      </c>
      <c r="Q900" s="174">
        <f t="shared" si="226"/>
        <v>-3.694822225952521E-13</v>
      </c>
      <c r="R900" s="175">
        <f t="shared" si="227"/>
        <v>-4.9990829738229209E-17</v>
      </c>
      <c r="S900" s="258">
        <f t="shared" si="228"/>
        <v>-1.588773557159584E-12</v>
      </c>
      <c r="T900" s="168" t="s">
        <v>476</v>
      </c>
      <c r="U900" s="168" t="s">
        <v>495</v>
      </c>
      <c r="V900" s="168" t="s">
        <v>376</v>
      </c>
      <c r="W900" s="174">
        <v>1</v>
      </c>
      <c r="X900" s="168" t="s">
        <v>346</v>
      </c>
    </row>
    <row r="901" spans="2:24" hidden="1">
      <c r="B901" s="650"/>
      <c r="C901" s="443"/>
      <c r="D901" s="205">
        <v>5</v>
      </c>
      <c r="E901" s="168" t="s">
        <v>354</v>
      </c>
      <c r="F901" s="259">
        <v>529.14</v>
      </c>
      <c r="G901" s="168">
        <v>318.94</v>
      </c>
      <c r="H901" s="168">
        <v>318.94</v>
      </c>
      <c r="I901" s="176">
        <f t="shared" si="222"/>
        <v>1</v>
      </c>
      <c r="J901" s="168">
        <v>16.649999999999999</v>
      </c>
      <c r="K901" s="176">
        <f t="shared" si="223"/>
        <v>5.2204176334106726E-2</v>
      </c>
      <c r="L901" s="259">
        <v>95.34</v>
      </c>
      <c r="M901" s="176">
        <f t="shared" si="224"/>
        <v>1.0522041763341066</v>
      </c>
      <c r="N901" s="259">
        <v>1587.41</v>
      </c>
      <c r="O901" s="168">
        <v>5.55</v>
      </c>
      <c r="P901" s="175">
        <f t="shared" si="225"/>
        <v>1.7401392111368909E-2</v>
      </c>
      <c r="Q901" s="174">
        <f t="shared" si="226"/>
        <v>11.099999999999977</v>
      </c>
      <c r="R901" s="175">
        <f t="shared" si="227"/>
        <v>3.4802784222737748E-2</v>
      </c>
      <c r="S901" s="258">
        <f t="shared" si="228"/>
        <v>1058.2739999999978</v>
      </c>
      <c r="T901" s="168" t="s">
        <v>476</v>
      </c>
      <c r="U901" s="168" t="s">
        <v>316</v>
      </c>
      <c r="V901" s="168" t="s">
        <v>412</v>
      </c>
      <c r="W901" s="174">
        <v>1</v>
      </c>
      <c r="X901" s="168" t="s">
        <v>346</v>
      </c>
    </row>
    <row r="902" spans="2:24" hidden="1">
      <c r="B902" s="650"/>
      <c r="C902" s="443"/>
      <c r="D902" s="205">
        <v>6</v>
      </c>
      <c r="E902" s="168" t="s">
        <v>362</v>
      </c>
      <c r="F902" s="259">
        <v>432.25</v>
      </c>
      <c r="G902" s="168">
        <v>7002</v>
      </c>
      <c r="H902" s="168">
        <v>7002</v>
      </c>
      <c r="I902" s="176">
        <f t="shared" si="222"/>
        <v>1</v>
      </c>
      <c r="J902" s="168">
        <v>61.75</v>
      </c>
      <c r="K902" s="176">
        <f t="shared" si="223"/>
        <v>8.8189088831762356E-3</v>
      </c>
      <c r="L902" s="259">
        <v>7</v>
      </c>
      <c r="M902" s="176">
        <f t="shared" si="224"/>
        <v>1.0088189088831763</v>
      </c>
      <c r="N902" s="259">
        <v>432.25</v>
      </c>
      <c r="O902" s="168">
        <v>61.75</v>
      </c>
      <c r="P902" s="175">
        <f t="shared" si="225"/>
        <v>8.8189088831762356E-3</v>
      </c>
      <c r="Q902" s="174">
        <f t="shared" si="226"/>
        <v>0</v>
      </c>
      <c r="R902" s="175">
        <f t="shared" si="227"/>
        <v>0</v>
      </c>
      <c r="S902" s="258">
        <f t="shared" si="228"/>
        <v>0</v>
      </c>
      <c r="T902" s="168" t="s">
        <v>497</v>
      </c>
      <c r="U902" s="168" t="s">
        <v>355</v>
      </c>
      <c r="V902" s="168" t="s">
        <v>357</v>
      </c>
      <c r="W902" s="174">
        <v>1</v>
      </c>
      <c r="X902" s="168" t="s">
        <v>346</v>
      </c>
    </row>
    <row r="903" spans="2:24" hidden="1">
      <c r="B903" s="650"/>
      <c r="C903" s="443"/>
      <c r="D903" s="205">
        <v>7</v>
      </c>
      <c r="E903" s="168" t="s">
        <v>375</v>
      </c>
      <c r="F903" s="259">
        <v>314.08999999999997</v>
      </c>
      <c r="G903" s="168">
        <v>6263</v>
      </c>
      <c r="H903" s="168">
        <v>6263</v>
      </c>
      <c r="I903" s="176">
        <f t="shared" si="222"/>
        <v>1</v>
      </c>
      <c r="J903" s="168">
        <v>44.87</v>
      </c>
      <c r="K903" s="176">
        <f t="shared" si="223"/>
        <v>7.1642982596199899E-3</v>
      </c>
      <c r="L903" s="259">
        <v>7</v>
      </c>
      <c r="M903" s="176">
        <f t="shared" si="224"/>
        <v>1.0071642982596201</v>
      </c>
      <c r="N903" s="259">
        <v>314.08999999999997</v>
      </c>
      <c r="O903" s="168">
        <v>44.87</v>
      </c>
      <c r="P903" s="175">
        <f t="shared" si="225"/>
        <v>7.1642982596199899E-3</v>
      </c>
      <c r="Q903" s="174">
        <f t="shared" si="226"/>
        <v>-1.0658141036401503E-13</v>
      </c>
      <c r="R903" s="175">
        <f t="shared" si="227"/>
        <v>-1.7017628989943322E-17</v>
      </c>
      <c r="S903" s="258">
        <f t="shared" si="228"/>
        <v>-7.460698725481052E-13</v>
      </c>
      <c r="T903" s="168" t="s">
        <v>476</v>
      </c>
      <c r="U903" s="168" t="s">
        <v>495</v>
      </c>
      <c r="V903" s="168" t="s">
        <v>376</v>
      </c>
      <c r="W903" s="174">
        <v>1</v>
      </c>
      <c r="X903" s="168" t="s">
        <v>218</v>
      </c>
    </row>
    <row r="904" spans="2:24" hidden="1">
      <c r="B904" s="650"/>
      <c r="C904" s="443"/>
      <c r="D904" s="205">
        <v>8</v>
      </c>
      <c r="E904" s="168" t="s">
        <v>655</v>
      </c>
      <c r="F904" s="259">
        <v>275.72000000000003</v>
      </c>
      <c r="G904" s="168">
        <v>6323</v>
      </c>
      <c r="H904" s="168">
        <v>6323</v>
      </c>
      <c r="I904" s="176">
        <f t="shared" si="222"/>
        <v>1</v>
      </c>
      <c r="J904" s="168">
        <v>37.770000000000003</v>
      </c>
      <c r="K904" s="176">
        <f t="shared" si="223"/>
        <v>5.9734303337023566E-3</v>
      </c>
      <c r="L904" s="259">
        <v>7.3</v>
      </c>
      <c r="M904" s="176">
        <f t="shared" si="224"/>
        <v>1.0059734303337025</v>
      </c>
      <c r="N904" s="259">
        <v>275.72000000000003</v>
      </c>
      <c r="O904" s="168">
        <v>37.770000000000003</v>
      </c>
      <c r="P904" s="175">
        <f t="shared" si="225"/>
        <v>5.9734303337023566E-3</v>
      </c>
      <c r="Q904" s="174">
        <f t="shared" si="226"/>
        <v>4.3343106881366111E-13</v>
      </c>
      <c r="R904" s="175">
        <f t="shared" si="227"/>
        <v>6.8548326556011563E-17</v>
      </c>
      <c r="S904" s="258">
        <f t="shared" si="228"/>
        <v>3.1640468023397262E-12</v>
      </c>
      <c r="T904" s="168" t="s">
        <v>476</v>
      </c>
      <c r="U904" s="168" t="s">
        <v>495</v>
      </c>
      <c r="V904" s="168" t="s">
        <v>376</v>
      </c>
      <c r="W904" s="174">
        <v>1</v>
      </c>
      <c r="X904" s="168" t="s">
        <v>219</v>
      </c>
    </row>
    <row r="905" spans="2:24" hidden="1">
      <c r="B905" s="650"/>
      <c r="C905" s="443"/>
      <c r="D905" s="205">
        <v>9</v>
      </c>
      <c r="E905" s="168" t="s">
        <v>621</v>
      </c>
      <c r="F905" s="259">
        <v>275.70999999999998</v>
      </c>
      <c r="G905" s="168">
        <v>67.92</v>
      </c>
      <c r="H905" s="168">
        <v>67.92</v>
      </c>
      <c r="I905" s="176">
        <f t="shared" si="222"/>
        <v>1</v>
      </c>
      <c r="J905" s="168">
        <v>6.78</v>
      </c>
      <c r="K905" s="176">
        <f t="shared" si="223"/>
        <v>9.982332155477032E-2</v>
      </c>
      <c r="L905" s="259">
        <v>90.1</v>
      </c>
      <c r="M905" s="176">
        <f t="shared" si="224"/>
        <v>1.0998233215547704</v>
      </c>
      <c r="N905" s="259">
        <v>610.88</v>
      </c>
      <c r="O905" s="168">
        <v>3.06</v>
      </c>
      <c r="P905" s="175">
        <f t="shared" si="225"/>
        <v>4.5053003533568906E-2</v>
      </c>
      <c r="Q905" s="174">
        <f t="shared" si="226"/>
        <v>3.7200000000000011</v>
      </c>
      <c r="R905" s="175">
        <f t="shared" si="227"/>
        <v>5.4770318021201428E-2</v>
      </c>
      <c r="S905" s="258">
        <f t="shared" si="228"/>
        <v>335.17200000000008</v>
      </c>
      <c r="T905" s="168" t="s">
        <v>497</v>
      </c>
      <c r="U905" s="168" t="s">
        <v>355</v>
      </c>
      <c r="V905" s="168" t="s">
        <v>499</v>
      </c>
      <c r="W905" s="174">
        <v>1</v>
      </c>
      <c r="X905" s="168" t="s">
        <v>134</v>
      </c>
    </row>
    <row r="906" spans="2:24" hidden="1">
      <c r="B906" s="651"/>
      <c r="C906" s="443"/>
      <c r="D906" s="205">
        <v>10</v>
      </c>
      <c r="E906" s="168" t="s">
        <v>606</v>
      </c>
      <c r="F906" s="259">
        <v>273.92</v>
      </c>
      <c r="G906" s="168">
        <v>14.88</v>
      </c>
      <c r="H906" s="168">
        <v>14.88</v>
      </c>
      <c r="I906" s="176">
        <f t="shared" si="222"/>
        <v>1</v>
      </c>
      <c r="J906" s="168">
        <v>1.48</v>
      </c>
      <c r="K906" s="176">
        <f t="shared" si="223"/>
        <v>9.9462365591397844E-2</v>
      </c>
      <c r="L906" s="259">
        <v>408.83</v>
      </c>
      <c r="M906" s="176">
        <f t="shared" si="224"/>
        <v>1.0994623655913978</v>
      </c>
      <c r="N906" s="259">
        <v>605.07000000000005</v>
      </c>
      <c r="O906" s="168">
        <v>0.67</v>
      </c>
      <c r="P906" s="175">
        <f t="shared" si="225"/>
        <v>4.5026881720430109E-2</v>
      </c>
      <c r="Q906" s="174">
        <f t="shared" si="226"/>
        <v>0.80999999999999861</v>
      </c>
      <c r="R906" s="175">
        <f t="shared" si="227"/>
        <v>5.4435483870967645E-2</v>
      </c>
      <c r="S906" s="258">
        <f t="shared" si="228"/>
        <v>331.1522999999994</v>
      </c>
      <c r="T906" s="168" t="s">
        <v>476</v>
      </c>
      <c r="U906" s="168" t="s">
        <v>316</v>
      </c>
      <c r="V906" s="168" t="s">
        <v>412</v>
      </c>
      <c r="W906" s="174">
        <v>1</v>
      </c>
      <c r="X906" s="168" t="s">
        <v>171</v>
      </c>
    </row>
    <row r="907" spans="2:24" hidden="1">
      <c r="B907" s="649">
        <v>45960</v>
      </c>
      <c r="C907" s="443" t="str">
        <f t="shared" ref="C907" si="231">RIGHT(TEXT(B907,"aaa"),1)</f>
        <v>四</v>
      </c>
      <c r="D907" s="205">
        <v>1</v>
      </c>
      <c r="E907" s="168" t="s">
        <v>373</v>
      </c>
      <c r="F907" s="259">
        <v>1160</v>
      </c>
      <c r="G907" s="168">
        <v>17435</v>
      </c>
      <c r="H907" s="168">
        <v>17435</v>
      </c>
      <c r="I907" s="176">
        <f t="shared" ref="I907:I926" si="232">H907/G907</f>
        <v>1</v>
      </c>
      <c r="J907" s="168">
        <v>200</v>
      </c>
      <c r="K907" s="176">
        <f t="shared" ref="K907:K926" si="233">J907/G907</f>
        <v>1.1471178663607686E-2</v>
      </c>
      <c r="L907" s="259">
        <v>5.8</v>
      </c>
      <c r="M907" s="176">
        <f t="shared" ref="M907:M926" si="234">(H907+J907)/G907</f>
        <v>1.0114711786636077</v>
      </c>
      <c r="N907" s="259">
        <v>1160</v>
      </c>
      <c r="O907" s="168">
        <v>200</v>
      </c>
      <c r="P907" s="175">
        <f t="shared" ref="P907:P926" si="235">O907/G907</f>
        <v>1.1471178663607686E-2</v>
      </c>
      <c r="Q907" s="174">
        <f t="shared" ref="Q907:Q926" si="236">(H907+J907)-G907-O907</f>
        <v>0</v>
      </c>
      <c r="R907" s="175">
        <f t="shared" ref="R907:R926" si="237">Q907/G907</f>
        <v>0</v>
      </c>
      <c r="S907" s="258">
        <f t="shared" ref="S907:S926" si="238">Q907*L907</f>
        <v>0</v>
      </c>
      <c r="T907" s="168" t="s">
        <v>476</v>
      </c>
      <c r="U907" s="168" t="s">
        <v>495</v>
      </c>
      <c r="V907" s="168" t="s">
        <v>374</v>
      </c>
      <c r="W907" s="174">
        <v>1</v>
      </c>
      <c r="X907" s="168" t="s">
        <v>346</v>
      </c>
    </row>
    <row r="908" spans="2:24" hidden="1">
      <c r="B908" s="650"/>
      <c r="C908" s="443"/>
      <c r="D908" s="205">
        <v>2</v>
      </c>
      <c r="E908" s="168" t="s">
        <v>416</v>
      </c>
      <c r="F908" s="259">
        <v>1112.78</v>
      </c>
      <c r="G908" s="168">
        <v>287.27</v>
      </c>
      <c r="H908" s="168">
        <v>287.27</v>
      </c>
      <c r="I908" s="176">
        <f t="shared" si="232"/>
        <v>1</v>
      </c>
      <c r="J908" s="168">
        <v>28.41</v>
      </c>
      <c r="K908" s="176">
        <f t="shared" si="233"/>
        <v>9.8896508511156764E-2</v>
      </c>
      <c r="L908" s="259">
        <v>156.72999999999999</v>
      </c>
      <c r="M908" s="176">
        <f t="shared" si="234"/>
        <v>1.0988965085111568</v>
      </c>
      <c r="N908" s="259">
        <v>4452.7</v>
      </c>
      <c r="O908" s="168">
        <v>7.1</v>
      </c>
      <c r="P908" s="175">
        <f t="shared" si="235"/>
        <v>2.4715424513523862E-2</v>
      </c>
      <c r="Q908" s="174">
        <f t="shared" si="236"/>
        <v>21.310000000000024</v>
      </c>
      <c r="R908" s="175">
        <f t="shared" si="237"/>
        <v>7.4181083997632971E-2</v>
      </c>
      <c r="S908" s="258">
        <f t="shared" si="238"/>
        <v>3339.9163000000035</v>
      </c>
      <c r="T908" s="168" t="s">
        <v>497</v>
      </c>
      <c r="U908" s="168" t="s">
        <v>355</v>
      </c>
      <c r="V908" s="168" t="s">
        <v>360</v>
      </c>
      <c r="W908" s="174">
        <v>1</v>
      </c>
      <c r="X908" s="168" t="s">
        <v>346</v>
      </c>
    </row>
    <row r="909" spans="2:24" hidden="1">
      <c r="B909" s="650"/>
      <c r="C909" s="443"/>
      <c r="D909" s="205">
        <v>3</v>
      </c>
      <c r="E909" s="168" t="s">
        <v>453</v>
      </c>
      <c r="F909" s="259">
        <v>668.47</v>
      </c>
      <c r="G909" s="168">
        <v>75.22</v>
      </c>
      <c r="H909" s="168">
        <v>75.22</v>
      </c>
      <c r="I909" s="176">
        <f t="shared" si="232"/>
        <v>1</v>
      </c>
      <c r="J909" s="168">
        <v>7.45</v>
      </c>
      <c r="K909" s="176">
        <f t="shared" si="233"/>
        <v>9.9042807763892585E-2</v>
      </c>
      <c r="L909" s="259">
        <v>318.32</v>
      </c>
      <c r="M909" s="176">
        <f t="shared" si="234"/>
        <v>1.0990428077638925</v>
      </c>
      <c r="N909" s="259">
        <v>2371.48</v>
      </c>
      <c r="O909" s="168">
        <v>2.1</v>
      </c>
      <c r="P909" s="175">
        <f t="shared" si="235"/>
        <v>2.7918106886466367E-2</v>
      </c>
      <c r="Q909" s="174">
        <f t="shared" si="236"/>
        <v>5.3500000000000032</v>
      </c>
      <c r="R909" s="175">
        <f t="shared" si="237"/>
        <v>7.1124700877426256E-2</v>
      </c>
      <c r="S909" s="258">
        <f t="shared" si="238"/>
        <v>1703.0120000000011</v>
      </c>
      <c r="T909" s="168" t="s">
        <v>476</v>
      </c>
      <c r="U909" s="168" t="s">
        <v>364</v>
      </c>
      <c r="V909" s="168" t="s">
        <v>366</v>
      </c>
      <c r="W909" s="174">
        <v>1</v>
      </c>
      <c r="X909" s="168" t="s">
        <v>143</v>
      </c>
    </row>
    <row r="910" spans="2:24" hidden="1">
      <c r="B910" s="650"/>
      <c r="C910" s="443"/>
      <c r="D910" s="205">
        <v>4</v>
      </c>
      <c r="E910" s="168" t="s">
        <v>365</v>
      </c>
      <c r="F910" s="259">
        <v>635.04</v>
      </c>
      <c r="G910" s="168">
        <v>31.64</v>
      </c>
      <c r="H910" s="168">
        <v>31.64</v>
      </c>
      <c r="I910" s="176">
        <f t="shared" si="232"/>
        <v>1</v>
      </c>
      <c r="J910" s="168">
        <v>3.14</v>
      </c>
      <c r="K910" s="176">
        <f t="shared" si="233"/>
        <v>9.924146649810367E-2</v>
      </c>
      <c r="L910" s="259">
        <v>814.16</v>
      </c>
      <c r="M910" s="176">
        <f t="shared" si="234"/>
        <v>1.0992414664981036</v>
      </c>
      <c r="N910" s="259">
        <v>2556.46</v>
      </c>
      <c r="O910" s="168">
        <v>0.78</v>
      </c>
      <c r="P910" s="175">
        <f t="shared" si="235"/>
        <v>2.4652338811630849E-2</v>
      </c>
      <c r="Q910" s="174">
        <f t="shared" si="236"/>
        <v>2.3600000000000003</v>
      </c>
      <c r="R910" s="175">
        <f t="shared" si="237"/>
        <v>7.4589127686472828E-2</v>
      </c>
      <c r="S910" s="258">
        <f t="shared" si="238"/>
        <v>1921.4176000000002</v>
      </c>
      <c r="T910" s="168" t="s">
        <v>476</v>
      </c>
      <c r="U910" s="168" t="s">
        <v>364</v>
      </c>
      <c r="V910" s="168" t="s">
        <v>366</v>
      </c>
      <c r="W910" s="174">
        <v>1</v>
      </c>
      <c r="X910" s="168" t="s">
        <v>133</v>
      </c>
    </row>
    <row r="911" spans="2:24" hidden="1">
      <c r="B911" s="650"/>
      <c r="C911" s="443"/>
      <c r="D911" s="205">
        <v>5</v>
      </c>
      <c r="E911" s="168" t="s">
        <v>356</v>
      </c>
      <c r="F911" s="259">
        <v>613.72</v>
      </c>
      <c r="G911" s="168">
        <v>6188</v>
      </c>
      <c r="H911" s="168">
        <v>6188</v>
      </c>
      <c r="I911" s="176">
        <f t="shared" si="232"/>
        <v>1</v>
      </c>
      <c r="J911" s="168">
        <v>93.27</v>
      </c>
      <c r="K911" s="176">
        <f t="shared" si="233"/>
        <v>1.5072721396250807E-2</v>
      </c>
      <c r="L911" s="259">
        <v>6.58</v>
      </c>
      <c r="M911" s="176">
        <f t="shared" si="234"/>
        <v>1.0150727213962509</v>
      </c>
      <c r="N911" s="259">
        <v>613.72</v>
      </c>
      <c r="O911" s="168">
        <v>93.27</v>
      </c>
      <c r="P911" s="175">
        <f t="shared" si="235"/>
        <v>1.5072721396250807E-2</v>
      </c>
      <c r="Q911" s="174">
        <f t="shared" si="236"/>
        <v>4.4053649617126212E-13</v>
      </c>
      <c r="R911" s="175">
        <f t="shared" si="237"/>
        <v>7.1192064668917607E-17</v>
      </c>
      <c r="S911" s="258">
        <f t="shared" si="238"/>
        <v>2.8987301448069046E-12</v>
      </c>
      <c r="T911" s="168" t="s">
        <v>497</v>
      </c>
      <c r="U911" s="168" t="s">
        <v>355</v>
      </c>
      <c r="V911" s="168" t="s">
        <v>357</v>
      </c>
      <c r="W911" s="174">
        <v>1</v>
      </c>
      <c r="X911" s="168" t="s">
        <v>346</v>
      </c>
    </row>
    <row r="912" spans="2:24" hidden="1">
      <c r="B912" s="650"/>
      <c r="C912" s="443"/>
      <c r="D912" s="205">
        <v>6</v>
      </c>
      <c r="E912" s="168" t="s">
        <v>425</v>
      </c>
      <c r="F912" s="259">
        <v>584.96</v>
      </c>
      <c r="G912" s="168">
        <v>63.95</v>
      </c>
      <c r="H912" s="168">
        <v>63.95</v>
      </c>
      <c r="I912" s="176">
        <f t="shared" si="232"/>
        <v>1</v>
      </c>
      <c r="J912" s="168">
        <v>6.1</v>
      </c>
      <c r="K912" s="176">
        <f t="shared" si="233"/>
        <v>9.5387021110242373E-2</v>
      </c>
      <c r="L912" s="259">
        <v>365.6</v>
      </c>
      <c r="M912" s="176">
        <f t="shared" si="234"/>
        <v>1.0953870211102423</v>
      </c>
      <c r="N912" s="259">
        <v>2230.16</v>
      </c>
      <c r="O912" s="168">
        <v>1.6</v>
      </c>
      <c r="P912" s="175">
        <f t="shared" si="235"/>
        <v>2.5019546520719312E-2</v>
      </c>
      <c r="Q912" s="174">
        <f t="shared" si="236"/>
        <v>4.4999999999999947</v>
      </c>
      <c r="R912" s="175">
        <f t="shared" si="237"/>
        <v>7.0367474589522985E-2</v>
      </c>
      <c r="S912" s="258">
        <f t="shared" si="238"/>
        <v>1645.1999999999982</v>
      </c>
      <c r="T912" s="168" t="s">
        <v>476</v>
      </c>
      <c r="U912" s="168" t="s">
        <v>364</v>
      </c>
      <c r="V912" s="168" t="s">
        <v>366</v>
      </c>
      <c r="W912" s="174">
        <v>1</v>
      </c>
      <c r="X912" s="168" t="s">
        <v>137</v>
      </c>
    </row>
    <row r="913" spans="2:24" hidden="1">
      <c r="B913" s="650"/>
      <c r="C913" s="443"/>
      <c r="D913" s="205">
        <v>7</v>
      </c>
      <c r="E913" s="168" t="s">
        <v>611</v>
      </c>
      <c r="F913" s="259">
        <v>517.54999999999995</v>
      </c>
      <c r="G913" s="168">
        <v>67.89</v>
      </c>
      <c r="H913" s="168">
        <v>67.89</v>
      </c>
      <c r="I913" s="176">
        <f t="shared" si="232"/>
        <v>1</v>
      </c>
      <c r="J913" s="168">
        <v>6.4</v>
      </c>
      <c r="K913" s="176">
        <f t="shared" si="233"/>
        <v>9.4270142878185303E-2</v>
      </c>
      <c r="L913" s="259">
        <v>333.9</v>
      </c>
      <c r="M913" s="176">
        <f t="shared" si="234"/>
        <v>1.0942701428781854</v>
      </c>
      <c r="N913" s="259">
        <v>2136.96</v>
      </c>
      <c r="O913" s="168">
        <v>1.55</v>
      </c>
      <c r="P913" s="175">
        <f t="shared" si="235"/>
        <v>2.2831050228310501E-2</v>
      </c>
      <c r="Q913" s="174">
        <f t="shared" si="236"/>
        <v>4.8500000000000059</v>
      </c>
      <c r="R913" s="175">
        <f t="shared" si="237"/>
        <v>7.1439092649874886E-2</v>
      </c>
      <c r="S913" s="258">
        <f t="shared" si="238"/>
        <v>1619.4150000000018</v>
      </c>
      <c r="T913" s="168" t="s">
        <v>476</v>
      </c>
      <c r="U913" s="168" t="s">
        <v>364</v>
      </c>
      <c r="V913" s="168" t="s">
        <v>366</v>
      </c>
      <c r="W913" s="174">
        <v>1</v>
      </c>
      <c r="X913" s="168" t="s">
        <v>134</v>
      </c>
    </row>
    <row r="914" spans="2:24" hidden="1">
      <c r="B914" s="650"/>
      <c r="C914" s="443"/>
      <c r="D914" s="205">
        <v>8</v>
      </c>
      <c r="E914" s="168" t="s">
        <v>506</v>
      </c>
      <c r="F914" s="259">
        <v>511.7</v>
      </c>
      <c r="G914" s="168">
        <v>22.36</v>
      </c>
      <c r="H914" s="168">
        <v>22.36</v>
      </c>
      <c r="I914" s="176">
        <f t="shared" si="232"/>
        <v>1</v>
      </c>
      <c r="J914" s="168">
        <v>2.21</v>
      </c>
      <c r="K914" s="176">
        <f t="shared" si="233"/>
        <v>9.8837209302325577E-2</v>
      </c>
      <c r="L914" s="259">
        <v>930.36</v>
      </c>
      <c r="M914" s="176">
        <f t="shared" si="234"/>
        <v>1.0988372093023255</v>
      </c>
      <c r="N914" s="259">
        <v>2056.1</v>
      </c>
      <c r="O914" s="168">
        <v>0.55000000000000004</v>
      </c>
      <c r="P914" s="175">
        <f t="shared" si="235"/>
        <v>2.4597495527728087E-2</v>
      </c>
      <c r="Q914" s="174">
        <f t="shared" si="236"/>
        <v>1.6600000000000008</v>
      </c>
      <c r="R914" s="175">
        <f t="shared" si="237"/>
        <v>7.4239713774597538E-2</v>
      </c>
      <c r="S914" s="258">
        <f t="shared" si="238"/>
        <v>1544.3976000000007</v>
      </c>
      <c r="T914" s="168" t="s">
        <v>476</v>
      </c>
      <c r="U914" s="168" t="s">
        <v>316</v>
      </c>
      <c r="V914" s="168" t="s">
        <v>412</v>
      </c>
      <c r="W914" s="174">
        <v>1</v>
      </c>
      <c r="X914" s="168" t="s">
        <v>143</v>
      </c>
    </row>
    <row r="915" spans="2:24" hidden="1">
      <c r="B915" s="650"/>
      <c r="C915" s="443"/>
      <c r="D915" s="205">
        <v>9</v>
      </c>
      <c r="E915" s="168" t="s">
        <v>379</v>
      </c>
      <c r="F915" s="259">
        <v>494.8</v>
      </c>
      <c r="G915" s="168">
        <v>6890</v>
      </c>
      <c r="H915" s="168">
        <v>6890</v>
      </c>
      <c r="I915" s="176">
        <f t="shared" si="232"/>
        <v>1</v>
      </c>
      <c r="J915" s="168">
        <v>115.07</v>
      </c>
      <c r="K915" s="176">
        <f t="shared" si="233"/>
        <v>1.6701015965166908E-2</v>
      </c>
      <c r="L915" s="259">
        <v>4.3</v>
      </c>
      <c r="M915" s="176">
        <f t="shared" si="234"/>
        <v>1.0167010159651668</v>
      </c>
      <c r="N915" s="259">
        <v>494.8</v>
      </c>
      <c r="O915" s="168">
        <v>115.07</v>
      </c>
      <c r="P915" s="175">
        <f t="shared" si="235"/>
        <v>1.6701015965166908E-2</v>
      </c>
      <c r="Q915" s="174">
        <f t="shared" si="236"/>
        <v>-2.8421709430404007E-13</v>
      </c>
      <c r="R915" s="175">
        <f t="shared" si="237"/>
        <v>-4.1250666807552986E-17</v>
      </c>
      <c r="S915" s="258">
        <f t="shared" si="238"/>
        <v>-1.2221335055073723E-12</v>
      </c>
      <c r="T915" s="168" t="s">
        <v>476</v>
      </c>
      <c r="U915" s="168" t="s">
        <v>495</v>
      </c>
      <c r="V915" s="168" t="s">
        <v>376</v>
      </c>
      <c r="W915" s="174">
        <v>1</v>
      </c>
      <c r="X915" s="168" t="s">
        <v>346</v>
      </c>
    </row>
    <row r="916" spans="2:24" hidden="1">
      <c r="B916" s="651"/>
      <c r="C916" s="443"/>
      <c r="D916" s="205">
        <v>10</v>
      </c>
      <c r="E916" s="168" t="s">
        <v>434</v>
      </c>
      <c r="F916" s="259">
        <v>490.13</v>
      </c>
      <c r="G916" s="168">
        <v>44.25</v>
      </c>
      <c r="H916" s="168">
        <v>44.25</v>
      </c>
      <c r="I916" s="176">
        <f t="shared" si="232"/>
        <v>1</v>
      </c>
      <c r="J916" s="168">
        <v>4.3</v>
      </c>
      <c r="K916" s="176">
        <f t="shared" si="233"/>
        <v>9.7175141242937843E-2</v>
      </c>
      <c r="L916" s="259">
        <v>342.75</v>
      </c>
      <c r="M916" s="176">
        <f t="shared" si="234"/>
        <v>1.0971751412429378</v>
      </c>
      <c r="N916" s="259">
        <v>1473.83</v>
      </c>
      <c r="O916" s="168">
        <v>1.43</v>
      </c>
      <c r="P916" s="175">
        <f t="shared" si="235"/>
        <v>3.2316384180790962E-2</v>
      </c>
      <c r="Q916" s="174">
        <f t="shared" si="236"/>
        <v>2.8699999999999974</v>
      </c>
      <c r="R916" s="175">
        <f t="shared" si="237"/>
        <v>6.4858757062146832E-2</v>
      </c>
      <c r="S916" s="258">
        <f t="shared" si="238"/>
        <v>983.69249999999909</v>
      </c>
      <c r="T916" s="168" t="s">
        <v>476</v>
      </c>
      <c r="U916" s="168" t="s">
        <v>364</v>
      </c>
      <c r="V916" s="168" t="s">
        <v>366</v>
      </c>
      <c r="W916" s="174">
        <v>1</v>
      </c>
      <c r="X916" s="168" t="s">
        <v>144</v>
      </c>
    </row>
    <row r="917" spans="2:24" hidden="1">
      <c r="B917" s="649">
        <v>45961</v>
      </c>
      <c r="C917" s="443" t="str">
        <f t="shared" ref="C917" si="239">RIGHT(TEXT(B917,"aaa"),1)</f>
        <v>五</v>
      </c>
      <c r="D917" s="205">
        <v>1</v>
      </c>
      <c r="E917" s="168" t="s">
        <v>373</v>
      </c>
      <c r="F917" s="259">
        <v>1116.6199999999999</v>
      </c>
      <c r="G917" s="168">
        <v>13470</v>
      </c>
      <c r="H917" s="168">
        <v>13470</v>
      </c>
      <c r="I917" s="176">
        <f t="shared" si="232"/>
        <v>1</v>
      </c>
      <c r="J917" s="168">
        <v>192.52</v>
      </c>
      <c r="K917" s="176">
        <f t="shared" si="233"/>
        <v>1.4292501855976244E-2</v>
      </c>
      <c r="L917" s="259">
        <v>5.8</v>
      </c>
      <c r="M917" s="176">
        <f t="shared" si="234"/>
        <v>1.0142925018559763</v>
      </c>
      <c r="N917" s="259">
        <v>1116.6199999999999</v>
      </c>
      <c r="O917" s="168">
        <v>192.52</v>
      </c>
      <c r="P917" s="175">
        <f t="shared" si="235"/>
        <v>1.4292501855976244E-2</v>
      </c>
      <c r="Q917" s="174">
        <f t="shared" si="236"/>
        <v>4.2632564145606011E-13</v>
      </c>
      <c r="R917" s="175">
        <f t="shared" si="237"/>
        <v>3.1650010501563481E-17</v>
      </c>
      <c r="S917" s="258">
        <f t="shared" si="238"/>
        <v>2.4726887204451486E-12</v>
      </c>
      <c r="T917" s="168" t="s">
        <v>476</v>
      </c>
      <c r="U917" s="168" t="s">
        <v>495</v>
      </c>
      <c r="V917" s="168" t="s">
        <v>374</v>
      </c>
      <c r="W917" s="174">
        <v>1</v>
      </c>
      <c r="X917" s="168" t="s">
        <v>346</v>
      </c>
    </row>
    <row r="918" spans="2:24" hidden="1">
      <c r="B918" s="650"/>
      <c r="C918" s="443"/>
      <c r="D918" s="205">
        <v>2</v>
      </c>
      <c r="E918" s="168" t="s">
        <v>416</v>
      </c>
      <c r="F918" s="259">
        <v>658.27</v>
      </c>
      <c r="G918" s="168">
        <v>218.33</v>
      </c>
      <c r="H918" s="168">
        <v>218.33</v>
      </c>
      <c r="I918" s="176">
        <f t="shared" si="232"/>
        <v>1</v>
      </c>
      <c r="J918" s="168">
        <v>16.309999999999999</v>
      </c>
      <c r="K918" s="176">
        <f t="shared" si="233"/>
        <v>7.4703430586726502E-2</v>
      </c>
      <c r="L918" s="259">
        <v>156.72999999999999</v>
      </c>
      <c r="M918" s="176">
        <f t="shared" si="234"/>
        <v>1.0747034305867265</v>
      </c>
      <c r="N918" s="259">
        <v>2556.27</v>
      </c>
      <c r="O918" s="168">
        <v>4.2</v>
      </c>
      <c r="P918" s="175">
        <f t="shared" si="235"/>
        <v>1.923693491503687E-2</v>
      </c>
      <c r="Q918" s="174">
        <f t="shared" si="236"/>
        <v>12.110000000000003</v>
      </c>
      <c r="R918" s="175">
        <f t="shared" si="237"/>
        <v>5.5466495671689653E-2</v>
      </c>
      <c r="S918" s="258">
        <f t="shared" si="238"/>
        <v>1898.0003000000004</v>
      </c>
      <c r="T918" s="168" t="s">
        <v>497</v>
      </c>
      <c r="U918" s="168" t="s">
        <v>355</v>
      </c>
      <c r="V918" s="168" t="s">
        <v>360</v>
      </c>
      <c r="W918" s="174">
        <v>1</v>
      </c>
      <c r="X918" s="168" t="s">
        <v>346</v>
      </c>
    </row>
    <row r="919" spans="2:24" hidden="1">
      <c r="B919" s="650"/>
      <c r="C919" s="443"/>
      <c r="D919" s="205">
        <v>3</v>
      </c>
      <c r="E919" s="168" t="s">
        <v>693</v>
      </c>
      <c r="F919" s="259">
        <v>603.12</v>
      </c>
      <c r="G919" s="168">
        <v>476.06</v>
      </c>
      <c r="H919" s="168">
        <v>476.06</v>
      </c>
      <c r="I919" s="176">
        <f t="shared" si="232"/>
        <v>1</v>
      </c>
      <c r="J919" s="168">
        <v>35.57</v>
      </c>
      <c r="K919" s="176">
        <f t="shared" si="233"/>
        <v>7.4717472587488967E-2</v>
      </c>
      <c r="L919" s="259">
        <v>100.52</v>
      </c>
      <c r="M919" s="176">
        <f t="shared" si="234"/>
        <v>1.0747174725874891</v>
      </c>
      <c r="N919" s="259">
        <v>3575.5</v>
      </c>
      <c r="O919" s="168">
        <v>6</v>
      </c>
      <c r="P919" s="175">
        <f t="shared" si="235"/>
        <v>1.2603453346216863E-2</v>
      </c>
      <c r="Q919" s="174">
        <f t="shared" si="236"/>
        <v>29.569999999999993</v>
      </c>
      <c r="R919" s="175">
        <f t="shared" si="237"/>
        <v>6.2114019241272092E-2</v>
      </c>
      <c r="S919" s="258">
        <f t="shared" si="238"/>
        <v>2972.3763999999992</v>
      </c>
      <c r="T919" s="168" t="s">
        <v>476</v>
      </c>
      <c r="U919" s="168" t="s">
        <v>316</v>
      </c>
      <c r="V919" s="168" t="s">
        <v>366</v>
      </c>
      <c r="W919" s="174">
        <v>1</v>
      </c>
      <c r="X919" s="168" t="s">
        <v>218</v>
      </c>
    </row>
    <row r="920" spans="2:24" hidden="1">
      <c r="B920" s="650"/>
      <c r="C920" s="443"/>
      <c r="D920" s="205">
        <v>4</v>
      </c>
      <c r="E920" s="168" t="s">
        <v>354</v>
      </c>
      <c r="F920" s="259">
        <v>514.84</v>
      </c>
      <c r="G920" s="168">
        <v>216.04</v>
      </c>
      <c r="H920" s="168">
        <v>216.04</v>
      </c>
      <c r="I920" s="176">
        <f t="shared" si="232"/>
        <v>1</v>
      </c>
      <c r="J920" s="168">
        <v>10.76</v>
      </c>
      <c r="K920" s="176">
        <f t="shared" si="233"/>
        <v>4.9805591557119056E-2</v>
      </c>
      <c r="L920" s="259">
        <v>95.34</v>
      </c>
      <c r="M920" s="176">
        <f t="shared" si="234"/>
        <v>1.0498055915571189</v>
      </c>
      <c r="N920" s="259">
        <v>1025.8599999999999</v>
      </c>
      <c r="O920" s="168">
        <v>5.4</v>
      </c>
      <c r="P920" s="175">
        <f t="shared" si="235"/>
        <v>2.4995371227550457E-2</v>
      </c>
      <c r="Q920" s="174">
        <f t="shared" si="236"/>
        <v>5.3599999999999905</v>
      </c>
      <c r="R920" s="175">
        <f t="shared" si="237"/>
        <v>2.4810220329568554E-2</v>
      </c>
      <c r="S920" s="258">
        <f t="shared" si="238"/>
        <v>511.0223999999991</v>
      </c>
      <c r="T920" s="168" t="s">
        <v>476</v>
      </c>
      <c r="U920" s="168" t="s">
        <v>316</v>
      </c>
      <c r="V920" s="168" t="s">
        <v>412</v>
      </c>
      <c r="W920" s="174">
        <v>1</v>
      </c>
      <c r="X920" s="168" t="s">
        <v>346</v>
      </c>
    </row>
    <row r="921" spans="2:24" hidden="1">
      <c r="B921" s="650"/>
      <c r="C921" s="443"/>
      <c r="D921" s="205">
        <v>5</v>
      </c>
      <c r="E921" s="168" t="s">
        <v>506</v>
      </c>
      <c r="F921" s="259">
        <v>474.48</v>
      </c>
      <c r="G921" s="168">
        <v>20.56</v>
      </c>
      <c r="H921" s="168">
        <v>20.56</v>
      </c>
      <c r="I921" s="176">
        <f t="shared" si="232"/>
        <v>1</v>
      </c>
      <c r="J921" s="168">
        <v>1.97</v>
      </c>
      <c r="K921" s="176">
        <f t="shared" si="233"/>
        <v>9.58171206225681E-2</v>
      </c>
      <c r="L921" s="259">
        <v>930.36</v>
      </c>
      <c r="M921" s="176">
        <f t="shared" si="234"/>
        <v>1.095817120622568</v>
      </c>
      <c r="N921" s="259">
        <v>1832.81</v>
      </c>
      <c r="O921" s="168">
        <v>0.51</v>
      </c>
      <c r="P921" s="175">
        <f t="shared" si="235"/>
        <v>2.4805447470817123E-2</v>
      </c>
      <c r="Q921" s="174">
        <f t="shared" si="236"/>
        <v>1.4599999999999989</v>
      </c>
      <c r="R921" s="175">
        <f t="shared" si="237"/>
        <v>7.1011673151750915E-2</v>
      </c>
      <c r="S921" s="258">
        <f t="shared" si="238"/>
        <v>1358.325599999999</v>
      </c>
      <c r="T921" s="168" t="s">
        <v>476</v>
      </c>
      <c r="U921" s="168" t="s">
        <v>316</v>
      </c>
      <c r="V921" s="168" t="s">
        <v>412</v>
      </c>
      <c r="W921" s="174">
        <v>1</v>
      </c>
      <c r="X921" s="168" t="s">
        <v>143</v>
      </c>
    </row>
    <row r="922" spans="2:24" hidden="1">
      <c r="B922" s="650"/>
      <c r="C922" s="443"/>
      <c r="D922" s="205">
        <v>6</v>
      </c>
      <c r="E922" s="168" t="s">
        <v>356</v>
      </c>
      <c r="F922" s="259">
        <v>458.1</v>
      </c>
      <c r="G922" s="168">
        <v>5125</v>
      </c>
      <c r="H922" s="168">
        <v>5125</v>
      </c>
      <c r="I922" s="176">
        <f t="shared" si="232"/>
        <v>1</v>
      </c>
      <c r="J922" s="168">
        <v>69.62</v>
      </c>
      <c r="K922" s="176">
        <f t="shared" si="233"/>
        <v>1.358439024390244E-2</v>
      </c>
      <c r="L922" s="259">
        <v>6.58</v>
      </c>
      <c r="M922" s="176">
        <f t="shared" si="234"/>
        <v>1.0135843902439023</v>
      </c>
      <c r="N922" s="259">
        <v>458.1</v>
      </c>
      <c r="O922" s="168">
        <v>69.62</v>
      </c>
      <c r="P922" s="175">
        <f t="shared" si="235"/>
        <v>1.358439024390244E-2</v>
      </c>
      <c r="Q922" s="174">
        <f t="shared" si="236"/>
        <v>-1.1368683772161603E-13</v>
      </c>
      <c r="R922" s="175">
        <f t="shared" si="237"/>
        <v>-2.2182797604217763E-17</v>
      </c>
      <c r="S922" s="258">
        <f t="shared" si="238"/>
        <v>-7.4805939220823348E-13</v>
      </c>
      <c r="T922" s="168" t="s">
        <v>497</v>
      </c>
      <c r="U922" s="168" t="s">
        <v>355</v>
      </c>
      <c r="V922" s="168" t="s">
        <v>357</v>
      </c>
      <c r="W922" s="174">
        <v>1</v>
      </c>
      <c r="X922" s="168" t="s">
        <v>346</v>
      </c>
    </row>
    <row r="923" spans="2:24" hidden="1">
      <c r="B923" s="650"/>
      <c r="C923" s="443"/>
      <c r="D923" s="205">
        <v>7</v>
      </c>
      <c r="E923" s="168" t="s">
        <v>520</v>
      </c>
      <c r="F923" s="259">
        <v>300</v>
      </c>
      <c r="G923" s="168">
        <v>72.13</v>
      </c>
      <c r="H923" s="168">
        <v>72.13</v>
      </c>
      <c r="I923" s="176">
        <f t="shared" si="232"/>
        <v>1</v>
      </c>
      <c r="J923" s="168">
        <v>3</v>
      </c>
      <c r="K923" s="176">
        <f t="shared" si="233"/>
        <v>4.1591570774989602E-2</v>
      </c>
      <c r="L923" s="259">
        <v>200</v>
      </c>
      <c r="M923" s="176">
        <f t="shared" si="234"/>
        <v>1.0415915707749897</v>
      </c>
      <c r="N923" s="259">
        <v>600</v>
      </c>
      <c r="O923" s="168">
        <v>1.5</v>
      </c>
      <c r="P923" s="175">
        <f t="shared" si="235"/>
        <v>2.0795785387494801E-2</v>
      </c>
      <c r="Q923" s="174">
        <f t="shared" si="236"/>
        <v>1.5</v>
      </c>
      <c r="R923" s="175">
        <f t="shared" si="237"/>
        <v>2.0795785387494801E-2</v>
      </c>
      <c r="S923" s="258">
        <f t="shared" si="238"/>
        <v>300</v>
      </c>
      <c r="T923" s="168" t="s">
        <v>476</v>
      </c>
      <c r="U923" s="168" t="s">
        <v>316</v>
      </c>
      <c r="V923" s="168" t="s">
        <v>351</v>
      </c>
      <c r="W923" s="174">
        <v>1</v>
      </c>
      <c r="X923" s="168" t="s">
        <v>218</v>
      </c>
    </row>
    <row r="924" spans="2:24" hidden="1">
      <c r="B924" s="650"/>
      <c r="C924" s="443"/>
      <c r="D924" s="205">
        <v>8</v>
      </c>
      <c r="E924" s="168" t="s">
        <v>623</v>
      </c>
      <c r="F924" s="259">
        <v>212.71</v>
      </c>
      <c r="G924" s="168">
        <v>45.74</v>
      </c>
      <c r="H924" s="168">
        <v>45.74</v>
      </c>
      <c r="I924" s="176">
        <f t="shared" si="232"/>
        <v>1</v>
      </c>
      <c r="J924" s="168">
        <v>3.42</v>
      </c>
      <c r="K924" s="176">
        <f t="shared" si="233"/>
        <v>7.4770441626585041E-2</v>
      </c>
      <c r="L924" s="259">
        <v>124.39</v>
      </c>
      <c r="M924" s="176">
        <f t="shared" si="234"/>
        <v>1.0747704416265851</v>
      </c>
      <c r="N924" s="259">
        <v>425.41</v>
      </c>
      <c r="O924" s="168">
        <v>1.71</v>
      </c>
      <c r="P924" s="175">
        <f t="shared" si="235"/>
        <v>3.738522081329252E-2</v>
      </c>
      <c r="Q924" s="174">
        <f t="shared" si="236"/>
        <v>1.7100000000000017</v>
      </c>
      <c r="R924" s="175">
        <f t="shared" si="237"/>
        <v>3.7385220813292562E-2</v>
      </c>
      <c r="S924" s="258">
        <f t="shared" si="238"/>
        <v>212.70690000000022</v>
      </c>
      <c r="T924" s="168" t="s">
        <v>497</v>
      </c>
      <c r="U924" s="168" t="s">
        <v>355</v>
      </c>
      <c r="V924" s="168" t="s">
        <v>499</v>
      </c>
      <c r="W924" s="174">
        <v>1</v>
      </c>
      <c r="X924" s="168" t="s">
        <v>134</v>
      </c>
    </row>
    <row r="925" spans="2:24" hidden="1">
      <c r="B925" s="650"/>
      <c r="C925" s="443"/>
      <c r="D925" s="205">
        <v>9</v>
      </c>
      <c r="E925" s="168" t="s">
        <v>375</v>
      </c>
      <c r="F925" s="259">
        <v>203.14</v>
      </c>
      <c r="G925" s="168">
        <v>7213</v>
      </c>
      <c r="H925" s="168">
        <v>7213</v>
      </c>
      <c r="I925" s="176">
        <f t="shared" si="232"/>
        <v>1</v>
      </c>
      <c r="J925" s="168">
        <v>29.02</v>
      </c>
      <c r="K925" s="176">
        <f t="shared" si="233"/>
        <v>4.0232912796339939E-3</v>
      </c>
      <c r="L925" s="259">
        <v>7</v>
      </c>
      <c r="M925" s="176">
        <f t="shared" si="234"/>
        <v>1.0040232912796341</v>
      </c>
      <c r="N925" s="259">
        <v>203.14</v>
      </c>
      <c r="O925" s="168">
        <v>29.02</v>
      </c>
      <c r="P925" s="175">
        <f t="shared" si="235"/>
        <v>4.0232912796339939E-3</v>
      </c>
      <c r="Q925" s="174">
        <f t="shared" si="236"/>
        <v>4.3698378249246161E-13</v>
      </c>
      <c r="R925" s="175">
        <f t="shared" si="237"/>
        <v>6.0582806390192936E-17</v>
      </c>
      <c r="S925" s="258">
        <f t="shared" si="238"/>
        <v>3.0588864774472313E-12</v>
      </c>
      <c r="T925" s="168" t="s">
        <v>476</v>
      </c>
      <c r="U925" s="168" t="s">
        <v>495</v>
      </c>
      <c r="V925" s="168" t="s">
        <v>376</v>
      </c>
      <c r="W925" s="174">
        <v>1</v>
      </c>
      <c r="X925" s="168" t="s">
        <v>218</v>
      </c>
    </row>
    <row r="926" spans="2:24" hidden="1">
      <c r="B926" s="651"/>
      <c r="C926" s="443"/>
      <c r="D926" s="205">
        <v>10</v>
      </c>
      <c r="E926" s="168" t="s">
        <v>606</v>
      </c>
      <c r="F926" s="259">
        <v>196.24</v>
      </c>
      <c r="G926" s="168">
        <v>10.69</v>
      </c>
      <c r="H926" s="168">
        <v>10.54</v>
      </c>
      <c r="I926" s="176">
        <f t="shared" si="232"/>
        <v>0.98596819457436857</v>
      </c>
      <c r="J926" s="168">
        <v>1.18</v>
      </c>
      <c r="K926" s="176">
        <f t="shared" si="233"/>
        <v>0.11038353601496725</v>
      </c>
      <c r="L926" s="259">
        <v>408.83</v>
      </c>
      <c r="M926" s="176">
        <f t="shared" si="234"/>
        <v>1.0963517305893358</v>
      </c>
      <c r="N926" s="259">
        <v>421.09</v>
      </c>
      <c r="O926" s="168">
        <v>0.48</v>
      </c>
      <c r="P926" s="175">
        <f t="shared" si="235"/>
        <v>4.4901777362020577E-2</v>
      </c>
      <c r="Q926" s="174">
        <f t="shared" si="236"/>
        <v>0.54999999999999938</v>
      </c>
      <c r="R926" s="175">
        <f t="shared" si="237"/>
        <v>5.1449953227315194E-2</v>
      </c>
      <c r="S926" s="258">
        <f t="shared" si="238"/>
        <v>224.85649999999973</v>
      </c>
      <c r="T926" s="168" t="s">
        <v>476</v>
      </c>
      <c r="U926" s="168" t="s">
        <v>316</v>
      </c>
      <c r="V926" s="168" t="s">
        <v>412</v>
      </c>
      <c r="W926" s="174">
        <v>1</v>
      </c>
      <c r="X926" s="168" t="s">
        <v>171</v>
      </c>
    </row>
    <row r="927" spans="2:24" hidden="1">
      <c r="B927" s="649">
        <v>45962</v>
      </c>
      <c r="C927" s="443" t="str">
        <f t="shared" ref="C927" si="240">RIGHT(TEXT(B927,"aaa"),1)</f>
        <v>六</v>
      </c>
      <c r="D927" s="205">
        <v>1</v>
      </c>
      <c r="E927" s="168" t="s">
        <v>693</v>
      </c>
      <c r="F927" s="259">
        <v>1849.57</v>
      </c>
      <c r="G927" s="168">
        <v>715.24</v>
      </c>
      <c r="H927" s="168">
        <v>715.24</v>
      </c>
      <c r="I927" s="176">
        <f t="shared" ref="I927:I946" si="241">H927/G927</f>
        <v>1</v>
      </c>
      <c r="J927" s="168">
        <v>56.65</v>
      </c>
      <c r="K927" s="176">
        <f t="shared" ref="K927:K946" si="242">J927/G927</f>
        <v>7.9204183211229795E-2</v>
      </c>
      <c r="L927" s="259">
        <v>100.52</v>
      </c>
      <c r="M927" s="176">
        <f t="shared" ref="M927:M946" si="243">(H927+J927)/G927</f>
        <v>1.0792041832112298</v>
      </c>
      <c r="N927" s="259">
        <v>5694.46</v>
      </c>
      <c r="O927" s="168">
        <v>18.399999999999999</v>
      </c>
      <c r="P927" s="175">
        <f t="shared" ref="P927:P946" si="244">O927/G927</f>
        <v>2.5725630557575076E-2</v>
      </c>
      <c r="Q927" s="174">
        <f t="shared" ref="Q927:Q946" si="245">(H927+J927)-G927-O927</f>
        <v>38.249999999999979</v>
      </c>
      <c r="R927" s="175">
        <f t="shared" ref="R927:R946" si="246">Q927/G927</f>
        <v>5.3478552653654685E-2</v>
      </c>
      <c r="S927" s="258">
        <f t="shared" ref="S927:S946" si="247">Q927*L927</f>
        <v>3844.8899999999976</v>
      </c>
      <c r="T927" s="168" t="s">
        <v>476</v>
      </c>
      <c r="U927" s="168" t="s">
        <v>316</v>
      </c>
      <c r="V927" s="168" t="s">
        <v>366</v>
      </c>
      <c r="W927" s="174">
        <v>1</v>
      </c>
      <c r="X927" s="168" t="s">
        <v>218</v>
      </c>
    </row>
    <row r="928" spans="2:24" hidden="1">
      <c r="B928" s="650"/>
      <c r="C928" s="443"/>
      <c r="D928" s="205">
        <v>2</v>
      </c>
      <c r="E928" s="168" t="s">
        <v>373</v>
      </c>
      <c r="F928" s="259">
        <v>661.32</v>
      </c>
      <c r="G928" s="168">
        <v>14139</v>
      </c>
      <c r="H928" s="168">
        <v>14139</v>
      </c>
      <c r="I928" s="176">
        <f t="shared" si="241"/>
        <v>1</v>
      </c>
      <c r="J928" s="168">
        <v>114.02</v>
      </c>
      <c r="K928" s="176">
        <f t="shared" si="242"/>
        <v>8.0642195346205536E-3</v>
      </c>
      <c r="L928" s="259">
        <v>5.8</v>
      </c>
      <c r="M928" s="176">
        <f t="shared" si="243"/>
        <v>1.0080642195346206</v>
      </c>
      <c r="N928" s="259">
        <v>661.32</v>
      </c>
      <c r="O928" s="168">
        <v>114.02</v>
      </c>
      <c r="P928" s="175">
        <f t="shared" si="244"/>
        <v>8.0642195346205536E-3</v>
      </c>
      <c r="Q928" s="174">
        <f t="shared" si="245"/>
        <v>4.4053649617126212E-13</v>
      </c>
      <c r="R928" s="175">
        <f t="shared" si="246"/>
        <v>3.1157542695470835E-17</v>
      </c>
      <c r="S928" s="258">
        <f t="shared" si="247"/>
        <v>2.55511167779332E-12</v>
      </c>
      <c r="T928" s="168" t="s">
        <v>476</v>
      </c>
      <c r="U928" s="168" t="s">
        <v>495</v>
      </c>
      <c r="V928" s="168" t="s">
        <v>374</v>
      </c>
      <c r="W928" s="174">
        <v>1</v>
      </c>
      <c r="X928" s="168" t="s">
        <v>346</v>
      </c>
    </row>
    <row r="929" spans="2:24" hidden="1">
      <c r="B929" s="650"/>
      <c r="C929" s="443"/>
      <c r="D929" s="205">
        <v>3</v>
      </c>
      <c r="E929" s="168" t="s">
        <v>375</v>
      </c>
      <c r="F929" s="259">
        <v>641.13</v>
      </c>
      <c r="G929" s="168">
        <v>10837</v>
      </c>
      <c r="H929" s="168">
        <v>10837</v>
      </c>
      <c r="I929" s="176">
        <f t="shared" si="241"/>
        <v>1</v>
      </c>
      <c r="J929" s="168">
        <v>91.59</v>
      </c>
      <c r="K929" s="176">
        <f t="shared" si="242"/>
        <v>8.4516009965857706E-3</v>
      </c>
      <c r="L929" s="259">
        <v>7</v>
      </c>
      <c r="M929" s="176">
        <f t="shared" si="243"/>
        <v>1.0084516009965858</v>
      </c>
      <c r="N929" s="259">
        <v>641.13</v>
      </c>
      <c r="O929" s="168">
        <v>91.59</v>
      </c>
      <c r="P929" s="175">
        <f t="shared" si="244"/>
        <v>8.4516009965857706E-3</v>
      </c>
      <c r="Q929" s="174">
        <f t="shared" si="245"/>
        <v>1.4210854715202004E-13</v>
      </c>
      <c r="R929" s="175">
        <f t="shared" si="246"/>
        <v>1.3113273706009046E-17</v>
      </c>
      <c r="S929" s="258">
        <f t="shared" si="247"/>
        <v>9.9475983006414026E-13</v>
      </c>
      <c r="T929" s="168" t="s">
        <v>476</v>
      </c>
      <c r="U929" s="168" t="s">
        <v>495</v>
      </c>
      <c r="V929" s="168" t="s">
        <v>376</v>
      </c>
      <c r="W929" s="174">
        <v>1</v>
      </c>
      <c r="X929" s="168" t="s">
        <v>218</v>
      </c>
    </row>
    <row r="930" spans="2:24" hidden="1">
      <c r="B930" s="650"/>
      <c r="C930" s="443"/>
      <c r="D930" s="205">
        <v>4</v>
      </c>
      <c r="E930" s="168" t="s">
        <v>354</v>
      </c>
      <c r="F930" s="259">
        <v>552.97</v>
      </c>
      <c r="G930" s="168">
        <v>221.45</v>
      </c>
      <c r="H930" s="168">
        <v>221.45</v>
      </c>
      <c r="I930" s="176">
        <f t="shared" si="241"/>
        <v>1</v>
      </c>
      <c r="J930" s="168">
        <v>11.7</v>
      </c>
      <c r="K930" s="176">
        <f t="shared" si="242"/>
        <v>5.2833596748701736E-2</v>
      </c>
      <c r="L930" s="259">
        <v>95.34</v>
      </c>
      <c r="M930" s="176">
        <f t="shared" si="243"/>
        <v>1.0528335967487017</v>
      </c>
      <c r="N930" s="259">
        <v>1115.48</v>
      </c>
      <c r="O930" s="168">
        <v>5.8</v>
      </c>
      <c r="P930" s="175">
        <f t="shared" si="244"/>
        <v>2.6191013772860691E-2</v>
      </c>
      <c r="Q930" s="174">
        <f t="shared" si="245"/>
        <v>5.8999999999999888</v>
      </c>
      <c r="R930" s="175">
        <f t="shared" si="246"/>
        <v>2.6642582975841E-2</v>
      </c>
      <c r="S930" s="258">
        <f t="shared" si="247"/>
        <v>562.50599999999895</v>
      </c>
      <c r="T930" s="168" t="s">
        <v>476</v>
      </c>
      <c r="U930" s="168" t="s">
        <v>316</v>
      </c>
      <c r="V930" s="168" t="s">
        <v>412</v>
      </c>
      <c r="W930" s="174">
        <v>1</v>
      </c>
      <c r="X930" s="168" t="s">
        <v>346</v>
      </c>
    </row>
    <row r="931" spans="2:24" hidden="1">
      <c r="B931" s="650"/>
      <c r="C931" s="443"/>
      <c r="D931" s="205">
        <v>5</v>
      </c>
      <c r="E931" s="168" t="s">
        <v>520</v>
      </c>
      <c r="F931" s="259">
        <v>480</v>
      </c>
      <c r="G931" s="168">
        <v>108.37</v>
      </c>
      <c r="H931" s="168">
        <v>108.37</v>
      </c>
      <c r="I931" s="176">
        <f t="shared" si="241"/>
        <v>1</v>
      </c>
      <c r="J931" s="168">
        <v>4.7699999999999996</v>
      </c>
      <c r="K931" s="176">
        <f t="shared" si="242"/>
        <v>4.401587155116729E-2</v>
      </c>
      <c r="L931" s="259">
        <v>200</v>
      </c>
      <c r="M931" s="176">
        <f t="shared" si="243"/>
        <v>1.0440158715511672</v>
      </c>
      <c r="N931" s="259">
        <v>954</v>
      </c>
      <c r="O931" s="168">
        <v>2.4</v>
      </c>
      <c r="P931" s="175">
        <f t="shared" si="244"/>
        <v>2.2146350465996122E-2</v>
      </c>
      <c r="Q931" s="174">
        <f t="shared" si="245"/>
        <v>2.3699999999999961</v>
      </c>
      <c r="R931" s="175">
        <f t="shared" si="246"/>
        <v>2.1869521085171137E-2</v>
      </c>
      <c r="S931" s="258">
        <f t="shared" si="247"/>
        <v>473.9999999999992</v>
      </c>
      <c r="T931" s="168" t="s">
        <v>476</v>
      </c>
      <c r="U931" s="168" t="s">
        <v>316</v>
      </c>
      <c r="V931" s="168" t="s">
        <v>351</v>
      </c>
      <c r="W931" s="174">
        <v>1</v>
      </c>
      <c r="X931" s="168" t="s">
        <v>218</v>
      </c>
    </row>
    <row r="932" spans="2:24" hidden="1">
      <c r="B932" s="650"/>
      <c r="C932" s="443"/>
      <c r="D932" s="205">
        <v>6</v>
      </c>
      <c r="E932" s="168" t="s">
        <v>356</v>
      </c>
      <c r="F932" s="259">
        <v>383.02</v>
      </c>
      <c r="G932" s="168">
        <v>5122</v>
      </c>
      <c r="H932" s="168">
        <v>5122</v>
      </c>
      <c r="I932" s="176">
        <f t="shared" si="241"/>
        <v>1</v>
      </c>
      <c r="J932" s="168">
        <v>58.21</v>
      </c>
      <c r="K932" s="176">
        <f t="shared" si="242"/>
        <v>1.1364701288559157E-2</v>
      </c>
      <c r="L932" s="259">
        <v>6.58</v>
      </c>
      <c r="M932" s="176">
        <f t="shared" si="243"/>
        <v>1.0113647012885592</v>
      </c>
      <c r="N932" s="259">
        <v>383.02</v>
      </c>
      <c r="O932" s="168">
        <v>58.21</v>
      </c>
      <c r="P932" s="175">
        <f t="shared" si="244"/>
        <v>1.1364701288559157E-2</v>
      </c>
      <c r="Q932" s="174">
        <f t="shared" si="245"/>
        <v>0</v>
      </c>
      <c r="R932" s="175">
        <f t="shared" si="246"/>
        <v>0</v>
      </c>
      <c r="S932" s="258">
        <f t="shared" si="247"/>
        <v>0</v>
      </c>
      <c r="T932" s="168" t="s">
        <v>497</v>
      </c>
      <c r="U932" s="168" t="s">
        <v>355</v>
      </c>
      <c r="V932" s="168" t="s">
        <v>357</v>
      </c>
      <c r="W932" s="174">
        <v>1</v>
      </c>
      <c r="X932" s="168" t="s">
        <v>346</v>
      </c>
    </row>
    <row r="933" spans="2:24" hidden="1">
      <c r="B933" s="650"/>
      <c r="C933" s="443"/>
      <c r="D933" s="205">
        <v>7</v>
      </c>
      <c r="E933" s="168" t="s">
        <v>362</v>
      </c>
      <c r="F933" s="259">
        <v>217.91</v>
      </c>
      <c r="G933" s="168">
        <v>5295</v>
      </c>
      <c r="H933" s="168">
        <v>5295</v>
      </c>
      <c r="I933" s="176">
        <f t="shared" si="241"/>
        <v>1</v>
      </c>
      <c r="J933" s="168">
        <v>31.13</v>
      </c>
      <c r="K933" s="176">
        <f t="shared" si="242"/>
        <v>5.8791312559017938E-3</v>
      </c>
      <c r="L933" s="259">
        <v>7</v>
      </c>
      <c r="M933" s="176">
        <f t="shared" si="243"/>
        <v>1.0058791312559019</v>
      </c>
      <c r="N933" s="259">
        <v>217.91</v>
      </c>
      <c r="O933" s="168">
        <v>31.13</v>
      </c>
      <c r="P933" s="175">
        <f t="shared" si="244"/>
        <v>5.8791312559017938E-3</v>
      </c>
      <c r="Q933" s="174">
        <f t="shared" si="245"/>
        <v>1.1013412404281553E-13</v>
      </c>
      <c r="R933" s="175">
        <f t="shared" si="246"/>
        <v>2.0799645711579893E-17</v>
      </c>
      <c r="S933" s="258">
        <f t="shared" si="247"/>
        <v>7.709388682997087E-13</v>
      </c>
      <c r="T933" s="168" t="s">
        <v>497</v>
      </c>
      <c r="U933" s="168" t="s">
        <v>355</v>
      </c>
      <c r="V933" s="168" t="s">
        <v>357</v>
      </c>
      <c r="W933" s="174">
        <v>1</v>
      </c>
      <c r="X933" s="168" t="s">
        <v>346</v>
      </c>
    </row>
    <row r="934" spans="2:24" hidden="1">
      <c r="B934" s="650"/>
      <c r="C934" s="443"/>
      <c r="D934" s="205">
        <v>8</v>
      </c>
      <c r="E934" s="168" t="s">
        <v>684</v>
      </c>
      <c r="F934" s="259">
        <v>209</v>
      </c>
      <c r="G934" s="168">
        <v>25.52</v>
      </c>
      <c r="H934" s="168">
        <v>25.52</v>
      </c>
      <c r="I934" s="176">
        <f t="shared" si="241"/>
        <v>1</v>
      </c>
      <c r="J934" s="168">
        <v>1.58</v>
      </c>
      <c r="K934" s="176">
        <f t="shared" si="242"/>
        <v>6.1912225705329157E-2</v>
      </c>
      <c r="L934" s="259">
        <v>550</v>
      </c>
      <c r="M934" s="176">
        <f t="shared" si="243"/>
        <v>1.0619122257053293</v>
      </c>
      <c r="N934" s="259">
        <v>869</v>
      </c>
      <c r="O934" s="168">
        <v>0.38</v>
      </c>
      <c r="P934" s="175">
        <f t="shared" si="244"/>
        <v>1.4890282131661442E-2</v>
      </c>
      <c r="Q934" s="174">
        <f t="shared" si="245"/>
        <v>1.200000000000002</v>
      </c>
      <c r="R934" s="175">
        <f t="shared" si="246"/>
        <v>4.702194357366779E-2</v>
      </c>
      <c r="S934" s="258">
        <f t="shared" si="247"/>
        <v>660.00000000000102</v>
      </c>
      <c r="T934" s="168" t="s">
        <v>476</v>
      </c>
      <c r="U934" s="168" t="s">
        <v>316</v>
      </c>
      <c r="V934" s="168" t="s">
        <v>412</v>
      </c>
      <c r="W934" s="174">
        <v>1</v>
      </c>
      <c r="X934" s="168" t="s">
        <v>165</v>
      </c>
    </row>
    <row r="935" spans="2:24" hidden="1">
      <c r="B935" s="650"/>
      <c r="C935" s="443"/>
      <c r="D935" s="205">
        <v>9</v>
      </c>
      <c r="E935" s="168" t="s">
        <v>694</v>
      </c>
      <c r="F935" s="259">
        <v>207.41</v>
      </c>
      <c r="G935" s="168">
        <v>12.67</v>
      </c>
      <c r="H935" s="168">
        <v>12.67</v>
      </c>
      <c r="I935" s="176">
        <f t="shared" si="241"/>
        <v>1</v>
      </c>
      <c r="J935" s="168">
        <v>1.02</v>
      </c>
      <c r="K935" s="176">
        <f t="shared" si="242"/>
        <v>8.050513022888714E-2</v>
      </c>
      <c r="L935" s="259">
        <v>406.68</v>
      </c>
      <c r="M935" s="176">
        <f t="shared" si="243"/>
        <v>1.0805051302288871</v>
      </c>
      <c r="N935" s="259">
        <v>414.81</v>
      </c>
      <c r="O935" s="168">
        <v>0.51</v>
      </c>
      <c r="P935" s="175">
        <f t="shared" si="244"/>
        <v>4.025256511444357E-2</v>
      </c>
      <c r="Q935" s="174">
        <f t="shared" si="245"/>
        <v>0.50999999999999956</v>
      </c>
      <c r="R935" s="175">
        <f t="shared" si="246"/>
        <v>4.0252565114443535E-2</v>
      </c>
      <c r="S935" s="258">
        <f t="shared" si="247"/>
        <v>207.40679999999983</v>
      </c>
      <c r="T935" s="168" t="s">
        <v>476</v>
      </c>
      <c r="U935" s="168" t="s">
        <v>316</v>
      </c>
      <c r="V935" s="168" t="s">
        <v>412</v>
      </c>
      <c r="W935" s="174">
        <v>1</v>
      </c>
      <c r="X935" s="168" t="s">
        <v>193</v>
      </c>
    </row>
    <row r="936" spans="2:24" hidden="1">
      <c r="B936" s="651"/>
      <c r="C936" s="443"/>
      <c r="D936" s="205">
        <v>10</v>
      </c>
      <c r="E936" s="168" t="s">
        <v>503</v>
      </c>
      <c r="F936" s="259">
        <v>207.05</v>
      </c>
      <c r="G936" s="168">
        <v>68.48</v>
      </c>
      <c r="H936" s="168">
        <v>68.48</v>
      </c>
      <c r="I936" s="176">
        <f t="shared" si="241"/>
        <v>1</v>
      </c>
      <c r="J936" s="168">
        <v>6.03</v>
      </c>
      <c r="K936" s="176">
        <f t="shared" si="242"/>
        <v>8.8054906542056069E-2</v>
      </c>
      <c r="L936" s="259">
        <v>160.5</v>
      </c>
      <c r="M936" s="176">
        <f t="shared" si="243"/>
        <v>1.0880549065420562</v>
      </c>
      <c r="N936" s="259">
        <v>967.82</v>
      </c>
      <c r="O936" s="168">
        <v>1.29</v>
      </c>
      <c r="P936" s="175">
        <f t="shared" si="244"/>
        <v>1.8837616822429907E-2</v>
      </c>
      <c r="Q936" s="174">
        <f t="shared" si="245"/>
        <v>4.7400000000000011</v>
      </c>
      <c r="R936" s="175">
        <f t="shared" si="246"/>
        <v>6.9217289719626179E-2</v>
      </c>
      <c r="S936" s="258">
        <f t="shared" si="247"/>
        <v>760.77000000000021</v>
      </c>
      <c r="T936" s="168" t="s">
        <v>476</v>
      </c>
      <c r="U936" s="168" t="s">
        <v>316</v>
      </c>
      <c r="V936" s="168" t="s">
        <v>351</v>
      </c>
      <c r="W936" s="174">
        <v>1</v>
      </c>
      <c r="X936" s="168" t="s">
        <v>346</v>
      </c>
    </row>
    <row r="937" spans="2:24" hidden="1">
      <c r="B937" s="649">
        <v>45963</v>
      </c>
      <c r="C937" s="443" t="str">
        <f t="shared" ref="C937" si="248">RIGHT(TEXT(B937,"aaa"),1)</f>
        <v>日</v>
      </c>
      <c r="D937" s="205">
        <v>1</v>
      </c>
      <c r="E937" s="168" t="s">
        <v>373</v>
      </c>
      <c r="F937" s="259">
        <v>1875.55</v>
      </c>
      <c r="G937" s="168">
        <v>18931</v>
      </c>
      <c r="H937" s="168">
        <v>18931</v>
      </c>
      <c r="I937" s="176">
        <f t="shared" si="241"/>
        <v>1</v>
      </c>
      <c r="J937" s="168">
        <v>323.37</v>
      </c>
      <c r="K937" s="176">
        <f t="shared" si="242"/>
        <v>1.7081506523691302E-2</v>
      </c>
      <c r="L937" s="259">
        <v>5.8</v>
      </c>
      <c r="M937" s="176">
        <f t="shared" si="243"/>
        <v>1.0170815065236913</v>
      </c>
      <c r="N937" s="259">
        <v>1875.55</v>
      </c>
      <c r="O937" s="168">
        <v>323.37</v>
      </c>
      <c r="P937" s="175">
        <f t="shared" si="244"/>
        <v>1.7081506523691302E-2</v>
      </c>
      <c r="Q937" s="174">
        <f t="shared" si="245"/>
        <v>-1.0231815394945443E-12</v>
      </c>
      <c r="R937" s="175">
        <f t="shared" si="246"/>
        <v>-5.4047939332023893E-17</v>
      </c>
      <c r="S937" s="258">
        <f t="shared" si="247"/>
        <v>-5.9344529290683563E-12</v>
      </c>
      <c r="T937" s="168" t="s">
        <v>476</v>
      </c>
      <c r="U937" s="168" t="s">
        <v>495</v>
      </c>
      <c r="V937" s="168" t="s">
        <v>374</v>
      </c>
      <c r="W937" s="174">
        <v>1</v>
      </c>
      <c r="X937" s="168" t="s">
        <v>346</v>
      </c>
    </row>
    <row r="938" spans="2:24" hidden="1">
      <c r="B938" s="650"/>
      <c r="C938" s="443"/>
      <c r="D938" s="205">
        <v>2</v>
      </c>
      <c r="E938" s="168" t="s">
        <v>416</v>
      </c>
      <c r="F938" s="259">
        <v>1857.25</v>
      </c>
      <c r="G938" s="168">
        <v>319.7</v>
      </c>
      <c r="H938" s="168">
        <v>319.7</v>
      </c>
      <c r="I938" s="176">
        <f t="shared" si="241"/>
        <v>1</v>
      </c>
      <c r="J938" s="168">
        <v>24.5</v>
      </c>
      <c r="K938" s="176">
        <f t="shared" si="242"/>
        <v>7.6634344698154527E-2</v>
      </c>
      <c r="L938" s="259">
        <v>156.72999999999999</v>
      </c>
      <c r="M938" s="176">
        <f t="shared" si="243"/>
        <v>1.0766343446981546</v>
      </c>
      <c r="N938" s="259">
        <v>3839.89</v>
      </c>
      <c r="O938" s="168">
        <v>11.85</v>
      </c>
      <c r="P938" s="175">
        <f t="shared" si="244"/>
        <v>3.7065999374413516E-2</v>
      </c>
      <c r="Q938" s="174">
        <f t="shared" si="245"/>
        <v>12.65</v>
      </c>
      <c r="R938" s="175">
        <f t="shared" si="246"/>
        <v>3.9568345323741011E-2</v>
      </c>
      <c r="S938" s="258">
        <f t="shared" si="247"/>
        <v>1982.6344999999999</v>
      </c>
      <c r="T938" s="168" t="s">
        <v>497</v>
      </c>
      <c r="U938" s="168" t="s">
        <v>355</v>
      </c>
      <c r="V938" s="168" t="s">
        <v>360</v>
      </c>
      <c r="W938" s="174">
        <v>1</v>
      </c>
      <c r="X938" s="168" t="s">
        <v>346</v>
      </c>
    </row>
    <row r="939" spans="2:24" hidden="1">
      <c r="B939" s="650"/>
      <c r="C939" s="443"/>
      <c r="D939" s="205">
        <v>3</v>
      </c>
      <c r="E939" s="168" t="s">
        <v>354</v>
      </c>
      <c r="F939" s="259">
        <v>954.35</v>
      </c>
      <c r="G939" s="168">
        <v>335.99</v>
      </c>
      <c r="H939" s="168">
        <v>335.99</v>
      </c>
      <c r="I939" s="176">
        <f t="shared" si="241"/>
        <v>1</v>
      </c>
      <c r="J939" s="168">
        <v>19.96</v>
      </c>
      <c r="K939" s="176">
        <f t="shared" si="242"/>
        <v>5.9406529956248698E-2</v>
      </c>
      <c r="L939" s="259">
        <v>95.34</v>
      </c>
      <c r="M939" s="176">
        <f t="shared" si="243"/>
        <v>1.0594065299562487</v>
      </c>
      <c r="N939" s="259">
        <v>1902.99</v>
      </c>
      <c r="O939" s="168">
        <v>10.01</v>
      </c>
      <c r="P939" s="175">
        <f t="shared" si="244"/>
        <v>2.9792553349802076E-2</v>
      </c>
      <c r="Q939" s="174">
        <f t="shared" si="245"/>
        <v>9.9499999999999797</v>
      </c>
      <c r="R939" s="175">
        <f t="shared" si="246"/>
        <v>2.961397660644656E-2</v>
      </c>
      <c r="S939" s="258">
        <f t="shared" si="247"/>
        <v>948.63299999999811</v>
      </c>
      <c r="T939" s="168" t="s">
        <v>476</v>
      </c>
      <c r="U939" s="168" t="s">
        <v>316</v>
      </c>
      <c r="V939" s="168" t="s">
        <v>412</v>
      </c>
      <c r="W939" s="174">
        <v>1</v>
      </c>
      <c r="X939" s="168" t="s">
        <v>346</v>
      </c>
    </row>
    <row r="940" spans="2:24" hidden="1">
      <c r="B940" s="650"/>
      <c r="C940" s="443"/>
      <c r="D940" s="205">
        <v>4</v>
      </c>
      <c r="E940" s="168" t="s">
        <v>520</v>
      </c>
      <c r="F940" s="259">
        <v>622</v>
      </c>
      <c r="G940" s="168">
        <v>105.15</v>
      </c>
      <c r="H940" s="168">
        <v>105.15</v>
      </c>
      <c r="I940" s="176">
        <f t="shared" si="241"/>
        <v>1</v>
      </c>
      <c r="J940" s="168">
        <v>6.21</v>
      </c>
      <c r="K940" s="176">
        <f t="shared" si="242"/>
        <v>5.9058487874465049E-2</v>
      </c>
      <c r="L940" s="259">
        <v>200</v>
      </c>
      <c r="M940" s="176">
        <f t="shared" si="243"/>
        <v>1.0590584878744649</v>
      </c>
      <c r="N940" s="259">
        <v>1242</v>
      </c>
      <c r="O940" s="168">
        <v>3.11</v>
      </c>
      <c r="P940" s="175">
        <f t="shared" si="244"/>
        <v>2.9576795054683781E-2</v>
      </c>
      <c r="Q940" s="174">
        <f t="shared" si="245"/>
        <v>3.0999999999999939</v>
      </c>
      <c r="R940" s="175">
        <f t="shared" si="246"/>
        <v>2.9481692819781205E-2</v>
      </c>
      <c r="S940" s="258">
        <f t="shared" si="247"/>
        <v>619.99999999999875</v>
      </c>
      <c r="T940" s="168" t="s">
        <v>476</v>
      </c>
      <c r="U940" s="168" t="s">
        <v>316</v>
      </c>
      <c r="V940" s="168" t="s">
        <v>351</v>
      </c>
      <c r="W940" s="174">
        <v>1</v>
      </c>
      <c r="X940" s="168" t="s">
        <v>218</v>
      </c>
    </row>
    <row r="941" spans="2:24" hidden="1">
      <c r="B941" s="650"/>
      <c r="C941" s="443"/>
      <c r="D941" s="205">
        <v>5</v>
      </c>
      <c r="E941" s="168" t="s">
        <v>645</v>
      </c>
      <c r="F941" s="259">
        <v>422.32</v>
      </c>
      <c r="G941" s="168">
        <v>107.06</v>
      </c>
      <c r="H941" s="168">
        <v>107.06</v>
      </c>
      <c r="I941" s="176">
        <f t="shared" si="241"/>
        <v>1</v>
      </c>
      <c r="J941" s="168">
        <v>7.4</v>
      </c>
      <c r="K941" s="176">
        <f t="shared" si="242"/>
        <v>6.9120119559125726E-2</v>
      </c>
      <c r="L941" s="259">
        <v>114.14</v>
      </c>
      <c r="M941" s="176">
        <f t="shared" si="243"/>
        <v>1.0691201195591258</v>
      </c>
      <c r="N941" s="259">
        <v>844.64</v>
      </c>
      <c r="O941" s="168">
        <v>3.7</v>
      </c>
      <c r="P941" s="175">
        <f t="shared" si="244"/>
        <v>3.4560059779562863E-2</v>
      </c>
      <c r="Q941" s="174">
        <f t="shared" si="245"/>
        <v>3.7000000000000055</v>
      </c>
      <c r="R941" s="175">
        <f t="shared" si="246"/>
        <v>3.4560059779562911E-2</v>
      </c>
      <c r="S941" s="258">
        <f t="shared" si="247"/>
        <v>422.31800000000061</v>
      </c>
      <c r="T941" s="168" t="s">
        <v>476</v>
      </c>
      <c r="U941" s="168" t="s">
        <v>316</v>
      </c>
      <c r="V941" s="168" t="s">
        <v>412</v>
      </c>
      <c r="W941" s="174">
        <v>1</v>
      </c>
      <c r="X941" s="168" t="s">
        <v>174</v>
      </c>
    </row>
    <row r="942" spans="2:24" hidden="1">
      <c r="B942" s="650"/>
      <c r="C942" s="443"/>
      <c r="D942" s="205">
        <v>6</v>
      </c>
      <c r="E942" s="168" t="s">
        <v>664</v>
      </c>
      <c r="F942" s="259">
        <v>416.92</v>
      </c>
      <c r="G942" s="168">
        <v>95.8</v>
      </c>
      <c r="H942" s="168">
        <v>95.8</v>
      </c>
      <c r="I942" s="176">
        <f t="shared" si="241"/>
        <v>1</v>
      </c>
      <c r="J942" s="168">
        <v>7.01</v>
      </c>
      <c r="K942" s="176">
        <f t="shared" si="242"/>
        <v>7.3173277661795405E-2</v>
      </c>
      <c r="L942" s="259">
        <v>119.12</v>
      </c>
      <c r="M942" s="176">
        <f t="shared" si="243"/>
        <v>1.0731732776617955</v>
      </c>
      <c r="N942" s="259">
        <v>835.03</v>
      </c>
      <c r="O942" s="168">
        <v>3.5</v>
      </c>
      <c r="P942" s="175">
        <f t="shared" si="244"/>
        <v>3.6534446764091857E-2</v>
      </c>
      <c r="Q942" s="174">
        <f t="shared" si="245"/>
        <v>3.5100000000000051</v>
      </c>
      <c r="R942" s="175">
        <f t="shared" si="246"/>
        <v>3.6638830897703603E-2</v>
      </c>
      <c r="S942" s="258">
        <f t="shared" si="247"/>
        <v>418.11120000000062</v>
      </c>
      <c r="T942" s="168" t="s">
        <v>476</v>
      </c>
      <c r="U942" s="168" t="s">
        <v>316</v>
      </c>
      <c r="V942" s="168" t="s">
        <v>412</v>
      </c>
      <c r="W942" s="174">
        <v>1</v>
      </c>
      <c r="X942" s="168" t="s">
        <v>174</v>
      </c>
    </row>
    <row r="943" spans="2:24" hidden="1">
      <c r="B943" s="650"/>
      <c r="C943" s="443"/>
      <c r="D943" s="205">
        <v>7</v>
      </c>
      <c r="E943" s="168" t="s">
        <v>375</v>
      </c>
      <c r="F943" s="259">
        <v>392.35</v>
      </c>
      <c r="G943" s="168">
        <v>10515</v>
      </c>
      <c r="H943" s="168">
        <v>10515</v>
      </c>
      <c r="I943" s="176">
        <f t="shared" si="241"/>
        <v>1</v>
      </c>
      <c r="J943" s="168">
        <v>56.05</v>
      </c>
      <c r="K943" s="176">
        <f t="shared" si="242"/>
        <v>5.3304802662862572E-3</v>
      </c>
      <c r="L943" s="259">
        <v>7</v>
      </c>
      <c r="M943" s="176">
        <f t="shared" si="243"/>
        <v>1.0053304802662861</v>
      </c>
      <c r="N943" s="259">
        <v>392.35</v>
      </c>
      <c r="O943" s="168">
        <v>56.05</v>
      </c>
      <c r="P943" s="175">
        <f t="shared" si="244"/>
        <v>5.3304802662862572E-3</v>
      </c>
      <c r="Q943" s="174">
        <f t="shared" si="245"/>
        <v>-7.2475359047530219E-13</v>
      </c>
      <c r="R943" s="175">
        <f t="shared" si="246"/>
        <v>-6.8925686207827119E-17</v>
      </c>
      <c r="S943" s="258">
        <f t="shared" si="247"/>
        <v>-5.0732751333271153E-12</v>
      </c>
      <c r="T943" s="168" t="s">
        <v>476</v>
      </c>
      <c r="U943" s="168" t="s">
        <v>495</v>
      </c>
      <c r="V943" s="168" t="s">
        <v>376</v>
      </c>
      <c r="W943" s="174">
        <v>1</v>
      </c>
      <c r="X943" s="168" t="s">
        <v>218</v>
      </c>
    </row>
    <row r="944" spans="2:24" hidden="1">
      <c r="B944" s="650"/>
      <c r="C944" s="443"/>
      <c r="D944" s="205">
        <v>8</v>
      </c>
      <c r="E944" s="168" t="s">
        <v>447</v>
      </c>
      <c r="F944" s="259">
        <v>340.08</v>
      </c>
      <c r="G944" s="168">
        <v>108.03</v>
      </c>
      <c r="H944" s="168">
        <v>150.4</v>
      </c>
      <c r="I944" s="176">
        <f t="shared" si="241"/>
        <v>1.3922058687401648</v>
      </c>
      <c r="J944" s="168">
        <v>0</v>
      </c>
      <c r="K944" s="176">
        <f t="shared" si="242"/>
        <v>0</v>
      </c>
      <c r="L944" s="259">
        <v>278.75</v>
      </c>
      <c r="M944" s="176">
        <f t="shared" si="243"/>
        <v>1.3922058687401648</v>
      </c>
      <c r="N944" s="259">
        <v>11810.64</v>
      </c>
      <c r="O944" s="168">
        <v>1.22</v>
      </c>
      <c r="P944" s="175">
        <f t="shared" si="244"/>
        <v>1.129315930759974E-2</v>
      </c>
      <c r="Q944" s="174">
        <f t="shared" si="245"/>
        <v>41.150000000000006</v>
      </c>
      <c r="R944" s="175">
        <f t="shared" si="246"/>
        <v>0.38091270943256506</v>
      </c>
      <c r="S944" s="258">
        <f t="shared" si="247"/>
        <v>11470.562500000002</v>
      </c>
      <c r="T944" s="168" t="s">
        <v>497</v>
      </c>
      <c r="U944" s="168" t="s">
        <v>355</v>
      </c>
      <c r="V944" s="168" t="s">
        <v>695</v>
      </c>
      <c r="W944" s="174">
        <v>1</v>
      </c>
      <c r="X944" s="168" t="s">
        <v>346</v>
      </c>
    </row>
    <row r="945" spans="2:34" hidden="1">
      <c r="B945" s="650"/>
      <c r="C945" s="443"/>
      <c r="D945" s="205">
        <v>9</v>
      </c>
      <c r="E945" s="168" t="s">
        <v>621</v>
      </c>
      <c r="F945" s="259">
        <v>335.17</v>
      </c>
      <c r="G945" s="168">
        <v>74.52</v>
      </c>
      <c r="H945" s="168">
        <v>74.52</v>
      </c>
      <c r="I945" s="176">
        <f t="shared" si="241"/>
        <v>1</v>
      </c>
      <c r="J945" s="168">
        <v>7.45</v>
      </c>
      <c r="K945" s="176">
        <f t="shared" si="242"/>
        <v>9.997316156736448E-2</v>
      </c>
      <c r="L945" s="259">
        <v>90.1</v>
      </c>
      <c r="M945" s="176">
        <f t="shared" si="243"/>
        <v>1.0999731615673645</v>
      </c>
      <c r="N945" s="259">
        <v>671.25</v>
      </c>
      <c r="O945" s="168">
        <v>3.72</v>
      </c>
      <c r="P945" s="175">
        <f t="shared" si="244"/>
        <v>4.9919484702093404E-2</v>
      </c>
      <c r="Q945" s="174">
        <f t="shared" si="245"/>
        <v>3.7300000000000026</v>
      </c>
      <c r="R945" s="175">
        <f t="shared" si="246"/>
        <v>5.0053676865271103E-2</v>
      </c>
      <c r="S945" s="258">
        <f t="shared" si="247"/>
        <v>336.07300000000021</v>
      </c>
      <c r="T945" s="168" t="s">
        <v>497</v>
      </c>
      <c r="U945" s="168" t="s">
        <v>355</v>
      </c>
      <c r="V945" s="168" t="s">
        <v>499</v>
      </c>
      <c r="W945" s="174">
        <v>1</v>
      </c>
      <c r="X945" s="168" t="s">
        <v>134</v>
      </c>
    </row>
    <row r="946" spans="2:34" hidden="1">
      <c r="B946" s="651"/>
      <c r="C946" s="443"/>
      <c r="D946" s="205">
        <v>10</v>
      </c>
      <c r="E946" s="168" t="s">
        <v>356</v>
      </c>
      <c r="F946" s="259">
        <v>320.58</v>
      </c>
      <c r="G946" s="168">
        <v>7377</v>
      </c>
      <c r="H946" s="168">
        <v>7377</v>
      </c>
      <c r="I946" s="176">
        <f t="shared" si="241"/>
        <v>1</v>
      </c>
      <c r="J946" s="168">
        <v>48.72</v>
      </c>
      <c r="K946" s="176">
        <f t="shared" si="242"/>
        <v>6.6043106954046362E-3</v>
      </c>
      <c r="L946" s="259">
        <v>6.58</v>
      </c>
      <c r="M946" s="176">
        <f t="shared" si="243"/>
        <v>1.0066043106954046</v>
      </c>
      <c r="N946" s="259">
        <v>320.58</v>
      </c>
      <c r="O946" s="168">
        <v>48.72</v>
      </c>
      <c r="P946" s="175">
        <f t="shared" si="244"/>
        <v>6.6043106954046362E-3</v>
      </c>
      <c r="Q946" s="174">
        <f t="shared" si="245"/>
        <v>2.5579538487363607E-13</v>
      </c>
      <c r="R946" s="175">
        <f t="shared" si="246"/>
        <v>3.4674716669870686E-17</v>
      </c>
      <c r="S946" s="258">
        <f t="shared" si="247"/>
        <v>1.6831336324685253E-12</v>
      </c>
      <c r="T946" s="168" t="s">
        <v>497</v>
      </c>
      <c r="U946" s="168" t="s">
        <v>355</v>
      </c>
      <c r="V946" s="168" t="s">
        <v>357</v>
      </c>
      <c r="W946" s="174">
        <v>1</v>
      </c>
      <c r="X946" s="168" t="s">
        <v>346</v>
      </c>
    </row>
    <row r="947" spans="2:34" hidden="1">
      <c r="B947" s="649">
        <v>45964</v>
      </c>
      <c r="C947" s="443" t="str">
        <f t="shared" ref="C947" si="249">RIGHT(TEXT(B947,"aaa"),1)</f>
        <v>一</v>
      </c>
      <c r="D947" s="205">
        <f>D937</f>
        <v>1</v>
      </c>
      <c r="E947" s="168" t="s">
        <v>373</v>
      </c>
      <c r="F947" s="259">
        <v>2802.15</v>
      </c>
      <c r="G947" s="168">
        <v>18802</v>
      </c>
      <c r="H947" s="168">
        <v>18802</v>
      </c>
      <c r="I947" s="176">
        <f t="shared" ref="I947:I956" si="250">H947/G947</f>
        <v>1</v>
      </c>
      <c r="J947" s="168">
        <v>483.13</v>
      </c>
      <c r="K947" s="176">
        <f t="shared" ref="K947:K956" si="251">J947/G947</f>
        <v>2.5695670673332623E-2</v>
      </c>
      <c r="L947" s="259">
        <v>5.8</v>
      </c>
      <c r="M947" s="176">
        <f t="shared" ref="M947:M956" si="252">(H947+J947)/G947</f>
        <v>1.0256956706733327</v>
      </c>
      <c r="N947" s="259">
        <v>2802.15</v>
      </c>
      <c r="O947" s="168">
        <v>483.13</v>
      </c>
      <c r="P947" s="175">
        <f t="shared" ref="P947:P956" si="253">O947/G947</f>
        <v>2.5695670673332623E-2</v>
      </c>
      <c r="Q947" s="174">
        <f t="shared" ref="Q947:Q956" si="254">(H947+J947)-G947-O947</f>
        <v>1.0231815394945443E-12</v>
      </c>
      <c r="R947" s="175">
        <f t="shared" ref="R947:R956" si="255">Q947/G947</f>
        <v>5.4418760743247754E-17</v>
      </c>
      <c r="S947" s="258">
        <f t="shared" ref="S947:S956" si="256">Q947*L947</f>
        <v>5.9344529290683563E-12</v>
      </c>
      <c r="T947" s="168" t="s">
        <v>476</v>
      </c>
      <c r="U947" s="168" t="s">
        <v>495</v>
      </c>
      <c r="V947" s="168" t="s">
        <v>374</v>
      </c>
      <c r="W947" s="174">
        <v>1</v>
      </c>
      <c r="X947" s="168" t="s">
        <v>346</v>
      </c>
    </row>
    <row r="948" spans="2:34" hidden="1">
      <c r="B948" s="650"/>
      <c r="C948" s="443"/>
      <c r="D948" s="205">
        <f t="shared" ref="D948:D1011" si="257">D938</f>
        <v>2</v>
      </c>
      <c r="E948" s="168" t="s">
        <v>416</v>
      </c>
      <c r="F948" s="259">
        <v>514.07000000000005</v>
      </c>
      <c r="G948" s="168">
        <v>316.27</v>
      </c>
      <c r="H948" s="168">
        <v>316.27</v>
      </c>
      <c r="I948" s="176">
        <f t="shared" si="250"/>
        <v>1</v>
      </c>
      <c r="J948" s="168">
        <v>19.350000000000001</v>
      </c>
      <c r="K948" s="176">
        <f t="shared" si="251"/>
        <v>6.1181901539823579E-2</v>
      </c>
      <c r="L948" s="259">
        <v>156.72999999999999</v>
      </c>
      <c r="M948" s="176">
        <f t="shared" si="252"/>
        <v>1.0611819015398236</v>
      </c>
      <c r="N948" s="259">
        <v>3032.73</v>
      </c>
      <c r="O948" s="168">
        <v>3.28</v>
      </c>
      <c r="P948" s="175">
        <f t="shared" si="253"/>
        <v>1.0370885635691024E-2</v>
      </c>
      <c r="Q948" s="174">
        <f t="shared" si="254"/>
        <v>16.070000000000022</v>
      </c>
      <c r="R948" s="175">
        <f t="shared" si="255"/>
        <v>5.0811015904132617E-2</v>
      </c>
      <c r="S948" s="258">
        <f t="shared" si="256"/>
        <v>2518.6511000000032</v>
      </c>
      <c r="T948" s="168" t="s">
        <v>497</v>
      </c>
      <c r="U948" s="168" t="s">
        <v>355</v>
      </c>
      <c r="V948" s="168" t="s">
        <v>360</v>
      </c>
      <c r="W948" s="174">
        <v>1</v>
      </c>
      <c r="X948" s="168" t="s">
        <v>346</v>
      </c>
    </row>
    <row r="949" spans="2:34" hidden="1">
      <c r="B949" s="650"/>
      <c r="C949" s="443"/>
      <c r="D949" s="205">
        <f t="shared" si="257"/>
        <v>3</v>
      </c>
      <c r="E949" s="168" t="s">
        <v>375</v>
      </c>
      <c r="F949" s="259">
        <v>447.37</v>
      </c>
      <c r="G949" s="168">
        <v>8326</v>
      </c>
      <c r="H949" s="168">
        <v>8326</v>
      </c>
      <c r="I949" s="176">
        <f t="shared" si="250"/>
        <v>1</v>
      </c>
      <c r="J949" s="168">
        <v>63.91</v>
      </c>
      <c r="K949" s="176">
        <f t="shared" si="251"/>
        <v>7.6759548402594276E-3</v>
      </c>
      <c r="L949" s="259">
        <v>7</v>
      </c>
      <c r="M949" s="176">
        <f t="shared" si="252"/>
        <v>1.0076759548402594</v>
      </c>
      <c r="N949" s="259">
        <v>447.37</v>
      </c>
      <c r="O949" s="168">
        <v>63.91</v>
      </c>
      <c r="P949" s="175">
        <f t="shared" si="253"/>
        <v>7.6759548402594276E-3</v>
      </c>
      <c r="Q949" s="174">
        <f t="shared" si="254"/>
        <v>-1.4210854715202004E-13</v>
      </c>
      <c r="R949" s="175">
        <f t="shared" si="255"/>
        <v>-1.7068045538316124E-17</v>
      </c>
      <c r="S949" s="258">
        <f t="shared" si="256"/>
        <v>-9.9475983006414026E-13</v>
      </c>
      <c r="T949" s="168" t="s">
        <v>476</v>
      </c>
      <c r="U949" s="168" t="s">
        <v>495</v>
      </c>
      <c r="V949" s="168" t="s">
        <v>376</v>
      </c>
      <c r="W949" s="174">
        <v>1</v>
      </c>
      <c r="X949" s="168" t="s">
        <v>218</v>
      </c>
    </row>
    <row r="950" spans="2:34" hidden="1">
      <c r="B950" s="650"/>
      <c r="C950" s="443"/>
      <c r="D950" s="205">
        <f t="shared" si="257"/>
        <v>4</v>
      </c>
      <c r="E950" s="168" t="s">
        <v>347</v>
      </c>
      <c r="F950" s="259">
        <v>390.53</v>
      </c>
      <c r="G950" s="168">
        <v>254.03</v>
      </c>
      <c r="H950" s="168">
        <v>254.03</v>
      </c>
      <c r="I950" s="176">
        <f t="shared" si="250"/>
        <v>1</v>
      </c>
      <c r="J950" s="168">
        <v>12.09</v>
      </c>
      <c r="K950" s="176">
        <f t="shared" si="251"/>
        <v>4.7592803999527616E-2</v>
      </c>
      <c r="L950" s="259">
        <v>99.12</v>
      </c>
      <c r="M950" s="176">
        <f t="shared" si="252"/>
        <v>1.0475928039995277</v>
      </c>
      <c r="N950" s="259">
        <v>1198.3599999999999</v>
      </c>
      <c r="O950" s="168">
        <v>3.94</v>
      </c>
      <c r="P950" s="175">
        <f t="shared" si="253"/>
        <v>1.5509979136322481E-2</v>
      </c>
      <c r="Q950" s="174">
        <f t="shared" si="254"/>
        <v>8.1500000000000039</v>
      </c>
      <c r="R950" s="175">
        <f t="shared" si="255"/>
        <v>3.2082824863205149E-2</v>
      </c>
      <c r="S950" s="258">
        <f t="shared" si="256"/>
        <v>807.82800000000043</v>
      </c>
      <c r="T950" s="168" t="s">
        <v>476</v>
      </c>
      <c r="U950" s="168" t="s">
        <v>316</v>
      </c>
      <c r="V950" s="168" t="s">
        <v>351</v>
      </c>
      <c r="W950" s="174">
        <v>1</v>
      </c>
      <c r="X950" s="168" t="s">
        <v>346</v>
      </c>
    </row>
    <row r="951" spans="2:34" hidden="1">
      <c r="B951" s="650"/>
      <c r="C951" s="443"/>
      <c r="D951" s="205">
        <f t="shared" si="257"/>
        <v>5</v>
      </c>
      <c r="E951" s="168" t="s">
        <v>356</v>
      </c>
      <c r="F951" s="259">
        <v>380.39</v>
      </c>
      <c r="G951" s="168">
        <v>7258</v>
      </c>
      <c r="H951" s="168">
        <v>7258</v>
      </c>
      <c r="I951" s="176">
        <f t="shared" si="250"/>
        <v>1</v>
      </c>
      <c r="J951" s="168">
        <v>57.81</v>
      </c>
      <c r="K951" s="176">
        <f t="shared" si="251"/>
        <v>7.9650041333700749E-3</v>
      </c>
      <c r="L951" s="259">
        <v>6.58</v>
      </c>
      <c r="M951" s="176">
        <f t="shared" si="252"/>
        <v>1.0079650041333701</v>
      </c>
      <c r="N951" s="259">
        <v>380.39</v>
      </c>
      <c r="O951" s="168">
        <v>57.81</v>
      </c>
      <c r="P951" s="175">
        <f t="shared" si="253"/>
        <v>7.9650041333700749E-3</v>
      </c>
      <c r="Q951" s="174">
        <f t="shared" si="254"/>
        <v>3.979039320256561E-13</v>
      </c>
      <c r="R951" s="175">
        <f t="shared" si="255"/>
        <v>5.4822806837373396E-17</v>
      </c>
      <c r="S951" s="258">
        <f t="shared" si="256"/>
        <v>2.6182078727288173E-12</v>
      </c>
      <c r="T951" s="168" t="s">
        <v>497</v>
      </c>
      <c r="U951" s="168" t="s">
        <v>355</v>
      </c>
      <c r="V951" s="168" t="s">
        <v>357</v>
      </c>
      <c r="W951" s="174">
        <v>1</v>
      </c>
      <c r="X951" s="168" t="s">
        <v>346</v>
      </c>
    </row>
    <row r="952" spans="2:34" hidden="1">
      <c r="B952" s="650"/>
      <c r="C952" s="443"/>
      <c r="D952" s="205">
        <f t="shared" si="257"/>
        <v>6</v>
      </c>
      <c r="E952" s="168" t="s">
        <v>380</v>
      </c>
      <c r="F952" s="259">
        <v>260.22000000000003</v>
      </c>
      <c r="G952" s="168">
        <v>3219</v>
      </c>
      <c r="H952" s="168">
        <v>3219</v>
      </c>
      <c r="I952" s="176">
        <f t="shared" si="250"/>
        <v>1</v>
      </c>
      <c r="J952" s="168">
        <v>59.14</v>
      </c>
      <c r="K952" s="176">
        <f t="shared" si="251"/>
        <v>1.8372165268716992E-2</v>
      </c>
      <c r="L952" s="259">
        <v>4.4000000000000004</v>
      </c>
      <c r="M952" s="176">
        <f t="shared" si="252"/>
        <v>1.018372165268717</v>
      </c>
      <c r="N952" s="259">
        <v>260.22000000000003</v>
      </c>
      <c r="O952" s="168">
        <v>59.14</v>
      </c>
      <c r="P952" s="175">
        <f t="shared" si="253"/>
        <v>1.8372165268716992E-2</v>
      </c>
      <c r="Q952" s="174">
        <f t="shared" si="254"/>
        <v>-1.2789769243681803E-13</v>
      </c>
      <c r="R952" s="175">
        <f t="shared" si="255"/>
        <v>-3.9732119427405418E-17</v>
      </c>
      <c r="S952" s="258">
        <f t="shared" si="256"/>
        <v>-5.6274984672199937E-13</v>
      </c>
      <c r="T952" s="168" t="s">
        <v>476</v>
      </c>
      <c r="U952" s="168" t="s">
        <v>495</v>
      </c>
      <c r="V952" s="168" t="s">
        <v>376</v>
      </c>
      <c r="W952" s="174">
        <v>1</v>
      </c>
      <c r="X952" s="168" t="s">
        <v>209</v>
      </c>
    </row>
    <row r="953" spans="2:34" hidden="1">
      <c r="B953" s="650"/>
      <c r="C953" s="443"/>
      <c r="D953" s="205">
        <f t="shared" si="257"/>
        <v>7</v>
      </c>
      <c r="E953" s="168" t="s">
        <v>411</v>
      </c>
      <c r="F953" s="259">
        <v>245.88</v>
      </c>
      <c r="G953" s="168">
        <v>159.68</v>
      </c>
      <c r="H953" s="168">
        <v>159.68</v>
      </c>
      <c r="I953" s="176">
        <f t="shared" si="250"/>
        <v>1</v>
      </c>
      <c r="J953" s="168">
        <v>9.77</v>
      </c>
      <c r="K953" s="176">
        <f t="shared" si="251"/>
        <v>6.1184869739478953E-2</v>
      </c>
      <c r="L953" s="259">
        <v>127.4</v>
      </c>
      <c r="M953" s="176">
        <f t="shared" si="252"/>
        <v>1.061184869739479</v>
      </c>
      <c r="N953" s="259">
        <v>1244.7</v>
      </c>
      <c r="O953" s="168">
        <v>1.93</v>
      </c>
      <c r="P953" s="175">
        <f t="shared" si="253"/>
        <v>1.2086673346693387E-2</v>
      </c>
      <c r="Q953" s="174">
        <f t="shared" si="254"/>
        <v>7.8400000000000105</v>
      </c>
      <c r="R953" s="175">
        <f t="shared" si="255"/>
        <v>4.9098196392785634E-2</v>
      </c>
      <c r="S953" s="258">
        <f t="shared" si="256"/>
        <v>998.8160000000014</v>
      </c>
      <c r="T953" s="168" t="s">
        <v>476</v>
      </c>
      <c r="U953" s="168" t="s">
        <v>316</v>
      </c>
      <c r="V953" s="168" t="s">
        <v>412</v>
      </c>
      <c r="W953" s="174">
        <v>1</v>
      </c>
      <c r="X953" s="168" t="s">
        <v>346</v>
      </c>
    </row>
    <row r="954" spans="2:34" hidden="1">
      <c r="B954" s="650"/>
      <c r="C954" s="443"/>
      <c r="D954" s="205">
        <f t="shared" si="257"/>
        <v>8</v>
      </c>
      <c r="E954" s="168" t="s">
        <v>362</v>
      </c>
      <c r="F954" s="259">
        <v>244.93</v>
      </c>
      <c r="G954" s="168">
        <v>7151</v>
      </c>
      <c r="H954" s="168">
        <v>7151</v>
      </c>
      <c r="I954" s="176">
        <f t="shared" si="250"/>
        <v>1</v>
      </c>
      <c r="J954" s="168">
        <v>34.99</v>
      </c>
      <c r="K954" s="176">
        <f t="shared" si="251"/>
        <v>4.8930219549713329E-3</v>
      </c>
      <c r="L954" s="259">
        <v>7</v>
      </c>
      <c r="M954" s="176">
        <f t="shared" si="252"/>
        <v>1.0048930219549712</v>
      </c>
      <c r="N954" s="259">
        <v>244.93</v>
      </c>
      <c r="O954" s="168">
        <v>34.99</v>
      </c>
      <c r="P954" s="175">
        <f t="shared" si="253"/>
        <v>4.8930219549713329E-3</v>
      </c>
      <c r="Q954" s="174">
        <f t="shared" si="254"/>
        <v>-2.2026824808563106E-13</v>
      </c>
      <c r="R954" s="175">
        <f t="shared" si="255"/>
        <v>-3.0802439950444843E-17</v>
      </c>
      <c r="S954" s="258">
        <f t="shared" si="256"/>
        <v>-1.5418777365994174E-12</v>
      </c>
      <c r="T954" s="168" t="s">
        <v>497</v>
      </c>
      <c r="U954" s="168" t="s">
        <v>355</v>
      </c>
      <c r="V954" s="168" t="s">
        <v>357</v>
      </c>
      <c r="W954" s="174">
        <v>1</v>
      </c>
      <c r="X954" s="168" t="s">
        <v>346</v>
      </c>
    </row>
    <row r="955" spans="2:34" hidden="1">
      <c r="B955" s="650"/>
      <c r="C955" s="443"/>
      <c r="D955" s="205">
        <f t="shared" si="257"/>
        <v>9</v>
      </c>
      <c r="E955" s="168" t="s">
        <v>404</v>
      </c>
      <c r="F955" s="259">
        <v>239.23</v>
      </c>
      <c r="G955" s="168">
        <v>11.59</v>
      </c>
      <c r="H955" s="168">
        <v>11.59</v>
      </c>
      <c r="I955" s="176">
        <f t="shared" si="250"/>
        <v>1</v>
      </c>
      <c r="J955" s="168">
        <v>1.1499999999999999</v>
      </c>
      <c r="K955" s="176">
        <f t="shared" si="251"/>
        <v>9.9223468507333906E-2</v>
      </c>
      <c r="L955" s="259">
        <v>469.08</v>
      </c>
      <c r="M955" s="176">
        <f t="shared" si="252"/>
        <v>1.0992234685073339</v>
      </c>
      <c r="N955" s="259">
        <v>539.44000000000005</v>
      </c>
      <c r="O955" s="168">
        <v>0.51</v>
      </c>
      <c r="P955" s="175">
        <f t="shared" si="253"/>
        <v>4.4003451251078518E-2</v>
      </c>
      <c r="Q955" s="174">
        <f t="shared" si="254"/>
        <v>0.64000000000000035</v>
      </c>
      <c r="R955" s="175">
        <f t="shared" si="255"/>
        <v>5.5220017256255423E-2</v>
      </c>
      <c r="S955" s="258">
        <f t="shared" si="256"/>
        <v>300.21120000000013</v>
      </c>
      <c r="T955" s="168" t="s">
        <v>497</v>
      </c>
      <c r="U955" s="168" t="s">
        <v>355</v>
      </c>
      <c r="V955" s="168" t="s">
        <v>360</v>
      </c>
      <c r="W955" s="174">
        <v>1</v>
      </c>
      <c r="X955" s="168" t="s">
        <v>230</v>
      </c>
    </row>
    <row r="956" spans="2:34" hidden="1">
      <c r="B956" s="651"/>
      <c r="C956" s="443"/>
      <c r="D956" s="205">
        <f t="shared" si="257"/>
        <v>10</v>
      </c>
      <c r="E956" s="168" t="s">
        <v>529</v>
      </c>
      <c r="F956" s="259">
        <v>239.17</v>
      </c>
      <c r="G956" s="168">
        <v>43.47</v>
      </c>
      <c r="H956" s="168">
        <v>43.47</v>
      </c>
      <c r="I956" s="176">
        <f t="shared" si="250"/>
        <v>1</v>
      </c>
      <c r="J956" s="168">
        <v>4.34</v>
      </c>
      <c r="K956" s="176">
        <f t="shared" si="251"/>
        <v>9.9838969404186795E-2</v>
      </c>
      <c r="L956" s="259">
        <v>118.99</v>
      </c>
      <c r="M956" s="176">
        <f t="shared" si="252"/>
        <v>1.0998389694041868</v>
      </c>
      <c r="N956" s="259">
        <v>516.41999999999996</v>
      </c>
      <c r="O956" s="168">
        <v>2.0099999999999998</v>
      </c>
      <c r="P956" s="175">
        <f t="shared" si="253"/>
        <v>4.6238785369220145E-2</v>
      </c>
      <c r="Q956" s="174">
        <f t="shared" si="254"/>
        <v>2.3300000000000036</v>
      </c>
      <c r="R956" s="175">
        <f t="shared" si="255"/>
        <v>5.3600184034966726E-2</v>
      </c>
      <c r="S956" s="258">
        <f t="shared" si="256"/>
        <v>277.24670000000043</v>
      </c>
      <c r="T956" s="168" t="s">
        <v>476</v>
      </c>
      <c r="U956" s="168" t="s">
        <v>316</v>
      </c>
      <c r="V956" s="168" t="s">
        <v>351</v>
      </c>
      <c r="W956" s="174">
        <v>1</v>
      </c>
      <c r="X956" s="168" t="s">
        <v>230</v>
      </c>
    </row>
    <row r="957" spans="2:34" hidden="1">
      <c r="B957" s="649">
        <v>45965</v>
      </c>
      <c r="C957" s="443" t="str">
        <f t="shared" ref="C957" si="258">RIGHT(TEXT(B957,"aaa"),1)</f>
        <v>二</v>
      </c>
      <c r="D957" s="205">
        <f>D947</f>
        <v>1</v>
      </c>
      <c r="E957" s="168" t="s">
        <v>373</v>
      </c>
      <c r="F957" s="259">
        <v>2120.6</v>
      </c>
      <c r="G957" s="168">
        <v>18443</v>
      </c>
      <c r="H957" s="168">
        <v>18443</v>
      </c>
      <c r="I957" s="176">
        <f t="shared" ref="I957:I966" si="259">H957/G957</f>
        <v>1</v>
      </c>
      <c r="J957" s="168">
        <v>365.62</v>
      </c>
      <c r="K957" s="176">
        <f t="shared" ref="K957:K966" si="260">J957/G957</f>
        <v>1.9824323591606571E-2</v>
      </c>
      <c r="L957" s="259">
        <v>5.8</v>
      </c>
      <c r="M957" s="176">
        <f t="shared" ref="M957:M966" si="261">(H957+J957)/G957</f>
        <v>1.0198243235916065</v>
      </c>
      <c r="N957" s="259">
        <v>2120.6</v>
      </c>
      <c r="O957" s="168">
        <v>365.62</v>
      </c>
      <c r="P957" s="175">
        <f t="shared" ref="P957:P966" si="262">O957/G957</f>
        <v>1.9824323591606571E-2</v>
      </c>
      <c r="Q957" s="174">
        <f t="shared" ref="Q957:Q966" si="263">(H957+J957)-G957-O957</f>
        <v>-1.0231815394945443E-12</v>
      </c>
      <c r="R957" s="175">
        <f t="shared" ref="R957:R966" si="264">Q957/G957</f>
        <v>-5.5478042590388994E-17</v>
      </c>
      <c r="S957" s="258">
        <f t="shared" ref="S957:S966" si="265">Q957*L957</f>
        <v>-5.9344529290683563E-12</v>
      </c>
      <c r="T957" s="168" t="s">
        <v>476</v>
      </c>
      <c r="U957" s="168" t="s">
        <v>495</v>
      </c>
      <c r="V957" s="168" t="s">
        <v>374</v>
      </c>
      <c r="W957" s="174">
        <v>1</v>
      </c>
      <c r="X957" s="168" t="s">
        <v>346</v>
      </c>
      <c r="Z957" s="629" t="s">
        <v>472</v>
      </c>
      <c r="AA957" s="629"/>
      <c r="AB957" s="629"/>
      <c r="AC957" s="629"/>
      <c r="AD957" s="629"/>
      <c r="AE957" s="629"/>
      <c r="AF957" s="629"/>
      <c r="AG957" s="629"/>
      <c r="AH957" s="629"/>
    </row>
    <row r="958" spans="2:34" hidden="1">
      <c r="B958" s="650"/>
      <c r="C958" s="443"/>
      <c r="D958" s="205">
        <f t="shared" si="257"/>
        <v>2</v>
      </c>
      <c r="E958" s="168" t="s">
        <v>356</v>
      </c>
      <c r="F958" s="259">
        <v>850.79</v>
      </c>
      <c r="G958" s="168">
        <v>6933</v>
      </c>
      <c r="H958" s="168">
        <v>6933</v>
      </c>
      <c r="I958" s="176">
        <f t="shared" si="259"/>
        <v>1</v>
      </c>
      <c r="J958" s="168">
        <v>129.30000000000001</v>
      </c>
      <c r="K958" s="176">
        <f t="shared" si="260"/>
        <v>1.864993509303332E-2</v>
      </c>
      <c r="L958" s="259">
        <v>6.58</v>
      </c>
      <c r="M958" s="176">
        <f t="shared" si="261"/>
        <v>1.0186499350930334</v>
      </c>
      <c r="N958" s="259">
        <v>850.79</v>
      </c>
      <c r="O958" s="168">
        <v>129.30000000000001</v>
      </c>
      <c r="P958" s="175">
        <f t="shared" si="262"/>
        <v>1.864993509303332E-2</v>
      </c>
      <c r="Q958" s="174">
        <f t="shared" si="263"/>
        <v>0</v>
      </c>
      <c r="R958" s="175">
        <f t="shared" si="264"/>
        <v>0</v>
      </c>
      <c r="S958" s="258">
        <f t="shared" si="265"/>
        <v>0</v>
      </c>
      <c r="T958" s="168" t="s">
        <v>497</v>
      </c>
      <c r="U958" s="168" t="s">
        <v>355</v>
      </c>
      <c r="V958" s="168" t="s">
        <v>357</v>
      </c>
      <c r="W958" s="174">
        <v>1</v>
      </c>
      <c r="X958" s="168" t="s">
        <v>346</v>
      </c>
      <c r="Z958" s="629"/>
      <c r="AA958" s="629"/>
      <c r="AB958" s="629"/>
      <c r="AC958" s="629"/>
      <c r="AD958" s="629"/>
      <c r="AE958" s="629"/>
      <c r="AF958" s="629"/>
      <c r="AG958" s="629"/>
      <c r="AH958" s="629"/>
    </row>
    <row r="959" spans="2:34" hidden="1">
      <c r="B959" s="650"/>
      <c r="C959" s="443"/>
      <c r="D959" s="205">
        <f t="shared" si="257"/>
        <v>3</v>
      </c>
      <c r="E959" s="168" t="s">
        <v>662</v>
      </c>
      <c r="F959" s="259">
        <v>721.8</v>
      </c>
      <c r="G959" s="168">
        <v>2907</v>
      </c>
      <c r="H959" s="168">
        <v>2907</v>
      </c>
      <c r="I959" s="176">
        <f t="shared" si="259"/>
        <v>1</v>
      </c>
      <c r="J959" s="168">
        <v>100.25</v>
      </c>
      <c r="K959" s="176">
        <f t="shared" si="260"/>
        <v>3.4485724114207084E-2</v>
      </c>
      <c r="L959" s="259">
        <v>7.2</v>
      </c>
      <c r="M959" s="176">
        <f t="shared" si="261"/>
        <v>1.0344857241142071</v>
      </c>
      <c r="N959" s="259">
        <v>721.8</v>
      </c>
      <c r="O959" s="168">
        <v>100.25</v>
      </c>
      <c r="P959" s="175">
        <f t="shared" si="262"/>
        <v>3.4485724114207084E-2</v>
      </c>
      <c r="Q959" s="174">
        <f t="shared" si="263"/>
        <v>0</v>
      </c>
      <c r="R959" s="175">
        <f t="shared" si="264"/>
        <v>0</v>
      </c>
      <c r="S959" s="258">
        <f t="shared" si="265"/>
        <v>0</v>
      </c>
      <c r="T959" s="168" t="s">
        <v>476</v>
      </c>
      <c r="U959" s="168" t="s">
        <v>495</v>
      </c>
      <c r="V959" s="168" t="s">
        <v>376</v>
      </c>
      <c r="W959" s="174">
        <v>1</v>
      </c>
      <c r="X959" s="168" t="s">
        <v>210</v>
      </c>
      <c r="Z959" s="629"/>
      <c r="AA959" s="629"/>
      <c r="AB959" s="629"/>
      <c r="AC959" s="629"/>
      <c r="AD959" s="629"/>
      <c r="AE959" s="629"/>
      <c r="AF959" s="629"/>
      <c r="AG959" s="629"/>
      <c r="AH959" s="629"/>
    </row>
    <row r="960" spans="2:34" ht="17.100000000000001" hidden="1">
      <c r="B960" s="650"/>
      <c r="C960" s="443"/>
      <c r="D960" s="205">
        <f t="shared" si="257"/>
        <v>4</v>
      </c>
      <c r="E960" s="168" t="s">
        <v>375</v>
      </c>
      <c r="F960" s="259">
        <v>576.79999999999995</v>
      </c>
      <c r="G960" s="168">
        <v>8605</v>
      </c>
      <c r="H960" s="168">
        <v>8605</v>
      </c>
      <c r="I960" s="176">
        <f t="shared" si="259"/>
        <v>1</v>
      </c>
      <c r="J960" s="168">
        <v>82.4</v>
      </c>
      <c r="K960" s="176">
        <f t="shared" si="260"/>
        <v>9.5758280069726913E-3</v>
      </c>
      <c r="L960" s="259">
        <v>7</v>
      </c>
      <c r="M960" s="176">
        <f t="shared" si="261"/>
        <v>1.0095758280069727</v>
      </c>
      <c r="N960" s="259">
        <v>576.79999999999995</v>
      </c>
      <c r="O960" s="168">
        <v>82.4</v>
      </c>
      <c r="P960" s="175">
        <f t="shared" si="262"/>
        <v>9.5758280069726913E-3</v>
      </c>
      <c r="Q960" s="174">
        <f t="shared" si="263"/>
        <v>-3.694822225952521E-13</v>
      </c>
      <c r="R960" s="175">
        <f t="shared" si="264"/>
        <v>-4.2938085135996755E-17</v>
      </c>
      <c r="S960" s="258">
        <f t="shared" si="265"/>
        <v>-2.5863755581667647E-12</v>
      </c>
      <c r="T960" s="168" t="s">
        <v>476</v>
      </c>
      <c r="U960" s="168" t="s">
        <v>495</v>
      </c>
      <c r="V960" s="168" t="s">
        <v>376</v>
      </c>
      <c r="W960" s="174">
        <v>1</v>
      </c>
      <c r="X960" s="168" t="s">
        <v>218</v>
      </c>
      <c r="Z960" s="218" t="s">
        <v>491</v>
      </c>
      <c r="AA960" s="218" t="s">
        <v>578</v>
      </c>
      <c r="AB960" s="246" t="s">
        <v>579</v>
      </c>
      <c r="AC960" s="246" t="s">
        <v>341</v>
      </c>
      <c r="AD960" s="246" t="s">
        <v>580</v>
      </c>
      <c r="AE960" s="246" t="s">
        <v>581</v>
      </c>
      <c r="AF960" s="246" t="s">
        <v>450</v>
      </c>
      <c r="AG960" s="246" t="s">
        <v>582</v>
      </c>
      <c r="AH960" s="246" t="s">
        <v>583</v>
      </c>
    </row>
    <row r="961" spans="2:34" hidden="1">
      <c r="B961" s="650"/>
      <c r="C961" s="443"/>
      <c r="D961" s="205">
        <f t="shared" si="257"/>
        <v>5</v>
      </c>
      <c r="E961" s="168" t="s">
        <v>520</v>
      </c>
      <c r="F961" s="259">
        <v>452</v>
      </c>
      <c r="G961" s="168">
        <v>86.05</v>
      </c>
      <c r="H961" s="168">
        <v>86.05</v>
      </c>
      <c r="I961" s="176">
        <f t="shared" si="259"/>
        <v>1</v>
      </c>
      <c r="J961" s="168">
        <v>4.54</v>
      </c>
      <c r="K961" s="176">
        <f t="shared" si="260"/>
        <v>5.2760023242300988E-2</v>
      </c>
      <c r="L961" s="259">
        <v>200</v>
      </c>
      <c r="M961" s="176">
        <f t="shared" si="261"/>
        <v>1.0527600232423011</v>
      </c>
      <c r="N961" s="259">
        <v>908</v>
      </c>
      <c r="O961" s="168">
        <v>2.2599999999999998</v>
      </c>
      <c r="P961" s="175">
        <f t="shared" si="262"/>
        <v>2.6263800116211503E-2</v>
      </c>
      <c r="Q961" s="174">
        <f t="shared" si="263"/>
        <v>2.2800000000000065</v>
      </c>
      <c r="R961" s="175">
        <f t="shared" si="264"/>
        <v>2.6496223126089558E-2</v>
      </c>
      <c r="S961" s="258">
        <f t="shared" si="265"/>
        <v>456.00000000000131</v>
      </c>
      <c r="T961" s="168" t="s">
        <v>476</v>
      </c>
      <c r="U961" s="168" t="s">
        <v>316</v>
      </c>
      <c r="V961" s="168" t="s">
        <v>351</v>
      </c>
      <c r="W961" s="174">
        <v>1</v>
      </c>
      <c r="X961" s="168" t="s">
        <v>218</v>
      </c>
      <c r="Y961" s="171" t="s">
        <v>585</v>
      </c>
      <c r="Z961" s="219">
        <f>SUM(W957:W1026)</f>
        <v>70</v>
      </c>
      <c r="AA961" s="220">
        <f>SUMIF(U957:U1026,TRIM(AA960),W957:W1026)</f>
        <v>0</v>
      </c>
      <c r="AB961" s="220">
        <f>SUMIF(U957:U1026,TRIM(AB960),W957:W1026)</f>
        <v>0</v>
      </c>
      <c r="AC961" s="220">
        <f>SUMIF(U957:U1026,TRIM(AC960),W957:W1026)</f>
        <v>0</v>
      </c>
      <c r="AD961" s="220">
        <f>SUMIF(U957:U1026,TRIM(AD960),W957:W1026)</f>
        <v>32</v>
      </c>
      <c r="AE961" s="220">
        <f>SUMIF(U957:U1026,TRIM(AE960),W957:W1026)</f>
        <v>17</v>
      </c>
      <c r="AF961" s="220">
        <f>SUMIF(U957:U1026,TRIM(AF960),W957:W1026)</f>
        <v>2</v>
      </c>
      <c r="AG961" s="220">
        <f>SUMIF(U957:U1026,TRIM(AG960),W957:W1026)</f>
        <v>19</v>
      </c>
      <c r="AH961" s="220">
        <f>SUMIF(U957:U1026,TRIM(AH960),W957:W1026)</f>
        <v>0</v>
      </c>
    </row>
    <row r="962" spans="2:34" hidden="1">
      <c r="B962" s="650"/>
      <c r="C962" s="443"/>
      <c r="D962" s="205">
        <f t="shared" si="257"/>
        <v>6</v>
      </c>
      <c r="E962" s="168" t="s">
        <v>503</v>
      </c>
      <c r="F962" s="259">
        <v>433.35</v>
      </c>
      <c r="G962" s="168">
        <v>92.21</v>
      </c>
      <c r="H962" s="168">
        <v>92.21</v>
      </c>
      <c r="I962" s="176">
        <f t="shared" si="259"/>
        <v>1</v>
      </c>
      <c r="J962" s="168">
        <v>5.44</v>
      </c>
      <c r="K962" s="176">
        <f t="shared" si="260"/>
        <v>5.8995770523804371E-2</v>
      </c>
      <c r="L962" s="259">
        <v>160.5</v>
      </c>
      <c r="M962" s="176">
        <f t="shared" si="261"/>
        <v>1.0589957705238044</v>
      </c>
      <c r="N962" s="259">
        <v>873.12</v>
      </c>
      <c r="O962" s="168">
        <v>2.7</v>
      </c>
      <c r="P962" s="175">
        <f t="shared" si="262"/>
        <v>2.9280989046741139E-2</v>
      </c>
      <c r="Q962" s="174">
        <f t="shared" si="263"/>
        <v>2.7399999999999975</v>
      </c>
      <c r="R962" s="175">
        <f t="shared" si="264"/>
        <v>2.9714781477063201E-2</v>
      </c>
      <c r="S962" s="258">
        <f t="shared" si="265"/>
        <v>439.76999999999958</v>
      </c>
      <c r="T962" s="168" t="s">
        <v>476</v>
      </c>
      <c r="U962" s="168" t="s">
        <v>316</v>
      </c>
      <c r="V962" s="168" t="s">
        <v>351</v>
      </c>
      <c r="W962" s="174">
        <v>1</v>
      </c>
      <c r="X962" s="168" t="s">
        <v>346</v>
      </c>
      <c r="Y962" s="171" t="s">
        <v>500</v>
      </c>
      <c r="Z962" s="219"/>
      <c r="AA962" s="221">
        <f>SUMIF(U957:U1026,TRIM(AA960),F957:F1026)</f>
        <v>0</v>
      </c>
      <c r="AB962" s="221">
        <f>SUMIF(U957:U1026,TRIM(AB960),F957:F1026)</f>
        <v>0</v>
      </c>
      <c r="AC962" s="221">
        <f>SUMIF(U957:U1026,TRIM(AC960),F957:F1026)</f>
        <v>0</v>
      </c>
      <c r="AD962" s="221">
        <f>SUMIF(U957:U1026,TRIM(AD960),F957:F1026)</f>
        <v>11103.31</v>
      </c>
      <c r="AE962" s="221">
        <f>SUMIF(U957:U1026,TRIM(AE960),F957:F1026)</f>
        <v>9439.7599999999984</v>
      </c>
      <c r="AF962" s="221">
        <f>SUMIF(U957:U1026,TRIM(AF960),F957:F1026)</f>
        <v>1311.66</v>
      </c>
      <c r="AG962" s="221">
        <f>SUMIF(U957:U1026,TRIM(AG960),F957:F1026)</f>
        <v>18986.98</v>
      </c>
      <c r="AH962" s="221">
        <f>SUMIF(U957:U1026,TRIM(AH960),F957:F1026)</f>
        <v>0</v>
      </c>
    </row>
    <row r="963" spans="2:34" hidden="1">
      <c r="B963" s="650"/>
      <c r="C963" s="443"/>
      <c r="D963" s="205">
        <f t="shared" si="257"/>
        <v>7</v>
      </c>
      <c r="E963" s="168" t="s">
        <v>347</v>
      </c>
      <c r="F963" s="259">
        <v>405.4</v>
      </c>
      <c r="G963" s="168">
        <v>242.66</v>
      </c>
      <c r="H963" s="168">
        <v>242.66</v>
      </c>
      <c r="I963" s="176">
        <f t="shared" si="259"/>
        <v>1</v>
      </c>
      <c r="J963" s="168">
        <v>10.02</v>
      </c>
      <c r="K963" s="176">
        <f t="shared" si="260"/>
        <v>4.1292343196241657E-2</v>
      </c>
      <c r="L963" s="259">
        <v>99.12</v>
      </c>
      <c r="M963" s="176">
        <f t="shared" si="261"/>
        <v>1.0412923431962418</v>
      </c>
      <c r="N963" s="259">
        <v>993.18</v>
      </c>
      <c r="O963" s="168">
        <v>4.09</v>
      </c>
      <c r="P963" s="175">
        <f t="shared" si="262"/>
        <v>1.685485864996291E-2</v>
      </c>
      <c r="Q963" s="174">
        <f t="shared" si="263"/>
        <v>5.9300000000000104</v>
      </c>
      <c r="R963" s="175">
        <f t="shared" si="264"/>
        <v>2.4437484546278788E-2</v>
      </c>
      <c r="S963" s="258">
        <f t="shared" si="265"/>
        <v>587.78160000000105</v>
      </c>
      <c r="T963" s="168" t="s">
        <v>476</v>
      </c>
      <c r="U963" s="168" t="s">
        <v>316</v>
      </c>
      <c r="V963" s="168" t="s">
        <v>351</v>
      </c>
      <c r="W963" s="174">
        <v>1</v>
      </c>
      <c r="X963" s="168" t="s">
        <v>346</v>
      </c>
      <c r="Y963" s="171"/>
      <c r="Z963" s="219"/>
      <c r="AA963" s="319">
        <f t="shared" ref="AA963:AH963" si="266">AA961/$Z961</f>
        <v>0</v>
      </c>
      <c r="AB963" s="319">
        <f t="shared" si="266"/>
        <v>0</v>
      </c>
      <c r="AC963" s="319">
        <f t="shared" si="266"/>
        <v>0</v>
      </c>
      <c r="AD963" s="319">
        <f t="shared" si="266"/>
        <v>0.45714285714285713</v>
      </c>
      <c r="AE963" s="319">
        <f t="shared" si="266"/>
        <v>0.24285714285714285</v>
      </c>
      <c r="AF963" s="319">
        <f t="shared" si="266"/>
        <v>2.8571428571428571E-2</v>
      </c>
      <c r="AG963" s="319">
        <f t="shared" si="266"/>
        <v>0.27142857142857141</v>
      </c>
      <c r="AH963" s="319">
        <f t="shared" si="266"/>
        <v>0</v>
      </c>
    </row>
    <row r="964" spans="2:34" hidden="1">
      <c r="B964" s="650"/>
      <c r="C964" s="443"/>
      <c r="D964" s="205">
        <f t="shared" si="257"/>
        <v>8</v>
      </c>
      <c r="E964" s="168" t="s">
        <v>623</v>
      </c>
      <c r="F964" s="259">
        <v>286.10000000000002</v>
      </c>
      <c r="G964" s="168">
        <v>62.22</v>
      </c>
      <c r="H964" s="168">
        <v>62.22</v>
      </c>
      <c r="I964" s="176">
        <f t="shared" si="259"/>
        <v>1</v>
      </c>
      <c r="J964" s="168">
        <v>5.3</v>
      </c>
      <c r="K964" s="176">
        <f t="shared" si="260"/>
        <v>8.5181613629058184E-2</v>
      </c>
      <c r="L964" s="259">
        <v>124.39</v>
      </c>
      <c r="M964" s="176">
        <f t="shared" si="261"/>
        <v>1.0851816136290582</v>
      </c>
      <c r="N964" s="259">
        <v>659.27</v>
      </c>
      <c r="O964" s="168">
        <v>2.2999999999999998</v>
      </c>
      <c r="P964" s="175">
        <f t="shared" si="262"/>
        <v>3.6965605914496942E-2</v>
      </c>
      <c r="Q964" s="174">
        <f t="shared" si="263"/>
        <v>2.9999999999999973</v>
      </c>
      <c r="R964" s="175">
        <f t="shared" si="264"/>
        <v>4.8216007714561193E-2</v>
      </c>
      <c r="S964" s="258">
        <f t="shared" si="265"/>
        <v>373.16999999999967</v>
      </c>
      <c r="T964" s="168" t="s">
        <v>497</v>
      </c>
      <c r="U964" s="168" t="s">
        <v>355</v>
      </c>
      <c r="V964" s="168" t="s">
        <v>499</v>
      </c>
      <c r="W964" s="174">
        <v>1</v>
      </c>
      <c r="X964" s="168" t="s">
        <v>134</v>
      </c>
      <c r="Y964" s="171" t="s">
        <v>588</v>
      </c>
      <c r="Z964" s="219">
        <f>SUM(W1027:W1096)</f>
        <v>70</v>
      </c>
      <c r="AA964" s="220">
        <f>SUMIF(U1027:U1096,TRIM(AA960),W1027:W1096)</f>
        <v>0</v>
      </c>
      <c r="AB964" s="220">
        <f>SUMIF(U1027:U1096,TRIM(AB960),W1027:W1096)</f>
        <v>0</v>
      </c>
      <c r="AC964" s="220">
        <f>SUMIF(U1027:U1096,TRIM(AC960),W1027:W1096)</f>
        <v>0</v>
      </c>
      <c r="AD964" s="220">
        <f>SUMIF(U1027:U1096,TRIM(AD960),W1027:W1096)</f>
        <v>32</v>
      </c>
      <c r="AE964" s="220">
        <f>SUMIF(U1027:U1096,TRIM(AE960),W1027:W1096)</f>
        <v>23</v>
      </c>
      <c r="AF964" s="220">
        <f>SUMIF(U1027:U1096,TRIM(AF960),W1027:W1096)</f>
        <v>1</v>
      </c>
      <c r="AG964" s="220">
        <f>SUMIF(U1027:U1096,TRIM(AG960),W1027:W1096)</f>
        <v>14</v>
      </c>
      <c r="AH964" s="220">
        <f>SUMIF(U1027:U1096,TRIM(AH960),W1027:W1096)</f>
        <v>0</v>
      </c>
    </row>
    <row r="965" spans="2:34" hidden="1">
      <c r="B965" s="650"/>
      <c r="C965" s="443"/>
      <c r="D965" s="205">
        <f t="shared" si="257"/>
        <v>9</v>
      </c>
      <c r="E965" s="168" t="s">
        <v>621</v>
      </c>
      <c r="F965" s="259">
        <v>237.86</v>
      </c>
      <c r="G965" s="168">
        <v>74.66</v>
      </c>
      <c r="H965" s="168">
        <v>74.66</v>
      </c>
      <c r="I965" s="176">
        <f t="shared" si="259"/>
        <v>1</v>
      </c>
      <c r="J965" s="168">
        <v>5.52</v>
      </c>
      <c r="K965" s="176">
        <f t="shared" si="260"/>
        <v>7.3935172783284223E-2</v>
      </c>
      <c r="L965" s="259">
        <v>90.1</v>
      </c>
      <c r="M965" s="176">
        <f t="shared" si="261"/>
        <v>1.0739351727832842</v>
      </c>
      <c r="N965" s="259">
        <v>497.35</v>
      </c>
      <c r="O965" s="168">
        <v>2.64</v>
      </c>
      <c r="P965" s="175">
        <f t="shared" si="262"/>
        <v>3.5360300026788111E-2</v>
      </c>
      <c r="Q965" s="174">
        <f t="shared" si="263"/>
        <v>2.8799999999999959</v>
      </c>
      <c r="R965" s="175">
        <f t="shared" si="264"/>
        <v>3.8574872756496063E-2</v>
      </c>
      <c r="S965" s="258">
        <f t="shared" si="265"/>
        <v>259.4879999999996</v>
      </c>
      <c r="T965" s="168" t="s">
        <v>497</v>
      </c>
      <c r="U965" s="168" t="s">
        <v>355</v>
      </c>
      <c r="V965" s="168" t="s">
        <v>499</v>
      </c>
      <c r="W965" s="174">
        <v>1</v>
      </c>
      <c r="X965" s="168" t="s">
        <v>134</v>
      </c>
      <c r="Y965" s="171" t="s">
        <v>500</v>
      </c>
      <c r="Z965" s="220"/>
      <c r="AA965" s="221">
        <f>SUMIF(U1027:U1096,TRIM(AA960),F1027:F1096)</f>
        <v>0</v>
      </c>
      <c r="AB965" s="221">
        <f>SUMIF(U1027:U1096,TRIM(AB960),F1027:F1096)</f>
        <v>0</v>
      </c>
      <c r="AC965" s="221">
        <f>SUMIF(U1027:U1096,TRIM(AC960),F1027:F1096)</f>
        <v>0</v>
      </c>
      <c r="AD965" s="221">
        <f>SUMIF(U1027:U1096,TRIM(AD960),F1027:F1096)</f>
        <v>17763.230000000003</v>
      </c>
      <c r="AE965" s="221">
        <f>SUMIF(U1027:U1096,TRIM(AE960),F1027:F1096)</f>
        <v>15027.260000000002</v>
      </c>
      <c r="AF965" s="221">
        <f>SUMIF(U1027:U1096,TRIM(AF960),F1027:F1096)</f>
        <v>1188.67</v>
      </c>
      <c r="AG965" s="221">
        <f>SUMIF(U1027:U1096,TRIM(AG960),F1027:F1096)</f>
        <v>13598.800000000003</v>
      </c>
      <c r="AH965" s="221">
        <f>SUMIF(U1027:U1096,TRIM(AH960),F1027:F1096)</f>
        <v>0</v>
      </c>
    </row>
    <row r="966" spans="2:34" hidden="1">
      <c r="B966" s="651"/>
      <c r="C966" s="443"/>
      <c r="D966" s="205">
        <f t="shared" si="257"/>
        <v>10</v>
      </c>
      <c r="E966" s="168" t="s">
        <v>631</v>
      </c>
      <c r="F966" s="259">
        <v>220.92</v>
      </c>
      <c r="G966" s="168">
        <v>24.07</v>
      </c>
      <c r="H966" s="168">
        <v>24.07</v>
      </c>
      <c r="I966" s="176">
        <f t="shared" si="259"/>
        <v>1</v>
      </c>
      <c r="J966" s="168">
        <v>2.0699999999999998</v>
      </c>
      <c r="K966" s="176">
        <f t="shared" si="260"/>
        <v>8.5999169090153704E-2</v>
      </c>
      <c r="L966" s="259">
        <v>232.55</v>
      </c>
      <c r="M966" s="176">
        <f t="shared" si="261"/>
        <v>1.0859991690901538</v>
      </c>
      <c r="N966" s="259">
        <v>481.38</v>
      </c>
      <c r="O966" s="168">
        <v>0.95</v>
      </c>
      <c r="P966" s="175">
        <f t="shared" si="262"/>
        <v>3.9468217698379722E-2</v>
      </c>
      <c r="Q966" s="174">
        <f t="shared" si="263"/>
        <v>1.1200000000000003</v>
      </c>
      <c r="R966" s="175">
        <f t="shared" si="264"/>
        <v>4.6530951391774003E-2</v>
      </c>
      <c r="S966" s="258">
        <f t="shared" si="265"/>
        <v>260.45600000000007</v>
      </c>
      <c r="T966" s="168" t="s">
        <v>476</v>
      </c>
      <c r="U966" s="168" t="s">
        <v>316</v>
      </c>
      <c r="V966" s="168" t="s">
        <v>351</v>
      </c>
      <c r="W966" s="174">
        <v>1</v>
      </c>
      <c r="X966" s="168" t="s">
        <v>346</v>
      </c>
      <c r="Y966" s="171"/>
      <c r="Z966" s="220"/>
      <c r="AA966" s="319">
        <f t="shared" ref="AA966:AH966" si="267">AA964/$Z964</f>
        <v>0</v>
      </c>
      <c r="AB966" s="319">
        <f t="shared" si="267"/>
        <v>0</v>
      </c>
      <c r="AC966" s="319">
        <f t="shared" si="267"/>
        <v>0</v>
      </c>
      <c r="AD966" s="319">
        <f t="shared" si="267"/>
        <v>0.45714285714285713</v>
      </c>
      <c r="AE966" s="319">
        <f t="shared" si="267"/>
        <v>0.32857142857142857</v>
      </c>
      <c r="AF966" s="319">
        <f t="shared" si="267"/>
        <v>1.4285714285714285E-2</v>
      </c>
      <c r="AG966" s="319">
        <f t="shared" si="267"/>
        <v>0.2</v>
      </c>
      <c r="AH966" s="319">
        <f t="shared" si="267"/>
        <v>0</v>
      </c>
    </row>
    <row r="967" spans="2:34" hidden="1">
      <c r="B967" s="649">
        <v>45966</v>
      </c>
      <c r="C967" s="443" t="str">
        <f t="shared" ref="C967" si="268">RIGHT(TEXT(B967,"aaa"),1)</f>
        <v>三</v>
      </c>
      <c r="D967" s="205">
        <f t="shared" si="257"/>
        <v>1</v>
      </c>
      <c r="E967" s="168" t="s">
        <v>373</v>
      </c>
      <c r="F967" s="259">
        <v>2035.39</v>
      </c>
      <c r="G967" s="168">
        <v>18717</v>
      </c>
      <c r="H967" s="168">
        <v>18717</v>
      </c>
      <c r="I967" s="176">
        <f t="shared" ref="I967:I1030" si="269">H967/G967</f>
        <v>1</v>
      </c>
      <c r="J967" s="168">
        <v>350.93</v>
      </c>
      <c r="K967" s="176">
        <f t="shared" ref="K967:K1030" si="270">J967/G967</f>
        <v>1.8749265373724421E-2</v>
      </c>
      <c r="L967" s="259">
        <v>5.8</v>
      </c>
      <c r="M967" s="176">
        <f t="shared" ref="M967:M1030" si="271">(H967+J967)/G967</f>
        <v>1.0187492653737245</v>
      </c>
      <c r="N967" s="259">
        <v>2035.39</v>
      </c>
      <c r="O967" s="168">
        <v>350.93</v>
      </c>
      <c r="P967" s="175">
        <f t="shared" ref="P967:P1030" si="272">O967/G967</f>
        <v>1.8749265373724421E-2</v>
      </c>
      <c r="Q967" s="174">
        <f t="shared" ref="Q967:Q1030" si="273">(H967+J967)-G967-O967</f>
        <v>0</v>
      </c>
      <c r="R967" s="175">
        <f t="shared" ref="R967:R1030" si="274">Q967/G967</f>
        <v>0</v>
      </c>
      <c r="S967" s="258">
        <f t="shared" ref="S967:S1030" si="275">Q967*L967</f>
        <v>0</v>
      </c>
      <c r="T967" s="168" t="s">
        <v>476</v>
      </c>
      <c r="U967" s="168" t="s">
        <v>495</v>
      </c>
      <c r="V967" s="168" t="s">
        <v>374</v>
      </c>
      <c r="W967" s="174">
        <v>1</v>
      </c>
      <c r="X967" s="168" t="s">
        <v>346</v>
      </c>
      <c r="Y967" s="171" t="s">
        <v>590</v>
      </c>
      <c r="Z967" s="219">
        <f>SUM(W1097:W1166)</f>
        <v>70</v>
      </c>
      <c r="AA967" s="220">
        <f>SUMIF(U1097:U1166,TRIM(AA960),W1097:W1166)</f>
        <v>0</v>
      </c>
      <c r="AB967" s="220">
        <f>SUMIF(U1097:U1166,TRIM(AB960),W1097:W1166)</f>
        <v>0</v>
      </c>
      <c r="AC967" s="220">
        <f>SUMIF(U1097:U1166,TRIM(AC960),W1097:W1166)</f>
        <v>0</v>
      </c>
      <c r="AD967" s="220">
        <f>SUMIF(U1097:U1166,TRIM(AD960),W1097:W1166)</f>
        <v>27</v>
      </c>
      <c r="AE967" s="220">
        <f>SUMIF(U1097:U1166,TRIM(AE960),W1097:W1166)</f>
        <v>27</v>
      </c>
      <c r="AF967" s="220">
        <f>SUMIF(U1097:U1166,TRIM(AF960),W1097:W1166)</f>
        <v>6</v>
      </c>
      <c r="AG967" s="220">
        <f>SUMIF(U1097:U1166,TRIM(AG960),W1097:W1166)</f>
        <v>10</v>
      </c>
      <c r="AH967" s="220">
        <f>SUMIF(U1097:U1166,TRIM(AH960),W1097:W1166)</f>
        <v>0</v>
      </c>
    </row>
    <row r="968" spans="2:34" hidden="1">
      <c r="B968" s="650"/>
      <c r="C968" s="443"/>
      <c r="D968" s="205">
        <f t="shared" si="257"/>
        <v>2</v>
      </c>
      <c r="E968" s="168" t="s">
        <v>662</v>
      </c>
      <c r="F968" s="259">
        <v>723.38</v>
      </c>
      <c r="G968" s="168">
        <v>2882</v>
      </c>
      <c r="H968" s="168">
        <v>2882</v>
      </c>
      <c r="I968" s="176">
        <f t="shared" si="269"/>
        <v>1</v>
      </c>
      <c r="J968" s="168">
        <v>100.47</v>
      </c>
      <c r="K968" s="176">
        <f t="shared" si="270"/>
        <v>3.4861207494795279E-2</v>
      </c>
      <c r="L968" s="259">
        <v>7.2</v>
      </c>
      <c r="M968" s="176">
        <f t="shared" si="271"/>
        <v>1.0348612074947952</v>
      </c>
      <c r="N968" s="259">
        <v>723.38</v>
      </c>
      <c r="O968" s="168">
        <v>100.47</v>
      </c>
      <c r="P968" s="175">
        <f t="shared" si="272"/>
        <v>3.4861207494795279E-2</v>
      </c>
      <c r="Q968" s="174">
        <f t="shared" si="273"/>
        <v>-1.9895196601282805E-13</v>
      </c>
      <c r="R968" s="175">
        <f t="shared" si="274"/>
        <v>-6.9032604445811258E-17</v>
      </c>
      <c r="S968" s="258">
        <f t="shared" si="275"/>
        <v>-1.4324541552923619E-12</v>
      </c>
      <c r="T968" s="168" t="s">
        <v>476</v>
      </c>
      <c r="U968" s="168" t="s">
        <v>495</v>
      </c>
      <c r="V968" s="168" t="s">
        <v>376</v>
      </c>
      <c r="W968" s="174">
        <v>1</v>
      </c>
      <c r="X968" s="168" t="s">
        <v>210</v>
      </c>
      <c r="Y968" s="171" t="s">
        <v>500</v>
      </c>
      <c r="Z968" s="220"/>
      <c r="AA968" s="221">
        <f>SUMIF(U1097:U1166,TRIM(AA960),F1097:F1166)</f>
        <v>0</v>
      </c>
      <c r="AB968" s="221">
        <f>SUMIF(U1097:U1166,TRIM(AB960),F1097:F1166)</f>
        <v>0</v>
      </c>
      <c r="AC968" s="221">
        <f>SUMIF(U1097:U1166,TRIM(AC960),F1097:F1166)</f>
        <v>0</v>
      </c>
      <c r="AD968" s="221">
        <f>SUMIF(U1097:U1166,TRIM(AD960),F1097:F1166)</f>
        <v>12229.2</v>
      </c>
      <c r="AE968" s="221">
        <f>SUMIF(U1097:U1166,TRIM(AE960),F1097:F1166)</f>
        <v>17529.289999999994</v>
      </c>
      <c r="AF968" s="221">
        <f>SUMIF(U1097:U1166,TRIM(AF960),F1097:F1166)</f>
        <v>4514.29</v>
      </c>
      <c r="AG968" s="221">
        <f>SUMIF(U1097:U1166,TRIM(AG960),F1097:F1166)</f>
        <v>12647.72</v>
      </c>
      <c r="AH968" s="221">
        <f>SUMIF(U1097:U1166,TRIM(AH960),F1097:F1166)</f>
        <v>0</v>
      </c>
    </row>
    <row r="969" spans="2:34" hidden="1">
      <c r="B969" s="650"/>
      <c r="C969" s="443"/>
      <c r="D969" s="205">
        <f t="shared" si="257"/>
        <v>3</v>
      </c>
      <c r="E969" s="168" t="s">
        <v>365</v>
      </c>
      <c r="F969" s="259">
        <v>643.19000000000005</v>
      </c>
      <c r="G969" s="168">
        <v>34.94</v>
      </c>
      <c r="H969" s="168">
        <v>34.94</v>
      </c>
      <c r="I969" s="176">
        <f t="shared" si="269"/>
        <v>1</v>
      </c>
      <c r="J969" s="168">
        <v>3.01</v>
      </c>
      <c r="K969" s="176">
        <f t="shared" si="270"/>
        <v>8.6147681740125936E-2</v>
      </c>
      <c r="L969" s="259">
        <v>814.16</v>
      </c>
      <c r="M969" s="176">
        <f t="shared" si="271"/>
        <v>1.0861476817401259</v>
      </c>
      <c r="N969" s="259">
        <v>2450.62</v>
      </c>
      <c r="O969" s="168">
        <v>0.79</v>
      </c>
      <c r="P969" s="175">
        <f t="shared" si="272"/>
        <v>2.2610188895249E-2</v>
      </c>
      <c r="Q969" s="174">
        <f t="shared" si="273"/>
        <v>2.219999999999998</v>
      </c>
      <c r="R969" s="175">
        <f t="shared" si="274"/>
        <v>6.3537492844876878E-2</v>
      </c>
      <c r="S969" s="258">
        <f t="shared" si="275"/>
        <v>1807.4351999999983</v>
      </c>
      <c r="T969" s="168" t="s">
        <v>476</v>
      </c>
      <c r="U969" s="168" t="s">
        <v>364</v>
      </c>
      <c r="V969" s="168" t="s">
        <v>366</v>
      </c>
      <c r="W969" s="174">
        <v>1</v>
      </c>
      <c r="X969" s="168" t="s">
        <v>133</v>
      </c>
      <c r="Y969" s="171"/>
      <c r="Z969" s="220"/>
      <c r="AA969" s="319">
        <f t="shared" ref="AA969:AH969" si="276">AA967/$Z967</f>
        <v>0</v>
      </c>
      <c r="AB969" s="319">
        <f t="shared" si="276"/>
        <v>0</v>
      </c>
      <c r="AC969" s="319">
        <f t="shared" si="276"/>
        <v>0</v>
      </c>
      <c r="AD969" s="319">
        <f t="shared" si="276"/>
        <v>0.38571428571428573</v>
      </c>
      <c r="AE969" s="319">
        <f t="shared" si="276"/>
        <v>0.38571428571428573</v>
      </c>
      <c r="AF969" s="319">
        <f t="shared" si="276"/>
        <v>8.5714285714285715E-2</v>
      </c>
      <c r="AG969" s="319">
        <f t="shared" si="276"/>
        <v>0.14285714285714285</v>
      </c>
      <c r="AH969" s="319">
        <f t="shared" si="276"/>
        <v>0</v>
      </c>
    </row>
    <row r="970" spans="2:34" hidden="1">
      <c r="B970" s="650"/>
      <c r="C970" s="443"/>
      <c r="D970" s="205">
        <f t="shared" si="257"/>
        <v>4</v>
      </c>
      <c r="E970" s="168" t="s">
        <v>375</v>
      </c>
      <c r="F970" s="259">
        <v>560.70000000000005</v>
      </c>
      <c r="G970" s="168">
        <v>8216</v>
      </c>
      <c r="H970" s="168">
        <v>8216</v>
      </c>
      <c r="I970" s="176">
        <f t="shared" si="269"/>
        <v>1</v>
      </c>
      <c r="J970" s="168">
        <v>80.099999999999994</v>
      </c>
      <c r="K970" s="176">
        <f t="shared" si="270"/>
        <v>9.7492697176241472E-3</v>
      </c>
      <c r="L970" s="259">
        <v>7</v>
      </c>
      <c r="M970" s="176">
        <f t="shared" si="271"/>
        <v>1.0097492697176242</v>
      </c>
      <c r="N970" s="259">
        <v>560.70000000000005</v>
      </c>
      <c r="O970" s="168">
        <v>80.099999999999994</v>
      </c>
      <c r="P970" s="175">
        <f t="shared" si="272"/>
        <v>9.7492697176241472E-3</v>
      </c>
      <c r="Q970" s="174">
        <f t="shared" si="273"/>
        <v>3.694822225952521E-13</v>
      </c>
      <c r="R970" s="175">
        <f t="shared" si="274"/>
        <v>4.4971059225322796E-17</v>
      </c>
      <c r="S970" s="258">
        <f t="shared" si="275"/>
        <v>2.5863755581667647E-12</v>
      </c>
      <c r="T970" s="168" t="s">
        <v>476</v>
      </c>
      <c r="U970" s="168" t="s">
        <v>495</v>
      </c>
      <c r="V970" s="168" t="s">
        <v>376</v>
      </c>
      <c r="W970" s="174">
        <v>1</v>
      </c>
      <c r="X970" s="168" t="s">
        <v>218</v>
      </c>
      <c r="Y970" s="171" t="s">
        <v>597</v>
      </c>
      <c r="Z970" s="219">
        <f>SUM(W1167:W1236)</f>
        <v>70</v>
      </c>
      <c r="AA970" s="220">
        <f>SUMIF(U1167:U1236,TRIM(AA960),W1167:W1236)</f>
        <v>0</v>
      </c>
      <c r="AB970" s="220">
        <f>SUMIF(U1167:U1236,TRIM(AB960),W1167:W1236)</f>
        <v>0</v>
      </c>
      <c r="AC970" s="220">
        <f>SUMIF(U1167:U1236,TRIM(AC960),W1167:W1236)</f>
        <v>0</v>
      </c>
      <c r="AD970" s="220">
        <f>SUMIF(U1167:U1236,TRIM(AD960),W1167:W1236)</f>
        <v>36</v>
      </c>
      <c r="AE970" s="220">
        <f>SUMIF(U1167:U1236,TRIM(AE960),W1167:W1236)</f>
        <v>21</v>
      </c>
      <c r="AF970" s="220">
        <f>SUMIF(U1167:U1236,TRIM(AF960),W1167:W1236)</f>
        <v>2</v>
      </c>
      <c r="AG970" s="220">
        <f>SUMIF(U1167:U1236,TRIM(AG960),W1167:W1236)</f>
        <v>11</v>
      </c>
      <c r="AH970" s="220">
        <f>SUMIF(U1167:U1236,TRIM(AH960),W1167:W1236)</f>
        <v>0</v>
      </c>
    </row>
    <row r="971" spans="2:34" hidden="1">
      <c r="B971" s="650"/>
      <c r="C971" s="443"/>
      <c r="D971" s="205">
        <f t="shared" si="257"/>
        <v>5</v>
      </c>
      <c r="E971" s="168" t="s">
        <v>693</v>
      </c>
      <c r="F971" s="259">
        <v>512.65</v>
      </c>
      <c r="G971" s="168">
        <v>542.26</v>
      </c>
      <c r="H971" s="168">
        <v>542.26</v>
      </c>
      <c r="I971" s="176">
        <f t="shared" si="269"/>
        <v>1</v>
      </c>
      <c r="J971" s="168">
        <v>36.6</v>
      </c>
      <c r="K971" s="176">
        <f t="shared" si="270"/>
        <v>6.7495297458783618E-2</v>
      </c>
      <c r="L971" s="259">
        <v>100.52</v>
      </c>
      <c r="M971" s="176">
        <f t="shared" si="271"/>
        <v>1.0674952974587837</v>
      </c>
      <c r="N971" s="259">
        <v>3679.03</v>
      </c>
      <c r="O971" s="168">
        <v>5.0999999999999996</v>
      </c>
      <c r="P971" s="175">
        <f t="shared" si="272"/>
        <v>9.4050824327813216E-3</v>
      </c>
      <c r="Q971" s="174">
        <f t="shared" si="273"/>
        <v>31.500000000000021</v>
      </c>
      <c r="R971" s="175">
        <f t="shared" si="274"/>
        <v>5.8090215026002326E-2</v>
      </c>
      <c r="S971" s="258">
        <f t="shared" si="275"/>
        <v>3166.3800000000019</v>
      </c>
      <c r="T971" s="168" t="s">
        <v>476</v>
      </c>
      <c r="U971" s="168" t="s">
        <v>316</v>
      </c>
      <c r="V971" s="168" t="s">
        <v>366</v>
      </c>
      <c r="W971" s="174">
        <v>1</v>
      </c>
      <c r="X971" s="168" t="s">
        <v>218</v>
      </c>
      <c r="Y971" s="171" t="s">
        <v>500</v>
      </c>
      <c r="Z971" s="220"/>
      <c r="AA971" s="221">
        <f>SUMIF(U1167:U1236,TRIM(AA960),F1167:F1236)</f>
        <v>0</v>
      </c>
      <c r="AB971" s="221">
        <f>SUMIF(U1167:U1236,TRIM(AB960),F1167:F1236)</f>
        <v>0</v>
      </c>
      <c r="AC971" s="221">
        <f>SUMIF(U1167:U1236,TRIM(AC960),F1167:F1236)</f>
        <v>0</v>
      </c>
      <c r="AD971" s="221">
        <f>SUMIF(U1167:U1236,TRIM(AD960),F1167:F1236)</f>
        <v>20534.550000000007</v>
      </c>
      <c r="AE971" s="221">
        <f>SUMIF(U1167:U1236,TRIM(AE960),F1167:F1236)</f>
        <v>13203.570000000002</v>
      </c>
      <c r="AF971" s="221">
        <f>SUMIF(U1167:U1236,TRIM(AF960),F1167:F1236)</f>
        <v>1717.88</v>
      </c>
      <c r="AG971" s="221">
        <f>SUMIF(U1167:U1236,TRIM(AG960),F1167:F1236)</f>
        <v>8025.49</v>
      </c>
      <c r="AH971" s="221">
        <f>SUMIF(U1167:U1236,TRIM(AH960),F1167:F1236)</f>
        <v>0</v>
      </c>
    </row>
    <row r="972" spans="2:34" hidden="1">
      <c r="B972" s="650"/>
      <c r="C972" s="443"/>
      <c r="D972" s="205">
        <f t="shared" si="257"/>
        <v>6</v>
      </c>
      <c r="E972" s="168" t="s">
        <v>347</v>
      </c>
      <c r="F972" s="259">
        <v>465.86</v>
      </c>
      <c r="G972" s="168">
        <v>240.63</v>
      </c>
      <c r="H972" s="168">
        <v>240.63</v>
      </c>
      <c r="I972" s="176">
        <f t="shared" si="269"/>
        <v>1</v>
      </c>
      <c r="J972" s="168">
        <v>12.63</v>
      </c>
      <c r="K972" s="176">
        <f t="shared" si="270"/>
        <v>5.2487221044757518E-2</v>
      </c>
      <c r="L972" s="259">
        <v>99.12</v>
      </c>
      <c r="M972" s="176">
        <f t="shared" si="271"/>
        <v>1.0524872210447576</v>
      </c>
      <c r="N972" s="259">
        <v>1251.8900000000001</v>
      </c>
      <c r="O972" s="168">
        <v>4.7</v>
      </c>
      <c r="P972" s="175">
        <f t="shared" si="272"/>
        <v>1.9532061671445788E-2</v>
      </c>
      <c r="Q972" s="174">
        <f t="shared" si="273"/>
        <v>7.9299999999999953</v>
      </c>
      <c r="R972" s="175">
        <f t="shared" si="274"/>
        <v>3.2955159373311706E-2</v>
      </c>
      <c r="S972" s="258">
        <f t="shared" si="275"/>
        <v>786.02159999999958</v>
      </c>
      <c r="T972" s="168" t="s">
        <v>476</v>
      </c>
      <c r="U972" s="168" t="s">
        <v>316</v>
      </c>
      <c r="V972" s="168" t="s">
        <v>351</v>
      </c>
      <c r="W972" s="174">
        <v>1</v>
      </c>
      <c r="X972" s="168" t="s">
        <v>346</v>
      </c>
      <c r="Y972" s="171"/>
      <c r="Z972" s="220"/>
      <c r="AA972" s="319">
        <f t="shared" ref="AA972:AH972" si="277">AA970/$Z970</f>
        <v>0</v>
      </c>
      <c r="AB972" s="319">
        <f t="shared" si="277"/>
        <v>0</v>
      </c>
      <c r="AC972" s="319">
        <f t="shared" si="277"/>
        <v>0</v>
      </c>
      <c r="AD972" s="319">
        <f t="shared" si="277"/>
        <v>0.51428571428571423</v>
      </c>
      <c r="AE972" s="319">
        <f t="shared" si="277"/>
        <v>0.3</v>
      </c>
      <c r="AF972" s="319">
        <f t="shared" si="277"/>
        <v>2.8571428571428571E-2</v>
      </c>
      <c r="AG972" s="319">
        <f t="shared" si="277"/>
        <v>0.15714285714285714</v>
      </c>
      <c r="AH972" s="319">
        <f t="shared" si="277"/>
        <v>0</v>
      </c>
    </row>
    <row r="973" spans="2:34" hidden="1">
      <c r="B973" s="650"/>
      <c r="C973" s="443"/>
      <c r="D973" s="205">
        <f t="shared" si="257"/>
        <v>7</v>
      </c>
      <c r="E973" s="168" t="s">
        <v>356</v>
      </c>
      <c r="F973" s="259">
        <v>418.29</v>
      </c>
      <c r="G973" s="168">
        <v>6875</v>
      </c>
      <c r="H973" s="168">
        <v>6875</v>
      </c>
      <c r="I973" s="176">
        <f t="shared" si="269"/>
        <v>1</v>
      </c>
      <c r="J973" s="168">
        <v>63.57</v>
      </c>
      <c r="K973" s="176">
        <f t="shared" si="270"/>
        <v>9.2465454545454552E-3</v>
      </c>
      <c r="L973" s="259">
        <v>6.58</v>
      </c>
      <c r="M973" s="176">
        <f t="shared" si="271"/>
        <v>1.0092465454545454</v>
      </c>
      <c r="N973" s="259">
        <v>418.29</v>
      </c>
      <c r="O973" s="168">
        <v>63.57</v>
      </c>
      <c r="P973" s="175">
        <f t="shared" si="272"/>
        <v>9.2465454545454552E-3</v>
      </c>
      <c r="Q973" s="174">
        <f t="shared" si="273"/>
        <v>-2.9132252166164108E-13</v>
      </c>
      <c r="R973" s="175">
        <f t="shared" si="274"/>
        <v>-4.2374184968965975E-17</v>
      </c>
      <c r="S973" s="258">
        <f t="shared" si="275"/>
        <v>-1.9169021925335985E-12</v>
      </c>
      <c r="T973" s="168" t="s">
        <v>497</v>
      </c>
      <c r="U973" s="168" t="s">
        <v>355</v>
      </c>
      <c r="V973" s="168" t="s">
        <v>357</v>
      </c>
      <c r="W973" s="174">
        <v>1</v>
      </c>
      <c r="X973" s="168" t="s">
        <v>346</v>
      </c>
      <c r="Y973" s="171"/>
      <c r="Z973" s="219"/>
      <c r="AA973" s="220"/>
      <c r="AB973" s="220"/>
      <c r="AC973" s="220"/>
      <c r="AD973" s="220"/>
      <c r="AE973" s="220"/>
      <c r="AF973" s="220"/>
      <c r="AG973" s="220"/>
      <c r="AH973" s="220"/>
    </row>
    <row r="974" spans="2:34" hidden="1">
      <c r="B974" s="650"/>
      <c r="C974" s="443"/>
      <c r="D974" s="205">
        <f t="shared" si="257"/>
        <v>8</v>
      </c>
      <c r="E974" s="168" t="s">
        <v>408</v>
      </c>
      <c r="F974" s="259">
        <v>380.9</v>
      </c>
      <c r="G974" s="168">
        <v>15.76</v>
      </c>
      <c r="H974" s="168">
        <v>15.76</v>
      </c>
      <c r="I974" s="176">
        <f t="shared" si="269"/>
        <v>1</v>
      </c>
      <c r="J974" s="168">
        <v>0.94</v>
      </c>
      <c r="K974" s="176">
        <f t="shared" si="270"/>
        <v>5.964467005076142E-2</v>
      </c>
      <c r="L974" s="259">
        <v>846.44</v>
      </c>
      <c r="M974" s="176">
        <f t="shared" si="271"/>
        <v>1.0596446700507614</v>
      </c>
      <c r="N974" s="259">
        <v>795.65</v>
      </c>
      <c r="O974" s="168">
        <v>0.45</v>
      </c>
      <c r="P974" s="175">
        <f t="shared" si="272"/>
        <v>2.8553299492385789E-2</v>
      </c>
      <c r="Q974" s="174">
        <f t="shared" si="273"/>
        <v>0.48999999999999949</v>
      </c>
      <c r="R974" s="175">
        <f t="shared" si="274"/>
        <v>3.1091370558375603E-2</v>
      </c>
      <c r="S974" s="258">
        <f t="shared" si="275"/>
        <v>414.75559999999962</v>
      </c>
      <c r="T974" s="168" t="s">
        <v>476</v>
      </c>
      <c r="U974" s="168" t="s">
        <v>316</v>
      </c>
      <c r="V974" s="168" t="s">
        <v>412</v>
      </c>
      <c r="W974" s="174">
        <v>1</v>
      </c>
      <c r="X974" s="168" t="s">
        <v>144</v>
      </c>
      <c r="Y974" s="171"/>
      <c r="Z974" s="220"/>
      <c r="AA974" s="221"/>
      <c r="AB974" s="221"/>
      <c r="AC974" s="221"/>
      <c r="AD974" s="221"/>
      <c r="AE974" s="221"/>
      <c r="AF974" s="221"/>
      <c r="AG974" s="221"/>
      <c r="AH974" s="221"/>
    </row>
    <row r="975" spans="2:34" hidden="1">
      <c r="B975" s="650"/>
      <c r="C975" s="443"/>
      <c r="D975" s="205">
        <f t="shared" si="257"/>
        <v>9</v>
      </c>
      <c r="E975" s="168" t="s">
        <v>520</v>
      </c>
      <c r="F975" s="259">
        <v>300</v>
      </c>
      <c r="G975" s="168">
        <v>82.16</v>
      </c>
      <c r="H975" s="168">
        <v>82.16</v>
      </c>
      <c r="I975" s="176">
        <f t="shared" si="269"/>
        <v>1</v>
      </c>
      <c r="J975" s="168">
        <v>3.08</v>
      </c>
      <c r="K975" s="176">
        <f t="shared" si="270"/>
        <v>3.7487828627069134E-2</v>
      </c>
      <c r="L975" s="259">
        <v>200</v>
      </c>
      <c r="M975" s="176">
        <f t="shared" si="271"/>
        <v>1.037487828627069</v>
      </c>
      <c r="N975" s="259">
        <v>616</v>
      </c>
      <c r="O975" s="168">
        <v>1.5</v>
      </c>
      <c r="P975" s="175">
        <f t="shared" si="272"/>
        <v>1.8257059396299902E-2</v>
      </c>
      <c r="Q975" s="174">
        <f t="shared" si="273"/>
        <v>1.5799999999999983</v>
      </c>
      <c r="R975" s="175">
        <f t="shared" si="274"/>
        <v>1.9230769230769211E-2</v>
      </c>
      <c r="S975" s="258">
        <f t="shared" si="275"/>
        <v>315.99999999999966</v>
      </c>
      <c r="T975" s="168" t="s">
        <v>476</v>
      </c>
      <c r="U975" s="168" t="s">
        <v>316</v>
      </c>
      <c r="V975" s="168" t="s">
        <v>351</v>
      </c>
      <c r="W975" s="174">
        <v>1</v>
      </c>
      <c r="X975" s="168" t="s">
        <v>218</v>
      </c>
      <c r="Y975" s="171"/>
      <c r="Z975" s="220"/>
      <c r="AA975" s="319"/>
      <c r="AB975" s="319"/>
      <c r="AC975" s="319"/>
      <c r="AD975" s="319"/>
      <c r="AE975" s="319"/>
      <c r="AF975" s="319"/>
      <c r="AG975" s="319"/>
      <c r="AH975" s="319"/>
    </row>
    <row r="976" spans="2:34" hidden="1">
      <c r="B976" s="651"/>
      <c r="C976" s="443"/>
      <c r="D976" s="205">
        <f t="shared" si="257"/>
        <v>10</v>
      </c>
      <c r="E976" s="168" t="s">
        <v>623</v>
      </c>
      <c r="F976" s="259">
        <v>238.83</v>
      </c>
      <c r="G976" s="168">
        <v>56.76</v>
      </c>
      <c r="H976" s="168">
        <v>56.76</v>
      </c>
      <c r="I976" s="176">
        <f t="shared" si="269"/>
        <v>1</v>
      </c>
      <c r="J976" s="168">
        <v>3.83</v>
      </c>
      <c r="K976" s="176">
        <f t="shared" si="270"/>
        <v>6.7477096546863999E-2</v>
      </c>
      <c r="L976" s="259">
        <v>124.39</v>
      </c>
      <c r="M976" s="176">
        <f t="shared" si="271"/>
        <v>1.0674770965468641</v>
      </c>
      <c r="N976" s="259">
        <v>476.41</v>
      </c>
      <c r="O976" s="168">
        <v>1.92</v>
      </c>
      <c r="P976" s="175">
        <f t="shared" si="272"/>
        <v>3.382663847780127E-2</v>
      </c>
      <c r="Q976" s="174">
        <f t="shared" si="273"/>
        <v>1.9099999999999984</v>
      </c>
      <c r="R976" s="175">
        <f t="shared" si="274"/>
        <v>3.3650458069062694E-2</v>
      </c>
      <c r="S976" s="258">
        <f t="shared" si="275"/>
        <v>237.58489999999981</v>
      </c>
      <c r="T976" s="168" t="s">
        <v>497</v>
      </c>
      <c r="U976" s="168" t="s">
        <v>355</v>
      </c>
      <c r="V976" s="168" t="s">
        <v>499</v>
      </c>
      <c r="W976" s="174">
        <v>1</v>
      </c>
      <c r="X976" s="168" t="s">
        <v>134</v>
      </c>
      <c r="Y976" s="171"/>
      <c r="Z976" s="172"/>
      <c r="AA976" s="172"/>
      <c r="AB976" s="172"/>
      <c r="AC976" s="172"/>
      <c r="AD976" s="172"/>
      <c r="AE976" s="172"/>
      <c r="AF976" s="172"/>
      <c r="AG976" s="172"/>
      <c r="AH976" s="172"/>
    </row>
    <row r="977" spans="2:34" hidden="1">
      <c r="B977" s="649">
        <v>45967</v>
      </c>
      <c r="C977" s="443" t="str">
        <f t="shared" ref="C977" si="278">RIGHT(TEXT(B977,"aaa"),1)</f>
        <v>四</v>
      </c>
      <c r="D977" s="205">
        <f t="shared" si="257"/>
        <v>1</v>
      </c>
      <c r="E977" s="168" t="s">
        <v>373</v>
      </c>
      <c r="F977" s="259">
        <v>2485.1799999999998</v>
      </c>
      <c r="G977" s="168">
        <v>17640</v>
      </c>
      <c r="H977" s="168">
        <v>17640</v>
      </c>
      <c r="I977" s="176">
        <f t="shared" si="269"/>
        <v>1</v>
      </c>
      <c r="J977" s="168">
        <v>428.48</v>
      </c>
      <c r="K977" s="176">
        <f t="shared" si="270"/>
        <v>2.4290249433106578E-2</v>
      </c>
      <c r="L977" s="259">
        <v>5.8</v>
      </c>
      <c r="M977" s="176">
        <f t="shared" si="271"/>
        <v>1.0242902494331065</v>
      </c>
      <c r="N977" s="259">
        <v>2485.1799999999998</v>
      </c>
      <c r="O977" s="168">
        <v>428.48</v>
      </c>
      <c r="P977" s="175">
        <f t="shared" si="272"/>
        <v>2.4290249433106578E-2</v>
      </c>
      <c r="Q977" s="174">
        <f t="shared" si="273"/>
        <v>-4.5474735088646412E-13</v>
      </c>
      <c r="R977" s="175">
        <f t="shared" si="274"/>
        <v>-2.5779328281545586E-17</v>
      </c>
      <c r="S977" s="258">
        <f t="shared" si="275"/>
        <v>-2.6375346351414918E-12</v>
      </c>
      <c r="T977" s="168" t="s">
        <v>476</v>
      </c>
      <c r="U977" s="168" t="s">
        <v>495</v>
      </c>
      <c r="V977" s="168" t="s">
        <v>374</v>
      </c>
      <c r="W977" s="174">
        <v>1</v>
      </c>
      <c r="X977" s="168" t="s">
        <v>346</v>
      </c>
      <c r="Y977" s="166" t="s">
        <v>696</v>
      </c>
      <c r="Z977" s="219">
        <f>Z961+Z964+Z967+Z970+Z973</f>
        <v>280</v>
      </c>
      <c r="AA977" s="219">
        <f t="shared" ref="AA977:AH977" si="279">AA961+AA964+AA967+AA970+AA973</f>
        <v>0</v>
      </c>
      <c r="AB977" s="219">
        <f t="shared" si="279"/>
        <v>0</v>
      </c>
      <c r="AC977" s="219">
        <f t="shared" si="279"/>
        <v>0</v>
      </c>
      <c r="AD977" s="219">
        <f t="shared" si="279"/>
        <v>127</v>
      </c>
      <c r="AE977" s="219">
        <f t="shared" si="279"/>
        <v>88</v>
      </c>
      <c r="AF977" s="219">
        <f t="shared" si="279"/>
        <v>11</v>
      </c>
      <c r="AG977" s="219">
        <f t="shared" si="279"/>
        <v>54</v>
      </c>
      <c r="AH977" s="219">
        <f t="shared" si="279"/>
        <v>0</v>
      </c>
    </row>
    <row r="978" spans="2:34" hidden="1">
      <c r="B978" s="650"/>
      <c r="C978" s="443"/>
      <c r="D978" s="205">
        <f t="shared" si="257"/>
        <v>2</v>
      </c>
      <c r="E978" s="168" t="s">
        <v>504</v>
      </c>
      <c r="F978" s="259">
        <v>834</v>
      </c>
      <c r="G978" s="168">
        <v>326.5</v>
      </c>
      <c r="H978" s="168">
        <v>326.5</v>
      </c>
      <c r="I978" s="176">
        <f t="shared" si="269"/>
        <v>1</v>
      </c>
      <c r="J978" s="168">
        <v>15.32</v>
      </c>
      <c r="K978" s="176">
        <f t="shared" si="270"/>
        <v>4.6921898928024501E-2</v>
      </c>
      <c r="L978" s="259">
        <v>111.2</v>
      </c>
      <c r="M978" s="176">
        <f t="shared" si="271"/>
        <v>1.0469218989280245</v>
      </c>
      <c r="N978" s="259">
        <v>1703.58</v>
      </c>
      <c r="O978" s="168">
        <v>7.5</v>
      </c>
      <c r="P978" s="175">
        <f t="shared" si="272"/>
        <v>2.2970903522205207E-2</v>
      </c>
      <c r="Q978" s="174">
        <f t="shared" si="273"/>
        <v>7.8199999999999932</v>
      </c>
      <c r="R978" s="175">
        <f t="shared" si="274"/>
        <v>2.3950995405819273E-2</v>
      </c>
      <c r="S978" s="258">
        <f t="shared" si="275"/>
        <v>869.58399999999926</v>
      </c>
      <c r="T978" s="168" t="s">
        <v>476</v>
      </c>
      <c r="U978" s="168" t="s">
        <v>316</v>
      </c>
      <c r="V978" s="168" t="s">
        <v>412</v>
      </c>
      <c r="W978" s="174">
        <v>1</v>
      </c>
      <c r="X978" s="168" t="s">
        <v>232</v>
      </c>
      <c r="Y978" s="171" t="s">
        <v>500</v>
      </c>
      <c r="Z978" s="220"/>
      <c r="AA978" s="221">
        <f>AA962+AA965+AA968+AA971+AA974</f>
        <v>0</v>
      </c>
      <c r="AB978" s="221">
        <f t="shared" ref="AB978:AH978" si="280">AB962+AB965+AB968+AB971+AB974</f>
        <v>0</v>
      </c>
      <c r="AC978" s="221">
        <f t="shared" si="280"/>
        <v>0</v>
      </c>
      <c r="AD978" s="221">
        <f t="shared" si="280"/>
        <v>61630.290000000008</v>
      </c>
      <c r="AE978" s="221">
        <f t="shared" si="280"/>
        <v>55199.88</v>
      </c>
      <c r="AF978" s="221">
        <f t="shared" si="280"/>
        <v>8732.5</v>
      </c>
      <c r="AG978" s="221">
        <f t="shared" si="280"/>
        <v>53258.99</v>
      </c>
      <c r="AH978" s="221">
        <f t="shared" si="280"/>
        <v>0</v>
      </c>
    </row>
    <row r="979" spans="2:34" hidden="1">
      <c r="B979" s="650"/>
      <c r="C979" s="443"/>
      <c r="D979" s="205">
        <f t="shared" si="257"/>
        <v>3</v>
      </c>
      <c r="E979" s="168" t="s">
        <v>453</v>
      </c>
      <c r="F979" s="259">
        <v>668.47</v>
      </c>
      <c r="G979" s="168">
        <v>83.1</v>
      </c>
      <c r="H979" s="168">
        <v>83.1</v>
      </c>
      <c r="I979" s="176">
        <f t="shared" si="269"/>
        <v>1</v>
      </c>
      <c r="J979" s="168">
        <v>4.46</v>
      </c>
      <c r="K979" s="176">
        <f t="shared" si="270"/>
        <v>5.3670276774969917E-2</v>
      </c>
      <c r="L979" s="259">
        <v>318.32</v>
      </c>
      <c r="M979" s="176">
        <f t="shared" si="271"/>
        <v>1.0536702767749699</v>
      </c>
      <c r="N979" s="259">
        <v>1419.71</v>
      </c>
      <c r="O979" s="168">
        <v>2.1</v>
      </c>
      <c r="P979" s="175">
        <f t="shared" si="272"/>
        <v>2.5270758122743684E-2</v>
      </c>
      <c r="Q979" s="174">
        <f t="shared" si="273"/>
        <v>2.3599999999999937</v>
      </c>
      <c r="R979" s="175">
        <f t="shared" si="274"/>
        <v>2.8399518652226161E-2</v>
      </c>
      <c r="S979" s="258">
        <f t="shared" si="275"/>
        <v>751.23519999999792</v>
      </c>
      <c r="T979" s="168" t="s">
        <v>476</v>
      </c>
      <c r="U979" s="168" t="s">
        <v>364</v>
      </c>
      <c r="V979" s="168" t="s">
        <v>366</v>
      </c>
      <c r="W979" s="174">
        <v>1</v>
      </c>
      <c r="X979" s="168" t="s">
        <v>143</v>
      </c>
      <c r="AA979" s="319">
        <f t="shared" ref="AA979:AH979" si="281">AA977/$Z977</f>
        <v>0</v>
      </c>
      <c r="AB979" s="319">
        <f t="shared" si="281"/>
        <v>0</v>
      </c>
      <c r="AC979" s="319">
        <f t="shared" si="281"/>
        <v>0</v>
      </c>
      <c r="AD979" s="319">
        <f t="shared" si="281"/>
        <v>0.45357142857142857</v>
      </c>
      <c r="AE979" s="319">
        <f t="shared" si="281"/>
        <v>0.31428571428571428</v>
      </c>
      <c r="AF979" s="319">
        <f t="shared" si="281"/>
        <v>3.9285714285714285E-2</v>
      </c>
      <c r="AG979" s="319">
        <f t="shared" si="281"/>
        <v>0.19285714285714287</v>
      </c>
      <c r="AH979" s="319">
        <f t="shared" si="281"/>
        <v>0</v>
      </c>
    </row>
    <row r="980" spans="2:34" hidden="1">
      <c r="B980" s="650"/>
      <c r="C980" s="443"/>
      <c r="D980" s="205">
        <f t="shared" si="257"/>
        <v>4</v>
      </c>
      <c r="E980" s="168" t="s">
        <v>350</v>
      </c>
      <c r="F980" s="259">
        <v>553.51</v>
      </c>
      <c r="G980" s="168">
        <v>141.36000000000001</v>
      </c>
      <c r="H980" s="168">
        <v>141.36000000000001</v>
      </c>
      <c r="I980" s="176">
        <f t="shared" si="269"/>
        <v>1</v>
      </c>
      <c r="J980" s="168">
        <v>5.68</v>
      </c>
      <c r="K980" s="176">
        <f t="shared" si="270"/>
        <v>4.0181097906055459E-2</v>
      </c>
      <c r="L980" s="259">
        <v>212.89</v>
      </c>
      <c r="M980" s="176">
        <f t="shared" si="271"/>
        <v>1.0401810979060555</v>
      </c>
      <c r="N980" s="259">
        <v>1209.22</v>
      </c>
      <c r="O980" s="168">
        <v>2.6</v>
      </c>
      <c r="P980" s="175">
        <f t="shared" si="272"/>
        <v>1.8392756083757782E-2</v>
      </c>
      <c r="Q980" s="174">
        <f t="shared" si="273"/>
        <v>3.0800000000000067</v>
      </c>
      <c r="R980" s="175">
        <f t="shared" si="274"/>
        <v>2.1788341822297726E-2</v>
      </c>
      <c r="S980" s="258">
        <f t="shared" si="275"/>
        <v>655.70120000000134</v>
      </c>
      <c r="T980" s="168" t="s">
        <v>476</v>
      </c>
      <c r="U980" s="168" t="s">
        <v>316</v>
      </c>
      <c r="V980" s="168" t="s">
        <v>351</v>
      </c>
      <c r="W980" s="174">
        <v>1</v>
      </c>
      <c r="X980" s="168" t="s">
        <v>346</v>
      </c>
    </row>
    <row r="981" spans="2:34" hidden="1">
      <c r="B981" s="650"/>
      <c r="C981" s="443"/>
      <c r="D981" s="205">
        <f t="shared" si="257"/>
        <v>5</v>
      </c>
      <c r="E981" s="168" t="s">
        <v>645</v>
      </c>
      <c r="F981" s="259">
        <v>397.21</v>
      </c>
      <c r="G981" s="168">
        <v>97.22</v>
      </c>
      <c r="H981" s="168">
        <v>97.22</v>
      </c>
      <c r="I981" s="176">
        <f t="shared" si="269"/>
        <v>1</v>
      </c>
      <c r="J981" s="168">
        <v>7.91</v>
      </c>
      <c r="K981" s="176">
        <f t="shared" si="270"/>
        <v>8.1361859699650277E-2</v>
      </c>
      <c r="L981" s="259">
        <v>114.14</v>
      </c>
      <c r="M981" s="176">
        <f t="shared" si="271"/>
        <v>1.0813618596996502</v>
      </c>
      <c r="N981" s="259">
        <v>902.85</v>
      </c>
      <c r="O981" s="168">
        <v>3.48</v>
      </c>
      <c r="P981" s="175">
        <f t="shared" si="272"/>
        <v>3.5795103888088868E-2</v>
      </c>
      <c r="Q981" s="174">
        <f t="shared" si="273"/>
        <v>4.4299999999999962</v>
      </c>
      <c r="R981" s="175">
        <f t="shared" si="274"/>
        <v>4.5566755811561367E-2</v>
      </c>
      <c r="S981" s="258">
        <f t="shared" si="275"/>
        <v>505.64019999999954</v>
      </c>
      <c r="T981" s="168" t="s">
        <v>476</v>
      </c>
      <c r="U981" s="168" t="s">
        <v>316</v>
      </c>
      <c r="V981" s="168" t="s">
        <v>412</v>
      </c>
      <c r="W981" s="174">
        <v>1</v>
      </c>
      <c r="X981" s="168" t="s">
        <v>174</v>
      </c>
    </row>
    <row r="982" spans="2:34" hidden="1">
      <c r="B982" s="650"/>
      <c r="C982" s="443"/>
      <c r="D982" s="205">
        <f t="shared" si="257"/>
        <v>6</v>
      </c>
      <c r="E982" s="168" t="s">
        <v>697</v>
      </c>
      <c r="F982" s="259">
        <v>330.16</v>
      </c>
      <c r="G982" s="168">
        <v>184.9</v>
      </c>
      <c r="H982" s="168">
        <v>184.9</v>
      </c>
      <c r="I982" s="176">
        <f t="shared" si="269"/>
        <v>1</v>
      </c>
      <c r="J982" s="168">
        <v>12.39</v>
      </c>
      <c r="K982" s="176">
        <f t="shared" si="270"/>
        <v>6.7009194159004873E-2</v>
      </c>
      <c r="L982" s="259">
        <v>53.51</v>
      </c>
      <c r="M982" s="176">
        <f t="shared" si="271"/>
        <v>1.067009194159005</v>
      </c>
      <c r="N982" s="259">
        <v>662.99</v>
      </c>
      <c r="O982" s="168">
        <v>6.17</v>
      </c>
      <c r="P982" s="175">
        <f t="shared" si="272"/>
        <v>3.3369388858842615E-2</v>
      </c>
      <c r="Q982" s="174">
        <f t="shared" si="273"/>
        <v>6.2200000000000149</v>
      </c>
      <c r="R982" s="175">
        <f t="shared" si="274"/>
        <v>3.3639805300162327E-2</v>
      </c>
      <c r="S982" s="258">
        <f t="shared" si="275"/>
        <v>332.8322000000008</v>
      </c>
      <c r="T982" s="168" t="s">
        <v>476</v>
      </c>
      <c r="U982" s="168" t="s">
        <v>495</v>
      </c>
      <c r="V982" s="168" t="s">
        <v>430</v>
      </c>
      <c r="W982" s="174">
        <v>1</v>
      </c>
      <c r="X982" s="168" t="s">
        <v>133</v>
      </c>
    </row>
    <row r="983" spans="2:34" hidden="1">
      <c r="B983" s="650"/>
      <c r="C983" s="443"/>
      <c r="D983" s="205">
        <f t="shared" si="257"/>
        <v>7</v>
      </c>
      <c r="E983" s="168" t="s">
        <v>375</v>
      </c>
      <c r="F983" s="259">
        <v>252.35</v>
      </c>
      <c r="G983" s="168">
        <v>8158</v>
      </c>
      <c r="H983" s="168">
        <v>8158</v>
      </c>
      <c r="I983" s="176">
        <f t="shared" si="269"/>
        <v>1</v>
      </c>
      <c r="J983" s="168">
        <v>36.049999999999997</v>
      </c>
      <c r="K983" s="176">
        <f t="shared" si="270"/>
        <v>4.4189752390291735E-3</v>
      </c>
      <c r="L983" s="259">
        <v>7</v>
      </c>
      <c r="M983" s="176">
        <f t="shared" si="271"/>
        <v>1.0044189752390291</v>
      </c>
      <c r="N983" s="259">
        <v>252.35</v>
      </c>
      <c r="O983" s="168">
        <v>36.049999999999997</v>
      </c>
      <c r="P983" s="175">
        <f t="shared" si="272"/>
        <v>4.4189752390291735E-3</v>
      </c>
      <c r="Q983" s="174">
        <f t="shared" si="273"/>
        <v>-7.2475359047530219E-13</v>
      </c>
      <c r="R983" s="175">
        <f t="shared" si="274"/>
        <v>-8.8839616385793358E-17</v>
      </c>
      <c r="S983" s="258">
        <f t="shared" si="275"/>
        <v>-5.0732751333271153E-12</v>
      </c>
      <c r="T983" s="168" t="s">
        <v>476</v>
      </c>
      <c r="U983" s="168" t="s">
        <v>495</v>
      </c>
      <c r="V983" s="168" t="s">
        <v>376</v>
      </c>
      <c r="W983" s="174">
        <v>1</v>
      </c>
      <c r="X983" s="168" t="s">
        <v>218</v>
      </c>
    </row>
    <row r="984" spans="2:34" hidden="1">
      <c r="B984" s="650"/>
      <c r="C984" s="443"/>
      <c r="D984" s="205">
        <f t="shared" si="257"/>
        <v>8</v>
      </c>
      <c r="E984" s="168" t="s">
        <v>607</v>
      </c>
      <c r="F984" s="259">
        <v>249.9</v>
      </c>
      <c r="G984" s="168">
        <v>31.38</v>
      </c>
      <c r="H984" s="168">
        <v>31.38</v>
      </c>
      <c r="I984" s="176">
        <f t="shared" si="269"/>
        <v>1</v>
      </c>
      <c r="J984" s="168">
        <v>1.89</v>
      </c>
      <c r="K984" s="176">
        <f t="shared" si="270"/>
        <v>6.022944550669216E-2</v>
      </c>
      <c r="L984" s="259">
        <v>268.70999999999998</v>
      </c>
      <c r="M984" s="176">
        <f t="shared" si="271"/>
        <v>1.0602294455066921</v>
      </c>
      <c r="N984" s="259">
        <v>507.86</v>
      </c>
      <c r="O984" s="168">
        <v>0.93</v>
      </c>
      <c r="P984" s="175">
        <f t="shared" si="272"/>
        <v>2.963671128107075E-2</v>
      </c>
      <c r="Q984" s="174">
        <f t="shared" si="273"/>
        <v>0.95999999999999697</v>
      </c>
      <c r="R984" s="175">
        <f t="shared" si="274"/>
        <v>3.059273422562132E-2</v>
      </c>
      <c r="S984" s="258">
        <f t="shared" si="275"/>
        <v>257.96159999999918</v>
      </c>
      <c r="T984" s="168" t="s">
        <v>476</v>
      </c>
      <c r="U984" s="168" t="s">
        <v>316</v>
      </c>
      <c r="V984" s="168" t="s">
        <v>412</v>
      </c>
      <c r="W984" s="174">
        <v>1</v>
      </c>
      <c r="X984" s="168" t="s">
        <v>178</v>
      </c>
    </row>
    <row r="985" spans="2:34" hidden="1">
      <c r="B985" s="650"/>
      <c r="C985" s="443"/>
      <c r="D985" s="205">
        <f t="shared" si="257"/>
        <v>9</v>
      </c>
      <c r="E985" s="168" t="s">
        <v>654</v>
      </c>
      <c r="F985" s="259">
        <v>230.87</v>
      </c>
      <c r="G985" s="168">
        <v>33.65</v>
      </c>
      <c r="H985" s="168">
        <v>33.65</v>
      </c>
      <c r="I985" s="176">
        <f t="shared" si="269"/>
        <v>1</v>
      </c>
      <c r="J985" s="168">
        <v>2.0299999999999998</v>
      </c>
      <c r="K985" s="176">
        <f t="shared" si="270"/>
        <v>6.032689450222882E-2</v>
      </c>
      <c r="L985" s="259">
        <v>228.58</v>
      </c>
      <c r="M985" s="176">
        <f t="shared" si="271"/>
        <v>1.0603268945022288</v>
      </c>
      <c r="N985" s="259">
        <v>464.02</v>
      </c>
      <c r="O985" s="168">
        <v>1.01</v>
      </c>
      <c r="P985" s="175">
        <f t="shared" si="272"/>
        <v>3.0014858841010402E-2</v>
      </c>
      <c r="Q985" s="174">
        <f t="shared" si="273"/>
        <v>1.0200000000000011</v>
      </c>
      <c r="R985" s="175">
        <f t="shared" si="274"/>
        <v>3.031203566121846E-2</v>
      </c>
      <c r="S985" s="258">
        <f t="shared" si="275"/>
        <v>233.15160000000026</v>
      </c>
      <c r="T985" s="168" t="s">
        <v>476</v>
      </c>
      <c r="U985" s="168" t="s">
        <v>316</v>
      </c>
      <c r="V985" s="168" t="s">
        <v>412</v>
      </c>
      <c r="W985" s="174">
        <v>1</v>
      </c>
      <c r="X985" s="168" t="s">
        <v>191</v>
      </c>
    </row>
    <row r="986" spans="2:34" hidden="1">
      <c r="B986" s="651"/>
      <c r="C986" s="443"/>
      <c r="D986" s="205">
        <f t="shared" si="257"/>
        <v>10</v>
      </c>
      <c r="E986" s="168" t="s">
        <v>353</v>
      </c>
      <c r="F986" s="259">
        <v>192.91</v>
      </c>
      <c r="G986" s="168">
        <v>90.08</v>
      </c>
      <c r="H986" s="168">
        <v>90.08</v>
      </c>
      <c r="I986" s="176">
        <f t="shared" si="269"/>
        <v>1</v>
      </c>
      <c r="J986" s="168">
        <v>4.2300000000000004</v>
      </c>
      <c r="K986" s="176">
        <f t="shared" si="270"/>
        <v>4.695825932504441E-2</v>
      </c>
      <c r="L986" s="259">
        <v>104.84</v>
      </c>
      <c r="M986" s="176">
        <f t="shared" si="271"/>
        <v>1.0469582593250444</v>
      </c>
      <c r="N986" s="259">
        <v>443.47</v>
      </c>
      <c r="O986" s="168">
        <v>1.84</v>
      </c>
      <c r="P986" s="175">
        <f t="shared" si="272"/>
        <v>2.0426287744227355E-2</v>
      </c>
      <c r="Q986" s="174">
        <f t="shared" si="273"/>
        <v>2.3900000000000041</v>
      </c>
      <c r="R986" s="175">
        <f t="shared" si="274"/>
        <v>2.6531971580817097E-2</v>
      </c>
      <c r="S986" s="258">
        <f t="shared" si="275"/>
        <v>250.56760000000045</v>
      </c>
      <c r="T986" s="168" t="s">
        <v>476</v>
      </c>
      <c r="U986" s="168" t="s">
        <v>316</v>
      </c>
      <c r="V986" s="168" t="s">
        <v>351</v>
      </c>
      <c r="W986" s="174">
        <v>1</v>
      </c>
      <c r="X986" s="168" t="s">
        <v>346</v>
      </c>
    </row>
    <row r="987" spans="2:34" hidden="1">
      <c r="B987" s="649">
        <v>45968</v>
      </c>
      <c r="C987" s="443" t="str">
        <f t="shared" ref="C987" si="282">RIGHT(TEXT(B987,"aaa"),1)</f>
        <v>五</v>
      </c>
      <c r="D987" s="205">
        <f t="shared" si="257"/>
        <v>1</v>
      </c>
      <c r="E987" s="168" t="s">
        <v>373</v>
      </c>
      <c r="F987" s="259">
        <v>1158.72</v>
      </c>
      <c r="G987" s="168">
        <v>14532</v>
      </c>
      <c r="H987" s="168">
        <v>14532</v>
      </c>
      <c r="I987" s="176">
        <f t="shared" si="269"/>
        <v>1</v>
      </c>
      <c r="J987" s="168">
        <v>199.78</v>
      </c>
      <c r="K987" s="176">
        <f t="shared" si="270"/>
        <v>1.3747591522157996E-2</v>
      </c>
      <c r="L987" s="259">
        <v>5.8</v>
      </c>
      <c r="M987" s="176">
        <f t="shared" si="271"/>
        <v>1.0137475915221581</v>
      </c>
      <c r="N987" s="259">
        <v>1158.72</v>
      </c>
      <c r="O987" s="168">
        <v>199.78</v>
      </c>
      <c r="P987" s="175">
        <f t="shared" si="272"/>
        <v>1.3747591522157996E-2</v>
      </c>
      <c r="Q987" s="174">
        <f t="shared" si="273"/>
        <v>6.5369931689929217E-13</v>
      </c>
      <c r="R987" s="175">
        <f t="shared" si="274"/>
        <v>4.4983437716714299E-17</v>
      </c>
      <c r="S987" s="258">
        <f t="shared" si="275"/>
        <v>3.7914560380158948E-12</v>
      </c>
      <c r="T987" s="168" t="s">
        <v>476</v>
      </c>
      <c r="U987" s="168" t="s">
        <v>495</v>
      </c>
      <c r="V987" s="168" t="s">
        <v>374</v>
      </c>
      <c r="W987" s="174">
        <v>1</v>
      </c>
      <c r="X987" s="168" t="s">
        <v>346</v>
      </c>
    </row>
    <row r="988" spans="2:34" hidden="1">
      <c r="B988" s="650"/>
      <c r="C988" s="443"/>
      <c r="D988" s="205">
        <f t="shared" si="257"/>
        <v>2</v>
      </c>
      <c r="E988" s="168" t="s">
        <v>375</v>
      </c>
      <c r="F988" s="259">
        <v>931.42</v>
      </c>
      <c r="G988" s="168">
        <v>6758</v>
      </c>
      <c r="H988" s="168">
        <v>6758</v>
      </c>
      <c r="I988" s="176">
        <f t="shared" si="269"/>
        <v>1</v>
      </c>
      <c r="J988" s="168">
        <v>133.06</v>
      </c>
      <c r="K988" s="176">
        <f t="shared" si="270"/>
        <v>1.9689257176679492E-2</v>
      </c>
      <c r="L988" s="259">
        <v>7</v>
      </c>
      <c r="M988" s="176">
        <f t="shared" si="271"/>
        <v>1.0196892571766796</v>
      </c>
      <c r="N988" s="259">
        <v>931.42</v>
      </c>
      <c r="O988" s="168">
        <v>133.06</v>
      </c>
      <c r="P988" s="175">
        <f t="shared" si="272"/>
        <v>1.9689257176679492E-2</v>
      </c>
      <c r="Q988" s="174">
        <f t="shared" si="273"/>
        <v>3.979039320256561E-13</v>
      </c>
      <c r="R988" s="175">
        <f t="shared" si="274"/>
        <v>5.8878948213325846E-17</v>
      </c>
      <c r="S988" s="258">
        <f t="shared" si="275"/>
        <v>2.7853275241795927E-12</v>
      </c>
      <c r="T988" s="168" t="s">
        <v>476</v>
      </c>
      <c r="U988" s="168" t="s">
        <v>495</v>
      </c>
      <c r="V988" s="168" t="s">
        <v>376</v>
      </c>
      <c r="W988" s="174">
        <v>1</v>
      </c>
      <c r="X988" s="168" t="s">
        <v>218</v>
      </c>
    </row>
    <row r="989" spans="2:34" hidden="1">
      <c r="B989" s="650"/>
      <c r="C989" s="443"/>
      <c r="D989" s="205">
        <f t="shared" si="257"/>
        <v>3</v>
      </c>
      <c r="E989" s="168" t="s">
        <v>356</v>
      </c>
      <c r="F989" s="259">
        <v>461.32</v>
      </c>
      <c r="G989" s="168">
        <v>5376</v>
      </c>
      <c r="H989" s="168">
        <v>5376</v>
      </c>
      <c r="I989" s="176">
        <f t="shared" si="269"/>
        <v>1</v>
      </c>
      <c r="J989" s="168">
        <v>70.11</v>
      </c>
      <c r="K989" s="176">
        <f t="shared" si="270"/>
        <v>1.3041294642857143E-2</v>
      </c>
      <c r="L989" s="259">
        <v>6.58</v>
      </c>
      <c r="M989" s="176">
        <f t="shared" si="271"/>
        <v>1.0130412946428571</v>
      </c>
      <c r="N989" s="259">
        <v>461.32</v>
      </c>
      <c r="O989" s="168">
        <v>70.11</v>
      </c>
      <c r="P989" s="175">
        <f t="shared" si="272"/>
        <v>1.3041294642857143E-2</v>
      </c>
      <c r="Q989" s="174">
        <f t="shared" si="273"/>
        <v>-3.2684965844964609E-13</v>
      </c>
      <c r="R989" s="175">
        <f t="shared" si="274"/>
        <v>-6.0797927538996674E-17</v>
      </c>
      <c r="S989" s="258">
        <f t="shared" si="275"/>
        <v>-2.1506707525986713E-12</v>
      </c>
      <c r="T989" s="168" t="s">
        <v>497</v>
      </c>
      <c r="U989" s="168" t="s">
        <v>355</v>
      </c>
      <c r="V989" s="168" t="s">
        <v>357</v>
      </c>
      <c r="W989" s="174">
        <v>1</v>
      </c>
      <c r="X989" s="168" t="s">
        <v>346</v>
      </c>
    </row>
    <row r="990" spans="2:34" hidden="1">
      <c r="B990" s="650"/>
      <c r="C990" s="443"/>
      <c r="D990" s="205">
        <f t="shared" si="257"/>
        <v>4</v>
      </c>
      <c r="E990" s="168" t="s">
        <v>520</v>
      </c>
      <c r="F990" s="259">
        <v>460</v>
      </c>
      <c r="G990" s="168">
        <v>67.58</v>
      </c>
      <c r="H990" s="168">
        <v>67.58</v>
      </c>
      <c r="I990" s="176">
        <f t="shared" si="269"/>
        <v>1</v>
      </c>
      <c r="J990" s="168">
        <v>5.61</v>
      </c>
      <c r="K990" s="176">
        <f t="shared" si="270"/>
        <v>8.301272565847885E-2</v>
      </c>
      <c r="L990" s="259">
        <v>200</v>
      </c>
      <c r="M990" s="176">
        <f t="shared" si="271"/>
        <v>1.0830127256584787</v>
      </c>
      <c r="N990" s="259">
        <v>1122</v>
      </c>
      <c r="O990" s="168">
        <v>2.2999999999999998</v>
      </c>
      <c r="P990" s="175">
        <f t="shared" si="272"/>
        <v>3.4033737792246228E-2</v>
      </c>
      <c r="Q990" s="174">
        <f t="shared" si="273"/>
        <v>3.3099999999999996</v>
      </c>
      <c r="R990" s="175">
        <f t="shared" si="274"/>
        <v>4.8978987866232608E-2</v>
      </c>
      <c r="S990" s="258">
        <f t="shared" si="275"/>
        <v>661.99999999999989</v>
      </c>
      <c r="T990" s="168" t="s">
        <v>476</v>
      </c>
      <c r="U990" s="168" t="s">
        <v>316</v>
      </c>
      <c r="V990" s="168" t="s">
        <v>351</v>
      </c>
      <c r="W990" s="174">
        <v>1</v>
      </c>
      <c r="X990" s="168" t="s">
        <v>218</v>
      </c>
    </row>
    <row r="991" spans="2:34" hidden="1">
      <c r="B991" s="650"/>
      <c r="C991" s="443"/>
      <c r="D991" s="205">
        <f t="shared" si="257"/>
        <v>5</v>
      </c>
      <c r="E991" s="168" t="s">
        <v>693</v>
      </c>
      <c r="F991" s="259">
        <v>331.72</v>
      </c>
      <c r="G991" s="168">
        <v>446.03</v>
      </c>
      <c r="H991" s="168">
        <v>446.03</v>
      </c>
      <c r="I991" s="176">
        <f t="shared" si="269"/>
        <v>1</v>
      </c>
      <c r="J991" s="168">
        <v>14.85</v>
      </c>
      <c r="K991" s="176">
        <f t="shared" si="270"/>
        <v>3.3293724637356234E-2</v>
      </c>
      <c r="L991" s="259">
        <v>100.52</v>
      </c>
      <c r="M991" s="176">
        <f t="shared" si="271"/>
        <v>1.0332937246373564</v>
      </c>
      <c r="N991" s="259">
        <v>1492.72</v>
      </c>
      <c r="O991" s="168">
        <v>3.3</v>
      </c>
      <c r="P991" s="175">
        <f t="shared" si="272"/>
        <v>7.3986054749680518E-3</v>
      </c>
      <c r="Q991" s="174">
        <f t="shared" si="273"/>
        <v>11.550000000000022</v>
      </c>
      <c r="R991" s="175">
        <f t="shared" si="274"/>
        <v>2.5895119162388232E-2</v>
      </c>
      <c r="S991" s="258">
        <f t="shared" si="275"/>
        <v>1161.0060000000021</v>
      </c>
      <c r="T991" s="168" t="s">
        <v>476</v>
      </c>
      <c r="U991" s="168" t="s">
        <v>316</v>
      </c>
      <c r="V991" s="168" t="s">
        <v>366</v>
      </c>
      <c r="W991" s="174">
        <v>1</v>
      </c>
      <c r="X991" s="168" t="s">
        <v>218</v>
      </c>
    </row>
    <row r="992" spans="2:34" hidden="1">
      <c r="B992" s="650"/>
      <c r="C992" s="443"/>
      <c r="D992" s="205">
        <f t="shared" si="257"/>
        <v>6</v>
      </c>
      <c r="E992" s="168" t="s">
        <v>354</v>
      </c>
      <c r="F992" s="259">
        <v>242.16</v>
      </c>
      <c r="G992" s="168">
        <v>228.34</v>
      </c>
      <c r="H992" s="168">
        <v>228.34</v>
      </c>
      <c r="I992" s="176">
        <f t="shared" si="269"/>
        <v>1</v>
      </c>
      <c r="J992" s="168">
        <v>5.07</v>
      </c>
      <c r="K992" s="176">
        <f t="shared" si="270"/>
        <v>2.2203731277918894E-2</v>
      </c>
      <c r="L992" s="259">
        <v>95.34</v>
      </c>
      <c r="M992" s="176">
        <f t="shared" si="271"/>
        <v>1.0222037312779189</v>
      </c>
      <c r="N992" s="259">
        <v>483.37</v>
      </c>
      <c r="O992" s="168">
        <v>2.54</v>
      </c>
      <c r="P992" s="175">
        <f t="shared" si="272"/>
        <v>1.1123762809844968E-2</v>
      </c>
      <c r="Q992" s="174">
        <f t="shared" si="273"/>
        <v>2.5299999999999931</v>
      </c>
      <c r="R992" s="175">
        <f t="shared" si="274"/>
        <v>1.1079968468073895E-2</v>
      </c>
      <c r="S992" s="258">
        <f t="shared" si="275"/>
        <v>241.21019999999936</v>
      </c>
      <c r="T992" s="168" t="s">
        <v>476</v>
      </c>
      <c r="U992" s="168" t="s">
        <v>316</v>
      </c>
      <c r="V992" s="168" t="s">
        <v>412</v>
      </c>
      <c r="W992" s="174">
        <v>1</v>
      </c>
      <c r="X992" s="168" t="s">
        <v>346</v>
      </c>
    </row>
    <row r="993" spans="2:24" hidden="1">
      <c r="B993" s="650"/>
      <c r="C993" s="443"/>
      <c r="D993" s="205">
        <f t="shared" si="257"/>
        <v>7</v>
      </c>
      <c r="E993" s="168" t="s">
        <v>347</v>
      </c>
      <c r="F993" s="259">
        <v>238.88</v>
      </c>
      <c r="G993" s="168">
        <v>188.16</v>
      </c>
      <c r="H993" s="168">
        <v>188.16</v>
      </c>
      <c r="I993" s="176">
        <f t="shared" si="269"/>
        <v>1</v>
      </c>
      <c r="J993" s="168">
        <v>4.87</v>
      </c>
      <c r="K993" s="176">
        <f t="shared" si="270"/>
        <v>2.5882227891156465E-2</v>
      </c>
      <c r="L993" s="259">
        <v>99.12</v>
      </c>
      <c r="M993" s="176">
        <f t="shared" si="271"/>
        <v>1.0258822278911566</v>
      </c>
      <c r="N993" s="259">
        <v>482.71</v>
      </c>
      <c r="O993" s="168">
        <v>2.41</v>
      </c>
      <c r="P993" s="175">
        <f t="shared" si="272"/>
        <v>1.2808248299319728E-2</v>
      </c>
      <c r="Q993" s="174">
        <f t="shared" si="273"/>
        <v>2.4600000000000044</v>
      </c>
      <c r="R993" s="175">
        <f t="shared" si="274"/>
        <v>1.3073979591836758E-2</v>
      </c>
      <c r="S993" s="258">
        <f t="shared" si="275"/>
        <v>243.83520000000044</v>
      </c>
      <c r="T993" s="168" t="s">
        <v>476</v>
      </c>
      <c r="U993" s="168" t="s">
        <v>316</v>
      </c>
      <c r="V993" s="168" t="s">
        <v>351</v>
      </c>
      <c r="W993" s="174">
        <v>1</v>
      </c>
      <c r="X993" s="168" t="s">
        <v>346</v>
      </c>
    </row>
    <row r="994" spans="2:24" hidden="1">
      <c r="B994" s="650"/>
      <c r="C994" s="443"/>
      <c r="D994" s="205">
        <f t="shared" si="257"/>
        <v>8</v>
      </c>
      <c r="E994" s="168" t="s">
        <v>379</v>
      </c>
      <c r="F994" s="259">
        <v>226.57</v>
      </c>
      <c r="G994" s="168">
        <v>4414</v>
      </c>
      <c r="H994" s="168">
        <v>4414</v>
      </c>
      <c r="I994" s="176">
        <f t="shared" si="269"/>
        <v>1</v>
      </c>
      <c r="J994" s="168">
        <v>52.69</v>
      </c>
      <c r="K994" s="176">
        <f t="shared" si="270"/>
        <v>1.1937018577254191E-2</v>
      </c>
      <c r="L994" s="259">
        <v>4.3</v>
      </c>
      <c r="M994" s="176">
        <f t="shared" si="271"/>
        <v>1.011937018577254</v>
      </c>
      <c r="N994" s="259">
        <v>226.57</v>
      </c>
      <c r="O994" s="168">
        <v>52.69</v>
      </c>
      <c r="P994" s="175">
        <f t="shared" si="272"/>
        <v>1.1937018577254191E-2</v>
      </c>
      <c r="Q994" s="174">
        <f t="shared" si="273"/>
        <v>-3.979039320256561E-13</v>
      </c>
      <c r="R994" s="175">
        <f t="shared" si="274"/>
        <v>-9.0145884011249689E-17</v>
      </c>
      <c r="S994" s="258">
        <f t="shared" si="275"/>
        <v>-1.7109869077103211E-12</v>
      </c>
      <c r="T994" s="168" t="s">
        <v>476</v>
      </c>
      <c r="U994" s="168" t="s">
        <v>495</v>
      </c>
      <c r="V994" s="168" t="s">
        <v>376</v>
      </c>
      <c r="W994" s="174">
        <v>1</v>
      </c>
      <c r="X994" s="168" t="s">
        <v>346</v>
      </c>
    </row>
    <row r="995" spans="2:24" hidden="1">
      <c r="B995" s="650"/>
      <c r="C995" s="443"/>
      <c r="D995" s="205">
        <f t="shared" si="257"/>
        <v>9</v>
      </c>
      <c r="E995" s="168" t="s">
        <v>529</v>
      </c>
      <c r="F995" s="259">
        <v>135.65</v>
      </c>
      <c r="G995" s="168">
        <v>32.659999999999997</v>
      </c>
      <c r="H995" s="168">
        <v>32.659999999999997</v>
      </c>
      <c r="I995" s="176">
        <f t="shared" si="269"/>
        <v>1</v>
      </c>
      <c r="J995" s="168">
        <v>2.71</v>
      </c>
      <c r="K995" s="176">
        <f t="shared" si="270"/>
        <v>8.2976117575015315E-2</v>
      </c>
      <c r="L995" s="259">
        <v>118.99</v>
      </c>
      <c r="M995" s="176">
        <f t="shared" si="271"/>
        <v>1.0829761175750154</v>
      </c>
      <c r="N995" s="259">
        <v>322.45999999999998</v>
      </c>
      <c r="O995" s="168">
        <v>1.1399999999999999</v>
      </c>
      <c r="P995" s="175">
        <f t="shared" si="272"/>
        <v>3.4905082669932641E-2</v>
      </c>
      <c r="Q995" s="174">
        <f t="shared" si="273"/>
        <v>1.570000000000001</v>
      </c>
      <c r="R995" s="175">
        <f t="shared" si="274"/>
        <v>4.8071034905082702E-2</v>
      </c>
      <c r="S995" s="258">
        <f t="shared" si="275"/>
        <v>186.81430000000012</v>
      </c>
      <c r="T995" s="168" t="s">
        <v>476</v>
      </c>
      <c r="U995" s="168" t="s">
        <v>316</v>
      </c>
      <c r="V995" s="168" t="s">
        <v>351</v>
      </c>
      <c r="W995" s="174">
        <v>1</v>
      </c>
      <c r="X995" s="168" t="s">
        <v>230</v>
      </c>
    </row>
    <row r="996" spans="2:24" hidden="1">
      <c r="B996" s="651"/>
      <c r="C996" s="443"/>
      <c r="D996" s="205">
        <f t="shared" si="257"/>
        <v>10</v>
      </c>
      <c r="E996" s="168" t="s">
        <v>614</v>
      </c>
      <c r="F996" s="259">
        <v>103.63</v>
      </c>
      <c r="G996" s="168">
        <v>19.149999999999999</v>
      </c>
      <c r="H996" s="168">
        <v>19.149999999999999</v>
      </c>
      <c r="I996" s="176">
        <f t="shared" si="269"/>
        <v>1</v>
      </c>
      <c r="J996" s="168">
        <v>1.59</v>
      </c>
      <c r="K996" s="176">
        <f t="shared" si="270"/>
        <v>8.3028720626631858E-2</v>
      </c>
      <c r="L996" s="259">
        <v>148.04</v>
      </c>
      <c r="M996" s="176">
        <f t="shared" si="271"/>
        <v>1.0830287206266318</v>
      </c>
      <c r="N996" s="259">
        <v>235.38</v>
      </c>
      <c r="O996" s="168">
        <v>0.7</v>
      </c>
      <c r="P996" s="175">
        <f t="shared" si="272"/>
        <v>3.6553524804177548E-2</v>
      </c>
      <c r="Q996" s="174">
        <f t="shared" si="273"/>
        <v>0.8899999999999999</v>
      </c>
      <c r="R996" s="175">
        <f t="shared" si="274"/>
        <v>4.6475195822454303E-2</v>
      </c>
      <c r="S996" s="258">
        <f t="shared" si="275"/>
        <v>131.75559999999999</v>
      </c>
      <c r="T996" s="168" t="s">
        <v>476</v>
      </c>
      <c r="U996" s="168" t="s">
        <v>316</v>
      </c>
      <c r="V996" s="168" t="s">
        <v>351</v>
      </c>
      <c r="W996" s="174">
        <v>1</v>
      </c>
      <c r="X996" s="168" t="s">
        <v>133</v>
      </c>
    </row>
    <row r="997" spans="2:24" hidden="1">
      <c r="B997" s="649">
        <v>45969</v>
      </c>
      <c r="C997" s="443" t="str">
        <f t="shared" ref="C997" si="283">RIGHT(TEXT(B997,"aaa"),1)</f>
        <v>六</v>
      </c>
      <c r="D997" s="205">
        <f t="shared" si="257"/>
        <v>1</v>
      </c>
      <c r="E997" s="168" t="s">
        <v>373</v>
      </c>
      <c r="F997" s="259">
        <v>1359.75</v>
      </c>
      <c r="G997" s="168">
        <v>14866</v>
      </c>
      <c r="H997" s="168">
        <v>14866</v>
      </c>
      <c r="I997" s="176">
        <f t="shared" si="269"/>
        <v>1</v>
      </c>
      <c r="J997" s="168">
        <v>234.44</v>
      </c>
      <c r="K997" s="176">
        <f t="shared" si="270"/>
        <v>1.5770213910937709E-2</v>
      </c>
      <c r="L997" s="259">
        <v>5.8</v>
      </c>
      <c r="M997" s="176">
        <f t="shared" si="271"/>
        <v>1.0157702139109377</v>
      </c>
      <c r="N997" s="259">
        <v>1359.75</v>
      </c>
      <c r="O997" s="168">
        <v>234.44</v>
      </c>
      <c r="P997" s="175">
        <f t="shared" si="272"/>
        <v>1.5770213910937709E-2</v>
      </c>
      <c r="Q997" s="174">
        <f t="shared" si="273"/>
        <v>5.1159076974727213E-13</v>
      </c>
      <c r="R997" s="175">
        <f t="shared" si="274"/>
        <v>3.4413478390103065E-17</v>
      </c>
      <c r="S997" s="258">
        <f t="shared" si="275"/>
        <v>2.9672264645341781E-12</v>
      </c>
      <c r="T997" s="168" t="s">
        <v>476</v>
      </c>
      <c r="U997" s="168" t="s">
        <v>495</v>
      </c>
      <c r="V997" s="168" t="s">
        <v>374</v>
      </c>
      <c r="W997" s="174">
        <v>1</v>
      </c>
      <c r="X997" s="168" t="s">
        <v>346</v>
      </c>
    </row>
    <row r="998" spans="2:24" hidden="1">
      <c r="B998" s="650"/>
      <c r="C998" s="443"/>
      <c r="D998" s="205">
        <f t="shared" si="257"/>
        <v>2</v>
      </c>
      <c r="E998" s="168" t="s">
        <v>356</v>
      </c>
      <c r="F998" s="259">
        <v>725.77</v>
      </c>
      <c r="G998" s="168">
        <v>5648</v>
      </c>
      <c r="H998" s="168">
        <v>5648</v>
      </c>
      <c r="I998" s="176">
        <f t="shared" si="269"/>
        <v>1</v>
      </c>
      <c r="J998" s="168">
        <v>110.3</v>
      </c>
      <c r="K998" s="176">
        <f t="shared" si="270"/>
        <v>1.9529036827195468E-2</v>
      </c>
      <c r="L998" s="259">
        <v>6.58</v>
      </c>
      <c r="M998" s="176">
        <f t="shared" si="271"/>
        <v>1.0195290368271954</v>
      </c>
      <c r="N998" s="259">
        <v>725.77</v>
      </c>
      <c r="O998" s="168">
        <v>110.3</v>
      </c>
      <c r="P998" s="175">
        <f t="shared" si="272"/>
        <v>1.9529036827195468E-2</v>
      </c>
      <c r="Q998" s="174">
        <f t="shared" si="273"/>
        <v>1.8474111129762605E-13</v>
      </c>
      <c r="R998" s="175">
        <f t="shared" si="274"/>
        <v>3.270912027224257E-17</v>
      </c>
      <c r="S998" s="258">
        <f t="shared" si="275"/>
        <v>1.2155965123383795E-12</v>
      </c>
      <c r="T998" s="168" t="s">
        <v>497</v>
      </c>
      <c r="U998" s="168" t="s">
        <v>355</v>
      </c>
      <c r="V998" s="168" t="s">
        <v>357</v>
      </c>
      <c r="W998" s="174">
        <v>1</v>
      </c>
      <c r="X998" s="168" t="s">
        <v>346</v>
      </c>
    </row>
    <row r="999" spans="2:24" hidden="1">
      <c r="B999" s="650"/>
      <c r="C999" s="443"/>
      <c r="D999" s="205">
        <f t="shared" si="257"/>
        <v>3</v>
      </c>
      <c r="E999" s="168" t="s">
        <v>418</v>
      </c>
      <c r="F999" s="259">
        <v>525.03</v>
      </c>
      <c r="G999" s="168">
        <v>87.22</v>
      </c>
      <c r="H999" s="168">
        <v>87.22</v>
      </c>
      <c r="I999" s="176">
        <f t="shared" si="269"/>
        <v>1</v>
      </c>
      <c r="J999" s="168">
        <v>5.14</v>
      </c>
      <c r="K999" s="176">
        <f t="shared" si="270"/>
        <v>5.893143774363678E-2</v>
      </c>
      <c r="L999" s="259">
        <v>203.5</v>
      </c>
      <c r="M999" s="176">
        <f t="shared" si="271"/>
        <v>1.0589314377436367</v>
      </c>
      <c r="N999" s="259">
        <v>1045.99</v>
      </c>
      <c r="O999" s="168">
        <v>2.58</v>
      </c>
      <c r="P999" s="175">
        <f t="shared" si="272"/>
        <v>2.958037147443247E-2</v>
      </c>
      <c r="Q999" s="174">
        <f t="shared" si="273"/>
        <v>2.5600000000000005</v>
      </c>
      <c r="R999" s="175">
        <f t="shared" si="274"/>
        <v>2.9351066269204317E-2</v>
      </c>
      <c r="S999" s="258">
        <f t="shared" si="275"/>
        <v>520.96000000000015</v>
      </c>
      <c r="T999" s="168" t="s">
        <v>497</v>
      </c>
      <c r="U999" s="168" t="s">
        <v>355</v>
      </c>
      <c r="V999" s="168" t="s">
        <v>360</v>
      </c>
      <c r="W999" s="174">
        <v>1</v>
      </c>
      <c r="X999" s="168" t="s">
        <v>346</v>
      </c>
    </row>
    <row r="1000" spans="2:24" hidden="1">
      <c r="B1000" s="650"/>
      <c r="C1000" s="443"/>
      <c r="D1000" s="205">
        <f t="shared" si="257"/>
        <v>4</v>
      </c>
      <c r="E1000" s="168" t="s">
        <v>416</v>
      </c>
      <c r="F1000" s="259">
        <v>509.37</v>
      </c>
      <c r="G1000" s="168">
        <v>225.9</v>
      </c>
      <c r="H1000" s="168">
        <v>225.9</v>
      </c>
      <c r="I1000" s="176">
        <f t="shared" si="269"/>
        <v>1</v>
      </c>
      <c r="J1000" s="168">
        <v>11.99</v>
      </c>
      <c r="K1000" s="176">
        <f t="shared" si="270"/>
        <v>5.3076582558654273E-2</v>
      </c>
      <c r="L1000" s="259">
        <v>156.72999999999999</v>
      </c>
      <c r="M1000" s="176">
        <f t="shared" si="271"/>
        <v>1.0530765825586543</v>
      </c>
      <c r="N1000" s="259">
        <v>1879.19</v>
      </c>
      <c r="O1000" s="168">
        <v>3.25</v>
      </c>
      <c r="P1000" s="175">
        <f t="shared" si="272"/>
        <v>1.4386896857016378E-2</v>
      </c>
      <c r="Q1000" s="174">
        <f t="shared" si="273"/>
        <v>8.7400000000000091</v>
      </c>
      <c r="R1000" s="175">
        <f t="shared" si="274"/>
        <v>3.868968570163793E-2</v>
      </c>
      <c r="S1000" s="258">
        <f t="shared" si="275"/>
        <v>1369.8202000000013</v>
      </c>
      <c r="T1000" s="168" t="s">
        <v>497</v>
      </c>
      <c r="U1000" s="168" t="s">
        <v>355</v>
      </c>
      <c r="V1000" s="168" t="s">
        <v>360</v>
      </c>
      <c r="W1000" s="174">
        <v>1</v>
      </c>
      <c r="X1000" s="168" t="s">
        <v>346</v>
      </c>
    </row>
    <row r="1001" spans="2:24" hidden="1">
      <c r="B1001" s="650"/>
      <c r="C1001" s="443"/>
      <c r="D1001" s="205">
        <f t="shared" si="257"/>
        <v>5</v>
      </c>
      <c r="E1001" s="168" t="s">
        <v>354</v>
      </c>
      <c r="F1001" s="259">
        <v>390.89</v>
      </c>
      <c r="G1001" s="168">
        <v>231.28</v>
      </c>
      <c r="H1001" s="168">
        <v>231.28</v>
      </c>
      <c r="I1001" s="176">
        <f t="shared" si="269"/>
        <v>1</v>
      </c>
      <c r="J1001" s="168">
        <v>8.19</v>
      </c>
      <c r="K1001" s="176">
        <f t="shared" si="270"/>
        <v>3.5411622276029051E-2</v>
      </c>
      <c r="L1001" s="259">
        <v>95.34</v>
      </c>
      <c r="M1001" s="176">
        <f t="shared" si="271"/>
        <v>1.035411622276029</v>
      </c>
      <c r="N1001" s="259">
        <v>780.83</v>
      </c>
      <c r="O1001" s="168">
        <v>4.0999999999999996</v>
      </c>
      <c r="P1001" s="175">
        <f t="shared" si="272"/>
        <v>1.7727429955032858E-2</v>
      </c>
      <c r="Q1001" s="174">
        <f t="shared" si="273"/>
        <v>4.0899999999999981</v>
      </c>
      <c r="R1001" s="175">
        <f t="shared" si="274"/>
        <v>1.7684192320996186E-2</v>
      </c>
      <c r="S1001" s="258">
        <f t="shared" si="275"/>
        <v>389.94059999999985</v>
      </c>
      <c r="T1001" s="168" t="s">
        <v>476</v>
      </c>
      <c r="U1001" s="168" t="s">
        <v>316</v>
      </c>
      <c r="V1001" s="168" t="s">
        <v>412</v>
      </c>
      <c r="W1001" s="174">
        <v>1</v>
      </c>
      <c r="X1001" s="168" t="s">
        <v>346</v>
      </c>
    </row>
    <row r="1002" spans="2:24" hidden="1">
      <c r="B1002" s="650"/>
      <c r="C1002" s="443"/>
      <c r="D1002" s="205">
        <f t="shared" si="257"/>
        <v>6</v>
      </c>
      <c r="E1002" s="168" t="s">
        <v>503</v>
      </c>
      <c r="F1002" s="259">
        <v>287.3</v>
      </c>
      <c r="G1002" s="168">
        <v>70.099999999999994</v>
      </c>
      <c r="H1002" s="168">
        <v>70.099999999999994</v>
      </c>
      <c r="I1002" s="176">
        <f t="shared" si="269"/>
        <v>1</v>
      </c>
      <c r="J1002" s="168">
        <v>4.1399999999999997</v>
      </c>
      <c r="K1002" s="176">
        <f t="shared" si="270"/>
        <v>5.9058487874465049E-2</v>
      </c>
      <c r="L1002" s="259">
        <v>160.5</v>
      </c>
      <c r="M1002" s="176">
        <f t="shared" si="271"/>
        <v>1.0590584878744651</v>
      </c>
      <c r="N1002" s="259">
        <v>664.47</v>
      </c>
      <c r="O1002" s="168">
        <v>1.79</v>
      </c>
      <c r="P1002" s="175">
        <f t="shared" si="272"/>
        <v>2.5534950071326678E-2</v>
      </c>
      <c r="Q1002" s="174">
        <f t="shared" si="273"/>
        <v>2.3500000000000005</v>
      </c>
      <c r="R1002" s="175">
        <f t="shared" si="274"/>
        <v>3.3523537803138381E-2</v>
      </c>
      <c r="S1002" s="258">
        <f t="shared" si="275"/>
        <v>377.17500000000007</v>
      </c>
      <c r="T1002" s="168" t="s">
        <v>476</v>
      </c>
      <c r="U1002" s="168" t="s">
        <v>316</v>
      </c>
      <c r="V1002" s="168" t="s">
        <v>351</v>
      </c>
      <c r="W1002" s="174">
        <v>1</v>
      </c>
      <c r="X1002" s="168" t="s">
        <v>346</v>
      </c>
    </row>
    <row r="1003" spans="2:24" hidden="1">
      <c r="B1003" s="650"/>
      <c r="C1003" s="443"/>
      <c r="D1003" s="205">
        <f t="shared" si="257"/>
        <v>7</v>
      </c>
      <c r="E1003" s="168" t="s">
        <v>375</v>
      </c>
      <c r="F1003" s="259">
        <v>247.8</v>
      </c>
      <c r="G1003" s="168">
        <v>6591</v>
      </c>
      <c r="H1003" s="168">
        <v>6591</v>
      </c>
      <c r="I1003" s="176">
        <f t="shared" si="269"/>
        <v>1</v>
      </c>
      <c r="J1003" s="168">
        <v>35.4</v>
      </c>
      <c r="K1003" s="176">
        <f t="shared" si="270"/>
        <v>5.3709604005461988E-3</v>
      </c>
      <c r="L1003" s="259">
        <v>7</v>
      </c>
      <c r="M1003" s="176">
        <f t="shared" si="271"/>
        <v>1.0053709604005461</v>
      </c>
      <c r="N1003" s="259">
        <v>247.8</v>
      </c>
      <c r="O1003" s="168">
        <v>35.4</v>
      </c>
      <c r="P1003" s="175">
        <f t="shared" si="272"/>
        <v>5.3709604005461988E-3</v>
      </c>
      <c r="Q1003" s="174">
        <f t="shared" si="273"/>
        <v>-3.6237679523765109E-13</v>
      </c>
      <c r="R1003" s="175">
        <f t="shared" si="274"/>
        <v>-5.4980548511250355E-17</v>
      </c>
      <c r="S1003" s="258">
        <f t="shared" si="275"/>
        <v>-2.5366375666635577E-12</v>
      </c>
      <c r="T1003" s="168" t="s">
        <v>476</v>
      </c>
      <c r="U1003" s="168" t="s">
        <v>495</v>
      </c>
      <c r="V1003" s="168" t="s">
        <v>376</v>
      </c>
      <c r="W1003" s="174">
        <v>1</v>
      </c>
      <c r="X1003" s="168" t="s">
        <v>218</v>
      </c>
    </row>
    <row r="1004" spans="2:24" hidden="1">
      <c r="B1004" s="650"/>
      <c r="C1004" s="443"/>
      <c r="D1004" s="205">
        <f t="shared" si="257"/>
        <v>8</v>
      </c>
      <c r="E1004" s="168" t="s">
        <v>627</v>
      </c>
      <c r="F1004" s="259">
        <v>239.91</v>
      </c>
      <c r="G1004" s="168">
        <v>117.6</v>
      </c>
      <c r="H1004" s="168">
        <v>117.6</v>
      </c>
      <c r="I1004" s="176">
        <f t="shared" si="269"/>
        <v>1</v>
      </c>
      <c r="J1004" s="168">
        <v>6.24</v>
      </c>
      <c r="K1004" s="176">
        <f t="shared" si="270"/>
        <v>5.3061224489795923E-2</v>
      </c>
      <c r="L1004" s="259">
        <v>77.39</v>
      </c>
      <c r="M1004" s="176">
        <f t="shared" si="271"/>
        <v>1.0530612244897959</v>
      </c>
      <c r="N1004" s="259">
        <v>482.91</v>
      </c>
      <c r="O1004" s="168">
        <v>3.1</v>
      </c>
      <c r="P1004" s="175">
        <f t="shared" si="272"/>
        <v>2.6360544217687076E-2</v>
      </c>
      <c r="Q1004" s="174">
        <f t="shared" si="273"/>
        <v>3.1399999999999948</v>
      </c>
      <c r="R1004" s="175">
        <f t="shared" si="274"/>
        <v>2.6700680272108802E-2</v>
      </c>
      <c r="S1004" s="258">
        <f t="shared" si="275"/>
        <v>243.00459999999961</v>
      </c>
      <c r="T1004" s="168" t="s">
        <v>476</v>
      </c>
      <c r="U1004" s="168" t="s">
        <v>495</v>
      </c>
      <c r="V1004" s="168" t="s">
        <v>430</v>
      </c>
      <c r="W1004" s="174">
        <v>1</v>
      </c>
      <c r="X1004" s="168" t="s">
        <v>135</v>
      </c>
    </row>
    <row r="1005" spans="2:24" hidden="1">
      <c r="B1005" s="650"/>
      <c r="C1005" s="443"/>
      <c r="D1005" s="205">
        <f t="shared" si="257"/>
        <v>9</v>
      </c>
      <c r="E1005" s="168" t="s">
        <v>520</v>
      </c>
      <c r="F1005" s="259">
        <v>198</v>
      </c>
      <c r="G1005" s="168">
        <v>65.91</v>
      </c>
      <c r="H1005" s="168">
        <v>65.91</v>
      </c>
      <c r="I1005" s="176">
        <f t="shared" si="269"/>
        <v>1</v>
      </c>
      <c r="J1005" s="168">
        <v>1.95</v>
      </c>
      <c r="K1005" s="176">
        <f t="shared" si="270"/>
        <v>2.9585798816568049E-2</v>
      </c>
      <c r="L1005" s="259">
        <v>200</v>
      </c>
      <c r="M1005" s="176">
        <f t="shared" si="271"/>
        <v>1.0295857988165682</v>
      </c>
      <c r="N1005" s="259">
        <v>390</v>
      </c>
      <c r="O1005" s="168">
        <v>0.99</v>
      </c>
      <c r="P1005" s="175">
        <f t="shared" si="272"/>
        <v>1.5020482476103778E-2</v>
      </c>
      <c r="Q1005" s="174">
        <f t="shared" si="273"/>
        <v>0.96000000000000285</v>
      </c>
      <c r="R1005" s="175">
        <f t="shared" si="274"/>
        <v>1.4565316340464313E-2</v>
      </c>
      <c r="S1005" s="258">
        <f t="shared" si="275"/>
        <v>192.00000000000057</v>
      </c>
      <c r="T1005" s="168" t="s">
        <v>476</v>
      </c>
      <c r="U1005" s="168" t="s">
        <v>316</v>
      </c>
      <c r="V1005" s="168" t="s">
        <v>351</v>
      </c>
      <c r="W1005" s="174">
        <v>1</v>
      </c>
      <c r="X1005" s="168" t="s">
        <v>218</v>
      </c>
    </row>
    <row r="1006" spans="2:24" hidden="1">
      <c r="B1006" s="651"/>
      <c r="C1006" s="443"/>
      <c r="D1006" s="205">
        <f t="shared" si="257"/>
        <v>10</v>
      </c>
      <c r="E1006" s="168" t="s">
        <v>631</v>
      </c>
      <c r="F1006" s="259">
        <v>193.02</v>
      </c>
      <c r="G1006" s="168">
        <v>18.350000000000001</v>
      </c>
      <c r="H1006" s="168">
        <v>18.350000000000001</v>
      </c>
      <c r="I1006" s="176">
        <f t="shared" si="269"/>
        <v>1</v>
      </c>
      <c r="J1006" s="168">
        <v>1.82</v>
      </c>
      <c r="K1006" s="176">
        <f t="shared" si="270"/>
        <v>9.9182561307901901E-2</v>
      </c>
      <c r="L1006" s="259">
        <v>232.55</v>
      </c>
      <c r="M1006" s="176">
        <f t="shared" si="271"/>
        <v>1.0991825613079018</v>
      </c>
      <c r="N1006" s="259">
        <v>423.24</v>
      </c>
      <c r="O1006" s="168">
        <v>0.83</v>
      </c>
      <c r="P1006" s="175">
        <f t="shared" si="272"/>
        <v>4.5231607629427788E-2</v>
      </c>
      <c r="Q1006" s="174">
        <f t="shared" si="273"/>
        <v>0.99000000000000032</v>
      </c>
      <c r="R1006" s="175">
        <f t="shared" si="274"/>
        <v>5.3950953678474127E-2</v>
      </c>
      <c r="S1006" s="258">
        <f t="shared" si="275"/>
        <v>230.22450000000009</v>
      </c>
      <c r="T1006" s="168" t="s">
        <v>476</v>
      </c>
      <c r="U1006" s="168" t="s">
        <v>316</v>
      </c>
      <c r="V1006" s="168" t="s">
        <v>351</v>
      </c>
      <c r="W1006" s="174">
        <v>1</v>
      </c>
      <c r="X1006" s="168" t="s">
        <v>346</v>
      </c>
    </row>
    <row r="1007" spans="2:24" hidden="1">
      <c r="B1007" s="649">
        <v>45970</v>
      </c>
      <c r="C1007" s="443" t="str">
        <f t="shared" ref="C1007" si="284">RIGHT(TEXT(B1007,"aaa"),1)</f>
        <v>日</v>
      </c>
      <c r="D1007" s="205">
        <f t="shared" si="257"/>
        <v>1</v>
      </c>
      <c r="E1007" s="168" t="s">
        <v>373</v>
      </c>
      <c r="F1007" s="259">
        <v>2053.0300000000002</v>
      </c>
      <c r="G1007" s="168">
        <v>19859</v>
      </c>
      <c r="H1007" s="168">
        <v>19859</v>
      </c>
      <c r="I1007" s="176">
        <f t="shared" si="269"/>
        <v>1</v>
      </c>
      <c r="J1007" s="168">
        <v>353.97</v>
      </c>
      <c r="K1007" s="176">
        <f t="shared" si="270"/>
        <v>1.7824160330328818E-2</v>
      </c>
      <c r="L1007" s="259">
        <v>5.8</v>
      </c>
      <c r="M1007" s="176">
        <f t="shared" si="271"/>
        <v>1.0178241603303289</v>
      </c>
      <c r="N1007" s="259">
        <v>2053.0300000000002</v>
      </c>
      <c r="O1007" s="168">
        <v>353.97</v>
      </c>
      <c r="P1007" s="175">
        <f t="shared" si="272"/>
        <v>1.7824160330328818E-2</v>
      </c>
      <c r="Q1007" s="174">
        <f t="shared" si="273"/>
        <v>1.1368683772161603E-12</v>
      </c>
      <c r="R1007" s="175">
        <f t="shared" si="274"/>
        <v>5.724701028330532E-17</v>
      </c>
      <c r="S1007" s="258">
        <f t="shared" si="275"/>
        <v>6.5938365878537297E-12</v>
      </c>
      <c r="T1007" s="168" t="s">
        <v>476</v>
      </c>
      <c r="U1007" s="168" t="s">
        <v>495</v>
      </c>
      <c r="V1007" s="168" t="s">
        <v>374</v>
      </c>
      <c r="W1007" s="174">
        <v>1</v>
      </c>
      <c r="X1007" s="168" t="s">
        <v>346</v>
      </c>
    </row>
    <row r="1008" spans="2:24" hidden="1">
      <c r="B1008" s="650"/>
      <c r="C1008" s="443"/>
      <c r="D1008" s="205">
        <f t="shared" si="257"/>
        <v>2</v>
      </c>
      <c r="E1008" s="168" t="s">
        <v>356</v>
      </c>
      <c r="F1008" s="259">
        <v>754.13</v>
      </c>
      <c r="G1008" s="168">
        <v>7845</v>
      </c>
      <c r="H1008" s="168">
        <v>7845</v>
      </c>
      <c r="I1008" s="176">
        <f t="shared" si="269"/>
        <v>1</v>
      </c>
      <c r="J1008" s="168">
        <v>114.61</v>
      </c>
      <c r="K1008" s="176">
        <f t="shared" si="270"/>
        <v>1.4609305289993626E-2</v>
      </c>
      <c r="L1008" s="259">
        <v>6.58</v>
      </c>
      <c r="M1008" s="176">
        <f t="shared" si="271"/>
        <v>1.0146093052899936</v>
      </c>
      <c r="N1008" s="259">
        <v>754.13</v>
      </c>
      <c r="O1008" s="168">
        <v>114.61</v>
      </c>
      <c r="P1008" s="175">
        <f t="shared" si="272"/>
        <v>1.4609305289993626E-2</v>
      </c>
      <c r="Q1008" s="174">
        <f t="shared" si="273"/>
        <v>-3.2684965844964609E-13</v>
      </c>
      <c r="R1008" s="175">
        <f t="shared" si="274"/>
        <v>-4.1663436386188157E-17</v>
      </c>
      <c r="S1008" s="258">
        <f t="shared" si="275"/>
        <v>-2.1506707525986713E-12</v>
      </c>
      <c r="T1008" s="168" t="s">
        <v>497</v>
      </c>
      <c r="U1008" s="168" t="s">
        <v>355</v>
      </c>
      <c r="V1008" s="168" t="s">
        <v>357</v>
      </c>
      <c r="W1008" s="174">
        <v>1</v>
      </c>
      <c r="X1008" s="168" t="s">
        <v>346</v>
      </c>
    </row>
    <row r="1009" spans="2:24" hidden="1">
      <c r="B1009" s="650"/>
      <c r="C1009" s="443"/>
      <c r="D1009" s="205">
        <f t="shared" si="257"/>
        <v>3</v>
      </c>
      <c r="E1009" s="168" t="s">
        <v>375</v>
      </c>
      <c r="F1009" s="259">
        <v>597.24</v>
      </c>
      <c r="G1009" s="168">
        <v>7392</v>
      </c>
      <c r="H1009" s="168">
        <v>7392</v>
      </c>
      <c r="I1009" s="176">
        <f t="shared" si="269"/>
        <v>1</v>
      </c>
      <c r="J1009" s="168">
        <v>85.32</v>
      </c>
      <c r="K1009" s="176">
        <f t="shared" si="270"/>
        <v>1.1542207792207791E-2</v>
      </c>
      <c r="L1009" s="259">
        <v>7</v>
      </c>
      <c r="M1009" s="176">
        <f t="shared" si="271"/>
        <v>1.0115422077922078</v>
      </c>
      <c r="N1009" s="259">
        <v>597.24</v>
      </c>
      <c r="O1009" s="168">
        <v>85.32</v>
      </c>
      <c r="P1009" s="175">
        <f t="shared" si="272"/>
        <v>1.1542207792207791E-2</v>
      </c>
      <c r="Q1009" s="174">
        <f t="shared" si="273"/>
        <v>-2.8421709430404007E-13</v>
      </c>
      <c r="R1009" s="175">
        <f t="shared" si="274"/>
        <v>-3.8449282238100658E-17</v>
      </c>
      <c r="S1009" s="258">
        <f t="shared" si="275"/>
        <v>-1.9895196601282805E-12</v>
      </c>
      <c r="T1009" s="168" t="s">
        <v>476</v>
      </c>
      <c r="U1009" s="168" t="s">
        <v>495</v>
      </c>
      <c r="V1009" s="168" t="s">
        <v>376</v>
      </c>
      <c r="W1009" s="174">
        <v>1</v>
      </c>
      <c r="X1009" s="168" t="s">
        <v>218</v>
      </c>
    </row>
    <row r="1010" spans="2:24" hidden="1">
      <c r="B1010" s="650"/>
      <c r="C1010" s="443"/>
      <c r="D1010" s="205">
        <f t="shared" si="257"/>
        <v>4</v>
      </c>
      <c r="E1010" s="168" t="s">
        <v>416</v>
      </c>
      <c r="F1010" s="259">
        <v>509.37</v>
      </c>
      <c r="G1010" s="168">
        <v>206.44</v>
      </c>
      <c r="H1010" s="168">
        <v>206.44</v>
      </c>
      <c r="I1010" s="176">
        <f t="shared" si="269"/>
        <v>1</v>
      </c>
      <c r="J1010" s="168">
        <v>11.89</v>
      </c>
      <c r="K1010" s="176">
        <f t="shared" si="270"/>
        <v>5.759542724278241E-2</v>
      </c>
      <c r="L1010" s="259">
        <v>156.72999999999999</v>
      </c>
      <c r="M1010" s="176">
        <f t="shared" si="271"/>
        <v>1.0575954272427823</v>
      </c>
      <c r="N1010" s="259">
        <v>1863.52</v>
      </c>
      <c r="O1010" s="168">
        <v>3.25</v>
      </c>
      <c r="P1010" s="175">
        <f t="shared" si="272"/>
        <v>1.5743073047858942E-2</v>
      </c>
      <c r="Q1010" s="174">
        <f t="shared" si="273"/>
        <v>8.6399999999999864</v>
      </c>
      <c r="R1010" s="175">
        <f t="shared" si="274"/>
        <v>4.1852354194923398E-2</v>
      </c>
      <c r="S1010" s="258">
        <f t="shared" si="275"/>
        <v>1354.1471999999978</v>
      </c>
      <c r="T1010" s="168" t="s">
        <v>497</v>
      </c>
      <c r="U1010" s="168" t="s">
        <v>355</v>
      </c>
      <c r="V1010" s="168" t="s">
        <v>360</v>
      </c>
      <c r="W1010" s="174">
        <v>1</v>
      </c>
      <c r="X1010" s="168" t="s">
        <v>346</v>
      </c>
    </row>
    <row r="1011" spans="2:24" hidden="1">
      <c r="B1011" s="650"/>
      <c r="C1011" s="443"/>
      <c r="D1011" s="205">
        <f t="shared" si="257"/>
        <v>5</v>
      </c>
      <c r="E1011" s="168" t="s">
        <v>613</v>
      </c>
      <c r="F1011" s="259">
        <v>460.82</v>
      </c>
      <c r="G1011" s="168">
        <v>208.43</v>
      </c>
      <c r="H1011" s="168">
        <v>208.43</v>
      </c>
      <c r="I1011" s="176">
        <f t="shared" si="269"/>
        <v>1</v>
      </c>
      <c r="J1011" s="168">
        <v>12.01</v>
      </c>
      <c r="K1011" s="176">
        <f t="shared" si="270"/>
        <v>5.7621263733627595E-2</v>
      </c>
      <c r="L1011" s="259">
        <v>156.74</v>
      </c>
      <c r="M1011" s="176">
        <f t="shared" si="271"/>
        <v>1.0576212637336275</v>
      </c>
      <c r="N1011" s="259">
        <v>1882.45</v>
      </c>
      <c r="O1011" s="168">
        <v>2.94</v>
      </c>
      <c r="P1011" s="175">
        <f t="shared" si="272"/>
        <v>1.4105455068848053E-2</v>
      </c>
      <c r="Q1011" s="174">
        <f t="shared" si="273"/>
        <v>9.0699999999999914</v>
      </c>
      <c r="R1011" s="175">
        <f t="shared" si="274"/>
        <v>4.3515808664779498E-2</v>
      </c>
      <c r="S1011" s="258">
        <f t="shared" si="275"/>
        <v>1421.6317999999987</v>
      </c>
      <c r="T1011" s="168" t="s">
        <v>497</v>
      </c>
      <c r="U1011" s="168" t="s">
        <v>355</v>
      </c>
      <c r="V1011" s="168" t="s">
        <v>360</v>
      </c>
      <c r="W1011" s="174">
        <v>1</v>
      </c>
      <c r="X1011" s="168" t="s">
        <v>346</v>
      </c>
    </row>
    <row r="1012" spans="2:24" hidden="1">
      <c r="B1012" s="650"/>
      <c r="C1012" s="443"/>
      <c r="D1012" s="205">
        <f t="shared" ref="D1012:D1075" si="285">D1002</f>
        <v>6</v>
      </c>
      <c r="E1012" s="168" t="s">
        <v>411</v>
      </c>
      <c r="F1012" s="259">
        <v>416.6</v>
      </c>
      <c r="G1012" s="168">
        <v>172.59</v>
      </c>
      <c r="H1012" s="168">
        <v>172.59</v>
      </c>
      <c r="I1012" s="176">
        <f t="shared" si="269"/>
        <v>1</v>
      </c>
      <c r="J1012" s="168">
        <v>9.94</v>
      </c>
      <c r="K1012" s="176">
        <f t="shared" si="270"/>
        <v>5.7593139811113039E-2</v>
      </c>
      <c r="L1012" s="259">
        <v>127.4</v>
      </c>
      <c r="M1012" s="176">
        <f t="shared" si="271"/>
        <v>1.0575931398111131</v>
      </c>
      <c r="N1012" s="259">
        <v>1266.3599999999999</v>
      </c>
      <c r="O1012" s="168">
        <v>3.27</v>
      </c>
      <c r="P1012" s="175">
        <f t="shared" si="272"/>
        <v>1.8946636537458716E-2</v>
      </c>
      <c r="Q1012" s="174">
        <f t="shared" si="273"/>
        <v>6.6699999999999982</v>
      </c>
      <c r="R1012" s="175">
        <f t="shared" si="274"/>
        <v>3.8646503273654313E-2</v>
      </c>
      <c r="S1012" s="258">
        <f t="shared" si="275"/>
        <v>849.75799999999981</v>
      </c>
      <c r="T1012" s="168" t="s">
        <v>476</v>
      </c>
      <c r="U1012" s="168" t="s">
        <v>316</v>
      </c>
      <c r="V1012" s="168" t="s">
        <v>412</v>
      </c>
      <c r="W1012" s="174">
        <v>1</v>
      </c>
      <c r="X1012" s="168" t="s">
        <v>346</v>
      </c>
    </row>
    <row r="1013" spans="2:24" hidden="1">
      <c r="B1013" s="650"/>
      <c r="C1013" s="443"/>
      <c r="D1013" s="205">
        <f t="shared" si="285"/>
        <v>7</v>
      </c>
      <c r="E1013" s="168" t="s">
        <v>520</v>
      </c>
      <c r="F1013" s="259">
        <v>338</v>
      </c>
      <c r="G1013" s="168">
        <v>73.92</v>
      </c>
      <c r="H1013" s="168">
        <v>73.92</v>
      </c>
      <c r="I1013" s="176">
        <f t="shared" si="269"/>
        <v>1</v>
      </c>
      <c r="J1013" s="168">
        <v>3.37</v>
      </c>
      <c r="K1013" s="176">
        <f t="shared" si="270"/>
        <v>4.558982683982684E-2</v>
      </c>
      <c r="L1013" s="259">
        <v>200</v>
      </c>
      <c r="M1013" s="176">
        <f t="shared" si="271"/>
        <v>1.0455898268398269</v>
      </c>
      <c r="N1013" s="259">
        <v>674</v>
      </c>
      <c r="O1013" s="168">
        <v>1.69</v>
      </c>
      <c r="P1013" s="175">
        <f t="shared" si="272"/>
        <v>2.2862554112554112E-2</v>
      </c>
      <c r="Q1013" s="174">
        <f t="shared" si="273"/>
        <v>1.6800000000000046</v>
      </c>
      <c r="R1013" s="175">
        <f t="shared" si="274"/>
        <v>2.272727272727279E-2</v>
      </c>
      <c r="S1013" s="258">
        <f t="shared" si="275"/>
        <v>336.00000000000091</v>
      </c>
      <c r="T1013" s="168" t="s">
        <v>476</v>
      </c>
      <c r="U1013" s="168" t="s">
        <v>316</v>
      </c>
      <c r="V1013" s="168" t="s">
        <v>351</v>
      </c>
      <c r="W1013" s="174">
        <v>1</v>
      </c>
      <c r="X1013" s="168" t="s">
        <v>218</v>
      </c>
    </row>
    <row r="1014" spans="2:24" hidden="1">
      <c r="B1014" s="650"/>
      <c r="C1014" s="443"/>
      <c r="D1014" s="205">
        <f t="shared" si="285"/>
        <v>8</v>
      </c>
      <c r="E1014" s="168" t="s">
        <v>623</v>
      </c>
      <c r="F1014" s="259">
        <v>241.32</v>
      </c>
      <c r="G1014" s="168">
        <v>60.02</v>
      </c>
      <c r="H1014" s="168">
        <v>60.02</v>
      </c>
      <c r="I1014" s="176">
        <f t="shared" si="269"/>
        <v>1</v>
      </c>
      <c r="J1014" s="168">
        <v>3.86</v>
      </c>
      <c r="K1014" s="176">
        <f t="shared" si="270"/>
        <v>6.4311896034655106E-2</v>
      </c>
      <c r="L1014" s="259">
        <v>124.39</v>
      </c>
      <c r="M1014" s="176">
        <f t="shared" si="271"/>
        <v>1.0643118960346551</v>
      </c>
      <c r="N1014" s="259">
        <v>480.15</v>
      </c>
      <c r="O1014" s="168">
        <v>1.94</v>
      </c>
      <c r="P1014" s="175">
        <f t="shared" si="272"/>
        <v>3.2322559146951015E-2</v>
      </c>
      <c r="Q1014" s="174">
        <f t="shared" si="273"/>
        <v>1.9199999999999995</v>
      </c>
      <c r="R1014" s="175">
        <f t="shared" si="274"/>
        <v>3.1989336887704091E-2</v>
      </c>
      <c r="S1014" s="258">
        <f t="shared" si="275"/>
        <v>238.82879999999994</v>
      </c>
      <c r="T1014" s="168" t="s">
        <v>497</v>
      </c>
      <c r="U1014" s="168" t="s">
        <v>355</v>
      </c>
      <c r="V1014" s="168" t="s">
        <v>499</v>
      </c>
      <c r="W1014" s="174">
        <v>1</v>
      </c>
      <c r="X1014" s="168" t="s">
        <v>134</v>
      </c>
    </row>
    <row r="1015" spans="2:24" hidden="1">
      <c r="B1015" s="650"/>
      <c r="C1015" s="443"/>
      <c r="D1015" s="205">
        <f t="shared" si="285"/>
        <v>9</v>
      </c>
      <c r="E1015" s="168" t="s">
        <v>621</v>
      </c>
      <c r="F1015" s="259">
        <v>183.8</v>
      </c>
      <c r="G1015" s="168">
        <v>72.02</v>
      </c>
      <c r="H1015" s="168">
        <v>72.02</v>
      </c>
      <c r="I1015" s="176">
        <f t="shared" si="269"/>
        <v>1</v>
      </c>
      <c r="J1015" s="168">
        <v>4.09</v>
      </c>
      <c r="K1015" s="176">
        <f t="shared" si="270"/>
        <v>5.6789780616495422E-2</v>
      </c>
      <c r="L1015" s="259">
        <v>90.1</v>
      </c>
      <c r="M1015" s="176">
        <f t="shared" si="271"/>
        <v>1.0567897806164954</v>
      </c>
      <c r="N1015" s="259">
        <v>368.51</v>
      </c>
      <c r="O1015" s="168">
        <v>2.04</v>
      </c>
      <c r="P1015" s="175">
        <f t="shared" si="272"/>
        <v>2.8325465148569845E-2</v>
      </c>
      <c r="Q1015" s="174">
        <f t="shared" si="273"/>
        <v>2.0500000000000034</v>
      </c>
      <c r="R1015" s="175">
        <f t="shared" si="274"/>
        <v>2.8464315467925626E-2</v>
      </c>
      <c r="S1015" s="258">
        <f t="shared" si="275"/>
        <v>184.7050000000003</v>
      </c>
      <c r="T1015" s="168" t="s">
        <v>497</v>
      </c>
      <c r="U1015" s="168" t="s">
        <v>355</v>
      </c>
      <c r="V1015" s="168" t="s">
        <v>499</v>
      </c>
      <c r="W1015" s="174">
        <v>1</v>
      </c>
      <c r="X1015" s="168" t="s">
        <v>134</v>
      </c>
    </row>
    <row r="1016" spans="2:24" hidden="1">
      <c r="B1016" s="651"/>
      <c r="C1016" s="443"/>
      <c r="D1016" s="205">
        <f t="shared" si="285"/>
        <v>10</v>
      </c>
      <c r="E1016" s="168" t="s">
        <v>528</v>
      </c>
      <c r="F1016" s="259">
        <v>182.22</v>
      </c>
      <c r="G1016" s="168">
        <v>32.11</v>
      </c>
      <c r="H1016" s="168">
        <v>32.11</v>
      </c>
      <c r="I1016" s="176">
        <f t="shared" si="269"/>
        <v>1</v>
      </c>
      <c r="J1016" s="168">
        <v>3.21</v>
      </c>
      <c r="K1016" s="176">
        <f t="shared" si="270"/>
        <v>9.99688570538773E-2</v>
      </c>
      <c r="L1016" s="259">
        <v>113.18</v>
      </c>
      <c r="M1016" s="176">
        <f t="shared" si="271"/>
        <v>1.0999688570538773</v>
      </c>
      <c r="N1016" s="259">
        <v>363.31</v>
      </c>
      <c r="O1016" s="168">
        <v>1.61</v>
      </c>
      <c r="P1016" s="175">
        <f t="shared" si="272"/>
        <v>5.0140143257552165E-2</v>
      </c>
      <c r="Q1016" s="174">
        <f t="shared" si="273"/>
        <v>1.6000000000000008</v>
      </c>
      <c r="R1016" s="175">
        <f t="shared" si="274"/>
        <v>4.9828713796325155E-2</v>
      </c>
      <c r="S1016" s="258">
        <f t="shared" si="275"/>
        <v>181.08800000000011</v>
      </c>
      <c r="T1016" s="168" t="s">
        <v>476</v>
      </c>
      <c r="U1016" s="168" t="s">
        <v>316</v>
      </c>
      <c r="V1016" s="168" t="s">
        <v>351</v>
      </c>
      <c r="W1016" s="174">
        <v>1</v>
      </c>
      <c r="X1016" s="168" t="s">
        <v>231</v>
      </c>
    </row>
    <row r="1017" spans="2:24" hidden="1">
      <c r="B1017" s="649">
        <v>45971</v>
      </c>
      <c r="C1017" s="443" t="str">
        <f t="shared" ref="C1017" si="286">RIGHT(TEXT(B1017,"aaa"),1)</f>
        <v>一</v>
      </c>
      <c r="D1017" s="205">
        <f t="shared" si="285"/>
        <v>1</v>
      </c>
      <c r="E1017" s="168" t="s">
        <v>373</v>
      </c>
      <c r="F1017" s="259">
        <v>2067.35</v>
      </c>
      <c r="G1017" s="168">
        <v>19282</v>
      </c>
      <c r="H1017" s="168">
        <v>19282</v>
      </c>
      <c r="I1017" s="176">
        <f t="shared" si="269"/>
        <v>1</v>
      </c>
      <c r="J1017" s="168">
        <v>356.44</v>
      </c>
      <c r="K1017" s="176">
        <f t="shared" si="270"/>
        <v>1.8485634270303912E-2</v>
      </c>
      <c r="L1017" s="259">
        <v>5.8</v>
      </c>
      <c r="M1017" s="176">
        <f t="shared" si="271"/>
        <v>1.0184856342703039</v>
      </c>
      <c r="N1017" s="259">
        <v>2067.35</v>
      </c>
      <c r="O1017" s="168">
        <v>356.44</v>
      </c>
      <c r="P1017" s="175">
        <f t="shared" si="272"/>
        <v>1.8485634270303912E-2</v>
      </c>
      <c r="Q1017" s="174">
        <f t="shared" si="273"/>
        <v>-1.3073986337985843E-12</v>
      </c>
      <c r="R1017" s="175">
        <f t="shared" si="274"/>
        <v>-6.7804098838221361E-17</v>
      </c>
      <c r="S1017" s="258">
        <f t="shared" si="275"/>
        <v>-7.5829120760317895E-12</v>
      </c>
      <c r="T1017" s="168" t="s">
        <v>476</v>
      </c>
      <c r="U1017" s="168" t="s">
        <v>495</v>
      </c>
      <c r="V1017" s="168" t="s">
        <v>374</v>
      </c>
      <c r="W1017" s="174">
        <v>1</v>
      </c>
      <c r="X1017" s="168" t="s">
        <v>346</v>
      </c>
    </row>
    <row r="1018" spans="2:24" hidden="1">
      <c r="B1018" s="650"/>
      <c r="C1018" s="443"/>
      <c r="D1018" s="205">
        <f t="shared" si="285"/>
        <v>2</v>
      </c>
      <c r="E1018" s="168" t="s">
        <v>416</v>
      </c>
      <c r="F1018" s="259">
        <v>1222.49</v>
      </c>
      <c r="G1018" s="168">
        <v>204.89</v>
      </c>
      <c r="H1018" s="168">
        <v>204.89</v>
      </c>
      <c r="I1018" s="176">
        <f t="shared" si="269"/>
        <v>1</v>
      </c>
      <c r="J1018" s="168">
        <v>15.6</v>
      </c>
      <c r="K1018" s="176">
        <f t="shared" si="270"/>
        <v>7.6138415735272594E-2</v>
      </c>
      <c r="L1018" s="259">
        <v>156.72999999999999</v>
      </c>
      <c r="M1018" s="176">
        <f t="shared" si="271"/>
        <v>1.0761384157352725</v>
      </c>
      <c r="N1018" s="259">
        <v>2444.9899999999998</v>
      </c>
      <c r="O1018" s="168">
        <v>7.8</v>
      </c>
      <c r="P1018" s="175">
        <f t="shared" si="272"/>
        <v>3.8069207867636297E-2</v>
      </c>
      <c r="Q1018" s="174">
        <f t="shared" si="273"/>
        <v>7.7999999999999945</v>
      </c>
      <c r="R1018" s="175">
        <f t="shared" si="274"/>
        <v>3.8069207867636269E-2</v>
      </c>
      <c r="S1018" s="258">
        <f t="shared" si="275"/>
        <v>1222.493999999999</v>
      </c>
      <c r="T1018" s="168" t="s">
        <v>497</v>
      </c>
      <c r="U1018" s="168" t="s">
        <v>355</v>
      </c>
      <c r="V1018" s="168" t="s">
        <v>360</v>
      </c>
      <c r="W1018" s="174">
        <v>1</v>
      </c>
      <c r="X1018" s="168" t="s">
        <v>346</v>
      </c>
    </row>
    <row r="1019" spans="2:24" hidden="1">
      <c r="B1019" s="650"/>
      <c r="C1019" s="443"/>
      <c r="D1019" s="205">
        <f t="shared" si="285"/>
        <v>3</v>
      </c>
      <c r="E1019" s="168" t="s">
        <v>356</v>
      </c>
      <c r="F1019" s="259">
        <v>1155.9100000000001</v>
      </c>
      <c r="G1019" s="168">
        <v>7611</v>
      </c>
      <c r="H1019" s="168">
        <v>7611</v>
      </c>
      <c r="I1019" s="176">
        <f t="shared" si="269"/>
        <v>1</v>
      </c>
      <c r="J1019" s="168">
        <v>175.67</v>
      </c>
      <c r="K1019" s="176">
        <f t="shared" si="270"/>
        <v>2.3081066876888712E-2</v>
      </c>
      <c r="L1019" s="259">
        <v>6.58</v>
      </c>
      <c r="M1019" s="176">
        <f t="shared" si="271"/>
        <v>1.0230810668768888</v>
      </c>
      <c r="N1019" s="259">
        <v>1155.9100000000001</v>
      </c>
      <c r="O1019" s="168">
        <v>175.67</v>
      </c>
      <c r="P1019" s="175">
        <f t="shared" si="272"/>
        <v>2.3081066876888712E-2</v>
      </c>
      <c r="Q1019" s="174">
        <f t="shared" si="273"/>
        <v>0</v>
      </c>
      <c r="R1019" s="175">
        <f t="shared" si="274"/>
        <v>0</v>
      </c>
      <c r="S1019" s="258">
        <f t="shared" si="275"/>
        <v>0</v>
      </c>
      <c r="T1019" s="168" t="s">
        <v>497</v>
      </c>
      <c r="U1019" s="168" t="s">
        <v>355</v>
      </c>
      <c r="V1019" s="168" t="s">
        <v>357</v>
      </c>
      <c r="W1019" s="174">
        <v>1</v>
      </c>
      <c r="X1019" s="168" t="s">
        <v>346</v>
      </c>
    </row>
    <row r="1020" spans="2:24" hidden="1">
      <c r="B1020" s="650"/>
      <c r="C1020" s="443"/>
      <c r="D1020" s="205">
        <f t="shared" si="285"/>
        <v>4</v>
      </c>
      <c r="E1020" s="168" t="s">
        <v>520</v>
      </c>
      <c r="F1020" s="259">
        <v>780</v>
      </c>
      <c r="G1020" s="168">
        <v>78.39</v>
      </c>
      <c r="H1020" s="168">
        <v>78.39</v>
      </c>
      <c r="I1020" s="176">
        <f t="shared" si="269"/>
        <v>1</v>
      </c>
      <c r="J1020" s="168">
        <v>7.82</v>
      </c>
      <c r="K1020" s="176">
        <f t="shared" si="270"/>
        <v>9.9757622145681846E-2</v>
      </c>
      <c r="L1020" s="259">
        <v>200</v>
      </c>
      <c r="M1020" s="176">
        <f t="shared" si="271"/>
        <v>1.099757622145682</v>
      </c>
      <c r="N1020" s="259">
        <v>1564</v>
      </c>
      <c r="O1020" s="168">
        <v>3.9</v>
      </c>
      <c r="P1020" s="175">
        <f t="shared" si="272"/>
        <v>4.9751243781094523E-2</v>
      </c>
      <c r="Q1020" s="174">
        <f t="shared" si="273"/>
        <v>3.9200000000000075</v>
      </c>
      <c r="R1020" s="175">
        <f t="shared" si="274"/>
        <v>5.0006378364587413E-2</v>
      </c>
      <c r="S1020" s="258">
        <f t="shared" si="275"/>
        <v>784.00000000000148</v>
      </c>
      <c r="T1020" s="168" t="s">
        <v>476</v>
      </c>
      <c r="U1020" s="168" t="s">
        <v>316</v>
      </c>
      <c r="V1020" s="168" t="s">
        <v>351</v>
      </c>
      <c r="W1020" s="174">
        <v>1</v>
      </c>
      <c r="X1020" s="168" t="s">
        <v>218</v>
      </c>
    </row>
    <row r="1021" spans="2:24" hidden="1">
      <c r="B1021" s="650"/>
      <c r="C1021" s="443"/>
      <c r="D1021" s="205">
        <f t="shared" si="285"/>
        <v>5</v>
      </c>
      <c r="E1021" s="168" t="s">
        <v>698</v>
      </c>
      <c r="F1021" s="259">
        <v>658.56</v>
      </c>
      <c r="G1021" s="168">
        <v>196.64</v>
      </c>
      <c r="H1021" s="168">
        <v>196.64</v>
      </c>
      <c r="I1021" s="176">
        <f t="shared" si="269"/>
        <v>1</v>
      </c>
      <c r="J1021" s="168">
        <v>19.66</v>
      </c>
      <c r="K1021" s="176">
        <f t="shared" si="270"/>
        <v>9.9979658258746953E-2</v>
      </c>
      <c r="L1021" s="259">
        <v>67.2</v>
      </c>
      <c r="M1021" s="176">
        <f t="shared" si="271"/>
        <v>1.0999796582587469</v>
      </c>
      <c r="N1021" s="259">
        <v>1321.15</v>
      </c>
      <c r="O1021" s="168">
        <v>9.8000000000000007</v>
      </c>
      <c r="P1021" s="175">
        <f t="shared" si="272"/>
        <v>4.98372660699756E-2</v>
      </c>
      <c r="Q1021" s="174">
        <f t="shared" si="273"/>
        <v>9.8599999999999959</v>
      </c>
      <c r="R1021" s="175">
        <f t="shared" si="274"/>
        <v>5.014239218877134E-2</v>
      </c>
      <c r="S1021" s="258">
        <f t="shared" si="275"/>
        <v>662.59199999999976</v>
      </c>
      <c r="T1021" s="168" t="s">
        <v>497</v>
      </c>
      <c r="U1021" s="168" t="s">
        <v>355</v>
      </c>
      <c r="V1021" s="168" t="s">
        <v>499</v>
      </c>
      <c r="W1021" s="174">
        <v>1</v>
      </c>
      <c r="X1021" s="168" t="s">
        <v>346</v>
      </c>
    </row>
    <row r="1022" spans="2:24" hidden="1">
      <c r="B1022" s="650"/>
      <c r="C1022" s="443"/>
      <c r="D1022" s="205">
        <f t="shared" si="285"/>
        <v>6</v>
      </c>
      <c r="E1022" s="168" t="s">
        <v>645</v>
      </c>
      <c r="F1022" s="259">
        <v>422.32</v>
      </c>
      <c r="G1022" s="168">
        <v>113.92</v>
      </c>
      <c r="H1022" s="168">
        <v>113.92</v>
      </c>
      <c r="I1022" s="176">
        <f t="shared" si="269"/>
        <v>1</v>
      </c>
      <c r="J1022" s="168">
        <v>7.5</v>
      </c>
      <c r="K1022" s="176">
        <f t="shared" si="270"/>
        <v>6.5835674157303375E-2</v>
      </c>
      <c r="L1022" s="259">
        <v>114.14</v>
      </c>
      <c r="M1022" s="176">
        <f t="shared" si="271"/>
        <v>1.0658356741573034</v>
      </c>
      <c r="N1022" s="259">
        <v>856.05</v>
      </c>
      <c r="O1022" s="168">
        <v>3.7</v>
      </c>
      <c r="P1022" s="175">
        <f t="shared" si="272"/>
        <v>3.2478932584269662E-2</v>
      </c>
      <c r="Q1022" s="174">
        <f t="shared" si="273"/>
        <v>3.8</v>
      </c>
      <c r="R1022" s="175">
        <f t="shared" si="274"/>
        <v>3.3356741573033706E-2</v>
      </c>
      <c r="S1022" s="258">
        <f t="shared" si="275"/>
        <v>433.73199999999997</v>
      </c>
      <c r="T1022" s="168" t="s">
        <v>476</v>
      </c>
      <c r="U1022" s="168" t="s">
        <v>316</v>
      </c>
      <c r="V1022" s="168" t="s">
        <v>412</v>
      </c>
      <c r="W1022" s="174">
        <v>1</v>
      </c>
      <c r="X1022" s="168" t="s">
        <v>174</v>
      </c>
    </row>
    <row r="1023" spans="2:24" hidden="1">
      <c r="B1023" s="650"/>
      <c r="C1023" s="443"/>
      <c r="D1023" s="205">
        <f t="shared" si="285"/>
        <v>7</v>
      </c>
      <c r="E1023" s="168" t="s">
        <v>375</v>
      </c>
      <c r="F1023" s="259">
        <v>298.83</v>
      </c>
      <c r="G1023" s="168">
        <v>7839</v>
      </c>
      <c r="H1023" s="168">
        <v>7839</v>
      </c>
      <c r="I1023" s="176">
        <f t="shared" si="269"/>
        <v>1</v>
      </c>
      <c r="J1023" s="168">
        <v>42.69</v>
      </c>
      <c r="K1023" s="176">
        <f t="shared" si="270"/>
        <v>5.4458476846536543E-3</v>
      </c>
      <c r="L1023" s="259">
        <v>7</v>
      </c>
      <c r="M1023" s="176">
        <f t="shared" si="271"/>
        <v>1.0054458476846535</v>
      </c>
      <c r="N1023" s="259">
        <v>298.83</v>
      </c>
      <c r="O1023" s="168">
        <v>42.69</v>
      </c>
      <c r="P1023" s="175">
        <f t="shared" si="272"/>
        <v>5.4458476846536543E-3</v>
      </c>
      <c r="Q1023" s="174">
        <f t="shared" si="273"/>
        <v>-3.979039320256561E-13</v>
      </c>
      <c r="R1023" s="175">
        <f t="shared" si="274"/>
        <v>-5.0759526983755085E-17</v>
      </c>
      <c r="S1023" s="258">
        <f t="shared" si="275"/>
        <v>-2.7853275241795927E-12</v>
      </c>
      <c r="T1023" s="168" t="s">
        <v>476</v>
      </c>
      <c r="U1023" s="168" t="s">
        <v>495</v>
      </c>
      <c r="V1023" s="168" t="s">
        <v>376</v>
      </c>
      <c r="W1023" s="174">
        <v>1</v>
      </c>
      <c r="X1023" s="168" t="s">
        <v>218</v>
      </c>
    </row>
    <row r="1024" spans="2:24" hidden="1">
      <c r="B1024" s="650"/>
      <c r="C1024" s="443"/>
      <c r="D1024" s="205">
        <f t="shared" si="285"/>
        <v>8</v>
      </c>
      <c r="E1024" s="168" t="s">
        <v>650</v>
      </c>
      <c r="F1024" s="259">
        <v>258.18</v>
      </c>
      <c r="G1024" s="168">
        <v>43.69</v>
      </c>
      <c r="H1024" s="168">
        <v>43.69</v>
      </c>
      <c r="I1024" s="176">
        <f t="shared" si="269"/>
        <v>1</v>
      </c>
      <c r="J1024" s="168">
        <v>4.3600000000000003</v>
      </c>
      <c r="K1024" s="176">
        <f t="shared" si="270"/>
        <v>9.9794003204394605E-2</v>
      </c>
      <c r="L1024" s="259">
        <v>118.43</v>
      </c>
      <c r="M1024" s="176">
        <f t="shared" si="271"/>
        <v>1.0997940032043947</v>
      </c>
      <c r="N1024" s="259">
        <v>516.35</v>
      </c>
      <c r="O1024" s="168">
        <v>2.1800000000000002</v>
      </c>
      <c r="P1024" s="175">
        <f t="shared" si="272"/>
        <v>4.9897001602197302E-2</v>
      </c>
      <c r="Q1024" s="174">
        <f t="shared" si="273"/>
        <v>2.1799999999999993</v>
      </c>
      <c r="R1024" s="175">
        <f t="shared" si="274"/>
        <v>4.9897001602197288E-2</v>
      </c>
      <c r="S1024" s="258">
        <f t="shared" si="275"/>
        <v>258.17739999999992</v>
      </c>
      <c r="T1024" s="168" t="s">
        <v>476</v>
      </c>
      <c r="U1024" s="168" t="s">
        <v>316</v>
      </c>
      <c r="V1024" s="168" t="s">
        <v>699</v>
      </c>
      <c r="W1024" s="174">
        <v>1</v>
      </c>
      <c r="X1024" s="168" t="s">
        <v>176</v>
      </c>
    </row>
    <row r="1025" spans="2:24" hidden="1">
      <c r="B1025" s="650"/>
      <c r="C1025" s="443"/>
      <c r="D1025" s="205">
        <f t="shared" si="285"/>
        <v>9</v>
      </c>
      <c r="E1025" s="168" t="s">
        <v>529</v>
      </c>
      <c r="F1025" s="259">
        <v>255.83</v>
      </c>
      <c r="G1025" s="168">
        <v>43.24</v>
      </c>
      <c r="H1025" s="168">
        <v>43.24</v>
      </c>
      <c r="I1025" s="176">
        <f t="shared" si="269"/>
        <v>1</v>
      </c>
      <c r="J1025" s="168">
        <v>4.32</v>
      </c>
      <c r="K1025" s="176">
        <f t="shared" si="270"/>
        <v>9.9907493061979644E-2</v>
      </c>
      <c r="L1025" s="259">
        <v>118.99</v>
      </c>
      <c r="M1025" s="176">
        <f t="shared" si="271"/>
        <v>1.0999074930619797</v>
      </c>
      <c r="N1025" s="259">
        <v>514.04</v>
      </c>
      <c r="O1025" s="168">
        <v>2.15</v>
      </c>
      <c r="P1025" s="175">
        <f t="shared" si="272"/>
        <v>4.9722479185938938E-2</v>
      </c>
      <c r="Q1025" s="174">
        <f t="shared" si="273"/>
        <v>2.1700000000000004</v>
      </c>
      <c r="R1025" s="175">
        <f t="shared" si="274"/>
        <v>5.0185013876040713E-2</v>
      </c>
      <c r="S1025" s="258">
        <f t="shared" si="275"/>
        <v>258.20830000000001</v>
      </c>
      <c r="T1025" s="168" t="s">
        <v>476</v>
      </c>
      <c r="U1025" s="168" t="s">
        <v>316</v>
      </c>
      <c r="V1025" s="168" t="s">
        <v>351</v>
      </c>
      <c r="W1025" s="174">
        <v>1</v>
      </c>
      <c r="X1025" s="168" t="s">
        <v>230</v>
      </c>
    </row>
    <row r="1026" spans="2:24" hidden="1">
      <c r="B1026" s="651"/>
      <c r="C1026" s="443"/>
      <c r="D1026" s="205">
        <f t="shared" si="285"/>
        <v>10</v>
      </c>
      <c r="E1026" s="168" t="s">
        <v>664</v>
      </c>
      <c r="F1026" s="259">
        <v>239.43</v>
      </c>
      <c r="G1026" s="168">
        <v>101.93</v>
      </c>
      <c r="H1026" s="168">
        <v>101.93</v>
      </c>
      <c r="I1026" s="176">
        <f t="shared" si="269"/>
        <v>1</v>
      </c>
      <c r="J1026" s="168">
        <v>4.03</v>
      </c>
      <c r="K1026" s="176">
        <f t="shared" si="270"/>
        <v>3.9536937113705484E-2</v>
      </c>
      <c r="L1026" s="259">
        <v>119.12</v>
      </c>
      <c r="M1026" s="176">
        <f t="shared" si="271"/>
        <v>1.0395369371137055</v>
      </c>
      <c r="N1026" s="259">
        <v>480.05</v>
      </c>
      <c r="O1026" s="168">
        <v>2.0099999999999998</v>
      </c>
      <c r="P1026" s="175">
        <f t="shared" si="272"/>
        <v>1.9719415284999507E-2</v>
      </c>
      <c r="Q1026" s="174">
        <f t="shared" si="273"/>
        <v>2.0200000000000014</v>
      </c>
      <c r="R1026" s="175">
        <f t="shared" si="274"/>
        <v>1.9817521828705987E-2</v>
      </c>
      <c r="S1026" s="258">
        <f t="shared" si="275"/>
        <v>240.62240000000017</v>
      </c>
      <c r="T1026" s="168" t="s">
        <v>476</v>
      </c>
      <c r="U1026" s="168" t="s">
        <v>316</v>
      </c>
      <c r="V1026" s="168" t="s">
        <v>412</v>
      </c>
      <c r="W1026" s="174">
        <v>1</v>
      </c>
      <c r="X1026" s="168" t="s">
        <v>174</v>
      </c>
    </row>
    <row r="1027" spans="2:24" hidden="1">
      <c r="B1027" s="649">
        <v>45972</v>
      </c>
      <c r="C1027" s="443" t="str">
        <f t="shared" ref="C1027" si="287">RIGHT(TEXT(B1027,"aaa"),1)</f>
        <v>二</v>
      </c>
      <c r="D1027" s="205">
        <f t="shared" si="285"/>
        <v>1</v>
      </c>
      <c r="E1027" s="168" t="s">
        <v>375</v>
      </c>
      <c r="F1027" s="259">
        <v>1396.29</v>
      </c>
      <c r="G1027" s="168">
        <v>6609</v>
      </c>
      <c r="H1027" s="168">
        <v>6609</v>
      </c>
      <c r="I1027" s="176">
        <f t="shared" si="269"/>
        <v>1</v>
      </c>
      <c r="J1027" s="168">
        <v>199.47</v>
      </c>
      <c r="K1027" s="176">
        <f t="shared" si="270"/>
        <v>3.0181570585565139E-2</v>
      </c>
      <c r="L1027" s="259">
        <v>7</v>
      </c>
      <c r="M1027" s="176">
        <f t="shared" si="271"/>
        <v>1.0301815705855653</v>
      </c>
      <c r="N1027" s="259">
        <v>1396.29</v>
      </c>
      <c r="O1027" s="168">
        <v>199.47</v>
      </c>
      <c r="P1027" s="175">
        <f t="shared" si="272"/>
        <v>3.0181570585565139E-2</v>
      </c>
      <c r="Q1027" s="174">
        <f t="shared" si="273"/>
        <v>2.5579538487363607E-13</v>
      </c>
      <c r="R1027" s="175">
        <f t="shared" si="274"/>
        <v>3.8704098180305048E-17</v>
      </c>
      <c r="S1027" s="258">
        <f t="shared" si="275"/>
        <v>1.7905676941154525E-12</v>
      </c>
      <c r="T1027" s="168" t="s">
        <v>476</v>
      </c>
      <c r="U1027" s="168" t="s">
        <v>495</v>
      </c>
      <c r="V1027" s="168" t="s">
        <v>376</v>
      </c>
      <c r="W1027" s="174">
        <v>1</v>
      </c>
      <c r="X1027" s="168" t="s">
        <v>218</v>
      </c>
    </row>
    <row r="1028" spans="2:24" hidden="1">
      <c r="B1028" s="650"/>
      <c r="C1028" s="443"/>
      <c r="D1028" s="205">
        <f t="shared" si="285"/>
        <v>2</v>
      </c>
      <c r="E1028" s="168" t="s">
        <v>416</v>
      </c>
      <c r="F1028" s="259">
        <v>1018.75</v>
      </c>
      <c r="G1028" s="168">
        <v>367.52</v>
      </c>
      <c r="H1028" s="168">
        <v>367.52</v>
      </c>
      <c r="I1028" s="176">
        <f t="shared" si="269"/>
        <v>1</v>
      </c>
      <c r="J1028" s="168">
        <v>15.58</v>
      </c>
      <c r="K1028" s="176">
        <f t="shared" si="270"/>
        <v>4.2392250761863301E-2</v>
      </c>
      <c r="L1028" s="259">
        <v>156.72999999999999</v>
      </c>
      <c r="M1028" s="176">
        <f t="shared" si="271"/>
        <v>1.0423922507618633</v>
      </c>
      <c r="N1028" s="259">
        <v>2441.85</v>
      </c>
      <c r="O1028" s="168">
        <v>6.5</v>
      </c>
      <c r="P1028" s="175">
        <f t="shared" si="272"/>
        <v>1.7686112320417936E-2</v>
      </c>
      <c r="Q1028" s="174">
        <f t="shared" si="273"/>
        <v>9.0799999999999841</v>
      </c>
      <c r="R1028" s="175">
        <f t="shared" si="274"/>
        <v>2.470613844144532E-2</v>
      </c>
      <c r="S1028" s="258">
        <f t="shared" si="275"/>
        <v>1423.1083999999973</v>
      </c>
      <c r="T1028" s="168" t="s">
        <v>497</v>
      </c>
      <c r="U1028" s="168" t="s">
        <v>355</v>
      </c>
      <c r="V1028" s="168" t="s">
        <v>360</v>
      </c>
      <c r="W1028" s="174">
        <v>1</v>
      </c>
      <c r="X1028" s="168" t="s">
        <v>346</v>
      </c>
    </row>
    <row r="1029" spans="2:24" hidden="1">
      <c r="B1029" s="650"/>
      <c r="C1029" s="443"/>
      <c r="D1029" s="205">
        <f t="shared" si="285"/>
        <v>3</v>
      </c>
      <c r="E1029" s="168" t="s">
        <v>373</v>
      </c>
      <c r="F1029" s="259">
        <v>864.2</v>
      </c>
      <c r="G1029" s="168">
        <v>18234</v>
      </c>
      <c r="H1029" s="168">
        <v>18234</v>
      </c>
      <c r="I1029" s="176">
        <f t="shared" si="269"/>
        <v>1</v>
      </c>
      <c r="J1029" s="168">
        <v>149</v>
      </c>
      <c r="K1029" s="176">
        <f t="shared" si="270"/>
        <v>8.1715476582209061E-3</v>
      </c>
      <c r="L1029" s="259">
        <v>5.8</v>
      </c>
      <c r="M1029" s="176">
        <f t="shared" si="271"/>
        <v>1.0081715476582209</v>
      </c>
      <c r="N1029" s="259">
        <v>864.2</v>
      </c>
      <c r="O1029" s="168">
        <v>149</v>
      </c>
      <c r="P1029" s="175">
        <f t="shared" si="272"/>
        <v>8.1715476582209061E-3</v>
      </c>
      <c r="Q1029" s="174">
        <f t="shared" si="273"/>
        <v>0</v>
      </c>
      <c r="R1029" s="175">
        <f t="shared" si="274"/>
        <v>0</v>
      </c>
      <c r="S1029" s="258">
        <f t="shared" si="275"/>
        <v>0</v>
      </c>
      <c r="T1029" s="168" t="s">
        <v>476</v>
      </c>
      <c r="U1029" s="168" t="s">
        <v>495</v>
      </c>
      <c r="V1029" s="168" t="s">
        <v>374</v>
      </c>
      <c r="W1029" s="174">
        <v>1</v>
      </c>
      <c r="X1029" s="168" t="s">
        <v>346</v>
      </c>
    </row>
    <row r="1030" spans="2:24" hidden="1">
      <c r="B1030" s="650"/>
      <c r="C1030" s="443"/>
      <c r="D1030" s="205">
        <f t="shared" si="285"/>
        <v>4</v>
      </c>
      <c r="E1030" s="168" t="s">
        <v>662</v>
      </c>
      <c r="F1030" s="259">
        <v>811.22</v>
      </c>
      <c r="G1030" s="168">
        <v>3016</v>
      </c>
      <c r="H1030" s="168">
        <v>3016</v>
      </c>
      <c r="I1030" s="176">
        <f t="shared" si="269"/>
        <v>1</v>
      </c>
      <c r="J1030" s="168">
        <v>112.67</v>
      </c>
      <c r="K1030" s="176">
        <f t="shared" si="270"/>
        <v>3.735742705570292E-2</v>
      </c>
      <c r="L1030" s="259">
        <v>7.2</v>
      </c>
      <c r="M1030" s="176">
        <f t="shared" si="271"/>
        <v>1.0373574270557029</v>
      </c>
      <c r="N1030" s="259">
        <v>811.22</v>
      </c>
      <c r="O1030" s="168">
        <v>112.67</v>
      </c>
      <c r="P1030" s="175">
        <f t="shared" si="272"/>
        <v>3.735742705570292E-2</v>
      </c>
      <c r="Q1030" s="174">
        <f t="shared" si="273"/>
        <v>0</v>
      </c>
      <c r="R1030" s="175">
        <f t="shared" si="274"/>
        <v>0</v>
      </c>
      <c r="S1030" s="258">
        <f t="shared" si="275"/>
        <v>0</v>
      </c>
      <c r="T1030" s="168" t="s">
        <v>476</v>
      </c>
      <c r="U1030" s="168" t="s">
        <v>495</v>
      </c>
      <c r="V1030" s="168" t="s">
        <v>376</v>
      </c>
      <c r="W1030" s="174">
        <v>1</v>
      </c>
      <c r="X1030" s="168" t="s">
        <v>210</v>
      </c>
    </row>
    <row r="1031" spans="2:24" hidden="1">
      <c r="B1031" s="650"/>
      <c r="C1031" s="443"/>
      <c r="D1031" s="205">
        <f t="shared" si="285"/>
        <v>5</v>
      </c>
      <c r="E1031" s="168" t="s">
        <v>356</v>
      </c>
      <c r="F1031" s="259">
        <v>759.79</v>
      </c>
      <c r="G1031" s="168">
        <v>7524</v>
      </c>
      <c r="H1031" s="168">
        <v>7524</v>
      </c>
      <c r="I1031" s="176">
        <f t="shared" ref="I1031:I1094" si="288">H1031/G1031</f>
        <v>1</v>
      </c>
      <c r="J1031" s="168">
        <v>115.47</v>
      </c>
      <c r="K1031" s="176">
        <f t="shared" ref="K1031:K1094" si="289">J1031/G1031</f>
        <v>1.5346889952153111E-2</v>
      </c>
      <c r="L1031" s="259">
        <v>6.58</v>
      </c>
      <c r="M1031" s="176">
        <f t="shared" ref="M1031:M1094" si="290">(H1031+J1031)/G1031</f>
        <v>1.0153468899521532</v>
      </c>
      <c r="N1031" s="259">
        <v>759.79</v>
      </c>
      <c r="O1031" s="168">
        <v>115.47</v>
      </c>
      <c r="P1031" s="175">
        <f t="shared" ref="P1031:P1094" si="291">O1031/G1031</f>
        <v>1.5346889952153111E-2</v>
      </c>
      <c r="Q1031" s="174">
        <f t="shared" ref="Q1031:Q1094" si="292">(H1031+J1031)-G1031-O1031</f>
        <v>2.5579538487363607E-13</v>
      </c>
      <c r="R1031" s="175">
        <f t="shared" ref="R1031:R1094" si="293">Q1031/G1031</f>
        <v>3.3997260084215319E-17</v>
      </c>
      <c r="S1031" s="258">
        <f t="shared" ref="S1031:S1094" si="294">Q1031*L1031</f>
        <v>1.6831336324685253E-12</v>
      </c>
      <c r="T1031" s="168" t="s">
        <v>497</v>
      </c>
      <c r="U1031" s="168" t="s">
        <v>355</v>
      </c>
      <c r="V1031" s="168" t="s">
        <v>357</v>
      </c>
      <c r="W1031" s="174">
        <v>1</v>
      </c>
      <c r="X1031" s="168" t="s">
        <v>346</v>
      </c>
    </row>
    <row r="1032" spans="2:24" hidden="1">
      <c r="B1032" s="650"/>
      <c r="C1032" s="443"/>
      <c r="D1032" s="205">
        <f t="shared" si="285"/>
        <v>6</v>
      </c>
      <c r="E1032" s="168" t="s">
        <v>520</v>
      </c>
      <c r="F1032" s="259">
        <v>620</v>
      </c>
      <c r="G1032" s="168">
        <v>66.09</v>
      </c>
      <c r="H1032" s="168">
        <v>66.09</v>
      </c>
      <c r="I1032" s="176">
        <f t="shared" si="288"/>
        <v>1</v>
      </c>
      <c r="J1032" s="168">
        <v>6.17</v>
      </c>
      <c r="K1032" s="176">
        <f t="shared" si="289"/>
        <v>9.3357542744742006E-2</v>
      </c>
      <c r="L1032" s="259">
        <v>200</v>
      </c>
      <c r="M1032" s="176">
        <f t="shared" si="290"/>
        <v>1.093357542744742</v>
      </c>
      <c r="N1032" s="259">
        <v>1234</v>
      </c>
      <c r="O1032" s="168">
        <v>3.1</v>
      </c>
      <c r="P1032" s="175">
        <f t="shared" si="291"/>
        <v>4.6905734604327433E-2</v>
      </c>
      <c r="Q1032" s="174">
        <f t="shared" si="292"/>
        <v>3.0700000000000016</v>
      </c>
      <c r="R1032" s="175">
        <f t="shared" si="293"/>
        <v>4.6451808140414608E-2</v>
      </c>
      <c r="S1032" s="258">
        <f t="shared" si="294"/>
        <v>614.00000000000034</v>
      </c>
      <c r="T1032" s="168" t="s">
        <v>476</v>
      </c>
      <c r="U1032" s="168" t="s">
        <v>316</v>
      </c>
      <c r="V1032" s="168" t="s">
        <v>351</v>
      </c>
      <c r="W1032" s="174">
        <v>1</v>
      </c>
      <c r="X1032" s="168" t="s">
        <v>218</v>
      </c>
    </row>
    <row r="1033" spans="2:24" hidden="1">
      <c r="B1033" s="650"/>
      <c r="C1033" s="443"/>
      <c r="D1033" s="205">
        <f t="shared" si="285"/>
        <v>7</v>
      </c>
      <c r="E1033" s="168" t="s">
        <v>645</v>
      </c>
      <c r="F1033" s="259">
        <v>582.11</v>
      </c>
      <c r="G1033" s="168">
        <v>109.08</v>
      </c>
      <c r="H1033" s="168">
        <v>109.08</v>
      </c>
      <c r="I1033" s="176">
        <f t="shared" si="288"/>
        <v>1</v>
      </c>
      <c r="J1033" s="168">
        <v>10.18</v>
      </c>
      <c r="K1033" s="176">
        <f t="shared" si="289"/>
        <v>9.3325999266593324E-2</v>
      </c>
      <c r="L1033" s="259">
        <v>114.14</v>
      </c>
      <c r="M1033" s="176">
        <f t="shared" si="290"/>
        <v>1.0933259992665934</v>
      </c>
      <c r="N1033" s="259">
        <v>1161.95</v>
      </c>
      <c r="O1033" s="168">
        <v>5.0999999999999996</v>
      </c>
      <c r="P1033" s="175">
        <f t="shared" si="291"/>
        <v>4.6754675467546754E-2</v>
      </c>
      <c r="Q1033" s="174">
        <f t="shared" si="292"/>
        <v>5.079999999999993</v>
      </c>
      <c r="R1033" s="175">
        <f t="shared" si="293"/>
        <v>4.6571323799046507E-2</v>
      </c>
      <c r="S1033" s="258">
        <f t="shared" si="294"/>
        <v>579.83119999999917</v>
      </c>
      <c r="T1033" s="168" t="s">
        <v>476</v>
      </c>
      <c r="U1033" s="168" t="s">
        <v>316</v>
      </c>
      <c r="V1033" s="168" t="s">
        <v>412</v>
      </c>
      <c r="W1033" s="174">
        <v>1</v>
      </c>
      <c r="X1033" s="168" t="s">
        <v>174</v>
      </c>
    </row>
    <row r="1034" spans="2:24" hidden="1">
      <c r="B1034" s="650"/>
      <c r="C1034" s="443"/>
      <c r="D1034" s="205">
        <f t="shared" si="285"/>
        <v>8</v>
      </c>
      <c r="E1034" s="168" t="s">
        <v>363</v>
      </c>
      <c r="F1034" s="259">
        <v>560.42999999999995</v>
      </c>
      <c r="G1034" s="168">
        <v>77.290000000000006</v>
      </c>
      <c r="H1034" s="168">
        <v>77.290000000000006</v>
      </c>
      <c r="I1034" s="176">
        <f t="shared" si="288"/>
        <v>1</v>
      </c>
      <c r="J1034" s="168">
        <v>4.0199999999999996</v>
      </c>
      <c r="K1034" s="176">
        <f t="shared" si="289"/>
        <v>5.2011903221632801E-2</v>
      </c>
      <c r="L1034" s="259">
        <v>278.82</v>
      </c>
      <c r="M1034" s="176">
        <f t="shared" si="290"/>
        <v>1.0520119032216328</v>
      </c>
      <c r="N1034" s="259">
        <v>1120.8599999999999</v>
      </c>
      <c r="O1034" s="168">
        <v>2.0099999999999998</v>
      </c>
      <c r="P1034" s="175">
        <f t="shared" si="291"/>
        <v>2.60059516108164E-2</v>
      </c>
      <c r="Q1034" s="174">
        <f t="shared" si="292"/>
        <v>2.0099999999999962</v>
      </c>
      <c r="R1034" s="175">
        <f t="shared" si="293"/>
        <v>2.6005951610816355E-2</v>
      </c>
      <c r="S1034" s="258">
        <f t="shared" si="294"/>
        <v>560.42819999999892</v>
      </c>
      <c r="T1034" s="168" t="s">
        <v>497</v>
      </c>
      <c r="U1034" s="168" t="s">
        <v>355</v>
      </c>
      <c r="V1034" s="168" t="s">
        <v>360</v>
      </c>
      <c r="W1034" s="174">
        <v>1</v>
      </c>
      <c r="X1034" s="168" t="s">
        <v>346</v>
      </c>
    </row>
    <row r="1035" spans="2:24" hidden="1">
      <c r="B1035" s="650"/>
      <c r="C1035" s="443"/>
      <c r="D1035" s="205">
        <f t="shared" si="285"/>
        <v>9</v>
      </c>
      <c r="E1035" s="168" t="s">
        <v>503</v>
      </c>
      <c r="F1035" s="259">
        <v>508.79</v>
      </c>
      <c r="G1035" s="168">
        <v>122.93</v>
      </c>
      <c r="H1035" s="168">
        <v>122.93</v>
      </c>
      <c r="I1035" s="176">
        <f t="shared" si="288"/>
        <v>1</v>
      </c>
      <c r="J1035" s="168">
        <v>6.39</v>
      </c>
      <c r="K1035" s="176">
        <f t="shared" si="289"/>
        <v>5.1980802082485962E-2</v>
      </c>
      <c r="L1035" s="259">
        <v>160.5</v>
      </c>
      <c r="M1035" s="176">
        <f t="shared" si="290"/>
        <v>1.0519808020824859</v>
      </c>
      <c r="N1035" s="259">
        <v>1025.5999999999999</v>
      </c>
      <c r="O1035" s="168">
        <v>3.17</v>
      </c>
      <c r="P1035" s="175">
        <f t="shared" si="291"/>
        <v>2.5787033270967215E-2</v>
      </c>
      <c r="Q1035" s="174">
        <f t="shared" si="292"/>
        <v>3.2199999999999864</v>
      </c>
      <c r="R1035" s="175">
        <f t="shared" si="293"/>
        <v>2.619376881151864E-2</v>
      </c>
      <c r="S1035" s="258">
        <f t="shared" si="294"/>
        <v>516.80999999999779</v>
      </c>
      <c r="T1035" s="168" t="s">
        <v>476</v>
      </c>
      <c r="U1035" s="168" t="s">
        <v>316</v>
      </c>
      <c r="V1035" s="168" t="s">
        <v>351</v>
      </c>
      <c r="W1035" s="174">
        <v>1</v>
      </c>
      <c r="X1035" s="168" t="s">
        <v>346</v>
      </c>
    </row>
    <row r="1036" spans="2:24" hidden="1">
      <c r="B1036" s="651"/>
      <c r="C1036" s="443"/>
      <c r="D1036" s="205">
        <f t="shared" si="285"/>
        <v>10</v>
      </c>
      <c r="E1036" s="168" t="s">
        <v>555</v>
      </c>
      <c r="F1036" s="259">
        <v>327.7</v>
      </c>
      <c r="G1036" s="168">
        <v>31.38</v>
      </c>
      <c r="H1036" s="168">
        <v>31.38</v>
      </c>
      <c r="I1036" s="176">
        <f t="shared" si="288"/>
        <v>1</v>
      </c>
      <c r="J1036" s="168">
        <v>2.93</v>
      </c>
      <c r="K1036" s="176">
        <f t="shared" si="289"/>
        <v>9.3371574251115363E-2</v>
      </c>
      <c r="L1036" s="259">
        <v>224.45</v>
      </c>
      <c r="M1036" s="176">
        <f t="shared" si="290"/>
        <v>1.0933715742511154</v>
      </c>
      <c r="N1036" s="259">
        <v>657.64</v>
      </c>
      <c r="O1036" s="168">
        <v>1.46</v>
      </c>
      <c r="P1036" s="175">
        <f t="shared" si="291"/>
        <v>4.6526449968132572E-2</v>
      </c>
      <c r="Q1036" s="174">
        <f t="shared" si="292"/>
        <v>1.4700000000000033</v>
      </c>
      <c r="R1036" s="175">
        <f t="shared" si="293"/>
        <v>4.6845124282982896E-2</v>
      </c>
      <c r="S1036" s="258">
        <f t="shared" si="294"/>
        <v>329.9415000000007</v>
      </c>
      <c r="T1036" s="168" t="s">
        <v>476</v>
      </c>
      <c r="U1036" s="168" t="s">
        <v>316</v>
      </c>
      <c r="V1036" s="168" t="s">
        <v>351</v>
      </c>
      <c r="W1036" s="174">
        <v>1</v>
      </c>
      <c r="X1036" s="168" t="s">
        <v>216</v>
      </c>
    </row>
    <row r="1037" spans="2:24" hidden="1">
      <c r="B1037" s="649">
        <v>45973</v>
      </c>
      <c r="C1037" s="443" t="str">
        <f t="shared" ref="C1037" si="295">RIGHT(TEXT(B1037,"aaa"),1)</f>
        <v>三</v>
      </c>
      <c r="D1037" s="205">
        <f t="shared" si="285"/>
        <v>1</v>
      </c>
      <c r="E1037" s="168" t="s">
        <v>373</v>
      </c>
      <c r="F1037" s="259">
        <v>1843.82</v>
      </c>
      <c r="G1037" s="168">
        <v>18679</v>
      </c>
      <c r="H1037" s="168">
        <v>18679</v>
      </c>
      <c r="I1037" s="176">
        <f t="shared" si="288"/>
        <v>1</v>
      </c>
      <c r="J1037" s="168">
        <v>317.89999999999998</v>
      </c>
      <c r="K1037" s="176">
        <f t="shared" si="289"/>
        <v>1.7019112372182663E-2</v>
      </c>
      <c r="L1037" s="259">
        <v>5.8</v>
      </c>
      <c r="M1037" s="176">
        <f t="shared" si="290"/>
        <v>1.0170191123721828</v>
      </c>
      <c r="N1037" s="259">
        <v>1843.82</v>
      </c>
      <c r="O1037" s="168">
        <v>317.89999999999998</v>
      </c>
      <c r="P1037" s="175">
        <f t="shared" si="291"/>
        <v>1.7019112372182663E-2</v>
      </c>
      <c r="Q1037" s="174">
        <f t="shared" si="292"/>
        <v>1.4779288903810084E-12</v>
      </c>
      <c r="R1037" s="175">
        <f t="shared" si="293"/>
        <v>7.9122484628781435E-17</v>
      </c>
      <c r="S1037" s="258">
        <f t="shared" si="294"/>
        <v>8.5719875642098477E-12</v>
      </c>
      <c r="T1037" s="168" t="s">
        <v>476</v>
      </c>
      <c r="U1037" s="168" t="s">
        <v>495</v>
      </c>
      <c r="V1037" s="168" t="s">
        <v>374</v>
      </c>
      <c r="W1037" s="174">
        <v>1</v>
      </c>
      <c r="X1037" s="168" t="s">
        <v>346</v>
      </c>
    </row>
    <row r="1038" spans="2:24" hidden="1">
      <c r="B1038" s="650"/>
      <c r="C1038" s="443"/>
      <c r="D1038" s="205">
        <f t="shared" si="285"/>
        <v>2</v>
      </c>
      <c r="E1038" s="168" t="s">
        <v>700</v>
      </c>
      <c r="F1038" s="259">
        <v>1303.94</v>
      </c>
      <c r="G1038" s="168">
        <v>619.78</v>
      </c>
      <c r="H1038" s="168">
        <v>619.78</v>
      </c>
      <c r="I1038" s="176">
        <f t="shared" si="288"/>
        <v>1</v>
      </c>
      <c r="J1038" s="168">
        <v>39.049999999999997</v>
      </c>
      <c r="K1038" s="176">
        <f t="shared" si="289"/>
        <v>6.3006228016392912E-2</v>
      </c>
      <c r="L1038" s="259">
        <v>101.87</v>
      </c>
      <c r="M1038" s="176">
        <f t="shared" si="290"/>
        <v>1.0630062280163928</v>
      </c>
      <c r="N1038" s="259">
        <v>3978.02</v>
      </c>
      <c r="O1038" s="168">
        <v>12.8</v>
      </c>
      <c r="P1038" s="175">
        <f t="shared" si="291"/>
        <v>2.0652489593081417E-2</v>
      </c>
      <c r="Q1038" s="174">
        <f t="shared" si="292"/>
        <v>26.249999999999954</v>
      </c>
      <c r="R1038" s="175">
        <f t="shared" si="293"/>
        <v>4.2353738423311423E-2</v>
      </c>
      <c r="S1038" s="258">
        <f t="shared" si="294"/>
        <v>2674.0874999999955</v>
      </c>
      <c r="T1038" s="168" t="s">
        <v>476</v>
      </c>
      <c r="U1038" s="168" t="s">
        <v>316</v>
      </c>
      <c r="V1038" s="168" t="s">
        <v>701</v>
      </c>
      <c r="W1038" s="174">
        <v>1</v>
      </c>
      <c r="X1038" s="168" t="s">
        <v>166</v>
      </c>
    </row>
    <row r="1039" spans="2:24" hidden="1">
      <c r="B1039" s="650"/>
      <c r="C1039" s="443"/>
      <c r="D1039" s="205">
        <f t="shared" si="285"/>
        <v>3</v>
      </c>
      <c r="E1039" s="168" t="s">
        <v>356</v>
      </c>
      <c r="F1039" s="259">
        <v>907.65</v>
      </c>
      <c r="G1039" s="168">
        <v>7232</v>
      </c>
      <c r="H1039" s="168">
        <v>7232</v>
      </c>
      <c r="I1039" s="176">
        <f t="shared" si="288"/>
        <v>1</v>
      </c>
      <c r="J1039" s="168">
        <v>137.94</v>
      </c>
      <c r="K1039" s="176">
        <f t="shared" si="289"/>
        <v>1.9073561946902656E-2</v>
      </c>
      <c r="L1039" s="259">
        <v>6.58</v>
      </c>
      <c r="M1039" s="176">
        <f t="shared" si="290"/>
        <v>1.0190735619469027</v>
      </c>
      <c r="N1039" s="259">
        <v>907.65</v>
      </c>
      <c r="O1039" s="168">
        <v>137.94</v>
      </c>
      <c r="P1039" s="175">
        <f t="shared" si="291"/>
        <v>1.9073561946902656E-2</v>
      </c>
      <c r="Q1039" s="174">
        <f t="shared" si="292"/>
        <v>-3.979039320256561E-13</v>
      </c>
      <c r="R1039" s="175">
        <f t="shared" si="293"/>
        <v>-5.5019902105317492E-17</v>
      </c>
      <c r="S1039" s="258">
        <f t="shared" si="294"/>
        <v>-2.6182078727288173E-12</v>
      </c>
      <c r="T1039" s="168" t="s">
        <v>497</v>
      </c>
      <c r="U1039" s="168" t="s">
        <v>355</v>
      </c>
      <c r="V1039" s="168" t="s">
        <v>357</v>
      </c>
      <c r="W1039" s="174">
        <v>1</v>
      </c>
      <c r="X1039" s="168" t="s">
        <v>346</v>
      </c>
    </row>
    <row r="1040" spans="2:24" hidden="1">
      <c r="B1040" s="650"/>
      <c r="C1040" s="443"/>
      <c r="D1040" s="205">
        <f t="shared" si="285"/>
        <v>4</v>
      </c>
      <c r="E1040" s="168" t="s">
        <v>421</v>
      </c>
      <c r="F1040" s="259">
        <v>788.56</v>
      </c>
      <c r="G1040" s="168">
        <v>272.25</v>
      </c>
      <c r="H1040" s="168">
        <v>272.25</v>
      </c>
      <c r="I1040" s="176">
        <f t="shared" si="288"/>
        <v>1</v>
      </c>
      <c r="J1040" s="168">
        <v>15.44</v>
      </c>
      <c r="K1040" s="176">
        <f t="shared" si="289"/>
        <v>5.6712580348943983E-2</v>
      </c>
      <c r="L1040" s="259">
        <v>102.41</v>
      </c>
      <c r="M1040" s="176">
        <f t="shared" si="290"/>
        <v>1.0567125803489439</v>
      </c>
      <c r="N1040" s="259">
        <v>1581.21</v>
      </c>
      <c r="O1040" s="168">
        <v>7.7</v>
      </c>
      <c r="P1040" s="175">
        <f t="shared" si="291"/>
        <v>2.8282828282828285E-2</v>
      </c>
      <c r="Q1040" s="174">
        <f t="shared" si="292"/>
        <v>7.7399999999999975</v>
      </c>
      <c r="R1040" s="175">
        <f t="shared" si="293"/>
        <v>2.8429752066115692E-2</v>
      </c>
      <c r="S1040" s="258">
        <f t="shared" si="294"/>
        <v>792.65339999999969</v>
      </c>
      <c r="T1040" s="168" t="s">
        <v>497</v>
      </c>
      <c r="U1040" s="168" t="s">
        <v>355</v>
      </c>
      <c r="V1040" s="168" t="s">
        <v>499</v>
      </c>
      <c r="W1040" s="174">
        <v>1</v>
      </c>
      <c r="X1040" s="168" t="s">
        <v>346</v>
      </c>
    </row>
    <row r="1041" spans="2:24" hidden="1">
      <c r="B1041" s="650"/>
      <c r="C1041" s="443"/>
      <c r="D1041" s="205">
        <f t="shared" si="285"/>
        <v>5</v>
      </c>
      <c r="E1041" s="168" t="s">
        <v>520</v>
      </c>
      <c r="F1041" s="259">
        <v>648</v>
      </c>
      <c r="G1041" s="168">
        <v>67.47</v>
      </c>
      <c r="H1041" s="168">
        <v>67.47</v>
      </c>
      <c r="I1041" s="176">
        <f t="shared" si="288"/>
        <v>1</v>
      </c>
      <c r="J1041" s="168">
        <v>6.46</v>
      </c>
      <c r="K1041" s="176">
        <f t="shared" si="289"/>
        <v>9.5746257595968581E-2</v>
      </c>
      <c r="L1041" s="259">
        <v>200</v>
      </c>
      <c r="M1041" s="176">
        <f t="shared" si="290"/>
        <v>1.0957462575959684</v>
      </c>
      <c r="N1041" s="259">
        <v>1292</v>
      </c>
      <c r="O1041" s="168">
        <v>3.24</v>
      </c>
      <c r="P1041" s="175">
        <f t="shared" si="291"/>
        <v>4.8021342819030685E-2</v>
      </c>
      <c r="Q1041" s="174">
        <f t="shared" si="292"/>
        <v>3.2199999999999935</v>
      </c>
      <c r="R1041" s="175">
        <f t="shared" si="293"/>
        <v>4.7724914776937806E-2</v>
      </c>
      <c r="S1041" s="258">
        <f t="shared" si="294"/>
        <v>643.99999999999875</v>
      </c>
      <c r="T1041" s="168" t="s">
        <v>476</v>
      </c>
      <c r="U1041" s="168" t="s">
        <v>316</v>
      </c>
      <c r="V1041" s="168" t="s">
        <v>351</v>
      </c>
      <c r="W1041" s="174">
        <v>1</v>
      </c>
      <c r="X1041" s="168" t="s">
        <v>218</v>
      </c>
    </row>
    <row r="1042" spans="2:24" hidden="1">
      <c r="B1042" s="650"/>
      <c r="C1042" s="443"/>
      <c r="D1042" s="205">
        <f t="shared" si="285"/>
        <v>6</v>
      </c>
      <c r="E1042" s="168" t="s">
        <v>664</v>
      </c>
      <c r="F1042" s="259">
        <v>607.51</v>
      </c>
      <c r="G1042" s="168">
        <v>105.96</v>
      </c>
      <c r="H1042" s="168">
        <v>105.96</v>
      </c>
      <c r="I1042" s="176">
        <f t="shared" si="288"/>
        <v>1</v>
      </c>
      <c r="J1042" s="168">
        <v>10.18</v>
      </c>
      <c r="K1042" s="176">
        <f t="shared" si="289"/>
        <v>9.6073990184975464E-2</v>
      </c>
      <c r="L1042" s="259">
        <v>119.12</v>
      </c>
      <c r="M1042" s="176">
        <f t="shared" si="290"/>
        <v>1.0960739901849754</v>
      </c>
      <c r="N1042" s="259">
        <v>1212.6400000000001</v>
      </c>
      <c r="O1042" s="168">
        <v>5.0999999999999996</v>
      </c>
      <c r="P1042" s="175">
        <f t="shared" si="291"/>
        <v>4.8131370328425821E-2</v>
      </c>
      <c r="Q1042" s="174">
        <f t="shared" si="292"/>
        <v>5.079999999999993</v>
      </c>
      <c r="R1042" s="175">
        <f t="shared" si="293"/>
        <v>4.794261985654958E-2</v>
      </c>
      <c r="S1042" s="258">
        <f t="shared" si="294"/>
        <v>605.12959999999919</v>
      </c>
      <c r="T1042" s="168" t="s">
        <v>476</v>
      </c>
      <c r="U1042" s="168" t="s">
        <v>316</v>
      </c>
      <c r="V1042" s="168" t="s">
        <v>412</v>
      </c>
      <c r="W1042" s="174">
        <v>1</v>
      </c>
      <c r="X1042" s="168" t="s">
        <v>174</v>
      </c>
    </row>
    <row r="1043" spans="2:24" hidden="1">
      <c r="B1043" s="650"/>
      <c r="C1043" s="443"/>
      <c r="D1043" s="205">
        <f t="shared" si="285"/>
        <v>7</v>
      </c>
      <c r="E1043" s="168" t="s">
        <v>375</v>
      </c>
      <c r="F1043" s="259">
        <v>383.95</v>
      </c>
      <c r="G1043" s="168">
        <v>6747</v>
      </c>
      <c r="H1043" s="168">
        <v>6747</v>
      </c>
      <c r="I1043" s="176">
        <f t="shared" si="288"/>
        <v>1</v>
      </c>
      <c r="J1043" s="168">
        <v>54.85</v>
      </c>
      <c r="K1043" s="176">
        <f t="shared" si="289"/>
        <v>8.129539054394546E-3</v>
      </c>
      <c r="L1043" s="259">
        <v>7</v>
      </c>
      <c r="M1043" s="176">
        <f t="shared" si="290"/>
        <v>1.0081295390543945</v>
      </c>
      <c r="N1043" s="259">
        <v>383.95</v>
      </c>
      <c r="O1043" s="168">
        <v>54.85</v>
      </c>
      <c r="P1043" s="175">
        <f t="shared" si="291"/>
        <v>8.129539054394546E-3</v>
      </c>
      <c r="Q1043" s="174">
        <f t="shared" si="292"/>
        <v>3.6237679523765109E-13</v>
      </c>
      <c r="R1043" s="175">
        <f t="shared" si="293"/>
        <v>5.3709321956076936E-17</v>
      </c>
      <c r="S1043" s="258">
        <f t="shared" si="294"/>
        <v>2.5366375666635577E-12</v>
      </c>
      <c r="T1043" s="168" t="s">
        <v>476</v>
      </c>
      <c r="U1043" s="168" t="s">
        <v>495</v>
      </c>
      <c r="V1043" s="168" t="s">
        <v>376</v>
      </c>
      <c r="W1043" s="174">
        <v>1</v>
      </c>
      <c r="X1043" s="168" t="s">
        <v>218</v>
      </c>
    </row>
    <row r="1044" spans="2:24" hidden="1">
      <c r="B1044" s="650"/>
      <c r="C1044" s="443"/>
      <c r="D1044" s="205">
        <f t="shared" si="285"/>
        <v>8</v>
      </c>
      <c r="E1044" s="168" t="s">
        <v>606</v>
      </c>
      <c r="F1044" s="259">
        <v>314.8</v>
      </c>
      <c r="G1044" s="168">
        <v>15.5</v>
      </c>
      <c r="H1044" s="168">
        <v>15.5</v>
      </c>
      <c r="I1044" s="176">
        <f t="shared" si="288"/>
        <v>1</v>
      </c>
      <c r="J1044" s="168">
        <v>1.55</v>
      </c>
      <c r="K1044" s="176">
        <f t="shared" si="289"/>
        <v>0.1</v>
      </c>
      <c r="L1044" s="259">
        <v>408.83</v>
      </c>
      <c r="M1044" s="176">
        <f t="shared" si="290"/>
        <v>1.1000000000000001</v>
      </c>
      <c r="N1044" s="259">
        <v>633.69000000000005</v>
      </c>
      <c r="O1044" s="168">
        <v>0.77</v>
      </c>
      <c r="P1044" s="175">
        <f t="shared" si="291"/>
        <v>4.9677419354838707E-2</v>
      </c>
      <c r="Q1044" s="174">
        <f t="shared" si="292"/>
        <v>0.78000000000000069</v>
      </c>
      <c r="R1044" s="175">
        <f t="shared" si="293"/>
        <v>5.0322580645161333E-2</v>
      </c>
      <c r="S1044" s="258">
        <f t="shared" si="294"/>
        <v>318.8874000000003</v>
      </c>
      <c r="T1044" s="168" t="s">
        <v>476</v>
      </c>
      <c r="U1044" s="168" t="s">
        <v>316</v>
      </c>
      <c r="V1044" s="168" t="s">
        <v>412</v>
      </c>
      <c r="W1044" s="174">
        <v>1</v>
      </c>
      <c r="X1044" s="168" t="s">
        <v>171</v>
      </c>
    </row>
    <row r="1045" spans="2:24" hidden="1">
      <c r="B1045" s="650"/>
      <c r="C1045" s="443"/>
      <c r="D1045" s="205">
        <f t="shared" si="285"/>
        <v>9</v>
      </c>
      <c r="E1045" s="168" t="s">
        <v>698</v>
      </c>
      <c r="F1045" s="259">
        <v>309.12</v>
      </c>
      <c r="G1045" s="168">
        <v>181.5</v>
      </c>
      <c r="H1045" s="168">
        <v>181.5</v>
      </c>
      <c r="I1045" s="176">
        <f t="shared" si="288"/>
        <v>1</v>
      </c>
      <c r="J1045" s="168">
        <v>9.15</v>
      </c>
      <c r="K1045" s="176">
        <f t="shared" si="289"/>
        <v>5.0413223140495872E-2</v>
      </c>
      <c r="L1045" s="259">
        <v>67.2</v>
      </c>
      <c r="M1045" s="176">
        <f t="shared" si="290"/>
        <v>1.0504132231404959</v>
      </c>
      <c r="N1045" s="259">
        <v>614.88</v>
      </c>
      <c r="O1045" s="168">
        <v>4.5999999999999996</v>
      </c>
      <c r="P1045" s="175">
        <f t="shared" si="291"/>
        <v>2.5344352617079888E-2</v>
      </c>
      <c r="Q1045" s="174">
        <f t="shared" si="292"/>
        <v>4.550000000000006</v>
      </c>
      <c r="R1045" s="175">
        <f t="shared" si="293"/>
        <v>2.5068870523416012E-2</v>
      </c>
      <c r="S1045" s="258">
        <f t="shared" si="294"/>
        <v>305.76000000000045</v>
      </c>
      <c r="T1045" s="168" t="s">
        <v>497</v>
      </c>
      <c r="U1045" s="168" t="s">
        <v>355</v>
      </c>
      <c r="V1045" s="168" t="s">
        <v>499</v>
      </c>
      <c r="W1045" s="174">
        <v>1</v>
      </c>
      <c r="X1045" s="168" t="s">
        <v>346</v>
      </c>
    </row>
    <row r="1046" spans="2:24" hidden="1">
      <c r="B1046" s="651"/>
      <c r="C1046" s="443"/>
      <c r="D1046" s="205">
        <f t="shared" si="285"/>
        <v>10</v>
      </c>
      <c r="E1046" s="168" t="s">
        <v>640</v>
      </c>
      <c r="F1046" s="259">
        <v>287.23</v>
      </c>
      <c r="G1046" s="168">
        <v>71.44</v>
      </c>
      <c r="H1046" s="168">
        <v>71.44</v>
      </c>
      <c r="I1046" s="176">
        <f t="shared" si="288"/>
        <v>1</v>
      </c>
      <c r="J1046" s="168">
        <v>3.6</v>
      </c>
      <c r="K1046" s="176">
        <f t="shared" si="289"/>
        <v>5.0391937290033599E-2</v>
      </c>
      <c r="L1046" s="259">
        <v>159.57</v>
      </c>
      <c r="M1046" s="176">
        <f t="shared" si="290"/>
        <v>1.0503919372900334</v>
      </c>
      <c r="N1046" s="259">
        <v>574.45000000000005</v>
      </c>
      <c r="O1046" s="168">
        <v>1.8</v>
      </c>
      <c r="P1046" s="175">
        <f t="shared" si="291"/>
        <v>2.51959686450168E-2</v>
      </c>
      <c r="Q1046" s="174">
        <f t="shared" si="292"/>
        <v>1.7999999999999943</v>
      </c>
      <c r="R1046" s="175">
        <f t="shared" si="293"/>
        <v>2.5195968645016716E-2</v>
      </c>
      <c r="S1046" s="258">
        <f t="shared" si="294"/>
        <v>287.22599999999909</v>
      </c>
      <c r="T1046" s="168" t="s">
        <v>476</v>
      </c>
      <c r="U1046" s="168" t="s">
        <v>316</v>
      </c>
      <c r="V1046" s="168" t="s">
        <v>412</v>
      </c>
      <c r="W1046" s="174">
        <v>1</v>
      </c>
      <c r="X1046" s="168" t="s">
        <v>346</v>
      </c>
    </row>
    <row r="1047" spans="2:24" hidden="1">
      <c r="B1047" s="649">
        <v>45974</v>
      </c>
      <c r="C1047" s="443" t="str">
        <f t="shared" ref="C1047" si="296">RIGHT(TEXT(B1047,"aaa"),1)</f>
        <v>四</v>
      </c>
      <c r="D1047" s="205">
        <f t="shared" si="285"/>
        <v>1</v>
      </c>
      <c r="E1047" s="168" t="s">
        <v>373</v>
      </c>
      <c r="F1047" s="259">
        <v>1504.46</v>
      </c>
      <c r="G1047" s="168">
        <v>16499</v>
      </c>
      <c r="H1047" s="168">
        <v>16499</v>
      </c>
      <c r="I1047" s="176">
        <f t="shared" si="288"/>
        <v>1</v>
      </c>
      <c r="J1047" s="168">
        <v>259.39</v>
      </c>
      <c r="K1047" s="176">
        <f t="shared" si="289"/>
        <v>1.5721558882356504E-2</v>
      </c>
      <c r="L1047" s="259">
        <v>5.8</v>
      </c>
      <c r="M1047" s="176">
        <f t="shared" si="290"/>
        <v>1.0157215588823565</v>
      </c>
      <c r="N1047" s="259">
        <v>1504.46</v>
      </c>
      <c r="O1047" s="168">
        <v>259.39</v>
      </c>
      <c r="P1047" s="175">
        <f t="shared" si="291"/>
        <v>1.5721558882356504E-2</v>
      </c>
      <c r="Q1047" s="174">
        <f t="shared" si="292"/>
        <v>-5.6843418860808015E-13</v>
      </c>
      <c r="R1047" s="175">
        <f t="shared" si="293"/>
        <v>-3.4452644924424521E-17</v>
      </c>
      <c r="S1047" s="258">
        <f t="shared" si="294"/>
        <v>-3.2969182939268649E-12</v>
      </c>
      <c r="T1047" s="168" t="s">
        <v>476</v>
      </c>
      <c r="U1047" s="168" t="s">
        <v>495</v>
      </c>
      <c r="V1047" s="168" t="s">
        <v>374</v>
      </c>
      <c r="W1047" s="174">
        <v>1</v>
      </c>
      <c r="X1047" s="168" t="s">
        <v>346</v>
      </c>
    </row>
    <row r="1048" spans="2:24" hidden="1">
      <c r="B1048" s="650"/>
      <c r="C1048" s="443"/>
      <c r="D1048" s="205">
        <f t="shared" si="285"/>
        <v>2</v>
      </c>
      <c r="E1048" s="168" t="s">
        <v>693</v>
      </c>
      <c r="F1048" s="259">
        <v>794.11</v>
      </c>
      <c r="G1048" s="168">
        <v>383.39</v>
      </c>
      <c r="H1048" s="168">
        <v>383.39</v>
      </c>
      <c r="I1048" s="176">
        <f t="shared" si="288"/>
        <v>1</v>
      </c>
      <c r="J1048" s="168">
        <v>24.16</v>
      </c>
      <c r="K1048" s="176">
        <f t="shared" si="289"/>
        <v>6.3016771433788046E-2</v>
      </c>
      <c r="L1048" s="259">
        <v>100.52</v>
      </c>
      <c r="M1048" s="176">
        <f t="shared" si="290"/>
        <v>1.0630167714337881</v>
      </c>
      <c r="N1048" s="259">
        <v>2428.56</v>
      </c>
      <c r="O1048" s="168">
        <v>7.9</v>
      </c>
      <c r="P1048" s="175">
        <f t="shared" si="291"/>
        <v>2.0605649599624406E-2</v>
      </c>
      <c r="Q1048" s="174">
        <f t="shared" si="292"/>
        <v>16.260000000000026</v>
      </c>
      <c r="R1048" s="175">
        <f t="shared" si="293"/>
        <v>4.2411121834163713E-2</v>
      </c>
      <c r="S1048" s="258">
        <f t="shared" si="294"/>
        <v>1634.4552000000026</v>
      </c>
      <c r="T1048" s="168" t="s">
        <v>476</v>
      </c>
      <c r="U1048" s="168" t="s">
        <v>316</v>
      </c>
      <c r="V1048" s="168" t="s">
        <v>366</v>
      </c>
      <c r="W1048" s="174">
        <v>1</v>
      </c>
      <c r="X1048" s="168" t="s">
        <v>218</v>
      </c>
    </row>
    <row r="1049" spans="2:24" hidden="1">
      <c r="B1049" s="650"/>
      <c r="C1049" s="443"/>
      <c r="D1049" s="205">
        <f t="shared" si="285"/>
        <v>3</v>
      </c>
      <c r="E1049" s="168" t="s">
        <v>375</v>
      </c>
      <c r="F1049" s="259">
        <v>746.55</v>
      </c>
      <c r="G1049" s="168">
        <v>5809</v>
      </c>
      <c r="H1049" s="168">
        <v>5809</v>
      </c>
      <c r="I1049" s="176">
        <f t="shared" si="288"/>
        <v>1</v>
      </c>
      <c r="J1049" s="168">
        <v>106.65</v>
      </c>
      <c r="K1049" s="176">
        <f t="shared" si="289"/>
        <v>1.8359442244792565E-2</v>
      </c>
      <c r="L1049" s="259">
        <v>7</v>
      </c>
      <c r="M1049" s="176">
        <f t="shared" si="290"/>
        <v>1.0183594422447926</v>
      </c>
      <c r="N1049" s="259">
        <v>746.55</v>
      </c>
      <c r="O1049" s="168">
        <v>106.65</v>
      </c>
      <c r="P1049" s="175">
        <f t="shared" si="291"/>
        <v>1.8359442244792565E-2</v>
      </c>
      <c r="Q1049" s="174">
        <f t="shared" si="292"/>
        <v>-3.694822225952521E-13</v>
      </c>
      <c r="R1049" s="175">
        <f t="shared" si="293"/>
        <v>-6.3605133860432454E-17</v>
      </c>
      <c r="S1049" s="258">
        <f t="shared" si="294"/>
        <v>-2.5863755581667647E-12</v>
      </c>
      <c r="T1049" s="168" t="s">
        <v>476</v>
      </c>
      <c r="U1049" s="168" t="s">
        <v>495</v>
      </c>
      <c r="V1049" s="168" t="s">
        <v>376</v>
      </c>
      <c r="W1049" s="174">
        <v>1</v>
      </c>
      <c r="X1049" s="168" t="s">
        <v>218</v>
      </c>
    </row>
    <row r="1050" spans="2:24" hidden="1">
      <c r="B1050" s="650"/>
      <c r="C1050" s="443"/>
      <c r="D1050" s="205">
        <f t="shared" si="285"/>
        <v>4</v>
      </c>
      <c r="E1050" s="168" t="s">
        <v>506</v>
      </c>
      <c r="F1050" s="259">
        <v>614.04</v>
      </c>
      <c r="G1050" s="168">
        <v>24.27</v>
      </c>
      <c r="H1050" s="168">
        <v>24.27</v>
      </c>
      <c r="I1050" s="176">
        <f t="shared" si="288"/>
        <v>1</v>
      </c>
      <c r="J1050" s="168">
        <v>1.36</v>
      </c>
      <c r="K1050" s="176">
        <f t="shared" si="289"/>
        <v>5.6036258755665438E-2</v>
      </c>
      <c r="L1050" s="259">
        <v>930.36</v>
      </c>
      <c r="M1050" s="176">
        <f t="shared" si="290"/>
        <v>1.0560362587556653</v>
      </c>
      <c r="N1050" s="259">
        <v>1265.29</v>
      </c>
      <c r="O1050" s="168">
        <v>0.66</v>
      </c>
      <c r="P1050" s="175">
        <f t="shared" si="291"/>
        <v>2.7194066749072932E-2</v>
      </c>
      <c r="Q1050" s="174">
        <f t="shared" si="292"/>
        <v>0.6999999999999994</v>
      </c>
      <c r="R1050" s="175">
        <f t="shared" si="293"/>
        <v>2.8842192006592476E-2</v>
      </c>
      <c r="S1050" s="258">
        <f t="shared" si="294"/>
        <v>651.2519999999995</v>
      </c>
      <c r="T1050" s="168" t="s">
        <v>476</v>
      </c>
      <c r="U1050" s="168" t="s">
        <v>316</v>
      </c>
      <c r="V1050" s="168" t="s">
        <v>412</v>
      </c>
      <c r="W1050" s="174">
        <v>1</v>
      </c>
      <c r="X1050" s="168" t="s">
        <v>143</v>
      </c>
    </row>
    <row r="1051" spans="2:24" hidden="1">
      <c r="B1051" s="650"/>
      <c r="C1051" s="443"/>
      <c r="D1051" s="205">
        <f t="shared" si="285"/>
        <v>5</v>
      </c>
      <c r="E1051" s="168" t="s">
        <v>503</v>
      </c>
      <c r="F1051" s="259">
        <v>547.30999999999995</v>
      </c>
      <c r="G1051" s="168">
        <v>97.79</v>
      </c>
      <c r="H1051" s="168">
        <v>97.79</v>
      </c>
      <c r="I1051" s="176">
        <f t="shared" si="288"/>
        <v>1</v>
      </c>
      <c r="J1051" s="168">
        <v>6.85</v>
      </c>
      <c r="K1051" s="176">
        <f t="shared" si="289"/>
        <v>7.0048062174046424E-2</v>
      </c>
      <c r="L1051" s="259">
        <v>160.5</v>
      </c>
      <c r="M1051" s="176">
        <f t="shared" si="290"/>
        <v>1.0700480621740465</v>
      </c>
      <c r="N1051" s="259">
        <v>1099.43</v>
      </c>
      <c r="O1051" s="168">
        <v>3.41</v>
      </c>
      <c r="P1051" s="175">
        <f t="shared" si="291"/>
        <v>3.4870641169853771E-2</v>
      </c>
      <c r="Q1051" s="174">
        <f t="shared" si="292"/>
        <v>3.4399999999999942</v>
      </c>
      <c r="R1051" s="175">
        <f t="shared" si="293"/>
        <v>3.5177421004192598E-2</v>
      </c>
      <c r="S1051" s="258">
        <f t="shared" si="294"/>
        <v>552.1199999999991</v>
      </c>
      <c r="T1051" s="168" t="s">
        <v>476</v>
      </c>
      <c r="U1051" s="168" t="s">
        <v>316</v>
      </c>
      <c r="V1051" s="168" t="s">
        <v>351</v>
      </c>
      <c r="W1051" s="174">
        <v>1</v>
      </c>
      <c r="X1051" s="168" t="s">
        <v>346</v>
      </c>
    </row>
    <row r="1052" spans="2:24" hidden="1">
      <c r="B1052" s="650"/>
      <c r="C1052" s="443"/>
      <c r="D1052" s="205">
        <f t="shared" si="285"/>
        <v>6</v>
      </c>
      <c r="E1052" s="168" t="s">
        <v>356</v>
      </c>
      <c r="F1052" s="259">
        <v>510.21</v>
      </c>
      <c r="G1052" s="168">
        <v>6455</v>
      </c>
      <c r="H1052" s="168">
        <v>6455</v>
      </c>
      <c r="I1052" s="176">
        <f t="shared" si="288"/>
        <v>1</v>
      </c>
      <c r="J1052" s="168">
        <v>77.540000000000006</v>
      </c>
      <c r="K1052" s="176">
        <f t="shared" si="289"/>
        <v>1.2012393493415957E-2</v>
      </c>
      <c r="L1052" s="259">
        <v>6.58</v>
      </c>
      <c r="M1052" s="176">
        <f t="shared" si="290"/>
        <v>1.012012393493416</v>
      </c>
      <c r="N1052" s="259">
        <v>510.21</v>
      </c>
      <c r="O1052" s="168">
        <v>77.540000000000006</v>
      </c>
      <c r="P1052" s="175">
        <f t="shared" si="291"/>
        <v>1.2012393493415957E-2</v>
      </c>
      <c r="Q1052" s="174">
        <f t="shared" si="292"/>
        <v>0</v>
      </c>
      <c r="R1052" s="175">
        <f t="shared" si="293"/>
        <v>0</v>
      </c>
      <c r="S1052" s="258">
        <f t="shared" si="294"/>
        <v>0</v>
      </c>
      <c r="T1052" s="168" t="s">
        <v>497</v>
      </c>
      <c r="U1052" s="168" t="s">
        <v>355</v>
      </c>
      <c r="V1052" s="168" t="s">
        <v>357</v>
      </c>
      <c r="W1052" s="174">
        <v>1</v>
      </c>
      <c r="X1052" s="168" t="s">
        <v>346</v>
      </c>
    </row>
    <row r="1053" spans="2:24" hidden="1">
      <c r="B1053" s="650"/>
      <c r="C1053" s="443"/>
      <c r="D1053" s="205">
        <f t="shared" si="285"/>
        <v>7</v>
      </c>
      <c r="E1053" s="168" t="s">
        <v>421</v>
      </c>
      <c r="F1053" s="259">
        <v>502.83</v>
      </c>
      <c r="G1053" s="168">
        <v>156.69</v>
      </c>
      <c r="H1053" s="168">
        <v>156.69</v>
      </c>
      <c r="I1053" s="176">
        <f t="shared" si="288"/>
        <v>1</v>
      </c>
      <c r="J1053" s="168">
        <v>9.8699999999999992</v>
      </c>
      <c r="K1053" s="176">
        <f t="shared" si="289"/>
        <v>6.2990618418533401E-2</v>
      </c>
      <c r="L1053" s="259">
        <v>102.41</v>
      </c>
      <c r="M1053" s="176">
        <f t="shared" si="290"/>
        <v>1.0629906184185334</v>
      </c>
      <c r="N1053" s="259">
        <v>1010.79</v>
      </c>
      <c r="O1053" s="168">
        <v>4.91</v>
      </c>
      <c r="P1053" s="175">
        <f t="shared" si="291"/>
        <v>3.133575850405259E-2</v>
      </c>
      <c r="Q1053" s="174">
        <f t="shared" si="292"/>
        <v>4.9600000000000044</v>
      </c>
      <c r="R1053" s="175">
        <f t="shared" si="293"/>
        <v>3.1654859914480853E-2</v>
      </c>
      <c r="S1053" s="258">
        <f t="shared" si="294"/>
        <v>507.95360000000045</v>
      </c>
      <c r="T1053" s="168" t="s">
        <v>497</v>
      </c>
      <c r="U1053" s="168" t="s">
        <v>355</v>
      </c>
      <c r="V1053" s="168" t="s">
        <v>499</v>
      </c>
      <c r="W1053" s="174">
        <v>1</v>
      </c>
      <c r="X1053" s="168" t="s">
        <v>346</v>
      </c>
    </row>
    <row r="1054" spans="2:24" hidden="1">
      <c r="B1054" s="650"/>
      <c r="C1054" s="443"/>
      <c r="D1054" s="205">
        <f t="shared" si="285"/>
        <v>8</v>
      </c>
      <c r="E1054" s="168" t="s">
        <v>664</v>
      </c>
      <c r="F1054" s="259">
        <v>489.58</v>
      </c>
      <c r="G1054" s="168">
        <v>96.61</v>
      </c>
      <c r="H1054" s="168">
        <v>96.61</v>
      </c>
      <c r="I1054" s="176">
        <f t="shared" si="288"/>
        <v>1</v>
      </c>
      <c r="J1054" s="168">
        <v>8.23</v>
      </c>
      <c r="K1054" s="176">
        <f t="shared" si="289"/>
        <v>8.5187868750646933E-2</v>
      </c>
      <c r="L1054" s="259">
        <v>119.12</v>
      </c>
      <c r="M1054" s="176">
        <f t="shared" si="290"/>
        <v>1.0851878687506469</v>
      </c>
      <c r="N1054" s="259">
        <v>980.36</v>
      </c>
      <c r="O1054" s="168">
        <v>4.1100000000000003</v>
      </c>
      <c r="P1054" s="175">
        <f t="shared" si="291"/>
        <v>4.2542179898561232E-2</v>
      </c>
      <c r="Q1054" s="174">
        <f t="shared" si="292"/>
        <v>4.1200000000000037</v>
      </c>
      <c r="R1054" s="175">
        <f t="shared" si="293"/>
        <v>4.2645688852085743E-2</v>
      </c>
      <c r="S1054" s="258">
        <f t="shared" si="294"/>
        <v>490.77440000000047</v>
      </c>
      <c r="T1054" s="168" t="s">
        <v>476</v>
      </c>
      <c r="U1054" s="168" t="s">
        <v>316</v>
      </c>
      <c r="V1054" s="168" t="s">
        <v>412</v>
      </c>
      <c r="W1054" s="174">
        <v>1</v>
      </c>
      <c r="X1054" s="168" t="s">
        <v>174</v>
      </c>
    </row>
    <row r="1055" spans="2:24" hidden="1">
      <c r="B1055" s="650"/>
      <c r="C1055" s="443"/>
      <c r="D1055" s="205">
        <f t="shared" si="285"/>
        <v>9</v>
      </c>
      <c r="E1055" s="168" t="s">
        <v>655</v>
      </c>
      <c r="F1055" s="259">
        <v>331.06</v>
      </c>
      <c r="G1055" s="168">
        <v>3407</v>
      </c>
      <c r="H1055" s="168">
        <v>3407</v>
      </c>
      <c r="I1055" s="176">
        <f t="shared" si="288"/>
        <v>1</v>
      </c>
      <c r="J1055" s="168">
        <v>45.35</v>
      </c>
      <c r="K1055" s="176">
        <f t="shared" si="289"/>
        <v>1.3310830642794248E-2</v>
      </c>
      <c r="L1055" s="259">
        <v>7.3</v>
      </c>
      <c r="M1055" s="176">
        <f t="shared" si="290"/>
        <v>1.0133108306427943</v>
      </c>
      <c r="N1055" s="259">
        <v>331.05</v>
      </c>
      <c r="O1055" s="168">
        <v>45.35</v>
      </c>
      <c r="P1055" s="175">
        <f t="shared" si="291"/>
        <v>1.3310830642794248E-2</v>
      </c>
      <c r="Q1055" s="174">
        <f t="shared" si="292"/>
        <v>-9.2370555648813024E-14</v>
      </c>
      <c r="R1055" s="175">
        <f t="shared" si="293"/>
        <v>-2.7111991678547997E-17</v>
      </c>
      <c r="S1055" s="258">
        <f t="shared" si="294"/>
        <v>-6.7430505623633502E-13</v>
      </c>
      <c r="T1055" s="168" t="s">
        <v>476</v>
      </c>
      <c r="U1055" s="168" t="s">
        <v>495</v>
      </c>
      <c r="V1055" s="168" t="s">
        <v>376</v>
      </c>
      <c r="W1055" s="174">
        <v>1</v>
      </c>
      <c r="X1055" s="168" t="s">
        <v>219</v>
      </c>
    </row>
    <row r="1056" spans="2:24" hidden="1">
      <c r="B1056" s="651"/>
      <c r="C1056" s="443"/>
      <c r="D1056" s="205">
        <f t="shared" si="285"/>
        <v>10</v>
      </c>
      <c r="E1056" s="168" t="s">
        <v>650</v>
      </c>
      <c r="F1056" s="259">
        <v>216.73</v>
      </c>
      <c r="G1056" s="168">
        <v>37.82</v>
      </c>
      <c r="H1056" s="168">
        <v>37.82</v>
      </c>
      <c r="I1056" s="176">
        <f t="shared" si="288"/>
        <v>1</v>
      </c>
      <c r="J1056" s="168">
        <v>3.71</v>
      </c>
      <c r="K1056" s="176">
        <f t="shared" si="289"/>
        <v>9.8096245372818608E-2</v>
      </c>
      <c r="L1056" s="259">
        <v>118.43</v>
      </c>
      <c r="M1056" s="176">
        <f t="shared" si="290"/>
        <v>1.0980962453728187</v>
      </c>
      <c r="N1056" s="259">
        <v>439.38</v>
      </c>
      <c r="O1056" s="168">
        <v>1.83</v>
      </c>
      <c r="P1056" s="175">
        <f t="shared" si="291"/>
        <v>4.8387096774193547E-2</v>
      </c>
      <c r="Q1056" s="174">
        <f t="shared" si="292"/>
        <v>1.8800000000000008</v>
      </c>
      <c r="R1056" s="175">
        <f t="shared" si="293"/>
        <v>4.9709148598625089E-2</v>
      </c>
      <c r="S1056" s="258">
        <f t="shared" si="294"/>
        <v>222.64840000000009</v>
      </c>
      <c r="T1056" s="168" t="s">
        <v>476</v>
      </c>
      <c r="U1056" s="168" t="s">
        <v>316</v>
      </c>
      <c r="V1056" s="168" t="s">
        <v>699</v>
      </c>
      <c r="W1056" s="174">
        <v>1</v>
      </c>
      <c r="X1056" s="168" t="s">
        <v>176</v>
      </c>
    </row>
    <row r="1057" spans="2:24" hidden="1">
      <c r="B1057" s="649">
        <v>45975</v>
      </c>
      <c r="C1057" s="443" t="str">
        <f t="shared" ref="C1057" si="297">RIGHT(TEXT(B1057,"aaa"),1)</f>
        <v>五</v>
      </c>
      <c r="D1057" s="205">
        <f t="shared" si="285"/>
        <v>1</v>
      </c>
      <c r="E1057" s="168" t="s">
        <v>373</v>
      </c>
      <c r="F1057" s="259">
        <v>804.58</v>
      </c>
      <c r="G1057" s="168">
        <v>13040</v>
      </c>
      <c r="H1057" s="168">
        <v>13040</v>
      </c>
      <c r="I1057" s="176">
        <f t="shared" si="288"/>
        <v>1</v>
      </c>
      <c r="J1057" s="168">
        <v>138.72</v>
      </c>
      <c r="K1057" s="176">
        <f t="shared" si="289"/>
        <v>1.063803680981595E-2</v>
      </c>
      <c r="L1057" s="259">
        <v>5.8</v>
      </c>
      <c r="M1057" s="176">
        <f t="shared" si="290"/>
        <v>1.010638036809816</v>
      </c>
      <c r="N1057" s="259">
        <v>804.58</v>
      </c>
      <c r="O1057" s="168">
        <v>138.72</v>
      </c>
      <c r="P1057" s="175">
        <f t="shared" si="291"/>
        <v>1.063803680981595E-2</v>
      </c>
      <c r="Q1057" s="174">
        <f t="shared" si="292"/>
        <v>-6.5369931689929217E-13</v>
      </c>
      <c r="R1057" s="175">
        <f t="shared" si="293"/>
        <v>-5.0130315713135903E-17</v>
      </c>
      <c r="S1057" s="258">
        <f t="shared" si="294"/>
        <v>-3.7914560380158948E-12</v>
      </c>
      <c r="T1057" s="168" t="s">
        <v>476</v>
      </c>
      <c r="U1057" s="168" t="s">
        <v>495</v>
      </c>
      <c r="V1057" s="168" t="s">
        <v>374</v>
      </c>
      <c r="W1057" s="174">
        <v>1</v>
      </c>
      <c r="X1057" s="168" t="s">
        <v>346</v>
      </c>
    </row>
    <row r="1058" spans="2:24" hidden="1">
      <c r="B1058" s="650"/>
      <c r="C1058" s="443"/>
      <c r="D1058" s="205">
        <f t="shared" si="285"/>
        <v>2</v>
      </c>
      <c r="E1058" s="168" t="s">
        <v>356</v>
      </c>
      <c r="F1058" s="259">
        <v>746.9</v>
      </c>
      <c r="G1058" s="168">
        <v>4969</v>
      </c>
      <c r="H1058" s="168">
        <v>4969</v>
      </c>
      <c r="I1058" s="176">
        <f t="shared" si="288"/>
        <v>1</v>
      </c>
      <c r="J1058" s="168">
        <v>113.51</v>
      </c>
      <c r="K1058" s="176">
        <f t="shared" si="289"/>
        <v>2.2843630509156772E-2</v>
      </c>
      <c r="L1058" s="259">
        <v>6.58</v>
      </c>
      <c r="M1058" s="176">
        <f t="shared" si="290"/>
        <v>1.0228436305091568</v>
      </c>
      <c r="N1058" s="259">
        <v>746.9</v>
      </c>
      <c r="O1058" s="168">
        <v>113.51</v>
      </c>
      <c r="P1058" s="175">
        <f t="shared" si="291"/>
        <v>2.2843630509156772E-2</v>
      </c>
      <c r="Q1058" s="174">
        <f t="shared" si="292"/>
        <v>2.1316282072803006E-13</v>
      </c>
      <c r="R1058" s="175">
        <f t="shared" si="293"/>
        <v>4.2898535062996592E-17</v>
      </c>
      <c r="S1058" s="258">
        <f t="shared" si="294"/>
        <v>1.4026113603904378E-12</v>
      </c>
      <c r="T1058" s="168" t="s">
        <v>497</v>
      </c>
      <c r="U1058" s="168" t="s">
        <v>355</v>
      </c>
      <c r="V1058" s="168" t="s">
        <v>357</v>
      </c>
      <c r="W1058" s="174">
        <v>1</v>
      </c>
      <c r="X1058" s="168" t="s">
        <v>346</v>
      </c>
    </row>
    <row r="1059" spans="2:24" hidden="1">
      <c r="B1059" s="650"/>
      <c r="C1059" s="443"/>
      <c r="D1059" s="205">
        <f t="shared" si="285"/>
        <v>3</v>
      </c>
      <c r="E1059" s="168" t="s">
        <v>359</v>
      </c>
      <c r="F1059" s="259">
        <v>696.19</v>
      </c>
      <c r="G1059" s="168">
        <v>74.540000000000006</v>
      </c>
      <c r="H1059" s="168">
        <v>74.540000000000006</v>
      </c>
      <c r="I1059" s="176">
        <f t="shared" si="288"/>
        <v>1</v>
      </c>
      <c r="J1059" s="168">
        <v>4.99</v>
      </c>
      <c r="K1059" s="176">
        <f t="shared" si="289"/>
        <v>6.6943922726053123E-2</v>
      </c>
      <c r="L1059" s="259">
        <v>313.60000000000002</v>
      </c>
      <c r="M1059" s="176">
        <f t="shared" si="290"/>
        <v>1.0669439227260531</v>
      </c>
      <c r="N1059" s="259">
        <v>1564.86</v>
      </c>
      <c r="O1059" s="168">
        <v>2.2200000000000002</v>
      </c>
      <c r="P1059" s="175">
        <f t="shared" si="291"/>
        <v>2.9782667024416423E-2</v>
      </c>
      <c r="Q1059" s="174">
        <f t="shared" si="292"/>
        <v>2.7699999999999947</v>
      </c>
      <c r="R1059" s="175">
        <f t="shared" si="293"/>
        <v>3.7161255701636628E-2</v>
      </c>
      <c r="S1059" s="258">
        <f t="shared" si="294"/>
        <v>868.67199999999843</v>
      </c>
      <c r="T1059" s="168" t="s">
        <v>497</v>
      </c>
      <c r="U1059" s="168" t="s">
        <v>355</v>
      </c>
      <c r="V1059" s="168" t="s">
        <v>360</v>
      </c>
      <c r="W1059" s="174">
        <v>1</v>
      </c>
      <c r="X1059" s="168" t="s">
        <v>346</v>
      </c>
    </row>
    <row r="1060" spans="2:24" hidden="1">
      <c r="B1060" s="650"/>
      <c r="C1060" s="443"/>
      <c r="D1060" s="205">
        <f t="shared" si="285"/>
        <v>4</v>
      </c>
      <c r="E1060" s="168" t="s">
        <v>504</v>
      </c>
      <c r="F1060" s="259">
        <v>599.37</v>
      </c>
      <c r="G1060" s="168">
        <v>257.5</v>
      </c>
      <c r="H1060" s="168">
        <v>257.5</v>
      </c>
      <c r="I1060" s="176">
        <f t="shared" si="288"/>
        <v>1</v>
      </c>
      <c r="J1060" s="168">
        <v>12.08</v>
      </c>
      <c r="K1060" s="176">
        <f t="shared" si="289"/>
        <v>4.6912621359223299E-2</v>
      </c>
      <c r="L1060" s="259">
        <v>111.2</v>
      </c>
      <c r="M1060" s="176">
        <f t="shared" si="290"/>
        <v>1.0469126213592232</v>
      </c>
      <c r="N1060" s="259">
        <v>1343.3</v>
      </c>
      <c r="O1060" s="168">
        <v>5.39</v>
      </c>
      <c r="P1060" s="175">
        <f t="shared" si="291"/>
        <v>2.0932038834951455E-2</v>
      </c>
      <c r="Q1060" s="174">
        <f t="shared" si="292"/>
        <v>6.6899999999999844</v>
      </c>
      <c r="R1060" s="175">
        <f t="shared" si="293"/>
        <v>2.5980582524271784E-2</v>
      </c>
      <c r="S1060" s="258">
        <f t="shared" si="294"/>
        <v>743.92799999999829</v>
      </c>
      <c r="T1060" s="168" t="s">
        <v>476</v>
      </c>
      <c r="U1060" s="168" t="s">
        <v>316</v>
      </c>
      <c r="V1060" s="168" t="s">
        <v>412</v>
      </c>
      <c r="W1060" s="174">
        <v>1</v>
      </c>
      <c r="X1060" s="168" t="s">
        <v>232</v>
      </c>
    </row>
    <row r="1061" spans="2:24" hidden="1">
      <c r="B1061" s="650"/>
      <c r="C1061" s="443"/>
      <c r="D1061" s="205">
        <f t="shared" si="285"/>
        <v>5</v>
      </c>
      <c r="E1061" s="168" t="s">
        <v>613</v>
      </c>
      <c r="F1061" s="259">
        <v>594.04</v>
      </c>
      <c r="G1061" s="168">
        <v>129.72999999999999</v>
      </c>
      <c r="H1061" s="168">
        <v>129.72999999999999</v>
      </c>
      <c r="I1061" s="176">
        <f t="shared" si="288"/>
        <v>1</v>
      </c>
      <c r="J1061" s="168">
        <v>7.83</v>
      </c>
      <c r="K1061" s="176">
        <f t="shared" si="289"/>
        <v>6.0356124258074469E-2</v>
      </c>
      <c r="L1061" s="259">
        <v>156.74</v>
      </c>
      <c r="M1061" s="176">
        <f t="shared" si="290"/>
        <v>1.0603561242580746</v>
      </c>
      <c r="N1061" s="259">
        <v>1227.27</v>
      </c>
      <c r="O1061" s="168">
        <v>3.79</v>
      </c>
      <c r="P1061" s="175">
        <f t="shared" si="291"/>
        <v>2.9214522469744857E-2</v>
      </c>
      <c r="Q1061" s="174">
        <f t="shared" si="292"/>
        <v>4.0400000000000125</v>
      </c>
      <c r="R1061" s="175">
        <f t="shared" si="293"/>
        <v>3.1141601788329705E-2</v>
      </c>
      <c r="S1061" s="258">
        <f t="shared" si="294"/>
        <v>633.22960000000194</v>
      </c>
      <c r="T1061" s="168" t="s">
        <v>497</v>
      </c>
      <c r="U1061" s="168" t="s">
        <v>355</v>
      </c>
      <c r="V1061" s="168" t="s">
        <v>360</v>
      </c>
      <c r="W1061" s="174">
        <v>1</v>
      </c>
      <c r="X1061" s="168" t="s">
        <v>346</v>
      </c>
    </row>
    <row r="1062" spans="2:24" hidden="1">
      <c r="B1062" s="650"/>
      <c r="C1062" s="443"/>
      <c r="D1062" s="205">
        <f t="shared" si="285"/>
        <v>6</v>
      </c>
      <c r="E1062" s="168" t="s">
        <v>343</v>
      </c>
      <c r="F1062" s="259">
        <v>411.36</v>
      </c>
      <c r="G1062" s="168">
        <v>158.07</v>
      </c>
      <c r="H1062" s="168">
        <v>158.07</v>
      </c>
      <c r="I1062" s="176">
        <f t="shared" si="288"/>
        <v>1</v>
      </c>
      <c r="J1062" s="168">
        <v>10</v>
      </c>
      <c r="K1062" s="176">
        <f t="shared" si="289"/>
        <v>6.3263111279812739E-2</v>
      </c>
      <c r="L1062" s="259">
        <v>194.04</v>
      </c>
      <c r="M1062" s="176">
        <f t="shared" si="290"/>
        <v>1.0632631112798128</v>
      </c>
      <c r="N1062" s="259">
        <v>1940.4</v>
      </c>
      <c r="O1062" s="168">
        <v>2.12</v>
      </c>
      <c r="P1062" s="175">
        <f t="shared" si="291"/>
        <v>1.3411779591320302E-2</v>
      </c>
      <c r="Q1062" s="174">
        <f t="shared" si="292"/>
        <v>7.88</v>
      </c>
      <c r="R1062" s="175">
        <f t="shared" si="293"/>
        <v>4.9851331688492442E-2</v>
      </c>
      <c r="S1062" s="258">
        <f t="shared" si="294"/>
        <v>1529.0351999999998</v>
      </c>
      <c r="T1062" s="168" t="s">
        <v>476</v>
      </c>
      <c r="U1062" s="168" t="s">
        <v>316</v>
      </c>
      <c r="V1062" s="168" t="s">
        <v>412</v>
      </c>
      <c r="W1062" s="174">
        <v>1</v>
      </c>
      <c r="X1062" s="168" t="s">
        <v>179</v>
      </c>
    </row>
    <row r="1063" spans="2:24" hidden="1">
      <c r="B1063" s="650"/>
      <c r="C1063" s="443"/>
      <c r="D1063" s="205">
        <f t="shared" si="285"/>
        <v>7</v>
      </c>
      <c r="E1063" s="168" t="s">
        <v>363</v>
      </c>
      <c r="F1063" s="259">
        <v>395.92</v>
      </c>
      <c r="G1063" s="168">
        <v>45.56</v>
      </c>
      <c r="H1063" s="168">
        <v>45.56</v>
      </c>
      <c r="I1063" s="176">
        <f t="shared" si="288"/>
        <v>1</v>
      </c>
      <c r="J1063" s="168">
        <v>3.06</v>
      </c>
      <c r="K1063" s="176">
        <f t="shared" si="289"/>
        <v>6.7164179104477612E-2</v>
      </c>
      <c r="L1063" s="259">
        <v>278.82</v>
      </c>
      <c r="M1063" s="176">
        <f t="shared" si="290"/>
        <v>1.0671641791044777</v>
      </c>
      <c r="N1063" s="259">
        <v>853.19</v>
      </c>
      <c r="O1063" s="168">
        <v>1.42</v>
      </c>
      <c r="P1063" s="175">
        <f t="shared" si="291"/>
        <v>3.1167690956979802E-2</v>
      </c>
      <c r="Q1063" s="174">
        <f t="shared" si="292"/>
        <v>1.6400000000000023</v>
      </c>
      <c r="R1063" s="175">
        <f t="shared" si="293"/>
        <v>3.5996488147497854E-2</v>
      </c>
      <c r="S1063" s="258">
        <f t="shared" si="294"/>
        <v>457.26480000000066</v>
      </c>
      <c r="T1063" s="168" t="s">
        <v>497</v>
      </c>
      <c r="U1063" s="168" t="s">
        <v>355</v>
      </c>
      <c r="V1063" s="168" t="s">
        <v>360</v>
      </c>
      <c r="W1063" s="174">
        <v>1</v>
      </c>
      <c r="X1063" s="168" t="s">
        <v>346</v>
      </c>
    </row>
    <row r="1064" spans="2:24" hidden="1">
      <c r="B1064" s="650"/>
      <c r="C1064" s="443"/>
      <c r="D1064" s="205">
        <f t="shared" si="285"/>
        <v>8</v>
      </c>
      <c r="E1064" s="168" t="s">
        <v>421</v>
      </c>
      <c r="F1064" s="259">
        <v>348.19</v>
      </c>
      <c r="G1064" s="168">
        <v>137.19</v>
      </c>
      <c r="H1064" s="168">
        <v>137.19</v>
      </c>
      <c r="I1064" s="176">
        <f t="shared" si="288"/>
        <v>1</v>
      </c>
      <c r="J1064" s="168">
        <v>8.27</v>
      </c>
      <c r="K1064" s="176">
        <f t="shared" si="289"/>
        <v>6.0281361615278077E-2</v>
      </c>
      <c r="L1064" s="259">
        <v>102.41</v>
      </c>
      <c r="M1064" s="176">
        <f t="shared" si="290"/>
        <v>1.0602813616152782</v>
      </c>
      <c r="N1064" s="259">
        <v>846.93</v>
      </c>
      <c r="O1064" s="168">
        <v>3.4</v>
      </c>
      <c r="P1064" s="175">
        <f t="shared" si="291"/>
        <v>2.4783147459727387E-2</v>
      </c>
      <c r="Q1064" s="174">
        <f t="shared" si="292"/>
        <v>4.8700000000000099</v>
      </c>
      <c r="R1064" s="175">
        <f t="shared" si="293"/>
        <v>3.5498214155550767E-2</v>
      </c>
      <c r="S1064" s="258">
        <f t="shared" si="294"/>
        <v>498.73670000000101</v>
      </c>
      <c r="T1064" s="168" t="s">
        <v>497</v>
      </c>
      <c r="U1064" s="168" t="s">
        <v>355</v>
      </c>
      <c r="V1064" s="168" t="s">
        <v>499</v>
      </c>
      <c r="W1064" s="174">
        <v>1</v>
      </c>
      <c r="X1064" s="168" t="s">
        <v>346</v>
      </c>
    </row>
    <row r="1065" spans="2:24" hidden="1">
      <c r="B1065" s="650"/>
      <c r="C1065" s="443"/>
      <c r="D1065" s="205">
        <f t="shared" si="285"/>
        <v>9</v>
      </c>
      <c r="E1065" s="168" t="s">
        <v>540</v>
      </c>
      <c r="F1065" s="259">
        <v>234.22</v>
      </c>
      <c r="G1065" s="168">
        <v>28.19</v>
      </c>
      <c r="H1065" s="168">
        <v>28.19</v>
      </c>
      <c r="I1065" s="176">
        <f t="shared" si="288"/>
        <v>1</v>
      </c>
      <c r="J1065" s="168">
        <v>1.7</v>
      </c>
      <c r="K1065" s="176">
        <f t="shared" si="289"/>
        <v>6.0305072720822986E-2</v>
      </c>
      <c r="L1065" s="259">
        <v>278.83</v>
      </c>
      <c r="M1065" s="176">
        <f t="shared" si="290"/>
        <v>1.060305072720823</v>
      </c>
      <c r="N1065" s="259">
        <v>474.01</v>
      </c>
      <c r="O1065" s="168">
        <v>0.84</v>
      </c>
      <c r="P1065" s="175">
        <f t="shared" si="291"/>
        <v>2.9797800638524295E-2</v>
      </c>
      <c r="Q1065" s="174">
        <f t="shared" si="292"/>
        <v>0.85999999999999932</v>
      </c>
      <c r="R1065" s="175">
        <f t="shared" si="293"/>
        <v>3.0507272082298663E-2</v>
      </c>
      <c r="S1065" s="258">
        <f t="shared" si="294"/>
        <v>239.79379999999981</v>
      </c>
      <c r="T1065" s="168" t="s">
        <v>476</v>
      </c>
      <c r="U1065" s="168" t="s">
        <v>316</v>
      </c>
      <c r="V1065" s="168" t="s">
        <v>412</v>
      </c>
      <c r="W1065" s="174">
        <v>1</v>
      </c>
      <c r="X1065" s="168" t="s">
        <v>175</v>
      </c>
    </row>
    <row r="1066" spans="2:24" hidden="1">
      <c r="B1066" s="651"/>
      <c r="C1066" s="443"/>
      <c r="D1066" s="205">
        <f t="shared" si="285"/>
        <v>10</v>
      </c>
      <c r="E1066" s="168" t="s">
        <v>661</v>
      </c>
      <c r="F1066" s="259">
        <v>188.27</v>
      </c>
      <c r="G1066" s="168">
        <v>35.299999999999997</v>
      </c>
      <c r="H1066" s="168">
        <v>35.299999999999997</v>
      </c>
      <c r="I1066" s="176">
        <f t="shared" si="288"/>
        <v>1</v>
      </c>
      <c r="J1066" s="168">
        <v>3.51</v>
      </c>
      <c r="K1066" s="176">
        <f t="shared" si="289"/>
        <v>9.9433427762039658E-2</v>
      </c>
      <c r="L1066" s="259">
        <v>110.1</v>
      </c>
      <c r="M1066" s="176">
        <f t="shared" si="290"/>
        <v>1.0994334277620397</v>
      </c>
      <c r="N1066" s="259">
        <v>386.45</v>
      </c>
      <c r="O1066" s="168">
        <v>1.71</v>
      </c>
      <c r="P1066" s="175">
        <f t="shared" si="291"/>
        <v>4.8441926345609065E-2</v>
      </c>
      <c r="Q1066" s="174">
        <f t="shared" si="292"/>
        <v>1.799999999999998</v>
      </c>
      <c r="R1066" s="175">
        <f t="shared" si="293"/>
        <v>5.0991501416430544E-2</v>
      </c>
      <c r="S1066" s="258">
        <f t="shared" si="294"/>
        <v>198.17999999999978</v>
      </c>
      <c r="T1066" s="168" t="s">
        <v>476</v>
      </c>
      <c r="U1066" s="168" t="s">
        <v>316</v>
      </c>
      <c r="V1066" s="168" t="s">
        <v>412</v>
      </c>
      <c r="W1066" s="174">
        <v>1</v>
      </c>
      <c r="X1066" s="168" t="s">
        <v>346</v>
      </c>
    </row>
    <row r="1067" spans="2:24" hidden="1">
      <c r="B1067" s="649">
        <v>45976</v>
      </c>
      <c r="C1067" s="443" t="str">
        <f t="shared" ref="C1067" si="298">RIGHT(TEXT(B1067,"aaa"),1)</f>
        <v>六</v>
      </c>
      <c r="D1067" s="205">
        <f t="shared" si="285"/>
        <v>1</v>
      </c>
      <c r="E1067" s="168" t="s">
        <v>373</v>
      </c>
      <c r="F1067" s="259">
        <v>1421.29</v>
      </c>
      <c r="G1067" s="168">
        <v>13856</v>
      </c>
      <c r="H1067" s="168">
        <v>13856</v>
      </c>
      <c r="I1067" s="176">
        <f t="shared" si="288"/>
        <v>1</v>
      </c>
      <c r="J1067" s="168">
        <v>245.05</v>
      </c>
      <c r="K1067" s="176">
        <f t="shared" si="289"/>
        <v>1.76854792147806E-2</v>
      </c>
      <c r="L1067" s="259">
        <v>5.8</v>
      </c>
      <c r="M1067" s="176">
        <f t="shared" si="290"/>
        <v>1.0176854792147805</v>
      </c>
      <c r="N1067" s="259">
        <v>1421.29</v>
      </c>
      <c r="O1067" s="168">
        <v>245.05</v>
      </c>
      <c r="P1067" s="175">
        <f t="shared" si="291"/>
        <v>1.76854792147806E-2</v>
      </c>
      <c r="Q1067" s="174">
        <f t="shared" si="292"/>
        <v>-7.3896444519050419E-13</v>
      </c>
      <c r="R1067" s="175">
        <f t="shared" si="293"/>
        <v>-5.3331729589383963E-17</v>
      </c>
      <c r="S1067" s="258">
        <f t="shared" si="294"/>
        <v>-4.2859937821049238E-12</v>
      </c>
      <c r="T1067" s="168" t="s">
        <v>476</v>
      </c>
      <c r="U1067" s="168" t="s">
        <v>495</v>
      </c>
      <c r="V1067" s="168" t="s">
        <v>374</v>
      </c>
      <c r="W1067" s="174">
        <v>1</v>
      </c>
      <c r="X1067" s="168" t="s">
        <v>346</v>
      </c>
    </row>
    <row r="1068" spans="2:24" hidden="1">
      <c r="B1068" s="650"/>
      <c r="C1068" s="443"/>
      <c r="D1068" s="205">
        <f t="shared" si="285"/>
        <v>2</v>
      </c>
      <c r="E1068" s="168" t="s">
        <v>667</v>
      </c>
      <c r="F1068" s="259">
        <v>1064.23</v>
      </c>
      <c r="G1068" s="168">
        <v>507.55</v>
      </c>
      <c r="H1068" s="168">
        <v>507.55</v>
      </c>
      <c r="I1068" s="176">
        <f t="shared" si="288"/>
        <v>1</v>
      </c>
      <c r="J1068" s="168">
        <v>30.61</v>
      </c>
      <c r="K1068" s="176">
        <f t="shared" si="289"/>
        <v>6.030932913013496E-2</v>
      </c>
      <c r="L1068" s="259">
        <v>85.48</v>
      </c>
      <c r="M1068" s="176">
        <f t="shared" si="290"/>
        <v>1.0603093291301349</v>
      </c>
      <c r="N1068" s="259">
        <v>2616.54</v>
      </c>
      <c r="O1068" s="168">
        <v>12.45</v>
      </c>
      <c r="P1068" s="175">
        <f t="shared" si="291"/>
        <v>2.4529602994778837E-2</v>
      </c>
      <c r="Q1068" s="174">
        <f t="shared" si="292"/>
        <v>18.159999999999958</v>
      </c>
      <c r="R1068" s="175">
        <f t="shared" si="293"/>
        <v>3.5779726135356037E-2</v>
      </c>
      <c r="S1068" s="258">
        <f t="shared" si="294"/>
        <v>1552.3167999999964</v>
      </c>
      <c r="T1068" s="168" t="s">
        <v>476</v>
      </c>
      <c r="U1068" s="168" t="s">
        <v>316</v>
      </c>
      <c r="V1068" s="168" t="s">
        <v>701</v>
      </c>
      <c r="W1068" s="174">
        <v>1</v>
      </c>
      <c r="X1068" s="168" t="s">
        <v>144</v>
      </c>
    </row>
    <row r="1069" spans="2:24" hidden="1">
      <c r="B1069" s="650"/>
      <c r="C1069" s="443"/>
      <c r="D1069" s="205">
        <f t="shared" si="285"/>
        <v>3</v>
      </c>
      <c r="E1069" s="168" t="s">
        <v>700</v>
      </c>
      <c r="F1069" s="259">
        <v>932.11</v>
      </c>
      <c r="G1069" s="168">
        <v>464.93</v>
      </c>
      <c r="H1069" s="168">
        <v>464.93</v>
      </c>
      <c r="I1069" s="176">
        <f t="shared" si="288"/>
        <v>1</v>
      </c>
      <c r="J1069" s="168">
        <v>31.15</v>
      </c>
      <c r="K1069" s="176">
        <f t="shared" si="289"/>
        <v>6.6999333232959798E-2</v>
      </c>
      <c r="L1069" s="259">
        <v>101.87</v>
      </c>
      <c r="M1069" s="176">
        <f t="shared" si="290"/>
        <v>1.0669993332329597</v>
      </c>
      <c r="N1069" s="259">
        <v>3173.25</v>
      </c>
      <c r="O1069" s="168">
        <v>9.15</v>
      </c>
      <c r="P1069" s="175">
        <f t="shared" si="291"/>
        <v>1.9680381992988192E-2</v>
      </c>
      <c r="Q1069" s="174">
        <f t="shared" si="292"/>
        <v>21.999999999999979</v>
      </c>
      <c r="R1069" s="175">
        <f t="shared" si="293"/>
        <v>4.7318951239971561E-2</v>
      </c>
      <c r="S1069" s="258">
        <f t="shared" si="294"/>
        <v>2241.1399999999981</v>
      </c>
      <c r="T1069" s="168" t="s">
        <v>476</v>
      </c>
      <c r="U1069" s="168" t="s">
        <v>316</v>
      </c>
      <c r="V1069" s="168" t="s">
        <v>701</v>
      </c>
      <c r="W1069" s="174">
        <v>1</v>
      </c>
      <c r="X1069" s="168" t="s">
        <v>166</v>
      </c>
    </row>
    <row r="1070" spans="2:24" hidden="1">
      <c r="B1070" s="650"/>
      <c r="C1070" s="443"/>
      <c r="D1070" s="205">
        <f t="shared" si="285"/>
        <v>4</v>
      </c>
      <c r="E1070" s="168" t="s">
        <v>388</v>
      </c>
      <c r="F1070" s="259">
        <v>472.15</v>
      </c>
      <c r="G1070" s="168">
        <v>7373</v>
      </c>
      <c r="H1070" s="168">
        <v>7399.6</v>
      </c>
      <c r="I1070" s="176">
        <f t="shared" si="288"/>
        <v>1.0036077580360776</v>
      </c>
      <c r="J1070" s="168">
        <v>0</v>
      </c>
      <c r="K1070" s="176">
        <f t="shared" si="289"/>
        <v>0</v>
      </c>
      <c r="L1070" s="259">
        <v>17.75</v>
      </c>
      <c r="M1070" s="176">
        <f t="shared" si="290"/>
        <v>1.0036077580360776</v>
      </c>
      <c r="N1070" s="259">
        <v>472.15</v>
      </c>
      <c r="O1070" s="168">
        <v>26.6</v>
      </c>
      <c r="P1070" s="175">
        <f t="shared" si="291"/>
        <v>3.6077580360775806E-3</v>
      </c>
      <c r="Q1070" s="174">
        <f t="shared" si="292"/>
        <v>3.6237679523765109E-13</v>
      </c>
      <c r="R1070" s="175">
        <f t="shared" si="293"/>
        <v>4.9149165229574267E-17</v>
      </c>
      <c r="S1070" s="258">
        <f t="shared" si="294"/>
        <v>6.4321881154683069E-12</v>
      </c>
      <c r="T1070" s="168" t="s">
        <v>497</v>
      </c>
      <c r="U1070" s="168" t="s">
        <v>355</v>
      </c>
      <c r="V1070" s="168" t="s">
        <v>409</v>
      </c>
      <c r="W1070" s="174">
        <v>1</v>
      </c>
      <c r="X1070" s="168" t="s">
        <v>176</v>
      </c>
    </row>
    <row r="1071" spans="2:24" hidden="1">
      <c r="B1071" s="650"/>
      <c r="C1071" s="443"/>
      <c r="D1071" s="205">
        <f t="shared" si="285"/>
        <v>5</v>
      </c>
      <c r="E1071" s="168" t="s">
        <v>503</v>
      </c>
      <c r="F1071" s="259">
        <v>316.19</v>
      </c>
      <c r="G1071" s="168">
        <v>85.96</v>
      </c>
      <c r="H1071" s="168">
        <v>85.96</v>
      </c>
      <c r="I1071" s="176">
        <f t="shared" si="288"/>
        <v>1</v>
      </c>
      <c r="J1071" s="168">
        <v>5.76</v>
      </c>
      <c r="K1071" s="176">
        <f t="shared" si="289"/>
        <v>6.7007910656119121E-2</v>
      </c>
      <c r="L1071" s="259">
        <v>160.5</v>
      </c>
      <c r="M1071" s="176">
        <f t="shared" si="290"/>
        <v>1.0670079106561192</v>
      </c>
      <c r="N1071" s="259">
        <v>924.48</v>
      </c>
      <c r="O1071" s="168">
        <v>1.97</v>
      </c>
      <c r="P1071" s="175">
        <f t="shared" si="291"/>
        <v>2.2917636109818521E-2</v>
      </c>
      <c r="Q1071" s="174">
        <f t="shared" si="292"/>
        <v>3.7900000000000054</v>
      </c>
      <c r="R1071" s="175">
        <f t="shared" si="293"/>
        <v>4.409027454630067E-2</v>
      </c>
      <c r="S1071" s="258">
        <f t="shared" si="294"/>
        <v>608.29500000000087</v>
      </c>
      <c r="T1071" s="168" t="s">
        <v>476</v>
      </c>
      <c r="U1071" s="168" t="s">
        <v>316</v>
      </c>
      <c r="V1071" s="168" t="s">
        <v>351</v>
      </c>
      <c r="W1071" s="174">
        <v>1</v>
      </c>
      <c r="X1071" s="168" t="s">
        <v>346</v>
      </c>
    </row>
    <row r="1072" spans="2:24" hidden="1">
      <c r="B1072" s="650"/>
      <c r="C1072" s="443"/>
      <c r="D1072" s="205">
        <f t="shared" si="285"/>
        <v>6</v>
      </c>
      <c r="E1072" s="168" t="s">
        <v>375</v>
      </c>
      <c r="F1072" s="259">
        <v>254.31</v>
      </c>
      <c r="G1072" s="168">
        <v>4144</v>
      </c>
      <c r="H1072" s="168">
        <v>4144</v>
      </c>
      <c r="I1072" s="176">
        <f t="shared" si="288"/>
        <v>1</v>
      </c>
      <c r="J1072" s="168">
        <v>36.33</v>
      </c>
      <c r="K1072" s="176">
        <f t="shared" si="289"/>
        <v>8.7668918918918908E-3</v>
      </c>
      <c r="L1072" s="259">
        <v>7</v>
      </c>
      <c r="M1072" s="176">
        <f t="shared" si="290"/>
        <v>1.0087668918918919</v>
      </c>
      <c r="N1072" s="259">
        <v>254.31</v>
      </c>
      <c r="O1072" s="168">
        <v>36.33</v>
      </c>
      <c r="P1072" s="175">
        <f t="shared" si="291"/>
        <v>8.7668918918918908E-3</v>
      </c>
      <c r="Q1072" s="174">
        <f t="shared" si="292"/>
        <v>-7.1054273576010019E-14</v>
      </c>
      <c r="R1072" s="175">
        <f t="shared" si="293"/>
        <v>-1.7146301538612456E-17</v>
      </c>
      <c r="S1072" s="258">
        <f t="shared" si="294"/>
        <v>-4.9737991503207013E-13</v>
      </c>
      <c r="T1072" s="168" t="s">
        <v>476</v>
      </c>
      <c r="U1072" s="168" t="s">
        <v>495</v>
      </c>
      <c r="V1072" s="168" t="s">
        <v>376</v>
      </c>
      <c r="W1072" s="174">
        <v>1</v>
      </c>
      <c r="X1072" s="168" t="s">
        <v>218</v>
      </c>
    </row>
    <row r="1073" spans="2:24" hidden="1">
      <c r="B1073" s="650"/>
      <c r="C1073" s="443"/>
      <c r="D1073" s="205">
        <f t="shared" si="285"/>
        <v>7</v>
      </c>
      <c r="E1073" s="168" t="s">
        <v>356</v>
      </c>
      <c r="F1073" s="259">
        <v>247.41</v>
      </c>
      <c r="G1073" s="168">
        <v>5496</v>
      </c>
      <c r="H1073" s="168">
        <v>5496</v>
      </c>
      <c r="I1073" s="176">
        <f t="shared" si="288"/>
        <v>1</v>
      </c>
      <c r="J1073" s="168">
        <v>37.6</v>
      </c>
      <c r="K1073" s="176">
        <f t="shared" si="289"/>
        <v>6.8413391557496364E-3</v>
      </c>
      <c r="L1073" s="259">
        <v>6.58</v>
      </c>
      <c r="M1073" s="176">
        <f t="shared" si="290"/>
        <v>1.0068413391557498</v>
      </c>
      <c r="N1073" s="259">
        <v>247.41</v>
      </c>
      <c r="O1073" s="168">
        <v>37.6</v>
      </c>
      <c r="P1073" s="175">
        <f t="shared" si="291"/>
        <v>6.8413391557496364E-3</v>
      </c>
      <c r="Q1073" s="174">
        <f t="shared" si="292"/>
        <v>3.6237679523765109E-13</v>
      </c>
      <c r="R1073" s="175">
        <f t="shared" si="293"/>
        <v>6.5934642510489652E-17</v>
      </c>
      <c r="S1073" s="258">
        <f t="shared" si="294"/>
        <v>2.3844393126637441E-12</v>
      </c>
      <c r="T1073" s="168" t="s">
        <v>497</v>
      </c>
      <c r="U1073" s="168" t="s">
        <v>355</v>
      </c>
      <c r="V1073" s="168" t="s">
        <v>357</v>
      </c>
      <c r="W1073" s="174">
        <v>1</v>
      </c>
      <c r="X1073" s="168" t="s">
        <v>346</v>
      </c>
    </row>
    <row r="1074" spans="2:24" hidden="1">
      <c r="B1074" s="650"/>
      <c r="C1074" s="443"/>
      <c r="D1074" s="205">
        <f t="shared" si="285"/>
        <v>8</v>
      </c>
      <c r="E1074" s="168" t="s">
        <v>645</v>
      </c>
      <c r="F1074" s="259">
        <v>224.86</v>
      </c>
      <c r="G1074" s="168">
        <v>79.06</v>
      </c>
      <c r="H1074" s="168">
        <v>79.06</v>
      </c>
      <c r="I1074" s="176">
        <f t="shared" si="288"/>
        <v>1</v>
      </c>
      <c r="J1074" s="168">
        <v>4.01</v>
      </c>
      <c r="K1074" s="176">
        <f t="shared" si="289"/>
        <v>5.0720971414115856E-2</v>
      </c>
      <c r="L1074" s="259">
        <v>114.14</v>
      </c>
      <c r="M1074" s="176">
        <f t="shared" si="290"/>
        <v>1.0507209714141159</v>
      </c>
      <c r="N1074" s="259">
        <v>457.7</v>
      </c>
      <c r="O1074" s="168">
        <v>1.97</v>
      </c>
      <c r="P1074" s="175">
        <f t="shared" si="291"/>
        <v>2.4917783961548191E-2</v>
      </c>
      <c r="Q1074" s="174">
        <f t="shared" si="292"/>
        <v>2.0400000000000054</v>
      </c>
      <c r="R1074" s="175">
        <f t="shared" si="293"/>
        <v>2.5803187452567738E-2</v>
      </c>
      <c r="S1074" s="258">
        <f t="shared" si="294"/>
        <v>232.84560000000062</v>
      </c>
      <c r="T1074" s="168" t="s">
        <v>476</v>
      </c>
      <c r="U1074" s="168" t="s">
        <v>316</v>
      </c>
      <c r="V1074" s="168" t="s">
        <v>412</v>
      </c>
      <c r="W1074" s="174">
        <v>1</v>
      </c>
      <c r="X1074" s="168" t="s">
        <v>174</v>
      </c>
    </row>
    <row r="1075" spans="2:24" hidden="1">
      <c r="B1075" s="650"/>
      <c r="C1075" s="443"/>
      <c r="D1075" s="205">
        <f t="shared" si="285"/>
        <v>9</v>
      </c>
      <c r="E1075" s="168" t="s">
        <v>698</v>
      </c>
      <c r="F1075" s="259">
        <v>216.38</v>
      </c>
      <c r="G1075" s="168">
        <v>143.97999999999999</v>
      </c>
      <c r="H1075" s="168">
        <v>143.97999999999999</v>
      </c>
      <c r="I1075" s="176">
        <f t="shared" si="288"/>
        <v>1</v>
      </c>
      <c r="J1075" s="168">
        <v>7.72</v>
      </c>
      <c r="K1075" s="176">
        <f t="shared" si="289"/>
        <v>5.3618558133074042E-2</v>
      </c>
      <c r="L1075" s="259">
        <v>67.2</v>
      </c>
      <c r="M1075" s="176">
        <f t="shared" si="290"/>
        <v>1.0536185581330739</v>
      </c>
      <c r="N1075" s="259">
        <v>518.78</v>
      </c>
      <c r="O1075" s="168">
        <v>3.22</v>
      </c>
      <c r="P1075" s="175">
        <f t="shared" si="291"/>
        <v>2.2364217252396169E-2</v>
      </c>
      <c r="Q1075" s="174">
        <f t="shared" si="292"/>
        <v>4.4999999999999982</v>
      </c>
      <c r="R1075" s="175">
        <f t="shared" si="293"/>
        <v>3.1254340880677862E-2</v>
      </c>
      <c r="S1075" s="258">
        <f t="shared" si="294"/>
        <v>302.39999999999992</v>
      </c>
      <c r="T1075" s="168" t="s">
        <v>497</v>
      </c>
      <c r="U1075" s="168" t="s">
        <v>355</v>
      </c>
      <c r="V1075" s="168" t="s">
        <v>499</v>
      </c>
      <c r="W1075" s="174">
        <v>1</v>
      </c>
      <c r="X1075" s="168" t="s">
        <v>346</v>
      </c>
    </row>
    <row r="1076" spans="2:24" hidden="1">
      <c r="B1076" s="651"/>
      <c r="C1076" s="443"/>
      <c r="D1076" s="205">
        <f t="shared" ref="D1076:D1139" si="299">D1066</f>
        <v>10</v>
      </c>
      <c r="E1076" s="168" t="s">
        <v>416</v>
      </c>
      <c r="F1076" s="259">
        <v>211.59</v>
      </c>
      <c r="G1076" s="168">
        <v>258.25</v>
      </c>
      <c r="H1076" s="168">
        <v>258.25</v>
      </c>
      <c r="I1076" s="176">
        <f t="shared" si="288"/>
        <v>1</v>
      </c>
      <c r="J1076" s="168">
        <v>15.57</v>
      </c>
      <c r="K1076" s="176">
        <f t="shared" si="289"/>
        <v>6.0290416263310748E-2</v>
      </c>
      <c r="L1076" s="259">
        <v>156.72999999999999</v>
      </c>
      <c r="M1076" s="176">
        <f t="shared" si="290"/>
        <v>1.0602904162633107</v>
      </c>
      <c r="N1076" s="259">
        <v>2440.29</v>
      </c>
      <c r="O1076" s="168">
        <v>1.35</v>
      </c>
      <c r="P1076" s="175">
        <f t="shared" si="291"/>
        <v>5.227492739593418E-3</v>
      </c>
      <c r="Q1076" s="174">
        <f t="shared" si="292"/>
        <v>14.219999999999994</v>
      </c>
      <c r="R1076" s="175">
        <f t="shared" si="293"/>
        <v>5.5062923523717305E-2</v>
      </c>
      <c r="S1076" s="258">
        <f t="shared" si="294"/>
        <v>2228.7005999999988</v>
      </c>
      <c r="T1076" s="168" t="s">
        <v>497</v>
      </c>
      <c r="U1076" s="168" t="s">
        <v>355</v>
      </c>
      <c r="V1076" s="168" t="s">
        <v>360</v>
      </c>
      <c r="W1076" s="174">
        <v>1</v>
      </c>
      <c r="X1076" s="168" t="s">
        <v>346</v>
      </c>
    </row>
    <row r="1077" spans="2:24" hidden="1">
      <c r="B1077" s="649">
        <v>45977</v>
      </c>
      <c r="C1077" s="443" t="str">
        <f t="shared" ref="C1077" si="300">RIGHT(TEXT(B1077,"aaa"),1)</f>
        <v>日</v>
      </c>
      <c r="D1077" s="205">
        <f t="shared" si="299"/>
        <v>1</v>
      </c>
      <c r="E1077" s="168" t="s">
        <v>373</v>
      </c>
      <c r="F1077" s="259">
        <v>1334.7</v>
      </c>
      <c r="G1077" s="168">
        <v>18752</v>
      </c>
      <c r="H1077" s="168">
        <v>18752</v>
      </c>
      <c r="I1077" s="176">
        <f t="shared" si="288"/>
        <v>1</v>
      </c>
      <c r="J1077" s="168">
        <v>230.12</v>
      </c>
      <c r="K1077" s="176">
        <f t="shared" si="289"/>
        <v>1.2271757679180888E-2</v>
      </c>
      <c r="L1077" s="259">
        <v>5.8</v>
      </c>
      <c r="M1077" s="176">
        <f t="shared" si="290"/>
        <v>1.0122717576791809</v>
      </c>
      <c r="N1077" s="259">
        <v>1334.7</v>
      </c>
      <c r="O1077" s="168">
        <v>230.12</v>
      </c>
      <c r="P1077" s="175">
        <f t="shared" si="291"/>
        <v>1.2271757679180888E-2</v>
      </c>
      <c r="Q1077" s="174">
        <f t="shared" si="292"/>
        <v>-1.0231815394945443E-12</v>
      </c>
      <c r="R1077" s="175">
        <f t="shared" si="293"/>
        <v>-5.4563861961099842E-17</v>
      </c>
      <c r="S1077" s="258">
        <f t="shared" si="294"/>
        <v>-5.9344529290683563E-12</v>
      </c>
      <c r="T1077" s="168" t="s">
        <v>476</v>
      </c>
      <c r="U1077" s="168" t="s">
        <v>495</v>
      </c>
      <c r="V1077" s="168" t="s">
        <v>374</v>
      </c>
      <c r="W1077" s="174">
        <v>1</v>
      </c>
      <c r="X1077" s="168" t="s">
        <v>346</v>
      </c>
    </row>
    <row r="1078" spans="2:24" hidden="1">
      <c r="B1078" s="650"/>
      <c r="C1078" s="443"/>
      <c r="D1078" s="205">
        <f t="shared" si="299"/>
        <v>2</v>
      </c>
      <c r="E1078" s="168" t="s">
        <v>416</v>
      </c>
      <c r="F1078" s="259">
        <v>1130.02</v>
      </c>
      <c r="G1078" s="168">
        <v>343.94</v>
      </c>
      <c r="H1078" s="168">
        <v>343.94</v>
      </c>
      <c r="I1078" s="176">
        <f t="shared" si="288"/>
        <v>1</v>
      </c>
      <c r="J1078" s="168">
        <v>19.809999999999999</v>
      </c>
      <c r="K1078" s="176">
        <f t="shared" si="289"/>
        <v>5.7597255335232883E-2</v>
      </c>
      <c r="L1078" s="259">
        <v>156.72999999999999</v>
      </c>
      <c r="M1078" s="176">
        <f t="shared" si="290"/>
        <v>1.0575972553352329</v>
      </c>
      <c r="N1078" s="259">
        <v>3104.82</v>
      </c>
      <c r="O1078" s="168">
        <v>7.21</v>
      </c>
      <c r="P1078" s="175">
        <f t="shared" si="291"/>
        <v>2.0962958655579463E-2</v>
      </c>
      <c r="Q1078" s="174">
        <f t="shared" si="292"/>
        <v>12.600000000000001</v>
      </c>
      <c r="R1078" s="175">
        <f t="shared" si="293"/>
        <v>3.6634296679653434E-2</v>
      </c>
      <c r="S1078" s="258">
        <f t="shared" si="294"/>
        <v>1974.798</v>
      </c>
      <c r="T1078" s="168" t="s">
        <v>497</v>
      </c>
      <c r="U1078" s="168" t="s">
        <v>355</v>
      </c>
      <c r="V1078" s="168" t="s">
        <v>360</v>
      </c>
      <c r="W1078" s="174">
        <v>1</v>
      </c>
      <c r="X1078" s="168" t="s">
        <v>346</v>
      </c>
    </row>
    <row r="1079" spans="2:24" hidden="1">
      <c r="B1079" s="650"/>
      <c r="C1079" s="443"/>
      <c r="D1079" s="205">
        <f t="shared" si="299"/>
        <v>3</v>
      </c>
      <c r="E1079" s="168" t="s">
        <v>693</v>
      </c>
      <c r="F1079" s="259">
        <v>1080.5899999999999</v>
      </c>
      <c r="G1079" s="168">
        <v>374.62</v>
      </c>
      <c r="H1079" s="168">
        <v>374.62</v>
      </c>
      <c r="I1079" s="176">
        <f t="shared" si="288"/>
        <v>1</v>
      </c>
      <c r="J1079" s="168">
        <v>21.58</v>
      </c>
      <c r="K1079" s="176">
        <f t="shared" si="289"/>
        <v>5.7605039773637283E-2</v>
      </c>
      <c r="L1079" s="259">
        <v>100.52</v>
      </c>
      <c r="M1079" s="176">
        <f t="shared" si="290"/>
        <v>1.0576050397736372</v>
      </c>
      <c r="N1079" s="259">
        <v>2169.2199999999998</v>
      </c>
      <c r="O1079" s="168">
        <v>10.75</v>
      </c>
      <c r="P1079" s="175">
        <f t="shared" si="291"/>
        <v>2.8695745021621911E-2</v>
      </c>
      <c r="Q1079" s="174">
        <f t="shared" si="292"/>
        <v>10.829999999999984</v>
      </c>
      <c r="R1079" s="175">
        <f t="shared" si="293"/>
        <v>2.8909294752015334E-2</v>
      </c>
      <c r="S1079" s="258">
        <f t="shared" si="294"/>
        <v>1088.6315999999983</v>
      </c>
      <c r="T1079" s="168" t="s">
        <v>476</v>
      </c>
      <c r="U1079" s="168" t="s">
        <v>316</v>
      </c>
      <c r="V1079" s="168" t="s">
        <v>366</v>
      </c>
      <c r="W1079" s="174">
        <v>1</v>
      </c>
      <c r="X1079" s="168" t="s">
        <v>218</v>
      </c>
    </row>
    <row r="1080" spans="2:24" hidden="1">
      <c r="B1080" s="650"/>
      <c r="C1080" s="443"/>
      <c r="D1080" s="205">
        <f t="shared" si="299"/>
        <v>4</v>
      </c>
      <c r="E1080" s="168" t="s">
        <v>356</v>
      </c>
      <c r="F1080" s="259">
        <v>985.36</v>
      </c>
      <c r="G1080" s="168">
        <v>7578</v>
      </c>
      <c r="H1080" s="168">
        <v>7578</v>
      </c>
      <c r="I1080" s="176">
        <f t="shared" si="288"/>
        <v>1</v>
      </c>
      <c r="J1080" s="168">
        <v>149.75</v>
      </c>
      <c r="K1080" s="176">
        <f t="shared" si="289"/>
        <v>1.9761150699392979E-2</v>
      </c>
      <c r="L1080" s="259">
        <v>6.58</v>
      </c>
      <c r="M1080" s="176">
        <f t="shared" si="290"/>
        <v>1.0197611506993929</v>
      </c>
      <c r="N1080" s="259">
        <v>985.36</v>
      </c>
      <c r="O1080" s="168">
        <v>149.75</v>
      </c>
      <c r="P1080" s="175">
        <f t="shared" si="291"/>
        <v>1.9761150699392979E-2</v>
      </c>
      <c r="Q1080" s="174">
        <f t="shared" si="292"/>
        <v>0</v>
      </c>
      <c r="R1080" s="175">
        <f t="shared" si="293"/>
        <v>0</v>
      </c>
      <c r="S1080" s="258">
        <f t="shared" si="294"/>
        <v>0</v>
      </c>
      <c r="T1080" s="168" t="s">
        <v>497</v>
      </c>
      <c r="U1080" s="168" t="s">
        <v>355</v>
      </c>
      <c r="V1080" s="168" t="s">
        <v>357</v>
      </c>
      <c r="W1080" s="174">
        <v>1</v>
      </c>
      <c r="X1080" s="168" t="s">
        <v>346</v>
      </c>
    </row>
    <row r="1081" spans="2:24" hidden="1">
      <c r="B1081" s="650"/>
      <c r="C1081" s="443"/>
      <c r="D1081" s="205">
        <f t="shared" si="299"/>
        <v>5</v>
      </c>
      <c r="E1081" s="168" t="s">
        <v>411</v>
      </c>
      <c r="F1081" s="259">
        <v>611.52</v>
      </c>
      <c r="G1081" s="168">
        <v>166.71</v>
      </c>
      <c r="H1081" s="168">
        <v>166.71</v>
      </c>
      <c r="I1081" s="176">
        <f t="shared" si="288"/>
        <v>1</v>
      </c>
      <c r="J1081" s="168">
        <v>9.6</v>
      </c>
      <c r="K1081" s="176">
        <f t="shared" si="289"/>
        <v>5.758502789274788E-2</v>
      </c>
      <c r="L1081" s="259">
        <v>127.4</v>
      </c>
      <c r="M1081" s="176">
        <f t="shared" si="290"/>
        <v>1.0575850278927479</v>
      </c>
      <c r="N1081" s="259">
        <v>1223.04</v>
      </c>
      <c r="O1081" s="168">
        <v>4.8</v>
      </c>
      <c r="P1081" s="175">
        <f t="shared" si="291"/>
        <v>2.879251394637394E-2</v>
      </c>
      <c r="Q1081" s="174">
        <f t="shared" si="292"/>
        <v>4.7999999999999945</v>
      </c>
      <c r="R1081" s="175">
        <f t="shared" si="293"/>
        <v>2.8792513946373909E-2</v>
      </c>
      <c r="S1081" s="258">
        <f t="shared" si="294"/>
        <v>611.5199999999993</v>
      </c>
      <c r="T1081" s="168" t="s">
        <v>476</v>
      </c>
      <c r="U1081" s="168" t="s">
        <v>316</v>
      </c>
      <c r="V1081" s="168" t="s">
        <v>412</v>
      </c>
      <c r="W1081" s="174">
        <v>1</v>
      </c>
      <c r="X1081" s="168" t="s">
        <v>346</v>
      </c>
    </row>
    <row r="1082" spans="2:24" hidden="1">
      <c r="B1082" s="650"/>
      <c r="C1082" s="443"/>
      <c r="D1082" s="205">
        <f t="shared" si="299"/>
        <v>6</v>
      </c>
      <c r="E1082" s="168" t="s">
        <v>347</v>
      </c>
      <c r="F1082" s="259">
        <v>584.80999999999995</v>
      </c>
      <c r="G1082" s="168">
        <v>265.24</v>
      </c>
      <c r="H1082" s="168">
        <v>265.24</v>
      </c>
      <c r="I1082" s="176">
        <f t="shared" si="288"/>
        <v>1</v>
      </c>
      <c r="J1082" s="168">
        <v>11.88</v>
      </c>
      <c r="K1082" s="176">
        <f t="shared" si="289"/>
        <v>4.4789624491026997E-2</v>
      </c>
      <c r="L1082" s="259">
        <v>99.12</v>
      </c>
      <c r="M1082" s="176">
        <f t="shared" si="290"/>
        <v>1.0447896244910271</v>
      </c>
      <c r="N1082" s="259">
        <v>1177.55</v>
      </c>
      <c r="O1082" s="168">
        <v>5.9</v>
      </c>
      <c r="P1082" s="175">
        <f t="shared" si="291"/>
        <v>2.2244005429045394E-2</v>
      </c>
      <c r="Q1082" s="174">
        <f t="shared" si="292"/>
        <v>5.9799999999999951</v>
      </c>
      <c r="R1082" s="175">
        <f t="shared" si="293"/>
        <v>2.2545619061981582E-2</v>
      </c>
      <c r="S1082" s="258">
        <f t="shared" si="294"/>
        <v>592.73759999999959</v>
      </c>
      <c r="T1082" s="168" t="s">
        <v>476</v>
      </c>
      <c r="U1082" s="168" t="s">
        <v>316</v>
      </c>
      <c r="V1082" s="168" t="s">
        <v>351</v>
      </c>
      <c r="W1082" s="174">
        <v>1</v>
      </c>
      <c r="X1082" s="168" t="s">
        <v>346</v>
      </c>
    </row>
    <row r="1083" spans="2:24" hidden="1">
      <c r="B1083" s="650"/>
      <c r="C1083" s="443"/>
      <c r="D1083" s="205">
        <f t="shared" si="299"/>
        <v>7</v>
      </c>
      <c r="E1083" s="168" t="s">
        <v>664</v>
      </c>
      <c r="F1083" s="259">
        <v>575.35</v>
      </c>
      <c r="G1083" s="168">
        <v>111.52</v>
      </c>
      <c r="H1083" s="168">
        <v>111.52</v>
      </c>
      <c r="I1083" s="176">
        <f t="shared" si="288"/>
        <v>1</v>
      </c>
      <c r="J1083" s="168">
        <v>10.98</v>
      </c>
      <c r="K1083" s="176">
        <f t="shared" si="289"/>
        <v>9.8457675753228127E-2</v>
      </c>
      <c r="L1083" s="259">
        <v>119.12</v>
      </c>
      <c r="M1083" s="176">
        <f t="shared" si="290"/>
        <v>1.0984576757532281</v>
      </c>
      <c r="N1083" s="259">
        <v>1307.94</v>
      </c>
      <c r="O1083" s="168">
        <v>4.83</v>
      </c>
      <c r="P1083" s="175">
        <f t="shared" si="291"/>
        <v>4.331061692969871E-2</v>
      </c>
      <c r="Q1083" s="174">
        <f t="shared" si="292"/>
        <v>6.1500000000000039</v>
      </c>
      <c r="R1083" s="175">
        <f t="shared" si="293"/>
        <v>5.5147058823529452E-2</v>
      </c>
      <c r="S1083" s="258">
        <f t="shared" si="294"/>
        <v>732.58800000000053</v>
      </c>
      <c r="T1083" s="168" t="s">
        <v>476</v>
      </c>
      <c r="U1083" s="168" t="s">
        <v>316</v>
      </c>
      <c r="V1083" s="168" t="s">
        <v>412</v>
      </c>
      <c r="W1083" s="174">
        <v>1</v>
      </c>
      <c r="X1083" s="168" t="s">
        <v>174</v>
      </c>
    </row>
    <row r="1084" spans="2:24" hidden="1">
      <c r="B1084" s="650"/>
      <c r="C1084" s="443"/>
      <c r="D1084" s="205">
        <f t="shared" si="299"/>
        <v>8</v>
      </c>
      <c r="E1084" s="168" t="s">
        <v>363</v>
      </c>
      <c r="F1084" s="259">
        <v>566</v>
      </c>
      <c r="G1084" s="168">
        <v>63.89</v>
      </c>
      <c r="H1084" s="168">
        <v>63.89</v>
      </c>
      <c r="I1084" s="176">
        <f t="shared" si="288"/>
        <v>1</v>
      </c>
      <c r="J1084" s="168">
        <v>4.09</v>
      </c>
      <c r="K1084" s="176">
        <f t="shared" si="289"/>
        <v>6.4016277977774302E-2</v>
      </c>
      <c r="L1084" s="259">
        <v>278.82</v>
      </c>
      <c r="M1084" s="176">
        <f t="shared" si="290"/>
        <v>1.0640162779777744</v>
      </c>
      <c r="N1084" s="259">
        <v>1140.3699999999999</v>
      </c>
      <c r="O1084" s="168">
        <v>2.0299999999999998</v>
      </c>
      <c r="P1084" s="175">
        <f t="shared" si="291"/>
        <v>3.1773360463296284E-2</v>
      </c>
      <c r="Q1084" s="174">
        <f t="shared" si="292"/>
        <v>2.0600000000000036</v>
      </c>
      <c r="R1084" s="175">
        <f t="shared" si="293"/>
        <v>3.2242917514478067E-2</v>
      </c>
      <c r="S1084" s="258">
        <f t="shared" si="294"/>
        <v>574.369200000001</v>
      </c>
      <c r="T1084" s="168" t="s">
        <v>497</v>
      </c>
      <c r="U1084" s="168" t="s">
        <v>355</v>
      </c>
      <c r="V1084" s="168" t="s">
        <v>360</v>
      </c>
      <c r="W1084" s="174">
        <v>1</v>
      </c>
      <c r="X1084" s="168" t="s">
        <v>346</v>
      </c>
    </row>
    <row r="1085" spans="2:24" hidden="1">
      <c r="B1085" s="650"/>
      <c r="C1085" s="443"/>
      <c r="D1085" s="205">
        <f t="shared" si="299"/>
        <v>9</v>
      </c>
      <c r="E1085" s="168" t="s">
        <v>520</v>
      </c>
      <c r="F1085" s="259">
        <v>560</v>
      </c>
      <c r="G1085" s="168">
        <v>56.76</v>
      </c>
      <c r="H1085" s="168">
        <v>56.76</v>
      </c>
      <c r="I1085" s="176">
        <f t="shared" si="288"/>
        <v>1</v>
      </c>
      <c r="J1085" s="168">
        <v>5.59</v>
      </c>
      <c r="K1085" s="176">
        <f t="shared" si="289"/>
        <v>9.8484848484848481E-2</v>
      </c>
      <c r="L1085" s="259">
        <v>200</v>
      </c>
      <c r="M1085" s="176">
        <f t="shared" si="290"/>
        <v>1.0984848484848484</v>
      </c>
      <c r="N1085" s="259">
        <v>1118</v>
      </c>
      <c r="O1085" s="168">
        <v>2.8</v>
      </c>
      <c r="P1085" s="175">
        <f t="shared" si="291"/>
        <v>4.9330514446793518E-2</v>
      </c>
      <c r="Q1085" s="174">
        <f t="shared" si="292"/>
        <v>2.7899999999999965</v>
      </c>
      <c r="R1085" s="175">
        <f t="shared" si="293"/>
        <v>4.9154334038054907E-2</v>
      </c>
      <c r="S1085" s="258">
        <f t="shared" si="294"/>
        <v>557.99999999999932</v>
      </c>
      <c r="T1085" s="168" t="s">
        <v>476</v>
      </c>
      <c r="U1085" s="168" t="s">
        <v>316</v>
      </c>
      <c r="V1085" s="168" t="s">
        <v>351</v>
      </c>
      <c r="W1085" s="174">
        <v>1</v>
      </c>
      <c r="X1085" s="168" t="s">
        <v>218</v>
      </c>
    </row>
    <row r="1086" spans="2:24" hidden="1">
      <c r="B1086" s="651"/>
      <c r="C1086" s="443"/>
      <c r="D1086" s="205">
        <f t="shared" si="299"/>
        <v>10</v>
      </c>
      <c r="E1086" s="168" t="s">
        <v>506</v>
      </c>
      <c r="F1086" s="259">
        <v>307.02</v>
      </c>
      <c r="G1086" s="168">
        <v>28.35</v>
      </c>
      <c r="H1086" s="168">
        <v>28.35</v>
      </c>
      <c r="I1086" s="176">
        <f t="shared" si="288"/>
        <v>1</v>
      </c>
      <c r="J1086" s="168">
        <v>1.45</v>
      </c>
      <c r="K1086" s="176">
        <f t="shared" si="289"/>
        <v>5.114638447971781E-2</v>
      </c>
      <c r="L1086" s="259">
        <v>930.36</v>
      </c>
      <c r="M1086" s="176">
        <f t="shared" si="290"/>
        <v>1.0511463844797178</v>
      </c>
      <c r="N1086" s="259">
        <v>1349.02</v>
      </c>
      <c r="O1086" s="168">
        <v>0.33</v>
      </c>
      <c r="P1086" s="175">
        <f t="shared" si="291"/>
        <v>1.164021164021164E-2</v>
      </c>
      <c r="Q1086" s="174">
        <f t="shared" si="292"/>
        <v>1.1199999999999992</v>
      </c>
      <c r="R1086" s="175">
        <f t="shared" si="293"/>
        <v>3.9506172839506144E-2</v>
      </c>
      <c r="S1086" s="258">
        <f t="shared" si="294"/>
        <v>1042.0031999999992</v>
      </c>
      <c r="T1086" s="168" t="s">
        <v>476</v>
      </c>
      <c r="U1086" s="168" t="s">
        <v>316</v>
      </c>
      <c r="V1086" s="168" t="s">
        <v>412</v>
      </c>
      <c r="W1086" s="174">
        <v>1</v>
      </c>
      <c r="X1086" s="168" t="s">
        <v>143</v>
      </c>
    </row>
    <row r="1087" spans="2:24" hidden="1">
      <c r="B1087" s="649">
        <v>45978</v>
      </c>
      <c r="C1087" s="443" t="str">
        <f t="shared" ref="C1087" si="301">RIGHT(TEXT(B1087,"aaa"),1)</f>
        <v>一</v>
      </c>
      <c r="D1087" s="205">
        <f t="shared" si="299"/>
        <v>1</v>
      </c>
      <c r="E1087" s="168" t="s">
        <v>359</v>
      </c>
      <c r="F1087" s="259">
        <v>1411.2</v>
      </c>
      <c r="G1087" s="168">
        <v>106.85</v>
      </c>
      <c r="H1087" s="168">
        <v>106.85</v>
      </c>
      <c r="I1087" s="176">
        <f t="shared" si="288"/>
        <v>1</v>
      </c>
      <c r="J1087" s="168">
        <v>10.65</v>
      </c>
      <c r="K1087" s="176">
        <f t="shared" si="289"/>
        <v>9.9672437997192331E-2</v>
      </c>
      <c r="L1087" s="259">
        <v>313.60000000000002</v>
      </c>
      <c r="M1087" s="176">
        <f t="shared" si="290"/>
        <v>1.0996724379971923</v>
      </c>
      <c r="N1087" s="259">
        <v>3339.84</v>
      </c>
      <c r="O1087" s="168">
        <v>4.5</v>
      </c>
      <c r="P1087" s="175">
        <f t="shared" si="291"/>
        <v>4.2115114646700987E-2</v>
      </c>
      <c r="Q1087" s="174">
        <f t="shared" si="292"/>
        <v>6.1500000000000057</v>
      </c>
      <c r="R1087" s="175">
        <f t="shared" si="293"/>
        <v>5.75573233504914E-2</v>
      </c>
      <c r="S1087" s="258">
        <f t="shared" si="294"/>
        <v>1928.6400000000019</v>
      </c>
      <c r="T1087" s="168" t="s">
        <v>497</v>
      </c>
      <c r="U1087" s="168" t="s">
        <v>355</v>
      </c>
      <c r="V1087" s="168" t="s">
        <v>360</v>
      </c>
      <c r="W1087" s="174">
        <v>1</v>
      </c>
      <c r="X1087" s="168" t="s">
        <v>346</v>
      </c>
    </row>
    <row r="1088" spans="2:24" hidden="1">
      <c r="B1088" s="650"/>
      <c r="C1088" s="443"/>
      <c r="D1088" s="205">
        <f t="shared" si="299"/>
        <v>2</v>
      </c>
      <c r="E1088" s="168" t="s">
        <v>373</v>
      </c>
      <c r="F1088" s="259">
        <v>1281.68</v>
      </c>
      <c r="G1088" s="168">
        <v>24908</v>
      </c>
      <c r="H1088" s="168">
        <v>24908</v>
      </c>
      <c r="I1088" s="176">
        <f t="shared" si="288"/>
        <v>1</v>
      </c>
      <c r="J1088" s="168">
        <v>220.98</v>
      </c>
      <c r="K1088" s="176">
        <f t="shared" si="289"/>
        <v>8.8718484021198009E-3</v>
      </c>
      <c r="L1088" s="259">
        <v>5.8</v>
      </c>
      <c r="M1088" s="176">
        <f t="shared" si="290"/>
        <v>1.0088718484021197</v>
      </c>
      <c r="N1088" s="259">
        <v>1281.68</v>
      </c>
      <c r="O1088" s="168">
        <v>220.98</v>
      </c>
      <c r="P1088" s="175">
        <f t="shared" si="291"/>
        <v>8.8718484021198009E-3</v>
      </c>
      <c r="Q1088" s="174">
        <f t="shared" si="292"/>
        <v>-4.2632564145606011E-13</v>
      </c>
      <c r="R1088" s="175">
        <f t="shared" si="293"/>
        <v>-1.7116012584553561E-17</v>
      </c>
      <c r="S1088" s="258">
        <f t="shared" si="294"/>
        <v>-2.4726887204451486E-12</v>
      </c>
      <c r="T1088" s="168" t="s">
        <v>476</v>
      </c>
      <c r="U1088" s="168" t="s">
        <v>495</v>
      </c>
      <c r="V1088" s="168" t="s">
        <v>374</v>
      </c>
      <c r="W1088" s="174">
        <v>1</v>
      </c>
      <c r="X1088" s="168" t="s">
        <v>346</v>
      </c>
    </row>
    <row r="1089" spans="2:24" hidden="1">
      <c r="B1089" s="650"/>
      <c r="C1089" s="443"/>
      <c r="D1089" s="205">
        <f t="shared" si="299"/>
        <v>3</v>
      </c>
      <c r="E1089" s="168" t="s">
        <v>365</v>
      </c>
      <c r="F1089" s="259">
        <v>1188.67</v>
      </c>
      <c r="G1089" s="168">
        <v>36.200000000000003</v>
      </c>
      <c r="H1089" s="168">
        <v>36.200000000000003</v>
      </c>
      <c r="I1089" s="176">
        <f t="shared" si="288"/>
        <v>1</v>
      </c>
      <c r="J1089" s="168">
        <v>3.3</v>
      </c>
      <c r="K1089" s="176">
        <f t="shared" si="289"/>
        <v>9.1160220994475127E-2</v>
      </c>
      <c r="L1089" s="259">
        <v>814.16</v>
      </c>
      <c r="M1089" s="176">
        <f t="shared" si="290"/>
        <v>1.0911602209944751</v>
      </c>
      <c r="N1089" s="259">
        <v>2686.73</v>
      </c>
      <c r="O1089" s="168">
        <v>1.46</v>
      </c>
      <c r="P1089" s="175">
        <f t="shared" si="291"/>
        <v>4.0331491712707175E-2</v>
      </c>
      <c r="Q1089" s="174">
        <f t="shared" si="292"/>
        <v>1.8399999999999972</v>
      </c>
      <c r="R1089" s="175">
        <f t="shared" si="293"/>
        <v>5.0828729281767876E-2</v>
      </c>
      <c r="S1089" s="258">
        <f t="shared" si="294"/>
        <v>1498.0543999999977</v>
      </c>
      <c r="T1089" s="168" t="s">
        <v>476</v>
      </c>
      <c r="U1089" s="168" t="s">
        <v>364</v>
      </c>
      <c r="V1089" s="168" t="s">
        <v>366</v>
      </c>
      <c r="W1089" s="174">
        <v>1</v>
      </c>
      <c r="X1089" s="168" t="s">
        <v>133</v>
      </c>
    </row>
    <row r="1090" spans="2:24" hidden="1">
      <c r="B1090" s="650"/>
      <c r="C1090" s="443"/>
      <c r="D1090" s="205">
        <f t="shared" si="299"/>
        <v>4</v>
      </c>
      <c r="E1090" s="168" t="s">
        <v>356</v>
      </c>
      <c r="F1090" s="259">
        <v>1044.1099999999999</v>
      </c>
      <c r="G1090" s="168">
        <v>7123</v>
      </c>
      <c r="H1090" s="168">
        <v>7123</v>
      </c>
      <c r="I1090" s="176">
        <f t="shared" si="288"/>
        <v>1</v>
      </c>
      <c r="J1090" s="168">
        <v>158.68</v>
      </c>
      <c r="K1090" s="176">
        <f t="shared" si="289"/>
        <v>2.2277130422574759E-2</v>
      </c>
      <c r="L1090" s="259">
        <v>6.58</v>
      </c>
      <c r="M1090" s="176">
        <f t="shared" si="290"/>
        <v>1.0222771304225748</v>
      </c>
      <c r="N1090" s="259">
        <v>1044.1099999999999</v>
      </c>
      <c r="O1090" s="168">
        <v>158.68</v>
      </c>
      <c r="P1090" s="175">
        <f t="shared" si="291"/>
        <v>2.2277130422574759E-2</v>
      </c>
      <c r="Q1090" s="174">
        <f t="shared" si="292"/>
        <v>2.8421709430404007E-13</v>
      </c>
      <c r="R1090" s="175">
        <f t="shared" si="293"/>
        <v>3.9901318869021492E-17</v>
      </c>
      <c r="S1090" s="258">
        <f t="shared" si="294"/>
        <v>1.8701484805205836E-12</v>
      </c>
      <c r="T1090" s="168" t="s">
        <v>497</v>
      </c>
      <c r="U1090" s="168" t="s">
        <v>355</v>
      </c>
      <c r="V1090" s="168" t="s">
        <v>357</v>
      </c>
      <c r="W1090" s="174">
        <v>1</v>
      </c>
      <c r="X1090" s="168" t="s">
        <v>346</v>
      </c>
    </row>
    <row r="1091" spans="2:24" hidden="1">
      <c r="B1091" s="650"/>
      <c r="C1091" s="443"/>
      <c r="D1091" s="205">
        <f t="shared" si="299"/>
        <v>5</v>
      </c>
      <c r="E1091" s="168" t="s">
        <v>504</v>
      </c>
      <c r="F1091" s="259">
        <v>779.51</v>
      </c>
      <c r="G1091" s="168">
        <v>329.2</v>
      </c>
      <c r="H1091" s="168">
        <v>329.2</v>
      </c>
      <c r="I1091" s="176">
        <f t="shared" si="288"/>
        <v>1</v>
      </c>
      <c r="J1091" s="168">
        <v>20.2</v>
      </c>
      <c r="K1091" s="176">
        <f t="shared" si="289"/>
        <v>6.1360874848116649E-2</v>
      </c>
      <c r="L1091" s="259">
        <v>111.2</v>
      </c>
      <c r="M1091" s="176">
        <f t="shared" si="290"/>
        <v>1.0613608748481167</v>
      </c>
      <c r="N1091" s="259">
        <v>2246.2399999999998</v>
      </c>
      <c r="O1091" s="168">
        <v>7.01</v>
      </c>
      <c r="P1091" s="175">
        <f t="shared" si="291"/>
        <v>2.129404617253949E-2</v>
      </c>
      <c r="Q1091" s="174">
        <f t="shared" si="292"/>
        <v>13.189999999999989</v>
      </c>
      <c r="R1091" s="175">
        <f t="shared" si="293"/>
        <v>4.0066828675577121E-2</v>
      </c>
      <c r="S1091" s="258">
        <f t="shared" si="294"/>
        <v>1466.7279999999987</v>
      </c>
      <c r="T1091" s="168" t="s">
        <v>476</v>
      </c>
      <c r="U1091" s="168" t="s">
        <v>316</v>
      </c>
      <c r="V1091" s="168" t="s">
        <v>412</v>
      </c>
      <c r="W1091" s="174">
        <v>1</v>
      </c>
      <c r="X1091" s="168" t="s">
        <v>232</v>
      </c>
    </row>
    <row r="1092" spans="2:24" hidden="1">
      <c r="B1092" s="650"/>
      <c r="C1092" s="443"/>
      <c r="D1092" s="205">
        <f t="shared" si="299"/>
        <v>6</v>
      </c>
      <c r="E1092" s="168" t="s">
        <v>375</v>
      </c>
      <c r="F1092" s="259">
        <v>620.69000000000005</v>
      </c>
      <c r="G1092" s="168">
        <v>5694</v>
      </c>
      <c r="H1092" s="168">
        <v>5694</v>
      </c>
      <c r="I1092" s="176">
        <f t="shared" si="288"/>
        <v>1</v>
      </c>
      <c r="J1092" s="168">
        <v>88.67</v>
      </c>
      <c r="K1092" s="176">
        <f t="shared" si="289"/>
        <v>1.5572532490340709E-2</v>
      </c>
      <c r="L1092" s="259">
        <v>7</v>
      </c>
      <c r="M1092" s="176">
        <f t="shared" si="290"/>
        <v>1.0155725324903406</v>
      </c>
      <c r="N1092" s="259">
        <v>620.69000000000005</v>
      </c>
      <c r="O1092" s="168">
        <v>88.67</v>
      </c>
      <c r="P1092" s="175">
        <f t="shared" si="291"/>
        <v>1.5572532490340709E-2</v>
      </c>
      <c r="Q1092" s="174">
        <f t="shared" si="292"/>
        <v>0</v>
      </c>
      <c r="R1092" s="175">
        <f t="shared" si="293"/>
        <v>0</v>
      </c>
      <c r="S1092" s="258">
        <f t="shared" si="294"/>
        <v>0</v>
      </c>
      <c r="T1092" s="168" t="s">
        <v>476</v>
      </c>
      <c r="U1092" s="168" t="s">
        <v>495</v>
      </c>
      <c r="V1092" s="168" t="s">
        <v>376</v>
      </c>
      <c r="W1092" s="174">
        <v>1</v>
      </c>
      <c r="X1092" s="168" t="s">
        <v>218</v>
      </c>
    </row>
    <row r="1093" spans="2:24" hidden="1">
      <c r="B1093" s="650"/>
      <c r="C1093" s="443"/>
      <c r="D1093" s="205">
        <f t="shared" si="299"/>
        <v>7</v>
      </c>
      <c r="E1093" s="168" t="s">
        <v>405</v>
      </c>
      <c r="F1093" s="259">
        <v>604.46</v>
      </c>
      <c r="G1093" s="168">
        <v>88.8</v>
      </c>
      <c r="H1093" s="168">
        <v>88.8</v>
      </c>
      <c r="I1093" s="176">
        <f t="shared" si="288"/>
        <v>1</v>
      </c>
      <c r="J1093" s="168">
        <v>8.77</v>
      </c>
      <c r="K1093" s="176">
        <f t="shared" si="289"/>
        <v>9.8761261261261266E-2</v>
      </c>
      <c r="L1093" s="259">
        <v>147.43</v>
      </c>
      <c r="M1093" s="176">
        <f t="shared" si="290"/>
        <v>1.0987612612612612</v>
      </c>
      <c r="N1093" s="259">
        <v>1292.96</v>
      </c>
      <c r="O1093" s="168">
        <v>4.0999999999999996</v>
      </c>
      <c r="P1093" s="175">
        <f t="shared" si="291"/>
        <v>4.6171171171171171E-2</v>
      </c>
      <c r="Q1093" s="174">
        <f t="shared" si="292"/>
        <v>4.6699999999999964</v>
      </c>
      <c r="R1093" s="175">
        <f t="shared" si="293"/>
        <v>5.2590090090090053E-2</v>
      </c>
      <c r="S1093" s="258">
        <f t="shared" si="294"/>
        <v>688.49809999999945</v>
      </c>
      <c r="T1093" s="168" t="s">
        <v>497</v>
      </c>
      <c r="U1093" s="168" t="s">
        <v>355</v>
      </c>
      <c r="V1093" s="168" t="s">
        <v>702</v>
      </c>
      <c r="W1093" s="174">
        <v>1</v>
      </c>
      <c r="X1093" s="168" t="s">
        <v>153</v>
      </c>
    </row>
    <row r="1094" spans="2:24" hidden="1">
      <c r="B1094" s="650"/>
      <c r="C1094" s="443"/>
      <c r="D1094" s="205">
        <f t="shared" si="299"/>
        <v>8</v>
      </c>
      <c r="E1094" s="168" t="s">
        <v>520</v>
      </c>
      <c r="F1094" s="259">
        <v>514</v>
      </c>
      <c r="G1094" s="168">
        <v>56.94</v>
      </c>
      <c r="H1094" s="168">
        <v>56.94</v>
      </c>
      <c r="I1094" s="176">
        <f t="shared" si="288"/>
        <v>1</v>
      </c>
      <c r="J1094" s="168">
        <v>5.26</v>
      </c>
      <c r="K1094" s="176">
        <f t="shared" si="289"/>
        <v>9.2377941693010182E-2</v>
      </c>
      <c r="L1094" s="259">
        <v>200</v>
      </c>
      <c r="M1094" s="176">
        <f t="shared" si="290"/>
        <v>1.0923779416930102</v>
      </c>
      <c r="N1094" s="259">
        <v>1052</v>
      </c>
      <c r="O1094" s="168">
        <v>2.57</v>
      </c>
      <c r="P1094" s="175">
        <f t="shared" si="291"/>
        <v>4.5135230066736913E-2</v>
      </c>
      <c r="Q1094" s="174">
        <f t="shared" si="292"/>
        <v>2.6899999999999982</v>
      </c>
      <c r="R1094" s="175">
        <f t="shared" si="293"/>
        <v>4.7242711626273241E-2</v>
      </c>
      <c r="S1094" s="258">
        <f t="shared" si="294"/>
        <v>537.99999999999966</v>
      </c>
      <c r="T1094" s="168" t="s">
        <v>476</v>
      </c>
      <c r="U1094" s="168" t="s">
        <v>316</v>
      </c>
      <c r="V1094" s="168" t="s">
        <v>351</v>
      </c>
      <c r="W1094" s="174">
        <v>1</v>
      </c>
      <c r="X1094" s="168" t="s">
        <v>218</v>
      </c>
    </row>
    <row r="1095" spans="2:24" hidden="1">
      <c r="B1095" s="650"/>
      <c r="C1095" s="443"/>
      <c r="D1095" s="205">
        <f t="shared" si="299"/>
        <v>9</v>
      </c>
      <c r="E1095" s="168" t="s">
        <v>353</v>
      </c>
      <c r="F1095" s="259">
        <v>466.54</v>
      </c>
      <c r="G1095" s="168">
        <v>91.86</v>
      </c>
      <c r="H1095" s="168">
        <v>91.86</v>
      </c>
      <c r="I1095" s="176">
        <f t="shared" ref="I1095:I1146" si="302">H1095/G1095</f>
        <v>1</v>
      </c>
      <c r="J1095" s="168">
        <v>9.1</v>
      </c>
      <c r="K1095" s="176">
        <f t="shared" ref="K1095:K1146" si="303">J1095/G1095</f>
        <v>9.906379272806444E-2</v>
      </c>
      <c r="L1095" s="259">
        <v>104.84</v>
      </c>
      <c r="M1095" s="176">
        <f t="shared" ref="M1095:M1146" si="304">(H1095+J1095)/G1095</f>
        <v>1.0990637927280644</v>
      </c>
      <c r="N1095" s="259">
        <v>954.04</v>
      </c>
      <c r="O1095" s="168">
        <v>4.45</v>
      </c>
      <c r="P1095" s="175">
        <f t="shared" ref="P1095:P1146" si="305">O1095/G1095</f>
        <v>4.8443283257130418E-2</v>
      </c>
      <c r="Q1095" s="174">
        <f t="shared" ref="Q1095:Q1146" si="306">(H1095+J1095)-G1095-O1095</f>
        <v>4.6499999999999941</v>
      </c>
      <c r="R1095" s="175">
        <f t="shared" ref="R1095:R1146" si="307">Q1095/G1095</f>
        <v>5.0620509470933966E-2</v>
      </c>
      <c r="S1095" s="258">
        <f t="shared" ref="S1095:S1146" si="308">Q1095*L1095</f>
        <v>487.5059999999994</v>
      </c>
      <c r="T1095" s="168" t="s">
        <v>476</v>
      </c>
      <c r="U1095" s="168" t="s">
        <v>316</v>
      </c>
      <c r="V1095" s="168" t="s">
        <v>351</v>
      </c>
      <c r="W1095" s="174">
        <v>1</v>
      </c>
      <c r="X1095" s="168" t="s">
        <v>346</v>
      </c>
    </row>
    <row r="1096" spans="2:24" hidden="1">
      <c r="B1096" s="651"/>
      <c r="C1096" s="443"/>
      <c r="D1096" s="205">
        <f t="shared" si="299"/>
        <v>10</v>
      </c>
      <c r="E1096" s="168" t="s">
        <v>607</v>
      </c>
      <c r="F1096" s="259">
        <v>451.43</v>
      </c>
      <c r="G1096" s="168">
        <v>35.619999999999997</v>
      </c>
      <c r="H1096" s="168">
        <v>35.619999999999997</v>
      </c>
      <c r="I1096" s="176">
        <f t="shared" si="302"/>
        <v>1</v>
      </c>
      <c r="J1096" s="168">
        <v>3.5</v>
      </c>
      <c r="K1096" s="176">
        <f t="shared" si="303"/>
        <v>9.8259404828747898E-2</v>
      </c>
      <c r="L1096" s="259">
        <v>268.70999999999998</v>
      </c>
      <c r="M1096" s="176">
        <f t="shared" si="304"/>
        <v>1.098259404828748</v>
      </c>
      <c r="N1096" s="259">
        <v>940.49</v>
      </c>
      <c r="O1096" s="168">
        <v>1.68</v>
      </c>
      <c r="P1096" s="175">
        <f t="shared" si="305"/>
        <v>4.7164514317798993E-2</v>
      </c>
      <c r="Q1096" s="174">
        <f t="shared" si="306"/>
        <v>1.82</v>
      </c>
      <c r="R1096" s="175">
        <f t="shared" si="307"/>
        <v>5.1094890510948912E-2</v>
      </c>
      <c r="S1096" s="258">
        <f t="shared" si="308"/>
        <v>489.05219999999997</v>
      </c>
      <c r="T1096" s="168" t="s">
        <v>476</v>
      </c>
      <c r="U1096" s="168" t="s">
        <v>316</v>
      </c>
      <c r="V1096" s="168" t="s">
        <v>412</v>
      </c>
      <c r="W1096" s="174">
        <v>1</v>
      </c>
      <c r="X1096" s="168" t="s">
        <v>178</v>
      </c>
    </row>
    <row r="1097" spans="2:24" hidden="1">
      <c r="B1097" s="649">
        <v>45979</v>
      </c>
      <c r="C1097" s="443" t="str">
        <f t="shared" ref="C1097" si="309">RIGHT(TEXT(B1097,"aaa"),1)</f>
        <v>二</v>
      </c>
      <c r="D1097" s="205">
        <f t="shared" si="299"/>
        <v>1</v>
      </c>
      <c r="E1097" s="168" t="s">
        <v>373</v>
      </c>
      <c r="F1097" s="259">
        <v>2183.06</v>
      </c>
      <c r="G1097" s="168">
        <v>18543</v>
      </c>
      <c r="H1097" s="168">
        <v>18543</v>
      </c>
      <c r="I1097" s="176">
        <f t="shared" si="302"/>
        <v>1</v>
      </c>
      <c r="J1097" s="168">
        <v>376.39</v>
      </c>
      <c r="K1097" s="176">
        <f t="shared" si="303"/>
        <v>2.0298225745564363E-2</v>
      </c>
      <c r="L1097" s="259">
        <v>5.8</v>
      </c>
      <c r="M1097" s="176">
        <f t="shared" si="304"/>
        <v>1.0202982257455644</v>
      </c>
      <c r="N1097" s="259">
        <v>2183.06</v>
      </c>
      <c r="O1097" s="168">
        <v>376.39</v>
      </c>
      <c r="P1097" s="175">
        <f t="shared" si="305"/>
        <v>2.0298225745564363E-2</v>
      </c>
      <c r="Q1097" s="174">
        <f t="shared" si="306"/>
        <v>-5.6843418860808015E-13</v>
      </c>
      <c r="R1097" s="175">
        <f t="shared" si="307"/>
        <v>-3.0654920380093847E-17</v>
      </c>
      <c r="S1097" s="258">
        <f t="shared" si="308"/>
        <v>-3.2969182939268649E-12</v>
      </c>
      <c r="T1097" s="168" t="s">
        <v>476</v>
      </c>
      <c r="U1097" s="168" t="s">
        <v>495</v>
      </c>
      <c r="V1097" s="168" t="s">
        <v>374</v>
      </c>
      <c r="W1097" s="174">
        <v>1</v>
      </c>
      <c r="X1097" s="168" t="s">
        <v>346</v>
      </c>
    </row>
    <row r="1098" spans="2:24" hidden="1">
      <c r="B1098" s="650"/>
      <c r="C1098" s="443"/>
      <c r="D1098" s="205">
        <f t="shared" si="299"/>
        <v>2</v>
      </c>
      <c r="E1098" s="168" t="s">
        <v>416</v>
      </c>
      <c r="F1098" s="259">
        <v>1172.3399999999999</v>
      </c>
      <c r="G1098" s="168">
        <v>281.77</v>
      </c>
      <c r="H1098" s="168">
        <v>281.77</v>
      </c>
      <c r="I1098" s="176">
        <f t="shared" si="302"/>
        <v>1</v>
      </c>
      <c r="J1098" s="168">
        <v>21.56</v>
      </c>
      <c r="K1098" s="176">
        <f t="shared" si="303"/>
        <v>7.6516307626787808E-2</v>
      </c>
      <c r="L1098" s="259">
        <v>156.72999999999999</v>
      </c>
      <c r="M1098" s="176">
        <f t="shared" si="304"/>
        <v>1.0765163076267878</v>
      </c>
      <c r="N1098" s="259">
        <v>3379.1</v>
      </c>
      <c r="O1098" s="168">
        <v>7.48</v>
      </c>
      <c r="P1098" s="175">
        <f t="shared" si="305"/>
        <v>2.6546474074599855E-2</v>
      </c>
      <c r="Q1098" s="174">
        <f t="shared" si="306"/>
        <v>14.080000000000002</v>
      </c>
      <c r="R1098" s="175">
        <f t="shared" si="307"/>
        <v>4.9969833552187967E-2</v>
      </c>
      <c r="S1098" s="258">
        <f t="shared" si="308"/>
        <v>2206.7584000000002</v>
      </c>
      <c r="T1098" s="168" t="s">
        <v>497</v>
      </c>
      <c r="U1098" s="168" t="s">
        <v>355</v>
      </c>
      <c r="V1098" s="168" t="s">
        <v>360</v>
      </c>
      <c r="W1098" s="174">
        <v>1</v>
      </c>
      <c r="X1098" s="168" t="s">
        <v>346</v>
      </c>
    </row>
    <row r="1099" spans="2:24" hidden="1">
      <c r="B1099" s="650"/>
      <c r="C1099" s="443"/>
      <c r="D1099" s="205">
        <f t="shared" si="299"/>
        <v>3</v>
      </c>
      <c r="E1099" s="168" t="s">
        <v>506</v>
      </c>
      <c r="F1099" s="259">
        <v>837.32</v>
      </c>
      <c r="G1099" s="168">
        <v>27.3</v>
      </c>
      <c r="H1099" s="168">
        <v>27.3</v>
      </c>
      <c r="I1099" s="176">
        <f t="shared" si="302"/>
        <v>1</v>
      </c>
      <c r="J1099" s="168">
        <v>1.85</v>
      </c>
      <c r="K1099" s="176">
        <f t="shared" si="303"/>
        <v>6.7765567765567761E-2</v>
      </c>
      <c r="L1099" s="259">
        <v>930.36</v>
      </c>
      <c r="M1099" s="176">
        <f t="shared" si="304"/>
        <v>1.0677655677655677</v>
      </c>
      <c r="N1099" s="259">
        <v>1721.17</v>
      </c>
      <c r="O1099" s="168">
        <v>0.9</v>
      </c>
      <c r="P1099" s="175">
        <f t="shared" si="305"/>
        <v>3.2967032967032968E-2</v>
      </c>
      <c r="Q1099" s="174">
        <f t="shared" si="306"/>
        <v>0.9500000000000014</v>
      </c>
      <c r="R1099" s="175">
        <f t="shared" si="307"/>
        <v>3.4798534798534848E-2</v>
      </c>
      <c r="S1099" s="258">
        <f t="shared" si="308"/>
        <v>883.84200000000135</v>
      </c>
      <c r="T1099" s="168" t="s">
        <v>476</v>
      </c>
      <c r="U1099" s="168" t="s">
        <v>316</v>
      </c>
      <c r="V1099" s="168" t="s">
        <v>412</v>
      </c>
      <c r="W1099" s="174">
        <v>1</v>
      </c>
      <c r="X1099" s="168" t="s">
        <v>143</v>
      </c>
    </row>
    <row r="1100" spans="2:24" hidden="1">
      <c r="B1100" s="650"/>
      <c r="C1100" s="443"/>
      <c r="D1100" s="205">
        <f t="shared" si="299"/>
        <v>4</v>
      </c>
      <c r="E1100" s="168" t="s">
        <v>362</v>
      </c>
      <c r="F1100" s="259">
        <v>798.56</v>
      </c>
      <c r="G1100" s="168">
        <v>5608</v>
      </c>
      <c r="H1100" s="168">
        <v>5608</v>
      </c>
      <c r="I1100" s="176">
        <f t="shared" si="302"/>
        <v>1</v>
      </c>
      <c r="J1100" s="168">
        <v>114.08</v>
      </c>
      <c r="K1100" s="176">
        <f t="shared" si="303"/>
        <v>2.0342368045649071E-2</v>
      </c>
      <c r="L1100" s="259">
        <v>7</v>
      </c>
      <c r="M1100" s="176">
        <f t="shared" si="304"/>
        <v>1.0203423680456492</v>
      </c>
      <c r="N1100" s="259">
        <v>798.56</v>
      </c>
      <c r="O1100" s="168">
        <v>114.08</v>
      </c>
      <c r="P1100" s="175">
        <f t="shared" si="305"/>
        <v>2.0342368045649071E-2</v>
      </c>
      <c r="Q1100" s="174">
        <f t="shared" si="306"/>
        <v>0</v>
      </c>
      <c r="R1100" s="175">
        <f t="shared" si="307"/>
        <v>0</v>
      </c>
      <c r="S1100" s="258">
        <f t="shared" si="308"/>
        <v>0</v>
      </c>
      <c r="T1100" s="168" t="s">
        <v>497</v>
      </c>
      <c r="U1100" s="168" t="s">
        <v>355</v>
      </c>
      <c r="V1100" s="168" t="s">
        <v>357</v>
      </c>
      <c r="W1100" s="174">
        <v>1</v>
      </c>
      <c r="X1100" s="168" t="s">
        <v>346</v>
      </c>
    </row>
    <row r="1101" spans="2:24" hidden="1">
      <c r="B1101" s="650"/>
      <c r="C1101" s="443"/>
      <c r="D1101" s="205">
        <f t="shared" si="299"/>
        <v>5</v>
      </c>
      <c r="E1101" s="168" t="s">
        <v>375</v>
      </c>
      <c r="F1101" s="259">
        <v>539.84</v>
      </c>
      <c r="G1101" s="168">
        <v>5168</v>
      </c>
      <c r="H1101" s="168">
        <v>5168</v>
      </c>
      <c r="I1101" s="176">
        <f t="shared" si="302"/>
        <v>1</v>
      </c>
      <c r="J1101" s="168">
        <v>77.12</v>
      </c>
      <c r="K1101" s="176">
        <f t="shared" si="303"/>
        <v>1.4922600619195047E-2</v>
      </c>
      <c r="L1101" s="259">
        <v>7</v>
      </c>
      <c r="M1101" s="176">
        <f t="shared" si="304"/>
        <v>1.0149226006191949</v>
      </c>
      <c r="N1101" s="259">
        <v>539.84</v>
      </c>
      <c r="O1101" s="168">
        <v>77.12</v>
      </c>
      <c r="P1101" s="175">
        <f t="shared" si="305"/>
        <v>1.4922600619195047E-2</v>
      </c>
      <c r="Q1101" s="174">
        <f t="shared" si="306"/>
        <v>-1.1368683772161603E-13</v>
      </c>
      <c r="R1101" s="175">
        <f t="shared" si="307"/>
        <v>-2.1998227113315797E-17</v>
      </c>
      <c r="S1101" s="258">
        <f t="shared" si="308"/>
        <v>-7.9580786405131221E-13</v>
      </c>
      <c r="T1101" s="168" t="s">
        <v>476</v>
      </c>
      <c r="U1101" s="168" t="s">
        <v>495</v>
      </c>
      <c r="V1101" s="168" t="s">
        <v>376</v>
      </c>
      <c r="W1101" s="174">
        <v>1</v>
      </c>
      <c r="X1101" s="168" t="s">
        <v>218</v>
      </c>
    </row>
    <row r="1102" spans="2:24" hidden="1">
      <c r="B1102" s="650"/>
      <c r="C1102" s="443"/>
      <c r="D1102" s="205">
        <f t="shared" si="299"/>
        <v>6</v>
      </c>
      <c r="E1102" s="168" t="s">
        <v>520</v>
      </c>
      <c r="F1102" s="259">
        <v>510</v>
      </c>
      <c r="G1102" s="168">
        <v>51.68</v>
      </c>
      <c r="H1102" s="168">
        <v>51.68</v>
      </c>
      <c r="I1102" s="176">
        <f t="shared" si="302"/>
        <v>1</v>
      </c>
      <c r="J1102" s="168">
        <v>5.16</v>
      </c>
      <c r="K1102" s="176">
        <f t="shared" si="303"/>
        <v>9.9845201238390094E-2</v>
      </c>
      <c r="L1102" s="259">
        <v>200</v>
      </c>
      <c r="M1102" s="176">
        <f t="shared" si="304"/>
        <v>1.0998452012383901</v>
      </c>
      <c r="N1102" s="259">
        <v>1032</v>
      </c>
      <c r="O1102" s="168">
        <v>2.5499999999999998</v>
      </c>
      <c r="P1102" s="175">
        <f t="shared" si="305"/>
        <v>4.9342105263157889E-2</v>
      </c>
      <c r="Q1102" s="174">
        <f t="shared" si="306"/>
        <v>2.6100000000000039</v>
      </c>
      <c r="R1102" s="175">
        <f t="shared" si="307"/>
        <v>5.0503095975232275E-2</v>
      </c>
      <c r="S1102" s="258">
        <f t="shared" si="308"/>
        <v>522.0000000000008</v>
      </c>
      <c r="T1102" s="168" t="s">
        <v>476</v>
      </c>
      <c r="U1102" s="168" t="s">
        <v>316</v>
      </c>
      <c r="V1102" s="168" t="s">
        <v>351</v>
      </c>
      <c r="W1102" s="174">
        <v>1</v>
      </c>
      <c r="X1102" s="168" t="s">
        <v>218</v>
      </c>
    </row>
    <row r="1103" spans="2:24" hidden="1">
      <c r="B1103" s="650"/>
      <c r="C1103" s="443"/>
      <c r="D1103" s="205">
        <f t="shared" si="299"/>
        <v>7</v>
      </c>
      <c r="E1103" s="168" t="s">
        <v>627</v>
      </c>
      <c r="F1103" s="259">
        <v>355.99</v>
      </c>
      <c r="G1103" s="168">
        <v>95.13</v>
      </c>
      <c r="H1103" s="168">
        <v>95.13</v>
      </c>
      <c r="I1103" s="176">
        <f t="shared" si="302"/>
        <v>1</v>
      </c>
      <c r="J1103" s="168">
        <v>9.5</v>
      </c>
      <c r="K1103" s="176">
        <f t="shared" si="303"/>
        <v>9.9863344896457484E-2</v>
      </c>
      <c r="L1103" s="259">
        <v>77.39</v>
      </c>
      <c r="M1103" s="176">
        <f t="shared" si="304"/>
        <v>1.0998633448964574</v>
      </c>
      <c r="N1103" s="259">
        <v>735.21</v>
      </c>
      <c r="O1103" s="168">
        <v>4.5999999999999996</v>
      </c>
      <c r="P1103" s="175">
        <f t="shared" si="305"/>
        <v>4.8354882791968881E-2</v>
      </c>
      <c r="Q1103" s="174">
        <f t="shared" si="306"/>
        <v>4.9000000000000004</v>
      </c>
      <c r="R1103" s="175">
        <f t="shared" si="307"/>
        <v>5.1508462104488603E-2</v>
      </c>
      <c r="S1103" s="258">
        <f t="shared" si="308"/>
        <v>379.21100000000001</v>
      </c>
      <c r="T1103" s="168" t="s">
        <v>476</v>
      </c>
      <c r="U1103" s="168" t="s">
        <v>364</v>
      </c>
      <c r="V1103" s="168" t="s">
        <v>366</v>
      </c>
      <c r="W1103" s="174">
        <v>1</v>
      </c>
      <c r="X1103" s="168" t="s">
        <v>135</v>
      </c>
    </row>
    <row r="1104" spans="2:24" hidden="1">
      <c r="B1104" s="650"/>
      <c r="C1104" s="443"/>
      <c r="D1104" s="205">
        <f t="shared" si="299"/>
        <v>8</v>
      </c>
      <c r="E1104" s="168" t="s">
        <v>353</v>
      </c>
      <c r="F1104" s="259">
        <v>256.86</v>
      </c>
      <c r="G1104" s="168">
        <v>82.04</v>
      </c>
      <c r="H1104" s="168">
        <v>82.04</v>
      </c>
      <c r="I1104" s="176">
        <f t="shared" si="302"/>
        <v>1</v>
      </c>
      <c r="J1104" s="168">
        <v>4.88</v>
      </c>
      <c r="K1104" s="176">
        <f t="shared" si="303"/>
        <v>5.9483178937103844E-2</v>
      </c>
      <c r="L1104" s="259">
        <v>104.84</v>
      </c>
      <c r="M1104" s="176">
        <f t="shared" si="304"/>
        <v>1.0594831789371038</v>
      </c>
      <c r="N1104" s="259">
        <v>511.62</v>
      </c>
      <c r="O1104" s="168">
        <v>2.4500000000000002</v>
      </c>
      <c r="P1104" s="175">
        <f t="shared" si="305"/>
        <v>2.9863481228668942E-2</v>
      </c>
      <c r="Q1104" s="174">
        <f t="shared" si="306"/>
        <v>2.4299999999999953</v>
      </c>
      <c r="R1104" s="175">
        <f t="shared" si="307"/>
        <v>2.9619697708434849E-2</v>
      </c>
      <c r="S1104" s="258">
        <f t="shared" si="308"/>
        <v>254.76119999999952</v>
      </c>
      <c r="T1104" s="168" t="s">
        <v>476</v>
      </c>
      <c r="U1104" s="168" t="s">
        <v>316</v>
      </c>
      <c r="V1104" s="168" t="s">
        <v>351</v>
      </c>
      <c r="W1104" s="174">
        <v>1</v>
      </c>
      <c r="X1104" s="168" t="s">
        <v>346</v>
      </c>
    </row>
    <row r="1105" spans="2:24" hidden="1">
      <c r="B1105" s="650"/>
      <c r="C1105" s="443"/>
      <c r="D1105" s="205">
        <f t="shared" si="299"/>
        <v>9</v>
      </c>
      <c r="E1105" s="168" t="s">
        <v>694</v>
      </c>
      <c r="F1105" s="259">
        <v>244.01</v>
      </c>
      <c r="G1105" s="168">
        <v>12.23</v>
      </c>
      <c r="H1105" s="168">
        <v>12.23</v>
      </c>
      <c r="I1105" s="176">
        <f t="shared" si="302"/>
        <v>1</v>
      </c>
      <c r="J1105" s="168">
        <v>1.22</v>
      </c>
      <c r="K1105" s="176">
        <f t="shared" si="303"/>
        <v>9.9754701553556827E-2</v>
      </c>
      <c r="L1105" s="259">
        <v>406.68</v>
      </c>
      <c r="M1105" s="176">
        <f t="shared" si="304"/>
        <v>1.0997547015535569</v>
      </c>
      <c r="N1105" s="259">
        <v>496.15</v>
      </c>
      <c r="O1105" s="168">
        <v>0.6</v>
      </c>
      <c r="P1105" s="175">
        <f t="shared" si="305"/>
        <v>4.9059689288634502E-2</v>
      </c>
      <c r="Q1105" s="174">
        <f t="shared" si="306"/>
        <v>0.62000000000000066</v>
      </c>
      <c r="R1105" s="175">
        <f t="shared" si="307"/>
        <v>5.0695012264922373E-2</v>
      </c>
      <c r="S1105" s="258">
        <f t="shared" si="308"/>
        <v>252.14160000000027</v>
      </c>
      <c r="T1105" s="168" t="s">
        <v>476</v>
      </c>
      <c r="U1105" s="168" t="s">
        <v>316</v>
      </c>
      <c r="V1105" s="168" t="s">
        <v>412</v>
      </c>
      <c r="W1105" s="174">
        <v>1</v>
      </c>
      <c r="X1105" s="168" t="s">
        <v>193</v>
      </c>
    </row>
    <row r="1106" spans="2:24" hidden="1">
      <c r="B1106" s="651"/>
      <c r="C1106" s="443"/>
      <c r="D1106" s="205">
        <f t="shared" si="299"/>
        <v>10</v>
      </c>
      <c r="E1106" s="168" t="s">
        <v>673</v>
      </c>
      <c r="F1106" s="259">
        <v>237.6</v>
      </c>
      <c r="G1106" s="168">
        <v>22.02</v>
      </c>
      <c r="H1106" s="168">
        <v>22.02</v>
      </c>
      <c r="I1106" s="176">
        <f t="shared" si="302"/>
        <v>1</v>
      </c>
      <c r="J1106" s="168">
        <v>1.5</v>
      </c>
      <c r="K1106" s="176">
        <f t="shared" si="303"/>
        <v>6.8119891008174394E-2</v>
      </c>
      <c r="L1106" s="259">
        <v>316.8</v>
      </c>
      <c r="M1106" s="176">
        <f t="shared" si="304"/>
        <v>1.0681198910081744</v>
      </c>
      <c r="N1106" s="259">
        <v>475.2</v>
      </c>
      <c r="O1106" s="168">
        <v>0.75</v>
      </c>
      <c r="P1106" s="175">
        <f t="shared" si="305"/>
        <v>3.4059945504087197E-2</v>
      </c>
      <c r="Q1106" s="174">
        <f t="shared" si="306"/>
        <v>0.75</v>
      </c>
      <c r="R1106" s="175">
        <f t="shared" si="307"/>
        <v>3.4059945504087197E-2</v>
      </c>
      <c r="S1106" s="258">
        <f t="shared" si="308"/>
        <v>237.60000000000002</v>
      </c>
      <c r="T1106" s="168" t="s">
        <v>476</v>
      </c>
      <c r="U1106" s="168" t="s">
        <v>316</v>
      </c>
      <c r="V1106" s="168" t="s">
        <v>412</v>
      </c>
      <c r="W1106" s="174">
        <v>1</v>
      </c>
      <c r="X1106" s="168" t="s">
        <v>193</v>
      </c>
    </row>
    <row r="1107" spans="2:24" hidden="1">
      <c r="B1107" s="649">
        <v>45980</v>
      </c>
      <c r="C1107" s="443" t="str">
        <f t="shared" ref="C1107" si="310">RIGHT(TEXT(B1107,"aaa"),1)</f>
        <v>三</v>
      </c>
      <c r="D1107" s="205">
        <f t="shared" si="299"/>
        <v>1</v>
      </c>
      <c r="E1107" s="168" t="s">
        <v>373</v>
      </c>
      <c r="F1107" s="259">
        <v>1789.88</v>
      </c>
      <c r="G1107" s="168">
        <v>18611</v>
      </c>
      <c r="H1107" s="168">
        <v>18611</v>
      </c>
      <c r="I1107" s="176">
        <f t="shared" si="302"/>
        <v>1</v>
      </c>
      <c r="J1107" s="168">
        <v>308.60000000000002</v>
      </c>
      <c r="K1107" s="176">
        <f t="shared" si="303"/>
        <v>1.6581591531889744E-2</v>
      </c>
      <c r="L1107" s="259">
        <v>5.8</v>
      </c>
      <c r="M1107" s="176">
        <f t="shared" si="304"/>
        <v>1.0165815915318897</v>
      </c>
      <c r="N1107" s="259">
        <v>1789.88</v>
      </c>
      <c r="O1107" s="168">
        <v>308.60000000000002</v>
      </c>
      <c r="P1107" s="175">
        <f t="shared" si="305"/>
        <v>1.6581591531889744E-2</v>
      </c>
      <c r="Q1107" s="174">
        <f t="shared" si="306"/>
        <v>-1.4779288903810084E-12</v>
      </c>
      <c r="R1107" s="175">
        <f t="shared" si="307"/>
        <v>-7.9411578656762586E-17</v>
      </c>
      <c r="S1107" s="258">
        <f t="shared" si="308"/>
        <v>-8.5719875642098477E-12</v>
      </c>
      <c r="T1107" s="168" t="s">
        <v>476</v>
      </c>
      <c r="U1107" s="168" t="s">
        <v>495</v>
      </c>
      <c r="V1107" s="168" t="s">
        <v>374</v>
      </c>
      <c r="W1107" s="174">
        <v>1</v>
      </c>
      <c r="X1107" s="168" t="s">
        <v>346</v>
      </c>
    </row>
    <row r="1108" spans="2:24" hidden="1">
      <c r="B1108" s="650"/>
      <c r="C1108" s="443"/>
      <c r="D1108" s="205">
        <f t="shared" si="299"/>
        <v>2</v>
      </c>
      <c r="E1108" s="168" t="s">
        <v>359</v>
      </c>
      <c r="F1108" s="259">
        <v>1003.52</v>
      </c>
      <c r="G1108" s="168">
        <v>92.54</v>
      </c>
      <c r="H1108" s="168">
        <v>92.54</v>
      </c>
      <c r="I1108" s="176">
        <f t="shared" si="302"/>
        <v>1</v>
      </c>
      <c r="J1108" s="168">
        <v>9.25</v>
      </c>
      <c r="K1108" s="176">
        <f t="shared" si="303"/>
        <v>9.9956775448454716E-2</v>
      </c>
      <c r="L1108" s="259">
        <v>313.60000000000002</v>
      </c>
      <c r="M1108" s="176">
        <f t="shared" si="304"/>
        <v>1.0999567754484547</v>
      </c>
      <c r="N1108" s="259">
        <v>2900.8</v>
      </c>
      <c r="O1108" s="168">
        <v>3.2</v>
      </c>
      <c r="P1108" s="175">
        <f t="shared" si="305"/>
        <v>3.4579641236222175E-2</v>
      </c>
      <c r="Q1108" s="174">
        <f t="shared" si="306"/>
        <v>6.05</v>
      </c>
      <c r="R1108" s="175">
        <f t="shared" si="307"/>
        <v>6.5377134212232541E-2</v>
      </c>
      <c r="S1108" s="258">
        <f t="shared" si="308"/>
        <v>1897.28</v>
      </c>
      <c r="T1108" s="168" t="s">
        <v>497</v>
      </c>
      <c r="U1108" s="168" t="s">
        <v>355</v>
      </c>
      <c r="V1108" s="168" t="s">
        <v>360</v>
      </c>
      <c r="W1108" s="174">
        <v>1</v>
      </c>
      <c r="X1108" s="168" t="s">
        <v>346</v>
      </c>
    </row>
    <row r="1109" spans="2:24" hidden="1">
      <c r="B1109" s="650"/>
      <c r="C1109" s="443"/>
      <c r="D1109" s="205">
        <f t="shared" si="299"/>
        <v>3</v>
      </c>
      <c r="E1109" s="168" t="s">
        <v>365</v>
      </c>
      <c r="F1109" s="259">
        <v>976.99</v>
      </c>
      <c r="G1109" s="168">
        <v>34.96</v>
      </c>
      <c r="H1109" s="168">
        <v>34.96</v>
      </c>
      <c r="I1109" s="176">
        <f t="shared" si="302"/>
        <v>1</v>
      </c>
      <c r="J1109" s="168">
        <v>3.49</v>
      </c>
      <c r="K1109" s="176">
        <f t="shared" si="303"/>
        <v>9.9828375286041188E-2</v>
      </c>
      <c r="L1109" s="259">
        <v>814.16</v>
      </c>
      <c r="M1109" s="176">
        <f t="shared" si="304"/>
        <v>1.0998283752860412</v>
      </c>
      <c r="N1109" s="259">
        <v>2841.42</v>
      </c>
      <c r="O1109" s="168">
        <v>1.2</v>
      </c>
      <c r="P1109" s="175">
        <f t="shared" si="305"/>
        <v>3.4324942791762014E-2</v>
      </c>
      <c r="Q1109" s="174">
        <f t="shared" si="306"/>
        <v>2.2900000000000018</v>
      </c>
      <c r="R1109" s="175">
        <f t="shared" si="307"/>
        <v>6.5503432494279229E-2</v>
      </c>
      <c r="S1109" s="258">
        <f t="shared" si="308"/>
        <v>1864.4264000000014</v>
      </c>
      <c r="T1109" s="168" t="s">
        <v>476</v>
      </c>
      <c r="U1109" s="168" t="s">
        <v>364</v>
      </c>
      <c r="V1109" s="168" t="s">
        <v>366</v>
      </c>
      <c r="W1109" s="174">
        <v>1</v>
      </c>
      <c r="X1109" s="168" t="s">
        <v>133</v>
      </c>
    </row>
    <row r="1110" spans="2:24" hidden="1">
      <c r="B1110" s="650"/>
      <c r="C1110" s="443"/>
      <c r="D1110" s="205">
        <f t="shared" si="299"/>
        <v>4</v>
      </c>
      <c r="E1110" s="168" t="s">
        <v>613</v>
      </c>
      <c r="F1110" s="259">
        <v>658.31</v>
      </c>
      <c r="G1110" s="168">
        <v>168.78</v>
      </c>
      <c r="H1110" s="168">
        <v>168.78</v>
      </c>
      <c r="I1110" s="176">
        <f t="shared" si="302"/>
        <v>1</v>
      </c>
      <c r="J1110" s="168">
        <v>16.86</v>
      </c>
      <c r="K1110" s="176">
        <f t="shared" si="303"/>
        <v>9.9893352292925702E-2</v>
      </c>
      <c r="L1110" s="259">
        <v>156.74</v>
      </c>
      <c r="M1110" s="176">
        <f t="shared" si="304"/>
        <v>1.0998933522929255</v>
      </c>
      <c r="N1110" s="259">
        <v>2642.64</v>
      </c>
      <c r="O1110" s="168">
        <v>4.2</v>
      </c>
      <c r="P1110" s="175">
        <f t="shared" si="305"/>
        <v>2.4884464984002846E-2</v>
      </c>
      <c r="Q1110" s="174">
        <f t="shared" si="306"/>
        <v>12.659999999999986</v>
      </c>
      <c r="R1110" s="175">
        <f t="shared" si="307"/>
        <v>7.5008887308922773E-2</v>
      </c>
      <c r="S1110" s="258">
        <f t="shared" si="308"/>
        <v>1984.3283999999978</v>
      </c>
      <c r="T1110" s="168" t="s">
        <v>497</v>
      </c>
      <c r="U1110" s="168" t="s">
        <v>355</v>
      </c>
      <c r="V1110" s="168" t="s">
        <v>360</v>
      </c>
      <c r="W1110" s="174">
        <v>1</v>
      </c>
      <c r="X1110" s="168" t="s">
        <v>346</v>
      </c>
    </row>
    <row r="1111" spans="2:24" hidden="1">
      <c r="B1111" s="650"/>
      <c r="C1111" s="443"/>
      <c r="D1111" s="205">
        <f t="shared" si="299"/>
        <v>5</v>
      </c>
      <c r="E1111" s="168" t="s">
        <v>363</v>
      </c>
      <c r="F1111" s="259">
        <v>646.86</v>
      </c>
      <c r="G1111" s="168">
        <v>50.26</v>
      </c>
      <c r="H1111" s="168">
        <v>50.26</v>
      </c>
      <c r="I1111" s="176">
        <f t="shared" si="302"/>
        <v>1</v>
      </c>
      <c r="J1111" s="168">
        <v>5.0199999999999996</v>
      </c>
      <c r="K1111" s="176">
        <f t="shared" si="303"/>
        <v>9.9880620771985673E-2</v>
      </c>
      <c r="L1111" s="259">
        <v>278.82</v>
      </c>
      <c r="M1111" s="176">
        <f t="shared" si="304"/>
        <v>1.0998806207719858</v>
      </c>
      <c r="N1111" s="259">
        <v>1399.68</v>
      </c>
      <c r="O1111" s="168">
        <v>2.3199999999999998</v>
      </c>
      <c r="P1111" s="175">
        <f t="shared" si="305"/>
        <v>4.6159968165539196E-2</v>
      </c>
      <c r="Q1111" s="174">
        <f t="shared" si="306"/>
        <v>2.7000000000000033</v>
      </c>
      <c r="R1111" s="175">
        <f t="shared" si="307"/>
        <v>5.3720652606446546E-2</v>
      </c>
      <c r="S1111" s="258">
        <f t="shared" si="308"/>
        <v>752.81400000000087</v>
      </c>
      <c r="T1111" s="168" t="s">
        <v>497</v>
      </c>
      <c r="U1111" s="168" t="s">
        <v>355</v>
      </c>
      <c r="V1111" s="168" t="s">
        <v>360</v>
      </c>
      <c r="W1111" s="174">
        <v>1</v>
      </c>
      <c r="X1111" s="168" t="s">
        <v>346</v>
      </c>
    </row>
    <row r="1112" spans="2:24" hidden="1">
      <c r="B1112" s="650"/>
      <c r="C1112" s="443"/>
      <c r="D1112" s="205">
        <f t="shared" si="299"/>
        <v>6</v>
      </c>
      <c r="E1112" s="168" t="s">
        <v>405</v>
      </c>
      <c r="F1112" s="259">
        <v>569.08000000000004</v>
      </c>
      <c r="G1112" s="168">
        <v>83.42</v>
      </c>
      <c r="H1112" s="168">
        <v>83.42</v>
      </c>
      <c r="I1112" s="176">
        <f t="shared" si="302"/>
        <v>1</v>
      </c>
      <c r="J1112" s="168">
        <v>8.34</v>
      </c>
      <c r="K1112" s="176">
        <f t="shared" si="303"/>
        <v>9.9976024934068569E-2</v>
      </c>
      <c r="L1112" s="259">
        <v>147.43</v>
      </c>
      <c r="M1112" s="176">
        <f t="shared" si="304"/>
        <v>1.0999760249340687</v>
      </c>
      <c r="N1112" s="259">
        <v>1229.57</v>
      </c>
      <c r="O1112" s="168">
        <v>3.86</v>
      </c>
      <c r="P1112" s="175">
        <f t="shared" si="305"/>
        <v>4.6271877247662428E-2</v>
      </c>
      <c r="Q1112" s="174">
        <f t="shared" si="306"/>
        <v>4.480000000000004</v>
      </c>
      <c r="R1112" s="175">
        <f t="shared" si="307"/>
        <v>5.3704147686406183E-2</v>
      </c>
      <c r="S1112" s="258">
        <f t="shared" si="308"/>
        <v>660.48640000000057</v>
      </c>
      <c r="T1112" s="168" t="s">
        <v>497</v>
      </c>
      <c r="U1112" s="168" t="s">
        <v>355</v>
      </c>
      <c r="V1112" s="168" t="s">
        <v>702</v>
      </c>
      <c r="W1112" s="174">
        <v>1</v>
      </c>
      <c r="X1112" s="168" t="s">
        <v>153</v>
      </c>
    </row>
    <row r="1113" spans="2:24" hidden="1">
      <c r="B1113" s="650"/>
      <c r="C1113" s="443"/>
      <c r="D1113" s="205">
        <f t="shared" si="299"/>
        <v>7</v>
      </c>
      <c r="E1113" s="168" t="s">
        <v>356</v>
      </c>
      <c r="F1113" s="259">
        <v>561.34</v>
      </c>
      <c r="G1113" s="168">
        <v>6169</v>
      </c>
      <c r="H1113" s="168">
        <v>6169</v>
      </c>
      <c r="I1113" s="176">
        <f t="shared" si="302"/>
        <v>1</v>
      </c>
      <c r="J1113" s="168">
        <v>85.31</v>
      </c>
      <c r="K1113" s="176">
        <f t="shared" si="303"/>
        <v>1.3828821526989788E-2</v>
      </c>
      <c r="L1113" s="259">
        <v>6.58</v>
      </c>
      <c r="M1113" s="176">
        <f t="shared" si="304"/>
        <v>1.0138288215269899</v>
      </c>
      <c r="N1113" s="259">
        <v>561.34</v>
      </c>
      <c r="O1113" s="168">
        <v>85.31</v>
      </c>
      <c r="P1113" s="175">
        <f t="shared" si="305"/>
        <v>1.3828821526989788E-2</v>
      </c>
      <c r="Q1113" s="174">
        <f t="shared" si="306"/>
        <v>3.979039320256561E-13</v>
      </c>
      <c r="R1113" s="175">
        <f t="shared" si="307"/>
        <v>6.4500556334196159E-17</v>
      </c>
      <c r="S1113" s="258">
        <f t="shared" si="308"/>
        <v>2.6182078727288173E-12</v>
      </c>
      <c r="T1113" s="168" t="s">
        <v>497</v>
      </c>
      <c r="U1113" s="168" t="s">
        <v>355</v>
      </c>
      <c r="V1113" s="168" t="s">
        <v>357</v>
      </c>
      <c r="W1113" s="174">
        <v>1</v>
      </c>
      <c r="X1113" s="168" t="s">
        <v>346</v>
      </c>
    </row>
    <row r="1114" spans="2:24" hidden="1">
      <c r="B1114" s="650"/>
      <c r="C1114" s="443"/>
      <c r="D1114" s="205">
        <f t="shared" si="299"/>
        <v>8</v>
      </c>
      <c r="E1114" s="168" t="s">
        <v>520</v>
      </c>
      <c r="F1114" s="259">
        <v>480</v>
      </c>
      <c r="G1114" s="168">
        <v>48.25</v>
      </c>
      <c r="H1114" s="168">
        <v>48.25</v>
      </c>
      <c r="I1114" s="176">
        <f t="shared" si="302"/>
        <v>1</v>
      </c>
      <c r="J1114" s="168">
        <v>4.8</v>
      </c>
      <c r="K1114" s="176">
        <f t="shared" si="303"/>
        <v>9.9481865284974089E-2</v>
      </c>
      <c r="L1114" s="259">
        <v>200</v>
      </c>
      <c r="M1114" s="176">
        <f t="shared" si="304"/>
        <v>1.099481865284974</v>
      </c>
      <c r="N1114" s="259">
        <v>960</v>
      </c>
      <c r="O1114" s="168">
        <v>2.4</v>
      </c>
      <c r="P1114" s="175">
        <f t="shared" si="305"/>
        <v>4.9740932642487044E-2</v>
      </c>
      <c r="Q1114" s="174">
        <f t="shared" si="306"/>
        <v>2.3999999999999972</v>
      </c>
      <c r="R1114" s="175">
        <f t="shared" si="307"/>
        <v>4.9740932642486989E-2</v>
      </c>
      <c r="S1114" s="258">
        <f t="shared" si="308"/>
        <v>479.99999999999943</v>
      </c>
      <c r="T1114" s="168" t="s">
        <v>476</v>
      </c>
      <c r="U1114" s="168" t="s">
        <v>316</v>
      </c>
      <c r="V1114" s="168" t="s">
        <v>351</v>
      </c>
      <c r="W1114" s="174">
        <v>1</v>
      </c>
      <c r="X1114" s="168" t="s">
        <v>218</v>
      </c>
    </row>
    <row r="1115" spans="2:24" hidden="1">
      <c r="B1115" s="650"/>
      <c r="C1115" s="443"/>
      <c r="D1115" s="205">
        <f t="shared" si="299"/>
        <v>9</v>
      </c>
      <c r="E1115" s="168" t="s">
        <v>375</v>
      </c>
      <c r="F1115" s="259">
        <v>393.33</v>
      </c>
      <c r="G1115" s="168">
        <v>4825</v>
      </c>
      <c r="H1115" s="168">
        <v>4825</v>
      </c>
      <c r="I1115" s="176">
        <f t="shared" si="302"/>
        <v>1</v>
      </c>
      <c r="J1115" s="168">
        <v>56.19</v>
      </c>
      <c r="K1115" s="176">
        <f t="shared" si="303"/>
        <v>1.1645595854922279E-2</v>
      </c>
      <c r="L1115" s="259">
        <v>7</v>
      </c>
      <c r="M1115" s="176">
        <f t="shared" si="304"/>
        <v>1.0116455958549222</v>
      </c>
      <c r="N1115" s="259">
        <v>393.33</v>
      </c>
      <c r="O1115" s="168">
        <v>56.19</v>
      </c>
      <c r="P1115" s="175">
        <f t="shared" si="305"/>
        <v>1.1645595854922279E-2</v>
      </c>
      <c r="Q1115" s="174">
        <f t="shared" si="306"/>
        <v>-3.979039320256561E-13</v>
      </c>
      <c r="R1115" s="175">
        <f t="shared" si="307"/>
        <v>-8.246713617112044E-17</v>
      </c>
      <c r="S1115" s="258">
        <f t="shared" si="308"/>
        <v>-2.7853275241795927E-12</v>
      </c>
      <c r="T1115" s="168" t="s">
        <v>476</v>
      </c>
      <c r="U1115" s="168" t="s">
        <v>495</v>
      </c>
      <c r="V1115" s="168" t="s">
        <v>376</v>
      </c>
      <c r="W1115" s="174">
        <v>1</v>
      </c>
      <c r="X1115" s="168" t="s">
        <v>218</v>
      </c>
    </row>
    <row r="1116" spans="2:24" hidden="1">
      <c r="B1116" s="651"/>
      <c r="C1116" s="443"/>
      <c r="D1116" s="205">
        <f t="shared" si="299"/>
        <v>10</v>
      </c>
      <c r="E1116" s="168" t="s">
        <v>350</v>
      </c>
      <c r="F1116" s="259">
        <v>372.56</v>
      </c>
      <c r="G1116" s="168">
        <v>157.54</v>
      </c>
      <c r="H1116" s="168">
        <v>157.54</v>
      </c>
      <c r="I1116" s="176">
        <f t="shared" si="302"/>
        <v>1</v>
      </c>
      <c r="J1116" s="168">
        <v>10.49</v>
      </c>
      <c r="K1116" s="176">
        <f t="shared" si="303"/>
        <v>6.6586263806017523E-2</v>
      </c>
      <c r="L1116" s="259">
        <v>212.89</v>
      </c>
      <c r="M1116" s="176">
        <f t="shared" si="304"/>
        <v>1.0665862638060175</v>
      </c>
      <c r="N1116" s="259">
        <v>2233.2199999999998</v>
      </c>
      <c r="O1116" s="168">
        <v>1.75</v>
      </c>
      <c r="P1116" s="175">
        <f t="shared" si="305"/>
        <v>1.1108289958105878E-2</v>
      </c>
      <c r="Q1116" s="174">
        <f t="shared" si="306"/>
        <v>8.7400000000000091</v>
      </c>
      <c r="R1116" s="175">
        <f t="shared" si="307"/>
        <v>5.5477973847911699E-2</v>
      </c>
      <c r="S1116" s="258">
        <f t="shared" si="308"/>
        <v>1860.6586000000018</v>
      </c>
      <c r="T1116" s="168" t="s">
        <v>476</v>
      </c>
      <c r="U1116" s="168" t="s">
        <v>316</v>
      </c>
      <c r="V1116" s="168" t="s">
        <v>351</v>
      </c>
      <c r="W1116" s="174">
        <v>1</v>
      </c>
      <c r="X1116" s="168" t="s">
        <v>346</v>
      </c>
    </row>
    <row r="1117" spans="2:24" hidden="1">
      <c r="B1117" s="649">
        <v>45981</v>
      </c>
      <c r="C1117" s="443" t="str">
        <f t="shared" ref="C1117" si="311">RIGHT(TEXT(B1117,"aaa"),1)</f>
        <v>四</v>
      </c>
      <c r="D1117" s="205">
        <f t="shared" si="299"/>
        <v>1</v>
      </c>
      <c r="E1117" s="168" t="s">
        <v>373</v>
      </c>
      <c r="F1117" s="259">
        <v>1000.73</v>
      </c>
      <c r="G1117" s="168">
        <v>17540</v>
      </c>
      <c r="H1117" s="168">
        <v>17540</v>
      </c>
      <c r="I1117" s="176">
        <f t="shared" si="302"/>
        <v>1</v>
      </c>
      <c r="J1117" s="168">
        <v>172.54</v>
      </c>
      <c r="K1117" s="176">
        <f t="shared" si="303"/>
        <v>9.8369441277080961E-3</v>
      </c>
      <c r="L1117" s="259">
        <v>5.8</v>
      </c>
      <c r="M1117" s="176">
        <f t="shared" si="304"/>
        <v>1.0098369441277082</v>
      </c>
      <c r="N1117" s="259">
        <v>1000.73</v>
      </c>
      <c r="O1117" s="168">
        <v>172.54</v>
      </c>
      <c r="P1117" s="175">
        <f t="shared" si="305"/>
        <v>9.8369441277080961E-3</v>
      </c>
      <c r="Q1117" s="174">
        <f t="shared" si="306"/>
        <v>8.8107299234252423E-13</v>
      </c>
      <c r="R1117" s="175">
        <f t="shared" si="307"/>
        <v>5.0232211650086901E-17</v>
      </c>
      <c r="S1117" s="258">
        <f t="shared" si="308"/>
        <v>5.1102233555866401E-12</v>
      </c>
      <c r="T1117" s="168" t="s">
        <v>476</v>
      </c>
      <c r="U1117" s="168" t="s">
        <v>495</v>
      </c>
      <c r="V1117" s="168" t="s">
        <v>374</v>
      </c>
      <c r="W1117" s="174">
        <v>1</v>
      </c>
      <c r="X1117" s="168" t="s">
        <v>346</v>
      </c>
    </row>
    <row r="1118" spans="2:24" hidden="1">
      <c r="B1118" s="650"/>
      <c r="C1118" s="443"/>
      <c r="D1118" s="205">
        <f t="shared" si="299"/>
        <v>2</v>
      </c>
      <c r="E1118" s="168" t="s">
        <v>359</v>
      </c>
      <c r="F1118" s="259">
        <v>827.9</v>
      </c>
      <c r="G1118" s="168">
        <v>91.73</v>
      </c>
      <c r="H1118" s="168">
        <v>91.73</v>
      </c>
      <c r="I1118" s="176">
        <f t="shared" si="302"/>
        <v>1</v>
      </c>
      <c r="J1118" s="168">
        <v>9.09</v>
      </c>
      <c r="K1118" s="176">
        <f t="shared" si="303"/>
        <v>9.909517060939714E-2</v>
      </c>
      <c r="L1118" s="259">
        <v>313.60000000000002</v>
      </c>
      <c r="M1118" s="176">
        <f t="shared" si="304"/>
        <v>1.0990951706093972</v>
      </c>
      <c r="N1118" s="259">
        <v>2850.62</v>
      </c>
      <c r="O1118" s="168">
        <v>2.64</v>
      </c>
      <c r="P1118" s="175">
        <f t="shared" si="305"/>
        <v>2.8780115556524582E-2</v>
      </c>
      <c r="Q1118" s="174">
        <f t="shared" si="306"/>
        <v>6.4500000000000028</v>
      </c>
      <c r="R1118" s="175">
        <f t="shared" si="307"/>
        <v>7.0315055052872583E-2</v>
      </c>
      <c r="S1118" s="258">
        <f t="shared" si="308"/>
        <v>2022.7200000000009</v>
      </c>
      <c r="T1118" s="168" t="s">
        <v>497</v>
      </c>
      <c r="U1118" s="168" t="s">
        <v>355</v>
      </c>
      <c r="V1118" s="168" t="s">
        <v>360</v>
      </c>
      <c r="W1118" s="174">
        <v>1</v>
      </c>
      <c r="X1118" s="168" t="s">
        <v>346</v>
      </c>
    </row>
    <row r="1119" spans="2:24" hidden="1">
      <c r="B1119" s="650"/>
      <c r="C1119" s="443"/>
      <c r="D1119" s="205">
        <f t="shared" si="299"/>
        <v>3</v>
      </c>
      <c r="E1119" s="168" t="s">
        <v>370</v>
      </c>
      <c r="F1119" s="259">
        <v>787.67</v>
      </c>
      <c r="G1119" s="168">
        <v>81.41</v>
      </c>
      <c r="H1119" s="168">
        <v>81.41</v>
      </c>
      <c r="I1119" s="176">
        <f t="shared" si="302"/>
        <v>1</v>
      </c>
      <c r="J1119" s="168">
        <v>7.96</v>
      </c>
      <c r="K1119" s="176">
        <f t="shared" si="303"/>
        <v>9.7776685910821767E-2</v>
      </c>
      <c r="L1119" s="259">
        <v>335.18</v>
      </c>
      <c r="M1119" s="176">
        <f t="shared" si="304"/>
        <v>1.0977766859108218</v>
      </c>
      <c r="N1119" s="259">
        <v>2668.03</v>
      </c>
      <c r="O1119" s="168">
        <v>2.35</v>
      </c>
      <c r="P1119" s="175">
        <f t="shared" si="305"/>
        <v>2.8866232649551654E-2</v>
      </c>
      <c r="Q1119" s="174">
        <f t="shared" si="306"/>
        <v>5.6099999999999941</v>
      </c>
      <c r="R1119" s="175">
        <f t="shared" si="307"/>
        <v>6.8910453261270044E-2</v>
      </c>
      <c r="S1119" s="258">
        <f t="shared" si="308"/>
        <v>1880.3597999999981</v>
      </c>
      <c r="T1119" s="168" t="s">
        <v>476</v>
      </c>
      <c r="U1119" s="168" t="s">
        <v>364</v>
      </c>
      <c r="V1119" s="168" t="s">
        <v>366</v>
      </c>
      <c r="W1119" s="174">
        <v>1</v>
      </c>
      <c r="X1119" s="168" t="s">
        <v>151</v>
      </c>
    </row>
    <row r="1120" spans="2:24" hidden="1">
      <c r="B1120" s="650"/>
      <c r="C1120" s="443"/>
      <c r="D1120" s="205">
        <f t="shared" si="299"/>
        <v>4</v>
      </c>
      <c r="E1120" s="168" t="s">
        <v>365</v>
      </c>
      <c r="F1120" s="259">
        <v>692.04</v>
      </c>
      <c r="G1120" s="168">
        <v>29.13</v>
      </c>
      <c r="H1120" s="168">
        <v>29.13</v>
      </c>
      <c r="I1120" s="176">
        <f t="shared" si="302"/>
        <v>1</v>
      </c>
      <c r="J1120" s="168">
        <v>2.82</v>
      </c>
      <c r="K1120" s="176">
        <f t="shared" si="303"/>
        <v>9.6807415036045313E-2</v>
      </c>
      <c r="L1120" s="259">
        <v>814.16</v>
      </c>
      <c r="M1120" s="176">
        <f t="shared" si="304"/>
        <v>1.0968074150360454</v>
      </c>
      <c r="N1120" s="259">
        <v>2295.9299999999998</v>
      </c>
      <c r="O1120" s="168">
        <v>0.85</v>
      </c>
      <c r="P1120" s="175">
        <f t="shared" si="305"/>
        <v>2.9179539993134225E-2</v>
      </c>
      <c r="Q1120" s="174">
        <f t="shared" si="306"/>
        <v>1.9700000000000002</v>
      </c>
      <c r="R1120" s="175">
        <f t="shared" si="307"/>
        <v>6.7627875042911095E-2</v>
      </c>
      <c r="S1120" s="258">
        <f t="shared" si="308"/>
        <v>1603.8952000000002</v>
      </c>
      <c r="T1120" s="168" t="s">
        <v>476</v>
      </c>
      <c r="U1120" s="168" t="s">
        <v>364</v>
      </c>
      <c r="V1120" s="168" t="s">
        <v>366</v>
      </c>
      <c r="W1120" s="174">
        <v>1</v>
      </c>
      <c r="X1120" s="168" t="s">
        <v>133</v>
      </c>
    </row>
    <row r="1121" spans="2:24" hidden="1">
      <c r="B1121" s="650"/>
      <c r="C1121" s="443"/>
      <c r="D1121" s="205">
        <f t="shared" si="299"/>
        <v>5</v>
      </c>
      <c r="E1121" s="168" t="s">
        <v>354</v>
      </c>
      <c r="F1121" s="259">
        <v>690.26</v>
      </c>
      <c r="G1121" s="168">
        <v>273.22000000000003</v>
      </c>
      <c r="H1121" s="168">
        <v>273.22000000000003</v>
      </c>
      <c r="I1121" s="176">
        <f t="shared" si="302"/>
        <v>1</v>
      </c>
      <c r="J1121" s="168">
        <v>18.850000000000001</v>
      </c>
      <c r="K1121" s="176">
        <f t="shared" si="303"/>
        <v>6.8992021081912006E-2</v>
      </c>
      <c r="L1121" s="259">
        <v>95.34</v>
      </c>
      <c r="M1121" s="176">
        <f t="shared" si="304"/>
        <v>1.0689920210819122</v>
      </c>
      <c r="N1121" s="259">
        <v>1797.16</v>
      </c>
      <c r="O1121" s="168">
        <v>7.24</v>
      </c>
      <c r="P1121" s="175">
        <f t="shared" si="305"/>
        <v>2.6498792182124295E-2</v>
      </c>
      <c r="Q1121" s="174">
        <f t="shared" si="306"/>
        <v>11.610000000000023</v>
      </c>
      <c r="R1121" s="175">
        <f t="shared" si="307"/>
        <v>4.2493228899787794E-2</v>
      </c>
      <c r="S1121" s="258">
        <f t="shared" si="308"/>
        <v>1106.8974000000021</v>
      </c>
      <c r="T1121" s="168" t="s">
        <v>476</v>
      </c>
      <c r="U1121" s="168" t="s">
        <v>316</v>
      </c>
      <c r="V1121" s="168" t="s">
        <v>412</v>
      </c>
      <c r="W1121" s="174">
        <v>1</v>
      </c>
      <c r="X1121" s="168" t="s">
        <v>346</v>
      </c>
    </row>
    <row r="1122" spans="2:24" hidden="1">
      <c r="B1122" s="650"/>
      <c r="C1122" s="443"/>
      <c r="D1122" s="205">
        <f t="shared" si="299"/>
        <v>6</v>
      </c>
      <c r="E1122" s="168" t="s">
        <v>503</v>
      </c>
      <c r="F1122" s="259">
        <v>667.68</v>
      </c>
      <c r="G1122" s="168">
        <v>92.13</v>
      </c>
      <c r="H1122" s="168">
        <v>92.13</v>
      </c>
      <c r="I1122" s="176">
        <f t="shared" si="302"/>
        <v>1</v>
      </c>
      <c r="J1122" s="168">
        <v>9.1300000000000008</v>
      </c>
      <c r="K1122" s="176">
        <f t="shared" si="303"/>
        <v>9.9099099099099114E-2</v>
      </c>
      <c r="L1122" s="259">
        <v>160.5</v>
      </c>
      <c r="M1122" s="176">
        <f t="shared" si="304"/>
        <v>1.099099099099099</v>
      </c>
      <c r="N1122" s="259">
        <v>1465.37</v>
      </c>
      <c r="O1122" s="168">
        <v>4.16</v>
      </c>
      <c r="P1122" s="175">
        <f t="shared" si="305"/>
        <v>4.5153587322262025E-2</v>
      </c>
      <c r="Q1122" s="174">
        <f t="shared" si="306"/>
        <v>4.9699999999999953</v>
      </c>
      <c r="R1122" s="175">
        <f t="shared" si="307"/>
        <v>5.3945511776837027E-2</v>
      </c>
      <c r="S1122" s="258">
        <f t="shared" si="308"/>
        <v>797.68499999999926</v>
      </c>
      <c r="T1122" s="168" t="s">
        <v>476</v>
      </c>
      <c r="U1122" s="168" t="s">
        <v>316</v>
      </c>
      <c r="V1122" s="168" t="s">
        <v>351</v>
      </c>
      <c r="W1122" s="174">
        <v>1</v>
      </c>
      <c r="X1122" s="168" t="s">
        <v>346</v>
      </c>
    </row>
    <row r="1123" spans="2:24" hidden="1">
      <c r="B1123" s="650"/>
      <c r="C1123" s="443"/>
      <c r="D1123" s="205">
        <f t="shared" si="299"/>
        <v>7</v>
      </c>
      <c r="E1123" s="168" t="s">
        <v>356</v>
      </c>
      <c r="F1123" s="259">
        <v>450.07</v>
      </c>
      <c r="G1123" s="168">
        <v>6115</v>
      </c>
      <c r="H1123" s="168">
        <v>6115</v>
      </c>
      <c r="I1123" s="176">
        <f t="shared" si="302"/>
        <v>1</v>
      </c>
      <c r="J1123" s="168">
        <v>68.400000000000006</v>
      </c>
      <c r="K1123" s="176">
        <f t="shared" si="303"/>
        <v>1.1185609157808668E-2</v>
      </c>
      <c r="L1123" s="259">
        <v>6.58</v>
      </c>
      <c r="M1123" s="176">
        <f t="shared" si="304"/>
        <v>1.0111856091578086</v>
      </c>
      <c r="N1123" s="259">
        <v>450.07</v>
      </c>
      <c r="O1123" s="168">
        <v>68.400000000000006</v>
      </c>
      <c r="P1123" s="175">
        <f t="shared" si="305"/>
        <v>1.1185609157808668E-2</v>
      </c>
      <c r="Q1123" s="174">
        <f t="shared" si="306"/>
        <v>-3.694822225952521E-13</v>
      </c>
      <c r="R1123" s="175">
        <f t="shared" si="307"/>
        <v>-6.0422276793990531E-17</v>
      </c>
      <c r="S1123" s="258">
        <f t="shared" si="308"/>
        <v>-2.431193024676759E-12</v>
      </c>
      <c r="T1123" s="168" t="s">
        <v>497</v>
      </c>
      <c r="U1123" s="168" t="s">
        <v>355</v>
      </c>
      <c r="V1123" s="168" t="s">
        <v>357</v>
      </c>
      <c r="W1123" s="174">
        <v>1</v>
      </c>
      <c r="X1123" s="168" t="s">
        <v>346</v>
      </c>
    </row>
    <row r="1124" spans="2:24" hidden="1">
      <c r="B1124" s="650"/>
      <c r="C1124" s="443"/>
      <c r="D1124" s="205">
        <f t="shared" si="299"/>
        <v>8</v>
      </c>
      <c r="E1124" s="168" t="s">
        <v>405</v>
      </c>
      <c r="F1124" s="259">
        <v>380.37</v>
      </c>
      <c r="G1124" s="168">
        <v>55.82</v>
      </c>
      <c r="H1124" s="168">
        <v>55.82</v>
      </c>
      <c r="I1124" s="176">
        <f t="shared" si="302"/>
        <v>1</v>
      </c>
      <c r="J1124" s="168">
        <v>5.54</v>
      </c>
      <c r="K1124" s="176">
        <f t="shared" si="303"/>
        <v>9.9247581512002872E-2</v>
      </c>
      <c r="L1124" s="259">
        <v>147.43</v>
      </c>
      <c r="M1124" s="176">
        <f t="shared" si="304"/>
        <v>1.0992475815120029</v>
      </c>
      <c r="N1124" s="259">
        <v>816.76</v>
      </c>
      <c r="O1124" s="168">
        <v>2.58</v>
      </c>
      <c r="P1124" s="175">
        <f t="shared" si="305"/>
        <v>4.6219992834109637E-2</v>
      </c>
      <c r="Q1124" s="174">
        <f t="shared" si="306"/>
        <v>2.9599999999999991</v>
      </c>
      <c r="R1124" s="175">
        <f t="shared" si="307"/>
        <v>5.3027588677893214E-2</v>
      </c>
      <c r="S1124" s="258">
        <f t="shared" si="308"/>
        <v>436.39279999999991</v>
      </c>
      <c r="T1124" s="168" t="s">
        <v>497</v>
      </c>
      <c r="U1124" s="168" t="s">
        <v>355</v>
      </c>
      <c r="V1124" s="168" t="s">
        <v>702</v>
      </c>
      <c r="W1124" s="174">
        <v>1</v>
      </c>
      <c r="X1124" s="168" t="s">
        <v>153</v>
      </c>
    </row>
    <row r="1125" spans="2:24" hidden="1">
      <c r="B1125" s="650"/>
      <c r="C1125" s="443"/>
      <c r="D1125" s="205">
        <f t="shared" si="299"/>
        <v>9</v>
      </c>
      <c r="E1125" s="168" t="s">
        <v>607</v>
      </c>
      <c r="F1125" s="259">
        <v>378.88</v>
      </c>
      <c r="G1125" s="168">
        <v>30.59</v>
      </c>
      <c r="H1125" s="168">
        <v>30.59</v>
      </c>
      <c r="I1125" s="176">
        <f t="shared" si="302"/>
        <v>1</v>
      </c>
      <c r="J1125" s="168">
        <v>2.96</v>
      </c>
      <c r="K1125" s="176">
        <f t="shared" si="303"/>
        <v>9.6763648251062442E-2</v>
      </c>
      <c r="L1125" s="259">
        <v>268.70999999999998</v>
      </c>
      <c r="M1125" s="176">
        <f t="shared" si="304"/>
        <v>1.0967636482510623</v>
      </c>
      <c r="N1125" s="259">
        <v>795.38</v>
      </c>
      <c r="O1125" s="168">
        <v>1.41</v>
      </c>
      <c r="P1125" s="175">
        <f t="shared" si="305"/>
        <v>4.6093494606080414E-2</v>
      </c>
      <c r="Q1125" s="174">
        <f t="shared" si="306"/>
        <v>1.5499999999999974</v>
      </c>
      <c r="R1125" s="175">
        <f t="shared" si="307"/>
        <v>5.0670153644981931E-2</v>
      </c>
      <c r="S1125" s="258">
        <f t="shared" si="308"/>
        <v>416.50049999999925</v>
      </c>
      <c r="T1125" s="168" t="s">
        <v>476</v>
      </c>
      <c r="U1125" s="168" t="s">
        <v>316</v>
      </c>
      <c r="V1125" s="168" t="s">
        <v>412</v>
      </c>
      <c r="W1125" s="174">
        <v>1</v>
      </c>
      <c r="X1125" s="168" t="s">
        <v>178</v>
      </c>
    </row>
    <row r="1126" spans="2:24" hidden="1">
      <c r="B1126" s="651"/>
      <c r="C1126" s="443"/>
      <c r="D1126" s="205">
        <f t="shared" si="299"/>
        <v>10</v>
      </c>
      <c r="E1126" s="168" t="s">
        <v>645</v>
      </c>
      <c r="F1126" s="259">
        <v>311.60000000000002</v>
      </c>
      <c r="G1126" s="168">
        <v>94.81</v>
      </c>
      <c r="H1126" s="168">
        <v>94.81</v>
      </c>
      <c r="I1126" s="176">
        <f t="shared" si="302"/>
        <v>1</v>
      </c>
      <c r="J1126" s="168">
        <v>5.45</v>
      </c>
      <c r="K1126" s="176">
        <f t="shared" si="303"/>
        <v>5.7483387828288157E-2</v>
      </c>
      <c r="L1126" s="259">
        <v>114.14</v>
      </c>
      <c r="M1126" s="176">
        <f t="shared" si="304"/>
        <v>1.0574833878282881</v>
      </c>
      <c r="N1126" s="259">
        <v>622.05999999999995</v>
      </c>
      <c r="O1126" s="168">
        <v>2.73</v>
      </c>
      <c r="P1126" s="175">
        <f t="shared" si="305"/>
        <v>2.8794430967197551E-2</v>
      </c>
      <c r="Q1126" s="174">
        <f t="shared" si="306"/>
        <v>2.7200000000000029</v>
      </c>
      <c r="R1126" s="175">
        <f t="shared" si="307"/>
        <v>2.8688956861090631E-2</v>
      </c>
      <c r="S1126" s="258">
        <f t="shared" si="308"/>
        <v>310.46080000000035</v>
      </c>
      <c r="T1126" s="168" t="s">
        <v>476</v>
      </c>
      <c r="U1126" s="168" t="s">
        <v>316</v>
      </c>
      <c r="V1126" s="168" t="s">
        <v>412</v>
      </c>
      <c r="W1126" s="174">
        <v>1</v>
      </c>
      <c r="X1126" s="168" t="s">
        <v>174</v>
      </c>
    </row>
    <row r="1127" spans="2:24" hidden="1">
      <c r="B1127" s="649">
        <v>45982</v>
      </c>
      <c r="C1127" s="443" t="str">
        <f t="shared" ref="C1127" si="312">RIGHT(TEXT(B1127,"aaa"),1)</f>
        <v>五</v>
      </c>
      <c r="D1127" s="205">
        <f t="shared" si="299"/>
        <v>1</v>
      </c>
      <c r="E1127" s="168" t="s">
        <v>373</v>
      </c>
      <c r="F1127" s="259">
        <v>1302.6199999999999</v>
      </c>
      <c r="G1127" s="168">
        <v>14724</v>
      </c>
      <c r="H1127" s="168">
        <v>14724</v>
      </c>
      <c r="I1127" s="176">
        <f t="shared" si="302"/>
        <v>1</v>
      </c>
      <c r="J1127" s="168">
        <v>224.59</v>
      </c>
      <c r="K1127" s="176">
        <f t="shared" si="303"/>
        <v>1.5253327900027166E-2</v>
      </c>
      <c r="L1127" s="259">
        <v>5.8</v>
      </c>
      <c r="M1127" s="176">
        <f t="shared" si="304"/>
        <v>1.0152533279000271</v>
      </c>
      <c r="N1127" s="259">
        <v>1302.6199999999999</v>
      </c>
      <c r="O1127" s="168">
        <v>224.59</v>
      </c>
      <c r="P1127" s="175">
        <f t="shared" si="305"/>
        <v>1.5253327900027166E-2</v>
      </c>
      <c r="Q1127" s="174">
        <f t="shared" si="306"/>
        <v>0</v>
      </c>
      <c r="R1127" s="175">
        <f t="shared" si="307"/>
        <v>0</v>
      </c>
      <c r="S1127" s="258">
        <f t="shared" si="308"/>
        <v>0</v>
      </c>
      <c r="T1127" s="168" t="s">
        <v>476</v>
      </c>
      <c r="U1127" s="168" t="s">
        <v>495</v>
      </c>
      <c r="V1127" s="168" t="s">
        <v>374</v>
      </c>
      <c r="W1127" s="174">
        <v>1</v>
      </c>
      <c r="X1127" s="168" t="s">
        <v>346</v>
      </c>
    </row>
    <row r="1128" spans="2:24" hidden="1">
      <c r="B1128" s="650"/>
      <c r="C1128" s="443"/>
      <c r="D1128" s="205">
        <f t="shared" si="299"/>
        <v>2</v>
      </c>
      <c r="E1128" s="168" t="s">
        <v>365</v>
      </c>
      <c r="F1128" s="259">
        <v>806.02</v>
      </c>
      <c r="G1128" s="168">
        <v>27.42</v>
      </c>
      <c r="H1128" s="168">
        <v>27.42</v>
      </c>
      <c r="I1128" s="176">
        <f t="shared" si="302"/>
        <v>1</v>
      </c>
      <c r="J1128" s="168">
        <v>2.72</v>
      </c>
      <c r="K1128" s="176">
        <f t="shared" si="303"/>
        <v>9.919766593727207E-2</v>
      </c>
      <c r="L1128" s="259">
        <v>814.16</v>
      </c>
      <c r="M1128" s="176">
        <f t="shared" si="304"/>
        <v>1.099197665937272</v>
      </c>
      <c r="N1128" s="259">
        <v>2214.52</v>
      </c>
      <c r="O1128" s="168">
        <v>0.99</v>
      </c>
      <c r="P1128" s="175">
        <f t="shared" si="305"/>
        <v>3.6105032822757108E-2</v>
      </c>
      <c r="Q1128" s="174">
        <f t="shared" si="306"/>
        <v>1.7299999999999989</v>
      </c>
      <c r="R1128" s="175">
        <f t="shared" si="307"/>
        <v>6.3092633114514907E-2</v>
      </c>
      <c r="S1128" s="258">
        <f t="shared" si="308"/>
        <v>1408.496799999999</v>
      </c>
      <c r="T1128" s="168" t="s">
        <v>476</v>
      </c>
      <c r="U1128" s="168" t="s">
        <v>364</v>
      </c>
      <c r="V1128" s="168" t="s">
        <v>366</v>
      </c>
      <c r="W1128" s="174">
        <v>1</v>
      </c>
      <c r="X1128" s="168" t="s">
        <v>133</v>
      </c>
    </row>
    <row r="1129" spans="2:24" hidden="1">
      <c r="B1129" s="650"/>
      <c r="C1129" s="443"/>
      <c r="D1129" s="205">
        <f t="shared" si="299"/>
        <v>3</v>
      </c>
      <c r="E1129" s="168" t="s">
        <v>359</v>
      </c>
      <c r="F1129" s="259">
        <v>733.82</v>
      </c>
      <c r="G1129" s="168">
        <v>76.569999999999993</v>
      </c>
      <c r="H1129" s="168">
        <v>76.569999999999993</v>
      </c>
      <c r="I1129" s="176">
        <f t="shared" si="302"/>
        <v>1</v>
      </c>
      <c r="J1129" s="168">
        <v>7.62</v>
      </c>
      <c r="K1129" s="176">
        <f t="shared" si="303"/>
        <v>9.9516782029515485E-2</v>
      </c>
      <c r="L1129" s="259">
        <v>313.60000000000002</v>
      </c>
      <c r="M1129" s="176">
        <f t="shared" si="304"/>
        <v>1.0995167820295155</v>
      </c>
      <c r="N1129" s="259">
        <v>2389.63</v>
      </c>
      <c r="O1129" s="168">
        <v>2.34</v>
      </c>
      <c r="P1129" s="175">
        <f t="shared" si="305"/>
        <v>3.0560271646859084E-2</v>
      </c>
      <c r="Q1129" s="174">
        <f t="shared" si="306"/>
        <v>5.2800000000000047</v>
      </c>
      <c r="R1129" s="175">
        <f t="shared" si="307"/>
        <v>6.8956510382656461E-2</v>
      </c>
      <c r="S1129" s="258">
        <f t="shared" si="308"/>
        <v>1655.8080000000016</v>
      </c>
      <c r="T1129" s="168" t="s">
        <v>497</v>
      </c>
      <c r="U1129" s="168" t="s">
        <v>355</v>
      </c>
      <c r="V1129" s="168" t="s">
        <v>360</v>
      </c>
      <c r="W1129" s="174">
        <v>1</v>
      </c>
      <c r="X1129" s="168" t="s">
        <v>346</v>
      </c>
    </row>
    <row r="1130" spans="2:24" hidden="1">
      <c r="B1130" s="650"/>
      <c r="C1130" s="443"/>
      <c r="D1130" s="205">
        <f t="shared" si="299"/>
        <v>4</v>
      </c>
      <c r="E1130" s="168" t="s">
        <v>356</v>
      </c>
      <c r="F1130" s="259">
        <v>636.41999999999996</v>
      </c>
      <c r="G1130" s="168">
        <v>5105</v>
      </c>
      <c r="H1130" s="168">
        <v>5105</v>
      </c>
      <c r="I1130" s="176">
        <f t="shared" si="302"/>
        <v>1</v>
      </c>
      <c r="J1130" s="168">
        <v>96.72</v>
      </c>
      <c r="K1130" s="176">
        <f t="shared" si="303"/>
        <v>1.8946131243878551E-2</v>
      </c>
      <c r="L1130" s="259">
        <v>6.58</v>
      </c>
      <c r="M1130" s="176">
        <f t="shared" si="304"/>
        <v>1.0189461312438786</v>
      </c>
      <c r="N1130" s="259">
        <v>636.41999999999996</v>
      </c>
      <c r="O1130" s="168">
        <v>96.72</v>
      </c>
      <c r="P1130" s="175">
        <f t="shared" si="305"/>
        <v>1.8946131243878551E-2</v>
      </c>
      <c r="Q1130" s="174">
        <f t="shared" si="306"/>
        <v>2.5579538487363607E-13</v>
      </c>
      <c r="R1130" s="175">
        <f t="shared" si="307"/>
        <v>5.0106833471819017E-17</v>
      </c>
      <c r="S1130" s="258">
        <f t="shared" si="308"/>
        <v>1.6831336324685253E-12</v>
      </c>
      <c r="T1130" s="168" t="s">
        <v>497</v>
      </c>
      <c r="U1130" s="168" t="s">
        <v>355</v>
      </c>
      <c r="V1130" s="168" t="s">
        <v>357</v>
      </c>
      <c r="W1130" s="174">
        <v>1</v>
      </c>
      <c r="X1130" s="168" t="s">
        <v>346</v>
      </c>
    </row>
    <row r="1131" spans="2:24" hidden="1">
      <c r="B1131" s="650"/>
      <c r="C1131" s="443"/>
      <c r="D1131" s="205">
        <f t="shared" si="299"/>
        <v>5</v>
      </c>
      <c r="E1131" s="168" t="s">
        <v>653</v>
      </c>
      <c r="F1131" s="259">
        <v>387.71</v>
      </c>
      <c r="G1131" s="168">
        <v>211.8</v>
      </c>
      <c r="H1131" s="168">
        <v>211.8</v>
      </c>
      <c r="I1131" s="176">
        <f t="shared" si="302"/>
        <v>1</v>
      </c>
      <c r="J1131" s="168">
        <v>18.3</v>
      </c>
      <c r="K1131" s="176">
        <f t="shared" si="303"/>
        <v>8.640226628895184E-2</v>
      </c>
      <c r="L1131" s="259">
        <v>61.25</v>
      </c>
      <c r="M1131" s="176">
        <f t="shared" si="304"/>
        <v>1.0864022662889519</v>
      </c>
      <c r="N1131" s="259">
        <v>1120.8800000000001</v>
      </c>
      <c r="O1131" s="168">
        <v>6.33</v>
      </c>
      <c r="P1131" s="175">
        <f t="shared" si="305"/>
        <v>2.9886685552407932E-2</v>
      </c>
      <c r="Q1131" s="174">
        <f t="shared" si="306"/>
        <v>11.970000000000011</v>
      </c>
      <c r="R1131" s="175">
        <f t="shared" si="307"/>
        <v>5.6515580736543961E-2</v>
      </c>
      <c r="S1131" s="258">
        <f t="shared" si="308"/>
        <v>733.1625000000007</v>
      </c>
      <c r="T1131" s="168" t="s">
        <v>476</v>
      </c>
      <c r="U1131" s="168" t="s">
        <v>316</v>
      </c>
      <c r="V1131" s="168" t="s">
        <v>366</v>
      </c>
      <c r="W1131" s="174">
        <v>1</v>
      </c>
      <c r="X1131" s="168" t="s">
        <v>231</v>
      </c>
    </row>
    <row r="1132" spans="2:24" hidden="1">
      <c r="B1132" s="650"/>
      <c r="C1132" s="443"/>
      <c r="D1132" s="205">
        <f t="shared" si="299"/>
        <v>6</v>
      </c>
      <c r="E1132" s="168" t="s">
        <v>503</v>
      </c>
      <c r="F1132" s="259">
        <v>380.39</v>
      </c>
      <c r="G1132" s="168">
        <v>63.57</v>
      </c>
      <c r="H1132" s="168">
        <v>63.57</v>
      </c>
      <c r="I1132" s="176">
        <f t="shared" si="302"/>
        <v>1</v>
      </c>
      <c r="J1132" s="168">
        <v>6.29</v>
      </c>
      <c r="K1132" s="176">
        <f t="shared" si="303"/>
        <v>9.8946043731319808E-2</v>
      </c>
      <c r="L1132" s="259">
        <v>160.5</v>
      </c>
      <c r="M1132" s="176">
        <f t="shared" si="304"/>
        <v>1.0989460437313199</v>
      </c>
      <c r="N1132" s="259">
        <v>1009.55</v>
      </c>
      <c r="O1132" s="168">
        <v>2.37</v>
      </c>
      <c r="P1132" s="175">
        <f t="shared" si="305"/>
        <v>3.7281736668239737E-2</v>
      </c>
      <c r="Q1132" s="174">
        <f t="shared" si="306"/>
        <v>3.919999999999999</v>
      </c>
      <c r="R1132" s="175">
        <f t="shared" si="307"/>
        <v>6.1664307063080057E-2</v>
      </c>
      <c r="S1132" s="258">
        <f t="shared" si="308"/>
        <v>629.15999999999985</v>
      </c>
      <c r="T1132" s="168" t="s">
        <v>476</v>
      </c>
      <c r="U1132" s="168" t="s">
        <v>316</v>
      </c>
      <c r="V1132" s="168" t="s">
        <v>351</v>
      </c>
      <c r="W1132" s="174">
        <v>1</v>
      </c>
      <c r="X1132" s="168" t="s">
        <v>346</v>
      </c>
    </row>
    <row r="1133" spans="2:24" hidden="1">
      <c r="B1133" s="650"/>
      <c r="C1133" s="443"/>
      <c r="D1133" s="205">
        <f t="shared" si="299"/>
        <v>7</v>
      </c>
      <c r="E1133" s="168" t="s">
        <v>363</v>
      </c>
      <c r="F1133" s="259">
        <v>373.62</v>
      </c>
      <c r="G1133" s="168">
        <v>39.909999999999997</v>
      </c>
      <c r="H1133" s="168">
        <v>39.909999999999997</v>
      </c>
      <c r="I1133" s="176">
        <f t="shared" si="302"/>
        <v>1</v>
      </c>
      <c r="J1133" s="168">
        <v>3.99</v>
      </c>
      <c r="K1133" s="176">
        <f t="shared" si="303"/>
        <v>9.997494362315211E-2</v>
      </c>
      <c r="L1133" s="259">
        <v>278.82</v>
      </c>
      <c r="M1133" s="176">
        <f t="shared" si="304"/>
        <v>1.0999749436231521</v>
      </c>
      <c r="N1133" s="259">
        <v>1112.49</v>
      </c>
      <c r="O1133" s="168">
        <v>1.34</v>
      </c>
      <c r="P1133" s="175">
        <f t="shared" si="305"/>
        <v>3.3575544976196449E-2</v>
      </c>
      <c r="Q1133" s="174">
        <f t="shared" si="306"/>
        <v>2.6500000000000021</v>
      </c>
      <c r="R1133" s="175">
        <f t="shared" si="307"/>
        <v>6.639939864695571E-2</v>
      </c>
      <c r="S1133" s="258">
        <f t="shared" si="308"/>
        <v>738.87300000000062</v>
      </c>
      <c r="T1133" s="168" t="s">
        <v>497</v>
      </c>
      <c r="U1133" s="168" t="s">
        <v>355</v>
      </c>
      <c r="V1133" s="168" t="s">
        <v>360</v>
      </c>
      <c r="W1133" s="174">
        <v>1</v>
      </c>
      <c r="X1133" s="168" t="s">
        <v>346</v>
      </c>
    </row>
    <row r="1134" spans="2:24" hidden="1">
      <c r="B1134" s="650"/>
      <c r="C1134" s="443"/>
      <c r="D1134" s="205">
        <f t="shared" si="299"/>
        <v>8</v>
      </c>
      <c r="E1134" s="168" t="s">
        <v>520</v>
      </c>
      <c r="F1134" s="259">
        <v>306</v>
      </c>
      <c r="G1134" s="168">
        <v>33.96</v>
      </c>
      <c r="H1134" s="168">
        <v>33.96</v>
      </c>
      <c r="I1134" s="176">
        <f t="shared" si="302"/>
        <v>1</v>
      </c>
      <c r="J1134" s="168">
        <v>3.34</v>
      </c>
      <c r="K1134" s="176">
        <f t="shared" si="303"/>
        <v>9.8351001177856293E-2</v>
      </c>
      <c r="L1134" s="259">
        <v>200</v>
      </c>
      <c r="M1134" s="176">
        <f t="shared" si="304"/>
        <v>1.0983510011778561</v>
      </c>
      <c r="N1134" s="259">
        <v>668</v>
      </c>
      <c r="O1134" s="168">
        <v>1.53</v>
      </c>
      <c r="P1134" s="175">
        <f t="shared" si="305"/>
        <v>4.5053003533568906E-2</v>
      </c>
      <c r="Q1134" s="174">
        <f t="shared" si="306"/>
        <v>1.8099999999999963</v>
      </c>
      <c r="R1134" s="175">
        <f t="shared" si="307"/>
        <v>5.3297997644287283E-2</v>
      </c>
      <c r="S1134" s="258">
        <f t="shared" si="308"/>
        <v>361.99999999999926</v>
      </c>
      <c r="T1134" s="168" t="s">
        <v>476</v>
      </c>
      <c r="U1134" s="168" t="s">
        <v>316</v>
      </c>
      <c r="V1134" s="168" t="s">
        <v>351</v>
      </c>
      <c r="W1134" s="174">
        <v>1</v>
      </c>
      <c r="X1134" s="168" t="s">
        <v>218</v>
      </c>
    </row>
    <row r="1135" spans="2:24" hidden="1">
      <c r="B1135" s="650"/>
      <c r="C1135" s="443"/>
      <c r="D1135" s="205">
        <f t="shared" si="299"/>
        <v>9</v>
      </c>
      <c r="E1135" s="168" t="s">
        <v>634</v>
      </c>
      <c r="F1135" s="259">
        <v>289.31</v>
      </c>
      <c r="G1135" s="168">
        <v>28.18</v>
      </c>
      <c r="H1135" s="168">
        <v>28.18</v>
      </c>
      <c r="I1135" s="176">
        <f t="shared" si="302"/>
        <v>1</v>
      </c>
      <c r="J1135" s="168">
        <v>2.81</v>
      </c>
      <c r="K1135" s="176">
        <f t="shared" si="303"/>
        <v>9.9716110716820447E-2</v>
      </c>
      <c r="L1135" s="259">
        <v>212.73</v>
      </c>
      <c r="M1135" s="176">
        <f t="shared" si="304"/>
        <v>1.0997161107168203</v>
      </c>
      <c r="N1135" s="259">
        <v>597.77</v>
      </c>
      <c r="O1135" s="168">
        <v>1.36</v>
      </c>
      <c r="P1135" s="175">
        <f t="shared" si="305"/>
        <v>4.8261178140525197E-2</v>
      </c>
      <c r="Q1135" s="174">
        <f t="shared" si="306"/>
        <v>1.4499999999999986</v>
      </c>
      <c r="R1135" s="175">
        <f t="shared" si="307"/>
        <v>5.1454932576295194E-2</v>
      </c>
      <c r="S1135" s="258">
        <f t="shared" si="308"/>
        <v>308.45849999999967</v>
      </c>
      <c r="T1135" s="168" t="s">
        <v>476</v>
      </c>
      <c r="U1135" s="168" t="s">
        <v>316</v>
      </c>
      <c r="V1135" s="168" t="s">
        <v>412</v>
      </c>
      <c r="W1135" s="174">
        <v>1</v>
      </c>
      <c r="X1135" s="168" t="s">
        <v>180</v>
      </c>
    </row>
    <row r="1136" spans="2:24" hidden="1">
      <c r="B1136" s="651"/>
      <c r="C1136" s="443"/>
      <c r="D1136" s="205">
        <f t="shared" si="299"/>
        <v>10</v>
      </c>
      <c r="E1136" s="168" t="s">
        <v>347</v>
      </c>
      <c r="F1136" s="259">
        <v>254.74</v>
      </c>
      <c r="G1136" s="168">
        <v>178.67</v>
      </c>
      <c r="H1136" s="168">
        <v>178.67</v>
      </c>
      <c r="I1136" s="176">
        <f t="shared" si="302"/>
        <v>1</v>
      </c>
      <c r="J1136" s="168">
        <v>13.51</v>
      </c>
      <c r="K1136" s="176">
        <f t="shared" si="303"/>
        <v>7.5614260927967761E-2</v>
      </c>
      <c r="L1136" s="259">
        <v>99.12</v>
      </c>
      <c r="M1136" s="176">
        <f t="shared" si="304"/>
        <v>1.0756142609279677</v>
      </c>
      <c r="N1136" s="259">
        <v>1339.11</v>
      </c>
      <c r="O1136" s="168">
        <v>2.57</v>
      </c>
      <c r="P1136" s="175">
        <f t="shared" si="305"/>
        <v>1.4384059998880618E-2</v>
      </c>
      <c r="Q1136" s="174">
        <f t="shared" si="306"/>
        <v>10.939999999999991</v>
      </c>
      <c r="R1136" s="175">
        <f t="shared" si="307"/>
        <v>6.1230200929087097E-2</v>
      </c>
      <c r="S1136" s="258">
        <f t="shared" si="308"/>
        <v>1084.3727999999992</v>
      </c>
      <c r="T1136" s="168" t="s">
        <v>476</v>
      </c>
      <c r="U1136" s="168" t="s">
        <v>316</v>
      </c>
      <c r="V1136" s="168" t="s">
        <v>351</v>
      </c>
      <c r="W1136" s="174">
        <v>1</v>
      </c>
      <c r="X1136" s="168" t="s">
        <v>346</v>
      </c>
    </row>
    <row r="1137" spans="2:24" hidden="1">
      <c r="B1137" s="649">
        <v>45983</v>
      </c>
      <c r="C1137" s="443" t="str">
        <f t="shared" ref="C1137" si="313">RIGHT(TEXT(B1137,"aaa"),1)</f>
        <v>六</v>
      </c>
      <c r="D1137" s="205">
        <f t="shared" si="299"/>
        <v>1</v>
      </c>
      <c r="E1137" s="168" t="s">
        <v>373</v>
      </c>
      <c r="F1137" s="259">
        <v>1472.27</v>
      </c>
      <c r="G1137" s="168">
        <v>15006</v>
      </c>
      <c r="H1137" s="168">
        <v>15006</v>
      </c>
      <c r="I1137" s="176">
        <f t="shared" si="302"/>
        <v>1</v>
      </c>
      <c r="J1137" s="168">
        <v>253.84</v>
      </c>
      <c r="K1137" s="176">
        <f t="shared" si="303"/>
        <v>1.6915900306544048E-2</v>
      </c>
      <c r="L1137" s="259">
        <v>5.8</v>
      </c>
      <c r="M1137" s="176">
        <f t="shared" si="304"/>
        <v>1.016915900306544</v>
      </c>
      <c r="N1137" s="259">
        <v>1472.27</v>
      </c>
      <c r="O1137" s="168">
        <v>253.84</v>
      </c>
      <c r="P1137" s="175">
        <f t="shared" si="305"/>
        <v>1.6915900306544048E-2</v>
      </c>
      <c r="Q1137" s="174">
        <f t="shared" si="306"/>
        <v>0</v>
      </c>
      <c r="R1137" s="175">
        <f t="shared" si="307"/>
        <v>0</v>
      </c>
      <c r="S1137" s="258">
        <f t="shared" si="308"/>
        <v>0</v>
      </c>
      <c r="T1137" s="168" t="s">
        <v>476</v>
      </c>
      <c r="U1137" s="168" t="s">
        <v>495</v>
      </c>
      <c r="V1137" s="168" t="s">
        <v>374</v>
      </c>
      <c r="W1137" s="174">
        <v>1</v>
      </c>
      <c r="X1137" s="168" t="s">
        <v>346</v>
      </c>
    </row>
    <row r="1138" spans="2:24" hidden="1">
      <c r="B1138" s="650"/>
      <c r="C1138" s="443"/>
      <c r="D1138" s="205">
        <f t="shared" si="299"/>
        <v>2</v>
      </c>
      <c r="E1138" s="168" t="s">
        <v>421</v>
      </c>
      <c r="F1138" s="259">
        <v>1025.1199999999999</v>
      </c>
      <c r="G1138" s="168">
        <v>201.12</v>
      </c>
      <c r="H1138" s="168">
        <v>201.12</v>
      </c>
      <c r="I1138" s="176">
        <f t="shared" si="302"/>
        <v>1</v>
      </c>
      <c r="J1138" s="168">
        <v>20.11</v>
      </c>
      <c r="K1138" s="176">
        <f t="shared" si="303"/>
        <v>9.9990055688146381E-2</v>
      </c>
      <c r="L1138" s="259">
        <v>102.41</v>
      </c>
      <c r="M1138" s="176">
        <f t="shared" si="304"/>
        <v>1.0999900556881463</v>
      </c>
      <c r="N1138" s="259">
        <v>2059.4699999999998</v>
      </c>
      <c r="O1138" s="168">
        <v>10.01</v>
      </c>
      <c r="P1138" s="175">
        <f t="shared" si="305"/>
        <v>4.9771280827366746E-2</v>
      </c>
      <c r="Q1138" s="174">
        <f t="shared" si="306"/>
        <v>10.100000000000014</v>
      </c>
      <c r="R1138" s="175">
        <f t="shared" si="307"/>
        <v>5.0218774860779705E-2</v>
      </c>
      <c r="S1138" s="258">
        <f t="shared" si="308"/>
        <v>1034.3410000000015</v>
      </c>
      <c r="T1138" s="168" t="s">
        <v>497</v>
      </c>
      <c r="U1138" s="168" t="s">
        <v>355</v>
      </c>
      <c r="V1138" s="168" t="s">
        <v>499</v>
      </c>
      <c r="W1138" s="174">
        <v>1</v>
      </c>
      <c r="X1138" s="168" t="s">
        <v>346</v>
      </c>
    </row>
    <row r="1139" spans="2:24" hidden="1">
      <c r="B1139" s="650"/>
      <c r="C1139" s="443"/>
      <c r="D1139" s="205">
        <f t="shared" si="299"/>
        <v>3</v>
      </c>
      <c r="E1139" s="168" t="s">
        <v>418</v>
      </c>
      <c r="F1139" s="259">
        <v>594.22</v>
      </c>
      <c r="G1139" s="168">
        <v>83.6</v>
      </c>
      <c r="H1139" s="168">
        <v>83.6</v>
      </c>
      <c r="I1139" s="176">
        <f t="shared" si="302"/>
        <v>1</v>
      </c>
      <c r="J1139" s="168">
        <v>5.85</v>
      </c>
      <c r="K1139" s="176">
        <f t="shared" si="303"/>
        <v>6.9976076555023928E-2</v>
      </c>
      <c r="L1139" s="259">
        <v>203.5</v>
      </c>
      <c r="M1139" s="176">
        <f t="shared" si="304"/>
        <v>1.0699760765550239</v>
      </c>
      <c r="N1139" s="259">
        <v>1190.48</v>
      </c>
      <c r="O1139" s="168">
        <v>2.92</v>
      </c>
      <c r="P1139" s="175">
        <f t="shared" si="305"/>
        <v>3.4928229665071774E-2</v>
      </c>
      <c r="Q1139" s="174">
        <f t="shared" si="306"/>
        <v>2.9299999999999944</v>
      </c>
      <c r="R1139" s="175">
        <f t="shared" si="307"/>
        <v>3.5047846889952092E-2</v>
      </c>
      <c r="S1139" s="258">
        <f t="shared" si="308"/>
        <v>596.25499999999886</v>
      </c>
      <c r="T1139" s="168" t="s">
        <v>497</v>
      </c>
      <c r="U1139" s="168" t="s">
        <v>355</v>
      </c>
      <c r="V1139" s="168" t="s">
        <v>360</v>
      </c>
      <c r="W1139" s="174">
        <v>1</v>
      </c>
      <c r="X1139" s="168" t="s">
        <v>346</v>
      </c>
    </row>
    <row r="1140" spans="2:24" hidden="1">
      <c r="B1140" s="650"/>
      <c r="C1140" s="443"/>
      <c r="D1140" s="205">
        <f t="shared" ref="D1140:D1203" si="314">D1130</f>
        <v>4</v>
      </c>
      <c r="E1140" s="168" t="s">
        <v>613</v>
      </c>
      <c r="F1140" s="259">
        <v>554.86</v>
      </c>
      <c r="G1140" s="168">
        <v>136.76</v>
      </c>
      <c r="H1140" s="168">
        <v>136.76</v>
      </c>
      <c r="I1140" s="176">
        <f t="shared" si="302"/>
        <v>1</v>
      </c>
      <c r="J1140" s="168">
        <v>8.6199999999999992</v>
      </c>
      <c r="K1140" s="176">
        <f t="shared" si="303"/>
        <v>6.3030125767768355E-2</v>
      </c>
      <c r="L1140" s="259">
        <v>156.74</v>
      </c>
      <c r="M1140" s="176">
        <f t="shared" si="304"/>
        <v>1.0630301257677683</v>
      </c>
      <c r="N1140" s="259">
        <v>1351.1</v>
      </c>
      <c r="O1140" s="168">
        <v>3.54</v>
      </c>
      <c r="P1140" s="175">
        <f t="shared" si="305"/>
        <v>2.5884761626206496E-2</v>
      </c>
      <c r="Q1140" s="174">
        <f t="shared" si="306"/>
        <v>5.0800000000000045</v>
      </c>
      <c r="R1140" s="175">
        <f t="shared" si="307"/>
        <v>3.7145364141561894E-2</v>
      </c>
      <c r="S1140" s="258">
        <f t="shared" si="308"/>
        <v>796.23920000000078</v>
      </c>
      <c r="T1140" s="168" t="s">
        <v>497</v>
      </c>
      <c r="U1140" s="168" t="s">
        <v>355</v>
      </c>
      <c r="V1140" s="168" t="s">
        <v>360</v>
      </c>
      <c r="W1140" s="174">
        <v>1</v>
      </c>
      <c r="X1140" s="168" t="s">
        <v>346</v>
      </c>
    </row>
    <row r="1141" spans="2:24" hidden="1">
      <c r="B1141" s="650"/>
      <c r="C1141" s="443"/>
      <c r="D1141" s="205">
        <f t="shared" si="314"/>
        <v>5</v>
      </c>
      <c r="E1141" s="168" t="s">
        <v>347</v>
      </c>
      <c r="F1141" s="259">
        <v>397.47</v>
      </c>
      <c r="G1141" s="168">
        <v>184.07</v>
      </c>
      <c r="H1141" s="168">
        <v>184.07</v>
      </c>
      <c r="I1141" s="176">
        <f t="shared" si="302"/>
        <v>1</v>
      </c>
      <c r="J1141" s="168">
        <v>9.02</v>
      </c>
      <c r="K1141" s="176">
        <f t="shared" si="303"/>
        <v>4.900309664801434E-2</v>
      </c>
      <c r="L1141" s="259">
        <v>99.12</v>
      </c>
      <c r="M1141" s="176">
        <f t="shared" si="304"/>
        <v>1.0490030966480144</v>
      </c>
      <c r="N1141" s="259">
        <v>894.06</v>
      </c>
      <c r="O1141" s="168">
        <v>4.01</v>
      </c>
      <c r="P1141" s="175">
        <f t="shared" si="305"/>
        <v>2.1785190416689304E-2</v>
      </c>
      <c r="Q1141" s="174">
        <f t="shared" si="306"/>
        <v>5.0100000000000104</v>
      </c>
      <c r="R1141" s="175">
        <f t="shared" si="307"/>
        <v>2.7217906231325098E-2</v>
      </c>
      <c r="S1141" s="258">
        <f t="shared" si="308"/>
        <v>496.59120000000104</v>
      </c>
      <c r="T1141" s="168" t="s">
        <v>476</v>
      </c>
      <c r="U1141" s="168" t="s">
        <v>316</v>
      </c>
      <c r="V1141" s="168" t="s">
        <v>351</v>
      </c>
      <c r="W1141" s="174">
        <v>1</v>
      </c>
      <c r="X1141" s="168" t="s">
        <v>346</v>
      </c>
    </row>
    <row r="1142" spans="2:24" hidden="1">
      <c r="B1142" s="650"/>
      <c r="C1142" s="443"/>
      <c r="D1142" s="205">
        <f t="shared" si="314"/>
        <v>6</v>
      </c>
      <c r="E1142" s="168" t="s">
        <v>405</v>
      </c>
      <c r="F1142" s="259">
        <v>361.2</v>
      </c>
      <c r="G1142" s="168">
        <v>48.85</v>
      </c>
      <c r="H1142" s="168">
        <v>48.85</v>
      </c>
      <c r="I1142" s="176">
        <f t="shared" si="302"/>
        <v>1</v>
      </c>
      <c r="J1142" s="168">
        <v>4.88</v>
      </c>
      <c r="K1142" s="176">
        <f t="shared" si="303"/>
        <v>9.9897645854657102E-2</v>
      </c>
      <c r="L1142" s="259">
        <v>147.43</v>
      </c>
      <c r="M1142" s="176">
        <f t="shared" si="304"/>
        <v>1.0998976458546572</v>
      </c>
      <c r="N1142" s="259">
        <v>719.46</v>
      </c>
      <c r="O1142" s="168">
        <v>2.4500000000000002</v>
      </c>
      <c r="P1142" s="175">
        <f t="shared" si="305"/>
        <v>5.015353121801433E-2</v>
      </c>
      <c r="Q1142" s="174">
        <f t="shared" si="306"/>
        <v>2.4300000000000024</v>
      </c>
      <c r="R1142" s="175">
        <f t="shared" si="307"/>
        <v>4.9744114636642835E-2</v>
      </c>
      <c r="S1142" s="258">
        <f t="shared" si="308"/>
        <v>358.25490000000036</v>
      </c>
      <c r="T1142" s="168" t="s">
        <v>497</v>
      </c>
      <c r="U1142" s="168" t="s">
        <v>355</v>
      </c>
      <c r="V1142" s="168" t="s">
        <v>702</v>
      </c>
      <c r="W1142" s="174">
        <v>1</v>
      </c>
      <c r="X1142" s="168" t="s">
        <v>153</v>
      </c>
    </row>
    <row r="1143" spans="2:24" hidden="1">
      <c r="B1143" s="650"/>
      <c r="C1143" s="443"/>
      <c r="D1143" s="205">
        <f t="shared" si="314"/>
        <v>7</v>
      </c>
      <c r="E1143" s="168" t="s">
        <v>356</v>
      </c>
      <c r="F1143" s="259">
        <v>333.8</v>
      </c>
      <c r="G1143" s="168">
        <v>5259</v>
      </c>
      <c r="H1143" s="168">
        <v>5259</v>
      </c>
      <c r="I1143" s="176">
        <f t="shared" si="302"/>
        <v>1</v>
      </c>
      <c r="J1143" s="168">
        <v>50.73</v>
      </c>
      <c r="K1143" s="176">
        <f t="shared" si="303"/>
        <v>9.6463205932686823E-3</v>
      </c>
      <c r="L1143" s="259">
        <v>6.58</v>
      </c>
      <c r="M1143" s="176">
        <f t="shared" si="304"/>
        <v>1.0096463205932686</v>
      </c>
      <c r="N1143" s="259">
        <v>333.8</v>
      </c>
      <c r="O1143" s="168">
        <v>50.73</v>
      </c>
      <c r="P1143" s="175">
        <f t="shared" si="305"/>
        <v>9.6463205932686823E-3</v>
      </c>
      <c r="Q1143" s="174">
        <f t="shared" si="306"/>
        <v>-4.3343106881366111E-13</v>
      </c>
      <c r="R1143" s="175">
        <f t="shared" si="307"/>
        <v>-8.2417012514482056E-17</v>
      </c>
      <c r="S1143" s="258">
        <f t="shared" si="308"/>
        <v>-2.8519764327938901E-12</v>
      </c>
      <c r="T1143" s="168" t="s">
        <v>497</v>
      </c>
      <c r="U1143" s="168" t="s">
        <v>355</v>
      </c>
      <c r="V1143" s="168" t="s">
        <v>357</v>
      </c>
      <c r="W1143" s="174">
        <v>1</v>
      </c>
      <c r="X1143" s="168" t="s">
        <v>346</v>
      </c>
    </row>
    <row r="1144" spans="2:24" hidden="1">
      <c r="B1144" s="650"/>
      <c r="C1144" s="443"/>
      <c r="D1144" s="205">
        <f t="shared" si="314"/>
        <v>8</v>
      </c>
      <c r="E1144" s="168" t="s">
        <v>520</v>
      </c>
      <c r="F1144" s="259">
        <v>314</v>
      </c>
      <c r="G1144" s="168">
        <v>34.86</v>
      </c>
      <c r="H1144" s="168">
        <v>34.86</v>
      </c>
      <c r="I1144" s="176">
        <f t="shared" si="302"/>
        <v>1</v>
      </c>
      <c r="J1144" s="168">
        <v>3.45</v>
      </c>
      <c r="K1144" s="176">
        <f t="shared" si="303"/>
        <v>9.8967297762478493E-2</v>
      </c>
      <c r="L1144" s="259">
        <v>200</v>
      </c>
      <c r="M1144" s="176">
        <f t="shared" si="304"/>
        <v>1.0989672977624785</v>
      </c>
      <c r="N1144" s="259">
        <v>690</v>
      </c>
      <c r="O1144" s="168">
        <v>1.57</v>
      </c>
      <c r="P1144" s="175">
        <f t="shared" si="305"/>
        <v>4.5037292025243834E-2</v>
      </c>
      <c r="Q1144" s="174">
        <f t="shared" si="306"/>
        <v>1.8800000000000028</v>
      </c>
      <c r="R1144" s="175">
        <f t="shared" si="307"/>
        <v>5.3930005737234735E-2</v>
      </c>
      <c r="S1144" s="258">
        <f t="shared" si="308"/>
        <v>376.00000000000057</v>
      </c>
      <c r="T1144" s="168" t="s">
        <v>476</v>
      </c>
      <c r="U1144" s="168" t="s">
        <v>316</v>
      </c>
      <c r="V1144" s="168" t="s">
        <v>351</v>
      </c>
      <c r="W1144" s="174">
        <v>1</v>
      </c>
      <c r="X1144" s="168" t="s">
        <v>218</v>
      </c>
    </row>
    <row r="1145" spans="2:24" hidden="1">
      <c r="B1145" s="650"/>
      <c r="C1145" s="443"/>
      <c r="D1145" s="205">
        <f t="shared" si="314"/>
        <v>9</v>
      </c>
      <c r="E1145" s="168" t="s">
        <v>631</v>
      </c>
      <c r="F1145" s="259">
        <v>181.39</v>
      </c>
      <c r="G1145" s="168">
        <v>15.74</v>
      </c>
      <c r="H1145" s="168">
        <v>15.74</v>
      </c>
      <c r="I1145" s="176">
        <f t="shared" si="302"/>
        <v>1</v>
      </c>
      <c r="J1145" s="168">
        <v>1.57</v>
      </c>
      <c r="K1145" s="176">
        <f t="shared" si="303"/>
        <v>9.9745870393900898E-2</v>
      </c>
      <c r="L1145" s="259">
        <v>232.55</v>
      </c>
      <c r="M1145" s="176">
        <f t="shared" si="304"/>
        <v>1.0997458703939007</v>
      </c>
      <c r="N1145" s="259">
        <v>365.1</v>
      </c>
      <c r="O1145" s="168">
        <v>0.78</v>
      </c>
      <c r="P1145" s="175">
        <f t="shared" si="305"/>
        <v>4.9555273189326558E-2</v>
      </c>
      <c r="Q1145" s="174">
        <f t="shared" si="306"/>
        <v>0.78999999999999848</v>
      </c>
      <c r="R1145" s="175">
        <f t="shared" si="307"/>
        <v>5.0190597204574236E-2</v>
      </c>
      <c r="S1145" s="258">
        <f t="shared" si="308"/>
        <v>183.71449999999965</v>
      </c>
      <c r="T1145" s="168" t="s">
        <v>476</v>
      </c>
      <c r="U1145" s="168" t="s">
        <v>316</v>
      </c>
      <c r="V1145" s="168" t="s">
        <v>351</v>
      </c>
      <c r="W1145" s="174">
        <v>1</v>
      </c>
      <c r="X1145" s="168" t="s">
        <v>346</v>
      </c>
    </row>
    <row r="1146" spans="2:24" hidden="1">
      <c r="B1146" s="651"/>
      <c r="C1146" s="443"/>
      <c r="D1146" s="205">
        <f t="shared" si="314"/>
        <v>10</v>
      </c>
      <c r="E1146" s="168" t="s">
        <v>404</v>
      </c>
      <c r="F1146" s="259">
        <v>173.56</v>
      </c>
      <c r="G1146" s="168">
        <v>7.87</v>
      </c>
      <c r="H1146" s="168">
        <v>7.87</v>
      </c>
      <c r="I1146" s="176">
        <f t="shared" si="302"/>
        <v>1</v>
      </c>
      <c r="J1146" s="168">
        <v>0.75</v>
      </c>
      <c r="K1146" s="176">
        <f t="shared" si="303"/>
        <v>9.5298602287166453E-2</v>
      </c>
      <c r="L1146" s="259">
        <v>469.08</v>
      </c>
      <c r="M1146" s="176">
        <f t="shared" si="304"/>
        <v>1.0952986022871665</v>
      </c>
      <c r="N1146" s="259">
        <v>351.81</v>
      </c>
      <c r="O1146" s="168">
        <v>0.37</v>
      </c>
      <c r="P1146" s="175">
        <f t="shared" si="305"/>
        <v>4.7013977128335452E-2</v>
      </c>
      <c r="Q1146" s="174">
        <f t="shared" si="306"/>
        <v>0.38000000000000089</v>
      </c>
      <c r="R1146" s="175">
        <f t="shared" si="307"/>
        <v>4.828462515883112E-2</v>
      </c>
      <c r="S1146" s="258">
        <f t="shared" si="308"/>
        <v>178.25040000000041</v>
      </c>
      <c r="T1146" s="168" t="s">
        <v>497</v>
      </c>
      <c r="U1146" s="168" t="s">
        <v>355</v>
      </c>
      <c r="V1146" s="168" t="s">
        <v>360</v>
      </c>
      <c r="W1146" s="174">
        <v>1</v>
      </c>
      <c r="X1146" s="168" t="s">
        <v>230</v>
      </c>
    </row>
    <row r="1147" spans="2:24" hidden="1">
      <c r="B1147" s="649">
        <v>45984</v>
      </c>
      <c r="C1147" s="443" t="str">
        <f t="shared" ref="C1147" si="315">RIGHT(TEXT(B1147,"aaa"),1)</f>
        <v>日</v>
      </c>
      <c r="D1147" s="205">
        <f t="shared" si="314"/>
        <v>1</v>
      </c>
      <c r="E1147" s="168" t="s">
        <v>416</v>
      </c>
      <c r="F1147" s="259">
        <v>1255.4100000000001</v>
      </c>
      <c r="G1147" s="168">
        <v>293.87</v>
      </c>
      <c r="H1147" s="168">
        <v>293.87</v>
      </c>
      <c r="I1147" s="176">
        <f t="shared" ref="I1147:I1210" si="316">H1147/G1147</f>
        <v>1</v>
      </c>
      <c r="J1147" s="168">
        <v>29.38</v>
      </c>
      <c r="K1147" s="176">
        <f t="shared" ref="K1147:K1210" si="317">J1147/G1147</f>
        <v>9.9976179943512433E-2</v>
      </c>
      <c r="L1147" s="259">
        <v>156.72999999999999</v>
      </c>
      <c r="M1147" s="176">
        <f t="shared" ref="M1147:M1210" si="318">(H1147+J1147)/G1147</f>
        <v>1.0999761799435124</v>
      </c>
      <c r="N1147" s="259">
        <v>4604.7299999999996</v>
      </c>
      <c r="O1147" s="168">
        <v>8.01</v>
      </c>
      <c r="P1147" s="175">
        <f t="shared" ref="P1147:P1210" si="319">O1147/G1147</f>
        <v>2.7256950352196548E-2</v>
      </c>
      <c r="Q1147" s="174">
        <f t="shared" ref="Q1147:Q1210" si="320">(H1147+J1147)-G1147-O1147</f>
        <v>21.369999999999997</v>
      </c>
      <c r="R1147" s="175">
        <f t="shared" ref="R1147:R1210" si="321">Q1147/G1147</f>
        <v>7.2719229591315881E-2</v>
      </c>
      <c r="S1147" s="258">
        <f t="shared" ref="S1147:S1210" si="322">Q1147*L1147</f>
        <v>3349.3200999999995</v>
      </c>
      <c r="T1147" s="168" t="s">
        <v>497</v>
      </c>
      <c r="U1147" s="168" t="s">
        <v>355</v>
      </c>
      <c r="V1147" s="168" t="s">
        <v>360</v>
      </c>
      <c r="W1147" s="174">
        <v>1</v>
      </c>
      <c r="X1147" s="168" t="s">
        <v>346</v>
      </c>
    </row>
    <row r="1148" spans="2:24" hidden="1">
      <c r="B1148" s="650"/>
      <c r="C1148" s="443"/>
      <c r="D1148" s="205">
        <f t="shared" si="314"/>
        <v>2</v>
      </c>
      <c r="E1148" s="168" t="s">
        <v>373</v>
      </c>
      <c r="F1148" s="259">
        <v>1171.25</v>
      </c>
      <c r="G1148" s="168">
        <v>19605</v>
      </c>
      <c r="H1148" s="168">
        <v>19605</v>
      </c>
      <c r="I1148" s="176">
        <f t="shared" si="316"/>
        <v>1</v>
      </c>
      <c r="J1148" s="168">
        <v>201.94</v>
      </c>
      <c r="K1148" s="176">
        <f t="shared" si="317"/>
        <v>1.0300433562866616E-2</v>
      </c>
      <c r="L1148" s="259">
        <v>5.8</v>
      </c>
      <c r="M1148" s="176">
        <f t="shared" si="318"/>
        <v>1.0103004335628665</v>
      </c>
      <c r="N1148" s="259">
        <v>1171.25</v>
      </c>
      <c r="O1148" s="168">
        <v>201.94</v>
      </c>
      <c r="P1148" s="175">
        <f t="shared" si="319"/>
        <v>1.0300433562866616E-2</v>
      </c>
      <c r="Q1148" s="174">
        <f t="shared" si="320"/>
        <v>-1.3073986337985843E-12</v>
      </c>
      <c r="R1148" s="175">
        <f t="shared" si="321"/>
        <v>-6.6686999938718921E-17</v>
      </c>
      <c r="S1148" s="258">
        <f t="shared" si="322"/>
        <v>-7.5829120760317895E-12</v>
      </c>
      <c r="T1148" s="168" t="s">
        <v>476</v>
      </c>
      <c r="U1148" s="168" t="s">
        <v>495</v>
      </c>
      <c r="V1148" s="168" t="s">
        <v>374</v>
      </c>
      <c r="W1148" s="174">
        <v>1</v>
      </c>
      <c r="X1148" s="168" t="s">
        <v>346</v>
      </c>
    </row>
    <row r="1149" spans="2:24" hidden="1">
      <c r="B1149" s="650"/>
      <c r="C1149" s="443"/>
      <c r="D1149" s="205">
        <f t="shared" si="314"/>
        <v>3</v>
      </c>
      <c r="E1149" s="168" t="s">
        <v>365</v>
      </c>
      <c r="F1149" s="259">
        <v>895.58</v>
      </c>
      <c r="G1149" s="168">
        <v>35.380000000000003</v>
      </c>
      <c r="H1149" s="168">
        <v>35.380000000000003</v>
      </c>
      <c r="I1149" s="176">
        <f t="shared" si="316"/>
        <v>1</v>
      </c>
      <c r="J1149" s="168">
        <v>3.53</v>
      </c>
      <c r="K1149" s="176">
        <f t="shared" si="317"/>
        <v>9.9773883550028253E-2</v>
      </c>
      <c r="L1149" s="259">
        <v>814.16</v>
      </c>
      <c r="M1149" s="176">
        <f t="shared" si="318"/>
        <v>1.0997738835500284</v>
      </c>
      <c r="N1149" s="259">
        <v>2873.98</v>
      </c>
      <c r="O1149" s="168">
        <v>1.1000000000000001</v>
      </c>
      <c r="P1149" s="175">
        <f t="shared" si="319"/>
        <v>3.1091011871113624E-2</v>
      </c>
      <c r="Q1149" s="174">
        <f t="shared" si="320"/>
        <v>2.430000000000001</v>
      </c>
      <c r="R1149" s="175">
        <f t="shared" si="321"/>
        <v>6.8682871678914667E-2</v>
      </c>
      <c r="S1149" s="258">
        <f t="shared" si="322"/>
        <v>1978.4088000000008</v>
      </c>
      <c r="T1149" s="168" t="s">
        <v>476</v>
      </c>
      <c r="U1149" s="168" t="s">
        <v>364</v>
      </c>
      <c r="V1149" s="168" t="s">
        <v>366</v>
      </c>
      <c r="W1149" s="174">
        <v>1</v>
      </c>
      <c r="X1149" s="168" t="s">
        <v>133</v>
      </c>
    </row>
    <row r="1150" spans="2:24" hidden="1">
      <c r="B1150" s="650"/>
      <c r="C1150" s="443"/>
      <c r="D1150" s="205">
        <f t="shared" si="314"/>
        <v>4</v>
      </c>
      <c r="E1150" s="168" t="s">
        <v>408</v>
      </c>
      <c r="F1150" s="259">
        <v>727.94</v>
      </c>
      <c r="G1150" s="168">
        <v>17.41</v>
      </c>
      <c r="H1150" s="168">
        <v>17.41</v>
      </c>
      <c r="I1150" s="176">
        <f t="shared" si="316"/>
        <v>1</v>
      </c>
      <c r="J1150" s="168">
        <v>1.74</v>
      </c>
      <c r="K1150" s="176">
        <f t="shared" si="317"/>
        <v>9.9942561746122913E-2</v>
      </c>
      <c r="L1150" s="259">
        <v>846.44</v>
      </c>
      <c r="M1150" s="176">
        <f t="shared" si="318"/>
        <v>1.0999425617461229</v>
      </c>
      <c r="N1150" s="259">
        <v>1472.81</v>
      </c>
      <c r="O1150" s="168">
        <v>0.86</v>
      </c>
      <c r="P1150" s="175">
        <f t="shared" si="319"/>
        <v>4.9396898334290638E-2</v>
      </c>
      <c r="Q1150" s="174">
        <f t="shared" si="320"/>
        <v>0.87999999999999845</v>
      </c>
      <c r="R1150" s="175">
        <f t="shared" si="321"/>
        <v>5.0545663411832191E-2</v>
      </c>
      <c r="S1150" s="258">
        <f t="shared" si="322"/>
        <v>744.86719999999877</v>
      </c>
      <c r="T1150" s="168" t="s">
        <v>476</v>
      </c>
      <c r="U1150" s="168" t="s">
        <v>316</v>
      </c>
      <c r="V1150" s="168" t="s">
        <v>412</v>
      </c>
      <c r="W1150" s="174">
        <v>1</v>
      </c>
      <c r="X1150" s="168" t="s">
        <v>144</v>
      </c>
    </row>
    <row r="1151" spans="2:24" hidden="1">
      <c r="B1151" s="650"/>
      <c r="C1151" s="443"/>
      <c r="D1151" s="205">
        <f t="shared" si="314"/>
        <v>5</v>
      </c>
      <c r="E1151" s="168" t="s">
        <v>356</v>
      </c>
      <c r="F1151" s="259">
        <v>690.83</v>
      </c>
      <c r="G1151" s="168">
        <v>7290</v>
      </c>
      <c r="H1151" s="168">
        <v>7290</v>
      </c>
      <c r="I1151" s="176">
        <f t="shared" si="316"/>
        <v>1</v>
      </c>
      <c r="J1151" s="168">
        <v>104.99</v>
      </c>
      <c r="K1151" s="176">
        <f t="shared" si="317"/>
        <v>1.4401920438957475E-2</v>
      </c>
      <c r="L1151" s="259">
        <v>6.58</v>
      </c>
      <c r="M1151" s="176">
        <f t="shared" si="318"/>
        <v>1.0144019204389574</v>
      </c>
      <c r="N1151" s="259">
        <v>690.83</v>
      </c>
      <c r="O1151" s="168">
        <v>104.99</v>
      </c>
      <c r="P1151" s="175">
        <f t="shared" si="319"/>
        <v>1.4401920438957475E-2</v>
      </c>
      <c r="Q1151" s="174">
        <f t="shared" si="320"/>
        <v>-2.1316282072803006E-13</v>
      </c>
      <c r="R1151" s="175">
        <f t="shared" si="321"/>
        <v>-2.9240441800827171E-17</v>
      </c>
      <c r="S1151" s="258">
        <f t="shared" si="322"/>
        <v>-1.4026113603904378E-12</v>
      </c>
      <c r="T1151" s="168" t="s">
        <v>497</v>
      </c>
      <c r="U1151" s="168" t="s">
        <v>355</v>
      </c>
      <c r="V1151" s="168" t="s">
        <v>357</v>
      </c>
      <c r="W1151" s="174">
        <v>1</v>
      </c>
      <c r="X1151" s="168" t="s">
        <v>346</v>
      </c>
    </row>
    <row r="1152" spans="2:24" hidden="1">
      <c r="B1152" s="650"/>
      <c r="C1152" s="443"/>
      <c r="D1152" s="205">
        <f t="shared" si="314"/>
        <v>6</v>
      </c>
      <c r="E1152" s="168" t="s">
        <v>363</v>
      </c>
      <c r="F1152" s="259">
        <v>677.53</v>
      </c>
      <c r="G1152" s="168">
        <v>49.34</v>
      </c>
      <c r="H1152" s="168">
        <v>49.34</v>
      </c>
      <c r="I1152" s="176">
        <f t="shared" si="316"/>
        <v>1</v>
      </c>
      <c r="J1152" s="168">
        <v>4.93</v>
      </c>
      <c r="K1152" s="176">
        <f t="shared" si="317"/>
        <v>9.9918929874341297E-2</v>
      </c>
      <c r="L1152" s="259">
        <v>278.82</v>
      </c>
      <c r="M1152" s="176">
        <f t="shared" si="318"/>
        <v>1.0999189298743413</v>
      </c>
      <c r="N1152" s="259">
        <v>1374.58</v>
      </c>
      <c r="O1152" s="168">
        <v>2.4300000000000002</v>
      </c>
      <c r="P1152" s="175">
        <f t="shared" si="319"/>
        <v>4.9250101337657073E-2</v>
      </c>
      <c r="Q1152" s="174">
        <f t="shared" si="320"/>
        <v>2.4999999999999996</v>
      </c>
      <c r="R1152" s="175">
        <f t="shared" si="321"/>
        <v>5.0668828536684217E-2</v>
      </c>
      <c r="S1152" s="258">
        <f t="shared" si="322"/>
        <v>697.04999999999984</v>
      </c>
      <c r="T1152" s="168" t="s">
        <v>497</v>
      </c>
      <c r="U1152" s="168" t="s">
        <v>355</v>
      </c>
      <c r="V1152" s="168" t="s">
        <v>360</v>
      </c>
      <c r="W1152" s="174">
        <v>1</v>
      </c>
      <c r="X1152" s="168" t="s">
        <v>346</v>
      </c>
    </row>
    <row r="1153" spans="2:24" hidden="1">
      <c r="B1153" s="650"/>
      <c r="C1153" s="443"/>
      <c r="D1153" s="205">
        <f t="shared" si="314"/>
        <v>7</v>
      </c>
      <c r="E1153" s="168" t="s">
        <v>447</v>
      </c>
      <c r="F1153" s="259">
        <v>655.05999999999995</v>
      </c>
      <c r="G1153" s="168">
        <v>106.21</v>
      </c>
      <c r="H1153" s="168">
        <v>145.35</v>
      </c>
      <c r="I1153" s="176">
        <f t="shared" si="316"/>
        <v>1.368515205724508</v>
      </c>
      <c r="J1153" s="168">
        <v>0</v>
      </c>
      <c r="K1153" s="176">
        <f t="shared" si="317"/>
        <v>0</v>
      </c>
      <c r="L1153" s="259">
        <v>278.75</v>
      </c>
      <c r="M1153" s="176">
        <f t="shared" si="318"/>
        <v>1.368515205724508</v>
      </c>
      <c r="N1153" s="259">
        <v>10910.28</v>
      </c>
      <c r="O1153" s="168">
        <v>2.35</v>
      </c>
      <c r="P1153" s="175">
        <f t="shared" si="319"/>
        <v>2.2125976838339143E-2</v>
      </c>
      <c r="Q1153" s="174">
        <f t="shared" si="320"/>
        <v>36.79</v>
      </c>
      <c r="R1153" s="175">
        <f t="shared" si="321"/>
        <v>0.34638922888616891</v>
      </c>
      <c r="S1153" s="258">
        <f t="shared" si="322"/>
        <v>10255.2125</v>
      </c>
      <c r="T1153" s="168" t="s">
        <v>497</v>
      </c>
      <c r="U1153" s="168" t="s">
        <v>355</v>
      </c>
      <c r="V1153" s="168" t="s">
        <v>703</v>
      </c>
      <c r="W1153" s="174">
        <v>1</v>
      </c>
      <c r="X1153" s="168" t="s">
        <v>346</v>
      </c>
    </row>
    <row r="1154" spans="2:24" hidden="1">
      <c r="B1154" s="650"/>
      <c r="C1154" s="443"/>
      <c r="D1154" s="205">
        <f t="shared" si="314"/>
        <v>8</v>
      </c>
      <c r="E1154" s="168" t="s">
        <v>401</v>
      </c>
      <c r="F1154" s="259">
        <v>654.33000000000004</v>
      </c>
      <c r="G1154" s="168">
        <v>43.22</v>
      </c>
      <c r="H1154" s="168">
        <v>43.22</v>
      </c>
      <c r="I1154" s="176">
        <f t="shared" si="316"/>
        <v>1</v>
      </c>
      <c r="J1154" s="168">
        <v>4.32</v>
      </c>
      <c r="K1154" s="176">
        <f t="shared" si="317"/>
        <v>9.9953725127255907E-2</v>
      </c>
      <c r="L1154" s="259">
        <v>536.34</v>
      </c>
      <c r="M1154" s="176">
        <f t="shared" si="318"/>
        <v>1.099953725127256</v>
      </c>
      <c r="N1154" s="259">
        <v>2316.9899999999998</v>
      </c>
      <c r="O1154" s="168">
        <v>1.22</v>
      </c>
      <c r="P1154" s="175">
        <f t="shared" si="319"/>
        <v>2.8227672373900971E-2</v>
      </c>
      <c r="Q1154" s="174">
        <f t="shared" si="320"/>
        <v>3.1000000000000005</v>
      </c>
      <c r="R1154" s="175">
        <f t="shared" si="321"/>
        <v>7.1726052753354946E-2</v>
      </c>
      <c r="S1154" s="258">
        <f t="shared" si="322"/>
        <v>1662.6540000000005</v>
      </c>
      <c r="T1154" s="168" t="s">
        <v>476</v>
      </c>
      <c r="U1154" s="168" t="s">
        <v>316</v>
      </c>
      <c r="V1154" s="168" t="s">
        <v>351</v>
      </c>
      <c r="W1154" s="174">
        <v>1</v>
      </c>
      <c r="X1154" s="168" t="s">
        <v>153</v>
      </c>
    </row>
    <row r="1155" spans="2:24" hidden="1">
      <c r="B1155" s="650"/>
      <c r="C1155" s="443"/>
      <c r="D1155" s="205">
        <f t="shared" si="314"/>
        <v>9</v>
      </c>
      <c r="E1155" s="168" t="s">
        <v>506</v>
      </c>
      <c r="F1155" s="259">
        <v>651.25</v>
      </c>
      <c r="G1155" s="168">
        <v>27.25</v>
      </c>
      <c r="H1155" s="168">
        <v>27.25</v>
      </c>
      <c r="I1155" s="176">
        <f t="shared" si="316"/>
        <v>1</v>
      </c>
      <c r="J1155" s="168">
        <v>2.71</v>
      </c>
      <c r="K1155" s="176">
        <f t="shared" si="317"/>
        <v>9.944954128440367E-2</v>
      </c>
      <c r="L1155" s="259">
        <v>930.36</v>
      </c>
      <c r="M1155" s="176">
        <f t="shared" si="318"/>
        <v>1.0994495412844036</v>
      </c>
      <c r="N1155" s="259">
        <v>2521.2800000000002</v>
      </c>
      <c r="O1155" s="168">
        <v>0.7</v>
      </c>
      <c r="P1155" s="175">
        <f t="shared" si="319"/>
        <v>2.5688073394495411E-2</v>
      </c>
      <c r="Q1155" s="174">
        <f t="shared" si="320"/>
        <v>2.0100000000000007</v>
      </c>
      <c r="R1155" s="175">
        <f t="shared" si="321"/>
        <v>7.3761467889908283E-2</v>
      </c>
      <c r="S1155" s="258">
        <f t="shared" si="322"/>
        <v>1870.0236000000007</v>
      </c>
      <c r="T1155" s="168" t="s">
        <v>476</v>
      </c>
      <c r="U1155" s="168" t="s">
        <v>316</v>
      </c>
      <c r="V1155" s="168" t="s">
        <v>412</v>
      </c>
      <c r="W1155" s="174">
        <v>1</v>
      </c>
      <c r="X1155" s="168" t="s">
        <v>143</v>
      </c>
    </row>
    <row r="1156" spans="2:24" hidden="1">
      <c r="B1156" s="651"/>
      <c r="C1156" s="443"/>
      <c r="D1156" s="205">
        <f t="shared" si="314"/>
        <v>10</v>
      </c>
      <c r="E1156" s="168" t="s">
        <v>421</v>
      </c>
      <c r="F1156" s="259">
        <v>650.29999999999995</v>
      </c>
      <c r="G1156" s="168">
        <v>215.34</v>
      </c>
      <c r="H1156" s="168">
        <v>215.34</v>
      </c>
      <c r="I1156" s="176">
        <f t="shared" si="316"/>
        <v>1</v>
      </c>
      <c r="J1156" s="168">
        <v>21.51</v>
      </c>
      <c r="K1156" s="176">
        <f t="shared" si="317"/>
        <v>9.9888548342156588E-2</v>
      </c>
      <c r="L1156" s="259">
        <v>102.41</v>
      </c>
      <c r="M1156" s="176">
        <f t="shared" si="318"/>
        <v>1.0998885483421565</v>
      </c>
      <c r="N1156" s="259">
        <v>2202.84</v>
      </c>
      <c r="O1156" s="168">
        <v>6.35</v>
      </c>
      <c r="P1156" s="175">
        <f t="shared" si="319"/>
        <v>2.948825113773567E-2</v>
      </c>
      <c r="Q1156" s="174">
        <f t="shared" si="320"/>
        <v>15.159999999999991</v>
      </c>
      <c r="R1156" s="175">
        <f t="shared" si="321"/>
        <v>7.040029720442087E-2</v>
      </c>
      <c r="S1156" s="258">
        <f t="shared" si="322"/>
        <v>1552.535599999999</v>
      </c>
      <c r="T1156" s="168" t="s">
        <v>497</v>
      </c>
      <c r="U1156" s="168" t="s">
        <v>355</v>
      </c>
      <c r="V1156" s="168" t="s">
        <v>499</v>
      </c>
      <c r="W1156" s="174">
        <v>1</v>
      </c>
      <c r="X1156" s="168" t="s">
        <v>346</v>
      </c>
    </row>
    <row r="1157" spans="2:24" hidden="1">
      <c r="B1157" s="649">
        <v>45985</v>
      </c>
      <c r="C1157" s="443" t="str">
        <f t="shared" ref="C1157" si="323">RIGHT(TEXT(B1157,"aaa"),1)</f>
        <v>一</v>
      </c>
      <c r="D1157" s="205">
        <f t="shared" si="314"/>
        <v>1</v>
      </c>
      <c r="E1157" s="168" t="s">
        <v>373</v>
      </c>
      <c r="F1157" s="259">
        <v>2541.9699999999998</v>
      </c>
      <c r="G1157" s="168">
        <v>19374</v>
      </c>
      <c r="H1157" s="168">
        <v>19374</v>
      </c>
      <c r="I1157" s="176">
        <f t="shared" si="316"/>
        <v>1</v>
      </c>
      <c r="J1157" s="168">
        <v>438.27</v>
      </c>
      <c r="K1157" s="176">
        <f t="shared" si="317"/>
        <v>2.2621554660885723E-2</v>
      </c>
      <c r="L1157" s="259">
        <v>5.8</v>
      </c>
      <c r="M1157" s="176">
        <f t="shared" si="318"/>
        <v>1.0226215546608857</v>
      </c>
      <c r="N1157" s="259">
        <v>2541.9699999999998</v>
      </c>
      <c r="O1157" s="168">
        <v>438.27</v>
      </c>
      <c r="P1157" s="175">
        <f t="shared" si="319"/>
        <v>2.2621554660885723E-2</v>
      </c>
      <c r="Q1157" s="174">
        <f t="shared" si="320"/>
        <v>4.5474735088646412E-13</v>
      </c>
      <c r="R1157" s="175">
        <f t="shared" si="321"/>
        <v>2.3472042473751631E-17</v>
      </c>
      <c r="S1157" s="258">
        <f t="shared" si="322"/>
        <v>2.6375346351414918E-12</v>
      </c>
      <c r="T1157" s="168" t="s">
        <v>476</v>
      </c>
      <c r="U1157" s="168" t="s">
        <v>495</v>
      </c>
      <c r="V1157" s="168" t="s">
        <v>374</v>
      </c>
      <c r="W1157" s="174">
        <v>1</v>
      </c>
      <c r="X1157" s="168" t="s">
        <v>346</v>
      </c>
    </row>
    <row r="1158" spans="2:24" hidden="1">
      <c r="B1158" s="650"/>
      <c r="C1158" s="443"/>
      <c r="D1158" s="205">
        <f t="shared" si="314"/>
        <v>2</v>
      </c>
      <c r="E1158" s="168" t="s">
        <v>359</v>
      </c>
      <c r="F1158" s="259">
        <v>969.02</v>
      </c>
      <c r="G1158" s="168">
        <v>104.67</v>
      </c>
      <c r="H1158" s="168">
        <v>104.67</v>
      </c>
      <c r="I1158" s="176">
        <f t="shared" si="316"/>
        <v>1</v>
      </c>
      <c r="J1158" s="168">
        <v>8.06</v>
      </c>
      <c r="K1158" s="176">
        <f t="shared" si="317"/>
        <v>7.7003917072704695E-2</v>
      </c>
      <c r="L1158" s="259">
        <v>313.60000000000002</v>
      </c>
      <c r="M1158" s="176">
        <f t="shared" si="318"/>
        <v>1.0770039170727048</v>
      </c>
      <c r="N1158" s="259">
        <v>2527.62</v>
      </c>
      <c r="O1158" s="168">
        <v>3.09</v>
      </c>
      <c r="P1158" s="175">
        <f t="shared" si="319"/>
        <v>2.9521352823158497E-2</v>
      </c>
      <c r="Q1158" s="174">
        <f t="shared" si="320"/>
        <v>4.9700000000000024</v>
      </c>
      <c r="R1158" s="175">
        <f t="shared" si="321"/>
        <v>4.7482564249546215E-2</v>
      </c>
      <c r="S1158" s="258">
        <f t="shared" si="322"/>
        <v>1558.5920000000008</v>
      </c>
      <c r="T1158" s="168" t="s">
        <v>497</v>
      </c>
      <c r="U1158" s="168" t="s">
        <v>355</v>
      </c>
      <c r="V1158" s="168" t="s">
        <v>360</v>
      </c>
      <c r="W1158" s="174">
        <v>1</v>
      </c>
      <c r="X1158" s="168" t="s">
        <v>346</v>
      </c>
    </row>
    <row r="1159" spans="2:24" hidden="1">
      <c r="B1159" s="650"/>
      <c r="C1159" s="443"/>
      <c r="D1159" s="205">
        <f t="shared" si="314"/>
        <v>3</v>
      </c>
      <c r="E1159" s="168" t="s">
        <v>504</v>
      </c>
      <c r="F1159" s="259">
        <v>889.6</v>
      </c>
      <c r="G1159" s="168">
        <v>329</v>
      </c>
      <c r="H1159" s="168">
        <v>329</v>
      </c>
      <c r="I1159" s="176">
        <f t="shared" si="316"/>
        <v>1</v>
      </c>
      <c r="J1159" s="168">
        <v>17.73</v>
      </c>
      <c r="K1159" s="176">
        <f t="shared" si="317"/>
        <v>5.3890577507598784E-2</v>
      </c>
      <c r="L1159" s="259">
        <v>111.2</v>
      </c>
      <c r="M1159" s="176">
        <f t="shared" si="318"/>
        <v>1.0538905775075988</v>
      </c>
      <c r="N1159" s="259">
        <v>1971.58</v>
      </c>
      <c r="O1159" s="168">
        <v>8</v>
      </c>
      <c r="P1159" s="175">
        <f t="shared" si="319"/>
        <v>2.4316109422492401E-2</v>
      </c>
      <c r="Q1159" s="174">
        <f t="shared" si="320"/>
        <v>9.7300000000000182</v>
      </c>
      <c r="R1159" s="175">
        <f t="shared" si="321"/>
        <v>2.9574468085106439E-2</v>
      </c>
      <c r="S1159" s="258">
        <f t="shared" si="322"/>
        <v>1081.9760000000022</v>
      </c>
      <c r="T1159" s="168" t="s">
        <v>476</v>
      </c>
      <c r="U1159" s="168" t="s">
        <v>316</v>
      </c>
      <c r="V1159" s="168" t="s">
        <v>412</v>
      </c>
      <c r="W1159" s="174">
        <v>1</v>
      </c>
      <c r="X1159" s="168" t="s">
        <v>232</v>
      </c>
    </row>
    <row r="1160" spans="2:24" hidden="1">
      <c r="B1160" s="650"/>
      <c r="C1160" s="443"/>
      <c r="D1160" s="205">
        <f t="shared" si="314"/>
        <v>4</v>
      </c>
      <c r="E1160" s="168" t="s">
        <v>354</v>
      </c>
      <c r="F1160" s="259">
        <v>723.63</v>
      </c>
      <c r="G1160" s="168">
        <v>328.59</v>
      </c>
      <c r="H1160" s="168">
        <v>328.59</v>
      </c>
      <c r="I1160" s="176">
        <f t="shared" si="316"/>
        <v>1</v>
      </c>
      <c r="J1160" s="168">
        <v>15.18</v>
      </c>
      <c r="K1160" s="176">
        <f t="shared" si="317"/>
        <v>4.6197388843239297E-2</v>
      </c>
      <c r="L1160" s="259">
        <v>95.34</v>
      </c>
      <c r="M1160" s="176">
        <f t="shared" si="318"/>
        <v>1.0461973888432394</v>
      </c>
      <c r="N1160" s="259">
        <v>1447.26</v>
      </c>
      <c r="O1160" s="168">
        <v>7.59</v>
      </c>
      <c r="P1160" s="175">
        <f t="shared" si="319"/>
        <v>2.3098694421619648E-2</v>
      </c>
      <c r="Q1160" s="174">
        <f t="shared" si="320"/>
        <v>7.590000000000007</v>
      </c>
      <c r="R1160" s="175">
        <f t="shared" si="321"/>
        <v>2.3098694421619669E-2</v>
      </c>
      <c r="S1160" s="258">
        <f t="shared" si="322"/>
        <v>723.63060000000064</v>
      </c>
      <c r="T1160" s="168" t="s">
        <v>476</v>
      </c>
      <c r="U1160" s="168" t="s">
        <v>316</v>
      </c>
      <c r="V1160" s="168" t="s">
        <v>412</v>
      </c>
      <c r="W1160" s="174">
        <v>1</v>
      </c>
      <c r="X1160" s="168" t="s">
        <v>346</v>
      </c>
    </row>
    <row r="1161" spans="2:24" hidden="1">
      <c r="B1161" s="650"/>
      <c r="C1161" s="443"/>
      <c r="D1161" s="205">
        <f t="shared" si="314"/>
        <v>5</v>
      </c>
      <c r="E1161" s="168" t="s">
        <v>356</v>
      </c>
      <c r="F1161" s="259">
        <v>553.64</v>
      </c>
      <c r="G1161" s="168">
        <v>6978</v>
      </c>
      <c r="H1161" s="168">
        <v>6978</v>
      </c>
      <c r="I1161" s="176">
        <f t="shared" si="316"/>
        <v>1</v>
      </c>
      <c r="J1161" s="168">
        <v>84.14</v>
      </c>
      <c r="K1161" s="176">
        <f t="shared" si="317"/>
        <v>1.2057896245342505E-2</v>
      </c>
      <c r="L1161" s="259">
        <v>6.58</v>
      </c>
      <c r="M1161" s="176">
        <f t="shared" si="318"/>
        <v>1.0120578962453426</v>
      </c>
      <c r="N1161" s="259">
        <v>553.64</v>
      </c>
      <c r="O1161" s="168">
        <v>84.14</v>
      </c>
      <c r="P1161" s="175">
        <f t="shared" si="319"/>
        <v>1.2057896245342505E-2</v>
      </c>
      <c r="Q1161" s="174">
        <f t="shared" si="320"/>
        <v>3.2684965844964609E-13</v>
      </c>
      <c r="R1161" s="175">
        <f t="shared" si="321"/>
        <v>4.6840019840877914E-17</v>
      </c>
      <c r="S1161" s="258">
        <f t="shared" si="322"/>
        <v>2.1506707525986713E-12</v>
      </c>
      <c r="T1161" s="168" t="s">
        <v>497</v>
      </c>
      <c r="U1161" s="168" t="s">
        <v>355</v>
      </c>
      <c r="V1161" s="168" t="s">
        <v>357</v>
      </c>
      <c r="W1161" s="174">
        <v>1</v>
      </c>
      <c r="X1161" s="168" t="s">
        <v>346</v>
      </c>
    </row>
    <row r="1162" spans="2:24" hidden="1">
      <c r="B1162" s="650"/>
      <c r="C1162" s="443"/>
      <c r="D1162" s="205">
        <f t="shared" si="314"/>
        <v>6</v>
      </c>
      <c r="E1162" s="168" t="s">
        <v>520</v>
      </c>
      <c r="F1162" s="259">
        <v>508</v>
      </c>
      <c r="G1162" s="168">
        <v>47.49</v>
      </c>
      <c r="H1162" s="168">
        <v>47.49</v>
      </c>
      <c r="I1162" s="176">
        <f t="shared" si="316"/>
        <v>1</v>
      </c>
      <c r="J1162" s="168">
        <v>4.01</v>
      </c>
      <c r="K1162" s="176">
        <f t="shared" si="317"/>
        <v>8.4438829227205719E-2</v>
      </c>
      <c r="L1162" s="259">
        <v>200</v>
      </c>
      <c r="M1162" s="176">
        <f t="shared" si="318"/>
        <v>1.0844388292272056</v>
      </c>
      <c r="N1162" s="259">
        <v>802</v>
      </c>
      <c r="O1162" s="168">
        <v>2.54</v>
      </c>
      <c r="P1162" s="175">
        <f t="shared" si="319"/>
        <v>5.3484944198778687E-2</v>
      </c>
      <c r="Q1162" s="174">
        <f t="shared" si="320"/>
        <v>1.469999999999998</v>
      </c>
      <c r="R1162" s="175">
        <f t="shared" si="321"/>
        <v>3.0953885028426994E-2</v>
      </c>
      <c r="S1162" s="258">
        <f t="shared" si="322"/>
        <v>293.9999999999996</v>
      </c>
      <c r="T1162" s="168" t="s">
        <v>476</v>
      </c>
      <c r="U1162" s="168" t="s">
        <v>316</v>
      </c>
      <c r="V1162" s="168" t="s">
        <v>351</v>
      </c>
      <c r="W1162" s="174">
        <v>1</v>
      </c>
      <c r="X1162" s="168" t="s">
        <v>218</v>
      </c>
    </row>
    <row r="1163" spans="2:24" hidden="1">
      <c r="B1163" s="650"/>
      <c r="C1163" s="443"/>
      <c r="D1163" s="205">
        <f t="shared" si="314"/>
        <v>7</v>
      </c>
      <c r="E1163" s="168" t="s">
        <v>673</v>
      </c>
      <c r="F1163" s="259">
        <v>310.45999999999998</v>
      </c>
      <c r="G1163" s="168">
        <v>21.22</v>
      </c>
      <c r="H1163" s="168">
        <v>21.22</v>
      </c>
      <c r="I1163" s="176">
        <f t="shared" si="316"/>
        <v>1</v>
      </c>
      <c r="J1163" s="168">
        <v>2.0099999999999998</v>
      </c>
      <c r="K1163" s="176">
        <f t="shared" si="317"/>
        <v>9.4721960414703099E-2</v>
      </c>
      <c r="L1163" s="259">
        <v>316.8</v>
      </c>
      <c r="M1163" s="176">
        <f t="shared" si="318"/>
        <v>1.0947219604147029</v>
      </c>
      <c r="N1163" s="259">
        <v>636.77</v>
      </c>
      <c r="O1163" s="168">
        <v>0.98</v>
      </c>
      <c r="P1163" s="175">
        <f t="shared" si="319"/>
        <v>4.6182846371347785E-2</v>
      </c>
      <c r="Q1163" s="174">
        <f t="shared" si="320"/>
        <v>1.029999999999998</v>
      </c>
      <c r="R1163" s="175">
        <f t="shared" si="321"/>
        <v>4.8539114043355237E-2</v>
      </c>
      <c r="S1163" s="258">
        <f t="shared" si="322"/>
        <v>326.30399999999941</v>
      </c>
      <c r="T1163" s="168" t="s">
        <v>476</v>
      </c>
      <c r="U1163" s="168" t="s">
        <v>316</v>
      </c>
      <c r="V1163" s="168" t="s">
        <v>412</v>
      </c>
      <c r="W1163" s="174">
        <v>1</v>
      </c>
      <c r="X1163" s="168" t="s">
        <v>193</v>
      </c>
    </row>
    <row r="1164" spans="2:24" hidden="1">
      <c r="B1164" s="650"/>
      <c r="C1164" s="443"/>
      <c r="D1164" s="205">
        <f t="shared" si="314"/>
        <v>8</v>
      </c>
      <c r="E1164" s="168" t="s">
        <v>683</v>
      </c>
      <c r="F1164" s="259">
        <v>266.20999999999998</v>
      </c>
      <c r="G1164" s="168">
        <v>34.86</v>
      </c>
      <c r="H1164" s="168">
        <v>34.86</v>
      </c>
      <c r="I1164" s="176">
        <f t="shared" si="316"/>
        <v>1</v>
      </c>
      <c r="J1164" s="168">
        <v>3.45</v>
      </c>
      <c r="K1164" s="176">
        <f t="shared" si="317"/>
        <v>9.8967297762478493E-2</v>
      </c>
      <c r="L1164" s="259">
        <v>161.34</v>
      </c>
      <c r="M1164" s="176">
        <f t="shared" si="318"/>
        <v>1.0989672977624785</v>
      </c>
      <c r="N1164" s="259">
        <v>556.62</v>
      </c>
      <c r="O1164" s="168">
        <v>1.65</v>
      </c>
      <c r="P1164" s="175">
        <f t="shared" si="319"/>
        <v>4.7332185886402749E-2</v>
      </c>
      <c r="Q1164" s="174">
        <f t="shared" si="320"/>
        <v>1.8000000000000029</v>
      </c>
      <c r="R1164" s="175">
        <f t="shared" si="321"/>
        <v>5.1635111876075813E-2</v>
      </c>
      <c r="S1164" s="258">
        <f t="shared" si="322"/>
        <v>290.41200000000049</v>
      </c>
      <c r="T1164" s="168" t="s">
        <v>476</v>
      </c>
      <c r="U1164" s="168" t="s">
        <v>316</v>
      </c>
      <c r="V1164" s="168" t="s">
        <v>412</v>
      </c>
      <c r="W1164" s="174">
        <v>1</v>
      </c>
      <c r="X1164" s="168" t="s">
        <v>217</v>
      </c>
    </row>
    <row r="1165" spans="2:24" hidden="1">
      <c r="B1165" s="650"/>
      <c r="C1165" s="443"/>
      <c r="D1165" s="205">
        <f t="shared" si="314"/>
        <v>9</v>
      </c>
      <c r="E1165" s="168" t="s">
        <v>375</v>
      </c>
      <c r="F1165" s="259">
        <v>252.77</v>
      </c>
      <c r="G1165" s="168">
        <v>4749</v>
      </c>
      <c r="H1165" s="168">
        <v>4749</v>
      </c>
      <c r="I1165" s="176">
        <f t="shared" si="316"/>
        <v>1</v>
      </c>
      <c r="J1165" s="168">
        <v>36.11</v>
      </c>
      <c r="K1165" s="176">
        <f t="shared" si="317"/>
        <v>7.6037060433775533E-3</v>
      </c>
      <c r="L1165" s="259">
        <v>7</v>
      </c>
      <c r="M1165" s="176">
        <f t="shared" si="318"/>
        <v>1.0076037060433776</v>
      </c>
      <c r="N1165" s="259">
        <v>252.77</v>
      </c>
      <c r="O1165" s="168">
        <v>36.11</v>
      </c>
      <c r="P1165" s="175">
        <f t="shared" si="319"/>
        <v>7.6037060433775533E-3</v>
      </c>
      <c r="Q1165" s="174">
        <f t="shared" si="320"/>
        <v>-3.2684965844964609E-13</v>
      </c>
      <c r="R1165" s="175">
        <f t="shared" si="321"/>
        <v>-6.8824943872319662E-17</v>
      </c>
      <c r="S1165" s="258">
        <f t="shared" si="322"/>
        <v>-2.2879476091475226E-12</v>
      </c>
      <c r="T1165" s="168" t="s">
        <v>476</v>
      </c>
      <c r="U1165" s="168" t="s">
        <v>495</v>
      </c>
      <c r="V1165" s="168" t="s">
        <v>376</v>
      </c>
      <c r="W1165" s="174">
        <v>1</v>
      </c>
      <c r="X1165" s="168" t="s">
        <v>218</v>
      </c>
    </row>
    <row r="1166" spans="2:24" hidden="1">
      <c r="B1166" s="651"/>
      <c r="C1166" s="443"/>
      <c r="D1166" s="205">
        <f t="shared" si="314"/>
        <v>10</v>
      </c>
      <c r="E1166" s="168" t="s">
        <v>362</v>
      </c>
      <c r="F1166" s="259">
        <v>222.53</v>
      </c>
      <c r="G1166" s="168">
        <v>6178</v>
      </c>
      <c r="H1166" s="168">
        <v>6178</v>
      </c>
      <c r="I1166" s="176">
        <f t="shared" si="316"/>
        <v>1</v>
      </c>
      <c r="J1166" s="168">
        <v>31.79</v>
      </c>
      <c r="K1166" s="176">
        <f t="shared" si="317"/>
        <v>5.1456782130139206E-3</v>
      </c>
      <c r="L1166" s="259">
        <v>7</v>
      </c>
      <c r="M1166" s="176">
        <f t="shared" si="318"/>
        <v>1.0051456782130139</v>
      </c>
      <c r="N1166" s="259">
        <v>222.53</v>
      </c>
      <c r="O1166" s="168">
        <v>31.79</v>
      </c>
      <c r="P1166" s="175">
        <f t="shared" si="319"/>
        <v>5.1456782130139206E-3</v>
      </c>
      <c r="Q1166" s="174">
        <f t="shared" si="320"/>
        <v>-3.5527136788005009E-14</v>
      </c>
      <c r="R1166" s="175">
        <f t="shared" si="321"/>
        <v>-5.7505886675307559E-18</v>
      </c>
      <c r="S1166" s="258">
        <f t="shared" si="322"/>
        <v>-2.4868995751603507E-13</v>
      </c>
      <c r="T1166" s="168" t="s">
        <v>497</v>
      </c>
      <c r="U1166" s="168" t="s">
        <v>355</v>
      </c>
      <c r="V1166" s="168" t="s">
        <v>357</v>
      </c>
      <c r="W1166" s="174">
        <v>1</v>
      </c>
      <c r="X1166" s="168" t="s">
        <v>346</v>
      </c>
    </row>
    <row r="1167" spans="2:24" hidden="1">
      <c r="B1167" s="649">
        <v>45986</v>
      </c>
      <c r="C1167" s="443" t="str">
        <f t="shared" ref="C1167" si="324">RIGHT(TEXT(B1167,"aaa"),1)</f>
        <v>二</v>
      </c>
      <c r="D1167" s="205">
        <f t="shared" si="314"/>
        <v>1</v>
      </c>
      <c r="E1167" s="168" t="s">
        <v>504</v>
      </c>
      <c r="F1167" s="259">
        <v>1245.44</v>
      </c>
      <c r="G1167" s="168">
        <v>314.8</v>
      </c>
      <c r="H1167" s="168">
        <v>314.8</v>
      </c>
      <c r="I1167" s="176">
        <f t="shared" si="316"/>
        <v>1</v>
      </c>
      <c r="J1167" s="168">
        <v>23.14</v>
      </c>
      <c r="K1167" s="176">
        <f t="shared" si="317"/>
        <v>7.3506988564167722E-2</v>
      </c>
      <c r="L1167" s="259">
        <v>111.2</v>
      </c>
      <c r="M1167" s="176">
        <f t="shared" si="318"/>
        <v>1.0735069885641677</v>
      </c>
      <c r="N1167" s="259">
        <v>2573.17</v>
      </c>
      <c r="O1167" s="168">
        <v>11.2</v>
      </c>
      <c r="P1167" s="175">
        <f t="shared" si="319"/>
        <v>3.5578144853875476E-2</v>
      </c>
      <c r="Q1167" s="174">
        <f t="shared" si="320"/>
        <v>11.939999999999987</v>
      </c>
      <c r="R1167" s="175">
        <f t="shared" si="321"/>
        <v>3.7928843710292204E-2</v>
      </c>
      <c r="S1167" s="258">
        <f t="shared" si="322"/>
        <v>1327.7279999999987</v>
      </c>
      <c r="T1167" s="168" t="s">
        <v>476</v>
      </c>
      <c r="U1167" s="168" t="s">
        <v>316</v>
      </c>
      <c r="V1167" s="168" t="s">
        <v>412</v>
      </c>
      <c r="W1167" s="174">
        <v>1</v>
      </c>
      <c r="X1167" s="168" t="s">
        <v>232</v>
      </c>
    </row>
    <row r="1168" spans="2:24" hidden="1">
      <c r="B1168" s="650"/>
      <c r="C1168" s="443"/>
      <c r="D1168" s="205">
        <f t="shared" si="314"/>
        <v>2</v>
      </c>
      <c r="E1168" s="168" t="s">
        <v>356</v>
      </c>
      <c r="F1168" s="259">
        <v>1185.19</v>
      </c>
      <c r="G1168" s="168">
        <v>6949</v>
      </c>
      <c r="H1168" s="168">
        <v>6949</v>
      </c>
      <c r="I1168" s="176">
        <f t="shared" si="316"/>
        <v>1</v>
      </c>
      <c r="J1168" s="168">
        <v>180.12</v>
      </c>
      <c r="K1168" s="176">
        <f t="shared" si="317"/>
        <v>2.5920276298748022E-2</v>
      </c>
      <c r="L1168" s="259">
        <v>6.58</v>
      </c>
      <c r="M1168" s="176">
        <f t="shared" si="318"/>
        <v>1.025920276298748</v>
      </c>
      <c r="N1168" s="259">
        <v>1185.19</v>
      </c>
      <c r="O1168" s="168">
        <v>180.12</v>
      </c>
      <c r="P1168" s="175">
        <f t="shared" si="319"/>
        <v>2.5920276298748022E-2</v>
      </c>
      <c r="Q1168" s="174">
        <f t="shared" si="320"/>
        <v>0</v>
      </c>
      <c r="R1168" s="175">
        <f t="shared" si="321"/>
        <v>0</v>
      </c>
      <c r="S1168" s="258">
        <f t="shared" si="322"/>
        <v>0</v>
      </c>
      <c r="T1168" s="168" t="s">
        <v>497</v>
      </c>
      <c r="U1168" s="168" t="s">
        <v>355</v>
      </c>
      <c r="V1168" s="168" t="s">
        <v>357</v>
      </c>
      <c r="W1168" s="174">
        <v>1</v>
      </c>
      <c r="X1168" s="168" t="s">
        <v>346</v>
      </c>
    </row>
    <row r="1169" spans="2:24" hidden="1">
      <c r="B1169" s="650"/>
      <c r="C1169" s="443"/>
      <c r="D1169" s="205">
        <f t="shared" si="314"/>
        <v>3</v>
      </c>
      <c r="E1169" s="168" t="s">
        <v>416</v>
      </c>
      <c r="F1169" s="259">
        <v>1184.8800000000001</v>
      </c>
      <c r="G1169" s="168">
        <v>253.18</v>
      </c>
      <c r="H1169" s="168">
        <v>253.18</v>
      </c>
      <c r="I1169" s="176">
        <f t="shared" si="316"/>
        <v>1</v>
      </c>
      <c r="J1169" s="168">
        <v>23.93</v>
      </c>
      <c r="K1169" s="176">
        <f t="shared" si="317"/>
        <v>9.451773441820048E-2</v>
      </c>
      <c r="L1169" s="259">
        <v>156.72999999999999</v>
      </c>
      <c r="M1169" s="176">
        <f t="shared" si="318"/>
        <v>1.0945177344182004</v>
      </c>
      <c r="N1169" s="259">
        <v>3750.55</v>
      </c>
      <c r="O1169" s="168">
        <v>7.56</v>
      </c>
      <c r="P1169" s="175">
        <f t="shared" si="319"/>
        <v>2.9860178529109722E-2</v>
      </c>
      <c r="Q1169" s="174">
        <f t="shared" si="320"/>
        <v>16.370000000000008</v>
      </c>
      <c r="R1169" s="175">
        <f t="shared" si="321"/>
        <v>6.4657555889090793E-2</v>
      </c>
      <c r="S1169" s="258">
        <f t="shared" si="322"/>
        <v>2565.6701000000012</v>
      </c>
      <c r="T1169" s="168" t="s">
        <v>497</v>
      </c>
      <c r="U1169" s="168" t="s">
        <v>355</v>
      </c>
      <c r="V1169" s="168" t="s">
        <v>360</v>
      </c>
      <c r="W1169" s="174">
        <v>1</v>
      </c>
      <c r="X1169" s="168" t="s">
        <v>346</v>
      </c>
    </row>
    <row r="1170" spans="2:24" hidden="1">
      <c r="B1170" s="650"/>
      <c r="C1170" s="443"/>
      <c r="D1170" s="205">
        <f t="shared" si="314"/>
        <v>4</v>
      </c>
      <c r="E1170" s="168" t="s">
        <v>365</v>
      </c>
      <c r="F1170" s="259">
        <v>944.43</v>
      </c>
      <c r="G1170" s="168">
        <v>34.619999999999997</v>
      </c>
      <c r="H1170" s="168">
        <v>34.619999999999997</v>
      </c>
      <c r="I1170" s="176">
        <f t="shared" si="316"/>
        <v>1</v>
      </c>
      <c r="J1170" s="168">
        <v>3.42</v>
      </c>
      <c r="K1170" s="176">
        <f t="shared" si="317"/>
        <v>9.8786828422876949E-2</v>
      </c>
      <c r="L1170" s="259">
        <v>814.16</v>
      </c>
      <c r="M1170" s="176">
        <f t="shared" si="318"/>
        <v>1.098786828422877</v>
      </c>
      <c r="N1170" s="259">
        <v>2784.43</v>
      </c>
      <c r="O1170" s="168">
        <v>1.1599999999999999</v>
      </c>
      <c r="P1170" s="175">
        <f t="shared" si="319"/>
        <v>3.3506643558636626E-2</v>
      </c>
      <c r="Q1170" s="174">
        <f t="shared" si="320"/>
        <v>2.2600000000000016</v>
      </c>
      <c r="R1170" s="175">
        <f t="shared" si="321"/>
        <v>6.5280184864240379E-2</v>
      </c>
      <c r="S1170" s="258">
        <f t="shared" si="322"/>
        <v>1840.0016000000012</v>
      </c>
      <c r="T1170" s="168" t="s">
        <v>476</v>
      </c>
      <c r="U1170" s="168" t="s">
        <v>364</v>
      </c>
      <c r="V1170" s="168" t="s">
        <v>366</v>
      </c>
      <c r="W1170" s="174">
        <v>1</v>
      </c>
      <c r="X1170" s="168" t="s">
        <v>133</v>
      </c>
    </row>
    <row r="1171" spans="2:24" hidden="1">
      <c r="B1171" s="650"/>
      <c r="C1171" s="443"/>
      <c r="D1171" s="205">
        <f t="shared" si="314"/>
        <v>5</v>
      </c>
      <c r="E1171" s="168" t="s">
        <v>373</v>
      </c>
      <c r="F1171" s="259">
        <v>652.04</v>
      </c>
      <c r="G1171" s="168">
        <v>17852</v>
      </c>
      <c r="H1171" s="168">
        <v>17852</v>
      </c>
      <c r="I1171" s="176">
        <f t="shared" si="316"/>
        <v>1</v>
      </c>
      <c r="J1171" s="168">
        <v>112.42</v>
      </c>
      <c r="K1171" s="176">
        <f t="shared" si="317"/>
        <v>6.2973336320860411E-3</v>
      </c>
      <c r="L1171" s="259">
        <v>5.8</v>
      </c>
      <c r="M1171" s="176">
        <f t="shared" si="318"/>
        <v>1.006297333632086</v>
      </c>
      <c r="N1171" s="259">
        <v>652.04</v>
      </c>
      <c r="O1171" s="168">
        <v>112.42</v>
      </c>
      <c r="P1171" s="175">
        <f t="shared" si="319"/>
        <v>6.2973336320860411E-3</v>
      </c>
      <c r="Q1171" s="174">
        <f t="shared" si="320"/>
        <v>-1.7479351299698465E-12</v>
      </c>
      <c r="R1171" s="175">
        <f t="shared" si="321"/>
        <v>-9.7912566097347444E-17</v>
      </c>
      <c r="S1171" s="258">
        <f t="shared" si="322"/>
        <v>-1.0138023753825109E-11</v>
      </c>
      <c r="T1171" s="168" t="s">
        <v>476</v>
      </c>
      <c r="U1171" s="168" t="s">
        <v>495</v>
      </c>
      <c r="V1171" s="168" t="s">
        <v>374</v>
      </c>
      <c r="W1171" s="174">
        <v>1</v>
      </c>
      <c r="X1171" s="168" t="s">
        <v>346</v>
      </c>
    </row>
    <row r="1172" spans="2:24" hidden="1">
      <c r="B1172" s="650"/>
      <c r="C1172" s="443"/>
      <c r="D1172" s="205">
        <f t="shared" si="314"/>
        <v>6</v>
      </c>
      <c r="E1172" s="168" t="s">
        <v>645</v>
      </c>
      <c r="F1172" s="259">
        <v>610.65</v>
      </c>
      <c r="G1172" s="168">
        <v>110.54</v>
      </c>
      <c r="H1172" s="168">
        <v>110.54</v>
      </c>
      <c r="I1172" s="176">
        <f t="shared" si="316"/>
        <v>1</v>
      </c>
      <c r="J1172" s="168">
        <v>10.91</v>
      </c>
      <c r="K1172" s="176">
        <f t="shared" si="317"/>
        <v>9.8697304143296541E-2</v>
      </c>
      <c r="L1172" s="259">
        <v>114.14</v>
      </c>
      <c r="M1172" s="176">
        <f t="shared" si="318"/>
        <v>1.0986973041432966</v>
      </c>
      <c r="N1172" s="259">
        <v>1245.27</v>
      </c>
      <c r="O1172" s="168">
        <v>5.35</v>
      </c>
      <c r="P1172" s="175">
        <f t="shared" si="319"/>
        <v>4.8398769676135329E-2</v>
      </c>
      <c r="Q1172" s="174">
        <f t="shared" si="320"/>
        <v>5.5599999999999969</v>
      </c>
      <c r="R1172" s="175">
        <f t="shared" si="321"/>
        <v>5.0298534467161177E-2</v>
      </c>
      <c r="S1172" s="258">
        <f t="shared" si="322"/>
        <v>634.61839999999961</v>
      </c>
      <c r="T1172" s="168" t="s">
        <v>476</v>
      </c>
      <c r="U1172" s="168" t="s">
        <v>316</v>
      </c>
      <c r="V1172" s="168" t="s">
        <v>412</v>
      </c>
      <c r="W1172" s="174">
        <v>1</v>
      </c>
      <c r="X1172" s="168" t="s">
        <v>174</v>
      </c>
    </row>
    <row r="1173" spans="2:24" hidden="1">
      <c r="B1173" s="650"/>
      <c r="C1173" s="443"/>
      <c r="D1173" s="205">
        <f t="shared" si="314"/>
        <v>7</v>
      </c>
      <c r="E1173" s="168" t="s">
        <v>363</v>
      </c>
      <c r="F1173" s="259">
        <v>549.28</v>
      </c>
      <c r="G1173" s="168">
        <v>42.74</v>
      </c>
      <c r="H1173" s="168">
        <v>42.74</v>
      </c>
      <c r="I1173" s="176">
        <f t="shared" si="316"/>
        <v>1</v>
      </c>
      <c r="J1173" s="168">
        <v>4.21</v>
      </c>
      <c r="K1173" s="176">
        <f t="shared" si="317"/>
        <v>9.850257370145063E-2</v>
      </c>
      <c r="L1173" s="259">
        <v>278.82</v>
      </c>
      <c r="M1173" s="176">
        <f t="shared" si="318"/>
        <v>1.0985025737014507</v>
      </c>
      <c r="N1173" s="259">
        <v>1173.83</v>
      </c>
      <c r="O1173" s="168">
        <v>1.97</v>
      </c>
      <c r="P1173" s="175">
        <f t="shared" si="319"/>
        <v>4.609265325222274E-2</v>
      </c>
      <c r="Q1173" s="174">
        <f t="shared" si="320"/>
        <v>2.2400000000000011</v>
      </c>
      <c r="R1173" s="175">
        <f t="shared" si="321"/>
        <v>5.2409920449227911E-2</v>
      </c>
      <c r="S1173" s="258">
        <f t="shared" si="322"/>
        <v>624.55680000000029</v>
      </c>
      <c r="T1173" s="168" t="s">
        <v>497</v>
      </c>
      <c r="U1173" s="168" t="s">
        <v>355</v>
      </c>
      <c r="V1173" s="168" t="s">
        <v>360</v>
      </c>
      <c r="W1173" s="174">
        <v>1</v>
      </c>
      <c r="X1173" s="168" t="s">
        <v>346</v>
      </c>
    </row>
    <row r="1174" spans="2:24" hidden="1">
      <c r="B1174" s="650"/>
      <c r="C1174" s="443"/>
      <c r="D1174" s="205">
        <f t="shared" si="314"/>
        <v>8</v>
      </c>
      <c r="E1174" s="168" t="s">
        <v>503</v>
      </c>
      <c r="F1174" s="259">
        <v>497.55</v>
      </c>
      <c r="G1174" s="168">
        <v>68.760000000000005</v>
      </c>
      <c r="H1174" s="168">
        <v>68.760000000000005</v>
      </c>
      <c r="I1174" s="176">
        <f t="shared" si="316"/>
        <v>1</v>
      </c>
      <c r="J1174" s="168">
        <v>6.84</v>
      </c>
      <c r="K1174" s="176">
        <f t="shared" si="317"/>
        <v>9.947643979057591E-2</v>
      </c>
      <c r="L1174" s="259">
        <v>160.5</v>
      </c>
      <c r="M1174" s="176">
        <f t="shared" si="318"/>
        <v>1.0994764397905759</v>
      </c>
      <c r="N1174" s="259">
        <v>1097.82</v>
      </c>
      <c r="O1174" s="168">
        <v>3.1</v>
      </c>
      <c r="P1174" s="175">
        <f t="shared" si="319"/>
        <v>4.508435136707388E-2</v>
      </c>
      <c r="Q1174" s="174">
        <f t="shared" si="320"/>
        <v>3.7400000000000033</v>
      </c>
      <c r="R1174" s="175">
        <f t="shared" si="321"/>
        <v>5.4392088423502079E-2</v>
      </c>
      <c r="S1174" s="258">
        <f t="shared" si="322"/>
        <v>600.27000000000055</v>
      </c>
      <c r="T1174" s="168" t="s">
        <v>476</v>
      </c>
      <c r="U1174" s="168" t="s">
        <v>316</v>
      </c>
      <c r="V1174" s="168" t="s">
        <v>351</v>
      </c>
      <c r="W1174" s="174">
        <v>1</v>
      </c>
      <c r="X1174" s="168" t="s">
        <v>346</v>
      </c>
    </row>
    <row r="1175" spans="2:24" hidden="1">
      <c r="B1175" s="650"/>
      <c r="C1175" s="443"/>
      <c r="D1175" s="205">
        <f t="shared" si="314"/>
        <v>9</v>
      </c>
      <c r="E1175" s="168" t="s">
        <v>375</v>
      </c>
      <c r="F1175" s="259">
        <v>468.37</v>
      </c>
      <c r="G1175" s="168">
        <v>4135</v>
      </c>
      <c r="H1175" s="168">
        <v>4135</v>
      </c>
      <c r="I1175" s="176">
        <f t="shared" si="316"/>
        <v>1</v>
      </c>
      <c r="J1175" s="168">
        <v>66.91</v>
      </c>
      <c r="K1175" s="176">
        <f t="shared" si="317"/>
        <v>1.6181378476420798E-2</v>
      </c>
      <c r="L1175" s="259">
        <v>7</v>
      </c>
      <c r="M1175" s="176">
        <f t="shared" si="318"/>
        <v>1.0161813784764209</v>
      </c>
      <c r="N1175" s="259">
        <v>468.37</v>
      </c>
      <c r="O1175" s="168">
        <v>66.91</v>
      </c>
      <c r="P1175" s="175">
        <f t="shared" si="319"/>
        <v>1.6181378476420798E-2</v>
      </c>
      <c r="Q1175" s="174">
        <f t="shared" si="320"/>
        <v>-1.4210854715202004E-13</v>
      </c>
      <c r="R1175" s="175">
        <f t="shared" si="321"/>
        <v>-3.4367242358408714E-17</v>
      </c>
      <c r="S1175" s="258">
        <f t="shared" si="322"/>
        <v>-9.9475983006414026E-13</v>
      </c>
      <c r="T1175" s="168" t="s">
        <v>476</v>
      </c>
      <c r="U1175" s="168" t="s">
        <v>495</v>
      </c>
      <c r="V1175" s="168" t="s">
        <v>376</v>
      </c>
      <c r="W1175" s="174">
        <v>1</v>
      </c>
      <c r="X1175" s="168" t="s">
        <v>218</v>
      </c>
    </row>
    <row r="1176" spans="2:24" hidden="1">
      <c r="B1176" s="651"/>
      <c r="C1176" s="443"/>
      <c r="D1176" s="205">
        <f t="shared" si="314"/>
        <v>10</v>
      </c>
      <c r="E1176" s="168" t="s">
        <v>634</v>
      </c>
      <c r="F1176" s="259">
        <v>393.55</v>
      </c>
      <c r="G1176" s="168">
        <v>38.25</v>
      </c>
      <c r="H1176" s="168">
        <v>38.25</v>
      </c>
      <c r="I1176" s="176">
        <f t="shared" si="316"/>
        <v>1</v>
      </c>
      <c r="J1176" s="168">
        <v>3.79</v>
      </c>
      <c r="K1176" s="176">
        <f t="shared" si="317"/>
        <v>9.9084967320261438E-2</v>
      </c>
      <c r="L1176" s="259">
        <v>212.73</v>
      </c>
      <c r="M1176" s="176">
        <f t="shared" si="318"/>
        <v>1.0990849673202614</v>
      </c>
      <c r="N1176" s="259">
        <v>806.25</v>
      </c>
      <c r="O1176" s="168">
        <v>1.85</v>
      </c>
      <c r="P1176" s="175">
        <f t="shared" si="319"/>
        <v>4.8366013071895426E-2</v>
      </c>
      <c r="Q1176" s="174">
        <f t="shared" si="320"/>
        <v>1.9399999999999991</v>
      </c>
      <c r="R1176" s="175">
        <f t="shared" si="321"/>
        <v>5.0718954248365991E-2</v>
      </c>
      <c r="S1176" s="258">
        <f t="shared" si="322"/>
        <v>412.69619999999981</v>
      </c>
      <c r="T1176" s="168" t="s">
        <v>476</v>
      </c>
      <c r="U1176" s="168" t="s">
        <v>316</v>
      </c>
      <c r="V1176" s="168" t="s">
        <v>412</v>
      </c>
      <c r="W1176" s="174">
        <v>1</v>
      </c>
      <c r="X1176" s="168" t="s">
        <v>180</v>
      </c>
    </row>
    <row r="1177" spans="2:24" hidden="1">
      <c r="B1177" s="649">
        <v>45987</v>
      </c>
      <c r="C1177" s="443" t="str">
        <f t="shared" ref="C1177" si="325">RIGHT(TEXT(B1177,"aaa"),1)</f>
        <v>三</v>
      </c>
      <c r="D1177" s="205">
        <f t="shared" si="314"/>
        <v>1</v>
      </c>
      <c r="E1177" s="168" t="s">
        <v>704</v>
      </c>
      <c r="F1177" s="259">
        <v>1066.23</v>
      </c>
      <c r="G1177" s="168">
        <v>185.28</v>
      </c>
      <c r="H1177" s="168">
        <v>185.28</v>
      </c>
      <c r="I1177" s="176">
        <f t="shared" si="316"/>
        <v>1</v>
      </c>
      <c r="J1177" s="168">
        <v>16.600000000000001</v>
      </c>
      <c r="K1177" s="176">
        <f t="shared" si="317"/>
        <v>8.9594127806563048E-2</v>
      </c>
      <c r="L1177" s="259">
        <v>174.22</v>
      </c>
      <c r="M1177" s="176">
        <f t="shared" si="318"/>
        <v>1.0895941278065631</v>
      </c>
      <c r="N1177" s="259">
        <v>2892.05</v>
      </c>
      <c r="O1177" s="168">
        <v>6.12</v>
      </c>
      <c r="P1177" s="175">
        <f t="shared" si="319"/>
        <v>3.3031088082901554E-2</v>
      </c>
      <c r="Q1177" s="174">
        <f t="shared" si="320"/>
        <v>10.479999999999993</v>
      </c>
      <c r="R1177" s="175">
        <f t="shared" si="321"/>
        <v>5.6563039723661446E-2</v>
      </c>
      <c r="S1177" s="258">
        <f t="shared" si="322"/>
        <v>1825.8255999999988</v>
      </c>
      <c r="T1177" s="168" t="s">
        <v>476</v>
      </c>
      <c r="U1177" s="168" t="s">
        <v>316</v>
      </c>
      <c r="V1177" s="168" t="s">
        <v>412</v>
      </c>
      <c r="W1177" s="174">
        <v>1</v>
      </c>
      <c r="X1177" s="168" t="s">
        <v>198</v>
      </c>
    </row>
    <row r="1178" spans="2:24" hidden="1">
      <c r="B1178" s="650"/>
      <c r="C1178" s="443"/>
      <c r="D1178" s="205">
        <f t="shared" si="314"/>
        <v>2</v>
      </c>
      <c r="E1178" s="168" t="s">
        <v>505</v>
      </c>
      <c r="F1178" s="259">
        <v>935.79</v>
      </c>
      <c r="G1178" s="168">
        <v>193</v>
      </c>
      <c r="H1178" s="168">
        <v>193</v>
      </c>
      <c r="I1178" s="176">
        <f t="shared" si="316"/>
        <v>1</v>
      </c>
      <c r="J1178" s="168">
        <v>19.3</v>
      </c>
      <c r="K1178" s="176">
        <f t="shared" si="317"/>
        <v>0.1</v>
      </c>
      <c r="L1178" s="259">
        <v>179.96</v>
      </c>
      <c r="M1178" s="176">
        <f t="shared" si="318"/>
        <v>1.1000000000000001</v>
      </c>
      <c r="N1178" s="259">
        <v>3473.23</v>
      </c>
      <c r="O1178" s="168">
        <v>5.2</v>
      </c>
      <c r="P1178" s="175">
        <f t="shared" si="319"/>
        <v>2.6943005181347152E-2</v>
      </c>
      <c r="Q1178" s="174">
        <f t="shared" si="320"/>
        <v>14.100000000000012</v>
      </c>
      <c r="R1178" s="175">
        <f t="shared" si="321"/>
        <v>7.3056994818652909E-2</v>
      </c>
      <c r="S1178" s="258">
        <f t="shared" si="322"/>
        <v>2537.4360000000024</v>
      </c>
      <c r="T1178" s="168" t="s">
        <v>476</v>
      </c>
      <c r="U1178" s="168" t="s">
        <v>316</v>
      </c>
      <c r="V1178" s="168" t="s">
        <v>412</v>
      </c>
      <c r="W1178" s="174">
        <v>1</v>
      </c>
      <c r="X1178" s="168" t="s">
        <v>198</v>
      </c>
    </row>
    <row r="1179" spans="2:24" hidden="1">
      <c r="B1179" s="650"/>
      <c r="C1179" s="443"/>
      <c r="D1179" s="205">
        <f t="shared" si="314"/>
        <v>3</v>
      </c>
      <c r="E1179" s="168" t="s">
        <v>421</v>
      </c>
      <c r="F1179" s="259">
        <v>821.33</v>
      </c>
      <c r="G1179" s="168">
        <v>161.97</v>
      </c>
      <c r="H1179" s="168">
        <v>161.97</v>
      </c>
      <c r="I1179" s="176">
        <f t="shared" si="316"/>
        <v>1</v>
      </c>
      <c r="J1179" s="168">
        <v>16.18</v>
      </c>
      <c r="K1179" s="176">
        <f t="shared" si="317"/>
        <v>9.9895042291782421E-2</v>
      </c>
      <c r="L1179" s="259">
        <v>102.41</v>
      </c>
      <c r="M1179" s="176">
        <f t="shared" si="318"/>
        <v>1.0998950422917824</v>
      </c>
      <c r="N1179" s="259">
        <v>1656.99</v>
      </c>
      <c r="O1179" s="168">
        <v>8.02</v>
      </c>
      <c r="P1179" s="175">
        <f t="shared" si="319"/>
        <v>4.9515342347348272E-2</v>
      </c>
      <c r="Q1179" s="174">
        <f t="shared" si="320"/>
        <v>8.1600000000000072</v>
      </c>
      <c r="R1179" s="175">
        <f t="shared" si="321"/>
        <v>5.0379699944434198E-2</v>
      </c>
      <c r="S1179" s="258">
        <f t="shared" si="322"/>
        <v>835.66560000000072</v>
      </c>
      <c r="T1179" s="168" t="s">
        <v>497</v>
      </c>
      <c r="U1179" s="168" t="s">
        <v>355</v>
      </c>
      <c r="V1179" s="168" t="s">
        <v>499</v>
      </c>
      <c r="W1179" s="174">
        <v>1</v>
      </c>
      <c r="X1179" s="168" t="s">
        <v>346</v>
      </c>
    </row>
    <row r="1180" spans="2:24" hidden="1">
      <c r="B1180" s="650"/>
      <c r="C1180" s="443"/>
      <c r="D1180" s="205">
        <f t="shared" si="314"/>
        <v>4</v>
      </c>
      <c r="E1180" s="168" t="s">
        <v>418</v>
      </c>
      <c r="F1180" s="259">
        <v>816.04</v>
      </c>
      <c r="G1180" s="168">
        <v>118.05</v>
      </c>
      <c r="H1180" s="168">
        <v>118.05</v>
      </c>
      <c r="I1180" s="176">
        <f t="shared" si="316"/>
        <v>1</v>
      </c>
      <c r="J1180" s="168">
        <v>11.8</v>
      </c>
      <c r="K1180" s="176">
        <f t="shared" si="317"/>
        <v>9.9957645065650164E-2</v>
      </c>
      <c r="L1180" s="259">
        <v>203.5</v>
      </c>
      <c r="M1180" s="176">
        <f t="shared" si="318"/>
        <v>1.0999576450656501</v>
      </c>
      <c r="N1180" s="259">
        <v>2401.3000000000002</v>
      </c>
      <c r="O1180" s="168">
        <v>4.01</v>
      </c>
      <c r="P1180" s="175">
        <f t="shared" si="319"/>
        <v>3.3968657348581108E-2</v>
      </c>
      <c r="Q1180" s="174">
        <f t="shared" si="320"/>
        <v>7.7899999999999974</v>
      </c>
      <c r="R1180" s="175">
        <f t="shared" si="321"/>
        <v>6.5988987717069014E-2</v>
      </c>
      <c r="S1180" s="258">
        <f t="shared" si="322"/>
        <v>1585.2649999999994</v>
      </c>
      <c r="T1180" s="168" t="s">
        <v>497</v>
      </c>
      <c r="U1180" s="168" t="s">
        <v>355</v>
      </c>
      <c r="V1180" s="168" t="s">
        <v>360</v>
      </c>
      <c r="W1180" s="174">
        <v>1</v>
      </c>
      <c r="X1180" s="168" t="s">
        <v>346</v>
      </c>
    </row>
    <row r="1181" spans="2:24" hidden="1">
      <c r="B1181" s="650"/>
      <c r="C1181" s="443"/>
      <c r="D1181" s="205">
        <f t="shared" si="314"/>
        <v>5</v>
      </c>
      <c r="E1181" s="168" t="s">
        <v>693</v>
      </c>
      <c r="F1181" s="259">
        <v>776.01</v>
      </c>
      <c r="G1181" s="168">
        <v>255.42</v>
      </c>
      <c r="H1181" s="168">
        <v>255.42</v>
      </c>
      <c r="I1181" s="176">
        <f t="shared" si="316"/>
        <v>1</v>
      </c>
      <c r="J1181" s="168">
        <v>25.53</v>
      </c>
      <c r="K1181" s="176">
        <f t="shared" si="317"/>
        <v>9.9953018557669734E-2</v>
      </c>
      <c r="L1181" s="259">
        <v>100.52</v>
      </c>
      <c r="M1181" s="176">
        <f t="shared" si="318"/>
        <v>1.0999530185576698</v>
      </c>
      <c r="N1181" s="259">
        <v>2566.2800000000002</v>
      </c>
      <c r="O1181" s="168">
        <v>7.72</v>
      </c>
      <c r="P1181" s="175">
        <f t="shared" si="319"/>
        <v>3.0224727899146504E-2</v>
      </c>
      <c r="Q1181" s="174">
        <f t="shared" si="320"/>
        <v>17.810000000000002</v>
      </c>
      <c r="R1181" s="175">
        <f t="shared" si="321"/>
        <v>6.9728290658523234E-2</v>
      </c>
      <c r="S1181" s="258">
        <f t="shared" si="322"/>
        <v>1790.2612000000001</v>
      </c>
      <c r="T1181" s="168" t="s">
        <v>476</v>
      </c>
      <c r="U1181" s="168" t="s">
        <v>316</v>
      </c>
      <c r="V1181" s="168" t="s">
        <v>366</v>
      </c>
      <c r="W1181" s="174">
        <v>1</v>
      </c>
      <c r="X1181" s="168" t="s">
        <v>218</v>
      </c>
    </row>
    <row r="1182" spans="2:24" ht="17.100000000000001" hidden="1">
      <c r="B1182" s="650"/>
      <c r="C1182" s="443"/>
      <c r="D1182" s="205">
        <f t="shared" si="314"/>
        <v>6</v>
      </c>
      <c r="E1182" s="168" t="s">
        <v>365</v>
      </c>
      <c r="F1182" s="259">
        <v>773.45</v>
      </c>
      <c r="G1182" s="168">
        <v>29.3</v>
      </c>
      <c r="H1182" s="168">
        <v>29.3</v>
      </c>
      <c r="I1182" s="176">
        <f t="shared" si="316"/>
        <v>1</v>
      </c>
      <c r="J1182" s="168">
        <v>2.93</v>
      </c>
      <c r="K1182" s="176">
        <f t="shared" si="317"/>
        <v>0.1</v>
      </c>
      <c r="L1182" s="259">
        <v>814.16</v>
      </c>
      <c r="M1182" s="176">
        <f t="shared" si="318"/>
        <v>1.1000000000000001</v>
      </c>
      <c r="N1182" s="259">
        <v>2385.4899999999998</v>
      </c>
      <c r="O1182" s="168">
        <v>0.95</v>
      </c>
      <c r="P1182" s="175">
        <f t="shared" si="319"/>
        <v>3.2423208191126277E-2</v>
      </c>
      <c r="Q1182" s="174">
        <f t="shared" si="320"/>
        <v>1.9800000000000033</v>
      </c>
      <c r="R1182" s="175">
        <f t="shared" si="321"/>
        <v>6.7576791808873826E-2</v>
      </c>
      <c r="S1182" s="258">
        <f t="shared" si="322"/>
        <v>1612.0368000000026</v>
      </c>
      <c r="T1182" s="168" t="s">
        <v>476</v>
      </c>
      <c r="U1182" s="168" t="s">
        <v>364</v>
      </c>
      <c r="V1182" s="168" t="s">
        <v>705</v>
      </c>
      <c r="W1182" s="174">
        <v>1</v>
      </c>
      <c r="X1182" s="168" t="s">
        <v>133</v>
      </c>
    </row>
    <row r="1183" spans="2:24" hidden="1">
      <c r="B1183" s="650"/>
      <c r="C1183" s="443"/>
      <c r="D1183" s="205">
        <f t="shared" si="314"/>
        <v>7</v>
      </c>
      <c r="E1183" s="168" t="s">
        <v>447</v>
      </c>
      <c r="F1183" s="259">
        <v>691.3</v>
      </c>
      <c r="G1183" s="168">
        <v>101.48</v>
      </c>
      <c r="H1183" s="168">
        <v>137.77000000000001</v>
      </c>
      <c r="I1183" s="176">
        <f t="shared" si="316"/>
        <v>1.357607410327158</v>
      </c>
      <c r="J1183" s="168">
        <v>0</v>
      </c>
      <c r="K1183" s="176">
        <f t="shared" si="317"/>
        <v>0</v>
      </c>
      <c r="L1183" s="259">
        <v>278.75</v>
      </c>
      <c r="M1183" s="176">
        <f t="shared" si="318"/>
        <v>1.357607410327158</v>
      </c>
      <c r="N1183" s="259">
        <v>10115.84</v>
      </c>
      <c r="O1183" s="168">
        <v>2.48</v>
      </c>
      <c r="P1183" s="175">
        <f t="shared" si="319"/>
        <v>2.4438312968072525E-2</v>
      </c>
      <c r="Q1183" s="174">
        <f t="shared" si="320"/>
        <v>33.810000000000009</v>
      </c>
      <c r="R1183" s="175">
        <f t="shared" si="321"/>
        <v>0.33316909735908562</v>
      </c>
      <c r="S1183" s="258">
        <f t="shared" si="322"/>
        <v>9424.5375000000022</v>
      </c>
      <c r="T1183" s="168" t="s">
        <v>497</v>
      </c>
      <c r="U1183" s="168" t="s">
        <v>355</v>
      </c>
      <c r="V1183" s="168" t="s">
        <v>703</v>
      </c>
      <c r="W1183" s="174">
        <v>1</v>
      </c>
      <c r="X1183" s="168" t="s">
        <v>346</v>
      </c>
    </row>
    <row r="1184" spans="2:24" hidden="1">
      <c r="B1184" s="650"/>
      <c r="C1184" s="443"/>
      <c r="D1184" s="205">
        <f t="shared" si="314"/>
        <v>8</v>
      </c>
      <c r="E1184" s="168" t="s">
        <v>503</v>
      </c>
      <c r="F1184" s="259">
        <v>609.9</v>
      </c>
      <c r="G1184" s="168">
        <v>77.180000000000007</v>
      </c>
      <c r="H1184" s="168">
        <v>77.180000000000007</v>
      </c>
      <c r="I1184" s="176">
        <f t="shared" si="316"/>
        <v>1</v>
      </c>
      <c r="J1184" s="168">
        <v>7.7</v>
      </c>
      <c r="K1184" s="176">
        <f t="shared" si="317"/>
        <v>9.9766778958279345E-2</v>
      </c>
      <c r="L1184" s="259">
        <v>160.5</v>
      </c>
      <c r="M1184" s="176">
        <f t="shared" si="318"/>
        <v>1.0997667789582795</v>
      </c>
      <c r="N1184" s="259">
        <v>1235.8499999999999</v>
      </c>
      <c r="O1184" s="168">
        <v>3.8</v>
      </c>
      <c r="P1184" s="175">
        <f t="shared" si="319"/>
        <v>4.9235553252137854E-2</v>
      </c>
      <c r="Q1184" s="174">
        <f t="shared" si="320"/>
        <v>3.900000000000003</v>
      </c>
      <c r="R1184" s="175">
        <f t="shared" si="321"/>
        <v>5.0531225706141519E-2</v>
      </c>
      <c r="S1184" s="258">
        <f t="shared" si="322"/>
        <v>625.9500000000005</v>
      </c>
      <c r="T1184" s="168" t="s">
        <v>476</v>
      </c>
      <c r="U1184" s="168" t="s">
        <v>316</v>
      </c>
      <c r="V1184" s="168" t="s">
        <v>351</v>
      </c>
      <c r="W1184" s="174">
        <v>1</v>
      </c>
      <c r="X1184" s="168" t="s">
        <v>346</v>
      </c>
    </row>
    <row r="1185" spans="2:24" hidden="1">
      <c r="B1185" s="650"/>
      <c r="C1185" s="443"/>
      <c r="D1185" s="205">
        <f t="shared" si="314"/>
        <v>9</v>
      </c>
      <c r="E1185" s="168" t="s">
        <v>373</v>
      </c>
      <c r="F1185" s="259">
        <v>559.92999999999995</v>
      </c>
      <c r="G1185" s="168">
        <v>18078</v>
      </c>
      <c r="H1185" s="168">
        <v>18078</v>
      </c>
      <c r="I1185" s="176">
        <f t="shared" si="316"/>
        <v>1</v>
      </c>
      <c r="J1185" s="168">
        <v>96.54</v>
      </c>
      <c r="K1185" s="176">
        <f t="shared" si="317"/>
        <v>5.340192499170263E-3</v>
      </c>
      <c r="L1185" s="259">
        <v>5.8</v>
      </c>
      <c r="M1185" s="176">
        <f t="shared" si="318"/>
        <v>1.0053401924991703</v>
      </c>
      <c r="N1185" s="259">
        <v>559.92999999999995</v>
      </c>
      <c r="O1185" s="168">
        <v>96.54</v>
      </c>
      <c r="P1185" s="175">
        <f t="shared" si="319"/>
        <v>5.340192499170263E-3</v>
      </c>
      <c r="Q1185" s="174">
        <f t="shared" si="320"/>
        <v>8.6686213762732223E-13</v>
      </c>
      <c r="R1185" s="175">
        <f t="shared" si="321"/>
        <v>4.7951219030164965E-17</v>
      </c>
      <c r="S1185" s="258">
        <f t="shared" si="322"/>
        <v>5.0278003982384691E-12</v>
      </c>
      <c r="T1185" s="168" t="s">
        <v>476</v>
      </c>
      <c r="U1185" s="168" t="s">
        <v>495</v>
      </c>
      <c r="V1185" s="168" t="s">
        <v>374</v>
      </c>
      <c r="W1185" s="174">
        <v>1</v>
      </c>
      <c r="X1185" s="168" t="s">
        <v>346</v>
      </c>
    </row>
    <row r="1186" spans="2:24" hidden="1">
      <c r="B1186" s="651"/>
      <c r="C1186" s="443"/>
      <c r="D1186" s="205">
        <f t="shared" si="314"/>
        <v>10</v>
      </c>
      <c r="E1186" s="168" t="s">
        <v>356</v>
      </c>
      <c r="F1186" s="259">
        <v>509.56</v>
      </c>
      <c r="G1186" s="168">
        <v>6534</v>
      </c>
      <c r="H1186" s="168">
        <v>6534</v>
      </c>
      <c r="I1186" s="176">
        <f t="shared" si="316"/>
        <v>1</v>
      </c>
      <c r="J1186" s="168">
        <v>77.44</v>
      </c>
      <c r="K1186" s="176">
        <f t="shared" si="317"/>
        <v>1.1851851851851851E-2</v>
      </c>
      <c r="L1186" s="259">
        <v>6.58</v>
      </c>
      <c r="M1186" s="176">
        <f t="shared" si="318"/>
        <v>1.0118518518518518</v>
      </c>
      <c r="N1186" s="259">
        <v>509.56</v>
      </c>
      <c r="O1186" s="168">
        <v>77.44</v>
      </c>
      <c r="P1186" s="175">
        <f t="shared" si="319"/>
        <v>1.1851851851851851E-2</v>
      </c>
      <c r="Q1186" s="174">
        <f t="shared" si="320"/>
        <v>-3.979039320256561E-13</v>
      </c>
      <c r="R1186" s="175">
        <f t="shared" si="321"/>
        <v>-6.0897449039739222E-17</v>
      </c>
      <c r="S1186" s="258">
        <f t="shared" si="322"/>
        <v>-2.6182078727288173E-12</v>
      </c>
      <c r="T1186" s="168" t="s">
        <v>497</v>
      </c>
      <c r="U1186" s="168" t="s">
        <v>355</v>
      </c>
      <c r="V1186" s="168" t="s">
        <v>357</v>
      </c>
      <c r="W1186" s="174">
        <v>1</v>
      </c>
      <c r="X1186" s="168" t="s">
        <v>346</v>
      </c>
    </row>
    <row r="1187" spans="2:24" hidden="1">
      <c r="B1187" s="649">
        <v>45988</v>
      </c>
      <c r="C1187" s="443" t="str">
        <f t="shared" ref="C1187" si="326">RIGHT(TEXT(B1187,"aaa"),1)</f>
        <v>四</v>
      </c>
      <c r="D1187" s="205">
        <f t="shared" si="314"/>
        <v>1</v>
      </c>
      <c r="E1187" s="168" t="s">
        <v>704</v>
      </c>
      <c r="F1187" s="259">
        <v>1313.62</v>
      </c>
      <c r="G1187" s="168">
        <v>171.26</v>
      </c>
      <c r="H1187" s="168">
        <v>171.26</v>
      </c>
      <c r="I1187" s="176">
        <f t="shared" si="316"/>
        <v>1</v>
      </c>
      <c r="J1187" s="168">
        <v>15.84</v>
      </c>
      <c r="K1187" s="176">
        <f t="shared" si="317"/>
        <v>9.249094943360972E-2</v>
      </c>
      <c r="L1187" s="259">
        <v>174.22</v>
      </c>
      <c r="M1187" s="176">
        <f t="shared" si="318"/>
        <v>1.0924909494336097</v>
      </c>
      <c r="N1187" s="259">
        <v>2759.64</v>
      </c>
      <c r="O1187" s="168">
        <v>7.54</v>
      </c>
      <c r="P1187" s="175">
        <f t="shared" si="319"/>
        <v>4.4026626182412709E-2</v>
      </c>
      <c r="Q1187" s="174">
        <f t="shared" si="320"/>
        <v>8.3000000000000043</v>
      </c>
      <c r="R1187" s="175">
        <f t="shared" si="321"/>
        <v>4.8464323251197039E-2</v>
      </c>
      <c r="S1187" s="258">
        <f t="shared" si="322"/>
        <v>1446.0260000000007</v>
      </c>
      <c r="T1187" s="168" t="s">
        <v>476</v>
      </c>
      <c r="U1187" s="168" t="s">
        <v>316</v>
      </c>
      <c r="V1187" s="168" t="s">
        <v>706</v>
      </c>
      <c r="W1187" s="174">
        <v>1</v>
      </c>
      <c r="X1187" s="168" t="s">
        <v>198</v>
      </c>
    </row>
    <row r="1188" spans="2:24" hidden="1">
      <c r="B1188" s="650"/>
      <c r="C1188" s="443"/>
      <c r="D1188" s="205">
        <f t="shared" si="314"/>
        <v>2</v>
      </c>
      <c r="E1188" s="168" t="s">
        <v>421</v>
      </c>
      <c r="F1188" s="259">
        <v>615.48</v>
      </c>
      <c r="G1188" s="168">
        <v>127.47</v>
      </c>
      <c r="H1188" s="168">
        <v>127.47</v>
      </c>
      <c r="I1188" s="176">
        <f t="shared" si="316"/>
        <v>1</v>
      </c>
      <c r="J1188" s="168">
        <v>12.02</v>
      </c>
      <c r="K1188" s="176">
        <f t="shared" si="317"/>
        <v>9.4296697262100881E-2</v>
      </c>
      <c r="L1188" s="259">
        <v>102.41</v>
      </c>
      <c r="M1188" s="176">
        <f t="shared" si="318"/>
        <v>1.0942966972621009</v>
      </c>
      <c r="N1188" s="259">
        <v>1230.97</v>
      </c>
      <c r="O1188" s="168">
        <v>6.01</v>
      </c>
      <c r="P1188" s="175">
        <f t="shared" si="319"/>
        <v>4.7148348631050441E-2</v>
      </c>
      <c r="Q1188" s="174">
        <f t="shared" si="320"/>
        <v>6.0100000000000104</v>
      </c>
      <c r="R1188" s="175">
        <f t="shared" si="321"/>
        <v>4.7148348631050524E-2</v>
      </c>
      <c r="S1188" s="258">
        <f t="shared" si="322"/>
        <v>615.48410000000104</v>
      </c>
      <c r="T1188" s="168" t="s">
        <v>497</v>
      </c>
      <c r="U1188" s="168" t="s">
        <v>355</v>
      </c>
      <c r="V1188" s="168" t="s">
        <v>707</v>
      </c>
      <c r="W1188" s="174">
        <v>1</v>
      </c>
      <c r="X1188" s="168" t="s">
        <v>346</v>
      </c>
    </row>
    <row r="1189" spans="2:24" hidden="1">
      <c r="B1189" s="650"/>
      <c r="C1189" s="443"/>
      <c r="D1189" s="205">
        <f t="shared" si="314"/>
        <v>3</v>
      </c>
      <c r="E1189" s="168" t="s">
        <v>664</v>
      </c>
      <c r="F1189" s="259">
        <v>511.02</v>
      </c>
      <c r="G1189" s="168">
        <v>88.57</v>
      </c>
      <c r="H1189" s="168">
        <v>88.57</v>
      </c>
      <c r="I1189" s="176">
        <f t="shared" si="316"/>
        <v>1</v>
      </c>
      <c r="J1189" s="168">
        <v>8.74</v>
      </c>
      <c r="K1189" s="176">
        <f t="shared" si="317"/>
        <v>9.8679010951789561E-2</v>
      </c>
      <c r="L1189" s="259">
        <v>119.12</v>
      </c>
      <c r="M1189" s="176">
        <f t="shared" si="318"/>
        <v>1.0986790109517894</v>
      </c>
      <c r="N1189" s="259">
        <v>1041.1099999999999</v>
      </c>
      <c r="O1189" s="168">
        <v>4.29</v>
      </c>
      <c r="P1189" s="175">
        <f t="shared" si="319"/>
        <v>4.8436265101050022E-2</v>
      </c>
      <c r="Q1189" s="174">
        <f t="shared" si="320"/>
        <v>4.4499999999999948</v>
      </c>
      <c r="R1189" s="175">
        <f t="shared" si="321"/>
        <v>5.024274585073947E-2</v>
      </c>
      <c r="S1189" s="258">
        <f t="shared" si="322"/>
        <v>530.08399999999938</v>
      </c>
      <c r="T1189" s="168" t="s">
        <v>476</v>
      </c>
      <c r="U1189" s="168" t="s">
        <v>316</v>
      </c>
      <c r="V1189" s="168" t="s">
        <v>412</v>
      </c>
      <c r="W1189" s="174">
        <v>1</v>
      </c>
      <c r="X1189" s="168" t="s">
        <v>174</v>
      </c>
    </row>
    <row r="1190" spans="2:24" hidden="1">
      <c r="B1190" s="650"/>
      <c r="C1190" s="443"/>
      <c r="D1190" s="205">
        <f t="shared" si="314"/>
        <v>4</v>
      </c>
      <c r="E1190" s="168" t="s">
        <v>645</v>
      </c>
      <c r="F1190" s="259">
        <v>503.36</v>
      </c>
      <c r="G1190" s="168">
        <v>98.99</v>
      </c>
      <c r="H1190" s="168">
        <v>98.99</v>
      </c>
      <c r="I1190" s="176">
        <f t="shared" si="316"/>
        <v>1</v>
      </c>
      <c r="J1190" s="168">
        <v>8.89</v>
      </c>
      <c r="K1190" s="176">
        <f t="shared" si="317"/>
        <v>8.9807051217294681E-2</v>
      </c>
      <c r="L1190" s="259">
        <v>114.14</v>
      </c>
      <c r="M1190" s="176">
        <f t="shared" si="318"/>
        <v>1.0898070512172946</v>
      </c>
      <c r="N1190" s="259">
        <v>1014.7</v>
      </c>
      <c r="O1190" s="168">
        <v>4.41</v>
      </c>
      <c r="P1190" s="175">
        <f t="shared" si="319"/>
        <v>4.4549954540862718E-2</v>
      </c>
      <c r="Q1190" s="174">
        <f t="shared" si="320"/>
        <v>4.4800000000000004</v>
      </c>
      <c r="R1190" s="175">
        <f t="shared" si="321"/>
        <v>4.525709667643197E-2</v>
      </c>
      <c r="S1190" s="258">
        <f t="shared" si="322"/>
        <v>511.34720000000004</v>
      </c>
      <c r="T1190" s="168" t="s">
        <v>476</v>
      </c>
      <c r="U1190" s="168" t="s">
        <v>316</v>
      </c>
      <c r="V1190" s="168" t="s">
        <v>412</v>
      </c>
      <c r="W1190" s="174">
        <v>1</v>
      </c>
      <c r="X1190" s="168" t="s">
        <v>174</v>
      </c>
    </row>
    <row r="1191" spans="2:24" hidden="1">
      <c r="B1191" s="650"/>
      <c r="C1191" s="443"/>
      <c r="D1191" s="205">
        <f t="shared" si="314"/>
        <v>5</v>
      </c>
      <c r="E1191" s="168" t="s">
        <v>503</v>
      </c>
      <c r="F1191" s="259">
        <v>497.55</v>
      </c>
      <c r="G1191" s="168">
        <v>72.650000000000006</v>
      </c>
      <c r="H1191" s="168">
        <v>72.650000000000006</v>
      </c>
      <c r="I1191" s="176">
        <f t="shared" si="316"/>
        <v>1</v>
      </c>
      <c r="J1191" s="168">
        <v>6.47</v>
      </c>
      <c r="K1191" s="176">
        <f t="shared" si="317"/>
        <v>8.905712319339297E-2</v>
      </c>
      <c r="L1191" s="259">
        <v>160.5</v>
      </c>
      <c r="M1191" s="176">
        <f t="shared" si="318"/>
        <v>1.089057123193393</v>
      </c>
      <c r="N1191" s="259">
        <v>1038.44</v>
      </c>
      <c r="O1191" s="168">
        <v>3.1</v>
      </c>
      <c r="P1191" s="175">
        <f t="shared" si="319"/>
        <v>4.2670337233310388E-2</v>
      </c>
      <c r="Q1191" s="174">
        <f t="shared" si="320"/>
        <v>3.3699999999999988</v>
      </c>
      <c r="R1191" s="175">
        <f t="shared" si="321"/>
        <v>4.6386785960082569E-2</v>
      </c>
      <c r="S1191" s="258">
        <f t="shared" si="322"/>
        <v>540.88499999999976</v>
      </c>
      <c r="T1191" s="168" t="s">
        <v>476</v>
      </c>
      <c r="U1191" s="168" t="s">
        <v>316</v>
      </c>
      <c r="V1191" s="168" t="s">
        <v>351</v>
      </c>
      <c r="W1191" s="174">
        <v>1</v>
      </c>
      <c r="X1191" s="168" t="s">
        <v>346</v>
      </c>
    </row>
    <row r="1192" spans="2:24" hidden="1">
      <c r="B1192" s="650"/>
      <c r="C1192" s="443"/>
      <c r="D1192" s="205">
        <f t="shared" si="314"/>
        <v>6</v>
      </c>
      <c r="E1192" s="168" t="s">
        <v>373</v>
      </c>
      <c r="F1192" s="259">
        <v>359.6</v>
      </c>
      <c r="G1192" s="168">
        <v>16223</v>
      </c>
      <c r="H1192" s="168">
        <v>16223</v>
      </c>
      <c r="I1192" s="176">
        <f t="shared" si="316"/>
        <v>1</v>
      </c>
      <c r="J1192" s="168">
        <v>62</v>
      </c>
      <c r="K1192" s="176">
        <f t="shared" si="317"/>
        <v>3.8217345743697222E-3</v>
      </c>
      <c r="L1192" s="259">
        <v>5.8</v>
      </c>
      <c r="M1192" s="176">
        <f t="shared" si="318"/>
        <v>1.0038217345743696</v>
      </c>
      <c r="N1192" s="259">
        <v>359.6</v>
      </c>
      <c r="O1192" s="168">
        <v>62</v>
      </c>
      <c r="P1192" s="175">
        <f t="shared" si="319"/>
        <v>3.8217345743697222E-3</v>
      </c>
      <c r="Q1192" s="174">
        <f t="shared" si="320"/>
        <v>0</v>
      </c>
      <c r="R1192" s="175">
        <f t="shared" si="321"/>
        <v>0</v>
      </c>
      <c r="S1192" s="258">
        <f t="shared" si="322"/>
        <v>0</v>
      </c>
      <c r="T1192" s="168" t="s">
        <v>476</v>
      </c>
      <c r="U1192" s="168" t="s">
        <v>495</v>
      </c>
      <c r="V1192" s="168" t="s">
        <v>374</v>
      </c>
      <c r="W1192" s="174">
        <v>1</v>
      </c>
      <c r="X1192" s="168" t="s">
        <v>346</v>
      </c>
    </row>
    <row r="1193" spans="2:24" hidden="1">
      <c r="B1193" s="650"/>
      <c r="C1193" s="443"/>
      <c r="D1193" s="205">
        <f t="shared" si="314"/>
        <v>7</v>
      </c>
      <c r="E1193" s="168" t="s">
        <v>375</v>
      </c>
      <c r="F1193" s="259">
        <v>299.32</v>
      </c>
      <c r="G1193" s="168">
        <v>3243</v>
      </c>
      <c r="H1193" s="168">
        <v>3243</v>
      </c>
      <c r="I1193" s="176">
        <f t="shared" si="316"/>
        <v>1</v>
      </c>
      <c r="J1193" s="168">
        <v>42.76</v>
      </c>
      <c r="K1193" s="176">
        <f t="shared" si="317"/>
        <v>1.318532223250077E-2</v>
      </c>
      <c r="L1193" s="259">
        <v>7</v>
      </c>
      <c r="M1193" s="176">
        <f t="shared" si="318"/>
        <v>1.0131853222325009</v>
      </c>
      <c r="N1193" s="259">
        <v>299.32</v>
      </c>
      <c r="O1193" s="168">
        <v>42.76</v>
      </c>
      <c r="P1193" s="175">
        <f t="shared" si="319"/>
        <v>1.318532223250077E-2</v>
      </c>
      <c r="Q1193" s="174">
        <f t="shared" si="320"/>
        <v>2.2026824808563106E-13</v>
      </c>
      <c r="R1193" s="175">
        <f t="shared" si="321"/>
        <v>6.7921137245029624E-17</v>
      </c>
      <c r="S1193" s="258">
        <f t="shared" si="322"/>
        <v>1.5418777365994174E-12</v>
      </c>
      <c r="T1193" s="168" t="s">
        <v>476</v>
      </c>
      <c r="U1193" s="168" t="s">
        <v>495</v>
      </c>
      <c r="V1193" s="168" t="s">
        <v>376</v>
      </c>
      <c r="W1193" s="174">
        <v>1</v>
      </c>
      <c r="X1193" s="168" t="s">
        <v>218</v>
      </c>
    </row>
    <row r="1194" spans="2:24" hidden="1">
      <c r="B1194" s="650"/>
      <c r="C1194" s="443"/>
      <c r="D1194" s="205">
        <f t="shared" si="314"/>
        <v>8</v>
      </c>
      <c r="E1194" s="168" t="s">
        <v>520</v>
      </c>
      <c r="F1194" s="259">
        <v>292</v>
      </c>
      <c r="G1194" s="168">
        <v>32.43</v>
      </c>
      <c r="H1194" s="168">
        <v>32.43</v>
      </c>
      <c r="I1194" s="176">
        <f t="shared" si="316"/>
        <v>1</v>
      </c>
      <c r="J1194" s="168">
        <v>3.07</v>
      </c>
      <c r="K1194" s="176">
        <f t="shared" si="317"/>
        <v>9.4665433240826394E-2</v>
      </c>
      <c r="L1194" s="259">
        <v>200</v>
      </c>
      <c r="M1194" s="176">
        <f t="shared" si="318"/>
        <v>1.0946654332408263</v>
      </c>
      <c r="N1194" s="259">
        <v>614</v>
      </c>
      <c r="O1194" s="168">
        <v>1.46</v>
      </c>
      <c r="P1194" s="175">
        <f t="shared" si="319"/>
        <v>4.5020043169904406E-2</v>
      </c>
      <c r="Q1194" s="174">
        <f t="shared" si="320"/>
        <v>1.6100000000000003</v>
      </c>
      <c r="R1194" s="175">
        <f t="shared" si="321"/>
        <v>4.9645390070921995E-2</v>
      </c>
      <c r="S1194" s="258">
        <f t="shared" si="322"/>
        <v>322.00000000000006</v>
      </c>
      <c r="T1194" s="168" t="s">
        <v>476</v>
      </c>
      <c r="U1194" s="168" t="s">
        <v>316</v>
      </c>
      <c r="V1194" s="168" t="s">
        <v>351</v>
      </c>
      <c r="W1194" s="174">
        <v>1</v>
      </c>
      <c r="X1194" s="168" t="s">
        <v>218</v>
      </c>
    </row>
    <row r="1195" spans="2:24" hidden="1">
      <c r="B1195" s="650"/>
      <c r="C1195" s="443"/>
      <c r="D1195" s="205">
        <f t="shared" si="314"/>
        <v>9</v>
      </c>
      <c r="E1195" s="168" t="s">
        <v>698</v>
      </c>
      <c r="F1195" s="259">
        <v>251.33</v>
      </c>
      <c r="G1195" s="168">
        <v>84.98</v>
      </c>
      <c r="H1195" s="168">
        <v>84.98</v>
      </c>
      <c r="I1195" s="176">
        <f t="shared" si="316"/>
        <v>1</v>
      </c>
      <c r="J1195" s="168">
        <v>8.35</v>
      </c>
      <c r="K1195" s="176">
        <f t="shared" si="317"/>
        <v>9.8258413744410439E-2</v>
      </c>
      <c r="L1195" s="259">
        <v>67.2</v>
      </c>
      <c r="M1195" s="176">
        <f t="shared" si="318"/>
        <v>1.0982584137444105</v>
      </c>
      <c r="N1195" s="259">
        <v>561.12</v>
      </c>
      <c r="O1195" s="168">
        <v>3.74</v>
      </c>
      <c r="P1195" s="175">
        <f t="shared" si="319"/>
        <v>4.4010355377735941E-2</v>
      </c>
      <c r="Q1195" s="174">
        <f t="shared" si="320"/>
        <v>4.6099999999999941</v>
      </c>
      <c r="R1195" s="175">
        <f t="shared" si="321"/>
        <v>5.4248058366674443E-2</v>
      </c>
      <c r="S1195" s="258">
        <f t="shared" si="322"/>
        <v>309.79199999999963</v>
      </c>
      <c r="T1195" s="168" t="s">
        <v>497</v>
      </c>
      <c r="U1195" s="168" t="s">
        <v>355</v>
      </c>
      <c r="V1195" s="168" t="s">
        <v>499</v>
      </c>
      <c r="W1195" s="174">
        <v>1</v>
      </c>
      <c r="X1195" s="168" t="s">
        <v>346</v>
      </c>
    </row>
    <row r="1196" spans="2:24" hidden="1">
      <c r="B1196" s="651"/>
      <c r="C1196" s="443"/>
      <c r="D1196" s="205">
        <f t="shared" si="314"/>
        <v>10</v>
      </c>
      <c r="E1196" s="168" t="s">
        <v>353</v>
      </c>
      <c r="F1196" s="259">
        <v>224.36</v>
      </c>
      <c r="G1196" s="168">
        <v>70.22</v>
      </c>
      <c r="H1196" s="168">
        <v>70.22</v>
      </c>
      <c r="I1196" s="176">
        <f t="shared" si="316"/>
        <v>1</v>
      </c>
      <c r="J1196" s="168">
        <v>4.38</v>
      </c>
      <c r="K1196" s="176">
        <f t="shared" si="317"/>
        <v>6.2375391626317285E-2</v>
      </c>
      <c r="L1196" s="259">
        <v>104.84</v>
      </c>
      <c r="M1196" s="176">
        <f t="shared" si="318"/>
        <v>1.0623753916263172</v>
      </c>
      <c r="N1196" s="259">
        <v>459.2</v>
      </c>
      <c r="O1196" s="168">
        <v>2.14</v>
      </c>
      <c r="P1196" s="175">
        <f t="shared" si="319"/>
        <v>3.0475647963543153E-2</v>
      </c>
      <c r="Q1196" s="174">
        <f t="shared" si="320"/>
        <v>2.2399999999999953</v>
      </c>
      <c r="R1196" s="175">
        <f t="shared" si="321"/>
        <v>3.1899743662774073E-2</v>
      </c>
      <c r="S1196" s="258">
        <f t="shared" si="322"/>
        <v>234.84159999999952</v>
      </c>
      <c r="T1196" s="168" t="s">
        <v>476</v>
      </c>
      <c r="U1196" s="168" t="s">
        <v>316</v>
      </c>
      <c r="V1196" s="168" t="s">
        <v>351</v>
      </c>
      <c r="W1196" s="174">
        <v>1</v>
      </c>
      <c r="X1196" s="168" t="s">
        <v>346</v>
      </c>
    </row>
    <row r="1197" spans="2:24" hidden="1">
      <c r="B1197" s="649">
        <v>45989</v>
      </c>
      <c r="C1197" s="443" t="str">
        <f t="shared" ref="C1197" si="327">RIGHT(TEXT(B1197,"aaa"),1)</f>
        <v>五</v>
      </c>
      <c r="D1197" s="205">
        <f t="shared" si="314"/>
        <v>1</v>
      </c>
      <c r="E1197" s="168" t="s">
        <v>373</v>
      </c>
      <c r="F1197" s="259">
        <v>1093.47</v>
      </c>
      <c r="G1197" s="168">
        <v>12834</v>
      </c>
      <c r="H1197" s="168">
        <v>12834</v>
      </c>
      <c r="I1197" s="176">
        <f t="shared" si="316"/>
        <v>1</v>
      </c>
      <c r="J1197" s="168">
        <v>188.53</v>
      </c>
      <c r="K1197" s="176">
        <f t="shared" si="317"/>
        <v>1.4689886239675862E-2</v>
      </c>
      <c r="L1197" s="259">
        <v>5.8</v>
      </c>
      <c r="M1197" s="176">
        <f t="shared" si="318"/>
        <v>1.0146898862396758</v>
      </c>
      <c r="N1197" s="259">
        <v>1093.47</v>
      </c>
      <c r="O1197" s="168">
        <v>188.53</v>
      </c>
      <c r="P1197" s="175">
        <f t="shared" si="319"/>
        <v>1.4689886239675862E-2</v>
      </c>
      <c r="Q1197" s="174">
        <f t="shared" si="320"/>
        <v>6.5369931689929217E-13</v>
      </c>
      <c r="R1197" s="175">
        <f t="shared" si="321"/>
        <v>5.0934963136924744E-17</v>
      </c>
      <c r="S1197" s="258">
        <f t="shared" si="322"/>
        <v>3.7914560380158948E-12</v>
      </c>
      <c r="T1197" s="168" t="s">
        <v>476</v>
      </c>
      <c r="U1197" s="168" t="s">
        <v>495</v>
      </c>
      <c r="V1197" s="168" t="s">
        <v>374</v>
      </c>
      <c r="W1197" s="174">
        <v>1</v>
      </c>
      <c r="X1197" s="168" t="s">
        <v>346</v>
      </c>
    </row>
    <row r="1198" spans="2:24" hidden="1">
      <c r="B1198" s="650"/>
      <c r="C1198" s="443"/>
      <c r="D1198" s="205">
        <f t="shared" si="314"/>
        <v>2</v>
      </c>
      <c r="E1198" s="168" t="s">
        <v>505</v>
      </c>
      <c r="F1198" s="259">
        <v>502.09</v>
      </c>
      <c r="G1198" s="168">
        <v>85.48</v>
      </c>
      <c r="H1198" s="168">
        <v>85.48</v>
      </c>
      <c r="I1198" s="176">
        <f t="shared" si="316"/>
        <v>1</v>
      </c>
      <c r="J1198" s="168">
        <v>8.51</v>
      </c>
      <c r="K1198" s="176">
        <f t="shared" si="317"/>
        <v>9.955545156761815E-2</v>
      </c>
      <c r="L1198" s="259">
        <v>179.96</v>
      </c>
      <c r="M1198" s="176">
        <f t="shared" si="318"/>
        <v>1.0995554515676182</v>
      </c>
      <c r="N1198" s="259">
        <v>1531.46</v>
      </c>
      <c r="O1198" s="168">
        <v>2.79</v>
      </c>
      <c r="P1198" s="175">
        <f t="shared" si="319"/>
        <v>3.2639213851193262E-2</v>
      </c>
      <c r="Q1198" s="174">
        <f t="shared" si="320"/>
        <v>5.7200000000000051</v>
      </c>
      <c r="R1198" s="175">
        <f t="shared" si="321"/>
        <v>6.6916237716424951E-2</v>
      </c>
      <c r="S1198" s="258">
        <f t="shared" si="322"/>
        <v>1029.371200000001</v>
      </c>
      <c r="T1198" s="168" t="s">
        <v>476</v>
      </c>
      <c r="U1198" s="168" t="s">
        <v>316</v>
      </c>
      <c r="V1198" s="168" t="s">
        <v>412</v>
      </c>
      <c r="W1198" s="174">
        <v>1</v>
      </c>
      <c r="X1198" s="168" t="s">
        <v>198</v>
      </c>
    </row>
    <row r="1199" spans="2:24" hidden="1">
      <c r="B1199" s="650"/>
      <c r="C1199" s="443"/>
      <c r="D1199" s="205">
        <f t="shared" si="314"/>
        <v>3</v>
      </c>
      <c r="E1199" s="168" t="s">
        <v>504</v>
      </c>
      <c r="F1199" s="259">
        <v>501.51</v>
      </c>
      <c r="G1199" s="168">
        <v>243.7</v>
      </c>
      <c r="H1199" s="168">
        <v>243.7</v>
      </c>
      <c r="I1199" s="176">
        <f t="shared" si="316"/>
        <v>1</v>
      </c>
      <c r="J1199" s="168">
        <v>10.24</v>
      </c>
      <c r="K1199" s="176">
        <f t="shared" si="317"/>
        <v>4.201887566680345E-2</v>
      </c>
      <c r="L1199" s="259">
        <v>111.2</v>
      </c>
      <c r="M1199" s="176">
        <f t="shared" si="318"/>
        <v>1.0420188756668034</v>
      </c>
      <c r="N1199" s="259">
        <v>1138.69</v>
      </c>
      <c r="O1199" s="168">
        <v>4.51</v>
      </c>
      <c r="P1199" s="175">
        <f t="shared" si="319"/>
        <v>1.8506360279031596E-2</v>
      </c>
      <c r="Q1199" s="174">
        <f t="shared" si="320"/>
        <v>5.7300000000000093</v>
      </c>
      <c r="R1199" s="175">
        <f t="shared" si="321"/>
        <v>2.3512515387771889E-2</v>
      </c>
      <c r="S1199" s="258">
        <f t="shared" si="322"/>
        <v>637.17600000000107</v>
      </c>
      <c r="T1199" s="168" t="s">
        <v>476</v>
      </c>
      <c r="U1199" s="168" t="s">
        <v>316</v>
      </c>
      <c r="V1199" s="168" t="s">
        <v>412</v>
      </c>
      <c r="W1199" s="174">
        <v>1</v>
      </c>
      <c r="X1199" s="168" t="s">
        <v>232</v>
      </c>
    </row>
    <row r="1200" spans="2:24" hidden="1">
      <c r="B1200" s="650"/>
      <c r="C1200" s="443"/>
      <c r="D1200" s="205">
        <f t="shared" si="314"/>
        <v>4</v>
      </c>
      <c r="E1200" s="168" t="s">
        <v>356</v>
      </c>
      <c r="F1200" s="259">
        <v>420.86</v>
      </c>
      <c r="G1200" s="168">
        <v>4759</v>
      </c>
      <c r="H1200" s="168">
        <v>4759</v>
      </c>
      <c r="I1200" s="176">
        <f t="shared" si="316"/>
        <v>1</v>
      </c>
      <c r="J1200" s="168">
        <v>63.96</v>
      </c>
      <c r="K1200" s="176">
        <f t="shared" si="317"/>
        <v>1.3439798276948939E-2</v>
      </c>
      <c r="L1200" s="259">
        <v>6.58</v>
      </c>
      <c r="M1200" s="176">
        <f t="shared" si="318"/>
        <v>1.013439798276949</v>
      </c>
      <c r="N1200" s="259">
        <v>420.86</v>
      </c>
      <c r="O1200" s="168">
        <v>63.96</v>
      </c>
      <c r="P1200" s="175">
        <f t="shared" si="319"/>
        <v>1.3439798276948939E-2</v>
      </c>
      <c r="Q1200" s="174">
        <f t="shared" si="320"/>
        <v>0</v>
      </c>
      <c r="R1200" s="175">
        <f t="shared" si="321"/>
        <v>0</v>
      </c>
      <c r="S1200" s="258">
        <f t="shared" si="322"/>
        <v>0</v>
      </c>
      <c r="T1200" s="168" t="s">
        <v>497</v>
      </c>
      <c r="U1200" s="168" t="s">
        <v>355</v>
      </c>
      <c r="V1200" s="168" t="s">
        <v>357</v>
      </c>
      <c r="W1200" s="174">
        <v>1</v>
      </c>
      <c r="X1200" s="168" t="s">
        <v>346</v>
      </c>
    </row>
    <row r="1201" spans="2:24" hidden="1">
      <c r="B1201" s="650"/>
      <c r="C1201" s="443"/>
      <c r="D1201" s="205">
        <f t="shared" si="314"/>
        <v>5</v>
      </c>
      <c r="E1201" s="168" t="s">
        <v>664</v>
      </c>
      <c r="F1201" s="259">
        <v>381.18</v>
      </c>
      <c r="G1201" s="168">
        <v>67.03</v>
      </c>
      <c r="H1201" s="168">
        <v>67.03</v>
      </c>
      <c r="I1201" s="176">
        <f t="shared" si="316"/>
        <v>1</v>
      </c>
      <c r="J1201" s="168">
        <v>6.64</v>
      </c>
      <c r="K1201" s="176">
        <f t="shared" si="317"/>
        <v>9.9060122333283596E-2</v>
      </c>
      <c r="L1201" s="259">
        <v>119.12</v>
      </c>
      <c r="M1201" s="176">
        <f t="shared" si="318"/>
        <v>1.0990601223332837</v>
      </c>
      <c r="N1201" s="259">
        <v>790.96</v>
      </c>
      <c r="O1201" s="168">
        <v>3.2</v>
      </c>
      <c r="P1201" s="175">
        <f t="shared" si="319"/>
        <v>4.7739817991943906E-2</v>
      </c>
      <c r="Q1201" s="174">
        <f t="shared" si="320"/>
        <v>3.4400000000000004</v>
      </c>
      <c r="R1201" s="175">
        <f t="shared" si="321"/>
        <v>5.1320304341339704E-2</v>
      </c>
      <c r="S1201" s="258">
        <f t="shared" si="322"/>
        <v>409.77280000000007</v>
      </c>
      <c r="T1201" s="168" t="s">
        <v>476</v>
      </c>
      <c r="U1201" s="168" t="s">
        <v>316</v>
      </c>
      <c r="V1201" s="168" t="s">
        <v>412</v>
      </c>
      <c r="W1201" s="174">
        <v>1</v>
      </c>
      <c r="X1201" s="168" t="s">
        <v>174</v>
      </c>
    </row>
    <row r="1202" spans="2:24" hidden="1">
      <c r="B1202" s="650"/>
      <c r="C1202" s="443"/>
      <c r="D1202" s="205">
        <f t="shared" si="314"/>
        <v>6</v>
      </c>
      <c r="E1202" s="168" t="s">
        <v>375</v>
      </c>
      <c r="F1202" s="259">
        <v>363.37</v>
      </c>
      <c r="G1202" s="168">
        <v>2727</v>
      </c>
      <c r="H1202" s="168">
        <v>2727</v>
      </c>
      <c r="I1202" s="176">
        <f t="shared" si="316"/>
        <v>1</v>
      </c>
      <c r="J1202" s="168">
        <v>51.91</v>
      </c>
      <c r="K1202" s="176">
        <f t="shared" si="317"/>
        <v>1.9035570223689034E-2</v>
      </c>
      <c r="L1202" s="259">
        <v>7</v>
      </c>
      <c r="M1202" s="176">
        <f t="shared" si="318"/>
        <v>1.0190355702236891</v>
      </c>
      <c r="N1202" s="259">
        <v>363.37</v>
      </c>
      <c r="O1202" s="168">
        <v>51.91</v>
      </c>
      <c r="P1202" s="175">
        <f t="shared" si="319"/>
        <v>1.9035570223689034E-2</v>
      </c>
      <c r="Q1202" s="174">
        <f t="shared" si="320"/>
        <v>-1.4210854715202004E-13</v>
      </c>
      <c r="R1202" s="175">
        <f t="shared" si="321"/>
        <v>-5.2111678456919707E-17</v>
      </c>
      <c r="S1202" s="258">
        <f t="shared" si="322"/>
        <v>-9.9475983006414026E-13</v>
      </c>
      <c r="T1202" s="168" t="s">
        <v>476</v>
      </c>
      <c r="U1202" s="168" t="s">
        <v>495</v>
      </c>
      <c r="V1202" s="168" t="s">
        <v>376</v>
      </c>
      <c r="W1202" s="174">
        <v>1</v>
      </c>
      <c r="X1202" s="168" t="s">
        <v>218</v>
      </c>
    </row>
    <row r="1203" spans="2:24" hidden="1">
      <c r="B1203" s="650"/>
      <c r="C1203" s="443"/>
      <c r="D1203" s="205">
        <f t="shared" si="314"/>
        <v>7</v>
      </c>
      <c r="E1203" s="168" t="s">
        <v>347</v>
      </c>
      <c r="F1203" s="259">
        <v>337.01</v>
      </c>
      <c r="G1203" s="168">
        <v>166.57</v>
      </c>
      <c r="H1203" s="168">
        <v>166.57</v>
      </c>
      <c r="I1203" s="176">
        <f t="shared" si="316"/>
        <v>1</v>
      </c>
      <c r="J1203" s="168">
        <v>7</v>
      </c>
      <c r="K1203" s="176">
        <f t="shared" si="317"/>
        <v>4.2024374136999464E-2</v>
      </c>
      <c r="L1203" s="259">
        <v>99.12</v>
      </c>
      <c r="M1203" s="176">
        <f t="shared" si="318"/>
        <v>1.0420243741369994</v>
      </c>
      <c r="N1203" s="259">
        <v>693.84</v>
      </c>
      <c r="O1203" s="168">
        <v>3.4</v>
      </c>
      <c r="P1203" s="175">
        <f t="shared" si="319"/>
        <v>2.0411838866542596E-2</v>
      </c>
      <c r="Q1203" s="174">
        <f t="shared" si="320"/>
        <v>3.6</v>
      </c>
      <c r="R1203" s="175">
        <f t="shared" si="321"/>
        <v>2.1612535270456867E-2</v>
      </c>
      <c r="S1203" s="258">
        <f t="shared" si="322"/>
        <v>356.83200000000005</v>
      </c>
      <c r="T1203" s="168" t="s">
        <v>476</v>
      </c>
      <c r="U1203" s="168" t="s">
        <v>316</v>
      </c>
      <c r="V1203" s="168" t="s">
        <v>351</v>
      </c>
      <c r="W1203" s="174">
        <v>1</v>
      </c>
      <c r="X1203" s="168" t="s">
        <v>346</v>
      </c>
    </row>
    <row r="1204" spans="2:24" hidden="1">
      <c r="B1204" s="650"/>
      <c r="C1204" s="443"/>
      <c r="D1204" s="205">
        <f t="shared" ref="D1204:D1267" si="328">D1194</f>
        <v>8</v>
      </c>
      <c r="E1204" s="168" t="s">
        <v>362</v>
      </c>
      <c r="F1204" s="259">
        <v>221.62</v>
      </c>
      <c r="G1204" s="168">
        <v>4230</v>
      </c>
      <c r="H1204" s="168">
        <v>4230</v>
      </c>
      <c r="I1204" s="176">
        <f t="shared" si="316"/>
        <v>1</v>
      </c>
      <c r="J1204" s="168">
        <v>31.66</v>
      </c>
      <c r="K1204" s="176">
        <f t="shared" si="317"/>
        <v>7.4846335697399523E-3</v>
      </c>
      <c r="L1204" s="259">
        <v>7</v>
      </c>
      <c r="M1204" s="176">
        <f t="shared" si="318"/>
        <v>1.0074846335697398</v>
      </c>
      <c r="N1204" s="259">
        <v>221.62</v>
      </c>
      <c r="O1204" s="168">
        <v>31.66</v>
      </c>
      <c r="P1204" s="175">
        <f t="shared" si="319"/>
        <v>7.4846335697399523E-3</v>
      </c>
      <c r="Q1204" s="174">
        <f t="shared" si="320"/>
        <v>-1.4566126083082054E-13</v>
      </c>
      <c r="R1204" s="175">
        <f t="shared" si="321"/>
        <v>-3.4435286248420931E-17</v>
      </c>
      <c r="S1204" s="258">
        <f t="shared" si="322"/>
        <v>-1.0196288258157438E-12</v>
      </c>
      <c r="T1204" s="168" t="s">
        <v>497</v>
      </c>
      <c r="U1204" s="168" t="s">
        <v>355</v>
      </c>
      <c r="V1204" s="168" t="s">
        <v>357</v>
      </c>
      <c r="W1204" s="174">
        <v>1</v>
      </c>
      <c r="X1204" s="168" t="s">
        <v>346</v>
      </c>
    </row>
    <row r="1205" spans="2:24" hidden="1">
      <c r="B1205" s="650"/>
      <c r="C1205" s="443"/>
      <c r="D1205" s="205">
        <f t="shared" si="328"/>
        <v>9</v>
      </c>
      <c r="E1205" s="168" t="s">
        <v>363</v>
      </c>
      <c r="F1205" s="259">
        <v>200.75</v>
      </c>
      <c r="G1205" s="168">
        <v>35.340000000000003</v>
      </c>
      <c r="H1205" s="168">
        <v>35.340000000000003</v>
      </c>
      <c r="I1205" s="176">
        <f t="shared" si="316"/>
        <v>1</v>
      </c>
      <c r="J1205" s="168">
        <v>2.12</v>
      </c>
      <c r="K1205" s="176">
        <f t="shared" si="317"/>
        <v>5.9988681380871531E-2</v>
      </c>
      <c r="L1205" s="259">
        <v>278.82</v>
      </c>
      <c r="M1205" s="176">
        <f t="shared" si="318"/>
        <v>1.0599886813808714</v>
      </c>
      <c r="N1205" s="259">
        <v>591.1</v>
      </c>
      <c r="O1205" s="168">
        <v>0.72</v>
      </c>
      <c r="P1205" s="175">
        <f t="shared" si="319"/>
        <v>2.0373514431239387E-2</v>
      </c>
      <c r="Q1205" s="174">
        <f t="shared" si="320"/>
        <v>1.3999999999999975</v>
      </c>
      <c r="R1205" s="175">
        <f t="shared" si="321"/>
        <v>3.9615166949632068E-2</v>
      </c>
      <c r="S1205" s="258">
        <f t="shared" si="322"/>
        <v>390.34799999999927</v>
      </c>
      <c r="T1205" s="168" t="s">
        <v>497</v>
      </c>
      <c r="U1205" s="168" t="s">
        <v>355</v>
      </c>
      <c r="V1205" s="168" t="s">
        <v>360</v>
      </c>
      <c r="W1205" s="174">
        <v>1</v>
      </c>
      <c r="X1205" s="168" t="s">
        <v>346</v>
      </c>
    </row>
    <row r="1206" spans="2:24" hidden="1">
      <c r="B1206" s="651"/>
      <c r="C1206" s="443"/>
      <c r="D1206" s="205">
        <f t="shared" si="328"/>
        <v>10</v>
      </c>
      <c r="E1206" s="168" t="s">
        <v>650</v>
      </c>
      <c r="F1206" s="259">
        <v>150.41</v>
      </c>
      <c r="G1206" s="168">
        <v>25.36</v>
      </c>
      <c r="H1206" s="168">
        <v>25.36</v>
      </c>
      <c r="I1206" s="176">
        <f t="shared" si="316"/>
        <v>1</v>
      </c>
      <c r="J1206" s="168">
        <v>2.5299999999999998</v>
      </c>
      <c r="K1206" s="176">
        <f t="shared" si="317"/>
        <v>9.9763406940063082E-2</v>
      </c>
      <c r="L1206" s="259">
        <v>118.43</v>
      </c>
      <c r="M1206" s="176">
        <f t="shared" si="318"/>
        <v>1.0997634069400632</v>
      </c>
      <c r="N1206" s="259">
        <v>299.63</v>
      </c>
      <c r="O1206" s="168">
        <v>1.27</v>
      </c>
      <c r="P1206" s="175">
        <f t="shared" si="319"/>
        <v>5.0078864353312304E-2</v>
      </c>
      <c r="Q1206" s="174">
        <f t="shared" si="320"/>
        <v>1.2600000000000011</v>
      </c>
      <c r="R1206" s="175">
        <f t="shared" si="321"/>
        <v>4.9684542586750834E-2</v>
      </c>
      <c r="S1206" s="258">
        <f t="shared" si="322"/>
        <v>149.22180000000014</v>
      </c>
      <c r="T1206" s="168" t="s">
        <v>476</v>
      </c>
      <c r="U1206" s="168" t="s">
        <v>316</v>
      </c>
      <c r="V1206" s="168" t="s">
        <v>699</v>
      </c>
      <c r="W1206" s="174">
        <v>1</v>
      </c>
      <c r="X1206" s="168" t="s">
        <v>176</v>
      </c>
    </row>
    <row r="1207" spans="2:24" hidden="1">
      <c r="B1207" s="649">
        <v>45990</v>
      </c>
      <c r="C1207" s="443" t="str">
        <f t="shared" ref="C1207" si="329">RIGHT(TEXT(B1207,"aaa"),1)</f>
        <v>六</v>
      </c>
      <c r="D1207" s="205">
        <f t="shared" si="328"/>
        <v>1</v>
      </c>
      <c r="E1207" s="168" t="s">
        <v>373</v>
      </c>
      <c r="F1207" s="259">
        <v>1107.68</v>
      </c>
      <c r="G1207" s="168">
        <v>13926</v>
      </c>
      <c r="H1207" s="168">
        <v>13926</v>
      </c>
      <c r="I1207" s="176">
        <f t="shared" si="316"/>
        <v>1</v>
      </c>
      <c r="J1207" s="168">
        <v>190.98</v>
      </c>
      <c r="K1207" s="176">
        <f t="shared" si="317"/>
        <v>1.3713916415338215E-2</v>
      </c>
      <c r="L1207" s="259">
        <v>5.8</v>
      </c>
      <c r="M1207" s="176">
        <f t="shared" si="318"/>
        <v>1.0137139164153381</v>
      </c>
      <c r="N1207" s="259">
        <v>1107.68</v>
      </c>
      <c r="O1207" s="168">
        <v>190.98</v>
      </c>
      <c r="P1207" s="175">
        <f t="shared" si="319"/>
        <v>1.3713916415338215E-2</v>
      </c>
      <c r="Q1207" s="174">
        <f t="shared" si="320"/>
        <v>-4.2632564145606011E-13</v>
      </c>
      <c r="R1207" s="175">
        <f t="shared" si="321"/>
        <v>-3.061364652133133E-17</v>
      </c>
      <c r="S1207" s="258">
        <f t="shared" si="322"/>
        <v>-2.4726887204451486E-12</v>
      </c>
      <c r="T1207" s="168" t="s">
        <v>476</v>
      </c>
      <c r="U1207" s="168" t="s">
        <v>495</v>
      </c>
      <c r="V1207" s="168" t="s">
        <v>374</v>
      </c>
      <c r="W1207" s="174">
        <v>1</v>
      </c>
      <c r="X1207" s="168" t="s">
        <v>346</v>
      </c>
    </row>
    <row r="1208" spans="2:24" hidden="1">
      <c r="B1208" s="650"/>
      <c r="C1208" s="443"/>
      <c r="D1208" s="205">
        <f t="shared" si="328"/>
        <v>2</v>
      </c>
      <c r="E1208" s="168" t="s">
        <v>505</v>
      </c>
      <c r="F1208" s="259">
        <v>775.63</v>
      </c>
      <c r="G1208" s="168">
        <v>123.95</v>
      </c>
      <c r="H1208" s="168">
        <v>123.95</v>
      </c>
      <c r="I1208" s="176">
        <f t="shared" si="316"/>
        <v>1</v>
      </c>
      <c r="J1208" s="168">
        <v>8.68</v>
      </c>
      <c r="K1208" s="176">
        <f t="shared" si="317"/>
        <v>7.0028237192416298E-2</v>
      </c>
      <c r="L1208" s="259">
        <v>179.96</v>
      </c>
      <c r="M1208" s="176">
        <f t="shared" si="318"/>
        <v>1.0700282371924161</v>
      </c>
      <c r="N1208" s="259">
        <v>1562.05</v>
      </c>
      <c r="O1208" s="168">
        <v>4.3099999999999996</v>
      </c>
      <c r="P1208" s="175">
        <f t="shared" si="319"/>
        <v>3.4772085518354173E-2</v>
      </c>
      <c r="Q1208" s="174">
        <f t="shared" si="320"/>
        <v>4.369999999999993</v>
      </c>
      <c r="R1208" s="175">
        <f t="shared" si="321"/>
        <v>3.5256151674062063E-2</v>
      </c>
      <c r="S1208" s="258">
        <f t="shared" si="322"/>
        <v>786.42519999999877</v>
      </c>
      <c r="T1208" s="168" t="s">
        <v>476</v>
      </c>
      <c r="U1208" s="168" t="s">
        <v>316</v>
      </c>
      <c r="V1208" s="168" t="s">
        <v>412</v>
      </c>
      <c r="W1208" s="174">
        <v>1</v>
      </c>
      <c r="X1208" s="168" t="s">
        <v>198</v>
      </c>
    </row>
    <row r="1209" spans="2:24" hidden="1">
      <c r="B1209" s="650"/>
      <c r="C1209" s="443"/>
      <c r="D1209" s="205">
        <f t="shared" si="328"/>
        <v>3</v>
      </c>
      <c r="E1209" s="168" t="s">
        <v>613</v>
      </c>
      <c r="F1209" s="259">
        <v>634.79999999999995</v>
      </c>
      <c r="G1209" s="168">
        <v>129.30000000000001</v>
      </c>
      <c r="H1209" s="168">
        <v>129.30000000000001</v>
      </c>
      <c r="I1209" s="176">
        <f t="shared" si="316"/>
        <v>1</v>
      </c>
      <c r="J1209" s="168">
        <v>8.15</v>
      </c>
      <c r="K1209" s="176">
        <f t="shared" si="317"/>
        <v>6.3031709203402939E-2</v>
      </c>
      <c r="L1209" s="259">
        <v>156.74</v>
      </c>
      <c r="M1209" s="176">
        <f t="shared" si="318"/>
        <v>1.063031709203403</v>
      </c>
      <c r="N1209" s="259">
        <v>1277.43</v>
      </c>
      <c r="O1209" s="168">
        <v>4.05</v>
      </c>
      <c r="P1209" s="175">
        <f t="shared" si="319"/>
        <v>3.1322505800464036E-2</v>
      </c>
      <c r="Q1209" s="174">
        <f t="shared" si="320"/>
        <v>4.1000000000000059</v>
      </c>
      <c r="R1209" s="175">
        <f t="shared" si="321"/>
        <v>3.1709203402938944E-2</v>
      </c>
      <c r="S1209" s="258">
        <f t="shared" si="322"/>
        <v>642.63400000000092</v>
      </c>
      <c r="T1209" s="168" t="s">
        <v>497</v>
      </c>
      <c r="U1209" s="168" t="s">
        <v>355</v>
      </c>
      <c r="V1209" s="168" t="s">
        <v>360</v>
      </c>
      <c r="W1209" s="174">
        <v>1</v>
      </c>
      <c r="X1209" s="168" t="s">
        <v>346</v>
      </c>
    </row>
    <row r="1210" spans="2:24" hidden="1">
      <c r="B1210" s="650"/>
      <c r="C1210" s="443"/>
      <c r="D1210" s="205">
        <f t="shared" si="328"/>
        <v>4</v>
      </c>
      <c r="E1210" s="168" t="s">
        <v>693</v>
      </c>
      <c r="F1210" s="259">
        <v>568.94000000000005</v>
      </c>
      <c r="G1210" s="168">
        <v>178.79</v>
      </c>
      <c r="H1210" s="168">
        <v>178.79</v>
      </c>
      <c r="I1210" s="176">
        <f t="shared" si="316"/>
        <v>1</v>
      </c>
      <c r="J1210" s="168">
        <v>11.26</v>
      </c>
      <c r="K1210" s="176">
        <f t="shared" si="317"/>
        <v>6.2978913809497175E-2</v>
      </c>
      <c r="L1210" s="259">
        <v>100.52</v>
      </c>
      <c r="M1210" s="176">
        <f t="shared" si="318"/>
        <v>1.0629789138094972</v>
      </c>
      <c r="N1210" s="259">
        <v>1131.8599999999999</v>
      </c>
      <c r="O1210" s="168">
        <v>5.66</v>
      </c>
      <c r="P1210" s="175">
        <f t="shared" si="319"/>
        <v>3.1657251524134462E-2</v>
      </c>
      <c r="Q1210" s="174">
        <f t="shared" si="320"/>
        <v>5.5999999999999908</v>
      </c>
      <c r="R1210" s="175">
        <f t="shared" si="321"/>
        <v>3.1321662285362664E-2</v>
      </c>
      <c r="S1210" s="258">
        <f t="shared" si="322"/>
        <v>562.91199999999901</v>
      </c>
      <c r="T1210" s="168" t="s">
        <v>476</v>
      </c>
      <c r="U1210" s="168" t="s">
        <v>316</v>
      </c>
      <c r="V1210" s="168" t="s">
        <v>366</v>
      </c>
      <c r="W1210" s="174">
        <v>1</v>
      </c>
      <c r="X1210" s="168" t="s">
        <v>218</v>
      </c>
    </row>
    <row r="1211" spans="2:24" hidden="1">
      <c r="B1211" s="650"/>
      <c r="C1211" s="443"/>
      <c r="D1211" s="205">
        <f t="shared" si="328"/>
        <v>5</v>
      </c>
      <c r="E1211" s="168" t="s">
        <v>356</v>
      </c>
      <c r="F1211" s="259">
        <v>556.4</v>
      </c>
      <c r="G1211" s="168">
        <v>5235</v>
      </c>
      <c r="H1211" s="168">
        <v>5235</v>
      </c>
      <c r="I1211" s="176">
        <f t="shared" ref="I1211:I1220" si="330">H1211/G1211</f>
        <v>1</v>
      </c>
      <c r="J1211" s="168">
        <v>84.56</v>
      </c>
      <c r="K1211" s="176">
        <f t="shared" ref="K1211:K1220" si="331">J1211/G1211</f>
        <v>1.6152817574021011E-2</v>
      </c>
      <c r="L1211" s="259">
        <v>6.58</v>
      </c>
      <c r="M1211" s="176">
        <f t="shared" ref="M1211:M1220" si="332">(H1211+J1211)/G1211</f>
        <v>1.0161528175740211</v>
      </c>
      <c r="N1211" s="259">
        <v>556.4</v>
      </c>
      <c r="O1211" s="168">
        <v>84.56</v>
      </c>
      <c r="P1211" s="175">
        <f t="shared" ref="P1211:P1220" si="333">O1211/G1211</f>
        <v>1.6152817574021011E-2</v>
      </c>
      <c r="Q1211" s="174">
        <f t="shared" ref="Q1211:Q1220" si="334">(H1211+J1211)-G1211-O1211</f>
        <v>3.979039320256561E-13</v>
      </c>
      <c r="R1211" s="175">
        <f t="shared" ref="R1211:R1220" si="335">Q1211/G1211</f>
        <v>7.6008391981978248E-17</v>
      </c>
      <c r="S1211" s="258">
        <f t="shared" ref="S1211:S1220" si="336">Q1211*L1211</f>
        <v>2.6182078727288173E-12</v>
      </c>
      <c r="T1211" s="168" t="s">
        <v>497</v>
      </c>
      <c r="U1211" s="168" t="s">
        <v>355</v>
      </c>
      <c r="V1211" s="168" t="s">
        <v>357</v>
      </c>
      <c r="W1211" s="174">
        <v>1</v>
      </c>
      <c r="X1211" s="168" t="s">
        <v>346</v>
      </c>
    </row>
    <row r="1212" spans="2:24" hidden="1">
      <c r="B1212" s="650"/>
      <c r="C1212" s="443"/>
      <c r="D1212" s="205">
        <f t="shared" si="328"/>
        <v>6</v>
      </c>
      <c r="E1212" s="168" t="s">
        <v>411</v>
      </c>
      <c r="F1212" s="259">
        <v>522.34</v>
      </c>
      <c r="G1212" s="168">
        <v>115.17</v>
      </c>
      <c r="H1212" s="168">
        <v>115.17</v>
      </c>
      <c r="I1212" s="176">
        <f t="shared" si="330"/>
        <v>1</v>
      </c>
      <c r="J1212" s="168">
        <v>8.1999999999999993</v>
      </c>
      <c r="K1212" s="176">
        <f t="shared" si="331"/>
        <v>7.1199096987062602E-2</v>
      </c>
      <c r="L1212" s="259">
        <v>127.4</v>
      </c>
      <c r="M1212" s="176">
        <f t="shared" si="332"/>
        <v>1.0711990969870626</v>
      </c>
      <c r="N1212" s="259">
        <v>1044.68</v>
      </c>
      <c r="O1212" s="168">
        <v>4.0999999999999996</v>
      </c>
      <c r="P1212" s="175">
        <f t="shared" si="333"/>
        <v>3.5599548493531301E-2</v>
      </c>
      <c r="Q1212" s="174">
        <f t="shared" si="334"/>
        <v>4.1000000000000032</v>
      </c>
      <c r="R1212" s="175">
        <f t="shared" si="335"/>
        <v>3.5599548493531329E-2</v>
      </c>
      <c r="S1212" s="258">
        <f t="shared" si="336"/>
        <v>522.34000000000049</v>
      </c>
      <c r="T1212" s="168" t="s">
        <v>476</v>
      </c>
      <c r="U1212" s="168" t="s">
        <v>316</v>
      </c>
      <c r="V1212" s="168" t="s">
        <v>412</v>
      </c>
      <c r="W1212" s="174">
        <v>1</v>
      </c>
      <c r="X1212" s="168" t="s">
        <v>346</v>
      </c>
    </row>
    <row r="1213" spans="2:24" hidden="1">
      <c r="B1213" s="650"/>
      <c r="C1213" s="443"/>
      <c r="D1213" s="205">
        <f t="shared" si="328"/>
        <v>7</v>
      </c>
      <c r="E1213" s="168" t="s">
        <v>664</v>
      </c>
      <c r="F1213" s="259">
        <v>297.8</v>
      </c>
      <c r="G1213" s="168">
        <v>70.58</v>
      </c>
      <c r="H1213" s="168">
        <v>70.58</v>
      </c>
      <c r="I1213" s="176">
        <f t="shared" si="330"/>
        <v>1</v>
      </c>
      <c r="J1213" s="168">
        <v>5.01</v>
      </c>
      <c r="K1213" s="176">
        <f t="shared" si="331"/>
        <v>7.0983281382828001E-2</v>
      </c>
      <c r="L1213" s="259">
        <v>119.12</v>
      </c>
      <c r="M1213" s="176">
        <f t="shared" si="332"/>
        <v>1.0709832813828282</v>
      </c>
      <c r="N1213" s="259">
        <v>596.79</v>
      </c>
      <c r="O1213" s="168">
        <v>2.5</v>
      </c>
      <c r="P1213" s="175">
        <f t="shared" si="333"/>
        <v>3.5420799093227547E-2</v>
      </c>
      <c r="Q1213" s="174">
        <f t="shared" si="334"/>
        <v>2.5100000000000051</v>
      </c>
      <c r="R1213" s="175">
        <f t="shared" si="335"/>
        <v>3.5562482289600524E-2</v>
      </c>
      <c r="S1213" s="258">
        <f t="shared" si="336"/>
        <v>298.99120000000062</v>
      </c>
      <c r="T1213" s="168" t="s">
        <v>476</v>
      </c>
      <c r="U1213" s="168" t="s">
        <v>316</v>
      </c>
      <c r="V1213" s="168" t="s">
        <v>412</v>
      </c>
      <c r="W1213" s="174">
        <v>1</v>
      </c>
      <c r="X1213" s="168" t="s">
        <v>174</v>
      </c>
    </row>
    <row r="1214" spans="2:24" hidden="1">
      <c r="B1214" s="650"/>
      <c r="C1214" s="443"/>
      <c r="D1214" s="205">
        <f t="shared" si="328"/>
        <v>8</v>
      </c>
      <c r="E1214" s="168" t="s">
        <v>405</v>
      </c>
      <c r="F1214" s="259">
        <v>232.94</v>
      </c>
      <c r="G1214" s="168">
        <v>50.19</v>
      </c>
      <c r="H1214" s="168">
        <v>50.19</v>
      </c>
      <c r="I1214" s="176">
        <f t="shared" si="330"/>
        <v>1</v>
      </c>
      <c r="J1214" s="168">
        <v>3.16</v>
      </c>
      <c r="K1214" s="176">
        <f t="shared" si="331"/>
        <v>6.2960749153217782E-2</v>
      </c>
      <c r="L1214" s="259">
        <v>147.43</v>
      </c>
      <c r="M1214" s="176">
        <f t="shared" si="332"/>
        <v>1.0629607491532178</v>
      </c>
      <c r="N1214" s="259">
        <v>465.88</v>
      </c>
      <c r="O1214" s="168">
        <v>1.58</v>
      </c>
      <c r="P1214" s="175">
        <f t="shared" si="333"/>
        <v>3.1480374576608891E-2</v>
      </c>
      <c r="Q1214" s="174">
        <f t="shared" si="334"/>
        <v>1.5799999999999965</v>
      </c>
      <c r="R1214" s="175">
        <f t="shared" si="335"/>
        <v>3.1480374576608822E-2</v>
      </c>
      <c r="S1214" s="258">
        <f t="shared" si="336"/>
        <v>232.93939999999949</v>
      </c>
      <c r="T1214" s="168" t="s">
        <v>497</v>
      </c>
      <c r="U1214" s="168" t="s">
        <v>355</v>
      </c>
      <c r="V1214" s="168" t="s">
        <v>702</v>
      </c>
      <c r="W1214" s="174">
        <v>1</v>
      </c>
      <c r="X1214" s="168" t="s">
        <v>153</v>
      </c>
    </row>
    <row r="1215" spans="2:24" hidden="1">
      <c r="B1215" s="650"/>
      <c r="C1215" s="443"/>
      <c r="D1215" s="205">
        <f t="shared" si="328"/>
        <v>9</v>
      </c>
      <c r="E1215" s="168" t="s">
        <v>698</v>
      </c>
      <c r="F1215" s="259">
        <v>221.76</v>
      </c>
      <c r="G1215" s="168">
        <v>104.28</v>
      </c>
      <c r="H1215" s="168">
        <v>104.28</v>
      </c>
      <c r="I1215" s="176">
        <f t="shared" si="330"/>
        <v>1</v>
      </c>
      <c r="J1215" s="168">
        <v>6.55</v>
      </c>
      <c r="K1215" s="176">
        <f t="shared" si="331"/>
        <v>6.2811660912926739E-2</v>
      </c>
      <c r="L1215" s="259">
        <v>67.2</v>
      </c>
      <c r="M1215" s="176">
        <f t="shared" si="332"/>
        <v>1.0628116609129268</v>
      </c>
      <c r="N1215" s="259">
        <v>440.16</v>
      </c>
      <c r="O1215" s="168">
        <v>3.3</v>
      </c>
      <c r="P1215" s="175">
        <f t="shared" si="333"/>
        <v>3.164556962025316E-2</v>
      </c>
      <c r="Q1215" s="174">
        <f t="shared" si="334"/>
        <v>3.2499999999999973</v>
      </c>
      <c r="R1215" s="175">
        <f t="shared" si="335"/>
        <v>3.1166091292673545E-2</v>
      </c>
      <c r="S1215" s="258">
        <f t="shared" si="336"/>
        <v>218.39999999999984</v>
      </c>
      <c r="T1215" s="168" t="s">
        <v>497</v>
      </c>
      <c r="U1215" s="168" t="s">
        <v>355</v>
      </c>
      <c r="V1215" s="168" t="s">
        <v>499</v>
      </c>
      <c r="W1215" s="174">
        <v>1</v>
      </c>
      <c r="X1215" s="168" t="s">
        <v>346</v>
      </c>
    </row>
    <row r="1216" spans="2:24" hidden="1">
      <c r="B1216" s="651"/>
      <c r="C1216" s="443"/>
      <c r="D1216" s="205">
        <f t="shared" si="328"/>
        <v>10</v>
      </c>
      <c r="E1216" s="168" t="s">
        <v>520</v>
      </c>
      <c r="F1216" s="259">
        <v>180</v>
      </c>
      <c r="G1216" s="168">
        <v>27.09</v>
      </c>
      <c r="H1216" s="168">
        <v>27.09</v>
      </c>
      <c r="I1216" s="176">
        <f t="shared" si="330"/>
        <v>1</v>
      </c>
      <c r="J1216" s="168">
        <v>1.8</v>
      </c>
      <c r="K1216" s="176">
        <f t="shared" si="331"/>
        <v>6.6445182724252497E-2</v>
      </c>
      <c r="L1216" s="259">
        <v>200</v>
      </c>
      <c r="M1216" s="176">
        <f t="shared" si="332"/>
        <v>1.0664451827242525</v>
      </c>
      <c r="N1216" s="259">
        <v>360</v>
      </c>
      <c r="O1216" s="168">
        <v>0.9</v>
      </c>
      <c r="P1216" s="175">
        <f t="shared" si="333"/>
        <v>3.3222591362126248E-2</v>
      </c>
      <c r="Q1216" s="174">
        <f t="shared" si="334"/>
        <v>0.90000000000000069</v>
      </c>
      <c r="R1216" s="175">
        <f t="shared" si="335"/>
        <v>3.3222591362126269E-2</v>
      </c>
      <c r="S1216" s="258">
        <f t="shared" si="336"/>
        <v>180.00000000000014</v>
      </c>
      <c r="T1216" s="168" t="s">
        <v>476</v>
      </c>
      <c r="U1216" s="168" t="s">
        <v>316</v>
      </c>
      <c r="V1216" s="168" t="s">
        <v>351</v>
      </c>
      <c r="W1216" s="174">
        <v>1</v>
      </c>
      <c r="X1216" s="168" t="s">
        <v>218</v>
      </c>
    </row>
    <row r="1217" spans="2:24" hidden="1">
      <c r="B1217" s="649">
        <v>45991</v>
      </c>
      <c r="C1217" s="443" t="str">
        <f t="shared" ref="C1217" si="337">RIGHT(TEXT(B1217,"aaa"),1)</f>
        <v>日</v>
      </c>
      <c r="D1217" s="205">
        <f t="shared" si="328"/>
        <v>1</v>
      </c>
      <c r="E1217" s="168" t="s">
        <v>373</v>
      </c>
      <c r="F1217" s="259">
        <v>1366.54</v>
      </c>
      <c r="G1217" s="168">
        <v>18421</v>
      </c>
      <c r="H1217" s="168">
        <v>18421</v>
      </c>
      <c r="I1217" s="176">
        <f t="shared" si="330"/>
        <v>1</v>
      </c>
      <c r="J1217" s="168">
        <v>235.61</v>
      </c>
      <c r="K1217" s="176">
        <f t="shared" si="331"/>
        <v>1.2790293686553392E-2</v>
      </c>
      <c r="L1217" s="259">
        <v>5.8</v>
      </c>
      <c r="M1217" s="176">
        <f t="shared" si="332"/>
        <v>1.0127902936865534</v>
      </c>
      <c r="N1217" s="259">
        <v>1366.54</v>
      </c>
      <c r="O1217" s="168">
        <v>235.61</v>
      </c>
      <c r="P1217" s="175">
        <f t="shared" si="333"/>
        <v>1.2790293686553392E-2</v>
      </c>
      <c r="Q1217" s="174">
        <f t="shared" si="334"/>
        <v>5.6843418860808015E-13</v>
      </c>
      <c r="R1217" s="175">
        <f t="shared" si="335"/>
        <v>3.0857944118564688E-17</v>
      </c>
      <c r="S1217" s="258">
        <f t="shared" si="336"/>
        <v>3.2969182939268649E-12</v>
      </c>
      <c r="T1217" s="168" t="s">
        <v>476</v>
      </c>
      <c r="U1217" s="168" t="s">
        <v>495</v>
      </c>
      <c r="V1217" s="168" t="s">
        <v>374</v>
      </c>
      <c r="W1217" s="174">
        <v>1</v>
      </c>
      <c r="X1217" s="168" t="s">
        <v>346</v>
      </c>
    </row>
    <row r="1218" spans="2:24" hidden="1">
      <c r="B1218" s="650"/>
      <c r="C1218" s="443"/>
      <c r="D1218" s="205">
        <f t="shared" si="328"/>
        <v>2</v>
      </c>
      <c r="E1218" s="168" t="s">
        <v>504</v>
      </c>
      <c r="F1218" s="259">
        <v>1028.5999999999999</v>
      </c>
      <c r="G1218" s="168">
        <v>321.10000000000002</v>
      </c>
      <c r="H1218" s="168">
        <v>321.10000000000002</v>
      </c>
      <c r="I1218" s="176">
        <f t="shared" si="330"/>
        <v>1</v>
      </c>
      <c r="J1218" s="168">
        <v>19.329999999999998</v>
      </c>
      <c r="K1218" s="176">
        <f t="shared" si="331"/>
        <v>6.0199314855185294E-2</v>
      </c>
      <c r="L1218" s="259">
        <v>111.2</v>
      </c>
      <c r="M1218" s="176">
        <f t="shared" si="332"/>
        <v>1.0601993148551851</v>
      </c>
      <c r="N1218" s="259">
        <v>2149.5</v>
      </c>
      <c r="O1218" s="168">
        <v>9.25</v>
      </c>
      <c r="P1218" s="175">
        <f t="shared" si="333"/>
        <v>2.8807225163500465E-2</v>
      </c>
      <c r="Q1218" s="174">
        <f t="shared" si="334"/>
        <v>10.079999999999984</v>
      </c>
      <c r="R1218" s="175">
        <f t="shared" si="335"/>
        <v>3.1392089691684784E-2</v>
      </c>
      <c r="S1218" s="258">
        <f t="shared" si="336"/>
        <v>1120.8959999999984</v>
      </c>
      <c r="T1218" s="168" t="s">
        <v>476</v>
      </c>
      <c r="U1218" s="168" t="s">
        <v>316</v>
      </c>
      <c r="V1218" s="168" t="s">
        <v>412</v>
      </c>
      <c r="W1218" s="174">
        <v>1</v>
      </c>
      <c r="X1218" s="168" t="s">
        <v>232</v>
      </c>
    </row>
    <row r="1219" spans="2:24" hidden="1">
      <c r="B1219" s="650"/>
      <c r="C1219" s="443"/>
      <c r="D1219" s="205">
        <f t="shared" si="328"/>
        <v>3</v>
      </c>
      <c r="E1219" s="168" t="s">
        <v>693</v>
      </c>
      <c r="F1219" s="259">
        <v>942.88</v>
      </c>
      <c r="G1219" s="168">
        <v>243.01</v>
      </c>
      <c r="H1219" s="168">
        <v>243.01</v>
      </c>
      <c r="I1219" s="176">
        <f t="shared" si="330"/>
        <v>1</v>
      </c>
      <c r="J1219" s="168">
        <v>18.809999999999999</v>
      </c>
      <c r="K1219" s="176">
        <f t="shared" si="331"/>
        <v>7.7404222048475371E-2</v>
      </c>
      <c r="L1219" s="259">
        <v>100.52</v>
      </c>
      <c r="M1219" s="176">
        <f t="shared" si="332"/>
        <v>1.0774042220484754</v>
      </c>
      <c r="N1219" s="259">
        <v>1890.78</v>
      </c>
      <c r="O1219" s="168">
        <v>9.3800000000000008</v>
      </c>
      <c r="P1219" s="175">
        <f t="shared" si="333"/>
        <v>3.8599234599399207E-2</v>
      </c>
      <c r="Q1219" s="174">
        <f t="shared" si="334"/>
        <v>9.4300000000000015</v>
      </c>
      <c r="R1219" s="175">
        <f t="shared" si="335"/>
        <v>3.8804987449076178E-2</v>
      </c>
      <c r="S1219" s="258">
        <f t="shared" si="336"/>
        <v>947.9036000000001</v>
      </c>
      <c r="T1219" s="168" t="s">
        <v>476</v>
      </c>
      <c r="U1219" s="168" t="s">
        <v>316</v>
      </c>
      <c r="V1219" s="168" t="s">
        <v>366</v>
      </c>
      <c r="W1219" s="174">
        <v>1</v>
      </c>
      <c r="X1219" s="168" t="s">
        <v>218</v>
      </c>
    </row>
    <row r="1220" spans="2:24" hidden="1">
      <c r="B1220" s="650"/>
      <c r="C1220" s="443"/>
      <c r="D1220" s="205">
        <f t="shared" si="328"/>
        <v>4</v>
      </c>
      <c r="E1220" s="168" t="s">
        <v>356</v>
      </c>
      <c r="F1220" s="259">
        <v>870.53</v>
      </c>
      <c r="G1220" s="168">
        <v>7287</v>
      </c>
      <c r="H1220" s="168">
        <v>7287</v>
      </c>
      <c r="I1220" s="176">
        <f t="shared" si="330"/>
        <v>1</v>
      </c>
      <c r="J1220" s="168">
        <v>132.30000000000001</v>
      </c>
      <c r="K1220" s="176">
        <f t="shared" si="331"/>
        <v>1.815561959654179E-2</v>
      </c>
      <c r="L1220" s="259">
        <v>6.58</v>
      </c>
      <c r="M1220" s="176">
        <f t="shared" si="332"/>
        <v>1.0181556195965418</v>
      </c>
      <c r="N1220" s="259">
        <v>870.53</v>
      </c>
      <c r="O1220" s="168">
        <v>132.30000000000001</v>
      </c>
      <c r="P1220" s="175">
        <f t="shared" si="333"/>
        <v>1.815561959654179E-2</v>
      </c>
      <c r="Q1220" s="174">
        <f t="shared" si="334"/>
        <v>0</v>
      </c>
      <c r="R1220" s="175">
        <f t="shared" si="335"/>
        <v>0</v>
      </c>
      <c r="S1220" s="258">
        <f t="shared" si="336"/>
        <v>0</v>
      </c>
      <c r="T1220" s="168" t="s">
        <v>497</v>
      </c>
      <c r="U1220" s="168" t="s">
        <v>355</v>
      </c>
      <c r="V1220" s="168" t="s">
        <v>357</v>
      </c>
      <c r="W1220" s="174">
        <v>1</v>
      </c>
      <c r="X1220" s="168" t="s">
        <v>346</v>
      </c>
    </row>
    <row r="1221" spans="2:24" hidden="1">
      <c r="B1221" s="650"/>
      <c r="C1221" s="443"/>
      <c r="D1221" s="205">
        <f t="shared" si="328"/>
        <v>5</v>
      </c>
      <c r="E1221" s="168" t="s">
        <v>354</v>
      </c>
      <c r="F1221" s="259">
        <v>810.39</v>
      </c>
      <c r="G1221" s="168">
        <v>327.83</v>
      </c>
      <c r="H1221" s="168">
        <v>327.83</v>
      </c>
      <c r="I1221" s="176">
        <f t="shared" ref="I1221:I1236" si="338">H1221/G1221</f>
        <v>1</v>
      </c>
      <c r="J1221" s="168">
        <v>16.920000000000002</v>
      </c>
      <c r="K1221" s="176">
        <f t="shared" ref="K1221:K1236" si="339">J1221/G1221</f>
        <v>5.1612116035750243E-2</v>
      </c>
      <c r="L1221" s="259">
        <v>95.34</v>
      </c>
      <c r="M1221" s="176">
        <f t="shared" ref="M1221:M1236" si="340">(H1221+J1221)/G1221</f>
        <v>1.0516121160357503</v>
      </c>
      <c r="N1221" s="259">
        <v>1613.15</v>
      </c>
      <c r="O1221" s="168">
        <v>8.5</v>
      </c>
      <c r="P1221" s="175">
        <f t="shared" ref="P1221:P1236" si="341">O1221/G1221</f>
        <v>2.5928072476588477E-2</v>
      </c>
      <c r="Q1221" s="174">
        <f t="shared" ref="Q1221:Q1236" si="342">(H1221+J1221)-G1221-O1221</f>
        <v>8.4200000000000159</v>
      </c>
      <c r="R1221" s="175">
        <f t="shared" ref="R1221:R1236" si="343">Q1221/G1221</f>
        <v>2.5684043559161811E-2</v>
      </c>
      <c r="S1221" s="258">
        <f t="shared" ref="S1221:S1236" si="344">Q1221*L1221</f>
        <v>802.76280000000156</v>
      </c>
      <c r="T1221" s="168" t="s">
        <v>476</v>
      </c>
      <c r="U1221" s="168" t="s">
        <v>316</v>
      </c>
      <c r="V1221" s="168" t="s">
        <v>412</v>
      </c>
      <c r="W1221" s="174">
        <v>1</v>
      </c>
      <c r="X1221" s="168" t="s">
        <v>346</v>
      </c>
    </row>
    <row r="1222" spans="2:24" hidden="1">
      <c r="B1222" s="650"/>
      <c r="C1222" s="443"/>
      <c r="D1222" s="205">
        <f t="shared" si="328"/>
        <v>6</v>
      </c>
      <c r="E1222" s="168" t="s">
        <v>503</v>
      </c>
      <c r="F1222" s="259">
        <v>529.65</v>
      </c>
      <c r="G1222" s="168">
        <v>77.14</v>
      </c>
      <c r="H1222" s="168">
        <v>77.14</v>
      </c>
      <c r="I1222" s="176">
        <f t="shared" si="338"/>
        <v>1</v>
      </c>
      <c r="J1222" s="168">
        <v>6.63</v>
      </c>
      <c r="K1222" s="176">
        <f t="shared" si="339"/>
        <v>8.5947627689914444E-2</v>
      </c>
      <c r="L1222" s="259">
        <v>160.5</v>
      </c>
      <c r="M1222" s="176">
        <f t="shared" si="340"/>
        <v>1.0859476276899145</v>
      </c>
      <c r="N1222" s="259">
        <v>1064.1199999999999</v>
      </c>
      <c r="O1222" s="168">
        <v>3.3</v>
      </c>
      <c r="P1222" s="175">
        <f t="shared" si="341"/>
        <v>4.2779362198599943E-2</v>
      </c>
      <c r="Q1222" s="174">
        <f t="shared" si="342"/>
        <v>3.3299999999999956</v>
      </c>
      <c r="R1222" s="175">
        <f t="shared" si="343"/>
        <v>4.3168265491314438E-2</v>
      </c>
      <c r="S1222" s="258">
        <f t="shared" si="344"/>
        <v>534.46499999999935</v>
      </c>
      <c r="T1222" s="168" t="s">
        <v>476</v>
      </c>
      <c r="U1222" s="168" t="s">
        <v>316</v>
      </c>
      <c r="V1222" s="168" t="s">
        <v>708</v>
      </c>
      <c r="W1222" s="174">
        <v>1</v>
      </c>
      <c r="X1222" s="168" t="s">
        <v>346</v>
      </c>
    </row>
    <row r="1223" spans="2:24" hidden="1">
      <c r="B1223" s="650"/>
      <c r="C1223" s="443"/>
      <c r="D1223" s="205">
        <f t="shared" si="328"/>
        <v>7</v>
      </c>
      <c r="E1223" s="168" t="s">
        <v>520</v>
      </c>
      <c r="F1223" s="259">
        <v>368</v>
      </c>
      <c r="G1223" s="168">
        <v>36.82</v>
      </c>
      <c r="H1223" s="168">
        <v>36.82</v>
      </c>
      <c r="I1223" s="176">
        <f t="shared" si="338"/>
        <v>1</v>
      </c>
      <c r="J1223" s="168">
        <v>3.68</v>
      </c>
      <c r="K1223" s="176">
        <f t="shared" si="339"/>
        <v>9.9945681694731128E-2</v>
      </c>
      <c r="L1223" s="259">
        <v>200</v>
      </c>
      <c r="M1223" s="176">
        <f t="shared" si="340"/>
        <v>1.0999456816947311</v>
      </c>
      <c r="N1223" s="259">
        <v>736</v>
      </c>
      <c r="O1223" s="168">
        <v>1.84</v>
      </c>
      <c r="P1223" s="175">
        <f t="shared" si="341"/>
        <v>4.9972840847365564E-2</v>
      </c>
      <c r="Q1223" s="174">
        <f t="shared" si="342"/>
        <v>1.8399999999999996</v>
      </c>
      <c r="R1223" s="175">
        <f t="shared" si="343"/>
        <v>4.997284084736555E-2</v>
      </c>
      <c r="S1223" s="258">
        <f t="shared" si="344"/>
        <v>367.99999999999994</v>
      </c>
      <c r="T1223" s="168" t="s">
        <v>476</v>
      </c>
      <c r="U1223" s="168" t="s">
        <v>316</v>
      </c>
      <c r="V1223" s="168" t="s">
        <v>351</v>
      </c>
      <c r="W1223" s="174">
        <v>1</v>
      </c>
      <c r="X1223" s="168" t="s">
        <v>218</v>
      </c>
    </row>
    <row r="1224" spans="2:24" hidden="1">
      <c r="B1224" s="650"/>
      <c r="C1224" s="443"/>
      <c r="D1224" s="205">
        <f t="shared" si="328"/>
        <v>8</v>
      </c>
      <c r="E1224" s="168" t="s">
        <v>655</v>
      </c>
      <c r="F1224" s="259">
        <v>342.52</v>
      </c>
      <c r="G1224" s="168">
        <v>2882</v>
      </c>
      <c r="H1224" s="168">
        <v>2882</v>
      </c>
      <c r="I1224" s="176">
        <f t="shared" si="338"/>
        <v>1</v>
      </c>
      <c r="J1224" s="168">
        <v>46.92</v>
      </c>
      <c r="K1224" s="176">
        <f t="shared" si="339"/>
        <v>1.6280360860513533E-2</v>
      </c>
      <c r="L1224" s="259">
        <v>7.3</v>
      </c>
      <c r="M1224" s="176">
        <f t="shared" si="340"/>
        <v>1.0162803608605135</v>
      </c>
      <c r="N1224" s="259">
        <v>342.52</v>
      </c>
      <c r="O1224" s="168">
        <v>46.92</v>
      </c>
      <c r="P1224" s="175">
        <f t="shared" si="341"/>
        <v>1.6280360860513533E-2</v>
      </c>
      <c r="Q1224" s="174">
        <f t="shared" si="342"/>
        <v>7.1054273576010019E-14</v>
      </c>
      <c r="R1224" s="175">
        <f t="shared" si="343"/>
        <v>2.4654501587789735E-17</v>
      </c>
      <c r="S1224" s="258">
        <f t="shared" si="344"/>
        <v>5.1869619710487314E-13</v>
      </c>
      <c r="T1224" s="168" t="s">
        <v>476</v>
      </c>
      <c r="U1224" s="168" t="s">
        <v>495</v>
      </c>
      <c r="V1224" s="168" t="s">
        <v>376</v>
      </c>
      <c r="W1224" s="174">
        <v>1</v>
      </c>
      <c r="X1224" s="168" t="s">
        <v>219</v>
      </c>
    </row>
    <row r="1225" spans="2:24" hidden="1">
      <c r="B1225" s="650"/>
      <c r="C1225" s="443"/>
      <c r="D1225" s="205">
        <f t="shared" si="328"/>
        <v>9</v>
      </c>
      <c r="E1225" s="168" t="s">
        <v>650</v>
      </c>
      <c r="F1225" s="259">
        <v>248.7</v>
      </c>
      <c r="G1225" s="168">
        <v>42.1</v>
      </c>
      <c r="H1225" s="168">
        <v>42.1</v>
      </c>
      <c r="I1225" s="176">
        <f t="shared" si="338"/>
        <v>1</v>
      </c>
      <c r="J1225" s="168">
        <v>4.2</v>
      </c>
      <c r="K1225" s="176">
        <f t="shared" si="339"/>
        <v>9.9762470308788598E-2</v>
      </c>
      <c r="L1225" s="259">
        <v>118.43</v>
      </c>
      <c r="M1225" s="176">
        <f t="shared" si="340"/>
        <v>1.0997624703087887</v>
      </c>
      <c r="N1225" s="259">
        <v>497.41</v>
      </c>
      <c r="O1225" s="168">
        <v>2.1</v>
      </c>
      <c r="P1225" s="175">
        <f t="shared" si="341"/>
        <v>4.9881235154394299E-2</v>
      </c>
      <c r="Q1225" s="174">
        <f t="shared" si="342"/>
        <v>2.1000000000000028</v>
      </c>
      <c r="R1225" s="175">
        <f t="shared" si="343"/>
        <v>4.9881235154394361E-2</v>
      </c>
      <c r="S1225" s="258">
        <f t="shared" si="344"/>
        <v>248.70300000000034</v>
      </c>
      <c r="T1225" s="168" t="s">
        <v>476</v>
      </c>
      <c r="U1225" s="168" t="s">
        <v>316</v>
      </c>
      <c r="V1225" s="168" t="s">
        <v>699</v>
      </c>
      <c r="W1225" s="174">
        <v>1</v>
      </c>
      <c r="X1225" s="168" t="s">
        <v>176</v>
      </c>
    </row>
    <row r="1226" spans="2:24" hidden="1">
      <c r="B1226" s="651"/>
      <c r="C1226" s="443"/>
      <c r="D1226" s="205">
        <f t="shared" si="328"/>
        <v>10</v>
      </c>
      <c r="E1226" s="168" t="s">
        <v>507</v>
      </c>
      <c r="F1226" s="259">
        <v>235.14</v>
      </c>
      <c r="G1226" s="168">
        <v>6.13</v>
      </c>
      <c r="H1226" s="168">
        <v>6.13</v>
      </c>
      <c r="I1226" s="176">
        <f t="shared" si="338"/>
        <v>1</v>
      </c>
      <c r="J1226" s="168">
        <v>0.3</v>
      </c>
      <c r="K1226" s="176">
        <f t="shared" si="339"/>
        <v>4.8939641109298528E-2</v>
      </c>
      <c r="L1226" s="259">
        <v>1567.63</v>
      </c>
      <c r="M1226" s="176">
        <f t="shared" si="340"/>
        <v>1.0489396411092986</v>
      </c>
      <c r="N1226" s="259">
        <v>470.29</v>
      </c>
      <c r="O1226" s="168">
        <v>0.15</v>
      </c>
      <c r="P1226" s="175">
        <f t="shared" si="341"/>
        <v>2.4469820554649264E-2</v>
      </c>
      <c r="Q1226" s="174">
        <f t="shared" si="342"/>
        <v>0.14999999999999983</v>
      </c>
      <c r="R1226" s="175">
        <f t="shared" si="343"/>
        <v>2.4469820554649239E-2</v>
      </c>
      <c r="S1226" s="258">
        <f t="shared" si="344"/>
        <v>235.14449999999974</v>
      </c>
      <c r="T1226" s="168" t="s">
        <v>476</v>
      </c>
      <c r="U1226" s="168" t="s">
        <v>316</v>
      </c>
      <c r="V1226" s="168" t="s">
        <v>351</v>
      </c>
      <c r="W1226" s="174">
        <v>1</v>
      </c>
      <c r="X1226" s="168" t="s">
        <v>135</v>
      </c>
    </row>
    <row r="1227" spans="2:24" hidden="1">
      <c r="B1227" s="649">
        <v>45992</v>
      </c>
      <c r="C1227" s="443" t="str">
        <f t="shared" ref="C1227" si="345">RIGHT(TEXT(B1227,"aaa"),1)</f>
        <v>一</v>
      </c>
      <c r="D1227" s="205">
        <f t="shared" si="328"/>
        <v>1</v>
      </c>
      <c r="E1227" s="168" t="s">
        <v>373</v>
      </c>
      <c r="F1227" s="259">
        <v>1412.65</v>
      </c>
      <c r="G1227" s="168">
        <v>18720</v>
      </c>
      <c r="H1227" s="168">
        <v>18720</v>
      </c>
      <c r="I1227" s="176">
        <f t="shared" si="338"/>
        <v>1</v>
      </c>
      <c r="J1227" s="168">
        <v>243.56</v>
      </c>
      <c r="K1227" s="176">
        <f t="shared" si="339"/>
        <v>1.3010683760683761E-2</v>
      </c>
      <c r="L1227" s="259">
        <v>5.8</v>
      </c>
      <c r="M1227" s="176">
        <f t="shared" si="340"/>
        <v>1.0130106837606838</v>
      </c>
      <c r="N1227" s="259">
        <v>1412.65</v>
      </c>
      <c r="O1227" s="168">
        <v>243.56</v>
      </c>
      <c r="P1227" s="175">
        <f t="shared" si="341"/>
        <v>1.3010683760683761E-2</v>
      </c>
      <c r="Q1227" s="174">
        <f t="shared" si="342"/>
        <v>1.3073986337985843E-12</v>
      </c>
      <c r="R1227" s="175">
        <f t="shared" si="343"/>
        <v>6.9839670608898735E-17</v>
      </c>
      <c r="S1227" s="258">
        <f t="shared" si="344"/>
        <v>7.5829120760317895E-12</v>
      </c>
      <c r="T1227" s="168" t="s">
        <v>476</v>
      </c>
      <c r="U1227" s="168" t="s">
        <v>495</v>
      </c>
      <c r="V1227" s="168" t="s">
        <v>374</v>
      </c>
      <c r="W1227" s="174">
        <v>1</v>
      </c>
      <c r="X1227" s="168" t="s">
        <v>346</v>
      </c>
    </row>
    <row r="1228" spans="2:24" hidden="1">
      <c r="B1228" s="650"/>
      <c r="C1228" s="443"/>
      <c r="D1228" s="205">
        <f t="shared" si="328"/>
        <v>2</v>
      </c>
      <c r="E1228" s="168" t="s">
        <v>613</v>
      </c>
      <c r="F1228" s="259">
        <v>1003.14</v>
      </c>
      <c r="G1228" s="168">
        <v>169.63</v>
      </c>
      <c r="H1228" s="168">
        <v>169.63</v>
      </c>
      <c r="I1228" s="176">
        <f t="shared" si="338"/>
        <v>1</v>
      </c>
      <c r="J1228" s="168">
        <v>12.83</v>
      </c>
      <c r="K1228" s="176">
        <f t="shared" si="339"/>
        <v>7.563520603666804E-2</v>
      </c>
      <c r="L1228" s="259">
        <v>156.74</v>
      </c>
      <c r="M1228" s="176">
        <f t="shared" si="340"/>
        <v>1.0756352060366681</v>
      </c>
      <c r="N1228" s="259">
        <v>2010.97</v>
      </c>
      <c r="O1228" s="168">
        <v>6.4</v>
      </c>
      <c r="P1228" s="175">
        <f t="shared" si="341"/>
        <v>3.7729175263809471E-2</v>
      </c>
      <c r="Q1228" s="174">
        <f t="shared" si="342"/>
        <v>6.4300000000000122</v>
      </c>
      <c r="R1228" s="175">
        <f t="shared" si="343"/>
        <v>3.7906030772858645E-2</v>
      </c>
      <c r="S1228" s="258">
        <f t="shared" si="344"/>
        <v>1007.838200000002</v>
      </c>
      <c r="T1228" s="168" t="s">
        <v>497</v>
      </c>
      <c r="U1228" s="168" t="s">
        <v>355</v>
      </c>
      <c r="V1228" s="168" t="s">
        <v>709</v>
      </c>
      <c r="W1228" s="174">
        <v>1</v>
      </c>
      <c r="X1228" s="168" t="s">
        <v>346</v>
      </c>
    </row>
    <row r="1229" spans="2:24" hidden="1">
      <c r="B1229" s="650"/>
      <c r="C1229" s="443"/>
      <c r="D1229" s="205">
        <f t="shared" si="328"/>
        <v>3</v>
      </c>
      <c r="E1229" s="168" t="s">
        <v>356</v>
      </c>
      <c r="F1229" s="259">
        <v>962.98</v>
      </c>
      <c r="G1229" s="168">
        <v>6884</v>
      </c>
      <c r="H1229" s="168">
        <v>6884</v>
      </c>
      <c r="I1229" s="176">
        <f t="shared" si="338"/>
        <v>1</v>
      </c>
      <c r="J1229" s="168">
        <v>146.35</v>
      </c>
      <c r="K1229" s="176">
        <f t="shared" si="339"/>
        <v>2.1259442184776291E-2</v>
      </c>
      <c r="L1229" s="259">
        <v>6.58</v>
      </c>
      <c r="M1229" s="176">
        <f t="shared" si="340"/>
        <v>1.0212594421847763</v>
      </c>
      <c r="N1229" s="259">
        <v>962.98</v>
      </c>
      <c r="O1229" s="168">
        <v>146.35</v>
      </c>
      <c r="P1229" s="175">
        <f t="shared" si="341"/>
        <v>2.1259442184776291E-2</v>
      </c>
      <c r="Q1229" s="174">
        <f t="shared" si="342"/>
        <v>3.694822225952521E-13</v>
      </c>
      <c r="R1229" s="175">
        <f t="shared" si="343"/>
        <v>5.3672606419995948E-17</v>
      </c>
      <c r="S1229" s="258">
        <f t="shared" si="344"/>
        <v>2.431193024676759E-12</v>
      </c>
      <c r="T1229" s="168" t="s">
        <v>497</v>
      </c>
      <c r="U1229" s="168" t="s">
        <v>355</v>
      </c>
      <c r="V1229" s="168" t="s">
        <v>710</v>
      </c>
      <c r="W1229" s="174">
        <v>1</v>
      </c>
      <c r="X1229" s="168" t="s">
        <v>346</v>
      </c>
    </row>
    <row r="1230" spans="2:24" hidden="1">
      <c r="B1230" s="650"/>
      <c r="C1230" s="443"/>
      <c r="D1230" s="205">
        <f t="shared" si="328"/>
        <v>4</v>
      </c>
      <c r="E1230" s="168" t="s">
        <v>416</v>
      </c>
      <c r="F1230" s="259">
        <v>948.22</v>
      </c>
      <c r="G1230" s="168">
        <v>268.81</v>
      </c>
      <c r="H1230" s="168">
        <v>268.81</v>
      </c>
      <c r="I1230" s="176">
        <f t="shared" si="338"/>
        <v>1</v>
      </c>
      <c r="J1230" s="168">
        <v>20.32</v>
      </c>
      <c r="K1230" s="176">
        <f t="shared" si="339"/>
        <v>7.5592425877013508E-2</v>
      </c>
      <c r="L1230" s="259">
        <v>156.72999999999999</v>
      </c>
      <c r="M1230" s="176">
        <f t="shared" si="340"/>
        <v>1.0755924258770135</v>
      </c>
      <c r="N1230" s="259">
        <v>3184.75</v>
      </c>
      <c r="O1230" s="168">
        <v>6.05</v>
      </c>
      <c r="P1230" s="175">
        <f t="shared" si="341"/>
        <v>2.250660317696514E-2</v>
      </c>
      <c r="Q1230" s="174">
        <f t="shared" si="342"/>
        <v>14.269999999999992</v>
      </c>
      <c r="R1230" s="175">
        <f t="shared" si="343"/>
        <v>5.308582270004833E-2</v>
      </c>
      <c r="S1230" s="258">
        <f t="shared" si="344"/>
        <v>2236.5370999999986</v>
      </c>
      <c r="T1230" s="168" t="s">
        <v>497</v>
      </c>
      <c r="U1230" s="168" t="s">
        <v>355</v>
      </c>
      <c r="V1230" s="168" t="s">
        <v>360</v>
      </c>
      <c r="W1230" s="174">
        <v>1</v>
      </c>
      <c r="X1230" s="168" t="s">
        <v>346</v>
      </c>
    </row>
    <row r="1231" spans="2:24" hidden="1">
      <c r="B1231" s="650"/>
      <c r="C1231" s="443"/>
      <c r="D1231" s="205">
        <f t="shared" si="328"/>
        <v>5</v>
      </c>
      <c r="E1231" s="168" t="s">
        <v>411</v>
      </c>
      <c r="F1231" s="259">
        <v>726.18</v>
      </c>
      <c r="G1231" s="168">
        <v>151.44999999999999</v>
      </c>
      <c r="H1231" s="168">
        <v>151.44999999999999</v>
      </c>
      <c r="I1231" s="176">
        <f t="shared" si="338"/>
        <v>1</v>
      </c>
      <c r="J1231" s="168">
        <v>11.45</v>
      </c>
      <c r="K1231" s="176">
        <f t="shared" si="339"/>
        <v>7.5602509078903923E-2</v>
      </c>
      <c r="L1231" s="259">
        <v>127.4</v>
      </c>
      <c r="M1231" s="176">
        <f t="shared" si="340"/>
        <v>1.0756025090789039</v>
      </c>
      <c r="N1231" s="259">
        <v>1458.73</v>
      </c>
      <c r="O1231" s="168">
        <v>5.7</v>
      </c>
      <c r="P1231" s="175">
        <f t="shared" si="341"/>
        <v>3.7636183558930343E-2</v>
      </c>
      <c r="Q1231" s="174">
        <f t="shared" si="342"/>
        <v>5.7499999999999885</v>
      </c>
      <c r="R1231" s="175">
        <f t="shared" si="343"/>
        <v>3.7966325519973518E-2</v>
      </c>
      <c r="S1231" s="258">
        <f t="shared" si="344"/>
        <v>732.54999999999859</v>
      </c>
      <c r="T1231" s="168" t="s">
        <v>476</v>
      </c>
      <c r="U1231" s="168" t="s">
        <v>316</v>
      </c>
      <c r="V1231" s="168" t="s">
        <v>412</v>
      </c>
      <c r="W1231" s="174">
        <v>1</v>
      </c>
      <c r="X1231" s="168" t="s">
        <v>346</v>
      </c>
    </row>
    <row r="1232" spans="2:24" hidden="1">
      <c r="B1232" s="650"/>
      <c r="C1232" s="443"/>
      <c r="D1232" s="205">
        <f t="shared" si="328"/>
        <v>6</v>
      </c>
      <c r="E1232" s="168" t="s">
        <v>693</v>
      </c>
      <c r="F1232" s="259">
        <v>604.13</v>
      </c>
      <c r="G1232" s="168">
        <v>246.25</v>
      </c>
      <c r="H1232" s="168">
        <v>246.25</v>
      </c>
      <c r="I1232" s="176">
        <f t="shared" si="338"/>
        <v>1</v>
      </c>
      <c r="J1232" s="168">
        <v>18.61</v>
      </c>
      <c r="K1232" s="176">
        <f t="shared" si="339"/>
        <v>7.5573604060913707E-2</v>
      </c>
      <c r="L1232" s="259">
        <v>100.52</v>
      </c>
      <c r="M1232" s="176">
        <f t="shared" si="340"/>
        <v>1.0755736040609138</v>
      </c>
      <c r="N1232" s="259">
        <v>1870.68</v>
      </c>
      <c r="O1232" s="168">
        <v>6.01</v>
      </c>
      <c r="P1232" s="175">
        <f t="shared" si="341"/>
        <v>2.4406091370558373E-2</v>
      </c>
      <c r="Q1232" s="174">
        <f t="shared" si="342"/>
        <v>12.600000000000014</v>
      </c>
      <c r="R1232" s="175">
        <f t="shared" si="343"/>
        <v>5.1167512690355389E-2</v>
      </c>
      <c r="S1232" s="258">
        <f t="shared" si="344"/>
        <v>1266.5520000000013</v>
      </c>
      <c r="T1232" s="168" t="s">
        <v>476</v>
      </c>
      <c r="U1232" s="168" t="s">
        <v>316</v>
      </c>
      <c r="V1232" s="168" t="s">
        <v>366</v>
      </c>
      <c r="W1232" s="174">
        <v>1</v>
      </c>
      <c r="X1232" s="168" t="s">
        <v>218</v>
      </c>
    </row>
    <row r="1233" spans="2:34" hidden="1">
      <c r="B1233" s="650"/>
      <c r="C1233" s="443"/>
      <c r="D1233" s="205">
        <f t="shared" si="328"/>
        <v>7</v>
      </c>
      <c r="E1233" s="168" t="s">
        <v>645</v>
      </c>
      <c r="F1233" s="259">
        <v>553.58000000000004</v>
      </c>
      <c r="G1233" s="168">
        <v>113.18</v>
      </c>
      <c r="H1233" s="168">
        <v>113.18</v>
      </c>
      <c r="I1233" s="176">
        <f t="shared" si="338"/>
        <v>1</v>
      </c>
      <c r="J1233" s="168">
        <v>9.75</v>
      </c>
      <c r="K1233" s="176">
        <f t="shared" si="339"/>
        <v>8.6145962184131467E-2</v>
      </c>
      <c r="L1233" s="259">
        <v>114.14</v>
      </c>
      <c r="M1233" s="176">
        <f t="shared" si="340"/>
        <v>1.0861459621841314</v>
      </c>
      <c r="N1233" s="259">
        <v>1112.8699999999999</v>
      </c>
      <c r="O1233" s="168">
        <v>4.8499999999999996</v>
      </c>
      <c r="P1233" s="175">
        <f t="shared" si="341"/>
        <v>4.2852094009542319E-2</v>
      </c>
      <c r="Q1233" s="174">
        <f t="shared" si="342"/>
        <v>4.9000000000000004</v>
      </c>
      <c r="R1233" s="175">
        <f t="shared" si="343"/>
        <v>4.3293868174589148E-2</v>
      </c>
      <c r="S1233" s="258">
        <f t="shared" si="344"/>
        <v>559.28600000000006</v>
      </c>
      <c r="T1233" s="168" t="s">
        <v>476</v>
      </c>
      <c r="U1233" s="168" t="s">
        <v>316</v>
      </c>
      <c r="V1233" s="168" t="s">
        <v>412</v>
      </c>
      <c r="W1233" s="174">
        <v>1</v>
      </c>
      <c r="X1233" s="168" t="s">
        <v>174</v>
      </c>
    </row>
    <row r="1234" spans="2:34" hidden="1">
      <c r="B1234" s="650"/>
      <c r="C1234" s="443"/>
      <c r="D1234" s="205">
        <f t="shared" si="328"/>
        <v>8</v>
      </c>
      <c r="E1234" s="168" t="s">
        <v>664</v>
      </c>
      <c r="F1234" s="259">
        <v>488.39</v>
      </c>
      <c r="G1234" s="168">
        <v>101.27</v>
      </c>
      <c r="H1234" s="168">
        <v>101.27</v>
      </c>
      <c r="I1234" s="176">
        <f t="shared" si="338"/>
        <v>1</v>
      </c>
      <c r="J1234" s="168">
        <v>8.25</v>
      </c>
      <c r="K1234" s="176">
        <f t="shared" si="339"/>
        <v>8.1465389552680956E-2</v>
      </c>
      <c r="L1234" s="259">
        <v>119.12</v>
      </c>
      <c r="M1234" s="176">
        <f t="shared" si="340"/>
        <v>1.0814653895526809</v>
      </c>
      <c r="N1234" s="259">
        <v>982.74</v>
      </c>
      <c r="O1234" s="168">
        <v>4.0999999999999996</v>
      </c>
      <c r="P1234" s="175">
        <f t="shared" si="341"/>
        <v>4.048582995951417E-2</v>
      </c>
      <c r="Q1234" s="174">
        <f t="shared" si="342"/>
        <v>4.1500000000000004</v>
      </c>
      <c r="R1234" s="175">
        <f t="shared" si="343"/>
        <v>4.0979559593166785E-2</v>
      </c>
      <c r="S1234" s="258">
        <f t="shared" si="344"/>
        <v>494.34800000000007</v>
      </c>
      <c r="T1234" s="168" t="s">
        <v>476</v>
      </c>
      <c r="U1234" s="168" t="s">
        <v>316</v>
      </c>
      <c r="V1234" s="168" t="s">
        <v>412</v>
      </c>
      <c r="W1234" s="174">
        <v>1</v>
      </c>
      <c r="X1234" s="168" t="s">
        <v>174</v>
      </c>
    </row>
    <row r="1235" spans="2:34" hidden="1">
      <c r="B1235" s="650"/>
      <c r="C1235" s="443"/>
      <c r="D1235" s="205">
        <f t="shared" si="328"/>
        <v>9</v>
      </c>
      <c r="E1235" s="168" t="s">
        <v>405</v>
      </c>
      <c r="F1235" s="259">
        <v>305.18</v>
      </c>
      <c r="G1235" s="168">
        <v>54.64</v>
      </c>
      <c r="H1235" s="168">
        <v>54.64</v>
      </c>
      <c r="I1235" s="176">
        <f t="shared" si="338"/>
        <v>1</v>
      </c>
      <c r="J1235" s="168">
        <v>4.13</v>
      </c>
      <c r="K1235" s="176">
        <f t="shared" si="339"/>
        <v>7.5585651537335277E-2</v>
      </c>
      <c r="L1235" s="259">
        <v>147.43</v>
      </c>
      <c r="M1235" s="176">
        <f t="shared" si="340"/>
        <v>1.0755856515373354</v>
      </c>
      <c r="N1235" s="259">
        <v>608.89</v>
      </c>
      <c r="O1235" s="168">
        <v>2.0699999999999998</v>
      </c>
      <c r="P1235" s="175">
        <f t="shared" si="341"/>
        <v>3.7884333821376279E-2</v>
      </c>
      <c r="Q1235" s="174">
        <f t="shared" si="342"/>
        <v>2.0600000000000027</v>
      </c>
      <c r="R1235" s="175">
        <f t="shared" si="343"/>
        <v>3.7701317715959054E-2</v>
      </c>
      <c r="S1235" s="258">
        <f t="shared" si="344"/>
        <v>303.70580000000041</v>
      </c>
      <c r="T1235" s="168" t="s">
        <v>497</v>
      </c>
      <c r="U1235" s="168" t="s">
        <v>355</v>
      </c>
      <c r="V1235" s="168" t="s">
        <v>702</v>
      </c>
      <c r="W1235" s="174">
        <v>1</v>
      </c>
      <c r="X1235" s="168" t="s">
        <v>153</v>
      </c>
    </row>
    <row r="1236" spans="2:34" hidden="1">
      <c r="B1236" s="651"/>
      <c r="C1236" s="443"/>
      <c r="D1236" s="205">
        <f t="shared" si="328"/>
        <v>10</v>
      </c>
      <c r="E1236" s="168" t="s">
        <v>612</v>
      </c>
      <c r="F1236" s="259">
        <v>304.97000000000003</v>
      </c>
      <c r="G1236" s="168">
        <v>45.18</v>
      </c>
      <c r="H1236" s="168">
        <v>45.18</v>
      </c>
      <c r="I1236" s="176">
        <f t="shared" si="338"/>
        <v>1</v>
      </c>
      <c r="J1236" s="168">
        <v>4.51</v>
      </c>
      <c r="K1236" s="176">
        <f t="shared" si="339"/>
        <v>9.9822930500221327E-2</v>
      </c>
      <c r="L1236" s="259">
        <v>135.54</v>
      </c>
      <c r="M1236" s="176">
        <f t="shared" si="340"/>
        <v>1.0998229305002214</v>
      </c>
      <c r="N1236" s="259">
        <v>611.29</v>
      </c>
      <c r="O1236" s="168">
        <v>2.25</v>
      </c>
      <c r="P1236" s="175">
        <f t="shared" si="341"/>
        <v>4.9800796812749001E-2</v>
      </c>
      <c r="Q1236" s="174">
        <f t="shared" si="342"/>
        <v>2.259999999999998</v>
      </c>
      <c r="R1236" s="175">
        <f t="shared" si="343"/>
        <v>5.0022133687472291E-2</v>
      </c>
      <c r="S1236" s="258">
        <f t="shared" si="344"/>
        <v>306.32039999999972</v>
      </c>
      <c r="T1236" s="168" t="s">
        <v>476</v>
      </c>
      <c r="U1236" s="168" t="s">
        <v>316</v>
      </c>
      <c r="V1236" s="168" t="s">
        <v>351</v>
      </c>
      <c r="W1236" s="174">
        <v>1</v>
      </c>
      <c r="X1236" s="168" t="s">
        <v>137</v>
      </c>
    </row>
    <row r="1237" spans="2:34">
      <c r="B1237" s="649">
        <v>45993</v>
      </c>
      <c r="C1237" s="443" t="str">
        <f t="shared" ref="C1237" si="346">RIGHT(TEXT(B1237,"aaa"),1)</f>
        <v>二</v>
      </c>
      <c r="D1237" s="205">
        <f t="shared" si="328"/>
        <v>1</v>
      </c>
      <c r="E1237" s="168" t="s">
        <v>504</v>
      </c>
      <c r="F1237" s="259">
        <v>978.56</v>
      </c>
      <c r="G1237" s="168">
        <v>299.5</v>
      </c>
      <c r="H1237" s="168">
        <v>299.5</v>
      </c>
      <c r="I1237" s="176">
        <f t="shared" ref="I1237:I1246" si="347">H1237/G1237</f>
        <v>1</v>
      </c>
      <c r="J1237" s="168">
        <v>29.2</v>
      </c>
      <c r="K1237" s="176">
        <f t="shared" ref="K1237:K1246" si="348">J1237/G1237</f>
        <v>9.7495826377295494E-2</v>
      </c>
      <c r="L1237" s="259">
        <v>111.2</v>
      </c>
      <c r="M1237" s="176">
        <f t="shared" ref="M1237:M1246" si="349">(H1237+J1237)/G1237</f>
        <v>1.0974958263772954</v>
      </c>
      <c r="N1237" s="259">
        <v>3247.04</v>
      </c>
      <c r="O1237" s="168">
        <v>8.8000000000000007</v>
      </c>
      <c r="P1237" s="175">
        <f t="shared" ref="P1237:P1246" si="350">O1237/G1237</f>
        <v>2.9382303839732889E-2</v>
      </c>
      <c r="Q1237" s="174">
        <f t="shared" ref="Q1237:Q1246" si="351">(H1237+J1237)-G1237-O1237</f>
        <v>20.399999999999988</v>
      </c>
      <c r="R1237" s="175">
        <f t="shared" ref="R1237:R1246" si="352">Q1237/G1237</f>
        <v>6.811352253756256E-2</v>
      </c>
      <c r="S1237" s="258">
        <f t="shared" ref="S1237:S1246" si="353">Q1237*L1237</f>
        <v>2268.4799999999987</v>
      </c>
      <c r="T1237" s="168" t="s">
        <v>476</v>
      </c>
      <c r="U1237" s="168" t="s">
        <v>316</v>
      </c>
      <c r="V1237" s="168" t="s">
        <v>412</v>
      </c>
      <c r="W1237" s="174">
        <v>1</v>
      </c>
      <c r="X1237" s="168" t="s">
        <v>232</v>
      </c>
      <c r="Z1237" s="629" t="s">
        <v>472</v>
      </c>
      <c r="AA1237" s="629"/>
      <c r="AB1237" s="629"/>
      <c r="AC1237" s="629"/>
      <c r="AD1237" s="629"/>
      <c r="AE1237" s="629"/>
      <c r="AF1237" s="629"/>
      <c r="AG1237" s="629"/>
      <c r="AH1237" s="629"/>
    </row>
    <row r="1238" spans="2:34">
      <c r="B1238" s="650"/>
      <c r="C1238" s="443"/>
      <c r="D1238" s="205">
        <f t="shared" si="328"/>
        <v>2</v>
      </c>
      <c r="E1238" s="168" t="s">
        <v>354</v>
      </c>
      <c r="F1238" s="259">
        <v>725.54</v>
      </c>
      <c r="G1238" s="168">
        <v>307.33</v>
      </c>
      <c r="H1238" s="168">
        <v>307.33</v>
      </c>
      <c r="I1238" s="176">
        <f t="shared" si="347"/>
        <v>1</v>
      </c>
      <c r="J1238" s="168">
        <v>30.7</v>
      </c>
      <c r="K1238" s="176">
        <f t="shared" si="348"/>
        <v>9.9892623564246899E-2</v>
      </c>
      <c r="L1238" s="259">
        <v>95.34</v>
      </c>
      <c r="M1238" s="176">
        <f t="shared" si="349"/>
        <v>1.0998926235642468</v>
      </c>
      <c r="N1238" s="259">
        <v>2926.94</v>
      </c>
      <c r="O1238" s="168">
        <v>7.61</v>
      </c>
      <c r="P1238" s="175">
        <f t="shared" si="350"/>
        <v>2.4761656850941987E-2</v>
      </c>
      <c r="Q1238" s="174">
        <f t="shared" si="351"/>
        <v>23.089999999999989</v>
      </c>
      <c r="R1238" s="175">
        <f t="shared" si="352"/>
        <v>7.5130966713304881E-2</v>
      </c>
      <c r="S1238" s="258">
        <f t="shared" si="353"/>
        <v>2201.400599999999</v>
      </c>
      <c r="T1238" s="168" t="s">
        <v>476</v>
      </c>
      <c r="U1238" s="168" t="s">
        <v>316</v>
      </c>
      <c r="V1238" s="168" t="s">
        <v>412</v>
      </c>
      <c r="W1238" s="174">
        <v>1</v>
      </c>
      <c r="X1238" s="168" t="s">
        <v>346</v>
      </c>
      <c r="Z1238" s="629"/>
      <c r="AA1238" s="629"/>
      <c r="AB1238" s="629"/>
      <c r="AC1238" s="629"/>
      <c r="AD1238" s="629"/>
      <c r="AE1238" s="629"/>
      <c r="AF1238" s="629"/>
      <c r="AG1238" s="629"/>
      <c r="AH1238" s="629"/>
    </row>
    <row r="1239" spans="2:34">
      <c r="B1239" s="650"/>
      <c r="C1239" s="443"/>
      <c r="D1239" s="205">
        <f t="shared" si="328"/>
        <v>3</v>
      </c>
      <c r="E1239" s="168" t="s">
        <v>373</v>
      </c>
      <c r="F1239" s="259">
        <v>655.81</v>
      </c>
      <c r="G1239" s="168">
        <v>18146</v>
      </c>
      <c r="H1239" s="168">
        <v>18146</v>
      </c>
      <c r="I1239" s="176">
        <f t="shared" si="347"/>
        <v>1</v>
      </c>
      <c r="J1239" s="168">
        <v>113.07</v>
      </c>
      <c r="K1239" s="176">
        <f t="shared" si="348"/>
        <v>6.2311253168742418E-3</v>
      </c>
      <c r="L1239" s="259">
        <v>5.8</v>
      </c>
      <c r="M1239" s="176">
        <f t="shared" si="349"/>
        <v>1.0062311253168743</v>
      </c>
      <c r="N1239" s="259">
        <v>655.81</v>
      </c>
      <c r="O1239" s="168">
        <v>113.07</v>
      </c>
      <c r="P1239" s="175">
        <f t="shared" si="350"/>
        <v>6.2311253168742418E-3</v>
      </c>
      <c r="Q1239" s="174">
        <f t="shared" si="351"/>
        <v>-2.8421709430404007E-13</v>
      </c>
      <c r="R1239" s="175">
        <f t="shared" si="352"/>
        <v>-1.5662795894634633E-17</v>
      </c>
      <c r="S1239" s="258">
        <f t="shared" si="353"/>
        <v>-1.6484591469634324E-12</v>
      </c>
      <c r="T1239" s="168" t="s">
        <v>476</v>
      </c>
      <c r="U1239" s="168" t="s">
        <v>495</v>
      </c>
      <c r="V1239" s="168" t="s">
        <v>374</v>
      </c>
      <c r="W1239" s="174">
        <v>1</v>
      </c>
      <c r="X1239" s="168" t="s">
        <v>346</v>
      </c>
      <c r="Z1239" s="629"/>
      <c r="AA1239" s="629"/>
      <c r="AB1239" s="629"/>
      <c r="AC1239" s="629"/>
      <c r="AD1239" s="629"/>
      <c r="AE1239" s="629"/>
      <c r="AF1239" s="629"/>
      <c r="AG1239" s="629"/>
      <c r="AH1239" s="629"/>
    </row>
    <row r="1240" spans="2:34" ht="17.100000000000001">
      <c r="B1240" s="650"/>
      <c r="C1240" s="443"/>
      <c r="D1240" s="205">
        <f t="shared" si="328"/>
        <v>4</v>
      </c>
      <c r="E1240" s="168" t="s">
        <v>365</v>
      </c>
      <c r="F1240" s="259">
        <v>643.19000000000005</v>
      </c>
      <c r="G1240" s="168">
        <v>32.549999999999997</v>
      </c>
      <c r="H1240" s="168">
        <v>32.549999999999997</v>
      </c>
      <c r="I1240" s="176">
        <f t="shared" si="347"/>
        <v>1</v>
      </c>
      <c r="J1240" s="168">
        <v>3.15</v>
      </c>
      <c r="K1240" s="176">
        <f t="shared" si="348"/>
        <v>9.6774193548387108E-2</v>
      </c>
      <c r="L1240" s="259">
        <v>814.16</v>
      </c>
      <c r="M1240" s="176">
        <f t="shared" si="349"/>
        <v>1.096774193548387</v>
      </c>
      <c r="N1240" s="259">
        <v>2564.6</v>
      </c>
      <c r="O1240" s="168">
        <v>0.79</v>
      </c>
      <c r="P1240" s="175">
        <f t="shared" si="350"/>
        <v>2.4270353302611371E-2</v>
      </c>
      <c r="Q1240" s="174">
        <f t="shared" si="351"/>
        <v>2.3599999999999985</v>
      </c>
      <c r="R1240" s="175">
        <f t="shared" si="352"/>
        <v>7.2503840245775691E-2</v>
      </c>
      <c r="S1240" s="258">
        <f t="shared" si="353"/>
        <v>1921.4175999999986</v>
      </c>
      <c r="T1240" s="168" t="s">
        <v>476</v>
      </c>
      <c r="U1240" s="168" t="s">
        <v>364</v>
      </c>
      <c r="V1240" s="168" t="s">
        <v>366</v>
      </c>
      <c r="W1240" s="174">
        <v>1</v>
      </c>
      <c r="X1240" s="168" t="s">
        <v>133</v>
      </c>
      <c r="Z1240" s="218" t="s">
        <v>491</v>
      </c>
      <c r="AA1240" s="218" t="s">
        <v>578</v>
      </c>
      <c r="AB1240" s="246" t="s">
        <v>579</v>
      </c>
      <c r="AC1240" s="246" t="s">
        <v>341</v>
      </c>
      <c r="AD1240" s="246" t="s">
        <v>580</v>
      </c>
      <c r="AE1240" s="246" t="s">
        <v>581</v>
      </c>
      <c r="AF1240" s="246" t="s">
        <v>450</v>
      </c>
      <c r="AG1240" s="246" t="s">
        <v>582</v>
      </c>
      <c r="AH1240" s="246" t="s">
        <v>583</v>
      </c>
    </row>
    <row r="1241" spans="2:34">
      <c r="B1241" s="650"/>
      <c r="C1241" s="443"/>
      <c r="D1241" s="205">
        <f t="shared" si="328"/>
        <v>5</v>
      </c>
      <c r="E1241" s="168" t="s">
        <v>506</v>
      </c>
      <c r="F1241" s="259">
        <v>604.73</v>
      </c>
      <c r="G1241" s="168">
        <v>25.2</v>
      </c>
      <c r="H1241" s="168">
        <v>25.2</v>
      </c>
      <c r="I1241" s="176">
        <f t="shared" si="347"/>
        <v>1</v>
      </c>
      <c r="J1241" s="168">
        <v>2.5099999999999998</v>
      </c>
      <c r="K1241" s="176">
        <f t="shared" si="348"/>
        <v>9.9603174603174596E-2</v>
      </c>
      <c r="L1241" s="259">
        <v>930.36</v>
      </c>
      <c r="M1241" s="176">
        <f t="shared" si="349"/>
        <v>1.0996031746031747</v>
      </c>
      <c r="N1241" s="259">
        <v>2335.1999999999998</v>
      </c>
      <c r="O1241" s="168">
        <v>0.65</v>
      </c>
      <c r="P1241" s="175">
        <f t="shared" si="350"/>
        <v>2.5793650793650796E-2</v>
      </c>
      <c r="Q1241" s="174">
        <f t="shared" si="351"/>
        <v>1.8600000000000017</v>
      </c>
      <c r="R1241" s="175">
        <f t="shared" si="352"/>
        <v>7.380952380952388E-2</v>
      </c>
      <c r="S1241" s="258">
        <f t="shared" si="353"/>
        <v>1730.4696000000015</v>
      </c>
      <c r="T1241" s="168" t="s">
        <v>476</v>
      </c>
      <c r="U1241" s="168" t="s">
        <v>316</v>
      </c>
      <c r="V1241" s="168" t="s">
        <v>412</v>
      </c>
      <c r="W1241" s="174">
        <v>1</v>
      </c>
      <c r="X1241" s="168" t="s">
        <v>143</v>
      </c>
      <c r="Y1241" s="171" t="s">
        <v>585</v>
      </c>
      <c r="Z1241" s="219">
        <f>SUM(W1237:W1306)</f>
        <v>70</v>
      </c>
      <c r="AA1241" s="220">
        <f>SUMIF(U1237:U1306,TRIM(AA1240),W1237:W1306)</f>
        <v>0</v>
      </c>
      <c r="AB1241" s="220">
        <f>SUMIF(U1237:U1306,TRIM(AB1240),W1237:W1306)</f>
        <v>0</v>
      </c>
      <c r="AC1241" s="220">
        <f>SUMIF(U1237:U1306,TRIM(AC1240),W1237:W1306)</f>
        <v>0</v>
      </c>
      <c r="AD1241" s="220">
        <f>SUMIF(U1237:U1306,TRIM(AD1240),W1237:W1306)</f>
        <v>36</v>
      </c>
      <c r="AE1241" s="220">
        <f>SUMIF(U1237:U1306,TRIM(AE1240),W1237:W1306)</f>
        <v>19</v>
      </c>
      <c r="AF1241" s="220">
        <f>SUMIF(U1237:U1306,TRIM(AF1240),W1237:W1306)</f>
        <v>7</v>
      </c>
      <c r="AG1241" s="220">
        <f>SUMIF(U1237:U1306,TRIM(AG1240),W1237:W1306)</f>
        <v>8</v>
      </c>
      <c r="AH1241" s="220">
        <f>SUMIF(U1237:U1306,TRIM(AH1240),W1237:W1306)</f>
        <v>0</v>
      </c>
    </row>
    <row r="1242" spans="2:34">
      <c r="B1242" s="650"/>
      <c r="C1242" s="443"/>
      <c r="D1242" s="205">
        <f t="shared" si="328"/>
        <v>6</v>
      </c>
      <c r="E1242" s="168" t="s">
        <v>347</v>
      </c>
      <c r="F1242" s="259">
        <v>555.07000000000005</v>
      </c>
      <c r="G1242" s="168">
        <v>227.57</v>
      </c>
      <c r="H1242" s="168">
        <v>227.57</v>
      </c>
      <c r="I1242" s="176">
        <f t="shared" si="347"/>
        <v>1</v>
      </c>
      <c r="J1242" s="168">
        <v>22.56</v>
      </c>
      <c r="K1242" s="176">
        <f t="shared" si="348"/>
        <v>9.9134332293360286E-2</v>
      </c>
      <c r="L1242" s="259">
        <v>99.12</v>
      </c>
      <c r="M1242" s="176">
        <f t="shared" si="349"/>
        <v>1.0991343322933602</v>
      </c>
      <c r="N1242" s="259">
        <v>2236.15</v>
      </c>
      <c r="O1242" s="168">
        <v>5.6</v>
      </c>
      <c r="P1242" s="175">
        <f t="shared" si="350"/>
        <v>2.4607812980621348E-2</v>
      </c>
      <c r="Q1242" s="174">
        <f t="shared" si="351"/>
        <v>16.96</v>
      </c>
      <c r="R1242" s="175">
        <f t="shared" si="352"/>
        <v>7.4526519312738945E-2</v>
      </c>
      <c r="S1242" s="258">
        <f t="shared" si="353"/>
        <v>1681.0752000000002</v>
      </c>
      <c r="T1242" s="168" t="s">
        <v>476</v>
      </c>
      <c r="U1242" s="168" t="s">
        <v>316</v>
      </c>
      <c r="V1242" s="168" t="s">
        <v>351</v>
      </c>
      <c r="W1242" s="174">
        <v>1</v>
      </c>
      <c r="X1242" s="168" t="s">
        <v>346</v>
      </c>
      <c r="Y1242" s="171" t="s">
        <v>500</v>
      </c>
      <c r="Z1242" s="219"/>
      <c r="AA1242" s="221">
        <f>SUMIF(U1237:U1306,TRIM(AA1240),F1237:F1306)</f>
        <v>0</v>
      </c>
      <c r="AB1242" s="221">
        <f>SUMIF(U1237:U1306,TRIM(AB1240),F1237:F1306)</f>
        <v>0</v>
      </c>
      <c r="AC1242" s="221">
        <f>SUMIF(U1237:U1306,TRIM(AC1240),F1237:F1306)</f>
        <v>0</v>
      </c>
      <c r="AD1242" s="221">
        <f>SUMIF(U1237:U1306,TRIM(AD1240),F1237:F1306)</f>
        <v>18232.969999999998</v>
      </c>
      <c r="AE1242" s="221">
        <f>SUMIF(U1237:U1306,TRIM(AE1240),F1237:F1306)</f>
        <v>11876.240000000002</v>
      </c>
      <c r="AF1242" s="221">
        <f>SUMIF(U1237:U1306,TRIM(AF1240),F1237:F1306)</f>
        <v>5042.7700000000004</v>
      </c>
      <c r="AG1242" s="221">
        <f>SUMIF(U1237:U1306,TRIM(AG1240),F1237:F1306)</f>
        <v>8315.7099999999991</v>
      </c>
      <c r="AH1242" s="221">
        <f>SUMIF(U1237:U1306,TRIM(AH1240),F1237:F1306)</f>
        <v>0</v>
      </c>
    </row>
    <row r="1243" spans="2:34">
      <c r="B1243" s="650"/>
      <c r="C1243" s="443"/>
      <c r="D1243" s="205">
        <f t="shared" si="328"/>
        <v>7</v>
      </c>
      <c r="E1243" s="168" t="s">
        <v>356</v>
      </c>
      <c r="F1243" s="259">
        <v>554.37</v>
      </c>
      <c r="G1243" s="168">
        <v>6502</v>
      </c>
      <c r="H1243" s="168">
        <v>6502</v>
      </c>
      <c r="I1243" s="176">
        <f t="shared" si="347"/>
        <v>1</v>
      </c>
      <c r="J1243" s="168">
        <v>84.25</v>
      </c>
      <c r="K1243" s="176">
        <f t="shared" si="348"/>
        <v>1.2957551522608428E-2</v>
      </c>
      <c r="L1243" s="259">
        <v>6.58</v>
      </c>
      <c r="M1243" s="176">
        <f t="shared" si="349"/>
        <v>1.0129575515226084</v>
      </c>
      <c r="N1243" s="259">
        <v>554.37</v>
      </c>
      <c r="O1243" s="168">
        <v>84.25</v>
      </c>
      <c r="P1243" s="175">
        <f t="shared" si="350"/>
        <v>1.2957551522608428E-2</v>
      </c>
      <c r="Q1243" s="174">
        <f t="shared" si="351"/>
        <v>0</v>
      </c>
      <c r="R1243" s="175">
        <f t="shared" si="352"/>
        <v>0</v>
      </c>
      <c r="S1243" s="258">
        <f t="shared" si="353"/>
        <v>0</v>
      </c>
      <c r="T1243" s="168" t="s">
        <v>497</v>
      </c>
      <c r="U1243" s="168" t="s">
        <v>355</v>
      </c>
      <c r="V1243" s="168" t="s">
        <v>357</v>
      </c>
      <c r="W1243" s="174">
        <v>1</v>
      </c>
      <c r="X1243" s="168" t="s">
        <v>346</v>
      </c>
      <c r="Y1243" s="171"/>
      <c r="Z1243" s="219"/>
      <c r="AA1243" s="319">
        <f t="shared" ref="AA1243:AH1243" si="354">AA1241/$Z1241</f>
        <v>0</v>
      </c>
      <c r="AB1243" s="319">
        <f t="shared" si="354"/>
        <v>0</v>
      </c>
      <c r="AC1243" s="319">
        <f t="shared" si="354"/>
        <v>0</v>
      </c>
      <c r="AD1243" s="319">
        <f t="shared" si="354"/>
        <v>0.51428571428571423</v>
      </c>
      <c r="AE1243" s="319">
        <f t="shared" si="354"/>
        <v>0.27142857142857141</v>
      </c>
      <c r="AF1243" s="319">
        <f t="shared" si="354"/>
        <v>0.1</v>
      </c>
      <c r="AG1243" s="319">
        <f t="shared" si="354"/>
        <v>0.11428571428571428</v>
      </c>
      <c r="AH1243" s="319">
        <f t="shared" si="354"/>
        <v>0</v>
      </c>
    </row>
    <row r="1244" spans="2:34">
      <c r="B1244" s="650"/>
      <c r="C1244" s="443"/>
      <c r="D1244" s="205">
        <f t="shared" si="328"/>
        <v>8</v>
      </c>
      <c r="E1244" s="168" t="s">
        <v>421</v>
      </c>
      <c r="F1244" s="259">
        <v>532.53</v>
      </c>
      <c r="G1244" s="168">
        <v>182.01</v>
      </c>
      <c r="H1244" s="168">
        <v>182.01</v>
      </c>
      <c r="I1244" s="176">
        <f t="shared" si="347"/>
        <v>1</v>
      </c>
      <c r="J1244" s="168">
        <v>18.100000000000001</v>
      </c>
      <c r="K1244" s="176">
        <f t="shared" si="348"/>
        <v>9.9445085434866229E-2</v>
      </c>
      <c r="L1244" s="259">
        <v>102.41</v>
      </c>
      <c r="M1244" s="176">
        <f t="shared" si="349"/>
        <v>1.0994450854348663</v>
      </c>
      <c r="N1244" s="259">
        <v>1853.62</v>
      </c>
      <c r="O1244" s="168">
        <v>5.2</v>
      </c>
      <c r="P1244" s="175">
        <f t="shared" si="350"/>
        <v>2.856985879896709E-2</v>
      </c>
      <c r="Q1244" s="174">
        <f t="shared" si="351"/>
        <v>12.899999999999995</v>
      </c>
      <c r="R1244" s="175">
        <f t="shared" si="352"/>
        <v>7.0875226635899097E-2</v>
      </c>
      <c r="S1244" s="258">
        <f t="shared" si="353"/>
        <v>1321.0889999999995</v>
      </c>
      <c r="T1244" s="168" t="s">
        <v>497</v>
      </c>
      <c r="U1244" s="168" t="s">
        <v>355</v>
      </c>
      <c r="V1244" s="168" t="s">
        <v>499</v>
      </c>
      <c r="W1244" s="174">
        <v>1</v>
      </c>
      <c r="X1244" s="168" t="s">
        <v>346</v>
      </c>
      <c r="Y1244" s="171" t="s">
        <v>588</v>
      </c>
      <c r="Z1244" s="219">
        <f>SUM(W1307:W1376)</f>
        <v>70</v>
      </c>
      <c r="AA1244" s="220">
        <f>SUMIF(U1307:U1376,TRIM(AA1240),W1307:W1376)</f>
        <v>0</v>
      </c>
      <c r="AB1244" s="220">
        <f>SUMIF(U1307:U1376,TRIM(AB1240),W1307:W1376)</f>
        <v>0</v>
      </c>
      <c r="AC1244" s="220">
        <f>SUMIF(U1307:U1376,TRIM(AC1240),W1307:W1376)</f>
        <v>0</v>
      </c>
      <c r="AD1244" s="220">
        <f>SUMIF(U1307:U1376,TRIM(AD1240),W1307:W1376)</f>
        <v>29</v>
      </c>
      <c r="AE1244" s="220">
        <f>SUMIF(U1307:U1376,TRIM(AE1240),W1307:W1376)</f>
        <v>16</v>
      </c>
      <c r="AF1244" s="220">
        <f>SUMIF(U1307:U1376,TRIM(AF1240),W1307:W1376)</f>
        <v>7</v>
      </c>
      <c r="AG1244" s="220">
        <f>SUMIF(U1307:U1376,TRIM(AG1240),W1307:W1376)</f>
        <v>18</v>
      </c>
      <c r="AH1244" s="220">
        <f>SUMIF(U1307:U1376,TRIM(AH1240),W1307:W1376)</f>
        <v>0</v>
      </c>
    </row>
    <row r="1245" spans="2:34">
      <c r="B1245" s="650"/>
      <c r="C1245" s="443"/>
      <c r="D1245" s="205">
        <f t="shared" si="328"/>
        <v>9</v>
      </c>
      <c r="E1245" s="168" t="s">
        <v>503</v>
      </c>
      <c r="F1245" s="259">
        <v>521.63</v>
      </c>
      <c r="G1245" s="168">
        <v>71.959999999999994</v>
      </c>
      <c r="H1245" s="168">
        <v>71.959999999999994</v>
      </c>
      <c r="I1245" s="176">
        <f t="shared" si="347"/>
        <v>1</v>
      </c>
      <c r="J1245" s="168">
        <v>7.11</v>
      </c>
      <c r="K1245" s="176">
        <f t="shared" si="348"/>
        <v>9.8804891606448036E-2</v>
      </c>
      <c r="L1245" s="259">
        <v>160.5</v>
      </c>
      <c r="M1245" s="176">
        <f t="shared" si="349"/>
        <v>1.0988048916064481</v>
      </c>
      <c r="N1245" s="259">
        <v>1141.1600000000001</v>
      </c>
      <c r="O1245" s="168">
        <v>3.25</v>
      </c>
      <c r="P1245" s="175">
        <f t="shared" si="350"/>
        <v>4.5163979988882719E-2</v>
      </c>
      <c r="Q1245" s="174">
        <f t="shared" si="351"/>
        <v>3.8599999999999994</v>
      </c>
      <c r="R1245" s="175">
        <f t="shared" si="352"/>
        <v>5.3640911617565311E-2</v>
      </c>
      <c r="S1245" s="258">
        <f t="shared" si="353"/>
        <v>619.52999999999986</v>
      </c>
      <c r="T1245" s="168" t="s">
        <v>476</v>
      </c>
      <c r="U1245" s="168" t="s">
        <v>316</v>
      </c>
      <c r="V1245" s="168" t="s">
        <v>351</v>
      </c>
      <c r="W1245" s="174">
        <v>1</v>
      </c>
      <c r="X1245" s="168" t="s">
        <v>346</v>
      </c>
      <c r="Y1245" s="171" t="s">
        <v>500</v>
      </c>
      <c r="Z1245" s="220"/>
      <c r="AA1245" s="221">
        <f>SUMIF(U1307:U1376,TRIM(AA1240),F1307:F1376)</f>
        <v>0</v>
      </c>
      <c r="AB1245" s="221">
        <f>SUMIF(U1307:U1376,TRIM(AB1240),F1307:F1376)</f>
        <v>0</v>
      </c>
      <c r="AC1245" s="221">
        <f>SUMIF(U1307:U1376,TRIM(AC1240),F1307:F1376)</f>
        <v>0</v>
      </c>
      <c r="AD1245" s="221">
        <f>SUMIF(U1307:U1376,TRIM(AD1240),F1307:F1376)</f>
        <v>11842.679999999997</v>
      </c>
      <c r="AE1245" s="221">
        <f>SUMIF(U1307:U1376,TRIM(AE1240),F1307:F1376)</f>
        <v>8650.35</v>
      </c>
      <c r="AF1245" s="221">
        <f>SUMIF(U1307:U1376,TRIM(AF1240),F1307:F1376)</f>
        <v>3677.93</v>
      </c>
      <c r="AG1245" s="221">
        <f>SUMIF(U1307:U1376,TRIM(AG1240),F1307:F1376)</f>
        <v>17873.949999999997</v>
      </c>
      <c r="AH1245" s="221">
        <f>SUMIF(U1307:U1376,TRIM(AH1240),F1307:F1376)</f>
        <v>0</v>
      </c>
    </row>
    <row r="1246" spans="2:34">
      <c r="B1246" s="651"/>
      <c r="C1246" s="443"/>
      <c r="D1246" s="205">
        <f t="shared" si="328"/>
        <v>10</v>
      </c>
      <c r="E1246" s="168" t="s">
        <v>408</v>
      </c>
      <c r="F1246" s="259">
        <v>507.86</v>
      </c>
      <c r="G1246" s="168">
        <v>15.86</v>
      </c>
      <c r="H1246" s="168">
        <v>15.86</v>
      </c>
      <c r="I1246" s="176">
        <f t="shared" si="347"/>
        <v>1</v>
      </c>
      <c r="J1246" s="168">
        <v>1.54</v>
      </c>
      <c r="K1246" s="176">
        <f t="shared" si="348"/>
        <v>9.7099621689785628E-2</v>
      </c>
      <c r="L1246" s="259">
        <v>846.44</v>
      </c>
      <c r="M1246" s="176">
        <f t="shared" si="349"/>
        <v>1.0970996216897855</v>
      </c>
      <c r="N1246" s="259">
        <v>1303.52</v>
      </c>
      <c r="O1246" s="168">
        <v>0.6</v>
      </c>
      <c r="P1246" s="175">
        <f t="shared" si="350"/>
        <v>3.7831021437578813E-2</v>
      </c>
      <c r="Q1246" s="174">
        <f t="shared" si="351"/>
        <v>0.93999999999999917</v>
      </c>
      <c r="R1246" s="175">
        <f t="shared" si="352"/>
        <v>5.926860025220676E-2</v>
      </c>
      <c r="S1246" s="258">
        <f t="shared" si="353"/>
        <v>795.6535999999993</v>
      </c>
      <c r="T1246" s="168" t="s">
        <v>476</v>
      </c>
      <c r="U1246" s="168" t="s">
        <v>316</v>
      </c>
      <c r="V1246" s="168" t="s">
        <v>412</v>
      </c>
      <c r="W1246" s="174">
        <v>1</v>
      </c>
      <c r="X1246" s="168" t="s">
        <v>144</v>
      </c>
      <c r="Y1246" s="171"/>
      <c r="Z1246" s="220"/>
      <c r="AA1246" s="319">
        <f t="shared" ref="AA1246:AH1246" si="355">AA1244/$Z1244</f>
        <v>0</v>
      </c>
      <c r="AB1246" s="319">
        <f t="shared" si="355"/>
        <v>0</v>
      </c>
      <c r="AC1246" s="319">
        <f t="shared" si="355"/>
        <v>0</v>
      </c>
      <c r="AD1246" s="319">
        <f t="shared" si="355"/>
        <v>0.41428571428571431</v>
      </c>
      <c r="AE1246" s="319">
        <f t="shared" si="355"/>
        <v>0.22857142857142856</v>
      </c>
      <c r="AF1246" s="319">
        <f t="shared" si="355"/>
        <v>0.1</v>
      </c>
      <c r="AG1246" s="319">
        <f t="shared" si="355"/>
        <v>0.25714285714285712</v>
      </c>
      <c r="AH1246" s="319">
        <f t="shared" si="355"/>
        <v>0</v>
      </c>
    </row>
    <row r="1247" spans="2:34">
      <c r="B1247" s="649">
        <v>45994</v>
      </c>
      <c r="C1247" s="443" t="str">
        <f t="shared" ref="C1247" si="356">RIGHT(TEXT(B1247,"aaa"),1)</f>
        <v>三</v>
      </c>
      <c r="D1247" s="205">
        <f t="shared" si="328"/>
        <v>1</v>
      </c>
      <c r="E1247" s="168" t="s">
        <v>365</v>
      </c>
      <c r="F1247" s="259">
        <v>1082.83</v>
      </c>
      <c r="G1247" s="168">
        <v>30.19</v>
      </c>
      <c r="H1247" s="168">
        <v>30.19</v>
      </c>
      <c r="I1247" s="176">
        <f t="shared" ref="I1247:I1310" si="357">H1247/G1247</f>
        <v>1</v>
      </c>
      <c r="J1247" s="168">
        <v>2.96</v>
      </c>
      <c r="K1247" s="176">
        <f t="shared" ref="K1247:K1310" si="358">J1247/G1247</f>
        <v>9.8045710500165612E-2</v>
      </c>
      <c r="L1247" s="259">
        <v>814.16</v>
      </c>
      <c r="M1247" s="176">
        <f t="shared" ref="M1247:M1310" si="359">(H1247+J1247)/G1247</f>
        <v>1.0980457105001655</v>
      </c>
      <c r="N1247" s="259">
        <v>2409.91</v>
      </c>
      <c r="O1247" s="168">
        <v>1.33</v>
      </c>
      <c r="P1247" s="175">
        <f t="shared" ref="P1247:P1310" si="360">O1247/G1247</f>
        <v>4.4054322623385225E-2</v>
      </c>
      <c r="Q1247" s="174">
        <f t="shared" ref="Q1247:Q1310" si="361">(H1247+J1247)-G1247-O1247</f>
        <v>1.6299999999999972</v>
      </c>
      <c r="R1247" s="175">
        <f t="shared" ref="R1247:R1310" si="362">Q1247/G1247</f>
        <v>5.3991387876780296E-2</v>
      </c>
      <c r="S1247" s="258">
        <f t="shared" ref="S1247:S1310" si="363">Q1247*L1247</f>
        <v>1327.0807999999977</v>
      </c>
      <c r="T1247" s="168" t="s">
        <v>476</v>
      </c>
      <c r="U1247" s="168" t="s">
        <v>364</v>
      </c>
      <c r="V1247" s="168" t="s">
        <v>366</v>
      </c>
      <c r="W1247" s="174">
        <v>1</v>
      </c>
      <c r="X1247" s="168" t="s">
        <v>133</v>
      </c>
      <c r="Y1247" s="171" t="s">
        <v>590</v>
      </c>
      <c r="Z1247" s="219">
        <f>SUM(W1377:W1446)</f>
        <v>70</v>
      </c>
      <c r="AA1247" s="220">
        <f>SUMIF(U1377:U1446,TRIM(AA1240),W1377:W1446)</f>
        <v>0</v>
      </c>
      <c r="AB1247" s="220">
        <f>SUMIF(U1377:U1446,TRIM(AB1240),W1377:W1446)</f>
        <v>0</v>
      </c>
      <c r="AC1247" s="220">
        <f>SUMIF(U1377:U1446,TRIM(AC1240),W1377:W1446)</f>
        <v>0</v>
      </c>
      <c r="AD1247" s="220">
        <f>SUMIF(U1377:U1446,TRIM(AD1240),W1377:W1446)</f>
        <v>0</v>
      </c>
      <c r="AE1247" s="220">
        <f>SUMIF(U1377:U1446,TRIM(AE1240),W1377:W1446)</f>
        <v>0</v>
      </c>
      <c r="AF1247" s="220">
        <f>SUMIF(U1377:U1446,TRIM(AF1240),W1377:W1446)</f>
        <v>0</v>
      </c>
      <c r="AG1247" s="220">
        <f>SUMIF(U1377:U1446,TRIM(AG1240),W1377:W1446)</f>
        <v>0</v>
      </c>
      <c r="AH1247" s="220">
        <f>SUMIF(U1377:U1446,TRIM(AH1240),W1377:W1446)</f>
        <v>0</v>
      </c>
    </row>
    <row r="1248" spans="2:34">
      <c r="B1248" s="650"/>
      <c r="C1248" s="443"/>
      <c r="D1248" s="205">
        <f t="shared" si="328"/>
        <v>2</v>
      </c>
      <c r="E1248" s="168" t="s">
        <v>416</v>
      </c>
      <c r="F1248" s="259">
        <v>971.73</v>
      </c>
      <c r="G1248" s="168">
        <v>245.36</v>
      </c>
      <c r="H1248" s="168">
        <v>245.36</v>
      </c>
      <c r="I1248" s="176">
        <f t="shared" si="357"/>
        <v>1</v>
      </c>
      <c r="J1248" s="168">
        <v>22.74</v>
      </c>
      <c r="K1248" s="176">
        <f t="shared" si="358"/>
        <v>9.2680143462667092E-2</v>
      </c>
      <c r="L1248" s="259">
        <v>156.72999999999999</v>
      </c>
      <c r="M1248" s="176">
        <f t="shared" si="359"/>
        <v>1.0926801434626672</v>
      </c>
      <c r="N1248" s="259">
        <v>3564.04</v>
      </c>
      <c r="O1248" s="168">
        <v>6.2</v>
      </c>
      <c r="P1248" s="175">
        <f t="shared" si="360"/>
        <v>2.5268992500815129E-2</v>
      </c>
      <c r="Q1248" s="174">
        <f t="shared" si="361"/>
        <v>16.54000000000001</v>
      </c>
      <c r="R1248" s="175">
        <f t="shared" si="362"/>
        <v>6.7411150961852004E-2</v>
      </c>
      <c r="S1248" s="258">
        <f t="shared" si="363"/>
        <v>2592.3142000000012</v>
      </c>
      <c r="T1248" s="168" t="s">
        <v>497</v>
      </c>
      <c r="U1248" s="168" t="s">
        <v>355</v>
      </c>
      <c r="V1248" s="168" t="s">
        <v>360</v>
      </c>
      <c r="W1248" s="174">
        <v>1</v>
      </c>
      <c r="X1248" s="168" t="s">
        <v>346</v>
      </c>
      <c r="Y1248" s="171" t="s">
        <v>500</v>
      </c>
      <c r="Z1248" s="220"/>
      <c r="AA1248" s="221">
        <f>SUMIF(U1377:U1446,TRIM(AA1240),F1377:F1446)</f>
        <v>0</v>
      </c>
      <c r="AB1248" s="221">
        <f>SUMIF(U1377:U1446,TRIM(AB1240),F1377:F1446)</f>
        <v>0</v>
      </c>
      <c r="AC1248" s="221">
        <f>SUMIF(U1377:U1446,TRIM(AC1240),F1377:F1446)</f>
        <v>0</v>
      </c>
      <c r="AD1248" s="221">
        <f>SUMIF(U1377:U1446,TRIM(AD1240),F1377:F1446)</f>
        <v>0</v>
      </c>
      <c r="AE1248" s="221">
        <f>SUMIF(U1377:U1446,TRIM(AE1240),F1377:F1446)</f>
        <v>0</v>
      </c>
      <c r="AF1248" s="221">
        <f>SUMIF(U1377:U1446,TRIM(AF1240),F1377:F1446)</f>
        <v>0</v>
      </c>
      <c r="AG1248" s="221">
        <f>SUMIF(U1377:U1446,TRIM(AG1240),F1377:F1446)</f>
        <v>0</v>
      </c>
      <c r="AH1248" s="221">
        <f>SUMIF(U1377:U1446,TRIM(AH1240),F1377:F1446)</f>
        <v>0</v>
      </c>
    </row>
    <row r="1249" spans="2:34">
      <c r="B1249" s="650"/>
      <c r="C1249" s="443"/>
      <c r="D1249" s="205">
        <f t="shared" si="328"/>
        <v>3</v>
      </c>
      <c r="E1249" s="168" t="s">
        <v>373</v>
      </c>
      <c r="F1249" s="259">
        <v>830.91</v>
      </c>
      <c r="G1249" s="168">
        <v>17553</v>
      </c>
      <c r="H1249" s="168">
        <v>17553</v>
      </c>
      <c r="I1249" s="176">
        <f t="shared" si="357"/>
        <v>1</v>
      </c>
      <c r="J1249" s="168">
        <v>143.26</v>
      </c>
      <c r="K1249" s="176">
        <f t="shared" si="358"/>
        <v>8.1615678231641304E-3</v>
      </c>
      <c r="L1249" s="259">
        <v>5.8</v>
      </c>
      <c r="M1249" s="176">
        <f t="shared" si="359"/>
        <v>1.0081615678231641</v>
      </c>
      <c r="N1249" s="259">
        <v>830.91</v>
      </c>
      <c r="O1249" s="168">
        <v>143.26</v>
      </c>
      <c r="P1249" s="175">
        <f t="shared" si="360"/>
        <v>8.1615678231641304E-3</v>
      </c>
      <c r="Q1249" s="174">
        <f t="shared" si="361"/>
        <v>-1.5916157281026244E-12</v>
      </c>
      <c r="R1249" s="175">
        <f t="shared" si="362"/>
        <v>-9.0674854902445421E-17</v>
      </c>
      <c r="S1249" s="258">
        <f t="shared" si="363"/>
        <v>-9.2313712229952219E-12</v>
      </c>
      <c r="T1249" s="168" t="s">
        <v>476</v>
      </c>
      <c r="U1249" s="168" t="s">
        <v>495</v>
      </c>
      <c r="V1249" s="168" t="s">
        <v>374</v>
      </c>
      <c r="W1249" s="174">
        <v>1</v>
      </c>
      <c r="X1249" s="168" t="s">
        <v>346</v>
      </c>
      <c r="Y1249" s="171"/>
      <c r="Z1249" s="220"/>
      <c r="AA1249" s="319">
        <f t="shared" ref="AA1249:AH1249" si="364">AA1247/$Z1247</f>
        <v>0</v>
      </c>
      <c r="AB1249" s="319">
        <f t="shared" si="364"/>
        <v>0</v>
      </c>
      <c r="AC1249" s="319">
        <f t="shared" si="364"/>
        <v>0</v>
      </c>
      <c r="AD1249" s="319">
        <f t="shared" si="364"/>
        <v>0</v>
      </c>
      <c r="AE1249" s="319">
        <f t="shared" si="364"/>
        <v>0</v>
      </c>
      <c r="AF1249" s="319">
        <f t="shared" si="364"/>
        <v>0</v>
      </c>
      <c r="AG1249" s="319">
        <f t="shared" si="364"/>
        <v>0</v>
      </c>
      <c r="AH1249" s="319">
        <f t="shared" si="364"/>
        <v>0</v>
      </c>
    </row>
    <row r="1250" spans="2:34">
      <c r="B1250" s="650"/>
      <c r="C1250" s="443"/>
      <c r="D1250" s="205">
        <f t="shared" si="328"/>
        <v>4</v>
      </c>
      <c r="E1250" s="168" t="s">
        <v>356</v>
      </c>
      <c r="F1250" s="259">
        <v>669.52</v>
      </c>
      <c r="G1250" s="168">
        <v>6307</v>
      </c>
      <c r="H1250" s="168">
        <v>6307</v>
      </c>
      <c r="I1250" s="176">
        <f t="shared" si="357"/>
        <v>1</v>
      </c>
      <c r="J1250" s="168">
        <v>101.75</v>
      </c>
      <c r="K1250" s="176">
        <f t="shared" si="358"/>
        <v>1.6132868241636279E-2</v>
      </c>
      <c r="L1250" s="259">
        <v>6.58</v>
      </c>
      <c r="M1250" s="176">
        <f t="shared" si="359"/>
        <v>1.0161328682416362</v>
      </c>
      <c r="N1250" s="259">
        <v>669.52</v>
      </c>
      <c r="O1250" s="168">
        <v>101.75</v>
      </c>
      <c r="P1250" s="175">
        <f t="shared" si="360"/>
        <v>1.6132868241636279E-2</v>
      </c>
      <c r="Q1250" s="174">
        <f t="shared" si="361"/>
        <v>0</v>
      </c>
      <c r="R1250" s="175">
        <f t="shared" si="362"/>
        <v>0</v>
      </c>
      <c r="S1250" s="258">
        <f t="shared" si="363"/>
        <v>0</v>
      </c>
      <c r="T1250" s="168" t="s">
        <v>497</v>
      </c>
      <c r="U1250" s="168" t="s">
        <v>355</v>
      </c>
      <c r="V1250" s="168" t="s">
        <v>357</v>
      </c>
      <c r="W1250" s="174">
        <v>1</v>
      </c>
      <c r="X1250" s="168" t="s">
        <v>346</v>
      </c>
      <c r="Y1250" s="171" t="s">
        <v>597</v>
      </c>
      <c r="Z1250" s="219">
        <f>SUM(W1447:W1516)</f>
        <v>70</v>
      </c>
      <c r="AA1250" s="220">
        <f>SUMIF(U1447:U1516,TRIM(AA1240),W1447:W1516)</f>
        <v>0</v>
      </c>
      <c r="AB1250" s="220">
        <f>SUMIF(U1447:U1516,TRIM(AB1240),W1447:W1516)</f>
        <v>0</v>
      </c>
      <c r="AC1250" s="220">
        <f>SUMIF(U1447:U1516,TRIM(AC1240),W1447:W1516)</f>
        <v>0</v>
      </c>
      <c r="AD1250" s="220">
        <f>SUMIF(U1447:U1516,TRIM(AD1240),W1447:W1516)</f>
        <v>0</v>
      </c>
      <c r="AE1250" s="220">
        <f>SUMIF(U1447:U1516,TRIM(AE1240),W1447:W1516)</f>
        <v>0</v>
      </c>
      <c r="AF1250" s="220">
        <f>SUMIF(U1447:U1516,TRIM(AF1240),W1447:W1516)</f>
        <v>0</v>
      </c>
      <c r="AG1250" s="220">
        <f>SUMIF(U1447:U1516,TRIM(AG1240),W1447:W1516)</f>
        <v>0</v>
      </c>
      <c r="AH1250" s="220">
        <f>SUMIF(U1447:U1516,TRIM(AH1240),W1447:W1516)</f>
        <v>0</v>
      </c>
    </row>
    <row r="1251" spans="2:34">
      <c r="B1251" s="650"/>
      <c r="C1251" s="443"/>
      <c r="D1251" s="205">
        <f t="shared" si="328"/>
        <v>5</v>
      </c>
      <c r="E1251" s="168" t="s">
        <v>421</v>
      </c>
      <c r="F1251" s="259">
        <v>554.04</v>
      </c>
      <c r="G1251" s="168">
        <v>152.01</v>
      </c>
      <c r="H1251" s="168">
        <v>152.01</v>
      </c>
      <c r="I1251" s="176">
        <f t="shared" si="357"/>
        <v>1</v>
      </c>
      <c r="J1251" s="168">
        <v>15.09</v>
      </c>
      <c r="K1251" s="176">
        <f t="shared" si="358"/>
        <v>9.9269784882573514E-2</v>
      </c>
      <c r="L1251" s="259">
        <v>102.41</v>
      </c>
      <c r="M1251" s="176">
        <f t="shared" si="359"/>
        <v>1.0992697848825737</v>
      </c>
      <c r="N1251" s="259">
        <v>1545.37</v>
      </c>
      <c r="O1251" s="168">
        <v>5.41</v>
      </c>
      <c r="P1251" s="175">
        <f t="shared" si="360"/>
        <v>3.5589763831326893E-2</v>
      </c>
      <c r="Q1251" s="174">
        <f t="shared" si="361"/>
        <v>9.6800000000000033</v>
      </c>
      <c r="R1251" s="175">
        <f t="shared" si="362"/>
        <v>6.3680021051246649E-2</v>
      </c>
      <c r="S1251" s="258">
        <f t="shared" si="363"/>
        <v>991.32880000000034</v>
      </c>
      <c r="T1251" s="168" t="s">
        <v>497</v>
      </c>
      <c r="U1251" s="168" t="s">
        <v>355</v>
      </c>
      <c r="V1251" s="168" t="s">
        <v>499</v>
      </c>
      <c r="W1251" s="174">
        <v>1</v>
      </c>
      <c r="X1251" s="168" t="s">
        <v>346</v>
      </c>
      <c r="Y1251" s="171" t="s">
        <v>500</v>
      </c>
      <c r="Z1251" s="220"/>
      <c r="AA1251" s="221">
        <f>SUMIF(U1447:U1516,TRIM(AA1240),F1447:F1516)</f>
        <v>0</v>
      </c>
      <c r="AB1251" s="221">
        <f>SUMIF(U1447:U1516,TRIM(AB1240),F1447:F1516)</f>
        <v>0</v>
      </c>
      <c r="AC1251" s="221">
        <f>SUMIF(U1447:U1516,TRIM(AC1240),F1447:F1516)</f>
        <v>0</v>
      </c>
      <c r="AD1251" s="221">
        <f>SUMIF(U1447:U1516,TRIM(AD1240),F1447:F1516)</f>
        <v>0</v>
      </c>
      <c r="AE1251" s="221">
        <f>SUMIF(U1447:U1516,TRIM(AE1240),F1447:F1516)</f>
        <v>0</v>
      </c>
      <c r="AF1251" s="221">
        <f>SUMIF(U1447:U1516,TRIM(AF1240),F1447:F1516)</f>
        <v>0</v>
      </c>
      <c r="AG1251" s="221">
        <f>SUMIF(U1447:U1516,TRIM(AG1240),F1447:F1516)</f>
        <v>0</v>
      </c>
      <c r="AH1251" s="221">
        <f>SUMIF(U1447:U1516,TRIM(AH1240),F1447:F1516)</f>
        <v>0</v>
      </c>
    </row>
    <row r="1252" spans="2:34">
      <c r="B1252" s="650"/>
      <c r="C1252" s="443"/>
      <c r="D1252" s="205">
        <f t="shared" si="328"/>
        <v>6</v>
      </c>
      <c r="E1252" s="168" t="s">
        <v>503</v>
      </c>
      <c r="F1252" s="259">
        <v>497.55</v>
      </c>
      <c r="G1252" s="168">
        <v>71.010000000000005</v>
      </c>
      <c r="H1252" s="168">
        <v>71.010000000000005</v>
      </c>
      <c r="I1252" s="176">
        <f t="shared" si="357"/>
        <v>1</v>
      </c>
      <c r="J1252" s="168">
        <v>7.09</v>
      </c>
      <c r="K1252" s="176">
        <f t="shared" si="358"/>
        <v>9.9845092240529495E-2</v>
      </c>
      <c r="L1252" s="259">
        <v>160.5</v>
      </c>
      <c r="M1252" s="176">
        <f t="shared" si="359"/>
        <v>1.0998450922405296</v>
      </c>
      <c r="N1252" s="259">
        <v>1137.95</v>
      </c>
      <c r="O1252" s="168">
        <v>3.1</v>
      </c>
      <c r="P1252" s="175">
        <f t="shared" si="360"/>
        <v>4.3655823123503731E-2</v>
      </c>
      <c r="Q1252" s="174">
        <f t="shared" si="361"/>
        <v>3.9900000000000033</v>
      </c>
      <c r="R1252" s="175">
        <f t="shared" si="362"/>
        <v>5.6189269117025813E-2</v>
      </c>
      <c r="S1252" s="258">
        <f t="shared" si="363"/>
        <v>640.39500000000055</v>
      </c>
      <c r="T1252" s="168" t="s">
        <v>476</v>
      </c>
      <c r="U1252" s="168" t="s">
        <v>316</v>
      </c>
      <c r="V1252" s="168" t="s">
        <v>351</v>
      </c>
      <c r="W1252" s="174">
        <v>1</v>
      </c>
      <c r="X1252" s="168" t="s">
        <v>346</v>
      </c>
      <c r="Y1252" s="171"/>
      <c r="Z1252" s="220"/>
      <c r="AA1252" s="319">
        <f t="shared" ref="AA1252:AH1252" si="365">AA1250/$Z1250</f>
        <v>0</v>
      </c>
      <c r="AB1252" s="319">
        <f t="shared" si="365"/>
        <v>0</v>
      </c>
      <c r="AC1252" s="319">
        <f t="shared" si="365"/>
        <v>0</v>
      </c>
      <c r="AD1252" s="319">
        <f t="shared" si="365"/>
        <v>0</v>
      </c>
      <c r="AE1252" s="319">
        <f t="shared" si="365"/>
        <v>0</v>
      </c>
      <c r="AF1252" s="319">
        <f t="shared" si="365"/>
        <v>0</v>
      </c>
      <c r="AG1252" s="319">
        <f t="shared" si="365"/>
        <v>0</v>
      </c>
      <c r="AH1252" s="319">
        <f t="shared" si="365"/>
        <v>0</v>
      </c>
    </row>
    <row r="1253" spans="2:34">
      <c r="B1253" s="650"/>
      <c r="C1253" s="443"/>
      <c r="D1253" s="205">
        <f t="shared" si="328"/>
        <v>7</v>
      </c>
      <c r="E1253" s="168" t="s">
        <v>505</v>
      </c>
      <c r="F1253" s="259">
        <v>487.69</v>
      </c>
      <c r="G1253" s="168">
        <v>66.2</v>
      </c>
      <c r="H1253" s="168">
        <v>66.2</v>
      </c>
      <c r="I1253" s="176">
        <f t="shared" si="357"/>
        <v>1</v>
      </c>
      <c r="J1253" s="168">
        <v>6.48</v>
      </c>
      <c r="K1253" s="176">
        <f t="shared" si="358"/>
        <v>9.7885196374622355E-2</v>
      </c>
      <c r="L1253" s="259">
        <v>179.96</v>
      </c>
      <c r="M1253" s="176">
        <f t="shared" si="359"/>
        <v>1.0978851963746223</v>
      </c>
      <c r="N1253" s="259">
        <v>1166.1400000000001</v>
      </c>
      <c r="O1253" s="168">
        <v>2.71</v>
      </c>
      <c r="P1253" s="175">
        <f t="shared" si="360"/>
        <v>4.0936555891238666E-2</v>
      </c>
      <c r="Q1253" s="174">
        <f t="shared" si="361"/>
        <v>3.770000000000004</v>
      </c>
      <c r="R1253" s="175">
        <f t="shared" si="362"/>
        <v>5.6948640483383745E-2</v>
      </c>
      <c r="S1253" s="258">
        <f t="shared" si="363"/>
        <v>678.4492000000007</v>
      </c>
      <c r="T1253" s="168" t="s">
        <v>476</v>
      </c>
      <c r="U1253" s="168" t="s">
        <v>316</v>
      </c>
      <c r="V1253" s="168" t="s">
        <v>412</v>
      </c>
      <c r="W1253" s="174">
        <v>1</v>
      </c>
      <c r="X1253" s="168" t="s">
        <v>198</v>
      </c>
      <c r="Y1253" s="171" t="s">
        <v>600</v>
      </c>
      <c r="Z1253" s="219">
        <f>SUM(W1517:W1586)</f>
        <v>70</v>
      </c>
      <c r="AA1253" s="220">
        <f>SUMIF(U1517:U1586,TRIM(AA1240),W1517:W1586)</f>
        <v>0</v>
      </c>
      <c r="AB1253" s="220">
        <f>SUMIF(U1517:U1586,TRIM(AB1240),W1517:W1586)</f>
        <v>0</v>
      </c>
      <c r="AC1253" s="220">
        <f>SUMIF(U1517:U1586,TRIM(AC1240),W1517:W1586)</f>
        <v>0</v>
      </c>
      <c r="AD1253" s="220">
        <f>SUMIF(U1517:U1586,TRIM(AD1240),W1517:W1586)</f>
        <v>0</v>
      </c>
      <c r="AE1253" s="220">
        <f>SUMIF(U1517:U1586,TRIM(AE1240),W1517:W1586)</f>
        <v>0</v>
      </c>
      <c r="AF1253" s="220">
        <f>SUMIF(U1517:U1586,TRIM(AF1240),W1517:W1586)</f>
        <v>0</v>
      </c>
      <c r="AG1253" s="220">
        <f>SUMIF(U1517:U1586,TRIM(AG1240),W1517:W1586)</f>
        <v>0</v>
      </c>
      <c r="AH1253" s="220">
        <f>SUMIF(U1517:U1586,TRIM(AH1240),W1517:W1586)</f>
        <v>0</v>
      </c>
    </row>
    <row r="1254" spans="2:34">
      <c r="B1254" s="650"/>
      <c r="C1254" s="443"/>
      <c r="D1254" s="205">
        <f t="shared" si="328"/>
        <v>8</v>
      </c>
      <c r="E1254" s="168" t="s">
        <v>411</v>
      </c>
      <c r="F1254" s="259">
        <v>463.74</v>
      </c>
      <c r="G1254" s="168">
        <v>138.75</v>
      </c>
      <c r="H1254" s="168">
        <v>138.75</v>
      </c>
      <c r="I1254" s="176">
        <f t="shared" si="357"/>
        <v>1</v>
      </c>
      <c r="J1254" s="168">
        <v>13.36</v>
      </c>
      <c r="K1254" s="176">
        <f t="shared" si="358"/>
        <v>9.6288288288288282E-2</v>
      </c>
      <c r="L1254" s="259">
        <v>127.4</v>
      </c>
      <c r="M1254" s="176">
        <f t="shared" si="359"/>
        <v>1.0962882882882883</v>
      </c>
      <c r="N1254" s="259">
        <v>1702.06</v>
      </c>
      <c r="O1254" s="168">
        <v>3.64</v>
      </c>
      <c r="P1254" s="175">
        <f t="shared" si="360"/>
        <v>2.6234234234234235E-2</v>
      </c>
      <c r="Q1254" s="174">
        <f t="shared" si="361"/>
        <v>9.7200000000000131</v>
      </c>
      <c r="R1254" s="175">
        <f t="shared" si="362"/>
        <v>7.0054054054054155E-2</v>
      </c>
      <c r="S1254" s="258">
        <f t="shared" si="363"/>
        <v>1238.3280000000018</v>
      </c>
      <c r="T1254" s="168" t="s">
        <v>476</v>
      </c>
      <c r="U1254" s="168" t="s">
        <v>316</v>
      </c>
      <c r="V1254" s="168" t="s">
        <v>412</v>
      </c>
      <c r="W1254" s="174">
        <v>1</v>
      </c>
      <c r="X1254" s="168" t="s">
        <v>346</v>
      </c>
      <c r="Y1254" s="171" t="s">
        <v>500</v>
      </c>
      <c r="Z1254" s="220"/>
      <c r="AA1254" s="221">
        <f>SUMIF(U1517:U1586,TRIM(AA1240),F1517:F1586)</f>
        <v>0</v>
      </c>
      <c r="AB1254" s="221">
        <f>SUMIF(U1517:U1586,TRIM(AB1240),F1517:F1586)</f>
        <v>0</v>
      </c>
      <c r="AC1254" s="221">
        <f>SUMIF(U1517:U1586,TRIM(AC1240),F1517:F1586)</f>
        <v>0</v>
      </c>
      <c r="AD1254" s="221">
        <f>SUMIF(U1517:U1586,TRIM(AD1240),F1517:F1586)</f>
        <v>0</v>
      </c>
      <c r="AE1254" s="221">
        <f>SUMIF(U1517:U1586,TRIM(AE1240),F1517:F1586)</f>
        <v>0</v>
      </c>
      <c r="AF1254" s="221">
        <f>SUMIF(U1517:U1586,TRIM(AF1240),F1517:F1586)</f>
        <v>0</v>
      </c>
      <c r="AG1254" s="221">
        <f>SUMIF(U1517:U1586,TRIM(AG1240),F1517:F1586)</f>
        <v>0</v>
      </c>
      <c r="AH1254" s="221">
        <f>SUMIF(U1517:U1586,TRIM(AH1240),F1517:F1586)</f>
        <v>0</v>
      </c>
    </row>
    <row r="1255" spans="2:34">
      <c r="B1255" s="650"/>
      <c r="C1255" s="443"/>
      <c r="D1255" s="205">
        <f t="shared" si="328"/>
        <v>9</v>
      </c>
      <c r="E1255" s="168" t="s">
        <v>363</v>
      </c>
      <c r="F1255" s="259">
        <v>356.89</v>
      </c>
      <c r="G1255" s="168">
        <v>36.32</v>
      </c>
      <c r="H1255" s="168">
        <v>36.32</v>
      </c>
      <c r="I1255" s="176">
        <f t="shared" si="357"/>
        <v>1</v>
      </c>
      <c r="J1255" s="168">
        <v>3.6</v>
      </c>
      <c r="K1255" s="176">
        <f t="shared" si="358"/>
        <v>9.911894273127754E-2</v>
      </c>
      <c r="L1255" s="259">
        <v>278.82</v>
      </c>
      <c r="M1255" s="176">
        <f t="shared" si="359"/>
        <v>1.0991189427312775</v>
      </c>
      <c r="N1255" s="259">
        <v>1003.75</v>
      </c>
      <c r="O1255" s="168">
        <v>1.28</v>
      </c>
      <c r="P1255" s="175">
        <f t="shared" si="360"/>
        <v>3.5242290748898682E-2</v>
      </c>
      <c r="Q1255" s="174">
        <f t="shared" si="361"/>
        <v>2.3200000000000012</v>
      </c>
      <c r="R1255" s="175">
        <f t="shared" si="362"/>
        <v>6.3876651982378893E-2</v>
      </c>
      <c r="S1255" s="258">
        <f t="shared" si="363"/>
        <v>646.86240000000032</v>
      </c>
      <c r="T1255" s="168" t="s">
        <v>497</v>
      </c>
      <c r="U1255" s="168" t="s">
        <v>355</v>
      </c>
      <c r="V1255" s="168" t="s">
        <v>360</v>
      </c>
      <c r="W1255" s="174">
        <v>1</v>
      </c>
      <c r="X1255" s="168" t="s">
        <v>346</v>
      </c>
      <c r="Y1255" s="171"/>
      <c r="Z1255" s="220"/>
      <c r="AA1255" s="319">
        <f t="shared" ref="AA1255:AH1255" si="366">AA1253/$Z1253</f>
        <v>0</v>
      </c>
      <c r="AB1255" s="319">
        <f t="shared" si="366"/>
        <v>0</v>
      </c>
      <c r="AC1255" s="319">
        <f t="shared" si="366"/>
        <v>0</v>
      </c>
      <c r="AD1255" s="319">
        <f t="shared" si="366"/>
        <v>0</v>
      </c>
      <c r="AE1255" s="319">
        <f t="shared" si="366"/>
        <v>0</v>
      </c>
      <c r="AF1255" s="319">
        <f t="shared" si="366"/>
        <v>0</v>
      </c>
      <c r="AG1255" s="319">
        <f t="shared" si="366"/>
        <v>0</v>
      </c>
      <c r="AH1255" s="319">
        <f t="shared" si="366"/>
        <v>0</v>
      </c>
    </row>
    <row r="1256" spans="2:34">
      <c r="B1256" s="651"/>
      <c r="C1256" s="443"/>
      <c r="D1256" s="205">
        <f t="shared" si="328"/>
        <v>10</v>
      </c>
      <c r="E1256" s="168" t="s">
        <v>354</v>
      </c>
      <c r="F1256" s="259">
        <v>346.08</v>
      </c>
      <c r="G1256" s="168">
        <v>294.52999999999997</v>
      </c>
      <c r="H1256" s="168">
        <v>294.52999999999997</v>
      </c>
      <c r="I1256" s="176">
        <f t="shared" si="357"/>
        <v>1</v>
      </c>
      <c r="J1256" s="168">
        <v>18.2</v>
      </c>
      <c r="K1256" s="176">
        <f t="shared" si="358"/>
        <v>6.1793365701286802E-2</v>
      </c>
      <c r="L1256" s="259">
        <v>95.34</v>
      </c>
      <c r="M1256" s="176">
        <f t="shared" si="359"/>
        <v>1.0617933657012868</v>
      </c>
      <c r="N1256" s="259">
        <v>1735.19</v>
      </c>
      <c r="O1256" s="168">
        <v>3.63</v>
      </c>
      <c r="P1256" s="175">
        <f t="shared" si="360"/>
        <v>1.2324720741520389E-2</v>
      </c>
      <c r="Q1256" s="174">
        <f t="shared" si="361"/>
        <v>14.56999999999999</v>
      </c>
      <c r="R1256" s="175">
        <f t="shared" si="362"/>
        <v>4.9468644959766377E-2</v>
      </c>
      <c r="S1256" s="258">
        <f t="shared" si="363"/>
        <v>1389.103799999999</v>
      </c>
      <c r="T1256" s="168" t="s">
        <v>476</v>
      </c>
      <c r="U1256" s="168" t="s">
        <v>316</v>
      </c>
      <c r="V1256" s="168" t="s">
        <v>412</v>
      </c>
      <c r="W1256" s="174">
        <v>1</v>
      </c>
      <c r="X1256" s="168" t="s">
        <v>346</v>
      </c>
      <c r="Y1256" s="171"/>
      <c r="Z1256" s="172"/>
      <c r="AA1256" s="172"/>
      <c r="AB1256" s="172"/>
      <c r="AC1256" s="172"/>
      <c r="AD1256" s="172"/>
      <c r="AE1256" s="172"/>
      <c r="AF1256" s="172"/>
      <c r="AG1256" s="172"/>
      <c r="AH1256" s="172"/>
    </row>
    <row r="1257" spans="2:34">
      <c r="B1257" s="649">
        <v>45995</v>
      </c>
      <c r="C1257" s="443" t="str">
        <f t="shared" ref="C1257" si="367">RIGHT(TEXT(B1257,"aaa"),1)</f>
        <v>四</v>
      </c>
      <c r="D1257" s="205">
        <f t="shared" si="328"/>
        <v>1</v>
      </c>
      <c r="E1257" s="168" t="s">
        <v>373</v>
      </c>
      <c r="F1257" s="259">
        <v>1426.28</v>
      </c>
      <c r="G1257" s="168">
        <v>16788</v>
      </c>
      <c r="H1257" s="168">
        <v>16788</v>
      </c>
      <c r="I1257" s="176">
        <f t="shared" si="357"/>
        <v>1</v>
      </c>
      <c r="J1257" s="168">
        <v>245.91</v>
      </c>
      <c r="K1257" s="176">
        <f t="shared" si="358"/>
        <v>1.464796283059328E-2</v>
      </c>
      <c r="L1257" s="259">
        <v>5.8</v>
      </c>
      <c r="M1257" s="176">
        <f t="shared" si="359"/>
        <v>1.0146479628305933</v>
      </c>
      <c r="N1257" s="259">
        <v>1426.28</v>
      </c>
      <c r="O1257" s="168">
        <v>245.91</v>
      </c>
      <c r="P1257" s="175">
        <f t="shared" si="360"/>
        <v>1.464796283059328E-2</v>
      </c>
      <c r="Q1257" s="174">
        <f t="shared" si="361"/>
        <v>0</v>
      </c>
      <c r="R1257" s="175">
        <f t="shared" si="362"/>
        <v>0</v>
      </c>
      <c r="S1257" s="258">
        <f t="shared" si="363"/>
        <v>0</v>
      </c>
      <c r="T1257" s="168" t="s">
        <v>476</v>
      </c>
      <c r="U1257" s="168" t="s">
        <v>495</v>
      </c>
      <c r="V1257" s="168" t="s">
        <v>374</v>
      </c>
      <c r="W1257" s="174">
        <v>1</v>
      </c>
      <c r="X1257" s="168" t="s">
        <v>346</v>
      </c>
      <c r="Y1257" s="166" t="s">
        <v>711</v>
      </c>
      <c r="Z1257" s="219">
        <f>Z1241+Z1244+Z1247+Z1250+Z1253</f>
        <v>350</v>
      </c>
      <c r="AA1257" s="219">
        <f t="shared" ref="AA1257:AH1257" si="368">AA1241+AA1244+AA1247+AA1250+AA1253</f>
        <v>0</v>
      </c>
      <c r="AB1257" s="219">
        <f t="shared" si="368"/>
        <v>0</v>
      </c>
      <c r="AC1257" s="219">
        <f t="shared" si="368"/>
        <v>0</v>
      </c>
      <c r="AD1257" s="219">
        <f t="shared" si="368"/>
        <v>65</v>
      </c>
      <c r="AE1257" s="219">
        <f t="shared" si="368"/>
        <v>35</v>
      </c>
      <c r="AF1257" s="219">
        <f t="shared" si="368"/>
        <v>14</v>
      </c>
      <c r="AG1257" s="219">
        <f t="shared" si="368"/>
        <v>26</v>
      </c>
      <c r="AH1257" s="219">
        <f t="shared" si="368"/>
        <v>0</v>
      </c>
    </row>
    <row r="1258" spans="2:34">
      <c r="B1258" s="650"/>
      <c r="C1258" s="443"/>
      <c r="D1258" s="205">
        <f t="shared" si="328"/>
        <v>2</v>
      </c>
      <c r="E1258" s="168" t="s">
        <v>416</v>
      </c>
      <c r="F1258" s="259">
        <v>924.71</v>
      </c>
      <c r="G1258" s="168">
        <v>229.32</v>
      </c>
      <c r="H1258" s="168">
        <v>229.32</v>
      </c>
      <c r="I1258" s="176">
        <f t="shared" si="357"/>
        <v>1</v>
      </c>
      <c r="J1258" s="168">
        <v>22.83</v>
      </c>
      <c r="K1258" s="176">
        <f t="shared" si="358"/>
        <v>9.9555206698063836E-2</v>
      </c>
      <c r="L1258" s="259">
        <v>156.72999999999999</v>
      </c>
      <c r="M1258" s="176">
        <f t="shared" si="359"/>
        <v>1.0995552066980638</v>
      </c>
      <c r="N1258" s="259">
        <v>3578.15</v>
      </c>
      <c r="O1258" s="168">
        <v>5.9</v>
      </c>
      <c r="P1258" s="175">
        <f t="shared" si="360"/>
        <v>2.5728240013954302E-2</v>
      </c>
      <c r="Q1258" s="174">
        <f t="shared" si="361"/>
        <v>16.929999999999986</v>
      </c>
      <c r="R1258" s="175">
        <f t="shared" si="362"/>
        <v>7.3826966684109485E-2</v>
      </c>
      <c r="S1258" s="258">
        <f t="shared" si="363"/>
        <v>2653.4388999999974</v>
      </c>
      <c r="T1258" s="168" t="s">
        <v>497</v>
      </c>
      <c r="U1258" s="168" t="s">
        <v>355</v>
      </c>
      <c r="V1258" s="168" t="s">
        <v>360</v>
      </c>
      <c r="W1258" s="174">
        <v>1</v>
      </c>
      <c r="X1258" s="168" t="s">
        <v>346</v>
      </c>
      <c r="Y1258" s="171" t="s">
        <v>500</v>
      </c>
      <c r="Z1258" s="220"/>
      <c r="AA1258" s="221">
        <f>AA1242+AA1245+AA1248+AA1251+AA1254</f>
        <v>0</v>
      </c>
      <c r="AB1258" s="221">
        <f t="shared" ref="AB1258:AH1258" si="369">AB1242+AB1245+AB1248+AB1251+AB1254</f>
        <v>0</v>
      </c>
      <c r="AC1258" s="221">
        <f t="shared" si="369"/>
        <v>0</v>
      </c>
      <c r="AD1258" s="221">
        <f t="shared" si="369"/>
        <v>30075.649999999994</v>
      </c>
      <c r="AE1258" s="221">
        <f t="shared" si="369"/>
        <v>20526.590000000004</v>
      </c>
      <c r="AF1258" s="221">
        <f t="shared" si="369"/>
        <v>8720.7000000000007</v>
      </c>
      <c r="AG1258" s="221">
        <f t="shared" si="369"/>
        <v>26189.659999999996</v>
      </c>
      <c r="AH1258" s="221">
        <f t="shared" si="369"/>
        <v>0</v>
      </c>
    </row>
    <row r="1259" spans="2:34">
      <c r="B1259" s="650"/>
      <c r="C1259" s="443"/>
      <c r="D1259" s="205">
        <f t="shared" si="328"/>
        <v>3</v>
      </c>
      <c r="E1259" s="168" t="s">
        <v>365</v>
      </c>
      <c r="F1259" s="259">
        <v>830.44</v>
      </c>
      <c r="G1259" s="168">
        <v>24.68</v>
      </c>
      <c r="H1259" s="168">
        <v>24.68</v>
      </c>
      <c r="I1259" s="176">
        <f t="shared" si="357"/>
        <v>1</v>
      </c>
      <c r="J1259" s="168">
        <v>2.46</v>
      </c>
      <c r="K1259" s="176">
        <f t="shared" si="358"/>
        <v>9.9675850891410053E-2</v>
      </c>
      <c r="L1259" s="259">
        <v>814.16</v>
      </c>
      <c r="M1259" s="176">
        <f t="shared" si="359"/>
        <v>1.0996758508914102</v>
      </c>
      <c r="N1259" s="259">
        <v>2002.83</v>
      </c>
      <c r="O1259" s="168">
        <v>1.02</v>
      </c>
      <c r="P1259" s="175">
        <f t="shared" si="360"/>
        <v>4.1329011345218804E-2</v>
      </c>
      <c r="Q1259" s="174">
        <f t="shared" si="361"/>
        <v>1.4400000000000008</v>
      </c>
      <c r="R1259" s="175">
        <f t="shared" si="362"/>
        <v>5.8346839546191284E-2</v>
      </c>
      <c r="S1259" s="258">
        <f t="shared" si="363"/>
        <v>1172.3904000000007</v>
      </c>
      <c r="T1259" s="168" t="s">
        <v>476</v>
      </c>
      <c r="U1259" s="168" t="s">
        <v>364</v>
      </c>
      <c r="V1259" s="168" t="s">
        <v>366</v>
      </c>
      <c r="W1259" s="174">
        <v>1</v>
      </c>
      <c r="X1259" s="168" t="s">
        <v>133</v>
      </c>
      <c r="AA1259" s="319">
        <f t="shared" ref="AA1259:AH1259" si="370">AA1257/$Z1257</f>
        <v>0</v>
      </c>
      <c r="AB1259" s="319">
        <f t="shared" si="370"/>
        <v>0</v>
      </c>
      <c r="AC1259" s="319">
        <f t="shared" si="370"/>
        <v>0</v>
      </c>
      <c r="AD1259" s="319">
        <f t="shared" si="370"/>
        <v>0.18571428571428572</v>
      </c>
      <c r="AE1259" s="319">
        <f t="shared" si="370"/>
        <v>0.1</v>
      </c>
      <c r="AF1259" s="319">
        <f t="shared" si="370"/>
        <v>0.04</v>
      </c>
      <c r="AG1259" s="319">
        <f t="shared" si="370"/>
        <v>7.4285714285714288E-2</v>
      </c>
      <c r="AH1259" s="319">
        <f t="shared" si="370"/>
        <v>0</v>
      </c>
    </row>
    <row r="1260" spans="2:34">
      <c r="B1260" s="650"/>
      <c r="C1260" s="443"/>
      <c r="D1260" s="205">
        <f t="shared" si="328"/>
        <v>4</v>
      </c>
      <c r="E1260" s="168" t="s">
        <v>354</v>
      </c>
      <c r="F1260" s="259">
        <v>589.20000000000005</v>
      </c>
      <c r="G1260" s="168">
        <v>268.37</v>
      </c>
      <c r="H1260" s="168">
        <v>268.37</v>
      </c>
      <c r="I1260" s="176">
        <f t="shared" si="357"/>
        <v>1</v>
      </c>
      <c r="J1260" s="168">
        <v>22.53</v>
      </c>
      <c r="K1260" s="176">
        <f t="shared" si="358"/>
        <v>8.3951261318329182E-2</v>
      </c>
      <c r="L1260" s="259">
        <v>95.34</v>
      </c>
      <c r="M1260" s="176">
        <f t="shared" si="359"/>
        <v>1.0839512613183291</v>
      </c>
      <c r="N1260" s="259">
        <v>2148.0100000000002</v>
      </c>
      <c r="O1260" s="168">
        <v>6.18</v>
      </c>
      <c r="P1260" s="175">
        <f t="shared" si="360"/>
        <v>2.3027909229794686E-2</v>
      </c>
      <c r="Q1260" s="174">
        <f t="shared" si="361"/>
        <v>16.349999999999973</v>
      </c>
      <c r="R1260" s="175">
        <f t="shared" si="362"/>
        <v>6.0923352088534381E-2</v>
      </c>
      <c r="S1260" s="258">
        <f t="shared" si="363"/>
        <v>1558.8089999999975</v>
      </c>
      <c r="T1260" s="168" t="s">
        <v>476</v>
      </c>
      <c r="U1260" s="168" t="s">
        <v>316</v>
      </c>
      <c r="V1260" s="168" t="s">
        <v>412</v>
      </c>
      <c r="W1260" s="174">
        <v>1</v>
      </c>
      <c r="X1260" s="168" t="s">
        <v>346</v>
      </c>
    </row>
    <row r="1261" spans="2:34">
      <c r="B1261" s="650"/>
      <c r="C1261" s="443"/>
      <c r="D1261" s="205">
        <f t="shared" si="328"/>
        <v>5</v>
      </c>
      <c r="E1261" s="168" t="s">
        <v>693</v>
      </c>
      <c r="F1261" s="259">
        <v>552.86</v>
      </c>
      <c r="G1261" s="168">
        <v>193.25</v>
      </c>
      <c r="H1261" s="168">
        <v>193.25</v>
      </c>
      <c r="I1261" s="176">
        <f t="shared" si="357"/>
        <v>1</v>
      </c>
      <c r="J1261" s="168">
        <v>19.28</v>
      </c>
      <c r="K1261" s="176">
        <f t="shared" si="358"/>
        <v>9.9767141009055635E-2</v>
      </c>
      <c r="L1261" s="259">
        <v>100.52</v>
      </c>
      <c r="M1261" s="176">
        <f t="shared" si="359"/>
        <v>1.0997671410090557</v>
      </c>
      <c r="N1261" s="259">
        <v>1938.03</v>
      </c>
      <c r="O1261" s="168">
        <v>5.5</v>
      </c>
      <c r="P1261" s="175">
        <f t="shared" si="360"/>
        <v>2.8460543337645538E-2</v>
      </c>
      <c r="Q1261" s="174">
        <f t="shared" si="361"/>
        <v>13.780000000000001</v>
      </c>
      <c r="R1261" s="175">
        <f t="shared" si="362"/>
        <v>7.1306597671410094E-2</v>
      </c>
      <c r="S1261" s="258">
        <f t="shared" si="363"/>
        <v>1385.1656</v>
      </c>
      <c r="T1261" s="168" t="s">
        <v>476</v>
      </c>
      <c r="U1261" s="168" t="s">
        <v>316</v>
      </c>
      <c r="V1261" s="168" t="s">
        <v>366</v>
      </c>
      <c r="W1261" s="174">
        <v>1</v>
      </c>
      <c r="X1261" s="168" t="s">
        <v>218</v>
      </c>
    </row>
    <row r="1262" spans="2:34">
      <c r="B1262" s="650"/>
      <c r="C1262" s="443"/>
      <c r="D1262" s="205">
        <f t="shared" si="328"/>
        <v>6</v>
      </c>
      <c r="E1262" s="168" t="s">
        <v>421</v>
      </c>
      <c r="F1262" s="259">
        <v>499.76</v>
      </c>
      <c r="G1262" s="168">
        <v>130.83000000000001</v>
      </c>
      <c r="H1262" s="168">
        <v>130.83000000000001</v>
      </c>
      <c r="I1262" s="176">
        <f t="shared" si="357"/>
        <v>1</v>
      </c>
      <c r="J1262" s="168">
        <v>12.89</v>
      </c>
      <c r="K1262" s="176">
        <f t="shared" si="358"/>
        <v>9.8524803179698847E-2</v>
      </c>
      <c r="L1262" s="259">
        <v>102.41</v>
      </c>
      <c r="M1262" s="176">
        <f t="shared" si="359"/>
        <v>1.098524803179699</v>
      </c>
      <c r="N1262" s="259">
        <v>1320.06</v>
      </c>
      <c r="O1262" s="168">
        <v>4.88</v>
      </c>
      <c r="P1262" s="175">
        <f t="shared" si="360"/>
        <v>3.7300313383780474E-2</v>
      </c>
      <c r="Q1262" s="174">
        <f t="shared" si="361"/>
        <v>8.0100000000000158</v>
      </c>
      <c r="R1262" s="175">
        <f t="shared" si="362"/>
        <v>6.1224489795918484E-2</v>
      </c>
      <c r="S1262" s="258">
        <f t="shared" si="363"/>
        <v>820.30410000000154</v>
      </c>
      <c r="T1262" s="168" t="s">
        <v>497</v>
      </c>
      <c r="U1262" s="168" t="s">
        <v>355</v>
      </c>
      <c r="V1262" s="168" t="s">
        <v>499</v>
      </c>
      <c r="W1262" s="174">
        <v>1</v>
      </c>
      <c r="X1262" s="168" t="s">
        <v>346</v>
      </c>
    </row>
    <row r="1263" spans="2:34">
      <c r="B1263" s="650"/>
      <c r="C1263" s="443"/>
      <c r="D1263" s="205">
        <f t="shared" si="328"/>
        <v>7</v>
      </c>
      <c r="E1263" s="168" t="s">
        <v>503</v>
      </c>
      <c r="F1263" s="259">
        <v>454.22</v>
      </c>
      <c r="G1263" s="168">
        <v>67.239999999999995</v>
      </c>
      <c r="H1263" s="168">
        <v>67.239999999999995</v>
      </c>
      <c r="I1263" s="176">
        <f t="shared" si="357"/>
        <v>1</v>
      </c>
      <c r="J1263" s="168">
        <v>6.7</v>
      </c>
      <c r="K1263" s="176">
        <f t="shared" si="358"/>
        <v>9.9643069601427728E-2</v>
      </c>
      <c r="L1263" s="259">
        <v>160.5</v>
      </c>
      <c r="M1263" s="176">
        <f t="shared" si="359"/>
        <v>1.0996430696014279</v>
      </c>
      <c r="N1263" s="259">
        <v>1075.3499999999999</v>
      </c>
      <c r="O1263" s="168">
        <v>2.83</v>
      </c>
      <c r="P1263" s="175">
        <f t="shared" si="360"/>
        <v>4.2088042831647833E-2</v>
      </c>
      <c r="Q1263" s="174">
        <f t="shared" si="361"/>
        <v>3.8700000000000028</v>
      </c>
      <c r="R1263" s="175">
        <f t="shared" si="362"/>
        <v>5.7555026769779936E-2</v>
      </c>
      <c r="S1263" s="258">
        <f t="shared" si="363"/>
        <v>621.13500000000045</v>
      </c>
      <c r="T1263" s="168" t="s">
        <v>476</v>
      </c>
      <c r="U1263" s="168" t="s">
        <v>316</v>
      </c>
      <c r="V1263" s="168" t="s">
        <v>351</v>
      </c>
      <c r="W1263" s="174">
        <v>1</v>
      </c>
      <c r="X1263" s="168" t="s">
        <v>346</v>
      </c>
    </row>
    <row r="1264" spans="2:34">
      <c r="B1264" s="650"/>
      <c r="C1264" s="443"/>
      <c r="D1264" s="205">
        <f t="shared" si="328"/>
        <v>8</v>
      </c>
      <c r="E1264" s="168" t="s">
        <v>505</v>
      </c>
      <c r="F1264" s="259">
        <v>431.9</v>
      </c>
      <c r="G1264" s="168">
        <v>61.45</v>
      </c>
      <c r="H1264" s="168">
        <v>61.45</v>
      </c>
      <c r="I1264" s="176">
        <f t="shared" si="357"/>
        <v>1</v>
      </c>
      <c r="J1264" s="168">
        <v>6.06</v>
      </c>
      <c r="K1264" s="176">
        <f t="shared" si="358"/>
        <v>9.8616761594792504E-2</v>
      </c>
      <c r="L1264" s="259">
        <v>179.96</v>
      </c>
      <c r="M1264" s="176">
        <f t="shared" si="359"/>
        <v>1.0986167615947926</v>
      </c>
      <c r="N1264" s="259">
        <v>1090.56</v>
      </c>
      <c r="O1264" s="168">
        <v>2.4</v>
      </c>
      <c r="P1264" s="175">
        <f t="shared" si="360"/>
        <v>3.9056143205858415E-2</v>
      </c>
      <c r="Q1264" s="174">
        <f t="shared" si="361"/>
        <v>3.6600000000000024</v>
      </c>
      <c r="R1264" s="175">
        <f t="shared" si="362"/>
        <v>5.9560618388934131E-2</v>
      </c>
      <c r="S1264" s="258">
        <f t="shared" si="363"/>
        <v>658.65360000000044</v>
      </c>
      <c r="T1264" s="168" t="s">
        <v>476</v>
      </c>
      <c r="U1264" s="168" t="s">
        <v>316</v>
      </c>
      <c r="V1264" s="168" t="s">
        <v>412</v>
      </c>
      <c r="W1264" s="174">
        <v>1</v>
      </c>
      <c r="X1264" s="168" t="s">
        <v>198</v>
      </c>
    </row>
    <row r="1265" spans="2:24">
      <c r="B1265" s="650"/>
      <c r="C1265" s="443"/>
      <c r="D1265" s="205">
        <f t="shared" si="328"/>
        <v>9</v>
      </c>
      <c r="E1265" s="168" t="s">
        <v>363</v>
      </c>
      <c r="F1265" s="259">
        <v>390.35</v>
      </c>
      <c r="G1265" s="168">
        <v>34.630000000000003</v>
      </c>
      <c r="H1265" s="168">
        <v>34.630000000000003</v>
      </c>
      <c r="I1265" s="176">
        <f t="shared" si="357"/>
        <v>1</v>
      </c>
      <c r="J1265" s="168">
        <v>3.41</v>
      </c>
      <c r="K1265" s="176">
        <f t="shared" si="358"/>
        <v>9.8469535085186258E-2</v>
      </c>
      <c r="L1265" s="259">
        <v>278.82</v>
      </c>
      <c r="M1265" s="176">
        <f t="shared" si="359"/>
        <v>1.0984695350851863</v>
      </c>
      <c r="N1265" s="259">
        <v>950.78</v>
      </c>
      <c r="O1265" s="168">
        <v>1.4</v>
      </c>
      <c r="P1265" s="175">
        <f t="shared" si="360"/>
        <v>4.042737510828761E-2</v>
      </c>
      <c r="Q1265" s="174">
        <f t="shared" si="361"/>
        <v>2.0100000000000038</v>
      </c>
      <c r="R1265" s="175">
        <f t="shared" si="362"/>
        <v>5.8042159976898745E-2</v>
      </c>
      <c r="S1265" s="258">
        <f t="shared" si="363"/>
        <v>560.42820000000108</v>
      </c>
      <c r="T1265" s="168" t="s">
        <v>497</v>
      </c>
      <c r="U1265" s="168" t="s">
        <v>355</v>
      </c>
      <c r="V1265" s="168" t="s">
        <v>360</v>
      </c>
      <c r="W1265" s="174">
        <v>1</v>
      </c>
      <c r="X1265" s="168" t="s">
        <v>346</v>
      </c>
    </row>
    <row r="1266" spans="2:24">
      <c r="B1266" s="651"/>
      <c r="C1266" s="443"/>
      <c r="D1266" s="205">
        <f t="shared" si="328"/>
        <v>10</v>
      </c>
      <c r="E1266" s="168" t="s">
        <v>645</v>
      </c>
      <c r="F1266" s="259">
        <v>340.14</v>
      </c>
      <c r="G1266" s="168">
        <v>96.16</v>
      </c>
      <c r="H1266" s="168">
        <v>96.16</v>
      </c>
      <c r="I1266" s="176">
        <f t="shared" si="357"/>
        <v>1</v>
      </c>
      <c r="J1266" s="168">
        <v>9.39</v>
      </c>
      <c r="K1266" s="176">
        <f t="shared" si="358"/>
        <v>9.7649750415973388E-2</v>
      </c>
      <c r="L1266" s="259">
        <v>114.14</v>
      </c>
      <c r="M1266" s="176">
        <f t="shared" si="359"/>
        <v>1.0976497504159735</v>
      </c>
      <c r="N1266" s="259">
        <v>1071.77</v>
      </c>
      <c r="O1266" s="168">
        <v>2.98</v>
      </c>
      <c r="P1266" s="175">
        <f t="shared" si="360"/>
        <v>3.0990016638935108E-2</v>
      </c>
      <c r="Q1266" s="174">
        <f t="shared" si="361"/>
        <v>6.41</v>
      </c>
      <c r="R1266" s="175">
        <f t="shared" si="362"/>
        <v>6.665973377703828E-2</v>
      </c>
      <c r="S1266" s="258">
        <f t="shared" si="363"/>
        <v>731.63740000000007</v>
      </c>
      <c r="T1266" s="168" t="s">
        <v>476</v>
      </c>
      <c r="U1266" s="168" t="s">
        <v>316</v>
      </c>
      <c r="V1266" s="168" t="s">
        <v>412</v>
      </c>
      <c r="W1266" s="174">
        <v>1</v>
      </c>
      <c r="X1266" s="168" t="s">
        <v>174</v>
      </c>
    </row>
    <row r="1267" spans="2:24">
      <c r="B1267" s="649">
        <v>45996</v>
      </c>
      <c r="C1267" s="443" t="str">
        <f t="shared" ref="C1267" si="371">RIGHT(TEXT(B1267,"aaa"),1)</f>
        <v>五</v>
      </c>
      <c r="D1267" s="205">
        <f t="shared" si="328"/>
        <v>1</v>
      </c>
      <c r="E1267" s="168" t="s">
        <v>401</v>
      </c>
      <c r="F1267" s="259">
        <v>750.88</v>
      </c>
      <c r="G1267" s="168">
        <v>28.87</v>
      </c>
      <c r="H1267" s="168">
        <v>28.87</v>
      </c>
      <c r="I1267" s="176">
        <f t="shared" si="357"/>
        <v>1</v>
      </c>
      <c r="J1267" s="168">
        <v>2.87</v>
      </c>
      <c r="K1267" s="176">
        <f t="shared" si="358"/>
        <v>9.9411153446484241E-2</v>
      </c>
      <c r="L1267" s="259">
        <v>536.34</v>
      </c>
      <c r="M1267" s="176">
        <f t="shared" si="359"/>
        <v>1.0994111534464843</v>
      </c>
      <c r="N1267" s="259">
        <v>1539.3</v>
      </c>
      <c r="O1267" s="168">
        <v>1.4</v>
      </c>
      <c r="P1267" s="175">
        <f t="shared" si="360"/>
        <v>4.8493245583650847E-2</v>
      </c>
      <c r="Q1267" s="174">
        <f t="shared" si="361"/>
        <v>1.4700000000000011</v>
      </c>
      <c r="R1267" s="175">
        <f t="shared" si="362"/>
        <v>5.0917907862833428E-2</v>
      </c>
      <c r="S1267" s="258">
        <f t="shared" si="363"/>
        <v>788.41980000000058</v>
      </c>
      <c r="T1267" s="168" t="s">
        <v>476</v>
      </c>
      <c r="U1267" s="168" t="s">
        <v>316</v>
      </c>
      <c r="V1267" s="168" t="s">
        <v>351</v>
      </c>
      <c r="W1267" s="174">
        <v>1</v>
      </c>
      <c r="X1267" s="168" t="s">
        <v>153</v>
      </c>
    </row>
    <row r="1268" spans="2:24">
      <c r="B1268" s="650"/>
      <c r="C1268" s="443"/>
      <c r="D1268" s="205">
        <f t="shared" ref="D1268:D1331" si="372">D1258</f>
        <v>2</v>
      </c>
      <c r="E1268" s="168" t="s">
        <v>373</v>
      </c>
      <c r="F1268" s="259">
        <v>711.14</v>
      </c>
      <c r="G1268" s="168">
        <v>14032</v>
      </c>
      <c r="H1268" s="168">
        <v>14032</v>
      </c>
      <c r="I1268" s="176">
        <f t="shared" si="357"/>
        <v>1</v>
      </c>
      <c r="J1268" s="168">
        <v>122.61</v>
      </c>
      <c r="K1268" s="176">
        <f t="shared" si="358"/>
        <v>8.737884834663626E-3</v>
      </c>
      <c r="L1268" s="259">
        <v>5.8</v>
      </c>
      <c r="M1268" s="176">
        <f t="shared" si="359"/>
        <v>1.0087378848346638</v>
      </c>
      <c r="N1268" s="259">
        <v>711.14</v>
      </c>
      <c r="O1268" s="168">
        <v>122.61</v>
      </c>
      <c r="P1268" s="175">
        <f t="shared" si="360"/>
        <v>8.737884834663626E-3</v>
      </c>
      <c r="Q1268" s="174">
        <f t="shared" si="361"/>
        <v>5.8264504332328215E-13</v>
      </c>
      <c r="R1268" s="175">
        <f t="shared" si="362"/>
        <v>4.1522594307531509E-17</v>
      </c>
      <c r="S1268" s="258">
        <f t="shared" si="363"/>
        <v>3.3793412512750362E-12</v>
      </c>
      <c r="T1268" s="168" t="s">
        <v>476</v>
      </c>
      <c r="U1268" s="168" t="s">
        <v>495</v>
      </c>
      <c r="V1268" s="168" t="s">
        <v>374</v>
      </c>
      <c r="W1268" s="174">
        <v>1</v>
      </c>
      <c r="X1268" s="168" t="s">
        <v>346</v>
      </c>
    </row>
    <row r="1269" spans="2:24">
      <c r="B1269" s="650"/>
      <c r="C1269" s="443"/>
      <c r="D1269" s="205">
        <f t="shared" si="372"/>
        <v>3</v>
      </c>
      <c r="E1269" s="168" t="s">
        <v>421</v>
      </c>
      <c r="F1269" s="259">
        <v>671.81</v>
      </c>
      <c r="G1269" s="168">
        <v>132.51</v>
      </c>
      <c r="H1269" s="168">
        <v>132.51</v>
      </c>
      <c r="I1269" s="176">
        <f t="shared" si="357"/>
        <v>1</v>
      </c>
      <c r="J1269" s="168">
        <v>13.2</v>
      </c>
      <c r="K1269" s="176">
        <f t="shared" si="358"/>
        <v>9.9615123386914195E-2</v>
      </c>
      <c r="L1269" s="259">
        <v>102.41</v>
      </c>
      <c r="M1269" s="176">
        <f t="shared" si="359"/>
        <v>1.099615123386914</v>
      </c>
      <c r="N1269" s="259">
        <v>1351.81</v>
      </c>
      <c r="O1269" s="168">
        <v>6.56</v>
      </c>
      <c r="P1269" s="175">
        <f t="shared" si="360"/>
        <v>4.9505697683193725E-2</v>
      </c>
      <c r="Q1269" s="174">
        <f t="shared" si="361"/>
        <v>6.639999999999989</v>
      </c>
      <c r="R1269" s="175">
        <f t="shared" si="362"/>
        <v>5.0109425703720394E-2</v>
      </c>
      <c r="S1269" s="258">
        <f t="shared" si="363"/>
        <v>680.00239999999883</v>
      </c>
      <c r="T1269" s="168" t="s">
        <v>497</v>
      </c>
      <c r="U1269" s="168" t="s">
        <v>355</v>
      </c>
      <c r="V1269" s="168" t="s">
        <v>499</v>
      </c>
      <c r="W1269" s="174">
        <v>1</v>
      </c>
      <c r="X1269" s="168" t="s">
        <v>346</v>
      </c>
    </row>
    <row r="1270" spans="2:24">
      <c r="B1270" s="650"/>
      <c r="C1270" s="443"/>
      <c r="D1270" s="205">
        <f t="shared" si="372"/>
        <v>4</v>
      </c>
      <c r="E1270" s="168" t="s">
        <v>506</v>
      </c>
      <c r="F1270" s="259">
        <v>558.22</v>
      </c>
      <c r="G1270" s="168">
        <v>21.05</v>
      </c>
      <c r="H1270" s="168">
        <v>21.05</v>
      </c>
      <c r="I1270" s="176">
        <f t="shared" si="357"/>
        <v>1</v>
      </c>
      <c r="J1270" s="168">
        <v>2.1</v>
      </c>
      <c r="K1270" s="176">
        <f t="shared" si="358"/>
        <v>9.9762470308788598E-2</v>
      </c>
      <c r="L1270" s="259">
        <v>930.36</v>
      </c>
      <c r="M1270" s="176">
        <f t="shared" si="359"/>
        <v>1.0997624703087887</v>
      </c>
      <c r="N1270" s="259">
        <v>1953.76</v>
      </c>
      <c r="O1270" s="168">
        <v>0.6</v>
      </c>
      <c r="P1270" s="175">
        <f t="shared" si="360"/>
        <v>2.8503562945368169E-2</v>
      </c>
      <c r="Q1270" s="174">
        <f t="shared" si="361"/>
        <v>1.5000000000000013</v>
      </c>
      <c r="R1270" s="175">
        <f t="shared" si="362"/>
        <v>7.1258907363420484E-2</v>
      </c>
      <c r="S1270" s="258">
        <f t="shared" si="363"/>
        <v>1395.5400000000013</v>
      </c>
      <c r="T1270" s="168" t="s">
        <v>476</v>
      </c>
      <c r="U1270" s="168" t="s">
        <v>316</v>
      </c>
      <c r="V1270" s="168" t="s">
        <v>412</v>
      </c>
      <c r="W1270" s="174">
        <v>1</v>
      </c>
      <c r="X1270" s="168" t="s">
        <v>143</v>
      </c>
    </row>
    <row r="1271" spans="2:24">
      <c r="B1271" s="650"/>
      <c r="C1271" s="443"/>
      <c r="D1271" s="205">
        <f t="shared" si="372"/>
        <v>5</v>
      </c>
      <c r="E1271" s="168" t="s">
        <v>365</v>
      </c>
      <c r="F1271" s="259">
        <v>521.05999999999995</v>
      </c>
      <c r="G1271" s="168">
        <v>25.67</v>
      </c>
      <c r="H1271" s="168">
        <v>25.67</v>
      </c>
      <c r="I1271" s="176">
        <f t="shared" si="357"/>
        <v>1</v>
      </c>
      <c r="J1271" s="168">
        <v>2.5499999999999998</v>
      </c>
      <c r="K1271" s="176">
        <f t="shared" si="358"/>
        <v>9.9337748344370841E-2</v>
      </c>
      <c r="L1271" s="259">
        <v>814.16</v>
      </c>
      <c r="M1271" s="176">
        <f t="shared" si="359"/>
        <v>1.0993377483443709</v>
      </c>
      <c r="N1271" s="259">
        <v>2076.11</v>
      </c>
      <c r="O1271" s="168">
        <v>0.64</v>
      </c>
      <c r="P1271" s="175">
        <f t="shared" si="360"/>
        <v>2.4931827035449942E-2</v>
      </c>
      <c r="Q1271" s="174">
        <f t="shared" si="361"/>
        <v>1.9100000000000006</v>
      </c>
      <c r="R1271" s="175">
        <f t="shared" si="362"/>
        <v>7.440592130892093E-2</v>
      </c>
      <c r="S1271" s="258">
        <f t="shared" si="363"/>
        <v>1555.0456000000004</v>
      </c>
      <c r="T1271" s="168" t="s">
        <v>476</v>
      </c>
      <c r="U1271" s="168" t="s">
        <v>364</v>
      </c>
      <c r="V1271" s="168" t="s">
        <v>366</v>
      </c>
      <c r="W1271" s="174">
        <v>1</v>
      </c>
      <c r="X1271" s="168" t="s">
        <v>133</v>
      </c>
    </row>
    <row r="1272" spans="2:24">
      <c r="B1272" s="650"/>
      <c r="C1272" s="443"/>
      <c r="D1272" s="205">
        <f t="shared" si="372"/>
        <v>6</v>
      </c>
      <c r="E1272" s="168" t="s">
        <v>354</v>
      </c>
      <c r="F1272" s="259">
        <v>470.03</v>
      </c>
      <c r="G1272" s="168">
        <v>231.13</v>
      </c>
      <c r="H1272" s="168">
        <v>231.13</v>
      </c>
      <c r="I1272" s="176">
        <f t="shared" si="357"/>
        <v>1</v>
      </c>
      <c r="J1272" s="168">
        <v>18.86</v>
      </c>
      <c r="K1272" s="176">
        <f t="shared" si="358"/>
        <v>8.1599100073551686E-2</v>
      </c>
      <c r="L1272" s="259">
        <v>95.34</v>
      </c>
      <c r="M1272" s="176">
        <f t="shared" si="359"/>
        <v>1.0815991000735516</v>
      </c>
      <c r="N1272" s="259">
        <v>1798.11</v>
      </c>
      <c r="O1272" s="168">
        <v>4.93</v>
      </c>
      <c r="P1272" s="175">
        <f t="shared" si="360"/>
        <v>2.1329987452948555E-2</v>
      </c>
      <c r="Q1272" s="174">
        <f t="shared" si="361"/>
        <v>13.930000000000014</v>
      </c>
      <c r="R1272" s="175">
        <f t="shared" si="362"/>
        <v>6.0269112620603187E-2</v>
      </c>
      <c r="S1272" s="258">
        <f t="shared" si="363"/>
        <v>1328.0862000000013</v>
      </c>
      <c r="T1272" s="168" t="s">
        <v>476</v>
      </c>
      <c r="U1272" s="168" t="s">
        <v>316</v>
      </c>
      <c r="V1272" s="168" t="s">
        <v>412</v>
      </c>
      <c r="W1272" s="174">
        <v>1</v>
      </c>
      <c r="X1272" s="168" t="s">
        <v>346</v>
      </c>
    </row>
    <row r="1273" spans="2:24">
      <c r="B1273" s="650"/>
      <c r="C1273" s="443"/>
      <c r="D1273" s="205">
        <f t="shared" si="372"/>
        <v>7</v>
      </c>
      <c r="E1273" s="168" t="s">
        <v>408</v>
      </c>
      <c r="F1273" s="259">
        <v>464.7</v>
      </c>
      <c r="G1273" s="168">
        <v>12.2</v>
      </c>
      <c r="H1273" s="168">
        <v>12.2</v>
      </c>
      <c r="I1273" s="176">
        <f t="shared" si="357"/>
        <v>1</v>
      </c>
      <c r="J1273" s="168">
        <v>1.21</v>
      </c>
      <c r="K1273" s="176">
        <f t="shared" si="358"/>
        <v>9.9180327868852461E-2</v>
      </c>
      <c r="L1273" s="259">
        <v>846.44</v>
      </c>
      <c r="M1273" s="176">
        <f t="shared" si="359"/>
        <v>1.0991803278688526</v>
      </c>
      <c r="N1273" s="259">
        <v>1024.19</v>
      </c>
      <c r="O1273" s="168">
        <v>0.54900000000000004</v>
      </c>
      <c r="P1273" s="175">
        <f t="shared" si="360"/>
        <v>4.5000000000000005E-2</v>
      </c>
      <c r="Q1273" s="174">
        <f t="shared" si="361"/>
        <v>0.66100000000000081</v>
      </c>
      <c r="R1273" s="175">
        <f t="shared" si="362"/>
        <v>5.4180327868852532E-2</v>
      </c>
      <c r="S1273" s="258">
        <f t="shared" si="363"/>
        <v>559.4968400000007</v>
      </c>
      <c r="T1273" s="168" t="s">
        <v>476</v>
      </c>
      <c r="U1273" s="168" t="s">
        <v>316</v>
      </c>
      <c r="V1273" s="168" t="s">
        <v>412</v>
      </c>
      <c r="W1273" s="174">
        <v>1</v>
      </c>
      <c r="X1273" s="168" t="s">
        <v>144</v>
      </c>
    </row>
    <row r="1274" spans="2:24">
      <c r="B1274" s="650"/>
      <c r="C1274" s="443"/>
      <c r="D1274" s="205">
        <f t="shared" si="372"/>
        <v>8</v>
      </c>
      <c r="E1274" s="168" t="s">
        <v>693</v>
      </c>
      <c r="F1274" s="259">
        <v>433.24</v>
      </c>
      <c r="G1274" s="168">
        <v>165.46</v>
      </c>
      <c r="H1274" s="168">
        <v>165.46</v>
      </c>
      <c r="I1274" s="176">
        <f t="shared" si="357"/>
        <v>1</v>
      </c>
      <c r="J1274" s="168">
        <v>16.510000000000002</v>
      </c>
      <c r="K1274" s="176">
        <f t="shared" si="358"/>
        <v>9.9782424755227861E-2</v>
      </c>
      <c r="L1274" s="259">
        <v>100.52</v>
      </c>
      <c r="M1274" s="176">
        <f t="shared" si="359"/>
        <v>1.0997824247552277</v>
      </c>
      <c r="N1274" s="259">
        <v>1659.59</v>
      </c>
      <c r="O1274" s="168">
        <v>4.3099999999999996</v>
      </c>
      <c r="P1274" s="175">
        <f t="shared" si="360"/>
        <v>2.6048591804665778E-2</v>
      </c>
      <c r="Q1274" s="174">
        <f t="shared" si="361"/>
        <v>12.199999999999992</v>
      </c>
      <c r="R1274" s="175">
        <f t="shared" si="362"/>
        <v>7.3733832950562017E-2</v>
      </c>
      <c r="S1274" s="258">
        <f t="shared" si="363"/>
        <v>1226.3439999999991</v>
      </c>
      <c r="T1274" s="168" t="s">
        <v>476</v>
      </c>
      <c r="U1274" s="168" t="s">
        <v>316</v>
      </c>
      <c r="V1274" s="168" t="s">
        <v>366</v>
      </c>
      <c r="W1274" s="174">
        <v>1</v>
      </c>
      <c r="X1274" s="168" t="s">
        <v>218</v>
      </c>
    </row>
    <row r="1275" spans="2:24">
      <c r="B1275" s="650"/>
      <c r="C1275" s="443"/>
      <c r="D1275" s="205">
        <f t="shared" si="372"/>
        <v>9</v>
      </c>
      <c r="E1275" s="168" t="s">
        <v>503</v>
      </c>
      <c r="F1275" s="259">
        <v>415.7</v>
      </c>
      <c r="G1275" s="168">
        <v>57.49</v>
      </c>
      <c r="H1275" s="168">
        <v>57.49</v>
      </c>
      <c r="I1275" s="176">
        <f t="shared" si="357"/>
        <v>1</v>
      </c>
      <c r="J1275" s="168">
        <v>5.72</v>
      </c>
      <c r="K1275" s="176">
        <f t="shared" si="358"/>
        <v>9.94955644459906E-2</v>
      </c>
      <c r="L1275" s="259">
        <v>160.5</v>
      </c>
      <c r="M1275" s="176">
        <f t="shared" si="359"/>
        <v>1.0994955644459905</v>
      </c>
      <c r="N1275" s="259">
        <v>918.06</v>
      </c>
      <c r="O1275" s="168">
        <v>2.59</v>
      </c>
      <c r="P1275" s="175">
        <f t="shared" si="360"/>
        <v>4.5051313271873367E-2</v>
      </c>
      <c r="Q1275" s="174">
        <f t="shared" si="361"/>
        <v>3.129999999999999</v>
      </c>
      <c r="R1275" s="175">
        <f t="shared" si="362"/>
        <v>5.444425117411722E-2</v>
      </c>
      <c r="S1275" s="258">
        <f t="shared" si="363"/>
        <v>502.36499999999984</v>
      </c>
      <c r="T1275" s="168" t="s">
        <v>476</v>
      </c>
      <c r="U1275" s="168" t="s">
        <v>316</v>
      </c>
      <c r="V1275" s="168" t="s">
        <v>351</v>
      </c>
      <c r="W1275" s="174">
        <v>1</v>
      </c>
      <c r="X1275" s="168" t="s">
        <v>346</v>
      </c>
    </row>
    <row r="1276" spans="2:24">
      <c r="B1276" s="651"/>
      <c r="C1276" s="443"/>
      <c r="D1276" s="205">
        <f t="shared" si="372"/>
        <v>10</v>
      </c>
      <c r="E1276" s="168" t="s">
        <v>356</v>
      </c>
      <c r="F1276" s="259">
        <v>377.96</v>
      </c>
      <c r="G1276" s="168">
        <v>5205</v>
      </c>
      <c r="H1276" s="168">
        <v>5205</v>
      </c>
      <c r="I1276" s="176">
        <f t="shared" si="357"/>
        <v>1</v>
      </c>
      <c r="J1276" s="168">
        <v>57.44</v>
      </c>
      <c r="K1276" s="176">
        <f t="shared" si="358"/>
        <v>1.103554274735831E-2</v>
      </c>
      <c r="L1276" s="259">
        <v>6.58</v>
      </c>
      <c r="M1276" s="176">
        <f t="shared" si="359"/>
        <v>1.0110355427473583</v>
      </c>
      <c r="N1276" s="259">
        <v>377.96</v>
      </c>
      <c r="O1276" s="168">
        <v>57.44</v>
      </c>
      <c r="P1276" s="175">
        <f t="shared" si="360"/>
        <v>1.103554274735831E-2</v>
      </c>
      <c r="Q1276" s="174">
        <f t="shared" si="361"/>
        <v>-3.979039320256561E-13</v>
      </c>
      <c r="R1276" s="175">
        <f t="shared" si="362"/>
        <v>-7.6446480696571779E-17</v>
      </c>
      <c r="S1276" s="258">
        <f t="shared" si="363"/>
        <v>-2.6182078727288173E-12</v>
      </c>
      <c r="T1276" s="168" t="s">
        <v>497</v>
      </c>
      <c r="U1276" s="168" t="s">
        <v>355</v>
      </c>
      <c r="V1276" s="168" t="s">
        <v>357</v>
      </c>
      <c r="W1276" s="174">
        <v>1</v>
      </c>
      <c r="X1276" s="168" t="s">
        <v>346</v>
      </c>
    </row>
    <row r="1277" spans="2:24">
      <c r="B1277" s="649">
        <v>45997</v>
      </c>
      <c r="C1277" s="443" t="str">
        <f t="shared" ref="C1277" si="373">RIGHT(TEXT(B1277,"aaa"),1)</f>
        <v>六</v>
      </c>
      <c r="D1277" s="205">
        <f t="shared" si="372"/>
        <v>1</v>
      </c>
      <c r="E1277" s="168" t="s">
        <v>373</v>
      </c>
      <c r="F1277" s="259">
        <v>931.25</v>
      </c>
      <c r="G1277" s="168">
        <v>15117</v>
      </c>
      <c r="H1277" s="168">
        <v>15117</v>
      </c>
      <c r="I1277" s="176">
        <f t="shared" si="357"/>
        <v>1</v>
      </c>
      <c r="J1277" s="168">
        <v>160.56</v>
      </c>
      <c r="K1277" s="176">
        <f t="shared" si="358"/>
        <v>1.0621154991069658E-2</v>
      </c>
      <c r="L1277" s="259">
        <v>5.8</v>
      </c>
      <c r="M1277" s="176">
        <f t="shared" si="359"/>
        <v>1.0106211549910695</v>
      </c>
      <c r="N1277" s="259">
        <v>931.25</v>
      </c>
      <c r="O1277" s="168">
        <v>160.56</v>
      </c>
      <c r="P1277" s="175">
        <f t="shared" si="360"/>
        <v>1.0621154991069658E-2</v>
      </c>
      <c r="Q1277" s="174">
        <f t="shared" si="361"/>
        <v>-5.1159076974727213E-13</v>
      </c>
      <c r="R1277" s="175">
        <f t="shared" si="362"/>
        <v>-3.3842083068550118E-17</v>
      </c>
      <c r="S1277" s="258">
        <f t="shared" si="363"/>
        <v>-2.9672264645341781E-12</v>
      </c>
      <c r="T1277" s="168" t="s">
        <v>476</v>
      </c>
      <c r="U1277" s="168" t="s">
        <v>495</v>
      </c>
      <c r="V1277" s="168" t="s">
        <v>374</v>
      </c>
      <c r="W1277" s="174">
        <v>1</v>
      </c>
      <c r="X1277" s="168" t="s">
        <v>346</v>
      </c>
    </row>
    <row r="1278" spans="2:24">
      <c r="B1278" s="650"/>
      <c r="C1278" s="443"/>
      <c r="D1278" s="205">
        <f t="shared" si="372"/>
        <v>2</v>
      </c>
      <c r="E1278" s="168" t="s">
        <v>356</v>
      </c>
      <c r="F1278" s="259">
        <v>878.23</v>
      </c>
      <c r="G1278" s="168">
        <v>5290</v>
      </c>
      <c r="H1278" s="168">
        <v>5290</v>
      </c>
      <c r="I1278" s="176">
        <f t="shared" si="357"/>
        <v>1</v>
      </c>
      <c r="J1278" s="168">
        <v>133.47</v>
      </c>
      <c r="K1278" s="176">
        <f t="shared" si="358"/>
        <v>2.5230623818525519E-2</v>
      </c>
      <c r="L1278" s="259">
        <v>6.58</v>
      </c>
      <c r="M1278" s="176">
        <f t="shared" si="359"/>
        <v>1.0252306238185256</v>
      </c>
      <c r="N1278" s="259">
        <v>878.23</v>
      </c>
      <c r="O1278" s="168">
        <v>133.47</v>
      </c>
      <c r="P1278" s="175">
        <f t="shared" si="360"/>
        <v>2.5230623818525519E-2</v>
      </c>
      <c r="Q1278" s="174">
        <f t="shared" si="361"/>
        <v>2.5579538487363607E-13</v>
      </c>
      <c r="R1278" s="175">
        <f t="shared" si="362"/>
        <v>4.8354515098986026E-17</v>
      </c>
      <c r="S1278" s="258">
        <f t="shared" si="363"/>
        <v>1.6831336324685253E-12</v>
      </c>
      <c r="T1278" s="168" t="s">
        <v>497</v>
      </c>
      <c r="U1278" s="168" t="s">
        <v>355</v>
      </c>
      <c r="V1278" s="168" t="s">
        <v>357</v>
      </c>
      <c r="W1278" s="174">
        <v>1</v>
      </c>
      <c r="X1278" s="168" t="s">
        <v>346</v>
      </c>
    </row>
    <row r="1279" spans="2:24">
      <c r="B1279" s="650"/>
      <c r="C1279" s="443"/>
      <c r="D1279" s="205">
        <f t="shared" si="372"/>
        <v>3</v>
      </c>
      <c r="E1279" s="168" t="s">
        <v>421</v>
      </c>
      <c r="F1279" s="259">
        <v>845.91</v>
      </c>
      <c r="G1279" s="168">
        <v>166.77</v>
      </c>
      <c r="H1279" s="168">
        <v>166.77</v>
      </c>
      <c r="I1279" s="176">
        <f t="shared" si="357"/>
        <v>1</v>
      </c>
      <c r="J1279" s="168">
        <v>16.670000000000002</v>
      </c>
      <c r="K1279" s="176">
        <f t="shared" si="358"/>
        <v>9.9958026023865207E-2</v>
      </c>
      <c r="L1279" s="259">
        <v>102.41</v>
      </c>
      <c r="M1279" s="176">
        <f t="shared" si="359"/>
        <v>1.0999580260238651</v>
      </c>
      <c r="N1279" s="259">
        <v>1707.17</v>
      </c>
      <c r="O1279" s="168">
        <v>8.26</v>
      </c>
      <c r="P1279" s="175">
        <f t="shared" si="360"/>
        <v>4.9529291839059776E-2</v>
      </c>
      <c r="Q1279" s="174">
        <f t="shared" si="361"/>
        <v>8.4099999999999877</v>
      </c>
      <c r="R1279" s="175">
        <f t="shared" si="362"/>
        <v>5.0428734184805341E-2</v>
      </c>
      <c r="S1279" s="258">
        <f t="shared" si="363"/>
        <v>861.26809999999875</v>
      </c>
      <c r="T1279" s="168" t="s">
        <v>497</v>
      </c>
      <c r="U1279" s="168" t="s">
        <v>355</v>
      </c>
      <c r="V1279" s="168" t="s">
        <v>499</v>
      </c>
      <c r="W1279" s="174">
        <v>1</v>
      </c>
      <c r="X1279" s="168" t="s">
        <v>346</v>
      </c>
    </row>
    <row r="1280" spans="2:24">
      <c r="B1280" s="650"/>
      <c r="C1280" s="443"/>
      <c r="D1280" s="205">
        <f t="shared" si="372"/>
        <v>4</v>
      </c>
      <c r="E1280" s="168" t="s">
        <v>504</v>
      </c>
      <c r="F1280" s="259">
        <v>795.08</v>
      </c>
      <c r="G1280" s="168">
        <v>266.7</v>
      </c>
      <c r="H1280" s="168">
        <v>266.7</v>
      </c>
      <c r="I1280" s="176">
        <f t="shared" si="357"/>
        <v>1</v>
      </c>
      <c r="J1280" s="168">
        <v>17.739999999999998</v>
      </c>
      <c r="K1280" s="176">
        <f t="shared" si="358"/>
        <v>6.6516685414323207E-2</v>
      </c>
      <c r="L1280" s="259">
        <v>111.2</v>
      </c>
      <c r="M1280" s="176">
        <f t="shared" si="359"/>
        <v>1.0665166854143233</v>
      </c>
      <c r="N1280" s="259">
        <v>1972.69</v>
      </c>
      <c r="O1280" s="168">
        <v>7.15</v>
      </c>
      <c r="P1280" s="175">
        <f t="shared" si="360"/>
        <v>2.6809148856392954E-2</v>
      </c>
      <c r="Q1280" s="174">
        <f t="shared" si="361"/>
        <v>10.590000000000009</v>
      </c>
      <c r="R1280" s="175">
        <f t="shared" si="362"/>
        <v>3.9707536557930294E-2</v>
      </c>
      <c r="S1280" s="258">
        <f t="shared" si="363"/>
        <v>1177.6080000000011</v>
      </c>
      <c r="T1280" s="168" t="s">
        <v>476</v>
      </c>
      <c r="U1280" s="168" t="s">
        <v>316</v>
      </c>
      <c r="V1280" s="168" t="s">
        <v>412</v>
      </c>
      <c r="W1280" s="174">
        <v>1</v>
      </c>
      <c r="X1280" s="168" t="s">
        <v>232</v>
      </c>
    </row>
    <row r="1281" spans="2:24">
      <c r="B1281" s="650"/>
      <c r="C1281" s="443"/>
      <c r="D1281" s="205">
        <f t="shared" si="372"/>
        <v>5</v>
      </c>
      <c r="E1281" s="168" t="s">
        <v>503</v>
      </c>
      <c r="F1281" s="259">
        <v>402.86</v>
      </c>
      <c r="G1281" s="168">
        <v>55.71</v>
      </c>
      <c r="H1281" s="168">
        <v>55.71</v>
      </c>
      <c r="I1281" s="176">
        <f t="shared" si="357"/>
        <v>1</v>
      </c>
      <c r="J1281" s="168">
        <v>5.57</v>
      </c>
      <c r="K1281" s="176">
        <f t="shared" si="358"/>
        <v>9.9982049901274461E-2</v>
      </c>
      <c r="L1281" s="259">
        <v>160.5</v>
      </c>
      <c r="M1281" s="176">
        <f t="shared" si="359"/>
        <v>1.0999820499012745</v>
      </c>
      <c r="N1281" s="259">
        <v>893.99</v>
      </c>
      <c r="O1281" s="168">
        <v>2.5099999999999998</v>
      </c>
      <c r="P1281" s="175">
        <f t="shared" si="360"/>
        <v>4.5054747801112904E-2</v>
      </c>
      <c r="Q1281" s="174">
        <f t="shared" si="361"/>
        <v>3.0600000000000005</v>
      </c>
      <c r="R1281" s="175">
        <f t="shared" si="362"/>
        <v>5.4927302100161557E-2</v>
      </c>
      <c r="S1281" s="258">
        <f t="shared" si="363"/>
        <v>491.13000000000005</v>
      </c>
      <c r="T1281" s="168" t="s">
        <v>476</v>
      </c>
      <c r="U1281" s="168" t="s">
        <v>316</v>
      </c>
      <c r="V1281" s="168" t="s">
        <v>351</v>
      </c>
      <c r="W1281" s="174">
        <v>1</v>
      </c>
      <c r="X1281" s="168" t="s">
        <v>346</v>
      </c>
    </row>
    <row r="1282" spans="2:24">
      <c r="B1282" s="650"/>
      <c r="C1282" s="443"/>
      <c r="D1282" s="205">
        <f t="shared" si="372"/>
        <v>6</v>
      </c>
      <c r="E1282" s="168" t="s">
        <v>505</v>
      </c>
      <c r="F1282" s="259">
        <v>386.91</v>
      </c>
      <c r="G1282" s="168">
        <v>43.02</v>
      </c>
      <c r="H1282" s="168">
        <v>43.02</v>
      </c>
      <c r="I1282" s="176">
        <f t="shared" si="357"/>
        <v>1</v>
      </c>
      <c r="J1282" s="168">
        <v>4.3</v>
      </c>
      <c r="K1282" s="176">
        <f t="shared" si="358"/>
        <v>9.9953509995350992E-2</v>
      </c>
      <c r="L1282" s="259">
        <v>179.96</v>
      </c>
      <c r="M1282" s="176">
        <f t="shared" si="359"/>
        <v>1.099953509995351</v>
      </c>
      <c r="N1282" s="259">
        <v>773.83</v>
      </c>
      <c r="O1282" s="168">
        <v>2.15</v>
      </c>
      <c r="P1282" s="175">
        <f t="shared" si="360"/>
        <v>4.9976754997675496E-2</v>
      </c>
      <c r="Q1282" s="174">
        <f t="shared" si="361"/>
        <v>2.1499999999999972</v>
      </c>
      <c r="R1282" s="175">
        <f t="shared" si="362"/>
        <v>4.9976754997675434E-2</v>
      </c>
      <c r="S1282" s="258">
        <f t="shared" si="363"/>
        <v>386.91399999999953</v>
      </c>
      <c r="T1282" s="168" t="s">
        <v>476</v>
      </c>
      <c r="U1282" s="168" t="s">
        <v>316</v>
      </c>
      <c r="V1282" s="168" t="s">
        <v>412</v>
      </c>
      <c r="W1282" s="174">
        <v>1</v>
      </c>
      <c r="X1282" s="168" t="s">
        <v>198</v>
      </c>
    </row>
    <row r="1283" spans="2:24">
      <c r="B1283" s="650"/>
      <c r="C1283" s="443"/>
      <c r="D1283" s="205">
        <f t="shared" si="372"/>
        <v>7</v>
      </c>
      <c r="E1283" s="168" t="s">
        <v>704</v>
      </c>
      <c r="F1283" s="259">
        <v>358.89</v>
      </c>
      <c r="G1283" s="168">
        <v>41.3</v>
      </c>
      <c r="H1283" s="168">
        <v>41.3</v>
      </c>
      <c r="I1283" s="176">
        <f t="shared" si="357"/>
        <v>1</v>
      </c>
      <c r="J1283" s="168">
        <v>4.13</v>
      </c>
      <c r="K1283" s="176">
        <f t="shared" si="358"/>
        <v>0.1</v>
      </c>
      <c r="L1283" s="259">
        <v>174.22</v>
      </c>
      <c r="M1283" s="176">
        <f t="shared" si="359"/>
        <v>1.1000000000000001</v>
      </c>
      <c r="N1283" s="259">
        <v>719.53</v>
      </c>
      <c r="O1283" s="168">
        <v>2.06</v>
      </c>
      <c r="P1283" s="175">
        <f t="shared" si="360"/>
        <v>4.9878934624697342E-2</v>
      </c>
      <c r="Q1283" s="174">
        <f t="shared" si="361"/>
        <v>2.0700000000000025</v>
      </c>
      <c r="R1283" s="175">
        <f t="shared" si="362"/>
        <v>5.0121065375302726E-2</v>
      </c>
      <c r="S1283" s="258">
        <f t="shared" si="363"/>
        <v>360.63540000000046</v>
      </c>
      <c r="T1283" s="168" t="s">
        <v>476</v>
      </c>
      <c r="U1283" s="168" t="s">
        <v>316</v>
      </c>
      <c r="V1283" s="168" t="s">
        <v>412</v>
      </c>
      <c r="W1283" s="174">
        <v>1</v>
      </c>
      <c r="X1283" s="168" t="s">
        <v>198</v>
      </c>
    </row>
    <row r="1284" spans="2:24">
      <c r="B1284" s="650"/>
      <c r="C1284" s="443"/>
      <c r="D1284" s="205">
        <f t="shared" si="372"/>
        <v>8</v>
      </c>
      <c r="E1284" s="168" t="s">
        <v>375</v>
      </c>
      <c r="F1284" s="259">
        <v>260.54000000000002</v>
      </c>
      <c r="G1284" s="168">
        <v>2572</v>
      </c>
      <c r="H1284" s="168">
        <v>2572</v>
      </c>
      <c r="I1284" s="176">
        <f t="shared" si="357"/>
        <v>1</v>
      </c>
      <c r="J1284" s="168">
        <v>37.22</v>
      </c>
      <c r="K1284" s="176">
        <f t="shared" si="358"/>
        <v>1.4471228615863141E-2</v>
      </c>
      <c r="L1284" s="259">
        <v>7</v>
      </c>
      <c r="M1284" s="176">
        <f t="shared" si="359"/>
        <v>1.014471228615863</v>
      </c>
      <c r="N1284" s="259">
        <v>260.54000000000002</v>
      </c>
      <c r="O1284" s="168">
        <v>37.22</v>
      </c>
      <c r="P1284" s="175">
        <f t="shared" si="360"/>
        <v>1.4471228615863141E-2</v>
      </c>
      <c r="Q1284" s="174">
        <f t="shared" si="361"/>
        <v>-1.9895196601282805E-13</v>
      </c>
      <c r="R1284" s="175">
        <f t="shared" si="362"/>
        <v>-7.7353019445111998E-17</v>
      </c>
      <c r="S1284" s="258">
        <f t="shared" si="363"/>
        <v>-1.3926637620897964E-12</v>
      </c>
      <c r="T1284" s="168" t="s">
        <v>476</v>
      </c>
      <c r="U1284" s="168" t="s">
        <v>495</v>
      </c>
      <c r="V1284" s="168" t="s">
        <v>376</v>
      </c>
      <c r="W1284" s="174">
        <v>1</v>
      </c>
      <c r="X1284" s="168" t="s">
        <v>218</v>
      </c>
    </row>
    <row r="1285" spans="2:24">
      <c r="B1285" s="650"/>
      <c r="C1285" s="443"/>
      <c r="D1285" s="205">
        <f t="shared" si="372"/>
        <v>9</v>
      </c>
      <c r="E1285" s="168" t="s">
        <v>520</v>
      </c>
      <c r="F1285" s="259">
        <v>256</v>
      </c>
      <c r="G1285" s="168">
        <v>25.72</v>
      </c>
      <c r="H1285" s="168">
        <v>25.72</v>
      </c>
      <c r="I1285" s="176">
        <f t="shared" si="357"/>
        <v>1</v>
      </c>
      <c r="J1285" s="168">
        <v>2.57</v>
      </c>
      <c r="K1285" s="176">
        <f t="shared" si="358"/>
        <v>9.992223950233281E-2</v>
      </c>
      <c r="L1285" s="259">
        <v>200</v>
      </c>
      <c r="M1285" s="176">
        <f t="shared" si="359"/>
        <v>1.0999222395023329</v>
      </c>
      <c r="N1285" s="259">
        <v>514</v>
      </c>
      <c r="O1285" s="168">
        <v>1.28</v>
      </c>
      <c r="P1285" s="175">
        <f t="shared" si="360"/>
        <v>4.9766718506998445E-2</v>
      </c>
      <c r="Q1285" s="174">
        <f t="shared" si="361"/>
        <v>1.2900000000000003</v>
      </c>
      <c r="R1285" s="175">
        <f t="shared" si="362"/>
        <v>5.0155520995334379E-2</v>
      </c>
      <c r="S1285" s="258">
        <f t="shared" si="363"/>
        <v>258.00000000000006</v>
      </c>
      <c r="T1285" s="168" t="s">
        <v>476</v>
      </c>
      <c r="U1285" s="168" t="s">
        <v>316</v>
      </c>
      <c r="V1285" s="168" t="s">
        <v>351</v>
      </c>
      <c r="W1285" s="174">
        <v>1</v>
      </c>
      <c r="X1285" s="168" t="s">
        <v>218</v>
      </c>
    </row>
    <row r="1286" spans="2:24">
      <c r="B1286" s="651"/>
      <c r="C1286" s="443"/>
      <c r="D1286" s="205">
        <f t="shared" si="372"/>
        <v>10</v>
      </c>
      <c r="E1286" s="168" t="s">
        <v>712</v>
      </c>
      <c r="F1286" s="259">
        <v>190.47</v>
      </c>
      <c r="G1286" s="168">
        <v>17.45</v>
      </c>
      <c r="H1286" s="168">
        <v>17.45</v>
      </c>
      <c r="I1286" s="176">
        <f t="shared" si="357"/>
        <v>1</v>
      </c>
      <c r="J1286" s="168">
        <v>1.74</v>
      </c>
      <c r="K1286" s="176">
        <f t="shared" si="358"/>
        <v>9.9713467048710605E-2</v>
      </c>
      <c r="L1286" s="259">
        <v>218.93</v>
      </c>
      <c r="M1286" s="176">
        <f t="shared" si="359"/>
        <v>1.0997134670487105</v>
      </c>
      <c r="N1286" s="259">
        <v>380.94</v>
      </c>
      <c r="O1286" s="168">
        <v>0.87</v>
      </c>
      <c r="P1286" s="175">
        <f t="shared" si="360"/>
        <v>4.9856733524355303E-2</v>
      </c>
      <c r="Q1286" s="174">
        <f t="shared" si="361"/>
        <v>0.86999999999999844</v>
      </c>
      <c r="R1286" s="175">
        <f t="shared" si="362"/>
        <v>4.9856733524355212E-2</v>
      </c>
      <c r="S1286" s="258">
        <f t="shared" si="363"/>
        <v>190.46909999999966</v>
      </c>
      <c r="T1286" s="168" t="s">
        <v>476</v>
      </c>
      <c r="U1286" s="168" t="s">
        <v>316</v>
      </c>
      <c r="V1286" s="168" t="s">
        <v>351</v>
      </c>
      <c r="W1286" s="174">
        <v>1</v>
      </c>
      <c r="X1286" s="168" t="s">
        <v>169</v>
      </c>
    </row>
    <row r="1287" spans="2:24">
      <c r="B1287" s="649">
        <v>45998</v>
      </c>
      <c r="C1287" s="443" t="str">
        <f t="shared" ref="C1287" si="374">RIGHT(TEXT(B1287,"aaa"),1)</f>
        <v>日</v>
      </c>
      <c r="D1287" s="205">
        <f t="shared" si="372"/>
        <v>1</v>
      </c>
      <c r="E1287" s="168" t="s">
        <v>373</v>
      </c>
      <c r="F1287" s="259">
        <v>2058.65</v>
      </c>
      <c r="G1287" s="168">
        <v>19879</v>
      </c>
      <c r="H1287" s="168">
        <v>19879</v>
      </c>
      <c r="I1287" s="176">
        <f t="shared" si="357"/>
        <v>1</v>
      </c>
      <c r="J1287" s="168">
        <v>354.94</v>
      </c>
      <c r="K1287" s="176">
        <f t="shared" si="358"/>
        <v>1.7855022888475274E-2</v>
      </c>
      <c r="L1287" s="259">
        <v>5.8</v>
      </c>
      <c r="M1287" s="176">
        <f t="shared" si="359"/>
        <v>1.0178550228884753</v>
      </c>
      <c r="N1287" s="259">
        <v>2058.65</v>
      </c>
      <c r="O1287" s="168">
        <v>354.94</v>
      </c>
      <c r="P1287" s="175">
        <f t="shared" si="360"/>
        <v>1.7855022888475274E-2</v>
      </c>
      <c r="Q1287" s="174">
        <f t="shared" si="361"/>
        <v>-1.3073986337985843E-12</v>
      </c>
      <c r="R1287" s="175">
        <f t="shared" si="362"/>
        <v>-6.576782704354265E-17</v>
      </c>
      <c r="S1287" s="258">
        <f t="shared" si="363"/>
        <v>-7.5829120760317895E-12</v>
      </c>
      <c r="T1287" s="168" t="s">
        <v>476</v>
      </c>
      <c r="U1287" s="168" t="s">
        <v>495</v>
      </c>
      <c r="V1287" s="168" t="s">
        <v>374</v>
      </c>
      <c r="W1287" s="174">
        <v>1</v>
      </c>
      <c r="X1287" s="168" t="s">
        <v>346</v>
      </c>
    </row>
    <row r="1288" spans="2:24">
      <c r="B1288" s="650"/>
      <c r="C1288" s="443"/>
      <c r="D1288" s="205">
        <f t="shared" si="372"/>
        <v>2</v>
      </c>
      <c r="E1288" s="168" t="s">
        <v>359</v>
      </c>
      <c r="F1288" s="259">
        <v>846.72</v>
      </c>
      <c r="G1288" s="168">
        <v>107.75</v>
      </c>
      <c r="H1288" s="168">
        <v>107.75</v>
      </c>
      <c r="I1288" s="176">
        <f t="shared" si="357"/>
        <v>1</v>
      </c>
      <c r="J1288" s="168">
        <v>10.77</v>
      </c>
      <c r="K1288" s="176">
        <f t="shared" si="358"/>
        <v>9.9953596287703006E-2</v>
      </c>
      <c r="L1288" s="259">
        <v>313.60000000000002</v>
      </c>
      <c r="M1288" s="176">
        <f t="shared" si="359"/>
        <v>1.099953596287703</v>
      </c>
      <c r="N1288" s="259">
        <v>3377.47</v>
      </c>
      <c r="O1288" s="168">
        <v>2.7</v>
      </c>
      <c r="P1288" s="175">
        <f t="shared" si="360"/>
        <v>2.505800464037123E-2</v>
      </c>
      <c r="Q1288" s="174">
        <f t="shared" si="361"/>
        <v>8.0699999999999967</v>
      </c>
      <c r="R1288" s="175">
        <f t="shared" si="362"/>
        <v>7.4895591647331755E-2</v>
      </c>
      <c r="S1288" s="258">
        <f t="shared" si="363"/>
        <v>2530.751999999999</v>
      </c>
      <c r="T1288" s="168" t="s">
        <v>497</v>
      </c>
      <c r="U1288" s="168" t="s">
        <v>355</v>
      </c>
      <c r="V1288" s="168" t="s">
        <v>360</v>
      </c>
      <c r="W1288" s="174">
        <v>1</v>
      </c>
      <c r="X1288" s="168" t="s">
        <v>346</v>
      </c>
    </row>
    <row r="1289" spans="2:24">
      <c r="B1289" s="650"/>
      <c r="C1289" s="443"/>
      <c r="D1289" s="205">
        <f t="shared" si="372"/>
        <v>3</v>
      </c>
      <c r="E1289" s="168" t="s">
        <v>365</v>
      </c>
      <c r="F1289" s="259">
        <v>732.74</v>
      </c>
      <c r="G1289" s="168">
        <v>35.72</v>
      </c>
      <c r="H1289" s="168">
        <v>35.72</v>
      </c>
      <c r="I1289" s="176">
        <f t="shared" si="357"/>
        <v>1</v>
      </c>
      <c r="J1289" s="168">
        <v>3.57</v>
      </c>
      <c r="K1289" s="176">
        <f t="shared" si="358"/>
        <v>9.994400895856663E-2</v>
      </c>
      <c r="L1289" s="259">
        <v>814.16</v>
      </c>
      <c r="M1289" s="176">
        <f t="shared" si="359"/>
        <v>1.0999440089585666</v>
      </c>
      <c r="N1289" s="259">
        <v>2906.55</v>
      </c>
      <c r="O1289" s="168">
        <v>0.9</v>
      </c>
      <c r="P1289" s="175">
        <f t="shared" si="360"/>
        <v>2.51959686450168E-2</v>
      </c>
      <c r="Q1289" s="174">
        <f t="shared" si="361"/>
        <v>2.6700000000000004</v>
      </c>
      <c r="R1289" s="175">
        <f t="shared" si="362"/>
        <v>7.4748040313549841E-2</v>
      </c>
      <c r="S1289" s="258">
        <f t="shared" si="363"/>
        <v>2173.8072000000002</v>
      </c>
      <c r="T1289" s="168" t="s">
        <v>476</v>
      </c>
      <c r="U1289" s="168" t="s">
        <v>364</v>
      </c>
      <c r="V1289" s="168" t="s">
        <v>366</v>
      </c>
      <c r="W1289" s="174">
        <v>1</v>
      </c>
      <c r="X1289" s="168" t="s">
        <v>133</v>
      </c>
    </row>
    <row r="1290" spans="2:24">
      <c r="B1290" s="650"/>
      <c r="C1290" s="443"/>
      <c r="D1290" s="205">
        <f t="shared" si="372"/>
        <v>4</v>
      </c>
      <c r="E1290" s="168" t="s">
        <v>370</v>
      </c>
      <c r="F1290" s="259">
        <v>680.42</v>
      </c>
      <c r="G1290" s="168">
        <v>81.77</v>
      </c>
      <c r="H1290" s="168">
        <v>81.77</v>
      </c>
      <c r="I1290" s="176">
        <f t="shared" si="357"/>
        <v>1</v>
      </c>
      <c r="J1290" s="168">
        <v>8.17</v>
      </c>
      <c r="K1290" s="176">
        <f t="shared" si="358"/>
        <v>9.9914394032041096E-2</v>
      </c>
      <c r="L1290" s="259">
        <v>335.18</v>
      </c>
      <c r="M1290" s="176">
        <f t="shared" si="359"/>
        <v>1.0999143940320411</v>
      </c>
      <c r="N1290" s="259">
        <v>2738.42</v>
      </c>
      <c r="O1290" s="168">
        <v>2.0299999999999998</v>
      </c>
      <c r="P1290" s="175">
        <f t="shared" si="360"/>
        <v>2.4825730708083648E-2</v>
      </c>
      <c r="Q1290" s="174">
        <f t="shared" si="361"/>
        <v>6.1400000000000023</v>
      </c>
      <c r="R1290" s="175">
        <f t="shared" si="362"/>
        <v>7.5088663323957472E-2</v>
      </c>
      <c r="S1290" s="258">
        <f t="shared" si="363"/>
        <v>2058.005200000001</v>
      </c>
      <c r="T1290" s="168" t="s">
        <v>476</v>
      </c>
      <c r="U1290" s="168" t="s">
        <v>364</v>
      </c>
      <c r="V1290" s="168" t="s">
        <v>366</v>
      </c>
      <c r="W1290" s="174">
        <v>1</v>
      </c>
      <c r="X1290" s="168" t="s">
        <v>151</v>
      </c>
    </row>
    <row r="1291" spans="2:24">
      <c r="B1291" s="650"/>
      <c r="C1291" s="443"/>
      <c r="D1291" s="205">
        <f t="shared" si="372"/>
        <v>5</v>
      </c>
      <c r="E1291" s="168" t="s">
        <v>416</v>
      </c>
      <c r="F1291" s="259">
        <v>608.11</v>
      </c>
      <c r="G1291" s="168">
        <v>280.94</v>
      </c>
      <c r="H1291" s="168">
        <v>280.94</v>
      </c>
      <c r="I1291" s="176">
        <f t="shared" si="357"/>
        <v>1</v>
      </c>
      <c r="J1291" s="168">
        <v>21.88</v>
      </c>
      <c r="K1291" s="176">
        <f t="shared" si="358"/>
        <v>7.7881398163308885E-2</v>
      </c>
      <c r="L1291" s="259">
        <v>156.72999999999999</v>
      </c>
      <c r="M1291" s="176">
        <f t="shared" si="359"/>
        <v>1.0778813981633089</v>
      </c>
      <c r="N1291" s="259">
        <v>3429.25</v>
      </c>
      <c r="O1291" s="168">
        <v>3.88</v>
      </c>
      <c r="P1291" s="175">
        <f t="shared" si="360"/>
        <v>1.3810778102085855E-2</v>
      </c>
      <c r="Q1291" s="174">
        <f t="shared" si="361"/>
        <v>17.999999999999996</v>
      </c>
      <c r="R1291" s="175">
        <f t="shared" si="362"/>
        <v>6.4070620061223021E-2</v>
      </c>
      <c r="S1291" s="258">
        <f t="shared" si="363"/>
        <v>2821.1399999999994</v>
      </c>
      <c r="T1291" s="168" t="s">
        <v>497</v>
      </c>
      <c r="U1291" s="168" t="s">
        <v>355</v>
      </c>
      <c r="V1291" s="168" t="s">
        <v>360</v>
      </c>
      <c r="W1291" s="174">
        <v>1</v>
      </c>
      <c r="X1291" s="168" t="s">
        <v>346</v>
      </c>
    </row>
    <row r="1292" spans="2:24">
      <c r="B1292" s="650"/>
      <c r="C1292" s="443"/>
      <c r="D1292" s="205">
        <f t="shared" si="372"/>
        <v>6</v>
      </c>
      <c r="E1292" s="168" t="s">
        <v>411</v>
      </c>
      <c r="F1292" s="259">
        <v>592.41</v>
      </c>
      <c r="G1292" s="168">
        <v>158.03</v>
      </c>
      <c r="H1292" s="168">
        <v>158.03</v>
      </c>
      <c r="I1292" s="176">
        <f t="shared" si="357"/>
        <v>1</v>
      </c>
      <c r="J1292" s="168">
        <v>15.8</v>
      </c>
      <c r="K1292" s="176">
        <f t="shared" si="358"/>
        <v>9.9981016262734923E-2</v>
      </c>
      <c r="L1292" s="259">
        <v>127.4</v>
      </c>
      <c r="M1292" s="176">
        <f t="shared" si="359"/>
        <v>1.099981016262735</v>
      </c>
      <c r="N1292" s="259">
        <v>2012.92</v>
      </c>
      <c r="O1292" s="168">
        <v>4.6500000000000004</v>
      </c>
      <c r="P1292" s="175">
        <f t="shared" si="360"/>
        <v>2.9424792760868193E-2</v>
      </c>
      <c r="Q1292" s="174">
        <f t="shared" si="361"/>
        <v>11.150000000000011</v>
      </c>
      <c r="R1292" s="175">
        <f t="shared" si="362"/>
        <v>7.0556223501866799E-2</v>
      </c>
      <c r="S1292" s="258">
        <f t="shared" si="363"/>
        <v>1420.5100000000014</v>
      </c>
      <c r="T1292" s="168" t="s">
        <v>476</v>
      </c>
      <c r="U1292" s="168" t="s">
        <v>316</v>
      </c>
      <c r="V1292" s="168" t="s">
        <v>412</v>
      </c>
      <c r="W1292" s="174">
        <v>1</v>
      </c>
      <c r="X1292" s="168" t="s">
        <v>346</v>
      </c>
    </row>
    <row r="1293" spans="2:24">
      <c r="B1293" s="650"/>
      <c r="C1293" s="443"/>
      <c r="D1293" s="205">
        <f t="shared" si="372"/>
        <v>7</v>
      </c>
      <c r="E1293" s="168" t="s">
        <v>681</v>
      </c>
      <c r="F1293" s="259">
        <v>552.09</v>
      </c>
      <c r="G1293" s="168">
        <v>318</v>
      </c>
      <c r="H1293" s="168">
        <v>318</v>
      </c>
      <c r="I1293" s="176">
        <f t="shared" si="357"/>
        <v>1</v>
      </c>
      <c r="J1293" s="168">
        <v>31.8</v>
      </c>
      <c r="K1293" s="176">
        <f t="shared" si="358"/>
        <v>0.1</v>
      </c>
      <c r="L1293" s="259">
        <v>57.81</v>
      </c>
      <c r="M1293" s="176">
        <f t="shared" si="359"/>
        <v>1.1000000000000001</v>
      </c>
      <c r="N1293" s="259">
        <v>1838.36</v>
      </c>
      <c r="O1293" s="168">
        <v>9.5500000000000007</v>
      </c>
      <c r="P1293" s="175">
        <f t="shared" si="360"/>
        <v>3.0031446540880507E-2</v>
      </c>
      <c r="Q1293" s="174">
        <f t="shared" si="361"/>
        <v>22.250000000000011</v>
      </c>
      <c r="R1293" s="175">
        <f t="shared" si="362"/>
        <v>6.9968553459119537E-2</v>
      </c>
      <c r="S1293" s="258">
        <f t="shared" si="363"/>
        <v>1286.2725000000007</v>
      </c>
      <c r="T1293" s="168" t="s">
        <v>476</v>
      </c>
      <c r="U1293" s="168" t="s">
        <v>364</v>
      </c>
      <c r="V1293" s="168" t="s">
        <v>366</v>
      </c>
      <c r="W1293" s="174">
        <v>1</v>
      </c>
      <c r="X1293" s="168" t="s">
        <v>171</v>
      </c>
    </row>
    <row r="1294" spans="2:24">
      <c r="B1294" s="650"/>
      <c r="C1294" s="443"/>
      <c r="D1294" s="205">
        <f t="shared" si="372"/>
        <v>8</v>
      </c>
      <c r="E1294" s="168" t="s">
        <v>645</v>
      </c>
      <c r="F1294" s="259">
        <v>542.16999999999996</v>
      </c>
      <c r="G1294" s="168">
        <v>116.56</v>
      </c>
      <c r="H1294" s="168">
        <v>116.56</v>
      </c>
      <c r="I1294" s="176">
        <f t="shared" si="357"/>
        <v>1</v>
      </c>
      <c r="J1294" s="168">
        <v>11.65</v>
      </c>
      <c r="K1294" s="176">
        <f t="shared" si="358"/>
        <v>9.9948524365133837E-2</v>
      </c>
      <c r="L1294" s="259">
        <v>114.14</v>
      </c>
      <c r="M1294" s="176">
        <f t="shared" si="359"/>
        <v>1.0999485243651339</v>
      </c>
      <c r="N1294" s="259">
        <v>1329.73</v>
      </c>
      <c r="O1294" s="168">
        <v>4.75</v>
      </c>
      <c r="P1294" s="175">
        <f t="shared" si="360"/>
        <v>4.0751544269045988E-2</v>
      </c>
      <c r="Q1294" s="174">
        <f t="shared" si="361"/>
        <v>6.9000000000000057</v>
      </c>
      <c r="R1294" s="175">
        <f t="shared" si="362"/>
        <v>5.9196980096087898E-2</v>
      </c>
      <c r="S1294" s="258">
        <f t="shared" si="363"/>
        <v>787.5660000000006</v>
      </c>
      <c r="T1294" s="168" t="s">
        <v>476</v>
      </c>
      <c r="U1294" s="168" t="s">
        <v>316</v>
      </c>
      <c r="V1294" s="168" t="s">
        <v>412</v>
      </c>
      <c r="W1294" s="174">
        <v>1</v>
      </c>
      <c r="X1294" s="168" t="s">
        <v>174</v>
      </c>
    </row>
    <row r="1295" spans="2:24">
      <c r="B1295" s="650"/>
      <c r="C1295" s="443"/>
      <c r="D1295" s="205">
        <f t="shared" si="372"/>
        <v>9</v>
      </c>
      <c r="E1295" s="168" t="s">
        <v>421</v>
      </c>
      <c r="F1295" s="259">
        <v>511.03</v>
      </c>
      <c r="G1295" s="168">
        <v>184.29</v>
      </c>
      <c r="H1295" s="168">
        <v>184.29</v>
      </c>
      <c r="I1295" s="176">
        <f t="shared" si="357"/>
        <v>1</v>
      </c>
      <c r="J1295" s="168">
        <v>18.420000000000002</v>
      </c>
      <c r="K1295" s="176">
        <f t="shared" si="358"/>
        <v>9.9951163926420325E-2</v>
      </c>
      <c r="L1295" s="259">
        <v>102.41</v>
      </c>
      <c r="M1295" s="176">
        <f t="shared" si="359"/>
        <v>1.0999511639264203</v>
      </c>
      <c r="N1295" s="259">
        <v>1886.39</v>
      </c>
      <c r="O1295" s="168">
        <v>4.99</v>
      </c>
      <c r="P1295" s="175">
        <f t="shared" si="360"/>
        <v>2.7076889684736018E-2</v>
      </c>
      <c r="Q1295" s="174">
        <f t="shared" si="361"/>
        <v>13.429999999999987</v>
      </c>
      <c r="R1295" s="175">
        <f t="shared" si="362"/>
        <v>7.2874274241684231E-2</v>
      </c>
      <c r="S1295" s="258">
        <f t="shared" si="363"/>
        <v>1375.3662999999985</v>
      </c>
      <c r="T1295" s="168" t="s">
        <v>497</v>
      </c>
      <c r="U1295" s="168" t="s">
        <v>355</v>
      </c>
      <c r="V1295" s="168" t="s">
        <v>499</v>
      </c>
      <c r="W1295" s="174">
        <v>1</v>
      </c>
      <c r="X1295" s="168" t="s">
        <v>346</v>
      </c>
    </row>
    <row r="1296" spans="2:24">
      <c r="B1296" s="651"/>
      <c r="C1296" s="443"/>
      <c r="D1296" s="205">
        <f t="shared" si="372"/>
        <v>10</v>
      </c>
      <c r="E1296" s="168" t="s">
        <v>664</v>
      </c>
      <c r="F1296" s="259">
        <v>500.3</v>
      </c>
      <c r="G1296" s="168">
        <v>104.3</v>
      </c>
      <c r="H1296" s="168">
        <v>104.3</v>
      </c>
      <c r="I1296" s="176">
        <f t="shared" si="357"/>
        <v>1</v>
      </c>
      <c r="J1296" s="168">
        <v>10.43</v>
      </c>
      <c r="K1296" s="176">
        <f t="shared" si="358"/>
        <v>0.1</v>
      </c>
      <c r="L1296" s="259">
        <v>119.12</v>
      </c>
      <c r="M1296" s="176">
        <f t="shared" si="359"/>
        <v>1.0999999999999999</v>
      </c>
      <c r="N1296" s="259">
        <v>1242.42</v>
      </c>
      <c r="O1296" s="168">
        <v>4.2</v>
      </c>
      <c r="P1296" s="175">
        <f t="shared" si="360"/>
        <v>4.0268456375838931E-2</v>
      </c>
      <c r="Q1296" s="174">
        <f t="shared" si="361"/>
        <v>6.2299999999999924</v>
      </c>
      <c r="R1296" s="175">
        <f t="shared" si="362"/>
        <v>5.9731543624161006E-2</v>
      </c>
      <c r="S1296" s="258">
        <f t="shared" si="363"/>
        <v>742.11759999999913</v>
      </c>
      <c r="T1296" s="168" t="s">
        <v>476</v>
      </c>
      <c r="U1296" s="168" t="s">
        <v>316</v>
      </c>
      <c r="V1296" s="168" t="s">
        <v>412</v>
      </c>
      <c r="W1296" s="174">
        <v>1</v>
      </c>
      <c r="X1296" s="168" t="s">
        <v>174</v>
      </c>
    </row>
    <row r="1297" spans="2:24">
      <c r="B1297" s="649">
        <v>45999</v>
      </c>
      <c r="C1297" s="443" t="str">
        <f t="shared" ref="C1297" si="375">RIGHT(TEXT(B1297,"aaa"),1)</f>
        <v>一</v>
      </c>
      <c r="D1297" s="205">
        <f t="shared" si="372"/>
        <v>1</v>
      </c>
      <c r="E1297" s="168" t="s">
        <v>373</v>
      </c>
      <c r="F1297" s="259">
        <v>1441.13</v>
      </c>
      <c r="G1297" s="168">
        <v>18704</v>
      </c>
      <c r="H1297" s="168">
        <v>18704</v>
      </c>
      <c r="I1297" s="176">
        <f t="shared" si="357"/>
        <v>1</v>
      </c>
      <c r="J1297" s="168">
        <v>248.47</v>
      </c>
      <c r="K1297" s="176">
        <f t="shared" si="358"/>
        <v>1.3284324208725407E-2</v>
      </c>
      <c r="L1297" s="259">
        <v>5.8</v>
      </c>
      <c r="M1297" s="176">
        <f t="shared" si="359"/>
        <v>1.0132843242087255</v>
      </c>
      <c r="N1297" s="259">
        <v>1441.13</v>
      </c>
      <c r="O1297" s="168">
        <v>248.47</v>
      </c>
      <c r="P1297" s="175">
        <f t="shared" si="360"/>
        <v>1.3284324208725407E-2</v>
      </c>
      <c r="Q1297" s="174">
        <f t="shared" si="361"/>
        <v>1.1652900866465643E-12</v>
      </c>
      <c r="R1297" s="175">
        <f t="shared" si="362"/>
        <v>6.2301651339102032E-17</v>
      </c>
      <c r="S1297" s="258">
        <f t="shared" si="363"/>
        <v>6.7586825025500725E-12</v>
      </c>
      <c r="T1297" s="168" t="s">
        <v>476</v>
      </c>
      <c r="U1297" s="168" t="s">
        <v>495</v>
      </c>
      <c r="V1297" s="168" t="s">
        <v>374</v>
      </c>
      <c r="W1297" s="174">
        <v>1</v>
      </c>
      <c r="X1297" s="168" t="s">
        <v>346</v>
      </c>
    </row>
    <row r="1298" spans="2:24">
      <c r="B1298" s="650"/>
      <c r="C1298" s="443"/>
      <c r="D1298" s="205">
        <f t="shared" si="372"/>
        <v>2</v>
      </c>
      <c r="E1298" s="168" t="s">
        <v>343</v>
      </c>
      <c r="F1298" s="259">
        <v>811.09</v>
      </c>
      <c r="G1298" s="168">
        <v>215.19</v>
      </c>
      <c r="H1298" s="168">
        <v>215.19</v>
      </c>
      <c r="I1298" s="176">
        <f t="shared" si="357"/>
        <v>1</v>
      </c>
      <c r="J1298" s="168">
        <v>11.14</v>
      </c>
      <c r="K1298" s="176">
        <f t="shared" si="358"/>
        <v>5.1768204842232449E-2</v>
      </c>
      <c r="L1298" s="259">
        <v>194.04</v>
      </c>
      <c r="M1298" s="176">
        <f t="shared" si="359"/>
        <v>1.0517682048422323</v>
      </c>
      <c r="N1298" s="259">
        <v>2161.61</v>
      </c>
      <c r="O1298" s="168">
        <v>4.18</v>
      </c>
      <c r="P1298" s="175">
        <f t="shared" si="360"/>
        <v>1.9424694456062083E-2</v>
      </c>
      <c r="Q1298" s="174">
        <f t="shared" si="361"/>
        <v>6.9599999999999866</v>
      </c>
      <c r="R1298" s="175">
        <f t="shared" si="362"/>
        <v>3.2343510386170296E-2</v>
      </c>
      <c r="S1298" s="258">
        <f t="shared" si="363"/>
        <v>1350.5183999999974</v>
      </c>
      <c r="T1298" s="168" t="s">
        <v>476</v>
      </c>
      <c r="U1298" s="168" t="s">
        <v>316</v>
      </c>
      <c r="V1298" s="168" t="s">
        <v>412</v>
      </c>
      <c r="W1298" s="174">
        <v>1</v>
      </c>
      <c r="X1298" s="168" t="s">
        <v>179</v>
      </c>
    </row>
    <row r="1299" spans="2:24">
      <c r="B1299" s="650"/>
      <c r="C1299" s="443"/>
      <c r="D1299" s="205">
        <f t="shared" si="372"/>
        <v>3</v>
      </c>
      <c r="E1299" s="168" t="s">
        <v>504</v>
      </c>
      <c r="F1299" s="259">
        <v>748.38</v>
      </c>
      <c r="G1299" s="168">
        <v>305.2</v>
      </c>
      <c r="H1299" s="168">
        <v>305.2</v>
      </c>
      <c r="I1299" s="176">
        <f t="shared" si="357"/>
        <v>1</v>
      </c>
      <c r="J1299" s="168">
        <v>16.809999999999999</v>
      </c>
      <c r="K1299" s="176">
        <f t="shared" si="358"/>
        <v>5.5078636959370902E-2</v>
      </c>
      <c r="L1299" s="259">
        <v>111.2</v>
      </c>
      <c r="M1299" s="176">
        <f t="shared" si="359"/>
        <v>1.055078636959371</v>
      </c>
      <c r="N1299" s="259">
        <v>1869.27</v>
      </c>
      <c r="O1299" s="168">
        <v>6.73</v>
      </c>
      <c r="P1299" s="175">
        <f t="shared" si="360"/>
        <v>2.2051114023591091E-2</v>
      </c>
      <c r="Q1299" s="174">
        <f t="shared" si="361"/>
        <v>10.080000000000002</v>
      </c>
      <c r="R1299" s="175">
        <f t="shared" si="362"/>
        <v>3.3027522935779825E-2</v>
      </c>
      <c r="S1299" s="258">
        <f t="shared" si="363"/>
        <v>1120.8960000000002</v>
      </c>
      <c r="T1299" s="168" t="s">
        <v>476</v>
      </c>
      <c r="U1299" s="168" t="s">
        <v>316</v>
      </c>
      <c r="V1299" s="168" t="s">
        <v>412</v>
      </c>
      <c r="W1299" s="174">
        <v>1</v>
      </c>
      <c r="X1299" s="168" t="s">
        <v>232</v>
      </c>
    </row>
    <row r="1300" spans="2:24">
      <c r="B1300" s="650"/>
      <c r="C1300" s="443"/>
      <c r="D1300" s="205">
        <f t="shared" si="372"/>
        <v>4</v>
      </c>
      <c r="E1300" s="168" t="s">
        <v>421</v>
      </c>
      <c r="F1300" s="259">
        <v>701.51</v>
      </c>
      <c r="G1300" s="168">
        <v>175.35</v>
      </c>
      <c r="H1300" s="168">
        <v>175.35</v>
      </c>
      <c r="I1300" s="176">
        <f t="shared" si="357"/>
        <v>1</v>
      </c>
      <c r="J1300" s="168">
        <v>13.68</v>
      </c>
      <c r="K1300" s="176">
        <f t="shared" si="358"/>
        <v>7.8015397775876821E-2</v>
      </c>
      <c r="L1300" s="259">
        <v>102.41</v>
      </c>
      <c r="M1300" s="176">
        <f t="shared" si="359"/>
        <v>1.0780153977758768</v>
      </c>
      <c r="N1300" s="259">
        <v>1400.97</v>
      </c>
      <c r="O1300" s="168">
        <v>6.85</v>
      </c>
      <c r="P1300" s="175">
        <f t="shared" si="360"/>
        <v>3.9064727687482176E-2</v>
      </c>
      <c r="Q1300" s="174">
        <f t="shared" si="361"/>
        <v>6.8300000000000072</v>
      </c>
      <c r="R1300" s="175">
        <f t="shared" si="362"/>
        <v>3.895067008839468E-2</v>
      </c>
      <c r="S1300" s="258">
        <f t="shared" si="363"/>
        <v>699.46030000000076</v>
      </c>
      <c r="T1300" s="168" t="s">
        <v>497</v>
      </c>
      <c r="U1300" s="168" t="s">
        <v>355</v>
      </c>
      <c r="V1300" s="168" t="s">
        <v>499</v>
      </c>
      <c r="W1300" s="174">
        <v>1</v>
      </c>
      <c r="X1300" s="168" t="s">
        <v>346</v>
      </c>
    </row>
    <row r="1301" spans="2:24">
      <c r="B1301" s="650"/>
      <c r="C1301" s="443"/>
      <c r="D1301" s="205">
        <f t="shared" si="372"/>
        <v>5</v>
      </c>
      <c r="E1301" s="168" t="s">
        <v>356</v>
      </c>
      <c r="F1301" s="259">
        <v>605.82000000000005</v>
      </c>
      <c r="G1301" s="168">
        <v>6735</v>
      </c>
      <c r="H1301" s="168">
        <v>6735</v>
      </c>
      <c r="I1301" s="176">
        <f t="shared" si="357"/>
        <v>1</v>
      </c>
      <c r="J1301" s="168">
        <v>92.07</v>
      </c>
      <c r="K1301" s="176">
        <f t="shared" si="358"/>
        <v>1.3670378619153673E-2</v>
      </c>
      <c r="L1301" s="259">
        <v>6.58</v>
      </c>
      <c r="M1301" s="176">
        <f t="shared" si="359"/>
        <v>1.0136703786191537</v>
      </c>
      <c r="N1301" s="259">
        <v>605.82000000000005</v>
      </c>
      <c r="O1301" s="168">
        <v>92.07</v>
      </c>
      <c r="P1301" s="175">
        <f t="shared" si="360"/>
        <v>1.3670378619153673E-2</v>
      </c>
      <c r="Q1301" s="174">
        <f t="shared" si="361"/>
        <v>-2.8421709430404007E-13</v>
      </c>
      <c r="R1301" s="175">
        <f t="shared" si="362"/>
        <v>-4.2200014002084642E-17</v>
      </c>
      <c r="S1301" s="258">
        <f t="shared" si="363"/>
        <v>-1.8701484805205836E-12</v>
      </c>
      <c r="T1301" s="168" t="s">
        <v>497</v>
      </c>
      <c r="U1301" s="168" t="s">
        <v>355</v>
      </c>
      <c r="V1301" s="168" t="s">
        <v>357</v>
      </c>
      <c r="W1301" s="174">
        <v>1</v>
      </c>
      <c r="X1301" s="168" t="s">
        <v>346</v>
      </c>
    </row>
    <row r="1302" spans="2:24">
      <c r="B1302" s="650"/>
      <c r="C1302" s="443"/>
      <c r="D1302" s="205">
        <f t="shared" si="372"/>
        <v>6</v>
      </c>
      <c r="E1302" s="168" t="s">
        <v>354</v>
      </c>
      <c r="F1302" s="259">
        <v>591.11</v>
      </c>
      <c r="G1302" s="168">
        <v>308.88</v>
      </c>
      <c r="H1302" s="168">
        <v>308.88</v>
      </c>
      <c r="I1302" s="176">
        <f t="shared" si="357"/>
        <v>1</v>
      </c>
      <c r="J1302" s="168">
        <v>13.71</v>
      </c>
      <c r="K1302" s="176">
        <f t="shared" si="358"/>
        <v>4.4386169386169391E-2</v>
      </c>
      <c r="L1302" s="259">
        <v>95.34</v>
      </c>
      <c r="M1302" s="176">
        <f t="shared" si="359"/>
        <v>1.0443861693861693</v>
      </c>
      <c r="N1302" s="259">
        <v>1307.1099999999999</v>
      </c>
      <c r="O1302" s="168">
        <v>6.2</v>
      </c>
      <c r="P1302" s="175">
        <f t="shared" si="360"/>
        <v>2.0072520072520073E-2</v>
      </c>
      <c r="Q1302" s="174">
        <f t="shared" si="361"/>
        <v>7.5099999999999794</v>
      </c>
      <c r="R1302" s="175">
        <f t="shared" si="362"/>
        <v>2.4313649313649249E-2</v>
      </c>
      <c r="S1302" s="258">
        <f t="shared" si="363"/>
        <v>716.00339999999801</v>
      </c>
      <c r="T1302" s="168" t="s">
        <v>476</v>
      </c>
      <c r="U1302" s="168" t="s">
        <v>316</v>
      </c>
      <c r="V1302" s="168" t="s">
        <v>412</v>
      </c>
      <c r="W1302" s="174">
        <v>1</v>
      </c>
      <c r="X1302" s="168" t="s">
        <v>346</v>
      </c>
    </row>
    <row r="1303" spans="2:24">
      <c r="B1303" s="650"/>
      <c r="C1303" s="443"/>
      <c r="D1303" s="205">
        <f t="shared" si="372"/>
        <v>7</v>
      </c>
      <c r="E1303" s="168" t="s">
        <v>505</v>
      </c>
      <c r="F1303" s="259">
        <v>379.72</v>
      </c>
      <c r="G1303" s="168">
        <v>63.77</v>
      </c>
      <c r="H1303" s="168">
        <v>63.77</v>
      </c>
      <c r="I1303" s="176">
        <f t="shared" si="357"/>
        <v>1</v>
      </c>
      <c r="J1303" s="168">
        <v>4.72</v>
      </c>
      <c r="K1303" s="176">
        <f t="shared" si="358"/>
        <v>7.401599498196644E-2</v>
      </c>
      <c r="L1303" s="259">
        <v>179.96</v>
      </c>
      <c r="M1303" s="176">
        <f t="shared" si="359"/>
        <v>1.0740159949819665</v>
      </c>
      <c r="N1303" s="259">
        <v>849.41</v>
      </c>
      <c r="O1303" s="168">
        <v>2.11</v>
      </c>
      <c r="P1303" s="175">
        <f t="shared" si="360"/>
        <v>3.3087658773718047E-2</v>
      </c>
      <c r="Q1303" s="174">
        <f t="shared" si="361"/>
        <v>2.6100000000000061</v>
      </c>
      <c r="R1303" s="175">
        <f t="shared" si="362"/>
        <v>4.0928336208248484E-2</v>
      </c>
      <c r="S1303" s="258">
        <f t="shared" si="363"/>
        <v>469.69560000000109</v>
      </c>
      <c r="T1303" s="168" t="s">
        <v>476</v>
      </c>
      <c r="U1303" s="168" t="s">
        <v>316</v>
      </c>
      <c r="V1303" s="168" t="s">
        <v>412</v>
      </c>
      <c r="W1303" s="174">
        <v>1</v>
      </c>
      <c r="X1303" s="168" t="s">
        <v>198</v>
      </c>
    </row>
    <row r="1304" spans="2:24">
      <c r="B1304" s="650"/>
      <c r="C1304" s="443"/>
      <c r="D1304" s="205">
        <f t="shared" si="372"/>
        <v>8</v>
      </c>
      <c r="E1304" s="168" t="s">
        <v>388</v>
      </c>
      <c r="F1304" s="259">
        <v>375.24</v>
      </c>
      <c r="G1304" s="168">
        <v>9898</v>
      </c>
      <c r="H1304" s="168">
        <v>9898</v>
      </c>
      <c r="I1304" s="176">
        <f t="shared" si="357"/>
        <v>1</v>
      </c>
      <c r="J1304" s="168">
        <v>400</v>
      </c>
      <c r="K1304" s="176">
        <f t="shared" si="358"/>
        <v>4.0412204485754701E-2</v>
      </c>
      <c r="L1304" s="259">
        <v>17.75</v>
      </c>
      <c r="M1304" s="176">
        <f t="shared" si="359"/>
        <v>1.0404122044857547</v>
      </c>
      <c r="N1304" s="259">
        <v>7100</v>
      </c>
      <c r="O1304" s="168">
        <v>21.14</v>
      </c>
      <c r="P1304" s="175">
        <f t="shared" si="360"/>
        <v>2.1357850070721357E-3</v>
      </c>
      <c r="Q1304" s="174">
        <f t="shared" si="361"/>
        <v>378.86</v>
      </c>
      <c r="R1304" s="175">
        <f t="shared" si="362"/>
        <v>3.8276419478682565E-2</v>
      </c>
      <c r="S1304" s="258">
        <f t="shared" si="363"/>
        <v>6724.7650000000003</v>
      </c>
      <c r="T1304" s="168" t="s">
        <v>497</v>
      </c>
      <c r="U1304" s="168" t="s">
        <v>355</v>
      </c>
      <c r="V1304" s="168" t="s">
        <v>713</v>
      </c>
      <c r="W1304" s="174">
        <v>1</v>
      </c>
      <c r="X1304" s="168" t="s">
        <v>176</v>
      </c>
    </row>
    <row r="1305" spans="2:24">
      <c r="B1305" s="650"/>
      <c r="C1305" s="443"/>
      <c r="D1305" s="205">
        <f t="shared" si="372"/>
        <v>9</v>
      </c>
      <c r="E1305" s="168" t="s">
        <v>683</v>
      </c>
      <c r="F1305" s="259">
        <v>264.60000000000002</v>
      </c>
      <c r="G1305" s="168">
        <v>32.81</v>
      </c>
      <c r="H1305" s="168">
        <v>32.81</v>
      </c>
      <c r="I1305" s="176">
        <f t="shared" si="357"/>
        <v>1</v>
      </c>
      <c r="J1305" s="168">
        <v>3.28</v>
      </c>
      <c r="K1305" s="176">
        <f t="shared" si="358"/>
        <v>9.9969521487351401E-2</v>
      </c>
      <c r="L1305" s="259">
        <v>161.34</v>
      </c>
      <c r="M1305" s="176">
        <f t="shared" si="359"/>
        <v>1.0999695214873515</v>
      </c>
      <c r="N1305" s="259">
        <v>529.20000000000005</v>
      </c>
      <c r="O1305" s="168">
        <v>1.64</v>
      </c>
      <c r="P1305" s="175">
        <f t="shared" si="360"/>
        <v>4.99847607436757E-2</v>
      </c>
      <c r="Q1305" s="174">
        <f t="shared" si="361"/>
        <v>1.6400000000000012</v>
      </c>
      <c r="R1305" s="175">
        <f t="shared" si="362"/>
        <v>4.9984760743675742E-2</v>
      </c>
      <c r="S1305" s="258">
        <f t="shared" si="363"/>
        <v>264.59760000000023</v>
      </c>
      <c r="T1305" s="168" t="s">
        <v>476</v>
      </c>
      <c r="U1305" s="168" t="s">
        <v>316</v>
      </c>
      <c r="V1305" s="168" t="s">
        <v>412</v>
      </c>
      <c r="W1305" s="174">
        <v>1</v>
      </c>
      <c r="X1305" s="168" t="s">
        <v>217</v>
      </c>
    </row>
    <row r="1306" spans="2:24">
      <c r="B1306" s="651"/>
      <c r="C1306" s="443"/>
      <c r="D1306" s="205">
        <f t="shared" si="372"/>
        <v>10</v>
      </c>
      <c r="E1306" s="168" t="s">
        <v>678</v>
      </c>
      <c r="F1306" s="259">
        <v>263.44</v>
      </c>
      <c r="G1306" s="168">
        <v>19.47</v>
      </c>
      <c r="H1306" s="168">
        <v>19.47</v>
      </c>
      <c r="I1306" s="176">
        <f t="shared" si="357"/>
        <v>1</v>
      </c>
      <c r="J1306" s="168">
        <v>1.94</v>
      </c>
      <c r="K1306" s="176">
        <f t="shared" si="358"/>
        <v>9.9640472521828463E-2</v>
      </c>
      <c r="L1306" s="259">
        <v>271.58999999999997</v>
      </c>
      <c r="M1306" s="176">
        <f t="shared" si="359"/>
        <v>1.0996404725218285</v>
      </c>
      <c r="N1306" s="259">
        <v>526.88</v>
      </c>
      <c r="O1306" s="168">
        <v>0.97</v>
      </c>
      <c r="P1306" s="175">
        <f t="shared" si="360"/>
        <v>4.9820236260914232E-2</v>
      </c>
      <c r="Q1306" s="174">
        <f t="shared" si="361"/>
        <v>0.97000000000000131</v>
      </c>
      <c r="R1306" s="175">
        <f t="shared" si="362"/>
        <v>4.9820236260914294E-2</v>
      </c>
      <c r="S1306" s="258">
        <f t="shared" si="363"/>
        <v>263.44230000000033</v>
      </c>
      <c r="T1306" s="168" t="s">
        <v>476</v>
      </c>
      <c r="U1306" s="168" t="s">
        <v>316</v>
      </c>
      <c r="V1306" s="168" t="s">
        <v>412</v>
      </c>
      <c r="W1306" s="174">
        <v>1</v>
      </c>
      <c r="X1306" s="168" t="s">
        <v>186</v>
      </c>
    </row>
    <row r="1307" spans="2:24">
      <c r="B1307" s="649">
        <v>46000</v>
      </c>
      <c r="C1307" s="443" t="str">
        <f t="shared" ref="C1307" si="376">RIGHT(TEXT(B1307,"aaa"),1)</f>
        <v>二</v>
      </c>
      <c r="D1307" s="205">
        <f t="shared" si="372"/>
        <v>1</v>
      </c>
      <c r="E1307" s="168" t="s">
        <v>375</v>
      </c>
      <c r="F1307" s="259">
        <v>2032.31</v>
      </c>
      <c r="G1307" s="168">
        <v>12863</v>
      </c>
      <c r="H1307" s="168">
        <v>12863</v>
      </c>
      <c r="I1307" s="176">
        <f t="shared" si="357"/>
        <v>1</v>
      </c>
      <c r="J1307" s="168">
        <v>290.33</v>
      </c>
      <c r="K1307" s="176">
        <f t="shared" si="358"/>
        <v>2.2570939905154318E-2</v>
      </c>
      <c r="L1307" s="259">
        <v>7</v>
      </c>
      <c r="M1307" s="176">
        <f t="shared" si="359"/>
        <v>1.0225709399051544</v>
      </c>
      <c r="N1307" s="259">
        <v>2032.31</v>
      </c>
      <c r="O1307" s="168">
        <v>290.33</v>
      </c>
      <c r="P1307" s="175">
        <f t="shared" si="360"/>
        <v>2.2570939905154318E-2</v>
      </c>
      <c r="Q1307" s="174">
        <f t="shared" si="361"/>
        <v>0</v>
      </c>
      <c r="R1307" s="175">
        <f t="shared" si="362"/>
        <v>0</v>
      </c>
      <c r="S1307" s="258">
        <f t="shared" si="363"/>
        <v>0</v>
      </c>
      <c r="T1307" s="168" t="s">
        <v>476</v>
      </c>
      <c r="U1307" s="168" t="s">
        <v>495</v>
      </c>
      <c r="V1307" s="168" t="s">
        <v>376</v>
      </c>
      <c r="W1307" s="174">
        <v>1</v>
      </c>
      <c r="X1307" s="168" t="s">
        <v>346</v>
      </c>
    </row>
    <row r="1308" spans="2:24">
      <c r="B1308" s="650"/>
      <c r="C1308" s="443"/>
      <c r="D1308" s="205">
        <f t="shared" si="372"/>
        <v>2</v>
      </c>
      <c r="E1308" s="168" t="s">
        <v>424</v>
      </c>
      <c r="F1308" s="259">
        <v>1196.82</v>
      </c>
      <c r="G1308" s="168">
        <v>83.46</v>
      </c>
      <c r="H1308" s="168">
        <v>83.46</v>
      </c>
      <c r="I1308" s="176">
        <f t="shared" si="357"/>
        <v>1</v>
      </c>
      <c r="J1308" s="168">
        <v>6.71</v>
      </c>
      <c r="K1308" s="176">
        <f t="shared" si="358"/>
        <v>8.0397795351066378E-2</v>
      </c>
      <c r="L1308" s="259">
        <v>355.14</v>
      </c>
      <c r="M1308" s="176">
        <f t="shared" si="359"/>
        <v>1.0803977953510664</v>
      </c>
      <c r="N1308" s="259">
        <v>2382.9899999999998</v>
      </c>
      <c r="O1308" s="168">
        <v>3.37</v>
      </c>
      <c r="P1308" s="175">
        <f t="shared" si="360"/>
        <v>4.0378624490774027E-2</v>
      </c>
      <c r="Q1308" s="174">
        <f t="shared" si="361"/>
        <v>3.3399999999999936</v>
      </c>
      <c r="R1308" s="175">
        <f t="shared" si="362"/>
        <v>4.0019170860292282E-2</v>
      </c>
      <c r="S1308" s="258">
        <f t="shared" si="363"/>
        <v>1186.1675999999977</v>
      </c>
      <c r="T1308" s="168" t="s">
        <v>476</v>
      </c>
      <c r="U1308" s="168" t="s">
        <v>364</v>
      </c>
      <c r="V1308" s="168" t="s">
        <v>366</v>
      </c>
      <c r="W1308" s="174">
        <v>1</v>
      </c>
      <c r="X1308" s="168" t="s">
        <v>140</v>
      </c>
    </row>
    <row r="1309" spans="2:24">
      <c r="B1309" s="650"/>
      <c r="C1309" s="443"/>
      <c r="D1309" s="205">
        <f t="shared" si="372"/>
        <v>3</v>
      </c>
      <c r="E1309" s="168" t="s">
        <v>421</v>
      </c>
      <c r="F1309" s="259">
        <v>702.53</v>
      </c>
      <c r="G1309" s="168">
        <v>166.26</v>
      </c>
      <c r="H1309" s="168">
        <v>166.26</v>
      </c>
      <c r="I1309" s="176">
        <f t="shared" si="357"/>
        <v>1</v>
      </c>
      <c r="J1309" s="168">
        <v>13.7</v>
      </c>
      <c r="K1309" s="176">
        <f t="shared" si="358"/>
        <v>8.2401058582942374E-2</v>
      </c>
      <c r="L1309" s="259">
        <v>102.41</v>
      </c>
      <c r="M1309" s="176">
        <f t="shared" si="359"/>
        <v>1.0824010585829422</v>
      </c>
      <c r="N1309" s="259">
        <v>1403.02</v>
      </c>
      <c r="O1309" s="168">
        <v>6.86</v>
      </c>
      <c r="P1309" s="175">
        <f t="shared" si="360"/>
        <v>4.1260676049560935E-2</v>
      </c>
      <c r="Q1309" s="174">
        <f t="shared" si="361"/>
        <v>6.8399999999999883</v>
      </c>
      <c r="R1309" s="175">
        <f t="shared" si="362"/>
        <v>4.1140382533381384E-2</v>
      </c>
      <c r="S1309" s="258">
        <f t="shared" si="363"/>
        <v>700.4843999999988</v>
      </c>
      <c r="T1309" s="168" t="s">
        <v>497</v>
      </c>
      <c r="U1309" s="168" t="s">
        <v>355</v>
      </c>
      <c r="V1309" s="168" t="s">
        <v>499</v>
      </c>
      <c r="W1309" s="174">
        <v>1</v>
      </c>
      <c r="X1309" s="168" t="s">
        <v>346</v>
      </c>
    </row>
    <row r="1310" spans="2:24">
      <c r="B1310" s="650"/>
      <c r="C1310" s="443"/>
      <c r="D1310" s="205">
        <f t="shared" si="372"/>
        <v>4</v>
      </c>
      <c r="E1310" s="168" t="s">
        <v>354</v>
      </c>
      <c r="F1310" s="259">
        <v>638.78</v>
      </c>
      <c r="G1310" s="168">
        <v>303.27999999999997</v>
      </c>
      <c r="H1310" s="168">
        <v>303.27999999999997</v>
      </c>
      <c r="I1310" s="176">
        <f t="shared" si="357"/>
        <v>1</v>
      </c>
      <c r="J1310" s="168">
        <v>13.47</v>
      </c>
      <c r="K1310" s="176">
        <f t="shared" si="358"/>
        <v>4.441440253231338E-2</v>
      </c>
      <c r="L1310" s="259">
        <v>95.34</v>
      </c>
      <c r="M1310" s="176">
        <f t="shared" si="359"/>
        <v>1.0444144025323134</v>
      </c>
      <c r="N1310" s="259">
        <v>1284.23</v>
      </c>
      <c r="O1310" s="168">
        <v>6.7</v>
      </c>
      <c r="P1310" s="175">
        <f t="shared" si="360"/>
        <v>2.2091796359799527E-2</v>
      </c>
      <c r="Q1310" s="174">
        <f t="shared" si="361"/>
        <v>6.7700000000000271</v>
      </c>
      <c r="R1310" s="175">
        <f t="shared" si="362"/>
        <v>2.2322606172513939E-2</v>
      </c>
      <c r="S1310" s="258">
        <f t="shared" si="363"/>
        <v>645.45180000000266</v>
      </c>
      <c r="T1310" s="168" t="s">
        <v>476</v>
      </c>
      <c r="U1310" s="168" t="s">
        <v>316</v>
      </c>
      <c r="V1310" s="168" t="s">
        <v>412</v>
      </c>
      <c r="W1310" s="174">
        <v>1</v>
      </c>
      <c r="X1310" s="168" t="s">
        <v>346</v>
      </c>
    </row>
    <row r="1311" spans="2:24">
      <c r="B1311" s="650"/>
      <c r="C1311" s="443"/>
      <c r="D1311" s="205">
        <f t="shared" si="372"/>
        <v>5</v>
      </c>
      <c r="E1311" s="168" t="s">
        <v>520</v>
      </c>
      <c r="F1311" s="259">
        <v>554</v>
      </c>
      <c r="G1311" s="168">
        <v>148.78</v>
      </c>
      <c r="H1311" s="168">
        <v>148.78</v>
      </c>
      <c r="I1311" s="176">
        <f t="shared" ref="I1311:I1346" si="377">H1311/G1311</f>
        <v>1</v>
      </c>
      <c r="J1311" s="168">
        <v>5.51</v>
      </c>
      <c r="K1311" s="176">
        <f t="shared" ref="K1311:K1346" si="378">J1311/G1311</f>
        <v>3.7034547654254603E-2</v>
      </c>
      <c r="L1311" s="259">
        <v>200</v>
      </c>
      <c r="M1311" s="176">
        <f t="shared" ref="M1311:M1346" si="379">(H1311+J1311)/G1311</f>
        <v>1.0370345476542546</v>
      </c>
      <c r="N1311" s="259">
        <v>1102</v>
      </c>
      <c r="O1311" s="168">
        <v>2.77</v>
      </c>
      <c r="P1311" s="175">
        <f t="shared" ref="P1311:P1346" si="380">O1311/G1311</f>
        <v>1.8618093829815836E-2</v>
      </c>
      <c r="Q1311" s="174">
        <f t="shared" ref="Q1311:Q1346" si="381">(H1311+J1311)-G1311-O1311</f>
        <v>2.7399999999999909</v>
      </c>
      <c r="R1311" s="175">
        <f t="shared" ref="R1311:R1346" si="382">Q1311/G1311</f>
        <v>1.8416453824438708E-2</v>
      </c>
      <c r="S1311" s="258">
        <f t="shared" ref="S1311:S1346" si="383">Q1311*L1311</f>
        <v>547.99999999999818</v>
      </c>
      <c r="T1311" s="168" t="s">
        <v>476</v>
      </c>
      <c r="U1311" s="168" t="s">
        <v>316</v>
      </c>
      <c r="V1311" s="168" t="s">
        <v>351</v>
      </c>
      <c r="W1311" s="174">
        <v>1</v>
      </c>
      <c r="X1311" s="168" t="s">
        <v>346</v>
      </c>
    </row>
    <row r="1312" spans="2:24">
      <c r="B1312" s="650"/>
      <c r="C1312" s="443"/>
      <c r="D1312" s="205">
        <f t="shared" si="372"/>
        <v>6</v>
      </c>
      <c r="E1312" s="168" t="s">
        <v>664</v>
      </c>
      <c r="F1312" s="259">
        <v>509.83</v>
      </c>
      <c r="G1312" s="168">
        <v>93.81</v>
      </c>
      <c r="H1312" s="168">
        <v>93.81</v>
      </c>
      <c r="I1312" s="176">
        <f t="shared" si="377"/>
        <v>1</v>
      </c>
      <c r="J1312" s="168">
        <v>8.59</v>
      </c>
      <c r="K1312" s="176">
        <f t="shared" si="378"/>
        <v>9.1568063106278644E-2</v>
      </c>
      <c r="L1312" s="259">
        <v>119.12</v>
      </c>
      <c r="M1312" s="176">
        <f t="shared" si="379"/>
        <v>1.0915680631062787</v>
      </c>
      <c r="N1312" s="259">
        <v>1023.24</v>
      </c>
      <c r="O1312" s="168">
        <v>4.28</v>
      </c>
      <c r="P1312" s="175">
        <f t="shared" si="380"/>
        <v>4.5624133887645239E-2</v>
      </c>
      <c r="Q1312" s="174">
        <f t="shared" si="381"/>
        <v>4.3100000000000032</v>
      </c>
      <c r="R1312" s="175">
        <f t="shared" si="382"/>
        <v>4.5943929218633439E-2</v>
      </c>
      <c r="S1312" s="258">
        <f t="shared" si="383"/>
        <v>513.40720000000044</v>
      </c>
      <c r="T1312" s="168" t="s">
        <v>476</v>
      </c>
      <c r="U1312" s="168" t="s">
        <v>316</v>
      </c>
      <c r="V1312" s="168" t="s">
        <v>412</v>
      </c>
      <c r="W1312" s="174">
        <v>1</v>
      </c>
      <c r="X1312" s="168" t="s">
        <v>174</v>
      </c>
    </row>
    <row r="1313" spans="2:24">
      <c r="B1313" s="650"/>
      <c r="C1313" s="443"/>
      <c r="D1313" s="205">
        <f t="shared" si="372"/>
        <v>7</v>
      </c>
      <c r="E1313" s="168" t="s">
        <v>373</v>
      </c>
      <c r="F1313" s="259">
        <v>348.87</v>
      </c>
      <c r="G1313" s="168">
        <v>17679</v>
      </c>
      <c r="H1313" s="168">
        <v>17679</v>
      </c>
      <c r="I1313" s="176">
        <f t="shared" si="377"/>
        <v>1</v>
      </c>
      <c r="J1313" s="168">
        <v>60.15</v>
      </c>
      <c r="K1313" s="176">
        <f t="shared" si="378"/>
        <v>3.4023417614118443E-3</v>
      </c>
      <c r="L1313" s="259">
        <v>5.8</v>
      </c>
      <c r="M1313" s="176">
        <f t="shared" si="379"/>
        <v>1.003402341761412</v>
      </c>
      <c r="N1313" s="259">
        <v>348.87</v>
      </c>
      <c r="O1313" s="168">
        <v>60.15</v>
      </c>
      <c r="P1313" s="175">
        <f t="shared" si="380"/>
        <v>3.4023417614118443E-3</v>
      </c>
      <c r="Q1313" s="174">
        <f t="shared" si="381"/>
        <v>1.4566126083082054E-12</v>
      </c>
      <c r="R1313" s="175">
        <f t="shared" si="382"/>
        <v>8.2392251162860189E-17</v>
      </c>
      <c r="S1313" s="258">
        <f t="shared" si="383"/>
        <v>8.4483531281875912E-12</v>
      </c>
      <c r="T1313" s="168" t="s">
        <v>476</v>
      </c>
      <c r="U1313" s="168" t="s">
        <v>495</v>
      </c>
      <c r="V1313" s="168" t="s">
        <v>374</v>
      </c>
      <c r="W1313" s="174">
        <v>1</v>
      </c>
      <c r="X1313" s="168" t="s">
        <v>346</v>
      </c>
    </row>
    <row r="1314" spans="2:24">
      <c r="B1314" s="650"/>
      <c r="C1314" s="443"/>
      <c r="D1314" s="205">
        <f t="shared" si="372"/>
        <v>8</v>
      </c>
      <c r="E1314" s="168" t="s">
        <v>447</v>
      </c>
      <c r="F1314" s="259">
        <v>301.05</v>
      </c>
      <c r="G1314" s="168">
        <v>90.5</v>
      </c>
      <c r="H1314" s="168">
        <v>123.9</v>
      </c>
      <c r="I1314" s="176">
        <f t="shared" si="377"/>
        <v>1.369060773480663</v>
      </c>
      <c r="J1314" s="168">
        <v>0</v>
      </c>
      <c r="K1314" s="176">
        <f t="shared" si="378"/>
        <v>0</v>
      </c>
      <c r="L1314" s="259">
        <v>278.75</v>
      </c>
      <c r="M1314" s="176">
        <f t="shared" si="379"/>
        <v>1.369060773480663</v>
      </c>
      <c r="N1314" s="259">
        <v>9310.25</v>
      </c>
      <c r="O1314" s="168">
        <v>1.08</v>
      </c>
      <c r="P1314" s="175">
        <f t="shared" si="380"/>
        <v>1.1933701657458565E-2</v>
      </c>
      <c r="Q1314" s="174">
        <f t="shared" si="381"/>
        <v>32.320000000000007</v>
      </c>
      <c r="R1314" s="175">
        <f t="shared" si="382"/>
        <v>0.35712707182320452</v>
      </c>
      <c r="S1314" s="258">
        <f t="shared" si="383"/>
        <v>9009.2000000000025</v>
      </c>
      <c r="T1314" s="168" t="s">
        <v>497</v>
      </c>
      <c r="U1314" s="168" t="s">
        <v>355</v>
      </c>
      <c r="V1314" s="168" t="s">
        <v>714</v>
      </c>
      <c r="W1314" s="174">
        <v>1</v>
      </c>
      <c r="X1314" s="168" t="s">
        <v>346</v>
      </c>
    </row>
    <row r="1315" spans="2:24">
      <c r="B1315" s="650"/>
      <c r="C1315" s="443"/>
      <c r="D1315" s="205">
        <f t="shared" si="372"/>
        <v>9</v>
      </c>
      <c r="E1315" s="168" t="s">
        <v>379</v>
      </c>
      <c r="F1315" s="259">
        <v>215.04</v>
      </c>
      <c r="G1315" s="168">
        <v>4162</v>
      </c>
      <c r="H1315" s="168">
        <v>4162</v>
      </c>
      <c r="I1315" s="176">
        <f t="shared" si="377"/>
        <v>1</v>
      </c>
      <c r="J1315" s="168">
        <v>50.01</v>
      </c>
      <c r="K1315" s="176">
        <f t="shared" si="378"/>
        <v>1.2015857760691974E-2</v>
      </c>
      <c r="L1315" s="259">
        <v>4.3</v>
      </c>
      <c r="M1315" s="176">
        <f t="shared" si="379"/>
        <v>1.0120158577606919</v>
      </c>
      <c r="N1315" s="259">
        <v>215.04</v>
      </c>
      <c r="O1315" s="168">
        <v>50.01</v>
      </c>
      <c r="P1315" s="175">
        <f t="shared" si="380"/>
        <v>1.2015857760691974E-2</v>
      </c>
      <c r="Q1315" s="174">
        <f t="shared" si="381"/>
        <v>2.2026824808563106E-13</v>
      </c>
      <c r="R1315" s="175">
        <f t="shared" si="382"/>
        <v>5.2923654033068487E-17</v>
      </c>
      <c r="S1315" s="258">
        <f t="shared" si="383"/>
        <v>9.4715346676821343E-13</v>
      </c>
      <c r="T1315" s="168" t="s">
        <v>476</v>
      </c>
      <c r="U1315" s="168" t="s">
        <v>495</v>
      </c>
      <c r="V1315" s="168" t="s">
        <v>376</v>
      </c>
      <c r="W1315" s="174">
        <v>1</v>
      </c>
      <c r="X1315" s="168" t="s">
        <v>346</v>
      </c>
    </row>
    <row r="1316" spans="2:24">
      <c r="B1316" s="651"/>
      <c r="C1316" s="443"/>
      <c r="D1316" s="205">
        <f t="shared" si="372"/>
        <v>10</v>
      </c>
      <c r="E1316" s="168" t="s">
        <v>715</v>
      </c>
      <c r="F1316" s="259">
        <v>214.44</v>
      </c>
      <c r="G1316" s="168">
        <v>21.81</v>
      </c>
      <c r="H1316" s="168">
        <v>21.81</v>
      </c>
      <c r="I1316" s="176">
        <f t="shared" si="377"/>
        <v>1</v>
      </c>
      <c r="J1316" s="168">
        <v>2.1800000000000002</v>
      </c>
      <c r="K1316" s="176">
        <f t="shared" si="378"/>
        <v>9.9954149472718953E-2</v>
      </c>
      <c r="L1316" s="259">
        <v>196.73</v>
      </c>
      <c r="M1316" s="176">
        <f t="shared" si="379"/>
        <v>1.099954149472719</v>
      </c>
      <c r="N1316" s="259">
        <v>428.87</v>
      </c>
      <c r="O1316" s="168">
        <v>1.0900000000000001</v>
      </c>
      <c r="P1316" s="175">
        <f t="shared" si="380"/>
        <v>4.9977074736359477E-2</v>
      </c>
      <c r="Q1316" s="174">
        <f t="shared" si="381"/>
        <v>1.0899999999999996</v>
      </c>
      <c r="R1316" s="175">
        <f t="shared" si="382"/>
        <v>4.9977074736359456E-2</v>
      </c>
      <c r="S1316" s="258">
        <f t="shared" si="383"/>
        <v>214.43569999999991</v>
      </c>
      <c r="T1316" s="168" t="s">
        <v>476</v>
      </c>
      <c r="U1316" s="168" t="s">
        <v>316</v>
      </c>
      <c r="V1316" s="168" t="s">
        <v>351</v>
      </c>
      <c r="W1316" s="174">
        <v>1</v>
      </c>
      <c r="X1316" s="168" t="s">
        <v>152</v>
      </c>
    </row>
    <row r="1317" spans="2:24">
      <c r="B1317" s="649">
        <v>46001</v>
      </c>
      <c r="C1317" s="443" t="str">
        <f t="shared" ref="C1317" si="384">RIGHT(TEXT(B1317,"aaa"),1)</f>
        <v>三</v>
      </c>
      <c r="D1317" s="205">
        <f t="shared" si="372"/>
        <v>1</v>
      </c>
      <c r="E1317" s="168" t="s">
        <v>375</v>
      </c>
      <c r="F1317" s="259">
        <v>1920.17</v>
      </c>
      <c r="G1317" s="168">
        <v>11863</v>
      </c>
      <c r="H1317" s="168">
        <v>11863</v>
      </c>
      <c r="I1317" s="176">
        <f t="shared" si="377"/>
        <v>1</v>
      </c>
      <c r="J1317" s="168">
        <v>274.31</v>
      </c>
      <c r="K1317" s="176">
        <f t="shared" si="378"/>
        <v>2.3123156031358005E-2</v>
      </c>
      <c r="L1317" s="259">
        <v>7</v>
      </c>
      <c r="M1317" s="176">
        <f t="shared" si="379"/>
        <v>1.0231231560313581</v>
      </c>
      <c r="N1317" s="259">
        <v>1920.17</v>
      </c>
      <c r="O1317" s="168">
        <v>274.31</v>
      </c>
      <c r="P1317" s="175">
        <f t="shared" si="380"/>
        <v>2.3123156031358005E-2</v>
      </c>
      <c r="Q1317" s="174">
        <f t="shared" si="381"/>
        <v>-5.1159076974727213E-13</v>
      </c>
      <c r="R1317" s="175">
        <f t="shared" si="382"/>
        <v>-4.3124906831937294E-17</v>
      </c>
      <c r="S1317" s="258">
        <f t="shared" si="383"/>
        <v>-3.5811353882309049E-12</v>
      </c>
      <c r="T1317" s="168" t="s">
        <v>476</v>
      </c>
      <c r="U1317" s="168" t="s">
        <v>495</v>
      </c>
      <c r="V1317" s="168" t="s">
        <v>376</v>
      </c>
      <c r="W1317" s="174">
        <v>1</v>
      </c>
      <c r="X1317" s="168" t="s">
        <v>346</v>
      </c>
    </row>
    <row r="1318" spans="2:24">
      <c r="B1318" s="650"/>
      <c r="C1318" s="443"/>
      <c r="D1318" s="205">
        <f t="shared" si="372"/>
        <v>2</v>
      </c>
      <c r="E1318" s="168" t="s">
        <v>373</v>
      </c>
      <c r="F1318" s="259">
        <v>1124.45</v>
      </c>
      <c r="G1318" s="168">
        <v>16867</v>
      </c>
      <c r="H1318" s="168">
        <v>16867</v>
      </c>
      <c r="I1318" s="176">
        <f t="shared" si="377"/>
        <v>1</v>
      </c>
      <c r="J1318" s="168">
        <v>193.87</v>
      </c>
      <c r="K1318" s="176">
        <f t="shared" si="378"/>
        <v>1.1494041619730836E-2</v>
      </c>
      <c r="L1318" s="259">
        <v>5.8</v>
      </c>
      <c r="M1318" s="176">
        <f t="shared" si="379"/>
        <v>1.0114940416197307</v>
      </c>
      <c r="N1318" s="259">
        <v>1124.45</v>
      </c>
      <c r="O1318" s="168">
        <v>193.87</v>
      </c>
      <c r="P1318" s="175">
        <f t="shared" si="380"/>
        <v>1.1494041619730836E-2</v>
      </c>
      <c r="Q1318" s="174">
        <f t="shared" si="381"/>
        <v>-1.0231815394945443E-12</v>
      </c>
      <c r="R1318" s="175">
        <f t="shared" si="382"/>
        <v>-6.0661738275599948E-17</v>
      </c>
      <c r="S1318" s="258">
        <f t="shared" si="383"/>
        <v>-5.9344529290683563E-12</v>
      </c>
      <c r="T1318" s="168" t="s">
        <v>476</v>
      </c>
      <c r="U1318" s="168" t="s">
        <v>495</v>
      </c>
      <c r="V1318" s="168" t="s">
        <v>374</v>
      </c>
      <c r="W1318" s="174">
        <v>1</v>
      </c>
      <c r="X1318" s="168" t="s">
        <v>346</v>
      </c>
    </row>
    <row r="1319" spans="2:24">
      <c r="B1319" s="650"/>
      <c r="C1319" s="443"/>
      <c r="D1319" s="205">
        <f t="shared" si="372"/>
        <v>3</v>
      </c>
      <c r="E1319" s="168" t="s">
        <v>416</v>
      </c>
      <c r="F1319" s="259">
        <v>716.26</v>
      </c>
      <c r="G1319" s="168">
        <v>235.31</v>
      </c>
      <c r="H1319" s="168">
        <v>235.31</v>
      </c>
      <c r="I1319" s="176">
        <f t="shared" si="377"/>
        <v>1</v>
      </c>
      <c r="J1319" s="168">
        <v>10.59</v>
      </c>
      <c r="K1319" s="176">
        <f t="shared" si="378"/>
        <v>4.5004462198801581E-2</v>
      </c>
      <c r="L1319" s="259">
        <v>156.72999999999999</v>
      </c>
      <c r="M1319" s="176">
        <f t="shared" si="379"/>
        <v>1.0450044621988015</v>
      </c>
      <c r="N1319" s="259">
        <v>1659.77</v>
      </c>
      <c r="O1319" s="168">
        <v>4.57</v>
      </c>
      <c r="P1319" s="175">
        <f t="shared" si="380"/>
        <v>1.9421189069737794E-2</v>
      </c>
      <c r="Q1319" s="174">
        <f t="shared" si="381"/>
        <v>6.0200000000000031</v>
      </c>
      <c r="R1319" s="175">
        <f t="shared" si="382"/>
        <v>2.5583273129063801E-2</v>
      </c>
      <c r="S1319" s="258">
        <f t="shared" si="383"/>
        <v>943.51460000000043</v>
      </c>
      <c r="T1319" s="168" t="s">
        <v>497</v>
      </c>
      <c r="U1319" s="168" t="s">
        <v>355</v>
      </c>
      <c r="V1319" s="168" t="s">
        <v>360</v>
      </c>
      <c r="W1319" s="174">
        <v>1</v>
      </c>
      <c r="X1319" s="168" t="s">
        <v>346</v>
      </c>
    </row>
    <row r="1320" spans="2:24">
      <c r="B1320" s="650"/>
      <c r="C1320" s="443"/>
      <c r="D1320" s="205">
        <f t="shared" si="372"/>
        <v>4</v>
      </c>
      <c r="E1320" s="168" t="s">
        <v>613</v>
      </c>
      <c r="F1320" s="259">
        <v>547.02</v>
      </c>
      <c r="G1320" s="168">
        <v>165.21</v>
      </c>
      <c r="H1320" s="168">
        <v>165.21</v>
      </c>
      <c r="I1320" s="176">
        <f t="shared" si="377"/>
        <v>1</v>
      </c>
      <c r="J1320" s="168">
        <v>7.43</v>
      </c>
      <c r="K1320" s="176">
        <f t="shared" si="378"/>
        <v>4.4973064584468252E-2</v>
      </c>
      <c r="L1320" s="259">
        <v>156.74</v>
      </c>
      <c r="M1320" s="176">
        <f t="shared" si="379"/>
        <v>1.0449730645844684</v>
      </c>
      <c r="N1320" s="259">
        <v>1164.58</v>
      </c>
      <c r="O1320" s="168">
        <v>3.49</v>
      </c>
      <c r="P1320" s="175">
        <f t="shared" si="380"/>
        <v>2.1124629259730042E-2</v>
      </c>
      <c r="Q1320" s="174">
        <f t="shared" si="381"/>
        <v>3.9400000000000066</v>
      </c>
      <c r="R1320" s="175">
        <f t="shared" si="382"/>
        <v>2.3848435324738251E-2</v>
      </c>
      <c r="S1320" s="258">
        <f t="shared" si="383"/>
        <v>617.55560000000105</v>
      </c>
      <c r="T1320" s="168" t="s">
        <v>497</v>
      </c>
      <c r="U1320" s="168" t="s">
        <v>355</v>
      </c>
      <c r="V1320" s="168" t="s">
        <v>360</v>
      </c>
      <c r="W1320" s="174">
        <v>1</v>
      </c>
      <c r="X1320" s="168" t="s">
        <v>346</v>
      </c>
    </row>
    <row r="1321" spans="2:24">
      <c r="B1321" s="650"/>
      <c r="C1321" s="443"/>
      <c r="D1321" s="205">
        <f t="shared" si="372"/>
        <v>5</v>
      </c>
      <c r="E1321" s="168" t="s">
        <v>379</v>
      </c>
      <c r="F1321" s="259">
        <v>313.17</v>
      </c>
      <c r="G1321" s="168">
        <v>4166</v>
      </c>
      <c r="H1321" s="168">
        <v>4166</v>
      </c>
      <c r="I1321" s="176">
        <f t="shared" si="377"/>
        <v>1</v>
      </c>
      <c r="J1321" s="168">
        <v>72.83</v>
      </c>
      <c r="K1321" s="176">
        <f t="shared" si="378"/>
        <v>1.7481997119539124E-2</v>
      </c>
      <c r="L1321" s="259">
        <v>4.3</v>
      </c>
      <c r="M1321" s="176">
        <f t="shared" si="379"/>
        <v>1.017481997119539</v>
      </c>
      <c r="N1321" s="259">
        <v>313.17</v>
      </c>
      <c r="O1321" s="168">
        <v>72.83</v>
      </c>
      <c r="P1321" s="175">
        <f t="shared" si="380"/>
        <v>1.7481997119539124E-2</v>
      </c>
      <c r="Q1321" s="174">
        <f t="shared" si="381"/>
        <v>0</v>
      </c>
      <c r="R1321" s="175">
        <f t="shared" si="382"/>
        <v>0</v>
      </c>
      <c r="S1321" s="258">
        <f t="shared" si="383"/>
        <v>0</v>
      </c>
      <c r="T1321" s="168" t="s">
        <v>476</v>
      </c>
      <c r="U1321" s="168" t="s">
        <v>495</v>
      </c>
      <c r="V1321" s="168" t="s">
        <v>376</v>
      </c>
      <c r="W1321" s="174">
        <v>1</v>
      </c>
      <c r="X1321" s="168" t="s">
        <v>346</v>
      </c>
    </row>
    <row r="1322" spans="2:24">
      <c r="B1322" s="650"/>
      <c r="C1322" s="443"/>
      <c r="D1322" s="205">
        <f t="shared" si="372"/>
        <v>6</v>
      </c>
      <c r="E1322" s="168" t="s">
        <v>402</v>
      </c>
      <c r="F1322" s="259">
        <v>292.39</v>
      </c>
      <c r="G1322" s="168">
        <v>109.84</v>
      </c>
      <c r="H1322" s="168">
        <v>109.84</v>
      </c>
      <c r="I1322" s="176">
        <f t="shared" si="377"/>
        <v>1</v>
      </c>
      <c r="J1322" s="168">
        <v>4.95</v>
      </c>
      <c r="K1322" s="176">
        <f t="shared" si="378"/>
        <v>4.5065549890750185E-2</v>
      </c>
      <c r="L1322" s="259">
        <v>487.31</v>
      </c>
      <c r="M1322" s="176">
        <f t="shared" si="379"/>
        <v>1.0450655498907502</v>
      </c>
      <c r="N1322" s="259">
        <v>2412.1799999999998</v>
      </c>
      <c r="O1322" s="168">
        <v>0.6</v>
      </c>
      <c r="P1322" s="175">
        <f t="shared" si="380"/>
        <v>5.4624908958485069E-3</v>
      </c>
      <c r="Q1322" s="174">
        <f t="shared" si="381"/>
        <v>4.3500000000000032</v>
      </c>
      <c r="R1322" s="175">
        <f t="shared" si="382"/>
        <v>3.9603058994901706E-2</v>
      </c>
      <c r="S1322" s="258">
        <f t="shared" si="383"/>
        <v>2119.7985000000017</v>
      </c>
      <c r="T1322" s="168" t="s">
        <v>476</v>
      </c>
      <c r="U1322" s="168" t="s">
        <v>316</v>
      </c>
      <c r="V1322" s="168" t="s">
        <v>412</v>
      </c>
      <c r="W1322" s="174">
        <v>1</v>
      </c>
      <c r="X1322" s="168" t="s">
        <v>200</v>
      </c>
    </row>
    <row r="1323" spans="2:24">
      <c r="B1323" s="650"/>
      <c r="C1323" s="443"/>
      <c r="D1323" s="205">
        <f t="shared" si="372"/>
        <v>7</v>
      </c>
      <c r="E1323" s="168" t="s">
        <v>503</v>
      </c>
      <c r="F1323" s="259">
        <v>260.01</v>
      </c>
      <c r="G1323" s="168">
        <v>66.97</v>
      </c>
      <c r="H1323" s="168">
        <v>66.97</v>
      </c>
      <c r="I1323" s="176">
        <f t="shared" si="377"/>
        <v>1</v>
      </c>
      <c r="J1323" s="168">
        <v>3.35</v>
      </c>
      <c r="K1323" s="176">
        <f t="shared" si="378"/>
        <v>5.0022398088696435E-2</v>
      </c>
      <c r="L1323" s="259">
        <v>160.5</v>
      </c>
      <c r="M1323" s="176">
        <f t="shared" si="379"/>
        <v>1.0500223980886962</v>
      </c>
      <c r="N1323" s="259">
        <v>537.66999999999996</v>
      </c>
      <c r="O1323" s="168">
        <v>1.62</v>
      </c>
      <c r="P1323" s="175">
        <f t="shared" si="380"/>
        <v>2.4189935792145741E-2</v>
      </c>
      <c r="Q1323" s="174">
        <f t="shared" si="381"/>
        <v>1.7299999999999942</v>
      </c>
      <c r="R1323" s="175">
        <f t="shared" si="382"/>
        <v>2.5832462296550607E-2</v>
      </c>
      <c r="S1323" s="258">
        <f t="shared" si="383"/>
        <v>277.66499999999905</v>
      </c>
      <c r="T1323" s="168" t="s">
        <v>476</v>
      </c>
      <c r="U1323" s="168" t="s">
        <v>316</v>
      </c>
      <c r="V1323" s="168" t="s">
        <v>351</v>
      </c>
      <c r="W1323" s="174">
        <v>1</v>
      </c>
      <c r="X1323" s="168" t="s">
        <v>346</v>
      </c>
    </row>
    <row r="1324" spans="2:24">
      <c r="B1324" s="650"/>
      <c r="C1324" s="443"/>
      <c r="D1324" s="205">
        <f t="shared" si="372"/>
        <v>8</v>
      </c>
      <c r="E1324" s="168" t="s">
        <v>347</v>
      </c>
      <c r="F1324" s="259">
        <v>196.26</v>
      </c>
      <c r="G1324" s="168">
        <v>220.36</v>
      </c>
      <c r="H1324" s="168">
        <v>220.36</v>
      </c>
      <c r="I1324" s="176">
        <f t="shared" si="377"/>
        <v>1</v>
      </c>
      <c r="J1324" s="168">
        <v>7.71</v>
      </c>
      <c r="K1324" s="176">
        <f t="shared" si="378"/>
        <v>3.4988201125431113E-2</v>
      </c>
      <c r="L1324" s="259">
        <v>99.12</v>
      </c>
      <c r="M1324" s="176">
        <f t="shared" si="379"/>
        <v>1.0349882011254312</v>
      </c>
      <c r="N1324" s="259">
        <v>764.22</v>
      </c>
      <c r="O1324" s="168">
        <v>1.98</v>
      </c>
      <c r="P1324" s="175">
        <f t="shared" si="380"/>
        <v>8.9852967870756931E-3</v>
      </c>
      <c r="Q1324" s="174">
        <f t="shared" si="381"/>
        <v>5.7300000000000075</v>
      </c>
      <c r="R1324" s="175">
        <f t="shared" si="382"/>
        <v>2.6002904338355452E-2</v>
      </c>
      <c r="S1324" s="258">
        <f t="shared" si="383"/>
        <v>567.95760000000075</v>
      </c>
      <c r="T1324" s="168" t="s">
        <v>476</v>
      </c>
      <c r="U1324" s="168" t="s">
        <v>316</v>
      </c>
      <c r="V1324" s="168" t="s">
        <v>351</v>
      </c>
      <c r="W1324" s="174">
        <v>1</v>
      </c>
      <c r="X1324" s="168" t="s">
        <v>346</v>
      </c>
    </row>
    <row r="1325" spans="2:24">
      <c r="B1325" s="650"/>
      <c r="C1325" s="443"/>
      <c r="D1325" s="205">
        <f t="shared" si="372"/>
        <v>9</v>
      </c>
      <c r="E1325" s="168" t="s">
        <v>631</v>
      </c>
      <c r="F1325" s="259">
        <v>186.04</v>
      </c>
      <c r="G1325" s="168">
        <v>16.38</v>
      </c>
      <c r="H1325" s="168">
        <v>16.38</v>
      </c>
      <c r="I1325" s="176">
        <f t="shared" si="377"/>
        <v>1</v>
      </c>
      <c r="J1325" s="168">
        <v>1.61</v>
      </c>
      <c r="K1325" s="176">
        <f t="shared" si="378"/>
        <v>9.8290598290598302E-2</v>
      </c>
      <c r="L1325" s="259">
        <v>232.55</v>
      </c>
      <c r="M1325" s="176">
        <f t="shared" si="379"/>
        <v>1.0982905982905982</v>
      </c>
      <c r="N1325" s="259">
        <v>374.41</v>
      </c>
      <c r="O1325" s="168">
        <v>0.8</v>
      </c>
      <c r="P1325" s="175">
        <f t="shared" si="380"/>
        <v>4.8840048840048847E-2</v>
      </c>
      <c r="Q1325" s="174">
        <f t="shared" si="381"/>
        <v>0.80999999999999939</v>
      </c>
      <c r="R1325" s="175">
        <f t="shared" si="382"/>
        <v>4.9450549450549414E-2</v>
      </c>
      <c r="S1325" s="258">
        <f t="shared" si="383"/>
        <v>188.36549999999986</v>
      </c>
      <c r="T1325" s="168" t="s">
        <v>476</v>
      </c>
      <c r="U1325" s="168" t="s">
        <v>316</v>
      </c>
      <c r="V1325" s="168" t="s">
        <v>351</v>
      </c>
      <c r="W1325" s="174">
        <v>1</v>
      </c>
      <c r="X1325" s="168" t="s">
        <v>346</v>
      </c>
    </row>
    <row r="1326" spans="2:24">
      <c r="B1326" s="651"/>
      <c r="C1326" s="443"/>
      <c r="D1326" s="205">
        <f t="shared" si="372"/>
        <v>10</v>
      </c>
      <c r="E1326" s="168" t="s">
        <v>704</v>
      </c>
      <c r="F1326" s="259">
        <v>177.7</v>
      </c>
      <c r="G1326" s="168">
        <v>52.22</v>
      </c>
      <c r="H1326" s="168">
        <v>52.22</v>
      </c>
      <c r="I1326" s="176">
        <f t="shared" si="377"/>
        <v>1</v>
      </c>
      <c r="J1326" s="168">
        <v>2.09</v>
      </c>
      <c r="K1326" s="176">
        <f t="shared" si="378"/>
        <v>4.002297970126388E-2</v>
      </c>
      <c r="L1326" s="259">
        <v>174.22</v>
      </c>
      <c r="M1326" s="176">
        <f t="shared" si="379"/>
        <v>1.0400229797012639</v>
      </c>
      <c r="N1326" s="259">
        <v>364.12</v>
      </c>
      <c r="O1326" s="168">
        <v>1.02</v>
      </c>
      <c r="P1326" s="175">
        <f t="shared" si="380"/>
        <v>1.9532746074301034E-2</v>
      </c>
      <c r="Q1326" s="174">
        <f t="shared" si="381"/>
        <v>1.0700000000000034</v>
      </c>
      <c r="R1326" s="175">
        <f t="shared" si="382"/>
        <v>2.0490233626962916E-2</v>
      </c>
      <c r="S1326" s="258">
        <f t="shared" si="383"/>
        <v>186.4154000000006</v>
      </c>
      <c r="T1326" s="168" t="s">
        <v>476</v>
      </c>
      <c r="U1326" s="168" t="s">
        <v>316</v>
      </c>
      <c r="V1326" s="168" t="s">
        <v>412</v>
      </c>
      <c r="W1326" s="174">
        <v>1</v>
      </c>
      <c r="X1326" s="168" t="s">
        <v>198</v>
      </c>
    </row>
    <row r="1327" spans="2:24">
      <c r="B1327" s="649">
        <v>46002</v>
      </c>
      <c r="C1327" s="443" t="str">
        <f t="shared" ref="C1327" si="385">RIGHT(TEXT(B1327,"aaa"),1)</f>
        <v>四</v>
      </c>
      <c r="D1327" s="205">
        <f t="shared" si="372"/>
        <v>1</v>
      </c>
      <c r="E1327" s="168" t="s">
        <v>373</v>
      </c>
      <c r="F1327" s="259">
        <v>2010.69</v>
      </c>
      <c r="G1327" s="168">
        <v>16098</v>
      </c>
      <c r="H1327" s="168">
        <v>16098</v>
      </c>
      <c r="I1327" s="176">
        <f t="shared" si="377"/>
        <v>1</v>
      </c>
      <c r="J1327" s="168">
        <v>346.67</v>
      </c>
      <c r="K1327" s="176">
        <f t="shared" si="378"/>
        <v>2.1534973288607283E-2</v>
      </c>
      <c r="L1327" s="259">
        <v>5.8</v>
      </c>
      <c r="M1327" s="176">
        <f t="shared" si="379"/>
        <v>1.0215349732886072</v>
      </c>
      <c r="N1327" s="259">
        <v>2010.69</v>
      </c>
      <c r="O1327" s="168">
        <v>346.67</v>
      </c>
      <c r="P1327" s="175">
        <f t="shared" si="380"/>
        <v>2.1534973288607283E-2</v>
      </c>
      <c r="Q1327" s="174">
        <f t="shared" si="381"/>
        <v>-1.7621459846850485E-12</v>
      </c>
      <c r="R1327" s="175">
        <f t="shared" si="382"/>
        <v>-1.0946365913064035E-16</v>
      </c>
      <c r="S1327" s="258">
        <f t="shared" si="383"/>
        <v>-1.022044671117328E-11</v>
      </c>
      <c r="T1327" s="168" t="s">
        <v>476</v>
      </c>
      <c r="U1327" s="168" t="s">
        <v>495</v>
      </c>
      <c r="V1327" s="168" t="s">
        <v>374</v>
      </c>
      <c r="W1327" s="174">
        <v>1</v>
      </c>
      <c r="X1327" s="168" t="s">
        <v>346</v>
      </c>
    </row>
    <row r="1328" spans="2:24">
      <c r="B1328" s="650"/>
      <c r="C1328" s="443"/>
      <c r="D1328" s="205">
        <f t="shared" si="372"/>
        <v>2</v>
      </c>
      <c r="E1328" s="168" t="s">
        <v>375</v>
      </c>
      <c r="F1328" s="259">
        <v>825.3</v>
      </c>
      <c r="G1328" s="168">
        <v>8334</v>
      </c>
      <c r="H1328" s="168">
        <v>8334</v>
      </c>
      <c r="I1328" s="176">
        <f t="shared" si="377"/>
        <v>1</v>
      </c>
      <c r="J1328" s="168">
        <v>117.9</v>
      </c>
      <c r="K1328" s="176">
        <f t="shared" si="378"/>
        <v>1.4146868250539957E-2</v>
      </c>
      <c r="L1328" s="259">
        <v>7</v>
      </c>
      <c r="M1328" s="176">
        <f t="shared" si="379"/>
        <v>1.0141468682505399</v>
      </c>
      <c r="N1328" s="259">
        <v>825.3</v>
      </c>
      <c r="O1328" s="168">
        <v>117.9</v>
      </c>
      <c r="P1328" s="175">
        <f t="shared" si="380"/>
        <v>1.4146868250539957E-2</v>
      </c>
      <c r="Q1328" s="174">
        <f t="shared" si="381"/>
        <v>-3.694822225952521E-13</v>
      </c>
      <c r="R1328" s="175">
        <f t="shared" si="382"/>
        <v>-4.4334319965832982E-17</v>
      </c>
      <c r="S1328" s="258">
        <f t="shared" si="383"/>
        <v>-2.5863755581667647E-12</v>
      </c>
      <c r="T1328" s="168" t="s">
        <v>476</v>
      </c>
      <c r="U1328" s="168" t="s">
        <v>495</v>
      </c>
      <c r="V1328" s="168" t="s">
        <v>376</v>
      </c>
      <c r="W1328" s="174">
        <v>1</v>
      </c>
      <c r="X1328" s="168" t="s">
        <v>346</v>
      </c>
    </row>
    <row r="1329" spans="2:24">
      <c r="B1329" s="650"/>
      <c r="C1329" s="443"/>
      <c r="D1329" s="205">
        <f t="shared" si="372"/>
        <v>3</v>
      </c>
      <c r="E1329" s="168" t="s">
        <v>520</v>
      </c>
      <c r="F1329" s="259">
        <v>614</v>
      </c>
      <c r="G1329" s="168">
        <v>95.22</v>
      </c>
      <c r="H1329" s="168">
        <v>95.22</v>
      </c>
      <c r="I1329" s="176">
        <f t="shared" si="377"/>
        <v>1</v>
      </c>
      <c r="J1329" s="168">
        <v>7.54</v>
      </c>
      <c r="K1329" s="176">
        <f t="shared" si="378"/>
        <v>7.9185045158580131E-2</v>
      </c>
      <c r="L1329" s="259">
        <v>200</v>
      </c>
      <c r="M1329" s="176">
        <f t="shared" si="379"/>
        <v>1.0791850451585803</v>
      </c>
      <c r="N1329" s="259">
        <v>1508</v>
      </c>
      <c r="O1329" s="168">
        <v>3.07</v>
      </c>
      <c r="P1329" s="175">
        <f t="shared" si="380"/>
        <v>3.2241125813904641E-2</v>
      </c>
      <c r="Q1329" s="174">
        <f t="shared" si="381"/>
        <v>4.470000000000006</v>
      </c>
      <c r="R1329" s="175">
        <f t="shared" si="382"/>
        <v>4.6943919344675553E-2</v>
      </c>
      <c r="S1329" s="258">
        <f t="shared" si="383"/>
        <v>894.00000000000114</v>
      </c>
      <c r="T1329" s="168" t="s">
        <v>476</v>
      </c>
      <c r="U1329" s="168" t="s">
        <v>316</v>
      </c>
      <c r="V1329" s="168" t="s">
        <v>351</v>
      </c>
      <c r="W1329" s="174">
        <v>1</v>
      </c>
      <c r="X1329" s="168" t="s">
        <v>346</v>
      </c>
    </row>
    <row r="1330" spans="2:24">
      <c r="B1330" s="650"/>
      <c r="C1330" s="443"/>
      <c r="D1330" s="205">
        <f t="shared" si="372"/>
        <v>4</v>
      </c>
      <c r="E1330" s="168" t="s">
        <v>421</v>
      </c>
      <c r="F1330" s="259">
        <v>522.29</v>
      </c>
      <c r="G1330" s="168">
        <v>128.85</v>
      </c>
      <c r="H1330" s="168">
        <v>128.85</v>
      </c>
      <c r="I1330" s="176">
        <f t="shared" si="377"/>
        <v>1</v>
      </c>
      <c r="J1330" s="168">
        <v>11.2</v>
      </c>
      <c r="K1330" s="176">
        <f t="shared" si="378"/>
        <v>8.6922778424524644E-2</v>
      </c>
      <c r="L1330" s="259">
        <v>102.41</v>
      </c>
      <c r="M1330" s="176">
        <f t="shared" si="379"/>
        <v>1.0869227784245246</v>
      </c>
      <c r="N1330" s="259">
        <v>1146.99</v>
      </c>
      <c r="O1330" s="168">
        <v>5.0999999999999996</v>
      </c>
      <c r="P1330" s="175">
        <f t="shared" si="380"/>
        <v>3.9580908032596042E-2</v>
      </c>
      <c r="Q1330" s="174">
        <f t="shared" si="381"/>
        <v>6.099999999999989</v>
      </c>
      <c r="R1330" s="175">
        <f t="shared" si="382"/>
        <v>4.7341870391928519E-2</v>
      </c>
      <c r="S1330" s="258">
        <f t="shared" si="383"/>
        <v>624.70099999999888</v>
      </c>
      <c r="T1330" s="168" t="s">
        <v>497</v>
      </c>
      <c r="U1330" s="168" t="s">
        <v>355</v>
      </c>
      <c r="V1330" s="168" t="s">
        <v>499</v>
      </c>
      <c r="W1330" s="174">
        <v>1</v>
      </c>
      <c r="X1330" s="168" t="s">
        <v>346</v>
      </c>
    </row>
    <row r="1331" spans="2:24">
      <c r="B1331" s="650"/>
      <c r="C1331" s="443"/>
      <c r="D1331" s="205">
        <f t="shared" si="372"/>
        <v>5</v>
      </c>
      <c r="E1331" s="168" t="s">
        <v>503</v>
      </c>
      <c r="F1331" s="259">
        <v>483.11</v>
      </c>
      <c r="G1331" s="168">
        <v>63.06</v>
      </c>
      <c r="H1331" s="168">
        <v>63.06</v>
      </c>
      <c r="I1331" s="176">
        <f t="shared" si="377"/>
        <v>1</v>
      </c>
      <c r="J1331" s="168">
        <v>6.1</v>
      </c>
      <c r="K1331" s="176">
        <f t="shared" si="378"/>
        <v>9.6733269901680935E-2</v>
      </c>
      <c r="L1331" s="259">
        <v>160.5</v>
      </c>
      <c r="M1331" s="176">
        <f t="shared" si="379"/>
        <v>1.0967332699016807</v>
      </c>
      <c r="N1331" s="259">
        <v>979.05</v>
      </c>
      <c r="O1331" s="168">
        <v>3.01</v>
      </c>
      <c r="P1331" s="175">
        <f t="shared" si="380"/>
        <v>4.7732318426895015E-2</v>
      </c>
      <c r="Q1331" s="174">
        <f t="shared" si="381"/>
        <v>3.0899999999999945</v>
      </c>
      <c r="R1331" s="175">
        <f t="shared" si="382"/>
        <v>4.900095147478583E-2</v>
      </c>
      <c r="S1331" s="258">
        <f t="shared" si="383"/>
        <v>495.94499999999914</v>
      </c>
      <c r="T1331" s="168" t="s">
        <v>476</v>
      </c>
      <c r="U1331" s="168" t="s">
        <v>316</v>
      </c>
      <c r="V1331" s="168" t="s">
        <v>351</v>
      </c>
      <c r="W1331" s="174">
        <v>1</v>
      </c>
      <c r="X1331" s="168" t="s">
        <v>346</v>
      </c>
    </row>
    <row r="1332" spans="2:24">
      <c r="B1332" s="650"/>
      <c r="C1332" s="443"/>
      <c r="D1332" s="205">
        <f t="shared" ref="D1332:D1395" si="386">D1322</f>
        <v>6</v>
      </c>
      <c r="E1332" s="168" t="s">
        <v>356</v>
      </c>
      <c r="F1332" s="259">
        <v>347.03</v>
      </c>
      <c r="G1332" s="168">
        <v>5683</v>
      </c>
      <c r="H1332" s="168">
        <v>5683</v>
      </c>
      <c r="I1332" s="176">
        <f t="shared" si="377"/>
        <v>1</v>
      </c>
      <c r="J1332" s="168">
        <v>52.74</v>
      </c>
      <c r="K1332" s="176">
        <f t="shared" si="378"/>
        <v>9.2803096955833188E-3</v>
      </c>
      <c r="L1332" s="259">
        <v>6.58</v>
      </c>
      <c r="M1332" s="176">
        <f t="shared" si="379"/>
        <v>1.0092803096955834</v>
      </c>
      <c r="N1332" s="259">
        <v>347.03</v>
      </c>
      <c r="O1332" s="168">
        <v>52.74</v>
      </c>
      <c r="P1332" s="175">
        <f t="shared" si="380"/>
        <v>9.2803096955833188E-3</v>
      </c>
      <c r="Q1332" s="174">
        <f t="shared" si="381"/>
        <v>-2.2026824808563106E-13</v>
      </c>
      <c r="R1332" s="175">
        <f t="shared" si="382"/>
        <v>-3.8759149759921005E-17</v>
      </c>
      <c r="S1332" s="258">
        <f t="shared" si="383"/>
        <v>-1.4493650724034523E-12</v>
      </c>
      <c r="T1332" s="168" t="s">
        <v>497</v>
      </c>
      <c r="U1332" s="168" t="s">
        <v>355</v>
      </c>
      <c r="V1332" s="168" t="s">
        <v>357</v>
      </c>
      <c r="W1332" s="174">
        <v>1</v>
      </c>
      <c r="X1332" s="168" t="s">
        <v>346</v>
      </c>
    </row>
    <row r="1333" spans="2:24">
      <c r="B1333" s="650"/>
      <c r="C1333" s="443"/>
      <c r="D1333" s="205">
        <f t="shared" si="386"/>
        <v>7</v>
      </c>
      <c r="E1333" s="168" t="s">
        <v>693</v>
      </c>
      <c r="F1333" s="259">
        <v>332.72</v>
      </c>
      <c r="G1333" s="168">
        <v>158.13999999999999</v>
      </c>
      <c r="H1333" s="168">
        <v>158.13999999999999</v>
      </c>
      <c r="I1333" s="176">
        <f t="shared" si="377"/>
        <v>1</v>
      </c>
      <c r="J1333" s="168">
        <v>6.83</v>
      </c>
      <c r="K1333" s="176">
        <f t="shared" si="378"/>
        <v>4.3189578854179844E-2</v>
      </c>
      <c r="L1333" s="259">
        <v>100.52</v>
      </c>
      <c r="M1333" s="176">
        <f t="shared" si="379"/>
        <v>1.0431895788541798</v>
      </c>
      <c r="N1333" s="259">
        <v>686.55</v>
      </c>
      <c r="O1333" s="168">
        <v>3.31</v>
      </c>
      <c r="P1333" s="175">
        <f t="shared" si="380"/>
        <v>2.0930820791703556E-2</v>
      </c>
      <c r="Q1333" s="174">
        <f t="shared" si="381"/>
        <v>3.5200000000000125</v>
      </c>
      <c r="R1333" s="175">
        <f t="shared" si="382"/>
        <v>2.2258758062476368E-2</v>
      </c>
      <c r="S1333" s="258">
        <f t="shared" si="383"/>
        <v>353.83040000000125</v>
      </c>
      <c r="T1333" s="168" t="s">
        <v>476</v>
      </c>
      <c r="U1333" s="168" t="s">
        <v>364</v>
      </c>
      <c r="V1333" s="168" t="s">
        <v>366</v>
      </c>
      <c r="W1333" s="174">
        <v>1</v>
      </c>
      <c r="X1333" s="168" t="s">
        <v>218</v>
      </c>
    </row>
    <row r="1334" spans="2:24">
      <c r="B1334" s="650"/>
      <c r="C1334" s="443"/>
      <c r="D1334" s="205">
        <f t="shared" si="386"/>
        <v>8</v>
      </c>
      <c r="E1334" s="168" t="s">
        <v>408</v>
      </c>
      <c r="F1334" s="259">
        <v>169.29</v>
      </c>
      <c r="G1334" s="168">
        <v>12.2</v>
      </c>
      <c r="H1334" s="168">
        <v>12.2</v>
      </c>
      <c r="I1334" s="176">
        <f t="shared" si="377"/>
        <v>1</v>
      </c>
      <c r="J1334" s="168">
        <v>0.47</v>
      </c>
      <c r="K1334" s="176">
        <f t="shared" si="378"/>
        <v>3.8524590163934426E-2</v>
      </c>
      <c r="L1334" s="259">
        <v>846.44</v>
      </c>
      <c r="M1334" s="176">
        <f t="shared" si="379"/>
        <v>1.0385245901639344</v>
      </c>
      <c r="N1334" s="259">
        <v>397.83</v>
      </c>
      <c r="O1334" s="168">
        <v>0.2</v>
      </c>
      <c r="P1334" s="175">
        <f t="shared" si="380"/>
        <v>1.6393442622950821E-2</v>
      </c>
      <c r="Q1334" s="174">
        <f t="shared" si="381"/>
        <v>0.27000000000000063</v>
      </c>
      <c r="R1334" s="175">
        <f t="shared" si="382"/>
        <v>2.2131147540983661E-2</v>
      </c>
      <c r="S1334" s="258">
        <f t="shared" si="383"/>
        <v>228.53880000000055</v>
      </c>
      <c r="T1334" s="168" t="s">
        <v>476</v>
      </c>
      <c r="U1334" s="168" t="s">
        <v>316</v>
      </c>
      <c r="V1334" s="168" t="s">
        <v>412</v>
      </c>
      <c r="W1334" s="174">
        <v>1</v>
      </c>
      <c r="X1334" s="168" t="s">
        <v>144</v>
      </c>
    </row>
    <row r="1335" spans="2:24">
      <c r="B1335" s="650"/>
      <c r="C1335" s="443"/>
      <c r="D1335" s="205">
        <f t="shared" si="386"/>
        <v>9</v>
      </c>
      <c r="E1335" s="168" t="s">
        <v>528</v>
      </c>
      <c r="F1335" s="259">
        <v>158.47999999999999</v>
      </c>
      <c r="G1335" s="168">
        <v>39.21</v>
      </c>
      <c r="H1335" s="168">
        <v>39.21</v>
      </c>
      <c r="I1335" s="176">
        <f t="shared" si="377"/>
        <v>1</v>
      </c>
      <c r="J1335" s="168">
        <v>2.81</v>
      </c>
      <c r="K1335" s="176">
        <f t="shared" si="378"/>
        <v>7.1665391481764859E-2</v>
      </c>
      <c r="L1335" s="259">
        <v>113.2</v>
      </c>
      <c r="M1335" s="176">
        <f t="shared" si="379"/>
        <v>1.0716653914817649</v>
      </c>
      <c r="N1335" s="259">
        <v>318.08999999999997</v>
      </c>
      <c r="O1335" s="168">
        <v>1.4</v>
      </c>
      <c r="P1335" s="175">
        <f t="shared" si="380"/>
        <v>3.5705177250701346E-2</v>
      </c>
      <c r="Q1335" s="174">
        <f t="shared" si="381"/>
        <v>1.4100000000000024</v>
      </c>
      <c r="R1335" s="175">
        <f t="shared" si="382"/>
        <v>3.5960214231063561E-2</v>
      </c>
      <c r="S1335" s="258">
        <f t="shared" si="383"/>
        <v>159.61200000000028</v>
      </c>
      <c r="T1335" s="168" t="s">
        <v>476</v>
      </c>
      <c r="U1335" s="168" t="s">
        <v>316</v>
      </c>
      <c r="V1335" s="168" t="s">
        <v>351</v>
      </c>
      <c r="W1335" s="174">
        <v>1</v>
      </c>
      <c r="X1335" s="168" t="s">
        <v>346</v>
      </c>
    </row>
    <row r="1336" spans="2:24">
      <c r="B1336" s="651"/>
      <c r="C1336" s="443"/>
      <c r="D1336" s="205">
        <f t="shared" si="386"/>
        <v>10</v>
      </c>
      <c r="E1336" s="168" t="s">
        <v>362</v>
      </c>
      <c r="F1336" s="259">
        <v>143.5</v>
      </c>
      <c r="G1336" s="168">
        <v>3924</v>
      </c>
      <c r="H1336" s="168">
        <v>3924</v>
      </c>
      <c r="I1336" s="176">
        <f t="shared" si="377"/>
        <v>1</v>
      </c>
      <c r="J1336" s="168">
        <v>20.5</v>
      </c>
      <c r="K1336" s="176">
        <f t="shared" si="378"/>
        <v>5.2242609582059127E-3</v>
      </c>
      <c r="L1336" s="259">
        <v>7</v>
      </c>
      <c r="M1336" s="176">
        <f t="shared" si="379"/>
        <v>1.0052242609582058</v>
      </c>
      <c r="N1336" s="259">
        <v>143.5</v>
      </c>
      <c r="O1336" s="168">
        <v>20.5</v>
      </c>
      <c r="P1336" s="175">
        <f t="shared" si="380"/>
        <v>5.2242609582059127E-3</v>
      </c>
      <c r="Q1336" s="174">
        <f t="shared" si="381"/>
        <v>0</v>
      </c>
      <c r="R1336" s="175">
        <f t="shared" si="382"/>
        <v>0</v>
      </c>
      <c r="S1336" s="258">
        <f t="shared" si="383"/>
        <v>0</v>
      </c>
      <c r="T1336" s="168" t="s">
        <v>497</v>
      </c>
      <c r="U1336" s="168" t="s">
        <v>355</v>
      </c>
      <c r="V1336" s="168" t="s">
        <v>357</v>
      </c>
      <c r="W1336" s="174">
        <v>1</v>
      </c>
      <c r="X1336" s="168" t="s">
        <v>346</v>
      </c>
    </row>
    <row r="1337" spans="2:24">
      <c r="B1337" s="649">
        <v>46003</v>
      </c>
      <c r="C1337" s="443" t="str">
        <f t="shared" ref="C1337" si="387">RIGHT(TEXT(B1337,"aaa"),1)</f>
        <v>五</v>
      </c>
      <c r="D1337" s="205">
        <f t="shared" si="386"/>
        <v>1</v>
      </c>
      <c r="E1337" s="168" t="s">
        <v>504</v>
      </c>
      <c r="F1337" s="259">
        <v>712.79</v>
      </c>
      <c r="G1337" s="168">
        <v>237.1</v>
      </c>
      <c r="H1337" s="168">
        <v>237.1</v>
      </c>
      <c r="I1337" s="176">
        <f t="shared" si="377"/>
        <v>1</v>
      </c>
      <c r="J1337" s="168">
        <v>12.95</v>
      </c>
      <c r="K1337" s="176">
        <f t="shared" si="378"/>
        <v>5.4618304512863772E-2</v>
      </c>
      <c r="L1337" s="259">
        <v>111.2</v>
      </c>
      <c r="M1337" s="176">
        <f t="shared" si="379"/>
        <v>1.0546183045128636</v>
      </c>
      <c r="N1337" s="259">
        <v>1440.04</v>
      </c>
      <c r="O1337" s="168">
        <v>6.41</v>
      </c>
      <c r="P1337" s="175">
        <f t="shared" si="380"/>
        <v>2.7035006326444538E-2</v>
      </c>
      <c r="Q1337" s="174">
        <f t="shared" si="381"/>
        <v>6.5399999999999885</v>
      </c>
      <c r="R1337" s="175">
        <f t="shared" si="382"/>
        <v>2.7583298186419185E-2</v>
      </c>
      <c r="S1337" s="258">
        <f t="shared" si="383"/>
        <v>727.24799999999868</v>
      </c>
      <c r="T1337" s="168" t="s">
        <v>476</v>
      </c>
      <c r="U1337" s="168" t="s">
        <v>316</v>
      </c>
      <c r="V1337" s="168" t="s">
        <v>412</v>
      </c>
      <c r="W1337" s="174">
        <v>1</v>
      </c>
      <c r="X1337" s="168" t="s">
        <v>232</v>
      </c>
    </row>
    <row r="1338" spans="2:24">
      <c r="B1338" s="650"/>
      <c r="C1338" s="443"/>
      <c r="D1338" s="205">
        <f t="shared" si="386"/>
        <v>2</v>
      </c>
      <c r="E1338" s="168" t="s">
        <v>356</v>
      </c>
      <c r="F1338" s="259">
        <v>624.11</v>
      </c>
      <c r="G1338" s="168">
        <v>5065</v>
      </c>
      <c r="H1338" s="168">
        <v>5065</v>
      </c>
      <c r="I1338" s="176">
        <f t="shared" si="377"/>
        <v>1</v>
      </c>
      <c r="J1338" s="168">
        <v>94.85</v>
      </c>
      <c r="K1338" s="176">
        <f t="shared" si="378"/>
        <v>1.8726554787759132E-2</v>
      </c>
      <c r="L1338" s="259">
        <v>6.58</v>
      </c>
      <c r="M1338" s="176">
        <f t="shared" si="379"/>
        <v>1.0187265547877593</v>
      </c>
      <c r="N1338" s="259">
        <v>624.11</v>
      </c>
      <c r="O1338" s="168">
        <v>94.85</v>
      </c>
      <c r="P1338" s="175">
        <f t="shared" si="380"/>
        <v>1.8726554787759132E-2</v>
      </c>
      <c r="Q1338" s="174">
        <f t="shared" si="381"/>
        <v>3.694822225952521E-13</v>
      </c>
      <c r="R1338" s="175">
        <f t="shared" si="382"/>
        <v>7.2948118972409102E-17</v>
      </c>
      <c r="S1338" s="258">
        <f t="shared" si="383"/>
        <v>2.431193024676759E-12</v>
      </c>
      <c r="T1338" s="168" t="s">
        <v>497</v>
      </c>
      <c r="U1338" s="168" t="s">
        <v>355</v>
      </c>
      <c r="V1338" s="168" t="s">
        <v>357</v>
      </c>
      <c r="W1338" s="174">
        <v>1</v>
      </c>
      <c r="X1338" s="168" t="s">
        <v>346</v>
      </c>
    </row>
    <row r="1339" spans="2:24">
      <c r="B1339" s="650"/>
      <c r="C1339" s="443"/>
      <c r="D1339" s="205">
        <f t="shared" si="386"/>
        <v>3</v>
      </c>
      <c r="E1339" s="168" t="s">
        <v>373</v>
      </c>
      <c r="F1339" s="259">
        <v>553.26</v>
      </c>
      <c r="G1339" s="168">
        <v>13329</v>
      </c>
      <c r="H1339" s="168">
        <v>13329</v>
      </c>
      <c r="I1339" s="176">
        <f t="shared" si="377"/>
        <v>1</v>
      </c>
      <c r="J1339" s="168">
        <v>95.39</v>
      </c>
      <c r="K1339" s="176">
        <f t="shared" si="378"/>
        <v>7.1565758871633281E-3</v>
      </c>
      <c r="L1339" s="259">
        <v>5.8</v>
      </c>
      <c r="M1339" s="176">
        <f t="shared" si="379"/>
        <v>1.0071565758871632</v>
      </c>
      <c r="N1339" s="259">
        <v>553.26</v>
      </c>
      <c r="O1339" s="168">
        <v>95.39</v>
      </c>
      <c r="P1339" s="175">
        <f t="shared" si="380"/>
        <v>7.1565758871633281E-3</v>
      </c>
      <c r="Q1339" s="174">
        <f t="shared" si="381"/>
        <v>-5.8264504332328215E-13</v>
      </c>
      <c r="R1339" s="175">
        <f t="shared" si="382"/>
        <v>-4.371258483931894E-17</v>
      </c>
      <c r="S1339" s="258">
        <f t="shared" si="383"/>
        <v>-3.3793412512750362E-12</v>
      </c>
      <c r="T1339" s="168" t="s">
        <v>476</v>
      </c>
      <c r="U1339" s="168" t="s">
        <v>495</v>
      </c>
      <c r="V1339" s="168" t="s">
        <v>374</v>
      </c>
      <c r="W1339" s="174">
        <v>1</v>
      </c>
      <c r="X1339" s="168" t="s">
        <v>346</v>
      </c>
    </row>
    <row r="1340" spans="2:24">
      <c r="B1340" s="650"/>
      <c r="C1340" s="443"/>
      <c r="D1340" s="205">
        <f t="shared" si="386"/>
        <v>4</v>
      </c>
      <c r="E1340" s="168" t="s">
        <v>375</v>
      </c>
      <c r="F1340" s="259">
        <v>459.97</v>
      </c>
      <c r="G1340" s="168">
        <v>5313</v>
      </c>
      <c r="H1340" s="168">
        <v>5313</v>
      </c>
      <c r="I1340" s="176">
        <f t="shared" si="377"/>
        <v>1</v>
      </c>
      <c r="J1340" s="168">
        <v>65.709999999999994</v>
      </c>
      <c r="K1340" s="176">
        <f t="shared" si="378"/>
        <v>1.2367777150385844E-2</v>
      </c>
      <c r="L1340" s="259">
        <v>7</v>
      </c>
      <c r="M1340" s="176">
        <f t="shared" si="379"/>
        <v>1.0123677771503858</v>
      </c>
      <c r="N1340" s="259">
        <v>459.97</v>
      </c>
      <c r="O1340" s="168">
        <v>65.709999999999994</v>
      </c>
      <c r="P1340" s="175">
        <f t="shared" si="380"/>
        <v>1.2367777150385844E-2</v>
      </c>
      <c r="Q1340" s="174">
        <f t="shared" si="381"/>
        <v>0</v>
      </c>
      <c r="R1340" s="175">
        <f t="shared" si="382"/>
        <v>0</v>
      </c>
      <c r="S1340" s="258">
        <f t="shared" si="383"/>
        <v>0</v>
      </c>
      <c r="T1340" s="168" t="s">
        <v>476</v>
      </c>
      <c r="U1340" s="168" t="s">
        <v>495</v>
      </c>
      <c r="V1340" s="168" t="s">
        <v>376</v>
      </c>
      <c r="W1340" s="174">
        <v>1</v>
      </c>
      <c r="X1340" s="168" t="s">
        <v>346</v>
      </c>
    </row>
    <row r="1341" spans="2:24">
      <c r="B1341" s="650"/>
      <c r="C1341" s="443"/>
      <c r="D1341" s="205">
        <f t="shared" si="386"/>
        <v>5</v>
      </c>
      <c r="E1341" s="168" t="s">
        <v>424</v>
      </c>
      <c r="F1341" s="259">
        <v>429.72</v>
      </c>
      <c r="G1341" s="168">
        <v>61.83</v>
      </c>
      <c r="H1341" s="168">
        <v>61.83</v>
      </c>
      <c r="I1341" s="176">
        <f t="shared" si="377"/>
        <v>1</v>
      </c>
      <c r="J1341" s="168">
        <v>2.89</v>
      </c>
      <c r="K1341" s="176">
        <f t="shared" si="378"/>
        <v>4.6741064208313123E-2</v>
      </c>
      <c r="L1341" s="259">
        <v>355.14</v>
      </c>
      <c r="M1341" s="176">
        <f t="shared" si="379"/>
        <v>1.046741064208313</v>
      </c>
      <c r="N1341" s="259">
        <v>1026.3499999999999</v>
      </c>
      <c r="O1341" s="168">
        <v>1.21</v>
      </c>
      <c r="P1341" s="175">
        <f t="shared" si="380"/>
        <v>1.9569788128740093E-2</v>
      </c>
      <c r="Q1341" s="174">
        <f t="shared" si="381"/>
        <v>1.6800000000000006</v>
      </c>
      <c r="R1341" s="175">
        <f t="shared" si="382"/>
        <v>2.7171276079573033E-2</v>
      </c>
      <c r="S1341" s="258">
        <f t="shared" si="383"/>
        <v>596.63520000000017</v>
      </c>
      <c r="T1341" s="168" t="s">
        <v>476</v>
      </c>
      <c r="U1341" s="168" t="s">
        <v>364</v>
      </c>
      <c r="V1341" s="168" t="s">
        <v>366</v>
      </c>
      <c r="W1341" s="174">
        <v>1</v>
      </c>
      <c r="X1341" s="168" t="s">
        <v>140</v>
      </c>
    </row>
    <row r="1342" spans="2:24">
      <c r="B1342" s="650"/>
      <c r="C1342" s="443"/>
      <c r="D1342" s="205">
        <f t="shared" si="386"/>
        <v>6</v>
      </c>
      <c r="E1342" s="168" t="s">
        <v>693</v>
      </c>
      <c r="F1342" s="259">
        <v>418.16</v>
      </c>
      <c r="G1342" s="168">
        <v>126.92</v>
      </c>
      <c r="H1342" s="168">
        <v>126.92</v>
      </c>
      <c r="I1342" s="176">
        <f t="shared" si="377"/>
        <v>1</v>
      </c>
      <c r="J1342" s="168">
        <v>8.91</v>
      </c>
      <c r="K1342" s="176">
        <f t="shared" si="378"/>
        <v>7.0201701859439011E-2</v>
      </c>
      <c r="L1342" s="259">
        <v>100.52</v>
      </c>
      <c r="M1342" s="176">
        <f t="shared" si="379"/>
        <v>1.0702017018594392</v>
      </c>
      <c r="N1342" s="259">
        <v>895.63</v>
      </c>
      <c r="O1342" s="168">
        <v>4.16</v>
      </c>
      <c r="P1342" s="175">
        <f t="shared" si="380"/>
        <v>3.2776552158840212E-2</v>
      </c>
      <c r="Q1342" s="174">
        <f t="shared" si="381"/>
        <v>4.7500000000000107</v>
      </c>
      <c r="R1342" s="175">
        <f t="shared" si="382"/>
        <v>3.7425149700598889E-2</v>
      </c>
      <c r="S1342" s="258">
        <f t="shared" si="383"/>
        <v>477.47000000000105</v>
      </c>
      <c r="T1342" s="168" t="s">
        <v>476</v>
      </c>
      <c r="U1342" s="168" t="s">
        <v>364</v>
      </c>
      <c r="V1342" s="168" t="s">
        <v>366</v>
      </c>
      <c r="W1342" s="174">
        <v>1</v>
      </c>
      <c r="X1342" s="168" t="s">
        <v>218</v>
      </c>
    </row>
    <row r="1343" spans="2:24">
      <c r="B1343" s="650"/>
      <c r="C1343" s="443"/>
      <c r="D1343" s="205">
        <f t="shared" si="386"/>
        <v>7</v>
      </c>
      <c r="E1343" s="168" t="s">
        <v>385</v>
      </c>
      <c r="F1343" s="259">
        <v>410.16</v>
      </c>
      <c r="G1343" s="168">
        <v>64.540000000000006</v>
      </c>
      <c r="H1343" s="168">
        <v>64.540000000000006</v>
      </c>
      <c r="I1343" s="176">
        <f t="shared" si="377"/>
        <v>1</v>
      </c>
      <c r="J1343" s="168">
        <v>3.02</v>
      </c>
      <c r="K1343" s="176">
        <f t="shared" si="378"/>
        <v>4.6792686705918803E-2</v>
      </c>
      <c r="L1343" s="259">
        <v>410.16</v>
      </c>
      <c r="M1343" s="176">
        <f t="shared" si="379"/>
        <v>1.0467926867059187</v>
      </c>
      <c r="N1343" s="259">
        <v>1238.68</v>
      </c>
      <c r="O1343" s="168">
        <v>1</v>
      </c>
      <c r="P1343" s="175">
        <f t="shared" si="380"/>
        <v>1.5494267121165167E-2</v>
      </c>
      <c r="Q1343" s="174">
        <f t="shared" si="381"/>
        <v>2.019999999999996</v>
      </c>
      <c r="R1343" s="175">
        <f t="shared" si="382"/>
        <v>3.129841958475358E-2</v>
      </c>
      <c r="S1343" s="258">
        <f t="shared" si="383"/>
        <v>828.52319999999838</v>
      </c>
      <c r="T1343" s="168" t="s">
        <v>476</v>
      </c>
      <c r="U1343" s="168" t="s">
        <v>364</v>
      </c>
      <c r="V1343" s="168" t="s">
        <v>366</v>
      </c>
      <c r="W1343" s="174">
        <v>1</v>
      </c>
      <c r="X1343" s="168" t="s">
        <v>346</v>
      </c>
    </row>
    <row r="1344" spans="2:24">
      <c r="B1344" s="650"/>
      <c r="C1344" s="443"/>
      <c r="D1344" s="205">
        <f t="shared" si="386"/>
        <v>8</v>
      </c>
      <c r="E1344" s="168" t="s">
        <v>655</v>
      </c>
      <c r="F1344" s="259">
        <v>279.37</v>
      </c>
      <c r="G1344" s="168">
        <v>2107</v>
      </c>
      <c r="H1344" s="168">
        <v>2107</v>
      </c>
      <c r="I1344" s="176">
        <f t="shared" si="377"/>
        <v>1</v>
      </c>
      <c r="J1344" s="168">
        <v>38.270000000000003</v>
      </c>
      <c r="K1344" s="176">
        <f t="shared" si="378"/>
        <v>1.8163265306122452E-2</v>
      </c>
      <c r="L1344" s="259">
        <v>7.3</v>
      </c>
      <c r="M1344" s="176">
        <f t="shared" si="379"/>
        <v>1.0181632653061223</v>
      </c>
      <c r="N1344" s="259">
        <v>279.37</v>
      </c>
      <c r="O1344" s="168">
        <v>38.270000000000003</v>
      </c>
      <c r="P1344" s="175">
        <f t="shared" si="380"/>
        <v>1.8163265306122452E-2</v>
      </c>
      <c r="Q1344" s="174">
        <f t="shared" si="381"/>
        <v>0</v>
      </c>
      <c r="R1344" s="175">
        <f t="shared" si="382"/>
        <v>0</v>
      </c>
      <c r="S1344" s="258">
        <f t="shared" si="383"/>
        <v>0</v>
      </c>
      <c r="T1344" s="168" t="s">
        <v>476</v>
      </c>
      <c r="U1344" s="168" t="s">
        <v>495</v>
      </c>
      <c r="V1344" s="168" t="s">
        <v>376</v>
      </c>
      <c r="W1344" s="174">
        <v>1</v>
      </c>
      <c r="X1344" s="168" t="s">
        <v>219</v>
      </c>
    </row>
    <row r="1345" spans="2:24">
      <c r="B1345" s="650"/>
      <c r="C1345" s="443"/>
      <c r="D1345" s="205">
        <f t="shared" si="386"/>
        <v>9</v>
      </c>
      <c r="E1345" s="168" t="s">
        <v>640</v>
      </c>
      <c r="F1345" s="259">
        <v>228.19</v>
      </c>
      <c r="G1345" s="168">
        <v>48.41</v>
      </c>
      <c r="H1345" s="168">
        <v>48.41</v>
      </c>
      <c r="I1345" s="176">
        <f t="shared" si="377"/>
        <v>1</v>
      </c>
      <c r="J1345" s="168">
        <v>3.02</v>
      </c>
      <c r="K1345" s="176">
        <f t="shared" si="378"/>
        <v>6.238380499896716E-2</v>
      </c>
      <c r="L1345" s="259">
        <v>159.57</v>
      </c>
      <c r="M1345" s="176">
        <f t="shared" si="379"/>
        <v>1.0623838049989671</v>
      </c>
      <c r="N1345" s="259">
        <v>481.9</v>
      </c>
      <c r="O1345" s="168">
        <v>1.43</v>
      </c>
      <c r="P1345" s="175">
        <f t="shared" si="380"/>
        <v>2.9539351373683125E-2</v>
      </c>
      <c r="Q1345" s="174">
        <f t="shared" si="381"/>
        <v>1.5900000000000032</v>
      </c>
      <c r="R1345" s="175">
        <f t="shared" si="382"/>
        <v>3.2844453625284098E-2</v>
      </c>
      <c r="S1345" s="258">
        <f t="shared" si="383"/>
        <v>253.7163000000005</v>
      </c>
      <c r="T1345" s="168" t="s">
        <v>476</v>
      </c>
      <c r="U1345" s="168" t="s">
        <v>316</v>
      </c>
      <c r="V1345" s="168" t="s">
        <v>412</v>
      </c>
      <c r="W1345" s="174">
        <v>1</v>
      </c>
      <c r="X1345" s="168" t="s">
        <v>346</v>
      </c>
    </row>
    <row r="1346" spans="2:24">
      <c r="B1346" s="651"/>
      <c r="C1346" s="443"/>
      <c r="D1346" s="205">
        <f t="shared" si="386"/>
        <v>10</v>
      </c>
      <c r="E1346" s="168" t="s">
        <v>370</v>
      </c>
      <c r="F1346" s="259">
        <v>227.92</v>
      </c>
      <c r="G1346" s="168">
        <v>56.42</v>
      </c>
      <c r="H1346" s="168">
        <v>56.42</v>
      </c>
      <c r="I1346" s="176">
        <f t="shared" si="377"/>
        <v>1</v>
      </c>
      <c r="J1346" s="168">
        <v>3.96</v>
      </c>
      <c r="K1346" s="176">
        <f t="shared" si="378"/>
        <v>7.0187876639489541E-2</v>
      </c>
      <c r="L1346" s="259">
        <v>335.18</v>
      </c>
      <c r="M1346" s="176">
        <f t="shared" si="379"/>
        <v>1.0701878766394897</v>
      </c>
      <c r="N1346" s="259">
        <v>1327.31</v>
      </c>
      <c r="O1346" s="168">
        <v>0.68</v>
      </c>
      <c r="P1346" s="175">
        <f t="shared" si="380"/>
        <v>1.2052463665366891E-2</v>
      </c>
      <c r="Q1346" s="174">
        <f t="shared" si="381"/>
        <v>3.2800000000000007</v>
      </c>
      <c r="R1346" s="175">
        <f t="shared" si="382"/>
        <v>5.8135412974122662E-2</v>
      </c>
      <c r="S1346" s="258">
        <f t="shared" si="383"/>
        <v>1099.3904000000002</v>
      </c>
      <c r="T1346" s="168" t="s">
        <v>476</v>
      </c>
      <c r="U1346" s="168" t="s">
        <v>364</v>
      </c>
      <c r="V1346" s="168" t="s">
        <v>366</v>
      </c>
      <c r="W1346" s="174">
        <v>1</v>
      </c>
      <c r="X1346" s="168" t="s">
        <v>151</v>
      </c>
    </row>
    <row r="1347" spans="2:24">
      <c r="B1347" s="649">
        <v>46004</v>
      </c>
      <c r="C1347" s="443" t="str">
        <f t="shared" ref="C1347" si="388">RIGHT(TEXT(B1347,"aaa"),1)</f>
        <v>六</v>
      </c>
      <c r="D1347" s="205">
        <f t="shared" si="386"/>
        <v>1</v>
      </c>
      <c r="E1347" s="168" t="s">
        <v>516</v>
      </c>
      <c r="F1347" s="259">
        <v>1342.17</v>
      </c>
      <c r="G1347" s="168">
        <v>479.79</v>
      </c>
      <c r="H1347" s="168">
        <v>479.79</v>
      </c>
      <c r="I1347" s="176">
        <f t="shared" ref="I1347:I1410" si="389">H1347/G1347</f>
        <v>1</v>
      </c>
      <c r="J1347" s="168">
        <v>34.11</v>
      </c>
      <c r="K1347" s="176">
        <f t="shared" ref="K1347:K1410" si="390">J1347/G1347</f>
        <v>7.1093603451510029E-2</v>
      </c>
      <c r="L1347" s="259">
        <v>99.42</v>
      </c>
      <c r="M1347" s="176">
        <f t="shared" ref="M1347:M1410" si="391">(H1347+J1347)/G1347</f>
        <v>1.0710936034515099</v>
      </c>
      <c r="N1347" s="259">
        <v>3391.22</v>
      </c>
      <c r="O1347" s="168">
        <v>13.5</v>
      </c>
      <c r="P1347" s="175">
        <f t="shared" ref="P1347:P1410" si="392">O1347/G1347</f>
        <v>2.8137310073157003E-2</v>
      </c>
      <c r="Q1347" s="174">
        <f t="shared" ref="Q1347:Q1410" si="393">(H1347+J1347)-G1347-O1347</f>
        <v>20.609999999999957</v>
      </c>
      <c r="R1347" s="175">
        <f t="shared" ref="R1347:R1410" si="394">Q1347/G1347</f>
        <v>4.2956293378352939E-2</v>
      </c>
      <c r="S1347" s="258">
        <f t="shared" ref="S1347:S1410" si="395">Q1347*L1347</f>
        <v>2049.0461999999957</v>
      </c>
      <c r="T1347" s="168" t="s">
        <v>476</v>
      </c>
      <c r="U1347" s="168" t="s">
        <v>495</v>
      </c>
      <c r="V1347" s="168" t="s">
        <v>430</v>
      </c>
      <c r="W1347" s="174">
        <v>1</v>
      </c>
      <c r="X1347" s="168" t="s">
        <v>169</v>
      </c>
    </row>
    <row r="1348" spans="2:24">
      <c r="B1348" s="650"/>
      <c r="C1348" s="443"/>
      <c r="D1348" s="205">
        <f t="shared" si="386"/>
        <v>2</v>
      </c>
      <c r="E1348" s="168" t="s">
        <v>373</v>
      </c>
      <c r="F1348" s="259">
        <v>1220.49</v>
      </c>
      <c r="G1348" s="168">
        <v>14675</v>
      </c>
      <c r="H1348" s="168">
        <v>14675</v>
      </c>
      <c r="I1348" s="176">
        <f t="shared" si="389"/>
        <v>1</v>
      </c>
      <c r="J1348" s="168">
        <v>210.43</v>
      </c>
      <c r="K1348" s="176">
        <f t="shared" si="390"/>
        <v>1.4339352640545146E-2</v>
      </c>
      <c r="L1348" s="259">
        <v>5.8</v>
      </c>
      <c r="M1348" s="176">
        <f t="shared" si="391"/>
        <v>1.0143393526405451</v>
      </c>
      <c r="N1348" s="259">
        <v>1220.49</v>
      </c>
      <c r="O1348" s="168">
        <v>210.43</v>
      </c>
      <c r="P1348" s="175">
        <f t="shared" si="392"/>
        <v>1.4339352640545146E-2</v>
      </c>
      <c r="Q1348" s="174">
        <f t="shared" si="393"/>
        <v>2.8421709430404007E-13</v>
      </c>
      <c r="R1348" s="175">
        <f t="shared" si="394"/>
        <v>1.9367434024125387E-17</v>
      </c>
      <c r="S1348" s="258">
        <f t="shared" si="395"/>
        <v>1.6484591469634324E-12</v>
      </c>
      <c r="T1348" s="168" t="s">
        <v>476</v>
      </c>
      <c r="U1348" s="168" t="s">
        <v>495</v>
      </c>
      <c r="V1348" s="168" t="s">
        <v>374</v>
      </c>
      <c r="W1348" s="174">
        <v>1</v>
      </c>
      <c r="X1348" s="168" t="s">
        <v>346</v>
      </c>
    </row>
    <row r="1349" spans="2:24">
      <c r="B1349" s="650"/>
      <c r="C1349" s="443"/>
      <c r="D1349" s="205">
        <f t="shared" si="386"/>
        <v>3</v>
      </c>
      <c r="E1349" s="168" t="s">
        <v>416</v>
      </c>
      <c r="F1349" s="259">
        <v>909.03</v>
      </c>
      <c r="G1349" s="168">
        <v>193.18</v>
      </c>
      <c r="H1349" s="168">
        <v>193.18</v>
      </c>
      <c r="I1349" s="176">
        <f t="shared" si="389"/>
        <v>1</v>
      </c>
      <c r="J1349" s="168">
        <v>13.74</v>
      </c>
      <c r="K1349" s="176">
        <f t="shared" si="390"/>
        <v>7.1125375297649854E-2</v>
      </c>
      <c r="L1349" s="259">
        <v>156.72999999999999</v>
      </c>
      <c r="M1349" s="176">
        <f t="shared" si="391"/>
        <v>1.07112537529765</v>
      </c>
      <c r="N1349" s="259">
        <v>2153.4699999999998</v>
      </c>
      <c r="O1349" s="168">
        <v>5.8</v>
      </c>
      <c r="P1349" s="175">
        <f t="shared" si="392"/>
        <v>3.0023811988818715E-2</v>
      </c>
      <c r="Q1349" s="174">
        <f t="shared" si="393"/>
        <v>7.9400000000000093</v>
      </c>
      <c r="R1349" s="175">
        <f t="shared" si="394"/>
        <v>4.110156330883119E-2</v>
      </c>
      <c r="S1349" s="258">
        <f t="shared" si="395"/>
        <v>1244.4362000000015</v>
      </c>
      <c r="T1349" s="168" t="s">
        <v>497</v>
      </c>
      <c r="U1349" s="168" t="s">
        <v>355</v>
      </c>
      <c r="V1349" s="168" t="s">
        <v>360</v>
      </c>
      <c r="W1349" s="174">
        <v>1</v>
      </c>
      <c r="X1349" s="168" t="s">
        <v>346</v>
      </c>
    </row>
    <row r="1350" spans="2:24">
      <c r="B1350" s="650"/>
      <c r="C1350" s="443"/>
      <c r="D1350" s="205">
        <f t="shared" si="386"/>
        <v>4</v>
      </c>
      <c r="E1350" s="168" t="s">
        <v>354</v>
      </c>
      <c r="F1350" s="259">
        <v>495.77</v>
      </c>
      <c r="G1350" s="168">
        <v>235.45</v>
      </c>
      <c r="H1350" s="168">
        <v>235.45</v>
      </c>
      <c r="I1350" s="176">
        <f t="shared" si="389"/>
        <v>1</v>
      </c>
      <c r="J1350" s="168">
        <v>11.16</v>
      </c>
      <c r="K1350" s="176">
        <f t="shared" si="390"/>
        <v>4.7398598428541092E-2</v>
      </c>
      <c r="L1350" s="259">
        <v>95.34</v>
      </c>
      <c r="M1350" s="176">
        <f t="shared" si="391"/>
        <v>1.047398598428541</v>
      </c>
      <c r="N1350" s="259">
        <v>1063.99</v>
      </c>
      <c r="O1350" s="168">
        <v>5.2</v>
      </c>
      <c r="P1350" s="175">
        <f t="shared" si="392"/>
        <v>2.2085368443406247E-2</v>
      </c>
      <c r="Q1350" s="174">
        <f t="shared" si="393"/>
        <v>5.9599999999999964</v>
      </c>
      <c r="R1350" s="175">
        <f t="shared" si="394"/>
        <v>2.5313229985134834E-2</v>
      </c>
      <c r="S1350" s="258">
        <f t="shared" si="395"/>
        <v>568.22639999999967</v>
      </c>
      <c r="T1350" s="168" t="s">
        <v>476</v>
      </c>
      <c r="U1350" s="168" t="s">
        <v>316</v>
      </c>
      <c r="V1350" s="168" t="s">
        <v>412</v>
      </c>
      <c r="W1350" s="174">
        <v>1</v>
      </c>
      <c r="X1350" s="168" t="s">
        <v>346</v>
      </c>
    </row>
    <row r="1351" spans="2:24">
      <c r="B1351" s="650"/>
      <c r="C1351" s="443"/>
      <c r="D1351" s="205">
        <f t="shared" si="386"/>
        <v>5</v>
      </c>
      <c r="E1351" s="168" t="s">
        <v>356</v>
      </c>
      <c r="F1351" s="259">
        <v>392.63</v>
      </c>
      <c r="G1351" s="168">
        <v>4742</v>
      </c>
      <c r="H1351" s="168">
        <v>4742</v>
      </c>
      <c r="I1351" s="176">
        <f t="shared" si="389"/>
        <v>1</v>
      </c>
      <c r="J1351" s="168">
        <v>59.67</v>
      </c>
      <c r="K1351" s="176">
        <f t="shared" si="390"/>
        <v>1.2583298186419232E-2</v>
      </c>
      <c r="L1351" s="259">
        <v>6.58</v>
      </c>
      <c r="M1351" s="176">
        <f t="shared" si="391"/>
        <v>1.0125832981864193</v>
      </c>
      <c r="N1351" s="259">
        <v>392.63</v>
      </c>
      <c r="O1351" s="168">
        <v>59.67</v>
      </c>
      <c r="P1351" s="175">
        <f t="shared" si="392"/>
        <v>1.2583298186419232E-2</v>
      </c>
      <c r="Q1351" s="174">
        <f t="shared" si="393"/>
        <v>7.1054273576010019E-14</v>
      </c>
      <c r="R1351" s="175">
        <f t="shared" si="394"/>
        <v>1.4984030699285115E-17</v>
      </c>
      <c r="S1351" s="258">
        <f t="shared" si="395"/>
        <v>4.675371201301459E-13</v>
      </c>
      <c r="T1351" s="168" t="s">
        <v>497</v>
      </c>
      <c r="U1351" s="168" t="s">
        <v>355</v>
      </c>
      <c r="V1351" s="168" t="s">
        <v>357</v>
      </c>
      <c r="W1351" s="174">
        <v>1</v>
      </c>
      <c r="X1351" s="168" t="s">
        <v>346</v>
      </c>
    </row>
    <row r="1352" spans="2:24">
      <c r="B1352" s="650"/>
      <c r="C1352" s="443"/>
      <c r="D1352" s="205">
        <f t="shared" si="386"/>
        <v>6</v>
      </c>
      <c r="E1352" s="168" t="s">
        <v>447</v>
      </c>
      <c r="F1352" s="259">
        <v>320.56</v>
      </c>
      <c r="G1352" s="168">
        <v>69.23</v>
      </c>
      <c r="H1352" s="168">
        <v>98.16</v>
      </c>
      <c r="I1352" s="176">
        <f t="shared" si="389"/>
        <v>1.4178824209157879</v>
      </c>
      <c r="J1352" s="168">
        <v>0</v>
      </c>
      <c r="K1352" s="176">
        <f t="shared" si="390"/>
        <v>0</v>
      </c>
      <c r="L1352" s="259">
        <v>278.75</v>
      </c>
      <c r="M1352" s="176">
        <f t="shared" si="391"/>
        <v>1.4178824209157879</v>
      </c>
      <c r="N1352" s="259">
        <v>8064.24</v>
      </c>
      <c r="O1352" s="168">
        <v>1.1499999999999999</v>
      </c>
      <c r="P1352" s="175">
        <f t="shared" si="392"/>
        <v>1.6611295681063121E-2</v>
      </c>
      <c r="Q1352" s="174">
        <f t="shared" si="393"/>
        <v>27.779999999999994</v>
      </c>
      <c r="R1352" s="175">
        <f t="shared" si="394"/>
        <v>0.40127112523472475</v>
      </c>
      <c r="S1352" s="258">
        <f t="shared" si="395"/>
        <v>7743.6749999999984</v>
      </c>
      <c r="T1352" s="168" t="s">
        <v>497</v>
      </c>
      <c r="U1352" s="168" t="s">
        <v>355</v>
      </c>
      <c r="V1352" s="168" t="s">
        <v>714</v>
      </c>
      <c r="W1352" s="174">
        <v>1</v>
      </c>
      <c r="X1352" s="168" t="s">
        <v>346</v>
      </c>
    </row>
    <row r="1353" spans="2:24">
      <c r="B1353" s="650"/>
      <c r="C1353" s="443"/>
      <c r="D1353" s="205">
        <f t="shared" si="386"/>
        <v>7</v>
      </c>
      <c r="E1353" s="168" t="s">
        <v>507</v>
      </c>
      <c r="F1353" s="259">
        <v>282.17</v>
      </c>
      <c r="G1353" s="168">
        <v>5</v>
      </c>
      <c r="H1353" s="168">
        <v>5</v>
      </c>
      <c r="I1353" s="176">
        <f t="shared" si="389"/>
        <v>1</v>
      </c>
      <c r="J1353" s="168">
        <v>0.5</v>
      </c>
      <c r="K1353" s="176">
        <f t="shared" si="390"/>
        <v>0.1</v>
      </c>
      <c r="L1353" s="259">
        <v>1567.63</v>
      </c>
      <c r="M1353" s="176">
        <f t="shared" si="391"/>
        <v>1.1000000000000001</v>
      </c>
      <c r="N1353" s="259">
        <v>783.82</v>
      </c>
      <c r="O1353" s="168">
        <v>0.18</v>
      </c>
      <c r="P1353" s="175">
        <f t="shared" si="392"/>
        <v>3.5999999999999997E-2</v>
      </c>
      <c r="Q1353" s="174">
        <f t="shared" si="393"/>
        <v>0.32</v>
      </c>
      <c r="R1353" s="175">
        <f t="shared" si="394"/>
        <v>6.4000000000000001E-2</v>
      </c>
      <c r="S1353" s="258">
        <f t="shared" si="395"/>
        <v>501.64160000000004</v>
      </c>
      <c r="T1353" s="168" t="s">
        <v>476</v>
      </c>
      <c r="U1353" s="168" t="s">
        <v>316</v>
      </c>
      <c r="V1353" s="168" t="s">
        <v>351</v>
      </c>
      <c r="W1353" s="174">
        <v>1</v>
      </c>
      <c r="X1353" s="168" t="s">
        <v>135</v>
      </c>
    </row>
    <row r="1354" spans="2:24">
      <c r="B1354" s="650"/>
      <c r="C1354" s="443"/>
      <c r="D1354" s="205">
        <f t="shared" si="386"/>
        <v>8</v>
      </c>
      <c r="E1354" s="168" t="s">
        <v>520</v>
      </c>
      <c r="F1354" s="259">
        <v>278</v>
      </c>
      <c r="G1354" s="168">
        <v>52.94</v>
      </c>
      <c r="H1354" s="168">
        <v>52.94</v>
      </c>
      <c r="I1354" s="176">
        <f t="shared" si="389"/>
        <v>1</v>
      </c>
      <c r="J1354" s="168">
        <v>2.8</v>
      </c>
      <c r="K1354" s="176">
        <f t="shared" si="390"/>
        <v>5.2890064223649412E-2</v>
      </c>
      <c r="L1354" s="259">
        <v>200</v>
      </c>
      <c r="M1354" s="176">
        <f t="shared" si="391"/>
        <v>1.0528900642236494</v>
      </c>
      <c r="N1354" s="259">
        <v>560</v>
      </c>
      <c r="O1354" s="168">
        <v>1.39</v>
      </c>
      <c r="P1354" s="175">
        <f t="shared" si="392"/>
        <v>2.6256139025311674E-2</v>
      </c>
      <c r="Q1354" s="174">
        <f t="shared" si="393"/>
        <v>1.4099999999999973</v>
      </c>
      <c r="R1354" s="175">
        <f t="shared" si="394"/>
        <v>2.6633925198337689E-2</v>
      </c>
      <c r="S1354" s="258">
        <f t="shared" si="395"/>
        <v>281.99999999999943</v>
      </c>
      <c r="T1354" s="168" t="s">
        <v>476</v>
      </c>
      <c r="U1354" s="168" t="s">
        <v>316</v>
      </c>
      <c r="V1354" s="168" t="s">
        <v>351</v>
      </c>
      <c r="W1354" s="174">
        <v>1</v>
      </c>
      <c r="X1354" s="168" t="s">
        <v>346</v>
      </c>
    </row>
    <row r="1355" spans="2:24">
      <c r="B1355" s="650"/>
      <c r="C1355" s="443"/>
      <c r="D1355" s="205">
        <f t="shared" si="386"/>
        <v>9</v>
      </c>
      <c r="E1355" s="168" t="s">
        <v>362</v>
      </c>
      <c r="F1355" s="259">
        <v>268.38</v>
      </c>
      <c r="G1355" s="168">
        <v>2957</v>
      </c>
      <c r="H1355" s="168">
        <v>2957</v>
      </c>
      <c r="I1355" s="176">
        <f t="shared" si="389"/>
        <v>1</v>
      </c>
      <c r="J1355" s="168">
        <v>38.340000000000003</v>
      </c>
      <c r="K1355" s="176">
        <f t="shared" si="390"/>
        <v>1.2965843760568144E-2</v>
      </c>
      <c r="L1355" s="259">
        <v>7</v>
      </c>
      <c r="M1355" s="176">
        <f t="shared" si="391"/>
        <v>1.0129658437605682</v>
      </c>
      <c r="N1355" s="259">
        <v>268.38</v>
      </c>
      <c r="O1355" s="168">
        <v>38.340000000000003</v>
      </c>
      <c r="P1355" s="175">
        <f t="shared" si="392"/>
        <v>1.2965843760568144E-2</v>
      </c>
      <c r="Q1355" s="174">
        <f t="shared" si="393"/>
        <v>1.4210854715202004E-13</v>
      </c>
      <c r="R1355" s="175">
        <f t="shared" si="394"/>
        <v>4.8058352097402784E-17</v>
      </c>
      <c r="S1355" s="258">
        <f t="shared" si="395"/>
        <v>9.9475983006414026E-13</v>
      </c>
      <c r="T1355" s="168" t="s">
        <v>497</v>
      </c>
      <c r="U1355" s="168" t="s">
        <v>355</v>
      </c>
      <c r="V1355" s="168" t="s">
        <v>357</v>
      </c>
      <c r="W1355" s="174">
        <v>1</v>
      </c>
      <c r="X1355" s="168" t="s">
        <v>346</v>
      </c>
    </row>
    <row r="1356" spans="2:24">
      <c r="B1356" s="651"/>
      <c r="C1356" s="443"/>
      <c r="D1356" s="205">
        <f t="shared" si="386"/>
        <v>10</v>
      </c>
      <c r="E1356" s="168" t="s">
        <v>420</v>
      </c>
      <c r="F1356" s="259">
        <v>259.2</v>
      </c>
      <c r="G1356" s="168">
        <v>11.74</v>
      </c>
      <c r="H1356" s="168">
        <v>11.74</v>
      </c>
      <c r="I1356" s="176">
        <f t="shared" si="389"/>
        <v>1</v>
      </c>
      <c r="J1356" s="168">
        <v>1.17</v>
      </c>
      <c r="K1356" s="176">
        <f t="shared" si="390"/>
        <v>9.9659284497444628E-2</v>
      </c>
      <c r="L1356" s="259">
        <v>446.89</v>
      </c>
      <c r="M1356" s="176">
        <f t="shared" si="391"/>
        <v>1.0996592844974447</v>
      </c>
      <c r="N1356" s="259">
        <v>522.86</v>
      </c>
      <c r="O1356" s="168">
        <v>0.57999999999999996</v>
      </c>
      <c r="P1356" s="175">
        <f t="shared" si="392"/>
        <v>4.9403747870528106E-2</v>
      </c>
      <c r="Q1356" s="174">
        <f t="shared" si="393"/>
        <v>0.59</v>
      </c>
      <c r="R1356" s="175">
        <f t="shared" si="394"/>
        <v>5.0255536626916522E-2</v>
      </c>
      <c r="S1356" s="258">
        <f t="shared" si="395"/>
        <v>263.6651</v>
      </c>
      <c r="T1356" s="168" t="s">
        <v>476</v>
      </c>
      <c r="U1356" s="168" t="s">
        <v>316</v>
      </c>
      <c r="V1356" s="168" t="s">
        <v>351</v>
      </c>
      <c r="W1356" s="174">
        <v>1</v>
      </c>
      <c r="X1356" s="168" t="s">
        <v>183</v>
      </c>
    </row>
    <row r="1357" spans="2:24">
      <c r="B1357" s="649">
        <v>46005</v>
      </c>
      <c r="C1357" s="443" t="str">
        <f t="shared" ref="C1357" si="396">RIGHT(TEXT(B1357,"aaa"),1)</f>
        <v>日</v>
      </c>
      <c r="D1357" s="205">
        <f t="shared" si="386"/>
        <v>1</v>
      </c>
      <c r="E1357" s="168" t="s">
        <v>516</v>
      </c>
      <c r="F1357" s="259">
        <v>2188.23</v>
      </c>
      <c r="G1357" s="168">
        <v>528.39</v>
      </c>
      <c r="H1357" s="168">
        <v>528.39</v>
      </c>
      <c r="I1357" s="176">
        <f t="shared" si="389"/>
        <v>1</v>
      </c>
      <c r="J1357" s="168">
        <v>44.23</v>
      </c>
      <c r="K1357" s="176">
        <f t="shared" si="390"/>
        <v>8.3707110278392852E-2</v>
      </c>
      <c r="L1357" s="259">
        <v>99.42</v>
      </c>
      <c r="M1357" s="176">
        <f t="shared" si="391"/>
        <v>1.0837071102783928</v>
      </c>
      <c r="N1357" s="259">
        <v>4397.3500000000004</v>
      </c>
      <c r="O1357" s="168">
        <v>22.01</v>
      </c>
      <c r="P1357" s="175">
        <f t="shared" si="392"/>
        <v>4.1654838282329347E-2</v>
      </c>
      <c r="Q1357" s="174">
        <f t="shared" si="393"/>
        <v>22.220000000000017</v>
      </c>
      <c r="R1357" s="175">
        <f t="shared" si="394"/>
        <v>4.2052271996063546E-2</v>
      </c>
      <c r="S1357" s="258">
        <f t="shared" si="395"/>
        <v>2209.1124000000018</v>
      </c>
      <c r="T1357" s="168" t="s">
        <v>517</v>
      </c>
      <c r="U1357" s="168" t="s">
        <v>495</v>
      </c>
      <c r="V1357" s="168" t="s">
        <v>716</v>
      </c>
      <c r="W1357" s="174">
        <v>1</v>
      </c>
      <c r="X1357" s="168" t="s">
        <v>169</v>
      </c>
    </row>
    <row r="1358" spans="2:24">
      <c r="B1358" s="650"/>
      <c r="C1358" s="443"/>
      <c r="D1358" s="205">
        <f t="shared" si="386"/>
        <v>2</v>
      </c>
      <c r="E1358" s="168" t="s">
        <v>373</v>
      </c>
      <c r="F1358" s="259">
        <v>1253.9000000000001</v>
      </c>
      <c r="G1358" s="168">
        <v>19138</v>
      </c>
      <c r="H1358" s="168">
        <v>19138</v>
      </c>
      <c r="I1358" s="176">
        <f t="shared" si="389"/>
        <v>1</v>
      </c>
      <c r="J1358" s="168">
        <v>216.19</v>
      </c>
      <c r="K1358" s="176">
        <f t="shared" si="390"/>
        <v>1.1296373706761417E-2</v>
      </c>
      <c r="L1358" s="259">
        <v>5.8</v>
      </c>
      <c r="M1358" s="176">
        <f t="shared" si="391"/>
        <v>1.0112963737067613</v>
      </c>
      <c r="N1358" s="259">
        <v>1253.9000000000001</v>
      </c>
      <c r="O1358" s="168">
        <v>216.19</v>
      </c>
      <c r="P1358" s="175">
        <f t="shared" si="392"/>
        <v>1.1296373706761417E-2</v>
      </c>
      <c r="Q1358" s="174">
        <f t="shared" si="393"/>
        <v>-1.3073986337985843E-12</v>
      </c>
      <c r="R1358" s="175">
        <f t="shared" si="394"/>
        <v>-6.8314277029918712E-17</v>
      </c>
      <c r="S1358" s="258">
        <f t="shared" si="395"/>
        <v>-7.5829120760317895E-12</v>
      </c>
      <c r="T1358" s="168" t="s">
        <v>476</v>
      </c>
      <c r="U1358" s="168" t="s">
        <v>495</v>
      </c>
      <c r="V1358" s="168" t="s">
        <v>374</v>
      </c>
      <c r="W1358" s="174">
        <v>1</v>
      </c>
      <c r="X1358" s="168" t="s">
        <v>346</v>
      </c>
    </row>
    <row r="1359" spans="2:24">
      <c r="B1359" s="650"/>
      <c r="C1359" s="443"/>
      <c r="D1359" s="205">
        <f t="shared" si="386"/>
        <v>3</v>
      </c>
      <c r="E1359" s="168" t="s">
        <v>375</v>
      </c>
      <c r="F1359" s="259">
        <v>856.94</v>
      </c>
      <c r="G1359" s="168">
        <v>8303</v>
      </c>
      <c r="H1359" s="168">
        <v>8303</v>
      </c>
      <c r="I1359" s="176">
        <f t="shared" si="389"/>
        <v>1</v>
      </c>
      <c r="J1359" s="168">
        <v>122.42</v>
      </c>
      <c r="K1359" s="176">
        <f t="shared" si="390"/>
        <v>1.4744068409008793E-2</v>
      </c>
      <c r="L1359" s="259">
        <v>7</v>
      </c>
      <c r="M1359" s="176">
        <f t="shared" si="391"/>
        <v>1.0147440684090088</v>
      </c>
      <c r="N1359" s="259">
        <v>856.94</v>
      </c>
      <c r="O1359" s="168">
        <v>122.42</v>
      </c>
      <c r="P1359" s="175">
        <f t="shared" si="392"/>
        <v>1.4744068409008793E-2</v>
      </c>
      <c r="Q1359" s="174">
        <f t="shared" si="393"/>
        <v>0</v>
      </c>
      <c r="R1359" s="175">
        <f t="shared" si="394"/>
        <v>0</v>
      </c>
      <c r="S1359" s="258">
        <f t="shared" si="395"/>
        <v>0</v>
      </c>
      <c r="T1359" s="168" t="s">
        <v>476</v>
      </c>
      <c r="U1359" s="168" t="s">
        <v>495</v>
      </c>
      <c r="V1359" s="168" t="s">
        <v>376</v>
      </c>
      <c r="W1359" s="174">
        <v>1</v>
      </c>
      <c r="X1359" s="168" t="s">
        <v>346</v>
      </c>
    </row>
    <row r="1360" spans="2:24">
      <c r="B1360" s="650"/>
      <c r="C1360" s="443"/>
      <c r="D1360" s="205">
        <f t="shared" si="386"/>
        <v>4</v>
      </c>
      <c r="E1360" s="168" t="s">
        <v>421</v>
      </c>
      <c r="F1360" s="259">
        <v>752.71</v>
      </c>
      <c r="G1360" s="168">
        <v>176.46</v>
      </c>
      <c r="H1360" s="168">
        <v>176.46</v>
      </c>
      <c r="I1360" s="176">
        <f t="shared" si="389"/>
        <v>1</v>
      </c>
      <c r="J1360" s="168">
        <v>14.77</v>
      </c>
      <c r="K1360" s="176">
        <f t="shared" si="390"/>
        <v>8.3701688767992735E-2</v>
      </c>
      <c r="L1360" s="259">
        <v>102.41</v>
      </c>
      <c r="M1360" s="176">
        <f t="shared" si="391"/>
        <v>1.0837016887679929</v>
      </c>
      <c r="N1360" s="259">
        <v>1512.6</v>
      </c>
      <c r="O1360" s="168">
        <v>7.35</v>
      </c>
      <c r="P1360" s="175">
        <f t="shared" si="392"/>
        <v>4.1652499149948993E-2</v>
      </c>
      <c r="Q1360" s="174">
        <f t="shared" si="393"/>
        <v>7.4200000000000106</v>
      </c>
      <c r="R1360" s="175">
        <f t="shared" si="394"/>
        <v>4.2049189618043804E-2</v>
      </c>
      <c r="S1360" s="258">
        <f t="shared" si="395"/>
        <v>759.88220000000103</v>
      </c>
      <c r="T1360" s="168" t="s">
        <v>497</v>
      </c>
      <c r="U1360" s="168" t="s">
        <v>355</v>
      </c>
      <c r="V1360" s="168" t="s">
        <v>499</v>
      </c>
      <c r="W1360" s="174">
        <v>1</v>
      </c>
      <c r="X1360" s="168" t="s">
        <v>346</v>
      </c>
    </row>
    <row r="1361" spans="2:24">
      <c r="B1361" s="650"/>
      <c r="C1361" s="443"/>
      <c r="D1361" s="205">
        <f t="shared" si="386"/>
        <v>5</v>
      </c>
      <c r="E1361" s="168" t="s">
        <v>664</v>
      </c>
      <c r="F1361" s="259">
        <v>607.51</v>
      </c>
      <c r="G1361" s="168">
        <v>102.53</v>
      </c>
      <c r="H1361" s="168">
        <v>102.53</v>
      </c>
      <c r="I1361" s="176">
        <f t="shared" si="389"/>
        <v>1</v>
      </c>
      <c r="J1361" s="168">
        <v>10.25</v>
      </c>
      <c r="K1361" s="176">
        <f t="shared" si="390"/>
        <v>9.9970740271140154E-2</v>
      </c>
      <c r="L1361" s="259">
        <v>119.12</v>
      </c>
      <c r="M1361" s="176">
        <f t="shared" si="391"/>
        <v>1.0999707402711401</v>
      </c>
      <c r="N1361" s="259">
        <v>1220.98</v>
      </c>
      <c r="O1361" s="168">
        <v>5.0999999999999996</v>
      </c>
      <c r="P1361" s="175">
        <f t="shared" si="392"/>
        <v>4.9741539061738026E-2</v>
      </c>
      <c r="Q1361" s="174">
        <f t="shared" si="393"/>
        <v>5.15</v>
      </c>
      <c r="R1361" s="175">
        <f t="shared" si="394"/>
        <v>5.0229201209402129E-2</v>
      </c>
      <c r="S1361" s="258">
        <f t="shared" si="395"/>
        <v>613.46800000000007</v>
      </c>
      <c r="T1361" s="168" t="s">
        <v>476</v>
      </c>
      <c r="U1361" s="168" t="s">
        <v>316</v>
      </c>
      <c r="V1361" s="168" t="s">
        <v>412</v>
      </c>
      <c r="W1361" s="174">
        <v>1</v>
      </c>
      <c r="X1361" s="168" t="s">
        <v>174</v>
      </c>
    </row>
    <row r="1362" spans="2:24">
      <c r="B1362" s="650"/>
      <c r="C1362" s="443"/>
      <c r="D1362" s="205">
        <f t="shared" si="386"/>
        <v>6</v>
      </c>
      <c r="E1362" s="168" t="s">
        <v>363</v>
      </c>
      <c r="F1362" s="259">
        <v>515.82000000000005</v>
      </c>
      <c r="G1362" s="168">
        <v>37.08</v>
      </c>
      <c r="H1362" s="168">
        <v>37.08</v>
      </c>
      <c r="I1362" s="176">
        <f t="shared" si="389"/>
        <v>1</v>
      </c>
      <c r="J1362" s="168">
        <v>3.7</v>
      </c>
      <c r="K1362" s="176">
        <f t="shared" si="390"/>
        <v>9.9784250269687166E-2</v>
      </c>
      <c r="L1362" s="259">
        <v>278.82</v>
      </c>
      <c r="M1362" s="176">
        <f t="shared" si="391"/>
        <v>1.0997842502696873</v>
      </c>
      <c r="N1362" s="259">
        <v>1031.6300000000001</v>
      </c>
      <c r="O1362" s="168">
        <v>1.85</v>
      </c>
      <c r="P1362" s="175">
        <f t="shared" si="392"/>
        <v>4.9892125134843583E-2</v>
      </c>
      <c r="Q1362" s="174">
        <f t="shared" si="393"/>
        <v>1.8500000000000028</v>
      </c>
      <c r="R1362" s="175">
        <f t="shared" si="394"/>
        <v>4.989212513484366E-2</v>
      </c>
      <c r="S1362" s="258">
        <f t="shared" si="395"/>
        <v>515.8170000000008</v>
      </c>
      <c r="T1362" s="168" t="s">
        <v>497</v>
      </c>
      <c r="U1362" s="168" t="s">
        <v>355</v>
      </c>
      <c r="V1362" s="168" t="s">
        <v>360</v>
      </c>
      <c r="W1362" s="174">
        <v>1</v>
      </c>
      <c r="X1362" s="168" t="s">
        <v>346</v>
      </c>
    </row>
    <row r="1363" spans="2:24">
      <c r="B1363" s="650"/>
      <c r="C1363" s="443"/>
      <c r="D1363" s="205">
        <f t="shared" si="386"/>
        <v>7</v>
      </c>
      <c r="E1363" s="168" t="s">
        <v>520</v>
      </c>
      <c r="F1363" s="259">
        <v>436</v>
      </c>
      <c r="G1363" s="168">
        <v>94.47</v>
      </c>
      <c r="H1363" s="168">
        <v>94.47</v>
      </c>
      <c r="I1363" s="176">
        <f t="shared" si="389"/>
        <v>1</v>
      </c>
      <c r="J1363" s="168">
        <v>4.3899999999999997</v>
      </c>
      <c r="K1363" s="176">
        <f t="shared" si="390"/>
        <v>4.6469778765745734E-2</v>
      </c>
      <c r="L1363" s="259">
        <v>200</v>
      </c>
      <c r="M1363" s="176">
        <f t="shared" si="391"/>
        <v>1.0464697787657458</v>
      </c>
      <c r="N1363" s="259">
        <v>878</v>
      </c>
      <c r="O1363" s="168">
        <v>2.1800000000000002</v>
      </c>
      <c r="P1363" s="175">
        <f t="shared" si="392"/>
        <v>2.3076108817614058E-2</v>
      </c>
      <c r="Q1363" s="174">
        <f t="shared" si="393"/>
        <v>2.2100000000000004</v>
      </c>
      <c r="R1363" s="175">
        <f t="shared" si="394"/>
        <v>2.3393669948131687E-2</v>
      </c>
      <c r="S1363" s="258">
        <f t="shared" si="395"/>
        <v>442.00000000000006</v>
      </c>
      <c r="T1363" s="168" t="s">
        <v>476</v>
      </c>
      <c r="U1363" s="168" t="s">
        <v>316</v>
      </c>
      <c r="V1363" s="168" t="s">
        <v>351</v>
      </c>
      <c r="W1363" s="174">
        <v>1</v>
      </c>
      <c r="X1363" s="168" t="s">
        <v>346</v>
      </c>
    </row>
    <row r="1364" spans="2:24">
      <c r="B1364" s="650"/>
      <c r="C1364" s="443"/>
      <c r="D1364" s="205">
        <f t="shared" si="386"/>
        <v>8</v>
      </c>
      <c r="E1364" s="168" t="s">
        <v>678</v>
      </c>
      <c r="F1364" s="259">
        <v>309.61</v>
      </c>
      <c r="G1364" s="168">
        <v>22.99</v>
      </c>
      <c r="H1364" s="168">
        <v>22.99</v>
      </c>
      <c r="I1364" s="176">
        <f t="shared" si="389"/>
        <v>1</v>
      </c>
      <c r="J1364" s="168">
        <v>2.29</v>
      </c>
      <c r="K1364" s="176">
        <f t="shared" si="390"/>
        <v>9.960852544584603E-2</v>
      </c>
      <c r="L1364" s="259">
        <v>271.58999999999997</v>
      </c>
      <c r="M1364" s="176">
        <f t="shared" si="391"/>
        <v>1.0996085254458461</v>
      </c>
      <c r="N1364" s="259">
        <v>621.94000000000005</v>
      </c>
      <c r="O1364" s="168">
        <v>1.1399999999999999</v>
      </c>
      <c r="P1364" s="175">
        <f t="shared" si="392"/>
        <v>4.9586776859504134E-2</v>
      </c>
      <c r="Q1364" s="174">
        <f t="shared" si="393"/>
        <v>1.1499999999999992</v>
      </c>
      <c r="R1364" s="175">
        <f t="shared" si="394"/>
        <v>5.0021748586341862E-2</v>
      </c>
      <c r="S1364" s="258">
        <f t="shared" si="395"/>
        <v>312.32849999999979</v>
      </c>
      <c r="T1364" s="168" t="s">
        <v>476</v>
      </c>
      <c r="U1364" s="168" t="s">
        <v>316</v>
      </c>
      <c r="V1364" s="168" t="s">
        <v>412</v>
      </c>
      <c r="W1364" s="174">
        <v>1</v>
      </c>
      <c r="X1364" s="168" t="s">
        <v>186</v>
      </c>
    </row>
    <row r="1365" spans="2:24">
      <c r="B1365" s="650"/>
      <c r="C1365" s="443"/>
      <c r="D1365" s="205">
        <f t="shared" si="386"/>
        <v>9</v>
      </c>
      <c r="E1365" s="168" t="s">
        <v>356</v>
      </c>
      <c r="F1365" s="259">
        <v>289.39</v>
      </c>
      <c r="G1365" s="168">
        <v>6863</v>
      </c>
      <c r="H1365" s="168">
        <v>6863</v>
      </c>
      <c r="I1365" s="176">
        <f t="shared" si="389"/>
        <v>1</v>
      </c>
      <c r="J1365" s="168">
        <v>43.98</v>
      </c>
      <c r="K1365" s="176">
        <f t="shared" si="390"/>
        <v>6.4082762640244786E-3</v>
      </c>
      <c r="L1365" s="259">
        <v>6.58</v>
      </c>
      <c r="M1365" s="176">
        <f t="shared" si="391"/>
        <v>1.0064082762640245</v>
      </c>
      <c r="N1365" s="259">
        <v>289.39</v>
      </c>
      <c r="O1365" s="168">
        <v>43.98</v>
      </c>
      <c r="P1365" s="175">
        <f t="shared" si="392"/>
        <v>6.4082762640244786E-3</v>
      </c>
      <c r="Q1365" s="174">
        <f t="shared" si="393"/>
        <v>-4.3343106881366111E-13</v>
      </c>
      <c r="R1365" s="175">
        <f t="shared" si="394"/>
        <v>-6.3154752850599031E-17</v>
      </c>
      <c r="S1365" s="258">
        <f t="shared" si="395"/>
        <v>-2.8519764327938901E-12</v>
      </c>
      <c r="T1365" s="168" t="s">
        <v>497</v>
      </c>
      <c r="U1365" s="168" t="s">
        <v>355</v>
      </c>
      <c r="V1365" s="168" t="s">
        <v>357</v>
      </c>
      <c r="W1365" s="174">
        <v>1</v>
      </c>
      <c r="X1365" s="168" t="s">
        <v>346</v>
      </c>
    </row>
    <row r="1366" spans="2:24">
      <c r="B1366" s="651"/>
      <c r="C1366" s="443"/>
      <c r="D1366" s="205">
        <f t="shared" si="386"/>
        <v>10</v>
      </c>
      <c r="E1366" s="168" t="s">
        <v>634</v>
      </c>
      <c r="F1366" s="259">
        <v>276.55</v>
      </c>
      <c r="G1366" s="168">
        <v>43.41</v>
      </c>
      <c r="H1366" s="168">
        <v>43.41</v>
      </c>
      <c r="I1366" s="176">
        <f t="shared" si="389"/>
        <v>1</v>
      </c>
      <c r="J1366" s="168">
        <v>2.6</v>
      </c>
      <c r="K1366" s="176">
        <f t="shared" si="390"/>
        <v>5.989403363280351E-2</v>
      </c>
      <c r="L1366" s="259">
        <v>212.73</v>
      </c>
      <c r="M1366" s="176">
        <f t="shared" si="391"/>
        <v>1.0598940336328035</v>
      </c>
      <c r="N1366" s="259">
        <v>553.1</v>
      </c>
      <c r="O1366" s="168">
        <v>1.3</v>
      </c>
      <c r="P1366" s="175">
        <f t="shared" si="392"/>
        <v>2.9947016816401755E-2</v>
      </c>
      <c r="Q1366" s="174">
        <f t="shared" si="393"/>
        <v>1.3000000000000014</v>
      </c>
      <c r="R1366" s="175">
        <f t="shared" si="394"/>
        <v>2.9947016816401786E-2</v>
      </c>
      <c r="S1366" s="258">
        <f t="shared" si="395"/>
        <v>276.54900000000026</v>
      </c>
      <c r="T1366" s="168" t="s">
        <v>476</v>
      </c>
      <c r="U1366" s="168" t="s">
        <v>316</v>
      </c>
      <c r="V1366" s="168" t="s">
        <v>412</v>
      </c>
      <c r="W1366" s="174">
        <v>1</v>
      </c>
      <c r="X1366" s="168" t="s">
        <v>180</v>
      </c>
    </row>
    <row r="1367" spans="2:24">
      <c r="B1367" s="649">
        <v>46006</v>
      </c>
      <c r="C1367" s="443" t="str">
        <f t="shared" ref="C1367" si="397">RIGHT(TEXT(B1367,"aaa"),1)</f>
        <v>一</v>
      </c>
      <c r="D1367" s="205">
        <f t="shared" si="386"/>
        <v>1</v>
      </c>
      <c r="E1367" s="168" t="s">
        <v>356</v>
      </c>
      <c r="F1367" s="259">
        <v>1298.04</v>
      </c>
      <c r="G1367" s="168">
        <v>6666</v>
      </c>
      <c r="H1367" s="168">
        <v>6666</v>
      </c>
      <c r="I1367" s="176">
        <f t="shared" si="389"/>
        <v>1</v>
      </c>
      <c r="J1367" s="168">
        <v>197.27</v>
      </c>
      <c r="K1367" s="176">
        <f t="shared" si="390"/>
        <v>2.9593459345934596E-2</v>
      </c>
      <c r="L1367" s="259">
        <v>6.58</v>
      </c>
      <c r="M1367" s="176">
        <f t="shared" si="391"/>
        <v>1.0295934593459346</v>
      </c>
      <c r="N1367" s="259">
        <v>1298.04</v>
      </c>
      <c r="O1367" s="168">
        <v>197.27</v>
      </c>
      <c r="P1367" s="175">
        <f t="shared" si="392"/>
        <v>2.9593459345934596E-2</v>
      </c>
      <c r="Q1367" s="174">
        <f t="shared" si="393"/>
        <v>4.2632564145606011E-13</v>
      </c>
      <c r="R1367" s="175">
        <f t="shared" si="394"/>
        <v>6.3955241742583277E-17</v>
      </c>
      <c r="S1367" s="258">
        <f t="shared" si="395"/>
        <v>2.8052227207808756E-12</v>
      </c>
      <c r="T1367" s="168" t="s">
        <v>497</v>
      </c>
      <c r="U1367" s="168" t="s">
        <v>355</v>
      </c>
      <c r="V1367" s="168" t="s">
        <v>357</v>
      </c>
      <c r="W1367" s="174">
        <v>1</v>
      </c>
      <c r="X1367" s="168" t="s">
        <v>346</v>
      </c>
    </row>
    <row r="1368" spans="2:24">
      <c r="B1368" s="650"/>
      <c r="C1368" s="443"/>
      <c r="D1368" s="205">
        <f t="shared" si="386"/>
        <v>2</v>
      </c>
      <c r="E1368" s="168" t="s">
        <v>411</v>
      </c>
      <c r="F1368" s="259">
        <v>791.15</v>
      </c>
      <c r="G1368" s="168">
        <v>146.65</v>
      </c>
      <c r="H1368" s="168">
        <v>146.65</v>
      </c>
      <c r="I1368" s="176">
        <f t="shared" si="389"/>
        <v>1</v>
      </c>
      <c r="J1368" s="168">
        <v>14.64</v>
      </c>
      <c r="K1368" s="176">
        <f t="shared" si="390"/>
        <v>9.9829526082509376E-2</v>
      </c>
      <c r="L1368" s="259">
        <v>127.4</v>
      </c>
      <c r="M1368" s="176">
        <f t="shared" si="391"/>
        <v>1.0998295260825095</v>
      </c>
      <c r="N1368" s="259">
        <v>1865.14</v>
      </c>
      <c r="O1368" s="168">
        <v>6.21</v>
      </c>
      <c r="P1368" s="175">
        <f t="shared" si="392"/>
        <v>4.2345721104670983E-2</v>
      </c>
      <c r="Q1368" s="174">
        <f t="shared" si="393"/>
        <v>8.4300000000000139</v>
      </c>
      <c r="R1368" s="175">
        <f t="shared" si="394"/>
        <v>5.7483804977838483E-2</v>
      </c>
      <c r="S1368" s="258">
        <f t="shared" si="395"/>
        <v>1073.9820000000018</v>
      </c>
      <c r="T1368" s="168" t="s">
        <v>476</v>
      </c>
      <c r="U1368" s="168" t="s">
        <v>316</v>
      </c>
      <c r="V1368" s="168" t="s">
        <v>412</v>
      </c>
      <c r="W1368" s="174">
        <v>1</v>
      </c>
      <c r="X1368" s="168" t="s">
        <v>346</v>
      </c>
    </row>
    <row r="1369" spans="2:24">
      <c r="B1369" s="650"/>
      <c r="C1369" s="443"/>
      <c r="D1369" s="205">
        <f t="shared" si="386"/>
        <v>3</v>
      </c>
      <c r="E1369" s="168" t="s">
        <v>644</v>
      </c>
      <c r="F1369" s="259">
        <v>717.87</v>
      </c>
      <c r="G1369" s="168">
        <v>99.28</v>
      </c>
      <c r="H1369" s="168">
        <v>99.28</v>
      </c>
      <c r="I1369" s="176">
        <f t="shared" si="389"/>
        <v>1</v>
      </c>
      <c r="J1369" s="168">
        <v>9.8000000000000007</v>
      </c>
      <c r="K1369" s="176">
        <f t="shared" si="390"/>
        <v>9.8710717163577766E-2</v>
      </c>
      <c r="L1369" s="259">
        <v>166.56</v>
      </c>
      <c r="M1369" s="176">
        <f t="shared" si="391"/>
        <v>1.0987107171635777</v>
      </c>
      <c r="N1369" s="259">
        <v>1632.29</v>
      </c>
      <c r="O1369" s="168">
        <v>4.3099999999999996</v>
      </c>
      <c r="P1369" s="175">
        <f t="shared" si="392"/>
        <v>4.341257050765511E-2</v>
      </c>
      <c r="Q1369" s="174">
        <f t="shared" si="393"/>
        <v>5.4899999999999975</v>
      </c>
      <c r="R1369" s="175">
        <f t="shared" si="394"/>
        <v>5.5298146655922614E-2</v>
      </c>
      <c r="S1369" s="258">
        <f t="shared" si="395"/>
        <v>914.41439999999966</v>
      </c>
      <c r="T1369" s="168" t="s">
        <v>476</v>
      </c>
      <c r="U1369" s="168" t="s">
        <v>316</v>
      </c>
      <c r="V1369" s="168" t="s">
        <v>412</v>
      </c>
      <c r="W1369" s="174">
        <v>1</v>
      </c>
      <c r="X1369" s="168" t="s">
        <v>231</v>
      </c>
    </row>
    <row r="1370" spans="2:24">
      <c r="B1370" s="650"/>
      <c r="C1370" s="443"/>
      <c r="D1370" s="205">
        <f t="shared" si="386"/>
        <v>4</v>
      </c>
      <c r="E1370" s="168" t="s">
        <v>693</v>
      </c>
      <c r="F1370" s="259">
        <v>662.43</v>
      </c>
      <c r="G1370" s="168">
        <v>174.9</v>
      </c>
      <c r="H1370" s="168">
        <v>174.9</v>
      </c>
      <c r="I1370" s="176">
        <f t="shared" si="389"/>
        <v>1</v>
      </c>
      <c r="J1370" s="168">
        <v>16.48</v>
      </c>
      <c r="K1370" s="176">
        <f t="shared" si="390"/>
        <v>9.4225271583762149E-2</v>
      </c>
      <c r="L1370" s="259">
        <v>100.52</v>
      </c>
      <c r="M1370" s="176">
        <f t="shared" si="391"/>
        <v>1.0942252715837621</v>
      </c>
      <c r="N1370" s="259">
        <v>1656.57</v>
      </c>
      <c r="O1370" s="168">
        <v>6.59</v>
      </c>
      <c r="P1370" s="175">
        <f t="shared" si="392"/>
        <v>3.7678673527730126E-2</v>
      </c>
      <c r="Q1370" s="174">
        <f t="shared" si="393"/>
        <v>9.8899999999999899</v>
      </c>
      <c r="R1370" s="175">
        <f t="shared" si="394"/>
        <v>5.654659805603196E-2</v>
      </c>
      <c r="S1370" s="258">
        <f t="shared" si="395"/>
        <v>994.14279999999894</v>
      </c>
      <c r="T1370" s="168" t="s">
        <v>476</v>
      </c>
      <c r="U1370" s="168" t="s">
        <v>364</v>
      </c>
      <c r="V1370" s="168" t="s">
        <v>366</v>
      </c>
      <c r="W1370" s="174">
        <v>1</v>
      </c>
      <c r="X1370" s="168" t="s">
        <v>218</v>
      </c>
    </row>
    <row r="1371" spans="2:24">
      <c r="B1371" s="650"/>
      <c r="C1371" s="443"/>
      <c r="D1371" s="205">
        <f t="shared" si="386"/>
        <v>5</v>
      </c>
      <c r="E1371" s="168" t="s">
        <v>375</v>
      </c>
      <c r="F1371" s="259">
        <v>638.04999999999995</v>
      </c>
      <c r="G1371" s="168">
        <v>5596</v>
      </c>
      <c r="H1371" s="168">
        <v>5596</v>
      </c>
      <c r="I1371" s="176">
        <f t="shared" si="389"/>
        <v>1</v>
      </c>
      <c r="J1371" s="168">
        <v>91.15</v>
      </c>
      <c r="K1371" s="176">
        <f t="shared" si="390"/>
        <v>1.6288420300214441E-2</v>
      </c>
      <c r="L1371" s="259">
        <v>7</v>
      </c>
      <c r="M1371" s="176">
        <f t="shared" si="391"/>
        <v>1.0162884203002143</v>
      </c>
      <c r="N1371" s="259">
        <v>638.04999999999995</v>
      </c>
      <c r="O1371" s="168">
        <v>91.15</v>
      </c>
      <c r="P1371" s="175">
        <f t="shared" si="392"/>
        <v>1.6288420300214441E-2</v>
      </c>
      <c r="Q1371" s="174">
        <f t="shared" si="393"/>
        <v>-3.694822225952521E-13</v>
      </c>
      <c r="R1371" s="175">
        <f t="shared" si="394"/>
        <v>-6.6026129841896366E-17</v>
      </c>
      <c r="S1371" s="258">
        <f t="shared" si="395"/>
        <v>-2.5863755581667647E-12</v>
      </c>
      <c r="T1371" s="168" t="s">
        <v>476</v>
      </c>
      <c r="U1371" s="168" t="s">
        <v>495</v>
      </c>
      <c r="V1371" s="168" t="s">
        <v>376</v>
      </c>
      <c r="W1371" s="174">
        <v>1</v>
      </c>
      <c r="X1371" s="168" t="s">
        <v>346</v>
      </c>
    </row>
    <row r="1372" spans="2:24">
      <c r="B1372" s="650"/>
      <c r="C1372" s="443"/>
      <c r="D1372" s="205">
        <f t="shared" si="386"/>
        <v>6</v>
      </c>
      <c r="E1372" s="168" t="s">
        <v>347</v>
      </c>
      <c r="F1372" s="259">
        <v>613.54999999999995</v>
      </c>
      <c r="G1372" s="168">
        <v>233.31</v>
      </c>
      <c r="H1372" s="168">
        <v>233.31</v>
      </c>
      <c r="I1372" s="176">
        <f t="shared" si="389"/>
        <v>1</v>
      </c>
      <c r="J1372" s="168">
        <v>20.02</v>
      </c>
      <c r="K1372" s="176">
        <f t="shared" si="390"/>
        <v>8.5808580858085806E-2</v>
      </c>
      <c r="L1372" s="259">
        <v>99.12</v>
      </c>
      <c r="M1372" s="176">
        <f t="shared" si="391"/>
        <v>1.085808580858086</v>
      </c>
      <c r="N1372" s="259">
        <v>1984.38</v>
      </c>
      <c r="O1372" s="168">
        <v>6.19</v>
      </c>
      <c r="P1372" s="175">
        <f t="shared" si="392"/>
        <v>2.6531224551026533E-2</v>
      </c>
      <c r="Q1372" s="174">
        <f t="shared" si="393"/>
        <v>13.830000000000009</v>
      </c>
      <c r="R1372" s="175">
        <f t="shared" si="394"/>
        <v>5.9277356307059312E-2</v>
      </c>
      <c r="S1372" s="258">
        <f t="shared" si="395"/>
        <v>1370.8296000000009</v>
      </c>
      <c r="T1372" s="168" t="s">
        <v>476</v>
      </c>
      <c r="U1372" s="168" t="s">
        <v>316</v>
      </c>
      <c r="V1372" s="168" t="s">
        <v>351</v>
      </c>
      <c r="W1372" s="174">
        <v>1</v>
      </c>
      <c r="X1372" s="168" t="s">
        <v>346</v>
      </c>
    </row>
    <row r="1373" spans="2:24">
      <c r="B1373" s="650"/>
      <c r="C1373" s="443"/>
      <c r="D1373" s="205">
        <f t="shared" si="386"/>
        <v>7</v>
      </c>
      <c r="E1373" s="168" t="s">
        <v>520</v>
      </c>
      <c r="F1373" s="259">
        <v>558</v>
      </c>
      <c r="G1373" s="168">
        <v>61.85</v>
      </c>
      <c r="H1373" s="168">
        <v>61.85</v>
      </c>
      <c r="I1373" s="176">
        <f t="shared" si="389"/>
        <v>1</v>
      </c>
      <c r="J1373" s="168">
        <v>6.1</v>
      </c>
      <c r="K1373" s="176">
        <f t="shared" si="390"/>
        <v>9.8625707356507678E-2</v>
      </c>
      <c r="L1373" s="259">
        <v>200</v>
      </c>
      <c r="M1373" s="176">
        <f t="shared" si="391"/>
        <v>1.0986257073565078</v>
      </c>
      <c r="N1373" s="259">
        <v>1220</v>
      </c>
      <c r="O1373" s="168">
        <v>2.79</v>
      </c>
      <c r="P1373" s="175">
        <f t="shared" si="392"/>
        <v>4.5109135004042039E-2</v>
      </c>
      <c r="Q1373" s="174">
        <f t="shared" si="393"/>
        <v>3.3100000000000014</v>
      </c>
      <c r="R1373" s="175">
        <f t="shared" si="394"/>
        <v>5.3516572352465666E-2</v>
      </c>
      <c r="S1373" s="258">
        <f t="shared" si="395"/>
        <v>662.00000000000023</v>
      </c>
      <c r="T1373" s="168" t="s">
        <v>476</v>
      </c>
      <c r="U1373" s="168" t="s">
        <v>316</v>
      </c>
      <c r="V1373" s="168" t="s">
        <v>351</v>
      </c>
      <c r="W1373" s="174">
        <v>1</v>
      </c>
      <c r="X1373" s="168" t="s">
        <v>346</v>
      </c>
    </row>
    <row r="1374" spans="2:24">
      <c r="B1374" s="650"/>
      <c r="C1374" s="443"/>
      <c r="D1374" s="205">
        <f t="shared" si="386"/>
        <v>8</v>
      </c>
      <c r="E1374" s="168" t="s">
        <v>640</v>
      </c>
      <c r="F1374" s="259">
        <v>477.11</v>
      </c>
      <c r="G1374" s="168">
        <v>64.84</v>
      </c>
      <c r="H1374" s="168">
        <v>64.84</v>
      </c>
      <c r="I1374" s="176">
        <f t="shared" si="389"/>
        <v>1</v>
      </c>
      <c r="J1374" s="168">
        <v>6.37</v>
      </c>
      <c r="K1374" s="176">
        <f t="shared" si="390"/>
        <v>9.824182603331276E-2</v>
      </c>
      <c r="L1374" s="259">
        <v>159.57</v>
      </c>
      <c r="M1374" s="176">
        <f t="shared" si="391"/>
        <v>1.0982418260333129</v>
      </c>
      <c r="N1374" s="259">
        <v>1016.46</v>
      </c>
      <c r="O1374" s="168">
        <v>2.99</v>
      </c>
      <c r="P1374" s="175">
        <f t="shared" si="392"/>
        <v>4.6113510178901911E-2</v>
      </c>
      <c r="Q1374" s="174">
        <f t="shared" si="393"/>
        <v>3.3800000000000043</v>
      </c>
      <c r="R1374" s="175">
        <f t="shared" si="394"/>
        <v>5.2128315854410918E-2</v>
      </c>
      <c r="S1374" s="258">
        <f t="shared" si="395"/>
        <v>539.34660000000065</v>
      </c>
      <c r="T1374" s="168" t="s">
        <v>476</v>
      </c>
      <c r="U1374" s="168" t="s">
        <v>316</v>
      </c>
      <c r="V1374" s="168" t="s">
        <v>412</v>
      </c>
      <c r="W1374" s="174">
        <v>1</v>
      </c>
      <c r="X1374" s="168" t="s">
        <v>346</v>
      </c>
    </row>
    <row r="1375" spans="2:24">
      <c r="B1375" s="650"/>
      <c r="C1375" s="443"/>
      <c r="D1375" s="205">
        <f t="shared" si="386"/>
        <v>9</v>
      </c>
      <c r="E1375" s="168" t="s">
        <v>507</v>
      </c>
      <c r="F1375" s="259">
        <v>344.88</v>
      </c>
      <c r="G1375" s="168">
        <v>5.58</v>
      </c>
      <c r="H1375" s="168">
        <v>5.58</v>
      </c>
      <c r="I1375" s="176">
        <f t="shared" si="389"/>
        <v>1</v>
      </c>
      <c r="J1375" s="168">
        <v>0.54</v>
      </c>
      <c r="K1375" s="176">
        <f t="shared" si="390"/>
        <v>9.6774193548387108E-2</v>
      </c>
      <c r="L1375" s="259">
        <v>1567.63</v>
      </c>
      <c r="M1375" s="176">
        <f t="shared" si="391"/>
        <v>1.096774193548387</v>
      </c>
      <c r="N1375" s="259">
        <v>846.52</v>
      </c>
      <c r="O1375" s="168">
        <v>0.22</v>
      </c>
      <c r="P1375" s="175">
        <f t="shared" si="392"/>
        <v>3.9426523297491037E-2</v>
      </c>
      <c r="Q1375" s="174">
        <f t="shared" si="393"/>
        <v>0.32000000000000006</v>
      </c>
      <c r="R1375" s="175">
        <f t="shared" si="394"/>
        <v>5.7347670250896071E-2</v>
      </c>
      <c r="S1375" s="258">
        <f t="shared" si="395"/>
        <v>501.64160000000015</v>
      </c>
      <c r="T1375" s="168" t="s">
        <v>476</v>
      </c>
      <c r="U1375" s="168" t="s">
        <v>316</v>
      </c>
      <c r="V1375" s="168" t="s">
        <v>351</v>
      </c>
      <c r="W1375" s="174">
        <v>1</v>
      </c>
      <c r="X1375" s="168" t="s">
        <v>135</v>
      </c>
    </row>
    <row r="1376" spans="2:24">
      <c r="B1376" s="651"/>
      <c r="C1376" s="443"/>
      <c r="D1376" s="205">
        <f t="shared" si="386"/>
        <v>10</v>
      </c>
      <c r="E1376" s="168" t="s">
        <v>373</v>
      </c>
      <c r="F1376" s="259">
        <v>291.57</v>
      </c>
      <c r="G1376" s="168">
        <v>18219</v>
      </c>
      <c r="H1376" s="168">
        <v>18219</v>
      </c>
      <c r="I1376" s="176">
        <f t="shared" si="389"/>
        <v>1</v>
      </c>
      <c r="J1376" s="168">
        <v>50.27</v>
      </c>
      <c r="K1376" s="176">
        <f t="shared" si="390"/>
        <v>2.7592074208244144E-3</v>
      </c>
      <c r="L1376" s="259">
        <v>5.8</v>
      </c>
      <c r="M1376" s="176">
        <f t="shared" si="391"/>
        <v>1.0027592074208245</v>
      </c>
      <c r="N1376" s="259">
        <v>291.57</v>
      </c>
      <c r="O1376" s="168">
        <v>50.27</v>
      </c>
      <c r="P1376" s="175">
        <f t="shared" si="392"/>
        <v>2.7592074208244144E-3</v>
      </c>
      <c r="Q1376" s="174">
        <f t="shared" si="393"/>
        <v>4.3343106881366111E-13</v>
      </c>
      <c r="R1376" s="175">
        <f t="shared" si="394"/>
        <v>2.3790058115904338E-17</v>
      </c>
      <c r="S1376" s="258">
        <f t="shared" si="395"/>
        <v>2.5139001991192345E-12</v>
      </c>
      <c r="T1376" s="168" t="s">
        <v>476</v>
      </c>
      <c r="U1376" s="168" t="s">
        <v>495</v>
      </c>
      <c r="V1376" s="168" t="s">
        <v>374</v>
      </c>
      <c r="W1376" s="174">
        <v>1</v>
      </c>
      <c r="X1376" s="168" t="s">
        <v>346</v>
      </c>
    </row>
    <row r="1377" spans="2:24">
      <c r="B1377" s="649">
        <v>46007</v>
      </c>
      <c r="C1377" s="443" t="str">
        <f t="shared" ref="C1377" si="398">RIGHT(TEXT(B1377,"aaa"),1)</f>
        <v>二</v>
      </c>
      <c r="D1377" s="205">
        <f t="shared" si="386"/>
        <v>1</v>
      </c>
      <c r="E1377" s="168"/>
      <c r="F1377" s="259"/>
      <c r="G1377" s="168"/>
      <c r="H1377" s="168"/>
      <c r="I1377" s="176" t="e">
        <f t="shared" si="389"/>
        <v>#DIV/0!</v>
      </c>
      <c r="J1377" s="168"/>
      <c r="K1377" s="176" t="e">
        <f t="shared" si="390"/>
        <v>#DIV/0!</v>
      </c>
      <c r="L1377" s="259"/>
      <c r="M1377" s="176" t="e">
        <f t="shared" si="391"/>
        <v>#DIV/0!</v>
      </c>
      <c r="N1377" s="259"/>
      <c r="O1377" s="168"/>
      <c r="P1377" s="175" t="e">
        <f t="shared" si="392"/>
        <v>#DIV/0!</v>
      </c>
      <c r="Q1377" s="174">
        <f t="shared" si="393"/>
        <v>0</v>
      </c>
      <c r="R1377" s="175" t="e">
        <f t="shared" si="394"/>
        <v>#DIV/0!</v>
      </c>
      <c r="S1377" s="258">
        <f t="shared" si="395"/>
        <v>0</v>
      </c>
      <c r="T1377" s="168"/>
      <c r="U1377" s="168"/>
      <c r="V1377" s="168"/>
      <c r="W1377" s="174">
        <v>1</v>
      </c>
      <c r="X1377" s="168"/>
    </row>
    <row r="1378" spans="2:24">
      <c r="B1378" s="650"/>
      <c r="C1378" s="443"/>
      <c r="D1378" s="205">
        <f t="shared" si="386"/>
        <v>2</v>
      </c>
      <c r="E1378" s="168"/>
      <c r="F1378" s="259"/>
      <c r="G1378" s="168"/>
      <c r="H1378" s="168"/>
      <c r="I1378" s="176" t="e">
        <f t="shared" si="389"/>
        <v>#DIV/0!</v>
      </c>
      <c r="J1378" s="168"/>
      <c r="K1378" s="176" t="e">
        <f t="shared" si="390"/>
        <v>#DIV/0!</v>
      </c>
      <c r="L1378" s="259"/>
      <c r="M1378" s="176" t="e">
        <f t="shared" si="391"/>
        <v>#DIV/0!</v>
      </c>
      <c r="N1378" s="259"/>
      <c r="O1378" s="168"/>
      <c r="P1378" s="175" t="e">
        <f t="shared" si="392"/>
        <v>#DIV/0!</v>
      </c>
      <c r="Q1378" s="174">
        <f t="shared" si="393"/>
        <v>0</v>
      </c>
      <c r="R1378" s="175" t="e">
        <f t="shared" si="394"/>
        <v>#DIV/0!</v>
      </c>
      <c r="S1378" s="258">
        <f t="shared" si="395"/>
        <v>0</v>
      </c>
      <c r="T1378" s="168"/>
      <c r="U1378" s="168"/>
      <c r="V1378" s="168"/>
      <c r="W1378" s="174">
        <v>1</v>
      </c>
      <c r="X1378" s="168"/>
    </row>
    <row r="1379" spans="2:24">
      <c r="B1379" s="650"/>
      <c r="C1379" s="443"/>
      <c r="D1379" s="205">
        <f t="shared" si="386"/>
        <v>3</v>
      </c>
      <c r="E1379" s="168"/>
      <c r="F1379" s="259"/>
      <c r="G1379" s="168"/>
      <c r="H1379" s="168"/>
      <c r="I1379" s="176" t="e">
        <f t="shared" si="389"/>
        <v>#DIV/0!</v>
      </c>
      <c r="J1379" s="168"/>
      <c r="K1379" s="176" t="e">
        <f t="shared" si="390"/>
        <v>#DIV/0!</v>
      </c>
      <c r="L1379" s="259"/>
      <c r="M1379" s="176" t="e">
        <f t="shared" si="391"/>
        <v>#DIV/0!</v>
      </c>
      <c r="N1379" s="259"/>
      <c r="O1379" s="168"/>
      <c r="P1379" s="175" t="e">
        <f t="shared" si="392"/>
        <v>#DIV/0!</v>
      </c>
      <c r="Q1379" s="174">
        <f t="shared" si="393"/>
        <v>0</v>
      </c>
      <c r="R1379" s="175" t="e">
        <f t="shared" si="394"/>
        <v>#DIV/0!</v>
      </c>
      <c r="S1379" s="258">
        <f t="shared" si="395"/>
        <v>0</v>
      </c>
      <c r="T1379" s="168"/>
      <c r="U1379" s="168"/>
      <c r="V1379" s="168"/>
      <c r="W1379" s="174">
        <v>1</v>
      </c>
      <c r="X1379" s="168"/>
    </row>
    <row r="1380" spans="2:24">
      <c r="B1380" s="650"/>
      <c r="C1380" s="443"/>
      <c r="D1380" s="205">
        <f t="shared" si="386"/>
        <v>4</v>
      </c>
      <c r="E1380" s="168"/>
      <c r="F1380" s="259"/>
      <c r="G1380" s="168"/>
      <c r="H1380" s="168"/>
      <c r="I1380" s="176" t="e">
        <f t="shared" si="389"/>
        <v>#DIV/0!</v>
      </c>
      <c r="J1380" s="168"/>
      <c r="K1380" s="176" t="e">
        <f t="shared" si="390"/>
        <v>#DIV/0!</v>
      </c>
      <c r="L1380" s="259"/>
      <c r="M1380" s="176" t="e">
        <f t="shared" si="391"/>
        <v>#DIV/0!</v>
      </c>
      <c r="N1380" s="259"/>
      <c r="O1380" s="168"/>
      <c r="P1380" s="175" t="e">
        <f t="shared" si="392"/>
        <v>#DIV/0!</v>
      </c>
      <c r="Q1380" s="174">
        <f t="shared" si="393"/>
        <v>0</v>
      </c>
      <c r="R1380" s="175" t="e">
        <f t="shared" si="394"/>
        <v>#DIV/0!</v>
      </c>
      <c r="S1380" s="258">
        <f t="shared" si="395"/>
        <v>0</v>
      </c>
      <c r="T1380" s="168"/>
      <c r="U1380" s="168"/>
      <c r="V1380" s="168"/>
      <c r="W1380" s="174">
        <v>1</v>
      </c>
      <c r="X1380" s="168"/>
    </row>
    <row r="1381" spans="2:24">
      <c r="B1381" s="650"/>
      <c r="C1381" s="443"/>
      <c r="D1381" s="205">
        <f t="shared" si="386"/>
        <v>5</v>
      </c>
      <c r="E1381" s="168"/>
      <c r="F1381" s="259"/>
      <c r="G1381" s="168"/>
      <c r="H1381" s="168"/>
      <c r="I1381" s="176" t="e">
        <f t="shared" si="389"/>
        <v>#DIV/0!</v>
      </c>
      <c r="J1381" s="168"/>
      <c r="K1381" s="176" t="e">
        <f t="shared" si="390"/>
        <v>#DIV/0!</v>
      </c>
      <c r="L1381" s="259"/>
      <c r="M1381" s="176" t="e">
        <f t="shared" si="391"/>
        <v>#DIV/0!</v>
      </c>
      <c r="N1381" s="259"/>
      <c r="O1381" s="168"/>
      <c r="P1381" s="175" t="e">
        <f t="shared" si="392"/>
        <v>#DIV/0!</v>
      </c>
      <c r="Q1381" s="174">
        <f t="shared" si="393"/>
        <v>0</v>
      </c>
      <c r="R1381" s="175" t="e">
        <f t="shared" si="394"/>
        <v>#DIV/0!</v>
      </c>
      <c r="S1381" s="258">
        <f t="shared" si="395"/>
        <v>0</v>
      </c>
      <c r="T1381" s="168"/>
      <c r="U1381" s="168"/>
      <c r="V1381" s="168"/>
      <c r="W1381" s="174">
        <v>1</v>
      </c>
      <c r="X1381" s="168"/>
    </row>
    <row r="1382" spans="2:24">
      <c r="B1382" s="650"/>
      <c r="C1382" s="443"/>
      <c r="D1382" s="205">
        <f t="shared" si="386"/>
        <v>6</v>
      </c>
      <c r="E1382" s="168"/>
      <c r="F1382" s="259"/>
      <c r="G1382" s="168"/>
      <c r="H1382" s="168"/>
      <c r="I1382" s="176" t="e">
        <f t="shared" si="389"/>
        <v>#DIV/0!</v>
      </c>
      <c r="J1382" s="168"/>
      <c r="K1382" s="176" t="e">
        <f t="shared" si="390"/>
        <v>#DIV/0!</v>
      </c>
      <c r="L1382" s="259"/>
      <c r="M1382" s="176" t="e">
        <f t="shared" si="391"/>
        <v>#DIV/0!</v>
      </c>
      <c r="N1382" s="259"/>
      <c r="O1382" s="168"/>
      <c r="P1382" s="175" t="e">
        <f t="shared" si="392"/>
        <v>#DIV/0!</v>
      </c>
      <c r="Q1382" s="174">
        <f t="shared" si="393"/>
        <v>0</v>
      </c>
      <c r="R1382" s="175" t="e">
        <f t="shared" si="394"/>
        <v>#DIV/0!</v>
      </c>
      <c r="S1382" s="258">
        <f t="shared" si="395"/>
        <v>0</v>
      </c>
      <c r="T1382" s="168"/>
      <c r="U1382" s="168"/>
      <c r="V1382" s="168"/>
      <c r="W1382" s="174">
        <v>1</v>
      </c>
      <c r="X1382" s="168"/>
    </row>
    <row r="1383" spans="2:24">
      <c r="B1383" s="650"/>
      <c r="C1383" s="443"/>
      <c r="D1383" s="205">
        <f t="shared" si="386"/>
        <v>7</v>
      </c>
      <c r="E1383" s="168"/>
      <c r="F1383" s="259"/>
      <c r="G1383" s="168"/>
      <c r="H1383" s="168"/>
      <c r="I1383" s="176" t="e">
        <f t="shared" si="389"/>
        <v>#DIV/0!</v>
      </c>
      <c r="J1383" s="168"/>
      <c r="K1383" s="176" t="e">
        <f t="shared" si="390"/>
        <v>#DIV/0!</v>
      </c>
      <c r="L1383" s="259"/>
      <c r="M1383" s="176" t="e">
        <f t="shared" si="391"/>
        <v>#DIV/0!</v>
      </c>
      <c r="N1383" s="259"/>
      <c r="O1383" s="168"/>
      <c r="P1383" s="175" t="e">
        <f t="shared" si="392"/>
        <v>#DIV/0!</v>
      </c>
      <c r="Q1383" s="174">
        <f t="shared" si="393"/>
        <v>0</v>
      </c>
      <c r="R1383" s="175" t="e">
        <f t="shared" si="394"/>
        <v>#DIV/0!</v>
      </c>
      <c r="S1383" s="258">
        <f t="shared" si="395"/>
        <v>0</v>
      </c>
      <c r="T1383" s="168"/>
      <c r="U1383" s="168"/>
      <c r="V1383" s="168"/>
      <c r="W1383" s="174">
        <v>1</v>
      </c>
      <c r="X1383" s="168"/>
    </row>
    <row r="1384" spans="2:24">
      <c r="B1384" s="650"/>
      <c r="C1384" s="443"/>
      <c r="D1384" s="205">
        <f t="shared" si="386"/>
        <v>8</v>
      </c>
      <c r="E1384" s="168"/>
      <c r="F1384" s="259"/>
      <c r="G1384" s="168"/>
      <c r="H1384" s="168"/>
      <c r="I1384" s="176" t="e">
        <f t="shared" si="389"/>
        <v>#DIV/0!</v>
      </c>
      <c r="J1384" s="168"/>
      <c r="K1384" s="176" t="e">
        <f t="shared" si="390"/>
        <v>#DIV/0!</v>
      </c>
      <c r="L1384" s="259"/>
      <c r="M1384" s="176" t="e">
        <f t="shared" si="391"/>
        <v>#DIV/0!</v>
      </c>
      <c r="N1384" s="259"/>
      <c r="O1384" s="168"/>
      <c r="P1384" s="175" t="e">
        <f t="shared" si="392"/>
        <v>#DIV/0!</v>
      </c>
      <c r="Q1384" s="174">
        <f t="shared" si="393"/>
        <v>0</v>
      </c>
      <c r="R1384" s="175" t="e">
        <f t="shared" si="394"/>
        <v>#DIV/0!</v>
      </c>
      <c r="S1384" s="258">
        <f t="shared" si="395"/>
        <v>0</v>
      </c>
      <c r="T1384" s="168"/>
      <c r="U1384" s="168"/>
      <c r="V1384" s="168"/>
      <c r="W1384" s="174">
        <v>1</v>
      </c>
      <c r="X1384" s="168"/>
    </row>
    <row r="1385" spans="2:24">
      <c r="B1385" s="650"/>
      <c r="C1385" s="443"/>
      <c r="D1385" s="205">
        <f t="shared" si="386"/>
        <v>9</v>
      </c>
      <c r="E1385" s="168"/>
      <c r="F1385" s="259"/>
      <c r="G1385" s="168"/>
      <c r="H1385" s="168"/>
      <c r="I1385" s="176" t="e">
        <f t="shared" si="389"/>
        <v>#DIV/0!</v>
      </c>
      <c r="J1385" s="168"/>
      <c r="K1385" s="176" t="e">
        <f t="shared" si="390"/>
        <v>#DIV/0!</v>
      </c>
      <c r="L1385" s="259"/>
      <c r="M1385" s="176" t="e">
        <f t="shared" si="391"/>
        <v>#DIV/0!</v>
      </c>
      <c r="N1385" s="259"/>
      <c r="O1385" s="168"/>
      <c r="P1385" s="175" t="e">
        <f t="shared" si="392"/>
        <v>#DIV/0!</v>
      </c>
      <c r="Q1385" s="174">
        <f t="shared" si="393"/>
        <v>0</v>
      </c>
      <c r="R1385" s="175" t="e">
        <f t="shared" si="394"/>
        <v>#DIV/0!</v>
      </c>
      <c r="S1385" s="258">
        <f t="shared" si="395"/>
        <v>0</v>
      </c>
      <c r="T1385" s="168"/>
      <c r="U1385" s="168"/>
      <c r="V1385" s="168"/>
      <c r="W1385" s="174">
        <v>1</v>
      </c>
      <c r="X1385" s="168"/>
    </row>
    <row r="1386" spans="2:24">
      <c r="B1386" s="651"/>
      <c r="C1386" s="443"/>
      <c r="D1386" s="205">
        <f t="shared" si="386"/>
        <v>10</v>
      </c>
      <c r="E1386" s="168"/>
      <c r="F1386" s="259"/>
      <c r="G1386" s="168"/>
      <c r="H1386" s="168"/>
      <c r="I1386" s="176" t="e">
        <f t="shared" si="389"/>
        <v>#DIV/0!</v>
      </c>
      <c r="J1386" s="168"/>
      <c r="K1386" s="176" t="e">
        <f t="shared" si="390"/>
        <v>#DIV/0!</v>
      </c>
      <c r="L1386" s="259"/>
      <c r="M1386" s="176" t="e">
        <f t="shared" si="391"/>
        <v>#DIV/0!</v>
      </c>
      <c r="N1386" s="259"/>
      <c r="O1386" s="168"/>
      <c r="P1386" s="175" t="e">
        <f t="shared" si="392"/>
        <v>#DIV/0!</v>
      </c>
      <c r="Q1386" s="174">
        <f t="shared" si="393"/>
        <v>0</v>
      </c>
      <c r="R1386" s="175" t="e">
        <f t="shared" si="394"/>
        <v>#DIV/0!</v>
      </c>
      <c r="S1386" s="258">
        <f t="shared" si="395"/>
        <v>0</v>
      </c>
      <c r="T1386" s="168"/>
      <c r="U1386" s="168"/>
      <c r="V1386" s="168"/>
      <c r="W1386" s="174">
        <v>1</v>
      </c>
      <c r="X1386" s="168"/>
    </row>
    <row r="1387" spans="2:24">
      <c r="B1387" s="649">
        <v>46008</v>
      </c>
      <c r="C1387" s="443" t="str">
        <f t="shared" ref="C1387" si="399">RIGHT(TEXT(B1387,"aaa"),1)</f>
        <v>三</v>
      </c>
      <c r="D1387" s="205">
        <f t="shared" si="386"/>
        <v>1</v>
      </c>
      <c r="E1387" s="168"/>
      <c r="F1387" s="259"/>
      <c r="G1387" s="168"/>
      <c r="H1387" s="168"/>
      <c r="I1387" s="176" t="e">
        <f t="shared" si="389"/>
        <v>#DIV/0!</v>
      </c>
      <c r="J1387" s="168"/>
      <c r="K1387" s="176" t="e">
        <f t="shared" si="390"/>
        <v>#DIV/0!</v>
      </c>
      <c r="L1387" s="259"/>
      <c r="M1387" s="176" t="e">
        <f t="shared" si="391"/>
        <v>#DIV/0!</v>
      </c>
      <c r="N1387" s="259"/>
      <c r="O1387" s="168"/>
      <c r="P1387" s="175" t="e">
        <f t="shared" si="392"/>
        <v>#DIV/0!</v>
      </c>
      <c r="Q1387" s="174">
        <f t="shared" si="393"/>
        <v>0</v>
      </c>
      <c r="R1387" s="175" t="e">
        <f t="shared" si="394"/>
        <v>#DIV/0!</v>
      </c>
      <c r="S1387" s="258">
        <f t="shared" si="395"/>
        <v>0</v>
      </c>
      <c r="T1387" s="168"/>
      <c r="U1387" s="168"/>
      <c r="V1387" s="168"/>
      <c r="W1387" s="174">
        <v>1</v>
      </c>
      <c r="X1387" s="168"/>
    </row>
    <row r="1388" spans="2:24">
      <c r="B1388" s="650"/>
      <c r="C1388" s="443"/>
      <c r="D1388" s="205">
        <f t="shared" si="386"/>
        <v>2</v>
      </c>
      <c r="E1388" s="168"/>
      <c r="F1388" s="259"/>
      <c r="G1388" s="168"/>
      <c r="H1388" s="168"/>
      <c r="I1388" s="176" t="e">
        <f t="shared" si="389"/>
        <v>#DIV/0!</v>
      </c>
      <c r="J1388" s="168"/>
      <c r="K1388" s="176" t="e">
        <f t="shared" si="390"/>
        <v>#DIV/0!</v>
      </c>
      <c r="L1388" s="259"/>
      <c r="M1388" s="176" t="e">
        <f t="shared" si="391"/>
        <v>#DIV/0!</v>
      </c>
      <c r="N1388" s="259"/>
      <c r="O1388" s="168"/>
      <c r="P1388" s="175" t="e">
        <f t="shared" si="392"/>
        <v>#DIV/0!</v>
      </c>
      <c r="Q1388" s="174">
        <f t="shared" si="393"/>
        <v>0</v>
      </c>
      <c r="R1388" s="175" t="e">
        <f t="shared" si="394"/>
        <v>#DIV/0!</v>
      </c>
      <c r="S1388" s="258">
        <f t="shared" si="395"/>
        <v>0</v>
      </c>
      <c r="T1388" s="168"/>
      <c r="U1388" s="168"/>
      <c r="V1388" s="168"/>
      <c r="W1388" s="174">
        <v>1</v>
      </c>
      <c r="X1388" s="168"/>
    </row>
    <row r="1389" spans="2:24">
      <c r="B1389" s="650"/>
      <c r="C1389" s="443"/>
      <c r="D1389" s="205">
        <f t="shared" si="386"/>
        <v>3</v>
      </c>
      <c r="E1389" s="168"/>
      <c r="F1389" s="259"/>
      <c r="G1389" s="168"/>
      <c r="H1389" s="168"/>
      <c r="I1389" s="176" t="e">
        <f t="shared" si="389"/>
        <v>#DIV/0!</v>
      </c>
      <c r="J1389" s="168"/>
      <c r="K1389" s="176" t="e">
        <f t="shared" si="390"/>
        <v>#DIV/0!</v>
      </c>
      <c r="L1389" s="259"/>
      <c r="M1389" s="176" t="e">
        <f t="shared" si="391"/>
        <v>#DIV/0!</v>
      </c>
      <c r="N1389" s="259"/>
      <c r="O1389" s="168"/>
      <c r="P1389" s="175" t="e">
        <f t="shared" si="392"/>
        <v>#DIV/0!</v>
      </c>
      <c r="Q1389" s="174">
        <f t="shared" si="393"/>
        <v>0</v>
      </c>
      <c r="R1389" s="175" t="e">
        <f t="shared" si="394"/>
        <v>#DIV/0!</v>
      </c>
      <c r="S1389" s="258">
        <f t="shared" si="395"/>
        <v>0</v>
      </c>
      <c r="T1389" s="168"/>
      <c r="U1389" s="168"/>
      <c r="V1389" s="168"/>
      <c r="W1389" s="174">
        <v>1</v>
      </c>
      <c r="X1389" s="168"/>
    </row>
    <row r="1390" spans="2:24">
      <c r="B1390" s="650"/>
      <c r="C1390" s="443"/>
      <c r="D1390" s="205">
        <f t="shared" si="386"/>
        <v>4</v>
      </c>
      <c r="E1390" s="168"/>
      <c r="F1390" s="259"/>
      <c r="G1390" s="168"/>
      <c r="H1390" s="168"/>
      <c r="I1390" s="176" t="e">
        <f t="shared" si="389"/>
        <v>#DIV/0!</v>
      </c>
      <c r="J1390" s="168"/>
      <c r="K1390" s="176" t="e">
        <f t="shared" si="390"/>
        <v>#DIV/0!</v>
      </c>
      <c r="L1390" s="259"/>
      <c r="M1390" s="176" t="e">
        <f t="shared" si="391"/>
        <v>#DIV/0!</v>
      </c>
      <c r="N1390" s="259"/>
      <c r="O1390" s="168"/>
      <c r="P1390" s="175" t="e">
        <f t="shared" si="392"/>
        <v>#DIV/0!</v>
      </c>
      <c r="Q1390" s="174">
        <f t="shared" si="393"/>
        <v>0</v>
      </c>
      <c r="R1390" s="175" t="e">
        <f t="shared" si="394"/>
        <v>#DIV/0!</v>
      </c>
      <c r="S1390" s="258">
        <f t="shared" si="395"/>
        <v>0</v>
      </c>
      <c r="T1390" s="168"/>
      <c r="U1390" s="168"/>
      <c r="V1390" s="168"/>
      <c r="W1390" s="174">
        <v>1</v>
      </c>
      <c r="X1390" s="168"/>
    </row>
    <row r="1391" spans="2:24">
      <c r="B1391" s="650"/>
      <c r="C1391" s="443"/>
      <c r="D1391" s="205">
        <f t="shared" si="386"/>
        <v>5</v>
      </c>
      <c r="E1391" s="168"/>
      <c r="F1391" s="259"/>
      <c r="G1391" s="168"/>
      <c r="H1391" s="168"/>
      <c r="I1391" s="176" t="e">
        <f t="shared" si="389"/>
        <v>#DIV/0!</v>
      </c>
      <c r="J1391" s="168"/>
      <c r="K1391" s="176" t="e">
        <f t="shared" si="390"/>
        <v>#DIV/0!</v>
      </c>
      <c r="L1391" s="259"/>
      <c r="M1391" s="176" t="e">
        <f t="shared" si="391"/>
        <v>#DIV/0!</v>
      </c>
      <c r="N1391" s="259"/>
      <c r="O1391" s="168"/>
      <c r="P1391" s="175" t="e">
        <f t="shared" si="392"/>
        <v>#DIV/0!</v>
      </c>
      <c r="Q1391" s="174">
        <f t="shared" si="393"/>
        <v>0</v>
      </c>
      <c r="R1391" s="175" t="e">
        <f t="shared" si="394"/>
        <v>#DIV/0!</v>
      </c>
      <c r="S1391" s="258">
        <f t="shared" si="395"/>
        <v>0</v>
      </c>
      <c r="T1391" s="168"/>
      <c r="U1391" s="168"/>
      <c r="V1391" s="168"/>
      <c r="W1391" s="174">
        <v>1</v>
      </c>
      <c r="X1391" s="168"/>
    </row>
    <row r="1392" spans="2:24">
      <c r="B1392" s="650"/>
      <c r="C1392" s="443"/>
      <c r="D1392" s="205">
        <f t="shared" si="386"/>
        <v>6</v>
      </c>
      <c r="E1392" s="168"/>
      <c r="F1392" s="259"/>
      <c r="G1392" s="168"/>
      <c r="H1392" s="168"/>
      <c r="I1392" s="176" t="e">
        <f t="shared" si="389"/>
        <v>#DIV/0!</v>
      </c>
      <c r="J1392" s="168"/>
      <c r="K1392" s="176" t="e">
        <f t="shared" si="390"/>
        <v>#DIV/0!</v>
      </c>
      <c r="L1392" s="259"/>
      <c r="M1392" s="176" t="e">
        <f t="shared" si="391"/>
        <v>#DIV/0!</v>
      </c>
      <c r="N1392" s="259"/>
      <c r="O1392" s="168"/>
      <c r="P1392" s="175" t="e">
        <f t="shared" si="392"/>
        <v>#DIV/0!</v>
      </c>
      <c r="Q1392" s="174">
        <f t="shared" si="393"/>
        <v>0</v>
      </c>
      <c r="R1392" s="175" t="e">
        <f t="shared" si="394"/>
        <v>#DIV/0!</v>
      </c>
      <c r="S1392" s="258">
        <f t="shared" si="395"/>
        <v>0</v>
      </c>
      <c r="T1392" s="168"/>
      <c r="U1392" s="168"/>
      <c r="V1392" s="168"/>
      <c r="W1392" s="174">
        <v>1</v>
      </c>
      <c r="X1392" s="168"/>
    </row>
    <row r="1393" spans="2:24">
      <c r="B1393" s="650"/>
      <c r="C1393" s="443"/>
      <c r="D1393" s="205">
        <f t="shared" si="386"/>
        <v>7</v>
      </c>
      <c r="E1393" s="168"/>
      <c r="F1393" s="259"/>
      <c r="G1393" s="168"/>
      <c r="H1393" s="168"/>
      <c r="I1393" s="176" t="e">
        <f t="shared" si="389"/>
        <v>#DIV/0!</v>
      </c>
      <c r="J1393" s="168"/>
      <c r="K1393" s="176" t="e">
        <f t="shared" si="390"/>
        <v>#DIV/0!</v>
      </c>
      <c r="L1393" s="259"/>
      <c r="M1393" s="176" t="e">
        <f t="shared" si="391"/>
        <v>#DIV/0!</v>
      </c>
      <c r="N1393" s="259"/>
      <c r="O1393" s="168"/>
      <c r="P1393" s="175" t="e">
        <f t="shared" si="392"/>
        <v>#DIV/0!</v>
      </c>
      <c r="Q1393" s="174">
        <f t="shared" si="393"/>
        <v>0</v>
      </c>
      <c r="R1393" s="175" t="e">
        <f t="shared" si="394"/>
        <v>#DIV/0!</v>
      </c>
      <c r="S1393" s="258">
        <f t="shared" si="395"/>
        <v>0</v>
      </c>
      <c r="T1393" s="168"/>
      <c r="U1393" s="168"/>
      <c r="V1393" s="168"/>
      <c r="W1393" s="174">
        <v>1</v>
      </c>
      <c r="X1393" s="168"/>
    </row>
    <row r="1394" spans="2:24">
      <c r="B1394" s="650"/>
      <c r="C1394" s="443"/>
      <c r="D1394" s="205">
        <f t="shared" si="386"/>
        <v>8</v>
      </c>
      <c r="E1394" s="168"/>
      <c r="F1394" s="259"/>
      <c r="G1394" s="168"/>
      <c r="H1394" s="168"/>
      <c r="I1394" s="176" t="e">
        <f t="shared" si="389"/>
        <v>#DIV/0!</v>
      </c>
      <c r="J1394" s="168"/>
      <c r="K1394" s="176" t="e">
        <f t="shared" si="390"/>
        <v>#DIV/0!</v>
      </c>
      <c r="L1394" s="259"/>
      <c r="M1394" s="176" t="e">
        <f t="shared" si="391"/>
        <v>#DIV/0!</v>
      </c>
      <c r="N1394" s="259"/>
      <c r="O1394" s="168"/>
      <c r="P1394" s="175" t="e">
        <f t="shared" si="392"/>
        <v>#DIV/0!</v>
      </c>
      <c r="Q1394" s="174">
        <f t="shared" si="393"/>
        <v>0</v>
      </c>
      <c r="R1394" s="175" t="e">
        <f t="shared" si="394"/>
        <v>#DIV/0!</v>
      </c>
      <c r="S1394" s="258">
        <f t="shared" si="395"/>
        <v>0</v>
      </c>
      <c r="T1394" s="168"/>
      <c r="U1394" s="168"/>
      <c r="V1394" s="168"/>
      <c r="W1394" s="174">
        <v>1</v>
      </c>
      <c r="X1394" s="168"/>
    </row>
    <row r="1395" spans="2:24">
      <c r="B1395" s="650"/>
      <c r="C1395" s="443"/>
      <c r="D1395" s="205">
        <f t="shared" si="386"/>
        <v>9</v>
      </c>
      <c r="E1395" s="168"/>
      <c r="F1395" s="259"/>
      <c r="G1395" s="168"/>
      <c r="H1395" s="168"/>
      <c r="I1395" s="176" t="e">
        <f t="shared" si="389"/>
        <v>#DIV/0!</v>
      </c>
      <c r="J1395" s="168"/>
      <c r="K1395" s="176" t="e">
        <f t="shared" si="390"/>
        <v>#DIV/0!</v>
      </c>
      <c r="L1395" s="259"/>
      <c r="M1395" s="176" t="e">
        <f t="shared" si="391"/>
        <v>#DIV/0!</v>
      </c>
      <c r="N1395" s="259"/>
      <c r="O1395" s="168"/>
      <c r="P1395" s="175" t="e">
        <f t="shared" si="392"/>
        <v>#DIV/0!</v>
      </c>
      <c r="Q1395" s="174">
        <f t="shared" si="393"/>
        <v>0</v>
      </c>
      <c r="R1395" s="175" t="e">
        <f t="shared" si="394"/>
        <v>#DIV/0!</v>
      </c>
      <c r="S1395" s="258">
        <f t="shared" si="395"/>
        <v>0</v>
      </c>
      <c r="T1395" s="168"/>
      <c r="U1395" s="168"/>
      <c r="V1395" s="168"/>
      <c r="W1395" s="174">
        <v>1</v>
      </c>
      <c r="X1395" s="168"/>
    </row>
    <row r="1396" spans="2:24">
      <c r="B1396" s="651"/>
      <c r="C1396" s="443"/>
      <c r="D1396" s="205">
        <f t="shared" ref="D1396:D1459" si="400">D1386</f>
        <v>10</v>
      </c>
      <c r="E1396" s="168"/>
      <c r="F1396" s="259"/>
      <c r="G1396" s="168"/>
      <c r="H1396" s="168"/>
      <c r="I1396" s="176" t="e">
        <f t="shared" si="389"/>
        <v>#DIV/0!</v>
      </c>
      <c r="J1396" s="168"/>
      <c r="K1396" s="176" t="e">
        <f t="shared" si="390"/>
        <v>#DIV/0!</v>
      </c>
      <c r="L1396" s="259"/>
      <c r="M1396" s="176" t="e">
        <f t="shared" si="391"/>
        <v>#DIV/0!</v>
      </c>
      <c r="N1396" s="259"/>
      <c r="O1396" s="168"/>
      <c r="P1396" s="175" t="e">
        <f t="shared" si="392"/>
        <v>#DIV/0!</v>
      </c>
      <c r="Q1396" s="174">
        <f t="shared" si="393"/>
        <v>0</v>
      </c>
      <c r="R1396" s="175" t="e">
        <f t="shared" si="394"/>
        <v>#DIV/0!</v>
      </c>
      <c r="S1396" s="258">
        <f t="shared" si="395"/>
        <v>0</v>
      </c>
      <c r="T1396" s="168"/>
      <c r="U1396" s="168"/>
      <c r="V1396" s="168"/>
      <c r="W1396" s="174">
        <v>1</v>
      </c>
      <c r="X1396" s="168"/>
    </row>
    <row r="1397" spans="2:24">
      <c r="B1397" s="649">
        <v>46009</v>
      </c>
      <c r="C1397" s="443" t="str">
        <f t="shared" ref="C1397" si="401">RIGHT(TEXT(B1397,"aaa"),1)</f>
        <v>四</v>
      </c>
      <c r="D1397" s="205">
        <f t="shared" si="400"/>
        <v>1</v>
      </c>
      <c r="E1397" s="168"/>
      <c r="F1397" s="259"/>
      <c r="G1397" s="168"/>
      <c r="H1397" s="168"/>
      <c r="I1397" s="176" t="e">
        <f t="shared" si="389"/>
        <v>#DIV/0!</v>
      </c>
      <c r="J1397" s="168"/>
      <c r="K1397" s="176" t="e">
        <f t="shared" si="390"/>
        <v>#DIV/0!</v>
      </c>
      <c r="L1397" s="259"/>
      <c r="M1397" s="176" t="e">
        <f t="shared" si="391"/>
        <v>#DIV/0!</v>
      </c>
      <c r="N1397" s="259"/>
      <c r="O1397" s="168"/>
      <c r="P1397" s="175" t="e">
        <f t="shared" si="392"/>
        <v>#DIV/0!</v>
      </c>
      <c r="Q1397" s="174">
        <f t="shared" si="393"/>
        <v>0</v>
      </c>
      <c r="R1397" s="175" t="e">
        <f t="shared" si="394"/>
        <v>#DIV/0!</v>
      </c>
      <c r="S1397" s="258">
        <f t="shared" si="395"/>
        <v>0</v>
      </c>
      <c r="T1397" s="168"/>
      <c r="U1397" s="168"/>
      <c r="V1397" s="168"/>
      <c r="W1397" s="174">
        <v>1</v>
      </c>
      <c r="X1397" s="168"/>
    </row>
    <row r="1398" spans="2:24">
      <c r="B1398" s="650"/>
      <c r="C1398" s="443"/>
      <c r="D1398" s="205">
        <f t="shared" si="400"/>
        <v>2</v>
      </c>
      <c r="E1398" s="168"/>
      <c r="F1398" s="259"/>
      <c r="G1398" s="168"/>
      <c r="H1398" s="168"/>
      <c r="I1398" s="176" t="e">
        <f t="shared" si="389"/>
        <v>#DIV/0!</v>
      </c>
      <c r="J1398" s="168"/>
      <c r="K1398" s="176" t="e">
        <f t="shared" si="390"/>
        <v>#DIV/0!</v>
      </c>
      <c r="L1398" s="259"/>
      <c r="M1398" s="176" t="e">
        <f t="shared" si="391"/>
        <v>#DIV/0!</v>
      </c>
      <c r="N1398" s="259"/>
      <c r="O1398" s="168"/>
      <c r="P1398" s="175" t="e">
        <f t="shared" si="392"/>
        <v>#DIV/0!</v>
      </c>
      <c r="Q1398" s="174">
        <f t="shared" si="393"/>
        <v>0</v>
      </c>
      <c r="R1398" s="175" t="e">
        <f t="shared" si="394"/>
        <v>#DIV/0!</v>
      </c>
      <c r="S1398" s="258">
        <f t="shared" si="395"/>
        <v>0</v>
      </c>
      <c r="T1398" s="168"/>
      <c r="U1398" s="168"/>
      <c r="V1398" s="168"/>
      <c r="W1398" s="174">
        <v>1</v>
      </c>
      <c r="X1398" s="168"/>
    </row>
    <row r="1399" spans="2:24">
      <c r="B1399" s="650"/>
      <c r="C1399" s="443"/>
      <c r="D1399" s="205">
        <f t="shared" si="400"/>
        <v>3</v>
      </c>
      <c r="E1399" s="168"/>
      <c r="F1399" s="259"/>
      <c r="G1399" s="168"/>
      <c r="H1399" s="168"/>
      <c r="I1399" s="176" t="e">
        <f t="shared" si="389"/>
        <v>#DIV/0!</v>
      </c>
      <c r="J1399" s="168"/>
      <c r="K1399" s="176" t="e">
        <f t="shared" si="390"/>
        <v>#DIV/0!</v>
      </c>
      <c r="L1399" s="259"/>
      <c r="M1399" s="176" t="e">
        <f t="shared" si="391"/>
        <v>#DIV/0!</v>
      </c>
      <c r="N1399" s="259"/>
      <c r="O1399" s="168"/>
      <c r="P1399" s="175" t="e">
        <f t="shared" si="392"/>
        <v>#DIV/0!</v>
      </c>
      <c r="Q1399" s="174">
        <f t="shared" si="393"/>
        <v>0</v>
      </c>
      <c r="R1399" s="175" t="e">
        <f t="shared" si="394"/>
        <v>#DIV/0!</v>
      </c>
      <c r="S1399" s="258">
        <f t="shared" si="395"/>
        <v>0</v>
      </c>
      <c r="T1399" s="168"/>
      <c r="U1399" s="168"/>
      <c r="V1399" s="168"/>
      <c r="W1399" s="174">
        <v>1</v>
      </c>
      <c r="X1399" s="168"/>
    </row>
    <row r="1400" spans="2:24">
      <c r="B1400" s="650"/>
      <c r="C1400" s="443"/>
      <c r="D1400" s="205">
        <f t="shared" si="400"/>
        <v>4</v>
      </c>
      <c r="E1400" s="168"/>
      <c r="F1400" s="259"/>
      <c r="G1400" s="168"/>
      <c r="H1400" s="168"/>
      <c r="I1400" s="176" t="e">
        <f t="shared" si="389"/>
        <v>#DIV/0!</v>
      </c>
      <c r="J1400" s="168"/>
      <c r="K1400" s="176" t="e">
        <f t="shared" si="390"/>
        <v>#DIV/0!</v>
      </c>
      <c r="L1400" s="259"/>
      <c r="M1400" s="176" t="e">
        <f t="shared" si="391"/>
        <v>#DIV/0!</v>
      </c>
      <c r="N1400" s="259"/>
      <c r="O1400" s="168"/>
      <c r="P1400" s="175" t="e">
        <f t="shared" si="392"/>
        <v>#DIV/0!</v>
      </c>
      <c r="Q1400" s="174">
        <f t="shared" si="393"/>
        <v>0</v>
      </c>
      <c r="R1400" s="175" t="e">
        <f t="shared" si="394"/>
        <v>#DIV/0!</v>
      </c>
      <c r="S1400" s="258">
        <f t="shared" si="395"/>
        <v>0</v>
      </c>
      <c r="T1400" s="168"/>
      <c r="U1400" s="168"/>
      <c r="V1400" s="168"/>
      <c r="W1400" s="174">
        <v>1</v>
      </c>
      <c r="X1400" s="168"/>
    </row>
    <row r="1401" spans="2:24">
      <c r="B1401" s="650"/>
      <c r="C1401" s="443"/>
      <c r="D1401" s="205">
        <f t="shared" si="400"/>
        <v>5</v>
      </c>
      <c r="E1401" s="168"/>
      <c r="F1401" s="259"/>
      <c r="G1401" s="168"/>
      <c r="H1401" s="168"/>
      <c r="I1401" s="176" t="e">
        <f t="shared" si="389"/>
        <v>#DIV/0!</v>
      </c>
      <c r="J1401" s="168"/>
      <c r="K1401" s="176" t="e">
        <f t="shared" si="390"/>
        <v>#DIV/0!</v>
      </c>
      <c r="L1401" s="259"/>
      <c r="M1401" s="176" t="e">
        <f t="shared" si="391"/>
        <v>#DIV/0!</v>
      </c>
      <c r="N1401" s="259"/>
      <c r="O1401" s="168"/>
      <c r="P1401" s="175" t="e">
        <f t="shared" si="392"/>
        <v>#DIV/0!</v>
      </c>
      <c r="Q1401" s="174">
        <f t="shared" si="393"/>
        <v>0</v>
      </c>
      <c r="R1401" s="175" t="e">
        <f t="shared" si="394"/>
        <v>#DIV/0!</v>
      </c>
      <c r="S1401" s="258">
        <f t="shared" si="395"/>
        <v>0</v>
      </c>
      <c r="T1401" s="168"/>
      <c r="U1401" s="168"/>
      <c r="V1401" s="168"/>
      <c r="W1401" s="174">
        <v>1</v>
      </c>
      <c r="X1401" s="168"/>
    </row>
    <row r="1402" spans="2:24">
      <c r="B1402" s="650"/>
      <c r="C1402" s="443"/>
      <c r="D1402" s="205">
        <f t="shared" si="400"/>
        <v>6</v>
      </c>
      <c r="E1402" s="168"/>
      <c r="F1402" s="259"/>
      <c r="G1402" s="168"/>
      <c r="H1402" s="168"/>
      <c r="I1402" s="176" t="e">
        <f t="shared" si="389"/>
        <v>#DIV/0!</v>
      </c>
      <c r="J1402" s="168"/>
      <c r="K1402" s="176" t="e">
        <f t="shared" si="390"/>
        <v>#DIV/0!</v>
      </c>
      <c r="L1402" s="259"/>
      <c r="M1402" s="176" t="e">
        <f t="shared" si="391"/>
        <v>#DIV/0!</v>
      </c>
      <c r="N1402" s="259"/>
      <c r="O1402" s="168"/>
      <c r="P1402" s="175" t="e">
        <f t="shared" si="392"/>
        <v>#DIV/0!</v>
      </c>
      <c r="Q1402" s="174">
        <f t="shared" si="393"/>
        <v>0</v>
      </c>
      <c r="R1402" s="175" t="e">
        <f t="shared" si="394"/>
        <v>#DIV/0!</v>
      </c>
      <c r="S1402" s="258">
        <f t="shared" si="395"/>
        <v>0</v>
      </c>
      <c r="T1402" s="168"/>
      <c r="U1402" s="168"/>
      <c r="V1402" s="168"/>
      <c r="W1402" s="174">
        <v>1</v>
      </c>
      <c r="X1402" s="168"/>
    </row>
    <row r="1403" spans="2:24">
      <c r="B1403" s="650"/>
      <c r="C1403" s="443"/>
      <c r="D1403" s="205">
        <f t="shared" si="400"/>
        <v>7</v>
      </c>
      <c r="E1403" s="168"/>
      <c r="F1403" s="259"/>
      <c r="G1403" s="168"/>
      <c r="H1403" s="168"/>
      <c r="I1403" s="176" t="e">
        <f t="shared" si="389"/>
        <v>#DIV/0!</v>
      </c>
      <c r="J1403" s="168"/>
      <c r="K1403" s="176" t="e">
        <f t="shared" si="390"/>
        <v>#DIV/0!</v>
      </c>
      <c r="L1403" s="259"/>
      <c r="M1403" s="176" t="e">
        <f t="shared" si="391"/>
        <v>#DIV/0!</v>
      </c>
      <c r="N1403" s="259"/>
      <c r="O1403" s="168"/>
      <c r="P1403" s="175" t="e">
        <f t="shared" si="392"/>
        <v>#DIV/0!</v>
      </c>
      <c r="Q1403" s="174">
        <f t="shared" si="393"/>
        <v>0</v>
      </c>
      <c r="R1403" s="175" t="e">
        <f t="shared" si="394"/>
        <v>#DIV/0!</v>
      </c>
      <c r="S1403" s="258">
        <f t="shared" si="395"/>
        <v>0</v>
      </c>
      <c r="T1403" s="168"/>
      <c r="U1403" s="168"/>
      <c r="V1403" s="168"/>
      <c r="W1403" s="174">
        <v>1</v>
      </c>
      <c r="X1403" s="168"/>
    </row>
    <row r="1404" spans="2:24">
      <c r="B1404" s="650"/>
      <c r="C1404" s="443"/>
      <c r="D1404" s="205">
        <f t="shared" si="400"/>
        <v>8</v>
      </c>
      <c r="E1404" s="168"/>
      <c r="F1404" s="259"/>
      <c r="G1404" s="168"/>
      <c r="H1404" s="168"/>
      <c r="I1404" s="176" t="e">
        <f t="shared" si="389"/>
        <v>#DIV/0!</v>
      </c>
      <c r="J1404" s="168"/>
      <c r="K1404" s="176" t="e">
        <f t="shared" si="390"/>
        <v>#DIV/0!</v>
      </c>
      <c r="L1404" s="259"/>
      <c r="M1404" s="176" t="e">
        <f t="shared" si="391"/>
        <v>#DIV/0!</v>
      </c>
      <c r="N1404" s="259"/>
      <c r="O1404" s="168"/>
      <c r="P1404" s="175" t="e">
        <f t="shared" si="392"/>
        <v>#DIV/0!</v>
      </c>
      <c r="Q1404" s="174">
        <f t="shared" si="393"/>
        <v>0</v>
      </c>
      <c r="R1404" s="175" t="e">
        <f t="shared" si="394"/>
        <v>#DIV/0!</v>
      </c>
      <c r="S1404" s="258">
        <f t="shared" si="395"/>
        <v>0</v>
      </c>
      <c r="T1404" s="168"/>
      <c r="U1404" s="168"/>
      <c r="V1404" s="168"/>
      <c r="W1404" s="174">
        <v>1</v>
      </c>
      <c r="X1404" s="168"/>
    </row>
    <row r="1405" spans="2:24">
      <c r="B1405" s="650"/>
      <c r="C1405" s="443"/>
      <c r="D1405" s="205">
        <f t="shared" si="400"/>
        <v>9</v>
      </c>
      <c r="E1405" s="168"/>
      <c r="F1405" s="259"/>
      <c r="G1405" s="168"/>
      <c r="H1405" s="168"/>
      <c r="I1405" s="176" t="e">
        <f t="shared" si="389"/>
        <v>#DIV/0!</v>
      </c>
      <c r="J1405" s="168"/>
      <c r="K1405" s="176" t="e">
        <f t="shared" si="390"/>
        <v>#DIV/0!</v>
      </c>
      <c r="L1405" s="259"/>
      <c r="M1405" s="176" t="e">
        <f t="shared" si="391"/>
        <v>#DIV/0!</v>
      </c>
      <c r="N1405" s="259"/>
      <c r="O1405" s="168"/>
      <c r="P1405" s="175" t="e">
        <f t="shared" si="392"/>
        <v>#DIV/0!</v>
      </c>
      <c r="Q1405" s="174">
        <f t="shared" si="393"/>
        <v>0</v>
      </c>
      <c r="R1405" s="175" t="e">
        <f t="shared" si="394"/>
        <v>#DIV/0!</v>
      </c>
      <c r="S1405" s="258">
        <f t="shared" si="395"/>
        <v>0</v>
      </c>
      <c r="T1405" s="168"/>
      <c r="U1405" s="168"/>
      <c r="V1405" s="168"/>
      <c r="W1405" s="174">
        <v>1</v>
      </c>
      <c r="X1405" s="168"/>
    </row>
    <row r="1406" spans="2:24">
      <c r="B1406" s="651"/>
      <c r="C1406" s="443"/>
      <c r="D1406" s="205">
        <f t="shared" si="400"/>
        <v>10</v>
      </c>
      <c r="E1406" s="168"/>
      <c r="F1406" s="259"/>
      <c r="G1406" s="168"/>
      <c r="H1406" s="168"/>
      <c r="I1406" s="176" t="e">
        <f t="shared" si="389"/>
        <v>#DIV/0!</v>
      </c>
      <c r="J1406" s="168"/>
      <c r="K1406" s="176" t="e">
        <f t="shared" si="390"/>
        <v>#DIV/0!</v>
      </c>
      <c r="L1406" s="259"/>
      <c r="M1406" s="176" t="e">
        <f t="shared" si="391"/>
        <v>#DIV/0!</v>
      </c>
      <c r="N1406" s="259"/>
      <c r="O1406" s="168"/>
      <c r="P1406" s="175" t="e">
        <f t="shared" si="392"/>
        <v>#DIV/0!</v>
      </c>
      <c r="Q1406" s="174">
        <f t="shared" si="393"/>
        <v>0</v>
      </c>
      <c r="R1406" s="175" t="e">
        <f t="shared" si="394"/>
        <v>#DIV/0!</v>
      </c>
      <c r="S1406" s="258">
        <f t="shared" si="395"/>
        <v>0</v>
      </c>
      <c r="T1406" s="168"/>
      <c r="U1406" s="168"/>
      <c r="V1406" s="168"/>
      <c r="W1406" s="174">
        <v>1</v>
      </c>
      <c r="X1406" s="168"/>
    </row>
    <row r="1407" spans="2:24">
      <c r="B1407" s="649">
        <v>46010</v>
      </c>
      <c r="C1407" s="443" t="str">
        <f t="shared" ref="C1407" si="402">RIGHT(TEXT(B1407,"aaa"),1)</f>
        <v>五</v>
      </c>
      <c r="D1407" s="205">
        <f t="shared" si="400"/>
        <v>1</v>
      </c>
      <c r="E1407" s="168"/>
      <c r="F1407" s="259"/>
      <c r="G1407" s="168"/>
      <c r="H1407" s="168"/>
      <c r="I1407" s="176" t="e">
        <f t="shared" si="389"/>
        <v>#DIV/0!</v>
      </c>
      <c r="J1407" s="168"/>
      <c r="K1407" s="176" t="e">
        <f t="shared" si="390"/>
        <v>#DIV/0!</v>
      </c>
      <c r="L1407" s="259"/>
      <c r="M1407" s="176" t="e">
        <f t="shared" si="391"/>
        <v>#DIV/0!</v>
      </c>
      <c r="N1407" s="259"/>
      <c r="O1407" s="168"/>
      <c r="P1407" s="175" t="e">
        <f t="shared" si="392"/>
        <v>#DIV/0!</v>
      </c>
      <c r="Q1407" s="174">
        <f t="shared" si="393"/>
        <v>0</v>
      </c>
      <c r="R1407" s="175" t="e">
        <f t="shared" si="394"/>
        <v>#DIV/0!</v>
      </c>
      <c r="S1407" s="258">
        <f t="shared" si="395"/>
        <v>0</v>
      </c>
      <c r="T1407" s="168"/>
      <c r="U1407" s="168"/>
      <c r="V1407" s="168"/>
      <c r="W1407" s="174">
        <v>1</v>
      </c>
      <c r="X1407" s="168"/>
    </row>
    <row r="1408" spans="2:24">
      <c r="B1408" s="650"/>
      <c r="C1408" s="443"/>
      <c r="D1408" s="205">
        <f t="shared" si="400"/>
        <v>2</v>
      </c>
      <c r="E1408" s="168"/>
      <c r="F1408" s="259"/>
      <c r="G1408" s="168"/>
      <c r="H1408" s="168"/>
      <c r="I1408" s="176" t="e">
        <f t="shared" si="389"/>
        <v>#DIV/0!</v>
      </c>
      <c r="J1408" s="168"/>
      <c r="K1408" s="176" t="e">
        <f t="shared" si="390"/>
        <v>#DIV/0!</v>
      </c>
      <c r="L1408" s="259"/>
      <c r="M1408" s="176" t="e">
        <f t="shared" si="391"/>
        <v>#DIV/0!</v>
      </c>
      <c r="N1408" s="259"/>
      <c r="O1408" s="168"/>
      <c r="P1408" s="175" t="e">
        <f t="shared" si="392"/>
        <v>#DIV/0!</v>
      </c>
      <c r="Q1408" s="174">
        <f t="shared" si="393"/>
        <v>0</v>
      </c>
      <c r="R1408" s="175" t="e">
        <f t="shared" si="394"/>
        <v>#DIV/0!</v>
      </c>
      <c r="S1408" s="258">
        <f t="shared" si="395"/>
        <v>0</v>
      </c>
      <c r="T1408" s="168"/>
      <c r="U1408" s="168"/>
      <c r="V1408" s="168"/>
      <c r="W1408" s="174">
        <v>1</v>
      </c>
      <c r="X1408" s="168"/>
    </row>
    <row r="1409" spans="2:24">
      <c r="B1409" s="650"/>
      <c r="C1409" s="443"/>
      <c r="D1409" s="205">
        <f t="shared" si="400"/>
        <v>3</v>
      </c>
      <c r="E1409" s="168"/>
      <c r="F1409" s="259"/>
      <c r="G1409" s="168"/>
      <c r="H1409" s="168"/>
      <c r="I1409" s="176" t="e">
        <f t="shared" si="389"/>
        <v>#DIV/0!</v>
      </c>
      <c r="J1409" s="168"/>
      <c r="K1409" s="176" t="e">
        <f t="shared" si="390"/>
        <v>#DIV/0!</v>
      </c>
      <c r="L1409" s="259"/>
      <c r="M1409" s="176" t="e">
        <f t="shared" si="391"/>
        <v>#DIV/0!</v>
      </c>
      <c r="N1409" s="259"/>
      <c r="O1409" s="168"/>
      <c r="P1409" s="175" t="e">
        <f t="shared" si="392"/>
        <v>#DIV/0!</v>
      </c>
      <c r="Q1409" s="174">
        <f t="shared" si="393"/>
        <v>0</v>
      </c>
      <c r="R1409" s="175" t="e">
        <f t="shared" si="394"/>
        <v>#DIV/0!</v>
      </c>
      <c r="S1409" s="258">
        <f t="shared" si="395"/>
        <v>0</v>
      </c>
      <c r="T1409" s="168"/>
      <c r="U1409" s="168"/>
      <c r="V1409" s="168"/>
      <c r="W1409" s="174">
        <v>1</v>
      </c>
      <c r="X1409" s="168"/>
    </row>
    <row r="1410" spans="2:24">
      <c r="B1410" s="650"/>
      <c r="C1410" s="443"/>
      <c r="D1410" s="205">
        <f t="shared" si="400"/>
        <v>4</v>
      </c>
      <c r="E1410" s="168"/>
      <c r="F1410" s="259"/>
      <c r="G1410" s="168"/>
      <c r="H1410" s="168"/>
      <c r="I1410" s="176" t="e">
        <f t="shared" si="389"/>
        <v>#DIV/0!</v>
      </c>
      <c r="J1410" s="168"/>
      <c r="K1410" s="176" t="e">
        <f t="shared" si="390"/>
        <v>#DIV/0!</v>
      </c>
      <c r="L1410" s="259"/>
      <c r="M1410" s="176" t="e">
        <f t="shared" si="391"/>
        <v>#DIV/0!</v>
      </c>
      <c r="N1410" s="259"/>
      <c r="O1410" s="168"/>
      <c r="P1410" s="175" t="e">
        <f t="shared" si="392"/>
        <v>#DIV/0!</v>
      </c>
      <c r="Q1410" s="174">
        <f t="shared" si="393"/>
        <v>0</v>
      </c>
      <c r="R1410" s="175" t="e">
        <f t="shared" si="394"/>
        <v>#DIV/0!</v>
      </c>
      <c r="S1410" s="258">
        <f t="shared" si="395"/>
        <v>0</v>
      </c>
      <c r="T1410" s="168"/>
      <c r="U1410" s="168"/>
      <c r="V1410" s="168"/>
      <c r="W1410" s="174">
        <v>1</v>
      </c>
      <c r="X1410" s="168"/>
    </row>
    <row r="1411" spans="2:24">
      <c r="B1411" s="650"/>
      <c r="C1411" s="443"/>
      <c r="D1411" s="205">
        <f t="shared" si="400"/>
        <v>5</v>
      </c>
      <c r="E1411" s="168"/>
      <c r="F1411" s="259"/>
      <c r="G1411" s="168"/>
      <c r="H1411" s="168"/>
      <c r="I1411" s="176" t="e">
        <f t="shared" ref="I1411:I1446" si="403">H1411/G1411</f>
        <v>#DIV/0!</v>
      </c>
      <c r="J1411" s="168"/>
      <c r="K1411" s="176" t="e">
        <f t="shared" ref="K1411:K1446" si="404">J1411/G1411</f>
        <v>#DIV/0!</v>
      </c>
      <c r="L1411" s="259"/>
      <c r="M1411" s="176" t="e">
        <f t="shared" ref="M1411:M1446" si="405">(H1411+J1411)/G1411</f>
        <v>#DIV/0!</v>
      </c>
      <c r="N1411" s="259"/>
      <c r="O1411" s="168"/>
      <c r="P1411" s="175" t="e">
        <f t="shared" ref="P1411:P1446" si="406">O1411/G1411</f>
        <v>#DIV/0!</v>
      </c>
      <c r="Q1411" s="174">
        <f t="shared" ref="Q1411:Q1446" si="407">(H1411+J1411)-G1411-O1411</f>
        <v>0</v>
      </c>
      <c r="R1411" s="175" t="e">
        <f t="shared" ref="R1411:R1446" si="408">Q1411/G1411</f>
        <v>#DIV/0!</v>
      </c>
      <c r="S1411" s="258">
        <f t="shared" ref="S1411:S1446" si="409">Q1411*L1411</f>
        <v>0</v>
      </c>
      <c r="T1411" s="168"/>
      <c r="U1411" s="168"/>
      <c r="V1411" s="168"/>
      <c r="W1411" s="174">
        <v>1</v>
      </c>
      <c r="X1411" s="168"/>
    </row>
    <row r="1412" spans="2:24">
      <c r="B1412" s="650"/>
      <c r="C1412" s="443"/>
      <c r="D1412" s="205">
        <f t="shared" si="400"/>
        <v>6</v>
      </c>
      <c r="E1412" s="168"/>
      <c r="F1412" s="259"/>
      <c r="G1412" s="168"/>
      <c r="H1412" s="168"/>
      <c r="I1412" s="176" t="e">
        <f t="shared" si="403"/>
        <v>#DIV/0!</v>
      </c>
      <c r="J1412" s="168"/>
      <c r="K1412" s="176" t="e">
        <f t="shared" si="404"/>
        <v>#DIV/0!</v>
      </c>
      <c r="L1412" s="259"/>
      <c r="M1412" s="176" t="e">
        <f t="shared" si="405"/>
        <v>#DIV/0!</v>
      </c>
      <c r="N1412" s="259"/>
      <c r="O1412" s="168"/>
      <c r="P1412" s="175" t="e">
        <f t="shared" si="406"/>
        <v>#DIV/0!</v>
      </c>
      <c r="Q1412" s="174">
        <f t="shared" si="407"/>
        <v>0</v>
      </c>
      <c r="R1412" s="175" t="e">
        <f t="shared" si="408"/>
        <v>#DIV/0!</v>
      </c>
      <c r="S1412" s="258">
        <f t="shared" si="409"/>
        <v>0</v>
      </c>
      <c r="T1412" s="168"/>
      <c r="U1412" s="168"/>
      <c r="V1412" s="168"/>
      <c r="W1412" s="174">
        <v>1</v>
      </c>
      <c r="X1412" s="168"/>
    </row>
    <row r="1413" spans="2:24">
      <c r="B1413" s="650"/>
      <c r="C1413" s="443"/>
      <c r="D1413" s="205">
        <f t="shared" si="400"/>
        <v>7</v>
      </c>
      <c r="E1413" s="168"/>
      <c r="F1413" s="259"/>
      <c r="G1413" s="168"/>
      <c r="H1413" s="168"/>
      <c r="I1413" s="176" t="e">
        <f t="shared" si="403"/>
        <v>#DIV/0!</v>
      </c>
      <c r="J1413" s="168"/>
      <c r="K1413" s="176" t="e">
        <f t="shared" si="404"/>
        <v>#DIV/0!</v>
      </c>
      <c r="L1413" s="259"/>
      <c r="M1413" s="176" t="e">
        <f t="shared" si="405"/>
        <v>#DIV/0!</v>
      </c>
      <c r="N1413" s="259"/>
      <c r="O1413" s="168"/>
      <c r="P1413" s="175" t="e">
        <f t="shared" si="406"/>
        <v>#DIV/0!</v>
      </c>
      <c r="Q1413" s="174">
        <f t="shared" si="407"/>
        <v>0</v>
      </c>
      <c r="R1413" s="175" t="e">
        <f t="shared" si="408"/>
        <v>#DIV/0!</v>
      </c>
      <c r="S1413" s="258">
        <f t="shared" si="409"/>
        <v>0</v>
      </c>
      <c r="T1413" s="168"/>
      <c r="U1413" s="168"/>
      <c r="V1413" s="168"/>
      <c r="W1413" s="174">
        <v>1</v>
      </c>
      <c r="X1413" s="168"/>
    </row>
    <row r="1414" spans="2:24">
      <c r="B1414" s="650"/>
      <c r="C1414" s="443"/>
      <c r="D1414" s="205">
        <f t="shared" si="400"/>
        <v>8</v>
      </c>
      <c r="E1414" s="168"/>
      <c r="F1414" s="259"/>
      <c r="G1414" s="168"/>
      <c r="H1414" s="168"/>
      <c r="I1414" s="176" t="e">
        <f t="shared" si="403"/>
        <v>#DIV/0!</v>
      </c>
      <c r="J1414" s="168"/>
      <c r="K1414" s="176" t="e">
        <f t="shared" si="404"/>
        <v>#DIV/0!</v>
      </c>
      <c r="L1414" s="259"/>
      <c r="M1414" s="176" t="e">
        <f t="shared" si="405"/>
        <v>#DIV/0!</v>
      </c>
      <c r="N1414" s="259"/>
      <c r="O1414" s="168"/>
      <c r="P1414" s="175" t="e">
        <f t="shared" si="406"/>
        <v>#DIV/0!</v>
      </c>
      <c r="Q1414" s="174">
        <f t="shared" si="407"/>
        <v>0</v>
      </c>
      <c r="R1414" s="175" t="e">
        <f t="shared" si="408"/>
        <v>#DIV/0!</v>
      </c>
      <c r="S1414" s="258">
        <f t="shared" si="409"/>
        <v>0</v>
      </c>
      <c r="T1414" s="168"/>
      <c r="U1414" s="168"/>
      <c r="V1414" s="168"/>
      <c r="W1414" s="174">
        <v>1</v>
      </c>
      <c r="X1414" s="168"/>
    </row>
    <row r="1415" spans="2:24">
      <c r="B1415" s="650"/>
      <c r="C1415" s="443"/>
      <c r="D1415" s="205">
        <f t="shared" si="400"/>
        <v>9</v>
      </c>
      <c r="E1415" s="168"/>
      <c r="F1415" s="259"/>
      <c r="G1415" s="168"/>
      <c r="H1415" s="168"/>
      <c r="I1415" s="176" t="e">
        <f t="shared" si="403"/>
        <v>#DIV/0!</v>
      </c>
      <c r="J1415" s="168"/>
      <c r="K1415" s="176" t="e">
        <f t="shared" si="404"/>
        <v>#DIV/0!</v>
      </c>
      <c r="L1415" s="259"/>
      <c r="M1415" s="176" t="e">
        <f t="shared" si="405"/>
        <v>#DIV/0!</v>
      </c>
      <c r="N1415" s="259"/>
      <c r="O1415" s="168"/>
      <c r="P1415" s="175" t="e">
        <f t="shared" si="406"/>
        <v>#DIV/0!</v>
      </c>
      <c r="Q1415" s="174">
        <f t="shared" si="407"/>
        <v>0</v>
      </c>
      <c r="R1415" s="175" t="e">
        <f t="shared" si="408"/>
        <v>#DIV/0!</v>
      </c>
      <c r="S1415" s="258">
        <f t="shared" si="409"/>
        <v>0</v>
      </c>
      <c r="T1415" s="168"/>
      <c r="U1415" s="168"/>
      <c r="V1415" s="168"/>
      <c r="W1415" s="174">
        <v>1</v>
      </c>
      <c r="X1415" s="168"/>
    </row>
    <row r="1416" spans="2:24">
      <c r="B1416" s="651"/>
      <c r="C1416" s="443"/>
      <c r="D1416" s="205">
        <f t="shared" si="400"/>
        <v>10</v>
      </c>
      <c r="E1416" s="168"/>
      <c r="F1416" s="259"/>
      <c r="G1416" s="168"/>
      <c r="H1416" s="168"/>
      <c r="I1416" s="176" t="e">
        <f t="shared" si="403"/>
        <v>#DIV/0!</v>
      </c>
      <c r="J1416" s="168"/>
      <c r="K1416" s="176" t="e">
        <f t="shared" si="404"/>
        <v>#DIV/0!</v>
      </c>
      <c r="L1416" s="259"/>
      <c r="M1416" s="176" t="e">
        <f t="shared" si="405"/>
        <v>#DIV/0!</v>
      </c>
      <c r="N1416" s="259"/>
      <c r="O1416" s="168"/>
      <c r="P1416" s="175" t="e">
        <f t="shared" si="406"/>
        <v>#DIV/0!</v>
      </c>
      <c r="Q1416" s="174">
        <f t="shared" si="407"/>
        <v>0</v>
      </c>
      <c r="R1416" s="175" t="e">
        <f t="shared" si="408"/>
        <v>#DIV/0!</v>
      </c>
      <c r="S1416" s="258">
        <f t="shared" si="409"/>
        <v>0</v>
      </c>
      <c r="T1416" s="168"/>
      <c r="U1416" s="168"/>
      <c r="V1416" s="168"/>
      <c r="W1416" s="174">
        <v>1</v>
      </c>
      <c r="X1416" s="168"/>
    </row>
    <row r="1417" spans="2:24">
      <c r="B1417" s="649">
        <v>46011</v>
      </c>
      <c r="C1417" s="443" t="str">
        <f t="shared" ref="C1417" si="410">RIGHT(TEXT(B1417,"aaa"),1)</f>
        <v>六</v>
      </c>
      <c r="D1417" s="205">
        <f t="shared" si="400"/>
        <v>1</v>
      </c>
      <c r="E1417" s="168"/>
      <c r="F1417" s="259"/>
      <c r="G1417" s="168"/>
      <c r="H1417" s="168"/>
      <c r="I1417" s="176" t="e">
        <f t="shared" si="403"/>
        <v>#DIV/0!</v>
      </c>
      <c r="J1417" s="168"/>
      <c r="K1417" s="176" t="e">
        <f t="shared" si="404"/>
        <v>#DIV/0!</v>
      </c>
      <c r="L1417" s="259"/>
      <c r="M1417" s="176" t="e">
        <f t="shared" si="405"/>
        <v>#DIV/0!</v>
      </c>
      <c r="N1417" s="259"/>
      <c r="O1417" s="168"/>
      <c r="P1417" s="175" t="e">
        <f t="shared" si="406"/>
        <v>#DIV/0!</v>
      </c>
      <c r="Q1417" s="174">
        <f t="shared" si="407"/>
        <v>0</v>
      </c>
      <c r="R1417" s="175" t="e">
        <f t="shared" si="408"/>
        <v>#DIV/0!</v>
      </c>
      <c r="S1417" s="258">
        <f t="shared" si="409"/>
        <v>0</v>
      </c>
      <c r="T1417" s="168"/>
      <c r="U1417" s="168"/>
      <c r="V1417" s="168"/>
      <c r="W1417" s="174">
        <v>1</v>
      </c>
      <c r="X1417" s="168"/>
    </row>
    <row r="1418" spans="2:24">
      <c r="B1418" s="650"/>
      <c r="C1418" s="443"/>
      <c r="D1418" s="205">
        <f t="shared" si="400"/>
        <v>2</v>
      </c>
      <c r="E1418" s="168"/>
      <c r="F1418" s="259"/>
      <c r="G1418" s="168"/>
      <c r="H1418" s="168"/>
      <c r="I1418" s="176" t="e">
        <f t="shared" si="403"/>
        <v>#DIV/0!</v>
      </c>
      <c r="J1418" s="168"/>
      <c r="K1418" s="176" t="e">
        <f t="shared" si="404"/>
        <v>#DIV/0!</v>
      </c>
      <c r="L1418" s="259"/>
      <c r="M1418" s="176" t="e">
        <f t="shared" si="405"/>
        <v>#DIV/0!</v>
      </c>
      <c r="N1418" s="259"/>
      <c r="O1418" s="168"/>
      <c r="P1418" s="175" t="e">
        <f t="shared" si="406"/>
        <v>#DIV/0!</v>
      </c>
      <c r="Q1418" s="174">
        <f t="shared" si="407"/>
        <v>0</v>
      </c>
      <c r="R1418" s="175" t="e">
        <f t="shared" si="408"/>
        <v>#DIV/0!</v>
      </c>
      <c r="S1418" s="258">
        <f t="shared" si="409"/>
        <v>0</v>
      </c>
      <c r="T1418" s="168"/>
      <c r="U1418" s="168"/>
      <c r="V1418" s="168"/>
      <c r="W1418" s="174">
        <v>1</v>
      </c>
      <c r="X1418" s="168"/>
    </row>
    <row r="1419" spans="2:24">
      <c r="B1419" s="650"/>
      <c r="C1419" s="443"/>
      <c r="D1419" s="205">
        <f t="shared" si="400"/>
        <v>3</v>
      </c>
      <c r="E1419" s="168"/>
      <c r="F1419" s="259"/>
      <c r="G1419" s="168"/>
      <c r="H1419" s="168"/>
      <c r="I1419" s="176" t="e">
        <f t="shared" si="403"/>
        <v>#DIV/0!</v>
      </c>
      <c r="J1419" s="168"/>
      <c r="K1419" s="176" t="e">
        <f t="shared" si="404"/>
        <v>#DIV/0!</v>
      </c>
      <c r="L1419" s="259"/>
      <c r="M1419" s="176" t="e">
        <f t="shared" si="405"/>
        <v>#DIV/0!</v>
      </c>
      <c r="N1419" s="259"/>
      <c r="O1419" s="168"/>
      <c r="P1419" s="175" t="e">
        <f t="shared" si="406"/>
        <v>#DIV/0!</v>
      </c>
      <c r="Q1419" s="174">
        <f t="shared" si="407"/>
        <v>0</v>
      </c>
      <c r="R1419" s="175" t="e">
        <f t="shared" si="408"/>
        <v>#DIV/0!</v>
      </c>
      <c r="S1419" s="258">
        <f t="shared" si="409"/>
        <v>0</v>
      </c>
      <c r="T1419" s="168"/>
      <c r="U1419" s="168"/>
      <c r="V1419" s="168"/>
      <c r="W1419" s="174">
        <v>1</v>
      </c>
      <c r="X1419" s="168"/>
    </row>
    <row r="1420" spans="2:24">
      <c r="B1420" s="650"/>
      <c r="C1420" s="443"/>
      <c r="D1420" s="205">
        <f t="shared" si="400"/>
        <v>4</v>
      </c>
      <c r="E1420" s="168"/>
      <c r="F1420" s="259"/>
      <c r="G1420" s="168"/>
      <c r="H1420" s="168"/>
      <c r="I1420" s="176" t="e">
        <f t="shared" si="403"/>
        <v>#DIV/0!</v>
      </c>
      <c r="J1420" s="168"/>
      <c r="K1420" s="176" t="e">
        <f t="shared" si="404"/>
        <v>#DIV/0!</v>
      </c>
      <c r="L1420" s="259"/>
      <c r="M1420" s="176" t="e">
        <f t="shared" si="405"/>
        <v>#DIV/0!</v>
      </c>
      <c r="N1420" s="259"/>
      <c r="O1420" s="168"/>
      <c r="P1420" s="175" t="e">
        <f t="shared" si="406"/>
        <v>#DIV/0!</v>
      </c>
      <c r="Q1420" s="174">
        <f t="shared" si="407"/>
        <v>0</v>
      </c>
      <c r="R1420" s="175" t="e">
        <f t="shared" si="408"/>
        <v>#DIV/0!</v>
      </c>
      <c r="S1420" s="258">
        <f t="shared" si="409"/>
        <v>0</v>
      </c>
      <c r="T1420" s="168"/>
      <c r="U1420" s="168"/>
      <c r="V1420" s="168"/>
      <c r="W1420" s="174">
        <v>1</v>
      </c>
      <c r="X1420" s="168"/>
    </row>
    <row r="1421" spans="2:24">
      <c r="B1421" s="650"/>
      <c r="C1421" s="443"/>
      <c r="D1421" s="205">
        <f t="shared" si="400"/>
        <v>5</v>
      </c>
      <c r="E1421" s="168"/>
      <c r="F1421" s="259"/>
      <c r="G1421" s="168"/>
      <c r="H1421" s="168"/>
      <c r="I1421" s="176" t="e">
        <f t="shared" si="403"/>
        <v>#DIV/0!</v>
      </c>
      <c r="J1421" s="168"/>
      <c r="K1421" s="176" t="e">
        <f t="shared" si="404"/>
        <v>#DIV/0!</v>
      </c>
      <c r="L1421" s="259"/>
      <c r="M1421" s="176" t="e">
        <f t="shared" si="405"/>
        <v>#DIV/0!</v>
      </c>
      <c r="N1421" s="259"/>
      <c r="O1421" s="168"/>
      <c r="P1421" s="175" t="e">
        <f t="shared" si="406"/>
        <v>#DIV/0!</v>
      </c>
      <c r="Q1421" s="174">
        <f t="shared" si="407"/>
        <v>0</v>
      </c>
      <c r="R1421" s="175" t="e">
        <f t="shared" si="408"/>
        <v>#DIV/0!</v>
      </c>
      <c r="S1421" s="258">
        <f t="shared" si="409"/>
        <v>0</v>
      </c>
      <c r="T1421" s="168"/>
      <c r="U1421" s="168"/>
      <c r="V1421" s="168"/>
      <c r="W1421" s="174">
        <v>1</v>
      </c>
      <c r="X1421" s="168"/>
    </row>
    <row r="1422" spans="2:24">
      <c r="B1422" s="650"/>
      <c r="C1422" s="443"/>
      <c r="D1422" s="205">
        <f t="shared" si="400"/>
        <v>6</v>
      </c>
      <c r="E1422" s="168"/>
      <c r="F1422" s="259"/>
      <c r="G1422" s="168"/>
      <c r="H1422" s="168"/>
      <c r="I1422" s="176" t="e">
        <f t="shared" si="403"/>
        <v>#DIV/0!</v>
      </c>
      <c r="J1422" s="168"/>
      <c r="K1422" s="176" t="e">
        <f t="shared" si="404"/>
        <v>#DIV/0!</v>
      </c>
      <c r="L1422" s="259"/>
      <c r="M1422" s="176" t="e">
        <f t="shared" si="405"/>
        <v>#DIV/0!</v>
      </c>
      <c r="N1422" s="259"/>
      <c r="O1422" s="168"/>
      <c r="P1422" s="175" t="e">
        <f t="shared" si="406"/>
        <v>#DIV/0!</v>
      </c>
      <c r="Q1422" s="174">
        <f t="shared" si="407"/>
        <v>0</v>
      </c>
      <c r="R1422" s="175" t="e">
        <f t="shared" si="408"/>
        <v>#DIV/0!</v>
      </c>
      <c r="S1422" s="258">
        <f t="shared" si="409"/>
        <v>0</v>
      </c>
      <c r="T1422" s="168"/>
      <c r="U1422" s="168"/>
      <c r="V1422" s="168"/>
      <c r="W1422" s="174">
        <v>1</v>
      </c>
      <c r="X1422" s="168"/>
    </row>
    <row r="1423" spans="2:24">
      <c r="B1423" s="650"/>
      <c r="C1423" s="443"/>
      <c r="D1423" s="205">
        <f t="shared" si="400"/>
        <v>7</v>
      </c>
      <c r="E1423" s="168"/>
      <c r="F1423" s="259"/>
      <c r="G1423" s="168"/>
      <c r="H1423" s="168"/>
      <c r="I1423" s="176" t="e">
        <f t="shared" si="403"/>
        <v>#DIV/0!</v>
      </c>
      <c r="J1423" s="168"/>
      <c r="K1423" s="176" t="e">
        <f t="shared" si="404"/>
        <v>#DIV/0!</v>
      </c>
      <c r="L1423" s="259"/>
      <c r="M1423" s="176" t="e">
        <f t="shared" si="405"/>
        <v>#DIV/0!</v>
      </c>
      <c r="N1423" s="259"/>
      <c r="O1423" s="168"/>
      <c r="P1423" s="175" t="e">
        <f t="shared" si="406"/>
        <v>#DIV/0!</v>
      </c>
      <c r="Q1423" s="174">
        <f t="shared" si="407"/>
        <v>0</v>
      </c>
      <c r="R1423" s="175" t="e">
        <f t="shared" si="408"/>
        <v>#DIV/0!</v>
      </c>
      <c r="S1423" s="258">
        <f t="shared" si="409"/>
        <v>0</v>
      </c>
      <c r="T1423" s="168"/>
      <c r="U1423" s="168"/>
      <c r="V1423" s="168"/>
      <c r="W1423" s="174">
        <v>1</v>
      </c>
      <c r="X1423" s="168"/>
    </row>
    <row r="1424" spans="2:24">
      <c r="B1424" s="650"/>
      <c r="C1424" s="443"/>
      <c r="D1424" s="205">
        <f t="shared" si="400"/>
        <v>8</v>
      </c>
      <c r="E1424" s="168"/>
      <c r="F1424" s="259"/>
      <c r="G1424" s="168"/>
      <c r="H1424" s="168"/>
      <c r="I1424" s="176" t="e">
        <f t="shared" si="403"/>
        <v>#DIV/0!</v>
      </c>
      <c r="J1424" s="168"/>
      <c r="K1424" s="176" t="e">
        <f t="shared" si="404"/>
        <v>#DIV/0!</v>
      </c>
      <c r="L1424" s="259"/>
      <c r="M1424" s="176" t="e">
        <f t="shared" si="405"/>
        <v>#DIV/0!</v>
      </c>
      <c r="N1424" s="259"/>
      <c r="O1424" s="168"/>
      <c r="P1424" s="175" t="e">
        <f t="shared" si="406"/>
        <v>#DIV/0!</v>
      </c>
      <c r="Q1424" s="174">
        <f t="shared" si="407"/>
        <v>0</v>
      </c>
      <c r="R1424" s="175" t="e">
        <f t="shared" si="408"/>
        <v>#DIV/0!</v>
      </c>
      <c r="S1424" s="258">
        <f t="shared" si="409"/>
        <v>0</v>
      </c>
      <c r="T1424" s="168"/>
      <c r="U1424" s="168"/>
      <c r="V1424" s="168"/>
      <c r="W1424" s="174">
        <v>1</v>
      </c>
      <c r="X1424" s="168"/>
    </row>
    <row r="1425" spans="2:24">
      <c r="B1425" s="650"/>
      <c r="C1425" s="443"/>
      <c r="D1425" s="205">
        <f t="shared" si="400"/>
        <v>9</v>
      </c>
      <c r="E1425" s="168"/>
      <c r="F1425" s="259"/>
      <c r="G1425" s="168"/>
      <c r="H1425" s="168"/>
      <c r="I1425" s="176" t="e">
        <f t="shared" si="403"/>
        <v>#DIV/0!</v>
      </c>
      <c r="J1425" s="168"/>
      <c r="K1425" s="176" t="e">
        <f t="shared" si="404"/>
        <v>#DIV/0!</v>
      </c>
      <c r="L1425" s="259"/>
      <c r="M1425" s="176" t="e">
        <f t="shared" si="405"/>
        <v>#DIV/0!</v>
      </c>
      <c r="N1425" s="259"/>
      <c r="O1425" s="168"/>
      <c r="P1425" s="175" t="e">
        <f t="shared" si="406"/>
        <v>#DIV/0!</v>
      </c>
      <c r="Q1425" s="174">
        <f t="shared" si="407"/>
        <v>0</v>
      </c>
      <c r="R1425" s="175" t="e">
        <f t="shared" si="408"/>
        <v>#DIV/0!</v>
      </c>
      <c r="S1425" s="258">
        <f t="shared" si="409"/>
        <v>0</v>
      </c>
      <c r="T1425" s="168"/>
      <c r="U1425" s="168"/>
      <c r="V1425" s="168"/>
      <c r="W1425" s="174">
        <v>1</v>
      </c>
      <c r="X1425" s="168"/>
    </row>
    <row r="1426" spans="2:24">
      <c r="B1426" s="651"/>
      <c r="C1426" s="443"/>
      <c r="D1426" s="205">
        <f t="shared" si="400"/>
        <v>10</v>
      </c>
      <c r="E1426" s="168"/>
      <c r="F1426" s="259"/>
      <c r="G1426" s="168"/>
      <c r="H1426" s="168"/>
      <c r="I1426" s="176" t="e">
        <f t="shared" si="403"/>
        <v>#DIV/0!</v>
      </c>
      <c r="J1426" s="168"/>
      <c r="K1426" s="176" t="e">
        <f t="shared" si="404"/>
        <v>#DIV/0!</v>
      </c>
      <c r="L1426" s="259"/>
      <c r="M1426" s="176" t="e">
        <f t="shared" si="405"/>
        <v>#DIV/0!</v>
      </c>
      <c r="N1426" s="259"/>
      <c r="O1426" s="168"/>
      <c r="P1426" s="175" t="e">
        <f t="shared" si="406"/>
        <v>#DIV/0!</v>
      </c>
      <c r="Q1426" s="174">
        <f t="shared" si="407"/>
        <v>0</v>
      </c>
      <c r="R1426" s="175" t="e">
        <f t="shared" si="408"/>
        <v>#DIV/0!</v>
      </c>
      <c r="S1426" s="258">
        <f t="shared" si="409"/>
        <v>0</v>
      </c>
      <c r="T1426" s="168"/>
      <c r="U1426" s="168"/>
      <c r="V1426" s="168"/>
      <c r="W1426" s="174">
        <v>1</v>
      </c>
      <c r="X1426" s="168"/>
    </row>
    <row r="1427" spans="2:24">
      <c r="B1427" s="649">
        <v>46012</v>
      </c>
      <c r="C1427" s="443" t="str">
        <f t="shared" ref="C1427" si="411">RIGHT(TEXT(B1427,"aaa"),1)</f>
        <v>日</v>
      </c>
      <c r="D1427" s="205">
        <f t="shared" si="400"/>
        <v>1</v>
      </c>
      <c r="E1427" s="168"/>
      <c r="F1427" s="259"/>
      <c r="G1427" s="168"/>
      <c r="H1427" s="168"/>
      <c r="I1427" s="176" t="e">
        <f t="shared" si="403"/>
        <v>#DIV/0!</v>
      </c>
      <c r="J1427" s="168"/>
      <c r="K1427" s="176" t="e">
        <f t="shared" si="404"/>
        <v>#DIV/0!</v>
      </c>
      <c r="L1427" s="259"/>
      <c r="M1427" s="176" t="e">
        <f t="shared" si="405"/>
        <v>#DIV/0!</v>
      </c>
      <c r="N1427" s="259"/>
      <c r="O1427" s="168"/>
      <c r="P1427" s="175" t="e">
        <f t="shared" si="406"/>
        <v>#DIV/0!</v>
      </c>
      <c r="Q1427" s="174">
        <f t="shared" si="407"/>
        <v>0</v>
      </c>
      <c r="R1427" s="175" t="e">
        <f t="shared" si="408"/>
        <v>#DIV/0!</v>
      </c>
      <c r="S1427" s="258">
        <f t="shared" si="409"/>
        <v>0</v>
      </c>
      <c r="T1427" s="168"/>
      <c r="U1427" s="168"/>
      <c r="V1427" s="168"/>
      <c r="W1427" s="174">
        <v>1</v>
      </c>
      <c r="X1427" s="168"/>
    </row>
    <row r="1428" spans="2:24">
      <c r="B1428" s="650"/>
      <c r="C1428" s="443"/>
      <c r="D1428" s="205">
        <f t="shared" si="400"/>
        <v>2</v>
      </c>
      <c r="E1428" s="168"/>
      <c r="F1428" s="259"/>
      <c r="G1428" s="168"/>
      <c r="H1428" s="168"/>
      <c r="I1428" s="176" t="e">
        <f t="shared" si="403"/>
        <v>#DIV/0!</v>
      </c>
      <c r="J1428" s="168"/>
      <c r="K1428" s="176" t="e">
        <f t="shared" si="404"/>
        <v>#DIV/0!</v>
      </c>
      <c r="L1428" s="259"/>
      <c r="M1428" s="176" t="e">
        <f t="shared" si="405"/>
        <v>#DIV/0!</v>
      </c>
      <c r="N1428" s="259"/>
      <c r="O1428" s="168"/>
      <c r="P1428" s="175" t="e">
        <f t="shared" si="406"/>
        <v>#DIV/0!</v>
      </c>
      <c r="Q1428" s="174">
        <f t="shared" si="407"/>
        <v>0</v>
      </c>
      <c r="R1428" s="175" t="e">
        <f t="shared" si="408"/>
        <v>#DIV/0!</v>
      </c>
      <c r="S1428" s="258">
        <f t="shared" si="409"/>
        <v>0</v>
      </c>
      <c r="T1428" s="168"/>
      <c r="U1428" s="168"/>
      <c r="V1428" s="168"/>
      <c r="W1428" s="174">
        <v>1</v>
      </c>
      <c r="X1428" s="168"/>
    </row>
    <row r="1429" spans="2:24">
      <c r="B1429" s="650"/>
      <c r="C1429" s="443"/>
      <c r="D1429" s="205">
        <f t="shared" si="400"/>
        <v>3</v>
      </c>
      <c r="E1429" s="168"/>
      <c r="F1429" s="259"/>
      <c r="G1429" s="168"/>
      <c r="H1429" s="168"/>
      <c r="I1429" s="176" t="e">
        <f t="shared" si="403"/>
        <v>#DIV/0!</v>
      </c>
      <c r="J1429" s="168"/>
      <c r="K1429" s="176" t="e">
        <f t="shared" si="404"/>
        <v>#DIV/0!</v>
      </c>
      <c r="L1429" s="259"/>
      <c r="M1429" s="176" t="e">
        <f t="shared" si="405"/>
        <v>#DIV/0!</v>
      </c>
      <c r="N1429" s="259"/>
      <c r="O1429" s="168"/>
      <c r="P1429" s="175" t="e">
        <f t="shared" si="406"/>
        <v>#DIV/0!</v>
      </c>
      <c r="Q1429" s="174">
        <f t="shared" si="407"/>
        <v>0</v>
      </c>
      <c r="R1429" s="175" t="e">
        <f t="shared" si="408"/>
        <v>#DIV/0!</v>
      </c>
      <c r="S1429" s="258">
        <f t="shared" si="409"/>
        <v>0</v>
      </c>
      <c r="T1429" s="168"/>
      <c r="U1429" s="168"/>
      <c r="V1429" s="168"/>
      <c r="W1429" s="174">
        <v>1</v>
      </c>
      <c r="X1429" s="168"/>
    </row>
    <row r="1430" spans="2:24">
      <c r="B1430" s="650"/>
      <c r="C1430" s="443"/>
      <c r="D1430" s="205">
        <f t="shared" si="400"/>
        <v>4</v>
      </c>
      <c r="E1430" s="168"/>
      <c r="F1430" s="259"/>
      <c r="G1430" s="168"/>
      <c r="H1430" s="168"/>
      <c r="I1430" s="176" t="e">
        <f t="shared" si="403"/>
        <v>#DIV/0!</v>
      </c>
      <c r="J1430" s="168"/>
      <c r="K1430" s="176" t="e">
        <f t="shared" si="404"/>
        <v>#DIV/0!</v>
      </c>
      <c r="L1430" s="259"/>
      <c r="M1430" s="176" t="e">
        <f t="shared" si="405"/>
        <v>#DIV/0!</v>
      </c>
      <c r="N1430" s="259"/>
      <c r="O1430" s="168"/>
      <c r="P1430" s="175" t="e">
        <f t="shared" si="406"/>
        <v>#DIV/0!</v>
      </c>
      <c r="Q1430" s="174">
        <f t="shared" si="407"/>
        <v>0</v>
      </c>
      <c r="R1430" s="175" t="e">
        <f t="shared" si="408"/>
        <v>#DIV/0!</v>
      </c>
      <c r="S1430" s="258">
        <f t="shared" si="409"/>
        <v>0</v>
      </c>
      <c r="T1430" s="168"/>
      <c r="U1430" s="168"/>
      <c r="V1430" s="168"/>
      <c r="W1430" s="174">
        <v>1</v>
      </c>
      <c r="X1430" s="168"/>
    </row>
    <row r="1431" spans="2:24">
      <c r="B1431" s="650"/>
      <c r="C1431" s="443"/>
      <c r="D1431" s="205">
        <f t="shared" si="400"/>
        <v>5</v>
      </c>
      <c r="E1431" s="168"/>
      <c r="F1431" s="259"/>
      <c r="G1431" s="168"/>
      <c r="H1431" s="168"/>
      <c r="I1431" s="176" t="e">
        <f t="shared" si="403"/>
        <v>#DIV/0!</v>
      </c>
      <c r="J1431" s="168"/>
      <c r="K1431" s="176" t="e">
        <f t="shared" si="404"/>
        <v>#DIV/0!</v>
      </c>
      <c r="L1431" s="259"/>
      <c r="M1431" s="176" t="e">
        <f t="shared" si="405"/>
        <v>#DIV/0!</v>
      </c>
      <c r="N1431" s="259"/>
      <c r="O1431" s="168"/>
      <c r="P1431" s="175" t="e">
        <f t="shared" si="406"/>
        <v>#DIV/0!</v>
      </c>
      <c r="Q1431" s="174">
        <f t="shared" si="407"/>
        <v>0</v>
      </c>
      <c r="R1431" s="175" t="e">
        <f t="shared" si="408"/>
        <v>#DIV/0!</v>
      </c>
      <c r="S1431" s="258">
        <f t="shared" si="409"/>
        <v>0</v>
      </c>
      <c r="T1431" s="168"/>
      <c r="U1431" s="168"/>
      <c r="V1431" s="168"/>
      <c r="W1431" s="174">
        <v>1</v>
      </c>
      <c r="X1431" s="168"/>
    </row>
    <row r="1432" spans="2:24">
      <c r="B1432" s="650"/>
      <c r="C1432" s="443"/>
      <c r="D1432" s="205">
        <f t="shared" si="400"/>
        <v>6</v>
      </c>
      <c r="E1432" s="168"/>
      <c r="F1432" s="259"/>
      <c r="G1432" s="168"/>
      <c r="H1432" s="168"/>
      <c r="I1432" s="176" t="e">
        <f t="shared" si="403"/>
        <v>#DIV/0!</v>
      </c>
      <c r="J1432" s="168"/>
      <c r="K1432" s="176" t="e">
        <f t="shared" si="404"/>
        <v>#DIV/0!</v>
      </c>
      <c r="L1432" s="259"/>
      <c r="M1432" s="176" t="e">
        <f t="shared" si="405"/>
        <v>#DIV/0!</v>
      </c>
      <c r="N1432" s="259"/>
      <c r="O1432" s="168"/>
      <c r="P1432" s="175" t="e">
        <f t="shared" si="406"/>
        <v>#DIV/0!</v>
      </c>
      <c r="Q1432" s="174">
        <f t="shared" si="407"/>
        <v>0</v>
      </c>
      <c r="R1432" s="175" t="e">
        <f t="shared" si="408"/>
        <v>#DIV/0!</v>
      </c>
      <c r="S1432" s="258">
        <f t="shared" si="409"/>
        <v>0</v>
      </c>
      <c r="T1432" s="168"/>
      <c r="U1432" s="168"/>
      <c r="V1432" s="168"/>
      <c r="W1432" s="174">
        <v>1</v>
      </c>
      <c r="X1432" s="168"/>
    </row>
    <row r="1433" spans="2:24">
      <c r="B1433" s="650"/>
      <c r="C1433" s="443"/>
      <c r="D1433" s="205">
        <f t="shared" si="400"/>
        <v>7</v>
      </c>
      <c r="E1433" s="168"/>
      <c r="F1433" s="259"/>
      <c r="G1433" s="168"/>
      <c r="H1433" s="168"/>
      <c r="I1433" s="176" t="e">
        <f t="shared" si="403"/>
        <v>#DIV/0!</v>
      </c>
      <c r="J1433" s="168"/>
      <c r="K1433" s="176" t="e">
        <f t="shared" si="404"/>
        <v>#DIV/0!</v>
      </c>
      <c r="L1433" s="259"/>
      <c r="M1433" s="176" t="e">
        <f t="shared" si="405"/>
        <v>#DIV/0!</v>
      </c>
      <c r="N1433" s="259"/>
      <c r="O1433" s="168"/>
      <c r="P1433" s="175" t="e">
        <f t="shared" si="406"/>
        <v>#DIV/0!</v>
      </c>
      <c r="Q1433" s="174">
        <f t="shared" si="407"/>
        <v>0</v>
      </c>
      <c r="R1433" s="175" t="e">
        <f t="shared" si="408"/>
        <v>#DIV/0!</v>
      </c>
      <c r="S1433" s="258">
        <f t="shared" si="409"/>
        <v>0</v>
      </c>
      <c r="T1433" s="168"/>
      <c r="U1433" s="168"/>
      <c r="V1433" s="168"/>
      <c r="W1433" s="174">
        <v>1</v>
      </c>
      <c r="X1433" s="168"/>
    </row>
    <row r="1434" spans="2:24">
      <c r="B1434" s="650"/>
      <c r="C1434" s="443"/>
      <c r="D1434" s="205">
        <f t="shared" si="400"/>
        <v>8</v>
      </c>
      <c r="E1434" s="168"/>
      <c r="F1434" s="259"/>
      <c r="G1434" s="168"/>
      <c r="H1434" s="168"/>
      <c r="I1434" s="176" t="e">
        <f t="shared" si="403"/>
        <v>#DIV/0!</v>
      </c>
      <c r="J1434" s="168"/>
      <c r="K1434" s="176" t="e">
        <f t="shared" si="404"/>
        <v>#DIV/0!</v>
      </c>
      <c r="L1434" s="259"/>
      <c r="M1434" s="176" t="e">
        <f t="shared" si="405"/>
        <v>#DIV/0!</v>
      </c>
      <c r="N1434" s="259"/>
      <c r="O1434" s="168"/>
      <c r="P1434" s="175" t="e">
        <f t="shared" si="406"/>
        <v>#DIV/0!</v>
      </c>
      <c r="Q1434" s="174">
        <f t="shared" si="407"/>
        <v>0</v>
      </c>
      <c r="R1434" s="175" t="e">
        <f t="shared" si="408"/>
        <v>#DIV/0!</v>
      </c>
      <c r="S1434" s="258">
        <f t="shared" si="409"/>
        <v>0</v>
      </c>
      <c r="T1434" s="168"/>
      <c r="U1434" s="168"/>
      <c r="V1434" s="168"/>
      <c r="W1434" s="174">
        <v>1</v>
      </c>
      <c r="X1434" s="168"/>
    </row>
    <row r="1435" spans="2:24">
      <c r="B1435" s="650"/>
      <c r="C1435" s="443"/>
      <c r="D1435" s="205">
        <f t="shared" si="400"/>
        <v>9</v>
      </c>
      <c r="E1435" s="168"/>
      <c r="F1435" s="259"/>
      <c r="G1435" s="168"/>
      <c r="H1435" s="168"/>
      <c r="I1435" s="176" t="e">
        <f t="shared" si="403"/>
        <v>#DIV/0!</v>
      </c>
      <c r="J1435" s="168"/>
      <c r="K1435" s="176" t="e">
        <f t="shared" si="404"/>
        <v>#DIV/0!</v>
      </c>
      <c r="L1435" s="259"/>
      <c r="M1435" s="176" t="e">
        <f t="shared" si="405"/>
        <v>#DIV/0!</v>
      </c>
      <c r="N1435" s="259"/>
      <c r="O1435" s="168"/>
      <c r="P1435" s="175" t="e">
        <f t="shared" si="406"/>
        <v>#DIV/0!</v>
      </c>
      <c r="Q1435" s="174">
        <f t="shared" si="407"/>
        <v>0</v>
      </c>
      <c r="R1435" s="175" t="e">
        <f t="shared" si="408"/>
        <v>#DIV/0!</v>
      </c>
      <c r="S1435" s="258">
        <f t="shared" si="409"/>
        <v>0</v>
      </c>
      <c r="T1435" s="168"/>
      <c r="U1435" s="168"/>
      <c r="V1435" s="168"/>
      <c r="W1435" s="174">
        <v>1</v>
      </c>
      <c r="X1435" s="168"/>
    </row>
    <row r="1436" spans="2:24">
      <c r="B1436" s="651"/>
      <c r="C1436" s="443"/>
      <c r="D1436" s="205">
        <f t="shared" si="400"/>
        <v>10</v>
      </c>
      <c r="E1436" s="168"/>
      <c r="F1436" s="259"/>
      <c r="G1436" s="168"/>
      <c r="H1436" s="168"/>
      <c r="I1436" s="176" t="e">
        <f t="shared" si="403"/>
        <v>#DIV/0!</v>
      </c>
      <c r="J1436" s="168"/>
      <c r="K1436" s="176" t="e">
        <f t="shared" si="404"/>
        <v>#DIV/0!</v>
      </c>
      <c r="L1436" s="259"/>
      <c r="M1436" s="176" t="e">
        <f t="shared" si="405"/>
        <v>#DIV/0!</v>
      </c>
      <c r="N1436" s="259"/>
      <c r="O1436" s="168"/>
      <c r="P1436" s="175" t="e">
        <f t="shared" si="406"/>
        <v>#DIV/0!</v>
      </c>
      <c r="Q1436" s="174">
        <f t="shared" si="407"/>
        <v>0</v>
      </c>
      <c r="R1436" s="175" t="e">
        <f t="shared" si="408"/>
        <v>#DIV/0!</v>
      </c>
      <c r="S1436" s="258">
        <f t="shared" si="409"/>
        <v>0</v>
      </c>
      <c r="T1436" s="168"/>
      <c r="U1436" s="168"/>
      <c r="V1436" s="168"/>
      <c r="W1436" s="174">
        <v>1</v>
      </c>
      <c r="X1436" s="168"/>
    </row>
    <row r="1437" spans="2:24">
      <c r="B1437" s="649">
        <v>46013</v>
      </c>
      <c r="C1437" s="443" t="str">
        <f t="shared" ref="C1437" si="412">RIGHT(TEXT(B1437,"aaa"),1)</f>
        <v>一</v>
      </c>
      <c r="D1437" s="205">
        <f t="shared" si="400"/>
        <v>1</v>
      </c>
      <c r="E1437" s="168"/>
      <c r="F1437" s="259"/>
      <c r="G1437" s="168"/>
      <c r="H1437" s="168"/>
      <c r="I1437" s="176" t="e">
        <f t="shared" si="403"/>
        <v>#DIV/0!</v>
      </c>
      <c r="J1437" s="168"/>
      <c r="K1437" s="176" t="e">
        <f t="shared" si="404"/>
        <v>#DIV/0!</v>
      </c>
      <c r="L1437" s="259"/>
      <c r="M1437" s="176" t="e">
        <f t="shared" si="405"/>
        <v>#DIV/0!</v>
      </c>
      <c r="N1437" s="259"/>
      <c r="O1437" s="168"/>
      <c r="P1437" s="175" t="e">
        <f t="shared" si="406"/>
        <v>#DIV/0!</v>
      </c>
      <c r="Q1437" s="174">
        <f t="shared" si="407"/>
        <v>0</v>
      </c>
      <c r="R1437" s="175" t="e">
        <f t="shared" si="408"/>
        <v>#DIV/0!</v>
      </c>
      <c r="S1437" s="258">
        <f t="shared" si="409"/>
        <v>0</v>
      </c>
      <c r="T1437" s="168"/>
      <c r="U1437" s="168"/>
      <c r="V1437" s="168"/>
      <c r="W1437" s="174">
        <v>1</v>
      </c>
      <c r="X1437" s="168"/>
    </row>
    <row r="1438" spans="2:24">
      <c r="B1438" s="650"/>
      <c r="C1438" s="443"/>
      <c r="D1438" s="205">
        <f t="shared" si="400"/>
        <v>2</v>
      </c>
      <c r="E1438" s="168"/>
      <c r="F1438" s="259"/>
      <c r="G1438" s="168"/>
      <c r="H1438" s="168"/>
      <c r="I1438" s="176" t="e">
        <f t="shared" si="403"/>
        <v>#DIV/0!</v>
      </c>
      <c r="J1438" s="168"/>
      <c r="K1438" s="176" t="e">
        <f t="shared" si="404"/>
        <v>#DIV/0!</v>
      </c>
      <c r="L1438" s="259"/>
      <c r="M1438" s="176" t="e">
        <f t="shared" si="405"/>
        <v>#DIV/0!</v>
      </c>
      <c r="N1438" s="259"/>
      <c r="O1438" s="168"/>
      <c r="P1438" s="175" t="e">
        <f t="shared" si="406"/>
        <v>#DIV/0!</v>
      </c>
      <c r="Q1438" s="174">
        <f t="shared" si="407"/>
        <v>0</v>
      </c>
      <c r="R1438" s="175" t="e">
        <f t="shared" si="408"/>
        <v>#DIV/0!</v>
      </c>
      <c r="S1438" s="258">
        <f t="shared" si="409"/>
        <v>0</v>
      </c>
      <c r="T1438" s="168"/>
      <c r="U1438" s="168"/>
      <c r="V1438" s="168"/>
      <c r="W1438" s="174">
        <v>1</v>
      </c>
      <c r="X1438" s="168"/>
    </row>
    <row r="1439" spans="2:24">
      <c r="B1439" s="650"/>
      <c r="C1439" s="443"/>
      <c r="D1439" s="205">
        <f t="shared" si="400"/>
        <v>3</v>
      </c>
      <c r="E1439" s="168"/>
      <c r="F1439" s="259"/>
      <c r="G1439" s="168"/>
      <c r="H1439" s="168"/>
      <c r="I1439" s="176" t="e">
        <f t="shared" si="403"/>
        <v>#DIV/0!</v>
      </c>
      <c r="J1439" s="168"/>
      <c r="K1439" s="176" t="e">
        <f t="shared" si="404"/>
        <v>#DIV/0!</v>
      </c>
      <c r="L1439" s="259"/>
      <c r="M1439" s="176" t="e">
        <f t="shared" si="405"/>
        <v>#DIV/0!</v>
      </c>
      <c r="N1439" s="259"/>
      <c r="O1439" s="168"/>
      <c r="P1439" s="175" t="e">
        <f t="shared" si="406"/>
        <v>#DIV/0!</v>
      </c>
      <c r="Q1439" s="174">
        <f t="shared" si="407"/>
        <v>0</v>
      </c>
      <c r="R1439" s="175" t="e">
        <f t="shared" si="408"/>
        <v>#DIV/0!</v>
      </c>
      <c r="S1439" s="258">
        <f t="shared" si="409"/>
        <v>0</v>
      </c>
      <c r="T1439" s="168"/>
      <c r="U1439" s="168"/>
      <c r="V1439" s="168"/>
      <c r="W1439" s="174">
        <v>1</v>
      </c>
      <c r="X1439" s="168"/>
    </row>
    <row r="1440" spans="2:24">
      <c r="B1440" s="650"/>
      <c r="C1440" s="443"/>
      <c r="D1440" s="205">
        <f t="shared" si="400"/>
        <v>4</v>
      </c>
      <c r="E1440" s="168"/>
      <c r="F1440" s="259"/>
      <c r="G1440" s="168"/>
      <c r="H1440" s="168"/>
      <c r="I1440" s="176" t="e">
        <f t="shared" si="403"/>
        <v>#DIV/0!</v>
      </c>
      <c r="J1440" s="168"/>
      <c r="K1440" s="176" t="e">
        <f t="shared" si="404"/>
        <v>#DIV/0!</v>
      </c>
      <c r="L1440" s="259"/>
      <c r="M1440" s="176" t="e">
        <f t="shared" si="405"/>
        <v>#DIV/0!</v>
      </c>
      <c r="N1440" s="259"/>
      <c r="O1440" s="168"/>
      <c r="P1440" s="175" t="e">
        <f t="shared" si="406"/>
        <v>#DIV/0!</v>
      </c>
      <c r="Q1440" s="174">
        <f t="shared" si="407"/>
        <v>0</v>
      </c>
      <c r="R1440" s="175" t="e">
        <f t="shared" si="408"/>
        <v>#DIV/0!</v>
      </c>
      <c r="S1440" s="258">
        <f t="shared" si="409"/>
        <v>0</v>
      </c>
      <c r="T1440" s="168"/>
      <c r="U1440" s="168"/>
      <c r="V1440" s="168"/>
      <c r="W1440" s="174">
        <v>1</v>
      </c>
      <c r="X1440" s="168"/>
    </row>
    <row r="1441" spans="2:24">
      <c r="B1441" s="650"/>
      <c r="C1441" s="443"/>
      <c r="D1441" s="205">
        <f t="shared" si="400"/>
        <v>5</v>
      </c>
      <c r="E1441" s="168"/>
      <c r="F1441" s="259"/>
      <c r="G1441" s="168"/>
      <c r="H1441" s="168"/>
      <c r="I1441" s="176" t="e">
        <f t="shared" si="403"/>
        <v>#DIV/0!</v>
      </c>
      <c r="J1441" s="168"/>
      <c r="K1441" s="176" t="e">
        <f t="shared" si="404"/>
        <v>#DIV/0!</v>
      </c>
      <c r="L1441" s="259"/>
      <c r="M1441" s="176" t="e">
        <f t="shared" si="405"/>
        <v>#DIV/0!</v>
      </c>
      <c r="N1441" s="259"/>
      <c r="O1441" s="168"/>
      <c r="P1441" s="175" t="e">
        <f t="shared" si="406"/>
        <v>#DIV/0!</v>
      </c>
      <c r="Q1441" s="174">
        <f t="shared" si="407"/>
        <v>0</v>
      </c>
      <c r="R1441" s="175" t="e">
        <f t="shared" si="408"/>
        <v>#DIV/0!</v>
      </c>
      <c r="S1441" s="258">
        <f t="shared" si="409"/>
        <v>0</v>
      </c>
      <c r="T1441" s="168"/>
      <c r="U1441" s="168"/>
      <c r="V1441" s="168"/>
      <c r="W1441" s="174">
        <v>1</v>
      </c>
      <c r="X1441" s="168"/>
    </row>
    <row r="1442" spans="2:24">
      <c r="B1442" s="650"/>
      <c r="C1442" s="443"/>
      <c r="D1442" s="205">
        <f t="shared" si="400"/>
        <v>6</v>
      </c>
      <c r="E1442" s="168"/>
      <c r="F1442" s="259"/>
      <c r="G1442" s="168"/>
      <c r="H1442" s="168"/>
      <c r="I1442" s="176" t="e">
        <f t="shared" si="403"/>
        <v>#DIV/0!</v>
      </c>
      <c r="J1442" s="168"/>
      <c r="K1442" s="176" t="e">
        <f t="shared" si="404"/>
        <v>#DIV/0!</v>
      </c>
      <c r="L1442" s="259"/>
      <c r="M1442" s="176" t="e">
        <f t="shared" si="405"/>
        <v>#DIV/0!</v>
      </c>
      <c r="N1442" s="259"/>
      <c r="O1442" s="168"/>
      <c r="P1442" s="175" t="e">
        <f t="shared" si="406"/>
        <v>#DIV/0!</v>
      </c>
      <c r="Q1442" s="174">
        <f t="shared" si="407"/>
        <v>0</v>
      </c>
      <c r="R1442" s="175" t="e">
        <f t="shared" si="408"/>
        <v>#DIV/0!</v>
      </c>
      <c r="S1442" s="258">
        <f t="shared" si="409"/>
        <v>0</v>
      </c>
      <c r="T1442" s="168"/>
      <c r="U1442" s="168"/>
      <c r="V1442" s="168"/>
      <c r="W1442" s="174">
        <v>1</v>
      </c>
      <c r="X1442" s="168"/>
    </row>
    <row r="1443" spans="2:24">
      <c r="B1443" s="650"/>
      <c r="C1443" s="443"/>
      <c r="D1443" s="205">
        <f t="shared" si="400"/>
        <v>7</v>
      </c>
      <c r="E1443" s="168"/>
      <c r="F1443" s="259"/>
      <c r="G1443" s="168"/>
      <c r="H1443" s="168"/>
      <c r="I1443" s="176" t="e">
        <f t="shared" si="403"/>
        <v>#DIV/0!</v>
      </c>
      <c r="J1443" s="168"/>
      <c r="K1443" s="176" t="e">
        <f t="shared" si="404"/>
        <v>#DIV/0!</v>
      </c>
      <c r="L1443" s="259"/>
      <c r="M1443" s="176" t="e">
        <f t="shared" si="405"/>
        <v>#DIV/0!</v>
      </c>
      <c r="N1443" s="259"/>
      <c r="O1443" s="168"/>
      <c r="P1443" s="175" t="e">
        <f t="shared" si="406"/>
        <v>#DIV/0!</v>
      </c>
      <c r="Q1443" s="174">
        <f t="shared" si="407"/>
        <v>0</v>
      </c>
      <c r="R1443" s="175" t="e">
        <f t="shared" si="408"/>
        <v>#DIV/0!</v>
      </c>
      <c r="S1443" s="258">
        <f t="shared" si="409"/>
        <v>0</v>
      </c>
      <c r="T1443" s="168"/>
      <c r="U1443" s="168"/>
      <c r="V1443" s="168"/>
      <c r="W1443" s="174">
        <v>1</v>
      </c>
      <c r="X1443" s="168"/>
    </row>
    <row r="1444" spans="2:24">
      <c r="B1444" s="650"/>
      <c r="C1444" s="443"/>
      <c r="D1444" s="205">
        <f t="shared" si="400"/>
        <v>8</v>
      </c>
      <c r="E1444" s="168"/>
      <c r="F1444" s="259"/>
      <c r="G1444" s="168"/>
      <c r="H1444" s="168"/>
      <c r="I1444" s="176" t="e">
        <f t="shared" si="403"/>
        <v>#DIV/0!</v>
      </c>
      <c r="J1444" s="168"/>
      <c r="K1444" s="176" t="e">
        <f t="shared" si="404"/>
        <v>#DIV/0!</v>
      </c>
      <c r="L1444" s="259"/>
      <c r="M1444" s="176" t="e">
        <f t="shared" si="405"/>
        <v>#DIV/0!</v>
      </c>
      <c r="N1444" s="259"/>
      <c r="O1444" s="168"/>
      <c r="P1444" s="175" t="e">
        <f t="shared" si="406"/>
        <v>#DIV/0!</v>
      </c>
      <c r="Q1444" s="174">
        <f t="shared" si="407"/>
        <v>0</v>
      </c>
      <c r="R1444" s="175" t="e">
        <f t="shared" si="408"/>
        <v>#DIV/0!</v>
      </c>
      <c r="S1444" s="258">
        <f t="shared" si="409"/>
        <v>0</v>
      </c>
      <c r="T1444" s="168"/>
      <c r="U1444" s="168"/>
      <c r="V1444" s="168"/>
      <c r="W1444" s="174">
        <v>1</v>
      </c>
      <c r="X1444" s="168"/>
    </row>
    <row r="1445" spans="2:24">
      <c r="B1445" s="650"/>
      <c r="C1445" s="443"/>
      <c r="D1445" s="205">
        <f t="shared" si="400"/>
        <v>9</v>
      </c>
      <c r="E1445" s="168"/>
      <c r="F1445" s="259"/>
      <c r="G1445" s="168"/>
      <c r="H1445" s="168"/>
      <c r="I1445" s="176" t="e">
        <f t="shared" si="403"/>
        <v>#DIV/0!</v>
      </c>
      <c r="J1445" s="168"/>
      <c r="K1445" s="176" t="e">
        <f t="shared" si="404"/>
        <v>#DIV/0!</v>
      </c>
      <c r="L1445" s="259"/>
      <c r="M1445" s="176" t="e">
        <f t="shared" si="405"/>
        <v>#DIV/0!</v>
      </c>
      <c r="N1445" s="259"/>
      <c r="O1445" s="168"/>
      <c r="P1445" s="175" t="e">
        <f t="shared" si="406"/>
        <v>#DIV/0!</v>
      </c>
      <c r="Q1445" s="174">
        <f t="shared" si="407"/>
        <v>0</v>
      </c>
      <c r="R1445" s="175" t="e">
        <f t="shared" si="408"/>
        <v>#DIV/0!</v>
      </c>
      <c r="S1445" s="258">
        <f t="shared" si="409"/>
        <v>0</v>
      </c>
      <c r="T1445" s="168"/>
      <c r="U1445" s="168"/>
      <c r="V1445" s="168"/>
      <c r="W1445" s="174">
        <v>1</v>
      </c>
      <c r="X1445" s="168"/>
    </row>
    <row r="1446" spans="2:24">
      <c r="B1446" s="651"/>
      <c r="C1446" s="443"/>
      <c r="D1446" s="205">
        <f t="shared" si="400"/>
        <v>10</v>
      </c>
      <c r="E1446" s="168"/>
      <c r="F1446" s="259"/>
      <c r="G1446" s="168"/>
      <c r="H1446" s="168"/>
      <c r="I1446" s="176" t="e">
        <f t="shared" si="403"/>
        <v>#DIV/0!</v>
      </c>
      <c r="J1446" s="168"/>
      <c r="K1446" s="176" t="e">
        <f t="shared" si="404"/>
        <v>#DIV/0!</v>
      </c>
      <c r="L1446" s="259"/>
      <c r="M1446" s="176" t="e">
        <f t="shared" si="405"/>
        <v>#DIV/0!</v>
      </c>
      <c r="N1446" s="259"/>
      <c r="O1446" s="168"/>
      <c r="P1446" s="175" t="e">
        <f t="shared" si="406"/>
        <v>#DIV/0!</v>
      </c>
      <c r="Q1446" s="174">
        <f t="shared" si="407"/>
        <v>0</v>
      </c>
      <c r="R1446" s="175" t="e">
        <f t="shared" si="408"/>
        <v>#DIV/0!</v>
      </c>
      <c r="S1446" s="258">
        <f t="shared" si="409"/>
        <v>0</v>
      </c>
      <c r="T1446" s="168"/>
      <c r="U1446" s="168"/>
      <c r="V1446" s="168"/>
      <c r="W1446" s="174">
        <v>1</v>
      </c>
      <c r="X1446" s="168"/>
    </row>
    <row r="1447" spans="2:24">
      <c r="B1447" s="649">
        <v>46014</v>
      </c>
      <c r="C1447" s="443" t="str">
        <f t="shared" ref="C1447" si="413">RIGHT(TEXT(B1447,"aaa"),1)</f>
        <v>二</v>
      </c>
      <c r="D1447" s="205">
        <f t="shared" si="400"/>
        <v>1</v>
      </c>
      <c r="E1447" s="168"/>
      <c r="F1447" s="259"/>
      <c r="G1447" s="168"/>
      <c r="H1447" s="168"/>
      <c r="I1447" s="176" t="e">
        <f t="shared" ref="I1447:I1496" si="414">H1447/G1447</f>
        <v>#DIV/0!</v>
      </c>
      <c r="J1447" s="168"/>
      <c r="K1447" s="176" t="e">
        <f t="shared" ref="K1447:K1496" si="415">J1447/G1447</f>
        <v>#DIV/0!</v>
      </c>
      <c r="L1447" s="259"/>
      <c r="M1447" s="176" t="e">
        <f t="shared" ref="M1447:M1496" si="416">(H1447+J1447)/G1447</f>
        <v>#DIV/0!</v>
      </c>
      <c r="N1447" s="259"/>
      <c r="O1447" s="168"/>
      <c r="P1447" s="175" t="e">
        <f t="shared" ref="P1447:P1496" si="417">O1447/G1447</f>
        <v>#DIV/0!</v>
      </c>
      <c r="Q1447" s="174">
        <f t="shared" ref="Q1447:Q1496" si="418">(H1447+J1447)-G1447-O1447</f>
        <v>0</v>
      </c>
      <c r="R1447" s="175" t="e">
        <f t="shared" ref="R1447:R1496" si="419">Q1447/G1447</f>
        <v>#DIV/0!</v>
      </c>
      <c r="S1447" s="258">
        <f t="shared" ref="S1447:S1496" si="420">Q1447*L1447</f>
        <v>0</v>
      </c>
      <c r="T1447" s="168"/>
      <c r="U1447" s="168"/>
      <c r="V1447" s="168"/>
      <c r="W1447" s="174">
        <v>1</v>
      </c>
      <c r="X1447" s="168"/>
    </row>
    <row r="1448" spans="2:24">
      <c r="B1448" s="650"/>
      <c r="C1448" s="443"/>
      <c r="D1448" s="205">
        <f t="shared" si="400"/>
        <v>2</v>
      </c>
      <c r="E1448" s="168"/>
      <c r="F1448" s="259"/>
      <c r="G1448" s="168"/>
      <c r="H1448" s="168"/>
      <c r="I1448" s="176" t="e">
        <f t="shared" si="414"/>
        <v>#DIV/0!</v>
      </c>
      <c r="J1448" s="168"/>
      <c r="K1448" s="176" t="e">
        <f t="shared" si="415"/>
        <v>#DIV/0!</v>
      </c>
      <c r="L1448" s="259"/>
      <c r="M1448" s="176" t="e">
        <f t="shared" si="416"/>
        <v>#DIV/0!</v>
      </c>
      <c r="N1448" s="259"/>
      <c r="O1448" s="168"/>
      <c r="P1448" s="175" t="e">
        <f t="shared" si="417"/>
        <v>#DIV/0!</v>
      </c>
      <c r="Q1448" s="174">
        <f t="shared" si="418"/>
        <v>0</v>
      </c>
      <c r="R1448" s="175" t="e">
        <f t="shared" si="419"/>
        <v>#DIV/0!</v>
      </c>
      <c r="S1448" s="258">
        <f t="shared" si="420"/>
        <v>0</v>
      </c>
      <c r="T1448" s="168"/>
      <c r="U1448" s="168"/>
      <c r="V1448" s="168"/>
      <c r="W1448" s="174">
        <v>1</v>
      </c>
      <c r="X1448" s="168"/>
    </row>
    <row r="1449" spans="2:24">
      <c r="B1449" s="650"/>
      <c r="C1449" s="443"/>
      <c r="D1449" s="205">
        <f t="shared" si="400"/>
        <v>3</v>
      </c>
      <c r="E1449" s="168"/>
      <c r="F1449" s="259"/>
      <c r="G1449" s="168"/>
      <c r="H1449" s="168"/>
      <c r="I1449" s="176" t="e">
        <f t="shared" si="414"/>
        <v>#DIV/0!</v>
      </c>
      <c r="J1449" s="168"/>
      <c r="K1449" s="176" t="e">
        <f t="shared" si="415"/>
        <v>#DIV/0!</v>
      </c>
      <c r="L1449" s="259"/>
      <c r="M1449" s="176" t="e">
        <f t="shared" si="416"/>
        <v>#DIV/0!</v>
      </c>
      <c r="N1449" s="259"/>
      <c r="O1449" s="168"/>
      <c r="P1449" s="175" t="e">
        <f t="shared" si="417"/>
        <v>#DIV/0!</v>
      </c>
      <c r="Q1449" s="174">
        <f t="shared" si="418"/>
        <v>0</v>
      </c>
      <c r="R1449" s="175" t="e">
        <f t="shared" si="419"/>
        <v>#DIV/0!</v>
      </c>
      <c r="S1449" s="258">
        <f t="shared" si="420"/>
        <v>0</v>
      </c>
      <c r="T1449" s="168"/>
      <c r="U1449" s="168"/>
      <c r="V1449" s="168"/>
      <c r="W1449" s="174">
        <v>1</v>
      </c>
      <c r="X1449" s="168"/>
    </row>
    <row r="1450" spans="2:24">
      <c r="B1450" s="650"/>
      <c r="C1450" s="443"/>
      <c r="D1450" s="205">
        <f t="shared" si="400"/>
        <v>4</v>
      </c>
      <c r="E1450" s="168"/>
      <c r="F1450" s="259"/>
      <c r="G1450" s="168"/>
      <c r="H1450" s="168"/>
      <c r="I1450" s="176" t="e">
        <f t="shared" si="414"/>
        <v>#DIV/0!</v>
      </c>
      <c r="J1450" s="168"/>
      <c r="K1450" s="176" t="e">
        <f t="shared" si="415"/>
        <v>#DIV/0!</v>
      </c>
      <c r="L1450" s="259"/>
      <c r="M1450" s="176" t="e">
        <f t="shared" si="416"/>
        <v>#DIV/0!</v>
      </c>
      <c r="N1450" s="259"/>
      <c r="O1450" s="168"/>
      <c r="P1450" s="175" t="e">
        <f t="shared" si="417"/>
        <v>#DIV/0!</v>
      </c>
      <c r="Q1450" s="174">
        <f t="shared" si="418"/>
        <v>0</v>
      </c>
      <c r="R1450" s="175" t="e">
        <f t="shared" si="419"/>
        <v>#DIV/0!</v>
      </c>
      <c r="S1450" s="258">
        <f t="shared" si="420"/>
        <v>0</v>
      </c>
      <c r="T1450" s="168"/>
      <c r="U1450" s="168"/>
      <c r="V1450" s="168"/>
      <c r="W1450" s="174">
        <v>1</v>
      </c>
      <c r="X1450" s="168"/>
    </row>
    <row r="1451" spans="2:24">
      <c r="B1451" s="650"/>
      <c r="C1451" s="443"/>
      <c r="D1451" s="205">
        <f t="shared" si="400"/>
        <v>5</v>
      </c>
      <c r="E1451" s="168"/>
      <c r="F1451" s="259"/>
      <c r="G1451" s="168"/>
      <c r="H1451" s="168"/>
      <c r="I1451" s="176" t="e">
        <f t="shared" si="414"/>
        <v>#DIV/0!</v>
      </c>
      <c r="J1451" s="168"/>
      <c r="K1451" s="176" t="e">
        <f t="shared" si="415"/>
        <v>#DIV/0!</v>
      </c>
      <c r="L1451" s="259"/>
      <c r="M1451" s="176" t="e">
        <f t="shared" si="416"/>
        <v>#DIV/0!</v>
      </c>
      <c r="N1451" s="259"/>
      <c r="O1451" s="168"/>
      <c r="P1451" s="175" t="e">
        <f t="shared" si="417"/>
        <v>#DIV/0!</v>
      </c>
      <c r="Q1451" s="174">
        <f t="shared" si="418"/>
        <v>0</v>
      </c>
      <c r="R1451" s="175" t="e">
        <f t="shared" si="419"/>
        <v>#DIV/0!</v>
      </c>
      <c r="S1451" s="258">
        <f t="shared" si="420"/>
        <v>0</v>
      </c>
      <c r="T1451" s="168"/>
      <c r="U1451" s="168"/>
      <c r="V1451" s="168"/>
      <c r="W1451" s="174">
        <v>1</v>
      </c>
      <c r="X1451" s="168"/>
    </row>
    <row r="1452" spans="2:24">
      <c r="B1452" s="650"/>
      <c r="C1452" s="443"/>
      <c r="D1452" s="205">
        <f t="shared" si="400"/>
        <v>6</v>
      </c>
      <c r="E1452" s="168"/>
      <c r="F1452" s="259"/>
      <c r="G1452" s="168"/>
      <c r="H1452" s="168"/>
      <c r="I1452" s="176" t="e">
        <f t="shared" si="414"/>
        <v>#DIV/0!</v>
      </c>
      <c r="J1452" s="168"/>
      <c r="K1452" s="176" t="e">
        <f t="shared" si="415"/>
        <v>#DIV/0!</v>
      </c>
      <c r="L1452" s="259"/>
      <c r="M1452" s="176" t="e">
        <f t="shared" si="416"/>
        <v>#DIV/0!</v>
      </c>
      <c r="N1452" s="259"/>
      <c r="O1452" s="168"/>
      <c r="P1452" s="175" t="e">
        <f t="shared" si="417"/>
        <v>#DIV/0!</v>
      </c>
      <c r="Q1452" s="174">
        <f t="shared" si="418"/>
        <v>0</v>
      </c>
      <c r="R1452" s="175" t="e">
        <f t="shared" si="419"/>
        <v>#DIV/0!</v>
      </c>
      <c r="S1452" s="258">
        <f t="shared" si="420"/>
        <v>0</v>
      </c>
      <c r="T1452" s="168"/>
      <c r="U1452" s="168"/>
      <c r="V1452" s="168"/>
      <c r="W1452" s="174">
        <v>1</v>
      </c>
      <c r="X1452" s="168"/>
    </row>
    <row r="1453" spans="2:24">
      <c r="B1453" s="650"/>
      <c r="C1453" s="443"/>
      <c r="D1453" s="205">
        <f t="shared" si="400"/>
        <v>7</v>
      </c>
      <c r="E1453" s="168"/>
      <c r="F1453" s="259"/>
      <c r="G1453" s="168"/>
      <c r="H1453" s="168"/>
      <c r="I1453" s="176" t="e">
        <f t="shared" si="414"/>
        <v>#DIV/0!</v>
      </c>
      <c r="J1453" s="168"/>
      <c r="K1453" s="176" t="e">
        <f t="shared" si="415"/>
        <v>#DIV/0!</v>
      </c>
      <c r="L1453" s="259"/>
      <c r="M1453" s="176" t="e">
        <f t="shared" si="416"/>
        <v>#DIV/0!</v>
      </c>
      <c r="N1453" s="259"/>
      <c r="O1453" s="168"/>
      <c r="P1453" s="175" t="e">
        <f t="shared" si="417"/>
        <v>#DIV/0!</v>
      </c>
      <c r="Q1453" s="174">
        <f t="shared" si="418"/>
        <v>0</v>
      </c>
      <c r="R1453" s="175" t="e">
        <f t="shared" si="419"/>
        <v>#DIV/0!</v>
      </c>
      <c r="S1453" s="258">
        <f t="shared" si="420"/>
        <v>0</v>
      </c>
      <c r="T1453" s="168"/>
      <c r="U1453" s="168"/>
      <c r="V1453" s="168"/>
      <c r="W1453" s="174">
        <v>1</v>
      </c>
      <c r="X1453" s="168"/>
    </row>
    <row r="1454" spans="2:24">
      <c r="B1454" s="650"/>
      <c r="C1454" s="443"/>
      <c r="D1454" s="205">
        <f t="shared" si="400"/>
        <v>8</v>
      </c>
      <c r="E1454" s="168"/>
      <c r="F1454" s="259"/>
      <c r="G1454" s="168"/>
      <c r="H1454" s="168"/>
      <c r="I1454" s="176" t="e">
        <f t="shared" si="414"/>
        <v>#DIV/0!</v>
      </c>
      <c r="J1454" s="168"/>
      <c r="K1454" s="176" t="e">
        <f t="shared" si="415"/>
        <v>#DIV/0!</v>
      </c>
      <c r="L1454" s="259"/>
      <c r="M1454" s="176" t="e">
        <f t="shared" si="416"/>
        <v>#DIV/0!</v>
      </c>
      <c r="N1454" s="259"/>
      <c r="O1454" s="168"/>
      <c r="P1454" s="175" t="e">
        <f t="shared" si="417"/>
        <v>#DIV/0!</v>
      </c>
      <c r="Q1454" s="174">
        <f t="shared" si="418"/>
        <v>0</v>
      </c>
      <c r="R1454" s="175" t="e">
        <f t="shared" si="419"/>
        <v>#DIV/0!</v>
      </c>
      <c r="S1454" s="258">
        <f t="shared" si="420"/>
        <v>0</v>
      </c>
      <c r="T1454" s="168"/>
      <c r="U1454" s="168"/>
      <c r="V1454" s="168"/>
      <c r="W1454" s="174">
        <v>1</v>
      </c>
      <c r="X1454" s="168"/>
    </row>
    <row r="1455" spans="2:24">
      <c r="B1455" s="650"/>
      <c r="C1455" s="443"/>
      <c r="D1455" s="205">
        <f t="shared" si="400"/>
        <v>9</v>
      </c>
      <c r="E1455" s="168"/>
      <c r="F1455" s="259"/>
      <c r="G1455" s="168"/>
      <c r="H1455" s="168"/>
      <c r="I1455" s="176" t="e">
        <f t="shared" si="414"/>
        <v>#DIV/0!</v>
      </c>
      <c r="J1455" s="168"/>
      <c r="K1455" s="176" t="e">
        <f t="shared" si="415"/>
        <v>#DIV/0!</v>
      </c>
      <c r="L1455" s="259"/>
      <c r="M1455" s="176" t="e">
        <f t="shared" si="416"/>
        <v>#DIV/0!</v>
      </c>
      <c r="N1455" s="259"/>
      <c r="O1455" s="168"/>
      <c r="P1455" s="175" t="e">
        <f t="shared" si="417"/>
        <v>#DIV/0!</v>
      </c>
      <c r="Q1455" s="174">
        <f t="shared" si="418"/>
        <v>0</v>
      </c>
      <c r="R1455" s="175" t="e">
        <f t="shared" si="419"/>
        <v>#DIV/0!</v>
      </c>
      <c r="S1455" s="258">
        <f t="shared" si="420"/>
        <v>0</v>
      </c>
      <c r="T1455" s="168"/>
      <c r="U1455" s="168"/>
      <c r="V1455" s="168"/>
      <c r="W1455" s="174">
        <v>1</v>
      </c>
      <c r="X1455" s="168"/>
    </row>
    <row r="1456" spans="2:24">
      <c r="B1456" s="651"/>
      <c r="C1456" s="443"/>
      <c r="D1456" s="205">
        <f t="shared" si="400"/>
        <v>10</v>
      </c>
      <c r="E1456" s="168"/>
      <c r="F1456" s="259"/>
      <c r="G1456" s="168"/>
      <c r="H1456" s="168"/>
      <c r="I1456" s="176" t="e">
        <f t="shared" si="414"/>
        <v>#DIV/0!</v>
      </c>
      <c r="J1456" s="168"/>
      <c r="K1456" s="176" t="e">
        <f t="shared" si="415"/>
        <v>#DIV/0!</v>
      </c>
      <c r="L1456" s="259"/>
      <c r="M1456" s="176" t="e">
        <f t="shared" si="416"/>
        <v>#DIV/0!</v>
      </c>
      <c r="N1456" s="259"/>
      <c r="O1456" s="168"/>
      <c r="P1456" s="175" t="e">
        <f t="shared" si="417"/>
        <v>#DIV/0!</v>
      </c>
      <c r="Q1456" s="174">
        <f t="shared" si="418"/>
        <v>0</v>
      </c>
      <c r="R1456" s="175" t="e">
        <f t="shared" si="419"/>
        <v>#DIV/0!</v>
      </c>
      <c r="S1456" s="258">
        <f t="shared" si="420"/>
        <v>0</v>
      </c>
      <c r="T1456" s="168"/>
      <c r="U1456" s="168"/>
      <c r="V1456" s="168"/>
      <c r="W1456" s="174">
        <v>1</v>
      </c>
      <c r="X1456" s="168"/>
    </row>
    <row r="1457" spans="2:24">
      <c r="B1457" s="649">
        <v>46015</v>
      </c>
      <c r="C1457" s="443" t="str">
        <f t="shared" ref="C1457" si="421">RIGHT(TEXT(B1457,"aaa"),1)</f>
        <v>三</v>
      </c>
      <c r="D1457" s="205">
        <f t="shared" si="400"/>
        <v>1</v>
      </c>
      <c r="E1457" s="168"/>
      <c r="F1457" s="259"/>
      <c r="G1457" s="168"/>
      <c r="H1457" s="168"/>
      <c r="I1457" s="176" t="e">
        <f t="shared" si="414"/>
        <v>#DIV/0!</v>
      </c>
      <c r="J1457" s="168"/>
      <c r="K1457" s="176" t="e">
        <f t="shared" si="415"/>
        <v>#DIV/0!</v>
      </c>
      <c r="L1457" s="259"/>
      <c r="M1457" s="176" t="e">
        <f t="shared" si="416"/>
        <v>#DIV/0!</v>
      </c>
      <c r="N1457" s="259"/>
      <c r="O1457" s="168"/>
      <c r="P1457" s="175" t="e">
        <f t="shared" si="417"/>
        <v>#DIV/0!</v>
      </c>
      <c r="Q1457" s="174">
        <f t="shared" si="418"/>
        <v>0</v>
      </c>
      <c r="R1457" s="175" t="e">
        <f t="shared" si="419"/>
        <v>#DIV/0!</v>
      </c>
      <c r="S1457" s="258">
        <f t="shared" si="420"/>
        <v>0</v>
      </c>
      <c r="T1457" s="168"/>
      <c r="U1457" s="168"/>
      <c r="V1457" s="168"/>
      <c r="W1457" s="174">
        <v>1</v>
      </c>
      <c r="X1457" s="168"/>
    </row>
    <row r="1458" spans="2:24">
      <c r="B1458" s="650"/>
      <c r="C1458" s="443"/>
      <c r="D1458" s="205">
        <f t="shared" si="400"/>
        <v>2</v>
      </c>
      <c r="E1458" s="168"/>
      <c r="F1458" s="259"/>
      <c r="G1458" s="168"/>
      <c r="H1458" s="168"/>
      <c r="I1458" s="176" t="e">
        <f t="shared" si="414"/>
        <v>#DIV/0!</v>
      </c>
      <c r="J1458" s="168"/>
      <c r="K1458" s="176" t="e">
        <f t="shared" si="415"/>
        <v>#DIV/0!</v>
      </c>
      <c r="L1458" s="259"/>
      <c r="M1458" s="176" t="e">
        <f t="shared" si="416"/>
        <v>#DIV/0!</v>
      </c>
      <c r="N1458" s="259"/>
      <c r="O1458" s="168"/>
      <c r="P1458" s="175" t="e">
        <f t="shared" si="417"/>
        <v>#DIV/0!</v>
      </c>
      <c r="Q1458" s="174">
        <f t="shared" si="418"/>
        <v>0</v>
      </c>
      <c r="R1458" s="175" t="e">
        <f t="shared" si="419"/>
        <v>#DIV/0!</v>
      </c>
      <c r="S1458" s="258">
        <f t="shared" si="420"/>
        <v>0</v>
      </c>
      <c r="T1458" s="168"/>
      <c r="U1458" s="168"/>
      <c r="V1458" s="168"/>
      <c r="W1458" s="174">
        <v>1</v>
      </c>
      <c r="X1458" s="168"/>
    </row>
    <row r="1459" spans="2:24">
      <c r="B1459" s="650"/>
      <c r="C1459" s="443"/>
      <c r="D1459" s="205">
        <f t="shared" si="400"/>
        <v>3</v>
      </c>
      <c r="E1459" s="168"/>
      <c r="F1459" s="259"/>
      <c r="G1459" s="168"/>
      <c r="H1459" s="168"/>
      <c r="I1459" s="176" t="e">
        <f t="shared" si="414"/>
        <v>#DIV/0!</v>
      </c>
      <c r="J1459" s="168"/>
      <c r="K1459" s="176" t="e">
        <f t="shared" si="415"/>
        <v>#DIV/0!</v>
      </c>
      <c r="L1459" s="259"/>
      <c r="M1459" s="176" t="e">
        <f t="shared" si="416"/>
        <v>#DIV/0!</v>
      </c>
      <c r="N1459" s="259"/>
      <c r="O1459" s="168"/>
      <c r="P1459" s="175" t="e">
        <f t="shared" si="417"/>
        <v>#DIV/0!</v>
      </c>
      <c r="Q1459" s="174">
        <f t="shared" si="418"/>
        <v>0</v>
      </c>
      <c r="R1459" s="175" t="e">
        <f t="shared" si="419"/>
        <v>#DIV/0!</v>
      </c>
      <c r="S1459" s="258">
        <f t="shared" si="420"/>
        <v>0</v>
      </c>
      <c r="T1459" s="168"/>
      <c r="U1459" s="168"/>
      <c r="V1459" s="168"/>
      <c r="W1459" s="174">
        <v>1</v>
      </c>
      <c r="X1459" s="168"/>
    </row>
    <row r="1460" spans="2:24">
      <c r="B1460" s="650"/>
      <c r="C1460" s="443"/>
      <c r="D1460" s="205">
        <f t="shared" ref="D1460:D1523" si="422">D1450</f>
        <v>4</v>
      </c>
      <c r="E1460" s="168"/>
      <c r="F1460" s="259"/>
      <c r="G1460" s="168"/>
      <c r="H1460" s="168"/>
      <c r="I1460" s="176" t="e">
        <f t="shared" si="414"/>
        <v>#DIV/0!</v>
      </c>
      <c r="J1460" s="168"/>
      <c r="K1460" s="176" t="e">
        <f t="shared" si="415"/>
        <v>#DIV/0!</v>
      </c>
      <c r="L1460" s="259"/>
      <c r="M1460" s="176" t="e">
        <f t="shared" si="416"/>
        <v>#DIV/0!</v>
      </c>
      <c r="N1460" s="259"/>
      <c r="O1460" s="168"/>
      <c r="P1460" s="175" t="e">
        <f t="shared" si="417"/>
        <v>#DIV/0!</v>
      </c>
      <c r="Q1460" s="174">
        <f t="shared" si="418"/>
        <v>0</v>
      </c>
      <c r="R1460" s="175" t="e">
        <f t="shared" si="419"/>
        <v>#DIV/0!</v>
      </c>
      <c r="S1460" s="258">
        <f t="shared" si="420"/>
        <v>0</v>
      </c>
      <c r="T1460" s="168"/>
      <c r="U1460" s="168"/>
      <c r="V1460" s="168"/>
      <c r="W1460" s="174">
        <v>1</v>
      </c>
      <c r="X1460" s="168"/>
    </row>
    <row r="1461" spans="2:24">
      <c r="B1461" s="650"/>
      <c r="C1461" s="443"/>
      <c r="D1461" s="205">
        <f t="shared" si="422"/>
        <v>5</v>
      </c>
      <c r="E1461" s="168"/>
      <c r="F1461" s="259"/>
      <c r="G1461" s="168"/>
      <c r="H1461" s="168"/>
      <c r="I1461" s="176" t="e">
        <f t="shared" si="414"/>
        <v>#DIV/0!</v>
      </c>
      <c r="J1461" s="168"/>
      <c r="K1461" s="176" t="e">
        <f t="shared" si="415"/>
        <v>#DIV/0!</v>
      </c>
      <c r="L1461" s="259"/>
      <c r="M1461" s="176" t="e">
        <f t="shared" si="416"/>
        <v>#DIV/0!</v>
      </c>
      <c r="N1461" s="259"/>
      <c r="O1461" s="168"/>
      <c r="P1461" s="175" t="e">
        <f t="shared" si="417"/>
        <v>#DIV/0!</v>
      </c>
      <c r="Q1461" s="174">
        <f t="shared" si="418"/>
        <v>0</v>
      </c>
      <c r="R1461" s="175" t="e">
        <f t="shared" si="419"/>
        <v>#DIV/0!</v>
      </c>
      <c r="S1461" s="258">
        <f t="shared" si="420"/>
        <v>0</v>
      </c>
      <c r="T1461" s="168"/>
      <c r="U1461" s="168"/>
      <c r="V1461" s="168"/>
      <c r="W1461" s="174">
        <v>1</v>
      </c>
      <c r="X1461" s="168"/>
    </row>
    <row r="1462" spans="2:24">
      <c r="B1462" s="650"/>
      <c r="C1462" s="443"/>
      <c r="D1462" s="205">
        <f t="shared" si="422"/>
        <v>6</v>
      </c>
      <c r="E1462" s="168"/>
      <c r="F1462" s="259"/>
      <c r="G1462" s="168"/>
      <c r="H1462" s="168"/>
      <c r="I1462" s="176" t="e">
        <f t="shared" si="414"/>
        <v>#DIV/0!</v>
      </c>
      <c r="J1462" s="168"/>
      <c r="K1462" s="176" t="e">
        <f t="shared" si="415"/>
        <v>#DIV/0!</v>
      </c>
      <c r="L1462" s="259"/>
      <c r="M1462" s="176" t="e">
        <f t="shared" si="416"/>
        <v>#DIV/0!</v>
      </c>
      <c r="N1462" s="259"/>
      <c r="O1462" s="168"/>
      <c r="P1462" s="175" t="e">
        <f t="shared" si="417"/>
        <v>#DIV/0!</v>
      </c>
      <c r="Q1462" s="174">
        <f t="shared" si="418"/>
        <v>0</v>
      </c>
      <c r="R1462" s="175" t="e">
        <f t="shared" si="419"/>
        <v>#DIV/0!</v>
      </c>
      <c r="S1462" s="258">
        <f t="shared" si="420"/>
        <v>0</v>
      </c>
      <c r="T1462" s="168"/>
      <c r="U1462" s="168"/>
      <c r="V1462" s="168"/>
      <c r="W1462" s="174">
        <v>1</v>
      </c>
      <c r="X1462" s="168"/>
    </row>
    <row r="1463" spans="2:24">
      <c r="B1463" s="650"/>
      <c r="C1463" s="443"/>
      <c r="D1463" s="205">
        <f t="shared" si="422"/>
        <v>7</v>
      </c>
      <c r="E1463" s="168"/>
      <c r="F1463" s="259"/>
      <c r="G1463" s="168"/>
      <c r="H1463" s="168"/>
      <c r="I1463" s="176" t="e">
        <f t="shared" si="414"/>
        <v>#DIV/0!</v>
      </c>
      <c r="J1463" s="168"/>
      <c r="K1463" s="176" t="e">
        <f t="shared" si="415"/>
        <v>#DIV/0!</v>
      </c>
      <c r="L1463" s="259"/>
      <c r="M1463" s="176" t="e">
        <f t="shared" si="416"/>
        <v>#DIV/0!</v>
      </c>
      <c r="N1463" s="259"/>
      <c r="O1463" s="168"/>
      <c r="P1463" s="175" t="e">
        <f t="shared" si="417"/>
        <v>#DIV/0!</v>
      </c>
      <c r="Q1463" s="174">
        <f t="shared" si="418"/>
        <v>0</v>
      </c>
      <c r="R1463" s="175" t="e">
        <f t="shared" si="419"/>
        <v>#DIV/0!</v>
      </c>
      <c r="S1463" s="258">
        <f t="shared" si="420"/>
        <v>0</v>
      </c>
      <c r="T1463" s="168"/>
      <c r="U1463" s="168"/>
      <c r="V1463" s="168"/>
      <c r="W1463" s="174">
        <v>1</v>
      </c>
      <c r="X1463" s="168"/>
    </row>
    <row r="1464" spans="2:24">
      <c r="B1464" s="650"/>
      <c r="C1464" s="443"/>
      <c r="D1464" s="205">
        <f t="shared" si="422"/>
        <v>8</v>
      </c>
      <c r="E1464" s="168"/>
      <c r="F1464" s="259"/>
      <c r="G1464" s="168"/>
      <c r="H1464" s="168"/>
      <c r="I1464" s="176" t="e">
        <f t="shared" si="414"/>
        <v>#DIV/0!</v>
      </c>
      <c r="J1464" s="168"/>
      <c r="K1464" s="176" t="e">
        <f t="shared" si="415"/>
        <v>#DIV/0!</v>
      </c>
      <c r="L1464" s="259"/>
      <c r="M1464" s="176" t="e">
        <f t="shared" si="416"/>
        <v>#DIV/0!</v>
      </c>
      <c r="N1464" s="259"/>
      <c r="O1464" s="168"/>
      <c r="P1464" s="175" t="e">
        <f t="shared" si="417"/>
        <v>#DIV/0!</v>
      </c>
      <c r="Q1464" s="174">
        <f t="shared" si="418"/>
        <v>0</v>
      </c>
      <c r="R1464" s="175" t="e">
        <f t="shared" si="419"/>
        <v>#DIV/0!</v>
      </c>
      <c r="S1464" s="258">
        <f t="shared" si="420"/>
        <v>0</v>
      </c>
      <c r="T1464" s="168"/>
      <c r="U1464" s="168"/>
      <c r="V1464" s="168"/>
      <c r="W1464" s="174">
        <v>1</v>
      </c>
      <c r="X1464" s="168"/>
    </row>
    <row r="1465" spans="2:24">
      <c r="B1465" s="650"/>
      <c r="C1465" s="443"/>
      <c r="D1465" s="205">
        <f t="shared" si="422"/>
        <v>9</v>
      </c>
      <c r="E1465" s="168"/>
      <c r="F1465" s="259"/>
      <c r="G1465" s="168"/>
      <c r="H1465" s="168"/>
      <c r="I1465" s="176" t="e">
        <f t="shared" si="414"/>
        <v>#DIV/0!</v>
      </c>
      <c r="J1465" s="168"/>
      <c r="K1465" s="176" t="e">
        <f t="shared" si="415"/>
        <v>#DIV/0!</v>
      </c>
      <c r="L1465" s="259"/>
      <c r="M1465" s="176" t="e">
        <f t="shared" si="416"/>
        <v>#DIV/0!</v>
      </c>
      <c r="N1465" s="259"/>
      <c r="O1465" s="168"/>
      <c r="P1465" s="175" t="e">
        <f t="shared" si="417"/>
        <v>#DIV/0!</v>
      </c>
      <c r="Q1465" s="174">
        <f t="shared" si="418"/>
        <v>0</v>
      </c>
      <c r="R1465" s="175" t="e">
        <f t="shared" si="419"/>
        <v>#DIV/0!</v>
      </c>
      <c r="S1465" s="258">
        <f t="shared" si="420"/>
        <v>0</v>
      </c>
      <c r="T1465" s="168"/>
      <c r="U1465" s="168"/>
      <c r="V1465" s="168"/>
      <c r="W1465" s="174">
        <v>1</v>
      </c>
      <c r="X1465" s="168"/>
    </row>
    <row r="1466" spans="2:24">
      <c r="B1466" s="651"/>
      <c r="C1466" s="443"/>
      <c r="D1466" s="205">
        <f t="shared" si="422"/>
        <v>10</v>
      </c>
      <c r="E1466" s="168"/>
      <c r="F1466" s="259"/>
      <c r="G1466" s="168"/>
      <c r="H1466" s="168"/>
      <c r="I1466" s="176" t="e">
        <f t="shared" si="414"/>
        <v>#DIV/0!</v>
      </c>
      <c r="J1466" s="168"/>
      <c r="K1466" s="176" t="e">
        <f t="shared" si="415"/>
        <v>#DIV/0!</v>
      </c>
      <c r="L1466" s="259"/>
      <c r="M1466" s="176" t="e">
        <f t="shared" si="416"/>
        <v>#DIV/0!</v>
      </c>
      <c r="N1466" s="259"/>
      <c r="O1466" s="168"/>
      <c r="P1466" s="175" t="e">
        <f t="shared" si="417"/>
        <v>#DIV/0!</v>
      </c>
      <c r="Q1466" s="174">
        <f t="shared" si="418"/>
        <v>0</v>
      </c>
      <c r="R1466" s="175" t="e">
        <f t="shared" si="419"/>
        <v>#DIV/0!</v>
      </c>
      <c r="S1466" s="258">
        <f t="shared" si="420"/>
        <v>0</v>
      </c>
      <c r="T1466" s="168"/>
      <c r="U1466" s="168"/>
      <c r="V1466" s="168"/>
      <c r="W1466" s="174">
        <v>1</v>
      </c>
      <c r="X1466" s="168"/>
    </row>
    <row r="1467" spans="2:24">
      <c r="B1467" s="649">
        <v>46016</v>
      </c>
      <c r="C1467" s="443" t="str">
        <f t="shared" ref="C1467" si="423">RIGHT(TEXT(B1467,"aaa"),1)</f>
        <v>四</v>
      </c>
      <c r="D1467" s="205">
        <f t="shared" si="422"/>
        <v>1</v>
      </c>
      <c r="E1467" s="168"/>
      <c r="F1467" s="259"/>
      <c r="G1467" s="168"/>
      <c r="H1467" s="168"/>
      <c r="I1467" s="176" t="e">
        <f t="shared" si="414"/>
        <v>#DIV/0!</v>
      </c>
      <c r="J1467" s="168"/>
      <c r="K1467" s="176" t="e">
        <f t="shared" si="415"/>
        <v>#DIV/0!</v>
      </c>
      <c r="L1467" s="259"/>
      <c r="M1467" s="176" t="e">
        <f t="shared" si="416"/>
        <v>#DIV/0!</v>
      </c>
      <c r="N1467" s="259"/>
      <c r="O1467" s="168"/>
      <c r="P1467" s="175" t="e">
        <f t="shared" si="417"/>
        <v>#DIV/0!</v>
      </c>
      <c r="Q1467" s="174">
        <f t="shared" si="418"/>
        <v>0</v>
      </c>
      <c r="R1467" s="175" t="e">
        <f t="shared" si="419"/>
        <v>#DIV/0!</v>
      </c>
      <c r="S1467" s="258">
        <f t="shared" si="420"/>
        <v>0</v>
      </c>
      <c r="T1467" s="168"/>
      <c r="U1467" s="168"/>
      <c r="V1467" s="168"/>
      <c r="W1467" s="174">
        <v>1</v>
      </c>
      <c r="X1467" s="168"/>
    </row>
    <row r="1468" spans="2:24">
      <c r="B1468" s="650"/>
      <c r="C1468" s="443"/>
      <c r="D1468" s="205">
        <f t="shared" si="422"/>
        <v>2</v>
      </c>
      <c r="E1468" s="168"/>
      <c r="F1468" s="259"/>
      <c r="G1468" s="168"/>
      <c r="H1468" s="168"/>
      <c r="I1468" s="176" t="e">
        <f t="shared" si="414"/>
        <v>#DIV/0!</v>
      </c>
      <c r="J1468" s="168"/>
      <c r="K1468" s="176" t="e">
        <f t="shared" si="415"/>
        <v>#DIV/0!</v>
      </c>
      <c r="L1468" s="259"/>
      <c r="M1468" s="176" t="e">
        <f t="shared" si="416"/>
        <v>#DIV/0!</v>
      </c>
      <c r="N1468" s="259"/>
      <c r="O1468" s="168"/>
      <c r="P1468" s="175" t="e">
        <f t="shared" si="417"/>
        <v>#DIV/0!</v>
      </c>
      <c r="Q1468" s="174">
        <f t="shared" si="418"/>
        <v>0</v>
      </c>
      <c r="R1468" s="175" t="e">
        <f t="shared" si="419"/>
        <v>#DIV/0!</v>
      </c>
      <c r="S1468" s="258">
        <f t="shared" si="420"/>
        <v>0</v>
      </c>
      <c r="T1468" s="168"/>
      <c r="U1468" s="168"/>
      <c r="V1468" s="168"/>
      <c r="W1468" s="174">
        <v>1</v>
      </c>
      <c r="X1468" s="168"/>
    </row>
    <row r="1469" spans="2:24">
      <c r="B1469" s="650"/>
      <c r="C1469" s="443"/>
      <c r="D1469" s="205">
        <f t="shared" si="422"/>
        <v>3</v>
      </c>
      <c r="E1469" s="168"/>
      <c r="F1469" s="259"/>
      <c r="G1469" s="168"/>
      <c r="H1469" s="168"/>
      <c r="I1469" s="176" t="e">
        <f t="shared" si="414"/>
        <v>#DIV/0!</v>
      </c>
      <c r="J1469" s="168"/>
      <c r="K1469" s="176" t="e">
        <f t="shared" si="415"/>
        <v>#DIV/0!</v>
      </c>
      <c r="L1469" s="259"/>
      <c r="M1469" s="176" t="e">
        <f t="shared" si="416"/>
        <v>#DIV/0!</v>
      </c>
      <c r="N1469" s="259"/>
      <c r="O1469" s="168"/>
      <c r="P1469" s="175" t="e">
        <f t="shared" si="417"/>
        <v>#DIV/0!</v>
      </c>
      <c r="Q1469" s="174">
        <f t="shared" si="418"/>
        <v>0</v>
      </c>
      <c r="R1469" s="175" t="e">
        <f t="shared" si="419"/>
        <v>#DIV/0!</v>
      </c>
      <c r="S1469" s="258">
        <f t="shared" si="420"/>
        <v>0</v>
      </c>
      <c r="T1469" s="168"/>
      <c r="U1469" s="168"/>
      <c r="V1469" s="168"/>
      <c r="W1469" s="174">
        <v>1</v>
      </c>
      <c r="X1469" s="168"/>
    </row>
    <row r="1470" spans="2:24">
      <c r="B1470" s="650"/>
      <c r="C1470" s="443"/>
      <c r="D1470" s="205">
        <f t="shared" si="422"/>
        <v>4</v>
      </c>
      <c r="E1470" s="168"/>
      <c r="F1470" s="259"/>
      <c r="G1470" s="168"/>
      <c r="H1470" s="168"/>
      <c r="I1470" s="176" t="e">
        <f t="shared" si="414"/>
        <v>#DIV/0!</v>
      </c>
      <c r="J1470" s="168"/>
      <c r="K1470" s="176" t="e">
        <f t="shared" si="415"/>
        <v>#DIV/0!</v>
      </c>
      <c r="L1470" s="259"/>
      <c r="M1470" s="176" t="e">
        <f t="shared" si="416"/>
        <v>#DIV/0!</v>
      </c>
      <c r="N1470" s="259"/>
      <c r="O1470" s="168"/>
      <c r="P1470" s="175" t="e">
        <f t="shared" si="417"/>
        <v>#DIV/0!</v>
      </c>
      <c r="Q1470" s="174">
        <f t="shared" si="418"/>
        <v>0</v>
      </c>
      <c r="R1470" s="175" t="e">
        <f t="shared" si="419"/>
        <v>#DIV/0!</v>
      </c>
      <c r="S1470" s="258">
        <f t="shared" si="420"/>
        <v>0</v>
      </c>
      <c r="T1470" s="168"/>
      <c r="U1470" s="168"/>
      <c r="V1470" s="168"/>
      <c r="W1470" s="174">
        <v>1</v>
      </c>
      <c r="X1470" s="168"/>
    </row>
    <row r="1471" spans="2:24">
      <c r="B1471" s="650"/>
      <c r="C1471" s="443"/>
      <c r="D1471" s="205">
        <f t="shared" si="422"/>
        <v>5</v>
      </c>
      <c r="E1471" s="168"/>
      <c r="F1471" s="259"/>
      <c r="G1471" s="168"/>
      <c r="H1471" s="168"/>
      <c r="I1471" s="176" t="e">
        <f t="shared" si="414"/>
        <v>#DIV/0!</v>
      </c>
      <c r="J1471" s="168"/>
      <c r="K1471" s="176" t="e">
        <f t="shared" si="415"/>
        <v>#DIV/0!</v>
      </c>
      <c r="L1471" s="259"/>
      <c r="M1471" s="176" t="e">
        <f t="shared" si="416"/>
        <v>#DIV/0!</v>
      </c>
      <c r="N1471" s="259"/>
      <c r="O1471" s="168"/>
      <c r="P1471" s="175" t="e">
        <f t="shared" si="417"/>
        <v>#DIV/0!</v>
      </c>
      <c r="Q1471" s="174">
        <f t="shared" si="418"/>
        <v>0</v>
      </c>
      <c r="R1471" s="175" t="e">
        <f t="shared" si="419"/>
        <v>#DIV/0!</v>
      </c>
      <c r="S1471" s="258">
        <f t="shared" si="420"/>
        <v>0</v>
      </c>
      <c r="T1471" s="168"/>
      <c r="U1471" s="168"/>
      <c r="V1471" s="168"/>
      <c r="W1471" s="174">
        <v>1</v>
      </c>
      <c r="X1471" s="168"/>
    </row>
    <row r="1472" spans="2:24">
      <c r="B1472" s="650"/>
      <c r="C1472" s="443"/>
      <c r="D1472" s="205">
        <f t="shared" si="422"/>
        <v>6</v>
      </c>
      <c r="E1472" s="168"/>
      <c r="F1472" s="259"/>
      <c r="G1472" s="168"/>
      <c r="H1472" s="168"/>
      <c r="I1472" s="176" t="e">
        <f t="shared" si="414"/>
        <v>#DIV/0!</v>
      </c>
      <c r="J1472" s="168"/>
      <c r="K1472" s="176" t="e">
        <f t="shared" si="415"/>
        <v>#DIV/0!</v>
      </c>
      <c r="L1472" s="259"/>
      <c r="M1472" s="176" t="e">
        <f t="shared" si="416"/>
        <v>#DIV/0!</v>
      </c>
      <c r="N1472" s="259"/>
      <c r="O1472" s="168"/>
      <c r="P1472" s="175" t="e">
        <f t="shared" si="417"/>
        <v>#DIV/0!</v>
      </c>
      <c r="Q1472" s="174">
        <f t="shared" si="418"/>
        <v>0</v>
      </c>
      <c r="R1472" s="175" t="e">
        <f t="shared" si="419"/>
        <v>#DIV/0!</v>
      </c>
      <c r="S1472" s="258">
        <f t="shared" si="420"/>
        <v>0</v>
      </c>
      <c r="T1472" s="168"/>
      <c r="U1472" s="168"/>
      <c r="V1472" s="168"/>
      <c r="W1472" s="174">
        <v>1</v>
      </c>
      <c r="X1472" s="168"/>
    </row>
    <row r="1473" spans="2:24">
      <c r="B1473" s="650"/>
      <c r="C1473" s="443"/>
      <c r="D1473" s="205">
        <f t="shared" si="422"/>
        <v>7</v>
      </c>
      <c r="E1473" s="168"/>
      <c r="F1473" s="259"/>
      <c r="G1473" s="168"/>
      <c r="H1473" s="168"/>
      <c r="I1473" s="176" t="e">
        <f t="shared" si="414"/>
        <v>#DIV/0!</v>
      </c>
      <c r="J1473" s="168"/>
      <c r="K1473" s="176" t="e">
        <f t="shared" si="415"/>
        <v>#DIV/0!</v>
      </c>
      <c r="L1473" s="259"/>
      <c r="M1473" s="176" t="e">
        <f t="shared" si="416"/>
        <v>#DIV/0!</v>
      </c>
      <c r="N1473" s="259"/>
      <c r="O1473" s="168"/>
      <c r="P1473" s="175" t="e">
        <f t="shared" si="417"/>
        <v>#DIV/0!</v>
      </c>
      <c r="Q1473" s="174">
        <f t="shared" si="418"/>
        <v>0</v>
      </c>
      <c r="R1473" s="175" t="e">
        <f t="shared" si="419"/>
        <v>#DIV/0!</v>
      </c>
      <c r="S1473" s="258">
        <f t="shared" si="420"/>
        <v>0</v>
      </c>
      <c r="T1473" s="168"/>
      <c r="U1473" s="168"/>
      <c r="V1473" s="168"/>
      <c r="W1473" s="174">
        <v>1</v>
      </c>
      <c r="X1473" s="168"/>
    </row>
    <row r="1474" spans="2:24">
      <c r="B1474" s="650"/>
      <c r="C1474" s="443"/>
      <c r="D1474" s="205">
        <f t="shared" si="422"/>
        <v>8</v>
      </c>
      <c r="E1474" s="168"/>
      <c r="F1474" s="259"/>
      <c r="G1474" s="168"/>
      <c r="H1474" s="168"/>
      <c r="I1474" s="176" t="e">
        <f t="shared" si="414"/>
        <v>#DIV/0!</v>
      </c>
      <c r="J1474" s="168"/>
      <c r="K1474" s="176" t="e">
        <f t="shared" si="415"/>
        <v>#DIV/0!</v>
      </c>
      <c r="L1474" s="259"/>
      <c r="M1474" s="176" t="e">
        <f t="shared" si="416"/>
        <v>#DIV/0!</v>
      </c>
      <c r="N1474" s="259"/>
      <c r="O1474" s="168"/>
      <c r="P1474" s="175" t="e">
        <f t="shared" si="417"/>
        <v>#DIV/0!</v>
      </c>
      <c r="Q1474" s="174">
        <f t="shared" si="418"/>
        <v>0</v>
      </c>
      <c r="R1474" s="175" t="e">
        <f t="shared" si="419"/>
        <v>#DIV/0!</v>
      </c>
      <c r="S1474" s="258">
        <f t="shared" si="420"/>
        <v>0</v>
      </c>
      <c r="T1474" s="168"/>
      <c r="U1474" s="168"/>
      <c r="V1474" s="168"/>
      <c r="W1474" s="174">
        <v>1</v>
      </c>
      <c r="X1474" s="168"/>
    </row>
    <row r="1475" spans="2:24">
      <c r="B1475" s="650"/>
      <c r="C1475" s="443"/>
      <c r="D1475" s="205">
        <f t="shared" si="422"/>
        <v>9</v>
      </c>
      <c r="E1475" s="168"/>
      <c r="F1475" s="259"/>
      <c r="G1475" s="168"/>
      <c r="H1475" s="168"/>
      <c r="I1475" s="176" t="e">
        <f t="shared" si="414"/>
        <v>#DIV/0!</v>
      </c>
      <c r="J1475" s="168"/>
      <c r="K1475" s="176" t="e">
        <f t="shared" si="415"/>
        <v>#DIV/0!</v>
      </c>
      <c r="L1475" s="259"/>
      <c r="M1475" s="176" t="e">
        <f t="shared" si="416"/>
        <v>#DIV/0!</v>
      </c>
      <c r="N1475" s="259"/>
      <c r="O1475" s="168"/>
      <c r="P1475" s="175" t="e">
        <f t="shared" si="417"/>
        <v>#DIV/0!</v>
      </c>
      <c r="Q1475" s="174">
        <f t="shared" si="418"/>
        <v>0</v>
      </c>
      <c r="R1475" s="175" t="e">
        <f t="shared" si="419"/>
        <v>#DIV/0!</v>
      </c>
      <c r="S1475" s="258">
        <f t="shared" si="420"/>
        <v>0</v>
      </c>
      <c r="T1475" s="168"/>
      <c r="U1475" s="168"/>
      <c r="V1475" s="168"/>
      <c r="W1475" s="174">
        <v>1</v>
      </c>
      <c r="X1475" s="168"/>
    </row>
    <row r="1476" spans="2:24">
      <c r="B1476" s="651"/>
      <c r="C1476" s="443"/>
      <c r="D1476" s="205">
        <f t="shared" si="422"/>
        <v>10</v>
      </c>
      <c r="E1476" s="168"/>
      <c r="F1476" s="259"/>
      <c r="G1476" s="168"/>
      <c r="H1476" s="168"/>
      <c r="I1476" s="176" t="e">
        <f t="shared" si="414"/>
        <v>#DIV/0!</v>
      </c>
      <c r="J1476" s="168"/>
      <c r="K1476" s="176" t="e">
        <f t="shared" si="415"/>
        <v>#DIV/0!</v>
      </c>
      <c r="L1476" s="259"/>
      <c r="M1476" s="176" t="e">
        <f t="shared" si="416"/>
        <v>#DIV/0!</v>
      </c>
      <c r="N1476" s="259"/>
      <c r="O1476" s="168"/>
      <c r="P1476" s="175" t="e">
        <f t="shared" si="417"/>
        <v>#DIV/0!</v>
      </c>
      <c r="Q1476" s="174">
        <f t="shared" si="418"/>
        <v>0</v>
      </c>
      <c r="R1476" s="175" t="e">
        <f t="shared" si="419"/>
        <v>#DIV/0!</v>
      </c>
      <c r="S1476" s="258">
        <f t="shared" si="420"/>
        <v>0</v>
      </c>
      <c r="T1476" s="168"/>
      <c r="U1476" s="168"/>
      <c r="V1476" s="168"/>
      <c r="W1476" s="174">
        <v>1</v>
      </c>
      <c r="X1476" s="168"/>
    </row>
    <row r="1477" spans="2:24">
      <c r="B1477" s="649">
        <v>46017</v>
      </c>
      <c r="C1477" s="443" t="str">
        <f t="shared" ref="C1477" si="424">RIGHT(TEXT(B1477,"aaa"),1)</f>
        <v>五</v>
      </c>
      <c r="D1477" s="205">
        <f t="shared" si="422"/>
        <v>1</v>
      </c>
      <c r="E1477" s="168"/>
      <c r="F1477" s="259"/>
      <c r="G1477" s="168"/>
      <c r="H1477" s="168"/>
      <c r="I1477" s="176" t="e">
        <f t="shared" si="414"/>
        <v>#DIV/0!</v>
      </c>
      <c r="J1477" s="168"/>
      <c r="K1477" s="176" t="e">
        <f t="shared" si="415"/>
        <v>#DIV/0!</v>
      </c>
      <c r="L1477" s="259"/>
      <c r="M1477" s="176" t="e">
        <f t="shared" si="416"/>
        <v>#DIV/0!</v>
      </c>
      <c r="N1477" s="259"/>
      <c r="O1477" s="168"/>
      <c r="P1477" s="175" t="e">
        <f t="shared" si="417"/>
        <v>#DIV/0!</v>
      </c>
      <c r="Q1477" s="174">
        <f t="shared" si="418"/>
        <v>0</v>
      </c>
      <c r="R1477" s="175" t="e">
        <f t="shared" si="419"/>
        <v>#DIV/0!</v>
      </c>
      <c r="S1477" s="258">
        <f t="shared" si="420"/>
        <v>0</v>
      </c>
      <c r="T1477" s="168"/>
      <c r="U1477" s="168"/>
      <c r="V1477" s="168"/>
      <c r="W1477" s="174">
        <v>1</v>
      </c>
      <c r="X1477" s="168"/>
    </row>
    <row r="1478" spans="2:24">
      <c r="B1478" s="650"/>
      <c r="C1478" s="443"/>
      <c r="D1478" s="205">
        <f t="shared" si="422"/>
        <v>2</v>
      </c>
      <c r="E1478" s="168"/>
      <c r="F1478" s="259"/>
      <c r="G1478" s="168"/>
      <c r="H1478" s="168"/>
      <c r="I1478" s="176" t="e">
        <f t="shared" si="414"/>
        <v>#DIV/0!</v>
      </c>
      <c r="J1478" s="168"/>
      <c r="K1478" s="176" t="e">
        <f t="shared" si="415"/>
        <v>#DIV/0!</v>
      </c>
      <c r="L1478" s="259"/>
      <c r="M1478" s="176" t="e">
        <f t="shared" si="416"/>
        <v>#DIV/0!</v>
      </c>
      <c r="N1478" s="259"/>
      <c r="O1478" s="168"/>
      <c r="P1478" s="175" t="e">
        <f t="shared" si="417"/>
        <v>#DIV/0!</v>
      </c>
      <c r="Q1478" s="174">
        <f t="shared" si="418"/>
        <v>0</v>
      </c>
      <c r="R1478" s="175" t="e">
        <f t="shared" si="419"/>
        <v>#DIV/0!</v>
      </c>
      <c r="S1478" s="258">
        <f t="shared" si="420"/>
        <v>0</v>
      </c>
      <c r="T1478" s="168"/>
      <c r="U1478" s="168"/>
      <c r="V1478" s="168"/>
      <c r="W1478" s="174">
        <v>1</v>
      </c>
      <c r="X1478" s="168"/>
    </row>
    <row r="1479" spans="2:24">
      <c r="B1479" s="650"/>
      <c r="C1479" s="443"/>
      <c r="D1479" s="205">
        <f t="shared" si="422"/>
        <v>3</v>
      </c>
      <c r="E1479" s="168"/>
      <c r="F1479" s="259"/>
      <c r="G1479" s="168"/>
      <c r="H1479" s="168"/>
      <c r="I1479" s="176" t="e">
        <f t="shared" si="414"/>
        <v>#DIV/0!</v>
      </c>
      <c r="J1479" s="168"/>
      <c r="K1479" s="176" t="e">
        <f t="shared" si="415"/>
        <v>#DIV/0!</v>
      </c>
      <c r="L1479" s="259"/>
      <c r="M1479" s="176" t="e">
        <f t="shared" si="416"/>
        <v>#DIV/0!</v>
      </c>
      <c r="N1479" s="259"/>
      <c r="O1479" s="168"/>
      <c r="P1479" s="175" t="e">
        <f t="shared" si="417"/>
        <v>#DIV/0!</v>
      </c>
      <c r="Q1479" s="174">
        <f t="shared" si="418"/>
        <v>0</v>
      </c>
      <c r="R1479" s="175" t="e">
        <f t="shared" si="419"/>
        <v>#DIV/0!</v>
      </c>
      <c r="S1479" s="258">
        <f t="shared" si="420"/>
        <v>0</v>
      </c>
      <c r="T1479" s="168"/>
      <c r="U1479" s="168"/>
      <c r="V1479" s="168"/>
      <c r="W1479" s="174">
        <v>1</v>
      </c>
      <c r="X1479" s="168"/>
    </row>
    <row r="1480" spans="2:24">
      <c r="B1480" s="650"/>
      <c r="C1480" s="443"/>
      <c r="D1480" s="205">
        <f t="shared" si="422"/>
        <v>4</v>
      </c>
      <c r="E1480" s="168"/>
      <c r="F1480" s="259"/>
      <c r="G1480" s="168"/>
      <c r="H1480" s="168"/>
      <c r="I1480" s="176" t="e">
        <f t="shared" si="414"/>
        <v>#DIV/0!</v>
      </c>
      <c r="J1480" s="168"/>
      <c r="K1480" s="176" t="e">
        <f t="shared" si="415"/>
        <v>#DIV/0!</v>
      </c>
      <c r="L1480" s="259"/>
      <c r="M1480" s="176" t="e">
        <f t="shared" si="416"/>
        <v>#DIV/0!</v>
      </c>
      <c r="N1480" s="259"/>
      <c r="O1480" s="168"/>
      <c r="P1480" s="175" t="e">
        <f t="shared" si="417"/>
        <v>#DIV/0!</v>
      </c>
      <c r="Q1480" s="174">
        <f t="shared" si="418"/>
        <v>0</v>
      </c>
      <c r="R1480" s="175" t="e">
        <f t="shared" si="419"/>
        <v>#DIV/0!</v>
      </c>
      <c r="S1480" s="258">
        <f t="shared" si="420"/>
        <v>0</v>
      </c>
      <c r="T1480" s="168"/>
      <c r="U1480" s="168"/>
      <c r="V1480" s="168"/>
      <c r="W1480" s="174">
        <v>1</v>
      </c>
      <c r="X1480" s="168"/>
    </row>
    <row r="1481" spans="2:24">
      <c r="B1481" s="650"/>
      <c r="C1481" s="443"/>
      <c r="D1481" s="205">
        <f t="shared" si="422"/>
        <v>5</v>
      </c>
      <c r="E1481" s="168"/>
      <c r="F1481" s="259"/>
      <c r="G1481" s="168"/>
      <c r="H1481" s="168"/>
      <c r="I1481" s="176" t="e">
        <f t="shared" si="414"/>
        <v>#DIV/0!</v>
      </c>
      <c r="J1481" s="168"/>
      <c r="K1481" s="176" t="e">
        <f t="shared" si="415"/>
        <v>#DIV/0!</v>
      </c>
      <c r="L1481" s="259"/>
      <c r="M1481" s="176" t="e">
        <f t="shared" si="416"/>
        <v>#DIV/0!</v>
      </c>
      <c r="N1481" s="259"/>
      <c r="O1481" s="168"/>
      <c r="P1481" s="175" t="e">
        <f t="shared" si="417"/>
        <v>#DIV/0!</v>
      </c>
      <c r="Q1481" s="174">
        <f t="shared" si="418"/>
        <v>0</v>
      </c>
      <c r="R1481" s="175" t="e">
        <f t="shared" si="419"/>
        <v>#DIV/0!</v>
      </c>
      <c r="S1481" s="258">
        <f t="shared" si="420"/>
        <v>0</v>
      </c>
      <c r="T1481" s="168"/>
      <c r="U1481" s="168"/>
      <c r="V1481" s="168"/>
      <c r="W1481" s="174">
        <v>1</v>
      </c>
      <c r="X1481" s="168"/>
    </row>
    <row r="1482" spans="2:24">
      <c r="B1482" s="650"/>
      <c r="C1482" s="443"/>
      <c r="D1482" s="205">
        <f t="shared" si="422"/>
        <v>6</v>
      </c>
      <c r="E1482" s="168"/>
      <c r="F1482" s="259"/>
      <c r="G1482" s="168"/>
      <c r="H1482" s="168"/>
      <c r="I1482" s="176" t="e">
        <f t="shared" si="414"/>
        <v>#DIV/0!</v>
      </c>
      <c r="J1482" s="168"/>
      <c r="K1482" s="176" t="e">
        <f t="shared" si="415"/>
        <v>#DIV/0!</v>
      </c>
      <c r="L1482" s="259"/>
      <c r="M1482" s="176" t="e">
        <f t="shared" si="416"/>
        <v>#DIV/0!</v>
      </c>
      <c r="N1482" s="259"/>
      <c r="O1482" s="168"/>
      <c r="P1482" s="175" t="e">
        <f t="shared" si="417"/>
        <v>#DIV/0!</v>
      </c>
      <c r="Q1482" s="174">
        <f t="shared" si="418"/>
        <v>0</v>
      </c>
      <c r="R1482" s="175" t="e">
        <f t="shared" si="419"/>
        <v>#DIV/0!</v>
      </c>
      <c r="S1482" s="258">
        <f t="shared" si="420"/>
        <v>0</v>
      </c>
      <c r="T1482" s="168"/>
      <c r="U1482" s="168"/>
      <c r="V1482" s="168"/>
      <c r="W1482" s="174">
        <v>1</v>
      </c>
      <c r="X1482" s="168"/>
    </row>
    <row r="1483" spans="2:24">
      <c r="B1483" s="650"/>
      <c r="C1483" s="443"/>
      <c r="D1483" s="205">
        <f t="shared" si="422"/>
        <v>7</v>
      </c>
      <c r="E1483" s="168"/>
      <c r="F1483" s="259"/>
      <c r="G1483" s="168"/>
      <c r="H1483" s="168"/>
      <c r="I1483" s="176" t="e">
        <f t="shared" si="414"/>
        <v>#DIV/0!</v>
      </c>
      <c r="J1483" s="168"/>
      <c r="K1483" s="176" t="e">
        <f t="shared" si="415"/>
        <v>#DIV/0!</v>
      </c>
      <c r="L1483" s="259"/>
      <c r="M1483" s="176" t="e">
        <f t="shared" si="416"/>
        <v>#DIV/0!</v>
      </c>
      <c r="N1483" s="259"/>
      <c r="O1483" s="168"/>
      <c r="P1483" s="175" t="e">
        <f t="shared" si="417"/>
        <v>#DIV/0!</v>
      </c>
      <c r="Q1483" s="174">
        <f t="shared" si="418"/>
        <v>0</v>
      </c>
      <c r="R1483" s="175" t="e">
        <f t="shared" si="419"/>
        <v>#DIV/0!</v>
      </c>
      <c r="S1483" s="258">
        <f t="shared" si="420"/>
        <v>0</v>
      </c>
      <c r="T1483" s="168"/>
      <c r="U1483" s="168"/>
      <c r="V1483" s="168"/>
      <c r="W1483" s="174">
        <v>1</v>
      </c>
      <c r="X1483" s="168"/>
    </row>
    <row r="1484" spans="2:24">
      <c r="B1484" s="650"/>
      <c r="C1484" s="443"/>
      <c r="D1484" s="205">
        <f t="shared" si="422"/>
        <v>8</v>
      </c>
      <c r="E1484" s="168"/>
      <c r="F1484" s="259"/>
      <c r="G1484" s="168"/>
      <c r="H1484" s="168"/>
      <c r="I1484" s="176" t="e">
        <f t="shared" si="414"/>
        <v>#DIV/0!</v>
      </c>
      <c r="J1484" s="168"/>
      <c r="K1484" s="176" t="e">
        <f t="shared" si="415"/>
        <v>#DIV/0!</v>
      </c>
      <c r="L1484" s="259"/>
      <c r="M1484" s="176" t="e">
        <f t="shared" si="416"/>
        <v>#DIV/0!</v>
      </c>
      <c r="N1484" s="259"/>
      <c r="O1484" s="168"/>
      <c r="P1484" s="175" t="e">
        <f t="shared" si="417"/>
        <v>#DIV/0!</v>
      </c>
      <c r="Q1484" s="174">
        <f t="shared" si="418"/>
        <v>0</v>
      </c>
      <c r="R1484" s="175" t="e">
        <f t="shared" si="419"/>
        <v>#DIV/0!</v>
      </c>
      <c r="S1484" s="258">
        <f t="shared" si="420"/>
        <v>0</v>
      </c>
      <c r="T1484" s="168"/>
      <c r="U1484" s="168"/>
      <c r="V1484" s="168"/>
      <c r="W1484" s="174">
        <v>1</v>
      </c>
      <c r="X1484" s="168"/>
    </row>
    <row r="1485" spans="2:24">
      <c r="B1485" s="650"/>
      <c r="C1485" s="443"/>
      <c r="D1485" s="205">
        <f t="shared" si="422"/>
        <v>9</v>
      </c>
      <c r="E1485" s="168"/>
      <c r="F1485" s="259"/>
      <c r="G1485" s="168"/>
      <c r="H1485" s="168"/>
      <c r="I1485" s="176" t="e">
        <f t="shared" si="414"/>
        <v>#DIV/0!</v>
      </c>
      <c r="J1485" s="168"/>
      <c r="K1485" s="176" t="e">
        <f t="shared" si="415"/>
        <v>#DIV/0!</v>
      </c>
      <c r="L1485" s="259"/>
      <c r="M1485" s="176" t="e">
        <f t="shared" si="416"/>
        <v>#DIV/0!</v>
      </c>
      <c r="N1485" s="259"/>
      <c r="O1485" s="168"/>
      <c r="P1485" s="175" t="e">
        <f t="shared" si="417"/>
        <v>#DIV/0!</v>
      </c>
      <c r="Q1485" s="174">
        <f t="shared" si="418"/>
        <v>0</v>
      </c>
      <c r="R1485" s="175" t="e">
        <f t="shared" si="419"/>
        <v>#DIV/0!</v>
      </c>
      <c r="S1485" s="258">
        <f t="shared" si="420"/>
        <v>0</v>
      </c>
      <c r="T1485" s="168"/>
      <c r="U1485" s="168"/>
      <c r="V1485" s="168"/>
      <c r="W1485" s="174">
        <v>1</v>
      </c>
      <c r="X1485" s="168"/>
    </row>
    <row r="1486" spans="2:24">
      <c r="B1486" s="651"/>
      <c r="C1486" s="443"/>
      <c r="D1486" s="205">
        <f t="shared" si="422"/>
        <v>10</v>
      </c>
      <c r="E1486" s="168"/>
      <c r="F1486" s="259"/>
      <c r="G1486" s="168"/>
      <c r="H1486" s="168"/>
      <c r="I1486" s="176" t="e">
        <f t="shared" si="414"/>
        <v>#DIV/0!</v>
      </c>
      <c r="J1486" s="168"/>
      <c r="K1486" s="176" t="e">
        <f t="shared" si="415"/>
        <v>#DIV/0!</v>
      </c>
      <c r="L1486" s="259"/>
      <c r="M1486" s="176" t="e">
        <f t="shared" si="416"/>
        <v>#DIV/0!</v>
      </c>
      <c r="N1486" s="259"/>
      <c r="O1486" s="168"/>
      <c r="P1486" s="175" t="e">
        <f t="shared" si="417"/>
        <v>#DIV/0!</v>
      </c>
      <c r="Q1486" s="174">
        <f t="shared" si="418"/>
        <v>0</v>
      </c>
      <c r="R1486" s="175" t="e">
        <f t="shared" si="419"/>
        <v>#DIV/0!</v>
      </c>
      <c r="S1486" s="258">
        <f t="shared" si="420"/>
        <v>0</v>
      </c>
      <c r="T1486" s="168"/>
      <c r="U1486" s="168"/>
      <c r="V1486" s="168"/>
      <c r="W1486" s="174">
        <v>1</v>
      </c>
      <c r="X1486" s="168"/>
    </row>
    <row r="1487" spans="2:24">
      <c r="B1487" s="649">
        <v>46018</v>
      </c>
      <c r="C1487" s="443" t="str">
        <f t="shared" ref="C1487" si="425">RIGHT(TEXT(B1487,"aaa"),1)</f>
        <v>六</v>
      </c>
      <c r="D1487" s="205">
        <f t="shared" si="422"/>
        <v>1</v>
      </c>
      <c r="E1487" s="168"/>
      <c r="F1487" s="259"/>
      <c r="G1487" s="168"/>
      <c r="H1487" s="168"/>
      <c r="I1487" s="176" t="e">
        <f t="shared" si="414"/>
        <v>#DIV/0!</v>
      </c>
      <c r="J1487" s="168"/>
      <c r="K1487" s="176" t="e">
        <f t="shared" si="415"/>
        <v>#DIV/0!</v>
      </c>
      <c r="L1487" s="259"/>
      <c r="M1487" s="176" t="e">
        <f t="shared" si="416"/>
        <v>#DIV/0!</v>
      </c>
      <c r="N1487" s="259"/>
      <c r="O1487" s="168"/>
      <c r="P1487" s="175" t="e">
        <f t="shared" si="417"/>
        <v>#DIV/0!</v>
      </c>
      <c r="Q1487" s="174">
        <f t="shared" si="418"/>
        <v>0</v>
      </c>
      <c r="R1487" s="175" t="e">
        <f t="shared" si="419"/>
        <v>#DIV/0!</v>
      </c>
      <c r="S1487" s="258">
        <f t="shared" si="420"/>
        <v>0</v>
      </c>
      <c r="T1487" s="168"/>
      <c r="U1487" s="168"/>
      <c r="V1487" s="168"/>
      <c r="W1487" s="174">
        <v>1</v>
      </c>
      <c r="X1487" s="168"/>
    </row>
    <row r="1488" spans="2:24">
      <c r="B1488" s="650"/>
      <c r="C1488" s="443"/>
      <c r="D1488" s="205">
        <f t="shared" si="422"/>
        <v>2</v>
      </c>
      <c r="E1488" s="168"/>
      <c r="F1488" s="259"/>
      <c r="G1488" s="168"/>
      <c r="H1488" s="168"/>
      <c r="I1488" s="176" t="e">
        <f t="shared" si="414"/>
        <v>#DIV/0!</v>
      </c>
      <c r="J1488" s="168"/>
      <c r="K1488" s="176" t="e">
        <f t="shared" si="415"/>
        <v>#DIV/0!</v>
      </c>
      <c r="L1488" s="259"/>
      <c r="M1488" s="176" t="e">
        <f t="shared" si="416"/>
        <v>#DIV/0!</v>
      </c>
      <c r="N1488" s="259"/>
      <c r="O1488" s="168"/>
      <c r="P1488" s="175" t="e">
        <f t="shared" si="417"/>
        <v>#DIV/0!</v>
      </c>
      <c r="Q1488" s="174">
        <f t="shared" si="418"/>
        <v>0</v>
      </c>
      <c r="R1488" s="175" t="e">
        <f t="shared" si="419"/>
        <v>#DIV/0!</v>
      </c>
      <c r="S1488" s="258">
        <f t="shared" si="420"/>
        <v>0</v>
      </c>
      <c r="T1488" s="168"/>
      <c r="U1488" s="168"/>
      <c r="V1488" s="168"/>
      <c r="W1488" s="174">
        <v>1</v>
      </c>
      <c r="X1488" s="168"/>
    </row>
    <row r="1489" spans="2:24">
      <c r="B1489" s="650"/>
      <c r="C1489" s="443"/>
      <c r="D1489" s="205">
        <f t="shared" si="422"/>
        <v>3</v>
      </c>
      <c r="E1489" s="168"/>
      <c r="F1489" s="259"/>
      <c r="G1489" s="168"/>
      <c r="H1489" s="168"/>
      <c r="I1489" s="176" t="e">
        <f t="shared" si="414"/>
        <v>#DIV/0!</v>
      </c>
      <c r="J1489" s="168"/>
      <c r="K1489" s="176" t="e">
        <f t="shared" si="415"/>
        <v>#DIV/0!</v>
      </c>
      <c r="L1489" s="259"/>
      <c r="M1489" s="176" t="e">
        <f t="shared" si="416"/>
        <v>#DIV/0!</v>
      </c>
      <c r="N1489" s="259"/>
      <c r="O1489" s="168"/>
      <c r="P1489" s="175" t="e">
        <f t="shared" si="417"/>
        <v>#DIV/0!</v>
      </c>
      <c r="Q1489" s="174">
        <f t="shared" si="418"/>
        <v>0</v>
      </c>
      <c r="R1489" s="175" t="e">
        <f t="shared" si="419"/>
        <v>#DIV/0!</v>
      </c>
      <c r="S1489" s="258">
        <f t="shared" si="420"/>
        <v>0</v>
      </c>
      <c r="T1489" s="168"/>
      <c r="U1489" s="168"/>
      <c r="V1489" s="168"/>
      <c r="W1489" s="174">
        <v>1</v>
      </c>
      <c r="X1489" s="168"/>
    </row>
    <row r="1490" spans="2:24">
      <c r="B1490" s="650"/>
      <c r="C1490" s="443"/>
      <c r="D1490" s="205">
        <f t="shared" si="422"/>
        <v>4</v>
      </c>
      <c r="E1490" s="168"/>
      <c r="F1490" s="259"/>
      <c r="G1490" s="168"/>
      <c r="H1490" s="168"/>
      <c r="I1490" s="176" t="e">
        <f t="shared" si="414"/>
        <v>#DIV/0!</v>
      </c>
      <c r="J1490" s="168"/>
      <c r="K1490" s="176" t="e">
        <f t="shared" si="415"/>
        <v>#DIV/0!</v>
      </c>
      <c r="L1490" s="259"/>
      <c r="M1490" s="176" t="e">
        <f t="shared" si="416"/>
        <v>#DIV/0!</v>
      </c>
      <c r="N1490" s="259"/>
      <c r="O1490" s="168"/>
      <c r="P1490" s="175" t="e">
        <f t="shared" si="417"/>
        <v>#DIV/0!</v>
      </c>
      <c r="Q1490" s="174">
        <f t="shared" si="418"/>
        <v>0</v>
      </c>
      <c r="R1490" s="175" t="e">
        <f t="shared" si="419"/>
        <v>#DIV/0!</v>
      </c>
      <c r="S1490" s="258">
        <f t="shared" si="420"/>
        <v>0</v>
      </c>
      <c r="T1490" s="168"/>
      <c r="U1490" s="168"/>
      <c r="V1490" s="168"/>
      <c r="W1490" s="174">
        <v>1</v>
      </c>
      <c r="X1490" s="168"/>
    </row>
    <row r="1491" spans="2:24">
      <c r="B1491" s="650"/>
      <c r="C1491" s="443"/>
      <c r="D1491" s="205">
        <f t="shared" si="422"/>
        <v>5</v>
      </c>
      <c r="E1491" s="168"/>
      <c r="F1491" s="259"/>
      <c r="G1491" s="168"/>
      <c r="H1491" s="168"/>
      <c r="I1491" s="176" t="e">
        <f t="shared" si="414"/>
        <v>#DIV/0!</v>
      </c>
      <c r="J1491" s="168"/>
      <c r="K1491" s="176" t="e">
        <f t="shared" si="415"/>
        <v>#DIV/0!</v>
      </c>
      <c r="L1491" s="259"/>
      <c r="M1491" s="176" t="e">
        <f t="shared" si="416"/>
        <v>#DIV/0!</v>
      </c>
      <c r="N1491" s="259"/>
      <c r="O1491" s="168"/>
      <c r="P1491" s="175" t="e">
        <f t="shared" si="417"/>
        <v>#DIV/0!</v>
      </c>
      <c r="Q1491" s="174">
        <f t="shared" si="418"/>
        <v>0</v>
      </c>
      <c r="R1491" s="175" t="e">
        <f t="shared" si="419"/>
        <v>#DIV/0!</v>
      </c>
      <c r="S1491" s="258">
        <f t="shared" si="420"/>
        <v>0</v>
      </c>
      <c r="T1491" s="168"/>
      <c r="U1491" s="168"/>
      <c r="V1491" s="168"/>
      <c r="W1491" s="174">
        <v>1</v>
      </c>
      <c r="X1491" s="168"/>
    </row>
    <row r="1492" spans="2:24">
      <c r="B1492" s="650"/>
      <c r="C1492" s="443"/>
      <c r="D1492" s="205">
        <f t="shared" si="422"/>
        <v>6</v>
      </c>
      <c r="E1492" s="168"/>
      <c r="F1492" s="259"/>
      <c r="G1492" s="168"/>
      <c r="H1492" s="168"/>
      <c r="I1492" s="176" t="e">
        <f t="shared" si="414"/>
        <v>#DIV/0!</v>
      </c>
      <c r="J1492" s="168"/>
      <c r="K1492" s="176" t="e">
        <f t="shared" si="415"/>
        <v>#DIV/0!</v>
      </c>
      <c r="L1492" s="259"/>
      <c r="M1492" s="176" t="e">
        <f t="shared" si="416"/>
        <v>#DIV/0!</v>
      </c>
      <c r="N1492" s="259"/>
      <c r="O1492" s="168"/>
      <c r="P1492" s="175" t="e">
        <f t="shared" si="417"/>
        <v>#DIV/0!</v>
      </c>
      <c r="Q1492" s="174">
        <f t="shared" si="418"/>
        <v>0</v>
      </c>
      <c r="R1492" s="175" t="e">
        <f t="shared" si="419"/>
        <v>#DIV/0!</v>
      </c>
      <c r="S1492" s="258">
        <f t="shared" si="420"/>
        <v>0</v>
      </c>
      <c r="T1492" s="168"/>
      <c r="U1492" s="168"/>
      <c r="V1492" s="168"/>
      <c r="W1492" s="174">
        <v>1</v>
      </c>
      <c r="X1492" s="168"/>
    </row>
    <row r="1493" spans="2:24">
      <c r="B1493" s="650"/>
      <c r="C1493" s="443"/>
      <c r="D1493" s="205">
        <f t="shared" si="422"/>
        <v>7</v>
      </c>
      <c r="E1493" s="168"/>
      <c r="F1493" s="259"/>
      <c r="G1493" s="168"/>
      <c r="H1493" s="168"/>
      <c r="I1493" s="176" t="e">
        <f t="shared" si="414"/>
        <v>#DIV/0!</v>
      </c>
      <c r="J1493" s="168"/>
      <c r="K1493" s="176" t="e">
        <f t="shared" si="415"/>
        <v>#DIV/0!</v>
      </c>
      <c r="L1493" s="259"/>
      <c r="M1493" s="176" t="e">
        <f t="shared" si="416"/>
        <v>#DIV/0!</v>
      </c>
      <c r="N1493" s="259"/>
      <c r="O1493" s="168"/>
      <c r="P1493" s="175" t="e">
        <f t="shared" si="417"/>
        <v>#DIV/0!</v>
      </c>
      <c r="Q1493" s="174">
        <f t="shared" si="418"/>
        <v>0</v>
      </c>
      <c r="R1493" s="175" t="e">
        <f t="shared" si="419"/>
        <v>#DIV/0!</v>
      </c>
      <c r="S1493" s="258">
        <f t="shared" si="420"/>
        <v>0</v>
      </c>
      <c r="T1493" s="168"/>
      <c r="U1493" s="168"/>
      <c r="V1493" s="168"/>
      <c r="W1493" s="174">
        <v>1</v>
      </c>
      <c r="X1493" s="168"/>
    </row>
    <row r="1494" spans="2:24">
      <c r="B1494" s="650"/>
      <c r="C1494" s="443"/>
      <c r="D1494" s="205">
        <f t="shared" si="422"/>
        <v>8</v>
      </c>
      <c r="E1494" s="168"/>
      <c r="F1494" s="259"/>
      <c r="G1494" s="168"/>
      <c r="H1494" s="168"/>
      <c r="I1494" s="176" t="e">
        <f t="shared" si="414"/>
        <v>#DIV/0!</v>
      </c>
      <c r="J1494" s="168"/>
      <c r="K1494" s="176" t="e">
        <f t="shared" si="415"/>
        <v>#DIV/0!</v>
      </c>
      <c r="L1494" s="259"/>
      <c r="M1494" s="176" t="e">
        <f t="shared" si="416"/>
        <v>#DIV/0!</v>
      </c>
      <c r="N1494" s="259"/>
      <c r="O1494" s="168"/>
      <c r="P1494" s="175" t="e">
        <f t="shared" si="417"/>
        <v>#DIV/0!</v>
      </c>
      <c r="Q1494" s="174">
        <f t="shared" si="418"/>
        <v>0</v>
      </c>
      <c r="R1494" s="175" t="e">
        <f t="shared" si="419"/>
        <v>#DIV/0!</v>
      </c>
      <c r="S1494" s="258">
        <f t="shared" si="420"/>
        <v>0</v>
      </c>
      <c r="T1494" s="168"/>
      <c r="U1494" s="168"/>
      <c r="V1494" s="168"/>
      <c r="W1494" s="174">
        <v>1</v>
      </c>
      <c r="X1494" s="168"/>
    </row>
    <row r="1495" spans="2:24">
      <c r="B1495" s="650"/>
      <c r="C1495" s="443"/>
      <c r="D1495" s="205">
        <f t="shared" si="422"/>
        <v>9</v>
      </c>
      <c r="E1495" s="168"/>
      <c r="F1495" s="259"/>
      <c r="G1495" s="168"/>
      <c r="H1495" s="168"/>
      <c r="I1495" s="176" t="e">
        <f t="shared" si="414"/>
        <v>#DIV/0!</v>
      </c>
      <c r="J1495" s="168"/>
      <c r="K1495" s="176" t="e">
        <f t="shared" si="415"/>
        <v>#DIV/0!</v>
      </c>
      <c r="L1495" s="259"/>
      <c r="M1495" s="176" t="e">
        <f t="shared" si="416"/>
        <v>#DIV/0!</v>
      </c>
      <c r="N1495" s="259"/>
      <c r="O1495" s="168"/>
      <c r="P1495" s="175" t="e">
        <f t="shared" si="417"/>
        <v>#DIV/0!</v>
      </c>
      <c r="Q1495" s="174">
        <f t="shared" si="418"/>
        <v>0</v>
      </c>
      <c r="R1495" s="175" t="e">
        <f t="shared" si="419"/>
        <v>#DIV/0!</v>
      </c>
      <c r="S1495" s="258">
        <f t="shared" si="420"/>
        <v>0</v>
      </c>
      <c r="T1495" s="168"/>
      <c r="U1495" s="168"/>
      <c r="V1495" s="168"/>
      <c r="W1495" s="174">
        <v>1</v>
      </c>
      <c r="X1495" s="168"/>
    </row>
    <row r="1496" spans="2:24">
      <c r="B1496" s="651"/>
      <c r="C1496" s="443"/>
      <c r="D1496" s="205">
        <f t="shared" si="422"/>
        <v>10</v>
      </c>
      <c r="E1496" s="168"/>
      <c r="F1496" s="259"/>
      <c r="G1496" s="168"/>
      <c r="H1496" s="168"/>
      <c r="I1496" s="176" t="e">
        <f t="shared" si="414"/>
        <v>#DIV/0!</v>
      </c>
      <c r="J1496" s="168"/>
      <c r="K1496" s="176" t="e">
        <f t="shared" si="415"/>
        <v>#DIV/0!</v>
      </c>
      <c r="L1496" s="259"/>
      <c r="M1496" s="176" t="e">
        <f t="shared" si="416"/>
        <v>#DIV/0!</v>
      </c>
      <c r="N1496" s="259"/>
      <c r="O1496" s="168"/>
      <c r="P1496" s="175" t="e">
        <f t="shared" si="417"/>
        <v>#DIV/0!</v>
      </c>
      <c r="Q1496" s="174">
        <f t="shared" si="418"/>
        <v>0</v>
      </c>
      <c r="R1496" s="175" t="e">
        <f t="shared" si="419"/>
        <v>#DIV/0!</v>
      </c>
      <c r="S1496" s="258">
        <f t="shared" si="420"/>
        <v>0</v>
      </c>
      <c r="T1496" s="168"/>
      <c r="U1496" s="168"/>
      <c r="V1496" s="168"/>
      <c r="W1496" s="174">
        <v>1</v>
      </c>
      <c r="X1496" s="168"/>
    </row>
    <row r="1497" spans="2:24">
      <c r="B1497" s="649">
        <v>46019</v>
      </c>
      <c r="C1497" s="443" t="str">
        <f t="shared" ref="C1497" si="426">RIGHT(TEXT(B1497,"aaa"),1)</f>
        <v>日</v>
      </c>
      <c r="D1497" s="205">
        <f t="shared" si="422"/>
        <v>1</v>
      </c>
      <c r="E1497" s="168"/>
      <c r="F1497" s="259"/>
      <c r="G1497" s="168"/>
      <c r="H1497" s="168"/>
      <c r="I1497" s="176" t="e">
        <f t="shared" ref="I1497:I1546" si="427">H1497/G1497</f>
        <v>#DIV/0!</v>
      </c>
      <c r="J1497" s="168"/>
      <c r="K1497" s="176" t="e">
        <f t="shared" ref="K1497:K1546" si="428">J1497/G1497</f>
        <v>#DIV/0!</v>
      </c>
      <c r="L1497" s="259"/>
      <c r="M1497" s="176" t="e">
        <f t="shared" ref="M1497:M1546" si="429">(H1497+J1497)/G1497</f>
        <v>#DIV/0!</v>
      </c>
      <c r="N1497" s="259"/>
      <c r="O1497" s="168"/>
      <c r="P1497" s="175" t="e">
        <f t="shared" ref="P1497:P1546" si="430">O1497/G1497</f>
        <v>#DIV/0!</v>
      </c>
      <c r="Q1497" s="174">
        <f t="shared" ref="Q1497:Q1546" si="431">(H1497+J1497)-G1497-O1497</f>
        <v>0</v>
      </c>
      <c r="R1497" s="175" t="e">
        <f t="shared" ref="R1497:R1546" si="432">Q1497/G1497</f>
        <v>#DIV/0!</v>
      </c>
      <c r="S1497" s="258">
        <f t="shared" ref="S1497:S1546" si="433">Q1497*L1497</f>
        <v>0</v>
      </c>
      <c r="T1497" s="168"/>
      <c r="U1497" s="168"/>
      <c r="V1497" s="168"/>
      <c r="W1497" s="174">
        <v>1</v>
      </c>
      <c r="X1497" s="168"/>
    </row>
    <row r="1498" spans="2:24">
      <c r="B1498" s="650"/>
      <c r="C1498" s="443"/>
      <c r="D1498" s="205">
        <f t="shared" si="422"/>
        <v>2</v>
      </c>
      <c r="E1498" s="168"/>
      <c r="F1498" s="259"/>
      <c r="G1498" s="168"/>
      <c r="H1498" s="168"/>
      <c r="I1498" s="176" t="e">
        <f t="shared" si="427"/>
        <v>#DIV/0!</v>
      </c>
      <c r="J1498" s="168"/>
      <c r="K1498" s="176" t="e">
        <f t="shared" si="428"/>
        <v>#DIV/0!</v>
      </c>
      <c r="L1498" s="259"/>
      <c r="M1498" s="176" t="e">
        <f t="shared" si="429"/>
        <v>#DIV/0!</v>
      </c>
      <c r="N1498" s="259"/>
      <c r="O1498" s="168"/>
      <c r="P1498" s="175" t="e">
        <f t="shared" si="430"/>
        <v>#DIV/0!</v>
      </c>
      <c r="Q1498" s="174">
        <f t="shared" si="431"/>
        <v>0</v>
      </c>
      <c r="R1498" s="175" t="e">
        <f t="shared" si="432"/>
        <v>#DIV/0!</v>
      </c>
      <c r="S1498" s="258">
        <f t="shared" si="433"/>
        <v>0</v>
      </c>
      <c r="T1498" s="168"/>
      <c r="U1498" s="168"/>
      <c r="V1498" s="168"/>
      <c r="W1498" s="174">
        <v>1</v>
      </c>
      <c r="X1498" s="168"/>
    </row>
    <row r="1499" spans="2:24">
      <c r="B1499" s="650"/>
      <c r="C1499" s="443"/>
      <c r="D1499" s="205">
        <f t="shared" si="422"/>
        <v>3</v>
      </c>
      <c r="E1499" s="168"/>
      <c r="F1499" s="259"/>
      <c r="G1499" s="168"/>
      <c r="H1499" s="168"/>
      <c r="I1499" s="176" t="e">
        <f t="shared" si="427"/>
        <v>#DIV/0!</v>
      </c>
      <c r="J1499" s="168"/>
      <c r="K1499" s="176" t="e">
        <f t="shared" si="428"/>
        <v>#DIV/0!</v>
      </c>
      <c r="L1499" s="259"/>
      <c r="M1499" s="176" t="e">
        <f t="shared" si="429"/>
        <v>#DIV/0!</v>
      </c>
      <c r="N1499" s="259"/>
      <c r="O1499" s="168"/>
      <c r="P1499" s="175" t="e">
        <f t="shared" si="430"/>
        <v>#DIV/0!</v>
      </c>
      <c r="Q1499" s="174">
        <f t="shared" si="431"/>
        <v>0</v>
      </c>
      <c r="R1499" s="175" t="e">
        <f t="shared" si="432"/>
        <v>#DIV/0!</v>
      </c>
      <c r="S1499" s="258">
        <f t="shared" si="433"/>
        <v>0</v>
      </c>
      <c r="T1499" s="168"/>
      <c r="U1499" s="168"/>
      <c r="V1499" s="168"/>
      <c r="W1499" s="174">
        <v>1</v>
      </c>
      <c r="X1499" s="168"/>
    </row>
    <row r="1500" spans="2:24">
      <c r="B1500" s="650"/>
      <c r="C1500" s="443"/>
      <c r="D1500" s="205">
        <f t="shared" si="422"/>
        <v>4</v>
      </c>
      <c r="E1500" s="168"/>
      <c r="F1500" s="259"/>
      <c r="G1500" s="168"/>
      <c r="H1500" s="168"/>
      <c r="I1500" s="176" t="e">
        <f t="shared" si="427"/>
        <v>#DIV/0!</v>
      </c>
      <c r="J1500" s="168"/>
      <c r="K1500" s="176" t="e">
        <f t="shared" si="428"/>
        <v>#DIV/0!</v>
      </c>
      <c r="L1500" s="259"/>
      <c r="M1500" s="176" t="e">
        <f t="shared" si="429"/>
        <v>#DIV/0!</v>
      </c>
      <c r="N1500" s="259"/>
      <c r="O1500" s="168"/>
      <c r="P1500" s="175" t="e">
        <f t="shared" si="430"/>
        <v>#DIV/0!</v>
      </c>
      <c r="Q1500" s="174">
        <f t="shared" si="431"/>
        <v>0</v>
      </c>
      <c r="R1500" s="175" t="e">
        <f t="shared" si="432"/>
        <v>#DIV/0!</v>
      </c>
      <c r="S1500" s="258">
        <f t="shared" si="433"/>
        <v>0</v>
      </c>
      <c r="T1500" s="168"/>
      <c r="U1500" s="168"/>
      <c r="V1500" s="168"/>
      <c r="W1500" s="174">
        <v>1</v>
      </c>
      <c r="X1500" s="168"/>
    </row>
    <row r="1501" spans="2:24">
      <c r="B1501" s="650"/>
      <c r="C1501" s="443"/>
      <c r="D1501" s="205">
        <f t="shared" si="422"/>
        <v>5</v>
      </c>
      <c r="E1501" s="168"/>
      <c r="F1501" s="259"/>
      <c r="G1501" s="168"/>
      <c r="H1501" s="168"/>
      <c r="I1501" s="176" t="e">
        <f t="shared" si="427"/>
        <v>#DIV/0!</v>
      </c>
      <c r="J1501" s="168"/>
      <c r="K1501" s="176" t="e">
        <f t="shared" si="428"/>
        <v>#DIV/0!</v>
      </c>
      <c r="L1501" s="259"/>
      <c r="M1501" s="176" t="e">
        <f t="shared" si="429"/>
        <v>#DIV/0!</v>
      </c>
      <c r="N1501" s="259"/>
      <c r="O1501" s="168"/>
      <c r="P1501" s="175" t="e">
        <f t="shared" si="430"/>
        <v>#DIV/0!</v>
      </c>
      <c r="Q1501" s="174">
        <f t="shared" si="431"/>
        <v>0</v>
      </c>
      <c r="R1501" s="175" t="e">
        <f t="shared" si="432"/>
        <v>#DIV/0!</v>
      </c>
      <c r="S1501" s="258">
        <f t="shared" si="433"/>
        <v>0</v>
      </c>
      <c r="T1501" s="168"/>
      <c r="U1501" s="168"/>
      <c r="V1501" s="168"/>
      <c r="W1501" s="174">
        <v>1</v>
      </c>
      <c r="X1501" s="168"/>
    </row>
    <row r="1502" spans="2:24">
      <c r="B1502" s="650"/>
      <c r="C1502" s="443"/>
      <c r="D1502" s="205">
        <f t="shared" si="422"/>
        <v>6</v>
      </c>
      <c r="E1502" s="168"/>
      <c r="F1502" s="259"/>
      <c r="G1502" s="168"/>
      <c r="H1502" s="168"/>
      <c r="I1502" s="176" t="e">
        <f t="shared" si="427"/>
        <v>#DIV/0!</v>
      </c>
      <c r="J1502" s="168"/>
      <c r="K1502" s="176" t="e">
        <f t="shared" si="428"/>
        <v>#DIV/0!</v>
      </c>
      <c r="L1502" s="259"/>
      <c r="M1502" s="176" t="e">
        <f t="shared" si="429"/>
        <v>#DIV/0!</v>
      </c>
      <c r="N1502" s="259"/>
      <c r="O1502" s="168"/>
      <c r="P1502" s="175" t="e">
        <f t="shared" si="430"/>
        <v>#DIV/0!</v>
      </c>
      <c r="Q1502" s="174">
        <f t="shared" si="431"/>
        <v>0</v>
      </c>
      <c r="R1502" s="175" t="e">
        <f t="shared" si="432"/>
        <v>#DIV/0!</v>
      </c>
      <c r="S1502" s="258">
        <f t="shared" si="433"/>
        <v>0</v>
      </c>
      <c r="T1502" s="168"/>
      <c r="U1502" s="168"/>
      <c r="V1502" s="168"/>
      <c r="W1502" s="174">
        <v>1</v>
      </c>
      <c r="X1502" s="168"/>
    </row>
    <row r="1503" spans="2:24">
      <c r="B1503" s="650"/>
      <c r="C1503" s="443"/>
      <c r="D1503" s="205">
        <f t="shared" si="422"/>
        <v>7</v>
      </c>
      <c r="E1503" s="168"/>
      <c r="F1503" s="259"/>
      <c r="G1503" s="168"/>
      <c r="H1503" s="168"/>
      <c r="I1503" s="176" t="e">
        <f t="shared" si="427"/>
        <v>#DIV/0!</v>
      </c>
      <c r="J1503" s="168"/>
      <c r="K1503" s="176" t="e">
        <f t="shared" si="428"/>
        <v>#DIV/0!</v>
      </c>
      <c r="L1503" s="259"/>
      <c r="M1503" s="176" t="e">
        <f t="shared" si="429"/>
        <v>#DIV/0!</v>
      </c>
      <c r="N1503" s="259"/>
      <c r="O1503" s="168"/>
      <c r="P1503" s="175" t="e">
        <f t="shared" si="430"/>
        <v>#DIV/0!</v>
      </c>
      <c r="Q1503" s="174">
        <f t="shared" si="431"/>
        <v>0</v>
      </c>
      <c r="R1503" s="175" t="e">
        <f t="shared" si="432"/>
        <v>#DIV/0!</v>
      </c>
      <c r="S1503" s="258">
        <f t="shared" si="433"/>
        <v>0</v>
      </c>
      <c r="T1503" s="168"/>
      <c r="U1503" s="168"/>
      <c r="V1503" s="168"/>
      <c r="W1503" s="174">
        <v>1</v>
      </c>
      <c r="X1503" s="168"/>
    </row>
    <row r="1504" spans="2:24">
      <c r="B1504" s="650"/>
      <c r="C1504" s="443"/>
      <c r="D1504" s="205">
        <f t="shared" si="422"/>
        <v>8</v>
      </c>
      <c r="E1504" s="168"/>
      <c r="F1504" s="259"/>
      <c r="G1504" s="168"/>
      <c r="H1504" s="168"/>
      <c r="I1504" s="176" t="e">
        <f t="shared" si="427"/>
        <v>#DIV/0!</v>
      </c>
      <c r="J1504" s="168"/>
      <c r="K1504" s="176" t="e">
        <f t="shared" si="428"/>
        <v>#DIV/0!</v>
      </c>
      <c r="L1504" s="259"/>
      <c r="M1504" s="176" t="e">
        <f t="shared" si="429"/>
        <v>#DIV/0!</v>
      </c>
      <c r="N1504" s="259"/>
      <c r="O1504" s="168"/>
      <c r="P1504" s="175" t="e">
        <f t="shared" si="430"/>
        <v>#DIV/0!</v>
      </c>
      <c r="Q1504" s="174">
        <f t="shared" si="431"/>
        <v>0</v>
      </c>
      <c r="R1504" s="175" t="e">
        <f t="shared" si="432"/>
        <v>#DIV/0!</v>
      </c>
      <c r="S1504" s="258">
        <f t="shared" si="433"/>
        <v>0</v>
      </c>
      <c r="T1504" s="168"/>
      <c r="U1504" s="168"/>
      <c r="V1504" s="168"/>
      <c r="W1504" s="174">
        <v>1</v>
      </c>
      <c r="X1504" s="168"/>
    </row>
    <row r="1505" spans="2:24">
      <c r="B1505" s="650"/>
      <c r="C1505" s="443"/>
      <c r="D1505" s="205">
        <f t="shared" si="422"/>
        <v>9</v>
      </c>
      <c r="E1505" s="168"/>
      <c r="F1505" s="259"/>
      <c r="G1505" s="168"/>
      <c r="H1505" s="168"/>
      <c r="I1505" s="176" t="e">
        <f t="shared" si="427"/>
        <v>#DIV/0!</v>
      </c>
      <c r="J1505" s="168"/>
      <c r="K1505" s="176" t="e">
        <f t="shared" si="428"/>
        <v>#DIV/0!</v>
      </c>
      <c r="L1505" s="259"/>
      <c r="M1505" s="176" t="e">
        <f t="shared" si="429"/>
        <v>#DIV/0!</v>
      </c>
      <c r="N1505" s="259"/>
      <c r="O1505" s="168"/>
      <c r="P1505" s="175" t="e">
        <f t="shared" si="430"/>
        <v>#DIV/0!</v>
      </c>
      <c r="Q1505" s="174">
        <f t="shared" si="431"/>
        <v>0</v>
      </c>
      <c r="R1505" s="175" t="e">
        <f t="shared" si="432"/>
        <v>#DIV/0!</v>
      </c>
      <c r="S1505" s="258">
        <f t="shared" si="433"/>
        <v>0</v>
      </c>
      <c r="T1505" s="168"/>
      <c r="U1505" s="168"/>
      <c r="V1505" s="168"/>
      <c r="W1505" s="174">
        <v>1</v>
      </c>
      <c r="X1505" s="168"/>
    </row>
    <row r="1506" spans="2:24">
      <c r="B1506" s="651"/>
      <c r="C1506" s="443"/>
      <c r="D1506" s="205">
        <f t="shared" si="422"/>
        <v>10</v>
      </c>
      <c r="E1506" s="168"/>
      <c r="F1506" s="259"/>
      <c r="G1506" s="168"/>
      <c r="H1506" s="168"/>
      <c r="I1506" s="176" t="e">
        <f t="shared" si="427"/>
        <v>#DIV/0!</v>
      </c>
      <c r="J1506" s="168"/>
      <c r="K1506" s="176" t="e">
        <f t="shared" si="428"/>
        <v>#DIV/0!</v>
      </c>
      <c r="L1506" s="259"/>
      <c r="M1506" s="176" t="e">
        <f t="shared" si="429"/>
        <v>#DIV/0!</v>
      </c>
      <c r="N1506" s="259"/>
      <c r="O1506" s="168"/>
      <c r="P1506" s="175" t="e">
        <f t="shared" si="430"/>
        <v>#DIV/0!</v>
      </c>
      <c r="Q1506" s="174">
        <f t="shared" si="431"/>
        <v>0</v>
      </c>
      <c r="R1506" s="175" t="e">
        <f t="shared" si="432"/>
        <v>#DIV/0!</v>
      </c>
      <c r="S1506" s="258">
        <f t="shared" si="433"/>
        <v>0</v>
      </c>
      <c r="T1506" s="168"/>
      <c r="U1506" s="168"/>
      <c r="V1506" s="168"/>
      <c r="W1506" s="174">
        <v>1</v>
      </c>
      <c r="X1506" s="168"/>
    </row>
    <row r="1507" spans="2:24">
      <c r="B1507" s="649">
        <v>46020</v>
      </c>
      <c r="C1507" s="443" t="str">
        <f t="shared" ref="C1507" si="434">RIGHT(TEXT(B1507,"aaa"),1)</f>
        <v>一</v>
      </c>
      <c r="D1507" s="205">
        <f t="shared" si="422"/>
        <v>1</v>
      </c>
      <c r="E1507" s="168"/>
      <c r="F1507" s="259"/>
      <c r="G1507" s="168"/>
      <c r="H1507" s="168"/>
      <c r="I1507" s="176" t="e">
        <f t="shared" si="427"/>
        <v>#DIV/0!</v>
      </c>
      <c r="J1507" s="168"/>
      <c r="K1507" s="176" t="e">
        <f t="shared" si="428"/>
        <v>#DIV/0!</v>
      </c>
      <c r="L1507" s="259"/>
      <c r="M1507" s="176" t="e">
        <f t="shared" si="429"/>
        <v>#DIV/0!</v>
      </c>
      <c r="N1507" s="259"/>
      <c r="O1507" s="168"/>
      <c r="P1507" s="175" t="e">
        <f t="shared" si="430"/>
        <v>#DIV/0!</v>
      </c>
      <c r="Q1507" s="174">
        <f t="shared" si="431"/>
        <v>0</v>
      </c>
      <c r="R1507" s="175" t="e">
        <f t="shared" si="432"/>
        <v>#DIV/0!</v>
      </c>
      <c r="S1507" s="258">
        <f t="shared" si="433"/>
        <v>0</v>
      </c>
      <c r="T1507" s="168"/>
      <c r="U1507" s="168"/>
      <c r="V1507" s="168"/>
      <c r="W1507" s="174">
        <v>1</v>
      </c>
      <c r="X1507" s="168"/>
    </row>
    <row r="1508" spans="2:24">
      <c r="B1508" s="650"/>
      <c r="C1508" s="443"/>
      <c r="D1508" s="205">
        <f t="shared" si="422"/>
        <v>2</v>
      </c>
      <c r="E1508" s="168"/>
      <c r="F1508" s="259"/>
      <c r="G1508" s="168"/>
      <c r="H1508" s="168"/>
      <c r="I1508" s="176" t="e">
        <f t="shared" si="427"/>
        <v>#DIV/0!</v>
      </c>
      <c r="J1508" s="168"/>
      <c r="K1508" s="176" t="e">
        <f t="shared" si="428"/>
        <v>#DIV/0!</v>
      </c>
      <c r="L1508" s="259"/>
      <c r="M1508" s="176" t="e">
        <f t="shared" si="429"/>
        <v>#DIV/0!</v>
      </c>
      <c r="N1508" s="259"/>
      <c r="O1508" s="168"/>
      <c r="P1508" s="175" t="e">
        <f t="shared" si="430"/>
        <v>#DIV/0!</v>
      </c>
      <c r="Q1508" s="174">
        <f t="shared" si="431"/>
        <v>0</v>
      </c>
      <c r="R1508" s="175" t="e">
        <f t="shared" si="432"/>
        <v>#DIV/0!</v>
      </c>
      <c r="S1508" s="258">
        <f t="shared" si="433"/>
        <v>0</v>
      </c>
      <c r="T1508" s="168"/>
      <c r="U1508" s="168"/>
      <c r="V1508" s="168"/>
      <c r="W1508" s="174">
        <v>1</v>
      </c>
      <c r="X1508" s="168"/>
    </row>
    <row r="1509" spans="2:24">
      <c r="B1509" s="650"/>
      <c r="C1509" s="443"/>
      <c r="D1509" s="205">
        <f t="shared" si="422"/>
        <v>3</v>
      </c>
      <c r="E1509" s="168"/>
      <c r="F1509" s="259"/>
      <c r="G1509" s="168"/>
      <c r="H1509" s="168"/>
      <c r="I1509" s="176" t="e">
        <f t="shared" si="427"/>
        <v>#DIV/0!</v>
      </c>
      <c r="J1509" s="168"/>
      <c r="K1509" s="176" t="e">
        <f t="shared" si="428"/>
        <v>#DIV/0!</v>
      </c>
      <c r="L1509" s="259"/>
      <c r="M1509" s="176" t="e">
        <f t="shared" si="429"/>
        <v>#DIV/0!</v>
      </c>
      <c r="N1509" s="259"/>
      <c r="O1509" s="168"/>
      <c r="P1509" s="175" t="e">
        <f t="shared" si="430"/>
        <v>#DIV/0!</v>
      </c>
      <c r="Q1509" s="174">
        <f t="shared" si="431"/>
        <v>0</v>
      </c>
      <c r="R1509" s="175" t="e">
        <f t="shared" si="432"/>
        <v>#DIV/0!</v>
      </c>
      <c r="S1509" s="258">
        <f t="shared" si="433"/>
        <v>0</v>
      </c>
      <c r="T1509" s="168"/>
      <c r="U1509" s="168"/>
      <c r="V1509" s="168"/>
      <c r="W1509" s="174">
        <v>1</v>
      </c>
      <c r="X1509" s="168"/>
    </row>
    <row r="1510" spans="2:24">
      <c r="B1510" s="650"/>
      <c r="C1510" s="443"/>
      <c r="D1510" s="205">
        <f t="shared" si="422"/>
        <v>4</v>
      </c>
      <c r="E1510" s="168"/>
      <c r="F1510" s="259"/>
      <c r="G1510" s="168"/>
      <c r="H1510" s="168"/>
      <c r="I1510" s="176" t="e">
        <f t="shared" si="427"/>
        <v>#DIV/0!</v>
      </c>
      <c r="J1510" s="168"/>
      <c r="K1510" s="176" t="e">
        <f t="shared" si="428"/>
        <v>#DIV/0!</v>
      </c>
      <c r="L1510" s="259"/>
      <c r="M1510" s="176" t="e">
        <f t="shared" si="429"/>
        <v>#DIV/0!</v>
      </c>
      <c r="N1510" s="259"/>
      <c r="O1510" s="168"/>
      <c r="P1510" s="175" t="e">
        <f t="shared" si="430"/>
        <v>#DIV/0!</v>
      </c>
      <c r="Q1510" s="174">
        <f t="shared" si="431"/>
        <v>0</v>
      </c>
      <c r="R1510" s="175" t="e">
        <f t="shared" si="432"/>
        <v>#DIV/0!</v>
      </c>
      <c r="S1510" s="258">
        <f t="shared" si="433"/>
        <v>0</v>
      </c>
      <c r="T1510" s="168"/>
      <c r="U1510" s="168"/>
      <c r="V1510" s="168"/>
      <c r="W1510" s="174">
        <v>1</v>
      </c>
      <c r="X1510" s="168"/>
    </row>
    <row r="1511" spans="2:24">
      <c r="B1511" s="650"/>
      <c r="C1511" s="443"/>
      <c r="D1511" s="205">
        <f t="shared" si="422"/>
        <v>5</v>
      </c>
      <c r="E1511" s="168"/>
      <c r="F1511" s="259"/>
      <c r="G1511" s="168"/>
      <c r="H1511" s="168"/>
      <c r="I1511" s="176" t="e">
        <f t="shared" si="427"/>
        <v>#DIV/0!</v>
      </c>
      <c r="J1511" s="168"/>
      <c r="K1511" s="176" t="e">
        <f t="shared" si="428"/>
        <v>#DIV/0!</v>
      </c>
      <c r="L1511" s="259"/>
      <c r="M1511" s="176" t="e">
        <f t="shared" si="429"/>
        <v>#DIV/0!</v>
      </c>
      <c r="N1511" s="259"/>
      <c r="O1511" s="168"/>
      <c r="P1511" s="175" t="e">
        <f t="shared" si="430"/>
        <v>#DIV/0!</v>
      </c>
      <c r="Q1511" s="174">
        <f t="shared" si="431"/>
        <v>0</v>
      </c>
      <c r="R1511" s="175" t="e">
        <f t="shared" si="432"/>
        <v>#DIV/0!</v>
      </c>
      <c r="S1511" s="258">
        <f t="shared" si="433"/>
        <v>0</v>
      </c>
      <c r="T1511" s="168"/>
      <c r="U1511" s="168"/>
      <c r="V1511" s="168"/>
      <c r="W1511" s="174">
        <v>1</v>
      </c>
      <c r="X1511" s="168"/>
    </row>
    <row r="1512" spans="2:24">
      <c r="B1512" s="650"/>
      <c r="C1512" s="443"/>
      <c r="D1512" s="205">
        <f t="shared" si="422"/>
        <v>6</v>
      </c>
      <c r="E1512" s="168"/>
      <c r="F1512" s="259"/>
      <c r="G1512" s="168"/>
      <c r="H1512" s="168"/>
      <c r="I1512" s="176" t="e">
        <f t="shared" si="427"/>
        <v>#DIV/0!</v>
      </c>
      <c r="J1512" s="168"/>
      <c r="K1512" s="176" t="e">
        <f t="shared" si="428"/>
        <v>#DIV/0!</v>
      </c>
      <c r="L1512" s="259"/>
      <c r="M1512" s="176" t="e">
        <f t="shared" si="429"/>
        <v>#DIV/0!</v>
      </c>
      <c r="N1512" s="259"/>
      <c r="O1512" s="168"/>
      <c r="P1512" s="175" t="e">
        <f t="shared" si="430"/>
        <v>#DIV/0!</v>
      </c>
      <c r="Q1512" s="174">
        <f t="shared" si="431"/>
        <v>0</v>
      </c>
      <c r="R1512" s="175" t="e">
        <f t="shared" si="432"/>
        <v>#DIV/0!</v>
      </c>
      <c r="S1512" s="258">
        <f t="shared" si="433"/>
        <v>0</v>
      </c>
      <c r="T1512" s="168"/>
      <c r="U1512" s="168"/>
      <c r="V1512" s="168"/>
      <c r="W1512" s="174">
        <v>1</v>
      </c>
      <c r="X1512" s="168"/>
    </row>
    <row r="1513" spans="2:24">
      <c r="B1513" s="650"/>
      <c r="C1513" s="443"/>
      <c r="D1513" s="205">
        <f t="shared" si="422"/>
        <v>7</v>
      </c>
      <c r="E1513" s="168"/>
      <c r="F1513" s="259"/>
      <c r="G1513" s="168"/>
      <c r="H1513" s="168"/>
      <c r="I1513" s="176" t="e">
        <f t="shared" si="427"/>
        <v>#DIV/0!</v>
      </c>
      <c r="J1513" s="168"/>
      <c r="K1513" s="176" t="e">
        <f t="shared" si="428"/>
        <v>#DIV/0!</v>
      </c>
      <c r="L1513" s="259"/>
      <c r="M1513" s="176" t="e">
        <f t="shared" si="429"/>
        <v>#DIV/0!</v>
      </c>
      <c r="N1513" s="259"/>
      <c r="O1513" s="168"/>
      <c r="P1513" s="175" t="e">
        <f t="shared" si="430"/>
        <v>#DIV/0!</v>
      </c>
      <c r="Q1513" s="174">
        <f t="shared" si="431"/>
        <v>0</v>
      </c>
      <c r="R1513" s="175" t="e">
        <f t="shared" si="432"/>
        <v>#DIV/0!</v>
      </c>
      <c r="S1513" s="258">
        <f t="shared" si="433"/>
        <v>0</v>
      </c>
      <c r="T1513" s="168"/>
      <c r="U1513" s="168"/>
      <c r="V1513" s="168"/>
      <c r="W1513" s="174">
        <v>1</v>
      </c>
      <c r="X1513" s="168"/>
    </row>
    <row r="1514" spans="2:24">
      <c r="B1514" s="650"/>
      <c r="C1514" s="443"/>
      <c r="D1514" s="205">
        <f t="shared" si="422"/>
        <v>8</v>
      </c>
      <c r="E1514" s="168"/>
      <c r="F1514" s="259"/>
      <c r="G1514" s="168"/>
      <c r="H1514" s="168"/>
      <c r="I1514" s="176" t="e">
        <f t="shared" si="427"/>
        <v>#DIV/0!</v>
      </c>
      <c r="J1514" s="168"/>
      <c r="K1514" s="176" t="e">
        <f t="shared" si="428"/>
        <v>#DIV/0!</v>
      </c>
      <c r="L1514" s="259"/>
      <c r="M1514" s="176" t="e">
        <f t="shared" si="429"/>
        <v>#DIV/0!</v>
      </c>
      <c r="N1514" s="259"/>
      <c r="O1514" s="168"/>
      <c r="P1514" s="175" t="e">
        <f t="shared" si="430"/>
        <v>#DIV/0!</v>
      </c>
      <c r="Q1514" s="174">
        <f t="shared" si="431"/>
        <v>0</v>
      </c>
      <c r="R1514" s="175" t="e">
        <f t="shared" si="432"/>
        <v>#DIV/0!</v>
      </c>
      <c r="S1514" s="258">
        <f t="shared" si="433"/>
        <v>0</v>
      </c>
      <c r="T1514" s="168"/>
      <c r="U1514" s="168"/>
      <c r="V1514" s="168"/>
      <c r="W1514" s="174">
        <v>1</v>
      </c>
      <c r="X1514" s="168"/>
    </row>
    <row r="1515" spans="2:24">
      <c r="B1515" s="650"/>
      <c r="C1515" s="443"/>
      <c r="D1515" s="205">
        <f t="shared" si="422"/>
        <v>9</v>
      </c>
      <c r="E1515" s="168"/>
      <c r="F1515" s="259"/>
      <c r="G1515" s="168"/>
      <c r="H1515" s="168"/>
      <c r="I1515" s="176" t="e">
        <f t="shared" si="427"/>
        <v>#DIV/0!</v>
      </c>
      <c r="J1515" s="168"/>
      <c r="K1515" s="176" t="e">
        <f t="shared" si="428"/>
        <v>#DIV/0!</v>
      </c>
      <c r="L1515" s="259"/>
      <c r="M1515" s="176" t="e">
        <f t="shared" si="429"/>
        <v>#DIV/0!</v>
      </c>
      <c r="N1515" s="259"/>
      <c r="O1515" s="168"/>
      <c r="P1515" s="175" t="e">
        <f t="shared" si="430"/>
        <v>#DIV/0!</v>
      </c>
      <c r="Q1515" s="174">
        <f t="shared" si="431"/>
        <v>0</v>
      </c>
      <c r="R1515" s="175" t="e">
        <f t="shared" si="432"/>
        <v>#DIV/0!</v>
      </c>
      <c r="S1515" s="258">
        <f t="shared" si="433"/>
        <v>0</v>
      </c>
      <c r="T1515" s="168"/>
      <c r="U1515" s="168"/>
      <c r="V1515" s="168"/>
      <c r="W1515" s="174">
        <v>1</v>
      </c>
      <c r="X1515" s="168"/>
    </row>
    <row r="1516" spans="2:24">
      <c r="B1516" s="651"/>
      <c r="C1516" s="443"/>
      <c r="D1516" s="205">
        <f t="shared" si="422"/>
        <v>10</v>
      </c>
      <c r="E1516" s="168"/>
      <c r="F1516" s="259"/>
      <c r="G1516" s="168"/>
      <c r="H1516" s="168"/>
      <c r="I1516" s="176" t="e">
        <f t="shared" si="427"/>
        <v>#DIV/0!</v>
      </c>
      <c r="J1516" s="168"/>
      <c r="K1516" s="176" t="e">
        <f t="shared" si="428"/>
        <v>#DIV/0!</v>
      </c>
      <c r="L1516" s="259"/>
      <c r="M1516" s="176" t="e">
        <f t="shared" si="429"/>
        <v>#DIV/0!</v>
      </c>
      <c r="N1516" s="259"/>
      <c r="O1516" s="168"/>
      <c r="P1516" s="175" t="e">
        <f t="shared" si="430"/>
        <v>#DIV/0!</v>
      </c>
      <c r="Q1516" s="174">
        <f t="shared" si="431"/>
        <v>0</v>
      </c>
      <c r="R1516" s="175" t="e">
        <f t="shared" si="432"/>
        <v>#DIV/0!</v>
      </c>
      <c r="S1516" s="258">
        <f t="shared" si="433"/>
        <v>0</v>
      </c>
      <c r="T1516" s="168"/>
      <c r="U1516" s="168"/>
      <c r="V1516" s="168"/>
      <c r="W1516" s="174">
        <v>1</v>
      </c>
      <c r="X1516" s="168"/>
    </row>
    <row r="1517" spans="2:24">
      <c r="B1517" s="649">
        <v>46021</v>
      </c>
      <c r="C1517" s="443" t="str">
        <f t="shared" ref="C1517" si="435">RIGHT(TEXT(B1517,"aaa"),1)</f>
        <v>二</v>
      </c>
      <c r="D1517" s="205">
        <f t="shared" si="422"/>
        <v>1</v>
      </c>
      <c r="E1517" s="168"/>
      <c r="F1517" s="259"/>
      <c r="G1517" s="168"/>
      <c r="H1517" s="168"/>
      <c r="I1517" s="176" t="e">
        <f t="shared" si="427"/>
        <v>#DIV/0!</v>
      </c>
      <c r="J1517" s="168"/>
      <c r="K1517" s="176" t="e">
        <f t="shared" si="428"/>
        <v>#DIV/0!</v>
      </c>
      <c r="L1517" s="259"/>
      <c r="M1517" s="176" t="e">
        <f t="shared" si="429"/>
        <v>#DIV/0!</v>
      </c>
      <c r="N1517" s="259"/>
      <c r="O1517" s="168"/>
      <c r="P1517" s="175" t="e">
        <f t="shared" si="430"/>
        <v>#DIV/0!</v>
      </c>
      <c r="Q1517" s="174">
        <f t="shared" si="431"/>
        <v>0</v>
      </c>
      <c r="R1517" s="175" t="e">
        <f t="shared" si="432"/>
        <v>#DIV/0!</v>
      </c>
      <c r="S1517" s="258">
        <f t="shared" si="433"/>
        <v>0</v>
      </c>
      <c r="T1517" s="168"/>
      <c r="U1517" s="168"/>
      <c r="V1517" s="168"/>
      <c r="W1517" s="174">
        <v>1</v>
      </c>
      <c r="X1517" s="168"/>
    </row>
    <row r="1518" spans="2:24">
      <c r="B1518" s="650"/>
      <c r="C1518" s="443"/>
      <c r="D1518" s="205">
        <f t="shared" si="422"/>
        <v>2</v>
      </c>
      <c r="E1518" s="168"/>
      <c r="F1518" s="259"/>
      <c r="G1518" s="168"/>
      <c r="H1518" s="168"/>
      <c r="I1518" s="176" t="e">
        <f t="shared" si="427"/>
        <v>#DIV/0!</v>
      </c>
      <c r="J1518" s="168"/>
      <c r="K1518" s="176" t="e">
        <f t="shared" si="428"/>
        <v>#DIV/0!</v>
      </c>
      <c r="L1518" s="259"/>
      <c r="M1518" s="176" t="e">
        <f t="shared" si="429"/>
        <v>#DIV/0!</v>
      </c>
      <c r="N1518" s="259"/>
      <c r="O1518" s="168"/>
      <c r="P1518" s="175" t="e">
        <f t="shared" si="430"/>
        <v>#DIV/0!</v>
      </c>
      <c r="Q1518" s="174">
        <f t="shared" si="431"/>
        <v>0</v>
      </c>
      <c r="R1518" s="175" t="e">
        <f t="shared" si="432"/>
        <v>#DIV/0!</v>
      </c>
      <c r="S1518" s="258">
        <f t="shared" si="433"/>
        <v>0</v>
      </c>
      <c r="T1518" s="168"/>
      <c r="U1518" s="168"/>
      <c r="V1518" s="168"/>
      <c r="W1518" s="174">
        <v>1</v>
      </c>
      <c r="X1518" s="168"/>
    </row>
    <row r="1519" spans="2:24">
      <c r="B1519" s="650"/>
      <c r="C1519" s="443"/>
      <c r="D1519" s="205">
        <f t="shared" si="422"/>
        <v>3</v>
      </c>
      <c r="E1519" s="168"/>
      <c r="F1519" s="259"/>
      <c r="G1519" s="168"/>
      <c r="H1519" s="168"/>
      <c r="I1519" s="176" t="e">
        <f t="shared" si="427"/>
        <v>#DIV/0!</v>
      </c>
      <c r="J1519" s="168"/>
      <c r="K1519" s="176" t="e">
        <f t="shared" si="428"/>
        <v>#DIV/0!</v>
      </c>
      <c r="L1519" s="259"/>
      <c r="M1519" s="176" t="e">
        <f t="shared" si="429"/>
        <v>#DIV/0!</v>
      </c>
      <c r="N1519" s="259"/>
      <c r="O1519" s="168"/>
      <c r="P1519" s="175" t="e">
        <f t="shared" si="430"/>
        <v>#DIV/0!</v>
      </c>
      <c r="Q1519" s="174">
        <f t="shared" si="431"/>
        <v>0</v>
      </c>
      <c r="R1519" s="175" t="e">
        <f t="shared" si="432"/>
        <v>#DIV/0!</v>
      </c>
      <c r="S1519" s="258">
        <f t="shared" si="433"/>
        <v>0</v>
      </c>
      <c r="T1519" s="168"/>
      <c r="U1519" s="168"/>
      <c r="V1519" s="168"/>
      <c r="W1519" s="174">
        <v>1</v>
      </c>
      <c r="X1519" s="168"/>
    </row>
    <row r="1520" spans="2:24">
      <c r="B1520" s="650"/>
      <c r="C1520" s="443"/>
      <c r="D1520" s="205">
        <f t="shared" si="422"/>
        <v>4</v>
      </c>
      <c r="E1520" s="168"/>
      <c r="F1520" s="259"/>
      <c r="G1520" s="168"/>
      <c r="H1520" s="168"/>
      <c r="I1520" s="176" t="e">
        <f t="shared" si="427"/>
        <v>#DIV/0!</v>
      </c>
      <c r="J1520" s="168"/>
      <c r="K1520" s="176" t="e">
        <f t="shared" si="428"/>
        <v>#DIV/0!</v>
      </c>
      <c r="L1520" s="259"/>
      <c r="M1520" s="176" t="e">
        <f t="shared" si="429"/>
        <v>#DIV/0!</v>
      </c>
      <c r="N1520" s="259"/>
      <c r="O1520" s="168"/>
      <c r="P1520" s="175" t="e">
        <f t="shared" si="430"/>
        <v>#DIV/0!</v>
      </c>
      <c r="Q1520" s="174">
        <f t="shared" si="431"/>
        <v>0</v>
      </c>
      <c r="R1520" s="175" t="e">
        <f t="shared" si="432"/>
        <v>#DIV/0!</v>
      </c>
      <c r="S1520" s="258">
        <f t="shared" si="433"/>
        <v>0</v>
      </c>
      <c r="T1520" s="168"/>
      <c r="U1520" s="168"/>
      <c r="V1520" s="168"/>
      <c r="W1520" s="174">
        <v>1</v>
      </c>
      <c r="X1520" s="168"/>
    </row>
    <row r="1521" spans="2:24">
      <c r="B1521" s="650"/>
      <c r="C1521" s="443"/>
      <c r="D1521" s="205">
        <f t="shared" si="422"/>
        <v>5</v>
      </c>
      <c r="E1521" s="168"/>
      <c r="F1521" s="259"/>
      <c r="G1521" s="168"/>
      <c r="H1521" s="168"/>
      <c r="I1521" s="176" t="e">
        <f t="shared" si="427"/>
        <v>#DIV/0!</v>
      </c>
      <c r="J1521" s="168"/>
      <c r="K1521" s="176" t="e">
        <f t="shared" si="428"/>
        <v>#DIV/0!</v>
      </c>
      <c r="L1521" s="259"/>
      <c r="M1521" s="176" t="e">
        <f t="shared" si="429"/>
        <v>#DIV/0!</v>
      </c>
      <c r="N1521" s="259"/>
      <c r="O1521" s="168"/>
      <c r="P1521" s="175" t="e">
        <f t="shared" si="430"/>
        <v>#DIV/0!</v>
      </c>
      <c r="Q1521" s="174">
        <f t="shared" si="431"/>
        <v>0</v>
      </c>
      <c r="R1521" s="175" t="e">
        <f t="shared" si="432"/>
        <v>#DIV/0!</v>
      </c>
      <c r="S1521" s="258">
        <f t="shared" si="433"/>
        <v>0</v>
      </c>
      <c r="T1521" s="168"/>
      <c r="U1521" s="168"/>
      <c r="V1521" s="168"/>
      <c r="W1521" s="174">
        <v>1</v>
      </c>
      <c r="X1521" s="168"/>
    </row>
    <row r="1522" spans="2:24">
      <c r="B1522" s="650"/>
      <c r="C1522" s="443"/>
      <c r="D1522" s="205">
        <f t="shared" si="422"/>
        <v>6</v>
      </c>
      <c r="E1522" s="168"/>
      <c r="F1522" s="259"/>
      <c r="G1522" s="168"/>
      <c r="H1522" s="168"/>
      <c r="I1522" s="176" t="e">
        <f t="shared" si="427"/>
        <v>#DIV/0!</v>
      </c>
      <c r="J1522" s="168"/>
      <c r="K1522" s="176" t="e">
        <f t="shared" si="428"/>
        <v>#DIV/0!</v>
      </c>
      <c r="L1522" s="259"/>
      <c r="M1522" s="176" t="e">
        <f t="shared" si="429"/>
        <v>#DIV/0!</v>
      </c>
      <c r="N1522" s="259"/>
      <c r="O1522" s="168"/>
      <c r="P1522" s="175" t="e">
        <f t="shared" si="430"/>
        <v>#DIV/0!</v>
      </c>
      <c r="Q1522" s="174">
        <f t="shared" si="431"/>
        <v>0</v>
      </c>
      <c r="R1522" s="175" t="e">
        <f t="shared" si="432"/>
        <v>#DIV/0!</v>
      </c>
      <c r="S1522" s="258">
        <f t="shared" si="433"/>
        <v>0</v>
      </c>
      <c r="T1522" s="168"/>
      <c r="U1522" s="168"/>
      <c r="V1522" s="168"/>
      <c r="W1522" s="174">
        <v>1</v>
      </c>
      <c r="X1522" s="168"/>
    </row>
    <row r="1523" spans="2:24">
      <c r="B1523" s="650"/>
      <c r="C1523" s="443"/>
      <c r="D1523" s="205">
        <f t="shared" si="422"/>
        <v>7</v>
      </c>
      <c r="E1523" s="168"/>
      <c r="F1523" s="259"/>
      <c r="G1523" s="168"/>
      <c r="H1523" s="168"/>
      <c r="I1523" s="176" t="e">
        <f t="shared" si="427"/>
        <v>#DIV/0!</v>
      </c>
      <c r="J1523" s="168"/>
      <c r="K1523" s="176" t="e">
        <f t="shared" si="428"/>
        <v>#DIV/0!</v>
      </c>
      <c r="L1523" s="259"/>
      <c r="M1523" s="176" t="e">
        <f t="shared" si="429"/>
        <v>#DIV/0!</v>
      </c>
      <c r="N1523" s="259"/>
      <c r="O1523" s="168"/>
      <c r="P1523" s="175" t="e">
        <f t="shared" si="430"/>
        <v>#DIV/0!</v>
      </c>
      <c r="Q1523" s="174">
        <f t="shared" si="431"/>
        <v>0</v>
      </c>
      <c r="R1523" s="175" t="e">
        <f t="shared" si="432"/>
        <v>#DIV/0!</v>
      </c>
      <c r="S1523" s="258">
        <f t="shared" si="433"/>
        <v>0</v>
      </c>
      <c r="T1523" s="168"/>
      <c r="U1523" s="168"/>
      <c r="V1523" s="168"/>
      <c r="W1523" s="174">
        <v>1</v>
      </c>
      <c r="X1523" s="168"/>
    </row>
    <row r="1524" spans="2:24">
      <c r="B1524" s="650"/>
      <c r="C1524" s="443"/>
      <c r="D1524" s="205">
        <f t="shared" ref="D1524:D1586" si="436">D1514</f>
        <v>8</v>
      </c>
      <c r="E1524" s="168"/>
      <c r="F1524" s="259"/>
      <c r="G1524" s="168"/>
      <c r="H1524" s="168"/>
      <c r="I1524" s="176" t="e">
        <f t="shared" si="427"/>
        <v>#DIV/0!</v>
      </c>
      <c r="J1524" s="168"/>
      <c r="K1524" s="176" t="e">
        <f t="shared" si="428"/>
        <v>#DIV/0!</v>
      </c>
      <c r="L1524" s="259"/>
      <c r="M1524" s="176" t="e">
        <f t="shared" si="429"/>
        <v>#DIV/0!</v>
      </c>
      <c r="N1524" s="259"/>
      <c r="O1524" s="168"/>
      <c r="P1524" s="175" t="e">
        <f t="shared" si="430"/>
        <v>#DIV/0!</v>
      </c>
      <c r="Q1524" s="174">
        <f t="shared" si="431"/>
        <v>0</v>
      </c>
      <c r="R1524" s="175" t="e">
        <f t="shared" si="432"/>
        <v>#DIV/0!</v>
      </c>
      <c r="S1524" s="258">
        <f t="shared" si="433"/>
        <v>0</v>
      </c>
      <c r="T1524" s="168"/>
      <c r="U1524" s="168"/>
      <c r="V1524" s="168"/>
      <c r="W1524" s="174">
        <v>1</v>
      </c>
      <c r="X1524" s="168"/>
    </row>
    <row r="1525" spans="2:24">
      <c r="B1525" s="650"/>
      <c r="C1525" s="443"/>
      <c r="D1525" s="205">
        <f t="shared" si="436"/>
        <v>9</v>
      </c>
      <c r="E1525" s="168"/>
      <c r="F1525" s="259"/>
      <c r="G1525" s="168"/>
      <c r="H1525" s="168"/>
      <c r="I1525" s="176" t="e">
        <f t="shared" si="427"/>
        <v>#DIV/0!</v>
      </c>
      <c r="J1525" s="168"/>
      <c r="K1525" s="176" t="e">
        <f t="shared" si="428"/>
        <v>#DIV/0!</v>
      </c>
      <c r="L1525" s="259"/>
      <c r="M1525" s="176" t="e">
        <f t="shared" si="429"/>
        <v>#DIV/0!</v>
      </c>
      <c r="N1525" s="259"/>
      <c r="O1525" s="168"/>
      <c r="P1525" s="175" t="e">
        <f t="shared" si="430"/>
        <v>#DIV/0!</v>
      </c>
      <c r="Q1525" s="174">
        <f t="shared" si="431"/>
        <v>0</v>
      </c>
      <c r="R1525" s="175" t="e">
        <f t="shared" si="432"/>
        <v>#DIV/0!</v>
      </c>
      <c r="S1525" s="258">
        <f t="shared" si="433"/>
        <v>0</v>
      </c>
      <c r="T1525" s="168"/>
      <c r="U1525" s="168"/>
      <c r="V1525" s="168"/>
      <c r="W1525" s="174">
        <v>1</v>
      </c>
      <c r="X1525" s="168"/>
    </row>
    <row r="1526" spans="2:24">
      <c r="B1526" s="651"/>
      <c r="C1526" s="443"/>
      <c r="D1526" s="205">
        <f t="shared" si="436"/>
        <v>10</v>
      </c>
      <c r="E1526" s="168"/>
      <c r="F1526" s="259"/>
      <c r="G1526" s="168"/>
      <c r="H1526" s="168"/>
      <c r="I1526" s="176" t="e">
        <f t="shared" si="427"/>
        <v>#DIV/0!</v>
      </c>
      <c r="J1526" s="168"/>
      <c r="K1526" s="176" t="e">
        <f t="shared" si="428"/>
        <v>#DIV/0!</v>
      </c>
      <c r="L1526" s="259"/>
      <c r="M1526" s="176" t="e">
        <f t="shared" si="429"/>
        <v>#DIV/0!</v>
      </c>
      <c r="N1526" s="259"/>
      <c r="O1526" s="168"/>
      <c r="P1526" s="175" t="e">
        <f t="shared" si="430"/>
        <v>#DIV/0!</v>
      </c>
      <c r="Q1526" s="174">
        <f t="shared" si="431"/>
        <v>0</v>
      </c>
      <c r="R1526" s="175" t="e">
        <f t="shared" si="432"/>
        <v>#DIV/0!</v>
      </c>
      <c r="S1526" s="258">
        <f t="shared" si="433"/>
        <v>0</v>
      </c>
      <c r="T1526" s="168"/>
      <c r="U1526" s="168"/>
      <c r="V1526" s="168"/>
      <c r="W1526" s="174">
        <v>1</v>
      </c>
      <c r="X1526" s="168"/>
    </row>
    <row r="1527" spans="2:24">
      <c r="B1527" s="649">
        <v>46022</v>
      </c>
      <c r="C1527" s="443" t="str">
        <f t="shared" ref="C1527" si="437">RIGHT(TEXT(B1527,"aaa"),1)</f>
        <v>三</v>
      </c>
      <c r="D1527" s="205">
        <f t="shared" si="436"/>
        <v>1</v>
      </c>
      <c r="E1527" s="168"/>
      <c r="F1527" s="259"/>
      <c r="G1527" s="168"/>
      <c r="H1527" s="168"/>
      <c r="I1527" s="176" t="e">
        <f t="shared" si="427"/>
        <v>#DIV/0!</v>
      </c>
      <c r="J1527" s="168"/>
      <c r="K1527" s="176" t="e">
        <f t="shared" si="428"/>
        <v>#DIV/0!</v>
      </c>
      <c r="L1527" s="259"/>
      <c r="M1527" s="176" t="e">
        <f t="shared" si="429"/>
        <v>#DIV/0!</v>
      </c>
      <c r="N1527" s="259"/>
      <c r="O1527" s="168"/>
      <c r="P1527" s="175" t="e">
        <f t="shared" si="430"/>
        <v>#DIV/0!</v>
      </c>
      <c r="Q1527" s="174">
        <f t="shared" si="431"/>
        <v>0</v>
      </c>
      <c r="R1527" s="175" t="e">
        <f t="shared" si="432"/>
        <v>#DIV/0!</v>
      </c>
      <c r="S1527" s="258">
        <f t="shared" si="433"/>
        <v>0</v>
      </c>
      <c r="T1527" s="168"/>
      <c r="U1527" s="168"/>
      <c r="V1527" s="168"/>
      <c r="W1527" s="174">
        <v>1</v>
      </c>
      <c r="X1527" s="168"/>
    </row>
    <row r="1528" spans="2:24">
      <c r="B1528" s="650"/>
      <c r="C1528" s="443"/>
      <c r="D1528" s="205">
        <f t="shared" si="436"/>
        <v>2</v>
      </c>
      <c r="E1528" s="168"/>
      <c r="F1528" s="259"/>
      <c r="G1528" s="168"/>
      <c r="H1528" s="168"/>
      <c r="I1528" s="176" t="e">
        <f t="shared" si="427"/>
        <v>#DIV/0!</v>
      </c>
      <c r="J1528" s="168"/>
      <c r="K1528" s="176" t="e">
        <f t="shared" si="428"/>
        <v>#DIV/0!</v>
      </c>
      <c r="L1528" s="259"/>
      <c r="M1528" s="176" t="e">
        <f t="shared" si="429"/>
        <v>#DIV/0!</v>
      </c>
      <c r="N1528" s="259"/>
      <c r="O1528" s="168"/>
      <c r="P1528" s="175" t="e">
        <f t="shared" si="430"/>
        <v>#DIV/0!</v>
      </c>
      <c r="Q1528" s="174">
        <f t="shared" si="431"/>
        <v>0</v>
      </c>
      <c r="R1528" s="175" t="e">
        <f t="shared" si="432"/>
        <v>#DIV/0!</v>
      </c>
      <c r="S1528" s="258">
        <f t="shared" si="433"/>
        <v>0</v>
      </c>
      <c r="T1528" s="168"/>
      <c r="U1528" s="168"/>
      <c r="V1528" s="168"/>
      <c r="W1528" s="174">
        <v>1</v>
      </c>
      <c r="X1528" s="168"/>
    </row>
    <row r="1529" spans="2:24">
      <c r="B1529" s="650"/>
      <c r="C1529" s="443"/>
      <c r="D1529" s="205">
        <f t="shared" si="436"/>
        <v>3</v>
      </c>
      <c r="E1529" s="168"/>
      <c r="F1529" s="259"/>
      <c r="G1529" s="168"/>
      <c r="H1529" s="168"/>
      <c r="I1529" s="176" t="e">
        <f t="shared" si="427"/>
        <v>#DIV/0!</v>
      </c>
      <c r="J1529" s="168"/>
      <c r="K1529" s="176" t="e">
        <f t="shared" si="428"/>
        <v>#DIV/0!</v>
      </c>
      <c r="L1529" s="259"/>
      <c r="M1529" s="176" t="e">
        <f t="shared" si="429"/>
        <v>#DIV/0!</v>
      </c>
      <c r="N1529" s="259"/>
      <c r="O1529" s="168"/>
      <c r="P1529" s="175" t="e">
        <f t="shared" si="430"/>
        <v>#DIV/0!</v>
      </c>
      <c r="Q1529" s="174">
        <f t="shared" si="431"/>
        <v>0</v>
      </c>
      <c r="R1529" s="175" t="e">
        <f t="shared" si="432"/>
        <v>#DIV/0!</v>
      </c>
      <c r="S1529" s="258">
        <f t="shared" si="433"/>
        <v>0</v>
      </c>
      <c r="T1529" s="168"/>
      <c r="U1529" s="168"/>
      <c r="V1529" s="168"/>
      <c r="W1529" s="174">
        <v>1</v>
      </c>
      <c r="X1529" s="168"/>
    </row>
    <row r="1530" spans="2:24">
      <c r="B1530" s="650"/>
      <c r="C1530" s="443"/>
      <c r="D1530" s="205">
        <f t="shared" si="436"/>
        <v>4</v>
      </c>
      <c r="E1530" s="168"/>
      <c r="F1530" s="259"/>
      <c r="G1530" s="168"/>
      <c r="H1530" s="168"/>
      <c r="I1530" s="176" t="e">
        <f t="shared" si="427"/>
        <v>#DIV/0!</v>
      </c>
      <c r="J1530" s="168"/>
      <c r="K1530" s="176" t="e">
        <f t="shared" si="428"/>
        <v>#DIV/0!</v>
      </c>
      <c r="L1530" s="259"/>
      <c r="M1530" s="176" t="e">
        <f t="shared" si="429"/>
        <v>#DIV/0!</v>
      </c>
      <c r="N1530" s="259"/>
      <c r="O1530" s="168"/>
      <c r="P1530" s="175" t="e">
        <f t="shared" si="430"/>
        <v>#DIV/0!</v>
      </c>
      <c r="Q1530" s="174">
        <f t="shared" si="431"/>
        <v>0</v>
      </c>
      <c r="R1530" s="175" t="e">
        <f t="shared" si="432"/>
        <v>#DIV/0!</v>
      </c>
      <c r="S1530" s="258">
        <f t="shared" si="433"/>
        <v>0</v>
      </c>
      <c r="T1530" s="168"/>
      <c r="U1530" s="168"/>
      <c r="V1530" s="168"/>
      <c r="W1530" s="174">
        <v>1</v>
      </c>
      <c r="X1530" s="168"/>
    </row>
    <row r="1531" spans="2:24">
      <c r="B1531" s="650"/>
      <c r="C1531" s="443"/>
      <c r="D1531" s="205">
        <f t="shared" si="436"/>
        <v>5</v>
      </c>
      <c r="E1531" s="168"/>
      <c r="F1531" s="259"/>
      <c r="G1531" s="168"/>
      <c r="H1531" s="168"/>
      <c r="I1531" s="176" t="e">
        <f t="shared" si="427"/>
        <v>#DIV/0!</v>
      </c>
      <c r="J1531" s="168"/>
      <c r="K1531" s="176" t="e">
        <f t="shared" si="428"/>
        <v>#DIV/0!</v>
      </c>
      <c r="L1531" s="259"/>
      <c r="M1531" s="176" t="e">
        <f t="shared" si="429"/>
        <v>#DIV/0!</v>
      </c>
      <c r="N1531" s="259"/>
      <c r="O1531" s="168"/>
      <c r="P1531" s="175" t="e">
        <f t="shared" si="430"/>
        <v>#DIV/0!</v>
      </c>
      <c r="Q1531" s="174">
        <f t="shared" si="431"/>
        <v>0</v>
      </c>
      <c r="R1531" s="175" t="e">
        <f t="shared" si="432"/>
        <v>#DIV/0!</v>
      </c>
      <c r="S1531" s="258">
        <f t="shared" si="433"/>
        <v>0</v>
      </c>
      <c r="T1531" s="168"/>
      <c r="U1531" s="168"/>
      <c r="V1531" s="168"/>
      <c r="W1531" s="174">
        <v>1</v>
      </c>
      <c r="X1531" s="168"/>
    </row>
    <row r="1532" spans="2:24">
      <c r="B1532" s="650"/>
      <c r="C1532" s="443"/>
      <c r="D1532" s="205">
        <f t="shared" si="436"/>
        <v>6</v>
      </c>
      <c r="E1532" s="168"/>
      <c r="F1532" s="259"/>
      <c r="G1532" s="168"/>
      <c r="H1532" s="168"/>
      <c r="I1532" s="176" t="e">
        <f t="shared" si="427"/>
        <v>#DIV/0!</v>
      </c>
      <c r="J1532" s="168"/>
      <c r="K1532" s="176" t="e">
        <f t="shared" si="428"/>
        <v>#DIV/0!</v>
      </c>
      <c r="L1532" s="259"/>
      <c r="M1532" s="176" t="e">
        <f t="shared" si="429"/>
        <v>#DIV/0!</v>
      </c>
      <c r="N1532" s="259"/>
      <c r="O1532" s="168"/>
      <c r="P1532" s="175" t="e">
        <f t="shared" si="430"/>
        <v>#DIV/0!</v>
      </c>
      <c r="Q1532" s="174">
        <f t="shared" si="431"/>
        <v>0</v>
      </c>
      <c r="R1532" s="175" t="e">
        <f t="shared" si="432"/>
        <v>#DIV/0!</v>
      </c>
      <c r="S1532" s="258">
        <f t="shared" si="433"/>
        <v>0</v>
      </c>
      <c r="T1532" s="168"/>
      <c r="U1532" s="168"/>
      <c r="V1532" s="168"/>
      <c r="W1532" s="174">
        <v>1</v>
      </c>
      <c r="X1532" s="168"/>
    </row>
    <row r="1533" spans="2:24">
      <c r="B1533" s="650"/>
      <c r="C1533" s="443"/>
      <c r="D1533" s="205">
        <f t="shared" si="436"/>
        <v>7</v>
      </c>
      <c r="E1533" s="168"/>
      <c r="F1533" s="259"/>
      <c r="G1533" s="168"/>
      <c r="H1533" s="168"/>
      <c r="I1533" s="176" t="e">
        <f t="shared" si="427"/>
        <v>#DIV/0!</v>
      </c>
      <c r="J1533" s="168"/>
      <c r="K1533" s="176" t="e">
        <f t="shared" si="428"/>
        <v>#DIV/0!</v>
      </c>
      <c r="L1533" s="259"/>
      <c r="M1533" s="176" t="e">
        <f t="shared" si="429"/>
        <v>#DIV/0!</v>
      </c>
      <c r="N1533" s="259"/>
      <c r="O1533" s="168"/>
      <c r="P1533" s="175" t="e">
        <f t="shared" si="430"/>
        <v>#DIV/0!</v>
      </c>
      <c r="Q1533" s="174">
        <f t="shared" si="431"/>
        <v>0</v>
      </c>
      <c r="R1533" s="175" t="e">
        <f t="shared" si="432"/>
        <v>#DIV/0!</v>
      </c>
      <c r="S1533" s="258">
        <f t="shared" si="433"/>
        <v>0</v>
      </c>
      <c r="T1533" s="168"/>
      <c r="U1533" s="168"/>
      <c r="V1533" s="168"/>
      <c r="W1533" s="174">
        <v>1</v>
      </c>
      <c r="X1533" s="168"/>
    </row>
    <row r="1534" spans="2:24">
      <c r="B1534" s="650"/>
      <c r="C1534" s="443"/>
      <c r="D1534" s="205">
        <f t="shared" si="436"/>
        <v>8</v>
      </c>
      <c r="E1534" s="168"/>
      <c r="F1534" s="259"/>
      <c r="G1534" s="168"/>
      <c r="H1534" s="168"/>
      <c r="I1534" s="176" t="e">
        <f t="shared" si="427"/>
        <v>#DIV/0!</v>
      </c>
      <c r="J1534" s="168"/>
      <c r="K1534" s="176" t="e">
        <f t="shared" si="428"/>
        <v>#DIV/0!</v>
      </c>
      <c r="L1534" s="259"/>
      <c r="M1534" s="176" t="e">
        <f t="shared" si="429"/>
        <v>#DIV/0!</v>
      </c>
      <c r="N1534" s="259"/>
      <c r="O1534" s="168"/>
      <c r="P1534" s="175" t="e">
        <f t="shared" si="430"/>
        <v>#DIV/0!</v>
      </c>
      <c r="Q1534" s="174">
        <f t="shared" si="431"/>
        <v>0</v>
      </c>
      <c r="R1534" s="175" t="e">
        <f t="shared" si="432"/>
        <v>#DIV/0!</v>
      </c>
      <c r="S1534" s="258">
        <f t="shared" si="433"/>
        <v>0</v>
      </c>
      <c r="T1534" s="168"/>
      <c r="U1534" s="168"/>
      <c r="V1534" s="168"/>
      <c r="W1534" s="174">
        <v>1</v>
      </c>
      <c r="X1534" s="168"/>
    </row>
    <row r="1535" spans="2:24">
      <c r="B1535" s="650"/>
      <c r="C1535" s="443"/>
      <c r="D1535" s="205">
        <f t="shared" si="436"/>
        <v>9</v>
      </c>
      <c r="E1535" s="168"/>
      <c r="F1535" s="259"/>
      <c r="G1535" s="168"/>
      <c r="H1535" s="168"/>
      <c r="I1535" s="176" t="e">
        <f t="shared" si="427"/>
        <v>#DIV/0!</v>
      </c>
      <c r="J1535" s="168"/>
      <c r="K1535" s="176" t="e">
        <f t="shared" si="428"/>
        <v>#DIV/0!</v>
      </c>
      <c r="L1535" s="259"/>
      <c r="M1535" s="176" t="e">
        <f t="shared" si="429"/>
        <v>#DIV/0!</v>
      </c>
      <c r="N1535" s="259"/>
      <c r="O1535" s="168"/>
      <c r="P1535" s="175" t="e">
        <f t="shared" si="430"/>
        <v>#DIV/0!</v>
      </c>
      <c r="Q1535" s="174">
        <f t="shared" si="431"/>
        <v>0</v>
      </c>
      <c r="R1535" s="175" t="e">
        <f t="shared" si="432"/>
        <v>#DIV/0!</v>
      </c>
      <c r="S1535" s="258">
        <f t="shared" si="433"/>
        <v>0</v>
      </c>
      <c r="T1535" s="168"/>
      <c r="U1535" s="168"/>
      <c r="V1535" s="168"/>
      <c r="W1535" s="174">
        <v>1</v>
      </c>
      <c r="X1535" s="168"/>
    </row>
    <row r="1536" spans="2:24">
      <c r="B1536" s="651"/>
      <c r="C1536" s="443"/>
      <c r="D1536" s="205">
        <f t="shared" si="436"/>
        <v>10</v>
      </c>
      <c r="E1536" s="168"/>
      <c r="F1536" s="259"/>
      <c r="G1536" s="168"/>
      <c r="H1536" s="168"/>
      <c r="I1536" s="176" t="e">
        <f t="shared" si="427"/>
        <v>#DIV/0!</v>
      </c>
      <c r="J1536" s="168"/>
      <c r="K1536" s="176" t="e">
        <f t="shared" si="428"/>
        <v>#DIV/0!</v>
      </c>
      <c r="L1536" s="259"/>
      <c r="M1536" s="176" t="e">
        <f t="shared" si="429"/>
        <v>#DIV/0!</v>
      </c>
      <c r="N1536" s="259"/>
      <c r="O1536" s="168"/>
      <c r="P1536" s="175" t="e">
        <f t="shared" si="430"/>
        <v>#DIV/0!</v>
      </c>
      <c r="Q1536" s="174">
        <f t="shared" si="431"/>
        <v>0</v>
      </c>
      <c r="R1536" s="175" t="e">
        <f t="shared" si="432"/>
        <v>#DIV/0!</v>
      </c>
      <c r="S1536" s="258">
        <f t="shared" si="433"/>
        <v>0</v>
      </c>
      <c r="T1536" s="168"/>
      <c r="U1536" s="168"/>
      <c r="V1536" s="168"/>
      <c r="W1536" s="174">
        <v>1</v>
      </c>
      <c r="X1536" s="168"/>
    </row>
    <row r="1537" spans="2:24">
      <c r="B1537" s="649">
        <v>46023</v>
      </c>
      <c r="C1537" s="443" t="str">
        <f t="shared" ref="C1537" si="438">RIGHT(TEXT(B1537,"aaa"),1)</f>
        <v>四</v>
      </c>
      <c r="D1537" s="205">
        <f t="shared" si="436"/>
        <v>1</v>
      </c>
      <c r="E1537" s="168"/>
      <c r="F1537" s="259"/>
      <c r="G1537" s="168"/>
      <c r="H1537" s="168"/>
      <c r="I1537" s="176" t="e">
        <f t="shared" si="427"/>
        <v>#DIV/0!</v>
      </c>
      <c r="J1537" s="168"/>
      <c r="K1537" s="176" t="e">
        <f t="shared" si="428"/>
        <v>#DIV/0!</v>
      </c>
      <c r="L1537" s="259"/>
      <c r="M1537" s="176" t="e">
        <f t="shared" si="429"/>
        <v>#DIV/0!</v>
      </c>
      <c r="N1537" s="259"/>
      <c r="O1537" s="168"/>
      <c r="P1537" s="175" t="e">
        <f t="shared" si="430"/>
        <v>#DIV/0!</v>
      </c>
      <c r="Q1537" s="174">
        <f t="shared" si="431"/>
        <v>0</v>
      </c>
      <c r="R1537" s="175" t="e">
        <f t="shared" si="432"/>
        <v>#DIV/0!</v>
      </c>
      <c r="S1537" s="258">
        <f t="shared" si="433"/>
        <v>0</v>
      </c>
      <c r="T1537" s="168"/>
      <c r="U1537" s="168"/>
      <c r="V1537" s="168"/>
      <c r="W1537" s="174">
        <v>1</v>
      </c>
      <c r="X1537" s="168"/>
    </row>
    <row r="1538" spans="2:24">
      <c r="B1538" s="650"/>
      <c r="C1538" s="443"/>
      <c r="D1538" s="205">
        <f t="shared" si="436"/>
        <v>2</v>
      </c>
      <c r="E1538" s="168"/>
      <c r="F1538" s="259"/>
      <c r="G1538" s="168"/>
      <c r="H1538" s="168"/>
      <c r="I1538" s="176" t="e">
        <f t="shared" si="427"/>
        <v>#DIV/0!</v>
      </c>
      <c r="J1538" s="168"/>
      <c r="K1538" s="176" t="e">
        <f t="shared" si="428"/>
        <v>#DIV/0!</v>
      </c>
      <c r="L1538" s="259"/>
      <c r="M1538" s="176" t="e">
        <f t="shared" si="429"/>
        <v>#DIV/0!</v>
      </c>
      <c r="N1538" s="259"/>
      <c r="O1538" s="168"/>
      <c r="P1538" s="175" t="e">
        <f t="shared" si="430"/>
        <v>#DIV/0!</v>
      </c>
      <c r="Q1538" s="174">
        <f t="shared" si="431"/>
        <v>0</v>
      </c>
      <c r="R1538" s="175" t="e">
        <f t="shared" si="432"/>
        <v>#DIV/0!</v>
      </c>
      <c r="S1538" s="258">
        <f t="shared" si="433"/>
        <v>0</v>
      </c>
      <c r="T1538" s="168"/>
      <c r="U1538" s="168"/>
      <c r="V1538" s="168"/>
      <c r="W1538" s="174">
        <v>1</v>
      </c>
      <c r="X1538" s="168"/>
    </row>
    <row r="1539" spans="2:24">
      <c r="B1539" s="650"/>
      <c r="C1539" s="443"/>
      <c r="D1539" s="205">
        <f t="shared" si="436"/>
        <v>3</v>
      </c>
      <c r="E1539" s="168"/>
      <c r="F1539" s="259"/>
      <c r="G1539" s="168"/>
      <c r="H1539" s="168"/>
      <c r="I1539" s="176" t="e">
        <f t="shared" si="427"/>
        <v>#DIV/0!</v>
      </c>
      <c r="J1539" s="168"/>
      <c r="K1539" s="176" t="e">
        <f t="shared" si="428"/>
        <v>#DIV/0!</v>
      </c>
      <c r="L1539" s="259"/>
      <c r="M1539" s="176" t="e">
        <f t="shared" si="429"/>
        <v>#DIV/0!</v>
      </c>
      <c r="N1539" s="259"/>
      <c r="O1539" s="168"/>
      <c r="P1539" s="175" t="e">
        <f t="shared" si="430"/>
        <v>#DIV/0!</v>
      </c>
      <c r="Q1539" s="174">
        <f t="shared" si="431"/>
        <v>0</v>
      </c>
      <c r="R1539" s="175" t="e">
        <f t="shared" si="432"/>
        <v>#DIV/0!</v>
      </c>
      <c r="S1539" s="258">
        <f t="shared" si="433"/>
        <v>0</v>
      </c>
      <c r="T1539" s="168"/>
      <c r="U1539" s="168"/>
      <c r="V1539" s="168"/>
      <c r="W1539" s="174">
        <v>1</v>
      </c>
      <c r="X1539" s="168"/>
    </row>
    <row r="1540" spans="2:24">
      <c r="B1540" s="650"/>
      <c r="C1540" s="443"/>
      <c r="D1540" s="205">
        <f t="shared" si="436"/>
        <v>4</v>
      </c>
      <c r="E1540" s="168"/>
      <c r="F1540" s="259"/>
      <c r="G1540" s="168"/>
      <c r="H1540" s="168"/>
      <c r="I1540" s="176" t="e">
        <f t="shared" si="427"/>
        <v>#DIV/0!</v>
      </c>
      <c r="J1540" s="168"/>
      <c r="K1540" s="176" t="e">
        <f t="shared" si="428"/>
        <v>#DIV/0!</v>
      </c>
      <c r="L1540" s="259"/>
      <c r="M1540" s="176" t="e">
        <f t="shared" si="429"/>
        <v>#DIV/0!</v>
      </c>
      <c r="N1540" s="259"/>
      <c r="O1540" s="168"/>
      <c r="P1540" s="175" t="e">
        <f t="shared" si="430"/>
        <v>#DIV/0!</v>
      </c>
      <c r="Q1540" s="174">
        <f t="shared" si="431"/>
        <v>0</v>
      </c>
      <c r="R1540" s="175" t="e">
        <f t="shared" si="432"/>
        <v>#DIV/0!</v>
      </c>
      <c r="S1540" s="258">
        <f t="shared" si="433"/>
        <v>0</v>
      </c>
      <c r="T1540" s="168"/>
      <c r="U1540" s="168"/>
      <c r="V1540" s="168"/>
      <c r="W1540" s="174">
        <v>1</v>
      </c>
      <c r="X1540" s="168"/>
    </row>
    <row r="1541" spans="2:24">
      <c r="B1541" s="650"/>
      <c r="C1541" s="443"/>
      <c r="D1541" s="205">
        <f t="shared" si="436"/>
        <v>5</v>
      </c>
      <c r="E1541" s="168"/>
      <c r="F1541" s="259"/>
      <c r="G1541" s="168"/>
      <c r="H1541" s="168"/>
      <c r="I1541" s="176" t="e">
        <f t="shared" si="427"/>
        <v>#DIV/0!</v>
      </c>
      <c r="J1541" s="168"/>
      <c r="K1541" s="176" t="e">
        <f t="shared" si="428"/>
        <v>#DIV/0!</v>
      </c>
      <c r="L1541" s="259"/>
      <c r="M1541" s="176" t="e">
        <f t="shared" si="429"/>
        <v>#DIV/0!</v>
      </c>
      <c r="N1541" s="259"/>
      <c r="O1541" s="168"/>
      <c r="P1541" s="175" t="e">
        <f t="shared" si="430"/>
        <v>#DIV/0!</v>
      </c>
      <c r="Q1541" s="174">
        <f t="shared" si="431"/>
        <v>0</v>
      </c>
      <c r="R1541" s="175" t="e">
        <f t="shared" si="432"/>
        <v>#DIV/0!</v>
      </c>
      <c r="S1541" s="258">
        <f t="shared" si="433"/>
        <v>0</v>
      </c>
      <c r="T1541" s="168"/>
      <c r="U1541" s="168"/>
      <c r="V1541" s="168"/>
      <c r="W1541" s="174">
        <v>1</v>
      </c>
      <c r="X1541" s="168"/>
    </row>
    <row r="1542" spans="2:24">
      <c r="B1542" s="650"/>
      <c r="C1542" s="443"/>
      <c r="D1542" s="205">
        <f t="shared" si="436"/>
        <v>6</v>
      </c>
      <c r="E1542" s="168"/>
      <c r="F1542" s="259"/>
      <c r="G1542" s="168"/>
      <c r="H1542" s="168"/>
      <c r="I1542" s="176" t="e">
        <f t="shared" si="427"/>
        <v>#DIV/0!</v>
      </c>
      <c r="J1542" s="168"/>
      <c r="K1542" s="176" t="e">
        <f t="shared" si="428"/>
        <v>#DIV/0!</v>
      </c>
      <c r="L1542" s="259"/>
      <c r="M1542" s="176" t="e">
        <f t="shared" si="429"/>
        <v>#DIV/0!</v>
      </c>
      <c r="N1542" s="259"/>
      <c r="O1542" s="168"/>
      <c r="P1542" s="175" t="e">
        <f t="shared" si="430"/>
        <v>#DIV/0!</v>
      </c>
      <c r="Q1542" s="174">
        <f t="shared" si="431"/>
        <v>0</v>
      </c>
      <c r="R1542" s="175" t="e">
        <f t="shared" si="432"/>
        <v>#DIV/0!</v>
      </c>
      <c r="S1542" s="258">
        <f t="shared" si="433"/>
        <v>0</v>
      </c>
      <c r="T1542" s="168"/>
      <c r="U1542" s="168"/>
      <c r="V1542" s="168"/>
      <c r="W1542" s="174">
        <v>1</v>
      </c>
      <c r="X1542" s="168"/>
    </row>
    <row r="1543" spans="2:24">
      <c r="B1543" s="650"/>
      <c r="C1543" s="443"/>
      <c r="D1543" s="205">
        <f t="shared" si="436"/>
        <v>7</v>
      </c>
      <c r="E1543" s="168"/>
      <c r="F1543" s="259"/>
      <c r="G1543" s="168"/>
      <c r="H1543" s="168"/>
      <c r="I1543" s="176" t="e">
        <f t="shared" si="427"/>
        <v>#DIV/0!</v>
      </c>
      <c r="J1543" s="168"/>
      <c r="K1543" s="176" t="e">
        <f t="shared" si="428"/>
        <v>#DIV/0!</v>
      </c>
      <c r="L1543" s="259"/>
      <c r="M1543" s="176" t="e">
        <f t="shared" si="429"/>
        <v>#DIV/0!</v>
      </c>
      <c r="N1543" s="259"/>
      <c r="O1543" s="168"/>
      <c r="P1543" s="175" t="e">
        <f t="shared" si="430"/>
        <v>#DIV/0!</v>
      </c>
      <c r="Q1543" s="174">
        <f t="shared" si="431"/>
        <v>0</v>
      </c>
      <c r="R1543" s="175" t="e">
        <f t="shared" si="432"/>
        <v>#DIV/0!</v>
      </c>
      <c r="S1543" s="258">
        <f t="shared" si="433"/>
        <v>0</v>
      </c>
      <c r="T1543" s="168"/>
      <c r="U1543" s="168"/>
      <c r="V1543" s="168"/>
      <c r="W1543" s="174">
        <v>1</v>
      </c>
      <c r="X1543" s="168"/>
    </row>
    <row r="1544" spans="2:24">
      <c r="B1544" s="650"/>
      <c r="C1544" s="443"/>
      <c r="D1544" s="205">
        <f t="shared" si="436"/>
        <v>8</v>
      </c>
      <c r="E1544" s="168"/>
      <c r="F1544" s="259"/>
      <c r="G1544" s="168"/>
      <c r="H1544" s="168"/>
      <c r="I1544" s="176" t="e">
        <f t="shared" si="427"/>
        <v>#DIV/0!</v>
      </c>
      <c r="J1544" s="168"/>
      <c r="K1544" s="176" t="e">
        <f t="shared" si="428"/>
        <v>#DIV/0!</v>
      </c>
      <c r="L1544" s="259"/>
      <c r="M1544" s="176" t="e">
        <f t="shared" si="429"/>
        <v>#DIV/0!</v>
      </c>
      <c r="N1544" s="259"/>
      <c r="O1544" s="168"/>
      <c r="P1544" s="175" t="e">
        <f t="shared" si="430"/>
        <v>#DIV/0!</v>
      </c>
      <c r="Q1544" s="174">
        <f t="shared" si="431"/>
        <v>0</v>
      </c>
      <c r="R1544" s="175" t="e">
        <f t="shared" si="432"/>
        <v>#DIV/0!</v>
      </c>
      <c r="S1544" s="258">
        <f t="shared" si="433"/>
        <v>0</v>
      </c>
      <c r="T1544" s="168"/>
      <c r="U1544" s="168"/>
      <c r="V1544" s="168"/>
      <c r="W1544" s="174">
        <v>1</v>
      </c>
      <c r="X1544" s="168"/>
    </row>
    <row r="1545" spans="2:24">
      <c r="B1545" s="650"/>
      <c r="C1545" s="443"/>
      <c r="D1545" s="205">
        <f t="shared" si="436"/>
        <v>9</v>
      </c>
      <c r="E1545" s="168"/>
      <c r="F1545" s="259"/>
      <c r="G1545" s="168"/>
      <c r="H1545" s="168"/>
      <c r="I1545" s="176" t="e">
        <f t="shared" si="427"/>
        <v>#DIV/0!</v>
      </c>
      <c r="J1545" s="168"/>
      <c r="K1545" s="176" t="e">
        <f t="shared" si="428"/>
        <v>#DIV/0!</v>
      </c>
      <c r="L1545" s="259"/>
      <c r="M1545" s="176" t="e">
        <f t="shared" si="429"/>
        <v>#DIV/0!</v>
      </c>
      <c r="N1545" s="259"/>
      <c r="O1545" s="168"/>
      <c r="P1545" s="175" t="e">
        <f t="shared" si="430"/>
        <v>#DIV/0!</v>
      </c>
      <c r="Q1545" s="174">
        <f t="shared" si="431"/>
        <v>0</v>
      </c>
      <c r="R1545" s="175" t="e">
        <f t="shared" si="432"/>
        <v>#DIV/0!</v>
      </c>
      <c r="S1545" s="258">
        <f t="shared" si="433"/>
        <v>0</v>
      </c>
      <c r="T1545" s="168"/>
      <c r="U1545" s="168"/>
      <c r="V1545" s="168"/>
      <c r="W1545" s="174">
        <v>1</v>
      </c>
      <c r="X1545" s="168"/>
    </row>
    <row r="1546" spans="2:24">
      <c r="B1546" s="651"/>
      <c r="C1546" s="443"/>
      <c r="D1546" s="205">
        <f t="shared" si="436"/>
        <v>10</v>
      </c>
      <c r="E1546" s="168"/>
      <c r="F1546" s="259"/>
      <c r="G1546" s="168"/>
      <c r="H1546" s="168"/>
      <c r="I1546" s="176" t="e">
        <f t="shared" si="427"/>
        <v>#DIV/0!</v>
      </c>
      <c r="J1546" s="168"/>
      <c r="K1546" s="176" t="e">
        <f t="shared" si="428"/>
        <v>#DIV/0!</v>
      </c>
      <c r="L1546" s="259"/>
      <c r="M1546" s="176" t="e">
        <f t="shared" si="429"/>
        <v>#DIV/0!</v>
      </c>
      <c r="N1546" s="259"/>
      <c r="O1546" s="168"/>
      <c r="P1546" s="175" t="e">
        <f t="shared" si="430"/>
        <v>#DIV/0!</v>
      </c>
      <c r="Q1546" s="174">
        <f t="shared" si="431"/>
        <v>0</v>
      </c>
      <c r="R1546" s="175" t="e">
        <f t="shared" si="432"/>
        <v>#DIV/0!</v>
      </c>
      <c r="S1546" s="258">
        <f t="shared" si="433"/>
        <v>0</v>
      </c>
      <c r="T1546" s="168"/>
      <c r="U1546" s="168"/>
      <c r="V1546" s="168"/>
      <c r="W1546" s="174">
        <v>1</v>
      </c>
      <c r="X1546" s="168"/>
    </row>
    <row r="1547" spans="2:24">
      <c r="B1547" s="649">
        <v>46024</v>
      </c>
      <c r="C1547" s="443" t="str">
        <f t="shared" ref="C1547" si="439">RIGHT(TEXT(B1547,"aaa"),1)</f>
        <v>五</v>
      </c>
      <c r="D1547" s="205">
        <f t="shared" si="436"/>
        <v>1</v>
      </c>
      <c r="E1547" s="168"/>
      <c r="F1547" s="259"/>
      <c r="G1547" s="168"/>
      <c r="H1547" s="168"/>
      <c r="I1547" s="176" t="e">
        <f t="shared" ref="I1547:I1566" si="440">H1547/G1547</f>
        <v>#DIV/0!</v>
      </c>
      <c r="J1547" s="168"/>
      <c r="K1547" s="176" t="e">
        <f t="shared" ref="K1547:K1566" si="441">J1547/G1547</f>
        <v>#DIV/0!</v>
      </c>
      <c r="L1547" s="259"/>
      <c r="M1547" s="176" t="e">
        <f t="shared" ref="M1547:M1566" si="442">(H1547+J1547)/G1547</f>
        <v>#DIV/0!</v>
      </c>
      <c r="N1547" s="259"/>
      <c r="O1547" s="168"/>
      <c r="P1547" s="175" t="e">
        <f t="shared" ref="P1547:P1566" si="443">O1547/G1547</f>
        <v>#DIV/0!</v>
      </c>
      <c r="Q1547" s="174">
        <f t="shared" ref="Q1547:Q1566" si="444">(H1547+J1547)-G1547-O1547</f>
        <v>0</v>
      </c>
      <c r="R1547" s="175" t="e">
        <f t="shared" ref="R1547:R1566" si="445">Q1547/G1547</f>
        <v>#DIV/0!</v>
      </c>
      <c r="S1547" s="258">
        <f t="shared" ref="S1547:S1566" si="446">Q1547*L1547</f>
        <v>0</v>
      </c>
      <c r="T1547" s="168"/>
      <c r="U1547" s="168"/>
      <c r="V1547" s="168"/>
      <c r="W1547" s="174">
        <v>1</v>
      </c>
      <c r="X1547" s="168"/>
    </row>
    <row r="1548" spans="2:24">
      <c r="B1548" s="650"/>
      <c r="C1548" s="443"/>
      <c r="D1548" s="205">
        <f t="shared" si="436"/>
        <v>2</v>
      </c>
      <c r="E1548" s="168"/>
      <c r="F1548" s="259"/>
      <c r="G1548" s="168"/>
      <c r="H1548" s="168"/>
      <c r="I1548" s="176" t="e">
        <f t="shared" si="440"/>
        <v>#DIV/0!</v>
      </c>
      <c r="J1548" s="168"/>
      <c r="K1548" s="176" t="e">
        <f t="shared" si="441"/>
        <v>#DIV/0!</v>
      </c>
      <c r="L1548" s="259"/>
      <c r="M1548" s="176" t="e">
        <f t="shared" si="442"/>
        <v>#DIV/0!</v>
      </c>
      <c r="N1548" s="259"/>
      <c r="O1548" s="168"/>
      <c r="P1548" s="175" t="e">
        <f t="shared" si="443"/>
        <v>#DIV/0!</v>
      </c>
      <c r="Q1548" s="174">
        <f t="shared" si="444"/>
        <v>0</v>
      </c>
      <c r="R1548" s="175" t="e">
        <f t="shared" si="445"/>
        <v>#DIV/0!</v>
      </c>
      <c r="S1548" s="258">
        <f t="shared" si="446"/>
        <v>0</v>
      </c>
      <c r="T1548" s="168"/>
      <c r="U1548" s="168"/>
      <c r="V1548" s="168"/>
      <c r="W1548" s="174">
        <v>1</v>
      </c>
      <c r="X1548" s="168"/>
    </row>
    <row r="1549" spans="2:24">
      <c r="B1549" s="650"/>
      <c r="C1549" s="443"/>
      <c r="D1549" s="205">
        <f t="shared" si="436"/>
        <v>3</v>
      </c>
      <c r="E1549" s="168"/>
      <c r="F1549" s="259"/>
      <c r="G1549" s="168"/>
      <c r="H1549" s="168"/>
      <c r="I1549" s="176" t="e">
        <f t="shared" si="440"/>
        <v>#DIV/0!</v>
      </c>
      <c r="J1549" s="168"/>
      <c r="K1549" s="176" t="e">
        <f t="shared" si="441"/>
        <v>#DIV/0!</v>
      </c>
      <c r="L1549" s="259"/>
      <c r="M1549" s="176" t="e">
        <f t="shared" si="442"/>
        <v>#DIV/0!</v>
      </c>
      <c r="N1549" s="259"/>
      <c r="O1549" s="168"/>
      <c r="P1549" s="175" t="e">
        <f t="shared" si="443"/>
        <v>#DIV/0!</v>
      </c>
      <c r="Q1549" s="174">
        <f t="shared" si="444"/>
        <v>0</v>
      </c>
      <c r="R1549" s="175" t="e">
        <f t="shared" si="445"/>
        <v>#DIV/0!</v>
      </c>
      <c r="S1549" s="258">
        <f t="shared" si="446"/>
        <v>0</v>
      </c>
      <c r="T1549" s="168"/>
      <c r="U1549" s="168"/>
      <c r="V1549" s="168"/>
      <c r="W1549" s="174">
        <v>1</v>
      </c>
      <c r="X1549" s="168"/>
    </row>
    <row r="1550" spans="2:24">
      <c r="B1550" s="650"/>
      <c r="C1550" s="443"/>
      <c r="D1550" s="205">
        <f t="shared" si="436"/>
        <v>4</v>
      </c>
      <c r="E1550" s="168"/>
      <c r="F1550" s="259"/>
      <c r="G1550" s="168"/>
      <c r="H1550" s="168"/>
      <c r="I1550" s="176" t="e">
        <f t="shared" si="440"/>
        <v>#DIV/0!</v>
      </c>
      <c r="J1550" s="168"/>
      <c r="K1550" s="176" t="e">
        <f t="shared" si="441"/>
        <v>#DIV/0!</v>
      </c>
      <c r="L1550" s="259"/>
      <c r="M1550" s="176" t="e">
        <f t="shared" si="442"/>
        <v>#DIV/0!</v>
      </c>
      <c r="N1550" s="259"/>
      <c r="O1550" s="168"/>
      <c r="P1550" s="175" t="e">
        <f t="shared" si="443"/>
        <v>#DIV/0!</v>
      </c>
      <c r="Q1550" s="174">
        <f t="shared" si="444"/>
        <v>0</v>
      </c>
      <c r="R1550" s="175" t="e">
        <f t="shared" si="445"/>
        <v>#DIV/0!</v>
      </c>
      <c r="S1550" s="258">
        <f t="shared" si="446"/>
        <v>0</v>
      </c>
      <c r="T1550" s="168"/>
      <c r="U1550" s="168"/>
      <c r="V1550" s="168"/>
      <c r="W1550" s="174">
        <v>1</v>
      </c>
      <c r="X1550" s="168"/>
    </row>
    <row r="1551" spans="2:24">
      <c r="B1551" s="650"/>
      <c r="C1551" s="443"/>
      <c r="D1551" s="205">
        <f t="shared" si="436"/>
        <v>5</v>
      </c>
      <c r="E1551" s="168"/>
      <c r="F1551" s="259"/>
      <c r="G1551" s="168"/>
      <c r="H1551" s="168"/>
      <c r="I1551" s="176" t="e">
        <f t="shared" si="440"/>
        <v>#DIV/0!</v>
      </c>
      <c r="J1551" s="168"/>
      <c r="K1551" s="176" t="e">
        <f t="shared" si="441"/>
        <v>#DIV/0!</v>
      </c>
      <c r="L1551" s="259"/>
      <c r="M1551" s="176" t="e">
        <f t="shared" si="442"/>
        <v>#DIV/0!</v>
      </c>
      <c r="N1551" s="259"/>
      <c r="O1551" s="168"/>
      <c r="P1551" s="175" t="e">
        <f t="shared" si="443"/>
        <v>#DIV/0!</v>
      </c>
      <c r="Q1551" s="174">
        <f t="shared" si="444"/>
        <v>0</v>
      </c>
      <c r="R1551" s="175" t="e">
        <f t="shared" si="445"/>
        <v>#DIV/0!</v>
      </c>
      <c r="S1551" s="258">
        <f t="shared" si="446"/>
        <v>0</v>
      </c>
      <c r="T1551" s="168"/>
      <c r="U1551" s="168"/>
      <c r="V1551" s="168"/>
      <c r="W1551" s="174">
        <v>1</v>
      </c>
      <c r="X1551" s="168"/>
    </row>
    <row r="1552" spans="2:24">
      <c r="B1552" s="650"/>
      <c r="C1552" s="443"/>
      <c r="D1552" s="205">
        <f t="shared" si="436"/>
        <v>6</v>
      </c>
      <c r="E1552" s="168"/>
      <c r="F1552" s="259"/>
      <c r="G1552" s="168"/>
      <c r="H1552" s="168"/>
      <c r="I1552" s="176" t="e">
        <f t="shared" si="440"/>
        <v>#DIV/0!</v>
      </c>
      <c r="J1552" s="168"/>
      <c r="K1552" s="176" t="e">
        <f t="shared" si="441"/>
        <v>#DIV/0!</v>
      </c>
      <c r="L1552" s="259"/>
      <c r="M1552" s="176" t="e">
        <f t="shared" si="442"/>
        <v>#DIV/0!</v>
      </c>
      <c r="N1552" s="259"/>
      <c r="O1552" s="168"/>
      <c r="P1552" s="175" t="e">
        <f t="shared" si="443"/>
        <v>#DIV/0!</v>
      </c>
      <c r="Q1552" s="174">
        <f t="shared" si="444"/>
        <v>0</v>
      </c>
      <c r="R1552" s="175" t="e">
        <f t="shared" si="445"/>
        <v>#DIV/0!</v>
      </c>
      <c r="S1552" s="258">
        <f t="shared" si="446"/>
        <v>0</v>
      </c>
      <c r="T1552" s="168"/>
      <c r="U1552" s="168"/>
      <c r="V1552" s="168"/>
      <c r="W1552" s="174">
        <v>1</v>
      </c>
      <c r="X1552" s="168"/>
    </row>
    <row r="1553" spans="2:24">
      <c r="B1553" s="650"/>
      <c r="C1553" s="443"/>
      <c r="D1553" s="205">
        <f t="shared" si="436"/>
        <v>7</v>
      </c>
      <c r="E1553" s="168"/>
      <c r="F1553" s="259"/>
      <c r="G1553" s="168"/>
      <c r="H1553" s="168"/>
      <c r="I1553" s="176" t="e">
        <f t="shared" si="440"/>
        <v>#DIV/0!</v>
      </c>
      <c r="J1553" s="168"/>
      <c r="K1553" s="176" t="e">
        <f t="shared" si="441"/>
        <v>#DIV/0!</v>
      </c>
      <c r="L1553" s="259"/>
      <c r="M1553" s="176" t="e">
        <f t="shared" si="442"/>
        <v>#DIV/0!</v>
      </c>
      <c r="N1553" s="259"/>
      <c r="O1553" s="168"/>
      <c r="P1553" s="175" t="e">
        <f t="shared" si="443"/>
        <v>#DIV/0!</v>
      </c>
      <c r="Q1553" s="174">
        <f t="shared" si="444"/>
        <v>0</v>
      </c>
      <c r="R1553" s="175" t="e">
        <f t="shared" si="445"/>
        <v>#DIV/0!</v>
      </c>
      <c r="S1553" s="258">
        <f t="shared" si="446"/>
        <v>0</v>
      </c>
      <c r="T1553" s="168"/>
      <c r="U1553" s="168"/>
      <c r="V1553" s="168"/>
      <c r="W1553" s="174">
        <v>1</v>
      </c>
      <c r="X1553" s="168"/>
    </row>
    <row r="1554" spans="2:24">
      <c r="B1554" s="650"/>
      <c r="C1554" s="443"/>
      <c r="D1554" s="205">
        <f t="shared" si="436"/>
        <v>8</v>
      </c>
      <c r="E1554" s="168"/>
      <c r="F1554" s="259"/>
      <c r="G1554" s="168"/>
      <c r="H1554" s="168"/>
      <c r="I1554" s="176" t="e">
        <f t="shared" si="440"/>
        <v>#DIV/0!</v>
      </c>
      <c r="J1554" s="168"/>
      <c r="K1554" s="176" t="e">
        <f t="shared" si="441"/>
        <v>#DIV/0!</v>
      </c>
      <c r="L1554" s="259"/>
      <c r="M1554" s="176" t="e">
        <f t="shared" si="442"/>
        <v>#DIV/0!</v>
      </c>
      <c r="N1554" s="259"/>
      <c r="O1554" s="168"/>
      <c r="P1554" s="175" t="e">
        <f t="shared" si="443"/>
        <v>#DIV/0!</v>
      </c>
      <c r="Q1554" s="174">
        <f t="shared" si="444"/>
        <v>0</v>
      </c>
      <c r="R1554" s="175" t="e">
        <f t="shared" si="445"/>
        <v>#DIV/0!</v>
      </c>
      <c r="S1554" s="258">
        <f t="shared" si="446"/>
        <v>0</v>
      </c>
      <c r="T1554" s="168"/>
      <c r="U1554" s="168"/>
      <c r="V1554" s="168"/>
      <c r="W1554" s="174">
        <v>1</v>
      </c>
      <c r="X1554" s="168"/>
    </row>
    <row r="1555" spans="2:24">
      <c r="B1555" s="650"/>
      <c r="C1555" s="443"/>
      <c r="D1555" s="205">
        <f t="shared" si="436"/>
        <v>9</v>
      </c>
      <c r="E1555" s="168"/>
      <c r="F1555" s="259"/>
      <c r="G1555" s="168"/>
      <c r="H1555" s="168"/>
      <c r="I1555" s="176" t="e">
        <f t="shared" si="440"/>
        <v>#DIV/0!</v>
      </c>
      <c r="J1555" s="168"/>
      <c r="K1555" s="176" t="e">
        <f t="shared" si="441"/>
        <v>#DIV/0!</v>
      </c>
      <c r="L1555" s="259"/>
      <c r="M1555" s="176" t="e">
        <f t="shared" si="442"/>
        <v>#DIV/0!</v>
      </c>
      <c r="N1555" s="259"/>
      <c r="O1555" s="168"/>
      <c r="P1555" s="175" t="e">
        <f t="shared" si="443"/>
        <v>#DIV/0!</v>
      </c>
      <c r="Q1555" s="174">
        <f t="shared" si="444"/>
        <v>0</v>
      </c>
      <c r="R1555" s="175" t="e">
        <f t="shared" si="445"/>
        <v>#DIV/0!</v>
      </c>
      <c r="S1555" s="258">
        <f t="shared" si="446"/>
        <v>0</v>
      </c>
      <c r="T1555" s="168"/>
      <c r="U1555" s="168"/>
      <c r="V1555" s="168"/>
      <c r="W1555" s="174">
        <v>1</v>
      </c>
      <c r="X1555" s="168"/>
    </row>
    <row r="1556" spans="2:24">
      <c r="B1556" s="651"/>
      <c r="C1556" s="443"/>
      <c r="D1556" s="205">
        <f t="shared" si="436"/>
        <v>10</v>
      </c>
      <c r="E1556" s="168"/>
      <c r="F1556" s="259"/>
      <c r="G1556" s="168"/>
      <c r="H1556" s="168"/>
      <c r="I1556" s="176" t="e">
        <f t="shared" si="440"/>
        <v>#DIV/0!</v>
      </c>
      <c r="J1556" s="168"/>
      <c r="K1556" s="176" t="e">
        <f t="shared" si="441"/>
        <v>#DIV/0!</v>
      </c>
      <c r="L1556" s="259"/>
      <c r="M1556" s="176" t="e">
        <f t="shared" si="442"/>
        <v>#DIV/0!</v>
      </c>
      <c r="N1556" s="259"/>
      <c r="O1556" s="168"/>
      <c r="P1556" s="175" t="e">
        <f t="shared" si="443"/>
        <v>#DIV/0!</v>
      </c>
      <c r="Q1556" s="174">
        <f t="shared" si="444"/>
        <v>0</v>
      </c>
      <c r="R1556" s="175" t="e">
        <f t="shared" si="445"/>
        <v>#DIV/0!</v>
      </c>
      <c r="S1556" s="258">
        <f t="shared" si="446"/>
        <v>0</v>
      </c>
      <c r="T1556" s="168"/>
      <c r="U1556" s="168"/>
      <c r="V1556" s="168"/>
      <c r="W1556" s="174">
        <v>1</v>
      </c>
      <c r="X1556" s="168"/>
    </row>
    <row r="1557" spans="2:24">
      <c r="B1557" s="649">
        <v>46025</v>
      </c>
      <c r="C1557" s="443" t="str">
        <f t="shared" ref="C1557" si="447">RIGHT(TEXT(B1557,"aaa"),1)</f>
        <v>六</v>
      </c>
      <c r="D1557" s="205">
        <f t="shared" si="436"/>
        <v>1</v>
      </c>
      <c r="E1557" s="168"/>
      <c r="F1557" s="259"/>
      <c r="G1557" s="168"/>
      <c r="H1557" s="168"/>
      <c r="I1557" s="176" t="e">
        <f t="shared" si="440"/>
        <v>#DIV/0!</v>
      </c>
      <c r="J1557" s="168"/>
      <c r="K1557" s="176" t="e">
        <f t="shared" si="441"/>
        <v>#DIV/0!</v>
      </c>
      <c r="L1557" s="259"/>
      <c r="M1557" s="176" t="e">
        <f t="shared" si="442"/>
        <v>#DIV/0!</v>
      </c>
      <c r="N1557" s="259"/>
      <c r="O1557" s="168"/>
      <c r="P1557" s="175" t="e">
        <f t="shared" si="443"/>
        <v>#DIV/0!</v>
      </c>
      <c r="Q1557" s="174">
        <f t="shared" si="444"/>
        <v>0</v>
      </c>
      <c r="R1557" s="175" t="e">
        <f t="shared" si="445"/>
        <v>#DIV/0!</v>
      </c>
      <c r="S1557" s="258">
        <f t="shared" si="446"/>
        <v>0</v>
      </c>
      <c r="T1557" s="168"/>
      <c r="U1557" s="168"/>
      <c r="V1557" s="168"/>
      <c r="W1557" s="174">
        <v>1</v>
      </c>
      <c r="X1557" s="168"/>
    </row>
    <row r="1558" spans="2:24">
      <c r="B1558" s="650"/>
      <c r="C1558" s="443"/>
      <c r="D1558" s="205">
        <f t="shared" si="436"/>
        <v>2</v>
      </c>
      <c r="E1558" s="168"/>
      <c r="F1558" s="259"/>
      <c r="G1558" s="168"/>
      <c r="H1558" s="168"/>
      <c r="I1558" s="176" t="e">
        <f t="shared" si="440"/>
        <v>#DIV/0!</v>
      </c>
      <c r="J1558" s="168"/>
      <c r="K1558" s="176" t="e">
        <f t="shared" si="441"/>
        <v>#DIV/0!</v>
      </c>
      <c r="L1558" s="259"/>
      <c r="M1558" s="176" t="e">
        <f t="shared" si="442"/>
        <v>#DIV/0!</v>
      </c>
      <c r="N1558" s="259"/>
      <c r="O1558" s="168"/>
      <c r="P1558" s="175" t="e">
        <f t="shared" si="443"/>
        <v>#DIV/0!</v>
      </c>
      <c r="Q1558" s="174">
        <f t="shared" si="444"/>
        <v>0</v>
      </c>
      <c r="R1558" s="175" t="e">
        <f t="shared" si="445"/>
        <v>#DIV/0!</v>
      </c>
      <c r="S1558" s="258">
        <f t="shared" si="446"/>
        <v>0</v>
      </c>
      <c r="T1558" s="168"/>
      <c r="U1558" s="168"/>
      <c r="V1558" s="168"/>
      <c r="W1558" s="174">
        <v>1</v>
      </c>
      <c r="X1558" s="168"/>
    </row>
    <row r="1559" spans="2:24">
      <c r="B1559" s="650"/>
      <c r="C1559" s="443"/>
      <c r="D1559" s="205">
        <f t="shared" si="436"/>
        <v>3</v>
      </c>
      <c r="E1559" s="168"/>
      <c r="F1559" s="259"/>
      <c r="G1559" s="168"/>
      <c r="H1559" s="168"/>
      <c r="I1559" s="176" t="e">
        <f t="shared" si="440"/>
        <v>#DIV/0!</v>
      </c>
      <c r="J1559" s="168"/>
      <c r="K1559" s="176" t="e">
        <f t="shared" si="441"/>
        <v>#DIV/0!</v>
      </c>
      <c r="L1559" s="259"/>
      <c r="M1559" s="176" t="e">
        <f t="shared" si="442"/>
        <v>#DIV/0!</v>
      </c>
      <c r="N1559" s="259"/>
      <c r="O1559" s="168"/>
      <c r="P1559" s="175" t="e">
        <f t="shared" si="443"/>
        <v>#DIV/0!</v>
      </c>
      <c r="Q1559" s="174">
        <f t="shared" si="444"/>
        <v>0</v>
      </c>
      <c r="R1559" s="175" t="e">
        <f t="shared" si="445"/>
        <v>#DIV/0!</v>
      </c>
      <c r="S1559" s="258">
        <f t="shared" si="446"/>
        <v>0</v>
      </c>
      <c r="T1559" s="168"/>
      <c r="U1559" s="168"/>
      <c r="V1559" s="168"/>
      <c r="W1559" s="174">
        <v>1</v>
      </c>
      <c r="X1559" s="168"/>
    </row>
    <row r="1560" spans="2:24">
      <c r="B1560" s="650"/>
      <c r="C1560" s="443"/>
      <c r="D1560" s="205">
        <f t="shared" si="436"/>
        <v>4</v>
      </c>
      <c r="E1560" s="168"/>
      <c r="F1560" s="259"/>
      <c r="G1560" s="168"/>
      <c r="H1560" s="168"/>
      <c r="I1560" s="176" t="e">
        <f t="shared" si="440"/>
        <v>#DIV/0!</v>
      </c>
      <c r="J1560" s="168"/>
      <c r="K1560" s="176" t="e">
        <f t="shared" si="441"/>
        <v>#DIV/0!</v>
      </c>
      <c r="L1560" s="259"/>
      <c r="M1560" s="176" t="e">
        <f t="shared" si="442"/>
        <v>#DIV/0!</v>
      </c>
      <c r="N1560" s="259"/>
      <c r="O1560" s="168"/>
      <c r="P1560" s="175" t="e">
        <f t="shared" si="443"/>
        <v>#DIV/0!</v>
      </c>
      <c r="Q1560" s="174">
        <f t="shared" si="444"/>
        <v>0</v>
      </c>
      <c r="R1560" s="175" t="e">
        <f t="shared" si="445"/>
        <v>#DIV/0!</v>
      </c>
      <c r="S1560" s="258">
        <f t="shared" si="446"/>
        <v>0</v>
      </c>
      <c r="T1560" s="168"/>
      <c r="U1560" s="168"/>
      <c r="V1560" s="168"/>
      <c r="W1560" s="174">
        <v>1</v>
      </c>
      <c r="X1560" s="168"/>
    </row>
    <row r="1561" spans="2:24">
      <c r="B1561" s="650"/>
      <c r="C1561" s="443"/>
      <c r="D1561" s="205">
        <f t="shared" si="436"/>
        <v>5</v>
      </c>
      <c r="E1561" s="168"/>
      <c r="F1561" s="259"/>
      <c r="G1561" s="168"/>
      <c r="H1561" s="168"/>
      <c r="I1561" s="176" t="e">
        <f t="shared" si="440"/>
        <v>#DIV/0!</v>
      </c>
      <c r="J1561" s="168"/>
      <c r="K1561" s="176" t="e">
        <f t="shared" si="441"/>
        <v>#DIV/0!</v>
      </c>
      <c r="L1561" s="259"/>
      <c r="M1561" s="176" t="e">
        <f t="shared" si="442"/>
        <v>#DIV/0!</v>
      </c>
      <c r="N1561" s="259"/>
      <c r="O1561" s="168"/>
      <c r="P1561" s="175" t="e">
        <f t="shared" si="443"/>
        <v>#DIV/0!</v>
      </c>
      <c r="Q1561" s="174">
        <f t="shared" si="444"/>
        <v>0</v>
      </c>
      <c r="R1561" s="175" t="e">
        <f t="shared" si="445"/>
        <v>#DIV/0!</v>
      </c>
      <c r="S1561" s="258">
        <f t="shared" si="446"/>
        <v>0</v>
      </c>
      <c r="T1561" s="168"/>
      <c r="U1561" s="168"/>
      <c r="V1561" s="168"/>
      <c r="W1561" s="174">
        <v>1</v>
      </c>
      <c r="X1561" s="168"/>
    </row>
    <row r="1562" spans="2:24">
      <c r="B1562" s="650"/>
      <c r="C1562" s="443"/>
      <c r="D1562" s="205">
        <f t="shared" si="436"/>
        <v>6</v>
      </c>
      <c r="E1562" s="168"/>
      <c r="F1562" s="259"/>
      <c r="G1562" s="168"/>
      <c r="H1562" s="168"/>
      <c r="I1562" s="176" t="e">
        <f t="shared" si="440"/>
        <v>#DIV/0!</v>
      </c>
      <c r="J1562" s="168"/>
      <c r="K1562" s="176" t="e">
        <f t="shared" si="441"/>
        <v>#DIV/0!</v>
      </c>
      <c r="L1562" s="259"/>
      <c r="M1562" s="176" t="e">
        <f t="shared" si="442"/>
        <v>#DIV/0!</v>
      </c>
      <c r="N1562" s="259"/>
      <c r="O1562" s="168"/>
      <c r="P1562" s="175" t="e">
        <f t="shared" si="443"/>
        <v>#DIV/0!</v>
      </c>
      <c r="Q1562" s="174">
        <f t="shared" si="444"/>
        <v>0</v>
      </c>
      <c r="R1562" s="175" t="e">
        <f t="shared" si="445"/>
        <v>#DIV/0!</v>
      </c>
      <c r="S1562" s="258">
        <f t="shared" si="446"/>
        <v>0</v>
      </c>
      <c r="T1562" s="168"/>
      <c r="U1562" s="168"/>
      <c r="V1562" s="168"/>
      <c r="W1562" s="174">
        <v>1</v>
      </c>
      <c r="X1562" s="168"/>
    </row>
    <row r="1563" spans="2:24">
      <c r="B1563" s="650"/>
      <c r="C1563" s="443"/>
      <c r="D1563" s="205">
        <f t="shared" si="436"/>
        <v>7</v>
      </c>
      <c r="E1563" s="168"/>
      <c r="F1563" s="259"/>
      <c r="G1563" s="168"/>
      <c r="H1563" s="168"/>
      <c r="I1563" s="176" t="e">
        <f t="shared" si="440"/>
        <v>#DIV/0!</v>
      </c>
      <c r="J1563" s="168"/>
      <c r="K1563" s="176" t="e">
        <f t="shared" si="441"/>
        <v>#DIV/0!</v>
      </c>
      <c r="L1563" s="259"/>
      <c r="M1563" s="176" t="e">
        <f t="shared" si="442"/>
        <v>#DIV/0!</v>
      </c>
      <c r="N1563" s="259"/>
      <c r="O1563" s="168"/>
      <c r="P1563" s="175" t="e">
        <f t="shared" si="443"/>
        <v>#DIV/0!</v>
      </c>
      <c r="Q1563" s="174">
        <f t="shared" si="444"/>
        <v>0</v>
      </c>
      <c r="R1563" s="175" t="e">
        <f t="shared" si="445"/>
        <v>#DIV/0!</v>
      </c>
      <c r="S1563" s="258">
        <f t="shared" si="446"/>
        <v>0</v>
      </c>
      <c r="T1563" s="168"/>
      <c r="U1563" s="168"/>
      <c r="V1563" s="168"/>
      <c r="W1563" s="174">
        <v>1</v>
      </c>
      <c r="X1563" s="168"/>
    </row>
    <row r="1564" spans="2:24">
      <c r="B1564" s="650"/>
      <c r="C1564" s="443"/>
      <c r="D1564" s="205">
        <f t="shared" si="436"/>
        <v>8</v>
      </c>
      <c r="E1564" s="168"/>
      <c r="F1564" s="259"/>
      <c r="G1564" s="168"/>
      <c r="H1564" s="168"/>
      <c r="I1564" s="176" t="e">
        <f t="shared" si="440"/>
        <v>#DIV/0!</v>
      </c>
      <c r="J1564" s="168"/>
      <c r="K1564" s="176" t="e">
        <f t="shared" si="441"/>
        <v>#DIV/0!</v>
      </c>
      <c r="L1564" s="259"/>
      <c r="M1564" s="176" t="e">
        <f t="shared" si="442"/>
        <v>#DIV/0!</v>
      </c>
      <c r="N1564" s="259"/>
      <c r="O1564" s="168"/>
      <c r="P1564" s="175" t="e">
        <f t="shared" si="443"/>
        <v>#DIV/0!</v>
      </c>
      <c r="Q1564" s="174">
        <f t="shared" si="444"/>
        <v>0</v>
      </c>
      <c r="R1564" s="175" t="e">
        <f t="shared" si="445"/>
        <v>#DIV/0!</v>
      </c>
      <c r="S1564" s="258">
        <f t="shared" si="446"/>
        <v>0</v>
      </c>
      <c r="T1564" s="168"/>
      <c r="U1564" s="168"/>
      <c r="V1564" s="168"/>
      <c r="W1564" s="174">
        <v>1</v>
      </c>
      <c r="X1564" s="168"/>
    </row>
    <row r="1565" spans="2:24">
      <c r="B1565" s="650"/>
      <c r="C1565" s="443"/>
      <c r="D1565" s="205">
        <f t="shared" si="436"/>
        <v>9</v>
      </c>
      <c r="E1565" s="168"/>
      <c r="F1565" s="259"/>
      <c r="G1565" s="168"/>
      <c r="H1565" s="168"/>
      <c r="I1565" s="176" t="e">
        <f t="shared" si="440"/>
        <v>#DIV/0!</v>
      </c>
      <c r="J1565" s="168"/>
      <c r="K1565" s="176" t="e">
        <f t="shared" si="441"/>
        <v>#DIV/0!</v>
      </c>
      <c r="L1565" s="259"/>
      <c r="M1565" s="176" t="e">
        <f t="shared" si="442"/>
        <v>#DIV/0!</v>
      </c>
      <c r="N1565" s="259"/>
      <c r="O1565" s="168"/>
      <c r="P1565" s="175" t="e">
        <f t="shared" si="443"/>
        <v>#DIV/0!</v>
      </c>
      <c r="Q1565" s="174">
        <f t="shared" si="444"/>
        <v>0</v>
      </c>
      <c r="R1565" s="175" t="e">
        <f t="shared" si="445"/>
        <v>#DIV/0!</v>
      </c>
      <c r="S1565" s="258">
        <f t="shared" si="446"/>
        <v>0</v>
      </c>
      <c r="T1565" s="168"/>
      <c r="U1565" s="168"/>
      <c r="V1565" s="168"/>
      <c r="W1565" s="174">
        <v>1</v>
      </c>
      <c r="X1565" s="168"/>
    </row>
    <row r="1566" spans="2:24">
      <c r="B1566" s="651"/>
      <c r="C1566" s="443"/>
      <c r="D1566" s="205">
        <f t="shared" si="436"/>
        <v>10</v>
      </c>
      <c r="E1566" s="168"/>
      <c r="F1566" s="259"/>
      <c r="G1566" s="168"/>
      <c r="H1566" s="168"/>
      <c r="I1566" s="176" t="e">
        <f t="shared" si="440"/>
        <v>#DIV/0!</v>
      </c>
      <c r="J1566" s="168"/>
      <c r="K1566" s="176" t="e">
        <f t="shared" si="441"/>
        <v>#DIV/0!</v>
      </c>
      <c r="L1566" s="259"/>
      <c r="M1566" s="176" t="e">
        <f t="shared" si="442"/>
        <v>#DIV/0!</v>
      </c>
      <c r="N1566" s="259"/>
      <c r="O1566" s="168"/>
      <c r="P1566" s="175" t="e">
        <f t="shared" si="443"/>
        <v>#DIV/0!</v>
      </c>
      <c r="Q1566" s="174">
        <f t="shared" si="444"/>
        <v>0</v>
      </c>
      <c r="R1566" s="175" t="e">
        <f t="shared" si="445"/>
        <v>#DIV/0!</v>
      </c>
      <c r="S1566" s="258">
        <f t="shared" si="446"/>
        <v>0</v>
      </c>
      <c r="T1566" s="168"/>
      <c r="U1566" s="168"/>
      <c r="V1566" s="168"/>
      <c r="W1566" s="174">
        <v>1</v>
      </c>
      <c r="X1566" s="168"/>
    </row>
    <row r="1567" spans="2:24">
      <c r="B1567" s="649">
        <v>46026</v>
      </c>
      <c r="C1567" s="443" t="str">
        <f t="shared" ref="C1567" si="448">RIGHT(TEXT(B1567,"aaa"),1)</f>
        <v>日</v>
      </c>
      <c r="D1567" s="205">
        <f t="shared" si="436"/>
        <v>1</v>
      </c>
      <c r="E1567" s="168"/>
      <c r="F1567" s="259"/>
      <c r="G1567" s="168"/>
      <c r="H1567" s="168"/>
      <c r="I1567" s="176" t="e">
        <f t="shared" ref="I1567:I1586" si="449">H1567/G1567</f>
        <v>#DIV/0!</v>
      </c>
      <c r="J1567" s="168"/>
      <c r="K1567" s="176" t="e">
        <f t="shared" ref="K1567:K1586" si="450">J1567/G1567</f>
        <v>#DIV/0!</v>
      </c>
      <c r="L1567" s="259"/>
      <c r="M1567" s="176" t="e">
        <f t="shared" ref="M1567:M1586" si="451">(H1567+J1567)/G1567</f>
        <v>#DIV/0!</v>
      </c>
      <c r="N1567" s="259"/>
      <c r="O1567" s="168"/>
      <c r="P1567" s="175" t="e">
        <f t="shared" ref="P1567:P1586" si="452">O1567/G1567</f>
        <v>#DIV/0!</v>
      </c>
      <c r="Q1567" s="174">
        <f t="shared" ref="Q1567:Q1586" si="453">(H1567+J1567)-G1567-O1567</f>
        <v>0</v>
      </c>
      <c r="R1567" s="175" t="e">
        <f t="shared" ref="R1567:R1586" si="454">Q1567/G1567</f>
        <v>#DIV/0!</v>
      </c>
      <c r="S1567" s="258">
        <f t="shared" ref="S1567:S1586" si="455">Q1567*L1567</f>
        <v>0</v>
      </c>
      <c r="T1567" s="168"/>
      <c r="U1567" s="168"/>
      <c r="V1567" s="168"/>
      <c r="W1567" s="174">
        <v>1</v>
      </c>
      <c r="X1567" s="168"/>
    </row>
    <row r="1568" spans="2:24">
      <c r="B1568" s="650"/>
      <c r="C1568" s="443"/>
      <c r="D1568" s="205">
        <f t="shared" si="436"/>
        <v>2</v>
      </c>
      <c r="E1568" s="168"/>
      <c r="F1568" s="259"/>
      <c r="G1568" s="168"/>
      <c r="H1568" s="168"/>
      <c r="I1568" s="176" t="e">
        <f t="shared" si="449"/>
        <v>#DIV/0!</v>
      </c>
      <c r="J1568" s="168"/>
      <c r="K1568" s="176" t="e">
        <f t="shared" si="450"/>
        <v>#DIV/0!</v>
      </c>
      <c r="L1568" s="259"/>
      <c r="M1568" s="176" t="e">
        <f t="shared" si="451"/>
        <v>#DIV/0!</v>
      </c>
      <c r="N1568" s="259"/>
      <c r="O1568" s="168"/>
      <c r="P1568" s="175" t="e">
        <f t="shared" si="452"/>
        <v>#DIV/0!</v>
      </c>
      <c r="Q1568" s="174">
        <f t="shared" si="453"/>
        <v>0</v>
      </c>
      <c r="R1568" s="175" t="e">
        <f t="shared" si="454"/>
        <v>#DIV/0!</v>
      </c>
      <c r="S1568" s="258">
        <f t="shared" si="455"/>
        <v>0</v>
      </c>
      <c r="T1568" s="168"/>
      <c r="U1568" s="168"/>
      <c r="V1568" s="168"/>
      <c r="W1568" s="174">
        <v>1</v>
      </c>
      <c r="X1568" s="168"/>
    </row>
    <row r="1569" spans="2:24">
      <c r="B1569" s="650"/>
      <c r="C1569" s="443"/>
      <c r="D1569" s="205">
        <f t="shared" si="436"/>
        <v>3</v>
      </c>
      <c r="E1569" s="168"/>
      <c r="F1569" s="259"/>
      <c r="G1569" s="168"/>
      <c r="H1569" s="168"/>
      <c r="I1569" s="176" t="e">
        <f t="shared" si="449"/>
        <v>#DIV/0!</v>
      </c>
      <c r="J1569" s="168"/>
      <c r="K1569" s="176" t="e">
        <f t="shared" si="450"/>
        <v>#DIV/0!</v>
      </c>
      <c r="L1569" s="259"/>
      <c r="M1569" s="176" t="e">
        <f t="shared" si="451"/>
        <v>#DIV/0!</v>
      </c>
      <c r="N1569" s="259"/>
      <c r="O1569" s="168"/>
      <c r="P1569" s="175" t="e">
        <f t="shared" si="452"/>
        <v>#DIV/0!</v>
      </c>
      <c r="Q1569" s="174">
        <f t="shared" si="453"/>
        <v>0</v>
      </c>
      <c r="R1569" s="175" t="e">
        <f t="shared" si="454"/>
        <v>#DIV/0!</v>
      </c>
      <c r="S1569" s="258">
        <f t="shared" si="455"/>
        <v>0</v>
      </c>
      <c r="T1569" s="168"/>
      <c r="U1569" s="168"/>
      <c r="V1569" s="168"/>
      <c r="W1569" s="174">
        <v>1</v>
      </c>
      <c r="X1569" s="168"/>
    </row>
    <row r="1570" spans="2:24">
      <c r="B1570" s="650"/>
      <c r="C1570" s="443"/>
      <c r="D1570" s="205">
        <f t="shared" si="436"/>
        <v>4</v>
      </c>
      <c r="E1570" s="168"/>
      <c r="F1570" s="259"/>
      <c r="G1570" s="168"/>
      <c r="H1570" s="168"/>
      <c r="I1570" s="176" t="e">
        <f t="shared" si="449"/>
        <v>#DIV/0!</v>
      </c>
      <c r="J1570" s="168"/>
      <c r="K1570" s="176" t="e">
        <f t="shared" si="450"/>
        <v>#DIV/0!</v>
      </c>
      <c r="L1570" s="259"/>
      <c r="M1570" s="176" t="e">
        <f t="shared" si="451"/>
        <v>#DIV/0!</v>
      </c>
      <c r="N1570" s="259"/>
      <c r="O1570" s="168"/>
      <c r="P1570" s="175" t="e">
        <f t="shared" si="452"/>
        <v>#DIV/0!</v>
      </c>
      <c r="Q1570" s="174">
        <f t="shared" si="453"/>
        <v>0</v>
      </c>
      <c r="R1570" s="175" t="e">
        <f t="shared" si="454"/>
        <v>#DIV/0!</v>
      </c>
      <c r="S1570" s="258">
        <f t="shared" si="455"/>
        <v>0</v>
      </c>
      <c r="T1570" s="168"/>
      <c r="U1570" s="168"/>
      <c r="V1570" s="168"/>
      <c r="W1570" s="174">
        <v>1</v>
      </c>
      <c r="X1570" s="168"/>
    </row>
    <row r="1571" spans="2:24">
      <c r="B1571" s="650"/>
      <c r="C1571" s="443"/>
      <c r="D1571" s="205">
        <f t="shared" si="436"/>
        <v>5</v>
      </c>
      <c r="E1571" s="168"/>
      <c r="F1571" s="259"/>
      <c r="G1571" s="168"/>
      <c r="H1571" s="168"/>
      <c r="I1571" s="176" t="e">
        <f t="shared" si="449"/>
        <v>#DIV/0!</v>
      </c>
      <c r="J1571" s="168"/>
      <c r="K1571" s="176" t="e">
        <f t="shared" si="450"/>
        <v>#DIV/0!</v>
      </c>
      <c r="L1571" s="259"/>
      <c r="M1571" s="176" t="e">
        <f t="shared" si="451"/>
        <v>#DIV/0!</v>
      </c>
      <c r="N1571" s="259"/>
      <c r="O1571" s="168"/>
      <c r="P1571" s="175" t="e">
        <f t="shared" si="452"/>
        <v>#DIV/0!</v>
      </c>
      <c r="Q1571" s="174">
        <f t="shared" si="453"/>
        <v>0</v>
      </c>
      <c r="R1571" s="175" t="e">
        <f t="shared" si="454"/>
        <v>#DIV/0!</v>
      </c>
      <c r="S1571" s="258">
        <f t="shared" si="455"/>
        <v>0</v>
      </c>
      <c r="T1571" s="168"/>
      <c r="U1571" s="168"/>
      <c r="V1571" s="168"/>
      <c r="W1571" s="174">
        <v>1</v>
      </c>
      <c r="X1571" s="168"/>
    </row>
    <row r="1572" spans="2:24">
      <c r="B1572" s="650"/>
      <c r="C1572" s="443"/>
      <c r="D1572" s="205">
        <f t="shared" si="436"/>
        <v>6</v>
      </c>
      <c r="E1572" s="168"/>
      <c r="F1572" s="259"/>
      <c r="G1572" s="168"/>
      <c r="H1572" s="168"/>
      <c r="I1572" s="176" t="e">
        <f t="shared" si="449"/>
        <v>#DIV/0!</v>
      </c>
      <c r="J1572" s="168"/>
      <c r="K1572" s="176" t="e">
        <f t="shared" si="450"/>
        <v>#DIV/0!</v>
      </c>
      <c r="L1572" s="259"/>
      <c r="M1572" s="176" t="e">
        <f t="shared" si="451"/>
        <v>#DIV/0!</v>
      </c>
      <c r="N1572" s="259"/>
      <c r="O1572" s="168"/>
      <c r="P1572" s="175" t="e">
        <f t="shared" si="452"/>
        <v>#DIV/0!</v>
      </c>
      <c r="Q1572" s="174">
        <f t="shared" si="453"/>
        <v>0</v>
      </c>
      <c r="R1572" s="175" t="e">
        <f t="shared" si="454"/>
        <v>#DIV/0!</v>
      </c>
      <c r="S1572" s="258">
        <f t="shared" si="455"/>
        <v>0</v>
      </c>
      <c r="T1572" s="168"/>
      <c r="U1572" s="168"/>
      <c r="V1572" s="168"/>
      <c r="W1572" s="174">
        <v>1</v>
      </c>
      <c r="X1572" s="168"/>
    </row>
    <row r="1573" spans="2:24">
      <c r="B1573" s="650"/>
      <c r="C1573" s="443"/>
      <c r="D1573" s="205">
        <f t="shared" si="436"/>
        <v>7</v>
      </c>
      <c r="E1573" s="168"/>
      <c r="F1573" s="259"/>
      <c r="G1573" s="168"/>
      <c r="H1573" s="168"/>
      <c r="I1573" s="176" t="e">
        <f t="shared" si="449"/>
        <v>#DIV/0!</v>
      </c>
      <c r="J1573" s="168"/>
      <c r="K1573" s="176" t="e">
        <f t="shared" si="450"/>
        <v>#DIV/0!</v>
      </c>
      <c r="L1573" s="259"/>
      <c r="M1573" s="176" t="e">
        <f t="shared" si="451"/>
        <v>#DIV/0!</v>
      </c>
      <c r="N1573" s="259"/>
      <c r="O1573" s="168"/>
      <c r="P1573" s="175" t="e">
        <f t="shared" si="452"/>
        <v>#DIV/0!</v>
      </c>
      <c r="Q1573" s="174">
        <f t="shared" si="453"/>
        <v>0</v>
      </c>
      <c r="R1573" s="175" t="e">
        <f t="shared" si="454"/>
        <v>#DIV/0!</v>
      </c>
      <c r="S1573" s="258">
        <f t="shared" si="455"/>
        <v>0</v>
      </c>
      <c r="T1573" s="168"/>
      <c r="U1573" s="168"/>
      <c r="V1573" s="168"/>
      <c r="W1573" s="174">
        <v>1</v>
      </c>
      <c r="X1573" s="168"/>
    </row>
    <row r="1574" spans="2:24">
      <c r="B1574" s="650"/>
      <c r="C1574" s="443"/>
      <c r="D1574" s="205">
        <f t="shared" si="436"/>
        <v>8</v>
      </c>
      <c r="E1574" s="168"/>
      <c r="F1574" s="259"/>
      <c r="G1574" s="168"/>
      <c r="H1574" s="168"/>
      <c r="I1574" s="176" t="e">
        <f t="shared" si="449"/>
        <v>#DIV/0!</v>
      </c>
      <c r="J1574" s="168"/>
      <c r="K1574" s="176" t="e">
        <f t="shared" si="450"/>
        <v>#DIV/0!</v>
      </c>
      <c r="L1574" s="259"/>
      <c r="M1574" s="176" t="e">
        <f t="shared" si="451"/>
        <v>#DIV/0!</v>
      </c>
      <c r="N1574" s="259"/>
      <c r="O1574" s="168"/>
      <c r="P1574" s="175" t="e">
        <f t="shared" si="452"/>
        <v>#DIV/0!</v>
      </c>
      <c r="Q1574" s="174">
        <f t="shared" si="453"/>
        <v>0</v>
      </c>
      <c r="R1574" s="175" t="e">
        <f t="shared" si="454"/>
        <v>#DIV/0!</v>
      </c>
      <c r="S1574" s="258">
        <f t="shared" si="455"/>
        <v>0</v>
      </c>
      <c r="T1574" s="168"/>
      <c r="U1574" s="168"/>
      <c r="V1574" s="168"/>
      <c r="W1574" s="174">
        <v>1</v>
      </c>
      <c r="X1574" s="168"/>
    </row>
    <row r="1575" spans="2:24">
      <c r="B1575" s="650"/>
      <c r="C1575" s="443"/>
      <c r="D1575" s="205">
        <f t="shared" si="436"/>
        <v>9</v>
      </c>
      <c r="E1575" s="168"/>
      <c r="F1575" s="259"/>
      <c r="G1575" s="168"/>
      <c r="H1575" s="168"/>
      <c r="I1575" s="176" t="e">
        <f t="shared" si="449"/>
        <v>#DIV/0!</v>
      </c>
      <c r="J1575" s="168"/>
      <c r="K1575" s="176" t="e">
        <f t="shared" si="450"/>
        <v>#DIV/0!</v>
      </c>
      <c r="L1575" s="259"/>
      <c r="M1575" s="176" t="e">
        <f t="shared" si="451"/>
        <v>#DIV/0!</v>
      </c>
      <c r="N1575" s="259"/>
      <c r="O1575" s="168"/>
      <c r="P1575" s="175" t="e">
        <f t="shared" si="452"/>
        <v>#DIV/0!</v>
      </c>
      <c r="Q1575" s="174">
        <f t="shared" si="453"/>
        <v>0</v>
      </c>
      <c r="R1575" s="175" t="e">
        <f t="shared" si="454"/>
        <v>#DIV/0!</v>
      </c>
      <c r="S1575" s="258">
        <f t="shared" si="455"/>
        <v>0</v>
      </c>
      <c r="T1575" s="168"/>
      <c r="U1575" s="168"/>
      <c r="V1575" s="168"/>
      <c r="W1575" s="174">
        <v>1</v>
      </c>
      <c r="X1575" s="168"/>
    </row>
    <row r="1576" spans="2:24">
      <c r="B1576" s="651"/>
      <c r="C1576" s="443"/>
      <c r="D1576" s="205">
        <f t="shared" si="436"/>
        <v>10</v>
      </c>
      <c r="E1576" s="168"/>
      <c r="F1576" s="259"/>
      <c r="G1576" s="168"/>
      <c r="H1576" s="168"/>
      <c r="I1576" s="176" t="e">
        <f t="shared" si="449"/>
        <v>#DIV/0!</v>
      </c>
      <c r="J1576" s="168"/>
      <c r="K1576" s="176" t="e">
        <f t="shared" si="450"/>
        <v>#DIV/0!</v>
      </c>
      <c r="L1576" s="259"/>
      <c r="M1576" s="176" t="e">
        <f t="shared" si="451"/>
        <v>#DIV/0!</v>
      </c>
      <c r="N1576" s="259"/>
      <c r="O1576" s="168"/>
      <c r="P1576" s="175" t="e">
        <f t="shared" si="452"/>
        <v>#DIV/0!</v>
      </c>
      <c r="Q1576" s="174">
        <f t="shared" si="453"/>
        <v>0</v>
      </c>
      <c r="R1576" s="175" t="e">
        <f t="shared" si="454"/>
        <v>#DIV/0!</v>
      </c>
      <c r="S1576" s="258">
        <f t="shared" si="455"/>
        <v>0</v>
      </c>
      <c r="T1576" s="168"/>
      <c r="U1576" s="168"/>
      <c r="V1576" s="168"/>
      <c r="W1576" s="174">
        <v>1</v>
      </c>
      <c r="X1576" s="168"/>
    </row>
    <row r="1577" spans="2:24">
      <c r="B1577" s="649">
        <v>46027</v>
      </c>
      <c r="C1577" s="443" t="str">
        <f t="shared" ref="C1577" si="456">RIGHT(TEXT(B1577,"aaa"),1)</f>
        <v>一</v>
      </c>
      <c r="D1577" s="205">
        <f t="shared" si="436"/>
        <v>1</v>
      </c>
      <c r="E1577" s="168"/>
      <c r="F1577" s="259"/>
      <c r="G1577" s="168"/>
      <c r="H1577" s="168"/>
      <c r="I1577" s="176" t="e">
        <f t="shared" si="449"/>
        <v>#DIV/0!</v>
      </c>
      <c r="J1577" s="168"/>
      <c r="K1577" s="176" t="e">
        <f t="shared" si="450"/>
        <v>#DIV/0!</v>
      </c>
      <c r="L1577" s="259"/>
      <c r="M1577" s="176" t="e">
        <f t="shared" si="451"/>
        <v>#DIV/0!</v>
      </c>
      <c r="N1577" s="259"/>
      <c r="O1577" s="168"/>
      <c r="P1577" s="175" t="e">
        <f t="shared" si="452"/>
        <v>#DIV/0!</v>
      </c>
      <c r="Q1577" s="174">
        <f t="shared" si="453"/>
        <v>0</v>
      </c>
      <c r="R1577" s="175" t="e">
        <f t="shared" si="454"/>
        <v>#DIV/0!</v>
      </c>
      <c r="S1577" s="258">
        <f t="shared" si="455"/>
        <v>0</v>
      </c>
      <c r="T1577" s="168"/>
      <c r="U1577" s="168"/>
      <c r="V1577" s="168"/>
      <c r="W1577" s="174">
        <v>1</v>
      </c>
      <c r="X1577" s="168"/>
    </row>
    <row r="1578" spans="2:24">
      <c r="B1578" s="650"/>
      <c r="C1578" s="443"/>
      <c r="D1578" s="205">
        <f t="shared" si="436"/>
        <v>2</v>
      </c>
      <c r="E1578" s="168"/>
      <c r="F1578" s="259"/>
      <c r="G1578" s="168"/>
      <c r="H1578" s="168"/>
      <c r="I1578" s="176" t="e">
        <f t="shared" si="449"/>
        <v>#DIV/0!</v>
      </c>
      <c r="J1578" s="168"/>
      <c r="K1578" s="176" t="e">
        <f t="shared" si="450"/>
        <v>#DIV/0!</v>
      </c>
      <c r="L1578" s="259"/>
      <c r="M1578" s="176" t="e">
        <f t="shared" si="451"/>
        <v>#DIV/0!</v>
      </c>
      <c r="N1578" s="259"/>
      <c r="O1578" s="168"/>
      <c r="P1578" s="175" t="e">
        <f t="shared" si="452"/>
        <v>#DIV/0!</v>
      </c>
      <c r="Q1578" s="174">
        <f t="shared" si="453"/>
        <v>0</v>
      </c>
      <c r="R1578" s="175" t="e">
        <f t="shared" si="454"/>
        <v>#DIV/0!</v>
      </c>
      <c r="S1578" s="258">
        <f t="shared" si="455"/>
        <v>0</v>
      </c>
      <c r="T1578" s="168"/>
      <c r="U1578" s="168"/>
      <c r="V1578" s="168"/>
      <c r="W1578" s="174">
        <v>1</v>
      </c>
      <c r="X1578" s="168"/>
    </row>
    <row r="1579" spans="2:24">
      <c r="B1579" s="650"/>
      <c r="C1579" s="443"/>
      <c r="D1579" s="205">
        <f t="shared" si="436"/>
        <v>3</v>
      </c>
      <c r="E1579" s="168"/>
      <c r="F1579" s="259"/>
      <c r="G1579" s="168"/>
      <c r="H1579" s="168"/>
      <c r="I1579" s="176" t="e">
        <f t="shared" si="449"/>
        <v>#DIV/0!</v>
      </c>
      <c r="J1579" s="168"/>
      <c r="K1579" s="176" t="e">
        <f t="shared" si="450"/>
        <v>#DIV/0!</v>
      </c>
      <c r="L1579" s="259"/>
      <c r="M1579" s="176" t="e">
        <f t="shared" si="451"/>
        <v>#DIV/0!</v>
      </c>
      <c r="N1579" s="259"/>
      <c r="O1579" s="168"/>
      <c r="P1579" s="175" t="e">
        <f t="shared" si="452"/>
        <v>#DIV/0!</v>
      </c>
      <c r="Q1579" s="174">
        <f t="shared" si="453"/>
        <v>0</v>
      </c>
      <c r="R1579" s="175" t="e">
        <f t="shared" si="454"/>
        <v>#DIV/0!</v>
      </c>
      <c r="S1579" s="258">
        <f t="shared" si="455"/>
        <v>0</v>
      </c>
      <c r="T1579" s="168"/>
      <c r="U1579" s="168"/>
      <c r="V1579" s="168"/>
      <c r="W1579" s="174">
        <v>1</v>
      </c>
      <c r="X1579" s="168"/>
    </row>
    <row r="1580" spans="2:24">
      <c r="B1580" s="650"/>
      <c r="C1580" s="443"/>
      <c r="D1580" s="205">
        <f t="shared" si="436"/>
        <v>4</v>
      </c>
      <c r="E1580" s="168"/>
      <c r="F1580" s="259"/>
      <c r="G1580" s="168"/>
      <c r="H1580" s="168"/>
      <c r="I1580" s="176" t="e">
        <f t="shared" si="449"/>
        <v>#DIV/0!</v>
      </c>
      <c r="J1580" s="168"/>
      <c r="K1580" s="176" t="e">
        <f t="shared" si="450"/>
        <v>#DIV/0!</v>
      </c>
      <c r="L1580" s="259"/>
      <c r="M1580" s="176" t="e">
        <f t="shared" si="451"/>
        <v>#DIV/0!</v>
      </c>
      <c r="N1580" s="259"/>
      <c r="O1580" s="168"/>
      <c r="P1580" s="175" t="e">
        <f t="shared" si="452"/>
        <v>#DIV/0!</v>
      </c>
      <c r="Q1580" s="174">
        <f t="shared" si="453"/>
        <v>0</v>
      </c>
      <c r="R1580" s="175" t="e">
        <f t="shared" si="454"/>
        <v>#DIV/0!</v>
      </c>
      <c r="S1580" s="258">
        <f t="shared" si="455"/>
        <v>0</v>
      </c>
      <c r="T1580" s="168"/>
      <c r="U1580" s="168"/>
      <c r="V1580" s="168"/>
      <c r="W1580" s="174">
        <v>1</v>
      </c>
      <c r="X1580" s="168"/>
    </row>
    <row r="1581" spans="2:24">
      <c r="B1581" s="650"/>
      <c r="C1581" s="443"/>
      <c r="D1581" s="205">
        <f t="shared" si="436"/>
        <v>5</v>
      </c>
      <c r="E1581" s="168"/>
      <c r="F1581" s="259"/>
      <c r="G1581" s="168"/>
      <c r="H1581" s="168"/>
      <c r="I1581" s="176" t="e">
        <f t="shared" si="449"/>
        <v>#DIV/0!</v>
      </c>
      <c r="J1581" s="168"/>
      <c r="K1581" s="176" t="e">
        <f t="shared" si="450"/>
        <v>#DIV/0!</v>
      </c>
      <c r="L1581" s="259"/>
      <c r="M1581" s="176" t="e">
        <f t="shared" si="451"/>
        <v>#DIV/0!</v>
      </c>
      <c r="N1581" s="259"/>
      <c r="O1581" s="168"/>
      <c r="P1581" s="175" t="e">
        <f t="shared" si="452"/>
        <v>#DIV/0!</v>
      </c>
      <c r="Q1581" s="174">
        <f t="shared" si="453"/>
        <v>0</v>
      </c>
      <c r="R1581" s="175" t="e">
        <f t="shared" si="454"/>
        <v>#DIV/0!</v>
      </c>
      <c r="S1581" s="258">
        <f t="shared" si="455"/>
        <v>0</v>
      </c>
      <c r="T1581" s="168"/>
      <c r="U1581" s="168"/>
      <c r="V1581" s="168"/>
      <c r="W1581" s="174">
        <v>1</v>
      </c>
      <c r="X1581" s="168"/>
    </row>
    <row r="1582" spans="2:24">
      <c r="B1582" s="650"/>
      <c r="C1582" s="443"/>
      <c r="D1582" s="205">
        <f t="shared" si="436"/>
        <v>6</v>
      </c>
      <c r="E1582" s="168"/>
      <c r="F1582" s="259"/>
      <c r="G1582" s="168"/>
      <c r="H1582" s="168"/>
      <c r="I1582" s="176" t="e">
        <f t="shared" si="449"/>
        <v>#DIV/0!</v>
      </c>
      <c r="J1582" s="168"/>
      <c r="K1582" s="176" t="e">
        <f t="shared" si="450"/>
        <v>#DIV/0!</v>
      </c>
      <c r="L1582" s="259"/>
      <c r="M1582" s="176" t="e">
        <f t="shared" si="451"/>
        <v>#DIV/0!</v>
      </c>
      <c r="N1582" s="259"/>
      <c r="O1582" s="168"/>
      <c r="P1582" s="175" t="e">
        <f t="shared" si="452"/>
        <v>#DIV/0!</v>
      </c>
      <c r="Q1582" s="174">
        <f t="shared" si="453"/>
        <v>0</v>
      </c>
      <c r="R1582" s="175" t="e">
        <f t="shared" si="454"/>
        <v>#DIV/0!</v>
      </c>
      <c r="S1582" s="258">
        <f t="shared" si="455"/>
        <v>0</v>
      </c>
      <c r="T1582" s="168"/>
      <c r="U1582" s="168"/>
      <c r="V1582" s="168"/>
      <c r="W1582" s="174">
        <v>1</v>
      </c>
      <c r="X1582" s="168"/>
    </row>
    <row r="1583" spans="2:24">
      <c r="B1583" s="650"/>
      <c r="C1583" s="443"/>
      <c r="D1583" s="205">
        <f t="shared" si="436"/>
        <v>7</v>
      </c>
      <c r="E1583" s="168"/>
      <c r="F1583" s="259"/>
      <c r="G1583" s="168"/>
      <c r="H1583" s="168"/>
      <c r="I1583" s="176" t="e">
        <f t="shared" si="449"/>
        <v>#DIV/0!</v>
      </c>
      <c r="J1583" s="168"/>
      <c r="K1583" s="176" t="e">
        <f t="shared" si="450"/>
        <v>#DIV/0!</v>
      </c>
      <c r="L1583" s="259"/>
      <c r="M1583" s="176" t="e">
        <f t="shared" si="451"/>
        <v>#DIV/0!</v>
      </c>
      <c r="N1583" s="259"/>
      <c r="O1583" s="168"/>
      <c r="P1583" s="175" t="e">
        <f t="shared" si="452"/>
        <v>#DIV/0!</v>
      </c>
      <c r="Q1583" s="174">
        <f t="shared" si="453"/>
        <v>0</v>
      </c>
      <c r="R1583" s="175" t="e">
        <f t="shared" si="454"/>
        <v>#DIV/0!</v>
      </c>
      <c r="S1583" s="258">
        <f t="shared" si="455"/>
        <v>0</v>
      </c>
      <c r="T1583" s="168"/>
      <c r="U1583" s="168"/>
      <c r="V1583" s="168"/>
      <c r="W1583" s="174">
        <v>1</v>
      </c>
      <c r="X1583" s="168"/>
    </row>
    <row r="1584" spans="2:24">
      <c r="B1584" s="650"/>
      <c r="C1584" s="443"/>
      <c r="D1584" s="205">
        <f t="shared" si="436"/>
        <v>8</v>
      </c>
      <c r="E1584" s="168"/>
      <c r="F1584" s="259"/>
      <c r="G1584" s="168"/>
      <c r="H1584" s="168"/>
      <c r="I1584" s="176" t="e">
        <f t="shared" si="449"/>
        <v>#DIV/0!</v>
      </c>
      <c r="J1584" s="168"/>
      <c r="K1584" s="176" t="e">
        <f t="shared" si="450"/>
        <v>#DIV/0!</v>
      </c>
      <c r="L1584" s="259"/>
      <c r="M1584" s="176" t="e">
        <f t="shared" si="451"/>
        <v>#DIV/0!</v>
      </c>
      <c r="N1584" s="259"/>
      <c r="O1584" s="168"/>
      <c r="P1584" s="175" t="e">
        <f t="shared" si="452"/>
        <v>#DIV/0!</v>
      </c>
      <c r="Q1584" s="174">
        <f t="shared" si="453"/>
        <v>0</v>
      </c>
      <c r="R1584" s="175" t="e">
        <f t="shared" si="454"/>
        <v>#DIV/0!</v>
      </c>
      <c r="S1584" s="258">
        <f t="shared" si="455"/>
        <v>0</v>
      </c>
      <c r="T1584" s="168"/>
      <c r="U1584" s="168"/>
      <c r="V1584" s="168"/>
      <c r="W1584" s="174">
        <v>1</v>
      </c>
      <c r="X1584" s="168"/>
    </row>
    <row r="1585" spans="2:24">
      <c r="B1585" s="650"/>
      <c r="C1585" s="443"/>
      <c r="D1585" s="205">
        <f t="shared" si="436"/>
        <v>9</v>
      </c>
      <c r="E1585" s="168"/>
      <c r="F1585" s="259"/>
      <c r="G1585" s="168"/>
      <c r="H1585" s="168"/>
      <c r="I1585" s="176" t="e">
        <f t="shared" si="449"/>
        <v>#DIV/0!</v>
      </c>
      <c r="J1585" s="168"/>
      <c r="K1585" s="176" t="e">
        <f t="shared" si="450"/>
        <v>#DIV/0!</v>
      </c>
      <c r="L1585" s="259"/>
      <c r="M1585" s="176" t="e">
        <f t="shared" si="451"/>
        <v>#DIV/0!</v>
      </c>
      <c r="N1585" s="259"/>
      <c r="O1585" s="168"/>
      <c r="P1585" s="175" t="e">
        <f t="shared" si="452"/>
        <v>#DIV/0!</v>
      </c>
      <c r="Q1585" s="174">
        <f t="shared" si="453"/>
        <v>0</v>
      </c>
      <c r="R1585" s="175" t="e">
        <f t="shared" si="454"/>
        <v>#DIV/0!</v>
      </c>
      <c r="S1585" s="258">
        <f t="shared" si="455"/>
        <v>0</v>
      </c>
      <c r="T1585" s="168"/>
      <c r="U1585" s="168"/>
      <c r="V1585" s="168"/>
      <c r="W1585" s="174">
        <v>1</v>
      </c>
      <c r="X1585" s="168"/>
    </row>
    <row r="1586" spans="2:24">
      <c r="B1586" s="651"/>
      <c r="C1586" s="443"/>
      <c r="D1586" s="205">
        <f t="shared" si="436"/>
        <v>10</v>
      </c>
      <c r="E1586" s="168"/>
      <c r="F1586" s="259"/>
      <c r="G1586" s="168"/>
      <c r="H1586" s="168"/>
      <c r="I1586" s="176" t="e">
        <f t="shared" si="449"/>
        <v>#DIV/0!</v>
      </c>
      <c r="J1586" s="168"/>
      <c r="K1586" s="176" t="e">
        <f t="shared" si="450"/>
        <v>#DIV/0!</v>
      </c>
      <c r="L1586" s="259"/>
      <c r="M1586" s="176" t="e">
        <f t="shared" si="451"/>
        <v>#DIV/0!</v>
      </c>
      <c r="N1586" s="259"/>
      <c r="O1586" s="168"/>
      <c r="P1586" s="175" t="e">
        <f t="shared" si="452"/>
        <v>#DIV/0!</v>
      </c>
      <c r="Q1586" s="174">
        <f t="shared" si="453"/>
        <v>0</v>
      </c>
      <c r="R1586" s="175" t="e">
        <f t="shared" si="454"/>
        <v>#DIV/0!</v>
      </c>
      <c r="S1586" s="258">
        <f t="shared" si="455"/>
        <v>0</v>
      </c>
      <c r="T1586" s="168"/>
      <c r="U1586" s="168"/>
      <c r="V1586" s="168"/>
      <c r="W1586" s="174">
        <v>1</v>
      </c>
      <c r="X1586" s="168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0000000}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bottomRight" activeCell="X1307" sqref="X1307:X1376"/>
      <selection pane="bottomLeft" activeCell="A7" sqref="A7"/>
      <selection pane="topRight" activeCell="F1" sqref="F1"/>
    </sheetView>
  </sheetViews>
  <sheetFormatPr defaultColWidth="8.85546875" defaultRowHeight="15.95"/>
  <cols>
    <col min="1" max="1" width="0" style="166" hidden="1" customWidth="1"/>
    <col min="2" max="2" width="13.42578125" style="166" bestFit="1" customWidth="1"/>
    <col min="3" max="3" width="4.5703125" style="166" bestFit="1" customWidth="1"/>
    <col min="4" max="4" width="6.85546875" style="166" customWidth="1"/>
    <col min="5" max="5" width="35.28515625" style="166" bestFit="1" customWidth="1"/>
    <col min="6" max="6" width="12.140625" style="166" bestFit="1" customWidth="1"/>
    <col min="7" max="8" width="11.5703125" style="166" bestFit="1" customWidth="1"/>
    <col min="9" max="9" width="16.85546875" style="166" customWidth="1"/>
    <col min="10" max="10" width="8.7109375" style="166" bestFit="1" customWidth="1"/>
    <col min="11" max="11" width="11.5703125" style="166" bestFit="1" customWidth="1"/>
    <col min="12" max="12" width="10.140625" style="166" bestFit="1" customWidth="1"/>
    <col min="13" max="13" width="18.28515625" style="166" bestFit="1" customWidth="1"/>
    <col min="14" max="14" width="10.140625" style="166" bestFit="1" customWidth="1"/>
    <col min="15" max="15" width="9.85546875" style="166" bestFit="1" customWidth="1"/>
    <col min="16" max="16" width="11.7109375" style="166" bestFit="1" customWidth="1"/>
    <col min="17" max="17" width="10.140625" style="166" bestFit="1" customWidth="1"/>
    <col min="18" max="18" width="9.85546875" style="166" bestFit="1" customWidth="1"/>
    <col min="19" max="19" width="11.7109375" style="166" bestFit="1" customWidth="1"/>
    <col min="20" max="20" width="10.140625" style="166" customWidth="1"/>
    <col min="21" max="21" width="15.5703125" style="166" customWidth="1"/>
    <col min="22" max="22" width="70.7109375" style="166" customWidth="1"/>
    <col min="23" max="23" width="7.5703125" style="166" bestFit="1" customWidth="1"/>
    <col min="24" max="24" width="32.5703125" style="166" bestFit="1" customWidth="1"/>
    <col min="25" max="25" width="8.85546875" style="166"/>
    <col min="26" max="27" width="21.5703125" style="166" customWidth="1"/>
    <col min="28" max="33" width="14.42578125" style="166" customWidth="1"/>
    <col min="34" max="34" width="11.5703125" style="166" bestFit="1" customWidth="1"/>
    <col min="35" max="16384" width="8.85546875" style="166"/>
  </cols>
  <sheetData>
    <row r="2" spans="2:34" ht="41.1" customHeight="1">
      <c r="B2" s="621" t="s">
        <v>717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Z2" s="167"/>
      <c r="AA2" s="167"/>
    </row>
    <row r="3" spans="2:34" ht="17.100000000000001" customHeight="1">
      <c r="B3" s="652" t="s">
        <v>63</v>
      </c>
      <c r="C3" s="624"/>
      <c r="D3" s="629" t="s">
        <v>464</v>
      </c>
      <c r="E3" s="629"/>
      <c r="F3" s="629"/>
      <c r="G3" s="629" t="s">
        <v>465</v>
      </c>
      <c r="H3" s="629"/>
      <c r="I3" s="629"/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29" t="s">
        <v>466</v>
      </c>
      <c r="U3" s="630" t="s">
        <v>467</v>
      </c>
      <c r="V3" s="636" t="s">
        <v>577</v>
      </c>
      <c r="W3" s="636" t="s">
        <v>470</v>
      </c>
      <c r="X3" s="653" t="s">
        <v>471</v>
      </c>
      <c r="Z3" s="629" t="s">
        <v>472</v>
      </c>
      <c r="AA3" s="629"/>
      <c r="AB3" s="629"/>
      <c r="AC3" s="629"/>
      <c r="AD3" s="629"/>
      <c r="AE3" s="629"/>
      <c r="AF3" s="629"/>
      <c r="AG3" s="629"/>
      <c r="AH3" s="629"/>
    </row>
    <row r="4" spans="2:34" ht="17.100000000000001" customHeight="1">
      <c r="B4" s="625"/>
      <c r="C4" s="626"/>
      <c r="D4" s="655" t="s">
        <v>473</v>
      </c>
      <c r="E4" s="629" t="s">
        <v>474</v>
      </c>
      <c r="F4" s="629"/>
      <c r="G4" s="629" t="s">
        <v>475</v>
      </c>
      <c r="H4" s="629"/>
      <c r="I4" s="629"/>
      <c r="J4" s="629"/>
      <c r="K4" s="629"/>
      <c r="L4" s="629"/>
      <c r="M4" s="629"/>
      <c r="N4" s="629"/>
      <c r="O4" s="629" t="s">
        <v>476</v>
      </c>
      <c r="P4" s="629"/>
      <c r="Q4" s="629"/>
      <c r="R4" s="629"/>
      <c r="S4" s="629"/>
      <c r="T4" s="629"/>
      <c r="U4" s="631"/>
      <c r="V4" s="637"/>
      <c r="W4" s="637"/>
      <c r="X4" s="653"/>
      <c r="Z4" s="629"/>
      <c r="AA4" s="629"/>
      <c r="AB4" s="629"/>
      <c r="AC4" s="629"/>
      <c r="AD4" s="629"/>
      <c r="AE4" s="629"/>
      <c r="AF4" s="629"/>
      <c r="AG4" s="629"/>
      <c r="AH4" s="629"/>
    </row>
    <row r="5" spans="2:34" ht="17.100000000000001" customHeight="1">
      <c r="B5" s="625"/>
      <c r="C5" s="626"/>
      <c r="D5" s="655"/>
      <c r="E5" s="655" t="s">
        <v>477</v>
      </c>
      <c r="F5" s="653" t="s">
        <v>561</v>
      </c>
      <c r="G5" s="656" t="s">
        <v>479</v>
      </c>
      <c r="H5" s="656"/>
      <c r="I5" s="656"/>
      <c r="J5" s="656"/>
      <c r="K5" s="656"/>
      <c r="L5" s="656"/>
      <c r="M5" s="656"/>
      <c r="N5" s="656"/>
      <c r="O5" s="659" t="s">
        <v>309</v>
      </c>
      <c r="P5" s="660"/>
      <c r="Q5" s="661"/>
      <c r="R5" s="656" t="s">
        <v>311</v>
      </c>
      <c r="S5" s="656"/>
      <c r="T5" s="629"/>
      <c r="U5" s="631"/>
      <c r="V5" s="637"/>
      <c r="W5" s="637"/>
      <c r="X5" s="653"/>
      <c r="Z5" s="629"/>
      <c r="AA5" s="629"/>
      <c r="AB5" s="629"/>
      <c r="AC5" s="629"/>
      <c r="AD5" s="629"/>
      <c r="AE5" s="629"/>
      <c r="AF5" s="629"/>
      <c r="AG5" s="629"/>
      <c r="AH5" s="629"/>
    </row>
    <row r="6" spans="2:34" ht="38.450000000000003" customHeight="1">
      <c r="B6" s="627"/>
      <c r="C6" s="628"/>
      <c r="D6" s="655"/>
      <c r="E6" s="655"/>
      <c r="F6" s="653"/>
      <c r="G6" s="245" t="s">
        <v>480</v>
      </c>
      <c r="H6" s="245" t="s">
        <v>481</v>
      </c>
      <c r="I6" s="245" t="s">
        <v>482</v>
      </c>
      <c r="J6" s="245" t="s">
        <v>483</v>
      </c>
      <c r="K6" s="245" t="s">
        <v>484</v>
      </c>
      <c r="L6" s="245" t="s">
        <v>485</v>
      </c>
      <c r="M6" s="245" t="s">
        <v>486</v>
      </c>
      <c r="N6" s="245" t="s">
        <v>487</v>
      </c>
      <c r="O6" s="244" t="s">
        <v>488</v>
      </c>
      <c r="P6" s="244" t="s">
        <v>489</v>
      </c>
      <c r="Q6" s="245" t="s">
        <v>490</v>
      </c>
      <c r="R6" s="244" t="s">
        <v>488</v>
      </c>
      <c r="S6" s="244" t="s">
        <v>489</v>
      </c>
      <c r="T6" s="629"/>
      <c r="U6" s="632"/>
      <c r="V6" s="638"/>
      <c r="W6" s="638"/>
      <c r="X6" s="653"/>
      <c r="Z6" s="218" t="s">
        <v>491</v>
      </c>
      <c r="AA6" s="218" t="s">
        <v>578</v>
      </c>
      <c r="AB6" s="246" t="s">
        <v>579</v>
      </c>
      <c r="AC6" s="246" t="s">
        <v>341</v>
      </c>
      <c r="AD6" s="246" t="s">
        <v>580</v>
      </c>
      <c r="AE6" s="246" t="s">
        <v>581</v>
      </c>
      <c r="AF6" s="246" t="s">
        <v>450</v>
      </c>
      <c r="AG6" s="246" t="s">
        <v>582</v>
      </c>
      <c r="AH6" s="246" t="s">
        <v>583</v>
      </c>
    </row>
    <row r="7" spans="2:34" hidden="1">
      <c r="B7" s="654">
        <v>45870</v>
      </c>
      <c r="C7" s="443" t="s">
        <v>74</v>
      </c>
      <c r="D7" s="205">
        <v>1</v>
      </c>
      <c r="E7" s="168" t="s">
        <v>504</v>
      </c>
      <c r="F7" s="259">
        <v>4059.9100000000003</v>
      </c>
      <c r="G7" s="168">
        <v>268.60000000000002</v>
      </c>
      <c r="H7" s="168">
        <v>279</v>
      </c>
      <c r="I7" s="176">
        <f>H7/G7</f>
        <v>1.0387192851824274</v>
      </c>
      <c r="J7" s="168">
        <v>27.95</v>
      </c>
      <c r="K7" s="176">
        <f>J7/G7</f>
        <v>0.10405807892777363</v>
      </c>
      <c r="L7" s="259">
        <v>111.2</v>
      </c>
      <c r="M7" s="176">
        <f>(H7+J7)/G7</f>
        <v>1.1427773641102008</v>
      </c>
      <c r="N7" s="259">
        <v>4264.5200000000004</v>
      </c>
      <c r="O7" s="168">
        <v>1.84</v>
      </c>
      <c r="P7" s="175">
        <f t="shared" ref="P7:P15" si="0">O7/G7</f>
        <v>6.8503350707371556E-3</v>
      </c>
      <c r="Q7" s="259">
        <f t="shared" ref="Q7:Q15" si="1">O7*L7</f>
        <v>204.608</v>
      </c>
      <c r="R7" s="168">
        <f t="shared" ref="R7:R15" si="2">(H7+J7)-G7-O7</f>
        <v>36.509999999999962</v>
      </c>
      <c r="S7" s="170">
        <f t="shared" ref="S7:S15" si="3">R7/G7</f>
        <v>0.13592702903946374</v>
      </c>
      <c r="T7" s="168" t="s">
        <v>502</v>
      </c>
      <c r="U7" s="168" t="s">
        <v>495</v>
      </c>
      <c r="V7" s="168" t="s">
        <v>718</v>
      </c>
      <c r="W7" s="168">
        <v>1</v>
      </c>
      <c r="X7" s="168" t="s">
        <v>232</v>
      </c>
      <c r="Y7" s="171" t="s">
        <v>585</v>
      </c>
      <c r="Z7" s="260">
        <f>SUM(W7:W46)</f>
        <v>40</v>
      </c>
      <c r="AA7" s="260">
        <f>SUMIF($U$7:$U$46,TRIM(AA6),$W$7:$W$46)</f>
        <v>0</v>
      </c>
      <c r="AB7" s="260">
        <f t="shared" ref="AB7:AH7" si="4">SUMIF($U$7:$U$46,TRIM(AB6),$W$7:$W$46)</f>
        <v>0</v>
      </c>
      <c r="AC7" s="260">
        <f t="shared" si="4"/>
        <v>0</v>
      </c>
      <c r="AD7" s="260">
        <f t="shared" si="4"/>
        <v>24</v>
      </c>
      <c r="AE7" s="260">
        <f t="shared" si="4"/>
        <v>8</v>
      </c>
      <c r="AF7" s="260">
        <f t="shared" si="4"/>
        <v>1</v>
      </c>
      <c r="AG7" s="260">
        <f t="shared" si="4"/>
        <v>7</v>
      </c>
      <c r="AH7" s="260">
        <f t="shared" si="4"/>
        <v>0</v>
      </c>
    </row>
    <row r="8" spans="2:34" hidden="1">
      <c r="B8" s="443"/>
      <c r="C8" s="443"/>
      <c r="D8" s="205">
        <v>2</v>
      </c>
      <c r="E8" s="168" t="s">
        <v>350</v>
      </c>
      <c r="F8" s="259">
        <v>3540.3599999999997</v>
      </c>
      <c r="G8" s="168">
        <v>76.3</v>
      </c>
      <c r="H8" s="168">
        <v>78.62</v>
      </c>
      <c r="I8" s="176">
        <f t="shared" ref="I8:I16" si="5">H8/G8</f>
        <v>1.0304062909567497</v>
      </c>
      <c r="J8" s="168">
        <v>15.3</v>
      </c>
      <c r="K8" s="176">
        <f t="shared" ref="K8:K16" si="6">J8/G8</f>
        <v>0.20052424639580604</v>
      </c>
      <c r="L8" s="259">
        <v>212.89</v>
      </c>
      <c r="M8" s="176">
        <f t="shared" ref="M8:M16" si="7">(H8+J8)/G8</f>
        <v>1.2309305373525559</v>
      </c>
      <c r="N8" s="259">
        <v>3751.12</v>
      </c>
      <c r="O8" s="168">
        <v>0.99</v>
      </c>
      <c r="P8" s="175">
        <f t="shared" si="0"/>
        <v>1.2975098296199214E-2</v>
      </c>
      <c r="Q8" s="259">
        <f t="shared" si="1"/>
        <v>210.76109999999997</v>
      </c>
      <c r="R8" s="168">
        <f t="shared" si="2"/>
        <v>16.630000000000006</v>
      </c>
      <c r="S8" s="170">
        <f t="shared" si="3"/>
        <v>0.21795543905635659</v>
      </c>
      <c r="T8" s="168" t="s">
        <v>719</v>
      </c>
      <c r="U8" s="168" t="s">
        <v>316</v>
      </c>
      <c r="V8" s="168" t="s">
        <v>720</v>
      </c>
      <c r="W8" s="168">
        <v>1</v>
      </c>
      <c r="X8" s="168" t="s">
        <v>346</v>
      </c>
      <c r="Y8" s="171" t="s">
        <v>500</v>
      </c>
      <c r="Z8" s="260"/>
      <c r="AA8" s="261">
        <f>SUMIF($U$7:$U$46,TRIM(AA6),$F$7:$F$46)</f>
        <v>0</v>
      </c>
      <c r="AB8" s="261">
        <f>SUMIF($U$7:$U$46,TRIM(AB6),$F$7:$F$46)</f>
        <v>0</v>
      </c>
      <c r="AC8" s="261">
        <f t="shared" ref="AC8:AH8" si="8">SUMIF($U$7:$U$46,TRIM(AC6),$F$7:$F$46)</f>
        <v>0</v>
      </c>
      <c r="AD8" s="261">
        <f t="shared" si="8"/>
        <v>60928.479999999989</v>
      </c>
      <c r="AE8" s="261">
        <f t="shared" si="8"/>
        <v>17955.359999999997</v>
      </c>
      <c r="AF8" s="261">
        <f t="shared" si="8"/>
        <v>1833.52</v>
      </c>
      <c r="AG8" s="261">
        <f t="shared" si="8"/>
        <v>17174.04</v>
      </c>
      <c r="AH8" s="261">
        <f t="shared" si="8"/>
        <v>0</v>
      </c>
    </row>
    <row r="9" spans="2:34" hidden="1">
      <c r="B9" s="443"/>
      <c r="C9" s="443"/>
      <c r="D9" s="205">
        <v>3</v>
      </c>
      <c r="E9" s="168" t="s">
        <v>385</v>
      </c>
      <c r="F9" s="259">
        <v>2858.81</v>
      </c>
      <c r="G9" s="168">
        <v>70.44</v>
      </c>
      <c r="H9" s="168">
        <v>72.3</v>
      </c>
      <c r="I9" s="176">
        <f t="shared" si="5"/>
        <v>1.026405451448041</v>
      </c>
      <c r="J9" s="168">
        <v>5.6</v>
      </c>
      <c r="K9" s="176">
        <f t="shared" si="6"/>
        <v>7.9500283929585455E-2</v>
      </c>
      <c r="L9" s="259">
        <v>410.16</v>
      </c>
      <c r="M9" s="176">
        <f t="shared" si="7"/>
        <v>1.1059057353776263</v>
      </c>
      <c r="N9" s="259">
        <v>3059.79</v>
      </c>
      <c r="O9" s="168">
        <v>0.49</v>
      </c>
      <c r="P9" s="175">
        <f t="shared" si="0"/>
        <v>6.9562748438387282E-3</v>
      </c>
      <c r="Q9" s="259">
        <f t="shared" si="1"/>
        <v>200.97840000000002</v>
      </c>
      <c r="R9" s="168">
        <f t="shared" si="2"/>
        <v>6.9699999999999935</v>
      </c>
      <c r="S9" s="170">
        <f t="shared" si="3"/>
        <v>9.8949460533787531E-2</v>
      </c>
      <c r="T9" s="168" t="s">
        <v>502</v>
      </c>
      <c r="U9" s="168" t="s">
        <v>495</v>
      </c>
      <c r="V9" s="168" t="s">
        <v>721</v>
      </c>
      <c r="W9" s="168">
        <v>1</v>
      </c>
      <c r="X9" s="168" t="s">
        <v>346</v>
      </c>
      <c r="Y9" s="171" t="s">
        <v>588</v>
      </c>
      <c r="Z9" s="260">
        <f>SUM(W47:W116)</f>
        <v>70</v>
      </c>
      <c r="AA9" s="260">
        <f t="shared" ref="AA9:AH9" si="9">SUMIF($U$47:$U$116,TRIM(AA6),$W$47:$W$116)</f>
        <v>0</v>
      </c>
      <c r="AB9" s="260">
        <f t="shared" si="9"/>
        <v>0</v>
      </c>
      <c r="AC9" s="260">
        <f t="shared" si="9"/>
        <v>0</v>
      </c>
      <c r="AD9" s="260">
        <f t="shared" si="9"/>
        <v>54</v>
      </c>
      <c r="AE9" s="260">
        <f t="shared" si="9"/>
        <v>12</v>
      </c>
      <c r="AF9" s="260">
        <f t="shared" si="9"/>
        <v>4</v>
      </c>
      <c r="AG9" s="260">
        <f t="shared" si="9"/>
        <v>0</v>
      </c>
      <c r="AH9" s="260">
        <f t="shared" si="9"/>
        <v>0</v>
      </c>
    </row>
    <row r="10" spans="2:34" hidden="1">
      <c r="B10" s="443"/>
      <c r="C10" s="443"/>
      <c r="D10" s="205">
        <v>4</v>
      </c>
      <c r="E10" s="168" t="s">
        <v>425</v>
      </c>
      <c r="F10" s="259">
        <v>2383.71</v>
      </c>
      <c r="G10" s="168">
        <v>49.8</v>
      </c>
      <c r="H10" s="168">
        <v>52.33</v>
      </c>
      <c r="I10" s="176">
        <f t="shared" si="5"/>
        <v>1.0508032128514055</v>
      </c>
      <c r="J10" s="168">
        <v>4.55</v>
      </c>
      <c r="K10" s="176">
        <f t="shared" si="6"/>
        <v>9.1365461847389556E-2</v>
      </c>
      <c r="L10" s="259">
        <v>365.6</v>
      </c>
      <c r="M10" s="176">
        <f t="shared" si="7"/>
        <v>1.1421686746987951</v>
      </c>
      <c r="N10" s="259">
        <v>2588.4499999999998</v>
      </c>
      <c r="O10" s="168">
        <v>0.56000000000000005</v>
      </c>
      <c r="P10" s="175">
        <f t="shared" si="0"/>
        <v>1.1244979919678717E-2</v>
      </c>
      <c r="Q10" s="259">
        <f t="shared" si="1"/>
        <v>204.73600000000002</v>
      </c>
      <c r="R10" s="168">
        <f t="shared" si="2"/>
        <v>6.5199999999999978</v>
      </c>
      <c r="S10" s="170">
        <f t="shared" si="3"/>
        <v>0.13092369477911642</v>
      </c>
      <c r="T10" s="168" t="s">
        <v>497</v>
      </c>
      <c r="U10" s="168" t="s">
        <v>495</v>
      </c>
      <c r="V10" s="168" t="s">
        <v>643</v>
      </c>
      <c r="W10" s="168">
        <v>1</v>
      </c>
      <c r="X10" s="168" t="s">
        <v>137</v>
      </c>
      <c r="Y10" s="171" t="s">
        <v>500</v>
      </c>
      <c r="Z10" s="260"/>
      <c r="AA10" s="261">
        <f t="shared" ref="AA10:AH10" si="10">SUMIF($U$47:$U$116,TRIM(AA6),$F$47:$F$116)</f>
        <v>0</v>
      </c>
      <c r="AB10" s="261">
        <f t="shared" si="10"/>
        <v>0</v>
      </c>
      <c r="AC10" s="261">
        <f t="shared" si="10"/>
        <v>0</v>
      </c>
      <c r="AD10" s="261">
        <f t="shared" si="10"/>
        <v>149279.18000000002</v>
      </c>
      <c r="AE10" s="261">
        <f t="shared" si="10"/>
        <v>41102.519999999997</v>
      </c>
      <c r="AF10" s="261">
        <f t="shared" si="10"/>
        <v>11520</v>
      </c>
      <c r="AG10" s="261">
        <f t="shared" si="10"/>
        <v>0</v>
      </c>
      <c r="AH10" s="261">
        <f t="shared" si="10"/>
        <v>0</v>
      </c>
    </row>
    <row r="11" spans="2:34" hidden="1">
      <c r="B11" s="443"/>
      <c r="C11" s="443"/>
      <c r="D11" s="205">
        <v>5</v>
      </c>
      <c r="E11" s="168" t="s">
        <v>411</v>
      </c>
      <c r="F11" s="259">
        <v>2112.29</v>
      </c>
      <c r="G11" s="168">
        <v>106.35</v>
      </c>
      <c r="H11" s="168">
        <v>109.3</v>
      </c>
      <c r="I11" s="176">
        <f t="shared" si="5"/>
        <v>1.0277385989656793</v>
      </c>
      <c r="J11" s="168">
        <v>15.4</v>
      </c>
      <c r="K11" s="176">
        <f t="shared" si="6"/>
        <v>0.14480488951574991</v>
      </c>
      <c r="L11" s="259">
        <v>127.4</v>
      </c>
      <c r="M11" s="176">
        <f t="shared" si="7"/>
        <v>1.1725434884814294</v>
      </c>
      <c r="N11" s="259">
        <v>2337.79</v>
      </c>
      <c r="O11" s="168">
        <v>1.77</v>
      </c>
      <c r="P11" s="175">
        <f t="shared" si="0"/>
        <v>1.6643159379407618E-2</v>
      </c>
      <c r="Q11" s="259">
        <f t="shared" si="1"/>
        <v>225.49800000000002</v>
      </c>
      <c r="R11" s="168">
        <f t="shared" si="2"/>
        <v>16.580000000000009</v>
      </c>
      <c r="S11" s="170">
        <f t="shared" si="3"/>
        <v>0.15590032910202173</v>
      </c>
      <c r="T11" s="168" t="s">
        <v>502</v>
      </c>
      <c r="U11" s="168" t="s">
        <v>495</v>
      </c>
      <c r="V11" s="168" t="s">
        <v>722</v>
      </c>
      <c r="W11" s="168">
        <v>1</v>
      </c>
      <c r="X11" s="168" t="s">
        <v>346</v>
      </c>
      <c r="Y11" s="171"/>
      <c r="Z11" s="260"/>
      <c r="AA11" s="260"/>
      <c r="AB11" s="260"/>
      <c r="AC11" s="260"/>
      <c r="AD11" s="260"/>
      <c r="AE11" s="260"/>
      <c r="AF11" s="260"/>
      <c r="AG11" s="260"/>
      <c r="AH11" s="260"/>
    </row>
    <row r="12" spans="2:34" hidden="1">
      <c r="B12" s="443"/>
      <c r="C12" s="443"/>
      <c r="D12" s="205">
        <v>6</v>
      </c>
      <c r="E12" s="168" t="s">
        <v>613</v>
      </c>
      <c r="F12" s="259">
        <v>2072.11</v>
      </c>
      <c r="G12" s="168">
        <v>174.45</v>
      </c>
      <c r="H12" s="168">
        <v>180.3</v>
      </c>
      <c r="I12" s="176">
        <f t="shared" si="5"/>
        <v>1.0335339638865007</v>
      </c>
      <c r="J12" s="168">
        <v>8.6999999999999993</v>
      </c>
      <c r="K12" s="176">
        <f t="shared" si="6"/>
        <v>4.9871023215821153E-2</v>
      </c>
      <c r="L12" s="259">
        <v>156.74</v>
      </c>
      <c r="M12" s="176">
        <f t="shared" si="7"/>
        <v>1.0834049871023217</v>
      </c>
      <c r="N12" s="259">
        <v>2280.5700000000002</v>
      </c>
      <c r="O12" s="168">
        <v>1.33</v>
      </c>
      <c r="P12" s="175">
        <f t="shared" si="0"/>
        <v>7.623961020349671E-3</v>
      </c>
      <c r="Q12" s="259">
        <f t="shared" si="1"/>
        <v>208.46420000000003</v>
      </c>
      <c r="R12" s="168">
        <f t="shared" si="2"/>
        <v>13.220000000000011</v>
      </c>
      <c r="S12" s="170">
        <f t="shared" si="3"/>
        <v>7.5781026081971986E-2</v>
      </c>
      <c r="T12" s="168" t="s">
        <v>502</v>
      </c>
      <c r="U12" s="168" t="s">
        <v>495</v>
      </c>
      <c r="V12" s="168" t="s">
        <v>643</v>
      </c>
      <c r="W12" s="168">
        <v>1</v>
      </c>
      <c r="X12" s="168" t="s">
        <v>346</v>
      </c>
      <c r="Y12" s="171" t="s">
        <v>590</v>
      </c>
      <c r="Z12" s="260">
        <f>SUM(W117:W186)</f>
        <v>70</v>
      </c>
      <c r="AA12" s="260">
        <f t="shared" ref="AA12:AH12" si="11">SUMIF($U$117:$U$186,TRIM(AA6),$W$117:$W$186)</f>
        <v>0</v>
      </c>
      <c r="AB12" s="260">
        <f t="shared" si="11"/>
        <v>0</v>
      </c>
      <c r="AC12" s="260">
        <f t="shared" si="11"/>
        <v>0</v>
      </c>
      <c r="AD12" s="260">
        <f t="shared" si="11"/>
        <v>64</v>
      </c>
      <c r="AE12" s="260">
        <f t="shared" si="11"/>
        <v>6</v>
      </c>
      <c r="AF12" s="260">
        <f t="shared" si="11"/>
        <v>0</v>
      </c>
      <c r="AG12" s="260">
        <f t="shared" si="11"/>
        <v>0</v>
      </c>
      <c r="AH12" s="260">
        <f t="shared" si="11"/>
        <v>0</v>
      </c>
    </row>
    <row r="13" spans="2:34" hidden="1">
      <c r="B13" s="443"/>
      <c r="C13" s="443"/>
      <c r="D13" s="205">
        <v>7</v>
      </c>
      <c r="E13" s="168" t="s">
        <v>363</v>
      </c>
      <c r="F13" s="259">
        <v>2049.3200000000002</v>
      </c>
      <c r="G13" s="168">
        <v>49.25</v>
      </c>
      <c r="H13" s="168">
        <v>53.44</v>
      </c>
      <c r="I13" s="176">
        <f t="shared" si="5"/>
        <v>1.0850761421319797</v>
      </c>
      <c r="J13" s="168">
        <v>3.9</v>
      </c>
      <c r="K13" s="176">
        <f t="shared" si="6"/>
        <v>7.9187817258883242E-2</v>
      </c>
      <c r="L13" s="259">
        <v>278.82</v>
      </c>
      <c r="M13" s="176">
        <f t="shared" si="7"/>
        <v>1.1642639593908628</v>
      </c>
      <c r="N13" s="259">
        <v>2255.65</v>
      </c>
      <c r="O13" s="168">
        <v>0.74</v>
      </c>
      <c r="P13" s="175">
        <f t="shared" si="0"/>
        <v>1.5025380710659899E-2</v>
      </c>
      <c r="Q13" s="259">
        <f t="shared" si="1"/>
        <v>206.32679999999999</v>
      </c>
      <c r="R13" s="168">
        <f t="shared" si="2"/>
        <v>7.3499999999999961</v>
      </c>
      <c r="S13" s="170">
        <f t="shared" si="3"/>
        <v>0.14923857868020296</v>
      </c>
      <c r="T13" s="168" t="s">
        <v>497</v>
      </c>
      <c r="U13" s="168" t="s">
        <v>316</v>
      </c>
      <c r="V13" s="168" t="s">
        <v>384</v>
      </c>
      <c r="W13" s="168">
        <v>1</v>
      </c>
      <c r="X13" s="168" t="s">
        <v>346</v>
      </c>
      <c r="Y13" s="171" t="s">
        <v>500</v>
      </c>
      <c r="Z13" s="260"/>
      <c r="AA13" s="261">
        <f t="shared" ref="AA13:AH13" si="12">SUMIF($U$117:$U$186,TRIM(AA6),$F$117:$F$186)</f>
        <v>0</v>
      </c>
      <c r="AB13" s="261">
        <f t="shared" si="12"/>
        <v>0</v>
      </c>
      <c r="AC13" s="261">
        <f t="shared" si="12"/>
        <v>0</v>
      </c>
      <c r="AD13" s="261">
        <f t="shared" si="12"/>
        <v>187054.96000000002</v>
      </c>
      <c r="AE13" s="261">
        <f t="shared" si="12"/>
        <v>12896.55</v>
      </c>
      <c r="AF13" s="261">
        <f t="shared" si="12"/>
        <v>0</v>
      </c>
      <c r="AG13" s="261">
        <f t="shared" si="12"/>
        <v>0</v>
      </c>
      <c r="AH13" s="261">
        <f t="shared" si="12"/>
        <v>0</v>
      </c>
    </row>
    <row r="14" spans="2:34" hidden="1">
      <c r="B14" s="443"/>
      <c r="C14" s="443"/>
      <c r="D14" s="205">
        <v>8</v>
      </c>
      <c r="E14" s="168" t="s">
        <v>697</v>
      </c>
      <c r="F14" s="259">
        <v>1922.07</v>
      </c>
      <c r="G14" s="168">
        <v>174.8</v>
      </c>
      <c r="H14" s="168">
        <v>185.22</v>
      </c>
      <c r="I14" s="176">
        <f t="shared" si="5"/>
        <v>1.0596109839816932</v>
      </c>
      <c r="J14" s="168">
        <v>30</v>
      </c>
      <c r="K14" s="176">
        <f t="shared" si="6"/>
        <v>0.17162471395881007</v>
      </c>
      <c r="L14" s="259">
        <v>53.51</v>
      </c>
      <c r="M14" s="176">
        <f t="shared" si="7"/>
        <v>1.2312356979405032</v>
      </c>
      <c r="N14" s="259">
        <v>2162.87</v>
      </c>
      <c r="O14" s="168">
        <v>4.5</v>
      </c>
      <c r="P14" s="175">
        <f t="shared" si="0"/>
        <v>2.5743707093821507E-2</v>
      </c>
      <c r="Q14" s="259">
        <f t="shared" si="1"/>
        <v>240.79499999999999</v>
      </c>
      <c r="R14" s="168">
        <f t="shared" si="2"/>
        <v>35.919999999999987</v>
      </c>
      <c r="S14" s="170">
        <f t="shared" si="3"/>
        <v>0.20549199084668185</v>
      </c>
      <c r="T14" s="168" t="s">
        <v>502</v>
      </c>
      <c r="U14" s="168" t="s">
        <v>495</v>
      </c>
      <c r="V14" s="168" t="s">
        <v>723</v>
      </c>
      <c r="W14" s="168">
        <v>1</v>
      </c>
      <c r="X14" s="168" t="s">
        <v>133</v>
      </c>
      <c r="Y14" s="171"/>
      <c r="Z14" s="260"/>
      <c r="AA14" s="260"/>
      <c r="AB14" s="260"/>
      <c r="AC14" s="260"/>
      <c r="AD14" s="260"/>
      <c r="AE14" s="260"/>
      <c r="AF14" s="260"/>
      <c r="AG14" s="260"/>
      <c r="AH14" s="260"/>
    </row>
    <row r="15" spans="2:34" hidden="1">
      <c r="B15" s="443"/>
      <c r="C15" s="443"/>
      <c r="D15" s="205">
        <v>9</v>
      </c>
      <c r="E15" s="168" t="s">
        <v>453</v>
      </c>
      <c r="F15" s="259">
        <v>1833.52</v>
      </c>
      <c r="G15" s="168">
        <v>59.09</v>
      </c>
      <c r="H15" s="168">
        <v>60.08</v>
      </c>
      <c r="I15" s="176">
        <f t="shared" si="5"/>
        <v>1.0167541039092909</v>
      </c>
      <c r="J15" s="168">
        <v>5.55</v>
      </c>
      <c r="K15" s="176">
        <f t="shared" si="6"/>
        <v>9.3924521915721773E-2</v>
      </c>
      <c r="L15" s="259">
        <v>318.32</v>
      </c>
      <c r="M15" s="176">
        <f t="shared" si="7"/>
        <v>1.1106786258250125</v>
      </c>
      <c r="N15" s="259">
        <v>2081.81</v>
      </c>
      <c r="O15" s="168">
        <v>0.78</v>
      </c>
      <c r="P15" s="175">
        <f t="shared" si="0"/>
        <v>1.3200203080047384E-2</v>
      </c>
      <c r="Q15" s="259">
        <f t="shared" si="1"/>
        <v>248.28960000000001</v>
      </c>
      <c r="R15" s="168">
        <f t="shared" si="2"/>
        <v>5.7599999999999918</v>
      </c>
      <c r="S15" s="170">
        <f t="shared" si="3"/>
        <v>9.7478422744965168E-2</v>
      </c>
      <c r="T15" s="168" t="s">
        <v>719</v>
      </c>
      <c r="U15" s="168" t="s">
        <v>364</v>
      </c>
      <c r="V15" s="168" t="s">
        <v>643</v>
      </c>
      <c r="W15" s="168">
        <v>1</v>
      </c>
      <c r="X15" s="168" t="s">
        <v>143</v>
      </c>
      <c r="Y15" s="171" t="s">
        <v>597</v>
      </c>
      <c r="Z15" s="260">
        <f>SUM(W187:W256)</f>
        <v>70</v>
      </c>
      <c r="AA15" s="260">
        <f t="shared" ref="AA15:AH15" si="13">SUMIF($U$187:$U$256,TRIM(AA6),$W$187:$W$256)</f>
        <v>0</v>
      </c>
      <c r="AB15" s="260">
        <f t="shared" si="13"/>
        <v>0</v>
      </c>
      <c r="AC15" s="260">
        <f t="shared" si="13"/>
        <v>0</v>
      </c>
      <c r="AD15" s="260">
        <f t="shared" si="13"/>
        <v>70</v>
      </c>
      <c r="AE15" s="260">
        <f t="shared" si="13"/>
        <v>0</v>
      </c>
      <c r="AF15" s="260">
        <f t="shared" si="13"/>
        <v>0</v>
      </c>
      <c r="AG15" s="260">
        <f t="shared" si="13"/>
        <v>0</v>
      </c>
      <c r="AH15" s="260">
        <f t="shared" si="13"/>
        <v>0</v>
      </c>
    </row>
    <row r="16" spans="2:34" hidden="1">
      <c r="B16" s="443"/>
      <c r="C16" s="443"/>
      <c r="D16" s="205">
        <v>10</v>
      </c>
      <c r="E16" s="168" t="s">
        <v>691</v>
      </c>
      <c r="F16" s="259">
        <v>1765.14</v>
      </c>
      <c r="G16" s="168">
        <v>161.94999999999999</v>
      </c>
      <c r="H16" s="168">
        <v>187.33</v>
      </c>
      <c r="I16" s="176">
        <f t="shared" si="5"/>
        <v>1.1567150355047855</v>
      </c>
      <c r="J16" s="168">
        <v>0</v>
      </c>
      <c r="K16" s="176">
        <f t="shared" si="6"/>
        <v>0</v>
      </c>
      <c r="L16" s="259">
        <v>78</v>
      </c>
      <c r="M16" s="176">
        <f t="shared" si="7"/>
        <v>1.1567150355047855</v>
      </c>
      <c r="N16" s="259">
        <v>1979.64</v>
      </c>
      <c r="O16" s="168">
        <v>2.75</v>
      </c>
      <c r="P16" s="175">
        <f>O16/G16</f>
        <v>1.6980549552330967E-2</v>
      </c>
      <c r="Q16" s="259">
        <f>O16*L16</f>
        <v>214.5</v>
      </c>
      <c r="R16" s="168">
        <f>(H16+J16)-G16-O16</f>
        <v>22.630000000000024</v>
      </c>
      <c r="S16" s="170">
        <f>R16/G16</f>
        <v>0.13973448595245461</v>
      </c>
      <c r="T16" s="168" t="s">
        <v>502</v>
      </c>
      <c r="U16" s="168" t="s">
        <v>495</v>
      </c>
      <c r="V16" s="168" t="s">
        <v>724</v>
      </c>
      <c r="W16" s="168">
        <v>1</v>
      </c>
      <c r="X16" s="168" t="s">
        <v>346</v>
      </c>
      <c r="Y16" s="171" t="s">
        <v>500</v>
      </c>
      <c r="Z16" s="260"/>
      <c r="AA16" s="261">
        <f t="shared" ref="AA16:AH16" si="14">SUMIF($U$187:$U$256,TRIM(AA6),$F$187:$F$256)</f>
        <v>0</v>
      </c>
      <c r="AB16" s="261">
        <f t="shared" si="14"/>
        <v>0</v>
      </c>
      <c r="AC16" s="261">
        <f t="shared" si="14"/>
        <v>0</v>
      </c>
      <c r="AD16" s="261">
        <f t="shared" si="14"/>
        <v>81495.154499999975</v>
      </c>
      <c r="AE16" s="261">
        <f t="shared" si="14"/>
        <v>0</v>
      </c>
      <c r="AF16" s="261">
        <f t="shared" si="14"/>
        <v>0</v>
      </c>
      <c r="AG16" s="261">
        <f t="shared" si="14"/>
        <v>0</v>
      </c>
      <c r="AH16" s="261">
        <f t="shared" si="14"/>
        <v>0</v>
      </c>
    </row>
    <row r="17" spans="2:34" hidden="1">
      <c r="B17" s="654">
        <v>45871</v>
      </c>
      <c r="C17" s="443" t="s">
        <v>75</v>
      </c>
      <c r="D17" s="205">
        <v>1</v>
      </c>
      <c r="E17" s="168" t="s">
        <v>452</v>
      </c>
      <c r="F17" s="258">
        <v>2705.71</v>
      </c>
      <c r="G17" s="174">
        <v>300.45999999999998</v>
      </c>
      <c r="H17" s="174">
        <v>321.7</v>
      </c>
      <c r="I17" s="176">
        <f t="shared" ref="I17:I71" si="15">H17/G17</f>
        <v>1.0706916062038208</v>
      </c>
      <c r="J17" s="174">
        <v>0</v>
      </c>
      <c r="K17" s="176">
        <f t="shared" ref="K17:K71" si="16">J17/G17</f>
        <v>0</v>
      </c>
      <c r="L17" s="258">
        <v>133.88</v>
      </c>
      <c r="M17" s="176">
        <f t="shared" ref="M17:M71" si="17">(H17+J17)/G17</f>
        <v>1.0706916062038208</v>
      </c>
      <c r="N17" s="258">
        <v>2843.61</v>
      </c>
      <c r="O17" s="174">
        <v>1.03</v>
      </c>
      <c r="P17" s="175">
        <f t="shared" ref="P17:P80" si="18">O17/G17</f>
        <v>3.4280769486786928E-3</v>
      </c>
      <c r="Q17" s="259">
        <f t="shared" ref="Q17:Q80" si="19">O17*L17</f>
        <v>137.8964</v>
      </c>
      <c r="R17" s="168">
        <f t="shared" ref="R17:R80" si="20">(H17+J17)-G17-O17</f>
        <v>20.210000000000008</v>
      </c>
      <c r="S17" s="170">
        <f t="shared" ref="S17:S80" si="21">R17/G17</f>
        <v>6.7263529255142146E-2</v>
      </c>
      <c r="T17" s="174" t="s">
        <v>502</v>
      </c>
      <c r="U17" s="168" t="s">
        <v>316</v>
      </c>
      <c r="V17" s="174" t="s">
        <v>725</v>
      </c>
      <c r="W17" s="174">
        <v>1</v>
      </c>
      <c r="X17" s="174" t="s">
        <v>132</v>
      </c>
      <c r="Y17" s="171"/>
      <c r="Z17" s="260"/>
      <c r="AA17" s="260"/>
      <c r="AB17" s="260"/>
      <c r="AC17" s="260"/>
      <c r="AD17" s="260"/>
      <c r="AE17" s="260"/>
      <c r="AF17" s="260"/>
      <c r="AG17" s="260"/>
      <c r="AH17" s="260"/>
    </row>
    <row r="18" spans="2:34" hidden="1">
      <c r="B18" s="443"/>
      <c r="C18" s="443"/>
      <c r="D18" s="205">
        <v>2</v>
      </c>
      <c r="E18" s="168" t="s">
        <v>350</v>
      </c>
      <c r="F18" s="258">
        <v>2671.77</v>
      </c>
      <c r="G18" s="174">
        <v>75.709999999999994</v>
      </c>
      <c r="H18" s="174">
        <v>77.599999999999994</v>
      </c>
      <c r="I18" s="176">
        <f t="shared" si="15"/>
        <v>1.0249636771892749</v>
      </c>
      <c r="J18" s="174">
        <v>11.4</v>
      </c>
      <c r="K18" s="176">
        <f t="shared" si="16"/>
        <v>0.15057456082419762</v>
      </c>
      <c r="L18" s="258">
        <v>212.89</v>
      </c>
      <c r="M18" s="176">
        <f t="shared" si="17"/>
        <v>1.1755382380134725</v>
      </c>
      <c r="N18" s="258">
        <v>2829.31</v>
      </c>
      <c r="O18" s="174">
        <v>0.74</v>
      </c>
      <c r="P18" s="175">
        <f t="shared" si="18"/>
        <v>9.7741381587637035E-3</v>
      </c>
      <c r="Q18" s="259">
        <f t="shared" si="19"/>
        <v>157.53859999999997</v>
      </c>
      <c r="R18" s="168">
        <f t="shared" si="20"/>
        <v>12.550000000000006</v>
      </c>
      <c r="S18" s="170">
        <f t="shared" si="21"/>
        <v>0.16576409985470886</v>
      </c>
      <c r="T18" s="174" t="s">
        <v>502</v>
      </c>
      <c r="U18" s="168" t="s">
        <v>316</v>
      </c>
      <c r="V18" s="174" t="s">
        <v>720</v>
      </c>
      <c r="W18" s="174">
        <v>1</v>
      </c>
      <c r="X18" s="174" t="s">
        <v>346</v>
      </c>
      <c r="Y18" s="171" t="s">
        <v>726</v>
      </c>
      <c r="Z18" s="260">
        <f>SUM(W257:W326)</f>
        <v>70</v>
      </c>
      <c r="AA18" s="260">
        <f t="shared" ref="AA18:AH18" si="22">SUMIF($U$257:$U$326,TRIM(AA6),$W$257:$W$326)</f>
        <v>0</v>
      </c>
      <c r="AB18" s="260">
        <f t="shared" si="22"/>
        <v>0</v>
      </c>
      <c r="AC18" s="260">
        <f t="shared" si="22"/>
        <v>0</v>
      </c>
      <c r="AD18" s="260">
        <f t="shared" si="22"/>
        <v>70</v>
      </c>
      <c r="AE18" s="260">
        <f t="shared" si="22"/>
        <v>0</v>
      </c>
      <c r="AF18" s="260">
        <f t="shared" si="22"/>
        <v>0</v>
      </c>
      <c r="AG18" s="260">
        <f t="shared" si="22"/>
        <v>0</v>
      </c>
      <c r="AH18" s="260">
        <f t="shared" si="22"/>
        <v>0</v>
      </c>
    </row>
    <row r="19" spans="2:34" hidden="1">
      <c r="B19" s="443"/>
      <c r="C19" s="443"/>
      <c r="D19" s="205">
        <v>3</v>
      </c>
      <c r="E19" s="168" t="s">
        <v>613</v>
      </c>
      <c r="F19" s="258">
        <v>2658.31</v>
      </c>
      <c r="G19" s="174">
        <v>178.84</v>
      </c>
      <c r="H19" s="174">
        <v>177.62</v>
      </c>
      <c r="I19" s="176">
        <f t="shared" si="15"/>
        <v>0.99317825989711472</v>
      </c>
      <c r="J19" s="174">
        <v>18.899999999999999</v>
      </c>
      <c r="K19" s="176">
        <f t="shared" si="16"/>
        <v>0.10568105569223886</v>
      </c>
      <c r="L19" s="258">
        <v>156.74</v>
      </c>
      <c r="M19" s="176">
        <f t="shared" si="17"/>
        <v>1.0988593155893536</v>
      </c>
      <c r="N19" s="258">
        <v>2771.16</v>
      </c>
      <c r="O19" s="174">
        <v>0.72</v>
      </c>
      <c r="P19" s="175">
        <f t="shared" si="18"/>
        <v>4.0259449787519571E-3</v>
      </c>
      <c r="Q19" s="259">
        <f t="shared" si="19"/>
        <v>112.8528</v>
      </c>
      <c r="R19" s="168">
        <f t="shared" si="20"/>
        <v>16.960000000000008</v>
      </c>
      <c r="S19" s="170">
        <f t="shared" si="21"/>
        <v>9.4833370610601694E-2</v>
      </c>
      <c r="T19" s="174" t="s">
        <v>502</v>
      </c>
      <c r="U19" s="174" t="s">
        <v>316</v>
      </c>
      <c r="V19" s="174" t="s">
        <v>643</v>
      </c>
      <c r="W19" s="174">
        <v>1</v>
      </c>
      <c r="X19" s="174" t="s">
        <v>346</v>
      </c>
      <c r="Y19" s="171" t="s">
        <v>500</v>
      </c>
      <c r="Z19" s="260"/>
      <c r="AA19" s="261">
        <f t="shared" ref="AA19:AH19" si="23">SUMIF($U$257:$U$326,TRIM(AA6),$F$257:$F$326)</f>
        <v>0</v>
      </c>
      <c r="AB19" s="261">
        <f t="shared" si="23"/>
        <v>0</v>
      </c>
      <c r="AC19" s="261">
        <f t="shared" si="23"/>
        <v>0</v>
      </c>
      <c r="AD19" s="261">
        <f t="shared" si="23"/>
        <v>93651.549999999988</v>
      </c>
      <c r="AE19" s="261">
        <f t="shared" si="23"/>
        <v>0</v>
      </c>
      <c r="AF19" s="261">
        <f t="shared" si="23"/>
        <v>0</v>
      </c>
      <c r="AG19" s="261">
        <f t="shared" si="23"/>
        <v>0</v>
      </c>
      <c r="AH19" s="261">
        <f t="shared" si="23"/>
        <v>0</v>
      </c>
    </row>
    <row r="20" spans="2:34" hidden="1">
      <c r="B20" s="443"/>
      <c r="C20" s="443"/>
      <c r="D20" s="205">
        <v>4</v>
      </c>
      <c r="E20" s="168" t="s">
        <v>615</v>
      </c>
      <c r="F20" s="258">
        <v>2539.9</v>
      </c>
      <c r="G20" s="174">
        <v>80.040000000000006</v>
      </c>
      <c r="H20" s="174">
        <v>83.75</v>
      </c>
      <c r="I20" s="176">
        <f t="shared" si="15"/>
        <v>1.0463518240879559</v>
      </c>
      <c r="J20" s="174">
        <v>4.6500000000000004</v>
      </c>
      <c r="K20" s="176">
        <f t="shared" si="16"/>
        <v>5.8095952023988005E-2</v>
      </c>
      <c r="L20" s="258">
        <v>331.58</v>
      </c>
      <c r="M20" s="176">
        <f t="shared" si="17"/>
        <v>1.104447776111944</v>
      </c>
      <c r="N20" s="258">
        <v>2772.01</v>
      </c>
      <c r="O20" s="174">
        <v>0.7</v>
      </c>
      <c r="P20" s="175">
        <f t="shared" si="18"/>
        <v>8.7456271864067951E-3</v>
      </c>
      <c r="Q20" s="259">
        <f t="shared" si="19"/>
        <v>232.10599999999997</v>
      </c>
      <c r="R20" s="168">
        <f t="shared" si="20"/>
        <v>7.6599999999999993</v>
      </c>
      <c r="S20" s="170">
        <f t="shared" si="21"/>
        <v>9.5702148925537217E-2</v>
      </c>
      <c r="T20" s="174" t="s">
        <v>719</v>
      </c>
      <c r="U20" s="174" t="s">
        <v>355</v>
      </c>
      <c r="V20" s="174" t="s">
        <v>643</v>
      </c>
      <c r="W20" s="174">
        <v>1</v>
      </c>
      <c r="X20" s="174" t="s">
        <v>140</v>
      </c>
      <c r="Y20" s="171"/>
      <c r="Z20" s="260"/>
      <c r="AA20" s="260"/>
      <c r="AB20" s="260"/>
      <c r="AC20" s="260"/>
      <c r="AD20" s="260"/>
      <c r="AE20" s="260"/>
      <c r="AF20" s="260"/>
      <c r="AG20" s="260"/>
      <c r="AH20" s="260"/>
    </row>
    <row r="21" spans="2:34" hidden="1">
      <c r="B21" s="443"/>
      <c r="C21" s="443"/>
      <c r="D21" s="205">
        <v>5</v>
      </c>
      <c r="E21" s="168" t="s">
        <v>504</v>
      </c>
      <c r="F21" s="258">
        <v>2175.0700000000002</v>
      </c>
      <c r="G21" s="174">
        <v>272.60000000000002</v>
      </c>
      <c r="H21" s="174">
        <v>278.39999999999998</v>
      </c>
      <c r="I21" s="176">
        <f t="shared" si="15"/>
        <v>1.0212765957446808</v>
      </c>
      <c r="J21" s="174">
        <v>20</v>
      </c>
      <c r="K21" s="176">
        <f t="shared" si="16"/>
        <v>7.3367571533382234E-2</v>
      </c>
      <c r="L21" s="258">
        <v>111.2</v>
      </c>
      <c r="M21" s="176">
        <f t="shared" si="17"/>
        <v>1.0946441672780629</v>
      </c>
      <c r="N21" s="258">
        <v>2868.96</v>
      </c>
      <c r="O21" s="174">
        <v>6.24</v>
      </c>
      <c r="P21" s="175">
        <f t="shared" si="18"/>
        <v>2.2890682318415258E-2</v>
      </c>
      <c r="Q21" s="259">
        <f t="shared" si="19"/>
        <v>693.88800000000003</v>
      </c>
      <c r="R21" s="168">
        <f t="shared" si="20"/>
        <v>19.559999999999953</v>
      </c>
      <c r="S21" s="170">
        <f t="shared" si="21"/>
        <v>7.1753484959647659E-2</v>
      </c>
      <c r="T21" s="174" t="s">
        <v>502</v>
      </c>
      <c r="U21" s="168" t="s">
        <v>316</v>
      </c>
      <c r="V21" s="174" t="s">
        <v>718</v>
      </c>
      <c r="W21" s="174">
        <v>1</v>
      </c>
      <c r="X21" s="174" t="s">
        <v>232</v>
      </c>
      <c r="Y21" s="171"/>
      <c r="Z21" s="262"/>
      <c r="AA21" s="262"/>
      <c r="AB21" s="262"/>
      <c r="AC21" s="262"/>
      <c r="AD21" s="262"/>
      <c r="AE21" s="262"/>
      <c r="AF21" s="262"/>
      <c r="AG21" s="262"/>
      <c r="AH21" s="262"/>
    </row>
    <row r="22" spans="2:34" hidden="1">
      <c r="B22" s="443"/>
      <c r="C22" s="443"/>
      <c r="D22" s="205">
        <v>6</v>
      </c>
      <c r="E22" s="168" t="s">
        <v>418</v>
      </c>
      <c r="F22" s="258">
        <v>2140.8200000000002</v>
      </c>
      <c r="G22" s="174">
        <v>65.260000000000005</v>
      </c>
      <c r="H22" s="174">
        <v>65.239999999999995</v>
      </c>
      <c r="I22" s="176">
        <f t="shared" si="15"/>
        <v>0.99969353355807522</v>
      </c>
      <c r="J22" s="174">
        <v>11.2</v>
      </c>
      <c r="K22" s="176">
        <f t="shared" si="16"/>
        <v>0.17162120747778115</v>
      </c>
      <c r="L22" s="258">
        <v>203.5</v>
      </c>
      <c r="M22" s="176">
        <f t="shared" si="17"/>
        <v>1.1713147410358564</v>
      </c>
      <c r="N22" s="258">
        <v>2275.13</v>
      </c>
      <c r="O22" s="174">
        <v>0.66</v>
      </c>
      <c r="P22" s="175">
        <f t="shared" si="18"/>
        <v>1.0113392583512106E-2</v>
      </c>
      <c r="Q22" s="259">
        <f t="shared" si="19"/>
        <v>134.31</v>
      </c>
      <c r="R22" s="168">
        <f t="shared" si="20"/>
        <v>10.519999999999992</v>
      </c>
      <c r="S22" s="170">
        <f t="shared" si="21"/>
        <v>0.16120134845234435</v>
      </c>
      <c r="T22" s="174" t="s">
        <v>497</v>
      </c>
      <c r="U22" s="174" t="s">
        <v>355</v>
      </c>
      <c r="V22" s="174" t="s">
        <v>384</v>
      </c>
      <c r="W22" s="174">
        <v>1</v>
      </c>
      <c r="X22" s="174" t="s">
        <v>346</v>
      </c>
      <c r="Y22" s="166" t="s">
        <v>727</v>
      </c>
      <c r="Z22" s="260">
        <f>SUM(W7:W9860)</f>
        <v>1580</v>
      </c>
      <c r="AA22" s="260">
        <f t="shared" ref="AA22:AH22" si="24">SUMIF($U$7:$U$9860,TRIM(AA6),$W$7:$W$9860)</f>
        <v>0</v>
      </c>
      <c r="AB22" s="260">
        <f t="shared" si="24"/>
        <v>0</v>
      </c>
      <c r="AC22" s="260">
        <f t="shared" si="24"/>
        <v>0</v>
      </c>
      <c r="AD22" s="260">
        <f t="shared" si="24"/>
        <v>876</v>
      </c>
      <c r="AE22" s="260">
        <f t="shared" si="24"/>
        <v>158</v>
      </c>
      <c r="AF22" s="260">
        <f t="shared" si="24"/>
        <v>329</v>
      </c>
      <c r="AG22" s="260">
        <f t="shared" si="24"/>
        <v>7</v>
      </c>
      <c r="AH22" s="260">
        <f t="shared" si="24"/>
        <v>0</v>
      </c>
    </row>
    <row r="23" spans="2:34" hidden="1">
      <c r="B23" s="443"/>
      <c r="C23" s="443"/>
      <c r="D23" s="205">
        <v>7</v>
      </c>
      <c r="E23" s="168" t="s">
        <v>609</v>
      </c>
      <c r="F23" s="258">
        <v>2088.86</v>
      </c>
      <c r="G23" s="174">
        <v>27.85</v>
      </c>
      <c r="H23" s="174">
        <v>35.6</v>
      </c>
      <c r="I23" s="176">
        <f t="shared" si="15"/>
        <v>1.2782764811490126</v>
      </c>
      <c r="J23" s="174">
        <v>0</v>
      </c>
      <c r="K23" s="176">
        <f t="shared" si="16"/>
        <v>0</v>
      </c>
      <c r="L23" s="258">
        <v>294.62</v>
      </c>
      <c r="M23" s="176">
        <f t="shared" si="17"/>
        <v>1.2782764811490126</v>
      </c>
      <c r="N23" s="258">
        <v>2283.31</v>
      </c>
      <c r="O23" s="174">
        <v>0.66</v>
      </c>
      <c r="P23" s="175">
        <f t="shared" si="18"/>
        <v>2.3698384201077199E-2</v>
      </c>
      <c r="Q23" s="259">
        <f t="shared" si="19"/>
        <v>194.44920000000002</v>
      </c>
      <c r="R23" s="168">
        <f t="shared" si="20"/>
        <v>7.09</v>
      </c>
      <c r="S23" s="170">
        <f t="shared" si="21"/>
        <v>0.25457809694793537</v>
      </c>
      <c r="T23" s="174" t="s">
        <v>497</v>
      </c>
      <c r="U23" s="174" t="s">
        <v>355</v>
      </c>
      <c r="V23" s="174" t="s">
        <v>728</v>
      </c>
      <c r="W23" s="174">
        <v>1</v>
      </c>
      <c r="X23" s="174" t="s">
        <v>346</v>
      </c>
      <c r="Y23" s="171" t="s">
        <v>500</v>
      </c>
      <c r="Z23" s="260"/>
      <c r="AA23" s="261">
        <f t="shared" ref="AA23:AH23" si="25">SUMIF($U$7:$U$9860,TRIM(AA6),$F$7:$F$9860)</f>
        <v>0</v>
      </c>
      <c r="AB23" s="261">
        <f t="shared" si="25"/>
        <v>0</v>
      </c>
      <c r="AC23" s="261">
        <f t="shared" si="25"/>
        <v>0</v>
      </c>
      <c r="AD23" s="261">
        <f t="shared" si="25"/>
        <v>1530796.0945000008</v>
      </c>
      <c r="AE23" s="261">
        <f t="shared" si="25"/>
        <v>1268122.8400000003</v>
      </c>
      <c r="AF23" s="261">
        <f t="shared" si="25"/>
        <v>667565.44999999972</v>
      </c>
      <c r="AG23" s="261">
        <f t="shared" si="25"/>
        <v>17174.04</v>
      </c>
      <c r="AH23" s="261">
        <f t="shared" si="25"/>
        <v>0</v>
      </c>
    </row>
    <row r="24" spans="2:34" hidden="1">
      <c r="B24" s="443"/>
      <c r="C24" s="443"/>
      <c r="D24" s="205">
        <v>8</v>
      </c>
      <c r="E24" s="168" t="s">
        <v>385</v>
      </c>
      <c r="F24" s="258">
        <v>1800.6100000000001</v>
      </c>
      <c r="G24" s="174">
        <v>73.180000000000007</v>
      </c>
      <c r="H24" s="174">
        <v>73.099999999999994</v>
      </c>
      <c r="I24" s="176">
        <f t="shared" si="15"/>
        <v>0.99890680513801566</v>
      </c>
      <c r="J24" s="174">
        <v>7.62</v>
      </c>
      <c r="K24" s="176">
        <f t="shared" si="16"/>
        <v>0.10412681060399015</v>
      </c>
      <c r="L24" s="258">
        <v>410.16</v>
      </c>
      <c r="M24" s="176">
        <f t="shared" si="17"/>
        <v>1.103033615742006</v>
      </c>
      <c r="N24" s="258">
        <v>3092.61</v>
      </c>
      <c r="O24" s="174">
        <v>3.15</v>
      </c>
      <c r="P24" s="175">
        <f t="shared" si="18"/>
        <v>4.3044547690625851E-2</v>
      </c>
      <c r="Q24" s="259">
        <f t="shared" si="19"/>
        <v>1292.0040000000001</v>
      </c>
      <c r="R24" s="168">
        <f t="shared" si="20"/>
        <v>4.3899999999999917</v>
      </c>
      <c r="S24" s="170">
        <f t="shared" si="21"/>
        <v>5.9989068051380039E-2</v>
      </c>
      <c r="T24" s="174" t="s">
        <v>502</v>
      </c>
      <c r="U24" s="168" t="s">
        <v>316</v>
      </c>
      <c r="V24" s="174" t="s">
        <v>643</v>
      </c>
      <c r="W24" s="174">
        <v>1</v>
      </c>
      <c r="X24" s="174" t="s">
        <v>346</v>
      </c>
    </row>
    <row r="25" spans="2:34" hidden="1">
      <c r="B25" s="443"/>
      <c r="C25" s="443"/>
      <c r="D25" s="205">
        <v>9</v>
      </c>
      <c r="E25" s="168" t="s">
        <v>729</v>
      </c>
      <c r="F25" s="258">
        <v>1735.8</v>
      </c>
      <c r="G25" s="174">
        <v>100.77</v>
      </c>
      <c r="H25" s="174">
        <v>106.95</v>
      </c>
      <c r="I25" s="176">
        <f t="shared" si="15"/>
        <v>1.0613277761238464</v>
      </c>
      <c r="J25" s="174">
        <v>10.5</v>
      </c>
      <c r="K25" s="176">
        <f t="shared" si="16"/>
        <v>0.10419767788032153</v>
      </c>
      <c r="L25" s="258">
        <v>110</v>
      </c>
      <c r="M25" s="176">
        <f t="shared" si="17"/>
        <v>1.165525454004168</v>
      </c>
      <c r="N25" s="258">
        <v>1834.8</v>
      </c>
      <c r="O25" s="174">
        <v>0.9</v>
      </c>
      <c r="P25" s="175">
        <f t="shared" si="18"/>
        <v>8.9312295325989881E-3</v>
      </c>
      <c r="Q25" s="259">
        <f t="shared" si="19"/>
        <v>99</v>
      </c>
      <c r="R25" s="168">
        <f t="shared" si="20"/>
        <v>15.780000000000006</v>
      </c>
      <c r="S25" s="170">
        <f t="shared" si="21"/>
        <v>0.15659422447156898</v>
      </c>
      <c r="T25" s="174" t="s">
        <v>497</v>
      </c>
      <c r="U25" s="174" t="s">
        <v>355</v>
      </c>
      <c r="V25" s="174" t="s">
        <v>728</v>
      </c>
      <c r="W25" s="174">
        <v>1</v>
      </c>
      <c r="X25" s="174" t="s">
        <v>346</v>
      </c>
    </row>
    <row r="26" spans="2:34" hidden="1">
      <c r="B26" s="443"/>
      <c r="C26" s="443"/>
      <c r="D26" s="205">
        <v>10</v>
      </c>
      <c r="E26" s="168" t="s">
        <v>347</v>
      </c>
      <c r="F26" s="258">
        <v>1571.05</v>
      </c>
      <c r="G26" s="174">
        <v>173.36</v>
      </c>
      <c r="H26" s="174">
        <v>174.3</v>
      </c>
      <c r="I26" s="176">
        <f t="shared" si="15"/>
        <v>1.0054222427318873</v>
      </c>
      <c r="J26" s="174">
        <v>15.75</v>
      </c>
      <c r="K26" s="176">
        <f t="shared" si="16"/>
        <v>9.0851407475772944E-2</v>
      </c>
      <c r="L26" s="258">
        <v>99.12</v>
      </c>
      <c r="M26" s="176">
        <f t="shared" si="17"/>
        <v>1.0962736502076604</v>
      </c>
      <c r="N26" s="258">
        <v>1654.31</v>
      </c>
      <c r="O26" s="174">
        <v>0.84</v>
      </c>
      <c r="P26" s="175">
        <f t="shared" si="18"/>
        <v>4.8454083987078903E-3</v>
      </c>
      <c r="Q26" s="259">
        <f t="shared" si="19"/>
        <v>83.260800000000003</v>
      </c>
      <c r="R26" s="168">
        <f t="shared" si="20"/>
        <v>15.849999999999998</v>
      </c>
      <c r="S26" s="170">
        <f t="shared" si="21"/>
        <v>9.1428241808952454E-2</v>
      </c>
      <c r="T26" s="174" t="s">
        <v>502</v>
      </c>
      <c r="U26" s="168" t="s">
        <v>316</v>
      </c>
      <c r="V26" s="174" t="s">
        <v>730</v>
      </c>
      <c r="W26" s="174">
        <v>1</v>
      </c>
      <c r="X26" s="174" t="s">
        <v>346</v>
      </c>
    </row>
    <row r="27" spans="2:34" hidden="1">
      <c r="B27" s="654">
        <v>45872</v>
      </c>
      <c r="C27" s="443" t="s">
        <v>70</v>
      </c>
      <c r="D27" s="205">
        <v>1</v>
      </c>
      <c r="E27" s="168" t="s">
        <v>613</v>
      </c>
      <c r="F27" s="259">
        <v>5559.5599999999995</v>
      </c>
      <c r="G27" s="168">
        <v>237.98</v>
      </c>
      <c r="H27" s="168">
        <v>245.89999999999998</v>
      </c>
      <c r="I27" s="176">
        <f t="shared" si="15"/>
        <v>1.0332801075720648</v>
      </c>
      <c r="J27" s="168">
        <v>28.8</v>
      </c>
      <c r="K27" s="176">
        <f t="shared" si="16"/>
        <v>0.12101857298932685</v>
      </c>
      <c r="L27" s="259">
        <v>156.74</v>
      </c>
      <c r="M27" s="176">
        <f t="shared" si="17"/>
        <v>1.1542986805613917</v>
      </c>
      <c r="N27" s="259">
        <v>5755.49</v>
      </c>
      <c r="O27" s="168">
        <v>1.25</v>
      </c>
      <c r="P27" s="175">
        <f t="shared" si="18"/>
        <v>5.2525422304395327E-3</v>
      </c>
      <c r="Q27" s="259">
        <f t="shared" si="19"/>
        <v>195.92500000000001</v>
      </c>
      <c r="R27" s="168">
        <f t="shared" si="20"/>
        <v>35.47</v>
      </c>
      <c r="S27" s="170">
        <f t="shared" si="21"/>
        <v>0.14904613833095218</v>
      </c>
      <c r="T27" s="168" t="s">
        <v>502</v>
      </c>
      <c r="U27" s="174" t="s">
        <v>316</v>
      </c>
      <c r="V27" s="168" t="s">
        <v>643</v>
      </c>
      <c r="W27" s="174">
        <v>1</v>
      </c>
      <c r="X27" s="168" t="s">
        <v>346</v>
      </c>
    </row>
    <row r="28" spans="2:34" hidden="1">
      <c r="B28" s="443"/>
      <c r="C28" s="443"/>
      <c r="D28" s="205">
        <v>2</v>
      </c>
      <c r="E28" s="168" t="s">
        <v>350</v>
      </c>
      <c r="F28" s="259">
        <v>4772.99</v>
      </c>
      <c r="G28" s="168">
        <v>108.69</v>
      </c>
      <c r="H28" s="168">
        <v>117.23000000000002</v>
      </c>
      <c r="I28" s="176">
        <f t="shared" si="15"/>
        <v>1.0785720857484591</v>
      </c>
      <c r="J28" s="168">
        <v>15.6</v>
      </c>
      <c r="K28" s="176">
        <f t="shared" si="16"/>
        <v>0.14352746342809827</v>
      </c>
      <c r="L28" s="259">
        <v>212.89</v>
      </c>
      <c r="M28" s="176">
        <f t="shared" si="17"/>
        <v>1.2220995491765574</v>
      </c>
      <c r="N28" s="259">
        <v>5139.16</v>
      </c>
      <c r="O28" s="168">
        <v>1.72</v>
      </c>
      <c r="P28" s="175">
        <f t="shared" si="18"/>
        <v>1.5824822890790322E-2</v>
      </c>
      <c r="Q28" s="259">
        <f t="shared" si="19"/>
        <v>366.17079999999999</v>
      </c>
      <c r="R28" s="168">
        <f t="shared" si="20"/>
        <v>22.420000000000016</v>
      </c>
      <c r="S28" s="170">
        <f t="shared" si="21"/>
        <v>0.20627472628576701</v>
      </c>
      <c r="T28" s="168" t="s">
        <v>502</v>
      </c>
      <c r="U28" s="168" t="s">
        <v>316</v>
      </c>
      <c r="V28" s="168" t="s">
        <v>720</v>
      </c>
      <c r="W28" s="174">
        <v>1</v>
      </c>
      <c r="X28" s="168" t="s">
        <v>346</v>
      </c>
    </row>
    <row r="29" spans="2:34" hidden="1">
      <c r="B29" s="443"/>
      <c r="C29" s="443"/>
      <c r="D29" s="205">
        <v>3</v>
      </c>
      <c r="E29" s="168" t="s">
        <v>425</v>
      </c>
      <c r="F29" s="259">
        <v>3933.8599999999997</v>
      </c>
      <c r="G29" s="168">
        <v>70.31</v>
      </c>
      <c r="H29" s="168">
        <v>73.489999999999995</v>
      </c>
      <c r="I29" s="176">
        <f t="shared" si="15"/>
        <v>1.0452282747831032</v>
      </c>
      <c r="J29" s="168">
        <v>8.75</v>
      </c>
      <c r="K29" s="176">
        <f t="shared" si="16"/>
        <v>0.12444886929313041</v>
      </c>
      <c r="L29" s="259">
        <v>365.6</v>
      </c>
      <c r="M29" s="176">
        <f t="shared" si="17"/>
        <v>1.1696771440762337</v>
      </c>
      <c r="N29" s="259">
        <v>4361.6099999999997</v>
      </c>
      <c r="O29" s="168">
        <v>1.17</v>
      </c>
      <c r="P29" s="175">
        <f t="shared" si="18"/>
        <v>1.6640591665481437E-2</v>
      </c>
      <c r="Q29" s="259">
        <f t="shared" si="19"/>
        <v>427.75200000000001</v>
      </c>
      <c r="R29" s="168">
        <f t="shared" si="20"/>
        <v>10.759999999999993</v>
      </c>
      <c r="S29" s="170">
        <f t="shared" si="21"/>
        <v>0.15303655241075229</v>
      </c>
      <c r="T29" s="168" t="s">
        <v>502</v>
      </c>
      <c r="U29" s="174" t="s">
        <v>355</v>
      </c>
      <c r="V29" s="168" t="s">
        <v>643</v>
      </c>
      <c r="W29" s="174">
        <v>1</v>
      </c>
      <c r="X29" s="168" t="s">
        <v>137</v>
      </c>
    </row>
    <row r="30" spans="2:34" hidden="1">
      <c r="B30" s="443"/>
      <c r="C30" s="443"/>
      <c r="D30" s="205">
        <v>4</v>
      </c>
      <c r="E30" s="168" t="s">
        <v>363</v>
      </c>
      <c r="F30" s="259">
        <v>3725.03</v>
      </c>
      <c r="G30" s="168">
        <v>63.82</v>
      </c>
      <c r="H30" s="168">
        <v>66.2</v>
      </c>
      <c r="I30" s="176">
        <f t="shared" si="15"/>
        <v>1.037292384832341</v>
      </c>
      <c r="J30" s="168">
        <v>12.5</v>
      </c>
      <c r="K30" s="176">
        <f t="shared" si="16"/>
        <v>0.19586336571607646</v>
      </c>
      <c r="L30" s="259">
        <v>278.82</v>
      </c>
      <c r="M30" s="176">
        <f t="shared" si="17"/>
        <v>1.2331557505484174</v>
      </c>
      <c r="N30" s="259">
        <v>4148.84</v>
      </c>
      <c r="O30" s="168">
        <v>1.52</v>
      </c>
      <c r="P30" s="175">
        <f t="shared" si="18"/>
        <v>2.3816985271074897E-2</v>
      </c>
      <c r="Q30" s="259">
        <f t="shared" si="19"/>
        <v>423.8064</v>
      </c>
      <c r="R30" s="168">
        <f t="shared" si="20"/>
        <v>13.360000000000003</v>
      </c>
      <c r="S30" s="170">
        <f t="shared" si="21"/>
        <v>0.20933876527734258</v>
      </c>
      <c r="T30" s="168" t="s">
        <v>497</v>
      </c>
      <c r="U30" s="174" t="s">
        <v>316</v>
      </c>
      <c r="V30" s="168" t="s">
        <v>384</v>
      </c>
      <c r="W30" s="174">
        <v>1</v>
      </c>
      <c r="X30" s="168" t="s">
        <v>346</v>
      </c>
    </row>
    <row r="31" spans="2:34" hidden="1">
      <c r="B31" s="443"/>
      <c r="C31" s="443"/>
      <c r="D31" s="205">
        <v>5</v>
      </c>
      <c r="E31" s="168" t="s">
        <v>504</v>
      </c>
      <c r="F31" s="259">
        <v>2824.48</v>
      </c>
      <c r="G31" s="168">
        <v>344.1</v>
      </c>
      <c r="H31" s="168">
        <v>357.56</v>
      </c>
      <c r="I31" s="176">
        <f t="shared" si="15"/>
        <v>1.0391165358907293</v>
      </c>
      <c r="J31" s="168">
        <v>20</v>
      </c>
      <c r="K31" s="176">
        <f t="shared" si="16"/>
        <v>5.8122638767800057E-2</v>
      </c>
      <c r="L31" s="259">
        <v>111.2</v>
      </c>
      <c r="M31" s="176">
        <f t="shared" si="17"/>
        <v>1.0972391746585295</v>
      </c>
      <c r="N31" s="259">
        <v>3720.75</v>
      </c>
      <c r="O31" s="168">
        <v>8.06</v>
      </c>
      <c r="P31" s="175">
        <f t="shared" si="18"/>
        <v>2.3423423423423424E-2</v>
      </c>
      <c r="Q31" s="259">
        <f t="shared" si="19"/>
        <v>896.27200000000005</v>
      </c>
      <c r="R31" s="168">
        <f t="shared" si="20"/>
        <v>25.399999999999977</v>
      </c>
      <c r="S31" s="170">
        <f t="shared" si="21"/>
        <v>7.3815751235106003E-2</v>
      </c>
      <c r="T31" s="168" t="s">
        <v>502</v>
      </c>
      <c r="U31" s="168" t="s">
        <v>316</v>
      </c>
      <c r="V31" s="168" t="s">
        <v>718</v>
      </c>
      <c r="W31" s="174">
        <v>1</v>
      </c>
      <c r="X31" s="168" t="s">
        <v>232</v>
      </c>
    </row>
    <row r="32" spans="2:34" hidden="1">
      <c r="B32" s="443"/>
      <c r="C32" s="443"/>
      <c r="D32" s="205">
        <v>6</v>
      </c>
      <c r="E32" s="168" t="s">
        <v>620</v>
      </c>
      <c r="F32" s="259">
        <v>2515.77</v>
      </c>
      <c r="G32" s="168">
        <v>53.38</v>
      </c>
      <c r="H32" s="168">
        <v>55.34</v>
      </c>
      <c r="I32" s="176">
        <f t="shared" si="15"/>
        <v>1.0367178718621206</v>
      </c>
      <c r="J32" s="168">
        <v>10.5</v>
      </c>
      <c r="K32" s="176">
        <f t="shared" si="16"/>
        <v>0.19670288497564631</v>
      </c>
      <c r="L32" s="259">
        <v>235.78</v>
      </c>
      <c r="M32" s="176">
        <f t="shared" si="17"/>
        <v>1.2334207568377669</v>
      </c>
      <c r="N32" s="259">
        <v>2937.82</v>
      </c>
      <c r="O32" s="168">
        <v>1.79</v>
      </c>
      <c r="P32" s="175">
        <f t="shared" si="18"/>
        <v>3.3533158486324467E-2</v>
      </c>
      <c r="Q32" s="259">
        <f t="shared" si="19"/>
        <v>422.0462</v>
      </c>
      <c r="R32" s="168">
        <f t="shared" si="20"/>
        <v>10.670000000000002</v>
      </c>
      <c r="S32" s="170">
        <f t="shared" si="21"/>
        <v>0.19988759835144251</v>
      </c>
      <c r="T32" s="168" t="s">
        <v>502</v>
      </c>
      <c r="U32" s="168" t="s">
        <v>316</v>
      </c>
      <c r="V32" s="168" t="s">
        <v>730</v>
      </c>
      <c r="W32" s="174">
        <v>1</v>
      </c>
      <c r="X32" s="168" t="s">
        <v>346</v>
      </c>
    </row>
    <row r="33" spans="2:24" hidden="1">
      <c r="B33" s="443"/>
      <c r="C33" s="443"/>
      <c r="D33" s="205">
        <v>7</v>
      </c>
      <c r="E33" s="168" t="s">
        <v>411</v>
      </c>
      <c r="F33" s="259">
        <v>1735.19</v>
      </c>
      <c r="G33" s="168">
        <v>150.08000000000001</v>
      </c>
      <c r="H33" s="168">
        <v>171.06</v>
      </c>
      <c r="I33" s="176">
        <f t="shared" si="15"/>
        <v>1.1397921108742004</v>
      </c>
      <c r="J33" s="168">
        <v>0</v>
      </c>
      <c r="K33" s="176">
        <f t="shared" si="16"/>
        <v>0</v>
      </c>
      <c r="L33" s="259">
        <v>127.4</v>
      </c>
      <c r="M33" s="176">
        <f t="shared" si="17"/>
        <v>1.1397921108742004</v>
      </c>
      <c r="N33" s="259">
        <v>2672.85</v>
      </c>
      <c r="O33" s="168">
        <v>7.36</v>
      </c>
      <c r="P33" s="175">
        <f t="shared" si="18"/>
        <v>4.9040511727078892E-2</v>
      </c>
      <c r="Q33" s="259">
        <f t="shared" si="19"/>
        <v>937.6640000000001</v>
      </c>
      <c r="R33" s="168">
        <f t="shared" si="20"/>
        <v>13.61999999999999</v>
      </c>
      <c r="S33" s="170">
        <f t="shared" si="21"/>
        <v>9.075159914712147E-2</v>
      </c>
      <c r="T33" s="168" t="s">
        <v>502</v>
      </c>
      <c r="U33" s="168" t="s">
        <v>316</v>
      </c>
      <c r="V33" s="168" t="s">
        <v>718</v>
      </c>
      <c r="W33" s="174">
        <v>1</v>
      </c>
      <c r="X33" s="168" t="s">
        <v>346</v>
      </c>
    </row>
    <row r="34" spans="2:24" hidden="1">
      <c r="B34" s="443"/>
      <c r="C34" s="443"/>
      <c r="D34" s="205">
        <v>8</v>
      </c>
      <c r="E34" s="168" t="s">
        <v>665</v>
      </c>
      <c r="F34" s="259">
        <v>1707.6000000000001</v>
      </c>
      <c r="G34" s="168">
        <v>520.38</v>
      </c>
      <c r="H34" s="168">
        <v>533.67999999999995</v>
      </c>
      <c r="I34" s="176">
        <f t="shared" si="15"/>
        <v>1.0255582458972288</v>
      </c>
      <c r="J34" s="168">
        <v>9</v>
      </c>
      <c r="K34" s="176">
        <f t="shared" si="16"/>
        <v>1.7295053614666205E-2</v>
      </c>
      <c r="L34" s="259">
        <v>79.459999999999994</v>
      </c>
      <c r="M34" s="176">
        <f t="shared" si="17"/>
        <v>1.0428532995118951</v>
      </c>
      <c r="N34" s="259">
        <v>1771.96</v>
      </c>
      <c r="O34" s="168">
        <v>0.81</v>
      </c>
      <c r="P34" s="175">
        <f t="shared" si="18"/>
        <v>1.5565548253199586E-3</v>
      </c>
      <c r="Q34" s="259">
        <f t="shared" si="19"/>
        <v>64.3626</v>
      </c>
      <c r="R34" s="168">
        <f t="shared" si="20"/>
        <v>21.489999999999956</v>
      </c>
      <c r="S34" s="170">
        <f t="shared" si="21"/>
        <v>4.1296744686575113E-2</v>
      </c>
      <c r="T34" s="168" t="s">
        <v>502</v>
      </c>
      <c r="U34" s="168" t="s">
        <v>316</v>
      </c>
      <c r="V34" s="168" t="s">
        <v>666</v>
      </c>
      <c r="W34" s="174">
        <v>1</v>
      </c>
      <c r="X34" s="168" t="s">
        <v>134</v>
      </c>
    </row>
    <row r="35" spans="2:24" hidden="1">
      <c r="B35" s="443"/>
      <c r="C35" s="443"/>
      <c r="D35" s="205">
        <v>9</v>
      </c>
      <c r="E35" s="168" t="s">
        <v>634</v>
      </c>
      <c r="F35" s="259">
        <v>1697.5899999999997</v>
      </c>
      <c r="G35" s="168">
        <v>33.96</v>
      </c>
      <c r="H35" s="168">
        <v>35.9</v>
      </c>
      <c r="I35" s="176">
        <f t="shared" si="15"/>
        <v>1.0571260306242638</v>
      </c>
      <c r="J35" s="168">
        <v>7.7</v>
      </c>
      <c r="K35" s="176">
        <f t="shared" si="16"/>
        <v>0.22673733804475854</v>
      </c>
      <c r="L35" s="259">
        <v>212.73</v>
      </c>
      <c r="M35" s="176">
        <f t="shared" si="17"/>
        <v>1.2838633686690224</v>
      </c>
      <c r="N35" s="259">
        <v>2050.7199999999998</v>
      </c>
      <c r="O35" s="168">
        <v>1.66</v>
      </c>
      <c r="P35" s="175">
        <f t="shared" si="18"/>
        <v>4.8881036513545341E-2</v>
      </c>
      <c r="Q35" s="259">
        <f t="shared" si="19"/>
        <v>353.13179999999994</v>
      </c>
      <c r="R35" s="168">
        <f t="shared" si="20"/>
        <v>7.98</v>
      </c>
      <c r="S35" s="170">
        <f t="shared" si="21"/>
        <v>0.23498233215547704</v>
      </c>
      <c r="T35" s="168" t="s">
        <v>502</v>
      </c>
      <c r="U35" s="168" t="s">
        <v>316</v>
      </c>
      <c r="V35" s="168" t="s">
        <v>718</v>
      </c>
      <c r="W35" s="174">
        <v>1</v>
      </c>
      <c r="X35" s="168" t="s">
        <v>180</v>
      </c>
    </row>
    <row r="36" spans="2:24" hidden="1">
      <c r="B36" s="443"/>
      <c r="C36" s="443"/>
      <c r="D36" s="205">
        <v>10</v>
      </c>
      <c r="E36" s="168" t="s">
        <v>434</v>
      </c>
      <c r="F36" s="259">
        <v>1662.3300000000002</v>
      </c>
      <c r="G36" s="168">
        <v>47.88</v>
      </c>
      <c r="H36" s="168">
        <v>55.75</v>
      </c>
      <c r="I36" s="176">
        <f t="shared" si="15"/>
        <v>1.1643692564745196</v>
      </c>
      <c r="J36" s="168">
        <v>0</v>
      </c>
      <c r="K36" s="176">
        <f t="shared" si="16"/>
        <v>0</v>
      </c>
      <c r="L36" s="259">
        <v>342.75</v>
      </c>
      <c r="M36" s="176">
        <f t="shared" si="17"/>
        <v>1.1643692564745196</v>
      </c>
      <c r="N36" s="259">
        <v>2697.44</v>
      </c>
      <c r="O36" s="168">
        <v>3.02</v>
      </c>
      <c r="P36" s="175">
        <f t="shared" si="18"/>
        <v>6.3074352548036755E-2</v>
      </c>
      <c r="Q36" s="259">
        <f t="shared" si="19"/>
        <v>1035.105</v>
      </c>
      <c r="R36" s="168">
        <f t="shared" si="20"/>
        <v>4.8499999999999979</v>
      </c>
      <c r="S36" s="170">
        <f t="shared" si="21"/>
        <v>0.10129490392648283</v>
      </c>
      <c r="T36" s="168" t="s">
        <v>502</v>
      </c>
      <c r="U36" s="168" t="s">
        <v>316</v>
      </c>
      <c r="V36" s="168" t="s">
        <v>643</v>
      </c>
      <c r="W36" s="174">
        <v>1</v>
      </c>
      <c r="X36" s="168" t="s">
        <v>144</v>
      </c>
    </row>
    <row r="37" spans="2:24" hidden="1">
      <c r="B37" s="654">
        <v>45873</v>
      </c>
      <c r="C37" s="443" t="s">
        <v>76</v>
      </c>
      <c r="D37" s="205">
        <v>1</v>
      </c>
      <c r="E37" s="168" t="s">
        <v>363</v>
      </c>
      <c r="F37" s="259">
        <v>2796.57</v>
      </c>
      <c r="G37" s="168">
        <v>62.93</v>
      </c>
      <c r="H37" s="168">
        <v>63.32</v>
      </c>
      <c r="I37" s="176">
        <f t="shared" si="15"/>
        <v>1.0061973621484188</v>
      </c>
      <c r="J37" s="168">
        <v>10.9</v>
      </c>
      <c r="K37" s="176">
        <f t="shared" si="16"/>
        <v>0.17320832671221995</v>
      </c>
      <c r="L37" s="259">
        <v>278.82</v>
      </c>
      <c r="M37" s="176">
        <f t="shared" si="17"/>
        <v>1.1794056888606388</v>
      </c>
      <c r="N37" s="259">
        <v>3147.88</v>
      </c>
      <c r="O37" s="168">
        <v>1.26</v>
      </c>
      <c r="P37" s="175">
        <f t="shared" si="18"/>
        <v>2.0022246941045607E-2</v>
      </c>
      <c r="Q37" s="259">
        <f t="shared" si="19"/>
        <v>351.31319999999999</v>
      </c>
      <c r="R37" s="168">
        <f t="shared" si="20"/>
        <v>10.029999999999999</v>
      </c>
      <c r="S37" s="170">
        <f t="shared" si="21"/>
        <v>0.15938344191959319</v>
      </c>
      <c r="T37" s="168" t="s">
        <v>497</v>
      </c>
      <c r="U37" s="174" t="s">
        <v>316</v>
      </c>
      <c r="V37" s="168" t="s">
        <v>384</v>
      </c>
      <c r="W37" s="174">
        <v>1</v>
      </c>
      <c r="X37" s="168" t="s">
        <v>346</v>
      </c>
    </row>
    <row r="38" spans="2:24" hidden="1">
      <c r="B38" s="443"/>
      <c r="C38" s="443"/>
      <c r="D38" s="205">
        <v>2</v>
      </c>
      <c r="E38" s="168" t="s">
        <v>385</v>
      </c>
      <c r="F38" s="259">
        <v>2571.7099999999996</v>
      </c>
      <c r="G38" s="168">
        <v>95.4</v>
      </c>
      <c r="H38" s="168">
        <v>95.789999999999992</v>
      </c>
      <c r="I38" s="176">
        <f t="shared" si="15"/>
        <v>1.0040880503144654</v>
      </c>
      <c r="J38" s="168">
        <v>6.4</v>
      </c>
      <c r="K38" s="176">
        <f t="shared" si="16"/>
        <v>6.7085953878406712E-2</v>
      </c>
      <c r="L38" s="259">
        <v>410.16</v>
      </c>
      <c r="M38" s="176">
        <f t="shared" si="17"/>
        <v>1.0711740041928721</v>
      </c>
      <c r="N38" s="259">
        <v>2784.99</v>
      </c>
      <c r="O38" s="168">
        <v>0.52</v>
      </c>
      <c r="P38" s="175">
        <f t="shared" si="18"/>
        <v>5.450733752620545E-3</v>
      </c>
      <c r="Q38" s="259">
        <f t="shared" si="19"/>
        <v>213.28320000000002</v>
      </c>
      <c r="R38" s="168">
        <f t="shared" si="20"/>
        <v>6.2699999999999925</v>
      </c>
      <c r="S38" s="170">
        <f t="shared" si="21"/>
        <v>6.5723270440251488E-2</v>
      </c>
      <c r="T38" s="168" t="s">
        <v>502</v>
      </c>
      <c r="U38" s="168" t="s">
        <v>316</v>
      </c>
      <c r="V38" s="168" t="s">
        <v>643</v>
      </c>
      <c r="W38" s="174">
        <v>1</v>
      </c>
      <c r="X38" s="168" t="s">
        <v>346</v>
      </c>
    </row>
    <row r="39" spans="2:24" hidden="1">
      <c r="B39" s="443"/>
      <c r="C39" s="443"/>
      <c r="D39" s="205">
        <v>3</v>
      </c>
      <c r="E39" s="168" t="s">
        <v>434</v>
      </c>
      <c r="F39" s="259">
        <v>2334.1200000000003</v>
      </c>
      <c r="G39" s="168">
        <v>47.39</v>
      </c>
      <c r="H39" s="168">
        <v>49.06</v>
      </c>
      <c r="I39" s="176">
        <f t="shared" si="15"/>
        <v>1.0352395020046423</v>
      </c>
      <c r="J39" s="168">
        <v>5.8</v>
      </c>
      <c r="K39" s="176">
        <f t="shared" si="16"/>
        <v>0.12238868959696138</v>
      </c>
      <c r="L39" s="259">
        <v>342.75</v>
      </c>
      <c r="M39" s="176">
        <f t="shared" si="17"/>
        <v>1.1576281916016038</v>
      </c>
      <c r="N39" s="259">
        <v>2560.34</v>
      </c>
      <c r="O39" s="168">
        <v>0.66</v>
      </c>
      <c r="P39" s="175">
        <f t="shared" si="18"/>
        <v>1.3926988816205951E-2</v>
      </c>
      <c r="Q39" s="259">
        <f t="shared" si="19"/>
        <v>226.215</v>
      </c>
      <c r="R39" s="168">
        <f t="shared" si="20"/>
        <v>6.8099999999999987</v>
      </c>
      <c r="S39" s="170">
        <f t="shared" si="21"/>
        <v>0.14370120278539775</v>
      </c>
      <c r="T39" s="168" t="s">
        <v>502</v>
      </c>
      <c r="U39" s="168" t="s">
        <v>316</v>
      </c>
      <c r="V39" s="168" t="s">
        <v>643</v>
      </c>
      <c r="W39" s="174">
        <v>1</v>
      </c>
      <c r="X39" s="168" t="s">
        <v>144</v>
      </c>
    </row>
    <row r="40" spans="2:24" hidden="1">
      <c r="B40" s="443"/>
      <c r="C40" s="443"/>
      <c r="D40" s="205">
        <v>4</v>
      </c>
      <c r="E40" s="168" t="s">
        <v>425</v>
      </c>
      <c r="F40" s="259">
        <v>2332.5300000000002</v>
      </c>
      <c r="G40" s="168">
        <v>69.89</v>
      </c>
      <c r="H40" s="168">
        <v>73.17</v>
      </c>
      <c r="I40" s="176">
        <f t="shared" si="15"/>
        <v>1.0469308914007727</v>
      </c>
      <c r="J40" s="168">
        <v>3.85</v>
      </c>
      <c r="K40" s="176">
        <f t="shared" si="16"/>
        <v>5.5086564601516667E-2</v>
      </c>
      <c r="L40" s="259">
        <v>365.6</v>
      </c>
      <c r="M40" s="176">
        <f t="shared" si="17"/>
        <v>1.1020174560022893</v>
      </c>
      <c r="N40" s="259">
        <v>2606.73</v>
      </c>
      <c r="O40" s="168">
        <v>0.75</v>
      </c>
      <c r="P40" s="175">
        <f t="shared" si="18"/>
        <v>1.0731148948347403E-2</v>
      </c>
      <c r="Q40" s="259">
        <f t="shared" si="19"/>
        <v>274.20000000000005</v>
      </c>
      <c r="R40" s="168">
        <f t="shared" si="20"/>
        <v>6.3799999999999955</v>
      </c>
      <c r="S40" s="170">
        <f t="shared" si="21"/>
        <v>9.1286307053941848E-2</v>
      </c>
      <c r="T40" s="168" t="s">
        <v>719</v>
      </c>
      <c r="U40" s="174" t="s">
        <v>355</v>
      </c>
      <c r="V40" s="168" t="s">
        <v>643</v>
      </c>
      <c r="W40" s="174">
        <v>1</v>
      </c>
      <c r="X40" s="168" t="s">
        <v>137</v>
      </c>
    </row>
    <row r="41" spans="2:24" hidden="1">
      <c r="B41" s="443"/>
      <c r="C41" s="443"/>
      <c r="D41" s="205">
        <v>5</v>
      </c>
      <c r="E41" s="168" t="s">
        <v>620</v>
      </c>
      <c r="F41" s="259">
        <v>2296.5</v>
      </c>
      <c r="G41" s="168">
        <v>52.43</v>
      </c>
      <c r="H41" s="168">
        <v>54.77</v>
      </c>
      <c r="I41" s="176">
        <f t="shared" si="15"/>
        <v>1.0446309364867443</v>
      </c>
      <c r="J41" s="168">
        <v>9</v>
      </c>
      <c r="K41" s="176">
        <f t="shared" si="16"/>
        <v>0.17165744802593935</v>
      </c>
      <c r="L41" s="259">
        <v>235.78</v>
      </c>
      <c r="M41" s="176">
        <f t="shared" si="17"/>
        <v>1.2162883845126837</v>
      </c>
      <c r="N41" s="259">
        <v>2673.75</v>
      </c>
      <c r="O41" s="168">
        <v>1.6</v>
      </c>
      <c r="P41" s="175">
        <f t="shared" si="18"/>
        <v>3.0516879649055886E-2</v>
      </c>
      <c r="Q41" s="259">
        <f t="shared" si="19"/>
        <v>377.24800000000005</v>
      </c>
      <c r="R41" s="168">
        <f t="shared" si="20"/>
        <v>9.7400000000000038</v>
      </c>
      <c r="S41" s="170">
        <f t="shared" si="21"/>
        <v>0.18577150486362776</v>
      </c>
      <c r="T41" s="168" t="s">
        <v>502</v>
      </c>
      <c r="U41" s="168" t="s">
        <v>316</v>
      </c>
      <c r="V41" s="168" t="s">
        <v>730</v>
      </c>
      <c r="W41" s="174">
        <v>1</v>
      </c>
      <c r="X41" s="168" t="s">
        <v>346</v>
      </c>
    </row>
    <row r="42" spans="2:24" hidden="1">
      <c r="B42" s="443"/>
      <c r="C42" s="443"/>
      <c r="D42" s="205">
        <v>6</v>
      </c>
      <c r="E42" s="168" t="s">
        <v>504</v>
      </c>
      <c r="F42" s="259">
        <v>1998.27</v>
      </c>
      <c r="G42" s="168">
        <v>338.5</v>
      </c>
      <c r="H42" s="168">
        <v>345.89</v>
      </c>
      <c r="I42" s="176">
        <f t="shared" si="15"/>
        <v>1.021831610044313</v>
      </c>
      <c r="J42" s="168">
        <v>15</v>
      </c>
      <c r="K42" s="176">
        <f t="shared" si="16"/>
        <v>4.4313146233382568E-2</v>
      </c>
      <c r="L42" s="259">
        <v>111.2</v>
      </c>
      <c r="M42" s="176">
        <f t="shared" si="17"/>
        <v>1.0661447562776958</v>
      </c>
      <c r="N42" s="259">
        <v>2489.77</v>
      </c>
      <c r="O42" s="168">
        <v>4.42</v>
      </c>
      <c r="P42" s="175">
        <f t="shared" si="18"/>
        <v>1.3057607090103398E-2</v>
      </c>
      <c r="Q42" s="259">
        <f t="shared" si="19"/>
        <v>491.50400000000002</v>
      </c>
      <c r="R42" s="168">
        <f t="shared" si="20"/>
        <v>17.969999999999985</v>
      </c>
      <c r="S42" s="170">
        <f t="shared" si="21"/>
        <v>5.3087149187592275E-2</v>
      </c>
      <c r="T42" s="168" t="s">
        <v>502</v>
      </c>
      <c r="U42" s="168" t="s">
        <v>316</v>
      </c>
      <c r="V42" s="168" t="s">
        <v>718</v>
      </c>
      <c r="W42" s="174">
        <v>1</v>
      </c>
      <c r="X42" s="168" t="s">
        <v>232</v>
      </c>
    </row>
    <row r="43" spans="2:24" hidden="1">
      <c r="B43" s="443"/>
      <c r="C43" s="443"/>
      <c r="D43" s="205">
        <v>7</v>
      </c>
      <c r="E43" s="168" t="s">
        <v>365</v>
      </c>
      <c r="F43" s="259">
        <v>1945.8400000000001</v>
      </c>
      <c r="G43" s="168">
        <v>42.64</v>
      </c>
      <c r="H43" s="168">
        <v>42.23</v>
      </c>
      <c r="I43" s="176">
        <f t="shared" si="15"/>
        <v>0.99038461538461531</v>
      </c>
      <c r="J43" s="168">
        <v>3.25</v>
      </c>
      <c r="K43" s="176">
        <f t="shared" si="16"/>
        <v>7.621951219512195E-2</v>
      </c>
      <c r="L43" s="259">
        <v>814.16</v>
      </c>
      <c r="M43" s="176">
        <f t="shared" si="17"/>
        <v>1.0666041275797373</v>
      </c>
      <c r="N43" s="259">
        <v>2312.21</v>
      </c>
      <c r="O43" s="168">
        <v>0.45</v>
      </c>
      <c r="P43" s="175">
        <f t="shared" si="18"/>
        <v>1.0553470919324579E-2</v>
      </c>
      <c r="Q43" s="259">
        <f t="shared" si="19"/>
        <v>366.37200000000001</v>
      </c>
      <c r="R43" s="168">
        <f t="shared" si="20"/>
        <v>2.3899999999999961</v>
      </c>
      <c r="S43" s="170">
        <f t="shared" si="21"/>
        <v>5.6050656660412666E-2</v>
      </c>
      <c r="T43" s="168" t="s">
        <v>719</v>
      </c>
      <c r="U43" s="174" t="s">
        <v>316</v>
      </c>
      <c r="V43" s="168" t="s">
        <v>643</v>
      </c>
      <c r="W43" s="174">
        <v>1</v>
      </c>
      <c r="X43" s="168" t="s">
        <v>133</v>
      </c>
    </row>
    <row r="44" spans="2:24" hidden="1">
      <c r="B44" s="443"/>
      <c r="C44" s="443"/>
      <c r="D44" s="205">
        <v>8</v>
      </c>
      <c r="E44" s="168" t="s">
        <v>418</v>
      </c>
      <c r="F44" s="259">
        <v>1628</v>
      </c>
      <c r="G44" s="168">
        <v>96.23</v>
      </c>
      <c r="H44" s="168">
        <v>97.84</v>
      </c>
      <c r="I44" s="176">
        <f t="shared" si="15"/>
        <v>1.0167307492465967</v>
      </c>
      <c r="J44" s="168">
        <v>10.4</v>
      </c>
      <c r="K44" s="176">
        <f t="shared" si="16"/>
        <v>0.10807440507118363</v>
      </c>
      <c r="L44" s="259">
        <v>203.5</v>
      </c>
      <c r="M44" s="176">
        <f t="shared" si="17"/>
        <v>1.1248051543177804</v>
      </c>
      <c r="N44" s="259">
        <v>2444.04</v>
      </c>
      <c r="O44" s="168">
        <v>4.01</v>
      </c>
      <c r="P44" s="175">
        <f t="shared" si="18"/>
        <v>4.167099657071599E-2</v>
      </c>
      <c r="Q44" s="259">
        <f t="shared" si="19"/>
        <v>816.03499999999997</v>
      </c>
      <c r="R44" s="168">
        <f t="shared" si="20"/>
        <v>8.0000000000000053</v>
      </c>
      <c r="S44" s="170">
        <f t="shared" si="21"/>
        <v>8.3134157747064383E-2</v>
      </c>
      <c r="T44" s="168" t="s">
        <v>497</v>
      </c>
      <c r="U44" s="174" t="s">
        <v>355</v>
      </c>
      <c r="V44" s="168" t="s">
        <v>384</v>
      </c>
      <c r="W44" s="174">
        <v>1</v>
      </c>
      <c r="X44" s="168" t="s">
        <v>346</v>
      </c>
    </row>
    <row r="45" spans="2:24" hidden="1">
      <c r="B45" s="443"/>
      <c r="C45" s="443"/>
      <c r="D45" s="205">
        <v>9</v>
      </c>
      <c r="E45" s="168" t="s">
        <v>611</v>
      </c>
      <c r="F45" s="259">
        <v>1612.73</v>
      </c>
      <c r="G45" s="168">
        <v>75.63</v>
      </c>
      <c r="H45" s="168">
        <v>78.099999999999994</v>
      </c>
      <c r="I45" s="176">
        <f t="shared" si="15"/>
        <v>1.0326589977522147</v>
      </c>
      <c r="J45" s="168">
        <v>4.2</v>
      </c>
      <c r="K45" s="176">
        <f t="shared" si="16"/>
        <v>5.5533518445061492E-2</v>
      </c>
      <c r="L45" s="259">
        <v>333.9</v>
      </c>
      <c r="M45" s="176">
        <f t="shared" si="17"/>
        <v>1.0881925161972763</v>
      </c>
      <c r="N45" s="259">
        <v>2227.11</v>
      </c>
      <c r="O45" s="168">
        <v>1.84</v>
      </c>
      <c r="P45" s="175">
        <f t="shared" si="18"/>
        <v>2.4328969985455511E-2</v>
      </c>
      <c r="Q45" s="259">
        <f t="shared" si="19"/>
        <v>614.37599999999998</v>
      </c>
      <c r="R45" s="168">
        <f t="shared" si="20"/>
        <v>4.8300000000000018</v>
      </c>
      <c r="S45" s="170">
        <f t="shared" si="21"/>
        <v>6.3863546211820735E-2</v>
      </c>
      <c r="T45" s="168" t="s">
        <v>719</v>
      </c>
      <c r="U45" s="174" t="s">
        <v>316</v>
      </c>
      <c r="V45" s="168" t="s">
        <v>643</v>
      </c>
      <c r="W45" s="174">
        <v>1</v>
      </c>
      <c r="X45" s="168" t="s">
        <v>134</v>
      </c>
    </row>
    <row r="46" spans="2:24" hidden="1">
      <c r="B46" s="443"/>
      <c r="C46" s="443"/>
      <c r="D46" s="205">
        <v>10</v>
      </c>
      <c r="E46" s="168" t="s">
        <v>609</v>
      </c>
      <c r="F46" s="259">
        <v>1555.5900000000001</v>
      </c>
      <c r="G46" s="168">
        <v>34.950000000000003</v>
      </c>
      <c r="H46" s="168">
        <v>44.52</v>
      </c>
      <c r="I46" s="176">
        <f t="shared" si="15"/>
        <v>1.2738197424892703</v>
      </c>
      <c r="J46" s="168">
        <v>0</v>
      </c>
      <c r="K46" s="176">
        <f t="shared" si="16"/>
        <v>0</v>
      </c>
      <c r="L46" s="259">
        <v>294.62</v>
      </c>
      <c r="M46" s="176">
        <f t="shared" si="17"/>
        <v>1.2738197424892703</v>
      </c>
      <c r="N46" s="259">
        <v>2819.51</v>
      </c>
      <c r="O46" s="168">
        <v>4.29</v>
      </c>
      <c r="P46" s="175">
        <f t="shared" si="18"/>
        <v>0.12274678111587982</v>
      </c>
      <c r="Q46" s="259">
        <f t="shared" si="19"/>
        <v>1263.9198000000001</v>
      </c>
      <c r="R46" s="168">
        <f t="shared" si="20"/>
        <v>5.28</v>
      </c>
      <c r="S46" s="170">
        <f t="shared" si="21"/>
        <v>0.15107296137339055</v>
      </c>
      <c r="T46" s="168" t="s">
        <v>497</v>
      </c>
      <c r="U46" s="174" t="s">
        <v>355</v>
      </c>
      <c r="V46" s="168" t="s">
        <v>728</v>
      </c>
      <c r="W46" s="174">
        <v>1</v>
      </c>
      <c r="X46" s="168" t="s">
        <v>346</v>
      </c>
    </row>
    <row r="47" spans="2:24" ht="17.100000000000001" hidden="1">
      <c r="B47" s="654">
        <v>45874</v>
      </c>
      <c r="C47" s="443" t="s">
        <v>77</v>
      </c>
      <c r="D47" s="205">
        <v>1</v>
      </c>
      <c r="E47" s="168" t="s">
        <v>731</v>
      </c>
      <c r="F47" s="259">
        <v>8763.66</v>
      </c>
      <c r="G47" s="168">
        <v>96.81</v>
      </c>
      <c r="H47" s="168">
        <v>111.78999999999999</v>
      </c>
      <c r="I47" s="176">
        <f t="shared" si="15"/>
        <v>1.1547360809833693</v>
      </c>
      <c r="J47" s="168">
        <v>12.4</v>
      </c>
      <c r="K47" s="176">
        <f t="shared" si="16"/>
        <v>0.12808594153496539</v>
      </c>
      <c r="L47" s="259">
        <v>331.58</v>
      </c>
      <c r="M47" s="176">
        <f t="shared" si="17"/>
        <v>1.2828220225183349</v>
      </c>
      <c r="N47" s="259">
        <v>9078.66</v>
      </c>
      <c r="O47" s="168">
        <v>0.95</v>
      </c>
      <c r="P47" s="175">
        <f t="shared" si="18"/>
        <v>9.813035843404606E-3</v>
      </c>
      <c r="Q47" s="259">
        <f t="shared" si="19"/>
        <v>315.00099999999998</v>
      </c>
      <c r="R47" s="168">
        <f t="shared" si="20"/>
        <v>26.429999999999996</v>
      </c>
      <c r="S47" s="170">
        <f t="shared" si="21"/>
        <v>0.27300898667493023</v>
      </c>
      <c r="T47" s="168" t="s">
        <v>719</v>
      </c>
      <c r="U47" s="174" t="s">
        <v>355</v>
      </c>
      <c r="V47" s="168" t="s">
        <v>643</v>
      </c>
      <c r="W47" s="174">
        <v>1</v>
      </c>
      <c r="X47" s="168" t="s">
        <v>140</v>
      </c>
    </row>
    <row r="48" spans="2:24" hidden="1">
      <c r="B48" s="443"/>
      <c r="C48" s="443"/>
      <c r="D48" s="205">
        <v>2</v>
      </c>
      <c r="E48" s="168" t="s">
        <v>385</v>
      </c>
      <c r="F48" s="259">
        <v>3393.2999999999997</v>
      </c>
      <c r="G48" s="168">
        <v>91.66</v>
      </c>
      <c r="H48" s="168">
        <v>95.65</v>
      </c>
      <c r="I48" s="176">
        <f t="shared" si="15"/>
        <v>1.0435304385773512</v>
      </c>
      <c r="J48" s="168">
        <v>8</v>
      </c>
      <c r="K48" s="176">
        <f t="shared" si="16"/>
        <v>8.7279074841806678E-2</v>
      </c>
      <c r="L48" s="259">
        <v>410.16</v>
      </c>
      <c r="M48" s="176">
        <f t="shared" si="17"/>
        <v>1.1308095134191578</v>
      </c>
      <c r="N48" s="259">
        <v>4917.82</v>
      </c>
      <c r="O48" s="168">
        <v>3.716900000000003</v>
      </c>
      <c r="P48" s="175">
        <f t="shared" si="18"/>
        <v>4.055094915993894E-2</v>
      </c>
      <c r="Q48" s="259">
        <f t="shared" si="19"/>
        <v>1524.5237040000013</v>
      </c>
      <c r="R48" s="168">
        <f t="shared" si="20"/>
        <v>8.2731000000000066</v>
      </c>
      <c r="S48" s="170">
        <f t="shared" si="21"/>
        <v>9.0258564259218924E-2</v>
      </c>
      <c r="T48" s="168" t="s">
        <v>502</v>
      </c>
      <c r="U48" s="168" t="s">
        <v>316</v>
      </c>
      <c r="V48" s="168" t="s">
        <v>643</v>
      </c>
      <c r="W48" s="174">
        <v>1</v>
      </c>
      <c r="X48" s="168" t="s">
        <v>346</v>
      </c>
    </row>
    <row r="49" spans="2:24" hidden="1">
      <c r="B49" s="443"/>
      <c r="C49" s="443"/>
      <c r="D49" s="205">
        <v>3</v>
      </c>
      <c r="E49" s="168" t="s">
        <v>453</v>
      </c>
      <c r="F49" s="259">
        <v>3094.07</v>
      </c>
      <c r="G49" s="168">
        <v>81.22</v>
      </c>
      <c r="H49" s="168">
        <v>84.53</v>
      </c>
      <c r="I49" s="176">
        <f t="shared" si="15"/>
        <v>1.0407535089879341</v>
      </c>
      <c r="J49" s="168">
        <v>7.4</v>
      </c>
      <c r="K49" s="176">
        <f t="shared" si="16"/>
        <v>9.1110563900517125E-2</v>
      </c>
      <c r="L49" s="259">
        <v>318.32</v>
      </c>
      <c r="M49" s="176">
        <f t="shared" si="17"/>
        <v>1.1318640728884513</v>
      </c>
      <c r="N49" s="259">
        <v>3409.21</v>
      </c>
      <c r="O49" s="168">
        <v>0.99</v>
      </c>
      <c r="P49" s="175">
        <f t="shared" si="18"/>
        <v>1.2189115981285397E-2</v>
      </c>
      <c r="Q49" s="259">
        <f t="shared" si="19"/>
        <v>315.13679999999999</v>
      </c>
      <c r="R49" s="168">
        <f t="shared" si="20"/>
        <v>9.7200000000000077</v>
      </c>
      <c r="S49" s="170">
        <f t="shared" si="21"/>
        <v>0.11967495690716581</v>
      </c>
      <c r="T49" s="168" t="s">
        <v>719</v>
      </c>
      <c r="U49" s="168" t="s">
        <v>364</v>
      </c>
      <c r="V49" s="168" t="s">
        <v>643</v>
      </c>
      <c r="W49" s="174">
        <v>1</v>
      </c>
      <c r="X49" s="168" t="s">
        <v>143</v>
      </c>
    </row>
    <row r="50" spans="2:24" hidden="1">
      <c r="B50" s="443"/>
      <c r="C50" s="443"/>
      <c r="D50" s="205">
        <v>4</v>
      </c>
      <c r="E50" s="168" t="s">
        <v>418</v>
      </c>
      <c r="F50" s="259">
        <v>3024.0099999999998</v>
      </c>
      <c r="G50" s="168">
        <v>107.37</v>
      </c>
      <c r="H50" s="168">
        <v>119.83000000000001</v>
      </c>
      <c r="I50" s="176">
        <f t="shared" si="15"/>
        <v>1.1160473130297104</v>
      </c>
      <c r="J50" s="168">
        <v>12</v>
      </c>
      <c r="K50" s="176">
        <f t="shared" si="16"/>
        <v>0.11176306230790724</v>
      </c>
      <c r="L50" s="259">
        <v>203.5</v>
      </c>
      <c r="M50" s="176">
        <f t="shared" si="17"/>
        <v>1.2278103753376177</v>
      </c>
      <c r="N50" s="259">
        <v>4977.6099999999997</v>
      </c>
      <c r="O50" s="168">
        <v>9.6</v>
      </c>
      <c r="P50" s="175">
        <f t="shared" si="18"/>
        <v>8.9410449846325776E-2</v>
      </c>
      <c r="Q50" s="259">
        <f t="shared" si="19"/>
        <v>1953.6</v>
      </c>
      <c r="R50" s="168">
        <f t="shared" si="20"/>
        <v>14.860000000000008</v>
      </c>
      <c r="S50" s="170">
        <f t="shared" si="21"/>
        <v>0.13839992549129188</v>
      </c>
      <c r="T50" s="168" t="s">
        <v>497</v>
      </c>
      <c r="U50" s="168" t="s">
        <v>355</v>
      </c>
      <c r="V50" s="168" t="s">
        <v>384</v>
      </c>
      <c r="W50" s="174">
        <v>1</v>
      </c>
      <c r="X50" s="168" t="s">
        <v>346</v>
      </c>
    </row>
    <row r="51" spans="2:24" hidden="1">
      <c r="B51" s="443"/>
      <c r="C51" s="443"/>
      <c r="D51" s="205">
        <v>5</v>
      </c>
      <c r="E51" s="168" t="s">
        <v>729</v>
      </c>
      <c r="F51" s="259">
        <v>2846.7999999999997</v>
      </c>
      <c r="G51" s="168">
        <v>112.95</v>
      </c>
      <c r="H51" s="168">
        <v>129.71</v>
      </c>
      <c r="I51" s="176">
        <f t="shared" si="15"/>
        <v>1.1483842408145197</v>
      </c>
      <c r="J51" s="168">
        <v>12</v>
      </c>
      <c r="K51" s="176">
        <f t="shared" si="16"/>
        <v>0.10624169986719788</v>
      </c>
      <c r="L51" s="259">
        <v>110</v>
      </c>
      <c r="M51" s="176">
        <f t="shared" si="17"/>
        <v>1.2546259406817175</v>
      </c>
      <c r="N51" s="259">
        <v>3163.6</v>
      </c>
      <c r="O51" s="168">
        <v>2.88</v>
      </c>
      <c r="P51" s="175">
        <f t="shared" si="18"/>
        <v>2.5498007968127488E-2</v>
      </c>
      <c r="Q51" s="259">
        <f t="shared" si="19"/>
        <v>316.8</v>
      </c>
      <c r="R51" s="168">
        <f t="shared" si="20"/>
        <v>25.880000000000006</v>
      </c>
      <c r="S51" s="170">
        <f t="shared" si="21"/>
        <v>0.22912793271359014</v>
      </c>
      <c r="T51" s="168" t="s">
        <v>497</v>
      </c>
      <c r="U51" s="168" t="s">
        <v>355</v>
      </c>
      <c r="V51" s="168" t="s">
        <v>728</v>
      </c>
      <c r="W51" s="174">
        <v>1</v>
      </c>
      <c r="X51" s="168" t="s">
        <v>228</v>
      </c>
    </row>
    <row r="52" spans="2:24" hidden="1">
      <c r="B52" s="443"/>
      <c r="C52" s="443"/>
      <c r="D52" s="205">
        <v>6</v>
      </c>
      <c r="E52" s="168" t="s">
        <v>646</v>
      </c>
      <c r="F52" s="259">
        <v>2762.4399999999996</v>
      </c>
      <c r="G52" s="168">
        <v>45.18</v>
      </c>
      <c r="H52" s="168">
        <v>53.819999999999993</v>
      </c>
      <c r="I52" s="176">
        <f t="shared" si="15"/>
        <v>1.191235059760956</v>
      </c>
      <c r="J52" s="168">
        <v>12</v>
      </c>
      <c r="K52" s="176">
        <f t="shared" si="16"/>
        <v>0.26560424966799467</v>
      </c>
      <c r="L52" s="259">
        <v>149.16</v>
      </c>
      <c r="M52" s="176">
        <f t="shared" si="17"/>
        <v>1.4568393094289507</v>
      </c>
      <c r="N52" s="259">
        <v>3078.66</v>
      </c>
      <c r="O52" s="168">
        <v>2.12</v>
      </c>
      <c r="P52" s="175">
        <f t="shared" si="18"/>
        <v>4.6923417441345733E-2</v>
      </c>
      <c r="Q52" s="259">
        <f t="shared" si="19"/>
        <v>316.2192</v>
      </c>
      <c r="R52" s="168">
        <f t="shared" si="20"/>
        <v>18.519999999999992</v>
      </c>
      <c r="S52" s="170">
        <f t="shared" si="21"/>
        <v>0.40991589198760497</v>
      </c>
      <c r="T52" s="168" t="s">
        <v>502</v>
      </c>
      <c r="U52" s="168" t="s">
        <v>316</v>
      </c>
      <c r="V52" s="168" t="s">
        <v>732</v>
      </c>
      <c r="W52" s="174">
        <v>1</v>
      </c>
      <c r="X52" s="168" t="s">
        <v>228</v>
      </c>
    </row>
    <row r="53" spans="2:24" hidden="1">
      <c r="B53" s="443"/>
      <c r="C53" s="443"/>
      <c r="D53" s="205">
        <v>7</v>
      </c>
      <c r="E53" s="168" t="s">
        <v>411</v>
      </c>
      <c r="F53" s="259">
        <v>2739.1000000000004</v>
      </c>
      <c r="G53" s="168">
        <v>142.05000000000001</v>
      </c>
      <c r="H53" s="168">
        <v>159.43</v>
      </c>
      <c r="I53" s="176">
        <f t="shared" si="15"/>
        <v>1.1223512847588877</v>
      </c>
      <c r="J53" s="168">
        <v>6.6</v>
      </c>
      <c r="K53" s="176">
        <f t="shared" si="16"/>
        <v>4.6462513199577608E-2</v>
      </c>
      <c r="L53" s="259">
        <v>127.4</v>
      </c>
      <c r="M53" s="176">
        <f t="shared" si="17"/>
        <v>1.1688137979584652</v>
      </c>
      <c r="N53" s="259">
        <v>3055.05</v>
      </c>
      <c r="O53" s="168">
        <v>2.48</v>
      </c>
      <c r="P53" s="175">
        <f t="shared" si="18"/>
        <v>1.7458641323477648E-2</v>
      </c>
      <c r="Q53" s="259">
        <f t="shared" si="19"/>
        <v>315.952</v>
      </c>
      <c r="R53" s="168">
        <f t="shared" si="20"/>
        <v>21.499999999999989</v>
      </c>
      <c r="S53" s="170">
        <f t="shared" si="21"/>
        <v>0.15135515663498758</v>
      </c>
      <c r="T53" s="168" t="s">
        <v>502</v>
      </c>
      <c r="U53" s="168" t="s">
        <v>316</v>
      </c>
      <c r="V53" s="168" t="s">
        <v>718</v>
      </c>
      <c r="W53" s="174">
        <v>1</v>
      </c>
      <c r="X53" s="168" t="s">
        <v>346</v>
      </c>
    </row>
    <row r="54" spans="2:24" hidden="1">
      <c r="B54" s="443"/>
      <c r="C54" s="443"/>
      <c r="D54" s="205">
        <v>8</v>
      </c>
      <c r="E54" s="168" t="s">
        <v>640</v>
      </c>
      <c r="F54" s="259">
        <v>2672.8</v>
      </c>
      <c r="G54" s="168">
        <v>68.75</v>
      </c>
      <c r="H54" s="168">
        <v>75.48</v>
      </c>
      <c r="I54" s="176">
        <f t="shared" si="15"/>
        <v>1.0978909090909093</v>
      </c>
      <c r="J54" s="168">
        <v>12</v>
      </c>
      <c r="K54" s="176">
        <f t="shared" si="16"/>
        <v>0.17454545454545456</v>
      </c>
      <c r="L54" s="259">
        <v>159.57</v>
      </c>
      <c r="M54" s="176">
        <f t="shared" si="17"/>
        <v>1.2724363636363636</v>
      </c>
      <c r="N54" s="259">
        <v>2988.75</v>
      </c>
      <c r="O54" s="168">
        <v>1.98</v>
      </c>
      <c r="P54" s="175">
        <f t="shared" si="18"/>
        <v>2.8799999999999999E-2</v>
      </c>
      <c r="Q54" s="259">
        <f t="shared" si="19"/>
        <v>315.9486</v>
      </c>
      <c r="R54" s="168">
        <f t="shared" si="20"/>
        <v>16.750000000000004</v>
      </c>
      <c r="S54" s="170">
        <f t="shared" si="21"/>
        <v>0.24363636363636368</v>
      </c>
      <c r="T54" s="168" t="s">
        <v>502</v>
      </c>
      <c r="U54" s="168" t="s">
        <v>316</v>
      </c>
      <c r="V54" s="168" t="s">
        <v>718</v>
      </c>
      <c r="W54" s="174">
        <v>1</v>
      </c>
      <c r="X54" s="168" t="s">
        <v>346</v>
      </c>
    </row>
    <row r="55" spans="2:24" hidden="1">
      <c r="B55" s="443"/>
      <c r="C55" s="443"/>
      <c r="D55" s="205">
        <v>9</v>
      </c>
      <c r="E55" s="168" t="s">
        <v>363</v>
      </c>
      <c r="F55" s="259">
        <v>2540.0499999999997</v>
      </c>
      <c r="G55" s="168">
        <v>58.59</v>
      </c>
      <c r="H55" s="168">
        <v>64.48</v>
      </c>
      <c r="I55" s="176">
        <f t="shared" si="15"/>
        <v>1.1005291005291005</v>
      </c>
      <c r="J55" s="168">
        <v>4.3499999999999996</v>
      </c>
      <c r="K55" s="176">
        <f t="shared" si="16"/>
        <v>7.424475166410649E-2</v>
      </c>
      <c r="L55" s="259">
        <v>278.82</v>
      </c>
      <c r="M55" s="176">
        <f t="shared" si="17"/>
        <v>1.174773852193207</v>
      </c>
      <c r="N55" s="259">
        <v>2855.12</v>
      </c>
      <c r="O55" s="168">
        <v>1.1299999999999999</v>
      </c>
      <c r="P55" s="175">
        <f t="shared" si="18"/>
        <v>1.9286567673664445E-2</v>
      </c>
      <c r="Q55" s="259">
        <f t="shared" si="19"/>
        <v>315.06659999999994</v>
      </c>
      <c r="R55" s="168">
        <f t="shared" si="20"/>
        <v>9.1099999999999959</v>
      </c>
      <c r="S55" s="170">
        <f t="shared" si="21"/>
        <v>0.1554872845195425</v>
      </c>
      <c r="T55" s="168" t="s">
        <v>497</v>
      </c>
      <c r="U55" s="168" t="s">
        <v>316</v>
      </c>
      <c r="V55" s="168" t="s">
        <v>384</v>
      </c>
      <c r="W55" s="174">
        <v>1</v>
      </c>
      <c r="X55" s="168" t="s">
        <v>346</v>
      </c>
    </row>
    <row r="56" spans="2:24" hidden="1">
      <c r="B56" s="443"/>
      <c r="C56" s="443"/>
      <c r="D56" s="205">
        <v>10</v>
      </c>
      <c r="E56" s="168" t="s">
        <v>634</v>
      </c>
      <c r="F56" s="259">
        <v>1153</v>
      </c>
      <c r="G56" s="168">
        <v>32.840000000000003</v>
      </c>
      <c r="H56" s="168">
        <v>30.94</v>
      </c>
      <c r="I56" s="176">
        <f t="shared" si="15"/>
        <v>0.94214372716199746</v>
      </c>
      <c r="J56" s="168">
        <v>11.1</v>
      </c>
      <c r="K56" s="176">
        <f t="shared" si="16"/>
        <v>0.33800243605359315</v>
      </c>
      <c r="L56" s="259">
        <v>212.73</v>
      </c>
      <c r="M56" s="176">
        <f t="shared" si="17"/>
        <v>1.2801461632155906</v>
      </c>
      <c r="N56" s="259">
        <v>1957.12</v>
      </c>
      <c r="O56" s="168">
        <v>3.78</v>
      </c>
      <c r="P56" s="175">
        <f t="shared" si="18"/>
        <v>0.11510353227771009</v>
      </c>
      <c r="Q56" s="259">
        <f t="shared" si="19"/>
        <v>804.11939999999993</v>
      </c>
      <c r="R56" s="168">
        <f t="shared" si="20"/>
        <v>5.4199999999999964</v>
      </c>
      <c r="S56" s="170">
        <f t="shared" si="21"/>
        <v>0.16504263093788052</v>
      </c>
      <c r="T56" s="168" t="s">
        <v>502</v>
      </c>
      <c r="U56" s="168" t="s">
        <v>316</v>
      </c>
      <c r="V56" s="168" t="s">
        <v>718</v>
      </c>
      <c r="W56" s="174">
        <v>1</v>
      </c>
      <c r="X56" s="168" t="s">
        <v>180</v>
      </c>
    </row>
    <row r="57" spans="2:24" hidden="1">
      <c r="B57" s="654">
        <v>45875</v>
      </c>
      <c r="C57" s="443" t="s">
        <v>78</v>
      </c>
      <c r="D57" s="205">
        <v>1</v>
      </c>
      <c r="E57" s="168" t="s">
        <v>611</v>
      </c>
      <c r="F57" s="259">
        <v>4437.53</v>
      </c>
      <c r="G57" s="168">
        <v>72.150000000000006</v>
      </c>
      <c r="H57" s="168">
        <v>83.45</v>
      </c>
      <c r="I57" s="176">
        <f t="shared" si="15"/>
        <v>1.1566181566181566</v>
      </c>
      <c r="J57" s="168">
        <v>2.89</v>
      </c>
      <c r="K57" s="176">
        <f t="shared" si="16"/>
        <v>4.0055440055440053E-2</v>
      </c>
      <c r="L57" s="259">
        <v>333.9</v>
      </c>
      <c r="M57" s="176">
        <f t="shared" si="17"/>
        <v>1.1966735966735966</v>
      </c>
      <c r="N57" s="259">
        <v>4738.04</v>
      </c>
      <c r="O57" s="168">
        <v>0.9</v>
      </c>
      <c r="P57" s="175">
        <f t="shared" si="18"/>
        <v>1.2474012474012473E-2</v>
      </c>
      <c r="Q57" s="259">
        <f t="shared" si="19"/>
        <v>300.51</v>
      </c>
      <c r="R57" s="168">
        <f t="shared" si="20"/>
        <v>13.289999999999997</v>
      </c>
      <c r="S57" s="170">
        <f t="shared" si="21"/>
        <v>0.18419958419958415</v>
      </c>
      <c r="T57" s="168" t="s">
        <v>502</v>
      </c>
      <c r="U57" s="168" t="s">
        <v>316</v>
      </c>
      <c r="V57" s="168" t="s">
        <v>643</v>
      </c>
      <c r="W57" s="174">
        <v>1</v>
      </c>
      <c r="X57" s="168" t="s">
        <v>134</v>
      </c>
    </row>
    <row r="58" spans="2:24" hidden="1">
      <c r="B58" s="443"/>
      <c r="C58" s="443"/>
      <c r="D58" s="205">
        <v>2</v>
      </c>
      <c r="E58" s="168" t="s">
        <v>385</v>
      </c>
      <c r="F58" s="259">
        <v>4384.6100000000006</v>
      </c>
      <c r="G58" s="168">
        <v>91.72</v>
      </c>
      <c r="H58" s="168">
        <v>96.72999999999999</v>
      </c>
      <c r="I58" s="176">
        <f t="shared" si="15"/>
        <v>1.0546227649367639</v>
      </c>
      <c r="J58" s="168">
        <v>6.4</v>
      </c>
      <c r="K58" s="176">
        <f t="shared" si="16"/>
        <v>6.97775839511557E-2</v>
      </c>
      <c r="L58" s="259">
        <v>410.16</v>
      </c>
      <c r="M58" s="176">
        <f t="shared" si="17"/>
        <v>1.1244003488879197</v>
      </c>
      <c r="N58" s="259">
        <v>4679.93</v>
      </c>
      <c r="O58" s="168">
        <v>0.72</v>
      </c>
      <c r="P58" s="175">
        <f t="shared" si="18"/>
        <v>7.849978194505015E-3</v>
      </c>
      <c r="Q58" s="259">
        <f t="shared" si="19"/>
        <v>295.3152</v>
      </c>
      <c r="R58" s="168">
        <f t="shared" si="20"/>
        <v>10.689999999999996</v>
      </c>
      <c r="S58" s="170">
        <f t="shared" si="21"/>
        <v>0.1165503706934147</v>
      </c>
      <c r="T58" s="168" t="s">
        <v>502</v>
      </c>
      <c r="U58" s="168" t="s">
        <v>316</v>
      </c>
      <c r="V58" s="168" t="s">
        <v>643</v>
      </c>
      <c r="W58" s="174">
        <v>1</v>
      </c>
      <c r="X58" s="168" t="s">
        <v>346</v>
      </c>
    </row>
    <row r="59" spans="2:24" hidden="1">
      <c r="B59" s="443"/>
      <c r="C59" s="443"/>
      <c r="D59" s="205">
        <v>3</v>
      </c>
      <c r="E59" s="168" t="s">
        <v>425</v>
      </c>
      <c r="F59" s="259">
        <v>4208.0600000000004</v>
      </c>
      <c r="G59" s="168">
        <v>64.33</v>
      </c>
      <c r="H59" s="168">
        <v>69.66</v>
      </c>
      <c r="I59" s="176">
        <f t="shared" si="15"/>
        <v>1.0828540338877661</v>
      </c>
      <c r="J59" s="168">
        <v>7</v>
      </c>
      <c r="K59" s="176">
        <f t="shared" si="16"/>
        <v>0.1088139281828074</v>
      </c>
      <c r="L59" s="259">
        <v>365.6</v>
      </c>
      <c r="M59" s="176">
        <f t="shared" si="17"/>
        <v>1.1916679620705737</v>
      </c>
      <c r="N59" s="259">
        <v>4507.8500000000004</v>
      </c>
      <c r="O59" s="168">
        <v>0.82</v>
      </c>
      <c r="P59" s="175">
        <f t="shared" si="18"/>
        <v>1.2746774444271724E-2</v>
      </c>
      <c r="Q59" s="259">
        <f t="shared" si="19"/>
        <v>299.79199999999997</v>
      </c>
      <c r="R59" s="168">
        <f t="shared" si="20"/>
        <v>11.509999999999998</v>
      </c>
      <c r="S59" s="170">
        <f t="shared" si="21"/>
        <v>0.17892118762630185</v>
      </c>
      <c r="T59" s="168" t="s">
        <v>502</v>
      </c>
      <c r="U59" s="168" t="s">
        <v>316</v>
      </c>
      <c r="V59" s="168" t="s">
        <v>643</v>
      </c>
      <c r="W59" s="174">
        <v>1</v>
      </c>
      <c r="X59" s="168" t="s">
        <v>137</v>
      </c>
    </row>
    <row r="60" spans="2:24" hidden="1">
      <c r="B60" s="443"/>
      <c r="C60" s="443"/>
      <c r="D60" s="205">
        <v>4</v>
      </c>
      <c r="E60" s="168" t="s">
        <v>434</v>
      </c>
      <c r="F60" s="259">
        <v>4157.5600000000004</v>
      </c>
      <c r="G60" s="168">
        <v>45.41</v>
      </c>
      <c r="H60" s="168">
        <v>54.059999999999995</v>
      </c>
      <c r="I60" s="176">
        <f t="shared" si="15"/>
        <v>1.1904866769434046</v>
      </c>
      <c r="J60" s="168">
        <v>4.3499999999999996</v>
      </c>
      <c r="K60" s="176">
        <f t="shared" si="16"/>
        <v>9.5793878000440424E-2</v>
      </c>
      <c r="L60" s="259">
        <v>342.75</v>
      </c>
      <c r="M60" s="176">
        <f t="shared" si="17"/>
        <v>1.286280554943845</v>
      </c>
      <c r="N60" s="259">
        <v>4455.75</v>
      </c>
      <c r="O60" s="168">
        <v>0.87</v>
      </c>
      <c r="P60" s="175">
        <f t="shared" si="18"/>
        <v>1.9158775600088086E-2</v>
      </c>
      <c r="Q60" s="259">
        <f t="shared" si="19"/>
        <v>298.1925</v>
      </c>
      <c r="R60" s="168">
        <f t="shared" si="20"/>
        <v>12.13</v>
      </c>
      <c r="S60" s="170">
        <f t="shared" si="21"/>
        <v>0.26712177934375692</v>
      </c>
      <c r="T60" s="168" t="s">
        <v>502</v>
      </c>
      <c r="U60" s="168" t="s">
        <v>316</v>
      </c>
      <c r="V60" s="168" t="s">
        <v>643</v>
      </c>
      <c r="W60" s="174">
        <v>1</v>
      </c>
      <c r="X60" s="168" t="s">
        <v>144</v>
      </c>
    </row>
    <row r="61" spans="2:24" hidden="1">
      <c r="B61" s="443"/>
      <c r="C61" s="443"/>
      <c r="D61" s="205">
        <v>5</v>
      </c>
      <c r="E61" s="168" t="s">
        <v>504</v>
      </c>
      <c r="F61" s="259">
        <v>3431.63</v>
      </c>
      <c r="G61" s="168">
        <v>327.39999999999998</v>
      </c>
      <c r="H61" s="168">
        <v>340.95</v>
      </c>
      <c r="I61" s="176">
        <f t="shared" si="15"/>
        <v>1.0413866829566281</v>
      </c>
      <c r="J61" s="168">
        <v>20</v>
      </c>
      <c r="K61" s="176">
        <f t="shared" si="16"/>
        <v>6.1087354917532075E-2</v>
      </c>
      <c r="L61" s="259">
        <v>111.2</v>
      </c>
      <c r="M61" s="176">
        <f t="shared" si="17"/>
        <v>1.10247403787416</v>
      </c>
      <c r="N61" s="259">
        <v>3730.76</v>
      </c>
      <c r="O61" s="168">
        <v>2.69</v>
      </c>
      <c r="P61" s="175">
        <f t="shared" si="18"/>
        <v>8.2162492364080634E-3</v>
      </c>
      <c r="Q61" s="259">
        <f t="shared" si="19"/>
        <v>299.12799999999999</v>
      </c>
      <c r="R61" s="168">
        <f t="shared" si="20"/>
        <v>30.86000000000001</v>
      </c>
      <c r="S61" s="170">
        <f t="shared" si="21"/>
        <v>9.4257788637752027E-2</v>
      </c>
      <c r="T61" s="168" t="s">
        <v>502</v>
      </c>
      <c r="U61" s="168" t="s">
        <v>316</v>
      </c>
      <c r="V61" s="168" t="s">
        <v>718</v>
      </c>
      <c r="W61" s="174">
        <v>1</v>
      </c>
      <c r="X61" s="168" t="s">
        <v>232</v>
      </c>
    </row>
    <row r="62" spans="2:24" hidden="1">
      <c r="B62" s="443"/>
      <c r="C62" s="443"/>
      <c r="D62" s="205">
        <v>6</v>
      </c>
      <c r="E62" s="168" t="s">
        <v>644</v>
      </c>
      <c r="F62" s="259">
        <v>3346.19</v>
      </c>
      <c r="G62" s="168">
        <v>144.4</v>
      </c>
      <c r="H62" s="168">
        <v>154.29</v>
      </c>
      <c r="I62" s="176">
        <f t="shared" si="15"/>
        <v>1.0684903047091412</v>
      </c>
      <c r="J62" s="168">
        <v>12</v>
      </c>
      <c r="K62" s="176">
        <f t="shared" si="16"/>
        <v>8.3102493074792241E-2</v>
      </c>
      <c r="L62" s="259">
        <v>166.56</v>
      </c>
      <c r="M62" s="176">
        <f t="shared" si="17"/>
        <v>1.1515927977839333</v>
      </c>
      <c r="N62" s="259">
        <v>3646</v>
      </c>
      <c r="O62" s="168">
        <v>1.8</v>
      </c>
      <c r="P62" s="175">
        <f t="shared" si="18"/>
        <v>1.2465373961218837E-2</v>
      </c>
      <c r="Q62" s="259">
        <f t="shared" si="19"/>
        <v>299.80799999999999</v>
      </c>
      <c r="R62" s="168">
        <f t="shared" si="20"/>
        <v>20.089999999999986</v>
      </c>
      <c r="S62" s="170">
        <f t="shared" si="21"/>
        <v>0.13912742382271456</v>
      </c>
      <c r="T62" s="168" t="s">
        <v>502</v>
      </c>
      <c r="U62" s="168" t="s">
        <v>316</v>
      </c>
      <c r="V62" s="168" t="s">
        <v>718</v>
      </c>
      <c r="W62" s="174">
        <v>1</v>
      </c>
      <c r="X62" s="168" t="s">
        <v>231</v>
      </c>
    </row>
    <row r="63" spans="2:24" hidden="1">
      <c r="B63" s="443"/>
      <c r="C63" s="443"/>
      <c r="D63" s="205">
        <v>7</v>
      </c>
      <c r="E63" s="168" t="s">
        <v>733</v>
      </c>
      <c r="F63" s="259">
        <v>3123.2200000000003</v>
      </c>
      <c r="G63" s="168">
        <v>46.53</v>
      </c>
      <c r="H63" s="168">
        <v>55.260000000000005</v>
      </c>
      <c r="I63" s="176">
        <f t="shared" si="15"/>
        <v>1.1876208897485494</v>
      </c>
      <c r="J63" s="168">
        <v>15</v>
      </c>
      <c r="K63" s="176">
        <f t="shared" si="16"/>
        <v>0.32237266279819471</v>
      </c>
      <c r="L63" s="259">
        <v>143.07</v>
      </c>
      <c r="M63" s="176">
        <f t="shared" si="17"/>
        <v>1.5099935525467441</v>
      </c>
      <c r="N63" s="259">
        <v>3395.05</v>
      </c>
      <c r="O63" s="168">
        <v>1.9</v>
      </c>
      <c r="P63" s="175">
        <f t="shared" si="18"/>
        <v>4.0833870621104662E-2</v>
      </c>
      <c r="Q63" s="259">
        <f t="shared" si="19"/>
        <v>271.83299999999997</v>
      </c>
      <c r="R63" s="168">
        <f t="shared" si="20"/>
        <v>21.830000000000005</v>
      </c>
      <c r="S63" s="170">
        <f t="shared" si="21"/>
        <v>0.4691596819256395</v>
      </c>
      <c r="T63" s="168" t="s">
        <v>502</v>
      </c>
      <c r="U63" s="168" t="s">
        <v>316</v>
      </c>
      <c r="V63" s="168" t="s">
        <v>718</v>
      </c>
      <c r="W63" s="174">
        <v>1</v>
      </c>
      <c r="X63" s="168" t="s">
        <v>183</v>
      </c>
    </row>
    <row r="64" spans="2:24" hidden="1">
      <c r="B64" s="443"/>
      <c r="C64" s="443"/>
      <c r="D64" s="205">
        <v>8</v>
      </c>
      <c r="E64" s="168" t="s">
        <v>640</v>
      </c>
      <c r="F64" s="259">
        <v>2811.62</v>
      </c>
      <c r="G64" s="168">
        <v>68.790000000000006</v>
      </c>
      <c r="H64" s="168">
        <v>80.78</v>
      </c>
      <c r="I64" s="176">
        <f t="shared" si="15"/>
        <v>1.1742985899113243</v>
      </c>
      <c r="J64" s="168">
        <v>7.5</v>
      </c>
      <c r="K64" s="176">
        <f t="shared" si="16"/>
        <v>0.10902747492368076</v>
      </c>
      <c r="L64" s="259">
        <v>159.57</v>
      </c>
      <c r="M64" s="176">
        <f t="shared" si="17"/>
        <v>1.2833260648350049</v>
      </c>
      <c r="N64" s="259">
        <v>3110.02</v>
      </c>
      <c r="O64" s="168">
        <v>1.87</v>
      </c>
      <c r="P64" s="175">
        <f t="shared" si="18"/>
        <v>2.7184183747637737E-2</v>
      </c>
      <c r="Q64" s="259">
        <f t="shared" si="19"/>
        <v>298.39589999999998</v>
      </c>
      <c r="R64" s="168">
        <f t="shared" si="20"/>
        <v>17.619999999999994</v>
      </c>
      <c r="S64" s="170">
        <f t="shared" si="21"/>
        <v>0.25614188108736724</v>
      </c>
      <c r="T64" s="168" t="s">
        <v>502</v>
      </c>
      <c r="U64" s="168" t="s">
        <v>316</v>
      </c>
      <c r="V64" s="168" t="s">
        <v>718</v>
      </c>
      <c r="W64" s="174">
        <v>1</v>
      </c>
      <c r="X64" s="168" t="s">
        <v>346</v>
      </c>
    </row>
    <row r="65" spans="2:24" hidden="1">
      <c r="B65" s="443"/>
      <c r="C65" s="443"/>
      <c r="D65" s="205">
        <v>9</v>
      </c>
      <c r="E65" s="168" t="s">
        <v>634</v>
      </c>
      <c r="F65" s="259">
        <v>2508.08</v>
      </c>
      <c r="G65" s="168">
        <v>31.85</v>
      </c>
      <c r="H65" s="168">
        <v>37.29</v>
      </c>
      <c r="I65" s="176">
        <f t="shared" si="15"/>
        <v>1.1708006279434851</v>
      </c>
      <c r="J65" s="168">
        <v>7.7</v>
      </c>
      <c r="K65" s="176">
        <f t="shared" si="16"/>
        <v>0.24175824175824176</v>
      </c>
      <c r="L65" s="259">
        <v>212.73</v>
      </c>
      <c r="M65" s="176">
        <f t="shared" si="17"/>
        <v>1.4125588697017268</v>
      </c>
      <c r="N65" s="259">
        <v>2795.27</v>
      </c>
      <c r="O65" s="168">
        <v>1.35</v>
      </c>
      <c r="P65" s="175">
        <f t="shared" si="18"/>
        <v>4.2386185243328101E-2</v>
      </c>
      <c r="Q65" s="259">
        <f t="shared" si="19"/>
        <v>287.18549999999999</v>
      </c>
      <c r="R65" s="168">
        <f t="shared" si="20"/>
        <v>11.790000000000001</v>
      </c>
      <c r="S65" s="170">
        <f t="shared" si="21"/>
        <v>0.37017268445839874</v>
      </c>
      <c r="T65" s="168" t="s">
        <v>502</v>
      </c>
      <c r="U65" s="168" t="s">
        <v>316</v>
      </c>
      <c r="V65" s="168" t="s">
        <v>718</v>
      </c>
      <c r="W65" s="174">
        <v>1</v>
      </c>
      <c r="X65" s="168" t="s">
        <v>180</v>
      </c>
    </row>
    <row r="66" spans="2:24" hidden="1">
      <c r="B66" s="443"/>
      <c r="C66" s="443"/>
      <c r="D66" s="205">
        <v>10</v>
      </c>
      <c r="E66" s="168" t="s">
        <v>620</v>
      </c>
      <c r="F66" s="259">
        <v>1841.4400000000003</v>
      </c>
      <c r="G66" s="168">
        <v>51.78</v>
      </c>
      <c r="H66" s="168">
        <v>50.73</v>
      </c>
      <c r="I66" s="176">
        <f t="shared" si="15"/>
        <v>0.97972190034762452</v>
      </c>
      <c r="J66" s="168">
        <v>16.5</v>
      </c>
      <c r="K66" s="176">
        <f t="shared" si="16"/>
        <v>0.3186558516801854</v>
      </c>
      <c r="L66" s="259">
        <v>235.78</v>
      </c>
      <c r="M66" s="176">
        <f t="shared" si="17"/>
        <v>1.2983777520278097</v>
      </c>
      <c r="N66" s="259">
        <v>3642.8</v>
      </c>
      <c r="O66" s="168">
        <v>7.64</v>
      </c>
      <c r="P66" s="175">
        <f t="shared" si="18"/>
        <v>0.14754731556585554</v>
      </c>
      <c r="Q66" s="259">
        <f t="shared" si="19"/>
        <v>1801.3591999999999</v>
      </c>
      <c r="R66" s="168">
        <f t="shared" si="20"/>
        <v>7.809999999999989</v>
      </c>
      <c r="S66" s="170">
        <f t="shared" si="21"/>
        <v>0.15083043646195421</v>
      </c>
      <c r="T66" s="168" t="s">
        <v>502</v>
      </c>
      <c r="U66" s="168" t="s">
        <v>316</v>
      </c>
      <c r="V66" s="168" t="s">
        <v>730</v>
      </c>
      <c r="W66" s="174">
        <v>1</v>
      </c>
      <c r="X66" s="168" t="s">
        <v>346</v>
      </c>
    </row>
    <row r="67" spans="2:24" hidden="1">
      <c r="B67" s="654">
        <v>45876</v>
      </c>
      <c r="C67" s="443" t="s">
        <v>79</v>
      </c>
      <c r="D67" s="205">
        <v>1</v>
      </c>
      <c r="E67" s="168" t="s">
        <v>613</v>
      </c>
      <c r="F67" s="259">
        <v>3000.01</v>
      </c>
      <c r="G67" s="168">
        <v>348.78</v>
      </c>
      <c r="H67" s="168">
        <v>338.06</v>
      </c>
      <c r="I67" s="176">
        <f t="shared" si="15"/>
        <v>0.9692642926773325</v>
      </c>
      <c r="J67" s="168">
        <v>35.200000000000003</v>
      </c>
      <c r="K67" s="176">
        <f t="shared" si="16"/>
        <v>0.10092321807443089</v>
      </c>
      <c r="L67" s="259">
        <v>156.74</v>
      </c>
      <c r="M67" s="176">
        <f t="shared" si="17"/>
        <v>1.0701875107517633</v>
      </c>
      <c r="N67" s="259">
        <v>3837</v>
      </c>
      <c r="O67" s="168">
        <v>5.34</v>
      </c>
      <c r="P67" s="175">
        <f t="shared" si="18"/>
        <v>1.5310510923791503E-2</v>
      </c>
      <c r="Q67" s="259">
        <f t="shared" si="19"/>
        <v>836.99160000000006</v>
      </c>
      <c r="R67" s="168">
        <f t="shared" si="20"/>
        <v>19.140000000000018</v>
      </c>
      <c r="S67" s="170">
        <f t="shared" si="21"/>
        <v>5.4876999827971847E-2</v>
      </c>
      <c r="T67" s="168" t="s">
        <v>502</v>
      </c>
      <c r="U67" s="168" t="s">
        <v>316</v>
      </c>
      <c r="V67" s="168" t="s">
        <v>643</v>
      </c>
      <c r="W67" s="174">
        <v>1</v>
      </c>
      <c r="X67" s="168" t="s">
        <v>346</v>
      </c>
    </row>
    <row r="68" spans="2:24" hidden="1">
      <c r="B68" s="443"/>
      <c r="C68" s="443"/>
      <c r="D68" s="205">
        <v>2</v>
      </c>
      <c r="E68" s="168" t="s">
        <v>350</v>
      </c>
      <c r="F68" s="259">
        <v>2748.41</v>
      </c>
      <c r="G68" s="168">
        <v>106.24</v>
      </c>
      <c r="H68" s="168">
        <v>106.84</v>
      </c>
      <c r="I68" s="176">
        <f t="shared" si="15"/>
        <v>1.0056475903614459</v>
      </c>
      <c r="J68" s="168">
        <v>13.5</v>
      </c>
      <c r="K68" s="176">
        <f t="shared" si="16"/>
        <v>0.12707078313253012</v>
      </c>
      <c r="L68" s="259">
        <v>212.89</v>
      </c>
      <c r="M68" s="176">
        <f t="shared" si="17"/>
        <v>1.1327183734939761</v>
      </c>
      <c r="N68" s="259">
        <v>3001.75</v>
      </c>
      <c r="O68" s="168">
        <v>1.19</v>
      </c>
      <c r="P68" s="175">
        <f t="shared" si="18"/>
        <v>1.120105421686747E-2</v>
      </c>
      <c r="Q68" s="259">
        <f t="shared" si="19"/>
        <v>253.33909999999997</v>
      </c>
      <c r="R68" s="168">
        <f t="shared" si="20"/>
        <v>12.910000000000009</v>
      </c>
      <c r="S68" s="170">
        <f t="shared" si="21"/>
        <v>0.12151731927710853</v>
      </c>
      <c r="T68" s="168" t="s">
        <v>502</v>
      </c>
      <c r="U68" s="168" t="s">
        <v>316</v>
      </c>
      <c r="V68" s="168" t="s">
        <v>720</v>
      </c>
      <c r="W68" s="174">
        <v>1</v>
      </c>
      <c r="X68" s="168" t="s">
        <v>346</v>
      </c>
    </row>
    <row r="69" spans="2:24" hidden="1">
      <c r="B69" s="443"/>
      <c r="C69" s="443"/>
      <c r="D69" s="205">
        <v>3</v>
      </c>
      <c r="E69" s="168" t="s">
        <v>504</v>
      </c>
      <c r="F69" s="259">
        <v>2603.19</v>
      </c>
      <c r="G69" s="168">
        <v>327.2</v>
      </c>
      <c r="H69" s="168">
        <v>332.74</v>
      </c>
      <c r="I69" s="176">
        <f t="shared" si="15"/>
        <v>1.0169315403422983</v>
      </c>
      <c r="J69" s="168">
        <v>20</v>
      </c>
      <c r="K69" s="176">
        <f t="shared" si="16"/>
        <v>6.1124694376528121E-2</v>
      </c>
      <c r="L69" s="259">
        <v>111.2</v>
      </c>
      <c r="M69" s="176">
        <f t="shared" si="17"/>
        <v>1.0780562347188265</v>
      </c>
      <c r="N69" s="259">
        <v>2840.05</v>
      </c>
      <c r="O69" s="168">
        <v>2.13</v>
      </c>
      <c r="P69" s="175">
        <f t="shared" si="18"/>
        <v>6.5097799511002448E-3</v>
      </c>
      <c r="Q69" s="259">
        <f t="shared" si="19"/>
        <v>236.85599999999999</v>
      </c>
      <c r="R69" s="168">
        <f t="shared" si="20"/>
        <v>23.410000000000021</v>
      </c>
      <c r="S69" s="170">
        <f t="shared" si="21"/>
        <v>7.1546454767726225E-2</v>
      </c>
      <c r="T69" s="168" t="s">
        <v>502</v>
      </c>
      <c r="U69" s="168" t="s">
        <v>316</v>
      </c>
      <c r="V69" s="168" t="s">
        <v>718</v>
      </c>
      <c r="W69" s="174">
        <v>1</v>
      </c>
      <c r="X69" s="168" t="s">
        <v>232</v>
      </c>
    </row>
    <row r="70" spans="2:24" hidden="1">
      <c r="B70" s="443"/>
      <c r="C70" s="443"/>
      <c r="D70" s="205">
        <v>4</v>
      </c>
      <c r="E70" s="168" t="s">
        <v>620</v>
      </c>
      <c r="F70" s="259">
        <v>2503.9899999999998</v>
      </c>
      <c r="G70" s="168">
        <v>50.46</v>
      </c>
      <c r="H70" s="168">
        <v>54.8</v>
      </c>
      <c r="I70" s="176">
        <f t="shared" si="15"/>
        <v>1.0860087197780419</v>
      </c>
      <c r="J70" s="168">
        <v>7.5</v>
      </c>
      <c r="K70" s="176">
        <f t="shared" si="16"/>
        <v>0.14863258026159334</v>
      </c>
      <c r="L70" s="259">
        <v>235.78</v>
      </c>
      <c r="M70" s="176">
        <f t="shared" si="17"/>
        <v>1.2346413000396352</v>
      </c>
      <c r="N70" s="259">
        <v>2791.64</v>
      </c>
      <c r="O70" s="168">
        <v>1.22</v>
      </c>
      <c r="P70" s="175">
        <f t="shared" si="18"/>
        <v>2.4177566389219182E-2</v>
      </c>
      <c r="Q70" s="259">
        <f t="shared" si="19"/>
        <v>287.65159999999997</v>
      </c>
      <c r="R70" s="168">
        <f t="shared" si="20"/>
        <v>10.619999999999996</v>
      </c>
      <c r="S70" s="170">
        <f t="shared" si="21"/>
        <v>0.21046373365041607</v>
      </c>
      <c r="T70" s="168" t="s">
        <v>502</v>
      </c>
      <c r="U70" s="168" t="s">
        <v>316</v>
      </c>
      <c r="V70" s="168" t="s">
        <v>730</v>
      </c>
      <c r="W70" s="174">
        <v>1</v>
      </c>
      <c r="X70" s="168" t="s">
        <v>346</v>
      </c>
    </row>
    <row r="71" spans="2:24" hidden="1">
      <c r="B71" s="443"/>
      <c r="C71" s="443"/>
      <c r="D71" s="205">
        <v>5</v>
      </c>
      <c r="E71" s="168" t="s">
        <v>411</v>
      </c>
      <c r="F71" s="259">
        <v>2382.38</v>
      </c>
      <c r="G71" s="168">
        <v>138.82</v>
      </c>
      <c r="H71" s="168">
        <v>148.71</v>
      </c>
      <c r="I71" s="176">
        <f t="shared" si="15"/>
        <v>1.0712433366950009</v>
      </c>
      <c r="J71" s="168">
        <v>10.84</v>
      </c>
      <c r="K71" s="176">
        <f t="shared" si="16"/>
        <v>7.8086731018585223E-2</v>
      </c>
      <c r="L71" s="259">
        <v>127.4</v>
      </c>
      <c r="M71" s="176">
        <f t="shared" si="17"/>
        <v>1.149330067713586</v>
      </c>
      <c r="N71" s="259">
        <v>2641</v>
      </c>
      <c r="O71" s="168">
        <v>2.0299999999999998</v>
      </c>
      <c r="P71" s="175">
        <f t="shared" si="18"/>
        <v>1.4623253133554242E-2</v>
      </c>
      <c r="Q71" s="259">
        <f t="shared" si="19"/>
        <v>258.62200000000001</v>
      </c>
      <c r="R71" s="168">
        <f t="shared" si="20"/>
        <v>18.700000000000017</v>
      </c>
      <c r="S71" s="170">
        <f t="shared" si="21"/>
        <v>0.13470681458003184</v>
      </c>
      <c r="T71" s="168" t="s">
        <v>502</v>
      </c>
      <c r="U71" s="168" t="s">
        <v>316</v>
      </c>
      <c r="V71" s="168" t="s">
        <v>718</v>
      </c>
      <c r="W71" s="174">
        <v>1</v>
      </c>
      <c r="X71" s="168" t="s">
        <v>346</v>
      </c>
    </row>
    <row r="72" spans="2:24" hidden="1">
      <c r="B72" s="443"/>
      <c r="C72" s="443"/>
      <c r="D72" s="205">
        <v>6</v>
      </c>
      <c r="E72" s="168" t="s">
        <v>385</v>
      </c>
      <c r="F72" s="259">
        <v>2378.9299999999998</v>
      </c>
      <c r="G72" s="168">
        <v>88.24</v>
      </c>
      <c r="H72" s="168">
        <v>90.59</v>
      </c>
      <c r="I72" s="176">
        <f t="shared" ref="I72:I135" si="26">H72/G72</f>
        <v>1.026631912964642</v>
      </c>
      <c r="J72" s="168">
        <v>4</v>
      </c>
      <c r="K72" s="176">
        <f t="shared" ref="K72:K135" si="27">J72/G72</f>
        <v>4.5330915684496827E-2</v>
      </c>
      <c r="L72" s="259">
        <v>410.16</v>
      </c>
      <c r="M72" s="176">
        <f t="shared" ref="M72:M135" si="28">(H72+J72)/G72</f>
        <v>1.0719628286491387</v>
      </c>
      <c r="N72" s="259">
        <v>2604.52</v>
      </c>
      <c r="O72" s="168">
        <v>0.55000000000000004</v>
      </c>
      <c r="P72" s="175">
        <f t="shared" si="18"/>
        <v>6.233000906618315E-3</v>
      </c>
      <c r="Q72" s="259">
        <f t="shared" si="19"/>
        <v>225.58800000000002</v>
      </c>
      <c r="R72" s="168">
        <f t="shared" si="20"/>
        <v>5.8000000000000087</v>
      </c>
      <c r="S72" s="170">
        <f t="shared" si="21"/>
        <v>6.5729827742520508E-2</v>
      </c>
      <c r="T72" s="168" t="s">
        <v>502</v>
      </c>
      <c r="U72" s="168" t="s">
        <v>316</v>
      </c>
      <c r="V72" s="168" t="s">
        <v>643</v>
      </c>
      <c r="W72" s="174">
        <v>1</v>
      </c>
      <c r="X72" s="168" t="s">
        <v>346</v>
      </c>
    </row>
    <row r="73" spans="2:24" hidden="1">
      <c r="B73" s="443"/>
      <c r="C73" s="443"/>
      <c r="D73" s="205">
        <v>7</v>
      </c>
      <c r="E73" s="168" t="s">
        <v>615</v>
      </c>
      <c r="F73" s="259">
        <v>2138.6899999999996</v>
      </c>
      <c r="G73" s="168">
        <v>85.53</v>
      </c>
      <c r="H73" s="168">
        <v>87.12</v>
      </c>
      <c r="I73" s="176">
        <f t="shared" si="26"/>
        <v>1.0185899684321291</v>
      </c>
      <c r="J73" s="168">
        <v>5.58</v>
      </c>
      <c r="K73" s="176">
        <f t="shared" si="27"/>
        <v>6.5240266573132241E-2</v>
      </c>
      <c r="L73" s="259">
        <v>331.58</v>
      </c>
      <c r="M73" s="176">
        <f t="shared" si="28"/>
        <v>1.0838302350052613</v>
      </c>
      <c r="N73" s="259">
        <v>2377.4299999999998</v>
      </c>
      <c r="O73" s="168">
        <v>0.72</v>
      </c>
      <c r="P73" s="175">
        <f t="shared" si="18"/>
        <v>8.4180989126622242E-3</v>
      </c>
      <c r="Q73" s="259">
        <f t="shared" si="19"/>
        <v>238.73759999999999</v>
      </c>
      <c r="R73" s="168">
        <f t="shared" si="20"/>
        <v>6.450000000000002</v>
      </c>
      <c r="S73" s="170">
        <f t="shared" si="21"/>
        <v>7.5412136092599114E-2</v>
      </c>
      <c r="T73" s="168" t="s">
        <v>502</v>
      </c>
      <c r="U73" s="168" t="s">
        <v>355</v>
      </c>
      <c r="V73" s="168" t="s">
        <v>643</v>
      </c>
      <c r="W73" s="174">
        <v>1</v>
      </c>
      <c r="X73" s="168" t="s">
        <v>140</v>
      </c>
    </row>
    <row r="74" spans="2:24" hidden="1">
      <c r="B74" s="443"/>
      <c r="C74" s="443"/>
      <c r="D74" s="205">
        <v>8</v>
      </c>
      <c r="E74" s="168" t="s">
        <v>611</v>
      </c>
      <c r="F74" s="259">
        <v>2020.09</v>
      </c>
      <c r="G74" s="168">
        <v>65.34</v>
      </c>
      <c r="H74" s="168">
        <v>66.900000000000006</v>
      </c>
      <c r="I74" s="176">
        <f t="shared" si="26"/>
        <v>1.0238751147842058</v>
      </c>
      <c r="J74" s="168">
        <v>5.2</v>
      </c>
      <c r="K74" s="176">
        <f t="shared" si="27"/>
        <v>7.9583715947352307E-2</v>
      </c>
      <c r="L74" s="259">
        <v>333.9</v>
      </c>
      <c r="M74" s="176">
        <f t="shared" si="28"/>
        <v>1.103458830731558</v>
      </c>
      <c r="N74" s="259">
        <v>2257.16</v>
      </c>
      <c r="O74" s="168">
        <v>0.71</v>
      </c>
      <c r="P74" s="175">
        <f t="shared" si="18"/>
        <v>1.0866238138965411E-2</v>
      </c>
      <c r="Q74" s="259">
        <f t="shared" si="19"/>
        <v>237.06899999999996</v>
      </c>
      <c r="R74" s="168">
        <f t="shared" si="20"/>
        <v>6.0500000000000052</v>
      </c>
      <c r="S74" s="170">
        <f t="shared" si="21"/>
        <v>9.2592592592592671E-2</v>
      </c>
      <c r="T74" s="168" t="s">
        <v>502</v>
      </c>
      <c r="U74" s="168" t="s">
        <v>316</v>
      </c>
      <c r="V74" s="168" t="s">
        <v>643</v>
      </c>
      <c r="W74" s="174">
        <v>1</v>
      </c>
      <c r="X74" s="168" t="s">
        <v>134</v>
      </c>
    </row>
    <row r="75" spans="2:24" hidden="1">
      <c r="B75" s="443"/>
      <c r="C75" s="443"/>
      <c r="D75" s="205">
        <v>9</v>
      </c>
      <c r="E75" s="168" t="s">
        <v>634</v>
      </c>
      <c r="F75" s="259">
        <v>1948.6100000000001</v>
      </c>
      <c r="G75" s="168">
        <v>29.29</v>
      </c>
      <c r="H75" s="168">
        <v>35.51</v>
      </c>
      <c r="I75" s="176">
        <f t="shared" si="26"/>
        <v>1.2123591669511777</v>
      </c>
      <c r="J75" s="168">
        <v>4.2</v>
      </c>
      <c r="K75" s="176">
        <f t="shared" si="27"/>
        <v>0.14339364970979857</v>
      </c>
      <c r="L75" s="259">
        <v>212.73</v>
      </c>
      <c r="M75" s="176">
        <f t="shared" si="28"/>
        <v>1.3557528166609765</v>
      </c>
      <c r="N75" s="259">
        <v>2216.65</v>
      </c>
      <c r="O75" s="168">
        <v>1.26</v>
      </c>
      <c r="P75" s="175">
        <f t="shared" si="18"/>
        <v>4.3018094912939571E-2</v>
      </c>
      <c r="Q75" s="259">
        <f t="shared" si="19"/>
        <v>268.03980000000001</v>
      </c>
      <c r="R75" s="168">
        <f t="shared" si="20"/>
        <v>9.1600000000000019</v>
      </c>
      <c r="S75" s="170">
        <f t="shared" si="21"/>
        <v>0.31273472174803696</v>
      </c>
      <c r="T75" s="168" t="s">
        <v>502</v>
      </c>
      <c r="U75" s="168" t="s">
        <v>316</v>
      </c>
      <c r="V75" s="168" t="s">
        <v>718</v>
      </c>
      <c r="W75" s="174">
        <v>1</v>
      </c>
      <c r="X75" s="168" t="s">
        <v>180</v>
      </c>
    </row>
    <row r="76" spans="2:24" hidden="1">
      <c r="B76" s="443"/>
      <c r="C76" s="443"/>
      <c r="D76" s="205">
        <v>10</v>
      </c>
      <c r="E76" s="168" t="s">
        <v>347</v>
      </c>
      <c r="F76" s="259">
        <v>1784.16</v>
      </c>
      <c r="G76" s="168">
        <v>220.85</v>
      </c>
      <c r="H76" s="168">
        <v>221.5</v>
      </c>
      <c r="I76" s="176">
        <f t="shared" si="26"/>
        <v>1.0029431741000678</v>
      </c>
      <c r="J76" s="168">
        <v>25.55</v>
      </c>
      <c r="K76" s="176">
        <f t="shared" si="27"/>
        <v>0.11568938193343899</v>
      </c>
      <c r="L76" s="259">
        <v>99.12</v>
      </c>
      <c r="M76" s="176">
        <f t="shared" si="28"/>
        <v>1.1186325560335071</v>
      </c>
      <c r="N76" s="259">
        <v>2596.94</v>
      </c>
      <c r="O76" s="168">
        <v>8.1999999999999993</v>
      </c>
      <c r="P76" s="175">
        <f t="shared" si="18"/>
        <v>3.712927326239529E-2</v>
      </c>
      <c r="Q76" s="259">
        <f t="shared" si="19"/>
        <v>812.78399999999999</v>
      </c>
      <c r="R76" s="168">
        <f t="shared" si="20"/>
        <v>18.000000000000018</v>
      </c>
      <c r="S76" s="170">
        <f t="shared" si="21"/>
        <v>8.1503282771111699E-2</v>
      </c>
      <c r="T76" s="168" t="s">
        <v>502</v>
      </c>
      <c r="U76" s="168" t="s">
        <v>316</v>
      </c>
      <c r="V76" s="168" t="s">
        <v>730</v>
      </c>
      <c r="W76" s="174">
        <v>1</v>
      </c>
      <c r="X76" s="168" t="s">
        <v>346</v>
      </c>
    </row>
    <row r="77" spans="2:24" hidden="1">
      <c r="B77" s="654">
        <v>45877</v>
      </c>
      <c r="C77" s="443" t="s">
        <v>74</v>
      </c>
      <c r="D77" s="205">
        <v>1</v>
      </c>
      <c r="E77" s="168" t="s">
        <v>613</v>
      </c>
      <c r="F77" s="259">
        <v>3257.0600000000004</v>
      </c>
      <c r="G77" s="168">
        <v>287.10000000000002</v>
      </c>
      <c r="H77" s="168">
        <v>291.45</v>
      </c>
      <c r="I77" s="176">
        <f t="shared" si="26"/>
        <v>1.0151515151515151</v>
      </c>
      <c r="J77" s="168">
        <v>30</v>
      </c>
      <c r="K77" s="176">
        <f t="shared" si="27"/>
        <v>0.1044932079414838</v>
      </c>
      <c r="L77" s="259">
        <v>156.74</v>
      </c>
      <c r="M77" s="176">
        <f t="shared" si="28"/>
        <v>1.1196447230929989</v>
      </c>
      <c r="N77" s="259">
        <v>5384.02</v>
      </c>
      <c r="O77" s="168">
        <v>13.57</v>
      </c>
      <c r="P77" s="175">
        <f t="shared" si="18"/>
        <v>4.7265761058864507E-2</v>
      </c>
      <c r="Q77" s="259">
        <f t="shared" si="19"/>
        <v>2126.9618</v>
      </c>
      <c r="R77" s="168">
        <f t="shared" si="20"/>
        <v>20.779999999999966</v>
      </c>
      <c r="S77" s="170">
        <f t="shared" si="21"/>
        <v>7.2378962034134325E-2</v>
      </c>
      <c r="T77" s="168" t="s">
        <v>502</v>
      </c>
      <c r="U77" s="168" t="s">
        <v>316</v>
      </c>
      <c r="V77" s="168" t="s">
        <v>643</v>
      </c>
      <c r="W77" s="174">
        <v>1</v>
      </c>
      <c r="X77" s="168" t="s">
        <v>346</v>
      </c>
    </row>
    <row r="78" spans="2:24" hidden="1">
      <c r="B78" s="443"/>
      <c r="C78" s="443"/>
      <c r="D78" s="205">
        <v>2</v>
      </c>
      <c r="E78" s="168" t="s">
        <v>611</v>
      </c>
      <c r="F78" s="259">
        <v>3088.57</v>
      </c>
      <c r="G78" s="168">
        <v>56.26</v>
      </c>
      <c r="H78" s="168">
        <v>58.879999999999995</v>
      </c>
      <c r="I78" s="176">
        <f t="shared" si="26"/>
        <v>1.0465694987557768</v>
      </c>
      <c r="J78" s="168">
        <v>7.28</v>
      </c>
      <c r="K78" s="176">
        <f t="shared" si="27"/>
        <v>0.1293992179168148</v>
      </c>
      <c r="L78" s="259">
        <v>333.9</v>
      </c>
      <c r="M78" s="176">
        <f t="shared" si="28"/>
        <v>1.1759687166725916</v>
      </c>
      <c r="N78" s="259">
        <v>3305.61</v>
      </c>
      <c r="O78" s="168">
        <v>0.65</v>
      </c>
      <c r="P78" s="175">
        <f t="shared" si="18"/>
        <v>1.1553501599715608E-2</v>
      </c>
      <c r="Q78" s="259">
        <f t="shared" si="19"/>
        <v>217.035</v>
      </c>
      <c r="R78" s="168">
        <f t="shared" si="20"/>
        <v>9.2499999999999982</v>
      </c>
      <c r="S78" s="170">
        <f t="shared" si="21"/>
        <v>0.1644152150728759</v>
      </c>
      <c r="T78" s="168" t="s">
        <v>502</v>
      </c>
      <c r="U78" s="168" t="s">
        <v>316</v>
      </c>
      <c r="V78" s="168" t="s">
        <v>643</v>
      </c>
      <c r="W78" s="174">
        <v>1</v>
      </c>
      <c r="X78" s="168" t="s">
        <v>134</v>
      </c>
    </row>
    <row r="79" spans="2:24" hidden="1">
      <c r="B79" s="443"/>
      <c r="C79" s="443"/>
      <c r="D79" s="205">
        <v>3</v>
      </c>
      <c r="E79" s="168" t="s">
        <v>418</v>
      </c>
      <c r="F79" s="259">
        <v>2651.6099999999997</v>
      </c>
      <c r="G79" s="168">
        <v>67.33</v>
      </c>
      <c r="H79" s="168">
        <v>69.38</v>
      </c>
      <c r="I79" s="176">
        <f t="shared" si="26"/>
        <v>1.0304470518342492</v>
      </c>
      <c r="J79" s="168">
        <v>12</v>
      </c>
      <c r="K79" s="176">
        <f t="shared" si="27"/>
        <v>0.17822664488341008</v>
      </c>
      <c r="L79" s="259">
        <v>203.5</v>
      </c>
      <c r="M79" s="176">
        <f t="shared" si="28"/>
        <v>1.2086736967176592</v>
      </c>
      <c r="N79" s="259">
        <v>2859.18</v>
      </c>
      <c r="O79" s="168">
        <v>1.02</v>
      </c>
      <c r="P79" s="175">
        <f t="shared" si="18"/>
        <v>1.5149264815089856E-2</v>
      </c>
      <c r="Q79" s="259">
        <f t="shared" si="19"/>
        <v>207.57</v>
      </c>
      <c r="R79" s="168">
        <f t="shared" si="20"/>
        <v>13.029999999999998</v>
      </c>
      <c r="S79" s="170">
        <f t="shared" si="21"/>
        <v>0.1935244319025694</v>
      </c>
      <c r="T79" s="168" t="s">
        <v>497</v>
      </c>
      <c r="U79" s="168" t="s">
        <v>355</v>
      </c>
      <c r="V79" s="168" t="s">
        <v>384</v>
      </c>
      <c r="W79" s="174">
        <v>1</v>
      </c>
      <c r="X79" s="168" t="s">
        <v>346</v>
      </c>
    </row>
    <row r="80" spans="2:24" hidden="1">
      <c r="B80" s="443"/>
      <c r="C80" s="443"/>
      <c r="D80" s="205">
        <v>4</v>
      </c>
      <c r="E80" s="168" t="s">
        <v>343</v>
      </c>
      <c r="F80" s="259">
        <v>2404.15</v>
      </c>
      <c r="G80" s="168">
        <v>129.33000000000001</v>
      </c>
      <c r="H80" s="168">
        <v>142.44</v>
      </c>
      <c r="I80" s="176">
        <f t="shared" si="26"/>
        <v>1.1013685919740199</v>
      </c>
      <c r="J80" s="168">
        <v>0</v>
      </c>
      <c r="K80" s="176">
        <f t="shared" si="27"/>
        <v>0</v>
      </c>
      <c r="L80" s="259">
        <v>194.04</v>
      </c>
      <c r="M80" s="176">
        <f t="shared" si="28"/>
        <v>1.1013685919740199</v>
      </c>
      <c r="N80" s="259">
        <v>2543.86</v>
      </c>
      <c r="O80" s="168">
        <v>0.72</v>
      </c>
      <c r="P80" s="175">
        <f t="shared" si="18"/>
        <v>5.5671537926235207E-3</v>
      </c>
      <c r="Q80" s="259">
        <f t="shared" si="19"/>
        <v>139.7088</v>
      </c>
      <c r="R80" s="168">
        <f t="shared" si="20"/>
        <v>12.389999999999985</v>
      </c>
      <c r="S80" s="170">
        <f t="shared" si="21"/>
        <v>9.5801438181396303E-2</v>
      </c>
      <c r="T80" s="168" t="s">
        <v>502</v>
      </c>
      <c r="U80" s="168" t="s">
        <v>316</v>
      </c>
      <c r="V80" s="168" t="s">
        <v>722</v>
      </c>
      <c r="W80" s="174">
        <v>1</v>
      </c>
      <c r="X80" s="168" t="s">
        <v>179</v>
      </c>
    </row>
    <row r="81" spans="2:24" hidden="1">
      <c r="B81" s="443"/>
      <c r="C81" s="443"/>
      <c r="D81" s="205">
        <v>5</v>
      </c>
      <c r="E81" s="168" t="s">
        <v>350</v>
      </c>
      <c r="F81" s="259">
        <v>2352.4300000000003</v>
      </c>
      <c r="G81" s="168">
        <v>77.13</v>
      </c>
      <c r="H81" s="168">
        <v>80.02</v>
      </c>
      <c r="I81" s="176">
        <f t="shared" si="26"/>
        <v>1.0374692078309349</v>
      </c>
      <c r="J81" s="168">
        <v>9</v>
      </c>
      <c r="K81" s="176">
        <f t="shared" si="27"/>
        <v>0.11668611435239207</v>
      </c>
      <c r="L81" s="259">
        <v>212.89</v>
      </c>
      <c r="M81" s="176">
        <f t="shared" si="28"/>
        <v>1.1541553221833269</v>
      </c>
      <c r="N81" s="259">
        <v>2531.2600000000002</v>
      </c>
      <c r="O81" s="168">
        <v>0.84</v>
      </c>
      <c r="P81" s="175">
        <f t="shared" ref="P81:P144" si="29">O81/G81</f>
        <v>1.0890704006223259E-2</v>
      </c>
      <c r="Q81" s="259">
        <f t="shared" ref="Q81:Q144" si="30">O81*L81</f>
        <v>178.82759999999999</v>
      </c>
      <c r="R81" s="168">
        <f t="shared" ref="R81:R144" si="31">(H81+J81)-G81-O81</f>
        <v>11.05</v>
      </c>
      <c r="S81" s="170">
        <f t="shared" ref="S81:S144" si="32">R81/G81</f>
        <v>0.14326461817710362</v>
      </c>
      <c r="T81" s="168" t="s">
        <v>719</v>
      </c>
      <c r="U81" s="168" t="s">
        <v>316</v>
      </c>
      <c r="V81" s="168" t="s">
        <v>720</v>
      </c>
      <c r="W81" s="174">
        <v>1</v>
      </c>
      <c r="X81" s="168" t="s">
        <v>346</v>
      </c>
    </row>
    <row r="82" spans="2:24" hidden="1">
      <c r="B82" s="443"/>
      <c r="C82" s="443"/>
      <c r="D82" s="205">
        <v>6</v>
      </c>
      <c r="E82" s="168" t="s">
        <v>434</v>
      </c>
      <c r="F82" s="259">
        <v>2121.63</v>
      </c>
      <c r="G82" s="168">
        <v>35.35</v>
      </c>
      <c r="H82" s="168">
        <v>39.270000000000003</v>
      </c>
      <c r="I82" s="176">
        <f t="shared" si="26"/>
        <v>1.110891089108911</v>
      </c>
      <c r="J82" s="168">
        <v>2.9</v>
      </c>
      <c r="K82" s="176">
        <f t="shared" si="27"/>
        <v>8.2036775106082024E-2</v>
      </c>
      <c r="L82" s="259">
        <v>342.75</v>
      </c>
      <c r="M82" s="176">
        <f t="shared" si="28"/>
        <v>1.192927864214993</v>
      </c>
      <c r="N82" s="259">
        <v>2337.56</v>
      </c>
      <c r="O82" s="168">
        <v>0.63</v>
      </c>
      <c r="P82" s="175">
        <f t="shared" si="29"/>
        <v>1.782178217821782E-2</v>
      </c>
      <c r="Q82" s="259">
        <f t="shared" si="30"/>
        <v>215.9325</v>
      </c>
      <c r="R82" s="168">
        <f t="shared" si="31"/>
        <v>6.19</v>
      </c>
      <c r="S82" s="170">
        <f t="shared" si="32"/>
        <v>0.17510608203677511</v>
      </c>
      <c r="T82" s="168" t="s">
        <v>502</v>
      </c>
      <c r="U82" s="168" t="s">
        <v>316</v>
      </c>
      <c r="V82" s="168" t="s">
        <v>643</v>
      </c>
      <c r="W82" s="174">
        <v>1</v>
      </c>
      <c r="X82" s="168" t="s">
        <v>144</v>
      </c>
    </row>
    <row r="83" spans="2:24" hidden="1">
      <c r="B83" s="443"/>
      <c r="C83" s="443"/>
      <c r="D83" s="205">
        <v>7</v>
      </c>
      <c r="E83" s="168" t="s">
        <v>615</v>
      </c>
      <c r="F83" s="259">
        <v>2052.48</v>
      </c>
      <c r="G83" s="168">
        <v>73.47</v>
      </c>
      <c r="H83" s="168">
        <v>74.7</v>
      </c>
      <c r="I83" s="176">
        <f t="shared" si="26"/>
        <v>1.0167415271539404</v>
      </c>
      <c r="J83" s="168">
        <v>5.58</v>
      </c>
      <c r="K83" s="176">
        <f t="shared" si="27"/>
        <v>7.5949367088607597E-2</v>
      </c>
      <c r="L83" s="259">
        <v>331.58</v>
      </c>
      <c r="M83" s="176">
        <f t="shared" si="28"/>
        <v>1.0926908942425479</v>
      </c>
      <c r="N83" s="259">
        <v>2258.06</v>
      </c>
      <c r="O83" s="168">
        <v>0.62</v>
      </c>
      <c r="P83" s="175">
        <f t="shared" si="29"/>
        <v>8.4388185654008432E-3</v>
      </c>
      <c r="Q83" s="259">
        <f t="shared" si="30"/>
        <v>205.5796</v>
      </c>
      <c r="R83" s="168">
        <f t="shared" si="31"/>
        <v>6.1900000000000022</v>
      </c>
      <c r="S83" s="170">
        <f t="shared" si="32"/>
        <v>8.4252075677147167E-2</v>
      </c>
      <c r="T83" s="168" t="s">
        <v>502</v>
      </c>
      <c r="U83" s="168" t="s">
        <v>355</v>
      </c>
      <c r="V83" s="168" t="s">
        <v>643</v>
      </c>
      <c r="W83" s="174">
        <v>1</v>
      </c>
      <c r="X83" s="168" t="s">
        <v>140</v>
      </c>
    </row>
    <row r="84" spans="2:24" hidden="1">
      <c r="B84" s="443"/>
      <c r="C84" s="443"/>
      <c r="D84" s="205">
        <v>8</v>
      </c>
      <c r="E84" s="168" t="s">
        <v>453</v>
      </c>
      <c r="F84" s="259">
        <v>1929.02</v>
      </c>
      <c r="G84" s="168">
        <v>61.23</v>
      </c>
      <c r="H84" s="168">
        <v>64.179999999999993</v>
      </c>
      <c r="I84" s="176">
        <f t="shared" si="26"/>
        <v>1.0481789972235831</v>
      </c>
      <c r="J84" s="168">
        <v>3.7</v>
      </c>
      <c r="K84" s="176">
        <f t="shared" si="27"/>
        <v>6.042789482279929E-2</v>
      </c>
      <c r="L84" s="259">
        <v>318.32</v>
      </c>
      <c r="M84" s="176">
        <f t="shared" si="28"/>
        <v>1.1086068920463825</v>
      </c>
      <c r="N84" s="259">
        <v>2116.83</v>
      </c>
      <c r="O84" s="168">
        <v>0.59</v>
      </c>
      <c r="P84" s="175">
        <f t="shared" si="29"/>
        <v>9.6357994447166424E-3</v>
      </c>
      <c r="Q84" s="259">
        <f t="shared" si="30"/>
        <v>187.80879999999999</v>
      </c>
      <c r="R84" s="168">
        <f t="shared" si="31"/>
        <v>6.0599999999999987</v>
      </c>
      <c r="S84" s="170">
        <f t="shared" si="32"/>
        <v>9.8971092601665839E-2</v>
      </c>
      <c r="T84" s="168" t="s">
        <v>719</v>
      </c>
      <c r="U84" s="168" t="s">
        <v>364</v>
      </c>
      <c r="V84" s="168" t="s">
        <v>643</v>
      </c>
      <c r="W84" s="174">
        <v>1</v>
      </c>
      <c r="X84" s="168" t="s">
        <v>143</v>
      </c>
    </row>
    <row r="85" spans="2:24" hidden="1">
      <c r="B85" s="443"/>
      <c r="C85" s="443"/>
      <c r="D85" s="205">
        <v>9</v>
      </c>
      <c r="E85" s="168" t="s">
        <v>385</v>
      </c>
      <c r="F85" s="259">
        <v>1439.6599999999999</v>
      </c>
      <c r="G85" s="168">
        <v>73.84</v>
      </c>
      <c r="H85" s="168">
        <v>73.930000000000007</v>
      </c>
      <c r="I85" s="176">
        <f t="shared" si="26"/>
        <v>1.0012188515709644</v>
      </c>
      <c r="J85" s="168">
        <v>4</v>
      </c>
      <c r="K85" s="176">
        <f t="shared" si="27"/>
        <v>5.4171180931744313E-2</v>
      </c>
      <c r="L85" s="259">
        <v>410.16</v>
      </c>
      <c r="M85" s="176">
        <f t="shared" si="28"/>
        <v>1.0553900325027086</v>
      </c>
      <c r="N85" s="259">
        <v>1677.55</v>
      </c>
      <c r="O85" s="168">
        <v>0.57999999999999996</v>
      </c>
      <c r="P85" s="175">
        <f t="shared" si="29"/>
        <v>7.8548212351029247E-3</v>
      </c>
      <c r="Q85" s="259">
        <f t="shared" si="30"/>
        <v>237.89279999999999</v>
      </c>
      <c r="R85" s="168">
        <f t="shared" si="31"/>
        <v>3.5100000000000033</v>
      </c>
      <c r="S85" s="170">
        <f t="shared" si="32"/>
        <v>4.7535211267605675E-2</v>
      </c>
      <c r="T85" s="168" t="s">
        <v>502</v>
      </c>
      <c r="U85" s="168" t="s">
        <v>316</v>
      </c>
      <c r="V85" s="168" t="s">
        <v>721</v>
      </c>
      <c r="W85" s="174">
        <v>1</v>
      </c>
      <c r="X85" s="168" t="s">
        <v>346</v>
      </c>
    </row>
    <row r="86" spans="2:24" hidden="1">
      <c r="B86" s="443"/>
      <c r="C86" s="443"/>
      <c r="D86" s="205">
        <v>10</v>
      </c>
      <c r="E86" s="168" t="s">
        <v>411</v>
      </c>
      <c r="F86" s="259">
        <v>1401.4</v>
      </c>
      <c r="G86" s="168">
        <v>111.56</v>
      </c>
      <c r="H86" s="168">
        <v>114.39</v>
      </c>
      <c r="I86" s="176">
        <f t="shared" si="26"/>
        <v>1.0253675152384367</v>
      </c>
      <c r="J86" s="168">
        <v>8.8000000000000007</v>
      </c>
      <c r="K86" s="176">
        <f t="shared" si="27"/>
        <v>7.8881319469343861E-2</v>
      </c>
      <c r="L86" s="259">
        <v>127.4</v>
      </c>
      <c r="M86" s="176">
        <f t="shared" si="28"/>
        <v>1.1042488347077806</v>
      </c>
      <c r="N86" s="259">
        <v>1481.66</v>
      </c>
      <c r="O86" s="168">
        <v>0.63</v>
      </c>
      <c r="P86" s="175">
        <f t="shared" si="29"/>
        <v>5.6471853711007533E-3</v>
      </c>
      <c r="Q86" s="259">
        <f t="shared" si="30"/>
        <v>80.262</v>
      </c>
      <c r="R86" s="168">
        <f t="shared" si="31"/>
        <v>10.999999999999995</v>
      </c>
      <c r="S86" s="170">
        <f t="shared" si="32"/>
        <v>9.8601649336679767E-2</v>
      </c>
      <c r="T86" s="168" t="s">
        <v>502</v>
      </c>
      <c r="U86" s="168" t="s">
        <v>316</v>
      </c>
      <c r="V86" s="168" t="s">
        <v>722</v>
      </c>
      <c r="W86" s="174">
        <v>1</v>
      </c>
      <c r="X86" s="168" t="s">
        <v>346</v>
      </c>
    </row>
    <row r="87" spans="2:24" hidden="1">
      <c r="B87" s="654">
        <v>45878</v>
      </c>
      <c r="C87" s="443" t="s">
        <v>75</v>
      </c>
      <c r="D87" s="205">
        <v>1</v>
      </c>
      <c r="E87" s="168" t="s">
        <v>613</v>
      </c>
      <c r="F87" s="259">
        <v>6192.8</v>
      </c>
      <c r="G87" s="168">
        <v>286.77999999999997</v>
      </c>
      <c r="H87" s="168">
        <v>298.27999999999997</v>
      </c>
      <c r="I87" s="176">
        <f t="shared" si="26"/>
        <v>1.0401004254132087</v>
      </c>
      <c r="J87" s="168">
        <v>29.55</v>
      </c>
      <c r="K87" s="176">
        <f t="shared" si="27"/>
        <v>0.10304065834437549</v>
      </c>
      <c r="L87" s="259">
        <v>156.74</v>
      </c>
      <c r="M87" s="176">
        <f t="shared" si="28"/>
        <v>1.1431410837575842</v>
      </c>
      <c r="N87" s="259">
        <v>6434.18</v>
      </c>
      <c r="O87" s="168">
        <v>1.54</v>
      </c>
      <c r="P87" s="175">
        <f t="shared" si="29"/>
        <v>5.3699700118557785E-3</v>
      </c>
      <c r="Q87" s="259">
        <f t="shared" si="30"/>
        <v>241.37960000000001</v>
      </c>
      <c r="R87" s="168">
        <f t="shared" si="31"/>
        <v>39.510000000000012</v>
      </c>
      <c r="S87" s="170">
        <f t="shared" si="32"/>
        <v>0.13777111374572848</v>
      </c>
      <c r="T87" s="168" t="s">
        <v>502</v>
      </c>
      <c r="U87" s="168" t="s">
        <v>316</v>
      </c>
      <c r="V87" s="168" t="s">
        <v>643</v>
      </c>
      <c r="W87" s="174">
        <v>1</v>
      </c>
      <c r="X87" s="168" t="s">
        <v>346</v>
      </c>
    </row>
    <row r="88" spans="2:24" hidden="1">
      <c r="B88" s="443"/>
      <c r="C88" s="443"/>
      <c r="D88" s="205">
        <v>2</v>
      </c>
      <c r="E88" s="168" t="s">
        <v>615</v>
      </c>
      <c r="F88" s="259">
        <v>4267.4399999999996</v>
      </c>
      <c r="G88" s="168">
        <v>79.2</v>
      </c>
      <c r="H88" s="168">
        <v>86.6</v>
      </c>
      <c r="I88" s="176">
        <f t="shared" si="26"/>
        <v>1.0934343434343434</v>
      </c>
      <c r="J88" s="168">
        <v>6.2</v>
      </c>
      <c r="K88" s="176">
        <f t="shared" si="27"/>
        <v>7.8282828282828287E-2</v>
      </c>
      <c r="L88" s="259">
        <v>331.58</v>
      </c>
      <c r="M88" s="176">
        <f t="shared" si="28"/>
        <v>1.1717171717171717</v>
      </c>
      <c r="N88" s="259">
        <v>4509.49</v>
      </c>
      <c r="O88" s="168">
        <v>0.73</v>
      </c>
      <c r="P88" s="175">
        <f t="shared" si="29"/>
        <v>9.2171717171717158E-3</v>
      </c>
      <c r="Q88" s="259">
        <f t="shared" si="30"/>
        <v>242.05339999999998</v>
      </c>
      <c r="R88" s="168">
        <f t="shared" si="31"/>
        <v>12.869999999999994</v>
      </c>
      <c r="S88" s="170">
        <f t="shared" si="32"/>
        <v>0.16249999999999992</v>
      </c>
      <c r="T88" s="168" t="s">
        <v>502</v>
      </c>
      <c r="U88" s="168" t="s">
        <v>355</v>
      </c>
      <c r="V88" s="168" t="s">
        <v>643</v>
      </c>
      <c r="W88" s="174">
        <v>1</v>
      </c>
      <c r="X88" s="168" t="s">
        <v>140</v>
      </c>
    </row>
    <row r="89" spans="2:24" hidden="1">
      <c r="B89" s="443"/>
      <c r="C89" s="443"/>
      <c r="D89" s="205">
        <v>3</v>
      </c>
      <c r="E89" s="168" t="s">
        <v>365</v>
      </c>
      <c r="F89" s="259">
        <v>2735.58</v>
      </c>
      <c r="G89" s="168">
        <v>36.270000000000003</v>
      </c>
      <c r="H89" s="168">
        <v>41.18</v>
      </c>
      <c r="I89" s="176">
        <f t="shared" si="26"/>
        <v>1.13537358698649</v>
      </c>
      <c r="J89" s="168">
        <v>0</v>
      </c>
      <c r="K89" s="176">
        <f t="shared" si="27"/>
        <v>0</v>
      </c>
      <c r="L89" s="259">
        <v>814.16</v>
      </c>
      <c r="M89" s="176">
        <f t="shared" si="28"/>
        <v>1.13537358698649</v>
      </c>
      <c r="N89" s="259">
        <v>3997.53</v>
      </c>
      <c r="O89" s="168">
        <v>1.55</v>
      </c>
      <c r="P89" s="175">
        <f t="shared" si="29"/>
        <v>4.2735042735042736E-2</v>
      </c>
      <c r="Q89" s="259">
        <f t="shared" si="30"/>
        <v>1261.9480000000001</v>
      </c>
      <c r="R89" s="168">
        <f t="shared" si="31"/>
        <v>3.3599999999999968</v>
      </c>
      <c r="S89" s="170">
        <f t="shared" si="32"/>
        <v>9.263854425144738E-2</v>
      </c>
      <c r="T89" s="168" t="s">
        <v>719</v>
      </c>
      <c r="U89" s="168" t="s">
        <v>316</v>
      </c>
      <c r="V89" s="168" t="s">
        <v>643</v>
      </c>
      <c r="W89" s="174">
        <v>1</v>
      </c>
      <c r="X89" s="168" t="s">
        <v>133</v>
      </c>
    </row>
    <row r="90" spans="2:24" hidden="1">
      <c r="B90" s="443"/>
      <c r="C90" s="443"/>
      <c r="D90" s="205">
        <v>4</v>
      </c>
      <c r="E90" s="168" t="s">
        <v>620</v>
      </c>
      <c r="F90" s="259">
        <v>2155.0300000000002</v>
      </c>
      <c r="G90" s="168">
        <v>41.99</v>
      </c>
      <c r="H90" s="168">
        <v>43.09</v>
      </c>
      <c r="I90" s="176">
        <f t="shared" si="26"/>
        <v>1.0261967135032151</v>
      </c>
      <c r="J90" s="168">
        <v>9</v>
      </c>
      <c r="K90" s="176">
        <f t="shared" si="27"/>
        <v>0.21433674684448678</v>
      </c>
      <c r="L90" s="259">
        <v>235.78</v>
      </c>
      <c r="M90" s="176">
        <f t="shared" si="28"/>
        <v>1.2405334603477018</v>
      </c>
      <c r="N90" s="259">
        <v>2381.38</v>
      </c>
      <c r="O90" s="168">
        <v>0.96</v>
      </c>
      <c r="P90" s="175">
        <f t="shared" si="29"/>
        <v>2.2862586330078587E-2</v>
      </c>
      <c r="Q90" s="259">
        <f t="shared" si="30"/>
        <v>226.34879999999998</v>
      </c>
      <c r="R90" s="168">
        <f t="shared" si="31"/>
        <v>9.14</v>
      </c>
      <c r="S90" s="170">
        <f t="shared" si="32"/>
        <v>0.21767087401762325</v>
      </c>
      <c r="T90" s="168" t="s">
        <v>502</v>
      </c>
      <c r="U90" s="168" t="s">
        <v>316</v>
      </c>
      <c r="V90" s="168" t="s">
        <v>730</v>
      </c>
      <c r="W90" s="174">
        <v>1</v>
      </c>
      <c r="X90" s="168" t="s">
        <v>346</v>
      </c>
    </row>
    <row r="91" spans="2:24" hidden="1">
      <c r="B91" s="443"/>
      <c r="C91" s="443"/>
      <c r="D91" s="205">
        <v>5</v>
      </c>
      <c r="E91" s="168" t="s">
        <v>504</v>
      </c>
      <c r="F91" s="259">
        <v>1986.0300000000002</v>
      </c>
      <c r="G91" s="168">
        <v>278.3</v>
      </c>
      <c r="H91" s="168">
        <v>286.74</v>
      </c>
      <c r="I91" s="176">
        <f t="shared" si="26"/>
        <v>1.0303269852676966</v>
      </c>
      <c r="J91" s="168">
        <v>10</v>
      </c>
      <c r="K91" s="176">
        <f t="shared" si="27"/>
        <v>3.5932446999640676E-2</v>
      </c>
      <c r="L91" s="259">
        <v>111.2</v>
      </c>
      <c r="M91" s="176">
        <f t="shared" si="28"/>
        <v>1.0662594322673373</v>
      </c>
      <c r="N91" s="259">
        <v>2050.5300000000002</v>
      </c>
      <c r="O91" s="168">
        <v>0.57999999999999996</v>
      </c>
      <c r="P91" s="175">
        <f t="shared" si="29"/>
        <v>2.084081925979159E-3</v>
      </c>
      <c r="Q91" s="259">
        <f t="shared" si="30"/>
        <v>64.495999999999995</v>
      </c>
      <c r="R91" s="168">
        <f t="shared" si="31"/>
        <v>17.86</v>
      </c>
      <c r="S91" s="170">
        <f t="shared" si="32"/>
        <v>6.4175350341358239E-2</v>
      </c>
      <c r="T91" s="168" t="s">
        <v>502</v>
      </c>
      <c r="U91" s="168" t="s">
        <v>316</v>
      </c>
      <c r="V91" s="168" t="s">
        <v>718</v>
      </c>
      <c r="W91" s="174">
        <v>1</v>
      </c>
      <c r="X91" s="168" t="s">
        <v>232</v>
      </c>
    </row>
    <row r="92" spans="2:24" hidden="1">
      <c r="B92" s="443"/>
      <c r="C92" s="443"/>
      <c r="D92" s="205">
        <v>6</v>
      </c>
      <c r="E92" s="168" t="s">
        <v>507</v>
      </c>
      <c r="F92" s="259">
        <v>1881.15</v>
      </c>
      <c r="G92" s="168">
        <v>12.03</v>
      </c>
      <c r="H92" s="168">
        <v>13.83</v>
      </c>
      <c r="I92" s="176">
        <f t="shared" si="26"/>
        <v>1.1496259351620948</v>
      </c>
      <c r="J92" s="168">
        <v>0</v>
      </c>
      <c r="K92" s="176">
        <f t="shared" si="27"/>
        <v>0</v>
      </c>
      <c r="L92" s="259">
        <v>1567.63</v>
      </c>
      <c r="M92" s="176">
        <f t="shared" si="28"/>
        <v>1.1496259351620948</v>
      </c>
      <c r="N92" s="259">
        <v>2821.73</v>
      </c>
      <c r="O92" s="168">
        <v>0.6</v>
      </c>
      <c r="P92" s="175">
        <f t="shared" si="29"/>
        <v>4.9875311720698257E-2</v>
      </c>
      <c r="Q92" s="259">
        <f t="shared" si="30"/>
        <v>940.57799999999997</v>
      </c>
      <c r="R92" s="168">
        <f t="shared" si="31"/>
        <v>1.2000000000000006</v>
      </c>
      <c r="S92" s="170">
        <f t="shared" si="32"/>
        <v>9.9750623441396569E-2</v>
      </c>
      <c r="T92" s="168" t="s">
        <v>502</v>
      </c>
      <c r="U92" s="168" t="s">
        <v>316</v>
      </c>
      <c r="V92" s="168" t="s">
        <v>734</v>
      </c>
      <c r="W92" s="174">
        <v>1</v>
      </c>
      <c r="X92" s="168" t="s">
        <v>135</v>
      </c>
    </row>
    <row r="93" spans="2:24" hidden="1">
      <c r="B93" s="443"/>
      <c r="C93" s="443"/>
      <c r="D93" s="205">
        <v>7</v>
      </c>
      <c r="E93" s="168" t="s">
        <v>434</v>
      </c>
      <c r="F93" s="259">
        <v>1816.5700000000002</v>
      </c>
      <c r="G93" s="168">
        <v>41.33</v>
      </c>
      <c r="H93" s="168">
        <v>47.2</v>
      </c>
      <c r="I93" s="176">
        <f t="shared" si="26"/>
        <v>1.1420275828695863</v>
      </c>
      <c r="J93" s="168">
        <v>0</v>
      </c>
      <c r="K93" s="176">
        <f t="shared" si="27"/>
        <v>0</v>
      </c>
      <c r="L93" s="259">
        <v>342.75</v>
      </c>
      <c r="M93" s="176">
        <f t="shared" si="28"/>
        <v>1.1420275828695863</v>
      </c>
      <c r="N93" s="259">
        <v>2011.94</v>
      </c>
      <c r="O93" s="168">
        <v>0.56999999999999995</v>
      </c>
      <c r="P93" s="175">
        <f t="shared" si="29"/>
        <v>1.3791434793128478E-2</v>
      </c>
      <c r="Q93" s="259">
        <f t="shared" si="30"/>
        <v>195.36749999999998</v>
      </c>
      <c r="R93" s="168">
        <f t="shared" si="31"/>
        <v>5.3000000000000043</v>
      </c>
      <c r="S93" s="170">
        <f t="shared" si="32"/>
        <v>0.12823614807645789</v>
      </c>
      <c r="T93" s="168" t="s">
        <v>502</v>
      </c>
      <c r="U93" s="168" t="s">
        <v>316</v>
      </c>
      <c r="V93" s="168" t="s">
        <v>643</v>
      </c>
      <c r="W93" s="174">
        <v>1</v>
      </c>
      <c r="X93" s="168" t="s">
        <v>144</v>
      </c>
    </row>
    <row r="94" spans="2:24" hidden="1">
      <c r="B94" s="443"/>
      <c r="C94" s="443"/>
      <c r="D94" s="205">
        <v>8</v>
      </c>
      <c r="E94" s="168" t="s">
        <v>418</v>
      </c>
      <c r="F94" s="259">
        <v>1644.28</v>
      </c>
      <c r="G94" s="168">
        <v>65.09</v>
      </c>
      <c r="H94" s="168">
        <v>72.12</v>
      </c>
      <c r="I94" s="176">
        <f t="shared" si="26"/>
        <v>1.1080043017360577</v>
      </c>
      <c r="J94" s="168">
        <v>1.6</v>
      </c>
      <c r="K94" s="176">
        <f t="shared" si="27"/>
        <v>2.4581348901520972E-2</v>
      </c>
      <c r="L94" s="259">
        <v>203.5</v>
      </c>
      <c r="M94" s="176">
        <f t="shared" si="28"/>
        <v>1.1325856506375787</v>
      </c>
      <c r="N94" s="259">
        <v>1756.21</v>
      </c>
      <c r="O94" s="168">
        <v>0.55000000000000004</v>
      </c>
      <c r="P94" s="175">
        <f t="shared" si="29"/>
        <v>8.4498386848978341E-3</v>
      </c>
      <c r="Q94" s="259">
        <f t="shared" si="30"/>
        <v>111.92500000000001</v>
      </c>
      <c r="R94" s="168">
        <f t="shared" si="31"/>
        <v>8.0799999999999947</v>
      </c>
      <c r="S94" s="170">
        <f t="shared" si="32"/>
        <v>0.12413581195268082</v>
      </c>
      <c r="T94" s="168" t="s">
        <v>497</v>
      </c>
      <c r="U94" s="168" t="s">
        <v>355</v>
      </c>
      <c r="V94" s="168" t="s">
        <v>384</v>
      </c>
      <c r="W94" s="174">
        <v>1</v>
      </c>
      <c r="X94" s="168" t="s">
        <v>346</v>
      </c>
    </row>
    <row r="95" spans="2:24" hidden="1">
      <c r="B95" s="443"/>
      <c r="C95" s="443"/>
      <c r="D95" s="205">
        <v>9</v>
      </c>
      <c r="E95" s="168" t="s">
        <v>646</v>
      </c>
      <c r="F95" s="259">
        <v>1506.51</v>
      </c>
      <c r="G95" s="168">
        <v>41.02</v>
      </c>
      <c r="H95" s="168">
        <v>45.72</v>
      </c>
      <c r="I95" s="176">
        <f t="shared" si="26"/>
        <v>1.1145782545099949</v>
      </c>
      <c r="J95" s="168">
        <v>6</v>
      </c>
      <c r="K95" s="176">
        <f t="shared" si="27"/>
        <v>0.14627011214041929</v>
      </c>
      <c r="L95" s="259">
        <v>149.16</v>
      </c>
      <c r="M95" s="176">
        <f t="shared" si="28"/>
        <v>1.2608483666504142</v>
      </c>
      <c r="N95" s="259">
        <v>1596.01</v>
      </c>
      <c r="O95" s="168">
        <v>0.6</v>
      </c>
      <c r="P95" s="175">
        <f t="shared" si="29"/>
        <v>1.4627011214041929E-2</v>
      </c>
      <c r="Q95" s="259">
        <f t="shared" si="30"/>
        <v>89.495999999999995</v>
      </c>
      <c r="R95" s="168">
        <f t="shared" si="31"/>
        <v>10.099999999999996</v>
      </c>
      <c r="S95" s="170">
        <f t="shared" si="32"/>
        <v>0.24622135543637239</v>
      </c>
      <c r="T95" s="168" t="s">
        <v>502</v>
      </c>
      <c r="U95" s="168" t="s">
        <v>316</v>
      </c>
      <c r="V95" s="168" t="s">
        <v>732</v>
      </c>
      <c r="W95" s="174">
        <v>1</v>
      </c>
      <c r="X95" s="168" t="s">
        <v>228</v>
      </c>
    </row>
    <row r="96" spans="2:24" hidden="1">
      <c r="B96" s="443"/>
      <c r="C96" s="443"/>
      <c r="D96" s="205">
        <v>10</v>
      </c>
      <c r="E96" s="168" t="s">
        <v>644</v>
      </c>
      <c r="F96" s="259">
        <v>1434.08</v>
      </c>
      <c r="G96" s="168">
        <v>117.04</v>
      </c>
      <c r="H96" s="168">
        <v>118.24</v>
      </c>
      <c r="I96" s="176">
        <f t="shared" si="26"/>
        <v>1.0102529049897471</v>
      </c>
      <c r="J96" s="168">
        <v>8</v>
      </c>
      <c r="K96" s="176">
        <f t="shared" si="27"/>
        <v>6.835269993164729E-2</v>
      </c>
      <c r="L96" s="259">
        <v>166.56</v>
      </c>
      <c r="M96" s="176">
        <f t="shared" si="28"/>
        <v>1.0786056049213943</v>
      </c>
      <c r="N96" s="259">
        <v>1532.35</v>
      </c>
      <c r="O96" s="168">
        <v>0.59</v>
      </c>
      <c r="P96" s="175">
        <f t="shared" si="29"/>
        <v>5.0410116199589875E-3</v>
      </c>
      <c r="Q96" s="259">
        <f t="shared" si="30"/>
        <v>98.270399999999995</v>
      </c>
      <c r="R96" s="168">
        <f t="shared" si="31"/>
        <v>8.6099999999999888</v>
      </c>
      <c r="S96" s="170">
        <f t="shared" si="32"/>
        <v>7.3564593301435305E-2</v>
      </c>
      <c r="T96" s="168" t="s">
        <v>502</v>
      </c>
      <c r="U96" s="168" t="s">
        <v>316</v>
      </c>
      <c r="V96" s="168" t="s">
        <v>722</v>
      </c>
      <c r="W96" s="174">
        <v>1</v>
      </c>
      <c r="X96" s="168" t="s">
        <v>231</v>
      </c>
    </row>
    <row r="97" spans="2:24" hidden="1">
      <c r="B97" s="654">
        <v>45879</v>
      </c>
      <c r="C97" s="443" t="s">
        <v>70</v>
      </c>
      <c r="D97" s="205">
        <v>1</v>
      </c>
      <c r="E97" s="168" t="s">
        <v>620</v>
      </c>
      <c r="F97" s="259">
        <v>4043.63</v>
      </c>
      <c r="G97" s="168">
        <v>54</v>
      </c>
      <c r="H97" s="168">
        <v>54.24</v>
      </c>
      <c r="I97" s="176">
        <f t="shared" si="26"/>
        <v>1.0044444444444445</v>
      </c>
      <c r="J97" s="168">
        <v>18</v>
      </c>
      <c r="K97" s="176">
        <f t="shared" si="27"/>
        <v>0.33333333333333331</v>
      </c>
      <c r="L97" s="259">
        <v>235.78</v>
      </c>
      <c r="M97" s="176">
        <f t="shared" si="28"/>
        <v>1.337777777777778</v>
      </c>
      <c r="N97" s="259">
        <v>4300.63</v>
      </c>
      <c r="O97" s="168">
        <v>1.0900000000000001</v>
      </c>
      <c r="P97" s="175">
        <f t="shared" si="29"/>
        <v>2.0185185185185188E-2</v>
      </c>
      <c r="Q97" s="259">
        <f t="shared" si="30"/>
        <v>257.00020000000001</v>
      </c>
      <c r="R97" s="168">
        <f t="shared" si="31"/>
        <v>17.150000000000009</v>
      </c>
      <c r="S97" s="170">
        <f t="shared" si="32"/>
        <v>0.31759259259259276</v>
      </c>
      <c r="T97" s="168" t="s">
        <v>502</v>
      </c>
      <c r="U97" s="168" t="s">
        <v>316</v>
      </c>
      <c r="V97" s="168" t="s">
        <v>730</v>
      </c>
      <c r="W97" s="174">
        <v>1</v>
      </c>
      <c r="X97" s="168" t="s">
        <v>346</v>
      </c>
    </row>
    <row r="98" spans="2:24" hidden="1">
      <c r="B98" s="443"/>
      <c r="C98" s="443"/>
      <c r="D98" s="205">
        <v>2</v>
      </c>
      <c r="E98" s="168" t="s">
        <v>429</v>
      </c>
      <c r="F98" s="259">
        <v>3833.73</v>
      </c>
      <c r="G98" s="168">
        <v>599.48</v>
      </c>
      <c r="H98" s="168">
        <v>647</v>
      </c>
      <c r="I98" s="176">
        <f t="shared" si="26"/>
        <v>1.079268699539601</v>
      </c>
      <c r="J98" s="168">
        <v>19.600000000000001</v>
      </c>
      <c r="K98" s="176">
        <f t="shared" si="27"/>
        <v>3.2695002335357312E-2</v>
      </c>
      <c r="L98" s="259">
        <v>60.94</v>
      </c>
      <c r="M98" s="176">
        <f t="shared" si="28"/>
        <v>1.1119637018749584</v>
      </c>
      <c r="N98" s="259">
        <v>4090.29</v>
      </c>
      <c r="O98" s="168">
        <v>4.21</v>
      </c>
      <c r="P98" s="175">
        <f t="shared" si="29"/>
        <v>7.0227530526456262E-3</v>
      </c>
      <c r="Q98" s="259">
        <f t="shared" si="30"/>
        <v>256.55739999999997</v>
      </c>
      <c r="R98" s="168">
        <f t="shared" si="31"/>
        <v>62.910000000000004</v>
      </c>
      <c r="S98" s="170">
        <f t="shared" si="32"/>
        <v>0.10494094882231267</v>
      </c>
      <c r="T98" s="168" t="s">
        <v>502</v>
      </c>
      <c r="U98" s="168" t="s">
        <v>316</v>
      </c>
      <c r="V98" s="168" t="s">
        <v>735</v>
      </c>
      <c r="W98" s="174">
        <v>1</v>
      </c>
      <c r="X98" s="168" t="s">
        <v>143</v>
      </c>
    </row>
    <row r="99" spans="2:24" hidden="1">
      <c r="B99" s="443"/>
      <c r="C99" s="443"/>
      <c r="D99" s="205">
        <v>3</v>
      </c>
      <c r="E99" s="168" t="s">
        <v>615</v>
      </c>
      <c r="F99" s="259">
        <v>3750.1699999999996</v>
      </c>
      <c r="G99" s="168">
        <v>90.89</v>
      </c>
      <c r="H99" s="168">
        <v>98.77</v>
      </c>
      <c r="I99" s="176">
        <f t="shared" si="26"/>
        <v>1.0866982066233908</v>
      </c>
      <c r="J99" s="168">
        <v>4.2</v>
      </c>
      <c r="K99" s="176">
        <f t="shared" si="27"/>
        <v>4.6209704037847951E-2</v>
      </c>
      <c r="L99" s="259">
        <v>331.58</v>
      </c>
      <c r="M99" s="176">
        <f t="shared" si="28"/>
        <v>1.1329079106612387</v>
      </c>
      <c r="N99" s="259">
        <v>4005.49</v>
      </c>
      <c r="O99" s="168">
        <v>0.77</v>
      </c>
      <c r="P99" s="175">
        <f t="shared" si="29"/>
        <v>8.4717790736054573E-3</v>
      </c>
      <c r="Q99" s="259">
        <f t="shared" si="30"/>
        <v>255.31659999999999</v>
      </c>
      <c r="R99" s="168">
        <f t="shared" si="31"/>
        <v>11.309999999999999</v>
      </c>
      <c r="S99" s="170">
        <f t="shared" si="32"/>
        <v>0.12443613158763339</v>
      </c>
      <c r="T99" s="168" t="s">
        <v>502</v>
      </c>
      <c r="U99" s="168" t="s">
        <v>355</v>
      </c>
      <c r="V99" s="168" t="s">
        <v>643</v>
      </c>
      <c r="W99" s="174">
        <v>1</v>
      </c>
      <c r="X99" s="168" t="s">
        <v>140</v>
      </c>
    </row>
    <row r="100" spans="2:24" hidden="1">
      <c r="B100" s="443"/>
      <c r="C100" s="443"/>
      <c r="D100" s="205">
        <v>4</v>
      </c>
      <c r="E100" s="168" t="s">
        <v>434</v>
      </c>
      <c r="F100" s="259">
        <v>3444.64</v>
      </c>
      <c r="G100" s="168">
        <v>46.2</v>
      </c>
      <c r="H100" s="168">
        <v>57</v>
      </c>
      <c r="I100" s="176">
        <f t="shared" si="26"/>
        <v>1.2337662337662336</v>
      </c>
      <c r="J100" s="168">
        <v>0</v>
      </c>
      <c r="K100" s="176">
        <f t="shared" si="27"/>
        <v>0</v>
      </c>
      <c r="L100" s="259">
        <v>342.75</v>
      </c>
      <c r="M100" s="176">
        <f t="shared" si="28"/>
        <v>1.2337662337662336</v>
      </c>
      <c r="N100" s="259">
        <v>3701.7</v>
      </c>
      <c r="O100" s="168">
        <v>0.75</v>
      </c>
      <c r="P100" s="175">
        <f t="shared" si="29"/>
        <v>1.6233766233766232E-2</v>
      </c>
      <c r="Q100" s="259">
        <f t="shared" si="30"/>
        <v>257.0625</v>
      </c>
      <c r="R100" s="168">
        <f t="shared" si="31"/>
        <v>10.049999999999997</v>
      </c>
      <c r="S100" s="170">
        <f t="shared" si="32"/>
        <v>0.21753246753246747</v>
      </c>
      <c r="T100" s="168" t="s">
        <v>502</v>
      </c>
      <c r="U100" s="168" t="s">
        <v>316</v>
      </c>
      <c r="V100" s="168" t="s">
        <v>643</v>
      </c>
      <c r="W100" s="174">
        <v>1</v>
      </c>
      <c r="X100" s="168" t="s">
        <v>144</v>
      </c>
    </row>
    <row r="101" spans="2:24" hidden="1">
      <c r="B101" s="443"/>
      <c r="C101" s="443"/>
      <c r="D101" s="205">
        <v>5</v>
      </c>
      <c r="E101" s="168" t="s">
        <v>613</v>
      </c>
      <c r="F101" s="259">
        <v>3058</v>
      </c>
      <c r="G101" s="168">
        <v>377.98</v>
      </c>
      <c r="H101" s="168">
        <v>380.83</v>
      </c>
      <c r="I101" s="176">
        <f t="shared" si="26"/>
        <v>1.0075400814857929</v>
      </c>
      <c r="J101" s="168">
        <v>18.3</v>
      </c>
      <c r="K101" s="176">
        <f t="shared" si="27"/>
        <v>4.8415260066670192E-2</v>
      </c>
      <c r="L101" s="259">
        <v>156.74</v>
      </c>
      <c r="M101" s="176">
        <f t="shared" si="28"/>
        <v>1.055955341552463</v>
      </c>
      <c r="N101" s="259">
        <v>3315.05</v>
      </c>
      <c r="O101" s="168">
        <v>1.64</v>
      </c>
      <c r="P101" s="175">
        <f t="shared" si="29"/>
        <v>4.3388539076141593E-3</v>
      </c>
      <c r="Q101" s="259">
        <f t="shared" si="30"/>
        <v>257.05360000000002</v>
      </c>
      <c r="R101" s="168">
        <f t="shared" si="31"/>
        <v>19.509999999999977</v>
      </c>
      <c r="S101" s="170">
        <f t="shared" si="32"/>
        <v>5.1616487644848871E-2</v>
      </c>
      <c r="T101" s="168" t="s">
        <v>502</v>
      </c>
      <c r="U101" s="168" t="s">
        <v>316</v>
      </c>
      <c r="V101" s="168" t="s">
        <v>643</v>
      </c>
      <c r="W101" s="174">
        <v>1</v>
      </c>
      <c r="X101" s="168" t="s">
        <v>346</v>
      </c>
    </row>
    <row r="102" spans="2:24" hidden="1">
      <c r="B102" s="443"/>
      <c r="C102" s="443"/>
      <c r="D102" s="205">
        <v>6</v>
      </c>
      <c r="E102" s="168" t="s">
        <v>411</v>
      </c>
      <c r="F102" s="259">
        <v>2918.74</v>
      </c>
      <c r="G102" s="168">
        <v>150.72</v>
      </c>
      <c r="H102" s="168">
        <v>153.63999999999999</v>
      </c>
      <c r="I102" s="176">
        <f t="shared" si="26"/>
        <v>1.0193736730360934</v>
      </c>
      <c r="J102" s="168">
        <v>22</v>
      </c>
      <c r="K102" s="176">
        <f t="shared" si="27"/>
        <v>0.1459660297239915</v>
      </c>
      <c r="L102" s="259">
        <v>127.4</v>
      </c>
      <c r="M102" s="176">
        <f t="shared" si="28"/>
        <v>1.1653397027600849</v>
      </c>
      <c r="N102" s="259">
        <v>3174.81</v>
      </c>
      <c r="O102" s="168">
        <v>2.0099999999999998</v>
      </c>
      <c r="P102" s="175">
        <f t="shared" si="29"/>
        <v>1.3335987261146496E-2</v>
      </c>
      <c r="Q102" s="259">
        <f t="shared" si="30"/>
        <v>256.07400000000001</v>
      </c>
      <c r="R102" s="168">
        <f t="shared" si="31"/>
        <v>22.909999999999989</v>
      </c>
      <c r="S102" s="170">
        <f t="shared" si="32"/>
        <v>0.15200371549893835</v>
      </c>
      <c r="T102" s="168" t="s">
        <v>502</v>
      </c>
      <c r="U102" s="168" t="s">
        <v>316</v>
      </c>
      <c r="V102" s="168" t="s">
        <v>722</v>
      </c>
      <c r="W102" s="174">
        <v>1</v>
      </c>
      <c r="X102" s="168" t="s">
        <v>346</v>
      </c>
    </row>
    <row r="103" spans="2:24" hidden="1">
      <c r="B103" s="443"/>
      <c r="C103" s="443"/>
      <c r="D103" s="205">
        <v>7</v>
      </c>
      <c r="E103" s="168" t="s">
        <v>453</v>
      </c>
      <c r="F103" s="259">
        <v>2524.27</v>
      </c>
      <c r="G103" s="168">
        <v>79.22</v>
      </c>
      <c r="H103" s="168">
        <v>80.55</v>
      </c>
      <c r="I103" s="176">
        <f t="shared" si="26"/>
        <v>1.0167886897248168</v>
      </c>
      <c r="J103" s="168">
        <v>7.4</v>
      </c>
      <c r="K103" s="176">
        <f t="shared" si="27"/>
        <v>9.3410754859883871E-2</v>
      </c>
      <c r="L103" s="259">
        <v>318.32</v>
      </c>
      <c r="M103" s="176">
        <f t="shared" si="28"/>
        <v>1.110199444584701</v>
      </c>
      <c r="N103" s="259">
        <v>2778.93</v>
      </c>
      <c r="O103" s="168">
        <v>0.8</v>
      </c>
      <c r="P103" s="175">
        <f t="shared" si="29"/>
        <v>1.0098459984852311E-2</v>
      </c>
      <c r="Q103" s="259">
        <f t="shared" si="30"/>
        <v>254.65600000000001</v>
      </c>
      <c r="R103" s="168">
        <f t="shared" si="31"/>
        <v>7.9300000000000042</v>
      </c>
      <c r="S103" s="170">
        <f t="shared" si="32"/>
        <v>0.10010098459984858</v>
      </c>
      <c r="T103" s="168" t="s">
        <v>502</v>
      </c>
      <c r="U103" s="168" t="s">
        <v>364</v>
      </c>
      <c r="V103" s="168" t="s">
        <v>643</v>
      </c>
      <c r="W103" s="174">
        <v>1</v>
      </c>
      <c r="X103" s="168" t="s">
        <v>143</v>
      </c>
    </row>
    <row r="104" spans="2:24" hidden="1">
      <c r="B104" s="443"/>
      <c r="C104" s="443"/>
      <c r="D104" s="205">
        <v>8</v>
      </c>
      <c r="E104" s="168" t="s">
        <v>350</v>
      </c>
      <c r="F104" s="259">
        <v>2288.5700000000002</v>
      </c>
      <c r="G104" s="168">
        <v>118.05</v>
      </c>
      <c r="H104" s="168">
        <v>123.7</v>
      </c>
      <c r="I104" s="176">
        <f t="shared" si="26"/>
        <v>1.0478610758153326</v>
      </c>
      <c r="J104" s="168">
        <v>6.3</v>
      </c>
      <c r="K104" s="176">
        <f t="shared" si="27"/>
        <v>5.3367217280813214E-2</v>
      </c>
      <c r="L104" s="259">
        <v>212.89</v>
      </c>
      <c r="M104" s="176">
        <f t="shared" si="28"/>
        <v>1.1012282930961457</v>
      </c>
      <c r="N104" s="259">
        <v>2544.04</v>
      </c>
      <c r="O104" s="168">
        <v>1.2</v>
      </c>
      <c r="P104" s="175">
        <f t="shared" si="29"/>
        <v>1.0165184243964422E-2</v>
      </c>
      <c r="Q104" s="259">
        <f t="shared" si="30"/>
        <v>255.46799999999996</v>
      </c>
      <c r="R104" s="168">
        <f t="shared" si="31"/>
        <v>10.750000000000004</v>
      </c>
      <c r="S104" s="170">
        <f t="shared" si="32"/>
        <v>9.1063108852181315E-2</v>
      </c>
      <c r="T104" s="168" t="s">
        <v>502</v>
      </c>
      <c r="U104" s="168" t="s">
        <v>316</v>
      </c>
      <c r="V104" s="168" t="s">
        <v>720</v>
      </c>
      <c r="W104" s="174">
        <v>1</v>
      </c>
      <c r="X104" s="168" t="s">
        <v>346</v>
      </c>
    </row>
    <row r="105" spans="2:24" hidden="1">
      <c r="B105" s="443"/>
      <c r="C105" s="443"/>
      <c r="D105" s="205">
        <v>9</v>
      </c>
      <c r="E105" s="168" t="s">
        <v>634</v>
      </c>
      <c r="F105" s="259">
        <v>2114.5300000000002</v>
      </c>
      <c r="G105" s="168">
        <v>32.61</v>
      </c>
      <c r="H105" s="168">
        <v>33.28</v>
      </c>
      <c r="I105" s="176">
        <f t="shared" si="26"/>
        <v>1.0205458448328735</v>
      </c>
      <c r="J105" s="168">
        <v>9.8000000000000007</v>
      </c>
      <c r="K105" s="176">
        <f t="shared" si="27"/>
        <v>0.30052131248083414</v>
      </c>
      <c r="L105" s="259">
        <v>212.73</v>
      </c>
      <c r="M105" s="176">
        <f t="shared" si="28"/>
        <v>1.3210671573137074</v>
      </c>
      <c r="N105" s="259">
        <v>2227.2800000000002</v>
      </c>
      <c r="O105" s="168">
        <v>0.53</v>
      </c>
      <c r="P105" s="175">
        <f t="shared" si="29"/>
        <v>1.6252683226004296E-2</v>
      </c>
      <c r="Q105" s="259">
        <f t="shared" si="30"/>
        <v>112.7469</v>
      </c>
      <c r="R105" s="168">
        <f t="shared" si="31"/>
        <v>9.94</v>
      </c>
      <c r="S105" s="170">
        <f t="shared" si="32"/>
        <v>0.30481447408770312</v>
      </c>
      <c r="T105" s="168" t="s">
        <v>502</v>
      </c>
      <c r="U105" s="168" t="s">
        <v>316</v>
      </c>
      <c r="V105" s="168" t="s">
        <v>722</v>
      </c>
      <c r="W105" s="174">
        <v>1</v>
      </c>
      <c r="X105" s="168" t="s">
        <v>180</v>
      </c>
    </row>
    <row r="106" spans="2:24" hidden="1">
      <c r="B106" s="443"/>
      <c r="C106" s="443"/>
      <c r="D106" s="205">
        <v>10</v>
      </c>
      <c r="E106" s="168" t="s">
        <v>736</v>
      </c>
      <c r="F106" s="259">
        <v>2089.8000000000002</v>
      </c>
      <c r="G106" s="168">
        <v>30.09</v>
      </c>
      <c r="H106" s="168">
        <v>31.2</v>
      </c>
      <c r="I106" s="176">
        <f t="shared" si="26"/>
        <v>1.036889332003988</v>
      </c>
      <c r="J106" s="168">
        <v>9.8000000000000007</v>
      </c>
      <c r="K106" s="176">
        <f t="shared" si="27"/>
        <v>0.32568959787304758</v>
      </c>
      <c r="L106" s="259">
        <v>215</v>
      </c>
      <c r="M106" s="176">
        <f t="shared" si="28"/>
        <v>1.3625789298770357</v>
      </c>
      <c r="N106" s="259">
        <v>2345.65</v>
      </c>
      <c r="O106" s="168">
        <v>1.19</v>
      </c>
      <c r="P106" s="175">
        <f t="shared" si="29"/>
        <v>3.9548022598870053E-2</v>
      </c>
      <c r="Q106" s="259">
        <f t="shared" si="30"/>
        <v>255.85</v>
      </c>
      <c r="R106" s="168">
        <f t="shared" si="31"/>
        <v>9.7200000000000006</v>
      </c>
      <c r="S106" s="170">
        <f t="shared" si="32"/>
        <v>0.32303090727816552</v>
      </c>
      <c r="T106" s="168" t="s">
        <v>502</v>
      </c>
      <c r="U106" s="168" t="s">
        <v>316</v>
      </c>
      <c r="V106" s="168" t="s">
        <v>722</v>
      </c>
      <c r="W106" s="174">
        <v>1</v>
      </c>
      <c r="X106" s="168" t="s">
        <v>178</v>
      </c>
    </row>
    <row r="107" spans="2:24" hidden="1">
      <c r="B107" s="654">
        <v>45880</v>
      </c>
      <c r="C107" s="443" t="s">
        <v>76</v>
      </c>
      <c r="D107" s="205">
        <v>1</v>
      </c>
      <c r="E107" s="168" t="s">
        <v>504</v>
      </c>
      <c r="F107" s="259">
        <v>4218.93</v>
      </c>
      <c r="G107" s="168">
        <v>338.4</v>
      </c>
      <c r="H107" s="168">
        <v>356.43</v>
      </c>
      <c r="I107" s="176">
        <f t="shared" si="26"/>
        <v>1.0532801418439717</v>
      </c>
      <c r="J107" s="168">
        <v>23</v>
      </c>
      <c r="K107" s="176">
        <f t="shared" si="27"/>
        <v>6.7966903073286053E-2</v>
      </c>
      <c r="L107" s="259">
        <v>111.2</v>
      </c>
      <c r="M107" s="176">
        <f t="shared" si="28"/>
        <v>1.1212470449172578</v>
      </c>
      <c r="N107" s="259">
        <v>4562.54</v>
      </c>
      <c r="O107" s="168">
        <v>3.09</v>
      </c>
      <c r="P107" s="175">
        <f t="shared" si="29"/>
        <v>9.1312056737588663E-3</v>
      </c>
      <c r="Q107" s="259">
        <f t="shared" si="30"/>
        <v>343.608</v>
      </c>
      <c r="R107" s="168">
        <f t="shared" si="31"/>
        <v>37.940000000000026</v>
      </c>
      <c r="S107" s="170">
        <f t="shared" si="32"/>
        <v>0.1121158392434989</v>
      </c>
      <c r="T107" s="168" t="s">
        <v>502</v>
      </c>
      <c r="U107" s="168" t="s">
        <v>316</v>
      </c>
      <c r="V107" s="168" t="s">
        <v>722</v>
      </c>
      <c r="W107" s="174">
        <v>1</v>
      </c>
      <c r="X107" s="168" t="s">
        <v>232</v>
      </c>
    </row>
    <row r="108" spans="2:24" hidden="1">
      <c r="B108" s="443"/>
      <c r="C108" s="443"/>
      <c r="D108" s="205">
        <v>2</v>
      </c>
      <c r="E108" s="168" t="s">
        <v>615</v>
      </c>
      <c r="F108" s="259">
        <v>4171.2700000000004</v>
      </c>
      <c r="G108" s="168">
        <v>92.57</v>
      </c>
      <c r="H108" s="168">
        <v>96.88000000000001</v>
      </c>
      <c r="I108" s="176">
        <f t="shared" si="26"/>
        <v>1.0465593604839583</v>
      </c>
      <c r="J108" s="168">
        <v>9.3000000000000007</v>
      </c>
      <c r="K108" s="176">
        <f t="shared" si="27"/>
        <v>0.10046451334125528</v>
      </c>
      <c r="L108" s="259">
        <v>331.58</v>
      </c>
      <c r="M108" s="176">
        <f t="shared" si="28"/>
        <v>1.1470238738252134</v>
      </c>
      <c r="N108" s="259">
        <v>4512.8</v>
      </c>
      <c r="O108" s="168">
        <v>1.03</v>
      </c>
      <c r="P108" s="175">
        <f t="shared" si="29"/>
        <v>1.1126714918440101E-2</v>
      </c>
      <c r="Q108" s="259">
        <f t="shared" si="30"/>
        <v>341.5274</v>
      </c>
      <c r="R108" s="168">
        <f t="shared" si="31"/>
        <v>12.580000000000014</v>
      </c>
      <c r="S108" s="170">
        <f t="shared" si="32"/>
        <v>0.13589715890677342</v>
      </c>
      <c r="T108" s="168" t="s">
        <v>502</v>
      </c>
      <c r="U108" s="168" t="s">
        <v>355</v>
      </c>
      <c r="V108" s="168" t="s">
        <v>643</v>
      </c>
      <c r="W108" s="174">
        <v>1</v>
      </c>
      <c r="X108" s="168" t="s">
        <v>140</v>
      </c>
    </row>
    <row r="109" spans="2:24" hidden="1">
      <c r="B109" s="443"/>
      <c r="C109" s="443"/>
      <c r="D109" s="205">
        <v>3</v>
      </c>
      <c r="E109" s="168" t="s">
        <v>620</v>
      </c>
      <c r="F109" s="259">
        <v>4069.5599999999995</v>
      </c>
      <c r="G109" s="168">
        <v>54.09</v>
      </c>
      <c r="H109" s="168">
        <v>60.8</v>
      </c>
      <c r="I109" s="176">
        <f t="shared" si="26"/>
        <v>1.124052505084119</v>
      </c>
      <c r="J109" s="168">
        <v>12</v>
      </c>
      <c r="K109" s="176">
        <f t="shared" si="27"/>
        <v>0.22185246810870771</v>
      </c>
      <c r="L109" s="259">
        <v>235.78</v>
      </c>
      <c r="M109" s="176">
        <f t="shared" si="28"/>
        <v>1.3459049731928265</v>
      </c>
      <c r="N109" s="259">
        <v>4411.4399999999996</v>
      </c>
      <c r="O109" s="168">
        <v>1.45</v>
      </c>
      <c r="P109" s="175">
        <f t="shared" si="29"/>
        <v>2.6807173229802177E-2</v>
      </c>
      <c r="Q109" s="259">
        <f t="shared" si="30"/>
        <v>341.88099999999997</v>
      </c>
      <c r="R109" s="168">
        <f t="shared" si="31"/>
        <v>17.259999999999994</v>
      </c>
      <c r="S109" s="170">
        <f t="shared" si="32"/>
        <v>0.31909779996302445</v>
      </c>
      <c r="T109" s="168" t="s">
        <v>502</v>
      </c>
      <c r="U109" s="168" t="s">
        <v>316</v>
      </c>
      <c r="V109" s="168" t="s">
        <v>730</v>
      </c>
      <c r="W109" s="174">
        <v>1</v>
      </c>
      <c r="X109" s="168" t="s">
        <v>346</v>
      </c>
    </row>
    <row r="110" spans="2:24" hidden="1">
      <c r="B110" s="443"/>
      <c r="C110" s="443"/>
      <c r="D110" s="205">
        <v>4</v>
      </c>
      <c r="E110" s="168" t="s">
        <v>453</v>
      </c>
      <c r="F110" s="259">
        <v>3972.64</v>
      </c>
      <c r="G110" s="168">
        <v>79.25</v>
      </c>
      <c r="H110" s="168">
        <v>85.399999999999991</v>
      </c>
      <c r="I110" s="176">
        <f t="shared" si="26"/>
        <v>1.0776025236593059</v>
      </c>
      <c r="J110" s="168">
        <v>7.4</v>
      </c>
      <c r="K110" s="176">
        <f t="shared" si="27"/>
        <v>9.3375394321766572E-2</v>
      </c>
      <c r="L110" s="259">
        <v>318.32</v>
      </c>
      <c r="M110" s="176">
        <f t="shared" si="28"/>
        <v>1.1709779179810724</v>
      </c>
      <c r="N110" s="259">
        <v>4313.24</v>
      </c>
      <c r="O110" s="168">
        <v>1.07</v>
      </c>
      <c r="P110" s="175">
        <f t="shared" si="29"/>
        <v>1.3501577287066246E-2</v>
      </c>
      <c r="Q110" s="259">
        <f t="shared" si="30"/>
        <v>340.60239999999999</v>
      </c>
      <c r="R110" s="168">
        <f t="shared" si="31"/>
        <v>12.479999999999997</v>
      </c>
      <c r="S110" s="170">
        <f t="shared" si="32"/>
        <v>0.15747634069400626</v>
      </c>
      <c r="T110" s="168" t="s">
        <v>502</v>
      </c>
      <c r="U110" s="168" t="s">
        <v>364</v>
      </c>
      <c r="V110" s="168" t="s">
        <v>643</v>
      </c>
      <c r="W110" s="174">
        <v>1</v>
      </c>
      <c r="X110" s="168" t="s">
        <v>143</v>
      </c>
    </row>
    <row r="111" spans="2:24" hidden="1">
      <c r="B111" s="443"/>
      <c r="C111" s="443"/>
      <c r="D111" s="205">
        <v>5</v>
      </c>
      <c r="E111" s="168" t="s">
        <v>411</v>
      </c>
      <c r="F111" s="259">
        <v>3348.07</v>
      </c>
      <c r="G111" s="168">
        <v>147.91</v>
      </c>
      <c r="H111" s="168">
        <v>158.18</v>
      </c>
      <c r="I111" s="176">
        <f t="shared" si="26"/>
        <v>1.0694341153404099</v>
      </c>
      <c r="J111" s="168">
        <v>18.7</v>
      </c>
      <c r="K111" s="176">
        <f t="shared" si="27"/>
        <v>0.12642823338516665</v>
      </c>
      <c r="L111" s="259">
        <v>127.4</v>
      </c>
      <c r="M111" s="176">
        <f t="shared" si="28"/>
        <v>1.1958623487255764</v>
      </c>
      <c r="N111" s="259">
        <v>3690.78</v>
      </c>
      <c r="O111" s="168">
        <v>2.69</v>
      </c>
      <c r="P111" s="175">
        <f t="shared" si="29"/>
        <v>1.8186735176796701E-2</v>
      </c>
      <c r="Q111" s="259">
        <f t="shared" si="30"/>
        <v>342.70600000000002</v>
      </c>
      <c r="R111" s="168">
        <f t="shared" si="31"/>
        <v>26.279999999999998</v>
      </c>
      <c r="S111" s="170">
        <f t="shared" si="32"/>
        <v>0.17767561354877964</v>
      </c>
      <c r="T111" s="168" t="s">
        <v>502</v>
      </c>
      <c r="U111" s="168" t="s">
        <v>316</v>
      </c>
      <c r="V111" s="168" t="s">
        <v>722</v>
      </c>
      <c r="W111" s="174">
        <v>1</v>
      </c>
      <c r="X111" s="168" t="s">
        <v>346</v>
      </c>
    </row>
    <row r="112" spans="2:24" hidden="1">
      <c r="B112" s="443"/>
      <c r="C112" s="443"/>
      <c r="D112" s="205">
        <v>6</v>
      </c>
      <c r="E112" s="168" t="s">
        <v>609</v>
      </c>
      <c r="F112" s="259">
        <v>3329.21</v>
      </c>
      <c r="G112" s="168">
        <v>36.06</v>
      </c>
      <c r="H112" s="168">
        <v>48.52</v>
      </c>
      <c r="I112" s="176">
        <f t="shared" si="26"/>
        <v>1.3455352190793122</v>
      </c>
      <c r="J112" s="168">
        <v>0</v>
      </c>
      <c r="K112" s="176">
        <f t="shared" si="27"/>
        <v>0</v>
      </c>
      <c r="L112" s="259">
        <v>294.62</v>
      </c>
      <c r="M112" s="176">
        <f t="shared" si="28"/>
        <v>1.3455352190793122</v>
      </c>
      <c r="N112" s="259">
        <v>3670.97</v>
      </c>
      <c r="O112" s="168">
        <v>1.1599999999999999</v>
      </c>
      <c r="P112" s="175">
        <f t="shared" si="29"/>
        <v>3.2168607875762617E-2</v>
      </c>
      <c r="Q112" s="259">
        <f t="shared" si="30"/>
        <v>341.75919999999996</v>
      </c>
      <c r="R112" s="168">
        <f t="shared" si="31"/>
        <v>11.3</v>
      </c>
      <c r="S112" s="170">
        <f t="shared" si="32"/>
        <v>0.31336661120354964</v>
      </c>
      <c r="T112" s="168" t="s">
        <v>497</v>
      </c>
      <c r="U112" s="168" t="s">
        <v>355</v>
      </c>
      <c r="V112" s="168" t="s">
        <v>737</v>
      </c>
      <c r="W112" s="174">
        <v>1</v>
      </c>
      <c r="X112" s="168" t="s">
        <v>346</v>
      </c>
    </row>
    <row r="113" spans="2:25" hidden="1">
      <c r="B113" s="443"/>
      <c r="C113" s="443"/>
      <c r="D113" s="205">
        <v>7</v>
      </c>
      <c r="E113" s="168" t="s">
        <v>644</v>
      </c>
      <c r="F113" s="259">
        <v>2861.5</v>
      </c>
      <c r="G113" s="168">
        <v>144.32</v>
      </c>
      <c r="H113" s="168">
        <v>152.76</v>
      </c>
      <c r="I113" s="176">
        <f t="shared" si="26"/>
        <v>1.058481152993348</v>
      </c>
      <c r="J113" s="168">
        <v>10.8</v>
      </c>
      <c r="K113" s="176">
        <f t="shared" si="27"/>
        <v>7.483370288248338E-2</v>
      </c>
      <c r="L113" s="259">
        <v>166.56</v>
      </c>
      <c r="M113" s="176">
        <f t="shared" si="28"/>
        <v>1.1333148558758315</v>
      </c>
      <c r="N113" s="259">
        <v>3204.61</v>
      </c>
      <c r="O113" s="168">
        <v>2.06</v>
      </c>
      <c r="P113" s="175">
        <f t="shared" si="29"/>
        <v>1.4273835920177384E-2</v>
      </c>
      <c r="Q113" s="259">
        <f t="shared" si="30"/>
        <v>343.11360000000002</v>
      </c>
      <c r="R113" s="168">
        <f t="shared" si="31"/>
        <v>17.18000000000001</v>
      </c>
      <c r="S113" s="170">
        <f t="shared" si="32"/>
        <v>0.11904101995565418</v>
      </c>
      <c r="T113" s="168" t="s">
        <v>502</v>
      </c>
      <c r="U113" s="168" t="s">
        <v>316</v>
      </c>
      <c r="V113" s="168" t="s">
        <v>722</v>
      </c>
      <c r="W113" s="174">
        <v>1</v>
      </c>
      <c r="X113" s="168" t="s">
        <v>231</v>
      </c>
    </row>
    <row r="114" spans="2:25" hidden="1">
      <c r="B114" s="443"/>
      <c r="C114" s="443"/>
      <c r="D114" s="205">
        <v>8</v>
      </c>
      <c r="E114" s="168" t="s">
        <v>434</v>
      </c>
      <c r="F114" s="259">
        <v>2776.28</v>
      </c>
      <c r="G114" s="168">
        <v>47.56</v>
      </c>
      <c r="H114" s="168">
        <v>53.76</v>
      </c>
      <c r="I114" s="176">
        <f t="shared" si="26"/>
        <v>1.1303616484440706</v>
      </c>
      <c r="J114" s="168">
        <v>2.9</v>
      </c>
      <c r="K114" s="176">
        <f t="shared" si="27"/>
        <v>6.097560975609756E-2</v>
      </c>
      <c r="L114" s="259">
        <v>342.75</v>
      </c>
      <c r="M114" s="176">
        <f t="shared" si="28"/>
        <v>1.191337258200168</v>
      </c>
      <c r="N114" s="259">
        <v>3119.03</v>
      </c>
      <c r="O114" s="168">
        <v>1</v>
      </c>
      <c r="P114" s="175">
        <f t="shared" si="29"/>
        <v>2.1026072329688814E-2</v>
      </c>
      <c r="Q114" s="259">
        <f t="shared" si="30"/>
        <v>342.75</v>
      </c>
      <c r="R114" s="168">
        <f t="shared" si="31"/>
        <v>8.0999999999999943</v>
      </c>
      <c r="S114" s="170">
        <f t="shared" si="32"/>
        <v>0.17031118587047928</v>
      </c>
      <c r="T114" s="168" t="s">
        <v>502</v>
      </c>
      <c r="U114" s="168" t="s">
        <v>316</v>
      </c>
      <c r="V114" s="168" t="s">
        <v>643</v>
      </c>
      <c r="W114" s="174">
        <v>1</v>
      </c>
      <c r="X114" s="168" t="s">
        <v>144</v>
      </c>
    </row>
    <row r="115" spans="2:25" hidden="1">
      <c r="B115" s="443"/>
      <c r="C115" s="443"/>
      <c r="D115" s="205">
        <v>9</v>
      </c>
      <c r="E115" s="168" t="s">
        <v>729</v>
      </c>
      <c r="F115" s="259">
        <v>2462.9</v>
      </c>
      <c r="G115" s="168">
        <v>120.51</v>
      </c>
      <c r="H115" s="168">
        <v>132.52000000000001</v>
      </c>
      <c r="I115" s="176">
        <f t="shared" si="26"/>
        <v>1.0996597792714298</v>
      </c>
      <c r="J115" s="168">
        <v>13.5</v>
      </c>
      <c r="K115" s="176">
        <f t="shared" si="27"/>
        <v>0.11202389843166542</v>
      </c>
      <c r="L115" s="259">
        <v>110</v>
      </c>
      <c r="M115" s="176">
        <f t="shared" si="28"/>
        <v>1.2116836777030953</v>
      </c>
      <c r="N115" s="259">
        <v>2806.1</v>
      </c>
      <c r="O115" s="168">
        <v>3.12</v>
      </c>
      <c r="P115" s="175">
        <f t="shared" si="29"/>
        <v>2.5889967637540454E-2</v>
      </c>
      <c r="Q115" s="259">
        <f t="shared" si="30"/>
        <v>343.2</v>
      </c>
      <c r="R115" s="168">
        <f t="shared" si="31"/>
        <v>22.390000000000004</v>
      </c>
      <c r="S115" s="170">
        <f t="shared" si="32"/>
        <v>0.18579371006555476</v>
      </c>
      <c r="T115" s="168" t="s">
        <v>497</v>
      </c>
      <c r="U115" s="168" t="s">
        <v>355</v>
      </c>
      <c r="V115" s="168" t="s">
        <v>738</v>
      </c>
      <c r="W115" s="174">
        <v>1</v>
      </c>
      <c r="X115" s="168" t="s">
        <v>346</v>
      </c>
    </row>
    <row r="116" spans="2:25" hidden="1">
      <c r="B116" s="443"/>
      <c r="C116" s="443"/>
      <c r="D116" s="205">
        <v>10</v>
      </c>
      <c r="E116" s="168" t="s">
        <v>347</v>
      </c>
      <c r="F116" s="259">
        <v>1560.15</v>
      </c>
      <c r="G116" s="168">
        <v>235.31</v>
      </c>
      <c r="H116" s="168">
        <v>246.34</v>
      </c>
      <c r="I116" s="176">
        <f t="shared" si="26"/>
        <v>1.0468743359823212</v>
      </c>
      <c r="J116" s="168">
        <v>10.25</v>
      </c>
      <c r="K116" s="176">
        <f t="shared" si="27"/>
        <v>4.3559559729718242E-2</v>
      </c>
      <c r="L116" s="259">
        <v>99.12</v>
      </c>
      <c r="M116" s="176">
        <f t="shared" si="28"/>
        <v>1.0904338957120396</v>
      </c>
      <c r="N116" s="259">
        <v>2109.27</v>
      </c>
      <c r="O116" s="168">
        <v>5.54</v>
      </c>
      <c r="P116" s="175">
        <f t="shared" si="29"/>
        <v>2.3543410819769666E-2</v>
      </c>
      <c r="Q116" s="259">
        <f t="shared" si="30"/>
        <v>549.12480000000005</v>
      </c>
      <c r="R116" s="168">
        <f t="shared" si="31"/>
        <v>15.74000000000003</v>
      </c>
      <c r="S116" s="170">
        <f t="shared" si="32"/>
        <v>6.6890484892269897E-2</v>
      </c>
      <c r="T116" s="168" t="s">
        <v>502</v>
      </c>
      <c r="U116" s="168" t="s">
        <v>316</v>
      </c>
      <c r="V116" s="168" t="s">
        <v>730</v>
      </c>
      <c r="W116" s="174">
        <v>1</v>
      </c>
      <c r="X116" s="168" t="s">
        <v>346</v>
      </c>
    </row>
    <row r="117" spans="2:25" hidden="1">
      <c r="B117" s="654">
        <v>45881</v>
      </c>
      <c r="C117" s="443" t="s">
        <v>77</v>
      </c>
      <c r="D117" s="205">
        <v>1</v>
      </c>
      <c r="E117" s="168" t="s">
        <v>613</v>
      </c>
      <c r="F117" s="259">
        <v>5456.12</v>
      </c>
      <c r="G117" s="168">
        <v>338.48</v>
      </c>
      <c r="H117" s="168">
        <v>341.2</v>
      </c>
      <c r="I117" s="176">
        <f t="shared" si="26"/>
        <v>1.0080359253131645</v>
      </c>
      <c r="J117" s="168">
        <v>32.880000000000003</v>
      </c>
      <c r="K117" s="176">
        <f t="shared" si="27"/>
        <v>9.7140155991491381E-2</v>
      </c>
      <c r="L117" s="259">
        <v>156.74</v>
      </c>
      <c r="M117" s="176">
        <f t="shared" si="28"/>
        <v>1.1051760813046561</v>
      </c>
      <c r="N117" s="259">
        <v>5579.94</v>
      </c>
      <c r="O117" s="168">
        <v>0.79</v>
      </c>
      <c r="P117" s="175">
        <f t="shared" si="29"/>
        <v>2.3339636019853462E-3</v>
      </c>
      <c r="Q117" s="259">
        <f t="shared" si="30"/>
        <v>123.82460000000002</v>
      </c>
      <c r="R117" s="168">
        <f t="shared" si="31"/>
        <v>34.809999999999967</v>
      </c>
      <c r="S117" s="170">
        <f t="shared" si="32"/>
        <v>0.10284211770267065</v>
      </c>
      <c r="T117" s="168" t="s">
        <v>502</v>
      </c>
      <c r="U117" s="168" t="s">
        <v>316</v>
      </c>
      <c r="V117" s="168" t="s">
        <v>643</v>
      </c>
      <c r="W117" s="174">
        <v>1</v>
      </c>
      <c r="X117" s="168" t="s">
        <v>346</v>
      </c>
    </row>
    <row r="118" spans="2:25" hidden="1">
      <c r="B118" s="443"/>
      <c r="C118" s="443"/>
      <c r="D118" s="205">
        <v>2</v>
      </c>
      <c r="E118" s="168" t="s">
        <v>639</v>
      </c>
      <c r="F118" s="259">
        <v>3770.3</v>
      </c>
      <c r="G118" s="168">
        <v>195.95</v>
      </c>
      <c r="H118" s="168">
        <v>217.2</v>
      </c>
      <c r="I118" s="176">
        <f t="shared" si="26"/>
        <v>1.108446032151059</v>
      </c>
      <c r="J118" s="168">
        <v>0</v>
      </c>
      <c r="K118" s="176">
        <f t="shared" si="27"/>
        <v>0</v>
      </c>
      <c r="L118" s="259">
        <v>185</v>
      </c>
      <c r="M118" s="176">
        <f t="shared" si="28"/>
        <v>1.108446032151059</v>
      </c>
      <c r="N118" s="259">
        <v>3931.25</v>
      </c>
      <c r="O118" s="168">
        <v>0.87</v>
      </c>
      <c r="P118" s="175">
        <f t="shared" si="29"/>
        <v>4.4399081398315901E-3</v>
      </c>
      <c r="Q118" s="259">
        <f t="shared" si="30"/>
        <v>160.94999999999999</v>
      </c>
      <c r="R118" s="168">
        <f t="shared" si="31"/>
        <v>20.38</v>
      </c>
      <c r="S118" s="170">
        <f t="shared" si="32"/>
        <v>0.10400612401122736</v>
      </c>
      <c r="T118" s="168" t="s">
        <v>502</v>
      </c>
      <c r="U118" s="168" t="s">
        <v>316</v>
      </c>
      <c r="V118" s="168" t="s">
        <v>722</v>
      </c>
      <c r="W118" s="174">
        <v>1</v>
      </c>
      <c r="X118" s="168" t="s">
        <v>188</v>
      </c>
    </row>
    <row r="119" spans="2:25" hidden="1">
      <c r="B119" s="443"/>
      <c r="C119" s="443"/>
      <c r="D119" s="205">
        <v>3</v>
      </c>
      <c r="E119" s="168" t="s">
        <v>649</v>
      </c>
      <c r="F119" s="259">
        <v>3615.71</v>
      </c>
      <c r="G119" s="168">
        <v>34.159999999999997</v>
      </c>
      <c r="H119" s="168">
        <v>37.58</v>
      </c>
      <c r="I119" s="176">
        <f t="shared" si="26"/>
        <v>1.1001170960187354</v>
      </c>
      <c r="J119" s="168">
        <v>16</v>
      </c>
      <c r="K119" s="176">
        <f t="shared" si="27"/>
        <v>0.46838407494145201</v>
      </c>
      <c r="L119" s="259">
        <v>194.08</v>
      </c>
      <c r="M119" s="176">
        <f t="shared" si="28"/>
        <v>1.5685011709601875</v>
      </c>
      <c r="N119" s="259">
        <v>3769.03</v>
      </c>
      <c r="O119" s="168">
        <v>0.79</v>
      </c>
      <c r="P119" s="175">
        <f t="shared" si="29"/>
        <v>2.3126463700234197E-2</v>
      </c>
      <c r="Q119" s="259">
        <f t="shared" si="30"/>
        <v>153.32320000000001</v>
      </c>
      <c r="R119" s="168">
        <f t="shared" si="31"/>
        <v>18.630000000000003</v>
      </c>
      <c r="S119" s="170">
        <f t="shared" si="32"/>
        <v>0.5453747072599533</v>
      </c>
      <c r="T119" s="168" t="s">
        <v>502</v>
      </c>
      <c r="U119" s="168" t="s">
        <v>316</v>
      </c>
      <c r="V119" s="168" t="s">
        <v>739</v>
      </c>
      <c r="W119" s="174">
        <v>1</v>
      </c>
      <c r="X119" s="168" t="s">
        <v>231</v>
      </c>
    </row>
    <row r="120" spans="2:25" hidden="1">
      <c r="B120" s="443"/>
      <c r="C120" s="443"/>
      <c r="D120" s="205">
        <v>4</v>
      </c>
      <c r="E120" s="168" t="s">
        <v>620</v>
      </c>
      <c r="F120" s="259">
        <v>2760.9900000000002</v>
      </c>
      <c r="G120" s="168">
        <v>49.79</v>
      </c>
      <c r="H120" s="168">
        <v>50.4</v>
      </c>
      <c r="I120" s="176">
        <f t="shared" si="26"/>
        <v>1.0122514561156859</v>
      </c>
      <c r="J120" s="168">
        <v>12</v>
      </c>
      <c r="K120" s="176">
        <f t="shared" si="27"/>
        <v>0.24101225145611568</v>
      </c>
      <c r="L120" s="259">
        <v>235.78</v>
      </c>
      <c r="M120" s="176">
        <f t="shared" si="28"/>
        <v>1.2532637075718016</v>
      </c>
      <c r="N120" s="259">
        <v>2973.19</v>
      </c>
      <c r="O120" s="168">
        <v>0.9</v>
      </c>
      <c r="P120" s="175">
        <f t="shared" si="29"/>
        <v>1.8075918859208676E-2</v>
      </c>
      <c r="Q120" s="259">
        <f t="shared" si="30"/>
        <v>212.202</v>
      </c>
      <c r="R120" s="168">
        <f t="shared" si="31"/>
        <v>11.709999999999999</v>
      </c>
      <c r="S120" s="170">
        <f t="shared" si="32"/>
        <v>0.23518778871259288</v>
      </c>
      <c r="T120" s="168" t="s">
        <v>502</v>
      </c>
      <c r="U120" s="168" t="s">
        <v>316</v>
      </c>
      <c r="V120" s="168" t="s">
        <v>730</v>
      </c>
      <c r="W120" s="174">
        <v>1</v>
      </c>
      <c r="X120" s="168" t="s">
        <v>346</v>
      </c>
    </row>
    <row r="121" spans="2:25" hidden="1">
      <c r="B121" s="443"/>
      <c r="C121" s="443"/>
      <c r="D121" s="205">
        <v>5</v>
      </c>
      <c r="E121" s="168" t="s">
        <v>504</v>
      </c>
      <c r="F121" s="259">
        <v>2654.3399999999997</v>
      </c>
      <c r="G121" s="168">
        <v>318.7</v>
      </c>
      <c r="H121" s="168">
        <v>318.67</v>
      </c>
      <c r="I121" s="176">
        <f t="shared" si="26"/>
        <v>0.99990586758707256</v>
      </c>
      <c r="J121" s="168">
        <v>25</v>
      </c>
      <c r="K121" s="176">
        <f t="shared" si="27"/>
        <v>7.8443677439598375E-2</v>
      </c>
      <c r="L121" s="259">
        <v>111.2</v>
      </c>
      <c r="M121" s="176">
        <f t="shared" si="28"/>
        <v>1.0783495450266709</v>
      </c>
      <c r="N121" s="259">
        <v>2776.66</v>
      </c>
      <c r="O121" s="168">
        <v>1.1000000000000001</v>
      </c>
      <c r="P121" s="175">
        <f t="shared" si="29"/>
        <v>3.4515218073423288E-3</v>
      </c>
      <c r="Q121" s="259">
        <f t="shared" si="30"/>
        <v>122.32000000000001</v>
      </c>
      <c r="R121" s="168">
        <f t="shared" si="31"/>
        <v>23.870000000000026</v>
      </c>
      <c r="S121" s="170">
        <f t="shared" si="32"/>
        <v>7.4898023219328605E-2</v>
      </c>
      <c r="T121" s="168" t="s">
        <v>502</v>
      </c>
      <c r="U121" s="168" t="s">
        <v>316</v>
      </c>
      <c r="V121" s="168" t="s">
        <v>722</v>
      </c>
      <c r="W121" s="174">
        <v>1</v>
      </c>
      <c r="X121" s="168" t="s">
        <v>232</v>
      </c>
    </row>
    <row r="122" spans="2:25" hidden="1">
      <c r="B122" s="443"/>
      <c r="C122" s="443"/>
      <c r="D122" s="205">
        <v>6</v>
      </c>
      <c r="E122" s="168" t="s">
        <v>434</v>
      </c>
      <c r="F122" s="259">
        <v>1912.55</v>
      </c>
      <c r="G122" s="168">
        <v>48.52</v>
      </c>
      <c r="H122" s="168">
        <v>54.9</v>
      </c>
      <c r="I122" s="176">
        <f t="shared" si="26"/>
        <v>1.1314921681780707</v>
      </c>
      <c r="J122" s="168">
        <v>0</v>
      </c>
      <c r="K122" s="176">
        <f t="shared" si="27"/>
        <v>0</v>
      </c>
      <c r="L122" s="259">
        <v>342.75</v>
      </c>
      <c r="M122" s="176">
        <f t="shared" si="28"/>
        <v>1.1314921681780707</v>
      </c>
      <c r="N122" s="259">
        <v>2186.75</v>
      </c>
      <c r="O122" s="168">
        <v>0.8</v>
      </c>
      <c r="P122" s="175">
        <f t="shared" si="29"/>
        <v>1.6488046166529265E-2</v>
      </c>
      <c r="Q122" s="259">
        <f t="shared" si="30"/>
        <v>274.2</v>
      </c>
      <c r="R122" s="168">
        <f t="shared" si="31"/>
        <v>5.5799999999999956</v>
      </c>
      <c r="S122" s="170">
        <f t="shared" si="32"/>
        <v>0.11500412201154153</v>
      </c>
      <c r="T122" s="168" t="s">
        <v>502</v>
      </c>
      <c r="U122" s="168" t="s">
        <v>316</v>
      </c>
      <c r="V122" s="168" t="s">
        <v>643</v>
      </c>
      <c r="W122" s="174">
        <v>1</v>
      </c>
      <c r="X122" s="168" t="s">
        <v>144</v>
      </c>
    </row>
    <row r="123" spans="2:25" hidden="1">
      <c r="B123" s="443"/>
      <c r="C123" s="443"/>
      <c r="D123" s="205">
        <v>7</v>
      </c>
      <c r="E123" s="168" t="s">
        <v>634</v>
      </c>
      <c r="F123" s="259">
        <v>1857.77</v>
      </c>
      <c r="G123" s="168">
        <v>29.04</v>
      </c>
      <c r="H123" s="168">
        <v>31.553000000000001</v>
      </c>
      <c r="I123" s="176">
        <f t="shared" si="26"/>
        <v>1.0865358126721765</v>
      </c>
      <c r="J123" s="168">
        <v>7</v>
      </c>
      <c r="K123" s="176">
        <f t="shared" si="27"/>
        <v>0.24104683195592289</v>
      </c>
      <c r="L123" s="259">
        <v>212.73</v>
      </c>
      <c r="M123" s="176">
        <f t="shared" si="28"/>
        <v>1.3275826446280992</v>
      </c>
      <c r="N123" s="259">
        <v>2023.7</v>
      </c>
      <c r="O123" s="168">
        <v>0.78</v>
      </c>
      <c r="P123" s="175">
        <f t="shared" si="29"/>
        <v>2.6859504132231406E-2</v>
      </c>
      <c r="Q123" s="259">
        <f t="shared" si="30"/>
        <v>165.92939999999999</v>
      </c>
      <c r="R123" s="168">
        <f t="shared" si="31"/>
        <v>8.7329999999999988</v>
      </c>
      <c r="S123" s="170">
        <f t="shared" si="32"/>
        <v>0.30072314049586774</v>
      </c>
      <c r="T123" s="168" t="s">
        <v>502</v>
      </c>
      <c r="U123" s="168" t="s">
        <v>316</v>
      </c>
      <c r="V123" s="168" t="s">
        <v>722</v>
      </c>
      <c r="W123" s="174">
        <v>1</v>
      </c>
      <c r="X123" s="168" t="s">
        <v>180</v>
      </c>
    </row>
    <row r="124" spans="2:25" hidden="1">
      <c r="B124" s="443"/>
      <c r="C124" s="443"/>
      <c r="D124" s="205">
        <v>8</v>
      </c>
      <c r="E124" s="168" t="s">
        <v>729</v>
      </c>
      <c r="F124" s="259">
        <v>1838.1</v>
      </c>
      <c r="G124" s="168">
        <v>110.7</v>
      </c>
      <c r="H124" s="168">
        <v>112.21</v>
      </c>
      <c r="I124" s="176">
        <f t="shared" si="26"/>
        <v>1.0136404697380306</v>
      </c>
      <c r="J124" s="168">
        <v>13.8</v>
      </c>
      <c r="K124" s="176">
        <f t="shared" si="27"/>
        <v>0.12466124661246612</v>
      </c>
      <c r="L124" s="259">
        <v>110</v>
      </c>
      <c r="M124" s="176">
        <f t="shared" si="28"/>
        <v>1.1383017163504967</v>
      </c>
      <c r="N124" s="259">
        <v>1903</v>
      </c>
      <c r="O124" s="168">
        <v>0.89</v>
      </c>
      <c r="P124" s="175">
        <f t="shared" si="29"/>
        <v>8.0397470641373082E-3</v>
      </c>
      <c r="Q124" s="259">
        <f t="shared" si="30"/>
        <v>97.9</v>
      </c>
      <c r="R124" s="168">
        <f t="shared" si="31"/>
        <v>14.419999999999987</v>
      </c>
      <c r="S124" s="170">
        <f t="shared" si="32"/>
        <v>0.13026196928635941</v>
      </c>
      <c r="T124" s="168" t="s">
        <v>497</v>
      </c>
      <c r="U124" s="168" t="s">
        <v>355</v>
      </c>
      <c r="V124" s="168" t="s">
        <v>728</v>
      </c>
      <c r="W124" s="174">
        <v>1</v>
      </c>
      <c r="X124" s="168" t="s">
        <v>346</v>
      </c>
    </row>
    <row r="125" spans="2:25" hidden="1">
      <c r="B125" s="443"/>
      <c r="C125" s="443"/>
      <c r="D125" s="205">
        <v>9</v>
      </c>
      <c r="E125" s="168" t="s">
        <v>363</v>
      </c>
      <c r="F125" s="259">
        <v>1558.6</v>
      </c>
      <c r="G125" s="168">
        <v>20.21</v>
      </c>
      <c r="H125" s="168">
        <v>21.07</v>
      </c>
      <c r="I125" s="176">
        <f t="shared" si="26"/>
        <v>1.0425531914893618</v>
      </c>
      <c r="J125" s="168">
        <v>5.58</v>
      </c>
      <c r="K125" s="176">
        <f t="shared" si="27"/>
        <v>0.27610094012864916</v>
      </c>
      <c r="L125" s="259">
        <v>278.82</v>
      </c>
      <c r="M125" s="176">
        <f t="shared" si="28"/>
        <v>1.3186541316180107</v>
      </c>
      <c r="N125" s="259">
        <v>1795.6</v>
      </c>
      <c r="O125" s="168">
        <v>0.85</v>
      </c>
      <c r="P125" s="175">
        <f t="shared" si="29"/>
        <v>4.2058386937159818E-2</v>
      </c>
      <c r="Q125" s="259">
        <f t="shared" si="30"/>
        <v>236.99699999999999</v>
      </c>
      <c r="R125" s="168">
        <f t="shared" si="31"/>
        <v>5.5899999999999981</v>
      </c>
      <c r="S125" s="170">
        <f t="shared" si="32"/>
        <v>0.27659574468085096</v>
      </c>
      <c r="T125" s="168" t="s">
        <v>502</v>
      </c>
      <c r="U125" s="168" t="s">
        <v>316</v>
      </c>
      <c r="V125" s="168" t="s">
        <v>384</v>
      </c>
      <c r="W125" s="174">
        <v>1</v>
      </c>
      <c r="X125" s="168" t="s">
        <v>346</v>
      </c>
    </row>
    <row r="126" spans="2:25" hidden="1">
      <c r="B126" s="443"/>
      <c r="C126" s="443"/>
      <c r="D126" s="205">
        <v>10</v>
      </c>
      <c r="E126" s="168" t="s">
        <v>628</v>
      </c>
      <c r="F126" s="259">
        <v>1434.6999999999998</v>
      </c>
      <c r="G126" s="168">
        <v>54.36</v>
      </c>
      <c r="H126" s="168">
        <v>54.97</v>
      </c>
      <c r="I126" s="176">
        <f t="shared" si="26"/>
        <v>1.0112214863870492</v>
      </c>
      <c r="J126" s="168">
        <v>6.3</v>
      </c>
      <c r="K126" s="176">
        <f t="shared" si="27"/>
        <v>0.11589403973509933</v>
      </c>
      <c r="L126" s="259">
        <v>230.66</v>
      </c>
      <c r="M126" s="176">
        <f t="shared" si="28"/>
        <v>1.1271155261221486</v>
      </c>
      <c r="N126" s="259">
        <v>1593.86</v>
      </c>
      <c r="O126" s="168">
        <v>0.69</v>
      </c>
      <c r="P126" s="175">
        <f t="shared" si="29"/>
        <v>1.2693156732891831E-2</v>
      </c>
      <c r="Q126" s="259">
        <f t="shared" si="30"/>
        <v>159.15539999999999</v>
      </c>
      <c r="R126" s="168">
        <f t="shared" si="31"/>
        <v>6.2199999999999971</v>
      </c>
      <c r="S126" s="170">
        <f t="shared" si="32"/>
        <v>0.11442236938925675</v>
      </c>
      <c r="T126" s="168" t="s">
        <v>502</v>
      </c>
      <c r="U126" s="168" t="s">
        <v>316</v>
      </c>
      <c r="V126" s="168" t="s">
        <v>722</v>
      </c>
      <c r="W126" s="174">
        <v>1</v>
      </c>
      <c r="X126" s="168" t="s">
        <v>346</v>
      </c>
    </row>
    <row r="127" spans="2:25" hidden="1">
      <c r="B127" s="654">
        <v>45882</v>
      </c>
      <c r="C127" s="443" t="s">
        <v>78</v>
      </c>
      <c r="D127" s="205">
        <v>1</v>
      </c>
      <c r="E127" s="168" t="s">
        <v>452</v>
      </c>
      <c r="F127" s="259">
        <v>4043.1700000000005</v>
      </c>
      <c r="G127" s="168">
        <v>317.45999999999998</v>
      </c>
      <c r="H127" s="168">
        <v>349.2</v>
      </c>
      <c r="I127" s="176">
        <f t="shared" si="26"/>
        <v>1.0999810999810999</v>
      </c>
      <c r="J127" s="168">
        <v>0</v>
      </c>
      <c r="K127" s="176">
        <f t="shared" si="27"/>
        <v>0</v>
      </c>
      <c r="L127" s="259">
        <v>133.88</v>
      </c>
      <c r="M127" s="176">
        <f t="shared" si="28"/>
        <v>1.0999810999810999</v>
      </c>
      <c r="N127" s="259">
        <v>4249.3500000000004</v>
      </c>
      <c r="O127" s="168">
        <v>1.54</v>
      </c>
      <c r="P127" s="175">
        <f t="shared" si="29"/>
        <v>4.8510048510048516E-3</v>
      </c>
      <c r="Q127" s="259">
        <f t="shared" si="30"/>
        <v>206.17519999999999</v>
      </c>
      <c r="R127" s="168">
        <f t="shared" si="31"/>
        <v>30.20000000000001</v>
      </c>
      <c r="S127" s="170">
        <f t="shared" si="32"/>
        <v>9.5130095130095169E-2</v>
      </c>
      <c r="T127" s="168" t="s">
        <v>502</v>
      </c>
      <c r="U127" s="168" t="s">
        <v>316</v>
      </c>
      <c r="V127" s="168" t="s">
        <v>740</v>
      </c>
      <c r="W127" s="174">
        <v>1</v>
      </c>
      <c r="X127" s="168" t="s">
        <v>132</v>
      </c>
      <c r="Y127" s="171" t="s">
        <v>633</v>
      </c>
    </row>
    <row r="128" spans="2:25" hidden="1">
      <c r="B128" s="443"/>
      <c r="C128" s="443"/>
      <c r="D128" s="205">
        <v>2</v>
      </c>
      <c r="E128" s="168" t="s">
        <v>613</v>
      </c>
      <c r="F128" s="259">
        <v>3775.87</v>
      </c>
      <c r="G128" s="168">
        <v>354.2</v>
      </c>
      <c r="H128" s="168">
        <v>362.92</v>
      </c>
      <c r="I128" s="176">
        <f t="shared" si="26"/>
        <v>1.0246188594014682</v>
      </c>
      <c r="J128" s="168">
        <v>22.9</v>
      </c>
      <c r="K128" s="176">
        <f t="shared" si="27"/>
        <v>6.4652738565782047E-2</v>
      </c>
      <c r="L128" s="259">
        <v>156.74</v>
      </c>
      <c r="M128" s="176">
        <f t="shared" si="28"/>
        <v>1.0892715979672503</v>
      </c>
      <c r="N128" s="259">
        <v>4956.12</v>
      </c>
      <c r="O128" s="168">
        <v>7.53</v>
      </c>
      <c r="P128" s="175">
        <f t="shared" si="29"/>
        <v>2.1259175607001694E-2</v>
      </c>
      <c r="Q128" s="259">
        <f t="shared" si="30"/>
        <v>1180.2522000000001</v>
      </c>
      <c r="R128" s="168">
        <f t="shared" si="31"/>
        <v>24.090000000000003</v>
      </c>
      <c r="S128" s="170">
        <f t="shared" si="32"/>
        <v>6.8012422360248459E-2</v>
      </c>
      <c r="T128" s="168" t="s">
        <v>502</v>
      </c>
      <c r="U128" s="168" t="s">
        <v>316</v>
      </c>
      <c r="V128" s="168" t="s">
        <v>643</v>
      </c>
      <c r="W128" s="174">
        <v>1</v>
      </c>
      <c r="X128" s="168" t="s">
        <v>346</v>
      </c>
      <c r="Y128" s="173" t="s">
        <v>500</v>
      </c>
    </row>
    <row r="129" spans="2:24" hidden="1">
      <c r="B129" s="443"/>
      <c r="C129" s="443"/>
      <c r="D129" s="205">
        <v>3</v>
      </c>
      <c r="E129" s="168" t="s">
        <v>434</v>
      </c>
      <c r="F129" s="259">
        <v>3293.83</v>
      </c>
      <c r="G129" s="168">
        <v>46.52</v>
      </c>
      <c r="H129" s="168">
        <v>50.94</v>
      </c>
      <c r="I129" s="176">
        <f t="shared" si="26"/>
        <v>1.0950128976784177</v>
      </c>
      <c r="J129" s="168">
        <v>5.8</v>
      </c>
      <c r="K129" s="176">
        <f t="shared" si="27"/>
        <v>0.12467755803955287</v>
      </c>
      <c r="L129" s="259">
        <v>342.75</v>
      </c>
      <c r="M129" s="176">
        <f t="shared" si="28"/>
        <v>1.2196904557179706</v>
      </c>
      <c r="N129" s="259">
        <v>3502.91</v>
      </c>
      <c r="O129" s="168">
        <v>0.61</v>
      </c>
      <c r="P129" s="175">
        <f t="shared" si="29"/>
        <v>1.3112639724849526E-2</v>
      </c>
      <c r="Q129" s="259">
        <f t="shared" si="30"/>
        <v>209.07749999999999</v>
      </c>
      <c r="R129" s="168">
        <f t="shared" si="31"/>
        <v>9.6099999999999923</v>
      </c>
      <c r="S129" s="170">
        <f t="shared" si="32"/>
        <v>0.20657781599312106</v>
      </c>
      <c r="T129" s="168" t="s">
        <v>502</v>
      </c>
      <c r="U129" s="168" t="s">
        <v>316</v>
      </c>
      <c r="V129" s="168" t="s">
        <v>643</v>
      </c>
      <c r="W129" s="174">
        <v>1</v>
      </c>
      <c r="X129" s="168" t="s">
        <v>144</v>
      </c>
    </row>
    <row r="130" spans="2:24" hidden="1">
      <c r="B130" s="443"/>
      <c r="C130" s="443"/>
      <c r="D130" s="205">
        <v>4</v>
      </c>
      <c r="E130" s="168" t="s">
        <v>385</v>
      </c>
      <c r="F130" s="259">
        <v>2551.1899999999996</v>
      </c>
      <c r="G130" s="168">
        <v>94.28</v>
      </c>
      <c r="H130" s="168">
        <v>96.1</v>
      </c>
      <c r="I130" s="176">
        <f t="shared" si="26"/>
        <v>1.0193042002545607</v>
      </c>
      <c r="J130" s="168">
        <v>6</v>
      </c>
      <c r="K130" s="176">
        <f t="shared" si="27"/>
        <v>6.3640220619431476E-2</v>
      </c>
      <c r="L130" s="259">
        <v>410.16</v>
      </c>
      <c r="M130" s="176">
        <f t="shared" si="28"/>
        <v>1.0829444208739922</v>
      </c>
      <c r="N130" s="259">
        <v>3207.45</v>
      </c>
      <c r="O130" s="168">
        <v>1.6</v>
      </c>
      <c r="P130" s="175">
        <f t="shared" si="29"/>
        <v>1.6970725498515062E-2</v>
      </c>
      <c r="Q130" s="259">
        <f t="shared" si="30"/>
        <v>656.25600000000009</v>
      </c>
      <c r="R130" s="168">
        <f t="shared" si="31"/>
        <v>6.2199999999999935</v>
      </c>
      <c r="S130" s="170">
        <f t="shared" si="32"/>
        <v>6.5973695375477232E-2</v>
      </c>
      <c r="T130" s="168" t="s">
        <v>502</v>
      </c>
      <c r="U130" s="168" t="s">
        <v>316</v>
      </c>
      <c r="V130" s="168" t="s">
        <v>643</v>
      </c>
      <c r="W130" s="174">
        <v>1</v>
      </c>
      <c r="X130" s="168" t="s">
        <v>346</v>
      </c>
    </row>
    <row r="131" spans="2:24" hidden="1">
      <c r="B131" s="443"/>
      <c r="C131" s="443"/>
      <c r="D131" s="205">
        <v>5</v>
      </c>
      <c r="E131" s="168" t="s">
        <v>425</v>
      </c>
      <c r="F131" s="259">
        <v>2482.4300000000003</v>
      </c>
      <c r="G131" s="168">
        <v>71.92</v>
      </c>
      <c r="H131" s="168">
        <v>72.3</v>
      </c>
      <c r="I131" s="176">
        <f t="shared" si="26"/>
        <v>1.0052836484983314</v>
      </c>
      <c r="J131" s="168">
        <v>7</v>
      </c>
      <c r="K131" s="176">
        <f t="shared" si="27"/>
        <v>9.7330367074527246E-2</v>
      </c>
      <c r="L131" s="259">
        <v>365.6</v>
      </c>
      <c r="M131" s="176">
        <f t="shared" si="28"/>
        <v>1.1026140155728588</v>
      </c>
      <c r="N131" s="259">
        <v>2698.13</v>
      </c>
      <c r="O131" s="168">
        <v>0.59</v>
      </c>
      <c r="P131" s="175">
        <f t="shared" si="29"/>
        <v>8.2035595105672959E-3</v>
      </c>
      <c r="Q131" s="259">
        <f t="shared" si="30"/>
        <v>215.70400000000001</v>
      </c>
      <c r="R131" s="168">
        <f t="shared" si="31"/>
        <v>6.7899999999999956</v>
      </c>
      <c r="S131" s="170">
        <f t="shared" si="32"/>
        <v>9.441045606229137E-2</v>
      </c>
      <c r="T131" s="168" t="s">
        <v>502</v>
      </c>
      <c r="U131" s="168" t="s">
        <v>316</v>
      </c>
      <c r="V131" s="168" t="s">
        <v>643</v>
      </c>
      <c r="W131" s="174">
        <v>1</v>
      </c>
      <c r="X131" s="168" t="s">
        <v>137</v>
      </c>
    </row>
    <row r="132" spans="2:24" hidden="1">
      <c r="B132" s="443"/>
      <c r="C132" s="443"/>
      <c r="D132" s="205">
        <v>6</v>
      </c>
      <c r="E132" s="168" t="s">
        <v>411</v>
      </c>
      <c r="F132" s="259">
        <v>2346.7000000000003</v>
      </c>
      <c r="G132" s="168">
        <v>138.91</v>
      </c>
      <c r="H132" s="168">
        <v>139.22</v>
      </c>
      <c r="I132" s="176">
        <f t="shared" si="26"/>
        <v>1.0022316607875603</v>
      </c>
      <c r="J132" s="168">
        <v>19.8</v>
      </c>
      <c r="K132" s="176">
        <f t="shared" si="27"/>
        <v>0.14253833417320569</v>
      </c>
      <c r="L132" s="259">
        <v>127.4</v>
      </c>
      <c r="M132" s="176">
        <f t="shared" si="28"/>
        <v>1.1447699949607661</v>
      </c>
      <c r="N132" s="259">
        <v>2562.0100000000002</v>
      </c>
      <c r="O132" s="168">
        <v>1.69</v>
      </c>
      <c r="P132" s="175">
        <f t="shared" si="29"/>
        <v>1.2166150745086746E-2</v>
      </c>
      <c r="Q132" s="259">
        <f t="shared" si="30"/>
        <v>215.30600000000001</v>
      </c>
      <c r="R132" s="168">
        <f t="shared" si="31"/>
        <v>18.420000000000012</v>
      </c>
      <c r="S132" s="170">
        <f t="shared" si="32"/>
        <v>0.13260384421567931</v>
      </c>
      <c r="T132" s="168" t="s">
        <v>502</v>
      </c>
      <c r="U132" s="168" t="s">
        <v>316</v>
      </c>
      <c r="V132" s="168" t="s">
        <v>722</v>
      </c>
      <c r="W132" s="174">
        <v>1</v>
      </c>
      <c r="X132" s="168" t="s">
        <v>346</v>
      </c>
    </row>
    <row r="133" spans="2:24" hidden="1">
      <c r="B133" s="443"/>
      <c r="C133" s="443"/>
      <c r="D133" s="205">
        <v>7</v>
      </c>
      <c r="E133" s="168" t="s">
        <v>609</v>
      </c>
      <c r="F133" s="259">
        <v>2115.37</v>
      </c>
      <c r="G133" s="168">
        <v>33.99</v>
      </c>
      <c r="H133" s="168">
        <v>41.9</v>
      </c>
      <c r="I133" s="176">
        <f t="shared" si="26"/>
        <v>1.2327155045601645</v>
      </c>
      <c r="J133" s="168">
        <v>0</v>
      </c>
      <c r="K133" s="176">
        <f t="shared" si="27"/>
        <v>0</v>
      </c>
      <c r="L133" s="259">
        <v>294.62</v>
      </c>
      <c r="M133" s="176">
        <f t="shared" si="28"/>
        <v>1.2327155045601645</v>
      </c>
      <c r="N133" s="259">
        <v>2330.44</v>
      </c>
      <c r="O133" s="168">
        <v>0.73</v>
      </c>
      <c r="P133" s="175">
        <f t="shared" si="29"/>
        <v>2.1476904972050601E-2</v>
      </c>
      <c r="Q133" s="259">
        <f t="shared" si="30"/>
        <v>215.07259999999999</v>
      </c>
      <c r="R133" s="168">
        <f t="shared" si="31"/>
        <v>7.1799999999999962</v>
      </c>
      <c r="S133" s="170">
        <f t="shared" si="32"/>
        <v>0.21123859958811403</v>
      </c>
      <c r="T133" s="168" t="s">
        <v>497</v>
      </c>
      <c r="U133" s="168" t="s">
        <v>355</v>
      </c>
      <c r="V133" s="168" t="s">
        <v>728</v>
      </c>
      <c r="W133" s="174">
        <v>1</v>
      </c>
      <c r="X133" s="168" t="s">
        <v>346</v>
      </c>
    </row>
    <row r="134" spans="2:24" hidden="1">
      <c r="B134" s="443"/>
      <c r="C134" s="443"/>
      <c r="D134" s="205">
        <v>8</v>
      </c>
      <c r="E134" s="168" t="s">
        <v>363</v>
      </c>
      <c r="F134" s="259">
        <v>2057.69</v>
      </c>
      <c r="G134" s="168">
        <v>20.64</v>
      </c>
      <c r="H134" s="168">
        <v>23.85</v>
      </c>
      <c r="I134" s="176">
        <f t="shared" si="26"/>
        <v>1.1555232558139534</v>
      </c>
      <c r="J134" s="168">
        <v>4.95</v>
      </c>
      <c r="K134" s="176">
        <f t="shared" si="27"/>
        <v>0.23982558139534885</v>
      </c>
      <c r="L134" s="259">
        <v>278.82</v>
      </c>
      <c r="M134" s="176">
        <f t="shared" si="28"/>
        <v>1.3953488372093024</v>
      </c>
      <c r="N134" s="259">
        <v>2275.17</v>
      </c>
      <c r="O134" s="168">
        <v>0.78</v>
      </c>
      <c r="P134" s="175">
        <f t="shared" si="29"/>
        <v>3.7790697674418602E-2</v>
      </c>
      <c r="Q134" s="259">
        <f t="shared" si="30"/>
        <v>217.4796</v>
      </c>
      <c r="R134" s="168">
        <f t="shared" si="31"/>
        <v>7.38</v>
      </c>
      <c r="S134" s="170">
        <f t="shared" si="32"/>
        <v>0.35755813953488369</v>
      </c>
      <c r="T134" s="168" t="s">
        <v>502</v>
      </c>
      <c r="U134" s="168" t="s">
        <v>316</v>
      </c>
      <c r="V134" s="168" t="s">
        <v>384</v>
      </c>
      <c r="W134" s="174">
        <v>1</v>
      </c>
      <c r="X134" s="168" t="s">
        <v>346</v>
      </c>
    </row>
    <row r="135" spans="2:24" hidden="1">
      <c r="B135" s="443"/>
      <c r="C135" s="443"/>
      <c r="D135" s="205">
        <v>9</v>
      </c>
      <c r="E135" s="168" t="s">
        <v>741</v>
      </c>
      <c r="F135" s="259">
        <v>2017.71</v>
      </c>
      <c r="G135" s="168">
        <v>480.4</v>
      </c>
      <c r="H135" s="168">
        <v>481.97</v>
      </c>
      <c r="I135" s="176">
        <f t="shared" si="26"/>
        <v>1.0032681099084098</v>
      </c>
      <c r="J135" s="168">
        <v>26</v>
      </c>
      <c r="K135" s="176">
        <f t="shared" si="27"/>
        <v>5.4121565362198171E-2</v>
      </c>
      <c r="L135" s="259">
        <v>81</v>
      </c>
      <c r="M135" s="176">
        <f t="shared" si="28"/>
        <v>1.057389675270608</v>
      </c>
      <c r="N135" s="259">
        <v>2233.17</v>
      </c>
      <c r="O135" s="168">
        <v>2.66</v>
      </c>
      <c r="P135" s="175">
        <f t="shared" si="29"/>
        <v>5.5370524562864286E-3</v>
      </c>
      <c r="Q135" s="259">
        <f t="shared" si="30"/>
        <v>215.46</v>
      </c>
      <c r="R135" s="168">
        <f t="shared" si="31"/>
        <v>24.91000000000005</v>
      </c>
      <c r="S135" s="170">
        <f t="shared" si="32"/>
        <v>5.1852622814321507E-2</v>
      </c>
      <c r="T135" s="168" t="s">
        <v>502</v>
      </c>
      <c r="U135" s="168" t="s">
        <v>316</v>
      </c>
      <c r="V135" s="168" t="s">
        <v>722</v>
      </c>
      <c r="W135" s="174">
        <v>1</v>
      </c>
      <c r="X135" s="168" t="s">
        <v>346</v>
      </c>
    </row>
    <row r="136" spans="2:24" hidden="1">
      <c r="B136" s="443"/>
      <c r="C136" s="443"/>
      <c r="D136" s="205">
        <v>10</v>
      </c>
      <c r="E136" s="168" t="s">
        <v>628</v>
      </c>
      <c r="F136" s="259">
        <v>1969.84</v>
      </c>
      <c r="G136" s="168">
        <v>53.29</v>
      </c>
      <c r="H136" s="168">
        <v>53.32</v>
      </c>
      <c r="I136" s="176">
        <f t="shared" ref="I136:I199" si="33">H136/G136</f>
        <v>1.0005629574028898</v>
      </c>
      <c r="J136" s="168">
        <v>9.4499999999999993</v>
      </c>
      <c r="K136" s="176">
        <f t="shared" ref="K136:K199" si="34">J136/G136</f>
        <v>0.1773315819103021</v>
      </c>
      <c r="L136" s="259">
        <v>230.66</v>
      </c>
      <c r="M136" s="176">
        <f t="shared" ref="M136:M199" si="35">(H136+J136)/G136</f>
        <v>1.1778945393131919</v>
      </c>
      <c r="N136" s="259">
        <v>2186.66</v>
      </c>
      <c r="O136" s="168">
        <v>0.94</v>
      </c>
      <c r="P136" s="175">
        <f t="shared" si="29"/>
        <v>1.7639331957215235E-2</v>
      </c>
      <c r="Q136" s="259">
        <f t="shared" si="30"/>
        <v>216.82039999999998</v>
      </c>
      <c r="R136" s="168">
        <f t="shared" si="31"/>
        <v>8.5399999999999974</v>
      </c>
      <c r="S136" s="170">
        <f t="shared" si="32"/>
        <v>0.16025520735597668</v>
      </c>
      <c r="T136" s="168" t="s">
        <v>502</v>
      </c>
      <c r="U136" s="168" t="s">
        <v>316</v>
      </c>
      <c r="V136" s="168" t="s">
        <v>722</v>
      </c>
      <c r="W136" s="174">
        <v>1</v>
      </c>
      <c r="X136" s="168" t="s">
        <v>346</v>
      </c>
    </row>
    <row r="137" spans="2:24" hidden="1">
      <c r="B137" s="654">
        <v>45883</v>
      </c>
      <c r="C137" s="443" t="s">
        <v>79</v>
      </c>
      <c r="D137" s="205">
        <v>1</v>
      </c>
      <c r="E137" s="168" t="s">
        <v>613</v>
      </c>
      <c r="F137" s="259">
        <v>6319.76</v>
      </c>
      <c r="G137" s="168">
        <v>340.34</v>
      </c>
      <c r="H137" s="168">
        <v>344.53</v>
      </c>
      <c r="I137" s="176">
        <f t="shared" si="33"/>
        <v>1.0123112181935712</v>
      </c>
      <c r="J137" s="168">
        <v>38.25</v>
      </c>
      <c r="K137" s="176">
        <f t="shared" si="34"/>
        <v>0.1123876123876124</v>
      </c>
      <c r="L137" s="259">
        <v>156.74</v>
      </c>
      <c r="M137" s="176">
        <f t="shared" si="35"/>
        <v>1.1246988305811836</v>
      </c>
      <c r="N137" s="259">
        <v>6652.05</v>
      </c>
      <c r="O137" s="168">
        <v>2.12</v>
      </c>
      <c r="P137" s="175">
        <f t="shared" si="29"/>
        <v>6.229065052594465E-3</v>
      </c>
      <c r="Q137" s="259">
        <f t="shared" si="30"/>
        <v>332.28880000000004</v>
      </c>
      <c r="R137" s="168">
        <f t="shared" si="31"/>
        <v>40.32</v>
      </c>
      <c r="S137" s="170">
        <f t="shared" si="32"/>
        <v>0.11846976552858907</v>
      </c>
      <c r="T137" s="168" t="s">
        <v>502</v>
      </c>
      <c r="U137" s="168" t="s">
        <v>316</v>
      </c>
      <c r="V137" s="168" t="s">
        <v>643</v>
      </c>
      <c r="W137" s="174">
        <v>1</v>
      </c>
      <c r="X137" s="168" t="s">
        <v>346</v>
      </c>
    </row>
    <row r="138" spans="2:24" hidden="1">
      <c r="B138" s="443"/>
      <c r="C138" s="443"/>
      <c r="D138" s="205">
        <v>2</v>
      </c>
      <c r="E138" s="168" t="s">
        <v>615</v>
      </c>
      <c r="F138" s="259">
        <v>4622.2300000000005</v>
      </c>
      <c r="G138" s="168">
        <v>86.86</v>
      </c>
      <c r="H138" s="168">
        <v>91.57</v>
      </c>
      <c r="I138" s="176">
        <f t="shared" si="33"/>
        <v>1.0542251899608566</v>
      </c>
      <c r="J138" s="168">
        <v>10.23</v>
      </c>
      <c r="K138" s="176">
        <f t="shared" si="34"/>
        <v>0.11777573106147825</v>
      </c>
      <c r="L138" s="259">
        <v>331.58</v>
      </c>
      <c r="M138" s="176">
        <f t="shared" si="35"/>
        <v>1.1720009210223348</v>
      </c>
      <c r="N138" s="259">
        <v>4953.8100000000004</v>
      </c>
      <c r="O138" s="168">
        <v>1</v>
      </c>
      <c r="P138" s="175">
        <f t="shared" si="29"/>
        <v>1.1512779184895234E-2</v>
      </c>
      <c r="Q138" s="259">
        <f t="shared" si="30"/>
        <v>331.58</v>
      </c>
      <c r="R138" s="168">
        <f t="shared" si="31"/>
        <v>13.939999999999998</v>
      </c>
      <c r="S138" s="170">
        <f t="shared" si="32"/>
        <v>0.16048814183743954</v>
      </c>
      <c r="T138" s="168" t="s">
        <v>502</v>
      </c>
      <c r="U138" s="168" t="s">
        <v>316</v>
      </c>
      <c r="V138" s="168" t="s">
        <v>643</v>
      </c>
      <c r="W138" s="174">
        <v>1</v>
      </c>
      <c r="X138" s="168" t="s">
        <v>140</v>
      </c>
    </row>
    <row r="139" spans="2:24" hidden="1">
      <c r="B139" s="443"/>
      <c r="C139" s="443"/>
      <c r="D139" s="205">
        <v>3</v>
      </c>
      <c r="E139" s="168" t="s">
        <v>609</v>
      </c>
      <c r="F139" s="259">
        <v>2536.6800000000003</v>
      </c>
      <c r="G139" s="168">
        <v>32.53</v>
      </c>
      <c r="H139" s="168">
        <v>39.26</v>
      </c>
      <c r="I139" s="176">
        <f t="shared" si="33"/>
        <v>1.2068859514294497</v>
      </c>
      <c r="J139" s="168">
        <v>3</v>
      </c>
      <c r="K139" s="176">
        <f t="shared" si="34"/>
        <v>9.2222563787273282E-2</v>
      </c>
      <c r="L139" s="259">
        <v>294.62</v>
      </c>
      <c r="M139" s="176">
        <f t="shared" si="35"/>
        <v>1.299108515216723</v>
      </c>
      <c r="N139" s="259">
        <v>2866.65</v>
      </c>
      <c r="O139" s="168">
        <v>1.1200000000000001</v>
      </c>
      <c r="P139" s="175">
        <f t="shared" si="29"/>
        <v>3.4429757147248698E-2</v>
      </c>
      <c r="Q139" s="259">
        <f t="shared" si="30"/>
        <v>329.97440000000006</v>
      </c>
      <c r="R139" s="168">
        <f t="shared" si="31"/>
        <v>8.6099999999999959</v>
      </c>
      <c r="S139" s="170">
        <f t="shared" si="32"/>
        <v>0.26467875806947422</v>
      </c>
      <c r="T139" s="168" t="s">
        <v>497</v>
      </c>
      <c r="U139" s="168" t="s">
        <v>355</v>
      </c>
      <c r="V139" s="168" t="s">
        <v>728</v>
      </c>
      <c r="W139" s="174">
        <v>1</v>
      </c>
      <c r="X139" s="168" t="s">
        <v>346</v>
      </c>
    </row>
    <row r="140" spans="2:24" hidden="1">
      <c r="B140" s="443"/>
      <c r="C140" s="443"/>
      <c r="D140" s="205">
        <v>4</v>
      </c>
      <c r="E140" s="168" t="s">
        <v>365</v>
      </c>
      <c r="F140" s="259">
        <v>2450.62</v>
      </c>
      <c r="G140" s="168">
        <v>33.520000000000003</v>
      </c>
      <c r="H140" s="168">
        <v>36.08</v>
      </c>
      <c r="I140" s="176">
        <f t="shared" si="33"/>
        <v>1.0763723150357993</v>
      </c>
      <c r="J140" s="168">
        <v>1.9</v>
      </c>
      <c r="K140" s="176">
        <f t="shared" si="34"/>
        <v>5.6682577565632448E-2</v>
      </c>
      <c r="L140" s="259">
        <v>814.16</v>
      </c>
      <c r="M140" s="176">
        <f t="shared" si="35"/>
        <v>1.1330548926014319</v>
      </c>
      <c r="N140" s="259">
        <v>3631.15</v>
      </c>
      <c r="O140" s="168">
        <v>1.45</v>
      </c>
      <c r="P140" s="175">
        <f t="shared" si="29"/>
        <v>4.3257756563245819E-2</v>
      </c>
      <c r="Q140" s="259">
        <f t="shared" si="30"/>
        <v>1180.5319999999999</v>
      </c>
      <c r="R140" s="168">
        <f t="shared" si="31"/>
        <v>3.0099999999999936</v>
      </c>
      <c r="S140" s="170">
        <f t="shared" si="32"/>
        <v>8.9797136038185954E-2</v>
      </c>
      <c r="T140" s="168" t="s">
        <v>502</v>
      </c>
      <c r="U140" s="168" t="s">
        <v>316</v>
      </c>
      <c r="V140" s="168" t="s">
        <v>643</v>
      </c>
      <c r="W140" s="174">
        <v>1</v>
      </c>
      <c r="X140" s="168" t="s">
        <v>133</v>
      </c>
    </row>
    <row r="141" spans="2:24" hidden="1">
      <c r="B141" s="443"/>
      <c r="C141" s="443"/>
      <c r="D141" s="205">
        <v>5</v>
      </c>
      <c r="E141" s="168" t="s">
        <v>350</v>
      </c>
      <c r="F141" s="259">
        <v>2252.37</v>
      </c>
      <c r="G141" s="168">
        <v>91.99</v>
      </c>
      <c r="H141" s="168">
        <v>95.13</v>
      </c>
      <c r="I141" s="176">
        <f t="shared" si="33"/>
        <v>1.0341341450157626</v>
      </c>
      <c r="J141" s="168">
        <v>9</v>
      </c>
      <c r="K141" s="176">
        <f t="shared" si="34"/>
        <v>9.7836721382759007E-2</v>
      </c>
      <c r="L141" s="259">
        <v>212.89</v>
      </c>
      <c r="M141" s="176">
        <f t="shared" si="35"/>
        <v>1.1319708663985215</v>
      </c>
      <c r="N141" s="259">
        <v>2584.48</v>
      </c>
      <c r="O141" s="168">
        <v>1.56</v>
      </c>
      <c r="P141" s="175">
        <f t="shared" si="29"/>
        <v>1.6958365039678229E-2</v>
      </c>
      <c r="Q141" s="259">
        <f t="shared" si="30"/>
        <v>332.10840000000002</v>
      </c>
      <c r="R141" s="168">
        <f t="shared" si="31"/>
        <v>10.58</v>
      </c>
      <c r="S141" s="170">
        <f t="shared" si="32"/>
        <v>0.11501250135884336</v>
      </c>
      <c r="T141" s="168" t="s">
        <v>502</v>
      </c>
      <c r="U141" s="168" t="s">
        <v>316</v>
      </c>
      <c r="V141" s="168" t="s">
        <v>720</v>
      </c>
      <c r="W141" s="174">
        <v>1</v>
      </c>
      <c r="X141" s="168" t="s">
        <v>346</v>
      </c>
    </row>
    <row r="142" spans="2:24" hidden="1">
      <c r="B142" s="443"/>
      <c r="C142" s="443"/>
      <c r="D142" s="205">
        <v>6</v>
      </c>
      <c r="E142" s="168" t="s">
        <v>620</v>
      </c>
      <c r="F142" s="259">
        <v>2067.79</v>
      </c>
      <c r="G142" s="168">
        <v>48.8</v>
      </c>
      <c r="H142" s="168">
        <v>49.93</v>
      </c>
      <c r="I142" s="176">
        <f t="shared" si="33"/>
        <v>1.0231557377049181</v>
      </c>
      <c r="J142" s="168">
        <v>9</v>
      </c>
      <c r="K142" s="176">
        <f t="shared" si="34"/>
        <v>0.18442622950819673</v>
      </c>
      <c r="L142" s="259">
        <v>235.78</v>
      </c>
      <c r="M142" s="176">
        <f t="shared" si="35"/>
        <v>1.2075819672131147</v>
      </c>
      <c r="N142" s="259">
        <v>2388.4499999999998</v>
      </c>
      <c r="O142" s="168">
        <v>1.36</v>
      </c>
      <c r="P142" s="175">
        <f t="shared" si="29"/>
        <v>2.7868852459016397E-2</v>
      </c>
      <c r="Q142" s="259">
        <f t="shared" si="30"/>
        <v>320.66080000000005</v>
      </c>
      <c r="R142" s="168">
        <f t="shared" si="31"/>
        <v>8.7700000000000031</v>
      </c>
      <c r="S142" s="170">
        <f t="shared" si="32"/>
        <v>0.17971311475409843</v>
      </c>
      <c r="T142" s="168" t="s">
        <v>502</v>
      </c>
      <c r="U142" s="168" t="s">
        <v>316</v>
      </c>
      <c r="V142" s="168" t="s">
        <v>730</v>
      </c>
      <c r="W142" s="174">
        <v>1</v>
      </c>
      <c r="X142" s="168" t="s">
        <v>346</v>
      </c>
    </row>
    <row r="143" spans="2:24" hidden="1">
      <c r="B143" s="443"/>
      <c r="C143" s="443"/>
      <c r="D143" s="205">
        <v>7</v>
      </c>
      <c r="E143" s="168" t="s">
        <v>729</v>
      </c>
      <c r="F143" s="259">
        <v>1930.4999999999998</v>
      </c>
      <c r="G143" s="168">
        <v>112.53</v>
      </c>
      <c r="H143" s="168">
        <v>115.6</v>
      </c>
      <c r="I143" s="176">
        <f t="shared" si="33"/>
        <v>1.0272816137918777</v>
      </c>
      <c r="J143" s="168">
        <v>17.399999999999999</v>
      </c>
      <c r="K143" s="176">
        <f t="shared" si="34"/>
        <v>0.15462543321780858</v>
      </c>
      <c r="L143" s="259">
        <v>110</v>
      </c>
      <c r="M143" s="176">
        <f t="shared" si="35"/>
        <v>1.1819070470096862</v>
      </c>
      <c r="N143" s="259">
        <v>2251.6999999999998</v>
      </c>
      <c r="O143" s="168">
        <v>2.92</v>
      </c>
      <c r="P143" s="175">
        <f t="shared" si="29"/>
        <v>2.5948635919310407E-2</v>
      </c>
      <c r="Q143" s="259">
        <f t="shared" si="30"/>
        <v>321.2</v>
      </c>
      <c r="R143" s="168">
        <f t="shared" si="31"/>
        <v>17.549999999999997</v>
      </c>
      <c r="S143" s="170">
        <f t="shared" si="32"/>
        <v>0.15595841109037586</v>
      </c>
      <c r="T143" s="168" t="s">
        <v>497</v>
      </c>
      <c r="U143" s="168" t="s">
        <v>355</v>
      </c>
      <c r="V143" s="168" t="s">
        <v>728</v>
      </c>
      <c r="W143" s="174">
        <v>1</v>
      </c>
      <c r="X143" s="168" t="s">
        <v>346</v>
      </c>
    </row>
    <row r="144" spans="2:24" hidden="1">
      <c r="B144" s="443"/>
      <c r="C144" s="443"/>
      <c r="D144" s="205">
        <v>8</v>
      </c>
      <c r="E144" s="168" t="s">
        <v>639</v>
      </c>
      <c r="F144" s="259">
        <v>1565.1</v>
      </c>
      <c r="G144" s="168">
        <v>186.3</v>
      </c>
      <c r="H144" s="168">
        <v>196.55</v>
      </c>
      <c r="I144" s="176">
        <f t="shared" si="33"/>
        <v>1.0550187869028449</v>
      </c>
      <c r="J144" s="168">
        <v>0</v>
      </c>
      <c r="K144" s="176">
        <f t="shared" si="34"/>
        <v>0</v>
      </c>
      <c r="L144" s="259">
        <v>185</v>
      </c>
      <c r="M144" s="176">
        <f t="shared" si="35"/>
        <v>1.0550187869028449</v>
      </c>
      <c r="N144" s="259">
        <v>1896.25</v>
      </c>
      <c r="O144" s="168">
        <v>1.79</v>
      </c>
      <c r="P144" s="175">
        <f t="shared" si="29"/>
        <v>9.6081588835212027E-3</v>
      </c>
      <c r="Q144" s="259">
        <f t="shared" si="30"/>
        <v>331.15000000000003</v>
      </c>
      <c r="R144" s="168">
        <f t="shared" si="31"/>
        <v>8.4600000000000009</v>
      </c>
      <c r="S144" s="170">
        <f t="shared" si="32"/>
        <v>4.5410628019323676E-2</v>
      </c>
      <c r="T144" s="168" t="s">
        <v>502</v>
      </c>
      <c r="U144" s="168" t="s">
        <v>316</v>
      </c>
      <c r="V144" s="168" t="s">
        <v>722</v>
      </c>
      <c r="W144" s="174">
        <v>1</v>
      </c>
      <c r="X144" s="168" t="s">
        <v>188</v>
      </c>
    </row>
    <row r="145" spans="2:24" hidden="1">
      <c r="B145" s="443"/>
      <c r="C145" s="443"/>
      <c r="D145" s="205">
        <v>9</v>
      </c>
      <c r="E145" s="168" t="s">
        <v>607</v>
      </c>
      <c r="F145" s="259">
        <v>1351.6100000000001</v>
      </c>
      <c r="G145" s="168">
        <v>30.53</v>
      </c>
      <c r="H145" s="168">
        <v>31.27</v>
      </c>
      <c r="I145" s="176">
        <f t="shared" si="33"/>
        <v>1.024238453979692</v>
      </c>
      <c r="J145" s="168">
        <v>4.8</v>
      </c>
      <c r="K145" s="176">
        <f t="shared" si="34"/>
        <v>0.15722240419259742</v>
      </c>
      <c r="L145" s="259">
        <v>268.70999999999998</v>
      </c>
      <c r="M145" s="176">
        <f t="shared" si="35"/>
        <v>1.1814608581722894</v>
      </c>
      <c r="N145" s="259">
        <v>1488.65</v>
      </c>
      <c r="O145" s="168">
        <v>0.51</v>
      </c>
      <c r="P145" s="175">
        <f t="shared" ref="P145:P208" si="36">O145/G145</f>
        <v>1.6704880445463477E-2</v>
      </c>
      <c r="Q145" s="259">
        <f t="shared" ref="Q145:Q208" si="37">O145*L145</f>
        <v>137.0421</v>
      </c>
      <c r="R145" s="168">
        <f t="shared" ref="R145:R208" si="38">(H145+J145)-G145-O145</f>
        <v>5.0299999999999994</v>
      </c>
      <c r="S145" s="170">
        <f t="shared" ref="S145:S208" si="39">R145/G145</f>
        <v>0.16475597772682604</v>
      </c>
      <c r="T145" s="168" t="s">
        <v>502</v>
      </c>
      <c r="U145" s="168" t="s">
        <v>316</v>
      </c>
      <c r="V145" s="168" t="s">
        <v>722</v>
      </c>
      <c r="W145" s="174">
        <v>1</v>
      </c>
      <c r="X145" s="168" t="s">
        <v>178</v>
      </c>
    </row>
    <row r="146" spans="2:24" hidden="1">
      <c r="B146" s="443"/>
      <c r="C146" s="443"/>
      <c r="D146" s="205">
        <v>10</v>
      </c>
      <c r="E146" s="168" t="s">
        <v>529</v>
      </c>
      <c r="F146" s="259">
        <v>1332.6899999999998</v>
      </c>
      <c r="G146" s="168">
        <v>46.13</v>
      </c>
      <c r="H146" s="168">
        <v>49.59</v>
      </c>
      <c r="I146" s="176">
        <f t="shared" si="33"/>
        <v>1.0750054194667245</v>
      </c>
      <c r="J146" s="168">
        <v>9</v>
      </c>
      <c r="K146" s="176">
        <f t="shared" si="34"/>
        <v>0.19510080208107522</v>
      </c>
      <c r="L146" s="259">
        <v>118.99</v>
      </c>
      <c r="M146" s="176">
        <f t="shared" si="35"/>
        <v>1.2701062215477996</v>
      </c>
      <c r="N146" s="259">
        <v>1482.62</v>
      </c>
      <c r="O146" s="168">
        <v>1.26</v>
      </c>
      <c r="P146" s="175">
        <f t="shared" si="36"/>
        <v>2.7314112291350529E-2</v>
      </c>
      <c r="Q146" s="259">
        <f t="shared" si="37"/>
        <v>149.92740000000001</v>
      </c>
      <c r="R146" s="168">
        <f t="shared" si="38"/>
        <v>11.200000000000001</v>
      </c>
      <c r="S146" s="170">
        <f t="shared" si="39"/>
        <v>0.24279210925644917</v>
      </c>
      <c r="T146" s="168" t="s">
        <v>502</v>
      </c>
      <c r="U146" s="168" t="s">
        <v>316</v>
      </c>
      <c r="V146" s="168" t="s">
        <v>730</v>
      </c>
      <c r="W146" s="174">
        <v>1</v>
      </c>
      <c r="X146" s="168" t="s">
        <v>230</v>
      </c>
    </row>
    <row r="147" spans="2:24" hidden="1">
      <c r="B147" s="654">
        <v>45884</v>
      </c>
      <c r="C147" s="443" t="s">
        <v>74</v>
      </c>
      <c r="D147" s="205">
        <v>1</v>
      </c>
      <c r="E147" s="168" t="s">
        <v>385</v>
      </c>
      <c r="F147" s="259">
        <v>4183.63</v>
      </c>
      <c r="G147" s="168">
        <v>74.08</v>
      </c>
      <c r="H147" s="168">
        <v>78.900000000000006</v>
      </c>
      <c r="I147" s="176">
        <f t="shared" si="33"/>
        <v>1.0650647948164147</v>
      </c>
      <c r="J147" s="168">
        <v>6</v>
      </c>
      <c r="K147" s="176">
        <f t="shared" si="34"/>
        <v>8.0993520518358536E-2</v>
      </c>
      <c r="L147" s="259">
        <v>410.16</v>
      </c>
      <c r="M147" s="176">
        <f t="shared" si="35"/>
        <v>1.1460583153347734</v>
      </c>
      <c r="N147" s="259">
        <v>4437.93</v>
      </c>
      <c r="O147" s="168">
        <v>0.62</v>
      </c>
      <c r="P147" s="175">
        <f t="shared" si="36"/>
        <v>8.3693304535637156E-3</v>
      </c>
      <c r="Q147" s="259">
        <f t="shared" si="37"/>
        <v>254.29920000000001</v>
      </c>
      <c r="R147" s="168">
        <f t="shared" si="38"/>
        <v>10.200000000000008</v>
      </c>
      <c r="S147" s="170">
        <f t="shared" si="39"/>
        <v>0.13768898488120962</v>
      </c>
      <c r="T147" s="168" t="s">
        <v>502</v>
      </c>
      <c r="U147" s="168" t="s">
        <v>316</v>
      </c>
      <c r="V147" s="168" t="s">
        <v>643</v>
      </c>
      <c r="W147" s="174">
        <v>1</v>
      </c>
      <c r="X147" s="168" t="s">
        <v>346</v>
      </c>
    </row>
    <row r="148" spans="2:24" hidden="1">
      <c r="B148" s="443"/>
      <c r="C148" s="443"/>
      <c r="D148" s="205">
        <v>2</v>
      </c>
      <c r="E148" s="168" t="s">
        <v>453</v>
      </c>
      <c r="F148" s="259">
        <v>3737.07</v>
      </c>
      <c r="G148" s="168">
        <v>67.16</v>
      </c>
      <c r="H148" s="168">
        <v>76</v>
      </c>
      <c r="I148" s="176">
        <f t="shared" si="33"/>
        <v>1.131625967837999</v>
      </c>
      <c r="J148" s="168">
        <v>3.7</v>
      </c>
      <c r="K148" s="176">
        <f t="shared" si="34"/>
        <v>5.5092316855271002E-2</v>
      </c>
      <c r="L148" s="259">
        <v>318.32</v>
      </c>
      <c r="M148" s="176">
        <f t="shared" si="35"/>
        <v>1.18671828469327</v>
      </c>
      <c r="N148" s="259">
        <v>3991.73</v>
      </c>
      <c r="O148" s="168">
        <v>0.8</v>
      </c>
      <c r="P148" s="175">
        <f t="shared" si="36"/>
        <v>1.1911852293031568E-2</v>
      </c>
      <c r="Q148" s="259">
        <f t="shared" si="37"/>
        <v>254.65600000000001</v>
      </c>
      <c r="R148" s="168">
        <f t="shared" si="38"/>
        <v>11.740000000000006</v>
      </c>
      <c r="S148" s="170">
        <f t="shared" si="39"/>
        <v>0.17480643240023833</v>
      </c>
      <c r="T148" s="168" t="s">
        <v>502</v>
      </c>
      <c r="U148" s="168" t="s">
        <v>316</v>
      </c>
      <c r="V148" s="168" t="s">
        <v>643</v>
      </c>
      <c r="W148" s="174">
        <v>1</v>
      </c>
      <c r="X148" s="168" t="s">
        <v>143</v>
      </c>
    </row>
    <row r="149" spans="2:24" hidden="1">
      <c r="B149" s="443"/>
      <c r="C149" s="443"/>
      <c r="D149" s="205">
        <v>3</v>
      </c>
      <c r="E149" s="168" t="s">
        <v>418</v>
      </c>
      <c r="F149" s="259">
        <v>3549.04</v>
      </c>
      <c r="G149" s="168">
        <v>63.95</v>
      </c>
      <c r="H149" s="168">
        <v>66.650000000000006</v>
      </c>
      <c r="I149" s="176">
        <f t="shared" si="33"/>
        <v>1.042220484753714</v>
      </c>
      <c r="J149" s="168">
        <v>16</v>
      </c>
      <c r="K149" s="176">
        <f t="shared" si="34"/>
        <v>0.2501954652071931</v>
      </c>
      <c r="L149" s="259">
        <v>203.5</v>
      </c>
      <c r="M149" s="176">
        <f t="shared" si="35"/>
        <v>1.2924159499609069</v>
      </c>
      <c r="N149" s="259">
        <v>3805.45</v>
      </c>
      <c r="O149" s="168">
        <v>1.26</v>
      </c>
      <c r="P149" s="175">
        <f t="shared" si="36"/>
        <v>1.9702892885066457E-2</v>
      </c>
      <c r="Q149" s="259">
        <f t="shared" si="37"/>
        <v>256.41000000000003</v>
      </c>
      <c r="R149" s="168">
        <f t="shared" si="38"/>
        <v>17.440000000000001</v>
      </c>
      <c r="S149" s="170">
        <f t="shared" si="39"/>
        <v>0.27271305707584048</v>
      </c>
      <c r="T149" s="168" t="s">
        <v>502</v>
      </c>
      <c r="U149" s="168" t="s">
        <v>316</v>
      </c>
      <c r="V149" s="168" t="s">
        <v>384</v>
      </c>
      <c r="W149" s="174">
        <v>1</v>
      </c>
      <c r="X149" s="168" t="s">
        <v>346</v>
      </c>
    </row>
    <row r="150" spans="2:24" hidden="1">
      <c r="B150" s="443"/>
      <c r="C150" s="443"/>
      <c r="D150" s="205">
        <v>4</v>
      </c>
      <c r="E150" s="168" t="s">
        <v>613</v>
      </c>
      <c r="F150" s="259">
        <v>3059.57</v>
      </c>
      <c r="G150" s="168">
        <v>283.99</v>
      </c>
      <c r="H150" s="168">
        <v>285.68</v>
      </c>
      <c r="I150" s="176">
        <f t="shared" si="33"/>
        <v>1.0059509137645692</v>
      </c>
      <c r="J150" s="168">
        <v>23.4</v>
      </c>
      <c r="K150" s="176">
        <f t="shared" si="34"/>
        <v>8.2397267509419336E-2</v>
      </c>
      <c r="L150" s="259">
        <v>156.74</v>
      </c>
      <c r="M150" s="176">
        <f t="shared" si="35"/>
        <v>1.0883481812739884</v>
      </c>
      <c r="N150" s="259">
        <v>3932.61</v>
      </c>
      <c r="O150" s="168">
        <v>5.57</v>
      </c>
      <c r="P150" s="175">
        <f t="shared" si="36"/>
        <v>1.9613366667840419E-2</v>
      </c>
      <c r="Q150" s="259">
        <f t="shared" si="37"/>
        <v>873.04180000000008</v>
      </c>
      <c r="R150" s="168">
        <f t="shared" si="38"/>
        <v>19.519999999999975</v>
      </c>
      <c r="S150" s="170">
        <f t="shared" si="39"/>
        <v>6.8734814606148012E-2</v>
      </c>
      <c r="T150" s="168" t="s">
        <v>502</v>
      </c>
      <c r="U150" s="168" t="s">
        <v>316</v>
      </c>
      <c r="V150" s="168" t="s">
        <v>643</v>
      </c>
      <c r="W150" s="174">
        <v>1</v>
      </c>
      <c r="X150" s="168" t="s">
        <v>346</v>
      </c>
    </row>
    <row r="151" spans="2:24" hidden="1">
      <c r="B151" s="443"/>
      <c r="C151" s="443"/>
      <c r="D151" s="205">
        <v>5</v>
      </c>
      <c r="E151" s="168" t="s">
        <v>434</v>
      </c>
      <c r="F151" s="259">
        <v>1998.23</v>
      </c>
      <c r="G151" s="168">
        <v>37.03</v>
      </c>
      <c r="H151" s="168">
        <v>40.700000000000003</v>
      </c>
      <c r="I151" s="176">
        <f t="shared" si="33"/>
        <v>1.0991088306778289</v>
      </c>
      <c r="J151" s="168">
        <v>2.9</v>
      </c>
      <c r="K151" s="176">
        <f t="shared" si="34"/>
        <v>7.8314879827167158E-2</v>
      </c>
      <c r="L151" s="259">
        <v>342.75</v>
      </c>
      <c r="M151" s="176">
        <f t="shared" si="35"/>
        <v>1.1774237105049961</v>
      </c>
      <c r="N151" s="259">
        <v>2251.87</v>
      </c>
      <c r="O151" s="168">
        <v>0.74</v>
      </c>
      <c r="P151" s="175">
        <f t="shared" si="36"/>
        <v>1.9983796921415067E-2</v>
      </c>
      <c r="Q151" s="259">
        <f t="shared" si="37"/>
        <v>253.63499999999999</v>
      </c>
      <c r="R151" s="168">
        <f t="shared" si="38"/>
        <v>5.83</v>
      </c>
      <c r="S151" s="170">
        <f t="shared" si="39"/>
        <v>0.15743991358358086</v>
      </c>
      <c r="T151" s="168" t="s">
        <v>502</v>
      </c>
      <c r="U151" s="168" t="s">
        <v>316</v>
      </c>
      <c r="V151" s="168" t="s">
        <v>643</v>
      </c>
      <c r="W151" s="174">
        <v>1</v>
      </c>
      <c r="X151" s="168" t="s">
        <v>144</v>
      </c>
    </row>
    <row r="152" spans="2:24" hidden="1">
      <c r="B152" s="443"/>
      <c r="C152" s="443"/>
      <c r="D152" s="205">
        <v>6</v>
      </c>
      <c r="E152" s="168" t="s">
        <v>729</v>
      </c>
      <c r="F152" s="259">
        <v>1901.8999999999999</v>
      </c>
      <c r="G152" s="168">
        <v>97.38</v>
      </c>
      <c r="H152" s="168">
        <v>102</v>
      </c>
      <c r="I152" s="176">
        <f t="shared" si="33"/>
        <v>1.0474430067775724</v>
      </c>
      <c r="J152" s="168">
        <v>15</v>
      </c>
      <c r="K152" s="176">
        <f t="shared" si="34"/>
        <v>0.15403573629081949</v>
      </c>
      <c r="L152" s="259">
        <v>110</v>
      </c>
      <c r="M152" s="176">
        <f t="shared" si="35"/>
        <v>1.201478743068392</v>
      </c>
      <c r="N152" s="259">
        <v>2158.1999999999998</v>
      </c>
      <c r="O152" s="168">
        <v>2.33</v>
      </c>
      <c r="P152" s="175">
        <f t="shared" si="36"/>
        <v>2.3926884370507294E-2</v>
      </c>
      <c r="Q152" s="259">
        <f t="shared" si="37"/>
        <v>256.3</v>
      </c>
      <c r="R152" s="168">
        <f t="shared" si="38"/>
        <v>17.290000000000006</v>
      </c>
      <c r="S152" s="170">
        <f t="shared" si="39"/>
        <v>0.17755185869788465</v>
      </c>
      <c r="T152" s="168" t="s">
        <v>497</v>
      </c>
      <c r="U152" s="168" t="s">
        <v>355</v>
      </c>
      <c r="V152" s="168" t="s">
        <v>728</v>
      </c>
      <c r="W152" s="174">
        <v>1</v>
      </c>
      <c r="X152" s="168" t="s">
        <v>346</v>
      </c>
    </row>
    <row r="153" spans="2:24" hidden="1">
      <c r="B153" s="443"/>
      <c r="C153" s="443"/>
      <c r="D153" s="205">
        <v>7</v>
      </c>
      <c r="E153" s="168" t="s">
        <v>425</v>
      </c>
      <c r="F153" s="259">
        <v>1732.9399999999998</v>
      </c>
      <c r="G153" s="168">
        <v>52.33</v>
      </c>
      <c r="H153" s="168">
        <v>52.52</v>
      </c>
      <c r="I153" s="176">
        <f t="shared" si="33"/>
        <v>1.0036308045098414</v>
      </c>
      <c r="J153" s="168">
        <v>5.25</v>
      </c>
      <c r="K153" s="176">
        <f t="shared" si="34"/>
        <v>0.10032486145614371</v>
      </c>
      <c r="L153" s="259">
        <v>365.6</v>
      </c>
      <c r="M153" s="176">
        <f t="shared" si="35"/>
        <v>1.1039556659659853</v>
      </c>
      <c r="N153" s="259">
        <v>1988.86</v>
      </c>
      <c r="O153" s="168">
        <v>0.7</v>
      </c>
      <c r="P153" s="175">
        <f t="shared" si="36"/>
        <v>1.3376648194152494E-2</v>
      </c>
      <c r="Q153" s="259">
        <f t="shared" si="37"/>
        <v>255.92</v>
      </c>
      <c r="R153" s="168">
        <f t="shared" si="38"/>
        <v>4.7400000000000047</v>
      </c>
      <c r="S153" s="170">
        <f t="shared" si="39"/>
        <v>9.0579017771832693E-2</v>
      </c>
      <c r="T153" s="168" t="s">
        <v>502</v>
      </c>
      <c r="U153" s="168" t="s">
        <v>316</v>
      </c>
      <c r="V153" s="168" t="s">
        <v>643</v>
      </c>
      <c r="W153" s="174">
        <v>1</v>
      </c>
      <c r="X153" s="168" t="s">
        <v>137</v>
      </c>
    </row>
    <row r="154" spans="2:24" hidden="1">
      <c r="B154" s="443"/>
      <c r="C154" s="443"/>
      <c r="D154" s="205">
        <v>8</v>
      </c>
      <c r="E154" s="168" t="s">
        <v>363</v>
      </c>
      <c r="F154" s="259">
        <v>1296.52</v>
      </c>
      <c r="G154" s="168">
        <v>17.059999999999999</v>
      </c>
      <c r="H154" s="168">
        <v>17.829999999999998</v>
      </c>
      <c r="I154" s="176">
        <f t="shared" si="33"/>
        <v>1.0451348182883939</v>
      </c>
      <c r="J154" s="168">
        <v>4.8</v>
      </c>
      <c r="K154" s="176">
        <f t="shared" si="34"/>
        <v>0.2813599062133646</v>
      </c>
      <c r="L154" s="259">
        <v>278.82</v>
      </c>
      <c r="M154" s="176">
        <f t="shared" si="35"/>
        <v>1.3264947245017586</v>
      </c>
      <c r="N154" s="259">
        <v>1553.03</v>
      </c>
      <c r="O154" s="168">
        <v>0.92</v>
      </c>
      <c r="P154" s="175">
        <f t="shared" si="36"/>
        <v>5.3927315357561553E-2</v>
      </c>
      <c r="Q154" s="259">
        <f t="shared" si="37"/>
        <v>256.51440000000002</v>
      </c>
      <c r="R154" s="168">
        <f t="shared" si="38"/>
        <v>4.6500000000000004</v>
      </c>
      <c r="S154" s="170">
        <f t="shared" si="39"/>
        <v>0.27256740914419697</v>
      </c>
      <c r="T154" s="168" t="s">
        <v>502</v>
      </c>
      <c r="U154" s="168" t="s">
        <v>316</v>
      </c>
      <c r="V154" s="168" t="s">
        <v>384</v>
      </c>
      <c r="W154" s="174">
        <v>1</v>
      </c>
      <c r="X154" s="168" t="s">
        <v>346</v>
      </c>
    </row>
    <row r="155" spans="2:24" hidden="1">
      <c r="B155" s="443"/>
      <c r="C155" s="443"/>
      <c r="D155" s="205">
        <v>9</v>
      </c>
      <c r="E155" s="168" t="s">
        <v>620</v>
      </c>
      <c r="F155" s="259">
        <v>1195.4000000000001</v>
      </c>
      <c r="G155" s="168">
        <v>42.39</v>
      </c>
      <c r="H155" s="168">
        <v>44.91</v>
      </c>
      <c r="I155" s="176">
        <f t="shared" si="33"/>
        <v>1.059447983014862</v>
      </c>
      <c r="J155" s="168">
        <v>5.75</v>
      </c>
      <c r="K155" s="176">
        <f t="shared" si="34"/>
        <v>0.13564519933946687</v>
      </c>
      <c r="L155" s="259">
        <v>235.78</v>
      </c>
      <c r="M155" s="176">
        <f t="shared" si="35"/>
        <v>1.1950931823543287</v>
      </c>
      <c r="N155" s="259">
        <v>1949.9</v>
      </c>
      <c r="O155" s="168">
        <v>3.2</v>
      </c>
      <c r="P155" s="175">
        <f t="shared" si="36"/>
        <v>7.5489502241094603E-2</v>
      </c>
      <c r="Q155" s="259">
        <f t="shared" si="37"/>
        <v>754.49600000000009</v>
      </c>
      <c r="R155" s="168">
        <f t="shared" si="38"/>
        <v>5.0699999999999958</v>
      </c>
      <c r="S155" s="170">
        <f t="shared" si="39"/>
        <v>0.11960368011323415</v>
      </c>
      <c r="T155" s="168" t="s">
        <v>502</v>
      </c>
      <c r="U155" s="168" t="s">
        <v>316</v>
      </c>
      <c r="V155" s="168" t="s">
        <v>730</v>
      </c>
      <c r="W155" s="174">
        <v>1</v>
      </c>
      <c r="X155" s="168" t="s">
        <v>346</v>
      </c>
    </row>
    <row r="156" spans="2:24" hidden="1">
      <c r="B156" s="443"/>
      <c r="C156" s="443"/>
      <c r="D156" s="205">
        <v>10</v>
      </c>
      <c r="E156" s="168" t="s">
        <v>634</v>
      </c>
      <c r="F156" s="259">
        <v>1063.6500000000001</v>
      </c>
      <c r="G156" s="168">
        <v>22.75</v>
      </c>
      <c r="H156" s="168">
        <v>23.75</v>
      </c>
      <c r="I156" s="176">
        <f t="shared" si="33"/>
        <v>1.043956043956044</v>
      </c>
      <c r="J156" s="168">
        <v>5.2</v>
      </c>
      <c r="K156" s="176">
        <f t="shared" si="34"/>
        <v>0.22857142857142859</v>
      </c>
      <c r="L156" s="259">
        <v>212.73</v>
      </c>
      <c r="M156" s="176">
        <f t="shared" si="35"/>
        <v>1.2725274725274724</v>
      </c>
      <c r="N156" s="259">
        <v>1318.93</v>
      </c>
      <c r="O156" s="168">
        <v>1.2</v>
      </c>
      <c r="P156" s="175">
        <f t="shared" si="36"/>
        <v>5.2747252747252747E-2</v>
      </c>
      <c r="Q156" s="259">
        <f t="shared" si="37"/>
        <v>255.27599999999998</v>
      </c>
      <c r="R156" s="168">
        <f t="shared" si="38"/>
        <v>4.9999999999999991</v>
      </c>
      <c r="S156" s="170">
        <f t="shared" si="39"/>
        <v>0.21978021978021975</v>
      </c>
      <c r="T156" s="168" t="s">
        <v>502</v>
      </c>
      <c r="U156" s="168" t="s">
        <v>316</v>
      </c>
      <c r="V156" s="168" t="s">
        <v>722</v>
      </c>
      <c r="W156" s="174">
        <v>1</v>
      </c>
      <c r="X156" s="168" t="s">
        <v>180</v>
      </c>
    </row>
    <row r="157" spans="2:24" hidden="1">
      <c r="B157" s="654">
        <v>45885</v>
      </c>
      <c r="C157" s="443" t="s">
        <v>75</v>
      </c>
      <c r="D157" s="205">
        <v>1</v>
      </c>
      <c r="E157" s="168" t="s">
        <v>615</v>
      </c>
      <c r="F157" s="259">
        <v>5451.17</v>
      </c>
      <c r="G157" s="168">
        <v>84.04</v>
      </c>
      <c r="H157" s="168">
        <v>96.55</v>
      </c>
      <c r="I157" s="176">
        <f t="shared" si="33"/>
        <v>1.1488576868158018</v>
      </c>
      <c r="J157" s="168">
        <v>4.6500000000000004</v>
      </c>
      <c r="K157" s="176">
        <f t="shared" si="34"/>
        <v>5.5330794859590672E-2</v>
      </c>
      <c r="L157" s="259">
        <v>331.58</v>
      </c>
      <c r="M157" s="176">
        <f t="shared" si="35"/>
        <v>1.2041884816753927</v>
      </c>
      <c r="N157" s="259">
        <v>5689.91</v>
      </c>
      <c r="O157" s="168">
        <v>0.72</v>
      </c>
      <c r="P157" s="175">
        <f t="shared" si="36"/>
        <v>8.5673488814850055E-3</v>
      </c>
      <c r="Q157" s="259">
        <f t="shared" si="37"/>
        <v>238.73759999999999</v>
      </c>
      <c r="R157" s="168">
        <f t="shared" si="38"/>
        <v>16.439999999999998</v>
      </c>
      <c r="S157" s="170">
        <f t="shared" si="39"/>
        <v>0.19562113279390761</v>
      </c>
      <c r="T157" s="168" t="s">
        <v>502</v>
      </c>
      <c r="U157" s="168" t="s">
        <v>316</v>
      </c>
      <c r="V157" s="168" t="s">
        <v>643</v>
      </c>
      <c r="W157" s="174">
        <v>1</v>
      </c>
      <c r="X157" s="168" t="s">
        <v>140</v>
      </c>
    </row>
    <row r="158" spans="2:24" hidden="1">
      <c r="B158" s="443"/>
      <c r="C158" s="443"/>
      <c r="D158" s="205">
        <v>2</v>
      </c>
      <c r="E158" s="168" t="s">
        <v>350</v>
      </c>
      <c r="F158" s="259">
        <v>4391.92</v>
      </c>
      <c r="G158" s="168">
        <v>74.97</v>
      </c>
      <c r="H158" s="168">
        <v>90.12</v>
      </c>
      <c r="I158" s="176">
        <f t="shared" si="33"/>
        <v>1.2020808323329333</v>
      </c>
      <c r="J158" s="168">
        <v>6.6</v>
      </c>
      <c r="K158" s="176">
        <f t="shared" si="34"/>
        <v>8.803521408563425E-2</v>
      </c>
      <c r="L158" s="259">
        <v>212.89</v>
      </c>
      <c r="M158" s="176">
        <f t="shared" si="35"/>
        <v>1.2901160464185675</v>
      </c>
      <c r="N158" s="259">
        <v>4630.3599999999997</v>
      </c>
      <c r="O158" s="168">
        <v>1.1200000000000001</v>
      </c>
      <c r="P158" s="175">
        <f t="shared" si="36"/>
        <v>1.4939309056956118E-2</v>
      </c>
      <c r="Q158" s="259">
        <f t="shared" si="37"/>
        <v>238.43680000000001</v>
      </c>
      <c r="R158" s="168">
        <f t="shared" si="38"/>
        <v>20.63</v>
      </c>
      <c r="S158" s="170">
        <f t="shared" si="39"/>
        <v>0.2751767373616113</v>
      </c>
      <c r="T158" s="168" t="s">
        <v>502</v>
      </c>
      <c r="U158" s="168" t="s">
        <v>316</v>
      </c>
      <c r="V158" s="168" t="s">
        <v>720</v>
      </c>
      <c r="W158" s="174">
        <v>1</v>
      </c>
      <c r="X158" s="168" t="s">
        <v>346</v>
      </c>
    </row>
    <row r="159" spans="2:24" hidden="1">
      <c r="B159" s="443"/>
      <c r="C159" s="443"/>
      <c r="D159" s="205">
        <v>3</v>
      </c>
      <c r="E159" s="168" t="s">
        <v>411</v>
      </c>
      <c r="F159" s="259">
        <v>3066.5200000000004</v>
      </c>
      <c r="G159" s="168">
        <v>115.26</v>
      </c>
      <c r="H159" s="168">
        <v>130.21</v>
      </c>
      <c r="I159" s="176">
        <f t="shared" si="33"/>
        <v>1.1297067499566198</v>
      </c>
      <c r="J159" s="168">
        <v>11</v>
      </c>
      <c r="K159" s="176">
        <f t="shared" si="34"/>
        <v>9.5436404650355716E-2</v>
      </c>
      <c r="L159" s="259">
        <v>127.4</v>
      </c>
      <c r="M159" s="176">
        <f t="shared" si="35"/>
        <v>1.2251431546069755</v>
      </c>
      <c r="N159" s="259">
        <v>3306.03</v>
      </c>
      <c r="O159" s="168">
        <v>1.88</v>
      </c>
      <c r="P159" s="175">
        <f t="shared" si="36"/>
        <v>1.6310949158424431E-2</v>
      </c>
      <c r="Q159" s="259">
        <f t="shared" si="37"/>
        <v>239.512</v>
      </c>
      <c r="R159" s="168">
        <f t="shared" si="38"/>
        <v>24.070000000000004</v>
      </c>
      <c r="S159" s="170">
        <f t="shared" si="39"/>
        <v>0.20883220544855113</v>
      </c>
      <c r="T159" s="168" t="s">
        <v>502</v>
      </c>
      <c r="U159" s="168" t="s">
        <v>316</v>
      </c>
      <c r="V159" s="168" t="s">
        <v>722</v>
      </c>
      <c r="W159" s="174">
        <v>1</v>
      </c>
      <c r="X159" s="168" t="s">
        <v>346</v>
      </c>
    </row>
    <row r="160" spans="2:24" hidden="1">
      <c r="B160" s="443"/>
      <c r="C160" s="443"/>
      <c r="D160" s="205">
        <v>4</v>
      </c>
      <c r="E160" s="168" t="s">
        <v>681</v>
      </c>
      <c r="F160" s="259">
        <v>2960.45</v>
      </c>
      <c r="G160" s="168">
        <v>252.25</v>
      </c>
      <c r="H160" s="168">
        <v>295.12</v>
      </c>
      <c r="I160" s="176">
        <f t="shared" si="33"/>
        <v>1.169950445986125</v>
      </c>
      <c r="J160" s="168">
        <v>12.5</v>
      </c>
      <c r="K160" s="176">
        <f t="shared" si="34"/>
        <v>4.9554013875123884E-2</v>
      </c>
      <c r="L160" s="259">
        <v>57.81</v>
      </c>
      <c r="M160" s="176">
        <f t="shared" si="35"/>
        <v>1.2195044598612488</v>
      </c>
      <c r="N160" s="259">
        <v>3200.94</v>
      </c>
      <c r="O160" s="168">
        <v>4.16</v>
      </c>
      <c r="P160" s="175">
        <f t="shared" si="36"/>
        <v>1.649157581764123E-2</v>
      </c>
      <c r="Q160" s="259">
        <f t="shared" si="37"/>
        <v>240.48960000000002</v>
      </c>
      <c r="R160" s="168">
        <f t="shared" si="38"/>
        <v>51.210000000000008</v>
      </c>
      <c r="S160" s="170">
        <f t="shared" si="39"/>
        <v>0.20301288404360757</v>
      </c>
      <c r="T160" s="168" t="s">
        <v>502</v>
      </c>
      <c r="U160" s="168" t="s">
        <v>316</v>
      </c>
      <c r="V160" s="168" t="s">
        <v>742</v>
      </c>
      <c r="W160" s="174">
        <v>1</v>
      </c>
      <c r="X160" s="168" t="s">
        <v>171</v>
      </c>
    </row>
    <row r="161" spans="2:24" hidden="1">
      <c r="B161" s="443"/>
      <c r="C161" s="443"/>
      <c r="D161" s="205">
        <v>5</v>
      </c>
      <c r="E161" s="168" t="s">
        <v>613</v>
      </c>
      <c r="F161" s="259">
        <v>2622.26</v>
      </c>
      <c r="G161" s="168">
        <v>301.29000000000002</v>
      </c>
      <c r="H161" s="168">
        <v>300.12</v>
      </c>
      <c r="I161" s="176">
        <f t="shared" si="33"/>
        <v>0.99611669819774962</v>
      </c>
      <c r="J161" s="168">
        <v>20.399999999999999</v>
      </c>
      <c r="K161" s="176">
        <f t="shared" si="34"/>
        <v>6.7708851936672296E-2</v>
      </c>
      <c r="L161" s="259">
        <v>156.74</v>
      </c>
      <c r="M161" s="176">
        <f t="shared" si="35"/>
        <v>1.0638255501344218</v>
      </c>
      <c r="N161" s="259">
        <v>3014.11</v>
      </c>
      <c r="O161" s="168">
        <v>2.5</v>
      </c>
      <c r="P161" s="175">
        <f t="shared" si="36"/>
        <v>8.2976534236118022E-3</v>
      </c>
      <c r="Q161" s="259">
        <f t="shared" si="37"/>
        <v>391.85</v>
      </c>
      <c r="R161" s="168">
        <f t="shared" si="38"/>
        <v>16.729999999999961</v>
      </c>
      <c r="S161" s="170">
        <f t="shared" si="39"/>
        <v>5.552789671081005E-2</v>
      </c>
      <c r="T161" s="168" t="s">
        <v>502</v>
      </c>
      <c r="U161" s="168" t="s">
        <v>316</v>
      </c>
      <c r="V161" s="168" t="s">
        <v>643</v>
      </c>
      <c r="W161" s="174">
        <v>1</v>
      </c>
      <c r="X161" s="168" t="s">
        <v>346</v>
      </c>
    </row>
    <row r="162" spans="2:24" hidden="1">
      <c r="B162" s="443"/>
      <c r="C162" s="443"/>
      <c r="D162" s="205">
        <v>6</v>
      </c>
      <c r="E162" s="168" t="s">
        <v>385</v>
      </c>
      <c r="F162" s="259">
        <v>2317.3999999999996</v>
      </c>
      <c r="G162" s="168">
        <v>77.64</v>
      </c>
      <c r="H162" s="168">
        <v>79.209999999999994</v>
      </c>
      <c r="I162" s="176">
        <f t="shared" si="33"/>
        <v>1.0202215352910871</v>
      </c>
      <c r="J162" s="168">
        <v>6</v>
      </c>
      <c r="K162" s="176">
        <f t="shared" si="34"/>
        <v>7.7279752704791344E-2</v>
      </c>
      <c r="L162" s="259">
        <v>410.16</v>
      </c>
      <c r="M162" s="176">
        <f t="shared" si="35"/>
        <v>1.0975012879958783</v>
      </c>
      <c r="N162" s="259">
        <v>3104.91</v>
      </c>
      <c r="O162" s="168">
        <v>1.92</v>
      </c>
      <c r="P162" s="175">
        <f t="shared" si="36"/>
        <v>2.472952086553323E-2</v>
      </c>
      <c r="Q162" s="259">
        <f t="shared" si="37"/>
        <v>787.50720000000001</v>
      </c>
      <c r="R162" s="168">
        <f t="shared" si="38"/>
        <v>5.6499999999999932</v>
      </c>
      <c r="S162" s="170">
        <f t="shared" si="39"/>
        <v>7.2771767130345097E-2</v>
      </c>
      <c r="T162" s="168" t="s">
        <v>502</v>
      </c>
      <c r="U162" s="168" t="s">
        <v>316</v>
      </c>
      <c r="V162" s="168" t="s">
        <v>643</v>
      </c>
      <c r="W162" s="174">
        <v>1</v>
      </c>
      <c r="X162" s="168" t="s">
        <v>346</v>
      </c>
    </row>
    <row r="163" spans="2:24" hidden="1">
      <c r="B163" s="443"/>
      <c r="C163" s="443"/>
      <c r="D163" s="205">
        <v>7</v>
      </c>
      <c r="E163" s="168" t="s">
        <v>425</v>
      </c>
      <c r="F163" s="259">
        <v>1546.4899999999998</v>
      </c>
      <c r="G163" s="168">
        <v>53.09</v>
      </c>
      <c r="H163" s="168">
        <v>59.370000000000005</v>
      </c>
      <c r="I163" s="176">
        <f t="shared" si="33"/>
        <v>1.1182896967413827</v>
      </c>
      <c r="J163" s="168">
        <v>0</v>
      </c>
      <c r="K163" s="176">
        <f t="shared" si="34"/>
        <v>0</v>
      </c>
      <c r="L163" s="259">
        <v>365.6</v>
      </c>
      <c r="M163" s="176">
        <f t="shared" si="35"/>
        <v>1.1182896967413827</v>
      </c>
      <c r="N163" s="259">
        <v>2295.9699999999998</v>
      </c>
      <c r="O163" s="168">
        <v>2.0499999999999998</v>
      </c>
      <c r="P163" s="175">
        <f t="shared" si="36"/>
        <v>3.8613674891693345E-2</v>
      </c>
      <c r="Q163" s="259">
        <f t="shared" si="37"/>
        <v>749.48</v>
      </c>
      <c r="R163" s="168">
        <f t="shared" si="38"/>
        <v>4.2300000000000013</v>
      </c>
      <c r="S163" s="170">
        <f t="shared" si="39"/>
        <v>7.9676021849689221E-2</v>
      </c>
      <c r="T163" s="168" t="s">
        <v>502</v>
      </c>
      <c r="U163" s="168" t="s">
        <v>316</v>
      </c>
      <c r="V163" s="168" t="s">
        <v>643</v>
      </c>
      <c r="W163" s="174">
        <v>1</v>
      </c>
      <c r="X163" s="168" t="s">
        <v>137</v>
      </c>
    </row>
    <row r="164" spans="2:24" hidden="1">
      <c r="B164" s="443"/>
      <c r="C164" s="443"/>
      <c r="D164" s="205">
        <v>8</v>
      </c>
      <c r="E164" s="168" t="s">
        <v>434</v>
      </c>
      <c r="F164" s="259">
        <v>1511.5299999999997</v>
      </c>
      <c r="G164" s="168">
        <v>42.46</v>
      </c>
      <c r="H164" s="168">
        <v>49.26</v>
      </c>
      <c r="I164" s="176">
        <f t="shared" si="33"/>
        <v>1.1601507300989164</v>
      </c>
      <c r="J164" s="168">
        <v>0</v>
      </c>
      <c r="K164" s="176">
        <f t="shared" si="34"/>
        <v>0</v>
      </c>
      <c r="L164" s="259">
        <v>342.75</v>
      </c>
      <c r="M164" s="176">
        <f t="shared" si="35"/>
        <v>1.1601507300989164</v>
      </c>
      <c r="N164" s="259">
        <v>2330.6999999999998</v>
      </c>
      <c r="O164" s="168">
        <v>2.39</v>
      </c>
      <c r="P164" s="175">
        <f t="shared" si="36"/>
        <v>5.6288271314178052E-2</v>
      </c>
      <c r="Q164" s="259">
        <f t="shared" si="37"/>
        <v>819.17250000000001</v>
      </c>
      <c r="R164" s="168">
        <f t="shared" si="38"/>
        <v>4.4099999999999966</v>
      </c>
      <c r="S164" s="170">
        <f t="shared" si="39"/>
        <v>0.1038624587847385</v>
      </c>
      <c r="T164" s="168" t="s">
        <v>502</v>
      </c>
      <c r="U164" s="168" t="s">
        <v>316</v>
      </c>
      <c r="V164" s="168" t="s">
        <v>643</v>
      </c>
      <c r="W164" s="174">
        <v>1</v>
      </c>
      <c r="X164" s="168" t="s">
        <v>144</v>
      </c>
    </row>
    <row r="165" spans="2:24" hidden="1">
      <c r="B165" s="443"/>
      <c r="C165" s="443"/>
      <c r="D165" s="205">
        <v>9</v>
      </c>
      <c r="E165" s="168" t="s">
        <v>363</v>
      </c>
      <c r="F165" s="259">
        <v>1210.08</v>
      </c>
      <c r="G165" s="168">
        <v>9.18</v>
      </c>
      <c r="H165" s="168">
        <v>10.69</v>
      </c>
      <c r="I165" s="176">
        <f t="shared" si="33"/>
        <v>1.1644880174291938</v>
      </c>
      <c r="J165" s="168">
        <v>3.15</v>
      </c>
      <c r="K165" s="176">
        <f t="shared" si="34"/>
        <v>0.34313725490196079</v>
      </c>
      <c r="L165" s="259">
        <v>278.82</v>
      </c>
      <c r="M165" s="176">
        <f t="shared" si="35"/>
        <v>1.5076252723311547</v>
      </c>
      <c r="N165" s="259">
        <v>1299.3</v>
      </c>
      <c r="O165" s="168">
        <v>0.32</v>
      </c>
      <c r="P165" s="175">
        <f t="shared" si="36"/>
        <v>3.4858387799564274E-2</v>
      </c>
      <c r="Q165" s="259">
        <f t="shared" si="37"/>
        <v>89.222399999999993</v>
      </c>
      <c r="R165" s="168">
        <f t="shared" si="38"/>
        <v>4.34</v>
      </c>
      <c r="S165" s="170">
        <f t="shared" si="39"/>
        <v>0.47276688453159044</v>
      </c>
      <c r="T165" s="168" t="s">
        <v>502</v>
      </c>
      <c r="U165" s="168" t="s">
        <v>316</v>
      </c>
      <c r="V165" s="168" t="s">
        <v>384</v>
      </c>
      <c r="W165" s="174">
        <v>1</v>
      </c>
      <c r="X165" s="168" t="s">
        <v>231</v>
      </c>
    </row>
    <row r="166" spans="2:24" hidden="1">
      <c r="B166" s="443"/>
      <c r="C166" s="443"/>
      <c r="D166" s="205">
        <v>10</v>
      </c>
      <c r="E166" s="168" t="s">
        <v>634</v>
      </c>
      <c r="F166" s="259">
        <v>1148.74</v>
      </c>
      <c r="G166" s="168">
        <v>22.58</v>
      </c>
      <c r="H166" s="168">
        <v>24.16</v>
      </c>
      <c r="I166" s="176">
        <f t="shared" si="33"/>
        <v>1.0699734278122233</v>
      </c>
      <c r="J166" s="168">
        <v>4.2</v>
      </c>
      <c r="K166" s="176">
        <f t="shared" si="34"/>
        <v>0.18600531443755539</v>
      </c>
      <c r="L166" s="259">
        <v>212.73</v>
      </c>
      <c r="M166" s="176">
        <f t="shared" si="35"/>
        <v>1.2559787422497786</v>
      </c>
      <c r="N166" s="259">
        <v>1229.58</v>
      </c>
      <c r="O166" s="168">
        <v>0.38</v>
      </c>
      <c r="P166" s="175">
        <f t="shared" si="36"/>
        <v>1.6829052258635964E-2</v>
      </c>
      <c r="Q166" s="259">
        <f t="shared" si="37"/>
        <v>80.837400000000002</v>
      </c>
      <c r="R166" s="168">
        <f t="shared" si="38"/>
        <v>5.4000000000000012</v>
      </c>
      <c r="S166" s="170">
        <f t="shared" si="39"/>
        <v>0.23914968999114267</v>
      </c>
      <c r="T166" s="168" t="s">
        <v>502</v>
      </c>
      <c r="U166" s="168" t="s">
        <v>316</v>
      </c>
      <c r="V166" s="168" t="s">
        <v>722</v>
      </c>
      <c r="W166" s="174">
        <v>1</v>
      </c>
      <c r="X166" s="168" t="s">
        <v>180</v>
      </c>
    </row>
    <row r="167" spans="2:24" hidden="1">
      <c r="B167" s="654">
        <v>45886</v>
      </c>
      <c r="C167" s="443" t="s">
        <v>70</v>
      </c>
      <c r="D167" s="205">
        <v>1</v>
      </c>
      <c r="E167" s="168" t="s">
        <v>615</v>
      </c>
      <c r="F167" s="259">
        <v>6704.55</v>
      </c>
      <c r="G167" s="168">
        <v>98.58</v>
      </c>
      <c r="H167" s="168">
        <v>112.01</v>
      </c>
      <c r="I167" s="176">
        <f t="shared" si="33"/>
        <v>1.136234530330696</v>
      </c>
      <c r="J167" s="168">
        <v>7.91</v>
      </c>
      <c r="K167" s="176">
        <f t="shared" si="34"/>
        <v>8.0239399472509645E-2</v>
      </c>
      <c r="L167" s="259">
        <v>331.58</v>
      </c>
      <c r="M167" s="176">
        <f t="shared" si="35"/>
        <v>1.2164739298032055</v>
      </c>
      <c r="N167" s="259">
        <v>7075.92</v>
      </c>
      <c r="O167" s="168">
        <v>1.1200000000000001</v>
      </c>
      <c r="P167" s="175">
        <f t="shared" si="36"/>
        <v>1.1361330898762428E-2</v>
      </c>
      <c r="Q167" s="259">
        <f t="shared" si="37"/>
        <v>371.36959999999999</v>
      </c>
      <c r="R167" s="168">
        <f t="shared" si="38"/>
        <v>20.220000000000002</v>
      </c>
      <c r="S167" s="170">
        <f t="shared" si="39"/>
        <v>0.20511259890444311</v>
      </c>
      <c r="T167" s="168" t="s">
        <v>502</v>
      </c>
      <c r="U167" s="168" t="s">
        <v>316</v>
      </c>
      <c r="V167" s="168" t="s">
        <v>643</v>
      </c>
      <c r="W167" s="174">
        <v>1</v>
      </c>
      <c r="X167" s="168" t="s">
        <v>140</v>
      </c>
    </row>
    <row r="168" spans="2:24" hidden="1">
      <c r="B168" s="443"/>
      <c r="C168" s="443"/>
      <c r="D168" s="205">
        <v>2</v>
      </c>
      <c r="E168" s="168" t="s">
        <v>350</v>
      </c>
      <c r="F168" s="259">
        <v>6444.1799999999994</v>
      </c>
      <c r="G168" s="168">
        <v>111.49</v>
      </c>
      <c r="H168" s="168">
        <v>131.62</v>
      </c>
      <c r="I168" s="176">
        <f t="shared" si="33"/>
        <v>1.18055430980357</v>
      </c>
      <c r="J168" s="168">
        <v>11.88</v>
      </c>
      <c r="K168" s="176">
        <f t="shared" si="34"/>
        <v>0.10655664185128712</v>
      </c>
      <c r="L168" s="259">
        <v>212.89</v>
      </c>
      <c r="M168" s="176">
        <f t="shared" si="35"/>
        <v>1.2871109516548569</v>
      </c>
      <c r="N168" s="259">
        <v>6814.61</v>
      </c>
      <c r="O168" s="168">
        <v>1.74</v>
      </c>
      <c r="P168" s="175">
        <f t="shared" si="36"/>
        <v>1.560678087720872E-2</v>
      </c>
      <c r="Q168" s="259">
        <f t="shared" si="37"/>
        <v>370.42859999999996</v>
      </c>
      <c r="R168" s="168">
        <f t="shared" si="38"/>
        <v>30.270000000000007</v>
      </c>
      <c r="S168" s="170">
        <f t="shared" si="39"/>
        <v>0.27150417077764827</v>
      </c>
      <c r="T168" s="168" t="s">
        <v>502</v>
      </c>
      <c r="U168" s="168" t="s">
        <v>316</v>
      </c>
      <c r="V168" s="168" t="s">
        <v>720</v>
      </c>
      <c r="W168" s="174">
        <v>1</v>
      </c>
      <c r="X168" s="168" t="s">
        <v>346</v>
      </c>
    </row>
    <row r="169" spans="2:24" hidden="1">
      <c r="B169" s="443"/>
      <c r="C169" s="443"/>
      <c r="D169" s="205">
        <v>3</v>
      </c>
      <c r="E169" s="168" t="s">
        <v>411</v>
      </c>
      <c r="F169" s="259">
        <v>4456.45</v>
      </c>
      <c r="G169" s="168">
        <v>157.74</v>
      </c>
      <c r="H169" s="168">
        <v>175.83999999999997</v>
      </c>
      <c r="I169" s="176">
        <f t="shared" si="33"/>
        <v>1.1147457842018509</v>
      </c>
      <c r="J169" s="168">
        <v>19.8</v>
      </c>
      <c r="K169" s="176">
        <f t="shared" si="34"/>
        <v>0.12552301255230125</v>
      </c>
      <c r="L169" s="259">
        <v>127.4</v>
      </c>
      <c r="M169" s="176">
        <f t="shared" si="35"/>
        <v>1.2402687967541521</v>
      </c>
      <c r="N169" s="259">
        <v>4828.46</v>
      </c>
      <c r="O169" s="168">
        <v>2.92</v>
      </c>
      <c r="P169" s="175">
        <f t="shared" si="36"/>
        <v>1.8511474578420183E-2</v>
      </c>
      <c r="Q169" s="259">
        <f t="shared" si="37"/>
        <v>372.00799999999998</v>
      </c>
      <c r="R169" s="168">
        <f t="shared" si="38"/>
        <v>34.979999999999976</v>
      </c>
      <c r="S169" s="170">
        <f t="shared" si="39"/>
        <v>0.22175732217573205</v>
      </c>
      <c r="T169" s="168" t="s">
        <v>502</v>
      </c>
      <c r="U169" s="168" t="s">
        <v>316</v>
      </c>
      <c r="V169" s="168" t="s">
        <v>722</v>
      </c>
      <c r="W169" s="174">
        <v>1</v>
      </c>
      <c r="X169" s="168" t="s">
        <v>346</v>
      </c>
    </row>
    <row r="170" spans="2:24" hidden="1">
      <c r="B170" s="443"/>
      <c r="C170" s="443"/>
      <c r="D170" s="205">
        <v>4</v>
      </c>
      <c r="E170" s="168" t="s">
        <v>434</v>
      </c>
      <c r="F170" s="259">
        <v>3993.04</v>
      </c>
      <c r="G170" s="168">
        <v>49.13</v>
      </c>
      <c r="H170" s="168">
        <v>58.96</v>
      </c>
      <c r="I170" s="176">
        <f t="shared" si="33"/>
        <v>1.2000814166497049</v>
      </c>
      <c r="J170" s="168">
        <v>2.9</v>
      </c>
      <c r="K170" s="176">
        <f t="shared" si="34"/>
        <v>5.9027071036026862E-2</v>
      </c>
      <c r="L170" s="259">
        <v>342.75</v>
      </c>
      <c r="M170" s="176">
        <f t="shared" si="35"/>
        <v>1.2591084876857317</v>
      </c>
      <c r="N170" s="259">
        <v>4363.21</v>
      </c>
      <c r="O170" s="168">
        <v>1.08</v>
      </c>
      <c r="P170" s="175">
        <f t="shared" si="36"/>
        <v>2.1982495420313455E-2</v>
      </c>
      <c r="Q170" s="259">
        <f t="shared" si="37"/>
        <v>370.17</v>
      </c>
      <c r="R170" s="168">
        <f t="shared" si="38"/>
        <v>11.649999999999997</v>
      </c>
      <c r="S170" s="170">
        <f t="shared" si="39"/>
        <v>0.2371259922654182</v>
      </c>
      <c r="T170" s="168" t="s">
        <v>502</v>
      </c>
      <c r="U170" s="168" t="s">
        <v>316</v>
      </c>
      <c r="V170" s="168" t="s">
        <v>643</v>
      </c>
      <c r="W170" s="174">
        <v>1</v>
      </c>
      <c r="X170" s="168" t="s">
        <v>144</v>
      </c>
    </row>
    <row r="171" spans="2:24" hidden="1">
      <c r="B171" s="443"/>
      <c r="C171" s="443"/>
      <c r="D171" s="205">
        <v>5</v>
      </c>
      <c r="E171" s="168" t="s">
        <v>613</v>
      </c>
      <c r="F171" s="259">
        <v>3496.8700000000003</v>
      </c>
      <c r="G171" s="168">
        <v>395.6</v>
      </c>
      <c r="H171" s="168">
        <v>415.09999999999997</v>
      </c>
      <c r="I171" s="176">
        <f t="shared" si="33"/>
        <v>1.0492922143579371</v>
      </c>
      <c r="J171" s="168">
        <v>10.72</v>
      </c>
      <c r="K171" s="176">
        <f t="shared" si="34"/>
        <v>2.7098078867542973E-2</v>
      </c>
      <c r="L171" s="259">
        <v>156.74</v>
      </c>
      <c r="M171" s="176">
        <f t="shared" si="35"/>
        <v>1.0763902932254803</v>
      </c>
      <c r="N171" s="259">
        <v>4736.68</v>
      </c>
      <c r="O171" s="168">
        <v>7.91</v>
      </c>
      <c r="P171" s="175">
        <f t="shared" si="36"/>
        <v>1.9994944388270978E-2</v>
      </c>
      <c r="Q171" s="259">
        <f t="shared" si="37"/>
        <v>1239.8134</v>
      </c>
      <c r="R171" s="168">
        <f t="shared" si="38"/>
        <v>22.30999999999997</v>
      </c>
      <c r="S171" s="170">
        <f t="shared" si="39"/>
        <v>5.6395348837209223E-2</v>
      </c>
      <c r="T171" s="168" t="s">
        <v>502</v>
      </c>
      <c r="U171" s="168" t="s">
        <v>316</v>
      </c>
      <c r="V171" s="168" t="s">
        <v>643</v>
      </c>
      <c r="W171" s="174">
        <v>1</v>
      </c>
      <c r="X171" s="168" t="s">
        <v>346</v>
      </c>
    </row>
    <row r="172" spans="2:24" hidden="1">
      <c r="B172" s="443"/>
      <c r="C172" s="443"/>
      <c r="D172" s="205">
        <v>6</v>
      </c>
      <c r="E172" s="168" t="s">
        <v>741</v>
      </c>
      <c r="F172" s="259">
        <v>3411.7200000000003</v>
      </c>
      <c r="G172" s="168">
        <v>470.68</v>
      </c>
      <c r="H172" s="168">
        <v>496.12000000000006</v>
      </c>
      <c r="I172" s="176">
        <f t="shared" si="33"/>
        <v>1.0540494603552308</v>
      </c>
      <c r="J172" s="168">
        <v>21.2</v>
      </c>
      <c r="K172" s="176">
        <f t="shared" si="34"/>
        <v>4.5041216962692275E-2</v>
      </c>
      <c r="L172" s="259">
        <v>81</v>
      </c>
      <c r="M172" s="176">
        <f t="shared" si="35"/>
        <v>1.0990906773179232</v>
      </c>
      <c r="N172" s="259">
        <v>3777.84</v>
      </c>
      <c r="O172" s="168">
        <v>4.5199999999999996</v>
      </c>
      <c r="P172" s="175">
        <f t="shared" si="36"/>
        <v>9.6031273901589186E-3</v>
      </c>
      <c r="Q172" s="259">
        <f t="shared" si="37"/>
        <v>366.11999999999995</v>
      </c>
      <c r="R172" s="168">
        <f t="shared" si="38"/>
        <v>42.120000000000047</v>
      </c>
      <c r="S172" s="170">
        <f t="shared" si="39"/>
        <v>8.9487549927764184E-2</v>
      </c>
      <c r="T172" s="168" t="s">
        <v>502</v>
      </c>
      <c r="U172" s="168" t="s">
        <v>316</v>
      </c>
      <c r="V172" s="168" t="s">
        <v>722</v>
      </c>
      <c r="W172" s="174">
        <v>1</v>
      </c>
      <c r="X172" s="168" t="s">
        <v>346</v>
      </c>
    </row>
    <row r="173" spans="2:24" hidden="1">
      <c r="B173" s="443"/>
      <c r="C173" s="443"/>
      <c r="D173" s="205">
        <v>7</v>
      </c>
      <c r="E173" s="168" t="s">
        <v>453</v>
      </c>
      <c r="F173" s="259">
        <v>3183.2</v>
      </c>
      <c r="G173" s="168">
        <v>80.73</v>
      </c>
      <c r="H173" s="168">
        <v>86.34</v>
      </c>
      <c r="I173" s="176">
        <f t="shared" si="33"/>
        <v>1.0694908955778522</v>
      </c>
      <c r="J173" s="168">
        <v>5.55</v>
      </c>
      <c r="K173" s="176">
        <f t="shared" si="34"/>
        <v>6.8747677443329616E-2</v>
      </c>
      <c r="L173" s="259">
        <v>318.32</v>
      </c>
      <c r="M173" s="176">
        <f t="shared" si="35"/>
        <v>1.1382385730211817</v>
      </c>
      <c r="N173" s="259">
        <v>3552.45</v>
      </c>
      <c r="O173" s="168">
        <v>1.1599999999999999</v>
      </c>
      <c r="P173" s="175">
        <f t="shared" si="36"/>
        <v>1.4368883934101323E-2</v>
      </c>
      <c r="Q173" s="259">
        <f t="shared" si="37"/>
        <v>369.25119999999998</v>
      </c>
      <c r="R173" s="168">
        <f t="shared" si="38"/>
        <v>9.9999999999999964</v>
      </c>
      <c r="S173" s="170">
        <f t="shared" si="39"/>
        <v>0.12386968908708035</v>
      </c>
      <c r="T173" s="168" t="s">
        <v>502</v>
      </c>
      <c r="U173" s="168" t="s">
        <v>316</v>
      </c>
      <c r="V173" s="168" t="s">
        <v>643</v>
      </c>
      <c r="W173" s="174">
        <v>1</v>
      </c>
      <c r="X173" s="168" t="s">
        <v>143</v>
      </c>
    </row>
    <row r="174" spans="2:24" hidden="1">
      <c r="B174" s="443"/>
      <c r="C174" s="443"/>
      <c r="D174" s="205">
        <v>8</v>
      </c>
      <c r="E174" s="168" t="s">
        <v>429</v>
      </c>
      <c r="F174" s="259">
        <v>2827.62</v>
      </c>
      <c r="G174" s="168">
        <v>610.96</v>
      </c>
      <c r="H174" s="168">
        <v>635.46</v>
      </c>
      <c r="I174" s="176">
        <f t="shared" si="33"/>
        <v>1.0401008249312558</v>
      </c>
      <c r="J174" s="168">
        <v>28</v>
      </c>
      <c r="K174" s="176">
        <f t="shared" si="34"/>
        <v>4.5829514207149404E-2</v>
      </c>
      <c r="L174" s="259">
        <v>60.94</v>
      </c>
      <c r="M174" s="176">
        <f t="shared" si="35"/>
        <v>1.0859303391384052</v>
      </c>
      <c r="N174" s="259">
        <v>3199.35</v>
      </c>
      <c r="O174" s="168">
        <v>6.1</v>
      </c>
      <c r="P174" s="175">
        <f t="shared" si="36"/>
        <v>9.9842870237004042E-3</v>
      </c>
      <c r="Q174" s="259">
        <f t="shared" si="37"/>
        <v>371.73399999999998</v>
      </c>
      <c r="R174" s="168">
        <f t="shared" si="38"/>
        <v>46.4</v>
      </c>
      <c r="S174" s="170">
        <f t="shared" si="39"/>
        <v>7.5946052114704718E-2</v>
      </c>
      <c r="T174" s="168" t="s">
        <v>502</v>
      </c>
      <c r="U174" s="168" t="s">
        <v>316</v>
      </c>
      <c r="V174" s="168" t="s">
        <v>743</v>
      </c>
      <c r="W174" s="174">
        <v>1</v>
      </c>
      <c r="X174" s="168" t="s">
        <v>143</v>
      </c>
    </row>
    <row r="175" spans="2:24" hidden="1">
      <c r="B175" s="443"/>
      <c r="C175" s="443"/>
      <c r="D175" s="205">
        <v>9</v>
      </c>
      <c r="E175" s="168" t="s">
        <v>607</v>
      </c>
      <c r="F175" s="259">
        <v>2176.5500000000002</v>
      </c>
      <c r="G175" s="168">
        <v>32.93</v>
      </c>
      <c r="H175" s="168">
        <v>37.230000000000004</v>
      </c>
      <c r="I175" s="176">
        <f t="shared" si="33"/>
        <v>1.1305800182204677</v>
      </c>
      <c r="J175" s="168">
        <v>5.12</v>
      </c>
      <c r="K175" s="176">
        <f t="shared" si="34"/>
        <v>0.15548132402064987</v>
      </c>
      <c r="L175" s="259">
        <v>268.70999999999998</v>
      </c>
      <c r="M175" s="176">
        <f t="shared" si="35"/>
        <v>1.2860613422411176</v>
      </c>
      <c r="N175" s="259">
        <v>2531.25</v>
      </c>
      <c r="O175" s="168">
        <v>1.32</v>
      </c>
      <c r="P175" s="175">
        <f t="shared" si="36"/>
        <v>4.0085028849073792E-2</v>
      </c>
      <c r="Q175" s="259">
        <f t="shared" si="37"/>
        <v>354.69720000000001</v>
      </c>
      <c r="R175" s="168">
        <f t="shared" si="38"/>
        <v>8.1000000000000014</v>
      </c>
      <c r="S175" s="170">
        <f t="shared" si="39"/>
        <v>0.24597631339204376</v>
      </c>
      <c r="T175" s="168" t="s">
        <v>502</v>
      </c>
      <c r="U175" s="168" t="s">
        <v>316</v>
      </c>
      <c r="V175" s="168" t="s">
        <v>722</v>
      </c>
      <c r="W175" s="174">
        <v>1</v>
      </c>
      <c r="X175" s="168" t="s">
        <v>178</v>
      </c>
    </row>
    <row r="176" spans="2:24" hidden="1">
      <c r="B176" s="443"/>
      <c r="C176" s="443"/>
      <c r="D176" s="205">
        <v>10</v>
      </c>
      <c r="E176" s="168" t="s">
        <v>363</v>
      </c>
      <c r="F176" s="259">
        <v>864.34000000000015</v>
      </c>
      <c r="G176" s="168">
        <v>11.71</v>
      </c>
      <c r="H176" s="168">
        <v>13.64</v>
      </c>
      <c r="I176" s="176">
        <f t="shared" si="33"/>
        <v>1.1648163962425278</v>
      </c>
      <c r="J176" s="168">
        <v>2.5</v>
      </c>
      <c r="K176" s="176">
        <f t="shared" si="34"/>
        <v>0.2134927412467976</v>
      </c>
      <c r="L176" s="259">
        <v>278.82</v>
      </c>
      <c r="M176" s="176">
        <f t="shared" si="35"/>
        <v>1.3783091374893253</v>
      </c>
      <c r="N176" s="259">
        <v>1235.17</v>
      </c>
      <c r="O176" s="168">
        <v>1.33</v>
      </c>
      <c r="P176" s="175">
        <f t="shared" si="36"/>
        <v>0.11357813834329633</v>
      </c>
      <c r="Q176" s="259">
        <f t="shared" si="37"/>
        <v>370.8306</v>
      </c>
      <c r="R176" s="168">
        <f t="shared" si="38"/>
        <v>3.0999999999999996</v>
      </c>
      <c r="S176" s="170">
        <f t="shared" si="39"/>
        <v>0.26473099914602899</v>
      </c>
      <c r="T176" s="168" t="s">
        <v>502</v>
      </c>
      <c r="U176" s="168" t="s">
        <v>316</v>
      </c>
      <c r="V176" s="168" t="s">
        <v>384</v>
      </c>
      <c r="W176" s="174">
        <v>1</v>
      </c>
      <c r="X176" s="168" t="s">
        <v>231</v>
      </c>
    </row>
    <row r="177" spans="2:24" hidden="1">
      <c r="B177" s="654">
        <v>45887</v>
      </c>
      <c r="C177" s="443" t="s">
        <v>76</v>
      </c>
      <c r="D177" s="205">
        <v>1</v>
      </c>
      <c r="E177" s="168" t="s">
        <v>615</v>
      </c>
      <c r="F177" s="259">
        <v>5922.02</v>
      </c>
      <c r="G177" s="168">
        <v>98.58</v>
      </c>
      <c r="H177" s="168">
        <v>108.88</v>
      </c>
      <c r="I177" s="176">
        <f t="shared" si="33"/>
        <v>1.1044836680868331</v>
      </c>
      <c r="J177" s="168">
        <v>8.66</v>
      </c>
      <c r="K177" s="176">
        <f t="shared" si="34"/>
        <v>8.7847433556502333E-2</v>
      </c>
      <c r="L177" s="259">
        <v>331.58</v>
      </c>
      <c r="M177" s="176">
        <f t="shared" si="35"/>
        <v>1.1923311016433353</v>
      </c>
      <c r="N177" s="259">
        <v>6286.76</v>
      </c>
      <c r="O177" s="168">
        <v>1.1000000000000001</v>
      </c>
      <c r="P177" s="175">
        <f t="shared" si="36"/>
        <v>1.1158449989855955E-2</v>
      </c>
      <c r="Q177" s="259">
        <f t="shared" si="37"/>
        <v>364.738</v>
      </c>
      <c r="R177" s="168">
        <f t="shared" si="38"/>
        <v>17.859999999999992</v>
      </c>
      <c r="S177" s="170">
        <f t="shared" si="39"/>
        <v>0.18117265165347934</v>
      </c>
      <c r="T177" s="168" t="s">
        <v>502</v>
      </c>
      <c r="U177" s="168" t="s">
        <v>316</v>
      </c>
      <c r="V177" s="168" t="s">
        <v>643</v>
      </c>
      <c r="W177" s="174">
        <v>1</v>
      </c>
      <c r="X177" s="168" t="s">
        <v>140</v>
      </c>
    </row>
    <row r="178" spans="2:24" hidden="1">
      <c r="B178" s="443"/>
      <c r="C178" s="443"/>
      <c r="D178" s="205">
        <v>2</v>
      </c>
      <c r="E178" s="168" t="s">
        <v>343</v>
      </c>
      <c r="F178" s="259">
        <v>5567</v>
      </c>
      <c r="G178" s="168">
        <v>198.93</v>
      </c>
      <c r="H178" s="168">
        <v>214.51</v>
      </c>
      <c r="I178" s="176">
        <f t="shared" si="33"/>
        <v>1.0783190066857689</v>
      </c>
      <c r="J178" s="168">
        <v>15</v>
      </c>
      <c r="K178" s="176">
        <f t="shared" si="34"/>
        <v>7.5403408234052172E-2</v>
      </c>
      <c r="L178" s="259">
        <v>194.04</v>
      </c>
      <c r="M178" s="176">
        <f t="shared" si="35"/>
        <v>1.1537224149198209</v>
      </c>
      <c r="N178" s="259">
        <v>5933.74</v>
      </c>
      <c r="O178" s="168">
        <v>1.89</v>
      </c>
      <c r="P178" s="175">
        <f t="shared" si="36"/>
        <v>9.5008294374905738E-3</v>
      </c>
      <c r="Q178" s="259">
        <f t="shared" si="37"/>
        <v>366.73559999999998</v>
      </c>
      <c r="R178" s="168">
        <f t="shared" si="38"/>
        <v>28.689999999999984</v>
      </c>
      <c r="S178" s="170">
        <f t="shared" si="39"/>
        <v>0.14422158548233038</v>
      </c>
      <c r="T178" s="168" t="s">
        <v>502</v>
      </c>
      <c r="U178" s="168" t="s">
        <v>316</v>
      </c>
      <c r="V178" s="168" t="s">
        <v>722</v>
      </c>
      <c r="W178" s="174">
        <v>1</v>
      </c>
      <c r="X178" s="168" t="s">
        <v>179</v>
      </c>
    </row>
    <row r="179" spans="2:24" hidden="1">
      <c r="B179" s="443"/>
      <c r="C179" s="443"/>
      <c r="D179" s="205">
        <v>3</v>
      </c>
      <c r="E179" s="168" t="s">
        <v>611</v>
      </c>
      <c r="F179" s="259">
        <v>5519.37</v>
      </c>
      <c r="G179" s="168">
        <v>74.930000000000007</v>
      </c>
      <c r="H179" s="168">
        <v>82.929999999999993</v>
      </c>
      <c r="I179" s="176">
        <f t="shared" si="33"/>
        <v>1.1067663152275455</v>
      </c>
      <c r="J179" s="168">
        <v>9.6199999999999992</v>
      </c>
      <c r="K179" s="176">
        <f t="shared" si="34"/>
        <v>0.12838649406112371</v>
      </c>
      <c r="L179" s="259">
        <v>333.9</v>
      </c>
      <c r="M179" s="176">
        <f t="shared" si="35"/>
        <v>1.2351528092886692</v>
      </c>
      <c r="N179" s="259">
        <v>5883.32</v>
      </c>
      <c r="O179" s="168">
        <v>1.0900000000000001</v>
      </c>
      <c r="P179" s="175">
        <f t="shared" si="36"/>
        <v>1.4546910449753103E-2</v>
      </c>
      <c r="Q179" s="259">
        <f t="shared" si="37"/>
        <v>363.95100000000002</v>
      </c>
      <c r="R179" s="168">
        <f t="shared" si="38"/>
        <v>16.52999999999999</v>
      </c>
      <c r="S179" s="170">
        <f t="shared" si="39"/>
        <v>0.22060589883891618</v>
      </c>
      <c r="T179" s="168" t="s">
        <v>502</v>
      </c>
      <c r="U179" s="168" t="s">
        <v>316</v>
      </c>
      <c r="V179" s="168" t="s">
        <v>643</v>
      </c>
      <c r="W179" s="174">
        <v>1</v>
      </c>
      <c r="X179" s="168" t="s">
        <v>134</v>
      </c>
    </row>
    <row r="180" spans="2:24" hidden="1">
      <c r="B180" s="443"/>
      <c r="C180" s="443"/>
      <c r="D180" s="205">
        <v>4</v>
      </c>
      <c r="E180" s="168" t="s">
        <v>425</v>
      </c>
      <c r="F180" s="259">
        <v>4420.0999999999995</v>
      </c>
      <c r="G180" s="168">
        <v>67.52</v>
      </c>
      <c r="H180" s="168">
        <v>74.66</v>
      </c>
      <c r="I180" s="176">
        <f t="shared" si="33"/>
        <v>1.1057464454976302</v>
      </c>
      <c r="J180" s="168">
        <v>5.95</v>
      </c>
      <c r="K180" s="176">
        <f t="shared" si="34"/>
        <v>8.8122037914691947E-2</v>
      </c>
      <c r="L180" s="259">
        <v>365.6</v>
      </c>
      <c r="M180" s="176">
        <f t="shared" si="35"/>
        <v>1.1938684834123223</v>
      </c>
      <c r="N180" s="259">
        <v>4785.7</v>
      </c>
      <c r="O180" s="168">
        <v>1</v>
      </c>
      <c r="P180" s="175">
        <f t="shared" si="36"/>
        <v>1.481042654028436E-2</v>
      </c>
      <c r="Q180" s="259">
        <f t="shared" si="37"/>
        <v>365.6</v>
      </c>
      <c r="R180" s="168">
        <f t="shared" si="38"/>
        <v>12.090000000000003</v>
      </c>
      <c r="S180" s="170">
        <f t="shared" si="39"/>
        <v>0.17905805687203796</v>
      </c>
      <c r="T180" s="168" t="s">
        <v>502</v>
      </c>
      <c r="U180" s="168" t="s">
        <v>316</v>
      </c>
      <c r="V180" s="168" t="s">
        <v>643</v>
      </c>
      <c r="W180" s="174">
        <v>1</v>
      </c>
      <c r="X180" s="168" t="s">
        <v>137</v>
      </c>
    </row>
    <row r="181" spans="2:24" hidden="1">
      <c r="B181" s="443"/>
      <c r="C181" s="443"/>
      <c r="D181" s="205">
        <v>5</v>
      </c>
      <c r="E181" s="168" t="s">
        <v>729</v>
      </c>
      <c r="F181" s="259">
        <v>2574</v>
      </c>
      <c r="G181" s="168">
        <v>125.01</v>
      </c>
      <c r="H181" s="168">
        <v>138.22999999999999</v>
      </c>
      <c r="I181" s="176">
        <f t="shared" si="33"/>
        <v>1.1057515398768096</v>
      </c>
      <c r="J181" s="168">
        <v>13.5</v>
      </c>
      <c r="K181" s="176">
        <f t="shared" si="34"/>
        <v>0.10799136069114471</v>
      </c>
      <c r="L181" s="259">
        <v>110</v>
      </c>
      <c r="M181" s="176">
        <f t="shared" si="35"/>
        <v>1.2137429005679545</v>
      </c>
      <c r="N181" s="259">
        <v>2939.2</v>
      </c>
      <c r="O181" s="168">
        <v>3.32</v>
      </c>
      <c r="P181" s="175">
        <f t="shared" si="36"/>
        <v>2.65578753699704E-2</v>
      </c>
      <c r="Q181" s="259">
        <f t="shared" si="37"/>
        <v>365.2</v>
      </c>
      <c r="R181" s="168">
        <f t="shared" si="38"/>
        <v>23.399999999999984</v>
      </c>
      <c r="S181" s="170">
        <f t="shared" si="39"/>
        <v>0.18718502519798402</v>
      </c>
      <c r="T181" s="168" t="s">
        <v>497</v>
      </c>
      <c r="U181" s="168" t="s">
        <v>355</v>
      </c>
      <c r="V181" s="168" t="s">
        <v>728</v>
      </c>
      <c r="W181" s="174">
        <v>1</v>
      </c>
      <c r="X181" s="168" t="s">
        <v>228</v>
      </c>
    </row>
    <row r="182" spans="2:24" hidden="1">
      <c r="B182" s="443"/>
      <c r="C182" s="443"/>
      <c r="D182" s="205">
        <v>6</v>
      </c>
      <c r="E182" s="168" t="s">
        <v>634</v>
      </c>
      <c r="F182" s="259">
        <v>2271.9499999999998</v>
      </c>
      <c r="G182" s="168">
        <v>30.83</v>
      </c>
      <c r="H182" s="168">
        <v>39.029999999999994</v>
      </c>
      <c r="I182" s="176">
        <f t="shared" si="33"/>
        <v>1.2659746999675638</v>
      </c>
      <c r="J182" s="168">
        <v>4.2</v>
      </c>
      <c r="K182" s="176">
        <f t="shared" si="34"/>
        <v>0.13623094388582552</v>
      </c>
      <c r="L182" s="259">
        <v>212.73</v>
      </c>
      <c r="M182" s="176">
        <f t="shared" si="35"/>
        <v>1.4022056438533896</v>
      </c>
      <c r="N182" s="259">
        <v>2637.85</v>
      </c>
      <c r="O182" s="168">
        <v>1.72</v>
      </c>
      <c r="P182" s="175">
        <f t="shared" si="36"/>
        <v>5.5789815115147585E-2</v>
      </c>
      <c r="Q182" s="259">
        <f t="shared" si="37"/>
        <v>365.8956</v>
      </c>
      <c r="R182" s="168">
        <f t="shared" si="38"/>
        <v>10.679999999999998</v>
      </c>
      <c r="S182" s="170">
        <f t="shared" si="39"/>
        <v>0.34641582873824195</v>
      </c>
      <c r="T182" s="168" t="s">
        <v>502</v>
      </c>
      <c r="U182" s="168" t="s">
        <v>316</v>
      </c>
      <c r="V182" s="168" t="s">
        <v>722</v>
      </c>
      <c r="W182" s="174">
        <v>1</v>
      </c>
      <c r="X182" s="168" t="s">
        <v>180</v>
      </c>
    </row>
    <row r="183" spans="2:24" hidden="1">
      <c r="B183" s="443"/>
      <c r="C183" s="443"/>
      <c r="D183" s="205">
        <v>7</v>
      </c>
      <c r="E183" s="168" t="s">
        <v>385</v>
      </c>
      <c r="F183" s="259">
        <v>1919.55</v>
      </c>
      <c r="G183" s="168">
        <v>103.1</v>
      </c>
      <c r="H183" s="168">
        <v>101.27</v>
      </c>
      <c r="I183" s="176">
        <f t="shared" si="33"/>
        <v>0.98225024248302617</v>
      </c>
      <c r="J183" s="168">
        <v>7.6</v>
      </c>
      <c r="K183" s="176">
        <f t="shared" si="34"/>
        <v>7.3714839961202719E-2</v>
      </c>
      <c r="L183" s="259">
        <v>410.16</v>
      </c>
      <c r="M183" s="176">
        <f t="shared" si="35"/>
        <v>1.0559650824442288</v>
      </c>
      <c r="N183" s="259">
        <v>2366.62</v>
      </c>
      <c r="O183" s="168">
        <v>1.0900000000000001</v>
      </c>
      <c r="P183" s="175">
        <f t="shared" si="36"/>
        <v>1.0572259941804074E-2</v>
      </c>
      <c r="Q183" s="259">
        <f t="shared" si="37"/>
        <v>447.07440000000008</v>
      </c>
      <c r="R183" s="168">
        <f t="shared" si="38"/>
        <v>4.6799999999999962</v>
      </c>
      <c r="S183" s="170">
        <f t="shared" si="39"/>
        <v>4.5392822502424796E-2</v>
      </c>
      <c r="T183" s="168" t="s">
        <v>502</v>
      </c>
      <c r="U183" s="168" t="s">
        <v>316</v>
      </c>
      <c r="V183" s="168" t="s">
        <v>643</v>
      </c>
      <c r="W183" s="174">
        <v>1</v>
      </c>
      <c r="X183" s="168" t="s">
        <v>346</v>
      </c>
    </row>
    <row r="184" spans="2:24" hidden="1">
      <c r="B184" s="443"/>
      <c r="C184" s="443"/>
      <c r="D184" s="205">
        <v>8</v>
      </c>
      <c r="E184" s="168" t="s">
        <v>434</v>
      </c>
      <c r="F184" s="259">
        <v>1724.0299999999997</v>
      </c>
      <c r="G184" s="168">
        <v>48.05</v>
      </c>
      <c r="H184" s="168">
        <v>51.67</v>
      </c>
      <c r="I184" s="176">
        <f t="shared" si="33"/>
        <v>1.0753381893860563</v>
      </c>
      <c r="J184" s="168">
        <v>4.3499999999999996</v>
      </c>
      <c r="K184" s="176">
        <f t="shared" si="34"/>
        <v>9.053069719042664E-2</v>
      </c>
      <c r="L184" s="259">
        <v>342.75</v>
      </c>
      <c r="M184" s="176">
        <f t="shared" si="35"/>
        <v>1.165868886576483</v>
      </c>
      <c r="N184" s="259">
        <v>2731.72</v>
      </c>
      <c r="O184" s="168">
        <v>2.94</v>
      </c>
      <c r="P184" s="175">
        <f t="shared" si="36"/>
        <v>6.1186264308012488E-2</v>
      </c>
      <c r="Q184" s="259">
        <f t="shared" si="37"/>
        <v>1007.6849999999999</v>
      </c>
      <c r="R184" s="168">
        <f t="shared" si="38"/>
        <v>5.0300000000000065</v>
      </c>
      <c r="S184" s="170">
        <f t="shared" si="39"/>
        <v>0.10468262226847048</v>
      </c>
      <c r="T184" s="168" t="s">
        <v>502</v>
      </c>
      <c r="U184" s="168" t="s">
        <v>316</v>
      </c>
      <c r="V184" s="168" t="s">
        <v>643</v>
      </c>
      <c r="W184" s="174">
        <v>1</v>
      </c>
      <c r="X184" s="168" t="s">
        <v>144</v>
      </c>
    </row>
    <row r="185" spans="2:24" hidden="1">
      <c r="B185" s="443"/>
      <c r="C185" s="443"/>
      <c r="D185" s="205">
        <v>9</v>
      </c>
      <c r="E185" s="168" t="s">
        <v>653</v>
      </c>
      <c r="F185" s="259">
        <v>1297.8899999999999</v>
      </c>
      <c r="G185" s="168">
        <v>377.2</v>
      </c>
      <c r="H185" s="168">
        <v>389.34</v>
      </c>
      <c r="I185" s="176">
        <f t="shared" si="33"/>
        <v>1.0321845174973487</v>
      </c>
      <c r="J185" s="168">
        <v>15</v>
      </c>
      <c r="K185" s="176">
        <f t="shared" si="34"/>
        <v>3.9766702014846236E-2</v>
      </c>
      <c r="L185" s="259">
        <v>61.25</v>
      </c>
      <c r="M185" s="176">
        <f t="shared" si="35"/>
        <v>1.0719512195121952</v>
      </c>
      <c r="N185" s="259">
        <v>1662.33</v>
      </c>
      <c r="O185" s="168">
        <v>5.95</v>
      </c>
      <c r="P185" s="175">
        <f t="shared" si="36"/>
        <v>1.5774125132555675E-2</v>
      </c>
      <c r="Q185" s="259">
        <f t="shared" si="37"/>
        <v>364.4375</v>
      </c>
      <c r="R185" s="168">
        <f t="shared" si="38"/>
        <v>21.189999999999987</v>
      </c>
      <c r="S185" s="170">
        <f t="shared" si="39"/>
        <v>5.6177094379639414E-2</v>
      </c>
      <c r="T185" s="168" t="s">
        <v>502</v>
      </c>
      <c r="U185" s="168" t="s">
        <v>316</v>
      </c>
      <c r="V185" s="168" t="s">
        <v>744</v>
      </c>
      <c r="W185" s="174">
        <v>1</v>
      </c>
      <c r="X185" s="168" t="s">
        <v>231</v>
      </c>
    </row>
    <row r="186" spans="2:24" hidden="1">
      <c r="B186" s="443"/>
      <c r="C186" s="443"/>
      <c r="D186" s="205">
        <v>10</v>
      </c>
      <c r="E186" s="168" t="s">
        <v>646</v>
      </c>
      <c r="F186" s="259">
        <v>1290.24</v>
      </c>
      <c r="G186" s="168">
        <v>50</v>
      </c>
      <c r="H186" s="168">
        <v>58.03</v>
      </c>
      <c r="I186" s="176">
        <f t="shared" si="33"/>
        <v>1.1606000000000001</v>
      </c>
      <c r="J186" s="168">
        <v>2.4</v>
      </c>
      <c r="K186" s="176">
        <f t="shared" si="34"/>
        <v>4.8000000000000001E-2</v>
      </c>
      <c r="L186" s="259">
        <v>149.16</v>
      </c>
      <c r="M186" s="176">
        <f t="shared" si="35"/>
        <v>1.2085999999999999</v>
      </c>
      <c r="N186" s="259">
        <v>1555.74</v>
      </c>
      <c r="O186" s="168">
        <v>1.78</v>
      </c>
      <c r="P186" s="175">
        <f t="shared" si="36"/>
        <v>3.56E-2</v>
      </c>
      <c r="Q186" s="259">
        <f t="shared" si="37"/>
        <v>265.50479999999999</v>
      </c>
      <c r="R186" s="168">
        <f t="shared" si="38"/>
        <v>8.65</v>
      </c>
      <c r="S186" s="170">
        <f t="shared" si="39"/>
        <v>0.17300000000000001</v>
      </c>
      <c r="T186" s="168" t="s">
        <v>502</v>
      </c>
      <c r="U186" s="168" t="s">
        <v>316</v>
      </c>
      <c r="V186" s="168" t="s">
        <v>647</v>
      </c>
      <c r="W186" s="174">
        <v>1</v>
      </c>
      <c r="X186" s="168" t="s">
        <v>228</v>
      </c>
    </row>
    <row r="187" spans="2:24" hidden="1">
      <c r="B187" s="654">
        <v>45888</v>
      </c>
      <c r="C187" s="443" t="s">
        <v>77</v>
      </c>
      <c r="D187" s="205">
        <v>1</v>
      </c>
      <c r="E187" s="168" t="s">
        <v>411</v>
      </c>
      <c r="F187" s="259">
        <v>3502.23</v>
      </c>
      <c r="G187" s="168">
        <v>145.35</v>
      </c>
      <c r="H187" s="168">
        <v>145.35</v>
      </c>
      <c r="I187" s="176">
        <f t="shared" si="33"/>
        <v>1</v>
      </c>
      <c r="J187" s="168">
        <v>29.35</v>
      </c>
      <c r="K187" s="176">
        <f t="shared" si="34"/>
        <v>0.20192638458892331</v>
      </c>
      <c r="L187" s="259">
        <v>127.4</v>
      </c>
      <c r="M187" s="176">
        <f t="shared" si="35"/>
        <v>1.2019263845889232</v>
      </c>
      <c r="N187" s="259">
        <v>3739.19</v>
      </c>
      <c r="O187" s="168">
        <v>1.86</v>
      </c>
      <c r="P187" s="175">
        <f t="shared" si="36"/>
        <v>1.2796697626418991E-2</v>
      </c>
      <c r="Q187" s="259">
        <f t="shared" si="37"/>
        <v>236.96400000000003</v>
      </c>
      <c r="R187" s="168">
        <f t="shared" si="38"/>
        <v>27.489999999999995</v>
      </c>
      <c r="S187" s="170">
        <f t="shared" si="39"/>
        <v>0.18912968696250426</v>
      </c>
      <c r="T187" s="168" t="s">
        <v>502</v>
      </c>
      <c r="U187" s="168" t="s">
        <v>316</v>
      </c>
      <c r="V187" s="168" t="s">
        <v>722</v>
      </c>
      <c r="W187" s="174">
        <v>1</v>
      </c>
      <c r="X187" s="168" t="s">
        <v>346</v>
      </c>
    </row>
    <row r="188" spans="2:24" hidden="1">
      <c r="B188" s="443"/>
      <c r="C188" s="443"/>
      <c r="D188" s="205">
        <v>2</v>
      </c>
      <c r="E188" s="168" t="s">
        <v>354</v>
      </c>
      <c r="F188" s="259">
        <v>2289.11</v>
      </c>
      <c r="G188" s="168">
        <v>262.92</v>
      </c>
      <c r="H188" s="168">
        <v>262.92</v>
      </c>
      <c r="I188" s="176">
        <f t="shared" si="33"/>
        <v>1</v>
      </c>
      <c r="J188" s="168">
        <v>25.5</v>
      </c>
      <c r="K188" s="176">
        <f t="shared" si="34"/>
        <v>9.6987676859881328E-2</v>
      </c>
      <c r="L188" s="259">
        <v>95.34</v>
      </c>
      <c r="M188" s="176">
        <f t="shared" si="35"/>
        <v>1.0969876768598814</v>
      </c>
      <c r="N188" s="259">
        <v>2431.17</v>
      </c>
      <c r="O188" s="168">
        <v>1.49</v>
      </c>
      <c r="P188" s="175">
        <f t="shared" si="36"/>
        <v>5.6671230792636543E-3</v>
      </c>
      <c r="Q188" s="259">
        <f t="shared" si="37"/>
        <v>142.0566</v>
      </c>
      <c r="R188" s="168">
        <f t="shared" si="38"/>
        <v>24.01</v>
      </c>
      <c r="S188" s="170">
        <f t="shared" si="39"/>
        <v>9.132055378061768E-2</v>
      </c>
      <c r="T188" s="168" t="s">
        <v>502</v>
      </c>
      <c r="U188" s="168" t="s">
        <v>316</v>
      </c>
      <c r="V188" s="168" t="s">
        <v>722</v>
      </c>
      <c r="W188" s="174">
        <v>1</v>
      </c>
      <c r="X188" s="168" t="s">
        <v>346</v>
      </c>
    </row>
    <row r="189" spans="2:24" hidden="1">
      <c r="B189" s="443"/>
      <c r="C189" s="443"/>
      <c r="D189" s="205">
        <v>3</v>
      </c>
      <c r="E189" s="168" t="s">
        <v>416</v>
      </c>
      <c r="F189" s="259">
        <v>2039.06</v>
      </c>
      <c r="G189" s="168">
        <v>320.33999999999997</v>
      </c>
      <c r="H189" s="168">
        <v>320.33999999999997</v>
      </c>
      <c r="I189" s="176">
        <f t="shared" si="33"/>
        <v>1</v>
      </c>
      <c r="J189" s="168">
        <v>18.57</v>
      </c>
      <c r="K189" s="176">
        <f t="shared" si="34"/>
        <v>5.7969657239183375E-2</v>
      </c>
      <c r="L189" s="259">
        <v>156.72999999999999</v>
      </c>
      <c r="M189" s="176">
        <f t="shared" si="35"/>
        <v>1.0579696572391835</v>
      </c>
      <c r="N189" s="259">
        <v>2910.48</v>
      </c>
      <c r="O189" s="168">
        <v>5.56</v>
      </c>
      <c r="P189" s="175">
        <f t="shared" si="36"/>
        <v>1.7356558656427545E-2</v>
      </c>
      <c r="Q189" s="259">
        <f t="shared" si="37"/>
        <v>871.41879999999992</v>
      </c>
      <c r="R189" s="168">
        <f t="shared" si="38"/>
        <v>13.009999999999994</v>
      </c>
      <c r="S189" s="170">
        <f t="shared" si="39"/>
        <v>4.0613098582755809E-2</v>
      </c>
      <c r="T189" s="168" t="s">
        <v>502</v>
      </c>
      <c r="U189" s="168" t="s">
        <v>316</v>
      </c>
      <c r="V189" s="168" t="s">
        <v>384</v>
      </c>
      <c r="W189" s="174">
        <v>1</v>
      </c>
      <c r="X189" s="168" t="s">
        <v>346</v>
      </c>
    </row>
    <row r="190" spans="2:24" hidden="1">
      <c r="B190" s="443"/>
      <c r="C190" s="443"/>
      <c r="D190" s="205">
        <v>4</v>
      </c>
      <c r="E190" s="168" t="s">
        <v>353</v>
      </c>
      <c r="F190" s="259">
        <v>1943.73</v>
      </c>
      <c r="G190" s="168">
        <v>95.82</v>
      </c>
      <c r="H190" s="168">
        <v>95.82</v>
      </c>
      <c r="I190" s="176">
        <f t="shared" si="33"/>
        <v>1</v>
      </c>
      <c r="J190" s="168">
        <v>20.8</v>
      </c>
      <c r="K190" s="176">
        <f t="shared" si="34"/>
        <v>0.21707367981632231</v>
      </c>
      <c r="L190" s="259">
        <v>104.84</v>
      </c>
      <c r="M190" s="176">
        <f t="shared" si="35"/>
        <v>1.2170736798163222</v>
      </c>
      <c r="N190" s="259">
        <v>2180.67</v>
      </c>
      <c r="O190" s="168">
        <v>2.2599999999999998</v>
      </c>
      <c r="P190" s="175">
        <f t="shared" si="36"/>
        <v>2.3585890210811939E-2</v>
      </c>
      <c r="Q190" s="259">
        <f t="shared" si="37"/>
        <v>236.93839999999997</v>
      </c>
      <c r="R190" s="168">
        <f t="shared" si="38"/>
        <v>18.54</v>
      </c>
      <c r="S190" s="170">
        <f t="shared" si="39"/>
        <v>0.19348778960551033</v>
      </c>
      <c r="T190" s="168" t="s">
        <v>502</v>
      </c>
      <c r="U190" s="168" t="s">
        <v>316</v>
      </c>
      <c r="V190" s="168" t="s">
        <v>730</v>
      </c>
      <c r="W190" s="174">
        <v>1</v>
      </c>
      <c r="X190" s="168" t="s">
        <v>346</v>
      </c>
    </row>
    <row r="191" spans="2:24" hidden="1">
      <c r="B191" s="443"/>
      <c r="C191" s="443"/>
      <c r="D191" s="205">
        <v>5</v>
      </c>
      <c r="E191" s="168" t="s">
        <v>347</v>
      </c>
      <c r="F191" s="259">
        <v>1746.4900000000002</v>
      </c>
      <c r="G191" s="168">
        <v>231.25</v>
      </c>
      <c r="H191" s="168">
        <v>231.25</v>
      </c>
      <c r="I191" s="176">
        <f t="shared" si="33"/>
        <v>1</v>
      </c>
      <c r="J191" s="168">
        <v>23.76</v>
      </c>
      <c r="K191" s="176">
        <f t="shared" si="34"/>
        <v>0.10274594594594595</v>
      </c>
      <c r="L191" s="259">
        <v>99.12</v>
      </c>
      <c r="M191" s="176">
        <f t="shared" si="35"/>
        <v>1.1027459459459459</v>
      </c>
      <c r="N191" s="259">
        <v>2355.09</v>
      </c>
      <c r="O191" s="168">
        <v>6.14</v>
      </c>
      <c r="P191" s="175">
        <f t="shared" si="36"/>
        <v>2.6551351351351352E-2</v>
      </c>
      <c r="Q191" s="259">
        <f t="shared" si="37"/>
        <v>608.59680000000003</v>
      </c>
      <c r="R191" s="168">
        <f t="shared" si="38"/>
        <v>17.61999999999999</v>
      </c>
      <c r="S191" s="170">
        <f t="shared" si="39"/>
        <v>7.6194594594594559E-2</v>
      </c>
      <c r="T191" s="168" t="s">
        <v>502</v>
      </c>
      <c r="U191" s="168" t="s">
        <v>316</v>
      </c>
      <c r="V191" s="168" t="s">
        <v>730</v>
      </c>
      <c r="W191" s="174">
        <v>1</v>
      </c>
      <c r="X191" s="168" t="s">
        <v>346</v>
      </c>
    </row>
    <row r="192" spans="2:24" hidden="1">
      <c r="B192" s="443"/>
      <c r="C192" s="443"/>
      <c r="D192" s="205">
        <v>6</v>
      </c>
      <c r="E192" s="168" t="s">
        <v>651</v>
      </c>
      <c r="F192" s="259">
        <v>1147.97</v>
      </c>
      <c r="G192" s="168">
        <v>119.78</v>
      </c>
      <c r="H192" s="168">
        <v>119.78</v>
      </c>
      <c r="I192" s="176">
        <f t="shared" si="33"/>
        <v>1</v>
      </c>
      <c r="J192" s="168">
        <v>20.329999999999998</v>
      </c>
      <c r="K192" s="176">
        <f t="shared" si="34"/>
        <v>0.16972783436299882</v>
      </c>
      <c r="L192" s="259">
        <v>64.930000000000007</v>
      </c>
      <c r="M192" s="176">
        <f t="shared" si="35"/>
        <v>1.1697278343629989</v>
      </c>
      <c r="N192" s="259">
        <v>1320.03</v>
      </c>
      <c r="O192" s="168">
        <v>2.65</v>
      </c>
      <c r="P192" s="175">
        <f t="shared" si="36"/>
        <v>2.2123893805309734E-2</v>
      </c>
      <c r="Q192" s="259">
        <f t="shared" si="37"/>
        <v>172.06450000000001</v>
      </c>
      <c r="R192" s="168">
        <f t="shared" si="38"/>
        <v>17.680000000000014</v>
      </c>
      <c r="S192" s="170">
        <f t="shared" si="39"/>
        <v>0.14760394055768922</v>
      </c>
      <c r="T192" s="168" t="s">
        <v>502</v>
      </c>
      <c r="U192" s="168" t="s">
        <v>316</v>
      </c>
      <c r="V192" s="168" t="s">
        <v>722</v>
      </c>
      <c r="W192" s="174">
        <v>1</v>
      </c>
      <c r="X192" s="168" t="s">
        <v>346</v>
      </c>
    </row>
    <row r="193" spans="2:24" hidden="1">
      <c r="B193" s="443"/>
      <c r="C193" s="443"/>
      <c r="D193" s="205">
        <v>7</v>
      </c>
      <c r="E193" s="168" t="s">
        <v>745</v>
      </c>
      <c r="F193" s="259">
        <v>1104.01</v>
      </c>
      <c r="G193" s="168">
        <v>272.2</v>
      </c>
      <c r="H193" s="168">
        <v>272.2</v>
      </c>
      <c r="I193" s="176">
        <f t="shared" si="33"/>
        <v>1</v>
      </c>
      <c r="J193" s="168">
        <v>25.89</v>
      </c>
      <c r="K193" s="176">
        <f t="shared" si="34"/>
        <v>9.5113886847905962E-2</v>
      </c>
      <c r="L193" s="259">
        <v>44.86</v>
      </c>
      <c r="M193" s="176">
        <f t="shared" si="35"/>
        <v>1.095113886847906</v>
      </c>
      <c r="N193" s="259">
        <v>1161.43</v>
      </c>
      <c r="O193" s="168">
        <v>1.28</v>
      </c>
      <c r="P193" s="175">
        <f t="shared" si="36"/>
        <v>4.7024246877296113E-3</v>
      </c>
      <c r="Q193" s="259">
        <f t="shared" si="37"/>
        <v>57.4208</v>
      </c>
      <c r="R193" s="168">
        <f t="shared" si="38"/>
        <v>24.609999999999985</v>
      </c>
      <c r="S193" s="170">
        <f t="shared" si="39"/>
        <v>9.0411462160176287E-2</v>
      </c>
      <c r="T193" s="168" t="s">
        <v>502</v>
      </c>
      <c r="U193" s="168" t="s">
        <v>316</v>
      </c>
      <c r="V193" s="168" t="s">
        <v>666</v>
      </c>
      <c r="W193" s="174">
        <v>1</v>
      </c>
      <c r="X193" s="168" t="s">
        <v>346</v>
      </c>
    </row>
    <row r="194" spans="2:24" hidden="1">
      <c r="B194" s="443"/>
      <c r="C194" s="443"/>
      <c r="D194" s="205">
        <v>8</v>
      </c>
      <c r="E194" s="168" t="s">
        <v>642</v>
      </c>
      <c r="F194" s="259">
        <v>1085.8499999999999</v>
      </c>
      <c r="G194" s="168">
        <v>90.63</v>
      </c>
      <c r="H194" s="168">
        <v>90.63</v>
      </c>
      <c r="I194" s="176">
        <f t="shared" si="33"/>
        <v>1</v>
      </c>
      <c r="J194" s="168">
        <v>13.74</v>
      </c>
      <c r="K194" s="176">
        <f t="shared" si="34"/>
        <v>0.15160542866600465</v>
      </c>
      <c r="L194" s="259">
        <v>121.46</v>
      </c>
      <c r="M194" s="176">
        <f t="shared" si="35"/>
        <v>1.1516054286660047</v>
      </c>
      <c r="N194" s="259">
        <v>1668.86</v>
      </c>
      <c r="O194" s="168">
        <v>4.8</v>
      </c>
      <c r="P194" s="175">
        <f t="shared" si="36"/>
        <v>5.2962595167163194E-2</v>
      </c>
      <c r="Q194" s="259">
        <f t="shared" si="37"/>
        <v>583.00799999999992</v>
      </c>
      <c r="R194" s="168">
        <f t="shared" si="38"/>
        <v>8.9399999999999942</v>
      </c>
      <c r="S194" s="170">
        <f t="shared" si="39"/>
        <v>9.8642833498841384E-2</v>
      </c>
      <c r="T194" s="168" t="s">
        <v>502</v>
      </c>
      <c r="U194" s="168" t="s">
        <v>316</v>
      </c>
      <c r="V194" s="168" t="s">
        <v>722</v>
      </c>
      <c r="W194" s="174">
        <v>1</v>
      </c>
      <c r="X194" s="168" t="s">
        <v>215</v>
      </c>
    </row>
    <row r="195" spans="2:24" hidden="1">
      <c r="B195" s="443"/>
      <c r="C195" s="443"/>
      <c r="D195" s="205">
        <v>9</v>
      </c>
      <c r="E195" s="168" t="s">
        <v>691</v>
      </c>
      <c r="F195" s="259">
        <v>1062.3600000000001</v>
      </c>
      <c r="G195" s="168">
        <v>229.88</v>
      </c>
      <c r="H195" s="168">
        <v>229.88</v>
      </c>
      <c r="I195" s="176">
        <f t="shared" si="33"/>
        <v>1</v>
      </c>
      <c r="J195" s="168">
        <v>15.66</v>
      </c>
      <c r="K195" s="176">
        <f t="shared" si="34"/>
        <v>6.8122498694971292E-2</v>
      </c>
      <c r="L195" s="259">
        <v>78</v>
      </c>
      <c r="M195" s="176">
        <f t="shared" si="35"/>
        <v>1.0681224986949713</v>
      </c>
      <c r="N195" s="259">
        <v>1221.48</v>
      </c>
      <c r="O195" s="168">
        <v>2.04</v>
      </c>
      <c r="P195" s="175">
        <f t="shared" si="36"/>
        <v>8.8741952322951116E-3</v>
      </c>
      <c r="Q195" s="259">
        <f t="shared" si="37"/>
        <v>159.12</v>
      </c>
      <c r="R195" s="168">
        <f t="shared" si="38"/>
        <v>13.619999999999997</v>
      </c>
      <c r="S195" s="170">
        <f t="shared" si="39"/>
        <v>5.924830346267617E-2</v>
      </c>
      <c r="T195" s="168" t="s">
        <v>502</v>
      </c>
      <c r="U195" s="168" t="s">
        <v>316</v>
      </c>
      <c r="V195" s="168" t="s">
        <v>647</v>
      </c>
      <c r="W195" s="174">
        <v>1</v>
      </c>
      <c r="X195" s="168" t="s">
        <v>346</v>
      </c>
    </row>
    <row r="196" spans="2:24" hidden="1">
      <c r="B196" s="443"/>
      <c r="C196" s="443"/>
      <c r="D196" s="205">
        <v>10</v>
      </c>
      <c r="E196" s="168" t="s">
        <v>452</v>
      </c>
      <c r="F196" s="259">
        <v>1057.6499999999999</v>
      </c>
      <c r="G196" s="168">
        <v>332.9</v>
      </c>
      <c r="H196" s="168">
        <v>332.9</v>
      </c>
      <c r="I196" s="176">
        <f t="shared" si="33"/>
        <v>1</v>
      </c>
      <c r="J196" s="168">
        <v>9.67</v>
      </c>
      <c r="K196" s="176">
        <f t="shared" si="34"/>
        <v>2.9047762090717934E-2</v>
      </c>
      <c r="L196" s="259">
        <v>133.88</v>
      </c>
      <c r="M196" s="176">
        <f t="shared" si="35"/>
        <v>1.0290477620907179</v>
      </c>
      <c r="N196" s="259">
        <v>1294.6199999999999</v>
      </c>
      <c r="O196" s="168">
        <v>1.77</v>
      </c>
      <c r="P196" s="175">
        <f t="shared" si="36"/>
        <v>5.3169119855812561E-3</v>
      </c>
      <c r="Q196" s="259">
        <f t="shared" si="37"/>
        <v>236.9676</v>
      </c>
      <c r="R196" s="168">
        <f t="shared" si="38"/>
        <v>7.9000000000000163</v>
      </c>
      <c r="S196" s="170">
        <f t="shared" si="39"/>
        <v>2.3730850105136727E-2</v>
      </c>
      <c r="T196" s="168" t="s">
        <v>502</v>
      </c>
      <c r="U196" s="168" t="s">
        <v>316</v>
      </c>
      <c r="V196" s="168" t="s">
        <v>348</v>
      </c>
      <c r="W196" s="174">
        <v>1</v>
      </c>
      <c r="X196" s="168" t="s">
        <v>132</v>
      </c>
    </row>
    <row r="197" spans="2:24" hidden="1">
      <c r="B197" s="654">
        <v>45889</v>
      </c>
      <c r="C197" s="443" t="s">
        <v>78</v>
      </c>
      <c r="D197" s="205">
        <v>1</v>
      </c>
      <c r="E197" s="168" t="s">
        <v>343</v>
      </c>
      <c r="F197" s="259">
        <v>4928.616</v>
      </c>
      <c r="G197" s="168">
        <v>185.07</v>
      </c>
      <c r="H197" s="168">
        <v>185.07</v>
      </c>
      <c r="I197" s="176">
        <f t="shared" si="33"/>
        <v>1</v>
      </c>
      <c r="J197" s="168">
        <v>31.12</v>
      </c>
      <c r="K197" s="176">
        <f t="shared" si="34"/>
        <v>0.168152590911547</v>
      </c>
      <c r="L197" s="259">
        <v>194.04</v>
      </c>
      <c r="M197" s="176">
        <f t="shared" si="35"/>
        <v>1.1681525909115471</v>
      </c>
      <c r="N197" s="259">
        <v>6038.5248000000001</v>
      </c>
      <c r="O197" s="168">
        <v>5.72</v>
      </c>
      <c r="P197" s="175">
        <f t="shared" si="36"/>
        <v>3.0907224293510564E-2</v>
      </c>
      <c r="Q197" s="259">
        <f t="shared" si="37"/>
        <v>1109.9087999999999</v>
      </c>
      <c r="R197" s="168">
        <f t="shared" si="38"/>
        <v>25.400000000000006</v>
      </c>
      <c r="S197" s="170">
        <f t="shared" si="39"/>
        <v>0.13724536661803646</v>
      </c>
      <c r="T197" s="168" t="s">
        <v>502</v>
      </c>
      <c r="U197" s="168" t="s">
        <v>316</v>
      </c>
      <c r="V197" s="168" t="s">
        <v>722</v>
      </c>
      <c r="W197" s="174">
        <v>1</v>
      </c>
      <c r="X197" s="168" t="s">
        <v>179</v>
      </c>
    </row>
    <row r="198" spans="2:24" hidden="1">
      <c r="B198" s="443"/>
      <c r="C198" s="443"/>
      <c r="D198" s="205">
        <v>2</v>
      </c>
      <c r="E198" s="168" t="s">
        <v>612</v>
      </c>
      <c r="F198" s="259">
        <v>1253.7449999999999</v>
      </c>
      <c r="G198" s="168">
        <v>87.66</v>
      </c>
      <c r="H198" s="168">
        <v>87.66</v>
      </c>
      <c r="I198" s="176">
        <f t="shared" si="33"/>
        <v>1</v>
      </c>
      <c r="J198" s="168">
        <v>11.33</v>
      </c>
      <c r="K198" s="176">
        <f t="shared" si="34"/>
        <v>0.12924937257586128</v>
      </c>
      <c r="L198" s="259">
        <v>135.54</v>
      </c>
      <c r="M198" s="176">
        <f t="shared" si="35"/>
        <v>1.1292493725758612</v>
      </c>
      <c r="N198" s="259">
        <v>1535.6682000000001</v>
      </c>
      <c r="O198" s="168">
        <v>2.08</v>
      </c>
      <c r="P198" s="175">
        <f t="shared" si="36"/>
        <v>2.3728040155144878E-2</v>
      </c>
      <c r="Q198" s="259">
        <f t="shared" si="37"/>
        <v>281.92320000000001</v>
      </c>
      <c r="R198" s="168">
        <f t="shared" si="38"/>
        <v>9.2499999999999982</v>
      </c>
      <c r="S198" s="170">
        <f t="shared" si="39"/>
        <v>0.10552133242071639</v>
      </c>
      <c r="T198" s="168" t="s">
        <v>476</v>
      </c>
      <c r="U198" s="168" t="s">
        <v>316</v>
      </c>
      <c r="V198" s="168" t="s">
        <v>351</v>
      </c>
      <c r="W198" s="174">
        <v>1</v>
      </c>
      <c r="X198" s="168" t="s">
        <v>346</v>
      </c>
    </row>
    <row r="199" spans="2:24" hidden="1">
      <c r="B199" s="443"/>
      <c r="C199" s="443"/>
      <c r="D199" s="205">
        <v>3</v>
      </c>
      <c r="E199" s="168" t="s">
        <v>385</v>
      </c>
      <c r="F199" s="259">
        <v>1099.2288000000001</v>
      </c>
      <c r="G199" s="168">
        <v>97.28</v>
      </c>
      <c r="H199" s="168">
        <v>97.28</v>
      </c>
      <c r="I199" s="176">
        <f t="shared" si="33"/>
        <v>1</v>
      </c>
      <c r="J199" s="168">
        <v>3.25</v>
      </c>
      <c r="K199" s="176">
        <f t="shared" si="34"/>
        <v>3.3408717105263157E-2</v>
      </c>
      <c r="L199" s="259">
        <v>410.16</v>
      </c>
      <c r="M199" s="176">
        <f t="shared" si="35"/>
        <v>1.0334087171052631</v>
      </c>
      <c r="N199" s="259">
        <v>1333.02</v>
      </c>
      <c r="O199" s="168">
        <v>0.56999999999999995</v>
      </c>
      <c r="P199" s="175">
        <f t="shared" si="36"/>
        <v>5.8593749999999991E-3</v>
      </c>
      <c r="Q199" s="259">
        <f t="shared" si="37"/>
        <v>233.7912</v>
      </c>
      <c r="R199" s="168">
        <f t="shared" si="38"/>
        <v>2.68</v>
      </c>
      <c r="S199" s="170">
        <f t="shared" si="39"/>
        <v>2.754934210526316E-2</v>
      </c>
      <c r="T199" s="168" t="s">
        <v>502</v>
      </c>
      <c r="U199" s="168" t="s">
        <v>316</v>
      </c>
      <c r="V199" s="168" t="s">
        <v>643</v>
      </c>
      <c r="W199" s="174">
        <v>1</v>
      </c>
      <c r="X199" s="168" t="s">
        <v>346</v>
      </c>
    </row>
    <row r="200" spans="2:24" hidden="1">
      <c r="B200" s="443"/>
      <c r="C200" s="443"/>
      <c r="D200" s="205">
        <v>4</v>
      </c>
      <c r="E200" s="168" t="s">
        <v>625</v>
      </c>
      <c r="F200" s="259">
        <v>1082.7609</v>
      </c>
      <c r="G200" s="168">
        <v>68.760000000000005</v>
      </c>
      <c r="H200" s="168">
        <v>68.760000000000005</v>
      </c>
      <c r="I200" s="176">
        <f t="shared" ref="I200:I263" si="40">H200/G200</f>
        <v>1</v>
      </c>
      <c r="J200" s="168">
        <v>11.16</v>
      </c>
      <c r="K200" s="176">
        <f t="shared" ref="K200:K263" si="41">J200/G200</f>
        <v>0.16230366492146595</v>
      </c>
      <c r="L200" s="259">
        <v>122.07</v>
      </c>
      <c r="M200" s="176">
        <f t="shared" ref="M200:M263" si="42">(H200+J200)/G200</f>
        <v>1.162303664921466</v>
      </c>
      <c r="N200" s="259">
        <v>1362.3012000000001</v>
      </c>
      <c r="O200" s="168">
        <v>2.29</v>
      </c>
      <c r="P200" s="175">
        <f t="shared" si="36"/>
        <v>3.3304246655031997E-2</v>
      </c>
      <c r="Q200" s="259">
        <f t="shared" si="37"/>
        <v>279.5403</v>
      </c>
      <c r="R200" s="168">
        <f t="shared" si="38"/>
        <v>8.8699999999999974</v>
      </c>
      <c r="S200" s="170">
        <f t="shared" si="39"/>
        <v>0.12899941826643394</v>
      </c>
      <c r="T200" s="168" t="s">
        <v>502</v>
      </c>
      <c r="U200" s="168" t="s">
        <v>316</v>
      </c>
      <c r="V200" s="168" t="s">
        <v>647</v>
      </c>
      <c r="W200" s="174">
        <v>1</v>
      </c>
      <c r="X200" s="168" t="s">
        <v>189</v>
      </c>
    </row>
    <row r="201" spans="2:24" hidden="1">
      <c r="B201" s="443"/>
      <c r="C201" s="443"/>
      <c r="D201" s="205">
        <v>5</v>
      </c>
      <c r="E201" s="168" t="s">
        <v>347</v>
      </c>
      <c r="F201" s="259">
        <v>1045.7159999999999</v>
      </c>
      <c r="G201" s="168">
        <v>233.38</v>
      </c>
      <c r="H201" s="168">
        <v>233.38</v>
      </c>
      <c r="I201" s="176">
        <f t="shared" si="40"/>
        <v>1</v>
      </c>
      <c r="J201" s="168">
        <v>12.99</v>
      </c>
      <c r="K201" s="176">
        <f t="shared" si="41"/>
        <v>5.5660296512126145E-2</v>
      </c>
      <c r="L201" s="259">
        <v>99.12</v>
      </c>
      <c r="M201" s="176">
        <f t="shared" si="42"/>
        <v>1.0556602965121262</v>
      </c>
      <c r="N201" s="259">
        <v>1287.5688</v>
      </c>
      <c r="O201" s="168">
        <v>2.44</v>
      </c>
      <c r="P201" s="175">
        <f t="shared" si="36"/>
        <v>1.0455051846773502E-2</v>
      </c>
      <c r="Q201" s="259">
        <f t="shared" si="37"/>
        <v>241.8528</v>
      </c>
      <c r="R201" s="168">
        <f t="shared" si="38"/>
        <v>10.55000000000001</v>
      </c>
      <c r="S201" s="170">
        <f t="shared" si="39"/>
        <v>4.5205244665352688E-2</v>
      </c>
      <c r="T201" s="168" t="s">
        <v>502</v>
      </c>
      <c r="U201" s="168" t="s">
        <v>316</v>
      </c>
      <c r="V201" s="168" t="s">
        <v>730</v>
      </c>
      <c r="W201" s="174">
        <v>1</v>
      </c>
      <c r="X201" s="168" t="s">
        <v>346</v>
      </c>
    </row>
    <row r="202" spans="2:24" hidden="1">
      <c r="B202" s="443"/>
      <c r="C202" s="443"/>
      <c r="D202" s="205">
        <v>6</v>
      </c>
      <c r="E202" s="168" t="s">
        <v>506</v>
      </c>
      <c r="F202" s="259">
        <v>1043.2457999999999</v>
      </c>
      <c r="G202" s="168">
        <v>23.45</v>
      </c>
      <c r="H202" s="168">
        <v>23.45</v>
      </c>
      <c r="I202" s="176">
        <f t="shared" si="40"/>
        <v>1</v>
      </c>
      <c r="J202" s="168">
        <v>1.24</v>
      </c>
      <c r="K202" s="176">
        <f t="shared" si="41"/>
        <v>5.2878464818763328E-2</v>
      </c>
      <c r="L202" s="259">
        <v>1012.86</v>
      </c>
      <c r="M202" s="176">
        <f t="shared" si="42"/>
        <v>1.0528784648187632</v>
      </c>
      <c r="N202" s="259">
        <v>1255.9464</v>
      </c>
      <c r="O202" s="168">
        <v>0.21</v>
      </c>
      <c r="P202" s="175">
        <f t="shared" si="36"/>
        <v>8.9552238805970154E-3</v>
      </c>
      <c r="Q202" s="259">
        <f t="shared" si="37"/>
        <v>212.70060000000001</v>
      </c>
      <c r="R202" s="168">
        <f t="shared" si="38"/>
        <v>1.0299999999999985</v>
      </c>
      <c r="S202" s="170">
        <f t="shared" si="39"/>
        <v>4.3923240938166248E-2</v>
      </c>
      <c r="T202" s="168" t="s">
        <v>502</v>
      </c>
      <c r="U202" s="168" t="s">
        <v>316</v>
      </c>
      <c r="V202" s="168" t="s">
        <v>746</v>
      </c>
      <c r="W202" s="174">
        <v>1</v>
      </c>
      <c r="X202" s="168" t="s">
        <v>143</v>
      </c>
    </row>
    <row r="203" spans="2:24" hidden="1">
      <c r="B203" s="443"/>
      <c r="C203" s="443"/>
      <c r="D203" s="205">
        <v>7</v>
      </c>
      <c r="E203" s="168" t="s">
        <v>691</v>
      </c>
      <c r="F203" s="259">
        <v>1028.82</v>
      </c>
      <c r="G203" s="168">
        <v>225.68</v>
      </c>
      <c r="H203" s="168">
        <v>225.68</v>
      </c>
      <c r="I203" s="176">
        <f t="shared" si="40"/>
        <v>1</v>
      </c>
      <c r="J203" s="168">
        <v>15.91</v>
      </c>
      <c r="K203" s="176">
        <f t="shared" si="41"/>
        <v>7.0498050336760015E-2</v>
      </c>
      <c r="L203" s="259">
        <v>78</v>
      </c>
      <c r="M203" s="176">
        <f t="shared" si="42"/>
        <v>1.07049805033676</v>
      </c>
      <c r="N203" s="259">
        <v>1240.98</v>
      </c>
      <c r="O203" s="168">
        <v>2.72</v>
      </c>
      <c r="P203" s="175">
        <f t="shared" si="36"/>
        <v>1.2052463665366891E-2</v>
      </c>
      <c r="Q203" s="259">
        <f t="shared" si="37"/>
        <v>212.16000000000003</v>
      </c>
      <c r="R203" s="168">
        <f t="shared" si="38"/>
        <v>13.189999999999996</v>
      </c>
      <c r="S203" s="170">
        <f t="shared" si="39"/>
        <v>5.8445586671393102E-2</v>
      </c>
      <c r="T203" s="168" t="s">
        <v>502</v>
      </c>
      <c r="U203" s="168" t="s">
        <v>316</v>
      </c>
      <c r="V203" s="168" t="s">
        <v>647</v>
      </c>
      <c r="W203" s="174">
        <v>1</v>
      </c>
      <c r="X203" s="168" t="s">
        <v>346</v>
      </c>
    </row>
    <row r="204" spans="2:24" hidden="1">
      <c r="B204" s="443"/>
      <c r="C204" s="443"/>
      <c r="D204" s="205">
        <v>8</v>
      </c>
      <c r="E204" s="168" t="s">
        <v>354</v>
      </c>
      <c r="F204" s="259">
        <v>1001.07</v>
      </c>
      <c r="G204" s="168">
        <v>264.86</v>
      </c>
      <c r="H204" s="168">
        <v>264.86</v>
      </c>
      <c r="I204" s="176">
        <f t="shared" si="40"/>
        <v>1</v>
      </c>
      <c r="J204" s="168">
        <v>12.73</v>
      </c>
      <c r="K204" s="176">
        <f t="shared" si="41"/>
        <v>4.8063127690100432E-2</v>
      </c>
      <c r="L204" s="259">
        <v>95.34</v>
      </c>
      <c r="M204" s="176">
        <f t="shared" si="42"/>
        <v>1.0480631276901005</v>
      </c>
      <c r="N204" s="259">
        <v>1213.6782000000001</v>
      </c>
      <c r="O204" s="168">
        <v>2.23</v>
      </c>
      <c r="P204" s="175">
        <f t="shared" si="36"/>
        <v>8.4195423997583622E-3</v>
      </c>
      <c r="Q204" s="259">
        <f t="shared" si="37"/>
        <v>212.60820000000001</v>
      </c>
      <c r="R204" s="168">
        <f t="shared" si="38"/>
        <v>10.500000000000018</v>
      </c>
      <c r="S204" s="170">
        <f t="shared" si="39"/>
        <v>3.9643585290342134E-2</v>
      </c>
      <c r="T204" s="168" t="s">
        <v>502</v>
      </c>
      <c r="U204" s="168" t="s">
        <v>316</v>
      </c>
      <c r="V204" s="168" t="s">
        <v>722</v>
      </c>
      <c r="W204" s="174">
        <v>1</v>
      </c>
      <c r="X204" s="168" t="s">
        <v>346</v>
      </c>
    </row>
    <row r="205" spans="2:24" hidden="1">
      <c r="B205" s="443"/>
      <c r="C205" s="443"/>
      <c r="D205" s="205">
        <v>9</v>
      </c>
      <c r="E205" s="168" t="s">
        <v>411</v>
      </c>
      <c r="F205" s="259">
        <v>1000.09</v>
      </c>
      <c r="G205" s="168">
        <v>146.69</v>
      </c>
      <c r="H205" s="168">
        <v>146.69</v>
      </c>
      <c r="I205" s="176">
        <f t="shared" si="40"/>
        <v>1</v>
      </c>
      <c r="J205" s="168">
        <v>9.52</v>
      </c>
      <c r="K205" s="176">
        <f t="shared" si="41"/>
        <v>6.4898766105392316E-2</v>
      </c>
      <c r="L205" s="259">
        <v>127.4</v>
      </c>
      <c r="M205" s="176">
        <f t="shared" si="42"/>
        <v>1.0648987661053924</v>
      </c>
      <c r="N205" s="259">
        <v>1212.848</v>
      </c>
      <c r="O205" s="168">
        <v>1.67</v>
      </c>
      <c r="P205" s="175">
        <f t="shared" si="36"/>
        <v>1.138455245756357E-2</v>
      </c>
      <c r="Q205" s="259">
        <f t="shared" si="37"/>
        <v>212.75800000000001</v>
      </c>
      <c r="R205" s="168">
        <f t="shared" si="38"/>
        <v>7.8500000000000103</v>
      </c>
      <c r="S205" s="170">
        <f t="shared" si="39"/>
        <v>5.3514213647828823E-2</v>
      </c>
      <c r="T205" s="168" t="s">
        <v>502</v>
      </c>
      <c r="U205" s="168" t="s">
        <v>316</v>
      </c>
      <c r="V205" s="168" t="s">
        <v>722</v>
      </c>
      <c r="W205" s="174">
        <v>1</v>
      </c>
      <c r="X205" s="168" t="s">
        <v>346</v>
      </c>
    </row>
    <row r="206" spans="2:24" hidden="1">
      <c r="B206" s="443"/>
      <c r="C206" s="443"/>
      <c r="D206" s="205">
        <v>10</v>
      </c>
      <c r="E206" s="168" t="s">
        <v>651</v>
      </c>
      <c r="F206" s="259">
        <v>999.92200000000003</v>
      </c>
      <c r="G206" s="168">
        <v>121.61</v>
      </c>
      <c r="H206" s="168">
        <v>121.61</v>
      </c>
      <c r="I206" s="176">
        <f t="shared" si="40"/>
        <v>1</v>
      </c>
      <c r="J206" s="168">
        <v>18.670000000000002</v>
      </c>
      <c r="K206" s="176">
        <f t="shared" si="41"/>
        <v>0.15352355891785216</v>
      </c>
      <c r="L206" s="259">
        <v>64.930000000000007</v>
      </c>
      <c r="M206" s="176">
        <f t="shared" si="42"/>
        <v>1.1535235589178521</v>
      </c>
      <c r="N206" s="259">
        <v>1212.2430999999999</v>
      </c>
      <c r="O206" s="168">
        <v>3.27</v>
      </c>
      <c r="P206" s="175">
        <f t="shared" si="36"/>
        <v>2.6889236082559002E-2</v>
      </c>
      <c r="Q206" s="259">
        <f t="shared" si="37"/>
        <v>212.32110000000003</v>
      </c>
      <c r="R206" s="168">
        <f t="shared" si="38"/>
        <v>15.400000000000002</v>
      </c>
      <c r="S206" s="170">
        <f t="shared" si="39"/>
        <v>0.12663432283529316</v>
      </c>
      <c r="T206" s="168" t="s">
        <v>502</v>
      </c>
      <c r="U206" s="168" t="s">
        <v>316</v>
      </c>
      <c r="V206" s="168" t="s">
        <v>722</v>
      </c>
      <c r="W206" s="174">
        <v>1</v>
      </c>
      <c r="X206" s="168" t="s">
        <v>346</v>
      </c>
    </row>
    <row r="207" spans="2:24" hidden="1">
      <c r="B207" s="654">
        <v>45890</v>
      </c>
      <c r="C207" s="443" t="s">
        <v>79</v>
      </c>
      <c r="D207" s="205">
        <v>1</v>
      </c>
      <c r="E207" s="168" t="s">
        <v>343</v>
      </c>
      <c r="F207" s="259">
        <v>2252.8000000000002</v>
      </c>
      <c r="G207" s="168">
        <v>179.55</v>
      </c>
      <c r="H207" s="168">
        <v>179.55</v>
      </c>
      <c r="I207" s="176">
        <f t="shared" si="40"/>
        <v>1</v>
      </c>
      <c r="J207" s="168">
        <v>17.03</v>
      </c>
      <c r="K207" s="176">
        <f t="shared" si="41"/>
        <v>9.4848231690336959E-2</v>
      </c>
      <c r="L207" s="259">
        <v>194.04</v>
      </c>
      <c r="M207" s="176">
        <f t="shared" si="42"/>
        <v>1.094848231690337</v>
      </c>
      <c r="N207" s="259">
        <v>3304.5</v>
      </c>
      <c r="O207" s="168">
        <v>5.42</v>
      </c>
      <c r="P207" s="175">
        <f t="shared" si="36"/>
        <v>3.0186577554998605E-2</v>
      </c>
      <c r="Q207" s="259">
        <f t="shared" si="37"/>
        <v>1051.6967999999999</v>
      </c>
      <c r="R207" s="168">
        <f t="shared" si="38"/>
        <v>11.610000000000001</v>
      </c>
      <c r="S207" s="170">
        <f t="shared" si="39"/>
        <v>6.4661654135338351E-2</v>
      </c>
      <c r="T207" s="168" t="s">
        <v>502</v>
      </c>
      <c r="U207" s="168" t="s">
        <v>316</v>
      </c>
      <c r="V207" s="168" t="s">
        <v>722</v>
      </c>
      <c r="W207" s="174">
        <v>1</v>
      </c>
      <c r="X207" s="168" t="s">
        <v>179</v>
      </c>
    </row>
    <row r="208" spans="2:24" hidden="1">
      <c r="B208" s="443"/>
      <c r="C208" s="443"/>
      <c r="D208" s="205">
        <v>2</v>
      </c>
      <c r="E208" s="168" t="s">
        <v>644</v>
      </c>
      <c r="F208" s="259">
        <v>1502.38</v>
      </c>
      <c r="G208" s="168">
        <v>131.88</v>
      </c>
      <c r="H208" s="168">
        <v>131.88</v>
      </c>
      <c r="I208" s="176">
        <f t="shared" si="40"/>
        <v>1</v>
      </c>
      <c r="J208" s="168">
        <v>13.1</v>
      </c>
      <c r="K208" s="176">
        <f t="shared" si="41"/>
        <v>9.9332726721261755E-2</v>
      </c>
      <c r="L208" s="259">
        <v>166.56</v>
      </c>
      <c r="M208" s="176">
        <f t="shared" si="42"/>
        <v>1.0993327267212618</v>
      </c>
      <c r="N208" s="259">
        <v>2181.94</v>
      </c>
      <c r="O208" s="168">
        <v>4.08</v>
      </c>
      <c r="P208" s="175">
        <f t="shared" si="36"/>
        <v>3.0937215650591449E-2</v>
      </c>
      <c r="Q208" s="259">
        <f t="shared" si="37"/>
        <v>679.56479999999999</v>
      </c>
      <c r="R208" s="168">
        <f t="shared" si="38"/>
        <v>9.0199999999999942</v>
      </c>
      <c r="S208" s="170">
        <f t="shared" si="39"/>
        <v>6.8395511070670267E-2</v>
      </c>
      <c r="T208" s="168" t="s">
        <v>502</v>
      </c>
      <c r="U208" s="168" t="s">
        <v>316</v>
      </c>
      <c r="V208" s="168" t="s">
        <v>722</v>
      </c>
      <c r="W208" s="174">
        <v>1</v>
      </c>
      <c r="X208" s="168" t="s">
        <v>231</v>
      </c>
    </row>
    <row r="209" spans="2:24" hidden="1">
      <c r="B209" s="443"/>
      <c r="C209" s="443"/>
      <c r="D209" s="205">
        <v>3</v>
      </c>
      <c r="E209" s="168" t="s">
        <v>504</v>
      </c>
      <c r="F209" s="259">
        <v>1412.24</v>
      </c>
      <c r="G209" s="168">
        <v>326.60000000000002</v>
      </c>
      <c r="H209" s="168">
        <v>326.60000000000002</v>
      </c>
      <c r="I209" s="176">
        <f t="shared" si="40"/>
        <v>1</v>
      </c>
      <c r="J209" s="168">
        <v>15.72</v>
      </c>
      <c r="K209" s="176">
        <f t="shared" si="41"/>
        <v>4.8132271892222904E-2</v>
      </c>
      <c r="L209" s="259">
        <v>111.2</v>
      </c>
      <c r="M209" s="176">
        <f t="shared" si="42"/>
        <v>1.048132271892223</v>
      </c>
      <c r="N209" s="259">
        <v>1748.06</v>
      </c>
      <c r="O209" s="168">
        <v>3.02</v>
      </c>
      <c r="P209" s="175">
        <f t="shared" ref="P209:P272" si="43">O209/G209</f>
        <v>9.246785058175137E-3</v>
      </c>
      <c r="Q209" s="259">
        <f t="shared" ref="Q209:Q272" si="44">O209*L209</f>
        <v>335.82400000000001</v>
      </c>
      <c r="R209" s="168">
        <f t="shared" ref="R209:R272" si="45">(H209+J209)-G209-O209</f>
        <v>12.700000000000028</v>
      </c>
      <c r="S209" s="170">
        <f t="shared" ref="S209:S272" si="46">R209/G209</f>
        <v>3.8885486834047849E-2</v>
      </c>
      <c r="T209" s="168" t="s">
        <v>502</v>
      </c>
      <c r="U209" s="168" t="s">
        <v>316</v>
      </c>
      <c r="V209" s="168" t="s">
        <v>722</v>
      </c>
      <c r="W209" s="174">
        <v>1</v>
      </c>
      <c r="X209" s="168" t="s">
        <v>232</v>
      </c>
    </row>
    <row r="210" spans="2:24" hidden="1">
      <c r="B210" s="443"/>
      <c r="C210" s="443"/>
      <c r="D210" s="205">
        <v>4</v>
      </c>
      <c r="E210" s="168" t="s">
        <v>354</v>
      </c>
      <c r="F210" s="259">
        <v>1151.7099999999998</v>
      </c>
      <c r="G210" s="168">
        <v>249.57</v>
      </c>
      <c r="H210" s="168">
        <v>249.57</v>
      </c>
      <c r="I210" s="176">
        <f t="shared" si="40"/>
        <v>1</v>
      </c>
      <c r="J210" s="168">
        <v>14.14</v>
      </c>
      <c r="K210" s="176">
        <f t="shared" si="41"/>
        <v>5.6657450815402494E-2</v>
      </c>
      <c r="L210" s="259">
        <v>95.34</v>
      </c>
      <c r="M210" s="176">
        <f t="shared" si="42"/>
        <v>1.0566574508154025</v>
      </c>
      <c r="N210" s="259">
        <v>1348.11</v>
      </c>
      <c r="O210" s="168">
        <v>2.06</v>
      </c>
      <c r="P210" s="175">
        <f t="shared" si="43"/>
        <v>8.2541972192170538E-3</v>
      </c>
      <c r="Q210" s="259">
        <f t="shared" si="44"/>
        <v>196.40040000000002</v>
      </c>
      <c r="R210" s="168">
        <f t="shared" si="45"/>
        <v>12.079999999999986</v>
      </c>
      <c r="S210" s="170">
        <f t="shared" si="46"/>
        <v>4.8403253596185386E-2</v>
      </c>
      <c r="T210" s="168" t="s">
        <v>502</v>
      </c>
      <c r="U210" s="168" t="s">
        <v>316</v>
      </c>
      <c r="V210" s="168" t="s">
        <v>722</v>
      </c>
      <c r="W210" s="174">
        <v>1</v>
      </c>
      <c r="X210" s="168" t="s">
        <v>346</v>
      </c>
    </row>
    <row r="211" spans="2:24" hidden="1">
      <c r="B211" s="443"/>
      <c r="C211" s="443"/>
      <c r="D211" s="205">
        <v>5</v>
      </c>
      <c r="E211" s="168" t="s">
        <v>691</v>
      </c>
      <c r="F211" s="259">
        <v>901.68000000000006</v>
      </c>
      <c r="G211" s="168">
        <v>213.14</v>
      </c>
      <c r="H211" s="168">
        <v>213.14</v>
      </c>
      <c r="I211" s="176">
        <f t="shared" si="40"/>
        <v>1</v>
      </c>
      <c r="J211" s="168">
        <v>14.07</v>
      </c>
      <c r="K211" s="176">
        <f t="shared" si="41"/>
        <v>6.601294923524445E-2</v>
      </c>
      <c r="L211" s="259">
        <v>78</v>
      </c>
      <c r="M211" s="176">
        <f t="shared" si="42"/>
        <v>1.0660129492352444</v>
      </c>
      <c r="N211" s="259">
        <v>1097.46</v>
      </c>
      <c r="O211" s="168">
        <v>2.5099999999999998</v>
      </c>
      <c r="P211" s="175">
        <f t="shared" si="43"/>
        <v>1.1776297269400394E-2</v>
      </c>
      <c r="Q211" s="259">
        <f t="shared" si="44"/>
        <v>195.77999999999997</v>
      </c>
      <c r="R211" s="168">
        <f t="shared" si="45"/>
        <v>11.559999999999993</v>
      </c>
      <c r="S211" s="170">
        <f t="shared" si="46"/>
        <v>5.423665196584402E-2</v>
      </c>
      <c r="T211" s="168" t="s">
        <v>502</v>
      </c>
      <c r="U211" s="168" t="s">
        <v>316</v>
      </c>
      <c r="V211" s="168" t="s">
        <v>647</v>
      </c>
      <c r="W211" s="174">
        <v>1</v>
      </c>
      <c r="X211" s="168" t="s">
        <v>346</v>
      </c>
    </row>
    <row r="212" spans="2:24" hidden="1">
      <c r="B212" s="443"/>
      <c r="C212" s="443"/>
      <c r="D212" s="205">
        <v>6</v>
      </c>
      <c r="E212" s="168" t="s">
        <v>506</v>
      </c>
      <c r="F212" s="259">
        <v>901.45</v>
      </c>
      <c r="G212" s="168">
        <v>20.46</v>
      </c>
      <c r="H212" s="168">
        <v>20.46</v>
      </c>
      <c r="I212" s="176">
        <f t="shared" si="40"/>
        <v>1</v>
      </c>
      <c r="J212" s="168">
        <v>1.08</v>
      </c>
      <c r="K212" s="176">
        <f t="shared" si="41"/>
        <v>5.2785923753665691E-2</v>
      </c>
      <c r="L212" s="259">
        <v>1012.86</v>
      </c>
      <c r="M212" s="176">
        <f t="shared" si="42"/>
        <v>1.0527859237536656</v>
      </c>
      <c r="N212" s="259">
        <v>1093.8900000000001</v>
      </c>
      <c r="O212" s="168">
        <v>0.19</v>
      </c>
      <c r="P212" s="175">
        <f t="shared" si="43"/>
        <v>9.2864125122189643E-3</v>
      </c>
      <c r="Q212" s="259">
        <f t="shared" si="44"/>
        <v>192.4434</v>
      </c>
      <c r="R212" s="168">
        <f t="shared" si="45"/>
        <v>0.88999999999999835</v>
      </c>
      <c r="S212" s="170">
        <f t="shared" si="46"/>
        <v>4.3499511241446645E-2</v>
      </c>
      <c r="T212" s="168" t="s">
        <v>502</v>
      </c>
      <c r="U212" s="168" t="s">
        <v>316</v>
      </c>
      <c r="V212" s="168" t="s">
        <v>746</v>
      </c>
      <c r="W212" s="174">
        <v>1</v>
      </c>
      <c r="X212" s="168" t="s">
        <v>143</v>
      </c>
    </row>
    <row r="213" spans="2:24" hidden="1">
      <c r="B213" s="443"/>
      <c r="C213" s="443"/>
      <c r="D213" s="205">
        <v>7</v>
      </c>
      <c r="E213" s="168" t="s">
        <v>385</v>
      </c>
      <c r="F213" s="259">
        <v>877.7399999999999</v>
      </c>
      <c r="G213" s="168">
        <v>91.48</v>
      </c>
      <c r="H213" s="168">
        <v>91.48</v>
      </c>
      <c r="I213" s="176">
        <f t="shared" si="40"/>
        <v>1</v>
      </c>
      <c r="J213" s="168">
        <v>2.62</v>
      </c>
      <c r="K213" s="176">
        <f t="shared" si="41"/>
        <v>2.8640139921294272E-2</v>
      </c>
      <c r="L213" s="259">
        <v>410.16</v>
      </c>
      <c r="M213" s="176">
        <f t="shared" si="42"/>
        <v>1.0286401399212943</v>
      </c>
      <c r="N213" s="259">
        <v>1074.6199999999999</v>
      </c>
      <c r="O213" s="168">
        <v>0.48</v>
      </c>
      <c r="P213" s="175">
        <f t="shared" si="43"/>
        <v>5.2470485351989501E-3</v>
      </c>
      <c r="Q213" s="259">
        <f t="shared" si="44"/>
        <v>196.8768</v>
      </c>
      <c r="R213" s="168">
        <f t="shared" si="45"/>
        <v>2.1400000000000046</v>
      </c>
      <c r="S213" s="170">
        <f t="shared" si="46"/>
        <v>2.3393091386095369E-2</v>
      </c>
      <c r="T213" s="168" t="s">
        <v>502</v>
      </c>
      <c r="U213" s="168" t="s">
        <v>316</v>
      </c>
      <c r="V213" s="168" t="s">
        <v>643</v>
      </c>
      <c r="W213" s="174">
        <v>1</v>
      </c>
      <c r="X213" s="168" t="s">
        <v>346</v>
      </c>
    </row>
    <row r="214" spans="2:24" hidden="1">
      <c r="B214" s="443"/>
      <c r="C214" s="443"/>
      <c r="D214" s="205">
        <v>8</v>
      </c>
      <c r="E214" s="168" t="s">
        <v>411</v>
      </c>
      <c r="F214" s="259">
        <v>876.51</v>
      </c>
      <c r="G214" s="168">
        <v>136.72999999999999</v>
      </c>
      <c r="H214" s="168">
        <v>136.72999999999999</v>
      </c>
      <c r="I214" s="176">
        <f t="shared" si="40"/>
        <v>1</v>
      </c>
      <c r="J214" s="168">
        <v>8.42</v>
      </c>
      <c r="K214" s="176">
        <f t="shared" si="41"/>
        <v>6.1581218459738171E-2</v>
      </c>
      <c r="L214" s="259">
        <v>127.4</v>
      </c>
      <c r="M214" s="176">
        <f t="shared" si="42"/>
        <v>1.0615812184597382</v>
      </c>
      <c r="N214" s="259">
        <v>1072.71</v>
      </c>
      <c r="O214" s="168">
        <v>1.54</v>
      </c>
      <c r="P214" s="175">
        <f t="shared" si="43"/>
        <v>1.1263073209975867E-2</v>
      </c>
      <c r="Q214" s="259">
        <f t="shared" si="44"/>
        <v>196.19600000000003</v>
      </c>
      <c r="R214" s="168">
        <f t="shared" si="45"/>
        <v>6.8799999999999875</v>
      </c>
      <c r="S214" s="170">
        <f t="shared" si="46"/>
        <v>5.0318145249762219E-2</v>
      </c>
      <c r="T214" s="168" t="s">
        <v>502</v>
      </c>
      <c r="U214" s="168" t="s">
        <v>316</v>
      </c>
      <c r="V214" s="168" t="s">
        <v>722</v>
      </c>
      <c r="W214" s="174">
        <v>1</v>
      </c>
      <c r="X214" s="168" t="s">
        <v>346</v>
      </c>
    </row>
    <row r="215" spans="2:24" hidden="1">
      <c r="B215" s="443"/>
      <c r="C215" s="443"/>
      <c r="D215" s="205">
        <v>9</v>
      </c>
      <c r="E215" s="168" t="s">
        <v>645</v>
      </c>
      <c r="F215" s="259">
        <v>835.5</v>
      </c>
      <c r="G215" s="168">
        <v>66.06</v>
      </c>
      <c r="H215" s="168">
        <v>66.06</v>
      </c>
      <c r="I215" s="176">
        <f t="shared" si="40"/>
        <v>1</v>
      </c>
      <c r="J215" s="168">
        <v>11.38</v>
      </c>
      <c r="K215" s="176">
        <f t="shared" si="41"/>
        <v>0.17226763548289434</v>
      </c>
      <c r="L215" s="259">
        <v>114.14</v>
      </c>
      <c r="M215" s="176">
        <f t="shared" si="42"/>
        <v>1.1722676354828943</v>
      </c>
      <c r="N215" s="259">
        <v>1298.9100000000001</v>
      </c>
      <c r="O215" s="168">
        <v>4.0599999999999996</v>
      </c>
      <c r="P215" s="175">
        <f t="shared" si="43"/>
        <v>6.1459279442930663E-2</v>
      </c>
      <c r="Q215" s="259">
        <f t="shared" si="44"/>
        <v>463.40839999999997</v>
      </c>
      <c r="R215" s="168">
        <f t="shared" si="45"/>
        <v>7.3199999999999958</v>
      </c>
      <c r="S215" s="170">
        <f t="shared" si="46"/>
        <v>0.1108083560399636</v>
      </c>
      <c r="T215" s="168" t="s">
        <v>502</v>
      </c>
      <c r="U215" s="168" t="s">
        <v>316</v>
      </c>
      <c r="V215" s="168" t="s">
        <v>722</v>
      </c>
      <c r="W215" s="174">
        <v>1</v>
      </c>
      <c r="X215" s="168" t="s">
        <v>174</v>
      </c>
    </row>
    <row r="216" spans="2:24" hidden="1">
      <c r="B216" s="443"/>
      <c r="C216" s="443"/>
      <c r="D216" s="205">
        <v>10</v>
      </c>
      <c r="E216" s="168" t="s">
        <v>687</v>
      </c>
      <c r="F216" s="259">
        <v>784.07</v>
      </c>
      <c r="G216" s="168">
        <v>448.35</v>
      </c>
      <c r="H216" s="168">
        <v>448.35</v>
      </c>
      <c r="I216" s="176">
        <f t="shared" si="40"/>
        <v>1</v>
      </c>
      <c r="J216" s="168">
        <v>16.55</v>
      </c>
      <c r="K216" s="176">
        <f t="shared" si="41"/>
        <v>3.6913125906100144E-2</v>
      </c>
      <c r="L216" s="259">
        <v>59.22</v>
      </c>
      <c r="M216" s="176">
        <f t="shared" si="42"/>
        <v>1.0369131259061002</v>
      </c>
      <c r="N216" s="259">
        <v>980.09</v>
      </c>
      <c r="O216" s="168">
        <v>3.31</v>
      </c>
      <c r="P216" s="175">
        <f t="shared" si="43"/>
        <v>7.3826251812200289E-3</v>
      </c>
      <c r="Q216" s="259">
        <f t="shared" si="44"/>
        <v>196.01820000000001</v>
      </c>
      <c r="R216" s="168">
        <f t="shared" si="45"/>
        <v>13.240000000000011</v>
      </c>
      <c r="S216" s="170">
        <f t="shared" si="46"/>
        <v>2.953050072488014E-2</v>
      </c>
      <c r="T216" s="168" t="s">
        <v>502</v>
      </c>
      <c r="U216" s="168" t="s">
        <v>316</v>
      </c>
      <c r="V216" s="168" t="s">
        <v>348</v>
      </c>
      <c r="W216" s="174">
        <v>1</v>
      </c>
      <c r="X216" s="168" t="s">
        <v>145</v>
      </c>
    </row>
    <row r="217" spans="2:24" hidden="1">
      <c r="B217" s="654">
        <v>45891</v>
      </c>
      <c r="C217" s="443" t="s">
        <v>74</v>
      </c>
      <c r="D217" s="205">
        <v>1</v>
      </c>
      <c r="E217" s="168" t="s">
        <v>416</v>
      </c>
      <c r="F217" s="259">
        <v>1709.92</v>
      </c>
      <c r="G217" s="168">
        <v>201.92</v>
      </c>
      <c r="H217" s="168">
        <v>201.92</v>
      </c>
      <c r="I217" s="176">
        <f t="shared" si="40"/>
        <v>1</v>
      </c>
      <c r="J217" s="168">
        <v>13.39</v>
      </c>
      <c r="K217" s="176">
        <f t="shared" si="41"/>
        <v>6.6313391442155312E-2</v>
      </c>
      <c r="L217" s="259">
        <v>156.72999999999999</v>
      </c>
      <c r="M217" s="176">
        <f t="shared" si="42"/>
        <v>1.0663133914421554</v>
      </c>
      <c r="N217" s="259">
        <v>2098.61</v>
      </c>
      <c r="O217" s="168">
        <v>2.48</v>
      </c>
      <c r="P217" s="175">
        <f t="shared" si="43"/>
        <v>1.2282091917591127E-2</v>
      </c>
      <c r="Q217" s="259">
        <f t="shared" si="44"/>
        <v>388.69039999999995</v>
      </c>
      <c r="R217" s="168">
        <f t="shared" si="45"/>
        <v>10.910000000000014</v>
      </c>
      <c r="S217" s="170">
        <f t="shared" si="46"/>
        <v>5.4031299524564258E-2</v>
      </c>
      <c r="T217" s="168" t="s">
        <v>502</v>
      </c>
      <c r="U217" s="168" t="s">
        <v>316</v>
      </c>
      <c r="V217" s="168" t="s">
        <v>384</v>
      </c>
      <c r="W217" s="174">
        <v>1</v>
      </c>
      <c r="X217" s="168" t="s">
        <v>346</v>
      </c>
    </row>
    <row r="218" spans="2:24" hidden="1">
      <c r="B218" s="443"/>
      <c r="C218" s="443"/>
      <c r="D218" s="205">
        <v>2</v>
      </c>
      <c r="E218" s="168" t="s">
        <v>354</v>
      </c>
      <c r="F218" s="259">
        <v>1293.76</v>
      </c>
      <c r="G218" s="168">
        <v>181.79</v>
      </c>
      <c r="H218" s="168">
        <v>181.79</v>
      </c>
      <c r="I218" s="176">
        <f t="shared" si="40"/>
        <v>1</v>
      </c>
      <c r="J218" s="168">
        <v>18.13</v>
      </c>
      <c r="K218" s="176">
        <f t="shared" si="41"/>
        <v>9.9730458221024262E-2</v>
      </c>
      <c r="L218" s="259">
        <v>95.34</v>
      </c>
      <c r="M218" s="176">
        <f t="shared" si="42"/>
        <v>1.0997304582210243</v>
      </c>
      <c r="N218" s="259">
        <v>1728.51</v>
      </c>
      <c r="O218" s="168">
        <v>4.5599999999999996</v>
      </c>
      <c r="P218" s="175">
        <f t="shared" si="43"/>
        <v>2.5083888002640407E-2</v>
      </c>
      <c r="Q218" s="259">
        <f t="shared" si="44"/>
        <v>434.75039999999996</v>
      </c>
      <c r="R218" s="168">
        <f t="shared" si="45"/>
        <v>13.569999999999997</v>
      </c>
      <c r="S218" s="170">
        <f t="shared" si="46"/>
        <v>7.4646570218383834E-2</v>
      </c>
      <c r="T218" s="168" t="s">
        <v>502</v>
      </c>
      <c r="U218" s="168" t="s">
        <v>316</v>
      </c>
      <c r="V218" s="168" t="s">
        <v>722</v>
      </c>
      <c r="W218" s="174">
        <v>1</v>
      </c>
      <c r="X218" s="168" t="s">
        <v>346</v>
      </c>
    </row>
    <row r="219" spans="2:24" hidden="1">
      <c r="B219" s="443"/>
      <c r="C219" s="443"/>
      <c r="D219" s="205">
        <v>3</v>
      </c>
      <c r="E219" s="168" t="s">
        <v>411</v>
      </c>
      <c r="F219" s="259">
        <v>891.80000000000007</v>
      </c>
      <c r="G219" s="168">
        <v>112.57</v>
      </c>
      <c r="H219" s="168">
        <v>112.57</v>
      </c>
      <c r="I219" s="176">
        <f t="shared" si="40"/>
        <v>1</v>
      </c>
      <c r="J219" s="168">
        <v>11.23</v>
      </c>
      <c r="K219" s="176">
        <f t="shared" si="41"/>
        <v>9.9760149240472606E-2</v>
      </c>
      <c r="L219" s="259">
        <v>127.4</v>
      </c>
      <c r="M219" s="176">
        <f t="shared" si="42"/>
        <v>1.0997601492404727</v>
      </c>
      <c r="N219" s="259">
        <v>1430.7</v>
      </c>
      <c r="O219" s="168">
        <v>4.2300000000000004</v>
      </c>
      <c r="P219" s="175">
        <f t="shared" si="43"/>
        <v>3.7576618992626813E-2</v>
      </c>
      <c r="Q219" s="259">
        <f t="shared" si="44"/>
        <v>538.90200000000004</v>
      </c>
      <c r="R219" s="168">
        <f t="shared" si="45"/>
        <v>7.0000000000000036</v>
      </c>
      <c r="S219" s="170">
        <f t="shared" si="46"/>
        <v>6.2183530247845821E-2</v>
      </c>
      <c r="T219" s="168" t="s">
        <v>502</v>
      </c>
      <c r="U219" s="168" t="s">
        <v>316</v>
      </c>
      <c r="V219" s="168" t="s">
        <v>722</v>
      </c>
      <c r="W219" s="174">
        <v>1</v>
      </c>
      <c r="X219" s="168" t="s">
        <v>346</v>
      </c>
    </row>
    <row r="220" spans="2:24" hidden="1">
      <c r="B220" s="443"/>
      <c r="C220" s="443"/>
      <c r="D220" s="205">
        <v>4</v>
      </c>
      <c r="E220" s="168" t="s">
        <v>506</v>
      </c>
      <c r="F220" s="259">
        <v>772.19999999999993</v>
      </c>
      <c r="G220" s="168">
        <v>20.58</v>
      </c>
      <c r="H220" s="168">
        <v>20.58</v>
      </c>
      <c r="I220" s="176">
        <f t="shared" si="40"/>
        <v>1</v>
      </c>
      <c r="J220" s="168">
        <v>0.99</v>
      </c>
      <c r="K220" s="176">
        <f t="shared" si="41"/>
        <v>4.8104956268221581E-2</v>
      </c>
      <c r="L220" s="259">
        <v>930.36</v>
      </c>
      <c r="M220" s="176">
        <f t="shared" si="42"/>
        <v>1.0481049562682214</v>
      </c>
      <c r="N220" s="259">
        <v>921.06</v>
      </c>
      <c r="O220" s="168">
        <v>0.16</v>
      </c>
      <c r="P220" s="175">
        <f t="shared" si="43"/>
        <v>7.7745383867832852E-3</v>
      </c>
      <c r="Q220" s="259">
        <f t="shared" si="44"/>
        <v>148.85760000000002</v>
      </c>
      <c r="R220" s="168">
        <f t="shared" si="45"/>
        <v>0.82999999999999841</v>
      </c>
      <c r="S220" s="170">
        <f t="shared" si="46"/>
        <v>4.0330417881438214E-2</v>
      </c>
      <c r="T220" s="168" t="s">
        <v>502</v>
      </c>
      <c r="U220" s="168" t="s">
        <v>316</v>
      </c>
      <c r="V220" s="168" t="s">
        <v>722</v>
      </c>
      <c r="W220" s="174">
        <v>1</v>
      </c>
      <c r="X220" s="168" t="s">
        <v>143</v>
      </c>
    </row>
    <row r="221" spans="2:24" hidden="1">
      <c r="B221" s="443"/>
      <c r="C221" s="443"/>
      <c r="D221" s="205">
        <v>5</v>
      </c>
      <c r="E221" s="168" t="s">
        <v>691</v>
      </c>
      <c r="F221" s="259">
        <v>755.81999999999994</v>
      </c>
      <c r="G221" s="168">
        <v>161.15</v>
      </c>
      <c r="H221" s="168">
        <v>161.15</v>
      </c>
      <c r="I221" s="176">
        <f t="shared" si="40"/>
        <v>1</v>
      </c>
      <c r="J221" s="168">
        <v>11.76</v>
      </c>
      <c r="K221" s="176">
        <f t="shared" si="41"/>
        <v>7.2975488675147374E-2</v>
      </c>
      <c r="L221" s="259">
        <v>78</v>
      </c>
      <c r="M221" s="176">
        <f t="shared" si="42"/>
        <v>1.0729754886751472</v>
      </c>
      <c r="N221" s="259">
        <v>917.28</v>
      </c>
      <c r="O221" s="168">
        <v>2.0699999999999998</v>
      </c>
      <c r="P221" s="175">
        <f t="shared" si="43"/>
        <v>1.2845175302513185E-2</v>
      </c>
      <c r="Q221" s="259">
        <f t="shared" si="44"/>
        <v>161.45999999999998</v>
      </c>
      <c r="R221" s="168">
        <f t="shared" si="45"/>
        <v>9.6899999999999906</v>
      </c>
      <c r="S221" s="170">
        <f t="shared" si="46"/>
        <v>6.013031337263413E-2</v>
      </c>
      <c r="T221" s="168" t="s">
        <v>502</v>
      </c>
      <c r="U221" s="168" t="s">
        <v>316</v>
      </c>
      <c r="V221" s="168" t="s">
        <v>647</v>
      </c>
      <c r="W221" s="174">
        <v>1</v>
      </c>
      <c r="X221" s="168" t="s">
        <v>346</v>
      </c>
    </row>
    <row r="222" spans="2:24" hidden="1">
      <c r="B222" s="443"/>
      <c r="C222" s="443"/>
      <c r="D222" s="205">
        <v>6</v>
      </c>
      <c r="E222" s="168" t="s">
        <v>385</v>
      </c>
      <c r="F222" s="259">
        <v>725.99</v>
      </c>
      <c r="G222" s="168">
        <v>76.959999999999994</v>
      </c>
      <c r="H222" s="168">
        <v>76.959999999999994</v>
      </c>
      <c r="I222" s="176">
        <f t="shared" si="40"/>
        <v>1</v>
      </c>
      <c r="J222" s="168">
        <v>2.16</v>
      </c>
      <c r="K222" s="176">
        <f t="shared" si="41"/>
        <v>2.8066528066528072E-2</v>
      </c>
      <c r="L222" s="259">
        <v>410.16</v>
      </c>
      <c r="M222" s="176">
        <f t="shared" si="42"/>
        <v>1.028066528066528</v>
      </c>
      <c r="N222" s="259">
        <v>885.95</v>
      </c>
      <c r="O222" s="168">
        <v>0.39</v>
      </c>
      <c r="P222" s="175">
        <f t="shared" si="43"/>
        <v>5.0675675675675678E-3</v>
      </c>
      <c r="Q222" s="259">
        <f t="shared" si="44"/>
        <v>159.9624</v>
      </c>
      <c r="R222" s="168">
        <f t="shared" si="45"/>
        <v>1.7699999999999965</v>
      </c>
      <c r="S222" s="170">
        <f t="shared" si="46"/>
        <v>2.2998960498960455E-2</v>
      </c>
      <c r="T222" s="168" t="s">
        <v>502</v>
      </c>
      <c r="U222" s="168" t="s">
        <v>316</v>
      </c>
      <c r="V222" s="168" t="s">
        <v>643</v>
      </c>
      <c r="W222" s="174">
        <v>1</v>
      </c>
      <c r="X222" s="168" t="s">
        <v>346</v>
      </c>
    </row>
    <row r="223" spans="2:24" hidden="1">
      <c r="B223" s="443"/>
      <c r="C223" s="443"/>
      <c r="D223" s="205">
        <v>7</v>
      </c>
      <c r="E223" s="168" t="s">
        <v>745</v>
      </c>
      <c r="F223" s="259">
        <v>713.73</v>
      </c>
      <c r="G223" s="168">
        <v>209.92</v>
      </c>
      <c r="H223" s="168">
        <v>209.92</v>
      </c>
      <c r="I223" s="176">
        <f t="shared" si="40"/>
        <v>1</v>
      </c>
      <c r="J223" s="168">
        <v>19.52</v>
      </c>
      <c r="K223" s="176">
        <f t="shared" si="41"/>
        <v>9.298780487804878E-2</v>
      </c>
      <c r="L223" s="259">
        <v>44.86</v>
      </c>
      <c r="M223" s="176">
        <f t="shared" si="42"/>
        <v>1.0929878048780488</v>
      </c>
      <c r="N223" s="259">
        <v>875.67</v>
      </c>
      <c r="O223" s="168">
        <v>3.61</v>
      </c>
      <c r="P223" s="175">
        <f t="shared" si="43"/>
        <v>1.719702743902439E-2</v>
      </c>
      <c r="Q223" s="259">
        <f t="shared" si="44"/>
        <v>161.94459999999998</v>
      </c>
      <c r="R223" s="168">
        <f t="shared" si="45"/>
        <v>15.910000000000011</v>
      </c>
      <c r="S223" s="170">
        <f t="shared" si="46"/>
        <v>7.5790777439024445E-2</v>
      </c>
      <c r="T223" s="168" t="s">
        <v>502</v>
      </c>
      <c r="U223" s="168" t="s">
        <v>316</v>
      </c>
      <c r="V223" s="168" t="s">
        <v>666</v>
      </c>
      <c r="W223" s="174">
        <v>1</v>
      </c>
      <c r="X223" s="168" t="s">
        <v>346</v>
      </c>
    </row>
    <row r="224" spans="2:24" hidden="1">
      <c r="B224" s="443"/>
      <c r="C224" s="443"/>
      <c r="D224" s="205">
        <v>8</v>
      </c>
      <c r="E224" s="168" t="s">
        <v>452</v>
      </c>
      <c r="F224" s="259">
        <v>713.59</v>
      </c>
      <c r="G224" s="168">
        <v>265.2</v>
      </c>
      <c r="H224" s="168">
        <v>265.2</v>
      </c>
      <c r="I224" s="176">
        <f t="shared" si="40"/>
        <v>1</v>
      </c>
      <c r="J224" s="168">
        <v>6.54</v>
      </c>
      <c r="K224" s="176">
        <f t="shared" si="41"/>
        <v>2.4660633484162899E-2</v>
      </c>
      <c r="L224" s="259">
        <v>133.88</v>
      </c>
      <c r="M224" s="176">
        <f t="shared" si="42"/>
        <v>1.024660633484163</v>
      </c>
      <c r="N224" s="259">
        <v>875.58</v>
      </c>
      <c r="O224" s="168">
        <v>1.21</v>
      </c>
      <c r="P224" s="175">
        <f t="shared" si="43"/>
        <v>4.5625942684766217E-3</v>
      </c>
      <c r="Q224" s="259">
        <f t="shared" si="44"/>
        <v>161.9948</v>
      </c>
      <c r="R224" s="168">
        <f t="shared" si="45"/>
        <v>5.3300000000000205</v>
      </c>
      <c r="S224" s="170">
        <f t="shared" si="46"/>
        <v>2.0098039215686352E-2</v>
      </c>
      <c r="T224" s="168" t="s">
        <v>502</v>
      </c>
      <c r="U224" s="168" t="s">
        <v>316</v>
      </c>
      <c r="V224" s="168" t="s">
        <v>348</v>
      </c>
      <c r="W224" s="174">
        <v>1</v>
      </c>
      <c r="X224" s="168" t="s">
        <v>132</v>
      </c>
    </row>
    <row r="225" spans="2:24" hidden="1">
      <c r="B225" s="443"/>
      <c r="C225" s="443"/>
      <c r="D225" s="205">
        <v>9</v>
      </c>
      <c r="E225" s="168" t="s">
        <v>453</v>
      </c>
      <c r="F225" s="259">
        <v>713.04</v>
      </c>
      <c r="G225" s="168">
        <v>69.23</v>
      </c>
      <c r="H225" s="168">
        <v>69.23</v>
      </c>
      <c r="I225" s="176">
        <f t="shared" si="40"/>
        <v>1</v>
      </c>
      <c r="J225" s="168">
        <v>2.75</v>
      </c>
      <c r="K225" s="176">
        <f t="shared" si="41"/>
        <v>3.9722663585150947E-2</v>
      </c>
      <c r="L225" s="259">
        <v>318.32</v>
      </c>
      <c r="M225" s="176">
        <f t="shared" si="42"/>
        <v>1.0397226635851509</v>
      </c>
      <c r="N225" s="259">
        <v>875.38</v>
      </c>
      <c r="O225" s="168">
        <v>0.51</v>
      </c>
      <c r="P225" s="175">
        <f t="shared" si="43"/>
        <v>7.366748519427993E-3</v>
      </c>
      <c r="Q225" s="259">
        <f t="shared" si="44"/>
        <v>162.3432</v>
      </c>
      <c r="R225" s="168">
        <f t="shared" si="45"/>
        <v>2.2400000000000002</v>
      </c>
      <c r="S225" s="170">
        <f t="shared" si="46"/>
        <v>3.2355915065722954E-2</v>
      </c>
      <c r="T225" s="168" t="s">
        <v>502</v>
      </c>
      <c r="U225" s="168" t="s">
        <v>316</v>
      </c>
      <c r="V225" s="168" t="s">
        <v>643</v>
      </c>
      <c r="W225" s="174">
        <v>1</v>
      </c>
      <c r="X225" s="168" t="s">
        <v>143</v>
      </c>
    </row>
    <row r="226" spans="2:24" hidden="1">
      <c r="B226" s="443"/>
      <c r="C226" s="443"/>
      <c r="D226" s="205">
        <v>10</v>
      </c>
      <c r="E226" s="168" t="s">
        <v>644</v>
      </c>
      <c r="F226" s="259">
        <v>711.21</v>
      </c>
      <c r="G226" s="168">
        <v>110.4</v>
      </c>
      <c r="H226" s="168">
        <v>110.4</v>
      </c>
      <c r="I226" s="176">
        <f t="shared" si="40"/>
        <v>1</v>
      </c>
      <c r="J226" s="168">
        <v>5.24</v>
      </c>
      <c r="K226" s="176">
        <f t="shared" si="41"/>
        <v>4.746376811594203E-2</v>
      </c>
      <c r="L226" s="259">
        <v>166.56</v>
      </c>
      <c r="M226" s="176">
        <f t="shared" si="42"/>
        <v>1.047463768115942</v>
      </c>
      <c r="N226" s="259">
        <v>872.77</v>
      </c>
      <c r="O226" s="168">
        <v>0.97</v>
      </c>
      <c r="P226" s="175">
        <f t="shared" si="43"/>
        <v>8.7862318840579712E-3</v>
      </c>
      <c r="Q226" s="259">
        <f t="shared" si="44"/>
        <v>161.56319999999999</v>
      </c>
      <c r="R226" s="168">
        <f t="shared" si="45"/>
        <v>4.2699999999999951</v>
      </c>
      <c r="S226" s="170">
        <f t="shared" si="46"/>
        <v>3.867753623188401E-2</v>
      </c>
      <c r="T226" s="168" t="s">
        <v>502</v>
      </c>
      <c r="U226" s="168" t="s">
        <v>316</v>
      </c>
      <c r="V226" s="168" t="s">
        <v>722</v>
      </c>
      <c r="W226" s="174">
        <v>1</v>
      </c>
      <c r="X226" s="168" t="s">
        <v>231</v>
      </c>
    </row>
    <row r="227" spans="2:24" hidden="1">
      <c r="B227" s="654">
        <v>45892</v>
      </c>
      <c r="C227" s="443" t="s">
        <v>75</v>
      </c>
      <c r="D227" s="205">
        <v>1</v>
      </c>
      <c r="E227" s="168" t="s">
        <v>636</v>
      </c>
      <c r="F227" s="259">
        <v>1482.43</v>
      </c>
      <c r="G227" s="168">
        <v>198.3</v>
      </c>
      <c r="H227" s="168">
        <v>198.3</v>
      </c>
      <c r="I227" s="176">
        <f t="shared" si="40"/>
        <v>1</v>
      </c>
      <c r="J227" s="168">
        <v>12.4</v>
      </c>
      <c r="K227" s="176">
        <f t="shared" si="41"/>
        <v>6.2531517902168432E-2</v>
      </c>
      <c r="L227" s="259">
        <v>147.80000000000001</v>
      </c>
      <c r="M227" s="176">
        <f t="shared" si="42"/>
        <v>1.0625315179021684</v>
      </c>
      <c r="N227" s="259">
        <v>1832.72</v>
      </c>
      <c r="O227" s="168">
        <v>2.37</v>
      </c>
      <c r="P227" s="175">
        <f t="shared" si="43"/>
        <v>1.1951588502269289E-2</v>
      </c>
      <c r="Q227" s="259">
        <f t="shared" si="44"/>
        <v>350.28600000000006</v>
      </c>
      <c r="R227" s="168">
        <f t="shared" si="45"/>
        <v>10.030000000000005</v>
      </c>
      <c r="S227" s="170">
        <f t="shared" si="46"/>
        <v>5.0579929399899165E-2</v>
      </c>
      <c r="T227" s="168" t="s">
        <v>502</v>
      </c>
      <c r="U227" s="168" t="s">
        <v>316</v>
      </c>
      <c r="V227" s="168" t="s">
        <v>722</v>
      </c>
      <c r="W227" s="174">
        <v>1</v>
      </c>
      <c r="X227" s="168" t="s">
        <v>190</v>
      </c>
    </row>
    <row r="228" spans="2:24" hidden="1">
      <c r="B228" s="443"/>
      <c r="C228" s="443"/>
      <c r="D228" s="205">
        <v>2</v>
      </c>
      <c r="E228" s="168" t="s">
        <v>507</v>
      </c>
      <c r="F228" s="259">
        <v>1191.4000000000001</v>
      </c>
      <c r="G228" s="168">
        <v>10.58</v>
      </c>
      <c r="H228" s="168">
        <v>10.58</v>
      </c>
      <c r="I228" s="176">
        <f t="shared" si="40"/>
        <v>1</v>
      </c>
      <c r="J228" s="168">
        <v>1.05</v>
      </c>
      <c r="K228" s="176">
        <f t="shared" si="41"/>
        <v>9.9243856332703217E-2</v>
      </c>
      <c r="L228" s="259">
        <v>1567.63</v>
      </c>
      <c r="M228" s="176">
        <f t="shared" si="42"/>
        <v>1.0992438563327034</v>
      </c>
      <c r="N228" s="259">
        <v>1646.01</v>
      </c>
      <c r="O228" s="168">
        <v>0.28999999999999998</v>
      </c>
      <c r="P228" s="175">
        <f t="shared" si="43"/>
        <v>2.7410207939508505E-2</v>
      </c>
      <c r="Q228" s="259">
        <f t="shared" si="44"/>
        <v>454.61270000000002</v>
      </c>
      <c r="R228" s="168">
        <f t="shared" si="45"/>
        <v>0.76000000000000068</v>
      </c>
      <c r="S228" s="170">
        <f t="shared" si="46"/>
        <v>7.1833648393194768E-2</v>
      </c>
      <c r="T228" s="168" t="s">
        <v>476</v>
      </c>
      <c r="U228" s="168" t="s">
        <v>316</v>
      </c>
      <c r="V228" s="168" t="s">
        <v>351</v>
      </c>
      <c r="W228" s="174">
        <v>1</v>
      </c>
      <c r="X228" s="168" t="s">
        <v>135</v>
      </c>
    </row>
    <row r="229" spans="2:24" hidden="1">
      <c r="B229" s="443"/>
      <c r="C229" s="443"/>
      <c r="D229" s="205">
        <v>3</v>
      </c>
      <c r="E229" s="168" t="s">
        <v>504</v>
      </c>
      <c r="F229" s="259">
        <v>1014.1400000000001</v>
      </c>
      <c r="G229" s="168">
        <v>283.5</v>
      </c>
      <c r="H229" s="168">
        <v>283.5</v>
      </c>
      <c r="I229" s="176">
        <f t="shared" si="40"/>
        <v>1</v>
      </c>
      <c r="J229" s="168">
        <v>11.22</v>
      </c>
      <c r="K229" s="176">
        <f t="shared" si="41"/>
        <v>3.9576719576719578E-2</v>
      </c>
      <c r="L229" s="259">
        <v>111.2</v>
      </c>
      <c r="M229" s="176">
        <f t="shared" si="42"/>
        <v>1.0395767195767196</v>
      </c>
      <c r="N229" s="259">
        <v>1247.6600000000001</v>
      </c>
      <c r="O229" s="168">
        <v>2.1</v>
      </c>
      <c r="P229" s="175">
        <f t="shared" si="43"/>
        <v>7.4074074074074077E-3</v>
      </c>
      <c r="Q229" s="259">
        <f t="shared" si="44"/>
        <v>233.52</v>
      </c>
      <c r="R229" s="168">
        <f t="shared" si="45"/>
        <v>9.1200000000000276</v>
      </c>
      <c r="S229" s="170">
        <f t="shared" si="46"/>
        <v>3.2169312169312264E-2</v>
      </c>
      <c r="T229" s="168" t="s">
        <v>502</v>
      </c>
      <c r="U229" s="168" t="s">
        <v>316</v>
      </c>
      <c r="V229" s="168" t="s">
        <v>722</v>
      </c>
      <c r="W229" s="174">
        <v>1</v>
      </c>
      <c r="X229" s="168" t="s">
        <v>232</v>
      </c>
    </row>
    <row r="230" spans="2:24" hidden="1">
      <c r="B230" s="443"/>
      <c r="C230" s="443"/>
      <c r="D230" s="205">
        <v>4</v>
      </c>
      <c r="E230" s="168" t="s">
        <v>411</v>
      </c>
      <c r="F230" s="259">
        <v>901.99</v>
      </c>
      <c r="G230" s="168">
        <v>115.44</v>
      </c>
      <c r="H230" s="168">
        <v>115.44</v>
      </c>
      <c r="I230" s="176">
        <f t="shared" si="40"/>
        <v>1</v>
      </c>
      <c r="J230" s="168">
        <v>11.48</v>
      </c>
      <c r="K230" s="176">
        <f t="shared" si="41"/>
        <v>9.9445599445599456E-2</v>
      </c>
      <c r="L230" s="259">
        <v>127.4</v>
      </c>
      <c r="M230" s="176">
        <f t="shared" si="42"/>
        <v>1.0994455994455994</v>
      </c>
      <c r="N230" s="259">
        <v>1462.55</v>
      </c>
      <c r="O230" s="168">
        <v>4.4000000000000004</v>
      </c>
      <c r="P230" s="175">
        <f t="shared" si="43"/>
        <v>3.8115038115038122E-2</v>
      </c>
      <c r="Q230" s="259">
        <f t="shared" si="44"/>
        <v>560.56000000000006</v>
      </c>
      <c r="R230" s="168">
        <f t="shared" si="45"/>
        <v>7.0800000000000036</v>
      </c>
      <c r="S230" s="170">
        <f t="shared" si="46"/>
        <v>6.1330561330561362E-2</v>
      </c>
      <c r="T230" s="168" t="s">
        <v>502</v>
      </c>
      <c r="U230" s="168" t="s">
        <v>316</v>
      </c>
      <c r="V230" s="168" t="s">
        <v>722</v>
      </c>
      <c r="W230" s="174">
        <v>1</v>
      </c>
      <c r="X230" s="168" t="s">
        <v>346</v>
      </c>
    </row>
    <row r="231" spans="2:24" hidden="1">
      <c r="B231" s="443"/>
      <c r="C231" s="443"/>
      <c r="D231" s="205">
        <v>5</v>
      </c>
      <c r="E231" s="168" t="s">
        <v>648</v>
      </c>
      <c r="F231" s="259">
        <v>862.21</v>
      </c>
      <c r="G231" s="168">
        <v>62.17</v>
      </c>
      <c r="H231" s="168">
        <v>62.17</v>
      </c>
      <c r="I231" s="176">
        <f t="shared" si="40"/>
        <v>1</v>
      </c>
      <c r="J231" s="168">
        <v>6.16</v>
      </c>
      <c r="K231" s="176">
        <f t="shared" si="41"/>
        <v>9.9083159079942099E-2</v>
      </c>
      <c r="L231" s="259">
        <v>194.63</v>
      </c>
      <c r="M231" s="176">
        <f t="shared" si="42"/>
        <v>1.0990831590799421</v>
      </c>
      <c r="N231" s="259">
        <v>1198.92</v>
      </c>
      <c r="O231" s="168">
        <v>1.73</v>
      </c>
      <c r="P231" s="175">
        <f t="shared" si="43"/>
        <v>2.7826926170178543E-2</v>
      </c>
      <c r="Q231" s="259">
        <f t="shared" si="44"/>
        <v>336.7099</v>
      </c>
      <c r="R231" s="168">
        <f t="shared" si="45"/>
        <v>4.4299999999999962</v>
      </c>
      <c r="S231" s="170">
        <f t="shared" si="46"/>
        <v>7.1256232909763489E-2</v>
      </c>
      <c r="T231" s="168" t="s">
        <v>502</v>
      </c>
      <c r="U231" s="168" t="s">
        <v>316</v>
      </c>
      <c r="V231" s="168" t="s">
        <v>722</v>
      </c>
      <c r="W231" s="174">
        <v>1</v>
      </c>
      <c r="X231" s="168" t="s">
        <v>187</v>
      </c>
    </row>
    <row r="232" spans="2:24" hidden="1">
      <c r="B232" s="443"/>
      <c r="C232" s="443"/>
      <c r="D232" s="205">
        <v>6</v>
      </c>
      <c r="E232" s="168" t="s">
        <v>691</v>
      </c>
      <c r="F232" s="259">
        <v>790.14</v>
      </c>
      <c r="G232" s="168">
        <v>158.82</v>
      </c>
      <c r="H232" s="168">
        <v>158.82</v>
      </c>
      <c r="I232" s="176">
        <f t="shared" si="40"/>
        <v>1</v>
      </c>
      <c r="J232" s="168">
        <v>12.26</v>
      </c>
      <c r="K232" s="176">
        <f t="shared" si="41"/>
        <v>7.7194308021659747E-2</v>
      </c>
      <c r="L232" s="259">
        <v>78</v>
      </c>
      <c r="M232" s="176">
        <f t="shared" si="42"/>
        <v>1.0771943080216597</v>
      </c>
      <c r="N232" s="259">
        <v>956.28</v>
      </c>
      <c r="O232" s="168">
        <v>2.13</v>
      </c>
      <c r="P232" s="175">
        <f t="shared" si="43"/>
        <v>1.3411409142425387E-2</v>
      </c>
      <c r="Q232" s="259">
        <f t="shared" si="44"/>
        <v>166.14</v>
      </c>
      <c r="R232" s="168">
        <f t="shared" si="45"/>
        <v>10.129999999999992</v>
      </c>
      <c r="S232" s="170">
        <f t="shared" si="46"/>
        <v>6.3782898879234301E-2</v>
      </c>
      <c r="T232" s="168" t="s">
        <v>502</v>
      </c>
      <c r="U232" s="168" t="s">
        <v>316</v>
      </c>
      <c r="V232" s="168" t="s">
        <v>647</v>
      </c>
      <c r="W232" s="174">
        <v>1</v>
      </c>
      <c r="X232" s="168" t="s">
        <v>346</v>
      </c>
    </row>
    <row r="233" spans="2:24" hidden="1">
      <c r="B233" s="443"/>
      <c r="C233" s="443"/>
      <c r="D233" s="205">
        <v>7</v>
      </c>
      <c r="E233" s="168" t="s">
        <v>354</v>
      </c>
      <c r="F233" s="259">
        <v>763.68000000000006</v>
      </c>
      <c r="G233" s="168">
        <v>178.26</v>
      </c>
      <c r="H233" s="168">
        <v>178.26</v>
      </c>
      <c r="I233" s="176">
        <f t="shared" si="40"/>
        <v>1</v>
      </c>
      <c r="J233" s="168">
        <v>9.75</v>
      </c>
      <c r="K233" s="176">
        <f t="shared" si="41"/>
        <v>5.4695388757993943E-2</v>
      </c>
      <c r="L233" s="259">
        <v>95.34</v>
      </c>
      <c r="M233" s="176">
        <f t="shared" si="42"/>
        <v>1.054695388757994</v>
      </c>
      <c r="N233" s="259">
        <v>929.57</v>
      </c>
      <c r="O233" s="168">
        <v>1.74</v>
      </c>
      <c r="P233" s="175">
        <f t="shared" si="43"/>
        <v>9.7610232245035344E-3</v>
      </c>
      <c r="Q233" s="259">
        <f t="shared" si="44"/>
        <v>165.89160000000001</v>
      </c>
      <c r="R233" s="168">
        <f t="shared" si="45"/>
        <v>8.01</v>
      </c>
      <c r="S233" s="170">
        <f t="shared" si="46"/>
        <v>4.4934365533490409E-2</v>
      </c>
      <c r="T233" s="168" t="s">
        <v>502</v>
      </c>
      <c r="U233" s="168" t="s">
        <v>316</v>
      </c>
      <c r="V233" s="168" t="s">
        <v>722</v>
      </c>
      <c r="W233" s="174">
        <v>1</v>
      </c>
      <c r="X233" s="168" t="s">
        <v>346</v>
      </c>
    </row>
    <row r="234" spans="2:24" hidden="1">
      <c r="B234" s="443"/>
      <c r="C234" s="443"/>
      <c r="D234" s="205">
        <v>8</v>
      </c>
      <c r="E234" s="168" t="s">
        <v>385</v>
      </c>
      <c r="F234" s="259">
        <v>758.8</v>
      </c>
      <c r="G234" s="168">
        <v>77.319999999999993</v>
      </c>
      <c r="H234" s="168">
        <v>77.319999999999993</v>
      </c>
      <c r="I234" s="176">
        <f t="shared" si="40"/>
        <v>1</v>
      </c>
      <c r="J234" s="168">
        <v>2.25</v>
      </c>
      <c r="K234" s="176">
        <f t="shared" si="41"/>
        <v>2.909984480082773E-2</v>
      </c>
      <c r="L234" s="259">
        <v>410.16</v>
      </c>
      <c r="M234" s="176">
        <f t="shared" si="42"/>
        <v>1.0290998448008277</v>
      </c>
      <c r="N234" s="259">
        <v>922.86</v>
      </c>
      <c r="O234" s="168">
        <v>0.4</v>
      </c>
      <c r="P234" s="175">
        <f t="shared" si="43"/>
        <v>5.1733057423693747E-3</v>
      </c>
      <c r="Q234" s="259">
        <f t="shared" si="44"/>
        <v>164.06400000000002</v>
      </c>
      <c r="R234" s="168">
        <f t="shared" si="45"/>
        <v>1.85</v>
      </c>
      <c r="S234" s="170">
        <f t="shared" si="46"/>
        <v>2.392653905845836E-2</v>
      </c>
      <c r="T234" s="168" t="s">
        <v>502</v>
      </c>
      <c r="U234" s="168" t="s">
        <v>316</v>
      </c>
      <c r="V234" s="168" t="s">
        <v>643</v>
      </c>
      <c r="W234" s="174">
        <v>1</v>
      </c>
      <c r="X234" s="168" t="s">
        <v>346</v>
      </c>
    </row>
    <row r="235" spans="2:24" hidden="1">
      <c r="B235" s="443"/>
      <c r="C235" s="443"/>
      <c r="D235" s="205">
        <v>9</v>
      </c>
      <c r="E235" s="168" t="s">
        <v>644</v>
      </c>
      <c r="F235" s="259">
        <v>744.52</v>
      </c>
      <c r="G235" s="168">
        <v>116.8</v>
      </c>
      <c r="H235" s="168">
        <v>116.8</v>
      </c>
      <c r="I235" s="176">
        <f t="shared" si="40"/>
        <v>1</v>
      </c>
      <c r="J235" s="168">
        <v>5.47</v>
      </c>
      <c r="K235" s="176">
        <f t="shared" si="41"/>
        <v>4.6832191780821916E-2</v>
      </c>
      <c r="L235" s="259">
        <v>166.56</v>
      </c>
      <c r="M235" s="176">
        <f t="shared" si="42"/>
        <v>1.0468321917808219</v>
      </c>
      <c r="N235" s="259">
        <v>911.08</v>
      </c>
      <c r="O235" s="168">
        <v>1</v>
      </c>
      <c r="P235" s="175">
        <f t="shared" si="43"/>
        <v>8.5616438356164379E-3</v>
      </c>
      <c r="Q235" s="259">
        <f t="shared" si="44"/>
        <v>166.56</v>
      </c>
      <c r="R235" s="168">
        <f t="shared" si="45"/>
        <v>4.4699999999999989</v>
      </c>
      <c r="S235" s="170">
        <f t="shared" si="46"/>
        <v>3.8270547945205471E-2</v>
      </c>
      <c r="T235" s="168" t="s">
        <v>502</v>
      </c>
      <c r="U235" s="168" t="s">
        <v>316</v>
      </c>
      <c r="V235" s="168" t="s">
        <v>722</v>
      </c>
      <c r="W235" s="174">
        <v>1</v>
      </c>
      <c r="X235" s="168" t="s">
        <v>231</v>
      </c>
    </row>
    <row r="236" spans="2:24" hidden="1">
      <c r="B236" s="443"/>
      <c r="C236" s="443"/>
      <c r="D236" s="205">
        <v>10</v>
      </c>
      <c r="E236" s="168" t="s">
        <v>452</v>
      </c>
      <c r="F236" s="259">
        <v>743.04</v>
      </c>
      <c r="G236" s="168">
        <v>320.11</v>
      </c>
      <c r="H236" s="168">
        <v>320.11</v>
      </c>
      <c r="I236" s="176">
        <f t="shared" si="40"/>
        <v>1</v>
      </c>
      <c r="J236" s="168">
        <v>6.79</v>
      </c>
      <c r="K236" s="176">
        <f t="shared" si="41"/>
        <v>2.1211458561119615E-2</v>
      </c>
      <c r="L236" s="259">
        <v>133.88</v>
      </c>
      <c r="M236" s="176">
        <f t="shared" si="42"/>
        <v>1.0212114585611196</v>
      </c>
      <c r="N236" s="259">
        <v>909.05</v>
      </c>
      <c r="O236" s="168">
        <v>1.24</v>
      </c>
      <c r="P236" s="175">
        <f t="shared" si="43"/>
        <v>3.873668426478398E-3</v>
      </c>
      <c r="Q236" s="259">
        <f t="shared" si="44"/>
        <v>166.0112</v>
      </c>
      <c r="R236" s="168">
        <f t="shared" si="45"/>
        <v>5.5500000000000203</v>
      </c>
      <c r="S236" s="170">
        <f t="shared" si="46"/>
        <v>1.733779013464128E-2</v>
      </c>
      <c r="T236" s="168" t="s">
        <v>502</v>
      </c>
      <c r="U236" s="168" t="s">
        <v>316</v>
      </c>
      <c r="V236" s="168" t="s">
        <v>348</v>
      </c>
      <c r="W236" s="174">
        <v>1</v>
      </c>
      <c r="X236" s="168" t="s">
        <v>132</v>
      </c>
    </row>
    <row r="237" spans="2:24" hidden="1">
      <c r="B237" s="654">
        <v>45893</v>
      </c>
      <c r="C237" s="443" t="s">
        <v>70</v>
      </c>
      <c r="D237" s="205">
        <v>1</v>
      </c>
      <c r="E237" s="168" t="s">
        <v>343</v>
      </c>
      <c r="F237" s="259">
        <v>1725.0100000000002</v>
      </c>
      <c r="G237" s="168">
        <v>194.64</v>
      </c>
      <c r="H237" s="168">
        <v>194.64</v>
      </c>
      <c r="I237" s="176">
        <f t="shared" si="40"/>
        <v>1</v>
      </c>
      <c r="J237" s="168">
        <v>11.1</v>
      </c>
      <c r="K237" s="176">
        <f t="shared" si="41"/>
        <v>5.7028360049321825E-2</v>
      </c>
      <c r="L237" s="259">
        <v>194.04</v>
      </c>
      <c r="M237" s="176">
        <f t="shared" si="42"/>
        <v>1.0570283600493218</v>
      </c>
      <c r="N237" s="259">
        <v>2153.84</v>
      </c>
      <c r="O237" s="168">
        <v>2.21</v>
      </c>
      <c r="P237" s="175">
        <f t="shared" si="43"/>
        <v>1.135429510891903E-2</v>
      </c>
      <c r="Q237" s="259">
        <f t="shared" si="44"/>
        <v>428.82839999999999</v>
      </c>
      <c r="R237" s="168">
        <f t="shared" si="45"/>
        <v>8.8899999999999935</v>
      </c>
      <c r="S237" s="170">
        <f t="shared" si="46"/>
        <v>4.5674064940402763E-2</v>
      </c>
      <c r="T237" s="168" t="s">
        <v>502</v>
      </c>
      <c r="U237" s="168" t="s">
        <v>316</v>
      </c>
      <c r="V237" s="168" t="s">
        <v>722</v>
      </c>
      <c r="W237" s="174">
        <v>1</v>
      </c>
      <c r="X237" s="168" t="s">
        <v>179</v>
      </c>
    </row>
    <row r="238" spans="2:24" hidden="1">
      <c r="B238" s="443"/>
      <c r="C238" s="443"/>
      <c r="D238" s="205">
        <v>2</v>
      </c>
      <c r="E238" s="168" t="s">
        <v>354</v>
      </c>
      <c r="F238" s="259">
        <v>1280.4199999999998</v>
      </c>
      <c r="G238" s="168">
        <v>273.38</v>
      </c>
      <c r="H238" s="168">
        <v>273.38</v>
      </c>
      <c r="I238" s="176">
        <f t="shared" si="40"/>
        <v>1</v>
      </c>
      <c r="J238" s="168">
        <v>26.11</v>
      </c>
      <c r="K238" s="176">
        <f t="shared" si="41"/>
        <v>9.5508083985660991E-2</v>
      </c>
      <c r="L238" s="259">
        <v>95.34</v>
      </c>
      <c r="M238" s="176">
        <f t="shared" si="42"/>
        <v>1.095508083985661</v>
      </c>
      <c r="N238" s="259">
        <v>2489.33</v>
      </c>
      <c r="O238" s="168">
        <v>12.68</v>
      </c>
      <c r="P238" s="175">
        <f t="shared" si="43"/>
        <v>4.6382324968907748E-2</v>
      </c>
      <c r="Q238" s="259">
        <f t="shared" si="44"/>
        <v>1208.9112</v>
      </c>
      <c r="R238" s="168">
        <f t="shared" si="45"/>
        <v>13.430000000000014</v>
      </c>
      <c r="S238" s="170">
        <f t="shared" si="46"/>
        <v>4.9125759016753291E-2</v>
      </c>
      <c r="T238" s="168" t="s">
        <v>502</v>
      </c>
      <c r="U238" s="168" t="s">
        <v>316</v>
      </c>
      <c r="V238" s="168" t="s">
        <v>722</v>
      </c>
      <c r="W238" s="174">
        <v>1</v>
      </c>
      <c r="X238" s="168" t="s">
        <v>346</v>
      </c>
    </row>
    <row r="239" spans="2:24" hidden="1">
      <c r="B239" s="443"/>
      <c r="C239" s="443"/>
      <c r="D239" s="205">
        <v>3</v>
      </c>
      <c r="E239" s="168" t="s">
        <v>691</v>
      </c>
      <c r="F239" s="259">
        <v>1077.96</v>
      </c>
      <c r="G239" s="168">
        <v>234.01</v>
      </c>
      <c r="H239" s="168">
        <v>234.01</v>
      </c>
      <c r="I239" s="176">
        <f t="shared" si="40"/>
        <v>1</v>
      </c>
      <c r="J239" s="168">
        <v>16.96</v>
      </c>
      <c r="K239" s="176">
        <f t="shared" si="41"/>
        <v>7.2475535233537031E-2</v>
      </c>
      <c r="L239" s="259">
        <v>78</v>
      </c>
      <c r="M239" s="176">
        <f t="shared" si="42"/>
        <v>1.0724755352335371</v>
      </c>
      <c r="N239" s="259">
        <v>1322.88</v>
      </c>
      <c r="O239" s="168">
        <v>3.14</v>
      </c>
      <c r="P239" s="175">
        <f t="shared" si="43"/>
        <v>1.3418229990171362E-2</v>
      </c>
      <c r="Q239" s="259">
        <f t="shared" si="44"/>
        <v>244.92000000000002</v>
      </c>
      <c r="R239" s="168">
        <f t="shared" si="45"/>
        <v>13.820000000000007</v>
      </c>
      <c r="S239" s="170">
        <f t="shared" si="46"/>
        <v>5.90573052433657E-2</v>
      </c>
      <c r="T239" s="168" t="s">
        <v>502</v>
      </c>
      <c r="U239" s="168" t="s">
        <v>316</v>
      </c>
      <c r="V239" s="168" t="s">
        <v>647</v>
      </c>
      <c r="W239" s="174">
        <v>1</v>
      </c>
      <c r="X239" s="168" t="s">
        <v>346</v>
      </c>
    </row>
    <row r="240" spans="2:24" hidden="1">
      <c r="B240" s="443"/>
      <c r="C240" s="443"/>
      <c r="D240" s="205">
        <v>4</v>
      </c>
      <c r="E240" s="168" t="s">
        <v>385</v>
      </c>
      <c r="F240" s="259">
        <v>1045.9000000000001</v>
      </c>
      <c r="G240" s="168">
        <v>103.42</v>
      </c>
      <c r="H240" s="168">
        <v>103.42</v>
      </c>
      <c r="I240" s="176">
        <f t="shared" si="40"/>
        <v>1</v>
      </c>
      <c r="J240" s="168">
        <v>3.15</v>
      </c>
      <c r="K240" s="176">
        <f t="shared" si="41"/>
        <v>3.0458325275575321E-2</v>
      </c>
      <c r="L240" s="259">
        <v>410.16</v>
      </c>
      <c r="M240" s="176">
        <f t="shared" si="42"/>
        <v>1.0304583252755755</v>
      </c>
      <c r="N240" s="259">
        <v>1292</v>
      </c>
      <c r="O240" s="168">
        <v>0.6</v>
      </c>
      <c r="P240" s="175">
        <f t="shared" si="43"/>
        <v>5.8015857667762516E-3</v>
      </c>
      <c r="Q240" s="259">
        <f t="shared" si="44"/>
        <v>246.096</v>
      </c>
      <c r="R240" s="168">
        <f t="shared" si="45"/>
        <v>2.5500000000000056</v>
      </c>
      <c r="S240" s="170">
        <f t="shared" si="46"/>
        <v>2.4656739508799125E-2</v>
      </c>
      <c r="T240" s="168" t="s">
        <v>502</v>
      </c>
      <c r="U240" s="168" t="s">
        <v>316</v>
      </c>
      <c r="V240" s="168" t="s">
        <v>643</v>
      </c>
      <c r="W240" s="174">
        <v>1</v>
      </c>
      <c r="X240" s="168" t="s">
        <v>346</v>
      </c>
    </row>
    <row r="241" spans="2:24" hidden="1">
      <c r="B241" s="443"/>
      <c r="C241" s="443"/>
      <c r="D241" s="205">
        <v>5</v>
      </c>
      <c r="E241" s="168" t="s">
        <v>411</v>
      </c>
      <c r="F241" s="259">
        <v>1043.4000000000001</v>
      </c>
      <c r="G241" s="168">
        <v>156.81</v>
      </c>
      <c r="H241" s="168">
        <v>156.81</v>
      </c>
      <c r="I241" s="176">
        <f t="shared" si="40"/>
        <v>1</v>
      </c>
      <c r="J241" s="168">
        <v>10.11</v>
      </c>
      <c r="K241" s="176">
        <f t="shared" si="41"/>
        <v>6.4472929022383774E-2</v>
      </c>
      <c r="L241" s="259">
        <v>127.4</v>
      </c>
      <c r="M241" s="176">
        <f t="shared" si="42"/>
        <v>1.0644729290223838</v>
      </c>
      <c r="N241" s="259">
        <v>1288.01</v>
      </c>
      <c r="O241" s="168">
        <v>1.92</v>
      </c>
      <c r="P241" s="175">
        <f t="shared" si="43"/>
        <v>1.2244117084369619E-2</v>
      </c>
      <c r="Q241" s="259">
        <f t="shared" si="44"/>
        <v>244.608</v>
      </c>
      <c r="R241" s="168">
        <f t="shared" si="45"/>
        <v>8.1900000000000137</v>
      </c>
      <c r="S241" s="170">
        <f t="shared" si="46"/>
        <v>5.2228811938014243E-2</v>
      </c>
      <c r="T241" s="168" t="s">
        <v>502</v>
      </c>
      <c r="U241" s="168" t="s">
        <v>316</v>
      </c>
      <c r="V241" s="168" t="s">
        <v>722</v>
      </c>
      <c r="W241" s="174">
        <v>1</v>
      </c>
      <c r="X241" s="168" t="s">
        <v>346</v>
      </c>
    </row>
    <row r="242" spans="2:24" hidden="1">
      <c r="B242" s="443"/>
      <c r="C242" s="443"/>
      <c r="D242" s="205">
        <v>6</v>
      </c>
      <c r="E242" s="168" t="s">
        <v>452</v>
      </c>
      <c r="F242" s="259">
        <v>1016.1500000000001</v>
      </c>
      <c r="G242" s="168">
        <v>338.83</v>
      </c>
      <c r="H242" s="168">
        <v>338.83</v>
      </c>
      <c r="I242" s="176">
        <f t="shared" si="40"/>
        <v>1</v>
      </c>
      <c r="J242" s="168">
        <v>9.42</v>
      </c>
      <c r="K242" s="176">
        <f t="shared" si="41"/>
        <v>2.7801552400909011E-2</v>
      </c>
      <c r="L242" s="259">
        <v>133.88</v>
      </c>
      <c r="M242" s="176">
        <f t="shared" si="42"/>
        <v>1.027801552400909</v>
      </c>
      <c r="N242" s="259">
        <v>1261.1500000000001</v>
      </c>
      <c r="O242" s="168">
        <v>1.83</v>
      </c>
      <c r="P242" s="175">
        <f t="shared" si="43"/>
        <v>5.4009385237434706E-3</v>
      </c>
      <c r="Q242" s="259">
        <f t="shared" si="44"/>
        <v>245.00040000000001</v>
      </c>
      <c r="R242" s="168">
        <f t="shared" si="45"/>
        <v>7.5900000000000158</v>
      </c>
      <c r="S242" s="170">
        <f t="shared" si="46"/>
        <v>2.2400613877165586E-2</v>
      </c>
      <c r="T242" s="168" t="s">
        <v>502</v>
      </c>
      <c r="U242" s="168" t="s">
        <v>316</v>
      </c>
      <c r="V242" s="168" t="s">
        <v>348</v>
      </c>
      <c r="W242" s="174">
        <v>1</v>
      </c>
      <c r="X242" s="168" t="s">
        <v>132</v>
      </c>
    </row>
    <row r="243" spans="2:24" hidden="1">
      <c r="B243" s="443"/>
      <c r="C243" s="443"/>
      <c r="D243" s="205">
        <v>7</v>
      </c>
      <c r="E243" s="168" t="s">
        <v>453</v>
      </c>
      <c r="F243" s="259">
        <v>1015.4399999999999</v>
      </c>
      <c r="G243" s="168">
        <v>89.69</v>
      </c>
      <c r="H243" s="168">
        <v>89.69</v>
      </c>
      <c r="I243" s="176">
        <f t="shared" si="40"/>
        <v>1</v>
      </c>
      <c r="J243" s="168">
        <v>3.96</v>
      </c>
      <c r="K243" s="176">
        <f t="shared" si="41"/>
        <v>4.4152079384546773E-2</v>
      </c>
      <c r="L243" s="259">
        <v>318.32</v>
      </c>
      <c r="M243" s="176">
        <f t="shared" si="42"/>
        <v>1.0441520793845467</v>
      </c>
      <c r="N243" s="259">
        <v>1260.55</v>
      </c>
      <c r="O243" s="168">
        <v>0.77</v>
      </c>
      <c r="P243" s="175">
        <f t="shared" si="43"/>
        <v>8.5851265469952063E-3</v>
      </c>
      <c r="Q243" s="259">
        <f t="shared" si="44"/>
        <v>245.10640000000001</v>
      </c>
      <c r="R243" s="168">
        <f t="shared" si="45"/>
        <v>3.1899999999999937</v>
      </c>
      <c r="S243" s="170">
        <f t="shared" si="46"/>
        <v>3.5566952837551499E-2</v>
      </c>
      <c r="T243" s="168" t="s">
        <v>502</v>
      </c>
      <c r="U243" s="168" t="s">
        <v>316</v>
      </c>
      <c r="V243" s="168" t="s">
        <v>643</v>
      </c>
      <c r="W243" s="174">
        <v>1</v>
      </c>
      <c r="X243" s="168" t="s">
        <v>143</v>
      </c>
    </row>
    <row r="244" spans="2:24" hidden="1">
      <c r="B244" s="443"/>
      <c r="C244" s="443"/>
      <c r="D244" s="205">
        <v>8</v>
      </c>
      <c r="E244" s="168" t="s">
        <v>644</v>
      </c>
      <c r="F244" s="259">
        <v>1014.35</v>
      </c>
      <c r="G244" s="168">
        <v>149.19999999999999</v>
      </c>
      <c r="H244" s="168">
        <v>149.19999999999999</v>
      </c>
      <c r="I244" s="176">
        <f t="shared" si="40"/>
        <v>1</v>
      </c>
      <c r="J244" s="168">
        <v>7.56</v>
      </c>
      <c r="K244" s="176">
        <f t="shared" si="41"/>
        <v>5.0670241286863274E-2</v>
      </c>
      <c r="L244" s="259">
        <v>166.56</v>
      </c>
      <c r="M244" s="176">
        <f t="shared" si="42"/>
        <v>1.0506702412868634</v>
      </c>
      <c r="N244" s="259">
        <v>1259.19</v>
      </c>
      <c r="O244" s="168">
        <v>1.47</v>
      </c>
      <c r="P244" s="175">
        <f t="shared" si="43"/>
        <v>9.8525469168900814E-3</v>
      </c>
      <c r="Q244" s="259">
        <f t="shared" si="44"/>
        <v>244.8432</v>
      </c>
      <c r="R244" s="168">
        <f t="shared" si="45"/>
        <v>6.0900000000000025</v>
      </c>
      <c r="S244" s="170">
        <f t="shared" si="46"/>
        <v>4.0817694369973213E-2</v>
      </c>
      <c r="T244" s="168" t="s">
        <v>502</v>
      </c>
      <c r="U244" s="168" t="s">
        <v>316</v>
      </c>
      <c r="V244" s="168" t="s">
        <v>722</v>
      </c>
      <c r="W244" s="174">
        <v>1</v>
      </c>
      <c r="X244" s="168" t="s">
        <v>231</v>
      </c>
    </row>
    <row r="245" spans="2:24" hidden="1">
      <c r="B245" s="443"/>
      <c r="C245" s="443"/>
      <c r="D245" s="205">
        <v>9</v>
      </c>
      <c r="E245" s="168" t="s">
        <v>506</v>
      </c>
      <c r="F245" s="259">
        <v>986.18000000000006</v>
      </c>
      <c r="G245" s="168">
        <v>26.66</v>
      </c>
      <c r="H245" s="168">
        <v>26.66</v>
      </c>
      <c r="I245" s="176">
        <f t="shared" si="40"/>
        <v>1</v>
      </c>
      <c r="J245" s="168">
        <v>1.3</v>
      </c>
      <c r="K245" s="176">
        <f t="shared" si="41"/>
        <v>4.8762190547636912E-2</v>
      </c>
      <c r="L245" s="259">
        <v>930.36</v>
      </c>
      <c r="M245" s="176">
        <f t="shared" si="42"/>
        <v>1.048762190547637</v>
      </c>
      <c r="N245" s="259">
        <v>1209.47</v>
      </c>
      <c r="O245" s="168">
        <v>0.24</v>
      </c>
      <c r="P245" s="175">
        <f t="shared" si="43"/>
        <v>9.0022505626406596E-3</v>
      </c>
      <c r="Q245" s="259">
        <f t="shared" si="44"/>
        <v>223.28639999999999</v>
      </c>
      <c r="R245" s="168">
        <f t="shared" si="45"/>
        <v>1.0600000000000007</v>
      </c>
      <c r="S245" s="170">
        <f t="shared" si="46"/>
        <v>3.9759939984996273E-2</v>
      </c>
      <c r="T245" s="168" t="s">
        <v>502</v>
      </c>
      <c r="U245" s="168" t="s">
        <v>316</v>
      </c>
      <c r="V245" s="168" t="s">
        <v>722</v>
      </c>
      <c r="W245" s="174">
        <v>1</v>
      </c>
      <c r="X245" s="168" t="s">
        <v>143</v>
      </c>
    </row>
    <row r="246" spans="2:24" hidden="1">
      <c r="B246" s="443"/>
      <c r="C246" s="443"/>
      <c r="D246" s="205">
        <v>10</v>
      </c>
      <c r="E246" s="168" t="s">
        <v>504</v>
      </c>
      <c r="F246" s="259">
        <v>985.2299999999999</v>
      </c>
      <c r="G246" s="168">
        <v>355.1</v>
      </c>
      <c r="H246" s="168">
        <v>355.1</v>
      </c>
      <c r="I246" s="176">
        <f t="shared" si="40"/>
        <v>1</v>
      </c>
      <c r="J246" s="168">
        <v>11.06</v>
      </c>
      <c r="K246" s="176">
        <f t="shared" si="41"/>
        <v>3.1146156012390874E-2</v>
      </c>
      <c r="L246" s="259">
        <v>111.2</v>
      </c>
      <c r="M246" s="176">
        <f t="shared" si="42"/>
        <v>1.0311461560123909</v>
      </c>
      <c r="N246" s="259">
        <v>1229.8699999999999</v>
      </c>
      <c r="O246" s="168">
        <v>2.2000000000000002</v>
      </c>
      <c r="P246" s="175">
        <f t="shared" si="43"/>
        <v>6.1954379048155452E-3</v>
      </c>
      <c r="Q246" s="259">
        <f t="shared" si="44"/>
        <v>244.64000000000001</v>
      </c>
      <c r="R246" s="168">
        <f t="shared" si="45"/>
        <v>8.860000000000003</v>
      </c>
      <c r="S246" s="170">
        <f t="shared" si="46"/>
        <v>2.4950718107575338E-2</v>
      </c>
      <c r="T246" s="168" t="s">
        <v>502</v>
      </c>
      <c r="U246" s="168" t="s">
        <v>316</v>
      </c>
      <c r="V246" s="168" t="s">
        <v>722</v>
      </c>
      <c r="W246" s="174">
        <v>1</v>
      </c>
      <c r="X246" s="168" t="s">
        <v>232</v>
      </c>
    </row>
    <row r="247" spans="2:24" hidden="1">
      <c r="B247" s="654">
        <v>45894</v>
      </c>
      <c r="C247" s="443" t="s">
        <v>76</v>
      </c>
      <c r="D247" s="205">
        <v>1</v>
      </c>
      <c r="E247" s="168" t="s">
        <v>343</v>
      </c>
      <c r="F247" s="259">
        <v>1078.8699999999999</v>
      </c>
      <c r="G247" s="168">
        <v>203.85</v>
      </c>
      <c r="H247" s="168">
        <v>203.85</v>
      </c>
      <c r="I247" s="176">
        <f t="shared" si="40"/>
        <v>1</v>
      </c>
      <c r="J247" s="168">
        <v>11.16</v>
      </c>
      <c r="K247" s="176">
        <f t="shared" si="41"/>
        <v>5.4746136865342167E-2</v>
      </c>
      <c r="L247" s="259">
        <v>194.04</v>
      </c>
      <c r="M247" s="176">
        <f t="shared" si="42"/>
        <v>1.0547461368653421</v>
      </c>
      <c r="N247" s="259">
        <v>2165.4899999999998</v>
      </c>
      <c r="O247" s="168">
        <v>5.6</v>
      </c>
      <c r="P247" s="175">
        <f t="shared" si="43"/>
        <v>2.7471179789060583E-2</v>
      </c>
      <c r="Q247" s="259">
        <f t="shared" si="44"/>
        <v>1086.6239999999998</v>
      </c>
      <c r="R247" s="168">
        <f t="shared" si="45"/>
        <v>5.5599999999999969</v>
      </c>
      <c r="S247" s="170">
        <f t="shared" si="46"/>
        <v>2.7274957076281567E-2</v>
      </c>
      <c r="T247" s="168" t="s">
        <v>502</v>
      </c>
      <c r="U247" s="168" t="s">
        <v>316</v>
      </c>
      <c r="V247" s="168" t="s">
        <v>722</v>
      </c>
      <c r="W247" s="174">
        <v>1</v>
      </c>
      <c r="X247" s="168" t="s">
        <v>179</v>
      </c>
    </row>
    <row r="248" spans="2:24" hidden="1">
      <c r="B248" s="443"/>
      <c r="C248" s="443"/>
      <c r="D248" s="205">
        <v>2</v>
      </c>
      <c r="E248" s="168" t="s">
        <v>691</v>
      </c>
      <c r="F248" s="259">
        <v>928.2</v>
      </c>
      <c r="G248" s="168">
        <v>234.39</v>
      </c>
      <c r="H248" s="168">
        <v>234.39</v>
      </c>
      <c r="I248" s="176">
        <f t="shared" si="40"/>
        <v>1</v>
      </c>
      <c r="J248" s="168">
        <v>14.38</v>
      </c>
      <c r="K248" s="176">
        <f t="shared" si="41"/>
        <v>6.135074021929264E-2</v>
      </c>
      <c r="L248" s="259">
        <v>78</v>
      </c>
      <c r="M248" s="176">
        <f t="shared" si="42"/>
        <v>1.0613507402192925</v>
      </c>
      <c r="N248" s="259">
        <v>1121.6400000000001</v>
      </c>
      <c r="O248" s="168">
        <v>2.48</v>
      </c>
      <c r="P248" s="175">
        <f t="shared" si="43"/>
        <v>1.0580656171338368E-2</v>
      </c>
      <c r="Q248" s="259">
        <f t="shared" si="44"/>
        <v>193.44</v>
      </c>
      <c r="R248" s="168">
        <f t="shared" si="45"/>
        <v>11.899999999999995</v>
      </c>
      <c r="S248" s="170">
        <f t="shared" si="46"/>
        <v>5.0770084047954245E-2</v>
      </c>
      <c r="T248" s="168" t="s">
        <v>502</v>
      </c>
      <c r="U248" s="168" t="s">
        <v>316</v>
      </c>
      <c r="V248" s="168" t="s">
        <v>647</v>
      </c>
      <c r="W248" s="174">
        <v>1</v>
      </c>
      <c r="X248" s="168" t="s">
        <v>346</v>
      </c>
    </row>
    <row r="249" spans="2:24" hidden="1">
      <c r="B249" s="443"/>
      <c r="C249" s="443"/>
      <c r="D249" s="205">
        <v>3</v>
      </c>
      <c r="E249" s="168" t="s">
        <v>411</v>
      </c>
      <c r="F249" s="259">
        <v>903.2600000000001</v>
      </c>
      <c r="G249" s="168">
        <v>155.38</v>
      </c>
      <c r="H249" s="168">
        <v>155.38</v>
      </c>
      <c r="I249" s="176">
        <f t="shared" si="40"/>
        <v>1</v>
      </c>
      <c r="J249" s="168">
        <v>8.61</v>
      </c>
      <c r="K249" s="176">
        <f t="shared" si="41"/>
        <v>5.5412537006049679E-2</v>
      </c>
      <c r="L249" s="259">
        <v>127.4</v>
      </c>
      <c r="M249" s="176">
        <f t="shared" si="42"/>
        <v>1.0554125370060499</v>
      </c>
      <c r="N249" s="259">
        <v>1096.9100000000001</v>
      </c>
      <c r="O249" s="168">
        <v>1.52</v>
      </c>
      <c r="P249" s="175">
        <f t="shared" si="43"/>
        <v>9.7824687862015699E-3</v>
      </c>
      <c r="Q249" s="259">
        <f t="shared" si="44"/>
        <v>193.64800000000002</v>
      </c>
      <c r="R249" s="168">
        <f t="shared" si="45"/>
        <v>7.0900000000000141</v>
      </c>
      <c r="S249" s="170">
        <f t="shared" si="46"/>
        <v>4.5630068219848205E-2</v>
      </c>
      <c r="T249" s="168" t="s">
        <v>502</v>
      </c>
      <c r="U249" s="168" t="s">
        <v>316</v>
      </c>
      <c r="V249" s="168" t="s">
        <v>722</v>
      </c>
      <c r="W249" s="174">
        <v>1</v>
      </c>
      <c r="X249" s="168" t="s">
        <v>346</v>
      </c>
    </row>
    <row r="250" spans="2:24" hidden="1">
      <c r="B250" s="443"/>
      <c r="C250" s="443"/>
      <c r="D250" s="205">
        <v>4</v>
      </c>
      <c r="E250" s="168" t="s">
        <v>385</v>
      </c>
      <c r="F250" s="259">
        <v>902.35000000000014</v>
      </c>
      <c r="G250" s="168">
        <v>102.42</v>
      </c>
      <c r="H250" s="168">
        <v>102.42</v>
      </c>
      <c r="I250" s="176">
        <f t="shared" si="40"/>
        <v>1</v>
      </c>
      <c r="J250" s="168">
        <v>2.67</v>
      </c>
      <c r="K250" s="176">
        <f t="shared" si="41"/>
        <v>2.6069127123608669E-2</v>
      </c>
      <c r="L250" s="259">
        <v>410.16</v>
      </c>
      <c r="M250" s="176">
        <f t="shared" si="42"/>
        <v>1.0260691271236086</v>
      </c>
      <c r="N250" s="259">
        <v>1095.1300000000001</v>
      </c>
      <c r="O250" s="168">
        <v>0.47</v>
      </c>
      <c r="P250" s="175">
        <f t="shared" si="43"/>
        <v>4.5889474711970314E-3</v>
      </c>
      <c r="Q250" s="259">
        <f t="shared" si="44"/>
        <v>192.77520000000001</v>
      </c>
      <c r="R250" s="168">
        <f t="shared" si="45"/>
        <v>2.200000000000002</v>
      </c>
      <c r="S250" s="170">
        <f t="shared" si="46"/>
        <v>2.1480179652411658E-2</v>
      </c>
      <c r="T250" s="168" t="s">
        <v>502</v>
      </c>
      <c r="U250" s="168" t="s">
        <v>316</v>
      </c>
      <c r="V250" s="168" t="s">
        <v>643</v>
      </c>
      <c r="W250" s="174">
        <v>1</v>
      </c>
      <c r="X250" s="168" t="s">
        <v>346</v>
      </c>
    </row>
    <row r="251" spans="2:24" hidden="1">
      <c r="B251" s="443"/>
      <c r="C251" s="443"/>
      <c r="D251" s="205">
        <v>5</v>
      </c>
      <c r="E251" s="168" t="s">
        <v>354</v>
      </c>
      <c r="F251" s="259">
        <v>900.96</v>
      </c>
      <c r="G251" s="168">
        <v>281.33999999999997</v>
      </c>
      <c r="H251" s="168">
        <v>281.33999999999997</v>
      </c>
      <c r="I251" s="176">
        <f t="shared" si="40"/>
        <v>1</v>
      </c>
      <c r="J251" s="168">
        <v>11.48</v>
      </c>
      <c r="K251" s="176">
        <f t="shared" si="41"/>
        <v>4.0804720267292247E-2</v>
      </c>
      <c r="L251" s="259">
        <v>95.34</v>
      </c>
      <c r="M251" s="176">
        <f t="shared" si="42"/>
        <v>1.0408047202672923</v>
      </c>
      <c r="N251" s="259">
        <v>1094.5</v>
      </c>
      <c r="O251" s="168">
        <v>2.0299999999999998</v>
      </c>
      <c r="P251" s="175">
        <f t="shared" si="43"/>
        <v>7.2154688277528967E-3</v>
      </c>
      <c r="Q251" s="259">
        <f t="shared" si="44"/>
        <v>193.5402</v>
      </c>
      <c r="R251" s="168">
        <f t="shared" si="45"/>
        <v>9.4500000000000188</v>
      </c>
      <c r="S251" s="170">
        <f t="shared" si="46"/>
        <v>3.3589251439539419E-2</v>
      </c>
      <c r="T251" s="168" t="s">
        <v>502</v>
      </c>
      <c r="U251" s="168" t="s">
        <v>316</v>
      </c>
      <c r="V251" s="168" t="s">
        <v>722</v>
      </c>
      <c r="W251" s="174">
        <v>1</v>
      </c>
      <c r="X251" s="168" t="s">
        <v>346</v>
      </c>
    </row>
    <row r="252" spans="2:24" hidden="1">
      <c r="B252" s="443"/>
      <c r="C252" s="443"/>
      <c r="D252" s="205">
        <v>6</v>
      </c>
      <c r="E252" s="168" t="s">
        <v>506</v>
      </c>
      <c r="F252" s="259">
        <v>883.83999999999992</v>
      </c>
      <c r="G252" s="168">
        <v>26.8</v>
      </c>
      <c r="H252" s="168">
        <v>27.02</v>
      </c>
      <c r="I252" s="176">
        <f t="shared" si="40"/>
        <v>1.0082089552238807</v>
      </c>
      <c r="J252" s="168">
        <v>1.23</v>
      </c>
      <c r="K252" s="176">
        <f t="shared" si="41"/>
        <v>4.5895522388059697E-2</v>
      </c>
      <c r="L252" s="259">
        <v>930.36</v>
      </c>
      <c r="M252" s="176">
        <f t="shared" si="42"/>
        <v>1.0541044776119404</v>
      </c>
      <c r="N252" s="259">
        <v>1349.02</v>
      </c>
      <c r="O252" s="168">
        <v>0.5</v>
      </c>
      <c r="P252" s="175">
        <f t="shared" si="43"/>
        <v>1.8656716417910446E-2</v>
      </c>
      <c r="Q252" s="259">
        <f t="shared" si="44"/>
        <v>465.18</v>
      </c>
      <c r="R252" s="168">
        <f t="shared" si="45"/>
        <v>0.94999999999999929</v>
      </c>
      <c r="S252" s="170">
        <f t="shared" si="46"/>
        <v>3.5447761194029821E-2</v>
      </c>
      <c r="T252" s="168" t="s">
        <v>502</v>
      </c>
      <c r="U252" s="168" t="s">
        <v>316</v>
      </c>
      <c r="V252" s="168" t="s">
        <v>722</v>
      </c>
      <c r="W252" s="174">
        <v>1</v>
      </c>
      <c r="X252" s="168" t="s">
        <v>143</v>
      </c>
    </row>
    <row r="253" spans="2:24" hidden="1">
      <c r="B253" s="443"/>
      <c r="C253" s="443"/>
      <c r="D253" s="205">
        <v>7</v>
      </c>
      <c r="E253" s="168" t="s">
        <v>453</v>
      </c>
      <c r="F253" s="259">
        <v>875.37999999999988</v>
      </c>
      <c r="G253" s="168">
        <v>90.13</v>
      </c>
      <c r="H253" s="168">
        <v>90.13</v>
      </c>
      <c r="I253" s="176">
        <f t="shared" si="40"/>
        <v>1</v>
      </c>
      <c r="J253" s="168">
        <v>3.36</v>
      </c>
      <c r="K253" s="176">
        <f t="shared" si="41"/>
        <v>3.7279485188061692E-2</v>
      </c>
      <c r="L253" s="259">
        <v>318.32</v>
      </c>
      <c r="M253" s="176">
        <f t="shared" si="42"/>
        <v>1.0372794851880618</v>
      </c>
      <c r="N253" s="259">
        <v>1069.56</v>
      </c>
      <c r="O253" s="168">
        <v>0.61</v>
      </c>
      <c r="P253" s="175">
        <f t="shared" si="43"/>
        <v>6.7680017752135809E-3</v>
      </c>
      <c r="Q253" s="259">
        <f t="shared" si="44"/>
        <v>194.17519999999999</v>
      </c>
      <c r="R253" s="168">
        <f t="shared" si="45"/>
        <v>2.7499999999999996</v>
      </c>
      <c r="S253" s="170">
        <f t="shared" si="46"/>
        <v>3.0511483412848105E-2</v>
      </c>
      <c r="T253" s="168" t="s">
        <v>502</v>
      </c>
      <c r="U253" s="168" t="s">
        <v>316</v>
      </c>
      <c r="V253" s="168" t="s">
        <v>643</v>
      </c>
      <c r="W253" s="174">
        <v>1</v>
      </c>
      <c r="X253" s="168" t="s">
        <v>143</v>
      </c>
    </row>
    <row r="254" spans="2:24" hidden="1">
      <c r="B254" s="443"/>
      <c r="C254" s="443"/>
      <c r="D254" s="205">
        <v>8</v>
      </c>
      <c r="E254" s="168" t="s">
        <v>745</v>
      </c>
      <c r="F254" s="259">
        <v>875.22</v>
      </c>
      <c r="G254" s="168">
        <v>267</v>
      </c>
      <c r="H254" s="168">
        <v>267</v>
      </c>
      <c r="I254" s="176">
        <f t="shared" si="40"/>
        <v>1</v>
      </c>
      <c r="J254" s="168">
        <v>23.8</v>
      </c>
      <c r="K254" s="176">
        <f t="shared" si="41"/>
        <v>8.9138576779026216E-2</v>
      </c>
      <c r="L254" s="259">
        <v>44.86</v>
      </c>
      <c r="M254" s="176">
        <f t="shared" si="42"/>
        <v>1.0891385767790263</v>
      </c>
      <c r="N254" s="259">
        <v>1067.67</v>
      </c>
      <c r="O254" s="168">
        <v>4.29</v>
      </c>
      <c r="P254" s="175">
        <f t="shared" si="43"/>
        <v>1.6067415730337077E-2</v>
      </c>
      <c r="Q254" s="259">
        <f t="shared" si="44"/>
        <v>192.4494</v>
      </c>
      <c r="R254" s="168">
        <f t="shared" si="45"/>
        <v>19.510000000000012</v>
      </c>
      <c r="S254" s="170">
        <f t="shared" si="46"/>
        <v>7.3071161048689187E-2</v>
      </c>
      <c r="T254" s="168" t="s">
        <v>502</v>
      </c>
      <c r="U254" s="168" t="s">
        <v>316</v>
      </c>
      <c r="V254" s="168" t="s">
        <v>666</v>
      </c>
      <c r="W254" s="174">
        <v>1</v>
      </c>
      <c r="X254" s="168" t="s">
        <v>346</v>
      </c>
    </row>
    <row r="255" spans="2:24" hidden="1">
      <c r="B255" s="443"/>
      <c r="C255" s="443"/>
      <c r="D255" s="205">
        <v>9</v>
      </c>
      <c r="E255" s="168" t="s">
        <v>416</v>
      </c>
      <c r="F255" s="259">
        <v>872.98</v>
      </c>
      <c r="G255" s="168">
        <v>290.76</v>
      </c>
      <c r="H255" s="168">
        <v>290.76</v>
      </c>
      <c r="I255" s="176">
        <f t="shared" si="40"/>
        <v>1</v>
      </c>
      <c r="J255" s="168">
        <v>6.8</v>
      </c>
      <c r="K255" s="176">
        <f t="shared" si="41"/>
        <v>2.3386985830237995E-2</v>
      </c>
      <c r="L255" s="259">
        <v>156.72999999999999</v>
      </c>
      <c r="M255" s="176">
        <f t="shared" si="42"/>
        <v>1.023386985830238</v>
      </c>
      <c r="N255" s="259">
        <v>1065.76</v>
      </c>
      <c r="O255" s="168">
        <v>1.23</v>
      </c>
      <c r="P255" s="175">
        <f t="shared" si="43"/>
        <v>4.2302930251754021E-3</v>
      </c>
      <c r="Q255" s="259">
        <f t="shared" si="44"/>
        <v>192.77789999999999</v>
      </c>
      <c r="R255" s="168">
        <f t="shared" si="45"/>
        <v>5.5700000000000109</v>
      </c>
      <c r="S255" s="170">
        <f t="shared" si="46"/>
        <v>1.9156692805062634E-2</v>
      </c>
      <c r="T255" s="168" t="s">
        <v>502</v>
      </c>
      <c r="U255" s="168" t="s">
        <v>316</v>
      </c>
      <c r="V255" s="168" t="s">
        <v>384</v>
      </c>
      <c r="W255" s="174">
        <v>1</v>
      </c>
      <c r="X255" s="168" t="s">
        <v>346</v>
      </c>
    </row>
    <row r="256" spans="2:24" hidden="1">
      <c r="B256" s="443"/>
      <c r="C256" s="443"/>
      <c r="D256" s="205">
        <v>10</v>
      </c>
      <c r="E256" s="168" t="s">
        <v>452</v>
      </c>
      <c r="F256" s="259">
        <v>872.8900000000001</v>
      </c>
      <c r="G256" s="168">
        <v>339.3</v>
      </c>
      <c r="H256" s="168">
        <v>339.3</v>
      </c>
      <c r="I256" s="176">
        <f t="shared" si="40"/>
        <v>1</v>
      </c>
      <c r="J256" s="168">
        <v>7.96</v>
      </c>
      <c r="K256" s="176">
        <f t="shared" si="41"/>
        <v>2.3460064839375183E-2</v>
      </c>
      <c r="L256" s="259">
        <v>133.88</v>
      </c>
      <c r="M256" s="176">
        <f t="shared" si="42"/>
        <v>1.023460064839375</v>
      </c>
      <c r="N256" s="259">
        <v>1065.68</v>
      </c>
      <c r="O256" s="168">
        <v>1.44</v>
      </c>
      <c r="P256" s="175">
        <f t="shared" si="43"/>
        <v>4.2440318302387264E-3</v>
      </c>
      <c r="Q256" s="259">
        <f t="shared" si="44"/>
        <v>192.78719999999998</v>
      </c>
      <c r="R256" s="168">
        <f t="shared" si="45"/>
        <v>6.51999999999998</v>
      </c>
      <c r="S256" s="170">
        <f t="shared" si="46"/>
        <v>1.9216033009136397E-2</v>
      </c>
      <c r="T256" s="168" t="s">
        <v>502</v>
      </c>
      <c r="U256" s="168" t="s">
        <v>316</v>
      </c>
      <c r="V256" s="168" t="s">
        <v>348</v>
      </c>
      <c r="W256" s="174">
        <v>1</v>
      </c>
      <c r="X256" s="168" t="s">
        <v>132</v>
      </c>
    </row>
    <row r="257" spans="2:24" hidden="1">
      <c r="B257" s="654">
        <v>45895</v>
      </c>
      <c r="C257" s="443" t="s">
        <v>77</v>
      </c>
      <c r="D257" s="205">
        <v>1</v>
      </c>
      <c r="E257" s="168" t="s">
        <v>354</v>
      </c>
      <c r="F257" s="259">
        <v>2007.8600000000001</v>
      </c>
      <c r="G257" s="168">
        <v>281.55</v>
      </c>
      <c r="H257" s="168">
        <v>281.55</v>
      </c>
      <c r="I257" s="176">
        <f t="shared" si="40"/>
        <v>1</v>
      </c>
      <c r="J257" s="168">
        <v>27.95</v>
      </c>
      <c r="K257" s="176">
        <f t="shared" si="41"/>
        <v>9.9271887764162667E-2</v>
      </c>
      <c r="L257" s="259">
        <v>95.34</v>
      </c>
      <c r="M257" s="176">
        <f t="shared" si="42"/>
        <v>1.0992718877641627</v>
      </c>
      <c r="N257" s="259">
        <v>2664.75</v>
      </c>
      <c r="O257" s="168">
        <v>6.89</v>
      </c>
      <c r="P257" s="175">
        <f t="shared" si="43"/>
        <v>2.4471674658142425E-2</v>
      </c>
      <c r="Q257" s="259">
        <f t="shared" si="44"/>
        <v>656.89260000000002</v>
      </c>
      <c r="R257" s="168">
        <f t="shared" si="45"/>
        <v>21.059999999999988</v>
      </c>
      <c r="S257" s="170">
        <f t="shared" si="46"/>
        <v>7.4800213106020197E-2</v>
      </c>
      <c r="T257" s="168" t="s">
        <v>502</v>
      </c>
      <c r="U257" s="168" t="s">
        <v>316</v>
      </c>
      <c r="V257" s="168" t="s">
        <v>722</v>
      </c>
      <c r="W257" s="174">
        <v>1</v>
      </c>
      <c r="X257" s="168" t="s">
        <v>346</v>
      </c>
    </row>
    <row r="258" spans="2:24" hidden="1">
      <c r="B258" s="443"/>
      <c r="C258" s="443"/>
      <c r="D258" s="205">
        <v>2</v>
      </c>
      <c r="E258" s="168" t="s">
        <v>691</v>
      </c>
      <c r="F258" s="259">
        <v>1021.8000000000001</v>
      </c>
      <c r="G258" s="168">
        <v>229</v>
      </c>
      <c r="H258" s="168">
        <v>229</v>
      </c>
      <c r="I258" s="176">
        <f t="shared" si="40"/>
        <v>1</v>
      </c>
      <c r="J258" s="168">
        <v>15.73</v>
      </c>
      <c r="K258" s="176">
        <f t="shared" si="41"/>
        <v>6.868995633187773E-2</v>
      </c>
      <c r="L258" s="259">
        <v>78</v>
      </c>
      <c r="M258" s="176">
        <f t="shared" si="42"/>
        <v>1.0686899563318777</v>
      </c>
      <c r="N258" s="259">
        <v>1226.94</v>
      </c>
      <c r="O258" s="168">
        <v>2.63</v>
      </c>
      <c r="P258" s="175">
        <f t="shared" si="43"/>
        <v>1.1484716157205239E-2</v>
      </c>
      <c r="Q258" s="259">
        <f t="shared" si="44"/>
        <v>205.14</v>
      </c>
      <c r="R258" s="168">
        <f t="shared" si="45"/>
        <v>13.099999999999991</v>
      </c>
      <c r="S258" s="170">
        <f t="shared" si="46"/>
        <v>5.7205240174672448E-2</v>
      </c>
      <c r="T258" s="168" t="s">
        <v>502</v>
      </c>
      <c r="U258" s="168" t="s">
        <v>316</v>
      </c>
      <c r="V258" s="168" t="s">
        <v>647</v>
      </c>
      <c r="W258" s="174">
        <v>1</v>
      </c>
      <c r="X258" s="168" t="s">
        <v>346</v>
      </c>
    </row>
    <row r="259" spans="2:24" hidden="1">
      <c r="B259" s="443"/>
      <c r="C259" s="443"/>
      <c r="D259" s="205">
        <v>3</v>
      </c>
      <c r="E259" s="168" t="s">
        <v>506</v>
      </c>
      <c r="F259" s="259">
        <v>1014.0899999999999</v>
      </c>
      <c r="G259" s="168">
        <v>27.43</v>
      </c>
      <c r="H259" s="168">
        <v>27.43</v>
      </c>
      <c r="I259" s="176">
        <f t="shared" si="40"/>
        <v>1</v>
      </c>
      <c r="J259" s="168">
        <v>1.31</v>
      </c>
      <c r="K259" s="176">
        <f t="shared" si="41"/>
        <v>4.7757929274516955E-2</v>
      </c>
      <c r="L259" s="259">
        <v>930.36</v>
      </c>
      <c r="M259" s="176">
        <f t="shared" si="42"/>
        <v>1.0477579292745169</v>
      </c>
      <c r="N259" s="259">
        <v>1218.77</v>
      </c>
      <c r="O259" s="168">
        <v>0.22</v>
      </c>
      <c r="P259" s="175">
        <f t="shared" si="43"/>
        <v>8.0204156033539913E-3</v>
      </c>
      <c r="Q259" s="259">
        <f t="shared" si="44"/>
        <v>204.67920000000001</v>
      </c>
      <c r="R259" s="168">
        <f t="shared" si="45"/>
        <v>1.0899999999999987</v>
      </c>
      <c r="S259" s="170">
        <f t="shared" si="46"/>
        <v>3.9737513671162912E-2</v>
      </c>
      <c r="T259" s="168" t="s">
        <v>502</v>
      </c>
      <c r="U259" s="168" t="s">
        <v>316</v>
      </c>
      <c r="V259" s="168" t="s">
        <v>722</v>
      </c>
      <c r="W259" s="174">
        <v>1</v>
      </c>
      <c r="X259" s="168" t="s">
        <v>143</v>
      </c>
    </row>
    <row r="260" spans="2:24" hidden="1">
      <c r="B260" s="443"/>
      <c r="C260" s="443"/>
      <c r="D260" s="205">
        <v>4</v>
      </c>
      <c r="E260" s="168" t="s">
        <v>385</v>
      </c>
      <c r="F260" s="259">
        <v>992.59</v>
      </c>
      <c r="G260" s="168">
        <v>96.84</v>
      </c>
      <c r="H260" s="168">
        <v>96.84</v>
      </c>
      <c r="I260" s="176">
        <f t="shared" si="40"/>
        <v>1</v>
      </c>
      <c r="J260" s="168">
        <v>2.92</v>
      </c>
      <c r="K260" s="176">
        <f t="shared" si="41"/>
        <v>3.0152829409334985E-2</v>
      </c>
      <c r="L260" s="259">
        <v>410.16</v>
      </c>
      <c r="M260" s="176">
        <f t="shared" si="42"/>
        <v>1.0301528294093349</v>
      </c>
      <c r="N260" s="259">
        <v>1197.67</v>
      </c>
      <c r="O260" s="168">
        <v>0.5</v>
      </c>
      <c r="P260" s="175">
        <f t="shared" si="43"/>
        <v>5.1631557207765383E-3</v>
      </c>
      <c r="Q260" s="259">
        <f t="shared" si="44"/>
        <v>205.08</v>
      </c>
      <c r="R260" s="168">
        <f t="shared" si="45"/>
        <v>2.4200000000000017</v>
      </c>
      <c r="S260" s="170">
        <f t="shared" si="46"/>
        <v>2.4989673688558464E-2</v>
      </c>
      <c r="T260" s="168" t="s">
        <v>502</v>
      </c>
      <c r="U260" s="168" t="s">
        <v>316</v>
      </c>
      <c r="V260" s="168" t="s">
        <v>643</v>
      </c>
      <c r="W260" s="174">
        <v>1</v>
      </c>
      <c r="X260" s="168" t="s">
        <v>346</v>
      </c>
    </row>
    <row r="261" spans="2:24" hidden="1">
      <c r="B261" s="443"/>
      <c r="C261" s="443"/>
      <c r="D261" s="205">
        <v>5</v>
      </c>
      <c r="E261" s="168" t="s">
        <v>411</v>
      </c>
      <c r="F261" s="259">
        <v>991.18</v>
      </c>
      <c r="G261" s="168">
        <v>147.27000000000001</v>
      </c>
      <c r="H261" s="168">
        <v>147.27000000000001</v>
      </c>
      <c r="I261" s="176">
        <f t="shared" si="40"/>
        <v>1</v>
      </c>
      <c r="J261" s="168">
        <v>9.39</v>
      </c>
      <c r="K261" s="176">
        <f t="shared" si="41"/>
        <v>6.3760440008148303E-2</v>
      </c>
      <c r="L261" s="259">
        <v>127.4</v>
      </c>
      <c r="M261" s="176">
        <f t="shared" si="42"/>
        <v>1.0637604400081484</v>
      </c>
      <c r="N261" s="259">
        <v>1196.29</v>
      </c>
      <c r="O261" s="168">
        <v>1.61</v>
      </c>
      <c r="P261" s="175">
        <f t="shared" si="43"/>
        <v>1.0932301215454607E-2</v>
      </c>
      <c r="Q261" s="259">
        <f t="shared" si="44"/>
        <v>205.11400000000003</v>
      </c>
      <c r="R261" s="168">
        <f t="shared" si="45"/>
        <v>7.7800000000000145</v>
      </c>
      <c r="S261" s="170">
        <f t="shared" si="46"/>
        <v>5.2828138792693789E-2</v>
      </c>
      <c r="T261" s="168" t="s">
        <v>502</v>
      </c>
      <c r="U261" s="168" t="s">
        <v>316</v>
      </c>
      <c r="V261" s="168" t="s">
        <v>722</v>
      </c>
      <c r="W261" s="174">
        <v>1</v>
      </c>
      <c r="X261" s="168" t="s">
        <v>346</v>
      </c>
    </row>
    <row r="262" spans="2:24" hidden="1">
      <c r="B262" s="443"/>
      <c r="C262" s="443"/>
      <c r="D262" s="205">
        <v>6</v>
      </c>
      <c r="E262" s="168" t="s">
        <v>453</v>
      </c>
      <c r="F262" s="259">
        <v>970.87</v>
      </c>
      <c r="G262" s="168">
        <v>92.28</v>
      </c>
      <c r="H262" s="168">
        <v>92.28</v>
      </c>
      <c r="I262" s="176">
        <f t="shared" si="40"/>
        <v>1</v>
      </c>
      <c r="J262" s="168">
        <v>3.7</v>
      </c>
      <c r="K262" s="176">
        <f t="shared" si="41"/>
        <v>4.0095361941915909E-2</v>
      </c>
      <c r="L262" s="259">
        <v>318.32</v>
      </c>
      <c r="M262" s="176">
        <f t="shared" si="42"/>
        <v>1.040095361941916</v>
      </c>
      <c r="N262" s="259">
        <v>1177.78</v>
      </c>
      <c r="O262" s="168">
        <v>0.65</v>
      </c>
      <c r="P262" s="175">
        <f t="shared" si="43"/>
        <v>7.0437798006068491E-3</v>
      </c>
      <c r="Q262" s="259">
        <f t="shared" si="44"/>
        <v>206.90800000000002</v>
      </c>
      <c r="R262" s="168">
        <f t="shared" si="45"/>
        <v>3.0500000000000029</v>
      </c>
      <c r="S262" s="170">
        <f t="shared" si="46"/>
        <v>3.3051582141309092E-2</v>
      </c>
      <c r="T262" s="168" t="s">
        <v>502</v>
      </c>
      <c r="U262" s="168" t="s">
        <v>316</v>
      </c>
      <c r="V262" s="168" t="s">
        <v>643</v>
      </c>
      <c r="W262" s="174">
        <v>1</v>
      </c>
      <c r="X262" s="168" t="s">
        <v>143</v>
      </c>
    </row>
    <row r="263" spans="2:24" hidden="1">
      <c r="B263" s="443"/>
      <c r="C263" s="443"/>
      <c r="D263" s="205">
        <v>7</v>
      </c>
      <c r="E263" s="168" t="s">
        <v>416</v>
      </c>
      <c r="F263" s="259">
        <v>963.8900000000001</v>
      </c>
      <c r="G263" s="168">
        <v>283.89</v>
      </c>
      <c r="H263" s="168">
        <v>283.89</v>
      </c>
      <c r="I263" s="176">
        <f t="shared" si="40"/>
        <v>1</v>
      </c>
      <c r="J263" s="168">
        <v>7.46</v>
      </c>
      <c r="K263" s="176">
        <f t="shared" si="41"/>
        <v>2.6277783648596287E-2</v>
      </c>
      <c r="L263" s="259">
        <v>156.72999999999999</v>
      </c>
      <c r="M263" s="176">
        <f t="shared" si="42"/>
        <v>1.0262777836485961</v>
      </c>
      <c r="N263" s="259">
        <v>1169.21</v>
      </c>
      <c r="O263" s="168">
        <v>1.31</v>
      </c>
      <c r="P263" s="175">
        <f t="shared" si="43"/>
        <v>4.6144633484800452E-3</v>
      </c>
      <c r="Q263" s="259">
        <f t="shared" si="44"/>
        <v>205.31629999999998</v>
      </c>
      <c r="R263" s="168">
        <f t="shared" si="45"/>
        <v>6.149999999999979</v>
      </c>
      <c r="S263" s="170">
        <f t="shared" si="46"/>
        <v>2.1663320300116168E-2</v>
      </c>
      <c r="T263" s="168" t="s">
        <v>502</v>
      </c>
      <c r="U263" s="168" t="s">
        <v>316</v>
      </c>
      <c r="V263" s="168" t="s">
        <v>384</v>
      </c>
      <c r="W263" s="174">
        <v>1</v>
      </c>
      <c r="X263" s="168" t="s">
        <v>346</v>
      </c>
    </row>
    <row r="264" spans="2:24" hidden="1">
      <c r="B264" s="443"/>
      <c r="C264" s="443"/>
      <c r="D264" s="205">
        <v>8</v>
      </c>
      <c r="E264" s="168" t="s">
        <v>745</v>
      </c>
      <c r="F264" s="259">
        <v>963.13999999999987</v>
      </c>
      <c r="G264" s="168">
        <v>264.54000000000002</v>
      </c>
      <c r="H264" s="168">
        <v>264.54000000000002</v>
      </c>
      <c r="I264" s="176">
        <f t="shared" ref="I264:I316" si="47">H264/G264</f>
        <v>1</v>
      </c>
      <c r="J264" s="168">
        <v>26.05</v>
      </c>
      <c r="K264" s="176">
        <f t="shared" ref="K264:K316" si="48">J264/G264</f>
        <v>9.8472820745444917E-2</v>
      </c>
      <c r="L264" s="259">
        <v>44.86</v>
      </c>
      <c r="M264" s="176">
        <f t="shared" ref="M264:M316" si="49">(H264+J264)/G264</f>
        <v>1.0984728207454451</v>
      </c>
      <c r="N264" s="259">
        <v>1168.5999999999999</v>
      </c>
      <c r="O264" s="168">
        <v>4.58</v>
      </c>
      <c r="P264" s="175">
        <f t="shared" si="43"/>
        <v>1.731307174718379E-2</v>
      </c>
      <c r="Q264" s="259">
        <f t="shared" si="44"/>
        <v>205.4588</v>
      </c>
      <c r="R264" s="168">
        <f t="shared" si="45"/>
        <v>21.470000000000013</v>
      </c>
      <c r="S264" s="170">
        <f t="shared" si="46"/>
        <v>8.1159748998261172E-2</v>
      </c>
      <c r="T264" s="168" t="s">
        <v>502</v>
      </c>
      <c r="U264" s="168" t="s">
        <v>316</v>
      </c>
      <c r="V264" s="168" t="s">
        <v>666</v>
      </c>
      <c r="W264" s="174">
        <v>1</v>
      </c>
      <c r="X264" s="168" t="s">
        <v>346</v>
      </c>
    </row>
    <row r="265" spans="2:24" hidden="1">
      <c r="B265" s="443"/>
      <c r="C265" s="443"/>
      <c r="D265" s="205">
        <v>9</v>
      </c>
      <c r="E265" s="168" t="s">
        <v>644</v>
      </c>
      <c r="F265" s="259">
        <v>961.05000000000007</v>
      </c>
      <c r="G265" s="168">
        <v>135.80000000000001</v>
      </c>
      <c r="H265" s="168">
        <v>135.80000000000001</v>
      </c>
      <c r="I265" s="176">
        <f t="shared" si="47"/>
        <v>1</v>
      </c>
      <c r="J265" s="168">
        <v>7</v>
      </c>
      <c r="K265" s="176">
        <f t="shared" si="48"/>
        <v>5.1546391752577317E-2</v>
      </c>
      <c r="L265" s="259">
        <v>166.56</v>
      </c>
      <c r="M265" s="176">
        <f t="shared" si="49"/>
        <v>1.0515463917525774</v>
      </c>
      <c r="N265" s="259">
        <v>1165.92</v>
      </c>
      <c r="O265" s="168">
        <v>1.23</v>
      </c>
      <c r="P265" s="175">
        <f t="shared" si="43"/>
        <v>9.0574374079528709E-3</v>
      </c>
      <c r="Q265" s="259">
        <f t="shared" si="44"/>
        <v>204.86879999999999</v>
      </c>
      <c r="R265" s="168">
        <f t="shared" si="45"/>
        <v>5.77</v>
      </c>
      <c r="S265" s="170">
        <f t="shared" si="46"/>
        <v>4.2488954344624442E-2</v>
      </c>
      <c r="T265" s="168" t="s">
        <v>502</v>
      </c>
      <c r="U265" s="168" t="s">
        <v>316</v>
      </c>
      <c r="V265" s="168" t="s">
        <v>722</v>
      </c>
      <c r="W265" s="174">
        <v>1</v>
      </c>
      <c r="X265" s="168" t="s">
        <v>231</v>
      </c>
    </row>
    <row r="266" spans="2:24" hidden="1">
      <c r="B266" s="443"/>
      <c r="C266" s="443"/>
      <c r="D266" s="205">
        <v>10</v>
      </c>
      <c r="E266" s="168" t="s">
        <v>452</v>
      </c>
      <c r="F266" s="259">
        <v>959.92</v>
      </c>
      <c r="G266" s="168">
        <v>335.24</v>
      </c>
      <c r="H266" s="168">
        <v>335.24</v>
      </c>
      <c r="I266" s="176">
        <f t="shared" si="47"/>
        <v>1</v>
      </c>
      <c r="J266" s="168">
        <v>8.6999999999999993</v>
      </c>
      <c r="K266" s="176">
        <f t="shared" si="48"/>
        <v>2.5951557093425604E-2</v>
      </c>
      <c r="L266" s="259">
        <v>133.88</v>
      </c>
      <c r="M266" s="176">
        <f t="shared" si="49"/>
        <v>1.0259515570934257</v>
      </c>
      <c r="N266" s="259">
        <v>1164.76</v>
      </c>
      <c r="O266" s="168">
        <v>1.53</v>
      </c>
      <c r="P266" s="175">
        <f t="shared" si="43"/>
        <v>4.5638945233265719E-3</v>
      </c>
      <c r="Q266" s="259">
        <f t="shared" si="44"/>
        <v>204.8364</v>
      </c>
      <c r="R266" s="168">
        <f t="shared" si="45"/>
        <v>7.1699999999999884</v>
      </c>
      <c r="S266" s="170">
        <f t="shared" si="46"/>
        <v>2.1387662570098998E-2</v>
      </c>
      <c r="T266" s="168" t="s">
        <v>502</v>
      </c>
      <c r="U266" s="168" t="s">
        <v>316</v>
      </c>
      <c r="V266" s="168" t="s">
        <v>348</v>
      </c>
      <c r="W266" s="174">
        <v>1</v>
      </c>
      <c r="X266" s="168" t="s">
        <v>132</v>
      </c>
    </row>
    <row r="267" spans="2:24" hidden="1">
      <c r="B267" s="654">
        <v>45896</v>
      </c>
      <c r="C267" s="443" t="s">
        <v>78</v>
      </c>
      <c r="D267" s="205">
        <v>1</v>
      </c>
      <c r="E267" s="168" t="s">
        <v>343</v>
      </c>
      <c r="F267" s="259">
        <v>2871.79</v>
      </c>
      <c r="G267" s="168">
        <v>197.73</v>
      </c>
      <c r="H267" s="168">
        <v>197.73</v>
      </c>
      <c r="I267" s="176">
        <f t="shared" si="47"/>
        <v>1</v>
      </c>
      <c r="J267" s="168">
        <v>19.7</v>
      </c>
      <c r="K267" s="176">
        <f t="shared" si="48"/>
        <v>9.9630809689981295E-2</v>
      </c>
      <c r="L267" s="259">
        <v>194.04</v>
      </c>
      <c r="M267" s="176">
        <f t="shared" si="49"/>
        <v>1.0996308096899812</v>
      </c>
      <c r="N267" s="259">
        <v>3822.59</v>
      </c>
      <c r="O267" s="168">
        <v>4.9000000000000004</v>
      </c>
      <c r="P267" s="175">
        <f t="shared" si="43"/>
        <v>2.4781267384817684E-2</v>
      </c>
      <c r="Q267" s="259">
        <f t="shared" si="44"/>
        <v>950.79600000000005</v>
      </c>
      <c r="R267" s="168">
        <f t="shared" si="45"/>
        <v>14.799999999999988</v>
      </c>
      <c r="S267" s="170">
        <f t="shared" si="46"/>
        <v>7.4849542305163552E-2</v>
      </c>
      <c r="T267" s="168" t="s">
        <v>502</v>
      </c>
      <c r="U267" s="168" t="s">
        <v>316</v>
      </c>
      <c r="V267" s="168" t="s">
        <v>722</v>
      </c>
      <c r="W267" s="174">
        <v>1</v>
      </c>
      <c r="X267" s="168" t="s">
        <v>179</v>
      </c>
    </row>
    <row r="268" spans="2:24" hidden="1">
      <c r="B268" s="443"/>
      <c r="C268" s="443"/>
      <c r="D268" s="205">
        <v>2</v>
      </c>
      <c r="E268" s="168" t="s">
        <v>354</v>
      </c>
      <c r="F268" s="259">
        <v>1782.8599999999997</v>
      </c>
      <c r="G268" s="168">
        <v>277.83999999999997</v>
      </c>
      <c r="H268" s="168">
        <v>277.83999999999997</v>
      </c>
      <c r="I268" s="176">
        <f t="shared" si="47"/>
        <v>1</v>
      </c>
      <c r="J268" s="168">
        <v>23.5</v>
      </c>
      <c r="K268" s="176">
        <f t="shared" si="48"/>
        <v>8.4581053843938964E-2</v>
      </c>
      <c r="L268" s="259">
        <v>95.34</v>
      </c>
      <c r="M268" s="176">
        <f t="shared" si="49"/>
        <v>1.0845810538439389</v>
      </c>
      <c r="N268" s="259">
        <v>2240.4899999999998</v>
      </c>
      <c r="O268" s="168">
        <v>4.8</v>
      </c>
      <c r="P268" s="175">
        <f t="shared" si="43"/>
        <v>1.7276130146847108E-2</v>
      </c>
      <c r="Q268" s="259">
        <f t="shared" si="44"/>
        <v>457.63200000000001</v>
      </c>
      <c r="R268" s="168">
        <f t="shared" si="45"/>
        <v>18.7</v>
      </c>
      <c r="S268" s="170">
        <f t="shared" si="46"/>
        <v>6.7304923697091859E-2</v>
      </c>
      <c r="T268" s="168" t="s">
        <v>502</v>
      </c>
      <c r="U268" s="168" t="s">
        <v>316</v>
      </c>
      <c r="V268" s="168" t="s">
        <v>722</v>
      </c>
      <c r="W268" s="174">
        <v>1</v>
      </c>
      <c r="X268" s="168" t="s">
        <v>346</v>
      </c>
    </row>
    <row r="269" spans="2:24" hidden="1">
      <c r="B269" s="443"/>
      <c r="C269" s="443"/>
      <c r="D269" s="205">
        <v>3</v>
      </c>
      <c r="E269" s="168" t="s">
        <v>504</v>
      </c>
      <c r="F269" s="259">
        <v>1342.19</v>
      </c>
      <c r="G269" s="168">
        <v>334.5</v>
      </c>
      <c r="H269" s="168">
        <v>334.5</v>
      </c>
      <c r="I269" s="176">
        <f t="shared" si="47"/>
        <v>1</v>
      </c>
      <c r="J269" s="168">
        <v>14.94</v>
      </c>
      <c r="K269" s="176">
        <f t="shared" si="48"/>
        <v>4.4663677130044842E-2</v>
      </c>
      <c r="L269" s="259">
        <v>111.2</v>
      </c>
      <c r="M269" s="176">
        <f t="shared" si="49"/>
        <v>1.0446636771300448</v>
      </c>
      <c r="N269" s="259">
        <v>1661.33</v>
      </c>
      <c r="O269" s="168">
        <v>2.87</v>
      </c>
      <c r="P269" s="175">
        <f t="shared" si="43"/>
        <v>8.5799701046337818E-3</v>
      </c>
      <c r="Q269" s="259">
        <f t="shared" si="44"/>
        <v>319.14400000000001</v>
      </c>
      <c r="R269" s="168">
        <f t="shared" si="45"/>
        <v>12.069999999999997</v>
      </c>
      <c r="S269" s="170">
        <f t="shared" si="46"/>
        <v>3.6083707025411055E-2</v>
      </c>
      <c r="T269" s="168" t="s">
        <v>502</v>
      </c>
      <c r="U269" s="168" t="s">
        <v>316</v>
      </c>
      <c r="V269" s="168" t="s">
        <v>722</v>
      </c>
      <c r="W269" s="174">
        <v>1</v>
      </c>
      <c r="X269" s="168" t="s">
        <v>232</v>
      </c>
    </row>
    <row r="270" spans="2:24" hidden="1">
      <c r="B270" s="443"/>
      <c r="C270" s="443"/>
      <c r="D270" s="205">
        <v>4</v>
      </c>
      <c r="E270" s="168" t="s">
        <v>416</v>
      </c>
      <c r="F270" s="259">
        <v>1304</v>
      </c>
      <c r="G270" s="168">
        <v>291.14999999999998</v>
      </c>
      <c r="H270" s="168">
        <v>291.14999999999998</v>
      </c>
      <c r="I270" s="176">
        <f t="shared" si="47"/>
        <v>1</v>
      </c>
      <c r="J270" s="168">
        <v>10.24</v>
      </c>
      <c r="K270" s="176">
        <f t="shared" si="48"/>
        <v>3.5170874119869487E-2</v>
      </c>
      <c r="L270" s="259">
        <v>156.72999999999999</v>
      </c>
      <c r="M270" s="176">
        <f t="shared" si="49"/>
        <v>1.0351708741198695</v>
      </c>
      <c r="N270" s="259">
        <v>1604.92</v>
      </c>
      <c r="O270" s="168">
        <v>1.92</v>
      </c>
      <c r="P270" s="175">
        <f t="shared" si="43"/>
        <v>6.5945388974755284E-3</v>
      </c>
      <c r="Q270" s="259">
        <f t="shared" si="44"/>
        <v>300.92159999999996</v>
      </c>
      <c r="R270" s="168">
        <f t="shared" si="45"/>
        <v>8.3200000000000092</v>
      </c>
      <c r="S270" s="170">
        <f t="shared" si="46"/>
        <v>2.857633522239399E-2</v>
      </c>
      <c r="T270" s="168" t="s">
        <v>502</v>
      </c>
      <c r="U270" s="168" t="s">
        <v>316</v>
      </c>
      <c r="V270" s="168" t="s">
        <v>384</v>
      </c>
      <c r="W270" s="174">
        <v>1</v>
      </c>
      <c r="X270" s="168" t="s">
        <v>346</v>
      </c>
    </row>
    <row r="271" spans="2:24" hidden="1">
      <c r="B271" s="443"/>
      <c r="C271" s="443"/>
      <c r="D271" s="205">
        <v>5</v>
      </c>
      <c r="E271" s="168" t="s">
        <v>411</v>
      </c>
      <c r="F271" s="259">
        <v>893.06999999999994</v>
      </c>
      <c r="G271" s="168">
        <v>145.81</v>
      </c>
      <c r="H271" s="168">
        <v>145.81</v>
      </c>
      <c r="I271" s="176">
        <f t="shared" si="47"/>
        <v>1</v>
      </c>
      <c r="J271" s="168">
        <v>8.58</v>
      </c>
      <c r="K271" s="176">
        <f t="shared" si="48"/>
        <v>5.8843700706398737E-2</v>
      </c>
      <c r="L271" s="259">
        <v>127.4</v>
      </c>
      <c r="M271" s="176">
        <f t="shared" si="49"/>
        <v>1.0588437007063989</v>
      </c>
      <c r="N271" s="259">
        <v>1093.0899999999999</v>
      </c>
      <c r="O271" s="168">
        <v>1.57</v>
      </c>
      <c r="P271" s="175">
        <f t="shared" si="43"/>
        <v>1.076743707564639E-2</v>
      </c>
      <c r="Q271" s="259">
        <f t="shared" si="44"/>
        <v>200.01800000000003</v>
      </c>
      <c r="R271" s="168">
        <f t="shared" si="45"/>
        <v>7.0100000000000122</v>
      </c>
      <c r="S271" s="170">
        <f t="shared" si="46"/>
        <v>4.807626363075243E-2</v>
      </c>
      <c r="T271" s="168" t="s">
        <v>502</v>
      </c>
      <c r="U271" s="168" t="s">
        <v>316</v>
      </c>
      <c r="V271" s="168" t="s">
        <v>722</v>
      </c>
      <c r="W271" s="174">
        <v>1</v>
      </c>
      <c r="X271" s="168" t="s">
        <v>346</v>
      </c>
    </row>
    <row r="272" spans="2:24" hidden="1">
      <c r="B272" s="443"/>
      <c r="C272" s="443"/>
      <c r="D272" s="205">
        <v>6</v>
      </c>
      <c r="E272" s="168" t="s">
        <v>347</v>
      </c>
      <c r="F272" s="259">
        <v>796.03</v>
      </c>
      <c r="G272" s="168">
        <v>231.98</v>
      </c>
      <c r="H272" s="168">
        <v>231.98</v>
      </c>
      <c r="I272" s="176">
        <f t="shared" si="47"/>
        <v>1</v>
      </c>
      <c r="J272" s="168">
        <v>8.76</v>
      </c>
      <c r="K272" s="176">
        <f t="shared" si="48"/>
        <v>3.7761876023795153E-2</v>
      </c>
      <c r="L272" s="259">
        <v>99.12</v>
      </c>
      <c r="M272" s="176">
        <f t="shared" si="49"/>
        <v>1.0377618760237952</v>
      </c>
      <c r="N272" s="259">
        <v>868.29</v>
      </c>
      <c r="O272" s="168">
        <v>0.72899999999999998</v>
      </c>
      <c r="P272" s="175">
        <f t="shared" si="43"/>
        <v>3.1425122855418572E-3</v>
      </c>
      <c r="Q272" s="259">
        <f t="shared" si="44"/>
        <v>72.258480000000006</v>
      </c>
      <c r="R272" s="168">
        <f t="shared" si="45"/>
        <v>8.0309999999999917</v>
      </c>
      <c r="S272" s="170">
        <f t="shared" si="46"/>
        <v>3.4619363738253264E-2</v>
      </c>
      <c r="T272" s="168" t="s">
        <v>502</v>
      </c>
      <c r="U272" s="168" t="s">
        <v>316</v>
      </c>
      <c r="V272" s="168" t="s">
        <v>730</v>
      </c>
      <c r="W272" s="174">
        <v>1</v>
      </c>
      <c r="X272" s="168" t="s">
        <v>346</v>
      </c>
    </row>
    <row r="273" spans="2:24" hidden="1">
      <c r="B273" s="443"/>
      <c r="C273" s="443"/>
      <c r="D273" s="205">
        <v>7</v>
      </c>
      <c r="E273" s="168" t="s">
        <v>691</v>
      </c>
      <c r="F273" s="259">
        <v>787.02</v>
      </c>
      <c r="G273" s="168">
        <v>224.44</v>
      </c>
      <c r="H273" s="168">
        <v>224.44</v>
      </c>
      <c r="I273" s="176">
        <f t="shared" si="47"/>
        <v>1</v>
      </c>
      <c r="J273" s="168">
        <v>12.28</v>
      </c>
      <c r="K273" s="176">
        <f t="shared" si="48"/>
        <v>5.4713954731776863E-2</v>
      </c>
      <c r="L273" s="259">
        <v>78</v>
      </c>
      <c r="M273" s="176">
        <f t="shared" si="49"/>
        <v>1.054713954731777</v>
      </c>
      <c r="N273" s="259">
        <v>957.84</v>
      </c>
      <c r="O273" s="168">
        <v>2.19</v>
      </c>
      <c r="P273" s="175">
        <f t="shared" ref="P273:P316" si="50">O273/G273</f>
        <v>9.7576189627517369E-3</v>
      </c>
      <c r="Q273" s="259">
        <f t="shared" ref="Q273:Q316" si="51">O273*L273</f>
        <v>170.82</v>
      </c>
      <c r="R273" s="168">
        <f t="shared" ref="R273:R316" si="52">(H273+J273)-G273-O273</f>
        <v>10.090000000000002</v>
      </c>
      <c r="S273" s="170">
        <f t="shared" ref="S273:S316" si="53">R273/G273</f>
        <v>4.4956335769025135E-2</v>
      </c>
      <c r="T273" s="168" t="s">
        <v>502</v>
      </c>
      <c r="U273" s="168" t="s">
        <v>316</v>
      </c>
      <c r="V273" s="168" t="s">
        <v>647</v>
      </c>
      <c r="W273" s="174">
        <v>1</v>
      </c>
      <c r="X273" s="168" t="s">
        <v>346</v>
      </c>
    </row>
    <row r="274" spans="2:24" hidden="1">
      <c r="B274" s="443"/>
      <c r="C274" s="443"/>
      <c r="D274" s="205">
        <v>8</v>
      </c>
      <c r="E274" s="168" t="s">
        <v>385</v>
      </c>
      <c r="F274" s="259">
        <v>762.89</v>
      </c>
      <c r="G274" s="168">
        <v>96.06</v>
      </c>
      <c r="H274" s="168">
        <v>96.06</v>
      </c>
      <c r="I274" s="176">
        <f t="shared" si="47"/>
        <v>1</v>
      </c>
      <c r="J274" s="168">
        <v>2.2799999999999998</v>
      </c>
      <c r="K274" s="176">
        <f t="shared" si="48"/>
        <v>2.3735165521549029E-2</v>
      </c>
      <c r="L274" s="259">
        <v>410.16</v>
      </c>
      <c r="M274" s="176">
        <f t="shared" si="49"/>
        <v>1.023735165521549</v>
      </c>
      <c r="N274" s="259">
        <v>935.16</v>
      </c>
      <c r="O274" s="168">
        <v>0.42</v>
      </c>
      <c r="P274" s="175">
        <f t="shared" si="50"/>
        <v>4.3722673329169267E-3</v>
      </c>
      <c r="Q274" s="259">
        <f t="shared" si="51"/>
        <v>172.2672</v>
      </c>
      <c r="R274" s="168">
        <f t="shared" si="52"/>
        <v>1.8600000000000012</v>
      </c>
      <c r="S274" s="170">
        <f t="shared" si="53"/>
        <v>1.9362898188632117E-2</v>
      </c>
      <c r="T274" s="168" t="s">
        <v>502</v>
      </c>
      <c r="U274" s="168" t="s">
        <v>316</v>
      </c>
      <c r="V274" s="168" t="s">
        <v>643</v>
      </c>
      <c r="W274" s="174">
        <v>1</v>
      </c>
      <c r="X274" s="168" t="s">
        <v>346</v>
      </c>
    </row>
    <row r="275" spans="2:24" hidden="1">
      <c r="B275" s="443"/>
      <c r="C275" s="443"/>
      <c r="D275" s="205">
        <v>9</v>
      </c>
      <c r="E275" s="168" t="s">
        <v>506</v>
      </c>
      <c r="F275" s="259">
        <v>753.58999999999992</v>
      </c>
      <c r="G275" s="168">
        <v>23.34</v>
      </c>
      <c r="H275" s="168">
        <v>23.34</v>
      </c>
      <c r="I275" s="176">
        <f t="shared" si="47"/>
        <v>1</v>
      </c>
      <c r="J275" s="168">
        <v>1.01</v>
      </c>
      <c r="K275" s="176">
        <f t="shared" si="48"/>
        <v>4.3273350471293916E-2</v>
      </c>
      <c r="L275" s="259">
        <v>930.36</v>
      </c>
      <c r="M275" s="176">
        <f t="shared" si="49"/>
        <v>1.0432733504712939</v>
      </c>
      <c r="N275" s="259">
        <v>939.66</v>
      </c>
      <c r="O275" s="168">
        <v>0.2</v>
      </c>
      <c r="P275" s="175">
        <f t="shared" si="50"/>
        <v>8.5689802913453302E-3</v>
      </c>
      <c r="Q275" s="259">
        <f t="shared" si="51"/>
        <v>186.072</v>
      </c>
      <c r="R275" s="168">
        <f t="shared" si="52"/>
        <v>0.81000000000000161</v>
      </c>
      <c r="S275" s="170">
        <f t="shared" si="53"/>
        <v>3.4704370179948658E-2</v>
      </c>
      <c r="T275" s="168" t="s">
        <v>502</v>
      </c>
      <c r="U275" s="168" t="s">
        <v>316</v>
      </c>
      <c r="V275" s="168" t="s">
        <v>722</v>
      </c>
      <c r="W275" s="174">
        <v>1</v>
      </c>
      <c r="X275" s="168" t="s">
        <v>143</v>
      </c>
    </row>
    <row r="276" spans="2:24" hidden="1">
      <c r="B276" s="443"/>
      <c r="C276" s="443"/>
      <c r="D276" s="205">
        <v>10</v>
      </c>
      <c r="E276" s="168" t="s">
        <v>453</v>
      </c>
      <c r="F276" s="259">
        <v>748.05000000000007</v>
      </c>
      <c r="G276" s="168">
        <v>78.510000000000005</v>
      </c>
      <c r="H276" s="168">
        <v>78.510000000000005</v>
      </c>
      <c r="I276" s="176">
        <f t="shared" si="47"/>
        <v>1</v>
      </c>
      <c r="J276" s="168">
        <v>2.89</v>
      </c>
      <c r="K276" s="176">
        <f t="shared" si="48"/>
        <v>3.6810597376130426E-2</v>
      </c>
      <c r="L276" s="259">
        <v>318.32</v>
      </c>
      <c r="M276" s="176">
        <f t="shared" si="49"/>
        <v>1.0368105973761303</v>
      </c>
      <c r="N276" s="259">
        <v>919.94</v>
      </c>
      <c r="O276" s="168">
        <v>0.54</v>
      </c>
      <c r="P276" s="175">
        <f t="shared" si="50"/>
        <v>6.8781047000382118E-3</v>
      </c>
      <c r="Q276" s="259">
        <f t="shared" si="51"/>
        <v>171.89279999999999</v>
      </c>
      <c r="R276" s="168">
        <f t="shared" si="52"/>
        <v>2.3500000000000005</v>
      </c>
      <c r="S276" s="170">
        <f t="shared" si="53"/>
        <v>2.9932492676092222E-2</v>
      </c>
      <c r="T276" s="168" t="s">
        <v>502</v>
      </c>
      <c r="U276" s="168" t="s">
        <v>316</v>
      </c>
      <c r="V276" s="168" t="s">
        <v>643</v>
      </c>
      <c r="W276" s="174">
        <v>1</v>
      </c>
      <c r="X276" s="168" t="s">
        <v>143</v>
      </c>
    </row>
    <row r="277" spans="2:24" hidden="1">
      <c r="B277" s="654">
        <v>45897</v>
      </c>
      <c r="C277" s="443" t="s">
        <v>79</v>
      </c>
      <c r="D277" s="205">
        <v>1</v>
      </c>
      <c r="E277" s="168" t="s">
        <v>416</v>
      </c>
      <c r="F277" s="259">
        <v>2548.4299999999998</v>
      </c>
      <c r="G277" s="168">
        <v>280.20999999999998</v>
      </c>
      <c r="H277" s="168">
        <v>280.20999999999998</v>
      </c>
      <c r="I277" s="176">
        <f t="shared" si="47"/>
        <v>1</v>
      </c>
      <c r="J277" s="168">
        <v>19</v>
      </c>
      <c r="K277" s="176">
        <f t="shared" si="48"/>
        <v>6.7806288141037091E-2</v>
      </c>
      <c r="L277" s="259">
        <v>156.72999999999999</v>
      </c>
      <c r="M277" s="176">
        <f t="shared" si="49"/>
        <v>1.0678062881410371</v>
      </c>
      <c r="N277" s="259">
        <v>2977.87</v>
      </c>
      <c r="O277" s="168">
        <v>2.74</v>
      </c>
      <c r="P277" s="175">
        <f t="shared" si="50"/>
        <v>9.7783805003390321E-3</v>
      </c>
      <c r="Q277" s="259">
        <f t="shared" si="51"/>
        <v>429.4402</v>
      </c>
      <c r="R277" s="168">
        <f t="shared" si="52"/>
        <v>16.259999999999998</v>
      </c>
      <c r="S277" s="170">
        <f t="shared" si="53"/>
        <v>5.8027907640698047E-2</v>
      </c>
      <c r="T277" s="168" t="s">
        <v>502</v>
      </c>
      <c r="U277" s="168" t="s">
        <v>316</v>
      </c>
      <c r="V277" s="168" t="s">
        <v>384</v>
      </c>
      <c r="W277" s="174">
        <v>1</v>
      </c>
      <c r="X277" s="168" t="s">
        <v>346</v>
      </c>
    </row>
    <row r="278" spans="2:24" hidden="1">
      <c r="B278" s="443"/>
      <c r="C278" s="443"/>
      <c r="D278" s="205">
        <v>2</v>
      </c>
      <c r="E278" s="168" t="s">
        <v>613</v>
      </c>
      <c r="F278" s="259">
        <v>2225.71</v>
      </c>
      <c r="G278" s="168">
        <v>339.98</v>
      </c>
      <c r="H278" s="168">
        <v>339.98</v>
      </c>
      <c r="I278" s="176">
        <f t="shared" si="47"/>
        <v>1</v>
      </c>
      <c r="J278" s="168">
        <v>15.7</v>
      </c>
      <c r="K278" s="176">
        <f t="shared" si="48"/>
        <v>4.6179187011000641E-2</v>
      </c>
      <c r="L278" s="259">
        <v>156.74</v>
      </c>
      <c r="M278" s="176">
        <f t="shared" si="49"/>
        <v>1.0461791870110007</v>
      </c>
      <c r="N278" s="259">
        <v>2460.8200000000002</v>
      </c>
      <c r="O278" s="168">
        <v>1.5</v>
      </c>
      <c r="P278" s="175">
        <f t="shared" si="50"/>
        <v>4.4120242367198066E-3</v>
      </c>
      <c r="Q278" s="259">
        <f t="shared" si="51"/>
        <v>235.11</v>
      </c>
      <c r="R278" s="168">
        <f t="shared" si="52"/>
        <v>14.199999999999989</v>
      </c>
      <c r="S278" s="170">
        <f t="shared" si="53"/>
        <v>4.1767162774280803E-2</v>
      </c>
      <c r="T278" s="168" t="s">
        <v>502</v>
      </c>
      <c r="U278" s="168" t="s">
        <v>316</v>
      </c>
      <c r="V278" s="168" t="s">
        <v>384</v>
      </c>
      <c r="W278" s="174">
        <v>1</v>
      </c>
      <c r="X278" s="168" t="s">
        <v>346</v>
      </c>
    </row>
    <row r="279" spans="2:24" hidden="1">
      <c r="B279" s="443"/>
      <c r="C279" s="443"/>
      <c r="D279" s="205">
        <v>3</v>
      </c>
      <c r="E279" s="168" t="s">
        <v>354</v>
      </c>
      <c r="F279" s="259">
        <v>1762.8300000000002</v>
      </c>
      <c r="G279" s="168">
        <v>250.39</v>
      </c>
      <c r="H279" s="168">
        <v>250.39</v>
      </c>
      <c r="I279" s="176">
        <f t="shared" si="47"/>
        <v>1</v>
      </c>
      <c r="J279" s="168">
        <v>24.98</v>
      </c>
      <c r="K279" s="176">
        <f t="shared" si="48"/>
        <v>9.976436758656497E-2</v>
      </c>
      <c r="L279" s="259">
        <v>95.34</v>
      </c>
      <c r="M279" s="176">
        <f t="shared" si="49"/>
        <v>1.0997643675865649</v>
      </c>
      <c r="N279" s="259">
        <v>2381.59</v>
      </c>
      <c r="O279" s="168">
        <v>6.49</v>
      </c>
      <c r="P279" s="175">
        <f t="shared" si="50"/>
        <v>2.591956547785455E-2</v>
      </c>
      <c r="Q279" s="259">
        <f t="shared" si="51"/>
        <v>618.75660000000005</v>
      </c>
      <c r="R279" s="168">
        <f t="shared" si="52"/>
        <v>18.490000000000016</v>
      </c>
      <c r="S279" s="170">
        <f t="shared" si="53"/>
        <v>7.3844802108710486E-2</v>
      </c>
      <c r="T279" s="168" t="s">
        <v>502</v>
      </c>
      <c r="U279" s="168" t="s">
        <v>316</v>
      </c>
      <c r="V279" s="168" t="s">
        <v>722</v>
      </c>
      <c r="W279" s="174">
        <v>1</v>
      </c>
      <c r="X279" s="168" t="s">
        <v>346</v>
      </c>
    </row>
    <row r="280" spans="2:24" hidden="1">
      <c r="B280" s="443"/>
      <c r="C280" s="443"/>
      <c r="D280" s="205">
        <v>4</v>
      </c>
      <c r="E280" s="168" t="s">
        <v>687</v>
      </c>
      <c r="F280" s="259">
        <v>805.99</v>
      </c>
      <c r="G280" s="168">
        <v>444.15</v>
      </c>
      <c r="H280" s="168">
        <v>444.15</v>
      </c>
      <c r="I280" s="176">
        <f t="shared" si="47"/>
        <v>1</v>
      </c>
      <c r="J280" s="168">
        <v>14.94</v>
      </c>
      <c r="K280" s="176">
        <f t="shared" si="48"/>
        <v>3.3637284701114489E-2</v>
      </c>
      <c r="L280" s="259">
        <v>59.22</v>
      </c>
      <c r="M280" s="176">
        <f t="shared" si="49"/>
        <v>1.0336372847011144</v>
      </c>
      <c r="N280" s="259">
        <v>884.75</v>
      </c>
      <c r="O280" s="168">
        <v>1.33</v>
      </c>
      <c r="P280" s="175">
        <f t="shared" si="50"/>
        <v>2.9944838455476758E-3</v>
      </c>
      <c r="Q280" s="259">
        <f t="shared" si="51"/>
        <v>78.762600000000006</v>
      </c>
      <c r="R280" s="168">
        <f t="shared" si="52"/>
        <v>13.609999999999998</v>
      </c>
      <c r="S280" s="170">
        <f t="shared" si="53"/>
        <v>3.064280085556681E-2</v>
      </c>
      <c r="T280" s="168" t="s">
        <v>502</v>
      </c>
      <c r="U280" s="168" t="s">
        <v>316</v>
      </c>
      <c r="V280" s="168" t="s">
        <v>348</v>
      </c>
      <c r="W280" s="174">
        <v>1</v>
      </c>
      <c r="X280" s="168" t="s">
        <v>145</v>
      </c>
    </row>
    <row r="281" spans="2:24" hidden="1">
      <c r="B281" s="443"/>
      <c r="C281" s="443"/>
      <c r="D281" s="205">
        <v>5</v>
      </c>
      <c r="E281" s="168" t="s">
        <v>691</v>
      </c>
      <c r="F281" s="259">
        <v>794.04</v>
      </c>
      <c r="G281" s="168">
        <v>207.81</v>
      </c>
      <c r="H281" s="168">
        <v>207.81</v>
      </c>
      <c r="I281" s="176">
        <f t="shared" si="47"/>
        <v>1</v>
      </c>
      <c r="J281" s="168">
        <v>12.78</v>
      </c>
      <c r="K281" s="176">
        <f t="shared" si="48"/>
        <v>6.1498484192291029E-2</v>
      </c>
      <c r="L281" s="259">
        <v>78</v>
      </c>
      <c r="M281" s="176">
        <f t="shared" si="49"/>
        <v>1.061498484192291</v>
      </c>
      <c r="N281" s="259">
        <v>996.84</v>
      </c>
      <c r="O281" s="168">
        <v>2.6</v>
      </c>
      <c r="P281" s="175">
        <f t="shared" si="50"/>
        <v>1.25114287089168E-2</v>
      </c>
      <c r="Q281" s="259">
        <f t="shared" si="51"/>
        <v>202.8</v>
      </c>
      <c r="R281" s="168">
        <f t="shared" si="52"/>
        <v>10.180000000000001</v>
      </c>
      <c r="S281" s="170">
        <f t="shared" si="53"/>
        <v>4.8987055483374245E-2</v>
      </c>
      <c r="T281" s="168" t="s">
        <v>502</v>
      </c>
      <c r="U281" s="168" t="s">
        <v>316</v>
      </c>
      <c r="V281" s="168" t="s">
        <v>647</v>
      </c>
      <c r="W281" s="174">
        <v>1</v>
      </c>
      <c r="X281" s="168" t="s">
        <v>346</v>
      </c>
    </row>
    <row r="282" spans="2:24" hidden="1">
      <c r="B282" s="443"/>
      <c r="C282" s="443"/>
      <c r="D282" s="205">
        <v>6</v>
      </c>
      <c r="E282" s="168" t="s">
        <v>385</v>
      </c>
      <c r="F282" s="259">
        <v>791.61</v>
      </c>
      <c r="G282" s="168">
        <v>93.24</v>
      </c>
      <c r="H282" s="168">
        <v>93.24</v>
      </c>
      <c r="I282" s="176">
        <f t="shared" si="47"/>
        <v>1</v>
      </c>
      <c r="J282" s="168">
        <v>2.36</v>
      </c>
      <c r="K282" s="176">
        <f t="shared" si="48"/>
        <v>2.5311025311025311E-2</v>
      </c>
      <c r="L282" s="259">
        <v>410.16</v>
      </c>
      <c r="M282" s="176">
        <f t="shared" si="49"/>
        <v>1.0253110253110254</v>
      </c>
      <c r="N282" s="259">
        <v>967.98</v>
      </c>
      <c r="O282" s="168">
        <v>0.43</v>
      </c>
      <c r="P282" s="175">
        <f t="shared" si="50"/>
        <v>4.6117546117546123E-3</v>
      </c>
      <c r="Q282" s="259">
        <f t="shared" si="51"/>
        <v>176.36880000000002</v>
      </c>
      <c r="R282" s="168">
        <f t="shared" si="52"/>
        <v>1.9299999999999995</v>
      </c>
      <c r="S282" s="170">
        <f t="shared" si="53"/>
        <v>2.0699270699270696E-2</v>
      </c>
      <c r="T282" s="168" t="s">
        <v>502</v>
      </c>
      <c r="U282" s="168" t="s">
        <v>316</v>
      </c>
      <c r="V282" s="168" t="s">
        <v>643</v>
      </c>
      <c r="W282" s="174">
        <v>1</v>
      </c>
      <c r="X282" s="168" t="s">
        <v>346</v>
      </c>
    </row>
    <row r="283" spans="2:24" hidden="1">
      <c r="B283" s="443"/>
      <c r="C283" s="443"/>
      <c r="D283" s="205">
        <v>7</v>
      </c>
      <c r="E283" s="168" t="s">
        <v>506</v>
      </c>
      <c r="F283" s="259">
        <v>790.81</v>
      </c>
      <c r="G283" s="168">
        <v>20.89</v>
      </c>
      <c r="H283" s="168">
        <v>20.89</v>
      </c>
      <c r="I283" s="176">
        <f t="shared" si="47"/>
        <v>1</v>
      </c>
      <c r="J283" s="168">
        <v>1.08</v>
      </c>
      <c r="K283" s="176">
        <f t="shared" si="48"/>
        <v>5.1699377692675921E-2</v>
      </c>
      <c r="L283" s="259">
        <v>930.36</v>
      </c>
      <c r="M283" s="176">
        <f t="shared" si="49"/>
        <v>1.0516993776926757</v>
      </c>
      <c r="N283" s="259">
        <v>1004.79</v>
      </c>
      <c r="O283" s="168">
        <v>0.23</v>
      </c>
      <c r="P283" s="175">
        <f t="shared" si="50"/>
        <v>1.1010052656773576E-2</v>
      </c>
      <c r="Q283" s="259">
        <f t="shared" si="51"/>
        <v>213.98280000000003</v>
      </c>
      <c r="R283" s="168">
        <f t="shared" si="52"/>
        <v>0.84999999999999831</v>
      </c>
      <c r="S283" s="170">
        <f t="shared" si="53"/>
        <v>4.0689325035902266E-2</v>
      </c>
      <c r="T283" s="168" t="s">
        <v>502</v>
      </c>
      <c r="U283" s="168" t="s">
        <v>316</v>
      </c>
      <c r="V283" s="168" t="s">
        <v>722</v>
      </c>
      <c r="W283" s="174">
        <v>1</v>
      </c>
      <c r="X283" s="168" t="s">
        <v>143</v>
      </c>
    </row>
    <row r="284" spans="2:24" hidden="1">
      <c r="B284" s="443"/>
      <c r="C284" s="443"/>
      <c r="D284" s="205">
        <v>8</v>
      </c>
      <c r="E284" s="168" t="s">
        <v>453</v>
      </c>
      <c r="F284" s="259">
        <v>773.52</v>
      </c>
      <c r="G284" s="168">
        <v>70.260000000000005</v>
      </c>
      <c r="H284" s="168">
        <v>70.260000000000005</v>
      </c>
      <c r="I284" s="176">
        <f t="shared" si="47"/>
        <v>1</v>
      </c>
      <c r="J284" s="168">
        <v>2.99</v>
      </c>
      <c r="K284" s="176">
        <f t="shared" si="48"/>
        <v>4.2556219755194989E-2</v>
      </c>
      <c r="L284" s="259">
        <v>318.32</v>
      </c>
      <c r="M284" s="176">
        <f t="shared" si="49"/>
        <v>1.042556219755195</v>
      </c>
      <c r="N284" s="259">
        <v>951.78</v>
      </c>
      <c r="O284" s="168">
        <v>0.56000000000000005</v>
      </c>
      <c r="P284" s="175">
        <f t="shared" si="50"/>
        <v>7.970395673213778E-3</v>
      </c>
      <c r="Q284" s="259">
        <f t="shared" si="51"/>
        <v>178.25920000000002</v>
      </c>
      <c r="R284" s="168">
        <f t="shared" si="52"/>
        <v>2.4299999999999948</v>
      </c>
      <c r="S284" s="170">
        <f t="shared" si="53"/>
        <v>3.4585824081981138E-2</v>
      </c>
      <c r="T284" s="168" t="s">
        <v>502</v>
      </c>
      <c r="U284" s="168" t="s">
        <v>316</v>
      </c>
      <c r="V284" s="168" t="s">
        <v>643</v>
      </c>
      <c r="W284" s="174">
        <v>1</v>
      </c>
      <c r="X284" s="168" t="s">
        <v>143</v>
      </c>
    </row>
    <row r="285" spans="2:24" hidden="1">
      <c r="B285" s="443"/>
      <c r="C285" s="443"/>
      <c r="D285" s="205">
        <v>9</v>
      </c>
      <c r="E285" s="168" t="s">
        <v>353</v>
      </c>
      <c r="F285" s="259">
        <v>771.61999999999989</v>
      </c>
      <c r="G285" s="168">
        <v>93.24</v>
      </c>
      <c r="H285" s="168">
        <v>93.24</v>
      </c>
      <c r="I285" s="176">
        <f t="shared" si="47"/>
        <v>1</v>
      </c>
      <c r="J285" s="168">
        <v>9.0500000000000007</v>
      </c>
      <c r="K285" s="176">
        <f t="shared" si="48"/>
        <v>9.7061347061347072E-2</v>
      </c>
      <c r="L285" s="259">
        <v>104.84</v>
      </c>
      <c r="M285" s="176">
        <f t="shared" si="49"/>
        <v>1.0970613470613471</v>
      </c>
      <c r="N285" s="259">
        <v>948.8</v>
      </c>
      <c r="O285" s="168">
        <v>1.69</v>
      </c>
      <c r="P285" s="175">
        <f t="shared" si="50"/>
        <v>1.8125268125268126E-2</v>
      </c>
      <c r="Q285" s="259">
        <f t="shared" si="51"/>
        <v>177.17959999999999</v>
      </c>
      <c r="R285" s="168">
        <f t="shared" si="52"/>
        <v>7.3599999999999977</v>
      </c>
      <c r="S285" s="170">
        <f t="shared" si="53"/>
        <v>7.8936078936078916E-2</v>
      </c>
      <c r="T285" s="168" t="s">
        <v>502</v>
      </c>
      <c r="U285" s="168" t="s">
        <v>316</v>
      </c>
      <c r="V285" s="168" t="s">
        <v>730</v>
      </c>
      <c r="W285" s="174">
        <v>1</v>
      </c>
      <c r="X285" s="168" t="s">
        <v>346</v>
      </c>
    </row>
    <row r="286" spans="2:24" hidden="1">
      <c r="B286" s="443"/>
      <c r="C286" s="443"/>
      <c r="D286" s="205">
        <v>10</v>
      </c>
      <c r="E286" s="168" t="s">
        <v>745</v>
      </c>
      <c r="F286" s="259">
        <v>771.58999999999992</v>
      </c>
      <c r="G286" s="168">
        <v>226.06</v>
      </c>
      <c r="H286" s="168">
        <v>226.06</v>
      </c>
      <c r="I286" s="176">
        <f t="shared" si="47"/>
        <v>1</v>
      </c>
      <c r="J286" s="168">
        <v>21.15</v>
      </c>
      <c r="K286" s="176">
        <f t="shared" si="48"/>
        <v>9.3559232062284337E-2</v>
      </c>
      <c r="L286" s="259">
        <v>44.86</v>
      </c>
      <c r="M286" s="176">
        <f t="shared" si="49"/>
        <v>1.0935592320622844</v>
      </c>
      <c r="N286" s="259">
        <v>948.79</v>
      </c>
      <c r="O286" s="168">
        <v>3.95</v>
      </c>
      <c r="P286" s="175">
        <f t="shared" si="50"/>
        <v>1.7473237193665399E-2</v>
      </c>
      <c r="Q286" s="259">
        <f t="shared" si="51"/>
        <v>177.197</v>
      </c>
      <c r="R286" s="168">
        <f t="shared" si="52"/>
        <v>17.200000000000006</v>
      </c>
      <c r="S286" s="170">
        <f t="shared" si="53"/>
        <v>7.6085994868618972E-2</v>
      </c>
      <c r="T286" s="168" t="s">
        <v>502</v>
      </c>
      <c r="U286" s="168" t="s">
        <v>316</v>
      </c>
      <c r="V286" s="168" t="s">
        <v>666</v>
      </c>
      <c r="W286" s="174">
        <v>1</v>
      </c>
      <c r="X286" s="168" t="s">
        <v>346</v>
      </c>
    </row>
    <row r="287" spans="2:24" hidden="1">
      <c r="B287" s="654">
        <v>45898</v>
      </c>
      <c r="C287" s="443" t="s">
        <v>74</v>
      </c>
      <c r="D287" s="205">
        <v>1</v>
      </c>
      <c r="E287" s="168" t="s">
        <v>385</v>
      </c>
      <c r="F287" s="259">
        <v>1792.4</v>
      </c>
      <c r="G287" s="168">
        <v>79.38</v>
      </c>
      <c r="H287" s="168">
        <v>82.1</v>
      </c>
      <c r="I287" s="176">
        <f t="shared" si="47"/>
        <v>1.0342655580750819</v>
      </c>
      <c r="J287" s="168">
        <v>2.02</v>
      </c>
      <c r="K287" s="176">
        <f t="shared" si="48"/>
        <v>2.5447215923406402E-2</v>
      </c>
      <c r="L287" s="259">
        <v>410.16</v>
      </c>
      <c r="M287" s="176">
        <f t="shared" si="49"/>
        <v>1.0597127739984882</v>
      </c>
      <c r="N287" s="259">
        <v>1944.16</v>
      </c>
      <c r="O287" s="168">
        <v>0.37</v>
      </c>
      <c r="P287" s="175">
        <f t="shared" si="50"/>
        <v>4.6611237087427568E-3</v>
      </c>
      <c r="Q287" s="259">
        <f t="shared" si="51"/>
        <v>151.75920000000002</v>
      </c>
      <c r="R287" s="168">
        <f t="shared" si="52"/>
        <v>4.3699999999999948</v>
      </c>
      <c r="S287" s="170">
        <f t="shared" si="53"/>
        <v>5.5051650289745464E-2</v>
      </c>
      <c r="T287" s="168" t="s">
        <v>502</v>
      </c>
      <c r="U287" s="168" t="s">
        <v>316</v>
      </c>
      <c r="V287" s="168" t="s">
        <v>384</v>
      </c>
      <c r="W287" s="174">
        <v>1</v>
      </c>
      <c r="X287" s="168" t="s">
        <v>346</v>
      </c>
    </row>
    <row r="288" spans="2:24" hidden="1">
      <c r="B288" s="443"/>
      <c r="C288" s="443"/>
      <c r="D288" s="205">
        <v>2</v>
      </c>
      <c r="E288" s="168" t="s">
        <v>343</v>
      </c>
      <c r="F288" s="259">
        <v>1474.7</v>
      </c>
      <c r="G288" s="168">
        <v>143.13</v>
      </c>
      <c r="H288" s="168">
        <v>143.13</v>
      </c>
      <c r="I288" s="176">
        <f t="shared" si="47"/>
        <v>1</v>
      </c>
      <c r="J288" s="168">
        <v>14.3</v>
      </c>
      <c r="K288" s="176">
        <f t="shared" si="48"/>
        <v>9.9909173478655772E-2</v>
      </c>
      <c r="L288" s="259">
        <v>194.04</v>
      </c>
      <c r="M288" s="176">
        <f t="shared" si="49"/>
        <v>1.0999091734786559</v>
      </c>
      <c r="N288" s="259">
        <v>2774.77</v>
      </c>
      <c r="O288" s="168">
        <v>6.7</v>
      </c>
      <c r="P288" s="175">
        <f t="shared" si="50"/>
        <v>4.6810591769719835E-2</v>
      </c>
      <c r="Q288" s="259">
        <f t="shared" si="51"/>
        <v>1300.068</v>
      </c>
      <c r="R288" s="168">
        <f t="shared" si="52"/>
        <v>7.6000000000000112</v>
      </c>
      <c r="S288" s="170">
        <f t="shared" si="53"/>
        <v>5.3098581708936013E-2</v>
      </c>
      <c r="T288" s="168" t="s">
        <v>502</v>
      </c>
      <c r="U288" s="168" t="s">
        <v>316</v>
      </c>
      <c r="V288" s="168" t="s">
        <v>384</v>
      </c>
      <c r="W288" s="174">
        <v>1</v>
      </c>
      <c r="X288" s="168" t="s">
        <v>179</v>
      </c>
    </row>
    <row r="289" spans="2:24" hidden="1">
      <c r="B289" s="443"/>
      <c r="C289" s="443"/>
      <c r="D289" s="205">
        <v>3</v>
      </c>
      <c r="E289" s="168" t="s">
        <v>654</v>
      </c>
      <c r="F289" s="259">
        <v>1129.18</v>
      </c>
      <c r="G289" s="168">
        <v>85.88</v>
      </c>
      <c r="H289" s="168">
        <v>87.6</v>
      </c>
      <c r="I289" s="176">
        <f t="shared" si="47"/>
        <v>1.0200279459711226</v>
      </c>
      <c r="J289" s="168">
        <v>3.94</v>
      </c>
      <c r="K289" s="176">
        <f t="shared" si="48"/>
        <v>4.5877969259431765E-2</v>
      </c>
      <c r="L289" s="259">
        <v>228.58</v>
      </c>
      <c r="M289" s="176">
        <f t="shared" si="49"/>
        <v>1.0659059152305543</v>
      </c>
      <c r="N289" s="259">
        <v>1293.76</v>
      </c>
      <c r="O289" s="168">
        <v>0.72</v>
      </c>
      <c r="P289" s="175">
        <f t="shared" si="50"/>
        <v>8.3837913367489515E-3</v>
      </c>
      <c r="Q289" s="259">
        <f t="shared" si="51"/>
        <v>164.57759999999999</v>
      </c>
      <c r="R289" s="168">
        <f t="shared" si="52"/>
        <v>4.9399999999999968</v>
      </c>
      <c r="S289" s="170">
        <f t="shared" si="53"/>
        <v>5.7522123893805274E-2</v>
      </c>
      <c r="T289" s="168" t="s">
        <v>502</v>
      </c>
      <c r="U289" s="168" t="s">
        <v>316</v>
      </c>
      <c r="V289" s="168" t="s">
        <v>722</v>
      </c>
      <c r="W289" s="174">
        <v>1</v>
      </c>
      <c r="X289" s="168" t="s">
        <v>191</v>
      </c>
    </row>
    <row r="290" spans="2:24" hidden="1">
      <c r="B290" s="443"/>
      <c r="C290" s="443"/>
      <c r="D290" s="205">
        <v>4</v>
      </c>
      <c r="E290" s="168" t="s">
        <v>506</v>
      </c>
      <c r="F290" s="259">
        <v>1037.3499999999999</v>
      </c>
      <c r="G290" s="168">
        <v>20.6</v>
      </c>
      <c r="H290" s="168">
        <v>20.98</v>
      </c>
      <c r="I290" s="176">
        <f t="shared" si="47"/>
        <v>1.0184466019417475</v>
      </c>
      <c r="J290" s="168">
        <v>0.9</v>
      </c>
      <c r="K290" s="176">
        <f t="shared" si="48"/>
        <v>4.3689320388349516E-2</v>
      </c>
      <c r="L290" s="259">
        <v>930.36</v>
      </c>
      <c r="M290" s="176">
        <f t="shared" si="49"/>
        <v>1.062135922330097</v>
      </c>
      <c r="N290" s="259">
        <v>1190.8599999999999</v>
      </c>
      <c r="O290" s="168">
        <v>0.16500000000000001</v>
      </c>
      <c r="P290" s="175">
        <f t="shared" si="50"/>
        <v>8.0097087378640779E-3</v>
      </c>
      <c r="Q290" s="259">
        <f t="shared" si="51"/>
        <v>153.5094</v>
      </c>
      <c r="R290" s="168">
        <f t="shared" si="52"/>
        <v>1.1149999999999975</v>
      </c>
      <c r="S290" s="170">
        <f t="shared" si="53"/>
        <v>5.4126213592232887E-2</v>
      </c>
      <c r="T290" s="168" t="s">
        <v>502</v>
      </c>
      <c r="U290" s="168" t="s">
        <v>316</v>
      </c>
      <c r="V290" s="168" t="s">
        <v>348</v>
      </c>
      <c r="W290" s="174">
        <v>1</v>
      </c>
      <c r="X290" s="168" t="s">
        <v>143</v>
      </c>
    </row>
    <row r="291" spans="2:24" hidden="1">
      <c r="B291" s="443"/>
      <c r="C291" s="443"/>
      <c r="D291" s="205">
        <v>5</v>
      </c>
      <c r="E291" s="168" t="s">
        <v>691</v>
      </c>
      <c r="F291" s="259">
        <v>703.56000000000006</v>
      </c>
      <c r="G291" s="168">
        <v>169.28</v>
      </c>
      <c r="H291" s="168">
        <v>169.28</v>
      </c>
      <c r="I291" s="176">
        <f t="shared" si="47"/>
        <v>1</v>
      </c>
      <c r="J291" s="168">
        <v>10.98</v>
      </c>
      <c r="K291" s="176">
        <f t="shared" si="48"/>
        <v>6.4862948960302466E-2</v>
      </c>
      <c r="L291" s="259">
        <v>78</v>
      </c>
      <c r="M291" s="176">
        <f t="shared" si="49"/>
        <v>1.0648629489603023</v>
      </c>
      <c r="N291" s="259">
        <v>856.44</v>
      </c>
      <c r="O291" s="168">
        <v>1.96</v>
      </c>
      <c r="P291" s="175">
        <f t="shared" si="50"/>
        <v>1.1578449905482041E-2</v>
      </c>
      <c r="Q291" s="259">
        <f t="shared" si="51"/>
        <v>152.88</v>
      </c>
      <c r="R291" s="168">
        <f t="shared" si="52"/>
        <v>9.0199999999999889</v>
      </c>
      <c r="S291" s="170">
        <f t="shared" si="53"/>
        <v>5.3284499054820349E-2</v>
      </c>
      <c r="T291" s="168" t="s">
        <v>502</v>
      </c>
      <c r="U291" s="168" t="s">
        <v>316</v>
      </c>
      <c r="V291" s="168" t="s">
        <v>647</v>
      </c>
      <c r="W291" s="174">
        <v>1</v>
      </c>
      <c r="X291" s="168" t="s">
        <v>346</v>
      </c>
    </row>
    <row r="292" spans="2:24" hidden="1">
      <c r="B292" s="443"/>
      <c r="C292" s="443"/>
      <c r="D292" s="205">
        <v>6</v>
      </c>
      <c r="E292" s="168" t="s">
        <v>411</v>
      </c>
      <c r="F292" s="259">
        <v>682.86</v>
      </c>
      <c r="G292" s="168">
        <v>117.41</v>
      </c>
      <c r="H292" s="168">
        <v>117.41</v>
      </c>
      <c r="I292" s="176">
        <f t="shared" si="47"/>
        <v>1</v>
      </c>
      <c r="J292" s="168">
        <v>6.56</v>
      </c>
      <c r="K292" s="176">
        <f t="shared" si="48"/>
        <v>5.5872583255259345E-2</v>
      </c>
      <c r="L292" s="259">
        <v>127.4</v>
      </c>
      <c r="M292" s="176">
        <f t="shared" si="49"/>
        <v>1.0558725832552593</v>
      </c>
      <c r="N292" s="259">
        <v>835.74</v>
      </c>
      <c r="O292" s="168">
        <v>1.2</v>
      </c>
      <c r="P292" s="175">
        <f t="shared" si="50"/>
        <v>1.0220594497913295E-2</v>
      </c>
      <c r="Q292" s="259">
        <f t="shared" si="51"/>
        <v>152.88</v>
      </c>
      <c r="R292" s="168">
        <f t="shared" si="52"/>
        <v>5.3600000000000021</v>
      </c>
      <c r="S292" s="170">
        <f t="shared" si="53"/>
        <v>4.5651988757346072E-2</v>
      </c>
      <c r="T292" s="168" t="s">
        <v>502</v>
      </c>
      <c r="U292" s="168" t="s">
        <v>316</v>
      </c>
      <c r="V292" s="168" t="s">
        <v>643</v>
      </c>
      <c r="W292" s="174">
        <v>1</v>
      </c>
      <c r="X292" s="168" t="s">
        <v>346</v>
      </c>
    </row>
    <row r="293" spans="2:24" hidden="1">
      <c r="B293" s="443"/>
      <c r="C293" s="443"/>
      <c r="D293" s="205">
        <v>7</v>
      </c>
      <c r="E293" s="168" t="s">
        <v>354</v>
      </c>
      <c r="F293" s="259">
        <v>676.91</v>
      </c>
      <c r="G293" s="168">
        <v>199.66</v>
      </c>
      <c r="H293" s="168">
        <v>199.66</v>
      </c>
      <c r="I293" s="176">
        <f t="shared" si="47"/>
        <v>1</v>
      </c>
      <c r="J293" s="168">
        <v>8.74</v>
      </c>
      <c r="K293" s="176">
        <f t="shared" si="48"/>
        <v>4.3774416508063713E-2</v>
      </c>
      <c r="L293" s="259">
        <v>95.34</v>
      </c>
      <c r="M293" s="176">
        <f t="shared" si="49"/>
        <v>1.0437744165080638</v>
      </c>
      <c r="N293" s="259">
        <v>833.27</v>
      </c>
      <c r="O293" s="168">
        <v>1.64</v>
      </c>
      <c r="P293" s="175">
        <f t="shared" si="50"/>
        <v>8.2139637383552028E-3</v>
      </c>
      <c r="Q293" s="259">
        <f t="shared" si="51"/>
        <v>156.35759999999999</v>
      </c>
      <c r="R293" s="168">
        <f t="shared" si="52"/>
        <v>7.1000000000000094</v>
      </c>
      <c r="S293" s="170">
        <f t="shared" si="53"/>
        <v>3.5560452769708553E-2</v>
      </c>
      <c r="T293" s="168" t="s">
        <v>502</v>
      </c>
      <c r="U293" s="168" t="s">
        <v>316</v>
      </c>
      <c r="V293" s="168" t="s">
        <v>722</v>
      </c>
      <c r="W293" s="174">
        <v>1</v>
      </c>
      <c r="X293" s="168" t="s">
        <v>346</v>
      </c>
    </row>
    <row r="294" spans="2:24" hidden="1">
      <c r="B294" s="443"/>
      <c r="C294" s="443"/>
      <c r="D294" s="205">
        <v>8</v>
      </c>
      <c r="E294" s="168" t="s">
        <v>644</v>
      </c>
      <c r="F294" s="259">
        <v>664.56999999999994</v>
      </c>
      <c r="G294" s="168">
        <v>115.36</v>
      </c>
      <c r="H294" s="168">
        <v>115.36</v>
      </c>
      <c r="I294" s="176">
        <f t="shared" si="47"/>
        <v>1</v>
      </c>
      <c r="J294" s="168">
        <v>4.91</v>
      </c>
      <c r="K294" s="176">
        <f t="shared" si="48"/>
        <v>4.2562413314840501E-2</v>
      </c>
      <c r="L294" s="259">
        <v>166.56</v>
      </c>
      <c r="M294" s="176">
        <f t="shared" si="49"/>
        <v>1.0425624133148406</v>
      </c>
      <c r="N294" s="259">
        <v>817.81</v>
      </c>
      <c r="O294" s="168">
        <v>0.92</v>
      </c>
      <c r="P294" s="175">
        <f t="shared" si="50"/>
        <v>7.9750346740638002E-3</v>
      </c>
      <c r="Q294" s="259">
        <f t="shared" si="51"/>
        <v>153.23520000000002</v>
      </c>
      <c r="R294" s="168">
        <f t="shared" si="52"/>
        <v>3.9899999999999967</v>
      </c>
      <c r="S294" s="170">
        <f t="shared" si="53"/>
        <v>3.458737864077667E-2</v>
      </c>
      <c r="T294" s="168" t="s">
        <v>502</v>
      </c>
      <c r="U294" s="168" t="s">
        <v>316</v>
      </c>
      <c r="V294" s="168" t="s">
        <v>643</v>
      </c>
      <c r="W294" s="174">
        <v>1</v>
      </c>
      <c r="X294" s="168" t="s">
        <v>231</v>
      </c>
    </row>
    <row r="295" spans="2:24" hidden="1">
      <c r="B295" s="443"/>
      <c r="C295" s="443"/>
      <c r="D295" s="205">
        <v>9</v>
      </c>
      <c r="E295" s="168" t="s">
        <v>416</v>
      </c>
      <c r="F295" s="259">
        <v>664.53</v>
      </c>
      <c r="G295" s="168">
        <v>195.34</v>
      </c>
      <c r="H295" s="168">
        <v>195.34</v>
      </c>
      <c r="I295" s="176">
        <f t="shared" si="47"/>
        <v>1</v>
      </c>
      <c r="J295" s="168">
        <v>5.22</v>
      </c>
      <c r="K295" s="176">
        <f t="shared" si="48"/>
        <v>2.6722637452646667E-2</v>
      </c>
      <c r="L295" s="259">
        <v>156.72999999999999</v>
      </c>
      <c r="M295" s="176">
        <f t="shared" si="49"/>
        <v>1.0267226374526466</v>
      </c>
      <c r="N295" s="259">
        <v>818.13</v>
      </c>
      <c r="O295" s="168">
        <v>0.98</v>
      </c>
      <c r="P295" s="175">
        <f t="shared" si="50"/>
        <v>5.0168936213781101E-3</v>
      </c>
      <c r="Q295" s="259">
        <f t="shared" si="51"/>
        <v>153.59539999999998</v>
      </c>
      <c r="R295" s="168">
        <f t="shared" si="52"/>
        <v>4.2399999999999984</v>
      </c>
      <c r="S295" s="170">
        <f t="shared" si="53"/>
        <v>2.170574383126855E-2</v>
      </c>
      <c r="T295" s="168" t="s">
        <v>502</v>
      </c>
      <c r="U295" s="168" t="s">
        <v>316</v>
      </c>
      <c r="V295" s="168" t="s">
        <v>730</v>
      </c>
      <c r="W295" s="174">
        <v>1</v>
      </c>
      <c r="X295" s="168" t="s">
        <v>346</v>
      </c>
    </row>
    <row r="296" spans="2:24" hidden="1">
      <c r="B296" s="443"/>
      <c r="C296" s="443"/>
      <c r="D296" s="205">
        <v>10</v>
      </c>
      <c r="E296" s="168" t="s">
        <v>745</v>
      </c>
      <c r="F296" s="259">
        <v>663.03</v>
      </c>
      <c r="G296" s="168">
        <v>201.74</v>
      </c>
      <c r="H296" s="168">
        <v>201.74</v>
      </c>
      <c r="I296" s="176">
        <f t="shared" si="47"/>
        <v>1</v>
      </c>
      <c r="J296" s="168">
        <v>18.190000000000001</v>
      </c>
      <c r="K296" s="176">
        <f t="shared" si="48"/>
        <v>9.0165559631208494E-2</v>
      </c>
      <c r="L296" s="259">
        <v>44.86</v>
      </c>
      <c r="M296" s="176">
        <f t="shared" si="49"/>
        <v>1.0901655596312085</v>
      </c>
      <c r="N296" s="259">
        <v>816</v>
      </c>
      <c r="O296" s="168">
        <v>3.41</v>
      </c>
      <c r="P296" s="175">
        <f t="shared" si="50"/>
        <v>1.6902944383860415E-2</v>
      </c>
      <c r="Q296" s="259">
        <f t="shared" si="51"/>
        <v>152.9726</v>
      </c>
      <c r="R296" s="168">
        <f t="shared" si="52"/>
        <v>14.779999999999998</v>
      </c>
      <c r="S296" s="170">
        <f t="shared" si="53"/>
        <v>7.3262615247348062E-2</v>
      </c>
      <c r="T296" s="168" t="s">
        <v>502</v>
      </c>
      <c r="U296" s="168" t="s">
        <v>316</v>
      </c>
      <c r="V296" s="168" t="s">
        <v>666</v>
      </c>
      <c r="W296" s="174">
        <v>1</v>
      </c>
      <c r="X296" s="168" t="s">
        <v>346</v>
      </c>
    </row>
    <row r="297" spans="2:24" hidden="1">
      <c r="B297" s="654">
        <v>45899</v>
      </c>
      <c r="C297" s="443" t="s">
        <v>75</v>
      </c>
      <c r="D297" s="205">
        <v>1</v>
      </c>
      <c r="E297" s="168" t="s">
        <v>452</v>
      </c>
      <c r="F297" s="259">
        <v>2503.56</v>
      </c>
      <c r="G297" s="168">
        <v>338.52</v>
      </c>
      <c r="H297" s="168">
        <v>338.52</v>
      </c>
      <c r="I297" s="176">
        <f t="shared" si="47"/>
        <v>1</v>
      </c>
      <c r="J297" s="168">
        <v>19.5</v>
      </c>
      <c r="K297" s="176">
        <f t="shared" si="48"/>
        <v>5.7603686635944701E-2</v>
      </c>
      <c r="L297" s="259">
        <v>133.88</v>
      </c>
      <c r="M297" s="176">
        <f t="shared" si="49"/>
        <v>1.0576036866359446</v>
      </c>
      <c r="N297" s="259">
        <v>2610.66</v>
      </c>
      <c r="O297" s="168">
        <v>0.8</v>
      </c>
      <c r="P297" s="175">
        <f t="shared" si="50"/>
        <v>2.363228169679783E-3</v>
      </c>
      <c r="Q297" s="259">
        <f t="shared" si="51"/>
        <v>107.104</v>
      </c>
      <c r="R297" s="168">
        <f t="shared" si="52"/>
        <v>18.7</v>
      </c>
      <c r="S297" s="170">
        <f t="shared" si="53"/>
        <v>5.5240458466264922E-2</v>
      </c>
      <c r="T297" s="168" t="s">
        <v>502</v>
      </c>
      <c r="U297" s="168" t="s">
        <v>316</v>
      </c>
      <c r="V297" s="168" t="s">
        <v>348</v>
      </c>
      <c r="W297" s="174">
        <v>1</v>
      </c>
      <c r="X297" s="168" t="s">
        <v>132</v>
      </c>
    </row>
    <row r="298" spans="2:24" hidden="1">
      <c r="B298" s="443"/>
      <c r="C298" s="443"/>
      <c r="D298" s="205">
        <v>2</v>
      </c>
      <c r="E298" s="168" t="s">
        <v>613</v>
      </c>
      <c r="F298" s="259">
        <v>2141.0600000000004</v>
      </c>
      <c r="G298" s="168">
        <v>300.18</v>
      </c>
      <c r="H298" s="168">
        <v>300.18</v>
      </c>
      <c r="I298" s="176">
        <f t="shared" si="47"/>
        <v>1</v>
      </c>
      <c r="J298" s="168">
        <v>17.29</v>
      </c>
      <c r="K298" s="176">
        <f t="shared" si="48"/>
        <v>5.7598774068891995E-2</v>
      </c>
      <c r="L298" s="259">
        <v>156.74</v>
      </c>
      <c r="M298" s="176">
        <f t="shared" si="49"/>
        <v>1.0575987740688921</v>
      </c>
      <c r="N298" s="259">
        <v>2710.03</v>
      </c>
      <c r="O298" s="168">
        <v>3.63</v>
      </c>
      <c r="P298" s="175">
        <f t="shared" si="50"/>
        <v>1.2092744353387967E-2</v>
      </c>
      <c r="Q298" s="259">
        <f t="shared" si="51"/>
        <v>568.96620000000007</v>
      </c>
      <c r="R298" s="168">
        <f t="shared" si="52"/>
        <v>13.660000000000021</v>
      </c>
      <c r="S298" s="170">
        <f t="shared" si="53"/>
        <v>4.5506029715504104E-2</v>
      </c>
      <c r="T298" s="168" t="s">
        <v>502</v>
      </c>
      <c r="U298" s="168" t="s">
        <v>316</v>
      </c>
      <c r="V298" s="168" t="s">
        <v>384</v>
      </c>
      <c r="W298" s="174">
        <v>1</v>
      </c>
      <c r="X298" s="168" t="s">
        <v>346</v>
      </c>
    </row>
    <row r="299" spans="2:24" hidden="1">
      <c r="B299" s="443"/>
      <c r="C299" s="443"/>
      <c r="D299" s="205">
        <v>3</v>
      </c>
      <c r="E299" s="168" t="s">
        <v>365</v>
      </c>
      <c r="F299" s="259">
        <v>2084.25</v>
      </c>
      <c r="G299" s="168">
        <v>41.95</v>
      </c>
      <c r="H299" s="168">
        <v>41.95</v>
      </c>
      <c r="I299" s="176">
        <f t="shared" si="47"/>
        <v>1</v>
      </c>
      <c r="J299" s="168">
        <v>2.69</v>
      </c>
      <c r="K299" s="176">
        <f t="shared" si="48"/>
        <v>6.4123957091775916E-2</v>
      </c>
      <c r="L299" s="259">
        <v>814.16</v>
      </c>
      <c r="M299" s="176">
        <f t="shared" si="49"/>
        <v>1.0641239570917758</v>
      </c>
      <c r="N299" s="259">
        <v>2190.09</v>
      </c>
      <c r="O299" s="168">
        <v>0.13</v>
      </c>
      <c r="P299" s="175">
        <f t="shared" si="50"/>
        <v>3.0989272943980927E-3</v>
      </c>
      <c r="Q299" s="259">
        <f t="shared" si="51"/>
        <v>105.8408</v>
      </c>
      <c r="R299" s="168">
        <f t="shared" si="52"/>
        <v>2.5599999999999978</v>
      </c>
      <c r="S299" s="170">
        <f t="shared" si="53"/>
        <v>6.1025029797377776E-2</v>
      </c>
      <c r="T299" s="168" t="s">
        <v>502</v>
      </c>
      <c r="U299" s="168" t="s">
        <v>316</v>
      </c>
      <c r="V299" s="168" t="s">
        <v>643</v>
      </c>
      <c r="W299" s="174">
        <v>1</v>
      </c>
      <c r="X299" s="168" t="s">
        <v>133</v>
      </c>
    </row>
    <row r="300" spans="2:24" hidden="1">
      <c r="B300" s="443"/>
      <c r="C300" s="443"/>
      <c r="D300" s="205">
        <v>4</v>
      </c>
      <c r="E300" s="168" t="s">
        <v>416</v>
      </c>
      <c r="F300" s="259">
        <v>1736.5600000000002</v>
      </c>
      <c r="G300" s="168">
        <v>204.07</v>
      </c>
      <c r="H300" s="168">
        <v>204.07</v>
      </c>
      <c r="I300" s="176">
        <f t="shared" si="47"/>
        <v>1</v>
      </c>
      <c r="J300" s="168">
        <v>11.76</v>
      </c>
      <c r="K300" s="176">
        <f t="shared" si="48"/>
        <v>5.7627284755231052E-2</v>
      </c>
      <c r="L300" s="259">
        <v>156.72999999999999</v>
      </c>
      <c r="M300" s="176">
        <f t="shared" si="49"/>
        <v>1.057627284755231</v>
      </c>
      <c r="N300" s="259">
        <v>1843.14</v>
      </c>
      <c r="O300" s="168">
        <v>0.68</v>
      </c>
      <c r="P300" s="175">
        <f t="shared" si="50"/>
        <v>3.3321899348262855E-3</v>
      </c>
      <c r="Q300" s="259">
        <f t="shared" si="51"/>
        <v>106.57640000000001</v>
      </c>
      <c r="R300" s="168">
        <f t="shared" si="52"/>
        <v>11.079999999999991</v>
      </c>
      <c r="S300" s="170">
        <f t="shared" si="53"/>
        <v>5.4295094820404718E-2</v>
      </c>
      <c r="T300" s="168" t="s">
        <v>502</v>
      </c>
      <c r="U300" s="168" t="s">
        <v>316</v>
      </c>
      <c r="V300" s="168" t="s">
        <v>384</v>
      </c>
      <c r="W300" s="174">
        <v>1</v>
      </c>
      <c r="X300" s="168" t="s">
        <v>346</v>
      </c>
    </row>
    <row r="301" spans="2:24" hidden="1">
      <c r="B301" s="443"/>
      <c r="C301" s="443"/>
      <c r="D301" s="205">
        <v>5</v>
      </c>
      <c r="E301" s="168" t="s">
        <v>504</v>
      </c>
      <c r="F301" s="259">
        <v>1371.1</v>
      </c>
      <c r="G301" s="168">
        <v>296.60000000000002</v>
      </c>
      <c r="H301" s="168">
        <v>296.60000000000002</v>
      </c>
      <c r="I301" s="176">
        <f t="shared" si="47"/>
        <v>1</v>
      </c>
      <c r="J301" s="168">
        <v>13.29</v>
      </c>
      <c r="K301" s="176">
        <f t="shared" si="48"/>
        <v>4.4807821982467966E-2</v>
      </c>
      <c r="L301" s="259">
        <v>111.2</v>
      </c>
      <c r="M301" s="176">
        <f t="shared" si="49"/>
        <v>1.0448078219824681</v>
      </c>
      <c r="N301" s="259">
        <v>1477.85</v>
      </c>
      <c r="O301" s="168">
        <v>0.96</v>
      </c>
      <c r="P301" s="175">
        <f t="shared" si="50"/>
        <v>3.2366824005394465E-3</v>
      </c>
      <c r="Q301" s="259">
        <f t="shared" si="51"/>
        <v>106.752</v>
      </c>
      <c r="R301" s="168">
        <f t="shared" si="52"/>
        <v>12.33000000000002</v>
      </c>
      <c r="S301" s="170">
        <f t="shared" si="53"/>
        <v>4.1571139581928589E-2</v>
      </c>
      <c r="T301" s="168" t="s">
        <v>502</v>
      </c>
      <c r="U301" s="168" t="s">
        <v>316</v>
      </c>
      <c r="V301" s="168" t="s">
        <v>722</v>
      </c>
      <c r="W301" s="174">
        <v>1</v>
      </c>
      <c r="X301" s="168" t="s">
        <v>232</v>
      </c>
    </row>
    <row r="302" spans="2:24" hidden="1">
      <c r="B302" s="443"/>
      <c r="C302" s="443"/>
      <c r="D302" s="205">
        <v>6</v>
      </c>
      <c r="E302" s="168" t="s">
        <v>453</v>
      </c>
      <c r="F302" s="259">
        <v>1219.1600000000001</v>
      </c>
      <c r="G302" s="168">
        <v>81.33</v>
      </c>
      <c r="H302" s="168">
        <v>81.33</v>
      </c>
      <c r="I302" s="176">
        <f t="shared" si="47"/>
        <v>1</v>
      </c>
      <c r="J302" s="168">
        <v>4.17</v>
      </c>
      <c r="K302" s="176">
        <f t="shared" si="48"/>
        <v>5.1272593139063079E-2</v>
      </c>
      <c r="L302" s="259">
        <v>318.32</v>
      </c>
      <c r="M302" s="176">
        <f t="shared" si="49"/>
        <v>1.0512725931390632</v>
      </c>
      <c r="N302" s="259">
        <v>1327.39</v>
      </c>
      <c r="O302" s="168">
        <v>0.34</v>
      </c>
      <c r="P302" s="175">
        <f t="shared" si="50"/>
        <v>4.1804992007869182E-3</v>
      </c>
      <c r="Q302" s="259">
        <f t="shared" si="51"/>
        <v>108.22880000000001</v>
      </c>
      <c r="R302" s="168">
        <f t="shared" si="52"/>
        <v>3.8300000000000018</v>
      </c>
      <c r="S302" s="170">
        <f t="shared" si="53"/>
        <v>4.7092093938276181E-2</v>
      </c>
      <c r="T302" s="168" t="s">
        <v>502</v>
      </c>
      <c r="U302" s="168" t="s">
        <v>316</v>
      </c>
      <c r="V302" s="168" t="s">
        <v>643</v>
      </c>
      <c r="W302" s="174">
        <v>1</v>
      </c>
      <c r="X302" s="168" t="s">
        <v>143</v>
      </c>
    </row>
    <row r="303" spans="2:24" hidden="1">
      <c r="B303" s="443"/>
      <c r="C303" s="443"/>
      <c r="D303" s="205">
        <v>7</v>
      </c>
      <c r="E303" s="168" t="s">
        <v>589</v>
      </c>
      <c r="F303" s="259">
        <v>1189.9000000000001</v>
      </c>
      <c r="G303" s="168">
        <v>135.19999999999999</v>
      </c>
      <c r="H303" s="168">
        <v>135.19999999999999</v>
      </c>
      <c r="I303" s="176">
        <f t="shared" si="47"/>
        <v>1</v>
      </c>
      <c r="J303" s="168">
        <v>7.79</v>
      </c>
      <c r="K303" s="176">
        <f t="shared" si="48"/>
        <v>5.7618343195266278E-2</v>
      </c>
      <c r="L303" s="259">
        <v>166.42</v>
      </c>
      <c r="M303" s="176">
        <f t="shared" si="49"/>
        <v>1.0576183431952662</v>
      </c>
      <c r="N303" s="259">
        <v>1296.4100000000001</v>
      </c>
      <c r="O303" s="168">
        <v>0.64</v>
      </c>
      <c r="P303" s="175">
        <f t="shared" si="50"/>
        <v>4.7337278106508885E-3</v>
      </c>
      <c r="Q303" s="259">
        <f t="shared" si="51"/>
        <v>106.50879999999999</v>
      </c>
      <c r="R303" s="168">
        <f t="shared" si="52"/>
        <v>7.1499999999999924</v>
      </c>
      <c r="S303" s="170">
        <f t="shared" si="53"/>
        <v>5.2884615384615336E-2</v>
      </c>
      <c r="T303" s="168" t="s">
        <v>502</v>
      </c>
      <c r="U303" s="168" t="s">
        <v>316</v>
      </c>
      <c r="V303" s="168" t="s">
        <v>722</v>
      </c>
      <c r="W303" s="174">
        <v>1</v>
      </c>
      <c r="X303" s="168" t="s">
        <v>177</v>
      </c>
    </row>
    <row r="304" spans="2:24" hidden="1">
      <c r="B304" s="443"/>
      <c r="C304" s="443"/>
      <c r="D304" s="205">
        <v>8</v>
      </c>
      <c r="E304" s="168" t="s">
        <v>385</v>
      </c>
      <c r="F304" s="259">
        <v>1164.8599999999999</v>
      </c>
      <c r="G304" s="168">
        <v>80.84</v>
      </c>
      <c r="H304" s="168">
        <v>80.84</v>
      </c>
      <c r="I304" s="176">
        <f t="shared" si="47"/>
        <v>1</v>
      </c>
      <c r="J304" s="168">
        <v>3.1</v>
      </c>
      <c r="K304" s="176">
        <f t="shared" si="48"/>
        <v>3.8347352795645717E-2</v>
      </c>
      <c r="L304" s="259">
        <v>410.16</v>
      </c>
      <c r="M304" s="176">
        <f t="shared" si="49"/>
        <v>1.0383473527956457</v>
      </c>
      <c r="N304" s="259">
        <v>1271.5</v>
      </c>
      <c r="O304" s="168">
        <v>0.26</v>
      </c>
      <c r="P304" s="175">
        <f t="shared" si="50"/>
        <v>3.2162295893122216E-3</v>
      </c>
      <c r="Q304" s="259">
        <f t="shared" si="51"/>
        <v>106.64160000000001</v>
      </c>
      <c r="R304" s="168">
        <f t="shared" si="52"/>
        <v>2.8399999999999945</v>
      </c>
      <c r="S304" s="170">
        <f t="shared" si="53"/>
        <v>3.513112320633343E-2</v>
      </c>
      <c r="T304" s="168" t="s">
        <v>502</v>
      </c>
      <c r="U304" s="168" t="s">
        <v>316</v>
      </c>
      <c r="V304" s="168" t="s">
        <v>348</v>
      </c>
      <c r="W304" s="174">
        <v>1</v>
      </c>
      <c r="X304" s="168" t="s">
        <v>346</v>
      </c>
    </row>
    <row r="305" spans="2:24" hidden="1">
      <c r="B305" s="443"/>
      <c r="C305" s="443"/>
      <c r="D305" s="205">
        <v>9</v>
      </c>
      <c r="E305" s="168" t="s">
        <v>636</v>
      </c>
      <c r="F305" s="259">
        <v>1145.4499999999998</v>
      </c>
      <c r="G305" s="168">
        <v>188.94</v>
      </c>
      <c r="H305" s="168">
        <v>188.94</v>
      </c>
      <c r="I305" s="176">
        <f t="shared" si="47"/>
        <v>1</v>
      </c>
      <c r="J305" s="168">
        <v>8.4700000000000006</v>
      </c>
      <c r="K305" s="176">
        <f t="shared" si="48"/>
        <v>4.4829046258071346E-2</v>
      </c>
      <c r="L305" s="259">
        <v>147.80000000000001</v>
      </c>
      <c r="M305" s="176">
        <f t="shared" si="49"/>
        <v>1.0448290462580714</v>
      </c>
      <c r="N305" s="259">
        <v>1251.8699999999999</v>
      </c>
      <c r="O305" s="168">
        <v>0.72</v>
      </c>
      <c r="P305" s="175">
        <f t="shared" si="50"/>
        <v>3.8107335662114958E-3</v>
      </c>
      <c r="Q305" s="259">
        <f t="shared" si="51"/>
        <v>106.41600000000001</v>
      </c>
      <c r="R305" s="168">
        <f t="shared" si="52"/>
        <v>7.7499999999999991</v>
      </c>
      <c r="S305" s="170">
        <f t="shared" si="53"/>
        <v>4.1018312691859848E-2</v>
      </c>
      <c r="T305" s="168" t="s">
        <v>502</v>
      </c>
      <c r="U305" s="168" t="s">
        <v>316</v>
      </c>
      <c r="V305" s="168" t="s">
        <v>722</v>
      </c>
      <c r="W305" s="174">
        <v>1</v>
      </c>
      <c r="X305" s="168" t="s">
        <v>190</v>
      </c>
    </row>
    <row r="306" spans="2:24" hidden="1">
      <c r="B306" s="443"/>
      <c r="C306" s="443"/>
      <c r="D306" s="205">
        <v>10</v>
      </c>
      <c r="E306" s="168" t="s">
        <v>611</v>
      </c>
      <c r="F306" s="259">
        <v>1138.6000000000001</v>
      </c>
      <c r="G306" s="168">
        <v>72.930000000000007</v>
      </c>
      <c r="H306" s="168">
        <v>72.930000000000007</v>
      </c>
      <c r="I306" s="176">
        <f t="shared" si="47"/>
        <v>1</v>
      </c>
      <c r="J306" s="168">
        <v>3.73</v>
      </c>
      <c r="K306" s="176">
        <f t="shared" si="48"/>
        <v>5.1144933497874669E-2</v>
      </c>
      <c r="L306" s="259">
        <v>333.9</v>
      </c>
      <c r="M306" s="176">
        <f t="shared" si="49"/>
        <v>1.0511449334978746</v>
      </c>
      <c r="N306" s="259">
        <v>1245.45</v>
      </c>
      <c r="O306" s="168">
        <v>0.32</v>
      </c>
      <c r="P306" s="175">
        <f t="shared" si="50"/>
        <v>4.3877690936514465E-3</v>
      </c>
      <c r="Q306" s="259">
        <f t="shared" si="51"/>
        <v>106.848</v>
      </c>
      <c r="R306" s="168">
        <f t="shared" si="52"/>
        <v>3.4100000000000041</v>
      </c>
      <c r="S306" s="170">
        <f t="shared" si="53"/>
        <v>4.6757164404223277E-2</v>
      </c>
      <c r="T306" s="168" t="s">
        <v>502</v>
      </c>
      <c r="U306" s="168" t="s">
        <v>316</v>
      </c>
      <c r="V306" s="168" t="s">
        <v>643</v>
      </c>
      <c r="W306" s="174">
        <v>1</v>
      </c>
      <c r="X306" s="168" t="s">
        <v>134</v>
      </c>
    </row>
    <row r="307" spans="2:24" hidden="1">
      <c r="B307" s="657">
        <v>45900</v>
      </c>
      <c r="C307" s="443" t="s">
        <v>70</v>
      </c>
      <c r="D307" s="205">
        <v>1</v>
      </c>
      <c r="E307" s="168" t="s">
        <v>613</v>
      </c>
      <c r="F307" s="259">
        <v>2316.62</v>
      </c>
      <c r="G307" s="168">
        <v>396.67</v>
      </c>
      <c r="H307" s="168">
        <v>396.67</v>
      </c>
      <c r="I307" s="176">
        <f t="shared" si="47"/>
        <v>1</v>
      </c>
      <c r="J307" s="168">
        <v>18.21</v>
      </c>
      <c r="K307" s="176">
        <f t="shared" si="48"/>
        <v>4.5907177250611338E-2</v>
      </c>
      <c r="L307" s="259">
        <v>156.74</v>
      </c>
      <c r="M307" s="176">
        <f t="shared" si="49"/>
        <v>1.0459071772506112</v>
      </c>
      <c r="N307" s="259">
        <v>2854.24</v>
      </c>
      <c r="O307" s="168">
        <v>3.43</v>
      </c>
      <c r="P307" s="175">
        <f t="shared" si="50"/>
        <v>8.6469861597801706E-3</v>
      </c>
      <c r="Q307" s="259">
        <f t="shared" si="51"/>
        <v>537.6182</v>
      </c>
      <c r="R307" s="168">
        <f t="shared" si="52"/>
        <v>14.77999999999998</v>
      </c>
      <c r="S307" s="170">
        <f t="shared" si="53"/>
        <v>3.7260191090831118E-2</v>
      </c>
      <c r="T307" s="168" t="s">
        <v>502</v>
      </c>
      <c r="U307" s="168" t="s">
        <v>316</v>
      </c>
      <c r="V307" s="168" t="s">
        <v>384</v>
      </c>
      <c r="W307" s="174">
        <v>1</v>
      </c>
      <c r="X307" s="168" t="s">
        <v>346</v>
      </c>
    </row>
    <row r="308" spans="2:24" hidden="1">
      <c r="B308" s="658"/>
      <c r="C308" s="443"/>
      <c r="D308" s="205">
        <v>2</v>
      </c>
      <c r="E308" s="168" t="s">
        <v>452</v>
      </c>
      <c r="F308" s="259">
        <v>2115.3000000000002</v>
      </c>
      <c r="G308" s="168">
        <v>361.14</v>
      </c>
      <c r="H308" s="168">
        <v>361.14</v>
      </c>
      <c r="I308" s="176">
        <f t="shared" si="47"/>
        <v>1</v>
      </c>
      <c r="J308" s="168">
        <v>16.579999999999998</v>
      </c>
      <c r="K308" s="176">
        <f t="shared" si="48"/>
        <v>4.5910173339978953E-2</v>
      </c>
      <c r="L308" s="259">
        <v>133.88</v>
      </c>
      <c r="M308" s="176">
        <f t="shared" si="49"/>
        <v>1.0459101733399789</v>
      </c>
      <c r="N308" s="259">
        <v>2219.73</v>
      </c>
      <c r="O308" s="168">
        <v>0.78</v>
      </c>
      <c r="P308" s="175">
        <f t="shared" si="50"/>
        <v>2.1598272138228943E-3</v>
      </c>
      <c r="Q308" s="259">
        <f t="shared" si="51"/>
        <v>104.4264</v>
      </c>
      <c r="R308" s="168">
        <f t="shared" si="52"/>
        <v>15.799999999999985</v>
      </c>
      <c r="S308" s="170">
        <f t="shared" si="53"/>
        <v>4.3750346126156019E-2</v>
      </c>
      <c r="T308" s="168" t="s">
        <v>502</v>
      </c>
      <c r="U308" s="168" t="s">
        <v>316</v>
      </c>
      <c r="V308" s="168" t="s">
        <v>348</v>
      </c>
      <c r="W308" s="174">
        <v>1</v>
      </c>
      <c r="X308" s="168" t="s">
        <v>132</v>
      </c>
    </row>
    <row r="309" spans="2:24" hidden="1">
      <c r="B309" s="658"/>
      <c r="C309" s="443"/>
      <c r="D309" s="205">
        <v>3</v>
      </c>
      <c r="E309" s="168" t="s">
        <v>747</v>
      </c>
      <c r="F309" s="259">
        <v>1954.0599999999997</v>
      </c>
      <c r="G309" s="168">
        <v>586.72</v>
      </c>
      <c r="H309" s="168">
        <v>586.72</v>
      </c>
      <c r="I309" s="176">
        <f t="shared" si="47"/>
        <v>1</v>
      </c>
      <c r="J309" s="168">
        <v>26.93</v>
      </c>
      <c r="K309" s="176">
        <f t="shared" si="48"/>
        <v>4.5899236433051535E-2</v>
      </c>
      <c r="L309" s="259">
        <v>76.42</v>
      </c>
      <c r="M309" s="176">
        <f t="shared" si="49"/>
        <v>1.0458992364330515</v>
      </c>
      <c r="N309" s="259">
        <v>2057.9899999999998</v>
      </c>
      <c r="O309" s="168">
        <v>1.36</v>
      </c>
      <c r="P309" s="175">
        <f t="shared" si="50"/>
        <v>2.3179710935369515E-3</v>
      </c>
      <c r="Q309" s="259">
        <f t="shared" si="51"/>
        <v>103.9312</v>
      </c>
      <c r="R309" s="168">
        <f t="shared" si="52"/>
        <v>25.569999999999951</v>
      </c>
      <c r="S309" s="170">
        <f t="shared" si="53"/>
        <v>4.3581265339514501E-2</v>
      </c>
      <c r="T309" s="168" t="s">
        <v>502</v>
      </c>
      <c r="U309" s="168" t="s">
        <v>316</v>
      </c>
      <c r="V309" s="168" t="s">
        <v>722</v>
      </c>
      <c r="W309" s="174">
        <v>1</v>
      </c>
      <c r="X309" s="168" t="s">
        <v>135</v>
      </c>
    </row>
    <row r="310" spans="2:24" hidden="1">
      <c r="B310" s="658"/>
      <c r="C310" s="443"/>
      <c r="D310" s="205">
        <v>4</v>
      </c>
      <c r="E310" s="168" t="s">
        <v>748</v>
      </c>
      <c r="F310" s="259">
        <v>1818.8</v>
      </c>
      <c r="G310" s="168">
        <v>598.36</v>
      </c>
      <c r="H310" s="168">
        <v>598.36</v>
      </c>
      <c r="I310" s="176">
        <f t="shared" si="47"/>
        <v>1</v>
      </c>
      <c r="J310" s="168">
        <v>24.41</v>
      </c>
      <c r="K310" s="176">
        <f t="shared" si="48"/>
        <v>4.0794839227221068E-2</v>
      </c>
      <c r="L310" s="259">
        <v>78.77</v>
      </c>
      <c r="M310" s="176">
        <f t="shared" si="49"/>
        <v>1.040794839227221</v>
      </c>
      <c r="N310" s="259">
        <v>1922.78</v>
      </c>
      <c r="O310" s="168">
        <v>1.32</v>
      </c>
      <c r="P310" s="175">
        <f t="shared" si="50"/>
        <v>2.2060298148271944E-3</v>
      </c>
      <c r="Q310" s="259">
        <f t="shared" si="51"/>
        <v>103.9764</v>
      </c>
      <c r="R310" s="168">
        <f t="shared" si="52"/>
        <v>23.089999999999968</v>
      </c>
      <c r="S310" s="170">
        <f t="shared" si="53"/>
        <v>3.8588809412393822E-2</v>
      </c>
      <c r="T310" s="168" t="s">
        <v>502</v>
      </c>
      <c r="U310" s="168" t="s">
        <v>316</v>
      </c>
      <c r="V310" s="168" t="s">
        <v>666</v>
      </c>
      <c r="W310" s="174">
        <v>1</v>
      </c>
      <c r="X310" s="168" t="s">
        <v>140</v>
      </c>
    </row>
    <row r="311" spans="2:24" hidden="1">
      <c r="B311" s="658"/>
      <c r="C311" s="443"/>
      <c r="D311" s="205">
        <v>5</v>
      </c>
      <c r="E311" s="168" t="s">
        <v>416</v>
      </c>
      <c r="F311" s="259">
        <v>1818.06</v>
      </c>
      <c r="G311" s="168">
        <v>294.87</v>
      </c>
      <c r="H311" s="168">
        <v>294.87</v>
      </c>
      <c r="I311" s="176">
        <f t="shared" si="47"/>
        <v>1</v>
      </c>
      <c r="J311" s="168">
        <v>13.54</v>
      </c>
      <c r="K311" s="176">
        <f t="shared" si="48"/>
        <v>4.5918540373724011E-2</v>
      </c>
      <c r="L311" s="259">
        <v>156.72999999999999</v>
      </c>
      <c r="M311" s="176">
        <f t="shared" si="49"/>
        <v>1.0459185403737241</v>
      </c>
      <c r="N311" s="259">
        <v>2122.12</v>
      </c>
      <c r="O311" s="168">
        <v>1.94</v>
      </c>
      <c r="P311" s="175">
        <f t="shared" si="50"/>
        <v>6.5791704819072811E-3</v>
      </c>
      <c r="Q311" s="259">
        <f t="shared" si="51"/>
        <v>304.05619999999999</v>
      </c>
      <c r="R311" s="168">
        <f t="shared" si="52"/>
        <v>11.600000000000021</v>
      </c>
      <c r="S311" s="170">
        <f t="shared" si="53"/>
        <v>3.93393698918168E-2</v>
      </c>
      <c r="T311" s="168" t="s">
        <v>502</v>
      </c>
      <c r="U311" s="168" t="s">
        <v>316</v>
      </c>
      <c r="V311" s="168" t="s">
        <v>384</v>
      </c>
      <c r="W311" s="174">
        <v>1</v>
      </c>
      <c r="X311" s="168" t="s">
        <v>346</v>
      </c>
    </row>
    <row r="312" spans="2:24" hidden="1">
      <c r="B312" s="658"/>
      <c r="C312" s="443"/>
      <c r="D312" s="205">
        <v>6</v>
      </c>
      <c r="E312" s="168" t="s">
        <v>667</v>
      </c>
      <c r="F312" s="259">
        <v>1747.21</v>
      </c>
      <c r="G312" s="168">
        <v>471.92</v>
      </c>
      <c r="H312" s="168">
        <v>471.92</v>
      </c>
      <c r="I312" s="176">
        <f t="shared" si="47"/>
        <v>1</v>
      </c>
      <c r="J312" s="168">
        <v>21.66</v>
      </c>
      <c r="K312" s="176">
        <f t="shared" si="48"/>
        <v>4.589760976436684E-2</v>
      </c>
      <c r="L312" s="259">
        <v>85.48</v>
      </c>
      <c r="M312" s="176">
        <f t="shared" si="49"/>
        <v>1.0458976097643669</v>
      </c>
      <c r="N312" s="259">
        <v>1851.5</v>
      </c>
      <c r="O312" s="168">
        <v>1.22</v>
      </c>
      <c r="P312" s="175">
        <f t="shared" si="50"/>
        <v>2.5851839294795727E-3</v>
      </c>
      <c r="Q312" s="259">
        <f t="shared" si="51"/>
        <v>104.2856</v>
      </c>
      <c r="R312" s="168">
        <f t="shared" si="52"/>
        <v>20.440000000000026</v>
      </c>
      <c r="S312" s="170">
        <f t="shared" si="53"/>
        <v>4.3312425834887321E-2</v>
      </c>
      <c r="T312" s="168" t="s">
        <v>502</v>
      </c>
      <c r="U312" s="168" t="s">
        <v>316</v>
      </c>
      <c r="V312" s="168" t="s">
        <v>348</v>
      </c>
      <c r="W312" s="174">
        <v>1</v>
      </c>
      <c r="X312" s="168" t="s">
        <v>144</v>
      </c>
    </row>
    <row r="313" spans="2:24" hidden="1">
      <c r="B313" s="658"/>
      <c r="C313" s="443"/>
      <c r="D313" s="205">
        <v>7</v>
      </c>
      <c r="E313" s="168" t="s">
        <v>665</v>
      </c>
      <c r="F313" s="259">
        <v>1602.71</v>
      </c>
      <c r="G313" s="168">
        <v>526.5</v>
      </c>
      <c r="H313" s="168">
        <v>526.5</v>
      </c>
      <c r="I313" s="176">
        <f t="shared" si="47"/>
        <v>1</v>
      </c>
      <c r="J313" s="168">
        <v>21.48</v>
      </c>
      <c r="K313" s="176">
        <f t="shared" si="48"/>
        <v>4.0797720797720802E-2</v>
      </c>
      <c r="L313" s="259">
        <v>79.459999999999994</v>
      </c>
      <c r="M313" s="176">
        <f t="shared" si="49"/>
        <v>1.0407977207977208</v>
      </c>
      <c r="N313" s="259">
        <v>1706.8</v>
      </c>
      <c r="O313" s="168">
        <v>1.31</v>
      </c>
      <c r="P313" s="175">
        <f t="shared" si="50"/>
        <v>2.4881291547958215E-3</v>
      </c>
      <c r="Q313" s="259">
        <f t="shared" si="51"/>
        <v>104.09259999999999</v>
      </c>
      <c r="R313" s="168">
        <f t="shared" si="52"/>
        <v>20.170000000000019</v>
      </c>
      <c r="S313" s="170">
        <f t="shared" si="53"/>
        <v>3.8309591642925016E-2</v>
      </c>
      <c r="T313" s="168" t="s">
        <v>502</v>
      </c>
      <c r="U313" s="168" t="s">
        <v>316</v>
      </c>
      <c r="V313" s="168" t="s">
        <v>666</v>
      </c>
      <c r="W313" s="174">
        <v>1</v>
      </c>
      <c r="X313" s="168" t="s">
        <v>134</v>
      </c>
    </row>
    <row r="314" spans="2:24" hidden="1">
      <c r="B314" s="658"/>
      <c r="C314" s="443"/>
      <c r="D314" s="205">
        <v>8</v>
      </c>
      <c r="E314" s="168" t="s">
        <v>365</v>
      </c>
      <c r="F314" s="259">
        <v>1595.75</v>
      </c>
      <c r="G314" s="168">
        <v>40.869999999999997</v>
      </c>
      <c r="H314" s="168">
        <v>40.869999999999997</v>
      </c>
      <c r="I314" s="176">
        <f t="shared" si="47"/>
        <v>1</v>
      </c>
      <c r="J314" s="168">
        <v>2.09</v>
      </c>
      <c r="K314" s="176">
        <f t="shared" si="48"/>
        <v>5.1137753853682411E-2</v>
      </c>
      <c r="L314" s="259">
        <v>814.16</v>
      </c>
      <c r="M314" s="176">
        <f t="shared" si="49"/>
        <v>1.0511377538536824</v>
      </c>
      <c r="N314" s="259">
        <v>1701.59</v>
      </c>
      <c r="O314" s="168">
        <v>0.13</v>
      </c>
      <c r="P314" s="175">
        <f t="shared" si="50"/>
        <v>3.1808172253486667E-3</v>
      </c>
      <c r="Q314" s="259">
        <f t="shared" si="51"/>
        <v>105.8408</v>
      </c>
      <c r="R314" s="168">
        <f t="shared" si="52"/>
        <v>1.9599999999999964</v>
      </c>
      <c r="S314" s="170">
        <f t="shared" si="53"/>
        <v>4.7956936628333655E-2</v>
      </c>
      <c r="T314" s="168" t="s">
        <v>502</v>
      </c>
      <c r="U314" s="168" t="s">
        <v>316</v>
      </c>
      <c r="V314" s="168" t="s">
        <v>643</v>
      </c>
      <c r="W314" s="174">
        <v>1</v>
      </c>
      <c r="X314" s="168" t="s">
        <v>133</v>
      </c>
    </row>
    <row r="315" spans="2:24" hidden="1">
      <c r="B315" s="658"/>
      <c r="C315" s="443"/>
      <c r="D315" s="205">
        <v>9</v>
      </c>
      <c r="E315" s="168" t="s">
        <v>343</v>
      </c>
      <c r="F315" s="259">
        <v>1381.57</v>
      </c>
      <c r="G315" s="168">
        <v>214.62</v>
      </c>
      <c r="H315" s="168">
        <v>214.62</v>
      </c>
      <c r="I315" s="176">
        <f t="shared" si="47"/>
        <v>1</v>
      </c>
      <c r="J315" s="168">
        <v>7.66</v>
      </c>
      <c r="K315" s="176">
        <f t="shared" si="48"/>
        <v>3.5690988724256828E-2</v>
      </c>
      <c r="L315" s="259">
        <v>194.04</v>
      </c>
      <c r="M315" s="176">
        <f t="shared" si="49"/>
        <v>1.0356909887242569</v>
      </c>
      <c r="N315" s="259">
        <v>1486.35</v>
      </c>
      <c r="O315" s="168">
        <v>0.54</v>
      </c>
      <c r="P315" s="175">
        <f t="shared" si="50"/>
        <v>2.516074923119933E-3</v>
      </c>
      <c r="Q315" s="259">
        <f t="shared" si="51"/>
        <v>104.7816</v>
      </c>
      <c r="R315" s="168">
        <f t="shared" si="52"/>
        <v>7.1199999999999966</v>
      </c>
      <c r="S315" s="170">
        <f t="shared" si="53"/>
        <v>3.3174913801136879E-2</v>
      </c>
      <c r="T315" s="168" t="s">
        <v>502</v>
      </c>
      <c r="U315" s="168" t="s">
        <v>316</v>
      </c>
      <c r="V315" s="168" t="s">
        <v>722</v>
      </c>
      <c r="W315" s="174">
        <v>1</v>
      </c>
      <c r="X315" s="168" t="s">
        <v>179</v>
      </c>
    </row>
    <row r="316" spans="2:24" hidden="1">
      <c r="B316" s="658"/>
      <c r="C316" s="443"/>
      <c r="D316" s="205">
        <v>10</v>
      </c>
      <c r="E316" s="168" t="s">
        <v>589</v>
      </c>
      <c r="F316" s="259">
        <v>1343.01</v>
      </c>
      <c r="G316" s="168">
        <v>189.32</v>
      </c>
      <c r="H316" s="168">
        <v>189.32</v>
      </c>
      <c r="I316" s="176">
        <f t="shared" si="47"/>
        <v>1</v>
      </c>
      <c r="J316" s="168">
        <v>8.69</v>
      </c>
      <c r="K316" s="176">
        <f t="shared" si="48"/>
        <v>4.5901119797168814E-2</v>
      </c>
      <c r="L316" s="259">
        <v>166.42</v>
      </c>
      <c r="M316" s="176">
        <f t="shared" si="49"/>
        <v>1.0459011197971688</v>
      </c>
      <c r="N316" s="259">
        <v>1446.19</v>
      </c>
      <c r="O316" s="168">
        <v>0.62</v>
      </c>
      <c r="P316" s="175">
        <f t="shared" si="50"/>
        <v>3.274878512571308E-3</v>
      </c>
      <c r="Q316" s="259">
        <f t="shared" si="51"/>
        <v>103.18039999999999</v>
      </c>
      <c r="R316" s="168">
        <f t="shared" si="52"/>
        <v>8.0699999999999985</v>
      </c>
      <c r="S316" s="170">
        <f t="shared" si="53"/>
        <v>4.2626241284597501E-2</v>
      </c>
      <c r="T316" s="168" t="s">
        <v>502</v>
      </c>
      <c r="U316" s="168" t="s">
        <v>316</v>
      </c>
      <c r="V316" s="168" t="s">
        <v>722</v>
      </c>
      <c r="W316" s="174">
        <v>1</v>
      </c>
      <c r="X316" s="168" t="s">
        <v>177</v>
      </c>
    </row>
    <row r="317" spans="2:24" hidden="1">
      <c r="B317" s="657">
        <v>45901</v>
      </c>
      <c r="C317" s="662" t="s">
        <v>76</v>
      </c>
      <c r="D317" s="205">
        <v>1</v>
      </c>
      <c r="E317" s="168" t="s">
        <v>452</v>
      </c>
      <c r="F317" s="259">
        <v>1832.82</v>
      </c>
      <c r="G317" s="168">
        <v>358.02</v>
      </c>
      <c r="H317" s="168">
        <v>358.02</v>
      </c>
      <c r="I317" s="176">
        <f t="shared" ref="I317:I326" si="54">H317/G317</f>
        <v>1</v>
      </c>
      <c r="J317" s="168">
        <v>14.4</v>
      </c>
      <c r="K317" s="176">
        <f t="shared" ref="K317:K326" si="55">J317/G317</f>
        <v>4.022121669180493E-2</v>
      </c>
      <c r="L317" s="259">
        <v>133.88</v>
      </c>
      <c r="M317" s="176">
        <f t="shared" ref="M317:M326" si="56">(H317+J317)/G317</f>
        <v>1.0402212166918048</v>
      </c>
      <c r="N317" s="259">
        <v>1927.87</v>
      </c>
      <c r="O317" s="168">
        <v>0.71</v>
      </c>
      <c r="P317" s="175">
        <f t="shared" ref="P317:P326" si="57">O317/G317</f>
        <v>1.9831294341098264E-3</v>
      </c>
      <c r="Q317" s="259">
        <f t="shared" ref="Q317:Q326" si="58">O317*L317</f>
        <v>95.054799999999986</v>
      </c>
      <c r="R317" s="168">
        <f t="shared" ref="R317:R326" si="59">(H317+J317)-G317-O317</f>
        <v>13.689999999999976</v>
      </c>
      <c r="S317" s="170">
        <f t="shared" ref="S317:S326" si="60">R317/G317</f>
        <v>3.8238087257695036E-2</v>
      </c>
      <c r="T317" s="168" t="s">
        <v>502</v>
      </c>
      <c r="U317" s="168" t="s">
        <v>316</v>
      </c>
      <c r="V317" s="168" t="s">
        <v>348</v>
      </c>
      <c r="W317" s="174">
        <v>1</v>
      </c>
      <c r="X317" s="168" t="s">
        <v>132</v>
      </c>
    </row>
    <row r="318" spans="2:24" hidden="1">
      <c r="B318" s="658"/>
      <c r="C318" s="443"/>
      <c r="D318" s="205">
        <v>2</v>
      </c>
      <c r="E318" s="168" t="s">
        <v>429</v>
      </c>
      <c r="F318" s="259">
        <v>1698.3899999999999</v>
      </c>
      <c r="G318" s="168">
        <v>675.92</v>
      </c>
      <c r="H318" s="168">
        <v>675.92</v>
      </c>
      <c r="I318" s="176">
        <f t="shared" si="54"/>
        <v>1</v>
      </c>
      <c r="J318" s="168">
        <v>29.42</v>
      </c>
      <c r="K318" s="176">
        <f t="shared" si="55"/>
        <v>4.3525861048644816E-2</v>
      </c>
      <c r="L318" s="259">
        <v>60.94</v>
      </c>
      <c r="M318" s="176">
        <f t="shared" si="56"/>
        <v>1.0435258610486446</v>
      </c>
      <c r="N318" s="259">
        <v>1792.85</v>
      </c>
      <c r="O318" s="168">
        <v>1.55</v>
      </c>
      <c r="P318" s="175">
        <f t="shared" si="57"/>
        <v>2.2931707894425376E-3</v>
      </c>
      <c r="Q318" s="259">
        <f t="shared" si="58"/>
        <v>94.456999999999994</v>
      </c>
      <c r="R318" s="168">
        <f t="shared" si="59"/>
        <v>27.869999999999958</v>
      </c>
      <c r="S318" s="170">
        <f t="shared" si="60"/>
        <v>4.1232690259202211E-2</v>
      </c>
      <c r="T318" s="168" t="s">
        <v>502</v>
      </c>
      <c r="U318" s="168" t="s">
        <v>316</v>
      </c>
      <c r="V318" s="168" t="s">
        <v>348</v>
      </c>
      <c r="W318" s="174">
        <v>1</v>
      </c>
      <c r="X318" s="168" t="s">
        <v>143</v>
      </c>
    </row>
    <row r="319" spans="2:24" hidden="1">
      <c r="B319" s="658"/>
      <c r="C319" s="443"/>
      <c r="D319" s="205">
        <v>3</v>
      </c>
      <c r="E319" s="168" t="s">
        <v>747</v>
      </c>
      <c r="F319" s="259">
        <v>1675.13</v>
      </c>
      <c r="G319" s="168">
        <v>596.64</v>
      </c>
      <c r="H319" s="168">
        <v>596.64</v>
      </c>
      <c r="I319" s="176">
        <f t="shared" si="54"/>
        <v>1</v>
      </c>
      <c r="J319" s="168">
        <v>23.16</v>
      </c>
      <c r="K319" s="176">
        <f t="shared" si="55"/>
        <v>3.8817377312952532E-2</v>
      </c>
      <c r="L319" s="259">
        <v>76.42</v>
      </c>
      <c r="M319" s="176">
        <f t="shared" si="56"/>
        <v>1.0388173773129525</v>
      </c>
      <c r="N319" s="259">
        <v>1769.89</v>
      </c>
      <c r="O319" s="168">
        <v>1.24</v>
      </c>
      <c r="P319" s="175">
        <f t="shared" si="57"/>
        <v>2.0783051756503084E-3</v>
      </c>
      <c r="Q319" s="259">
        <f t="shared" si="58"/>
        <v>94.760800000000003</v>
      </c>
      <c r="R319" s="168">
        <f t="shared" si="59"/>
        <v>21.91999999999997</v>
      </c>
      <c r="S319" s="170">
        <f t="shared" si="60"/>
        <v>3.6739072137302174E-2</v>
      </c>
      <c r="T319" s="168" t="s">
        <v>502</v>
      </c>
      <c r="U319" s="168" t="s">
        <v>316</v>
      </c>
      <c r="V319" s="168" t="s">
        <v>722</v>
      </c>
      <c r="W319" s="174">
        <v>1</v>
      </c>
      <c r="X319" s="168" t="s">
        <v>135</v>
      </c>
    </row>
    <row r="320" spans="2:24" hidden="1">
      <c r="B320" s="658"/>
      <c r="C320" s="443"/>
      <c r="D320" s="205">
        <v>4</v>
      </c>
      <c r="E320" s="168" t="s">
        <v>613</v>
      </c>
      <c r="F320" s="259">
        <v>1652.04</v>
      </c>
      <c r="G320" s="168">
        <v>381.18</v>
      </c>
      <c r="H320" s="168">
        <v>381.18</v>
      </c>
      <c r="I320" s="176">
        <f t="shared" si="54"/>
        <v>1</v>
      </c>
      <c r="J320" s="168">
        <v>11.44</v>
      </c>
      <c r="K320" s="176">
        <f t="shared" si="55"/>
        <v>3.0012067789495774E-2</v>
      </c>
      <c r="L320" s="259">
        <v>156.74</v>
      </c>
      <c r="M320" s="176">
        <f t="shared" si="56"/>
        <v>1.0300120677894957</v>
      </c>
      <c r="N320" s="259">
        <v>1793.11</v>
      </c>
      <c r="O320" s="168">
        <v>0.9</v>
      </c>
      <c r="P320" s="175">
        <f t="shared" si="57"/>
        <v>2.3610892491736186E-3</v>
      </c>
      <c r="Q320" s="259">
        <f t="shared" si="58"/>
        <v>141.066</v>
      </c>
      <c r="R320" s="168">
        <f t="shared" si="59"/>
        <v>10.539999999999997</v>
      </c>
      <c r="S320" s="170">
        <f t="shared" si="60"/>
        <v>2.7650978540322151E-2</v>
      </c>
      <c r="T320" s="168" t="s">
        <v>502</v>
      </c>
      <c r="U320" s="168" t="s">
        <v>316</v>
      </c>
      <c r="V320" s="168" t="s">
        <v>384</v>
      </c>
      <c r="W320" s="174">
        <v>1</v>
      </c>
      <c r="X320" s="168" t="s">
        <v>346</v>
      </c>
    </row>
    <row r="321" spans="2:34" hidden="1">
      <c r="B321" s="658"/>
      <c r="C321" s="443"/>
      <c r="D321" s="205">
        <v>5</v>
      </c>
      <c r="E321" s="168" t="s">
        <v>416</v>
      </c>
      <c r="F321" s="259">
        <v>1636.26</v>
      </c>
      <c r="G321" s="168">
        <v>297.20999999999998</v>
      </c>
      <c r="H321" s="168">
        <v>297.20999999999998</v>
      </c>
      <c r="I321" s="176">
        <f t="shared" si="54"/>
        <v>1</v>
      </c>
      <c r="J321" s="168">
        <v>11.04</v>
      </c>
      <c r="K321" s="176">
        <f t="shared" si="55"/>
        <v>3.7145452710204904E-2</v>
      </c>
      <c r="L321" s="259">
        <v>156.72999999999999</v>
      </c>
      <c r="M321" s="176">
        <f t="shared" si="56"/>
        <v>1.0371454527102051</v>
      </c>
      <c r="N321" s="259">
        <v>1730.3</v>
      </c>
      <c r="O321" s="168">
        <v>0.6</v>
      </c>
      <c r="P321" s="175">
        <f t="shared" si="57"/>
        <v>2.0187746038154842E-3</v>
      </c>
      <c r="Q321" s="259">
        <f t="shared" si="58"/>
        <v>94.037999999999997</v>
      </c>
      <c r="R321" s="168">
        <f t="shared" si="59"/>
        <v>10.440000000000021</v>
      </c>
      <c r="S321" s="170">
        <f t="shared" si="60"/>
        <v>3.5126678106389496E-2</v>
      </c>
      <c r="T321" s="168" t="s">
        <v>502</v>
      </c>
      <c r="U321" s="168" t="s">
        <v>316</v>
      </c>
      <c r="V321" s="168" t="s">
        <v>384</v>
      </c>
      <c r="W321" s="174">
        <v>1</v>
      </c>
      <c r="X321" s="168" t="s">
        <v>346</v>
      </c>
    </row>
    <row r="322" spans="2:34" hidden="1">
      <c r="B322" s="658"/>
      <c r="C322" s="443"/>
      <c r="D322" s="205">
        <v>6</v>
      </c>
      <c r="E322" s="168" t="s">
        <v>748</v>
      </c>
      <c r="F322" s="259">
        <v>1634.48</v>
      </c>
      <c r="G322" s="168">
        <v>637.41999999999996</v>
      </c>
      <c r="H322" s="168">
        <v>637.41999999999996</v>
      </c>
      <c r="I322" s="176">
        <f t="shared" si="54"/>
        <v>1</v>
      </c>
      <c r="J322" s="168">
        <v>21.95</v>
      </c>
      <c r="K322" s="176">
        <f t="shared" si="55"/>
        <v>3.4435693890998084E-2</v>
      </c>
      <c r="L322" s="259">
        <v>78.77</v>
      </c>
      <c r="M322" s="176">
        <f t="shared" si="56"/>
        <v>1.0344356938909982</v>
      </c>
      <c r="N322" s="259">
        <v>1729</v>
      </c>
      <c r="O322" s="168">
        <v>1.2</v>
      </c>
      <c r="P322" s="175">
        <f t="shared" si="57"/>
        <v>1.8825891876627656E-3</v>
      </c>
      <c r="Q322" s="259">
        <f t="shared" si="58"/>
        <v>94.523999999999987</v>
      </c>
      <c r="R322" s="168">
        <f t="shared" si="59"/>
        <v>20.750000000000046</v>
      </c>
      <c r="S322" s="170">
        <f t="shared" si="60"/>
        <v>3.2553104703335396E-2</v>
      </c>
      <c r="T322" s="168" t="s">
        <v>502</v>
      </c>
      <c r="U322" s="168" t="s">
        <v>316</v>
      </c>
      <c r="V322" s="168" t="s">
        <v>666</v>
      </c>
      <c r="W322" s="174">
        <v>1</v>
      </c>
      <c r="X322" s="168" t="s">
        <v>140</v>
      </c>
    </row>
    <row r="323" spans="2:34" hidden="1">
      <c r="B323" s="658"/>
      <c r="C323" s="443"/>
      <c r="D323" s="205">
        <v>7</v>
      </c>
      <c r="E323" s="168" t="s">
        <v>667</v>
      </c>
      <c r="F323" s="259">
        <v>1628.4</v>
      </c>
      <c r="G323" s="168">
        <v>497.76</v>
      </c>
      <c r="H323" s="168">
        <v>497.76</v>
      </c>
      <c r="I323" s="176">
        <f t="shared" si="54"/>
        <v>1</v>
      </c>
      <c r="J323" s="168">
        <v>20.16</v>
      </c>
      <c r="K323" s="176">
        <f t="shared" si="55"/>
        <v>4.0501446480231434E-2</v>
      </c>
      <c r="L323" s="259">
        <v>85.48</v>
      </c>
      <c r="M323" s="176">
        <f t="shared" si="56"/>
        <v>1.0405014464802314</v>
      </c>
      <c r="N323" s="259">
        <v>1723.28</v>
      </c>
      <c r="O323" s="168">
        <v>1.1100000000000001</v>
      </c>
      <c r="P323" s="175">
        <f t="shared" si="57"/>
        <v>2.2299903567984574E-3</v>
      </c>
      <c r="Q323" s="259">
        <f t="shared" si="58"/>
        <v>94.882800000000017</v>
      </c>
      <c r="R323" s="168">
        <f t="shared" si="59"/>
        <v>19.049999999999969</v>
      </c>
      <c r="S323" s="170">
        <f t="shared" si="60"/>
        <v>3.8271456123432919E-2</v>
      </c>
      <c r="T323" s="168" t="s">
        <v>502</v>
      </c>
      <c r="U323" s="168" t="s">
        <v>316</v>
      </c>
      <c r="V323" s="168" t="s">
        <v>348</v>
      </c>
      <c r="W323" s="174">
        <v>1</v>
      </c>
      <c r="X323" s="168" t="s">
        <v>144</v>
      </c>
    </row>
    <row r="324" spans="2:34" hidden="1">
      <c r="B324" s="658"/>
      <c r="C324" s="443"/>
      <c r="D324" s="205">
        <v>8</v>
      </c>
      <c r="E324" s="168" t="s">
        <v>665</v>
      </c>
      <c r="F324" s="259">
        <v>1489.8700000000001</v>
      </c>
      <c r="G324" s="168">
        <v>553.86</v>
      </c>
      <c r="H324" s="168">
        <v>553.86</v>
      </c>
      <c r="I324" s="176">
        <f t="shared" si="54"/>
        <v>1</v>
      </c>
      <c r="J324" s="168">
        <v>19.940000000000001</v>
      </c>
      <c r="K324" s="176">
        <f t="shared" si="55"/>
        <v>3.6001877730834506E-2</v>
      </c>
      <c r="L324" s="259">
        <v>79.459999999999994</v>
      </c>
      <c r="M324" s="176">
        <f t="shared" si="56"/>
        <v>1.0360018777308346</v>
      </c>
      <c r="N324" s="259">
        <v>1584.43</v>
      </c>
      <c r="O324" s="168">
        <v>1.19</v>
      </c>
      <c r="P324" s="175">
        <f t="shared" si="57"/>
        <v>2.1485573971761814E-3</v>
      </c>
      <c r="Q324" s="259">
        <f t="shared" si="58"/>
        <v>94.557399999999987</v>
      </c>
      <c r="R324" s="168">
        <f t="shared" si="59"/>
        <v>18.750000000000053</v>
      </c>
      <c r="S324" s="170">
        <f t="shared" si="60"/>
        <v>3.385332033365842E-2</v>
      </c>
      <c r="T324" s="168" t="s">
        <v>502</v>
      </c>
      <c r="U324" s="168" t="s">
        <v>316</v>
      </c>
      <c r="V324" s="168" t="s">
        <v>666</v>
      </c>
      <c r="W324" s="174">
        <v>1</v>
      </c>
      <c r="X324" s="168" t="s">
        <v>134</v>
      </c>
    </row>
    <row r="325" spans="2:34" hidden="1">
      <c r="B325" s="658"/>
      <c r="C325" s="443"/>
      <c r="D325" s="205">
        <v>9</v>
      </c>
      <c r="E325" s="168" t="s">
        <v>365</v>
      </c>
      <c r="F325" s="259">
        <v>1359.65</v>
      </c>
      <c r="G325" s="168">
        <v>40.090000000000003</v>
      </c>
      <c r="H325" s="168">
        <v>40.090000000000003</v>
      </c>
      <c r="I325" s="176">
        <f t="shared" si="54"/>
        <v>1</v>
      </c>
      <c r="J325" s="168">
        <v>1.8</v>
      </c>
      <c r="K325" s="176">
        <f t="shared" si="55"/>
        <v>4.4898977301072583E-2</v>
      </c>
      <c r="L325" s="259">
        <v>814.16</v>
      </c>
      <c r="M325" s="176">
        <f t="shared" si="56"/>
        <v>1.0448989773010726</v>
      </c>
      <c r="N325" s="259">
        <v>1465.49</v>
      </c>
      <c r="O325" s="168">
        <v>0.13</v>
      </c>
      <c r="P325" s="175">
        <f t="shared" si="57"/>
        <v>3.2427039161885755E-3</v>
      </c>
      <c r="Q325" s="259">
        <f t="shared" si="58"/>
        <v>105.8408</v>
      </c>
      <c r="R325" s="168">
        <f t="shared" si="59"/>
        <v>1.6699999999999973</v>
      </c>
      <c r="S325" s="170">
        <f t="shared" si="60"/>
        <v>4.1656273384883938E-2</v>
      </c>
      <c r="T325" s="168" t="s">
        <v>502</v>
      </c>
      <c r="U325" s="168" t="s">
        <v>316</v>
      </c>
      <c r="V325" s="168" t="s">
        <v>643</v>
      </c>
      <c r="W325" s="174">
        <v>1</v>
      </c>
      <c r="X325" s="168" t="s">
        <v>133</v>
      </c>
    </row>
    <row r="326" spans="2:34" hidden="1">
      <c r="B326" s="658"/>
      <c r="C326" s="443"/>
      <c r="D326" s="205">
        <v>10</v>
      </c>
      <c r="E326" s="168" t="s">
        <v>343</v>
      </c>
      <c r="F326" s="259">
        <v>1243.8000000000002</v>
      </c>
      <c r="G326" s="168">
        <v>219.15</v>
      </c>
      <c r="H326" s="168">
        <v>219.15</v>
      </c>
      <c r="I326" s="176">
        <f t="shared" si="54"/>
        <v>1</v>
      </c>
      <c r="J326" s="168">
        <v>6.9</v>
      </c>
      <c r="K326" s="176">
        <f t="shared" si="55"/>
        <v>3.1485284052019169E-2</v>
      </c>
      <c r="L326" s="259">
        <v>194.04</v>
      </c>
      <c r="M326" s="176">
        <f t="shared" si="56"/>
        <v>1.0314852840520192</v>
      </c>
      <c r="N326" s="259">
        <v>1338.88</v>
      </c>
      <c r="O326" s="168">
        <v>0.49</v>
      </c>
      <c r="P326" s="175">
        <f t="shared" si="57"/>
        <v>2.2359114761578828E-3</v>
      </c>
      <c r="Q326" s="259">
        <f t="shared" si="58"/>
        <v>95.079599999999999</v>
      </c>
      <c r="R326" s="168">
        <f t="shared" si="59"/>
        <v>6.4100000000000055</v>
      </c>
      <c r="S326" s="170">
        <f t="shared" si="60"/>
        <v>2.9249372575861306E-2</v>
      </c>
      <c r="T326" s="168" t="s">
        <v>502</v>
      </c>
      <c r="U326" s="168" t="s">
        <v>316</v>
      </c>
      <c r="V326" s="168" t="s">
        <v>722</v>
      </c>
      <c r="W326" s="174">
        <v>1</v>
      </c>
      <c r="X326" s="168" t="s">
        <v>179</v>
      </c>
    </row>
    <row r="327" spans="2:34" ht="14.25" hidden="1" customHeight="1">
      <c r="B327" s="657">
        <v>45902</v>
      </c>
      <c r="C327" s="443" t="str">
        <f>RIGHT(TEXT(B327,"aaa"),1)</f>
        <v>二</v>
      </c>
      <c r="D327" s="205">
        <v>1</v>
      </c>
      <c r="E327" s="168" t="s">
        <v>613</v>
      </c>
      <c r="F327" s="259">
        <v>3058</v>
      </c>
      <c r="G327" s="168">
        <v>395.77</v>
      </c>
      <c r="H327" s="168">
        <v>395.77</v>
      </c>
      <c r="I327" s="176">
        <f t="shared" ref="I327:I336" si="61">H327/G327</f>
        <v>1</v>
      </c>
      <c r="J327" s="168">
        <v>20.3</v>
      </c>
      <c r="K327" s="176">
        <f t="shared" ref="K327:K336" si="62">J327/G327</f>
        <v>5.129241731308589E-2</v>
      </c>
      <c r="L327" s="259">
        <v>156.74</v>
      </c>
      <c r="M327" s="176">
        <f t="shared" ref="M327:M336" si="63">(H327+J327)/G327</f>
        <v>1.051292417313086</v>
      </c>
      <c r="N327" s="259">
        <v>3181.82</v>
      </c>
      <c r="O327" s="168">
        <v>0.79</v>
      </c>
      <c r="P327" s="175">
        <f t="shared" ref="P327:P336" si="64">O327/G327</f>
        <v>1.9961088511003867E-3</v>
      </c>
      <c r="Q327" s="259">
        <f t="shared" ref="Q327:Q336" si="65">O327*L327</f>
        <v>123.82460000000002</v>
      </c>
      <c r="R327" s="168">
        <f t="shared" ref="R327:R336" si="66">(H327+J327)-G327-O327</f>
        <v>19.510000000000012</v>
      </c>
      <c r="S327" s="170">
        <f t="shared" ref="S327:S336" si="67">R327/G327</f>
        <v>4.929630846198553E-2</v>
      </c>
      <c r="T327" s="168" t="s">
        <v>502</v>
      </c>
      <c r="U327" s="168" t="s">
        <v>316</v>
      </c>
      <c r="V327" s="168" t="s">
        <v>384</v>
      </c>
      <c r="W327" s="174">
        <v>1</v>
      </c>
      <c r="X327" s="168" t="s">
        <v>346</v>
      </c>
      <c r="Z327" s="629" t="s">
        <v>472</v>
      </c>
      <c r="AA327" s="629"/>
      <c r="AB327" s="629"/>
      <c r="AC327" s="629"/>
      <c r="AD327" s="629"/>
      <c r="AE327" s="629"/>
      <c r="AF327" s="629"/>
      <c r="AG327" s="629"/>
      <c r="AH327" s="629"/>
    </row>
    <row r="328" spans="2:34" hidden="1">
      <c r="B328" s="658"/>
      <c r="C328" s="443"/>
      <c r="D328" s="205">
        <v>2</v>
      </c>
      <c r="E328" s="168" t="s">
        <v>416</v>
      </c>
      <c r="F328" s="259">
        <v>2443.42</v>
      </c>
      <c r="G328" s="168">
        <v>384.52</v>
      </c>
      <c r="H328" s="168">
        <v>384.52</v>
      </c>
      <c r="I328" s="176">
        <f t="shared" si="61"/>
        <v>1</v>
      </c>
      <c r="J328" s="168">
        <v>19.73</v>
      </c>
      <c r="K328" s="176">
        <f t="shared" si="62"/>
        <v>5.1310725059814835E-2</v>
      </c>
      <c r="L328" s="259">
        <v>156.72999999999999</v>
      </c>
      <c r="M328" s="176">
        <f t="shared" si="63"/>
        <v>1.0513107250598148</v>
      </c>
      <c r="N328" s="259">
        <v>3092.28</v>
      </c>
      <c r="O328" s="168">
        <v>4.1399999999999997</v>
      </c>
      <c r="P328" s="175">
        <f t="shared" si="64"/>
        <v>1.0766670134193279E-2</v>
      </c>
      <c r="Q328" s="259">
        <f t="shared" si="65"/>
        <v>648.86219999999992</v>
      </c>
      <c r="R328" s="168">
        <f t="shared" si="66"/>
        <v>15.590000000000018</v>
      </c>
      <c r="S328" s="170">
        <f t="shared" si="67"/>
        <v>4.0544054925621603E-2</v>
      </c>
      <c r="T328" s="168" t="s">
        <v>502</v>
      </c>
      <c r="U328" s="168" t="s">
        <v>316</v>
      </c>
      <c r="V328" s="168" t="s">
        <v>384</v>
      </c>
      <c r="W328" s="174">
        <v>1</v>
      </c>
      <c r="X328" s="168" t="s">
        <v>346</v>
      </c>
      <c r="Z328" s="629"/>
      <c r="AA328" s="629"/>
      <c r="AB328" s="629"/>
      <c r="AC328" s="629"/>
      <c r="AD328" s="629"/>
      <c r="AE328" s="629"/>
      <c r="AF328" s="629"/>
      <c r="AG328" s="629"/>
      <c r="AH328" s="629"/>
    </row>
    <row r="329" spans="2:34" hidden="1">
      <c r="B329" s="658"/>
      <c r="C329" s="443"/>
      <c r="D329" s="205">
        <v>3</v>
      </c>
      <c r="E329" s="168" t="s">
        <v>452</v>
      </c>
      <c r="F329" s="259">
        <v>2325.5</v>
      </c>
      <c r="G329" s="168">
        <v>356.46</v>
      </c>
      <c r="H329" s="168">
        <v>356.46</v>
      </c>
      <c r="I329" s="176">
        <f t="shared" si="61"/>
        <v>1</v>
      </c>
      <c r="J329" s="168">
        <v>18.29</v>
      </c>
      <c r="K329" s="176">
        <f t="shared" si="62"/>
        <v>5.1310104920608203E-2</v>
      </c>
      <c r="L329" s="259">
        <v>133.88</v>
      </c>
      <c r="M329" s="176">
        <f t="shared" si="63"/>
        <v>1.0513101049206082</v>
      </c>
      <c r="N329" s="259">
        <v>2448.67</v>
      </c>
      <c r="O329" s="168">
        <v>0.92</v>
      </c>
      <c r="P329" s="175">
        <f t="shared" si="64"/>
        <v>2.580934747236717E-3</v>
      </c>
      <c r="Q329" s="259">
        <f t="shared" si="65"/>
        <v>123.1696</v>
      </c>
      <c r="R329" s="168">
        <f t="shared" si="66"/>
        <v>17.370000000000019</v>
      </c>
      <c r="S329" s="170">
        <f t="shared" si="67"/>
        <v>4.8729170173371542E-2</v>
      </c>
      <c r="T329" s="168" t="s">
        <v>502</v>
      </c>
      <c r="U329" s="168" t="s">
        <v>316</v>
      </c>
      <c r="V329" s="168" t="s">
        <v>348</v>
      </c>
      <c r="W329" s="174">
        <v>1</v>
      </c>
      <c r="X329" s="168" t="s">
        <v>132</v>
      </c>
      <c r="Z329" s="629"/>
      <c r="AA329" s="629"/>
      <c r="AB329" s="629"/>
      <c r="AC329" s="629"/>
      <c r="AD329" s="629"/>
      <c r="AE329" s="629"/>
      <c r="AF329" s="629"/>
      <c r="AG329" s="629"/>
      <c r="AH329" s="629"/>
    </row>
    <row r="330" spans="2:34" ht="17.100000000000001" hidden="1">
      <c r="B330" s="658"/>
      <c r="C330" s="443"/>
      <c r="D330" s="205">
        <v>4</v>
      </c>
      <c r="E330" s="168" t="s">
        <v>667</v>
      </c>
      <c r="F330" s="259">
        <v>2079.73</v>
      </c>
      <c r="G330" s="168">
        <v>502.38</v>
      </c>
      <c r="H330" s="168">
        <v>502.38</v>
      </c>
      <c r="I330" s="176">
        <f t="shared" si="61"/>
        <v>1</v>
      </c>
      <c r="J330" s="168">
        <v>25.77</v>
      </c>
      <c r="K330" s="176">
        <f t="shared" si="62"/>
        <v>5.129583184043951E-2</v>
      </c>
      <c r="L330" s="259">
        <v>85.48</v>
      </c>
      <c r="M330" s="176">
        <f t="shared" si="63"/>
        <v>1.0512958318404395</v>
      </c>
      <c r="N330" s="259">
        <v>2202.8200000000002</v>
      </c>
      <c r="O330" s="168">
        <v>1.44</v>
      </c>
      <c r="P330" s="175">
        <f t="shared" si="64"/>
        <v>2.8663561447509851E-3</v>
      </c>
      <c r="Q330" s="259">
        <f t="shared" si="65"/>
        <v>123.0912</v>
      </c>
      <c r="R330" s="168">
        <f t="shared" si="66"/>
        <v>24.329999999999981</v>
      </c>
      <c r="S330" s="170">
        <f t="shared" si="67"/>
        <v>4.8429475695688486E-2</v>
      </c>
      <c r="T330" s="168" t="s">
        <v>502</v>
      </c>
      <c r="U330" s="168" t="s">
        <v>316</v>
      </c>
      <c r="V330" s="168" t="s">
        <v>348</v>
      </c>
      <c r="W330" s="174">
        <v>1</v>
      </c>
      <c r="X330" s="168" t="s">
        <v>144</v>
      </c>
      <c r="Z330" s="218" t="s">
        <v>491</v>
      </c>
      <c r="AA330" s="218" t="s">
        <v>578</v>
      </c>
      <c r="AB330" s="246" t="s">
        <v>579</v>
      </c>
      <c r="AC330" s="246" t="s">
        <v>341</v>
      </c>
      <c r="AD330" s="246" t="s">
        <v>580</v>
      </c>
      <c r="AE330" s="246" t="s">
        <v>581</v>
      </c>
      <c r="AF330" s="246" t="s">
        <v>450</v>
      </c>
      <c r="AG330" s="246" t="s">
        <v>582</v>
      </c>
      <c r="AH330" s="246" t="s">
        <v>583</v>
      </c>
    </row>
    <row r="331" spans="2:34" hidden="1">
      <c r="B331" s="658"/>
      <c r="C331" s="443"/>
      <c r="D331" s="205">
        <v>5</v>
      </c>
      <c r="E331" s="168" t="s">
        <v>365</v>
      </c>
      <c r="F331" s="259">
        <v>1717.88</v>
      </c>
      <c r="G331" s="168">
        <v>39.630000000000003</v>
      </c>
      <c r="H331" s="168">
        <v>39.630000000000003</v>
      </c>
      <c r="I331" s="176">
        <f t="shared" si="61"/>
        <v>1</v>
      </c>
      <c r="J331" s="168">
        <v>2.2599999999999998</v>
      </c>
      <c r="K331" s="176">
        <f t="shared" si="62"/>
        <v>5.7027504415846572E-2</v>
      </c>
      <c r="L331" s="259">
        <v>814.16</v>
      </c>
      <c r="M331" s="176">
        <f t="shared" si="63"/>
        <v>1.0570275044158466</v>
      </c>
      <c r="N331" s="259">
        <v>1840</v>
      </c>
      <c r="O331" s="168">
        <v>0.15</v>
      </c>
      <c r="P331" s="175">
        <f t="shared" si="64"/>
        <v>3.7850113550340647E-3</v>
      </c>
      <c r="Q331" s="259">
        <f t="shared" si="65"/>
        <v>122.124</v>
      </c>
      <c r="R331" s="168">
        <f t="shared" si="66"/>
        <v>2.1099999999999981</v>
      </c>
      <c r="S331" s="170">
        <f t="shared" si="67"/>
        <v>5.3242493060812461E-2</v>
      </c>
      <c r="T331" s="168" t="s">
        <v>502</v>
      </c>
      <c r="U331" s="168" t="s">
        <v>316</v>
      </c>
      <c r="V331" s="168" t="s">
        <v>643</v>
      </c>
      <c r="W331" s="174">
        <v>1</v>
      </c>
      <c r="X331" s="168" t="s">
        <v>133</v>
      </c>
      <c r="Y331" s="171" t="s">
        <v>585</v>
      </c>
      <c r="Z331" s="219">
        <f>SUM(W327:W396)</f>
        <v>70</v>
      </c>
      <c r="AA331" s="220">
        <f>SUMIF(U327:U396,TRIM(AA330),W327:W396)</f>
        <v>0</v>
      </c>
      <c r="AB331" s="220">
        <f>SUMIF(U327:U396,TRIM(AB330),W327:W396)</f>
        <v>0</v>
      </c>
      <c r="AC331" s="220">
        <f>SUMIF(U327:U396,TRIM(AC330),W327:W396)</f>
        <v>0</v>
      </c>
      <c r="AD331" s="220">
        <f>SUMIF(U327:U396,TRIM(AD330),W327:W396)</f>
        <v>67</v>
      </c>
      <c r="AE331" s="220">
        <f>SUMIF(U327:U396,TRIM(AE330),W327:W396)</f>
        <v>0</v>
      </c>
      <c r="AF331" s="220">
        <f>SUMIF(U327:U396,TRIM(AF330),W327:W396)</f>
        <v>3</v>
      </c>
      <c r="AG331" s="220">
        <f>SUMIF(U327:U396,TRIM(AG330),W327:W396)</f>
        <v>0</v>
      </c>
      <c r="AH331" s="220">
        <f>SUMIF(U327:U396,TRIM(AH330),W327:W396)</f>
        <v>0</v>
      </c>
    </row>
    <row r="332" spans="2:34" hidden="1">
      <c r="B332" s="658"/>
      <c r="C332" s="443"/>
      <c r="D332" s="205">
        <v>6</v>
      </c>
      <c r="E332" s="168" t="s">
        <v>343</v>
      </c>
      <c r="F332" s="259">
        <v>1532.9099999999999</v>
      </c>
      <c r="G332" s="168">
        <v>213.99</v>
      </c>
      <c r="H332" s="168">
        <v>213.99</v>
      </c>
      <c r="I332" s="176">
        <f t="shared" si="61"/>
        <v>1</v>
      </c>
      <c r="J332" s="168">
        <v>8.5399999999999991</v>
      </c>
      <c r="K332" s="176">
        <f t="shared" si="62"/>
        <v>3.9908406934903495E-2</v>
      </c>
      <c r="L332" s="259">
        <v>194.04</v>
      </c>
      <c r="M332" s="176">
        <f t="shared" si="63"/>
        <v>1.0399084069349034</v>
      </c>
      <c r="N332" s="259">
        <v>1657.1</v>
      </c>
      <c r="O332" s="168">
        <v>0.64</v>
      </c>
      <c r="P332" s="175">
        <f t="shared" si="64"/>
        <v>2.9907939623346883E-3</v>
      </c>
      <c r="Q332" s="259">
        <f t="shared" si="65"/>
        <v>124.18559999999999</v>
      </c>
      <c r="R332" s="168">
        <f t="shared" si="66"/>
        <v>7.8999999999999924</v>
      </c>
      <c r="S332" s="170">
        <f t="shared" si="67"/>
        <v>3.6917612972568771E-2</v>
      </c>
      <c r="T332" s="168" t="s">
        <v>502</v>
      </c>
      <c r="U332" s="168" t="s">
        <v>316</v>
      </c>
      <c r="V332" s="168" t="s">
        <v>722</v>
      </c>
      <c r="W332" s="174">
        <v>1</v>
      </c>
      <c r="X332" s="168" t="s">
        <v>179</v>
      </c>
      <c r="Y332" s="171" t="s">
        <v>500</v>
      </c>
      <c r="Z332" s="219"/>
      <c r="AA332" s="221">
        <f>SUMIF(U327:U396,TRIM(AA330),F327:F396)</f>
        <v>0</v>
      </c>
      <c r="AB332" s="221">
        <f>SUMIF(U327:U396,TRIM(AB330),F327:F396)</f>
        <v>0</v>
      </c>
      <c r="AC332" s="221">
        <f>SUMIF(U327:U396,TRIM(AC330),F327:F396)</f>
        <v>0</v>
      </c>
      <c r="AD332" s="221">
        <f>SUMIF(U327:U396,TRIM(AD330),F327:F396)</f>
        <v>125763.73000000003</v>
      </c>
      <c r="AE332" s="221">
        <f>SUMIF(U327:U396,TRIM(AE330),F327:F396)</f>
        <v>0</v>
      </c>
      <c r="AF332" s="221">
        <f>SUMIF(U327:U396,TRIM(AF330),F327:F396)</f>
        <v>5656.7800000000007</v>
      </c>
      <c r="AG332" s="221">
        <f>SUMIF(U327:U396,TRIM(AG330),F327:F396)</f>
        <v>0</v>
      </c>
      <c r="AH332" s="221">
        <f>SUMIF(U327:U396,TRIM(AH330),F327:F396)</f>
        <v>0</v>
      </c>
    </row>
    <row r="333" spans="2:34" hidden="1">
      <c r="B333" s="658"/>
      <c r="C333" s="443"/>
      <c r="D333" s="205">
        <v>7</v>
      </c>
      <c r="E333" s="168" t="s">
        <v>589</v>
      </c>
      <c r="F333" s="259">
        <v>1391.27</v>
      </c>
      <c r="G333" s="168">
        <v>177.44</v>
      </c>
      <c r="H333" s="168">
        <v>177.44</v>
      </c>
      <c r="I333" s="176">
        <f t="shared" si="61"/>
        <v>1</v>
      </c>
      <c r="J333" s="168">
        <v>9.1</v>
      </c>
      <c r="K333" s="176">
        <f t="shared" si="62"/>
        <v>5.1284941388638414E-2</v>
      </c>
      <c r="L333" s="259">
        <v>166.42</v>
      </c>
      <c r="M333" s="176">
        <f t="shared" si="63"/>
        <v>1.0512849413886385</v>
      </c>
      <c r="N333" s="259">
        <v>1514.42</v>
      </c>
      <c r="O333" s="168">
        <v>0.74</v>
      </c>
      <c r="P333" s="175">
        <f t="shared" si="64"/>
        <v>4.1704238052299369E-3</v>
      </c>
      <c r="Q333" s="259">
        <f t="shared" si="65"/>
        <v>123.15079999999999</v>
      </c>
      <c r="R333" s="168">
        <f t="shared" si="66"/>
        <v>8.3599999999999941</v>
      </c>
      <c r="S333" s="170">
        <f t="shared" si="67"/>
        <v>4.7114517583408441E-2</v>
      </c>
      <c r="T333" s="168" t="s">
        <v>502</v>
      </c>
      <c r="U333" s="168" t="s">
        <v>316</v>
      </c>
      <c r="V333" s="168" t="s">
        <v>722</v>
      </c>
      <c r="W333" s="174">
        <v>1</v>
      </c>
      <c r="X333" s="168" t="s">
        <v>177</v>
      </c>
      <c r="Y333" s="171"/>
      <c r="Z333" s="219"/>
      <c r="AA333" s="221"/>
      <c r="AB333" s="221"/>
      <c r="AC333" s="221"/>
      <c r="AD333" s="221"/>
      <c r="AE333" s="221"/>
      <c r="AF333" s="221"/>
      <c r="AG333" s="221"/>
      <c r="AH333" s="221"/>
    </row>
    <row r="334" spans="2:34" hidden="1">
      <c r="B334" s="658"/>
      <c r="C334" s="443"/>
      <c r="D334" s="205">
        <v>8</v>
      </c>
      <c r="E334" s="168" t="s">
        <v>749</v>
      </c>
      <c r="F334" s="259">
        <v>1381.09</v>
      </c>
      <c r="G334" s="168">
        <v>209.36</v>
      </c>
      <c r="H334" s="168">
        <v>209.36</v>
      </c>
      <c r="I334" s="176">
        <f t="shared" si="61"/>
        <v>1</v>
      </c>
      <c r="J334" s="168">
        <v>10.74</v>
      </c>
      <c r="K334" s="176">
        <f t="shared" si="62"/>
        <v>5.1299197554451663E-2</v>
      </c>
      <c r="L334" s="259">
        <v>140.07</v>
      </c>
      <c r="M334" s="176">
        <f t="shared" si="63"/>
        <v>1.0512991975544517</v>
      </c>
      <c r="N334" s="259">
        <v>1504.35</v>
      </c>
      <c r="O334" s="168">
        <v>0.88</v>
      </c>
      <c r="P334" s="175">
        <f t="shared" si="64"/>
        <v>4.2032862055789069E-3</v>
      </c>
      <c r="Q334" s="259">
        <f t="shared" si="65"/>
        <v>123.2616</v>
      </c>
      <c r="R334" s="168">
        <f t="shared" si="66"/>
        <v>9.8600000000000083</v>
      </c>
      <c r="S334" s="170">
        <f t="shared" si="67"/>
        <v>4.7095911348872789E-2</v>
      </c>
      <c r="T334" s="168" t="s">
        <v>502</v>
      </c>
      <c r="U334" s="168" t="s">
        <v>316</v>
      </c>
      <c r="V334" s="168" t="s">
        <v>643</v>
      </c>
      <c r="W334" s="174">
        <v>1</v>
      </c>
      <c r="X334" s="168" t="s">
        <v>146</v>
      </c>
      <c r="Y334" s="171" t="s">
        <v>588</v>
      </c>
      <c r="Z334" s="219">
        <f>SUM(W397:W466)</f>
        <v>70</v>
      </c>
      <c r="AA334" s="220">
        <f>SUMIF(U397:U466,TRIM(AA330),W397:W466)</f>
        <v>0</v>
      </c>
      <c r="AB334" s="220">
        <f>SUMIF(U397:U466,TRIM(AB330),W397:W466)</f>
        <v>0</v>
      </c>
      <c r="AC334" s="220">
        <f>SUMIF(U397:U466,TRIM(AC330),W397:W466)</f>
        <v>0</v>
      </c>
      <c r="AD334" s="220">
        <f>SUMIF(U397:U466,TRIM(AD330),W397:W466)</f>
        <v>53</v>
      </c>
      <c r="AE334" s="220">
        <f>SUMIF(U397:U466,TRIM(AE330),W397:W466)</f>
        <v>2</v>
      </c>
      <c r="AF334" s="220">
        <f>SUMIF(U397:U466,TRIM(AF330),W397:W466)</f>
        <v>15</v>
      </c>
      <c r="AG334" s="220">
        <f>SUMIF(U397:U466,TRIM(AG330),W397:W466)</f>
        <v>0</v>
      </c>
      <c r="AH334" s="220">
        <f>SUMIF(U397:U466,TRIM(AH330),W397:W466)</f>
        <v>0</v>
      </c>
    </row>
    <row r="335" spans="2:34" hidden="1">
      <c r="B335" s="658"/>
      <c r="C335" s="443"/>
      <c r="D335" s="205">
        <v>9</v>
      </c>
      <c r="E335" s="168" t="s">
        <v>504</v>
      </c>
      <c r="F335" s="259">
        <v>1374.4299999999998</v>
      </c>
      <c r="G335" s="168">
        <v>337.7</v>
      </c>
      <c r="H335" s="168">
        <v>337.7</v>
      </c>
      <c r="I335" s="176">
        <f t="shared" si="61"/>
        <v>1</v>
      </c>
      <c r="J335" s="168">
        <v>13.47</v>
      </c>
      <c r="K335" s="176">
        <f t="shared" si="62"/>
        <v>3.9887474089428492E-2</v>
      </c>
      <c r="L335" s="259">
        <v>111.2</v>
      </c>
      <c r="M335" s="176">
        <f t="shared" si="63"/>
        <v>1.0398874740894286</v>
      </c>
      <c r="N335" s="259">
        <v>1497.86</v>
      </c>
      <c r="O335" s="168">
        <v>1.1100000000000001</v>
      </c>
      <c r="P335" s="175">
        <f t="shared" si="64"/>
        <v>3.2869410719573592E-3</v>
      </c>
      <c r="Q335" s="259">
        <f t="shared" si="65"/>
        <v>123.43200000000002</v>
      </c>
      <c r="R335" s="168">
        <f t="shared" si="66"/>
        <v>12.360000000000028</v>
      </c>
      <c r="S335" s="170">
        <f t="shared" si="67"/>
        <v>3.660053301747121E-2</v>
      </c>
      <c r="T335" s="168" t="s">
        <v>502</v>
      </c>
      <c r="U335" s="168" t="s">
        <v>316</v>
      </c>
      <c r="V335" s="168" t="s">
        <v>722</v>
      </c>
      <c r="W335" s="174">
        <v>1</v>
      </c>
      <c r="X335" s="168" t="s">
        <v>232</v>
      </c>
      <c r="Y335" s="171" t="s">
        <v>500</v>
      </c>
      <c r="Z335" s="220"/>
      <c r="AA335" s="221">
        <f>SUMIF(U397:U466,TRIM(AA330),F397:F466)</f>
        <v>0</v>
      </c>
      <c r="AB335" s="221">
        <f>SUMIF(U397:U466,TRIM(AB330),F397:F466)</f>
        <v>0</v>
      </c>
      <c r="AC335" s="221">
        <f>SUMIF(U397:U466,TRIM(AC330),F397:F466)</f>
        <v>0</v>
      </c>
      <c r="AD335" s="221">
        <f>SUMIF(U397:U466,TRIM(AD330),F397:F466)</f>
        <v>94176.299999999974</v>
      </c>
      <c r="AE335" s="221">
        <f>SUMIF(U397:U466,TRIM(AE330),F397:F466)</f>
        <v>15975</v>
      </c>
      <c r="AF335" s="221">
        <f>SUMIF(U397:U466,TRIM(AF330),F397:F466)</f>
        <v>25500.999999999996</v>
      </c>
      <c r="AG335" s="221">
        <f>SUMIF(U397:U466,TRIM(AG330),F397:F466)</f>
        <v>0</v>
      </c>
      <c r="AH335" s="221">
        <f>SUMIF(U397:U466,TRIM(AH330),F397:F466)</f>
        <v>0</v>
      </c>
    </row>
    <row r="336" spans="2:34" hidden="1">
      <c r="B336" s="658"/>
      <c r="C336" s="443"/>
      <c r="D336" s="205">
        <v>10</v>
      </c>
      <c r="E336" s="168" t="s">
        <v>385</v>
      </c>
      <c r="F336" s="259">
        <v>1263.29</v>
      </c>
      <c r="G336" s="168">
        <v>98.86</v>
      </c>
      <c r="H336" s="168">
        <v>98.86</v>
      </c>
      <c r="I336" s="176">
        <f t="shared" si="61"/>
        <v>1</v>
      </c>
      <c r="J336" s="168">
        <v>3.38</v>
      </c>
      <c r="K336" s="176">
        <f t="shared" si="62"/>
        <v>3.4189763301638677E-2</v>
      </c>
      <c r="L336" s="259">
        <v>410.16</v>
      </c>
      <c r="M336" s="176">
        <f t="shared" si="63"/>
        <v>1.0341897633016386</v>
      </c>
      <c r="N336" s="259">
        <v>1386.34</v>
      </c>
      <c r="O336" s="168">
        <v>0.3</v>
      </c>
      <c r="P336" s="175">
        <f t="shared" si="64"/>
        <v>3.0345943758850898E-3</v>
      </c>
      <c r="Q336" s="259">
        <f t="shared" si="65"/>
        <v>123.048</v>
      </c>
      <c r="R336" s="168">
        <f t="shared" si="66"/>
        <v>3.0799999999999956</v>
      </c>
      <c r="S336" s="170">
        <f t="shared" si="67"/>
        <v>3.1155168925753547E-2</v>
      </c>
      <c r="T336" s="168" t="s">
        <v>502</v>
      </c>
      <c r="U336" s="168" t="s">
        <v>316</v>
      </c>
      <c r="V336" s="168" t="s">
        <v>348</v>
      </c>
      <c r="W336" s="174">
        <v>1</v>
      </c>
      <c r="X336" s="168" t="s">
        <v>346</v>
      </c>
      <c r="Y336" s="171"/>
      <c r="Z336" s="220"/>
      <c r="AA336" s="219"/>
      <c r="AB336" s="219"/>
      <c r="AC336" s="220"/>
      <c r="AD336" s="220"/>
      <c r="AE336" s="220"/>
      <c r="AF336" s="220"/>
      <c r="AG336" s="220"/>
      <c r="AH336" s="220"/>
    </row>
    <row r="337" spans="2:34" ht="14.25" hidden="1" customHeight="1">
      <c r="B337" s="657">
        <v>45903</v>
      </c>
      <c r="C337" s="443" t="str">
        <f t="shared" ref="C337" si="68">RIGHT(TEXT(B337,"aaa"),1)</f>
        <v>三</v>
      </c>
      <c r="D337" s="205">
        <v>1</v>
      </c>
      <c r="E337" s="168" t="s">
        <v>613</v>
      </c>
      <c r="F337" s="259">
        <v>3227.28</v>
      </c>
      <c r="G337" s="168">
        <v>388.63</v>
      </c>
      <c r="H337" s="168">
        <v>388.63</v>
      </c>
      <c r="I337" s="176">
        <f t="shared" ref="I337:I376" si="69">H337/G337</f>
        <v>1</v>
      </c>
      <c r="J337" s="168">
        <v>23.09</v>
      </c>
      <c r="K337" s="176">
        <f t="shared" ref="K337:K376" si="70">J337/G337</f>
        <v>5.9413838355247925E-2</v>
      </c>
      <c r="L337" s="259">
        <v>156.74</v>
      </c>
      <c r="M337" s="176">
        <f t="shared" ref="M337:M376" si="71">(H337+J337)/G337</f>
        <v>1.0594138383552478</v>
      </c>
      <c r="N337" s="259">
        <v>3619.13</v>
      </c>
      <c r="O337" s="168">
        <v>2.5</v>
      </c>
      <c r="P337" s="175">
        <f t="shared" ref="P337:P376" si="72">O337/G337</f>
        <v>6.4328538712914596E-3</v>
      </c>
      <c r="Q337" s="259">
        <f t="shared" ref="Q337:Q376" si="73">O337*L337</f>
        <v>391.85</v>
      </c>
      <c r="R337" s="168">
        <f t="shared" ref="R337:R376" si="74">(H337+J337)-G337-O337</f>
        <v>20.589999999999975</v>
      </c>
      <c r="S337" s="170">
        <f t="shared" ref="S337:S376" si="75">R337/G337</f>
        <v>5.2980984483956398E-2</v>
      </c>
      <c r="T337" s="168" t="s">
        <v>502</v>
      </c>
      <c r="U337" s="168" t="s">
        <v>316</v>
      </c>
      <c r="V337" s="168" t="s">
        <v>384</v>
      </c>
      <c r="W337" s="174">
        <v>1</v>
      </c>
      <c r="X337" s="168" t="s">
        <v>346</v>
      </c>
      <c r="Y337" s="171" t="s">
        <v>590</v>
      </c>
      <c r="Z337" s="219">
        <f>SUM(W467:W536)</f>
        <v>70</v>
      </c>
      <c r="AA337" s="220">
        <f>SUMIF(U467:U536,TRIM(AA330),W467:W536)</f>
        <v>0</v>
      </c>
      <c r="AB337" s="220">
        <f>SUMIF(U467:U536,TRIM(AB330),W467:W536)</f>
        <v>0</v>
      </c>
      <c r="AC337" s="220">
        <f>SUMIF(U467:U536,TRIM(AC330),W467:W536)</f>
        <v>0</v>
      </c>
      <c r="AD337" s="220">
        <f>SUMIF(U467:U536,TRIM(AD330),W467:W536)</f>
        <v>60</v>
      </c>
      <c r="AE337" s="220">
        <f>SUMIF(U467:U536,TRIM(AE330),W467:W536)</f>
        <v>4</v>
      </c>
      <c r="AF337" s="220">
        <f>SUMIF(U467:U536,TRIM(AF330),W467:W536)</f>
        <v>6</v>
      </c>
      <c r="AG337" s="220">
        <f>SUMIF(U467:U536,TRIM(AG330),W467:W536)</f>
        <v>0</v>
      </c>
      <c r="AH337" s="220">
        <f>SUMIF(U467:U536,TRIM(AH330),W467:W536)</f>
        <v>0</v>
      </c>
    </row>
    <row r="338" spans="2:34" hidden="1">
      <c r="B338" s="658"/>
      <c r="C338" s="443"/>
      <c r="D338" s="205">
        <v>2</v>
      </c>
      <c r="E338" s="168" t="s">
        <v>416</v>
      </c>
      <c r="F338" s="259">
        <v>3150.2700000000004</v>
      </c>
      <c r="G338" s="168">
        <v>353.99</v>
      </c>
      <c r="H338" s="168">
        <v>353.99</v>
      </c>
      <c r="I338" s="176">
        <f t="shared" si="69"/>
        <v>1</v>
      </c>
      <c r="J338" s="168">
        <v>21.03</v>
      </c>
      <c r="K338" s="176">
        <f t="shared" si="70"/>
        <v>5.9408457866041417E-2</v>
      </c>
      <c r="L338" s="259">
        <v>156.72999999999999</v>
      </c>
      <c r="M338" s="176">
        <f t="shared" si="71"/>
        <v>1.0594084578660414</v>
      </c>
      <c r="N338" s="259">
        <v>3296.03</v>
      </c>
      <c r="O338" s="168">
        <v>0.93</v>
      </c>
      <c r="P338" s="175">
        <f t="shared" si="72"/>
        <v>2.6271928585553266E-3</v>
      </c>
      <c r="Q338" s="259">
        <f t="shared" si="73"/>
        <v>145.75890000000001</v>
      </c>
      <c r="R338" s="168">
        <f t="shared" si="74"/>
        <v>20.099999999999973</v>
      </c>
      <c r="S338" s="170">
        <f t="shared" si="75"/>
        <v>5.6781265007486009E-2</v>
      </c>
      <c r="T338" s="168" t="s">
        <v>502</v>
      </c>
      <c r="U338" s="168" t="s">
        <v>316</v>
      </c>
      <c r="V338" s="168" t="s">
        <v>384</v>
      </c>
      <c r="W338" s="174">
        <v>1</v>
      </c>
      <c r="X338" s="168" t="s">
        <v>346</v>
      </c>
      <c r="Y338" s="171" t="s">
        <v>500</v>
      </c>
      <c r="Z338" s="220"/>
      <c r="AA338" s="221">
        <f>SUMIF(U467:U536,TRIM(AA330),F467:F536)</f>
        <v>0</v>
      </c>
      <c r="AB338" s="221">
        <f>SUMIF(U467:U536,TRIM(AB330),F467:F536)</f>
        <v>0</v>
      </c>
      <c r="AC338" s="221">
        <f>SUMIF(U467:U536,TRIM(AC330),F467:F536)</f>
        <v>0</v>
      </c>
      <c r="AD338" s="221">
        <f>SUMIF(U467:U536,TRIM(AD330),F467:F536)</f>
        <v>92522.390000000014</v>
      </c>
      <c r="AE338" s="221">
        <f>SUMIF(U467:U536,TRIM(AE330),F467:F536)</f>
        <v>37635.79</v>
      </c>
      <c r="AF338" s="221">
        <f>SUMIF(U467:U536,TRIM(AF330),F467:F536)</f>
        <v>10310.090000000002</v>
      </c>
      <c r="AG338" s="221">
        <f>SUMIF(U467:U536,TRIM(AG330),F467:F536)</f>
        <v>0</v>
      </c>
      <c r="AH338" s="221">
        <f>SUMIF(U467:U536,TRIM(AH330),F467:F536)</f>
        <v>0</v>
      </c>
    </row>
    <row r="339" spans="2:34" hidden="1">
      <c r="B339" s="658"/>
      <c r="C339" s="443"/>
      <c r="D339" s="205">
        <v>3</v>
      </c>
      <c r="E339" s="168" t="s">
        <v>452</v>
      </c>
      <c r="F339" s="259">
        <v>2500.88</v>
      </c>
      <c r="G339" s="168">
        <v>332.9</v>
      </c>
      <c r="H339" s="168">
        <v>332.9</v>
      </c>
      <c r="I339" s="176">
        <f t="shared" si="69"/>
        <v>1</v>
      </c>
      <c r="J339" s="168">
        <v>19.77</v>
      </c>
      <c r="K339" s="176">
        <f t="shared" si="70"/>
        <v>5.938720336437369E-2</v>
      </c>
      <c r="L339" s="259">
        <v>133.88</v>
      </c>
      <c r="M339" s="176">
        <f t="shared" si="71"/>
        <v>1.0593872033643736</v>
      </c>
      <c r="N339" s="259">
        <v>2646.81</v>
      </c>
      <c r="O339" s="168">
        <v>1.0900000000000001</v>
      </c>
      <c r="P339" s="175">
        <f t="shared" si="72"/>
        <v>3.274256533493542E-3</v>
      </c>
      <c r="Q339" s="259">
        <f t="shared" si="73"/>
        <v>145.92920000000001</v>
      </c>
      <c r="R339" s="168">
        <f t="shared" si="74"/>
        <v>18.679999999999982</v>
      </c>
      <c r="S339" s="170">
        <f t="shared" si="75"/>
        <v>5.6112946830880091E-2</v>
      </c>
      <c r="T339" s="168" t="s">
        <v>502</v>
      </c>
      <c r="U339" s="168" t="s">
        <v>316</v>
      </c>
      <c r="V339" s="168" t="s">
        <v>348</v>
      </c>
      <c r="W339" s="174">
        <v>1</v>
      </c>
      <c r="X339" s="168" t="s">
        <v>132</v>
      </c>
      <c r="Y339" s="171"/>
      <c r="Z339" s="220"/>
      <c r="AA339" s="219"/>
      <c r="AB339" s="219"/>
      <c r="AC339" s="220"/>
      <c r="AD339" s="220"/>
      <c r="AE339" s="220"/>
      <c r="AF339" s="220"/>
      <c r="AG339" s="220"/>
      <c r="AH339" s="220"/>
    </row>
    <row r="340" spans="2:34" hidden="1">
      <c r="B340" s="658"/>
      <c r="C340" s="443"/>
      <c r="D340" s="205">
        <v>4</v>
      </c>
      <c r="E340" s="168" t="s">
        <v>365</v>
      </c>
      <c r="F340" s="259">
        <v>1766.73</v>
      </c>
      <c r="G340" s="168">
        <v>35.590000000000003</v>
      </c>
      <c r="H340" s="168">
        <v>35.590000000000003</v>
      </c>
      <c r="I340" s="176">
        <f t="shared" si="69"/>
        <v>1</v>
      </c>
      <c r="J340" s="168">
        <v>2.35</v>
      </c>
      <c r="K340" s="176">
        <f t="shared" si="70"/>
        <v>6.6029783647091875E-2</v>
      </c>
      <c r="L340" s="259">
        <v>814.16</v>
      </c>
      <c r="M340" s="176">
        <f t="shared" si="71"/>
        <v>1.066029783647092</v>
      </c>
      <c r="N340" s="259">
        <v>1913.28</v>
      </c>
      <c r="O340" s="168">
        <v>0.18</v>
      </c>
      <c r="P340" s="175">
        <f t="shared" si="72"/>
        <v>5.0576004495644835E-3</v>
      </c>
      <c r="Q340" s="259">
        <f t="shared" si="73"/>
        <v>146.5488</v>
      </c>
      <c r="R340" s="168">
        <f t="shared" si="74"/>
        <v>2.1700000000000013</v>
      </c>
      <c r="S340" s="170">
        <f t="shared" si="75"/>
        <v>6.0972183197527424E-2</v>
      </c>
      <c r="T340" s="168" t="s">
        <v>502</v>
      </c>
      <c r="U340" s="168" t="s">
        <v>316</v>
      </c>
      <c r="V340" s="168" t="s">
        <v>643</v>
      </c>
      <c r="W340" s="174">
        <v>1</v>
      </c>
      <c r="X340" s="168" t="s">
        <v>133</v>
      </c>
      <c r="Y340" s="171" t="s">
        <v>597</v>
      </c>
      <c r="Z340" s="219">
        <f>SUM(W537:W606)</f>
        <v>70</v>
      </c>
      <c r="AA340" s="220">
        <f>SUMIF(U537:U606,TRIM(AA330),W537:W606)</f>
        <v>0</v>
      </c>
      <c r="AB340" s="220">
        <f>SUMIF(U537:U606,TRIM(AB330),W537:W606)</f>
        <v>0</v>
      </c>
      <c r="AC340" s="220">
        <f>SUMIF(U537:U606,TRIM(AC330),W537:W606)</f>
        <v>0</v>
      </c>
      <c r="AD340" s="220">
        <f>SUMIF(U537:U606,TRIM(AD330),W537:W606)</f>
        <v>52</v>
      </c>
      <c r="AE340" s="220">
        <f>SUMIF(U537:U606,TRIM(AE330),W537:W606)</f>
        <v>12</v>
      </c>
      <c r="AF340" s="220">
        <f>SUMIF(U537:U606,TRIM(AF330),W537:W606)</f>
        <v>6</v>
      </c>
      <c r="AG340" s="220">
        <f>SUMIF(U537:U606,TRIM(AG330),W537:W606)</f>
        <v>0</v>
      </c>
      <c r="AH340" s="220">
        <f>SUMIF(U537:U606,TRIM(AH330),W537:W606)</f>
        <v>0</v>
      </c>
    </row>
    <row r="341" spans="2:34" hidden="1">
      <c r="B341" s="658"/>
      <c r="C341" s="443"/>
      <c r="D341" s="205">
        <v>5</v>
      </c>
      <c r="E341" s="168" t="s">
        <v>343</v>
      </c>
      <c r="F341" s="259">
        <v>1705.6100000000001</v>
      </c>
      <c r="G341" s="168">
        <v>206.43</v>
      </c>
      <c r="H341" s="168">
        <v>206.43</v>
      </c>
      <c r="I341" s="176">
        <f t="shared" si="69"/>
        <v>1</v>
      </c>
      <c r="J341" s="168">
        <v>9.5399999999999991</v>
      </c>
      <c r="K341" s="176">
        <f t="shared" si="70"/>
        <v>4.6214213050428714E-2</v>
      </c>
      <c r="L341" s="259">
        <v>194.04</v>
      </c>
      <c r="M341" s="176">
        <f t="shared" si="71"/>
        <v>1.0462142130504286</v>
      </c>
      <c r="N341" s="259">
        <v>1851.14</v>
      </c>
      <c r="O341" s="168">
        <v>0.75</v>
      </c>
      <c r="P341" s="175">
        <f t="shared" si="72"/>
        <v>3.6331928498764712E-3</v>
      </c>
      <c r="Q341" s="259">
        <f t="shared" si="73"/>
        <v>145.53</v>
      </c>
      <c r="R341" s="168">
        <f t="shared" si="74"/>
        <v>8.789999999999992</v>
      </c>
      <c r="S341" s="170">
        <f t="shared" si="75"/>
        <v>4.2581020200552204E-2</v>
      </c>
      <c r="T341" s="168" t="s">
        <v>502</v>
      </c>
      <c r="U341" s="168" t="s">
        <v>316</v>
      </c>
      <c r="V341" s="168" t="s">
        <v>722</v>
      </c>
      <c r="W341" s="174">
        <v>1</v>
      </c>
      <c r="X341" s="168" t="s">
        <v>179</v>
      </c>
      <c r="Y341" s="171" t="s">
        <v>500</v>
      </c>
      <c r="Z341" s="220"/>
      <c r="AA341" s="221">
        <f>SUMIF(U537:U606,TRIM(AA330),F537:F606)</f>
        <v>0</v>
      </c>
      <c r="AB341" s="221">
        <f>SUMIF(U537:U606,TRIM(AB330),F537:F606)</f>
        <v>0</v>
      </c>
      <c r="AC341" s="221">
        <f>SUMIF(U537:U606,TRIM(AC330),F537:F606)</f>
        <v>0</v>
      </c>
      <c r="AD341" s="221">
        <f>SUMIF(U537:U606,TRIM(AD330),F537:F606)</f>
        <v>53581.79</v>
      </c>
      <c r="AE341" s="221">
        <f>SUMIF(U537:U606,TRIM(AE330),F537:F606)</f>
        <v>102253.06</v>
      </c>
      <c r="AF341" s="221">
        <f>SUMIF(U537:U606,TRIM(AF330),F537:F606)</f>
        <v>7548.2699999999995</v>
      </c>
      <c r="AG341" s="221">
        <f>SUMIF(U537:U606,TRIM(AG330),F537:F606)</f>
        <v>0</v>
      </c>
      <c r="AH341" s="221">
        <f>SUMIF(U537:U606,TRIM(AH330),F537:F606)</f>
        <v>0</v>
      </c>
    </row>
    <row r="342" spans="2:34" hidden="1">
      <c r="B342" s="658"/>
      <c r="C342" s="443"/>
      <c r="D342" s="205">
        <v>6</v>
      </c>
      <c r="E342" s="168" t="s">
        <v>589</v>
      </c>
      <c r="F342" s="259">
        <v>1502.77</v>
      </c>
      <c r="G342" s="168">
        <v>166.8</v>
      </c>
      <c r="H342" s="168">
        <v>166.8</v>
      </c>
      <c r="I342" s="176">
        <f t="shared" si="69"/>
        <v>1</v>
      </c>
      <c r="J342" s="168">
        <v>9.91</v>
      </c>
      <c r="K342" s="176">
        <f t="shared" si="70"/>
        <v>5.9412470023980812E-2</v>
      </c>
      <c r="L342" s="259">
        <v>166.42</v>
      </c>
      <c r="M342" s="176">
        <f t="shared" si="71"/>
        <v>1.0594124700239809</v>
      </c>
      <c r="N342" s="259">
        <v>1649.22</v>
      </c>
      <c r="O342" s="168">
        <v>0.88</v>
      </c>
      <c r="P342" s="175">
        <f t="shared" si="72"/>
        <v>5.2757793764988004E-3</v>
      </c>
      <c r="Q342" s="259">
        <f t="shared" si="73"/>
        <v>146.4496</v>
      </c>
      <c r="R342" s="168">
        <f t="shared" si="74"/>
        <v>9.0299999999999958</v>
      </c>
      <c r="S342" s="170">
        <f t="shared" si="75"/>
        <v>5.4136690647481986E-2</v>
      </c>
      <c r="T342" s="168" t="s">
        <v>502</v>
      </c>
      <c r="U342" s="168" t="s">
        <v>316</v>
      </c>
      <c r="V342" s="168" t="s">
        <v>722</v>
      </c>
      <c r="W342" s="174">
        <v>1</v>
      </c>
      <c r="X342" s="168" t="s">
        <v>177</v>
      </c>
      <c r="Y342" s="171"/>
      <c r="Z342" s="220"/>
      <c r="AA342" s="219"/>
      <c r="AB342" s="219"/>
      <c r="AC342" s="220"/>
      <c r="AD342" s="220"/>
      <c r="AE342" s="220"/>
      <c r="AF342" s="220"/>
      <c r="AG342" s="220"/>
      <c r="AH342" s="220"/>
    </row>
    <row r="343" spans="2:34" hidden="1">
      <c r="B343" s="658"/>
      <c r="C343" s="443"/>
      <c r="D343" s="205">
        <v>7</v>
      </c>
      <c r="E343" s="168" t="s">
        <v>749</v>
      </c>
      <c r="F343" s="259">
        <v>1465.1399999999999</v>
      </c>
      <c r="G343" s="168">
        <v>193.52</v>
      </c>
      <c r="H343" s="168">
        <v>193.52</v>
      </c>
      <c r="I343" s="176">
        <f t="shared" si="69"/>
        <v>1</v>
      </c>
      <c r="J343" s="168">
        <v>11.5</v>
      </c>
      <c r="K343" s="176">
        <f t="shared" si="70"/>
        <v>5.9425382389417108E-2</v>
      </c>
      <c r="L343" s="259">
        <v>140.07</v>
      </c>
      <c r="M343" s="176">
        <f t="shared" si="71"/>
        <v>1.0594253823894171</v>
      </c>
      <c r="N343" s="259">
        <v>1610.81</v>
      </c>
      <c r="O343" s="168">
        <v>1.04</v>
      </c>
      <c r="P343" s="175">
        <f t="shared" si="72"/>
        <v>5.3741215378255479E-3</v>
      </c>
      <c r="Q343" s="259">
        <f t="shared" si="73"/>
        <v>145.6728</v>
      </c>
      <c r="R343" s="168">
        <f t="shared" si="74"/>
        <v>10.46</v>
      </c>
      <c r="S343" s="170">
        <f t="shared" si="75"/>
        <v>5.4051260851591565E-2</v>
      </c>
      <c r="T343" s="168" t="s">
        <v>502</v>
      </c>
      <c r="U343" s="168" t="s">
        <v>316</v>
      </c>
      <c r="V343" s="168" t="s">
        <v>643</v>
      </c>
      <c r="W343" s="174">
        <v>1</v>
      </c>
      <c r="X343" s="168" t="s">
        <v>146</v>
      </c>
      <c r="Y343" s="171" t="s">
        <v>726</v>
      </c>
      <c r="Z343" s="219">
        <f>SUM(W607:W676)</f>
        <v>70</v>
      </c>
      <c r="AA343" s="220">
        <f>SUMIF(U607:U676,TRIM(AA330),W607:W676)</f>
        <v>0</v>
      </c>
      <c r="AB343" s="220">
        <f>SUMIF(U607:U676,TRIM(AB330),W607:W676)</f>
        <v>0</v>
      </c>
      <c r="AC343" s="220">
        <f>SUMIF(U607:U676,TRIM(AC330),W607:W676)</f>
        <v>0</v>
      </c>
      <c r="AD343" s="220">
        <f>SUMIF(U607:U676,TRIM(AD330),W607:W676)</f>
        <v>41</v>
      </c>
      <c r="AE343" s="220">
        <f>SUMIF(U607:U676,TRIM(AE330),W607:W676)</f>
        <v>13</v>
      </c>
      <c r="AF343" s="220">
        <f>SUMIF(U607:U676,TRIM(AF330),W607:W676)</f>
        <v>16</v>
      </c>
      <c r="AG343" s="220">
        <f>SUMIF(U607:U676,TRIM(AG330),W607:W676)</f>
        <v>0</v>
      </c>
      <c r="AH343" s="220">
        <f>SUMIF(U607:U676,TRIM(AH330),W607:W676)</f>
        <v>0</v>
      </c>
    </row>
    <row r="344" spans="2:34" hidden="1">
      <c r="B344" s="658"/>
      <c r="C344" s="443"/>
      <c r="D344" s="205">
        <v>8</v>
      </c>
      <c r="E344" s="168" t="s">
        <v>385</v>
      </c>
      <c r="F344" s="259">
        <v>1435.56</v>
      </c>
      <c r="G344" s="168">
        <v>97.46</v>
      </c>
      <c r="H344" s="168">
        <v>97.46</v>
      </c>
      <c r="I344" s="176">
        <f t="shared" si="69"/>
        <v>1</v>
      </c>
      <c r="J344" s="168">
        <v>3.86</v>
      </c>
      <c r="K344" s="176">
        <f t="shared" si="70"/>
        <v>3.9605992201929001E-2</v>
      </c>
      <c r="L344" s="259">
        <v>410.16</v>
      </c>
      <c r="M344" s="176">
        <f t="shared" si="71"/>
        <v>1.039605992201929</v>
      </c>
      <c r="N344" s="259">
        <v>1583.22</v>
      </c>
      <c r="O344" s="168">
        <v>0.36</v>
      </c>
      <c r="P344" s="175">
        <f t="shared" si="72"/>
        <v>3.6938231069156579E-3</v>
      </c>
      <c r="Q344" s="259">
        <f t="shared" si="73"/>
        <v>147.6576</v>
      </c>
      <c r="R344" s="168">
        <f t="shared" si="74"/>
        <v>3.4999999999999996</v>
      </c>
      <c r="S344" s="170">
        <f t="shared" si="75"/>
        <v>3.5912169095013338E-2</v>
      </c>
      <c r="T344" s="168" t="s">
        <v>502</v>
      </c>
      <c r="U344" s="168" t="s">
        <v>316</v>
      </c>
      <c r="V344" s="168" t="s">
        <v>348</v>
      </c>
      <c r="W344" s="174">
        <v>1</v>
      </c>
      <c r="X344" s="168" t="s">
        <v>346</v>
      </c>
      <c r="Y344" s="171" t="s">
        <v>500</v>
      </c>
      <c r="Z344" s="220"/>
      <c r="AA344" s="221">
        <f>SUMIF(U607:U676,TRIM(AA330),F607:F676)</f>
        <v>0</v>
      </c>
      <c r="AB344" s="221">
        <f>SUMIF(U607:U676,TRIM(AB330),F607:F676)</f>
        <v>0</v>
      </c>
      <c r="AC344" s="221">
        <f>SUMIF(U607:U676,TRIM(AC330),F607:F676)</f>
        <v>0</v>
      </c>
      <c r="AD344" s="221">
        <f>SUMIF(U607:U676,TRIM(AD330),F607:F676)</f>
        <v>52896.13</v>
      </c>
      <c r="AE344" s="221">
        <f>SUMIF(U607:U676,TRIM(AE330),F607:F676)</f>
        <v>119077.12</v>
      </c>
      <c r="AF344" s="221">
        <f>SUMIF(U607:U676,TRIM(AF330),F607:F676)</f>
        <v>17934.79</v>
      </c>
      <c r="AG344" s="221">
        <f>SUMIF(U607:U676,TRIM(AG330),F607:F676)</f>
        <v>0</v>
      </c>
      <c r="AH344" s="221">
        <f>SUMIF(U607:U676,TRIM(AH330),F607:F676)</f>
        <v>0</v>
      </c>
    </row>
    <row r="345" spans="2:34" hidden="1">
      <c r="B345" s="658"/>
      <c r="C345" s="443"/>
      <c r="D345" s="205">
        <v>9</v>
      </c>
      <c r="E345" s="168" t="s">
        <v>636</v>
      </c>
      <c r="F345" s="259">
        <v>1342.03</v>
      </c>
      <c r="G345" s="168">
        <v>217.95</v>
      </c>
      <c r="H345" s="168">
        <v>217.95</v>
      </c>
      <c r="I345" s="176">
        <f t="shared" si="69"/>
        <v>1</v>
      </c>
      <c r="J345" s="168">
        <v>10.07</v>
      </c>
      <c r="K345" s="176">
        <f t="shared" si="70"/>
        <v>4.6203257627896309E-2</v>
      </c>
      <c r="L345" s="259">
        <v>147.80000000000001</v>
      </c>
      <c r="M345" s="176">
        <f t="shared" si="71"/>
        <v>1.0462032576278963</v>
      </c>
      <c r="N345" s="259">
        <v>1488.35</v>
      </c>
      <c r="O345" s="168">
        <v>0.99</v>
      </c>
      <c r="P345" s="175">
        <f t="shared" si="72"/>
        <v>4.5423262216104611E-3</v>
      </c>
      <c r="Q345" s="259">
        <f t="shared" si="73"/>
        <v>146.322</v>
      </c>
      <c r="R345" s="168">
        <f t="shared" si="74"/>
        <v>9.079999999999993</v>
      </c>
      <c r="S345" s="170">
        <f t="shared" si="75"/>
        <v>4.1660931406285816E-2</v>
      </c>
      <c r="T345" s="168" t="s">
        <v>502</v>
      </c>
      <c r="U345" s="168" t="s">
        <v>316</v>
      </c>
      <c r="V345" s="168" t="s">
        <v>722</v>
      </c>
      <c r="W345" s="174">
        <v>1</v>
      </c>
      <c r="X345" s="168" t="s">
        <v>190</v>
      </c>
      <c r="Y345" s="171"/>
      <c r="Z345" s="220"/>
      <c r="AA345" s="219"/>
      <c r="AB345" s="219"/>
      <c r="AC345" s="220"/>
      <c r="AD345" s="220"/>
      <c r="AE345" s="220"/>
      <c r="AF345" s="220"/>
      <c r="AG345" s="220"/>
      <c r="AH345" s="220"/>
    </row>
    <row r="346" spans="2:34" hidden="1">
      <c r="B346" s="658"/>
      <c r="C346" s="443"/>
      <c r="D346" s="205">
        <v>10</v>
      </c>
      <c r="E346" s="168" t="s">
        <v>418</v>
      </c>
      <c r="F346" s="259">
        <v>1284.0899999999999</v>
      </c>
      <c r="G346" s="168">
        <v>106.54</v>
      </c>
      <c r="H346" s="168">
        <v>106.54</v>
      </c>
      <c r="I346" s="176">
        <f t="shared" si="69"/>
        <v>1</v>
      </c>
      <c r="J346" s="168">
        <v>7.03</v>
      </c>
      <c r="K346" s="176">
        <f t="shared" si="70"/>
        <v>6.5984606720480565E-2</v>
      </c>
      <c r="L346" s="259">
        <v>203.5</v>
      </c>
      <c r="M346" s="176">
        <f t="shared" si="71"/>
        <v>1.0659846067204806</v>
      </c>
      <c r="N346" s="259">
        <v>1430.61</v>
      </c>
      <c r="O346" s="168">
        <v>0.72</v>
      </c>
      <c r="P346" s="175">
        <f t="shared" si="72"/>
        <v>6.7580251548714091E-3</v>
      </c>
      <c r="Q346" s="259">
        <f t="shared" si="73"/>
        <v>146.51999999999998</v>
      </c>
      <c r="R346" s="168">
        <f t="shared" si="74"/>
        <v>6.3100000000000014</v>
      </c>
      <c r="S346" s="170">
        <f t="shared" si="75"/>
        <v>5.9226581565609171E-2</v>
      </c>
      <c r="T346" s="168" t="s">
        <v>502</v>
      </c>
      <c r="U346" s="168" t="s">
        <v>316</v>
      </c>
      <c r="V346" s="168" t="s">
        <v>384</v>
      </c>
      <c r="W346" s="174">
        <v>1</v>
      </c>
      <c r="X346" s="168" t="s">
        <v>346</v>
      </c>
      <c r="Y346" s="171"/>
      <c r="Z346" s="172"/>
      <c r="AA346" s="172"/>
      <c r="AB346" s="172"/>
      <c r="AC346" s="172"/>
      <c r="AD346" s="172"/>
      <c r="AE346" s="172"/>
      <c r="AF346" s="172"/>
      <c r="AG346" s="172"/>
      <c r="AH346" s="172"/>
    </row>
    <row r="347" spans="2:34" ht="14.25" hidden="1" customHeight="1">
      <c r="B347" s="657">
        <v>45904</v>
      </c>
      <c r="C347" s="443" t="str">
        <f t="shared" ref="C347" si="76">RIGHT(TEXT(B347,"aaa"),1)</f>
        <v>四</v>
      </c>
      <c r="D347" s="205">
        <v>1</v>
      </c>
      <c r="E347" s="168" t="s">
        <v>613</v>
      </c>
      <c r="F347" s="259">
        <v>3916.93</v>
      </c>
      <c r="G347" s="168">
        <v>363.2</v>
      </c>
      <c r="H347" s="168">
        <v>363.2</v>
      </c>
      <c r="I347" s="176">
        <f t="shared" si="69"/>
        <v>1</v>
      </c>
      <c r="J347" s="168">
        <v>26.15</v>
      </c>
      <c r="K347" s="176">
        <f t="shared" si="70"/>
        <v>7.1998898678414094E-2</v>
      </c>
      <c r="L347" s="259">
        <v>156.74</v>
      </c>
      <c r="M347" s="176">
        <f t="shared" si="71"/>
        <v>1.0719988986784141</v>
      </c>
      <c r="N347" s="259">
        <v>4098.75</v>
      </c>
      <c r="O347" s="168">
        <v>1.1599999999999999</v>
      </c>
      <c r="P347" s="175">
        <f t="shared" si="72"/>
        <v>3.1938325991189426E-3</v>
      </c>
      <c r="Q347" s="259">
        <f t="shared" si="73"/>
        <v>181.8184</v>
      </c>
      <c r="R347" s="168">
        <f t="shared" si="74"/>
        <v>24.989999999999977</v>
      </c>
      <c r="S347" s="170">
        <f t="shared" si="75"/>
        <v>6.8805066079295096E-2</v>
      </c>
      <c r="T347" s="168" t="s">
        <v>502</v>
      </c>
      <c r="U347" s="168" t="s">
        <v>316</v>
      </c>
      <c r="V347" s="168" t="s">
        <v>384</v>
      </c>
      <c r="W347" s="174">
        <v>1</v>
      </c>
      <c r="X347" s="168" t="s">
        <v>346</v>
      </c>
      <c r="Y347" s="166" t="s">
        <v>660</v>
      </c>
      <c r="Z347" s="220">
        <f>SUM(W327:W676)</f>
        <v>350</v>
      </c>
      <c r="AA347" s="219">
        <f>SUMIF(U327:U676,TRIM(AA330),W327:W676)</f>
        <v>0</v>
      </c>
      <c r="AB347" s="219">
        <f>SUMIF(U327:U676,TRIM(AB330),W327:W676)</f>
        <v>0</v>
      </c>
      <c r="AC347" s="220">
        <f>SUMIF(U327:U676,TRIM(AC330),W327:W676)</f>
        <v>0</v>
      </c>
      <c r="AD347" s="220">
        <f>SUMIF(U327:U676,TRIM(AD330),W327:W676)</f>
        <v>273</v>
      </c>
      <c r="AE347" s="220">
        <f>SUMIF(U327:U676,TRIM(AE330),W327:W676)</f>
        <v>31</v>
      </c>
      <c r="AF347" s="220">
        <f>SUMIF(U327:U676,TRIM(AF330),W327:W676)</f>
        <v>46</v>
      </c>
      <c r="AG347" s="220">
        <f>SUMIF(U327:U676,TRIM(AG330),W327:W676)</f>
        <v>0</v>
      </c>
      <c r="AH347" s="220">
        <f>SUMIF(U327:U676,TRIM(AH330),W327:W676)</f>
        <v>0</v>
      </c>
    </row>
    <row r="348" spans="2:34" hidden="1">
      <c r="B348" s="658"/>
      <c r="C348" s="443"/>
      <c r="D348" s="205">
        <v>2</v>
      </c>
      <c r="E348" s="168" t="s">
        <v>416</v>
      </c>
      <c r="F348" s="259">
        <v>3167.51</v>
      </c>
      <c r="G348" s="168">
        <v>329.95</v>
      </c>
      <c r="H348" s="168">
        <v>329.95</v>
      </c>
      <c r="I348" s="176">
        <f t="shared" si="69"/>
        <v>1</v>
      </c>
      <c r="J348" s="168">
        <v>23.76</v>
      </c>
      <c r="K348" s="176">
        <f t="shared" si="70"/>
        <v>7.2010910744052137E-2</v>
      </c>
      <c r="L348" s="259">
        <v>156.72999999999999</v>
      </c>
      <c r="M348" s="176">
        <f t="shared" si="71"/>
        <v>1.0720109107440521</v>
      </c>
      <c r="N348" s="259">
        <v>3723.9</v>
      </c>
      <c r="O348" s="168">
        <v>3.55</v>
      </c>
      <c r="P348" s="175">
        <f t="shared" si="72"/>
        <v>1.0759205940293984E-2</v>
      </c>
      <c r="Q348" s="259">
        <f t="shared" si="73"/>
        <v>556.39149999999995</v>
      </c>
      <c r="R348" s="168">
        <f t="shared" si="74"/>
        <v>20.20999999999999</v>
      </c>
      <c r="S348" s="170">
        <f t="shared" si="75"/>
        <v>6.125170480375812E-2</v>
      </c>
      <c r="T348" s="168" t="s">
        <v>502</v>
      </c>
      <c r="U348" s="168" t="s">
        <v>316</v>
      </c>
      <c r="V348" s="168" t="s">
        <v>384</v>
      </c>
      <c r="W348" s="174">
        <v>1</v>
      </c>
      <c r="X348" s="168" t="s">
        <v>346</v>
      </c>
      <c r="Y348" s="171" t="s">
        <v>500</v>
      </c>
      <c r="Z348" s="220"/>
      <c r="AA348" s="221">
        <f>SUMIF(U327:U676,TRIM(AA330),F327:F676)</f>
        <v>0</v>
      </c>
      <c r="AB348" s="221">
        <f>SUMIF(U327:U676,TRIM(AB330),F327:F676)</f>
        <v>0</v>
      </c>
      <c r="AC348" s="221">
        <f>SUMIF(U327:U676,TRIM(AC330),F327:F676)</f>
        <v>0</v>
      </c>
      <c r="AD348" s="221">
        <f>SUMIF(U327:U676,TRIM(AD330),F327:F676)</f>
        <v>418940.33999999997</v>
      </c>
      <c r="AE348" s="221">
        <f>SUMIF(U327:U676,TRIM(AE330),F327:F676)</f>
        <v>274940.97000000003</v>
      </c>
      <c r="AF348" s="221">
        <f>SUMIF(U327:U676,TRIM(AF330),F327:F676)</f>
        <v>66950.929999999978</v>
      </c>
      <c r="AG348" s="221">
        <f>SUMIF(U327:U676,TRIM(AG330),F327:F676)</f>
        <v>0</v>
      </c>
      <c r="AH348" s="221">
        <f>SUMIF(U327:U676,TRIM(AH330),F327:F676)</f>
        <v>0</v>
      </c>
    </row>
    <row r="349" spans="2:34" hidden="1">
      <c r="B349" s="658"/>
      <c r="C349" s="443"/>
      <c r="D349" s="205">
        <v>3</v>
      </c>
      <c r="E349" s="168" t="s">
        <v>343</v>
      </c>
      <c r="F349" s="259">
        <v>2105.33</v>
      </c>
      <c r="G349" s="168">
        <v>210.24</v>
      </c>
      <c r="H349" s="168">
        <v>210.24</v>
      </c>
      <c r="I349" s="176">
        <f t="shared" si="69"/>
        <v>1</v>
      </c>
      <c r="J349" s="168">
        <v>11.78</v>
      </c>
      <c r="K349" s="176">
        <f t="shared" si="70"/>
        <v>5.6031202435312018E-2</v>
      </c>
      <c r="L349" s="259">
        <v>194.04</v>
      </c>
      <c r="M349" s="176">
        <f t="shared" si="71"/>
        <v>1.056031202435312</v>
      </c>
      <c r="N349" s="259">
        <v>2285.79</v>
      </c>
      <c r="O349" s="168">
        <v>0.93</v>
      </c>
      <c r="P349" s="175">
        <f t="shared" si="72"/>
        <v>4.4235159817351596E-3</v>
      </c>
      <c r="Q349" s="259">
        <f t="shared" si="73"/>
        <v>180.4572</v>
      </c>
      <c r="R349" s="168">
        <f t="shared" si="74"/>
        <v>10.850000000000001</v>
      </c>
      <c r="S349" s="170">
        <f t="shared" si="75"/>
        <v>5.160768645357687E-2</v>
      </c>
      <c r="T349" s="168" t="s">
        <v>502</v>
      </c>
      <c r="U349" s="168" t="s">
        <v>316</v>
      </c>
      <c r="V349" s="168" t="s">
        <v>722</v>
      </c>
      <c r="W349" s="174">
        <v>1</v>
      </c>
      <c r="X349" s="168" t="s">
        <v>179</v>
      </c>
    </row>
    <row r="350" spans="2:34" hidden="1">
      <c r="B350" s="658"/>
      <c r="C350" s="443"/>
      <c r="D350" s="205">
        <v>4</v>
      </c>
      <c r="E350" s="168" t="s">
        <v>504</v>
      </c>
      <c r="F350" s="259">
        <v>1799.21</v>
      </c>
      <c r="G350" s="168">
        <v>323.39999999999998</v>
      </c>
      <c r="H350" s="168">
        <v>323.39999999999998</v>
      </c>
      <c r="I350" s="176">
        <f t="shared" si="69"/>
        <v>1</v>
      </c>
      <c r="J350" s="168">
        <v>18.11</v>
      </c>
      <c r="K350" s="176">
        <f t="shared" si="70"/>
        <v>5.5998763141620285E-2</v>
      </c>
      <c r="L350" s="259">
        <v>111.2</v>
      </c>
      <c r="M350" s="176">
        <f t="shared" si="71"/>
        <v>1.0559987631416203</v>
      </c>
      <c r="N350" s="259">
        <v>2013.83</v>
      </c>
      <c r="O350" s="168">
        <v>1.93</v>
      </c>
      <c r="P350" s="175">
        <f t="shared" si="72"/>
        <v>5.9678416821273969E-3</v>
      </c>
      <c r="Q350" s="259">
        <f t="shared" si="73"/>
        <v>214.61599999999999</v>
      </c>
      <c r="R350" s="168">
        <f t="shared" si="74"/>
        <v>16.180000000000014</v>
      </c>
      <c r="S350" s="170">
        <f t="shared" si="75"/>
        <v>5.0030921459492936E-2</v>
      </c>
      <c r="T350" s="168" t="s">
        <v>502</v>
      </c>
      <c r="U350" s="168" t="s">
        <v>316</v>
      </c>
      <c r="V350" s="168" t="s">
        <v>722</v>
      </c>
      <c r="W350" s="174">
        <v>1</v>
      </c>
      <c r="X350" s="168" t="s">
        <v>232</v>
      </c>
    </row>
    <row r="351" spans="2:34" hidden="1">
      <c r="B351" s="658"/>
      <c r="C351" s="443"/>
      <c r="D351" s="205">
        <v>5</v>
      </c>
      <c r="E351" s="168" t="s">
        <v>365</v>
      </c>
      <c r="F351" s="259">
        <v>1709.73</v>
      </c>
      <c r="G351" s="168">
        <v>28.98</v>
      </c>
      <c r="H351" s="168">
        <v>28.98</v>
      </c>
      <c r="I351" s="176">
        <f t="shared" si="69"/>
        <v>1</v>
      </c>
      <c r="J351" s="168">
        <v>2.3199999999999998</v>
      </c>
      <c r="K351" s="176">
        <f t="shared" si="70"/>
        <v>8.0055210489993089E-2</v>
      </c>
      <c r="L351" s="259">
        <v>814.16</v>
      </c>
      <c r="M351" s="176">
        <f t="shared" si="71"/>
        <v>1.0800552104899932</v>
      </c>
      <c r="N351" s="259">
        <v>1888.85</v>
      </c>
      <c r="O351" s="168">
        <v>0.22</v>
      </c>
      <c r="P351" s="175">
        <f t="shared" si="72"/>
        <v>7.59144237405107E-3</v>
      </c>
      <c r="Q351" s="259">
        <f t="shared" si="73"/>
        <v>179.11519999999999</v>
      </c>
      <c r="R351" s="168">
        <f t="shared" si="74"/>
        <v>2.1</v>
      </c>
      <c r="S351" s="170">
        <f t="shared" si="75"/>
        <v>7.2463768115942032E-2</v>
      </c>
      <c r="T351" s="168" t="s">
        <v>502</v>
      </c>
      <c r="U351" s="168" t="s">
        <v>316</v>
      </c>
      <c r="V351" s="168" t="s">
        <v>643</v>
      </c>
      <c r="W351" s="174">
        <v>1</v>
      </c>
      <c r="X351" s="168" t="s">
        <v>133</v>
      </c>
    </row>
    <row r="352" spans="2:34" hidden="1">
      <c r="B352" s="658"/>
      <c r="C352" s="443"/>
      <c r="D352" s="205">
        <v>6</v>
      </c>
      <c r="E352" s="168" t="s">
        <v>589</v>
      </c>
      <c r="F352" s="259">
        <v>1692.49</v>
      </c>
      <c r="G352" s="168">
        <v>156.44</v>
      </c>
      <c r="H352" s="168">
        <v>156.44</v>
      </c>
      <c r="I352" s="176">
        <f t="shared" si="69"/>
        <v>1</v>
      </c>
      <c r="J352" s="168">
        <v>11.26</v>
      </c>
      <c r="K352" s="176">
        <f t="shared" si="70"/>
        <v>7.1976476604448988E-2</v>
      </c>
      <c r="L352" s="259">
        <v>166.42</v>
      </c>
      <c r="M352" s="176">
        <f t="shared" si="71"/>
        <v>1.0719764766044488</v>
      </c>
      <c r="N352" s="259">
        <v>1873.89</v>
      </c>
      <c r="O352" s="168">
        <v>1.0900000000000001</v>
      </c>
      <c r="P352" s="175">
        <f t="shared" si="72"/>
        <v>6.9675274865763238E-3</v>
      </c>
      <c r="Q352" s="259">
        <f t="shared" si="73"/>
        <v>181.39779999999999</v>
      </c>
      <c r="R352" s="168">
        <f t="shared" si="74"/>
        <v>10.169999999999991</v>
      </c>
      <c r="S352" s="170">
        <f t="shared" si="75"/>
        <v>6.5008949117872611E-2</v>
      </c>
      <c r="T352" s="168" t="s">
        <v>502</v>
      </c>
      <c r="U352" s="168" t="s">
        <v>316</v>
      </c>
      <c r="V352" s="168" t="s">
        <v>722</v>
      </c>
      <c r="W352" s="174">
        <v>1</v>
      </c>
      <c r="X352" s="168" t="s">
        <v>177</v>
      </c>
    </row>
    <row r="353" spans="2:24" hidden="1">
      <c r="B353" s="658"/>
      <c r="C353" s="443"/>
      <c r="D353" s="205">
        <v>7</v>
      </c>
      <c r="E353" s="168" t="s">
        <v>385</v>
      </c>
      <c r="F353" s="259">
        <v>1575.01</v>
      </c>
      <c r="G353" s="168">
        <v>89.1</v>
      </c>
      <c r="H353" s="168">
        <v>89.1</v>
      </c>
      <c r="I353" s="176">
        <f t="shared" si="69"/>
        <v>1</v>
      </c>
      <c r="J353" s="168">
        <v>4.28</v>
      </c>
      <c r="K353" s="176">
        <f t="shared" si="70"/>
        <v>4.8035914702581374E-2</v>
      </c>
      <c r="L353" s="259">
        <v>410.16</v>
      </c>
      <c r="M353" s="176">
        <f t="shared" si="71"/>
        <v>1.0480359147025813</v>
      </c>
      <c r="N353" s="259">
        <v>1755.48</v>
      </c>
      <c r="O353" s="168">
        <v>0.44</v>
      </c>
      <c r="P353" s="175">
        <f t="shared" si="72"/>
        <v>4.9382716049382724E-3</v>
      </c>
      <c r="Q353" s="259">
        <f t="shared" si="73"/>
        <v>180.47040000000001</v>
      </c>
      <c r="R353" s="168">
        <f t="shared" si="74"/>
        <v>3.8400000000000012</v>
      </c>
      <c r="S353" s="170">
        <f t="shared" si="75"/>
        <v>4.3097643097643114E-2</v>
      </c>
      <c r="T353" s="168" t="s">
        <v>502</v>
      </c>
      <c r="U353" s="168" t="s">
        <v>316</v>
      </c>
      <c r="V353" s="168" t="s">
        <v>348</v>
      </c>
      <c r="W353" s="174">
        <v>1</v>
      </c>
      <c r="X353" s="168" t="s">
        <v>346</v>
      </c>
    </row>
    <row r="354" spans="2:24" hidden="1">
      <c r="B354" s="658"/>
      <c r="C354" s="443"/>
      <c r="D354" s="205">
        <v>8</v>
      </c>
      <c r="E354" s="168" t="s">
        <v>418</v>
      </c>
      <c r="F354" s="259">
        <v>1475.37</v>
      </c>
      <c r="G354" s="168">
        <v>101.74</v>
      </c>
      <c r="H354" s="168">
        <v>101.74</v>
      </c>
      <c r="I354" s="176">
        <f t="shared" si="69"/>
        <v>1</v>
      </c>
      <c r="J354" s="168">
        <v>8.14</v>
      </c>
      <c r="K354" s="176">
        <f t="shared" si="70"/>
        <v>8.0007863180656585E-2</v>
      </c>
      <c r="L354" s="259">
        <v>203.5</v>
      </c>
      <c r="M354" s="176">
        <f t="shared" si="71"/>
        <v>1.0800078631806567</v>
      </c>
      <c r="N354" s="259">
        <v>1656.49</v>
      </c>
      <c r="O354" s="168">
        <v>0.89</v>
      </c>
      <c r="P354" s="175">
        <f t="shared" si="72"/>
        <v>8.747788480440338E-3</v>
      </c>
      <c r="Q354" s="259">
        <f t="shared" si="73"/>
        <v>181.11500000000001</v>
      </c>
      <c r="R354" s="168">
        <f t="shared" si="74"/>
        <v>7.2500000000000009</v>
      </c>
      <c r="S354" s="170">
        <f t="shared" si="75"/>
        <v>7.1260074700216253E-2</v>
      </c>
      <c r="T354" s="168" t="s">
        <v>502</v>
      </c>
      <c r="U354" s="168" t="s">
        <v>316</v>
      </c>
      <c r="V354" s="168" t="s">
        <v>384</v>
      </c>
      <c r="W354" s="174">
        <v>1</v>
      </c>
      <c r="X354" s="168" t="s">
        <v>346</v>
      </c>
    </row>
    <row r="355" spans="2:24" hidden="1">
      <c r="B355" s="658"/>
      <c r="C355" s="443"/>
      <c r="D355" s="205">
        <v>9</v>
      </c>
      <c r="E355" s="168" t="s">
        <v>639</v>
      </c>
      <c r="F355" s="259">
        <v>1357.9</v>
      </c>
      <c r="G355" s="168">
        <v>208.05</v>
      </c>
      <c r="H355" s="168">
        <v>208.05</v>
      </c>
      <c r="I355" s="176">
        <f t="shared" si="69"/>
        <v>1</v>
      </c>
      <c r="J355" s="168">
        <v>8.32</v>
      </c>
      <c r="K355" s="176">
        <f t="shared" si="70"/>
        <v>3.9990386926219659E-2</v>
      </c>
      <c r="L355" s="259">
        <v>185</v>
      </c>
      <c r="M355" s="176">
        <f t="shared" si="71"/>
        <v>1.0399903869262197</v>
      </c>
      <c r="N355" s="259">
        <v>1539.2</v>
      </c>
      <c r="O355" s="168">
        <v>0.98</v>
      </c>
      <c r="P355" s="175">
        <f t="shared" si="72"/>
        <v>4.710406152367219E-3</v>
      </c>
      <c r="Q355" s="259">
        <f t="shared" si="73"/>
        <v>181.29999999999998</v>
      </c>
      <c r="R355" s="168">
        <f t="shared" si="74"/>
        <v>7.3399999999999928</v>
      </c>
      <c r="S355" s="170">
        <f t="shared" si="75"/>
        <v>3.5279980773852401E-2</v>
      </c>
      <c r="T355" s="168" t="s">
        <v>502</v>
      </c>
      <c r="U355" s="168" t="s">
        <v>316</v>
      </c>
      <c r="V355" s="168" t="s">
        <v>722</v>
      </c>
      <c r="W355" s="174">
        <v>1</v>
      </c>
      <c r="X355" s="168" t="s">
        <v>188</v>
      </c>
    </row>
    <row r="356" spans="2:24" hidden="1">
      <c r="B356" s="658"/>
      <c r="C356" s="443"/>
      <c r="D356" s="205">
        <v>10</v>
      </c>
      <c r="E356" s="168" t="s">
        <v>654</v>
      </c>
      <c r="F356" s="259">
        <v>1328.0500000000002</v>
      </c>
      <c r="G356" s="168">
        <v>91.67</v>
      </c>
      <c r="H356" s="168">
        <v>91.67</v>
      </c>
      <c r="I356" s="176">
        <f t="shared" si="69"/>
        <v>1</v>
      </c>
      <c r="J356" s="168">
        <v>6.6</v>
      </c>
      <c r="K356" s="176">
        <f t="shared" si="70"/>
        <v>7.1997381913384964E-2</v>
      </c>
      <c r="L356" s="259">
        <v>228.58</v>
      </c>
      <c r="M356" s="176">
        <f t="shared" si="71"/>
        <v>1.071997381913385</v>
      </c>
      <c r="N356" s="259">
        <v>1508.63</v>
      </c>
      <c r="O356" s="168">
        <v>0.79</v>
      </c>
      <c r="P356" s="175">
        <f t="shared" si="72"/>
        <v>8.6178684411475949E-3</v>
      </c>
      <c r="Q356" s="259">
        <f t="shared" si="73"/>
        <v>180.57820000000001</v>
      </c>
      <c r="R356" s="168">
        <f t="shared" si="74"/>
        <v>5.8099999999999943</v>
      </c>
      <c r="S356" s="170">
        <f t="shared" si="75"/>
        <v>6.3379513472237303E-2</v>
      </c>
      <c r="T356" s="168" t="s">
        <v>502</v>
      </c>
      <c r="U356" s="168" t="s">
        <v>316</v>
      </c>
      <c r="V356" s="168" t="s">
        <v>722</v>
      </c>
      <c r="W356" s="174">
        <v>1</v>
      </c>
      <c r="X356" s="168" t="s">
        <v>191</v>
      </c>
    </row>
    <row r="357" spans="2:24" ht="14.25" hidden="1" customHeight="1">
      <c r="B357" s="657">
        <v>45905</v>
      </c>
      <c r="C357" s="443" t="str">
        <f t="shared" ref="C357" si="77">RIGHT(TEXT(B357,"aaa"),1)</f>
        <v>五</v>
      </c>
      <c r="D357" s="205">
        <v>1</v>
      </c>
      <c r="E357" s="168" t="s">
        <v>613</v>
      </c>
      <c r="F357" s="259">
        <v>2672.41</v>
      </c>
      <c r="G357" s="168">
        <v>289.52999999999997</v>
      </c>
      <c r="H357" s="168">
        <v>289.52999999999997</v>
      </c>
      <c r="I357" s="176">
        <f t="shared" si="69"/>
        <v>1</v>
      </c>
      <c r="J357" s="168">
        <v>17.72</v>
      </c>
      <c r="K357" s="176">
        <f t="shared" si="70"/>
        <v>6.1202638759368634E-2</v>
      </c>
      <c r="L357" s="259">
        <v>156.74</v>
      </c>
      <c r="M357" s="176">
        <f t="shared" si="71"/>
        <v>1.0612026387593687</v>
      </c>
      <c r="N357" s="259">
        <v>2777.43</v>
      </c>
      <c r="O357" s="168">
        <v>0.67</v>
      </c>
      <c r="P357" s="175">
        <f t="shared" si="72"/>
        <v>2.3140952578316588E-3</v>
      </c>
      <c r="Q357" s="259">
        <f t="shared" si="73"/>
        <v>105.01580000000001</v>
      </c>
      <c r="R357" s="168">
        <f t="shared" si="74"/>
        <v>17.050000000000026</v>
      </c>
      <c r="S357" s="170">
        <f t="shared" si="75"/>
        <v>5.888854350153707E-2</v>
      </c>
      <c r="T357" s="168" t="s">
        <v>502</v>
      </c>
      <c r="U357" s="168" t="s">
        <v>316</v>
      </c>
      <c r="V357" s="168" t="s">
        <v>384</v>
      </c>
      <c r="W357" s="174">
        <v>1</v>
      </c>
      <c r="X357" s="168" t="s">
        <v>346</v>
      </c>
    </row>
    <row r="358" spans="2:24" hidden="1">
      <c r="B358" s="658"/>
      <c r="C358" s="443"/>
      <c r="D358" s="205">
        <v>2</v>
      </c>
      <c r="E358" s="168" t="s">
        <v>416</v>
      </c>
      <c r="F358" s="259">
        <v>2140.9300000000003</v>
      </c>
      <c r="G358" s="168">
        <v>251.43</v>
      </c>
      <c r="H358" s="168">
        <v>251.43</v>
      </c>
      <c r="I358" s="176">
        <f t="shared" si="69"/>
        <v>1</v>
      </c>
      <c r="J358" s="168">
        <v>15.39</v>
      </c>
      <c r="K358" s="176">
        <f t="shared" si="70"/>
        <v>6.1209879489321085E-2</v>
      </c>
      <c r="L358" s="259">
        <v>156.72999999999999</v>
      </c>
      <c r="M358" s="176">
        <f t="shared" si="71"/>
        <v>1.061209879489321</v>
      </c>
      <c r="N358" s="259">
        <v>2412.0700000000002</v>
      </c>
      <c r="O358" s="168">
        <v>1.73</v>
      </c>
      <c r="P358" s="175">
        <f t="shared" si="72"/>
        <v>6.8806427236208882E-3</v>
      </c>
      <c r="Q358" s="259">
        <f t="shared" si="73"/>
        <v>271.1429</v>
      </c>
      <c r="R358" s="168">
        <f t="shared" si="74"/>
        <v>13.659999999999986</v>
      </c>
      <c r="S358" s="170">
        <f t="shared" si="75"/>
        <v>5.4329236765700138E-2</v>
      </c>
      <c r="T358" s="168" t="s">
        <v>502</v>
      </c>
      <c r="U358" s="168" t="s">
        <v>316</v>
      </c>
      <c r="V358" s="168" t="s">
        <v>384</v>
      </c>
      <c r="W358" s="174">
        <v>1</v>
      </c>
      <c r="X358" s="168" t="s">
        <v>346</v>
      </c>
    </row>
    <row r="359" spans="2:24" hidden="1">
      <c r="B359" s="658"/>
      <c r="C359" s="443"/>
      <c r="D359" s="205">
        <v>3</v>
      </c>
      <c r="E359" s="168" t="s">
        <v>452</v>
      </c>
      <c r="F359" s="259">
        <v>2080.4900000000002</v>
      </c>
      <c r="G359" s="168">
        <v>266.92</v>
      </c>
      <c r="H359" s="168">
        <v>266.92</v>
      </c>
      <c r="I359" s="176">
        <f t="shared" si="69"/>
        <v>1</v>
      </c>
      <c r="J359" s="168">
        <v>16.329999999999998</v>
      </c>
      <c r="K359" s="176">
        <f t="shared" si="70"/>
        <v>6.117937958939007E-2</v>
      </c>
      <c r="L359" s="259">
        <v>133.88</v>
      </c>
      <c r="M359" s="176">
        <f t="shared" si="71"/>
        <v>1.06117937958939</v>
      </c>
      <c r="N359" s="259">
        <v>2186.2600000000002</v>
      </c>
      <c r="O359" s="168">
        <v>0.79</v>
      </c>
      <c r="P359" s="175">
        <f t="shared" si="72"/>
        <v>2.9596882961186871E-3</v>
      </c>
      <c r="Q359" s="259">
        <f t="shared" si="73"/>
        <v>105.76520000000001</v>
      </c>
      <c r="R359" s="168">
        <f t="shared" si="74"/>
        <v>15.539999999999985</v>
      </c>
      <c r="S359" s="170">
        <f t="shared" si="75"/>
        <v>5.8219691293271335E-2</v>
      </c>
      <c r="T359" s="168" t="s">
        <v>502</v>
      </c>
      <c r="U359" s="168" t="s">
        <v>316</v>
      </c>
      <c r="V359" s="168" t="s">
        <v>348</v>
      </c>
      <c r="W359" s="174">
        <v>1</v>
      </c>
      <c r="X359" s="168" t="s">
        <v>132</v>
      </c>
    </row>
    <row r="360" spans="2:24" hidden="1">
      <c r="B360" s="658"/>
      <c r="C360" s="443"/>
      <c r="D360" s="205">
        <v>4</v>
      </c>
      <c r="E360" s="168" t="s">
        <v>365</v>
      </c>
      <c r="F360" s="259">
        <v>1587.6100000000001</v>
      </c>
      <c r="G360" s="168">
        <v>30.63</v>
      </c>
      <c r="H360" s="168">
        <v>30.63</v>
      </c>
      <c r="I360" s="176">
        <f t="shared" si="69"/>
        <v>1</v>
      </c>
      <c r="J360" s="168">
        <v>2.08</v>
      </c>
      <c r="K360" s="176">
        <f t="shared" si="70"/>
        <v>6.7907280444009149E-2</v>
      </c>
      <c r="L360" s="259">
        <v>814.16</v>
      </c>
      <c r="M360" s="176">
        <f t="shared" si="71"/>
        <v>1.0679072804440093</v>
      </c>
      <c r="N360" s="259">
        <v>1693.45</v>
      </c>
      <c r="O360" s="168">
        <v>0.13</v>
      </c>
      <c r="P360" s="175">
        <f t="shared" si="72"/>
        <v>4.2442050277505718E-3</v>
      </c>
      <c r="Q360" s="259">
        <f t="shared" si="73"/>
        <v>105.8408</v>
      </c>
      <c r="R360" s="168">
        <f t="shared" si="74"/>
        <v>1.950000000000002</v>
      </c>
      <c r="S360" s="170">
        <f t="shared" si="75"/>
        <v>6.3663075416258638E-2</v>
      </c>
      <c r="T360" s="168" t="s">
        <v>502</v>
      </c>
      <c r="U360" s="168" t="s">
        <v>316</v>
      </c>
      <c r="V360" s="168" t="s">
        <v>643</v>
      </c>
      <c r="W360" s="174">
        <v>1</v>
      </c>
      <c r="X360" s="168" t="s">
        <v>133</v>
      </c>
    </row>
    <row r="361" spans="2:24" hidden="1">
      <c r="B361" s="658"/>
      <c r="C361" s="443"/>
      <c r="D361" s="205">
        <v>5</v>
      </c>
      <c r="E361" s="168" t="s">
        <v>343</v>
      </c>
      <c r="F361" s="259">
        <v>1259.32</v>
      </c>
      <c r="G361" s="168">
        <v>147.69</v>
      </c>
      <c r="H361" s="168">
        <v>147.69</v>
      </c>
      <c r="I361" s="176">
        <f t="shared" si="69"/>
        <v>1</v>
      </c>
      <c r="J361" s="168">
        <v>7.03</v>
      </c>
      <c r="K361" s="176">
        <f t="shared" si="70"/>
        <v>4.7599702078678315E-2</v>
      </c>
      <c r="L361" s="259">
        <v>194.04</v>
      </c>
      <c r="M361" s="176">
        <f t="shared" si="71"/>
        <v>1.0475997020786783</v>
      </c>
      <c r="N361" s="259">
        <v>1364.1</v>
      </c>
      <c r="O361" s="168">
        <v>0.54</v>
      </c>
      <c r="P361" s="175">
        <f t="shared" si="72"/>
        <v>3.6563071297989035E-3</v>
      </c>
      <c r="Q361" s="259">
        <f t="shared" si="73"/>
        <v>104.7816</v>
      </c>
      <c r="R361" s="168">
        <f t="shared" si="74"/>
        <v>6.4900000000000011</v>
      </c>
      <c r="S361" s="170">
        <f t="shared" si="75"/>
        <v>4.3943394948879416E-2</v>
      </c>
      <c r="T361" s="168" t="s">
        <v>502</v>
      </c>
      <c r="U361" s="168" t="s">
        <v>316</v>
      </c>
      <c r="V361" s="168" t="s">
        <v>722</v>
      </c>
      <c r="W361" s="174">
        <v>1</v>
      </c>
      <c r="X361" s="168" t="s">
        <v>179</v>
      </c>
    </row>
    <row r="362" spans="2:24" hidden="1">
      <c r="B362" s="658"/>
      <c r="C362" s="443"/>
      <c r="D362" s="205">
        <v>6</v>
      </c>
      <c r="E362" s="168" t="s">
        <v>589</v>
      </c>
      <c r="F362" s="259">
        <v>1138.3200000000002</v>
      </c>
      <c r="G362" s="168">
        <v>121.96</v>
      </c>
      <c r="H362" s="168">
        <v>121.96</v>
      </c>
      <c r="I362" s="176">
        <f t="shared" si="69"/>
        <v>1</v>
      </c>
      <c r="J362" s="168">
        <v>7.47</v>
      </c>
      <c r="K362" s="176">
        <f t="shared" si="70"/>
        <v>6.1249590029517874E-2</v>
      </c>
      <c r="L362" s="259">
        <v>166.42</v>
      </c>
      <c r="M362" s="176">
        <f t="shared" si="71"/>
        <v>1.061249590029518</v>
      </c>
      <c r="N362" s="259">
        <v>1243.1600000000001</v>
      </c>
      <c r="O362" s="168">
        <v>0.63</v>
      </c>
      <c r="P362" s="175">
        <f t="shared" si="72"/>
        <v>5.1656280747786158E-3</v>
      </c>
      <c r="Q362" s="259">
        <f t="shared" si="73"/>
        <v>104.8446</v>
      </c>
      <c r="R362" s="168">
        <f t="shared" si="74"/>
        <v>6.8400000000000132</v>
      </c>
      <c r="S362" s="170">
        <f t="shared" si="75"/>
        <v>5.6083961954739373E-2</v>
      </c>
      <c r="T362" s="168" t="s">
        <v>502</v>
      </c>
      <c r="U362" s="168" t="s">
        <v>316</v>
      </c>
      <c r="V362" s="168" t="s">
        <v>722</v>
      </c>
      <c r="W362" s="174">
        <v>1</v>
      </c>
      <c r="X362" s="168" t="s">
        <v>177</v>
      </c>
    </row>
    <row r="363" spans="2:24" hidden="1">
      <c r="B363" s="658"/>
      <c r="C363" s="443"/>
      <c r="D363" s="205">
        <v>7</v>
      </c>
      <c r="E363" s="168" t="s">
        <v>385</v>
      </c>
      <c r="F363" s="259">
        <v>1082.82</v>
      </c>
      <c r="G363" s="168">
        <v>71.2</v>
      </c>
      <c r="H363" s="168">
        <v>71.2</v>
      </c>
      <c r="I363" s="176">
        <f t="shared" si="69"/>
        <v>1</v>
      </c>
      <c r="J363" s="168">
        <v>2.9</v>
      </c>
      <c r="K363" s="176">
        <f t="shared" si="70"/>
        <v>4.0730337078651681E-2</v>
      </c>
      <c r="L363" s="259">
        <v>410.16</v>
      </c>
      <c r="M363" s="176">
        <f t="shared" si="71"/>
        <v>1.0407303370786518</v>
      </c>
      <c r="N363" s="259">
        <v>1189.46</v>
      </c>
      <c r="O363" s="168">
        <v>0.26</v>
      </c>
      <c r="P363" s="175">
        <f t="shared" si="72"/>
        <v>3.6516853932584271E-3</v>
      </c>
      <c r="Q363" s="259">
        <f t="shared" si="73"/>
        <v>106.64160000000001</v>
      </c>
      <c r="R363" s="168">
        <f t="shared" si="74"/>
        <v>2.6400000000000059</v>
      </c>
      <c r="S363" s="170">
        <f t="shared" si="75"/>
        <v>3.7078651685393337E-2</v>
      </c>
      <c r="T363" s="168" t="s">
        <v>502</v>
      </c>
      <c r="U363" s="168" t="s">
        <v>316</v>
      </c>
      <c r="V363" s="168" t="s">
        <v>348</v>
      </c>
      <c r="W363" s="174">
        <v>1</v>
      </c>
      <c r="X363" s="168" t="s">
        <v>346</v>
      </c>
    </row>
    <row r="364" spans="2:24" hidden="1">
      <c r="B364" s="658"/>
      <c r="C364" s="443"/>
      <c r="D364" s="205">
        <v>8</v>
      </c>
      <c r="E364" s="168" t="s">
        <v>453</v>
      </c>
      <c r="F364" s="259">
        <v>1040.9000000000001</v>
      </c>
      <c r="G364" s="168">
        <v>66.3</v>
      </c>
      <c r="H364" s="168">
        <v>66.3</v>
      </c>
      <c r="I364" s="176">
        <f t="shared" si="69"/>
        <v>1</v>
      </c>
      <c r="J364" s="168">
        <v>3.6</v>
      </c>
      <c r="K364" s="176">
        <f t="shared" si="70"/>
        <v>5.4298642533936653E-2</v>
      </c>
      <c r="L364" s="259">
        <v>318.32</v>
      </c>
      <c r="M364" s="176">
        <f t="shared" si="71"/>
        <v>1.0542986425339365</v>
      </c>
      <c r="N364" s="259">
        <v>1145.95</v>
      </c>
      <c r="O364" s="168">
        <v>0.33</v>
      </c>
      <c r="P364" s="175">
        <f t="shared" si="72"/>
        <v>4.9773755656108603E-3</v>
      </c>
      <c r="Q364" s="259">
        <f t="shared" si="73"/>
        <v>105.04560000000001</v>
      </c>
      <c r="R364" s="168">
        <f t="shared" si="74"/>
        <v>3.2699999999999942</v>
      </c>
      <c r="S364" s="170">
        <f t="shared" si="75"/>
        <v>4.9321266968325707E-2</v>
      </c>
      <c r="T364" s="168" t="s">
        <v>502</v>
      </c>
      <c r="U364" s="168" t="s">
        <v>316</v>
      </c>
      <c r="V364" s="168" t="s">
        <v>643</v>
      </c>
      <c r="W364" s="174">
        <v>1</v>
      </c>
      <c r="X364" s="168" t="s">
        <v>143</v>
      </c>
    </row>
    <row r="365" spans="2:24" hidden="1">
      <c r="B365" s="658"/>
      <c r="C365" s="443"/>
      <c r="D365" s="205">
        <v>9</v>
      </c>
      <c r="E365" s="168" t="s">
        <v>504</v>
      </c>
      <c r="F365" s="259">
        <v>1036.3800000000001</v>
      </c>
      <c r="G365" s="168">
        <v>265.8</v>
      </c>
      <c r="H365" s="168">
        <v>265.8</v>
      </c>
      <c r="I365" s="176">
        <f t="shared" si="69"/>
        <v>1</v>
      </c>
      <c r="J365" s="168">
        <v>12.65</v>
      </c>
      <c r="K365" s="176">
        <f t="shared" si="70"/>
        <v>4.7592174567343867E-2</v>
      </c>
      <c r="L365" s="259">
        <v>111.2</v>
      </c>
      <c r="M365" s="176">
        <f t="shared" si="71"/>
        <v>1.0475921745673438</v>
      </c>
      <c r="N365" s="259">
        <v>1406.68</v>
      </c>
      <c r="O365" s="168">
        <v>3.33</v>
      </c>
      <c r="P365" s="175">
        <f t="shared" si="72"/>
        <v>1.2528216704288938E-2</v>
      </c>
      <c r="Q365" s="259">
        <f t="shared" si="73"/>
        <v>370.29599999999999</v>
      </c>
      <c r="R365" s="168">
        <f t="shared" si="74"/>
        <v>9.3199999999999772</v>
      </c>
      <c r="S365" s="170">
        <f t="shared" si="75"/>
        <v>3.5063957863054843E-2</v>
      </c>
      <c r="T365" s="168" t="s">
        <v>502</v>
      </c>
      <c r="U365" s="168" t="s">
        <v>316</v>
      </c>
      <c r="V365" s="168" t="s">
        <v>722</v>
      </c>
      <c r="W365" s="174">
        <v>1</v>
      </c>
      <c r="X365" s="168" t="s">
        <v>232</v>
      </c>
    </row>
    <row r="366" spans="2:24" hidden="1">
      <c r="B366" s="658"/>
      <c r="C366" s="443"/>
      <c r="D366" s="205">
        <v>10</v>
      </c>
      <c r="E366" s="168" t="s">
        <v>636</v>
      </c>
      <c r="F366" s="259">
        <v>1028.69</v>
      </c>
      <c r="G366" s="168">
        <v>161.11000000000001</v>
      </c>
      <c r="H366" s="168">
        <v>161.11000000000001</v>
      </c>
      <c r="I366" s="176">
        <f t="shared" si="69"/>
        <v>1</v>
      </c>
      <c r="J366" s="168">
        <v>7.67</v>
      </c>
      <c r="K366" s="176">
        <f t="shared" si="70"/>
        <v>4.7607224877412944E-2</v>
      </c>
      <c r="L366" s="259">
        <v>147.80000000000001</v>
      </c>
      <c r="M366" s="176">
        <f t="shared" si="71"/>
        <v>1.0476072248774129</v>
      </c>
      <c r="N366" s="259">
        <v>1133.6300000000001</v>
      </c>
      <c r="O366" s="168">
        <v>0.71</v>
      </c>
      <c r="P366" s="175">
        <f t="shared" si="72"/>
        <v>4.4069269443237531E-3</v>
      </c>
      <c r="Q366" s="259">
        <f t="shared" si="73"/>
        <v>104.938</v>
      </c>
      <c r="R366" s="168">
        <f t="shared" si="74"/>
        <v>6.9599999999999875</v>
      </c>
      <c r="S366" s="170">
        <f t="shared" si="75"/>
        <v>4.3200297933089112E-2</v>
      </c>
      <c r="T366" s="168" t="s">
        <v>502</v>
      </c>
      <c r="U366" s="168" t="s">
        <v>316</v>
      </c>
      <c r="V366" s="168" t="s">
        <v>722</v>
      </c>
      <c r="W366" s="174">
        <v>1</v>
      </c>
      <c r="X366" s="168" t="s">
        <v>190</v>
      </c>
    </row>
    <row r="367" spans="2:24" ht="14.25" hidden="1" customHeight="1">
      <c r="B367" s="657">
        <v>45906</v>
      </c>
      <c r="C367" s="443" t="str">
        <f t="shared" ref="C367" si="78">RIGHT(TEXT(B367,"aaa"),1)</f>
        <v>六</v>
      </c>
      <c r="D367" s="205">
        <v>1</v>
      </c>
      <c r="E367" s="168" t="s">
        <v>613</v>
      </c>
      <c r="F367" s="259">
        <v>1884.0100000000002</v>
      </c>
      <c r="G367" s="168">
        <v>302.32</v>
      </c>
      <c r="H367" s="168">
        <v>302.32</v>
      </c>
      <c r="I367" s="176">
        <f t="shared" si="69"/>
        <v>1</v>
      </c>
      <c r="J367" s="168">
        <v>12.52</v>
      </c>
      <c r="K367" s="176">
        <f t="shared" si="70"/>
        <v>4.1413072241333684E-2</v>
      </c>
      <c r="L367" s="259">
        <v>156.74</v>
      </c>
      <c r="M367" s="176">
        <f t="shared" si="71"/>
        <v>1.0414130722413337</v>
      </c>
      <c r="N367" s="259">
        <v>1962.38</v>
      </c>
      <c r="O367" s="168">
        <v>0.5</v>
      </c>
      <c r="P367" s="175">
        <f t="shared" si="72"/>
        <v>1.6538766869542208E-3</v>
      </c>
      <c r="Q367" s="259">
        <f t="shared" si="73"/>
        <v>78.37</v>
      </c>
      <c r="R367" s="168">
        <f t="shared" si="74"/>
        <v>12.019999999999982</v>
      </c>
      <c r="S367" s="170">
        <f t="shared" si="75"/>
        <v>3.9759195554379408E-2</v>
      </c>
      <c r="T367" s="168" t="s">
        <v>502</v>
      </c>
      <c r="U367" s="168" t="s">
        <v>316</v>
      </c>
      <c r="V367" s="168" t="s">
        <v>384</v>
      </c>
      <c r="W367" s="174">
        <v>1</v>
      </c>
      <c r="X367" s="168" t="s">
        <v>346</v>
      </c>
    </row>
    <row r="368" spans="2:24" hidden="1">
      <c r="B368" s="658"/>
      <c r="C368" s="443"/>
      <c r="D368" s="205">
        <v>2</v>
      </c>
      <c r="E368" s="168" t="s">
        <v>452</v>
      </c>
      <c r="F368" s="259">
        <v>1712.32</v>
      </c>
      <c r="G368" s="168">
        <v>323.08</v>
      </c>
      <c r="H368" s="168">
        <v>323.08</v>
      </c>
      <c r="I368" s="176">
        <f t="shared" si="69"/>
        <v>1</v>
      </c>
      <c r="J368" s="168">
        <v>13.38</v>
      </c>
      <c r="K368" s="176">
        <f t="shared" si="70"/>
        <v>4.1413891296273375E-2</v>
      </c>
      <c r="L368" s="259">
        <v>133.88</v>
      </c>
      <c r="M368" s="176">
        <f t="shared" si="71"/>
        <v>1.0414138912962734</v>
      </c>
      <c r="N368" s="259">
        <v>1791.31</v>
      </c>
      <c r="O368" s="168">
        <v>0.59</v>
      </c>
      <c r="P368" s="175">
        <f t="shared" si="72"/>
        <v>1.826173084065866E-3</v>
      </c>
      <c r="Q368" s="259">
        <f t="shared" si="73"/>
        <v>78.989199999999997</v>
      </c>
      <c r="R368" s="168">
        <f t="shared" si="74"/>
        <v>12.789999999999996</v>
      </c>
      <c r="S368" s="170">
        <f t="shared" si="75"/>
        <v>3.9587718212207489E-2</v>
      </c>
      <c r="T368" s="168" t="s">
        <v>502</v>
      </c>
      <c r="U368" s="168" t="s">
        <v>316</v>
      </c>
      <c r="V368" s="168" t="s">
        <v>348</v>
      </c>
      <c r="W368" s="174">
        <v>1</v>
      </c>
      <c r="X368" s="168" t="s">
        <v>132</v>
      </c>
    </row>
    <row r="369" spans="2:24" hidden="1">
      <c r="B369" s="658"/>
      <c r="C369" s="443"/>
      <c r="D369" s="205">
        <v>3</v>
      </c>
      <c r="E369" s="168" t="s">
        <v>429</v>
      </c>
      <c r="F369" s="259">
        <v>1577.74</v>
      </c>
      <c r="G369" s="168">
        <v>590.79999999999995</v>
      </c>
      <c r="H369" s="168">
        <v>590.79999999999995</v>
      </c>
      <c r="I369" s="176">
        <f t="shared" si="69"/>
        <v>1</v>
      </c>
      <c r="J369" s="168">
        <v>27.18</v>
      </c>
      <c r="K369" s="176">
        <f t="shared" si="70"/>
        <v>4.6005416384563305E-2</v>
      </c>
      <c r="L369" s="259">
        <v>60.94</v>
      </c>
      <c r="M369" s="176">
        <f t="shared" si="71"/>
        <v>1.0460054163845631</v>
      </c>
      <c r="N369" s="259">
        <v>1656.35</v>
      </c>
      <c r="O369" s="168">
        <v>1.29</v>
      </c>
      <c r="P369" s="175">
        <f t="shared" si="72"/>
        <v>2.1834800270819229E-3</v>
      </c>
      <c r="Q369" s="259">
        <f t="shared" si="73"/>
        <v>78.6126</v>
      </c>
      <c r="R369" s="168">
        <f t="shared" si="74"/>
        <v>25.889999999999951</v>
      </c>
      <c r="S369" s="170">
        <f t="shared" si="75"/>
        <v>4.38219363574813E-2</v>
      </c>
      <c r="T369" s="168" t="s">
        <v>502</v>
      </c>
      <c r="U369" s="168" t="s">
        <v>316</v>
      </c>
      <c r="V369" s="168" t="s">
        <v>348</v>
      </c>
      <c r="W369" s="174">
        <v>1</v>
      </c>
      <c r="X369" s="168" t="s">
        <v>143</v>
      </c>
    </row>
    <row r="370" spans="2:24" hidden="1">
      <c r="B370" s="658"/>
      <c r="C370" s="443"/>
      <c r="D370" s="205">
        <v>4</v>
      </c>
      <c r="E370" s="168" t="s">
        <v>416</v>
      </c>
      <c r="F370" s="259">
        <v>1485.8</v>
      </c>
      <c r="G370" s="168">
        <v>266.45999999999998</v>
      </c>
      <c r="H370" s="168">
        <v>266.45999999999998</v>
      </c>
      <c r="I370" s="176">
        <f t="shared" si="69"/>
        <v>1</v>
      </c>
      <c r="J370" s="168">
        <v>11.03</v>
      </c>
      <c r="K370" s="176">
        <f t="shared" si="70"/>
        <v>4.1394580800120095E-2</v>
      </c>
      <c r="L370" s="259">
        <v>156.72999999999999</v>
      </c>
      <c r="M370" s="176">
        <f t="shared" si="71"/>
        <v>1.0413945808001199</v>
      </c>
      <c r="N370" s="259">
        <v>1728.73</v>
      </c>
      <c r="O370" s="168">
        <v>1.55</v>
      </c>
      <c r="P370" s="175">
        <f t="shared" si="72"/>
        <v>5.8170081813405392E-3</v>
      </c>
      <c r="Q370" s="259">
        <f t="shared" si="73"/>
        <v>242.9315</v>
      </c>
      <c r="R370" s="168">
        <f t="shared" si="74"/>
        <v>9.479999999999972</v>
      </c>
      <c r="S370" s="170">
        <f t="shared" si="75"/>
        <v>3.5577572618779453E-2</v>
      </c>
      <c r="T370" s="168" t="s">
        <v>502</v>
      </c>
      <c r="U370" s="168" t="s">
        <v>316</v>
      </c>
      <c r="V370" s="168" t="s">
        <v>384</v>
      </c>
      <c r="W370" s="174">
        <v>1</v>
      </c>
      <c r="X370" s="168" t="s">
        <v>346</v>
      </c>
    </row>
    <row r="371" spans="2:24" hidden="1">
      <c r="B371" s="658"/>
      <c r="C371" s="443"/>
      <c r="D371" s="205">
        <v>5</v>
      </c>
      <c r="E371" s="168" t="s">
        <v>747</v>
      </c>
      <c r="F371" s="259">
        <v>1466.5</v>
      </c>
      <c r="G371" s="168">
        <v>488.32</v>
      </c>
      <c r="H371" s="168">
        <v>488.32</v>
      </c>
      <c r="I371" s="176">
        <f t="shared" si="69"/>
        <v>1</v>
      </c>
      <c r="J371" s="168">
        <v>20.22</v>
      </c>
      <c r="K371" s="176">
        <f t="shared" si="70"/>
        <v>4.1407273918741806E-2</v>
      </c>
      <c r="L371" s="259">
        <v>76.42</v>
      </c>
      <c r="M371" s="176">
        <f t="shared" si="71"/>
        <v>1.0414072739187417</v>
      </c>
      <c r="N371" s="259">
        <v>1545.21</v>
      </c>
      <c r="O371" s="168">
        <v>1.03</v>
      </c>
      <c r="P371" s="175">
        <f t="shared" si="72"/>
        <v>2.1092726081258194E-3</v>
      </c>
      <c r="Q371" s="259">
        <f t="shared" si="73"/>
        <v>78.712600000000009</v>
      </c>
      <c r="R371" s="168">
        <f t="shared" si="74"/>
        <v>19.189999999999969</v>
      </c>
      <c r="S371" s="170">
        <f t="shared" si="75"/>
        <v>3.9298001310615928E-2</v>
      </c>
      <c r="T371" s="168" t="s">
        <v>502</v>
      </c>
      <c r="U371" s="168" t="s">
        <v>316</v>
      </c>
      <c r="V371" s="168" t="s">
        <v>722</v>
      </c>
      <c r="W371" s="174">
        <v>1</v>
      </c>
      <c r="X371" s="168" t="s">
        <v>135</v>
      </c>
    </row>
    <row r="372" spans="2:24" hidden="1">
      <c r="B372" s="658"/>
      <c r="C372" s="443"/>
      <c r="D372" s="205">
        <v>6</v>
      </c>
      <c r="E372" s="168" t="s">
        <v>667</v>
      </c>
      <c r="F372" s="259">
        <v>1453.1599999999999</v>
      </c>
      <c r="G372" s="168">
        <v>432.75</v>
      </c>
      <c r="H372" s="168">
        <v>432.75</v>
      </c>
      <c r="I372" s="176">
        <f t="shared" si="69"/>
        <v>1</v>
      </c>
      <c r="J372" s="168">
        <v>17.920000000000002</v>
      </c>
      <c r="K372" s="176">
        <f t="shared" si="70"/>
        <v>4.1409589832466787E-2</v>
      </c>
      <c r="L372" s="259">
        <v>85.48</v>
      </c>
      <c r="M372" s="176">
        <f t="shared" si="71"/>
        <v>1.0414095898324669</v>
      </c>
      <c r="N372" s="259">
        <v>1531.8</v>
      </c>
      <c r="O372" s="168">
        <v>0.92</v>
      </c>
      <c r="P372" s="175">
        <f t="shared" si="72"/>
        <v>2.1259387637203929E-3</v>
      </c>
      <c r="Q372" s="259">
        <f t="shared" si="73"/>
        <v>78.641600000000011</v>
      </c>
      <c r="R372" s="168">
        <f t="shared" si="74"/>
        <v>17.000000000000014</v>
      </c>
      <c r="S372" s="170">
        <f t="shared" si="75"/>
        <v>3.9283651068746421E-2</v>
      </c>
      <c r="T372" s="168" t="s">
        <v>502</v>
      </c>
      <c r="U372" s="168" t="s">
        <v>316</v>
      </c>
      <c r="V372" s="168" t="s">
        <v>348</v>
      </c>
      <c r="W372" s="174">
        <v>1</v>
      </c>
      <c r="X372" s="168" t="s">
        <v>144</v>
      </c>
    </row>
    <row r="373" spans="2:24" hidden="1">
      <c r="B373" s="658"/>
      <c r="C373" s="443"/>
      <c r="D373" s="205">
        <v>7</v>
      </c>
      <c r="E373" s="168" t="s">
        <v>748</v>
      </c>
      <c r="F373" s="259">
        <v>1358.78</v>
      </c>
      <c r="G373" s="168">
        <v>496.06</v>
      </c>
      <c r="H373" s="168">
        <v>496.06</v>
      </c>
      <c r="I373" s="176">
        <f t="shared" si="69"/>
        <v>1</v>
      </c>
      <c r="J373" s="168">
        <v>18.25</v>
      </c>
      <c r="K373" s="176">
        <f t="shared" si="70"/>
        <v>3.67899044470427E-2</v>
      </c>
      <c r="L373" s="259">
        <v>78.77</v>
      </c>
      <c r="M373" s="176">
        <f t="shared" si="71"/>
        <v>1.0367899044470426</v>
      </c>
      <c r="N373" s="259">
        <v>1437.55</v>
      </c>
      <c r="O373" s="168">
        <v>1</v>
      </c>
      <c r="P373" s="175">
        <f t="shared" si="72"/>
        <v>2.0158851751804216E-3</v>
      </c>
      <c r="Q373" s="259">
        <f t="shared" si="73"/>
        <v>78.77</v>
      </c>
      <c r="R373" s="168">
        <f t="shared" si="74"/>
        <v>17.249999999999943</v>
      </c>
      <c r="S373" s="170">
        <f t="shared" si="75"/>
        <v>3.4774019271862161E-2</v>
      </c>
      <c r="T373" s="168" t="s">
        <v>502</v>
      </c>
      <c r="U373" s="168" t="s">
        <v>316</v>
      </c>
      <c r="V373" s="168" t="s">
        <v>666</v>
      </c>
      <c r="W373" s="174">
        <v>1</v>
      </c>
      <c r="X373" s="168" t="s">
        <v>140</v>
      </c>
    </row>
    <row r="374" spans="2:24" hidden="1">
      <c r="B374" s="658"/>
      <c r="C374" s="443"/>
      <c r="D374" s="205">
        <v>8</v>
      </c>
      <c r="E374" s="168" t="s">
        <v>365</v>
      </c>
      <c r="F374" s="259">
        <v>1278.23</v>
      </c>
      <c r="G374" s="168">
        <v>36.380000000000003</v>
      </c>
      <c r="H374" s="168">
        <v>36.380000000000003</v>
      </c>
      <c r="I374" s="176">
        <f t="shared" si="69"/>
        <v>1</v>
      </c>
      <c r="J374" s="168">
        <v>1.67</v>
      </c>
      <c r="K374" s="176">
        <f t="shared" si="70"/>
        <v>4.5904343045629459E-2</v>
      </c>
      <c r="L374" s="259">
        <v>814.16</v>
      </c>
      <c r="M374" s="176">
        <f t="shared" si="71"/>
        <v>1.0459043430456294</v>
      </c>
      <c r="N374" s="259">
        <v>1359.65</v>
      </c>
      <c r="O374" s="168">
        <v>0.1</v>
      </c>
      <c r="P374" s="175">
        <f t="shared" si="72"/>
        <v>2.7487630566245189E-3</v>
      </c>
      <c r="Q374" s="259">
        <f t="shared" si="73"/>
        <v>81.415999999999997</v>
      </c>
      <c r="R374" s="168">
        <f t="shared" si="74"/>
        <v>1.5700000000000016</v>
      </c>
      <c r="S374" s="170">
        <f t="shared" si="75"/>
        <v>4.3155579989004988E-2</v>
      </c>
      <c r="T374" s="168" t="s">
        <v>502</v>
      </c>
      <c r="U374" s="168" t="s">
        <v>316</v>
      </c>
      <c r="V374" s="168" t="s">
        <v>643</v>
      </c>
      <c r="W374" s="174">
        <v>1</v>
      </c>
      <c r="X374" s="168" t="s">
        <v>133</v>
      </c>
    </row>
    <row r="375" spans="2:24" hidden="1">
      <c r="B375" s="658"/>
      <c r="C375" s="443"/>
      <c r="D375" s="205">
        <v>9</v>
      </c>
      <c r="E375" s="168" t="s">
        <v>665</v>
      </c>
      <c r="F375" s="259">
        <v>1241.96</v>
      </c>
      <c r="G375" s="168">
        <v>451.44</v>
      </c>
      <c r="H375" s="168">
        <v>451.44</v>
      </c>
      <c r="I375" s="176">
        <f t="shared" si="69"/>
        <v>1</v>
      </c>
      <c r="J375" s="168">
        <v>16.62</v>
      </c>
      <c r="K375" s="176">
        <f t="shared" si="70"/>
        <v>3.6815523657628926E-2</v>
      </c>
      <c r="L375" s="259">
        <v>79.459999999999994</v>
      </c>
      <c r="M375" s="176">
        <f t="shared" si="71"/>
        <v>1.0368155236576289</v>
      </c>
      <c r="N375" s="259">
        <v>1320.63</v>
      </c>
      <c r="O375" s="168">
        <v>0.99</v>
      </c>
      <c r="P375" s="175">
        <f t="shared" si="72"/>
        <v>2.1929824561403508E-3</v>
      </c>
      <c r="Q375" s="259">
        <f t="shared" si="73"/>
        <v>78.665399999999991</v>
      </c>
      <c r="R375" s="168">
        <f t="shared" si="74"/>
        <v>15.630000000000004</v>
      </c>
      <c r="S375" s="170">
        <f t="shared" si="75"/>
        <v>3.4622541201488582E-2</v>
      </c>
      <c r="T375" s="168" t="s">
        <v>502</v>
      </c>
      <c r="U375" s="168" t="s">
        <v>316</v>
      </c>
      <c r="V375" s="168" t="s">
        <v>666</v>
      </c>
      <c r="W375" s="174">
        <v>1</v>
      </c>
      <c r="X375" s="168" t="s">
        <v>134</v>
      </c>
    </row>
    <row r="376" spans="2:24" hidden="1">
      <c r="B376" s="658"/>
      <c r="C376" s="443"/>
      <c r="D376" s="205">
        <v>10</v>
      </c>
      <c r="E376" s="168" t="s">
        <v>504</v>
      </c>
      <c r="F376" s="259">
        <v>889.59999999999991</v>
      </c>
      <c r="G376" s="168">
        <v>270.39999999999998</v>
      </c>
      <c r="H376" s="168">
        <v>270.39999999999998</v>
      </c>
      <c r="I376" s="176">
        <f t="shared" si="69"/>
        <v>1</v>
      </c>
      <c r="J376" s="168">
        <v>8.7100000000000009</v>
      </c>
      <c r="K376" s="176">
        <f t="shared" si="70"/>
        <v>3.2211538461538465E-2</v>
      </c>
      <c r="L376" s="259">
        <v>111.2</v>
      </c>
      <c r="M376" s="176">
        <f t="shared" si="71"/>
        <v>1.0322115384615385</v>
      </c>
      <c r="N376" s="259">
        <v>968.55</v>
      </c>
      <c r="O376" s="168">
        <v>0.71</v>
      </c>
      <c r="P376" s="175">
        <f t="shared" si="72"/>
        <v>2.6257396449704141E-3</v>
      </c>
      <c r="Q376" s="259">
        <f t="shared" si="73"/>
        <v>78.951999999999998</v>
      </c>
      <c r="R376" s="168">
        <f t="shared" si="74"/>
        <v>7.9999999999999796</v>
      </c>
      <c r="S376" s="170">
        <f t="shared" si="75"/>
        <v>2.9585798816567973E-2</v>
      </c>
      <c r="T376" s="168" t="s">
        <v>502</v>
      </c>
      <c r="U376" s="168" t="s">
        <v>316</v>
      </c>
      <c r="V376" s="168" t="s">
        <v>722</v>
      </c>
      <c r="W376" s="174">
        <v>1</v>
      </c>
      <c r="X376" s="168" t="s">
        <v>232</v>
      </c>
    </row>
    <row r="377" spans="2:24" ht="14.25" hidden="1" customHeight="1">
      <c r="B377" s="657">
        <v>45907</v>
      </c>
      <c r="C377" s="443" t="str">
        <f t="shared" ref="C377:C407" si="79">RIGHT(TEXT(B377,"aaa"),1)</f>
        <v>日</v>
      </c>
      <c r="D377" s="205">
        <v>1</v>
      </c>
      <c r="E377" s="168" t="s">
        <v>613</v>
      </c>
      <c r="F377" s="259">
        <v>3783.7</v>
      </c>
      <c r="G377" s="168">
        <v>410.86</v>
      </c>
      <c r="H377" s="168">
        <v>410.86</v>
      </c>
      <c r="I377" s="176">
        <f t="shared" ref="I377:I416" si="80">H377/G377</f>
        <v>1</v>
      </c>
      <c r="J377" s="168">
        <v>25.52</v>
      </c>
      <c r="K377" s="176">
        <f t="shared" ref="K377:K416" si="81">J377/G377</f>
        <v>6.2113615343425979E-2</v>
      </c>
      <c r="L377" s="259">
        <v>156.74</v>
      </c>
      <c r="M377" s="176">
        <f t="shared" ref="M377:M416" si="82">(H377+J377)/G377</f>
        <v>1.0621136153434259</v>
      </c>
      <c r="N377" s="259">
        <v>4000</v>
      </c>
      <c r="O377" s="168">
        <v>1.38</v>
      </c>
      <c r="P377" s="175">
        <f t="shared" ref="P377:P416" si="83">O377/G377</f>
        <v>3.358808353210339E-3</v>
      </c>
      <c r="Q377" s="259">
        <f t="shared" ref="Q377:Q416" si="84">O377*L377</f>
        <v>216.30119999999999</v>
      </c>
      <c r="R377" s="168">
        <f t="shared" ref="R377:R416" si="85">(H377+J377)-G377-O377</f>
        <v>24.139999999999983</v>
      </c>
      <c r="S377" s="170">
        <f t="shared" ref="S377:S416" si="86">R377/G377</f>
        <v>5.8754806990215604E-2</v>
      </c>
      <c r="T377" s="168" t="s">
        <v>502</v>
      </c>
      <c r="U377" s="168" t="s">
        <v>316</v>
      </c>
      <c r="V377" s="168" t="s">
        <v>384</v>
      </c>
      <c r="W377" s="174">
        <v>1</v>
      </c>
      <c r="X377" s="168" t="s">
        <v>346</v>
      </c>
    </row>
    <row r="378" spans="2:24" hidden="1">
      <c r="B378" s="658"/>
      <c r="C378" s="443"/>
      <c r="D378" s="205">
        <v>2</v>
      </c>
      <c r="E378" s="168" t="s">
        <v>416</v>
      </c>
      <c r="F378" s="259">
        <v>3422.9900000000002</v>
      </c>
      <c r="G378" s="168">
        <v>368.22</v>
      </c>
      <c r="H378" s="168">
        <v>368.22</v>
      </c>
      <c r="I378" s="176">
        <f t="shared" si="80"/>
        <v>1</v>
      </c>
      <c r="J378" s="168">
        <v>22.87</v>
      </c>
      <c r="K378" s="176">
        <f t="shared" si="81"/>
        <v>6.2109608386290802E-2</v>
      </c>
      <c r="L378" s="259">
        <v>156.72999999999999</v>
      </c>
      <c r="M378" s="176">
        <f t="shared" si="82"/>
        <v>1.0621096083862909</v>
      </c>
      <c r="N378" s="259">
        <v>3584.42</v>
      </c>
      <c r="O378" s="168">
        <v>1.03</v>
      </c>
      <c r="P378" s="175">
        <f t="shared" si="83"/>
        <v>2.7972407799684968E-3</v>
      </c>
      <c r="Q378" s="259">
        <f t="shared" si="84"/>
        <v>161.43189999999998</v>
      </c>
      <c r="R378" s="168">
        <f t="shared" si="85"/>
        <v>21.840000000000003</v>
      </c>
      <c r="S378" s="170">
        <f t="shared" si="86"/>
        <v>5.931236760632231E-2</v>
      </c>
      <c r="T378" s="168" t="s">
        <v>502</v>
      </c>
      <c r="U378" s="168" t="s">
        <v>316</v>
      </c>
      <c r="V378" s="168" t="s">
        <v>384</v>
      </c>
      <c r="W378" s="174">
        <v>1</v>
      </c>
      <c r="X378" s="168" t="s">
        <v>346</v>
      </c>
    </row>
    <row r="379" spans="2:24" hidden="1">
      <c r="B379" s="658"/>
      <c r="C379" s="443"/>
      <c r="D379" s="205">
        <v>3</v>
      </c>
      <c r="E379" s="168" t="s">
        <v>452</v>
      </c>
      <c r="F379" s="259">
        <v>2885.12</v>
      </c>
      <c r="G379" s="168">
        <v>366.6</v>
      </c>
      <c r="H379" s="168">
        <v>366.6</v>
      </c>
      <c r="I379" s="176">
        <f t="shared" si="80"/>
        <v>1</v>
      </c>
      <c r="J379" s="168">
        <v>22.76</v>
      </c>
      <c r="K379" s="176">
        <f t="shared" si="81"/>
        <v>6.2084015275504639E-2</v>
      </c>
      <c r="L379" s="259">
        <v>133.88</v>
      </c>
      <c r="M379" s="176">
        <f t="shared" si="82"/>
        <v>1.0620840152755047</v>
      </c>
      <c r="N379" s="259">
        <v>3047.11</v>
      </c>
      <c r="O379" s="168">
        <v>1.21</v>
      </c>
      <c r="P379" s="175">
        <f t="shared" si="83"/>
        <v>3.3006001091107472E-3</v>
      </c>
      <c r="Q379" s="259">
        <f t="shared" si="84"/>
        <v>161.9948</v>
      </c>
      <c r="R379" s="168">
        <f t="shared" si="85"/>
        <v>21.54999999999999</v>
      </c>
      <c r="S379" s="170">
        <f t="shared" si="86"/>
        <v>5.8783415166393856E-2</v>
      </c>
      <c r="T379" s="168" t="s">
        <v>502</v>
      </c>
      <c r="U379" s="168" t="s">
        <v>316</v>
      </c>
      <c r="V379" s="168" t="s">
        <v>348</v>
      </c>
      <c r="W379" s="174">
        <v>1</v>
      </c>
      <c r="X379" s="168" t="s">
        <v>132</v>
      </c>
    </row>
    <row r="380" spans="2:24" hidden="1">
      <c r="B380" s="658"/>
      <c r="C380" s="443"/>
      <c r="D380" s="205">
        <v>4</v>
      </c>
      <c r="E380" s="168" t="s">
        <v>365</v>
      </c>
      <c r="F380" s="259">
        <v>2084.25</v>
      </c>
      <c r="G380" s="168">
        <v>39.96</v>
      </c>
      <c r="H380" s="168">
        <v>39.96</v>
      </c>
      <c r="I380" s="176">
        <f t="shared" si="80"/>
        <v>1</v>
      </c>
      <c r="J380" s="168">
        <v>2.76</v>
      </c>
      <c r="K380" s="176">
        <f t="shared" si="81"/>
        <v>6.9069069069069067E-2</v>
      </c>
      <c r="L380" s="259">
        <v>814.16</v>
      </c>
      <c r="M380" s="176">
        <f t="shared" si="82"/>
        <v>1.069069069069069</v>
      </c>
      <c r="N380" s="259">
        <v>2247.08</v>
      </c>
      <c r="O380" s="168">
        <v>0.2</v>
      </c>
      <c r="P380" s="175">
        <f t="shared" si="83"/>
        <v>5.005005005005005E-3</v>
      </c>
      <c r="Q380" s="259">
        <f t="shared" si="84"/>
        <v>162.83199999999999</v>
      </c>
      <c r="R380" s="168">
        <f t="shared" si="85"/>
        <v>2.5599999999999978</v>
      </c>
      <c r="S380" s="170">
        <f t="shared" si="86"/>
        <v>6.4064064064064008E-2</v>
      </c>
      <c r="T380" s="168" t="s">
        <v>502</v>
      </c>
      <c r="U380" s="168" t="s">
        <v>316</v>
      </c>
      <c r="V380" s="168" t="s">
        <v>643</v>
      </c>
      <c r="W380" s="174">
        <v>1</v>
      </c>
      <c r="X380" s="168" t="s">
        <v>133</v>
      </c>
    </row>
    <row r="381" spans="2:24" hidden="1">
      <c r="B381" s="658"/>
      <c r="C381" s="443"/>
      <c r="D381" s="205">
        <v>5</v>
      </c>
      <c r="E381" s="168" t="s">
        <v>343</v>
      </c>
      <c r="F381" s="259">
        <v>2021.8999999999999</v>
      </c>
      <c r="G381" s="168">
        <v>233.07</v>
      </c>
      <c r="H381" s="168">
        <v>233.07</v>
      </c>
      <c r="I381" s="176">
        <f t="shared" si="80"/>
        <v>1</v>
      </c>
      <c r="J381" s="168">
        <v>11.25</v>
      </c>
      <c r="K381" s="176">
        <f t="shared" si="81"/>
        <v>4.8268760458231433E-2</v>
      </c>
      <c r="L381" s="259">
        <v>194.04</v>
      </c>
      <c r="M381" s="176">
        <f t="shared" si="82"/>
        <v>1.0482687604582315</v>
      </c>
      <c r="N381" s="259">
        <v>2182.9499999999998</v>
      </c>
      <c r="O381" s="168">
        <v>0.83</v>
      </c>
      <c r="P381" s="175">
        <f t="shared" si="83"/>
        <v>3.5611618826961854E-3</v>
      </c>
      <c r="Q381" s="259">
        <f t="shared" si="84"/>
        <v>161.05319999999998</v>
      </c>
      <c r="R381" s="168">
        <f t="shared" si="85"/>
        <v>10.42</v>
      </c>
      <c r="S381" s="170">
        <f t="shared" si="86"/>
        <v>4.4707598575535246E-2</v>
      </c>
      <c r="T381" s="168" t="s">
        <v>502</v>
      </c>
      <c r="U381" s="168" t="s">
        <v>316</v>
      </c>
      <c r="V381" s="168" t="s">
        <v>722</v>
      </c>
      <c r="W381" s="174">
        <v>1</v>
      </c>
      <c r="X381" s="168" t="s">
        <v>179</v>
      </c>
    </row>
    <row r="382" spans="2:24" hidden="1">
      <c r="B382" s="658"/>
      <c r="C382" s="443"/>
      <c r="D382" s="205">
        <v>6</v>
      </c>
      <c r="E382" s="168" t="s">
        <v>589</v>
      </c>
      <c r="F382" s="259">
        <v>1647.56</v>
      </c>
      <c r="G382" s="168">
        <v>175</v>
      </c>
      <c r="H382" s="168">
        <v>175</v>
      </c>
      <c r="I382" s="176">
        <f t="shared" si="80"/>
        <v>1</v>
      </c>
      <c r="J382" s="168">
        <v>10.87</v>
      </c>
      <c r="K382" s="176">
        <f t="shared" si="81"/>
        <v>6.2114285714285712E-2</v>
      </c>
      <c r="L382" s="259">
        <v>166.42</v>
      </c>
      <c r="M382" s="176">
        <f t="shared" si="82"/>
        <v>1.0621142857142858</v>
      </c>
      <c r="N382" s="259">
        <v>1808.99</v>
      </c>
      <c r="O382" s="168">
        <v>0.97</v>
      </c>
      <c r="P382" s="175">
        <f t="shared" si="83"/>
        <v>5.5428571428571428E-3</v>
      </c>
      <c r="Q382" s="259">
        <f t="shared" si="84"/>
        <v>161.42739999999998</v>
      </c>
      <c r="R382" s="168">
        <f t="shared" si="85"/>
        <v>9.9000000000000039</v>
      </c>
      <c r="S382" s="170">
        <f t="shared" si="86"/>
        <v>5.6571428571428592E-2</v>
      </c>
      <c r="T382" s="168" t="s">
        <v>502</v>
      </c>
      <c r="U382" s="168" t="s">
        <v>316</v>
      </c>
      <c r="V382" s="168" t="s">
        <v>722</v>
      </c>
      <c r="W382" s="174">
        <v>1</v>
      </c>
      <c r="X382" s="168" t="s">
        <v>177</v>
      </c>
    </row>
    <row r="383" spans="2:24" hidden="1">
      <c r="B383" s="658"/>
      <c r="C383" s="443"/>
      <c r="D383" s="205">
        <v>7</v>
      </c>
      <c r="E383" s="168" t="s">
        <v>385</v>
      </c>
      <c r="F383" s="259">
        <v>1599.6299999999999</v>
      </c>
      <c r="G383" s="168">
        <v>103.7</v>
      </c>
      <c r="H383" s="168">
        <v>103.7</v>
      </c>
      <c r="I383" s="176">
        <f t="shared" si="80"/>
        <v>1</v>
      </c>
      <c r="J383" s="168">
        <v>4.29</v>
      </c>
      <c r="K383" s="176">
        <f t="shared" si="81"/>
        <v>4.1369334619093541E-2</v>
      </c>
      <c r="L383" s="259">
        <v>410.16</v>
      </c>
      <c r="M383" s="176">
        <f t="shared" si="82"/>
        <v>1.0413693346190935</v>
      </c>
      <c r="N383" s="259">
        <v>1759.59</v>
      </c>
      <c r="O383" s="168">
        <v>0.39</v>
      </c>
      <c r="P383" s="175">
        <f t="shared" si="83"/>
        <v>3.7608486017357765E-3</v>
      </c>
      <c r="Q383" s="259">
        <f t="shared" si="84"/>
        <v>159.9624</v>
      </c>
      <c r="R383" s="168">
        <f t="shared" si="85"/>
        <v>3.9000000000000061</v>
      </c>
      <c r="S383" s="170">
        <f t="shared" si="86"/>
        <v>3.760848601735782E-2</v>
      </c>
      <c r="T383" s="168" t="s">
        <v>502</v>
      </c>
      <c r="U383" s="168" t="s">
        <v>316</v>
      </c>
      <c r="V383" s="168" t="s">
        <v>348</v>
      </c>
      <c r="W383" s="174">
        <v>1</v>
      </c>
      <c r="X383" s="168" t="s">
        <v>346</v>
      </c>
    </row>
    <row r="384" spans="2:24" hidden="1">
      <c r="B384" s="658"/>
      <c r="C384" s="443"/>
      <c r="D384" s="205">
        <v>8</v>
      </c>
      <c r="E384" s="168" t="s">
        <v>636</v>
      </c>
      <c r="F384" s="259">
        <v>1460.26</v>
      </c>
      <c r="G384" s="168">
        <v>227.42</v>
      </c>
      <c r="H384" s="168">
        <v>227.42</v>
      </c>
      <c r="I384" s="176">
        <f t="shared" si="80"/>
        <v>1</v>
      </c>
      <c r="J384" s="168">
        <v>10.98</v>
      </c>
      <c r="K384" s="176">
        <f t="shared" si="81"/>
        <v>4.8280714097264976E-2</v>
      </c>
      <c r="L384" s="259">
        <v>147.80000000000001</v>
      </c>
      <c r="M384" s="176">
        <f t="shared" si="82"/>
        <v>1.048280714097265</v>
      </c>
      <c r="N384" s="259">
        <v>1622.84</v>
      </c>
      <c r="O384" s="168">
        <v>1.1000000000000001</v>
      </c>
      <c r="P384" s="175">
        <f t="shared" si="83"/>
        <v>4.8368657110192601E-3</v>
      </c>
      <c r="Q384" s="259">
        <f t="shared" si="84"/>
        <v>162.58000000000001</v>
      </c>
      <c r="R384" s="168">
        <f t="shared" si="85"/>
        <v>9.8799999999999901</v>
      </c>
      <c r="S384" s="170">
        <f t="shared" si="86"/>
        <v>4.3443848386245675E-2</v>
      </c>
      <c r="T384" s="168" t="s">
        <v>502</v>
      </c>
      <c r="U384" s="168" t="s">
        <v>316</v>
      </c>
      <c r="V384" s="168" t="s">
        <v>722</v>
      </c>
      <c r="W384" s="174">
        <v>1</v>
      </c>
      <c r="X384" s="168" t="s">
        <v>190</v>
      </c>
    </row>
    <row r="385" spans="2:24" hidden="1">
      <c r="B385" s="658"/>
      <c r="C385" s="443"/>
      <c r="D385" s="205">
        <v>9</v>
      </c>
      <c r="E385" s="168" t="s">
        <v>453</v>
      </c>
      <c r="F385" s="259">
        <v>1429.26</v>
      </c>
      <c r="G385" s="168">
        <v>90.61</v>
      </c>
      <c r="H385" s="168">
        <v>90.61</v>
      </c>
      <c r="I385" s="176">
        <f t="shared" si="80"/>
        <v>1</v>
      </c>
      <c r="J385" s="168">
        <v>5</v>
      </c>
      <c r="K385" s="176">
        <f t="shared" si="81"/>
        <v>5.5181547290586025E-2</v>
      </c>
      <c r="L385" s="259">
        <v>318.32</v>
      </c>
      <c r="M385" s="176">
        <f t="shared" si="82"/>
        <v>1.0551815472905861</v>
      </c>
      <c r="N385" s="259">
        <v>1591.6</v>
      </c>
      <c r="O385" s="168">
        <v>0.51</v>
      </c>
      <c r="P385" s="175">
        <f t="shared" si="83"/>
        <v>5.6285178236397749E-3</v>
      </c>
      <c r="Q385" s="259">
        <f t="shared" si="84"/>
        <v>162.3432</v>
      </c>
      <c r="R385" s="168">
        <f t="shared" si="85"/>
        <v>4.49</v>
      </c>
      <c r="S385" s="170">
        <f t="shared" si="86"/>
        <v>4.9553029466946258E-2</v>
      </c>
      <c r="T385" s="168" t="s">
        <v>502</v>
      </c>
      <c r="U385" s="168" t="s">
        <v>316</v>
      </c>
      <c r="V385" s="168" t="s">
        <v>643</v>
      </c>
      <c r="W385" s="174">
        <v>1</v>
      </c>
      <c r="X385" s="168" t="s">
        <v>143</v>
      </c>
    </row>
    <row r="386" spans="2:24" hidden="1">
      <c r="B386" s="658"/>
      <c r="C386" s="443"/>
      <c r="D386" s="205">
        <v>10</v>
      </c>
      <c r="E386" s="168" t="s">
        <v>418</v>
      </c>
      <c r="F386" s="259">
        <v>1426.54</v>
      </c>
      <c r="G386" s="168">
        <v>113.19</v>
      </c>
      <c r="H386" s="168">
        <v>113.19</v>
      </c>
      <c r="I386" s="176">
        <f t="shared" si="80"/>
        <v>1</v>
      </c>
      <c r="J386" s="168">
        <v>7.81</v>
      </c>
      <c r="K386" s="176">
        <f t="shared" si="81"/>
        <v>6.8999028182701649E-2</v>
      </c>
      <c r="L386" s="259">
        <v>203.5</v>
      </c>
      <c r="M386" s="176">
        <f t="shared" si="82"/>
        <v>1.0689990281827018</v>
      </c>
      <c r="N386" s="259">
        <v>1589.34</v>
      </c>
      <c r="O386" s="168">
        <v>0.8</v>
      </c>
      <c r="P386" s="175">
        <f t="shared" si="83"/>
        <v>7.0677621698029868E-3</v>
      </c>
      <c r="Q386" s="259">
        <f t="shared" si="84"/>
        <v>162.80000000000001</v>
      </c>
      <c r="R386" s="168">
        <f t="shared" si="85"/>
        <v>7.0100000000000025</v>
      </c>
      <c r="S386" s="170">
        <f t="shared" si="86"/>
        <v>6.1931266012898688E-2</v>
      </c>
      <c r="T386" s="168" t="s">
        <v>502</v>
      </c>
      <c r="U386" s="168" t="s">
        <v>316</v>
      </c>
      <c r="V386" s="168" t="s">
        <v>384</v>
      </c>
      <c r="W386" s="174">
        <v>1</v>
      </c>
      <c r="X386" s="168" t="s">
        <v>346</v>
      </c>
    </row>
    <row r="387" spans="2:24" ht="14.25" hidden="1" customHeight="1">
      <c r="B387" s="657">
        <v>45908</v>
      </c>
      <c r="C387" s="443" t="str">
        <f t="shared" si="79"/>
        <v>一</v>
      </c>
      <c r="D387" s="205">
        <v>1</v>
      </c>
      <c r="E387" s="168" t="s">
        <v>613</v>
      </c>
      <c r="F387" s="259">
        <v>3799.3799999999997</v>
      </c>
      <c r="G387" s="168">
        <v>402.09</v>
      </c>
      <c r="H387" s="168">
        <v>402.09</v>
      </c>
      <c r="I387" s="176">
        <f t="shared" si="80"/>
        <v>1</v>
      </c>
      <c r="J387" s="168">
        <v>28.59</v>
      </c>
      <c r="K387" s="176">
        <f t="shared" si="81"/>
        <v>7.1103484294560926E-2</v>
      </c>
      <c r="L387" s="259">
        <v>156.74</v>
      </c>
      <c r="M387" s="176">
        <f t="shared" si="82"/>
        <v>1.0711034842945608</v>
      </c>
      <c r="N387" s="259">
        <v>4481.2</v>
      </c>
      <c r="O387" s="168">
        <v>4.3499999999999996</v>
      </c>
      <c r="P387" s="175">
        <f t="shared" si="83"/>
        <v>1.0818473476087442E-2</v>
      </c>
      <c r="Q387" s="259">
        <f t="shared" si="84"/>
        <v>681.81899999999996</v>
      </c>
      <c r="R387" s="168">
        <f t="shared" si="85"/>
        <v>24.239999999999974</v>
      </c>
      <c r="S387" s="170">
        <f t="shared" si="86"/>
        <v>6.0285010818473414E-2</v>
      </c>
      <c r="T387" s="168" t="s">
        <v>502</v>
      </c>
      <c r="U387" s="168" t="s">
        <v>316</v>
      </c>
      <c r="V387" s="168" t="s">
        <v>384</v>
      </c>
      <c r="W387" s="174">
        <v>1</v>
      </c>
      <c r="X387" s="168" t="s">
        <v>346</v>
      </c>
    </row>
    <row r="388" spans="2:24" hidden="1">
      <c r="B388" s="658"/>
      <c r="C388" s="443"/>
      <c r="D388" s="205">
        <v>2</v>
      </c>
      <c r="E388" s="168" t="s">
        <v>416</v>
      </c>
      <c r="F388" s="259">
        <v>3307</v>
      </c>
      <c r="G388" s="168">
        <v>351.39</v>
      </c>
      <c r="H388" s="168">
        <v>351.39</v>
      </c>
      <c r="I388" s="176">
        <f t="shared" si="80"/>
        <v>1</v>
      </c>
      <c r="J388" s="168">
        <v>24.99</v>
      </c>
      <c r="K388" s="176">
        <f t="shared" si="81"/>
        <v>7.1117561683599423E-2</v>
      </c>
      <c r="L388" s="259">
        <v>156.72999999999999</v>
      </c>
      <c r="M388" s="176">
        <f t="shared" si="82"/>
        <v>1.0711175616835995</v>
      </c>
      <c r="N388" s="259">
        <v>3916.68</v>
      </c>
      <c r="O388" s="168">
        <v>3.89</v>
      </c>
      <c r="P388" s="175">
        <f t="shared" si="83"/>
        <v>1.1070320726258574E-2</v>
      </c>
      <c r="Q388" s="259">
        <f t="shared" si="84"/>
        <v>609.67970000000003</v>
      </c>
      <c r="R388" s="168">
        <f t="shared" si="85"/>
        <v>21.100000000000009</v>
      </c>
      <c r="S388" s="170">
        <f t="shared" si="86"/>
        <v>6.0047240957340875E-2</v>
      </c>
      <c r="T388" s="168" t="s">
        <v>502</v>
      </c>
      <c r="U388" s="168" t="s">
        <v>316</v>
      </c>
      <c r="V388" s="168" t="s">
        <v>384</v>
      </c>
      <c r="W388" s="174">
        <v>1</v>
      </c>
      <c r="X388" s="168" t="s">
        <v>346</v>
      </c>
    </row>
    <row r="389" spans="2:24" hidden="1">
      <c r="B389" s="658"/>
      <c r="C389" s="443"/>
      <c r="D389" s="205">
        <v>3</v>
      </c>
      <c r="E389" s="168" t="s">
        <v>365</v>
      </c>
      <c r="F389" s="259">
        <v>2279.65</v>
      </c>
      <c r="G389" s="168">
        <v>38.46</v>
      </c>
      <c r="H389" s="168">
        <v>38.46</v>
      </c>
      <c r="I389" s="176">
        <f t="shared" si="80"/>
        <v>1</v>
      </c>
      <c r="J389" s="168">
        <v>3.04</v>
      </c>
      <c r="K389" s="176">
        <f t="shared" si="81"/>
        <v>7.9043161726469052E-2</v>
      </c>
      <c r="L389" s="259">
        <v>814.16</v>
      </c>
      <c r="M389" s="176">
        <f t="shared" si="82"/>
        <v>1.0790431617264691</v>
      </c>
      <c r="N389" s="259">
        <v>2475.0500000000002</v>
      </c>
      <c r="O389" s="168">
        <v>0.24</v>
      </c>
      <c r="P389" s="175">
        <f t="shared" si="83"/>
        <v>6.2402496099843987E-3</v>
      </c>
      <c r="Q389" s="259">
        <f t="shared" si="84"/>
        <v>195.39839999999998</v>
      </c>
      <c r="R389" s="168">
        <f t="shared" si="85"/>
        <v>2.7999999999999989</v>
      </c>
      <c r="S389" s="170">
        <f t="shared" si="86"/>
        <v>7.2802912116484625E-2</v>
      </c>
      <c r="T389" s="168" t="s">
        <v>502</v>
      </c>
      <c r="U389" s="168" t="s">
        <v>364</v>
      </c>
      <c r="V389" s="168" t="s">
        <v>348</v>
      </c>
      <c r="W389" s="174">
        <v>1</v>
      </c>
      <c r="X389" s="168" t="s">
        <v>133</v>
      </c>
    </row>
    <row r="390" spans="2:24" hidden="1">
      <c r="B390" s="658"/>
      <c r="C390" s="443"/>
      <c r="D390" s="205">
        <v>4</v>
      </c>
      <c r="E390" s="168" t="s">
        <v>343</v>
      </c>
      <c r="F390" s="259">
        <v>2270.27</v>
      </c>
      <c r="G390" s="168">
        <v>229.77</v>
      </c>
      <c r="H390" s="168">
        <v>229.77</v>
      </c>
      <c r="I390" s="176">
        <f t="shared" si="80"/>
        <v>1</v>
      </c>
      <c r="J390" s="168">
        <v>12.7</v>
      </c>
      <c r="K390" s="176">
        <f t="shared" si="81"/>
        <v>5.5272663968316135E-2</v>
      </c>
      <c r="L390" s="259">
        <v>194.04</v>
      </c>
      <c r="M390" s="176">
        <f t="shared" si="82"/>
        <v>1.0552726639683161</v>
      </c>
      <c r="N390" s="259">
        <v>2464.31</v>
      </c>
      <c r="O390" s="168">
        <v>1</v>
      </c>
      <c r="P390" s="175">
        <f t="shared" si="83"/>
        <v>4.352178265221743E-3</v>
      </c>
      <c r="Q390" s="259">
        <f t="shared" si="84"/>
        <v>194.04</v>
      </c>
      <c r="R390" s="168">
        <f t="shared" si="85"/>
        <v>11.699999999999989</v>
      </c>
      <c r="S390" s="170">
        <f t="shared" si="86"/>
        <v>5.0920485703094348E-2</v>
      </c>
      <c r="T390" s="168" t="s">
        <v>502</v>
      </c>
      <c r="U390" s="168" t="s">
        <v>316</v>
      </c>
      <c r="V390" s="168" t="s">
        <v>722</v>
      </c>
      <c r="W390" s="174">
        <v>1</v>
      </c>
      <c r="X390" s="168" t="s">
        <v>179</v>
      </c>
    </row>
    <row r="391" spans="2:24" hidden="1">
      <c r="B391" s="658"/>
      <c r="C391" s="443"/>
      <c r="D391" s="205">
        <v>5</v>
      </c>
      <c r="E391" s="168" t="s">
        <v>504</v>
      </c>
      <c r="F391" s="259">
        <v>1939.33</v>
      </c>
      <c r="G391" s="168">
        <v>358.5</v>
      </c>
      <c r="H391" s="168">
        <v>358.5</v>
      </c>
      <c r="I391" s="176">
        <f t="shared" si="80"/>
        <v>1</v>
      </c>
      <c r="J391" s="168">
        <v>19.829999999999998</v>
      </c>
      <c r="K391" s="176">
        <f t="shared" si="81"/>
        <v>5.5313807531380751E-2</v>
      </c>
      <c r="L391" s="259">
        <v>111.2</v>
      </c>
      <c r="M391" s="176">
        <f t="shared" si="82"/>
        <v>1.0553138075313806</v>
      </c>
      <c r="N391" s="259">
        <v>2205.1</v>
      </c>
      <c r="O391" s="168">
        <v>2.39</v>
      </c>
      <c r="P391" s="175">
        <f t="shared" si="83"/>
        <v>6.6666666666666671E-3</v>
      </c>
      <c r="Q391" s="259">
        <f t="shared" si="84"/>
        <v>265.76800000000003</v>
      </c>
      <c r="R391" s="168">
        <f t="shared" si="85"/>
        <v>17.439999999999984</v>
      </c>
      <c r="S391" s="170">
        <f t="shared" si="86"/>
        <v>4.8647140864714042E-2</v>
      </c>
      <c r="T391" s="168" t="s">
        <v>502</v>
      </c>
      <c r="U391" s="168" t="s">
        <v>316</v>
      </c>
      <c r="V391" s="168" t="s">
        <v>722</v>
      </c>
      <c r="W391" s="174">
        <v>1</v>
      </c>
      <c r="X391" s="168" t="s">
        <v>232</v>
      </c>
    </row>
    <row r="392" spans="2:24" hidden="1">
      <c r="B392" s="658"/>
      <c r="C392" s="443"/>
      <c r="D392" s="205">
        <v>6</v>
      </c>
      <c r="E392" s="168" t="s">
        <v>589</v>
      </c>
      <c r="F392" s="259">
        <v>1903.84</v>
      </c>
      <c r="G392" s="168">
        <v>177.2</v>
      </c>
      <c r="H392" s="168">
        <v>177.2</v>
      </c>
      <c r="I392" s="176">
        <f t="shared" si="80"/>
        <v>1</v>
      </c>
      <c r="J392" s="168">
        <v>12.6</v>
      </c>
      <c r="K392" s="176">
        <f t="shared" si="81"/>
        <v>7.1106094808126408E-2</v>
      </c>
      <c r="L392" s="259">
        <v>166.42</v>
      </c>
      <c r="M392" s="176">
        <f t="shared" si="82"/>
        <v>1.0711060948081264</v>
      </c>
      <c r="N392" s="259">
        <v>2096.89</v>
      </c>
      <c r="O392" s="168">
        <v>1.1599999999999999</v>
      </c>
      <c r="P392" s="175">
        <f t="shared" si="83"/>
        <v>6.5462753950338596E-3</v>
      </c>
      <c r="Q392" s="259">
        <f t="shared" si="84"/>
        <v>193.04719999999998</v>
      </c>
      <c r="R392" s="168">
        <f t="shared" si="85"/>
        <v>11.439999999999994</v>
      </c>
      <c r="S392" s="170">
        <f t="shared" si="86"/>
        <v>6.4559819413092523E-2</v>
      </c>
      <c r="T392" s="168" t="s">
        <v>502</v>
      </c>
      <c r="U392" s="168" t="s">
        <v>316</v>
      </c>
      <c r="V392" s="168" t="s">
        <v>722</v>
      </c>
      <c r="W392" s="174">
        <v>1</v>
      </c>
      <c r="X392" s="168" t="s">
        <v>177</v>
      </c>
    </row>
    <row r="393" spans="2:24" hidden="1">
      <c r="B393" s="658"/>
      <c r="C393" s="443"/>
      <c r="D393" s="205">
        <v>7</v>
      </c>
      <c r="E393" s="168" t="s">
        <v>385</v>
      </c>
      <c r="F393" s="259">
        <v>1775.99</v>
      </c>
      <c r="G393" s="168">
        <v>101.24</v>
      </c>
      <c r="H393" s="168">
        <v>101.24</v>
      </c>
      <c r="I393" s="176">
        <f t="shared" si="80"/>
        <v>1</v>
      </c>
      <c r="J393" s="168">
        <v>4.8</v>
      </c>
      <c r="K393" s="176">
        <f t="shared" si="81"/>
        <v>4.7412090082971162E-2</v>
      </c>
      <c r="L393" s="259">
        <v>410.16</v>
      </c>
      <c r="M393" s="176">
        <f t="shared" si="82"/>
        <v>1.0474120900829711</v>
      </c>
      <c r="N393" s="259">
        <v>1968.77</v>
      </c>
      <c r="O393" s="168">
        <v>0.47</v>
      </c>
      <c r="P393" s="175">
        <f t="shared" si="83"/>
        <v>4.6424338206242591E-3</v>
      </c>
      <c r="Q393" s="259">
        <f t="shared" si="84"/>
        <v>192.77520000000001</v>
      </c>
      <c r="R393" s="168">
        <f t="shared" si="85"/>
        <v>4.3299999999999974</v>
      </c>
      <c r="S393" s="170">
        <f t="shared" si="86"/>
        <v>4.2769656262346877E-2</v>
      </c>
      <c r="T393" s="168" t="s">
        <v>502</v>
      </c>
      <c r="U393" s="168" t="s">
        <v>364</v>
      </c>
      <c r="V393" s="168" t="s">
        <v>348</v>
      </c>
      <c r="W393" s="174">
        <v>1</v>
      </c>
      <c r="X393" s="168" t="s">
        <v>346</v>
      </c>
    </row>
    <row r="394" spans="2:24" hidden="1">
      <c r="B394" s="658"/>
      <c r="C394" s="443"/>
      <c r="D394" s="205">
        <v>8</v>
      </c>
      <c r="E394" s="168" t="s">
        <v>418</v>
      </c>
      <c r="F394" s="259">
        <v>1646.3100000000002</v>
      </c>
      <c r="G394" s="168">
        <v>114.35</v>
      </c>
      <c r="H394" s="168">
        <v>114.35</v>
      </c>
      <c r="I394" s="176">
        <f t="shared" si="80"/>
        <v>1</v>
      </c>
      <c r="J394" s="168">
        <v>9.0399999999999991</v>
      </c>
      <c r="K394" s="176">
        <f t="shared" si="81"/>
        <v>7.9055531263664186E-2</v>
      </c>
      <c r="L394" s="259">
        <v>203.5</v>
      </c>
      <c r="M394" s="176">
        <f t="shared" si="82"/>
        <v>1.079055531263664</v>
      </c>
      <c r="N394" s="259">
        <v>1839.64</v>
      </c>
      <c r="O394" s="168">
        <v>0.95</v>
      </c>
      <c r="P394" s="175">
        <f t="shared" si="83"/>
        <v>8.3078268473983381E-3</v>
      </c>
      <c r="Q394" s="259">
        <f t="shared" si="84"/>
        <v>193.32499999999999</v>
      </c>
      <c r="R394" s="168">
        <f t="shared" si="85"/>
        <v>8.0899999999999928</v>
      </c>
      <c r="S394" s="170">
        <f t="shared" si="86"/>
        <v>7.0747704416265794E-2</v>
      </c>
      <c r="T394" s="168" t="s">
        <v>502</v>
      </c>
      <c r="U394" s="168" t="s">
        <v>316</v>
      </c>
      <c r="V394" s="168" t="s">
        <v>384</v>
      </c>
      <c r="W394" s="174">
        <v>1</v>
      </c>
      <c r="X394" s="168" t="s">
        <v>346</v>
      </c>
    </row>
    <row r="395" spans="2:24" hidden="1">
      <c r="B395" s="658"/>
      <c r="C395" s="443"/>
      <c r="D395" s="205">
        <v>9</v>
      </c>
      <c r="E395" s="168" t="s">
        <v>636</v>
      </c>
      <c r="F395" s="259">
        <v>1645.0100000000002</v>
      </c>
      <c r="G395" s="168">
        <v>225.01</v>
      </c>
      <c r="H395" s="168">
        <v>225.01</v>
      </c>
      <c r="I395" s="176">
        <f t="shared" si="80"/>
        <v>1</v>
      </c>
      <c r="J395" s="168">
        <v>12.44</v>
      </c>
      <c r="K395" s="176">
        <f t="shared" si="81"/>
        <v>5.5286431714146038E-2</v>
      </c>
      <c r="L395" s="259">
        <v>147.80000000000001</v>
      </c>
      <c r="M395" s="176">
        <f t="shared" si="82"/>
        <v>1.0552864317141459</v>
      </c>
      <c r="N395" s="259">
        <v>1838.63</v>
      </c>
      <c r="O395" s="168">
        <v>1.31</v>
      </c>
      <c r="P395" s="175">
        <f t="shared" si="83"/>
        <v>5.8219634682902983E-3</v>
      </c>
      <c r="Q395" s="259">
        <f t="shared" si="84"/>
        <v>193.61800000000002</v>
      </c>
      <c r="R395" s="168">
        <f t="shared" si="85"/>
        <v>11.129999999999997</v>
      </c>
      <c r="S395" s="170">
        <f t="shared" si="86"/>
        <v>4.9464468245855729E-2</v>
      </c>
      <c r="T395" s="168" t="s">
        <v>502</v>
      </c>
      <c r="U395" s="168" t="s">
        <v>316</v>
      </c>
      <c r="V395" s="168" t="s">
        <v>722</v>
      </c>
      <c r="W395" s="174">
        <v>1</v>
      </c>
      <c r="X395" s="168" t="s">
        <v>190</v>
      </c>
    </row>
    <row r="396" spans="2:24" hidden="1">
      <c r="B396" s="658"/>
      <c r="C396" s="443"/>
      <c r="D396" s="205">
        <v>10</v>
      </c>
      <c r="E396" s="168" t="s">
        <v>453</v>
      </c>
      <c r="F396" s="259">
        <v>1601.1399999999999</v>
      </c>
      <c r="G396" s="168">
        <v>89.24</v>
      </c>
      <c r="H396" s="168">
        <v>89.24</v>
      </c>
      <c r="I396" s="176">
        <f t="shared" si="80"/>
        <v>1</v>
      </c>
      <c r="J396" s="168">
        <v>5.64</v>
      </c>
      <c r="K396" s="176">
        <f t="shared" si="81"/>
        <v>6.3200358583594796E-2</v>
      </c>
      <c r="L396" s="259">
        <v>318.32</v>
      </c>
      <c r="M396" s="176">
        <f t="shared" si="82"/>
        <v>1.0632003585835947</v>
      </c>
      <c r="N396" s="259">
        <v>1795.32</v>
      </c>
      <c r="O396" s="168">
        <v>0.61</v>
      </c>
      <c r="P396" s="175">
        <f t="shared" si="83"/>
        <v>6.8354997758852537E-3</v>
      </c>
      <c r="Q396" s="259">
        <f t="shared" si="84"/>
        <v>194.17519999999999</v>
      </c>
      <c r="R396" s="168">
        <f t="shared" si="85"/>
        <v>5.03</v>
      </c>
      <c r="S396" s="170">
        <f t="shared" si="86"/>
        <v>5.6364858807709556E-2</v>
      </c>
      <c r="T396" s="168" t="s">
        <v>502</v>
      </c>
      <c r="U396" s="168" t="s">
        <v>364</v>
      </c>
      <c r="V396" s="168" t="s">
        <v>643</v>
      </c>
      <c r="W396" s="174">
        <v>1</v>
      </c>
      <c r="X396" s="168" t="s">
        <v>143</v>
      </c>
    </row>
    <row r="397" spans="2:24" ht="14.25" hidden="1" customHeight="1">
      <c r="B397" s="657">
        <v>45909</v>
      </c>
      <c r="C397" s="443" t="str">
        <f t="shared" si="79"/>
        <v>二</v>
      </c>
      <c r="D397" s="205">
        <v>1</v>
      </c>
      <c r="E397" s="168" t="s">
        <v>613</v>
      </c>
      <c r="F397" s="259">
        <v>3131.66</v>
      </c>
      <c r="G397" s="168">
        <v>380.23</v>
      </c>
      <c r="H397" s="168">
        <v>380.23</v>
      </c>
      <c r="I397" s="176">
        <f t="shared" si="80"/>
        <v>1</v>
      </c>
      <c r="J397" s="168">
        <v>21.22</v>
      </c>
      <c r="K397" s="176">
        <f t="shared" si="81"/>
        <v>5.5808326539199954E-2</v>
      </c>
      <c r="L397" s="259">
        <v>156.74</v>
      </c>
      <c r="M397" s="176">
        <f t="shared" si="82"/>
        <v>1.0558083265392</v>
      </c>
      <c r="N397" s="259">
        <v>3326.02</v>
      </c>
      <c r="O397" s="168">
        <v>1.24</v>
      </c>
      <c r="P397" s="175">
        <f t="shared" si="83"/>
        <v>3.2611840201983008E-3</v>
      </c>
      <c r="Q397" s="259">
        <f t="shared" si="84"/>
        <v>194.35760000000002</v>
      </c>
      <c r="R397" s="168">
        <f t="shared" si="85"/>
        <v>19.980000000000029</v>
      </c>
      <c r="S397" s="170">
        <f t="shared" si="86"/>
        <v>5.2547142519001729E-2</v>
      </c>
      <c r="T397" s="168" t="s">
        <v>502</v>
      </c>
      <c r="U397" s="168" t="s">
        <v>316</v>
      </c>
      <c r="V397" s="168" t="s">
        <v>384</v>
      </c>
      <c r="W397" s="174">
        <v>1</v>
      </c>
      <c r="X397" s="168" t="s">
        <v>346</v>
      </c>
    </row>
    <row r="398" spans="2:24" hidden="1">
      <c r="B398" s="658"/>
      <c r="C398" s="443"/>
      <c r="D398" s="205">
        <v>2</v>
      </c>
      <c r="E398" s="168" t="s">
        <v>416</v>
      </c>
      <c r="F398" s="259">
        <v>2766.28</v>
      </c>
      <c r="G398" s="168">
        <v>330.22</v>
      </c>
      <c r="H398" s="168">
        <v>330.22</v>
      </c>
      <c r="I398" s="176">
        <f t="shared" si="80"/>
        <v>1</v>
      </c>
      <c r="J398" s="168">
        <v>18.43</v>
      </c>
      <c r="K398" s="176">
        <f t="shared" si="81"/>
        <v>5.5811277330264669E-2</v>
      </c>
      <c r="L398" s="259">
        <v>156.72999999999999</v>
      </c>
      <c r="M398" s="176">
        <f t="shared" si="82"/>
        <v>1.0558112773302646</v>
      </c>
      <c r="N398" s="259">
        <v>2888.53</v>
      </c>
      <c r="O398" s="168">
        <v>0.78</v>
      </c>
      <c r="P398" s="175">
        <f t="shared" si="83"/>
        <v>2.3620616558657865E-3</v>
      </c>
      <c r="Q398" s="259">
        <f t="shared" si="84"/>
        <v>122.24939999999999</v>
      </c>
      <c r="R398" s="168">
        <f t="shared" si="85"/>
        <v>17.650000000000006</v>
      </c>
      <c r="S398" s="170">
        <f t="shared" si="86"/>
        <v>5.3449215674398899E-2</v>
      </c>
      <c r="T398" s="168" t="s">
        <v>502</v>
      </c>
      <c r="U398" s="168" t="s">
        <v>316</v>
      </c>
      <c r="V398" s="168" t="s">
        <v>384</v>
      </c>
      <c r="W398" s="174">
        <v>1</v>
      </c>
      <c r="X398" s="168" t="s">
        <v>346</v>
      </c>
    </row>
    <row r="399" spans="2:24" hidden="1">
      <c r="B399" s="658"/>
      <c r="C399" s="443"/>
      <c r="D399" s="205">
        <v>3</v>
      </c>
      <c r="E399" s="168" t="s">
        <v>452</v>
      </c>
      <c r="F399" s="259">
        <v>2441.9699999999998</v>
      </c>
      <c r="G399" s="168">
        <v>343.36</v>
      </c>
      <c r="H399" s="168">
        <v>343.36</v>
      </c>
      <c r="I399" s="176">
        <f t="shared" si="80"/>
        <v>1</v>
      </c>
      <c r="J399" s="168">
        <v>19.16</v>
      </c>
      <c r="K399" s="176">
        <f t="shared" si="81"/>
        <v>5.580149114631873E-2</v>
      </c>
      <c r="L399" s="259">
        <v>133.88</v>
      </c>
      <c r="M399" s="176">
        <f t="shared" si="82"/>
        <v>1.0558014911463187</v>
      </c>
      <c r="N399" s="259">
        <v>2565.14</v>
      </c>
      <c r="O399" s="168">
        <v>0.92</v>
      </c>
      <c r="P399" s="175">
        <f t="shared" si="83"/>
        <v>2.6794035414725069E-3</v>
      </c>
      <c r="Q399" s="259">
        <f t="shared" si="84"/>
        <v>123.1696</v>
      </c>
      <c r="R399" s="168">
        <f t="shared" si="85"/>
        <v>18.240000000000023</v>
      </c>
      <c r="S399" s="170">
        <f t="shared" si="86"/>
        <v>5.3122087604846289E-2</v>
      </c>
      <c r="T399" s="168" t="s">
        <v>502</v>
      </c>
      <c r="U399" s="168" t="s">
        <v>316</v>
      </c>
      <c r="V399" s="168" t="s">
        <v>348</v>
      </c>
      <c r="W399" s="174">
        <v>1</v>
      </c>
      <c r="X399" s="168" t="s">
        <v>132</v>
      </c>
    </row>
    <row r="400" spans="2:24" hidden="1">
      <c r="B400" s="658"/>
      <c r="C400" s="443"/>
      <c r="D400" s="205">
        <v>4</v>
      </c>
      <c r="E400" s="168" t="s">
        <v>365</v>
      </c>
      <c r="F400" s="259">
        <v>1880.71</v>
      </c>
      <c r="G400" s="168">
        <v>39.65</v>
      </c>
      <c r="H400" s="168">
        <v>39.65</v>
      </c>
      <c r="I400" s="176">
        <f t="shared" si="80"/>
        <v>1</v>
      </c>
      <c r="J400" s="168">
        <v>2.46</v>
      </c>
      <c r="K400" s="176">
        <f t="shared" si="81"/>
        <v>6.2042875157629254E-2</v>
      </c>
      <c r="L400" s="259">
        <v>814.16</v>
      </c>
      <c r="M400" s="176">
        <f t="shared" si="82"/>
        <v>1.0620428751576292</v>
      </c>
      <c r="N400" s="259">
        <v>2002.83</v>
      </c>
      <c r="O400" s="168">
        <v>0.15</v>
      </c>
      <c r="P400" s="175">
        <f t="shared" si="83"/>
        <v>3.7831021437578815E-3</v>
      </c>
      <c r="Q400" s="259">
        <f t="shared" si="84"/>
        <v>122.124</v>
      </c>
      <c r="R400" s="168">
        <f t="shared" si="85"/>
        <v>2.3100000000000009</v>
      </c>
      <c r="S400" s="170">
        <f t="shared" si="86"/>
        <v>5.8259773013871398E-2</v>
      </c>
      <c r="T400" s="168" t="s">
        <v>502</v>
      </c>
      <c r="U400" s="168" t="s">
        <v>364</v>
      </c>
      <c r="V400" s="168" t="s">
        <v>366</v>
      </c>
      <c r="W400" s="174">
        <v>1</v>
      </c>
      <c r="X400" s="168" t="s">
        <v>133</v>
      </c>
    </row>
    <row r="401" spans="2:24" hidden="1">
      <c r="B401" s="658"/>
      <c r="C401" s="443"/>
      <c r="D401" s="205">
        <v>5</v>
      </c>
      <c r="E401" s="168" t="s">
        <v>504</v>
      </c>
      <c r="F401" s="259">
        <v>1422.25</v>
      </c>
      <c r="G401" s="168">
        <v>332.7</v>
      </c>
      <c r="H401" s="168">
        <v>332.7</v>
      </c>
      <c r="I401" s="176">
        <f t="shared" si="80"/>
        <v>1</v>
      </c>
      <c r="J401" s="168">
        <v>14.44</v>
      </c>
      <c r="K401" s="176">
        <f t="shared" si="81"/>
        <v>4.3402464682897504E-2</v>
      </c>
      <c r="L401" s="259">
        <v>111.2</v>
      </c>
      <c r="M401" s="176">
        <f t="shared" si="82"/>
        <v>1.0434024646828974</v>
      </c>
      <c r="N401" s="259">
        <v>1605.73</v>
      </c>
      <c r="O401" s="168">
        <v>1.65</v>
      </c>
      <c r="P401" s="175">
        <f t="shared" si="83"/>
        <v>4.9594229035166814E-3</v>
      </c>
      <c r="Q401" s="259">
        <f t="shared" si="84"/>
        <v>183.48</v>
      </c>
      <c r="R401" s="168">
        <f t="shared" si="85"/>
        <v>12.789999999999997</v>
      </c>
      <c r="S401" s="170">
        <f t="shared" si="86"/>
        <v>3.8443041779380814E-2</v>
      </c>
      <c r="T401" s="168" t="s">
        <v>502</v>
      </c>
      <c r="U401" s="168" t="s">
        <v>316</v>
      </c>
      <c r="V401" s="168" t="s">
        <v>722</v>
      </c>
      <c r="W401" s="174">
        <v>1</v>
      </c>
      <c r="X401" s="168" t="s">
        <v>232</v>
      </c>
    </row>
    <row r="402" spans="2:24" hidden="1">
      <c r="B402" s="658"/>
      <c r="C402" s="443"/>
      <c r="D402" s="205">
        <v>6</v>
      </c>
      <c r="E402" s="168" t="s">
        <v>589</v>
      </c>
      <c r="F402" s="259">
        <v>1401.26</v>
      </c>
      <c r="G402" s="168">
        <v>164.08</v>
      </c>
      <c r="H402" s="168">
        <v>164.08</v>
      </c>
      <c r="I402" s="176">
        <f t="shared" si="80"/>
        <v>1</v>
      </c>
      <c r="J402" s="168">
        <v>9.16</v>
      </c>
      <c r="K402" s="176">
        <f t="shared" si="81"/>
        <v>5.5826426133593364E-2</v>
      </c>
      <c r="L402" s="259">
        <v>166.42</v>
      </c>
      <c r="M402" s="176">
        <f t="shared" si="82"/>
        <v>1.0558264261335935</v>
      </c>
      <c r="N402" s="259">
        <v>1524.41</v>
      </c>
      <c r="O402" s="168">
        <v>0.74</v>
      </c>
      <c r="P402" s="175">
        <f t="shared" si="83"/>
        <v>4.5099951243295945E-3</v>
      </c>
      <c r="Q402" s="259">
        <f t="shared" si="84"/>
        <v>123.15079999999999</v>
      </c>
      <c r="R402" s="168">
        <f t="shared" si="85"/>
        <v>8.4199999999999964</v>
      </c>
      <c r="S402" s="170">
        <f t="shared" si="86"/>
        <v>5.1316431009263745E-2</v>
      </c>
      <c r="T402" s="168" t="s">
        <v>502</v>
      </c>
      <c r="U402" s="168" t="s">
        <v>316</v>
      </c>
      <c r="V402" s="168" t="s">
        <v>722</v>
      </c>
      <c r="W402" s="174">
        <v>1</v>
      </c>
      <c r="X402" s="168" t="s">
        <v>177</v>
      </c>
    </row>
    <row r="403" spans="2:24" hidden="1">
      <c r="B403" s="658"/>
      <c r="C403" s="443"/>
      <c r="D403" s="205">
        <v>7</v>
      </c>
      <c r="E403" s="168" t="s">
        <v>343</v>
      </c>
      <c r="F403" s="259">
        <v>1391.27</v>
      </c>
      <c r="G403" s="168">
        <v>234.33</v>
      </c>
      <c r="H403" s="168">
        <v>234.33</v>
      </c>
      <c r="I403" s="176">
        <f t="shared" si="80"/>
        <v>1</v>
      </c>
      <c r="J403" s="168">
        <v>10.17</v>
      </c>
      <c r="K403" s="176">
        <f t="shared" si="81"/>
        <v>4.3400332863909867E-2</v>
      </c>
      <c r="L403" s="259">
        <v>194.04</v>
      </c>
      <c r="M403" s="176">
        <f t="shared" si="82"/>
        <v>1.0434003328639099</v>
      </c>
      <c r="N403" s="259">
        <v>1973.39</v>
      </c>
      <c r="O403" s="168">
        <v>3</v>
      </c>
      <c r="P403" s="175">
        <f t="shared" si="83"/>
        <v>1.2802458071949813E-2</v>
      </c>
      <c r="Q403" s="259">
        <f t="shared" si="84"/>
        <v>582.12</v>
      </c>
      <c r="R403" s="168">
        <f t="shared" si="85"/>
        <v>7.1699999999999875</v>
      </c>
      <c r="S403" s="170">
        <f t="shared" si="86"/>
        <v>3.0597874791960002E-2</v>
      </c>
      <c r="T403" s="168" t="s">
        <v>502</v>
      </c>
      <c r="U403" s="168" t="s">
        <v>316</v>
      </c>
      <c r="V403" s="168" t="s">
        <v>722</v>
      </c>
      <c r="W403" s="174">
        <v>1</v>
      </c>
      <c r="X403" s="168" t="s">
        <v>179</v>
      </c>
    </row>
    <row r="404" spans="2:24" hidden="1">
      <c r="B404" s="658"/>
      <c r="C404" s="443"/>
      <c r="D404" s="205">
        <v>8</v>
      </c>
      <c r="E404" s="168" t="s">
        <v>385</v>
      </c>
      <c r="F404" s="259">
        <v>1349.42</v>
      </c>
      <c r="G404" s="168">
        <v>96.54</v>
      </c>
      <c r="H404" s="168">
        <v>96.54</v>
      </c>
      <c r="I404" s="176">
        <f t="shared" si="80"/>
        <v>1</v>
      </c>
      <c r="J404" s="168">
        <v>3.59</v>
      </c>
      <c r="K404" s="176">
        <f t="shared" si="81"/>
        <v>3.7186658379946134E-2</v>
      </c>
      <c r="L404" s="259">
        <v>410.16</v>
      </c>
      <c r="M404" s="176">
        <f t="shared" si="82"/>
        <v>1.0371866583799463</v>
      </c>
      <c r="N404" s="259">
        <v>1472.47</v>
      </c>
      <c r="O404" s="168">
        <v>0.3</v>
      </c>
      <c r="P404" s="175">
        <f t="shared" si="83"/>
        <v>3.1075201988812924E-3</v>
      </c>
      <c r="Q404" s="259">
        <f t="shared" si="84"/>
        <v>123.048</v>
      </c>
      <c r="R404" s="168">
        <f t="shared" si="85"/>
        <v>3.2900000000000036</v>
      </c>
      <c r="S404" s="170">
        <f t="shared" si="86"/>
        <v>3.407913818106488E-2</v>
      </c>
      <c r="T404" s="168" t="s">
        <v>502</v>
      </c>
      <c r="U404" s="168" t="s">
        <v>364</v>
      </c>
      <c r="V404" s="168" t="s">
        <v>348</v>
      </c>
      <c r="W404" s="174">
        <v>1</v>
      </c>
      <c r="X404" s="168" t="s">
        <v>346</v>
      </c>
    </row>
    <row r="405" spans="2:24" hidden="1">
      <c r="B405" s="658"/>
      <c r="C405" s="443"/>
      <c r="D405" s="205">
        <v>9</v>
      </c>
      <c r="E405" s="168" t="s">
        <v>418</v>
      </c>
      <c r="F405" s="259">
        <v>1314.6100000000001</v>
      </c>
      <c r="G405" s="168">
        <v>113.78</v>
      </c>
      <c r="H405" s="168">
        <v>113.78</v>
      </c>
      <c r="I405" s="176">
        <f t="shared" si="80"/>
        <v>1</v>
      </c>
      <c r="J405" s="168">
        <v>7.06</v>
      </c>
      <c r="K405" s="176">
        <f t="shared" si="81"/>
        <v>6.2049569344348736E-2</v>
      </c>
      <c r="L405" s="259">
        <v>203.5</v>
      </c>
      <c r="M405" s="176">
        <f t="shared" si="82"/>
        <v>1.0620495693443488</v>
      </c>
      <c r="N405" s="259">
        <v>1436.71</v>
      </c>
      <c r="O405" s="168">
        <v>0.6</v>
      </c>
      <c r="P405" s="175">
        <f t="shared" si="83"/>
        <v>5.2733345051854457E-3</v>
      </c>
      <c r="Q405" s="259">
        <f t="shared" si="84"/>
        <v>122.1</v>
      </c>
      <c r="R405" s="168">
        <f t="shared" si="85"/>
        <v>6.4600000000000026</v>
      </c>
      <c r="S405" s="170">
        <f t="shared" si="86"/>
        <v>5.6776234839163317E-2</v>
      </c>
      <c r="T405" s="168" t="s">
        <v>502</v>
      </c>
      <c r="U405" s="168" t="s">
        <v>316</v>
      </c>
      <c r="V405" s="168" t="s">
        <v>384</v>
      </c>
      <c r="W405" s="174">
        <v>1</v>
      </c>
      <c r="X405" s="168" t="s">
        <v>346</v>
      </c>
    </row>
    <row r="406" spans="2:24" hidden="1">
      <c r="B406" s="658"/>
      <c r="C406" s="443"/>
      <c r="D406" s="205">
        <v>10</v>
      </c>
      <c r="E406" s="168" t="s">
        <v>453</v>
      </c>
      <c r="F406" s="259">
        <v>1254.18</v>
      </c>
      <c r="G406" s="168">
        <v>87.14</v>
      </c>
      <c r="H406" s="168">
        <v>87.14</v>
      </c>
      <c r="I406" s="176">
        <f t="shared" si="80"/>
        <v>1</v>
      </c>
      <c r="J406" s="168">
        <v>4.32</v>
      </c>
      <c r="K406" s="176">
        <f t="shared" si="81"/>
        <v>4.9575395914620152E-2</v>
      </c>
      <c r="L406" s="259">
        <v>318.32</v>
      </c>
      <c r="M406" s="176">
        <f t="shared" si="82"/>
        <v>1.0495753959146203</v>
      </c>
      <c r="N406" s="259">
        <v>1375.14</v>
      </c>
      <c r="O406" s="168">
        <v>0.38</v>
      </c>
      <c r="P406" s="175">
        <f t="shared" si="83"/>
        <v>4.360798714711958E-3</v>
      </c>
      <c r="Q406" s="259">
        <f t="shared" si="84"/>
        <v>120.9616</v>
      </c>
      <c r="R406" s="168">
        <f t="shared" si="85"/>
        <v>3.9400000000000075</v>
      </c>
      <c r="S406" s="170">
        <f t="shared" si="86"/>
        <v>4.521459719990828E-2</v>
      </c>
      <c r="T406" s="168" t="s">
        <v>502</v>
      </c>
      <c r="U406" s="168" t="s">
        <v>364</v>
      </c>
      <c r="V406" s="168" t="s">
        <v>643</v>
      </c>
      <c r="W406" s="174">
        <v>1</v>
      </c>
      <c r="X406" s="168" t="s">
        <v>143</v>
      </c>
    </row>
    <row r="407" spans="2:24" ht="14.25" hidden="1" customHeight="1">
      <c r="B407" s="657">
        <v>45910</v>
      </c>
      <c r="C407" s="443" t="str">
        <f t="shared" si="79"/>
        <v>三</v>
      </c>
      <c r="D407" s="205">
        <v>1</v>
      </c>
      <c r="E407" s="168" t="s">
        <v>613</v>
      </c>
      <c r="F407" s="259">
        <v>3799.3799999999997</v>
      </c>
      <c r="G407" s="168">
        <v>385.59</v>
      </c>
      <c r="H407" s="168">
        <v>385.59</v>
      </c>
      <c r="I407" s="176">
        <f t="shared" si="80"/>
        <v>1</v>
      </c>
      <c r="J407" s="168">
        <v>23.94</v>
      </c>
      <c r="K407" s="176">
        <f t="shared" si="81"/>
        <v>6.2086672372208829E-2</v>
      </c>
      <c r="L407" s="259">
        <v>156.74</v>
      </c>
      <c r="M407" s="176">
        <f t="shared" si="82"/>
        <v>1.0620866723722089</v>
      </c>
      <c r="N407" s="259">
        <v>3752.36</v>
      </c>
      <c r="O407" s="168">
        <v>0.81</v>
      </c>
      <c r="P407" s="175">
        <f t="shared" si="83"/>
        <v>2.1006768847739829E-3</v>
      </c>
      <c r="Q407" s="259">
        <f t="shared" si="84"/>
        <v>126.95940000000002</v>
      </c>
      <c r="R407" s="168">
        <f t="shared" si="85"/>
        <v>23.13</v>
      </c>
      <c r="S407" s="170">
        <f t="shared" si="86"/>
        <v>5.9985995487434843E-2</v>
      </c>
      <c r="T407" s="168" t="s">
        <v>502</v>
      </c>
      <c r="U407" s="168" t="s">
        <v>316</v>
      </c>
      <c r="V407" s="168" t="s">
        <v>384</v>
      </c>
      <c r="W407" s="174">
        <v>1</v>
      </c>
      <c r="X407" s="168" t="s">
        <v>346</v>
      </c>
    </row>
    <row r="408" spans="2:24" hidden="1">
      <c r="B408" s="658"/>
      <c r="C408" s="443"/>
      <c r="D408" s="205">
        <v>2</v>
      </c>
      <c r="E408" s="168" t="s">
        <v>416</v>
      </c>
      <c r="F408" s="259">
        <v>3307</v>
      </c>
      <c r="G408" s="168">
        <v>338</v>
      </c>
      <c r="H408" s="168">
        <v>338</v>
      </c>
      <c r="I408" s="176">
        <f t="shared" si="80"/>
        <v>1</v>
      </c>
      <c r="J408" s="168">
        <v>20.99</v>
      </c>
      <c r="K408" s="176">
        <f t="shared" si="81"/>
        <v>6.2100591715976323E-2</v>
      </c>
      <c r="L408" s="259">
        <v>156.72999999999999</v>
      </c>
      <c r="M408" s="176">
        <f t="shared" si="82"/>
        <v>1.0621005917159763</v>
      </c>
      <c r="N408" s="259">
        <v>3289.76</v>
      </c>
      <c r="O408" s="168">
        <v>0.81</v>
      </c>
      <c r="P408" s="175">
        <f t="shared" si="83"/>
        <v>2.3964497041420122E-3</v>
      </c>
      <c r="Q408" s="259">
        <f t="shared" si="84"/>
        <v>126.9513</v>
      </c>
      <c r="R408" s="168">
        <f t="shared" si="85"/>
        <v>20.18000000000001</v>
      </c>
      <c r="S408" s="170">
        <f t="shared" si="86"/>
        <v>5.9704142011834348E-2</v>
      </c>
      <c r="T408" s="168" t="s">
        <v>502</v>
      </c>
      <c r="U408" s="168" t="s">
        <v>316</v>
      </c>
      <c r="V408" s="168" t="s">
        <v>384</v>
      </c>
      <c r="W408" s="174">
        <v>1</v>
      </c>
      <c r="X408" s="168" t="s">
        <v>346</v>
      </c>
    </row>
    <row r="409" spans="2:24" hidden="1">
      <c r="B409" s="658"/>
      <c r="C409" s="443"/>
      <c r="D409" s="205">
        <v>3</v>
      </c>
      <c r="E409" s="168" t="s">
        <v>365</v>
      </c>
      <c r="F409" s="259">
        <v>2279.65</v>
      </c>
      <c r="G409" s="168">
        <v>35.340000000000003</v>
      </c>
      <c r="H409" s="168">
        <v>35.340000000000003</v>
      </c>
      <c r="I409" s="176">
        <f t="shared" si="80"/>
        <v>1</v>
      </c>
      <c r="J409" s="168">
        <v>2.44</v>
      </c>
      <c r="K409" s="176">
        <f t="shared" si="81"/>
        <v>6.9043576683644581E-2</v>
      </c>
      <c r="L409" s="259">
        <v>814.16</v>
      </c>
      <c r="M409" s="176">
        <f t="shared" si="82"/>
        <v>1.0690435766836446</v>
      </c>
      <c r="N409" s="259">
        <v>1986.55</v>
      </c>
      <c r="O409" s="168">
        <v>0.34</v>
      </c>
      <c r="P409" s="175">
        <f t="shared" si="83"/>
        <v>9.6208262591963786E-3</v>
      </c>
      <c r="Q409" s="259">
        <f t="shared" si="84"/>
        <v>276.81440000000003</v>
      </c>
      <c r="R409" s="168">
        <f t="shared" si="85"/>
        <v>2.0999999999999979</v>
      </c>
      <c r="S409" s="170">
        <f t="shared" si="86"/>
        <v>5.9422750424448154E-2</v>
      </c>
      <c r="T409" s="168" t="s">
        <v>502</v>
      </c>
      <c r="U409" s="168" t="s">
        <v>364</v>
      </c>
      <c r="V409" s="168" t="s">
        <v>366</v>
      </c>
      <c r="W409" s="174">
        <v>1</v>
      </c>
      <c r="X409" s="168" t="s">
        <v>133</v>
      </c>
    </row>
    <row r="410" spans="2:24" hidden="1">
      <c r="B410" s="658"/>
      <c r="C410" s="443"/>
      <c r="D410" s="205">
        <v>4</v>
      </c>
      <c r="E410" s="168" t="s">
        <v>343</v>
      </c>
      <c r="F410" s="259">
        <v>2270.27</v>
      </c>
      <c r="G410" s="168">
        <v>233.64</v>
      </c>
      <c r="H410" s="168">
        <v>233.64</v>
      </c>
      <c r="I410" s="176">
        <f t="shared" si="80"/>
        <v>1</v>
      </c>
      <c r="J410" s="168">
        <v>11.28</v>
      </c>
      <c r="K410" s="176">
        <f t="shared" si="81"/>
        <v>4.8279404211607604E-2</v>
      </c>
      <c r="L410" s="259">
        <v>194.04</v>
      </c>
      <c r="M410" s="176">
        <f t="shared" si="82"/>
        <v>1.0482794042116077</v>
      </c>
      <c r="N410" s="259">
        <v>2188.77</v>
      </c>
      <c r="O410" s="168">
        <v>0.65</v>
      </c>
      <c r="P410" s="175">
        <f t="shared" si="83"/>
        <v>2.7820578668036298E-3</v>
      </c>
      <c r="Q410" s="259">
        <f t="shared" si="84"/>
        <v>126.126</v>
      </c>
      <c r="R410" s="168">
        <f t="shared" si="85"/>
        <v>10.63</v>
      </c>
      <c r="S410" s="170">
        <f t="shared" si="86"/>
        <v>4.5497346344803978E-2</v>
      </c>
      <c r="T410" s="168" t="s">
        <v>502</v>
      </c>
      <c r="U410" s="168" t="s">
        <v>316</v>
      </c>
      <c r="V410" s="168" t="s">
        <v>722</v>
      </c>
      <c r="W410" s="174">
        <v>1</v>
      </c>
      <c r="X410" s="168" t="s">
        <v>179</v>
      </c>
    </row>
    <row r="411" spans="2:24" hidden="1">
      <c r="B411" s="658"/>
      <c r="C411" s="443"/>
      <c r="D411" s="205">
        <v>5</v>
      </c>
      <c r="E411" s="168" t="s">
        <v>504</v>
      </c>
      <c r="F411" s="259">
        <v>1939.33</v>
      </c>
      <c r="G411" s="168">
        <v>340.2</v>
      </c>
      <c r="H411" s="168">
        <v>340.2</v>
      </c>
      <c r="I411" s="176">
        <f t="shared" si="80"/>
        <v>1</v>
      </c>
      <c r="J411" s="168">
        <v>16.43</v>
      </c>
      <c r="K411" s="176">
        <f t="shared" si="81"/>
        <v>4.8295120517342742E-2</v>
      </c>
      <c r="L411" s="259">
        <v>111.2</v>
      </c>
      <c r="M411" s="176">
        <f t="shared" si="82"/>
        <v>1.0482951205173427</v>
      </c>
      <c r="N411" s="259">
        <v>1827.02</v>
      </c>
      <c r="O411" s="168">
        <v>2.12</v>
      </c>
      <c r="P411" s="175">
        <f t="shared" si="83"/>
        <v>6.231628453850677E-3</v>
      </c>
      <c r="Q411" s="259">
        <f t="shared" si="84"/>
        <v>235.74400000000003</v>
      </c>
      <c r="R411" s="168">
        <f t="shared" si="85"/>
        <v>14.310000000000006</v>
      </c>
      <c r="S411" s="170">
        <f t="shared" si="86"/>
        <v>4.2063492063492081E-2</v>
      </c>
      <c r="T411" s="168" t="s">
        <v>502</v>
      </c>
      <c r="U411" s="168" t="s">
        <v>316</v>
      </c>
      <c r="V411" s="168" t="s">
        <v>722</v>
      </c>
      <c r="W411" s="174">
        <v>1</v>
      </c>
      <c r="X411" s="168" t="s">
        <v>232</v>
      </c>
    </row>
    <row r="412" spans="2:24" hidden="1">
      <c r="B412" s="658"/>
      <c r="C412" s="443"/>
      <c r="D412" s="205">
        <v>6</v>
      </c>
      <c r="E412" s="168" t="s">
        <v>589</v>
      </c>
      <c r="F412" s="259">
        <v>1903.84</v>
      </c>
      <c r="G412" s="168">
        <v>162.63999999999999</v>
      </c>
      <c r="H412" s="168">
        <v>162.63999999999999</v>
      </c>
      <c r="I412" s="176">
        <f t="shared" si="80"/>
        <v>1</v>
      </c>
      <c r="J412" s="168">
        <v>10.1</v>
      </c>
      <c r="K412" s="176">
        <f t="shared" si="81"/>
        <v>6.2100344318740779E-2</v>
      </c>
      <c r="L412" s="259">
        <v>166.42</v>
      </c>
      <c r="M412" s="176">
        <f t="shared" si="82"/>
        <v>1.0621003443187407</v>
      </c>
      <c r="N412" s="259">
        <v>1680.84</v>
      </c>
      <c r="O412" s="168">
        <v>0.76</v>
      </c>
      <c r="P412" s="175">
        <f t="shared" si="83"/>
        <v>4.6728971962616828E-3</v>
      </c>
      <c r="Q412" s="259">
        <f t="shared" si="84"/>
        <v>126.47919999999999</v>
      </c>
      <c r="R412" s="168">
        <f t="shared" si="85"/>
        <v>9.3399999999999945</v>
      </c>
      <c r="S412" s="170">
        <f t="shared" si="86"/>
        <v>5.7427447122479068E-2</v>
      </c>
      <c r="T412" s="168" t="s">
        <v>502</v>
      </c>
      <c r="U412" s="168" t="s">
        <v>316</v>
      </c>
      <c r="V412" s="168" t="s">
        <v>722</v>
      </c>
      <c r="W412" s="174">
        <v>1</v>
      </c>
      <c r="X412" s="168" t="s">
        <v>177</v>
      </c>
    </row>
    <row r="413" spans="2:24" hidden="1">
      <c r="B413" s="658"/>
      <c r="C413" s="443"/>
      <c r="D413" s="205">
        <v>7</v>
      </c>
      <c r="E413" s="168" t="s">
        <v>385</v>
      </c>
      <c r="F413" s="259">
        <v>1775.99</v>
      </c>
      <c r="G413" s="168">
        <v>98.42</v>
      </c>
      <c r="H413" s="168">
        <v>98.42</v>
      </c>
      <c r="I413" s="176">
        <f t="shared" si="80"/>
        <v>1</v>
      </c>
      <c r="J413" s="168">
        <v>4.08</v>
      </c>
      <c r="K413" s="176">
        <f t="shared" si="81"/>
        <v>4.1454988823409873E-2</v>
      </c>
      <c r="L413" s="259">
        <v>410.16</v>
      </c>
      <c r="M413" s="176">
        <f t="shared" si="82"/>
        <v>1.0414549888234099</v>
      </c>
      <c r="N413" s="259">
        <v>1673.45</v>
      </c>
      <c r="O413" s="168">
        <v>0.31</v>
      </c>
      <c r="P413" s="175">
        <f t="shared" si="83"/>
        <v>3.1497663076610442E-3</v>
      </c>
      <c r="Q413" s="259">
        <f t="shared" si="84"/>
        <v>127.14960000000001</v>
      </c>
      <c r="R413" s="168">
        <f t="shared" si="85"/>
        <v>3.7699999999999982</v>
      </c>
      <c r="S413" s="170">
        <f t="shared" si="86"/>
        <v>3.8305222515748812E-2</v>
      </c>
      <c r="T413" s="168" t="s">
        <v>502</v>
      </c>
      <c r="U413" s="168" t="s">
        <v>364</v>
      </c>
      <c r="V413" s="168" t="s">
        <v>348</v>
      </c>
      <c r="W413" s="174">
        <v>1</v>
      </c>
      <c r="X413" s="168" t="s">
        <v>346</v>
      </c>
    </row>
    <row r="414" spans="2:24" hidden="1">
      <c r="B414" s="658"/>
      <c r="C414" s="443"/>
      <c r="D414" s="205">
        <v>8</v>
      </c>
      <c r="E414" s="168" t="s">
        <v>418</v>
      </c>
      <c r="F414" s="259">
        <v>1646.3100000000002</v>
      </c>
      <c r="G414" s="168">
        <v>113.81</v>
      </c>
      <c r="H414" s="168">
        <v>113.81</v>
      </c>
      <c r="I414" s="176">
        <f t="shared" si="80"/>
        <v>1</v>
      </c>
      <c r="J414" s="168">
        <v>7.85</v>
      </c>
      <c r="K414" s="176">
        <f t="shared" si="81"/>
        <v>6.8974606800808358E-2</v>
      </c>
      <c r="L414" s="259">
        <v>203.5</v>
      </c>
      <c r="M414" s="176">
        <f t="shared" si="82"/>
        <v>1.0689746068008084</v>
      </c>
      <c r="N414" s="259">
        <v>1597.48</v>
      </c>
      <c r="O414" s="168">
        <v>0.62</v>
      </c>
      <c r="P414" s="175">
        <f t="shared" si="83"/>
        <v>5.4476759511466475E-3</v>
      </c>
      <c r="Q414" s="259">
        <f t="shared" si="84"/>
        <v>126.17</v>
      </c>
      <c r="R414" s="168">
        <f t="shared" si="85"/>
        <v>7.2299999999999942</v>
      </c>
      <c r="S414" s="170">
        <f t="shared" si="86"/>
        <v>6.352693084966167E-2</v>
      </c>
      <c r="T414" s="168" t="s">
        <v>502</v>
      </c>
      <c r="U414" s="168" t="s">
        <v>316</v>
      </c>
      <c r="V414" s="168" t="s">
        <v>384</v>
      </c>
      <c r="W414" s="174">
        <v>1</v>
      </c>
      <c r="X414" s="168" t="s">
        <v>346</v>
      </c>
    </row>
    <row r="415" spans="2:24" hidden="1">
      <c r="B415" s="658"/>
      <c r="C415" s="443"/>
      <c r="D415" s="205">
        <v>9</v>
      </c>
      <c r="E415" s="168" t="s">
        <v>636</v>
      </c>
      <c r="F415" s="259">
        <v>1645.0100000000002</v>
      </c>
      <c r="G415" s="168">
        <v>200.2</v>
      </c>
      <c r="H415" s="168">
        <v>200.2</v>
      </c>
      <c r="I415" s="176">
        <f t="shared" si="80"/>
        <v>1</v>
      </c>
      <c r="J415" s="168">
        <v>9.67</v>
      </c>
      <c r="K415" s="176">
        <f t="shared" si="81"/>
        <v>4.8301698301698302E-2</v>
      </c>
      <c r="L415" s="259">
        <v>147.80000000000001</v>
      </c>
      <c r="M415" s="176">
        <f t="shared" si="82"/>
        <v>1.0483016983016982</v>
      </c>
      <c r="N415" s="259">
        <v>1429.23</v>
      </c>
      <c r="O415" s="168">
        <v>0.86</v>
      </c>
      <c r="P415" s="175">
        <f t="shared" si="83"/>
        <v>4.2957042957042961E-3</v>
      </c>
      <c r="Q415" s="259">
        <f t="shared" si="84"/>
        <v>127.108</v>
      </c>
      <c r="R415" s="168">
        <f t="shared" si="85"/>
        <v>8.8099999999999881</v>
      </c>
      <c r="S415" s="170">
        <f t="shared" si="86"/>
        <v>4.4005994005993948E-2</v>
      </c>
      <c r="T415" s="168" t="s">
        <v>502</v>
      </c>
      <c r="U415" s="168" t="s">
        <v>316</v>
      </c>
      <c r="V415" s="168" t="s">
        <v>722</v>
      </c>
      <c r="W415" s="174">
        <v>1</v>
      </c>
      <c r="X415" s="168" t="s">
        <v>190</v>
      </c>
    </row>
    <row r="416" spans="2:24" hidden="1">
      <c r="B416" s="658"/>
      <c r="C416" s="443"/>
      <c r="D416" s="205">
        <v>10</v>
      </c>
      <c r="E416" s="168" t="s">
        <v>453</v>
      </c>
      <c r="F416" s="259">
        <v>1601.1399999999999</v>
      </c>
      <c r="G416" s="168">
        <v>80.48</v>
      </c>
      <c r="H416" s="168">
        <v>80.48</v>
      </c>
      <c r="I416" s="176">
        <f t="shared" si="80"/>
        <v>1</v>
      </c>
      <c r="J416" s="168">
        <v>4.4400000000000004</v>
      </c>
      <c r="K416" s="176">
        <f t="shared" si="81"/>
        <v>5.516898608349901E-2</v>
      </c>
      <c r="L416" s="259">
        <v>318.32</v>
      </c>
      <c r="M416" s="176">
        <f t="shared" si="82"/>
        <v>1.055168986083499</v>
      </c>
      <c r="N416" s="259">
        <v>1413.34</v>
      </c>
      <c r="O416" s="168">
        <v>0.4</v>
      </c>
      <c r="P416" s="175">
        <f t="shared" si="83"/>
        <v>4.970178926441352E-3</v>
      </c>
      <c r="Q416" s="259">
        <f t="shared" si="84"/>
        <v>127.328</v>
      </c>
      <c r="R416" s="168">
        <f t="shared" si="85"/>
        <v>4.0399999999999974</v>
      </c>
      <c r="S416" s="170">
        <f t="shared" si="86"/>
        <v>5.0198807157057622E-2</v>
      </c>
      <c r="T416" s="168" t="s">
        <v>502</v>
      </c>
      <c r="U416" s="168" t="s">
        <v>364</v>
      </c>
      <c r="V416" s="168" t="s">
        <v>643</v>
      </c>
      <c r="W416" s="174">
        <v>1</v>
      </c>
      <c r="X416" s="168" t="s">
        <v>143</v>
      </c>
    </row>
    <row r="417" spans="2:24" hidden="1">
      <c r="B417" s="657">
        <v>45911</v>
      </c>
      <c r="C417" s="443" t="str">
        <f t="shared" ref="C417" si="87">RIGHT(TEXT(B417,"aaa"),1)</f>
        <v>四</v>
      </c>
      <c r="D417" s="205">
        <v>1</v>
      </c>
      <c r="E417" s="168" t="s">
        <v>613</v>
      </c>
      <c r="F417" s="259">
        <v>3329.1499999999996</v>
      </c>
      <c r="G417" s="168">
        <v>365.06</v>
      </c>
      <c r="H417" s="168">
        <v>365.06</v>
      </c>
      <c r="I417" s="176">
        <f t="shared" ref="I417:I446" si="88">H417/G417</f>
        <v>1</v>
      </c>
      <c r="J417" s="168">
        <v>22.02</v>
      </c>
      <c r="K417" s="176">
        <f t="shared" ref="K417:K446" si="89">J417/G417</f>
        <v>6.0318851695611679E-2</v>
      </c>
      <c r="L417" s="259">
        <v>156.74</v>
      </c>
      <c r="M417" s="176">
        <f t="shared" ref="M417:M446" si="90">(H417+J417)/G417</f>
        <v>1.0603188516956117</v>
      </c>
      <c r="N417" s="259">
        <v>3451.41</v>
      </c>
      <c r="O417" s="168">
        <v>0.78</v>
      </c>
      <c r="P417" s="175">
        <f t="shared" ref="P417:P446" si="91">O417/G417</f>
        <v>2.1366350736865174E-3</v>
      </c>
      <c r="Q417" s="259">
        <f t="shared" ref="Q417:Q446" si="92">O417*L417</f>
        <v>122.25720000000001</v>
      </c>
      <c r="R417" s="168">
        <f t="shared" ref="R417:R446" si="93">(H417+J417)-G417-O417</f>
        <v>21.239999999999981</v>
      </c>
      <c r="S417" s="170">
        <f t="shared" ref="S417:S446" si="94">R417/G417</f>
        <v>5.8182216621925111E-2</v>
      </c>
      <c r="T417" s="168" t="s">
        <v>502</v>
      </c>
      <c r="U417" s="168" t="s">
        <v>316</v>
      </c>
      <c r="V417" s="168" t="s">
        <v>384</v>
      </c>
      <c r="W417" s="174">
        <v>1</v>
      </c>
      <c r="X417" s="168" t="s">
        <v>346</v>
      </c>
    </row>
    <row r="418" spans="2:24" hidden="1">
      <c r="B418" s="658"/>
      <c r="C418" s="443"/>
      <c r="D418" s="205">
        <v>2</v>
      </c>
      <c r="E418" s="168" t="s">
        <v>416</v>
      </c>
      <c r="F418" s="259">
        <v>3057.8</v>
      </c>
      <c r="G418" s="168">
        <v>336.61</v>
      </c>
      <c r="H418" s="168">
        <v>336.61</v>
      </c>
      <c r="I418" s="176">
        <f t="shared" si="88"/>
        <v>1</v>
      </c>
      <c r="J418" s="168">
        <v>20.29</v>
      </c>
      <c r="K418" s="176">
        <f t="shared" si="89"/>
        <v>6.0277472445857218E-2</v>
      </c>
      <c r="L418" s="259">
        <v>156.72999999999999</v>
      </c>
      <c r="M418" s="176">
        <f t="shared" si="90"/>
        <v>1.0602774724458572</v>
      </c>
      <c r="N418" s="259">
        <v>3180.05</v>
      </c>
      <c r="O418" s="168">
        <v>0.78</v>
      </c>
      <c r="P418" s="175">
        <f t="shared" si="91"/>
        <v>2.3172217105849498E-3</v>
      </c>
      <c r="Q418" s="259">
        <f t="shared" si="92"/>
        <v>122.24939999999999</v>
      </c>
      <c r="R418" s="168">
        <f t="shared" si="93"/>
        <v>19.510000000000019</v>
      </c>
      <c r="S418" s="170">
        <f t="shared" si="94"/>
        <v>5.7960250735272327E-2</v>
      </c>
      <c r="T418" s="168" t="s">
        <v>502</v>
      </c>
      <c r="U418" s="168" t="s">
        <v>316</v>
      </c>
      <c r="V418" s="168" t="s">
        <v>384</v>
      </c>
      <c r="W418" s="174">
        <v>1</v>
      </c>
      <c r="X418" s="168" t="s">
        <v>346</v>
      </c>
    </row>
    <row r="419" spans="2:24" hidden="1">
      <c r="B419" s="658"/>
      <c r="C419" s="443"/>
      <c r="D419" s="205">
        <v>3</v>
      </c>
      <c r="E419" s="168" t="s">
        <v>452</v>
      </c>
      <c r="F419" s="259">
        <v>2147.44</v>
      </c>
      <c r="G419" s="168">
        <v>281.11</v>
      </c>
      <c r="H419" s="168">
        <v>281.11</v>
      </c>
      <c r="I419" s="176">
        <f t="shared" si="88"/>
        <v>1</v>
      </c>
      <c r="J419" s="168">
        <v>16.95</v>
      </c>
      <c r="K419" s="176">
        <f t="shared" si="89"/>
        <v>6.0296681014549457E-2</v>
      </c>
      <c r="L419" s="259">
        <v>133.88</v>
      </c>
      <c r="M419" s="176">
        <f t="shared" si="90"/>
        <v>1.0602966810145493</v>
      </c>
      <c r="N419" s="259">
        <v>2269.27</v>
      </c>
      <c r="O419" s="168">
        <v>0.91</v>
      </c>
      <c r="P419" s="175">
        <f t="shared" si="91"/>
        <v>3.2371669453238943E-3</v>
      </c>
      <c r="Q419" s="259">
        <f t="shared" si="92"/>
        <v>121.8308</v>
      </c>
      <c r="R419" s="168">
        <f t="shared" si="93"/>
        <v>16.039999999999988</v>
      </c>
      <c r="S419" s="170">
        <f t="shared" si="94"/>
        <v>5.7059514069225527E-2</v>
      </c>
      <c r="T419" s="168" t="s">
        <v>502</v>
      </c>
      <c r="U419" s="168" t="s">
        <v>316</v>
      </c>
      <c r="V419" s="168" t="s">
        <v>348</v>
      </c>
      <c r="W419" s="174">
        <v>1</v>
      </c>
      <c r="X419" s="168" t="s">
        <v>132</v>
      </c>
    </row>
    <row r="420" spans="2:24" hidden="1">
      <c r="B420" s="658"/>
      <c r="C420" s="443"/>
      <c r="D420" s="205">
        <v>4</v>
      </c>
      <c r="E420" s="168" t="s">
        <v>343</v>
      </c>
      <c r="F420" s="259">
        <v>1888</v>
      </c>
      <c r="G420" s="168">
        <v>220.92</v>
      </c>
      <c r="H420" s="168">
        <v>220.92</v>
      </c>
      <c r="I420" s="176">
        <f t="shared" si="88"/>
        <v>1</v>
      </c>
      <c r="J420" s="168">
        <v>10.36</v>
      </c>
      <c r="K420" s="176">
        <f t="shared" si="89"/>
        <v>4.6894803548795945E-2</v>
      </c>
      <c r="L420" s="259">
        <v>194.04</v>
      </c>
      <c r="M420" s="176">
        <f t="shared" si="90"/>
        <v>1.0468948035487959</v>
      </c>
      <c r="N420" s="259">
        <v>2010.25</v>
      </c>
      <c r="O420" s="168">
        <v>0.63</v>
      </c>
      <c r="P420" s="175">
        <f t="shared" si="91"/>
        <v>2.8517110266159697E-3</v>
      </c>
      <c r="Q420" s="259">
        <f t="shared" si="92"/>
        <v>122.2452</v>
      </c>
      <c r="R420" s="168">
        <f t="shared" si="93"/>
        <v>9.7299999999999844</v>
      </c>
      <c r="S420" s="170">
        <f t="shared" si="94"/>
        <v>4.4043092522179909E-2</v>
      </c>
      <c r="T420" s="168" t="s">
        <v>502</v>
      </c>
      <c r="U420" s="168" t="s">
        <v>316</v>
      </c>
      <c r="V420" s="168" t="s">
        <v>722</v>
      </c>
      <c r="W420" s="174">
        <v>1</v>
      </c>
      <c r="X420" s="168" t="s">
        <v>179</v>
      </c>
    </row>
    <row r="421" spans="2:24" hidden="1">
      <c r="B421" s="658"/>
      <c r="C421" s="443"/>
      <c r="D421" s="205">
        <v>5</v>
      </c>
      <c r="E421" s="168" t="s">
        <v>504</v>
      </c>
      <c r="F421" s="259">
        <v>1591.27</v>
      </c>
      <c r="G421" s="168">
        <v>328.5</v>
      </c>
      <c r="H421" s="168">
        <v>328.5</v>
      </c>
      <c r="I421" s="176">
        <f t="shared" si="88"/>
        <v>1</v>
      </c>
      <c r="J421" s="168">
        <v>15.41</v>
      </c>
      <c r="K421" s="176">
        <f t="shared" si="89"/>
        <v>4.6910197869101979E-2</v>
      </c>
      <c r="L421" s="259">
        <v>111.2</v>
      </c>
      <c r="M421" s="176">
        <f t="shared" si="90"/>
        <v>1.046910197869102</v>
      </c>
      <c r="N421" s="259">
        <v>1713.59</v>
      </c>
      <c r="O421" s="168">
        <v>1.1000000000000001</v>
      </c>
      <c r="P421" s="175">
        <f t="shared" si="91"/>
        <v>3.3485540334855404E-3</v>
      </c>
      <c r="Q421" s="259">
        <f t="shared" si="92"/>
        <v>122.32000000000001</v>
      </c>
      <c r="R421" s="168">
        <f t="shared" si="93"/>
        <v>14.310000000000025</v>
      </c>
      <c r="S421" s="170">
        <f t="shared" si="94"/>
        <v>4.3561643835616518E-2</v>
      </c>
      <c r="T421" s="168" t="s">
        <v>502</v>
      </c>
      <c r="U421" s="168" t="s">
        <v>316</v>
      </c>
      <c r="V421" s="168" t="s">
        <v>722</v>
      </c>
      <c r="W421" s="174">
        <v>1</v>
      </c>
      <c r="X421" s="168" t="s">
        <v>232</v>
      </c>
    </row>
    <row r="422" spans="2:24" hidden="1">
      <c r="B422" s="658"/>
      <c r="C422" s="443"/>
      <c r="D422" s="205">
        <v>6</v>
      </c>
      <c r="E422" s="168" t="s">
        <v>365</v>
      </c>
      <c r="F422" s="259">
        <v>1563.19</v>
      </c>
      <c r="G422" s="168">
        <v>30.91</v>
      </c>
      <c r="H422" s="168">
        <v>30.91</v>
      </c>
      <c r="I422" s="176">
        <f t="shared" si="88"/>
        <v>1</v>
      </c>
      <c r="J422" s="168">
        <v>2.0699999999999998</v>
      </c>
      <c r="K422" s="176">
        <f t="shared" si="89"/>
        <v>6.6968618570042049E-2</v>
      </c>
      <c r="L422" s="259">
        <v>814.16</v>
      </c>
      <c r="M422" s="176">
        <f t="shared" si="90"/>
        <v>1.066968618570042</v>
      </c>
      <c r="N422" s="259">
        <v>1685.31</v>
      </c>
      <c r="O422" s="168">
        <v>0.15</v>
      </c>
      <c r="P422" s="175">
        <f t="shared" si="91"/>
        <v>4.8527984471044968E-3</v>
      </c>
      <c r="Q422" s="259">
        <f t="shared" si="92"/>
        <v>122.124</v>
      </c>
      <c r="R422" s="168">
        <f t="shared" si="93"/>
        <v>1.9199999999999968</v>
      </c>
      <c r="S422" s="170">
        <f t="shared" si="94"/>
        <v>6.2115820122937461E-2</v>
      </c>
      <c r="T422" s="168" t="s">
        <v>502</v>
      </c>
      <c r="U422" s="168" t="s">
        <v>364</v>
      </c>
      <c r="V422" s="168" t="s">
        <v>366</v>
      </c>
      <c r="W422" s="174">
        <v>1</v>
      </c>
      <c r="X422" s="168" t="s">
        <v>133</v>
      </c>
    </row>
    <row r="423" spans="2:24" hidden="1">
      <c r="B423" s="658"/>
      <c r="C423" s="443"/>
      <c r="D423" s="205">
        <v>7</v>
      </c>
      <c r="E423" s="168" t="s">
        <v>385</v>
      </c>
      <c r="F423" s="259">
        <v>1423.25</v>
      </c>
      <c r="G423" s="168">
        <v>93.8</v>
      </c>
      <c r="H423" s="168">
        <v>93.8</v>
      </c>
      <c r="I423" s="176">
        <f t="shared" si="88"/>
        <v>1</v>
      </c>
      <c r="J423" s="168">
        <v>3.77</v>
      </c>
      <c r="K423" s="176">
        <f t="shared" si="89"/>
        <v>4.0191897654584224E-2</v>
      </c>
      <c r="L423" s="259">
        <v>410.16</v>
      </c>
      <c r="M423" s="176">
        <f t="shared" si="90"/>
        <v>1.0401918976545841</v>
      </c>
      <c r="N423" s="259">
        <v>1546.3</v>
      </c>
      <c r="O423" s="168">
        <v>0.3</v>
      </c>
      <c r="P423" s="175">
        <f t="shared" si="91"/>
        <v>3.1982942430703624E-3</v>
      </c>
      <c r="Q423" s="259">
        <f t="shared" si="92"/>
        <v>123.048</v>
      </c>
      <c r="R423" s="168">
        <f t="shared" si="93"/>
        <v>3.4699999999999962</v>
      </c>
      <c r="S423" s="170">
        <f t="shared" si="94"/>
        <v>3.6993603411513823E-2</v>
      </c>
      <c r="T423" s="168" t="s">
        <v>502</v>
      </c>
      <c r="U423" s="168" t="s">
        <v>364</v>
      </c>
      <c r="V423" s="168" t="s">
        <v>348</v>
      </c>
      <c r="W423" s="174">
        <v>1</v>
      </c>
      <c r="X423" s="168" t="s">
        <v>346</v>
      </c>
    </row>
    <row r="424" spans="2:24" hidden="1">
      <c r="B424" s="658"/>
      <c r="C424" s="443"/>
      <c r="D424" s="205">
        <v>8</v>
      </c>
      <c r="E424" s="168" t="s">
        <v>589</v>
      </c>
      <c r="F424" s="259">
        <v>1392.93</v>
      </c>
      <c r="G424" s="168">
        <v>150.91999999999999</v>
      </c>
      <c r="H424" s="168">
        <v>150.91999999999999</v>
      </c>
      <c r="I424" s="176">
        <f t="shared" si="88"/>
        <v>1</v>
      </c>
      <c r="J424" s="168">
        <v>9.1</v>
      </c>
      <c r="K424" s="176">
        <f t="shared" si="89"/>
        <v>6.0296846011131729E-2</v>
      </c>
      <c r="L424" s="259">
        <v>166.42</v>
      </c>
      <c r="M424" s="176">
        <f t="shared" si="90"/>
        <v>1.0602968460111317</v>
      </c>
      <c r="N424" s="259">
        <v>1514.42</v>
      </c>
      <c r="O424" s="168">
        <v>0.73</v>
      </c>
      <c r="P424" s="175">
        <f t="shared" si="91"/>
        <v>4.8369997349589191E-3</v>
      </c>
      <c r="Q424" s="259">
        <f t="shared" si="92"/>
        <v>121.48659999999998</v>
      </c>
      <c r="R424" s="168">
        <f t="shared" si="93"/>
        <v>8.3699999999999939</v>
      </c>
      <c r="S424" s="170">
        <f t="shared" si="94"/>
        <v>5.5459846276172772E-2</v>
      </c>
      <c r="T424" s="168" t="s">
        <v>502</v>
      </c>
      <c r="U424" s="168" t="s">
        <v>316</v>
      </c>
      <c r="V424" s="168" t="s">
        <v>722</v>
      </c>
      <c r="W424" s="174">
        <v>1</v>
      </c>
      <c r="X424" s="168" t="s">
        <v>177</v>
      </c>
    </row>
    <row r="425" spans="2:24" hidden="1">
      <c r="B425" s="658"/>
      <c r="C425" s="443"/>
      <c r="D425" s="205">
        <v>9</v>
      </c>
      <c r="E425" s="168" t="s">
        <v>418</v>
      </c>
      <c r="F425" s="259">
        <v>1339.0300000000002</v>
      </c>
      <c r="G425" s="168">
        <v>107.21</v>
      </c>
      <c r="H425" s="168">
        <v>107.21</v>
      </c>
      <c r="I425" s="176">
        <f t="shared" si="88"/>
        <v>1</v>
      </c>
      <c r="J425" s="168">
        <v>7.18</v>
      </c>
      <c r="K425" s="176">
        <f t="shared" si="89"/>
        <v>6.6971364611510126E-2</v>
      </c>
      <c r="L425" s="259">
        <v>203.5</v>
      </c>
      <c r="M425" s="176">
        <f t="shared" si="90"/>
        <v>1.06697136461151</v>
      </c>
      <c r="N425" s="259">
        <v>1461.13</v>
      </c>
      <c r="O425" s="168">
        <v>0.6</v>
      </c>
      <c r="P425" s="175">
        <f t="shared" si="91"/>
        <v>5.5964928644715983E-3</v>
      </c>
      <c r="Q425" s="259">
        <f t="shared" si="92"/>
        <v>122.1</v>
      </c>
      <c r="R425" s="168">
        <f t="shared" si="93"/>
        <v>6.579999999999993</v>
      </c>
      <c r="S425" s="170">
        <f t="shared" si="94"/>
        <v>6.1374871747038463E-2</v>
      </c>
      <c r="T425" s="168" t="s">
        <v>502</v>
      </c>
      <c r="U425" s="168" t="s">
        <v>316</v>
      </c>
      <c r="V425" s="168" t="s">
        <v>384</v>
      </c>
      <c r="W425" s="174">
        <v>1</v>
      </c>
      <c r="X425" s="168" t="s">
        <v>346</v>
      </c>
    </row>
    <row r="426" spans="2:24" hidden="1">
      <c r="B426" s="658"/>
      <c r="C426" s="443"/>
      <c r="D426" s="205">
        <v>10</v>
      </c>
      <c r="E426" s="168" t="s">
        <v>639</v>
      </c>
      <c r="F426" s="259">
        <v>1228.4000000000001</v>
      </c>
      <c r="G426" s="168">
        <v>217.7</v>
      </c>
      <c r="H426" s="168">
        <v>217.7</v>
      </c>
      <c r="I426" s="176">
        <f t="shared" si="88"/>
        <v>1</v>
      </c>
      <c r="J426" s="168">
        <v>7.3</v>
      </c>
      <c r="K426" s="176">
        <f t="shared" si="89"/>
        <v>3.3532384014699129E-2</v>
      </c>
      <c r="L426" s="259">
        <v>185</v>
      </c>
      <c r="M426" s="176">
        <f t="shared" si="90"/>
        <v>1.0335323840146993</v>
      </c>
      <c r="N426" s="259">
        <v>1350.5</v>
      </c>
      <c r="O426" s="168">
        <v>0.66</v>
      </c>
      <c r="P426" s="175">
        <f t="shared" si="91"/>
        <v>3.0316949931097842E-3</v>
      </c>
      <c r="Q426" s="259">
        <f t="shared" si="92"/>
        <v>122.10000000000001</v>
      </c>
      <c r="R426" s="168">
        <f t="shared" si="93"/>
        <v>6.6400000000000112</v>
      </c>
      <c r="S426" s="170">
        <f t="shared" si="94"/>
        <v>3.0500689021589398E-2</v>
      </c>
      <c r="T426" s="168" t="s">
        <v>502</v>
      </c>
      <c r="U426" s="168" t="s">
        <v>316</v>
      </c>
      <c r="V426" s="168" t="s">
        <v>722</v>
      </c>
      <c r="W426" s="174">
        <v>1</v>
      </c>
      <c r="X426" s="168" t="s">
        <v>188</v>
      </c>
    </row>
    <row r="427" spans="2:24" hidden="1">
      <c r="B427" s="657">
        <v>45912</v>
      </c>
      <c r="C427" s="443" t="str">
        <f t="shared" ref="C427" si="95">RIGHT(TEXT(B427,"aaa"),1)</f>
        <v>五</v>
      </c>
      <c r="D427" s="205">
        <v>1</v>
      </c>
      <c r="E427" s="168" t="s">
        <v>750</v>
      </c>
      <c r="F427" s="259">
        <v>2137.7800000000002</v>
      </c>
      <c r="G427" s="168">
        <v>994.28</v>
      </c>
      <c r="H427" s="168">
        <v>994.28</v>
      </c>
      <c r="I427" s="176">
        <f t="shared" si="88"/>
        <v>1</v>
      </c>
      <c r="J427" s="168">
        <v>28.54</v>
      </c>
      <c r="K427" s="176">
        <f t="shared" si="89"/>
        <v>2.870418795510319E-2</v>
      </c>
      <c r="L427" s="259">
        <v>77.260000000000005</v>
      </c>
      <c r="M427" s="176">
        <f t="shared" si="90"/>
        <v>1.0287041879551031</v>
      </c>
      <c r="N427" s="259">
        <v>2205</v>
      </c>
      <c r="O427" s="168">
        <v>0.87</v>
      </c>
      <c r="P427" s="175">
        <f t="shared" si="91"/>
        <v>8.7500502876453317E-4</v>
      </c>
      <c r="Q427" s="259">
        <f t="shared" si="92"/>
        <v>67.216200000000001</v>
      </c>
      <c r="R427" s="168">
        <f t="shared" si="93"/>
        <v>27.669999999999963</v>
      </c>
      <c r="S427" s="170">
        <f t="shared" si="94"/>
        <v>2.7829182926338621E-2</v>
      </c>
      <c r="T427" s="168" t="s">
        <v>502</v>
      </c>
      <c r="U427" s="168" t="s">
        <v>316</v>
      </c>
      <c r="V427" s="168" t="s">
        <v>348</v>
      </c>
      <c r="W427" s="174">
        <v>1</v>
      </c>
      <c r="X427" s="168" t="s">
        <v>146</v>
      </c>
    </row>
    <row r="428" spans="2:24" hidden="1">
      <c r="B428" s="658"/>
      <c r="C428" s="443"/>
      <c r="D428" s="205">
        <v>2</v>
      </c>
      <c r="E428" s="168" t="s">
        <v>452</v>
      </c>
      <c r="F428" s="259">
        <v>1309.3499999999999</v>
      </c>
      <c r="G428" s="168">
        <v>278.62</v>
      </c>
      <c r="H428" s="168">
        <v>278.62</v>
      </c>
      <c r="I428" s="176">
        <f t="shared" si="88"/>
        <v>1</v>
      </c>
      <c r="J428" s="168">
        <v>10.28</v>
      </c>
      <c r="K428" s="176">
        <f t="shared" si="89"/>
        <v>3.6896130931017151E-2</v>
      </c>
      <c r="L428" s="259">
        <v>133.88</v>
      </c>
      <c r="M428" s="176">
        <f t="shared" si="90"/>
        <v>1.036896130931017</v>
      </c>
      <c r="N428" s="259">
        <v>1376.29</v>
      </c>
      <c r="O428" s="168">
        <v>0.5</v>
      </c>
      <c r="P428" s="175">
        <f t="shared" si="91"/>
        <v>1.7945588974230134E-3</v>
      </c>
      <c r="Q428" s="259">
        <f t="shared" si="92"/>
        <v>66.94</v>
      </c>
      <c r="R428" s="168">
        <f t="shared" si="93"/>
        <v>9.7799999999999727</v>
      </c>
      <c r="S428" s="170">
        <f t="shared" si="94"/>
        <v>3.5101572033594042E-2</v>
      </c>
      <c r="T428" s="168" t="s">
        <v>502</v>
      </c>
      <c r="U428" s="168" t="s">
        <v>316</v>
      </c>
      <c r="V428" s="168" t="s">
        <v>348</v>
      </c>
      <c r="W428" s="174">
        <v>1</v>
      </c>
      <c r="X428" s="168" t="s">
        <v>132</v>
      </c>
    </row>
    <row r="429" spans="2:24" hidden="1">
      <c r="B429" s="658"/>
      <c r="C429" s="443"/>
      <c r="D429" s="205">
        <v>3</v>
      </c>
      <c r="E429" s="168" t="s">
        <v>429</v>
      </c>
      <c r="F429" s="259">
        <v>1236.4799999999998</v>
      </c>
      <c r="G429" s="168">
        <v>521.91999999999996</v>
      </c>
      <c r="H429" s="168">
        <v>521.91999999999996</v>
      </c>
      <c r="I429" s="176">
        <f t="shared" si="88"/>
        <v>1</v>
      </c>
      <c r="J429" s="168">
        <v>21.4</v>
      </c>
      <c r="K429" s="176">
        <f t="shared" si="89"/>
        <v>4.1002452483139176E-2</v>
      </c>
      <c r="L429" s="259">
        <v>60.94</v>
      </c>
      <c r="M429" s="176">
        <f t="shared" si="90"/>
        <v>1.0410024524831392</v>
      </c>
      <c r="N429" s="259">
        <v>1304.1199999999999</v>
      </c>
      <c r="O429" s="168">
        <v>1.1100000000000001</v>
      </c>
      <c r="P429" s="175">
        <f t="shared" si="91"/>
        <v>2.1267627222562847E-3</v>
      </c>
      <c r="Q429" s="259">
        <f t="shared" si="92"/>
        <v>67.6434</v>
      </c>
      <c r="R429" s="168">
        <f t="shared" si="93"/>
        <v>20.289999999999978</v>
      </c>
      <c r="S429" s="170">
        <f t="shared" si="94"/>
        <v>3.8875689760882855E-2</v>
      </c>
      <c r="T429" s="168" t="s">
        <v>502</v>
      </c>
      <c r="U429" s="168" t="s">
        <v>316</v>
      </c>
      <c r="V429" s="168" t="s">
        <v>348</v>
      </c>
      <c r="W429" s="174">
        <v>1</v>
      </c>
      <c r="X429" s="168" t="s">
        <v>143</v>
      </c>
    </row>
    <row r="430" spans="2:24" hidden="1">
      <c r="B430" s="658"/>
      <c r="C430" s="443"/>
      <c r="D430" s="205">
        <v>4</v>
      </c>
      <c r="E430" s="168" t="s">
        <v>667</v>
      </c>
      <c r="F430" s="259">
        <v>1126.6300000000001</v>
      </c>
      <c r="G430" s="168">
        <v>378.62</v>
      </c>
      <c r="H430" s="168">
        <v>378.62</v>
      </c>
      <c r="I430" s="176">
        <f t="shared" si="88"/>
        <v>1</v>
      </c>
      <c r="J430" s="168">
        <v>13.97</v>
      </c>
      <c r="K430" s="176">
        <f t="shared" si="89"/>
        <v>3.6897152818128998E-2</v>
      </c>
      <c r="L430" s="259">
        <v>85.48</v>
      </c>
      <c r="M430" s="176">
        <f t="shared" si="90"/>
        <v>1.036897152818129</v>
      </c>
      <c r="N430" s="259">
        <v>1194.1600000000001</v>
      </c>
      <c r="O430" s="168">
        <v>0.79</v>
      </c>
      <c r="P430" s="175">
        <f t="shared" si="91"/>
        <v>2.0865247477682108E-3</v>
      </c>
      <c r="Q430" s="259">
        <f t="shared" si="92"/>
        <v>67.529200000000003</v>
      </c>
      <c r="R430" s="168">
        <f t="shared" si="93"/>
        <v>13.180000000000028</v>
      </c>
      <c r="S430" s="170">
        <f t="shared" si="94"/>
        <v>3.4810628070360859E-2</v>
      </c>
      <c r="T430" s="168" t="s">
        <v>502</v>
      </c>
      <c r="U430" s="168" t="s">
        <v>316</v>
      </c>
      <c r="V430" s="168" t="s">
        <v>348</v>
      </c>
      <c r="W430" s="174">
        <v>1</v>
      </c>
      <c r="X430" s="168" t="s">
        <v>144</v>
      </c>
    </row>
    <row r="431" spans="2:24" hidden="1">
      <c r="B431" s="658"/>
      <c r="C431" s="443"/>
      <c r="D431" s="205">
        <v>5</v>
      </c>
      <c r="E431" s="168" t="s">
        <v>748</v>
      </c>
      <c r="F431" s="259">
        <v>1093.33</v>
      </c>
      <c r="G431" s="168">
        <v>449.38</v>
      </c>
      <c r="H431" s="168">
        <v>449.38</v>
      </c>
      <c r="I431" s="176">
        <f t="shared" si="88"/>
        <v>1</v>
      </c>
      <c r="J431" s="168">
        <v>14.74</v>
      </c>
      <c r="K431" s="176">
        <f t="shared" si="89"/>
        <v>3.280074769682674E-2</v>
      </c>
      <c r="L431" s="259">
        <v>78.77</v>
      </c>
      <c r="M431" s="176">
        <f t="shared" si="90"/>
        <v>1.0328007476968268</v>
      </c>
      <c r="N431" s="259">
        <v>1161.07</v>
      </c>
      <c r="O431" s="168">
        <v>0.86</v>
      </c>
      <c r="P431" s="175">
        <f t="shared" si="91"/>
        <v>1.9137478303440296E-3</v>
      </c>
      <c r="Q431" s="259">
        <f t="shared" si="92"/>
        <v>67.742199999999997</v>
      </c>
      <c r="R431" s="168">
        <f t="shared" si="93"/>
        <v>13.88000000000001</v>
      </c>
      <c r="S431" s="170">
        <f t="shared" si="94"/>
        <v>3.0886999866482731E-2</v>
      </c>
      <c r="T431" s="168" t="s">
        <v>502</v>
      </c>
      <c r="U431" s="168" t="s">
        <v>316</v>
      </c>
      <c r="V431" s="168" t="s">
        <v>666</v>
      </c>
      <c r="W431" s="174">
        <v>1</v>
      </c>
      <c r="X431" s="168" t="s">
        <v>140</v>
      </c>
    </row>
    <row r="432" spans="2:24" hidden="1">
      <c r="B432" s="658"/>
      <c r="C432" s="443"/>
      <c r="D432" s="205">
        <v>6</v>
      </c>
      <c r="E432" s="168" t="s">
        <v>747</v>
      </c>
      <c r="F432" s="259">
        <v>1040.8399999999999</v>
      </c>
      <c r="G432" s="168">
        <v>392.96</v>
      </c>
      <c r="H432" s="168">
        <v>392.96</v>
      </c>
      <c r="I432" s="176">
        <f t="shared" si="88"/>
        <v>1</v>
      </c>
      <c r="J432" s="168">
        <v>14.5</v>
      </c>
      <c r="K432" s="176">
        <f t="shared" si="89"/>
        <v>3.6899429967426713E-2</v>
      </c>
      <c r="L432" s="259">
        <v>76.42</v>
      </c>
      <c r="M432" s="176">
        <f t="shared" si="90"/>
        <v>1.0368994299674268</v>
      </c>
      <c r="N432" s="259">
        <v>1108.0899999999999</v>
      </c>
      <c r="O432" s="168">
        <v>0.88</v>
      </c>
      <c r="P432" s="175">
        <f t="shared" si="91"/>
        <v>2.2394136807817591E-3</v>
      </c>
      <c r="Q432" s="259">
        <f t="shared" si="92"/>
        <v>67.249600000000001</v>
      </c>
      <c r="R432" s="168">
        <f t="shared" si="93"/>
        <v>13.62</v>
      </c>
      <c r="S432" s="170">
        <f t="shared" si="94"/>
        <v>3.4660016286644953E-2</v>
      </c>
      <c r="T432" s="168" t="s">
        <v>502</v>
      </c>
      <c r="U432" s="168" t="s">
        <v>316</v>
      </c>
      <c r="V432" s="168" t="s">
        <v>722</v>
      </c>
      <c r="W432" s="174">
        <v>1</v>
      </c>
      <c r="X432" s="168" t="s">
        <v>135</v>
      </c>
    </row>
    <row r="433" spans="2:24" hidden="1">
      <c r="B433" s="658"/>
      <c r="C433" s="443"/>
      <c r="D433" s="205">
        <v>7</v>
      </c>
      <c r="E433" s="168" t="s">
        <v>665</v>
      </c>
      <c r="F433" s="259">
        <v>1032.98</v>
      </c>
      <c r="G433" s="168">
        <v>422.1</v>
      </c>
      <c r="H433" s="168">
        <v>422.1</v>
      </c>
      <c r="I433" s="176">
        <f t="shared" si="88"/>
        <v>1</v>
      </c>
      <c r="J433" s="168">
        <v>13.85</v>
      </c>
      <c r="K433" s="176">
        <f t="shared" si="89"/>
        <v>3.2812129827055198E-2</v>
      </c>
      <c r="L433" s="259">
        <v>79.459999999999994</v>
      </c>
      <c r="M433" s="176">
        <f t="shared" si="90"/>
        <v>1.0328121298270552</v>
      </c>
      <c r="N433" s="259">
        <v>1100.52</v>
      </c>
      <c r="O433" s="168">
        <v>0.85</v>
      </c>
      <c r="P433" s="175">
        <f t="shared" si="91"/>
        <v>2.0137408197109688E-3</v>
      </c>
      <c r="Q433" s="259">
        <f t="shared" si="92"/>
        <v>67.540999999999997</v>
      </c>
      <c r="R433" s="168">
        <f t="shared" si="93"/>
        <v>13.000000000000023</v>
      </c>
      <c r="S433" s="170">
        <f t="shared" si="94"/>
        <v>3.0798389007344284E-2</v>
      </c>
      <c r="T433" s="168" t="s">
        <v>502</v>
      </c>
      <c r="U433" s="168" t="s">
        <v>316</v>
      </c>
      <c r="V433" s="168" t="s">
        <v>666</v>
      </c>
      <c r="W433" s="174">
        <v>1</v>
      </c>
      <c r="X433" s="168" t="s">
        <v>134</v>
      </c>
    </row>
    <row r="434" spans="2:24" hidden="1">
      <c r="B434" s="658"/>
      <c r="C434" s="443"/>
      <c r="D434" s="205">
        <v>8</v>
      </c>
      <c r="E434" s="168" t="s">
        <v>365</v>
      </c>
      <c r="F434" s="259">
        <v>976.9899999999999</v>
      </c>
      <c r="G434" s="168">
        <v>31.05</v>
      </c>
      <c r="H434" s="168">
        <v>31.05</v>
      </c>
      <c r="I434" s="176">
        <f t="shared" si="88"/>
        <v>1</v>
      </c>
      <c r="J434" s="168">
        <v>1.28</v>
      </c>
      <c r="K434" s="176">
        <f t="shared" si="89"/>
        <v>4.1223832528180356E-2</v>
      </c>
      <c r="L434" s="259">
        <v>814.16</v>
      </c>
      <c r="M434" s="176">
        <f t="shared" si="90"/>
        <v>1.0412238325281802</v>
      </c>
      <c r="N434" s="259">
        <v>1042.1199999999999</v>
      </c>
      <c r="O434" s="168">
        <v>0.08</v>
      </c>
      <c r="P434" s="175">
        <f t="shared" si="91"/>
        <v>2.5764895330112722E-3</v>
      </c>
      <c r="Q434" s="259">
        <f t="shared" si="92"/>
        <v>65.132800000000003</v>
      </c>
      <c r="R434" s="168">
        <f t="shared" si="93"/>
        <v>1.1999999999999975</v>
      </c>
      <c r="S434" s="170">
        <f t="shared" si="94"/>
        <v>3.8647342995169004E-2</v>
      </c>
      <c r="T434" s="168" t="s">
        <v>502</v>
      </c>
      <c r="U434" s="168" t="s">
        <v>364</v>
      </c>
      <c r="V434" s="168" t="s">
        <v>366</v>
      </c>
      <c r="W434" s="174">
        <v>1</v>
      </c>
      <c r="X434" s="168" t="s">
        <v>133</v>
      </c>
    </row>
    <row r="435" spans="2:24" hidden="1">
      <c r="B435" s="658"/>
      <c r="C435" s="443"/>
      <c r="D435" s="205">
        <v>9</v>
      </c>
      <c r="E435" s="168" t="s">
        <v>359</v>
      </c>
      <c r="F435" s="259">
        <v>953.34</v>
      </c>
      <c r="G435" s="168">
        <v>79.2</v>
      </c>
      <c r="H435" s="168">
        <v>79.2</v>
      </c>
      <c r="I435" s="176">
        <f t="shared" si="88"/>
        <v>1</v>
      </c>
      <c r="J435" s="168">
        <v>3.25</v>
      </c>
      <c r="K435" s="176">
        <f t="shared" si="89"/>
        <v>4.1035353535353536E-2</v>
      </c>
      <c r="L435" s="259">
        <v>313.60000000000002</v>
      </c>
      <c r="M435" s="176">
        <f t="shared" si="90"/>
        <v>1.0410353535353536</v>
      </c>
      <c r="N435" s="259">
        <v>1019.2</v>
      </c>
      <c r="O435" s="168">
        <v>0.21</v>
      </c>
      <c r="P435" s="175">
        <f t="shared" si="91"/>
        <v>2.6515151515151512E-3</v>
      </c>
      <c r="Q435" s="259">
        <f t="shared" si="92"/>
        <v>65.856000000000009</v>
      </c>
      <c r="R435" s="168">
        <f t="shared" si="93"/>
        <v>3.04</v>
      </c>
      <c r="S435" s="170">
        <f t="shared" si="94"/>
        <v>3.8383838383838381E-2</v>
      </c>
      <c r="T435" s="168" t="s">
        <v>502</v>
      </c>
      <c r="U435" s="168" t="s">
        <v>316</v>
      </c>
      <c r="V435" s="168" t="s">
        <v>384</v>
      </c>
      <c r="W435" s="174">
        <v>1</v>
      </c>
      <c r="X435" s="168" t="s">
        <v>346</v>
      </c>
    </row>
    <row r="436" spans="2:24" hidden="1">
      <c r="B436" s="658"/>
      <c r="C436" s="443"/>
      <c r="D436" s="205">
        <v>10</v>
      </c>
      <c r="E436" s="168" t="s">
        <v>613</v>
      </c>
      <c r="F436" s="259">
        <v>938.87</v>
      </c>
      <c r="G436" s="168">
        <v>173.92</v>
      </c>
      <c r="H436" s="168">
        <v>173.92</v>
      </c>
      <c r="I436" s="176">
        <f t="shared" si="88"/>
        <v>1</v>
      </c>
      <c r="J436" s="168">
        <v>6.42</v>
      </c>
      <c r="K436" s="176">
        <f t="shared" si="89"/>
        <v>3.691352345906164E-2</v>
      </c>
      <c r="L436" s="259">
        <v>156.74</v>
      </c>
      <c r="M436" s="176">
        <f t="shared" si="90"/>
        <v>1.0369135234590616</v>
      </c>
      <c r="N436" s="259">
        <v>1006.27</v>
      </c>
      <c r="O436" s="168">
        <v>0.43</v>
      </c>
      <c r="P436" s="175">
        <f t="shared" si="91"/>
        <v>2.4724011039558417E-3</v>
      </c>
      <c r="Q436" s="259">
        <f t="shared" si="92"/>
        <v>67.398200000000003</v>
      </c>
      <c r="R436" s="168">
        <f t="shared" si="93"/>
        <v>5.9899999999999878</v>
      </c>
      <c r="S436" s="170">
        <f t="shared" si="94"/>
        <v>3.4441122355105727E-2</v>
      </c>
      <c r="T436" s="168" t="s">
        <v>502</v>
      </c>
      <c r="U436" s="168" t="s">
        <v>316</v>
      </c>
      <c r="V436" s="168" t="s">
        <v>384</v>
      </c>
      <c r="W436" s="174">
        <v>1</v>
      </c>
      <c r="X436" s="168" t="s">
        <v>346</v>
      </c>
    </row>
    <row r="437" spans="2:24" hidden="1">
      <c r="B437" s="657">
        <v>45913</v>
      </c>
      <c r="C437" s="443" t="str">
        <f t="shared" ref="C437" si="96">RIGHT(TEXT(B437,"aaa"),1)</f>
        <v>六</v>
      </c>
      <c r="D437" s="205">
        <v>1</v>
      </c>
      <c r="E437" s="168" t="s">
        <v>750</v>
      </c>
      <c r="F437" s="259">
        <v>2094.52</v>
      </c>
      <c r="G437" s="168">
        <v>1019.48</v>
      </c>
      <c r="H437" s="168">
        <v>1019.48</v>
      </c>
      <c r="I437" s="176">
        <f t="shared" si="88"/>
        <v>1</v>
      </c>
      <c r="J437" s="168">
        <v>27.83</v>
      </c>
      <c r="K437" s="176">
        <f t="shared" si="89"/>
        <v>2.7298230470435905E-2</v>
      </c>
      <c r="L437" s="259">
        <v>77.260000000000005</v>
      </c>
      <c r="M437" s="176">
        <f t="shared" si="90"/>
        <v>1.0272982304704359</v>
      </c>
      <c r="N437" s="259">
        <v>2150.15</v>
      </c>
      <c r="O437" s="168">
        <v>0.72</v>
      </c>
      <c r="P437" s="175">
        <f t="shared" si="91"/>
        <v>7.0624239808529839E-4</v>
      </c>
      <c r="Q437" s="259">
        <f t="shared" si="92"/>
        <v>55.627200000000002</v>
      </c>
      <c r="R437" s="168">
        <f t="shared" si="93"/>
        <v>27.109999999999928</v>
      </c>
      <c r="S437" s="170">
        <f t="shared" si="94"/>
        <v>2.6591988072350539E-2</v>
      </c>
      <c r="T437" s="168" t="s">
        <v>502</v>
      </c>
      <c r="U437" s="168" t="s">
        <v>316</v>
      </c>
      <c r="V437" s="168" t="s">
        <v>348</v>
      </c>
      <c r="W437" s="174">
        <v>1</v>
      </c>
      <c r="X437" s="168" t="s">
        <v>146</v>
      </c>
    </row>
    <row r="438" spans="2:24" hidden="1">
      <c r="B438" s="658"/>
      <c r="C438" s="443"/>
      <c r="D438" s="205">
        <v>2</v>
      </c>
      <c r="E438" s="168" t="s">
        <v>452</v>
      </c>
      <c r="F438" s="259">
        <v>1569.07</v>
      </c>
      <c r="G438" s="168">
        <v>346.48</v>
      </c>
      <c r="H438" s="168">
        <v>346.48</v>
      </c>
      <c r="I438" s="176">
        <f t="shared" si="88"/>
        <v>1</v>
      </c>
      <c r="J438" s="168">
        <v>12.16</v>
      </c>
      <c r="K438" s="176">
        <f t="shared" si="89"/>
        <v>3.5095820826598935E-2</v>
      </c>
      <c r="L438" s="259">
        <v>133.88</v>
      </c>
      <c r="M438" s="176">
        <f t="shared" si="90"/>
        <v>1.035095820826599</v>
      </c>
      <c r="N438" s="259">
        <v>1627.98</v>
      </c>
      <c r="O438" s="168">
        <v>0.44</v>
      </c>
      <c r="P438" s="175">
        <f t="shared" si="91"/>
        <v>1.2699145693835141E-3</v>
      </c>
      <c r="Q438" s="259">
        <f t="shared" si="92"/>
        <v>58.907199999999996</v>
      </c>
      <c r="R438" s="168">
        <f t="shared" si="93"/>
        <v>11.720000000000026</v>
      </c>
      <c r="S438" s="170">
        <f t="shared" si="94"/>
        <v>3.3825906257215495E-2</v>
      </c>
      <c r="T438" s="168" t="s">
        <v>502</v>
      </c>
      <c r="U438" s="168" t="s">
        <v>316</v>
      </c>
      <c r="V438" s="168" t="s">
        <v>348</v>
      </c>
      <c r="W438" s="174">
        <v>1</v>
      </c>
      <c r="X438" s="168" t="s">
        <v>132</v>
      </c>
    </row>
    <row r="439" spans="2:24" hidden="1">
      <c r="B439" s="658"/>
      <c r="C439" s="443"/>
      <c r="D439" s="205">
        <v>3</v>
      </c>
      <c r="E439" s="168" t="s">
        <v>429</v>
      </c>
      <c r="F439" s="259">
        <v>1406.5</v>
      </c>
      <c r="G439" s="168">
        <v>615.44000000000005</v>
      </c>
      <c r="H439" s="168">
        <v>615.44000000000005</v>
      </c>
      <c r="I439" s="176">
        <f t="shared" si="88"/>
        <v>1</v>
      </c>
      <c r="J439" s="168">
        <v>24</v>
      </c>
      <c r="K439" s="176">
        <f t="shared" si="89"/>
        <v>3.8996490315871567E-2</v>
      </c>
      <c r="L439" s="259">
        <v>60.94</v>
      </c>
      <c r="M439" s="176">
        <f t="shared" si="90"/>
        <v>1.0389964903158715</v>
      </c>
      <c r="N439" s="259">
        <v>1462.56</v>
      </c>
      <c r="O439" s="168">
        <v>0.92</v>
      </c>
      <c r="P439" s="175">
        <f t="shared" si="91"/>
        <v>1.4948654621084101E-3</v>
      </c>
      <c r="Q439" s="259">
        <f t="shared" si="92"/>
        <v>56.064799999999998</v>
      </c>
      <c r="R439" s="168">
        <f t="shared" si="93"/>
        <v>23.08</v>
      </c>
      <c r="S439" s="170">
        <f t="shared" si="94"/>
        <v>3.7501624853763155E-2</v>
      </c>
      <c r="T439" s="168" t="s">
        <v>502</v>
      </c>
      <c r="U439" s="168" t="s">
        <v>316</v>
      </c>
      <c r="V439" s="168" t="s">
        <v>348</v>
      </c>
      <c r="W439" s="174">
        <v>1</v>
      </c>
      <c r="X439" s="168" t="s">
        <v>143</v>
      </c>
    </row>
    <row r="440" spans="2:24" hidden="1">
      <c r="B440" s="658"/>
      <c r="C440" s="443"/>
      <c r="D440" s="205">
        <v>4</v>
      </c>
      <c r="E440" s="168" t="s">
        <v>416</v>
      </c>
      <c r="F440" s="259">
        <v>1330.64</v>
      </c>
      <c r="G440" s="168">
        <v>252.46</v>
      </c>
      <c r="H440" s="168">
        <v>252.46</v>
      </c>
      <c r="I440" s="176">
        <f t="shared" si="88"/>
        <v>1</v>
      </c>
      <c r="J440" s="168">
        <v>8.86</v>
      </c>
      <c r="K440" s="176">
        <f t="shared" si="89"/>
        <v>3.5094668462330662E-2</v>
      </c>
      <c r="L440" s="259">
        <v>156.72999999999999</v>
      </c>
      <c r="M440" s="176">
        <f t="shared" si="90"/>
        <v>1.0350946684623306</v>
      </c>
      <c r="N440" s="259">
        <v>1388.63</v>
      </c>
      <c r="O440" s="168">
        <v>0.37</v>
      </c>
      <c r="P440" s="175">
        <f t="shared" si="91"/>
        <v>1.4655787055375107E-3</v>
      </c>
      <c r="Q440" s="259">
        <f t="shared" si="92"/>
        <v>57.990099999999998</v>
      </c>
      <c r="R440" s="168">
        <f t="shared" si="93"/>
        <v>8.489999999999986</v>
      </c>
      <c r="S440" s="170">
        <f t="shared" si="94"/>
        <v>3.3629089756793101E-2</v>
      </c>
      <c r="T440" s="168" t="s">
        <v>502</v>
      </c>
      <c r="U440" s="168" t="s">
        <v>316</v>
      </c>
      <c r="V440" s="168" t="s">
        <v>384</v>
      </c>
      <c r="W440" s="174">
        <v>1</v>
      </c>
      <c r="X440" s="168" t="s">
        <v>346</v>
      </c>
    </row>
    <row r="441" spans="2:24" hidden="1">
      <c r="B441" s="658"/>
      <c r="C441" s="443"/>
      <c r="D441" s="205">
        <v>5</v>
      </c>
      <c r="E441" s="168" t="s">
        <v>747</v>
      </c>
      <c r="F441" s="259">
        <v>1307.54</v>
      </c>
      <c r="G441" s="168">
        <v>508.32</v>
      </c>
      <c r="H441" s="168">
        <v>508.32</v>
      </c>
      <c r="I441" s="176">
        <f t="shared" si="88"/>
        <v>1</v>
      </c>
      <c r="J441" s="168">
        <v>17.84</v>
      </c>
      <c r="K441" s="176">
        <f t="shared" si="89"/>
        <v>3.5096002518098836E-2</v>
      </c>
      <c r="L441" s="259">
        <v>76.42</v>
      </c>
      <c r="M441" s="176">
        <f t="shared" si="90"/>
        <v>1.0350960025180989</v>
      </c>
      <c r="N441" s="259">
        <v>1363.33</v>
      </c>
      <c r="O441" s="168">
        <v>0.73</v>
      </c>
      <c r="P441" s="175">
        <f t="shared" si="91"/>
        <v>1.4361032420522506E-3</v>
      </c>
      <c r="Q441" s="259">
        <f t="shared" si="92"/>
        <v>55.7866</v>
      </c>
      <c r="R441" s="168">
        <f t="shared" si="93"/>
        <v>17.109999999999975</v>
      </c>
      <c r="S441" s="170">
        <f t="shared" si="94"/>
        <v>3.3659899276046533E-2</v>
      </c>
      <c r="T441" s="168" t="s">
        <v>502</v>
      </c>
      <c r="U441" s="168" t="s">
        <v>316</v>
      </c>
      <c r="V441" s="168" t="s">
        <v>722</v>
      </c>
      <c r="W441" s="174">
        <v>1</v>
      </c>
      <c r="X441" s="168" t="s">
        <v>135</v>
      </c>
    </row>
    <row r="442" spans="2:24" hidden="1">
      <c r="B442" s="658"/>
      <c r="C442" s="443"/>
      <c r="D442" s="205">
        <v>6</v>
      </c>
      <c r="E442" s="168" t="s">
        <v>667</v>
      </c>
      <c r="F442" s="259">
        <v>1305.28</v>
      </c>
      <c r="G442" s="168">
        <v>453.7</v>
      </c>
      <c r="H442" s="168">
        <v>453.7</v>
      </c>
      <c r="I442" s="176">
        <f t="shared" si="88"/>
        <v>1</v>
      </c>
      <c r="J442" s="168">
        <v>15.92</v>
      </c>
      <c r="K442" s="176">
        <f t="shared" si="89"/>
        <v>3.5089266034824776E-2</v>
      </c>
      <c r="L442" s="259">
        <v>85.48</v>
      </c>
      <c r="M442" s="176">
        <f t="shared" si="90"/>
        <v>1.0350892660348248</v>
      </c>
      <c r="N442" s="259">
        <v>1360.84</v>
      </c>
      <c r="O442" s="168">
        <v>0.65</v>
      </c>
      <c r="P442" s="175">
        <f t="shared" si="91"/>
        <v>1.4326647564469916E-3</v>
      </c>
      <c r="Q442" s="259">
        <f t="shared" si="92"/>
        <v>55.562000000000005</v>
      </c>
      <c r="R442" s="168">
        <f t="shared" si="93"/>
        <v>15.270000000000016</v>
      </c>
      <c r="S442" s="170">
        <f t="shared" si="94"/>
        <v>3.3656601278377815E-2</v>
      </c>
      <c r="T442" s="168" t="s">
        <v>502</v>
      </c>
      <c r="U442" s="168" t="s">
        <v>316</v>
      </c>
      <c r="V442" s="168" t="s">
        <v>348</v>
      </c>
      <c r="W442" s="174">
        <v>1</v>
      </c>
      <c r="X442" s="168" t="s">
        <v>144</v>
      </c>
    </row>
    <row r="443" spans="2:24" hidden="1">
      <c r="B443" s="658"/>
      <c r="C443" s="443"/>
      <c r="D443" s="205">
        <v>7</v>
      </c>
      <c r="E443" s="168" t="s">
        <v>748</v>
      </c>
      <c r="F443" s="259">
        <v>1276.8599999999999</v>
      </c>
      <c r="G443" s="168">
        <v>542.38</v>
      </c>
      <c r="H443" s="168">
        <v>542.38</v>
      </c>
      <c r="I443" s="176">
        <f t="shared" si="88"/>
        <v>1</v>
      </c>
      <c r="J443" s="168">
        <v>16.920000000000002</v>
      </c>
      <c r="K443" s="176">
        <f t="shared" si="89"/>
        <v>3.1195840554592725E-2</v>
      </c>
      <c r="L443" s="259">
        <v>78.77</v>
      </c>
      <c r="M443" s="176">
        <f t="shared" si="90"/>
        <v>1.0311958405545927</v>
      </c>
      <c r="N443" s="259">
        <v>1332.79</v>
      </c>
      <c r="O443" s="168">
        <v>0.71</v>
      </c>
      <c r="P443" s="175">
        <f t="shared" si="91"/>
        <v>1.309045318780191E-3</v>
      </c>
      <c r="Q443" s="259">
        <f t="shared" si="92"/>
        <v>55.926699999999997</v>
      </c>
      <c r="R443" s="168">
        <f t="shared" si="93"/>
        <v>16.209999999999958</v>
      </c>
      <c r="S443" s="170">
        <f t="shared" si="94"/>
        <v>2.9886795235812454E-2</v>
      </c>
      <c r="T443" s="168" t="s">
        <v>502</v>
      </c>
      <c r="U443" s="168" t="s">
        <v>316</v>
      </c>
      <c r="V443" s="168" t="s">
        <v>666</v>
      </c>
      <c r="W443" s="174">
        <v>1</v>
      </c>
      <c r="X443" s="168" t="s">
        <v>140</v>
      </c>
    </row>
    <row r="444" spans="2:24" hidden="1">
      <c r="B444" s="658"/>
      <c r="C444" s="443"/>
      <c r="D444" s="205">
        <v>8</v>
      </c>
      <c r="E444" s="168" t="s">
        <v>365</v>
      </c>
      <c r="F444" s="259">
        <v>1164.25</v>
      </c>
      <c r="G444" s="168">
        <v>38.4</v>
      </c>
      <c r="H444" s="168">
        <v>38.4</v>
      </c>
      <c r="I444" s="176">
        <f t="shared" si="88"/>
        <v>1</v>
      </c>
      <c r="J444" s="168">
        <v>1.5</v>
      </c>
      <c r="K444" s="176">
        <f t="shared" si="89"/>
        <v>3.90625E-2</v>
      </c>
      <c r="L444" s="259">
        <v>814.16</v>
      </c>
      <c r="M444" s="176">
        <f t="shared" si="90"/>
        <v>1.0390625</v>
      </c>
      <c r="N444" s="259">
        <v>1221.24</v>
      </c>
      <c r="O444" s="168">
        <v>7.0000000000000007E-2</v>
      </c>
      <c r="P444" s="175">
        <f t="shared" si="91"/>
        <v>1.8229166666666669E-3</v>
      </c>
      <c r="Q444" s="259">
        <f t="shared" si="92"/>
        <v>56.991200000000006</v>
      </c>
      <c r="R444" s="168">
        <f t="shared" si="93"/>
        <v>1.43</v>
      </c>
      <c r="S444" s="170">
        <f t="shared" si="94"/>
        <v>3.7239583333333333E-2</v>
      </c>
      <c r="T444" s="168" t="s">
        <v>502</v>
      </c>
      <c r="U444" s="168" t="s">
        <v>364</v>
      </c>
      <c r="V444" s="168" t="s">
        <v>366</v>
      </c>
      <c r="W444" s="174">
        <v>1</v>
      </c>
      <c r="X444" s="168" t="s">
        <v>133</v>
      </c>
    </row>
    <row r="445" spans="2:24" hidden="1">
      <c r="B445" s="658"/>
      <c r="C445" s="443"/>
      <c r="D445" s="205">
        <v>9</v>
      </c>
      <c r="E445" s="168" t="s">
        <v>665</v>
      </c>
      <c r="F445" s="259">
        <v>1148.2</v>
      </c>
      <c r="G445" s="168">
        <v>485.46</v>
      </c>
      <c r="H445" s="168">
        <v>485.46</v>
      </c>
      <c r="I445" s="176">
        <f t="shared" si="88"/>
        <v>1</v>
      </c>
      <c r="J445" s="168">
        <v>15.15</v>
      </c>
      <c r="K445" s="176">
        <f t="shared" si="89"/>
        <v>3.120751452230874E-2</v>
      </c>
      <c r="L445" s="259">
        <v>79.459999999999994</v>
      </c>
      <c r="M445" s="176">
        <f t="shared" si="90"/>
        <v>1.0312075145223087</v>
      </c>
      <c r="N445" s="259">
        <v>1203.82</v>
      </c>
      <c r="O445" s="168">
        <v>0.7</v>
      </c>
      <c r="P445" s="175">
        <f t="shared" si="91"/>
        <v>1.4419313640670704E-3</v>
      </c>
      <c r="Q445" s="259">
        <f t="shared" si="92"/>
        <v>55.621999999999993</v>
      </c>
      <c r="R445" s="168">
        <f t="shared" si="93"/>
        <v>14.449999999999978</v>
      </c>
      <c r="S445" s="170">
        <f t="shared" si="94"/>
        <v>2.9765583158241623E-2</v>
      </c>
      <c r="T445" s="168" t="s">
        <v>502</v>
      </c>
      <c r="U445" s="168" t="s">
        <v>316</v>
      </c>
      <c r="V445" s="168" t="s">
        <v>666</v>
      </c>
      <c r="W445" s="174">
        <v>1</v>
      </c>
      <c r="X445" s="168" t="s">
        <v>134</v>
      </c>
    </row>
    <row r="446" spans="2:24" hidden="1">
      <c r="B446" s="658"/>
      <c r="C446" s="443"/>
      <c r="D446" s="205">
        <v>10</v>
      </c>
      <c r="E446" s="168" t="s">
        <v>504</v>
      </c>
      <c r="F446" s="259">
        <v>1021.9300000000001</v>
      </c>
      <c r="G446" s="168">
        <v>294</v>
      </c>
      <c r="H446" s="168">
        <v>294</v>
      </c>
      <c r="I446" s="176">
        <f t="shared" si="88"/>
        <v>1</v>
      </c>
      <c r="J446" s="168">
        <v>25.74</v>
      </c>
      <c r="K446" s="176">
        <f t="shared" si="89"/>
        <v>8.755102040816326E-2</v>
      </c>
      <c r="L446" s="259">
        <v>111.2</v>
      </c>
      <c r="M446" s="176">
        <f t="shared" si="90"/>
        <v>1.0875510204081633</v>
      </c>
      <c r="N446" s="259">
        <v>2862.29</v>
      </c>
      <c r="O446" s="168">
        <v>16.55</v>
      </c>
      <c r="P446" s="175">
        <f t="shared" si="91"/>
        <v>5.6292517006802725E-2</v>
      </c>
      <c r="Q446" s="259">
        <f t="shared" si="92"/>
        <v>1840.3600000000001</v>
      </c>
      <c r="R446" s="168">
        <f t="shared" si="93"/>
        <v>9.1900000000000084</v>
      </c>
      <c r="S446" s="170">
        <f t="shared" si="94"/>
        <v>3.125850340136057E-2</v>
      </c>
      <c r="T446" s="168" t="s">
        <v>502</v>
      </c>
      <c r="U446" s="168" t="s">
        <v>316</v>
      </c>
      <c r="V446" s="168" t="s">
        <v>722</v>
      </c>
      <c r="W446" s="174">
        <v>1</v>
      </c>
      <c r="X446" s="168" t="s">
        <v>232</v>
      </c>
    </row>
    <row r="447" spans="2:24" hidden="1">
      <c r="B447" s="657">
        <v>45914</v>
      </c>
      <c r="C447" s="443" t="str">
        <f t="shared" ref="C447" si="97">RIGHT(TEXT(B447,"aaa"),1)</f>
        <v>日</v>
      </c>
      <c r="D447" s="205">
        <v>1</v>
      </c>
      <c r="E447" s="168" t="s">
        <v>388</v>
      </c>
      <c r="F447" s="259">
        <v>3550</v>
      </c>
      <c r="G447" s="168">
        <v>10388</v>
      </c>
      <c r="H447" s="168">
        <v>10388</v>
      </c>
      <c r="I447" s="176">
        <f t="shared" ref="I447:I510" si="98">H447/G447</f>
        <v>1</v>
      </c>
      <c r="J447" s="168">
        <v>200</v>
      </c>
      <c r="K447" s="176">
        <f t="shared" ref="K447:K510" si="99">J447/G447</f>
        <v>1.9252984212552945E-2</v>
      </c>
      <c r="L447" s="259">
        <v>17.75</v>
      </c>
      <c r="M447" s="176">
        <f t="shared" ref="M447:M510" si="100">(H447+J447)/G447</f>
        <v>1.0192529842125528</v>
      </c>
      <c r="N447" s="259">
        <v>3550</v>
      </c>
      <c r="O447" s="168">
        <v>0</v>
      </c>
      <c r="P447" s="175">
        <f t="shared" ref="P447:P510" si="101">O447/G447</f>
        <v>0</v>
      </c>
      <c r="Q447" s="259">
        <f t="shared" ref="Q447:Q510" si="102">O447*L447</f>
        <v>0</v>
      </c>
      <c r="R447" s="168">
        <f t="shared" ref="R447:R510" si="103">(H447+J447)-G447-O447</f>
        <v>200</v>
      </c>
      <c r="S447" s="170">
        <f t="shared" ref="S447:S510" si="104">R447/G447</f>
        <v>1.9252984212552945E-2</v>
      </c>
      <c r="T447" s="168" t="s">
        <v>497</v>
      </c>
      <c r="U447" s="168" t="s">
        <v>355</v>
      </c>
      <c r="V447" s="168" t="s">
        <v>751</v>
      </c>
      <c r="W447" s="174">
        <v>1</v>
      </c>
      <c r="X447" s="168" t="s">
        <v>176</v>
      </c>
    </row>
    <row r="448" spans="2:24" hidden="1">
      <c r="B448" s="658"/>
      <c r="C448" s="443"/>
      <c r="D448" s="205">
        <v>2</v>
      </c>
      <c r="E448" s="168" t="s">
        <v>365</v>
      </c>
      <c r="F448" s="259">
        <v>3191.51</v>
      </c>
      <c r="G448" s="168">
        <v>43.66</v>
      </c>
      <c r="H448" s="168">
        <v>43.66</v>
      </c>
      <c r="I448" s="176">
        <f t="shared" si="98"/>
        <v>1</v>
      </c>
      <c r="J448" s="168">
        <v>4.24</v>
      </c>
      <c r="K448" s="176">
        <f t="shared" si="99"/>
        <v>9.7114063215758148E-2</v>
      </c>
      <c r="L448" s="259">
        <v>814.16</v>
      </c>
      <c r="M448" s="176">
        <f t="shared" si="100"/>
        <v>1.0971140632157581</v>
      </c>
      <c r="N448" s="259">
        <v>3452.04</v>
      </c>
      <c r="O448" s="168">
        <v>0.32</v>
      </c>
      <c r="P448" s="175">
        <f t="shared" si="101"/>
        <v>7.3293632615666522E-3</v>
      </c>
      <c r="Q448" s="259">
        <f t="shared" si="102"/>
        <v>260.53120000000001</v>
      </c>
      <c r="R448" s="168">
        <f t="shared" si="103"/>
        <v>3.9200000000000021</v>
      </c>
      <c r="S448" s="170">
        <f t="shared" si="104"/>
        <v>8.9784699954191541E-2</v>
      </c>
      <c r="T448" s="168" t="s">
        <v>502</v>
      </c>
      <c r="U448" s="168" t="s">
        <v>364</v>
      </c>
      <c r="V448" s="168" t="s">
        <v>366</v>
      </c>
      <c r="W448" s="174">
        <v>1</v>
      </c>
      <c r="X448" s="168" t="s">
        <v>133</v>
      </c>
    </row>
    <row r="449" spans="2:24" hidden="1">
      <c r="B449" s="658"/>
      <c r="C449" s="443"/>
      <c r="D449" s="205">
        <v>3</v>
      </c>
      <c r="E449" s="168" t="s">
        <v>359</v>
      </c>
      <c r="F449" s="259">
        <v>3148.5499999999997</v>
      </c>
      <c r="G449" s="168">
        <v>112.04</v>
      </c>
      <c r="H449" s="168">
        <v>112.04</v>
      </c>
      <c r="I449" s="176">
        <f t="shared" si="98"/>
        <v>1</v>
      </c>
      <c r="J449" s="168">
        <v>10.86</v>
      </c>
      <c r="K449" s="176">
        <f t="shared" si="99"/>
        <v>9.6929667975722944E-2</v>
      </c>
      <c r="L449" s="259">
        <v>313.60000000000002</v>
      </c>
      <c r="M449" s="176">
        <f t="shared" si="100"/>
        <v>1.096929667975723</v>
      </c>
      <c r="N449" s="259">
        <v>3405.7</v>
      </c>
      <c r="O449" s="168">
        <v>0.82</v>
      </c>
      <c r="P449" s="175">
        <f t="shared" si="101"/>
        <v>7.318814709032488E-3</v>
      </c>
      <c r="Q449" s="259">
        <f t="shared" si="102"/>
        <v>257.15199999999999</v>
      </c>
      <c r="R449" s="168">
        <f t="shared" si="103"/>
        <v>10.039999999999999</v>
      </c>
      <c r="S449" s="170">
        <f t="shared" si="104"/>
        <v>8.9610853266690452E-2</v>
      </c>
      <c r="T449" s="168" t="s">
        <v>502</v>
      </c>
      <c r="U449" s="168" t="s">
        <v>316</v>
      </c>
      <c r="V449" s="168" t="s">
        <v>384</v>
      </c>
      <c r="W449" s="174">
        <v>1</v>
      </c>
      <c r="X449" s="168" t="s">
        <v>346</v>
      </c>
    </row>
    <row r="450" spans="2:24" hidden="1">
      <c r="B450" s="658"/>
      <c r="C450" s="443"/>
      <c r="D450" s="205">
        <v>4</v>
      </c>
      <c r="E450" s="168" t="s">
        <v>504</v>
      </c>
      <c r="F450" s="259">
        <v>2388.5700000000002</v>
      </c>
      <c r="G450" s="168">
        <v>365.5</v>
      </c>
      <c r="H450" s="168">
        <v>365.5</v>
      </c>
      <c r="I450" s="176">
        <f t="shared" si="98"/>
        <v>1</v>
      </c>
      <c r="J450" s="168">
        <v>24.82</v>
      </c>
      <c r="K450" s="176">
        <f t="shared" si="99"/>
        <v>6.7906976744186054E-2</v>
      </c>
      <c r="L450" s="259">
        <v>111.2</v>
      </c>
      <c r="M450" s="176">
        <f t="shared" si="100"/>
        <v>1.067906976744186</v>
      </c>
      <c r="N450" s="259">
        <v>2759.98</v>
      </c>
      <c r="O450" s="168">
        <v>3.34</v>
      </c>
      <c r="P450" s="175">
        <f t="shared" si="101"/>
        <v>9.1381668946648419E-3</v>
      </c>
      <c r="Q450" s="259">
        <f t="shared" si="102"/>
        <v>371.40800000000002</v>
      </c>
      <c r="R450" s="168">
        <f t="shared" si="103"/>
        <v>21.479999999999993</v>
      </c>
      <c r="S450" s="170">
        <f t="shared" si="104"/>
        <v>5.8768809849521188E-2</v>
      </c>
      <c r="T450" s="168" t="s">
        <v>502</v>
      </c>
      <c r="U450" s="168" t="s">
        <v>316</v>
      </c>
      <c r="V450" s="168" t="s">
        <v>722</v>
      </c>
      <c r="W450" s="174">
        <v>1</v>
      </c>
      <c r="X450" s="168" t="s">
        <v>232</v>
      </c>
    </row>
    <row r="451" spans="2:24" hidden="1">
      <c r="B451" s="658"/>
      <c r="C451" s="443"/>
      <c r="D451" s="205">
        <v>5</v>
      </c>
      <c r="E451" s="168" t="s">
        <v>385</v>
      </c>
      <c r="F451" s="259">
        <v>2321.5099999999998</v>
      </c>
      <c r="G451" s="168">
        <v>107.92</v>
      </c>
      <c r="H451" s="168">
        <v>107.92</v>
      </c>
      <c r="I451" s="176">
        <f t="shared" si="98"/>
        <v>1</v>
      </c>
      <c r="J451" s="168">
        <v>6.29</v>
      </c>
      <c r="K451" s="176">
        <f t="shared" si="99"/>
        <v>5.8283914010378059E-2</v>
      </c>
      <c r="L451" s="259">
        <v>410.16</v>
      </c>
      <c r="M451" s="176">
        <f t="shared" si="100"/>
        <v>1.0582839140103781</v>
      </c>
      <c r="N451" s="259">
        <v>2579.91</v>
      </c>
      <c r="O451" s="168">
        <v>0.63</v>
      </c>
      <c r="P451" s="175">
        <f t="shared" si="101"/>
        <v>5.8376575240919196E-3</v>
      </c>
      <c r="Q451" s="259">
        <f t="shared" si="102"/>
        <v>258.4008</v>
      </c>
      <c r="R451" s="168">
        <f t="shared" si="103"/>
        <v>5.6600000000000064</v>
      </c>
      <c r="S451" s="170">
        <f t="shared" si="104"/>
        <v>5.2446256486286195E-2</v>
      </c>
      <c r="T451" s="168" t="s">
        <v>502</v>
      </c>
      <c r="U451" s="168" t="s">
        <v>316</v>
      </c>
      <c r="V451" s="168" t="s">
        <v>348</v>
      </c>
      <c r="W451" s="174">
        <v>1</v>
      </c>
      <c r="X451" s="168" t="s">
        <v>346</v>
      </c>
    </row>
    <row r="452" spans="2:24" hidden="1">
      <c r="B452" s="658"/>
      <c r="C452" s="443"/>
      <c r="D452" s="205">
        <v>6</v>
      </c>
      <c r="E452" s="168" t="s">
        <v>453</v>
      </c>
      <c r="F452" s="259">
        <v>2170.94</v>
      </c>
      <c r="G452" s="168">
        <v>98.42</v>
      </c>
      <c r="H452" s="168">
        <v>98.42</v>
      </c>
      <c r="I452" s="176">
        <f t="shared" si="98"/>
        <v>1</v>
      </c>
      <c r="J452" s="168">
        <v>7.63</v>
      </c>
      <c r="K452" s="176">
        <f t="shared" si="99"/>
        <v>7.7524893314367002E-2</v>
      </c>
      <c r="L452" s="259">
        <v>318.32</v>
      </c>
      <c r="M452" s="176">
        <f t="shared" si="100"/>
        <v>1.0775248933143668</v>
      </c>
      <c r="N452" s="259">
        <v>2428.7800000000002</v>
      </c>
      <c r="O452" s="168">
        <v>0.81</v>
      </c>
      <c r="P452" s="175">
        <f t="shared" si="101"/>
        <v>8.2300345458240203E-3</v>
      </c>
      <c r="Q452" s="259">
        <f t="shared" si="102"/>
        <v>257.83920000000001</v>
      </c>
      <c r="R452" s="168">
        <f t="shared" si="103"/>
        <v>6.819999999999995</v>
      </c>
      <c r="S452" s="170">
        <f t="shared" si="104"/>
        <v>6.9294858768542925E-2</v>
      </c>
      <c r="T452" s="168" t="s">
        <v>502</v>
      </c>
      <c r="U452" s="168" t="s">
        <v>364</v>
      </c>
      <c r="V452" s="168" t="s">
        <v>366</v>
      </c>
      <c r="W452" s="174">
        <v>1</v>
      </c>
      <c r="X452" s="168" t="s">
        <v>143</v>
      </c>
    </row>
    <row r="453" spans="2:24" hidden="1">
      <c r="B453" s="658"/>
      <c r="C453" s="443"/>
      <c r="D453" s="205">
        <v>7</v>
      </c>
      <c r="E453" s="168" t="s">
        <v>611</v>
      </c>
      <c r="F453" s="259">
        <v>1939.96</v>
      </c>
      <c r="G453" s="168">
        <v>84.81</v>
      </c>
      <c r="H453" s="168">
        <v>84.81</v>
      </c>
      <c r="I453" s="176">
        <f t="shared" si="98"/>
        <v>1</v>
      </c>
      <c r="J453" s="168">
        <v>6.58</v>
      </c>
      <c r="K453" s="176">
        <f t="shared" si="99"/>
        <v>7.7585190425657355E-2</v>
      </c>
      <c r="L453" s="259">
        <v>333.9</v>
      </c>
      <c r="M453" s="176">
        <f t="shared" si="100"/>
        <v>1.0775851904256573</v>
      </c>
      <c r="N453" s="259">
        <v>2197.06</v>
      </c>
      <c r="O453" s="168">
        <v>0.77</v>
      </c>
      <c r="P453" s="175">
        <f t="shared" si="101"/>
        <v>9.0791180285343717E-3</v>
      </c>
      <c r="Q453" s="259">
        <f t="shared" si="102"/>
        <v>257.10300000000001</v>
      </c>
      <c r="R453" s="168">
        <f t="shared" si="103"/>
        <v>5.8099999999999987</v>
      </c>
      <c r="S453" s="170">
        <f t="shared" si="104"/>
        <v>6.8506072397122961E-2</v>
      </c>
      <c r="T453" s="168" t="s">
        <v>502</v>
      </c>
      <c r="U453" s="168" t="s">
        <v>364</v>
      </c>
      <c r="V453" s="168" t="s">
        <v>366</v>
      </c>
      <c r="W453" s="174">
        <v>1</v>
      </c>
      <c r="X453" s="168" t="s">
        <v>134</v>
      </c>
    </row>
    <row r="454" spans="2:24" hidden="1">
      <c r="B454" s="658"/>
      <c r="C454" s="443"/>
      <c r="D454" s="205">
        <v>8</v>
      </c>
      <c r="E454" s="168" t="s">
        <v>354</v>
      </c>
      <c r="F454" s="259">
        <v>1917.29</v>
      </c>
      <c r="G454" s="168">
        <v>323.16000000000003</v>
      </c>
      <c r="H454" s="168">
        <v>323.16000000000003</v>
      </c>
      <c r="I454" s="176">
        <f t="shared" si="98"/>
        <v>1</v>
      </c>
      <c r="J454" s="168">
        <v>22.81</v>
      </c>
      <c r="K454" s="176">
        <f t="shared" si="99"/>
        <v>7.0584230721623953E-2</v>
      </c>
      <c r="L454" s="259">
        <v>95.34</v>
      </c>
      <c r="M454" s="176">
        <f t="shared" si="100"/>
        <v>1.070584230721624</v>
      </c>
      <c r="N454" s="259">
        <v>2174.71</v>
      </c>
      <c r="O454" s="168">
        <v>2.7</v>
      </c>
      <c r="P454" s="175">
        <f t="shared" si="101"/>
        <v>8.3549944300037125E-3</v>
      </c>
      <c r="Q454" s="259">
        <f t="shared" si="102"/>
        <v>257.41800000000001</v>
      </c>
      <c r="R454" s="168">
        <f t="shared" si="103"/>
        <v>20.110000000000003</v>
      </c>
      <c r="S454" s="170">
        <f t="shared" si="104"/>
        <v>6.2229236291620256E-2</v>
      </c>
      <c r="T454" s="168" t="s">
        <v>502</v>
      </c>
      <c r="U454" s="168" t="s">
        <v>316</v>
      </c>
      <c r="V454" s="168" t="s">
        <v>722</v>
      </c>
      <c r="W454" s="174">
        <v>1</v>
      </c>
      <c r="X454" s="168" t="s">
        <v>346</v>
      </c>
    </row>
    <row r="455" spans="2:24" hidden="1">
      <c r="B455" s="658"/>
      <c r="C455" s="443"/>
      <c r="D455" s="205">
        <v>9</v>
      </c>
      <c r="E455" s="168" t="s">
        <v>506</v>
      </c>
      <c r="F455" s="259">
        <v>1851.42</v>
      </c>
      <c r="G455" s="168">
        <v>29.26</v>
      </c>
      <c r="H455" s="168">
        <v>29.26</v>
      </c>
      <c r="I455" s="176">
        <f t="shared" si="98"/>
        <v>1</v>
      </c>
      <c r="J455" s="168">
        <v>2.27</v>
      </c>
      <c r="K455" s="176">
        <f t="shared" si="99"/>
        <v>7.758031442241968E-2</v>
      </c>
      <c r="L455" s="259">
        <v>930.36</v>
      </c>
      <c r="M455" s="176">
        <f t="shared" si="100"/>
        <v>1.0775803144224196</v>
      </c>
      <c r="N455" s="259">
        <v>2111.92</v>
      </c>
      <c r="O455" s="168">
        <v>0.28000000000000003</v>
      </c>
      <c r="P455" s="175">
        <f t="shared" si="101"/>
        <v>9.5693779904306216E-3</v>
      </c>
      <c r="Q455" s="259">
        <f t="shared" si="102"/>
        <v>260.50080000000003</v>
      </c>
      <c r="R455" s="168">
        <f t="shared" si="103"/>
        <v>1.9899999999999995</v>
      </c>
      <c r="S455" s="170">
        <f t="shared" si="104"/>
        <v>6.801093643198905E-2</v>
      </c>
      <c r="T455" s="168" t="s">
        <v>502</v>
      </c>
      <c r="U455" s="168" t="s">
        <v>316</v>
      </c>
      <c r="V455" s="168" t="s">
        <v>722</v>
      </c>
      <c r="W455" s="174">
        <v>1</v>
      </c>
      <c r="X455" s="168" t="s">
        <v>143</v>
      </c>
    </row>
    <row r="456" spans="2:24" hidden="1">
      <c r="B456" s="658"/>
      <c r="C456" s="443"/>
      <c r="D456" s="205">
        <v>10</v>
      </c>
      <c r="E456" s="168" t="s">
        <v>343</v>
      </c>
      <c r="F456" s="259">
        <v>1835.6200000000001</v>
      </c>
      <c r="G456" s="168">
        <v>233.91</v>
      </c>
      <c r="H456" s="168">
        <v>233.91</v>
      </c>
      <c r="I456" s="176">
        <f t="shared" si="98"/>
        <v>1</v>
      </c>
      <c r="J456" s="168">
        <v>15.88</v>
      </c>
      <c r="K456" s="176">
        <f t="shared" si="99"/>
        <v>6.7889359155230644E-2</v>
      </c>
      <c r="L456" s="259">
        <v>194.04</v>
      </c>
      <c r="M456" s="176">
        <f t="shared" si="100"/>
        <v>1.0678893591552305</v>
      </c>
      <c r="N456" s="259">
        <v>3081.36</v>
      </c>
      <c r="O456" s="168">
        <v>6.42</v>
      </c>
      <c r="P456" s="175">
        <f t="shared" si="101"/>
        <v>2.7446453764268307E-2</v>
      </c>
      <c r="Q456" s="259">
        <f t="shared" si="102"/>
        <v>1245.7367999999999</v>
      </c>
      <c r="R456" s="168">
        <f t="shared" si="103"/>
        <v>9.4599999999999955</v>
      </c>
      <c r="S456" s="170">
        <f t="shared" si="104"/>
        <v>4.0442905390962319E-2</v>
      </c>
      <c r="T456" s="168" t="s">
        <v>502</v>
      </c>
      <c r="U456" s="168" t="s">
        <v>316</v>
      </c>
      <c r="V456" s="168" t="s">
        <v>722</v>
      </c>
      <c r="W456" s="174">
        <v>1</v>
      </c>
      <c r="X456" s="168" t="s">
        <v>179</v>
      </c>
    </row>
    <row r="457" spans="2:24" hidden="1">
      <c r="B457" s="657">
        <v>45915</v>
      </c>
      <c r="C457" s="443" t="str">
        <f t="shared" ref="C457" si="105">RIGHT(TEXT(B457,"aaa"),1)</f>
        <v>一</v>
      </c>
      <c r="D457" s="205">
        <v>1</v>
      </c>
      <c r="E457" s="168" t="s">
        <v>388</v>
      </c>
      <c r="F457" s="259">
        <v>12425</v>
      </c>
      <c r="G457" s="168">
        <v>10431</v>
      </c>
      <c r="H457" s="168">
        <v>10431</v>
      </c>
      <c r="I457" s="176">
        <f t="shared" si="98"/>
        <v>1</v>
      </c>
      <c r="J457" s="168">
        <v>700</v>
      </c>
      <c r="K457" s="176">
        <f t="shared" si="99"/>
        <v>6.7107659860032601E-2</v>
      </c>
      <c r="L457" s="259">
        <v>17.75</v>
      </c>
      <c r="M457" s="176">
        <f t="shared" si="100"/>
        <v>1.0671076598600326</v>
      </c>
      <c r="N457" s="259">
        <v>12425</v>
      </c>
      <c r="O457" s="168">
        <v>0</v>
      </c>
      <c r="P457" s="175">
        <f t="shared" si="101"/>
        <v>0</v>
      </c>
      <c r="Q457" s="259">
        <f t="shared" si="102"/>
        <v>0</v>
      </c>
      <c r="R457" s="168">
        <f t="shared" si="103"/>
        <v>700</v>
      </c>
      <c r="S457" s="170">
        <f t="shared" si="104"/>
        <v>6.7107659860032601E-2</v>
      </c>
      <c r="T457" s="168" t="s">
        <v>497</v>
      </c>
      <c r="U457" s="168" t="s">
        <v>355</v>
      </c>
      <c r="V457" s="168" t="s">
        <v>751</v>
      </c>
      <c r="W457" s="174">
        <v>1</v>
      </c>
      <c r="X457" s="168" t="s">
        <v>176</v>
      </c>
    </row>
    <row r="458" spans="2:24" hidden="1">
      <c r="B458" s="658"/>
      <c r="C458" s="443"/>
      <c r="D458" s="205">
        <v>2</v>
      </c>
      <c r="E458" s="168" t="s">
        <v>416</v>
      </c>
      <c r="F458" s="259">
        <v>2413.65</v>
      </c>
      <c r="G458" s="168">
        <v>364.8</v>
      </c>
      <c r="H458" s="168">
        <v>364.8</v>
      </c>
      <c r="I458" s="176">
        <f t="shared" si="98"/>
        <v>1</v>
      </c>
      <c r="J458" s="168">
        <v>16.420000000000002</v>
      </c>
      <c r="K458" s="176">
        <f t="shared" si="99"/>
        <v>4.5010964912280703E-2</v>
      </c>
      <c r="L458" s="259">
        <v>156.72999999999999</v>
      </c>
      <c r="M458" s="176">
        <f t="shared" si="100"/>
        <v>1.0450109649122807</v>
      </c>
      <c r="N458" s="259">
        <v>2573.5100000000002</v>
      </c>
      <c r="O458" s="168">
        <v>1.02</v>
      </c>
      <c r="P458" s="175">
        <f t="shared" si="101"/>
        <v>2.7960526315789474E-3</v>
      </c>
      <c r="Q458" s="259">
        <f t="shared" si="102"/>
        <v>159.8646</v>
      </c>
      <c r="R458" s="168">
        <f t="shared" si="103"/>
        <v>15.400000000000016</v>
      </c>
      <c r="S458" s="170">
        <f t="shared" si="104"/>
        <v>4.2214912280701795E-2</v>
      </c>
      <c r="T458" s="168" t="s">
        <v>502</v>
      </c>
      <c r="U458" s="168" t="s">
        <v>316</v>
      </c>
      <c r="V458" s="168" t="s">
        <v>384</v>
      </c>
      <c r="W458" s="174">
        <v>1</v>
      </c>
      <c r="X458" s="168" t="s">
        <v>346</v>
      </c>
    </row>
    <row r="459" spans="2:24" hidden="1">
      <c r="B459" s="658"/>
      <c r="C459" s="443"/>
      <c r="D459" s="205">
        <v>3</v>
      </c>
      <c r="E459" s="168" t="s">
        <v>452</v>
      </c>
      <c r="F459" s="259">
        <v>2117.98</v>
      </c>
      <c r="G459" s="168">
        <v>378.14</v>
      </c>
      <c r="H459" s="168">
        <v>378.14</v>
      </c>
      <c r="I459" s="176">
        <f t="shared" si="98"/>
        <v>1</v>
      </c>
      <c r="J459" s="168">
        <v>17.02</v>
      </c>
      <c r="K459" s="176">
        <f t="shared" si="99"/>
        <v>4.5009784735812131E-2</v>
      </c>
      <c r="L459" s="259">
        <v>133.88</v>
      </c>
      <c r="M459" s="176">
        <f t="shared" si="100"/>
        <v>1.0450097847358122</v>
      </c>
      <c r="N459" s="259">
        <v>2278.64</v>
      </c>
      <c r="O459" s="168">
        <v>1.2</v>
      </c>
      <c r="P459" s="175">
        <f t="shared" si="101"/>
        <v>3.1734278309620777E-3</v>
      </c>
      <c r="Q459" s="259">
        <f t="shared" si="102"/>
        <v>160.65599999999998</v>
      </c>
      <c r="R459" s="168">
        <f t="shared" si="103"/>
        <v>15.819999999999983</v>
      </c>
      <c r="S459" s="170">
        <f t="shared" si="104"/>
        <v>4.1836356904850013E-2</v>
      </c>
      <c r="T459" s="168" t="s">
        <v>502</v>
      </c>
      <c r="U459" s="168" t="s">
        <v>316</v>
      </c>
      <c r="V459" s="168" t="s">
        <v>348</v>
      </c>
      <c r="W459" s="174">
        <v>1</v>
      </c>
      <c r="X459" s="168" t="s">
        <v>132</v>
      </c>
    </row>
    <row r="460" spans="2:24" hidden="1">
      <c r="B460" s="658"/>
      <c r="C460" s="443"/>
      <c r="D460" s="205">
        <v>4</v>
      </c>
      <c r="E460" s="168" t="s">
        <v>359</v>
      </c>
      <c r="F460" s="259">
        <v>1608.76</v>
      </c>
      <c r="G460" s="168">
        <v>112.94</v>
      </c>
      <c r="H460" s="168">
        <v>112.94</v>
      </c>
      <c r="I460" s="176">
        <f t="shared" si="98"/>
        <v>1</v>
      </c>
      <c r="J460" s="168">
        <v>5.64</v>
      </c>
      <c r="K460" s="176">
        <f t="shared" si="99"/>
        <v>4.9938020187710284E-2</v>
      </c>
      <c r="L460" s="259">
        <v>313.60000000000002</v>
      </c>
      <c r="M460" s="176">
        <f t="shared" si="100"/>
        <v>1.0499380201877102</v>
      </c>
      <c r="N460" s="259">
        <v>1768.7</v>
      </c>
      <c r="O460" s="168">
        <v>0.51</v>
      </c>
      <c r="P460" s="175">
        <f t="shared" si="101"/>
        <v>4.5156720382503986E-3</v>
      </c>
      <c r="Q460" s="259">
        <f t="shared" si="102"/>
        <v>159.93600000000001</v>
      </c>
      <c r="R460" s="168">
        <f t="shared" si="103"/>
        <v>5.1300000000000008</v>
      </c>
      <c r="S460" s="170">
        <f t="shared" si="104"/>
        <v>4.5422348149459897E-2</v>
      </c>
      <c r="T460" s="168" t="s">
        <v>502</v>
      </c>
      <c r="U460" s="168" t="s">
        <v>316</v>
      </c>
      <c r="V460" s="168" t="s">
        <v>384</v>
      </c>
      <c r="W460" s="174">
        <v>1</v>
      </c>
      <c r="X460" s="168" t="s">
        <v>346</v>
      </c>
    </row>
    <row r="461" spans="2:24" hidden="1">
      <c r="B461" s="658"/>
      <c r="C461" s="443"/>
      <c r="D461" s="205">
        <v>5</v>
      </c>
      <c r="E461" s="168" t="s">
        <v>365</v>
      </c>
      <c r="F461" s="259">
        <v>1538.76</v>
      </c>
      <c r="G461" s="168">
        <v>41.72</v>
      </c>
      <c r="H461" s="168">
        <v>41.72</v>
      </c>
      <c r="I461" s="176">
        <f t="shared" si="98"/>
        <v>1</v>
      </c>
      <c r="J461" s="168">
        <v>2.09</v>
      </c>
      <c r="K461" s="176">
        <f t="shared" si="99"/>
        <v>5.0095877277085331E-2</v>
      </c>
      <c r="L461" s="259">
        <v>814.16</v>
      </c>
      <c r="M461" s="176">
        <f t="shared" si="100"/>
        <v>1.0500958772770854</v>
      </c>
      <c r="N461" s="259">
        <v>1701.59</v>
      </c>
      <c r="O461" s="168">
        <v>0.2</v>
      </c>
      <c r="P461" s="175">
        <f t="shared" si="101"/>
        <v>4.7938638542665392E-3</v>
      </c>
      <c r="Q461" s="259">
        <f t="shared" si="102"/>
        <v>162.83199999999999</v>
      </c>
      <c r="R461" s="168">
        <f t="shared" si="103"/>
        <v>1.8900000000000035</v>
      </c>
      <c r="S461" s="170">
        <f t="shared" si="104"/>
        <v>4.5302013422818879E-2</v>
      </c>
      <c r="T461" s="168" t="s">
        <v>502</v>
      </c>
      <c r="U461" s="168" t="s">
        <v>364</v>
      </c>
      <c r="V461" s="168" t="s">
        <v>366</v>
      </c>
      <c r="W461" s="174">
        <v>1</v>
      </c>
      <c r="X461" s="168" t="s">
        <v>133</v>
      </c>
    </row>
    <row r="462" spans="2:24" hidden="1">
      <c r="B462" s="658"/>
      <c r="C462" s="443"/>
      <c r="D462" s="205">
        <v>6</v>
      </c>
      <c r="E462" s="168" t="s">
        <v>613</v>
      </c>
      <c r="F462" s="259">
        <v>1493.7399999999998</v>
      </c>
      <c r="G462" s="168">
        <v>234.48</v>
      </c>
      <c r="H462" s="168">
        <v>234.48</v>
      </c>
      <c r="I462" s="176">
        <f t="shared" si="98"/>
        <v>1</v>
      </c>
      <c r="J462" s="168">
        <v>10.55</v>
      </c>
      <c r="K462" s="176">
        <f t="shared" si="99"/>
        <v>4.4993176390310481E-2</v>
      </c>
      <c r="L462" s="259">
        <v>156.74</v>
      </c>
      <c r="M462" s="176">
        <f t="shared" si="100"/>
        <v>1.0449931763903104</v>
      </c>
      <c r="N462" s="259">
        <v>1653.61</v>
      </c>
      <c r="O462" s="168">
        <v>1.02</v>
      </c>
      <c r="P462" s="175">
        <f t="shared" si="101"/>
        <v>4.3500511770726714E-3</v>
      </c>
      <c r="Q462" s="259">
        <f t="shared" si="102"/>
        <v>159.87480000000002</v>
      </c>
      <c r="R462" s="168">
        <f t="shared" si="103"/>
        <v>9.5300000000000118</v>
      </c>
      <c r="S462" s="170">
        <f t="shared" si="104"/>
        <v>4.0643125213237853E-2</v>
      </c>
      <c r="T462" s="168" t="s">
        <v>502</v>
      </c>
      <c r="U462" s="168" t="s">
        <v>316</v>
      </c>
      <c r="V462" s="168" t="s">
        <v>384</v>
      </c>
      <c r="W462" s="174">
        <v>1</v>
      </c>
      <c r="X462" s="168" t="s">
        <v>346</v>
      </c>
    </row>
    <row r="463" spans="2:24" hidden="1">
      <c r="B463" s="658"/>
      <c r="C463" s="443"/>
      <c r="D463" s="205">
        <v>7</v>
      </c>
      <c r="E463" s="168" t="s">
        <v>453</v>
      </c>
      <c r="F463" s="259">
        <v>1391.06</v>
      </c>
      <c r="G463" s="168">
        <v>96.75</v>
      </c>
      <c r="H463" s="168">
        <v>96.75</v>
      </c>
      <c r="I463" s="176">
        <f t="shared" si="98"/>
        <v>1</v>
      </c>
      <c r="J463" s="168">
        <v>4.87</v>
      </c>
      <c r="K463" s="176">
        <f t="shared" si="99"/>
        <v>5.0335917312661502E-2</v>
      </c>
      <c r="L463" s="259">
        <v>318.32</v>
      </c>
      <c r="M463" s="176">
        <f t="shared" si="100"/>
        <v>1.0503359173126616</v>
      </c>
      <c r="N463" s="259">
        <v>1550.22</v>
      </c>
      <c r="O463" s="168">
        <v>0.5</v>
      </c>
      <c r="P463" s="175">
        <f t="shared" si="101"/>
        <v>5.1679586563307496E-3</v>
      </c>
      <c r="Q463" s="259">
        <f t="shared" si="102"/>
        <v>159.16</v>
      </c>
      <c r="R463" s="168">
        <f t="shared" si="103"/>
        <v>4.3700000000000045</v>
      </c>
      <c r="S463" s="170">
        <f t="shared" si="104"/>
        <v>4.5167958656330796E-2</v>
      </c>
      <c r="T463" s="168" t="s">
        <v>502</v>
      </c>
      <c r="U463" s="168" t="s">
        <v>364</v>
      </c>
      <c r="V463" s="168" t="s">
        <v>366</v>
      </c>
      <c r="W463" s="174">
        <v>1</v>
      </c>
      <c r="X463" s="168" t="s">
        <v>143</v>
      </c>
    </row>
    <row r="464" spans="2:24" hidden="1">
      <c r="B464" s="658"/>
      <c r="C464" s="443"/>
      <c r="D464" s="205">
        <v>8</v>
      </c>
      <c r="E464" s="168" t="s">
        <v>385</v>
      </c>
      <c r="F464" s="259">
        <v>1156.6499999999999</v>
      </c>
      <c r="G464" s="168">
        <v>106.96</v>
      </c>
      <c r="H464" s="168">
        <v>106.96</v>
      </c>
      <c r="I464" s="176">
        <f t="shared" si="98"/>
        <v>1</v>
      </c>
      <c r="J464" s="168">
        <v>3.21</v>
      </c>
      <c r="K464" s="176">
        <f t="shared" si="99"/>
        <v>3.0011219147344802E-2</v>
      </c>
      <c r="L464" s="259">
        <v>410.16</v>
      </c>
      <c r="M464" s="176">
        <f t="shared" si="100"/>
        <v>1.0300112191473447</v>
      </c>
      <c r="N464" s="259">
        <v>1316.61</v>
      </c>
      <c r="O464" s="168">
        <v>0.39</v>
      </c>
      <c r="P464" s="175">
        <f t="shared" si="101"/>
        <v>3.6462228870605836E-3</v>
      </c>
      <c r="Q464" s="259">
        <f t="shared" si="102"/>
        <v>159.9624</v>
      </c>
      <c r="R464" s="168">
        <f t="shared" si="103"/>
        <v>2.8199999999999936</v>
      </c>
      <c r="S464" s="170">
        <f t="shared" si="104"/>
        <v>2.636499626028416E-2</v>
      </c>
      <c r="T464" s="168" t="s">
        <v>502</v>
      </c>
      <c r="U464" s="168" t="s">
        <v>316</v>
      </c>
      <c r="V464" s="168" t="s">
        <v>348</v>
      </c>
      <c r="W464" s="174">
        <v>1</v>
      </c>
      <c r="X464" s="168" t="s">
        <v>346</v>
      </c>
    </row>
    <row r="465" spans="2:24" hidden="1">
      <c r="B465" s="658"/>
      <c r="C465" s="443"/>
      <c r="D465" s="205">
        <v>9</v>
      </c>
      <c r="E465" s="168" t="s">
        <v>589</v>
      </c>
      <c r="F465" s="259">
        <v>1134.99</v>
      </c>
      <c r="G465" s="168">
        <v>172.84</v>
      </c>
      <c r="H465" s="168">
        <v>172.84</v>
      </c>
      <c r="I465" s="176">
        <f t="shared" si="98"/>
        <v>1</v>
      </c>
      <c r="J465" s="168">
        <v>7.78</v>
      </c>
      <c r="K465" s="176">
        <f t="shared" si="99"/>
        <v>4.501272853506133E-2</v>
      </c>
      <c r="L465" s="259">
        <v>166.42</v>
      </c>
      <c r="M465" s="176">
        <f t="shared" si="100"/>
        <v>1.0450127285350614</v>
      </c>
      <c r="N465" s="259">
        <v>1294.75</v>
      </c>
      <c r="O465" s="168">
        <v>0.96</v>
      </c>
      <c r="P465" s="175">
        <f t="shared" si="101"/>
        <v>5.5542698449432999E-3</v>
      </c>
      <c r="Q465" s="259">
        <f t="shared" si="102"/>
        <v>159.76319999999998</v>
      </c>
      <c r="R465" s="168">
        <f t="shared" si="103"/>
        <v>6.8200000000000012</v>
      </c>
      <c r="S465" s="170">
        <f t="shared" si="104"/>
        <v>3.9458458690118034E-2</v>
      </c>
      <c r="T465" s="168" t="s">
        <v>502</v>
      </c>
      <c r="U465" s="168" t="s">
        <v>316</v>
      </c>
      <c r="V465" s="168" t="s">
        <v>722</v>
      </c>
      <c r="W465" s="174">
        <v>1</v>
      </c>
      <c r="X465" s="168" t="s">
        <v>177</v>
      </c>
    </row>
    <row r="466" spans="2:24" hidden="1">
      <c r="B466" s="658"/>
      <c r="C466" s="443"/>
      <c r="D466" s="205">
        <v>10</v>
      </c>
      <c r="E466" s="168" t="s">
        <v>418</v>
      </c>
      <c r="F466" s="259">
        <v>1102.97</v>
      </c>
      <c r="G466" s="168">
        <v>124.11</v>
      </c>
      <c r="H466" s="168">
        <v>124.11</v>
      </c>
      <c r="I466" s="176">
        <f t="shared" si="98"/>
        <v>1</v>
      </c>
      <c r="J466" s="168">
        <v>6.21</v>
      </c>
      <c r="K466" s="176">
        <f t="shared" si="99"/>
        <v>5.0036258158085573E-2</v>
      </c>
      <c r="L466" s="259">
        <v>203.5</v>
      </c>
      <c r="M466" s="176">
        <f t="shared" si="100"/>
        <v>1.0500362581580855</v>
      </c>
      <c r="N466" s="259">
        <v>1263.74</v>
      </c>
      <c r="O466" s="168">
        <v>0.79</v>
      </c>
      <c r="P466" s="175">
        <f t="shared" si="101"/>
        <v>6.3653210861332691E-3</v>
      </c>
      <c r="Q466" s="259">
        <f t="shared" si="102"/>
        <v>160.76500000000001</v>
      </c>
      <c r="R466" s="168">
        <f t="shared" si="103"/>
        <v>5.4199999999999937</v>
      </c>
      <c r="S466" s="170">
        <f t="shared" si="104"/>
        <v>4.367093707195225E-2</v>
      </c>
      <c r="T466" s="168" t="s">
        <v>502</v>
      </c>
      <c r="U466" s="168" t="s">
        <v>316</v>
      </c>
      <c r="V466" s="168" t="s">
        <v>384</v>
      </c>
      <c r="W466" s="174">
        <v>1</v>
      </c>
      <c r="X466" s="168" t="s">
        <v>346</v>
      </c>
    </row>
    <row r="467" spans="2:24" hidden="1">
      <c r="B467" s="657">
        <v>45916</v>
      </c>
      <c r="C467" s="443" t="str">
        <f t="shared" ref="C467" si="106">RIGHT(TEXT(B467,"aaa"),1)</f>
        <v>二</v>
      </c>
      <c r="D467" s="205">
        <v>1</v>
      </c>
      <c r="E467" s="168" t="s">
        <v>675</v>
      </c>
      <c r="F467" s="259">
        <v>3152.73</v>
      </c>
      <c r="G467" s="168">
        <v>125.72</v>
      </c>
      <c r="H467" s="168">
        <v>125.72</v>
      </c>
      <c r="I467" s="176">
        <f t="shared" si="98"/>
        <v>1</v>
      </c>
      <c r="J467" s="168">
        <v>7.92</v>
      </c>
      <c r="K467" s="176">
        <f t="shared" si="99"/>
        <v>6.2997136493795736E-2</v>
      </c>
      <c r="L467" s="259">
        <v>417.58</v>
      </c>
      <c r="M467" s="176">
        <f t="shared" si="100"/>
        <v>1.0629971364937956</v>
      </c>
      <c r="N467" s="259">
        <v>3307.23</v>
      </c>
      <c r="O467" s="168">
        <v>0.37</v>
      </c>
      <c r="P467" s="175">
        <f t="shared" si="101"/>
        <v>2.9430480432707604E-3</v>
      </c>
      <c r="Q467" s="259">
        <f t="shared" si="102"/>
        <v>154.50459999999998</v>
      </c>
      <c r="R467" s="168">
        <f t="shared" si="103"/>
        <v>7.5499999999999874</v>
      </c>
      <c r="S467" s="170">
        <f t="shared" si="104"/>
        <v>6.005408845052488E-2</v>
      </c>
      <c r="T467" s="168" t="s">
        <v>502</v>
      </c>
      <c r="U467" s="168" t="s">
        <v>316</v>
      </c>
      <c r="V467" s="168" t="s">
        <v>348</v>
      </c>
      <c r="W467" s="174">
        <v>1</v>
      </c>
      <c r="X467" s="168" t="s">
        <v>147</v>
      </c>
    </row>
    <row r="468" spans="2:24" hidden="1">
      <c r="B468" s="658"/>
      <c r="C468" s="443"/>
      <c r="D468" s="205">
        <v>2</v>
      </c>
      <c r="E468" s="168" t="s">
        <v>416</v>
      </c>
      <c r="F468" s="259">
        <v>2868.16</v>
      </c>
      <c r="G468" s="168">
        <v>340.42</v>
      </c>
      <c r="H468" s="168">
        <v>340.42</v>
      </c>
      <c r="I468" s="176">
        <f t="shared" si="98"/>
        <v>1</v>
      </c>
      <c r="J468" s="168">
        <v>19.3</v>
      </c>
      <c r="K468" s="176">
        <f t="shared" si="99"/>
        <v>5.6694671288408438E-2</v>
      </c>
      <c r="L468" s="259">
        <v>156.72999999999999</v>
      </c>
      <c r="M468" s="176">
        <f t="shared" si="100"/>
        <v>1.0566946712884084</v>
      </c>
      <c r="N468" s="259">
        <v>3024.89</v>
      </c>
      <c r="O468" s="168">
        <v>1</v>
      </c>
      <c r="P468" s="175">
        <f t="shared" si="101"/>
        <v>2.9375477351506959E-3</v>
      </c>
      <c r="Q468" s="259">
        <f t="shared" si="102"/>
        <v>156.72999999999999</v>
      </c>
      <c r="R468" s="168">
        <f t="shared" si="103"/>
        <v>18.300000000000011</v>
      </c>
      <c r="S468" s="170">
        <f t="shared" si="104"/>
        <v>5.375712355325777E-2</v>
      </c>
      <c r="T468" s="168" t="s">
        <v>502</v>
      </c>
      <c r="U468" s="168" t="s">
        <v>316</v>
      </c>
      <c r="V468" s="168" t="s">
        <v>384</v>
      </c>
      <c r="W468" s="174">
        <v>1</v>
      </c>
      <c r="X468" s="168" t="s">
        <v>346</v>
      </c>
    </row>
    <row r="469" spans="2:24" hidden="1">
      <c r="B469" s="658"/>
      <c r="C469" s="443"/>
      <c r="D469" s="205">
        <v>3</v>
      </c>
      <c r="E469" s="168" t="s">
        <v>452</v>
      </c>
      <c r="F469" s="259">
        <v>2648.15</v>
      </c>
      <c r="G469" s="168">
        <v>369.56</v>
      </c>
      <c r="H469" s="168">
        <v>369.56</v>
      </c>
      <c r="I469" s="176">
        <f t="shared" si="98"/>
        <v>1</v>
      </c>
      <c r="J469" s="168">
        <v>20.95</v>
      </c>
      <c r="K469" s="176">
        <f t="shared" si="99"/>
        <v>5.6689035609914493E-2</v>
      </c>
      <c r="L469" s="259">
        <v>133.88</v>
      </c>
      <c r="M469" s="176">
        <f t="shared" si="100"/>
        <v>1.0566890356099146</v>
      </c>
      <c r="N469" s="259">
        <v>2804.79</v>
      </c>
      <c r="O469" s="168">
        <v>1.17</v>
      </c>
      <c r="P469" s="175">
        <f t="shared" si="101"/>
        <v>3.1659270483818591E-3</v>
      </c>
      <c r="Q469" s="259">
        <f t="shared" si="102"/>
        <v>156.63959999999997</v>
      </c>
      <c r="R469" s="168">
        <f t="shared" si="103"/>
        <v>19.779999999999987</v>
      </c>
      <c r="S469" s="170">
        <f t="shared" si="104"/>
        <v>5.3523108561532598E-2</v>
      </c>
      <c r="T469" s="168" t="s">
        <v>502</v>
      </c>
      <c r="U469" s="168" t="s">
        <v>316</v>
      </c>
      <c r="V469" s="168" t="s">
        <v>348</v>
      </c>
      <c r="W469" s="174">
        <v>1</v>
      </c>
      <c r="X469" s="168" t="s">
        <v>132</v>
      </c>
    </row>
    <row r="470" spans="2:24" hidden="1">
      <c r="B470" s="658"/>
      <c r="C470" s="443"/>
      <c r="D470" s="205">
        <v>4</v>
      </c>
      <c r="E470" s="168" t="s">
        <v>359</v>
      </c>
      <c r="F470" s="259">
        <v>2041.5400000000002</v>
      </c>
      <c r="G470" s="168">
        <v>111.18</v>
      </c>
      <c r="H470" s="168">
        <v>111.18</v>
      </c>
      <c r="I470" s="176">
        <f t="shared" si="98"/>
        <v>1</v>
      </c>
      <c r="J470" s="168">
        <v>7.01</v>
      </c>
      <c r="K470" s="176">
        <f t="shared" si="99"/>
        <v>6.3050908436769193E-2</v>
      </c>
      <c r="L470" s="259">
        <v>313.60000000000002</v>
      </c>
      <c r="M470" s="176">
        <f t="shared" si="100"/>
        <v>1.0630509084367692</v>
      </c>
      <c r="N470" s="259">
        <v>2198.34</v>
      </c>
      <c r="O470" s="168">
        <v>0.5</v>
      </c>
      <c r="P470" s="175">
        <f t="shared" si="101"/>
        <v>4.4972117287281881E-3</v>
      </c>
      <c r="Q470" s="259">
        <f t="shared" si="102"/>
        <v>156.80000000000001</v>
      </c>
      <c r="R470" s="168">
        <f t="shared" si="103"/>
        <v>6.5100000000000051</v>
      </c>
      <c r="S470" s="170">
        <f t="shared" si="104"/>
        <v>5.8553696708041059E-2</v>
      </c>
      <c r="T470" s="168" t="s">
        <v>502</v>
      </c>
      <c r="U470" s="168" t="s">
        <v>316</v>
      </c>
      <c r="V470" s="168" t="s">
        <v>384</v>
      </c>
      <c r="W470" s="174">
        <v>1</v>
      </c>
      <c r="X470" s="168" t="s">
        <v>346</v>
      </c>
    </row>
    <row r="471" spans="2:24" hidden="1">
      <c r="B471" s="658"/>
      <c r="C471" s="443"/>
      <c r="D471" s="205">
        <v>5</v>
      </c>
      <c r="E471" s="168" t="s">
        <v>343</v>
      </c>
      <c r="F471" s="259">
        <v>1922.94</v>
      </c>
      <c r="G471" s="168">
        <v>242.91</v>
      </c>
      <c r="H471" s="168">
        <v>242.91</v>
      </c>
      <c r="I471" s="176">
        <f t="shared" si="98"/>
        <v>1</v>
      </c>
      <c r="J471" s="168">
        <v>10.71</v>
      </c>
      <c r="K471" s="176">
        <f t="shared" si="99"/>
        <v>4.4090403853278996E-2</v>
      </c>
      <c r="L471" s="259">
        <v>194.04</v>
      </c>
      <c r="M471" s="176">
        <f t="shared" si="100"/>
        <v>1.044090403853279</v>
      </c>
      <c r="N471" s="259">
        <v>2078.17</v>
      </c>
      <c r="O471" s="168">
        <v>0.8</v>
      </c>
      <c r="P471" s="175">
        <f t="shared" si="101"/>
        <v>3.2934008480507188E-3</v>
      </c>
      <c r="Q471" s="259">
        <f t="shared" si="102"/>
        <v>155.232</v>
      </c>
      <c r="R471" s="168">
        <f t="shared" si="103"/>
        <v>9.9100000000000072</v>
      </c>
      <c r="S471" s="170">
        <f t="shared" si="104"/>
        <v>4.0797003005228302E-2</v>
      </c>
      <c r="T471" s="168" t="s">
        <v>502</v>
      </c>
      <c r="U471" s="168" t="s">
        <v>316</v>
      </c>
      <c r="V471" s="168" t="s">
        <v>722</v>
      </c>
      <c r="W471" s="174">
        <v>1</v>
      </c>
      <c r="X471" s="168" t="s">
        <v>179</v>
      </c>
    </row>
    <row r="472" spans="2:24" hidden="1">
      <c r="B472" s="658"/>
      <c r="C472" s="443"/>
      <c r="D472" s="205">
        <v>6</v>
      </c>
      <c r="E472" s="168" t="s">
        <v>613</v>
      </c>
      <c r="F472" s="259">
        <v>1868.34</v>
      </c>
      <c r="G472" s="168">
        <v>227.74</v>
      </c>
      <c r="H472" s="168">
        <v>227.74</v>
      </c>
      <c r="I472" s="176">
        <f t="shared" si="98"/>
        <v>1</v>
      </c>
      <c r="J472" s="168">
        <v>12.92</v>
      </c>
      <c r="K472" s="176">
        <f t="shared" si="99"/>
        <v>5.673136032317555E-2</v>
      </c>
      <c r="L472" s="259">
        <v>156.74</v>
      </c>
      <c r="M472" s="176">
        <f t="shared" si="100"/>
        <v>1.0567313603231754</v>
      </c>
      <c r="N472" s="259">
        <v>2025.08</v>
      </c>
      <c r="O472" s="168">
        <v>1</v>
      </c>
      <c r="P472" s="175">
        <f t="shared" si="101"/>
        <v>4.3909721612364972E-3</v>
      </c>
      <c r="Q472" s="259">
        <f t="shared" si="102"/>
        <v>156.74</v>
      </c>
      <c r="R472" s="168">
        <f t="shared" si="103"/>
        <v>11.919999999999987</v>
      </c>
      <c r="S472" s="170">
        <f t="shared" si="104"/>
        <v>5.2340388161938999E-2</v>
      </c>
      <c r="T472" s="168" t="s">
        <v>502</v>
      </c>
      <c r="U472" s="168" t="s">
        <v>316</v>
      </c>
      <c r="V472" s="168" t="s">
        <v>384</v>
      </c>
      <c r="W472" s="174">
        <v>1</v>
      </c>
      <c r="X472" s="168" t="s">
        <v>346</v>
      </c>
    </row>
    <row r="473" spans="2:24" hidden="1">
      <c r="B473" s="658"/>
      <c r="C473" s="443"/>
      <c r="D473" s="205">
        <v>7</v>
      </c>
      <c r="E473" s="168" t="s">
        <v>365</v>
      </c>
      <c r="F473" s="259">
        <v>1823.72</v>
      </c>
      <c r="G473" s="168">
        <v>38.51</v>
      </c>
      <c r="H473" s="168">
        <v>38.51</v>
      </c>
      <c r="I473" s="176">
        <f t="shared" si="98"/>
        <v>1</v>
      </c>
      <c r="J473" s="168">
        <v>2.4300000000000002</v>
      </c>
      <c r="K473" s="176">
        <f t="shared" si="99"/>
        <v>6.3100493378343295E-2</v>
      </c>
      <c r="L473" s="259">
        <v>814.16</v>
      </c>
      <c r="M473" s="176">
        <f t="shared" si="100"/>
        <v>1.0631004933783432</v>
      </c>
      <c r="N473" s="259">
        <v>1978.41</v>
      </c>
      <c r="O473" s="168">
        <v>0.19</v>
      </c>
      <c r="P473" s="175">
        <f t="shared" si="101"/>
        <v>4.9337834328745779E-3</v>
      </c>
      <c r="Q473" s="259">
        <f t="shared" si="102"/>
        <v>154.69039999999998</v>
      </c>
      <c r="R473" s="168">
        <f t="shared" si="103"/>
        <v>2.2399999999999998</v>
      </c>
      <c r="S473" s="170">
        <f t="shared" si="104"/>
        <v>5.8166709945468707E-2</v>
      </c>
      <c r="T473" s="168" t="s">
        <v>502</v>
      </c>
      <c r="U473" s="168" t="s">
        <v>364</v>
      </c>
      <c r="V473" s="168" t="s">
        <v>366</v>
      </c>
      <c r="W473" s="174">
        <v>1</v>
      </c>
      <c r="X473" s="168" t="s">
        <v>133</v>
      </c>
    </row>
    <row r="474" spans="2:24" hidden="1">
      <c r="B474" s="658"/>
      <c r="C474" s="443"/>
      <c r="D474" s="205">
        <v>8</v>
      </c>
      <c r="E474" s="168" t="s">
        <v>504</v>
      </c>
      <c r="F474" s="259">
        <v>1493.4099999999999</v>
      </c>
      <c r="G474" s="168">
        <v>352</v>
      </c>
      <c r="H474" s="168">
        <v>352</v>
      </c>
      <c r="I474" s="176">
        <f t="shared" si="98"/>
        <v>1</v>
      </c>
      <c r="J474" s="168">
        <v>15.52</v>
      </c>
      <c r="K474" s="176">
        <f t="shared" si="99"/>
        <v>4.409090909090909E-2</v>
      </c>
      <c r="L474" s="259">
        <v>111.2</v>
      </c>
      <c r="M474" s="176">
        <f t="shared" si="100"/>
        <v>1.044090909090909</v>
      </c>
      <c r="N474" s="259">
        <v>1725.82</v>
      </c>
      <c r="O474" s="168">
        <v>2.09</v>
      </c>
      <c r="P474" s="175">
        <f t="shared" si="101"/>
        <v>5.9374999999999992E-3</v>
      </c>
      <c r="Q474" s="259">
        <f t="shared" si="102"/>
        <v>232.40799999999999</v>
      </c>
      <c r="R474" s="168">
        <f t="shared" si="103"/>
        <v>13.429999999999982</v>
      </c>
      <c r="S474" s="170">
        <f t="shared" si="104"/>
        <v>3.8153409090909036E-2</v>
      </c>
      <c r="T474" s="168" t="s">
        <v>502</v>
      </c>
      <c r="U474" s="168" t="s">
        <v>316</v>
      </c>
      <c r="V474" s="168" t="s">
        <v>722</v>
      </c>
      <c r="W474" s="174">
        <v>1</v>
      </c>
      <c r="X474" s="168" t="s">
        <v>232</v>
      </c>
    </row>
    <row r="475" spans="2:24" hidden="1">
      <c r="B475" s="658"/>
      <c r="C475" s="443"/>
      <c r="D475" s="205">
        <v>9</v>
      </c>
      <c r="E475" s="168" t="s">
        <v>385</v>
      </c>
      <c r="F475" s="259">
        <v>1447.87</v>
      </c>
      <c r="G475" s="168">
        <v>103.26</v>
      </c>
      <c r="H475" s="168">
        <v>103.26</v>
      </c>
      <c r="I475" s="176">
        <f t="shared" si="98"/>
        <v>1</v>
      </c>
      <c r="J475" s="168">
        <v>3.91</v>
      </c>
      <c r="K475" s="176">
        <f t="shared" si="99"/>
        <v>3.7865582025953901E-2</v>
      </c>
      <c r="L475" s="259">
        <v>410.16</v>
      </c>
      <c r="M475" s="176">
        <f t="shared" si="100"/>
        <v>1.0378655820259539</v>
      </c>
      <c r="N475" s="259">
        <v>1603.73</v>
      </c>
      <c r="O475" s="168">
        <v>0.38</v>
      </c>
      <c r="P475" s="175">
        <f t="shared" si="101"/>
        <v>3.6800309897346501E-3</v>
      </c>
      <c r="Q475" s="259">
        <f t="shared" si="102"/>
        <v>155.86080000000001</v>
      </c>
      <c r="R475" s="168">
        <f t="shared" si="103"/>
        <v>3.5299999999999967</v>
      </c>
      <c r="S475" s="170">
        <f t="shared" si="104"/>
        <v>3.4185551036219217E-2</v>
      </c>
      <c r="T475" s="168" t="s">
        <v>502</v>
      </c>
      <c r="U475" s="168" t="s">
        <v>316</v>
      </c>
      <c r="V475" s="168" t="s">
        <v>348</v>
      </c>
      <c r="W475" s="174">
        <v>1</v>
      </c>
      <c r="X475" s="168" t="s">
        <v>346</v>
      </c>
    </row>
    <row r="476" spans="2:24" hidden="1">
      <c r="B476" s="658"/>
      <c r="C476" s="443"/>
      <c r="D476" s="205">
        <v>10</v>
      </c>
      <c r="E476" s="168" t="s">
        <v>453</v>
      </c>
      <c r="F476" s="259">
        <v>1371.96</v>
      </c>
      <c r="G476" s="168">
        <v>95.28</v>
      </c>
      <c r="H476" s="168">
        <v>95.28</v>
      </c>
      <c r="I476" s="176">
        <f t="shared" si="98"/>
        <v>1</v>
      </c>
      <c r="J476" s="168">
        <v>4.8</v>
      </c>
      <c r="K476" s="176">
        <f t="shared" si="99"/>
        <v>5.037783375314861E-2</v>
      </c>
      <c r="L476" s="259">
        <v>318.32</v>
      </c>
      <c r="M476" s="176">
        <f t="shared" si="100"/>
        <v>1.0503778337531486</v>
      </c>
      <c r="N476" s="259">
        <v>1527.94</v>
      </c>
      <c r="O476" s="168">
        <v>0.49</v>
      </c>
      <c r="P476" s="175">
        <f t="shared" si="101"/>
        <v>5.142737195633921E-3</v>
      </c>
      <c r="Q476" s="259">
        <f t="shared" si="102"/>
        <v>155.9768</v>
      </c>
      <c r="R476" s="168">
        <f t="shared" si="103"/>
        <v>4.3099999999999969</v>
      </c>
      <c r="S476" s="170">
        <f t="shared" si="104"/>
        <v>4.5235096557514662E-2</v>
      </c>
      <c r="T476" s="168" t="s">
        <v>502</v>
      </c>
      <c r="U476" s="168" t="s">
        <v>364</v>
      </c>
      <c r="V476" s="168" t="s">
        <v>366</v>
      </c>
      <c r="W476" s="174">
        <v>1</v>
      </c>
      <c r="X476" s="168" t="s">
        <v>143</v>
      </c>
    </row>
    <row r="477" spans="2:24" hidden="1">
      <c r="B477" s="657">
        <v>45917</v>
      </c>
      <c r="C477" s="443" t="str">
        <f t="shared" ref="C477" si="107">RIGHT(TEXT(B477,"aaa"),1)</f>
        <v>三</v>
      </c>
      <c r="D477" s="205">
        <v>1</v>
      </c>
      <c r="E477" s="168" t="s">
        <v>416</v>
      </c>
      <c r="F477" s="259">
        <v>2725.54</v>
      </c>
      <c r="G477" s="168">
        <v>340.71</v>
      </c>
      <c r="H477" s="168">
        <v>347</v>
      </c>
      <c r="I477" s="176">
        <f t="shared" si="98"/>
        <v>1.0184614481523877</v>
      </c>
      <c r="J477" s="168">
        <v>11.65</v>
      </c>
      <c r="K477" s="176">
        <f t="shared" si="99"/>
        <v>3.4193302221830889E-2</v>
      </c>
      <c r="L477" s="259">
        <v>156.72999999999999</v>
      </c>
      <c r="M477" s="176">
        <f t="shared" si="100"/>
        <v>1.0526547503742185</v>
      </c>
      <c r="N477" s="259">
        <v>2811.74</v>
      </c>
      <c r="O477" s="168">
        <v>0.55000000000000004</v>
      </c>
      <c r="P477" s="175">
        <f t="shared" si="101"/>
        <v>1.6142760705585397E-3</v>
      </c>
      <c r="Q477" s="259">
        <f t="shared" si="102"/>
        <v>86.201499999999996</v>
      </c>
      <c r="R477" s="168">
        <f t="shared" si="103"/>
        <v>17.389999999999997</v>
      </c>
      <c r="S477" s="170">
        <f t="shared" si="104"/>
        <v>5.1040474303659995E-2</v>
      </c>
      <c r="T477" s="168" t="s">
        <v>502</v>
      </c>
      <c r="U477" s="168" t="s">
        <v>316</v>
      </c>
      <c r="V477" s="168" t="s">
        <v>384</v>
      </c>
      <c r="W477" s="174">
        <v>1</v>
      </c>
      <c r="X477" s="168" t="s">
        <v>346</v>
      </c>
    </row>
    <row r="478" spans="2:24" hidden="1">
      <c r="B478" s="658"/>
      <c r="C478" s="443"/>
      <c r="D478" s="205">
        <v>2</v>
      </c>
      <c r="E478" s="168" t="s">
        <v>388</v>
      </c>
      <c r="F478" s="259">
        <v>1775</v>
      </c>
      <c r="G478" s="168">
        <v>10065</v>
      </c>
      <c r="H478" s="168">
        <v>10065</v>
      </c>
      <c r="I478" s="176">
        <f t="shared" si="98"/>
        <v>1</v>
      </c>
      <c r="J478" s="168">
        <v>100</v>
      </c>
      <c r="K478" s="176">
        <f t="shared" si="99"/>
        <v>9.9354197714853452E-3</v>
      </c>
      <c r="L478" s="259">
        <v>17.75</v>
      </c>
      <c r="M478" s="176">
        <f t="shared" si="100"/>
        <v>1.0099354197714854</v>
      </c>
      <c r="N478" s="259">
        <v>1775</v>
      </c>
      <c r="O478" s="168">
        <v>0</v>
      </c>
      <c r="P478" s="175">
        <f t="shared" si="101"/>
        <v>0</v>
      </c>
      <c r="Q478" s="259">
        <f t="shared" si="102"/>
        <v>0</v>
      </c>
      <c r="R478" s="168">
        <f t="shared" si="103"/>
        <v>100</v>
      </c>
      <c r="S478" s="170">
        <f t="shared" si="104"/>
        <v>9.9354197714853452E-3</v>
      </c>
      <c r="T478" s="168" t="s">
        <v>497</v>
      </c>
      <c r="U478" s="168" t="s">
        <v>355</v>
      </c>
      <c r="V478" s="168" t="s">
        <v>389</v>
      </c>
      <c r="W478" s="174">
        <v>1</v>
      </c>
      <c r="X478" s="168" t="s">
        <v>176</v>
      </c>
    </row>
    <row r="479" spans="2:24" hidden="1">
      <c r="B479" s="658"/>
      <c r="C479" s="443"/>
      <c r="D479" s="205">
        <v>3</v>
      </c>
      <c r="E479" s="168" t="s">
        <v>675</v>
      </c>
      <c r="F479" s="259">
        <v>1712.07</v>
      </c>
      <c r="G479" s="168">
        <v>113.16</v>
      </c>
      <c r="H479" s="168">
        <v>113.16</v>
      </c>
      <c r="I479" s="176">
        <f t="shared" si="98"/>
        <v>1</v>
      </c>
      <c r="J479" s="168">
        <v>4.3</v>
      </c>
      <c r="K479" s="176">
        <f t="shared" si="99"/>
        <v>3.7999293036408623E-2</v>
      </c>
      <c r="L479" s="259">
        <v>417.58</v>
      </c>
      <c r="M479" s="176">
        <f t="shared" si="100"/>
        <v>1.0379992930364086</v>
      </c>
      <c r="N479" s="259">
        <v>1795.59</v>
      </c>
      <c r="O479" s="168">
        <v>0.2</v>
      </c>
      <c r="P479" s="175">
        <f t="shared" si="101"/>
        <v>1.7674089784376107E-3</v>
      </c>
      <c r="Q479" s="259">
        <f t="shared" si="102"/>
        <v>83.516000000000005</v>
      </c>
      <c r="R479" s="168">
        <f t="shared" si="103"/>
        <v>4.099999999999997</v>
      </c>
      <c r="S479" s="170">
        <f t="shared" si="104"/>
        <v>3.6231884057970988E-2</v>
      </c>
      <c r="T479" s="168" t="s">
        <v>502</v>
      </c>
      <c r="U479" s="168" t="s">
        <v>316</v>
      </c>
      <c r="V479" s="168" t="s">
        <v>348</v>
      </c>
      <c r="W479" s="174">
        <v>1</v>
      </c>
      <c r="X479" s="168" t="s">
        <v>147</v>
      </c>
    </row>
    <row r="480" spans="2:24" hidden="1">
      <c r="B480" s="658"/>
      <c r="C480" s="443"/>
      <c r="D480" s="205">
        <v>4</v>
      </c>
      <c r="E480" s="168" t="s">
        <v>343</v>
      </c>
      <c r="F480" s="259">
        <v>1660.99</v>
      </c>
      <c r="G480" s="168">
        <v>231.57</v>
      </c>
      <c r="H480" s="168">
        <v>231.57</v>
      </c>
      <c r="I480" s="176">
        <f t="shared" si="98"/>
        <v>1</v>
      </c>
      <c r="J480" s="168">
        <v>17.16</v>
      </c>
      <c r="K480" s="176">
        <f t="shared" si="99"/>
        <v>7.4102863065163879E-2</v>
      </c>
      <c r="L480" s="259">
        <v>194.04</v>
      </c>
      <c r="M480" s="176">
        <f t="shared" si="100"/>
        <v>1.0741028630651639</v>
      </c>
      <c r="N480" s="259">
        <v>3329.73</v>
      </c>
      <c r="O480" s="168">
        <v>8.6</v>
      </c>
      <c r="P480" s="175">
        <f t="shared" si="101"/>
        <v>3.713779850585136E-2</v>
      </c>
      <c r="Q480" s="259">
        <f t="shared" si="102"/>
        <v>1668.7439999999999</v>
      </c>
      <c r="R480" s="168">
        <f t="shared" si="103"/>
        <v>8.5599999999999969</v>
      </c>
      <c r="S480" s="170">
        <f t="shared" si="104"/>
        <v>3.6965064559312505E-2</v>
      </c>
      <c r="T480" s="168" t="s">
        <v>502</v>
      </c>
      <c r="U480" s="168" t="s">
        <v>316</v>
      </c>
      <c r="V480" s="168" t="s">
        <v>722</v>
      </c>
      <c r="W480" s="174">
        <v>1</v>
      </c>
      <c r="X480" s="168" t="s">
        <v>179</v>
      </c>
    </row>
    <row r="481" spans="2:24" hidden="1">
      <c r="B481" s="658"/>
      <c r="C481" s="443"/>
      <c r="D481" s="205">
        <v>5</v>
      </c>
      <c r="E481" s="168" t="s">
        <v>359</v>
      </c>
      <c r="F481" s="259">
        <v>1583.6799999999998</v>
      </c>
      <c r="G481" s="168">
        <v>113.8</v>
      </c>
      <c r="H481" s="168">
        <v>114.8</v>
      </c>
      <c r="I481" s="176">
        <f t="shared" si="98"/>
        <v>1.0087873462214412</v>
      </c>
      <c r="J481" s="168">
        <v>4.32</v>
      </c>
      <c r="K481" s="176">
        <f t="shared" si="99"/>
        <v>3.7961335676625664E-2</v>
      </c>
      <c r="L481" s="259">
        <v>313.60000000000002</v>
      </c>
      <c r="M481" s="176">
        <f t="shared" si="100"/>
        <v>1.0467486818980669</v>
      </c>
      <c r="N481" s="259">
        <v>1668.35</v>
      </c>
      <c r="O481" s="168">
        <v>0.27</v>
      </c>
      <c r="P481" s="175">
        <f t="shared" si="101"/>
        <v>2.372583479789104E-3</v>
      </c>
      <c r="Q481" s="259">
        <f t="shared" si="102"/>
        <v>84.672000000000011</v>
      </c>
      <c r="R481" s="168">
        <f t="shared" si="103"/>
        <v>5.0500000000000078</v>
      </c>
      <c r="S481" s="170">
        <f t="shared" si="104"/>
        <v>4.4376098418277748E-2</v>
      </c>
      <c r="T481" s="168" t="s">
        <v>502</v>
      </c>
      <c r="U481" s="168" t="s">
        <v>316</v>
      </c>
      <c r="V481" s="168" t="s">
        <v>384</v>
      </c>
      <c r="W481" s="174">
        <v>1</v>
      </c>
      <c r="X481" s="168" t="s">
        <v>346</v>
      </c>
    </row>
    <row r="482" spans="2:24" hidden="1">
      <c r="B482" s="658"/>
      <c r="C482" s="443"/>
      <c r="D482" s="205">
        <v>6</v>
      </c>
      <c r="E482" s="168" t="s">
        <v>452</v>
      </c>
      <c r="F482" s="259">
        <v>1486.07</v>
      </c>
      <c r="G482" s="168">
        <v>343.2</v>
      </c>
      <c r="H482" s="168">
        <v>343.2</v>
      </c>
      <c r="I482" s="176">
        <f t="shared" si="98"/>
        <v>1</v>
      </c>
      <c r="J482" s="168">
        <v>11.74</v>
      </c>
      <c r="K482" s="176">
        <f t="shared" si="99"/>
        <v>3.4207459207459212E-2</v>
      </c>
      <c r="L482" s="259">
        <v>133.88</v>
      </c>
      <c r="M482" s="176">
        <f t="shared" si="100"/>
        <v>1.0342074592074593</v>
      </c>
      <c r="N482" s="259">
        <v>1571.75</v>
      </c>
      <c r="O482" s="168">
        <v>0.64</v>
      </c>
      <c r="P482" s="175">
        <f t="shared" si="101"/>
        <v>1.8648018648018648E-3</v>
      </c>
      <c r="Q482" s="259">
        <f t="shared" si="102"/>
        <v>85.683199999999999</v>
      </c>
      <c r="R482" s="168">
        <f t="shared" si="103"/>
        <v>11.100000000000009</v>
      </c>
      <c r="S482" s="170">
        <f t="shared" si="104"/>
        <v>3.2342657342657372E-2</v>
      </c>
      <c r="T482" s="168" t="s">
        <v>502</v>
      </c>
      <c r="U482" s="168" t="s">
        <v>316</v>
      </c>
      <c r="V482" s="168" t="s">
        <v>348</v>
      </c>
      <c r="W482" s="174">
        <v>1</v>
      </c>
      <c r="X482" s="168" t="s">
        <v>132</v>
      </c>
    </row>
    <row r="483" spans="2:24" hidden="1">
      <c r="B483" s="658"/>
      <c r="C483" s="443"/>
      <c r="D483" s="205">
        <v>7</v>
      </c>
      <c r="E483" s="168" t="s">
        <v>429</v>
      </c>
      <c r="F483" s="259">
        <v>1378.46</v>
      </c>
      <c r="G483" s="168">
        <v>631.96</v>
      </c>
      <c r="H483" s="168">
        <v>631.96</v>
      </c>
      <c r="I483" s="176">
        <f t="shared" si="98"/>
        <v>1</v>
      </c>
      <c r="J483" s="168">
        <v>24.02</v>
      </c>
      <c r="K483" s="176">
        <f t="shared" si="99"/>
        <v>3.8008734730046199E-2</v>
      </c>
      <c r="L483" s="259">
        <v>60.94</v>
      </c>
      <c r="M483" s="176">
        <f t="shared" si="100"/>
        <v>1.0380087347300462</v>
      </c>
      <c r="N483" s="259">
        <v>1463.78</v>
      </c>
      <c r="O483" s="168">
        <v>1.4</v>
      </c>
      <c r="P483" s="175">
        <f t="shared" si="101"/>
        <v>2.215330084182543E-3</v>
      </c>
      <c r="Q483" s="259">
        <f t="shared" si="102"/>
        <v>85.315999999999988</v>
      </c>
      <c r="R483" s="168">
        <f t="shared" si="103"/>
        <v>22.619999999999983</v>
      </c>
      <c r="S483" s="170">
        <f t="shared" si="104"/>
        <v>3.5793404645863634E-2</v>
      </c>
      <c r="T483" s="168" t="s">
        <v>502</v>
      </c>
      <c r="U483" s="168" t="s">
        <v>316</v>
      </c>
      <c r="V483" s="168" t="s">
        <v>348</v>
      </c>
      <c r="W483" s="174">
        <v>1</v>
      </c>
      <c r="X483" s="168" t="s">
        <v>143</v>
      </c>
    </row>
    <row r="484" spans="2:24" hidden="1">
      <c r="B484" s="658"/>
      <c r="C484" s="443"/>
      <c r="D484" s="205">
        <v>8</v>
      </c>
      <c r="E484" s="168" t="s">
        <v>667</v>
      </c>
      <c r="F484" s="259">
        <v>1337.76</v>
      </c>
      <c r="G484" s="168">
        <v>486.88</v>
      </c>
      <c r="H484" s="168">
        <v>486.88</v>
      </c>
      <c r="I484" s="176">
        <f t="shared" si="98"/>
        <v>1</v>
      </c>
      <c r="J484" s="168">
        <v>16.649999999999999</v>
      </c>
      <c r="K484" s="176">
        <f t="shared" si="99"/>
        <v>3.419733815313835E-2</v>
      </c>
      <c r="L484" s="259">
        <v>85.48</v>
      </c>
      <c r="M484" s="176">
        <f t="shared" si="100"/>
        <v>1.0341973381531384</v>
      </c>
      <c r="N484" s="259">
        <v>1423.24</v>
      </c>
      <c r="O484" s="168">
        <v>1</v>
      </c>
      <c r="P484" s="175">
        <f t="shared" si="101"/>
        <v>2.0538941833716726E-3</v>
      </c>
      <c r="Q484" s="259">
        <f t="shared" si="102"/>
        <v>85.48</v>
      </c>
      <c r="R484" s="168">
        <f t="shared" si="103"/>
        <v>15.649999999999977</v>
      </c>
      <c r="S484" s="170">
        <f t="shared" si="104"/>
        <v>3.2143443969766629E-2</v>
      </c>
      <c r="T484" s="168" t="s">
        <v>502</v>
      </c>
      <c r="U484" s="168" t="s">
        <v>316</v>
      </c>
      <c r="V484" s="168" t="s">
        <v>348</v>
      </c>
      <c r="W484" s="174">
        <v>1</v>
      </c>
      <c r="X484" s="168" t="s">
        <v>144</v>
      </c>
    </row>
    <row r="485" spans="2:24" hidden="1">
      <c r="B485" s="658"/>
      <c r="C485" s="443"/>
      <c r="D485" s="205">
        <v>9</v>
      </c>
      <c r="E485" s="168" t="s">
        <v>748</v>
      </c>
      <c r="F485" s="259">
        <v>1249.29</v>
      </c>
      <c r="G485" s="168">
        <v>557.07000000000005</v>
      </c>
      <c r="H485" s="168">
        <v>557.07000000000005</v>
      </c>
      <c r="I485" s="176">
        <f t="shared" si="98"/>
        <v>1</v>
      </c>
      <c r="J485" s="168">
        <v>16.940000000000001</v>
      </c>
      <c r="K485" s="176">
        <f t="shared" si="99"/>
        <v>3.0409104780368713E-2</v>
      </c>
      <c r="L485" s="259">
        <v>78.77</v>
      </c>
      <c r="M485" s="176">
        <f t="shared" si="100"/>
        <v>1.0304091047803687</v>
      </c>
      <c r="N485" s="259">
        <v>1334.36</v>
      </c>
      <c r="O485" s="168">
        <v>1.08</v>
      </c>
      <c r="P485" s="175">
        <f t="shared" si="101"/>
        <v>1.9387150627389734E-3</v>
      </c>
      <c r="Q485" s="259">
        <f t="shared" si="102"/>
        <v>85.071600000000004</v>
      </c>
      <c r="R485" s="168">
        <f t="shared" si="103"/>
        <v>15.860000000000054</v>
      </c>
      <c r="S485" s="170">
        <f t="shared" si="104"/>
        <v>2.8470389717629836E-2</v>
      </c>
      <c r="T485" s="168" t="s">
        <v>502</v>
      </c>
      <c r="U485" s="168" t="s">
        <v>316</v>
      </c>
      <c r="V485" s="168" t="s">
        <v>666</v>
      </c>
      <c r="W485" s="174">
        <v>1</v>
      </c>
      <c r="X485" s="168" t="s">
        <v>140</v>
      </c>
    </row>
    <row r="486" spans="2:24" hidden="1">
      <c r="B486" s="658"/>
      <c r="C486" s="443"/>
      <c r="D486" s="205">
        <v>10</v>
      </c>
      <c r="E486" s="168" t="s">
        <v>747</v>
      </c>
      <c r="F486" s="259">
        <v>1156.24</v>
      </c>
      <c r="G486" s="168">
        <v>475.2</v>
      </c>
      <c r="H486" s="168">
        <v>475.2</v>
      </c>
      <c r="I486" s="176">
        <f t="shared" si="98"/>
        <v>1</v>
      </c>
      <c r="J486" s="168">
        <v>16.25</v>
      </c>
      <c r="K486" s="176">
        <f t="shared" si="99"/>
        <v>3.4196127946127947E-2</v>
      </c>
      <c r="L486" s="259">
        <v>76.42</v>
      </c>
      <c r="M486" s="176">
        <f t="shared" si="100"/>
        <v>1.034196127946128</v>
      </c>
      <c r="N486" s="259">
        <v>1241.83</v>
      </c>
      <c r="O486" s="168">
        <v>1.1200000000000001</v>
      </c>
      <c r="P486" s="175">
        <f t="shared" si="101"/>
        <v>2.3569023569023572E-3</v>
      </c>
      <c r="Q486" s="259">
        <f t="shared" si="102"/>
        <v>85.590400000000017</v>
      </c>
      <c r="R486" s="168">
        <f t="shared" si="103"/>
        <v>15.129999999999999</v>
      </c>
      <c r="S486" s="170">
        <f t="shared" si="104"/>
        <v>3.1839225589225591E-2</v>
      </c>
      <c r="T486" s="168" t="s">
        <v>502</v>
      </c>
      <c r="U486" s="168" t="s">
        <v>316</v>
      </c>
      <c r="V486" s="168" t="s">
        <v>722</v>
      </c>
      <c r="W486" s="174">
        <v>1</v>
      </c>
      <c r="X486" s="168" t="s">
        <v>135</v>
      </c>
    </row>
    <row r="487" spans="2:24" hidden="1">
      <c r="B487" s="657">
        <v>45918</v>
      </c>
      <c r="C487" s="443" t="str">
        <f t="shared" ref="C487" si="108">RIGHT(TEXT(B487,"aaa"),1)</f>
        <v>四</v>
      </c>
      <c r="D487" s="205">
        <v>1</v>
      </c>
      <c r="E487" s="168" t="s">
        <v>675</v>
      </c>
      <c r="F487" s="259">
        <v>2417.7900000000004</v>
      </c>
      <c r="G487" s="168">
        <v>128.36000000000001</v>
      </c>
      <c r="H487" s="168">
        <v>128.36000000000001</v>
      </c>
      <c r="I487" s="176">
        <f t="shared" si="98"/>
        <v>1</v>
      </c>
      <c r="J487" s="168">
        <v>6.03</v>
      </c>
      <c r="K487" s="176">
        <f t="shared" si="99"/>
        <v>4.6977251480211903E-2</v>
      </c>
      <c r="L487" s="259">
        <v>417.58</v>
      </c>
      <c r="M487" s="176">
        <f t="shared" si="100"/>
        <v>1.0469772514802118</v>
      </c>
      <c r="N487" s="259">
        <v>2518.0100000000002</v>
      </c>
      <c r="O487" s="168">
        <v>0.24</v>
      </c>
      <c r="P487" s="175">
        <f t="shared" si="101"/>
        <v>1.8697413524462446E-3</v>
      </c>
      <c r="Q487" s="259">
        <f t="shared" si="102"/>
        <v>100.21919999999999</v>
      </c>
      <c r="R487" s="168">
        <f t="shared" si="103"/>
        <v>5.7900000000000009</v>
      </c>
      <c r="S487" s="170">
        <f t="shared" si="104"/>
        <v>4.5107510127765663E-2</v>
      </c>
      <c r="T487" s="168" t="s">
        <v>502</v>
      </c>
      <c r="U487" s="168" t="s">
        <v>316</v>
      </c>
      <c r="V487" s="168" t="s">
        <v>348</v>
      </c>
      <c r="W487" s="174">
        <v>1</v>
      </c>
      <c r="X487" s="168" t="s">
        <v>147</v>
      </c>
    </row>
    <row r="488" spans="2:24" hidden="1">
      <c r="B488" s="658"/>
      <c r="C488" s="443"/>
      <c r="D488" s="205">
        <v>2</v>
      </c>
      <c r="E488" s="168" t="s">
        <v>504</v>
      </c>
      <c r="F488" s="259">
        <v>2410.81</v>
      </c>
      <c r="G488" s="168">
        <v>353.3</v>
      </c>
      <c r="H488" s="168">
        <v>368.2</v>
      </c>
      <c r="I488" s="176">
        <f t="shared" si="98"/>
        <v>1.0421737899801868</v>
      </c>
      <c r="J488" s="168">
        <v>11.62</v>
      </c>
      <c r="K488" s="176">
        <f t="shared" si="99"/>
        <v>3.2889895273138972E-2</v>
      </c>
      <c r="L488" s="259">
        <v>111.2</v>
      </c>
      <c r="M488" s="176">
        <f t="shared" si="100"/>
        <v>1.0750636852533257</v>
      </c>
      <c r="N488" s="259">
        <v>2949.02</v>
      </c>
      <c r="O488" s="168">
        <v>4.84</v>
      </c>
      <c r="P488" s="175">
        <f t="shared" si="101"/>
        <v>1.3699405604302292E-2</v>
      </c>
      <c r="Q488" s="259">
        <f t="shared" si="102"/>
        <v>538.20799999999997</v>
      </c>
      <c r="R488" s="168">
        <f t="shared" si="103"/>
        <v>21.679999999999982</v>
      </c>
      <c r="S488" s="170">
        <f t="shared" si="104"/>
        <v>6.136427964902344E-2</v>
      </c>
      <c r="T488" s="168" t="s">
        <v>502</v>
      </c>
      <c r="U488" s="168" t="s">
        <v>316</v>
      </c>
      <c r="V488" s="168" t="s">
        <v>722</v>
      </c>
      <c r="W488" s="174">
        <v>1</v>
      </c>
      <c r="X488" s="168" t="s">
        <v>232</v>
      </c>
    </row>
    <row r="489" spans="2:24" hidden="1">
      <c r="B489" s="658"/>
      <c r="C489" s="443"/>
      <c r="D489" s="205">
        <v>3</v>
      </c>
      <c r="E489" s="168" t="s">
        <v>416</v>
      </c>
      <c r="F489" s="259">
        <v>1968.5300000000002</v>
      </c>
      <c r="G489" s="168">
        <v>324.3</v>
      </c>
      <c r="H489" s="168">
        <v>324.3</v>
      </c>
      <c r="I489" s="176">
        <f t="shared" si="98"/>
        <v>1</v>
      </c>
      <c r="J489" s="168">
        <v>13.72</v>
      </c>
      <c r="K489" s="176">
        <f t="shared" si="99"/>
        <v>4.2306506321307433E-2</v>
      </c>
      <c r="L489" s="259">
        <v>156.72999999999999</v>
      </c>
      <c r="M489" s="176">
        <f t="shared" si="100"/>
        <v>1.0423065063213075</v>
      </c>
      <c r="N489" s="259">
        <v>2150.34</v>
      </c>
      <c r="O489" s="168">
        <v>1.1599999999999999</v>
      </c>
      <c r="P489" s="175">
        <f t="shared" si="101"/>
        <v>3.5769349367869253E-3</v>
      </c>
      <c r="Q489" s="259">
        <f t="shared" si="102"/>
        <v>181.80679999999998</v>
      </c>
      <c r="R489" s="168">
        <f t="shared" si="103"/>
        <v>12.560000000000027</v>
      </c>
      <c r="S489" s="170">
        <f t="shared" si="104"/>
        <v>3.8729571384520586E-2</v>
      </c>
      <c r="T489" s="168" t="s">
        <v>502</v>
      </c>
      <c r="U489" s="168" t="s">
        <v>316</v>
      </c>
      <c r="V489" s="168" t="s">
        <v>384</v>
      </c>
      <c r="W489" s="174">
        <v>1</v>
      </c>
      <c r="X489" s="168" t="s">
        <v>346</v>
      </c>
    </row>
    <row r="490" spans="2:24" hidden="1">
      <c r="B490" s="658"/>
      <c r="C490" s="443"/>
      <c r="D490" s="205">
        <v>4</v>
      </c>
      <c r="E490" s="168" t="s">
        <v>359</v>
      </c>
      <c r="F490" s="259">
        <v>1499.01</v>
      </c>
      <c r="G490" s="168">
        <v>108.6</v>
      </c>
      <c r="H490" s="168">
        <v>108.6</v>
      </c>
      <c r="I490" s="176">
        <f t="shared" si="98"/>
        <v>1</v>
      </c>
      <c r="J490" s="168">
        <v>5.0999999999999996</v>
      </c>
      <c r="K490" s="176">
        <f t="shared" si="99"/>
        <v>4.6961325966850827E-2</v>
      </c>
      <c r="L490" s="259">
        <v>313.60000000000002</v>
      </c>
      <c r="M490" s="176">
        <f t="shared" si="100"/>
        <v>1.0469613259668509</v>
      </c>
      <c r="N490" s="259">
        <v>1599.36</v>
      </c>
      <c r="O490" s="168">
        <v>0.32</v>
      </c>
      <c r="P490" s="175">
        <f t="shared" si="101"/>
        <v>2.946593001841621E-3</v>
      </c>
      <c r="Q490" s="259">
        <f t="shared" si="102"/>
        <v>100.352</v>
      </c>
      <c r="R490" s="168">
        <f t="shared" si="103"/>
        <v>4.779999999999994</v>
      </c>
      <c r="S490" s="170">
        <f t="shared" si="104"/>
        <v>4.4014732965009157E-2</v>
      </c>
      <c r="T490" s="168" t="s">
        <v>502</v>
      </c>
      <c r="U490" s="168" t="s">
        <v>316</v>
      </c>
      <c r="V490" s="168" t="s">
        <v>384</v>
      </c>
      <c r="W490" s="174">
        <v>1</v>
      </c>
      <c r="X490" s="168" t="s">
        <v>346</v>
      </c>
    </row>
    <row r="491" spans="2:24" hidden="1">
      <c r="B491" s="658"/>
      <c r="C491" s="443"/>
      <c r="D491" s="205">
        <v>5</v>
      </c>
      <c r="E491" s="168" t="s">
        <v>452</v>
      </c>
      <c r="F491" s="259">
        <v>1474.02</v>
      </c>
      <c r="G491" s="168">
        <v>278.14999999999998</v>
      </c>
      <c r="H491" s="168">
        <v>278.14999999999998</v>
      </c>
      <c r="I491" s="176">
        <f t="shared" si="98"/>
        <v>1</v>
      </c>
      <c r="J491" s="168">
        <v>11.76</v>
      </c>
      <c r="K491" s="176">
        <f t="shared" si="99"/>
        <v>4.2279345676793097E-2</v>
      </c>
      <c r="L491" s="259">
        <v>133.88</v>
      </c>
      <c r="M491" s="176">
        <f t="shared" si="100"/>
        <v>1.0422793456767931</v>
      </c>
      <c r="N491" s="259">
        <v>1574.43</v>
      </c>
      <c r="O491" s="168">
        <v>0.75</v>
      </c>
      <c r="P491" s="175">
        <f t="shared" si="101"/>
        <v>2.696386841632213E-3</v>
      </c>
      <c r="Q491" s="259">
        <f t="shared" si="102"/>
        <v>100.41</v>
      </c>
      <c r="R491" s="168">
        <f t="shared" si="103"/>
        <v>11.009999999999991</v>
      </c>
      <c r="S491" s="170">
        <f t="shared" si="104"/>
        <v>3.9582958835160852E-2</v>
      </c>
      <c r="T491" s="168" t="s">
        <v>502</v>
      </c>
      <c r="U491" s="168" t="s">
        <v>316</v>
      </c>
      <c r="V491" s="168" t="s">
        <v>348</v>
      </c>
      <c r="W491" s="174">
        <v>1</v>
      </c>
      <c r="X491" s="168" t="s">
        <v>132</v>
      </c>
    </row>
    <row r="492" spans="2:24" hidden="1">
      <c r="B492" s="658"/>
      <c r="C492" s="443"/>
      <c r="D492" s="205">
        <v>6</v>
      </c>
      <c r="E492" s="168" t="s">
        <v>613</v>
      </c>
      <c r="F492" s="259">
        <v>1373.05</v>
      </c>
      <c r="G492" s="168">
        <v>222.17</v>
      </c>
      <c r="H492" s="168">
        <v>222.17</v>
      </c>
      <c r="I492" s="176">
        <f t="shared" si="98"/>
        <v>1</v>
      </c>
      <c r="J492" s="168">
        <v>9.4</v>
      </c>
      <c r="K492" s="176">
        <f t="shared" si="99"/>
        <v>4.2309942836566597E-2</v>
      </c>
      <c r="L492" s="259">
        <v>156.74</v>
      </c>
      <c r="M492" s="176">
        <f t="shared" si="100"/>
        <v>1.0423099428365665</v>
      </c>
      <c r="N492" s="259">
        <v>1473.36</v>
      </c>
      <c r="O492" s="168">
        <v>0.64</v>
      </c>
      <c r="P492" s="175">
        <f t="shared" si="101"/>
        <v>2.8806769590853853E-3</v>
      </c>
      <c r="Q492" s="259">
        <f t="shared" si="102"/>
        <v>100.31360000000001</v>
      </c>
      <c r="R492" s="168">
        <f t="shared" si="103"/>
        <v>8.7600000000000051</v>
      </c>
      <c r="S492" s="170">
        <f t="shared" si="104"/>
        <v>3.9429265877481232E-2</v>
      </c>
      <c r="T492" s="168" t="s">
        <v>502</v>
      </c>
      <c r="U492" s="168" t="s">
        <v>316</v>
      </c>
      <c r="V492" s="168" t="s">
        <v>384</v>
      </c>
      <c r="W492" s="174">
        <v>1</v>
      </c>
      <c r="X492" s="168" t="s">
        <v>346</v>
      </c>
    </row>
    <row r="493" spans="2:24" hidden="1">
      <c r="B493" s="658"/>
      <c r="C493" s="443"/>
      <c r="D493" s="205">
        <v>7</v>
      </c>
      <c r="E493" s="168" t="s">
        <v>748</v>
      </c>
      <c r="F493" s="259">
        <v>1344.6000000000001</v>
      </c>
      <c r="G493" s="168">
        <v>488.06</v>
      </c>
      <c r="H493" s="168">
        <v>488.06</v>
      </c>
      <c r="I493" s="176">
        <f t="shared" si="98"/>
        <v>1</v>
      </c>
      <c r="J493" s="168">
        <v>18.350000000000001</v>
      </c>
      <c r="K493" s="176">
        <f t="shared" si="99"/>
        <v>3.7597836331598578E-2</v>
      </c>
      <c r="L493" s="259">
        <v>78.77</v>
      </c>
      <c r="M493" s="176">
        <f t="shared" si="100"/>
        <v>1.0375978363315985</v>
      </c>
      <c r="N493" s="259">
        <v>1445.43</v>
      </c>
      <c r="O493" s="168">
        <v>1.28</v>
      </c>
      <c r="P493" s="175">
        <f t="shared" si="101"/>
        <v>2.6226283653649142E-3</v>
      </c>
      <c r="Q493" s="259">
        <f t="shared" si="102"/>
        <v>100.82559999999999</v>
      </c>
      <c r="R493" s="168">
        <f t="shared" si="103"/>
        <v>17.070000000000022</v>
      </c>
      <c r="S493" s="170">
        <f t="shared" si="104"/>
        <v>3.4975207966233705E-2</v>
      </c>
      <c r="T493" s="168" t="s">
        <v>502</v>
      </c>
      <c r="U493" s="168" t="s">
        <v>316</v>
      </c>
      <c r="V493" s="168" t="s">
        <v>666</v>
      </c>
      <c r="W493" s="174">
        <v>1</v>
      </c>
      <c r="X493" s="168" t="s">
        <v>140</v>
      </c>
    </row>
    <row r="494" spans="2:24" hidden="1">
      <c r="B494" s="658"/>
      <c r="C494" s="443"/>
      <c r="D494" s="205">
        <v>8</v>
      </c>
      <c r="E494" s="168" t="s">
        <v>343</v>
      </c>
      <c r="F494" s="259">
        <v>1309.77</v>
      </c>
      <c r="G494" s="168">
        <v>222.12</v>
      </c>
      <c r="H494" s="168">
        <v>222.12</v>
      </c>
      <c r="I494" s="176">
        <f t="shared" si="98"/>
        <v>1</v>
      </c>
      <c r="J494" s="168">
        <v>7.31</v>
      </c>
      <c r="K494" s="176">
        <f t="shared" si="99"/>
        <v>3.2910138663785338E-2</v>
      </c>
      <c r="L494" s="259">
        <v>194.04</v>
      </c>
      <c r="M494" s="176">
        <f t="shared" si="100"/>
        <v>1.0329101386637853</v>
      </c>
      <c r="N494" s="259">
        <v>1418.43</v>
      </c>
      <c r="O494" s="168">
        <v>0.56000000000000005</v>
      </c>
      <c r="P494" s="175">
        <f t="shared" si="101"/>
        <v>2.5211597334773997E-3</v>
      </c>
      <c r="Q494" s="259">
        <f t="shared" si="102"/>
        <v>108.66240000000001</v>
      </c>
      <c r="R494" s="168">
        <f t="shared" si="103"/>
        <v>6.7500000000000018</v>
      </c>
      <c r="S494" s="170">
        <f t="shared" si="104"/>
        <v>3.0388978930307949E-2</v>
      </c>
      <c r="T494" s="168" t="s">
        <v>502</v>
      </c>
      <c r="U494" s="168" t="s">
        <v>316</v>
      </c>
      <c r="V494" s="168" t="s">
        <v>722</v>
      </c>
      <c r="W494" s="174">
        <v>1</v>
      </c>
      <c r="X494" s="168" t="s">
        <v>179</v>
      </c>
    </row>
    <row r="495" spans="2:24" hidden="1">
      <c r="B495" s="658"/>
      <c r="C495" s="443"/>
      <c r="D495" s="205">
        <v>9</v>
      </c>
      <c r="E495" s="168" t="s">
        <v>665</v>
      </c>
      <c r="F495" s="259">
        <v>1206.2099999999998</v>
      </c>
      <c r="G495" s="168">
        <v>437.4</v>
      </c>
      <c r="H495" s="168">
        <v>437.4</v>
      </c>
      <c r="I495" s="176">
        <f t="shared" si="98"/>
        <v>1</v>
      </c>
      <c r="J495" s="168">
        <v>16.45</v>
      </c>
      <c r="K495" s="176">
        <f t="shared" si="99"/>
        <v>3.7608596250571558E-2</v>
      </c>
      <c r="L495" s="259">
        <v>79.459999999999994</v>
      </c>
      <c r="M495" s="176">
        <f t="shared" si="100"/>
        <v>1.0376085962505714</v>
      </c>
      <c r="N495" s="259">
        <v>1307.1199999999999</v>
      </c>
      <c r="O495" s="168">
        <v>1.27</v>
      </c>
      <c r="P495" s="175">
        <f t="shared" si="101"/>
        <v>2.9035208047553727E-3</v>
      </c>
      <c r="Q495" s="259">
        <f t="shared" si="102"/>
        <v>100.91419999999999</v>
      </c>
      <c r="R495" s="168">
        <f t="shared" si="103"/>
        <v>15.179999999999989</v>
      </c>
      <c r="S495" s="170">
        <f t="shared" si="104"/>
        <v>3.4705075445816164E-2</v>
      </c>
      <c r="T495" s="168" t="s">
        <v>502</v>
      </c>
      <c r="U495" s="168" t="s">
        <v>316</v>
      </c>
      <c r="V495" s="168" t="s">
        <v>722</v>
      </c>
      <c r="W495" s="174">
        <v>1</v>
      </c>
      <c r="X495" s="168" t="s">
        <v>134</v>
      </c>
    </row>
    <row r="496" spans="2:24" hidden="1">
      <c r="B496" s="658"/>
      <c r="C496" s="443"/>
      <c r="D496" s="205">
        <v>10</v>
      </c>
      <c r="E496" s="168" t="s">
        <v>347</v>
      </c>
      <c r="F496" s="259">
        <v>1162.67</v>
      </c>
      <c r="G496" s="168">
        <v>253.4</v>
      </c>
      <c r="H496" s="168">
        <v>261</v>
      </c>
      <c r="I496" s="176">
        <f t="shared" si="98"/>
        <v>1.0299921073401737</v>
      </c>
      <c r="J496" s="168">
        <v>8.34</v>
      </c>
      <c r="K496" s="176">
        <f t="shared" si="99"/>
        <v>3.2912391475927387E-2</v>
      </c>
      <c r="L496" s="259">
        <v>99.12</v>
      </c>
      <c r="M496" s="176">
        <f t="shared" si="100"/>
        <v>1.0629044988161009</v>
      </c>
      <c r="N496" s="259">
        <v>1579.97</v>
      </c>
      <c r="O496" s="168">
        <v>4.21</v>
      </c>
      <c r="P496" s="175">
        <f t="shared" si="101"/>
        <v>1.6614048934490921E-2</v>
      </c>
      <c r="Q496" s="259">
        <f t="shared" si="102"/>
        <v>417.29520000000002</v>
      </c>
      <c r="R496" s="168">
        <f t="shared" si="103"/>
        <v>11.729999999999968</v>
      </c>
      <c r="S496" s="170">
        <f t="shared" si="104"/>
        <v>4.6290449881609977E-2</v>
      </c>
      <c r="T496" s="168" t="s">
        <v>502</v>
      </c>
      <c r="U496" s="168" t="s">
        <v>316</v>
      </c>
      <c r="V496" s="168" t="s">
        <v>730</v>
      </c>
      <c r="W496" s="174">
        <v>1</v>
      </c>
      <c r="X496" s="168" t="s">
        <v>346</v>
      </c>
    </row>
    <row r="497" spans="2:24" hidden="1">
      <c r="B497" s="657">
        <v>45919</v>
      </c>
      <c r="C497" s="443" t="str">
        <f t="shared" ref="C497" si="109">RIGHT(TEXT(B497,"aaa"),1)</f>
        <v>五</v>
      </c>
      <c r="D497" s="205">
        <v>1</v>
      </c>
      <c r="E497" s="168" t="s">
        <v>675</v>
      </c>
      <c r="F497" s="259">
        <v>1666.1399999999999</v>
      </c>
      <c r="G497" s="168">
        <v>104.04</v>
      </c>
      <c r="H497" s="168">
        <v>104.04</v>
      </c>
      <c r="I497" s="176">
        <f t="shared" si="98"/>
        <v>1</v>
      </c>
      <c r="J497" s="168">
        <v>4.0599999999999996</v>
      </c>
      <c r="K497" s="176">
        <f t="shared" si="99"/>
        <v>3.9023452518262204E-2</v>
      </c>
      <c r="L497" s="259">
        <v>417.58</v>
      </c>
      <c r="M497" s="176">
        <f t="shared" si="100"/>
        <v>1.0390234525182622</v>
      </c>
      <c r="N497" s="259">
        <v>1695.37</v>
      </c>
      <c r="O497" s="168">
        <v>7.0000000000000007E-2</v>
      </c>
      <c r="P497" s="175">
        <f t="shared" si="101"/>
        <v>6.7281814686658979E-4</v>
      </c>
      <c r="Q497" s="259">
        <f t="shared" si="102"/>
        <v>29.230600000000003</v>
      </c>
      <c r="R497" s="168">
        <f t="shared" si="103"/>
        <v>3.9900000000000024</v>
      </c>
      <c r="S497" s="170">
        <f t="shared" si="104"/>
        <v>3.8350634371395638E-2</v>
      </c>
      <c r="T497" s="168" t="s">
        <v>502</v>
      </c>
      <c r="U497" s="168" t="s">
        <v>316</v>
      </c>
      <c r="V497" s="168" t="s">
        <v>348</v>
      </c>
      <c r="W497" s="174">
        <v>1</v>
      </c>
      <c r="X497" s="168" t="s">
        <v>147</v>
      </c>
    </row>
    <row r="498" spans="2:24" hidden="1">
      <c r="B498" s="658"/>
      <c r="C498" s="443"/>
      <c r="D498" s="205">
        <v>2</v>
      </c>
      <c r="E498" s="168" t="s">
        <v>452</v>
      </c>
      <c r="F498" s="259">
        <v>1250.44</v>
      </c>
      <c r="G498" s="168">
        <v>272.69</v>
      </c>
      <c r="H498" s="168">
        <v>272.69</v>
      </c>
      <c r="I498" s="176">
        <f t="shared" si="98"/>
        <v>1</v>
      </c>
      <c r="J498" s="168">
        <v>9.57</v>
      </c>
      <c r="K498" s="176">
        <f t="shared" si="99"/>
        <v>3.5094796288826141E-2</v>
      </c>
      <c r="L498" s="259">
        <v>133.88</v>
      </c>
      <c r="M498" s="176">
        <f t="shared" si="100"/>
        <v>1.0350947962888262</v>
      </c>
      <c r="N498" s="259">
        <v>1281.23</v>
      </c>
      <c r="O498" s="168">
        <v>0.23</v>
      </c>
      <c r="P498" s="175">
        <f t="shared" si="101"/>
        <v>8.4344860464263458E-4</v>
      </c>
      <c r="Q498" s="259">
        <f t="shared" si="102"/>
        <v>30.792400000000001</v>
      </c>
      <c r="R498" s="168">
        <f t="shared" si="103"/>
        <v>9.3399999999999928</v>
      </c>
      <c r="S498" s="170">
        <f t="shared" si="104"/>
        <v>3.4251347684183482E-2</v>
      </c>
      <c r="T498" s="168" t="s">
        <v>502</v>
      </c>
      <c r="U498" s="168" t="s">
        <v>316</v>
      </c>
      <c r="V498" s="168" t="s">
        <v>348</v>
      </c>
      <c r="W498" s="174">
        <v>1</v>
      </c>
      <c r="X498" s="168" t="s">
        <v>132</v>
      </c>
    </row>
    <row r="499" spans="2:24" hidden="1">
      <c r="B499" s="658"/>
      <c r="C499" s="443"/>
      <c r="D499" s="205">
        <v>3</v>
      </c>
      <c r="E499" s="168" t="s">
        <v>416</v>
      </c>
      <c r="F499" s="259">
        <v>1194.28</v>
      </c>
      <c r="G499" s="168">
        <v>244.4</v>
      </c>
      <c r="H499" s="168">
        <v>244.4</v>
      </c>
      <c r="I499" s="176">
        <f t="shared" si="98"/>
        <v>1</v>
      </c>
      <c r="J499" s="168">
        <v>8.58</v>
      </c>
      <c r="K499" s="176">
        <f t="shared" si="99"/>
        <v>3.5106382978723406E-2</v>
      </c>
      <c r="L499" s="259">
        <v>156.72999999999999</v>
      </c>
      <c r="M499" s="176">
        <f t="shared" si="100"/>
        <v>1.0351063829787235</v>
      </c>
      <c r="N499" s="259">
        <v>1344.74</v>
      </c>
      <c r="O499" s="168">
        <v>0.96</v>
      </c>
      <c r="P499" s="175">
        <f t="shared" si="101"/>
        <v>3.9279869067103106E-3</v>
      </c>
      <c r="Q499" s="259">
        <f t="shared" si="102"/>
        <v>150.46079999999998</v>
      </c>
      <c r="R499" s="168">
        <f t="shared" si="103"/>
        <v>7.6200000000000125</v>
      </c>
      <c r="S499" s="170">
        <f t="shared" si="104"/>
        <v>3.1178396072013143E-2</v>
      </c>
      <c r="T499" s="168" t="s">
        <v>502</v>
      </c>
      <c r="U499" s="168" t="s">
        <v>316</v>
      </c>
      <c r="V499" s="168" t="s">
        <v>384</v>
      </c>
      <c r="W499" s="174">
        <v>1</v>
      </c>
      <c r="X499" s="168" t="s">
        <v>346</v>
      </c>
    </row>
    <row r="500" spans="2:24" hidden="1">
      <c r="B500" s="658"/>
      <c r="C500" s="443"/>
      <c r="D500" s="205">
        <v>4</v>
      </c>
      <c r="E500" s="168" t="s">
        <v>429</v>
      </c>
      <c r="F500" s="259">
        <v>1162.1300000000001</v>
      </c>
      <c r="G500" s="168">
        <v>502.04</v>
      </c>
      <c r="H500" s="168">
        <v>502.04</v>
      </c>
      <c r="I500" s="176">
        <f t="shared" si="98"/>
        <v>1</v>
      </c>
      <c r="J500" s="168">
        <v>19.579999999999998</v>
      </c>
      <c r="K500" s="176">
        <f t="shared" si="99"/>
        <v>3.9000876424189306E-2</v>
      </c>
      <c r="L500" s="259">
        <v>60.94</v>
      </c>
      <c r="M500" s="176">
        <f t="shared" si="100"/>
        <v>1.0390008764241894</v>
      </c>
      <c r="N500" s="259">
        <v>1193.21</v>
      </c>
      <c r="O500" s="168">
        <v>0.51</v>
      </c>
      <c r="P500" s="175">
        <f t="shared" si="101"/>
        <v>1.015855310333838E-3</v>
      </c>
      <c r="Q500" s="259">
        <f t="shared" si="102"/>
        <v>31.0794</v>
      </c>
      <c r="R500" s="168">
        <f t="shared" si="103"/>
        <v>19.069999999999983</v>
      </c>
      <c r="S500" s="170">
        <f t="shared" si="104"/>
        <v>3.7985021113855433E-2</v>
      </c>
      <c r="T500" s="168" t="s">
        <v>502</v>
      </c>
      <c r="U500" s="168" t="s">
        <v>316</v>
      </c>
      <c r="V500" s="168" t="s">
        <v>348</v>
      </c>
      <c r="W500" s="174">
        <v>1</v>
      </c>
      <c r="X500" s="168" t="s">
        <v>143</v>
      </c>
    </row>
    <row r="501" spans="2:24" hidden="1">
      <c r="B501" s="658"/>
      <c r="C501" s="443"/>
      <c r="D501" s="205">
        <v>5</v>
      </c>
      <c r="E501" s="168" t="s">
        <v>750</v>
      </c>
      <c r="F501" s="259">
        <v>1158.8999999999999</v>
      </c>
      <c r="G501" s="168">
        <v>564.20000000000005</v>
      </c>
      <c r="H501" s="168">
        <v>564.20000000000005</v>
      </c>
      <c r="I501" s="176">
        <f t="shared" si="98"/>
        <v>1</v>
      </c>
      <c r="J501" s="168">
        <v>15.4</v>
      </c>
      <c r="K501" s="176">
        <f t="shared" si="99"/>
        <v>2.7295285359801486E-2</v>
      </c>
      <c r="L501" s="259">
        <v>77.260000000000005</v>
      </c>
      <c r="M501" s="176">
        <f t="shared" si="100"/>
        <v>1.0272952853598014</v>
      </c>
      <c r="N501" s="259">
        <v>1189.8</v>
      </c>
      <c r="O501" s="168">
        <v>0.4</v>
      </c>
      <c r="P501" s="175">
        <f t="shared" si="101"/>
        <v>7.0896845090393477E-4</v>
      </c>
      <c r="Q501" s="259">
        <f t="shared" si="102"/>
        <v>30.904000000000003</v>
      </c>
      <c r="R501" s="168">
        <f t="shared" si="103"/>
        <v>14.999999999999977</v>
      </c>
      <c r="S501" s="170">
        <f t="shared" si="104"/>
        <v>2.6586316908897512E-2</v>
      </c>
      <c r="T501" s="168" t="s">
        <v>502</v>
      </c>
      <c r="U501" s="168" t="s">
        <v>316</v>
      </c>
      <c r="V501" s="168" t="s">
        <v>348</v>
      </c>
      <c r="W501" s="174">
        <v>1</v>
      </c>
      <c r="X501" s="168" t="s">
        <v>146</v>
      </c>
    </row>
    <row r="502" spans="2:24" hidden="1">
      <c r="B502" s="658"/>
      <c r="C502" s="443"/>
      <c r="D502" s="205">
        <v>6</v>
      </c>
      <c r="E502" s="168" t="s">
        <v>667</v>
      </c>
      <c r="F502" s="259">
        <v>1064.23</v>
      </c>
      <c r="G502" s="168">
        <v>365.02</v>
      </c>
      <c r="H502" s="168">
        <v>365.02</v>
      </c>
      <c r="I502" s="176">
        <f t="shared" si="98"/>
        <v>1</v>
      </c>
      <c r="J502" s="168">
        <v>12.81</v>
      </c>
      <c r="K502" s="176">
        <f t="shared" si="99"/>
        <v>3.5093967453838151E-2</v>
      </c>
      <c r="L502" s="259">
        <v>85.48</v>
      </c>
      <c r="M502" s="176">
        <f t="shared" si="100"/>
        <v>1.0350939674538382</v>
      </c>
      <c r="N502" s="259">
        <v>1095</v>
      </c>
      <c r="O502" s="168">
        <v>0.36</v>
      </c>
      <c r="P502" s="175">
        <f t="shared" si="101"/>
        <v>9.8624732891348411E-4</v>
      </c>
      <c r="Q502" s="259">
        <f t="shared" si="102"/>
        <v>30.7728</v>
      </c>
      <c r="R502" s="168">
        <f t="shared" si="103"/>
        <v>12.450000000000003</v>
      </c>
      <c r="S502" s="170">
        <f t="shared" si="104"/>
        <v>3.4107720124924669E-2</v>
      </c>
      <c r="T502" s="168" t="s">
        <v>502</v>
      </c>
      <c r="U502" s="168" t="s">
        <v>316</v>
      </c>
      <c r="V502" s="168" t="s">
        <v>348</v>
      </c>
      <c r="W502" s="174">
        <v>1</v>
      </c>
      <c r="X502" s="168" t="s">
        <v>144</v>
      </c>
    </row>
    <row r="503" spans="2:24" hidden="1">
      <c r="B503" s="658"/>
      <c r="C503" s="443"/>
      <c r="D503" s="205">
        <v>7</v>
      </c>
      <c r="E503" s="168" t="s">
        <v>747</v>
      </c>
      <c r="F503" s="259">
        <v>1061.48</v>
      </c>
      <c r="G503" s="168">
        <v>389.12</v>
      </c>
      <c r="H503" s="168">
        <v>389.12</v>
      </c>
      <c r="I503" s="176">
        <f t="shared" si="98"/>
        <v>1</v>
      </c>
      <c r="J503" s="168">
        <v>14.3</v>
      </c>
      <c r="K503" s="176">
        <f t="shared" si="99"/>
        <v>3.6749588815789477E-2</v>
      </c>
      <c r="L503" s="259">
        <v>76.42</v>
      </c>
      <c r="M503" s="176">
        <f t="shared" si="100"/>
        <v>1.0367495888157896</v>
      </c>
      <c r="N503" s="259">
        <v>1092.81</v>
      </c>
      <c r="O503" s="168">
        <v>0.41</v>
      </c>
      <c r="P503" s="175">
        <f t="shared" si="101"/>
        <v>1.0536595394736842E-3</v>
      </c>
      <c r="Q503" s="259">
        <f t="shared" si="102"/>
        <v>31.3322</v>
      </c>
      <c r="R503" s="168">
        <f t="shared" si="103"/>
        <v>13.890000000000011</v>
      </c>
      <c r="S503" s="170">
        <f t="shared" si="104"/>
        <v>3.5695929276315819E-2</v>
      </c>
      <c r="T503" s="168" t="s">
        <v>502</v>
      </c>
      <c r="U503" s="168" t="s">
        <v>316</v>
      </c>
      <c r="V503" s="168" t="s">
        <v>722</v>
      </c>
      <c r="W503" s="174">
        <v>1</v>
      </c>
      <c r="X503" s="168" t="s">
        <v>135</v>
      </c>
    </row>
    <row r="504" spans="2:24" hidden="1">
      <c r="B504" s="658"/>
      <c r="C504" s="443"/>
      <c r="D504" s="205">
        <v>8</v>
      </c>
      <c r="E504" s="168" t="s">
        <v>748</v>
      </c>
      <c r="F504" s="259">
        <v>1060.24</v>
      </c>
      <c r="G504" s="168">
        <v>443.8</v>
      </c>
      <c r="H504" s="168">
        <v>443.8</v>
      </c>
      <c r="I504" s="176">
        <f t="shared" si="98"/>
        <v>1</v>
      </c>
      <c r="J504" s="168">
        <v>13.85</v>
      </c>
      <c r="K504" s="176">
        <f t="shared" si="99"/>
        <v>3.120775123929698E-2</v>
      </c>
      <c r="L504" s="259">
        <v>78.77</v>
      </c>
      <c r="M504" s="176">
        <f t="shared" si="100"/>
        <v>1.031207751239297</v>
      </c>
      <c r="N504" s="259">
        <v>1090.96</v>
      </c>
      <c r="O504" s="168">
        <v>0.39</v>
      </c>
      <c r="P504" s="175">
        <f t="shared" si="101"/>
        <v>8.7877422262280303E-4</v>
      </c>
      <c r="Q504" s="259">
        <f t="shared" si="102"/>
        <v>30.720299999999998</v>
      </c>
      <c r="R504" s="168">
        <f t="shared" si="103"/>
        <v>13.460000000000022</v>
      </c>
      <c r="S504" s="170">
        <f t="shared" si="104"/>
        <v>3.0328977016674228E-2</v>
      </c>
      <c r="T504" s="168" t="s">
        <v>502</v>
      </c>
      <c r="U504" s="168" t="s">
        <v>316</v>
      </c>
      <c r="V504" s="168" t="s">
        <v>666</v>
      </c>
      <c r="W504" s="174">
        <v>1</v>
      </c>
      <c r="X504" s="168" t="s">
        <v>140</v>
      </c>
    </row>
    <row r="505" spans="2:24" hidden="1">
      <c r="B505" s="658"/>
      <c r="C505" s="443"/>
      <c r="D505" s="205">
        <v>9</v>
      </c>
      <c r="E505" s="168" t="s">
        <v>354</v>
      </c>
      <c r="F505" s="259">
        <v>1017.2799999999999</v>
      </c>
      <c r="G505" s="168">
        <v>218.39</v>
      </c>
      <c r="H505" s="168">
        <v>218.39</v>
      </c>
      <c r="I505" s="176">
        <f t="shared" si="98"/>
        <v>1</v>
      </c>
      <c r="J505" s="168">
        <v>19.399999999999999</v>
      </c>
      <c r="K505" s="176">
        <f t="shared" si="99"/>
        <v>8.8831906222812396E-2</v>
      </c>
      <c r="L505" s="259">
        <v>95.34</v>
      </c>
      <c r="M505" s="176">
        <f t="shared" si="100"/>
        <v>1.0888319062228125</v>
      </c>
      <c r="N505" s="259">
        <v>1849.6</v>
      </c>
      <c r="O505" s="168">
        <v>8.73</v>
      </c>
      <c r="P505" s="175">
        <f t="shared" si="101"/>
        <v>3.9974357800265585E-2</v>
      </c>
      <c r="Q505" s="259">
        <f t="shared" si="102"/>
        <v>832.31820000000005</v>
      </c>
      <c r="R505" s="168">
        <f t="shared" si="103"/>
        <v>10.670000000000005</v>
      </c>
      <c r="S505" s="170">
        <f t="shared" si="104"/>
        <v>4.8857548422546845E-2</v>
      </c>
      <c r="T505" s="168" t="s">
        <v>502</v>
      </c>
      <c r="U505" s="168" t="s">
        <v>316</v>
      </c>
      <c r="V505" s="168" t="s">
        <v>722</v>
      </c>
      <c r="W505" s="174">
        <v>1</v>
      </c>
      <c r="X505" s="168" t="s">
        <v>346</v>
      </c>
    </row>
    <row r="506" spans="2:24" hidden="1">
      <c r="B506" s="658"/>
      <c r="C506" s="443"/>
      <c r="D506" s="205">
        <v>10</v>
      </c>
      <c r="E506" s="168" t="s">
        <v>359</v>
      </c>
      <c r="F506" s="259">
        <v>990.98</v>
      </c>
      <c r="G506" s="168">
        <v>83.63</v>
      </c>
      <c r="H506" s="168">
        <v>83.63</v>
      </c>
      <c r="I506" s="176">
        <f t="shared" si="98"/>
        <v>1</v>
      </c>
      <c r="J506" s="168">
        <v>3.26</v>
      </c>
      <c r="K506" s="176">
        <f t="shared" si="99"/>
        <v>3.898122683247638E-2</v>
      </c>
      <c r="L506" s="259">
        <v>313.60000000000002</v>
      </c>
      <c r="M506" s="176">
        <f t="shared" si="100"/>
        <v>1.0389812268324765</v>
      </c>
      <c r="N506" s="259">
        <v>1022.34</v>
      </c>
      <c r="O506" s="168">
        <v>0.1</v>
      </c>
      <c r="P506" s="175">
        <f t="shared" si="101"/>
        <v>1.1957431543704413E-3</v>
      </c>
      <c r="Q506" s="259">
        <f t="shared" si="102"/>
        <v>31.360000000000003</v>
      </c>
      <c r="R506" s="168">
        <f t="shared" si="103"/>
        <v>3.160000000000005</v>
      </c>
      <c r="S506" s="170">
        <f t="shared" si="104"/>
        <v>3.7785483678106004E-2</v>
      </c>
      <c r="T506" s="168" t="s">
        <v>502</v>
      </c>
      <c r="U506" s="168" t="s">
        <v>316</v>
      </c>
      <c r="V506" s="168" t="s">
        <v>384</v>
      </c>
      <c r="W506" s="174">
        <v>1</v>
      </c>
      <c r="X506" s="168" t="s">
        <v>346</v>
      </c>
    </row>
    <row r="507" spans="2:24" hidden="1">
      <c r="B507" s="657">
        <v>45920</v>
      </c>
      <c r="C507" s="443" t="str">
        <f t="shared" ref="C507" si="110">RIGHT(TEXT(B507,"aaa"),1)</f>
        <v>六</v>
      </c>
      <c r="D507" s="205">
        <v>1</v>
      </c>
      <c r="E507" s="168" t="s">
        <v>675</v>
      </c>
      <c r="F507" s="259">
        <v>2789.43</v>
      </c>
      <c r="G507" s="168">
        <v>82.08</v>
      </c>
      <c r="H507" s="168">
        <v>82.08</v>
      </c>
      <c r="I507" s="176">
        <f t="shared" si="98"/>
        <v>1</v>
      </c>
      <c r="J507" s="168">
        <v>7.11</v>
      </c>
      <c r="K507" s="176">
        <f t="shared" si="99"/>
        <v>8.6622807017543865E-2</v>
      </c>
      <c r="L507" s="259">
        <v>417.58</v>
      </c>
      <c r="M507" s="176">
        <f t="shared" si="100"/>
        <v>1.0866228070175439</v>
      </c>
      <c r="N507" s="259">
        <v>2968.99</v>
      </c>
      <c r="O507" s="168">
        <v>0.43</v>
      </c>
      <c r="P507" s="175">
        <f t="shared" si="101"/>
        <v>5.238791423001949E-3</v>
      </c>
      <c r="Q507" s="259">
        <f t="shared" si="102"/>
        <v>179.55939999999998</v>
      </c>
      <c r="R507" s="168">
        <f t="shared" si="103"/>
        <v>6.68</v>
      </c>
      <c r="S507" s="170">
        <f t="shared" si="104"/>
        <v>8.1384015594541906E-2</v>
      </c>
      <c r="T507" s="168" t="s">
        <v>502</v>
      </c>
      <c r="U507" s="168" t="s">
        <v>316</v>
      </c>
      <c r="V507" s="168" t="s">
        <v>348</v>
      </c>
      <c r="W507" s="174">
        <v>1</v>
      </c>
      <c r="X507" s="168" t="s">
        <v>147</v>
      </c>
    </row>
    <row r="508" spans="2:24" hidden="1">
      <c r="B508" s="658"/>
      <c r="C508" s="443"/>
      <c r="D508" s="205">
        <v>2</v>
      </c>
      <c r="E508" s="168" t="s">
        <v>416</v>
      </c>
      <c r="F508" s="259">
        <v>2473.2000000000003</v>
      </c>
      <c r="G508" s="168">
        <v>242.4</v>
      </c>
      <c r="H508" s="168">
        <v>242.4</v>
      </c>
      <c r="I508" s="176">
        <f t="shared" si="98"/>
        <v>1</v>
      </c>
      <c r="J508" s="168">
        <v>19.55</v>
      </c>
      <c r="K508" s="176">
        <f t="shared" si="99"/>
        <v>8.0651815181518149E-2</v>
      </c>
      <c r="L508" s="259">
        <v>156.72999999999999</v>
      </c>
      <c r="M508" s="176">
        <f t="shared" si="100"/>
        <v>1.0806518151815181</v>
      </c>
      <c r="N508" s="259">
        <v>3064.07</v>
      </c>
      <c r="O508" s="168">
        <v>3.77</v>
      </c>
      <c r="P508" s="175">
        <f t="shared" si="101"/>
        <v>1.5552805280528053E-2</v>
      </c>
      <c r="Q508" s="259">
        <f t="shared" si="102"/>
        <v>590.87209999999993</v>
      </c>
      <c r="R508" s="168">
        <f t="shared" si="103"/>
        <v>15.779999999999983</v>
      </c>
      <c r="S508" s="170">
        <f t="shared" si="104"/>
        <v>6.5099009900990032E-2</v>
      </c>
      <c r="T508" s="168" t="s">
        <v>502</v>
      </c>
      <c r="U508" s="168" t="s">
        <v>316</v>
      </c>
      <c r="V508" s="168" t="s">
        <v>384</v>
      </c>
      <c r="W508" s="174">
        <v>1</v>
      </c>
      <c r="X508" s="168" t="s">
        <v>346</v>
      </c>
    </row>
    <row r="509" spans="2:24" hidden="1">
      <c r="B509" s="658"/>
      <c r="C509" s="443"/>
      <c r="D509" s="205">
        <v>3</v>
      </c>
      <c r="E509" s="168" t="s">
        <v>359</v>
      </c>
      <c r="F509" s="259">
        <v>2395.91</v>
      </c>
      <c r="G509" s="168">
        <v>84.76</v>
      </c>
      <c r="H509" s="168">
        <v>84.76</v>
      </c>
      <c r="I509" s="176">
        <f t="shared" si="98"/>
        <v>1</v>
      </c>
      <c r="J509" s="168">
        <v>8.2100000000000009</v>
      </c>
      <c r="K509" s="176">
        <f t="shared" si="99"/>
        <v>9.686172722982539E-2</v>
      </c>
      <c r="L509" s="259">
        <v>313.60000000000002</v>
      </c>
      <c r="M509" s="176">
        <f t="shared" si="100"/>
        <v>1.0968617272298253</v>
      </c>
      <c r="N509" s="259">
        <v>2574.66</v>
      </c>
      <c r="O509" s="168">
        <v>0.56999999999999995</v>
      </c>
      <c r="P509" s="175">
        <f t="shared" si="101"/>
        <v>6.7248702218027359E-3</v>
      </c>
      <c r="Q509" s="259">
        <f t="shared" si="102"/>
        <v>178.75200000000001</v>
      </c>
      <c r="R509" s="168">
        <f t="shared" si="103"/>
        <v>7.6399999999999935</v>
      </c>
      <c r="S509" s="170">
        <f t="shared" si="104"/>
        <v>9.013685700802257E-2</v>
      </c>
      <c r="T509" s="168" t="s">
        <v>502</v>
      </c>
      <c r="U509" s="168" t="s">
        <v>316</v>
      </c>
      <c r="V509" s="168" t="s">
        <v>384</v>
      </c>
      <c r="W509" s="174">
        <v>1</v>
      </c>
      <c r="X509" s="168" t="s">
        <v>346</v>
      </c>
    </row>
    <row r="510" spans="2:24" hidden="1">
      <c r="B510" s="658"/>
      <c r="C510" s="443"/>
      <c r="D510" s="205">
        <v>4</v>
      </c>
      <c r="E510" s="168" t="s">
        <v>365</v>
      </c>
      <c r="F510" s="259">
        <v>2344.7800000000002</v>
      </c>
      <c r="G510" s="168">
        <v>36.119999999999997</v>
      </c>
      <c r="H510" s="168">
        <v>36.119999999999997</v>
      </c>
      <c r="I510" s="176">
        <f t="shared" si="98"/>
        <v>1</v>
      </c>
      <c r="J510" s="168">
        <v>3.1</v>
      </c>
      <c r="K510" s="176">
        <f t="shared" si="99"/>
        <v>8.5825027685492813E-2</v>
      </c>
      <c r="L510" s="259">
        <v>814.16</v>
      </c>
      <c r="M510" s="176">
        <f t="shared" si="100"/>
        <v>1.0858250276854928</v>
      </c>
      <c r="N510" s="259">
        <v>2523.9</v>
      </c>
      <c r="O510" s="168">
        <v>0.22</v>
      </c>
      <c r="P510" s="175">
        <f t="shared" si="101"/>
        <v>6.090808416389812E-3</v>
      </c>
      <c r="Q510" s="259">
        <f t="shared" si="102"/>
        <v>179.11519999999999</v>
      </c>
      <c r="R510" s="168">
        <f t="shared" si="103"/>
        <v>2.8800000000000012</v>
      </c>
      <c r="S510" s="170">
        <f t="shared" si="104"/>
        <v>7.9734219269103027E-2</v>
      </c>
      <c r="T510" s="168" t="s">
        <v>502</v>
      </c>
      <c r="U510" s="168" t="s">
        <v>364</v>
      </c>
      <c r="V510" s="168" t="s">
        <v>366</v>
      </c>
      <c r="W510" s="174">
        <v>1</v>
      </c>
      <c r="X510" s="168" t="s">
        <v>133</v>
      </c>
    </row>
    <row r="511" spans="2:24" hidden="1">
      <c r="B511" s="658"/>
      <c r="C511" s="443"/>
      <c r="D511" s="205">
        <v>5</v>
      </c>
      <c r="E511" s="168" t="s">
        <v>385</v>
      </c>
      <c r="F511" s="259">
        <v>1919.55</v>
      </c>
      <c r="G511" s="168">
        <v>81.38</v>
      </c>
      <c r="H511" s="168">
        <v>81.38</v>
      </c>
      <c r="I511" s="176">
        <f t="shared" ref="I511:I520" si="111">H511/G511</f>
        <v>1</v>
      </c>
      <c r="J511" s="168">
        <v>5.12</v>
      </c>
      <c r="K511" s="176">
        <f t="shared" ref="K511:K520" si="112">J511/G511</f>
        <v>6.2914721061685927E-2</v>
      </c>
      <c r="L511" s="259">
        <v>410.16</v>
      </c>
      <c r="M511" s="176">
        <f t="shared" ref="M511:M520" si="113">(H511+J511)/G511</f>
        <v>1.0629147210616861</v>
      </c>
      <c r="N511" s="259">
        <v>2100.02</v>
      </c>
      <c r="O511" s="168">
        <v>0.44</v>
      </c>
      <c r="P511" s="175">
        <f t="shared" ref="P511:P520" si="114">O511/G511</f>
        <v>5.4067338412386338E-3</v>
      </c>
      <c r="Q511" s="259">
        <f t="shared" ref="Q511:Q520" si="115">O511*L511</f>
        <v>180.47040000000001</v>
      </c>
      <c r="R511" s="168">
        <f t="shared" ref="R511:R520" si="116">(H511+J511)-G511-O511</f>
        <v>4.6800000000000042</v>
      </c>
      <c r="S511" s="170">
        <f t="shared" ref="S511:S520" si="117">R511/G511</f>
        <v>5.7507987220447337E-2</v>
      </c>
      <c r="T511" s="168" t="s">
        <v>502</v>
      </c>
      <c r="U511" s="168" t="s">
        <v>316</v>
      </c>
      <c r="V511" s="168" t="s">
        <v>348</v>
      </c>
      <c r="W511" s="174">
        <v>1</v>
      </c>
      <c r="X511" s="168" t="s">
        <v>346</v>
      </c>
    </row>
    <row r="512" spans="2:24" hidden="1">
      <c r="B512" s="658"/>
      <c r="C512" s="443"/>
      <c r="D512" s="205">
        <v>6</v>
      </c>
      <c r="E512" s="168" t="s">
        <v>613</v>
      </c>
      <c r="F512" s="259">
        <v>1866.7700000000002</v>
      </c>
      <c r="G512" s="168">
        <v>181.09</v>
      </c>
      <c r="H512" s="168">
        <v>181.09</v>
      </c>
      <c r="I512" s="176">
        <f t="shared" si="111"/>
        <v>1</v>
      </c>
      <c r="J512" s="168">
        <v>14.85</v>
      </c>
      <c r="K512" s="176">
        <f t="shared" si="112"/>
        <v>8.2003423711966422E-2</v>
      </c>
      <c r="L512" s="259">
        <v>156.74</v>
      </c>
      <c r="M512" s="176">
        <f t="shared" si="113"/>
        <v>1.0820034237119664</v>
      </c>
      <c r="N512" s="259">
        <v>2327.59</v>
      </c>
      <c r="O512" s="168">
        <v>2.94</v>
      </c>
      <c r="P512" s="175">
        <f t="shared" si="114"/>
        <v>1.6235021260146889E-2</v>
      </c>
      <c r="Q512" s="259">
        <f t="shared" si="115"/>
        <v>460.81560000000002</v>
      </c>
      <c r="R512" s="168">
        <f t="shared" si="116"/>
        <v>11.909999999999995</v>
      </c>
      <c r="S512" s="170">
        <f t="shared" si="117"/>
        <v>6.5768402451819502E-2</v>
      </c>
      <c r="T512" s="168" t="s">
        <v>502</v>
      </c>
      <c r="U512" s="168" t="s">
        <v>316</v>
      </c>
      <c r="V512" s="168" t="s">
        <v>384</v>
      </c>
      <c r="W512" s="174">
        <v>1</v>
      </c>
      <c r="X512" s="168" t="s">
        <v>346</v>
      </c>
    </row>
    <row r="513" spans="2:24" hidden="1">
      <c r="B513" s="658"/>
      <c r="C513" s="443"/>
      <c r="D513" s="205">
        <v>7</v>
      </c>
      <c r="E513" s="168" t="s">
        <v>453</v>
      </c>
      <c r="F513" s="259">
        <v>1811.24</v>
      </c>
      <c r="G513" s="168">
        <v>77.260000000000005</v>
      </c>
      <c r="H513" s="168">
        <v>77.260000000000005</v>
      </c>
      <c r="I513" s="176">
        <f t="shared" si="111"/>
        <v>1</v>
      </c>
      <c r="J513" s="168">
        <v>6.25</v>
      </c>
      <c r="K513" s="176">
        <f t="shared" si="112"/>
        <v>8.0895676935024585E-2</v>
      </c>
      <c r="L513" s="259">
        <v>318.32</v>
      </c>
      <c r="M513" s="176">
        <f t="shared" si="113"/>
        <v>1.0808956769350246</v>
      </c>
      <c r="N513" s="259">
        <v>1989.5</v>
      </c>
      <c r="O513" s="168">
        <v>0.56000000000000005</v>
      </c>
      <c r="P513" s="175">
        <f t="shared" si="114"/>
        <v>7.2482526533782033E-3</v>
      </c>
      <c r="Q513" s="259">
        <f t="shared" si="115"/>
        <v>178.25920000000002</v>
      </c>
      <c r="R513" s="168">
        <f t="shared" si="116"/>
        <v>5.6899999999999995</v>
      </c>
      <c r="S513" s="170">
        <f t="shared" si="117"/>
        <v>7.3647424281646376E-2</v>
      </c>
      <c r="T513" s="168" t="s">
        <v>502</v>
      </c>
      <c r="U513" s="168" t="s">
        <v>364</v>
      </c>
      <c r="V513" s="168" t="s">
        <v>366</v>
      </c>
      <c r="W513" s="174">
        <v>1</v>
      </c>
      <c r="X513" s="168" t="s">
        <v>143</v>
      </c>
    </row>
    <row r="514" spans="2:24" hidden="1">
      <c r="B514" s="658"/>
      <c r="C514" s="443"/>
      <c r="D514" s="205">
        <v>8</v>
      </c>
      <c r="E514" s="168" t="s">
        <v>611</v>
      </c>
      <c r="F514" s="259">
        <v>1639.45</v>
      </c>
      <c r="G514" s="168">
        <v>64.97</v>
      </c>
      <c r="H514" s="168">
        <v>64.97</v>
      </c>
      <c r="I514" s="176">
        <f t="shared" si="111"/>
        <v>1</v>
      </c>
      <c r="J514" s="168">
        <v>5.45</v>
      </c>
      <c r="K514" s="176">
        <f t="shared" si="112"/>
        <v>8.3884869939972295E-2</v>
      </c>
      <c r="L514" s="259">
        <v>333.9</v>
      </c>
      <c r="M514" s="176">
        <f t="shared" si="113"/>
        <v>1.0838848699399724</v>
      </c>
      <c r="N514" s="259">
        <v>1819.76</v>
      </c>
      <c r="O514" s="168">
        <v>0.54</v>
      </c>
      <c r="P514" s="175">
        <f t="shared" si="114"/>
        <v>8.3115283977220258E-3</v>
      </c>
      <c r="Q514" s="259">
        <f t="shared" si="115"/>
        <v>180.30600000000001</v>
      </c>
      <c r="R514" s="168">
        <f t="shared" si="116"/>
        <v>4.9100000000000028</v>
      </c>
      <c r="S514" s="170">
        <f t="shared" si="117"/>
        <v>7.5573341542250316E-2</v>
      </c>
      <c r="T514" s="168" t="s">
        <v>502</v>
      </c>
      <c r="U514" s="168" t="s">
        <v>364</v>
      </c>
      <c r="V514" s="168" t="s">
        <v>366</v>
      </c>
      <c r="W514" s="174">
        <v>1</v>
      </c>
      <c r="X514" s="168" t="s">
        <v>134</v>
      </c>
    </row>
    <row r="515" spans="2:24" hidden="1">
      <c r="B515" s="658"/>
      <c r="C515" s="443"/>
      <c r="D515" s="205">
        <v>9</v>
      </c>
      <c r="E515" s="168" t="s">
        <v>506</v>
      </c>
      <c r="F515" s="259">
        <v>1274.5899999999999</v>
      </c>
      <c r="G515" s="168">
        <v>22.97</v>
      </c>
      <c r="H515" s="168">
        <v>22.97</v>
      </c>
      <c r="I515" s="176">
        <f t="shared" si="111"/>
        <v>1</v>
      </c>
      <c r="J515" s="168">
        <v>1.56</v>
      </c>
      <c r="K515" s="176">
        <f t="shared" si="112"/>
        <v>6.7914671310404878E-2</v>
      </c>
      <c r="L515" s="259">
        <v>930.36</v>
      </c>
      <c r="M515" s="176">
        <f t="shared" si="113"/>
        <v>1.0679146713104049</v>
      </c>
      <c r="N515" s="259">
        <v>1451.36</v>
      </c>
      <c r="O515" s="168">
        <v>0.19</v>
      </c>
      <c r="P515" s="175">
        <f t="shared" si="114"/>
        <v>8.2716586852416198E-3</v>
      </c>
      <c r="Q515" s="259">
        <f t="shared" si="115"/>
        <v>176.76840000000001</v>
      </c>
      <c r="R515" s="168">
        <f t="shared" si="116"/>
        <v>1.3699999999999988</v>
      </c>
      <c r="S515" s="170">
        <f t="shared" si="117"/>
        <v>5.9643012625163208E-2</v>
      </c>
      <c r="T515" s="168" t="s">
        <v>502</v>
      </c>
      <c r="U515" s="168" t="s">
        <v>316</v>
      </c>
      <c r="V515" s="168" t="s">
        <v>722</v>
      </c>
      <c r="W515" s="174">
        <v>1</v>
      </c>
      <c r="X515" s="168" t="s">
        <v>143</v>
      </c>
    </row>
    <row r="516" spans="2:24" hidden="1">
      <c r="B516" s="658"/>
      <c r="C516" s="443"/>
      <c r="D516" s="205">
        <v>10</v>
      </c>
      <c r="E516" s="168" t="s">
        <v>418</v>
      </c>
      <c r="F516" s="259">
        <v>1225.0700000000002</v>
      </c>
      <c r="G516" s="168">
        <v>81.22</v>
      </c>
      <c r="H516" s="168">
        <v>81.22</v>
      </c>
      <c r="I516" s="176">
        <f t="shared" si="111"/>
        <v>1</v>
      </c>
      <c r="J516" s="168">
        <v>6.9</v>
      </c>
      <c r="K516" s="176">
        <f t="shared" si="112"/>
        <v>8.4954444718049749E-2</v>
      </c>
      <c r="L516" s="259">
        <v>203.5</v>
      </c>
      <c r="M516" s="176">
        <f t="shared" si="113"/>
        <v>1.0849544447180499</v>
      </c>
      <c r="N516" s="259">
        <v>1404.15</v>
      </c>
      <c r="O516" s="168">
        <v>0.88</v>
      </c>
      <c r="P516" s="175">
        <f t="shared" si="114"/>
        <v>1.0834769761142575E-2</v>
      </c>
      <c r="Q516" s="259">
        <f t="shared" si="115"/>
        <v>179.08</v>
      </c>
      <c r="R516" s="168">
        <f t="shared" si="116"/>
        <v>6.0200000000000058</v>
      </c>
      <c r="S516" s="170">
        <f t="shared" si="117"/>
        <v>7.4119674956907244E-2</v>
      </c>
      <c r="T516" s="168" t="s">
        <v>502</v>
      </c>
      <c r="U516" s="168" t="s">
        <v>316</v>
      </c>
      <c r="V516" s="168" t="s">
        <v>384</v>
      </c>
      <c r="W516" s="174">
        <v>1</v>
      </c>
      <c r="X516" s="168" t="s">
        <v>346</v>
      </c>
    </row>
    <row r="517" spans="2:24" hidden="1">
      <c r="B517" s="657">
        <v>45921</v>
      </c>
      <c r="C517" s="443" t="str">
        <f t="shared" ref="C517" si="118">RIGHT(TEXT(B517,"aaa"),1)</f>
        <v>日</v>
      </c>
      <c r="D517" s="205">
        <v>1</v>
      </c>
      <c r="E517" s="168" t="s">
        <v>447</v>
      </c>
      <c r="F517" s="259">
        <v>13000.900000000001</v>
      </c>
      <c r="G517" s="168">
        <v>126.66</v>
      </c>
      <c r="H517" s="168">
        <v>172.85</v>
      </c>
      <c r="I517" s="176">
        <f t="shared" si="111"/>
        <v>1.3646770882678037</v>
      </c>
      <c r="J517" s="168">
        <v>0.82</v>
      </c>
      <c r="K517" s="176">
        <f t="shared" si="112"/>
        <v>6.4740249486815093E-3</v>
      </c>
      <c r="L517" s="259">
        <v>278.75</v>
      </c>
      <c r="M517" s="176">
        <f t="shared" si="113"/>
        <v>1.3711511132164851</v>
      </c>
      <c r="N517" s="259">
        <v>13104.04</v>
      </c>
      <c r="O517" s="168">
        <v>0.37</v>
      </c>
      <c r="P517" s="175">
        <f t="shared" si="114"/>
        <v>2.9212063792831201E-3</v>
      </c>
      <c r="Q517" s="259">
        <f t="shared" si="115"/>
        <v>103.1375</v>
      </c>
      <c r="R517" s="168">
        <f t="shared" si="116"/>
        <v>46.639999999999993</v>
      </c>
      <c r="S517" s="170">
        <f t="shared" si="117"/>
        <v>0.36822990683720191</v>
      </c>
      <c r="T517" s="168" t="s">
        <v>497</v>
      </c>
      <c r="U517" s="168" t="s">
        <v>355</v>
      </c>
      <c r="V517" s="168" t="s">
        <v>448</v>
      </c>
      <c r="W517" s="174">
        <v>1</v>
      </c>
      <c r="X517" s="168" t="s">
        <v>346</v>
      </c>
    </row>
    <row r="518" spans="2:24" hidden="1">
      <c r="B518" s="658"/>
      <c r="C518" s="443"/>
      <c r="D518" s="205">
        <v>2</v>
      </c>
      <c r="E518" s="168" t="s">
        <v>388</v>
      </c>
      <c r="F518" s="259">
        <v>8875</v>
      </c>
      <c r="G518" s="168">
        <v>10275</v>
      </c>
      <c r="H518" s="168">
        <v>10275</v>
      </c>
      <c r="I518" s="176">
        <f t="shared" si="111"/>
        <v>1</v>
      </c>
      <c r="J518" s="168">
        <v>500</v>
      </c>
      <c r="K518" s="176">
        <f t="shared" si="112"/>
        <v>4.8661800486618008E-2</v>
      </c>
      <c r="L518" s="259">
        <v>17.75</v>
      </c>
      <c r="M518" s="176">
        <f t="shared" si="113"/>
        <v>1.0486618004866179</v>
      </c>
      <c r="N518" s="259">
        <v>8875</v>
      </c>
      <c r="O518" s="168">
        <v>0</v>
      </c>
      <c r="P518" s="175">
        <f t="shared" si="114"/>
        <v>0</v>
      </c>
      <c r="Q518" s="259">
        <f t="shared" si="115"/>
        <v>0</v>
      </c>
      <c r="R518" s="168">
        <f t="shared" si="116"/>
        <v>500</v>
      </c>
      <c r="S518" s="170">
        <f t="shared" si="117"/>
        <v>4.8661800486618008E-2</v>
      </c>
      <c r="T518" s="168" t="s">
        <v>497</v>
      </c>
      <c r="U518" s="168" t="s">
        <v>355</v>
      </c>
      <c r="V518" s="168" t="s">
        <v>389</v>
      </c>
      <c r="W518" s="174">
        <v>1</v>
      </c>
      <c r="X518" s="168" t="s">
        <v>176</v>
      </c>
    </row>
    <row r="519" spans="2:24" hidden="1">
      <c r="B519" s="658"/>
      <c r="C519" s="443"/>
      <c r="D519" s="205">
        <v>3</v>
      </c>
      <c r="E519" s="168" t="s">
        <v>416</v>
      </c>
      <c r="F519" s="259">
        <v>993.66999999999985</v>
      </c>
      <c r="G519" s="168">
        <v>344.98</v>
      </c>
      <c r="H519" s="168">
        <v>344.98</v>
      </c>
      <c r="I519" s="176">
        <f t="shared" si="111"/>
        <v>1</v>
      </c>
      <c r="J519" s="168">
        <v>7</v>
      </c>
      <c r="K519" s="176">
        <f t="shared" si="112"/>
        <v>2.0291031364137051E-2</v>
      </c>
      <c r="L519" s="259">
        <v>156.72999999999999</v>
      </c>
      <c r="M519" s="176">
        <f t="shared" si="113"/>
        <v>1.0202910313641371</v>
      </c>
      <c r="N519" s="259">
        <v>1097.1099999999999</v>
      </c>
      <c r="O519" s="168">
        <v>0.66</v>
      </c>
      <c r="P519" s="175">
        <f t="shared" si="114"/>
        <v>1.9131543857614933E-3</v>
      </c>
      <c r="Q519" s="259">
        <f t="shared" si="115"/>
        <v>103.4418</v>
      </c>
      <c r="R519" s="168">
        <f t="shared" si="116"/>
        <v>6.34</v>
      </c>
      <c r="S519" s="170">
        <f t="shared" si="117"/>
        <v>1.8377876978375556E-2</v>
      </c>
      <c r="T519" s="168" t="s">
        <v>502</v>
      </c>
      <c r="U519" s="168" t="s">
        <v>316</v>
      </c>
      <c r="V519" s="168" t="s">
        <v>384</v>
      </c>
      <c r="W519" s="174">
        <v>1</v>
      </c>
      <c r="X519" s="168" t="s">
        <v>346</v>
      </c>
    </row>
    <row r="520" spans="2:24" hidden="1">
      <c r="B520" s="658"/>
      <c r="C520" s="443"/>
      <c r="D520" s="205">
        <v>4</v>
      </c>
      <c r="E520" s="168" t="s">
        <v>359</v>
      </c>
      <c r="F520" s="259">
        <v>987.83999999999992</v>
      </c>
      <c r="G520" s="168">
        <v>120.06</v>
      </c>
      <c r="H520" s="168">
        <v>120.06</v>
      </c>
      <c r="I520" s="176">
        <f t="shared" si="111"/>
        <v>1</v>
      </c>
      <c r="J520" s="168">
        <v>3.48</v>
      </c>
      <c r="K520" s="176">
        <f t="shared" si="112"/>
        <v>2.8985507246376812E-2</v>
      </c>
      <c r="L520" s="259">
        <v>313.60000000000002</v>
      </c>
      <c r="M520" s="176">
        <f t="shared" si="113"/>
        <v>1.0289855072463769</v>
      </c>
      <c r="N520" s="259">
        <v>1091.33</v>
      </c>
      <c r="O520" s="168">
        <v>0.33</v>
      </c>
      <c r="P520" s="175">
        <f t="shared" si="114"/>
        <v>2.7486256871564218E-3</v>
      </c>
      <c r="Q520" s="259">
        <f t="shared" si="115"/>
        <v>103.48800000000001</v>
      </c>
      <c r="R520" s="168">
        <f t="shared" si="116"/>
        <v>3.1500000000000039</v>
      </c>
      <c r="S520" s="170">
        <f t="shared" si="117"/>
        <v>2.6236881559220424E-2</v>
      </c>
      <c r="T520" s="168" t="s">
        <v>502</v>
      </c>
      <c r="U520" s="168" t="s">
        <v>316</v>
      </c>
      <c r="V520" s="168" t="s">
        <v>384</v>
      </c>
      <c r="W520" s="174">
        <v>1</v>
      </c>
      <c r="X520" s="168" t="s">
        <v>346</v>
      </c>
    </row>
    <row r="521" spans="2:24" hidden="1">
      <c r="B521" s="658"/>
      <c r="C521" s="443"/>
      <c r="D521" s="205">
        <v>5</v>
      </c>
      <c r="E521" s="168" t="s">
        <v>667</v>
      </c>
      <c r="F521" s="259">
        <v>986.43999999999983</v>
      </c>
      <c r="G521" s="168">
        <v>526.86</v>
      </c>
      <c r="H521" s="168">
        <v>526.86</v>
      </c>
      <c r="I521" s="176">
        <f t="shared" ref="I521:I556" si="119">H521/G521</f>
        <v>1</v>
      </c>
      <c r="J521" s="168">
        <v>12.75</v>
      </c>
      <c r="K521" s="176">
        <f t="shared" ref="K521:K556" si="120">J521/G521</f>
        <v>2.4199977223550849E-2</v>
      </c>
      <c r="L521" s="259">
        <v>85.48</v>
      </c>
      <c r="M521" s="176">
        <f t="shared" ref="M521:M556" si="121">(H521+J521)/G521</f>
        <v>1.0241999772235508</v>
      </c>
      <c r="N521" s="259">
        <v>1089.8699999999999</v>
      </c>
      <c r="O521" s="168">
        <v>1.21</v>
      </c>
      <c r="P521" s="175">
        <f t="shared" ref="P521:P556" si="122">O521/G521</f>
        <v>2.2966252894507078E-3</v>
      </c>
      <c r="Q521" s="259">
        <f t="shared" ref="Q521:Q556" si="123">O521*L521</f>
        <v>103.4308</v>
      </c>
      <c r="R521" s="168">
        <f t="shared" ref="R521:R556" si="124">(H521+J521)-G521-O521</f>
        <v>11.54</v>
      </c>
      <c r="S521" s="170">
        <f t="shared" ref="S521:S556" si="125">R521/G521</f>
        <v>2.1903351934100139E-2</v>
      </c>
      <c r="T521" s="168" t="s">
        <v>502</v>
      </c>
      <c r="U521" s="168" t="s">
        <v>316</v>
      </c>
      <c r="V521" s="168" t="s">
        <v>348</v>
      </c>
      <c r="W521" s="174">
        <v>1</v>
      </c>
      <c r="X521" s="168" t="s">
        <v>144</v>
      </c>
    </row>
    <row r="522" spans="2:24" hidden="1">
      <c r="B522" s="658"/>
      <c r="C522" s="443"/>
      <c r="D522" s="205">
        <v>6</v>
      </c>
      <c r="E522" s="168" t="s">
        <v>748</v>
      </c>
      <c r="F522" s="259">
        <v>966.51</v>
      </c>
      <c r="G522" s="168">
        <v>585.34</v>
      </c>
      <c r="H522" s="168">
        <v>585.34</v>
      </c>
      <c r="I522" s="176">
        <f t="shared" si="119"/>
        <v>1</v>
      </c>
      <c r="J522" s="168">
        <v>13.58</v>
      </c>
      <c r="K522" s="176">
        <f t="shared" si="120"/>
        <v>2.3200191341784263E-2</v>
      </c>
      <c r="L522" s="259">
        <v>78.77</v>
      </c>
      <c r="M522" s="176">
        <f t="shared" si="121"/>
        <v>1.0232001913417843</v>
      </c>
      <c r="N522" s="259">
        <v>1069.7</v>
      </c>
      <c r="O522" s="168">
        <v>1.31</v>
      </c>
      <c r="P522" s="175">
        <f t="shared" si="122"/>
        <v>2.2380155123517954E-3</v>
      </c>
      <c r="Q522" s="259">
        <f t="shared" si="123"/>
        <v>103.1887</v>
      </c>
      <c r="R522" s="168">
        <f t="shared" si="124"/>
        <v>12.27000000000004</v>
      </c>
      <c r="S522" s="170">
        <f t="shared" si="125"/>
        <v>2.0962175829432536E-2</v>
      </c>
      <c r="T522" s="168" t="s">
        <v>502</v>
      </c>
      <c r="U522" s="168" t="s">
        <v>316</v>
      </c>
      <c r="V522" s="168" t="s">
        <v>666</v>
      </c>
      <c r="W522" s="174">
        <v>1</v>
      </c>
      <c r="X522" s="168" t="s">
        <v>140</v>
      </c>
    </row>
    <row r="523" spans="2:24" hidden="1">
      <c r="B523" s="658"/>
      <c r="C523" s="443"/>
      <c r="D523" s="205">
        <v>7</v>
      </c>
      <c r="E523" s="168" t="s">
        <v>452</v>
      </c>
      <c r="F523" s="259">
        <v>965.26999999999987</v>
      </c>
      <c r="G523" s="168">
        <v>382.51</v>
      </c>
      <c r="H523" s="168">
        <v>382.51</v>
      </c>
      <c r="I523" s="176">
        <f t="shared" si="119"/>
        <v>1</v>
      </c>
      <c r="J523" s="168">
        <v>7.98</v>
      </c>
      <c r="K523" s="176">
        <f t="shared" si="120"/>
        <v>2.0862199681054093E-2</v>
      </c>
      <c r="L523" s="259">
        <v>133.88</v>
      </c>
      <c r="M523" s="176">
        <f t="shared" si="121"/>
        <v>1.0208621996810541</v>
      </c>
      <c r="N523" s="259">
        <v>1068.3599999999999</v>
      </c>
      <c r="O523" s="168">
        <v>0.77</v>
      </c>
      <c r="P523" s="175">
        <f t="shared" si="122"/>
        <v>2.0130192674701316E-3</v>
      </c>
      <c r="Q523" s="259">
        <f t="shared" si="123"/>
        <v>103.08759999999999</v>
      </c>
      <c r="R523" s="168">
        <f t="shared" si="124"/>
        <v>7.2100000000000186</v>
      </c>
      <c r="S523" s="170">
        <f t="shared" si="125"/>
        <v>1.8849180413584007E-2</v>
      </c>
      <c r="T523" s="168" t="s">
        <v>502</v>
      </c>
      <c r="U523" s="168" t="s">
        <v>316</v>
      </c>
      <c r="V523" s="168" t="s">
        <v>348</v>
      </c>
      <c r="W523" s="174">
        <v>1</v>
      </c>
      <c r="X523" s="168" t="s">
        <v>132</v>
      </c>
    </row>
    <row r="524" spans="2:24" hidden="1">
      <c r="B524" s="658"/>
      <c r="C524" s="443"/>
      <c r="D524" s="205">
        <v>8</v>
      </c>
      <c r="E524" s="168" t="s">
        <v>675</v>
      </c>
      <c r="F524" s="259">
        <v>964.6</v>
      </c>
      <c r="G524" s="168">
        <v>88.36</v>
      </c>
      <c r="H524" s="168">
        <v>88.36</v>
      </c>
      <c r="I524" s="176">
        <f t="shared" si="119"/>
        <v>1</v>
      </c>
      <c r="J524" s="168">
        <v>2.56</v>
      </c>
      <c r="K524" s="176">
        <f t="shared" si="120"/>
        <v>2.8972385694884563E-2</v>
      </c>
      <c r="L524" s="259">
        <v>417.58</v>
      </c>
      <c r="M524" s="176">
        <f t="shared" si="121"/>
        <v>1.0289723856948847</v>
      </c>
      <c r="N524" s="259">
        <v>1069</v>
      </c>
      <c r="O524" s="168">
        <v>0.25</v>
      </c>
      <c r="P524" s="175">
        <f t="shared" si="122"/>
        <v>2.8293345405160705E-3</v>
      </c>
      <c r="Q524" s="259">
        <f t="shared" si="123"/>
        <v>104.395</v>
      </c>
      <c r="R524" s="168">
        <f t="shared" si="124"/>
        <v>2.3100000000000023</v>
      </c>
      <c r="S524" s="170">
        <f t="shared" si="125"/>
        <v>2.6143051154368518E-2</v>
      </c>
      <c r="T524" s="168" t="s">
        <v>502</v>
      </c>
      <c r="U524" s="168" t="s">
        <v>316</v>
      </c>
      <c r="V524" s="168" t="s">
        <v>348</v>
      </c>
      <c r="W524" s="174">
        <v>1</v>
      </c>
      <c r="X524" s="168" t="s">
        <v>147</v>
      </c>
    </row>
    <row r="525" spans="2:24" hidden="1">
      <c r="B525" s="658"/>
      <c r="C525" s="443"/>
      <c r="D525" s="205">
        <v>9</v>
      </c>
      <c r="E525" s="168" t="s">
        <v>613</v>
      </c>
      <c r="F525" s="259">
        <v>893.42</v>
      </c>
      <c r="G525" s="168">
        <v>243.61</v>
      </c>
      <c r="H525" s="168">
        <v>243.61</v>
      </c>
      <c r="I525" s="176">
        <f t="shared" si="119"/>
        <v>1</v>
      </c>
      <c r="J525" s="168">
        <v>6.36</v>
      </c>
      <c r="K525" s="176">
        <f t="shared" si="120"/>
        <v>2.6107302655884405E-2</v>
      </c>
      <c r="L525" s="259">
        <v>156.74</v>
      </c>
      <c r="M525" s="176">
        <f t="shared" si="121"/>
        <v>1.0261073026558845</v>
      </c>
      <c r="N525" s="259">
        <v>996.87</v>
      </c>
      <c r="O525" s="168">
        <v>0.66</v>
      </c>
      <c r="P525" s="175">
        <f t="shared" si="122"/>
        <v>2.709248388818193E-3</v>
      </c>
      <c r="Q525" s="259">
        <f t="shared" si="123"/>
        <v>103.44840000000001</v>
      </c>
      <c r="R525" s="168">
        <f t="shared" si="124"/>
        <v>5.7000000000000135</v>
      </c>
      <c r="S525" s="170">
        <f t="shared" si="125"/>
        <v>2.3398054267066266E-2</v>
      </c>
      <c r="T525" s="168" t="s">
        <v>502</v>
      </c>
      <c r="U525" s="168" t="s">
        <v>316</v>
      </c>
      <c r="V525" s="168" t="s">
        <v>384</v>
      </c>
      <c r="W525" s="174">
        <v>1</v>
      </c>
      <c r="X525" s="168" t="s">
        <v>346</v>
      </c>
    </row>
    <row r="526" spans="2:24" hidden="1">
      <c r="B526" s="658"/>
      <c r="C526" s="443"/>
      <c r="D526" s="205">
        <v>10</v>
      </c>
      <c r="E526" s="168" t="s">
        <v>665</v>
      </c>
      <c r="F526" s="259">
        <v>787.45</v>
      </c>
      <c r="G526" s="168">
        <v>526.14</v>
      </c>
      <c r="H526" s="168">
        <v>526.14</v>
      </c>
      <c r="I526" s="176">
        <f t="shared" si="119"/>
        <v>1</v>
      </c>
      <c r="J526" s="168">
        <v>11.21</v>
      </c>
      <c r="K526" s="176">
        <f t="shared" si="120"/>
        <v>2.1306116242825107E-2</v>
      </c>
      <c r="L526" s="259">
        <v>79.459999999999994</v>
      </c>
      <c r="M526" s="176">
        <f t="shared" si="121"/>
        <v>1.0213061162428252</v>
      </c>
      <c r="N526" s="259">
        <v>890.75</v>
      </c>
      <c r="O526" s="168">
        <v>1.3</v>
      </c>
      <c r="P526" s="175">
        <f t="shared" si="122"/>
        <v>2.4708252556353825E-3</v>
      </c>
      <c r="Q526" s="259">
        <f t="shared" si="123"/>
        <v>103.298</v>
      </c>
      <c r="R526" s="168">
        <f t="shared" si="124"/>
        <v>9.9100000000000357</v>
      </c>
      <c r="S526" s="170">
        <f t="shared" si="125"/>
        <v>1.8835290987189789E-2</v>
      </c>
      <c r="T526" s="168" t="s">
        <v>502</v>
      </c>
      <c r="U526" s="168" t="s">
        <v>316</v>
      </c>
      <c r="V526" s="168" t="s">
        <v>666</v>
      </c>
      <c r="W526" s="174">
        <v>1</v>
      </c>
      <c r="X526" s="168" t="s">
        <v>134</v>
      </c>
    </row>
    <row r="527" spans="2:24" hidden="1">
      <c r="B527" s="657">
        <v>45922</v>
      </c>
      <c r="C527" s="443" t="str">
        <f t="shared" ref="C527" si="126">RIGHT(TEXT(B527,"aaa"),1)</f>
        <v>一</v>
      </c>
      <c r="D527" s="205">
        <v>1</v>
      </c>
      <c r="E527" s="168" t="s">
        <v>447</v>
      </c>
      <c r="F527" s="259">
        <v>13984.89</v>
      </c>
      <c r="G527" s="168">
        <v>127.16</v>
      </c>
      <c r="H527" s="168">
        <v>177.33</v>
      </c>
      <c r="I527" s="176">
        <f t="shared" si="119"/>
        <v>1.3945423089021707</v>
      </c>
      <c r="J527" s="168">
        <v>0</v>
      </c>
      <c r="K527" s="176">
        <f t="shared" si="120"/>
        <v>0</v>
      </c>
      <c r="L527" s="259">
        <v>278.75</v>
      </c>
      <c r="M527" s="176">
        <f t="shared" si="121"/>
        <v>1.3945423089021707</v>
      </c>
      <c r="N527" s="259">
        <v>13984.89</v>
      </c>
      <c r="O527" s="168">
        <v>0</v>
      </c>
      <c r="P527" s="175">
        <f t="shared" si="122"/>
        <v>0</v>
      </c>
      <c r="Q527" s="259">
        <f t="shared" si="123"/>
        <v>0</v>
      </c>
      <c r="R527" s="168">
        <f t="shared" si="124"/>
        <v>50.170000000000016</v>
      </c>
      <c r="S527" s="170">
        <f t="shared" si="125"/>
        <v>0.39454230890217062</v>
      </c>
      <c r="T527" s="168" t="s">
        <v>497</v>
      </c>
      <c r="U527" s="168" t="s">
        <v>355</v>
      </c>
      <c r="V527" s="168" t="s">
        <v>448</v>
      </c>
      <c r="W527" s="174">
        <v>1</v>
      </c>
      <c r="X527" s="168" t="s">
        <v>346</v>
      </c>
    </row>
    <row r="528" spans="2:24" hidden="1">
      <c r="B528" s="658"/>
      <c r="C528" s="443"/>
      <c r="D528" s="205">
        <v>2</v>
      </c>
      <c r="E528" s="168" t="s">
        <v>416</v>
      </c>
      <c r="F528" s="259">
        <v>2159.7400000000002</v>
      </c>
      <c r="G528" s="168">
        <v>348</v>
      </c>
      <c r="H528" s="168">
        <v>348</v>
      </c>
      <c r="I528" s="176">
        <f t="shared" si="119"/>
        <v>1</v>
      </c>
      <c r="J528" s="168">
        <v>14.72</v>
      </c>
      <c r="K528" s="176">
        <f t="shared" si="120"/>
        <v>4.2298850574712644E-2</v>
      </c>
      <c r="L528" s="259">
        <v>156.72999999999999</v>
      </c>
      <c r="M528" s="176">
        <f t="shared" si="121"/>
        <v>1.0422988505747128</v>
      </c>
      <c r="N528" s="259">
        <v>2307.0700000000002</v>
      </c>
      <c r="O528" s="168">
        <v>0.94</v>
      </c>
      <c r="P528" s="175">
        <f t="shared" si="122"/>
        <v>2.701149425287356E-3</v>
      </c>
      <c r="Q528" s="259">
        <f t="shared" si="123"/>
        <v>147.32619999999997</v>
      </c>
      <c r="R528" s="168">
        <f t="shared" si="124"/>
        <v>13.780000000000028</v>
      </c>
      <c r="S528" s="170">
        <f t="shared" si="125"/>
        <v>3.9597701149425367E-2</v>
      </c>
      <c r="T528" s="168" t="s">
        <v>502</v>
      </c>
      <c r="U528" s="168" t="s">
        <v>316</v>
      </c>
      <c r="V528" s="168" t="s">
        <v>384</v>
      </c>
      <c r="W528" s="174">
        <v>1</v>
      </c>
      <c r="X528" s="168" t="s">
        <v>346</v>
      </c>
    </row>
    <row r="529" spans="2:24" hidden="1">
      <c r="B529" s="658"/>
      <c r="C529" s="443"/>
      <c r="D529" s="205">
        <v>3</v>
      </c>
      <c r="E529" s="168" t="s">
        <v>452</v>
      </c>
      <c r="F529" s="259">
        <v>1903.77</v>
      </c>
      <c r="G529" s="168">
        <v>362.08</v>
      </c>
      <c r="H529" s="168">
        <v>362.08</v>
      </c>
      <c r="I529" s="176">
        <f t="shared" si="119"/>
        <v>1</v>
      </c>
      <c r="J529" s="168">
        <v>15.32</v>
      </c>
      <c r="K529" s="176">
        <f t="shared" si="120"/>
        <v>4.2311091471498016E-2</v>
      </c>
      <c r="L529" s="259">
        <v>133.88</v>
      </c>
      <c r="M529" s="176">
        <f t="shared" si="121"/>
        <v>1.0423110914714979</v>
      </c>
      <c r="N529" s="259">
        <v>2051.04</v>
      </c>
      <c r="O529" s="168">
        <v>1.1000000000000001</v>
      </c>
      <c r="P529" s="175">
        <f t="shared" si="122"/>
        <v>3.0380026513477688E-3</v>
      </c>
      <c r="Q529" s="259">
        <f t="shared" si="123"/>
        <v>147.268</v>
      </c>
      <c r="R529" s="168">
        <f t="shared" si="124"/>
        <v>14.219999999999994</v>
      </c>
      <c r="S529" s="170">
        <f t="shared" si="125"/>
        <v>3.927308882015023E-2</v>
      </c>
      <c r="T529" s="168" t="s">
        <v>502</v>
      </c>
      <c r="U529" s="168" t="s">
        <v>316</v>
      </c>
      <c r="V529" s="168" t="s">
        <v>348</v>
      </c>
      <c r="W529" s="174">
        <v>1</v>
      </c>
      <c r="X529" s="168" t="s">
        <v>132</v>
      </c>
    </row>
    <row r="530" spans="2:24" hidden="1">
      <c r="B530" s="658"/>
      <c r="C530" s="443"/>
      <c r="D530" s="205">
        <v>4</v>
      </c>
      <c r="E530" s="168" t="s">
        <v>613</v>
      </c>
      <c r="F530" s="259">
        <v>1399.68</v>
      </c>
      <c r="G530" s="168">
        <v>233.22</v>
      </c>
      <c r="H530" s="168">
        <v>233.22</v>
      </c>
      <c r="I530" s="176">
        <f t="shared" si="119"/>
        <v>1</v>
      </c>
      <c r="J530" s="168">
        <v>9.8699999999999992</v>
      </c>
      <c r="K530" s="176">
        <f t="shared" si="120"/>
        <v>4.2320555698482115E-2</v>
      </c>
      <c r="L530" s="259">
        <v>156.74</v>
      </c>
      <c r="M530" s="176">
        <f t="shared" si="121"/>
        <v>1.042320555698482</v>
      </c>
      <c r="N530" s="259">
        <v>1547.02</v>
      </c>
      <c r="O530" s="168">
        <v>0.94</v>
      </c>
      <c r="P530" s="175">
        <f t="shared" si="122"/>
        <v>4.0305291141411537E-3</v>
      </c>
      <c r="Q530" s="259">
        <f t="shared" si="123"/>
        <v>147.3356</v>
      </c>
      <c r="R530" s="168">
        <f t="shared" si="124"/>
        <v>8.930000000000005</v>
      </c>
      <c r="S530" s="170">
        <f t="shared" si="125"/>
        <v>3.829002658434099E-2</v>
      </c>
      <c r="T530" s="168" t="s">
        <v>502</v>
      </c>
      <c r="U530" s="168" t="s">
        <v>316</v>
      </c>
      <c r="V530" s="168" t="s">
        <v>384</v>
      </c>
      <c r="W530" s="174">
        <v>1</v>
      </c>
      <c r="X530" s="168" t="s">
        <v>346</v>
      </c>
    </row>
    <row r="531" spans="2:24" hidden="1">
      <c r="B531" s="658"/>
      <c r="C531" s="443"/>
      <c r="D531" s="205">
        <v>5</v>
      </c>
      <c r="E531" s="168" t="s">
        <v>343</v>
      </c>
      <c r="F531" s="259">
        <v>1362.16</v>
      </c>
      <c r="G531" s="168">
        <v>236.58</v>
      </c>
      <c r="H531" s="168">
        <v>236.58</v>
      </c>
      <c r="I531" s="176">
        <f t="shared" si="119"/>
        <v>1</v>
      </c>
      <c r="J531" s="168">
        <v>7.78</v>
      </c>
      <c r="K531" s="176">
        <f t="shared" si="120"/>
        <v>3.2885281934229432E-2</v>
      </c>
      <c r="L531" s="259">
        <v>194.04</v>
      </c>
      <c r="M531" s="176">
        <f t="shared" si="121"/>
        <v>1.0328852819342293</v>
      </c>
      <c r="N531" s="259">
        <v>1509.63</v>
      </c>
      <c r="O531" s="168">
        <v>0.76</v>
      </c>
      <c r="P531" s="175">
        <f t="shared" si="122"/>
        <v>3.2124439935751117E-3</v>
      </c>
      <c r="Q531" s="259">
        <f t="shared" si="123"/>
        <v>147.47039999999998</v>
      </c>
      <c r="R531" s="168">
        <f t="shared" si="124"/>
        <v>7.0200000000000014</v>
      </c>
      <c r="S531" s="170">
        <f t="shared" si="125"/>
        <v>2.9672837940654329E-2</v>
      </c>
      <c r="T531" s="168" t="s">
        <v>502</v>
      </c>
      <c r="U531" s="168" t="s">
        <v>316</v>
      </c>
      <c r="V531" s="168" t="s">
        <v>722</v>
      </c>
      <c r="W531" s="174">
        <v>1</v>
      </c>
      <c r="X531" s="168" t="s">
        <v>179</v>
      </c>
    </row>
    <row r="532" spans="2:24" hidden="1">
      <c r="B532" s="658"/>
      <c r="C532" s="443"/>
      <c r="D532" s="205">
        <v>6</v>
      </c>
      <c r="E532" s="168" t="s">
        <v>675</v>
      </c>
      <c r="F532" s="259">
        <v>1344.61</v>
      </c>
      <c r="G532" s="168">
        <v>75.959999999999994</v>
      </c>
      <c r="H532" s="168">
        <v>75.959999999999994</v>
      </c>
      <c r="I532" s="176">
        <f t="shared" si="119"/>
        <v>1</v>
      </c>
      <c r="J532" s="168">
        <v>3.57</v>
      </c>
      <c r="K532" s="176">
        <f t="shared" si="120"/>
        <v>4.6998420221169041E-2</v>
      </c>
      <c r="L532" s="259">
        <v>417.58</v>
      </c>
      <c r="M532" s="176">
        <f t="shared" si="121"/>
        <v>1.0469984202211688</v>
      </c>
      <c r="N532" s="259">
        <v>1490.76</v>
      </c>
      <c r="O532" s="168">
        <v>0.35</v>
      </c>
      <c r="P532" s="175">
        <f t="shared" si="122"/>
        <v>4.6076882569773565E-3</v>
      </c>
      <c r="Q532" s="259">
        <f t="shared" si="123"/>
        <v>146.15299999999999</v>
      </c>
      <c r="R532" s="168">
        <f t="shared" si="124"/>
        <v>3.2199999999999931</v>
      </c>
      <c r="S532" s="170">
        <f t="shared" si="125"/>
        <v>4.2390731964191596E-2</v>
      </c>
      <c r="T532" s="168" t="s">
        <v>502</v>
      </c>
      <c r="U532" s="168" t="s">
        <v>316</v>
      </c>
      <c r="V532" s="168" t="s">
        <v>348</v>
      </c>
      <c r="W532" s="174">
        <v>1</v>
      </c>
      <c r="X532" s="168" t="s">
        <v>147</v>
      </c>
    </row>
    <row r="533" spans="2:24" hidden="1">
      <c r="B533" s="658"/>
      <c r="C533" s="443"/>
      <c r="D533" s="205">
        <v>7</v>
      </c>
      <c r="E533" s="168" t="s">
        <v>365</v>
      </c>
      <c r="F533" s="259">
        <v>1318.94</v>
      </c>
      <c r="G533" s="168">
        <v>38.21</v>
      </c>
      <c r="H533" s="168">
        <v>38.21</v>
      </c>
      <c r="I533" s="176">
        <f t="shared" si="119"/>
        <v>1</v>
      </c>
      <c r="J533" s="168">
        <v>1.8</v>
      </c>
      <c r="K533" s="176">
        <f t="shared" si="120"/>
        <v>4.7108086888249148E-2</v>
      </c>
      <c r="L533" s="259">
        <v>814.16</v>
      </c>
      <c r="M533" s="176">
        <f t="shared" si="121"/>
        <v>1.047108086888249</v>
      </c>
      <c r="N533" s="259">
        <v>1465.49</v>
      </c>
      <c r="O533" s="168">
        <v>0.18</v>
      </c>
      <c r="P533" s="175">
        <f t="shared" si="122"/>
        <v>4.710808688824915E-3</v>
      </c>
      <c r="Q533" s="259">
        <f t="shared" si="123"/>
        <v>146.5488</v>
      </c>
      <c r="R533" s="168">
        <f t="shared" si="124"/>
        <v>1.6199999999999972</v>
      </c>
      <c r="S533" s="170">
        <f t="shared" si="125"/>
        <v>4.2397278199424161E-2</v>
      </c>
      <c r="T533" s="168" t="s">
        <v>502</v>
      </c>
      <c r="U533" s="168" t="s">
        <v>364</v>
      </c>
      <c r="V533" s="168" t="s">
        <v>366</v>
      </c>
      <c r="W533" s="174">
        <v>1</v>
      </c>
      <c r="X533" s="168" t="s">
        <v>133</v>
      </c>
    </row>
    <row r="534" spans="2:24" hidden="1">
      <c r="B534" s="658"/>
      <c r="C534" s="443"/>
      <c r="D534" s="205">
        <v>8</v>
      </c>
      <c r="E534" s="168" t="s">
        <v>359</v>
      </c>
      <c r="F534" s="259">
        <v>1197.9499999999998</v>
      </c>
      <c r="G534" s="168">
        <v>115.61</v>
      </c>
      <c r="H534" s="168">
        <v>115.61</v>
      </c>
      <c r="I534" s="176">
        <f t="shared" si="119"/>
        <v>1</v>
      </c>
      <c r="J534" s="168">
        <v>5.43</v>
      </c>
      <c r="K534" s="176">
        <f t="shared" si="120"/>
        <v>4.6968255341233452E-2</v>
      </c>
      <c r="L534" s="259">
        <v>313.60000000000002</v>
      </c>
      <c r="M534" s="176">
        <f t="shared" si="121"/>
        <v>1.0469682553412334</v>
      </c>
      <c r="N534" s="259">
        <v>1702.85</v>
      </c>
      <c r="O534" s="168">
        <v>1.61</v>
      </c>
      <c r="P534" s="175">
        <f t="shared" si="122"/>
        <v>1.3926130957529627E-2</v>
      </c>
      <c r="Q534" s="259">
        <f t="shared" si="123"/>
        <v>504.89600000000007</v>
      </c>
      <c r="R534" s="168">
        <f t="shared" si="124"/>
        <v>3.8199999999999923</v>
      </c>
      <c r="S534" s="170">
        <f t="shared" si="125"/>
        <v>3.3042124383703762E-2</v>
      </c>
      <c r="T534" s="168" t="s">
        <v>502</v>
      </c>
      <c r="U534" s="168" t="s">
        <v>316</v>
      </c>
      <c r="V534" s="168" t="s">
        <v>384</v>
      </c>
      <c r="W534" s="174">
        <v>1</v>
      </c>
      <c r="X534" s="168" t="s">
        <v>346</v>
      </c>
    </row>
    <row r="535" spans="2:24" hidden="1">
      <c r="B535" s="658"/>
      <c r="C535" s="443"/>
      <c r="D535" s="205">
        <v>9</v>
      </c>
      <c r="E535" s="168" t="s">
        <v>385</v>
      </c>
      <c r="F535" s="259">
        <v>1078.72</v>
      </c>
      <c r="G535" s="168">
        <v>106.24</v>
      </c>
      <c r="H535" s="168">
        <v>106.24</v>
      </c>
      <c r="I535" s="176">
        <f t="shared" si="119"/>
        <v>1</v>
      </c>
      <c r="J535" s="168">
        <v>2.99</v>
      </c>
      <c r="K535" s="176">
        <f t="shared" si="120"/>
        <v>2.8143825301204822E-2</v>
      </c>
      <c r="L535" s="259">
        <v>410.16</v>
      </c>
      <c r="M535" s="176">
        <f t="shared" si="121"/>
        <v>1.0281438253012047</v>
      </c>
      <c r="N535" s="259">
        <v>1226.3800000000001</v>
      </c>
      <c r="O535" s="168">
        <v>0.36</v>
      </c>
      <c r="P535" s="175">
        <f t="shared" si="122"/>
        <v>3.3885542168674699E-3</v>
      </c>
      <c r="Q535" s="259">
        <f t="shared" si="123"/>
        <v>147.6576</v>
      </c>
      <c r="R535" s="168">
        <f t="shared" si="124"/>
        <v>2.629999999999995</v>
      </c>
      <c r="S535" s="170">
        <f t="shared" si="125"/>
        <v>2.4755271084337303E-2</v>
      </c>
      <c r="T535" s="168" t="s">
        <v>502</v>
      </c>
      <c r="U535" s="168" t="s">
        <v>316</v>
      </c>
      <c r="V535" s="168" t="s">
        <v>348</v>
      </c>
      <c r="W535" s="174">
        <v>1</v>
      </c>
      <c r="X535" s="168" t="s">
        <v>346</v>
      </c>
    </row>
    <row r="536" spans="2:24" hidden="1">
      <c r="B536" s="658"/>
      <c r="C536" s="443"/>
      <c r="D536" s="205">
        <v>10</v>
      </c>
      <c r="E536" s="168" t="s">
        <v>418</v>
      </c>
      <c r="F536" s="259">
        <v>1060.24</v>
      </c>
      <c r="G536" s="168">
        <v>126.23</v>
      </c>
      <c r="H536" s="168">
        <v>126.23</v>
      </c>
      <c r="I536" s="176">
        <f t="shared" si="119"/>
        <v>1</v>
      </c>
      <c r="J536" s="168">
        <v>5.93</v>
      </c>
      <c r="K536" s="176">
        <f t="shared" si="120"/>
        <v>4.6977739047769938E-2</v>
      </c>
      <c r="L536" s="259">
        <v>203.5</v>
      </c>
      <c r="M536" s="176">
        <f t="shared" si="121"/>
        <v>1.0469777390477699</v>
      </c>
      <c r="N536" s="259">
        <v>1206.76</v>
      </c>
      <c r="O536" s="168">
        <v>0.72</v>
      </c>
      <c r="P536" s="175">
        <f t="shared" si="122"/>
        <v>5.7038738810108527E-3</v>
      </c>
      <c r="Q536" s="259">
        <f t="shared" si="123"/>
        <v>146.51999999999998</v>
      </c>
      <c r="R536" s="168">
        <f t="shared" si="124"/>
        <v>5.2099999999999929</v>
      </c>
      <c r="S536" s="170">
        <f t="shared" si="125"/>
        <v>4.127386516675903E-2</v>
      </c>
      <c r="T536" s="168" t="s">
        <v>502</v>
      </c>
      <c r="U536" s="168" t="s">
        <v>316</v>
      </c>
      <c r="V536" s="168" t="s">
        <v>384</v>
      </c>
      <c r="W536" s="174">
        <v>1</v>
      </c>
      <c r="X536" s="168" t="s">
        <v>346</v>
      </c>
    </row>
    <row r="537" spans="2:24" hidden="1">
      <c r="B537" s="657">
        <v>45923</v>
      </c>
      <c r="C537" s="443" t="str">
        <f t="shared" ref="C537" si="127">RIGHT(TEXT(B537,"aaa"),1)</f>
        <v>二</v>
      </c>
      <c r="D537" s="205">
        <v>1</v>
      </c>
      <c r="E537" s="168" t="s">
        <v>447</v>
      </c>
      <c r="F537" s="259">
        <v>14829.5</v>
      </c>
      <c r="G537" s="168">
        <v>118.8</v>
      </c>
      <c r="H537" s="168">
        <v>172</v>
      </c>
      <c r="I537" s="176">
        <f t="shared" si="119"/>
        <v>1.4478114478114479</v>
      </c>
      <c r="J537" s="168">
        <v>0</v>
      </c>
      <c r="K537" s="176">
        <f t="shared" si="120"/>
        <v>0</v>
      </c>
      <c r="L537" s="259">
        <v>278.75</v>
      </c>
      <c r="M537" s="176">
        <f t="shared" si="121"/>
        <v>1.4478114478114479</v>
      </c>
      <c r="N537" s="259">
        <v>14829.5</v>
      </c>
      <c r="O537" s="168">
        <v>0</v>
      </c>
      <c r="P537" s="175">
        <f t="shared" si="122"/>
        <v>0</v>
      </c>
      <c r="Q537" s="259">
        <f t="shared" si="123"/>
        <v>0</v>
      </c>
      <c r="R537" s="168">
        <f t="shared" si="124"/>
        <v>53.2</v>
      </c>
      <c r="S537" s="170">
        <f t="shared" si="125"/>
        <v>0.44781144781144783</v>
      </c>
      <c r="T537" s="168" t="s">
        <v>497</v>
      </c>
      <c r="U537" s="168" t="s">
        <v>355</v>
      </c>
      <c r="V537" s="168" t="s">
        <v>448</v>
      </c>
      <c r="W537" s="174">
        <v>1</v>
      </c>
      <c r="X537" s="168" t="s">
        <v>346</v>
      </c>
    </row>
    <row r="538" spans="2:24" hidden="1">
      <c r="B538" s="658"/>
      <c r="C538" s="443"/>
      <c r="D538" s="205">
        <v>2</v>
      </c>
      <c r="E538" s="168" t="s">
        <v>388</v>
      </c>
      <c r="F538" s="259">
        <v>1775</v>
      </c>
      <c r="G538" s="168">
        <v>10412</v>
      </c>
      <c r="H538" s="168">
        <v>10412</v>
      </c>
      <c r="I538" s="176">
        <f t="shared" si="119"/>
        <v>1</v>
      </c>
      <c r="J538" s="168">
        <v>100</v>
      </c>
      <c r="K538" s="176">
        <f t="shared" si="120"/>
        <v>9.6043027276219751E-3</v>
      </c>
      <c r="L538" s="259">
        <v>17.75</v>
      </c>
      <c r="M538" s="176">
        <f t="shared" si="121"/>
        <v>1.009604302727622</v>
      </c>
      <c r="N538" s="259">
        <v>1775</v>
      </c>
      <c r="O538" s="168">
        <v>0</v>
      </c>
      <c r="P538" s="175">
        <f t="shared" si="122"/>
        <v>0</v>
      </c>
      <c r="Q538" s="259">
        <f t="shared" si="123"/>
        <v>0</v>
      </c>
      <c r="R538" s="168">
        <f t="shared" si="124"/>
        <v>100</v>
      </c>
      <c r="S538" s="170">
        <f t="shared" si="125"/>
        <v>9.6043027276219751E-3</v>
      </c>
      <c r="T538" s="168" t="s">
        <v>497</v>
      </c>
      <c r="U538" s="168" t="s">
        <v>355</v>
      </c>
      <c r="V538" s="168" t="s">
        <v>389</v>
      </c>
      <c r="W538" s="174">
        <v>1</v>
      </c>
      <c r="X538" s="168" t="s">
        <v>176</v>
      </c>
    </row>
    <row r="539" spans="2:24" hidden="1">
      <c r="B539" s="658"/>
      <c r="C539" s="443"/>
      <c r="D539" s="205">
        <v>3</v>
      </c>
      <c r="E539" s="168" t="s">
        <v>416</v>
      </c>
      <c r="F539" s="259">
        <v>1266.3799999999999</v>
      </c>
      <c r="G539" s="168">
        <v>331.63</v>
      </c>
      <c r="H539" s="168">
        <v>331.63</v>
      </c>
      <c r="I539" s="176">
        <f t="shared" si="119"/>
        <v>1</v>
      </c>
      <c r="J539" s="168">
        <v>8.66</v>
      </c>
      <c r="K539" s="176">
        <f t="shared" si="120"/>
        <v>2.6113439676748184E-2</v>
      </c>
      <c r="L539" s="259">
        <v>156.72999999999999</v>
      </c>
      <c r="M539" s="176">
        <f t="shared" si="121"/>
        <v>1.0261134396767482</v>
      </c>
      <c r="N539" s="259">
        <v>1357.28</v>
      </c>
      <c r="O539" s="168">
        <v>0.57999999999999996</v>
      </c>
      <c r="P539" s="175">
        <f t="shared" si="122"/>
        <v>1.7489370684196242E-3</v>
      </c>
      <c r="Q539" s="259">
        <f t="shared" si="123"/>
        <v>90.903399999999991</v>
      </c>
      <c r="R539" s="168">
        <f t="shared" si="124"/>
        <v>8.0800000000000249</v>
      </c>
      <c r="S539" s="170">
        <f t="shared" si="125"/>
        <v>2.4364502608328634E-2</v>
      </c>
      <c r="T539" s="168" t="s">
        <v>502</v>
      </c>
      <c r="U539" s="168" t="s">
        <v>316</v>
      </c>
      <c r="V539" s="168" t="s">
        <v>384</v>
      </c>
      <c r="W539" s="174">
        <v>1</v>
      </c>
      <c r="X539" s="168" t="s">
        <v>346</v>
      </c>
    </row>
    <row r="540" spans="2:24" hidden="1">
      <c r="B540" s="658"/>
      <c r="C540" s="443"/>
      <c r="D540" s="205">
        <v>4</v>
      </c>
      <c r="E540" s="168" t="s">
        <v>452</v>
      </c>
      <c r="F540" s="259">
        <v>1152.71</v>
      </c>
      <c r="G540" s="168">
        <v>356.15</v>
      </c>
      <c r="H540" s="168">
        <v>356.15</v>
      </c>
      <c r="I540" s="176">
        <f t="shared" si="119"/>
        <v>1</v>
      </c>
      <c r="J540" s="168">
        <v>9.2899999999999991</v>
      </c>
      <c r="K540" s="176">
        <f t="shared" si="120"/>
        <v>2.608451495156535E-2</v>
      </c>
      <c r="L540" s="259">
        <v>133.88</v>
      </c>
      <c r="M540" s="176">
        <f t="shared" si="121"/>
        <v>1.0260845149515654</v>
      </c>
      <c r="N540" s="259">
        <v>1243.75</v>
      </c>
      <c r="O540" s="168">
        <v>0.68</v>
      </c>
      <c r="P540" s="175">
        <f t="shared" si="122"/>
        <v>1.9093078758949883E-3</v>
      </c>
      <c r="Q540" s="259">
        <f t="shared" si="123"/>
        <v>91.03840000000001</v>
      </c>
      <c r="R540" s="168">
        <f t="shared" si="124"/>
        <v>8.6100000000000207</v>
      </c>
      <c r="S540" s="170">
        <f t="shared" si="125"/>
        <v>2.4175207075670422E-2</v>
      </c>
      <c r="T540" s="168" t="s">
        <v>502</v>
      </c>
      <c r="U540" s="168" t="s">
        <v>316</v>
      </c>
      <c r="V540" s="168" t="s">
        <v>348</v>
      </c>
      <c r="W540" s="174">
        <v>1</v>
      </c>
      <c r="X540" s="168" t="s">
        <v>132</v>
      </c>
    </row>
    <row r="541" spans="2:24" hidden="1">
      <c r="B541" s="658"/>
      <c r="C541" s="443"/>
      <c r="D541" s="205">
        <v>5</v>
      </c>
      <c r="E541" s="168" t="s">
        <v>429</v>
      </c>
      <c r="F541" s="259">
        <v>1102.3999999999999</v>
      </c>
      <c r="G541" s="168">
        <v>675.36</v>
      </c>
      <c r="H541" s="168">
        <v>675.36</v>
      </c>
      <c r="I541" s="176">
        <f t="shared" si="119"/>
        <v>1</v>
      </c>
      <c r="J541" s="168">
        <v>19.59</v>
      </c>
      <c r="K541" s="176">
        <f t="shared" si="120"/>
        <v>2.9006751954513146E-2</v>
      </c>
      <c r="L541" s="259">
        <v>60.94</v>
      </c>
      <c r="M541" s="176">
        <f t="shared" si="121"/>
        <v>1.0290067519545132</v>
      </c>
      <c r="N541" s="259">
        <v>1193.81</v>
      </c>
      <c r="O541" s="168">
        <v>1.5</v>
      </c>
      <c r="P541" s="175">
        <f t="shared" si="122"/>
        <v>2.2210376687988626E-3</v>
      </c>
      <c r="Q541" s="259">
        <f t="shared" si="123"/>
        <v>91.41</v>
      </c>
      <c r="R541" s="168">
        <f t="shared" si="124"/>
        <v>18.090000000000032</v>
      </c>
      <c r="S541" s="170">
        <f t="shared" si="125"/>
        <v>2.6785714285714333E-2</v>
      </c>
      <c r="T541" s="168" t="s">
        <v>502</v>
      </c>
      <c r="U541" s="168" t="s">
        <v>316</v>
      </c>
      <c r="V541" s="168" t="s">
        <v>348</v>
      </c>
      <c r="W541" s="174">
        <v>1</v>
      </c>
      <c r="X541" s="168" t="s">
        <v>143</v>
      </c>
    </row>
    <row r="542" spans="2:24" hidden="1">
      <c r="B542" s="658"/>
      <c r="C542" s="443"/>
      <c r="D542" s="205">
        <v>6</v>
      </c>
      <c r="E542" s="168" t="s">
        <v>667</v>
      </c>
      <c r="F542" s="259">
        <v>1024.9099999999999</v>
      </c>
      <c r="G542" s="168">
        <v>500.21</v>
      </c>
      <c r="H542" s="168">
        <v>500.21</v>
      </c>
      <c r="I542" s="176">
        <f t="shared" si="119"/>
        <v>1</v>
      </c>
      <c r="J542" s="168">
        <v>13.06</v>
      </c>
      <c r="K542" s="176">
        <f t="shared" si="120"/>
        <v>2.6109034205633635E-2</v>
      </c>
      <c r="L542" s="259">
        <v>85.48</v>
      </c>
      <c r="M542" s="176">
        <f t="shared" si="121"/>
        <v>1.0261090342056336</v>
      </c>
      <c r="N542" s="259">
        <v>1116.3699999999999</v>
      </c>
      <c r="O542" s="168">
        <v>1.07</v>
      </c>
      <c r="P542" s="175">
        <f t="shared" si="122"/>
        <v>2.1391015773375185E-3</v>
      </c>
      <c r="Q542" s="259">
        <f t="shared" si="123"/>
        <v>91.463600000000014</v>
      </c>
      <c r="R542" s="168">
        <f t="shared" si="124"/>
        <v>11.990000000000002</v>
      </c>
      <c r="S542" s="170">
        <f t="shared" si="125"/>
        <v>2.3969932628296119E-2</v>
      </c>
      <c r="T542" s="168" t="s">
        <v>502</v>
      </c>
      <c r="U542" s="168" t="s">
        <v>316</v>
      </c>
      <c r="V542" s="168" t="s">
        <v>348</v>
      </c>
      <c r="W542" s="174">
        <v>1</v>
      </c>
      <c r="X542" s="168" t="s">
        <v>144</v>
      </c>
    </row>
    <row r="543" spans="2:24" hidden="1">
      <c r="B543" s="658"/>
      <c r="C543" s="443"/>
      <c r="D543" s="205">
        <v>7</v>
      </c>
      <c r="E543" s="168" t="s">
        <v>748</v>
      </c>
      <c r="F543" s="259">
        <v>993.29000000000008</v>
      </c>
      <c r="G543" s="168">
        <v>593.34</v>
      </c>
      <c r="H543" s="168">
        <v>593.34</v>
      </c>
      <c r="I543" s="176">
        <f t="shared" si="119"/>
        <v>1</v>
      </c>
      <c r="J543" s="168">
        <v>13.77</v>
      </c>
      <c r="K543" s="176">
        <f t="shared" si="120"/>
        <v>2.3207604408939222E-2</v>
      </c>
      <c r="L543" s="259">
        <v>78.77</v>
      </c>
      <c r="M543" s="176">
        <f t="shared" si="121"/>
        <v>1.0232076044089391</v>
      </c>
      <c r="N543" s="259">
        <v>1084.6600000000001</v>
      </c>
      <c r="O543" s="168">
        <v>1.1599999999999999</v>
      </c>
      <c r="P543" s="175">
        <f t="shared" si="122"/>
        <v>1.9550342130987288E-3</v>
      </c>
      <c r="Q543" s="259">
        <f t="shared" si="123"/>
        <v>91.373199999999983</v>
      </c>
      <c r="R543" s="168">
        <f t="shared" si="124"/>
        <v>12.609999999999982</v>
      </c>
      <c r="S543" s="170">
        <f t="shared" si="125"/>
        <v>2.1252570195840464E-2</v>
      </c>
      <c r="T543" s="168" t="s">
        <v>502</v>
      </c>
      <c r="U543" s="168" t="s">
        <v>316</v>
      </c>
      <c r="V543" s="168" t="s">
        <v>666</v>
      </c>
      <c r="W543" s="174">
        <v>1</v>
      </c>
      <c r="X543" s="168" t="s">
        <v>140</v>
      </c>
    </row>
    <row r="544" spans="2:24" hidden="1">
      <c r="B544" s="658"/>
      <c r="C544" s="443"/>
      <c r="D544" s="205">
        <v>8</v>
      </c>
      <c r="E544" s="168" t="s">
        <v>665</v>
      </c>
      <c r="F544" s="259">
        <v>922.53</v>
      </c>
      <c r="G544" s="168">
        <v>550.08000000000004</v>
      </c>
      <c r="H544" s="168">
        <v>550.08000000000004</v>
      </c>
      <c r="I544" s="176">
        <f t="shared" si="119"/>
        <v>1</v>
      </c>
      <c r="J544" s="168">
        <v>12.76</v>
      </c>
      <c r="K544" s="176">
        <f t="shared" si="120"/>
        <v>2.3196625945317042E-2</v>
      </c>
      <c r="L544" s="259">
        <v>79.459999999999994</v>
      </c>
      <c r="M544" s="176">
        <f t="shared" si="121"/>
        <v>1.0231966259453171</v>
      </c>
      <c r="N544" s="259">
        <v>1013.91</v>
      </c>
      <c r="O544" s="168">
        <v>1.1499999999999999</v>
      </c>
      <c r="P544" s="175">
        <f t="shared" si="122"/>
        <v>2.0906050029086674E-3</v>
      </c>
      <c r="Q544" s="259">
        <f t="shared" si="123"/>
        <v>91.378999999999991</v>
      </c>
      <c r="R544" s="168">
        <f t="shared" si="124"/>
        <v>11.609999999999991</v>
      </c>
      <c r="S544" s="170">
        <f t="shared" si="125"/>
        <v>2.1106020942408359E-2</v>
      </c>
      <c r="T544" s="168" t="s">
        <v>502</v>
      </c>
      <c r="U544" s="168" t="s">
        <v>316</v>
      </c>
      <c r="V544" s="168" t="s">
        <v>666</v>
      </c>
      <c r="W544" s="174">
        <v>1</v>
      </c>
      <c r="X544" s="168" t="s">
        <v>134</v>
      </c>
    </row>
    <row r="545" spans="2:24" hidden="1">
      <c r="B545" s="658"/>
      <c r="C545" s="443"/>
      <c r="D545" s="205">
        <v>9</v>
      </c>
      <c r="E545" s="168" t="s">
        <v>747</v>
      </c>
      <c r="F545" s="259">
        <v>890.29</v>
      </c>
      <c r="G545" s="168">
        <v>492.16</v>
      </c>
      <c r="H545" s="168">
        <v>492.16</v>
      </c>
      <c r="I545" s="176">
        <f t="shared" si="119"/>
        <v>1</v>
      </c>
      <c r="J545" s="168">
        <v>12.84</v>
      </c>
      <c r="K545" s="176">
        <f t="shared" si="120"/>
        <v>2.6089076723016903E-2</v>
      </c>
      <c r="L545" s="259">
        <v>76.42</v>
      </c>
      <c r="M545" s="176">
        <f t="shared" si="121"/>
        <v>1.0260890767230169</v>
      </c>
      <c r="N545" s="259">
        <v>981.23</v>
      </c>
      <c r="O545" s="168">
        <v>1.19</v>
      </c>
      <c r="P545" s="175">
        <f t="shared" si="122"/>
        <v>2.4179128738621583E-3</v>
      </c>
      <c r="Q545" s="259">
        <f t="shared" si="123"/>
        <v>90.939799999999991</v>
      </c>
      <c r="R545" s="168">
        <f t="shared" si="124"/>
        <v>11.649999999999975</v>
      </c>
      <c r="S545" s="170">
        <f t="shared" si="125"/>
        <v>2.3671163849154696E-2</v>
      </c>
      <c r="T545" s="168" t="s">
        <v>502</v>
      </c>
      <c r="U545" s="168" t="s">
        <v>316</v>
      </c>
      <c r="V545" s="168" t="s">
        <v>722</v>
      </c>
      <c r="W545" s="174">
        <v>1</v>
      </c>
      <c r="X545" s="168" t="s">
        <v>135</v>
      </c>
    </row>
    <row r="546" spans="2:24" hidden="1">
      <c r="B546" s="658"/>
      <c r="C546" s="443"/>
      <c r="D546" s="205">
        <v>10</v>
      </c>
      <c r="E546" s="168" t="s">
        <v>675</v>
      </c>
      <c r="F546" s="259">
        <v>876.92</v>
      </c>
      <c r="G546" s="168">
        <v>80.08</v>
      </c>
      <c r="H546" s="168">
        <v>80.08</v>
      </c>
      <c r="I546" s="176">
        <f t="shared" si="119"/>
        <v>1</v>
      </c>
      <c r="J546" s="168">
        <v>2.3199999999999998</v>
      </c>
      <c r="K546" s="176">
        <f t="shared" si="120"/>
        <v>2.8971028971028968E-2</v>
      </c>
      <c r="L546" s="259">
        <v>417.58</v>
      </c>
      <c r="M546" s="176">
        <f t="shared" si="121"/>
        <v>1.028971028971029</v>
      </c>
      <c r="N546" s="259">
        <v>968.79</v>
      </c>
      <c r="O546" s="168">
        <v>0.22</v>
      </c>
      <c r="P546" s="175">
        <f t="shared" si="122"/>
        <v>2.7472527472527475E-3</v>
      </c>
      <c r="Q546" s="259">
        <f t="shared" si="123"/>
        <v>91.867599999999996</v>
      </c>
      <c r="R546" s="168">
        <f t="shared" si="124"/>
        <v>2.099999999999993</v>
      </c>
      <c r="S546" s="170">
        <f t="shared" si="125"/>
        <v>2.6223776223776137E-2</v>
      </c>
      <c r="T546" s="168" t="s">
        <v>502</v>
      </c>
      <c r="U546" s="168" t="s">
        <v>316</v>
      </c>
      <c r="V546" s="168" t="s">
        <v>348</v>
      </c>
      <c r="W546" s="174">
        <v>1</v>
      </c>
      <c r="X546" s="168" t="s">
        <v>147</v>
      </c>
    </row>
    <row r="547" spans="2:24" hidden="1">
      <c r="B547" s="657">
        <v>45924</v>
      </c>
      <c r="C547" s="443" t="str">
        <f t="shared" ref="C547" si="128">RIGHT(TEXT(B547,"aaa"),1)</f>
        <v>三</v>
      </c>
      <c r="D547" s="205">
        <v>1</v>
      </c>
      <c r="E547" s="168" t="s">
        <v>447</v>
      </c>
      <c r="F547" s="259">
        <v>12161.86</v>
      </c>
      <c r="G547" s="168">
        <v>115.76</v>
      </c>
      <c r="H547" s="168">
        <v>159.38999999999999</v>
      </c>
      <c r="I547" s="176">
        <f t="shared" si="119"/>
        <v>1.3769004837595022</v>
      </c>
      <c r="J547" s="168">
        <v>0</v>
      </c>
      <c r="K547" s="176">
        <f t="shared" si="120"/>
        <v>0</v>
      </c>
      <c r="L547" s="259">
        <v>278.75</v>
      </c>
      <c r="M547" s="176">
        <f t="shared" si="121"/>
        <v>1.3769004837595022</v>
      </c>
      <c r="N547" s="259">
        <v>12161.86</v>
      </c>
      <c r="O547" s="168">
        <v>0</v>
      </c>
      <c r="P547" s="175">
        <f t="shared" si="122"/>
        <v>0</v>
      </c>
      <c r="Q547" s="259">
        <f t="shared" si="123"/>
        <v>0</v>
      </c>
      <c r="R547" s="168">
        <f t="shared" si="124"/>
        <v>43.629999999999981</v>
      </c>
      <c r="S547" s="170">
        <f t="shared" si="125"/>
        <v>0.37690048375950225</v>
      </c>
      <c r="T547" s="168" t="s">
        <v>497</v>
      </c>
      <c r="U547" s="168" t="s">
        <v>355</v>
      </c>
      <c r="V547" s="168" t="s">
        <v>448</v>
      </c>
      <c r="W547" s="174">
        <v>1</v>
      </c>
      <c r="X547" s="168" t="s">
        <v>346</v>
      </c>
    </row>
    <row r="548" spans="2:24" hidden="1">
      <c r="B548" s="658"/>
      <c r="C548" s="443"/>
      <c r="D548" s="205">
        <v>2</v>
      </c>
      <c r="E548" s="168" t="s">
        <v>416</v>
      </c>
      <c r="F548" s="259">
        <v>1459.16</v>
      </c>
      <c r="G548" s="168">
        <v>324.97000000000003</v>
      </c>
      <c r="H548" s="168">
        <v>324.97000000000003</v>
      </c>
      <c r="I548" s="176">
        <f t="shared" si="119"/>
        <v>1</v>
      </c>
      <c r="J548" s="168">
        <v>9.94</v>
      </c>
      <c r="K548" s="176">
        <f t="shared" si="120"/>
        <v>3.0587438840508352E-2</v>
      </c>
      <c r="L548" s="259">
        <v>156.72999999999999</v>
      </c>
      <c r="M548" s="176">
        <f t="shared" si="121"/>
        <v>1.0305874388405083</v>
      </c>
      <c r="N548" s="259">
        <v>1557.9</v>
      </c>
      <c r="O548" s="168">
        <v>0.63</v>
      </c>
      <c r="P548" s="175">
        <f t="shared" si="122"/>
        <v>1.9386404898913744E-3</v>
      </c>
      <c r="Q548" s="259">
        <f t="shared" si="123"/>
        <v>98.739899999999992</v>
      </c>
      <c r="R548" s="168">
        <f t="shared" si="124"/>
        <v>9.3099999999999969</v>
      </c>
      <c r="S548" s="170">
        <f t="shared" si="125"/>
        <v>2.8648798350616969E-2</v>
      </c>
      <c r="T548" s="168" t="s">
        <v>502</v>
      </c>
      <c r="U548" s="168" t="s">
        <v>316</v>
      </c>
      <c r="V548" s="168" t="s">
        <v>384</v>
      </c>
      <c r="W548" s="174">
        <v>1</v>
      </c>
      <c r="X548" s="168" t="s">
        <v>346</v>
      </c>
    </row>
    <row r="549" spans="2:24" hidden="1">
      <c r="B549" s="658"/>
      <c r="C549" s="443"/>
      <c r="D549" s="205">
        <v>3</v>
      </c>
      <c r="E549" s="168" t="s">
        <v>452</v>
      </c>
      <c r="F549" s="259">
        <v>1346.8300000000002</v>
      </c>
      <c r="G549" s="168">
        <v>352.87</v>
      </c>
      <c r="H549" s="168">
        <v>352.87</v>
      </c>
      <c r="I549" s="176">
        <f t="shared" si="119"/>
        <v>1</v>
      </c>
      <c r="J549" s="168">
        <v>10.8</v>
      </c>
      <c r="K549" s="176">
        <f t="shared" si="120"/>
        <v>3.0606172244736024E-2</v>
      </c>
      <c r="L549" s="259">
        <v>133.88</v>
      </c>
      <c r="M549" s="176">
        <f t="shared" si="121"/>
        <v>1.0306061722447362</v>
      </c>
      <c r="N549" s="259">
        <v>1445.9</v>
      </c>
      <c r="O549" s="168">
        <v>0.74</v>
      </c>
      <c r="P549" s="175">
        <f t="shared" si="122"/>
        <v>2.0970895797319125E-3</v>
      </c>
      <c r="Q549" s="259">
        <f t="shared" si="123"/>
        <v>99.07119999999999</v>
      </c>
      <c r="R549" s="168">
        <f t="shared" si="124"/>
        <v>10.060000000000011</v>
      </c>
      <c r="S549" s="170">
        <f t="shared" si="125"/>
        <v>2.850908266500414E-2</v>
      </c>
      <c r="T549" s="168" t="s">
        <v>502</v>
      </c>
      <c r="U549" s="168" t="s">
        <v>316</v>
      </c>
      <c r="V549" s="168" t="s">
        <v>348</v>
      </c>
      <c r="W549" s="174">
        <v>1</v>
      </c>
      <c r="X549" s="168" t="s">
        <v>132</v>
      </c>
    </row>
    <row r="550" spans="2:24" hidden="1">
      <c r="B550" s="658"/>
      <c r="C550" s="443"/>
      <c r="D550" s="205">
        <v>4</v>
      </c>
      <c r="E550" s="168" t="s">
        <v>675</v>
      </c>
      <c r="F550" s="259">
        <v>1277.79</v>
      </c>
      <c r="G550" s="168">
        <v>97.08</v>
      </c>
      <c r="H550" s="168">
        <v>97.08</v>
      </c>
      <c r="I550" s="176">
        <f t="shared" si="119"/>
        <v>1</v>
      </c>
      <c r="J550" s="168">
        <v>3.3</v>
      </c>
      <c r="K550" s="176">
        <f t="shared" si="120"/>
        <v>3.3992583436341157E-2</v>
      </c>
      <c r="L550" s="259">
        <v>417.58</v>
      </c>
      <c r="M550" s="176">
        <f t="shared" si="121"/>
        <v>1.033992583436341</v>
      </c>
      <c r="N550" s="259">
        <v>1378.01</v>
      </c>
      <c r="O550" s="168">
        <v>0.24</v>
      </c>
      <c r="P550" s="175">
        <f t="shared" si="122"/>
        <v>2.472187886279357E-3</v>
      </c>
      <c r="Q550" s="259">
        <f t="shared" si="123"/>
        <v>100.21919999999999</v>
      </c>
      <c r="R550" s="168">
        <f t="shared" si="124"/>
        <v>3.0599999999999969</v>
      </c>
      <c r="S550" s="170">
        <f t="shared" si="125"/>
        <v>3.1520395550061774E-2</v>
      </c>
      <c r="T550" s="168" t="s">
        <v>502</v>
      </c>
      <c r="U550" s="168" t="s">
        <v>316</v>
      </c>
      <c r="V550" s="168" t="s">
        <v>348</v>
      </c>
      <c r="W550" s="174">
        <v>1</v>
      </c>
      <c r="X550" s="168" t="s">
        <v>147</v>
      </c>
    </row>
    <row r="551" spans="2:24" hidden="1">
      <c r="B551" s="658"/>
      <c r="C551" s="443"/>
      <c r="D551" s="205">
        <v>5</v>
      </c>
      <c r="E551" s="168" t="s">
        <v>748</v>
      </c>
      <c r="F551" s="259">
        <v>1194.94</v>
      </c>
      <c r="G551" s="168">
        <v>603.94000000000005</v>
      </c>
      <c r="H551" s="168">
        <v>603.94000000000005</v>
      </c>
      <c r="I551" s="176">
        <f t="shared" si="119"/>
        <v>1</v>
      </c>
      <c r="J551" s="168">
        <v>16.43</v>
      </c>
      <c r="K551" s="176">
        <f t="shared" si="120"/>
        <v>2.7204689207537169E-2</v>
      </c>
      <c r="L551" s="259">
        <v>78.77</v>
      </c>
      <c r="M551" s="176">
        <f t="shared" si="121"/>
        <v>1.027204689207537</v>
      </c>
      <c r="N551" s="259">
        <v>1294.19</v>
      </c>
      <c r="O551" s="168">
        <v>1.26</v>
      </c>
      <c r="P551" s="175">
        <f t="shared" si="122"/>
        <v>2.0862999635725401E-3</v>
      </c>
      <c r="Q551" s="259">
        <f t="shared" si="123"/>
        <v>99.250199999999992</v>
      </c>
      <c r="R551" s="168">
        <f t="shared" si="124"/>
        <v>15.16999999999995</v>
      </c>
      <c r="S551" s="170">
        <f t="shared" si="125"/>
        <v>2.5118389243964548E-2</v>
      </c>
      <c r="T551" s="168" t="s">
        <v>502</v>
      </c>
      <c r="U551" s="168" t="s">
        <v>316</v>
      </c>
      <c r="V551" s="168" t="s">
        <v>666</v>
      </c>
      <c r="W551" s="174">
        <v>1</v>
      </c>
      <c r="X551" s="168" t="s">
        <v>140</v>
      </c>
    </row>
    <row r="552" spans="2:24" hidden="1">
      <c r="B552" s="658"/>
      <c r="C552" s="443"/>
      <c r="D552" s="205">
        <v>6</v>
      </c>
      <c r="E552" s="168" t="s">
        <v>667</v>
      </c>
      <c r="F552" s="259">
        <v>1113.8</v>
      </c>
      <c r="G552" s="168">
        <v>463.76</v>
      </c>
      <c r="H552" s="168">
        <v>463.76</v>
      </c>
      <c r="I552" s="176">
        <f t="shared" si="119"/>
        <v>1</v>
      </c>
      <c r="J552" s="168">
        <v>14.19</v>
      </c>
      <c r="K552" s="176">
        <f t="shared" si="120"/>
        <v>3.0597722960151803E-2</v>
      </c>
      <c r="L552" s="259">
        <v>85.48</v>
      </c>
      <c r="M552" s="176">
        <f t="shared" si="121"/>
        <v>1.0305977229601517</v>
      </c>
      <c r="N552" s="259">
        <v>1212.96</v>
      </c>
      <c r="O552" s="168">
        <v>1.1599999999999999</v>
      </c>
      <c r="P552" s="175">
        <f t="shared" si="122"/>
        <v>2.501293772641021E-3</v>
      </c>
      <c r="Q552" s="259">
        <f t="shared" si="123"/>
        <v>99.156800000000004</v>
      </c>
      <c r="R552" s="168">
        <f t="shared" si="124"/>
        <v>13.029999999999998</v>
      </c>
      <c r="S552" s="170">
        <f t="shared" si="125"/>
        <v>2.8096429187510777E-2</v>
      </c>
      <c r="T552" s="168" t="s">
        <v>502</v>
      </c>
      <c r="U552" s="168" t="s">
        <v>316</v>
      </c>
      <c r="V552" s="168" t="s">
        <v>348</v>
      </c>
      <c r="W552" s="174">
        <v>1</v>
      </c>
      <c r="X552" s="168" t="s">
        <v>144</v>
      </c>
    </row>
    <row r="553" spans="2:24" hidden="1">
      <c r="B553" s="658"/>
      <c r="C553" s="443"/>
      <c r="D553" s="205">
        <v>7</v>
      </c>
      <c r="E553" s="168" t="s">
        <v>359</v>
      </c>
      <c r="F553" s="259">
        <v>1094.47</v>
      </c>
      <c r="G553" s="168">
        <v>111.99</v>
      </c>
      <c r="H553" s="168">
        <v>111.99</v>
      </c>
      <c r="I553" s="176">
        <f t="shared" si="119"/>
        <v>1</v>
      </c>
      <c r="J553" s="168">
        <v>3.81</v>
      </c>
      <c r="K553" s="176">
        <f t="shared" si="120"/>
        <v>3.4020894722743104E-2</v>
      </c>
      <c r="L553" s="259">
        <v>313.60000000000002</v>
      </c>
      <c r="M553" s="176">
        <f t="shared" si="121"/>
        <v>1.0340208947227432</v>
      </c>
      <c r="N553" s="259">
        <v>1194.82</v>
      </c>
      <c r="O553" s="168">
        <v>0.32</v>
      </c>
      <c r="P553" s="175">
        <f t="shared" si="122"/>
        <v>2.8573979819626755E-3</v>
      </c>
      <c r="Q553" s="259">
        <f t="shared" si="123"/>
        <v>100.352</v>
      </c>
      <c r="R553" s="168">
        <f t="shared" si="124"/>
        <v>3.4900000000000024</v>
      </c>
      <c r="S553" s="170">
        <f t="shared" si="125"/>
        <v>3.116349674078045E-2</v>
      </c>
      <c r="T553" s="168" t="s">
        <v>502</v>
      </c>
      <c r="U553" s="168" t="s">
        <v>316</v>
      </c>
      <c r="V553" s="168" t="s">
        <v>384</v>
      </c>
      <c r="W553" s="174">
        <v>1</v>
      </c>
      <c r="X553" s="168" t="s">
        <v>346</v>
      </c>
    </row>
    <row r="554" spans="2:24" hidden="1">
      <c r="B554" s="658"/>
      <c r="C554" s="443"/>
      <c r="D554" s="205">
        <v>8</v>
      </c>
      <c r="E554" s="168" t="s">
        <v>665</v>
      </c>
      <c r="F554" s="259">
        <v>1065.5500000000002</v>
      </c>
      <c r="G554" s="168">
        <v>539.1</v>
      </c>
      <c r="H554" s="168">
        <v>539.1</v>
      </c>
      <c r="I554" s="176">
        <f t="shared" si="119"/>
        <v>1</v>
      </c>
      <c r="J554" s="168">
        <v>14.66</v>
      </c>
      <c r="K554" s="176">
        <f t="shared" si="120"/>
        <v>2.7193470599146726E-2</v>
      </c>
      <c r="L554" s="259">
        <v>79.459999999999994</v>
      </c>
      <c r="M554" s="176">
        <f t="shared" si="121"/>
        <v>1.0271934705991466</v>
      </c>
      <c r="N554" s="259">
        <v>1164.8800000000001</v>
      </c>
      <c r="O554" s="168">
        <v>1.25</v>
      </c>
      <c r="P554" s="175">
        <f t="shared" si="122"/>
        <v>2.3186792802819514E-3</v>
      </c>
      <c r="Q554" s="259">
        <f t="shared" si="123"/>
        <v>99.324999999999989</v>
      </c>
      <c r="R554" s="168">
        <f t="shared" si="124"/>
        <v>13.409999999999968</v>
      </c>
      <c r="S554" s="170">
        <f t="shared" si="125"/>
        <v>2.4874791318864716E-2</v>
      </c>
      <c r="T554" s="168" t="s">
        <v>502</v>
      </c>
      <c r="U554" s="168" t="s">
        <v>316</v>
      </c>
      <c r="V554" s="168" t="s">
        <v>666</v>
      </c>
      <c r="W554" s="174">
        <v>1</v>
      </c>
      <c r="X554" s="168" t="s">
        <v>134</v>
      </c>
    </row>
    <row r="555" spans="2:24" hidden="1">
      <c r="B555" s="658"/>
      <c r="C555" s="443"/>
      <c r="D555" s="205">
        <v>9</v>
      </c>
      <c r="E555" s="168" t="s">
        <v>747</v>
      </c>
      <c r="F555" s="259">
        <v>988.87</v>
      </c>
      <c r="G555" s="168">
        <v>465.44</v>
      </c>
      <c r="H555" s="168">
        <v>465.44</v>
      </c>
      <c r="I555" s="176">
        <f t="shared" si="119"/>
        <v>1</v>
      </c>
      <c r="J555" s="168">
        <v>14.24</v>
      </c>
      <c r="K555" s="176">
        <f t="shared" si="120"/>
        <v>3.0594706084565142E-2</v>
      </c>
      <c r="L555" s="259">
        <v>76.42</v>
      </c>
      <c r="M555" s="176">
        <f t="shared" si="121"/>
        <v>1.0305947060845653</v>
      </c>
      <c r="N555" s="259">
        <v>1088.22</v>
      </c>
      <c r="O555" s="168">
        <v>1.3</v>
      </c>
      <c r="P555" s="175">
        <f t="shared" si="122"/>
        <v>2.7930560330010315E-3</v>
      </c>
      <c r="Q555" s="259">
        <f t="shared" si="123"/>
        <v>99.346000000000004</v>
      </c>
      <c r="R555" s="168">
        <f t="shared" si="124"/>
        <v>12.940000000000008</v>
      </c>
      <c r="S555" s="170">
        <f t="shared" si="125"/>
        <v>2.7801650051564129E-2</v>
      </c>
      <c r="T555" s="168" t="s">
        <v>502</v>
      </c>
      <c r="U555" s="168" t="s">
        <v>316</v>
      </c>
      <c r="V555" s="168" t="s">
        <v>722</v>
      </c>
      <c r="W555" s="174">
        <v>1</v>
      </c>
      <c r="X555" s="168" t="s">
        <v>135</v>
      </c>
    </row>
    <row r="556" spans="2:24" hidden="1">
      <c r="B556" s="658"/>
      <c r="C556" s="443"/>
      <c r="D556" s="205">
        <v>10</v>
      </c>
      <c r="E556" s="168" t="s">
        <v>365</v>
      </c>
      <c r="F556" s="259">
        <v>920</v>
      </c>
      <c r="G556" s="168">
        <v>36.75</v>
      </c>
      <c r="H556" s="168">
        <v>36.75</v>
      </c>
      <c r="I556" s="176">
        <f t="shared" si="119"/>
        <v>1</v>
      </c>
      <c r="J556" s="168">
        <v>1.25</v>
      </c>
      <c r="K556" s="176">
        <f t="shared" si="120"/>
        <v>3.4013605442176874E-2</v>
      </c>
      <c r="L556" s="259">
        <v>814.16</v>
      </c>
      <c r="M556" s="176">
        <f t="shared" si="121"/>
        <v>1.0340136054421769</v>
      </c>
      <c r="N556" s="259">
        <v>1017.7</v>
      </c>
      <c r="O556" s="168">
        <v>0.12</v>
      </c>
      <c r="P556" s="175">
        <f t="shared" si="122"/>
        <v>3.2653061224489793E-3</v>
      </c>
      <c r="Q556" s="259">
        <f t="shared" si="123"/>
        <v>97.69919999999999</v>
      </c>
      <c r="R556" s="168">
        <f t="shared" si="124"/>
        <v>1.1299999999999999</v>
      </c>
      <c r="S556" s="170">
        <f t="shared" si="125"/>
        <v>3.074829931972789E-2</v>
      </c>
      <c r="T556" s="168" t="s">
        <v>502</v>
      </c>
      <c r="U556" s="168" t="s">
        <v>364</v>
      </c>
      <c r="V556" s="168" t="s">
        <v>366</v>
      </c>
      <c r="W556" s="174">
        <v>1</v>
      </c>
      <c r="X556" s="168" t="s">
        <v>133</v>
      </c>
    </row>
    <row r="557" spans="2:24" hidden="1">
      <c r="B557" s="657">
        <v>45925</v>
      </c>
      <c r="C557" s="443" t="str">
        <f t="shared" ref="C557" si="129">RIGHT(TEXT(B557,"aaa"),1)</f>
        <v>四</v>
      </c>
      <c r="D557" s="205">
        <v>1</v>
      </c>
      <c r="E557" s="168" t="s">
        <v>447</v>
      </c>
      <c r="F557" s="259">
        <v>8939.51</v>
      </c>
      <c r="G557" s="168">
        <v>104.33</v>
      </c>
      <c r="H557" s="168">
        <v>136.4</v>
      </c>
      <c r="I557" s="176">
        <f t="shared" ref="I557:I576" si="130">H557/G557</f>
        <v>1.307390012460462</v>
      </c>
      <c r="J557" s="168">
        <v>0</v>
      </c>
      <c r="K557" s="176">
        <f t="shared" ref="K557:K576" si="131">J557/G557</f>
        <v>0</v>
      </c>
      <c r="L557" s="259">
        <v>278.75</v>
      </c>
      <c r="M557" s="176">
        <f t="shared" ref="M557:M576" si="132">(H557+J557)/G557</f>
        <v>1.307390012460462</v>
      </c>
      <c r="N557" s="259">
        <v>8939.51</v>
      </c>
      <c r="O557" s="168">
        <v>0</v>
      </c>
      <c r="P557" s="175">
        <f t="shared" ref="P557:P576" si="133">O557/G557</f>
        <v>0</v>
      </c>
      <c r="Q557" s="259">
        <f t="shared" ref="Q557:Q576" si="134">O557*L557</f>
        <v>0</v>
      </c>
      <c r="R557" s="168">
        <f t="shared" ref="R557:R576" si="135">(H557+J557)-G557-O557</f>
        <v>32.070000000000007</v>
      </c>
      <c r="S557" s="170">
        <f t="shared" ref="S557:S576" si="136">R557/G557</f>
        <v>0.30739001246046205</v>
      </c>
      <c r="T557" s="168" t="s">
        <v>497</v>
      </c>
      <c r="U557" s="168" t="s">
        <v>355</v>
      </c>
      <c r="V557" s="168" t="s">
        <v>448</v>
      </c>
      <c r="W557" s="174">
        <v>1</v>
      </c>
      <c r="X557" s="168" t="s">
        <v>346</v>
      </c>
    </row>
    <row r="558" spans="2:24" hidden="1">
      <c r="B558" s="658"/>
      <c r="C558" s="443"/>
      <c r="D558" s="205">
        <v>2</v>
      </c>
      <c r="E558" s="168" t="s">
        <v>416</v>
      </c>
      <c r="F558" s="259">
        <v>1352.5800000000002</v>
      </c>
      <c r="G558" s="168">
        <v>298.32</v>
      </c>
      <c r="H558" s="168">
        <v>298.32</v>
      </c>
      <c r="I558" s="176">
        <f t="shared" si="130"/>
        <v>1</v>
      </c>
      <c r="J558" s="168">
        <v>8.86</v>
      </c>
      <c r="K558" s="176">
        <f t="shared" si="131"/>
        <v>2.969965138106731E-2</v>
      </c>
      <c r="L558" s="259">
        <v>156.72999999999999</v>
      </c>
      <c r="M558" s="176">
        <f t="shared" si="132"/>
        <v>1.0296996513810674</v>
      </c>
      <c r="N558" s="259">
        <v>1388.63</v>
      </c>
      <c r="O558" s="168">
        <v>0.23</v>
      </c>
      <c r="P558" s="175">
        <f t="shared" si="133"/>
        <v>7.7098417806382416E-4</v>
      </c>
      <c r="Q558" s="259">
        <f t="shared" si="134"/>
        <v>36.047899999999998</v>
      </c>
      <c r="R558" s="168">
        <f t="shared" si="135"/>
        <v>8.6300000000000132</v>
      </c>
      <c r="S558" s="170">
        <f t="shared" si="136"/>
        <v>2.8928667203003532E-2</v>
      </c>
      <c r="T558" s="168" t="s">
        <v>502</v>
      </c>
      <c r="U558" s="168" t="s">
        <v>316</v>
      </c>
      <c r="V558" s="168" t="s">
        <v>384</v>
      </c>
      <c r="W558" s="174">
        <v>1</v>
      </c>
      <c r="X558" s="168" t="s">
        <v>346</v>
      </c>
    </row>
    <row r="559" spans="2:24" hidden="1">
      <c r="B559" s="658"/>
      <c r="C559" s="443"/>
      <c r="D559" s="205">
        <v>3</v>
      </c>
      <c r="E559" s="168" t="s">
        <v>675</v>
      </c>
      <c r="F559" s="259">
        <v>1223.51</v>
      </c>
      <c r="G559" s="168">
        <v>91.64</v>
      </c>
      <c r="H559" s="168">
        <v>91.64</v>
      </c>
      <c r="I559" s="176">
        <f t="shared" si="130"/>
        <v>1</v>
      </c>
      <c r="J559" s="168">
        <v>3.02</v>
      </c>
      <c r="K559" s="176">
        <f t="shared" si="131"/>
        <v>3.2955041466608465E-2</v>
      </c>
      <c r="L559" s="259">
        <v>417.58</v>
      </c>
      <c r="M559" s="176">
        <f t="shared" si="132"/>
        <v>1.0329550414666084</v>
      </c>
      <c r="N559" s="259">
        <v>1261.0899999999999</v>
      </c>
      <c r="O559" s="168">
        <v>0.09</v>
      </c>
      <c r="P559" s="175">
        <f t="shared" si="133"/>
        <v>9.8210388476647754E-4</v>
      </c>
      <c r="Q559" s="259">
        <f t="shared" si="134"/>
        <v>37.5822</v>
      </c>
      <c r="R559" s="168">
        <f t="shared" si="135"/>
        <v>2.9299999999999962</v>
      </c>
      <c r="S559" s="170">
        <f t="shared" si="136"/>
        <v>3.197293758184195E-2</v>
      </c>
      <c r="T559" s="168" t="s">
        <v>502</v>
      </c>
      <c r="U559" s="168" t="s">
        <v>316</v>
      </c>
      <c r="V559" s="168" t="s">
        <v>348</v>
      </c>
      <c r="W559" s="174">
        <v>1</v>
      </c>
      <c r="X559" s="168" t="s">
        <v>147</v>
      </c>
    </row>
    <row r="560" spans="2:24" hidden="1">
      <c r="B560" s="658"/>
      <c r="C560" s="443"/>
      <c r="D560" s="205">
        <v>4</v>
      </c>
      <c r="E560" s="168" t="s">
        <v>748</v>
      </c>
      <c r="F560" s="259">
        <v>1155.56</v>
      </c>
      <c r="G560" s="168">
        <v>573.25</v>
      </c>
      <c r="H560" s="168">
        <v>573.25</v>
      </c>
      <c r="I560" s="176">
        <f t="shared" si="130"/>
        <v>1</v>
      </c>
      <c r="J560" s="168">
        <v>15.13</v>
      </c>
      <c r="K560" s="176">
        <f t="shared" si="131"/>
        <v>2.6393371129524643E-2</v>
      </c>
      <c r="L560" s="259">
        <v>78.77</v>
      </c>
      <c r="M560" s="176">
        <f t="shared" si="132"/>
        <v>1.0263933711295246</v>
      </c>
      <c r="N560" s="259">
        <v>1191.79</v>
      </c>
      <c r="O560" s="168">
        <v>0.46</v>
      </c>
      <c r="P560" s="175">
        <f t="shared" si="133"/>
        <v>8.0244221543829047E-4</v>
      </c>
      <c r="Q560" s="259">
        <f t="shared" si="134"/>
        <v>36.234200000000001</v>
      </c>
      <c r="R560" s="168">
        <f t="shared" si="135"/>
        <v>14.669999999999995</v>
      </c>
      <c r="S560" s="170">
        <f t="shared" si="136"/>
        <v>2.559092891408634E-2</v>
      </c>
      <c r="T560" s="168" t="s">
        <v>502</v>
      </c>
      <c r="U560" s="168" t="s">
        <v>316</v>
      </c>
      <c r="V560" s="168" t="s">
        <v>666</v>
      </c>
      <c r="W560" s="174">
        <v>1</v>
      </c>
      <c r="X560" s="168" t="s">
        <v>140</v>
      </c>
    </row>
    <row r="561" spans="2:24" hidden="1">
      <c r="B561" s="658"/>
      <c r="C561" s="443"/>
      <c r="D561" s="205">
        <v>5</v>
      </c>
      <c r="E561" s="168" t="s">
        <v>452</v>
      </c>
      <c r="F561" s="259">
        <v>1137.98</v>
      </c>
      <c r="G561" s="168">
        <v>295.45999999999998</v>
      </c>
      <c r="H561" s="168">
        <v>295.45999999999998</v>
      </c>
      <c r="I561" s="176">
        <f t="shared" si="130"/>
        <v>1</v>
      </c>
      <c r="J561" s="168">
        <v>8.77</v>
      </c>
      <c r="K561" s="176">
        <f t="shared" si="131"/>
        <v>2.9682528937927301E-2</v>
      </c>
      <c r="L561" s="259">
        <v>133.88</v>
      </c>
      <c r="M561" s="176">
        <f t="shared" si="132"/>
        <v>1.0296825289379272</v>
      </c>
      <c r="N561" s="259">
        <v>1174.1300000000001</v>
      </c>
      <c r="O561" s="168">
        <v>0.27</v>
      </c>
      <c r="P561" s="175">
        <f t="shared" si="133"/>
        <v>9.1382928315169578E-4</v>
      </c>
      <c r="Q561" s="259">
        <f t="shared" si="134"/>
        <v>36.147600000000004</v>
      </c>
      <c r="R561" s="168">
        <f t="shared" si="135"/>
        <v>8.4999999999999822</v>
      </c>
      <c r="S561" s="170">
        <f t="shared" si="136"/>
        <v>2.8768699654775545E-2</v>
      </c>
      <c r="T561" s="168" t="s">
        <v>502</v>
      </c>
      <c r="U561" s="168" t="s">
        <v>316</v>
      </c>
      <c r="V561" s="168" t="s">
        <v>348</v>
      </c>
      <c r="W561" s="174">
        <v>1</v>
      </c>
      <c r="X561" s="168" t="s">
        <v>132</v>
      </c>
    </row>
    <row r="562" spans="2:24" hidden="1">
      <c r="B562" s="658"/>
      <c r="C562" s="443"/>
      <c r="D562" s="205">
        <v>6</v>
      </c>
      <c r="E562" s="168" t="s">
        <v>429</v>
      </c>
      <c r="F562" s="259">
        <v>1107.28</v>
      </c>
      <c r="G562" s="168">
        <v>568.4</v>
      </c>
      <c r="H562" s="168">
        <v>568.4</v>
      </c>
      <c r="I562" s="176">
        <f t="shared" si="130"/>
        <v>1</v>
      </c>
      <c r="J562" s="168">
        <v>18.760000000000002</v>
      </c>
      <c r="K562" s="176">
        <f t="shared" si="131"/>
        <v>3.300492610837439E-2</v>
      </c>
      <c r="L562" s="259">
        <v>60.94</v>
      </c>
      <c r="M562" s="176">
        <f t="shared" si="132"/>
        <v>1.0330049261083745</v>
      </c>
      <c r="N562" s="259">
        <v>1143.23</v>
      </c>
      <c r="O562" s="168">
        <v>0.59</v>
      </c>
      <c r="P562" s="175">
        <f t="shared" si="133"/>
        <v>1.0380014074595355E-3</v>
      </c>
      <c r="Q562" s="259">
        <f t="shared" si="134"/>
        <v>35.954599999999999</v>
      </c>
      <c r="R562" s="168">
        <f t="shared" si="135"/>
        <v>18.169999999999991</v>
      </c>
      <c r="S562" s="170">
        <f t="shared" si="136"/>
        <v>3.1966924700914834E-2</v>
      </c>
      <c r="T562" s="168" t="s">
        <v>502</v>
      </c>
      <c r="U562" s="168" t="s">
        <v>316</v>
      </c>
      <c r="V562" s="168" t="s">
        <v>348</v>
      </c>
      <c r="W562" s="174">
        <v>1</v>
      </c>
      <c r="X562" s="168" t="s">
        <v>143</v>
      </c>
    </row>
    <row r="563" spans="2:24" hidden="1">
      <c r="B563" s="658"/>
      <c r="C563" s="443"/>
      <c r="D563" s="205">
        <v>7</v>
      </c>
      <c r="E563" s="168" t="s">
        <v>665</v>
      </c>
      <c r="F563" s="259">
        <v>1003.5800000000002</v>
      </c>
      <c r="G563" s="168">
        <v>495.72</v>
      </c>
      <c r="H563" s="168">
        <v>495.72</v>
      </c>
      <c r="I563" s="176">
        <f t="shared" si="130"/>
        <v>1</v>
      </c>
      <c r="J563" s="168">
        <v>13.09</v>
      </c>
      <c r="K563" s="176">
        <f t="shared" si="131"/>
        <v>2.6406035665294921E-2</v>
      </c>
      <c r="L563" s="259">
        <v>79.459999999999994</v>
      </c>
      <c r="M563" s="176">
        <f t="shared" si="132"/>
        <v>1.0264060356652949</v>
      </c>
      <c r="N563" s="259">
        <v>1040.1300000000001</v>
      </c>
      <c r="O563" s="168">
        <v>0.46</v>
      </c>
      <c r="P563" s="175">
        <f t="shared" si="133"/>
        <v>9.2794319373840073E-4</v>
      </c>
      <c r="Q563" s="259">
        <f t="shared" si="134"/>
        <v>36.551600000000001</v>
      </c>
      <c r="R563" s="168">
        <f t="shared" si="135"/>
        <v>12.629999999999974</v>
      </c>
      <c r="S563" s="170">
        <f t="shared" si="136"/>
        <v>2.5478092471556472E-2</v>
      </c>
      <c r="T563" s="168" t="s">
        <v>502</v>
      </c>
      <c r="U563" s="168" t="s">
        <v>316</v>
      </c>
      <c r="V563" s="168" t="s">
        <v>666</v>
      </c>
      <c r="W563" s="174">
        <v>1</v>
      </c>
      <c r="X563" s="168" t="s">
        <v>134</v>
      </c>
    </row>
    <row r="564" spans="2:24" hidden="1">
      <c r="B564" s="658"/>
      <c r="C564" s="443"/>
      <c r="D564" s="205">
        <v>8</v>
      </c>
      <c r="E564" s="168" t="s">
        <v>359</v>
      </c>
      <c r="F564" s="259">
        <v>953.35</v>
      </c>
      <c r="G564" s="168">
        <v>95.93</v>
      </c>
      <c r="H564" s="168">
        <v>95.93</v>
      </c>
      <c r="I564" s="176">
        <f t="shared" si="130"/>
        <v>1</v>
      </c>
      <c r="J564" s="168">
        <v>3.16</v>
      </c>
      <c r="K564" s="176">
        <f t="shared" si="131"/>
        <v>3.2940685916814344E-2</v>
      </c>
      <c r="L564" s="259">
        <v>313.60000000000002</v>
      </c>
      <c r="M564" s="176">
        <f t="shared" si="132"/>
        <v>1.0329406859168142</v>
      </c>
      <c r="N564" s="259">
        <v>990.98</v>
      </c>
      <c r="O564" s="168">
        <v>0.12</v>
      </c>
      <c r="P564" s="175">
        <f t="shared" si="133"/>
        <v>1.2509121234233294E-3</v>
      </c>
      <c r="Q564" s="259">
        <f t="shared" si="134"/>
        <v>37.631999999999998</v>
      </c>
      <c r="R564" s="168">
        <f t="shared" si="135"/>
        <v>3.0399999999999965</v>
      </c>
      <c r="S564" s="170">
        <f t="shared" si="136"/>
        <v>3.1689773793390975E-2</v>
      </c>
      <c r="T564" s="168" t="s">
        <v>502</v>
      </c>
      <c r="U564" s="168" t="s">
        <v>316</v>
      </c>
      <c r="V564" s="168" t="s">
        <v>384</v>
      </c>
      <c r="W564" s="174">
        <v>1</v>
      </c>
      <c r="X564" s="168" t="s">
        <v>346</v>
      </c>
    </row>
    <row r="565" spans="2:24" hidden="1">
      <c r="B565" s="658"/>
      <c r="C565" s="443"/>
      <c r="D565" s="205">
        <v>9</v>
      </c>
      <c r="E565" s="168" t="s">
        <v>667</v>
      </c>
      <c r="F565" s="259">
        <v>950.54000000000008</v>
      </c>
      <c r="G565" s="168">
        <v>388.42</v>
      </c>
      <c r="H565" s="168">
        <v>388.42</v>
      </c>
      <c r="I565" s="176">
        <f t="shared" si="130"/>
        <v>1</v>
      </c>
      <c r="J565" s="168">
        <v>11.54</v>
      </c>
      <c r="K565" s="176">
        <f t="shared" si="131"/>
        <v>2.9710107615467791E-2</v>
      </c>
      <c r="L565" s="259">
        <v>85.48</v>
      </c>
      <c r="M565" s="176">
        <f t="shared" si="132"/>
        <v>1.0297101076154678</v>
      </c>
      <c r="N565" s="259">
        <v>986.44</v>
      </c>
      <c r="O565" s="168">
        <v>0.42</v>
      </c>
      <c r="P565" s="175">
        <f t="shared" si="133"/>
        <v>1.0813037433705782E-3</v>
      </c>
      <c r="Q565" s="259">
        <f t="shared" si="134"/>
        <v>35.901600000000002</v>
      </c>
      <c r="R565" s="168">
        <f t="shared" si="135"/>
        <v>11.120000000000021</v>
      </c>
      <c r="S565" s="170">
        <f t="shared" si="136"/>
        <v>2.8628803872097267E-2</v>
      </c>
      <c r="T565" s="168" t="s">
        <v>502</v>
      </c>
      <c r="U565" s="168" t="s">
        <v>316</v>
      </c>
      <c r="V565" s="168" t="s">
        <v>348</v>
      </c>
      <c r="W565" s="174">
        <v>1</v>
      </c>
      <c r="X565" s="168" t="s">
        <v>144</v>
      </c>
    </row>
    <row r="566" spans="2:24" hidden="1">
      <c r="B566" s="658"/>
      <c r="C566" s="443"/>
      <c r="D566" s="205">
        <v>10</v>
      </c>
      <c r="E566" s="168" t="s">
        <v>747</v>
      </c>
      <c r="F566" s="259">
        <v>911.69</v>
      </c>
      <c r="G566" s="168">
        <v>417.44</v>
      </c>
      <c r="H566" s="168">
        <v>417.44</v>
      </c>
      <c r="I566" s="176">
        <f t="shared" si="130"/>
        <v>1</v>
      </c>
      <c r="J566" s="168">
        <v>12.4</v>
      </c>
      <c r="K566" s="176">
        <f t="shared" si="131"/>
        <v>2.9704867765427367E-2</v>
      </c>
      <c r="L566" s="259">
        <v>76.42</v>
      </c>
      <c r="M566" s="176">
        <f t="shared" si="132"/>
        <v>1.0297048677654272</v>
      </c>
      <c r="N566" s="259">
        <v>947.61</v>
      </c>
      <c r="O566" s="168">
        <v>0.47</v>
      </c>
      <c r="P566" s="175">
        <f t="shared" si="133"/>
        <v>1.1259103104637792E-3</v>
      </c>
      <c r="Q566" s="259">
        <f t="shared" si="134"/>
        <v>35.917400000000001</v>
      </c>
      <c r="R566" s="168">
        <f t="shared" si="135"/>
        <v>11.929999999999977</v>
      </c>
      <c r="S566" s="170">
        <f t="shared" si="136"/>
        <v>2.8578957454963531E-2</v>
      </c>
      <c r="T566" s="168" t="s">
        <v>502</v>
      </c>
      <c r="U566" s="168" t="s">
        <v>316</v>
      </c>
      <c r="V566" s="168" t="s">
        <v>722</v>
      </c>
      <c r="W566" s="174">
        <v>1</v>
      </c>
      <c r="X566" s="168" t="s">
        <v>135</v>
      </c>
    </row>
    <row r="567" spans="2:24" hidden="1">
      <c r="B567" s="657">
        <v>45926</v>
      </c>
      <c r="C567" s="443" t="str">
        <f t="shared" ref="C567" si="137">RIGHT(TEXT(B567,"aaa"),1)</f>
        <v>五</v>
      </c>
      <c r="D567" s="205">
        <v>1</v>
      </c>
      <c r="E567" s="168" t="s">
        <v>447</v>
      </c>
      <c r="F567" s="259">
        <v>8259.36</v>
      </c>
      <c r="G567" s="168">
        <v>69.97</v>
      </c>
      <c r="H567" s="168">
        <v>99.6</v>
      </c>
      <c r="I567" s="176">
        <f t="shared" si="130"/>
        <v>1.4234672002286695</v>
      </c>
      <c r="J567" s="168">
        <v>0</v>
      </c>
      <c r="K567" s="176">
        <f t="shared" si="131"/>
        <v>0</v>
      </c>
      <c r="L567" s="259">
        <v>278.75</v>
      </c>
      <c r="M567" s="176">
        <f t="shared" si="132"/>
        <v>1.4234672002286695</v>
      </c>
      <c r="N567" s="259">
        <v>8259.36</v>
      </c>
      <c r="O567" s="168">
        <v>0</v>
      </c>
      <c r="P567" s="175">
        <f t="shared" si="133"/>
        <v>0</v>
      </c>
      <c r="Q567" s="259">
        <f t="shared" si="134"/>
        <v>0</v>
      </c>
      <c r="R567" s="168">
        <f t="shared" si="135"/>
        <v>29.629999999999995</v>
      </c>
      <c r="S567" s="170">
        <f t="shared" si="136"/>
        <v>0.42346720022866935</v>
      </c>
      <c r="T567" s="168" t="s">
        <v>497</v>
      </c>
      <c r="U567" s="168" t="s">
        <v>355</v>
      </c>
      <c r="V567" s="168" t="s">
        <v>448</v>
      </c>
      <c r="W567" s="174">
        <v>1</v>
      </c>
      <c r="X567" s="168" t="s">
        <v>346</v>
      </c>
    </row>
    <row r="568" spans="2:24" hidden="1">
      <c r="B568" s="658"/>
      <c r="C568" s="443"/>
      <c r="D568" s="205">
        <v>2</v>
      </c>
      <c r="E568" s="168" t="s">
        <v>388</v>
      </c>
      <c r="F568" s="259">
        <v>3550</v>
      </c>
      <c r="G568" s="168">
        <v>6513</v>
      </c>
      <c r="H568" s="168">
        <v>6513</v>
      </c>
      <c r="I568" s="176">
        <f t="shared" si="130"/>
        <v>1</v>
      </c>
      <c r="J568" s="168">
        <v>200</v>
      </c>
      <c r="K568" s="176">
        <f t="shared" si="131"/>
        <v>3.0707815138952863E-2</v>
      </c>
      <c r="L568" s="259">
        <v>17.75</v>
      </c>
      <c r="M568" s="176">
        <f t="shared" si="132"/>
        <v>1.0307078151389528</v>
      </c>
      <c r="N568" s="259">
        <v>3550</v>
      </c>
      <c r="O568" s="168">
        <v>0</v>
      </c>
      <c r="P568" s="175">
        <f t="shared" si="133"/>
        <v>0</v>
      </c>
      <c r="Q568" s="259">
        <f t="shared" si="134"/>
        <v>0</v>
      </c>
      <c r="R568" s="168">
        <f t="shared" si="135"/>
        <v>200</v>
      </c>
      <c r="S568" s="170">
        <f t="shared" si="136"/>
        <v>3.0707815138952863E-2</v>
      </c>
      <c r="T568" s="168" t="s">
        <v>497</v>
      </c>
      <c r="U568" s="168" t="s">
        <v>355</v>
      </c>
      <c r="V568" s="168" t="s">
        <v>389</v>
      </c>
      <c r="W568" s="174">
        <v>1</v>
      </c>
      <c r="X568" s="168" t="s">
        <v>176</v>
      </c>
    </row>
    <row r="569" spans="2:24" hidden="1">
      <c r="B569" s="658"/>
      <c r="C569" s="443"/>
      <c r="D569" s="205">
        <v>3</v>
      </c>
      <c r="E569" s="168" t="s">
        <v>671</v>
      </c>
      <c r="F569" s="259">
        <v>972.78</v>
      </c>
      <c r="G569" s="168">
        <v>172.68</v>
      </c>
      <c r="H569" s="168">
        <v>172.68</v>
      </c>
      <c r="I569" s="176">
        <f t="shared" si="130"/>
        <v>1</v>
      </c>
      <c r="J569" s="168">
        <v>9.19</v>
      </c>
      <c r="K569" s="176">
        <f t="shared" si="131"/>
        <v>5.3219828584665271E-2</v>
      </c>
      <c r="L569" s="259">
        <v>195.73</v>
      </c>
      <c r="M569" s="176">
        <f t="shared" si="132"/>
        <v>1.0532198285846652</v>
      </c>
      <c r="N569" s="259">
        <v>1798.76</v>
      </c>
      <c r="O569" s="168">
        <v>4.22</v>
      </c>
      <c r="P569" s="175">
        <f t="shared" si="133"/>
        <v>2.4438267315265227E-2</v>
      </c>
      <c r="Q569" s="259">
        <f t="shared" si="134"/>
        <v>825.98059999999987</v>
      </c>
      <c r="R569" s="168">
        <f t="shared" si="135"/>
        <v>4.969999999999998</v>
      </c>
      <c r="S569" s="170">
        <f t="shared" si="136"/>
        <v>2.8781561269400034E-2</v>
      </c>
      <c r="T569" s="168" t="s">
        <v>502</v>
      </c>
      <c r="U569" s="168" t="s">
        <v>316</v>
      </c>
      <c r="V569" s="168" t="s">
        <v>722</v>
      </c>
      <c r="W569" s="174">
        <v>1</v>
      </c>
      <c r="X569" s="168" t="s">
        <v>195</v>
      </c>
    </row>
    <row r="570" spans="2:24" hidden="1">
      <c r="B570" s="658"/>
      <c r="C570" s="443"/>
      <c r="D570" s="205">
        <v>4</v>
      </c>
      <c r="E570" s="168" t="s">
        <v>672</v>
      </c>
      <c r="F570" s="259">
        <v>951.8</v>
      </c>
      <c r="G570" s="168">
        <v>151.09</v>
      </c>
      <c r="H570" s="168">
        <v>151.09</v>
      </c>
      <c r="I570" s="176">
        <f t="shared" si="130"/>
        <v>1</v>
      </c>
      <c r="J570" s="168">
        <v>12.26</v>
      </c>
      <c r="K570" s="176">
        <f t="shared" si="131"/>
        <v>8.1143689191872384E-2</v>
      </c>
      <c r="L570" s="259">
        <v>155.27000000000001</v>
      </c>
      <c r="M570" s="176">
        <f t="shared" si="132"/>
        <v>1.0811436891918724</v>
      </c>
      <c r="N570" s="259">
        <v>1903.61</v>
      </c>
      <c r="O570" s="168">
        <v>6.13</v>
      </c>
      <c r="P570" s="175">
        <f t="shared" si="133"/>
        <v>4.0571844595936192E-2</v>
      </c>
      <c r="Q570" s="259">
        <f t="shared" si="134"/>
        <v>951.80510000000004</v>
      </c>
      <c r="R570" s="168">
        <f t="shared" si="135"/>
        <v>6.129999999999991</v>
      </c>
      <c r="S570" s="170">
        <f t="shared" si="136"/>
        <v>4.0571844595936137E-2</v>
      </c>
      <c r="T570" s="168" t="s">
        <v>502</v>
      </c>
      <c r="U570" s="168" t="s">
        <v>316</v>
      </c>
      <c r="V570" s="168" t="s">
        <v>722</v>
      </c>
      <c r="W570" s="174">
        <v>1</v>
      </c>
      <c r="X570" s="168" t="s">
        <v>195</v>
      </c>
    </row>
    <row r="571" spans="2:24" hidden="1">
      <c r="B571" s="658"/>
      <c r="C571" s="443"/>
      <c r="D571" s="205">
        <v>5</v>
      </c>
      <c r="E571" s="168" t="s">
        <v>748</v>
      </c>
      <c r="F571" s="259">
        <v>779.81999999999994</v>
      </c>
      <c r="G571" s="168">
        <v>511.87</v>
      </c>
      <c r="H571" s="168">
        <v>511.87</v>
      </c>
      <c r="I571" s="176">
        <f t="shared" si="130"/>
        <v>1</v>
      </c>
      <c r="J571" s="168">
        <v>10.65</v>
      </c>
      <c r="K571" s="176">
        <f t="shared" si="131"/>
        <v>2.0806064039697581E-2</v>
      </c>
      <c r="L571" s="259">
        <v>78.77</v>
      </c>
      <c r="M571" s="176">
        <f t="shared" si="132"/>
        <v>1.0208060640396974</v>
      </c>
      <c r="N571" s="259">
        <v>838.9</v>
      </c>
      <c r="O571" s="168">
        <v>0.75</v>
      </c>
      <c r="P571" s="175">
        <f t="shared" si="133"/>
        <v>1.4652157774434915E-3</v>
      </c>
      <c r="Q571" s="259">
        <f t="shared" si="134"/>
        <v>59.077500000000001</v>
      </c>
      <c r="R571" s="168">
        <f t="shared" si="135"/>
        <v>9.8999999999999773</v>
      </c>
      <c r="S571" s="170">
        <f t="shared" si="136"/>
        <v>1.9340848262254042E-2</v>
      </c>
      <c r="T571" s="168" t="s">
        <v>502</v>
      </c>
      <c r="U571" s="168" t="s">
        <v>316</v>
      </c>
      <c r="V571" s="168" t="s">
        <v>666</v>
      </c>
      <c r="W571" s="174">
        <v>1</v>
      </c>
      <c r="X571" s="168" t="s">
        <v>140</v>
      </c>
    </row>
    <row r="572" spans="2:24" hidden="1">
      <c r="B572" s="658"/>
      <c r="C572" s="443"/>
      <c r="D572" s="205">
        <v>6</v>
      </c>
      <c r="E572" s="168" t="s">
        <v>429</v>
      </c>
      <c r="F572" s="259">
        <v>773.33</v>
      </c>
      <c r="G572" s="168">
        <v>525.28</v>
      </c>
      <c r="H572" s="168">
        <v>525.28</v>
      </c>
      <c r="I572" s="176">
        <f t="shared" si="130"/>
        <v>1</v>
      </c>
      <c r="J572" s="168">
        <v>13.66</v>
      </c>
      <c r="K572" s="176">
        <f t="shared" si="131"/>
        <v>2.6005178190679257E-2</v>
      </c>
      <c r="L572" s="259">
        <v>60.94</v>
      </c>
      <c r="M572" s="176">
        <f t="shared" si="132"/>
        <v>1.0260051781906792</v>
      </c>
      <c r="N572" s="259">
        <v>832.44</v>
      </c>
      <c r="O572" s="168">
        <v>0.97</v>
      </c>
      <c r="P572" s="175">
        <f t="shared" si="133"/>
        <v>1.8466341760584831E-3</v>
      </c>
      <c r="Q572" s="259">
        <f t="shared" si="134"/>
        <v>59.111799999999995</v>
      </c>
      <c r="R572" s="168">
        <f t="shared" si="135"/>
        <v>12.689999999999968</v>
      </c>
      <c r="S572" s="170">
        <f t="shared" si="136"/>
        <v>2.4158544014620711E-2</v>
      </c>
      <c r="T572" s="168" t="s">
        <v>502</v>
      </c>
      <c r="U572" s="168" t="s">
        <v>316</v>
      </c>
      <c r="V572" s="168" t="s">
        <v>348</v>
      </c>
      <c r="W572" s="174">
        <v>1</v>
      </c>
      <c r="X572" s="168" t="s">
        <v>143</v>
      </c>
    </row>
    <row r="573" spans="2:24" hidden="1">
      <c r="B573" s="658"/>
      <c r="C573" s="443"/>
      <c r="D573" s="205">
        <v>7</v>
      </c>
      <c r="E573" s="168" t="s">
        <v>452</v>
      </c>
      <c r="F573" s="259">
        <v>740.35</v>
      </c>
      <c r="G573" s="168">
        <v>255.37</v>
      </c>
      <c r="H573" s="168">
        <v>255.37</v>
      </c>
      <c r="I573" s="176">
        <f t="shared" si="130"/>
        <v>1</v>
      </c>
      <c r="J573" s="168">
        <v>5.97</v>
      </c>
      <c r="K573" s="176">
        <f t="shared" si="131"/>
        <v>2.3377843912754041E-2</v>
      </c>
      <c r="L573" s="259">
        <v>133.88</v>
      </c>
      <c r="M573" s="176">
        <f t="shared" si="132"/>
        <v>1.0233778439127541</v>
      </c>
      <c r="N573" s="259">
        <v>799.26</v>
      </c>
      <c r="O573" s="168">
        <v>0.44</v>
      </c>
      <c r="P573" s="175">
        <f t="shared" si="133"/>
        <v>1.722990171124251E-3</v>
      </c>
      <c r="Q573" s="259">
        <f t="shared" si="134"/>
        <v>58.907199999999996</v>
      </c>
      <c r="R573" s="168">
        <f t="shared" si="135"/>
        <v>5.5300000000000269</v>
      </c>
      <c r="S573" s="170">
        <f t="shared" si="136"/>
        <v>2.1654853741629898E-2</v>
      </c>
      <c r="T573" s="168" t="s">
        <v>502</v>
      </c>
      <c r="U573" s="168" t="s">
        <v>316</v>
      </c>
      <c r="V573" s="168" t="s">
        <v>348</v>
      </c>
      <c r="W573" s="174">
        <v>1</v>
      </c>
      <c r="X573" s="168" t="s">
        <v>132</v>
      </c>
    </row>
    <row r="574" spans="2:24" hidden="1">
      <c r="B574" s="658"/>
      <c r="C574" s="443"/>
      <c r="D574" s="205">
        <v>8</v>
      </c>
      <c r="E574" s="168" t="s">
        <v>675</v>
      </c>
      <c r="F574" s="259">
        <v>689.01</v>
      </c>
      <c r="G574" s="168">
        <v>68.88</v>
      </c>
      <c r="H574" s="168">
        <v>68.88</v>
      </c>
      <c r="I574" s="176">
        <f t="shared" si="130"/>
        <v>1</v>
      </c>
      <c r="J574" s="168">
        <v>1.79</v>
      </c>
      <c r="K574" s="176">
        <f t="shared" si="131"/>
        <v>2.5987224157955867E-2</v>
      </c>
      <c r="L574" s="259">
        <v>417.58</v>
      </c>
      <c r="M574" s="176">
        <f t="shared" si="132"/>
        <v>1.025987224157956</v>
      </c>
      <c r="N574" s="259">
        <v>747.47</v>
      </c>
      <c r="O574" s="168">
        <v>0.14000000000000001</v>
      </c>
      <c r="P574" s="175">
        <f t="shared" si="133"/>
        <v>2.0325203252032522E-3</v>
      </c>
      <c r="Q574" s="259">
        <f t="shared" si="134"/>
        <v>58.461200000000005</v>
      </c>
      <c r="R574" s="168">
        <f t="shared" si="135"/>
        <v>1.6500000000000061</v>
      </c>
      <c r="S574" s="170">
        <f t="shared" si="136"/>
        <v>2.3954703832752704E-2</v>
      </c>
      <c r="T574" s="168" t="s">
        <v>502</v>
      </c>
      <c r="U574" s="168" t="s">
        <v>316</v>
      </c>
      <c r="V574" s="168" t="s">
        <v>348</v>
      </c>
      <c r="W574" s="174">
        <v>1</v>
      </c>
      <c r="X574" s="168" t="s">
        <v>147</v>
      </c>
    </row>
    <row r="575" spans="2:24" hidden="1">
      <c r="B575" s="658"/>
      <c r="C575" s="443"/>
      <c r="D575" s="205">
        <v>9</v>
      </c>
      <c r="E575" s="168" t="s">
        <v>665</v>
      </c>
      <c r="F575" s="259">
        <v>672.23</v>
      </c>
      <c r="G575" s="168">
        <v>442.44</v>
      </c>
      <c r="H575" s="168">
        <v>442.44</v>
      </c>
      <c r="I575" s="176">
        <f t="shared" si="130"/>
        <v>1</v>
      </c>
      <c r="J575" s="168">
        <v>9.1999999999999993</v>
      </c>
      <c r="K575" s="176">
        <f t="shared" si="131"/>
        <v>2.0793779947563509E-2</v>
      </c>
      <c r="L575" s="259">
        <v>79.459999999999994</v>
      </c>
      <c r="M575" s="176">
        <f t="shared" si="132"/>
        <v>1.0207937799475635</v>
      </c>
      <c r="N575" s="259">
        <v>731.03</v>
      </c>
      <c r="O575" s="168">
        <v>0.74</v>
      </c>
      <c r="P575" s="175">
        <f t="shared" si="133"/>
        <v>1.672543169695326E-3</v>
      </c>
      <c r="Q575" s="259">
        <f t="shared" si="134"/>
        <v>58.800399999999996</v>
      </c>
      <c r="R575" s="168">
        <f t="shared" si="135"/>
        <v>8.4599999999999884</v>
      </c>
      <c r="S575" s="170">
        <f t="shared" si="136"/>
        <v>1.9121236777868159E-2</v>
      </c>
      <c r="T575" s="168" t="s">
        <v>502</v>
      </c>
      <c r="U575" s="168" t="s">
        <v>316</v>
      </c>
      <c r="V575" s="168" t="s">
        <v>666</v>
      </c>
      <c r="W575" s="174">
        <v>1</v>
      </c>
      <c r="X575" s="168" t="s">
        <v>134</v>
      </c>
    </row>
    <row r="576" spans="2:24" hidden="1">
      <c r="B576" s="658"/>
      <c r="C576" s="443"/>
      <c r="D576" s="205">
        <v>10</v>
      </c>
      <c r="E576" s="168" t="s">
        <v>416</v>
      </c>
      <c r="F576" s="259">
        <v>670.8</v>
      </c>
      <c r="G576" s="168">
        <v>199.15</v>
      </c>
      <c r="H576" s="168">
        <v>199.15</v>
      </c>
      <c r="I576" s="176">
        <f t="shared" si="130"/>
        <v>1</v>
      </c>
      <c r="J576" s="168">
        <v>4.66</v>
      </c>
      <c r="K576" s="176">
        <f t="shared" si="131"/>
        <v>2.3399447652523223E-2</v>
      </c>
      <c r="L576" s="259">
        <v>156.72999999999999</v>
      </c>
      <c r="M576" s="176">
        <f t="shared" si="132"/>
        <v>1.0233994476525232</v>
      </c>
      <c r="N576" s="259">
        <v>730.36</v>
      </c>
      <c r="O576" s="168">
        <v>0.38</v>
      </c>
      <c r="P576" s="175">
        <f t="shared" si="133"/>
        <v>1.9081094652272155E-3</v>
      </c>
      <c r="Q576" s="259">
        <f t="shared" si="134"/>
        <v>59.557399999999994</v>
      </c>
      <c r="R576" s="168">
        <f t="shared" si="135"/>
        <v>4.2799999999999967</v>
      </c>
      <c r="S576" s="170">
        <f t="shared" si="136"/>
        <v>2.149133818729599E-2</v>
      </c>
      <c r="T576" s="168" t="s">
        <v>502</v>
      </c>
      <c r="U576" s="168" t="s">
        <v>316</v>
      </c>
      <c r="V576" s="168" t="s">
        <v>384</v>
      </c>
      <c r="W576" s="174">
        <v>1</v>
      </c>
      <c r="X576" s="168" t="s">
        <v>346</v>
      </c>
    </row>
    <row r="577" spans="2:24" hidden="1">
      <c r="B577" s="657">
        <v>45927</v>
      </c>
      <c r="C577" s="443" t="str">
        <f t="shared" ref="C577" si="138">RIGHT(TEXT(B577,"aaa"),1)</f>
        <v>六</v>
      </c>
      <c r="D577" s="205">
        <v>1</v>
      </c>
      <c r="E577" s="168" t="s">
        <v>447</v>
      </c>
      <c r="F577" s="259">
        <v>7637.75</v>
      </c>
      <c r="G577" s="168">
        <v>67.510000000000005</v>
      </c>
      <c r="H577" s="168">
        <v>94.91</v>
      </c>
      <c r="I577" s="176">
        <f t="shared" ref="I577:I596" si="139">H577/G577</f>
        <v>1.4058657976596058</v>
      </c>
      <c r="J577" s="168">
        <v>0</v>
      </c>
      <c r="K577" s="176">
        <f t="shared" ref="K577:K596" si="140">J577/G577</f>
        <v>0</v>
      </c>
      <c r="L577" s="259">
        <v>278.75</v>
      </c>
      <c r="M577" s="176">
        <f t="shared" ref="M577:M596" si="141">(H577+J577)/G577</f>
        <v>1.4058657976596058</v>
      </c>
      <c r="N577" s="259">
        <v>7637.75</v>
      </c>
      <c r="O577" s="168">
        <v>0</v>
      </c>
      <c r="P577" s="175">
        <f t="shared" ref="P577:P596" si="142">O577/G577</f>
        <v>0</v>
      </c>
      <c r="Q577" s="259">
        <f t="shared" ref="Q577:Q596" si="143">O577*L577</f>
        <v>0</v>
      </c>
      <c r="R577" s="168">
        <f t="shared" ref="R577:R596" si="144">(H577+J577)-G577-O577</f>
        <v>27.399999999999991</v>
      </c>
      <c r="S577" s="170">
        <f t="shared" ref="S577:S596" si="145">R577/G577</f>
        <v>0.40586579765960584</v>
      </c>
      <c r="T577" s="168" t="s">
        <v>497</v>
      </c>
      <c r="U577" s="168" t="s">
        <v>355</v>
      </c>
      <c r="V577" s="168" t="s">
        <v>448</v>
      </c>
      <c r="W577" s="174">
        <v>1</v>
      </c>
      <c r="X577" s="168" t="s">
        <v>346</v>
      </c>
    </row>
    <row r="578" spans="2:24" hidden="1">
      <c r="B578" s="658"/>
      <c r="C578" s="443"/>
      <c r="D578" s="205">
        <v>2</v>
      </c>
      <c r="E578" s="168" t="s">
        <v>388</v>
      </c>
      <c r="F578" s="259">
        <v>1775</v>
      </c>
      <c r="G578" s="168">
        <v>5607</v>
      </c>
      <c r="H578" s="168">
        <v>5607</v>
      </c>
      <c r="I578" s="176">
        <f t="shared" si="139"/>
        <v>1</v>
      </c>
      <c r="J578" s="168">
        <v>100</v>
      </c>
      <c r="K578" s="176">
        <f t="shared" si="140"/>
        <v>1.7834849295523453E-2</v>
      </c>
      <c r="L578" s="259">
        <v>17.75</v>
      </c>
      <c r="M578" s="176">
        <f t="shared" si="141"/>
        <v>1.0178348492955234</v>
      </c>
      <c r="N578" s="259">
        <v>1775</v>
      </c>
      <c r="O578" s="168">
        <v>0</v>
      </c>
      <c r="P578" s="175">
        <f t="shared" si="142"/>
        <v>0</v>
      </c>
      <c r="Q578" s="259">
        <f t="shared" si="143"/>
        <v>0</v>
      </c>
      <c r="R578" s="168">
        <f t="shared" si="144"/>
        <v>100</v>
      </c>
      <c r="S578" s="170">
        <f t="shared" si="145"/>
        <v>1.7834849295523453E-2</v>
      </c>
      <c r="T578" s="168" t="s">
        <v>497</v>
      </c>
      <c r="U578" s="168" t="s">
        <v>355</v>
      </c>
      <c r="V578" s="168" t="s">
        <v>389</v>
      </c>
      <c r="W578" s="174">
        <v>1</v>
      </c>
      <c r="X578" s="168" t="s">
        <v>176</v>
      </c>
    </row>
    <row r="579" spans="2:24" hidden="1">
      <c r="B579" s="658"/>
      <c r="C579" s="443"/>
      <c r="D579" s="205">
        <v>3</v>
      </c>
      <c r="E579" s="168" t="s">
        <v>748</v>
      </c>
      <c r="F579" s="259">
        <v>826.29</v>
      </c>
      <c r="G579" s="168">
        <v>513.73</v>
      </c>
      <c r="H579" s="168">
        <v>513.73</v>
      </c>
      <c r="I579" s="176">
        <f t="shared" si="139"/>
        <v>1</v>
      </c>
      <c r="J579" s="168">
        <v>11.38</v>
      </c>
      <c r="K579" s="176">
        <f t="shared" si="140"/>
        <v>2.2151713935335684E-2</v>
      </c>
      <c r="L579" s="259">
        <v>78.77</v>
      </c>
      <c r="M579" s="176">
        <f t="shared" si="141"/>
        <v>1.0221517139353358</v>
      </c>
      <c r="N579" s="259">
        <v>896.4</v>
      </c>
      <c r="O579" s="168">
        <v>0.89</v>
      </c>
      <c r="P579" s="175">
        <f t="shared" si="142"/>
        <v>1.7324275397582387E-3</v>
      </c>
      <c r="Q579" s="259">
        <f t="shared" si="143"/>
        <v>70.1053</v>
      </c>
      <c r="R579" s="168">
        <f t="shared" si="144"/>
        <v>10.489999999999995</v>
      </c>
      <c r="S579" s="170">
        <f t="shared" si="145"/>
        <v>2.0419286395577434E-2</v>
      </c>
      <c r="T579" s="168" t="s">
        <v>502</v>
      </c>
      <c r="U579" s="168" t="s">
        <v>316</v>
      </c>
      <c r="V579" s="168" t="s">
        <v>666</v>
      </c>
      <c r="W579" s="174">
        <v>1</v>
      </c>
      <c r="X579" s="168" t="s">
        <v>140</v>
      </c>
    </row>
    <row r="580" spans="2:24" hidden="1">
      <c r="B580" s="658"/>
      <c r="C580" s="443"/>
      <c r="D580" s="205">
        <v>4</v>
      </c>
      <c r="E580" s="168" t="s">
        <v>452</v>
      </c>
      <c r="F580" s="259">
        <v>812.65</v>
      </c>
      <c r="G580" s="168">
        <v>283.3</v>
      </c>
      <c r="H580" s="168">
        <v>283.3</v>
      </c>
      <c r="I580" s="176">
        <f t="shared" si="139"/>
        <v>1</v>
      </c>
      <c r="J580" s="168">
        <v>6.59</v>
      </c>
      <c r="K580" s="176">
        <f t="shared" si="140"/>
        <v>2.3261560183551005E-2</v>
      </c>
      <c r="L580" s="259">
        <v>133.88</v>
      </c>
      <c r="M580" s="176">
        <f t="shared" si="141"/>
        <v>1.0232615601835509</v>
      </c>
      <c r="N580" s="259">
        <v>882.27</v>
      </c>
      <c r="O580" s="168">
        <v>0.52</v>
      </c>
      <c r="P580" s="175">
        <f t="shared" si="142"/>
        <v>1.8355100600070597E-3</v>
      </c>
      <c r="Q580" s="259">
        <f t="shared" si="143"/>
        <v>69.617599999999996</v>
      </c>
      <c r="R580" s="168">
        <f t="shared" si="144"/>
        <v>6.0699999999999754</v>
      </c>
      <c r="S580" s="170">
        <f t="shared" si="145"/>
        <v>2.1426050123543858E-2</v>
      </c>
      <c r="T580" s="168" t="s">
        <v>502</v>
      </c>
      <c r="U580" s="168" t="s">
        <v>316</v>
      </c>
      <c r="V580" s="168" t="s">
        <v>348</v>
      </c>
      <c r="W580" s="174">
        <v>1</v>
      </c>
      <c r="X580" s="168" t="s">
        <v>132</v>
      </c>
    </row>
    <row r="581" spans="2:24" hidden="1">
      <c r="B581" s="658"/>
      <c r="C581" s="443"/>
      <c r="D581" s="205">
        <v>5</v>
      </c>
      <c r="E581" s="168" t="s">
        <v>747</v>
      </c>
      <c r="F581" s="259">
        <v>809.28</v>
      </c>
      <c r="G581" s="168">
        <v>419.68</v>
      </c>
      <c r="H581" s="168">
        <v>419.68</v>
      </c>
      <c r="I581" s="176">
        <f t="shared" si="139"/>
        <v>1</v>
      </c>
      <c r="J581" s="168">
        <v>11.51</v>
      </c>
      <c r="K581" s="176">
        <f t="shared" si="140"/>
        <v>2.7425657643919174E-2</v>
      </c>
      <c r="L581" s="259">
        <v>76.42</v>
      </c>
      <c r="M581" s="176">
        <f t="shared" si="141"/>
        <v>1.0274256576439191</v>
      </c>
      <c r="N581" s="259">
        <v>879.59</v>
      </c>
      <c r="O581" s="168">
        <v>0.92</v>
      </c>
      <c r="P581" s="175">
        <f t="shared" si="142"/>
        <v>2.1921463972550516E-3</v>
      </c>
      <c r="Q581" s="259">
        <f t="shared" si="143"/>
        <v>70.306400000000011</v>
      </c>
      <c r="R581" s="168">
        <f t="shared" si="144"/>
        <v>10.589999999999991</v>
      </c>
      <c r="S581" s="170">
        <f t="shared" si="145"/>
        <v>2.5233511246664102E-2</v>
      </c>
      <c r="T581" s="168" t="s">
        <v>502</v>
      </c>
      <c r="U581" s="168" t="s">
        <v>316</v>
      </c>
      <c r="V581" s="168" t="s">
        <v>722</v>
      </c>
      <c r="W581" s="174">
        <v>1</v>
      </c>
      <c r="X581" s="168" t="s">
        <v>135</v>
      </c>
    </row>
    <row r="582" spans="2:24" hidden="1">
      <c r="B582" s="658"/>
      <c r="C582" s="443"/>
      <c r="D582" s="205">
        <v>6</v>
      </c>
      <c r="E582" s="168" t="s">
        <v>671</v>
      </c>
      <c r="F582" s="259">
        <v>808.37</v>
      </c>
      <c r="G582" s="168">
        <v>195.24</v>
      </c>
      <c r="H582" s="168">
        <v>195.24</v>
      </c>
      <c r="I582" s="176">
        <f t="shared" si="139"/>
        <v>1</v>
      </c>
      <c r="J582" s="168">
        <v>4.49</v>
      </c>
      <c r="K582" s="176">
        <f t="shared" si="140"/>
        <v>2.2997336611350134E-2</v>
      </c>
      <c r="L582" s="259">
        <v>195.73</v>
      </c>
      <c r="M582" s="176">
        <f t="shared" si="141"/>
        <v>1.0229973366113503</v>
      </c>
      <c r="N582" s="259">
        <v>878.83</v>
      </c>
      <c r="O582" s="168">
        <v>0.36</v>
      </c>
      <c r="P582" s="175">
        <f t="shared" si="142"/>
        <v>1.8438844499078055E-3</v>
      </c>
      <c r="Q582" s="259">
        <f t="shared" si="143"/>
        <v>70.462799999999987</v>
      </c>
      <c r="R582" s="168">
        <f t="shared" si="144"/>
        <v>4.1300000000000088</v>
      </c>
      <c r="S582" s="170">
        <f t="shared" si="145"/>
        <v>2.1153452161442373E-2</v>
      </c>
      <c r="T582" s="168" t="s">
        <v>502</v>
      </c>
      <c r="U582" s="168" t="s">
        <v>316</v>
      </c>
      <c r="V582" s="168" t="s">
        <v>722</v>
      </c>
      <c r="W582" s="174">
        <v>1</v>
      </c>
      <c r="X582" s="168" t="s">
        <v>195</v>
      </c>
    </row>
    <row r="583" spans="2:24" hidden="1">
      <c r="B583" s="658"/>
      <c r="C583" s="443"/>
      <c r="D583" s="205">
        <v>7</v>
      </c>
      <c r="E583" s="168" t="s">
        <v>665</v>
      </c>
      <c r="F583" s="259">
        <v>808.11</v>
      </c>
      <c r="G583" s="168">
        <v>455.94</v>
      </c>
      <c r="H583" s="168">
        <v>455.94</v>
      </c>
      <c r="I583" s="176">
        <f t="shared" si="139"/>
        <v>1</v>
      </c>
      <c r="J583" s="168">
        <v>11.05</v>
      </c>
      <c r="K583" s="176">
        <f t="shared" si="140"/>
        <v>2.4235645041014171E-2</v>
      </c>
      <c r="L583" s="259">
        <v>79.459999999999994</v>
      </c>
      <c r="M583" s="176">
        <f t="shared" si="141"/>
        <v>1.0242356450410142</v>
      </c>
      <c r="N583" s="259">
        <v>878.03</v>
      </c>
      <c r="O583" s="168">
        <v>0.88</v>
      </c>
      <c r="P583" s="175">
        <f t="shared" si="142"/>
        <v>1.9300785191033909E-3</v>
      </c>
      <c r="Q583" s="259">
        <f t="shared" si="143"/>
        <v>69.924799999999991</v>
      </c>
      <c r="R583" s="168">
        <f t="shared" si="144"/>
        <v>10.170000000000011</v>
      </c>
      <c r="S583" s="170">
        <f t="shared" si="145"/>
        <v>2.2305566521910802E-2</v>
      </c>
      <c r="T583" s="168" t="s">
        <v>502</v>
      </c>
      <c r="U583" s="168" t="s">
        <v>316</v>
      </c>
      <c r="V583" s="168" t="s">
        <v>666</v>
      </c>
      <c r="W583" s="174">
        <v>1</v>
      </c>
      <c r="X583" s="168" t="s">
        <v>134</v>
      </c>
    </row>
    <row r="584" spans="2:24" hidden="1">
      <c r="B584" s="658"/>
      <c r="C584" s="443"/>
      <c r="D584" s="205">
        <v>8</v>
      </c>
      <c r="E584" s="168" t="s">
        <v>429</v>
      </c>
      <c r="F584" s="259">
        <v>807.45999999999992</v>
      </c>
      <c r="G584" s="168">
        <v>559.16</v>
      </c>
      <c r="H584" s="168">
        <v>559.16</v>
      </c>
      <c r="I584" s="176">
        <f t="shared" si="139"/>
        <v>1</v>
      </c>
      <c r="J584" s="168">
        <v>14.4</v>
      </c>
      <c r="K584" s="176">
        <f t="shared" si="140"/>
        <v>2.575291508691609E-2</v>
      </c>
      <c r="L584" s="259">
        <v>60.94</v>
      </c>
      <c r="M584" s="176">
        <f t="shared" si="141"/>
        <v>1.025752915086916</v>
      </c>
      <c r="N584" s="259">
        <v>877.54</v>
      </c>
      <c r="O584" s="168">
        <v>1.1499999999999999</v>
      </c>
      <c r="P584" s="175">
        <f t="shared" si="142"/>
        <v>2.0566564131912152E-3</v>
      </c>
      <c r="Q584" s="259">
        <f t="shared" si="143"/>
        <v>70.080999999999989</v>
      </c>
      <c r="R584" s="168">
        <f t="shared" si="144"/>
        <v>13.249999999999977</v>
      </c>
      <c r="S584" s="170">
        <f t="shared" si="145"/>
        <v>2.3696258673724834E-2</v>
      </c>
      <c r="T584" s="168" t="s">
        <v>502</v>
      </c>
      <c r="U584" s="168" t="s">
        <v>316</v>
      </c>
      <c r="V584" s="168" t="s">
        <v>348</v>
      </c>
      <c r="W584" s="174">
        <v>1</v>
      </c>
      <c r="X584" s="168" t="s">
        <v>143</v>
      </c>
    </row>
    <row r="585" spans="2:24" hidden="1">
      <c r="B585" s="658"/>
      <c r="C585" s="443"/>
      <c r="D585" s="205">
        <v>9</v>
      </c>
      <c r="E585" s="168" t="s">
        <v>365</v>
      </c>
      <c r="F585" s="259">
        <v>806.02</v>
      </c>
      <c r="G585" s="168">
        <v>34.869999999999997</v>
      </c>
      <c r="H585" s="168">
        <v>34.869999999999997</v>
      </c>
      <c r="I585" s="176">
        <f t="shared" si="139"/>
        <v>1</v>
      </c>
      <c r="J585" s="168">
        <v>1.08</v>
      </c>
      <c r="K585" s="176">
        <f t="shared" si="140"/>
        <v>3.0972182391740755E-2</v>
      </c>
      <c r="L585" s="259">
        <v>814.16</v>
      </c>
      <c r="M585" s="176">
        <f t="shared" si="141"/>
        <v>1.0309721823917406</v>
      </c>
      <c r="N585" s="259">
        <v>879.29</v>
      </c>
      <c r="O585" s="168">
        <v>0.09</v>
      </c>
      <c r="P585" s="175">
        <f t="shared" si="142"/>
        <v>2.5810151993117293E-3</v>
      </c>
      <c r="Q585" s="259">
        <f t="shared" si="143"/>
        <v>73.2744</v>
      </c>
      <c r="R585" s="168">
        <f t="shared" si="144"/>
        <v>0.98999999999999833</v>
      </c>
      <c r="S585" s="170">
        <f t="shared" si="145"/>
        <v>2.8391167192428977E-2</v>
      </c>
      <c r="T585" s="168" t="s">
        <v>502</v>
      </c>
      <c r="U585" s="168" t="s">
        <v>364</v>
      </c>
      <c r="V585" s="168" t="s">
        <v>366</v>
      </c>
      <c r="W585" s="174">
        <v>1</v>
      </c>
      <c r="X585" s="168" t="s">
        <v>133</v>
      </c>
    </row>
    <row r="586" spans="2:24" hidden="1">
      <c r="B586" s="658"/>
      <c r="C586" s="443"/>
      <c r="D586" s="205">
        <v>10</v>
      </c>
      <c r="E586" s="168" t="s">
        <v>667</v>
      </c>
      <c r="F586" s="259">
        <v>804.37</v>
      </c>
      <c r="G586" s="168">
        <v>403.38</v>
      </c>
      <c r="H586" s="168">
        <v>403.38</v>
      </c>
      <c r="I586" s="176">
        <f t="shared" si="139"/>
        <v>1</v>
      </c>
      <c r="J586" s="168">
        <v>10.23</v>
      </c>
      <c r="K586" s="176">
        <f t="shared" si="140"/>
        <v>2.5360702067529377E-2</v>
      </c>
      <c r="L586" s="259">
        <v>85.48</v>
      </c>
      <c r="M586" s="176">
        <f t="shared" si="141"/>
        <v>1.0253607020675295</v>
      </c>
      <c r="N586" s="259">
        <v>874.46</v>
      </c>
      <c r="O586" s="168">
        <v>0.82</v>
      </c>
      <c r="P586" s="175">
        <f t="shared" si="142"/>
        <v>2.032822648619168E-3</v>
      </c>
      <c r="Q586" s="259">
        <f t="shared" si="143"/>
        <v>70.093599999999995</v>
      </c>
      <c r="R586" s="168">
        <f t="shared" si="144"/>
        <v>9.4100000000000179</v>
      </c>
      <c r="S586" s="170">
        <f t="shared" si="145"/>
        <v>2.3327879418910253E-2</v>
      </c>
      <c r="T586" s="168" t="s">
        <v>502</v>
      </c>
      <c r="U586" s="168" t="s">
        <v>316</v>
      </c>
      <c r="V586" s="168" t="s">
        <v>348</v>
      </c>
      <c r="W586" s="174">
        <v>1</v>
      </c>
      <c r="X586" s="168" t="s">
        <v>144</v>
      </c>
    </row>
    <row r="587" spans="2:24" hidden="1">
      <c r="B587" s="657">
        <v>45928</v>
      </c>
      <c r="C587" s="443" t="str">
        <f t="shared" ref="C587" si="146">RIGHT(TEXT(B587,"aaa"),1)</f>
        <v>日</v>
      </c>
      <c r="D587" s="205">
        <v>1</v>
      </c>
      <c r="E587" s="168" t="s">
        <v>447</v>
      </c>
      <c r="F587" s="259">
        <v>8933.94</v>
      </c>
      <c r="G587" s="168">
        <v>76.19</v>
      </c>
      <c r="H587" s="168">
        <v>108.24</v>
      </c>
      <c r="I587" s="176">
        <f t="shared" si="139"/>
        <v>1.4206588791179944</v>
      </c>
      <c r="J587" s="168">
        <v>0</v>
      </c>
      <c r="K587" s="176">
        <f t="shared" si="140"/>
        <v>0</v>
      </c>
      <c r="L587" s="259">
        <v>278.75</v>
      </c>
      <c r="M587" s="176">
        <f t="shared" si="141"/>
        <v>1.4206588791179944</v>
      </c>
      <c r="N587" s="259">
        <v>8933.94</v>
      </c>
      <c r="O587" s="168">
        <v>0</v>
      </c>
      <c r="P587" s="175">
        <f t="shared" si="142"/>
        <v>0</v>
      </c>
      <c r="Q587" s="259">
        <f t="shared" si="143"/>
        <v>0</v>
      </c>
      <c r="R587" s="168">
        <f t="shared" si="144"/>
        <v>32.049999999999997</v>
      </c>
      <c r="S587" s="170">
        <f t="shared" si="145"/>
        <v>0.42065887911799449</v>
      </c>
      <c r="T587" s="168" t="s">
        <v>497</v>
      </c>
      <c r="U587" s="168" t="s">
        <v>355</v>
      </c>
      <c r="V587" s="168" t="s">
        <v>448</v>
      </c>
      <c r="W587" s="174">
        <v>1</v>
      </c>
      <c r="X587" s="168" t="s">
        <v>346</v>
      </c>
    </row>
    <row r="588" spans="2:24" hidden="1">
      <c r="B588" s="658"/>
      <c r="C588" s="443"/>
      <c r="D588" s="205">
        <v>2</v>
      </c>
      <c r="E588" s="168" t="s">
        <v>388</v>
      </c>
      <c r="F588" s="259">
        <v>5325</v>
      </c>
      <c r="G588" s="168">
        <v>7064</v>
      </c>
      <c r="H588" s="168">
        <v>7064</v>
      </c>
      <c r="I588" s="176">
        <f t="shared" si="139"/>
        <v>1</v>
      </c>
      <c r="J588" s="168">
        <v>300</v>
      </c>
      <c r="K588" s="176">
        <f t="shared" si="140"/>
        <v>4.2468856172140433E-2</v>
      </c>
      <c r="L588" s="259">
        <v>17.75</v>
      </c>
      <c r="M588" s="176">
        <f t="shared" si="141"/>
        <v>1.0424688561721405</v>
      </c>
      <c r="N588" s="259">
        <v>5325</v>
      </c>
      <c r="O588" s="168">
        <v>0</v>
      </c>
      <c r="P588" s="175">
        <f t="shared" si="142"/>
        <v>0</v>
      </c>
      <c r="Q588" s="259">
        <f t="shared" si="143"/>
        <v>0</v>
      </c>
      <c r="R588" s="168">
        <f t="shared" si="144"/>
        <v>300</v>
      </c>
      <c r="S588" s="170">
        <f t="shared" si="145"/>
        <v>4.2468856172140433E-2</v>
      </c>
      <c r="T588" s="168" t="s">
        <v>497</v>
      </c>
      <c r="U588" s="168" t="s">
        <v>355</v>
      </c>
      <c r="V588" s="168" t="s">
        <v>389</v>
      </c>
      <c r="W588" s="174">
        <v>1</v>
      </c>
      <c r="X588" s="168" t="s">
        <v>176</v>
      </c>
    </row>
    <row r="589" spans="2:24" hidden="1">
      <c r="B589" s="658"/>
      <c r="C589" s="443"/>
      <c r="D589" s="205">
        <v>3</v>
      </c>
      <c r="E589" s="168" t="s">
        <v>365</v>
      </c>
      <c r="F589" s="259">
        <v>2108.67</v>
      </c>
      <c r="G589" s="168">
        <v>36.46</v>
      </c>
      <c r="H589" s="168">
        <v>36.46</v>
      </c>
      <c r="I589" s="176">
        <f t="shared" si="139"/>
        <v>1</v>
      </c>
      <c r="J589" s="168">
        <v>2.81</v>
      </c>
      <c r="K589" s="176">
        <f t="shared" si="140"/>
        <v>7.7070762479429511E-2</v>
      </c>
      <c r="L589" s="259">
        <v>814.16</v>
      </c>
      <c r="M589" s="176">
        <f t="shared" si="141"/>
        <v>1.0770707624794296</v>
      </c>
      <c r="N589" s="259">
        <v>2287.79</v>
      </c>
      <c r="O589" s="168">
        <v>0.22</v>
      </c>
      <c r="P589" s="175">
        <f t="shared" si="142"/>
        <v>6.034009873834339E-3</v>
      </c>
      <c r="Q589" s="259">
        <f t="shared" si="143"/>
        <v>179.11519999999999</v>
      </c>
      <c r="R589" s="168">
        <f t="shared" si="144"/>
        <v>2.5900000000000021</v>
      </c>
      <c r="S589" s="170">
        <f t="shared" si="145"/>
        <v>7.1036752605595221E-2</v>
      </c>
      <c r="T589" s="168" t="s">
        <v>502</v>
      </c>
      <c r="U589" s="168" t="s">
        <v>364</v>
      </c>
      <c r="V589" s="168" t="s">
        <v>366</v>
      </c>
      <c r="W589" s="174">
        <v>1</v>
      </c>
      <c r="X589" s="168" t="s">
        <v>133</v>
      </c>
    </row>
    <row r="590" spans="2:24" hidden="1">
      <c r="B590" s="658"/>
      <c r="C590" s="443"/>
      <c r="D590" s="205">
        <v>4</v>
      </c>
      <c r="E590" s="168" t="s">
        <v>675</v>
      </c>
      <c r="F590" s="259">
        <v>1879.11</v>
      </c>
      <c r="G590" s="168">
        <v>64.16</v>
      </c>
      <c r="H590" s="168">
        <v>64.16</v>
      </c>
      <c r="I590" s="176">
        <f t="shared" si="139"/>
        <v>1</v>
      </c>
      <c r="J590" s="168">
        <v>4.9400000000000004</v>
      </c>
      <c r="K590" s="176">
        <f t="shared" si="140"/>
        <v>7.6995012468827936E-2</v>
      </c>
      <c r="L590" s="259">
        <v>417.58</v>
      </c>
      <c r="M590" s="176">
        <f t="shared" si="141"/>
        <v>1.0769950124688279</v>
      </c>
      <c r="N590" s="259">
        <v>2062.85</v>
      </c>
      <c r="O590" s="168">
        <v>0.44</v>
      </c>
      <c r="P590" s="175">
        <f t="shared" si="142"/>
        <v>6.8578553615960105E-3</v>
      </c>
      <c r="Q590" s="259">
        <f t="shared" si="143"/>
        <v>183.73519999999999</v>
      </c>
      <c r="R590" s="168">
        <f t="shared" si="144"/>
        <v>4.4999999999999973</v>
      </c>
      <c r="S590" s="170">
        <f t="shared" si="145"/>
        <v>7.0137157107231882E-2</v>
      </c>
      <c r="T590" s="168" t="s">
        <v>502</v>
      </c>
      <c r="U590" s="168" t="s">
        <v>316</v>
      </c>
      <c r="V590" s="168" t="s">
        <v>348</v>
      </c>
      <c r="W590" s="174">
        <v>1</v>
      </c>
      <c r="X590" s="168" t="s">
        <v>147</v>
      </c>
    </row>
    <row r="591" spans="2:24" hidden="1">
      <c r="B591" s="658"/>
      <c r="C591" s="443"/>
      <c r="D591" s="205">
        <v>5</v>
      </c>
      <c r="E591" s="168" t="s">
        <v>359</v>
      </c>
      <c r="F591" s="259">
        <v>1743.6100000000001</v>
      </c>
      <c r="G591" s="168">
        <v>79.75</v>
      </c>
      <c r="H591" s="168">
        <v>79.75</v>
      </c>
      <c r="I591" s="176">
        <f t="shared" si="139"/>
        <v>1</v>
      </c>
      <c r="J591" s="168">
        <v>6.14</v>
      </c>
      <c r="K591" s="176">
        <f t="shared" si="140"/>
        <v>7.6990595611285267E-2</v>
      </c>
      <c r="L591" s="259">
        <v>313.60000000000002</v>
      </c>
      <c r="M591" s="176">
        <f t="shared" si="141"/>
        <v>1.0769905956112853</v>
      </c>
      <c r="N591" s="259">
        <v>1925.5</v>
      </c>
      <c r="O591" s="168">
        <v>0.57999999999999996</v>
      </c>
      <c r="P591" s="175">
        <f t="shared" si="142"/>
        <v>7.2727272727272719E-3</v>
      </c>
      <c r="Q591" s="259">
        <f t="shared" si="143"/>
        <v>181.88800000000001</v>
      </c>
      <c r="R591" s="168">
        <f t="shared" si="144"/>
        <v>5.5600000000000005</v>
      </c>
      <c r="S591" s="170">
        <f t="shared" si="145"/>
        <v>6.9717868338558003E-2</v>
      </c>
      <c r="T591" s="168" t="s">
        <v>502</v>
      </c>
      <c r="U591" s="168" t="s">
        <v>316</v>
      </c>
      <c r="V591" s="168" t="s">
        <v>384</v>
      </c>
      <c r="W591" s="174">
        <v>1</v>
      </c>
      <c r="X591" s="168" t="s">
        <v>346</v>
      </c>
    </row>
    <row r="592" spans="2:24" hidden="1">
      <c r="B592" s="658"/>
      <c r="C592" s="443"/>
      <c r="D592" s="205">
        <v>6</v>
      </c>
      <c r="E592" s="168" t="s">
        <v>453</v>
      </c>
      <c r="F592" s="259">
        <v>1486.56</v>
      </c>
      <c r="G592" s="168">
        <v>85.06</v>
      </c>
      <c r="H592" s="168">
        <v>85.06</v>
      </c>
      <c r="I592" s="176">
        <f t="shared" si="139"/>
        <v>1</v>
      </c>
      <c r="J592" s="168">
        <v>5.24</v>
      </c>
      <c r="K592" s="176">
        <f t="shared" si="140"/>
        <v>6.1603573947801554E-2</v>
      </c>
      <c r="L592" s="259">
        <v>318.32</v>
      </c>
      <c r="M592" s="176">
        <f t="shared" si="141"/>
        <v>1.0616035739478016</v>
      </c>
      <c r="N592" s="259">
        <v>1668</v>
      </c>
      <c r="O592" s="168">
        <v>0.56999999999999995</v>
      </c>
      <c r="P592" s="175">
        <f t="shared" si="142"/>
        <v>6.7011521279097099E-3</v>
      </c>
      <c r="Q592" s="259">
        <f t="shared" si="143"/>
        <v>181.44239999999999</v>
      </c>
      <c r="R592" s="168">
        <f t="shared" si="144"/>
        <v>4.6699999999999946</v>
      </c>
      <c r="S592" s="170">
        <f t="shared" si="145"/>
        <v>5.4902421819891779E-2</v>
      </c>
      <c r="T592" s="168" t="s">
        <v>502</v>
      </c>
      <c r="U592" s="168" t="s">
        <v>364</v>
      </c>
      <c r="V592" s="168" t="s">
        <v>366</v>
      </c>
      <c r="W592" s="174">
        <v>1</v>
      </c>
      <c r="X592" s="168" t="s">
        <v>143</v>
      </c>
    </row>
    <row r="593" spans="2:34" hidden="1">
      <c r="B593" s="658"/>
      <c r="C593" s="443"/>
      <c r="D593" s="205">
        <v>7</v>
      </c>
      <c r="E593" s="168" t="s">
        <v>611</v>
      </c>
      <c r="F593" s="259">
        <v>1298.8699999999999</v>
      </c>
      <c r="G593" s="168">
        <v>72.12</v>
      </c>
      <c r="H593" s="168">
        <v>72.12</v>
      </c>
      <c r="I593" s="176">
        <f t="shared" si="139"/>
        <v>1</v>
      </c>
      <c r="J593" s="168">
        <v>4.4400000000000004</v>
      </c>
      <c r="K593" s="176">
        <f t="shared" si="140"/>
        <v>6.156405990016639E-2</v>
      </c>
      <c r="L593" s="259">
        <v>333.9</v>
      </c>
      <c r="M593" s="176">
        <f t="shared" si="141"/>
        <v>1.0615640599001663</v>
      </c>
      <c r="N593" s="259">
        <v>1482.52</v>
      </c>
      <c r="O593" s="168">
        <v>0.55000000000000004</v>
      </c>
      <c r="P593" s="175">
        <f t="shared" si="142"/>
        <v>7.6261785912368277E-3</v>
      </c>
      <c r="Q593" s="259">
        <f t="shared" si="143"/>
        <v>183.64500000000001</v>
      </c>
      <c r="R593" s="168">
        <f t="shared" si="144"/>
        <v>3.8899999999999979</v>
      </c>
      <c r="S593" s="170">
        <f t="shared" si="145"/>
        <v>5.3937881308929528E-2</v>
      </c>
      <c r="T593" s="168" t="s">
        <v>502</v>
      </c>
      <c r="U593" s="168" t="s">
        <v>364</v>
      </c>
      <c r="V593" s="168" t="s">
        <v>366</v>
      </c>
      <c r="W593" s="174">
        <v>1</v>
      </c>
      <c r="X593" s="168" t="s">
        <v>134</v>
      </c>
    </row>
    <row r="594" spans="2:34" hidden="1">
      <c r="B594" s="658"/>
      <c r="C594" s="443"/>
      <c r="D594" s="205">
        <v>8</v>
      </c>
      <c r="E594" s="168" t="s">
        <v>506</v>
      </c>
      <c r="F594" s="259">
        <v>1265.29</v>
      </c>
      <c r="G594" s="168">
        <v>25.29</v>
      </c>
      <c r="H594" s="168">
        <v>25.29</v>
      </c>
      <c r="I594" s="176">
        <f t="shared" si="139"/>
        <v>1</v>
      </c>
      <c r="J594" s="168">
        <v>1.56</v>
      </c>
      <c r="K594" s="176">
        <f t="shared" si="140"/>
        <v>6.1684460260972719E-2</v>
      </c>
      <c r="L594" s="259">
        <v>930.36</v>
      </c>
      <c r="M594" s="176">
        <f t="shared" si="141"/>
        <v>1.0616844602609727</v>
      </c>
      <c r="N594" s="259">
        <v>1451.36</v>
      </c>
      <c r="O594" s="168">
        <v>0.2</v>
      </c>
      <c r="P594" s="175">
        <f t="shared" si="142"/>
        <v>7.9082641360221431E-3</v>
      </c>
      <c r="Q594" s="259">
        <f t="shared" si="143"/>
        <v>186.072</v>
      </c>
      <c r="R594" s="168">
        <f t="shared" si="144"/>
        <v>1.3599999999999988</v>
      </c>
      <c r="S594" s="170">
        <f t="shared" si="145"/>
        <v>5.3776196124950527E-2</v>
      </c>
      <c r="T594" s="168" t="s">
        <v>502</v>
      </c>
      <c r="U594" s="168" t="s">
        <v>316</v>
      </c>
      <c r="V594" s="168" t="s">
        <v>722</v>
      </c>
      <c r="W594" s="174">
        <v>1</v>
      </c>
      <c r="X594" s="168" t="s">
        <v>143</v>
      </c>
    </row>
    <row r="595" spans="2:34" hidden="1">
      <c r="B595" s="658"/>
      <c r="C595" s="443"/>
      <c r="D595" s="205">
        <v>9</v>
      </c>
      <c r="E595" s="168" t="s">
        <v>385</v>
      </c>
      <c r="F595" s="259">
        <v>1246.8900000000001</v>
      </c>
      <c r="G595" s="168">
        <v>75.48</v>
      </c>
      <c r="H595" s="168">
        <v>75.48</v>
      </c>
      <c r="I595" s="176">
        <f t="shared" si="139"/>
        <v>1</v>
      </c>
      <c r="J595" s="168">
        <v>3.49</v>
      </c>
      <c r="K595" s="176">
        <f t="shared" si="140"/>
        <v>4.6237413884472708E-2</v>
      </c>
      <c r="L595" s="259">
        <v>410.16</v>
      </c>
      <c r="M595" s="176">
        <f t="shared" si="141"/>
        <v>1.0462374138844726</v>
      </c>
      <c r="N595" s="259">
        <v>1431.46</v>
      </c>
      <c r="O595" s="168">
        <v>0.45</v>
      </c>
      <c r="P595" s="175">
        <f t="shared" si="142"/>
        <v>5.9618441971383144E-3</v>
      </c>
      <c r="Q595" s="259">
        <f t="shared" si="143"/>
        <v>184.572</v>
      </c>
      <c r="R595" s="168">
        <f t="shared" si="144"/>
        <v>3.0399999999999947</v>
      </c>
      <c r="S595" s="170">
        <f t="shared" si="145"/>
        <v>4.0275569687334319E-2</v>
      </c>
      <c r="T595" s="168" t="s">
        <v>502</v>
      </c>
      <c r="U595" s="168" t="s">
        <v>316</v>
      </c>
      <c r="V595" s="168" t="s">
        <v>348</v>
      </c>
      <c r="W595" s="174">
        <v>1</v>
      </c>
      <c r="X595" s="168" t="s">
        <v>346</v>
      </c>
    </row>
    <row r="596" spans="2:34" hidden="1">
      <c r="B596" s="658"/>
      <c r="C596" s="443"/>
      <c r="D596" s="205">
        <v>10</v>
      </c>
      <c r="E596" s="168" t="s">
        <v>418</v>
      </c>
      <c r="F596" s="259">
        <v>1025.6399999999999</v>
      </c>
      <c r="G596" s="168">
        <v>77.09</v>
      </c>
      <c r="H596" s="168">
        <v>77.09</v>
      </c>
      <c r="I596" s="176">
        <f t="shared" si="139"/>
        <v>1</v>
      </c>
      <c r="J596" s="168">
        <v>5.94</v>
      </c>
      <c r="K596" s="176">
        <f t="shared" si="140"/>
        <v>7.7052795433908416E-2</v>
      </c>
      <c r="L596" s="259">
        <v>203.5</v>
      </c>
      <c r="M596" s="176">
        <f t="shared" si="141"/>
        <v>1.0770527954339084</v>
      </c>
      <c r="N596" s="259">
        <v>1208.79</v>
      </c>
      <c r="O596" s="168">
        <v>0.9</v>
      </c>
      <c r="P596" s="175">
        <f t="shared" si="142"/>
        <v>1.1674665974834608E-2</v>
      </c>
      <c r="Q596" s="259">
        <f t="shared" si="143"/>
        <v>183.15</v>
      </c>
      <c r="R596" s="168">
        <f t="shared" si="144"/>
        <v>5.0399999999999974</v>
      </c>
      <c r="S596" s="170">
        <f t="shared" si="145"/>
        <v>6.5378129459073772E-2</v>
      </c>
      <c r="T596" s="168" t="s">
        <v>502</v>
      </c>
      <c r="U596" s="168" t="s">
        <v>316</v>
      </c>
      <c r="V596" s="168" t="s">
        <v>384</v>
      </c>
      <c r="W596" s="174">
        <v>1</v>
      </c>
      <c r="X596" s="168" t="s">
        <v>346</v>
      </c>
    </row>
    <row r="597" spans="2:34" hidden="1">
      <c r="B597" s="657">
        <v>45929</v>
      </c>
      <c r="C597" s="443" t="str">
        <f t="shared" ref="C597" si="147">RIGHT(TEXT(B597,"aaa"),1)</f>
        <v>一</v>
      </c>
      <c r="D597" s="205">
        <v>1</v>
      </c>
      <c r="E597" s="168" t="s">
        <v>447</v>
      </c>
      <c r="F597" s="259">
        <v>23741.14</v>
      </c>
      <c r="G597" s="168">
        <v>121.57</v>
      </c>
      <c r="H597" s="168">
        <v>206.26</v>
      </c>
      <c r="I597" s="176">
        <f t="shared" ref="I597:I616" si="148">H597/G597</f>
        <v>1.6966356831455129</v>
      </c>
      <c r="J597" s="168">
        <v>0.48</v>
      </c>
      <c r="K597" s="176">
        <f t="shared" ref="K597:K616" si="149">J597/G597</f>
        <v>3.9483425187134989E-3</v>
      </c>
      <c r="L597" s="259">
        <v>278.75</v>
      </c>
      <c r="M597" s="176">
        <f t="shared" ref="M597:M616" si="150">(H597+J597)/G597</f>
        <v>1.7005840256642264</v>
      </c>
      <c r="N597" s="259">
        <v>23741.14</v>
      </c>
      <c r="O597" s="168">
        <v>0</v>
      </c>
      <c r="P597" s="175">
        <f t="shared" ref="P597:P616" si="151">O597/G597</f>
        <v>0</v>
      </c>
      <c r="Q597" s="259">
        <f t="shared" ref="Q597:Q616" si="152">O597*L597</f>
        <v>0</v>
      </c>
      <c r="R597" s="168">
        <f t="shared" ref="R597:R616" si="153">(H597+J597)-G597-O597</f>
        <v>85.169999999999987</v>
      </c>
      <c r="S597" s="170">
        <f t="shared" ref="S597:S616" si="154">R597/G597</f>
        <v>0.70058402566422628</v>
      </c>
      <c r="T597" s="168" t="s">
        <v>497</v>
      </c>
      <c r="U597" s="168" t="s">
        <v>355</v>
      </c>
      <c r="V597" s="168" t="s">
        <v>448</v>
      </c>
      <c r="W597" s="174">
        <v>1</v>
      </c>
      <c r="X597" s="168" t="s">
        <v>346</v>
      </c>
    </row>
    <row r="598" spans="2:34" hidden="1">
      <c r="B598" s="658"/>
      <c r="C598" s="443"/>
      <c r="D598" s="205">
        <v>2</v>
      </c>
      <c r="E598" s="168" t="s">
        <v>388</v>
      </c>
      <c r="F598" s="259">
        <v>5325</v>
      </c>
      <c r="G598" s="168">
        <v>10726</v>
      </c>
      <c r="H598" s="168">
        <v>10726</v>
      </c>
      <c r="I598" s="176">
        <f t="shared" si="148"/>
        <v>1</v>
      </c>
      <c r="J598" s="168">
        <v>300</v>
      </c>
      <c r="K598" s="176">
        <f t="shared" si="149"/>
        <v>2.7969420100689913E-2</v>
      </c>
      <c r="L598" s="259">
        <v>17.75</v>
      </c>
      <c r="M598" s="176">
        <f t="shared" si="150"/>
        <v>1.0279694201006899</v>
      </c>
      <c r="N598" s="259">
        <v>5325</v>
      </c>
      <c r="O598" s="168">
        <v>0</v>
      </c>
      <c r="P598" s="175">
        <f t="shared" si="151"/>
        <v>0</v>
      </c>
      <c r="Q598" s="259">
        <f t="shared" si="152"/>
        <v>0</v>
      </c>
      <c r="R598" s="168">
        <f t="shared" si="153"/>
        <v>300</v>
      </c>
      <c r="S598" s="170">
        <f t="shared" si="154"/>
        <v>2.7969420100689913E-2</v>
      </c>
      <c r="T598" s="168" t="s">
        <v>497</v>
      </c>
      <c r="U598" s="168" t="s">
        <v>355</v>
      </c>
      <c r="V598" s="168" t="s">
        <v>389</v>
      </c>
      <c r="W598" s="174">
        <v>1</v>
      </c>
      <c r="X598" s="168" t="s">
        <v>176</v>
      </c>
    </row>
    <row r="599" spans="2:34" hidden="1">
      <c r="B599" s="658"/>
      <c r="C599" s="443"/>
      <c r="D599" s="205">
        <v>3</v>
      </c>
      <c r="E599" s="168" t="s">
        <v>416</v>
      </c>
      <c r="F599" s="259">
        <v>1421.54</v>
      </c>
      <c r="G599" s="168">
        <v>342.34</v>
      </c>
      <c r="H599" s="168">
        <v>342.34</v>
      </c>
      <c r="I599" s="176">
        <f t="shared" si="148"/>
        <v>1</v>
      </c>
      <c r="J599" s="168">
        <v>10.17</v>
      </c>
      <c r="K599" s="176">
        <f t="shared" si="149"/>
        <v>2.9707308523689902E-2</v>
      </c>
      <c r="L599" s="259">
        <v>156.72999999999999</v>
      </c>
      <c r="M599" s="176">
        <f t="shared" si="150"/>
        <v>1.0297073085236899</v>
      </c>
      <c r="N599" s="259">
        <v>1593.94</v>
      </c>
      <c r="O599" s="168">
        <v>1.1000000000000001</v>
      </c>
      <c r="P599" s="175">
        <f t="shared" si="151"/>
        <v>3.2131798796518085E-3</v>
      </c>
      <c r="Q599" s="259">
        <f t="shared" si="152"/>
        <v>172.40299999999999</v>
      </c>
      <c r="R599" s="168">
        <f t="shared" si="153"/>
        <v>9.0700000000000163</v>
      </c>
      <c r="S599" s="170">
        <f t="shared" si="154"/>
        <v>2.6494128644038141E-2</v>
      </c>
      <c r="T599" s="168" t="s">
        <v>502</v>
      </c>
      <c r="U599" s="168" t="s">
        <v>316</v>
      </c>
      <c r="V599" s="168" t="s">
        <v>384</v>
      </c>
      <c r="W599" s="174">
        <v>1</v>
      </c>
      <c r="X599" s="168" t="s">
        <v>346</v>
      </c>
    </row>
    <row r="600" spans="2:34" hidden="1">
      <c r="B600" s="658"/>
      <c r="C600" s="443"/>
      <c r="D600" s="205">
        <v>4</v>
      </c>
      <c r="E600" s="168" t="s">
        <v>675</v>
      </c>
      <c r="F600" s="259">
        <v>1056.48</v>
      </c>
      <c r="G600" s="168">
        <v>89.2</v>
      </c>
      <c r="H600" s="168">
        <v>89.2</v>
      </c>
      <c r="I600" s="176">
        <f t="shared" si="148"/>
        <v>1</v>
      </c>
      <c r="J600" s="168">
        <v>2.94</v>
      </c>
      <c r="K600" s="176">
        <f t="shared" si="149"/>
        <v>3.2959641255605382E-2</v>
      </c>
      <c r="L600" s="259">
        <v>417.58</v>
      </c>
      <c r="M600" s="176">
        <f t="shared" si="150"/>
        <v>1.0329596412556055</v>
      </c>
      <c r="N600" s="259">
        <v>1227.69</v>
      </c>
      <c r="O600" s="168">
        <v>0.41</v>
      </c>
      <c r="P600" s="175">
        <f t="shared" si="151"/>
        <v>4.5964125560538109E-3</v>
      </c>
      <c r="Q600" s="259">
        <f t="shared" si="152"/>
        <v>171.20779999999999</v>
      </c>
      <c r="R600" s="168">
        <f t="shared" si="153"/>
        <v>2.5299999999999976</v>
      </c>
      <c r="S600" s="170">
        <f t="shared" si="154"/>
        <v>2.8363228699551542E-2</v>
      </c>
      <c r="T600" s="168" t="s">
        <v>502</v>
      </c>
      <c r="U600" s="168" t="s">
        <v>316</v>
      </c>
      <c r="V600" s="168" t="s">
        <v>348</v>
      </c>
      <c r="W600" s="174">
        <v>1</v>
      </c>
      <c r="X600" s="168" t="s">
        <v>147</v>
      </c>
    </row>
    <row r="601" spans="2:34" hidden="1">
      <c r="B601" s="658"/>
      <c r="C601" s="443"/>
      <c r="D601" s="205">
        <v>5</v>
      </c>
      <c r="E601" s="168" t="s">
        <v>359</v>
      </c>
      <c r="F601" s="259">
        <v>1053.7</v>
      </c>
      <c r="G601" s="168">
        <v>118.37</v>
      </c>
      <c r="H601" s="168">
        <v>118.37</v>
      </c>
      <c r="I601" s="176">
        <f t="shared" si="148"/>
        <v>1</v>
      </c>
      <c r="J601" s="168">
        <v>3.91</v>
      </c>
      <c r="K601" s="176">
        <f t="shared" si="149"/>
        <v>3.3032018247866855E-2</v>
      </c>
      <c r="L601" s="259">
        <v>313.60000000000002</v>
      </c>
      <c r="M601" s="176">
        <f t="shared" si="150"/>
        <v>1.0330320182478667</v>
      </c>
      <c r="N601" s="259">
        <v>1226.18</v>
      </c>
      <c r="O601" s="168">
        <v>0.55000000000000004</v>
      </c>
      <c r="P601" s="175">
        <f t="shared" si="151"/>
        <v>4.6464475796232155E-3</v>
      </c>
      <c r="Q601" s="259">
        <f t="shared" si="152"/>
        <v>172.48000000000002</v>
      </c>
      <c r="R601" s="168">
        <f t="shared" si="153"/>
        <v>3.3599999999999968</v>
      </c>
      <c r="S601" s="170">
        <f t="shared" si="154"/>
        <v>2.8385570668243616E-2</v>
      </c>
      <c r="T601" s="168" t="s">
        <v>502</v>
      </c>
      <c r="U601" s="168" t="s">
        <v>316</v>
      </c>
      <c r="V601" s="168" t="s">
        <v>384</v>
      </c>
      <c r="W601" s="174">
        <v>1</v>
      </c>
      <c r="X601" s="168" t="s">
        <v>346</v>
      </c>
    </row>
    <row r="602" spans="2:34" hidden="1">
      <c r="B602" s="658"/>
      <c r="C602" s="443"/>
      <c r="D602" s="205">
        <v>6</v>
      </c>
      <c r="E602" s="168" t="s">
        <v>365</v>
      </c>
      <c r="F602" s="259">
        <v>928.14999999999986</v>
      </c>
      <c r="G602" s="168">
        <v>40.79</v>
      </c>
      <c r="H602" s="168">
        <v>40.79</v>
      </c>
      <c r="I602" s="176">
        <f t="shared" si="148"/>
        <v>1</v>
      </c>
      <c r="J602" s="168">
        <v>1.35</v>
      </c>
      <c r="K602" s="176">
        <f t="shared" si="149"/>
        <v>3.3096347143907821E-2</v>
      </c>
      <c r="L602" s="259">
        <v>814.16</v>
      </c>
      <c r="M602" s="176">
        <f t="shared" si="150"/>
        <v>1.0330963471439079</v>
      </c>
      <c r="N602" s="259">
        <v>1099.1199999999999</v>
      </c>
      <c r="O602" s="168">
        <v>0.21</v>
      </c>
      <c r="P602" s="175">
        <f t="shared" si="151"/>
        <v>5.1483206668301055E-3</v>
      </c>
      <c r="Q602" s="259">
        <f t="shared" si="152"/>
        <v>170.97359999999998</v>
      </c>
      <c r="R602" s="168">
        <f t="shared" si="153"/>
        <v>1.1400000000000015</v>
      </c>
      <c r="S602" s="170">
        <f t="shared" si="154"/>
        <v>2.7948026477077753E-2</v>
      </c>
      <c r="T602" s="168" t="s">
        <v>502</v>
      </c>
      <c r="U602" s="168" t="s">
        <v>364</v>
      </c>
      <c r="V602" s="314" t="s">
        <v>752</v>
      </c>
      <c r="W602" s="174">
        <v>1</v>
      </c>
      <c r="X602" s="168" t="s">
        <v>133</v>
      </c>
    </row>
    <row r="603" spans="2:34" hidden="1">
      <c r="B603" s="658"/>
      <c r="C603" s="443"/>
      <c r="D603" s="205">
        <v>7</v>
      </c>
      <c r="E603" s="168" t="s">
        <v>613</v>
      </c>
      <c r="F603" s="259">
        <v>898.12</v>
      </c>
      <c r="G603" s="168">
        <v>229.91</v>
      </c>
      <c r="H603" s="168">
        <v>229.91</v>
      </c>
      <c r="I603" s="176">
        <f t="shared" si="148"/>
        <v>1</v>
      </c>
      <c r="J603" s="168">
        <v>6.83</v>
      </c>
      <c r="K603" s="176">
        <f t="shared" si="149"/>
        <v>2.9707276760471489E-2</v>
      </c>
      <c r="L603" s="259">
        <v>156.74</v>
      </c>
      <c r="M603" s="176">
        <f t="shared" si="150"/>
        <v>1.0297072767604716</v>
      </c>
      <c r="N603" s="259">
        <v>1070.53</v>
      </c>
      <c r="O603" s="168">
        <v>1.1000000000000001</v>
      </c>
      <c r="P603" s="175">
        <f t="shared" si="151"/>
        <v>4.7844808838241057E-3</v>
      </c>
      <c r="Q603" s="259">
        <f t="shared" si="152"/>
        <v>172.41400000000002</v>
      </c>
      <c r="R603" s="168">
        <f t="shared" si="153"/>
        <v>5.7300000000000129</v>
      </c>
      <c r="S603" s="170">
        <f t="shared" si="154"/>
        <v>2.492279587664744E-2</v>
      </c>
      <c r="T603" s="168" t="s">
        <v>502</v>
      </c>
      <c r="U603" s="168" t="s">
        <v>316</v>
      </c>
      <c r="V603" s="168" t="s">
        <v>384</v>
      </c>
      <c r="W603" s="174">
        <v>1</v>
      </c>
      <c r="X603" s="168" t="s">
        <v>346</v>
      </c>
    </row>
    <row r="604" spans="2:34" hidden="1">
      <c r="B604" s="658"/>
      <c r="C604" s="443"/>
      <c r="D604" s="205">
        <v>8</v>
      </c>
      <c r="E604" s="168" t="s">
        <v>343</v>
      </c>
      <c r="F604" s="259">
        <v>882.87999999999988</v>
      </c>
      <c r="G604" s="168">
        <v>235.59</v>
      </c>
      <c r="H604" s="168">
        <v>235.59</v>
      </c>
      <c r="I604" s="176">
        <f t="shared" si="148"/>
        <v>1</v>
      </c>
      <c r="J604" s="168">
        <v>5.44</v>
      </c>
      <c r="K604" s="176">
        <f t="shared" si="149"/>
        <v>2.3090963113884293E-2</v>
      </c>
      <c r="L604" s="259">
        <v>194.04</v>
      </c>
      <c r="M604" s="176">
        <f t="shared" si="150"/>
        <v>1.0230909631138843</v>
      </c>
      <c r="N604" s="259">
        <v>1055.58</v>
      </c>
      <c r="O604" s="168">
        <v>0.89</v>
      </c>
      <c r="P604" s="175">
        <f t="shared" si="151"/>
        <v>3.7777494800288638E-3</v>
      </c>
      <c r="Q604" s="259">
        <f t="shared" si="152"/>
        <v>172.69559999999998</v>
      </c>
      <c r="R604" s="168">
        <f t="shared" si="153"/>
        <v>4.549999999999998</v>
      </c>
      <c r="S604" s="170">
        <f t="shared" si="154"/>
        <v>1.9313213633855419E-2</v>
      </c>
      <c r="T604" s="168" t="s">
        <v>502</v>
      </c>
      <c r="U604" s="168" t="s">
        <v>316</v>
      </c>
      <c r="V604" s="168" t="s">
        <v>722</v>
      </c>
      <c r="W604" s="174">
        <v>1</v>
      </c>
      <c r="X604" s="168" t="s">
        <v>179</v>
      </c>
    </row>
    <row r="605" spans="2:34" hidden="1">
      <c r="B605" s="658"/>
      <c r="C605" s="443"/>
      <c r="D605" s="205">
        <v>9</v>
      </c>
      <c r="E605" s="168" t="s">
        <v>503</v>
      </c>
      <c r="F605" s="259">
        <v>810.52</v>
      </c>
      <c r="G605" s="168">
        <v>100.7</v>
      </c>
      <c r="H605" s="168">
        <v>100.7</v>
      </c>
      <c r="I605" s="176">
        <f t="shared" si="148"/>
        <v>1</v>
      </c>
      <c r="J605" s="168">
        <v>10.02</v>
      </c>
      <c r="K605" s="176">
        <f t="shared" si="149"/>
        <v>9.9503475670307845E-2</v>
      </c>
      <c r="L605" s="259">
        <v>160.5</v>
      </c>
      <c r="M605" s="176">
        <f t="shared" si="150"/>
        <v>1.0995034756703077</v>
      </c>
      <c r="N605" s="259">
        <v>1608.21</v>
      </c>
      <c r="O605" s="168">
        <v>4.97</v>
      </c>
      <c r="P605" s="175">
        <f t="shared" si="151"/>
        <v>4.9354518371400195E-2</v>
      </c>
      <c r="Q605" s="259">
        <f t="shared" si="152"/>
        <v>797.68499999999995</v>
      </c>
      <c r="R605" s="168">
        <f t="shared" si="153"/>
        <v>5.0499999999999963</v>
      </c>
      <c r="S605" s="170">
        <f t="shared" si="154"/>
        <v>5.0148957298907608E-2</v>
      </c>
      <c r="T605" s="168" t="s">
        <v>476</v>
      </c>
      <c r="U605" s="168" t="s">
        <v>316</v>
      </c>
      <c r="V605" s="168" t="s">
        <v>351</v>
      </c>
      <c r="W605" s="174">
        <v>1</v>
      </c>
      <c r="X605" s="168" t="s">
        <v>346</v>
      </c>
    </row>
    <row r="606" spans="2:34" hidden="1">
      <c r="B606" s="658"/>
      <c r="C606" s="443"/>
      <c r="D606" s="205">
        <v>10</v>
      </c>
      <c r="E606" s="168" t="s">
        <v>671</v>
      </c>
      <c r="F606" s="259">
        <v>804.45</v>
      </c>
      <c r="G606" s="168">
        <v>188.95</v>
      </c>
      <c r="H606" s="168">
        <v>188.95</v>
      </c>
      <c r="I606" s="176">
        <f t="shared" si="148"/>
        <v>1</v>
      </c>
      <c r="J606" s="168">
        <v>4.99</v>
      </c>
      <c r="K606" s="176">
        <f t="shared" si="149"/>
        <v>2.6409102937285E-2</v>
      </c>
      <c r="L606" s="259">
        <v>195.73</v>
      </c>
      <c r="M606" s="176">
        <f t="shared" si="150"/>
        <v>1.026409102937285</v>
      </c>
      <c r="N606" s="259">
        <v>976.69</v>
      </c>
      <c r="O606" s="168">
        <v>0.88</v>
      </c>
      <c r="P606" s="175">
        <f t="shared" si="151"/>
        <v>4.6573167504630857E-3</v>
      </c>
      <c r="Q606" s="259">
        <f t="shared" si="152"/>
        <v>172.2424</v>
      </c>
      <c r="R606" s="168">
        <f t="shared" si="153"/>
        <v>4.1100000000000092</v>
      </c>
      <c r="S606" s="170">
        <f t="shared" si="154"/>
        <v>2.1751786186821959E-2</v>
      </c>
      <c r="T606" s="168" t="s">
        <v>502</v>
      </c>
      <c r="U606" s="168" t="s">
        <v>316</v>
      </c>
      <c r="V606" s="168" t="s">
        <v>722</v>
      </c>
      <c r="W606" s="174">
        <v>1</v>
      </c>
      <c r="X606" s="168" t="s">
        <v>195</v>
      </c>
    </row>
    <row r="607" spans="2:34" hidden="1">
      <c r="B607" s="657">
        <v>45930</v>
      </c>
      <c r="C607" s="443" t="str">
        <f t="shared" ref="C607" si="155">RIGHT(TEXT(B607,"aaa"),1)</f>
        <v>二</v>
      </c>
      <c r="D607" s="205">
        <v>1</v>
      </c>
      <c r="E607" s="168" t="s">
        <v>447</v>
      </c>
      <c r="F607" s="259">
        <v>14726.36</v>
      </c>
      <c r="G607" s="168">
        <v>115.68</v>
      </c>
      <c r="H607" s="168">
        <v>167.91</v>
      </c>
      <c r="I607" s="176">
        <f t="shared" si="148"/>
        <v>1.4515041493775933</v>
      </c>
      <c r="J607" s="168">
        <v>0.6</v>
      </c>
      <c r="K607" s="176">
        <f t="shared" si="149"/>
        <v>5.1867219917012446E-3</v>
      </c>
      <c r="L607" s="259">
        <v>278.75</v>
      </c>
      <c r="M607" s="176">
        <f t="shared" si="150"/>
        <v>1.4566908713692945</v>
      </c>
      <c r="N607" s="259">
        <v>14726.36</v>
      </c>
      <c r="O607" s="168">
        <v>0</v>
      </c>
      <c r="P607" s="175">
        <f t="shared" si="151"/>
        <v>0</v>
      </c>
      <c r="Q607" s="259">
        <f t="shared" si="152"/>
        <v>0</v>
      </c>
      <c r="R607" s="168">
        <f t="shared" si="153"/>
        <v>52.829999999999984</v>
      </c>
      <c r="S607" s="170">
        <f t="shared" si="154"/>
        <v>0.45669087136929443</v>
      </c>
      <c r="T607" s="168" t="s">
        <v>497</v>
      </c>
      <c r="U607" s="168" t="s">
        <v>355</v>
      </c>
      <c r="V607" s="168" t="s">
        <v>448</v>
      </c>
      <c r="W607" s="174">
        <v>1</v>
      </c>
      <c r="X607" s="168" t="s">
        <v>346</v>
      </c>
      <c r="Z607" s="629" t="s">
        <v>472</v>
      </c>
      <c r="AA607" s="629"/>
      <c r="AB607" s="629"/>
      <c r="AC607" s="629"/>
      <c r="AD607" s="629"/>
      <c r="AE607" s="629"/>
      <c r="AF607" s="629"/>
      <c r="AG607" s="629"/>
      <c r="AH607" s="629"/>
    </row>
    <row r="608" spans="2:34" hidden="1">
      <c r="B608" s="658"/>
      <c r="C608" s="443"/>
      <c r="D608" s="205">
        <v>2</v>
      </c>
      <c r="E608" s="168" t="s">
        <v>388</v>
      </c>
      <c r="F608" s="259">
        <v>3550</v>
      </c>
      <c r="G608" s="168">
        <v>10712</v>
      </c>
      <c r="H608" s="168">
        <v>10712</v>
      </c>
      <c r="I608" s="176">
        <f t="shared" si="148"/>
        <v>1</v>
      </c>
      <c r="J608" s="168">
        <v>200</v>
      </c>
      <c r="K608" s="176">
        <f t="shared" si="149"/>
        <v>1.8670649738610903E-2</v>
      </c>
      <c r="L608" s="259">
        <v>17.75</v>
      </c>
      <c r="M608" s="176">
        <f t="shared" si="150"/>
        <v>1.0186706497386109</v>
      </c>
      <c r="N608" s="259">
        <v>3550</v>
      </c>
      <c r="O608" s="168">
        <v>0</v>
      </c>
      <c r="P608" s="175">
        <f t="shared" si="151"/>
        <v>0</v>
      </c>
      <c r="Q608" s="259">
        <f t="shared" si="152"/>
        <v>0</v>
      </c>
      <c r="R608" s="168">
        <f t="shared" si="153"/>
        <v>200</v>
      </c>
      <c r="S608" s="170">
        <f t="shared" si="154"/>
        <v>1.8670649738610903E-2</v>
      </c>
      <c r="T608" s="168" t="s">
        <v>497</v>
      </c>
      <c r="U608" s="168" t="s">
        <v>355</v>
      </c>
      <c r="V608" s="168" t="s">
        <v>389</v>
      </c>
      <c r="W608" s="174">
        <v>1</v>
      </c>
      <c r="X608" s="168" t="s">
        <v>176</v>
      </c>
      <c r="Z608" s="629"/>
      <c r="AA608" s="629"/>
      <c r="AB608" s="629"/>
      <c r="AC608" s="629"/>
      <c r="AD608" s="629"/>
      <c r="AE608" s="629"/>
      <c r="AF608" s="629"/>
      <c r="AG608" s="629"/>
      <c r="AH608" s="629"/>
    </row>
    <row r="609" spans="2:34" hidden="1">
      <c r="B609" s="658"/>
      <c r="C609" s="443"/>
      <c r="D609" s="205">
        <v>3</v>
      </c>
      <c r="E609" s="168" t="s">
        <v>359</v>
      </c>
      <c r="F609" s="259">
        <v>2007.04</v>
      </c>
      <c r="G609" s="168">
        <v>116.46</v>
      </c>
      <c r="H609" s="168">
        <v>116.46</v>
      </c>
      <c r="I609" s="176">
        <f t="shared" si="148"/>
        <v>1</v>
      </c>
      <c r="J609" s="168">
        <v>6.99</v>
      </c>
      <c r="K609" s="176">
        <f t="shared" si="149"/>
        <v>6.0020607934054615E-2</v>
      </c>
      <c r="L609" s="259">
        <v>313.60000000000002</v>
      </c>
      <c r="M609" s="176">
        <f t="shared" si="150"/>
        <v>1.0600206079340546</v>
      </c>
      <c r="N609" s="259">
        <v>2192.06</v>
      </c>
      <c r="O609" s="168">
        <v>0.59</v>
      </c>
      <c r="P609" s="175">
        <f t="shared" si="151"/>
        <v>5.0661171217585435E-3</v>
      </c>
      <c r="Q609" s="259">
        <f t="shared" si="152"/>
        <v>185.024</v>
      </c>
      <c r="R609" s="168">
        <f t="shared" si="153"/>
        <v>6.399999999999995</v>
      </c>
      <c r="S609" s="170">
        <f t="shared" si="154"/>
        <v>5.4954490812296031E-2</v>
      </c>
      <c r="T609" s="168" t="s">
        <v>502</v>
      </c>
      <c r="U609" s="168" t="s">
        <v>316</v>
      </c>
      <c r="V609" s="168" t="s">
        <v>384</v>
      </c>
      <c r="W609" s="174">
        <v>1</v>
      </c>
      <c r="X609" s="168" t="s">
        <v>346</v>
      </c>
      <c r="Z609" s="629"/>
      <c r="AA609" s="629"/>
      <c r="AB609" s="629"/>
      <c r="AC609" s="629"/>
      <c r="AD609" s="629"/>
      <c r="AE609" s="629"/>
      <c r="AF609" s="629"/>
      <c r="AG609" s="629"/>
      <c r="AH609" s="629"/>
    </row>
    <row r="610" spans="2:34" ht="17.100000000000001" hidden="1">
      <c r="B610" s="658"/>
      <c r="C610" s="443"/>
      <c r="D610" s="205">
        <v>4</v>
      </c>
      <c r="E610" s="168" t="s">
        <v>675</v>
      </c>
      <c r="F610" s="259">
        <v>1874.93</v>
      </c>
      <c r="G610" s="168">
        <v>82.24</v>
      </c>
      <c r="H610" s="168">
        <v>82.24</v>
      </c>
      <c r="I610" s="176">
        <f t="shared" si="148"/>
        <v>1</v>
      </c>
      <c r="J610" s="168">
        <v>4.93</v>
      </c>
      <c r="K610" s="176">
        <f t="shared" si="149"/>
        <v>5.994649805447471E-2</v>
      </c>
      <c r="L610" s="259">
        <v>417.58</v>
      </c>
      <c r="M610" s="176">
        <f t="shared" si="150"/>
        <v>1.0599464980544746</v>
      </c>
      <c r="N610" s="259">
        <v>2058.67</v>
      </c>
      <c r="O610" s="168">
        <v>0.44</v>
      </c>
      <c r="P610" s="175">
        <f t="shared" si="151"/>
        <v>5.350194552529183E-3</v>
      </c>
      <c r="Q610" s="259">
        <f t="shared" si="152"/>
        <v>183.73519999999999</v>
      </c>
      <c r="R610" s="168">
        <f t="shared" si="153"/>
        <v>4.4899999999999922</v>
      </c>
      <c r="S610" s="170">
        <f t="shared" si="154"/>
        <v>5.4596303501945435E-2</v>
      </c>
      <c r="T610" s="168" t="s">
        <v>502</v>
      </c>
      <c r="U610" s="168" t="s">
        <v>316</v>
      </c>
      <c r="V610" s="168" t="s">
        <v>348</v>
      </c>
      <c r="W610" s="174">
        <v>1</v>
      </c>
      <c r="X610" s="168" t="s">
        <v>147</v>
      </c>
      <c r="Z610" s="218" t="s">
        <v>491</v>
      </c>
      <c r="AA610" s="218" t="s">
        <v>578</v>
      </c>
      <c r="AB610" s="246" t="s">
        <v>579</v>
      </c>
      <c r="AC610" s="246" t="s">
        <v>341</v>
      </c>
      <c r="AD610" s="246" t="s">
        <v>580</v>
      </c>
      <c r="AE610" s="246" t="s">
        <v>581</v>
      </c>
      <c r="AF610" s="246" t="s">
        <v>450</v>
      </c>
      <c r="AG610" s="246" t="s">
        <v>582</v>
      </c>
      <c r="AH610" s="246" t="s">
        <v>583</v>
      </c>
    </row>
    <row r="611" spans="2:34" hidden="1">
      <c r="B611" s="658"/>
      <c r="C611" s="443"/>
      <c r="D611" s="205">
        <v>5</v>
      </c>
      <c r="E611" s="168" t="s">
        <v>343</v>
      </c>
      <c r="F611" s="259">
        <v>1769.64</v>
      </c>
      <c r="G611" s="168">
        <v>239.73</v>
      </c>
      <c r="H611" s="168">
        <v>239.73</v>
      </c>
      <c r="I611" s="176">
        <f t="shared" si="148"/>
        <v>1</v>
      </c>
      <c r="J611" s="168">
        <v>10.07</v>
      </c>
      <c r="K611" s="176">
        <f t="shared" si="149"/>
        <v>4.20055896216577E-2</v>
      </c>
      <c r="L611" s="259">
        <v>194.04</v>
      </c>
      <c r="M611" s="176">
        <f t="shared" si="150"/>
        <v>1.0420055896216576</v>
      </c>
      <c r="N611" s="259">
        <v>1953.98</v>
      </c>
      <c r="O611" s="168">
        <v>0.95</v>
      </c>
      <c r="P611" s="175">
        <f t="shared" si="151"/>
        <v>3.9627914737412921E-3</v>
      </c>
      <c r="Q611" s="259">
        <f t="shared" si="152"/>
        <v>184.33799999999999</v>
      </c>
      <c r="R611" s="168">
        <f t="shared" si="153"/>
        <v>9.1199999999999939</v>
      </c>
      <c r="S611" s="170">
        <f t="shared" si="154"/>
        <v>3.8042798147916383E-2</v>
      </c>
      <c r="T611" s="168" t="s">
        <v>502</v>
      </c>
      <c r="U611" s="168" t="s">
        <v>316</v>
      </c>
      <c r="V611" s="168" t="s">
        <v>722</v>
      </c>
      <c r="W611" s="174">
        <v>1</v>
      </c>
      <c r="X611" s="168" t="s">
        <v>179</v>
      </c>
      <c r="Y611" s="171" t="s">
        <v>585</v>
      </c>
      <c r="Z611" s="219">
        <f>SUM(W607:W676)</f>
        <v>70</v>
      </c>
      <c r="AA611" s="220">
        <f>SUMIF(U607:U676,TRIM(AA610),W607:W676)</f>
        <v>0</v>
      </c>
      <c r="AB611" s="220">
        <f>SUMIF(U607:U676,TRIM(AB610),W607:W676)</f>
        <v>0</v>
      </c>
      <c r="AC611" s="220">
        <f>SUMIF(U607:U676,TRIM(AC610),W607:W676)</f>
        <v>0</v>
      </c>
      <c r="AD611" s="220">
        <f>SUMIF(U607:U676,TRIM(AD610),W607:W676)</f>
        <v>41</v>
      </c>
      <c r="AE611" s="220">
        <f>SUMIF(U607:U676,TRIM(AE610),W607:W676)</f>
        <v>13</v>
      </c>
      <c r="AF611" s="220">
        <f>SUMIF(U607:U676,TRIM(AF610),W607:W676)</f>
        <v>16</v>
      </c>
      <c r="AG611" s="220">
        <f>SUMIF(U607:U676,TRIM(AG610),W607:W676)</f>
        <v>0</v>
      </c>
      <c r="AH611" s="220">
        <f>SUMIF(U607:U676,TRIM(AH610),W607:W676)</f>
        <v>0</v>
      </c>
    </row>
    <row r="612" spans="2:34" hidden="1">
      <c r="B612" s="658"/>
      <c r="C612" s="443"/>
      <c r="D612" s="205">
        <v>6</v>
      </c>
      <c r="E612" s="168" t="s">
        <v>365</v>
      </c>
      <c r="F612" s="259">
        <v>1685.31</v>
      </c>
      <c r="G612" s="168">
        <v>38.42</v>
      </c>
      <c r="H612" s="168">
        <v>38.42</v>
      </c>
      <c r="I612" s="176">
        <f t="shared" si="148"/>
        <v>1</v>
      </c>
      <c r="J612" s="168">
        <v>2.2999999999999998</v>
      </c>
      <c r="K612" s="176">
        <f t="shared" si="149"/>
        <v>5.9864653826132215E-2</v>
      </c>
      <c r="L612" s="259">
        <v>814.16</v>
      </c>
      <c r="M612" s="176">
        <f t="shared" si="150"/>
        <v>1.059864653826132</v>
      </c>
      <c r="N612" s="259">
        <v>1872.57</v>
      </c>
      <c r="O612" s="168">
        <v>0.23</v>
      </c>
      <c r="P612" s="175">
        <f t="shared" si="151"/>
        <v>5.9864653826132222E-3</v>
      </c>
      <c r="Q612" s="259">
        <f t="shared" si="152"/>
        <v>187.2568</v>
      </c>
      <c r="R612" s="168">
        <f t="shared" si="153"/>
        <v>2.0699999999999972</v>
      </c>
      <c r="S612" s="170">
        <f t="shared" si="154"/>
        <v>5.3878188443518923E-2</v>
      </c>
      <c r="T612" s="168" t="s">
        <v>502</v>
      </c>
      <c r="U612" s="168" t="s">
        <v>364</v>
      </c>
      <c r="V612" s="168" t="s">
        <v>366</v>
      </c>
      <c r="W612" s="174">
        <v>1</v>
      </c>
      <c r="X612" s="168" t="s">
        <v>133</v>
      </c>
      <c r="Y612" s="171" t="s">
        <v>500</v>
      </c>
      <c r="Z612" s="219"/>
      <c r="AA612" s="221">
        <f>SUMIF(U607:U676,TRIM(AA610),F607:F676)</f>
        <v>0</v>
      </c>
      <c r="AB612" s="221">
        <f>SUMIF(U607:U676,TRIM(AB610),F607:F676)</f>
        <v>0</v>
      </c>
      <c r="AC612" s="221">
        <f>SUMIF(U607:U676,TRIM(AC610),F607:F676)</f>
        <v>0</v>
      </c>
      <c r="AD612" s="221">
        <f>SUMIF(U607:U676,TRIM(AD610),F607:F676)</f>
        <v>52896.13</v>
      </c>
      <c r="AE612" s="221">
        <f>SUMIF(U607:U676,TRIM(AE610),F607:F676)</f>
        <v>119077.12</v>
      </c>
      <c r="AF612" s="221">
        <f>SUMIF(U607:U676,TRIM(AF610),F607:F676)</f>
        <v>17934.79</v>
      </c>
      <c r="AG612" s="221">
        <f>SUMIF(U607:U676,TRIM(AG610),F607:F676)</f>
        <v>0</v>
      </c>
      <c r="AH612" s="221">
        <f>SUMIF(U607:U676,TRIM(AH610),F607:F676)</f>
        <v>0</v>
      </c>
    </row>
    <row r="613" spans="2:34" hidden="1">
      <c r="B613" s="658"/>
      <c r="C613" s="443"/>
      <c r="D613" s="205">
        <v>7</v>
      </c>
      <c r="E613" s="168" t="s">
        <v>671</v>
      </c>
      <c r="F613" s="259">
        <v>1342.7</v>
      </c>
      <c r="G613" s="168">
        <v>162.55000000000001</v>
      </c>
      <c r="H613" s="168">
        <v>162.55000000000001</v>
      </c>
      <c r="I613" s="176">
        <f t="shared" si="148"/>
        <v>1</v>
      </c>
      <c r="J613" s="168">
        <v>7.8</v>
      </c>
      <c r="K613" s="176">
        <f t="shared" si="149"/>
        <v>4.7985235312211626E-2</v>
      </c>
      <c r="L613" s="259">
        <v>195.73</v>
      </c>
      <c r="M613" s="176">
        <f t="shared" si="150"/>
        <v>1.0479852353122117</v>
      </c>
      <c r="N613" s="259">
        <v>1526.69</v>
      </c>
      <c r="O613" s="168">
        <v>0.94</v>
      </c>
      <c r="P613" s="175">
        <f t="shared" si="151"/>
        <v>5.7828360504460158E-3</v>
      </c>
      <c r="Q613" s="259">
        <f t="shared" si="152"/>
        <v>183.98619999999997</v>
      </c>
      <c r="R613" s="168">
        <f t="shared" si="153"/>
        <v>6.8600000000000119</v>
      </c>
      <c r="S613" s="170">
        <f t="shared" si="154"/>
        <v>4.220239926176568E-2</v>
      </c>
      <c r="T613" s="168" t="s">
        <v>502</v>
      </c>
      <c r="U613" s="168" t="s">
        <v>316</v>
      </c>
      <c r="V613" s="168" t="s">
        <v>722</v>
      </c>
      <c r="W613" s="174">
        <v>1</v>
      </c>
      <c r="X613" s="168" t="s">
        <v>195</v>
      </c>
      <c r="Y613" s="171"/>
      <c r="Z613" s="219"/>
      <c r="AA613" s="221"/>
      <c r="AB613" s="221"/>
      <c r="AC613" s="221"/>
      <c r="AD613" s="221"/>
      <c r="AE613" s="221"/>
      <c r="AF613" s="221"/>
      <c r="AG613" s="221"/>
      <c r="AH613" s="221"/>
    </row>
    <row r="614" spans="2:34" hidden="1">
      <c r="B614" s="658"/>
      <c r="C614" s="443"/>
      <c r="D614" s="205">
        <v>8</v>
      </c>
      <c r="E614" s="168" t="s">
        <v>385</v>
      </c>
      <c r="F614" s="259">
        <v>1333.02</v>
      </c>
      <c r="G614" s="168">
        <v>102.84</v>
      </c>
      <c r="H614" s="168">
        <v>102.84</v>
      </c>
      <c r="I614" s="176">
        <f t="shared" si="148"/>
        <v>1</v>
      </c>
      <c r="J614" s="168">
        <v>3.7</v>
      </c>
      <c r="K614" s="176">
        <f t="shared" si="149"/>
        <v>3.5978218591987556E-2</v>
      </c>
      <c r="L614" s="259">
        <v>410.16</v>
      </c>
      <c r="M614" s="176">
        <f t="shared" si="150"/>
        <v>1.0359782185919877</v>
      </c>
      <c r="N614" s="259">
        <v>1517.59</v>
      </c>
      <c r="O614" s="168">
        <v>0.45</v>
      </c>
      <c r="P614" s="175">
        <f t="shared" si="151"/>
        <v>4.3757292882147022E-3</v>
      </c>
      <c r="Q614" s="259">
        <f t="shared" si="152"/>
        <v>184.572</v>
      </c>
      <c r="R614" s="168">
        <f t="shared" si="153"/>
        <v>3.2500000000000027</v>
      </c>
      <c r="S614" s="170">
        <f t="shared" si="154"/>
        <v>3.1602489303772879E-2</v>
      </c>
      <c r="T614" s="168" t="s">
        <v>502</v>
      </c>
      <c r="U614" s="168" t="s">
        <v>316</v>
      </c>
      <c r="V614" s="168" t="s">
        <v>348</v>
      </c>
      <c r="W614" s="174">
        <v>1</v>
      </c>
      <c r="X614" s="168" t="s">
        <v>346</v>
      </c>
      <c r="Y614" s="171" t="s">
        <v>588</v>
      </c>
      <c r="Z614" s="219">
        <f>SUM(W677:W746)</f>
        <v>70</v>
      </c>
      <c r="AA614" s="220">
        <f>SUMIF(U677:U746,TRIM(AA610),W677:W746)</f>
        <v>0</v>
      </c>
      <c r="AB614" s="220">
        <f>SUMIF(U677:U746,TRIM(AB610),W677:W746)</f>
        <v>0</v>
      </c>
      <c r="AC614" s="220">
        <f>SUMIF(U677:U746,TRIM(AC610),W677:W746)</f>
        <v>0</v>
      </c>
      <c r="AD614" s="220">
        <f>SUMIF(U677:U746,TRIM(AD610),W677:W746)</f>
        <v>31</v>
      </c>
      <c r="AE614" s="220">
        <f>SUMIF(U677:U746,TRIM(AE610),W677:W746)</f>
        <v>14</v>
      </c>
      <c r="AF614" s="220">
        <f>SUMIF(U677:U746,TRIM(AF610),W677:W746)</f>
        <v>25</v>
      </c>
      <c r="AG614" s="220">
        <f>SUMIF(U677:U746,TRIM(AG610),W677:W746)</f>
        <v>0</v>
      </c>
      <c r="AH614" s="220">
        <f>SUMIF(U677:U746,TRIM(AH610),W677:W746)</f>
        <v>0</v>
      </c>
    </row>
    <row r="615" spans="2:34" hidden="1">
      <c r="B615" s="658"/>
      <c r="C615" s="443"/>
      <c r="D615" s="205">
        <v>9</v>
      </c>
      <c r="E615" s="168" t="s">
        <v>418</v>
      </c>
      <c r="F615" s="259">
        <v>1320.71</v>
      </c>
      <c r="G615" s="168">
        <v>123.43</v>
      </c>
      <c r="H615" s="168">
        <v>123.43</v>
      </c>
      <c r="I615" s="176">
        <f t="shared" si="148"/>
        <v>1</v>
      </c>
      <c r="J615" s="168">
        <v>7.4</v>
      </c>
      <c r="K615" s="176">
        <f t="shared" si="149"/>
        <v>5.9953009803127282E-2</v>
      </c>
      <c r="L615" s="259">
        <v>203.5</v>
      </c>
      <c r="M615" s="176">
        <f t="shared" si="150"/>
        <v>1.0599530098031273</v>
      </c>
      <c r="N615" s="259">
        <v>1505.9</v>
      </c>
      <c r="O615" s="168">
        <v>0.91</v>
      </c>
      <c r="P615" s="175">
        <f t="shared" si="151"/>
        <v>7.3725998541683546E-3</v>
      </c>
      <c r="Q615" s="259">
        <f t="shared" si="152"/>
        <v>185.185</v>
      </c>
      <c r="R615" s="168">
        <f t="shared" si="153"/>
        <v>6.4900000000000055</v>
      </c>
      <c r="S615" s="170">
        <f t="shared" si="154"/>
        <v>5.2580409948958969E-2</v>
      </c>
      <c r="T615" s="168" t="s">
        <v>502</v>
      </c>
      <c r="U615" s="168" t="s">
        <v>316</v>
      </c>
      <c r="V615" s="168" t="s">
        <v>384</v>
      </c>
      <c r="W615" s="174">
        <v>1</v>
      </c>
      <c r="X615" s="168" t="s">
        <v>346</v>
      </c>
      <c r="Y615" s="171" t="s">
        <v>500</v>
      </c>
      <c r="Z615" s="220"/>
      <c r="AA615" s="221">
        <f>SUMIF(U677:U746,TRIM(AA610),F677:F746)</f>
        <v>0</v>
      </c>
      <c r="AB615" s="221">
        <f>SUMIF(U677:U746,TRIM(AB610),F677:F746)</f>
        <v>0</v>
      </c>
      <c r="AC615" s="221">
        <f>SUMIF(U677:U746,TRIM(AC610),F677:F746)</f>
        <v>0</v>
      </c>
      <c r="AD615" s="221">
        <f>SUMIF(U677:U746,TRIM(AD610),F677:F746)</f>
        <v>43643.06</v>
      </c>
      <c r="AE615" s="221">
        <f>SUMIF(U677:U746,TRIM(AE610),F677:F746)</f>
        <v>116308.12</v>
      </c>
      <c r="AF615" s="221">
        <f>SUMIF(U677:U746,TRIM(AF610),F677:F746)</f>
        <v>36330.400000000001</v>
      </c>
      <c r="AG615" s="221">
        <f>SUMIF(U677:U746,TRIM(AG610),F677:F746)</f>
        <v>0</v>
      </c>
      <c r="AH615" s="221">
        <f>SUMIF(U677:U746,TRIM(AH610),F677:F746)</f>
        <v>0</v>
      </c>
    </row>
    <row r="616" spans="2:34" hidden="1">
      <c r="B616" s="658"/>
      <c r="C616" s="443"/>
      <c r="D616" s="205">
        <v>10</v>
      </c>
      <c r="E616" s="168" t="s">
        <v>453</v>
      </c>
      <c r="F616" s="259">
        <v>1241.44</v>
      </c>
      <c r="G616" s="168">
        <v>93.24</v>
      </c>
      <c r="H616" s="168">
        <v>93.24</v>
      </c>
      <c r="I616" s="176">
        <f t="shared" si="148"/>
        <v>1</v>
      </c>
      <c r="J616" s="168">
        <v>4.4800000000000004</v>
      </c>
      <c r="K616" s="176">
        <f t="shared" si="149"/>
        <v>4.8048048048048055E-2</v>
      </c>
      <c r="L616" s="259">
        <v>318.32</v>
      </c>
      <c r="M616" s="176">
        <f t="shared" si="150"/>
        <v>1.0480480480480481</v>
      </c>
      <c r="N616" s="259">
        <v>1426.07</v>
      </c>
      <c r="O616" s="168">
        <v>0.57999999999999996</v>
      </c>
      <c r="P616" s="175">
        <f t="shared" si="151"/>
        <v>6.2205062205062207E-3</v>
      </c>
      <c r="Q616" s="259">
        <f t="shared" si="152"/>
        <v>184.62559999999999</v>
      </c>
      <c r="R616" s="168">
        <f t="shared" si="153"/>
        <v>3.9000000000000039</v>
      </c>
      <c r="S616" s="170">
        <f t="shared" si="154"/>
        <v>4.1827541827541871E-2</v>
      </c>
      <c r="T616" s="168" t="s">
        <v>502</v>
      </c>
      <c r="U616" s="168" t="s">
        <v>364</v>
      </c>
      <c r="V616" s="168" t="s">
        <v>366</v>
      </c>
      <c r="W616" s="174">
        <v>1</v>
      </c>
      <c r="X616" s="168" t="s">
        <v>143</v>
      </c>
      <c r="Y616" s="171"/>
      <c r="Z616" s="220"/>
      <c r="AA616" s="219"/>
      <c r="AB616" s="219"/>
      <c r="AC616" s="220"/>
      <c r="AD616" s="220"/>
      <c r="AE616" s="220"/>
      <c r="AF616" s="220"/>
      <c r="AG616" s="220"/>
      <c r="AH616" s="220"/>
    </row>
    <row r="617" spans="2:34" hidden="1">
      <c r="B617" s="657">
        <v>45931</v>
      </c>
      <c r="C617" s="443" t="str">
        <f t="shared" ref="C617" si="156">RIGHT(TEXT(B617,"aaa"),1)</f>
        <v>三</v>
      </c>
      <c r="D617" s="205">
        <v>1</v>
      </c>
      <c r="E617" s="168" t="s">
        <v>447</v>
      </c>
      <c r="F617" s="259">
        <v>14416.95</v>
      </c>
      <c r="G617" s="168">
        <v>116.78</v>
      </c>
      <c r="H617" s="168">
        <v>168.5</v>
      </c>
      <c r="I617" s="176">
        <f t="shared" ref="I617:I680" si="157">H617/G617</f>
        <v>1.4428840554889535</v>
      </c>
      <c r="J617" s="168">
        <v>0</v>
      </c>
      <c r="K617" s="176">
        <f t="shared" ref="K617:K680" si="158">J617/G617</f>
        <v>0</v>
      </c>
      <c r="L617" s="259">
        <v>278.75</v>
      </c>
      <c r="M617" s="176">
        <f t="shared" ref="M617:M680" si="159">(H617+J617)/G617</f>
        <v>1.4428840554889535</v>
      </c>
      <c r="N617" s="259">
        <v>14416.95</v>
      </c>
      <c r="O617" s="168">
        <v>0</v>
      </c>
      <c r="P617" s="175">
        <f t="shared" ref="P617:P680" si="160">O617/G617</f>
        <v>0</v>
      </c>
      <c r="Q617" s="259">
        <f t="shared" ref="Q617:Q680" si="161">O617*L617</f>
        <v>0</v>
      </c>
      <c r="R617" s="168">
        <f t="shared" ref="R617:R680" si="162">(H617+J617)-G617-O617</f>
        <v>51.72</v>
      </c>
      <c r="S617" s="170">
        <f t="shared" ref="S617:S680" si="163">R617/G617</f>
        <v>0.4428840554889536</v>
      </c>
      <c r="T617" s="168" t="s">
        <v>497</v>
      </c>
      <c r="U617" s="168" t="s">
        <v>355</v>
      </c>
      <c r="V617" s="168" t="s">
        <v>448</v>
      </c>
      <c r="W617" s="174">
        <v>1</v>
      </c>
      <c r="X617" s="168" t="s">
        <v>346</v>
      </c>
      <c r="Y617" s="171" t="s">
        <v>590</v>
      </c>
      <c r="Z617" s="219">
        <f>SUM(W747:W816)</f>
        <v>70</v>
      </c>
      <c r="AA617" s="220">
        <f>SUMIF(U747:U816,TRIM(AA610),W747:W816)</f>
        <v>0</v>
      </c>
      <c r="AB617" s="220">
        <f>SUMIF(U747:U816,TRIM(AB610),W747:W816)</f>
        <v>0</v>
      </c>
      <c r="AC617" s="220">
        <f>SUMIF(U747:U816,TRIM(AC610),W747:W816)</f>
        <v>0</v>
      </c>
      <c r="AD617" s="220">
        <f>SUMIF(U747:U816,TRIM(AD610),W747:W816)</f>
        <v>38</v>
      </c>
      <c r="AE617" s="220">
        <f>SUMIF(U747:U816,TRIM(AE610),W747:W816)</f>
        <v>13</v>
      </c>
      <c r="AF617" s="220">
        <f>SUMIF(U747:U816,TRIM(AF610),W747:W816)</f>
        <v>19</v>
      </c>
      <c r="AG617" s="220">
        <f>SUMIF(U747:U816,TRIM(AG610),W747:W816)</f>
        <v>0</v>
      </c>
      <c r="AH617" s="220">
        <f>SUMIF(U747:U816,TRIM(AH610),W747:W816)</f>
        <v>0</v>
      </c>
    </row>
    <row r="618" spans="2:34" hidden="1">
      <c r="B618" s="658"/>
      <c r="C618" s="443"/>
      <c r="D618" s="205">
        <v>2</v>
      </c>
      <c r="E618" s="168" t="s">
        <v>388</v>
      </c>
      <c r="F618" s="259">
        <v>3550</v>
      </c>
      <c r="G618" s="168">
        <v>10330</v>
      </c>
      <c r="H618" s="168">
        <v>10330</v>
      </c>
      <c r="I618" s="176">
        <f t="shared" si="157"/>
        <v>1</v>
      </c>
      <c r="J618" s="168">
        <v>200</v>
      </c>
      <c r="K618" s="176">
        <f t="shared" si="158"/>
        <v>1.9361084220716359E-2</v>
      </c>
      <c r="L618" s="259">
        <v>17.75</v>
      </c>
      <c r="M618" s="176">
        <f t="shared" si="159"/>
        <v>1.0193610842207164</v>
      </c>
      <c r="N618" s="259">
        <v>3550</v>
      </c>
      <c r="O618" s="168">
        <v>0</v>
      </c>
      <c r="P618" s="175">
        <f t="shared" si="160"/>
        <v>0</v>
      </c>
      <c r="Q618" s="259">
        <f t="shared" si="161"/>
        <v>0</v>
      </c>
      <c r="R618" s="168">
        <f t="shared" si="162"/>
        <v>200</v>
      </c>
      <c r="S618" s="170">
        <f t="shared" si="163"/>
        <v>1.9361084220716359E-2</v>
      </c>
      <c r="T618" s="168" t="s">
        <v>497</v>
      </c>
      <c r="U618" s="168" t="s">
        <v>355</v>
      </c>
      <c r="V618" s="168" t="s">
        <v>389</v>
      </c>
      <c r="W618" s="174">
        <v>1</v>
      </c>
      <c r="X618" s="168" t="s">
        <v>176</v>
      </c>
      <c r="Y618" s="171" t="s">
        <v>500</v>
      </c>
      <c r="Z618" s="220"/>
      <c r="AA618" s="221">
        <f>SUMIF(U747:U816,TRIM(AA610),F747:F816)</f>
        <v>0</v>
      </c>
      <c r="AB618" s="221">
        <f>SUMIF(U747:U816,TRIM(AB610),F747:F816)</f>
        <v>0</v>
      </c>
      <c r="AC618" s="221">
        <f>SUMIF(U747:U816,TRIM(AC610),F747:F816)</f>
        <v>0</v>
      </c>
      <c r="AD618" s="221">
        <f>SUMIF(U747:U816,TRIM(AD610),F747:F816)</f>
        <v>51874.109999999993</v>
      </c>
      <c r="AE618" s="221">
        <f>SUMIF(U747:U816,TRIM(AE610),F747:F816)</f>
        <v>142263.37000000002</v>
      </c>
      <c r="AF618" s="221">
        <f>SUMIF(U747:U816,TRIM(AF610),F747:F816)</f>
        <v>24088.85</v>
      </c>
      <c r="AG618" s="221">
        <f>SUMIF(U747:U816,TRIM(AG610),F747:F816)</f>
        <v>0</v>
      </c>
      <c r="AH618" s="221">
        <f>SUMIF(U747:U816,TRIM(AH610),F747:F816)</f>
        <v>0</v>
      </c>
    </row>
    <row r="619" spans="2:34" hidden="1">
      <c r="B619" s="658"/>
      <c r="C619" s="443"/>
      <c r="D619" s="205">
        <v>3</v>
      </c>
      <c r="E619" s="168" t="s">
        <v>416</v>
      </c>
      <c r="F619" s="259">
        <v>1858.82</v>
      </c>
      <c r="G619" s="168">
        <v>332.18</v>
      </c>
      <c r="H619" s="168">
        <v>332.18</v>
      </c>
      <c r="I619" s="176">
        <f t="shared" si="157"/>
        <v>1</v>
      </c>
      <c r="J619" s="168">
        <v>12.86</v>
      </c>
      <c r="K619" s="176">
        <f t="shared" si="158"/>
        <v>3.8713950267927025E-2</v>
      </c>
      <c r="L619" s="259">
        <v>156.72999999999999</v>
      </c>
      <c r="M619" s="176">
        <f t="shared" si="159"/>
        <v>1.038713950267927</v>
      </c>
      <c r="N619" s="259">
        <v>2015.55</v>
      </c>
      <c r="O619" s="168">
        <v>1</v>
      </c>
      <c r="P619" s="175">
        <f t="shared" si="160"/>
        <v>3.0104160394966582E-3</v>
      </c>
      <c r="Q619" s="259">
        <f t="shared" si="161"/>
        <v>156.72999999999999</v>
      </c>
      <c r="R619" s="168">
        <f t="shared" si="162"/>
        <v>11.860000000000014</v>
      </c>
      <c r="S619" s="170">
        <f t="shared" si="163"/>
        <v>3.5703534228430409E-2</v>
      </c>
      <c r="T619" s="168" t="s">
        <v>502</v>
      </c>
      <c r="U619" s="168" t="s">
        <v>316</v>
      </c>
      <c r="V619" s="168" t="s">
        <v>384</v>
      </c>
      <c r="W619" s="174">
        <v>1</v>
      </c>
      <c r="X619" s="168" t="s">
        <v>346</v>
      </c>
      <c r="Y619" s="171"/>
      <c r="Z619" s="220"/>
      <c r="AA619" s="219"/>
      <c r="AB619" s="219"/>
      <c r="AC619" s="220"/>
      <c r="AD619" s="220"/>
      <c r="AE619" s="220"/>
      <c r="AF619" s="220"/>
      <c r="AG619" s="220"/>
      <c r="AH619" s="220"/>
    </row>
    <row r="620" spans="2:34" hidden="1">
      <c r="B620" s="658"/>
      <c r="C620" s="443"/>
      <c r="D620" s="205">
        <v>4</v>
      </c>
      <c r="E620" s="168" t="s">
        <v>359</v>
      </c>
      <c r="F620" s="259">
        <v>1370.43</v>
      </c>
      <c r="G620" s="168">
        <v>113.18</v>
      </c>
      <c r="H620" s="168">
        <v>113.18</v>
      </c>
      <c r="I620" s="176">
        <f t="shared" si="157"/>
        <v>1</v>
      </c>
      <c r="J620" s="168">
        <v>4.87</v>
      </c>
      <c r="K620" s="176">
        <f t="shared" si="158"/>
        <v>4.3028803675561049E-2</v>
      </c>
      <c r="L620" s="259">
        <v>313.60000000000002</v>
      </c>
      <c r="M620" s="176">
        <f t="shared" si="159"/>
        <v>1.0430288036755611</v>
      </c>
      <c r="N620" s="259">
        <v>1527.23</v>
      </c>
      <c r="O620" s="168">
        <v>0.5</v>
      </c>
      <c r="P620" s="175">
        <f t="shared" si="160"/>
        <v>4.4177416504682801E-3</v>
      </c>
      <c r="Q620" s="259">
        <f t="shared" si="161"/>
        <v>156.80000000000001</v>
      </c>
      <c r="R620" s="168">
        <f t="shared" si="162"/>
        <v>4.3700000000000045</v>
      </c>
      <c r="S620" s="170">
        <f t="shared" si="163"/>
        <v>3.8611062025092811E-2</v>
      </c>
      <c r="T620" s="168" t="s">
        <v>502</v>
      </c>
      <c r="U620" s="168" t="s">
        <v>316</v>
      </c>
      <c r="V620" s="168" t="s">
        <v>384</v>
      </c>
      <c r="W620" s="174">
        <v>1</v>
      </c>
      <c r="X620" s="168" t="s">
        <v>346</v>
      </c>
      <c r="Y620" s="171" t="s">
        <v>597</v>
      </c>
      <c r="Z620" s="219">
        <f>SUM(W817:W886)</f>
        <v>70</v>
      </c>
      <c r="AA620" s="220">
        <f>SUMIF(U817:U886,TRIM(AA610),W817:W886)</f>
        <v>0</v>
      </c>
      <c r="AB620" s="220">
        <f>SUMIF(U817:U886,TRIM(AB610),W817:W886)</f>
        <v>0</v>
      </c>
      <c r="AC620" s="220">
        <f>SUMIF(U817:U886,TRIM(AC610),W817:W886)</f>
        <v>0</v>
      </c>
      <c r="AD620" s="220">
        <f>SUMIF(U817:U886,TRIM(AD610),W817:W886)</f>
        <v>36</v>
      </c>
      <c r="AE620" s="220">
        <f>SUMIF(U817:U886,TRIM(AE610),W817:W886)</f>
        <v>12</v>
      </c>
      <c r="AF620" s="220">
        <f>SUMIF(U817:U886,TRIM(AF610),W817:W886)</f>
        <v>22</v>
      </c>
      <c r="AG620" s="220">
        <f>SUMIF(U817:U886,TRIM(AG610),W817:W886)</f>
        <v>0</v>
      </c>
      <c r="AH620" s="220">
        <f>SUMIF(U817:U886,TRIM(AH610),W817:W886)</f>
        <v>0</v>
      </c>
    </row>
    <row r="621" spans="2:34" hidden="1">
      <c r="B621" s="658"/>
      <c r="C621" s="443"/>
      <c r="D621" s="205">
        <v>5</v>
      </c>
      <c r="E621" s="168" t="s">
        <v>343</v>
      </c>
      <c r="F621" s="259">
        <v>1172</v>
      </c>
      <c r="G621" s="168">
        <v>227.64</v>
      </c>
      <c r="H621" s="168">
        <v>227.64</v>
      </c>
      <c r="I621" s="176">
        <f t="shared" si="157"/>
        <v>1</v>
      </c>
      <c r="J621" s="168">
        <v>6.85</v>
      </c>
      <c r="K621" s="176">
        <f t="shared" si="158"/>
        <v>3.009137234229485E-2</v>
      </c>
      <c r="L621" s="259">
        <v>194.04</v>
      </c>
      <c r="M621" s="176">
        <f t="shared" si="159"/>
        <v>1.0300913723422949</v>
      </c>
      <c r="N621" s="259">
        <v>1329.17</v>
      </c>
      <c r="O621" s="168">
        <v>0.81</v>
      </c>
      <c r="P621" s="175">
        <f t="shared" si="160"/>
        <v>3.5582498682129684E-3</v>
      </c>
      <c r="Q621" s="259">
        <f t="shared" si="161"/>
        <v>157.17240000000001</v>
      </c>
      <c r="R621" s="168">
        <f t="shared" si="162"/>
        <v>6.0399999999999938</v>
      </c>
      <c r="S621" s="170">
        <f t="shared" si="163"/>
        <v>2.653312247408186E-2</v>
      </c>
      <c r="T621" s="168" t="s">
        <v>502</v>
      </c>
      <c r="U621" s="168" t="s">
        <v>316</v>
      </c>
      <c r="V621" s="168" t="s">
        <v>722</v>
      </c>
      <c r="W621" s="174">
        <v>1</v>
      </c>
      <c r="X621" s="168" t="s">
        <v>179</v>
      </c>
      <c r="Y621" s="171" t="s">
        <v>500</v>
      </c>
      <c r="Z621" s="220"/>
      <c r="AA621" s="221">
        <f>SUMIF(U817:U886,TRIM(AA610),F817:F886)</f>
        <v>0</v>
      </c>
      <c r="AB621" s="221">
        <f>SUMIF(U817:U886,TRIM(AB610),F817:F886)</f>
        <v>0</v>
      </c>
      <c r="AC621" s="221">
        <f>SUMIF(U817:U886,TRIM(AC610),F817:F886)</f>
        <v>0</v>
      </c>
      <c r="AD621" s="221">
        <f>SUMIF(U817:U886,TRIM(AD610),F817:F886)</f>
        <v>55326.98</v>
      </c>
      <c r="AE621" s="221">
        <f>SUMIF(U817:U886,TRIM(AE610),F817:F886)</f>
        <v>105901.85</v>
      </c>
      <c r="AF621" s="221">
        <f>SUMIF(U817:U886,TRIM(AF610),F817:F886)</f>
        <v>31771.83</v>
      </c>
      <c r="AG621" s="221">
        <f>SUMIF(U817:U886,TRIM(AG610),F817:F886)</f>
        <v>0</v>
      </c>
      <c r="AH621" s="221">
        <f>SUMIF(U817:U886,TRIM(AH610),F817:F886)</f>
        <v>0</v>
      </c>
    </row>
    <row r="622" spans="2:34" hidden="1">
      <c r="B622" s="658"/>
      <c r="C622" s="443"/>
      <c r="D622" s="205">
        <v>6</v>
      </c>
      <c r="E622" s="168" t="s">
        <v>613</v>
      </c>
      <c r="F622" s="259">
        <v>1152.04</v>
      </c>
      <c r="G622" s="168">
        <v>215.75</v>
      </c>
      <c r="H622" s="168">
        <v>215.75</v>
      </c>
      <c r="I622" s="176">
        <f t="shared" si="157"/>
        <v>1</v>
      </c>
      <c r="J622" s="168">
        <v>8.35</v>
      </c>
      <c r="K622" s="176">
        <f t="shared" si="158"/>
        <v>3.8702201622247974E-2</v>
      </c>
      <c r="L622" s="259">
        <v>156.74</v>
      </c>
      <c r="M622" s="176">
        <f t="shared" si="159"/>
        <v>1.038702201622248</v>
      </c>
      <c r="N622" s="259">
        <v>1308.78</v>
      </c>
      <c r="O622" s="168">
        <v>1</v>
      </c>
      <c r="P622" s="175">
        <f t="shared" si="160"/>
        <v>4.6349942062572421E-3</v>
      </c>
      <c r="Q622" s="259">
        <f t="shared" si="161"/>
        <v>156.74</v>
      </c>
      <c r="R622" s="168">
        <f t="shared" si="162"/>
        <v>7.3499999999999943</v>
      </c>
      <c r="S622" s="170">
        <f t="shared" si="163"/>
        <v>3.4067207415990702E-2</v>
      </c>
      <c r="T622" s="168" t="s">
        <v>502</v>
      </c>
      <c r="U622" s="168" t="s">
        <v>316</v>
      </c>
      <c r="V622" s="168" t="s">
        <v>384</v>
      </c>
      <c r="W622" s="174">
        <v>1</v>
      </c>
      <c r="X622" s="168" t="s">
        <v>346</v>
      </c>
      <c r="Y622" s="171"/>
      <c r="Z622" s="220"/>
      <c r="AA622" s="219"/>
      <c r="AB622" s="219"/>
      <c r="AC622" s="220"/>
      <c r="AD622" s="220"/>
      <c r="AE622" s="220"/>
      <c r="AF622" s="220"/>
      <c r="AG622" s="220"/>
      <c r="AH622" s="220"/>
    </row>
    <row r="623" spans="2:34" hidden="1">
      <c r="B623" s="658"/>
      <c r="C623" s="443"/>
      <c r="D623" s="205">
        <v>7</v>
      </c>
      <c r="E623" s="168" t="s">
        <v>365</v>
      </c>
      <c r="F623" s="259">
        <v>1123.54</v>
      </c>
      <c r="G623" s="168">
        <v>36.590000000000003</v>
      </c>
      <c r="H623" s="168">
        <v>36.590000000000003</v>
      </c>
      <c r="I623" s="176">
        <f t="shared" si="157"/>
        <v>1</v>
      </c>
      <c r="J623" s="168">
        <v>1.57</v>
      </c>
      <c r="K623" s="176">
        <f t="shared" si="158"/>
        <v>4.2907898332877836E-2</v>
      </c>
      <c r="L623" s="259">
        <v>814.16</v>
      </c>
      <c r="M623" s="176">
        <f t="shared" si="159"/>
        <v>1.0429078983328779</v>
      </c>
      <c r="N623" s="259">
        <v>1278.23</v>
      </c>
      <c r="O623" s="168">
        <v>0.19</v>
      </c>
      <c r="P623" s="175">
        <f t="shared" si="160"/>
        <v>5.1926755944247055E-3</v>
      </c>
      <c r="Q623" s="259">
        <f t="shared" si="161"/>
        <v>154.69039999999998</v>
      </c>
      <c r="R623" s="168">
        <f t="shared" si="162"/>
        <v>1.3800000000000003</v>
      </c>
      <c r="S623" s="170">
        <f t="shared" si="163"/>
        <v>3.7715222738453132E-2</v>
      </c>
      <c r="T623" s="168" t="s">
        <v>502</v>
      </c>
      <c r="U623" s="168" t="s">
        <v>364</v>
      </c>
      <c r="V623" s="168" t="s">
        <v>366</v>
      </c>
      <c r="W623" s="174">
        <v>1</v>
      </c>
      <c r="X623" s="168" t="s">
        <v>133</v>
      </c>
      <c r="Y623" s="171" t="s">
        <v>600</v>
      </c>
      <c r="Z623" s="219">
        <f>SUM(W887:W956)</f>
        <v>70</v>
      </c>
      <c r="AA623" s="220">
        <f>SUMIF($U887:$U956,TRIM(AA610),$W887:$W956)</f>
        <v>0</v>
      </c>
      <c r="AB623" s="220">
        <f t="shared" ref="AB623:AH623" si="164">SUMIF($U887:$U956,TRIM(AB610),$W887:$W956)</f>
        <v>0</v>
      </c>
      <c r="AC623" s="220">
        <f t="shared" si="164"/>
        <v>0</v>
      </c>
      <c r="AD623" s="220">
        <f t="shared" si="164"/>
        <v>31</v>
      </c>
      <c r="AE623" s="220">
        <f t="shared" si="164"/>
        <v>13</v>
      </c>
      <c r="AF623" s="220">
        <f t="shared" si="164"/>
        <v>26</v>
      </c>
      <c r="AG623" s="220">
        <f t="shared" si="164"/>
        <v>0</v>
      </c>
      <c r="AH623" s="220">
        <f t="shared" si="164"/>
        <v>0</v>
      </c>
    </row>
    <row r="624" spans="2:34" hidden="1">
      <c r="B624" s="658"/>
      <c r="C624" s="443"/>
      <c r="D624" s="205">
        <v>8</v>
      </c>
      <c r="E624" s="168" t="s">
        <v>671</v>
      </c>
      <c r="F624" s="259">
        <v>986.4799999999999</v>
      </c>
      <c r="G624" s="168">
        <v>169.61</v>
      </c>
      <c r="H624" s="168">
        <v>169.61</v>
      </c>
      <c r="I624" s="176">
        <f t="shared" si="157"/>
        <v>1</v>
      </c>
      <c r="J624" s="168">
        <v>5.84</v>
      </c>
      <c r="K624" s="176">
        <f t="shared" si="158"/>
        <v>3.4431932079476445E-2</v>
      </c>
      <c r="L624" s="259">
        <v>195.73</v>
      </c>
      <c r="M624" s="176">
        <f t="shared" si="159"/>
        <v>1.0344319320794764</v>
      </c>
      <c r="N624" s="259">
        <v>1143.06</v>
      </c>
      <c r="O624" s="168">
        <v>0.8</v>
      </c>
      <c r="P624" s="175">
        <f t="shared" si="160"/>
        <v>4.7167030245858143E-3</v>
      </c>
      <c r="Q624" s="259">
        <f t="shared" si="161"/>
        <v>156.584</v>
      </c>
      <c r="R624" s="168">
        <f t="shared" si="162"/>
        <v>5.0400000000000036</v>
      </c>
      <c r="S624" s="170">
        <f t="shared" si="163"/>
        <v>2.971522905489065E-2</v>
      </c>
      <c r="T624" s="168" t="s">
        <v>502</v>
      </c>
      <c r="U624" s="168" t="s">
        <v>316</v>
      </c>
      <c r="V624" s="168" t="s">
        <v>722</v>
      </c>
      <c r="W624" s="174">
        <v>1</v>
      </c>
      <c r="X624" s="168" t="s">
        <v>195</v>
      </c>
      <c r="Y624" s="171" t="s">
        <v>500</v>
      </c>
      <c r="Z624" s="220"/>
      <c r="AA624" s="221">
        <f>SUMIF($U887:$U956,TRIM(AA610),$F887:$F956)</f>
        <v>0</v>
      </c>
      <c r="AB624" s="221">
        <f t="shared" ref="AB624:AH624" si="165">SUMIF($U887:$U956,TRIM(AB610),$F887:$F956)</f>
        <v>0</v>
      </c>
      <c r="AC624" s="221">
        <f t="shared" si="165"/>
        <v>0</v>
      </c>
      <c r="AD624" s="221">
        <f t="shared" si="165"/>
        <v>71152.85000000002</v>
      </c>
      <c r="AE624" s="221">
        <f t="shared" si="165"/>
        <v>99978.69</v>
      </c>
      <c r="AF624" s="221">
        <f t="shared" si="165"/>
        <v>51679.69999999999</v>
      </c>
      <c r="AG624" s="221">
        <f t="shared" si="165"/>
        <v>0</v>
      </c>
      <c r="AH624" s="221">
        <f t="shared" si="165"/>
        <v>0</v>
      </c>
    </row>
    <row r="625" spans="2:34" hidden="1">
      <c r="B625" s="658"/>
      <c r="C625" s="443"/>
      <c r="D625" s="205">
        <v>9</v>
      </c>
      <c r="E625" s="168" t="s">
        <v>418</v>
      </c>
      <c r="F625" s="259">
        <v>978.82999999999993</v>
      </c>
      <c r="G625" s="168">
        <v>129.71</v>
      </c>
      <c r="H625" s="168">
        <v>129.71</v>
      </c>
      <c r="I625" s="176">
        <f t="shared" si="157"/>
        <v>1</v>
      </c>
      <c r="J625" s="168">
        <v>5.58</v>
      </c>
      <c r="K625" s="176">
        <f t="shared" si="158"/>
        <v>4.3019042479377073E-2</v>
      </c>
      <c r="L625" s="259">
        <v>203.5</v>
      </c>
      <c r="M625" s="176">
        <f t="shared" si="159"/>
        <v>1.0430190424793773</v>
      </c>
      <c r="N625" s="259">
        <v>1135.53</v>
      </c>
      <c r="O625" s="168">
        <v>0.77</v>
      </c>
      <c r="P625" s="175">
        <f t="shared" si="160"/>
        <v>5.9363194819212085E-3</v>
      </c>
      <c r="Q625" s="259">
        <f t="shared" si="161"/>
        <v>156.69499999999999</v>
      </c>
      <c r="R625" s="168">
        <f t="shared" si="162"/>
        <v>4.8100000000000129</v>
      </c>
      <c r="S625" s="170">
        <f t="shared" si="163"/>
        <v>3.7082722997455964E-2</v>
      </c>
      <c r="T625" s="168" t="s">
        <v>502</v>
      </c>
      <c r="U625" s="168" t="s">
        <v>316</v>
      </c>
      <c r="V625" s="168" t="s">
        <v>384</v>
      </c>
      <c r="W625" s="174">
        <v>1</v>
      </c>
      <c r="X625" s="168" t="s">
        <v>346</v>
      </c>
      <c r="Y625" s="171"/>
      <c r="Z625" s="220"/>
      <c r="AA625" s="219"/>
      <c r="AB625" s="219"/>
      <c r="AC625" s="220"/>
      <c r="AD625" s="220"/>
      <c r="AE625" s="220"/>
      <c r="AF625" s="220"/>
      <c r="AG625" s="220"/>
      <c r="AH625" s="220"/>
    </row>
    <row r="626" spans="2:34" hidden="1">
      <c r="B626" s="658"/>
      <c r="C626" s="443"/>
      <c r="D626" s="205">
        <v>10</v>
      </c>
      <c r="E626" s="168" t="s">
        <v>385</v>
      </c>
      <c r="F626" s="259">
        <v>910.56000000000006</v>
      </c>
      <c r="G626" s="168">
        <v>100.82</v>
      </c>
      <c r="H626" s="168">
        <v>100.82</v>
      </c>
      <c r="I626" s="176">
        <f t="shared" si="157"/>
        <v>1</v>
      </c>
      <c r="J626" s="168">
        <v>2.6</v>
      </c>
      <c r="K626" s="176">
        <f t="shared" si="158"/>
        <v>2.5788534021027577E-2</v>
      </c>
      <c r="L626" s="259">
        <v>410.16</v>
      </c>
      <c r="M626" s="176">
        <f t="shared" si="159"/>
        <v>1.0257885340210275</v>
      </c>
      <c r="N626" s="259">
        <v>1066.42</v>
      </c>
      <c r="O626" s="168">
        <v>0.38</v>
      </c>
      <c r="P626" s="175">
        <f t="shared" si="160"/>
        <v>3.7690934338424917E-3</v>
      </c>
      <c r="Q626" s="259">
        <f t="shared" si="161"/>
        <v>155.86080000000001</v>
      </c>
      <c r="R626" s="168">
        <f t="shared" si="162"/>
        <v>2.2199999999999944</v>
      </c>
      <c r="S626" s="170">
        <f t="shared" si="163"/>
        <v>2.2019440587185028E-2</v>
      </c>
      <c r="T626" s="168" t="s">
        <v>502</v>
      </c>
      <c r="U626" s="168" t="s">
        <v>316</v>
      </c>
      <c r="V626" s="168" t="s">
        <v>348</v>
      </c>
      <c r="W626" s="174">
        <v>1</v>
      </c>
      <c r="X626" s="168" t="s">
        <v>346</v>
      </c>
      <c r="Y626" s="171"/>
      <c r="Z626" s="172"/>
      <c r="AA626" s="172"/>
      <c r="AB626" s="172"/>
      <c r="AC626" s="172"/>
      <c r="AD626" s="172"/>
      <c r="AE626" s="172"/>
      <c r="AF626" s="172"/>
      <c r="AG626" s="172"/>
      <c r="AH626" s="172"/>
    </row>
    <row r="627" spans="2:34" hidden="1">
      <c r="B627" s="657">
        <v>45932</v>
      </c>
      <c r="C627" s="443" t="str">
        <f t="shared" ref="C627" si="166">RIGHT(TEXT(B627,"aaa"),1)</f>
        <v>四</v>
      </c>
      <c r="D627" s="205">
        <v>1</v>
      </c>
      <c r="E627" s="168" t="s">
        <v>447</v>
      </c>
      <c r="F627" s="259">
        <v>12691.49</v>
      </c>
      <c r="G627" s="168">
        <v>106.37</v>
      </c>
      <c r="H627" s="168">
        <v>149.5</v>
      </c>
      <c r="I627" s="176">
        <f t="shared" si="157"/>
        <v>1.4054714675190372</v>
      </c>
      <c r="J627" s="168">
        <v>2.4</v>
      </c>
      <c r="K627" s="176">
        <f t="shared" si="158"/>
        <v>2.2562752655824008E-2</v>
      </c>
      <c r="L627" s="259">
        <v>278.75</v>
      </c>
      <c r="M627" s="176">
        <f t="shared" si="159"/>
        <v>1.4280342201748613</v>
      </c>
      <c r="N627" s="259">
        <v>12691.49</v>
      </c>
      <c r="O627" s="168">
        <v>0</v>
      </c>
      <c r="P627" s="175">
        <f t="shared" si="160"/>
        <v>0</v>
      </c>
      <c r="Q627" s="259">
        <f t="shared" si="161"/>
        <v>0</v>
      </c>
      <c r="R627" s="168">
        <f t="shared" si="162"/>
        <v>45.53</v>
      </c>
      <c r="S627" s="170">
        <f t="shared" si="163"/>
        <v>0.42803422017486131</v>
      </c>
      <c r="T627" s="168" t="s">
        <v>497</v>
      </c>
      <c r="U627" s="168" t="s">
        <v>355</v>
      </c>
      <c r="V627" s="168" t="s">
        <v>448</v>
      </c>
      <c r="W627" s="174">
        <v>1</v>
      </c>
      <c r="X627" s="168" t="s">
        <v>346</v>
      </c>
      <c r="Y627" s="166" t="s">
        <v>676</v>
      </c>
      <c r="Z627" s="219">
        <f>Z611+Z614+Z617+Z620+Z623</f>
        <v>350</v>
      </c>
      <c r="AA627" s="219">
        <f t="shared" ref="AA627:AH628" si="167">AA611+AA614+AA617+AA620+AA623</f>
        <v>0</v>
      </c>
      <c r="AB627" s="219">
        <f t="shared" si="167"/>
        <v>0</v>
      </c>
      <c r="AC627" s="219">
        <f t="shared" si="167"/>
        <v>0</v>
      </c>
      <c r="AD627" s="219">
        <f t="shared" si="167"/>
        <v>177</v>
      </c>
      <c r="AE627" s="219">
        <f t="shared" si="167"/>
        <v>65</v>
      </c>
      <c r="AF627" s="219">
        <f t="shared" si="167"/>
        <v>108</v>
      </c>
      <c r="AG627" s="219">
        <f t="shared" si="167"/>
        <v>0</v>
      </c>
      <c r="AH627" s="219">
        <f t="shared" si="167"/>
        <v>0</v>
      </c>
    </row>
    <row r="628" spans="2:34" hidden="1">
      <c r="B628" s="658"/>
      <c r="C628" s="443"/>
      <c r="D628" s="205">
        <v>2</v>
      </c>
      <c r="E628" s="168" t="s">
        <v>385</v>
      </c>
      <c r="F628" s="259">
        <v>2772.68</v>
      </c>
      <c r="G628" s="168">
        <v>94.14</v>
      </c>
      <c r="H628" s="168">
        <v>94.14</v>
      </c>
      <c r="I628" s="176">
        <f t="shared" si="157"/>
        <v>1</v>
      </c>
      <c r="J628" s="168">
        <v>7.4</v>
      </c>
      <c r="K628" s="176">
        <f t="shared" si="158"/>
        <v>7.8606330996388363E-2</v>
      </c>
      <c r="L628" s="259">
        <v>410.16</v>
      </c>
      <c r="M628" s="176">
        <f t="shared" si="159"/>
        <v>1.0786063309963885</v>
      </c>
      <c r="N628" s="259">
        <v>3035.18</v>
      </c>
      <c r="O628" s="168">
        <v>0.64</v>
      </c>
      <c r="P628" s="175">
        <f t="shared" si="160"/>
        <v>6.7983853834714253E-3</v>
      </c>
      <c r="Q628" s="259">
        <f t="shared" si="161"/>
        <v>262.50240000000002</v>
      </c>
      <c r="R628" s="168">
        <f t="shared" si="162"/>
        <v>6.760000000000006</v>
      </c>
      <c r="S628" s="170">
        <f t="shared" si="163"/>
        <v>7.1807945612916993E-2</v>
      </c>
      <c r="T628" s="168" t="s">
        <v>502</v>
      </c>
      <c r="U628" s="168" t="s">
        <v>316</v>
      </c>
      <c r="V628" s="168" t="s">
        <v>348</v>
      </c>
      <c r="W628" s="174">
        <v>1</v>
      </c>
      <c r="X628" s="168" t="s">
        <v>346</v>
      </c>
      <c r="Y628" s="171" t="s">
        <v>500</v>
      </c>
      <c r="Z628" s="220"/>
      <c r="AA628" s="221">
        <f>AA612+AA615+AA618+AA621+AA624</f>
        <v>0</v>
      </c>
      <c r="AB628" s="221">
        <f t="shared" si="167"/>
        <v>0</v>
      </c>
      <c r="AC628" s="221">
        <f t="shared" si="167"/>
        <v>0</v>
      </c>
      <c r="AD628" s="221">
        <f t="shared" si="167"/>
        <v>274893.13</v>
      </c>
      <c r="AE628" s="221">
        <f t="shared" si="167"/>
        <v>583529.14999999991</v>
      </c>
      <c r="AF628" s="221">
        <f t="shared" si="167"/>
        <v>161805.57</v>
      </c>
      <c r="AG628" s="221">
        <f t="shared" si="167"/>
        <v>0</v>
      </c>
      <c r="AH628" s="221">
        <f t="shared" si="167"/>
        <v>0</v>
      </c>
    </row>
    <row r="629" spans="2:34" hidden="1">
      <c r="B629" s="658"/>
      <c r="C629" s="443"/>
      <c r="D629" s="205">
        <v>3</v>
      </c>
      <c r="E629" s="168" t="s">
        <v>347</v>
      </c>
      <c r="F629" s="259">
        <v>2070.62</v>
      </c>
      <c r="G629" s="168">
        <v>245.91</v>
      </c>
      <c r="H629" s="168">
        <v>245.91</v>
      </c>
      <c r="I629" s="176">
        <f t="shared" si="157"/>
        <v>1</v>
      </c>
      <c r="J629" s="168">
        <v>22.55</v>
      </c>
      <c r="K629" s="176">
        <f t="shared" si="158"/>
        <v>9.1700215526005449E-2</v>
      </c>
      <c r="L629" s="259">
        <v>99.12</v>
      </c>
      <c r="M629" s="176">
        <f t="shared" si="159"/>
        <v>1.0917002155260054</v>
      </c>
      <c r="N629" s="259">
        <v>2235.16</v>
      </c>
      <c r="O629" s="168">
        <v>1.66</v>
      </c>
      <c r="P629" s="175">
        <f t="shared" si="160"/>
        <v>6.7504371518035053E-3</v>
      </c>
      <c r="Q629" s="259">
        <f t="shared" si="161"/>
        <v>164.53919999999999</v>
      </c>
      <c r="R629" s="168">
        <f t="shared" si="162"/>
        <v>20.889999999999983</v>
      </c>
      <c r="S629" s="170">
        <f t="shared" si="163"/>
        <v>8.4949778374201881E-2</v>
      </c>
      <c r="T629" s="168" t="s">
        <v>502</v>
      </c>
      <c r="U629" s="168" t="s">
        <v>316</v>
      </c>
      <c r="V629" s="168" t="s">
        <v>351</v>
      </c>
      <c r="W629" s="174">
        <v>1</v>
      </c>
      <c r="X629" s="168" t="s">
        <v>346</v>
      </c>
    </row>
    <row r="630" spans="2:34" hidden="1">
      <c r="B630" s="658"/>
      <c r="C630" s="443"/>
      <c r="D630" s="205">
        <v>4</v>
      </c>
      <c r="E630" s="168" t="s">
        <v>675</v>
      </c>
      <c r="F630" s="259">
        <v>1758.01</v>
      </c>
      <c r="G630" s="168">
        <v>64.8</v>
      </c>
      <c r="H630" s="168">
        <v>64.8</v>
      </c>
      <c r="I630" s="176">
        <f t="shared" si="157"/>
        <v>1</v>
      </c>
      <c r="J630" s="168">
        <v>5.43</v>
      </c>
      <c r="K630" s="176">
        <f t="shared" si="158"/>
        <v>8.3796296296296299E-2</v>
      </c>
      <c r="L630" s="259">
        <v>417.58</v>
      </c>
      <c r="M630" s="176">
        <f t="shared" si="159"/>
        <v>1.0837962962962961</v>
      </c>
      <c r="N630" s="259">
        <v>2267.46</v>
      </c>
      <c r="O630" s="168">
        <v>1.22</v>
      </c>
      <c r="P630" s="175">
        <f t="shared" si="160"/>
        <v>1.8827160493827162E-2</v>
      </c>
      <c r="Q630" s="259">
        <f t="shared" si="161"/>
        <v>509.44759999999997</v>
      </c>
      <c r="R630" s="168">
        <f t="shared" si="162"/>
        <v>4.2099999999999929</v>
      </c>
      <c r="S630" s="170">
        <f t="shared" si="163"/>
        <v>6.4969135802469033E-2</v>
      </c>
      <c r="T630" s="168" t="s">
        <v>502</v>
      </c>
      <c r="U630" s="168" t="s">
        <v>316</v>
      </c>
      <c r="V630" s="168" t="s">
        <v>348</v>
      </c>
      <c r="W630" s="174">
        <v>1</v>
      </c>
      <c r="X630" s="168" t="s">
        <v>147</v>
      </c>
    </row>
    <row r="631" spans="2:34" hidden="1">
      <c r="B631" s="658"/>
      <c r="C631" s="443"/>
      <c r="D631" s="205">
        <v>5</v>
      </c>
      <c r="E631" s="168" t="s">
        <v>411</v>
      </c>
      <c r="F631" s="259">
        <v>1275.27</v>
      </c>
      <c r="G631" s="168">
        <v>154.57</v>
      </c>
      <c r="H631" s="168">
        <v>154.57</v>
      </c>
      <c r="I631" s="176">
        <f t="shared" si="157"/>
        <v>1</v>
      </c>
      <c r="J631" s="168">
        <v>15.36</v>
      </c>
      <c r="K631" s="176">
        <f t="shared" si="158"/>
        <v>9.9372452610467746E-2</v>
      </c>
      <c r="L631" s="259">
        <v>127.4</v>
      </c>
      <c r="M631" s="176">
        <f t="shared" si="159"/>
        <v>1.0993724526104678</v>
      </c>
      <c r="N631" s="259">
        <v>1956.86</v>
      </c>
      <c r="O631" s="168">
        <v>5.35</v>
      </c>
      <c r="P631" s="175">
        <f t="shared" si="160"/>
        <v>3.4612149835026203E-2</v>
      </c>
      <c r="Q631" s="259">
        <f t="shared" si="161"/>
        <v>681.59</v>
      </c>
      <c r="R631" s="168">
        <f t="shared" si="162"/>
        <v>10.010000000000014</v>
      </c>
      <c r="S631" s="170">
        <f t="shared" si="163"/>
        <v>6.4760302775441647E-2</v>
      </c>
      <c r="T631" s="168" t="s">
        <v>502</v>
      </c>
      <c r="U631" s="168" t="s">
        <v>316</v>
      </c>
      <c r="V631" s="168" t="s">
        <v>445</v>
      </c>
      <c r="W631" s="174">
        <v>1</v>
      </c>
      <c r="X631" s="168" t="s">
        <v>346</v>
      </c>
    </row>
    <row r="632" spans="2:34" hidden="1">
      <c r="B632" s="658"/>
      <c r="C632" s="443"/>
      <c r="D632" s="205">
        <v>6</v>
      </c>
      <c r="E632" s="168" t="s">
        <v>685</v>
      </c>
      <c r="F632" s="259">
        <v>1270.43</v>
      </c>
      <c r="G632" s="168">
        <v>189.45</v>
      </c>
      <c r="H632" s="168">
        <v>189.45</v>
      </c>
      <c r="I632" s="176">
        <f t="shared" si="157"/>
        <v>1</v>
      </c>
      <c r="J632" s="168">
        <v>14.89</v>
      </c>
      <c r="K632" s="176">
        <f t="shared" si="158"/>
        <v>7.8595935603061495E-2</v>
      </c>
      <c r="L632" s="259">
        <v>99.02</v>
      </c>
      <c r="M632" s="176">
        <f t="shared" si="159"/>
        <v>1.0785959356030614</v>
      </c>
      <c r="N632" s="259">
        <v>1474.41</v>
      </c>
      <c r="O632" s="168">
        <v>2.06</v>
      </c>
      <c r="P632" s="175">
        <f t="shared" si="160"/>
        <v>1.0873581419899711E-2</v>
      </c>
      <c r="Q632" s="259">
        <f t="shared" si="161"/>
        <v>203.9812</v>
      </c>
      <c r="R632" s="168">
        <f t="shared" si="162"/>
        <v>12.829999999999986</v>
      </c>
      <c r="S632" s="170">
        <f t="shared" si="163"/>
        <v>6.772235418316172E-2</v>
      </c>
      <c r="T632" s="168" t="s">
        <v>502</v>
      </c>
      <c r="U632" s="168" t="s">
        <v>316</v>
      </c>
      <c r="V632" s="168" t="s">
        <v>753</v>
      </c>
      <c r="W632" s="174">
        <v>1</v>
      </c>
      <c r="X632" s="168" t="s">
        <v>136</v>
      </c>
    </row>
    <row r="633" spans="2:34" hidden="1">
      <c r="B633" s="658"/>
      <c r="C633" s="443"/>
      <c r="D633" s="205">
        <v>7</v>
      </c>
      <c r="E633" s="168" t="s">
        <v>365</v>
      </c>
      <c r="F633" s="259">
        <v>1221.24</v>
      </c>
      <c r="G633" s="168">
        <v>31.82</v>
      </c>
      <c r="H633" s="168">
        <v>31.82</v>
      </c>
      <c r="I633" s="176">
        <f t="shared" si="157"/>
        <v>1</v>
      </c>
      <c r="J633" s="168">
        <v>2.15</v>
      </c>
      <c r="K633" s="176">
        <f t="shared" si="158"/>
        <v>6.7567567567567557E-2</v>
      </c>
      <c r="L633" s="259">
        <v>814.16</v>
      </c>
      <c r="M633" s="176">
        <f t="shared" si="159"/>
        <v>1.0675675675675675</v>
      </c>
      <c r="N633" s="259">
        <v>1750.44</v>
      </c>
      <c r="O633" s="168">
        <v>0.65</v>
      </c>
      <c r="P633" s="175">
        <f t="shared" si="160"/>
        <v>2.0427404148334383E-2</v>
      </c>
      <c r="Q633" s="259">
        <f t="shared" si="161"/>
        <v>529.20399999999995</v>
      </c>
      <c r="R633" s="168">
        <f t="shared" si="162"/>
        <v>1.4999999999999987</v>
      </c>
      <c r="S633" s="170">
        <f t="shared" si="163"/>
        <v>4.7140163419233147E-2</v>
      </c>
      <c r="T633" s="168" t="s">
        <v>502</v>
      </c>
      <c r="U633" s="168" t="s">
        <v>364</v>
      </c>
      <c r="V633" s="168" t="s">
        <v>366</v>
      </c>
      <c r="W633" s="174">
        <v>1</v>
      </c>
      <c r="X633" s="168" t="s">
        <v>133</v>
      </c>
    </row>
    <row r="634" spans="2:34" hidden="1">
      <c r="B634" s="658"/>
      <c r="C634" s="443"/>
      <c r="D634" s="205">
        <v>8</v>
      </c>
      <c r="E634" s="168" t="s">
        <v>425</v>
      </c>
      <c r="F634" s="259">
        <v>1173.58</v>
      </c>
      <c r="G634" s="168">
        <v>60.02</v>
      </c>
      <c r="H634" s="168">
        <v>60.02</v>
      </c>
      <c r="I634" s="176">
        <f t="shared" si="157"/>
        <v>1</v>
      </c>
      <c r="J634" s="168">
        <v>3.93</v>
      </c>
      <c r="K634" s="176">
        <f t="shared" si="158"/>
        <v>6.5478173942019324E-2</v>
      </c>
      <c r="L634" s="259">
        <v>365.6</v>
      </c>
      <c r="M634" s="176">
        <f t="shared" si="159"/>
        <v>1.0654781739420194</v>
      </c>
      <c r="N634" s="259">
        <v>1436.81</v>
      </c>
      <c r="O634" s="168">
        <v>0.72</v>
      </c>
      <c r="P634" s="175">
        <f t="shared" si="160"/>
        <v>1.1996001332889037E-2</v>
      </c>
      <c r="Q634" s="259">
        <f t="shared" si="161"/>
        <v>263.23200000000003</v>
      </c>
      <c r="R634" s="168">
        <f t="shared" si="162"/>
        <v>3.21</v>
      </c>
      <c r="S634" s="170">
        <f t="shared" si="163"/>
        <v>5.3482172609130289E-2</v>
      </c>
      <c r="T634" s="168" t="s">
        <v>502</v>
      </c>
      <c r="U634" s="168" t="s">
        <v>364</v>
      </c>
      <c r="V634" s="168" t="s">
        <v>366</v>
      </c>
      <c r="W634" s="174">
        <v>1</v>
      </c>
      <c r="X634" s="168" t="s">
        <v>137</v>
      </c>
    </row>
    <row r="635" spans="2:34" hidden="1">
      <c r="B635" s="658"/>
      <c r="C635" s="443"/>
      <c r="D635" s="205">
        <v>9</v>
      </c>
      <c r="E635" s="168" t="s">
        <v>589</v>
      </c>
      <c r="F635" s="259">
        <v>1141.6399999999999</v>
      </c>
      <c r="G635" s="168">
        <v>121.44</v>
      </c>
      <c r="H635" s="168">
        <v>121.44</v>
      </c>
      <c r="I635" s="176">
        <f t="shared" si="157"/>
        <v>1</v>
      </c>
      <c r="J635" s="168">
        <v>12.14</v>
      </c>
      <c r="K635" s="176">
        <f t="shared" si="158"/>
        <v>9.9967061923583664E-2</v>
      </c>
      <c r="L635" s="259">
        <v>166.42</v>
      </c>
      <c r="M635" s="176">
        <f t="shared" si="159"/>
        <v>1.0999670619235835</v>
      </c>
      <c r="N635" s="259">
        <v>2020.34</v>
      </c>
      <c r="O635" s="168">
        <v>5.28</v>
      </c>
      <c r="P635" s="175">
        <f t="shared" si="160"/>
        <v>4.3478260869565223E-2</v>
      </c>
      <c r="Q635" s="259">
        <f t="shared" si="161"/>
        <v>878.69759999999997</v>
      </c>
      <c r="R635" s="168">
        <f t="shared" si="162"/>
        <v>6.8599999999999861</v>
      </c>
      <c r="S635" s="170">
        <f t="shared" si="163"/>
        <v>5.648880105401833E-2</v>
      </c>
      <c r="T635" s="168" t="s">
        <v>502</v>
      </c>
      <c r="U635" s="168" t="s">
        <v>316</v>
      </c>
      <c r="V635" s="168" t="s">
        <v>445</v>
      </c>
      <c r="W635" s="174">
        <v>1</v>
      </c>
      <c r="X635" s="168" t="s">
        <v>177</v>
      </c>
    </row>
    <row r="636" spans="2:34" hidden="1">
      <c r="B636" s="658"/>
      <c r="C636" s="443"/>
      <c r="D636" s="205">
        <v>10</v>
      </c>
      <c r="E636" s="168" t="s">
        <v>506</v>
      </c>
      <c r="F636" s="259">
        <v>1051.31</v>
      </c>
      <c r="G636" s="168">
        <v>20.96</v>
      </c>
      <c r="H636" s="168">
        <v>20.96</v>
      </c>
      <c r="I636" s="176">
        <f t="shared" si="157"/>
        <v>1</v>
      </c>
      <c r="J636" s="168">
        <v>2.0699999999999998</v>
      </c>
      <c r="K636" s="176">
        <f t="shared" si="158"/>
        <v>9.8759541984732815E-2</v>
      </c>
      <c r="L636" s="259">
        <v>930.36</v>
      </c>
      <c r="M636" s="176">
        <f t="shared" si="159"/>
        <v>1.0987595419847329</v>
      </c>
      <c r="N636" s="259">
        <v>1925.85</v>
      </c>
      <c r="O636" s="168">
        <v>0.94</v>
      </c>
      <c r="P636" s="175">
        <f t="shared" si="160"/>
        <v>4.4847328244274808E-2</v>
      </c>
      <c r="Q636" s="259">
        <f t="shared" si="161"/>
        <v>874.53839999999991</v>
      </c>
      <c r="R636" s="168">
        <f t="shared" si="162"/>
        <v>1.1300000000000003</v>
      </c>
      <c r="S636" s="170">
        <f t="shared" si="163"/>
        <v>5.3912213740458029E-2</v>
      </c>
      <c r="T636" s="168" t="s">
        <v>502</v>
      </c>
      <c r="U636" s="168" t="s">
        <v>316</v>
      </c>
      <c r="V636" s="168" t="s">
        <v>445</v>
      </c>
      <c r="W636" s="174">
        <v>1</v>
      </c>
      <c r="X636" s="168" t="s">
        <v>143</v>
      </c>
    </row>
    <row r="637" spans="2:34" hidden="1">
      <c r="B637" s="657">
        <v>45933</v>
      </c>
      <c r="C637" s="443" t="str">
        <f t="shared" ref="C637" si="168">RIGHT(TEXT(B637,"aaa"),1)</f>
        <v>五</v>
      </c>
      <c r="D637" s="205">
        <v>1</v>
      </c>
      <c r="E637" s="168" t="s">
        <v>447</v>
      </c>
      <c r="F637" s="259">
        <v>11464.99</v>
      </c>
      <c r="G637" s="168">
        <v>73.290000000000006</v>
      </c>
      <c r="H637" s="168">
        <v>114.42</v>
      </c>
      <c r="I637" s="176">
        <f t="shared" si="157"/>
        <v>1.5611952517396643</v>
      </c>
      <c r="J637" s="168">
        <v>0</v>
      </c>
      <c r="K637" s="176">
        <f t="shared" si="158"/>
        <v>0</v>
      </c>
      <c r="L637" s="259">
        <v>278.75</v>
      </c>
      <c r="M637" s="176">
        <f t="shared" si="159"/>
        <v>1.5611952517396643</v>
      </c>
      <c r="N637" s="259">
        <v>11464.99</v>
      </c>
      <c r="O637" s="168">
        <v>0</v>
      </c>
      <c r="P637" s="175">
        <f t="shared" si="160"/>
        <v>0</v>
      </c>
      <c r="Q637" s="259">
        <f t="shared" si="161"/>
        <v>0</v>
      </c>
      <c r="R637" s="168">
        <f t="shared" si="162"/>
        <v>41.129999999999995</v>
      </c>
      <c r="S637" s="170">
        <f t="shared" si="163"/>
        <v>0.56119525173966422</v>
      </c>
      <c r="T637" s="168" t="s">
        <v>497</v>
      </c>
      <c r="U637" s="168" t="s">
        <v>355</v>
      </c>
      <c r="V637" s="168" t="s">
        <v>448</v>
      </c>
      <c r="W637" s="174">
        <v>1</v>
      </c>
      <c r="X637" s="168" t="s">
        <v>346</v>
      </c>
    </row>
    <row r="638" spans="2:34" hidden="1">
      <c r="B638" s="658"/>
      <c r="C638" s="443"/>
      <c r="D638" s="205">
        <v>2</v>
      </c>
      <c r="E638" s="168" t="s">
        <v>388</v>
      </c>
      <c r="F638" s="259">
        <v>3550</v>
      </c>
      <c r="G638" s="168">
        <v>6685</v>
      </c>
      <c r="H638" s="168">
        <v>6685</v>
      </c>
      <c r="I638" s="176">
        <f t="shared" si="157"/>
        <v>1</v>
      </c>
      <c r="J638" s="168">
        <v>200</v>
      </c>
      <c r="K638" s="176">
        <f t="shared" si="158"/>
        <v>2.9917726252804786E-2</v>
      </c>
      <c r="L638" s="259">
        <v>17.75</v>
      </c>
      <c r="M638" s="176">
        <f t="shared" si="159"/>
        <v>1.0299177262528048</v>
      </c>
      <c r="N638" s="259">
        <v>3550</v>
      </c>
      <c r="O638" s="168">
        <v>0</v>
      </c>
      <c r="P638" s="175">
        <f t="shared" si="160"/>
        <v>0</v>
      </c>
      <c r="Q638" s="259">
        <f t="shared" si="161"/>
        <v>0</v>
      </c>
      <c r="R638" s="168">
        <f t="shared" si="162"/>
        <v>200</v>
      </c>
      <c r="S638" s="170">
        <f t="shared" si="163"/>
        <v>2.9917726252804786E-2</v>
      </c>
      <c r="T638" s="168" t="s">
        <v>497</v>
      </c>
      <c r="U638" s="168" t="s">
        <v>355</v>
      </c>
      <c r="V638" s="168" t="s">
        <v>389</v>
      </c>
      <c r="W638" s="174">
        <v>1</v>
      </c>
      <c r="X638" s="168" t="s">
        <v>176</v>
      </c>
    </row>
    <row r="639" spans="2:34" hidden="1">
      <c r="B639" s="658"/>
      <c r="C639" s="443"/>
      <c r="D639" s="205">
        <v>3</v>
      </c>
      <c r="E639" s="168" t="s">
        <v>504</v>
      </c>
      <c r="F639" s="259">
        <v>1583.4900000000002</v>
      </c>
      <c r="G639" s="168">
        <v>270.2</v>
      </c>
      <c r="H639" s="168">
        <v>270.2</v>
      </c>
      <c r="I639" s="176">
        <f t="shared" si="157"/>
        <v>1</v>
      </c>
      <c r="J639" s="168">
        <v>24.98</v>
      </c>
      <c r="K639" s="176">
        <f t="shared" si="158"/>
        <v>9.245003700962251E-2</v>
      </c>
      <c r="L639" s="259">
        <v>111.2</v>
      </c>
      <c r="M639" s="176">
        <f t="shared" si="159"/>
        <v>1.0924500370096226</v>
      </c>
      <c r="N639" s="259">
        <v>2777.78</v>
      </c>
      <c r="O639" s="168">
        <v>10.74</v>
      </c>
      <c r="P639" s="175">
        <f t="shared" si="160"/>
        <v>3.9748334566987419E-2</v>
      </c>
      <c r="Q639" s="259">
        <f t="shared" si="161"/>
        <v>1194.288</v>
      </c>
      <c r="R639" s="168">
        <f t="shared" si="162"/>
        <v>14.240000000000018</v>
      </c>
      <c r="S639" s="170">
        <f t="shared" si="163"/>
        <v>5.2701702442635154E-2</v>
      </c>
      <c r="T639" s="168" t="s">
        <v>502</v>
      </c>
      <c r="U639" s="168" t="s">
        <v>316</v>
      </c>
      <c r="V639" s="168" t="s">
        <v>445</v>
      </c>
      <c r="W639" s="174">
        <v>1</v>
      </c>
      <c r="X639" s="168" t="s">
        <v>232</v>
      </c>
    </row>
    <row r="640" spans="2:34" hidden="1">
      <c r="B640" s="658"/>
      <c r="C640" s="443"/>
      <c r="D640" s="205">
        <v>4</v>
      </c>
      <c r="E640" s="168" t="s">
        <v>359</v>
      </c>
      <c r="F640" s="259">
        <v>1119.5500000000002</v>
      </c>
      <c r="G640" s="168">
        <v>78.08</v>
      </c>
      <c r="H640" s="168">
        <v>78.08</v>
      </c>
      <c r="I640" s="176">
        <f t="shared" si="157"/>
        <v>1</v>
      </c>
      <c r="J640" s="168">
        <v>3.98</v>
      </c>
      <c r="K640" s="176">
        <f t="shared" si="158"/>
        <v>5.0973360655737703E-2</v>
      </c>
      <c r="L640" s="259">
        <v>313.60000000000002</v>
      </c>
      <c r="M640" s="176">
        <f t="shared" si="159"/>
        <v>1.0509733606557377</v>
      </c>
      <c r="N640" s="259">
        <v>1248.1300000000001</v>
      </c>
      <c r="O640" s="168">
        <v>0.41</v>
      </c>
      <c r="P640" s="175">
        <f t="shared" si="160"/>
        <v>5.2510245901639342E-3</v>
      </c>
      <c r="Q640" s="259">
        <f t="shared" si="161"/>
        <v>128.57599999999999</v>
      </c>
      <c r="R640" s="168">
        <f t="shared" si="162"/>
        <v>3.5700000000000038</v>
      </c>
      <c r="S640" s="170">
        <f t="shared" si="163"/>
        <v>4.572233606557382E-2</v>
      </c>
      <c r="T640" s="168" t="s">
        <v>502</v>
      </c>
      <c r="U640" s="168" t="s">
        <v>316</v>
      </c>
      <c r="V640" s="168" t="s">
        <v>384</v>
      </c>
      <c r="W640" s="174">
        <v>1</v>
      </c>
      <c r="X640" s="168" t="s">
        <v>346</v>
      </c>
    </row>
    <row r="641" spans="2:24" hidden="1">
      <c r="B641" s="658"/>
      <c r="C641" s="443"/>
      <c r="D641" s="205">
        <v>5</v>
      </c>
      <c r="E641" s="168" t="s">
        <v>365</v>
      </c>
      <c r="F641" s="259">
        <v>1033.98</v>
      </c>
      <c r="G641" s="168">
        <v>28.1</v>
      </c>
      <c r="H641" s="168">
        <v>28.1</v>
      </c>
      <c r="I641" s="176">
        <f t="shared" si="157"/>
        <v>1</v>
      </c>
      <c r="J641" s="168">
        <v>1.43</v>
      </c>
      <c r="K641" s="176">
        <f t="shared" si="158"/>
        <v>5.0889679715302484E-2</v>
      </c>
      <c r="L641" s="259">
        <v>814.16</v>
      </c>
      <c r="M641" s="176">
        <f t="shared" si="159"/>
        <v>1.0508896797153024</v>
      </c>
      <c r="N641" s="259">
        <v>1164.25</v>
      </c>
      <c r="O641" s="168">
        <v>0.16</v>
      </c>
      <c r="P641" s="175">
        <f t="shared" si="160"/>
        <v>5.6939501779359426E-3</v>
      </c>
      <c r="Q641" s="259">
        <f t="shared" si="161"/>
        <v>130.26560000000001</v>
      </c>
      <c r="R641" s="168">
        <f t="shared" si="162"/>
        <v>1.2699999999999998</v>
      </c>
      <c r="S641" s="170">
        <f t="shared" si="163"/>
        <v>4.5195729537366537E-2</v>
      </c>
      <c r="T641" s="168" t="s">
        <v>502</v>
      </c>
      <c r="U641" s="168" t="s">
        <v>364</v>
      </c>
      <c r="V641" s="168" t="s">
        <v>366</v>
      </c>
      <c r="W641" s="174">
        <v>1</v>
      </c>
      <c r="X641" s="168" t="s">
        <v>133</v>
      </c>
    </row>
    <row r="642" spans="2:24" hidden="1">
      <c r="B642" s="658"/>
      <c r="C642" s="443"/>
      <c r="D642" s="205">
        <v>6</v>
      </c>
      <c r="E642" s="168" t="s">
        <v>675</v>
      </c>
      <c r="F642" s="259">
        <v>922.86000000000013</v>
      </c>
      <c r="G642" s="168">
        <v>49.2</v>
      </c>
      <c r="H642" s="168">
        <v>49.2</v>
      </c>
      <c r="I642" s="176">
        <f t="shared" si="157"/>
        <v>1</v>
      </c>
      <c r="J642" s="168">
        <v>2.5099999999999998</v>
      </c>
      <c r="K642" s="176">
        <f t="shared" si="158"/>
        <v>5.101626016260162E-2</v>
      </c>
      <c r="L642" s="259">
        <v>417.58</v>
      </c>
      <c r="M642" s="176">
        <f t="shared" si="159"/>
        <v>1.0510162601626016</v>
      </c>
      <c r="N642" s="259">
        <v>1048.1300000000001</v>
      </c>
      <c r="O642" s="168">
        <v>0.3</v>
      </c>
      <c r="P642" s="175">
        <f t="shared" si="160"/>
        <v>6.0975609756097554E-3</v>
      </c>
      <c r="Q642" s="259">
        <f t="shared" si="161"/>
        <v>125.27399999999999</v>
      </c>
      <c r="R642" s="168">
        <f t="shared" si="162"/>
        <v>2.2099999999999982</v>
      </c>
      <c r="S642" s="170">
        <f t="shared" si="163"/>
        <v>4.4918699186991831E-2</v>
      </c>
      <c r="T642" s="168" t="s">
        <v>502</v>
      </c>
      <c r="U642" s="168" t="s">
        <v>316</v>
      </c>
      <c r="V642" s="168" t="s">
        <v>348</v>
      </c>
      <c r="W642" s="174">
        <v>1</v>
      </c>
      <c r="X642" s="168" t="s">
        <v>147</v>
      </c>
    </row>
    <row r="643" spans="2:24" hidden="1">
      <c r="B643" s="658"/>
      <c r="C643" s="443"/>
      <c r="D643" s="205">
        <v>7</v>
      </c>
      <c r="E643" s="168" t="s">
        <v>671</v>
      </c>
      <c r="F643" s="259">
        <v>872.95999999999992</v>
      </c>
      <c r="G643" s="168">
        <v>125.09</v>
      </c>
      <c r="H643" s="168">
        <v>125.09</v>
      </c>
      <c r="I643" s="176">
        <f t="shared" si="157"/>
        <v>1</v>
      </c>
      <c r="J643" s="168">
        <v>5.1100000000000003</v>
      </c>
      <c r="K643" s="176">
        <f t="shared" si="158"/>
        <v>4.0850587576944604E-2</v>
      </c>
      <c r="L643" s="259">
        <v>195.73</v>
      </c>
      <c r="M643" s="176">
        <f t="shared" si="159"/>
        <v>1.0408505875769447</v>
      </c>
      <c r="N643" s="259">
        <v>1000.18</v>
      </c>
      <c r="O643" s="168">
        <v>0.65</v>
      </c>
      <c r="P643" s="175">
        <f t="shared" si="160"/>
        <v>5.1962586937405065E-3</v>
      </c>
      <c r="Q643" s="259">
        <f t="shared" si="161"/>
        <v>127.22449999999999</v>
      </c>
      <c r="R643" s="168">
        <f t="shared" si="162"/>
        <v>4.4600000000000133</v>
      </c>
      <c r="S643" s="170">
        <f t="shared" si="163"/>
        <v>3.5654328883204196E-2</v>
      </c>
      <c r="T643" s="168" t="s">
        <v>502</v>
      </c>
      <c r="U643" s="168" t="s">
        <v>316</v>
      </c>
      <c r="V643" s="168" t="s">
        <v>445</v>
      </c>
      <c r="W643" s="174">
        <v>1</v>
      </c>
      <c r="X643" s="168" t="s">
        <v>195</v>
      </c>
    </row>
    <row r="644" spans="2:24" hidden="1">
      <c r="B644" s="658"/>
      <c r="C644" s="443"/>
      <c r="D644" s="205">
        <v>8</v>
      </c>
      <c r="E644" s="168" t="s">
        <v>385</v>
      </c>
      <c r="F644" s="259">
        <v>775.2</v>
      </c>
      <c r="G644" s="168">
        <v>71.8</v>
      </c>
      <c r="H644" s="168">
        <v>71.8</v>
      </c>
      <c r="I644" s="176">
        <f t="shared" si="157"/>
        <v>1</v>
      </c>
      <c r="J644" s="168">
        <v>2.2000000000000002</v>
      </c>
      <c r="K644" s="176">
        <f t="shared" si="158"/>
        <v>3.0640668523676882E-2</v>
      </c>
      <c r="L644" s="259">
        <v>410.16</v>
      </c>
      <c r="M644" s="176">
        <f t="shared" si="159"/>
        <v>1.0306406685236769</v>
      </c>
      <c r="N644" s="259">
        <v>902.35</v>
      </c>
      <c r="O644" s="168">
        <v>0.31</v>
      </c>
      <c r="P644" s="175">
        <f t="shared" si="160"/>
        <v>4.3175487465181061E-3</v>
      </c>
      <c r="Q644" s="259">
        <f t="shared" si="161"/>
        <v>127.14960000000001</v>
      </c>
      <c r="R644" s="168">
        <f t="shared" si="162"/>
        <v>1.8900000000000028</v>
      </c>
      <c r="S644" s="170">
        <f t="shared" si="163"/>
        <v>2.6323119777158815E-2</v>
      </c>
      <c r="T644" s="168" t="s">
        <v>502</v>
      </c>
      <c r="U644" s="168" t="s">
        <v>316</v>
      </c>
      <c r="V644" s="168" t="s">
        <v>348</v>
      </c>
      <c r="W644" s="174">
        <v>1</v>
      </c>
      <c r="X644" s="168" t="s">
        <v>346</v>
      </c>
    </row>
    <row r="645" spans="2:24" hidden="1">
      <c r="B645" s="658"/>
      <c r="C645" s="443"/>
      <c r="D645" s="205">
        <v>9</v>
      </c>
      <c r="E645" s="168" t="s">
        <v>453</v>
      </c>
      <c r="F645" s="259">
        <v>732.13</v>
      </c>
      <c r="G645" s="168">
        <v>66.08</v>
      </c>
      <c r="H645" s="168">
        <v>66.08</v>
      </c>
      <c r="I645" s="176">
        <f t="shared" si="157"/>
        <v>1</v>
      </c>
      <c r="J645" s="168">
        <v>2.7</v>
      </c>
      <c r="K645" s="176">
        <f t="shared" si="158"/>
        <v>4.0859564164648914E-2</v>
      </c>
      <c r="L645" s="259">
        <v>318.32</v>
      </c>
      <c r="M645" s="176">
        <f t="shared" si="159"/>
        <v>1.040859564164649</v>
      </c>
      <c r="N645" s="259">
        <v>859.46</v>
      </c>
      <c r="O645" s="168">
        <v>0.4</v>
      </c>
      <c r="P645" s="175">
        <f t="shared" si="160"/>
        <v>6.0532687651331726E-3</v>
      </c>
      <c r="Q645" s="259">
        <f t="shared" si="161"/>
        <v>127.328</v>
      </c>
      <c r="R645" s="168">
        <f t="shared" si="162"/>
        <v>2.3000000000000029</v>
      </c>
      <c r="S645" s="170">
        <f t="shared" si="163"/>
        <v>3.4806295399515783E-2</v>
      </c>
      <c r="T645" s="168" t="s">
        <v>502</v>
      </c>
      <c r="U645" s="168" t="s">
        <v>364</v>
      </c>
      <c r="V645" s="168" t="s">
        <v>366</v>
      </c>
      <c r="W645" s="174">
        <v>1</v>
      </c>
      <c r="X645" s="168" t="s">
        <v>143</v>
      </c>
    </row>
    <row r="646" spans="2:24" hidden="1">
      <c r="B646" s="658"/>
      <c r="C646" s="443"/>
      <c r="D646" s="205">
        <v>10</v>
      </c>
      <c r="E646" s="168" t="s">
        <v>418</v>
      </c>
      <c r="F646" s="259">
        <v>673.57999999999993</v>
      </c>
      <c r="G646" s="168">
        <v>77.27</v>
      </c>
      <c r="H646" s="168">
        <v>77.27</v>
      </c>
      <c r="I646" s="176">
        <f t="shared" si="157"/>
        <v>1</v>
      </c>
      <c r="J646" s="168">
        <v>3.94</v>
      </c>
      <c r="K646" s="176">
        <f t="shared" si="158"/>
        <v>5.0990034942409737E-2</v>
      </c>
      <c r="L646" s="259">
        <v>203.5</v>
      </c>
      <c r="M646" s="176">
        <f t="shared" si="159"/>
        <v>1.0509900349424097</v>
      </c>
      <c r="N646" s="259">
        <v>801.79</v>
      </c>
      <c r="O646" s="168">
        <v>0.63</v>
      </c>
      <c r="P646" s="175">
        <f t="shared" si="160"/>
        <v>8.1532289374919124E-3</v>
      </c>
      <c r="Q646" s="259">
        <f t="shared" si="161"/>
        <v>128.20500000000001</v>
      </c>
      <c r="R646" s="168">
        <f t="shared" si="162"/>
        <v>3.3099999999999978</v>
      </c>
      <c r="S646" s="170">
        <f t="shared" si="163"/>
        <v>4.2836806004917793E-2</v>
      </c>
      <c r="T646" s="168" t="s">
        <v>502</v>
      </c>
      <c r="U646" s="168" t="s">
        <v>316</v>
      </c>
      <c r="V646" s="168" t="s">
        <v>384</v>
      </c>
      <c r="W646" s="174">
        <v>1</v>
      </c>
      <c r="X646" s="168" t="s">
        <v>346</v>
      </c>
    </row>
    <row r="647" spans="2:24" hidden="1">
      <c r="B647" s="657">
        <v>45934</v>
      </c>
      <c r="C647" s="443" t="str">
        <f t="shared" ref="C647" si="169">RIGHT(TEXT(B647,"aaa"),1)</f>
        <v>六</v>
      </c>
      <c r="D647" s="205">
        <v>1</v>
      </c>
      <c r="E647" s="168" t="s">
        <v>447</v>
      </c>
      <c r="F647" s="259">
        <v>10068.450000000001</v>
      </c>
      <c r="G647" s="168">
        <v>69.650000000000006</v>
      </c>
      <c r="H647" s="168">
        <v>99.77</v>
      </c>
      <c r="I647" s="176">
        <f t="shared" si="157"/>
        <v>1.432447954055994</v>
      </c>
      <c r="J647" s="168">
        <v>6</v>
      </c>
      <c r="K647" s="176">
        <f t="shared" si="158"/>
        <v>8.6145010768126334E-2</v>
      </c>
      <c r="L647" s="259">
        <v>278.75</v>
      </c>
      <c r="M647" s="176">
        <f t="shared" si="159"/>
        <v>1.5185929648241203</v>
      </c>
      <c r="N647" s="259">
        <v>10068.450000000001</v>
      </c>
      <c r="O647" s="168">
        <v>0</v>
      </c>
      <c r="P647" s="175">
        <f t="shared" si="160"/>
        <v>0</v>
      </c>
      <c r="Q647" s="259">
        <f t="shared" si="161"/>
        <v>0</v>
      </c>
      <c r="R647" s="168">
        <f t="shared" si="162"/>
        <v>36.11999999999999</v>
      </c>
      <c r="S647" s="170">
        <f t="shared" si="163"/>
        <v>0.51859296482412043</v>
      </c>
      <c r="T647" s="168" t="s">
        <v>497</v>
      </c>
      <c r="U647" s="168" t="s">
        <v>355</v>
      </c>
      <c r="V647" s="168" t="s">
        <v>448</v>
      </c>
      <c r="W647" s="174">
        <v>1</v>
      </c>
      <c r="X647" s="168" t="s">
        <v>346</v>
      </c>
    </row>
    <row r="648" spans="2:24" hidden="1">
      <c r="B648" s="658"/>
      <c r="C648" s="443"/>
      <c r="D648" s="205">
        <v>2</v>
      </c>
      <c r="E648" s="168" t="s">
        <v>388</v>
      </c>
      <c r="F648" s="259">
        <v>3550</v>
      </c>
      <c r="G648" s="168">
        <v>6349</v>
      </c>
      <c r="H648" s="168">
        <v>6349</v>
      </c>
      <c r="I648" s="176">
        <f t="shared" si="157"/>
        <v>1</v>
      </c>
      <c r="J648" s="168">
        <v>200</v>
      </c>
      <c r="K648" s="176">
        <f t="shared" si="158"/>
        <v>3.1501023783272956E-2</v>
      </c>
      <c r="L648" s="259">
        <v>17.75</v>
      </c>
      <c r="M648" s="176">
        <f t="shared" si="159"/>
        <v>1.0315010237832729</v>
      </c>
      <c r="N648" s="259">
        <v>3550</v>
      </c>
      <c r="O648" s="168">
        <v>0</v>
      </c>
      <c r="P648" s="175">
        <f t="shared" si="160"/>
        <v>0</v>
      </c>
      <c r="Q648" s="259">
        <f t="shared" si="161"/>
        <v>0</v>
      </c>
      <c r="R648" s="168">
        <f t="shared" si="162"/>
        <v>200</v>
      </c>
      <c r="S648" s="170">
        <f t="shared" si="163"/>
        <v>3.1501023783272956E-2</v>
      </c>
      <c r="T648" s="168" t="s">
        <v>497</v>
      </c>
      <c r="U648" s="168" t="s">
        <v>355</v>
      </c>
      <c r="V648" s="168" t="s">
        <v>389</v>
      </c>
      <c r="W648" s="174">
        <v>1</v>
      </c>
      <c r="X648" s="168" t="s">
        <v>176</v>
      </c>
    </row>
    <row r="649" spans="2:24" hidden="1">
      <c r="B649" s="658"/>
      <c r="C649" s="443"/>
      <c r="D649" s="205">
        <v>3</v>
      </c>
      <c r="E649" s="168" t="s">
        <v>365</v>
      </c>
      <c r="F649" s="259">
        <v>1416.6399999999999</v>
      </c>
      <c r="G649" s="168">
        <v>30.38</v>
      </c>
      <c r="H649" s="168">
        <v>30.38</v>
      </c>
      <c r="I649" s="176">
        <f t="shared" si="157"/>
        <v>1</v>
      </c>
      <c r="J649" s="168">
        <v>1.95</v>
      </c>
      <c r="K649" s="176">
        <f t="shared" si="158"/>
        <v>6.4186965108624094E-2</v>
      </c>
      <c r="L649" s="259">
        <v>814.16</v>
      </c>
      <c r="M649" s="176">
        <f t="shared" si="159"/>
        <v>1.064186965108624</v>
      </c>
      <c r="N649" s="259">
        <v>1587.61</v>
      </c>
      <c r="O649" s="168">
        <v>0.21</v>
      </c>
      <c r="P649" s="175">
        <f t="shared" si="160"/>
        <v>6.9124423963133636E-3</v>
      </c>
      <c r="Q649" s="259">
        <f t="shared" si="161"/>
        <v>170.97359999999998</v>
      </c>
      <c r="R649" s="168">
        <f t="shared" si="162"/>
        <v>1.7399999999999993</v>
      </c>
      <c r="S649" s="170">
        <f t="shared" si="163"/>
        <v>5.7274522712310712E-2</v>
      </c>
      <c r="T649" s="168" t="s">
        <v>502</v>
      </c>
      <c r="U649" s="168" t="s">
        <v>364</v>
      </c>
      <c r="V649" s="168" t="s">
        <v>366</v>
      </c>
      <c r="W649" s="174">
        <v>1</v>
      </c>
      <c r="X649" s="168" t="s">
        <v>133</v>
      </c>
    </row>
    <row r="650" spans="2:24" hidden="1">
      <c r="B650" s="658"/>
      <c r="C650" s="443"/>
      <c r="D650" s="205">
        <v>4</v>
      </c>
      <c r="E650" s="168" t="s">
        <v>359</v>
      </c>
      <c r="F650" s="259">
        <v>1332.8</v>
      </c>
      <c r="G650" s="168">
        <v>74.95</v>
      </c>
      <c r="H650" s="168">
        <v>74.95</v>
      </c>
      <c r="I650" s="176">
        <f t="shared" si="157"/>
        <v>1</v>
      </c>
      <c r="J650" s="168">
        <v>4.8</v>
      </c>
      <c r="K650" s="176">
        <f t="shared" si="158"/>
        <v>6.4042695130086716E-2</v>
      </c>
      <c r="L650" s="259">
        <v>313.60000000000002</v>
      </c>
      <c r="M650" s="176">
        <f t="shared" si="159"/>
        <v>1.0640426951300868</v>
      </c>
      <c r="N650" s="259">
        <v>1505.28</v>
      </c>
      <c r="O650" s="168">
        <v>0.55000000000000004</v>
      </c>
      <c r="P650" s="175">
        <f t="shared" si="160"/>
        <v>7.3382254836557711E-3</v>
      </c>
      <c r="Q650" s="259">
        <f t="shared" si="161"/>
        <v>172.48000000000002</v>
      </c>
      <c r="R650" s="168">
        <f t="shared" si="162"/>
        <v>4.2499999999999973</v>
      </c>
      <c r="S650" s="170">
        <f t="shared" si="163"/>
        <v>5.6704469646430916E-2</v>
      </c>
      <c r="T650" s="168" t="s">
        <v>502</v>
      </c>
      <c r="U650" s="168" t="s">
        <v>316</v>
      </c>
      <c r="V650" s="168" t="s">
        <v>384</v>
      </c>
      <c r="W650" s="174">
        <v>1</v>
      </c>
      <c r="X650" s="168" t="s">
        <v>346</v>
      </c>
    </row>
    <row r="651" spans="2:24" hidden="1">
      <c r="B651" s="658"/>
      <c r="C651" s="443"/>
      <c r="D651" s="205">
        <v>5</v>
      </c>
      <c r="E651" s="168" t="s">
        <v>675</v>
      </c>
      <c r="F651" s="259">
        <v>1210.98</v>
      </c>
      <c r="G651" s="168">
        <v>51.72</v>
      </c>
      <c r="H651" s="168">
        <v>51.72</v>
      </c>
      <c r="I651" s="176">
        <f t="shared" si="157"/>
        <v>1</v>
      </c>
      <c r="J651" s="168">
        <v>3.31</v>
      </c>
      <c r="K651" s="176">
        <f t="shared" si="158"/>
        <v>6.3998453209590106E-2</v>
      </c>
      <c r="L651" s="259">
        <v>417.58</v>
      </c>
      <c r="M651" s="176">
        <f t="shared" si="159"/>
        <v>1.0639984532095901</v>
      </c>
      <c r="N651" s="259">
        <v>1382.19</v>
      </c>
      <c r="O651" s="168">
        <v>0.41</v>
      </c>
      <c r="P651" s="175">
        <f t="shared" si="160"/>
        <v>7.9273008507347257E-3</v>
      </c>
      <c r="Q651" s="259">
        <f t="shared" si="161"/>
        <v>171.20779999999999</v>
      </c>
      <c r="R651" s="168">
        <f t="shared" si="162"/>
        <v>2.9000000000000021</v>
      </c>
      <c r="S651" s="170">
        <f t="shared" si="163"/>
        <v>5.6071152358855417E-2</v>
      </c>
      <c r="T651" s="168" t="s">
        <v>502</v>
      </c>
      <c r="U651" s="168" t="s">
        <v>316</v>
      </c>
      <c r="V651" s="168" t="s">
        <v>348</v>
      </c>
      <c r="W651" s="174">
        <v>1</v>
      </c>
      <c r="X651" s="168" t="s">
        <v>147</v>
      </c>
    </row>
    <row r="652" spans="2:24" hidden="1">
      <c r="B652" s="658"/>
      <c r="C652" s="443"/>
      <c r="D652" s="205">
        <v>6</v>
      </c>
      <c r="E652" s="168" t="s">
        <v>453</v>
      </c>
      <c r="F652" s="259">
        <v>993.15</v>
      </c>
      <c r="G652" s="168">
        <v>71.78</v>
      </c>
      <c r="H652" s="168">
        <v>71.78</v>
      </c>
      <c r="I652" s="176">
        <f t="shared" si="157"/>
        <v>1</v>
      </c>
      <c r="J652" s="168">
        <v>3.67</v>
      </c>
      <c r="K652" s="176">
        <f t="shared" si="158"/>
        <v>5.1128448035664527E-2</v>
      </c>
      <c r="L652" s="259">
        <v>318.32</v>
      </c>
      <c r="M652" s="176">
        <f t="shared" si="159"/>
        <v>1.0511284480356646</v>
      </c>
      <c r="N652" s="259">
        <v>1168.23</v>
      </c>
      <c r="O652" s="168">
        <v>0.55000000000000004</v>
      </c>
      <c r="P652" s="175">
        <f t="shared" si="160"/>
        <v>7.6623014767344668E-3</v>
      </c>
      <c r="Q652" s="259">
        <f t="shared" si="161"/>
        <v>175.07600000000002</v>
      </c>
      <c r="R652" s="168">
        <f t="shared" si="162"/>
        <v>3.1200000000000019</v>
      </c>
      <c r="S652" s="170">
        <f t="shared" si="163"/>
        <v>4.3466146558930087E-2</v>
      </c>
      <c r="T652" s="168" t="s">
        <v>502</v>
      </c>
      <c r="U652" s="168" t="s">
        <v>364</v>
      </c>
      <c r="V652" s="168" t="s">
        <v>366</v>
      </c>
      <c r="W652" s="174">
        <v>1</v>
      </c>
      <c r="X652" s="168" t="s">
        <v>143</v>
      </c>
    </row>
    <row r="653" spans="2:24" hidden="1">
      <c r="B653" s="658"/>
      <c r="C653" s="443"/>
      <c r="D653" s="205">
        <v>7</v>
      </c>
      <c r="E653" s="168" t="s">
        <v>385</v>
      </c>
      <c r="F653" s="259">
        <v>922.86</v>
      </c>
      <c r="G653" s="168">
        <v>69.900000000000006</v>
      </c>
      <c r="H653" s="168">
        <v>69.900000000000006</v>
      </c>
      <c r="I653" s="176">
        <f t="shared" si="157"/>
        <v>1</v>
      </c>
      <c r="J653" s="168">
        <v>2.68</v>
      </c>
      <c r="K653" s="176">
        <f t="shared" si="158"/>
        <v>3.8340486409155938E-2</v>
      </c>
      <c r="L653" s="259">
        <v>410.16</v>
      </c>
      <c r="M653" s="176">
        <f t="shared" si="159"/>
        <v>1.0383404864091561</v>
      </c>
      <c r="N653" s="259">
        <v>1099.23</v>
      </c>
      <c r="O653" s="168">
        <v>0.43</v>
      </c>
      <c r="P653" s="175">
        <f t="shared" si="160"/>
        <v>6.1516452074391985E-3</v>
      </c>
      <c r="Q653" s="259">
        <f t="shared" si="161"/>
        <v>176.36880000000002</v>
      </c>
      <c r="R653" s="168">
        <f t="shared" si="162"/>
        <v>2.2500000000000067</v>
      </c>
      <c r="S653" s="170">
        <f t="shared" si="163"/>
        <v>3.2188841201716833E-2</v>
      </c>
      <c r="T653" s="168" t="s">
        <v>502</v>
      </c>
      <c r="U653" s="168" t="s">
        <v>316</v>
      </c>
      <c r="V653" s="168" t="s">
        <v>348</v>
      </c>
      <c r="W653" s="174">
        <v>1</v>
      </c>
      <c r="X653" s="168" t="s">
        <v>346</v>
      </c>
    </row>
    <row r="654" spans="2:24" hidden="1">
      <c r="B654" s="658"/>
      <c r="C654" s="443"/>
      <c r="D654" s="205">
        <v>8</v>
      </c>
      <c r="E654" s="168" t="s">
        <v>611</v>
      </c>
      <c r="F654" s="259">
        <v>884.82999999999993</v>
      </c>
      <c r="G654" s="168">
        <v>61.7</v>
      </c>
      <c r="H654" s="168">
        <v>61.7</v>
      </c>
      <c r="I654" s="176">
        <f t="shared" si="157"/>
        <v>1</v>
      </c>
      <c r="J654" s="168">
        <v>3.16</v>
      </c>
      <c r="K654" s="176">
        <f t="shared" si="158"/>
        <v>5.121555915721232E-2</v>
      </c>
      <c r="L654" s="259">
        <v>333.9</v>
      </c>
      <c r="M654" s="176">
        <f t="shared" si="159"/>
        <v>1.0512155591572123</v>
      </c>
      <c r="N654" s="259">
        <v>1055.1199999999999</v>
      </c>
      <c r="O654" s="168">
        <v>0.51</v>
      </c>
      <c r="P654" s="175">
        <f t="shared" si="160"/>
        <v>8.2658022690437604E-3</v>
      </c>
      <c r="Q654" s="259">
        <f t="shared" si="161"/>
        <v>170.28899999999999</v>
      </c>
      <c r="R654" s="168">
        <f t="shared" si="162"/>
        <v>2.6499999999999968</v>
      </c>
      <c r="S654" s="170">
        <f t="shared" si="163"/>
        <v>4.2949756888168503E-2</v>
      </c>
      <c r="T654" s="168" t="s">
        <v>502</v>
      </c>
      <c r="U654" s="168" t="s">
        <v>364</v>
      </c>
      <c r="V654" s="168" t="s">
        <v>366</v>
      </c>
      <c r="W654" s="174">
        <v>1</v>
      </c>
      <c r="X654" s="168" t="s">
        <v>134</v>
      </c>
    </row>
    <row r="655" spans="2:24" hidden="1">
      <c r="B655" s="658"/>
      <c r="C655" s="443"/>
      <c r="D655" s="205">
        <v>9</v>
      </c>
      <c r="E655" s="168" t="s">
        <v>506</v>
      </c>
      <c r="F655" s="259">
        <v>846.63</v>
      </c>
      <c r="G655" s="168">
        <v>21.34</v>
      </c>
      <c r="H655" s="168">
        <v>21.34</v>
      </c>
      <c r="I655" s="176">
        <f t="shared" si="157"/>
        <v>1</v>
      </c>
      <c r="J655" s="168">
        <v>1.1000000000000001</v>
      </c>
      <c r="K655" s="176">
        <f t="shared" si="158"/>
        <v>5.1546391752577324E-2</v>
      </c>
      <c r="L655" s="259">
        <v>930.36</v>
      </c>
      <c r="M655" s="176">
        <f t="shared" si="159"/>
        <v>1.0515463917525774</v>
      </c>
      <c r="N655" s="259">
        <v>1023.4</v>
      </c>
      <c r="O655" s="168">
        <v>0.19</v>
      </c>
      <c r="P655" s="175">
        <f t="shared" si="160"/>
        <v>8.9034676663542651E-3</v>
      </c>
      <c r="Q655" s="259">
        <f t="shared" si="161"/>
        <v>176.76840000000001</v>
      </c>
      <c r="R655" s="168">
        <f t="shared" si="162"/>
        <v>0.91000000000000147</v>
      </c>
      <c r="S655" s="170">
        <f t="shared" si="163"/>
        <v>4.2642924086223125E-2</v>
      </c>
      <c r="T655" s="168" t="s">
        <v>502</v>
      </c>
      <c r="U655" s="168" t="s">
        <v>316</v>
      </c>
      <c r="V655" s="168" t="s">
        <v>445</v>
      </c>
      <c r="W655" s="174">
        <v>1</v>
      </c>
      <c r="X655" s="168" t="s">
        <v>143</v>
      </c>
    </row>
    <row r="656" spans="2:24" hidden="1">
      <c r="B656" s="658"/>
      <c r="C656" s="443"/>
      <c r="D656" s="205">
        <v>10</v>
      </c>
      <c r="E656" s="168" t="s">
        <v>615</v>
      </c>
      <c r="F656" s="259">
        <v>676.42000000000007</v>
      </c>
      <c r="G656" s="168">
        <v>78.62</v>
      </c>
      <c r="H656" s="168">
        <v>78.62</v>
      </c>
      <c r="I656" s="176">
        <f t="shared" si="157"/>
        <v>1</v>
      </c>
      <c r="J656" s="168">
        <v>2.54</v>
      </c>
      <c r="K656" s="176">
        <f t="shared" si="158"/>
        <v>3.2307300941236322E-2</v>
      </c>
      <c r="L656" s="259">
        <v>331.58</v>
      </c>
      <c r="M656" s="176">
        <f t="shared" si="159"/>
        <v>1.0323073009412365</v>
      </c>
      <c r="N656" s="259">
        <v>842.21</v>
      </c>
      <c r="O656" s="168">
        <v>0.5</v>
      </c>
      <c r="P656" s="175">
        <f t="shared" si="160"/>
        <v>6.3597049096921895E-3</v>
      </c>
      <c r="Q656" s="259">
        <f t="shared" si="161"/>
        <v>165.79</v>
      </c>
      <c r="R656" s="168">
        <f t="shared" si="162"/>
        <v>2.0400000000000063</v>
      </c>
      <c r="S656" s="170">
        <f t="shared" si="163"/>
        <v>2.5947596031544215E-2</v>
      </c>
      <c r="T656" s="168" t="s">
        <v>502</v>
      </c>
      <c r="U656" s="168" t="s">
        <v>364</v>
      </c>
      <c r="V656" s="168" t="s">
        <v>366</v>
      </c>
      <c r="W656" s="174">
        <v>1</v>
      </c>
      <c r="X656" s="168" t="s">
        <v>140</v>
      </c>
    </row>
    <row r="657" spans="2:24" hidden="1">
      <c r="B657" s="657">
        <v>45935</v>
      </c>
      <c r="C657" s="443" t="str">
        <f t="shared" ref="C657" si="170">RIGHT(TEXT(B657,"aaa"),1)</f>
        <v>日</v>
      </c>
      <c r="D657" s="205">
        <v>1</v>
      </c>
      <c r="E657" s="168" t="s">
        <v>447</v>
      </c>
      <c r="F657" s="259">
        <v>11322.83</v>
      </c>
      <c r="G657" s="168">
        <v>85.96</v>
      </c>
      <c r="H657" s="168">
        <v>127.34</v>
      </c>
      <c r="I657" s="176">
        <f t="shared" si="157"/>
        <v>1.4813866914844116</v>
      </c>
      <c r="J657" s="168">
        <v>0</v>
      </c>
      <c r="K657" s="176">
        <f t="shared" si="158"/>
        <v>0</v>
      </c>
      <c r="L657" s="259">
        <v>278.75</v>
      </c>
      <c r="M657" s="176">
        <f t="shared" si="159"/>
        <v>1.4813866914844116</v>
      </c>
      <c r="N657" s="259">
        <v>11534.68</v>
      </c>
      <c r="O657" s="168">
        <v>0.76</v>
      </c>
      <c r="P657" s="175">
        <f t="shared" si="160"/>
        <v>8.8413215449046068E-3</v>
      </c>
      <c r="Q657" s="259">
        <f t="shared" si="161"/>
        <v>211.85</v>
      </c>
      <c r="R657" s="168">
        <f t="shared" si="162"/>
        <v>40.620000000000012</v>
      </c>
      <c r="S657" s="170">
        <f t="shared" si="163"/>
        <v>0.47254536993950691</v>
      </c>
      <c r="T657" s="168" t="s">
        <v>497</v>
      </c>
      <c r="U657" s="168" t="s">
        <v>355</v>
      </c>
      <c r="V657" s="168" t="s">
        <v>448</v>
      </c>
      <c r="W657" s="174">
        <v>1</v>
      </c>
      <c r="X657" s="168" t="s">
        <v>346</v>
      </c>
    </row>
    <row r="658" spans="2:24" hidden="1">
      <c r="B658" s="658"/>
      <c r="C658" s="443"/>
      <c r="D658" s="205">
        <v>2</v>
      </c>
      <c r="E658" s="168" t="s">
        <v>388</v>
      </c>
      <c r="F658" s="259">
        <v>3349.25</v>
      </c>
      <c r="G658" s="168">
        <v>7351</v>
      </c>
      <c r="H658" s="168">
        <v>7351</v>
      </c>
      <c r="I658" s="176">
        <f t="shared" si="157"/>
        <v>1</v>
      </c>
      <c r="J658" s="168">
        <v>200</v>
      </c>
      <c r="K658" s="176">
        <f t="shared" si="158"/>
        <v>2.7207182696231805E-2</v>
      </c>
      <c r="L658" s="259">
        <v>17.75</v>
      </c>
      <c r="M658" s="176">
        <f t="shared" si="159"/>
        <v>1.0272071826962319</v>
      </c>
      <c r="N658" s="259">
        <v>3550</v>
      </c>
      <c r="O658" s="168">
        <v>11.31</v>
      </c>
      <c r="P658" s="175">
        <f t="shared" si="160"/>
        <v>1.5385661814719086E-3</v>
      </c>
      <c r="Q658" s="259">
        <f t="shared" si="161"/>
        <v>200.7525</v>
      </c>
      <c r="R658" s="168">
        <f t="shared" si="162"/>
        <v>188.69</v>
      </c>
      <c r="S658" s="170">
        <f t="shared" si="163"/>
        <v>2.5668616514759896E-2</v>
      </c>
      <c r="T658" s="168" t="s">
        <v>497</v>
      </c>
      <c r="U658" s="168" t="s">
        <v>355</v>
      </c>
      <c r="V658" s="168" t="s">
        <v>389</v>
      </c>
      <c r="W658" s="174">
        <v>1</v>
      </c>
      <c r="X658" s="168" t="s">
        <v>176</v>
      </c>
    </row>
    <row r="659" spans="2:24" hidden="1">
      <c r="B659" s="658"/>
      <c r="C659" s="443"/>
      <c r="D659" s="205">
        <v>3</v>
      </c>
      <c r="E659" s="168" t="s">
        <v>359</v>
      </c>
      <c r="F659" s="259">
        <v>1652.67</v>
      </c>
      <c r="G659" s="168">
        <v>85.59</v>
      </c>
      <c r="H659" s="168">
        <v>85.59</v>
      </c>
      <c r="I659" s="176">
        <f t="shared" si="157"/>
        <v>1</v>
      </c>
      <c r="J659" s="168">
        <v>6.25</v>
      </c>
      <c r="K659" s="176">
        <f t="shared" si="158"/>
        <v>7.3022549363243372E-2</v>
      </c>
      <c r="L659" s="259">
        <v>313.60000000000002</v>
      </c>
      <c r="M659" s="176">
        <f t="shared" si="159"/>
        <v>1.0730225493632433</v>
      </c>
      <c r="N659" s="259">
        <v>1960</v>
      </c>
      <c r="O659" s="168">
        <v>0.98</v>
      </c>
      <c r="P659" s="175">
        <f t="shared" si="160"/>
        <v>1.1449935740156559E-2</v>
      </c>
      <c r="Q659" s="259">
        <f t="shared" si="161"/>
        <v>307.32800000000003</v>
      </c>
      <c r="R659" s="168">
        <f t="shared" si="162"/>
        <v>5.27</v>
      </c>
      <c r="S659" s="170">
        <f t="shared" si="163"/>
        <v>6.1572613623086803E-2</v>
      </c>
      <c r="T659" s="168" t="s">
        <v>502</v>
      </c>
      <c r="U659" s="168" t="s">
        <v>316</v>
      </c>
      <c r="V659" s="168" t="s">
        <v>384</v>
      </c>
      <c r="W659" s="174">
        <v>1</v>
      </c>
      <c r="X659" s="168" t="s">
        <v>346</v>
      </c>
    </row>
    <row r="660" spans="2:24" hidden="1">
      <c r="B660" s="658"/>
      <c r="C660" s="443"/>
      <c r="D660" s="205">
        <v>4</v>
      </c>
      <c r="E660" s="168" t="s">
        <v>365</v>
      </c>
      <c r="F660" s="259">
        <v>1506.2</v>
      </c>
      <c r="G660" s="168">
        <v>33.86</v>
      </c>
      <c r="H660" s="168">
        <v>33.86</v>
      </c>
      <c r="I660" s="176">
        <f t="shared" si="157"/>
        <v>1</v>
      </c>
      <c r="J660" s="168">
        <v>2.1</v>
      </c>
      <c r="K660" s="176">
        <f t="shared" si="158"/>
        <v>6.2020082693443598E-2</v>
      </c>
      <c r="L660" s="259">
        <v>814.16</v>
      </c>
      <c r="M660" s="176">
        <f t="shared" si="159"/>
        <v>1.0620200826934436</v>
      </c>
      <c r="N660" s="259">
        <v>1709.74</v>
      </c>
      <c r="O660" s="168">
        <v>0.25</v>
      </c>
      <c r="P660" s="175">
        <f t="shared" si="160"/>
        <v>7.3833431777909041E-3</v>
      </c>
      <c r="Q660" s="259">
        <f t="shared" si="161"/>
        <v>203.54</v>
      </c>
      <c r="R660" s="168">
        <f t="shared" si="162"/>
        <v>1.8500000000000014</v>
      </c>
      <c r="S660" s="170">
        <f t="shared" si="163"/>
        <v>5.4636739515652732E-2</v>
      </c>
      <c r="T660" s="168" t="s">
        <v>502</v>
      </c>
      <c r="U660" s="168" t="s">
        <v>364</v>
      </c>
      <c r="V660" s="168" t="s">
        <v>366</v>
      </c>
      <c r="W660" s="174">
        <v>1</v>
      </c>
      <c r="X660" s="168" t="s">
        <v>133</v>
      </c>
    </row>
    <row r="661" spans="2:24" hidden="1">
      <c r="B661" s="658"/>
      <c r="C661" s="443"/>
      <c r="D661" s="205">
        <v>5</v>
      </c>
      <c r="E661" s="168" t="s">
        <v>675</v>
      </c>
      <c r="F661" s="259">
        <v>1478.23</v>
      </c>
      <c r="G661" s="168">
        <v>55.12</v>
      </c>
      <c r="H661" s="168">
        <v>55.12</v>
      </c>
      <c r="I661" s="176">
        <f t="shared" si="157"/>
        <v>1</v>
      </c>
      <c r="J661" s="168">
        <v>4.0199999999999996</v>
      </c>
      <c r="K661" s="176">
        <f t="shared" si="158"/>
        <v>7.2931785195936141E-2</v>
      </c>
      <c r="L661" s="259">
        <v>417.58</v>
      </c>
      <c r="M661" s="176">
        <f t="shared" si="159"/>
        <v>1.0729317851959361</v>
      </c>
      <c r="N661" s="259">
        <v>1678.67</v>
      </c>
      <c r="O661" s="168">
        <v>0.48</v>
      </c>
      <c r="P661" s="175">
        <f t="shared" si="160"/>
        <v>8.708272859216255E-3</v>
      </c>
      <c r="Q661" s="259">
        <f t="shared" si="161"/>
        <v>200.43839999999997</v>
      </c>
      <c r="R661" s="168">
        <f t="shared" si="162"/>
        <v>3.5400000000000031</v>
      </c>
      <c r="S661" s="170">
        <f t="shared" si="163"/>
        <v>6.422351233671994E-2</v>
      </c>
      <c r="T661" s="168" t="s">
        <v>502</v>
      </c>
      <c r="U661" s="168" t="s">
        <v>316</v>
      </c>
      <c r="V661" s="168" t="s">
        <v>348</v>
      </c>
      <c r="W661" s="174">
        <v>1</v>
      </c>
      <c r="X661" s="168" t="s">
        <v>147</v>
      </c>
    </row>
    <row r="662" spans="2:24" hidden="1">
      <c r="B662" s="658"/>
      <c r="C662" s="443"/>
      <c r="D662" s="205">
        <v>6</v>
      </c>
      <c r="E662" s="168" t="s">
        <v>611</v>
      </c>
      <c r="F662" s="259">
        <v>1175.3300000000002</v>
      </c>
      <c r="G662" s="168">
        <v>70.64</v>
      </c>
      <c r="H662" s="168">
        <v>70.64</v>
      </c>
      <c r="I662" s="176">
        <f t="shared" si="157"/>
        <v>1</v>
      </c>
      <c r="J662" s="168">
        <v>4.12</v>
      </c>
      <c r="K662" s="176">
        <f t="shared" si="158"/>
        <v>5.8323895809739526E-2</v>
      </c>
      <c r="L662" s="259">
        <v>333.9</v>
      </c>
      <c r="M662" s="176">
        <f t="shared" si="159"/>
        <v>1.0583238958097396</v>
      </c>
      <c r="N662" s="259">
        <v>1375.67</v>
      </c>
      <c r="O662" s="168">
        <v>0.6</v>
      </c>
      <c r="P662" s="175">
        <f t="shared" si="160"/>
        <v>8.4937712344280852E-3</v>
      </c>
      <c r="Q662" s="259">
        <f t="shared" si="161"/>
        <v>200.33999999999997</v>
      </c>
      <c r="R662" s="168">
        <f t="shared" si="162"/>
        <v>3.5200000000000045</v>
      </c>
      <c r="S662" s="170">
        <f t="shared" si="163"/>
        <v>4.9830124575311503E-2</v>
      </c>
      <c r="T662" s="168" t="s">
        <v>502</v>
      </c>
      <c r="U662" s="168" t="s">
        <v>364</v>
      </c>
      <c r="V662" s="168" t="s">
        <v>366</v>
      </c>
      <c r="W662" s="174">
        <v>1</v>
      </c>
      <c r="X662" s="168" t="s">
        <v>134</v>
      </c>
    </row>
    <row r="663" spans="2:24" hidden="1">
      <c r="B663" s="658"/>
      <c r="C663" s="443"/>
      <c r="D663" s="205">
        <v>7</v>
      </c>
      <c r="E663" s="168" t="s">
        <v>385</v>
      </c>
      <c r="F663" s="259">
        <v>1136.1399999999999</v>
      </c>
      <c r="G663" s="168">
        <v>74.42</v>
      </c>
      <c r="H663" s="168">
        <v>74.42</v>
      </c>
      <c r="I663" s="176">
        <f t="shared" si="157"/>
        <v>1</v>
      </c>
      <c r="J663" s="168">
        <v>3.26</v>
      </c>
      <c r="K663" s="176">
        <f t="shared" si="158"/>
        <v>4.3805428648212845E-2</v>
      </c>
      <c r="L663" s="259">
        <v>410.16</v>
      </c>
      <c r="M663" s="176">
        <f t="shared" si="159"/>
        <v>1.043805428648213</v>
      </c>
      <c r="N663" s="259">
        <v>1337.12</v>
      </c>
      <c r="O663" s="168">
        <v>0.49</v>
      </c>
      <c r="P663" s="175">
        <f t="shared" si="160"/>
        <v>6.584251545283526E-3</v>
      </c>
      <c r="Q663" s="259">
        <f t="shared" si="161"/>
        <v>200.97840000000002</v>
      </c>
      <c r="R663" s="168">
        <f t="shared" si="162"/>
        <v>2.7700000000000049</v>
      </c>
      <c r="S663" s="170">
        <f t="shared" si="163"/>
        <v>3.7221177102929388E-2</v>
      </c>
      <c r="T663" s="168" t="s">
        <v>502</v>
      </c>
      <c r="U663" s="168" t="s">
        <v>316</v>
      </c>
      <c r="V663" s="168" t="s">
        <v>348</v>
      </c>
      <c r="W663" s="174">
        <v>1</v>
      </c>
      <c r="X663" s="168" t="s">
        <v>346</v>
      </c>
    </row>
    <row r="664" spans="2:24" hidden="1">
      <c r="B664" s="658"/>
      <c r="C664" s="443"/>
      <c r="D664" s="205">
        <v>8</v>
      </c>
      <c r="E664" s="168" t="s">
        <v>504</v>
      </c>
      <c r="F664" s="259">
        <v>917.4</v>
      </c>
      <c r="G664" s="168">
        <v>268.3</v>
      </c>
      <c r="H664" s="168">
        <v>268.3</v>
      </c>
      <c r="I664" s="176">
        <f t="shared" si="157"/>
        <v>1</v>
      </c>
      <c r="J664" s="168">
        <v>13.71</v>
      </c>
      <c r="K664" s="176">
        <f t="shared" si="158"/>
        <v>5.1099515467759968E-2</v>
      </c>
      <c r="L664" s="259">
        <v>111.2</v>
      </c>
      <c r="M664" s="176">
        <f t="shared" si="159"/>
        <v>1.0510995154677598</v>
      </c>
      <c r="N664" s="259">
        <v>1524.55</v>
      </c>
      <c r="O664" s="168">
        <v>5.46</v>
      </c>
      <c r="P664" s="175">
        <f t="shared" si="160"/>
        <v>2.0350354081252329E-2</v>
      </c>
      <c r="Q664" s="259">
        <f t="shared" si="161"/>
        <v>607.15200000000004</v>
      </c>
      <c r="R664" s="168">
        <f t="shared" si="162"/>
        <v>8.2499999999999787</v>
      </c>
      <c r="S664" s="170">
        <f t="shared" si="163"/>
        <v>3.0749161386507559E-2</v>
      </c>
      <c r="T664" s="168" t="s">
        <v>502</v>
      </c>
      <c r="U664" s="168" t="s">
        <v>316</v>
      </c>
      <c r="V664" s="168" t="s">
        <v>445</v>
      </c>
      <c r="W664" s="174">
        <v>1</v>
      </c>
      <c r="X664" s="168" t="s">
        <v>232</v>
      </c>
    </row>
    <row r="665" spans="2:24" hidden="1">
      <c r="B665" s="658"/>
      <c r="C665" s="443"/>
      <c r="D665" s="205">
        <v>9</v>
      </c>
      <c r="E665" s="168" t="s">
        <v>615</v>
      </c>
      <c r="F665" s="259">
        <v>908.53</v>
      </c>
      <c r="G665" s="168">
        <v>91.88</v>
      </c>
      <c r="H665" s="168">
        <v>91.88</v>
      </c>
      <c r="I665" s="176">
        <f t="shared" si="157"/>
        <v>1</v>
      </c>
      <c r="J665" s="168">
        <v>3.35</v>
      </c>
      <c r="K665" s="176">
        <f t="shared" si="158"/>
        <v>3.6460600783630823E-2</v>
      </c>
      <c r="L665" s="259">
        <v>331.58</v>
      </c>
      <c r="M665" s="176">
        <f t="shared" si="159"/>
        <v>1.0364606007836308</v>
      </c>
      <c r="N665" s="259">
        <v>1110.79</v>
      </c>
      <c r="O665" s="168">
        <v>0.61</v>
      </c>
      <c r="P665" s="175">
        <f t="shared" si="160"/>
        <v>6.6390944710491952E-3</v>
      </c>
      <c r="Q665" s="259">
        <f t="shared" si="161"/>
        <v>202.26379999999997</v>
      </c>
      <c r="R665" s="168">
        <f t="shared" si="162"/>
        <v>2.7399999999999944</v>
      </c>
      <c r="S665" s="170">
        <f t="shared" si="163"/>
        <v>2.9821506312581569E-2</v>
      </c>
      <c r="T665" s="168" t="s">
        <v>502</v>
      </c>
      <c r="U665" s="168" t="s">
        <v>364</v>
      </c>
      <c r="V665" s="168" t="s">
        <v>366</v>
      </c>
      <c r="W665" s="174">
        <v>1</v>
      </c>
      <c r="X665" s="168" t="s">
        <v>140</v>
      </c>
    </row>
    <row r="666" spans="2:24" hidden="1">
      <c r="B666" s="658"/>
      <c r="C666" s="443"/>
      <c r="D666" s="205">
        <v>10</v>
      </c>
      <c r="E666" s="168" t="s">
        <v>347</v>
      </c>
      <c r="F666" s="259">
        <v>810.81</v>
      </c>
      <c r="G666" s="168">
        <v>199.72</v>
      </c>
      <c r="H666" s="168">
        <v>199.72</v>
      </c>
      <c r="I666" s="176">
        <f t="shared" si="157"/>
        <v>1</v>
      </c>
      <c r="J666" s="168">
        <v>10.210000000000001</v>
      </c>
      <c r="K666" s="176">
        <f t="shared" si="158"/>
        <v>5.1121570198277594E-2</v>
      </c>
      <c r="L666" s="259">
        <v>99.12</v>
      </c>
      <c r="M666" s="176">
        <f t="shared" si="159"/>
        <v>1.0511215701982777</v>
      </c>
      <c r="N666" s="259">
        <v>1012.02</v>
      </c>
      <c r="O666" s="168">
        <v>2.0299999999999998</v>
      </c>
      <c r="P666" s="175">
        <f t="shared" si="160"/>
        <v>1.0164229921890646E-2</v>
      </c>
      <c r="Q666" s="259">
        <f t="shared" si="161"/>
        <v>201.21359999999999</v>
      </c>
      <c r="R666" s="168">
        <f t="shared" si="162"/>
        <v>8.1800000000000086</v>
      </c>
      <c r="S666" s="170">
        <f t="shared" si="163"/>
        <v>4.0957340276386985E-2</v>
      </c>
      <c r="T666" s="168" t="s">
        <v>502</v>
      </c>
      <c r="U666" s="168" t="s">
        <v>316</v>
      </c>
      <c r="V666" s="168" t="s">
        <v>351</v>
      </c>
      <c r="W666" s="174">
        <v>1</v>
      </c>
      <c r="X666" s="168" t="s">
        <v>346</v>
      </c>
    </row>
    <row r="667" spans="2:24" hidden="1">
      <c r="B667" s="657">
        <v>45936</v>
      </c>
      <c r="C667" s="443" t="str">
        <f t="shared" ref="C667" si="171">RIGHT(TEXT(B667,"aaa"),1)</f>
        <v>一</v>
      </c>
      <c r="D667" s="205">
        <v>1</v>
      </c>
      <c r="E667" s="168" t="s">
        <v>388</v>
      </c>
      <c r="F667" s="259">
        <v>13880.5</v>
      </c>
      <c r="G667" s="168">
        <v>10582</v>
      </c>
      <c r="H667" s="168">
        <v>10582</v>
      </c>
      <c r="I667" s="176">
        <f t="shared" si="157"/>
        <v>1</v>
      </c>
      <c r="J667" s="168">
        <v>782</v>
      </c>
      <c r="K667" s="176">
        <f t="shared" si="158"/>
        <v>7.3899073899073894E-2</v>
      </c>
      <c r="L667" s="259">
        <v>17.75</v>
      </c>
      <c r="M667" s="176">
        <f t="shared" si="159"/>
        <v>1.0738990738990739</v>
      </c>
      <c r="N667" s="259">
        <v>13880.5</v>
      </c>
      <c r="O667" s="168">
        <v>0</v>
      </c>
      <c r="P667" s="175">
        <f t="shared" si="160"/>
        <v>0</v>
      </c>
      <c r="Q667" s="259">
        <f t="shared" si="161"/>
        <v>0</v>
      </c>
      <c r="R667" s="168">
        <f t="shared" si="162"/>
        <v>782</v>
      </c>
      <c r="S667" s="170">
        <f t="shared" si="163"/>
        <v>7.3899073899073894E-2</v>
      </c>
      <c r="T667" s="168" t="s">
        <v>497</v>
      </c>
      <c r="U667" s="168" t="s">
        <v>355</v>
      </c>
      <c r="V667" s="168" t="s">
        <v>389</v>
      </c>
      <c r="W667" s="174">
        <v>1</v>
      </c>
      <c r="X667" s="168" t="s">
        <v>176</v>
      </c>
    </row>
    <row r="668" spans="2:24" hidden="1">
      <c r="B668" s="658"/>
      <c r="C668" s="443"/>
      <c r="D668" s="205">
        <v>2</v>
      </c>
      <c r="E668" s="168" t="s">
        <v>447</v>
      </c>
      <c r="F668" s="259">
        <v>12956.3</v>
      </c>
      <c r="G668" s="168">
        <v>115.06</v>
      </c>
      <c r="H668" s="168">
        <v>161.54</v>
      </c>
      <c r="I668" s="176">
        <f t="shared" si="157"/>
        <v>1.4039631496610463</v>
      </c>
      <c r="J668" s="168">
        <v>0</v>
      </c>
      <c r="K668" s="176">
        <f t="shared" si="158"/>
        <v>0</v>
      </c>
      <c r="L668" s="259">
        <v>278.75</v>
      </c>
      <c r="M668" s="176">
        <f t="shared" si="159"/>
        <v>1.4039631496610463</v>
      </c>
      <c r="N668" s="259">
        <v>12956.3</v>
      </c>
      <c r="O668" s="168">
        <v>0</v>
      </c>
      <c r="P668" s="175">
        <f t="shared" si="160"/>
        <v>0</v>
      </c>
      <c r="Q668" s="259">
        <f t="shared" si="161"/>
        <v>0</v>
      </c>
      <c r="R668" s="168">
        <f t="shared" si="162"/>
        <v>46.47999999999999</v>
      </c>
      <c r="S668" s="170">
        <f t="shared" si="163"/>
        <v>0.40396314966104629</v>
      </c>
      <c r="T668" s="168" t="s">
        <v>497</v>
      </c>
      <c r="U668" s="168" t="s">
        <v>355</v>
      </c>
      <c r="V668" s="168" t="s">
        <v>448</v>
      </c>
      <c r="W668" s="174">
        <v>1</v>
      </c>
      <c r="X668" s="168" t="s">
        <v>346</v>
      </c>
    </row>
    <row r="669" spans="2:24" hidden="1">
      <c r="B669" s="658"/>
      <c r="C669" s="443"/>
      <c r="D669" s="205">
        <v>3</v>
      </c>
      <c r="E669" s="168" t="s">
        <v>667</v>
      </c>
      <c r="F669" s="259">
        <v>1788.2400000000002</v>
      </c>
      <c r="G669" s="168">
        <v>515.98</v>
      </c>
      <c r="H669" s="168">
        <v>515.98</v>
      </c>
      <c r="I669" s="176">
        <f t="shared" si="157"/>
        <v>1</v>
      </c>
      <c r="J669" s="168">
        <v>24.15</v>
      </c>
      <c r="K669" s="176">
        <f t="shared" si="158"/>
        <v>4.6804139695337026E-2</v>
      </c>
      <c r="L669" s="259">
        <v>85.48</v>
      </c>
      <c r="M669" s="176">
        <f t="shared" si="159"/>
        <v>1.0468041396953369</v>
      </c>
      <c r="N669" s="259">
        <v>2064.34</v>
      </c>
      <c r="O669" s="168">
        <v>3.23</v>
      </c>
      <c r="P669" s="175">
        <f t="shared" si="160"/>
        <v>6.259932555525408E-3</v>
      </c>
      <c r="Q669" s="259">
        <f t="shared" si="161"/>
        <v>276.10040000000004</v>
      </c>
      <c r="R669" s="168">
        <f t="shared" si="162"/>
        <v>20.919999999999977</v>
      </c>
      <c r="S669" s="170">
        <f t="shared" si="163"/>
        <v>4.0544207139811571E-2</v>
      </c>
      <c r="T669" s="168" t="s">
        <v>502</v>
      </c>
      <c r="U669" s="168" t="s">
        <v>316</v>
      </c>
      <c r="V669" s="168" t="s">
        <v>348</v>
      </c>
      <c r="W669" s="174">
        <v>1</v>
      </c>
      <c r="X669" s="168" t="s">
        <v>144</v>
      </c>
    </row>
    <row r="670" spans="2:24" hidden="1">
      <c r="B670" s="658"/>
      <c r="C670" s="443"/>
      <c r="D670" s="205">
        <v>4</v>
      </c>
      <c r="E670" s="168" t="s">
        <v>675</v>
      </c>
      <c r="F670" s="259">
        <v>1394.7199999999998</v>
      </c>
      <c r="G670" s="168">
        <v>77</v>
      </c>
      <c r="H670" s="168">
        <v>77</v>
      </c>
      <c r="I670" s="176">
        <f t="shared" si="157"/>
        <v>1</v>
      </c>
      <c r="J670" s="168">
        <v>4</v>
      </c>
      <c r="K670" s="176">
        <f t="shared" si="158"/>
        <v>5.1948051948051951E-2</v>
      </c>
      <c r="L670" s="259">
        <v>417.58</v>
      </c>
      <c r="M670" s="176">
        <f t="shared" si="159"/>
        <v>1.051948051948052</v>
      </c>
      <c r="N670" s="259">
        <v>1670.32</v>
      </c>
      <c r="O670" s="168">
        <v>0.66</v>
      </c>
      <c r="P670" s="175">
        <f t="shared" si="160"/>
        <v>8.5714285714285719E-3</v>
      </c>
      <c r="Q670" s="259">
        <f t="shared" si="161"/>
        <v>275.6028</v>
      </c>
      <c r="R670" s="168">
        <f t="shared" si="162"/>
        <v>3.34</v>
      </c>
      <c r="S670" s="170">
        <f t="shared" si="163"/>
        <v>4.3376623376623374E-2</v>
      </c>
      <c r="T670" s="168" t="s">
        <v>502</v>
      </c>
      <c r="U670" s="168" t="s">
        <v>316</v>
      </c>
      <c r="V670" s="168" t="s">
        <v>348</v>
      </c>
      <c r="W670" s="174">
        <v>1</v>
      </c>
      <c r="X670" s="168" t="s">
        <v>147</v>
      </c>
    </row>
    <row r="671" spans="2:24" hidden="1">
      <c r="B671" s="658"/>
      <c r="C671" s="443"/>
      <c r="D671" s="205">
        <v>5</v>
      </c>
      <c r="E671" s="168" t="s">
        <v>613</v>
      </c>
      <c r="F671" s="259">
        <v>1387.15</v>
      </c>
      <c r="G671" s="168">
        <v>226.82</v>
      </c>
      <c r="H671" s="168">
        <v>226.82</v>
      </c>
      <c r="I671" s="176">
        <f t="shared" si="157"/>
        <v>1</v>
      </c>
      <c r="J671" s="168">
        <v>10.61</v>
      </c>
      <c r="K671" s="176">
        <f t="shared" si="158"/>
        <v>4.6777180142844543E-2</v>
      </c>
      <c r="L671" s="259">
        <v>156.74</v>
      </c>
      <c r="M671" s="176">
        <f t="shared" si="159"/>
        <v>1.0467771801428447</v>
      </c>
      <c r="N671" s="259">
        <v>1663.01</v>
      </c>
      <c r="O671" s="168">
        <v>1.76</v>
      </c>
      <c r="P671" s="175">
        <f t="shared" si="160"/>
        <v>7.7594568380213386E-3</v>
      </c>
      <c r="Q671" s="259">
        <f t="shared" si="161"/>
        <v>275.86240000000004</v>
      </c>
      <c r="R671" s="168">
        <f t="shared" si="162"/>
        <v>8.8500000000000139</v>
      </c>
      <c r="S671" s="170">
        <f t="shared" si="163"/>
        <v>3.9017723304823268E-2</v>
      </c>
      <c r="T671" s="168" t="s">
        <v>502</v>
      </c>
      <c r="U671" s="168" t="s">
        <v>316</v>
      </c>
      <c r="V671" s="168" t="s">
        <v>384</v>
      </c>
      <c r="W671" s="174">
        <v>1</v>
      </c>
      <c r="X671" s="168" t="s">
        <v>346</v>
      </c>
    </row>
    <row r="672" spans="2:24" hidden="1">
      <c r="B672" s="658"/>
      <c r="C672" s="443"/>
      <c r="D672" s="205">
        <v>6</v>
      </c>
      <c r="E672" s="168" t="s">
        <v>365</v>
      </c>
      <c r="F672" s="259">
        <v>1367.79</v>
      </c>
      <c r="G672" s="168">
        <v>38.76</v>
      </c>
      <c r="H672" s="168">
        <v>38.76</v>
      </c>
      <c r="I672" s="176">
        <f t="shared" si="157"/>
        <v>1</v>
      </c>
      <c r="J672" s="168">
        <v>2.02</v>
      </c>
      <c r="K672" s="176">
        <f t="shared" si="158"/>
        <v>5.2115583075335398E-2</v>
      </c>
      <c r="L672" s="259">
        <v>814.16</v>
      </c>
      <c r="M672" s="176">
        <f t="shared" si="159"/>
        <v>1.0521155830753355</v>
      </c>
      <c r="N672" s="259">
        <v>1644.6</v>
      </c>
      <c r="O672" s="168">
        <v>0.34</v>
      </c>
      <c r="P672" s="175">
        <f t="shared" si="160"/>
        <v>8.7719298245614048E-3</v>
      </c>
      <c r="Q672" s="259">
        <f t="shared" si="161"/>
        <v>276.81440000000003</v>
      </c>
      <c r="R672" s="168">
        <f t="shared" si="162"/>
        <v>1.680000000000003</v>
      </c>
      <c r="S672" s="170">
        <f t="shared" si="163"/>
        <v>4.3343653250774078E-2</v>
      </c>
      <c r="T672" s="168" t="s">
        <v>502</v>
      </c>
      <c r="U672" s="168" t="s">
        <v>364</v>
      </c>
      <c r="V672" s="168" t="s">
        <v>366</v>
      </c>
      <c r="W672" s="174">
        <v>1</v>
      </c>
      <c r="X672" s="168" t="s">
        <v>133</v>
      </c>
    </row>
    <row r="673" spans="2:24" hidden="1">
      <c r="B673" s="658"/>
      <c r="C673" s="443"/>
      <c r="D673" s="205">
        <v>7</v>
      </c>
      <c r="E673" s="168" t="s">
        <v>385</v>
      </c>
      <c r="F673" s="259">
        <v>1050.01</v>
      </c>
      <c r="G673" s="168">
        <v>103.6</v>
      </c>
      <c r="H673" s="168">
        <v>103.6</v>
      </c>
      <c r="I673" s="176">
        <f t="shared" si="157"/>
        <v>1</v>
      </c>
      <c r="J673" s="168">
        <v>3.23</v>
      </c>
      <c r="K673" s="176">
        <f t="shared" si="158"/>
        <v>3.117760617760618E-2</v>
      </c>
      <c r="L673" s="259">
        <v>410.16</v>
      </c>
      <c r="M673" s="176">
        <f t="shared" si="159"/>
        <v>1.0311776061776061</v>
      </c>
      <c r="N673" s="259">
        <v>1324.82</v>
      </c>
      <c r="O673" s="168">
        <v>0.67</v>
      </c>
      <c r="P673" s="175">
        <f t="shared" si="160"/>
        <v>6.4671814671814678E-3</v>
      </c>
      <c r="Q673" s="259">
        <f t="shared" si="161"/>
        <v>274.80720000000002</v>
      </c>
      <c r="R673" s="168">
        <f t="shared" si="162"/>
        <v>2.5600000000000041</v>
      </c>
      <c r="S673" s="170">
        <f t="shared" si="163"/>
        <v>2.4710424710424752E-2</v>
      </c>
      <c r="T673" s="168" t="s">
        <v>502</v>
      </c>
      <c r="U673" s="168" t="s">
        <v>316</v>
      </c>
      <c r="V673" s="168" t="s">
        <v>348</v>
      </c>
      <c r="W673" s="174">
        <v>1</v>
      </c>
      <c r="X673" s="168" t="s">
        <v>346</v>
      </c>
    </row>
    <row r="674" spans="2:24" hidden="1">
      <c r="B674" s="658"/>
      <c r="C674" s="443"/>
      <c r="D674" s="205">
        <v>8</v>
      </c>
      <c r="E674" s="168" t="s">
        <v>343</v>
      </c>
      <c r="F674" s="259">
        <v>830.49000000000012</v>
      </c>
      <c r="G674" s="168">
        <v>235.47</v>
      </c>
      <c r="H674" s="168">
        <v>235.47</v>
      </c>
      <c r="I674" s="176">
        <f t="shared" si="157"/>
        <v>1</v>
      </c>
      <c r="J674" s="168">
        <v>8.57</v>
      </c>
      <c r="K674" s="176">
        <f t="shared" si="158"/>
        <v>3.6395294517348284E-2</v>
      </c>
      <c r="L674" s="259">
        <v>194.04</v>
      </c>
      <c r="M674" s="176">
        <f t="shared" si="159"/>
        <v>1.0363952945173482</v>
      </c>
      <c r="N674" s="259">
        <v>1662.92</v>
      </c>
      <c r="O674" s="168">
        <v>4.29</v>
      </c>
      <c r="P674" s="175">
        <f t="shared" si="160"/>
        <v>1.8218881386163843E-2</v>
      </c>
      <c r="Q674" s="259">
        <f t="shared" si="161"/>
        <v>832.4316</v>
      </c>
      <c r="R674" s="168">
        <f t="shared" si="162"/>
        <v>4.2799999999999931</v>
      </c>
      <c r="S674" s="170">
        <f t="shared" si="163"/>
        <v>1.8176413131184409E-2</v>
      </c>
      <c r="T674" s="168" t="s">
        <v>502</v>
      </c>
      <c r="U674" s="168" t="s">
        <v>316</v>
      </c>
      <c r="V674" s="168" t="s">
        <v>445</v>
      </c>
      <c r="W674" s="174">
        <v>1</v>
      </c>
      <c r="X674" s="168" t="s">
        <v>179</v>
      </c>
    </row>
    <row r="675" spans="2:24" hidden="1">
      <c r="B675" s="658"/>
      <c r="C675" s="443"/>
      <c r="D675" s="205">
        <v>9</v>
      </c>
      <c r="E675" s="168" t="s">
        <v>611</v>
      </c>
      <c r="F675" s="259">
        <v>794.68000000000006</v>
      </c>
      <c r="G675" s="168">
        <v>76.83</v>
      </c>
      <c r="H675" s="168">
        <v>76.83</v>
      </c>
      <c r="I675" s="176">
        <f t="shared" si="157"/>
        <v>1</v>
      </c>
      <c r="J675" s="168">
        <v>3.2</v>
      </c>
      <c r="K675" s="176">
        <f t="shared" si="158"/>
        <v>4.165039698034622E-2</v>
      </c>
      <c r="L675" s="259">
        <v>333.9</v>
      </c>
      <c r="M675" s="176">
        <f t="shared" si="159"/>
        <v>1.0416503969803463</v>
      </c>
      <c r="N675" s="259">
        <v>1068.48</v>
      </c>
      <c r="O675" s="168">
        <v>0.82</v>
      </c>
      <c r="P675" s="175">
        <f t="shared" si="160"/>
        <v>1.0672914226213718E-2</v>
      </c>
      <c r="Q675" s="259">
        <f t="shared" si="161"/>
        <v>273.79799999999994</v>
      </c>
      <c r="R675" s="168">
        <f t="shared" si="162"/>
        <v>2.380000000000003</v>
      </c>
      <c r="S675" s="170">
        <f t="shared" si="163"/>
        <v>3.0977482754132542E-2</v>
      </c>
      <c r="T675" s="168" t="s">
        <v>502</v>
      </c>
      <c r="U675" s="168" t="s">
        <v>364</v>
      </c>
      <c r="V675" s="168" t="s">
        <v>366</v>
      </c>
      <c r="W675" s="174">
        <v>1</v>
      </c>
      <c r="X675" s="168" t="s">
        <v>134</v>
      </c>
    </row>
    <row r="676" spans="2:24" hidden="1">
      <c r="B676" s="658"/>
      <c r="C676" s="443"/>
      <c r="D676" s="205">
        <v>10</v>
      </c>
      <c r="E676" s="168" t="s">
        <v>506</v>
      </c>
      <c r="F676" s="259">
        <v>772.2</v>
      </c>
      <c r="G676" s="168">
        <v>26.98</v>
      </c>
      <c r="H676" s="168">
        <v>26.98</v>
      </c>
      <c r="I676" s="176">
        <f t="shared" si="157"/>
        <v>1</v>
      </c>
      <c r="J676" s="168">
        <v>1.1200000000000001</v>
      </c>
      <c r="K676" s="176">
        <f t="shared" si="158"/>
        <v>4.1512231282431436E-2</v>
      </c>
      <c r="L676" s="259">
        <v>930.36</v>
      </c>
      <c r="M676" s="176">
        <f t="shared" si="159"/>
        <v>1.0415122312824314</v>
      </c>
      <c r="N676" s="259">
        <v>1042</v>
      </c>
      <c r="O676" s="168">
        <v>0.28999999999999998</v>
      </c>
      <c r="P676" s="175">
        <f t="shared" si="160"/>
        <v>1.0748702742772422E-2</v>
      </c>
      <c r="Q676" s="259">
        <f t="shared" si="161"/>
        <v>269.80439999999999</v>
      </c>
      <c r="R676" s="168">
        <f t="shared" si="162"/>
        <v>0.83000000000000096</v>
      </c>
      <c r="S676" s="170">
        <f t="shared" si="163"/>
        <v>3.0763528539659041E-2</v>
      </c>
      <c r="T676" s="168" t="s">
        <v>502</v>
      </c>
      <c r="U676" s="168" t="s">
        <v>316</v>
      </c>
      <c r="V676" s="168" t="s">
        <v>445</v>
      </c>
      <c r="W676" s="174">
        <v>1</v>
      </c>
      <c r="X676" s="168" t="s">
        <v>143</v>
      </c>
    </row>
    <row r="677" spans="2:24" hidden="1">
      <c r="B677" s="657">
        <v>45937</v>
      </c>
      <c r="C677" s="443" t="str">
        <f t="shared" ref="C677" si="172">RIGHT(TEXT(B677,"aaa"),1)</f>
        <v>二</v>
      </c>
      <c r="D677" s="205">
        <v>1</v>
      </c>
      <c r="E677" s="168" t="s">
        <v>447</v>
      </c>
      <c r="F677" s="259">
        <v>14634.38</v>
      </c>
      <c r="G677" s="168">
        <v>112.12</v>
      </c>
      <c r="H677" s="168">
        <v>164.02</v>
      </c>
      <c r="I677" s="176">
        <f t="shared" si="157"/>
        <v>1.4628968961826614</v>
      </c>
      <c r="J677" s="168">
        <v>0.6</v>
      </c>
      <c r="K677" s="176">
        <f t="shared" si="158"/>
        <v>5.3514092044238308E-3</v>
      </c>
      <c r="L677" s="259">
        <v>278.75</v>
      </c>
      <c r="M677" s="176">
        <f t="shared" si="159"/>
        <v>1.4682483053870852</v>
      </c>
      <c r="N677" s="259">
        <v>14634.38</v>
      </c>
      <c r="O677" s="168">
        <v>0</v>
      </c>
      <c r="P677" s="175">
        <f t="shared" si="160"/>
        <v>0</v>
      </c>
      <c r="Q677" s="259">
        <f t="shared" si="161"/>
        <v>0</v>
      </c>
      <c r="R677" s="168">
        <f t="shared" si="162"/>
        <v>52.5</v>
      </c>
      <c r="S677" s="170">
        <f t="shared" si="163"/>
        <v>0.46824830538708523</v>
      </c>
      <c r="T677" s="168" t="s">
        <v>497</v>
      </c>
      <c r="U677" s="168" t="s">
        <v>355</v>
      </c>
      <c r="V677" s="168" t="s">
        <v>448</v>
      </c>
      <c r="W677" s="174">
        <v>1</v>
      </c>
      <c r="X677" s="168" t="s">
        <v>346</v>
      </c>
    </row>
    <row r="678" spans="2:24" hidden="1">
      <c r="B678" s="658"/>
      <c r="C678" s="443"/>
      <c r="D678" s="205">
        <v>2</v>
      </c>
      <c r="E678" s="168" t="s">
        <v>388</v>
      </c>
      <c r="F678" s="259">
        <v>8875</v>
      </c>
      <c r="G678" s="168">
        <v>10307</v>
      </c>
      <c r="H678" s="168">
        <v>10307</v>
      </c>
      <c r="I678" s="176">
        <f t="shared" si="157"/>
        <v>1</v>
      </c>
      <c r="J678" s="168">
        <v>500</v>
      </c>
      <c r="K678" s="176">
        <f t="shared" si="158"/>
        <v>4.8510720869312116E-2</v>
      </c>
      <c r="L678" s="259">
        <v>17.75</v>
      </c>
      <c r="M678" s="176">
        <f t="shared" si="159"/>
        <v>1.0485107208693121</v>
      </c>
      <c r="N678" s="259">
        <v>8875</v>
      </c>
      <c r="O678" s="168">
        <v>0</v>
      </c>
      <c r="P678" s="175">
        <f t="shared" si="160"/>
        <v>0</v>
      </c>
      <c r="Q678" s="259">
        <f t="shared" si="161"/>
        <v>0</v>
      </c>
      <c r="R678" s="168">
        <f t="shared" si="162"/>
        <v>500</v>
      </c>
      <c r="S678" s="170">
        <f t="shared" si="163"/>
        <v>4.8510720869312116E-2</v>
      </c>
      <c r="T678" s="168" t="s">
        <v>497</v>
      </c>
      <c r="U678" s="168" t="s">
        <v>355</v>
      </c>
      <c r="V678" s="168" t="s">
        <v>389</v>
      </c>
      <c r="W678" s="174">
        <v>1</v>
      </c>
      <c r="X678" s="168" t="s">
        <v>176</v>
      </c>
    </row>
    <row r="679" spans="2:24" hidden="1">
      <c r="B679" s="658"/>
      <c r="C679" s="443"/>
      <c r="D679" s="205">
        <v>3</v>
      </c>
      <c r="E679" s="168" t="s">
        <v>359</v>
      </c>
      <c r="F679" s="259">
        <v>2154.4300000000003</v>
      </c>
      <c r="G679" s="168">
        <v>112.37</v>
      </c>
      <c r="H679" s="168">
        <v>112.37</v>
      </c>
      <c r="I679" s="176">
        <f t="shared" si="157"/>
        <v>1</v>
      </c>
      <c r="J679" s="168">
        <v>7.64</v>
      </c>
      <c r="K679" s="176">
        <f t="shared" si="158"/>
        <v>6.7989676960042711E-2</v>
      </c>
      <c r="L679" s="259">
        <v>313.60000000000002</v>
      </c>
      <c r="M679" s="176">
        <f t="shared" si="159"/>
        <v>1.0679896769600428</v>
      </c>
      <c r="N679" s="259">
        <v>2395.9</v>
      </c>
      <c r="O679" s="168">
        <v>0.77</v>
      </c>
      <c r="P679" s="175">
        <f t="shared" si="160"/>
        <v>6.8523627302660853E-3</v>
      </c>
      <c r="Q679" s="259">
        <f t="shared" si="161"/>
        <v>241.47200000000004</v>
      </c>
      <c r="R679" s="168">
        <f t="shared" si="162"/>
        <v>6.870000000000001</v>
      </c>
      <c r="S679" s="170">
        <f t="shared" si="163"/>
        <v>6.113731422977664E-2</v>
      </c>
      <c r="T679" s="168" t="s">
        <v>502</v>
      </c>
      <c r="U679" s="168" t="s">
        <v>316</v>
      </c>
      <c r="V679" s="168" t="s">
        <v>384</v>
      </c>
      <c r="W679" s="174">
        <v>1</v>
      </c>
      <c r="X679" s="168" t="s">
        <v>346</v>
      </c>
    </row>
    <row r="680" spans="2:24" hidden="1">
      <c r="B680" s="658"/>
      <c r="C680" s="443"/>
      <c r="D680" s="205">
        <v>4</v>
      </c>
      <c r="E680" s="168" t="s">
        <v>365</v>
      </c>
      <c r="F680" s="259">
        <v>1367.79</v>
      </c>
      <c r="G680" s="168">
        <v>36.270000000000003</v>
      </c>
      <c r="H680" s="168">
        <v>36.270000000000003</v>
      </c>
      <c r="I680" s="176">
        <f t="shared" si="157"/>
        <v>1</v>
      </c>
      <c r="J680" s="168">
        <v>1.97</v>
      </c>
      <c r="K680" s="176">
        <f t="shared" si="158"/>
        <v>5.4314860766473662E-2</v>
      </c>
      <c r="L680" s="259">
        <v>814.16</v>
      </c>
      <c r="M680" s="176">
        <f t="shared" si="159"/>
        <v>1.0543148607664736</v>
      </c>
      <c r="N680" s="259">
        <v>1603.9</v>
      </c>
      <c r="O680" s="168">
        <v>0.28999999999999998</v>
      </c>
      <c r="P680" s="175">
        <f t="shared" si="160"/>
        <v>7.9955886407499302E-3</v>
      </c>
      <c r="Q680" s="259">
        <f t="shared" si="161"/>
        <v>236.10639999999998</v>
      </c>
      <c r="R680" s="168">
        <f t="shared" si="162"/>
        <v>1.6799999999999988</v>
      </c>
      <c r="S680" s="170">
        <f t="shared" si="163"/>
        <v>4.6319272125723704E-2</v>
      </c>
      <c r="T680" s="168" t="s">
        <v>502</v>
      </c>
      <c r="U680" s="168" t="s">
        <v>364</v>
      </c>
      <c r="V680" s="168" t="s">
        <v>366</v>
      </c>
      <c r="W680" s="174">
        <v>1</v>
      </c>
      <c r="X680" s="168" t="s">
        <v>133</v>
      </c>
    </row>
    <row r="681" spans="2:24" hidden="1">
      <c r="B681" s="658"/>
      <c r="C681" s="443"/>
      <c r="D681" s="205">
        <v>5</v>
      </c>
      <c r="E681" s="168" t="s">
        <v>453</v>
      </c>
      <c r="F681" s="259">
        <v>1235.08</v>
      </c>
      <c r="G681" s="168">
        <v>85.21</v>
      </c>
      <c r="H681" s="168">
        <v>85.21</v>
      </c>
      <c r="I681" s="176">
        <f t="shared" ref="I681:I744" si="173">H681/G681</f>
        <v>1</v>
      </c>
      <c r="J681" s="168">
        <v>4.6399999999999997</v>
      </c>
      <c r="K681" s="176">
        <f t="shared" ref="K681:K744" si="174">J681/G681</f>
        <v>5.4453702617063726E-2</v>
      </c>
      <c r="L681" s="259">
        <v>318.32</v>
      </c>
      <c r="M681" s="176">
        <f t="shared" ref="M681:M744" si="175">(H681+J681)/G681</f>
        <v>1.0544537026170637</v>
      </c>
      <c r="N681" s="259">
        <v>1477</v>
      </c>
      <c r="O681" s="168">
        <v>0.76</v>
      </c>
      <c r="P681" s="175">
        <f t="shared" ref="P681:P744" si="176">O681/G681</f>
        <v>8.9191409458983691E-3</v>
      </c>
      <c r="Q681" s="259">
        <f t="shared" ref="Q681:Q744" si="177">O681*L681</f>
        <v>241.92320000000001</v>
      </c>
      <c r="R681" s="168">
        <f t="shared" ref="R681:R744" si="178">(H681+J681)-G681-O681</f>
        <v>3.8800000000000008</v>
      </c>
      <c r="S681" s="170">
        <f t="shared" ref="S681:S744" si="179">R681/G681</f>
        <v>4.5534561671165368E-2</v>
      </c>
      <c r="T681" s="168" t="s">
        <v>502</v>
      </c>
      <c r="U681" s="168" t="s">
        <v>364</v>
      </c>
      <c r="V681" s="168" t="s">
        <v>366</v>
      </c>
      <c r="W681" s="174">
        <v>1</v>
      </c>
      <c r="X681" s="168" t="s">
        <v>143</v>
      </c>
    </row>
    <row r="682" spans="2:24" hidden="1">
      <c r="B682" s="658"/>
      <c r="C682" s="443"/>
      <c r="D682" s="205">
        <v>6</v>
      </c>
      <c r="E682" s="168" t="s">
        <v>350</v>
      </c>
      <c r="F682" s="259">
        <v>1175.1599999999999</v>
      </c>
      <c r="G682" s="168">
        <v>163.12</v>
      </c>
      <c r="H682" s="168">
        <v>163.12</v>
      </c>
      <c r="I682" s="176">
        <f t="shared" si="173"/>
        <v>1</v>
      </c>
      <c r="J682" s="168">
        <v>6.66</v>
      </c>
      <c r="K682" s="176">
        <f t="shared" si="174"/>
        <v>4.0828837665522318E-2</v>
      </c>
      <c r="L682" s="259">
        <v>212.89</v>
      </c>
      <c r="M682" s="176">
        <f t="shared" si="175"/>
        <v>1.0408288376655224</v>
      </c>
      <c r="N682" s="259">
        <v>1417.85</v>
      </c>
      <c r="O682" s="168">
        <v>1.1399999999999999</v>
      </c>
      <c r="P682" s="175">
        <f t="shared" si="176"/>
        <v>6.9887199607650803E-3</v>
      </c>
      <c r="Q682" s="259">
        <f t="shared" si="177"/>
        <v>242.69459999999995</v>
      </c>
      <c r="R682" s="168">
        <f t="shared" si="178"/>
        <v>5.5199999999999969</v>
      </c>
      <c r="S682" s="170">
        <f t="shared" si="179"/>
        <v>3.3840117704757214E-2</v>
      </c>
      <c r="T682" s="168" t="s">
        <v>502</v>
      </c>
      <c r="U682" s="168" t="s">
        <v>316</v>
      </c>
      <c r="V682" s="168" t="s">
        <v>754</v>
      </c>
      <c r="W682" s="174">
        <v>1</v>
      </c>
      <c r="X682" s="168" t="s">
        <v>346</v>
      </c>
    </row>
    <row r="683" spans="2:24" hidden="1">
      <c r="B683" s="658"/>
      <c r="C683" s="443"/>
      <c r="D683" s="205">
        <v>7</v>
      </c>
      <c r="E683" s="168" t="s">
        <v>385</v>
      </c>
      <c r="F683" s="259">
        <v>1173.06</v>
      </c>
      <c r="G683" s="168">
        <v>99.12</v>
      </c>
      <c r="H683" s="168">
        <v>99.12</v>
      </c>
      <c r="I683" s="176">
        <f t="shared" si="173"/>
        <v>1</v>
      </c>
      <c r="J683" s="168">
        <v>3.45</v>
      </c>
      <c r="K683" s="176">
        <f t="shared" si="174"/>
        <v>3.4806295399515741E-2</v>
      </c>
      <c r="L683" s="259">
        <v>410.16</v>
      </c>
      <c r="M683" s="176">
        <f t="shared" si="175"/>
        <v>1.0348062953995159</v>
      </c>
      <c r="N683" s="259">
        <v>1415.05</v>
      </c>
      <c r="O683" s="168">
        <v>0.59</v>
      </c>
      <c r="P683" s="175">
        <f t="shared" si="176"/>
        <v>5.9523809523809521E-3</v>
      </c>
      <c r="Q683" s="259">
        <f t="shared" si="177"/>
        <v>241.99440000000001</v>
      </c>
      <c r="R683" s="168">
        <f t="shared" si="178"/>
        <v>2.860000000000003</v>
      </c>
      <c r="S683" s="170">
        <f t="shared" si="179"/>
        <v>2.8853914447134817E-2</v>
      </c>
      <c r="T683" s="168" t="s">
        <v>502</v>
      </c>
      <c r="U683" s="168" t="s">
        <v>316</v>
      </c>
      <c r="V683" s="168" t="s">
        <v>348</v>
      </c>
      <c r="W683" s="174">
        <v>1</v>
      </c>
      <c r="X683" s="168" t="s">
        <v>346</v>
      </c>
    </row>
    <row r="684" spans="2:24" hidden="1">
      <c r="B684" s="658"/>
      <c r="C684" s="443"/>
      <c r="D684" s="205">
        <v>8</v>
      </c>
      <c r="E684" s="168" t="s">
        <v>675</v>
      </c>
      <c r="F684" s="259">
        <v>1169.22</v>
      </c>
      <c r="G684" s="168">
        <v>64.400000000000006</v>
      </c>
      <c r="H684" s="168">
        <v>64.400000000000006</v>
      </c>
      <c r="I684" s="176">
        <f t="shared" si="173"/>
        <v>1</v>
      </c>
      <c r="J684" s="168">
        <v>3.38</v>
      </c>
      <c r="K684" s="176">
        <f t="shared" si="174"/>
        <v>5.2484472049689437E-2</v>
      </c>
      <c r="L684" s="259">
        <v>417.58</v>
      </c>
      <c r="M684" s="176">
        <f t="shared" si="175"/>
        <v>1.0524844720496893</v>
      </c>
      <c r="N684" s="259">
        <v>1411.42</v>
      </c>
      <c r="O684" s="168">
        <v>0.57999999999999996</v>
      </c>
      <c r="P684" s="175">
        <f t="shared" si="176"/>
        <v>9.0062111801242229E-3</v>
      </c>
      <c r="Q684" s="259">
        <f t="shared" si="177"/>
        <v>242.19639999999998</v>
      </c>
      <c r="R684" s="168">
        <f t="shared" si="178"/>
        <v>2.7999999999999954</v>
      </c>
      <c r="S684" s="170">
        <f t="shared" si="179"/>
        <v>4.347826086956514E-2</v>
      </c>
      <c r="T684" s="168" t="s">
        <v>502</v>
      </c>
      <c r="U684" s="168" t="s">
        <v>316</v>
      </c>
      <c r="V684" s="168" t="s">
        <v>348</v>
      </c>
      <c r="W684" s="174">
        <v>1</v>
      </c>
      <c r="X684" s="168" t="s">
        <v>147</v>
      </c>
    </row>
    <row r="685" spans="2:24" hidden="1">
      <c r="B685" s="658"/>
      <c r="C685" s="443"/>
      <c r="D685" s="205">
        <v>9</v>
      </c>
      <c r="E685" s="168" t="s">
        <v>418</v>
      </c>
      <c r="F685" s="259">
        <v>1121.28</v>
      </c>
      <c r="G685" s="168">
        <v>127.97</v>
      </c>
      <c r="H685" s="168">
        <v>127.97</v>
      </c>
      <c r="I685" s="176">
        <f t="shared" si="173"/>
        <v>1</v>
      </c>
      <c r="J685" s="168">
        <v>6.7</v>
      </c>
      <c r="K685" s="176">
        <f t="shared" si="174"/>
        <v>5.2356020942408377E-2</v>
      </c>
      <c r="L685" s="259">
        <v>203.5</v>
      </c>
      <c r="M685" s="176">
        <f t="shared" si="175"/>
        <v>1.0523560209424083</v>
      </c>
      <c r="N685" s="259">
        <v>1363.45</v>
      </c>
      <c r="O685" s="168">
        <v>1.19</v>
      </c>
      <c r="P685" s="175">
        <f t="shared" si="176"/>
        <v>9.2990544658904436E-3</v>
      </c>
      <c r="Q685" s="259">
        <f t="shared" si="177"/>
        <v>242.16499999999999</v>
      </c>
      <c r="R685" s="168">
        <f t="shared" si="178"/>
        <v>5.5099999999999891</v>
      </c>
      <c r="S685" s="170">
        <f t="shared" si="179"/>
        <v>4.3056966476517848E-2</v>
      </c>
      <c r="T685" s="168" t="s">
        <v>502</v>
      </c>
      <c r="U685" s="168" t="s">
        <v>316</v>
      </c>
      <c r="V685" s="168" t="s">
        <v>384</v>
      </c>
      <c r="W685" s="174">
        <v>1</v>
      </c>
      <c r="X685" s="168" t="s">
        <v>346</v>
      </c>
    </row>
    <row r="686" spans="2:24" hidden="1">
      <c r="B686" s="658"/>
      <c r="C686" s="443"/>
      <c r="D686" s="205">
        <v>10</v>
      </c>
      <c r="E686" s="168" t="s">
        <v>611</v>
      </c>
      <c r="F686" s="259">
        <v>1115.22</v>
      </c>
      <c r="G686" s="168">
        <v>74.75</v>
      </c>
      <c r="H686" s="168">
        <v>74.75</v>
      </c>
      <c r="I686" s="176">
        <f t="shared" si="173"/>
        <v>1</v>
      </c>
      <c r="J686" s="168">
        <v>4.07</v>
      </c>
      <c r="K686" s="176">
        <f t="shared" si="174"/>
        <v>5.4448160535117057E-2</v>
      </c>
      <c r="L686" s="259">
        <v>333.9</v>
      </c>
      <c r="M686" s="176">
        <f t="shared" si="175"/>
        <v>1.054448160535117</v>
      </c>
      <c r="N686" s="259">
        <v>1358.97</v>
      </c>
      <c r="O686" s="168">
        <v>0.73</v>
      </c>
      <c r="P686" s="175">
        <f t="shared" si="176"/>
        <v>9.7658862876254179E-3</v>
      </c>
      <c r="Q686" s="259">
        <f t="shared" si="177"/>
        <v>243.74699999999999</v>
      </c>
      <c r="R686" s="168">
        <f t="shared" si="178"/>
        <v>3.3399999999999932</v>
      </c>
      <c r="S686" s="170">
        <f t="shared" si="179"/>
        <v>4.4682274247491549E-2</v>
      </c>
      <c r="T686" s="168" t="s">
        <v>502</v>
      </c>
      <c r="U686" s="168" t="s">
        <v>364</v>
      </c>
      <c r="V686" s="168" t="s">
        <v>366</v>
      </c>
      <c r="W686" s="174">
        <v>1</v>
      </c>
      <c r="X686" s="168" t="s">
        <v>134</v>
      </c>
    </row>
    <row r="687" spans="2:24" hidden="1">
      <c r="B687" s="657">
        <v>45938</v>
      </c>
      <c r="C687" s="443" t="str">
        <f t="shared" ref="C687" si="180">RIGHT(TEXT(B687,"aaa"),1)</f>
        <v>三</v>
      </c>
      <c r="D687" s="205">
        <v>1</v>
      </c>
      <c r="E687" s="168" t="s">
        <v>447</v>
      </c>
      <c r="F687" s="259">
        <v>15161.21</v>
      </c>
      <c r="G687" s="168">
        <v>103.66</v>
      </c>
      <c r="H687" s="168">
        <v>157.44999999999999</v>
      </c>
      <c r="I687" s="176">
        <f t="shared" si="173"/>
        <v>1.5189079683580937</v>
      </c>
      <c r="J687" s="168">
        <v>0.6</v>
      </c>
      <c r="K687" s="176">
        <f t="shared" si="174"/>
        <v>5.788153579008296E-3</v>
      </c>
      <c r="L687" s="259">
        <v>278.75</v>
      </c>
      <c r="M687" s="176">
        <f t="shared" si="175"/>
        <v>1.524696121937102</v>
      </c>
      <c r="N687" s="259">
        <v>15161.21</v>
      </c>
      <c r="O687" s="168">
        <v>0</v>
      </c>
      <c r="P687" s="175">
        <f t="shared" si="176"/>
        <v>0</v>
      </c>
      <c r="Q687" s="259">
        <f t="shared" si="177"/>
        <v>0</v>
      </c>
      <c r="R687" s="168">
        <f t="shared" si="178"/>
        <v>54.389999999999986</v>
      </c>
      <c r="S687" s="170">
        <f t="shared" si="179"/>
        <v>0.52469612193710191</v>
      </c>
      <c r="T687" s="168" t="s">
        <v>497</v>
      </c>
      <c r="U687" s="168" t="s">
        <v>355</v>
      </c>
      <c r="V687" s="168" t="s">
        <v>448</v>
      </c>
      <c r="W687" s="174">
        <v>1</v>
      </c>
      <c r="X687" s="168" t="s">
        <v>346</v>
      </c>
    </row>
    <row r="688" spans="2:24" hidden="1">
      <c r="B688" s="658"/>
      <c r="C688" s="443"/>
      <c r="D688" s="205">
        <v>2</v>
      </c>
      <c r="E688" s="168" t="s">
        <v>388</v>
      </c>
      <c r="F688" s="259">
        <v>3550</v>
      </c>
      <c r="G688" s="168">
        <v>9509</v>
      </c>
      <c r="H688" s="168">
        <v>9509</v>
      </c>
      <c r="I688" s="176">
        <f t="shared" si="173"/>
        <v>1</v>
      </c>
      <c r="J688" s="168">
        <v>200</v>
      </c>
      <c r="K688" s="176">
        <f t="shared" si="174"/>
        <v>2.103270585760858E-2</v>
      </c>
      <c r="L688" s="259">
        <v>17.75</v>
      </c>
      <c r="M688" s="176">
        <f t="shared" si="175"/>
        <v>1.0210327058576085</v>
      </c>
      <c r="N688" s="259">
        <v>3550</v>
      </c>
      <c r="O688" s="168">
        <v>0</v>
      </c>
      <c r="P688" s="175">
        <f t="shared" si="176"/>
        <v>0</v>
      </c>
      <c r="Q688" s="259">
        <f t="shared" si="177"/>
        <v>0</v>
      </c>
      <c r="R688" s="168">
        <f t="shared" si="178"/>
        <v>200</v>
      </c>
      <c r="S688" s="170">
        <f t="shared" si="179"/>
        <v>2.103270585760858E-2</v>
      </c>
      <c r="T688" s="168" t="s">
        <v>497</v>
      </c>
      <c r="U688" s="168" t="s">
        <v>355</v>
      </c>
      <c r="V688" s="168" t="s">
        <v>389</v>
      </c>
      <c r="W688" s="174">
        <v>1</v>
      </c>
      <c r="X688" s="168" t="s">
        <v>176</v>
      </c>
    </row>
    <row r="689" spans="2:24" hidden="1">
      <c r="B689" s="658"/>
      <c r="C689" s="443"/>
      <c r="D689" s="205">
        <v>3</v>
      </c>
      <c r="E689" s="168" t="s">
        <v>359</v>
      </c>
      <c r="F689" s="259">
        <v>1806.34</v>
      </c>
      <c r="G689" s="168">
        <v>98.91</v>
      </c>
      <c r="H689" s="168">
        <v>98.91</v>
      </c>
      <c r="I689" s="176">
        <f t="shared" si="173"/>
        <v>1</v>
      </c>
      <c r="J689" s="168">
        <v>6.33</v>
      </c>
      <c r="K689" s="176">
        <f t="shared" si="174"/>
        <v>6.3997573551713677E-2</v>
      </c>
      <c r="L689" s="259">
        <v>313.60000000000002</v>
      </c>
      <c r="M689" s="176">
        <f t="shared" si="175"/>
        <v>1.0639975735517138</v>
      </c>
      <c r="N689" s="259">
        <v>1985.09</v>
      </c>
      <c r="O689" s="168">
        <v>0.56999999999999995</v>
      </c>
      <c r="P689" s="175">
        <f t="shared" si="176"/>
        <v>5.7628146800121323E-3</v>
      </c>
      <c r="Q689" s="259">
        <f t="shared" si="177"/>
        <v>178.75200000000001</v>
      </c>
      <c r="R689" s="168">
        <f t="shared" si="178"/>
        <v>5.759999999999998</v>
      </c>
      <c r="S689" s="170">
        <f t="shared" si="179"/>
        <v>5.8234758871701528E-2</v>
      </c>
      <c r="T689" s="168" t="s">
        <v>502</v>
      </c>
      <c r="U689" s="168" t="s">
        <v>316</v>
      </c>
      <c r="V689" s="168" t="s">
        <v>384</v>
      </c>
      <c r="W689" s="174">
        <v>1</v>
      </c>
      <c r="X689" s="168" t="s">
        <v>346</v>
      </c>
    </row>
    <row r="690" spans="2:24" hidden="1">
      <c r="B690" s="658"/>
      <c r="C690" s="443"/>
      <c r="D690" s="205">
        <v>4</v>
      </c>
      <c r="E690" s="168" t="s">
        <v>365</v>
      </c>
      <c r="F690" s="259">
        <v>1489.9099999999999</v>
      </c>
      <c r="G690" s="168">
        <v>32.090000000000003</v>
      </c>
      <c r="H690" s="168">
        <v>32.090000000000003</v>
      </c>
      <c r="I690" s="176">
        <f t="shared" si="173"/>
        <v>1</v>
      </c>
      <c r="J690" s="168">
        <v>2.0499999999999998</v>
      </c>
      <c r="K690" s="176">
        <f t="shared" si="174"/>
        <v>6.388282954191335E-2</v>
      </c>
      <c r="L690" s="259">
        <v>814.16</v>
      </c>
      <c r="M690" s="176">
        <f t="shared" si="175"/>
        <v>1.0638828295419134</v>
      </c>
      <c r="N690" s="259">
        <v>1669.03</v>
      </c>
      <c r="O690" s="168">
        <v>0.22</v>
      </c>
      <c r="P690" s="175">
        <f t="shared" si="176"/>
        <v>6.8557182923028974E-3</v>
      </c>
      <c r="Q690" s="259">
        <f t="shared" si="177"/>
        <v>179.11519999999999</v>
      </c>
      <c r="R690" s="168">
        <f t="shared" si="178"/>
        <v>1.8299999999999972</v>
      </c>
      <c r="S690" s="170">
        <f t="shared" si="179"/>
        <v>5.7027111249610379E-2</v>
      </c>
      <c r="T690" s="168" t="s">
        <v>502</v>
      </c>
      <c r="U690" s="168" t="s">
        <v>364</v>
      </c>
      <c r="V690" s="168" t="s">
        <v>366</v>
      </c>
      <c r="W690" s="174">
        <v>1</v>
      </c>
      <c r="X690" s="168" t="s">
        <v>133</v>
      </c>
    </row>
    <row r="691" spans="2:24" hidden="1">
      <c r="B691" s="658"/>
      <c r="C691" s="443"/>
      <c r="D691" s="205">
        <v>5</v>
      </c>
      <c r="E691" s="168" t="s">
        <v>675</v>
      </c>
      <c r="F691" s="259">
        <v>1344.6100000000001</v>
      </c>
      <c r="G691" s="168">
        <v>57</v>
      </c>
      <c r="H691" s="168">
        <v>57</v>
      </c>
      <c r="I691" s="176">
        <f t="shared" si="173"/>
        <v>1</v>
      </c>
      <c r="J691" s="168">
        <v>3.65</v>
      </c>
      <c r="K691" s="176">
        <f t="shared" si="174"/>
        <v>6.403508771929825E-2</v>
      </c>
      <c r="L691" s="259">
        <v>417.58</v>
      </c>
      <c r="M691" s="176">
        <f t="shared" si="175"/>
        <v>1.0640350877192981</v>
      </c>
      <c r="N691" s="259">
        <v>1524.17</v>
      </c>
      <c r="O691" s="168">
        <v>0.43</v>
      </c>
      <c r="P691" s="175">
        <f t="shared" si="176"/>
        <v>7.5438596491228067E-3</v>
      </c>
      <c r="Q691" s="259">
        <f t="shared" si="177"/>
        <v>179.55939999999998</v>
      </c>
      <c r="R691" s="168">
        <f t="shared" si="178"/>
        <v>3.2199999999999984</v>
      </c>
      <c r="S691" s="170">
        <f t="shared" si="179"/>
        <v>5.6491228070175412E-2</v>
      </c>
      <c r="T691" s="168" t="s">
        <v>502</v>
      </c>
      <c r="U691" s="168" t="s">
        <v>316</v>
      </c>
      <c r="V691" s="168" t="s">
        <v>348</v>
      </c>
      <c r="W691" s="174">
        <v>1</v>
      </c>
      <c r="X691" s="168" t="s">
        <v>147</v>
      </c>
    </row>
    <row r="692" spans="2:24" hidden="1">
      <c r="B692" s="658"/>
      <c r="C692" s="443"/>
      <c r="D692" s="205">
        <v>6</v>
      </c>
      <c r="E692" s="168" t="s">
        <v>385</v>
      </c>
      <c r="F692" s="259">
        <v>1275.5999999999999</v>
      </c>
      <c r="G692" s="168">
        <v>92.28</v>
      </c>
      <c r="H692" s="168">
        <v>92.28</v>
      </c>
      <c r="I692" s="176">
        <f t="shared" si="173"/>
        <v>1</v>
      </c>
      <c r="J692" s="168">
        <v>3.55</v>
      </c>
      <c r="K692" s="176">
        <f t="shared" si="174"/>
        <v>3.8469874295622014E-2</v>
      </c>
      <c r="L692" s="259">
        <v>410.16</v>
      </c>
      <c r="M692" s="176">
        <f t="shared" si="175"/>
        <v>1.038469874295622</v>
      </c>
      <c r="N692" s="259">
        <v>1456.07</v>
      </c>
      <c r="O692" s="168">
        <v>0.44</v>
      </c>
      <c r="P692" s="175">
        <f t="shared" si="176"/>
        <v>4.7680970957954052E-3</v>
      </c>
      <c r="Q692" s="259">
        <f t="shared" si="177"/>
        <v>180.47040000000001</v>
      </c>
      <c r="R692" s="168">
        <f t="shared" si="178"/>
        <v>3.1099999999999972</v>
      </c>
      <c r="S692" s="170">
        <f t="shared" si="179"/>
        <v>3.3701777199826581E-2</v>
      </c>
      <c r="T692" s="168" t="s">
        <v>502</v>
      </c>
      <c r="U692" s="168" t="s">
        <v>316</v>
      </c>
      <c r="V692" s="168" t="s">
        <v>348</v>
      </c>
      <c r="W692" s="174">
        <v>1</v>
      </c>
      <c r="X692" s="168" t="s">
        <v>346</v>
      </c>
    </row>
    <row r="693" spans="2:24" hidden="1">
      <c r="B693" s="658"/>
      <c r="C693" s="443"/>
      <c r="D693" s="205">
        <v>7</v>
      </c>
      <c r="E693" s="168" t="s">
        <v>671</v>
      </c>
      <c r="F693" s="259">
        <v>1254.6300000000001</v>
      </c>
      <c r="G693" s="168">
        <v>142.82</v>
      </c>
      <c r="H693" s="168">
        <v>142.82</v>
      </c>
      <c r="I693" s="176">
        <f t="shared" si="173"/>
        <v>1</v>
      </c>
      <c r="J693" s="168">
        <v>7.32</v>
      </c>
      <c r="K693" s="176">
        <f t="shared" si="174"/>
        <v>5.1253325864724836E-2</v>
      </c>
      <c r="L693" s="259">
        <v>195.73</v>
      </c>
      <c r="M693" s="176">
        <f t="shared" si="175"/>
        <v>1.0512533258647248</v>
      </c>
      <c r="N693" s="259">
        <v>1432.74</v>
      </c>
      <c r="O693" s="168">
        <v>0.91</v>
      </c>
      <c r="P693" s="175">
        <f t="shared" si="176"/>
        <v>6.3716566307239885E-3</v>
      </c>
      <c r="Q693" s="259">
        <f t="shared" si="177"/>
        <v>178.11429999999999</v>
      </c>
      <c r="R693" s="168">
        <f t="shared" si="178"/>
        <v>6.409999999999993</v>
      </c>
      <c r="S693" s="170">
        <f t="shared" si="179"/>
        <v>4.4881669234000797E-2</v>
      </c>
      <c r="T693" s="168" t="s">
        <v>502</v>
      </c>
      <c r="U693" s="168" t="s">
        <v>316</v>
      </c>
      <c r="V693" s="168" t="s">
        <v>445</v>
      </c>
      <c r="W693" s="174">
        <v>1</v>
      </c>
      <c r="X693" s="168" t="s">
        <v>195</v>
      </c>
    </row>
    <row r="694" spans="2:24" hidden="1">
      <c r="B694" s="658"/>
      <c r="C694" s="443"/>
      <c r="D694" s="205">
        <v>8</v>
      </c>
      <c r="E694" s="168" t="s">
        <v>418</v>
      </c>
      <c r="F694" s="259">
        <v>1253.5600000000002</v>
      </c>
      <c r="G694" s="168">
        <v>109.96</v>
      </c>
      <c r="H694" s="168">
        <v>109.96</v>
      </c>
      <c r="I694" s="176">
        <f t="shared" si="173"/>
        <v>1</v>
      </c>
      <c r="J694" s="168">
        <v>7.04</v>
      </c>
      <c r="K694" s="176">
        <f t="shared" si="174"/>
        <v>6.4023281193161155E-2</v>
      </c>
      <c r="L694" s="259">
        <v>203.5</v>
      </c>
      <c r="M694" s="176">
        <f t="shared" si="175"/>
        <v>1.0640232811931611</v>
      </c>
      <c r="N694" s="259">
        <v>1432.64</v>
      </c>
      <c r="O694" s="168">
        <v>0.88</v>
      </c>
      <c r="P694" s="175">
        <f t="shared" si="176"/>
        <v>8.0029101491451444E-3</v>
      </c>
      <c r="Q694" s="259">
        <f t="shared" si="177"/>
        <v>179.08</v>
      </c>
      <c r="R694" s="168">
        <f t="shared" si="178"/>
        <v>6.1600000000000064</v>
      </c>
      <c r="S694" s="170">
        <f t="shared" si="179"/>
        <v>5.6020371044016068E-2</v>
      </c>
      <c r="T694" s="168" t="s">
        <v>502</v>
      </c>
      <c r="U694" s="168" t="s">
        <v>316</v>
      </c>
      <c r="V694" s="168" t="s">
        <v>384</v>
      </c>
      <c r="W694" s="174">
        <v>1</v>
      </c>
      <c r="X694" s="168" t="s">
        <v>346</v>
      </c>
    </row>
    <row r="695" spans="2:24" hidden="1">
      <c r="B695" s="658"/>
      <c r="C695" s="443"/>
      <c r="D695" s="205">
        <v>9</v>
      </c>
      <c r="E695" s="168" t="s">
        <v>453</v>
      </c>
      <c r="F695" s="259">
        <v>1005.8900000000001</v>
      </c>
      <c r="G695" s="168">
        <v>72.59</v>
      </c>
      <c r="H695" s="168">
        <v>72.59</v>
      </c>
      <c r="I695" s="176">
        <f t="shared" si="173"/>
        <v>1</v>
      </c>
      <c r="J695" s="168">
        <v>3.72</v>
      </c>
      <c r="K695" s="176">
        <f t="shared" si="174"/>
        <v>5.124672819947651E-2</v>
      </c>
      <c r="L695" s="259">
        <v>318.32</v>
      </c>
      <c r="M695" s="176">
        <f t="shared" si="175"/>
        <v>1.0512467281994764</v>
      </c>
      <c r="N695" s="259">
        <v>1184.1500000000001</v>
      </c>
      <c r="O695" s="168">
        <v>0.56000000000000005</v>
      </c>
      <c r="P695" s="175">
        <f t="shared" si="176"/>
        <v>7.7145612343297977E-3</v>
      </c>
      <c r="Q695" s="259">
        <f t="shared" si="177"/>
        <v>178.25920000000002</v>
      </c>
      <c r="R695" s="168">
        <f t="shared" si="178"/>
        <v>3.1599999999999988</v>
      </c>
      <c r="S695" s="170">
        <f t="shared" si="179"/>
        <v>4.3532166965146696E-2</v>
      </c>
      <c r="T695" s="168" t="s">
        <v>502</v>
      </c>
      <c r="U695" s="168" t="s">
        <v>364</v>
      </c>
      <c r="V695" s="168" t="s">
        <v>366</v>
      </c>
      <c r="W695" s="174">
        <v>1</v>
      </c>
      <c r="X695" s="168" t="s">
        <v>143</v>
      </c>
    </row>
    <row r="696" spans="2:24" hidden="1">
      <c r="B696" s="658"/>
      <c r="C696" s="443"/>
      <c r="D696" s="205">
        <v>10</v>
      </c>
      <c r="E696" s="168" t="s">
        <v>350</v>
      </c>
      <c r="F696" s="259">
        <v>953.7399999999999</v>
      </c>
      <c r="G696" s="168">
        <v>138.58000000000001</v>
      </c>
      <c r="H696" s="168">
        <v>138.58000000000001</v>
      </c>
      <c r="I696" s="176">
        <f t="shared" si="173"/>
        <v>1</v>
      </c>
      <c r="J696" s="168">
        <v>5.32</v>
      </c>
      <c r="K696" s="176">
        <f t="shared" si="174"/>
        <v>3.8389377976620002E-2</v>
      </c>
      <c r="L696" s="259">
        <v>212.89</v>
      </c>
      <c r="M696" s="176">
        <f t="shared" si="175"/>
        <v>1.03838937797662</v>
      </c>
      <c r="N696" s="259">
        <v>1132.57</v>
      </c>
      <c r="O696" s="168">
        <v>0.84</v>
      </c>
      <c r="P696" s="175">
        <f t="shared" si="176"/>
        <v>6.0614807331505257E-3</v>
      </c>
      <c r="Q696" s="259">
        <f t="shared" si="177"/>
        <v>178.82759999999999</v>
      </c>
      <c r="R696" s="168">
        <f t="shared" si="178"/>
        <v>4.4799999999999933</v>
      </c>
      <c r="S696" s="170">
        <f t="shared" si="179"/>
        <v>3.2327897243469426E-2</v>
      </c>
      <c r="T696" s="168" t="s">
        <v>502</v>
      </c>
      <c r="U696" s="168" t="s">
        <v>316</v>
      </c>
      <c r="V696" s="168" t="s">
        <v>754</v>
      </c>
      <c r="W696" s="174">
        <v>1</v>
      </c>
      <c r="X696" s="168" t="s">
        <v>346</v>
      </c>
    </row>
    <row r="697" spans="2:24" hidden="1">
      <c r="B697" s="657">
        <v>45939</v>
      </c>
      <c r="C697" s="443" t="str">
        <f t="shared" ref="C697" si="181">RIGHT(TEXT(B697,"aaa"),1)</f>
        <v>四</v>
      </c>
      <c r="D697" s="205">
        <v>1</v>
      </c>
      <c r="E697" s="168" t="s">
        <v>447</v>
      </c>
      <c r="F697" s="259">
        <v>10062.879999999999</v>
      </c>
      <c r="G697" s="168">
        <v>74.489999999999995</v>
      </c>
      <c r="H697" s="168">
        <v>111.31</v>
      </c>
      <c r="I697" s="176">
        <f t="shared" si="173"/>
        <v>1.4942945361793532</v>
      </c>
      <c r="J697" s="168">
        <v>0</v>
      </c>
      <c r="K697" s="176">
        <f t="shared" si="174"/>
        <v>0</v>
      </c>
      <c r="L697" s="259">
        <v>278.75</v>
      </c>
      <c r="M697" s="176">
        <f t="shared" si="175"/>
        <v>1.4942945361793532</v>
      </c>
      <c r="N697" s="259">
        <v>10263.58</v>
      </c>
      <c r="O697" s="168">
        <v>0.72</v>
      </c>
      <c r="P697" s="175">
        <f t="shared" si="176"/>
        <v>9.6657269432138537E-3</v>
      </c>
      <c r="Q697" s="259">
        <f t="shared" si="177"/>
        <v>200.7</v>
      </c>
      <c r="R697" s="168">
        <f t="shared" si="178"/>
        <v>36.100000000000009</v>
      </c>
      <c r="S697" s="170">
        <f t="shared" si="179"/>
        <v>0.48462880923613921</v>
      </c>
      <c r="T697" s="168" t="s">
        <v>497</v>
      </c>
      <c r="U697" s="168" t="s">
        <v>355</v>
      </c>
      <c r="V697" s="168" t="s">
        <v>448</v>
      </c>
      <c r="W697" s="174">
        <v>1</v>
      </c>
      <c r="X697" s="168" t="s">
        <v>346</v>
      </c>
    </row>
    <row r="698" spans="2:24" hidden="1">
      <c r="B698" s="658"/>
      <c r="C698" s="443"/>
      <c r="D698" s="205">
        <v>2</v>
      </c>
      <c r="E698" s="168" t="s">
        <v>388</v>
      </c>
      <c r="F698" s="259">
        <v>5325</v>
      </c>
      <c r="G698" s="168">
        <v>7373</v>
      </c>
      <c r="H698" s="168">
        <v>7373</v>
      </c>
      <c r="I698" s="176">
        <f t="shared" si="173"/>
        <v>1</v>
      </c>
      <c r="J698" s="168">
        <v>300</v>
      </c>
      <c r="K698" s="176">
        <f t="shared" si="174"/>
        <v>4.0689000406890004E-2</v>
      </c>
      <c r="L698" s="259">
        <v>17.75</v>
      </c>
      <c r="M698" s="176">
        <f t="shared" si="175"/>
        <v>1.0406890004068901</v>
      </c>
      <c r="N698" s="259">
        <v>5325</v>
      </c>
      <c r="O698" s="168">
        <v>0</v>
      </c>
      <c r="P698" s="175">
        <f t="shared" si="176"/>
        <v>0</v>
      </c>
      <c r="Q698" s="259">
        <f t="shared" si="177"/>
        <v>0</v>
      </c>
      <c r="R698" s="168">
        <f t="shared" si="178"/>
        <v>300</v>
      </c>
      <c r="S698" s="170">
        <f t="shared" si="179"/>
        <v>4.0689000406890004E-2</v>
      </c>
      <c r="T698" s="168" t="s">
        <v>497</v>
      </c>
      <c r="U698" s="168" t="s">
        <v>355</v>
      </c>
      <c r="V698" s="168" t="s">
        <v>389</v>
      </c>
      <c r="W698" s="174">
        <v>1</v>
      </c>
      <c r="X698" s="168" t="s">
        <v>176</v>
      </c>
    </row>
    <row r="699" spans="2:24" hidden="1">
      <c r="B699" s="658"/>
      <c r="C699" s="443"/>
      <c r="D699" s="205">
        <v>3</v>
      </c>
      <c r="E699" s="168" t="s">
        <v>359</v>
      </c>
      <c r="F699" s="259">
        <v>1680.89</v>
      </c>
      <c r="G699" s="168">
        <v>79.47</v>
      </c>
      <c r="H699" s="168">
        <v>79.47</v>
      </c>
      <c r="I699" s="176">
        <f t="shared" si="173"/>
        <v>1</v>
      </c>
      <c r="J699" s="168">
        <v>6.92</v>
      </c>
      <c r="K699" s="176">
        <f t="shared" si="174"/>
        <v>8.707688435887756E-2</v>
      </c>
      <c r="L699" s="259">
        <v>313.60000000000002</v>
      </c>
      <c r="M699" s="176">
        <f t="shared" si="175"/>
        <v>1.0870768843588776</v>
      </c>
      <c r="N699" s="259">
        <v>2170.11</v>
      </c>
      <c r="O699" s="168">
        <v>1.56</v>
      </c>
      <c r="P699" s="175">
        <f t="shared" si="176"/>
        <v>1.9630049075122689E-2</v>
      </c>
      <c r="Q699" s="259">
        <f t="shared" si="177"/>
        <v>489.21600000000007</v>
      </c>
      <c r="R699" s="168">
        <f t="shared" si="178"/>
        <v>5.3600000000000012</v>
      </c>
      <c r="S699" s="170">
        <f t="shared" si="179"/>
        <v>6.7446835283754891E-2</v>
      </c>
      <c r="T699" s="168" t="s">
        <v>502</v>
      </c>
      <c r="U699" s="168" t="s">
        <v>316</v>
      </c>
      <c r="V699" s="168" t="s">
        <v>384</v>
      </c>
      <c r="W699" s="174">
        <v>1</v>
      </c>
      <c r="X699" s="168" t="s">
        <v>346</v>
      </c>
    </row>
    <row r="700" spans="2:24" hidden="1">
      <c r="B700" s="658"/>
      <c r="C700" s="443"/>
      <c r="D700" s="205">
        <v>4</v>
      </c>
      <c r="E700" s="168" t="s">
        <v>365</v>
      </c>
      <c r="F700" s="259">
        <v>1498.05</v>
      </c>
      <c r="G700" s="168">
        <v>28.14</v>
      </c>
      <c r="H700" s="168">
        <v>28.14</v>
      </c>
      <c r="I700" s="176">
        <f t="shared" si="173"/>
        <v>1</v>
      </c>
      <c r="J700" s="168">
        <v>2.44</v>
      </c>
      <c r="K700" s="176">
        <f t="shared" si="174"/>
        <v>8.6709310589907607E-2</v>
      </c>
      <c r="L700" s="259">
        <v>814.16</v>
      </c>
      <c r="M700" s="176">
        <f t="shared" si="175"/>
        <v>1.0867093105899077</v>
      </c>
      <c r="N700" s="259">
        <v>1986.55</v>
      </c>
      <c r="O700" s="168">
        <v>0.6</v>
      </c>
      <c r="P700" s="175">
        <f t="shared" si="176"/>
        <v>2.1321961620469083E-2</v>
      </c>
      <c r="Q700" s="259">
        <f t="shared" si="177"/>
        <v>488.49599999999998</v>
      </c>
      <c r="R700" s="168">
        <f t="shared" si="178"/>
        <v>1.8400000000000012</v>
      </c>
      <c r="S700" s="170">
        <f t="shared" si="179"/>
        <v>6.5387348969438569E-2</v>
      </c>
      <c r="T700" s="168" t="s">
        <v>502</v>
      </c>
      <c r="U700" s="168" t="s">
        <v>364</v>
      </c>
      <c r="V700" s="168" t="s">
        <v>366</v>
      </c>
      <c r="W700" s="174">
        <v>1</v>
      </c>
      <c r="X700" s="168" t="s">
        <v>133</v>
      </c>
    </row>
    <row r="701" spans="2:24" hidden="1">
      <c r="B701" s="658"/>
      <c r="C701" s="443"/>
      <c r="D701" s="205">
        <v>5</v>
      </c>
      <c r="E701" s="168" t="s">
        <v>385</v>
      </c>
      <c r="F701" s="259">
        <v>1427.36</v>
      </c>
      <c r="G701" s="168">
        <v>74.16</v>
      </c>
      <c r="H701" s="168">
        <v>74.16</v>
      </c>
      <c r="I701" s="176">
        <f t="shared" si="173"/>
        <v>1</v>
      </c>
      <c r="J701" s="168">
        <v>3.87</v>
      </c>
      <c r="K701" s="176">
        <f t="shared" si="174"/>
        <v>5.218446601941748E-2</v>
      </c>
      <c r="L701" s="259">
        <v>410.16</v>
      </c>
      <c r="M701" s="176">
        <f t="shared" si="175"/>
        <v>1.0521844660194175</v>
      </c>
      <c r="N701" s="259">
        <v>1587.32</v>
      </c>
      <c r="O701" s="168">
        <v>0.39</v>
      </c>
      <c r="P701" s="175">
        <f t="shared" si="176"/>
        <v>5.2588996763754054E-3</v>
      </c>
      <c r="Q701" s="259">
        <f t="shared" si="177"/>
        <v>159.9624</v>
      </c>
      <c r="R701" s="168">
        <f t="shared" si="178"/>
        <v>3.4800000000000044</v>
      </c>
      <c r="S701" s="170">
        <f t="shared" si="179"/>
        <v>4.6925566343042131E-2</v>
      </c>
      <c r="T701" s="168" t="s">
        <v>502</v>
      </c>
      <c r="U701" s="168" t="s">
        <v>316</v>
      </c>
      <c r="V701" s="168" t="s">
        <v>348</v>
      </c>
      <c r="W701" s="174">
        <v>1</v>
      </c>
      <c r="X701" s="168" t="s">
        <v>346</v>
      </c>
    </row>
    <row r="702" spans="2:24" hidden="1">
      <c r="B702" s="658"/>
      <c r="C702" s="443"/>
      <c r="D702" s="205">
        <v>6</v>
      </c>
      <c r="E702" s="168" t="s">
        <v>453</v>
      </c>
      <c r="F702" s="259">
        <v>1254.19</v>
      </c>
      <c r="G702" s="168">
        <v>65.75</v>
      </c>
      <c r="H702" s="168">
        <v>65.75</v>
      </c>
      <c r="I702" s="176">
        <f t="shared" si="173"/>
        <v>1</v>
      </c>
      <c r="J702" s="168">
        <v>4.58</v>
      </c>
      <c r="K702" s="176">
        <f t="shared" si="174"/>
        <v>6.9657794676806079E-2</v>
      </c>
      <c r="L702" s="259">
        <v>318.32</v>
      </c>
      <c r="M702" s="176">
        <f t="shared" si="175"/>
        <v>1.069657794676806</v>
      </c>
      <c r="N702" s="259">
        <v>1457.91</v>
      </c>
      <c r="O702" s="168">
        <v>0.64</v>
      </c>
      <c r="P702" s="175">
        <f t="shared" si="176"/>
        <v>9.7338403041825096E-3</v>
      </c>
      <c r="Q702" s="259">
        <f t="shared" si="177"/>
        <v>203.72479999999999</v>
      </c>
      <c r="R702" s="168">
        <f t="shared" si="178"/>
        <v>3.9399999999999982</v>
      </c>
      <c r="S702" s="170">
        <f t="shared" si="179"/>
        <v>5.9923954372623545E-2</v>
      </c>
      <c r="T702" s="168" t="s">
        <v>502</v>
      </c>
      <c r="U702" s="168" t="s">
        <v>364</v>
      </c>
      <c r="V702" s="168" t="s">
        <v>366</v>
      </c>
      <c r="W702" s="174">
        <v>1</v>
      </c>
      <c r="X702" s="168" t="s">
        <v>143</v>
      </c>
    </row>
    <row r="703" spans="2:24" hidden="1">
      <c r="B703" s="658"/>
      <c r="C703" s="443"/>
      <c r="D703" s="205">
        <v>7</v>
      </c>
      <c r="E703" s="168" t="s">
        <v>611</v>
      </c>
      <c r="F703" s="259">
        <v>1171.99</v>
      </c>
      <c r="G703" s="168">
        <v>59.07</v>
      </c>
      <c r="H703" s="168">
        <v>59.07</v>
      </c>
      <c r="I703" s="176">
        <f t="shared" si="173"/>
        <v>1</v>
      </c>
      <c r="J703" s="168">
        <v>4.12</v>
      </c>
      <c r="K703" s="176">
        <f t="shared" si="174"/>
        <v>6.9747756898594887E-2</v>
      </c>
      <c r="L703" s="259">
        <v>333.9</v>
      </c>
      <c r="M703" s="176">
        <f t="shared" si="175"/>
        <v>1.0697477568985949</v>
      </c>
      <c r="N703" s="259">
        <v>1375.67</v>
      </c>
      <c r="O703" s="168">
        <v>0.61</v>
      </c>
      <c r="P703" s="175">
        <f t="shared" si="176"/>
        <v>1.0326730997122058E-2</v>
      </c>
      <c r="Q703" s="259">
        <f t="shared" si="177"/>
        <v>203.67899999999997</v>
      </c>
      <c r="R703" s="168">
        <f t="shared" si="178"/>
        <v>3.5099999999999976</v>
      </c>
      <c r="S703" s="170">
        <f t="shared" si="179"/>
        <v>5.9421025901472788E-2</v>
      </c>
      <c r="T703" s="168" t="s">
        <v>502</v>
      </c>
      <c r="U703" s="168" t="s">
        <v>364</v>
      </c>
      <c r="V703" s="168" t="s">
        <v>366</v>
      </c>
      <c r="W703" s="174">
        <v>1</v>
      </c>
      <c r="X703" s="168" t="s">
        <v>134</v>
      </c>
    </row>
    <row r="704" spans="2:24" hidden="1">
      <c r="B704" s="658"/>
      <c r="C704" s="443"/>
      <c r="D704" s="205">
        <v>8</v>
      </c>
      <c r="E704" s="168" t="s">
        <v>506</v>
      </c>
      <c r="F704" s="259">
        <v>1051.31</v>
      </c>
      <c r="G704" s="168">
        <v>19.55</v>
      </c>
      <c r="H704" s="168">
        <v>19.55</v>
      </c>
      <c r="I704" s="176">
        <f t="shared" si="173"/>
        <v>1</v>
      </c>
      <c r="J704" s="168">
        <v>1.36</v>
      </c>
      <c r="K704" s="176">
        <f t="shared" si="174"/>
        <v>6.9565217391304349E-2</v>
      </c>
      <c r="L704" s="259">
        <v>930.36</v>
      </c>
      <c r="M704" s="176">
        <f t="shared" si="175"/>
        <v>1.0695652173913044</v>
      </c>
      <c r="N704" s="259">
        <v>1265.29</v>
      </c>
      <c r="O704" s="168">
        <v>0.23</v>
      </c>
      <c r="P704" s="175">
        <f t="shared" si="176"/>
        <v>1.1764705882352941E-2</v>
      </c>
      <c r="Q704" s="259">
        <f t="shared" si="177"/>
        <v>213.98280000000003</v>
      </c>
      <c r="R704" s="168">
        <f t="shared" si="178"/>
        <v>1.1299999999999994</v>
      </c>
      <c r="S704" s="170">
        <f t="shared" si="179"/>
        <v>5.7800511508951373E-2</v>
      </c>
      <c r="T704" s="168" t="s">
        <v>502</v>
      </c>
      <c r="U704" s="168" t="s">
        <v>316</v>
      </c>
      <c r="V704" s="168" t="s">
        <v>445</v>
      </c>
      <c r="W704" s="174">
        <v>1</v>
      </c>
      <c r="X704" s="168" t="s">
        <v>143</v>
      </c>
    </row>
    <row r="705" spans="2:24" hidden="1">
      <c r="B705" s="658"/>
      <c r="C705" s="443"/>
      <c r="D705" s="205">
        <v>9</v>
      </c>
      <c r="E705" s="168" t="s">
        <v>615</v>
      </c>
      <c r="F705" s="259">
        <v>981.48000000000013</v>
      </c>
      <c r="G705" s="168">
        <v>78.930000000000007</v>
      </c>
      <c r="H705" s="168">
        <v>78.930000000000007</v>
      </c>
      <c r="I705" s="176">
        <f t="shared" si="173"/>
        <v>1</v>
      </c>
      <c r="J705" s="168">
        <v>3.44</v>
      </c>
      <c r="K705" s="176">
        <f t="shared" si="174"/>
        <v>4.3582921576080069E-2</v>
      </c>
      <c r="L705" s="259">
        <v>331.58</v>
      </c>
      <c r="M705" s="176">
        <f t="shared" si="175"/>
        <v>1.0435829215760801</v>
      </c>
      <c r="N705" s="259">
        <v>1140.6400000000001</v>
      </c>
      <c r="O705" s="168">
        <v>0.48</v>
      </c>
      <c r="P705" s="175">
        <f t="shared" si="176"/>
        <v>6.0813378943367531E-3</v>
      </c>
      <c r="Q705" s="259">
        <f t="shared" si="177"/>
        <v>159.1584</v>
      </c>
      <c r="R705" s="168">
        <f t="shared" si="178"/>
        <v>2.9599999999999977</v>
      </c>
      <c r="S705" s="170">
        <f t="shared" si="179"/>
        <v>3.7501583681743285E-2</v>
      </c>
      <c r="T705" s="168" t="s">
        <v>502</v>
      </c>
      <c r="U705" s="168" t="s">
        <v>364</v>
      </c>
      <c r="V705" s="168" t="s">
        <v>366</v>
      </c>
      <c r="W705" s="174">
        <v>1</v>
      </c>
      <c r="X705" s="168" t="s">
        <v>140</v>
      </c>
    </row>
    <row r="706" spans="2:24" hidden="1">
      <c r="B706" s="658"/>
      <c r="C706" s="443"/>
      <c r="D706" s="205">
        <v>10</v>
      </c>
      <c r="E706" s="168" t="s">
        <v>350</v>
      </c>
      <c r="F706" s="259">
        <v>977.16000000000008</v>
      </c>
      <c r="G706" s="168">
        <v>102.19</v>
      </c>
      <c r="H706" s="168">
        <v>102.19</v>
      </c>
      <c r="I706" s="176">
        <f t="shared" si="173"/>
        <v>1</v>
      </c>
      <c r="J706" s="168">
        <v>5.33</v>
      </c>
      <c r="K706" s="176">
        <f t="shared" si="174"/>
        <v>5.2157745376259911E-2</v>
      </c>
      <c r="L706" s="259">
        <v>212.89</v>
      </c>
      <c r="M706" s="176">
        <f t="shared" si="175"/>
        <v>1.0521577453762598</v>
      </c>
      <c r="N706" s="259">
        <v>1134.7</v>
      </c>
      <c r="O706" s="168">
        <v>0.74</v>
      </c>
      <c r="P706" s="175">
        <f t="shared" si="176"/>
        <v>7.2414130541148839E-3</v>
      </c>
      <c r="Q706" s="259">
        <f t="shared" si="177"/>
        <v>157.53859999999997</v>
      </c>
      <c r="R706" s="168">
        <f t="shared" si="178"/>
        <v>4.5899999999999981</v>
      </c>
      <c r="S706" s="170">
        <f t="shared" si="179"/>
        <v>4.4916332322145008E-2</v>
      </c>
      <c r="T706" s="168" t="s">
        <v>502</v>
      </c>
      <c r="U706" s="168" t="s">
        <v>316</v>
      </c>
      <c r="V706" s="168" t="s">
        <v>754</v>
      </c>
      <c r="W706" s="174">
        <v>1</v>
      </c>
      <c r="X706" s="168" t="s">
        <v>346</v>
      </c>
    </row>
    <row r="707" spans="2:24" hidden="1">
      <c r="B707" s="657">
        <v>45940</v>
      </c>
      <c r="C707" s="443" t="str">
        <f t="shared" ref="C707" si="182">RIGHT(TEXT(B707,"aaa"),1)</f>
        <v>五</v>
      </c>
      <c r="D707" s="205">
        <v>1</v>
      </c>
      <c r="E707" s="168" t="s">
        <v>447</v>
      </c>
      <c r="F707" s="259">
        <v>9602.94</v>
      </c>
      <c r="G707" s="168">
        <v>70.39</v>
      </c>
      <c r="H707" s="168">
        <v>103.64</v>
      </c>
      <c r="I707" s="176">
        <f t="shared" si="173"/>
        <v>1.4723682341241653</v>
      </c>
      <c r="J707" s="168">
        <v>1.2</v>
      </c>
      <c r="K707" s="176">
        <f t="shared" si="174"/>
        <v>1.7047876118766868E-2</v>
      </c>
      <c r="L707" s="259">
        <v>278.75</v>
      </c>
      <c r="M707" s="176">
        <f t="shared" si="175"/>
        <v>1.4894161102429322</v>
      </c>
      <c r="N707" s="259">
        <v>9602.94</v>
      </c>
      <c r="O707" s="168">
        <v>0</v>
      </c>
      <c r="P707" s="175">
        <f t="shared" si="176"/>
        <v>0</v>
      </c>
      <c r="Q707" s="259">
        <f t="shared" si="177"/>
        <v>0</v>
      </c>
      <c r="R707" s="168">
        <f t="shared" si="178"/>
        <v>34.450000000000003</v>
      </c>
      <c r="S707" s="170">
        <f t="shared" si="179"/>
        <v>0.48941611024293225</v>
      </c>
      <c r="T707" s="168" t="s">
        <v>497</v>
      </c>
      <c r="U707" s="168" t="s">
        <v>355</v>
      </c>
      <c r="V707" s="168" t="s">
        <v>448</v>
      </c>
      <c r="W707" s="174">
        <v>1</v>
      </c>
      <c r="X707" s="168" t="s">
        <v>346</v>
      </c>
    </row>
    <row r="708" spans="2:24" hidden="1">
      <c r="B708" s="658"/>
      <c r="C708" s="443"/>
      <c r="D708" s="205">
        <v>2</v>
      </c>
      <c r="E708" s="168" t="s">
        <v>388</v>
      </c>
      <c r="F708" s="259">
        <v>1775</v>
      </c>
      <c r="G708" s="168">
        <v>6090</v>
      </c>
      <c r="H708" s="168">
        <v>6090</v>
      </c>
      <c r="I708" s="176">
        <f t="shared" si="173"/>
        <v>1</v>
      </c>
      <c r="J708" s="168">
        <v>100</v>
      </c>
      <c r="K708" s="176">
        <f t="shared" si="174"/>
        <v>1.6420361247947456E-2</v>
      </c>
      <c r="L708" s="259">
        <v>17.75</v>
      </c>
      <c r="M708" s="176">
        <f t="shared" si="175"/>
        <v>1.0164203612479474</v>
      </c>
      <c r="N708" s="259">
        <v>1775</v>
      </c>
      <c r="O708" s="168">
        <v>0</v>
      </c>
      <c r="P708" s="175">
        <f t="shared" si="176"/>
        <v>0</v>
      </c>
      <c r="Q708" s="259">
        <f t="shared" si="177"/>
        <v>0</v>
      </c>
      <c r="R708" s="168">
        <f t="shared" si="178"/>
        <v>100</v>
      </c>
      <c r="S708" s="170">
        <f t="shared" si="179"/>
        <v>1.6420361247947456E-2</v>
      </c>
      <c r="T708" s="168" t="s">
        <v>497</v>
      </c>
      <c r="U708" s="168" t="s">
        <v>355</v>
      </c>
      <c r="V708" s="168" t="s">
        <v>389</v>
      </c>
      <c r="W708" s="174">
        <v>1</v>
      </c>
      <c r="X708" s="168" t="s">
        <v>176</v>
      </c>
    </row>
    <row r="709" spans="2:24" hidden="1">
      <c r="B709" s="658"/>
      <c r="C709" s="443"/>
      <c r="D709" s="205">
        <v>3</v>
      </c>
      <c r="E709" s="168" t="s">
        <v>365</v>
      </c>
      <c r="F709" s="259">
        <v>1465.4900000000002</v>
      </c>
      <c r="G709" s="168">
        <v>30.17</v>
      </c>
      <c r="H709" s="168">
        <v>30.17</v>
      </c>
      <c r="I709" s="176">
        <f t="shared" si="173"/>
        <v>1</v>
      </c>
      <c r="J709" s="168">
        <v>2.11</v>
      </c>
      <c r="K709" s="176">
        <f t="shared" si="174"/>
        <v>6.9937023533311229E-2</v>
      </c>
      <c r="L709" s="259">
        <v>814.16</v>
      </c>
      <c r="M709" s="176">
        <f t="shared" si="175"/>
        <v>1.0699370235333112</v>
      </c>
      <c r="N709" s="259">
        <v>1717.88</v>
      </c>
      <c r="O709" s="168">
        <v>0.31</v>
      </c>
      <c r="P709" s="175">
        <f t="shared" si="176"/>
        <v>1.0275107722903546E-2</v>
      </c>
      <c r="Q709" s="259">
        <f t="shared" si="177"/>
        <v>252.3896</v>
      </c>
      <c r="R709" s="168">
        <f t="shared" si="178"/>
        <v>1.7999999999999994</v>
      </c>
      <c r="S709" s="170">
        <f t="shared" si="179"/>
        <v>5.9661915810407667E-2</v>
      </c>
      <c r="T709" s="168" t="s">
        <v>502</v>
      </c>
      <c r="U709" s="168" t="s">
        <v>364</v>
      </c>
      <c r="V709" s="168" t="s">
        <v>366</v>
      </c>
      <c r="W709" s="174">
        <v>1</v>
      </c>
      <c r="X709" s="168" t="s">
        <v>133</v>
      </c>
    </row>
    <row r="710" spans="2:24" hidden="1">
      <c r="B710" s="658"/>
      <c r="C710" s="443"/>
      <c r="D710" s="205">
        <v>4</v>
      </c>
      <c r="E710" s="168" t="s">
        <v>359</v>
      </c>
      <c r="F710" s="259">
        <v>1433.16</v>
      </c>
      <c r="G710" s="168">
        <v>76.53</v>
      </c>
      <c r="H710" s="168">
        <v>76.53</v>
      </c>
      <c r="I710" s="176">
        <f t="shared" si="173"/>
        <v>1</v>
      </c>
      <c r="J710" s="168">
        <v>5.36</v>
      </c>
      <c r="K710" s="176">
        <f t="shared" si="174"/>
        <v>7.0037893636482426E-2</v>
      </c>
      <c r="L710" s="259">
        <v>313.60000000000002</v>
      </c>
      <c r="M710" s="176">
        <f t="shared" si="175"/>
        <v>1.0700378936364825</v>
      </c>
      <c r="N710" s="259">
        <v>1680.9</v>
      </c>
      <c r="O710" s="168">
        <v>0.79</v>
      </c>
      <c r="P710" s="175">
        <f t="shared" si="176"/>
        <v>1.0322749248660655E-2</v>
      </c>
      <c r="Q710" s="259">
        <f t="shared" si="177"/>
        <v>247.74400000000003</v>
      </c>
      <c r="R710" s="168">
        <f t="shared" si="178"/>
        <v>4.5699999999999994</v>
      </c>
      <c r="S710" s="170">
        <f t="shared" si="179"/>
        <v>5.9715144387821759E-2</v>
      </c>
      <c r="T710" s="168" t="s">
        <v>502</v>
      </c>
      <c r="U710" s="168" t="s">
        <v>316</v>
      </c>
      <c r="V710" s="168" t="s">
        <v>384</v>
      </c>
      <c r="W710" s="174">
        <v>1</v>
      </c>
      <c r="X710" s="168" t="s">
        <v>346</v>
      </c>
    </row>
    <row r="711" spans="2:24" hidden="1">
      <c r="B711" s="658"/>
      <c r="C711" s="443"/>
      <c r="D711" s="205">
        <v>5</v>
      </c>
      <c r="E711" s="168" t="s">
        <v>504</v>
      </c>
      <c r="F711" s="259">
        <v>1125.3400000000001</v>
      </c>
      <c r="G711" s="168">
        <v>271.89999999999998</v>
      </c>
      <c r="H711" s="168">
        <v>271.89999999999998</v>
      </c>
      <c r="I711" s="176">
        <f t="shared" si="173"/>
        <v>1</v>
      </c>
      <c r="J711" s="168">
        <v>13.32</v>
      </c>
      <c r="K711" s="176">
        <f t="shared" si="174"/>
        <v>4.8988598749540278E-2</v>
      </c>
      <c r="L711" s="259">
        <v>111.2</v>
      </c>
      <c r="M711" s="176">
        <f t="shared" si="175"/>
        <v>1.0489885987495402</v>
      </c>
      <c r="N711" s="259">
        <v>1481.18</v>
      </c>
      <c r="O711" s="168">
        <v>3.2</v>
      </c>
      <c r="P711" s="175">
        <f t="shared" si="176"/>
        <v>1.176903273262229E-2</v>
      </c>
      <c r="Q711" s="259">
        <f t="shared" si="177"/>
        <v>355.84000000000003</v>
      </c>
      <c r="R711" s="168">
        <f t="shared" si="178"/>
        <v>10.119999999999994</v>
      </c>
      <c r="S711" s="170">
        <f t="shared" si="179"/>
        <v>3.7219566016917963E-2</v>
      </c>
      <c r="T711" s="168" t="s">
        <v>502</v>
      </c>
      <c r="U711" s="168" t="s">
        <v>316</v>
      </c>
      <c r="V711" s="168" t="s">
        <v>445</v>
      </c>
      <c r="W711" s="174">
        <v>1</v>
      </c>
      <c r="X711" s="168" t="s">
        <v>232</v>
      </c>
    </row>
    <row r="712" spans="2:24" hidden="1">
      <c r="B712" s="658"/>
      <c r="C712" s="443"/>
      <c r="D712" s="205">
        <v>6</v>
      </c>
      <c r="E712" s="168" t="s">
        <v>453</v>
      </c>
      <c r="F712" s="259">
        <v>1095.02</v>
      </c>
      <c r="G712" s="168">
        <v>70.23</v>
      </c>
      <c r="H712" s="168">
        <v>70.23</v>
      </c>
      <c r="I712" s="176">
        <f t="shared" si="173"/>
        <v>1</v>
      </c>
      <c r="J712" s="168">
        <v>3.93</v>
      </c>
      <c r="K712" s="176">
        <f t="shared" si="174"/>
        <v>5.5958991883810337E-2</v>
      </c>
      <c r="L712" s="259">
        <v>318.32</v>
      </c>
      <c r="M712" s="176">
        <f t="shared" si="175"/>
        <v>1.0559589918838104</v>
      </c>
      <c r="N712" s="259">
        <v>1251</v>
      </c>
      <c r="O712" s="168">
        <v>0.49</v>
      </c>
      <c r="P712" s="175">
        <f t="shared" si="176"/>
        <v>6.9770753239356397E-3</v>
      </c>
      <c r="Q712" s="259">
        <f t="shared" si="177"/>
        <v>155.9768</v>
      </c>
      <c r="R712" s="168">
        <f t="shared" si="178"/>
        <v>3.4400000000000066</v>
      </c>
      <c r="S712" s="170">
        <f t="shared" si="179"/>
        <v>4.8981916559874786E-2</v>
      </c>
      <c r="T712" s="168" t="s">
        <v>502</v>
      </c>
      <c r="U712" s="168" t="s">
        <v>364</v>
      </c>
      <c r="V712" s="168" t="s">
        <v>366</v>
      </c>
      <c r="W712" s="174">
        <v>1</v>
      </c>
      <c r="X712" s="168" t="s">
        <v>143</v>
      </c>
    </row>
    <row r="713" spans="2:24" hidden="1">
      <c r="B713" s="658"/>
      <c r="C713" s="443"/>
      <c r="D713" s="205">
        <v>7</v>
      </c>
      <c r="E713" s="168" t="s">
        <v>385</v>
      </c>
      <c r="F713" s="259">
        <v>1066.42</v>
      </c>
      <c r="G713" s="168">
        <v>71.040000000000006</v>
      </c>
      <c r="H713" s="168">
        <v>71.040000000000006</v>
      </c>
      <c r="I713" s="176">
        <f t="shared" si="173"/>
        <v>1</v>
      </c>
      <c r="J713" s="168">
        <v>2.98</v>
      </c>
      <c r="K713" s="176">
        <f t="shared" si="174"/>
        <v>4.1948198198198193E-2</v>
      </c>
      <c r="L713" s="259">
        <v>410.16</v>
      </c>
      <c r="M713" s="176">
        <f t="shared" si="175"/>
        <v>1.0419481981981982</v>
      </c>
      <c r="N713" s="259">
        <v>1222.28</v>
      </c>
      <c r="O713" s="168">
        <v>0.38</v>
      </c>
      <c r="P713" s="175">
        <f t="shared" si="176"/>
        <v>5.3490990990990991E-3</v>
      </c>
      <c r="Q713" s="259">
        <f t="shared" si="177"/>
        <v>155.86080000000001</v>
      </c>
      <c r="R713" s="168">
        <f t="shared" si="178"/>
        <v>2.6000000000000041</v>
      </c>
      <c r="S713" s="170">
        <f t="shared" si="179"/>
        <v>3.6599099099099155E-2</v>
      </c>
      <c r="T713" s="168" t="s">
        <v>502</v>
      </c>
      <c r="U713" s="168" t="s">
        <v>316</v>
      </c>
      <c r="V713" s="168" t="s">
        <v>348</v>
      </c>
      <c r="W713" s="174">
        <v>1</v>
      </c>
      <c r="X713" s="168" t="s">
        <v>346</v>
      </c>
    </row>
    <row r="714" spans="2:24" hidden="1">
      <c r="B714" s="658"/>
      <c r="C714" s="443"/>
      <c r="D714" s="205">
        <v>8</v>
      </c>
      <c r="E714" s="168" t="s">
        <v>611</v>
      </c>
      <c r="F714" s="259">
        <v>1005.0400000000001</v>
      </c>
      <c r="G714" s="168">
        <v>61.88</v>
      </c>
      <c r="H714" s="168">
        <v>61.88</v>
      </c>
      <c r="I714" s="176">
        <f t="shared" si="173"/>
        <v>1</v>
      </c>
      <c r="J714" s="168">
        <v>3.47</v>
      </c>
      <c r="K714" s="176">
        <f t="shared" si="174"/>
        <v>5.6076276664511961E-2</v>
      </c>
      <c r="L714" s="259">
        <v>333.9</v>
      </c>
      <c r="M714" s="176">
        <f t="shared" si="175"/>
        <v>1.056076276664512</v>
      </c>
      <c r="N714" s="259">
        <v>1158.6300000000001</v>
      </c>
      <c r="O714" s="168">
        <v>0.46</v>
      </c>
      <c r="P714" s="175">
        <f t="shared" si="176"/>
        <v>7.4337427278603745E-3</v>
      </c>
      <c r="Q714" s="259">
        <f t="shared" si="177"/>
        <v>153.59399999999999</v>
      </c>
      <c r="R714" s="168">
        <f t="shared" si="178"/>
        <v>3.010000000000006</v>
      </c>
      <c r="S714" s="170">
        <f t="shared" si="179"/>
        <v>4.8642533936651682E-2</v>
      </c>
      <c r="T714" s="168" t="s">
        <v>502</v>
      </c>
      <c r="U714" s="168" t="s">
        <v>364</v>
      </c>
      <c r="V714" s="168" t="s">
        <v>366</v>
      </c>
      <c r="W714" s="174">
        <v>1</v>
      </c>
      <c r="X714" s="168" t="s">
        <v>134</v>
      </c>
    </row>
    <row r="715" spans="2:24" hidden="1">
      <c r="B715" s="658"/>
      <c r="C715" s="443"/>
      <c r="D715" s="205">
        <v>9</v>
      </c>
      <c r="E715" s="168" t="s">
        <v>671</v>
      </c>
      <c r="F715" s="259">
        <v>937.54</v>
      </c>
      <c r="G715" s="168">
        <v>101.04</v>
      </c>
      <c r="H715" s="168">
        <v>101.04</v>
      </c>
      <c r="I715" s="176">
        <f t="shared" si="173"/>
        <v>1</v>
      </c>
      <c r="J715" s="168">
        <v>5.66</v>
      </c>
      <c r="K715" s="176">
        <f t="shared" si="174"/>
        <v>5.6017418844022164E-2</v>
      </c>
      <c r="L715" s="259">
        <v>195.73</v>
      </c>
      <c r="M715" s="176">
        <f t="shared" si="175"/>
        <v>1.0560174188440221</v>
      </c>
      <c r="N715" s="259">
        <v>1107.83</v>
      </c>
      <c r="O715" s="168">
        <v>0.87</v>
      </c>
      <c r="P715" s="175">
        <f t="shared" si="176"/>
        <v>8.6104513064133009E-3</v>
      </c>
      <c r="Q715" s="259">
        <f t="shared" si="177"/>
        <v>170.2851</v>
      </c>
      <c r="R715" s="168">
        <f t="shared" si="178"/>
        <v>4.7899999999999965</v>
      </c>
      <c r="S715" s="170">
        <f t="shared" si="179"/>
        <v>4.7406967537608827E-2</v>
      </c>
      <c r="T715" s="168" t="s">
        <v>502</v>
      </c>
      <c r="U715" s="168" t="s">
        <v>316</v>
      </c>
      <c r="V715" s="168" t="s">
        <v>445</v>
      </c>
      <c r="W715" s="174">
        <v>1</v>
      </c>
      <c r="X715" s="168" t="s">
        <v>195</v>
      </c>
    </row>
    <row r="716" spans="2:24" hidden="1">
      <c r="B716" s="658"/>
      <c r="C716" s="443"/>
      <c r="D716" s="205">
        <v>10</v>
      </c>
      <c r="E716" s="168" t="s">
        <v>506</v>
      </c>
      <c r="F716" s="259">
        <v>930.36</v>
      </c>
      <c r="G716" s="168">
        <v>20.88</v>
      </c>
      <c r="H716" s="168">
        <v>20.88</v>
      </c>
      <c r="I716" s="176">
        <f t="shared" si="173"/>
        <v>1</v>
      </c>
      <c r="J716" s="168">
        <v>1.17</v>
      </c>
      <c r="K716" s="176">
        <f t="shared" si="174"/>
        <v>5.6034482758620691E-2</v>
      </c>
      <c r="L716" s="259">
        <v>930.36</v>
      </c>
      <c r="M716" s="176">
        <f t="shared" si="175"/>
        <v>1.0560344827586206</v>
      </c>
      <c r="N716" s="259">
        <v>1088.52</v>
      </c>
      <c r="O716" s="168">
        <v>0.17</v>
      </c>
      <c r="P716" s="175">
        <f t="shared" si="176"/>
        <v>8.1417624521072807E-3</v>
      </c>
      <c r="Q716" s="259">
        <f t="shared" si="177"/>
        <v>158.16120000000001</v>
      </c>
      <c r="R716" s="168">
        <f t="shared" si="178"/>
        <v>0.99999999999999811</v>
      </c>
      <c r="S716" s="170">
        <f t="shared" si="179"/>
        <v>4.7892720306513321E-2</v>
      </c>
      <c r="T716" s="168" t="s">
        <v>502</v>
      </c>
      <c r="U716" s="168" t="s">
        <v>316</v>
      </c>
      <c r="V716" s="168" t="s">
        <v>445</v>
      </c>
      <c r="W716" s="174">
        <v>1</v>
      </c>
      <c r="X716" s="168" t="s">
        <v>143</v>
      </c>
    </row>
    <row r="717" spans="2:24" hidden="1">
      <c r="B717" s="657">
        <v>45941</v>
      </c>
      <c r="C717" s="443" t="str">
        <f t="shared" ref="C717" si="183">RIGHT(TEXT(B717,"aaa"),1)</f>
        <v>六</v>
      </c>
      <c r="D717" s="205">
        <v>1</v>
      </c>
      <c r="E717" s="168" t="s">
        <v>447</v>
      </c>
      <c r="F717" s="259">
        <v>8359.7100000000009</v>
      </c>
      <c r="G717" s="168">
        <v>74.349999999999994</v>
      </c>
      <c r="H717" s="168">
        <v>107.27</v>
      </c>
      <c r="I717" s="176">
        <f t="shared" si="173"/>
        <v>1.442770679219906</v>
      </c>
      <c r="J717" s="168">
        <v>0.6</v>
      </c>
      <c r="K717" s="176">
        <f t="shared" si="174"/>
        <v>8.0699394754539348E-3</v>
      </c>
      <c r="L717" s="259">
        <v>278.75</v>
      </c>
      <c r="M717" s="176">
        <f t="shared" si="175"/>
        <v>1.4508406186953597</v>
      </c>
      <c r="N717" s="259">
        <v>9343.7000000000007</v>
      </c>
      <c r="O717" s="168">
        <v>3.53</v>
      </c>
      <c r="P717" s="175">
        <f t="shared" si="176"/>
        <v>4.7478143913920648E-2</v>
      </c>
      <c r="Q717" s="259">
        <f t="shared" si="177"/>
        <v>983.98749999999995</v>
      </c>
      <c r="R717" s="168">
        <f t="shared" si="178"/>
        <v>29.989999999999995</v>
      </c>
      <c r="S717" s="170">
        <f t="shared" si="179"/>
        <v>0.40336247478143911</v>
      </c>
      <c r="T717" s="168" t="s">
        <v>497</v>
      </c>
      <c r="U717" s="168" t="s">
        <v>355</v>
      </c>
      <c r="V717" s="168" t="s">
        <v>448</v>
      </c>
      <c r="W717" s="174">
        <v>1</v>
      </c>
      <c r="X717" s="168" t="s">
        <v>346</v>
      </c>
    </row>
    <row r="718" spans="2:24" hidden="1">
      <c r="B718" s="658"/>
      <c r="C718" s="443"/>
      <c r="D718" s="205">
        <v>2</v>
      </c>
      <c r="E718" s="168" t="s">
        <v>388</v>
      </c>
      <c r="F718" s="259">
        <v>3550</v>
      </c>
      <c r="G718" s="168">
        <v>6747</v>
      </c>
      <c r="H718" s="168">
        <v>6747</v>
      </c>
      <c r="I718" s="176">
        <f t="shared" si="173"/>
        <v>1</v>
      </c>
      <c r="J718" s="168">
        <v>200</v>
      </c>
      <c r="K718" s="176">
        <f t="shared" si="174"/>
        <v>2.9642804209278197E-2</v>
      </c>
      <c r="L718" s="259">
        <v>17.75</v>
      </c>
      <c r="M718" s="176">
        <f t="shared" si="175"/>
        <v>1.0296428042092782</v>
      </c>
      <c r="N718" s="259">
        <v>3550</v>
      </c>
      <c r="O718" s="168">
        <v>0</v>
      </c>
      <c r="P718" s="175">
        <f t="shared" si="176"/>
        <v>0</v>
      </c>
      <c r="Q718" s="259">
        <f t="shared" si="177"/>
        <v>0</v>
      </c>
      <c r="R718" s="168">
        <f t="shared" si="178"/>
        <v>200</v>
      </c>
      <c r="S718" s="170">
        <f t="shared" si="179"/>
        <v>2.9642804209278197E-2</v>
      </c>
      <c r="T718" s="168" t="s">
        <v>497</v>
      </c>
      <c r="U718" s="168" t="s">
        <v>355</v>
      </c>
      <c r="V718" s="168" t="s">
        <v>389</v>
      </c>
      <c r="W718" s="174">
        <v>1</v>
      </c>
      <c r="X718" s="168" t="s">
        <v>176</v>
      </c>
    </row>
    <row r="719" spans="2:24" hidden="1">
      <c r="B719" s="658"/>
      <c r="C719" s="443"/>
      <c r="D719" s="205">
        <v>3</v>
      </c>
      <c r="E719" s="168" t="s">
        <v>365</v>
      </c>
      <c r="F719" s="259">
        <v>2629.7299999999996</v>
      </c>
      <c r="G719" s="168">
        <v>35.32</v>
      </c>
      <c r="H719" s="168">
        <v>35.32</v>
      </c>
      <c r="I719" s="176">
        <f t="shared" si="173"/>
        <v>1</v>
      </c>
      <c r="J719" s="168">
        <v>3.46</v>
      </c>
      <c r="K719" s="176">
        <f t="shared" si="174"/>
        <v>9.7961494903737262E-2</v>
      </c>
      <c r="L719" s="259">
        <v>814.16</v>
      </c>
      <c r="M719" s="176">
        <f t="shared" si="175"/>
        <v>1.0979614949037373</v>
      </c>
      <c r="N719" s="259">
        <v>2816.99</v>
      </c>
      <c r="O719" s="168">
        <v>0.23</v>
      </c>
      <c r="P719" s="175">
        <f t="shared" si="176"/>
        <v>6.5118912797281995E-3</v>
      </c>
      <c r="Q719" s="259">
        <f t="shared" si="177"/>
        <v>187.2568</v>
      </c>
      <c r="R719" s="168">
        <f t="shared" si="178"/>
        <v>3.2300000000000009</v>
      </c>
      <c r="S719" s="170">
        <f t="shared" si="179"/>
        <v>9.1449603624009085E-2</v>
      </c>
      <c r="T719" s="168" t="s">
        <v>502</v>
      </c>
      <c r="U719" s="168" t="s">
        <v>364</v>
      </c>
      <c r="V719" s="168" t="s">
        <v>366</v>
      </c>
      <c r="W719" s="174">
        <v>1</v>
      </c>
      <c r="X719" s="168" t="s">
        <v>133</v>
      </c>
    </row>
    <row r="720" spans="2:24" hidden="1">
      <c r="B720" s="658"/>
      <c r="C720" s="443"/>
      <c r="D720" s="205">
        <v>4</v>
      </c>
      <c r="E720" s="168" t="s">
        <v>359</v>
      </c>
      <c r="F720" s="259">
        <v>2166.98</v>
      </c>
      <c r="G720" s="168">
        <v>76.61</v>
      </c>
      <c r="H720" s="168">
        <v>76.61</v>
      </c>
      <c r="I720" s="176">
        <f t="shared" si="173"/>
        <v>1</v>
      </c>
      <c r="J720" s="168">
        <v>7.51</v>
      </c>
      <c r="K720" s="176">
        <f t="shared" si="174"/>
        <v>9.8028977940216686E-2</v>
      </c>
      <c r="L720" s="259">
        <v>313.60000000000002</v>
      </c>
      <c r="M720" s="176">
        <f t="shared" si="175"/>
        <v>1.0980289779402168</v>
      </c>
      <c r="N720" s="259">
        <v>2355.14</v>
      </c>
      <c r="O720" s="168">
        <v>0.6</v>
      </c>
      <c r="P720" s="175">
        <f t="shared" si="176"/>
        <v>7.8318757342383492E-3</v>
      </c>
      <c r="Q720" s="259">
        <f t="shared" si="177"/>
        <v>188.16</v>
      </c>
      <c r="R720" s="168">
        <f t="shared" si="178"/>
        <v>6.9100000000000055</v>
      </c>
      <c r="S720" s="170">
        <f t="shared" si="179"/>
        <v>9.0197102205978402E-2</v>
      </c>
      <c r="T720" s="168" t="s">
        <v>502</v>
      </c>
      <c r="U720" s="168" t="s">
        <v>316</v>
      </c>
      <c r="V720" s="168" t="s">
        <v>384</v>
      </c>
      <c r="W720" s="174">
        <v>1</v>
      </c>
      <c r="X720" s="168" t="s">
        <v>346</v>
      </c>
    </row>
    <row r="721" spans="2:24" hidden="1">
      <c r="B721" s="658"/>
      <c r="C721" s="443"/>
      <c r="D721" s="205">
        <v>5</v>
      </c>
      <c r="E721" s="168" t="s">
        <v>453</v>
      </c>
      <c r="F721" s="259">
        <v>1839.89</v>
      </c>
      <c r="G721" s="168">
        <v>81.290000000000006</v>
      </c>
      <c r="H721" s="168">
        <v>81.290000000000006</v>
      </c>
      <c r="I721" s="176">
        <f t="shared" si="173"/>
        <v>1</v>
      </c>
      <c r="J721" s="168">
        <v>6.37</v>
      </c>
      <c r="K721" s="176">
        <f t="shared" si="174"/>
        <v>7.8361422069135184E-2</v>
      </c>
      <c r="L721" s="259">
        <v>318.32</v>
      </c>
      <c r="M721" s="176">
        <f t="shared" si="175"/>
        <v>1.0783614220691353</v>
      </c>
      <c r="N721" s="259">
        <v>2027.7</v>
      </c>
      <c r="O721" s="168">
        <v>0.59</v>
      </c>
      <c r="P721" s="175">
        <f t="shared" si="176"/>
        <v>7.2579653093861477E-3</v>
      </c>
      <c r="Q721" s="259">
        <f t="shared" si="177"/>
        <v>187.80879999999999</v>
      </c>
      <c r="R721" s="168">
        <f t="shared" si="178"/>
        <v>5.7800000000000047</v>
      </c>
      <c r="S721" s="170">
        <f t="shared" si="179"/>
        <v>7.1103456759749092E-2</v>
      </c>
      <c r="T721" s="168" t="s">
        <v>502</v>
      </c>
      <c r="U721" s="168" t="s">
        <v>364</v>
      </c>
      <c r="V721" s="168" t="s">
        <v>366</v>
      </c>
      <c r="W721" s="174">
        <v>1</v>
      </c>
      <c r="X721" s="168" t="s">
        <v>143</v>
      </c>
    </row>
    <row r="722" spans="2:24" hidden="1">
      <c r="B722" s="658"/>
      <c r="C722" s="443"/>
      <c r="D722" s="205">
        <v>6</v>
      </c>
      <c r="E722" s="168" t="s">
        <v>611</v>
      </c>
      <c r="F722" s="259">
        <v>1679.52</v>
      </c>
      <c r="G722" s="168">
        <v>71.239999999999995</v>
      </c>
      <c r="H722" s="168">
        <v>71.239999999999995</v>
      </c>
      <c r="I722" s="176">
        <f t="shared" si="173"/>
        <v>1</v>
      </c>
      <c r="J722" s="168">
        <v>5.59</v>
      </c>
      <c r="K722" s="176">
        <f t="shared" si="174"/>
        <v>7.8467153284671534E-2</v>
      </c>
      <c r="L722" s="259">
        <v>333.9</v>
      </c>
      <c r="M722" s="176">
        <f t="shared" si="175"/>
        <v>1.0784671532846717</v>
      </c>
      <c r="N722" s="259">
        <v>1866.5</v>
      </c>
      <c r="O722" s="168">
        <v>0.56000000000000005</v>
      </c>
      <c r="P722" s="175">
        <f t="shared" si="176"/>
        <v>7.8607523862998328E-3</v>
      </c>
      <c r="Q722" s="259">
        <f t="shared" si="177"/>
        <v>186.98400000000001</v>
      </c>
      <c r="R722" s="168">
        <f t="shared" si="178"/>
        <v>5.0300000000000029</v>
      </c>
      <c r="S722" s="170">
        <f t="shared" si="179"/>
        <v>7.0606400898371752E-2</v>
      </c>
      <c r="T722" s="168" t="s">
        <v>502</v>
      </c>
      <c r="U722" s="168" t="s">
        <v>364</v>
      </c>
      <c r="V722" s="168" t="s">
        <v>366</v>
      </c>
      <c r="W722" s="174">
        <v>1</v>
      </c>
      <c r="X722" s="168" t="s">
        <v>134</v>
      </c>
    </row>
    <row r="723" spans="2:24" hidden="1">
      <c r="B723" s="658"/>
      <c r="C723" s="443"/>
      <c r="D723" s="205">
        <v>7</v>
      </c>
      <c r="E723" s="168" t="s">
        <v>385</v>
      </c>
      <c r="F723" s="259">
        <v>1644.75</v>
      </c>
      <c r="G723" s="168">
        <v>76.02</v>
      </c>
      <c r="H723" s="168">
        <v>76.02</v>
      </c>
      <c r="I723" s="176">
        <f t="shared" si="173"/>
        <v>1</v>
      </c>
      <c r="J723" s="168">
        <v>4.47</v>
      </c>
      <c r="K723" s="176">
        <f t="shared" si="174"/>
        <v>5.8800315706393054E-2</v>
      </c>
      <c r="L723" s="259">
        <v>410.16</v>
      </c>
      <c r="M723" s="176">
        <f t="shared" si="175"/>
        <v>1.058800315706393</v>
      </c>
      <c r="N723" s="259">
        <v>1833.42</v>
      </c>
      <c r="O723" s="168">
        <v>0.46</v>
      </c>
      <c r="P723" s="175">
        <f t="shared" si="176"/>
        <v>6.0510392002104717E-3</v>
      </c>
      <c r="Q723" s="259">
        <f t="shared" si="177"/>
        <v>188.67360000000002</v>
      </c>
      <c r="R723" s="168">
        <f t="shared" si="178"/>
        <v>4.0099999999999989</v>
      </c>
      <c r="S723" s="170">
        <f t="shared" si="179"/>
        <v>5.2749276506182573E-2</v>
      </c>
      <c r="T723" s="168" t="s">
        <v>502</v>
      </c>
      <c r="U723" s="168" t="s">
        <v>316</v>
      </c>
      <c r="V723" s="168" t="s">
        <v>348</v>
      </c>
      <c r="W723" s="174">
        <v>1</v>
      </c>
      <c r="X723" s="168" t="s">
        <v>346</v>
      </c>
    </row>
    <row r="724" spans="2:24" hidden="1">
      <c r="B724" s="658"/>
      <c r="C724" s="443"/>
      <c r="D724" s="205">
        <v>8</v>
      </c>
      <c r="E724" s="168" t="s">
        <v>506</v>
      </c>
      <c r="F724" s="259">
        <v>1572.3100000000002</v>
      </c>
      <c r="G724" s="168">
        <v>24.17</v>
      </c>
      <c r="H724" s="168">
        <v>24.17</v>
      </c>
      <c r="I724" s="176">
        <f t="shared" si="173"/>
        <v>1</v>
      </c>
      <c r="J724" s="168">
        <v>1.89</v>
      </c>
      <c r="K724" s="176">
        <f t="shared" si="174"/>
        <v>7.8196110881257747E-2</v>
      </c>
      <c r="L724" s="259">
        <v>930.36</v>
      </c>
      <c r="M724" s="176">
        <f t="shared" si="175"/>
        <v>1.0781961108812579</v>
      </c>
      <c r="N724" s="259">
        <v>1758.38</v>
      </c>
      <c r="O724" s="168">
        <v>0.2</v>
      </c>
      <c r="P724" s="175">
        <f t="shared" si="176"/>
        <v>8.2747207281754238E-3</v>
      </c>
      <c r="Q724" s="259">
        <f t="shared" si="177"/>
        <v>186.072</v>
      </c>
      <c r="R724" s="168">
        <f t="shared" si="178"/>
        <v>1.6900000000000006</v>
      </c>
      <c r="S724" s="170">
        <f t="shared" si="179"/>
        <v>6.9921390153082352E-2</v>
      </c>
      <c r="T724" s="168" t="s">
        <v>502</v>
      </c>
      <c r="U724" s="168" t="s">
        <v>316</v>
      </c>
      <c r="V724" s="168" t="s">
        <v>445</v>
      </c>
      <c r="W724" s="174">
        <v>1</v>
      </c>
      <c r="X724" s="168" t="s">
        <v>143</v>
      </c>
    </row>
    <row r="725" spans="2:24" hidden="1">
      <c r="B725" s="658"/>
      <c r="C725" s="443"/>
      <c r="D725" s="205">
        <v>9</v>
      </c>
      <c r="E725" s="168" t="s">
        <v>615</v>
      </c>
      <c r="F725" s="259">
        <v>1336.27</v>
      </c>
      <c r="G725" s="168">
        <v>93.56</v>
      </c>
      <c r="H725" s="168">
        <v>93.56</v>
      </c>
      <c r="I725" s="176">
        <f t="shared" si="173"/>
        <v>1</v>
      </c>
      <c r="J725" s="168">
        <v>4.59</v>
      </c>
      <c r="K725" s="176">
        <f t="shared" si="174"/>
        <v>4.9059427105600684E-2</v>
      </c>
      <c r="L725" s="259">
        <v>331.58</v>
      </c>
      <c r="M725" s="176">
        <f t="shared" si="175"/>
        <v>1.0490594271056006</v>
      </c>
      <c r="N725" s="259">
        <v>1521.95</v>
      </c>
      <c r="O725" s="168">
        <v>0.56000000000000005</v>
      </c>
      <c r="P725" s="175">
        <f t="shared" si="176"/>
        <v>5.9854638734501931E-3</v>
      </c>
      <c r="Q725" s="259">
        <f t="shared" si="177"/>
        <v>185.6848</v>
      </c>
      <c r="R725" s="168">
        <f t="shared" si="178"/>
        <v>4.0300000000000029</v>
      </c>
      <c r="S725" s="170">
        <f t="shared" si="179"/>
        <v>4.3073963232150521E-2</v>
      </c>
      <c r="T725" s="168" t="s">
        <v>502</v>
      </c>
      <c r="U725" s="168" t="s">
        <v>364</v>
      </c>
      <c r="V725" s="168" t="s">
        <v>366</v>
      </c>
      <c r="W725" s="174">
        <v>1</v>
      </c>
      <c r="X725" s="168" t="s">
        <v>140</v>
      </c>
    </row>
    <row r="726" spans="2:24" hidden="1">
      <c r="B726" s="658"/>
      <c r="C726" s="443"/>
      <c r="D726" s="205">
        <v>10</v>
      </c>
      <c r="E726" s="168" t="s">
        <v>434</v>
      </c>
      <c r="F726" s="259">
        <v>1148.22</v>
      </c>
      <c r="G726" s="168">
        <v>49.79</v>
      </c>
      <c r="H726" s="168">
        <v>49.79</v>
      </c>
      <c r="I726" s="176">
        <f t="shared" si="173"/>
        <v>1</v>
      </c>
      <c r="J726" s="168">
        <v>3.9</v>
      </c>
      <c r="K726" s="176">
        <f t="shared" si="174"/>
        <v>7.8328981723237601E-2</v>
      </c>
      <c r="L726" s="259">
        <v>342.75</v>
      </c>
      <c r="M726" s="176">
        <f t="shared" si="175"/>
        <v>1.0783289817232375</v>
      </c>
      <c r="N726" s="259">
        <v>1336.73</v>
      </c>
      <c r="O726" s="168">
        <v>0.55000000000000004</v>
      </c>
      <c r="P726" s="175">
        <f t="shared" si="176"/>
        <v>1.1046394858405303E-2</v>
      </c>
      <c r="Q726" s="259">
        <f t="shared" si="177"/>
        <v>188.51250000000002</v>
      </c>
      <c r="R726" s="168">
        <f t="shared" si="178"/>
        <v>3.3499999999999988</v>
      </c>
      <c r="S726" s="170">
        <f t="shared" si="179"/>
        <v>6.7282586864832267E-2</v>
      </c>
      <c r="T726" s="168" t="s">
        <v>502</v>
      </c>
      <c r="U726" s="168" t="s">
        <v>364</v>
      </c>
      <c r="V726" s="168" t="s">
        <v>366</v>
      </c>
      <c r="W726" s="174">
        <v>1</v>
      </c>
      <c r="X726" s="168" t="s">
        <v>144</v>
      </c>
    </row>
    <row r="727" spans="2:24" hidden="1">
      <c r="B727" s="657">
        <v>45942</v>
      </c>
      <c r="C727" s="443" t="str">
        <f t="shared" ref="C727" si="184">RIGHT(TEXT(B727,"aaa"),1)</f>
        <v>日</v>
      </c>
      <c r="D727" s="205">
        <v>1</v>
      </c>
      <c r="E727" s="168" t="s">
        <v>447</v>
      </c>
      <c r="F727" s="259">
        <v>14333.33</v>
      </c>
      <c r="G727" s="168">
        <v>112.45</v>
      </c>
      <c r="H727" s="168">
        <v>162.07</v>
      </c>
      <c r="I727" s="176">
        <f t="shared" si="173"/>
        <v>1.4412627834593152</v>
      </c>
      <c r="J727" s="168">
        <v>1.8</v>
      </c>
      <c r="K727" s="176">
        <f t="shared" si="174"/>
        <v>1.6007114273010228E-2</v>
      </c>
      <c r="L727" s="259">
        <v>278.75</v>
      </c>
      <c r="M727" s="176">
        <f t="shared" si="175"/>
        <v>1.4572698977323255</v>
      </c>
      <c r="N727" s="259">
        <v>14333.33</v>
      </c>
      <c r="O727" s="168">
        <v>0</v>
      </c>
      <c r="P727" s="175">
        <f t="shared" si="176"/>
        <v>0</v>
      </c>
      <c r="Q727" s="259">
        <f t="shared" si="177"/>
        <v>0</v>
      </c>
      <c r="R727" s="168">
        <f t="shared" si="178"/>
        <v>51.42</v>
      </c>
      <c r="S727" s="170">
        <f t="shared" si="179"/>
        <v>0.45726989773232546</v>
      </c>
      <c r="T727" s="168" t="s">
        <v>497</v>
      </c>
      <c r="U727" s="168" t="s">
        <v>355</v>
      </c>
      <c r="V727" s="168" t="s">
        <v>448</v>
      </c>
      <c r="W727" s="174">
        <v>1</v>
      </c>
      <c r="X727" s="168" t="s">
        <v>346</v>
      </c>
    </row>
    <row r="728" spans="2:24" hidden="1">
      <c r="B728" s="658"/>
      <c r="C728" s="443"/>
      <c r="D728" s="205">
        <v>2</v>
      </c>
      <c r="E728" s="168" t="s">
        <v>388</v>
      </c>
      <c r="F728" s="259">
        <v>3550</v>
      </c>
      <c r="G728" s="168">
        <v>10090</v>
      </c>
      <c r="H728" s="168">
        <v>10090</v>
      </c>
      <c r="I728" s="176">
        <f t="shared" si="173"/>
        <v>1</v>
      </c>
      <c r="J728" s="168">
        <v>200</v>
      </c>
      <c r="K728" s="176">
        <f t="shared" si="174"/>
        <v>1.9821605550049554E-2</v>
      </c>
      <c r="L728" s="259">
        <v>17.75</v>
      </c>
      <c r="M728" s="176">
        <f t="shared" si="175"/>
        <v>1.0198216055500495</v>
      </c>
      <c r="N728" s="259">
        <v>3550</v>
      </c>
      <c r="O728" s="168">
        <v>0</v>
      </c>
      <c r="P728" s="175">
        <f t="shared" si="176"/>
        <v>0</v>
      </c>
      <c r="Q728" s="259">
        <f t="shared" si="177"/>
        <v>0</v>
      </c>
      <c r="R728" s="168">
        <f t="shared" si="178"/>
        <v>200</v>
      </c>
      <c r="S728" s="170">
        <f t="shared" si="179"/>
        <v>1.9821605550049554E-2</v>
      </c>
      <c r="T728" s="168" t="s">
        <v>497</v>
      </c>
      <c r="U728" s="168" t="s">
        <v>355</v>
      </c>
      <c r="V728" s="168" t="s">
        <v>389</v>
      </c>
      <c r="W728" s="174">
        <v>1</v>
      </c>
      <c r="X728" s="168" t="s">
        <v>176</v>
      </c>
    </row>
    <row r="729" spans="2:24" hidden="1">
      <c r="B729" s="658"/>
      <c r="C729" s="443"/>
      <c r="D729" s="205">
        <v>3</v>
      </c>
      <c r="E729" s="168" t="s">
        <v>359</v>
      </c>
      <c r="F729" s="259">
        <v>1643.26</v>
      </c>
      <c r="G729" s="168">
        <v>114.69</v>
      </c>
      <c r="H729" s="168">
        <v>114.69</v>
      </c>
      <c r="I729" s="176">
        <f t="shared" si="173"/>
        <v>1</v>
      </c>
      <c r="J729" s="168">
        <v>5.85</v>
      </c>
      <c r="K729" s="176">
        <f t="shared" si="174"/>
        <v>5.1007062516348414E-2</v>
      </c>
      <c r="L729" s="259">
        <v>313.60000000000002</v>
      </c>
      <c r="M729" s="176">
        <f t="shared" si="175"/>
        <v>1.0510070625163483</v>
      </c>
      <c r="N729" s="259">
        <v>1834.56</v>
      </c>
      <c r="O729" s="168">
        <v>0.61</v>
      </c>
      <c r="P729" s="175">
        <f t="shared" si="176"/>
        <v>5.3186851512773562E-3</v>
      </c>
      <c r="Q729" s="259">
        <f t="shared" si="177"/>
        <v>191.29600000000002</v>
      </c>
      <c r="R729" s="168">
        <f t="shared" si="178"/>
        <v>5.239999999999994</v>
      </c>
      <c r="S729" s="170">
        <f t="shared" si="179"/>
        <v>4.568837736507101E-2</v>
      </c>
      <c r="T729" s="168" t="s">
        <v>502</v>
      </c>
      <c r="U729" s="168" t="s">
        <v>316</v>
      </c>
      <c r="V729" s="168" t="s">
        <v>384</v>
      </c>
      <c r="W729" s="174">
        <v>1</v>
      </c>
      <c r="X729" s="168" t="s">
        <v>346</v>
      </c>
    </row>
    <row r="730" spans="2:24" hidden="1">
      <c r="B730" s="658"/>
      <c r="C730" s="443"/>
      <c r="D730" s="205">
        <v>4</v>
      </c>
      <c r="E730" s="168" t="s">
        <v>365</v>
      </c>
      <c r="F730" s="259">
        <v>1432.9199999999998</v>
      </c>
      <c r="G730" s="168">
        <v>39.33</v>
      </c>
      <c r="H730" s="168">
        <v>39.33</v>
      </c>
      <c r="I730" s="176">
        <f t="shared" si="173"/>
        <v>1</v>
      </c>
      <c r="J730" s="168">
        <v>2</v>
      </c>
      <c r="K730" s="176">
        <f t="shared" si="174"/>
        <v>5.0851767098906688E-2</v>
      </c>
      <c r="L730" s="259">
        <v>814.16</v>
      </c>
      <c r="M730" s="176">
        <f t="shared" si="175"/>
        <v>1.0508517670989066</v>
      </c>
      <c r="N730" s="259">
        <v>1628.32</v>
      </c>
      <c r="O730" s="168">
        <v>0.24</v>
      </c>
      <c r="P730" s="175">
        <f t="shared" si="176"/>
        <v>6.1022120518688027E-3</v>
      </c>
      <c r="Q730" s="259">
        <f t="shared" si="177"/>
        <v>195.39839999999998</v>
      </c>
      <c r="R730" s="168">
        <f t="shared" si="178"/>
        <v>1.76</v>
      </c>
      <c r="S730" s="170">
        <f t="shared" si="179"/>
        <v>4.4749555047037884E-2</v>
      </c>
      <c r="T730" s="168" t="s">
        <v>502</v>
      </c>
      <c r="U730" s="168" t="s">
        <v>364</v>
      </c>
      <c r="V730" s="168" t="s">
        <v>366</v>
      </c>
      <c r="W730" s="174">
        <v>1</v>
      </c>
      <c r="X730" s="168" t="s">
        <v>133</v>
      </c>
    </row>
    <row r="731" spans="2:24" hidden="1">
      <c r="B731" s="658"/>
      <c r="C731" s="443"/>
      <c r="D731" s="205">
        <v>5</v>
      </c>
      <c r="E731" s="168" t="s">
        <v>343</v>
      </c>
      <c r="F731" s="259">
        <v>1360.22</v>
      </c>
      <c r="G731" s="168">
        <v>223.95</v>
      </c>
      <c r="H731" s="168">
        <v>223.95</v>
      </c>
      <c r="I731" s="176">
        <f t="shared" si="173"/>
        <v>1</v>
      </c>
      <c r="J731" s="168">
        <v>8</v>
      </c>
      <c r="K731" s="176">
        <f t="shared" si="174"/>
        <v>3.5722259432909131E-2</v>
      </c>
      <c r="L731" s="259">
        <v>194.04</v>
      </c>
      <c r="M731" s="176">
        <f t="shared" si="175"/>
        <v>1.0357222594329092</v>
      </c>
      <c r="N731" s="259">
        <v>1552.32</v>
      </c>
      <c r="O731" s="168">
        <v>0.99</v>
      </c>
      <c r="P731" s="175">
        <f t="shared" si="176"/>
        <v>4.4206296048225052E-3</v>
      </c>
      <c r="Q731" s="259">
        <f t="shared" si="177"/>
        <v>192.09959999999998</v>
      </c>
      <c r="R731" s="168">
        <f t="shared" si="178"/>
        <v>7.01</v>
      </c>
      <c r="S731" s="170">
        <f t="shared" si="179"/>
        <v>3.1301629828086625E-2</v>
      </c>
      <c r="T731" s="168" t="s">
        <v>502</v>
      </c>
      <c r="U731" s="168" t="s">
        <v>316</v>
      </c>
      <c r="V731" s="168" t="s">
        <v>445</v>
      </c>
      <c r="W731" s="174">
        <v>1</v>
      </c>
      <c r="X731" s="168" t="s">
        <v>179</v>
      </c>
    </row>
    <row r="732" spans="2:24" hidden="1">
      <c r="B732" s="658"/>
      <c r="C732" s="443"/>
      <c r="D732" s="205">
        <v>6</v>
      </c>
      <c r="E732" s="168" t="s">
        <v>611</v>
      </c>
      <c r="F732" s="259">
        <v>1242.1100000000001</v>
      </c>
      <c r="G732" s="168">
        <v>80.81</v>
      </c>
      <c r="H732" s="168">
        <v>80.81</v>
      </c>
      <c r="I732" s="176">
        <f t="shared" si="173"/>
        <v>1</v>
      </c>
      <c r="J732" s="168">
        <v>4.29</v>
      </c>
      <c r="K732" s="176">
        <f t="shared" si="174"/>
        <v>5.3087489172132157E-2</v>
      </c>
      <c r="L732" s="259">
        <v>333.9</v>
      </c>
      <c r="M732" s="176">
        <f t="shared" si="175"/>
        <v>1.0530874891721322</v>
      </c>
      <c r="N732" s="259">
        <v>1432.43</v>
      </c>
      <c r="O732" s="168">
        <v>0.56999999999999995</v>
      </c>
      <c r="P732" s="175">
        <f t="shared" si="176"/>
        <v>7.0535824774161605E-3</v>
      </c>
      <c r="Q732" s="259">
        <f t="shared" si="177"/>
        <v>190.32299999999998</v>
      </c>
      <c r="R732" s="168">
        <f t="shared" si="178"/>
        <v>3.7200000000000064</v>
      </c>
      <c r="S732" s="170">
        <f t="shared" si="179"/>
        <v>4.6033906694716076E-2</v>
      </c>
      <c r="T732" s="168" t="s">
        <v>502</v>
      </c>
      <c r="U732" s="168" t="s">
        <v>364</v>
      </c>
      <c r="V732" s="168" t="s">
        <v>366</v>
      </c>
      <c r="W732" s="174">
        <v>1</v>
      </c>
      <c r="X732" s="168" t="s">
        <v>134</v>
      </c>
    </row>
    <row r="733" spans="2:24" hidden="1">
      <c r="B733" s="658"/>
      <c r="C733" s="443"/>
      <c r="D733" s="205">
        <v>7</v>
      </c>
      <c r="E733" s="168" t="s">
        <v>639</v>
      </c>
      <c r="F733" s="259">
        <v>1161.8</v>
      </c>
      <c r="G733" s="168">
        <v>248.05</v>
      </c>
      <c r="H733" s="168">
        <v>248.05</v>
      </c>
      <c r="I733" s="176">
        <f t="shared" si="173"/>
        <v>1</v>
      </c>
      <c r="J733" s="168">
        <v>7.32</v>
      </c>
      <c r="K733" s="176">
        <f t="shared" si="174"/>
        <v>2.9510179399314655E-2</v>
      </c>
      <c r="L733" s="259">
        <v>185</v>
      </c>
      <c r="M733" s="176">
        <f t="shared" si="175"/>
        <v>1.0295101793993147</v>
      </c>
      <c r="N733" s="259">
        <v>1354.2</v>
      </c>
      <c r="O733" s="168">
        <v>1.04</v>
      </c>
      <c r="P733" s="175">
        <f t="shared" si="176"/>
        <v>4.1927030840556339E-3</v>
      </c>
      <c r="Q733" s="259">
        <f t="shared" si="177"/>
        <v>192.4</v>
      </c>
      <c r="R733" s="168">
        <f t="shared" si="178"/>
        <v>6.2799999999999931</v>
      </c>
      <c r="S733" s="170">
        <f t="shared" si="179"/>
        <v>2.5317476315258991E-2</v>
      </c>
      <c r="T733" s="168" t="s">
        <v>502</v>
      </c>
      <c r="U733" s="168" t="s">
        <v>316</v>
      </c>
      <c r="V733" s="168" t="s">
        <v>445</v>
      </c>
      <c r="W733" s="174">
        <v>1</v>
      </c>
      <c r="X733" s="168" t="s">
        <v>188</v>
      </c>
    </row>
    <row r="734" spans="2:24" hidden="1">
      <c r="B734" s="658"/>
      <c r="C734" s="443"/>
      <c r="D734" s="205">
        <v>8</v>
      </c>
      <c r="E734" s="168" t="s">
        <v>385</v>
      </c>
      <c r="F734" s="259">
        <v>1091.02</v>
      </c>
      <c r="G734" s="168">
        <v>102.18</v>
      </c>
      <c r="H734" s="168">
        <v>102.18</v>
      </c>
      <c r="I734" s="176">
        <f t="shared" si="173"/>
        <v>1</v>
      </c>
      <c r="J734" s="168">
        <v>3.13</v>
      </c>
      <c r="K734" s="176">
        <f t="shared" si="174"/>
        <v>3.0632217655118414E-2</v>
      </c>
      <c r="L734" s="259">
        <v>410.16</v>
      </c>
      <c r="M734" s="176">
        <f t="shared" si="175"/>
        <v>1.0306322176551184</v>
      </c>
      <c r="N734" s="259">
        <v>1283.8</v>
      </c>
      <c r="O734" s="168">
        <v>0.47</v>
      </c>
      <c r="P734" s="175">
        <f t="shared" si="176"/>
        <v>4.5997259737717748E-3</v>
      </c>
      <c r="Q734" s="259">
        <f t="shared" si="177"/>
        <v>192.77520000000001</v>
      </c>
      <c r="R734" s="168">
        <f t="shared" si="178"/>
        <v>2.6599999999999957</v>
      </c>
      <c r="S734" s="170">
        <f t="shared" si="179"/>
        <v>2.6032491681346599E-2</v>
      </c>
      <c r="T734" s="168" t="s">
        <v>502</v>
      </c>
      <c r="U734" s="168" t="s">
        <v>316</v>
      </c>
      <c r="V734" s="168" t="s">
        <v>348</v>
      </c>
      <c r="W734" s="174">
        <v>1</v>
      </c>
      <c r="X734" s="168" t="s">
        <v>346</v>
      </c>
    </row>
    <row r="735" spans="2:24" hidden="1">
      <c r="B735" s="658"/>
      <c r="C735" s="443"/>
      <c r="D735" s="205">
        <v>9</v>
      </c>
      <c r="E735" s="168" t="s">
        <v>418</v>
      </c>
      <c r="F735" s="259">
        <v>1050.0600000000002</v>
      </c>
      <c r="G735" s="168">
        <v>122.77</v>
      </c>
      <c r="H735" s="168">
        <v>122.77</v>
      </c>
      <c r="I735" s="176">
        <f t="shared" si="173"/>
        <v>1</v>
      </c>
      <c r="J735" s="168">
        <v>6.26</v>
      </c>
      <c r="K735" s="176">
        <f t="shared" si="174"/>
        <v>5.0989655453286632E-2</v>
      </c>
      <c r="L735" s="259">
        <v>203.5</v>
      </c>
      <c r="M735" s="176">
        <f t="shared" si="175"/>
        <v>1.0509896554532867</v>
      </c>
      <c r="N735" s="259">
        <v>1273.9100000000001</v>
      </c>
      <c r="O735" s="168">
        <v>1.1000000000000001</v>
      </c>
      <c r="P735" s="175">
        <f t="shared" si="176"/>
        <v>8.9598436100024447E-3</v>
      </c>
      <c r="Q735" s="259">
        <f t="shared" si="177"/>
        <v>223.85000000000002</v>
      </c>
      <c r="R735" s="168">
        <f t="shared" si="178"/>
        <v>5.1600000000000055</v>
      </c>
      <c r="S735" s="170">
        <f t="shared" si="179"/>
        <v>4.2029811843284234E-2</v>
      </c>
      <c r="T735" s="168" t="s">
        <v>502</v>
      </c>
      <c r="U735" s="168" t="s">
        <v>316</v>
      </c>
      <c r="V735" s="168" t="s">
        <v>384</v>
      </c>
      <c r="W735" s="174">
        <v>1</v>
      </c>
      <c r="X735" s="168" t="s">
        <v>346</v>
      </c>
    </row>
    <row r="736" spans="2:24" hidden="1">
      <c r="B736" s="658"/>
      <c r="C736" s="443"/>
      <c r="D736" s="205">
        <v>10</v>
      </c>
      <c r="E736" s="168" t="s">
        <v>453</v>
      </c>
      <c r="F736" s="259">
        <v>983.61000000000013</v>
      </c>
      <c r="G736" s="168">
        <v>93.02</v>
      </c>
      <c r="H736" s="168">
        <v>93.02</v>
      </c>
      <c r="I736" s="176">
        <f t="shared" si="173"/>
        <v>1</v>
      </c>
      <c r="J736" s="168">
        <v>3.79</v>
      </c>
      <c r="K736" s="176">
        <f t="shared" si="174"/>
        <v>4.074392603741131E-2</v>
      </c>
      <c r="L736" s="259">
        <v>318.32</v>
      </c>
      <c r="M736" s="176">
        <f t="shared" si="175"/>
        <v>1.0407439260374114</v>
      </c>
      <c r="N736" s="259">
        <v>1206.43</v>
      </c>
      <c r="O736" s="168">
        <v>0.7</v>
      </c>
      <c r="P736" s="175">
        <f t="shared" si="176"/>
        <v>7.5252633842184478E-3</v>
      </c>
      <c r="Q736" s="259">
        <f t="shared" si="177"/>
        <v>222.82399999999998</v>
      </c>
      <c r="R736" s="168">
        <f t="shared" si="178"/>
        <v>3.0900000000000061</v>
      </c>
      <c r="S736" s="170">
        <f t="shared" si="179"/>
        <v>3.3218662653192926E-2</v>
      </c>
      <c r="T736" s="168" t="s">
        <v>502</v>
      </c>
      <c r="U736" s="168" t="s">
        <v>364</v>
      </c>
      <c r="V736" s="168" t="s">
        <v>366</v>
      </c>
      <c r="W736" s="174">
        <v>1</v>
      </c>
      <c r="X736" s="168" t="s">
        <v>143</v>
      </c>
    </row>
    <row r="737" spans="2:24" hidden="1">
      <c r="B737" s="657">
        <v>45943</v>
      </c>
      <c r="C737" s="443" t="str">
        <f t="shared" ref="C737" si="185">RIGHT(TEXT(B737,"aaa"),1)</f>
        <v>一</v>
      </c>
      <c r="D737" s="205">
        <v>1</v>
      </c>
      <c r="E737" s="168" t="s">
        <v>447</v>
      </c>
      <c r="F737" s="259">
        <v>12571.63</v>
      </c>
      <c r="G737" s="168">
        <v>109.7</v>
      </c>
      <c r="H737" s="168">
        <v>154.19999999999999</v>
      </c>
      <c r="I737" s="176">
        <f t="shared" si="173"/>
        <v>1.4056517775752049</v>
      </c>
      <c r="J737" s="168">
        <v>0.6</v>
      </c>
      <c r="K737" s="176">
        <f t="shared" si="174"/>
        <v>5.4694621695533267E-3</v>
      </c>
      <c r="L737" s="259">
        <v>278.75</v>
      </c>
      <c r="M737" s="176">
        <f t="shared" si="175"/>
        <v>1.4111212397447583</v>
      </c>
      <c r="N737" s="259">
        <v>12571.63</v>
      </c>
      <c r="O737" s="168">
        <v>0</v>
      </c>
      <c r="P737" s="175">
        <f t="shared" si="176"/>
        <v>0</v>
      </c>
      <c r="Q737" s="259">
        <f t="shared" si="177"/>
        <v>0</v>
      </c>
      <c r="R737" s="168">
        <f t="shared" si="178"/>
        <v>45.09999999999998</v>
      </c>
      <c r="S737" s="170">
        <f t="shared" si="179"/>
        <v>0.41112123974475823</v>
      </c>
      <c r="T737" s="168" t="s">
        <v>497</v>
      </c>
      <c r="U737" s="168" t="s">
        <v>355</v>
      </c>
      <c r="V737" s="168" t="s">
        <v>448</v>
      </c>
      <c r="W737" s="174">
        <v>1</v>
      </c>
      <c r="X737" s="168" t="s">
        <v>346</v>
      </c>
    </row>
    <row r="738" spans="2:24" hidden="1">
      <c r="B738" s="658"/>
      <c r="C738" s="443"/>
      <c r="D738" s="205">
        <v>2</v>
      </c>
      <c r="E738" s="168" t="s">
        <v>388</v>
      </c>
      <c r="F738" s="259">
        <v>4957.04</v>
      </c>
      <c r="G738" s="168">
        <v>10617</v>
      </c>
      <c r="H738" s="168">
        <v>10617</v>
      </c>
      <c r="I738" s="176">
        <f t="shared" si="173"/>
        <v>1</v>
      </c>
      <c r="J738" s="168">
        <v>300</v>
      </c>
      <c r="K738" s="176">
        <f t="shared" si="174"/>
        <v>2.8256569652444195E-2</v>
      </c>
      <c r="L738" s="259">
        <v>17.75</v>
      </c>
      <c r="M738" s="176">
        <f t="shared" si="175"/>
        <v>1.0282565696524442</v>
      </c>
      <c r="N738" s="259">
        <v>5325</v>
      </c>
      <c r="O738" s="168">
        <v>20.73</v>
      </c>
      <c r="P738" s="175">
        <f t="shared" si="176"/>
        <v>1.9525289629838938E-3</v>
      </c>
      <c r="Q738" s="259">
        <f t="shared" si="177"/>
        <v>367.95749999999998</v>
      </c>
      <c r="R738" s="168">
        <f t="shared" si="178"/>
        <v>279.27</v>
      </c>
      <c r="S738" s="170">
        <f t="shared" si="179"/>
        <v>2.6304040689460299E-2</v>
      </c>
      <c r="T738" s="168" t="s">
        <v>497</v>
      </c>
      <c r="U738" s="168" t="s">
        <v>355</v>
      </c>
      <c r="V738" s="168" t="s">
        <v>389</v>
      </c>
      <c r="W738" s="174">
        <v>1</v>
      </c>
      <c r="X738" s="168" t="s">
        <v>176</v>
      </c>
    </row>
    <row r="739" spans="2:24" hidden="1">
      <c r="B739" s="658"/>
      <c r="C739" s="443"/>
      <c r="D739" s="205">
        <v>3</v>
      </c>
      <c r="E739" s="168" t="s">
        <v>385</v>
      </c>
      <c r="F739" s="259">
        <v>2674.25</v>
      </c>
      <c r="G739" s="168">
        <v>102.32</v>
      </c>
      <c r="H739" s="168">
        <v>102.32</v>
      </c>
      <c r="I739" s="176">
        <f t="shared" si="173"/>
        <v>1</v>
      </c>
      <c r="J739" s="168">
        <v>7.23</v>
      </c>
      <c r="K739" s="176">
        <f t="shared" si="174"/>
        <v>7.0660672400312749E-2</v>
      </c>
      <c r="L739" s="259">
        <v>410.16</v>
      </c>
      <c r="M739" s="176">
        <f t="shared" si="175"/>
        <v>1.0706606724003127</v>
      </c>
      <c r="N739" s="259">
        <v>2965.46</v>
      </c>
      <c r="O739" s="168">
        <v>0.71</v>
      </c>
      <c r="P739" s="175">
        <f t="shared" si="176"/>
        <v>6.9390148553557466E-3</v>
      </c>
      <c r="Q739" s="259">
        <f t="shared" si="177"/>
        <v>291.21359999999999</v>
      </c>
      <c r="R739" s="168">
        <f t="shared" si="178"/>
        <v>6.520000000000004</v>
      </c>
      <c r="S739" s="170">
        <f t="shared" si="179"/>
        <v>6.3721657544957039E-2</v>
      </c>
      <c r="T739" s="168" t="s">
        <v>502</v>
      </c>
      <c r="U739" s="168" t="s">
        <v>316</v>
      </c>
      <c r="V739" s="168" t="s">
        <v>348</v>
      </c>
      <c r="W739" s="174">
        <v>1</v>
      </c>
      <c r="X739" s="168" t="s">
        <v>346</v>
      </c>
    </row>
    <row r="740" spans="2:24" hidden="1">
      <c r="B740" s="658"/>
      <c r="C740" s="443"/>
      <c r="D740" s="205">
        <v>4</v>
      </c>
      <c r="E740" s="168" t="s">
        <v>347</v>
      </c>
      <c r="F740" s="259">
        <v>2125.13</v>
      </c>
      <c r="G740" s="168">
        <v>272.16000000000003</v>
      </c>
      <c r="H740" s="168">
        <v>272.16000000000003</v>
      </c>
      <c r="I740" s="176">
        <f t="shared" si="173"/>
        <v>1</v>
      </c>
      <c r="J740" s="168">
        <v>23.53</v>
      </c>
      <c r="K740" s="176">
        <f t="shared" si="174"/>
        <v>8.6456496178718395E-2</v>
      </c>
      <c r="L740" s="259">
        <v>99.12</v>
      </c>
      <c r="M740" s="176">
        <f t="shared" si="175"/>
        <v>1.0864564961787184</v>
      </c>
      <c r="N740" s="259">
        <v>2332.29</v>
      </c>
      <c r="O740" s="168">
        <v>2.09</v>
      </c>
      <c r="P740" s="175">
        <f t="shared" si="176"/>
        <v>7.6793062904174005E-3</v>
      </c>
      <c r="Q740" s="259">
        <f t="shared" si="177"/>
        <v>207.16079999999999</v>
      </c>
      <c r="R740" s="168">
        <f t="shared" si="178"/>
        <v>21.44000000000003</v>
      </c>
      <c r="S740" s="170">
        <f t="shared" si="179"/>
        <v>7.8777189888301097E-2</v>
      </c>
      <c r="T740" s="168" t="s">
        <v>502</v>
      </c>
      <c r="U740" s="168" t="s">
        <v>316</v>
      </c>
      <c r="V740" s="168" t="s">
        <v>351</v>
      </c>
      <c r="W740" s="174">
        <v>1</v>
      </c>
      <c r="X740" s="168" t="s">
        <v>346</v>
      </c>
    </row>
    <row r="741" spans="2:24" hidden="1">
      <c r="B741" s="658"/>
      <c r="C741" s="443"/>
      <c r="D741" s="205">
        <v>5</v>
      </c>
      <c r="E741" s="168" t="s">
        <v>365</v>
      </c>
      <c r="F741" s="259">
        <v>1994.69</v>
      </c>
      <c r="G741" s="168">
        <v>39.119999999999997</v>
      </c>
      <c r="H741" s="168">
        <v>39.119999999999997</v>
      </c>
      <c r="I741" s="176">
        <f t="shared" si="173"/>
        <v>1</v>
      </c>
      <c r="J741" s="168">
        <v>3.3</v>
      </c>
      <c r="K741" s="176">
        <f t="shared" si="174"/>
        <v>8.4355828220858894E-2</v>
      </c>
      <c r="L741" s="259">
        <v>814.16</v>
      </c>
      <c r="M741" s="176">
        <f t="shared" si="175"/>
        <v>1.0843558282208587</v>
      </c>
      <c r="N741" s="259">
        <v>2686.73</v>
      </c>
      <c r="O741" s="168">
        <v>0.85</v>
      </c>
      <c r="P741" s="175">
        <f t="shared" si="176"/>
        <v>2.1728016359918202E-2</v>
      </c>
      <c r="Q741" s="259">
        <f t="shared" si="177"/>
        <v>692.03599999999994</v>
      </c>
      <c r="R741" s="168">
        <f t="shared" si="178"/>
        <v>2.4499999999999971</v>
      </c>
      <c r="S741" s="170">
        <f t="shared" si="179"/>
        <v>6.262781186094063E-2</v>
      </c>
      <c r="T741" s="168" t="s">
        <v>502</v>
      </c>
      <c r="U741" s="168" t="s">
        <v>364</v>
      </c>
      <c r="V741" s="168" t="s">
        <v>366</v>
      </c>
      <c r="W741" s="174">
        <v>1</v>
      </c>
      <c r="X741" s="168" t="s">
        <v>133</v>
      </c>
    </row>
    <row r="742" spans="2:24" hidden="1">
      <c r="B742" s="658"/>
      <c r="C742" s="443"/>
      <c r="D742" s="205">
        <v>6</v>
      </c>
      <c r="E742" s="168" t="s">
        <v>453</v>
      </c>
      <c r="F742" s="259">
        <v>1989.5</v>
      </c>
      <c r="G742" s="168">
        <v>93.39</v>
      </c>
      <c r="H742" s="168">
        <v>93.39</v>
      </c>
      <c r="I742" s="176">
        <f t="shared" si="173"/>
        <v>1</v>
      </c>
      <c r="J742" s="168">
        <v>7.87</v>
      </c>
      <c r="K742" s="176">
        <f t="shared" si="174"/>
        <v>8.4270264482278617E-2</v>
      </c>
      <c r="L742" s="259">
        <v>318.32</v>
      </c>
      <c r="M742" s="176">
        <f t="shared" si="175"/>
        <v>1.0842702644822786</v>
      </c>
      <c r="N742" s="259">
        <v>2505.1799999999998</v>
      </c>
      <c r="O742" s="168">
        <v>1.62</v>
      </c>
      <c r="P742" s="175">
        <f t="shared" si="176"/>
        <v>1.734661098618696E-2</v>
      </c>
      <c r="Q742" s="259">
        <f t="shared" si="177"/>
        <v>515.67840000000001</v>
      </c>
      <c r="R742" s="168">
        <f t="shared" si="178"/>
        <v>6.2500000000000044</v>
      </c>
      <c r="S742" s="170">
        <f t="shared" si="179"/>
        <v>6.6923653496091709E-2</v>
      </c>
      <c r="T742" s="168" t="s">
        <v>502</v>
      </c>
      <c r="U742" s="168" t="s">
        <v>364</v>
      </c>
      <c r="V742" s="168" t="s">
        <v>366</v>
      </c>
      <c r="W742" s="174">
        <v>1</v>
      </c>
      <c r="X742" s="168" t="s">
        <v>143</v>
      </c>
    </row>
    <row r="743" spans="2:24" hidden="1">
      <c r="B743" s="658"/>
      <c r="C743" s="443"/>
      <c r="D743" s="205">
        <v>7</v>
      </c>
      <c r="E743" s="168" t="s">
        <v>611</v>
      </c>
      <c r="F743" s="259">
        <v>1973.35</v>
      </c>
      <c r="G743" s="168">
        <v>81.95</v>
      </c>
      <c r="H743" s="168">
        <v>81.95</v>
      </c>
      <c r="I743" s="176">
        <f t="shared" si="173"/>
        <v>1</v>
      </c>
      <c r="J743" s="168">
        <v>8.01</v>
      </c>
      <c r="K743" s="176">
        <f t="shared" si="174"/>
        <v>9.7742525930445384E-2</v>
      </c>
      <c r="L743" s="259">
        <v>333.9</v>
      </c>
      <c r="M743" s="176">
        <f t="shared" si="175"/>
        <v>1.0977425259304454</v>
      </c>
      <c r="N743" s="259">
        <v>2674.54</v>
      </c>
      <c r="O743" s="168">
        <v>2.1</v>
      </c>
      <c r="P743" s="175">
        <f t="shared" si="176"/>
        <v>2.5625381330079317E-2</v>
      </c>
      <c r="Q743" s="259">
        <f t="shared" si="177"/>
        <v>701.18999999999994</v>
      </c>
      <c r="R743" s="168">
        <f t="shared" si="178"/>
        <v>5.9100000000000055</v>
      </c>
      <c r="S743" s="170">
        <f t="shared" si="179"/>
        <v>7.211714460036614E-2</v>
      </c>
      <c r="T743" s="168" t="s">
        <v>502</v>
      </c>
      <c r="U743" s="168" t="s">
        <v>364</v>
      </c>
      <c r="V743" s="168" t="s">
        <v>366</v>
      </c>
      <c r="W743" s="174">
        <v>1</v>
      </c>
      <c r="X743" s="168" t="s">
        <v>134</v>
      </c>
    </row>
    <row r="744" spans="2:24" hidden="1">
      <c r="B744" s="658"/>
      <c r="C744" s="443"/>
      <c r="D744" s="205">
        <v>8</v>
      </c>
      <c r="E744" s="168" t="s">
        <v>506</v>
      </c>
      <c r="F744" s="259">
        <v>1842.1099999999997</v>
      </c>
      <c r="G744" s="168">
        <v>27.76</v>
      </c>
      <c r="H744" s="168">
        <v>27.76</v>
      </c>
      <c r="I744" s="176">
        <f t="shared" si="173"/>
        <v>1</v>
      </c>
      <c r="J744" s="168">
        <v>2.65</v>
      </c>
      <c r="K744" s="176">
        <f t="shared" si="174"/>
        <v>9.5461095100864549E-2</v>
      </c>
      <c r="L744" s="259">
        <v>930.36</v>
      </c>
      <c r="M744" s="176">
        <f t="shared" si="175"/>
        <v>1.0954610951008645</v>
      </c>
      <c r="N744" s="259">
        <v>2465.4499999999998</v>
      </c>
      <c r="O744" s="168">
        <v>0.67</v>
      </c>
      <c r="P744" s="175">
        <f t="shared" si="176"/>
        <v>2.4135446685878963E-2</v>
      </c>
      <c r="Q744" s="259">
        <f t="shared" si="177"/>
        <v>623.34120000000007</v>
      </c>
      <c r="R744" s="168">
        <f t="shared" si="178"/>
        <v>1.9799999999999986</v>
      </c>
      <c r="S744" s="170">
        <f t="shared" si="179"/>
        <v>7.1325648414985537E-2</v>
      </c>
      <c r="T744" s="168" t="s">
        <v>502</v>
      </c>
      <c r="U744" s="168" t="s">
        <v>316</v>
      </c>
      <c r="V744" s="168" t="s">
        <v>445</v>
      </c>
      <c r="W744" s="174">
        <v>1</v>
      </c>
      <c r="X744" s="168" t="s">
        <v>143</v>
      </c>
    </row>
    <row r="745" spans="2:24" hidden="1">
      <c r="B745" s="658"/>
      <c r="C745" s="443"/>
      <c r="D745" s="205">
        <v>9</v>
      </c>
      <c r="E745" s="168" t="s">
        <v>615</v>
      </c>
      <c r="F745" s="259">
        <v>1827.0099999999998</v>
      </c>
      <c r="G745" s="168">
        <v>108.72</v>
      </c>
      <c r="H745" s="168">
        <v>108.72</v>
      </c>
      <c r="I745" s="176">
        <f t="shared" ref="I745:I808" si="186">H745/G745</f>
        <v>1</v>
      </c>
      <c r="J745" s="168">
        <v>6.29</v>
      </c>
      <c r="K745" s="176">
        <f t="shared" ref="K745:K808" si="187">J745/G745</f>
        <v>5.785504047093451E-2</v>
      </c>
      <c r="L745" s="259">
        <v>331.58</v>
      </c>
      <c r="M745" s="176">
        <f t="shared" ref="M745:M808" si="188">(H745+J745)/G745</f>
        <v>1.0578550404709346</v>
      </c>
      <c r="N745" s="259">
        <v>2085.64</v>
      </c>
      <c r="O745" s="168">
        <v>0.78</v>
      </c>
      <c r="P745" s="175">
        <f t="shared" ref="P745:P808" si="189">O745/G745</f>
        <v>7.1743929359823402E-3</v>
      </c>
      <c r="Q745" s="259">
        <f t="shared" ref="Q745:Q808" si="190">O745*L745</f>
        <v>258.63240000000002</v>
      </c>
      <c r="R745" s="168">
        <f t="shared" ref="R745:R808" si="191">(H745+J745)-G745-O745</f>
        <v>5.510000000000006</v>
      </c>
      <c r="S745" s="170">
        <f t="shared" ref="S745:S808" si="192">R745/G745</f>
        <v>5.0680647534952224E-2</v>
      </c>
      <c r="T745" s="168" t="s">
        <v>502</v>
      </c>
      <c r="U745" s="168" t="s">
        <v>364</v>
      </c>
      <c r="V745" s="168" t="s">
        <v>366</v>
      </c>
      <c r="W745" s="174">
        <v>1</v>
      </c>
      <c r="X745" s="168" t="s">
        <v>140</v>
      </c>
    </row>
    <row r="746" spans="2:24" hidden="1">
      <c r="B746" s="658"/>
      <c r="C746" s="443"/>
      <c r="D746" s="205">
        <v>10</v>
      </c>
      <c r="E746" s="168" t="s">
        <v>425</v>
      </c>
      <c r="F746" s="259">
        <v>1568.43</v>
      </c>
      <c r="G746" s="168">
        <v>72.84</v>
      </c>
      <c r="H746" s="168">
        <v>72.84</v>
      </c>
      <c r="I746" s="176">
        <f t="shared" si="186"/>
        <v>1</v>
      </c>
      <c r="J746" s="168">
        <v>4.88</v>
      </c>
      <c r="K746" s="176">
        <f t="shared" si="187"/>
        <v>6.6996155958264691E-2</v>
      </c>
      <c r="L746" s="259">
        <v>365.6</v>
      </c>
      <c r="M746" s="176">
        <f t="shared" si="188"/>
        <v>1.0669961559582646</v>
      </c>
      <c r="N746" s="259">
        <v>1784.13</v>
      </c>
      <c r="O746" s="168">
        <v>0.59</v>
      </c>
      <c r="P746" s="175">
        <f t="shared" si="189"/>
        <v>8.0999450851180661E-3</v>
      </c>
      <c r="Q746" s="259">
        <f t="shared" si="190"/>
        <v>215.70400000000001</v>
      </c>
      <c r="R746" s="168">
        <f t="shared" si="191"/>
        <v>4.2899999999999956</v>
      </c>
      <c r="S746" s="170">
        <f t="shared" si="192"/>
        <v>5.8896210873146559E-2</v>
      </c>
      <c r="T746" s="168" t="s">
        <v>502</v>
      </c>
      <c r="U746" s="168" t="s">
        <v>364</v>
      </c>
      <c r="V746" s="168" t="s">
        <v>366</v>
      </c>
      <c r="W746" s="174">
        <v>1</v>
      </c>
      <c r="X746" s="168" t="s">
        <v>137</v>
      </c>
    </row>
    <row r="747" spans="2:24" hidden="1">
      <c r="B747" s="657">
        <v>45944</v>
      </c>
      <c r="C747" s="443" t="str">
        <f t="shared" ref="C747" si="193">RIGHT(TEXT(B747,"aaa"),1)</f>
        <v>二</v>
      </c>
      <c r="D747" s="205">
        <v>1</v>
      </c>
      <c r="E747" s="168" t="s">
        <v>447</v>
      </c>
      <c r="F747" s="259">
        <v>13541.68</v>
      </c>
      <c r="G747" s="168">
        <v>111.22</v>
      </c>
      <c r="H747" s="168">
        <v>159.44</v>
      </c>
      <c r="I747" s="176">
        <f t="shared" si="186"/>
        <v>1.4335551159863333</v>
      </c>
      <c r="J747" s="168">
        <v>0.36</v>
      </c>
      <c r="K747" s="176">
        <f t="shared" si="187"/>
        <v>3.2368279086495235E-3</v>
      </c>
      <c r="L747" s="259">
        <v>278.75</v>
      </c>
      <c r="M747" s="176">
        <f t="shared" si="188"/>
        <v>1.436791943894983</v>
      </c>
      <c r="N747" s="259">
        <v>13541.68</v>
      </c>
      <c r="O747" s="168">
        <v>0</v>
      </c>
      <c r="P747" s="175">
        <f t="shared" si="189"/>
        <v>0</v>
      </c>
      <c r="Q747" s="259">
        <f t="shared" si="190"/>
        <v>0</v>
      </c>
      <c r="R747" s="168">
        <f t="shared" si="191"/>
        <v>48.580000000000013</v>
      </c>
      <c r="S747" s="170">
        <f t="shared" si="192"/>
        <v>0.43679194389498305</v>
      </c>
      <c r="T747" s="168" t="s">
        <v>497</v>
      </c>
      <c r="U747" s="168" t="s">
        <v>355</v>
      </c>
      <c r="V747" s="168" t="s">
        <v>448</v>
      </c>
      <c r="W747" s="174">
        <v>1</v>
      </c>
      <c r="X747" s="168" t="s">
        <v>346</v>
      </c>
    </row>
    <row r="748" spans="2:24" hidden="1">
      <c r="B748" s="658"/>
      <c r="C748" s="443"/>
      <c r="D748" s="205">
        <v>2</v>
      </c>
      <c r="E748" s="168" t="s">
        <v>388</v>
      </c>
      <c r="F748" s="259">
        <v>6567.5</v>
      </c>
      <c r="G748" s="168">
        <v>10719</v>
      </c>
      <c r="H748" s="168">
        <v>10719</v>
      </c>
      <c r="I748" s="176">
        <f t="shared" si="186"/>
        <v>1</v>
      </c>
      <c r="J748" s="168">
        <v>370</v>
      </c>
      <c r="K748" s="176">
        <f t="shared" si="187"/>
        <v>3.4518145349379609E-2</v>
      </c>
      <c r="L748" s="259">
        <v>17.75</v>
      </c>
      <c r="M748" s="176">
        <f t="shared" si="188"/>
        <v>1.0345181453493797</v>
      </c>
      <c r="N748" s="259">
        <v>6567.5</v>
      </c>
      <c r="O748" s="168">
        <v>0</v>
      </c>
      <c r="P748" s="175">
        <f t="shared" si="189"/>
        <v>0</v>
      </c>
      <c r="Q748" s="259">
        <f t="shared" si="190"/>
        <v>0</v>
      </c>
      <c r="R748" s="168">
        <f t="shared" si="191"/>
        <v>370</v>
      </c>
      <c r="S748" s="170">
        <f t="shared" si="192"/>
        <v>3.4518145349379609E-2</v>
      </c>
      <c r="T748" s="168" t="s">
        <v>497</v>
      </c>
      <c r="U748" s="168" t="s">
        <v>355</v>
      </c>
      <c r="V748" s="168" t="s">
        <v>389</v>
      </c>
      <c r="W748" s="174">
        <v>1</v>
      </c>
      <c r="X748" s="168" t="s">
        <v>176</v>
      </c>
    </row>
    <row r="749" spans="2:24" hidden="1">
      <c r="B749" s="658"/>
      <c r="C749" s="443"/>
      <c r="D749" s="205">
        <v>3</v>
      </c>
      <c r="E749" s="168" t="s">
        <v>359</v>
      </c>
      <c r="F749" s="259">
        <v>2192.0600000000004</v>
      </c>
      <c r="G749" s="168">
        <v>114.71</v>
      </c>
      <c r="H749" s="168">
        <v>114.71</v>
      </c>
      <c r="I749" s="176">
        <f t="shared" si="186"/>
        <v>1</v>
      </c>
      <c r="J749" s="168">
        <v>9.2899999999999991</v>
      </c>
      <c r="K749" s="176">
        <f t="shared" si="187"/>
        <v>8.0986836369976459E-2</v>
      </c>
      <c r="L749" s="259">
        <v>313.60000000000002</v>
      </c>
      <c r="M749" s="176">
        <f t="shared" si="188"/>
        <v>1.0809868363699766</v>
      </c>
      <c r="N749" s="259">
        <v>2913.34</v>
      </c>
      <c r="O749" s="168">
        <v>2.2999999999999998</v>
      </c>
      <c r="P749" s="175">
        <f t="shared" si="189"/>
        <v>2.0050562287507626E-2</v>
      </c>
      <c r="Q749" s="259">
        <f t="shared" si="190"/>
        <v>721.28</v>
      </c>
      <c r="R749" s="168">
        <f t="shared" si="191"/>
        <v>6.9900000000000064</v>
      </c>
      <c r="S749" s="170">
        <f t="shared" si="192"/>
        <v>6.0936274082468891E-2</v>
      </c>
      <c r="T749" s="168" t="s">
        <v>502</v>
      </c>
      <c r="U749" s="168" t="s">
        <v>316</v>
      </c>
      <c r="V749" s="168" t="s">
        <v>384</v>
      </c>
      <c r="W749" s="174">
        <v>1</v>
      </c>
      <c r="X749" s="168" t="s">
        <v>346</v>
      </c>
    </row>
    <row r="750" spans="2:24" hidden="1">
      <c r="B750" s="658"/>
      <c r="C750" s="443"/>
      <c r="D750" s="205">
        <v>4</v>
      </c>
      <c r="E750" s="168" t="s">
        <v>365</v>
      </c>
      <c r="F750" s="259">
        <v>2116.8199999999997</v>
      </c>
      <c r="G750" s="168">
        <v>39.799999999999997</v>
      </c>
      <c r="H750" s="168">
        <v>39.799999999999997</v>
      </c>
      <c r="I750" s="176">
        <f t="shared" si="186"/>
        <v>1</v>
      </c>
      <c r="J750" s="168">
        <v>3.22</v>
      </c>
      <c r="K750" s="176">
        <f t="shared" si="187"/>
        <v>8.0904522613065341E-2</v>
      </c>
      <c r="L750" s="259">
        <v>814.16</v>
      </c>
      <c r="M750" s="176">
        <f t="shared" si="188"/>
        <v>1.0809045226130654</v>
      </c>
      <c r="N750" s="259">
        <v>2621.6</v>
      </c>
      <c r="O750" s="168">
        <v>0.62</v>
      </c>
      <c r="P750" s="175">
        <f t="shared" si="189"/>
        <v>1.5577889447236181E-2</v>
      </c>
      <c r="Q750" s="259">
        <f t="shared" si="190"/>
        <v>504.7792</v>
      </c>
      <c r="R750" s="168">
        <f t="shared" si="191"/>
        <v>2.5999999999999988</v>
      </c>
      <c r="S750" s="170">
        <f t="shared" si="192"/>
        <v>6.5326633165829123E-2</v>
      </c>
      <c r="T750" s="168" t="s">
        <v>502</v>
      </c>
      <c r="U750" s="168" t="s">
        <v>364</v>
      </c>
      <c r="V750" s="168" t="s">
        <v>366</v>
      </c>
      <c r="W750" s="174">
        <v>1</v>
      </c>
      <c r="X750" s="168" t="s">
        <v>133</v>
      </c>
    </row>
    <row r="751" spans="2:24" hidden="1">
      <c r="B751" s="658"/>
      <c r="C751" s="443"/>
      <c r="D751" s="205">
        <v>5</v>
      </c>
      <c r="E751" s="168" t="s">
        <v>684</v>
      </c>
      <c r="F751" s="259">
        <v>2040.5</v>
      </c>
      <c r="G751" s="168">
        <v>73.64</v>
      </c>
      <c r="H751" s="168">
        <v>73.64</v>
      </c>
      <c r="I751" s="176">
        <f t="shared" si="186"/>
        <v>1</v>
      </c>
      <c r="J751" s="168">
        <v>4.17</v>
      </c>
      <c r="K751" s="176">
        <f t="shared" si="187"/>
        <v>5.6626833242802821E-2</v>
      </c>
      <c r="L751" s="259">
        <v>550</v>
      </c>
      <c r="M751" s="176">
        <f t="shared" si="188"/>
        <v>1.0566268332428028</v>
      </c>
      <c r="N751" s="259">
        <v>2293.5</v>
      </c>
      <c r="O751" s="168">
        <v>0.46</v>
      </c>
      <c r="P751" s="175">
        <f t="shared" si="189"/>
        <v>6.2466051059206955E-3</v>
      </c>
      <c r="Q751" s="259">
        <f t="shared" si="190"/>
        <v>253</v>
      </c>
      <c r="R751" s="168">
        <f t="shared" si="191"/>
        <v>3.7100000000000017</v>
      </c>
      <c r="S751" s="170">
        <f t="shared" si="192"/>
        <v>5.0380228136882151E-2</v>
      </c>
      <c r="T751" s="168" t="s">
        <v>502</v>
      </c>
      <c r="U751" s="168" t="s">
        <v>316</v>
      </c>
      <c r="V751" s="168" t="s">
        <v>445</v>
      </c>
      <c r="W751" s="174">
        <v>1</v>
      </c>
      <c r="X751" s="168" t="s">
        <v>165</v>
      </c>
    </row>
    <row r="752" spans="2:24" hidden="1">
      <c r="B752" s="658"/>
      <c r="C752" s="443"/>
      <c r="D752" s="205">
        <v>6</v>
      </c>
      <c r="E752" s="168" t="s">
        <v>385</v>
      </c>
      <c r="F752" s="259">
        <v>1788.3000000000002</v>
      </c>
      <c r="G752" s="168">
        <v>102.6</v>
      </c>
      <c r="H752" s="168">
        <v>102.6</v>
      </c>
      <c r="I752" s="176">
        <f t="shared" si="186"/>
        <v>1</v>
      </c>
      <c r="J752" s="168">
        <v>4.99</v>
      </c>
      <c r="K752" s="176">
        <f t="shared" si="187"/>
        <v>4.8635477582846011E-2</v>
      </c>
      <c r="L752" s="259">
        <v>410.16</v>
      </c>
      <c r="M752" s="176">
        <f t="shared" si="188"/>
        <v>1.0486354775828459</v>
      </c>
      <c r="N752" s="259">
        <v>2046.7</v>
      </c>
      <c r="O752" s="168">
        <v>0.63</v>
      </c>
      <c r="P752" s="175">
        <f t="shared" si="189"/>
        <v>6.1403508771929825E-3</v>
      </c>
      <c r="Q752" s="259">
        <f t="shared" si="190"/>
        <v>258.4008</v>
      </c>
      <c r="R752" s="168">
        <f t="shared" si="191"/>
        <v>4.359999999999995</v>
      </c>
      <c r="S752" s="170">
        <f t="shared" si="192"/>
        <v>4.2495126705652975E-2</v>
      </c>
      <c r="T752" s="168" t="s">
        <v>502</v>
      </c>
      <c r="U752" s="168" t="s">
        <v>316</v>
      </c>
      <c r="V752" s="168" t="s">
        <v>348</v>
      </c>
      <c r="W752" s="174">
        <v>1</v>
      </c>
      <c r="X752" s="168" t="s">
        <v>346</v>
      </c>
    </row>
    <row r="753" spans="2:24" hidden="1">
      <c r="B753" s="658"/>
      <c r="C753" s="443"/>
      <c r="D753" s="205">
        <v>7</v>
      </c>
      <c r="E753" s="168" t="s">
        <v>453</v>
      </c>
      <c r="F753" s="259">
        <v>1683.92</v>
      </c>
      <c r="G753" s="168">
        <v>93.76</v>
      </c>
      <c r="H753" s="168">
        <v>93.76</v>
      </c>
      <c r="I753" s="176">
        <f t="shared" si="186"/>
        <v>1</v>
      </c>
      <c r="J753" s="168">
        <v>6.08</v>
      </c>
      <c r="K753" s="176">
        <f t="shared" si="187"/>
        <v>6.4846416382252553E-2</v>
      </c>
      <c r="L753" s="259">
        <v>318.32</v>
      </c>
      <c r="M753" s="176">
        <f t="shared" si="188"/>
        <v>1.0648464163822526</v>
      </c>
      <c r="N753" s="259">
        <v>1935.39</v>
      </c>
      <c r="O753" s="168">
        <v>0.79</v>
      </c>
      <c r="P753" s="175">
        <f t="shared" si="189"/>
        <v>8.4257679180887377E-3</v>
      </c>
      <c r="Q753" s="259">
        <f t="shared" si="190"/>
        <v>251.47280000000001</v>
      </c>
      <c r="R753" s="168">
        <f t="shared" si="191"/>
        <v>5.2899999999999983</v>
      </c>
      <c r="S753" s="170">
        <f t="shared" si="192"/>
        <v>5.6420648464163801E-2</v>
      </c>
      <c r="T753" s="168" t="s">
        <v>502</v>
      </c>
      <c r="U753" s="168" t="s">
        <v>364</v>
      </c>
      <c r="V753" s="168" t="s">
        <v>366</v>
      </c>
      <c r="W753" s="174">
        <v>1</v>
      </c>
      <c r="X753" s="168" t="s">
        <v>143</v>
      </c>
    </row>
    <row r="754" spans="2:24" hidden="1">
      <c r="B754" s="658"/>
      <c r="C754" s="443"/>
      <c r="D754" s="205">
        <v>8</v>
      </c>
      <c r="E754" s="168" t="s">
        <v>611</v>
      </c>
      <c r="F754" s="259">
        <v>1462.48</v>
      </c>
      <c r="G754" s="168">
        <v>79.64</v>
      </c>
      <c r="H754" s="168">
        <v>79.64</v>
      </c>
      <c r="I754" s="176">
        <f t="shared" si="186"/>
        <v>1</v>
      </c>
      <c r="J754" s="168">
        <v>5.16</v>
      </c>
      <c r="K754" s="176">
        <f t="shared" si="187"/>
        <v>6.4791562029131097E-2</v>
      </c>
      <c r="L754" s="259">
        <v>333.9</v>
      </c>
      <c r="M754" s="176">
        <f t="shared" si="188"/>
        <v>1.0647915620291311</v>
      </c>
      <c r="N754" s="259">
        <v>1722.92</v>
      </c>
      <c r="O754" s="168">
        <v>0.78</v>
      </c>
      <c r="P754" s="175">
        <f t="shared" si="189"/>
        <v>9.7940733299849321E-3</v>
      </c>
      <c r="Q754" s="259">
        <f t="shared" si="190"/>
        <v>260.44200000000001</v>
      </c>
      <c r="R754" s="168">
        <f t="shared" si="191"/>
        <v>4.3799999999999963</v>
      </c>
      <c r="S754" s="170">
        <f t="shared" si="192"/>
        <v>5.4997488699146113E-2</v>
      </c>
      <c r="T754" s="168" t="s">
        <v>502</v>
      </c>
      <c r="U754" s="168" t="s">
        <v>364</v>
      </c>
      <c r="V754" s="168" t="s">
        <v>366</v>
      </c>
      <c r="W754" s="174">
        <v>1</v>
      </c>
      <c r="X754" s="168" t="s">
        <v>134</v>
      </c>
    </row>
    <row r="755" spans="2:24" hidden="1">
      <c r="B755" s="658"/>
      <c r="C755" s="443"/>
      <c r="D755" s="205">
        <v>9</v>
      </c>
      <c r="E755" s="168" t="s">
        <v>506</v>
      </c>
      <c r="F755" s="259">
        <v>1423.45</v>
      </c>
      <c r="G755" s="168">
        <v>27.87</v>
      </c>
      <c r="H755" s="168">
        <v>27.87</v>
      </c>
      <c r="I755" s="176">
        <f t="shared" si="186"/>
        <v>1</v>
      </c>
      <c r="J755" s="168">
        <v>1.81</v>
      </c>
      <c r="K755" s="176">
        <f t="shared" si="187"/>
        <v>6.4944384642985284E-2</v>
      </c>
      <c r="L755" s="259">
        <v>930.36</v>
      </c>
      <c r="M755" s="176">
        <f t="shared" si="188"/>
        <v>1.0649443846429851</v>
      </c>
      <c r="N755" s="259">
        <v>1683.95</v>
      </c>
      <c r="O755" s="168">
        <v>0.28000000000000003</v>
      </c>
      <c r="P755" s="175">
        <f t="shared" si="189"/>
        <v>1.0046645138141371E-2</v>
      </c>
      <c r="Q755" s="259">
        <f t="shared" si="190"/>
        <v>260.50080000000003</v>
      </c>
      <c r="R755" s="168">
        <f t="shared" si="191"/>
        <v>1.5299999999999987</v>
      </c>
      <c r="S755" s="170">
        <f t="shared" si="192"/>
        <v>5.4897739504843869E-2</v>
      </c>
      <c r="T755" s="168" t="s">
        <v>502</v>
      </c>
      <c r="U755" s="168" t="s">
        <v>316</v>
      </c>
      <c r="V755" s="168" t="s">
        <v>445</v>
      </c>
      <c r="W755" s="174">
        <v>1</v>
      </c>
      <c r="X755" s="168" t="s">
        <v>143</v>
      </c>
    </row>
    <row r="756" spans="2:24" hidden="1">
      <c r="B756" s="658"/>
      <c r="C756" s="443"/>
      <c r="D756" s="205">
        <v>10</v>
      </c>
      <c r="E756" s="168" t="s">
        <v>347</v>
      </c>
      <c r="F756" s="259">
        <v>1241.97</v>
      </c>
      <c r="G756" s="168">
        <v>267.64999999999998</v>
      </c>
      <c r="H756" s="168">
        <v>267.64999999999998</v>
      </c>
      <c r="I756" s="176">
        <f t="shared" si="186"/>
        <v>1</v>
      </c>
      <c r="J756" s="168">
        <v>15.18</v>
      </c>
      <c r="K756" s="176">
        <f t="shared" si="187"/>
        <v>5.6715860265271811E-2</v>
      </c>
      <c r="L756" s="259">
        <v>99.12</v>
      </c>
      <c r="M756" s="176">
        <f t="shared" si="188"/>
        <v>1.0567158602652718</v>
      </c>
      <c r="N756" s="259">
        <v>1504.64</v>
      </c>
      <c r="O756" s="168">
        <v>2.65</v>
      </c>
      <c r="P756" s="175">
        <f t="shared" si="189"/>
        <v>9.9009900990099011E-3</v>
      </c>
      <c r="Q756" s="259">
        <f t="shared" si="190"/>
        <v>262.66800000000001</v>
      </c>
      <c r="R756" s="168">
        <f t="shared" si="191"/>
        <v>12.530000000000006</v>
      </c>
      <c r="S756" s="170">
        <f t="shared" si="192"/>
        <v>4.6814870166261936E-2</v>
      </c>
      <c r="T756" s="168" t="s">
        <v>502</v>
      </c>
      <c r="U756" s="168" t="s">
        <v>316</v>
      </c>
      <c r="V756" s="168" t="s">
        <v>351</v>
      </c>
      <c r="W756" s="174">
        <v>1</v>
      </c>
      <c r="X756" s="168" t="s">
        <v>346</v>
      </c>
    </row>
    <row r="757" spans="2:24" hidden="1">
      <c r="B757" s="657">
        <v>45945</v>
      </c>
      <c r="C757" s="443" t="str">
        <f t="shared" ref="C757" si="194">RIGHT(TEXT(B757,"aaa"),1)</f>
        <v>三</v>
      </c>
      <c r="D757" s="205">
        <v>1</v>
      </c>
      <c r="E757" s="168" t="s">
        <v>447</v>
      </c>
      <c r="F757" s="259">
        <v>13538.89</v>
      </c>
      <c r="G757" s="168">
        <v>113.23</v>
      </c>
      <c r="H757" s="168">
        <v>159.21</v>
      </c>
      <c r="I757" s="176">
        <f t="shared" si="186"/>
        <v>1.4060761282345668</v>
      </c>
      <c r="J757" s="168">
        <v>3.6</v>
      </c>
      <c r="K757" s="176">
        <f t="shared" si="187"/>
        <v>3.1793694250640291E-2</v>
      </c>
      <c r="L757" s="259">
        <v>278.75</v>
      </c>
      <c r="M757" s="176">
        <f t="shared" si="188"/>
        <v>1.4378698224852071</v>
      </c>
      <c r="N757" s="259">
        <v>13820.43</v>
      </c>
      <c r="O757" s="168">
        <v>1.01</v>
      </c>
      <c r="P757" s="175">
        <f t="shared" si="189"/>
        <v>8.9198975536518583E-3</v>
      </c>
      <c r="Q757" s="259">
        <f t="shared" si="190"/>
        <v>281.53750000000002</v>
      </c>
      <c r="R757" s="168">
        <f t="shared" si="191"/>
        <v>48.57</v>
      </c>
      <c r="S757" s="170">
        <f t="shared" si="192"/>
        <v>0.4289499249315552</v>
      </c>
      <c r="T757" s="168" t="s">
        <v>497</v>
      </c>
      <c r="U757" s="168" t="s">
        <v>355</v>
      </c>
      <c r="V757" s="168" t="s">
        <v>448</v>
      </c>
      <c r="W757" s="174">
        <v>1</v>
      </c>
      <c r="X757" s="168" t="s">
        <v>346</v>
      </c>
    </row>
    <row r="758" spans="2:24" hidden="1">
      <c r="B758" s="658"/>
      <c r="C758" s="443"/>
      <c r="D758" s="205">
        <v>2</v>
      </c>
      <c r="E758" s="168" t="s">
        <v>388</v>
      </c>
      <c r="F758" s="259">
        <v>3550</v>
      </c>
      <c r="G758" s="168">
        <v>10994</v>
      </c>
      <c r="H758" s="168">
        <v>10994</v>
      </c>
      <c r="I758" s="176">
        <f t="shared" si="186"/>
        <v>1</v>
      </c>
      <c r="J758" s="168">
        <v>200</v>
      </c>
      <c r="K758" s="176">
        <f t="shared" si="187"/>
        <v>1.8191740949608879E-2</v>
      </c>
      <c r="L758" s="259">
        <v>17.75</v>
      </c>
      <c r="M758" s="176">
        <f t="shared" si="188"/>
        <v>1.0181917409496088</v>
      </c>
      <c r="N758" s="259">
        <v>3550</v>
      </c>
      <c r="O758" s="168">
        <v>0</v>
      </c>
      <c r="P758" s="175">
        <f t="shared" si="189"/>
        <v>0</v>
      </c>
      <c r="Q758" s="259">
        <f t="shared" si="190"/>
        <v>0</v>
      </c>
      <c r="R758" s="168">
        <f t="shared" si="191"/>
        <v>200</v>
      </c>
      <c r="S758" s="170">
        <f t="shared" si="192"/>
        <v>1.8191740949608879E-2</v>
      </c>
      <c r="T758" s="168" t="s">
        <v>497</v>
      </c>
      <c r="U758" s="168" t="s">
        <v>355</v>
      </c>
      <c r="V758" s="168" t="s">
        <v>389</v>
      </c>
      <c r="W758" s="174">
        <v>1</v>
      </c>
      <c r="X758" s="168" t="s">
        <v>176</v>
      </c>
    </row>
    <row r="759" spans="2:24" hidden="1">
      <c r="B759" s="658"/>
      <c r="C759" s="443"/>
      <c r="D759" s="205">
        <v>3</v>
      </c>
      <c r="E759" s="168" t="s">
        <v>359</v>
      </c>
      <c r="F759" s="259">
        <v>2483.71</v>
      </c>
      <c r="G759" s="168">
        <v>116.01</v>
      </c>
      <c r="H759" s="168">
        <v>116.01</v>
      </c>
      <c r="I759" s="176">
        <f t="shared" si="186"/>
        <v>1</v>
      </c>
      <c r="J759" s="168">
        <v>11.02</v>
      </c>
      <c r="K759" s="176">
        <f t="shared" si="187"/>
        <v>9.499181105077148E-2</v>
      </c>
      <c r="L759" s="259">
        <v>313.60000000000002</v>
      </c>
      <c r="M759" s="176">
        <f t="shared" si="188"/>
        <v>1.0949918110507715</v>
      </c>
      <c r="N759" s="259">
        <v>3455.87</v>
      </c>
      <c r="O759" s="168">
        <v>3.1</v>
      </c>
      <c r="P759" s="175">
        <f t="shared" si="189"/>
        <v>2.6721834324627186E-2</v>
      </c>
      <c r="Q759" s="259">
        <f t="shared" si="190"/>
        <v>972.16000000000008</v>
      </c>
      <c r="R759" s="168">
        <f t="shared" si="191"/>
        <v>7.9199999999999964</v>
      </c>
      <c r="S759" s="170">
        <f t="shared" si="192"/>
        <v>6.8269976726144266E-2</v>
      </c>
      <c r="T759" s="168" t="s">
        <v>502</v>
      </c>
      <c r="U759" s="168" t="s">
        <v>316</v>
      </c>
      <c r="V759" s="168" t="s">
        <v>384</v>
      </c>
      <c r="W759" s="174">
        <v>1</v>
      </c>
      <c r="X759" s="168" t="s">
        <v>346</v>
      </c>
    </row>
    <row r="760" spans="2:24" hidden="1">
      <c r="B760" s="658"/>
      <c r="C760" s="443"/>
      <c r="D760" s="205">
        <v>4</v>
      </c>
      <c r="E760" s="168" t="s">
        <v>684</v>
      </c>
      <c r="F760" s="259">
        <v>2227.5</v>
      </c>
      <c r="G760" s="168">
        <v>69.89</v>
      </c>
      <c r="H760" s="168">
        <v>69.89</v>
      </c>
      <c r="I760" s="176">
        <f t="shared" si="186"/>
        <v>1</v>
      </c>
      <c r="J760" s="168">
        <v>4.6500000000000004</v>
      </c>
      <c r="K760" s="176">
        <f t="shared" si="187"/>
        <v>6.6533123479753903E-2</v>
      </c>
      <c r="L760" s="259">
        <v>550</v>
      </c>
      <c r="M760" s="176">
        <f t="shared" si="188"/>
        <v>1.0665331234797539</v>
      </c>
      <c r="N760" s="259">
        <v>2557.5</v>
      </c>
      <c r="O760" s="168">
        <v>0.6</v>
      </c>
      <c r="P760" s="175">
        <f t="shared" si="189"/>
        <v>8.5849191586779214E-3</v>
      </c>
      <c r="Q760" s="259">
        <f t="shared" si="190"/>
        <v>330</v>
      </c>
      <c r="R760" s="168">
        <f t="shared" si="191"/>
        <v>4.050000000000006</v>
      </c>
      <c r="S760" s="170">
        <f t="shared" si="192"/>
        <v>5.7948204321076065E-2</v>
      </c>
      <c r="T760" s="168" t="s">
        <v>502</v>
      </c>
      <c r="U760" s="168" t="s">
        <v>316</v>
      </c>
      <c r="V760" s="168" t="s">
        <v>445</v>
      </c>
      <c r="W760" s="174">
        <v>1</v>
      </c>
      <c r="X760" s="168" t="s">
        <v>165</v>
      </c>
    </row>
    <row r="761" spans="2:24" hidden="1">
      <c r="B761" s="658"/>
      <c r="C761" s="443"/>
      <c r="D761" s="205">
        <v>5</v>
      </c>
      <c r="E761" s="168" t="s">
        <v>365</v>
      </c>
      <c r="F761" s="259">
        <v>2124.96</v>
      </c>
      <c r="G761" s="168">
        <v>37.01</v>
      </c>
      <c r="H761" s="168">
        <v>37.01</v>
      </c>
      <c r="I761" s="176">
        <f t="shared" si="186"/>
        <v>1</v>
      </c>
      <c r="J761" s="168">
        <v>3.51</v>
      </c>
      <c r="K761" s="176">
        <f t="shared" si="187"/>
        <v>9.4839232639827076E-2</v>
      </c>
      <c r="L761" s="259">
        <v>814.16</v>
      </c>
      <c r="M761" s="176">
        <f t="shared" si="188"/>
        <v>1.0948392326398271</v>
      </c>
      <c r="N761" s="259">
        <v>2857.7</v>
      </c>
      <c r="O761" s="168">
        <v>0.9</v>
      </c>
      <c r="P761" s="175">
        <f t="shared" si="189"/>
        <v>2.4317751958930021E-2</v>
      </c>
      <c r="Q761" s="259">
        <f t="shared" si="190"/>
        <v>732.74400000000003</v>
      </c>
      <c r="R761" s="168">
        <f t="shared" si="191"/>
        <v>2.6099999999999981</v>
      </c>
      <c r="S761" s="170">
        <f t="shared" si="192"/>
        <v>7.0521480680897003E-2</v>
      </c>
      <c r="T761" s="168" t="s">
        <v>502</v>
      </c>
      <c r="U761" s="168" t="s">
        <v>364</v>
      </c>
      <c r="V761" s="168" t="s">
        <v>366</v>
      </c>
      <c r="W761" s="174">
        <v>1</v>
      </c>
      <c r="X761" s="168" t="s">
        <v>133</v>
      </c>
    </row>
    <row r="762" spans="2:24" hidden="1">
      <c r="B762" s="658"/>
      <c r="C762" s="443"/>
      <c r="D762" s="205">
        <v>6</v>
      </c>
      <c r="E762" s="168" t="s">
        <v>385</v>
      </c>
      <c r="F762" s="259">
        <v>2075.41</v>
      </c>
      <c r="G762" s="168">
        <v>100.02</v>
      </c>
      <c r="H762" s="168">
        <v>100.02</v>
      </c>
      <c r="I762" s="176">
        <f t="shared" si="186"/>
        <v>1</v>
      </c>
      <c r="J762" s="168">
        <v>5.7</v>
      </c>
      <c r="K762" s="176">
        <f t="shared" si="187"/>
        <v>5.6988602279544096E-2</v>
      </c>
      <c r="L762" s="259">
        <v>410.16</v>
      </c>
      <c r="M762" s="176">
        <f t="shared" si="188"/>
        <v>1.0569886022795441</v>
      </c>
      <c r="N762" s="259">
        <v>2337.91</v>
      </c>
      <c r="O762" s="168">
        <v>0.64</v>
      </c>
      <c r="P762" s="175">
        <f t="shared" si="189"/>
        <v>6.3987202559488109E-3</v>
      </c>
      <c r="Q762" s="259">
        <f t="shared" si="190"/>
        <v>262.50240000000002</v>
      </c>
      <c r="R762" s="168">
        <f t="shared" si="191"/>
        <v>5.0600000000000032</v>
      </c>
      <c r="S762" s="170">
        <f t="shared" si="192"/>
        <v>5.0589882023595316E-2</v>
      </c>
      <c r="T762" s="168" t="s">
        <v>502</v>
      </c>
      <c r="U762" s="168" t="s">
        <v>316</v>
      </c>
      <c r="V762" s="168" t="s">
        <v>348</v>
      </c>
      <c r="W762" s="174">
        <v>1</v>
      </c>
      <c r="X762" s="168" t="s">
        <v>346</v>
      </c>
    </row>
    <row r="763" spans="2:24" hidden="1">
      <c r="B763" s="658"/>
      <c r="C763" s="443"/>
      <c r="D763" s="205">
        <v>7</v>
      </c>
      <c r="E763" s="168" t="s">
        <v>350</v>
      </c>
      <c r="F763" s="259">
        <v>1792.54</v>
      </c>
      <c r="G763" s="168">
        <v>169.44</v>
      </c>
      <c r="H763" s="168">
        <v>169.44</v>
      </c>
      <c r="I763" s="176">
        <f t="shared" si="186"/>
        <v>1</v>
      </c>
      <c r="J763" s="168">
        <v>9.66</v>
      </c>
      <c r="K763" s="176">
        <f t="shared" si="187"/>
        <v>5.7011331444759207E-2</v>
      </c>
      <c r="L763" s="259">
        <v>212.89</v>
      </c>
      <c r="M763" s="176">
        <f t="shared" si="188"/>
        <v>1.0570113314447591</v>
      </c>
      <c r="N763" s="259">
        <v>2056.52</v>
      </c>
      <c r="O763" s="168">
        <v>1.24</v>
      </c>
      <c r="P763" s="175">
        <f t="shared" si="189"/>
        <v>7.3182247403210578E-3</v>
      </c>
      <c r="Q763" s="259">
        <f t="shared" si="190"/>
        <v>263.98359999999997</v>
      </c>
      <c r="R763" s="168">
        <f t="shared" si="191"/>
        <v>8.4199999999999964</v>
      </c>
      <c r="S763" s="170">
        <f t="shared" si="192"/>
        <v>4.9693106704438127E-2</v>
      </c>
      <c r="T763" s="168" t="s">
        <v>502</v>
      </c>
      <c r="U763" s="168" t="s">
        <v>316</v>
      </c>
      <c r="V763" s="168" t="s">
        <v>754</v>
      </c>
      <c r="W763" s="174">
        <v>1</v>
      </c>
      <c r="X763" s="168" t="s">
        <v>346</v>
      </c>
    </row>
    <row r="764" spans="2:24" hidden="1">
      <c r="B764" s="658"/>
      <c r="C764" s="443"/>
      <c r="D764" s="205">
        <v>8</v>
      </c>
      <c r="E764" s="168" t="s">
        <v>453</v>
      </c>
      <c r="F764" s="259">
        <v>1629.8</v>
      </c>
      <c r="G764" s="168">
        <v>84.73</v>
      </c>
      <c r="H764" s="168">
        <v>84.73</v>
      </c>
      <c r="I764" s="176">
        <f t="shared" si="186"/>
        <v>1</v>
      </c>
      <c r="J764" s="168">
        <v>6.44</v>
      </c>
      <c r="K764" s="176">
        <f t="shared" si="187"/>
        <v>7.600613714150832E-2</v>
      </c>
      <c r="L764" s="259">
        <v>318.32</v>
      </c>
      <c r="M764" s="176">
        <f t="shared" si="188"/>
        <v>1.0760061371415084</v>
      </c>
      <c r="N764" s="259">
        <v>2049.98</v>
      </c>
      <c r="O764" s="168">
        <v>1.32</v>
      </c>
      <c r="P764" s="175">
        <f t="shared" si="189"/>
        <v>1.5578897674967543E-2</v>
      </c>
      <c r="Q764" s="259">
        <f t="shared" si="190"/>
        <v>420.18240000000003</v>
      </c>
      <c r="R764" s="168">
        <f t="shared" si="191"/>
        <v>5.1199999999999974</v>
      </c>
      <c r="S764" s="170">
        <f t="shared" si="192"/>
        <v>6.0427239466540744E-2</v>
      </c>
      <c r="T764" s="168" t="s">
        <v>502</v>
      </c>
      <c r="U764" s="168" t="s">
        <v>364</v>
      </c>
      <c r="V764" s="168" t="s">
        <v>366</v>
      </c>
      <c r="W764" s="174">
        <v>1</v>
      </c>
      <c r="X764" s="168" t="s">
        <v>143</v>
      </c>
    </row>
    <row r="765" spans="2:24" hidden="1">
      <c r="B765" s="658"/>
      <c r="C765" s="443"/>
      <c r="D765" s="205">
        <v>9</v>
      </c>
      <c r="E765" s="168" t="s">
        <v>611</v>
      </c>
      <c r="F765" s="259">
        <v>1532.6</v>
      </c>
      <c r="G765" s="168">
        <v>76.13</v>
      </c>
      <c r="H765" s="168">
        <v>76.13</v>
      </c>
      <c r="I765" s="176">
        <f t="shared" si="186"/>
        <v>1</v>
      </c>
      <c r="J765" s="168">
        <v>5.79</v>
      </c>
      <c r="K765" s="176">
        <f t="shared" si="187"/>
        <v>7.6054117956127681E-2</v>
      </c>
      <c r="L765" s="259">
        <v>333.9</v>
      </c>
      <c r="M765" s="176">
        <f t="shared" si="188"/>
        <v>1.0760541179561278</v>
      </c>
      <c r="N765" s="259">
        <v>1933.28</v>
      </c>
      <c r="O765" s="168">
        <v>1.2</v>
      </c>
      <c r="P765" s="175">
        <f t="shared" si="189"/>
        <v>1.5762511493497965E-2</v>
      </c>
      <c r="Q765" s="259">
        <f t="shared" si="190"/>
        <v>400.67999999999995</v>
      </c>
      <c r="R765" s="168">
        <f t="shared" si="191"/>
        <v>4.5900000000000061</v>
      </c>
      <c r="S765" s="170">
        <f t="shared" si="192"/>
        <v>6.0291606462629793E-2</v>
      </c>
      <c r="T765" s="168" t="s">
        <v>502</v>
      </c>
      <c r="U765" s="168" t="s">
        <v>364</v>
      </c>
      <c r="V765" s="168" t="s">
        <v>366</v>
      </c>
      <c r="W765" s="174">
        <v>1</v>
      </c>
      <c r="X765" s="168" t="s">
        <v>134</v>
      </c>
    </row>
    <row r="766" spans="2:24" hidden="1">
      <c r="B766" s="658"/>
      <c r="C766" s="443"/>
      <c r="D766" s="205">
        <v>10</v>
      </c>
      <c r="E766" s="168" t="s">
        <v>506</v>
      </c>
      <c r="F766" s="259">
        <v>1469.97</v>
      </c>
      <c r="G766" s="168">
        <v>25.19</v>
      </c>
      <c r="H766" s="168">
        <v>25.19</v>
      </c>
      <c r="I766" s="176">
        <f t="shared" si="186"/>
        <v>1</v>
      </c>
      <c r="J766" s="168">
        <v>1.92</v>
      </c>
      <c r="K766" s="176">
        <f t="shared" si="187"/>
        <v>7.6220722508932109E-2</v>
      </c>
      <c r="L766" s="259">
        <v>930.36</v>
      </c>
      <c r="M766" s="176">
        <f t="shared" si="188"/>
        <v>1.076220722508932</v>
      </c>
      <c r="N766" s="259">
        <v>1786.29</v>
      </c>
      <c r="O766" s="168">
        <v>0.34</v>
      </c>
      <c r="P766" s="175">
        <f t="shared" si="189"/>
        <v>1.349741961095673E-2</v>
      </c>
      <c r="Q766" s="259">
        <f t="shared" si="190"/>
        <v>316.32240000000002</v>
      </c>
      <c r="R766" s="168">
        <f t="shared" si="191"/>
        <v>1.5799999999999981</v>
      </c>
      <c r="S766" s="170">
        <f t="shared" si="192"/>
        <v>6.2723302897975314E-2</v>
      </c>
      <c r="T766" s="168" t="s">
        <v>502</v>
      </c>
      <c r="U766" s="168" t="s">
        <v>316</v>
      </c>
      <c r="V766" s="168" t="s">
        <v>445</v>
      </c>
      <c r="W766" s="174">
        <v>1</v>
      </c>
      <c r="X766" s="168" t="s">
        <v>143</v>
      </c>
    </row>
    <row r="767" spans="2:24" hidden="1">
      <c r="B767" s="657">
        <v>45946</v>
      </c>
      <c r="C767" s="443" t="str">
        <f t="shared" ref="C767" si="195">RIGHT(TEXT(B767,"aaa"),1)</f>
        <v>四</v>
      </c>
      <c r="D767" s="205">
        <v>1</v>
      </c>
      <c r="E767" s="168" t="s">
        <v>447</v>
      </c>
      <c r="F767" s="259">
        <v>13458.05</v>
      </c>
      <c r="G767" s="168">
        <v>106.97</v>
      </c>
      <c r="H767" s="168">
        <v>155.13</v>
      </c>
      <c r="I767" s="176">
        <f t="shared" si="186"/>
        <v>1.4502196877629241</v>
      </c>
      <c r="J767" s="168">
        <v>0.75</v>
      </c>
      <c r="K767" s="176">
        <f t="shared" si="187"/>
        <v>7.0113115826867349E-3</v>
      </c>
      <c r="L767" s="259">
        <v>278.75</v>
      </c>
      <c r="M767" s="176">
        <f t="shared" si="188"/>
        <v>1.457230999345611</v>
      </c>
      <c r="N767" s="259">
        <v>13633.66</v>
      </c>
      <c r="O767" s="168">
        <v>0.63</v>
      </c>
      <c r="P767" s="175">
        <f t="shared" si="189"/>
        <v>5.889501729456857E-3</v>
      </c>
      <c r="Q767" s="259">
        <f t="shared" si="190"/>
        <v>175.61250000000001</v>
      </c>
      <c r="R767" s="168">
        <f t="shared" si="191"/>
        <v>48.279999999999994</v>
      </c>
      <c r="S767" s="170">
        <f t="shared" si="192"/>
        <v>0.451341497616154</v>
      </c>
      <c r="T767" s="168" t="s">
        <v>497</v>
      </c>
      <c r="U767" s="168" t="s">
        <v>355</v>
      </c>
      <c r="V767" s="168" t="s">
        <v>448</v>
      </c>
      <c r="W767" s="174">
        <v>1</v>
      </c>
      <c r="X767" s="168" t="s">
        <v>346</v>
      </c>
    </row>
    <row r="768" spans="2:24" hidden="1">
      <c r="B768" s="658"/>
      <c r="C768" s="443"/>
      <c r="D768" s="205">
        <v>2</v>
      </c>
      <c r="E768" s="168" t="s">
        <v>388</v>
      </c>
      <c r="F768" s="259">
        <v>12425</v>
      </c>
      <c r="G768" s="168">
        <v>10114</v>
      </c>
      <c r="H768" s="168">
        <v>10114</v>
      </c>
      <c r="I768" s="176">
        <f t="shared" si="186"/>
        <v>1</v>
      </c>
      <c r="J768" s="168">
        <v>700</v>
      </c>
      <c r="K768" s="176">
        <f t="shared" si="187"/>
        <v>6.9210994660866124E-2</v>
      </c>
      <c r="L768" s="259">
        <v>17.75</v>
      </c>
      <c r="M768" s="176">
        <f t="shared" si="188"/>
        <v>1.0692109946608661</v>
      </c>
      <c r="N768" s="259">
        <v>12425</v>
      </c>
      <c r="O768" s="168">
        <v>0</v>
      </c>
      <c r="P768" s="175">
        <f t="shared" si="189"/>
        <v>0</v>
      </c>
      <c r="Q768" s="259">
        <f t="shared" si="190"/>
        <v>0</v>
      </c>
      <c r="R768" s="168">
        <f t="shared" si="191"/>
        <v>700</v>
      </c>
      <c r="S768" s="170">
        <f t="shared" si="192"/>
        <v>6.9210994660866124E-2</v>
      </c>
      <c r="T768" s="168" t="s">
        <v>497</v>
      </c>
      <c r="U768" s="168" t="s">
        <v>355</v>
      </c>
      <c r="V768" s="168" t="s">
        <v>389</v>
      </c>
      <c r="W768" s="174">
        <v>1</v>
      </c>
      <c r="X768" s="168" t="s">
        <v>176</v>
      </c>
    </row>
    <row r="769" spans="2:24" hidden="1">
      <c r="B769" s="658"/>
      <c r="C769" s="443"/>
      <c r="D769" s="205">
        <v>3</v>
      </c>
      <c r="E769" s="168" t="s">
        <v>639</v>
      </c>
      <c r="F769" s="259">
        <v>2405</v>
      </c>
      <c r="G769" s="168">
        <v>242.6</v>
      </c>
      <c r="H769" s="168">
        <v>242.6</v>
      </c>
      <c r="I769" s="176">
        <f t="shared" si="186"/>
        <v>1</v>
      </c>
      <c r="J769" s="168">
        <v>15</v>
      </c>
      <c r="K769" s="176">
        <f t="shared" si="187"/>
        <v>6.1830173124484751E-2</v>
      </c>
      <c r="L769" s="259">
        <v>185</v>
      </c>
      <c r="M769" s="176">
        <f t="shared" si="188"/>
        <v>1.0618301731244848</v>
      </c>
      <c r="N769" s="259">
        <v>2775</v>
      </c>
      <c r="O769" s="168">
        <v>2</v>
      </c>
      <c r="P769" s="175">
        <f t="shared" si="189"/>
        <v>8.2440230832646327E-3</v>
      </c>
      <c r="Q769" s="259">
        <f t="shared" si="190"/>
        <v>370</v>
      </c>
      <c r="R769" s="168">
        <f t="shared" si="191"/>
        <v>13.000000000000028</v>
      </c>
      <c r="S769" s="170">
        <f t="shared" si="192"/>
        <v>5.3586150041220235E-2</v>
      </c>
      <c r="T769" s="168" t="s">
        <v>502</v>
      </c>
      <c r="U769" s="168" t="s">
        <v>316</v>
      </c>
      <c r="V769" s="168" t="s">
        <v>445</v>
      </c>
      <c r="W769" s="174">
        <v>1</v>
      </c>
      <c r="X769" s="168" t="s">
        <v>188</v>
      </c>
    </row>
    <row r="770" spans="2:24" hidden="1">
      <c r="B770" s="658"/>
      <c r="C770" s="443"/>
      <c r="D770" s="205">
        <v>4</v>
      </c>
      <c r="E770" s="168" t="s">
        <v>684</v>
      </c>
      <c r="F770" s="259">
        <v>1045</v>
      </c>
      <c r="G770" s="168">
        <v>67.27</v>
      </c>
      <c r="H770" s="168">
        <v>67.27</v>
      </c>
      <c r="I770" s="176">
        <f t="shared" si="186"/>
        <v>1</v>
      </c>
      <c r="J770" s="168">
        <v>2.21</v>
      </c>
      <c r="K770" s="176">
        <f t="shared" si="187"/>
        <v>3.2852683216887175E-2</v>
      </c>
      <c r="L770" s="259">
        <v>550</v>
      </c>
      <c r="M770" s="176">
        <f t="shared" si="188"/>
        <v>1.0328526832168872</v>
      </c>
      <c r="N770" s="259">
        <v>1215.5</v>
      </c>
      <c r="O770" s="168">
        <v>0.31</v>
      </c>
      <c r="P770" s="175">
        <f t="shared" si="189"/>
        <v>4.608294930875576E-3</v>
      </c>
      <c r="Q770" s="259">
        <f t="shared" si="190"/>
        <v>170.5</v>
      </c>
      <c r="R770" s="168">
        <f t="shared" si="191"/>
        <v>1.8999999999999937</v>
      </c>
      <c r="S770" s="170">
        <f t="shared" si="192"/>
        <v>2.8244388286011501E-2</v>
      </c>
      <c r="T770" s="168" t="s">
        <v>502</v>
      </c>
      <c r="U770" s="168" t="s">
        <v>316</v>
      </c>
      <c r="V770" s="168" t="s">
        <v>445</v>
      </c>
      <c r="W770" s="174">
        <v>1</v>
      </c>
      <c r="X770" s="168" t="s">
        <v>165</v>
      </c>
    </row>
    <row r="771" spans="2:24" hidden="1">
      <c r="B771" s="658"/>
      <c r="C771" s="443"/>
      <c r="D771" s="205">
        <v>5</v>
      </c>
      <c r="E771" s="168" t="s">
        <v>385</v>
      </c>
      <c r="F771" s="259">
        <v>910.55000000000007</v>
      </c>
      <c r="G771" s="168">
        <v>94.04</v>
      </c>
      <c r="H771" s="168">
        <v>94.04</v>
      </c>
      <c r="I771" s="176">
        <f t="shared" si="186"/>
        <v>1</v>
      </c>
      <c r="J771" s="168">
        <v>2.65</v>
      </c>
      <c r="K771" s="176">
        <f t="shared" si="187"/>
        <v>2.8179498085920882E-2</v>
      </c>
      <c r="L771" s="259">
        <v>410.16</v>
      </c>
      <c r="M771" s="176">
        <f t="shared" si="188"/>
        <v>1.0281794980859209</v>
      </c>
      <c r="N771" s="259">
        <v>1086.92</v>
      </c>
      <c r="O771" s="168">
        <v>0.43</v>
      </c>
      <c r="P771" s="175">
        <f t="shared" si="189"/>
        <v>4.5725223309230111E-3</v>
      </c>
      <c r="Q771" s="259">
        <f t="shared" si="190"/>
        <v>176.36880000000002</v>
      </c>
      <c r="R771" s="168">
        <f t="shared" si="191"/>
        <v>2.2200000000000055</v>
      </c>
      <c r="S771" s="170">
        <f t="shared" si="192"/>
        <v>2.3606975754997931E-2</v>
      </c>
      <c r="T771" s="168" t="s">
        <v>502</v>
      </c>
      <c r="U771" s="168" t="s">
        <v>316</v>
      </c>
      <c r="V771" s="168" t="s">
        <v>348</v>
      </c>
      <c r="W771" s="174">
        <v>1</v>
      </c>
      <c r="X771" s="168" t="s">
        <v>346</v>
      </c>
    </row>
    <row r="772" spans="2:24" hidden="1">
      <c r="B772" s="658"/>
      <c r="C772" s="443"/>
      <c r="D772" s="205">
        <v>6</v>
      </c>
      <c r="E772" s="168" t="s">
        <v>350</v>
      </c>
      <c r="F772" s="259">
        <v>766.41000000000008</v>
      </c>
      <c r="G772" s="168">
        <v>155.68</v>
      </c>
      <c r="H772" s="168">
        <v>155.68</v>
      </c>
      <c r="I772" s="176">
        <f t="shared" si="186"/>
        <v>1</v>
      </c>
      <c r="J772" s="168">
        <v>4.3899999999999997</v>
      </c>
      <c r="K772" s="176">
        <f t="shared" si="187"/>
        <v>2.819886947584789E-2</v>
      </c>
      <c r="L772" s="259">
        <v>212.89</v>
      </c>
      <c r="M772" s="176">
        <f t="shared" si="188"/>
        <v>1.0281988694758477</v>
      </c>
      <c r="N772" s="259">
        <v>934.59</v>
      </c>
      <c r="O772" s="168">
        <v>0.79</v>
      </c>
      <c r="P772" s="175">
        <f t="shared" si="189"/>
        <v>5.0745118191161355E-3</v>
      </c>
      <c r="Q772" s="259">
        <f t="shared" si="190"/>
        <v>168.1831</v>
      </c>
      <c r="R772" s="168">
        <f t="shared" si="191"/>
        <v>3.5999999999999863</v>
      </c>
      <c r="S772" s="170">
        <f t="shared" si="192"/>
        <v>2.3124357656731667E-2</v>
      </c>
      <c r="T772" s="168" t="s">
        <v>502</v>
      </c>
      <c r="U772" s="168" t="s">
        <v>316</v>
      </c>
      <c r="V772" s="168" t="s">
        <v>754</v>
      </c>
      <c r="W772" s="174">
        <v>1</v>
      </c>
      <c r="X772" s="168" t="s">
        <v>346</v>
      </c>
    </row>
    <row r="773" spans="2:24" hidden="1">
      <c r="B773" s="658"/>
      <c r="C773" s="443"/>
      <c r="D773" s="205">
        <v>7</v>
      </c>
      <c r="E773" s="168" t="s">
        <v>453</v>
      </c>
      <c r="F773" s="259">
        <v>706.67</v>
      </c>
      <c r="G773" s="168">
        <v>73.260000000000005</v>
      </c>
      <c r="H773" s="168">
        <v>73.260000000000005</v>
      </c>
      <c r="I773" s="176">
        <f t="shared" si="186"/>
        <v>1</v>
      </c>
      <c r="J773" s="168">
        <v>2.75</v>
      </c>
      <c r="K773" s="176">
        <f t="shared" si="187"/>
        <v>3.7537537537537538E-2</v>
      </c>
      <c r="L773" s="259">
        <v>318.32</v>
      </c>
      <c r="M773" s="176">
        <f t="shared" si="188"/>
        <v>1.0375375375375375</v>
      </c>
      <c r="N773" s="259">
        <v>875.38</v>
      </c>
      <c r="O773" s="168">
        <v>0.53</v>
      </c>
      <c r="P773" s="175">
        <f t="shared" si="189"/>
        <v>7.2345072345072342E-3</v>
      </c>
      <c r="Q773" s="259">
        <f t="shared" si="190"/>
        <v>168.70959999999999</v>
      </c>
      <c r="R773" s="168">
        <f t="shared" si="191"/>
        <v>2.2199999999999998</v>
      </c>
      <c r="S773" s="170">
        <f t="shared" si="192"/>
        <v>3.0303030303030297E-2</v>
      </c>
      <c r="T773" s="168" t="s">
        <v>502</v>
      </c>
      <c r="U773" s="168" t="s">
        <v>364</v>
      </c>
      <c r="V773" s="168" t="s">
        <v>366</v>
      </c>
      <c r="W773" s="174">
        <v>1</v>
      </c>
      <c r="X773" s="168" t="s">
        <v>143</v>
      </c>
    </row>
    <row r="774" spans="2:24" hidden="1">
      <c r="B774" s="658"/>
      <c r="C774" s="443"/>
      <c r="D774" s="205">
        <v>8</v>
      </c>
      <c r="E774" s="168" t="s">
        <v>408</v>
      </c>
      <c r="F774" s="259">
        <v>677.15000000000009</v>
      </c>
      <c r="G774" s="168">
        <v>14.15</v>
      </c>
      <c r="H774" s="168">
        <v>14.15</v>
      </c>
      <c r="I774" s="176">
        <f t="shared" si="186"/>
        <v>1</v>
      </c>
      <c r="J774" s="168">
        <v>1</v>
      </c>
      <c r="K774" s="176">
        <f t="shared" si="187"/>
        <v>7.0671378091872794E-2</v>
      </c>
      <c r="L774" s="259">
        <v>846.44</v>
      </c>
      <c r="M774" s="176">
        <f t="shared" si="188"/>
        <v>1.0706713780918728</v>
      </c>
      <c r="N774" s="259">
        <v>846.44</v>
      </c>
      <c r="O774" s="168">
        <v>0.2</v>
      </c>
      <c r="P774" s="175">
        <f t="shared" si="189"/>
        <v>1.4134275618374558E-2</v>
      </c>
      <c r="Q774" s="259">
        <f t="shared" si="190"/>
        <v>169.28800000000001</v>
      </c>
      <c r="R774" s="168">
        <f t="shared" si="191"/>
        <v>0.8</v>
      </c>
      <c r="S774" s="170">
        <f t="shared" si="192"/>
        <v>5.6537102473498232E-2</v>
      </c>
      <c r="T774" s="168" t="s">
        <v>502</v>
      </c>
      <c r="U774" s="168" t="s">
        <v>316</v>
      </c>
      <c r="V774" s="168" t="s">
        <v>445</v>
      </c>
      <c r="W774" s="174">
        <v>1</v>
      </c>
      <c r="X774" s="168" t="s">
        <v>144</v>
      </c>
    </row>
    <row r="775" spans="2:24" hidden="1">
      <c r="B775" s="658"/>
      <c r="C775" s="443"/>
      <c r="D775" s="205">
        <v>9</v>
      </c>
      <c r="E775" s="168" t="s">
        <v>611</v>
      </c>
      <c r="F775" s="259">
        <v>644.43000000000006</v>
      </c>
      <c r="G775" s="168">
        <v>64.66</v>
      </c>
      <c r="H775" s="168">
        <v>64.66</v>
      </c>
      <c r="I775" s="176">
        <f t="shared" si="186"/>
        <v>1</v>
      </c>
      <c r="J775" s="168">
        <v>2.4300000000000002</v>
      </c>
      <c r="K775" s="176">
        <f t="shared" si="187"/>
        <v>3.7581193937519339E-2</v>
      </c>
      <c r="L775" s="259">
        <v>333.9</v>
      </c>
      <c r="M775" s="176">
        <f t="shared" si="188"/>
        <v>1.0375811939375195</v>
      </c>
      <c r="N775" s="259">
        <v>811.38</v>
      </c>
      <c r="O775" s="168">
        <v>0.5</v>
      </c>
      <c r="P775" s="175">
        <f t="shared" si="189"/>
        <v>7.732755954222085E-3</v>
      </c>
      <c r="Q775" s="259">
        <f t="shared" si="190"/>
        <v>166.95</v>
      </c>
      <c r="R775" s="168">
        <f t="shared" si="191"/>
        <v>1.9300000000000068</v>
      </c>
      <c r="S775" s="170">
        <f t="shared" si="192"/>
        <v>2.9848437983297355E-2</v>
      </c>
      <c r="T775" s="168" t="s">
        <v>502</v>
      </c>
      <c r="U775" s="168" t="s">
        <v>364</v>
      </c>
      <c r="V775" s="168" t="s">
        <v>366</v>
      </c>
      <c r="W775" s="174">
        <v>1</v>
      </c>
      <c r="X775" s="168" t="s">
        <v>134</v>
      </c>
    </row>
    <row r="776" spans="2:24" hidden="1">
      <c r="B776" s="658"/>
      <c r="C776" s="443"/>
      <c r="D776" s="205">
        <v>10</v>
      </c>
      <c r="E776" s="168" t="s">
        <v>644</v>
      </c>
      <c r="F776" s="259">
        <v>616.27</v>
      </c>
      <c r="G776" s="168">
        <v>125.24</v>
      </c>
      <c r="H776" s="168">
        <v>125.24</v>
      </c>
      <c r="I776" s="176">
        <f t="shared" si="186"/>
        <v>1</v>
      </c>
      <c r="J776" s="168">
        <v>4.71</v>
      </c>
      <c r="K776" s="176">
        <f t="shared" si="187"/>
        <v>3.7607793037368255E-2</v>
      </c>
      <c r="L776" s="259">
        <v>166.56</v>
      </c>
      <c r="M776" s="176">
        <f t="shared" si="188"/>
        <v>1.0376077930373682</v>
      </c>
      <c r="N776" s="259">
        <v>784.5</v>
      </c>
      <c r="O776" s="168">
        <v>1.01</v>
      </c>
      <c r="P776" s="175">
        <f t="shared" si="189"/>
        <v>8.0645161290322578E-3</v>
      </c>
      <c r="Q776" s="259">
        <f t="shared" si="190"/>
        <v>168.22560000000001</v>
      </c>
      <c r="R776" s="168">
        <f t="shared" si="191"/>
        <v>3.699999999999994</v>
      </c>
      <c r="S776" s="170">
        <f t="shared" si="192"/>
        <v>2.9543276908335948E-2</v>
      </c>
      <c r="T776" s="168" t="s">
        <v>502</v>
      </c>
      <c r="U776" s="168" t="s">
        <v>316</v>
      </c>
      <c r="V776" s="168" t="s">
        <v>445</v>
      </c>
      <c r="W776" s="174">
        <v>1</v>
      </c>
      <c r="X776" s="168" t="s">
        <v>231</v>
      </c>
    </row>
    <row r="777" spans="2:24" hidden="1">
      <c r="B777" s="657">
        <v>45947</v>
      </c>
      <c r="C777" s="443" t="str">
        <f t="shared" ref="C777" si="196">RIGHT(TEXT(B777,"aaa"),1)</f>
        <v>五</v>
      </c>
      <c r="D777" s="205">
        <v>1</v>
      </c>
      <c r="E777" s="168" t="s">
        <v>447</v>
      </c>
      <c r="F777" s="259">
        <v>12588.35</v>
      </c>
      <c r="G777" s="168">
        <v>85.96</v>
      </c>
      <c r="H777" s="168">
        <v>131.12</v>
      </c>
      <c r="I777" s="176">
        <f t="shared" si="186"/>
        <v>1.5253606328524898</v>
      </c>
      <c r="J777" s="168">
        <v>0</v>
      </c>
      <c r="K777" s="176">
        <f t="shared" si="187"/>
        <v>0</v>
      </c>
      <c r="L777" s="259">
        <v>278.75</v>
      </c>
      <c r="M777" s="176">
        <f t="shared" si="188"/>
        <v>1.5253606328524898</v>
      </c>
      <c r="N777" s="259">
        <v>12588.35</v>
      </c>
      <c r="O777" s="168">
        <v>0</v>
      </c>
      <c r="P777" s="175">
        <f t="shared" si="189"/>
        <v>0</v>
      </c>
      <c r="Q777" s="259">
        <f t="shared" si="190"/>
        <v>0</v>
      </c>
      <c r="R777" s="168">
        <f t="shared" si="191"/>
        <v>45.160000000000011</v>
      </c>
      <c r="S777" s="170">
        <f t="shared" si="192"/>
        <v>0.52536063285248968</v>
      </c>
      <c r="T777" s="168" t="s">
        <v>497</v>
      </c>
      <c r="U777" s="168" t="s">
        <v>355</v>
      </c>
      <c r="V777" s="168" t="s">
        <v>448</v>
      </c>
      <c r="W777" s="174">
        <v>1</v>
      </c>
      <c r="X777" s="168" t="s">
        <v>346</v>
      </c>
    </row>
    <row r="778" spans="2:24" hidden="1">
      <c r="B778" s="658"/>
      <c r="C778" s="443"/>
      <c r="D778" s="205">
        <v>2</v>
      </c>
      <c r="E778" s="168" t="s">
        <v>416</v>
      </c>
      <c r="F778" s="259">
        <v>1695.8200000000002</v>
      </c>
      <c r="G778" s="168">
        <v>242.81</v>
      </c>
      <c r="H778" s="168">
        <v>242.81</v>
      </c>
      <c r="I778" s="176">
        <f t="shared" si="186"/>
        <v>1</v>
      </c>
      <c r="J778" s="168">
        <v>11.58</v>
      </c>
      <c r="K778" s="176">
        <f t="shared" si="187"/>
        <v>4.7691610724434744E-2</v>
      </c>
      <c r="L778" s="259">
        <v>156.72999999999999</v>
      </c>
      <c r="M778" s="176">
        <f t="shared" si="188"/>
        <v>1.0476916107244347</v>
      </c>
      <c r="N778" s="259">
        <v>1814.93</v>
      </c>
      <c r="O778" s="168">
        <v>0.76</v>
      </c>
      <c r="P778" s="175">
        <f t="shared" si="189"/>
        <v>3.1300193566986532E-3</v>
      </c>
      <c r="Q778" s="259">
        <f t="shared" si="190"/>
        <v>119.11479999999999</v>
      </c>
      <c r="R778" s="168">
        <f t="shared" si="191"/>
        <v>10.820000000000013</v>
      </c>
      <c r="S778" s="170">
        <f t="shared" si="192"/>
        <v>4.4561591367736145E-2</v>
      </c>
      <c r="T778" s="168" t="s">
        <v>502</v>
      </c>
      <c r="U778" s="168" t="s">
        <v>316</v>
      </c>
      <c r="V778" s="168" t="s">
        <v>384</v>
      </c>
      <c r="W778" s="174">
        <v>1</v>
      </c>
      <c r="X778" s="168" t="s">
        <v>346</v>
      </c>
    </row>
    <row r="779" spans="2:24" hidden="1">
      <c r="B779" s="658"/>
      <c r="C779" s="443"/>
      <c r="D779" s="205">
        <v>3</v>
      </c>
      <c r="E779" s="168" t="s">
        <v>359</v>
      </c>
      <c r="F779" s="259">
        <v>1288.8899999999999</v>
      </c>
      <c r="G779" s="168">
        <v>84.76</v>
      </c>
      <c r="H779" s="168">
        <v>84.76</v>
      </c>
      <c r="I779" s="176">
        <f t="shared" si="186"/>
        <v>1</v>
      </c>
      <c r="J779" s="168">
        <v>4.49</v>
      </c>
      <c r="K779" s="176">
        <f t="shared" si="187"/>
        <v>5.297310051911279E-2</v>
      </c>
      <c r="L779" s="259">
        <v>313.60000000000002</v>
      </c>
      <c r="M779" s="176">
        <f t="shared" si="188"/>
        <v>1.0529731005191127</v>
      </c>
      <c r="N779" s="259">
        <v>1408.06</v>
      </c>
      <c r="O779" s="168">
        <v>0.38</v>
      </c>
      <c r="P779" s="175">
        <f t="shared" si="189"/>
        <v>4.4832468145351578E-3</v>
      </c>
      <c r="Q779" s="259">
        <f t="shared" si="190"/>
        <v>119.16800000000001</v>
      </c>
      <c r="R779" s="168">
        <f t="shared" si="191"/>
        <v>4.109999999999995</v>
      </c>
      <c r="S779" s="170">
        <f t="shared" si="192"/>
        <v>4.8489853704577569E-2</v>
      </c>
      <c r="T779" s="168" t="s">
        <v>502</v>
      </c>
      <c r="U779" s="168" t="s">
        <v>316</v>
      </c>
      <c r="V779" s="168" t="s">
        <v>384</v>
      </c>
      <c r="W779" s="174">
        <v>1</v>
      </c>
      <c r="X779" s="168" t="s">
        <v>346</v>
      </c>
    </row>
    <row r="780" spans="2:24" hidden="1">
      <c r="B780" s="658"/>
      <c r="C780" s="443"/>
      <c r="D780" s="205">
        <v>4</v>
      </c>
      <c r="E780" s="168" t="s">
        <v>613</v>
      </c>
      <c r="F780" s="259">
        <v>1131.67</v>
      </c>
      <c r="G780" s="168">
        <v>167.22</v>
      </c>
      <c r="H780" s="168">
        <v>167.22</v>
      </c>
      <c r="I780" s="176">
        <f t="shared" si="186"/>
        <v>1</v>
      </c>
      <c r="J780" s="168">
        <v>7.98</v>
      </c>
      <c r="K780" s="176">
        <f t="shared" si="187"/>
        <v>4.7721564406171514E-2</v>
      </c>
      <c r="L780" s="259">
        <v>156.74</v>
      </c>
      <c r="M780" s="176">
        <f t="shared" si="188"/>
        <v>1.0477215644061715</v>
      </c>
      <c r="N780" s="259">
        <v>1250.79</v>
      </c>
      <c r="O780" s="168">
        <v>0.76</v>
      </c>
      <c r="P780" s="175">
        <f t="shared" si="189"/>
        <v>4.544910895825858E-3</v>
      </c>
      <c r="Q780" s="259">
        <f t="shared" si="190"/>
        <v>119.12240000000001</v>
      </c>
      <c r="R780" s="168">
        <f t="shared" si="191"/>
        <v>7.21999999999999</v>
      </c>
      <c r="S780" s="170">
        <f t="shared" si="192"/>
        <v>4.3176653510345595E-2</v>
      </c>
      <c r="T780" s="168" t="s">
        <v>502</v>
      </c>
      <c r="U780" s="168" t="s">
        <v>316</v>
      </c>
      <c r="V780" s="168" t="s">
        <v>755</v>
      </c>
      <c r="W780" s="174">
        <v>1</v>
      </c>
      <c r="X780" s="168" t="s">
        <v>346</v>
      </c>
    </row>
    <row r="781" spans="2:24" hidden="1">
      <c r="B781" s="658"/>
      <c r="C781" s="443"/>
      <c r="D781" s="205">
        <v>5</v>
      </c>
      <c r="E781" s="168" t="s">
        <v>343</v>
      </c>
      <c r="F781" s="259">
        <v>1090.51</v>
      </c>
      <c r="G781" s="168">
        <v>167.97</v>
      </c>
      <c r="H781" s="168">
        <v>167.97</v>
      </c>
      <c r="I781" s="176">
        <f t="shared" si="186"/>
        <v>1</v>
      </c>
      <c r="J781" s="168">
        <v>6.23</v>
      </c>
      <c r="K781" s="176">
        <f t="shared" si="187"/>
        <v>3.7089956539858311E-2</v>
      </c>
      <c r="L781" s="259">
        <v>194.04</v>
      </c>
      <c r="M781" s="176">
        <f t="shared" si="188"/>
        <v>1.0370899565398581</v>
      </c>
      <c r="N781" s="259">
        <v>1208.8699999999999</v>
      </c>
      <c r="O781" s="168">
        <v>0.61</v>
      </c>
      <c r="P781" s="175">
        <f t="shared" si="189"/>
        <v>3.6316008811097221E-3</v>
      </c>
      <c r="Q781" s="259">
        <f t="shared" si="190"/>
        <v>118.36439999999999</v>
      </c>
      <c r="R781" s="168">
        <f t="shared" si="191"/>
        <v>5.6199999999999894</v>
      </c>
      <c r="S781" s="170">
        <f t="shared" si="192"/>
        <v>3.3458355658748523E-2</v>
      </c>
      <c r="T781" s="168" t="s">
        <v>502</v>
      </c>
      <c r="U781" s="168" t="s">
        <v>316</v>
      </c>
      <c r="V781" s="168" t="s">
        <v>445</v>
      </c>
      <c r="W781" s="174">
        <v>1</v>
      </c>
      <c r="X781" s="168" t="s">
        <v>179</v>
      </c>
    </row>
    <row r="782" spans="2:24" hidden="1">
      <c r="B782" s="658"/>
      <c r="C782" s="443"/>
      <c r="D782" s="205">
        <v>6</v>
      </c>
      <c r="E782" s="168" t="s">
        <v>385</v>
      </c>
      <c r="F782" s="259">
        <v>890.04</v>
      </c>
      <c r="G782" s="168">
        <v>77.459999999999994</v>
      </c>
      <c r="H782" s="168">
        <v>77.459999999999994</v>
      </c>
      <c r="I782" s="176">
        <f t="shared" si="186"/>
        <v>1</v>
      </c>
      <c r="J782" s="168">
        <v>2.46</v>
      </c>
      <c r="K782" s="176">
        <f t="shared" si="187"/>
        <v>3.1758326878388851E-2</v>
      </c>
      <c r="L782" s="259">
        <v>410.16</v>
      </c>
      <c r="M782" s="176">
        <f t="shared" si="188"/>
        <v>1.0317583268783888</v>
      </c>
      <c r="N782" s="259">
        <v>1008.99</v>
      </c>
      <c r="O782" s="168">
        <v>0.28999999999999998</v>
      </c>
      <c r="P782" s="175">
        <f t="shared" si="189"/>
        <v>3.7438678027368966E-3</v>
      </c>
      <c r="Q782" s="259">
        <f t="shared" si="190"/>
        <v>118.9464</v>
      </c>
      <c r="R782" s="168">
        <f t="shared" si="191"/>
        <v>2.1699999999999937</v>
      </c>
      <c r="S782" s="170">
        <f t="shared" si="192"/>
        <v>2.8014459075651872E-2</v>
      </c>
      <c r="T782" s="168" t="s">
        <v>502</v>
      </c>
      <c r="U782" s="168" t="s">
        <v>316</v>
      </c>
      <c r="V782" s="168" t="s">
        <v>348</v>
      </c>
      <c r="W782" s="174">
        <v>1</v>
      </c>
      <c r="X782" s="168" t="s">
        <v>346</v>
      </c>
    </row>
    <row r="783" spans="2:24" hidden="1">
      <c r="B783" s="658"/>
      <c r="C783" s="443"/>
      <c r="D783" s="205">
        <v>7</v>
      </c>
      <c r="E783" s="168" t="s">
        <v>418</v>
      </c>
      <c r="F783" s="259">
        <v>856.74</v>
      </c>
      <c r="G783" s="168">
        <v>90.36</v>
      </c>
      <c r="H783" s="168">
        <v>90.36</v>
      </c>
      <c r="I783" s="176">
        <f t="shared" si="186"/>
        <v>1</v>
      </c>
      <c r="J783" s="168">
        <v>4.79</v>
      </c>
      <c r="K783" s="176">
        <f t="shared" si="187"/>
        <v>5.3010181496237277E-2</v>
      </c>
      <c r="L783" s="259">
        <v>203.5</v>
      </c>
      <c r="M783" s="176">
        <f t="shared" si="188"/>
        <v>1.0530101814962374</v>
      </c>
      <c r="N783" s="259">
        <v>974.77</v>
      </c>
      <c r="O783" s="168">
        <v>0.57999999999999996</v>
      </c>
      <c r="P783" s="175">
        <f t="shared" si="189"/>
        <v>6.4187693669765381E-3</v>
      </c>
      <c r="Q783" s="259">
        <f t="shared" si="190"/>
        <v>118.02999999999999</v>
      </c>
      <c r="R783" s="168">
        <f t="shared" si="191"/>
        <v>4.2100000000000062</v>
      </c>
      <c r="S783" s="170">
        <f t="shared" si="192"/>
        <v>4.6591412129260802E-2</v>
      </c>
      <c r="T783" s="168" t="s">
        <v>502</v>
      </c>
      <c r="U783" s="168" t="s">
        <v>316</v>
      </c>
      <c r="V783" s="168" t="s">
        <v>384</v>
      </c>
      <c r="W783" s="174">
        <v>1</v>
      </c>
      <c r="X783" s="168" t="s">
        <v>346</v>
      </c>
    </row>
    <row r="784" spans="2:24" hidden="1">
      <c r="B784" s="658"/>
      <c r="C784" s="443"/>
      <c r="D784" s="205">
        <v>8</v>
      </c>
      <c r="E784" s="168" t="s">
        <v>453</v>
      </c>
      <c r="F784" s="259">
        <v>853.1</v>
      </c>
      <c r="G784" s="168">
        <v>72.040000000000006</v>
      </c>
      <c r="H784" s="168">
        <v>72.040000000000006</v>
      </c>
      <c r="I784" s="176">
        <f t="shared" si="186"/>
        <v>1</v>
      </c>
      <c r="J784" s="168">
        <v>3.05</v>
      </c>
      <c r="K784" s="176">
        <f t="shared" si="187"/>
        <v>4.2337590227651302E-2</v>
      </c>
      <c r="L784" s="259">
        <v>318.32</v>
      </c>
      <c r="M784" s="176">
        <f t="shared" si="188"/>
        <v>1.0423375902276513</v>
      </c>
      <c r="N784" s="259">
        <v>970.88</v>
      </c>
      <c r="O784" s="168">
        <v>0.37</v>
      </c>
      <c r="P784" s="175">
        <f t="shared" si="189"/>
        <v>5.1360355358134368E-3</v>
      </c>
      <c r="Q784" s="259">
        <f t="shared" si="190"/>
        <v>117.77839999999999</v>
      </c>
      <c r="R784" s="168">
        <f t="shared" si="191"/>
        <v>2.6799999999999971</v>
      </c>
      <c r="S784" s="170">
        <f t="shared" si="192"/>
        <v>3.7201554691837821E-2</v>
      </c>
      <c r="T784" s="168" t="s">
        <v>502</v>
      </c>
      <c r="U784" s="168" t="s">
        <v>364</v>
      </c>
      <c r="V784" s="168" t="s">
        <v>366</v>
      </c>
      <c r="W784" s="174">
        <v>1</v>
      </c>
      <c r="X784" s="168" t="s">
        <v>143</v>
      </c>
    </row>
    <row r="785" spans="2:24" hidden="1">
      <c r="B785" s="658"/>
      <c r="C785" s="443"/>
      <c r="D785" s="205">
        <v>9</v>
      </c>
      <c r="E785" s="168" t="s">
        <v>365</v>
      </c>
      <c r="F785" s="259">
        <v>846.73</v>
      </c>
      <c r="G785" s="168">
        <v>29.3</v>
      </c>
      <c r="H785" s="168">
        <v>29.3</v>
      </c>
      <c r="I785" s="176">
        <f t="shared" si="186"/>
        <v>1</v>
      </c>
      <c r="J785" s="168">
        <v>1.55</v>
      </c>
      <c r="K785" s="176">
        <f t="shared" si="187"/>
        <v>5.2901023890784986E-2</v>
      </c>
      <c r="L785" s="259">
        <v>814.16</v>
      </c>
      <c r="M785" s="176">
        <f t="shared" si="188"/>
        <v>1.052901023890785</v>
      </c>
      <c r="N785" s="259">
        <v>1261.95</v>
      </c>
      <c r="O785" s="168">
        <v>0.51</v>
      </c>
      <c r="P785" s="175">
        <f t="shared" si="189"/>
        <v>1.7406143344709898E-2</v>
      </c>
      <c r="Q785" s="259">
        <f t="shared" si="190"/>
        <v>415.22159999999997</v>
      </c>
      <c r="R785" s="168">
        <f t="shared" si="191"/>
        <v>1.0400000000000007</v>
      </c>
      <c r="S785" s="170">
        <f t="shared" si="192"/>
        <v>3.5494880546075108E-2</v>
      </c>
      <c r="T785" s="168" t="s">
        <v>502</v>
      </c>
      <c r="U785" s="168" t="s">
        <v>364</v>
      </c>
      <c r="V785" s="168" t="s">
        <v>366</v>
      </c>
      <c r="W785" s="174">
        <v>1</v>
      </c>
      <c r="X785" s="168" t="s">
        <v>133</v>
      </c>
    </row>
    <row r="786" spans="2:24" hidden="1">
      <c r="B786" s="658"/>
      <c r="C786" s="443"/>
      <c r="D786" s="205">
        <v>10</v>
      </c>
      <c r="E786" s="168" t="s">
        <v>639</v>
      </c>
      <c r="F786" s="259">
        <v>832.5</v>
      </c>
      <c r="G786" s="168">
        <v>193.7</v>
      </c>
      <c r="H786" s="168">
        <v>193.7</v>
      </c>
      <c r="I786" s="176">
        <f t="shared" si="186"/>
        <v>1</v>
      </c>
      <c r="J786" s="168">
        <v>5.14</v>
      </c>
      <c r="K786" s="176">
        <f t="shared" si="187"/>
        <v>2.6535880227155396E-2</v>
      </c>
      <c r="L786" s="259">
        <v>185</v>
      </c>
      <c r="M786" s="176">
        <f t="shared" si="188"/>
        <v>1.0265358802271554</v>
      </c>
      <c r="N786" s="259">
        <v>950.9</v>
      </c>
      <c r="O786" s="168">
        <v>0.64</v>
      </c>
      <c r="P786" s="175">
        <f t="shared" si="189"/>
        <v>3.3040784718637072E-3</v>
      </c>
      <c r="Q786" s="259">
        <f t="shared" si="190"/>
        <v>118.4</v>
      </c>
      <c r="R786" s="168">
        <f t="shared" si="191"/>
        <v>4.4999999999999867</v>
      </c>
      <c r="S786" s="170">
        <f t="shared" si="192"/>
        <v>2.3231801755291621E-2</v>
      </c>
      <c r="T786" s="168" t="s">
        <v>502</v>
      </c>
      <c r="U786" s="168" t="s">
        <v>316</v>
      </c>
      <c r="V786" s="168" t="s">
        <v>445</v>
      </c>
      <c r="W786" s="174">
        <v>1</v>
      </c>
      <c r="X786" s="168" t="s">
        <v>188</v>
      </c>
    </row>
    <row r="787" spans="2:24" hidden="1">
      <c r="B787" s="657">
        <v>45948</v>
      </c>
      <c r="C787" s="443" t="str">
        <f t="shared" ref="C787" si="197">RIGHT(TEXT(B787,"aaa"),1)</f>
        <v>六</v>
      </c>
      <c r="D787" s="205">
        <v>1</v>
      </c>
      <c r="E787" s="168" t="s">
        <v>447</v>
      </c>
      <c r="F787" s="259">
        <v>12156.29</v>
      </c>
      <c r="G787" s="168">
        <v>84.18</v>
      </c>
      <c r="H787" s="168">
        <v>127.79</v>
      </c>
      <c r="I787" s="176">
        <f t="shared" si="186"/>
        <v>1.5180565454977428</v>
      </c>
      <c r="J787" s="168">
        <v>0</v>
      </c>
      <c r="K787" s="176">
        <f t="shared" si="187"/>
        <v>0</v>
      </c>
      <c r="L787" s="259">
        <v>278.75</v>
      </c>
      <c r="M787" s="176">
        <f t="shared" si="188"/>
        <v>1.5180565454977428</v>
      </c>
      <c r="N787" s="259">
        <v>12156.29</v>
      </c>
      <c r="O787" s="168">
        <v>0</v>
      </c>
      <c r="P787" s="175">
        <f t="shared" si="189"/>
        <v>0</v>
      </c>
      <c r="Q787" s="259">
        <f t="shared" si="190"/>
        <v>0</v>
      </c>
      <c r="R787" s="168">
        <f t="shared" si="191"/>
        <v>43.61</v>
      </c>
      <c r="S787" s="170">
        <f t="shared" si="192"/>
        <v>0.51805654549774294</v>
      </c>
      <c r="T787" s="168" t="s">
        <v>497</v>
      </c>
      <c r="U787" s="168" t="s">
        <v>355</v>
      </c>
      <c r="V787" s="168" t="s">
        <v>448</v>
      </c>
      <c r="W787" s="174">
        <v>1</v>
      </c>
      <c r="X787" s="168" t="s">
        <v>346</v>
      </c>
    </row>
    <row r="788" spans="2:24" hidden="1">
      <c r="B788" s="658"/>
      <c r="C788" s="443"/>
      <c r="D788" s="205">
        <v>2</v>
      </c>
      <c r="E788" s="168" t="s">
        <v>388</v>
      </c>
      <c r="F788" s="259">
        <v>3550</v>
      </c>
      <c r="G788" s="168">
        <v>7360</v>
      </c>
      <c r="H788" s="168">
        <v>7360</v>
      </c>
      <c r="I788" s="176">
        <f t="shared" si="186"/>
        <v>1</v>
      </c>
      <c r="J788" s="168">
        <v>200</v>
      </c>
      <c r="K788" s="176">
        <f t="shared" si="187"/>
        <v>2.717391304347826E-2</v>
      </c>
      <c r="L788" s="259">
        <v>17.75</v>
      </c>
      <c r="M788" s="176">
        <f t="shared" si="188"/>
        <v>1.0271739130434783</v>
      </c>
      <c r="N788" s="259">
        <v>3550</v>
      </c>
      <c r="O788" s="168">
        <v>0</v>
      </c>
      <c r="P788" s="175">
        <f t="shared" si="189"/>
        <v>0</v>
      </c>
      <c r="Q788" s="259">
        <f t="shared" si="190"/>
        <v>0</v>
      </c>
      <c r="R788" s="168">
        <f t="shared" si="191"/>
        <v>200</v>
      </c>
      <c r="S788" s="170">
        <f t="shared" si="192"/>
        <v>2.717391304347826E-2</v>
      </c>
      <c r="T788" s="168" t="s">
        <v>497</v>
      </c>
      <c r="U788" s="168" t="s">
        <v>355</v>
      </c>
      <c r="V788" s="168" t="s">
        <v>389</v>
      </c>
      <c r="W788" s="174">
        <v>1</v>
      </c>
      <c r="X788" s="168" t="s">
        <v>176</v>
      </c>
    </row>
    <row r="789" spans="2:24" hidden="1">
      <c r="B789" s="658"/>
      <c r="C789" s="443"/>
      <c r="D789" s="205">
        <v>3</v>
      </c>
      <c r="E789" s="168" t="s">
        <v>416</v>
      </c>
      <c r="F789" s="259">
        <v>1835.31</v>
      </c>
      <c r="G789" s="168">
        <v>238.04</v>
      </c>
      <c r="H789" s="168">
        <v>238.04</v>
      </c>
      <c r="I789" s="176">
        <f t="shared" si="186"/>
        <v>1</v>
      </c>
      <c r="J789" s="168">
        <v>13.35</v>
      </c>
      <c r="K789" s="176">
        <f t="shared" si="187"/>
        <v>5.6083011258611995E-2</v>
      </c>
      <c r="L789" s="259">
        <v>156.72999999999999</v>
      </c>
      <c r="M789" s="176">
        <f t="shared" si="188"/>
        <v>1.0560830112586119</v>
      </c>
      <c r="N789" s="259">
        <v>2092.35</v>
      </c>
      <c r="O789" s="168">
        <v>1.64</v>
      </c>
      <c r="P789" s="175">
        <f t="shared" si="189"/>
        <v>6.8895983868257436E-3</v>
      </c>
      <c r="Q789" s="259">
        <f t="shared" si="190"/>
        <v>257.03719999999998</v>
      </c>
      <c r="R789" s="168">
        <f t="shared" si="191"/>
        <v>11.709999999999994</v>
      </c>
      <c r="S789" s="170">
        <f t="shared" si="192"/>
        <v>4.9193412871786232E-2</v>
      </c>
      <c r="T789" s="168" t="s">
        <v>502</v>
      </c>
      <c r="U789" s="168" t="s">
        <v>316</v>
      </c>
      <c r="V789" s="168" t="s">
        <v>384</v>
      </c>
      <c r="W789" s="174">
        <v>1</v>
      </c>
      <c r="X789" s="168" t="s">
        <v>346</v>
      </c>
    </row>
    <row r="790" spans="2:24" hidden="1">
      <c r="B790" s="658"/>
      <c r="C790" s="443"/>
      <c r="D790" s="205">
        <v>4</v>
      </c>
      <c r="E790" s="168" t="s">
        <v>359</v>
      </c>
      <c r="F790" s="259">
        <v>1539.78</v>
      </c>
      <c r="G790" s="168">
        <v>88.27</v>
      </c>
      <c r="H790" s="168">
        <v>88.27</v>
      </c>
      <c r="I790" s="176">
        <f t="shared" si="186"/>
        <v>1</v>
      </c>
      <c r="J790" s="168">
        <v>5.5</v>
      </c>
      <c r="K790" s="176">
        <f t="shared" si="187"/>
        <v>6.2308825195423134E-2</v>
      </c>
      <c r="L790" s="259">
        <v>313.60000000000002</v>
      </c>
      <c r="M790" s="176">
        <f t="shared" si="188"/>
        <v>1.0623088251954231</v>
      </c>
      <c r="N790" s="259">
        <v>1724.8</v>
      </c>
      <c r="O790" s="168">
        <v>0.59</v>
      </c>
      <c r="P790" s="175">
        <f t="shared" si="189"/>
        <v>6.6840376118726631E-3</v>
      </c>
      <c r="Q790" s="259">
        <f t="shared" si="190"/>
        <v>185.024</v>
      </c>
      <c r="R790" s="168">
        <f t="shared" si="191"/>
        <v>4.91</v>
      </c>
      <c r="S790" s="170">
        <f t="shared" si="192"/>
        <v>5.5624787583550474E-2</v>
      </c>
      <c r="T790" s="168" t="s">
        <v>502</v>
      </c>
      <c r="U790" s="168" t="s">
        <v>316</v>
      </c>
      <c r="V790" s="168" t="s">
        <v>384</v>
      </c>
      <c r="W790" s="174">
        <v>1</v>
      </c>
      <c r="X790" s="168" t="s">
        <v>346</v>
      </c>
    </row>
    <row r="791" spans="2:24" hidden="1">
      <c r="B791" s="658"/>
      <c r="C791" s="443"/>
      <c r="D791" s="205">
        <v>5</v>
      </c>
      <c r="E791" s="168" t="s">
        <v>365</v>
      </c>
      <c r="F791" s="259">
        <v>1449.2</v>
      </c>
      <c r="G791" s="168">
        <v>36.770000000000003</v>
      </c>
      <c r="H791" s="168">
        <v>36.770000000000003</v>
      </c>
      <c r="I791" s="176">
        <f t="shared" si="186"/>
        <v>1</v>
      </c>
      <c r="J791" s="168">
        <v>2.0099999999999998</v>
      </c>
      <c r="K791" s="176">
        <f t="shared" si="187"/>
        <v>5.4664128365515353E-2</v>
      </c>
      <c r="L791" s="259">
        <v>814.16</v>
      </c>
      <c r="M791" s="176">
        <f t="shared" si="188"/>
        <v>1.0546641283655154</v>
      </c>
      <c r="N791" s="259">
        <v>1636.46</v>
      </c>
      <c r="O791" s="168">
        <v>0.23</v>
      </c>
      <c r="P791" s="175">
        <f t="shared" si="189"/>
        <v>6.2550992657057379E-3</v>
      </c>
      <c r="Q791" s="259">
        <f t="shared" si="190"/>
        <v>187.2568</v>
      </c>
      <c r="R791" s="168">
        <f t="shared" si="191"/>
        <v>1.779999999999998</v>
      </c>
      <c r="S791" s="170">
        <f t="shared" si="192"/>
        <v>4.840902909980957E-2</v>
      </c>
      <c r="T791" s="168" t="s">
        <v>502</v>
      </c>
      <c r="U791" s="168" t="s">
        <v>364</v>
      </c>
      <c r="V791" s="168" t="s">
        <v>366</v>
      </c>
      <c r="W791" s="174">
        <v>1</v>
      </c>
      <c r="X791" s="168" t="s">
        <v>133</v>
      </c>
    </row>
    <row r="792" spans="2:24" hidden="1">
      <c r="B792" s="658"/>
      <c r="C792" s="443"/>
      <c r="D792" s="205">
        <v>6</v>
      </c>
      <c r="E792" s="168" t="s">
        <v>385</v>
      </c>
      <c r="F792" s="259">
        <v>1287.9000000000001</v>
      </c>
      <c r="G792" s="168">
        <v>81.36</v>
      </c>
      <c r="H792" s="168">
        <v>81.36</v>
      </c>
      <c r="I792" s="176">
        <f t="shared" si="186"/>
        <v>1</v>
      </c>
      <c r="J792" s="168">
        <v>3.59</v>
      </c>
      <c r="K792" s="176">
        <f t="shared" si="187"/>
        <v>4.4124877089478855E-2</v>
      </c>
      <c r="L792" s="259">
        <v>410.16</v>
      </c>
      <c r="M792" s="176">
        <f t="shared" si="188"/>
        <v>1.0441248770894789</v>
      </c>
      <c r="N792" s="259">
        <v>1472.47</v>
      </c>
      <c r="O792" s="168">
        <v>0.45</v>
      </c>
      <c r="P792" s="175">
        <f t="shared" si="189"/>
        <v>5.5309734513274336E-3</v>
      </c>
      <c r="Q792" s="259">
        <f t="shared" si="190"/>
        <v>184.572</v>
      </c>
      <c r="R792" s="168">
        <f t="shared" si="191"/>
        <v>3.1400000000000032</v>
      </c>
      <c r="S792" s="170">
        <f t="shared" si="192"/>
        <v>3.8593903638151468E-2</v>
      </c>
      <c r="T792" s="168" t="s">
        <v>502</v>
      </c>
      <c r="U792" s="168" t="s">
        <v>316</v>
      </c>
      <c r="V792" s="168" t="s">
        <v>348</v>
      </c>
      <c r="W792" s="174">
        <v>1</v>
      </c>
      <c r="X792" s="168" t="s">
        <v>346</v>
      </c>
    </row>
    <row r="793" spans="2:24" hidden="1">
      <c r="B793" s="658"/>
      <c r="C793" s="443"/>
      <c r="D793" s="205">
        <v>7</v>
      </c>
      <c r="E793" s="168" t="s">
        <v>453</v>
      </c>
      <c r="F793" s="259">
        <v>1244.6300000000001</v>
      </c>
      <c r="G793" s="168">
        <v>82.33</v>
      </c>
      <c r="H793" s="168">
        <v>82.33</v>
      </c>
      <c r="I793" s="176">
        <f t="shared" si="186"/>
        <v>1</v>
      </c>
      <c r="J793" s="168">
        <v>4.49</v>
      </c>
      <c r="K793" s="176">
        <f t="shared" si="187"/>
        <v>5.4536620915826554E-2</v>
      </c>
      <c r="L793" s="259">
        <v>318.32</v>
      </c>
      <c r="M793" s="176">
        <f t="shared" si="188"/>
        <v>1.0545366209158265</v>
      </c>
      <c r="N793" s="259">
        <v>1429.26</v>
      </c>
      <c r="O793" s="168">
        <v>0.57999999999999996</v>
      </c>
      <c r="P793" s="175">
        <f t="shared" si="189"/>
        <v>7.0448196283250334E-3</v>
      </c>
      <c r="Q793" s="259">
        <f t="shared" si="190"/>
        <v>184.62559999999999</v>
      </c>
      <c r="R793" s="168">
        <f t="shared" si="191"/>
        <v>3.9099999999999948</v>
      </c>
      <c r="S793" s="170">
        <f t="shared" si="192"/>
        <v>4.7491801287501453E-2</v>
      </c>
      <c r="T793" s="168" t="s">
        <v>502</v>
      </c>
      <c r="U793" s="168" t="s">
        <v>364</v>
      </c>
      <c r="V793" s="168" t="s">
        <v>366</v>
      </c>
      <c r="W793" s="174">
        <v>1</v>
      </c>
      <c r="X793" s="168" t="s">
        <v>143</v>
      </c>
    </row>
    <row r="794" spans="2:24" hidden="1">
      <c r="B794" s="658"/>
      <c r="C794" s="443"/>
      <c r="D794" s="205">
        <v>8</v>
      </c>
      <c r="E794" s="168" t="s">
        <v>611</v>
      </c>
      <c r="F794" s="259">
        <v>1182</v>
      </c>
      <c r="G794" s="168">
        <v>72.930000000000007</v>
      </c>
      <c r="H794" s="168">
        <v>72.930000000000007</v>
      </c>
      <c r="I794" s="176">
        <f t="shared" si="186"/>
        <v>1</v>
      </c>
      <c r="J794" s="168">
        <v>4.09</v>
      </c>
      <c r="K794" s="176">
        <f t="shared" si="187"/>
        <v>5.6081173728232542E-2</v>
      </c>
      <c r="L794" s="259">
        <v>333.9</v>
      </c>
      <c r="M794" s="176">
        <f t="shared" si="188"/>
        <v>1.0560811737282325</v>
      </c>
      <c r="N794" s="259">
        <v>1365.65</v>
      </c>
      <c r="O794" s="168">
        <v>0.55000000000000004</v>
      </c>
      <c r="P794" s="175">
        <f t="shared" si="189"/>
        <v>7.5414781297134239E-3</v>
      </c>
      <c r="Q794" s="259">
        <f t="shared" si="190"/>
        <v>183.64500000000001</v>
      </c>
      <c r="R794" s="168">
        <f t="shared" si="191"/>
        <v>3.5400000000000036</v>
      </c>
      <c r="S794" s="170">
        <f t="shared" si="192"/>
        <v>4.8539695598519172E-2</v>
      </c>
      <c r="T794" s="168" t="s">
        <v>502</v>
      </c>
      <c r="U794" s="168" t="s">
        <v>364</v>
      </c>
      <c r="V794" s="168" t="s">
        <v>366</v>
      </c>
      <c r="W794" s="174">
        <v>1</v>
      </c>
      <c r="X794" s="168" t="s">
        <v>134</v>
      </c>
    </row>
    <row r="795" spans="2:24" hidden="1">
      <c r="B795" s="658"/>
      <c r="C795" s="443"/>
      <c r="D795" s="205">
        <v>9</v>
      </c>
      <c r="E795" s="168" t="s">
        <v>504</v>
      </c>
      <c r="F795" s="259">
        <v>895.16</v>
      </c>
      <c r="G795" s="168">
        <v>296.60000000000002</v>
      </c>
      <c r="H795" s="168">
        <v>296.60000000000002</v>
      </c>
      <c r="I795" s="176">
        <f t="shared" si="186"/>
        <v>1</v>
      </c>
      <c r="J795" s="168">
        <v>12.01</v>
      </c>
      <c r="K795" s="176">
        <f t="shared" si="187"/>
        <v>4.049224544841537E-2</v>
      </c>
      <c r="L795" s="259">
        <v>111.2</v>
      </c>
      <c r="M795" s="176">
        <f t="shared" si="188"/>
        <v>1.0404922454484153</v>
      </c>
      <c r="N795" s="259">
        <v>1335.51</v>
      </c>
      <c r="O795" s="168">
        <v>3.96</v>
      </c>
      <c r="P795" s="175">
        <f t="shared" si="189"/>
        <v>1.3351314902225218E-2</v>
      </c>
      <c r="Q795" s="259">
        <f t="shared" si="190"/>
        <v>440.35200000000003</v>
      </c>
      <c r="R795" s="168">
        <f t="shared" si="191"/>
        <v>8.0499999999999901</v>
      </c>
      <c r="S795" s="170">
        <f t="shared" si="192"/>
        <v>2.7140930546190118E-2</v>
      </c>
      <c r="T795" s="168" t="s">
        <v>502</v>
      </c>
      <c r="U795" s="168" t="s">
        <v>316</v>
      </c>
      <c r="V795" s="168" t="s">
        <v>445</v>
      </c>
      <c r="W795" s="174">
        <v>1</v>
      </c>
      <c r="X795" s="168" t="s">
        <v>232</v>
      </c>
    </row>
    <row r="796" spans="2:24" hidden="1">
      <c r="B796" s="658"/>
      <c r="C796" s="443"/>
      <c r="D796" s="205">
        <v>10</v>
      </c>
      <c r="E796" s="168" t="s">
        <v>685</v>
      </c>
      <c r="F796" s="259">
        <v>733.74</v>
      </c>
      <c r="G796" s="168">
        <v>149.69999999999999</v>
      </c>
      <c r="H796" s="168">
        <v>149.69999999999999</v>
      </c>
      <c r="I796" s="176">
        <f t="shared" si="186"/>
        <v>1</v>
      </c>
      <c r="J796" s="168">
        <v>14.81</v>
      </c>
      <c r="K796" s="176">
        <f t="shared" si="187"/>
        <v>9.8931195724782914E-2</v>
      </c>
      <c r="L796" s="259">
        <v>99.02</v>
      </c>
      <c r="M796" s="176">
        <f t="shared" si="188"/>
        <v>1.0989311957247829</v>
      </c>
      <c r="N796" s="259">
        <v>1466.49</v>
      </c>
      <c r="O796" s="168">
        <v>7.4</v>
      </c>
      <c r="P796" s="175">
        <f t="shared" si="189"/>
        <v>4.9432197728790921E-2</v>
      </c>
      <c r="Q796" s="259">
        <f t="shared" si="190"/>
        <v>732.74800000000005</v>
      </c>
      <c r="R796" s="168">
        <f t="shared" si="191"/>
        <v>7.4100000000000019</v>
      </c>
      <c r="S796" s="170">
        <f t="shared" si="192"/>
        <v>4.9498997995992E-2</v>
      </c>
      <c r="T796" s="168" t="s">
        <v>502</v>
      </c>
      <c r="U796" s="168" t="s">
        <v>316</v>
      </c>
      <c r="V796" s="168" t="s">
        <v>756</v>
      </c>
      <c r="W796" s="174">
        <v>1</v>
      </c>
      <c r="X796" s="168" t="s">
        <v>136</v>
      </c>
    </row>
    <row r="797" spans="2:24" hidden="1">
      <c r="B797" s="657">
        <v>45949</v>
      </c>
      <c r="C797" s="443" t="str">
        <f t="shared" ref="C797" si="198">RIGHT(TEXT(B797,"aaa"),1)</f>
        <v>日</v>
      </c>
      <c r="D797" s="205">
        <v>1</v>
      </c>
      <c r="E797" s="168" t="s">
        <v>447</v>
      </c>
      <c r="F797" s="259">
        <v>14531.24</v>
      </c>
      <c r="G797" s="168">
        <v>123.21</v>
      </c>
      <c r="H797" s="168">
        <v>172.94</v>
      </c>
      <c r="I797" s="176">
        <f t="shared" si="186"/>
        <v>1.4036198360522685</v>
      </c>
      <c r="J797" s="168">
        <v>2.4</v>
      </c>
      <c r="K797" s="176">
        <f t="shared" si="187"/>
        <v>1.9478938397857318E-2</v>
      </c>
      <c r="L797" s="259">
        <v>278.75</v>
      </c>
      <c r="M797" s="176">
        <f t="shared" si="188"/>
        <v>1.423098774450126</v>
      </c>
      <c r="N797" s="259">
        <v>14531.24</v>
      </c>
      <c r="O797" s="168">
        <v>0</v>
      </c>
      <c r="P797" s="175">
        <f t="shared" si="189"/>
        <v>0</v>
      </c>
      <c r="Q797" s="259">
        <f t="shared" si="190"/>
        <v>0</v>
      </c>
      <c r="R797" s="168">
        <f t="shared" si="191"/>
        <v>52.13000000000001</v>
      </c>
      <c r="S797" s="170">
        <f t="shared" si="192"/>
        <v>0.42309877445012589</v>
      </c>
      <c r="T797" s="168" t="s">
        <v>497</v>
      </c>
      <c r="U797" s="168" t="s">
        <v>355</v>
      </c>
      <c r="V797" s="168" t="s">
        <v>448</v>
      </c>
      <c r="W797" s="174">
        <v>1</v>
      </c>
      <c r="X797" s="168" t="s">
        <v>346</v>
      </c>
    </row>
    <row r="798" spans="2:24" hidden="1">
      <c r="B798" s="658"/>
      <c r="C798" s="443"/>
      <c r="D798" s="205">
        <v>2</v>
      </c>
      <c r="E798" s="168" t="s">
        <v>388</v>
      </c>
      <c r="F798" s="259">
        <v>6212.5</v>
      </c>
      <c r="G798" s="168">
        <v>11146</v>
      </c>
      <c r="H798" s="168">
        <v>11146</v>
      </c>
      <c r="I798" s="176">
        <f t="shared" si="186"/>
        <v>1</v>
      </c>
      <c r="J798" s="168">
        <v>350</v>
      </c>
      <c r="K798" s="176">
        <f t="shared" si="187"/>
        <v>3.1401399605239549E-2</v>
      </c>
      <c r="L798" s="259">
        <v>17.75</v>
      </c>
      <c r="M798" s="176">
        <f t="shared" si="188"/>
        <v>1.0314013996052396</v>
      </c>
      <c r="N798" s="259">
        <v>6212.5</v>
      </c>
      <c r="O798" s="168">
        <v>0</v>
      </c>
      <c r="P798" s="175">
        <f t="shared" si="189"/>
        <v>0</v>
      </c>
      <c r="Q798" s="259">
        <f t="shared" si="190"/>
        <v>0</v>
      </c>
      <c r="R798" s="168">
        <f t="shared" si="191"/>
        <v>350</v>
      </c>
      <c r="S798" s="170">
        <f t="shared" si="192"/>
        <v>3.1401399605239549E-2</v>
      </c>
      <c r="T798" s="168" t="s">
        <v>497</v>
      </c>
      <c r="U798" s="168" t="s">
        <v>355</v>
      </c>
      <c r="V798" s="168" t="s">
        <v>389</v>
      </c>
      <c r="W798" s="174">
        <v>1</v>
      </c>
      <c r="X798" s="168" t="s">
        <v>176</v>
      </c>
    </row>
    <row r="799" spans="2:24" hidden="1">
      <c r="B799" s="658"/>
      <c r="C799" s="443"/>
      <c r="D799" s="205">
        <v>3</v>
      </c>
      <c r="E799" s="168" t="s">
        <v>416</v>
      </c>
      <c r="F799" s="259">
        <v>2352.52</v>
      </c>
      <c r="G799" s="168">
        <v>359.58</v>
      </c>
      <c r="H799" s="168">
        <v>359.58</v>
      </c>
      <c r="I799" s="176">
        <f t="shared" si="186"/>
        <v>1</v>
      </c>
      <c r="J799" s="168">
        <v>16.18</v>
      </c>
      <c r="K799" s="176">
        <f t="shared" si="187"/>
        <v>4.4996940875465824E-2</v>
      </c>
      <c r="L799" s="259">
        <v>156.72999999999999</v>
      </c>
      <c r="M799" s="176">
        <f t="shared" si="188"/>
        <v>1.0449969408754658</v>
      </c>
      <c r="N799" s="259">
        <v>2535.89</v>
      </c>
      <c r="O799" s="168">
        <v>1.17</v>
      </c>
      <c r="P799" s="175">
        <f t="shared" si="189"/>
        <v>3.2537960954446853E-3</v>
      </c>
      <c r="Q799" s="259">
        <f t="shared" si="190"/>
        <v>183.37409999999997</v>
      </c>
      <c r="R799" s="168">
        <f t="shared" si="191"/>
        <v>15.010000000000007</v>
      </c>
      <c r="S799" s="170">
        <f t="shared" si="192"/>
        <v>4.1743144780021155E-2</v>
      </c>
      <c r="T799" s="168" t="s">
        <v>502</v>
      </c>
      <c r="U799" s="168" t="s">
        <v>316</v>
      </c>
      <c r="V799" s="168" t="s">
        <v>384</v>
      </c>
      <c r="W799" s="174">
        <v>1</v>
      </c>
      <c r="X799" s="168" t="s">
        <v>346</v>
      </c>
    </row>
    <row r="800" spans="2:24" hidden="1">
      <c r="B800" s="658"/>
      <c r="C800" s="443"/>
      <c r="D800" s="205">
        <v>4</v>
      </c>
      <c r="E800" s="168" t="s">
        <v>359</v>
      </c>
      <c r="F800" s="259">
        <v>1753.02</v>
      </c>
      <c r="G800" s="168">
        <v>123.3</v>
      </c>
      <c r="H800" s="168">
        <v>123.3</v>
      </c>
      <c r="I800" s="176">
        <f t="shared" si="186"/>
        <v>1</v>
      </c>
      <c r="J800" s="168">
        <v>6.17</v>
      </c>
      <c r="K800" s="176">
        <f t="shared" si="187"/>
        <v>5.0040551500405518E-2</v>
      </c>
      <c r="L800" s="259">
        <v>313.60000000000002</v>
      </c>
      <c r="M800" s="176">
        <f t="shared" si="188"/>
        <v>1.0500405515004054</v>
      </c>
      <c r="N800" s="259">
        <v>1934.91</v>
      </c>
      <c r="O800" s="168">
        <v>0.57999999999999996</v>
      </c>
      <c r="P800" s="175">
        <f t="shared" si="189"/>
        <v>4.7039740470397407E-3</v>
      </c>
      <c r="Q800" s="259">
        <f t="shared" si="190"/>
        <v>181.88800000000001</v>
      </c>
      <c r="R800" s="168">
        <f t="shared" si="191"/>
        <v>5.5900000000000016</v>
      </c>
      <c r="S800" s="170">
        <f t="shared" si="192"/>
        <v>4.5336577453365792E-2</v>
      </c>
      <c r="T800" s="168" t="s">
        <v>502</v>
      </c>
      <c r="U800" s="168" t="s">
        <v>316</v>
      </c>
      <c r="V800" s="168" t="s">
        <v>384</v>
      </c>
      <c r="W800" s="174">
        <v>1</v>
      </c>
      <c r="X800" s="168" t="s">
        <v>346</v>
      </c>
    </row>
    <row r="801" spans="2:24" hidden="1">
      <c r="B801" s="658"/>
      <c r="C801" s="443"/>
      <c r="D801" s="205">
        <v>5</v>
      </c>
      <c r="E801" s="168" t="s">
        <v>365</v>
      </c>
      <c r="F801" s="259">
        <v>1449.1999999999998</v>
      </c>
      <c r="G801" s="168">
        <v>40.090000000000003</v>
      </c>
      <c r="H801" s="168">
        <v>40.090000000000003</v>
      </c>
      <c r="I801" s="176">
        <f t="shared" si="186"/>
        <v>1</v>
      </c>
      <c r="J801" s="168">
        <v>2</v>
      </c>
      <c r="K801" s="176">
        <f t="shared" si="187"/>
        <v>4.9887752556747315E-2</v>
      </c>
      <c r="L801" s="259">
        <v>814.16</v>
      </c>
      <c r="M801" s="176">
        <f t="shared" si="188"/>
        <v>1.0498877525567474</v>
      </c>
      <c r="N801" s="259">
        <v>1628.32</v>
      </c>
      <c r="O801" s="168">
        <v>0.22</v>
      </c>
      <c r="P801" s="175">
        <f t="shared" si="189"/>
        <v>5.4876527812422046E-3</v>
      </c>
      <c r="Q801" s="259">
        <f t="shared" si="190"/>
        <v>179.11519999999999</v>
      </c>
      <c r="R801" s="168">
        <f t="shared" si="191"/>
        <v>1.78</v>
      </c>
      <c r="S801" s="170">
        <f t="shared" si="192"/>
        <v>4.440009977550511E-2</v>
      </c>
      <c r="T801" s="168" t="s">
        <v>502</v>
      </c>
      <c r="U801" s="168" t="s">
        <v>364</v>
      </c>
      <c r="V801" s="168" t="s">
        <v>366</v>
      </c>
      <c r="W801" s="174">
        <v>1</v>
      </c>
      <c r="X801" s="168" t="s">
        <v>133</v>
      </c>
    </row>
    <row r="802" spans="2:24" hidden="1">
      <c r="B802" s="658"/>
      <c r="C802" s="443"/>
      <c r="D802" s="205">
        <v>6</v>
      </c>
      <c r="E802" s="168" t="s">
        <v>418</v>
      </c>
      <c r="F802" s="259">
        <v>1282.05</v>
      </c>
      <c r="G802" s="168">
        <v>143.94</v>
      </c>
      <c r="H802" s="168">
        <v>143.94</v>
      </c>
      <c r="I802" s="176">
        <f t="shared" si="186"/>
        <v>1</v>
      </c>
      <c r="J802" s="168">
        <v>7.2</v>
      </c>
      <c r="K802" s="176">
        <f t="shared" si="187"/>
        <v>5.0020842017507297E-2</v>
      </c>
      <c r="L802" s="259">
        <v>203.5</v>
      </c>
      <c r="M802" s="176">
        <f t="shared" si="188"/>
        <v>1.0500208420175072</v>
      </c>
      <c r="N802" s="259">
        <v>1465.2</v>
      </c>
      <c r="O802" s="168">
        <v>0.9</v>
      </c>
      <c r="P802" s="175">
        <f t="shared" si="189"/>
        <v>6.2526052521884121E-3</v>
      </c>
      <c r="Q802" s="259">
        <f t="shared" si="190"/>
        <v>183.15</v>
      </c>
      <c r="R802" s="168">
        <f t="shared" si="191"/>
        <v>6.2999999999999883</v>
      </c>
      <c r="S802" s="170">
        <f t="shared" si="192"/>
        <v>4.3768236765318803E-2</v>
      </c>
      <c r="T802" s="168" t="s">
        <v>502</v>
      </c>
      <c r="U802" s="168" t="s">
        <v>316</v>
      </c>
      <c r="V802" s="168" t="s">
        <v>384</v>
      </c>
      <c r="W802" s="174">
        <v>1</v>
      </c>
      <c r="X802" s="168" t="s">
        <v>346</v>
      </c>
    </row>
    <row r="803" spans="2:24" hidden="1">
      <c r="B803" s="658"/>
      <c r="C803" s="443"/>
      <c r="D803" s="205">
        <v>7</v>
      </c>
      <c r="E803" s="168" t="s">
        <v>385</v>
      </c>
      <c r="F803" s="259">
        <v>1144.3500000000001</v>
      </c>
      <c r="G803" s="168">
        <v>107.98</v>
      </c>
      <c r="H803" s="168">
        <v>107.98</v>
      </c>
      <c r="I803" s="176">
        <f t="shared" si="186"/>
        <v>1</v>
      </c>
      <c r="J803" s="168">
        <v>3.24</v>
      </c>
      <c r="K803" s="176">
        <f t="shared" si="187"/>
        <v>3.0005556584552697E-2</v>
      </c>
      <c r="L803" s="259">
        <v>410.16</v>
      </c>
      <c r="M803" s="176">
        <f t="shared" si="188"/>
        <v>1.0300055565845527</v>
      </c>
      <c r="N803" s="259">
        <v>1328.92</v>
      </c>
      <c r="O803" s="168">
        <v>0.45</v>
      </c>
      <c r="P803" s="175">
        <f t="shared" si="189"/>
        <v>4.1674384145212072E-3</v>
      </c>
      <c r="Q803" s="259">
        <f t="shared" si="190"/>
        <v>184.572</v>
      </c>
      <c r="R803" s="168">
        <f t="shared" si="191"/>
        <v>2.7899999999999947</v>
      </c>
      <c r="S803" s="170">
        <f t="shared" si="192"/>
        <v>2.5838118170031437E-2</v>
      </c>
      <c r="T803" s="168" t="s">
        <v>502</v>
      </c>
      <c r="U803" s="168" t="s">
        <v>316</v>
      </c>
      <c r="V803" s="168" t="s">
        <v>348</v>
      </c>
      <c r="W803" s="174">
        <v>1</v>
      </c>
      <c r="X803" s="168" t="s">
        <v>346</v>
      </c>
    </row>
    <row r="804" spans="2:24" hidden="1">
      <c r="B804" s="658"/>
      <c r="C804" s="443"/>
      <c r="D804" s="205">
        <v>8</v>
      </c>
      <c r="E804" s="168" t="s">
        <v>453</v>
      </c>
      <c r="F804" s="259">
        <v>1066.3699999999999</v>
      </c>
      <c r="G804" s="168">
        <v>97.94</v>
      </c>
      <c r="H804" s="168">
        <v>97.94</v>
      </c>
      <c r="I804" s="176">
        <f t="shared" si="186"/>
        <v>1</v>
      </c>
      <c r="J804" s="168">
        <v>3.92</v>
      </c>
      <c r="K804" s="176">
        <f t="shared" si="187"/>
        <v>4.0024504798856442E-2</v>
      </c>
      <c r="L804" s="259">
        <v>318.32</v>
      </c>
      <c r="M804" s="176">
        <f t="shared" si="188"/>
        <v>1.0400245047988566</v>
      </c>
      <c r="N804" s="259">
        <v>1247.81</v>
      </c>
      <c r="O804" s="168">
        <v>0.56999999999999995</v>
      </c>
      <c r="P804" s="175">
        <f t="shared" si="189"/>
        <v>5.8198897284051461E-3</v>
      </c>
      <c r="Q804" s="259">
        <f t="shared" si="190"/>
        <v>181.44239999999999</v>
      </c>
      <c r="R804" s="168">
        <f t="shared" si="191"/>
        <v>3.3500000000000019</v>
      </c>
      <c r="S804" s="170">
        <f t="shared" si="192"/>
        <v>3.4204615070451319E-2</v>
      </c>
      <c r="T804" s="168" t="s">
        <v>502</v>
      </c>
      <c r="U804" s="168" t="s">
        <v>364</v>
      </c>
      <c r="V804" s="168" t="s">
        <v>366</v>
      </c>
      <c r="W804" s="174">
        <v>1</v>
      </c>
      <c r="X804" s="168" t="s">
        <v>143</v>
      </c>
    </row>
    <row r="805" spans="2:24" hidden="1">
      <c r="B805" s="658"/>
      <c r="C805" s="443"/>
      <c r="D805" s="205">
        <v>9</v>
      </c>
      <c r="E805" s="168" t="s">
        <v>639</v>
      </c>
      <c r="F805" s="259">
        <v>1048.9499999999998</v>
      </c>
      <c r="G805" s="168">
        <v>266.3</v>
      </c>
      <c r="H805" s="168">
        <v>266.3</v>
      </c>
      <c r="I805" s="176">
        <f t="shared" si="186"/>
        <v>1</v>
      </c>
      <c r="J805" s="168">
        <v>6.66</v>
      </c>
      <c r="K805" s="176">
        <f t="shared" si="187"/>
        <v>2.5009387908374012E-2</v>
      </c>
      <c r="L805" s="259">
        <v>185</v>
      </c>
      <c r="M805" s="176">
        <f t="shared" si="188"/>
        <v>1.0250093879083741</v>
      </c>
      <c r="N805" s="259">
        <v>1232.0999999999999</v>
      </c>
      <c r="O805" s="168">
        <v>0.99</v>
      </c>
      <c r="P805" s="175">
        <f t="shared" si="189"/>
        <v>3.7176117161096508E-3</v>
      </c>
      <c r="Q805" s="259">
        <f t="shared" si="190"/>
        <v>183.15</v>
      </c>
      <c r="R805" s="168">
        <f t="shared" si="191"/>
        <v>5.6700000000000248</v>
      </c>
      <c r="S805" s="170">
        <f t="shared" si="192"/>
        <v>2.1291776192264456E-2</v>
      </c>
      <c r="T805" s="168" t="s">
        <v>502</v>
      </c>
      <c r="U805" s="168" t="s">
        <v>316</v>
      </c>
      <c r="V805" s="168" t="s">
        <v>445</v>
      </c>
      <c r="W805" s="174">
        <v>1</v>
      </c>
      <c r="X805" s="168" t="s">
        <v>188</v>
      </c>
    </row>
    <row r="806" spans="2:24" hidden="1">
      <c r="B806" s="658"/>
      <c r="C806" s="443"/>
      <c r="D806" s="205">
        <v>10</v>
      </c>
      <c r="E806" s="168" t="s">
        <v>350</v>
      </c>
      <c r="F806" s="259">
        <v>981.42</v>
      </c>
      <c r="G806" s="168">
        <v>182.19</v>
      </c>
      <c r="H806" s="168">
        <v>182.19</v>
      </c>
      <c r="I806" s="176">
        <f t="shared" si="186"/>
        <v>1</v>
      </c>
      <c r="J806" s="168">
        <v>5.47</v>
      </c>
      <c r="K806" s="176">
        <f t="shared" si="187"/>
        <v>3.0023601734453044E-2</v>
      </c>
      <c r="L806" s="259">
        <v>212.89</v>
      </c>
      <c r="M806" s="176">
        <f t="shared" si="188"/>
        <v>1.0300236017344531</v>
      </c>
      <c r="N806" s="259">
        <v>1164.51</v>
      </c>
      <c r="O806" s="168">
        <v>0.86</v>
      </c>
      <c r="P806" s="175">
        <f t="shared" si="189"/>
        <v>4.7203468906087051E-3</v>
      </c>
      <c r="Q806" s="259">
        <f t="shared" si="190"/>
        <v>183.08539999999999</v>
      </c>
      <c r="R806" s="168">
        <f t="shared" si="191"/>
        <v>4.6099999999999985</v>
      </c>
      <c r="S806" s="170">
        <f t="shared" si="192"/>
        <v>2.5303254843844332E-2</v>
      </c>
      <c r="T806" s="168" t="s">
        <v>502</v>
      </c>
      <c r="U806" s="168" t="s">
        <v>316</v>
      </c>
      <c r="V806" s="168" t="s">
        <v>754</v>
      </c>
      <c r="W806" s="174">
        <v>1</v>
      </c>
      <c r="X806" s="168" t="s">
        <v>346</v>
      </c>
    </row>
    <row r="807" spans="2:24" hidden="1">
      <c r="B807" s="657">
        <v>45950</v>
      </c>
      <c r="C807" s="443" t="str">
        <f t="shared" ref="C807" si="199">RIGHT(TEXT(B807,"aaa"),1)</f>
        <v>一</v>
      </c>
      <c r="D807" s="205">
        <v>1</v>
      </c>
      <c r="E807" s="168" t="s">
        <v>388</v>
      </c>
      <c r="F807" s="259">
        <v>15975</v>
      </c>
      <c r="G807" s="168">
        <v>11302</v>
      </c>
      <c r="H807" s="168">
        <v>11302</v>
      </c>
      <c r="I807" s="176">
        <f t="shared" si="186"/>
        <v>1</v>
      </c>
      <c r="J807" s="168">
        <v>900</v>
      </c>
      <c r="K807" s="176">
        <f t="shared" si="187"/>
        <v>7.9631923553353384E-2</v>
      </c>
      <c r="L807" s="259">
        <v>17.75</v>
      </c>
      <c r="M807" s="176">
        <f t="shared" si="188"/>
        <v>1.0796319235533534</v>
      </c>
      <c r="N807" s="259">
        <v>15975</v>
      </c>
      <c r="O807" s="168">
        <v>0</v>
      </c>
      <c r="P807" s="175">
        <f t="shared" si="189"/>
        <v>0</v>
      </c>
      <c r="Q807" s="259">
        <f t="shared" si="190"/>
        <v>0</v>
      </c>
      <c r="R807" s="168">
        <f t="shared" si="191"/>
        <v>900</v>
      </c>
      <c r="S807" s="170">
        <f t="shared" si="192"/>
        <v>7.9631923553353384E-2</v>
      </c>
      <c r="T807" s="168" t="s">
        <v>497</v>
      </c>
      <c r="U807" s="168" t="s">
        <v>355</v>
      </c>
      <c r="V807" s="168" t="s">
        <v>389</v>
      </c>
      <c r="W807" s="174">
        <v>1</v>
      </c>
      <c r="X807" s="168" t="s">
        <v>176</v>
      </c>
    </row>
    <row r="808" spans="2:24" hidden="1">
      <c r="B808" s="658"/>
      <c r="C808" s="443"/>
      <c r="D808" s="205">
        <v>2</v>
      </c>
      <c r="E808" s="168" t="s">
        <v>447</v>
      </c>
      <c r="F808" s="259">
        <v>14168.869999999999</v>
      </c>
      <c r="G808" s="168">
        <v>120.21</v>
      </c>
      <c r="H808" s="168">
        <v>173.47</v>
      </c>
      <c r="I808" s="176">
        <f t="shared" si="186"/>
        <v>1.4430579818650695</v>
      </c>
      <c r="J808" s="168">
        <v>0</v>
      </c>
      <c r="K808" s="176">
        <f t="shared" si="187"/>
        <v>0</v>
      </c>
      <c r="L808" s="259">
        <v>278.75</v>
      </c>
      <c r="M808" s="176">
        <f t="shared" si="188"/>
        <v>1.4430579818650695</v>
      </c>
      <c r="N808" s="259">
        <v>14846.23</v>
      </c>
      <c r="O808" s="168">
        <v>2.4300000000000002</v>
      </c>
      <c r="P808" s="175">
        <f t="shared" si="189"/>
        <v>2.021462440728725E-2</v>
      </c>
      <c r="Q808" s="259">
        <f t="shared" si="190"/>
        <v>677.36250000000007</v>
      </c>
      <c r="R808" s="168">
        <f t="shared" si="191"/>
        <v>50.830000000000005</v>
      </c>
      <c r="S808" s="170">
        <f t="shared" si="192"/>
        <v>0.42284335745778229</v>
      </c>
      <c r="T808" s="168" t="s">
        <v>497</v>
      </c>
      <c r="U808" s="168" t="s">
        <v>355</v>
      </c>
      <c r="V808" s="168" t="s">
        <v>448</v>
      </c>
      <c r="W808" s="174">
        <v>1</v>
      </c>
      <c r="X808" s="168" t="s">
        <v>346</v>
      </c>
    </row>
    <row r="809" spans="2:24" hidden="1">
      <c r="B809" s="658"/>
      <c r="C809" s="443"/>
      <c r="D809" s="205">
        <v>3</v>
      </c>
      <c r="E809" s="168" t="s">
        <v>615</v>
      </c>
      <c r="F809" s="259">
        <v>1067.69</v>
      </c>
      <c r="G809" s="168">
        <v>110.76</v>
      </c>
      <c r="H809" s="168">
        <v>110.76</v>
      </c>
      <c r="I809" s="176">
        <f t="shared" ref="I809:I872" si="200">H809/G809</f>
        <v>1</v>
      </c>
      <c r="J809" s="168">
        <v>4.1500000000000004</v>
      </c>
      <c r="K809" s="176">
        <f t="shared" ref="K809:K872" si="201">J809/G809</f>
        <v>3.7468400144456487E-2</v>
      </c>
      <c r="L809" s="259">
        <v>331.58</v>
      </c>
      <c r="M809" s="176">
        <f t="shared" ref="M809:M872" si="202">(H809+J809)/G809</f>
        <v>1.0374684001444565</v>
      </c>
      <c r="N809" s="259">
        <v>1376.06</v>
      </c>
      <c r="O809" s="168">
        <v>0.93</v>
      </c>
      <c r="P809" s="175">
        <f t="shared" ref="P809:P872" si="203">O809/G809</f>
        <v>8.3965330444203679E-3</v>
      </c>
      <c r="Q809" s="259">
        <f t="shared" ref="Q809:Q872" si="204">O809*L809</f>
        <v>308.36939999999998</v>
      </c>
      <c r="R809" s="168">
        <f t="shared" ref="R809:R872" si="205">(H809+J809)-G809-O809</f>
        <v>3.2200000000000055</v>
      </c>
      <c r="S809" s="170">
        <f t="shared" ref="S809:S872" si="206">R809/G809</f>
        <v>2.9071867100036161E-2</v>
      </c>
      <c r="T809" s="168" t="s">
        <v>502</v>
      </c>
      <c r="U809" s="168" t="s">
        <v>364</v>
      </c>
      <c r="V809" s="168" t="s">
        <v>366</v>
      </c>
      <c r="W809" s="174">
        <v>1</v>
      </c>
      <c r="X809" s="168" t="s">
        <v>140</v>
      </c>
    </row>
    <row r="810" spans="2:24" hidden="1">
      <c r="B810" s="658"/>
      <c r="C810" s="443"/>
      <c r="D810" s="205">
        <v>4</v>
      </c>
      <c r="E810" s="168" t="s">
        <v>611</v>
      </c>
      <c r="F810" s="259">
        <v>1065.1400000000001</v>
      </c>
      <c r="G810" s="168">
        <v>85.25</v>
      </c>
      <c r="H810" s="168">
        <v>85.25</v>
      </c>
      <c r="I810" s="176">
        <f t="shared" si="200"/>
        <v>1</v>
      </c>
      <c r="J810" s="168">
        <v>4.12</v>
      </c>
      <c r="K810" s="176">
        <f t="shared" si="201"/>
        <v>4.832844574780059E-2</v>
      </c>
      <c r="L810" s="259">
        <v>333.9</v>
      </c>
      <c r="M810" s="176">
        <f t="shared" si="202"/>
        <v>1.0483284457478006</v>
      </c>
      <c r="N810" s="259">
        <v>1375.67</v>
      </c>
      <c r="O810" s="168">
        <v>0.93</v>
      </c>
      <c r="P810" s="175">
        <f t="shared" si="203"/>
        <v>1.090909090909091E-2</v>
      </c>
      <c r="Q810" s="259">
        <f t="shared" si="204"/>
        <v>310.52699999999999</v>
      </c>
      <c r="R810" s="168">
        <f t="shared" si="205"/>
        <v>3.1900000000000044</v>
      </c>
      <c r="S810" s="170">
        <f t="shared" si="206"/>
        <v>3.7419354838709729E-2</v>
      </c>
      <c r="T810" s="168" t="s">
        <v>502</v>
      </c>
      <c r="U810" s="168" t="s">
        <v>364</v>
      </c>
      <c r="V810" s="168" t="s">
        <v>366</v>
      </c>
      <c r="W810" s="174">
        <v>1</v>
      </c>
      <c r="X810" s="168" t="s">
        <v>134</v>
      </c>
    </row>
    <row r="811" spans="2:24" hidden="1">
      <c r="B811" s="658"/>
      <c r="C811" s="443"/>
      <c r="D811" s="205">
        <v>5</v>
      </c>
      <c r="E811" s="168" t="s">
        <v>359</v>
      </c>
      <c r="F811" s="259">
        <v>1044.29</v>
      </c>
      <c r="G811" s="168">
        <v>117.26</v>
      </c>
      <c r="H811" s="168">
        <v>117.26</v>
      </c>
      <c r="I811" s="176">
        <f t="shared" si="200"/>
        <v>1</v>
      </c>
      <c r="J811" s="168">
        <v>4.32</v>
      </c>
      <c r="K811" s="176">
        <f t="shared" si="201"/>
        <v>3.684120757291489E-2</v>
      </c>
      <c r="L811" s="259">
        <v>313.60000000000002</v>
      </c>
      <c r="M811" s="176">
        <f t="shared" si="202"/>
        <v>1.036841207572915</v>
      </c>
      <c r="N811" s="259">
        <v>1354.75</v>
      </c>
      <c r="O811" s="168">
        <v>0.99</v>
      </c>
      <c r="P811" s="175">
        <f t="shared" si="203"/>
        <v>8.442776735459661E-3</v>
      </c>
      <c r="Q811" s="259">
        <f t="shared" si="204"/>
        <v>310.464</v>
      </c>
      <c r="R811" s="168">
        <f t="shared" si="205"/>
        <v>3.3300000000000072</v>
      </c>
      <c r="S811" s="170">
        <f t="shared" si="206"/>
        <v>2.8398430837455288E-2</v>
      </c>
      <c r="T811" s="168" t="s">
        <v>502</v>
      </c>
      <c r="U811" s="168" t="s">
        <v>316</v>
      </c>
      <c r="V811" s="168" t="s">
        <v>384</v>
      </c>
      <c r="W811" s="174">
        <v>1</v>
      </c>
      <c r="X811" s="168" t="s">
        <v>346</v>
      </c>
    </row>
    <row r="812" spans="2:24" hidden="1">
      <c r="B812" s="658"/>
      <c r="C812" s="443"/>
      <c r="D812" s="205">
        <v>6</v>
      </c>
      <c r="E812" s="168" t="s">
        <v>347</v>
      </c>
      <c r="F812" s="259">
        <v>1025.8899999999999</v>
      </c>
      <c r="G812" s="168">
        <v>273.60000000000002</v>
      </c>
      <c r="H812" s="168">
        <v>273.60000000000002</v>
      </c>
      <c r="I812" s="176">
        <f t="shared" si="200"/>
        <v>1</v>
      </c>
      <c r="J812" s="168">
        <v>14.36</v>
      </c>
      <c r="K812" s="176">
        <f t="shared" si="201"/>
        <v>5.2485380116959059E-2</v>
      </c>
      <c r="L812" s="259">
        <v>99.12</v>
      </c>
      <c r="M812" s="176">
        <f t="shared" si="202"/>
        <v>1.0524853801169591</v>
      </c>
      <c r="N812" s="259">
        <v>1423.36</v>
      </c>
      <c r="O812" s="168">
        <v>4.01</v>
      </c>
      <c r="P812" s="175">
        <f t="shared" si="203"/>
        <v>1.465643274853801E-2</v>
      </c>
      <c r="Q812" s="259">
        <f t="shared" si="204"/>
        <v>397.47120000000001</v>
      </c>
      <c r="R812" s="168">
        <f t="shared" si="205"/>
        <v>10.350000000000014</v>
      </c>
      <c r="S812" s="170">
        <f t="shared" si="206"/>
        <v>3.7828947368421101E-2</v>
      </c>
      <c r="T812" s="168" t="s">
        <v>502</v>
      </c>
      <c r="U812" s="168" t="s">
        <v>316</v>
      </c>
      <c r="V812" s="168" t="s">
        <v>351</v>
      </c>
      <c r="W812" s="174">
        <v>1</v>
      </c>
      <c r="X812" s="168" t="s">
        <v>346</v>
      </c>
    </row>
    <row r="813" spans="2:24" hidden="1">
      <c r="B813" s="658"/>
      <c r="C813" s="443"/>
      <c r="D813" s="205">
        <v>7</v>
      </c>
      <c r="E813" s="168" t="s">
        <v>506</v>
      </c>
      <c r="F813" s="259">
        <v>1023.3900000000001</v>
      </c>
      <c r="G813" s="168">
        <v>28.93</v>
      </c>
      <c r="H813" s="168">
        <v>28.93</v>
      </c>
      <c r="I813" s="176">
        <f t="shared" si="200"/>
        <v>1</v>
      </c>
      <c r="J813" s="168">
        <v>1.43</v>
      </c>
      <c r="K813" s="176">
        <f t="shared" si="201"/>
        <v>4.9429657794676805E-2</v>
      </c>
      <c r="L813" s="259">
        <v>930.36</v>
      </c>
      <c r="M813" s="176">
        <f t="shared" si="202"/>
        <v>1.0494296577946769</v>
      </c>
      <c r="N813" s="259">
        <v>1330.41</v>
      </c>
      <c r="O813" s="168">
        <v>0.33</v>
      </c>
      <c r="P813" s="175">
        <f t="shared" si="203"/>
        <v>1.1406844106463879E-2</v>
      </c>
      <c r="Q813" s="259">
        <f t="shared" si="204"/>
        <v>307.0188</v>
      </c>
      <c r="R813" s="168">
        <f t="shared" si="205"/>
        <v>1.0999999999999996</v>
      </c>
      <c r="S813" s="170">
        <f t="shared" si="206"/>
        <v>3.8022813688212913E-2</v>
      </c>
      <c r="T813" s="168" t="s">
        <v>502</v>
      </c>
      <c r="U813" s="168" t="s">
        <v>316</v>
      </c>
      <c r="V813" s="168" t="s">
        <v>445</v>
      </c>
      <c r="W813" s="174">
        <v>1</v>
      </c>
      <c r="X813" s="168" t="s">
        <v>143</v>
      </c>
    </row>
    <row r="814" spans="2:24" hidden="1">
      <c r="B814" s="658"/>
      <c r="C814" s="443"/>
      <c r="D814" s="205">
        <v>8</v>
      </c>
      <c r="E814" s="168" t="s">
        <v>365</v>
      </c>
      <c r="F814" s="259">
        <v>1017.6999999999999</v>
      </c>
      <c r="G814" s="168">
        <v>40.39</v>
      </c>
      <c r="H814" s="168">
        <v>40.39</v>
      </c>
      <c r="I814" s="176">
        <f t="shared" si="200"/>
        <v>1</v>
      </c>
      <c r="J814" s="168">
        <v>1.63</v>
      </c>
      <c r="K814" s="176">
        <f t="shared" si="201"/>
        <v>4.0356523892052486E-2</v>
      </c>
      <c r="L814" s="259">
        <v>814.16</v>
      </c>
      <c r="M814" s="176">
        <f t="shared" si="202"/>
        <v>1.0403565238920525</v>
      </c>
      <c r="N814" s="259">
        <v>1327.08</v>
      </c>
      <c r="O814" s="168">
        <v>0.38</v>
      </c>
      <c r="P814" s="175">
        <f t="shared" si="203"/>
        <v>9.4082693736073277E-3</v>
      </c>
      <c r="Q814" s="259">
        <f t="shared" si="204"/>
        <v>309.38079999999997</v>
      </c>
      <c r="R814" s="168">
        <f t="shared" si="205"/>
        <v>1.2500000000000027</v>
      </c>
      <c r="S814" s="170">
        <f t="shared" si="206"/>
        <v>3.0948254518445226E-2</v>
      </c>
      <c r="T814" s="168" t="s">
        <v>502</v>
      </c>
      <c r="U814" s="168" t="s">
        <v>364</v>
      </c>
      <c r="V814" s="168" t="s">
        <v>366</v>
      </c>
      <c r="W814" s="174">
        <v>1</v>
      </c>
      <c r="X814" s="168" t="s">
        <v>133</v>
      </c>
    </row>
    <row r="815" spans="2:24" hidden="1">
      <c r="B815" s="658"/>
      <c r="C815" s="443"/>
      <c r="D815" s="205">
        <v>9</v>
      </c>
      <c r="E815" s="168" t="s">
        <v>385</v>
      </c>
      <c r="F815" s="259">
        <v>984.38</v>
      </c>
      <c r="G815" s="168">
        <v>103.36</v>
      </c>
      <c r="H815" s="168">
        <v>103.36</v>
      </c>
      <c r="I815" s="176">
        <f t="shared" si="200"/>
        <v>1</v>
      </c>
      <c r="J815" s="168">
        <v>3.15</v>
      </c>
      <c r="K815" s="176">
        <f t="shared" si="201"/>
        <v>3.0476006191950462E-2</v>
      </c>
      <c r="L815" s="259">
        <v>410.16</v>
      </c>
      <c r="M815" s="176">
        <f t="shared" si="202"/>
        <v>1.0304760061919505</v>
      </c>
      <c r="N815" s="259">
        <v>1292</v>
      </c>
      <c r="O815" s="168">
        <v>0.75</v>
      </c>
      <c r="P815" s="175">
        <f t="shared" si="203"/>
        <v>7.2561919504643959E-3</v>
      </c>
      <c r="Q815" s="259">
        <f t="shared" si="204"/>
        <v>307.62</v>
      </c>
      <c r="R815" s="168">
        <f t="shared" si="205"/>
        <v>2.4000000000000057</v>
      </c>
      <c r="S815" s="170">
        <f t="shared" si="206"/>
        <v>2.3219814241486125E-2</v>
      </c>
      <c r="T815" s="168" t="s">
        <v>502</v>
      </c>
      <c r="U815" s="168" t="s">
        <v>316</v>
      </c>
      <c r="V815" s="168" t="s">
        <v>348</v>
      </c>
      <c r="W815" s="174">
        <v>1</v>
      </c>
      <c r="X815" s="168" t="s">
        <v>346</v>
      </c>
    </row>
    <row r="816" spans="2:24" hidden="1">
      <c r="B816" s="658"/>
      <c r="C816" s="443"/>
      <c r="D816" s="205">
        <v>10</v>
      </c>
      <c r="E816" s="168" t="s">
        <v>453</v>
      </c>
      <c r="F816" s="259">
        <v>945.41000000000008</v>
      </c>
      <c r="G816" s="168">
        <v>97.31</v>
      </c>
      <c r="H816" s="168">
        <v>97.31</v>
      </c>
      <c r="I816" s="176">
        <f t="shared" si="200"/>
        <v>1</v>
      </c>
      <c r="J816" s="168">
        <v>3.94</v>
      </c>
      <c r="K816" s="176">
        <f t="shared" si="201"/>
        <v>4.0489158359880789E-2</v>
      </c>
      <c r="L816" s="259">
        <v>318.32</v>
      </c>
      <c r="M816" s="176">
        <f t="shared" si="202"/>
        <v>1.0404891583598808</v>
      </c>
      <c r="N816" s="259">
        <v>1254.18</v>
      </c>
      <c r="O816" s="168">
        <v>0.97</v>
      </c>
      <c r="P816" s="175">
        <f t="shared" si="203"/>
        <v>9.9681430479909554E-3</v>
      </c>
      <c r="Q816" s="259">
        <f t="shared" si="204"/>
        <v>308.7704</v>
      </c>
      <c r="R816" s="168">
        <f t="shared" si="205"/>
        <v>2.969999999999998</v>
      </c>
      <c r="S816" s="170">
        <f t="shared" si="206"/>
        <v>3.0521015311889815E-2</v>
      </c>
      <c r="T816" s="168" t="s">
        <v>502</v>
      </c>
      <c r="U816" s="168" t="s">
        <v>364</v>
      </c>
      <c r="V816" s="168" t="s">
        <v>366</v>
      </c>
      <c r="W816" s="174">
        <v>1</v>
      </c>
      <c r="X816" s="168" t="s">
        <v>143</v>
      </c>
    </row>
    <row r="817" spans="2:24" hidden="1">
      <c r="B817" s="657">
        <v>45951</v>
      </c>
      <c r="C817" s="443" t="str">
        <f t="shared" ref="C817" si="207">RIGHT(TEXT(B817,"aaa"),1)</f>
        <v>二</v>
      </c>
      <c r="D817" s="205">
        <v>1</v>
      </c>
      <c r="E817" s="168" t="s">
        <v>447</v>
      </c>
      <c r="F817" s="259">
        <v>14754.24</v>
      </c>
      <c r="G817" s="168">
        <v>115.37</v>
      </c>
      <c r="H817" s="168">
        <v>168.3</v>
      </c>
      <c r="I817" s="176">
        <f t="shared" si="200"/>
        <v>1.4587847794053914</v>
      </c>
      <c r="J817" s="168">
        <v>0</v>
      </c>
      <c r="K817" s="176">
        <f t="shared" si="201"/>
        <v>0</v>
      </c>
      <c r="L817" s="259">
        <v>278.75</v>
      </c>
      <c r="M817" s="176">
        <f t="shared" si="202"/>
        <v>1.4587847794053914</v>
      </c>
      <c r="N817" s="259">
        <v>14754.24</v>
      </c>
      <c r="O817" s="168">
        <v>0</v>
      </c>
      <c r="P817" s="175">
        <f t="shared" si="203"/>
        <v>0</v>
      </c>
      <c r="Q817" s="259">
        <f t="shared" si="204"/>
        <v>0</v>
      </c>
      <c r="R817" s="168">
        <f t="shared" si="205"/>
        <v>52.930000000000007</v>
      </c>
      <c r="S817" s="170">
        <f t="shared" si="206"/>
        <v>0.45878477940539136</v>
      </c>
      <c r="T817" s="168" t="s">
        <v>497</v>
      </c>
      <c r="U817" s="168" t="s">
        <v>355</v>
      </c>
      <c r="V817" s="168" t="s">
        <v>448</v>
      </c>
      <c r="W817" s="174">
        <v>1</v>
      </c>
      <c r="X817" s="168" t="s">
        <v>346</v>
      </c>
    </row>
    <row r="818" spans="2:24" hidden="1">
      <c r="B818" s="658"/>
      <c r="C818" s="443"/>
      <c r="D818" s="205">
        <v>2</v>
      </c>
      <c r="E818" s="168" t="s">
        <v>388</v>
      </c>
      <c r="F818" s="259">
        <v>5325</v>
      </c>
      <c r="G818" s="168">
        <v>10942</v>
      </c>
      <c r="H818" s="168">
        <v>10942</v>
      </c>
      <c r="I818" s="176">
        <f t="shared" si="200"/>
        <v>1</v>
      </c>
      <c r="J818" s="168">
        <v>300</v>
      </c>
      <c r="K818" s="176">
        <f t="shared" si="201"/>
        <v>2.7417291171632243E-2</v>
      </c>
      <c r="L818" s="259">
        <v>17.75</v>
      </c>
      <c r="M818" s="176">
        <f t="shared" si="202"/>
        <v>1.0274172911716322</v>
      </c>
      <c r="N818" s="259">
        <v>5325</v>
      </c>
      <c r="O818" s="168">
        <v>0</v>
      </c>
      <c r="P818" s="175">
        <f t="shared" si="203"/>
        <v>0</v>
      </c>
      <c r="Q818" s="259">
        <f t="shared" si="204"/>
        <v>0</v>
      </c>
      <c r="R818" s="168">
        <f t="shared" si="205"/>
        <v>300</v>
      </c>
      <c r="S818" s="170">
        <f t="shared" si="206"/>
        <v>2.7417291171632243E-2</v>
      </c>
      <c r="T818" s="168" t="s">
        <v>497</v>
      </c>
      <c r="U818" s="168" t="s">
        <v>355</v>
      </c>
      <c r="V818" s="168" t="s">
        <v>389</v>
      </c>
      <c r="W818" s="174">
        <v>1</v>
      </c>
      <c r="X818" s="168" t="s">
        <v>176</v>
      </c>
    </row>
    <row r="819" spans="2:24" hidden="1">
      <c r="B819" s="658"/>
      <c r="C819" s="443"/>
      <c r="D819" s="205">
        <v>3</v>
      </c>
      <c r="E819" s="168" t="s">
        <v>416</v>
      </c>
      <c r="F819" s="259">
        <v>2217.73</v>
      </c>
      <c r="G819" s="168">
        <v>343.76</v>
      </c>
      <c r="H819" s="168">
        <v>343.76</v>
      </c>
      <c r="I819" s="176">
        <f t="shared" si="200"/>
        <v>1</v>
      </c>
      <c r="J819" s="168">
        <v>15.16</v>
      </c>
      <c r="K819" s="176">
        <f t="shared" si="201"/>
        <v>4.4100535257156154E-2</v>
      </c>
      <c r="L819" s="259">
        <v>156.72999999999999</v>
      </c>
      <c r="M819" s="176">
        <f t="shared" si="202"/>
        <v>1.0441005352571562</v>
      </c>
      <c r="N819" s="259">
        <v>2376.0300000000002</v>
      </c>
      <c r="O819" s="168">
        <v>1.01</v>
      </c>
      <c r="P819" s="175">
        <f t="shared" si="203"/>
        <v>2.9380963462881083E-3</v>
      </c>
      <c r="Q819" s="259">
        <f t="shared" si="204"/>
        <v>158.29729999999998</v>
      </c>
      <c r="R819" s="168">
        <f t="shared" si="205"/>
        <v>14.150000000000025</v>
      </c>
      <c r="S819" s="170">
        <f t="shared" si="206"/>
        <v>4.116243891086812E-2</v>
      </c>
      <c r="T819" s="168" t="s">
        <v>502</v>
      </c>
      <c r="U819" s="168" t="s">
        <v>316</v>
      </c>
      <c r="V819" s="168" t="s">
        <v>384</v>
      </c>
      <c r="W819" s="174">
        <v>1</v>
      </c>
      <c r="X819" s="168" t="s">
        <v>346</v>
      </c>
    </row>
    <row r="820" spans="2:24" hidden="1">
      <c r="B820" s="658"/>
      <c r="C820" s="443"/>
      <c r="D820" s="205">
        <v>4</v>
      </c>
      <c r="E820" s="168" t="s">
        <v>359</v>
      </c>
      <c r="F820" s="259">
        <v>1568</v>
      </c>
      <c r="G820" s="168">
        <v>112.46</v>
      </c>
      <c r="H820" s="168">
        <v>112.46</v>
      </c>
      <c r="I820" s="176">
        <f t="shared" si="200"/>
        <v>1</v>
      </c>
      <c r="J820" s="168">
        <v>5.51</v>
      </c>
      <c r="K820" s="176">
        <f t="shared" si="201"/>
        <v>4.8995198292726305E-2</v>
      </c>
      <c r="L820" s="259">
        <v>313.60000000000002</v>
      </c>
      <c r="M820" s="176">
        <f t="shared" si="202"/>
        <v>1.0489951982927264</v>
      </c>
      <c r="N820" s="259">
        <v>1727.94</v>
      </c>
      <c r="O820" s="168">
        <v>0.51</v>
      </c>
      <c r="P820" s="175">
        <f t="shared" si="203"/>
        <v>4.5349457584919085E-3</v>
      </c>
      <c r="Q820" s="259">
        <f t="shared" si="204"/>
        <v>159.93600000000001</v>
      </c>
      <c r="R820" s="168">
        <f t="shared" si="205"/>
        <v>5.0000000000000053</v>
      </c>
      <c r="S820" s="170">
        <f t="shared" si="206"/>
        <v>4.4460252534234447E-2</v>
      </c>
      <c r="T820" s="168" t="s">
        <v>502</v>
      </c>
      <c r="U820" s="168" t="s">
        <v>316</v>
      </c>
      <c r="V820" s="168" t="s">
        <v>384</v>
      </c>
      <c r="W820" s="174">
        <v>1</v>
      </c>
      <c r="X820" s="168" t="s">
        <v>346</v>
      </c>
    </row>
    <row r="821" spans="2:24" hidden="1">
      <c r="B821" s="658"/>
      <c r="C821" s="443"/>
      <c r="D821" s="205">
        <v>5</v>
      </c>
      <c r="E821" s="168" t="s">
        <v>365</v>
      </c>
      <c r="F821" s="259">
        <v>1555.05</v>
      </c>
      <c r="G821" s="168">
        <v>42.9</v>
      </c>
      <c r="H821" s="168">
        <v>42.9</v>
      </c>
      <c r="I821" s="176">
        <f t="shared" si="200"/>
        <v>1</v>
      </c>
      <c r="J821" s="168">
        <v>2.1</v>
      </c>
      <c r="K821" s="176">
        <f t="shared" si="201"/>
        <v>4.8951048951048952E-2</v>
      </c>
      <c r="L821" s="259">
        <v>814.16</v>
      </c>
      <c r="M821" s="176">
        <f t="shared" si="202"/>
        <v>1.048951048951049</v>
      </c>
      <c r="N821" s="259">
        <v>1709.74</v>
      </c>
      <c r="O821" s="168">
        <v>0.19</v>
      </c>
      <c r="P821" s="175">
        <f t="shared" si="203"/>
        <v>4.4289044289044293E-3</v>
      </c>
      <c r="Q821" s="259">
        <f t="shared" si="204"/>
        <v>154.69039999999998</v>
      </c>
      <c r="R821" s="168">
        <f t="shared" si="205"/>
        <v>1.9100000000000015</v>
      </c>
      <c r="S821" s="170">
        <f t="shared" si="206"/>
        <v>4.4522144522144556E-2</v>
      </c>
      <c r="T821" s="168" t="s">
        <v>502</v>
      </c>
      <c r="U821" s="168" t="s">
        <v>364</v>
      </c>
      <c r="V821" s="168" t="s">
        <v>366</v>
      </c>
      <c r="W821" s="174">
        <v>1</v>
      </c>
      <c r="X821" s="168" t="s">
        <v>133</v>
      </c>
    </row>
    <row r="822" spans="2:24" hidden="1">
      <c r="B822" s="658"/>
      <c r="C822" s="443"/>
      <c r="D822" s="205">
        <v>6</v>
      </c>
      <c r="E822" s="168" t="s">
        <v>343</v>
      </c>
      <c r="F822" s="259">
        <v>1480.5300000000002</v>
      </c>
      <c r="G822" s="168">
        <v>246.36</v>
      </c>
      <c r="H822" s="168">
        <v>246.36</v>
      </c>
      <c r="I822" s="176">
        <f t="shared" si="200"/>
        <v>1</v>
      </c>
      <c r="J822" s="168">
        <v>8.4499999999999993</v>
      </c>
      <c r="K822" s="176">
        <f t="shared" si="201"/>
        <v>3.4299399253125501E-2</v>
      </c>
      <c r="L822" s="259">
        <v>194.04</v>
      </c>
      <c r="M822" s="176">
        <f t="shared" si="202"/>
        <v>1.0342993992531255</v>
      </c>
      <c r="N822" s="259">
        <v>1639.64</v>
      </c>
      <c r="O822" s="168">
        <v>0.82</v>
      </c>
      <c r="P822" s="175">
        <f t="shared" si="203"/>
        <v>3.3284624127293389E-3</v>
      </c>
      <c r="Q822" s="259">
        <f t="shared" si="204"/>
        <v>159.11279999999999</v>
      </c>
      <c r="R822" s="168">
        <f t="shared" si="205"/>
        <v>7.6299999999999883</v>
      </c>
      <c r="S822" s="170">
        <f t="shared" si="206"/>
        <v>3.0970936840396118E-2</v>
      </c>
      <c r="T822" s="168" t="s">
        <v>502</v>
      </c>
      <c r="U822" s="168" t="s">
        <v>316</v>
      </c>
      <c r="V822" s="168" t="s">
        <v>445</v>
      </c>
      <c r="W822" s="174">
        <v>1</v>
      </c>
      <c r="X822" s="168" t="s">
        <v>179</v>
      </c>
    </row>
    <row r="823" spans="2:24" hidden="1">
      <c r="B823" s="658"/>
      <c r="C823" s="443"/>
      <c r="D823" s="205">
        <v>7</v>
      </c>
      <c r="E823" s="168" t="s">
        <v>418</v>
      </c>
      <c r="F823" s="259">
        <v>1198.6199999999999</v>
      </c>
      <c r="G823" s="168">
        <v>136.18</v>
      </c>
      <c r="H823" s="168">
        <v>136.18</v>
      </c>
      <c r="I823" s="176">
        <f t="shared" si="200"/>
        <v>1</v>
      </c>
      <c r="J823" s="168">
        <v>6.67</v>
      </c>
      <c r="K823" s="176">
        <f t="shared" si="201"/>
        <v>4.8979292113379348E-2</v>
      </c>
      <c r="L823" s="259">
        <v>203.5</v>
      </c>
      <c r="M823" s="176">
        <f t="shared" si="202"/>
        <v>1.0489792921133791</v>
      </c>
      <c r="N823" s="259">
        <v>1357.35</v>
      </c>
      <c r="O823" s="168">
        <v>0.78</v>
      </c>
      <c r="P823" s="175">
        <f t="shared" si="203"/>
        <v>5.7277133206050813E-3</v>
      </c>
      <c r="Q823" s="259">
        <f t="shared" si="204"/>
        <v>158.73000000000002</v>
      </c>
      <c r="R823" s="168">
        <f t="shared" si="205"/>
        <v>5.8899999999999872</v>
      </c>
      <c r="S823" s="170">
        <f t="shared" si="206"/>
        <v>4.3251578792774172E-2</v>
      </c>
      <c r="T823" s="168" t="s">
        <v>502</v>
      </c>
      <c r="U823" s="168" t="s">
        <v>316</v>
      </c>
      <c r="V823" s="168" t="s">
        <v>384</v>
      </c>
      <c r="W823" s="174">
        <v>1</v>
      </c>
      <c r="X823" s="168" t="s">
        <v>346</v>
      </c>
    </row>
    <row r="824" spans="2:24" hidden="1">
      <c r="B824" s="658"/>
      <c r="C824" s="443"/>
      <c r="D824" s="205">
        <v>8</v>
      </c>
      <c r="E824" s="168" t="s">
        <v>613</v>
      </c>
      <c r="F824" s="259">
        <v>1191.22</v>
      </c>
      <c r="G824" s="168">
        <v>195.23</v>
      </c>
      <c r="H824" s="168">
        <v>195.23</v>
      </c>
      <c r="I824" s="176">
        <f t="shared" si="200"/>
        <v>1</v>
      </c>
      <c r="J824" s="168">
        <v>8.61</v>
      </c>
      <c r="K824" s="176">
        <f t="shared" si="201"/>
        <v>4.4101828612405879E-2</v>
      </c>
      <c r="L824" s="259">
        <v>156.74</v>
      </c>
      <c r="M824" s="176">
        <f t="shared" si="202"/>
        <v>1.0441018286124057</v>
      </c>
      <c r="N824" s="259">
        <v>1349.53</v>
      </c>
      <c r="O824" s="168">
        <v>1.01</v>
      </c>
      <c r="P824" s="175">
        <f t="shared" si="203"/>
        <v>5.1733852379244995E-3</v>
      </c>
      <c r="Q824" s="259">
        <f t="shared" si="204"/>
        <v>158.3074</v>
      </c>
      <c r="R824" s="168">
        <f t="shared" si="205"/>
        <v>7.5999999999999854</v>
      </c>
      <c r="S824" s="170">
        <f t="shared" si="206"/>
        <v>3.8928443374481307E-2</v>
      </c>
      <c r="T824" s="168" t="s">
        <v>502</v>
      </c>
      <c r="U824" s="168" t="s">
        <v>316</v>
      </c>
      <c r="V824" s="168" t="s">
        <v>366</v>
      </c>
      <c r="W824" s="174">
        <v>1</v>
      </c>
      <c r="X824" s="168" t="s">
        <v>346</v>
      </c>
    </row>
    <row r="825" spans="2:24" hidden="1">
      <c r="B825" s="658"/>
      <c r="C825" s="443"/>
      <c r="D825" s="205">
        <v>9</v>
      </c>
      <c r="E825" s="168" t="s">
        <v>453</v>
      </c>
      <c r="F825" s="259">
        <v>1028.1699999999998</v>
      </c>
      <c r="G825" s="168">
        <v>95.2</v>
      </c>
      <c r="H825" s="168">
        <v>95.2</v>
      </c>
      <c r="I825" s="176">
        <f t="shared" si="200"/>
        <v>1</v>
      </c>
      <c r="J825" s="168">
        <v>3.73</v>
      </c>
      <c r="K825" s="176">
        <f t="shared" si="201"/>
        <v>3.9180672268907563E-2</v>
      </c>
      <c r="L825" s="259">
        <v>318.32</v>
      </c>
      <c r="M825" s="176">
        <f t="shared" si="202"/>
        <v>1.0391806722689076</v>
      </c>
      <c r="N825" s="259">
        <v>1187.33</v>
      </c>
      <c r="O825" s="168">
        <v>0.5</v>
      </c>
      <c r="P825" s="175">
        <f t="shared" si="203"/>
        <v>5.252100840336134E-3</v>
      </c>
      <c r="Q825" s="259">
        <f t="shared" si="204"/>
        <v>159.16</v>
      </c>
      <c r="R825" s="168">
        <f t="shared" si="205"/>
        <v>3.230000000000004</v>
      </c>
      <c r="S825" s="170">
        <f t="shared" si="206"/>
        <v>3.3928571428571468E-2</v>
      </c>
      <c r="T825" s="168" t="s">
        <v>502</v>
      </c>
      <c r="U825" s="168" t="s">
        <v>364</v>
      </c>
      <c r="V825" s="168" t="s">
        <v>366</v>
      </c>
      <c r="W825" s="174">
        <v>1</v>
      </c>
      <c r="X825" s="168" t="s">
        <v>143</v>
      </c>
    </row>
    <row r="826" spans="2:24" hidden="1">
      <c r="B826" s="658"/>
      <c r="C826" s="443"/>
      <c r="D826" s="205">
        <v>10</v>
      </c>
      <c r="E826" s="168" t="s">
        <v>611</v>
      </c>
      <c r="F826" s="259">
        <v>1025.08</v>
      </c>
      <c r="G826" s="168">
        <v>90.43</v>
      </c>
      <c r="H826" s="168">
        <v>90.43</v>
      </c>
      <c r="I826" s="176">
        <f t="shared" si="200"/>
        <v>1</v>
      </c>
      <c r="J826" s="168">
        <v>3.54</v>
      </c>
      <c r="K826" s="176">
        <f t="shared" si="201"/>
        <v>3.9146301006303216E-2</v>
      </c>
      <c r="L826" s="259">
        <v>333.9</v>
      </c>
      <c r="M826" s="176">
        <f t="shared" si="202"/>
        <v>1.0391463010063033</v>
      </c>
      <c r="N826" s="259">
        <v>1182.01</v>
      </c>
      <c r="O826" s="168">
        <v>0.47</v>
      </c>
      <c r="P826" s="175">
        <f t="shared" si="203"/>
        <v>5.1973902465995789E-3</v>
      </c>
      <c r="Q826" s="259">
        <f t="shared" si="204"/>
        <v>156.93299999999999</v>
      </c>
      <c r="R826" s="168">
        <f t="shared" si="205"/>
        <v>3.0700000000000065</v>
      </c>
      <c r="S826" s="170">
        <f t="shared" si="206"/>
        <v>3.3948910759703708E-2</v>
      </c>
      <c r="T826" s="168" t="s">
        <v>502</v>
      </c>
      <c r="U826" s="168" t="s">
        <v>364</v>
      </c>
      <c r="V826" s="168" t="s">
        <v>366</v>
      </c>
      <c r="W826" s="174">
        <v>1</v>
      </c>
      <c r="X826" s="168" t="s">
        <v>134</v>
      </c>
    </row>
    <row r="827" spans="2:24" hidden="1">
      <c r="B827" s="657">
        <v>45952</v>
      </c>
      <c r="C827" s="443" t="str">
        <f t="shared" ref="C827" si="208">RIGHT(TEXT(B827,"aaa"),1)</f>
        <v>三</v>
      </c>
      <c r="D827" s="205">
        <v>1</v>
      </c>
      <c r="E827" s="168" t="s">
        <v>447</v>
      </c>
      <c r="F827" s="259">
        <v>14935.43</v>
      </c>
      <c r="G827" s="168">
        <v>109.82</v>
      </c>
      <c r="H827" s="168">
        <v>162.80000000000001</v>
      </c>
      <c r="I827" s="176">
        <f t="shared" si="200"/>
        <v>1.4824257876525224</v>
      </c>
      <c r="J827" s="168">
        <v>0.6</v>
      </c>
      <c r="K827" s="176">
        <f t="shared" si="201"/>
        <v>5.4634857038790754E-3</v>
      </c>
      <c r="L827" s="259">
        <v>278.75</v>
      </c>
      <c r="M827" s="176">
        <f t="shared" si="202"/>
        <v>1.4878892733564015</v>
      </c>
      <c r="N827" s="259">
        <v>14935.43</v>
      </c>
      <c r="O827" s="168">
        <v>0</v>
      </c>
      <c r="P827" s="175">
        <f t="shared" si="203"/>
        <v>0</v>
      </c>
      <c r="Q827" s="259">
        <f t="shared" si="204"/>
        <v>0</v>
      </c>
      <c r="R827" s="168">
        <f t="shared" si="205"/>
        <v>53.580000000000013</v>
      </c>
      <c r="S827" s="170">
        <f t="shared" si="206"/>
        <v>0.48788927335640153</v>
      </c>
      <c r="T827" s="168" t="s">
        <v>497</v>
      </c>
      <c r="U827" s="168" t="s">
        <v>355</v>
      </c>
      <c r="V827" s="168" t="s">
        <v>448</v>
      </c>
      <c r="W827" s="174">
        <v>1</v>
      </c>
      <c r="X827" s="168" t="s">
        <v>346</v>
      </c>
    </row>
    <row r="828" spans="2:24" hidden="1">
      <c r="B828" s="658"/>
      <c r="C828" s="443"/>
      <c r="D828" s="205">
        <v>2</v>
      </c>
      <c r="E828" s="168" t="s">
        <v>388</v>
      </c>
      <c r="F828" s="259">
        <v>5325</v>
      </c>
      <c r="G828" s="168">
        <v>10269</v>
      </c>
      <c r="H828" s="168">
        <v>10269</v>
      </c>
      <c r="I828" s="176">
        <f t="shared" si="200"/>
        <v>1</v>
      </c>
      <c r="J828" s="168">
        <v>300</v>
      </c>
      <c r="K828" s="176">
        <f t="shared" si="201"/>
        <v>2.9214139643587496E-2</v>
      </c>
      <c r="L828" s="259">
        <v>17.75</v>
      </c>
      <c r="M828" s="176">
        <f t="shared" si="202"/>
        <v>1.0292141396435874</v>
      </c>
      <c r="N828" s="259">
        <v>5325</v>
      </c>
      <c r="O828" s="168">
        <v>0</v>
      </c>
      <c r="P828" s="175">
        <f t="shared" si="203"/>
        <v>0</v>
      </c>
      <c r="Q828" s="259">
        <f t="shared" si="204"/>
        <v>0</v>
      </c>
      <c r="R828" s="168">
        <f t="shared" si="205"/>
        <v>300</v>
      </c>
      <c r="S828" s="170">
        <f t="shared" si="206"/>
        <v>2.9214139643587496E-2</v>
      </c>
      <c r="T828" s="168" t="s">
        <v>497</v>
      </c>
      <c r="U828" s="168" t="s">
        <v>355</v>
      </c>
      <c r="V828" s="168" t="s">
        <v>389</v>
      </c>
      <c r="W828" s="174">
        <v>1</v>
      </c>
      <c r="X828" s="168" t="s">
        <v>176</v>
      </c>
    </row>
    <row r="829" spans="2:24" hidden="1">
      <c r="B829" s="658"/>
      <c r="C829" s="443"/>
      <c r="D829" s="205">
        <v>3</v>
      </c>
      <c r="E829" s="168" t="s">
        <v>359</v>
      </c>
      <c r="F829" s="259">
        <v>1467.6399999999999</v>
      </c>
      <c r="G829" s="168">
        <v>107.04</v>
      </c>
      <c r="H829" s="168">
        <v>107.04</v>
      </c>
      <c r="I829" s="176">
        <f t="shared" si="200"/>
        <v>1</v>
      </c>
      <c r="J829" s="168">
        <v>5.24</v>
      </c>
      <c r="K829" s="176">
        <f t="shared" si="201"/>
        <v>4.8953662182361732E-2</v>
      </c>
      <c r="L829" s="259">
        <v>313.60000000000002</v>
      </c>
      <c r="M829" s="176">
        <f t="shared" si="202"/>
        <v>1.0489536621823616</v>
      </c>
      <c r="N829" s="259">
        <v>1643.26</v>
      </c>
      <c r="O829" s="168">
        <v>0.56000000000000005</v>
      </c>
      <c r="P829" s="175">
        <f t="shared" si="203"/>
        <v>5.2316890881913304E-3</v>
      </c>
      <c r="Q829" s="259">
        <f t="shared" si="204"/>
        <v>175.61600000000004</v>
      </c>
      <c r="R829" s="168">
        <f t="shared" si="205"/>
        <v>4.6799999999999944</v>
      </c>
      <c r="S829" s="170">
        <f t="shared" si="206"/>
        <v>4.3721973094170349E-2</v>
      </c>
      <c r="T829" s="168" t="s">
        <v>502</v>
      </c>
      <c r="U829" s="168" t="s">
        <v>316</v>
      </c>
      <c r="V829" s="168" t="s">
        <v>384</v>
      </c>
      <c r="W829" s="174">
        <v>1</v>
      </c>
      <c r="X829" s="168" t="s">
        <v>346</v>
      </c>
    </row>
    <row r="830" spans="2:24" hidden="1">
      <c r="B830" s="658"/>
      <c r="C830" s="443"/>
      <c r="D830" s="205">
        <v>4</v>
      </c>
      <c r="E830" s="168" t="s">
        <v>343</v>
      </c>
      <c r="F830" s="259">
        <v>1356.3400000000001</v>
      </c>
      <c r="G830" s="168">
        <v>230.37</v>
      </c>
      <c r="H830" s="168">
        <v>230.37</v>
      </c>
      <c r="I830" s="176">
        <f t="shared" si="200"/>
        <v>1</v>
      </c>
      <c r="J830" s="168">
        <v>7.9</v>
      </c>
      <c r="K830" s="176">
        <f t="shared" si="201"/>
        <v>3.4292659634501024E-2</v>
      </c>
      <c r="L830" s="259">
        <v>194.04</v>
      </c>
      <c r="M830" s="176">
        <f t="shared" si="202"/>
        <v>1.034292659634501</v>
      </c>
      <c r="N830" s="259">
        <v>1532.92</v>
      </c>
      <c r="O830" s="168">
        <v>0.91</v>
      </c>
      <c r="P830" s="175">
        <f t="shared" si="203"/>
        <v>3.9501671224551806E-3</v>
      </c>
      <c r="Q830" s="259">
        <f t="shared" si="204"/>
        <v>176.57640000000001</v>
      </c>
      <c r="R830" s="168">
        <f t="shared" si="205"/>
        <v>6.9900000000000055</v>
      </c>
      <c r="S830" s="170">
        <f t="shared" si="206"/>
        <v>3.0342492512045863E-2</v>
      </c>
      <c r="T830" s="168" t="s">
        <v>502</v>
      </c>
      <c r="U830" s="168" t="s">
        <v>316</v>
      </c>
      <c r="V830" s="168" t="s">
        <v>445</v>
      </c>
      <c r="W830" s="174">
        <v>1</v>
      </c>
      <c r="X830" s="168" t="s">
        <v>179</v>
      </c>
    </row>
    <row r="831" spans="2:24" hidden="1">
      <c r="B831" s="658"/>
      <c r="C831" s="443"/>
      <c r="D831" s="205">
        <v>5</v>
      </c>
      <c r="E831" s="168" t="s">
        <v>354</v>
      </c>
      <c r="F831" s="259">
        <v>1269.92</v>
      </c>
      <c r="G831" s="168">
        <v>329.09</v>
      </c>
      <c r="H831" s="168">
        <v>329.09</v>
      </c>
      <c r="I831" s="176">
        <f t="shared" si="200"/>
        <v>1</v>
      </c>
      <c r="J831" s="168">
        <v>24.22</v>
      </c>
      <c r="K831" s="176">
        <f t="shared" si="201"/>
        <v>7.3596888389194454E-2</v>
      </c>
      <c r="L831" s="259">
        <v>95.34</v>
      </c>
      <c r="M831" s="176">
        <f t="shared" si="202"/>
        <v>1.0735968883891944</v>
      </c>
      <c r="N831" s="259">
        <v>2309.13</v>
      </c>
      <c r="O831" s="168">
        <v>10.9</v>
      </c>
      <c r="P831" s="175">
        <f t="shared" si="203"/>
        <v>3.31216384575648E-2</v>
      </c>
      <c r="Q831" s="259">
        <f t="shared" si="204"/>
        <v>1039.2060000000001</v>
      </c>
      <c r="R831" s="168">
        <f t="shared" si="205"/>
        <v>13.31999999999997</v>
      </c>
      <c r="S831" s="170">
        <f t="shared" si="206"/>
        <v>4.0475249931629556E-2</v>
      </c>
      <c r="T831" s="168" t="s">
        <v>502</v>
      </c>
      <c r="U831" s="168" t="s">
        <v>316</v>
      </c>
      <c r="V831" s="168" t="s">
        <v>445</v>
      </c>
      <c r="W831" s="174">
        <v>1</v>
      </c>
      <c r="X831" s="168" t="s">
        <v>346</v>
      </c>
    </row>
    <row r="832" spans="2:24" hidden="1">
      <c r="B832" s="658"/>
      <c r="C832" s="443"/>
      <c r="D832" s="205">
        <v>6</v>
      </c>
      <c r="E832" s="168" t="s">
        <v>365</v>
      </c>
      <c r="F832" s="259">
        <v>1082.8300000000002</v>
      </c>
      <c r="G832" s="168">
        <v>37.35</v>
      </c>
      <c r="H832" s="168">
        <v>37.35</v>
      </c>
      <c r="I832" s="176">
        <f t="shared" si="200"/>
        <v>1</v>
      </c>
      <c r="J832" s="168">
        <v>1.83</v>
      </c>
      <c r="K832" s="176">
        <f t="shared" si="201"/>
        <v>4.8995983935742969E-2</v>
      </c>
      <c r="L832" s="259">
        <v>814.16</v>
      </c>
      <c r="M832" s="176">
        <f t="shared" si="202"/>
        <v>1.048995983935743</v>
      </c>
      <c r="N832" s="259">
        <v>1489.91</v>
      </c>
      <c r="O832" s="168">
        <v>0.5</v>
      </c>
      <c r="P832" s="175">
        <f t="shared" si="203"/>
        <v>1.3386880856760375E-2</v>
      </c>
      <c r="Q832" s="259">
        <f t="shared" si="204"/>
        <v>407.08</v>
      </c>
      <c r="R832" s="168">
        <f t="shared" si="205"/>
        <v>1.3299999999999983</v>
      </c>
      <c r="S832" s="170">
        <f t="shared" si="206"/>
        <v>3.5609103078982553E-2</v>
      </c>
      <c r="T832" s="168" t="s">
        <v>502</v>
      </c>
      <c r="U832" s="168" t="s">
        <v>364</v>
      </c>
      <c r="V832" s="168" t="s">
        <v>366</v>
      </c>
      <c r="W832" s="174">
        <v>1</v>
      </c>
      <c r="X832" s="168" t="s">
        <v>133</v>
      </c>
    </row>
    <row r="833" spans="2:24" hidden="1">
      <c r="B833" s="658"/>
      <c r="C833" s="443"/>
      <c r="D833" s="205">
        <v>7</v>
      </c>
      <c r="E833" s="168" t="s">
        <v>418</v>
      </c>
      <c r="F833" s="259">
        <v>1080.5899999999999</v>
      </c>
      <c r="G833" s="168">
        <v>125.87</v>
      </c>
      <c r="H833" s="168">
        <v>125.87</v>
      </c>
      <c r="I833" s="176">
        <f t="shared" si="200"/>
        <v>1</v>
      </c>
      <c r="J833" s="168">
        <v>6.17</v>
      </c>
      <c r="K833" s="176">
        <f t="shared" si="201"/>
        <v>4.9018828950504488E-2</v>
      </c>
      <c r="L833" s="259">
        <v>203.5</v>
      </c>
      <c r="M833" s="176">
        <f t="shared" si="202"/>
        <v>1.0490188289505045</v>
      </c>
      <c r="N833" s="259">
        <v>1255.5999999999999</v>
      </c>
      <c r="O833" s="168">
        <v>0.86</v>
      </c>
      <c r="P833" s="175">
        <f t="shared" si="203"/>
        <v>6.8324461746246123E-3</v>
      </c>
      <c r="Q833" s="259">
        <f t="shared" si="204"/>
        <v>175.01</v>
      </c>
      <c r="R833" s="168">
        <f t="shared" si="205"/>
        <v>5.3099999999999872</v>
      </c>
      <c r="S833" s="170">
        <f t="shared" si="206"/>
        <v>4.2186382775879772E-2</v>
      </c>
      <c r="T833" s="168" t="s">
        <v>502</v>
      </c>
      <c r="U833" s="168" t="s">
        <v>316</v>
      </c>
      <c r="V833" s="168" t="s">
        <v>384</v>
      </c>
      <c r="W833" s="174">
        <v>1</v>
      </c>
      <c r="X833" s="168" t="s">
        <v>346</v>
      </c>
    </row>
    <row r="834" spans="2:24" hidden="1">
      <c r="B834" s="658"/>
      <c r="C834" s="443"/>
      <c r="D834" s="205">
        <v>8</v>
      </c>
      <c r="E834" s="168" t="s">
        <v>611</v>
      </c>
      <c r="F834" s="259">
        <v>934.92000000000007</v>
      </c>
      <c r="G834" s="168">
        <v>85.02</v>
      </c>
      <c r="H834" s="168">
        <v>85.02</v>
      </c>
      <c r="I834" s="176">
        <f t="shared" si="200"/>
        <v>1</v>
      </c>
      <c r="J834" s="168">
        <v>3.33</v>
      </c>
      <c r="K834" s="176">
        <f t="shared" si="201"/>
        <v>3.9167254763585041E-2</v>
      </c>
      <c r="L834" s="259">
        <v>333.9</v>
      </c>
      <c r="M834" s="176">
        <f t="shared" si="202"/>
        <v>1.0391672547635851</v>
      </c>
      <c r="N834" s="259">
        <v>1111.8900000000001</v>
      </c>
      <c r="O834" s="168">
        <v>0.53</v>
      </c>
      <c r="P834" s="175">
        <f t="shared" si="203"/>
        <v>6.2338273347447666E-3</v>
      </c>
      <c r="Q834" s="259">
        <f t="shared" si="204"/>
        <v>176.96699999999998</v>
      </c>
      <c r="R834" s="168">
        <f t="shared" si="205"/>
        <v>2.799999999999998</v>
      </c>
      <c r="S834" s="170">
        <f t="shared" si="206"/>
        <v>3.2933427428840249E-2</v>
      </c>
      <c r="T834" s="168" t="s">
        <v>502</v>
      </c>
      <c r="U834" s="168" t="s">
        <v>364</v>
      </c>
      <c r="V834" s="168" t="s">
        <v>366</v>
      </c>
      <c r="W834" s="174">
        <v>1</v>
      </c>
      <c r="X834" s="168" t="s">
        <v>134</v>
      </c>
    </row>
    <row r="835" spans="2:24" hidden="1">
      <c r="B835" s="658"/>
      <c r="C835" s="443"/>
      <c r="D835" s="205">
        <v>9</v>
      </c>
      <c r="E835" s="168" t="s">
        <v>639</v>
      </c>
      <c r="F835" s="259">
        <v>904.65000000000009</v>
      </c>
      <c r="G835" s="168">
        <v>238.3</v>
      </c>
      <c r="H835" s="168">
        <v>238.3</v>
      </c>
      <c r="I835" s="176">
        <f t="shared" si="200"/>
        <v>1</v>
      </c>
      <c r="J835" s="168">
        <v>5.84</v>
      </c>
      <c r="K835" s="176">
        <f t="shared" si="201"/>
        <v>2.4506924045321021E-2</v>
      </c>
      <c r="L835" s="259">
        <v>185</v>
      </c>
      <c r="M835" s="176">
        <f t="shared" si="202"/>
        <v>1.0245069240453211</v>
      </c>
      <c r="N835" s="259">
        <v>1080.4000000000001</v>
      </c>
      <c r="O835" s="168">
        <v>0.95</v>
      </c>
      <c r="P835" s="175">
        <f t="shared" si="203"/>
        <v>3.9865715484683172E-3</v>
      </c>
      <c r="Q835" s="259">
        <f t="shared" si="204"/>
        <v>175.75</v>
      </c>
      <c r="R835" s="168">
        <f t="shared" si="205"/>
        <v>4.8900000000000032</v>
      </c>
      <c r="S835" s="170">
        <f t="shared" si="206"/>
        <v>2.0520352496852721E-2</v>
      </c>
      <c r="T835" s="168" t="s">
        <v>502</v>
      </c>
      <c r="U835" s="168" t="s">
        <v>316</v>
      </c>
      <c r="V835" s="168" t="s">
        <v>445</v>
      </c>
      <c r="W835" s="174">
        <v>1</v>
      </c>
      <c r="X835" s="168" t="s">
        <v>188</v>
      </c>
    </row>
    <row r="836" spans="2:24" hidden="1">
      <c r="B836" s="658"/>
      <c r="C836" s="443"/>
      <c r="D836" s="205">
        <v>10</v>
      </c>
      <c r="E836" s="168" t="s">
        <v>385</v>
      </c>
      <c r="F836" s="259">
        <v>902.35</v>
      </c>
      <c r="G836" s="168">
        <v>89.34</v>
      </c>
      <c r="H836" s="168">
        <v>89.34</v>
      </c>
      <c r="I836" s="176">
        <f t="shared" si="200"/>
        <v>1</v>
      </c>
      <c r="J836" s="168">
        <v>2.63</v>
      </c>
      <c r="K836" s="176">
        <f t="shared" si="201"/>
        <v>2.94381016342064E-2</v>
      </c>
      <c r="L836" s="259">
        <v>410.16</v>
      </c>
      <c r="M836" s="176">
        <f t="shared" si="202"/>
        <v>1.0294381016342065</v>
      </c>
      <c r="N836" s="259">
        <v>1078.72</v>
      </c>
      <c r="O836" s="168">
        <v>0.43</v>
      </c>
      <c r="P836" s="175">
        <f t="shared" si="203"/>
        <v>4.8130736512200581E-3</v>
      </c>
      <c r="Q836" s="259">
        <f t="shared" si="204"/>
        <v>176.36880000000002</v>
      </c>
      <c r="R836" s="168">
        <f t="shared" si="205"/>
        <v>2.1999999999999953</v>
      </c>
      <c r="S836" s="170">
        <f t="shared" si="206"/>
        <v>2.462502798298629E-2</v>
      </c>
      <c r="T836" s="168" t="s">
        <v>502</v>
      </c>
      <c r="U836" s="168" t="s">
        <v>316</v>
      </c>
      <c r="V836" s="168" t="s">
        <v>348</v>
      </c>
      <c r="W836" s="174">
        <v>1</v>
      </c>
      <c r="X836" s="168" t="s">
        <v>346</v>
      </c>
    </row>
    <row r="837" spans="2:24" hidden="1">
      <c r="B837" s="657">
        <v>45953</v>
      </c>
      <c r="C837" s="443" t="str">
        <f t="shared" ref="C837" si="209">RIGHT(TEXT(B837,"aaa"),1)</f>
        <v>四</v>
      </c>
      <c r="D837" s="205">
        <v>1</v>
      </c>
      <c r="E837" s="168" t="s">
        <v>447</v>
      </c>
      <c r="F837" s="259">
        <v>10249.64</v>
      </c>
      <c r="G837" s="168">
        <v>84.72</v>
      </c>
      <c r="H837" s="168">
        <v>120.89</v>
      </c>
      <c r="I837" s="176">
        <f t="shared" si="200"/>
        <v>1.4269357884796978</v>
      </c>
      <c r="J837" s="168">
        <v>0.6</v>
      </c>
      <c r="K837" s="176">
        <f t="shared" si="201"/>
        <v>7.0821529745042494E-3</v>
      </c>
      <c r="L837" s="259">
        <v>278.75</v>
      </c>
      <c r="M837" s="176">
        <f t="shared" si="202"/>
        <v>1.434017941454202</v>
      </c>
      <c r="N837" s="259">
        <v>10249.64</v>
      </c>
      <c r="O837" s="168">
        <v>0</v>
      </c>
      <c r="P837" s="175">
        <f t="shared" si="203"/>
        <v>0</v>
      </c>
      <c r="Q837" s="259">
        <f t="shared" si="204"/>
        <v>0</v>
      </c>
      <c r="R837" s="168">
        <f t="shared" si="205"/>
        <v>36.769999999999996</v>
      </c>
      <c r="S837" s="170">
        <f t="shared" si="206"/>
        <v>0.43401794145420203</v>
      </c>
      <c r="T837" s="168" t="s">
        <v>497</v>
      </c>
      <c r="U837" s="168" t="s">
        <v>355</v>
      </c>
      <c r="V837" s="168" t="s">
        <v>448</v>
      </c>
      <c r="W837" s="174">
        <v>1</v>
      </c>
      <c r="X837" s="168" t="s">
        <v>346</v>
      </c>
    </row>
    <row r="838" spans="2:24" hidden="1">
      <c r="B838" s="658"/>
      <c r="C838" s="443"/>
      <c r="D838" s="205">
        <v>2</v>
      </c>
      <c r="E838" s="168" t="s">
        <v>416</v>
      </c>
      <c r="F838" s="259">
        <v>2219.29</v>
      </c>
      <c r="G838" s="168">
        <v>244.32</v>
      </c>
      <c r="H838" s="168">
        <v>244.32</v>
      </c>
      <c r="I838" s="176">
        <f t="shared" si="200"/>
        <v>1</v>
      </c>
      <c r="J838" s="168">
        <v>18.47</v>
      </c>
      <c r="K838" s="176">
        <f t="shared" si="201"/>
        <v>7.5597576948264564E-2</v>
      </c>
      <c r="L838" s="259">
        <v>156.72999999999999</v>
      </c>
      <c r="M838" s="176">
        <f t="shared" si="202"/>
        <v>1.0755975769482644</v>
      </c>
      <c r="N838" s="259">
        <v>2894.8</v>
      </c>
      <c r="O838" s="168">
        <v>4.3099999999999996</v>
      </c>
      <c r="P838" s="175">
        <f t="shared" si="203"/>
        <v>1.7640798952193844E-2</v>
      </c>
      <c r="Q838" s="259">
        <f t="shared" si="204"/>
        <v>675.5062999999999</v>
      </c>
      <c r="R838" s="168">
        <f t="shared" si="205"/>
        <v>14.159999999999972</v>
      </c>
      <c r="S838" s="170">
        <f t="shared" si="206"/>
        <v>5.7956777996070616E-2</v>
      </c>
      <c r="T838" s="168" t="s">
        <v>502</v>
      </c>
      <c r="U838" s="168" t="s">
        <v>316</v>
      </c>
      <c r="V838" s="168" t="s">
        <v>384</v>
      </c>
      <c r="W838" s="174">
        <v>1</v>
      </c>
      <c r="X838" s="168" t="s">
        <v>346</v>
      </c>
    </row>
    <row r="839" spans="2:24" hidden="1">
      <c r="B839" s="658"/>
      <c r="C839" s="443"/>
      <c r="D839" s="205">
        <v>3</v>
      </c>
      <c r="E839" s="168" t="s">
        <v>365</v>
      </c>
      <c r="F839" s="259">
        <v>2067.9700000000003</v>
      </c>
      <c r="G839" s="168">
        <v>32.700000000000003</v>
      </c>
      <c r="H839" s="168">
        <v>32.700000000000003</v>
      </c>
      <c r="I839" s="176">
        <f t="shared" si="200"/>
        <v>1</v>
      </c>
      <c r="J839" s="168">
        <v>2.75</v>
      </c>
      <c r="K839" s="176">
        <f t="shared" si="201"/>
        <v>8.4097859327217112E-2</v>
      </c>
      <c r="L839" s="259">
        <v>814.16</v>
      </c>
      <c r="M839" s="176">
        <f t="shared" si="202"/>
        <v>1.084097859327217</v>
      </c>
      <c r="N839" s="259">
        <v>2238.94</v>
      </c>
      <c r="O839" s="168">
        <v>0.21</v>
      </c>
      <c r="P839" s="175">
        <f t="shared" si="203"/>
        <v>6.4220183486238527E-3</v>
      </c>
      <c r="Q839" s="259">
        <f t="shared" si="204"/>
        <v>170.97359999999998</v>
      </c>
      <c r="R839" s="168">
        <f t="shared" si="205"/>
        <v>2.54</v>
      </c>
      <c r="S839" s="170">
        <f t="shared" si="206"/>
        <v>7.7675840978593272E-2</v>
      </c>
      <c r="T839" s="168" t="s">
        <v>502</v>
      </c>
      <c r="U839" s="168" t="s">
        <v>364</v>
      </c>
      <c r="V839" s="168" t="s">
        <v>366</v>
      </c>
      <c r="W839" s="174">
        <v>1</v>
      </c>
      <c r="X839" s="168" t="s">
        <v>133</v>
      </c>
    </row>
    <row r="840" spans="2:24" hidden="1">
      <c r="B840" s="658"/>
      <c r="C840" s="443"/>
      <c r="D840" s="205">
        <v>4</v>
      </c>
      <c r="E840" s="168" t="s">
        <v>506</v>
      </c>
      <c r="F840" s="259">
        <v>1860.72</v>
      </c>
      <c r="G840" s="168">
        <v>22.58</v>
      </c>
      <c r="H840" s="168">
        <v>22.58</v>
      </c>
      <c r="I840" s="176">
        <f t="shared" si="200"/>
        <v>1</v>
      </c>
      <c r="J840" s="168">
        <v>2.1</v>
      </c>
      <c r="K840" s="176">
        <f t="shared" si="201"/>
        <v>9.3002657218777693E-2</v>
      </c>
      <c r="L840" s="259">
        <v>930.36</v>
      </c>
      <c r="M840" s="176">
        <f t="shared" si="202"/>
        <v>1.0930026572187777</v>
      </c>
      <c r="N840" s="259">
        <v>1953.76</v>
      </c>
      <c r="O840" s="168">
        <v>0.1</v>
      </c>
      <c r="P840" s="175">
        <f t="shared" si="203"/>
        <v>4.4286979627989375E-3</v>
      </c>
      <c r="Q840" s="259">
        <f t="shared" si="204"/>
        <v>93.036000000000001</v>
      </c>
      <c r="R840" s="168">
        <f t="shared" si="205"/>
        <v>2.0000000000000013</v>
      </c>
      <c r="S840" s="170">
        <f t="shared" si="206"/>
        <v>8.8573959255978801E-2</v>
      </c>
      <c r="T840" s="168" t="s">
        <v>502</v>
      </c>
      <c r="U840" s="168" t="s">
        <v>316</v>
      </c>
      <c r="V840" s="168" t="s">
        <v>445</v>
      </c>
      <c r="W840" s="174">
        <v>1</v>
      </c>
      <c r="X840" s="168" t="s">
        <v>143</v>
      </c>
    </row>
    <row r="841" spans="2:24" hidden="1">
      <c r="B841" s="658"/>
      <c r="C841" s="443"/>
      <c r="D841" s="205">
        <v>5</v>
      </c>
      <c r="E841" s="168" t="s">
        <v>359</v>
      </c>
      <c r="F841" s="259">
        <v>1778.11</v>
      </c>
      <c r="G841" s="168">
        <v>74.069999999999993</v>
      </c>
      <c r="H841" s="168">
        <v>74.069999999999993</v>
      </c>
      <c r="I841" s="176">
        <f t="shared" si="200"/>
        <v>1</v>
      </c>
      <c r="J841" s="168">
        <v>6.22</v>
      </c>
      <c r="K841" s="176">
        <f t="shared" si="201"/>
        <v>8.3974618604023221E-2</v>
      </c>
      <c r="L841" s="259">
        <v>313.60000000000002</v>
      </c>
      <c r="M841" s="176">
        <f t="shared" si="202"/>
        <v>1.0839746186040231</v>
      </c>
      <c r="N841" s="259">
        <v>1950.59</v>
      </c>
      <c r="O841" s="168">
        <v>0.55000000000000004</v>
      </c>
      <c r="P841" s="175">
        <f t="shared" si="203"/>
        <v>7.4254083974618617E-3</v>
      </c>
      <c r="Q841" s="259">
        <f t="shared" si="204"/>
        <v>172.48000000000002</v>
      </c>
      <c r="R841" s="168">
        <f t="shared" si="205"/>
        <v>5.669999999999999</v>
      </c>
      <c r="S841" s="170">
        <f t="shared" si="206"/>
        <v>7.6549210206561358E-2</v>
      </c>
      <c r="T841" s="168" t="s">
        <v>502</v>
      </c>
      <c r="U841" s="168" t="s">
        <v>316</v>
      </c>
      <c r="V841" s="168" t="s">
        <v>384</v>
      </c>
      <c r="W841" s="174">
        <v>1</v>
      </c>
      <c r="X841" s="168" t="s">
        <v>346</v>
      </c>
    </row>
    <row r="842" spans="2:24" hidden="1">
      <c r="B842" s="658"/>
      <c r="C842" s="443"/>
      <c r="D842" s="205">
        <v>6</v>
      </c>
      <c r="E842" s="168" t="s">
        <v>611</v>
      </c>
      <c r="F842" s="259">
        <v>1616.0700000000002</v>
      </c>
      <c r="G842" s="168">
        <v>79.739999999999995</v>
      </c>
      <c r="H842" s="168">
        <v>79.739999999999995</v>
      </c>
      <c r="I842" s="176">
        <f t="shared" si="200"/>
        <v>1</v>
      </c>
      <c r="J842" s="168">
        <v>5.36</v>
      </c>
      <c r="K842" s="176">
        <f t="shared" si="201"/>
        <v>6.7218459994983701E-2</v>
      </c>
      <c r="L842" s="259">
        <v>333.9</v>
      </c>
      <c r="M842" s="176">
        <f t="shared" si="202"/>
        <v>1.0672184599949837</v>
      </c>
      <c r="N842" s="259">
        <v>1789.7</v>
      </c>
      <c r="O842" s="168">
        <v>0.52</v>
      </c>
      <c r="P842" s="175">
        <f t="shared" si="203"/>
        <v>6.5211938801103594E-3</v>
      </c>
      <c r="Q842" s="259">
        <f t="shared" si="204"/>
        <v>173.62799999999999</v>
      </c>
      <c r="R842" s="168">
        <f t="shared" si="205"/>
        <v>4.84</v>
      </c>
      <c r="S842" s="170">
        <f t="shared" si="206"/>
        <v>6.069726611487334E-2</v>
      </c>
      <c r="T842" s="168" t="s">
        <v>502</v>
      </c>
      <c r="U842" s="168" t="s">
        <v>364</v>
      </c>
      <c r="V842" s="168" t="s">
        <v>366</v>
      </c>
      <c r="W842" s="174">
        <v>1</v>
      </c>
      <c r="X842" s="168" t="s">
        <v>134</v>
      </c>
    </row>
    <row r="843" spans="2:24" hidden="1">
      <c r="B843" s="658"/>
      <c r="C843" s="443"/>
      <c r="D843" s="205">
        <v>7</v>
      </c>
      <c r="E843" s="168" t="s">
        <v>453</v>
      </c>
      <c r="F843" s="259">
        <v>1451.54</v>
      </c>
      <c r="G843" s="168">
        <v>75.959999999999994</v>
      </c>
      <c r="H843" s="168">
        <v>75.959999999999994</v>
      </c>
      <c r="I843" s="176">
        <f t="shared" si="200"/>
        <v>1</v>
      </c>
      <c r="J843" s="168">
        <v>5.1100000000000003</v>
      </c>
      <c r="K843" s="176">
        <f t="shared" si="201"/>
        <v>6.7272248551869418E-2</v>
      </c>
      <c r="L843" s="259">
        <v>318.32</v>
      </c>
      <c r="M843" s="176">
        <f t="shared" si="202"/>
        <v>1.0672722485518693</v>
      </c>
      <c r="N843" s="259">
        <v>1626.62</v>
      </c>
      <c r="O843" s="168">
        <v>0.55000000000000004</v>
      </c>
      <c r="P843" s="175">
        <f t="shared" si="203"/>
        <v>7.2406529752501326E-3</v>
      </c>
      <c r="Q843" s="259">
        <f t="shared" si="204"/>
        <v>175.07600000000002</v>
      </c>
      <c r="R843" s="168">
        <f t="shared" si="205"/>
        <v>4.5599999999999996</v>
      </c>
      <c r="S843" s="170">
        <f t="shared" si="206"/>
        <v>6.0031595576619273E-2</v>
      </c>
      <c r="T843" s="168" t="s">
        <v>502</v>
      </c>
      <c r="U843" s="168" t="s">
        <v>364</v>
      </c>
      <c r="V843" s="168" t="s">
        <v>366</v>
      </c>
      <c r="W843" s="174">
        <v>1</v>
      </c>
      <c r="X843" s="168" t="s">
        <v>143</v>
      </c>
    </row>
    <row r="844" spans="2:24" hidden="1">
      <c r="B844" s="658"/>
      <c r="C844" s="443"/>
      <c r="D844" s="205">
        <v>8</v>
      </c>
      <c r="E844" s="168" t="s">
        <v>385</v>
      </c>
      <c r="F844" s="259">
        <v>1300.2</v>
      </c>
      <c r="G844" s="168">
        <v>71.22</v>
      </c>
      <c r="H844" s="168">
        <v>71.22</v>
      </c>
      <c r="I844" s="176">
        <f t="shared" si="200"/>
        <v>1</v>
      </c>
      <c r="J844" s="168">
        <v>3.59</v>
      </c>
      <c r="K844" s="176">
        <f t="shared" si="201"/>
        <v>5.0407188991856221E-2</v>
      </c>
      <c r="L844" s="259">
        <v>410.16</v>
      </c>
      <c r="M844" s="176">
        <f t="shared" si="202"/>
        <v>1.0504071889918563</v>
      </c>
      <c r="N844" s="259">
        <v>1472.47</v>
      </c>
      <c r="O844" s="168">
        <v>0.42</v>
      </c>
      <c r="P844" s="175">
        <f t="shared" si="203"/>
        <v>5.8972198820556026E-3</v>
      </c>
      <c r="Q844" s="259">
        <f t="shared" si="204"/>
        <v>172.2672</v>
      </c>
      <c r="R844" s="168">
        <f t="shared" si="205"/>
        <v>3.1700000000000035</v>
      </c>
      <c r="S844" s="170">
        <f t="shared" si="206"/>
        <v>4.4509969109800665E-2</v>
      </c>
      <c r="T844" s="168" t="s">
        <v>502</v>
      </c>
      <c r="U844" s="168" t="s">
        <v>316</v>
      </c>
      <c r="V844" s="168" t="s">
        <v>348</v>
      </c>
      <c r="W844" s="174">
        <v>1</v>
      </c>
      <c r="X844" s="168" t="s">
        <v>346</v>
      </c>
    </row>
    <row r="845" spans="2:24" hidden="1">
      <c r="B845" s="658"/>
      <c r="C845" s="443"/>
      <c r="D845" s="205">
        <v>9</v>
      </c>
      <c r="E845" s="168" t="s">
        <v>615</v>
      </c>
      <c r="F845" s="259">
        <v>1034.53</v>
      </c>
      <c r="G845" s="168">
        <v>100.47</v>
      </c>
      <c r="H845" s="168">
        <v>100.47</v>
      </c>
      <c r="I845" s="176">
        <f t="shared" si="200"/>
        <v>1</v>
      </c>
      <c r="J845" s="168">
        <v>4.22</v>
      </c>
      <c r="K845" s="176">
        <f t="shared" si="201"/>
        <v>4.2002587837165324E-2</v>
      </c>
      <c r="L845" s="259">
        <v>331.58</v>
      </c>
      <c r="M845" s="176">
        <f t="shared" si="202"/>
        <v>1.0420025878371653</v>
      </c>
      <c r="N845" s="259">
        <v>1399.27</v>
      </c>
      <c r="O845" s="168">
        <v>1.1000000000000001</v>
      </c>
      <c r="P845" s="175">
        <f t="shared" si="203"/>
        <v>1.0948541853289541E-2</v>
      </c>
      <c r="Q845" s="259">
        <f t="shared" si="204"/>
        <v>364.738</v>
      </c>
      <c r="R845" s="168">
        <f t="shared" si="205"/>
        <v>3.1199999999999988</v>
      </c>
      <c r="S845" s="170">
        <f t="shared" si="206"/>
        <v>3.1054045983875771E-2</v>
      </c>
      <c r="T845" s="168" t="s">
        <v>502</v>
      </c>
      <c r="U845" s="168" t="s">
        <v>364</v>
      </c>
      <c r="V845" s="168" t="s">
        <v>366</v>
      </c>
      <c r="W845" s="174">
        <v>1</v>
      </c>
      <c r="X845" s="168" t="s">
        <v>140</v>
      </c>
    </row>
    <row r="846" spans="2:24" hidden="1">
      <c r="B846" s="658"/>
      <c r="C846" s="443"/>
      <c r="D846" s="205">
        <v>10</v>
      </c>
      <c r="E846" s="168" t="s">
        <v>434</v>
      </c>
      <c r="F846" s="259">
        <v>1028.25</v>
      </c>
      <c r="G846" s="168">
        <v>46.4</v>
      </c>
      <c r="H846" s="168">
        <v>46.4</v>
      </c>
      <c r="I846" s="176">
        <f t="shared" si="200"/>
        <v>1</v>
      </c>
      <c r="J846" s="168">
        <v>4.4000000000000004</v>
      </c>
      <c r="K846" s="176">
        <f t="shared" si="201"/>
        <v>9.4827586206896561E-2</v>
      </c>
      <c r="L846" s="259">
        <v>342.75</v>
      </c>
      <c r="M846" s="176">
        <f t="shared" si="202"/>
        <v>1.0948275862068966</v>
      </c>
      <c r="N846" s="259">
        <v>1508.1</v>
      </c>
      <c r="O846" s="168">
        <v>1.4</v>
      </c>
      <c r="P846" s="175">
        <f t="shared" si="203"/>
        <v>3.0172413793103446E-2</v>
      </c>
      <c r="Q846" s="259">
        <f t="shared" si="204"/>
        <v>479.84999999999997</v>
      </c>
      <c r="R846" s="168">
        <f t="shared" si="205"/>
        <v>2.9999999999999987</v>
      </c>
      <c r="S846" s="170">
        <f t="shared" si="206"/>
        <v>6.465517241379308E-2</v>
      </c>
      <c r="T846" s="168" t="s">
        <v>502</v>
      </c>
      <c r="U846" s="168" t="s">
        <v>364</v>
      </c>
      <c r="V846" s="168" t="s">
        <v>366</v>
      </c>
      <c r="W846" s="174">
        <v>1</v>
      </c>
      <c r="X846" s="168" t="s">
        <v>144</v>
      </c>
    </row>
    <row r="847" spans="2:24" hidden="1">
      <c r="B847" s="657">
        <v>45954</v>
      </c>
      <c r="C847" s="443" t="str">
        <f t="shared" ref="C847" si="210">RIGHT(TEXT(B847,"aaa"),1)</f>
        <v>五</v>
      </c>
      <c r="D847" s="205">
        <v>1</v>
      </c>
      <c r="E847" s="168" t="s">
        <v>447</v>
      </c>
      <c r="F847" s="259">
        <v>8847.5300000000007</v>
      </c>
      <c r="G847" s="168">
        <v>73.56</v>
      </c>
      <c r="H847" s="168">
        <v>101.34</v>
      </c>
      <c r="I847" s="176">
        <f t="shared" si="200"/>
        <v>1.3776508972267536</v>
      </c>
      <c r="J847" s="168">
        <v>3.96</v>
      </c>
      <c r="K847" s="176">
        <f t="shared" si="201"/>
        <v>5.3833605220228384E-2</v>
      </c>
      <c r="L847" s="259">
        <v>278.75</v>
      </c>
      <c r="M847" s="176">
        <f t="shared" si="202"/>
        <v>1.431484502446982</v>
      </c>
      <c r="N847" s="259">
        <v>8847.5300000000007</v>
      </c>
      <c r="O847" s="168">
        <v>0</v>
      </c>
      <c r="P847" s="175">
        <f t="shared" si="203"/>
        <v>0</v>
      </c>
      <c r="Q847" s="259">
        <f t="shared" si="204"/>
        <v>0</v>
      </c>
      <c r="R847" s="168">
        <f t="shared" si="205"/>
        <v>31.739999999999995</v>
      </c>
      <c r="S847" s="170">
        <f t="shared" si="206"/>
        <v>0.431484502446982</v>
      </c>
      <c r="T847" s="168" t="s">
        <v>497</v>
      </c>
      <c r="U847" s="168" t="s">
        <v>355</v>
      </c>
      <c r="V847" s="168" t="s">
        <v>448</v>
      </c>
      <c r="W847" s="174">
        <v>1</v>
      </c>
      <c r="X847" s="168" t="s">
        <v>346</v>
      </c>
    </row>
    <row r="848" spans="2:24" hidden="1">
      <c r="B848" s="658"/>
      <c r="C848" s="443"/>
      <c r="D848" s="205">
        <v>2</v>
      </c>
      <c r="E848" s="168" t="s">
        <v>506</v>
      </c>
      <c r="F848" s="259">
        <v>1897.9399999999998</v>
      </c>
      <c r="G848" s="168">
        <v>23.19</v>
      </c>
      <c r="H848" s="168">
        <v>23.19</v>
      </c>
      <c r="I848" s="176">
        <f t="shared" si="200"/>
        <v>1</v>
      </c>
      <c r="J848" s="168">
        <v>2.21</v>
      </c>
      <c r="K848" s="176">
        <f t="shared" si="201"/>
        <v>9.5299698145752468E-2</v>
      </c>
      <c r="L848" s="259">
        <v>930.36</v>
      </c>
      <c r="M848" s="176">
        <f t="shared" si="202"/>
        <v>1.0952996981457526</v>
      </c>
      <c r="N848" s="259">
        <v>2056.1</v>
      </c>
      <c r="O848" s="168">
        <v>0.17</v>
      </c>
      <c r="P848" s="175">
        <f t="shared" si="203"/>
        <v>7.3307460112117294E-3</v>
      </c>
      <c r="Q848" s="259">
        <f t="shared" si="204"/>
        <v>158.16120000000001</v>
      </c>
      <c r="R848" s="168">
        <f t="shared" si="205"/>
        <v>2.0400000000000009</v>
      </c>
      <c r="S848" s="170">
        <f t="shared" si="206"/>
        <v>8.7968952134540784E-2</v>
      </c>
      <c r="T848" s="168" t="s">
        <v>502</v>
      </c>
      <c r="U848" s="168" t="s">
        <v>316</v>
      </c>
      <c r="V848" s="168" t="s">
        <v>445</v>
      </c>
      <c r="W848" s="174">
        <v>1</v>
      </c>
      <c r="X848" s="168" t="s">
        <v>143</v>
      </c>
    </row>
    <row r="849" spans="2:24" hidden="1">
      <c r="B849" s="658"/>
      <c r="C849" s="443"/>
      <c r="D849" s="205">
        <v>3</v>
      </c>
      <c r="E849" s="168" t="s">
        <v>365</v>
      </c>
      <c r="F849" s="259">
        <v>1579.47</v>
      </c>
      <c r="G849" s="168">
        <v>34.54</v>
      </c>
      <c r="H849" s="168">
        <v>34.54</v>
      </c>
      <c r="I849" s="176">
        <f t="shared" si="200"/>
        <v>1</v>
      </c>
      <c r="J849" s="168">
        <v>2.2400000000000002</v>
      </c>
      <c r="K849" s="176">
        <f t="shared" si="201"/>
        <v>6.4852345107122192E-2</v>
      </c>
      <c r="L849" s="259">
        <v>814.16</v>
      </c>
      <c r="M849" s="176">
        <f t="shared" si="202"/>
        <v>1.0648523451071223</v>
      </c>
      <c r="N849" s="259">
        <v>1823.72</v>
      </c>
      <c r="O849" s="168">
        <v>0.3</v>
      </c>
      <c r="P849" s="175">
        <f t="shared" si="203"/>
        <v>8.6855819339895779E-3</v>
      </c>
      <c r="Q849" s="259">
        <f t="shared" si="204"/>
        <v>244.24799999999999</v>
      </c>
      <c r="R849" s="168">
        <f t="shared" si="205"/>
        <v>1.9400000000000019</v>
      </c>
      <c r="S849" s="170">
        <f t="shared" si="206"/>
        <v>5.6166763173132656E-2</v>
      </c>
      <c r="T849" s="168" t="s">
        <v>502</v>
      </c>
      <c r="U849" s="168" t="s">
        <v>364</v>
      </c>
      <c r="V849" s="168" t="s">
        <v>366</v>
      </c>
      <c r="W849" s="174">
        <v>1</v>
      </c>
      <c r="X849" s="168" t="s">
        <v>133</v>
      </c>
    </row>
    <row r="850" spans="2:24" hidden="1">
      <c r="B850" s="658"/>
      <c r="C850" s="443"/>
      <c r="D850" s="205">
        <v>4</v>
      </c>
      <c r="E850" s="168" t="s">
        <v>611</v>
      </c>
      <c r="F850" s="259">
        <v>1455.81</v>
      </c>
      <c r="G850" s="168">
        <v>73.89</v>
      </c>
      <c r="H850" s="168">
        <v>73.89</v>
      </c>
      <c r="I850" s="176">
        <f t="shared" si="200"/>
        <v>1</v>
      </c>
      <c r="J850" s="168">
        <v>4.84</v>
      </c>
      <c r="K850" s="176">
        <f t="shared" si="201"/>
        <v>6.5502774394370009E-2</v>
      </c>
      <c r="L850" s="259">
        <v>333.9</v>
      </c>
      <c r="M850" s="176">
        <f t="shared" si="202"/>
        <v>1.0655027743943701</v>
      </c>
      <c r="N850" s="259">
        <v>1616.08</v>
      </c>
      <c r="O850" s="168">
        <v>0.48</v>
      </c>
      <c r="P850" s="175">
        <f t="shared" si="203"/>
        <v>6.4961429151441331E-3</v>
      </c>
      <c r="Q850" s="259">
        <f t="shared" si="204"/>
        <v>160.27199999999999</v>
      </c>
      <c r="R850" s="168">
        <f t="shared" si="205"/>
        <v>4.360000000000003</v>
      </c>
      <c r="S850" s="170">
        <f t="shared" si="206"/>
        <v>5.9006631479225913E-2</v>
      </c>
      <c r="T850" s="168" t="s">
        <v>502</v>
      </c>
      <c r="U850" s="168" t="s">
        <v>364</v>
      </c>
      <c r="V850" s="168" t="s">
        <v>366</v>
      </c>
      <c r="W850" s="174">
        <v>1</v>
      </c>
      <c r="X850" s="168" t="s">
        <v>134</v>
      </c>
    </row>
    <row r="851" spans="2:24" hidden="1">
      <c r="B851" s="658"/>
      <c r="C851" s="443"/>
      <c r="D851" s="205">
        <v>5</v>
      </c>
      <c r="E851" s="168" t="s">
        <v>359</v>
      </c>
      <c r="F851" s="259">
        <v>1342.2</v>
      </c>
      <c r="G851" s="168">
        <v>73.67</v>
      </c>
      <c r="H851" s="168">
        <v>73.67</v>
      </c>
      <c r="I851" s="176">
        <f t="shared" si="200"/>
        <v>1</v>
      </c>
      <c r="J851" s="168">
        <v>4.79</v>
      </c>
      <c r="K851" s="176">
        <f t="shared" si="201"/>
        <v>6.5019682367313689E-2</v>
      </c>
      <c r="L851" s="259">
        <v>313.60000000000002</v>
      </c>
      <c r="M851" s="176">
        <f t="shared" si="202"/>
        <v>1.0650196823673137</v>
      </c>
      <c r="N851" s="259">
        <v>1502.14</v>
      </c>
      <c r="O851" s="168">
        <v>0.51</v>
      </c>
      <c r="P851" s="175">
        <f t="shared" si="203"/>
        <v>6.9227636758517714E-3</v>
      </c>
      <c r="Q851" s="259">
        <f t="shared" si="204"/>
        <v>159.93600000000001</v>
      </c>
      <c r="R851" s="168">
        <f t="shared" si="205"/>
        <v>4.2800000000000065</v>
      </c>
      <c r="S851" s="170">
        <f t="shared" si="206"/>
        <v>5.809691869146201E-2</v>
      </c>
      <c r="T851" s="168" t="s">
        <v>502</v>
      </c>
      <c r="U851" s="168" t="s">
        <v>316</v>
      </c>
      <c r="V851" s="168" t="s">
        <v>384</v>
      </c>
      <c r="W851" s="174">
        <v>1</v>
      </c>
      <c r="X851" s="168" t="s">
        <v>346</v>
      </c>
    </row>
    <row r="852" spans="2:24" hidden="1">
      <c r="B852" s="658"/>
      <c r="C852" s="443"/>
      <c r="D852" s="205">
        <v>6</v>
      </c>
      <c r="E852" s="168" t="s">
        <v>343</v>
      </c>
      <c r="F852" s="259">
        <v>1336.94</v>
      </c>
      <c r="G852" s="168">
        <v>147.38999999999999</v>
      </c>
      <c r="H852" s="168">
        <v>147.38999999999999</v>
      </c>
      <c r="I852" s="176">
        <f t="shared" si="200"/>
        <v>1</v>
      </c>
      <c r="J852" s="168">
        <v>7.71</v>
      </c>
      <c r="K852" s="176">
        <f t="shared" si="201"/>
        <v>5.2310197435375537E-2</v>
      </c>
      <c r="L852" s="259">
        <v>194.04</v>
      </c>
      <c r="M852" s="176">
        <f t="shared" si="202"/>
        <v>1.0523101974353757</v>
      </c>
      <c r="N852" s="259">
        <v>1496.05</v>
      </c>
      <c r="O852" s="168">
        <v>0.82</v>
      </c>
      <c r="P852" s="175">
        <f t="shared" si="203"/>
        <v>5.5634710631657508E-3</v>
      </c>
      <c r="Q852" s="259">
        <f t="shared" si="204"/>
        <v>159.11279999999999</v>
      </c>
      <c r="R852" s="168">
        <f t="shared" si="205"/>
        <v>6.8900000000000077</v>
      </c>
      <c r="S852" s="170">
        <f t="shared" si="206"/>
        <v>4.6746726372209842E-2</v>
      </c>
      <c r="T852" s="168" t="s">
        <v>502</v>
      </c>
      <c r="U852" s="168" t="s">
        <v>316</v>
      </c>
      <c r="V852" s="168" t="s">
        <v>445</v>
      </c>
      <c r="W852" s="174">
        <v>1</v>
      </c>
      <c r="X852" s="168" t="s">
        <v>179</v>
      </c>
    </row>
    <row r="853" spans="2:24" hidden="1">
      <c r="B853" s="658"/>
      <c r="C853" s="443"/>
      <c r="D853" s="205">
        <v>7</v>
      </c>
      <c r="E853" s="168" t="s">
        <v>385</v>
      </c>
      <c r="F853" s="259">
        <v>1312.51</v>
      </c>
      <c r="G853" s="168">
        <v>66.52</v>
      </c>
      <c r="H853" s="168">
        <v>66.52</v>
      </c>
      <c r="I853" s="176">
        <f t="shared" si="200"/>
        <v>1</v>
      </c>
      <c r="J853" s="168">
        <v>3.59</v>
      </c>
      <c r="K853" s="176">
        <f t="shared" si="201"/>
        <v>5.3968731208659054E-2</v>
      </c>
      <c r="L853" s="259">
        <v>410.16</v>
      </c>
      <c r="M853" s="176">
        <f t="shared" si="202"/>
        <v>1.0539687312086592</v>
      </c>
      <c r="N853" s="259">
        <v>1472.47</v>
      </c>
      <c r="O853" s="168">
        <v>0.39</v>
      </c>
      <c r="P853" s="175">
        <f t="shared" si="203"/>
        <v>5.8628983764281422E-3</v>
      </c>
      <c r="Q853" s="259">
        <f t="shared" si="204"/>
        <v>159.9624</v>
      </c>
      <c r="R853" s="168">
        <f t="shared" si="205"/>
        <v>3.2000000000000033</v>
      </c>
      <c r="S853" s="170">
        <f t="shared" si="206"/>
        <v>4.8105832832230959E-2</v>
      </c>
      <c r="T853" s="168" t="s">
        <v>502</v>
      </c>
      <c r="U853" s="168" t="s">
        <v>316</v>
      </c>
      <c r="V853" s="168" t="s">
        <v>348</v>
      </c>
      <c r="W853" s="174">
        <v>1</v>
      </c>
      <c r="X853" s="168" t="s">
        <v>346</v>
      </c>
    </row>
    <row r="854" spans="2:24" hidden="1">
      <c r="B854" s="658"/>
      <c r="C854" s="443"/>
      <c r="D854" s="205">
        <v>8</v>
      </c>
      <c r="E854" s="168" t="s">
        <v>416</v>
      </c>
      <c r="F854" s="259">
        <v>1169.21</v>
      </c>
      <c r="G854" s="168">
        <v>207.07</v>
      </c>
      <c r="H854" s="168">
        <v>207.07</v>
      </c>
      <c r="I854" s="176">
        <f t="shared" si="200"/>
        <v>1</v>
      </c>
      <c r="J854" s="168">
        <v>12.12</v>
      </c>
      <c r="K854" s="176">
        <f t="shared" si="201"/>
        <v>5.8530931569034626E-2</v>
      </c>
      <c r="L854" s="259">
        <v>156.72999999999999</v>
      </c>
      <c r="M854" s="176">
        <f t="shared" si="202"/>
        <v>1.0585309315690345</v>
      </c>
      <c r="N854" s="259">
        <v>1899.57</v>
      </c>
      <c r="O854" s="168">
        <v>4.66</v>
      </c>
      <c r="P854" s="175">
        <f t="shared" si="203"/>
        <v>2.2504467088424206E-2</v>
      </c>
      <c r="Q854" s="259">
        <f t="shared" si="204"/>
        <v>730.36180000000002</v>
      </c>
      <c r="R854" s="168">
        <f t="shared" si="205"/>
        <v>7.4600000000000044</v>
      </c>
      <c r="S854" s="170">
        <f t="shared" si="206"/>
        <v>3.6026464480610441E-2</v>
      </c>
      <c r="T854" s="168" t="s">
        <v>502</v>
      </c>
      <c r="U854" s="168" t="s">
        <v>316</v>
      </c>
      <c r="V854" s="168" t="s">
        <v>384</v>
      </c>
      <c r="W854" s="174">
        <v>1</v>
      </c>
      <c r="X854" s="168" t="s">
        <v>346</v>
      </c>
    </row>
    <row r="855" spans="2:24" hidden="1">
      <c r="B855" s="658"/>
      <c r="C855" s="443"/>
      <c r="D855" s="205">
        <v>9</v>
      </c>
      <c r="E855" s="168" t="s">
        <v>453</v>
      </c>
      <c r="F855" s="259">
        <v>1133.22</v>
      </c>
      <c r="G855" s="168">
        <v>78</v>
      </c>
      <c r="H855" s="168">
        <v>78</v>
      </c>
      <c r="I855" s="176">
        <f t="shared" si="200"/>
        <v>1</v>
      </c>
      <c r="J855" s="168">
        <v>4.0599999999999996</v>
      </c>
      <c r="K855" s="176">
        <f t="shared" si="201"/>
        <v>5.2051282051282045E-2</v>
      </c>
      <c r="L855" s="259">
        <v>318.32</v>
      </c>
      <c r="M855" s="176">
        <f t="shared" si="202"/>
        <v>1.0520512820512822</v>
      </c>
      <c r="N855" s="259">
        <v>1292.3800000000001</v>
      </c>
      <c r="O855" s="168">
        <v>0.5</v>
      </c>
      <c r="P855" s="175">
        <f t="shared" si="203"/>
        <v>6.41025641025641E-3</v>
      </c>
      <c r="Q855" s="259">
        <f t="shared" si="204"/>
        <v>159.16</v>
      </c>
      <c r="R855" s="168">
        <f t="shared" si="205"/>
        <v>3.5600000000000023</v>
      </c>
      <c r="S855" s="170">
        <f t="shared" si="206"/>
        <v>4.5641025641025672E-2</v>
      </c>
      <c r="T855" s="168" t="s">
        <v>502</v>
      </c>
      <c r="U855" s="168" t="s">
        <v>364</v>
      </c>
      <c r="V855" s="168" t="s">
        <v>366</v>
      </c>
      <c r="W855" s="174">
        <v>1</v>
      </c>
      <c r="X855" s="168" t="s">
        <v>143</v>
      </c>
    </row>
    <row r="856" spans="2:24" hidden="1">
      <c r="B856" s="658"/>
      <c r="C856" s="443"/>
      <c r="D856" s="205">
        <v>10</v>
      </c>
      <c r="E856" s="168" t="s">
        <v>418</v>
      </c>
      <c r="F856" s="259">
        <v>1082.6199999999999</v>
      </c>
      <c r="G856" s="168">
        <v>79.930000000000007</v>
      </c>
      <c r="H856" s="168">
        <v>79.930000000000007</v>
      </c>
      <c r="I856" s="176">
        <f t="shared" si="200"/>
        <v>1</v>
      </c>
      <c r="J856" s="168">
        <v>6.1</v>
      </c>
      <c r="K856" s="176">
        <f t="shared" si="201"/>
        <v>7.6316777180032519E-2</v>
      </c>
      <c r="L856" s="259">
        <v>203.5</v>
      </c>
      <c r="M856" s="176">
        <f t="shared" si="202"/>
        <v>1.0763167771800324</v>
      </c>
      <c r="N856" s="259">
        <v>1241.3499999999999</v>
      </c>
      <c r="O856" s="168">
        <v>0.78</v>
      </c>
      <c r="P856" s="175">
        <f t="shared" si="203"/>
        <v>9.7585387213812089E-3</v>
      </c>
      <c r="Q856" s="259">
        <f t="shared" si="204"/>
        <v>158.73000000000002</v>
      </c>
      <c r="R856" s="168">
        <f t="shared" si="205"/>
        <v>5.3199999999999941</v>
      </c>
      <c r="S856" s="170">
        <f t="shared" si="206"/>
        <v>6.6558238458651234E-2</v>
      </c>
      <c r="T856" s="168" t="s">
        <v>502</v>
      </c>
      <c r="U856" s="168" t="s">
        <v>316</v>
      </c>
      <c r="V856" s="168" t="s">
        <v>384</v>
      </c>
      <c r="W856" s="174">
        <v>1</v>
      </c>
      <c r="X856" s="168" t="s">
        <v>346</v>
      </c>
    </row>
    <row r="857" spans="2:24" hidden="1">
      <c r="B857" s="657">
        <v>45955</v>
      </c>
      <c r="C857" s="443" t="str">
        <f t="shared" ref="C857" si="211">RIGHT(TEXT(B857,"aaa"),1)</f>
        <v>六</v>
      </c>
      <c r="D857" s="205">
        <v>1</v>
      </c>
      <c r="E857" s="168" t="s">
        <v>447</v>
      </c>
      <c r="F857" s="259">
        <v>8028</v>
      </c>
      <c r="G857" s="168">
        <v>71.98</v>
      </c>
      <c r="H857" s="168">
        <v>101.44</v>
      </c>
      <c r="I857" s="176">
        <f t="shared" si="200"/>
        <v>1.4092803556543483</v>
      </c>
      <c r="J857" s="168">
        <v>0</v>
      </c>
      <c r="K857" s="176">
        <f t="shared" si="201"/>
        <v>0</v>
      </c>
      <c r="L857" s="259">
        <v>278.75</v>
      </c>
      <c r="M857" s="176">
        <f t="shared" si="202"/>
        <v>1.4092803556543483</v>
      </c>
      <c r="N857" s="259">
        <v>8211.98</v>
      </c>
      <c r="O857" s="168">
        <v>0.66</v>
      </c>
      <c r="P857" s="175">
        <f t="shared" si="203"/>
        <v>9.1692136704640183E-3</v>
      </c>
      <c r="Q857" s="259">
        <f t="shared" si="204"/>
        <v>183.97500000000002</v>
      </c>
      <c r="R857" s="168">
        <f t="shared" si="205"/>
        <v>28.799999999999994</v>
      </c>
      <c r="S857" s="170">
        <f t="shared" si="206"/>
        <v>0.40011114198388431</v>
      </c>
      <c r="T857" s="168" t="s">
        <v>497</v>
      </c>
      <c r="U857" s="168" t="s">
        <v>355</v>
      </c>
      <c r="V857" s="168" t="s">
        <v>448</v>
      </c>
      <c r="W857" s="174">
        <v>1</v>
      </c>
      <c r="X857" s="168" t="s">
        <v>346</v>
      </c>
    </row>
    <row r="858" spans="2:24" hidden="1">
      <c r="B858" s="658"/>
      <c r="C858" s="443"/>
      <c r="D858" s="205">
        <v>2</v>
      </c>
      <c r="E858" s="168" t="s">
        <v>388</v>
      </c>
      <c r="F858" s="259">
        <v>5006.92</v>
      </c>
      <c r="G858" s="168">
        <v>6939</v>
      </c>
      <c r="H858" s="168">
        <v>6939</v>
      </c>
      <c r="I858" s="176">
        <f t="shared" si="200"/>
        <v>1</v>
      </c>
      <c r="J858" s="168">
        <v>300</v>
      </c>
      <c r="K858" s="176">
        <f t="shared" si="201"/>
        <v>4.3233895373973194E-2</v>
      </c>
      <c r="L858" s="259">
        <v>17.75</v>
      </c>
      <c r="M858" s="176">
        <f t="shared" si="202"/>
        <v>1.0432338953739733</v>
      </c>
      <c r="N858" s="259">
        <v>5325</v>
      </c>
      <c r="O858" s="168">
        <v>17.920000000000002</v>
      </c>
      <c r="P858" s="175">
        <f t="shared" si="203"/>
        <v>2.582504683671999E-3</v>
      </c>
      <c r="Q858" s="259">
        <f t="shared" si="204"/>
        <v>318.08000000000004</v>
      </c>
      <c r="R858" s="168">
        <f t="shared" si="205"/>
        <v>282.08</v>
      </c>
      <c r="S858" s="170">
        <f t="shared" si="206"/>
        <v>4.0651390690301194E-2</v>
      </c>
      <c r="T858" s="168" t="s">
        <v>497</v>
      </c>
      <c r="U858" s="168" t="s">
        <v>355</v>
      </c>
      <c r="V858" s="168" t="s">
        <v>389</v>
      </c>
      <c r="W858" s="174">
        <v>1</v>
      </c>
      <c r="X858" s="168" t="s">
        <v>176</v>
      </c>
    </row>
    <row r="859" spans="2:24" hidden="1">
      <c r="B859" s="658"/>
      <c r="C859" s="443"/>
      <c r="D859" s="205">
        <v>3</v>
      </c>
      <c r="E859" s="168" t="s">
        <v>416</v>
      </c>
      <c r="F859" s="259">
        <v>2374.46</v>
      </c>
      <c r="G859" s="168">
        <v>212.41</v>
      </c>
      <c r="H859" s="168">
        <v>212.41</v>
      </c>
      <c r="I859" s="176">
        <f t="shared" si="200"/>
        <v>1</v>
      </c>
      <c r="J859" s="168">
        <v>19.690000000000001</v>
      </c>
      <c r="K859" s="176">
        <f t="shared" si="201"/>
        <v>9.2698083894355257E-2</v>
      </c>
      <c r="L859" s="259">
        <v>156.72999999999999</v>
      </c>
      <c r="M859" s="176">
        <f t="shared" si="202"/>
        <v>1.0926980838943552</v>
      </c>
      <c r="N859" s="259">
        <v>3086.01</v>
      </c>
      <c r="O859" s="168">
        <v>4.54</v>
      </c>
      <c r="P859" s="175">
        <f t="shared" si="203"/>
        <v>2.137375829763194E-2</v>
      </c>
      <c r="Q859" s="259">
        <f t="shared" si="204"/>
        <v>711.55419999999992</v>
      </c>
      <c r="R859" s="168">
        <f t="shared" si="205"/>
        <v>15.149999999999999</v>
      </c>
      <c r="S859" s="170">
        <f t="shared" si="206"/>
        <v>7.1324325596723318E-2</v>
      </c>
      <c r="T859" s="168" t="s">
        <v>502</v>
      </c>
      <c r="U859" s="168" t="s">
        <v>316</v>
      </c>
      <c r="V859" s="168" t="s">
        <v>384</v>
      </c>
      <c r="W859" s="174">
        <v>1</v>
      </c>
      <c r="X859" s="168" t="s">
        <v>346</v>
      </c>
    </row>
    <row r="860" spans="2:24" hidden="1">
      <c r="B860" s="658"/>
      <c r="C860" s="443"/>
      <c r="D860" s="205">
        <v>4</v>
      </c>
      <c r="E860" s="168" t="s">
        <v>611</v>
      </c>
      <c r="F860" s="259">
        <v>2100.23</v>
      </c>
      <c r="G860" s="168">
        <v>85.28</v>
      </c>
      <c r="H860" s="168">
        <v>85.28</v>
      </c>
      <c r="I860" s="176">
        <f t="shared" si="200"/>
        <v>1</v>
      </c>
      <c r="J860" s="168">
        <v>7.02</v>
      </c>
      <c r="K860" s="176">
        <f t="shared" si="201"/>
        <v>8.2317073170731697E-2</v>
      </c>
      <c r="L860" s="259">
        <v>333.9</v>
      </c>
      <c r="M860" s="176">
        <f t="shared" si="202"/>
        <v>1.0823170731707317</v>
      </c>
      <c r="N860" s="259">
        <v>2343.98</v>
      </c>
      <c r="O860" s="168">
        <v>0.73</v>
      </c>
      <c r="P860" s="175">
        <f t="shared" si="203"/>
        <v>8.5600375234521579E-3</v>
      </c>
      <c r="Q860" s="259">
        <f t="shared" si="204"/>
        <v>243.74699999999999</v>
      </c>
      <c r="R860" s="168">
        <f t="shared" si="205"/>
        <v>6.2899999999999956</v>
      </c>
      <c r="S860" s="170">
        <f t="shared" si="206"/>
        <v>7.3757035647279492E-2</v>
      </c>
      <c r="T860" s="168" t="s">
        <v>502</v>
      </c>
      <c r="U860" s="168" t="s">
        <v>364</v>
      </c>
      <c r="V860" s="168" t="s">
        <v>366</v>
      </c>
      <c r="W860" s="174">
        <v>1</v>
      </c>
      <c r="X860" s="168" t="s">
        <v>134</v>
      </c>
    </row>
    <row r="861" spans="2:24" hidden="1">
      <c r="B861" s="658"/>
      <c r="C861" s="443"/>
      <c r="D861" s="205">
        <v>5</v>
      </c>
      <c r="E861" s="168" t="s">
        <v>506</v>
      </c>
      <c r="F861" s="259">
        <v>1888.63</v>
      </c>
      <c r="G861" s="168">
        <v>27.72</v>
      </c>
      <c r="H861" s="168">
        <v>27.72</v>
      </c>
      <c r="I861" s="176">
        <f t="shared" si="200"/>
        <v>1</v>
      </c>
      <c r="J861" s="168">
        <v>2.29</v>
      </c>
      <c r="K861" s="176">
        <f t="shared" si="201"/>
        <v>8.2611832611832622E-2</v>
      </c>
      <c r="L861" s="259">
        <v>930.36</v>
      </c>
      <c r="M861" s="176">
        <f t="shared" si="202"/>
        <v>1.0826118326118326</v>
      </c>
      <c r="N861" s="259">
        <v>2130.52</v>
      </c>
      <c r="O861" s="168">
        <v>0.26</v>
      </c>
      <c r="P861" s="175">
        <f t="shared" si="203"/>
        <v>9.3795093795093799E-3</v>
      </c>
      <c r="Q861" s="259">
        <f t="shared" si="204"/>
        <v>241.89360000000002</v>
      </c>
      <c r="R861" s="168">
        <f t="shared" si="205"/>
        <v>2.0299999999999994</v>
      </c>
      <c r="S861" s="170">
        <f t="shared" si="206"/>
        <v>7.3232323232323218E-2</v>
      </c>
      <c r="T861" s="168" t="s">
        <v>502</v>
      </c>
      <c r="U861" s="168" t="s">
        <v>316</v>
      </c>
      <c r="V861" s="168" t="s">
        <v>445</v>
      </c>
      <c r="W861" s="174">
        <v>1</v>
      </c>
      <c r="X861" s="168" t="s">
        <v>143</v>
      </c>
    </row>
    <row r="862" spans="2:24" hidden="1">
      <c r="B862" s="658"/>
      <c r="C862" s="443"/>
      <c r="D862" s="205">
        <v>6</v>
      </c>
      <c r="E862" s="168" t="s">
        <v>365</v>
      </c>
      <c r="F862" s="259">
        <v>1791.15</v>
      </c>
      <c r="G862" s="168">
        <v>42.43</v>
      </c>
      <c r="H862" s="168">
        <v>42.43</v>
      </c>
      <c r="I862" s="176">
        <f t="shared" si="200"/>
        <v>1</v>
      </c>
      <c r="J862" s="168">
        <v>4.21</v>
      </c>
      <c r="K862" s="176">
        <f t="shared" si="201"/>
        <v>9.9222248409144467E-2</v>
      </c>
      <c r="L862" s="259">
        <v>814.16</v>
      </c>
      <c r="M862" s="176">
        <f t="shared" si="202"/>
        <v>1.0992222484091445</v>
      </c>
      <c r="N862" s="259">
        <v>3427.61</v>
      </c>
      <c r="O862" s="168">
        <v>2.0099999999999998</v>
      </c>
      <c r="P862" s="175">
        <f t="shared" si="203"/>
        <v>4.7372142352109355E-2</v>
      </c>
      <c r="Q862" s="259">
        <f t="shared" si="204"/>
        <v>1636.4615999999999</v>
      </c>
      <c r="R862" s="168">
        <f t="shared" si="205"/>
        <v>2.2000000000000011</v>
      </c>
      <c r="S862" s="170">
        <f t="shared" si="206"/>
        <v>5.185010605703514E-2</v>
      </c>
      <c r="T862" s="168" t="s">
        <v>502</v>
      </c>
      <c r="U862" s="168" t="s">
        <v>364</v>
      </c>
      <c r="V862" s="168" t="s">
        <v>366</v>
      </c>
      <c r="W862" s="174">
        <v>1</v>
      </c>
      <c r="X862" s="168" t="s">
        <v>133</v>
      </c>
    </row>
    <row r="863" spans="2:24" hidden="1">
      <c r="B863" s="658"/>
      <c r="C863" s="443"/>
      <c r="D863" s="205">
        <v>7</v>
      </c>
      <c r="E863" s="168" t="s">
        <v>615</v>
      </c>
      <c r="F863" s="259">
        <v>1691.06</v>
      </c>
      <c r="G863" s="168">
        <v>113.27</v>
      </c>
      <c r="H863" s="168">
        <v>113.27</v>
      </c>
      <c r="I863" s="176">
        <f t="shared" si="200"/>
        <v>1</v>
      </c>
      <c r="J863" s="168">
        <v>5.83</v>
      </c>
      <c r="K863" s="176">
        <f t="shared" si="201"/>
        <v>5.1469939083605545E-2</v>
      </c>
      <c r="L863" s="259">
        <v>331.58</v>
      </c>
      <c r="M863" s="176">
        <f t="shared" si="202"/>
        <v>1.0514699390836055</v>
      </c>
      <c r="N863" s="259">
        <v>1933.11</v>
      </c>
      <c r="O863" s="168">
        <v>0.73</v>
      </c>
      <c r="P863" s="175">
        <f t="shared" si="203"/>
        <v>6.4447779641564401E-3</v>
      </c>
      <c r="Q863" s="259">
        <f t="shared" si="204"/>
        <v>242.05339999999998</v>
      </c>
      <c r="R863" s="168">
        <f t="shared" si="205"/>
        <v>5.0999999999999979</v>
      </c>
      <c r="S863" s="170">
        <f t="shared" si="206"/>
        <v>4.5025161119449084E-2</v>
      </c>
      <c r="T863" s="168" t="s">
        <v>502</v>
      </c>
      <c r="U863" s="168" t="s">
        <v>364</v>
      </c>
      <c r="V863" s="168" t="s">
        <v>366</v>
      </c>
      <c r="W863" s="174">
        <v>1</v>
      </c>
      <c r="X863" s="168" t="s">
        <v>140</v>
      </c>
    </row>
    <row r="864" spans="2:24" hidden="1">
      <c r="B864" s="658"/>
      <c r="C864" s="443"/>
      <c r="D864" s="205">
        <v>8</v>
      </c>
      <c r="E864" s="168" t="s">
        <v>385</v>
      </c>
      <c r="F864" s="259">
        <v>1546.31</v>
      </c>
      <c r="G864" s="168">
        <v>70.540000000000006</v>
      </c>
      <c r="H864" s="168">
        <v>70.540000000000006</v>
      </c>
      <c r="I864" s="176">
        <f t="shared" si="200"/>
        <v>1</v>
      </c>
      <c r="J864" s="168">
        <v>4.3600000000000003</v>
      </c>
      <c r="K864" s="176">
        <f t="shared" si="201"/>
        <v>6.1808902750212641E-2</v>
      </c>
      <c r="L864" s="259">
        <v>410.16</v>
      </c>
      <c r="M864" s="176">
        <f t="shared" si="202"/>
        <v>1.0618089027502127</v>
      </c>
      <c r="N864" s="259">
        <v>1788.3</v>
      </c>
      <c r="O864" s="168">
        <v>0.59</v>
      </c>
      <c r="P864" s="175">
        <f t="shared" si="203"/>
        <v>8.3640487666572141E-3</v>
      </c>
      <c r="Q864" s="259">
        <f t="shared" si="204"/>
        <v>241.99440000000001</v>
      </c>
      <c r="R864" s="168">
        <f t="shared" si="205"/>
        <v>3.7699999999999996</v>
      </c>
      <c r="S864" s="170">
        <f t="shared" si="206"/>
        <v>5.3444853983555418E-2</v>
      </c>
      <c r="T864" s="168" t="s">
        <v>502</v>
      </c>
      <c r="U864" s="168" t="s">
        <v>316</v>
      </c>
      <c r="V864" s="168" t="s">
        <v>348</v>
      </c>
      <c r="W864" s="174">
        <v>1</v>
      </c>
      <c r="X864" s="168" t="s">
        <v>346</v>
      </c>
    </row>
    <row r="865" spans="2:24" hidden="1">
      <c r="B865" s="658"/>
      <c r="C865" s="443"/>
      <c r="D865" s="205">
        <v>9</v>
      </c>
      <c r="E865" s="168" t="s">
        <v>434</v>
      </c>
      <c r="F865" s="259">
        <v>1381.2900000000002</v>
      </c>
      <c r="G865" s="168">
        <v>57.45</v>
      </c>
      <c r="H865" s="168">
        <v>57.45</v>
      </c>
      <c r="I865" s="176">
        <f t="shared" si="200"/>
        <v>1</v>
      </c>
      <c r="J865" s="168">
        <v>4.74</v>
      </c>
      <c r="K865" s="176">
        <f t="shared" si="201"/>
        <v>8.2506527415143596E-2</v>
      </c>
      <c r="L865" s="259">
        <v>342.75</v>
      </c>
      <c r="M865" s="176">
        <f t="shared" si="202"/>
        <v>1.0825065274151435</v>
      </c>
      <c r="N865" s="259">
        <v>1624.64</v>
      </c>
      <c r="O865" s="168">
        <v>0.71</v>
      </c>
      <c r="P865" s="175">
        <f t="shared" si="203"/>
        <v>1.2358572671888597E-2</v>
      </c>
      <c r="Q865" s="259">
        <f t="shared" si="204"/>
        <v>243.35249999999999</v>
      </c>
      <c r="R865" s="168">
        <f t="shared" si="205"/>
        <v>4.030000000000002</v>
      </c>
      <c r="S865" s="170">
        <f t="shared" si="206"/>
        <v>7.0147954743255039E-2</v>
      </c>
      <c r="T865" s="168" t="s">
        <v>502</v>
      </c>
      <c r="U865" s="168" t="s">
        <v>364</v>
      </c>
      <c r="V865" s="168" t="s">
        <v>366</v>
      </c>
      <c r="W865" s="174">
        <v>1</v>
      </c>
      <c r="X865" s="168" t="s">
        <v>144</v>
      </c>
    </row>
    <row r="866" spans="2:24" hidden="1">
      <c r="B866" s="658"/>
      <c r="C866" s="443"/>
      <c r="D866" s="205">
        <v>10</v>
      </c>
      <c r="E866" s="168" t="s">
        <v>684</v>
      </c>
      <c r="F866" s="259">
        <v>1188</v>
      </c>
      <c r="G866" s="168">
        <v>36.06</v>
      </c>
      <c r="H866" s="168">
        <v>36.06</v>
      </c>
      <c r="I866" s="176">
        <f t="shared" si="200"/>
        <v>1</v>
      </c>
      <c r="J866" s="168">
        <v>2.6</v>
      </c>
      <c r="K866" s="176">
        <f t="shared" si="201"/>
        <v>7.2102052135329997E-2</v>
      </c>
      <c r="L866" s="259">
        <v>550</v>
      </c>
      <c r="M866" s="176">
        <f t="shared" si="202"/>
        <v>1.0721020521353299</v>
      </c>
      <c r="N866" s="259">
        <v>1430</v>
      </c>
      <c r="O866" s="168">
        <v>0.44</v>
      </c>
      <c r="P866" s="175">
        <f t="shared" si="203"/>
        <v>1.2201885745978924E-2</v>
      </c>
      <c r="Q866" s="259">
        <f t="shared" si="204"/>
        <v>242</v>
      </c>
      <c r="R866" s="168">
        <f t="shared" si="205"/>
        <v>2.1600000000000015</v>
      </c>
      <c r="S866" s="170">
        <f t="shared" si="206"/>
        <v>5.9900166389351119E-2</v>
      </c>
      <c r="T866" s="168" t="s">
        <v>502</v>
      </c>
      <c r="U866" s="168" t="s">
        <v>316</v>
      </c>
      <c r="V866" s="168" t="s">
        <v>445</v>
      </c>
      <c r="W866" s="174">
        <v>1</v>
      </c>
      <c r="X866" s="168" t="s">
        <v>165</v>
      </c>
    </row>
    <row r="867" spans="2:24" hidden="1">
      <c r="B867" s="657">
        <v>45956</v>
      </c>
      <c r="C867" s="443" t="str">
        <f t="shared" ref="C867" si="212">RIGHT(TEXT(B867,"aaa"),1)</f>
        <v>日</v>
      </c>
      <c r="D867" s="205">
        <v>1</v>
      </c>
      <c r="E867" s="168" t="s">
        <v>447</v>
      </c>
      <c r="F867" s="259">
        <v>12262.21</v>
      </c>
      <c r="G867" s="168">
        <v>113.02</v>
      </c>
      <c r="H867" s="168">
        <v>155.81</v>
      </c>
      <c r="I867" s="176">
        <f t="shared" si="200"/>
        <v>1.3786055565386659</v>
      </c>
      <c r="J867" s="168">
        <v>1.2</v>
      </c>
      <c r="K867" s="176">
        <f t="shared" si="201"/>
        <v>1.0617589807113786E-2</v>
      </c>
      <c r="L867" s="259">
        <v>278.75</v>
      </c>
      <c r="M867" s="176">
        <f t="shared" si="202"/>
        <v>1.3892231463457794</v>
      </c>
      <c r="N867" s="259">
        <v>12262.21</v>
      </c>
      <c r="O867" s="168">
        <v>0</v>
      </c>
      <c r="P867" s="175">
        <f t="shared" si="203"/>
        <v>0</v>
      </c>
      <c r="Q867" s="259">
        <f t="shared" si="204"/>
        <v>0</v>
      </c>
      <c r="R867" s="168">
        <f t="shared" si="205"/>
        <v>43.989999999999995</v>
      </c>
      <c r="S867" s="170">
        <f t="shared" si="206"/>
        <v>0.38922314634577948</v>
      </c>
      <c r="T867" s="168" t="s">
        <v>497</v>
      </c>
      <c r="U867" s="168" t="s">
        <v>355</v>
      </c>
      <c r="V867" s="168" t="s">
        <v>448</v>
      </c>
      <c r="W867" s="174">
        <v>1</v>
      </c>
      <c r="X867" s="168" t="s">
        <v>346</v>
      </c>
    </row>
    <row r="868" spans="2:24" hidden="1">
      <c r="B868" s="658"/>
      <c r="C868" s="443"/>
      <c r="D868" s="205">
        <v>2</v>
      </c>
      <c r="E868" s="168" t="s">
        <v>388</v>
      </c>
      <c r="F868" s="259">
        <v>3550</v>
      </c>
      <c r="G868" s="168">
        <v>10816</v>
      </c>
      <c r="H868" s="168">
        <v>10816</v>
      </c>
      <c r="I868" s="176">
        <f t="shared" si="200"/>
        <v>1</v>
      </c>
      <c r="J868" s="168">
        <v>200</v>
      </c>
      <c r="K868" s="176">
        <f t="shared" si="201"/>
        <v>1.849112426035503E-2</v>
      </c>
      <c r="L868" s="259">
        <v>17.75</v>
      </c>
      <c r="M868" s="176">
        <f t="shared" si="202"/>
        <v>1.0184911242603549</v>
      </c>
      <c r="N868" s="259">
        <v>3550</v>
      </c>
      <c r="O868" s="168">
        <v>0</v>
      </c>
      <c r="P868" s="175">
        <f t="shared" si="203"/>
        <v>0</v>
      </c>
      <c r="Q868" s="259">
        <f t="shared" si="204"/>
        <v>0</v>
      </c>
      <c r="R868" s="168">
        <f t="shared" si="205"/>
        <v>200</v>
      </c>
      <c r="S868" s="170">
        <f t="shared" si="206"/>
        <v>1.849112426035503E-2</v>
      </c>
      <c r="T868" s="168" t="s">
        <v>497</v>
      </c>
      <c r="U868" s="168" t="s">
        <v>355</v>
      </c>
      <c r="V868" s="168" t="s">
        <v>389</v>
      </c>
      <c r="W868" s="174">
        <v>1</v>
      </c>
      <c r="X868" s="168" t="s">
        <v>176</v>
      </c>
    </row>
    <row r="869" spans="2:24" hidden="1">
      <c r="B869" s="658"/>
      <c r="C869" s="443"/>
      <c r="D869" s="205">
        <v>3</v>
      </c>
      <c r="E869" s="168" t="s">
        <v>452</v>
      </c>
      <c r="F869" s="259">
        <v>2302.7400000000002</v>
      </c>
      <c r="G869" s="168">
        <v>432.28</v>
      </c>
      <c r="H869" s="168">
        <v>432.28</v>
      </c>
      <c r="I869" s="176">
        <f t="shared" si="200"/>
        <v>1</v>
      </c>
      <c r="J869" s="168">
        <v>18.29</v>
      </c>
      <c r="K869" s="176">
        <f t="shared" si="201"/>
        <v>4.2310539465161473E-2</v>
      </c>
      <c r="L869" s="259">
        <v>133.88</v>
      </c>
      <c r="M869" s="176">
        <f t="shared" si="202"/>
        <v>1.0423105394651615</v>
      </c>
      <c r="N869" s="259">
        <v>2448.67</v>
      </c>
      <c r="O869" s="168">
        <v>1.0900000000000001</v>
      </c>
      <c r="P869" s="175">
        <f t="shared" si="203"/>
        <v>2.5215138336263537E-3</v>
      </c>
      <c r="Q869" s="259">
        <f t="shared" si="204"/>
        <v>145.92920000000001</v>
      </c>
      <c r="R869" s="168">
        <f t="shared" si="205"/>
        <v>17.200000000000021</v>
      </c>
      <c r="S869" s="170">
        <f t="shared" si="206"/>
        <v>3.9789025631535163E-2</v>
      </c>
      <c r="T869" s="168" t="s">
        <v>502</v>
      </c>
      <c r="U869" s="168" t="s">
        <v>316</v>
      </c>
      <c r="V869" s="168" t="s">
        <v>348</v>
      </c>
      <c r="W869" s="174">
        <v>1</v>
      </c>
      <c r="X869" s="168" t="s">
        <v>132</v>
      </c>
    </row>
    <row r="870" spans="2:24" hidden="1">
      <c r="B870" s="658"/>
      <c r="C870" s="443"/>
      <c r="D870" s="205">
        <v>4</v>
      </c>
      <c r="E870" s="168" t="s">
        <v>416</v>
      </c>
      <c r="F870" s="259">
        <v>2061</v>
      </c>
      <c r="G870" s="168">
        <v>332.89</v>
      </c>
      <c r="H870" s="168">
        <v>332.89</v>
      </c>
      <c r="I870" s="176">
        <f t="shared" si="200"/>
        <v>1</v>
      </c>
      <c r="J870" s="168">
        <v>14.08</v>
      </c>
      <c r="K870" s="176">
        <f t="shared" si="201"/>
        <v>4.2296254017843732E-2</v>
      </c>
      <c r="L870" s="259">
        <v>156.72999999999999</v>
      </c>
      <c r="M870" s="176">
        <f t="shared" si="202"/>
        <v>1.0422962540178438</v>
      </c>
      <c r="N870" s="259">
        <v>2206.7600000000002</v>
      </c>
      <c r="O870" s="168">
        <v>0.93</v>
      </c>
      <c r="P870" s="175">
        <f t="shared" si="203"/>
        <v>2.793715641803599E-3</v>
      </c>
      <c r="Q870" s="259">
        <f t="shared" si="204"/>
        <v>145.75890000000001</v>
      </c>
      <c r="R870" s="168">
        <f t="shared" si="205"/>
        <v>13.149999999999984</v>
      </c>
      <c r="S870" s="170">
        <f t="shared" si="206"/>
        <v>3.9502538376040085E-2</v>
      </c>
      <c r="T870" s="168" t="s">
        <v>502</v>
      </c>
      <c r="U870" s="168" t="s">
        <v>316</v>
      </c>
      <c r="V870" s="168" t="s">
        <v>384</v>
      </c>
      <c r="W870" s="174">
        <v>1</v>
      </c>
      <c r="X870" s="168" t="s">
        <v>346</v>
      </c>
    </row>
    <row r="871" spans="2:24" hidden="1">
      <c r="B871" s="658"/>
      <c r="C871" s="443"/>
      <c r="D871" s="205">
        <v>5</v>
      </c>
      <c r="E871" s="168" t="s">
        <v>359</v>
      </c>
      <c r="F871" s="259">
        <v>1514.69</v>
      </c>
      <c r="G871" s="168">
        <v>112.7</v>
      </c>
      <c r="H871" s="168">
        <v>112.7</v>
      </c>
      <c r="I871" s="176">
        <f t="shared" si="200"/>
        <v>1</v>
      </c>
      <c r="J871" s="168">
        <v>5.3</v>
      </c>
      <c r="K871" s="176">
        <f t="shared" si="201"/>
        <v>4.7027506654835842E-2</v>
      </c>
      <c r="L871" s="259">
        <v>313.60000000000002</v>
      </c>
      <c r="M871" s="176">
        <f t="shared" si="202"/>
        <v>1.0470275066548358</v>
      </c>
      <c r="N871" s="259">
        <v>1662.08</v>
      </c>
      <c r="O871" s="168">
        <v>0.47</v>
      </c>
      <c r="P871" s="175">
        <f t="shared" si="203"/>
        <v>4.1703637976929896E-3</v>
      </c>
      <c r="Q871" s="259">
        <f t="shared" si="204"/>
        <v>147.392</v>
      </c>
      <c r="R871" s="168">
        <f t="shared" si="205"/>
        <v>4.8299999999999974</v>
      </c>
      <c r="S871" s="170">
        <f t="shared" si="206"/>
        <v>4.285714285714283E-2</v>
      </c>
      <c r="T871" s="168" t="s">
        <v>502</v>
      </c>
      <c r="U871" s="168" t="s">
        <v>316</v>
      </c>
      <c r="V871" s="168" t="s">
        <v>384</v>
      </c>
      <c r="W871" s="174">
        <v>1</v>
      </c>
      <c r="X871" s="168" t="s">
        <v>346</v>
      </c>
    </row>
    <row r="872" spans="2:24" hidden="1">
      <c r="B872" s="658"/>
      <c r="C872" s="443"/>
      <c r="D872" s="205">
        <v>6</v>
      </c>
      <c r="E872" s="168" t="s">
        <v>365</v>
      </c>
      <c r="F872" s="259">
        <v>1506.19</v>
      </c>
      <c r="G872" s="168">
        <v>43.23</v>
      </c>
      <c r="H872" s="168">
        <v>43.23</v>
      </c>
      <c r="I872" s="176">
        <f t="shared" si="200"/>
        <v>1</v>
      </c>
      <c r="J872" s="168">
        <v>2.0299999999999998</v>
      </c>
      <c r="K872" s="176">
        <f t="shared" si="201"/>
        <v>4.6958130927596577E-2</v>
      </c>
      <c r="L872" s="259">
        <v>814.16</v>
      </c>
      <c r="M872" s="176">
        <f t="shared" si="202"/>
        <v>1.0469581309275966</v>
      </c>
      <c r="N872" s="259">
        <v>1652.74</v>
      </c>
      <c r="O872" s="168">
        <v>0.18</v>
      </c>
      <c r="P872" s="175">
        <f t="shared" si="203"/>
        <v>4.1637751561415682E-3</v>
      </c>
      <c r="Q872" s="259">
        <f t="shared" si="204"/>
        <v>146.5488</v>
      </c>
      <c r="R872" s="168">
        <f t="shared" si="205"/>
        <v>1.8500000000000012</v>
      </c>
      <c r="S872" s="170">
        <f t="shared" si="206"/>
        <v>4.2794355771455038E-2</v>
      </c>
      <c r="T872" s="168" t="s">
        <v>502</v>
      </c>
      <c r="U872" s="168" t="s">
        <v>364</v>
      </c>
      <c r="V872" s="168" t="s">
        <v>366</v>
      </c>
      <c r="W872" s="174">
        <v>1</v>
      </c>
      <c r="X872" s="168" t="s">
        <v>133</v>
      </c>
    </row>
    <row r="873" spans="2:24" hidden="1">
      <c r="B873" s="658"/>
      <c r="C873" s="443"/>
      <c r="D873" s="205">
        <v>7</v>
      </c>
      <c r="E873" s="168" t="s">
        <v>343</v>
      </c>
      <c r="F873" s="259">
        <v>1360.22</v>
      </c>
      <c r="G873" s="168">
        <v>235.8</v>
      </c>
      <c r="H873" s="168">
        <v>235.8</v>
      </c>
      <c r="I873" s="176">
        <f t="shared" ref="I873:I926" si="213">H873/G873</f>
        <v>1</v>
      </c>
      <c r="J873" s="168">
        <v>7.76</v>
      </c>
      <c r="K873" s="176">
        <f t="shared" ref="K873:K926" si="214">J873/G873</f>
        <v>3.2909245122985577E-2</v>
      </c>
      <c r="L873" s="259">
        <v>194.04</v>
      </c>
      <c r="M873" s="176">
        <f t="shared" ref="M873:M926" si="215">(H873+J873)/G873</f>
        <v>1.0329092451229855</v>
      </c>
      <c r="N873" s="259">
        <v>1505.75</v>
      </c>
      <c r="O873" s="168">
        <v>0.75</v>
      </c>
      <c r="P873" s="175">
        <f t="shared" ref="P873:P926" si="216">O873/G873</f>
        <v>3.1806615776081423E-3</v>
      </c>
      <c r="Q873" s="259">
        <f t="shared" ref="Q873:Q926" si="217">O873*L873</f>
        <v>145.53</v>
      </c>
      <c r="R873" s="168">
        <f t="shared" ref="R873:R926" si="218">(H873+J873)-G873-O873</f>
        <v>7.0099999999999909</v>
      </c>
      <c r="S873" s="170">
        <f t="shared" ref="S873:S926" si="219">R873/G873</f>
        <v>2.9728583545377399E-2</v>
      </c>
      <c r="T873" s="168" t="s">
        <v>502</v>
      </c>
      <c r="U873" s="168" t="s">
        <v>316</v>
      </c>
      <c r="V873" s="168" t="s">
        <v>445</v>
      </c>
      <c r="W873" s="174">
        <v>1</v>
      </c>
      <c r="X873" s="168" t="s">
        <v>179</v>
      </c>
    </row>
    <row r="874" spans="2:24" hidden="1">
      <c r="B874" s="658"/>
      <c r="C874" s="443"/>
      <c r="D874" s="205">
        <v>8</v>
      </c>
      <c r="E874" s="168" t="s">
        <v>613</v>
      </c>
      <c r="F874" s="259">
        <v>1214.73</v>
      </c>
      <c r="G874" s="168">
        <v>205.21</v>
      </c>
      <c r="H874" s="168">
        <v>205.21</v>
      </c>
      <c r="I874" s="176">
        <f t="shared" si="213"/>
        <v>1</v>
      </c>
      <c r="J874" s="168">
        <v>8.68</v>
      </c>
      <c r="K874" s="176">
        <f t="shared" si="214"/>
        <v>4.229813361921933E-2</v>
      </c>
      <c r="L874" s="259">
        <v>156.74</v>
      </c>
      <c r="M874" s="176">
        <f t="shared" si="215"/>
        <v>1.0422981336192194</v>
      </c>
      <c r="N874" s="259">
        <v>1360.5</v>
      </c>
      <c r="O874" s="168">
        <v>0.93</v>
      </c>
      <c r="P874" s="175">
        <f t="shared" si="216"/>
        <v>4.5319428877735003E-3</v>
      </c>
      <c r="Q874" s="259">
        <f t="shared" si="217"/>
        <v>145.76820000000001</v>
      </c>
      <c r="R874" s="168">
        <f t="shared" si="218"/>
        <v>7.7500000000000071</v>
      </c>
      <c r="S874" s="170">
        <f t="shared" si="219"/>
        <v>3.7766190731445867E-2</v>
      </c>
      <c r="T874" s="168" t="s">
        <v>502</v>
      </c>
      <c r="U874" s="168" t="s">
        <v>316</v>
      </c>
      <c r="V874" s="168" t="s">
        <v>755</v>
      </c>
      <c r="W874" s="174">
        <v>1</v>
      </c>
      <c r="X874" s="168" t="s">
        <v>346</v>
      </c>
    </row>
    <row r="875" spans="2:24" hidden="1">
      <c r="B875" s="658"/>
      <c r="C875" s="443"/>
      <c r="D875" s="205">
        <v>9</v>
      </c>
      <c r="E875" s="168" t="s">
        <v>418</v>
      </c>
      <c r="F875" s="259">
        <v>1111.1100000000001</v>
      </c>
      <c r="G875" s="168">
        <v>131.35</v>
      </c>
      <c r="H875" s="168">
        <v>131.35</v>
      </c>
      <c r="I875" s="176">
        <f t="shared" si="213"/>
        <v>1</v>
      </c>
      <c r="J875" s="168">
        <v>6.18</v>
      </c>
      <c r="K875" s="176">
        <f t="shared" si="214"/>
        <v>4.7049866768176629E-2</v>
      </c>
      <c r="L875" s="259">
        <v>203.5</v>
      </c>
      <c r="M875" s="176">
        <f t="shared" si="215"/>
        <v>1.0470498667681767</v>
      </c>
      <c r="N875" s="259">
        <v>1257.6300000000001</v>
      </c>
      <c r="O875" s="168">
        <v>0.72</v>
      </c>
      <c r="P875" s="175">
        <f t="shared" si="216"/>
        <v>5.4815378759040731E-3</v>
      </c>
      <c r="Q875" s="259">
        <f t="shared" si="217"/>
        <v>146.51999999999998</v>
      </c>
      <c r="R875" s="168">
        <f t="shared" si="218"/>
        <v>5.4600000000000071</v>
      </c>
      <c r="S875" s="170">
        <f t="shared" si="219"/>
        <v>4.1568328892272612E-2</v>
      </c>
      <c r="T875" s="168" t="s">
        <v>502</v>
      </c>
      <c r="U875" s="168" t="s">
        <v>316</v>
      </c>
      <c r="V875" s="168" t="s">
        <v>384</v>
      </c>
      <c r="W875" s="174">
        <v>1</v>
      </c>
      <c r="X875" s="168" t="s">
        <v>346</v>
      </c>
    </row>
    <row r="876" spans="2:24" hidden="1">
      <c r="B876" s="658"/>
      <c r="C876" s="443"/>
      <c r="D876" s="205">
        <v>10</v>
      </c>
      <c r="E876" s="168" t="s">
        <v>453</v>
      </c>
      <c r="F876" s="259">
        <v>1060</v>
      </c>
      <c r="G876" s="168">
        <v>100.79</v>
      </c>
      <c r="H876" s="168">
        <v>100.79</v>
      </c>
      <c r="I876" s="176">
        <f t="shared" si="213"/>
        <v>1</v>
      </c>
      <c r="J876" s="168">
        <v>3.79</v>
      </c>
      <c r="K876" s="176">
        <f t="shared" si="214"/>
        <v>3.7602936799285641E-2</v>
      </c>
      <c r="L876" s="259">
        <v>318.32</v>
      </c>
      <c r="M876" s="176">
        <f t="shared" si="215"/>
        <v>1.0376029367992856</v>
      </c>
      <c r="N876" s="259">
        <v>1206.43</v>
      </c>
      <c r="O876" s="168">
        <v>0.46</v>
      </c>
      <c r="P876" s="175">
        <f t="shared" si="216"/>
        <v>4.5639448357972017E-3</v>
      </c>
      <c r="Q876" s="259">
        <f t="shared" si="217"/>
        <v>146.4272</v>
      </c>
      <c r="R876" s="168">
        <f t="shared" si="218"/>
        <v>3.3300000000000063</v>
      </c>
      <c r="S876" s="170">
        <f t="shared" si="219"/>
        <v>3.3038991963488501E-2</v>
      </c>
      <c r="T876" s="168" t="s">
        <v>502</v>
      </c>
      <c r="U876" s="168" t="s">
        <v>364</v>
      </c>
      <c r="V876" s="168" t="s">
        <v>366</v>
      </c>
      <c r="W876" s="174">
        <v>1</v>
      </c>
      <c r="X876" s="168" t="s">
        <v>143</v>
      </c>
    </row>
    <row r="877" spans="2:24" hidden="1">
      <c r="B877" s="657">
        <v>45957</v>
      </c>
      <c r="C877" s="443" t="str">
        <f t="shared" ref="C877" si="220">RIGHT(TEXT(B877,"aaa"),1)</f>
        <v>一</v>
      </c>
      <c r="D877" s="205">
        <v>1</v>
      </c>
      <c r="E877" s="168" t="s">
        <v>447</v>
      </c>
      <c r="F877" s="259">
        <v>12292.88</v>
      </c>
      <c r="G877" s="168">
        <v>113.98</v>
      </c>
      <c r="H877" s="168">
        <v>156.28</v>
      </c>
      <c r="I877" s="176">
        <f t="shared" si="213"/>
        <v>1.3711177399543779</v>
      </c>
      <c r="J877" s="168">
        <v>1.8</v>
      </c>
      <c r="K877" s="176">
        <f t="shared" si="214"/>
        <v>1.5792244253377784E-2</v>
      </c>
      <c r="L877" s="259">
        <v>278.75</v>
      </c>
      <c r="M877" s="176">
        <f t="shared" si="215"/>
        <v>1.3869099842077559</v>
      </c>
      <c r="N877" s="259">
        <v>12292.88</v>
      </c>
      <c r="O877" s="168">
        <v>0</v>
      </c>
      <c r="P877" s="175">
        <f t="shared" si="216"/>
        <v>0</v>
      </c>
      <c r="Q877" s="259">
        <f t="shared" si="217"/>
        <v>0</v>
      </c>
      <c r="R877" s="168">
        <f t="shared" si="218"/>
        <v>44.100000000000009</v>
      </c>
      <c r="S877" s="170">
        <f t="shared" si="219"/>
        <v>0.3869099842077558</v>
      </c>
      <c r="T877" s="168" t="s">
        <v>497</v>
      </c>
      <c r="U877" s="168" t="s">
        <v>355</v>
      </c>
      <c r="V877" s="168" t="s">
        <v>448</v>
      </c>
      <c r="W877" s="174">
        <v>1</v>
      </c>
      <c r="X877" s="168" t="s">
        <v>346</v>
      </c>
    </row>
    <row r="878" spans="2:24" hidden="1">
      <c r="B878" s="658"/>
      <c r="C878" s="443"/>
      <c r="D878" s="205">
        <v>2</v>
      </c>
      <c r="E878" s="168" t="s">
        <v>388</v>
      </c>
      <c r="F878" s="259">
        <v>5325</v>
      </c>
      <c r="G878" s="168">
        <v>11086</v>
      </c>
      <c r="H878" s="168">
        <v>11086</v>
      </c>
      <c r="I878" s="176">
        <f t="shared" si="213"/>
        <v>1</v>
      </c>
      <c r="J878" s="168">
        <v>300</v>
      </c>
      <c r="K878" s="176">
        <f t="shared" si="214"/>
        <v>2.7061158217571712E-2</v>
      </c>
      <c r="L878" s="259">
        <v>17.75</v>
      </c>
      <c r="M878" s="176">
        <f t="shared" si="215"/>
        <v>1.0270611582175717</v>
      </c>
      <c r="N878" s="259">
        <v>5325</v>
      </c>
      <c r="O878" s="168">
        <v>0</v>
      </c>
      <c r="P878" s="175">
        <f t="shared" si="216"/>
        <v>0</v>
      </c>
      <c r="Q878" s="259">
        <f t="shared" si="217"/>
        <v>0</v>
      </c>
      <c r="R878" s="168">
        <f t="shared" si="218"/>
        <v>300</v>
      </c>
      <c r="S878" s="170">
        <f t="shared" si="219"/>
        <v>2.7061158217571712E-2</v>
      </c>
      <c r="T878" s="168" t="s">
        <v>497</v>
      </c>
      <c r="U878" s="168" t="s">
        <v>355</v>
      </c>
      <c r="V878" s="168" t="s">
        <v>389</v>
      </c>
      <c r="W878" s="174">
        <v>1</v>
      </c>
      <c r="X878" s="168" t="s">
        <v>176</v>
      </c>
    </row>
    <row r="879" spans="2:24" hidden="1">
      <c r="B879" s="658"/>
      <c r="C879" s="443"/>
      <c r="D879" s="205">
        <v>3</v>
      </c>
      <c r="E879" s="168" t="s">
        <v>385</v>
      </c>
      <c r="F879" s="259">
        <v>2247.6799999999998</v>
      </c>
      <c r="G879" s="168">
        <v>101.48</v>
      </c>
      <c r="H879" s="168">
        <v>101.48</v>
      </c>
      <c r="I879" s="176">
        <f t="shared" si="213"/>
        <v>1</v>
      </c>
      <c r="J879" s="168">
        <v>6</v>
      </c>
      <c r="K879" s="176">
        <f t="shared" si="214"/>
        <v>5.9124950729207724E-2</v>
      </c>
      <c r="L879" s="259">
        <v>410.16</v>
      </c>
      <c r="M879" s="176">
        <f t="shared" si="215"/>
        <v>1.0591249507292078</v>
      </c>
      <c r="N879" s="259">
        <v>2460.96</v>
      </c>
      <c r="O879" s="168">
        <v>0.52</v>
      </c>
      <c r="P879" s="175">
        <f t="shared" si="216"/>
        <v>5.1241623965313362E-3</v>
      </c>
      <c r="Q879" s="259">
        <f t="shared" si="217"/>
        <v>213.28320000000002</v>
      </c>
      <c r="R879" s="168">
        <f t="shared" si="218"/>
        <v>5.48</v>
      </c>
      <c r="S879" s="170">
        <f t="shared" si="219"/>
        <v>5.4000788332676394E-2</v>
      </c>
      <c r="T879" s="168" t="s">
        <v>502</v>
      </c>
      <c r="U879" s="168" t="s">
        <v>316</v>
      </c>
      <c r="V879" s="168" t="s">
        <v>348</v>
      </c>
      <c r="W879" s="174">
        <v>1</v>
      </c>
      <c r="X879" s="168" t="s">
        <v>346</v>
      </c>
    </row>
    <row r="880" spans="2:24" hidden="1">
      <c r="B880" s="658"/>
      <c r="C880" s="443"/>
      <c r="D880" s="205">
        <v>4</v>
      </c>
      <c r="E880" s="168" t="s">
        <v>359</v>
      </c>
      <c r="F880" s="259">
        <v>2151.29</v>
      </c>
      <c r="G880" s="168">
        <v>112.64</v>
      </c>
      <c r="H880" s="168">
        <v>112.64</v>
      </c>
      <c r="I880" s="176">
        <f t="shared" si="213"/>
        <v>1</v>
      </c>
      <c r="J880" s="168">
        <v>7.54</v>
      </c>
      <c r="K880" s="176">
        <f t="shared" si="214"/>
        <v>6.6938920454545456E-2</v>
      </c>
      <c r="L880" s="259">
        <v>313.60000000000002</v>
      </c>
      <c r="M880" s="176">
        <f t="shared" si="215"/>
        <v>1.0669389204545454</v>
      </c>
      <c r="N880" s="259">
        <v>2364.54</v>
      </c>
      <c r="O880" s="168">
        <v>0.68</v>
      </c>
      <c r="P880" s="175">
        <f t="shared" si="216"/>
        <v>6.0369318181818189E-3</v>
      </c>
      <c r="Q880" s="259">
        <f t="shared" si="217"/>
        <v>213.24800000000002</v>
      </c>
      <c r="R880" s="168">
        <f t="shared" si="218"/>
        <v>6.8600000000000065</v>
      </c>
      <c r="S880" s="170">
        <f t="shared" si="219"/>
        <v>6.0901988636363695E-2</v>
      </c>
      <c r="T880" s="168" t="s">
        <v>502</v>
      </c>
      <c r="U880" s="168" t="s">
        <v>316</v>
      </c>
      <c r="V880" s="168" t="s">
        <v>384</v>
      </c>
      <c r="W880" s="174">
        <v>1</v>
      </c>
      <c r="X880" s="168" t="s">
        <v>346</v>
      </c>
    </row>
    <row r="881" spans="2:24" hidden="1">
      <c r="B881" s="658"/>
      <c r="C881" s="443"/>
      <c r="D881" s="205">
        <v>5</v>
      </c>
      <c r="E881" s="168" t="s">
        <v>453</v>
      </c>
      <c r="F881" s="259">
        <v>2037.25</v>
      </c>
      <c r="G881" s="168">
        <v>98.9</v>
      </c>
      <c r="H881" s="168">
        <v>98.9</v>
      </c>
      <c r="I881" s="176">
        <f t="shared" si="213"/>
        <v>1</v>
      </c>
      <c r="J881" s="168">
        <v>8.4</v>
      </c>
      <c r="K881" s="176">
        <f t="shared" si="214"/>
        <v>8.4934277047522752E-2</v>
      </c>
      <c r="L881" s="259">
        <v>318.32</v>
      </c>
      <c r="M881" s="176">
        <f t="shared" si="215"/>
        <v>1.0849342770475228</v>
      </c>
      <c r="N881" s="259">
        <v>2673.89</v>
      </c>
      <c r="O881" s="168">
        <v>2</v>
      </c>
      <c r="P881" s="175">
        <f t="shared" si="216"/>
        <v>2.0222446916076844E-2</v>
      </c>
      <c r="Q881" s="259">
        <f t="shared" si="217"/>
        <v>636.64</v>
      </c>
      <c r="R881" s="168">
        <f t="shared" si="218"/>
        <v>6.4000000000000057</v>
      </c>
      <c r="S881" s="170">
        <f t="shared" si="219"/>
        <v>6.4711830131445963E-2</v>
      </c>
      <c r="T881" s="168" t="s">
        <v>502</v>
      </c>
      <c r="U881" s="168" t="s">
        <v>364</v>
      </c>
      <c r="V881" s="168" t="s">
        <v>366</v>
      </c>
      <c r="W881" s="174">
        <v>1</v>
      </c>
      <c r="X881" s="168" t="s">
        <v>143</v>
      </c>
    </row>
    <row r="882" spans="2:24" hidden="1">
      <c r="B882" s="658"/>
      <c r="C882" s="443"/>
      <c r="D882" s="205">
        <v>6</v>
      </c>
      <c r="E882" s="168" t="s">
        <v>365</v>
      </c>
      <c r="F882" s="259">
        <v>2010.9799999999998</v>
      </c>
      <c r="G882" s="168">
        <v>40.72</v>
      </c>
      <c r="H882" s="168">
        <v>40.72</v>
      </c>
      <c r="I882" s="176">
        <f t="shared" si="213"/>
        <v>1</v>
      </c>
      <c r="J882" s="168">
        <v>2.73</v>
      </c>
      <c r="K882" s="176">
        <f t="shared" si="214"/>
        <v>6.7043222003929273E-2</v>
      </c>
      <c r="L882" s="259">
        <v>814.16</v>
      </c>
      <c r="M882" s="176">
        <f t="shared" si="215"/>
        <v>1.0670432220039292</v>
      </c>
      <c r="N882" s="259">
        <v>2222.66</v>
      </c>
      <c r="O882" s="168">
        <v>0.26</v>
      </c>
      <c r="P882" s="175">
        <f t="shared" si="216"/>
        <v>6.3850687622789785E-3</v>
      </c>
      <c r="Q882" s="259">
        <f t="shared" si="217"/>
        <v>211.6816</v>
      </c>
      <c r="R882" s="168">
        <f t="shared" si="218"/>
        <v>2.4699999999999971</v>
      </c>
      <c r="S882" s="170">
        <f t="shared" si="219"/>
        <v>6.0658153241650227E-2</v>
      </c>
      <c r="T882" s="168" t="s">
        <v>502</v>
      </c>
      <c r="U882" s="168" t="s">
        <v>364</v>
      </c>
      <c r="V882" s="168" t="s">
        <v>366</v>
      </c>
      <c r="W882" s="174">
        <v>1</v>
      </c>
      <c r="X882" s="168" t="s">
        <v>133</v>
      </c>
    </row>
    <row r="883" spans="2:24" hidden="1">
      <c r="B883" s="658"/>
      <c r="C883" s="443"/>
      <c r="D883" s="205">
        <v>7</v>
      </c>
      <c r="E883" s="168" t="s">
        <v>418</v>
      </c>
      <c r="F883" s="259">
        <v>1628</v>
      </c>
      <c r="G883" s="168">
        <v>134.97999999999999</v>
      </c>
      <c r="H883" s="168">
        <v>134.97999999999999</v>
      </c>
      <c r="I883" s="176">
        <f t="shared" si="213"/>
        <v>1</v>
      </c>
      <c r="J883" s="168">
        <v>9.0500000000000007</v>
      </c>
      <c r="K883" s="176">
        <f t="shared" si="214"/>
        <v>6.7046969921469857E-2</v>
      </c>
      <c r="L883" s="259">
        <v>203.5</v>
      </c>
      <c r="M883" s="176">
        <f t="shared" si="215"/>
        <v>1.06704696992147</v>
      </c>
      <c r="N883" s="259">
        <v>1841.68</v>
      </c>
      <c r="O883" s="168">
        <v>1.05</v>
      </c>
      <c r="P883" s="175">
        <f t="shared" si="216"/>
        <v>7.7789302118832426E-3</v>
      </c>
      <c r="Q883" s="259">
        <f t="shared" si="217"/>
        <v>213.67500000000001</v>
      </c>
      <c r="R883" s="168">
        <f t="shared" si="218"/>
        <v>8.0000000000000107</v>
      </c>
      <c r="S883" s="170">
        <f t="shared" si="219"/>
        <v>5.926803970958669E-2</v>
      </c>
      <c r="T883" s="168" t="s">
        <v>502</v>
      </c>
      <c r="U883" s="168" t="s">
        <v>316</v>
      </c>
      <c r="V883" s="168" t="s">
        <v>384</v>
      </c>
      <c r="W883" s="174">
        <v>1</v>
      </c>
      <c r="X883" s="168" t="s">
        <v>346</v>
      </c>
    </row>
    <row r="884" spans="2:24" hidden="1">
      <c r="B884" s="658"/>
      <c r="C884" s="443"/>
      <c r="D884" s="205">
        <v>8</v>
      </c>
      <c r="E884" s="168" t="s">
        <v>350</v>
      </c>
      <c r="F884" s="259">
        <v>1554.1</v>
      </c>
      <c r="G884" s="168">
        <v>170.94</v>
      </c>
      <c r="H884" s="168">
        <v>170.94</v>
      </c>
      <c r="I884" s="176">
        <f t="shared" si="213"/>
        <v>1</v>
      </c>
      <c r="J884" s="168">
        <v>8.3000000000000007</v>
      </c>
      <c r="K884" s="176">
        <f t="shared" si="214"/>
        <v>4.8555048555048559E-2</v>
      </c>
      <c r="L884" s="259">
        <v>212.89</v>
      </c>
      <c r="M884" s="176">
        <f t="shared" si="215"/>
        <v>1.0485550485550486</v>
      </c>
      <c r="N884" s="259">
        <v>1766.99</v>
      </c>
      <c r="O884" s="168">
        <v>1</v>
      </c>
      <c r="P884" s="175">
        <f t="shared" si="216"/>
        <v>5.8500058500058497E-3</v>
      </c>
      <c r="Q884" s="259">
        <f t="shared" si="217"/>
        <v>212.89</v>
      </c>
      <c r="R884" s="168">
        <f t="shared" si="218"/>
        <v>7.3000000000000114</v>
      </c>
      <c r="S884" s="170">
        <f t="shared" si="219"/>
        <v>4.2705042705042773E-2</v>
      </c>
      <c r="T884" s="168" t="s">
        <v>502</v>
      </c>
      <c r="U884" s="168" t="s">
        <v>316</v>
      </c>
      <c r="V884" s="168" t="s">
        <v>754</v>
      </c>
      <c r="W884" s="174">
        <v>1</v>
      </c>
      <c r="X884" s="168" t="s">
        <v>346</v>
      </c>
    </row>
    <row r="885" spans="2:24" hidden="1">
      <c r="B885" s="658"/>
      <c r="C885" s="443"/>
      <c r="D885" s="205">
        <v>9</v>
      </c>
      <c r="E885" s="168" t="s">
        <v>506</v>
      </c>
      <c r="F885" s="259">
        <v>1246.69</v>
      </c>
      <c r="G885" s="168">
        <v>29.4</v>
      </c>
      <c r="H885" s="168">
        <v>29.4</v>
      </c>
      <c r="I885" s="176">
        <f t="shared" si="213"/>
        <v>1</v>
      </c>
      <c r="J885" s="168">
        <v>1.57</v>
      </c>
      <c r="K885" s="176">
        <f t="shared" si="214"/>
        <v>5.3401360544217694E-2</v>
      </c>
      <c r="L885" s="259">
        <v>930.36</v>
      </c>
      <c r="M885" s="176">
        <f t="shared" si="215"/>
        <v>1.0534013605442176</v>
      </c>
      <c r="N885" s="259">
        <v>1460.67</v>
      </c>
      <c r="O885" s="168">
        <v>0.23</v>
      </c>
      <c r="P885" s="175">
        <f t="shared" si="216"/>
        <v>7.823129251700681E-3</v>
      </c>
      <c r="Q885" s="259">
        <f t="shared" si="217"/>
        <v>213.98280000000003</v>
      </c>
      <c r="R885" s="168">
        <f t="shared" si="218"/>
        <v>1.3400000000000003</v>
      </c>
      <c r="S885" s="170">
        <f t="shared" si="219"/>
        <v>4.5578231292517021E-2</v>
      </c>
      <c r="T885" s="168" t="s">
        <v>502</v>
      </c>
      <c r="U885" s="168" t="s">
        <v>316</v>
      </c>
      <c r="V885" s="168" t="s">
        <v>445</v>
      </c>
      <c r="W885" s="174">
        <v>1</v>
      </c>
      <c r="X885" s="168" t="s">
        <v>143</v>
      </c>
    </row>
    <row r="886" spans="2:24" hidden="1">
      <c r="B886" s="658"/>
      <c r="C886" s="443"/>
      <c r="D886" s="205">
        <v>10</v>
      </c>
      <c r="E886" s="168" t="s">
        <v>369</v>
      </c>
      <c r="F886" s="259">
        <v>1200.77</v>
      </c>
      <c r="G886" s="168">
        <v>90.54</v>
      </c>
      <c r="H886" s="168">
        <v>90.54</v>
      </c>
      <c r="I886" s="176">
        <f t="shared" si="213"/>
        <v>1</v>
      </c>
      <c r="J886" s="168">
        <v>3.64</v>
      </c>
      <c r="K886" s="176">
        <f t="shared" si="214"/>
        <v>4.0203225093881155E-2</v>
      </c>
      <c r="L886" s="259">
        <v>388.6</v>
      </c>
      <c r="M886" s="176">
        <f t="shared" si="215"/>
        <v>1.0402032250938811</v>
      </c>
      <c r="N886" s="259">
        <v>1414.5</v>
      </c>
      <c r="O886" s="168">
        <v>0.55000000000000004</v>
      </c>
      <c r="P886" s="175">
        <f t="shared" si="216"/>
        <v>6.0746631323172076E-3</v>
      </c>
      <c r="Q886" s="259">
        <f t="shared" si="217"/>
        <v>213.73000000000002</v>
      </c>
      <c r="R886" s="168">
        <f t="shared" si="218"/>
        <v>3.0900000000000007</v>
      </c>
      <c r="S886" s="170">
        <f t="shared" si="219"/>
        <v>3.4128561961563955E-2</v>
      </c>
      <c r="T886" s="168" t="s">
        <v>502</v>
      </c>
      <c r="U886" s="168" t="s">
        <v>364</v>
      </c>
      <c r="V886" s="168" t="s">
        <v>366</v>
      </c>
      <c r="W886" s="174">
        <v>1</v>
      </c>
      <c r="X886" s="168" t="s">
        <v>149</v>
      </c>
    </row>
    <row r="887" spans="2:24" hidden="1">
      <c r="B887" s="657">
        <v>45958</v>
      </c>
      <c r="C887" s="443" t="str">
        <f t="shared" ref="C887" si="221">RIGHT(TEXT(B887,"aaa"),1)</f>
        <v>二</v>
      </c>
      <c r="D887" s="205">
        <v>1</v>
      </c>
      <c r="E887" s="168" t="s">
        <v>447</v>
      </c>
      <c r="F887" s="259">
        <v>13187.66</v>
      </c>
      <c r="G887" s="168">
        <v>108.32</v>
      </c>
      <c r="H887" s="168">
        <v>152.51</v>
      </c>
      <c r="I887" s="176">
        <f t="shared" si="213"/>
        <v>1.4079579025110782</v>
      </c>
      <c r="J887" s="168">
        <v>3.12</v>
      </c>
      <c r="K887" s="176">
        <f t="shared" si="214"/>
        <v>2.8803545051698673E-2</v>
      </c>
      <c r="L887" s="259">
        <v>278.75</v>
      </c>
      <c r="M887" s="176">
        <f t="shared" si="215"/>
        <v>1.436761447562777</v>
      </c>
      <c r="N887" s="259">
        <v>13187.66</v>
      </c>
      <c r="O887" s="168">
        <v>0</v>
      </c>
      <c r="P887" s="175">
        <f t="shared" si="216"/>
        <v>0</v>
      </c>
      <c r="Q887" s="259">
        <f t="shared" si="217"/>
        <v>0</v>
      </c>
      <c r="R887" s="168">
        <f t="shared" si="218"/>
        <v>47.31</v>
      </c>
      <c r="S887" s="170">
        <f t="shared" si="219"/>
        <v>0.43676144756277702</v>
      </c>
      <c r="T887" s="168" t="s">
        <v>497</v>
      </c>
      <c r="U887" s="168" t="s">
        <v>355</v>
      </c>
      <c r="V887" s="168" t="s">
        <v>448</v>
      </c>
      <c r="W887" s="174">
        <v>1</v>
      </c>
      <c r="X887" s="168" t="s">
        <v>346</v>
      </c>
    </row>
    <row r="888" spans="2:24" hidden="1">
      <c r="B888" s="658"/>
      <c r="C888" s="443"/>
      <c r="D888" s="205">
        <v>2</v>
      </c>
      <c r="E888" s="168" t="s">
        <v>693</v>
      </c>
      <c r="F888" s="259">
        <v>5746.73</v>
      </c>
      <c r="G888" s="168">
        <v>615.45000000000005</v>
      </c>
      <c r="H888" s="168">
        <v>615.45000000000005</v>
      </c>
      <c r="I888" s="176">
        <f t="shared" si="213"/>
        <v>1</v>
      </c>
      <c r="J888" s="168">
        <v>60.48</v>
      </c>
      <c r="K888" s="176">
        <f t="shared" si="214"/>
        <v>9.8269558859371178E-2</v>
      </c>
      <c r="L888" s="259">
        <v>100.52</v>
      </c>
      <c r="M888" s="176">
        <f t="shared" si="215"/>
        <v>1.0982695588593712</v>
      </c>
      <c r="N888" s="259">
        <v>6079.45</v>
      </c>
      <c r="O888" s="168">
        <v>3.31</v>
      </c>
      <c r="P888" s="175">
        <f t="shared" si="216"/>
        <v>5.3781785685270934E-3</v>
      </c>
      <c r="Q888" s="259">
        <f t="shared" si="217"/>
        <v>332.72120000000001</v>
      </c>
      <c r="R888" s="168">
        <f t="shared" si="218"/>
        <v>57.170000000000016</v>
      </c>
      <c r="S888" s="170">
        <f t="shared" si="219"/>
        <v>9.2891380290844122E-2</v>
      </c>
      <c r="T888" s="168" t="s">
        <v>502</v>
      </c>
      <c r="U888" s="168" t="s">
        <v>316</v>
      </c>
      <c r="V888" s="168" t="s">
        <v>757</v>
      </c>
      <c r="W888" s="174">
        <v>1</v>
      </c>
      <c r="X888" s="168" t="s">
        <v>218</v>
      </c>
    </row>
    <row r="889" spans="2:24" hidden="1">
      <c r="B889" s="658"/>
      <c r="C889" s="443"/>
      <c r="D889" s="205">
        <v>3</v>
      </c>
      <c r="E889" s="168" t="s">
        <v>369</v>
      </c>
      <c r="F889" s="259">
        <v>4608.79</v>
      </c>
      <c r="G889" s="168">
        <v>205.96</v>
      </c>
      <c r="H889" s="168">
        <v>205.96</v>
      </c>
      <c r="I889" s="176">
        <f t="shared" si="213"/>
        <v>1</v>
      </c>
      <c r="J889" s="168">
        <v>12.72</v>
      </c>
      <c r="K889" s="176">
        <f t="shared" si="214"/>
        <v>6.1759564964070694E-2</v>
      </c>
      <c r="L889" s="259">
        <v>388.6</v>
      </c>
      <c r="M889" s="176">
        <f t="shared" si="215"/>
        <v>1.0617595649640708</v>
      </c>
      <c r="N889" s="259">
        <v>4942.99</v>
      </c>
      <c r="O889" s="168">
        <v>0.86</v>
      </c>
      <c r="P889" s="175">
        <f t="shared" si="216"/>
        <v>4.1755680714701884E-3</v>
      </c>
      <c r="Q889" s="259">
        <f t="shared" si="217"/>
        <v>334.19600000000003</v>
      </c>
      <c r="R889" s="168">
        <f t="shared" si="218"/>
        <v>11.86</v>
      </c>
      <c r="S889" s="170">
        <f t="shared" si="219"/>
        <v>5.7583996892600499E-2</v>
      </c>
      <c r="T889" s="168" t="s">
        <v>502</v>
      </c>
      <c r="U889" s="168" t="s">
        <v>364</v>
      </c>
      <c r="V889" s="168" t="s">
        <v>366</v>
      </c>
      <c r="W889" s="174">
        <v>1</v>
      </c>
      <c r="X889" s="168" t="s">
        <v>149</v>
      </c>
    </row>
    <row r="890" spans="2:24" hidden="1">
      <c r="B890" s="658"/>
      <c r="C890" s="443"/>
      <c r="D890" s="205">
        <v>4</v>
      </c>
      <c r="E890" s="168" t="s">
        <v>385</v>
      </c>
      <c r="F890" s="259">
        <v>2317.4</v>
      </c>
      <c r="G890" s="168">
        <v>97.06</v>
      </c>
      <c r="H890" s="168">
        <v>97.06</v>
      </c>
      <c r="I890" s="176">
        <f t="shared" si="213"/>
        <v>1</v>
      </c>
      <c r="J890" s="168">
        <v>6.46</v>
      </c>
      <c r="K890" s="176">
        <f t="shared" si="214"/>
        <v>6.6556769008860497E-2</v>
      </c>
      <c r="L890" s="259">
        <v>410.16</v>
      </c>
      <c r="M890" s="176">
        <f t="shared" si="215"/>
        <v>1.0665567690088604</v>
      </c>
      <c r="N890" s="259">
        <v>2649.63</v>
      </c>
      <c r="O890" s="168">
        <v>0.81</v>
      </c>
      <c r="P890" s="175">
        <f t="shared" si="216"/>
        <v>8.3453533896558837E-3</v>
      </c>
      <c r="Q890" s="259">
        <f t="shared" si="217"/>
        <v>332.22960000000006</v>
      </c>
      <c r="R890" s="168">
        <f t="shared" si="218"/>
        <v>5.6499999999999932</v>
      </c>
      <c r="S890" s="170">
        <f t="shared" si="219"/>
        <v>5.8211415619204544E-2</v>
      </c>
      <c r="T890" s="168" t="s">
        <v>502</v>
      </c>
      <c r="U890" s="168" t="s">
        <v>316</v>
      </c>
      <c r="V890" s="168" t="s">
        <v>348</v>
      </c>
      <c r="W890" s="174">
        <v>1</v>
      </c>
      <c r="X890" s="168" t="s">
        <v>346</v>
      </c>
    </row>
    <row r="891" spans="2:24" hidden="1">
      <c r="B891" s="658"/>
      <c r="C891" s="443"/>
      <c r="D891" s="205">
        <v>5</v>
      </c>
      <c r="E891" s="168" t="s">
        <v>611</v>
      </c>
      <c r="F891" s="259">
        <v>2053.4899999999998</v>
      </c>
      <c r="G891" s="168">
        <v>80.5</v>
      </c>
      <c r="H891" s="168">
        <v>80.5</v>
      </c>
      <c r="I891" s="176">
        <f t="shared" si="213"/>
        <v>1</v>
      </c>
      <c r="J891" s="168">
        <v>7.15</v>
      </c>
      <c r="K891" s="176">
        <f t="shared" si="214"/>
        <v>8.8819875776397522E-2</v>
      </c>
      <c r="L891" s="259">
        <v>333.9</v>
      </c>
      <c r="M891" s="176">
        <f t="shared" si="215"/>
        <v>1.0888198757763976</v>
      </c>
      <c r="N891" s="259">
        <v>2387.39</v>
      </c>
      <c r="O891" s="168">
        <v>1</v>
      </c>
      <c r="P891" s="175">
        <f t="shared" si="216"/>
        <v>1.2422360248447204E-2</v>
      </c>
      <c r="Q891" s="259">
        <f t="shared" si="217"/>
        <v>333.9</v>
      </c>
      <c r="R891" s="168">
        <f t="shared" si="218"/>
        <v>6.1500000000000057</v>
      </c>
      <c r="S891" s="170">
        <f t="shared" si="219"/>
        <v>7.6397515527950377E-2</v>
      </c>
      <c r="T891" s="168" t="s">
        <v>502</v>
      </c>
      <c r="U891" s="168" t="s">
        <v>364</v>
      </c>
      <c r="V891" s="168" t="s">
        <v>366</v>
      </c>
      <c r="W891" s="174">
        <v>1</v>
      </c>
      <c r="X891" s="168" t="s">
        <v>134</v>
      </c>
    </row>
    <row r="892" spans="2:24" hidden="1">
      <c r="B892" s="658"/>
      <c r="C892" s="443"/>
      <c r="D892" s="205">
        <v>6</v>
      </c>
      <c r="E892" s="168" t="s">
        <v>350</v>
      </c>
      <c r="F892" s="259">
        <v>1967.1</v>
      </c>
      <c r="G892" s="168">
        <v>162.22</v>
      </c>
      <c r="H892" s="168">
        <v>162.22</v>
      </c>
      <c r="I892" s="176">
        <f t="shared" si="213"/>
        <v>1</v>
      </c>
      <c r="J892" s="168">
        <v>10.8</v>
      </c>
      <c r="K892" s="176">
        <f t="shared" si="214"/>
        <v>6.6576254469239315E-2</v>
      </c>
      <c r="L892" s="259">
        <v>212.89</v>
      </c>
      <c r="M892" s="176">
        <f t="shared" si="215"/>
        <v>1.0665762544692394</v>
      </c>
      <c r="N892" s="259">
        <v>2299.21</v>
      </c>
      <c r="O892" s="168">
        <v>1.56</v>
      </c>
      <c r="P892" s="175">
        <f t="shared" si="216"/>
        <v>9.6165700900012335E-3</v>
      </c>
      <c r="Q892" s="259">
        <f t="shared" si="217"/>
        <v>332.10840000000002</v>
      </c>
      <c r="R892" s="168">
        <f t="shared" si="218"/>
        <v>9.2400000000000109</v>
      </c>
      <c r="S892" s="170">
        <f t="shared" si="219"/>
        <v>5.6959684379238137E-2</v>
      </c>
      <c r="T892" s="168" t="s">
        <v>502</v>
      </c>
      <c r="U892" s="168" t="s">
        <v>316</v>
      </c>
      <c r="V892" s="168" t="s">
        <v>754</v>
      </c>
      <c r="W892" s="174">
        <v>1</v>
      </c>
      <c r="X892" s="168" t="s">
        <v>346</v>
      </c>
    </row>
    <row r="893" spans="2:24" hidden="1">
      <c r="B893" s="658"/>
      <c r="C893" s="443"/>
      <c r="D893" s="205">
        <v>7</v>
      </c>
      <c r="E893" s="168" t="s">
        <v>359</v>
      </c>
      <c r="F893" s="259">
        <v>1960</v>
      </c>
      <c r="G893" s="168">
        <v>109.78</v>
      </c>
      <c r="H893" s="168">
        <v>109.78</v>
      </c>
      <c r="I893" s="176">
        <f t="shared" si="213"/>
        <v>1</v>
      </c>
      <c r="J893" s="168">
        <v>10.4</v>
      </c>
      <c r="K893" s="176">
        <f t="shared" si="214"/>
        <v>9.4734924394243039E-2</v>
      </c>
      <c r="L893" s="259">
        <v>313.60000000000002</v>
      </c>
      <c r="M893" s="176">
        <f t="shared" si="215"/>
        <v>1.094734924394243</v>
      </c>
      <c r="N893" s="259">
        <v>3261.44</v>
      </c>
      <c r="O893" s="168">
        <v>4.1500000000000004</v>
      </c>
      <c r="P893" s="175">
        <f t="shared" si="216"/>
        <v>3.7802878484241215E-2</v>
      </c>
      <c r="Q893" s="259">
        <f t="shared" si="217"/>
        <v>1301.4400000000003</v>
      </c>
      <c r="R893" s="168">
        <f t="shared" si="218"/>
        <v>6.2500000000000053</v>
      </c>
      <c r="S893" s="170">
        <f t="shared" si="219"/>
        <v>5.6932045910001873E-2</v>
      </c>
      <c r="T893" s="168" t="s">
        <v>502</v>
      </c>
      <c r="U893" s="168" t="s">
        <v>316</v>
      </c>
      <c r="V893" s="168" t="s">
        <v>384</v>
      </c>
      <c r="W893" s="174">
        <v>1</v>
      </c>
      <c r="X893" s="168" t="s">
        <v>346</v>
      </c>
    </row>
    <row r="894" spans="2:24" hidden="1">
      <c r="B894" s="658"/>
      <c r="C894" s="443"/>
      <c r="D894" s="205">
        <v>8</v>
      </c>
      <c r="E894" s="168" t="s">
        <v>506</v>
      </c>
      <c r="F894" s="259">
        <v>1925.84</v>
      </c>
      <c r="G894" s="168">
        <v>27.36</v>
      </c>
      <c r="H894" s="168">
        <v>27.36</v>
      </c>
      <c r="I894" s="176">
        <f t="shared" si="213"/>
        <v>1</v>
      </c>
      <c r="J894" s="168">
        <v>2.4300000000000002</v>
      </c>
      <c r="K894" s="176">
        <f t="shared" si="214"/>
        <v>8.8815789473684223E-2</v>
      </c>
      <c r="L894" s="259">
        <v>930.36</v>
      </c>
      <c r="M894" s="176">
        <f t="shared" si="215"/>
        <v>1.0888157894736843</v>
      </c>
      <c r="N894" s="259">
        <v>2260.77</v>
      </c>
      <c r="O894" s="168">
        <v>0.36</v>
      </c>
      <c r="P894" s="175">
        <f t="shared" si="216"/>
        <v>1.3157894736842105E-2</v>
      </c>
      <c r="Q894" s="259">
        <f t="shared" si="217"/>
        <v>334.92959999999999</v>
      </c>
      <c r="R894" s="168">
        <f t="shared" si="218"/>
        <v>2.0699999999999998</v>
      </c>
      <c r="S894" s="170">
        <f t="shared" si="219"/>
        <v>7.5657894736842105E-2</v>
      </c>
      <c r="T894" s="168" t="s">
        <v>502</v>
      </c>
      <c r="U894" s="168" t="s">
        <v>316</v>
      </c>
      <c r="V894" s="168" t="s">
        <v>445</v>
      </c>
      <c r="W894" s="174">
        <v>1</v>
      </c>
      <c r="X894" s="168" t="s">
        <v>143</v>
      </c>
    </row>
    <row r="895" spans="2:24" hidden="1">
      <c r="B895" s="658"/>
      <c r="C895" s="443"/>
      <c r="D895" s="205">
        <v>9</v>
      </c>
      <c r="E895" s="168" t="s">
        <v>388</v>
      </c>
      <c r="F895" s="259">
        <v>1775</v>
      </c>
      <c r="G895" s="168">
        <v>10802</v>
      </c>
      <c r="H895" s="168">
        <v>10802</v>
      </c>
      <c r="I895" s="176">
        <f t="shared" si="213"/>
        <v>1</v>
      </c>
      <c r="J895" s="168">
        <v>100</v>
      </c>
      <c r="K895" s="176">
        <f t="shared" si="214"/>
        <v>9.2575448990927598E-3</v>
      </c>
      <c r="L895" s="259">
        <v>17.75</v>
      </c>
      <c r="M895" s="176">
        <f t="shared" si="215"/>
        <v>1.0092575448990928</v>
      </c>
      <c r="N895" s="259">
        <v>1775</v>
      </c>
      <c r="O895" s="168">
        <v>0</v>
      </c>
      <c r="P895" s="175">
        <f t="shared" si="216"/>
        <v>0</v>
      </c>
      <c r="Q895" s="259">
        <f t="shared" si="217"/>
        <v>0</v>
      </c>
      <c r="R895" s="168">
        <f t="shared" si="218"/>
        <v>100</v>
      </c>
      <c r="S895" s="170">
        <f t="shared" si="219"/>
        <v>9.2575448990927598E-3</v>
      </c>
      <c r="T895" s="168" t="s">
        <v>497</v>
      </c>
      <c r="U895" s="168" t="s">
        <v>355</v>
      </c>
      <c r="V895" s="168" t="s">
        <v>389</v>
      </c>
      <c r="W895" s="174">
        <v>1</v>
      </c>
      <c r="X895" s="168" t="s">
        <v>176</v>
      </c>
    </row>
    <row r="896" spans="2:24" hidden="1">
      <c r="B896" s="658"/>
      <c r="C896" s="443"/>
      <c r="D896" s="205">
        <v>10</v>
      </c>
      <c r="E896" s="168" t="s">
        <v>365</v>
      </c>
      <c r="F896" s="259">
        <v>1595.7499999999998</v>
      </c>
      <c r="G896" s="168">
        <v>40.869999999999997</v>
      </c>
      <c r="H896" s="168">
        <v>40.869999999999997</v>
      </c>
      <c r="I896" s="176">
        <f t="shared" si="213"/>
        <v>1</v>
      </c>
      <c r="J896" s="168">
        <v>3.4</v>
      </c>
      <c r="K896" s="176">
        <f t="shared" si="214"/>
        <v>8.3190604355272812E-2</v>
      </c>
      <c r="L896" s="259">
        <v>814.16</v>
      </c>
      <c r="M896" s="176">
        <f t="shared" si="215"/>
        <v>1.0831906043552728</v>
      </c>
      <c r="N896" s="259">
        <v>2768.14</v>
      </c>
      <c r="O896" s="168">
        <v>1.44</v>
      </c>
      <c r="P896" s="175">
        <f t="shared" si="216"/>
        <v>3.5233667726939075E-2</v>
      </c>
      <c r="Q896" s="259">
        <f t="shared" si="217"/>
        <v>1172.3904</v>
      </c>
      <c r="R896" s="168">
        <f t="shared" si="218"/>
        <v>1.9599999999999986</v>
      </c>
      <c r="S896" s="170">
        <f t="shared" si="219"/>
        <v>4.795693662833371E-2</v>
      </c>
      <c r="T896" s="168" t="s">
        <v>502</v>
      </c>
      <c r="U896" s="168" t="s">
        <v>364</v>
      </c>
      <c r="V896" s="168" t="s">
        <v>366</v>
      </c>
      <c r="W896" s="174">
        <v>1</v>
      </c>
      <c r="X896" s="168" t="s">
        <v>133</v>
      </c>
    </row>
    <row r="897" spans="2:24" hidden="1">
      <c r="B897" s="657">
        <v>45959</v>
      </c>
      <c r="C897" s="443" t="str">
        <f t="shared" ref="C897" si="222">RIGHT(TEXT(B897,"aaa"),1)</f>
        <v>三</v>
      </c>
      <c r="D897" s="205">
        <v>1</v>
      </c>
      <c r="E897" s="168" t="s">
        <v>447</v>
      </c>
      <c r="F897" s="259">
        <v>11476.14</v>
      </c>
      <c r="G897" s="168">
        <v>103.69</v>
      </c>
      <c r="H897" s="168">
        <v>144.86000000000001</v>
      </c>
      <c r="I897" s="176">
        <f t="shared" si="213"/>
        <v>1.3970488957469382</v>
      </c>
      <c r="J897" s="168">
        <v>0</v>
      </c>
      <c r="K897" s="176">
        <f t="shared" si="214"/>
        <v>0</v>
      </c>
      <c r="L897" s="259">
        <v>278.75</v>
      </c>
      <c r="M897" s="176">
        <f t="shared" si="215"/>
        <v>1.3970488957469382</v>
      </c>
      <c r="N897" s="259">
        <v>11476.14</v>
      </c>
      <c r="O897" s="168">
        <v>0</v>
      </c>
      <c r="P897" s="175">
        <f t="shared" si="216"/>
        <v>0</v>
      </c>
      <c r="Q897" s="259">
        <f t="shared" si="217"/>
        <v>0</v>
      </c>
      <c r="R897" s="168">
        <f t="shared" si="218"/>
        <v>41.170000000000016</v>
      </c>
      <c r="S897" s="170">
        <f t="shared" si="219"/>
        <v>0.39704889574693814</v>
      </c>
      <c r="T897" s="168" t="s">
        <v>497</v>
      </c>
      <c r="U897" s="168" t="s">
        <v>355</v>
      </c>
      <c r="V897" s="168" t="s">
        <v>448</v>
      </c>
      <c r="W897" s="174">
        <v>1</v>
      </c>
      <c r="X897" s="168" t="s">
        <v>346</v>
      </c>
    </row>
    <row r="898" spans="2:24" hidden="1">
      <c r="B898" s="658"/>
      <c r="C898" s="443"/>
      <c r="D898" s="205">
        <v>2</v>
      </c>
      <c r="E898" s="168" t="s">
        <v>388</v>
      </c>
      <c r="F898" s="259">
        <v>3550</v>
      </c>
      <c r="G898" s="168">
        <v>10097</v>
      </c>
      <c r="H898" s="168">
        <v>10097</v>
      </c>
      <c r="I898" s="176">
        <f t="shared" si="213"/>
        <v>1</v>
      </c>
      <c r="J898" s="168">
        <v>200</v>
      </c>
      <c r="K898" s="176">
        <f t="shared" si="214"/>
        <v>1.9807863721897592E-2</v>
      </c>
      <c r="L898" s="259">
        <v>17.75</v>
      </c>
      <c r="M898" s="176">
        <f t="shared" si="215"/>
        <v>1.0198078637218977</v>
      </c>
      <c r="N898" s="259">
        <v>3550</v>
      </c>
      <c r="O898" s="168">
        <v>0</v>
      </c>
      <c r="P898" s="175">
        <f t="shared" si="216"/>
        <v>0</v>
      </c>
      <c r="Q898" s="259">
        <f t="shared" si="217"/>
        <v>0</v>
      </c>
      <c r="R898" s="168">
        <f t="shared" si="218"/>
        <v>200</v>
      </c>
      <c r="S898" s="170">
        <f t="shared" si="219"/>
        <v>1.9807863721897592E-2</v>
      </c>
      <c r="T898" s="168" t="s">
        <v>497</v>
      </c>
      <c r="U898" s="168" t="s">
        <v>355</v>
      </c>
      <c r="V898" s="168" t="s">
        <v>389</v>
      </c>
      <c r="W898" s="174">
        <v>1</v>
      </c>
      <c r="X898" s="168" t="s">
        <v>176</v>
      </c>
    </row>
    <row r="899" spans="2:24" hidden="1">
      <c r="B899" s="658"/>
      <c r="C899" s="443"/>
      <c r="D899" s="205">
        <v>3</v>
      </c>
      <c r="E899" s="168" t="s">
        <v>369</v>
      </c>
      <c r="F899" s="259">
        <v>3477.97</v>
      </c>
      <c r="G899" s="168">
        <v>184.32</v>
      </c>
      <c r="H899" s="168">
        <v>184.32</v>
      </c>
      <c r="I899" s="176">
        <f t="shared" si="213"/>
        <v>1</v>
      </c>
      <c r="J899" s="168">
        <v>9.6199999999999992</v>
      </c>
      <c r="K899" s="176">
        <f t="shared" si="214"/>
        <v>5.2191840277777776E-2</v>
      </c>
      <c r="L899" s="259">
        <v>388.6</v>
      </c>
      <c r="M899" s="176">
        <f t="shared" si="215"/>
        <v>1.0521918402777779</v>
      </c>
      <c r="N899" s="259">
        <v>3738.33</v>
      </c>
      <c r="O899" s="168">
        <v>0.67</v>
      </c>
      <c r="P899" s="175">
        <f t="shared" si="216"/>
        <v>3.6349826388888894E-3</v>
      </c>
      <c r="Q899" s="259">
        <f t="shared" si="217"/>
        <v>260.36200000000002</v>
      </c>
      <c r="R899" s="168">
        <f t="shared" si="218"/>
        <v>8.9500000000000046</v>
      </c>
      <c r="S899" s="170">
        <f t="shared" si="219"/>
        <v>4.8556857638888916E-2</v>
      </c>
      <c r="T899" s="168" t="s">
        <v>502</v>
      </c>
      <c r="U899" s="168" t="s">
        <v>364</v>
      </c>
      <c r="V899" s="168" t="s">
        <v>366</v>
      </c>
      <c r="W899" s="174">
        <v>1</v>
      </c>
      <c r="X899" s="168" t="s">
        <v>149</v>
      </c>
    </row>
    <row r="900" spans="2:24" hidden="1">
      <c r="B900" s="658"/>
      <c r="C900" s="443"/>
      <c r="D900" s="205">
        <v>4</v>
      </c>
      <c r="E900" s="168" t="s">
        <v>693</v>
      </c>
      <c r="F900" s="259">
        <v>2992.48</v>
      </c>
      <c r="G900" s="168">
        <v>413.36</v>
      </c>
      <c r="H900" s="168">
        <v>413.36</v>
      </c>
      <c r="I900" s="176">
        <f t="shared" si="213"/>
        <v>1</v>
      </c>
      <c r="J900" s="168">
        <v>32.36</v>
      </c>
      <c r="K900" s="176">
        <f t="shared" si="214"/>
        <v>7.8285271917940769E-2</v>
      </c>
      <c r="L900" s="259">
        <v>100.52</v>
      </c>
      <c r="M900" s="176">
        <f t="shared" si="215"/>
        <v>1.0782852719179408</v>
      </c>
      <c r="N900" s="259">
        <v>3252.83</v>
      </c>
      <c r="O900" s="168">
        <v>2.59</v>
      </c>
      <c r="P900" s="175">
        <f t="shared" si="216"/>
        <v>6.2657247919489061E-3</v>
      </c>
      <c r="Q900" s="259">
        <f t="shared" si="217"/>
        <v>260.34679999999997</v>
      </c>
      <c r="R900" s="168">
        <f t="shared" si="218"/>
        <v>29.770000000000014</v>
      </c>
      <c r="S900" s="170">
        <f t="shared" si="219"/>
        <v>7.2019547125991901E-2</v>
      </c>
      <c r="T900" s="168" t="s">
        <v>502</v>
      </c>
      <c r="U900" s="168" t="s">
        <v>316</v>
      </c>
      <c r="V900" s="168" t="s">
        <v>757</v>
      </c>
      <c r="W900" s="174">
        <v>1</v>
      </c>
      <c r="X900" s="168" t="s">
        <v>218</v>
      </c>
    </row>
    <row r="901" spans="2:24" hidden="1">
      <c r="B901" s="658"/>
      <c r="C901" s="443"/>
      <c r="D901" s="205">
        <v>5</v>
      </c>
      <c r="E901" s="168" t="s">
        <v>359</v>
      </c>
      <c r="F901" s="259">
        <v>2552.6999999999998</v>
      </c>
      <c r="G901" s="168">
        <v>103.13</v>
      </c>
      <c r="H901" s="168">
        <v>103.13</v>
      </c>
      <c r="I901" s="176">
        <f t="shared" si="213"/>
        <v>1</v>
      </c>
      <c r="J901" s="168">
        <v>8.9700000000000006</v>
      </c>
      <c r="K901" s="176">
        <f t="shared" si="214"/>
        <v>8.6977601086007966E-2</v>
      </c>
      <c r="L901" s="259">
        <v>313.60000000000002</v>
      </c>
      <c r="M901" s="176">
        <f t="shared" si="215"/>
        <v>1.0869776010860079</v>
      </c>
      <c r="N901" s="259">
        <v>2812.99</v>
      </c>
      <c r="O901" s="168">
        <v>0.83</v>
      </c>
      <c r="P901" s="175">
        <f t="shared" si="216"/>
        <v>8.0480946378357412E-3</v>
      </c>
      <c r="Q901" s="259">
        <f t="shared" si="217"/>
        <v>260.28800000000001</v>
      </c>
      <c r="R901" s="168">
        <f t="shared" si="218"/>
        <v>8.1399999999999988</v>
      </c>
      <c r="S901" s="170">
        <f t="shared" si="219"/>
        <v>7.8929506448172204E-2</v>
      </c>
      <c r="T901" s="168" t="s">
        <v>502</v>
      </c>
      <c r="U901" s="168" t="s">
        <v>316</v>
      </c>
      <c r="V901" s="168" t="s">
        <v>384</v>
      </c>
      <c r="W901" s="174">
        <v>1</v>
      </c>
      <c r="X901" s="168" t="s">
        <v>346</v>
      </c>
    </row>
    <row r="902" spans="2:24" hidden="1">
      <c r="B902" s="658"/>
      <c r="C902" s="443"/>
      <c r="D902" s="205">
        <v>6</v>
      </c>
      <c r="E902" s="168" t="s">
        <v>365</v>
      </c>
      <c r="F902" s="259">
        <v>2320.3599999999997</v>
      </c>
      <c r="G902" s="168">
        <v>36.4</v>
      </c>
      <c r="H902" s="168">
        <v>36.4</v>
      </c>
      <c r="I902" s="176">
        <f t="shared" si="213"/>
        <v>1</v>
      </c>
      <c r="J902" s="168">
        <v>3.17</v>
      </c>
      <c r="K902" s="176">
        <f t="shared" si="214"/>
        <v>8.7087912087912084E-2</v>
      </c>
      <c r="L902" s="259">
        <v>814.16</v>
      </c>
      <c r="M902" s="176">
        <f t="shared" si="215"/>
        <v>1.0870879120879122</v>
      </c>
      <c r="N902" s="259">
        <v>2580.89</v>
      </c>
      <c r="O902" s="168">
        <v>0.32</v>
      </c>
      <c r="P902" s="175">
        <f t="shared" si="216"/>
        <v>8.7912087912087912E-3</v>
      </c>
      <c r="Q902" s="259">
        <f t="shared" si="217"/>
        <v>260.53120000000001</v>
      </c>
      <c r="R902" s="168">
        <f t="shared" si="218"/>
        <v>2.8500000000000019</v>
      </c>
      <c r="S902" s="170">
        <f t="shared" si="219"/>
        <v>7.8296703296703352E-2</v>
      </c>
      <c r="T902" s="168" t="s">
        <v>502</v>
      </c>
      <c r="U902" s="168" t="s">
        <v>364</v>
      </c>
      <c r="V902" s="168" t="s">
        <v>366</v>
      </c>
      <c r="W902" s="174">
        <v>1</v>
      </c>
      <c r="X902" s="168" t="s">
        <v>133</v>
      </c>
    </row>
    <row r="903" spans="2:24" hidden="1">
      <c r="B903" s="658"/>
      <c r="C903" s="443"/>
      <c r="D903" s="205">
        <v>7</v>
      </c>
      <c r="E903" s="168" t="s">
        <v>416</v>
      </c>
      <c r="F903" s="259">
        <v>2042.1899999999998</v>
      </c>
      <c r="G903" s="168">
        <v>308.08999999999997</v>
      </c>
      <c r="H903" s="168">
        <v>308.08999999999997</v>
      </c>
      <c r="I903" s="176">
        <f t="shared" si="213"/>
        <v>1</v>
      </c>
      <c r="J903" s="168">
        <v>24.13</v>
      </c>
      <c r="K903" s="176">
        <f t="shared" si="214"/>
        <v>7.8321269758836701E-2</v>
      </c>
      <c r="L903" s="259">
        <v>156.72999999999999</v>
      </c>
      <c r="M903" s="176">
        <f t="shared" si="215"/>
        <v>1.0783212697588367</v>
      </c>
      <c r="N903" s="259">
        <v>3781.89</v>
      </c>
      <c r="O903" s="168">
        <v>11.1</v>
      </c>
      <c r="P903" s="175">
        <f t="shared" si="216"/>
        <v>3.6028433250024347E-2</v>
      </c>
      <c r="Q903" s="259">
        <f t="shared" si="217"/>
        <v>1739.7029999999997</v>
      </c>
      <c r="R903" s="168">
        <f t="shared" si="218"/>
        <v>13.029999999999996</v>
      </c>
      <c r="S903" s="170">
        <f t="shared" si="219"/>
        <v>4.2292836508812347E-2</v>
      </c>
      <c r="T903" s="168" t="s">
        <v>502</v>
      </c>
      <c r="U903" s="168" t="s">
        <v>316</v>
      </c>
      <c r="V903" s="168" t="s">
        <v>384</v>
      </c>
      <c r="W903" s="174">
        <v>1</v>
      </c>
      <c r="X903" s="168" t="s">
        <v>346</v>
      </c>
    </row>
    <row r="904" spans="2:24" hidden="1">
      <c r="B904" s="658"/>
      <c r="C904" s="443"/>
      <c r="D904" s="205">
        <v>8</v>
      </c>
      <c r="E904" s="168" t="s">
        <v>385</v>
      </c>
      <c r="F904" s="259">
        <v>1726.78</v>
      </c>
      <c r="G904" s="168">
        <v>92.92</v>
      </c>
      <c r="H904" s="168">
        <v>92.92</v>
      </c>
      <c r="I904" s="176">
        <f t="shared" si="213"/>
        <v>1</v>
      </c>
      <c r="J904" s="168">
        <v>4.8499999999999996</v>
      </c>
      <c r="K904" s="176">
        <f t="shared" si="214"/>
        <v>5.2195436934997841E-2</v>
      </c>
      <c r="L904" s="259">
        <v>410.16</v>
      </c>
      <c r="M904" s="176">
        <f t="shared" si="215"/>
        <v>1.0521954369349977</v>
      </c>
      <c r="N904" s="259">
        <v>1989.28</v>
      </c>
      <c r="O904" s="168">
        <v>0.64</v>
      </c>
      <c r="P904" s="175">
        <f t="shared" si="216"/>
        <v>6.8876452862677573E-3</v>
      </c>
      <c r="Q904" s="259">
        <f t="shared" si="217"/>
        <v>262.50240000000002</v>
      </c>
      <c r="R904" s="168">
        <f t="shared" si="218"/>
        <v>4.2099999999999946</v>
      </c>
      <c r="S904" s="170">
        <f t="shared" si="219"/>
        <v>4.5307791648730035E-2</v>
      </c>
      <c r="T904" s="168" t="s">
        <v>502</v>
      </c>
      <c r="U904" s="168" t="s">
        <v>316</v>
      </c>
      <c r="V904" s="168" t="s">
        <v>348</v>
      </c>
      <c r="W904" s="174">
        <v>1</v>
      </c>
      <c r="X904" s="168" t="s">
        <v>346</v>
      </c>
    </row>
    <row r="905" spans="2:24" hidden="1">
      <c r="B905" s="658"/>
      <c r="C905" s="443"/>
      <c r="D905" s="205">
        <v>9</v>
      </c>
      <c r="E905" s="168" t="s">
        <v>453</v>
      </c>
      <c r="F905" s="259">
        <v>1626.6200000000001</v>
      </c>
      <c r="G905" s="168">
        <v>85.28</v>
      </c>
      <c r="H905" s="168">
        <v>85.28</v>
      </c>
      <c r="I905" s="176">
        <f t="shared" si="213"/>
        <v>1</v>
      </c>
      <c r="J905" s="168">
        <v>5.93</v>
      </c>
      <c r="K905" s="176">
        <f t="shared" si="214"/>
        <v>6.9535647279549709E-2</v>
      </c>
      <c r="L905" s="259">
        <v>318.32</v>
      </c>
      <c r="M905" s="176">
        <f t="shared" si="215"/>
        <v>1.0695356472795499</v>
      </c>
      <c r="N905" s="259">
        <v>1887.64</v>
      </c>
      <c r="O905" s="168">
        <v>0.82</v>
      </c>
      <c r="P905" s="175">
        <f t="shared" si="216"/>
        <v>9.6153846153846142E-3</v>
      </c>
      <c r="Q905" s="259">
        <f t="shared" si="217"/>
        <v>261.0224</v>
      </c>
      <c r="R905" s="168">
        <f t="shared" si="218"/>
        <v>5.1100000000000065</v>
      </c>
      <c r="S905" s="170">
        <f t="shared" si="219"/>
        <v>5.9920262664165176E-2</v>
      </c>
      <c r="T905" s="168" t="s">
        <v>502</v>
      </c>
      <c r="U905" s="168" t="s">
        <v>364</v>
      </c>
      <c r="V905" s="168" t="s">
        <v>366</v>
      </c>
      <c r="W905" s="174">
        <v>1</v>
      </c>
      <c r="X905" s="168" t="s">
        <v>143</v>
      </c>
    </row>
    <row r="906" spans="2:24" hidden="1">
      <c r="B906" s="658"/>
      <c r="C906" s="443"/>
      <c r="D906" s="205">
        <v>10</v>
      </c>
      <c r="E906" s="168" t="s">
        <v>611</v>
      </c>
      <c r="F906" s="259">
        <v>1449.1299999999999</v>
      </c>
      <c r="G906" s="168">
        <v>73.58</v>
      </c>
      <c r="H906" s="168">
        <v>73.58</v>
      </c>
      <c r="I906" s="176">
        <f t="shared" si="213"/>
        <v>1</v>
      </c>
      <c r="J906" s="168">
        <v>5.12</v>
      </c>
      <c r="K906" s="176">
        <f t="shared" si="214"/>
        <v>6.9584126121228593E-2</v>
      </c>
      <c r="L906" s="259">
        <v>333.9</v>
      </c>
      <c r="M906" s="176">
        <f t="shared" si="215"/>
        <v>1.0695841261212287</v>
      </c>
      <c r="N906" s="259">
        <v>1709.57</v>
      </c>
      <c r="O906" s="168">
        <v>0.78</v>
      </c>
      <c r="P906" s="175">
        <f t="shared" si="216"/>
        <v>1.0600706713780919E-2</v>
      </c>
      <c r="Q906" s="259">
        <f t="shared" si="217"/>
        <v>260.44200000000001</v>
      </c>
      <c r="R906" s="168">
        <f t="shared" si="218"/>
        <v>4.3400000000000043</v>
      </c>
      <c r="S906" s="170">
        <f t="shared" si="219"/>
        <v>5.8983419407447737E-2</v>
      </c>
      <c r="T906" s="168" t="s">
        <v>502</v>
      </c>
      <c r="U906" s="168" t="s">
        <v>364</v>
      </c>
      <c r="V906" s="168" t="s">
        <v>366</v>
      </c>
      <c r="W906" s="174">
        <v>1</v>
      </c>
      <c r="X906" s="168" t="s">
        <v>134</v>
      </c>
    </row>
    <row r="907" spans="2:24" hidden="1">
      <c r="B907" s="657">
        <v>45960</v>
      </c>
      <c r="C907" s="443" t="str">
        <f t="shared" ref="C907" si="223">RIGHT(TEXT(B907,"aaa"),1)</f>
        <v>四</v>
      </c>
      <c r="D907" s="205">
        <v>1</v>
      </c>
      <c r="E907" s="168" t="s">
        <v>447</v>
      </c>
      <c r="F907" s="259">
        <v>10704</v>
      </c>
      <c r="G907" s="168">
        <v>97.87</v>
      </c>
      <c r="H907" s="168">
        <v>136.03</v>
      </c>
      <c r="I907" s="176">
        <f t="shared" si="213"/>
        <v>1.3899049759885562</v>
      </c>
      <c r="J907" s="168">
        <v>0.24</v>
      </c>
      <c r="K907" s="176">
        <f t="shared" si="214"/>
        <v>2.4522325533871459E-3</v>
      </c>
      <c r="L907" s="259">
        <v>278.75</v>
      </c>
      <c r="M907" s="176">
        <f t="shared" si="215"/>
        <v>1.3923572085419433</v>
      </c>
      <c r="N907" s="259">
        <v>10704</v>
      </c>
      <c r="O907" s="168">
        <v>0</v>
      </c>
      <c r="P907" s="175">
        <f t="shared" si="216"/>
        <v>0</v>
      </c>
      <c r="Q907" s="259">
        <f t="shared" si="217"/>
        <v>0</v>
      </c>
      <c r="R907" s="168">
        <f t="shared" si="218"/>
        <v>38.400000000000006</v>
      </c>
      <c r="S907" s="170">
        <f t="shared" si="219"/>
        <v>0.39235720854194345</v>
      </c>
      <c r="T907" s="168" t="s">
        <v>497</v>
      </c>
      <c r="U907" s="168" t="s">
        <v>355</v>
      </c>
      <c r="V907" s="168" t="s">
        <v>448</v>
      </c>
      <c r="W907" s="174">
        <v>1</v>
      </c>
      <c r="X907" s="168" t="s">
        <v>346</v>
      </c>
    </row>
    <row r="908" spans="2:24" hidden="1">
      <c r="B908" s="658"/>
      <c r="C908" s="443"/>
      <c r="D908" s="205">
        <v>2</v>
      </c>
      <c r="E908" s="168" t="s">
        <v>388</v>
      </c>
      <c r="F908" s="259">
        <v>5325</v>
      </c>
      <c r="G908" s="168">
        <v>9211</v>
      </c>
      <c r="H908" s="168">
        <v>9211</v>
      </c>
      <c r="I908" s="176">
        <f t="shared" si="213"/>
        <v>1</v>
      </c>
      <c r="J908" s="168">
        <v>300</v>
      </c>
      <c r="K908" s="176">
        <f t="shared" si="214"/>
        <v>3.2569753555531433E-2</v>
      </c>
      <c r="L908" s="259">
        <v>17.75</v>
      </c>
      <c r="M908" s="176">
        <f t="shared" si="215"/>
        <v>1.0325697535555314</v>
      </c>
      <c r="N908" s="259">
        <v>5325</v>
      </c>
      <c r="O908" s="168">
        <v>0</v>
      </c>
      <c r="P908" s="175">
        <f t="shared" si="216"/>
        <v>0</v>
      </c>
      <c r="Q908" s="259">
        <f t="shared" si="217"/>
        <v>0</v>
      </c>
      <c r="R908" s="168">
        <f t="shared" si="218"/>
        <v>300</v>
      </c>
      <c r="S908" s="170">
        <f t="shared" si="219"/>
        <v>3.2569753555531433E-2</v>
      </c>
      <c r="T908" s="168" t="s">
        <v>497</v>
      </c>
      <c r="U908" s="168" t="s">
        <v>355</v>
      </c>
      <c r="V908" s="168" t="s">
        <v>389</v>
      </c>
      <c r="W908" s="174">
        <v>1</v>
      </c>
      <c r="X908" s="168" t="s">
        <v>176</v>
      </c>
    </row>
    <row r="909" spans="2:24" hidden="1">
      <c r="B909" s="658"/>
      <c r="C909" s="443"/>
      <c r="D909" s="205">
        <v>3</v>
      </c>
      <c r="E909" s="168" t="s">
        <v>369</v>
      </c>
      <c r="F909" s="259">
        <v>3963.72</v>
      </c>
      <c r="G909" s="168">
        <v>135.07</v>
      </c>
      <c r="H909" s="168">
        <v>135.07</v>
      </c>
      <c r="I909" s="176">
        <f t="shared" si="213"/>
        <v>1</v>
      </c>
      <c r="J909" s="168">
        <v>11.02</v>
      </c>
      <c r="K909" s="176">
        <f t="shared" si="214"/>
        <v>8.1587325090693719E-2</v>
      </c>
      <c r="L909" s="259">
        <v>388.6</v>
      </c>
      <c r="M909" s="176">
        <f t="shared" si="215"/>
        <v>1.0815873250906938</v>
      </c>
      <c r="N909" s="259">
        <v>4282.37</v>
      </c>
      <c r="O909" s="168">
        <v>0.82</v>
      </c>
      <c r="P909" s="175">
        <f t="shared" si="216"/>
        <v>6.0709261864218553E-3</v>
      </c>
      <c r="Q909" s="259">
        <f t="shared" si="217"/>
        <v>318.65199999999999</v>
      </c>
      <c r="R909" s="168">
        <f t="shared" si="218"/>
        <v>10.20000000000001</v>
      </c>
      <c r="S909" s="170">
        <f t="shared" si="219"/>
        <v>7.5516398904271934E-2</v>
      </c>
      <c r="T909" s="168" t="s">
        <v>502</v>
      </c>
      <c r="U909" s="168" t="s">
        <v>364</v>
      </c>
      <c r="V909" s="168" t="s">
        <v>366</v>
      </c>
      <c r="W909" s="174">
        <v>1</v>
      </c>
      <c r="X909" s="168" t="s">
        <v>149</v>
      </c>
    </row>
    <row r="910" spans="2:24" hidden="1">
      <c r="B910" s="658"/>
      <c r="C910" s="443"/>
      <c r="D910" s="205">
        <v>4</v>
      </c>
      <c r="E910" s="168" t="s">
        <v>416</v>
      </c>
      <c r="F910" s="259">
        <v>3339.92</v>
      </c>
      <c r="G910" s="168">
        <v>287.27</v>
      </c>
      <c r="H910" s="168">
        <v>287.27</v>
      </c>
      <c r="I910" s="176">
        <f t="shared" si="213"/>
        <v>1</v>
      </c>
      <c r="J910" s="168">
        <v>28.41</v>
      </c>
      <c r="K910" s="176">
        <f t="shared" si="214"/>
        <v>9.8896508511156764E-2</v>
      </c>
      <c r="L910" s="259">
        <v>156.72999999999999</v>
      </c>
      <c r="M910" s="176">
        <f t="shared" si="215"/>
        <v>1.0988965085111568</v>
      </c>
      <c r="N910" s="259">
        <v>4452.7</v>
      </c>
      <c r="O910" s="168">
        <v>7.1</v>
      </c>
      <c r="P910" s="175">
        <f t="shared" si="216"/>
        <v>2.4715424513523862E-2</v>
      </c>
      <c r="Q910" s="259">
        <f t="shared" si="217"/>
        <v>1112.7829999999999</v>
      </c>
      <c r="R910" s="168">
        <f t="shared" si="218"/>
        <v>21.310000000000024</v>
      </c>
      <c r="S910" s="170">
        <f t="shared" si="219"/>
        <v>7.4181083997632971E-2</v>
      </c>
      <c r="T910" s="168" t="s">
        <v>502</v>
      </c>
      <c r="U910" s="168" t="s">
        <v>316</v>
      </c>
      <c r="V910" s="168" t="s">
        <v>384</v>
      </c>
      <c r="W910" s="174">
        <v>1</v>
      </c>
      <c r="X910" s="168" t="s">
        <v>346</v>
      </c>
    </row>
    <row r="911" spans="2:24" hidden="1">
      <c r="B911" s="658"/>
      <c r="C911" s="443"/>
      <c r="D911" s="205">
        <v>5</v>
      </c>
      <c r="E911" s="168" t="s">
        <v>385</v>
      </c>
      <c r="F911" s="259">
        <v>2497.88</v>
      </c>
      <c r="G911" s="168">
        <v>84.88</v>
      </c>
      <c r="H911" s="168">
        <v>84.88</v>
      </c>
      <c r="I911" s="176">
        <f t="shared" si="213"/>
        <v>1</v>
      </c>
      <c r="J911" s="168">
        <v>6.92</v>
      </c>
      <c r="K911" s="176">
        <f t="shared" si="214"/>
        <v>8.1526861451460889E-2</v>
      </c>
      <c r="L911" s="259">
        <v>410.16</v>
      </c>
      <c r="M911" s="176">
        <f t="shared" si="215"/>
        <v>1.0815268614514608</v>
      </c>
      <c r="N911" s="259">
        <v>2838.31</v>
      </c>
      <c r="O911" s="168">
        <v>0.83</v>
      </c>
      <c r="P911" s="175">
        <f t="shared" si="216"/>
        <v>9.7785108388312916E-3</v>
      </c>
      <c r="Q911" s="259">
        <f t="shared" si="217"/>
        <v>340.43279999999999</v>
      </c>
      <c r="R911" s="168">
        <f t="shared" si="218"/>
        <v>6.0900000000000016</v>
      </c>
      <c r="S911" s="170">
        <f t="shared" si="219"/>
        <v>7.1748350612629616E-2</v>
      </c>
      <c r="T911" s="168" t="s">
        <v>502</v>
      </c>
      <c r="U911" s="168" t="s">
        <v>316</v>
      </c>
      <c r="V911" s="168" t="s">
        <v>348</v>
      </c>
      <c r="W911" s="174">
        <v>1</v>
      </c>
      <c r="X911" s="168" t="s">
        <v>346</v>
      </c>
    </row>
    <row r="912" spans="2:24" hidden="1">
      <c r="B912" s="658"/>
      <c r="C912" s="443"/>
      <c r="D912" s="205">
        <v>6</v>
      </c>
      <c r="E912" s="168" t="s">
        <v>365</v>
      </c>
      <c r="F912" s="259">
        <v>1921.42</v>
      </c>
      <c r="G912" s="168">
        <v>31.64</v>
      </c>
      <c r="H912" s="168">
        <v>31.64</v>
      </c>
      <c r="I912" s="176">
        <f t="shared" si="213"/>
        <v>1</v>
      </c>
      <c r="J912" s="168">
        <v>3.14</v>
      </c>
      <c r="K912" s="176">
        <f t="shared" si="214"/>
        <v>9.924146649810367E-2</v>
      </c>
      <c r="L912" s="259">
        <v>814.16</v>
      </c>
      <c r="M912" s="176">
        <f t="shared" si="215"/>
        <v>1.0992414664981036</v>
      </c>
      <c r="N912" s="259">
        <v>2556.46</v>
      </c>
      <c r="O912" s="168">
        <v>0.78</v>
      </c>
      <c r="P912" s="175">
        <f t="shared" si="216"/>
        <v>2.4652338811630849E-2</v>
      </c>
      <c r="Q912" s="259">
        <f t="shared" si="217"/>
        <v>635.04480000000001</v>
      </c>
      <c r="R912" s="168">
        <f t="shared" si="218"/>
        <v>2.3600000000000003</v>
      </c>
      <c r="S912" s="170">
        <f t="shared" si="219"/>
        <v>7.4589127686472828E-2</v>
      </c>
      <c r="T912" s="168" t="s">
        <v>502</v>
      </c>
      <c r="U912" s="168" t="s">
        <v>364</v>
      </c>
      <c r="V912" s="168" t="s">
        <v>366</v>
      </c>
      <c r="W912" s="174">
        <v>1</v>
      </c>
      <c r="X912" s="168" t="s">
        <v>133</v>
      </c>
    </row>
    <row r="913" spans="2:24" hidden="1">
      <c r="B913" s="658"/>
      <c r="C913" s="443"/>
      <c r="D913" s="205">
        <v>7</v>
      </c>
      <c r="E913" s="168" t="s">
        <v>453</v>
      </c>
      <c r="F913" s="259">
        <v>1703.01</v>
      </c>
      <c r="G913" s="168">
        <v>75.22</v>
      </c>
      <c r="H913" s="168">
        <v>75.22</v>
      </c>
      <c r="I913" s="176">
        <f t="shared" si="213"/>
        <v>1</v>
      </c>
      <c r="J913" s="168">
        <v>7.45</v>
      </c>
      <c r="K913" s="176">
        <f t="shared" si="214"/>
        <v>9.9042807763892585E-2</v>
      </c>
      <c r="L913" s="259">
        <v>318.32</v>
      </c>
      <c r="M913" s="176">
        <f t="shared" si="215"/>
        <v>1.0990428077638925</v>
      </c>
      <c r="N913" s="259">
        <v>2371.48</v>
      </c>
      <c r="O913" s="168">
        <v>2.1</v>
      </c>
      <c r="P913" s="175">
        <f t="shared" si="216"/>
        <v>2.7918106886466367E-2</v>
      </c>
      <c r="Q913" s="259">
        <f t="shared" si="217"/>
        <v>668.47199999999998</v>
      </c>
      <c r="R913" s="168">
        <f t="shared" si="218"/>
        <v>5.3500000000000032</v>
      </c>
      <c r="S913" s="170">
        <f t="shared" si="219"/>
        <v>7.1124700877426256E-2</v>
      </c>
      <c r="T913" s="168" t="s">
        <v>502</v>
      </c>
      <c r="U913" s="168" t="s">
        <v>364</v>
      </c>
      <c r="V913" s="168" t="s">
        <v>366</v>
      </c>
      <c r="W913" s="174">
        <v>1</v>
      </c>
      <c r="X913" s="168" t="s">
        <v>143</v>
      </c>
    </row>
    <row r="914" spans="2:24" hidden="1">
      <c r="B914" s="658"/>
      <c r="C914" s="443"/>
      <c r="D914" s="205">
        <v>8</v>
      </c>
      <c r="E914" s="168" t="s">
        <v>425</v>
      </c>
      <c r="F914" s="259">
        <v>1645.1999999999998</v>
      </c>
      <c r="G914" s="168">
        <v>63.95</v>
      </c>
      <c r="H914" s="168">
        <v>63.95</v>
      </c>
      <c r="I914" s="176">
        <f t="shared" si="213"/>
        <v>1</v>
      </c>
      <c r="J914" s="168">
        <v>6.1</v>
      </c>
      <c r="K914" s="176">
        <f t="shared" si="214"/>
        <v>9.5387021110242373E-2</v>
      </c>
      <c r="L914" s="259">
        <v>365.6</v>
      </c>
      <c r="M914" s="176">
        <f t="shared" si="215"/>
        <v>1.0953870211102423</v>
      </c>
      <c r="N914" s="259">
        <v>2230.16</v>
      </c>
      <c r="O914" s="168">
        <v>1.6</v>
      </c>
      <c r="P914" s="175">
        <f t="shared" si="216"/>
        <v>2.5019546520719312E-2</v>
      </c>
      <c r="Q914" s="259">
        <f t="shared" si="217"/>
        <v>584.96</v>
      </c>
      <c r="R914" s="168">
        <f t="shared" si="218"/>
        <v>4.4999999999999947</v>
      </c>
      <c r="S914" s="170">
        <f t="shared" si="219"/>
        <v>7.0367474589522985E-2</v>
      </c>
      <c r="T914" s="168" t="s">
        <v>502</v>
      </c>
      <c r="U914" s="168" t="s">
        <v>364</v>
      </c>
      <c r="V914" s="168" t="s">
        <v>366</v>
      </c>
      <c r="W914" s="174">
        <v>1</v>
      </c>
      <c r="X914" s="168" t="s">
        <v>137</v>
      </c>
    </row>
    <row r="915" spans="2:24" hidden="1">
      <c r="B915" s="658"/>
      <c r="C915" s="443"/>
      <c r="D915" s="205">
        <v>9</v>
      </c>
      <c r="E915" s="168" t="s">
        <v>611</v>
      </c>
      <c r="F915" s="259">
        <v>1619.41</v>
      </c>
      <c r="G915" s="168">
        <v>67.89</v>
      </c>
      <c r="H915" s="168">
        <v>67.89</v>
      </c>
      <c r="I915" s="176">
        <f t="shared" si="213"/>
        <v>1</v>
      </c>
      <c r="J915" s="168">
        <v>6.4</v>
      </c>
      <c r="K915" s="176">
        <f t="shared" si="214"/>
        <v>9.4270142878185303E-2</v>
      </c>
      <c r="L915" s="259">
        <v>333.9</v>
      </c>
      <c r="M915" s="176">
        <f t="shared" si="215"/>
        <v>1.0942701428781854</v>
      </c>
      <c r="N915" s="259">
        <v>2136.96</v>
      </c>
      <c r="O915" s="168">
        <v>1.55</v>
      </c>
      <c r="P915" s="175">
        <f t="shared" si="216"/>
        <v>2.2831050228310501E-2</v>
      </c>
      <c r="Q915" s="259">
        <f t="shared" si="217"/>
        <v>517.54499999999996</v>
      </c>
      <c r="R915" s="168">
        <f t="shared" si="218"/>
        <v>4.8500000000000059</v>
      </c>
      <c r="S915" s="170">
        <f t="shared" si="219"/>
        <v>7.1439092649874886E-2</v>
      </c>
      <c r="T915" s="168" t="s">
        <v>502</v>
      </c>
      <c r="U915" s="168" t="s">
        <v>364</v>
      </c>
      <c r="V915" s="168" t="s">
        <v>366</v>
      </c>
      <c r="W915" s="174">
        <v>1</v>
      </c>
      <c r="X915" s="168" t="s">
        <v>134</v>
      </c>
    </row>
    <row r="916" spans="2:24" hidden="1">
      <c r="B916" s="658"/>
      <c r="C916" s="443"/>
      <c r="D916" s="205">
        <v>10</v>
      </c>
      <c r="E916" s="168" t="s">
        <v>615</v>
      </c>
      <c r="F916" s="259">
        <v>1584.95</v>
      </c>
      <c r="G916" s="168">
        <v>84.41</v>
      </c>
      <c r="H916" s="168">
        <v>84.41</v>
      </c>
      <c r="I916" s="176">
        <f t="shared" si="213"/>
        <v>1</v>
      </c>
      <c r="J916" s="168">
        <v>5.74</v>
      </c>
      <c r="K916" s="176">
        <f t="shared" si="214"/>
        <v>6.8001421632507997E-2</v>
      </c>
      <c r="L916" s="259">
        <v>331.58</v>
      </c>
      <c r="M916" s="176">
        <f t="shared" si="215"/>
        <v>1.068001421632508</v>
      </c>
      <c r="N916" s="259">
        <v>1903.27</v>
      </c>
      <c r="O916" s="168">
        <v>0.96</v>
      </c>
      <c r="P916" s="175">
        <f t="shared" si="216"/>
        <v>1.1373060063973463E-2</v>
      </c>
      <c r="Q916" s="259">
        <f t="shared" si="217"/>
        <v>318.3168</v>
      </c>
      <c r="R916" s="168">
        <f t="shared" si="218"/>
        <v>4.7799999999999949</v>
      </c>
      <c r="S916" s="170">
        <f t="shared" si="219"/>
        <v>5.6628361568534478E-2</v>
      </c>
      <c r="T916" s="168" t="s">
        <v>502</v>
      </c>
      <c r="U916" s="168" t="s">
        <v>364</v>
      </c>
      <c r="V916" s="168" t="s">
        <v>366</v>
      </c>
      <c r="W916" s="174">
        <v>1</v>
      </c>
      <c r="X916" s="168" t="s">
        <v>140</v>
      </c>
    </row>
    <row r="917" spans="2:24" hidden="1">
      <c r="B917" s="657">
        <v>45961</v>
      </c>
      <c r="C917" s="443" t="str">
        <f t="shared" ref="C917" si="224">RIGHT(TEXT(B917,"aaa"),1)</f>
        <v>五</v>
      </c>
      <c r="D917" s="205">
        <v>1</v>
      </c>
      <c r="E917" s="168" t="s">
        <v>447</v>
      </c>
      <c r="F917" s="259">
        <v>8139.5</v>
      </c>
      <c r="G917" s="168">
        <v>76.91</v>
      </c>
      <c r="H917" s="168">
        <v>105.55</v>
      </c>
      <c r="I917" s="176">
        <f t="shared" si="213"/>
        <v>1.3723833051618775</v>
      </c>
      <c r="J917" s="168">
        <v>1.2</v>
      </c>
      <c r="K917" s="176">
        <f t="shared" si="214"/>
        <v>1.5602652450916656E-2</v>
      </c>
      <c r="L917" s="259">
        <v>278.75</v>
      </c>
      <c r="M917" s="176">
        <f t="shared" si="215"/>
        <v>1.3879859576127942</v>
      </c>
      <c r="N917" s="259">
        <v>8317.9</v>
      </c>
      <c r="O917" s="168">
        <v>0.64</v>
      </c>
      <c r="P917" s="175">
        <f t="shared" si="216"/>
        <v>8.3214146404888834E-3</v>
      </c>
      <c r="Q917" s="259">
        <f t="shared" si="217"/>
        <v>178.4</v>
      </c>
      <c r="R917" s="168">
        <f t="shared" si="218"/>
        <v>29.200000000000003</v>
      </c>
      <c r="S917" s="170">
        <f t="shared" si="219"/>
        <v>0.37966454297230534</v>
      </c>
      <c r="T917" s="168" t="s">
        <v>497</v>
      </c>
      <c r="U917" s="168" t="s">
        <v>355</v>
      </c>
      <c r="V917" s="168" t="s">
        <v>448</v>
      </c>
      <c r="W917" s="174">
        <v>1</v>
      </c>
      <c r="X917" s="168" t="s">
        <v>346</v>
      </c>
    </row>
    <row r="918" spans="2:24" hidden="1">
      <c r="B918" s="658"/>
      <c r="C918" s="443"/>
      <c r="D918" s="205">
        <v>2</v>
      </c>
      <c r="E918" s="168" t="s">
        <v>693</v>
      </c>
      <c r="F918" s="259">
        <v>2972.38</v>
      </c>
      <c r="G918" s="168">
        <v>476.06</v>
      </c>
      <c r="H918" s="168">
        <v>476.06</v>
      </c>
      <c r="I918" s="176">
        <f t="shared" si="213"/>
        <v>1</v>
      </c>
      <c r="J918" s="168">
        <v>35.57</v>
      </c>
      <c r="K918" s="176">
        <f t="shared" si="214"/>
        <v>7.4717472587488967E-2</v>
      </c>
      <c r="L918" s="259">
        <v>100.52</v>
      </c>
      <c r="M918" s="176">
        <f t="shared" si="215"/>
        <v>1.0747174725874891</v>
      </c>
      <c r="N918" s="259">
        <v>3575.5</v>
      </c>
      <c r="O918" s="168">
        <v>6</v>
      </c>
      <c r="P918" s="175">
        <f t="shared" si="216"/>
        <v>1.2603453346216863E-2</v>
      </c>
      <c r="Q918" s="259">
        <f t="shared" si="217"/>
        <v>603.12</v>
      </c>
      <c r="R918" s="168">
        <f t="shared" si="218"/>
        <v>29.569999999999993</v>
      </c>
      <c r="S918" s="170">
        <f t="shared" si="219"/>
        <v>6.2114019241272092E-2</v>
      </c>
      <c r="T918" s="168" t="s">
        <v>502</v>
      </c>
      <c r="U918" s="168" t="s">
        <v>316</v>
      </c>
      <c r="V918" s="168" t="s">
        <v>757</v>
      </c>
      <c r="W918" s="174">
        <v>1</v>
      </c>
      <c r="X918" s="168" t="s">
        <v>218</v>
      </c>
    </row>
    <row r="919" spans="2:24" hidden="1">
      <c r="B919" s="658"/>
      <c r="C919" s="443"/>
      <c r="D919" s="205">
        <v>3</v>
      </c>
      <c r="E919" s="168" t="s">
        <v>667</v>
      </c>
      <c r="F919" s="259">
        <v>2286.59</v>
      </c>
      <c r="G919" s="168">
        <v>388.42</v>
      </c>
      <c r="H919" s="168">
        <v>388.42</v>
      </c>
      <c r="I919" s="176">
        <f t="shared" si="213"/>
        <v>1</v>
      </c>
      <c r="J919" s="168">
        <v>29.02</v>
      </c>
      <c r="K919" s="176">
        <f t="shared" si="214"/>
        <v>7.471293960146233E-2</v>
      </c>
      <c r="L919" s="259">
        <v>85.48</v>
      </c>
      <c r="M919" s="176">
        <f t="shared" si="215"/>
        <v>1.0747129396014623</v>
      </c>
      <c r="N919" s="259">
        <v>2480.63</v>
      </c>
      <c r="O919" s="168">
        <v>2.27</v>
      </c>
      <c r="P919" s="175">
        <f t="shared" si="216"/>
        <v>5.8441892796457437E-3</v>
      </c>
      <c r="Q919" s="259">
        <f t="shared" si="217"/>
        <v>194.03960000000001</v>
      </c>
      <c r="R919" s="168">
        <f t="shared" si="218"/>
        <v>26.749999999999982</v>
      </c>
      <c r="S919" s="170">
        <f t="shared" si="219"/>
        <v>6.8868750321816538E-2</v>
      </c>
      <c r="T919" s="168" t="s">
        <v>502</v>
      </c>
      <c r="U919" s="168" t="s">
        <v>316</v>
      </c>
      <c r="V919" s="168" t="s">
        <v>348</v>
      </c>
      <c r="W919" s="174">
        <v>1</v>
      </c>
      <c r="X919" s="168" t="s">
        <v>144</v>
      </c>
    </row>
    <row r="920" spans="2:24" hidden="1">
      <c r="B920" s="658"/>
      <c r="C920" s="443"/>
      <c r="D920" s="205">
        <v>4</v>
      </c>
      <c r="E920" s="168" t="s">
        <v>365</v>
      </c>
      <c r="F920" s="259">
        <v>2010.9699999999998</v>
      </c>
      <c r="G920" s="168">
        <v>29.98</v>
      </c>
      <c r="H920" s="168">
        <v>30.2</v>
      </c>
      <c r="I920" s="176">
        <f t="shared" si="213"/>
        <v>1.0073382254836558</v>
      </c>
      <c r="J920" s="168">
        <v>2.4900000000000002</v>
      </c>
      <c r="K920" s="176">
        <f t="shared" si="214"/>
        <v>8.3055370246831225E-2</v>
      </c>
      <c r="L920" s="259">
        <v>814.16</v>
      </c>
      <c r="M920" s="176">
        <f t="shared" si="215"/>
        <v>1.0903935957304869</v>
      </c>
      <c r="N920" s="259">
        <v>2206.37</v>
      </c>
      <c r="O920" s="168">
        <v>0.24</v>
      </c>
      <c r="P920" s="175">
        <f t="shared" si="216"/>
        <v>8.0053368912608395E-3</v>
      </c>
      <c r="Q920" s="259">
        <f t="shared" si="217"/>
        <v>195.39839999999998</v>
      </c>
      <c r="R920" s="168">
        <f t="shared" si="218"/>
        <v>2.4699999999999971</v>
      </c>
      <c r="S920" s="170">
        <f t="shared" si="219"/>
        <v>8.2388258839226056E-2</v>
      </c>
      <c r="T920" s="168" t="s">
        <v>502</v>
      </c>
      <c r="U920" s="168" t="s">
        <v>364</v>
      </c>
      <c r="V920" s="168" t="s">
        <v>366</v>
      </c>
      <c r="W920" s="174">
        <v>1</v>
      </c>
      <c r="X920" s="168" t="s">
        <v>133</v>
      </c>
    </row>
    <row r="921" spans="2:24" hidden="1">
      <c r="B921" s="658"/>
      <c r="C921" s="443"/>
      <c r="D921" s="205">
        <v>5</v>
      </c>
      <c r="E921" s="168" t="s">
        <v>416</v>
      </c>
      <c r="F921" s="259">
        <v>1898</v>
      </c>
      <c r="G921" s="168">
        <v>218.33</v>
      </c>
      <c r="H921" s="168">
        <v>218.33</v>
      </c>
      <c r="I921" s="176">
        <f t="shared" si="213"/>
        <v>1</v>
      </c>
      <c r="J921" s="168">
        <v>16.309999999999999</v>
      </c>
      <c r="K921" s="176">
        <f t="shared" si="214"/>
        <v>7.4703430586726502E-2</v>
      </c>
      <c r="L921" s="259">
        <v>156.72999999999999</v>
      </c>
      <c r="M921" s="176">
        <f t="shared" si="215"/>
        <v>1.0747034305867265</v>
      </c>
      <c r="N921" s="259">
        <v>2556.27</v>
      </c>
      <c r="O921" s="168">
        <v>4.2</v>
      </c>
      <c r="P921" s="175">
        <f t="shared" si="216"/>
        <v>1.923693491503687E-2</v>
      </c>
      <c r="Q921" s="259">
        <f t="shared" si="217"/>
        <v>658.26599999999996</v>
      </c>
      <c r="R921" s="168">
        <f t="shared" si="218"/>
        <v>12.110000000000003</v>
      </c>
      <c r="S921" s="170">
        <f t="shared" si="219"/>
        <v>5.5466495671689653E-2</v>
      </c>
      <c r="T921" s="168" t="s">
        <v>502</v>
      </c>
      <c r="U921" s="168" t="s">
        <v>316</v>
      </c>
      <c r="V921" s="168" t="s">
        <v>384</v>
      </c>
      <c r="W921" s="174">
        <v>1</v>
      </c>
      <c r="X921" s="168" t="s">
        <v>346</v>
      </c>
    </row>
    <row r="922" spans="2:24" hidden="1">
      <c r="B922" s="658"/>
      <c r="C922" s="443"/>
      <c r="D922" s="205">
        <v>6</v>
      </c>
      <c r="E922" s="168" t="s">
        <v>453</v>
      </c>
      <c r="F922" s="259">
        <v>1887.6299999999999</v>
      </c>
      <c r="G922" s="168">
        <v>69.150000000000006</v>
      </c>
      <c r="H922" s="168">
        <v>71.099999999999994</v>
      </c>
      <c r="I922" s="176">
        <f t="shared" si="213"/>
        <v>1.0281995661605206</v>
      </c>
      <c r="J922" s="168">
        <v>4.59</v>
      </c>
      <c r="K922" s="176">
        <f t="shared" si="214"/>
        <v>6.6377440347071576E-2</v>
      </c>
      <c r="L922" s="259">
        <v>318.32</v>
      </c>
      <c r="M922" s="176">
        <f t="shared" si="215"/>
        <v>1.0945770065075922</v>
      </c>
      <c r="N922" s="259">
        <v>2081.81</v>
      </c>
      <c r="O922" s="168">
        <v>0.61</v>
      </c>
      <c r="P922" s="175">
        <f t="shared" si="216"/>
        <v>8.8214027476500347E-3</v>
      </c>
      <c r="Q922" s="259">
        <f t="shared" si="217"/>
        <v>194.17519999999999</v>
      </c>
      <c r="R922" s="168">
        <f t="shared" si="218"/>
        <v>5.9299999999999917</v>
      </c>
      <c r="S922" s="170">
        <f t="shared" si="219"/>
        <v>8.5755603759942026E-2</v>
      </c>
      <c r="T922" s="168" t="s">
        <v>502</v>
      </c>
      <c r="U922" s="168" t="s">
        <v>364</v>
      </c>
      <c r="V922" s="168" t="s">
        <v>366</v>
      </c>
      <c r="W922" s="174">
        <v>1</v>
      </c>
      <c r="X922" s="168" t="s">
        <v>143</v>
      </c>
    </row>
    <row r="923" spans="2:24" hidden="1">
      <c r="B923" s="658"/>
      <c r="C923" s="443"/>
      <c r="D923" s="205">
        <v>7</v>
      </c>
      <c r="E923" s="168" t="s">
        <v>359</v>
      </c>
      <c r="F923" s="259">
        <v>1806.34</v>
      </c>
      <c r="G923" s="168">
        <v>76.88</v>
      </c>
      <c r="H923" s="168">
        <v>76.88</v>
      </c>
      <c r="I923" s="176">
        <f t="shared" si="213"/>
        <v>1</v>
      </c>
      <c r="J923" s="168">
        <v>6.38</v>
      </c>
      <c r="K923" s="176">
        <f t="shared" si="214"/>
        <v>8.2986472424557756E-2</v>
      </c>
      <c r="L923" s="259">
        <v>313.60000000000002</v>
      </c>
      <c r="M923" s="176">
        <f t="shared" si="215"/>
        <v>1.0829864724245577</v>
      </c>
      <c r="N923" s="259">
        <v>2000.77</v>
      </c>
      <c r="O923" s="168">
        <v>0.62</v>
      </c>
      <c r="P923" s="175">
        <f t="shared" si="216"/>
        <v>8.0645161290322578E-3</v>
      </c>
      <c r="Q923" s="259">
        <f t="shared" si="217"/>
        <v>194.43200000000002</v>
      </c>
      <c r="R923" s="168">
        <f t="shared" si="218"/>
        <v>5.7599999999999953</v>
      </c>
      <c r="S923" s="170">
        <f t="shared" si="219"/>
        <v>7.4921956295525435E-2</v>
      </c>
      <c r="T923" s="168" t="s">
        <v>502</v>
      </c>
      <c r="U923" s="168" t="s">
        <v>316</v>
      </c>
      <c r="V923" s="168" t="s">
        <v>384</v>
      </c>
      <c r="W923" s="174">
        <v>1</v>
      </c>
      <c r="X923" s="168" t="s">
        <v>346</v>
      </c>
    </row>
    <row r="924" spans="2:24" hidden="1">
      <c r="B924" s="658"/>
      <c r="C924" s="443"/>
      <c r="D924" s="205">
        <v>8</v>
      </c>
      <c r="E924" s="168" t="s">
        <v>506</v>
      </c>
      <c r="F924" s="259">
        <v>1358.33</v>
      </c>
      <c r="G924" s="168">
        <v>20.56</v>
      </c>
      <c r="H924" s="168">
        <v>20.56</v>
      </c>
      <c r="I924" s="176">
        <f t="shared" si="213"/>
        <v>1</v>
      </c>
      <c r="J924" s="168">
        <v>1.97</v>
      </c>
      <c r="K924" s="176">
        <f t="shared" si="214"/>
        <v>9.58171206225681E-2</v>
      </c>
      <c r="L924" s="259">
        <v>930.36</v>
      </c>
      <c r="M924" s="176">
        <f t="shared" si="215"/>
        <v>1.095817120622568</v>
      </c>
      <c r="N924" s="259">
        <v>1832.81</v>
      </c>
      <c r="O924" s="168">
        <v>0.51</v>
      </c>
      <c r="P924" s="175">
        <f t="shared" si="216"/>
        <v>2.4805447470817123E-2</v>
      </c>
      <c r="Q924" s="259">
        <f t="shared" si="217"/>
        <v>474.48360000000002</v>
      </c>
      <c r="R924" s="168">
        <f t="shared" si="218"/>
        <v>1.4599999999999989</v>
      </c>
      <c r="S924" s="170">
        <f t="shared" si="219"/>
        <v>7.1011673151750915E-2</v>
      </c>
      <c r="T924" s="168" t="s">
        <v>502</v>
      </c>
      <c r="U924" s="168" t="s">
        <v>316</v>
      </c>
      <c r="V924" s="168" t="s">
        <v>445</v>
      </c>
      <c r="W924" s="174">
        <v>1</v>
      </c>
      <c r="X924" s="168" t="s">
        <v>143</v>
      </c>
    </row>
    <row r="925" spans="2:24" hidden="1">
      <c r="B925" s="658"/>
      <c r="C925" s="443"/>
      <c r="D925" s="205">
        <v>9</v>
      </c>
      <c r="E925" s="168" t="s">
        <v>385</v>
      </c>
      <c r="F925" s="259">
        <v>1255.08</v>
      </c>
      <c r="G925" s="168">
        <v>70.900000000000006</v>
      </c>
      <c r="H925" s="168">
        <v>70.900000000000006</v>
      </c>
      <c r="I925" s="176">
        <f t="shared" si="213"/>
        <v>1</v>
      </c>
      <c r="J925" s="168">
        <v>3.53</v>
      </c>
      <c r="K925" s="176">
        <f t="shared" si="214"/>
        <v>4.9788434414668542E-2</v>
      </c>
      <c r="L925" s="259">
        <v>410.16</v>
      </c>
      <c r="M925" s="176">
        <f t="shared" si="215"/>
        <v>1.0497884344146686</v>
      </c>
      <c r="N925" s="259">
        <v>1447.86</v>
      </c>
      <c r="O925" s="168">
        <v>0.47</v>
      </c>
      <c r="P925" s="175">
        <f t="shared" si="216"/>
        <v>6.6290550070521852E-3</v>
      </c>
      <c r="Q925" s="259">
        <f t="shared" si="217"/>
        <v>192.77520000000001</v>
      </c>
      <c r="R925" s="168">
        <f t="shared" si="218"/>
        <v>3.0600000000000014</v>
      </c>
      <c r="S925" s="170">
        <f t="shared" si="219"/>
        <v>4.3159379407616376E-2</v>
      </c>
      <c r="T925" s="168" t="s">
        <v>502</v>
      </c>
      <c r="U925" s="168" t="s">
        <v>316</v>
      </c>
      <c r="V925" s="168" t="s">
        <v>348</v>
      </c>
      <c r="W925" s="174">
        <v>1</v>
      </c>
      <c r="X925" s="168" t="s">
        <v>346</v>
      </c>
    </row>
    <row r="926" spans="2:24" hidden="1">
      <c r="B926" s="658"/>
      <c r="C926" s="443"/>
      <c r="D926" s="205">
        <v>10</v>
      </c>
      <c r="E926" s="168" t="s">
        <v>611</v>
      </c>
      <c r="F926" s="259">
        <v>1125.25</v>
      </c>
      <c r="G926" s="168">
        <v>59.46</v>
      </c>
      <c r="H926" s="168">
        <v>59.46</v>
      </c>
      <c r="I926" s="176">
        <f t="shared" si="213"/>
        <v>1</v>
      </c>
      <c r="J926" s="168">
        <v>3.95</v>
      </c>
      <c r="K926" s="176">
        <f t="shared" si="214"/>
        <v>6.6431214261688534E-2</v>
      </c>
      <c r="L926" s="259">
        <v>333.9</v>
      </c>
      <c r="M926" s="176">
        <f t="shared" si="215"/>
        <v>1.0664312142616885</v>
      </c>
      <c r="N926" s="259">
        <v>1318.91</v>
      </c>
      <c r="O926" s="168">
        <v>0.57999999999999996</v>
      </c>
      <c r="P926" s="175">
        <f t="shared" si="216"/>
        <v>9.7544567776656575E-3</v>
      </c>
      <c r="Q926" s="259">
        <f t="shared" si="217"/>
        <v>193.66199999999998</v>
      </c>
      <c r="R926" s="168">
        <f t="shared" si="218"/>
        <v>3.3700000000000028</v>
      </c>
      <c r="S926" s="170">
        <f t="shared" si="219"/>
        <v>5.667675748402292E-2</v>
      </c>
      <c r="T926" s="168" t="s">
        <v>502</v>
      </c>
      <c r="U926" s="168" t="s">
        <v>364</v>
      </c>
      <c r="V926" s="168" t="s">
        <v>366</v>
      </c>
      <c r="W926" s="174">
        <v>1</v>
      </c>
      <c r="X926" s="168" t="s">
        <v>134</v>
      </c>
    </row>
    <row r="927" spans="2:24" hidden="1">
      <c r="B927" s="657">
        <v>45962</v>
      </c>
      <c r="C927" s="443" t="str">
        <f t="shared" ref="C927" si="225">RIGHT(TEXT(B927,"aaa"),1)</f>
        <v>六</v>
      </c>
      <c r="D927" s="205">
        <v>1</v>
      </c>
      <c r="E927" s="168" t="s">
        <v>447</v>
      </c>
      <c r="F927" s="259">
        <v>7632.17</v>
      </c>
      <c r="G927" s="168">
        <v>76.349999999999994</v>
      </c>
      <c r="H927" s="168">
        <v>104.47</v>
      </c>
      <c r="I927" s="176">
        <f t="shared" ref="I927:I936" si="226">H927/G927</f>
        <v>1.3683038637851999</v>
      </c>
      <c r="J927" s="168">
        <v>0</v>
      </c>
      <c r="K927" s="176">
        <f t="shared" ref="K927:K936" si="227">J927/G927</f>
        <v>0</v>
      </c>
      <c r="L927" s="259">
        <v>278.75</v>
      </c>
      <c r="M927" s="176">
        <f t="shared" ref="M927:M936" si="228">(H927+J927)/G927</f>
        <v>1.3683038637851999</v>
      </c>
      <c r="N927" s="259">
        <v>7838.45</v>
      </c>
      <c r="O927" s="168">
        <v>0.74</v>
      </c>
      <c r="P927" s="175">
        <f t="shared" ref="P927:P936" si="229">O927/G927</f>
        <v>9.6922069417157836E-3</v>
      </c>
      <c r="Q927" s="259">
        <f t="shared" ref="Q927:Q936" si="230">O927*L927</f>
        <v>206.27500000000001</v>
      </c>
      <c r="R927" s="168">
        <f t="shared" ref="R927:R936" si="231">(H927+J927)-G927-O927</f>
        <v>27.380000000000006</v>
      </c>
      <c r="S927" s="170">
        <f t="shared" ref="S927:S936" si="232">R927/G927</f>
        <v>0.35861165684348406</v>
      </c>
      <c r="T927" s="168" t="s">
        <v>497</v>
      </c>
      <c r="U927" s="168" t="s">
        <v>355</v>
      </c>
      <c r="V927" s="168" t="s">
        <v>448</v>
      </c>
      <c r="W927" s="174">
        <v>1</v>
      </c>
      <c r="X927" s="168" t="s">
        <v>346</v>
      </c>
    </row>
    <row r="928" spans="2:24" hidden="1">
      <c r="B928" s="658"/>
      <c r="C928" s="443"/>
      <c r="D928" s="205">
        <v>2</v>
      </c>
      <c r="E928" s="168" t="s">
        <v>693</v>
      </c>
      <c r="F928" s="259">
        <v>3844.8900000000003</v>
      </c>
      <c r="G928" s="168">
        <v>715.24</v>
      </c>
      <c r="H928" s="168">
        <v>715.24</v>
      </c>
      <c r="I928" s="176">
        <f t="shared" si="226"/>
        <v>1</v>
      </c>
      <c r="J928" s="168">
        <v>56.65</v>
      </c>
      <c r="K928" s="176">
        <f t="shared" si="227"/>
        <v>7.9204183211229795E-2</v>
      </c>
      <c r="L928" s="259">
        <v>100.52</v>
      </c>
      <c r="M928" s="176">
        <f t="shared" si="228"/>
        <v>1.0792041832112298</v>
      </c>
      <c r="N928" s="259">
        <v>5694.46</v>
      </c>
      <c r="O928" s="168">
        <v>18.399999999999999</v>
      </c>
      <c r="P928" s="175">
        <f t="shared" si="229"/>
        <v>2.5725630557575076E-2</v>
      </c>
      <c r="Q928" s="259">
        <f t="shared" si="230"/>
        <v>1849.5679999999998</v>
      </c>
      <c r="R928" s="168">
        <f t="shared" si="231"/>
        <v>38.249999999999979</v>
      </c>
      <c r="S928" s="170">
        <f t="shared" si="232"/>
        <v>5.3478552653654685E-2</v>
      </c>
      <c r="T928" s="168" t="s">
        <v>502</v>
      </c>
      <c r="U928" s="168" t="s">
        <v>316</v>
      </c>
      <c r="V928" s="168" t="s">
        <v>757</v>
      </c>
      <c r="W928" s="174">
        <v>1</v>
      </c>
      <c r="X928" s="168" t="s">
        <v>218</v>
      </c>
    </row>
    <row r="929" spans="2:24" hidden="1">
      <c r="B929" s="658"/>
      <c r="C929" s="443"/>
      <c r="D929" s="205">
        <v>3</v>
      </c>
      <c r="E929" s="168" t="s">
        <v>758</v>
      </c>
      <c r="F929" s="259">
        <v>2359.86</v>
      </c>
      <c r="G929" s="168">
        <v>783.65</v>
      </c>
      <c r="H929" s="168">
        <v>783.65</v>
      </c>
      <c r="I929" s="176">
        <f t="shared" si="226"/>
        <v>1</v>
      </c>
      <c r="J929" s="168">
        <v>48.28</v>
      </c>
      <c r="K929" s="176">
        <f t="shared" si="227"/>
        <v>6.1609136731959425E-2</v>
      </c>
      <c r="L929" s="259">
        <v>53.15</v>
      </c>
      <c r="M929" s="176">
        <f t="shared" si="228"/>
        <v>1.0616091367319593</v>
      </c>
      <c r="N929" s="259">
        <v>2566.08</v>
      </c>
      <c r="O929" s="168">
        <v>3.88</v>
      </c>
      <c r="P929" s="175">
        <f t="shared" si="229"/>
        <v>4.9511899444905248E-3</v>
      </c>
      <c r="Q929" s="259">
        <f t="shared" si="230"/>
        <v>206.22199999999998</v>
      </c>
      <c r="R929" s="168">
        <f t="shared" si="231"/>
        <v>44.39999999999997</v>
      </c>
      <c r="S929" s="170">
        <f t="shared" si="232"/>
        <v>5.6657946787468862E-2</v>
      </c>
      <c r="T929" s="168" t="s">
        <v>502</v>
      </c>
      <c r="U929" s="168" t="s">
        <v>316</v>
      </c>
      <c r="V929" s="168" t="s">
        <v>348</v>
      </c>
      <c r="W929" s="174">
        <v>1</v>
      </c>
      <c r="X929" s="168" t="s">
        <v>148</v>
      </c>
    </row>
    <row r="930" spans="2:24" hidden="1">
      <c r="B930" s="658"/>
      <c r="C930" s="443"/>
      <c r="D930" s="205">
        <v>4</v>
      </c>
      <c r="E930" s="168" t="s">
        <v>365</v>
      </c>
      <c r="F930" s="259">
        <v>2222.66</v>
      </c>
      <c r="G930" s="168">
        <v>33.9</v>
      </c>
      <c r="H930" s="168">
        <v>33.9</v>
      </c>
      <c r="I930" s="176">
        <f t="shared" si="226"/>
        <v>1</v>
      </c>
      <c r="J930" s="168">
        <v>2.98</v>
      </c>
      <c r="K930" s="176">
        <f t="shared" si="227"/>
        <v>8.7905604719764011E-2</v>
      </c>
      <c r="L930" s="259">
        <v>814.16</v>
      </c>
      <c r="M930" s="176">
        <f t="shared" si="228"/>
        <v>1.0879056047197639</v>
      </c>
      <c r="N930" s="259">
        <v>2426.1999999999998</v>
      </c>
      <c r="O930" s="168">
        <v>0.25</v>
      </c>
      <c r="P930" s="175">
        <f t="shared" si="229"/>
        <v>7.3746312684365781E-3</v>
      </c>
      <c r="Q930" s="259">
        <f t="shared" si="230"/>
        <v>203.54</v>
      </c>
      <c r="R930" s="168">
        <f t="shared" si="231"/>
        <v>2.7299999999999969</v>
      </c>
      <c r="S930" s="170">
        <f t="shared" si="232"/>
        <v>8.0530973451327342E-2</v>
      </c>
      <c r="T930" s="168" t="s">
        <v>502</v>
      </c>
      <c r="U930" s="168" t="s">
        <v>364</v>
      </c>
      <c r="V930" s="168" t="s">
        <v>366</v>
      </c>
      <c r="W930" s="174">
        <v>1</v>
      </c>
      <c r="X930" s="168" t="s">
        <v>133</v>
      </c>
    </row>
    <row r="931" spans="2:24" hidden="1">
      <c r="B931" s="658"/>
      <c r="C931" s="443"/>
      <c r="D931" s="205">
        <v>5</v>
      </c>
      <c r="E931" s="168" t="s">
        <v>388</v>
      </c>
      <c r="F931" s="259">
        <v>1775</v>
      </c>
      <c r="G931" s="168">
        <v>6851</v>
      </c>
      <c r="H931" s="168">
        <v>6851</v>
      </c>
      <c r="I931" s="176">
        <f t="shared" si="226"/>
        <v>1</v>
      </c>
      <c r="J931" s="168">
        <v>100</v>
      </c>
      <c r="K931" s="176">
        <f t="shared" si="227"/>
        <v>1.4596409283316304E-2</v>
      </c>
      <c r="L931" s="259">
        <v>17.75</v>
      </c>
      <c r="M931" s="176">
        <f t="shared" si="228"/>
        <v>1.0145964092833164</v>
      </c>
      <c r="N931" s="259">
        <v>1775</v>
      </c>
      <c r="O931" s="168">
        <v>0</v>
      </c>
      <c r="P931" s="175">
        <f t="shared" si="229"/>
        <v>0</v>
      </c>
      <c r="Q931" s="259">
        <f t="shared" si="230"/>
        <v>0</v>
      </c>
      <c r="R931" s="168">
        <f t="shared" si="231"/>
        <v>100</v>
      </c>
      <c r="S931" s="170">
        <f t="shared" si="232"/>
        <v>1.4596409283316304E-2</v>
      </c>
      <c r="T931" s="168" t="s">
        <v>497</v>
      </c>
      <c r="U931" s="168" t="s">
        <v>355</v>
      </c>
      <c r="V931" s="168" t="s">
        <v>389</v>
      </c>
      <c r="W931" s="174">
        <v>1</v>
      </c>
      <c r="X931" s="168" t="s">
        <v>176</v>
      </c>
    </row>
    <row r="932" spans="2:24" hidden="1">
      <c r="B932" s="658"/>
      <c r="C932" s="443"/>
      <c r="D932" s="205">
        <v>6</v>
      </c>
      <c r="E932" s="168" t="s">
        <v>453</v>
      </c>
      <c r="F932" s="259">
        <v>1540.6699999999998</v>
      </c>
      <c r="G932" s="168">
        <v>78.03</v>
      </c>
      <c r="H932" s="168">
        <v>78.03</v>
      </c>
      <c r="I932" s="176">
        <f t="shared" si="226"/>
        <v>1</v>
      </c>
      <c r="J932" s="168">
        <v>5.49</v>
      </c>
      <c r="K932" s="176">
        <f t="shared" si="227"/>
        <v>7.0357554786620535E-2</v>
      </c>
      <c r="L932" s="259">
        <v>318.32</v>
      </c>
      <c r="M932" s="176">
        <f t="shared" si="228"/>
        <v>1.0703575547866204</v>
      </c>
      <c r="N932" s="259">
        <v>1747.58</v>
      </c>
      <c r="O932" s="168">
        <v>0.65</v>
      </c>
      <c r="P932" s="175">
        <f t="shared" si="229"/>
        <v>8.3301294373958733E-3</v>
      </c>
      <c r="Q932" s="259">
        <f t="shared" si="230"/>
        <v>206.90800000000002</v>
      </c>
      <c r="R932" s="168">
        <f t="shared" si="231"/>
        <v>4.8399999999999945</v>
      </c>
      <c r="S932" s="170">
        <f t="shared" si="232"/>
        <v>6.2027425349224584E-2</v>
      </c>
      <c r="T932" s="168" t="s">
        <v>502</v>
      </c>
      <c r="U932" s="168" t="s">
        <v>364</v>
      </c>
      <c r="V932" s="168" t="s">
        <v>366</v>
      </c>
      <c r="W932" s="174">
        <v>1</v>
      </c>
      <c r="X932" s="168" t="s">
        <v>143</v>
      </c>
    </row>
    <row r="933" spans="2:24" hidden="1">
      <c r="B933" s="658"/>
      <c r="C933" s="443"/>
      <c r="D933" s="205">
        <v>7</v>
      </c>
      <c r="E933" s="168" t="s">
        <v>611</v>
      </c>
      <c r="F933" s="259">
        <v>1395.7</v>
      </c>
      <c r="G933" s="168">
        <v>68.150000000000006</v>
      </c>
      <c r="H933" s="168">
        <v>68.150000000000006</v>
      </c>
      <c r="I933" s="176">
        <f t="shared" si="226"/>
        <v>1</v>
      </c>
      <c r="J933" s="168">
        <v>4.8</v>
      </c>
      <c r="K933" s="176">
        <f t="shared" si="227"/>
        <v>7.0432868672046942E-2</v>
      </c>
      <c r="L933" s="259">
        <v>333.9</v>
      </c>
      <c r="M933" s="176">
        <f t="shared" si="228"/>
        <v>1.070432868672047</v>
      </c>
      <c r="N933" s="259">
        <v>1602.72</v>
      </c>
      <c r="O933" s="168">
        <v>0.62</v>
      </c>
      <c r="P933" s="175">
        <f t="shared" si="229"/>
        <v>9.0975788701393983E-3</v>
      </c>
      <c r="Q933" s="259">
        <f t="shared" si="230"/>
        <v>207.01799999999997</v>
      </c>
      <c r="R933" s="168">
        <f t="shared" si="231"/>
        <v>4.1799999999999971</v>
      </c>
      <c r="S933" s="170">
        <f t="shared" si="232"/>
        <v>6.1335289801907507E-2</v>
      </c>
      <c r="T933" s="168" t="s">
        <v>502</v>
      </c>
      <c r="U933" s="168" t="s">
        <v>364</v>
      </c>
      <c r="V933" s="168" t="s">
        <v>366</v>
      </c>
      <c r="W933" s="174">
        <v>1</v>
      </c>
      <c r="X933" s="168" t="s">
        <v>134</v>
      </c>
    </row>
    <row r="934" spans="2:24" hidden="1">
      <c r="B934" s="658"/>
      <c r="C934" s="443"/>
      <c r="D934" s="205">
        <v>8</v>
      </c>
      <c r="E934" s="168" t="s">
        <v>506</v>
      </c>
      <c r="F934" s="259">
        <v>1321.11</v>
      </c>
      <c r="G934" s="168">
        <v>23.2</v>
      </c>
      <c r="H934" s="168">
        <v>23.2</v>
      </c>
      <c r="I934" s="176">
        <f t="shared" si="226"/>
        <v>1</v>
      </c>
      <c r="J934" s="168">
        <v>1.64</v>
      </c>
      <c r="K934" s="176">
        <f t="shared" si="227"/>
        <v>7.0689655172413796E-2</v>
      </c>
      <c r="L934" s="259">
        <v>930.36</v>
      </c>
      <c r="M934" s="176">
        <f t="shared" si="228"/>
        <v>1.0706896551724139</v>
      </c>
      <c r="N934" s="259">
        <v>1525.79</v>
      </c>
      <c r="O934" s="168">
        <v>0.22</v>
      </c>
      <c r="P934" s="175">
        <f t="shared" si="229"/>
        <v>9.482758620689655E-3</v>
      </c>
      <c r="Q934" s="259">
        <f t="shared" si="230"/>
        <v>204.67920000000001</v>
      </c>
      <c r="R934" s="168">
        <f t="shared" si="231"/>
        <v>1.4200000000000006</v>
      </c>
      <c r="S934" s="170">
        <f t="shared" si="232"/>
        <v>6.1206896551724163E-2</v>
      </c>
      <c r="T934" s="168" t="s">
        <v>502</v>
      </c>
      <c r="U934" s="168" t="s">
        <v>316</v>
      </c>
      <c r="V934" s="168" t="s">
        <v>445</v>
      </c>
      <c r="W934" s="174">
        <v>1</v>
      </c>
      <c r="X934" s="168" t="s">
        <v>143</v>
      </c>
    </row>
    <row r="935" spans="2:24" hidden="1">
      <c r="B935" s="658"/>
      <c r="C935" s="443"/>
      <c r="D935" s="205">
        <v>9</v>
      </c>
      <c r="E935" s="168" t="s">
        <v>385</v>
      </c>
      <c r="F935" s="259">
        <v>1308.4100000000001</v>
      </c>
      <c r="G935" s="168">
        <v>69.819999999999993</v>
      </c>
      <c r="H935" s="168">
        <v>69.819999999999993</v>
      </c>
      <c r="I935" s="176">
        <f t="shared" si="226"/>
        <v>1</v>
      </c>
      <c r="J935" s="168">
        <v>3.69</v>
      </c>
      <c r="K935" s="176">
        <f t="shared" si="227"/>
        <v>5.2850186193067895E-2</v>
      </c>
      <c r="L935" s="259">
        <v>410.16</v>
      </c>
      <c r="M935" s="176">
        <f t="shared" si="228"/>
        <v>1.0528501861930679</v>
      </c>
      <c r="N935" s="259">
        <v>1513.49</v>
      </c>
      <c r="O935" s="168">
        <v>0.5</v>
      </c>
      <c r="P935" s="175">
        <f t="shared" si="229"/>
        <v>7.1612718418791188E-3</v>
      </c>
      <c r="Q935" s="259">
        <f t="shared" si="230"/>
        <v>205.08</v>
      </c>
      <c r="R935" s="168">
        <f t="shared" si="231"/>
        <v>3.1899999999999977</v>
      </c>
      <c r="S935" s="170">
        <f t="shared" si="232"/>
        <v>4.5688914351188742E-2</v>
      </c>
      <c r="T935" s="168" t="s">
        <v>502</v>
      </c>
      <c r="U935" s="168" t="s">
        <v>316</v>
      </c>
      <c r="V935" s="168" t="s">
        <v>348</v>
      </c>
      <c r="W935" s="174">
        <v>1</v>
      </c>
      <c r="X935" s="168" t="s">
        <v>346</v>
      </c>
    </row>
    <row r="936" spans="2:24" hidden="1">
      <c r="B936" s="658"/>
      <c r="C936" s="443"/>
      <c r="D936" s="205">
        <v>10</v>
      </c>
      <c r="E936" s="168" t="s">
        <v>369</v>
      </c>
      <c r="F936" s="259">
        <v>1056.99</v>
      </c>
      <c r="G936" s="168">
        <v>61.45</v>
      </c>
      <c r="H936" s="168">
        <v>61.45</v>
      </c>
      <c r="I936" s="176">
        <f t="shared" si="226"/>
        <v>1</v>
      </c>
      <c r="J936" s="168">
        <v>3.25</v>
      </c>
      <c r="K936" s="176">
        <f t="shared" si="227"/>
        <v>5.2888527257933277E-2</v>
      </c>
      <c r="L936" s="259">
        <v>388.6</v>
      </c>
      <c r="M936" s="176">
        <f t="shared" si="228"/>
        <v>1.0528885272579334</v>
      </c>
      <c r="N936" s="259">
        <v>1262.95</v>
      </c>
      <c r="O936" s="168">
        <v>0.53</v>
      </c>
      <c r="P936" s="175">
        <f t="shared" si="229"/>
        <v>8.6248982912937346E-3</v>
      </c>
      <c r="Q936" s="259">
        <f t="shared" si="230"/>
        <v>205.95800000000003</v>
      </c>
      <c r="R936" s="168">
        <f t="shared" si="231"/>
        <v>2.7199999999999998</v>
      </c>
      <c r="S936" s="170">
        <f t="shared" si="232"/>
        <v>4.4263628966639539E-2</v>
      </c>
      <c r="T936" s="168" t="s">
        <v>502</v>
      </c>
      <c r="U936" s="168" t="s">
        <v>364</v>
      </c>
      <c r="V936" s="168" t="s">
        <v>366</v>
      </c>
      <c r="W936" s="174">
        <v>1</v>
      </c>
      <c r="X936" s="168" t="s">
        <v>149</v>
      </c>
    </row>
    <row r="937" spans="2:24" hidden="1">
      <c r="B937" s="657">
        <v>45963</v>
      </c>
      <c r="C937" s="443" t="str">
        <f t="shared" ref="C937" si="233">RIGHT(TEXT(B937,"aaa"),1)</f>
        <v>日</v>
      </c>
      <c r="D937" s="205">
        <v>1</v>
      </c>
      <c r="E937" s="168" t="s">
        <v>447</v>
      </c>
      <c r="F937" s="259">
        <v>11470.56</v>
      </c>
      <c r="G937" s="168">
        <v>108.03</v>
      </c>
      <c r="H937" s="168">
        <v>150.4</v>
      </c>
      <c r="I937" s="176">
        <f t="shared" ref="I937:I956" si="234">H937/G937</f>
        <v>1.3922058687401648</v>
      </c>
      <c r="J937" s="168">
        <v>0</v>
      </c>
      <c r="K937" s="176">
        <f t="shared" ref="K937:K956" si="235">J937/G937</f>
        <v>0</v>
      </c>
      <c r="L937" s="259">
        <v>278.75</v>
      </c>
      <c r="M937" s="176">
        <f t="shared" ref="M937:M956" si="236">(H937+J937)/G937</f>
        <v>1.3922058687401648</v>
      </c>
      <c r="N937" s="259">
        <v>11810.64</v>
      </c>
      <c r="O937" s="168">
        <v>1.22</v>
      </c>
      <c r="P937" s="175">
        <f t="shared" ref="P937:P956" si="237">O937/G937</f>
        <v>1.129315930759974E-2</v>
      </c>
      <c r="Q937" s="259">
        <f t="shared" ref="Q937:Q956" si="238">O937*L937</f>
        <v>340.07499999999999</v>
      </c>
      <c r="R937" s="168">
        <f t="shared" ref="R937:R956" si="239">(H937+J937)-G937-O937</f>
        <v>41.150000000000006</v>
      </c>
      <c r="S937" s="170">
        <f t="shared" ref="S937:S956" si="240">R937/G937</f>
        <v>0.38091270943256506</v>
      </c>
      <c r="T937" s="168" t="s">
        <v>497</v>
      </c>
      <c r="U937" s="168" t="s">
        <v>355</v>
      </c>
      <c r="V937" s="168" t="s">
        <v>448</v>
      </c>
      <c r="W937" s="174">
        <v>1</v>
      </c>
      <c r="X937" s="168" t="s">
        <v>346</v>
      </c>
    </row>
    <row r="938" spans="2:24" hidden="1">
      <c r="B938" s="658"/>
      <c r="C938" s="443"/>
      <c r="D938" s="205">
        <v>2</v>
      </c>
      <c r="E938" s="168" t="s">
        <v>693</v>
      </c>
      <c r="F938" s="259">
        <v>5929.68</v>
      </c>
      <c r="G938" s="168">
        <v>693.99</v>
      </c>
      <c r="H938" s="168">
        <v>693.99</v>
      </c>
      <c r="I938" s="176">
        <f t="shared" si="234"/>
        <v>1</v>
      </c>
      <c r="J938" s="168">
        <v>61.84</v>
      </c>
      <c r="K938" s="176">
        <f t="shared" si="235"/>
        <v>8.9107912217755297E-2</v>
      </c>
      <c r="L938" s="259">
        <v>100.52</v>
      </c>
      <c r="M938" s="176">
        <f t="shared" si="236"/>
        <v>1.0891079122177554</v>
      </c>
      <c r="N938" s="259">
        <v>6216.16</v>
      </c>
      <c r="O938" s="168">
        <v>2.85</v>
      </c>
      <c r="P938" s="175">
        <f t="shared" si="237"/>
        <v>4.1066874162451906E-3</v>
      </c>
      <c r="Q938" s="259">
        <f t="shared" si="238"/>
        <v>286.48199999999997</v>
      </c>
      <c r="R938" s="168">
        <f t="shared" si="239"/>
        <v>58.99000000000003</v>
      </c>
      <c r="S938" s="170">
        <f t="shared" si="240"/>
        <v>8.500122480151015E-2</v>
      </c>
      <c r="T938" s="168" t="s">
        <v>502</v>
      </c>
      <c r="U938" s="168" t="s">
        <v>316</v>
      </c>
      <c r="V938" s="168" t="s">
        <v>757</v>
      </c>
      <c r="W938" s="174">
        <v>1</v>
      </c>
      <c r="X938" s="168" t="s">
        <v>218</v>
      </c>
    </row>
    <row r="939" spans="2:24" hidden="1">
      <c r="B939" s="658"/>
      <c r="C939" s="443"/>
      <c r="D939" s="205">
        <v>3</v>
      </c>
      <c r="E939" s="168" t="s">
        <v>388</v>
      </c>
      <c r="F939" s="259">
        <v>3550</v>
      </c>
      <c r="G939" s="168">
        <v>10467</v>
      </c>
      <c r="H939" s="168">
        <v>10467</v>
      </c>
      <c r="I939" s="176">
        <f t="shared" si="234"/>
        <v>1</v>
      </c>
      <c r="J939" s="168">
        <v>200</v>
      </c>
      <c r="K939" s="176">
        <f t="shared" si="235"/>
        <v>1.9107671730199675E-2</v>
      </c>
      <c r="L939" s="259">
        <v>17.75</v>
      </c>
      <c r="M939" s="176">
        <f t="shared" si="236"/>
        <v>1.0191076717301997</v>
      </c>
      <c r="N939" s="259">
        <v>3550</v>
      </c>
      <c r="O939" s="168">
        <v>0</v>
      </c>
      <c r="P939" s="175">
        <f t="shared" si="237"/>
        <v>0</v>
      </c>
      <c r="Q939" s="259">
        <f t="shared" si="238"/>
        <v>0</v>
      </c>
      <c r="R939" s="168">
        <f t="shared" si="239"/>
        <v>200</v>
      </c>
      <c r="S939" s="170">
        <f t="shared" si="240"/>
        <v>1.9107671730199675E-2</v>
      </c>
      <c r="T939" s="168" t="s">
        <v>497</v>
      </c>
      <c r="U939" s="168" t="s">
        <v>355</v>
      </c>
      <c r="V939" s="168" t="s">
        <v>389</v>
      </c>
      <c r="W939" s="174">
        <v>1</v>
      </c>
      <c r="X939" s="168" t="s">
        <v>176</v>
      </c>
    </row>
    <row r="940" spans="2:24" hidden="1">
      <c r="B940" s="658"/>
      <c r="C940" s="443"/>
      <c r="D940" s="205">
        <v>4</v>
      </c>
      <c r="E940" s="168" t="s">
        <v>365</v>
      </c>
      <c r="F940" s="259">
        <v>2922.83</v>
      </c>
      <c r="G940" s="168">
        <v>39.79</v>
      </c>
      <c r="H940" s="168">
        <v>39.79</v>
      </c>
      <c r="I940" s="176">
        <f t="shared" si="234"/>
        <v>1</v>
      </c>
      <c r="J940" s="168">
        <v>3.94</v>
      </c>
      <c r="K940" s="176">
        <f t="shared" si="235"/>
        <v>9.9019854234732349E-2</v>
      </c>
      <c r="L940" s="259">
        <v>814.16</v>
      </c>
      <c r="M940" s="176">
        <f t="shared" si="236"/>
        <v>1.0990198542347323</v>
      </c>
      <c r="N940" s="259">
        <v>3207.79</v>
      </c>
      <c r="O940" s="168">
        <v>0.35</v>
      </c>
      <c r="P940" s="175">
        <f t="shared" si="237"/>
        <v>8.7961799447097248E-3</v>
      </c>
      <c r="Q940" s="259">
        <f t="shared" si="238"/>
        <v>284.95599999999996</v>
      </c>
      <c r="R940" s="168">
        <f t="shared" si="239"/>
        <v>3.5899999999999976</v>
      </c>
      <c r="S940" s="170">
        <f t="shared" si="240"/>
        <v>9.0223674290022565E-2</v>
      </c>
      <c r="T940" s="168" t="s">
        <v>502</v>
      </c>
      <c r="U940" s="168" t="s">
        <v>364</v>
      </c>
      <c r="V940" s="168" t="s">
        <v>366</v>
      </c>
      <c r="W940" s="174">
        <v>1</v>
      </c>
      <c r="X940" s="168" t="s">
        <v>133</v>
      </c>
    </row>
    <row r="941" spans="2:24" hidden="1">
      <c r="B941" s="658"/>
      <c r="C941" s="443"/>
      <c r="D941" s="205">
        <v>5</v>
      </c>
      <c r="E941" s="168" t="s">
        <v>385</v>
      </c>
      <c r="F941" s="259">
        <v>2132.83</v>
      </c>
      <c r="G941" s="168">
        <v>99.26</v>
      </c>
      <c r="H941" s="168">
        <v>99.26</v>
      </c>
      <c r="I941" s="176">
        <f t="shared" si="234"/>
        <v>1</v>
      </c>
      <c r="J941" s="168">
        <v>5.9</v>
      </c>
      <c r="K941" s="176">
        <f t="shared" si="235"/>
        <v>5.9439854926455774E-2</v>
      </c>
      <c r="L941" s="259">
        <v>410.16</v>
      </c>
      <c r="M941" s="176">
        <f t="shared" si="236"/>
        <v>1.0594398549264559</v>
      </c>
      <c r="N941" s="259">
        <v>2419.94</v>
      </c>
      <c r="O941" s="168">
        <v>0.7</v>
      </c>
      <c r="P941" s="175">
        <f t="shared" si="237"/>
        <v>7.0521861777150911E-3</v>
      </c>
      <c r="Q941" s="259">
        <f t="shared" si="238"/>
        <v>287.11200000000002</v>
      </c>
      <c r="R941" s="168">
        <f t="shared" si="239"/>
        <v>5.2000000000000055</v>
      </c>
      <c r="S941" s="170">
        <f t="shared" si="240"/>
        <v>5.2387668748740734E-2</v>
      </c>
      <c r="T941" s="168" t="s">
        <v>502</v>
      </c>
      <c r="U941" s="168" t="s">
        <v>316</v>
      </c>
      <c r="V941" s="168" t="s">
        <v>348</v>
      </c>
      <c r="W941" s="174">
        <v>1</v>
      </c>
      <c r="X941" s="168" t="s">
        <v>346</v>
      </c>
    </row>
    <row r="942" spans="2:24" hidden="1">
      <c r="B942" s="658"/>
      <c r="C942" s="443"/>
      <c r="D942" s="205">
        <v>6</v>
      </c>
      <c r="E942" s="168" t="s">
        <v>416</v>
      </c>
      <c r="F942" s="259">
        <v>1982.6399999999999</v>
      </c>
      <c r="G942" s="168">
        <v>319.7</v>
      </c>
      <c r="H942" s="168">
        <v>319.7</v>
      </c>
      <c r="I942" s="176">
        <f t="shared" si="234"/>
        <v>1</v>
      </c>
      <c r="J942" s="168">
        <v>24.5</v>
      </c>
      <c r="K942" s="176">
        <f t="shared" si="235"/>
        <v>7.6634344698154527E-2</v>
      </c>
      <c r="L942" s="259">
        <v>156.72999999999999</v>
      </c>
      <c r="M942" s="176">
        <f t="shared" si="236"/>
        <v>1.0766343446981546</v>
      </c>
      <c r="N942" s="259">
        <v>3839.89</v>
      </c>
      <c r="O942" s="168">
        <v>11.85</v>
      </c>
      <c r="P942" s="175">
        <f t="shared" si="237"/>
        <v>3.7065999374413516E-2</v>
      </c>
      <c r="Q942" s="259">
        <f t="shared" si="238"/>
        <v>1857.2504999999999</v>
      </c>
      <c r="R942" s="168">
        <f t="shared" si="239"/>
        <v>12.65</v>
      </c>
      <c r="S942" s="170">
        <f t="shared" si="240"/>
        <v>3.9568345323741011E-2</v>
      </c>
      <c r="T942" s="168" t="s">
        <v>502</v>
      </c>
      <c r="U942" s="168" t="s">
        <v>316</v>
      </c>
      <c r="V942" s="168" t="s">
        <v>384</v>
      </c>
      <c r="W942" s="174">
        <v>1</v>
      </c>
      <c r="X942" s="168" t="s">
        <v>346</v>
      </c>
    </row>
    <row r="943" spans="2:24" hidden="1">
      <c r="B943" s="658"/>
      <c r="C943" s="443"/>
      <c r="D943" s="205">
        <v>7</v>
      </c>
      <c r="E943" s="168" t="s">
        <v>611</v>
      </c>
      <c r="F943" s="259">
        <v>1849.81</v>
      </c>
      <c r="G943" s="168">
        <v>80.73</v>
      </c>
      <c r="H943" s="168">
        <v>80.73</v>
      </c>
      <c r="I943" s="176">
        <f t="shared" si="234"/>
        <v>1</v>
      </c>
      <c r="J943" s="168">
        <v>6.4</v>
      </c>
      <c r="K943" s="176">
        <f t="shared" si="235"/>
        <v>7.9276601015731446E-2</v>
      </c>
      <c r="L943" s="259">
        <v>333.9</v>
      </c>
      <c r="M943" s="176">
        <f t="shared" si="236"/>
        <v>1.0792766010157315</v>
      </c>
      <c r="N943" s="259">
        <v>2136.96</v>
      </c>
      <c r="O943" s="168">
        <v>0.86</v>
      </c>
      <c r="P943" s="175">
        <f t="shared" si="237"/>
        <v>1.0652793261488913E-2</v>
      </c>
      <c r="Q943" s="259">
        <f t="shared" si="238"/>
        <v>287.154</v>
      </c>
      <c r="R943" s="168">
        <f t="shared" si="239"/>
        <v>5.5400000000000054</v>
      </c>
      <c r="S943" s="170">
        <f t="shared" si="240"/>
        <v>6.8623807754242594E-2</v>
      </c>
      <c r="T943" s="168" t="s">
        <v>502</v>
      </c>
      <c r="U943" s="168" t="s">
        <v>364</v>
      </c>
      <c r="V943" s="168" t="s">
        <v>366</v>
      </c>
      <c r="W943" s="174">
        <v>1</v>
      </c>
      <c r="X943" s="168" t="s">
        <v>134</v>
      </c>
    </row>
    <row r="944" spans="2:24" hidden="1">
      <c r="B944" s="658"/>
      <c r="C944" s="443"/>
      <c r="D944" s="205">
        <v>8</v>
      </c>
      <c r="E944" s="168" t="s">
        <v>506</v>
      </c>
      <c r="F944" s="259">
        <v>1795.6000000000001</v>
      </c>
      <c r="G944" s="168">
        <v>28.21</v>
      </c>
      <c r="H944" s="168">
        <v>28.21</v>
      </c>
      <c r="I944" s="176">
        <f t="shared" si="234"/>
        <v>1</v>
      </c>
      <c r="J944" s="168">
        <v>2.2400000000000002</v>
      </c>
      <c r="K944" s="176">
        <f t="shared" si="235"/>
        <v>7.9404466501240695E-2</v>
      </c>
      <c r="L944" s="259">
        <v>930.36</v>
      </c>
      <c r="M944" s="176">
        <f t="shared" si="236"/>
        <v>1.0794044665012408</v>
      </c>
      <c r="N944" s="259">
        <v>2084.0100000000002</v>
      </c>
      <c r="O944" s="168">
        <v>0.31</v>
      </c>
      <c r="P944" s="175">
        <f t="shared" si="237"/>
        <v>1.0989010989010988E-2</v>
      </c>
      <c r="Q944" s="259">
        <f t="shared" si="238"/>
        <v>288.41160000000002</v>
      </c>
      <c r="R944" s="168">
        <f t="shared" si="239"/>
        <v>1.9300000000000019</v>
      </c>
      <c r="S944" s="170">
        <f t="shared" si="240"/>
        <v>6.8415455512229773E-2</v>
      </c>
      <c r="T944" s="168" t="s">
        <v>502</v>
      </c>
      <c r="U944" s="168" t="s">
        <v>316</v>
      </c>
      <c r="V944" s="168" t="s">
        <v>445</v>
      </c>
      <c r="W944" s="174">
        <v>1</v>
      </c>
      <c r="X944" s="168" t="s">
        <v>143</v>
      </c>
    </row>
    <row r="945" spans="2:34" hidden="1">
      <c r="B945" s="658"/>
      <c r="C945" s="443"/>
      <c r="D945" s="205">
        <v>9</v>
      </c>
      <c r="E945" s="168" t="s">
        <v>369</v>
      </c>
      <c r="F945" s="259">
        <v>1581.6100000000001</v>
      </c>
      <c r="G945" s="168">
        <v>81.069999999999993</v>
      </c>
      <c r="H945" s="168">
        <v>81.069999999999993</v>
      </c>
      <c r="I945" s="176">
        <f t="shared" si="234"/>
        <v>1</v>
      </c>
      <c r="J945" s="168">
        <v>4.8099999999999996</v>
      </c>
      <c r="K945" s="176">
        <f t="shared" si="235"/>
        <v>5.9331441963735042E-2</v>
      </c>
      <c r="L945" s="259">
        <v>388.6</v>
      </c>
      <c r="M945" s="176">
        <f t="shared" si="236"/>
        <v>1.0593314419637352</v>
      </c>
      <c r="N945" s="259">
        <v>1869.17</v>
      </c>
      <c r="O945" s="168">
        <v>0.74</v>
      </c>
      <c r="P945" s="175">
        <f t="shared" si="237"/>
        <v>9.1279141482669308E-3</v>
      </c>
      <c r="Q945" s="259">
        <f t="shared" si="238"/>
        <v>287.56400000000002</v>
      </c>
      <c r="R945" s="168">
        <f t="shared" si="239"/>
        <v>4.0700000000000021</v>
      </c>
      <c r="S945" s="170">
        <f t="shared" si="240"/>
        <v>5.0203527815468142E-2</v>
      </c>
      <c r="T945" s="168" t="s">
        <v>502</v>
      </c>
      <c r="U945" s="168" t="s">
        <v>364</v>
      </c>
      <c r="V945" s="168" t="s">
        <v>366</v>
      </c>
      <c r="W945" s="174">
        <v>1</v>
      </c>
      <c r="X945" s="168" t="s">
        <v>149</v>
      </c>
    </row>
    <row r="946" spans="2:34" hidden="1">
      <c r="B946" s="658"/>
      <c r="C946" s="443"/>
      <c r="D946" s="205">
        <v>10</v>
      </c>
      <c r="E946" s="168" t="s">
        <v>347</v>
      </c>
      <c r="F946" s="259">
        <v>1486.8</v>
      </c>
      <c r="G946" s="168">
        <v>258.2</v>
      </c>
      <c r="H946" s="168">
        <v>258.2</v>
      </c>
      <c r="I946" s="176">
        <f t="shared" si="234"/>
        <v>1</v>
      </c>
      <c r="J946" s="168">
        <v>17.89</v>
      </c>
      <c r="K946" s="176">
        <f t="shared" si="235"/>
        <v>6.9287374128582505E-2</v>
      </c>
      <c r="L946" s="259">
        <v>99.12</v>
      </c>
      <c r="M946" s="176">
        <f t="shared" si="236"/>
        <v>1.0692873741285824</v>
      </c>
      <c r="N946" s="259">
        <v>1773.26</v>
      </c>
      <c r="O946" s="168">
        <v>2.89</v>
      </c>
      <c r="P946" s="175">
        <f t="shared" si="237"/>
        <v>1.1192873741285825E-2</v>
      </c>
      <c r="Q946" s="259">
        <f t="shared" si="238"/>
        <v>286.45680000000004</v>
      </c>
      <c r="R946" s="168">
        <f t="shared" si="239"/>
        <v>14.999999999999986</v>
      </c>
      <c r="S946" s="170">
        <f t="shared" si="240"/>
        <v>5.8094500387296619E-2</v>
      </c>
      <c r="T946" s="168" t="s">
        <v>502</v>
      </c>
      <c r="U946" s="168" t="s">
        <v>316</v>
      </c>
      <c r="V946" s="168" t="s">
        <v>351</v>
      </c>
      <c r="W946" s="174">
        <v>1</v>
      </c>
      <c r="X946" s="168" t="s">
        <v>346</v>
      </c>
    </row>
    <row r="947" spans="2:34" hidden="1">
      <c r="B947" s="657">
        <v>45964</v>
      </c>
      <c r="C947" s="443" t="str">
        <f t="shared" ref="C947" si="241">RIGHT(TEXT(B947,"aaa"),1)</f>
        <v>一</v>
      </c>
      <c r="D947" s="205">
        <f>D937</f>
        <v>1</v>
      </c>
      <c r="E947" s="168" t="s">
        <v>447</v>
      </c>
      <c r="F947" s="259">
        <v>12518.66</v>
      </c>
      <c r="G947" s="168">
        <v>105.62</v>
      </c>
      <c r="H947" s="168">
        <v>148.72999999999999</v>
      </c>
      <c r="I947" s="176">
        <f t="shared" si="234"/>
        <v>1.4081613330808558</v>
      </c>
      <c r="J947" s="168">
        <v>1.8</v>
      </c>
      <c r="K947" s="176">
        <f t="shared" si="235"/>
        <v>1.7042226850975194E-2</v>
      </c>
      <c r="L947" s="259">
        <v>278.75</v>
      </c>
      <c r="M947" s="176">
        <f t="shared" si="236"/>
        <v>1.4252035599318311</v>
      </c>
      <c r="N947" s="259">
        <v>12518.66</v>
      </c>
      <c r="O947" s="168">
        <v>0</v>
      </c>
      <c r="P947" s="175">
        <f t="shared" si="237"/>
        <v>0</v>
      </c>
      <c r="Q947" s="259">
        <f t="shared" si="238"/>
        <v>0</v>
      </c>
      <c r="R947" s="168">
        <f t="shared" si="239"/>
        <v>44.91</v>
      </c>
      <c r="S947" s="170">
        <f t="shared" si="240"/>
        <v>0.42520355993183107</v>
      </c>
      <c r="T947" s="168" t="s">
        <v>497</v>
      </c>
      <c r="U947" s="168" t="s">
        <v>355</v>
      </c>
      <c r="V947" s="168" t="s">
        <v>448</v>
      </c>
      <c r="W947" s="174">
        <v>1</v>
      </c>
      <c r="X947" s="168" t="s">
        <v>346</v>
      </c>
    </row>
    <row r="948" spans="2:34" hidden="1">
      <c r="B948" s="658"/>
      <c r="C948" s="443"/>
      <c r="D948" s="205">
        <f t="shared" ref="D948:D1011" si="242">D938</f>
        <v>2</v>
      </c>
      <c r="E948" s="168" t="s">
        <v>388</v>
      </c>
      <c r="F948" s="259">
        <v>8875</v>
      </c>
      <c r="G948" s="168">
        <v>10480</v>
      </c>
      <c r="H948" s="168">
        <v>10480</v>
      </c>
      <c r="I948" s="176">
        <f t="shared" si="234"/>
        <v>1</v>
      </c>
      <c r="J948" s="168">
        <v>500</v>
      </c>
      <c r="K948" s="176">
        <f t="shared" si="235"/>
        <v>4.7709923664122141E-2</v>
      </c>
      <c r="L948" s="259">
        <v>17.75</v>
      </c>
      <c r="M948" s="176">
        <f t="shared" si="236"/>
        <v>1.0477099236641221</v>
      </c>
      <c r="N948" s="259">
        <v>8875</v>
      </c>
      <c r="O948" s="168">
        <v>0</v>
      </c>
      <c r="P948" s="175">
        <f t="shared" si="237"/>
        <v>0</v>
      </c>
      <c r="Q948" s="259">
        <f t="shared" si="238"/>
        <v>0</v>
      </c>
      <c r="R948" s="168">
        <f t="shared" si="239"/>
        <v>500</v>
      </c>
      <c r="S948" s="170">
        <f t="shared" si="240"/>
        <v>4.7709923664122141E-2</v>
      </c>
      <c r="T948" s="168" t="s">
        <v>497</v>
      </c>
      <c r="U948" s="168" t="s">
        <v>355</v>
      </c>
      <c r="V948" s="168" t="s">
        <v>389</v>
      </c>
      <c r="W948" s="174">
        <v>1</v>
      </c>
      <c r="X948" s="168" t="s">
        <v>176</v>
      </c>
    </row>
    <row r="949" spans="2:34" hidden="1">
      <c r="B949" s="658"/>
      <c r="C949" s="443"/>
      <c r="D949" s="205">
        <f t="shared" si="242"/>
        <v>3</v>
      </c>
      <c r="E949" s="168" t="s">
        <v>416</v>
      </c>
      <c r="F949" s="259">
        <v>2518.66</v>
      </c>
      <c r="G949" s="168">
        <v>316.27</v>
      </c>
      <c r="H949" s="168">
        <v>316.27</v>
      </c>
      <c r="I949" s="176">
        <f t="shared" si="234"/>
        <v>1</v>
      </c>
      <c r="J949" s="168">
        <v>19.350000000000001</v>
      </c>
      <c r="K949" s="176">
        <f t="shared" si="235"/>
        <v>6.1181901539823579E-2</v>
      </c>
      <c r="L949" s="259">
        <v>156.72999999999999</v>
      </c>
      <c r="M949" s="176">
        <f t="shared" si="236"/>
        <v>1.0611819015398236</v>
      </c>
      <c r="N949" s="259">
        <v>3032.73</v>
      </c>
      <c r="O949" s="168">
        <v>3.28</v>
      </c>
      <c r="P949" s="175">
        <f t="shared" si="237"/>
        <v>1.0370885635691024E-2</v>
      </c>
      <c r="Q949" s="259">
        <f t="shared" si="238"/>
        <v>514.07439999999997</v>
      </c>
      <c r="R949" s="168">
        <f t="shared" si="239"/>
        <v>16.070000000000022</v>
      </c>
      <c r="S949" s="170">
        <f t="shared" si="240"/>
        <v>5.0811015904132617E-2</v>
      </c>
      <c r="T949" s="168" t="s">
        <v>502</v>
      </c>
      <c r="U949" s="168" t="s">
        <v>316</v>
      </c>
      <c r="V949" s="168" t="s">
        <v>384</v>
      </c>
      <c r="W949" s="174">
        <v>1</v>
      </c>
      <c r="X949" s="168" t="s">
        <v>346</v>
      </c>
    </row>
    <row r="950" spans="2:34" hidden="1">
      <c r="B950" s="658"/>
      <c r="C950" s="443"/>
      <c r="D950" s="205">
        <f t="shared" si="242"/>
        <v>4</v>
      </c>
      <c r="E950" s="168" t="s">
        <v>359</v>
      </c>
      <c r="F950" s="259">
        <v>2097.9900000000002</v>
      </c>
      <c r="G950" s="168">
        <v>108.88</v>
      </c>
      <c r="H950" s="168">
        <v>108.88</v>
      </c>
      <c r="I950" s="176">
        <f t="shared" si="234"/>
        <v>1</v>
      </c>
      <c r="J950" s="168">
        <v>7.41</v>
      </c>
      <c r="K950" s="176">
        <f t="shared" si="235"/>
        <v>6.8056576047024253E-2</v>
      </c>
      <c r="L950" s="259">
        <v>313.60000000000002</v>
      </c>
      <c r="M950" s="176">
        <f t="shared" si="236"/>
        <v>1.0680565760470242</v>
      </c>
      <c r="N950" s="259">
        <v>2323.7800000000002</v>
      </c>
      <c r="O950" s="168">
        <v>0.72</v>
      </c>
      <c r="P950" s="175">
        <f t="shared" si="237"/>
        <v>6.6127847171197646E-3</v>
      </c>
      <c r="Q950" s="259">
        <f t="shared" si="238"/>
        <v>225.792</v>
      </c>
      <c r="R950" s="168">
        <f t="shared" si="239"/>
        <v>6.6899999999999968</v>
      </c>
      <c r="S950" s="170">
        <f t="shared" si="240"/>
        <v>6.1443791329904456E-2</v>
      </c>
      <c r="T950" s="168" t="s">
        <v>502</v>
      </c>
      <c r="U950" s="168" t="s">
        <v>316</v>
      </c>
      <c r="V950" s="168" t="s">
        <v>384</v>
      </c>
      <c r="W950" s="174">
        <v>1</v>
      </c>
      <c r="X950" s="168" t="s">
        <v>346</v>
      </c>
    </row>
    <row r="951" spans="2:34" hidden="1">
      <c r="B951" s="658"/>
      <c r="C951" s="443"/>
      <c r="D951" s="205">
        <f t="shared" si="242"/>
        <v>5</v>
      </c>
      <c r="E951" s="168" t="s">
        <v>365</v>
      </c>
      <c r="F951" s="259">
        <v>1921.42</v>
      </c>
      <c r="G951" s="168">
        <v>38.799999999999997</v>
      </c>
      <c r="H951" s="168">
        <v>38.799999999999997</v>
      </c>
      <c r="I951" s="176">
        <f t="shared" si="234"/>
        <v>1</v>
      </c>
      <c r="J951" s="168">
        <v>2.64</v>
      </c>
      <c r="K951" s="176">
        <f t="shared" si="235"/>
        <v>6.804123711340207E-2</v>
      </c>
      <c r="L951" s="259">
        <v>814.16</v>
      </c>
      <c r="M951" s="176">
        <f t="shared" si="236"/>
        <v>1.068041237113402</v>
      </c>
      <c r="N951" s="259">
        <v>2149.38</v>
      </c>
      <c r="O951" s="168">
        <v>0.28000000000000003</v>
      </c>
      <c r="P951" s="175">
        <f t="shared" si="237"/>
        <v>7.216494845360826E-3</v>
      </c>
      <c r="Q951" s="259">
        <f t="shared" si="238"/>
        <v>227.96480000000003</v>
      </c>
      <c r="R951" s="168">
        <f t="shared" si="239"/>
        <v>2.3600000000000003</v>
      </c>
      <c r="S951" s="170">
        <f t="shared" si="240"/>
        <v>6.082474226804125E-2</v>
      </c>
      <c r="T951" s="168" t="s">
        <v>502</v>
      </c>
      <c r="U951" s="168" t="s">
        <v>364</v>
      </c>
      <c r="V951" s="168" t="s">
        <v>366</v>
      </c>
      <c r="W951" s="174">
        <v>1</v>
      </c>
      <c r="X951" s="168" t="s">
        <v>133</v>
      </c>
    </row>
    <row r="952" spans="2:34" hidden="1">
      <c r="B952" s="658"/>
      <c r="C952" s="443"/>
      <c r="D952" s="205">
        <f t="shared" si="242"/>
        <v>6</v>
      </c>
      <c r="E952" s="168" t="s">
        <v>385</v>
      </c>
      <c r="F952" s="259">
        <v>1423.25</v>
      </c>
      <c r="G952" s="168">
        <v>98.54</v>
      </c>
      <c r="H952" s="168">
        <v>98.54</v>
      </c>
      <c r="I952" s="176">
        <f t="shared" si="234"/>
        <v>1</v>
      </c>
      <c r="J952" s="168">
        <v>4.0199999999999996</v>
      </c>
      <c r="K952" s="176">
        <f t="shared" si="235"/>
        <v>4.0795615993505167E-2</v>
      </c>
      <c r="L952" s="259">
        <v>410.16</v>
      </c>
      <c r="M952" s="176">
        <f t="shared" si="236"/>
        <v>1.0407956159935052</v>
      </c>
      <c r="N952" s="259">
        <v>1648.84</v>
      </c>
      <c r="O952" s="168">
        <v>0.55000000000000004</v>
      </c>
      <c r="P952" s="175">
        <f t="shared" si="237"/>
        <v>5.5814897503551862E-3</v>
      </c>
      <c r="Q952" s="259">
        <f t="shared" si="238"/>
        <v>225.58800000000002</v>
      </c>
      <c r="R952" s="168">
        <f t="shared" si="239"/>
        <v>3.4699999999999962</v>
      </c>
      <c r="S952" s="170">
        <f t="shared" si="240"/>
        <v>3.521412624314995E-2</v>
      </c>
      <c r="T952" s="168" t="s">
        <v>502</v>
      </c>
      <c r="U952" s="168" t="s">
        <v>316</v>
      </c>
      <c r="V952" s="168" t="s">
        <v>348</v>
      </c>
      <c r="W952" s="174">
        <v>1</v>
      </c>
      <c r="X952" s="168" t="s">
        <v>346</v>
      </c>
    </row>
    <row r="953" spans="2:34" hidden="1">
      <c r="B953" s="658"/>
      <c r="C953" s="443"/>
      <c r="D953" s="205">
        <f t="shared" si="242"/>
        <v>7</v>
      </c>
      <c r="E953" s="168" t="s">
        <v>453</v>
      </c>
      <c r="F953" s="259">
        <v>1365.59</v>
      </c>
      <c r="G953" s="168">
        <v>91.91</v>
      </c>
      <c r="H953" s="168">
        <v>91.91</v>
      </c>
      <c r="I953" s="176">
        <f t="shared" si="234"/>
        <v>1</v>
      </c>
      <c r="J953" s="168">
        <v>5</v>
      </c>
      <c r="K953" s="176">
        <f t="shared" si="235"/>
        <v>5.4401044500054403E-2</v>
      </c>
      <c r="L953" s="259">
        <v>318.32</v>
      </c>
      <c r="M953" s="176">
        <f t="shared" si="236"/>
        <v>1.0544010445000545</v>
      </c>
      <c r="N953" s="259">
        <v>1591.6</v>
      </c>
      <c r="O953" s="168">
        <v>0.71</v>
      </c>
      <c r="P953" s="175">
        <f t="shared" si="237"/>
        <v>7.7249483190077245E-3</v>
      </c>
      <c r="Q953" s="259">
        <f t="shared" si="238"/>
        <v>226.00719999999998</v>
      </c>
      <c r="R953" s="168">
        <f t="shared" si="239"/>
        <v>4.29</v>
      </c>
      <c r="S953" s="170">
        <f t="shared" si="240"/>
        <v>4.6676096181046678E-2</v>
      </c>
      <c r="T953" s="168" t="s">
        <v>502</v>
      </c>
      <c r="U953" s="168" t="s">
        <v>364</v>
      </c>
      <c r="V953" s="168" t="s">
        <v>366</v>
      </c>
      <c r="W953" s="174">
        <v>1</v>
      </c>
      <c r="X953" s="168" t="s">
        <v>143</v>
      </c>
    </row>
    <row r="954" spans="2:34" hidden="1">
      <c r="B954" s="658"/>
      <c r="C954" s="443"/>
      <c r="D954" s="205">
        <f t="shared" si="242"/>
        <v>8</v>
      </c>
      <c r="E954" s="168" t="s">
        <v>611</v>
      </c>
      <c r="F954" s="259">
        <v>1228.75</v>
      </c>
      <c r="G954" s="168">
        <v>80.7</v>
      </c>
      <c r="H954" s="168">
        <v>80.7</v>
      </c>
      <c r="I954" s="176">
        <f t="shared" si="234"/>
        <v>1</v>
      </c>
      <c r="J954" s="168">
        <v>4.3899999999999997</v>
      </c>
      <c r="K954" s="176">
        <f t="shared" si="235"/>
        <v>5.4399008674101607E-2</v>
      </c>
      <c r="L954" s="259">
        <v>333.9</v>
      </c>
      <c r="M954" s="176">
        <f t="shared" si="236"/>
        <v>1.0543990086741015</v>
      </c>
      <c r="N954" s="259">
        <v>1465.82</v>
      </c>
      <c r="O954" s="168">
        <v>0.71</v>
      </c>
      <c r="P954" s="175">
        <f t="shared" si="237"/>
        <v>8.7980173482032215E-3</v>
      </c>
      <c r="Q954" s="259">
        <f t="shared" si="238"/>
        <v>237.06899999999996</v>
      </c>
      <c r="R954" s="168">
        <f t="shared" si="239"/>
        <v>3.6800000000000006</v>
      </c>
      <c r="S954" s="170">
        <f t="shared" si="240"/>
        <v>4.5600991325898392E-2</v>
      </c>
      <c r="T954" s="168" t="s">
        <v>502</v>
      </c>
      <c r="U954" s="168" t="s">
        <v>364</v>
      </c>
      <c r="V954" s="168" t="s">
        <v>366</v>
      </c>
      <c r="W954" s="174">
        <v>1</v>
      </c>
      <c r="X954" s="168" t="s">
        <v>134</v>
      </c>
    </row>
    <row r="955" spans="2:34" hidden="1">
      <c r="B955" s="658"/>
      <c r="C955" s="443"/>
      <c r="D955" s="205">
        <f t="shared" si="242"/>
        <v>9</v>
      </c>
      <c r="E955" s="168" t="s">
        <v>506</v>
      </c>
      <c r="F955" s="259">
        <v>1153.6500000000001</v>
      </c>
      <c r="G955" s="168">
        <v>27.32</v>
      </c>
      <c r="H955" s="168">
        <v>27.32</v>
      </c>
      <c r="I955" s="176">
        <f t="shared" si="234"/>
        <v>1</v>
      </c>
      <c r="J955" s="168">
        <v>1.49</v>
      </c>
      <c r="K955" s="176">
        <f t="shared" si="235"/>
        <v>5.4538799414348464E-2</v>
      </c>
      <c r="L955" s="259">
        <v>930.36</v>
      </c>
      <c r="M955" s="176">
        <f t="shared" si="236"/>
        <v>1.0545387994143485</v>
      </c>
      <c r="N955" s="259">
        <v>1386.24</v>
      </c>
      <c r="O955" s="168">
        <v>0.25</v>
      </c>
      <c r="P955" s="175">
        <f t="shared" si="237"/>
        <v>9.1508052708638363E-3</v>
      </c>
      <c r="Q955" s="259">
        <f t="shared" si="238"/>
        <v>232.59</v>
      </c>
      <c r="R955" s="168">
        <f t="shared" si="239"/>
        <v>1.2399999999999984</v>
      </c>
      <c r="S955" s="170">
        <f t="shared" si="240"/>
        <v>4.5387994143484572E-2</v>
      </c>
      <c r="T955" s="168" t="s">
        <v>502</v>
      </c>
      <c r="U955" s="168" t="s">
        <v>316</v>
      </c>
      <c r="V955" s="168" t="s">
        <v>445</v>
      </c>
      <c r="W955" s="174">
        <v>1</v>
      </c>
      <c r="X955" s="168" t="s">
        <v>143</v>
      </c>
    </row>
    <row r="956" spans="2:34" hidden="1">
      <c r="B956" s="658"/>
      <c r="C956" s="443"/>
      <c r="D956" s="205">
        <f t="shared" si="242"/>
        <v>10</v>
      </c>
      <c r="E956" s="168" t="s">
        <v>350</v>
      </c>
      <c r="F956" s="259">
        <v>1151.74</v>
      </c>
      <c r="G956" s="168">
        <v>158.71</v>
      </c>
      <c r="H956" s="168">
        <v>158.71</v>
      </c>
      <c r="I956" s="176">
        <f t="shared" si="234"/>
        <v>1</v>
      </c>
      <c r="J956" s="168">
        <v>6.47</v>
      </c>
      <c r="K956" s="176">
        <f t="shared" si="235"/>
        <v>4.0766177304517669E-2</v>
      </c>
      <c r="L956" s="259">
        <v>212.89</v>
      </c>
      <c r="M956" s="176">
        <f t="shared" si="236"/>
        <v>1.0407661773045176</v>
      </c>
      <c r="N956" s="259">
        <v>1377.4</v>
      </c>
      <c r="O956" s="168">
        <v>1.06</v>
      </c>
      <c r="P956" s="175">
        <f t="shared" si="237"/>
        <v>6.6788482137231427E-3</v>
      </c>
      <c r="Q956" s="259">
        <f t="shared" si="238"/>
        <v>225.6634</v>
      </c>
      <c r="R956" s="168">
        <f t="shared" si="239"/>
        <v>5.4099999999999984</v>
      </c>
      <c r="S956" s="170">
        <f t="shared" si="240"/>
        <v>3.4087329090794517E-2</v>
      </c>
      <c r="T956" s="168" t="s">
        <v>502</v>
      </c>
      <c r="U956" s="168" t="s">
        <v>316</v>
      </c>
      <c r="V956" s="168" t="s">
        <v>754</v>
      </c>
      <c r="W956" s="174">
        <v>1</v>
      </c>
      <c r="X956" s="168" t="s">
        <v>346</v>
      </c>
    </row>
    <row r="957" spans="2:34" hidden="1">
      <c r="B957" s="657">
        <v>45965</v>
      </c>
      <c r="C957" s="443" t="str">
        <f t="shared" ref="C957" si="243">RIGHT(TEXT(B957,"aaa"),1)</f>
        <v>二</v>
      </c>
      <c r="D957" s="205">
        <f>D947</f>
        <v>1</v>
      </c>
      <c r="E957" s="168" t="s">
        <v>447</v>
      </c>
      <c r="F957" s="259">
        <v>11336.76</v>
      </c>
      <c r="G957" s="168">
        <v>100.78</v>
      </c>
      <c r="H957" s="168">
        <v>140.25</v>
      </c>
      <c r="I957" s="176">
        <f t="shared" ref="I957:I966" si="244">H957/G957</f>
        <v>1.3916451676920023</v>
      </c>
      <c r="J957" s="168">
        <v>1.2</v>
      </c>
      <c r="K957" s="176">
        <f t="shared" ref="K957:K966" si="245">J957/G957</f>
        <v>1.1907124429450288E-2</v>
      </c>
      <c r="L957" s="259">
        <v>278.75</v>
      </c>
      <c r="M957" s="176">
        <f t="shared" ref="M957:M966" si="246">(H957+J957)/G957</f>
        <v>1.4035522921214525</v>
      </c>
      <c r="N957" s="259">
        <v>11336.76</v>
      </c>
      <c r="O957" s="168">
        <v>0</v>
      </c>
      <c r="P957" s="175">
        <f t="shared" ref="P957:P966" si="247">O957/G957</f>
        <v>0</v>
      </c>
      <c r="Q957" s="259">
        <f t="shared" ref="Q957:Q966" si="248">O957*L957</f>
        <v>0</v>
      </c>
      <c r="R957" s="168">
        <f t="shared" ref="R957:R966" si="249">(H957+J957)-G957-O957</f>
        <v>40.669999999999987</v>
      </c>
      <c r="S957" s="170">
        <f t="shared" ref="S957:S966" si="250">R957/G957</f>
        <v>0.40355229212145255</v>
      </c>
      <c r="T957" s="168" t="s">
        <v>497</v>
      </c>
      <c r="U957" s="168" t="s">
        <v>355</v>
      </c>
      <c r="V957" s="168" t="s">
        <v>448</v>
      </c>
      <c r="W957" s="174">
        <v>1</v>
      </c>
      <c r="X957" s="168" t="s">
        <v>346</v>
      </c>
      <c r="Z957" s="629" t="s">
        <v>472</v>
      </c>
      <c r="AA957" s="629"/>
      <c r="AB957" s="629"/>
      <c r="AC957" s="629"/>
      <c r="AD957" s="629"/>
      <c r="AE957" s="629"/>
      <c r="AF957" s="629"/>
      <c r="AG957" s="629"/>
      <c r="AH957" s="629"/>
    </row>
    <row r="958" spans="2:34" hidden="1">
      <c r="B958" s="658"/>
      <c r="C958" s="443"/>
      <c r="D958" s="205">
        <f t="shared" si="242"/>
        <v>2</v>
      </c>
      <c r="E958" s="168" t="s">
        <v>388</v>
      </c>
      <c r="F958" s="259">
        <v>5325</v>
      </c>
      <c r="G958" s="168">
        <v>10291</v>
      </c>
      <c r="H958" s="168">
        <v>10291</v>
      </c>
      <c r="I958" s="176">
        <f t="shared" si="244"/>
        <v>1</v>
      </c>
      <c r="J958" s="168">
        <v>300</v>
      </c>
      <c r="K958" s="176">
        <f t="shared" si="245"/>
        <v>2.9151685939170148E-2</v>
      </c>
      <c r="L958" s="259">
        <v>17.75</v>
      </c>
      <c r="M958" s="176">
        <f t="shared" si="246"/>
        <v>1.0291516859391701</v>
      </c>
      <c r="N958" s="259">
        <v>5325</v>
      </c>
      <c r="O958" s="168">
        <v>0</v>
      </c>
      <c r="P958" s="175">
        <f t="shared" si="247"/>
        <v>0</v>
      </c>
      <c r="Q958" s="259">
        <f t="shared" si="248"/>
        <v>0</v>
      </c>
      <c r="R958" s="168">
        <f t="shared" si="249"/>
        <v>300</v>
      </c>
      <c r="S958" s="170">
        <f t="shared" si="250"/>
        <v>2.9151685939170148E-2</v>
      </c>
      <c r="T958" s="168" t="s">
        <v>497</v>
      </c>
      <c r="U958" s="168" t="s">
        <v>355</v>
      </c>
      <c r="V958" s="168" t="s">
        <v>389</v>
      </c>
      <c r="W958" s="174">
        <v>1</v>
      </c>
      <c r="X958" s="168" t="s">
        <v>176</v>
      </c>
      <c r="Z958" s="629"/>
      <c r="AA958" s="629"/>
      <c r="AB958" s="629"/>
      <c r="AC958" s="629"/>
      <c r="AD958" s="629"/>
      <c r="AE958" s="629"/>
      <c r="AF958" s="629"/>
      <c r="AG958" s="629"/>
      <c r="AH958" s="629"/>
    </row>
    <row r="959" spans="2:34" hidden="1">
      <c r="B959" s="658"/>
      <c r="C959" s="443"/>
      <c r="D959" s="205">
        <f t="shared" si="242"/>
        <v>3</v>
      </c>
      <c r="E959" s="168" t="s">
        <v>693</v>
      </c>
      <c r="F959" s="259">
        <v>2839.6899999999996</v>
      </c>
      <c r="G959" s="168">
        <v>567.92999999999995</v>
      </c>
      <c r="H959" s="168">
        <v>567.92999999999995</v>
      </c>
      <c r="I959" s="176">
        <f t="shared" si="244"/>
        <v>1</v>
      </c>
      <c r="J959" s="168">
        <v>30.15</v>
      </c>
      <c r="K959" s="176">
        <f t="shared" si="245"/>
        <v>5.3087528392583593E-2</v>
      </c>
      <c r="L959" s="259">
        <v>100.52</v>
      </c>
      <c r="M959" s="176">
        <f t="shared" si="246"/>
        <v>1.0530875283925836</v>
      </c>
      <c r="N959" s="259">
        <v>3030.68</v>
      </c>
      <c r="O959" s="168">
        <v>1.9</v>
      </c>
      <c r="P959" s="175">
        <f t="shared" si="247"/>
        <v>3.3454827179405914E-3</v>
      </c>
      <c r="Q959" s="259">
        <f t="shared" si="248"/>
        <v>190.98799999999997</v>
      </c>
      <c r="R959" s="168">
        <f t="shared" si="249"/>
        <v>28.249999999999979</v>
      </c>
      <c r="S959" s="170">
        <f t="shared" si="250"/>
        <v>4.9742045674642972E-2</v>
      </c>
      <c r="T959" s="168" t="s">
        <v>502</v>
      </c>
      <c r="U959" s="168" t="s">
        <v>316</v>
      </c>
      <c r="V959" s="168" t="s">
        <v>757</v>
      </c>
      <c r="W959" s="174">
        <v>1</v>
      </c>
      <c r="X959" s="168" t="s">
        <v>218</v>
      </c>
      <c r="Z959" s="629"/>
      <c r="AA959" s="629"/>
      <c r="AB959" s="629"/>
      <c r="AC959" s="629"/>
      <c r="AD959" s="629"/>
      <c r="AE959" s="629"/>
      <c r="AF959" s="629"/>
      <c r="AG959" s="629"/>
      <c r="AH959" s="629"/>
    </row>
    <row r="960" spans="2:34" ht="17.100000000000001" hidden="1">
      <c r="B960" s="658"/>
      <c r="C960" s="443"/>
      <c r="D960" s="205">
        <f t="shared" si="242"/>
        <v>4</v>
      </c>
      <c r="E960" s="168" t="s">
        <v>416</v>
      </c>
      <c r="F960" s="259">
        <v>2352.52</v>
      </c>
      <c r="G960" s="168">
        <v>305.72000000000003</v>
      </c>
      <c r="H960" s="168">
        <v>305.72000000000003</v>
      </c>
      <c r="I960" s="176">
        <f t="shared" si="244"/>
        <v>1</v>
      </c>
      <c r="J960" s="168">
        <v>16.23</v>
      </c>
      <c r="K960" s="176">
        <f t="shared" si="245"/>
        <v>5.3087792751537348E-2</v>
      </c>
      <c r="L960" s="259">
        <v>156.72999999999999</v>
      </c>
      <c r="M960" s="176">
        <f t="shared" si="246"/>
        <v>1.0530877927515374</v>
      </c>
      <c r="N960" s="259">
        <v>2543.73</v>
      </c>
      <c r="O960" s="168">
        <v>1.22</v>
      </c>
      <c r="P960" s="175">
        <f t="shared" si="247"/>
        <v>3.9905796153342924E-3</v>
      </c>
      <c r="Q960" s="259">
        <f t="shared" si="248"/>
        <v>191.21059999999997</v>
      </c>
      <c r="R960" s="168">
        <f t="shared" si="249"/>
        <v>15.010000000000018</v>
      </c>
      <c r="S960" s="170">
        <f t="shared" si="250"/>
        <v>4.9097213136203112E-2</v>
      </c>
      <c r="T960" s="168" t="s">
        <v>502</v>
      </c>
      <c r="U960" s="168" t="s">
        <v>316</v>
      </c>
      <c r="V960" s="168" t="s">
        <v>384</v>
      </c>
      <c r="W960" s="174">
        <v>1</v>
      </c>
      <c r="X960" s="168" t="s">
        <v>346</v>
      </c>
      <c r="Z960" s="218" t="s">
        <v>491</v>
      </c>
      <c r="AA960" s="218" t="s">
        <v>578</v>
      </c>
      <c r="AB960" s="246" t="s">
        <v>579</v>
      </c>
      <c r="AC960" s="246" t="s">
        <v>341</v>
      </c>
      <c r="AD960" s="246" t="s">
        <v>580</v>
      </c>
      <c r="AE960" s="246" t="s">
        <v>581</v>
      </c>
      <c r="AF960" s="246" t="s">
        <v>450</v>
      </c>
      <c r="AG960" s="246" t="s">
        <v>582</v>
      </c>
      <c r="AH960" s="246" t="s">
        <v>583</v>
      </c>
    </row>
    <row r="961" spans="2:34" hidden="1">
      <c r="B961" s="658"/>
      <c r="C961" s="443"/>
      <c r="D961" s="205">
        <f t="shared" si="242"/>
        <v>5</v>
      </c>
      <c r="E961" s="168" t="s">
        <v>359</v>
      </c>
      <c r="F961" s="259">
        <v>1734.2</v>
      </c>
      <c r="G961" s="168">
        <v>104</v>
      </c>
      <c r="H961" s="168">
        <v>104</v>
      </c>
      <c r="I961" s="176">
        <f t="shared" si="244"/>
        <v>1</v>
      </c>
      <c r="J961" s="168">
        <v>6.14</v>
      </c>
      <c r="K961" s="176">
        <f t="shared" si="245"/>
        <v>5.9038461538461533E-2</v>
      </c>
      <c r="L961" s="259">
        <v>313.60000000000002</v>
      </c>
      <c r="M961" s="176">
        <f t="shared" si="246"/>
        <v>1.0590384615384616</v>
      </c>
      <c r="N961" s="259">
        <v>1925.5</v>
      </c>
      <c r="O961" s="168">
        <v>0.61</v>
      </c>
      <c r="P961" s="175">
        <f t="shared" si="247"/>
        <v>5.8653846153846152E-3</v>
      </c>
      <c r="Q961" s="259">
        <f t="shared" si="248"/>
        <v>191.29600000000002</v>
      </c>
      <c r="R961" s="168">
        <f t="shared" si="249"/>
        <v>5.53</v>
      </c>
      <c r="S961" s="170">
        <f t="shared" si="250"/>
        <v>5.3173076923076927E-2</v>
      </c>
      <c r="T961" s="168" t="s">
        <v>502</v>
      </c>
      <c r="U961" s="168" t="s">
        <v>316</v>
      </c>
      <c r="V961" s="168" t="s">
        <v>384</v>
      </c>
      <c r="W961" s="174">
        <v>1</v>
      </c>
      <c r="X961" s="168" t="s">
        <v>346</v>
      </c>
      <c r="Y961" s="171" t="s">
        <v>585</v>
      </c>
      <c r="Z961" s="219">
        <f>SUM(W957:W1026)</f>
        <v>70</v>
      </c>
      <c r="AA961" s="220">
        <f>SUMIF(U957:U1026,TRIM(AA960),W957:W1026)</f>
        <v>0</v>
      </c>
      <c r="AB961" s="220">
        <f>SUMIF(U957:U1026,TRIM(AB960),W957:W1026)</f>
        <v>0</v>
      </c>
      <c r="AC961" s="220">
        <f>SUMIF(U957:U1026,TRIM(AC960),W957:W1026)</f>
        <v>0</v>
      </c>
      <c r="AD961" s="220">
        <f>SUMIF(U957:U1026,TRIM(AD960),W957:W1026)</f>
        <v>35</v>
      </c>
      <c r="AE961" s="220">
        <f>SUMIF(U957:U1026,TRIM(AE960),W957:W1026)</f>
        <v>12</v>
      </c>
      <c r="AF961" s="220">
        <f>SUMIF(U957:U1026,TRIM(AF960),W957:W1026)</f>
        <v>23</v>
      </c>
      <c r="AG961" s="220">
        <f>SUMIF(U957:U1026,TRIM(AG960),W957:W1026)</f>
        <v>0</v>
      </c>
      <c r="AH961" s="220">
        <f>SUMIF(U957:U1026,TRIM(AH960),W957:W1026)</f>
        <v>0</v>
      </c>
    </row>
    <row r="962" spans="2:34" hidden="1">
      <c r="B962" s="658"/>
      <c r="C962" s="443"/>
      <c r="D962" s="205">
        <f t="shared" si="242"/>
        <v>6</v>
      </c>
      <c r="E962" s="168" t="s">
        <v>365</v>
      </c>
      <c r="F962" s="259">
        <v>1660.88</v>
      </c>
      <c r="G962" s="168">
        <v>38.380000000000003</v>
      </c>
      <c r="H962" s="168">
        <v>38.380000000000003</v>
      </c>
      <c r="I962" s="176">
        <f t="shared" si="244"/>
        <v>1</v>
      </c>
      <c r="J962" s="168">
        <v>2.27</v>
      </c>
      <c r="K962" s="176">
        <f t="shared" si="245"/>
        <v>5.9145388223032828E-2</v>
      </c>
      <c r="L962" s="259">
        <v>814.16</v>
      </c>
      <c r="M962" s="176">
        <f t="shared" si="246"/>
        <v>1.0591453882230328</v>
      </c>
      <c r="N962" s="259">
        <v>1848.14</v>
      </c>
      <c r="O962" s="168">
        <v>0.23</v>
      </c>
      <c r="P962" s="175">
        <f t="shared" si="247"/>
        <v>5.9927045336112556E-3</v>
      </c>
      <c r="Q962" s="259">
        <f t="shared" si="248"/>
        <v>187.2568</v>
      </c>
      <c r="R962" s="168">
        <f t="shared" si="249"/>
        <v>2.0400000000000031</v>
      </c>
      <c r="S962" s="170">
        <f t="shared" si="250"/>
        <v>5.3152683689421651E-2</v>
      </c>
      <c r="T962" s="168" t="s">
        <v>502</v>
      </c>
      <c r="U962" s="168" t="s">
        <v>364</v>
      </c>
      <c r="V962" s="168" t="s">
        <v>366</v>
      </c>
      <c r="W962" s="174">
        <v>1</v>
      </c>
      <c r="X962" s="168" t="s">
        <v>133</v>
      </c>
      <c r="Y962" s="171" t="s">
        <v>500</v>
      </c>
      <c r="Z962" s="219"/>
      <c r="AA962" s="221">
        <f>SUMIF(U957:U1026,TRIM(AA960),F957:F1026)</f>
        <v>0</v>
      </c>
      <c r="AB962" s="221">
        <f>SUMIF(U957:U1026,TRIM(AB960),F957:F1026)</f>
        <v>0</v>
      </c>
      <c r="AC962" s="221">
        <f>SUMIF(U957:U1026,TRIM(AC960),F957:F1026)</f>
        <v>0</v>
      </c>
      <c r="AD962" s="221">
        <f>SUMIF(U957:U1026,TRIM(AD960),F957:F1026)</f>
        <v>59377.919999999998</v>
      </c>
      <c r="AE962" s="221">
        <f>SUMIF(U957:U1026,TRIM(AE960),F957:F1026)</f>
        <v>83995.83</v>
      </c>
      <c r="AF962" s="221">
        <f>SUMIF(U957:U1026,TRIM(AF960),F957:F1026)</f>
        <v>49504.35</v>
      </c>
      <c r="AG962" s="221">
        <f>SUMIF(U957:U1026,TRIM(AG960),F957:F1026)</f>
        <v>0</v>
      </c>
      <c r="AH962" s="221">
        <f>SUMIF(U957:U1026,TRIM(AH960),F957:F1026)</f>
        <v>0</v>
      </c>
    </row>
    <row r="963" spans="2:34" hidden="1">
      <c r="B963" s="658"/>
      <c r="C963" s="443"/>
      <c r="D963" s="205">
        <f t="shared" si="242"/>
        <v>7</v>
      </c>
      <c r="E963" s="168" t="s">
        <v>343</v>
      </c>
      <c r="F963" s="259">
        <v>1643.52</v>
      </c>
      <c r="G963" s="168">
        <v>228.9</v>
      </c>
      <c r="H963" s="168">
        <v>228.9</v>
      </c>
      <c r="I963" s="176">
        <f t="shared" si="244"/>
        <v>1</v>
      </c>
      <c r="J963" s="168">
        <v>9.4499999999999993</v>
      </c>
      <c r="K963" s="176">
        <f t="shared" si="245"/>
        <v>4.1284403669724766E-2</v>
      </c>
      <c r="L963" s="259">
        <v>194.04</v>
      </c>
      <c r="M963" s="176">
        <f t="shared" si="246"/>
        <v>1.0412844036697246</v>
      </c>
      <c r="N963" s="259">
        <v>1833.68</v>
      </c>
      <c r="O963" s="168">
        <v>0.98</v>
      </c>
      <c r="P963" s="175">
        <f t="shared" si="247"/>
        <v>4.2813455657492354E-3</v>
      </c>
      <c r="Q963" s="259">
        <f t="shared" si="248"/>
        <v>190.1592</v>
      </c>
      <c r="R963" s="168">
        <f t="shared" si="249"/>
        <v>8.4699999999999882</v>
      </c>
      <c r="S963" s="170">
        <f t="shared" si="250"/>
        <v>3.7003058103975479E-2</v>
      </c>
      <c r="T963" s="168" t="s">
        <v>502</v>
      </c>
      <c r="U963" s="168" t="s">
        <v>316</v>
      </c>
      <c r="V963" s="168" t="s">
        <v>445</v>
      </c>
      <c r="W963" s="174">
        <v>1</v>
      </c>
      <c r="X963" s="168" t="s">
        <v>179</v>
      </c>
      <c r="Y963" s="171"/>
      <c r="Z963" s="219"/>
      <c r="AA963" s="319">
        <f t="shared" ref="AA963:AH963" si="251">AA961/$Z961</f>
        <v>0</v>
      </c>
      <c r="AB963" s="319">
        <f t="shared" si="251"/>
        <v>0</v>
      </c>
      <c r="AC963" s="319">
        <f t="shared" si="251"/>
        <v>0</v>
      </c>
      <c r="AD963" s="319">
        <f t="shared" si="251"/>
        <v>0.5</v>
      </c>
      <c r="AE963" s="319">
        <f t="shared" si="251"/>
        <v>0.17142857142857143</v>
      </c>
      <c r="AF963" s="319">
        <f t="shared" si="251"/>
        <v>0.32857142857142857</v>
      </c>
      <c r="AG963" s="319">
        <f t="shared" si="251"/>
        <v>0</v>
      </c>
      <c r="AH963" s="319">
        <f t="shared" si="251"/>
        <v>0</v>
      </c>
    </row>
    <row r="964" spans="2:34" hidden="1">
      <c r="B964" s="658"/>
      <c r="C964" s="443"/>
      <c r="D964" s="205">
        <f t="shared" si="242"/>
        <v>8</v>
      </c>
      <c r="E964" s="168" t="s">
        <v>385</v>
      </c>
      <c r="F964" s="259">
        <v>1550.4</v>
      </c>
      <c r="G964" s="168">
        <v>91.74</v>
      </c>
      <c r="H964" s="168">
        <v>91.74</v>
      </c>
      <c r="I964" s="176">
        <f t="shared" si="244"/>
        <v>1</v>
      </c>
      <c r="J964" s="168">
        <v>4.25</v>
      </c>
      <c r="K964" s="176">
        <f t="shared" si="245"/>
        <v>4.6326575103553522E-2</v>
      </c>
      <c r="L964" s="259">
        <v>410.16</v>
      </c>
      <c r="M964" s="176">
        <f t="shared" si="246"/>
        <v>1.0463265751035535</v>
      </c>
      <c r="N964" s="259">
        <v>1743.18</v>
      </c>
      <c r="O964" s="168">
        <v>0.47</v>
      </c>
      <c r="P964" s="175">
        <f t="shared" si="247"/>
        <v>5.1231741879223898E-3</v>
      </c>
      <c r="Q964" s="259">
        <f t="shared" si="248"/>
        <v>192.77520000000001</v>
      </c>
      <c r="R964" s="168">
        <f t="shared" si="249"/>
        <v>3.7800000000000002</v>
      </c>
      <c r="S964" s="170">
        <f t="shared" si="250"/>
        <v>4.1203400915631135E-2</v>
      </c>
      <c r="T964" s="168" t="s">
        <v>502</v>
      </c>
      <c r="U964" s="168" t="s">
        <v>316</v>
      </c>
      <c r="V964" s="168" t="s">
        <v>348</v>
      </c>
      <c r="W964" s="174">
        <v>1</v>
      </c>
      <c r="X964" s="168" t="s">
        <v>346</v>
      </c>
      <c r="Y964" s="171" t="s">
        <v>588</v>
      </c>
      <c r="Z964" s="219">
        <f>SUM(W1027:W1096)</f>
        <v>70</v>
      </c>
      <c r="AA964" s="220">
        <f>SUMIF(U1027:U1096,TRIM(AA960),W1027:W1096)</f>
        <v>0</v>
      </c>
      <c r="AB964" s="220">
        <f>SUMIF(U1027:U1096,TRIM(AB960),W1027:W1096)</f>
        <v>0</v>
      </c>
      <c r="AC964" s="220">
        <f>SUMIF(U1027:U1096,TRIM(AC960),W1027:W1096)</f>
        <v>0</v>
      </c>
      <c r="AD964" s="220">
        <f>SUMIF(U1027:U1096,TRIM(AD960),W1027:W1096)</f>
        <v>28</v>
      </c>
      <c r="AE964" s="220">
        <f>SUMIF(U1027:U1096,TRIM(AE960),W1027:W1096)</f>
        <v>7</v>
      </c>
      <c r="AF964" s="220">
        <f>SUMIF(U1027:U1096,TRIM(AF960),W1027:W1096)</f>
        <v>35</v>
      </c>
      <c r="AG964" s="220">
        <f>SUMIF(U1027:U1096,TRIM(AG960),W1027:W1096)</f>
        <v>0</v>
      </c>
      <c r="AH964" s="220">
        <f>SUMIF(U1027:U1096,TRIM(AH960),W1027:W1096)</f>
        <v>0</v>
      </c>
    </row>
    <row r="965" spans="2:34" hidden="1">
      <c r="B965" s="658"/>
      <c r="C965" s="443"/>
      <c r="D965" s="205">
        <f t="shared" si="242"/>
        <v>9</v>
      </c>
      <c r="E965" s="168" t="s">
        <v>418</v>
      </c>
      <c r="F965" s="259">
        <v>1503.8700000000001</v>
      </c>
      <c r="G965" s="168">
        <v>124.19</v>
      </c>
      <c r="H965" s="168">
        <v>124.19</v>
      </c>
      <c r="I965" s="176">
        <f t="shared" si="244"/>
        <v>1</v>
      </c>
      <c r="J965" s="168">
        <v>8.33</v>
      </c>
      <c r="K965" s="176">
        <f t="shared" si="245"/>
        <v>6.7074643691118443E-2</v>
      </c>
      <c r="L965" s="259">
        <v>203.5</v>
      </c>
      <c r="M965" s="176">
        <f t="shared" si="246"/>
        <v>1.0670746436911185</v>
      </c>
      <c r="N965" s="259">
        <v>1695.16</v>
      </c>
      <c r="O965" s="168">
        <v>0.94</v>
      </c>
      <c r="P965" s="175">
        <f t="shared" si="247"/>
        <v>7.569047427329092E-3</v>
      </c>
      <c r="Q965" s="259">
        <f t="shared" si="248"/>
        <v>191.29</v>
      </c>
      <c r="R965" s="168">
        <f t="shared" si="249"/>
        <v>7.390000000000013</v>
      </c>
      <c r="S965" s="170">
        <f t="shared" si="250"/>
        <v>5.9505596263789463E-2</v>
      </c>
      <c r="T965" s="168" t="s">
        <v>502</v>
      </c>
      <c r="U965" s="168" t="s">
        <v>316</v>
      </c>
      <c r="V965" s="168" t="s">
        <v>384</v>
      </c>
      <c r="W965" s="174">
        <v>1</v>
      </c>
      <c r="X965" s="168" t="s">
        <v>346</v>
      </c>
      <c r="Y965" s="171" t="s">
        <v>500</v>
      </c>
      <c r="Z965" s="220"/>
      <c r="AA965" s="221">
        <f>SUMIF(U1027:U1096,TRIM(AA960),F1027:F1096)</f>
        <v>0</v>
      </c>
      <c r="AB965" s="221">
        <f>SUMIF(U1027:U1096,TRIM(AB960),F1027:F1096)</f>
        <v>0</v>
      </c>
      <c r="AC965" s="221">
        <f>SUMIF(U1027:U1096,TRIM(AC960),F1027:F1096)</f>
        <v>0</v>
      </c>
      <c r="AD965" s="221">
        <f>SUMIF(U1027:U1096,TRIM(AD960),F1027:F1096)</f>
        <v>44692.02</v>
      </c>
      <c r="AE965" s="221">
        <f>SUMIF(U1027:U1096,TRIM(AE960),F1027:F1096)</f>
        <v>96620.34</v>
      </c>
      <c r="AF965" s="221">
        <f>SUMIF(U1027:U1096,TRIM(AF960),F1027:F1096)</f>
        <v>92405.62</v>
      </c>
      <c r="AG965" s="221">
        <f>SUMIF(U1027:U1096,TRIM(AG960),F1027:F1096)</f>
        <v>0</v>
      </c>
      <c r="AH965" s="221">
        <f>SUMIF(U1027:U1096,TRIM(AH960),F1027:F1096)</f>
        <v>0</v>
      </c>
    </row>
    <row r="966" spans="2:34" hidden="1">
      <c r="B966" s="658"/>
      <c r="C966" s="443"/>
      <c r="D966" s="205">
        <f t="shared" si="242"/>
        <v>10</v>
      </c>
      <c r="E966" s="168" t="s">
        <v>453</v>
      </c>
      <c r="F966" s="259">
        <v>1489.74</v>
      </c>
      <c r="G966" s="168">
        <v>90.72</v>
      </c>
      <c r="H966" s="168">
        <v>90.72</v>
      </c>
      <c r="I966" s="176">
        <f t="shared" si="244"/>
        <v>1</v>
      </c>
      <c r="J966" s="168">
        <v>5.28</v>
      </c>
      <c r="K966" s="176">
        <f t="shared" si="245"/>
        <v>5.8201058201058205E-2</v>
      </c>
      <c r="L966" s="259">
        <v>318.32</v>
      </c>
      <c r="M966" s="176">
        <f t="shared" si="246"/>
        <v>1.0582010582010581</v>
      </c>
      <c r="N966" s="259">
        <v>1680.73</v>
      </c>
      <c r="O966" s="168">
        <v>0.6</v>
      </c>
      <c r="P966" s="175">
        <f t="shared" si="247"/>
        <v>6.6137566137566134E-3</v>
      </c>
      <c r="Q966" s="259">
        <f t="shared" si="248"/>
        <v>190.99199999999999</v>
      </c>
      <c r="R966" s="168">
        <f t="shared" si="249"/>
        <v>4.6800000000000015</v>
      </c>
      <c r="S966" s="170">
        <f t="shared" si="250"/>
        <v>5.1587301587301605E-2</v>
      </c>
      <c r="T966" s="168" t="s">
        <v>502</v>
      </c>
      <c r="U966" s="168" t="s">
        <v>364</v>
      </c>
      <c r="V966" s="168" t="s">
        <v>366</v>
      </c>
      <c r="W966" s="174">
        <v>1</v>
      </c>
      <c r="X966" s="168" t="s">
        <v>143</v>
      </c>
      <c r="Y966" s="171"/>
      <c r="Z966" s="220"/>
      <c r="AA966" s="319">
        <f t="shared" ref="AA966:AH966" si="252">AA964/$Z964</f>
        <v>0</v>
      </c>
      <c r="AB966" s="319">
        <f t="shared" si="252"/>
        <v>0</v>
      </c>
      <c r="AC966" s="319">
        <f t="shared" si="252"/>
        <v>0</v>
      </c>
      <c r="AD966" s="319">
        <f t="shared" si="252"/>
        <v>0.4</v>
      </c>
      <c r="AE966" s="319">
        <f t="shared" si="252"/>
        <v>0.1</v>
      </c>
      <c r="AF966" s="319">
        <f t="shared" si="252"/>
        <v>0.5</v>
      </c>
      <c r="AG966" s="319">
        <f t="shared" si="252"/>
        <v>0</v>
      </c>
      <c r="AH966" s="319">
        <f t="shared" si="252"/>
        <v>0</v>
      </c>
    </row>
    <row r="967" spans="2:34" hidden="1">
      <c r="B967" s="657">
        <v>45966</v>
      </c>
      <c r="C967" s="443" t="str">
        <f t="shared" ref="C967" si="253">RIGHT(TEXT(B967,"aaa"),1)</f>
        <v>三</v>
      </c>
      <c r="D967" s="205">
        <f t="shared" si="242"/>
        <v>1</v>
      </c>
      <c r="E967" s="168" t="s">
        <v>447</v>
      </c>
      <c r="F967" s="259">
        <v>10985.54</v>
      </c>
      <c r="G967" s="168">
        <v>102.59</v>
      </c>
      <c r="H967" s="168">
        <v>140.80000000000001</v>
      </c>
      <c r="I967" s="176">
        <f t="shared" ref="I967:I1030" si="254">H967/G967</f>
        <v>1.3724534555024857</v>
      </c>
      <c r="J967" s="168">
        <v>1.2</v>
      </c>
      <c r="K967" s="176">
        <f t="shared" ref="K967:K1030" si="255">J967/G967</f>
        <v>1.1697046495759819E-2</v>
      </c>
      <c r="L967" s="259">
        <v>278.75</v>
      </c>
      <c r="M967" s="176">
        <f t="shared" ref="M967:M1030" si="256">(H967+J967)/G967</f>
        <v>1.3841505019982454</v>
      </c>
      <c r="N967" s="259">
        <v>10985.54</v>
      </c>
      <c r="O967" s="168">
        <v>0</v>
      </c>
      <c r="P967" s="175">
        <f t="shared" ref="P967:P1030" si="257">O967/G967</f>
        <v>0</v>
      </c>
      <c r="Q967" s="259">
        <f t="shared" ref="Q967:Q1030" si="258">O967*L967</f>
        <v>0</v>
      </c>
      <c r="R967" s="168">
        <f t="shared" ref="R967:R1030" si="259">(H967+J967)-G967-O967</f>
        <v>39.409999999999997</v>
      </c>
      <c r="S967" s="170">
        <f t="shared" ref="S967:S1030" si="260">R967/G967</f>
        <v>0.38415050199824541</v>
      </c>
      <c r="T967" s="168" t="s">
        <v>497</v>
      </c>
      <c r="U967" s="168" t="s">
        <v>355</v>
      </c>
      <c r="V967" s="168" t="s">
        <v>448</v>
      </c>
      <c r="W967" s="174">
        <v>1</v>
      </c>
      <c r="X967" s="168" t="s">
        <v>346</v>
      </c>
      <c r="Y967" s="171" t="s">
        <v>590</v>
      </c>
      <c r="Z967" s="219">
        <f>SUM(W1097:W1166)</f>
        <v>70</v>
      </c>
      <c r="AA967" s="220">
        <f>SUMIF(U1097:U1166,TRIM(AA960),W1097:W1166)</f>
        <v>0</v>
      </c>
      <c r="AB967" s="220">
        <f>SUMIF(U1097:U1166,TRIM(AB960),W1097:W1166)</f>
        <v>0</v>
      </c>
      <c r="AC967" s="220">
        <f>SUMIF(U1097:U1166,TRIM(AC960),W1097:W1166)</f>
        <v>0</v>
      </c>
      <c r="AD967" s="220">
        <f>SUMIF(U1097:U1166,TRIM(AD960),W1097:W1166)</f>
        <v>23</v>
      </c>
      <c r="AE967" s="220">
        <f>SUMIF(U1097:U1166,TRIM(AE960),W1097:W1166)</f>
        <v>8</v>
      </c>
      <c r="AF967" s="220">
        <f>SUMIF(U1097:U1166,TRIM(AF960),W1097:W1166)</f>
        <v>39</v>
      </c>
      <c r="AG967" s="220">
        <f>SUMIF(U1097:U1166,TRIM(AG960),W1097:W1166)</f>
        <v>0</v>
      </c>
      <c r="AH967" s="220">
        <f>SUMIF(U1097:U1166,TRIM(AH960),W1097:W1166)</f>
        <v>0</v>
      </c>
    </row>
    <row r="968" spans="2:34" hidden="1">
      <c r="B968" s="658"/>
      <c r="C968" s="443"/>
      <c r="D968" s="205">
        <f t="shared" si="242"/>
        <v>2</v>
      </c>
      <c r="E968" s="168" t="s">
        <v>388</v>
      </c>
      <c r="F968" s="259">
        <v>5325</v>
      </c>
      <c r="G968" s="168">
        <v>10077</v>
      </c>
      <c r="H968" s="168">
        <v>10077</v>
      </c>
      <c r="I968" s="176">
        <f t="shared" si="254"/>
        <v>1</v>
      </c>
      <c r="J968" s="168">
        <v>300</v>
      </c>
      <c r="K968" s="176">
        <f t="shared" si="255"/>
        <v>2.9770765108663291E-2</v>
      </c>
      <c r="L968" s="259">
        <v>17.75</v>
      </c>
      <c r="M968" s="176">
        <f t="shared" si="256"/>
        <v>1.0297707651086634</v>
      </c>
      <c r="N968" s="259">
        <v>5325</v>
      </c>
      <c r="O968" s="168">
        <v>0</v>
      </c>
      <c r="P968" s="175">
        <f t="shared" si="257"/>
        <v>0</v>
      </c>
      <c r="Q968" s="259">
        <f t="shared" si="258"/>
        <v>0</v>
      </c>
      <c r="R968" s="168">
        <f t="shared" si="259"/>
        <v>300</v>
      </c>
      <c r="S968" s="170">
        <f t="shared" si="260"/>
        <v>2.9770765108663291E-2</v>
      </c>
      <c r="T968" s="168" t="s">
        <v>497</v>
      </c>
      <c r="U968" s="168" t="s">
        <v>355</v>
      </c>
      <c r="V968" s="168" t="s">
        <v>389</v>
      </c>
      <c r="W968" s="174">
        <v>1</v>
      </c>
      <c r="X968" s="168" t="s">
        <v>176</v>
      </c>
      <c r="Y968" s="171" t="s">
        <v>500</v>
      </c>
      <c r="Z968" s="220"/>
      <c r="AA968" s="221">
        <f>SUMIF(U1097:U1166,TRIM(AA960),F1097:F1166)</f>
        <v>0</v>
      </c>
      <c r="AB968" s="221">
        <f>SUMIF(U1097:U1166,TRIM(AB960),F1097:F1166)</f>
        <v>0</v>
      </c>
      <c r="AC968" s="221">
        <f>SUMIF(U1097:U1166,TRIM(AC960),F1097:F1166)</f>
        <v>0</v>
      </c>
      <c r="AD968" s="221">
        <f>SUMIF(U1097:U1166,TRIM(AD960),F1097:F1166)</f>
        <v>43564.32</v>
      </c>
      <c r="AE968" s="221">
        <f>SUMIF(U1097:U1166,TRIM(AE960),F1097:F1166)</f>
        <v>76761.150000000009</v>
      </c>
      <c r="AF968" s="221">
        <f>SUMIF(U1097:U1166,TRIM(AF960),F1097:F1166)</f>
        <v>97449.369999999966</v>
      </c>
      <c r="AG968" s="221">
        <f>SUMIF(U1097:U1166,TRIM(AG960),F1097:F1166)</f>
        <v>0</v>
      </c>
      <c r="AH968" s="221">
        <f>SUMIF(U1097:U1166,TRIM(AH960),F1097:F1166)</f>
        <v>0</v>
      </c>
    </row>
    <row r="969" spans="2:34" hidden="1">
      <c r="B969" s="658"/>
      <c r="C969" s="443"/>
      <c r="D969" s="205">
        <f t="shared" si="242"/>
        <v>3</v>
      </c>
      <c r="E969" s="168" t="s">
        <v>693</v>
      </c>
      <c r="F969" s="259">
        <v>3166.38</v>
      </c>
      <c r="G969" s="168">
        <v>542.26</v>
      </c>
      <c r="H969" s="168">
        <v>542.26</v>
      </c>
      <c r="I969" s="176">
        <f t="shared" si="254"/>
        <v>1</v>
      </c>
      <c r="J969" s="168">
        <v>36.6</v>
      </c>
      <c r="K969" s="176">
        <f t="shared" si="255"/>
        <v>6.7495297458783618E-2</v>
      </c>
      <c r="L969" s="259">
        <v>100.52</v>
      </c>
      <c r="M969" s="176">
        <f t="shared" si="256"/>
        <v>1.0674952974587837</v>
      </c>
      <c r="N969" s="259">
        <v>3679.03</v>
      </c>
      <c r="O969" s="168">
        <v>5.0999999999999996</v>
      </c>
      <c r="P969" s="175">
        <f t="shared" si="257"/>
        <v>9.4050824327813216E-3</v>
      </c>
      <c r="Q969" s="259">
        <f t="shared" si="258"/>
        <v>512.65199999999993</v>
      </c>
      <c r="R969" s="168">
        <f t="shared" si="259"/>
        <v>31.500000000000021</v>
      </c>
      <c r="S969" s="170">
        <f t="shared" si="260"/>
        <v>5.8090215026002326E-2</v>
      </c>
      <c r="T969" s="168" t="s">
        <v>502</v>
      </c>
      <c r="U969" s="168" t="s">
        <v>316</v>
      </c>
      <c r="V969" s="168" t="s">
        <v>757</v>
      </c>
      <c r="W969" s="174">
        <v>1</v>
      </c>
      <c r="X969" s="168" t="s">
        <v>218</v>
      </c>
      <c r="Y969" s="171"/>
      <c r="Z969" s="220"/>
      <c r="AA969" s="319">
        <f t="shared" ref="AA969:AH969" si="261">AA967/$Z967</f>
        <v>0</v>
      </c>
      <c r="AB969" s="319">
        <f t="shared" si="261"/>
        <v>0</v>
      </c>
      <c r="AC969" s="319">
        <f t="shared" si="261"/>
        <v>0</v>
      </c>
      <c r="AD969" s="319">
        <f t="shared" si="261"/>
        <v>0.32857142857142857</v>
      </c>
      <c r="AE969" s="319">
        <f t="shared" si="261"/>
        <v>0.11428571428571428</v>
      </c>
      <c r="AF969" s="319">
        <f t="shared" si="261"/>
        <v>0.55714285714285716</v>
      </c>
      <c r="AG969" s="319">
        <f t="shared" si="261"/>
        <v>0</v>
      </c>
      <c r="AH969" s="319">
        <f t="shared" si="261"/>
        <v>0</v>
      </c>
    </row>
    <row r="970" spans="2:34" hidden="1">
      <c r="B970" s="658"/>
      <c r="C970" s="443"/>
      <c r="D970" s="205">
        <f t="shared" si="242"/>
        <v>4</v>
      </c>
      <c r="E970" s="168" t="s">
        <v>359</v>
      </c>
      <c r="F970" s="259">
        <v>2217.15</v>
      </c>
      <c r="G970" s="168">
        <v>103.13</v>
      </c>
      <c r="H970" s="168">
        <v>103.13</v>
      </c>
      <c r="I970" s="176">
        <f t="shared" si="254"/>
        <v>1</v>
      </c>
      <c r="J970" s="168">
        <v>7.73</v>
      </c>
      <c r="K970" s="176">
        <f t="shared" si="255"/>
        <v>7.495394162707264E-2</v>
      </c>
      <c r="L970" s="259">
        <v>313.60000000000002</v>
      </c>
      <c r="M970" s="176">
        <f t="shared" si="256"/>
        <v>1.0749539416270726</v>
      </c>
      <c r="N970" s="259">
        <v>2424.13</v>
      </c>
      <c r="O970" s="168">
        <v>0.66</v>
      </c>
      <c r="P970" s="175">
        <f t="shared" si="257"/>
        <v>6.3996897120139635E-3</v>
      </c>
      <c r="Q970" s="259">
        <f t="shared" si="258"/>
        <v>206.97600000000003</v>
      </c>
      <c r="R970" s="168">
        <f t="shared" si="259"/>
        <v>7.0700000000000038</v>
      </c>
      <c r="S970" s="170">
        <f t="shared" si="260"/>
        <v>6.8554251915058706E-2</v>
      </c>
      <c r="T970" s="168" t="s">
        <v>502</v>
      </c>
      <c r="U970" s="168" t="s">
        <v>316</v>
      </c>
      <c r="V970" s="168" t="s">
        <v>384</v>
      </c>
      <c r="W970" s="174">
        <v>1</v>
      </c>
      <c r="X970" s="168" t="s">
        <v>346</v>
      </c>
      <c r="Y970" s="171" t="s">
        <v>597</v>
      </c>
      <c r="Z970" s="219">
        <f>SUM(W1167:W1236)</f>
        <v>70</v>
      </c>
      <c r="AA970" s="220">
        <f>SUMIF(U1167:U1236,TRIM(AA960),W1167:W1236)</f>
        <v>0</v>
      </c>
      <c r="AB970" s="220">
        <f>SUMIF(U1167:U1236,TRIM(AB960),W1167:W1236)</f>
        <v>0</v>
      </c>
      <c r="AC970" s="220">
        <f>SUMIF(U1167:U1236,TRIM(AC960),W1167:W1236)</f>
        <v>0</v>
      </c>
      <c r="AD970" s="220">
        <f>SUMIF(U1167:U1236,TRIM(AD960),W1167:W1236)</f>
        <v>30</v>
      </c>
      <c r="AE970" s="220">
        <f>SUMIF(U1167:U1236,TRIM(AE960),W1167:W1236)</f>
        <v>7</v>
      </c>
      <c r="AF970" s="220">
        <f>SUMIF(U1167:U1236,TRIM(AF960),W1167:W1236)</f>
        <v>33</v>
      </c>
      <c r="AG970" s="220">
        <f>SUMIF(U1167:U1236,TRIM(AG960),W1167:W1236)</f>
        <v>0</v>
      </c>
      <c r="AH970" s="220">
        <f>SUMIF(U1167:U1236,TRIM(AH960),W1167:W1236)</f>
        <v>0</v>
      </c>
    </row>
    <row r="971" spans="2:34" hidden="1">
      <c r="B971" s="658"/>
      <c r="C971" s="443"/>
      <c r="D971" s="205">
        <f t="shared" si="242"/>
        <v>5</v>
      </c>
      <c r="E971" s="168" t="s">
        <v>385</v>
      </c>
      <c r="F971" s="259">
        <v>1903.14</v>
      </c>
      <c r="G971" s="168">
        <v>92.24</v>
      </c>
      <c r="H971" s="168">
        <v>92.24</v>
      </c>
      <c r="I971" s="176">
        <f t="shared" si="254"/>
        <v>1</v>
      </c>
      <c r="J971" s="168">
        <v>5.15</v>
      </c>
      <c r="K971" s="176">
        <f t="shared" si="255"/>
        <v>5.5832610581092811E-2</v>
      </c>
      <c r="L971" s="259">
        <v>410.16</v>
      </c>
      <c r="M971" s="176">
        <f t="shared" si="256"/>
        <v>1.0558326105810929</v>
      </c>
      <c r="N971" s="259">
        <v>2112.3200000000002</v>
      </c>
      <c r="O971" s="168">
        <v>0.51</v>
      </c>
      <c r="P971" s="175">
        <f t="shared" si="257"/>
        <v>5.5290546400693849E-3</v>
      </c>
      <c r="Q971" s="259">
        <f t="shared" si="258"/>
        <v>209.1816</v>
      </c>
      <c r="R971" s="168">
        <f t="shared" si="259"/>
        <v>4.6400000000000059</v>
      </c>
      <c r="S971" s="170">
        <f t="shared" si="260"/>
        <v>5.0303555941023481E-2</v>
      </c>
      <c r="T971" s="168" t="s">
        <v>502</v>
      </c>
      <c r="U971" s="168" t="s">
        <v>316</v>
      </c>
      <c r="V971" s="168" t="s">
        <v>348</v>
      </c>
      <c r="W971" s="174">
        <v>1</v>
      </c>
      <c r="X971" s="168" t="s">
        <v>346</v>
      </c>
      <c r="Y971" s="171" t="s">
        <v>500</v>
      </c>
      <c r="Z971" s="220"/>
      <c r="AA971" s="221">
        <f>SUMIF(U1167:U1236,TRIM(AA960),F1167:F1236)</f>
        <v>0</v>
      </c>
      <c r="AB971" s="221">
        <f>SUMIF(U1167:U1236,TRIM(AB960),F1167:F1236)</f>
        <v>0</v>
      </c>
      <c r="AC971" s="221">
        <f>SUMIF(U1167:U1236,TRIM(AC960),F1167:F1236)</f>
        <v>0</v>
      </c>
      <c r="AD971" s="221">
        <f>SUMIF(U1167:U1236,TRIM(AD960),F1167:F1236)</f>
        <v>50555.969999999994</v>
      </c>
      <c r="AE971" s="221">
        <f>SUMIF(U1167:U1236,TRIM(AE960),F1167:F1236)</f>
        <v>66244.95</v>
      </c>
      <c r="AF971" s="221">
        <f>SUMIF(U1167:U1236,TRIM(AF960),F1167:F1236)</f>
        <v>74555.159999999989</v>
      </c>
      <c r="AG971" s="221">
        <f>SUMIF(U1167:U1236,TRIM(AG960),F1167:F1236)</f>
        <v>0</v>
      </c>
      <c r="AH971" s="221">
        <f>SUMIF(U1167:U1236,TRIM(AH960),F1167:F1236)</f>
        <v>0</v>
      </c>
    </row>
    <row r="972" spans="2:34" hidden="1">
      <c r="B972" s="658"/>
      <c r="C972" s="443"/>
      <c r="D972" s="205">
        <f t="shared" si="242"/>
        <v>6</v>
      </c>
      <c r="E972" s="168" t="s">
        <v>369</v>
      </c>
      <c r="F972" s="259">
        <v>1814.76</v>
      </c>
      <c r="G972" s="168">
        <v>93.35</v>
      </c>
      <c r="H972" s="168">
        <v>93.35</v>
      </c>
      <c r="I972" s="176">
        <f t="shared" si="254"/>
        <v>1</v>
      </c>
      <c r="J972" s="168">
        <v>5.2</v>
      </c>
      <c r="K972" s="176">
        <f t="shared" si="255"/>
        <v>5.5704338510980188E-2</v>
      </c>
      <c r="L972" s="259">
        <v>388.6</v>
      </c>
      <c r="M972" s="176">
        <f t="shared" si="256"/>
        <v>1.0557043385109801</v>
      </c>
      <c r="N972" s="259">
        <v>2020.72</v>
      </c>
      <c r="O972" s="168">
        <v>0.53</v>
      </c>
      <c r="P972" s="175">
        <f t="shared" si="257"/>
        <v>5.6775575790037501E-3</v>
      </c>
      <c r="Q972" s="259">
        <f t="shared" si="258"/>
        <v>205.95800000000003</v>
      </c>
      <c r="R972" s="168">
        <f t="shared" si="259"/>
        <v>4.6700000000000026</v>
      </c>
      <c r="S972" s="170">
        <f t="shared" si="260"/>
        <v>5.0026780931976461E-2</v>
      </c>
      <c r="T972" s="168" t="s">
        <v>502</v>
      </c>
      <c r="U972" s="168" t="s">
        <v>364</v>
      </c>
      <c r="V972" s="168" t="s">
        <v>366</v>
      </c>
      <c r="W972" s="174">
        <v>1</v>
      </c>
      <c r="X972" s="168" t="s">
        <v>149</v>
      </c>
      <c r="Y972" s="171"/>
      <c r="Z972" s="220"/>
      <c r="AA972" s="319">
        <f t="shared" ref="AA972:AH972" si="262">AA970/$Z970</f>
        <v>0</v>
      </c>
      <c r="AB972" s="319">
        <f t="shared" si="262"/>
        <v>0</v>
      </c>
      <c r="AC972" s="319">
        <f t="shared" si="262"/>
        <v>0</v>
      </c>
      <c r="AD972" s="319">
        <f t="shared" si="262"/>
        <v>0.42857142857142855</v>
      </c>
      <c r="AE972" s="319">
        <f t="shared" si="262"/>
        <v>0.1</v>
      </c>
      <c r="AF972" s="319">
        <f t="shared" si="262"/>
        <v>0.47142857142857142</v>
      </c>
      <c r="AG972" s="319">
        <f t="shared" si="262"/>
        <v>0</v>
      </c>
      <c r="AH972" s="319">
        <f t="shared" si="262"/>
        <v>0</v>
      </c>
    </row>
    <row r="973" spans="2:34" hidden="1">
      <c r="B973" s="658"/>
      <c r="C973" s="443"/>
      <c r="D973" s="205">
        <f t="shared" si="242"/>
        <v>7</v>
      </c>
      <c r="E973" s="168" t="s">
        <v>365</v>
      </c>
      <c r="F973" s="259">
        <v>1807.4299999999998</v>
      </c>
      <c r="G973" s="168">
        <v>34.94</v>
      </c>
      <c r="H973" s="168">
        <v>34.94</v>
      </c>
      <c r="I973" s="176">
        <f t="shared" si="254"/>
        <v>1</v>
      </c>
      <c r="J973" s="168">
        <v>3.01</v>
      </c>
      <c r="K973" s="176">
        <f t="shared" si="255"/>
        <v>8.6147681740125936E-2</v>
      </c>
      <c r="L973" s="259">
        <v>814.16</v>
      </c>
      <c r="M973" s="176">
        <f t="shared" si="256"/>
        <v>1.0861476817401259</v>
      </c>
      <c r="N973" s="259">
        <v>2450.62</v>
      </c>
      <c r="O973" s="168">
        <v>0.79</v>
      </c>
      <c r="P973" s="175">
        <f t="shared" si="257"/>
        <v>2.2610188895249E-2</v>
      </c>
      <c r="Q973" s="259">
        <f t="shared" si="258"/>
        <v>643.18640000000005</v>
      </c>
      <c r="R973" s="168">
        <f t="shared" si="259"/>
        <v>2.219999999999998</v>
      </c>
      <c r="S973" s="170">
        <f t="shared" si="260"/>
        <v>6.3537492844876878E-2</v>
      </c>
      <c r="T973" s="168" t="s">
        <v>502</v>
      </c>
      <c r="U973" s="168" t="s">
        <v>364</v>
      </c>
      <c r="V973" s="168" t="s">
        <v>366</v>
      </c>
      <c r="W973" s="174">
        <v>1</v>
      </c>
      <c r="X973" s="168" t="s">
        <v>133</v>
      </c>
      <c r="Y973" s="171"/>
      <c r="Z973" s="219"/>
      <c r="AA973" s="220"/>
      <c r="AB973" s="220"/>
      <c r="AC973" s="220"/>
      <c r="AD973" s="220"/>
      <c r="AE973" s="220"/>
      <c r="AF973" s="220"/>
      <c r="AG973" s="220"/>
      <c r="AH973" s="220"/>
    </row>
    <row r="974" spans="2:34" hidden="1">
      <c r="B974" s="658"/>
      <c r="C974" s="443"/>
      <c r="D974" s="205">
        <f t="shared" si="242"/>
        <v>8</v>
      </c>
      <c r="E974" s="168" t="s">
        <v>453</v>
      </c>
      <c r="F974" s="259">
        <v>1693.4599999999998</v>
      </c>
      <c r="G974" s="168">
        <v>82.77</v>
      </c>
      <c r="H974" s="168">
        <v>82.77</v>
      </c>
      <c r="I974" s="176">
        <f t="shared" si="254"/>
        <v>1</v>
      </c>
      <c r="J974" s="168">
        <v>5.97</v>
      </c>
      <c r="K974" s="176">
        <f t="shared" si="255"/>
        <v>7.2127582457412104E-2</v>
      </c>
      <c r="L974" s="259">
        <v>318.32</v>
      </c>
      <c r="M974" s="176">
        <f t="shared" si="256"/>
        <v>1.0721275824574121</v>
      </c>
      <c r="N974" s="259">
        <v>1900.37</v>
      </c>
      <c r="O974" s="168">
        <v>0.65</v>
      </c>
      <c r="P974" s="175">
        <f t="shared" si="257"/>
        <v>7.8530868672224245E-3</v>
      </c>
      <c r="Q974" s="259">
        <f t="shared" si="258"/>
        <v>206.90800000000002</v>
      </c>
      <c r="R974" s="168">
        <f t="shared" si="259"/>
        <v>5.3199999999999985</v>
      </c>
      <c r="S974" s="170">
        <f t="shared" si="260"/>
        <v>6.4274495590189662E-2</v>
      </c>
      <c r="T974" s="168" t="s">
        <v>502</v>
      </c>
      <c r="U974" s="168" t="s">
        <v>364</v>
      </c>
      <c r="V974" s="168" t="s">
        <v>366</v>
      </c>
      <c r="W974" s="174">
        <v>1</v>
      </c>
      <c r="X974" s="168" t="s">
        <v>143</v>
      </c>
      <c r="Y974" s="171"/>
      <c r="Z974" s="220"/>
      <c r="AA974" s="221"/>
      <c r="AB974" s="221"/>
      <c r="AC974" s="221"/>
      <c r="AD974" s="221"/>
      <c r="AE974" s="221"/>
      <c r="AF974" s="221"/>
      <c r="AG974" s="221"/>
      <c r="AH974" s="221"/>
    </row>
    <row r="975" spans="2:34" hidden="1">
      <c r="B975" s="658"/>
      <c r="C975" s="443"/>
      <c r="D975" s="205">
        <f t="shared" si="242"/>
        <v>9</v>
      </c>
      <c r="E975" s="168" t="s">
        <v>418</v>
      </c>
      <c r="F975" s="259">
        <v>1609.69</v>
      </c>
      <c r="G975" s="168">
        <v>119.09</v>
      </c>
      <c r="H975" s="168">
        <v>119.09</v>
      </c>
      <c r="I975" s="176">
        <f t="shared" si="254"/>
        <v>1</v>
      </c>
      <c r="J975" s="168">
        <v>8.93</v>
      </c>
      <c r="K975" s="176">
        <f t="shared" si="255"/>
        <v>7.4985305231337646E-2</v>
      </c>
      <c r="L975" s="259">
        <v>203.5</v>
      </c>
      <c r="M975" s="176">
        <f t="shared" si="256"/>
        <v>1.0749853052313376</v>
      </c>
      <c r="N975" s="259">
        <v>1817.26</v>
      </c>
      <c r="O975" s="168">
        <v>1.02</v>
      </c>
      <c r="P975" s="175">
        <f t="shared" si="257"/>
        <v>8.5649508774876138E-3</v>
      </c>
      <c r="Q975" s="259">
        <f t="shared" si="258"/>
        <v>207.57</v>
      </c>
      <c r="R975" s="168">
        <f t="shared" si="259"/>
        <v>7.9100000000000072</v>
      </c>
      <c r="S975" s="170">
        <f t="shared" si="260"/>
        <v>6.6420354353850089E-2</v>
      </c>
      <c r="T975" s="168" t="s">
        <v>502</v>
      </c>
      <c r="U975" s="168" t="s">
        <v>316</v>
      </c>
      <c r="V975" s="168" t="s">
        <v>384</v>
      </c>
      <c r="W975" s="174">
        <v>1</v>
      </c>
      <c r="X975" s="168" t="s">
        <v>346</v>
      </c>
      <c r="Y975" s="171"/>
      <c r="Z975" s="220"/>
      <c r="AA975" s="319"/>
      <c r="AB975" s="319"/>
      <c r="AC975" s="319"/>
      <c r="AD975" s="319"/>
      <c r="AE975" s="319"/>
      <c r="AF975" s="319"/>
      <c r="AG975" s="319"/>
      <c r="AH975" s="319"/>
    </row>
    <row r="976" spans="2:34" hidden="1">
      <c r="B976" s="658"/>
      <c r="C976" s="443"/>
      <c r="D976" s="205">
        <f t="shared" si="242"/>
        <v>10</v>
      </c>
      <c r="E976" s="168" t="s">
        <v>611</v>
      </c>
      <c r="F976" s="259">
        <v>1606.06</v>
      </c>
      <c r="G976" s="168">
        <v>73.790000000000006</v>
      </c>
      <c r="H976" s="168">
        <v>73.790000000000006</v>
      </c>
      <c r="I976" s="176">
        <f t="shared" si="254"/>
        <v>1</v>
      </c>
      <c r="J976" s="168">
        <v>5.43</v>
      </c>
      <c r="K976" s="176">
        <f t="shared" si="255"/>
        <v>7.3587206938609553E-2</v>
      </c>
      <c r="L976" s="259">
        <v>333.9</v>
      </c>
      <c r="M976" s="176">
        <f t="shared" si="256"/>
        <v>1.0735872069386094</v>
      </c>
      <c r="N976" s="259">
        <v>1813.08</v>
      </c>
      <c r="O976" s="168">
        <v>0.62</v>
      </c>
      <c r="P976" s="175">
        <f t="shared" si="257"/>
        <v>8.4022225233771498E-3</v>
      </c>
      <c r="Q976" s="259">
        <f t="shared" si="258"/>
        <v>207.01799999999997</v>
      </c>
      <c r="R976" s="168">
        <f t="shared" si="259"/>
        <v>4.8099999999999925</v>
      </c>
      <c r="S976" s="170">
        <f t="shared" si="260"/>
        <v>6.5184984415232308E-2</v>
      </c>
      <c r="T976" s="168" t="s">
        <v>502</v>
      </c>
      <c r="U976" s="168" t="s">
        <v>364</v>
      </c>
      <c r="V976" s="168" t="s">
        <v>366</v>
      </c>
      <c r="W976" s="174">
        <v>1</v>
      </c>
      <c r="X976" s="168" t="s">
        <v>134</v>
      </c>
      <c r="Y976" s="171"/>
      <c r="Z976" s="172"/>
      <c r="AA976" s="172"/>
      <c r="AB976" s="172"/>
      <c r="AC976" s="172"/>
      <c r="AD976" s="172"/>
      <c r="AE976" s="172"/>
      <c r="AF976" s="172"/>
      <c r="AG976" s="172"/>
      <c r="AH976" s="172"/>
    </row>
    <row r="977" spans="2:34" hidden="1">
      <c r="B977" s="657">
        <v>45967</v>
      </c>
      <c r="C977" s="443" t="str">
        <f t="shared" ref="C977" si="263">RIGHT(TEXT(B977,"aaa"),1)</f>
        <v>四</v>
      </c>
      <c r="D977" s="205">
        <f t="shared" si="242"/>
        <v>1</v>
      </c>
      <c r="E977" s="168" t="s">
        <v>447</v>
      </c>
      <c r="F977" s="259">
        <v>9597.3599999999988</v>
      </c>
      <c r="G977" s="168">
        <v>97.65</v>
      </c>
      <c r="H977" s="168">
        <v>126.73</v>
      </c>
      <c r="I977" s="176">
        <f t="shared" si="254"/>
        <v>1.2977982590885817</v>
      </c>
      <c r="J977" s="168">
        <v>6</v>
      </c>
      <c r="K977" s="176">
        <f t="shared" si="255"/>
        <v>6.144393241167434E-2</v>
      </c>
      <c r="L977" s="259">
        <v>278.75</v>
      </c>
      <c r="M977" s="176">
        <f t="shared" si="256"/>
        <v>1.3592421915002562</v>
      </c>
      <c r="N977" s="259">
        <v>9778.5499999999993</v>
      </c>
      <c r="O977" s="168">
        <v>0.65</v>
      </c>
      <c r="P977" s="175">
        <f t="shared" si="257"/>
        <v>6.6564260112647209E-3</v>
      </c>
      <c r="Q977" s="259">
        <f t="shared" si="258"/>
        <v>181.1875</v>
      </c>
      <c r="R977" s="168">
        <f t="shared" si="259"/>
        <v>34.430000000000014</v>
      </c>
      <c r="S977" s="170">
        <f t="shared" si="260"/>
        <v>0.3525857654889914</v>
      </c>
      <c r="T977" s="168" t="s">
        <v>497</v>
      </c>
      <c r="U977" s="168" t="s">
        <v>355</v>
      </c>
      <c r="V977" s="168" t="s">
        <v>448</v>
      </c>
      <c r="W977" s="174">
        <v>1</v>
      </c>
      <c r="X977" s="168" t="s">
        <v>346</v>
      </c>
      <c r="Y977" s="166" t="s">
        <v>696</v>
      </c>
      <c r="Z977" s="219">
        <f>Z961+Z964+Z967+Z970+Z973</f>
        <v>280</v>
      </c>
      <c r="AA977" s="219">
        <f t="shared" ref="AA977:AH977" si="264">AA961+AA964+AA967+AA970+AA973</f>
        <v>0</v>
      </c>
      <c r="AB977" s="219">
        <f t="shared" si="264"/>
        <v>0</v>
      </c>
      <c r="AC977" s="219">
        <f t="shared" si="264"/>
        <v>0</v>
      </c>
      <c r="AD977" s="219">
        <f t="shared" si="264"/>
        <v>116</v>
      </c>
      <c r="AE977" s="219">
        <f t="shared" si="264"/>
        <v>34</v>
      </c>
      <c r="AF977" s="219">
        <f t="shared" si="264"/>
        <v>130</v>
      </c>
      <c r="AG977" s="219">
        <f t="shared" si="264"/>
        <v>0</v>
      </c>
      <c r="AH977" s="219">
        <f t="shared" si="264"/>
        <v>0</v>
      </c>
    </row>
    <row r="978" spans="2:34" hidden="1">
      <c r="B978" s="658"/>
      <c r="C978" s="443"/>
      <c r="D978" s="205">
        <f t="shared" si="242"/>
        <v>2</v>
      </c>
      <c r="E978" s="168" t="s">
        <v>388</v>
      </c>
      <c r="F978" s="259">
        <v>3550</v>
      </c>
      <c r="G978" s="168">
        <v>9207</v>
      </c>
      <c r="H978" s="168">
        <v>9207</v>
      </c>
      <c r="I978" s="176">
        <f t="shared" si="254"/>
        <v>1</v>
      </c>
      <c r="J978" s="168">
        <v>200</v>
      </c>
      <c r="K978" s="176">
        <f t="shared" si="255"/>
        <v>2.1722602367763657E-2</v>
      </c>
      <c r="L978" s="259">
        <v>17.75</v>
      </c>
      <c r="M978" s="176">
        <f t="shared" si="256"/>
        <v>1.0217226023677637</v>
      </c>
      <c r="N978" s="259">
        <v>3550</v>
      </c>
      <c r="O978" s="168">
        <v>0</v>
      </c>
      <c r="P978" s="175">
        <f t="shared" si="257"/>
        <v>0</v>
      </c>
      <c r="Q978" s="259">
        <f t="shared" si="258"/>
        <v>0</v>
      </c>
      <c r="R978" s="168">
        <f t="shared" si="259"/>
        <v>200</v>
      </c>
      <c r="S978" s="170">
        <f t="shared" si="260"/>
        <v>2.1722602367763657E-2</v>
      </c>
      <c r="T978" s="168" t="s">
        <v>497</v>
      </c>
      <c r="U978" s="168" t="s">
        <v>355</v>
      </c>
      <c r="V978" s="168" t="s">
        <v>389</v>
      </c>
      <c r="W978" s="174">
        <v>1</v>
      </c>
      <c r="X978" s="168" t="s">
        <v>176</v>
      </c>
      <c r="Y978" s="171" t="s">
        <v>500</v>
      </c>
      <c r="Z978" s="220"/>
      <c r="AA978" s="221">
        <f>AA962+AA965+AA968+AA971+AA974</f>
        <v>0</v>
      </c>
      <c r="AB978" s="221">
        <f t="shared" ref="AB978:AH978" si="265">AB962+AB965+AB968+AB971+AB974</f>
        <v>0</v>
      </c>
      <c r="AC978" s="221">
        <f t="shared" si="265"/>
        <v>0</v>
      </c>
      <c r="AD978" s="221">
        <f t="shared" si="265"/>
        <v>198190.23</v>
      </c>
      <c r="AE978" s="221">
        <f t="shared" si="265"/>
        <v>323622.27</v>
      </c>
      <c r="AF978" s="221">
        <f t="shared" si="265"/>
        <v>313914.49999999994</v>
      </c>
      <c r="AG978" s="221">
        <f t="shared" si="265"/>
        <v>0</v>
      </c>
      <c r="AH978" s="221">
        <f t="shared" si="265"/>
        <v>0</v>
      </c>
    </row>
    <row r="979" spans="2:34" hidden="1">
      <c r="B979" s="658"/>
      <c r="C979" s="443"/>
      <c r="D979" s="205">
        <f t="shared" si="242"/>
        <v>3</v>
      </c>
      <c r="E979" s="168" t="s">
        <v>369</v>
      </c>
      <c r="F979" s="259">
        <v>2774.6</v>
      </c>
      <c r="G979" s="168">
        <v>189.65</v>
      </c>
      <c r="H979" s="168">
        <v>189.65</v>
      </c>
      <c r="I979" s="176">
        <f t="shared" si="254"/>
        <v>1</v>
      </c>
      <c r="J979" s="168">
        <v>7.62</v>
      </c>
      <c r="K979" s="176">
        <f t="shared" si="255"/>
        <v>4.0179277616662269E-2</v>
      </c>
      <c r="L979" s="259">
        <v>388.6</v>
      </c>
      <c r="M979" s="176">
        <f t="shared" si="256"/>
        <v>1.0401792776166623</v>
      </c>
      <c r="N979" s="259">
        <v>2961.13</v>
      </c>
      <c r="O979" s="168">
        <v>0.48</v>
      </c>
      <c r="P979" s="175">
        <f t="shared" si="257"/>
        <v>2.5309781175850248E-3</v>
      </c>
      <c r="Q979" s="259">
        <f t="shared" si="258"/>
        <v>186.52799999999999</v>
      </c>
      <c r="R979" s="168">
        <f t="shared" si="259"/>
        <v>7.1400000000000041</v>
      </c>
      <c r="S979" s="170">
        <f t="shared" si="260"/>
        <v>3.7648299499077269E-2</v>
      </c>
      <c r="T979" s="168" t="s">
        <v>502</v>
      </c>
      <c r="U979" s="168" t="s">
        <v>364</v>
      </c>
      <c r="V979" s="168" t="s">
        <v>366</v>
      </c>
      <c r="W979" s="174">
        <v>1</v>
      </c>
      <c r="X979" s="168" t="s">
        <v>149</v>
      </c>
      <c r="AA979" s="319">
        <f t="shared" ref="AA979:AH979" si="266">AA977/$Z977</f>
        <v>0</v>
      </c>
      <c r="AB979" s="319">
        <f t="shared" si="266"/>
        <v>0</v>
      </c>
      <c r="AC979" s="319">
        <f t="shared" si="266"/>
        <v>0</v>
      </c>
      <c r="AD979" s="319">
        <f t="shared" si="266"/>
        <v>0.41428571428571431</v>
      </c>
      <c r="AE979" s="319">
        <f t="shared" si="266"/>
        <v>0.12142857142857143</v>
      </c>
      <c r="AF979" s="319">
        <f t="shared" si="266"/>
        <v>0.4642857142857143</v>
      </c>
      <c r="AG979" s="319">
        <f t="shared" si="266"/>
        <v>0</v>
      </c>
      <c r="AH979" s="319">
        <f t="shared" si="266"/>
        <v>0</v>
      </c>
    </row>
    <row r="980" spans="2:34" hidden="1">
      <c r="B980" s="658"/>
      <c r="C980" s="443"/>
      <c r="D980" s="205">
        <f t="shared" si="242"/>
        <v>4</v>
      </c>
      <c r="E980" s="168" t="s">
        <v>359</v>
      </c>
      <c r="F980" s="259">
        <v>1887.88</v>
      </c>
      <c r="G980" s="168">
        <v>98.61</v>
      </c>
      <c r="H980" s="168">
        <v>98.61</v>
      </c>
      <c r="I980" s="176">
        <f t="shared" si="254"/>
        <v>1</v>
      </c>
      <c r="J980" s="168">
        <v>6.61</v>
      </c>
      <c r="K980" s="176">
        <f t="shared" si="255"/>
        <v>6.7031741202717779E-2</v>
      </c>
      <c r="L980" s="259">
        <v>313.60000000000002</v>
      </c>
      <c r="M980" s="176">
        <f t="shared" si="256"/>
        <v>1.0670317412027177</v>
      </c>
      <c r="N980" s="259">
        <v>2072.9</v>
      </c>
      <c r="O980" s="168">
        <v>0.59</v>
      </c>
      <c r="P980" s="175">
        <f t="shared" si="257"/>
        <v>5.9831660075043095E-3</v>
      </c>
      <c r="Q980" s="259">
        <f t="shared" si="258"/>
        <v>185.024</v>
      </c>
      <c r="R980" s="168">
        <f t="shared" si="259"/>
        <v>6.02</v>
      </c>
      <c r="S980" s="170">
        <f t="shared" si="260"/>
        <v>6.1048575195213464E-2</v>
      </c>
      <c r="T980" s="168" t="s">
        <v>502</v>
      </c>
      <c r="U980" s="168" t="s">
        <v>316</v>
      </c>
      <c r="V980" s="168" t="s">
        <v>384</v>
      </c>
      <c r="W980" s="174">
        <v>1</v>
      </c>
      <c r="X980" s="168" t="s">
        <v>346</v>
      </c>
    </row>
    <row r="981" spans="2:34" hidden="1">
      <c r="B981" s="658"/>
      <c r="C981" s="443"/>
      <c r="D981" s="205">
        <f t="shared" si="242"/>
        <v>5</v>
      </c>
      <c r="E981" s="168" t="s">
        <v>575</v>
      </c>
      <c r="F981" s="259">
        <v>1838.9</v>
      </c>
      <c r="G981" s="168">
        <v>326.8</v>
      </c>
      <c r="H981" s="168">
        <v>326.8</v>
      </c>
      <c r="I981" s="176">
        <f t="shared" si="254"/>
        <v>1</v>
      </c>
      <c r="J981" s="168">
        <v>10.95</v>
      </c>
      <c r="K981" s="176">
        <f t="shared" si="255"/>
        <v>3.3506731946144425E-2</v>
      </c>
      <c r="L981" s="259">
        <v>185</v>
      </c>
      <c r="M981" s="176">
        <f t="shared" si="256"/>
        <v>1.0335067319461444</v>
      </c>
      <c r="N981" s="259">
        <v>2025.75</v>
      </c>
      <c r="O981" s="168">
        <v>1.01</v>
      </c>
      <c r="P981" s="175">
        <f t="shared" si="257"/>
        <v>3.0905752753977969E-3</v>
      </c>
      <c r="Q981" s="259">
        <f t="shared" si="258"/>
        <v>186.85</v>
      </c>
      <c r="R981" s="168">
        <f t="shared" si="259"/>
        <v>9.9399999999999888</v>
      </c>
      <c r="S981" s="170">
        <f t="shared" si="260"/>
        <v>3.04161566707466E-2</v>
      </c>
      <c r="T981" s="168" t="s">
        <v>502</v>
      </c>
      <c r="U981" s="168" t="s">
        <v>316</v>
      </c>
      <c r="V981" s="168" t="s">
        <v>445</v>
      </c>
      <c r="W981" s="174">
        <v>1</v>
      </c>
      <c r="X981" s="168" t="s">
        <v>196</v>
      </c>
    </row>
    <row r="982" spans="2:34" hidden="1">
      <c r="B982" s="658"/>
      <c r="C982" s="443"/>
      <c r="D982" s="205">
        <f t="shared" si="242"/>
        <v>6</v>
      </c>
      <c r="E982" s="168" t="s">
        <v>365</v>
      </c>
      <c r="F982" s="259">
        <v>1726.02</v>
      </c>
      <c r="G982" s="168">
        <v>35.130000000000003</v>
      </c>
      <c r="H982" s="168">
        <v>35.130000000000003</v>
      </c>
      <c r="I982" s="176">
        <f t="shared" si="254"/>
        <v>1</v>
      </c>
      <c r="J982" s="168">
        <v>2.35</v>
      </c>
      <c r="K982" s="176">
        <f t="shared" si="255"/>
        <v>6.6894392257329918E-2</v>
      </c>
      <c r="L982" s="259">
        <v>814.16</v>
      </c>
      <c r="M982" s="176">
        <f t="shared" si="256"/>
        <v>1.06689439225733</v>
      </c>
      <c r="N982" s="259">
        <v>1913.28</v>
      </c>
      <c r="O982" s="168">
        <v>0.23</v>
      </c>
      <c r="P982" s="175">
        <f t="shared" si="257"/>
        <v>6.5471107315684595E-3</v>
      </c>
      <c r="Q982" s="259">
        <f t="shared" si="258"/>
        <v>187.2568</v>
      </c>
      <c r="R982" s="168">
        <f t="shared" si="259"/>
        <v>2.1200000000000014</v>
      </c>
      <c r="S982" s="170">
        <f t="shared" si="260"/>
        <v>6.0347281525761493E-2</v>
      </c>
      <c r="T982" s="168" t="s">
        <v>502</v>
      </c>
      <c r="U982" s="168" t="s">
        <v>364</v>
      </c>
      <c r="V982" s="168" t="s">
        <v>366</v>
      </c>
      <c r="W982" s="174">
        <v>1</v>
      </c>
      <c r="X982" s="168" t="s">
        <v>133</v>
      </c>
    </row>
    <row r="983" spans="2:34" hidden="1">
      <c r="B983" s="658"/>
      <c r="C983" s="443"/>
      <c r="D983" s="205">
        <f t="shared" si="242"/>
        <v>7</v>
      </c>
      <c r="E983" s="168" t="s">
        <v>343</v>
      </c>
      <c r="F983" s="259">
        <v>1686.21</v>
      </c>
      <c r="G983" s="168">
        <v>205.92</v>
      </c>
      <c r="H983" s="168">
        <v>205.92</v>
      </c>
      <c r="I983" s="176">
        <f t="shared" si="254"/>
        <v>1</v>
      </c>
      <c r="J983" s="168">
        <v>9.65</v>
      </c>
      <c r="K983" s="176">
        <f t="shared" si="255"/>
        <v>4.6862859362859367E-2</v>
      </c>
      <c r="L983" s="259">
        <v>194.04</v>
      </c>
      <c r="M983" s="176">
        <f t="shared" si="256"/>
        <v>1.0468628593628595</v>
      </c>
      <c r="N983" s="259">
        <v>1872.49</v>
      </c>
      <c r="O983" s="168">
        <v>0.96</v>
      </c>
      <c r="P983" s="175">
        <f t="shared" si="257"/>
        <v>4.662004662004662E-3</v>
      </c>
      <c r="Q983" s="259">
        <f t="shared" si="258"/>
        <v>186.27839999999998</v>
      </c>
      <c r="R983" s="168">
        <f t="shared" si="259"/>
        <v>8.6900000000000048</v>
      </c>
      <c r="S983" s="170">
        <f t="shared" si="260"/>
        <v>4.2200854700854724E-2</v>
      </c>
      <c r="T983" s="168" t="s">
        <v>502</v>
      </c>
      <c r="U983" s="168" t="s">
        <v>316</v>
      </c>
      <c r="V983" s="168" t="s">
        <v>445</v>
      </c>
      <c r="W983" s="174">
        <v>1</v>
      </c>
      <c r="X983" s="168" t="s">
        <v>179</v>
      </c>
    </row>
    <row r="984" spans="2:34" hidden="1">
      <c r="B984" s="658"/>
      <c r="C984" s="443"/>
      <c r="D984" s="205">
        <f t="shared" si="242"/>
        <v>8</v>
      </c>
      <c r="E984" s="168" t="s">
        <v>418</v>
      </c>
      <c r="F984" s="259">
        <v>1324.79</v>
      </c>
      <c r="G984" s="168">
        <v>110.93</v>
      </c>
      <c r="H984" s="168">
        <v>110.93</v>
      </c>
      <c r="I984" s="176">
        <f t="shared" si="254"/>
        <v>1</v>
      </c>
      <c r="J984" s="168">
        <v>7.43</v>
      </c>
      <c r="K984" s="176">
        <f t="shared" si="255"/>
        <v>6.6979176056972858E-2</v>
      </c>
      <c r="L984" s="259">
        <v>203.5</v>
      </c>
      <c r="M984" s="176">
        <f t="shared" si="256"/>
        <v>1.0669791760569729</v>
      </c>
      <c r="N984" s="259">
        <v>1512.01</v>
      </c>
      <c r="O984" s="168">
        <v>0.92</v>
      </c>
      <c r="P984" s="175">
        <f t="shared" si="257"/>
        <v>8.2935184350491301E-3</v>
      </c>
      <c r="Q984" s="259">
        <f t="shared" si="258"/>
        <v>187.22</v>
      </c>
      <c r="R984" s="168">
        <f t="shared" si="259"/>
        <v>6.5100000000000069</v>
      </c>
      <c r="S984" s="170">
        <f t="shared" si="260"/>
        <v>5.8685657621923792E-2</v>
      </c>
      <c r="T984" s="168" t="s">
        <v>502</v>
      </c>
      <c r="U984" s="168" t="s">
        <v>316</v>
      </c>
      <c r="V984" s="168" t="s">
        <v>384</v>
      </c>
      <c r="W984" s="174">
        <v>1</v>
      </c>
      <c r="X984" s="168" t="s">
        <v>346</v>
      </c>
    </row>
    <row r="985" spans="2:34" hidden="1">
      <c r="B985" s="658"/>
      <c r="C985" s="443"/>
      <c r="D985" s="205">
        <f t="shared" si="242"/>
        <v>9</v>
      </c>
      <c r="E985" s="168" t="s">
        <v>385</v>
      </c>
      <c r="F985" s="259">
        <v>1300.21</v>
      </c>
      <c r="G985" s="168">
        <v>90.08</v>
      </c>
      <c r="H985" s="168">
        <v>90.08</v>
      </c>
      <c r="I985" s="176">
        <f t="shared" si="254"/>
        <v>1</v>
      </c>
      <c r="J985" s="168">
        <v>3.62</v>
      </c>
      <c r="K985" s="176">
        <f t="shared" si="255"/>
        <v>4.0186500888099469E-2</v>
      </c>
      <c r="L985" s="259">
        <v>410.16</v>
      </c>
      <c r="M985" s="176">
        <f t="shared" si="256"/>
        <v>1.0401865008880995</v>
      </c>
      <c r="N985" s="259">
        <v>1484.78</v>
      </c>
      <c r="O985" s="168">
        <v>0.45</v>
      </c>
      <c r="P985" s="175">
        <f t="shared" si="257"/>
        <v>4.9955595026642983E-3</v>
      </c>
      <c r="Q985" s="259">
        <f t="shared" si="258"/>
        <v>184.572</v>
      </c>
      <c r="R985" s="168">
        <f t="shared" si="259"/>
        <v>3.1700000000000044</v>
      </c>
      <c r="S985" s="170">
        <f t="shared" si="260"/>
        <v>3.5190941385435215E-2</v>
      </c>
      <c r="T985" s="168" t="s">
        <v>502</v>
      </c>
      <c r="U985" s="168" t="s">
        <v>316</v>
      </c>
      <c r="V985" s="168" t="s">
        <v>348</v>
      </c>
      <c r="W985" s="174">
        <v>1</v>
      </c>
      <c r="X985" s="168" t="s">
        <v>346</v>
      </c>
    </row>
    <row r="986" spans="2:34" hidden="1">
      <c r="B986" s="658"/>
      <c r="C986" s="443"/>
      <c r="D986" s="205">
        <f t="shared" si="242"/>
        <v>10</v>
      </c>
      <c r="E986" s="168" t="s">
        <v>611</v>
      </c>
      <c r="F986" s="259">
        <v>1171.99</v>
      </c>
      <c r="G986" s="168">
        <v>76.05</v>
      </c>
      <c r="H986" s="168">
        <v>76.05</v>
      </c>
      <c r="I986" s="176">
        <f t="shared" si="254"/>
        <v>1</v>
      </c>
      <c r="J986" s="168">
        <v>4.07</v>
      </c>
      <c r="K986" s="176">
        <f t="shared" si="255"/>
        <v>5.3517422748191983E-2</v>
      </c>
      <c r="L986" s="259">
        <v>333.9</v>
      </c>
      <c r="M986" s="176">
        <f t="shared" si="256"/>
        <v>1.053517422748192</v>
      </c>
      <c r="N986" s="259">
        <v>1358.97</v>
      </c>
      <c r="O986" s="168">
        <v>0.56000000000000005</v>
      </c>
      <c r="P986" s="175">
        <f t="shared" si="257"/>
        <v>7.3635765943458262E-3</v>
      </c>
      <c r="Q986" s="259">
        <f t="shared" si="258"/>
        <v>186.98400000000001</v>
      </c>
      <c r="R986" s="168">
        <f t="shared" si="259"/>
        <v>3.5100000000000073</v>
      </c>
      <c r="S986" s="170">
        <f t="shared" si="260"/>
        <v>4.6153846153846254E-2</v>
      </c>
      <c r="T986" s="168" t="s">
        <v>502</v>
      </c>
      <c r="U986" s="168" t="s">
        <v>364</v>
      </c>
      <c r="V986" s="168" t="s">
        <v>366</v>
      </c>
      <c r="W986" s="174">
        <v>1</v>
      </c>
      <c r="X986" s="168" t="s">
        <v>134</v>
      </c>
    </row>
    <row r="987" spans="2:34" hidden="1">
      <c r="B987" s="657">
        <v>45968</v>
      </c>
      <c r="C987" s="443" t="str">
        <f t="shared" ref="C987" si="267">RIGHT(TEXT(B987,"aaa"),1)</f>
        <v>五</v>
      </c>
      <c r="D987" s="205">
        <f t="shared" si="242"/>
        <v>1</v>
      </c>
      <c r="E987" s="168" t="s">
        <v>447</v>
      </c>
      <c r="F987" s="259">
        <v>9616.8799999999992</v>
      </c>
      <c r="G987" s="168">
        <v>79.7</v>
      </c>
      <c r="H987" s="168">
        <v>114.2</v>
      </c>
      <c r="I987" s="176">
        <f t="shared" si="254"/>
        <v>1.4328732747804265</v>
      </c>
      <c r="J987" s="168">
        <v>0</v>
      </c>
      <c r="K987" s="176">
        <f t="shared" si="255"/>
        <v>0</v>
      </c>
      <c r="L987" s="259">
        <v>278.75</v>
      </c>
      <c r="M987" s="176">
        <f t="shared" si="256"/>
        <v>1.4328732747804265</v>
      </c>
      <c r="N987" s="259">
        <v>9616.8799999999992</v>
      </c>
      <c r="O987" s="168">
        <v>0</v>
      </c>
      <c r="P987" s="175">
        <f t="shared" si="257"/>
        <v>0</v>
      </c>
      <c r="Q987" s="259">
        <f t="shared" si="258"/>
        <v>0</v>
      </c>
      <c r="R987" s="168">
        <f t="shared" si="259"/>
        <v>34.5</v>
      </c>
      <c r="S987" s="170">
        <f t="shared" si="260"/>
        <v>0.43287327478042659</v>
      </c>
      <c r="T987" s="168" t="s">
        <v>497</v>
      </c>
      <c r="U987" s="168" t="s">
        <v>355</v>
      </c>
      <c r="V987" s="168" t="s">
        <v>448</v>
      </c>
      <c r="W987" s="174">
        <v>1</v>
      </c>
      <c r="X987" s="168" t="s">
        <v>346</v>
      </c>
    </row>
    <row r="988" spans="2:34" hidden="1">
      <c r="B988" s="658"/>
      <c r="C988" s="443"/>
      <c r="D988" s="205">
        <f t="shared" si="242"/>
        <v>2</v>
      </c>
      <c r="E988" s="168" t="s">
        <v>388</v>
      </c>
      <c r="F988" s="259">
        <v>5325</v>
      </c>
      <c r="G988" s="168">
        <v>7009</v>
      </c>
      <c r="H988" s="168">
        <v>7009</v>
      </c>
      <c r="I988" s="176">
        <f t="shared" si="254"/>
        <v>1</v>
      </c>
      <c r="J988" s="168">
        <v>300</v>
      </c>
      <c r="K988" s="176">
        <f t="shared" si="255"/>
        <v>4.2802111570837492E-2</v>
      </c>
      <c r="L988" s="259">
        <v>17.75</v>
      </c>
      <c r="M988" s="176">
        <f t="shared" si="256"/>
        <v>1.0428021115708375</v>
      </c>
      <c r="N988" s="259">
        <v>5325</v>
      </c>
      <c r="O988" s="168">
        <v>0</v>
      </c>
      <c r="P988" s="175">
        <f t="shared" si="257"/>
        <v>0</v>
      </c>
      <c r="Q988" s="259">
        <f t="shared" si="258"/>
        <v>0</v>
      </c>
      <c r="R988" s="168">
        <f t="shared" si="259"/>
        <v>300</v>
      </c>
      <c r="S988" s="170">
        <f t="shared" si="260"/>
        <v>4.2802111570837492E-2</v>
      </c>
      <c r="T988" s="168" t="s">
        <v>497</v>
      </c>
      <c r="U988" s="168" t="s">
        <v>355</v>
      </c>
      <c r="V988" s="168" t="s">
        <v>389</v>
      </c>
      <c r="W988" s="174">
        <v>1</v>
      </c>
      <c r="X988" s="168" t="s">
        <v>176</v>
      </c>
    </row>
    <row r="989" spans="2:34" hidden="1">
      <c r="B989" s="658"/>
      <c r="C989" s="443"/>
      <c r="D989" s="205">
        <f t="shared" si="242"/>
        <v>3</v>
      </c>
      <c r="E989" s="168" t="s">
        <v>693</v>
      </c>
      <c r="F989" s="259">
        <v>1161</v>
      </c>
      <c r="G989" s="168">
        <v>446.03</v>
      </c>
      <c r="H989" s="168">
        <v>446.03</v>
      </c>
      <c r="I989" s="176">
        <f t="shared" si="254"/>
        <v>1</v>
      </c>
      <c r="J989" s="168">
        <v>14.85</v>
      </c>
      <c r="K989" s="176">
        <f t="shared" si="255"/>
        <v>3.3293724637356234E-2</v>
      </c>
      <c r="L989" s="259">
        <v>100.52</v>
      </c>
      <c r="M989" s="176">
        <f t="shared" si="256"/>
        <v>1.0332937246373564</v>
      </c>
      <c r="N989" s="259">
        <v>1492.72</v>
      </c>
      <c r="O989" s="168">
        <v>3.3</v>
      </c>
      <c r="P989" s="175">
        <f t="shared" si="257"/>
        <v>7.3986054749680518E-3</v>
      </c>
      <c r="Q989" s="259">
        <f t="shared" si="258"/>
        <v>331.71599999999995</v>
      </c>
      <c r="R989" s="168">
        <f t="shared" si="259"/>
        <v>11.550000000000022</v>
      </c>
      <c r="S989" s="170">
        <f t="shared" si="260"/>
        <v>2.5895119162388232E-2</v>
      </c>
      <c r="T989" s="168" t="s">
        <v>502</v>
      </c>
      <c r="U989" s="168" t="s">
        <v>316</v>
      </c>
      <c r="V989" s="168" t="s">
        <v>757</v>
      </c>
      <c r="W989" s="174">
        <v>1</v>
      </c>
      <c r="X989" s="168" t="s">
        <v>218</v>
      </c>
    </row>
    <row r="990" spans="2:34" hidden="1">
      <c r="B990" s="658"/>
      <c r="C990" s="443"/>
      <c r="D990" s="205">
        <f t="shared" si="242"/>
        <v>4</v>
      </c>
      <c r="E990" s="168" t="s">
        <v>416</v>
      </c>
      <c r="F990" s="259">
        <v>1086.1399999999999</v>
      </c>
      <c r="G990" s="168">
        <v>227.67</v>
      </c>
      <c r="H990" s="168">
        <v>227.67</v>
      </c>
      <c r="I990" s="176">
        <f t="shared" si="254"/>
        <v>1</v>
      </c>
      <c r="J990" s="168">
        <v>7.58</v>
      </c>
      <c r="K990" s="176">
        <f t="shared" si="255"/>
        <v>3.3293802433346516E-2</v>
      </c>
      <c r="L990" s="259">
        <v>156.72999999999999</v>
      </c>
      <c r="M990" s="176">
        <f t="shared" si="256"/>
        <v>1.0332938024333467</v>
      </c>
      <c r="N990" s="259">
        <v>1188.01</v>
      </c>
      <c r="O990" s="168">
        <v>0.65</v>
      </c>
      <c r="P990" s="175">
        <f t="shared" si="257"/>
        <v>2.855009443492775E-3</v>
      </c>
      <c r="Q990" s="259">
        <f t="shared" si="258"/>
        <v>101.8745</v>
      </c>
      <c r="R990" s="168">
        <f t="shared" si="259"/>
        <v>6.9300000000000122</v>
      </c>
      <c r="S990" s="170">
        <f t="shared" si="260"/>
        <v>3.0438792989853792E-2</v>
      </c>
      <c r="T990" s="168" t="s">
        <v>502</v>
      </c>
      <c r="U990" s="168" t="s">
        <v>316</v>
      </c>
      <c r="V990" s="168" t="s">
        <v>384</v>
      </c>
      <c r="W990" s="174">
        <v>1</v>
      </c>
      <c r="X990" s="168" t="s">
        <v>346</v>
      </c>
    </row>
    <row r="991" spans="2:34" hidden="1">
      <c r="B991" s="658"/>
      <c r="C991" s="443"/>
      <c r="D991" s="205">
        <f t="shared" si="242"/>
        <v>5</v>
      </c>
      <c r="E991" s="168" t="s">
        <v>365</v>
      </c>
      <c r="F991" s="259">
        <v>1001.4199999999998</v>
      </c>
      <c r="G991" s="168">
        <v>36.380000000000003</v>
      </c>
      <c r="H991" s="168">
        <v>36.380000000000003</v>
      </c>
      <c r="I991" s="176">
        <f t="shared" si="254"/>
        <v>1</v>
      </c>
      <c r="J991" s="168">
        <v>1.35</v>
      </c>
      <c r="K991" s="176">
        <f t="shared" si="255"/>
        <v>3.7108301264431008E-2</v>
      </c>
      <c r="L991" s="259">
        <v>814.16</v>
      </c>
      <c r="M991" s="176">
        <f t="shared" si="256"/>
        <v>1.0371083012644311</v>
      </c>
      <c r="N991" s="259">
        <v>1099.1199999999999</v>
      </c>
      <c r="O991" s="168">
        <v>0.12</v>
      </c>
      <c r="P991" s="175">
        <f t="shared" si="257"/>
        <v>3.2985156679494225E-3</v>
      </c>
      <c r="Q991" s="259">
        <f t="shared" si="258"/>
        <v>97.69919999999999</v>
      </c>
      <c r="R991" s="168">
        <f t="shared" si="259"/>
        <v>1.2300000000000013</v>
      </c>
      <c r="S991" s="170">
        <f t="shared" si="260"/>
        <v>3.3809785596481616E-2</v>
      </c>
      <c r="T991" s="168" t="s">
        <v>502</v>
      </c>
      <c r="U991" s="168" t="s">
        <v>364</v>
      </c>
      <c r="V991" s="168" t="s">
        <v>366</v>
      </c>
      <c r="W991" s="174">
        <v>1</v>
      </c>
      <c r="X991" s="168" t="s">
        <v>133</v>
      </c>
    </row>
    <row r="992" spans="2:34" hidden="1">
      <c r="B992" s="658"/>
      <c r="C992" s="443"/>
      <c r="D992" s="205">
        <f t="shared" si="242"/>
        <v>6</v>
      </c>
      <c r="E992" s="168" t="s">
        <v>359</v>
      </c>
      <c r="F992" s="259">
        <v>834.18</v>
      </c>
      <c r="G992" s="168">
        <v>80.64</v>
      </c>
      <c r="H992" s="168">
        <v>80.64</v>
      </c>
      <c r="I992" s="176">
        <f t="shared" si="254"/>
        <v>1</v>
      </c>
      <c r="J992" s="168">
        <v>2.98</v>
      </c>
      <c r="K992" s="176">
        <f t="shared" si="255"/>
        <v>3.695436507936508E-2</v>
      </c>
      <c r="L992" s="259">
        <v>313.60000000000002</v>
      </c>
      <c r="M992" s="176">
        <f t="shared" si="256"/>
        <v>1.0369543650793651</v>
      </c>
      <c r="N992" s="259">
        <v>934.53</v>
      </c>
      <c r="O992" s="168">
        <v>0.32</v>
      </c>
      <c r="P992" s="175">
        <f t="shared" si="257"/>
        <v>3.968253968253968E-3</v>
      </c>
      <c r="Q992" s="259">
        <f t="shared" si="258"/>
        <v>100.352</v>
      </c>
      <c r="R992" s="168">
        <f t="shared" si="259"/>
        <v>2.6600000000000041</v>
      </c>
      <c r="S992" s="170">
        <f t="shared" si="260"/>
        <v>3.298611111111116E-2</v>
      </c>
      <c r="T992" s="168" t="s">
        <v>502</v>
      </c>
      <c r="U992" s="168" t="s">
        <v>316</v>
      </c>
      <c r="V992" s="168" t="s">
        <v>384</v>
      </c>
      <c r="W992" s="174">
        <v>1</v>
      </c>
      <c r="X992" s="168" t="s">
        <v>346</v>
      </c>
    </row>
    <row r="993" spans="2:24" hidden="1">
      <c r="B993" s="658"/>
      <c r="C993" s="443"/>
      <c r="D993" s="205">
        <f t="shared" si="242"/>
        <v>7</v>
      </c>
      <c r="E993" s="168" t="s">
        <v>575</v>
      </c>
      <c r="F993" s="259">
        <v>751.1</v>
      </c>
      <c r="G993" s="168">
        <v>248.95</v>
      </c>
      <c r="H993" s="168">
        <v>248.95</v>
      </c>
      <c r="I993" s="176">
        <f t="shared" si="254"/>
        <v>1</v>
      </c>
      <c r="J993" s="168">
        <v>4.6100000000000003</v>
      </c>
      <c r="K993" s="176">
        <f t="shared" si="255"/>
        <v>1.8517774653544889E-2</v>
      </c>
      <c r="L993" s="259">
        <v>185</v>
      </c>
      <c r="M993" s="176">
        <f t="shared" si="256"/>
        <v>1.018517774653545</v>
      </c>
      <c r="N993" s="259">
        <v>852.85</v>
      </c>
      <c r="O993" s="168">
        <v>0.55000000000000004</v>
      </c>
      <c r="P993" s="175">
        <f t="shared" si="257"/>
        <v>2.2092789716810605E-3</v>
      </c>
      <c r="Q993" s="259">
        <f t="shared" si="258"/>
        <v>101.75000000000001</v>
      </c>
      <c r="R993" s="168">
        <f t="shared" si="259"/>
        <v>4.0600000000000138</v>
      </c>
      <c r="S993" s="170">
        <f t="shared" si="260"/>
        <v>1.6308495681863884E-2</v>
      </c>
      <c r="T993" s="168" t="s">
        <v>502</v>
      </c>
      <c r="U993" s="168" t="s">
        <v>316</v>
      </c>
      <c r="V993" s="168" t="s">
        <v>445</v>
      </c>
      <c r="W993" s="174">
        <v>1</v>
      </c>
      <c r="X993" s="168" t="s">
        <v>196</v>
      </c>
    </row>
    <row r="994" spans="2:24" hidden="1">
      <c r="B994" s="658"/>
      <c r="C994" s="443"/>
      <c r="D994" s="205">
        <f t="shared" si="242"/>
        <v>8</v>
      </c>
      <c r="E994" s="168" t="s">
        <v>343</v>
      </c>
      <c r="F994" s="259">
        <v>716.01</v>
      </c>
      <c r="G994" s="168">
        <v>162.36000000000001</v>
      </c>
      <c r="H994" s="168">
        <v>162.36000000000001</v>
      </c>
      <c r="I994" s="176">
        <f t="shared" si="254"/>
        <v>1</v>
      </c>
      <c r="J994" s="168">
        <v>4.21</v>
      </c>
      <c r="K994" s="176">
        <f t="shared" si="255"/>
        <v>2.5930032027592999E-2</v>
      </c>
      <c r="L994" s="259">
        <v>194.04</v>
      </c>
      <c r="M994" s="176">
        <f t="shared" si="256"/>
        <v>1.025930032027593</v>
      </c>
      <c r="N994" s="259">
        <v>816.91</v>
      </c>
      <c r="O994" s="168">
        <v>0.52</v>
      </c>
      <c r="P994" s="175">
        <f t="shared" si="257"/>
        <v>3.2027593003202759E-3</v>
      </c>
      <c r="Q994" s="259">
        <f t="shared" si="258"/>
        <v>100.9008</v>
      </c>
      <c r="R994" s="168">
        <f t="shared" si="259"/>
        <v>3.6900000000000079</v>
      </c>
      <c r="S994" s="170">
        <f t="shared" si="260"/>
        <v>2.2727272727272773E-2</v>
      </c>
      <c r="T994" s="168" t="s">
        <v>502</v>
      </c>
      <c r="U994" s="168" t="s">
        <v>316</v>
      </c>
      <c r="V994" s="168" t="s">
        <v>445</v>
      </c>
      <c r="W994" s="174">
        <v>1</v>
      </c>
      <c r="X994" s="168" t="s">
        <v>179</v>
      </c>
    </row>
    <row r="995" spans="2:24" hidden="1">
      <c r="B995" s="658"/>
      <c r="C995" s="443"/>
      <c r="D995" s="205">
        <f t="shared" si="242"/>
        <v>9</v>
      </c>
      <c r="E995" s="168" t="s">
        <v>453</v>
      </c>
      <c r="F995" s="259">
        <v>709.86</v>
      </c>
      <c r="G995" s="168">
        <v>85.95</v>
      </c>
      <c r="H995" s="168">
        <v>85.95</v>
      </c>
      <c r="I995" s="176">
        <f t="shared" si="254"/>
        <v>1</v>
      </c>
      <c r="J995" s="168">
        <v>2.5499999999999998</v>
      </c>
      <c r="K995" s="176">
        <f t="shared" si="255"/>
        <v>2.9668411867364745E-2</v>
      </c>
      <c r="L995" s="259">
        <v>318.32</v>
      </c>
      <c r="M995" s="176">
        <f t="shared" si="256"/>
        <v>1.0296684118673647</v>
      </c>
      <c r="N995" s="259">
        <v>811.72</v>
      </c>
      <c r="O995" s="168">
        <v>0.32</v>
      </c>
      <c r="P995" s="175">
        <f t="shared" si="257"/>
        <v>3.7230948225712621E-3</v>
      </c>
      <c r="Q995" s="259">
        <f t="shared" si="258"/>
        <v>101.86239999999999</v>
      </c>
      <c r="R995" s="168">
        <f t="shared" si="259"/>
        <v>2.2299999999999973</v>
      </c>
      <c r="S995" s="170">
        <f t="shared" si="260"/>
        <v>2.5945317044793453E-2</v>
      </c>
      <c r="T995" s="168" t="s">
        <v>502</v>
      </c>
      <c r="U995" s="168" t="s">
        <v>364</v>
      </c>
      <c r="V995" s="168" t="s">
        <v>366</v>
      </c>
      <c r="W995" s="174">
        <v>1</v>
      </c>
      <c r="X995" s="168" t="s">
        <v>143</v>
      </c>
    </row>
    <row r="996" spans="2:24" hidden="1">
      <c r="B996" s="658"/>
      <c r="C996" s="443"/>
      <c r="D996" s="205">
        <f t="shared" si="242"/>
        <v>10</v>
      </c>
      <c r="E996" s="168" t="s">
        <v>504</v>
      </c>
      <c r="F996" s="259">
        <v>697.23</v>
      </c>
      <c r="G996" s="168">
        <v>277.2</v>
      </c>
      <c r="H996" s="168">
        <v>277.2</v>
      </c>
      <c r="I996" s="176">
        <f t="shared" si="254"/>
        <v>1</v>
      </c>
      <c r="J996" s="168">
        <v>7.18</v>
      </c>
      <c r="K996" s="176">
        <f t="shared" si="255"/>
        <v>2.5901875901875902E-2</v>
      </c>
      <c r="L996" s="259">
        <v>111.2</v>
      </c>
      <c r="M996" s="176">
        <f t="shared" si="256"/>
        <v>1.0259018759018759</v>
      </c>
      <c r="N996" s="259">
        <v>798.42</v>
      </c>
      <c r="O996" s="168">
        <v>0.91</v>
      </c>
      <c r="P996" s="175">
        <f t="shared" si="257"/>
        <v>3.2828282828282832E-3</v>
      </c>
      <c r="Q996" s="259">
        <f t="shared" si="258"/>
        <v>101.19200000000001</v>
      </c>
      <c r="R996" s="168">
        <f t="shared" si="259"/>
        <v>6.2700000000000067</v>
      </c>
      <c r="S996" s="170">
        <f t="shared" si="260"/>
        <v>2.2619047619047643E-2</v>
      </c>
      <c r="T996" s="168" t="s">
        <v>502</v>
      </c>
      <c r="U996" s="168" t="s">
        <v>316</v>
      </c>
      <c r="V996" s="168" t="s">
        <v>445</v>
      </c>
      <c r="W996" s="174">
        <v>1</v>
      </c>
      <c r="X996" s="168" t="s">
        <v>232</v>
      </c>
    </row>
    <row r="997" spans="2:24" hidden="1">
      <c r="B997" s="657">
        <v>45969</v>
      </c>
      <c r="C997" s="443" t="str">
        <f t="shared" ref="C997" si="268">RIGHT(TEXT(B997,"aaa"),1)</f>
        <v>六</v>
      </c>
      <c r="D997" s="205">
        <f t="shared" si="242"/>
        <v>1</v>
      </c>
      <c r="E997" s="168" t="s">
        <v>447</v>
      </c>
      <c r="F997" s="259">
        <v>8345.7800000000007</v>
      </c>
      <c r="G997" s="168">
        <v>77.92</v>
      </c>
      <c r="H997" s="168">
        <v>107.26</v>
      </c>
      <c r="I997" s="176">
        <f t="shared" si="254"/>
        <v>1.3765400410677617</v>
      </c>
      <c r="J997" s="168">
        <v>0.6</v>
      </c>
      <c r="K997" s="176">
        <f t="shared" si="255"/>
        <v>7.7002053388090345E-3</v>
      </c>
      <c r="L997" s="259">
        <v>278.75</v>
      </c>
      <c r="M997" s="176">
        <f t="shared" si="256"/>
        <v>1.3842402464065708</v>
      </c>
      <c r="N997" s="259">
        <v>8345.7800000000007</v>
      </c>
      <c r="O997" s="168">
        <v>0</v>
      </c>
      <c r="P997" s="175">
        <f t="shared" si="257"/>
        <v>0</v>
      </c>
      <c r="Q997" s="259">
        <f t="shared" si="258"/>
        <v>0</v>
      </c>
      <c r="R997" s="168">
        <f t="shared" si="259"/>
        <v>29.939999999999998</v>
      </c>
      <c r="S997" s="170">
        <f t="shared" si="260"/>
        <v>0.38424024640657078</v>
      </c>
      <c r="T997" s="168" t="s">
        <v>497</v>
      </c>
      <c r="U997" s="168" t="s">
        <v>355</v>
      </c>
      <c r="V997" s="168" t="s">
        <v>448</v>
      </c>
      <c r="W997" s="174">
        <v>1</v>
      </c>
      <c r="X997" s="168" t="s">
        <v>346</v>
      </c>
    </row>
    <row r="998" spans="2:24" hidden="1">
      <c r="B998" s="658"/>
      <c r="C998" s="443"/>
      <c r="D998" s="205">
        <f t="shared" si="242"/>
        <v>2</v>
      </c>
      <c r="E998" s="168" t="s">
        <v>388</v>
      </c>
      <c r="F998" s="259">
        <v>3550</v>
      </c>
      <c r="G998" s="168">
        <v>7184</v>
      </c>
      <c r="H998" s="168">
        <v>7184</v>
      </c>
      <c r="I998" s="176">
        <f t="shared" si="254"/>
        <v>1</v>
      </c>
      <c r="J998" s="168">
        <v>200</v>
      </c>
      <c r="K998" s="176">
        <f t="shared" si="255"/>
        <v>2.7839643652561249E-2</v>
      </c>
      <c r="L998" s="259">
        <v>17.75</v>
      </c>
      <c r="M998" s="176">
        <f t="shared" si="256"/>
        <v>1.0278396436525612</v>
      </c>
      <c r="N998" s="259">
        <v>3550</v>
      </c>
      <c r="O998" s="168">
        <v>0</v>
      </c>
      <c r="P998" s="175">
        <f t="shared" si="257"/>
        <v>0</v>
      </c>
      <c r="Q998" s="259">
        <f t="shared" si="258"/>
        <v>0</v>
      </c>
      <c r="R998" s="168">
        <f t="shared" si="259"/>
        <v>200</v>
      </c>
      <c r="S998" s="170">
        <f t="shared" si="260"/>
        <v>2.7839643652561249E-2</v>
      </c>
      <c r="T998" s="168" t="s">
        <v>497</v>
      </c>
      <c r="U998" s="168" t="s">
        <v>355</v>
      </c>
      <c r="V998" s="168" t="s">
        <v>389</v>
      </c>
      <c r="W998" s="174">
        <v>1</v>
      </c>
      <c r="X998" s="168" t="s">
        <v>176</v>
      </c>
    </row>
    <row r="999" spans="2:24" hidden="1">
      <c r="B999" s="658"/>
      <c r="C999" s="443"/>
      <c r="D999" s="205">
        <f t="shared" si="242"/>
        <v>3</v>
      </c>
      <c r="E999" s="168" t="s">
        <v>385</v>
      </c>
      <c r="F999" s="259">
        <v>2165.6400000000003</v>
      </c>
      <c r="G999" s="168">
        <v>76.42</v>
      </c>
      <c r="H999" s="168">
        <v>76.42</v>
      </c>
      <c r="I999" s="176">
        <f t="shared" si="254"/>
        <v>1</v>
      </c>
      <c r="J999" s="168">
        <v>5.71</v>
      </c>
      <c r="K999" s="176">
        <f t="shared" si="255"/>
        <v>7.4718660036639614E-2</v>
      </c>
      <c r="L999" s="259">
        <v>410.16</v>
      </c>
      <c r="M999" s="176">
        <f t="shared" si="256"/>
        <v>1.0747186600366396</v>
      </c>
      <c r="N999" s="259">
        <v>2342.0100000000002</v>
      </c>
      <c r="O999" s="168">
        <v>0.43</v>
      </c>
      <c r="P999" s="175">
        <f t="shared" si="257"/>
        <v>5.6267992672075374E-3</v>
      </c>
      <c r="Q999" s="259">
        <f t="shared" si="258"/>
        <v>176.36880000000002</v>
      </c>
      <c r="R999" s="168">
        <f t="shared" si="259"/>
        <v>5.279999999999994</v>
      </c>
      <c r="S999" s="170">
        <f t="shared" si="260"/>
        <v>6.9091860769432009E-2</v>
      </c>
      <c r="T999" s="168" t="s">
        <v>502</v>
      </c>
      <c r="U999" s="168" t="s">
        <v>316</v>
      </c>
      <c r="V999" s="168" t="s">
        <v>348</v>
      </c>
      <c r="W999" s="174">
        <v>1</v>
      </c>
      <c r="X999" s="168" t="s">
        <v>346</v>
      </c>
    </row>
    <row r="1000" spans="2:24" hidden="1">
      <c r="B1000" s="658"/>
      <c r="C1000" s="443"/>
      <c r="D1000" s="205">
        <f t="shared" si="242"/>
        <v>4</v>
      </c>
      <c r="E1000" s="168" t="s">
        <v>693</v>
      </c>
      <c r="F1000" s="259">
        <v>2145.09</v>
      </c>
      <c r="G1000" s="168">
        <v>435.01</v>
      </c>
      <c r="H1000" s="168">
        <v>435.01</v>
      </c>
      <c r="I1000" s="176">
        <f t="shared" si="254"/>
        <v>1</v>
      </c>
      <c r="J1000" s="168">
        <v>23.1</v>
      </c>
      <c r="K1000" s="176">
        <f t="shared" si="255"/>
        <v>5.31022275349992E-2</v>
      </c>
      <c r="L1000" s="259">
        <v>100.52</v>
      </c>
      <c r="M1000" s="176">
        <f t="shared" si="256"/>
        <v>1.0531022275349993</v>
      </c>
      <c r="N1000" s="259">
        <v>2322.0100000000002</v>
      </c>
      <c r="O1000" s="168">
        <v>1.76</v>
      </c>
      <c r="P1000" s="175">
        <f t="shared" si="257"/>
        <v>4.0458840026666052E-3</v>
      </c>
      <c r="Q1000" s="259">
        <f t="shared" si="258"/>
        <v>176.9152</v>
      </c>
      <c r="R1000" s="168">
        <f t="shared" si="259"/>
        <v>21.340000000000021</v>
      </c>
      <c r="S1000" s="170">
        <f t="shared" si="260"/>
        <v>4.9056343532332639E-2</v>
      </c>
      <c r="T1000" s="168" t="s">
        <v>502</v>
      </c>
      <c r="U1000" s="168" t="s">
        <v>316</v>
      </c>
      <c r="V1000" s="168" t="s">
        <v>757</v>
      </c>
      <c r="W1000" s="174">
        <v>1</v>
      </c>
      <c r="X1000" s="168" t="s">
        <v>218</v>
      </c>
    </row>
    <row r="1001" spans="2:24" hidden="1">
      <c r="B1001" s="658"/>
      <c r="C1001" s="443"/>
      <c r="D1001" s="205">
        <f t="shared" si="242"/>
        <v>5</v>
      </c>
      <c r="E1001" s="168" t="s">
        <v>365</v>
      </c>
      <c r="F1001" s="259">
        <v>1856.2800000000002</v>
      </c>
      <c r="G1001" s="168">
        <v>42.29</v>
      </c>
      <c r="H1001" s="168">
        <v>42.29</v>
      </c>
      <c r="I1001" s="176">
        <f t="shared" si="254"/>
        <v>1</v>
      </c>
      <c r="J1001" s="168">
        <v>2.5</v>
      </c>
      <c r="K1001" s="176">
        <f t="shared" si="255"/>
        <v>5.9115630172617645E-2</v>
      </c>
      <c r="L1001" s="259">
        <v>814.16</v>
      </c>
      <c r="M1001" s="176">
        <f t="shared" si="256"/>
        <v>1.0591156301726177</v>
      </c>
      <c r="N1001" s="259">
        <v>2035.4</v>
      </c>
      <c r="O1001" s="168">
        <v>0.22</v>
      </c>
      <c r="P1001" s="175">
        <f t="shared" si="257"/>
        <v>5.2021754551903523E-3</v>
      </c>
      <c r="Q1001" s="259">
        <f t="shared" si="258"/>
        <v>179.11519999999999</v>
      </c>
      <c r="R1001" s="168">
        <f t="shared" si="259"/>
        <v>2.2799999999999998</v>
      </c>
      <c r="S1001" s="170">
        <f t="shared" si="260"/>
        <v>5.3913454717427284E-2</v>
      </c>
      <c r="T1001" s="168" t="s">
        <v>502</v>
      </c>
      <c r="U1001" s="168" t="s">
        <v>364</v>
      </c>
      <c r="V1001" s="168" t="s">
        <v>366</v>
      </c>
      <c r="W1001" s="174">
        <v>1</v>
      </c>
      <c r="X1001" s="168" t="s">
        <v>133</v>
      </c>
    </row>
    <row r="1002" spans="2:24" hidden="1">
      <c r="B1002" s="658"/>
      <c r="C1002" s="443"/>
      <c r="D1002" s="205">
        <f t="shared" si="242"/>
        <v>6</v>
      </c>
      <c r="E1002" s="168" t="s">
        <v>506</v>
      </c>
      <c r="F1002" s="259">
        <v>1832.81</v>
      </c>
      <c r="G1002" s="168">
        <v>28.83</v>
      </c>
      <c r="H1002" s="168">
        <v>28.83</v>
      </c>
      <c r="I1002" s="176">
        <f t="shared" si="254"/>
        <v>1</v>
      </c>
      <c r="J1002" s="168">
        <v>2.16</v>
      </c>
      <c r="K1002" s="176">
        <f t="shared" si="255"/>
        <v>7.4921956295525505E-2</v>
      </c>
      <c r="L1002" s="259">
        <v>930.36</v>
      </c>
      <c r="M1002" s="176">
        <f t="shared" si="256"/>
        <v>1.0749219562955254</v>
      </c>
      <c r="N1002" s="259">
        <v>2009.58</v>
      </c>
      <c r="O1002" s="168">
        <v>0.19</v>
      </c>
      <c r="P1002" s="175">
        <f t="shared" si="257"/>
        <v>6.5903572667360393E-3</v>
      </c>
      <c r="Q1002" s="259">
        <f t="shared" si="258"/>
        <v>176.76840000000001</v>
      </c>
      <c r="R1002" s="168">
        <f t="shared" si="259"/>
        <v>1.9700000000000002</v>
      </c>
      <c r="S1002" s="170">
        <f t="shared" si="260"/>
        <v>6.8331599028789464E-2</v>
      </c>
      <c r="T1002" s="168" t="s">
        <v>502</v>
      </c>
      <c r="U1002" s="168" t="s">
        <v>316</v>
      </c>
      <c r="V1002" s="168" t="s">
        <v>445</v>
      </c>
      <c r="W1002" s="174">
        <v>1</v>
      </c>
      <c r="X1002" s="168" t="s">
        <v>143</v>
      </c>
    </row>
    <row r="1003" spans="2:24" hidden="1">
      <c r="B1003" s="658"/>
      <c r="C1003" s="443"/>
      <c r="D1003" s="205">
        <f t="shared" si="242"/>
        <v>7</v>
      </c>
      <c r="E1003" s="168" t="s">
        <v>453</v>
      </c>
      <c r="F1003" s="259">
        <v>1597.97</v>
      </c>
      <c r="G1003" s="168">
        <v>96.98</v>
      </c>
      <c r="H1003" s="168">
        <v>96.98</v>
      </c>
      <c r="I1003" s="176">
        <f t="shared" si="254"/>
        <v>1</v>
      </c>
      <c r="J1003" s="168">
        <v>5.58</v>
      </c>
      <c r="K1003" s="176">
        <f t="shared" si="255"/>
        <v>5.7537636626108474E-2</v>
      </c>
      <c r="L1003" s="259">
        <v>318.32</v>
      </c>
      <c r="M1003" s="176">
        <f t="shared" si="256"/>
        <v>1.0575376366261084</v>
      </c>
      <c r="N1003" s="259">
        <v>1776.23</v>
      </c>
      <c r="O1003" s="168">
        <v>0.56000000000000005</v>
      </c>
      <c r="P1003" s="175">
        <f t="shared" si="257"/>
        <v>5.7743864714374102E-3</v>
      </c>
      <c r="Q1003" s="259">
        <f t="shared" si="258"/>
        <v>178.25920000000002</v>
      </c>
      <c r="R1003" s="168">
        <f t="shared" si="259"/>
        <v>5.0199999999999978</v>
      </c>
      <c r="S1003" s="170">
        <f t="shared" si="260"/>
        <v>5.1763250154671044E-2</v>
      </c>
      <c r="T1003" s="168" t="s">
        <v>502</v>
      </c>
      <c r="U1003" s="168" t="s">
        <v>364</v>
      </c>
      <c r="V1003" s="168" t="s">
        <v>366</v>
      </c>
      <c r="W1003" s="174">
        <v>1</v>
      </c>
      <c r="X1003" s="168" t="s">
        <v>143</v>
      </c>
    </row>
    <row r="1004" spans="2:24" hidden="1">
      <c r="B1004" s="658"/>
      <c r="C1004" s="443"/>
      <c r="D1004" s="205">
        <f t="shared" si="242"/>
        <v>8</v>
      </c>
      <c r="E1004" s="168" t="s">
        <v>611</v>
      </c>
      <c r="F1004" s="259">
        <v>1539.28</v>
      </c>
      <c r="G1004" s="168">
        <v>87.57</v>
      </c>
      <c r="H1004" s="168">
        <v>87.57</v>
      </c>
      <c r="I1004" s="176">
        <f t="shared" si="254"/>
        <v>1</v>
      </c>
      <c r="J1004" s="168">
        <v>5.14</v>
      </c>
      <c r="K1004" s="176">
        <f t="shared" si="255"/>
        <v>5.8695900422519126E-2</v>
      </c>
      <c r="L1004" s="259">
        <v>333.9</v>
      </c>
      <c r="M1004" s="176">
        <f t="shared" si="256"/>
        <v>1.0586959004225192</v>
      </c>
      <c r="N1004" s="259">
        <v>1716.25</v>
      </c>
      <c r="O1004" s="168">
        <v>0.53</v>
      </c>
      <c r="P1004" s="175">
        <f t="shared" si="257"/>
        <v>6.0523010163297938E-3</v>
      </c>
      <c r="Q1004" s="259">
        <f t="shared" si="258"/>
        <v>176.96699999999998</v>
      </c>
      <c r="R1004" s="168">
        <f t="shared" si="259"/>
        <v>4.6100000000000003</v>
      </c>
      <c r="S1004" s="170">
        <f t="shared" si="260"/>
        <v>5.2643599406189345E-2</v>
      </c>
      <c r="T1004" s="168" t="s">
        <v>502</v>
      </c>
      <c r="U1004" s="168" t="s">
        <v>364</v>
      </c>
      <c r="V1004" s="168" t="s">
        <v>366</v>
      </c>
      <c r="W1004" s="174">
        <v>1</v>
      </c>
      <c r="X1004" s="168" t="s">
        <v>134</v>
      </c>
    </row>
    <row r="1005" spans="2:24" hidden="1">
      <c r="B1005" s="658"/>
      <c r="C1005" s="443"/>
      <c r="D1005" s="205">
        <f t="shared" si="242"/>
        <v>9</v>
      </c>
      <c r="E1005" s="168" t="s">
        <v>359</v>
      </c>
      <c r="F1005" s="259">
        <v>1392.38</v>
      </c>
      <c r="G1005" s="168">
        <v>84.73</v>
      </c>
      <c r="H1005" s="168">
        <v>84.73</v>
      </c>
      <c r="I1005" s="176">
        <f t="shared" si="254"/>
        <v>1</v>
      </c>
      <c r="J1005" s="168">
        <v>5</v>
      </c>
      <c r="K1005" s="176">
        <f t="shared" si="255"/>
        <v>5.9010976041543727E-2</v>
      </c>
      <c r="L1005" s="259">
        <v>313.60000000000002</v>
      </c>
      <c r="M1005" s="176">
        <f t="shared" si="256"/>
        <v>1.0590109760415438</v>
      </c>
      <c r="N1005" s="259">
        <v>1568</v>
      </c>
      <c r="O1005" s="168">
        <v>0.56000000000000005</v>
      </c>
      <c r="P1005" s="175">
        <f t="shared" si="257"/>
        <v>6.6092293166528978E-3</v>
      </c>
      <c r="Q1005" s="259">
        <f t="shared" si="258"/>
        <v>175.61600000000004</v>
      </c>
      <c r="R1005" s="168">
        <f t="shared" si="259"/>
        <v>4.4399999999999995</v>
      </c>
      <c r="S1005" s="170">
        <f t="shared" si="260"/>
        <v>5.240174672489082E-2</v>
      </c>
      <c r="T1005" s="168" t="s">
        <v>502</v>
      </c>
      <c r="U1005" s="168" t="s">
        <v>316</v>
      </c>
      <c r="V1005" s="168" t="s">
        <v>384</v>
      </c>
      <c r="W1005" s="174">
        <v>1</v>
      </c>
      <c r="X1005" s="168" t="s">
        <v>346</v>
      </c>
    </row>
    <row r="1006" spans="2:24" hidden="1">
      <c r="B1006" s="658"/>
      <c r="C1006" s="443"/>
      <c r="D1006" s="205">
        <f t="shared" si="242"/>
        <v>10</v>
      </c>
      <c r="E1006" s="168" t="s">
        <v>416</v>
      </c>
      <c r="F1006" s="259">
        <v>1369.8200000000002</v>
      </c>
      <c r="G1006" s="168">
        <v>225.9</v>
      </c>
      <c r="H1006" s="168">
        <v>225.9</v>
      </c>
      <c r="I1006" s="176">
        <f t="shared" si="254"/>
        <v>1</v>
      </c>
      <c r="J1006" s="168">
        <v>11.99</v>
      </c>
      <c r="K1006" s="176">
        <f t="shared" si="255"/>
        <v>5.3076582558654273E-2</v>
      </c>
      <c r="L1006" s="259">
        <v>156.72999999999999</v>
      </c>
      <c r="M1006" s="176">
        <f t="shared" si="256"/>
        <v>1.0530765825586543</v>
      </c>
      <c r="N1006" s="259">
        <v>1879.19</v>
      </c>
      <c r="O1006" s="168">
        <v>3.25</v>
      </c>
      <c r="P1006" s="175">
        <f t="shared" si="257"/>
        <v>1.4386896857016378E-2</v>
      </c>
      <c r="Q1006" s="259">
        <f t="shared" si="258"/>
        <v>509.37249999999995</v>
      </c>
      <c r="R1006" s="168">
        <f t="shared" si="259"/>
        <v>8.7400000000000091</v>
      </c>
      <c r="S1006" s="170">
        <f t="shared" si="260"/>
        <v>3.868968570163793E-2</v>
      </c>
      <c r="T1006" s="168" t="s">
        <v>502</v>
      </c>
      <c r="U1006" s="168" t="s">
        <v>316</v>
      </c>
      <c r="V1006" s="168" t="s">
        <v>384</v>
      </c>
      <c r="W1006" s="174">
        <v>1</v>
      </c>
      <c r="X1006" s="168" t="s">
        <v>346</v>
      </c>
    </row>
    <row r="1007" spans="2:24" hidden="1">
      <c r="B1007" s="657">
        <v>45970</v>
      </c>
      <c r="C1007" s="443" t="str">
        <f t="shared" ref="C1007" si="269">RIGHT(TEXT(B1007,"aaa"),1)</f>
        <v>日</v>
      </c>
      <c r="D1007" s="205">
        <f t="shared" si="242"/>
        <v>1</v>
      </c>
      <c r="E1007" s="168" t="s">
        <v>447</v>
      </c>
      <c r="F1007" s="259">
        <v>6405.68</v>
      </c>
      <c r="G1007" s="168">
        <v>47.92</v>
      </c>
      <c r="H1007" s="168">
        <v>70.900000000000006</v>
      </c>
      <c r="I1007" s="176">
        <f t="shared" si="254"/>
        <v>1.4795492487479132</v>
      </c>
      <c r="J1007" s="168">
        <v>0</v>
      </c>
      <c r="K1007" s="176">
        <f t="shared" si="255"/>
        <v>0</v>
      </c>
      <c r="L1007" s="259">
        <v>278.75</v>
      </c>
      <c r="M1007" s="176">
        <f t="shared" si="256"/>
        <v>1.4795492487479132</v>
      </c>
      <c r="N1007" s="259">
        <v>6405.68</v>
      </c>
      <c r="O1007" s="168">
        <v>0</v>
      </c>
      <c r="P1007" s="175">
        <f t="shared" si="257"/>
        <v>0</v>
      </c>
      <c r="Q1007" s="259">
        <f t="shared" si="258"/>
        <v>0</v>
      </c>
      <c r="R1007" s="168">
        <f t="shared" si="259"/>
        <v>22.980000000000004</v>
      </c>
      <c r="S1007" s="170">
        <f t="shared" si="260"/>
        <v>0.47954924874791327</v>
      </c>
      <c r="T1007" s="168" t="s">
        <v>497</v>
      </c>
      <c r="U1007" s="168" t="s">
        <v>355</v>
      </c>
      <c r="V1007" s="168" t="s">
        <v>448</v>
      </c>
      <c r="W1007" s="174">
        <v>1</v>
      </c>
      <c r="X1007" s="168" t="s">
        <v>192</v>
      </c>
    </row>
    <row r="1008" spans="2:24" hidden="1">
      <c r="B1008" s="658"/>
      <c r="C1008" s="443"/>
      <c r="D1008" s="205">
        <f t="shared" si="242"/>
        <v>2</v>
      </c>
      <c r="E1008" s="168" t="s">
        <v>359</v>
      </c>
      <c r="F1008" s="259">
        <v>2201.4699999999998</v>
      </c>
      <c r="G1008" s="168">
        <v>117.68</v>
      </c>
      <c r="H1008" s="168">
        <v>117.68</v>
      </c>
      <c r="I1008" s="176">
        <f t="shared" si="254"/>
        <v>1</v>
      </c>
      <c r="J1008" s="168">
        <v>7.53</v>
      </c>
      <c r="K1008" s="176">
        <f t="shared" si="255"/>
        <v>6.3987083616587351E-2</v>
      </c>
      <c r="L1008" s="259">
        <v>313.60000000000002</v>
      </c>
      <c r="M1008" s="176">
        <f t="shared" si="256"/>
        <v>1.0639870836165874</v>
      </c>
      <c r="N1008" s="259">
        <v>2361.41</v>
      </c>
      <c r="O1008" s="168">
        <v>0.51</v>
      </c>
      <c r="P1008" s="175">
        <f t="shared" si="257"/>
        <v>4.3337865397688642E-3</v>
      </c>
      <c r="Q1008" s="259">
        <f t="shared" si="258"/>
        <v>159.93600000000001</v>
      </c>
      <c r="R1008" s="168">
        <f t="shared" si="259"/>
        <v>7.0200000000000014</v>
      </c>
      <c r="S1008" s="170">
        <f t="shared" si="260"/>
        <v>5.9653297076818497E-2</v>
      </c>
      <c r="T1008" s="168" t="s">
        <v>502</v>
      </c>
      <c r="U1008" s="168" t="s">
        <v>316</v>
      </c>
      <c r="V1008" s="168" t="s">
        <v>384</v>
      </c>
      <c r="W1008" s="174">
        <v>1</v>
      </c>
      <c r="X1008" s="168" t="s">
        <v>346</v>
      </c>
    </row>
    <row r="1009" spans="2:24" hidden="1">
      <c r="B1009" s="658"/>
      <c r="C1009" s="443"/>
      <c r="D1009" s="205">
        <f t="shared" si="242"/>
        <v>3</v>
      </c>
      <c r="E1009" s="168" t="s">
        <v>343</v>
      </c>
      <c r="F1009" s="259">
        <v>1952.05</v>
      </c>
      <c r="G1009" s="168">
        <v>243.21</v>
      </c>
      <c r="H1009" s="168">
        <v>243.21</v>
      </c>
      <c r="I1009" s="176">
        <f t="shared" si="254"/>
        <v>1</v>
      </c>
      <c r="J1009" s="168">
        <v>10.89</v>
      </c>
      <c r="K1009" s="176">
        <f t="shared" si="255"/>
        <v>4.4776119402985072E-2</v>
      </c>
      <c r="L1009" s="259">
        <v>194.04</v>
      </c>
      <c r="M1009" s="176">
        <f t="shared" si="256"/>
        <v>1.0447761194029852</v>
      </c>
      <c r="N1009" s="259">
        <v>2113.1</v>
      </c>
      <c r="O1009" s="168">
        <v>0.83</v>
      </c>
      <c r="P1009" s="175">
        <f t="shared" si="257"/>
        <v>3.4126886230006989E-3</v>
      </c>
      <c r="Q1009" s="259">
        <f t="shared" si="258"/>
        <v>161.05319999999998</v>
      </c>
      <c r="R1009" s="168">
        <f t="shared" si="259"/>
        <v>10.060000000000015</v>
      </c>
      <c r="S1009" s="170">
        <f t="shared" si="260"/>
        <v>4.1363430779984438E-2</v>
      </c>
      <c r="T1009" s="168" t="s">
        <v>502</v>
      </c>
      <c r="U1009" s="168" t="s">
        <v>316</v>
      </c>
      <c r="V1009" s="168" t="s">
        <v>445</v>
      </c>
      <c r="W1009" s="174">
        <v>1</v>
      </c>
      <c r="X1009" s="168" t="s">
        <v>179</v>
      </c>
    </row>
    <row r="1010" spans="2:24" hidden="1">
      <c r="B1010" s="658"/>
      <c r="C1010" s="443"/>
      <c r="D1010" s="205">
        <f t="shared" si="242"/>
        <v>4</v>
      </c>
      <c r="E1010" s="168" t="s">
        <v>575</v>
      </c>
      <c r="F1010" s="259">
        <v>1925.8500000000001</v>
      </c>
      <c r="G1010" s="168">
        <v>352.55</v>
      </c>
      <c r="H1010" s="168">
        <v>352.55</v>
      </c>
      <c r="I1010" s="176">
        <f t="shared" si="254"/>
        <v>1</v>
      </c>
      <c r="J1010" s="168">
        <v>11.28</v>
      </c>
      <c r="K1010" s="176">
        <f t="shared" si="255"/>
        <v>3.1995461636647279E-2</v>
      </c>
      <c r="L1010" s="259">
        <v>185</v>
      </c>
      <c r="M1010" s="176">
        <f t="shared" si="256"/>
        <v>1.0319954616366471</v>
      </c>
      <c r="N1010" s="259">
        <v>2086.8000000000002</v>
      </c>
      <c r="O1010" s="168">
        <v>0.87</v>
      </c>
      <c r="P1010" s="175">
        <f t="shared" si="257"/>
        <v>2.4677350730392851E-3</v>
      </c>
      <c r="Q1010" s="259">
        <f t="shared" si="258"/>
        <v>160.94999999999999</v>
      </c>
      <c r="R1010" s="168">
        <f t="shared" si="259"/>
        <v>10.409999999999973</v>
      </c>
      <c r="S1010" s="170">
        <f t="shared" si="260"/>
        <v>2.9527726563607921E-2</v>
      </c>
      <c r="T1010" s="168" t="s">
        <v>502</v>
      </c>
      <c r="U1010" s="168" t="s">
        <v>316</v>
      </c>
      <c r="V1010" s="168" t="s">
        <v>445</v>
      </c>
      <c r="W1010" s="174">
        <v>1</v>
      </c>
      <c r="X1010" s="168" t="s">
        <v>196</v>
      </c>
    </row>
    <row r="1011" spans="2:24" hidden="1">
      <c r="B1011" s="658"/>
      <c r="C1011" s="443"/>
      <c r="D1011" s="205">
        <f t="shared" si="242"/>
        <v>5</v>
      </c>
      <c r="E1011" s="168" t="s">
        <v>365</v>
      </c>
      <c r="F1011" s="259">
        <v>1864.43</v>
      </c>
      <c r="G1011" s="168">
        <v>38.86</v>
      </c>
      <c r="H1011" s="168">
        <v>38.86</v>
      </c>
      <c r="I1011" s="176">
        <f t="shared" si="254"/>
        <v>1</v>
      </c>
      <c r="J1011" s="168">
        <v>2.4900000000000002</v>
      </c>
      <c r="K1011" s="176">
        <f t="shared" si="255"/>
        <v>6.4076170869788993E-2</v>
      </c>
      <c r="L1011" s="259">
        <v>814.16</v>
      </c>
      <c r="M1011" s="176">
        <f t="shared" si="256"/>
        <v>1.064076170869789</v>
      </c>
      <c r="N1011" s="259">
        <v>2027.26</v>
      </c>
      <c r="O1011" s="168">
        <v>0.2</v>
      </c>
      <c r="P1011" s="175">
        <f t="shared" si="257"/>
        <v>5.1466803911477104E-3</v>
      </c>
      <c r="Q1011" s="259">
        <f t="shared" si="258"/>
        <v>162.83199999999999</v>
      </c>
      <c r="R1011" s="168">
        <f t="shared" si="259"/>
        <v>2.2900000000000018</v>
      </c>
      <c r="S1011" s="170">
        <f t="shared" si="260"/>
        <v>5.8929490478641322E-2</v>
      </c>
      <c r="T1011" s="168" t="s">
        <v>502</v>
      </c>
      <c r="U1011" s="168" t="s">
        <v>364</v>
      </c>
      <c r="V1011" s="168" t="s">
        <v>366</v>
      </c>
      <c r="W1011" s="174">
        <v>1</v>
      </c>
      <c r="X1011" s="168" t="s">
        <v>133</v>
      </c>
    </row>
    <row r="1012" spans="2:24" hidden="1">
      <c r="B1012" s="658"/>
      <c r="C1012" s="443"/>
      <c r="D1012" s="205">
        <f t="shared" ref="D1012:D1075" si="270">D1002</f>
        <v>6</v>
      </c>
      <c r="E1012" s="168" t="s">
        <v>418</v>
      </c>
      <c r="F1012" s="259">
        <v>1550.67</v>
      </c>
      <c r="G1012" s="168">
        <v>131.37</v>
      </c>
      <c r="H1012" s="168">
        <v>131.37</v>
      </c>
      <c r="I1012" s="176">
        <f t="shared" si="254"/>
        <v>1</v>
      </c>
      <c r="J1012" s="168">
        <v>8.41</v>
      </c>
      <c r="K1012" s="176">
        <f t="shared" si="255"/>
        <v>6.4017660044150104E-2</v>
      </c>
      <c r="L1012" s="259">
        <v>203.5</v>
      </c>
      <c r="M1012" s="176">
        <f t="shared" si="256"/>
        <v>1.06401766004415</v>
      </c>
      <c r="N1012" s="259">
        <v>1711.44</v>
      </c>
      <c r="O1012" s="168">
        <v>0.79</v>
      </c>
      <c r="P1012" s="175">
        <f t="shared" si="257"/>
        <v>6.0135495166324122E-3</v>
      </c>
      <c r="Q1012" s="259">
        <f t="shared" si="258"/>
        <v>160.76500000000001</v>
      </c>
      <c r="R1012" s="168">
        <f t="shared" si="259"/>
        <v>7.6199999999999966</v>
      </c>
      <c r="S1012" s="170">
        <f t="shared" si="260"/>
        <v>5.8004110527517673E-2</v>
      </c>
      <c r="T1012" s="168" t="s">
        <v>502</v>
      </c>
      <c r="U1012" s="168" t="s">
        <v>316</v>
      </c>
      <c r="V1012" s="168" t="s">
        <v>384</v>
      </c>
      <c r="W1012" s="174">
        <v>1</v>
      </c>
      <c r="X1012" s="168" t="s">
        <v>346</v>
      </c>
    </row>
    <row r="1013" spans="2:24" hidden="1">
      <c r="B1013" s="658"/>
      <c r="C1013" s="443"/>
      <c r="D1013" s="205">
        <f t="shared" si="270"/>
        <v>7</v>
      </c>
      <c r="E1013" s="168" t="s">
        <v>385</v>
      </c>
      <c r="F1013" s="259">
        <v>1476.58</v>
      </c>
      <c r="G1013" s="168">
        <v>104.02</v>
      </c>
      <c r="H1013" s="168">
        <v>104.02</v>
      </c>
      <c r="I1013" s="176">
        <f t="shared" si="254"/>
        <v>1</v>
      </c>
      <c r="J1013" s="168">
        <v>3.99</v>
      </c>
      <c r="K1013" s="176">
        <f t="shared" si="255"/>
        <v>3.8358008075370126E-2</v>
      </c>
      <c r="L1013" s="259">
        <v>410.16</v>
      </c>
      <c r="M1013" s="176">
        <f t="shared" si="256"/>
        <v>1.03835800807537</v>
      </c>
      <c r="N1013" s="259">
        <v>1636.54</v>
      </c>
      <c r="O1013" s="168">
        <v>0.39</v>
      </c>
      <c r="P1013" s="175">
        <f t="shared" si="257"/>
        <v>3.7492789848106137E-3</v>
      </c>
      <c r="Q1013" s="259">
        <f t="shared" si="258"/>
        <v>159.9624</v>
      </c>
      <c r="R1013" s="168">
        <f t="shared" si="259"/>
        <v>3.5999999999999948</v>
      </c>
      <c r="S1013" s="170">
        <f t="shared" si="260"/>
        <v>3.4608729090559461E-2</v>
      </c>
      <c r="T1013" s="168" t="s">
        <v>502</v>
      </c>
      <c r="U1013" s="168" t="s">
        <v>316</v>
      </c>
      <c r="V1013" s="168" t="s">
        <v>348</v>
      </c>
      <c r="W1013" s="174">
        <v>1</v>
      </c>
      <c r="X1013" s="168" t="s">
        <v>346</v>
      </c>
    </row>
    <row r="1014" spans="2:24" hidden="1">
      <c r="B1014" s="658"/>
      <c r="C1014" s="443"/>
      <c r="D1014" s="205">
        <f t="shared" si="270"/>
        <v>8</v>
      </c>
      <c r="E1014" s="168" t="s">
        <v>613</v>
      </c>
      <c r="F1014" s="259">
        <v>1421.63</v>
      </c>
      <c r="G1014" s="168">
        <v>208.43</v>
      </c>
      <c r="H1014" s="168">
        <v>208.43</v>
      </c>
      <c r="I1014" s="176">
        <f t="shared" si="254"/>
        <v>1</v>
      </c>
      <c r="J1014" s="168">
        <v>12.01</v>
      </c>
      <c r="K1014" s="176">
        <f t="shared" si="255"/>
        <v>5.7621263733627595E-2</v>
      </c>
      <c r="L1014" s="259">
        <v>156.74</v>
      </c>
      <c r="M1014" s="176">
        <f t="shared" si="256"/>
        <v>1.0576212637336275</v>
      </c>
      <c r="N1014" s="259">
        <v>1882.45</v>
      </c>
      <c r="O1014" s="168">
        <v>2.94</v>
      </c>
      <c r="P1014" s="175">
        <f t="shared" si="257"/>
        <v>1.4105455068848053E-2</v>
      </c>
      <c r="Q1014" s="259">
        <f t="shared" si="258"/>
        <v>460.81560000000002</v>
      </c>
      <c r="R1014" s="168">
        <f t="shared" si="259"/>
        <v>9.0699999999999914</v>
      </c>
      <c r="S1014" s="170">
        <f t="shared" si="260"/>
        <v>4.3515808664779498E-2</v>
      </c>
      <c r="T1014" s="168" t="s">
        <v>502</v>
      </c>
      <c r="U1014" s="168" t="s">
        <v>364</v>
      </c>
      <c r="V1014" s="168" t="s">
        <v>366</v>
      </c>
      <c r="W1014" s="174">
        <v>1</v>
      </c>
      <c r="X1014" s="168" t="s">
        <v>346</v>
      </c>
    </row>
    <row r="1015" spans="2:24" hidden="1">
      <c r="B1015" s="658"/>
      <c r="C1015" s="443"/>
      <c r="D1015" s="205">
        <f t="shared" si="270"/>
        <v>9</v>
      </c>
      <c r="E1015" s="168" t="s">
        <v>453</v>
      </c>
      <c r="F1015" s="259">
        <v>1371.9599999999998</v>
      </c>
      <c r="G1015" s="168">
        <v>93.91</v>
      </c>
      <c r="H1015" s="168">
        <v>93.91</v>
      </c>
      <c r="I1015" s="176">
        <f t="shared" si="254"/>
        <v>1</v>
      </c>
      <c r="J1015" s="168">
        <v>4.8099999999999996</v>
      </c>
      <c r="K1015" s="176">
        <f t="shared" si="255"/>
        <v>5.1219252475774676E-2</v>
      </c>
      <c r="L1015" s="259">
        <v>318.32</v>
      </c>
      <c r="M1015" s="176">
        <f t="shared" si="256"/>
        <v>1.0512192524757746</v>
      </c>
      <c r="N1015" s="259">
        <v>1531.12</v>
      </c>
      <c r="O1015" s="168">
        <v>0.5</v>
      </c>
      <c r="P1015" s="175">
        <f t="shared" si="257"/>
        <v>5.3242466191033974E-3</v>
      </c>
      <c r="Q1015" s="259">
        <f t="shared" si="258"/>
        <v>159.16</v>
      </c>
      <c r="R1015" s="168">
        <f t="shared" si="259"/>
        <v>4.3100000000000023</v>
      </c>
      <c r="S1015" s="170">
        <f t="shared" si="260"/>
        <v>4.5895005856671306E-2</v>
      </c>
      <c r="T1015" s="168" t="s">
        <v>502</v>
      </c>
      <c r="U1015" s="168" t="s">
        <v>364</v>
      </c>
      <c r="V1015" s="168" t="s">
        <v>366</v>
      </c>
      <c r="W1015" s="174">
        <v>1</v>
      </c>
      <c r="X1015" s="168" t="s">
        <v>143</v>
      </c>
    </row>
    <row r="1016" spans="2:24" hidden="1">
      <c r="B1016" s="658"/>
      <c r="C1016" s="443"/>
      <c r="D1016" s="205">
        <f t="shared" si="270"/>
        <v>10</v>
      </c>
      <c r="E1016" s="168" t="s">
        <v>416</v>
      </c>
      <c r="F1016" s="259">
        <v>1354.15</v>
      </c>
      <c r="G1016" s="168">
        <v>206.44</v>
      </c>
      <c r="H1016" s="168">
        <v>206.44</v>
      </c>
      <c r="I1016" s="176">
        <f t="shared" si="254"/>
        <v>1</v>
      </c>
      <c r="J1016" s="168">
        <v>11.89</v>
      </c>
      <c r="K1016" s="176">
        <f t="shared" si="255"/>
        <v>5.759542724278241E-2</v>
      </c>
      <c r="L1016" s="259">
        <v>156.72999999999999</v>
      </c>
      <c r="M1016" s="176">
        <f t="shared" si="256"/>
        <v>1.0575954272427823</v>
      </c>
      <c r="N1016" s="259">
        <v>1863.52</v>
      </c>
      <c r="O1016" s="168">
        <v>3.25</v>
      </c>
      <c r="P1016" s="175">
        <f t="shared" si="257"/>
        <v>1.5743073047858942E-2</v>
      </c>
      <c r="Q1016" s="259">
        <f t="shared" si="258"/>
        <v>509.37249999999995</v>
      </c>
      <c r="R1016" s="168">
        <f t="shared" si="259"/>
        <v>8.6399999999999864</v>
      </c>
      <c r="S1016" s="170">
        <f t="shared" si="260"/>
        <v>4.1852354194923398E-2</v>
      </c>
      <c r="T1016" s="168" t="s">
        <v>502</v>
      </c>
      <c r="U1016" s="168" t="s">
        <v>316</v>
      </c>
      <c r="V1016" s="168" t="s">
        <v>384</v>
      </c>
      <c r="W1016" s="174">
        <v>1</v>
      </c>
      <c r="X1016" s="168" t="s">
        <v>346</v>
      </c>
    </row>
    <row r="1017" spans="2:24" hidden="1">
      <c r="B1017" s="657">
        <v>45971</v>
      </c>
      <c r="C1017" s="443" t="str">
        <f t="shared" ref="C1017" si="271">RIGHT(TEXT(B1017,"aaa"),1)</f>
        <v>一</v>
      </c>
      <c r="D1017" s="205">
        <f t="shared" si="270"/>
        <v>1</v>
      </c>
      <c r="E1017" s="168" t="s">
        <v>388</v>
      </c>
      <c r="F1017" s="259">
        <v>10650</v>
      </c>
      <c r="G1017" s="168">
        <v>10923</v>
      </c>
      <c r="H1017" s="168">
        <v>10923</v>
      </c>
      <c r="I1017" s="176">
        <f t="shared" si="254"/>
        <v>1</v>
      </c>
      <c r="J1017" s="168">
        <v>600</v>
      </c>
      <c r="K1017" s="176">
        <f t="shared" si="255"/>
        <v>5.4929964295523208E-2</v>
      </c>
      <c r="L1017" s="259">
        <v>17.75</v>
      </c>
      <c r="M1017" s="176">
        <f t="shared" si="256"/>
        <v>1.0549299642955232</v>
      </c>
      <c r="N1017" s="259">
        <v>10650</v>
      </c>
      <c r="O1017" s="168">
        <v>0</v>
      </c>
      <c r="P1017" s="175">
        <f t="shared" si="257"/>
        <v>0</v>
      </c>
      <c r="Q1017" s="259">
        <f t="shared" si="258"/>
        <v>0</v>
      </c>
      <c r="R1017" s="168">
        <f t="shared" si="259"/>
        <v>600</v>
      </c>
      <c r="S1017" s="170">
        <f t="shared" si="260"/>
        <v>5.4929964295523208E-2</v>
      </c>
      <c r="T1017" s="168" t="s">
        <v>497</v>
      </c>
      <c r="U1017" s="168" t="s">
        <v>364</v>
      </c>
      <c r="V1017" s="168" t="s">
        <v>389</v>
      </c>
      <c r="W1017" s="174">
        <v>1</v>
      </c>
      <c r="X1017" s="168" t="s">
        <v>176</v>
      </c>
    </row>
    <row r="1018" spans="2:24" hidden="1">
      <c r="B1018" s="658"/>
      <c r="C1018" s="443"/>
      <c r="D1018" s="205">
        <f t="shared" si="270"/>
        <v>2</v>
      </c>
      <c r="E1018" s="168" t="s">
        <v>447</v>
      </c>
      <c r="F1018" s="259">
        <v>4632.83</v>
      </c>
      <c r="G1018" s="168">
        <v>46.88</v>
      </c>
      <c r="H1018" s="168">
        <v>63.5</v>
      </c>
      <c r="I1018" s="176">
        <f t="shared" si="254"/>
        <v>1.3545221843003412</v>
      </c>
      <c r="J1018" s="168">
        <v>0</v>
      </c>
      <c r="K1018" s="176">
        <f t="shared" si="255"/>
        <v>0</v>
      </c>
      <c r="L1018" s="259">
        <v>278.75</v>
      </c>
      <c r="M1018" s="176">
        <f t="shared" si="256"/>
        <v>1.3545221843003412</v>
      </c>
      <c r="N1018" s="259">
        <v>4632.83</v>
      </c>
      <c r="O1018" s="168">
        <v>0</v>
      </c>
      <c r="P1018" s="175">
        <f t="shared" si="257"/>
        <v>0</v>
      </c>
      <c r="Q1018" s="259">
        <f t="shared" si="258"/>
        <v>0</v>
      </c>
      <c r="R1018" s="168">
        <f t="shared" si="259"/>
        <v>16.619999999999997</v>
      </c>
      <c r="S1018" s="170">
        <f t="shared" si="260"/>
        <v>0.35452218430034121</v>
      </c>
      <c r="T1018" s="168" t="s">
        <v>497</v>
      </c>
      <c r="U1018" s="168" t="s">
        <v>355</v>
      </c>
      <c r="V1018" s="168" t="s">
        <v>448</v>
      </c>
      <c r="W1018" s="174">
        <v>1</v>
      </c>
      <c r="X1018" s="168" t="s">
        <v>192</v>
      </c>
    </row>
    <row r="1019" spans="2:24" hidden="1">
      <c r="B1019" s="658"/>
      <c r="C1019" s="443"/>
      <c r="D1019" s="205">
        <f t="shared" si="270"/>
        <v>3</v>
      </c>
      <c r="E1019" s="168" t="s">
        <v>370</v>
      </c>
      <c r="F1019" s="259">
        <v>2781.9900000000002</v>
      </c>
      <c r="G1019" s="168">
        <v>125.89</v>
      </c>
      <c r="H1019" s="168">
        <v>125.89</v>
      </c>
      <c r="I1019" s="176">
        <f t="shared" si="254"/>
        <v>1</v>
      </c>
      <c r="J1019" s="168">
        <v>8.9499999999999993</v>
      </c>
      <c r="K1019" s="176">
        <f t="shared" si="255"/>
        <v>7.1093812058145994E-2</v>
      </c>
      <c r="L1019" s="259">
        <v>335.18</v>
      </c>
      <c r="M1019" s="176">
        <f t="shared" si="256"/>
        <v>1.0710938120581461</v>
      </c>
      <c r="N1019" s="259">
        <v>2999.86</v>
      </c>
      <c r="O1019" s="168">
        <v>0.65</v>
      </c>
      <c r="P1019" s="175">
        <f t="shared" si="257"/>
        <v>5.163237747239654E-3</v>
      </c>
      <c r="Q1019" s="259">
        <f t="shared" si="258"/>
        <v>217.86700000000002</v>
      </c>
      <c r="R1019" s="168">
        <f t="shared" si="259"/>
        <v>8.3000000000000025</v>
      </c>
      <c r="S1019" s="170">
        <f t="shared" si="260"/>
        <v>6.5930574310906362E-2</v>
      </c>
      <c r="T1019" s="168" t="s">
        <v>502</v>
      </c>
      <c r="U1019" s="168" t="s">
        <v>364</v>
      </c>
      <c r="V1019" s="168" t="s">
        <v>366</v>
      </c>
      <c r="W1019" s="174">
        <v>1</v>
      </c>
      <c r="X1019" s="168" t="s">
        <v>151</v>
      </c>
    </row>
    <row r="1020" spans="2:24" hidden="1">
      <c r="B1020" s="658"/>
      <c r="C1020" s="443"/>
      <c r="D1020" s="205">
        <f t="shared" si="270"/>
        <v>4</v>
      </c>
      <c r="E1020" s="168" t="s">
        <v>369</v>
      </c>
      <c r="F1020" s="259">
        <v>2677.4500000000003</v>
      </c>
      <c r="G1020" s="168">
        <v>157.18</v>
      </c>
      <c r="H1020" s="168">
        <v>157.18</v>
      </c>
      <c r="I1020" s="176">
        <f t="shared" si="254"/>
        <v>1</v>
      </c>
      <c r="J1020" s="168">
        <v>7.45</v>
      </c>
      <c r="K1020" s="176">
        <f t="shared" si="255"/>
        <v>4.7397887771981166E-2</v>
      </c>
      <c r="L1020" s="259">
        <v>388.6</v>
      </c>
      <c r="M1020" s="176">
        <f t="shared" si="256"/>
        <v>1.0473978877719812</v>
      </c>
      <c r="N1020" s="259">
        <v>2895.07</v>
      </c>
      <c r="O1020" s="168">
        <v>0.56000000000000005</v>
      </c>
      <c r="P1020" s="175">
        <f t="shared" si="257"/>
        <v>3.5627942486321416E-3</v>
      </c>
      <c r="Q1020" s="259">
        <f t="shared" si="258"/>
        <v>217.61600000000004</v>
      </c>
      <c r="R1020" s="168">
        <f t="shared" si="259"/>
        <v>6.8899999999999881</v>
      </c>
      <c r="S1020" s="170">
        <f t="shared" si="260"/>
        <v>4.3835093523348946E-2</v>
      </c>
      <c r="T1020" s="168" t="s">
        <v>502</v>
      </c>
      <c r="U1020" s="168" t="s">
        <v>364</v>
      </c>
      <c r="V1020" s="168" t="s">
        <v>366</v>
      </c>
      <c r="W1020" s="174">
        <v>1</v>
      </c>
      <c r="X1020" s="168" t="s">
        <v>149</v>
      </c>
    </row>
    <row r="1021" spans="2:24" hidden="1">
      <c r="B1021" s="658"/>
      <c r="C1021" s="443"/>
      <c r="D1021" s="205">
        <f t="shared" si="270"/>
        <v>5</v>
      </c>
      <c r="E1021" s="168" t="s">
        <v>359</v>
      </c>
      <c r="F1021" s="259">
        <v>2612.29</v>
      </c>
      <c r="G1021" s="168">
        <v>114.17</v>
      </c>
      <c r="H1021" s="168">
        <v>114.17</v>
      </c>
      <c r="I1021" s="176">
        <f t="shared" si="254"/>
        <v>1</v>
      </c>
      <c r="J1021" s="168">
        <v>9.02</v>
      </c>
      <c r="K1021" s="176">
        <f t="shared" si="255"/>
        <v>7.9004992554961892E-2</v>
      </c>
      <c r="L1021" s="259">
        <v>313.60000000000002</v>
      </c>
      <c r="M1021" s="176">
        <f t="shared" si="256"/>
        <v>1.0790049925549619</v>
      </c>
      <c r="N1021" s="259">
        <v>2828.67</v>
      </c>
      <c r="O1021" s="168">
        <v>0.69</v>
      </c>
      <c r="P1021" s="175">
        <f t="shared" si="257"/>
        <v>6.0436191644039584E-3</v>
      </c>
      <c r="Q1021" s="259">
        <f t="shared" si="258"/>
        <v>216.38399999999999</v>
      </c>
      <c r="R1021" s="168">
        <f t="shared" si="259"/>
        <v>8.3299999999999965</v>
      </c>
      <c r="S1021" s="170">
        <f t="shared" si="260"/>
        <v>7.2961373390557901E-2</v>
      </c>
      <c r="T1021" s="168" t="s">
        <v>502</v>
      </c>
      <c r="U1021" s="168" t="s">
        <v>316</v>
      </c>
      <c r="V1021" s="168" t="s">
        <v>384</v>
      </c>
      <c r="W1021" s="174">
        <v>1</v>
      </c>
      <c r="X1021" s="168" t="s">
        <v>346</v>
      </c>
    </row>
    <row r="1022" spans="2:24" hidden="1">
      <c r="B1022" s="658"/>
      <c r="C1022" s="443"/>
      <c r="D1022" s="205">
        <f t="shared" si="270"/>
        <v>6</v>
      </c>
      <c r="E1022" s="168" t="s">
        <v>424</v>
      </c>
      <c r="F1022" s="259">
        <v>2301.3000000000002</v>
      </c>
      <c r="G1022" s="168">
        <v>149.69999999999999</v>
      </c>
      <c r="H1022" s="168">
        <v>149.69999999999999</v>
      </c>
      <c r="I1022" s="176">
        <f t="shared" si="254"/>
        <v>1</v>
      </c>
      <c r="J1022" s="168">
        <v>7.09</v>
      </c>
      <c r="K1022" s="176">
        <f t="shared" si="255"/>
        <v>4.7361389445557782E-2</v>
      </c>
      <c r="L1022" s="259">
        <v>355.14</v>
      </c>
      <c r="M1022" s="176">
        <f t="shared" si="256"/>
        <v>1.0473613894455578</v>
      </c>
      <c r="N1022" s="259">
        <v>2517.94</v>
      </c>
      <c r="O1022" s="168">
        <v>0.61</v>
      </c>
      <c r="P1022" s="175">
        <f t="shared" si="257"/>
        <v>4.074816299265197E-3</v>
      </c>
      <c r="Q1022" s="259">
        <f t="shared" si="258"/>
        <v>216.63539999999998</v>
      </c>
      <c r="R1022" s="168">
        <f t="shared" si="259"/>
        <v>6.4800000000000031</v>
      </c>
      <c r="S1022" s="170">
        <f t="shared" si="260"/>
        <v>4.3286573146292612E-2</v>
      </c>
      <c r="T1022" s="168" t="s">
        <v>502</v>
      </c>
      <c r="U1022" s="168" t="s">
        <v>364</v>
      </c>
      <c r="V1022" s="168" t="s">
        <v>366</v>
      </c>
      <c r="W1022" s="174">
        <v>1</v>
      </c>
      <c r="X1022" s="168" t="s">
        <v>140</v>
      </c>
    </row>
    <row r="1023" spans="2:24" hidden="1">
      <c r="B1023" s="658"/>
      <c r="C1023" s="443"/>
      <c r="D1023" s="205">
        <f t="shared" si="270"/>
        <v>7</v>
      </c>
      <c r="E1023" s="168" t="s">
        <v>365</v>
      </c>
      <c r="F1023" s="259">
        <v>2279.6499999999996</v>
      </c>
      <c r="G1023" s="168">
        <v>38.76</v>
      </c>
      <c r="H1023" s="168">
        <v>38.76</v>
      </c>
      <c r="I1023" s="176">
        <f t="shared" si="254"/>
        <v>1</v>
      </c>
      <c r="J1023" s="168">
        <v>3.07</v>
      </c>
      <c r="K1023" s="176">
        <f t="shared" si="255"/>
        <v>7.9205366357069137E-2</v>
      </c>
      <c r="L1023" s="259">
        <v>814.16</v>
      </c>
      <c r="M1023" s="176">
        <f t="shared" si="256"/>
        <v>1.0792053663570691</v>
      </c>
      <c r="N1023" s="259">
        <v>2499.4699999999998</v>
      </c>
      <c r="O1023" s="168">
        <v>0.27</v>
      </c>
      <c r="P1023" s="175">
        <f t="shared" si="257"/>
        <v>6.9659442724458211E-3</v>
      </c>
      <c r="Q1023" s="259">
        <f t="shared" si="258"/>
        <v>219.82320000000001</v>
      </c>
      <c r="R1023" s="168">
        <f t="shared" si="259"/>
        <v>2.8000000000000003</v>
      </c>
      <c r="S1023" s="170">
        <f t="shared" si="260"/>
        <v>7.2239422084623334E-2</v>
      </c>
      <c r="T1023" s="168" t="s">
        <v>502</v>
      </c>
      <c r="U1023" s="168" t="s">
        <v>364</v>
      </c>
      <c r="V1023" s="168" t="s">
        <v>366</v>
      </c>
      <c r="W1023" s="174">
        <v>1</v>
      </c>
      <c r="X1023" s="168" t="s">
        <v>133</v>
      </c>
    </row>
    <row r="1024" spans="2:24" hidden="1">
      <c r="B1024" s="658"/>
      <c r="C1024" s="443"/>
      <c r="D1024" s="205">
        <f t="shared" si="270"/>
        <v>8</v>
      </c>
      <c r="E1024" s="168" t="s">
        <v>418</v>
      </c>
      <c r="F1024" s="259">
        <v>1868.13</v>
      </c>
      <c r="G1024" s="168">
        <v>129.74</v>
      </c>
      <c r="H1024" s="168">
        <v>129.74</v>
      </c>
      <c r="I1024" s="176">
        <f t="shared" si="254"/>
        <v>1</v>
      </c>
      <c r="J1024" s="168">
        <v>10.25</v>
      </c>
      <c r="K1024" s="176">
        <f t="shared" si="255"/>
        <v>7.9004162170494829E-2</v>
      </c>
      <c r="L1024" s="259">
        <v>203.5</v>
      </c>
      <c r="M1024" s="176">
        <f t="shared" si="256"/>
        <v>1.0790041621704949</v>
      </c>
      <c r="N1024" s="259">
        <v>2085.88</v>
      </c>
      <c r="O1024" s="168">
        <v>1.07</v>
      </c>
      <c r="P1024" s="175">
        <f t="shared" si="257"/>
        <v>8.2472637582858017E-3</v>
      </c>
      <c r="Q1024" s="259">
        <f t="shared" si="258"/>
        <v>217.745</v>
      </c>
      <c r="R1024" s="168">
        <f t="shared" si="259"/>
        <v>9.18</v>
      </c>
      <c r="S1024" s="170">
        <f t="shared" si="260"/>
        <v>7.0756898412209029E-2</v>
      </c>
      <c r="T1024" s="168" t="s">
        <v>502</v>
      </c>
      <c r="U1024" s="168" t="s">
        <v>316</v>
      </c>
      <c r="V1024" s="168" t="s">
        <v>384</v>
      </c>
      <c r="W1024" s="174">
        <v>1</v>
      </c>
      <c r="X1024" s="168" t="s">
        <v>346</v>
      </c>
    </row>
    <row r="1025" spans="2:24" hidden="1">
      <c r="B1025" s="658"/>
      <c r="C1025" s="443"/>
      <c r="D1025" s="205">
        <f t="shared" si="270"/>
        <v>9</v>
      </c>
      <c r="E1025" s="168" t="s">
        <v>385</v>
      </c>
      <c r="F1025" s="259">
        <v>1726.7800000000002</v>
      </c>
      <c r="G1025" s="168">
        <v>99.94</v>
      </c>
      <c r="H1025" s="168">
        <v>99.94</v>
      </c>
      <c r="I1025" s="176">
        <f t="shared" si="254"/>
        <v>1</v>
      </c>
      <c r="J1025" s="168">
        <v>4.74</v>
      </c>
      <c r="K1025" s="176">
        <f t="shared" si="255"/>
        <v>4.7428457074244548E-2</v>
      </c>
      <c r="L1025" s="259">
        <v>410.16</v>
      </c>
      <c r="M1025" s="176">
        <f t="shared" si="256"/>
        <v>1.0474284570742445</v>
      </c>
      <c r="N1025" s="259">
        <v>1944.16</v>
      </c>
      <c r="O1025" s="168">
        <v>0.53</v>
      </c>
      <c r="P1025" s="175">
        <f t="shared" si="257"/>
        <v>5.3031819091454878E-3</v>
      </c>
      <c r="Q1025" s="259">
        <f t="shared" si="258"/>
        <v>217.38480000000001</v>
      </c>
      <c r="R1025" s="168">
        <f t="shared" si="259"/>
        <v>4.2099999999999946</v>
      </c>
      <c r="S1025" s="170">
        <f t="shared" si="260"/>
        <v>4.2125275165099008E-2</v>
      </c>
      <c r="T1025" s="168" t="s">
        <v>502</v>
      </c>
      <c r="U1025" s="168" t="s">
        <v>316</v>
      </c>
      <c r="V1025" s="168" t="s">
        <v>348</v>
      </c>
      <c r="W1025" s="174">
        <v>1</v>
      </c>
      <c r="X1025" s="168" t="s">
        <v>346</v>
      </c>
    </row>
    <row r="1026" spans="2:24" hidden="1">
      <c r="B1026" s="658"/>
      <c r="C1026" s="443"/>
      <c r="D1026" s="205">
        <f t="shared" si="270"/>
        <v>10</v>
      </c>
      <c r="E1026" s="168" t="s">
        <v>453</v>
      </c>
      <c r="F1026" s="259">
        <v>1706.19</v>
      </c>
      <c r="G1026" s="168">
        <v>95.61</v>
      </c>
      <c r="H1026" s="168">
        <v>95.61</v>
      </c>
      <c r="I1026" s="176">
        <f t="shared" si="254"/>
        <v>1</v>
      </c>
      <c r="J1026" s="168">
        <v>6.04</v>
      </c>
      <c r="K1026" s="176">
        <f t="shared" si="255"/>
        <v>6.3173308231356556E-2</v>
      </c>
      <c r="L1026" s="259">
        <v>318.32</v>
      </c>
      <c r="M1026" s="176">
        <f t="shared" si="256"/>
        <v>1.0631733082313566</v>
      </c>
      <c r="N1026" s="259">
        <v>1922.65</v>
      </c>
      <c r="O1026" s="168">
        <v>0.68</v>
      </c>
      <c r="P1026" s="175">
        <f t="shared" si="257"/>
        <v>7.1122267545235861E-3</v>
      </c>
      <c r="Q1026" s="259">
        <f t="shared" si="258"/>
        <v>216.45760000000001</v>
      </c>
      <c r="R1026" s="168">
        <f t="shared" si="259"/>
        <v>5.3600000000000065</v>
      </c>
      <c r="S1026" s="170">
        <f t="shared" si="260"/>
        <v>5.6061081476833037E-2</v>
      </c>
      <c r="T1026" s="168" t="s">
        <v>502</v>
      </c>
      <c r="U1026" s="168" t="s">
        <v>364</v>
      </c>
      <c r="V1026" s="168" t="s">
        <v>366</v>
      </c>
      <c r="W1026" s="174">
        <v>1</v>
      </c>
      <c r="X1026" s="168" t="s">
        <v>143</v>
      </c>
    </row>
    <row r="1027" spans="2:24" hidden="1">
      <c r="B1027" s="657">
        <v>45972</v>
      </c>
      <c r="C1027" s="443" t="str">
        <f t="shared" ref="C1027" si="272">RIGHT(TEXT(B1027,"aaa"),1)</f>
        <v>二</v>
      </c>
      <c r="D1027" s="205">
        <f t="shared" si="270"/>
        <v>1</v>
      </c>
      <c r="E1027" s="168" t="s">
        <v>447</v>
      </c>
      <c r="F1027" s="259">
        <v>16209.31</v>
      </c>
      <c r="G1027" s="168">
        <v>159.04</v>
      </c>
      <c r="H1027" s="168">
        <v>216.83</v>
      </c>
      <c r="I1027" s="176">
        <f t="shared" si="254"/>
        <v>1.3633677062374248</v>
      </c>
      <c r="J1027" s="168">
        <v>0.36</v>
      </c>
      <c r="K1027" s="176">
        <f t="shared" si="255"/>
        <v>2.2635814889336017E-3</v>
      </c>
      <c r="L1027" s="259">
        <v>278.75</v>
      </c>
      <c r="M1027" s="176">
        <f t="shared" si="256"/>
        <v>1.3656312877263583</v>
      </c>
      <c r="N1027" s="259">
        <v>16209.31</v>
      </c>
      <c r="O1027" s="168">
        <v>0</v>
      </c>
      <c r="P1027" s="175">
        <f t="shared" si="257"/>
        <v>0</v>
      </c>
      <c r="Q1027" s="259">
        <f t="shared" si="258"/>
        <v>0</v>
      </c>
      <c r="R1027" s="168">
        <f t="shared" si="259"/>
        <v>58.150000000000034</v>
      </c>
      <c r="S1027" s="170">
        <f t="shared" si="260"/>
        <v>0.36563128772635839</v>
      </c>
      <c r="T1027" s="168" t="s">
        <v>497</v>
      </c>
      <c r="U1027" s="168" t="s">
        <v>355</v>
      </c>
      <c r="V1027" s="168" t="s">
        <v>448</v>
      </c>
      <c r="W1027" s="174">
        <v>1</v>
      </c>
      <c r="X1027" s="168" t="s">
        <v>346</v>
      </c>
    </row>
    <row r="1028" spans="2:24" hidden="1">
      <c r="B1028" s="658"/>
      <c r="C1028" s="443"/>
      <c r="D1028" s="205">
        <f t="shared" si="270"/>
        <v>2</v>
      </c>
      <c r="E1028" s="168" t="s">
        <v>388</v>
      </c>
      <c r="F1028" s="259">
        <v>14200</v>
      </c>
      <c r="G1028" s="168">
        <v>10371</v>
      </c>
      <c r="H1028" s="168">
        <v>10371</v>
      </c>
      <c r="I1028" s="176">
        <f t="shared" si="254"/>
        <v>1</v>
      </c>
      <c r="J1028" s="168">
        <v>800</v>
      </c>
      <c r="K1028" s="176">
        <f t="shared" si="255"/>
        <v>7.7138173753736383E-2</v>
      </c>
      <c r="L1028" s="259">
        <v>17.75</v>
      </c>
      <c r="M1028" s="176">
        <f t="shared" si="256"/>
        <v>1.0771381737537364</v>
      </c>
      <c r="N1028" s="259">
        <v>14200</v>
      </c>
      <c r="O1028" s="168">
        <v>0</v>
      </c>
      <c r="P1028" s="175">
        <f t="shared" si="257"/>
        <v>0</v>
      </c>
      <c r="Q1028" s="259">
        <f t="shared" si="258"/>
        <v>0</v>
      </c>
      <c r="R1028" s="168">
        <f t="shared" si="259"/>
        <v>800</v>
      </c>
      <c r="S1028" s="170">
        <f t="shared" si="260"/>
        <v>7.7138173753736383E-2</v>
      </c>
      <c r="T1028" s="168" t="s">
        <v>497</v>
      </c>
      <c r="U1028" s="168" t="s">
        <v>364</v>
      </c>
      <c r="V1028" s="168" t="s">
        <v>389</v>
      </c>
      <c r="W1028" s="174">
        <v>1</v>
      </c>
      <c r="X1028" s="168" t="s">
        <v>176</v>
      </c>
    </row>
    <row r="1029" spans="2:24" hidden="1">
      <c r="B1029" s="658"/>
      <c r="C1029" s="443"/>
      <c r="D1029" s="205">
        <f t="shared" si="270"/>
        <v>3</v>
      </c>
      <c r="E1029" s="168" t="s">
        <v>693</v>
      </c>
      <c r="F1029" s="259">
        <v>1676.67</v>
      </c>
      <c r="G1029" s="168">
        <v>436.19</v>
      </c>
      <c r="H1029" s="168">
        <v>436.19</v>
      </c>
      <c r="I1029" s="176">
        <f t="shared" si="254"/>
        <v>1</v>
      </c>
      <c r="J1029" s="168">
        <v>19.18</v>
      </c>
      <c r="K1029" s="176">
        <f t="shared" si="255"/>
        <v>4.3971663724523713E-2</v>
      </c>
      <c r="L1029" s="259">
        <v>100.52</v>
      </c>
      <c r="M1029" s="176">
        <f t="shared" si="256"/>
        <v>1.0439716637245238</v>
      </c>
      <c r="N1029" s="259">
        <v>1927.97</v>
      </c>
      <c r="O1029" s="168">
        <v>2.5</v>
      </c>
      <c r="P1029" s="175">
        <f t="shared" si="257"/>
        <v>5.7314473050734775E-3</v>
      </c>
      <c r="Q1029" s="259">
        <f t="shared" si="258"/>
        <v>251.29999999999998</v>
      </c>
      <c r="R1029" s="168">
        <f t="shared" si="259"/>
        <v>16.680000000000007</v>
      </c>
      <c r="S1029" s="170">
        <f t="shared" si="260"/>
        <v>3.8240216419450253E-2</v>
      </c>
      <c r="T1029" s="168" t="s">
        <v>502</v>
      </c>
      <c r="U1029" s="168" t="s">
        <v>316</v>
      </c>
      <c r="V1029" s="168" t="s">
        <v>757</v>
      </c>
      <c r="W1029" s="174">
        <v>1</v>
      </c>
      <c r="X1029" s="168" t="s">
        <v>218</v>
      </c>
    </row>
    <row r="1030" spans="2:24" hidden="1">
      <c r="B1030" s="658"/>
      <c r="C1030" s="443"/>
      <c r="D1030" s="205">
        <f t="shared" si="270"/>
        <v>4</v>
      </c>
      <c r="E1030" s="168" t="s">
        <v>369</v>
      </c>
      <c r="F1030" s="259">
        <v>1670.98</v>
      </c>
      <c r="G1030" s="168">
        <v>182.59</v>
      </c>
      <c r="H1030" s="168">
        <v>182.59</v>
      </c>
      <c r="I1030" s="176">
        <f t="shared" si="254"/>
        <v>1</v>
      </c>
      <c r="J1030" s="168">
        <v>4.95</v>
      </c>
      <c r="K1030" s="176">
        <f t="shared" si="255"/>
        <v>2.7109918396407251E-2</v>
      </c>
      <c r="L1030" s="259">
        <v>388.6</v>
      </c>
      <c r="M1030" s="176">
        <f t="shared" si="256"/>
        <v>1.0271099183964072</v>
      </c>
      <c r="N1030" s="259">
        <v>1923.57</v>
      </c>
      <c r="O1030" s="168">
        <v>0.65</v>
      </c>
      <c r="P1030" s="175">
        <f t="shared" si="257"/>
        <v>3.5598882742756996E-3</v>
      </c>
      <c r="Q1030" s="259">
        <f t="shared" si="258"/>
        <v>252.59000000000003</v>
      </c>
      <c r="R1030" s="168">
        <f t="shared" si="259"/>
        <v>4.2999999999999883</v>
      </c>
      <c r="S1030" s="170">
        <f t="shared" si="260"/>
        <v>2.3550030122131489E-2</v>
      </c>
      <c r="T1030" s="168" t="s">
        <v>502</v>
      </c>
      <c r="U1030" s="168" t="s">
        <v>364</v>
      </c>
      <c r="V1030" s="168" t="s">
        <v>366</v>
      </c>
      <c r="W1030" s="174">
        <v>1</v>
      </c>
      <c r="X1030" s="168" t="s">
        <v>149</v>
      </c>
    </row>
    <row r="1031" spans="2:24" hidden="1">
      <c r="B1031" s="658"/>
      <c r="C1031" s="443"/>
      <c r="D1031" s="205">
        <f t="shared" si="270"/>
        <v>5</v>
      </c>
      <c r="E1031" s="168" t="s">
        <v>359</v>
      </c>
      <c r="F1031" s="259">
        <v>1589.9499999999998</v>
      </c>
      <c r="G1031" s="168">
        <v>112.86</v>
      </c>
      <c r="H1031" s="168">
        <v>112.86</v>
      </c>
      <c r="I1031" s="176">
        <f t="shared" ref="I1031:I1094" si="273">H1031/G1031</f>
        <v>1</v>
      </c>
      <c r="J1031" s="168">
        <v>5.87</v>
      </c>
      <c r="K1031" s="176">
        <f t="shared" ref="K1031:K1094" si="274">J1031/G1031</f>
        <v>5.2011341485025696E-2</v>
      </c>
      <c r="L1031" s="259">
        <v>313.60000000000002</v>
      </c>
      <c r="M1031" s="176">
        <f t="shared" ref="M1031:M1094" si="275">(H1031+J1031)/G1031</f>
        <v>1.0520113414850258</v>
      </c>
      <c r="N1031" s="259">
        <v>1840.83</v>
      </c>
      <c r="O1031" s="168">
        <v>0.8</v>
      </c>
      <c r="P1031" s="175">
        <f t="shared" ref="P1031:P1094" si="276">O1031/G1031</f>
        <v>7.0884281410597202E-3</v>
      </c>
      <c r="Q1031" s="259">
        <f t="shared" ref="Q1031:Q1094" si="277">O1031*L1031</f>
        <v>250.88000000000002</v>
      </c>
      <c r="R1031" s="168">
        <f t="shared" ref="R1031:R1094" si="278">(H1031+J1031)-G1031-O1031</f>
        <v>5.0700000000000047</v>
      </c>
      <c r="S1031" s="170">
        <f t="shared" ref="S1031:S1094" si="279">R1031/G1031</f>
        <v>4.4922913343966017E-2</v>
      </c>
      <c r="T1031" s="168" t="s">
        <v>502</v>
      </c>
      <c r="U1031" s="168" t="s">
        <v>316</v>
      </c>
      <c r="V1031" s="168" t="s">
        <v>384</v>
      </c>
      <c r="W1031" s="174">
        <v>1</v>
      </c>
      <c r="X1031" s="168" t="s">
        <v>346</v>
      </c>
    </row>
    <row r="1032" spans="2:24" hidden="1">
      <c r="B1032" s="658"/>
      <c r="C1032" s="443"/>
      <c r="D1032" s="205">
        <f t="shared" si="270"/>
        <v>6</v>
      </c>
      <c r="E1032" s="168" t="s">
        <v>424</v>
      </c>
      <c r="F1032" s="259">
        <v>1523.55</v>
      </c>
      <c r="G1032" s="168">
        <v>160.22999999999999</v>
      </c>
      <c r="H1032" s="168">
        <v>160.22999999999999</v>
      </c>
      <c r="I1032" s="176">
        <f t="shared" si="273"/>
        <v>1</v>
      </c>
      <c r="J1032" s="168">
        <v>5</v>
      </c>
      <c r="K1032" s="176">
        <f t="shared" si="274"/>
        <v>3.1205142607501717E-2</v>
      </c>
      <c r="L1032" s="259">
        <v>355.14</v>
      </c>
      <c r="M1032" s="176">
        <f t="shared" si="275"/>
        <v>1.0312051426075017</v>
      </c>
      <c r="N1032" s="259">
        <v>1775.7</v>
      </c>
      <c r="O1032" s="168">
        <v>0.71</v>
      </c>
      <c r="P1032" s="175">
        <f t="shared" si="276"/>
        <v>4.4311302502652436E-3</v>
      </c>
      <c r="Q1032" s="259">
        <f t="shared" si="277"/>
        <v>252.14939999999999</v>
      </c>
      <c r="R1032" s="168">
        <f t="shared" si="278"/>
        <v>4.29</v>
      </c>
      <c r="S1032" s="170">
        <f t="shared" si="279"/>
        <v>2.6774012357236473E-2</v>
      </c>
      <c r="T1032" s="168" t="s">
        <v>502</v>
      </c>
      <c r="U1032" s="168" t="s">
        <v>364</v>
      </c>
      <c r="V1032" s="168" t="s">
        <v>366</v>
      </c>
      <c r="W1032" s="174">
        <v>1</v>
      </c>
      <c r="X1032" s="168" t="s">
        <v>140</v>
      </c>
    </row>
    <row r="1033" spans="2:24" hidden="1">
      <c r="B1033" s="658"/>
      <c r="C1033" s="443"/>
      <c r="D1033" s="205">
        <f t="shared" si="270"/>
        <v>7</v>
      </c>
      <c r="E1033" s="168" t="s">
        <v>365</v>
      </c>
      <c r="F1033" s="259">
        <v>1449.1999999999998</v>
      </c>
      <c r="G1033" s="168">
        <v>40.22</v>
      </c>
      <c r="H1033" s="168">
        <v>40.22</v>
      </c>
      <c r="I1033" s="176">
        <f t="shared" si="273"/>
        <v>1</v>
      </c>
      <c r="J1033" s="168">
        <v>2.09</v>
      </c>
      <c r="K1033" s="176">
        <f t="shared" si="274"/>
        <v>5.1964196916956737E-2</v>
      </c>
      <c r="L1033" s="259">
        <v>814.16</v>
      </c>
      <c r="M1033" s="176">
        <f t="shared" si="275"/>
        <v>1.0519641969169569</v>
      </c>
      <c r="N1033" s="259">
        <v>1701.59</v>
      </c>
      <c r="O1033" s="168">
        <v>0.31</v>
      </c>
      <c r="P1033" s="175">
        <f t="shared" si="276"/>
        <v>7.7076081551466936E-3</v>
      </c>
      <c r="Q1033" s="259">
        <f t="shared" si="277"/>
        <v>252.3896</v>
      </c>
      <c r="R1033" s="168">
        <f t="shared" si="278"/>
        <v>1.7800000000000034</v>
      </c>
      <c r="S1033" s="170">
        <f t="shared" si="279"/>
        <v>4.4256588761810128E-2</v>
      </c>
      <c r="T1033" s="168" t="s">
        <v>502</v>
      </c>
      <c r="U1033" s="168" t="s">
        <v>364</v>
      </c>
      <c r="V1033" s="168" t="s">
        <v>366</v>
      </c>
      <c r="W1033" s="174">
        <v>1</v>
      </c>
      <c r="X1033" s="168" t="s">
        <v>133</v>
      </c>
    </row>
    <row r="1034" spans="2:24" hidden="1">
      <c r="B1034" s="658"/>
      <c r="C1034" s="443"/>
      <c r="D1034" s="205">
        <f t="shared" si="270"/>
        <v>8</v>
      </c>
      <c r="E1034" s="168" t="s">
        <v>416</v>
      </c>
      <c r="F1034" s="259">
        <v>1423.1</v>
      </c>
      <c r="G1034" s="168">
        <v>367.52</v>
      </c>
      <c r="H1034" s="168">
        <v>367.52</v>
      </c>
      <c r="I1034" s="176">
        <f t="shared" si="273"/>
        <v>1</v>
      </c>
      <c r="J1034" s="168">
        <v>15.58</v>
      </c>
      <c r="K1034" s="176">
        <f t="shared" si="274"/>
        <v>4.2392250761863301E-2</v>
      </c>
      <c r="L1034" s="259">
        <v>156.72999999999999</v>
      </c>
      <c r="M1034" s="176">
        <f t="shared" si="275"/>
        <v>1.0423922507618633</v>
      </c>
      <c r="N1034" s="259">
        <v>2441.85</v>
      </c>
      <c r="O1034" s="168">
        <v>6.5</v>
      </c>
      <c r="P1034" s="175">
        <f t="shared" si="276"/>
        <v>1.7686112320417936E-2</v>
      </c>
      <c r="Q1034" s="259">
        <f t="shared" si="277"/>
        <v>1018.7449999999999</v>
      </c>
      <c r="R1034" s="168">
        <f t="shared" si="278"/>
        <v>9.0799999999999841</v>
      </c>
      <c r="S1034" s="170">
        <f t="shared" si="279"/>
        <v>2.470613844144532E-2</v>
      </c>
      <c r="T1034" s="168" t="s">
        <v>502</v>
      </c>
      <c r="U1034" s="168" t="s">
        <v>316</v>
      </c>
      <c r="V1034" s="168" t="s">
        <v>384</v>
      </c>
      <c r="W1034" s="174">
        <v>1</v>
      </c>
      <c r="X1034" s="168" t="s">
        <v>346</v>
      </c>
    </row>
    <row r="1035" spans="2:24" hidden="1">
      <c r="B1035" s="658"/>
      <c r="C1035" s="443"/>
      <c r="D1035" s="205">
        <f t="shared" si="270"/>
        <v>9</v>
      </c>
      <c r="E1035" s="168" t="s">
        <v>370</v>
      </c>
      <c r="F1035" s="259">
        <v>1189.8800000000001</v>
      </c>
      <c r="G1035" s="168">
        <v>134.58000000000001</v>
      </c>
      <c r="H1035" s="168">
        <v>134.58000000000001</v>
      </c>
      <c r="I1035" s="176">
        <f t="shared" si="273"/>
        <v>1</v>
      </c>
      <c r="J1035" s="168">
        <v>4.3</v>
      </c>
      <c r="K1035" s="176">
        <f t="shared" si="274"/>
        <v>3.1951255758656559E-2</v>
      </c>
      <c r="L1035" s="259">
        <v>335.18</v>
      </c>
      <c r="M1035" s="176">
        <f t="shared" si="275"/>
        <v>1.0319512557586565</v>
      </c>
      <c r="N1035" s="259">
        <v>1441.27</v>
      </c>
      <c r="O1035" s="168">
        <v>0.75</v>
      </c>
      <c r="P1035" s="175">
        <f t="shared" si="276"/>
        <v>5.5728934462773065E-3</v>
      </c>
      <c r="Q1035" s="259">
        <f t="shared" si="277"/>
        <v>251.38499999999999</v>
      </c>
      <c r="R1035" s="168">
        <f t="shared" si="278"/>
        <v>3.5500000000000114</v>
      </c>
      <c r="S1035" s="170">
        <f t="shared" si="279"/>
        <v>2.6378362312379337E-2</v>
      </c>
      <c r="T1035" s="168" t="s">
        <v>502</v>
      </c>
      <c r="U1035" s="168" t="s">
        <v>364</v>
      </c>
      <c r="V1035" s="168" t="s">
        <v>366</v>
      </c>
      <c r="W1035" s="174">
        <v>1</v>
      </c>
      <c r="X1035" s="168" t="s">
        <v>151</v>
      </c>
    </row>
    <row r="1036" spans="2:24" hidden="1">
      <c r="B1036" s="658"/>
      <c r="C1036" s="443"/>
      <c r="D1036" s="205">
        <f t="shared" si="270"/>
        <v>10</v>
      </c>
      <c r="E1036" s="168" t="s">
        <v>418</v>
      </c>
      <c r="F1036" s="259">
        <v>1080.5800000000002</v>
      </c>
      <c r="G1036" s="168">
        <v>125.67</v>
      </c>
      <c r="H1036" s="168">
        <v>125.67</v>
      </c>
      <c r="I1036" s="176">
        <f t="shared" si="273"/>
        <v>1</v>
      </c>
      <c r="J1036" s="168">
        <v>6.54</v>
      </c>
      <c r="K1036" s="176">
        <f t="shared" si="274"/>
        <v>5.2041059918835043E-2</v>
      </c>
      <c r="L1036" s="259">
        <v>203.5</v>
      </c>
      <c r="M1036" s="176">
        <f t="shared" si="275"/>
        <v>1.052041059918835</v>
      </c>
      <c r="N1036" s="259">
        <v>1330.89</v>
      </c>
      <c r="O1036" s="168">
        <v>1.23</v>
      </c>
      <c r="P1036" s="175">
        <f t="shared" si="276"/>
        <v>9.7875387920744808E-3</v>
      </c>
      <c r="Q1036" s="259">
        <f t="shared" si="277"/>
        <v>250.30500000000001</v>
      </c>
      <c r="R1036" s="168">
        <f t="shared" si="278"/>
        <v>5.3100000000000058</v>
      </c>
      <c r="S1036" s="170">
        <f t="shared" si="279"/>
        <v>4.2253521126760611E-2</v>
      </c>
      <c r="T1036" s="168" t="s">
        <v>502</v>
      </c>
      <c r="U1036" s="168" t="s">
        <v>316</v>
      </c>
      <c r="V1036" s="168" t="s">
        <v>384</v>
      </c>
      <c r="W1036" s="174">
        <v>1</v>
      </c>
      <c r="X1036" s="168" t="s">
        <v>346</v>
      </c>
    </row>
    <row r="1037" spans="2:24" hidden="1">
      <c r="B1037" s="657">
        <v>45973</v>
      </c>
      <c r="C1037" s="443" t="str">
        <f t="shared" ref="C1037" si="280">RIGHT(TEXT(B1037,"aaa"),1)</f>
        <v>三</v>
      </c>
      <c r="D1037" s="205">
        <f t="shared" si="270"/>
        <v>1</v>
      </c>
      <c r="E1037" s="168" t="s">
        <v>447</v>
      </c>
      <c r="F1037" s="259">
        <v>15615.58</v>
      </c>
      <c r="G1037" s="168">
        <v>137.82</v>
      </c>
      <c r="H1037" s="168">
        <v>193.84</v>
      </c>
      <c r="I1037" s="176">
        <f t="shared" si="273"/>
        <v>1.406472210129154</v>
      </c>
      <c r="J1037" s="168">
        <v>0</v>
      </c>
      <c r="K1037" s="176">
        <f t="shared" si="274"/>
        <v>0</v>
      </c>
      <c r="L1037" s="259">
        <v>278.75</v>
      </c>
      <c r="M1037" s="176">
        <f t="shared" si="275"/>
        <v>1.406472210129154</v>
      </c>
      <c r="N1037" s="259">
        <v>15615.58</v>
      </c>
      <c r="O1037" s="168">
        <v>0</v>
      </c>
      <c r="P1037" s="175">
        <f t="shared" si="276"/>
        <v>0</v>
      </c>
      <c r="Q1037" s="259">
        <f t="shared" si="277"/>
        <v>0</v>
      </c>
      <c r="R1037" s="168">
        <f t="shared" si="278"/>
        <v>56.02000000000001</v>
      </c>
      <c r="S1037" s="170">
        <f t="shared" si="279"/>
        <v>0.40647221012915408</v>
      </c>
      <c r="T1037" s="168" t="s">
        <v>497</v>
      </c>
      <c r="U1037" s="168" t="s">
        <v>355</v>
      </c>
      <c r="V1037" s="168" t="s">
        <v>448</v>
      </c>
      <c r="W1037" s="174">
        <v>1</v>
      </c>
      <c r="X1037" s="168" t="s">
        <v>346</v>
      </c>
    </row>
    <row r="1038" spans="2:24" hidden="1">
      <c r="B1038" s="658"/>
      <c r="C1038" s="443"/>
      <c r="D1038" s="205">
        <f t="shared" si="270"/>
        <v>2</v>
      </c>
      <c r="E1038" s="168" t="s">
        <v>388</v>
      </c>
      <c r="F1038" s="259">
        <v>7100</v>
      </c>
      <c r="G1038" s="168">
        <v>10320</v>
      </c>
      <c r="H1038" s="168">
        <v>10320</v>
      </c>
      <c r="I1038" s="176">
        <f t="shared" si="273"/>
        <v>1</v>
      </c>
      <c r="J1038" s="168">
        <v>400</v>
      </c>
      <c r="K1038" s="176">
        <f t="shared" si="274"/>
        <v>3.875968992248062E-2</v>
      </c>
      <c r="L1038" s="259">
        <v>17.75</v>
      </c>
      <c r="M1038" s="176">
        <f t="shared" si="275"/>
        <v>1.0387596899224807</v>
      </c>
      <c r="N1038" s="259">
        <v>7100</v>
      </c>
      <c r="O1038" s="168">
        <v>0</v>
      </c>
      <c r="P1038" s="175">
        <f t="shared" si="276"/>
        <v>0</v>
      </c>
      <c r="Q1038" s="259">
        <f t="shared" si="277"/>
        <v>0</v>
      </c>
      <c r="R1038" s="168">
        <f t="shared" si="278"/>
        <v>400</v>
      </c>
      <c r="S1038" s="170">
        <f t="shared" si="279"/>
        <v>3.875968992248062E-2</v>
      </c>
      <c r="T1038" s="168" t="s">
        <v>497</v>
      </c>
      <c r="U1038" s="168" t="s">
        <v>364</v>
      </c>
      <c r="V1038" s="168" t="s">
        <v>389</v>
      </c>
      <c r="W1038" s="174">
        <v>1</v>
      </c>
      <c r="X1038" s="168" t="s">
        <v>176</v>
      </c>
    </row>
    <row r="1039" spans="2:24" hidden="1">
      <c r="B1039" s="658"/>
      <c r="C1039" s="443"/>
      <c r="D1039" s="205">
        <f t="shared" si="270"/>
        <v>3</v>
      </c>
      <c r="E1039" s="168" t="s">
        <v>416</v>
      </c>
      <c r="F1039" s="259">
        <v>2731.8</v>
      </c>
      <c r="G1039" s="168">
        <v>337.66</v>
      </c>
      <c r="H1039" s="168">
        <v>337.66</v>
      </c>
      <c r="I1039" s="176">
        <f t="shared" si="273"/>
        <v>1</v>
      </c>
      <c r="J1039" s="168">
        <v>19.149999999999999</v>
      </c>
      <c r="K1039" s="176">
        <f t="shared" si="274"/>
        <v>5.6713854172836572E-2</v>
      </c>
      <c r="L1039" s="259">
        <v>156.72999999999999</v>
      </c>
      <c r="M1039" s="176">
        <f t="shared" si="275"/>
        <v>1.0567138541728365</v>
      </c>
      <c r="N1039" s="259">
        <v>3001.38</v>
      </c>
      <c r="O1039" s="168">
        <v>1.72</v>
      </c>
      <c r="P1039" s="175">
        <f t="shared" si="276"/>
        <v>5.0938814191790558E-3</v>
      </c>
      <c r="Q1039" s="259">
        <f t="shared" si="277"/>
        <v>269.57559999999995</v>
      </c>
      <c r="R1039" s="168">
        <f t="shared" si="278"/>
        <v>17.429999999999978</v>
      </c>
      <c r="S1039" s="170">
        <f t="shared" si="279"/>
        <v>5.1619972753657456E-2</v>
      </c>
      <c r="T1039" s="168" t="s">
        <v>502</v>
      </c>
      <c r="U1039" s="168" t="s">
        <v>316</v>
      </c>
      <c r="V1039" s="168" t="s">
        <v>384</v>
      </c>
      <c r="W1039" s="174">
        <v>1</v>
      </c>
      <c r="X1039" s="168" t="s">
        <v>346</v>
      </c>
    </row>
    <row r="1040" spans="2:24" hidden="1">
      <c r="B1040" s="658"/>
      <c r="C1040" s="443"/>
      <c r="D1040" s="205">
        <f t="shared" si="270"/>
        <v>4</v>
      </c>
      <c r="E1040" s="168" t="s">
        <v>700</v>
      </c>
      <c r="F1040" s="259">
        <v>2674.08</v>
      </c>
      <c r="G1040" s="168">
        <v>619.78</v>
      </c>
      <c r="H1040" s="168">
        <v>619.78</v>
      </c>
      <c r="I1040" s="176">
        <f t="shared" si="273"/>
        <v>1</v>
      </c>
      <c r="J1040" s="168">
        <v>39.049999999999997</v>
      </c>
      <c r="K1040" s="176">
        <f t="shared" si="274"/>
        <v>6.3006228016392912E-2</v>
      </c>
      <c r="L1040" s="259">
        <v>101.87</v>
      </c>
      <c r="M1040" s="176">
        <f t="shared" si="275"/>
        <v>1.0630062280163928</v>
      </c>
      <c r="N1040" s="259">
        <v>3978.02</v>
      </c>
      <c r="O1040" s="168">
        <v>12.8</v>
      </c>
      <c r="P1040" s="175">
        <f t="shared" si="276"/>
        <v>2.0652489593081417E-2</v>
      </c>
      <c r="Q1040" s="259">
        <f t="shared" si="277"/>
        <v>1303.9360000000001</v>
      </c>
      <c r="R1040" s="168">
        <f t="shared" si="278"/>
        <v>26.249999999999954</v>
      </c>
      <c r="S1040" s="170">
        <f t="shared" si="279"/>
        <v>4.2353738423311423E-2</v>
      </c>
      <c r="T1040" s="168" t="s">
        <v>502</v>
      </c>
      <c r="U1040" s="168" t="s">
        <v>316</v>
      </c>
      <c r="V1040" s="168" t="s">
        <v>348</v>
      </c>
      <c r="W1040" s="174">
        <v>1</v>
      </c>
      <c r="X1040" s="168" t="s">
        <v>166</v>
      </c>
    </row>
    <row r="1041" spans="2:24" hidden="1">
      <c r="B1041" s="658"/>
      <c r="C1041" s="443"/>
      <c r="D1041" s="205">
        <f t="shared" si="270"/>
        <v>5</v>
      </c>
      <c r="E1041" s="168" t="s">
        <v>370</v>
      </c>
      <c r="F1041" s="259">
        <v>1974.21</v>
      </c>
      <c r="G1041" s="168">
        <v>117.55</v>
      </c>
      <c r="H1041" s="168">
        <v>117.55</v>
      </c>
      <c r="I1041" s="176">
        <f t="shared" si="273"/>
        <v>1</v>
      </c>
      <c r="J1041" s="168">
        <v>6.67</v>
      </c>
      <c r="K1041" s="176">
        <f t="shared" si="274"/>
        <v>5.6741811994895787E-2</v>
      </c>
      <c r="L1041" s="259">
        <v>335.18</v>
      </c>
      <c r="M1041" s="176">
        <f t="shared" si="275"/>
        <v>1.0567418119948957</v>
      </c>
      <c r="N1041" s="259">
        <v>2235.65</v>
      </c>
      <c r="O1041" s="168">
        <v>0.78</v>
      </c>
      <c r="P1041" s="175">
        <f t="shared" si="276"/>
        <v>6.6354742662696727E-3</v>
      </c>
      <c r="Q1041" s="259">
        <f t="shared" si="277"/>
        <v>261.44040000000001</v>
      </c>
      <c r="R1041" s="168">
        <f t="shared" si="278"/>
        <v>5.8900000000000015</v>
      </c>
      <c r="S1041" s="170">
        <f t="shared" si="279"/>
        <v>5.0106337728626132E-2</v>
      </c>
      <c r="T1041" s="168" t="s">
        <v>502</v>
      </c>
      <c r="U1041" s="168" t="s">
        <v>364</v>
      </c>
      <c r="V1041" s="168" t="s">
        <v>366</v>
      </c>
      <c r="W1041" s="174">
        <v>1</v>
      </c>
      <c r="X1041" s="168" t="s">
        <v>151</v>
      </c>
    </row>
    <row r="1042" spans="2:24" hidden="1">
      <c r="B1042" s="658"/>
      <c r="C1042" s="443"/>
      <c r="D1042" s="205">
        <f t="shared" si="270"/>
        <v>6</v>
      </c>
      <c r="E1042" s="168" t="s">
        <v>359</v>
      </c>
      <c r="F1042" s="259">
        <v>1884.73</v>
      </c>
      <c r="G1042" s="168">
        <v>108.48</v>
      </c>
      <c r="H1042" s="168">
        <v>108.48</v>
      </c>
      <c r="I1042" s="176">
        <f t="shared" si="273"/>
        <v>1</v>
      </c>
      <c r="J1042" s="168">
        <v>6.84</v>
      </c>
      <c r="K1042" s="176">
        <f t="shared" si="274"/>
        <v>6.3053097345132744E-2</v>
      </c>
      <c r="L1042" s="259">
        <v>313.60000000000002</v>
      </c>
      <c r="M1042" s="176">
        <f t="shared" si="275"/>
        <v>1.0630530973451329</v>
      </c>
      <c r="N1042" s="259">
        <v>2145.02</v>
      </c>
      <c r="O1042" s="168">
        <v>0.83</v>
      </c>
      <c r="P1042" s="175">
        <f t="shared" si="276"/>
        <v>7.6511799410029493E-3</v>
      </c>
      <c r="Q1042" s="259">
        <f t="shared" si="277"/>
        <v>260.28800000000001</v>
      </c>
      <c r="R1042" s="168">
        <f t="shared" si="278"/>
        <v>6.0100000000000033</v>
      </c>
      <c r="S1042" s="170">
        <f t="shared" si="279"/>
        <v>5.5401917404129822E-2</v>
      </c>
      <c r="T1042" s="168" t="s">
        <v>502</v>
      </c>
      <c r="U1042" s="168" t="s">
        <v>316</v>
      </c>
      <c r="V1042" s="168" t="s">
        <v>384</v>
      </c>
      <c r="W1042" s="174">
        <v>1</v>
      </c>
      <c r="X1042" s="168" t="s">
        <v>346</v>
      </c>
    </row>
    <row r="1043" spans="2:24" hidden="1">
      <c r="B1043" s="658"/>
      <c r="C1043" s="443"/>
      <c r="D1043" s="205">
        <f t="shared" si="270"/>
        <v>7</v>
      </c>
      <c r="E1043" s="168" t="s">
        <v>369</v>
      </c>
      <c r="F1043" s="259">
        <v>1795.33</v>
      </c>
      <c r="G1043" s="168">
        <v>140</v>
      </c>
      <c r="H1043" s="168">
        <v>140</v>
      </c>
      <c r="I1043" s="176">
        <f t="shared" si="273"/>
        <v>1</v>
      </c>
      <c r="J1043" s="168">
        <v>5.29</v>
      </c>
      <c r="K1043" s="176">
        <f t="shared" si="274"/>
        <v>3.7785714285714284E-2</v>
      </c>
      <c r="L1043" s="259">
        <v>388.6</v>
      </c>
      <c r="M1043" s="176">
        <f t="shared" si="275"/>
        <v>1.0377857142857143</v>
      </c>
      <c r="N1043" s="259">
        <v>2055.69</v>
      </c>
      <c r="O1043" s="168">
        <v>0.67</v>
      </c>
      <c r="P1043" s="175">
        <f t="shared" si="276"/>
        <v>4.7857142857142864E-3</v>
      </c>
      <c r="Q1043" s="259">
        <f t="shared" si="277"/>
        <v>260.36200000000002</v>
      </c>
      <c r="R1043" s="168">
        <f t="shared" si="278"/>
        <v>4.6199999999999921</v>
      </c>
      <c r="S1043" s="170">
        <f t="shared" si="279"/>
        <v>3.2999999999999946E-2</v>
      </c>
      <c r="T1043" s="168" t="s">
        <v>502</v>
      </c>
      <c r="U1043" s="168" t="s">
        <v>364</v>
      </c>
      <c r="V1043" s="168" t="s">
        <v>366</v>
      </c>
      <c r="W1043" s="174">
        <v>1</v>
      </c>
      <c r="X1043" s="168" t="s">
        <v>149</v>
      </c>
    </row>
    <row r="1044" spans="2:24" hidden="1">
      <c r="B1044" s="658"/>
      <c r="C1044" s="443"/>
      <c r="D1044" s="205">
        <f t="shared" si="270"/>
        <v>8</v>
      </c>
      <c r="E1044" s="168" t="s">
        <v>365</v>
      </c>
      <c r="F1044" s="259">
        <v>1742.3</v>
      </c>
      <c r="G1044" s="168">
        <v>39.03</v>
      </c>
      <c r="H1044" s="168">
        <v>39.03</v>
      </c>
      <c r="I1044" s="176">
        <f t="shared" si="273"/>
        <v>1</v>
      </c>
      <c r="J1044" s="168">
        <v>2.46</v>
      </c>
      <c r="K1044" s="176">
        <f t="shared" si="274"/>
        <v>6.3028439661798608E-2</v>
      </c>
      <c r="L1044" s="259">
        <v>814.16</v>
      </c>
      <c r="M1044" s="176">
        <f t="shared" si="275"/>
        <v>1.0630284396617986</v>
      </c>
      <c r="N1044" s="259">
        <v>2002.83</v>
      </c>
      <c r="O1044" s="168">
        <v>0.32</v>
      </c>
      <c r="P1044" s="175">
        <f t="shared" si="276"/>
        <v>8.1988214194209583E-3</v>
      </c>
      <c r="Q1044" s="259">
        <f t="shared" si="277"/>
        <v>260.53120000000001</v>
      </c>
      <c r="R1044" s="168">
        <f t="shared" si="278"/>
        <v>2.140000000000001</v>
      </c>
      <c r="S1044" s="170">
        <f t="shared" si="279"/>
        <v>5.4829618242377684E-2</v>
      </c>
      <c r="T1044" s="168" t="s">
        <v>502</v>
      </c>
      <c r="U1044" s="168" t="s">
        <v>364</v>
      </c>
      <c r="V1044" s="168" t="s">
        <v>366</v>
      </c>
      <c r="W1044" s="174">
        <v>1</v>
      </c>
      <c r="X1044" s="168" t="s">
        <v>133</v>
      </c>
    </row>
    <row r="1045" spans="2:24" hidden="1">
      <c r="B1045" s="658"/>
      <c r="C1045" s="443"/>
      <c r="D1045" s="205">
        <f t="shared" si="270"/>
        <v>9</v>
      </c>
      <c r="E1045" s="168" t="s">
        <v>424</v>
      </c>
      <c r="F1045" s="259">
        <v>1576.82</v>
      </c>
      <c r="G1045" s="168">
        <v>136.62</v>
      </c>
      <c r="H1045" s="168">
        <v>136.62</v>
      </c>
      <c r="I1045" s="176">
        <f t="shared" si="273"/>
        <v>1</v>
      </c>
      <c r="J1045" s="168">
        <v>5.17</v>
      </c>
      <c r="K1045" s="176">
        <f t="shared" si="274"/>
        <v>3.7842190016103061E-2</v>
      </c>
      <c r="L1045" s="259">
        <v>355.14</v>
      </c>
      <c r="M1045" s="176">
        <f t="shared" si="275"/>
        <v>1.037842190016103</v>
      </c>
      <c r="N1045" s="259">
        <v>1836.07</v>
      </c>
      <c r="O1045" s="168">
        <v>0.73</v>
      </c>
      <c r="P1045" s="175">
        <f t="shared" si="276"/>
        <v>5.3432879519836034E-3</v>
      </c>
      <c r="Q1045" s="259">
        <f t="shared" si="277"/>
        <v>259.25219999999996</v>
      </c>
      <c r="R1045" s="168">
        <f t="shared" si="278"/>
        <v>4.4399999999999871</v>
      </c>
      <c r="S1045" s="170">
        <f t="shared" si="279"/>
        <v>3.2498902064119359E-2</v>
      </c>
      <c r="T1045" s="168" t="s">
        <v>502</v>
      </c>
      <c r="U1045" s="168" t="s">
        <v>364</v>
      </c>
      <c r="V1045" s="168" t="s">
        <v>366</v>
      </c>
      <c r="W1045" s="174">
        <v>1</v>
      </c>
      <c r="X1045" s="168" t="s">
        <v>140</v>
      </c>
    </row>
    <row r="1046" spans="2:24" hidden="1">
      <c r="B1046" s="658"/>
      <c r="C1046" s="443"/>
      <c r="D1046" s="205">
        <f t="shared" si="270"/>
        <v>10</v>
      </c>
      <c r="E1046" s="168" t="s">
        <v>453</v>
      </c>
      <c r="F1046" s="259">
        <v>1257.3700000000001</v>
      </c>
      <c r="G1046" s="168">
        <v>94.61</v>
      </c>
      <c r="H1046" s="168">
        <v>94.61</v>
      </c>
      <c r="I1046" s="176">
        <f t="shared" si="273"/>
        <v>1</v>
      </c>
      <c r="J1046" s="168">
        <v>4.7699999999999996</v>
      </c>
      <c r="K1046" s="176">
        <f t="shared" si="274"/>
        <v>5.0417503435154845E-2</v>
      </c>
      <c r="L1046" s="259">
        <v>318.32</v>
      </c>
      <c r="M1046" s="176">
        <f t="shared" si="275"/>
        <v>1.0504175034351548</v>
      </c>
      <c r="N1046" s="259">
        <v>1518.39</v>
      </c>
      <c r="O1046" s="168">
        <v>0.82</v>
      </c>
      <c r="P1046" s="175">
        <f t="shared" si="276"/>
        <v>8.6671599196702243E-3</v>
      </c>
      <c r="Q1046" s="259">
        <f t="shared" si="277"/>
        <v>261.0224</v>
      </c>
      <c r="R1046" s="168">
        <f t="shared" si="278"/>
        <v>3.9499999999999962</v>
      </c>
      <c r="S1046" s="170">
        <f t="shared" si="279"/>
        <v>4.1750343515484581E-2</v>
      </c>
      <c r="T1046" s="168" t="s">
        <v>502</v>
      </c>
      <c r="U1046" s="168" t="s">
        <v>364</v>
      </c>
      <c r="V1046" s="168" t="s">
        <v>366</v>
      </c>
      <c r="W1046" s="174">
        <v>1</v>
      </c>
      <c r="X1046" s="168" t="s">
        <v>143</v>
      </c>
    </row>
    <row r="1047" spans="2:24" hidden="1">
      <c r="B1047" s="657">
        <v>45974</v>
      </c>
      <c r="C1047" s="443" t="str">
        <f t="shared" ref="C1047" si="281">RIGHT(TEXT(B1047,"aaa"),1)</f>
        <v>四</v>
      </c>
      <c r="D1047" s="205">
        <f t="shared" si="270"/>
        <v>1</v>
      </c>
      <c r="E1047" s="168" t="s">
        <v>447</v>
      </c>
      <c r="F1047" s="259">
        <v>13784.19</v>
      </c>
      <c r="G1047" s="168">
        <v>128.04</v>
      </c>
      <c r="H1047" s="168">
        <v>176.29</v>
      </c>
      <c r="I1047" s="176">
        <f t="shared" si="273"/>
        <v>1.376835363948766</v>
      </c>
      <c r="J1047" s="168">
        <v>1.2</v>
      </c>
      <c r="K1047" s="176">
        <f t="shared" si="274"/>
        <v>9.3720712277413319E-3</v>
      </c>
      <c r="L1047" s="259">
        <v>278.75</v>
      </c>
      <c r="M1047" s="176">
        <f t="shared" si="275"/>
        <v>1.3862074351765072</v>
      </c>
      <c r="N1047" s="259">
        <v>13784.19</v>
      </c>
      <c r="O1047" s="168">
        <v>0</v>
      </c>
      <c r="P1047" s="175">
        <f t="shared" si="276"/>
        <v>0</v>
      </c>
      <c r="Q1047" s="259">
        <f t="shared" si="277"/>
        <v>0</v>
      </c>
      <c r="R1047" s="168">
        <f t="shared" si="278"/>
        <v>49.449999999999989</v>
      </c>
      <c r="S1047" s="170">
        <f t="shared" si="279"/>
        <v>0.3862074351765073</v>
      </c>
      <c r="T1047" s="168" t="s">
        <v>497</v>
      </c>
      <c r="U1047" s="168" t="s">
        <v>355</v>
      </c>
      <c r="V1047" s="168" t="s">
        <v>448</v>
      </c>
      <c r="W1047" s="174">
        <v>1</v>
      </c>
      <c r="X1047" s="168" t="s">
        <v>346</v>
      </c>
    </row>
    <row r="1048" spans="2:24" hidden="1">
      <c r="B1048" s="658"/>
      <c r="C1048" s="443"/>
      <c r="D1048" s="205">
        <f t="shared" si="270"/>
        <v>2</v>
      </c>
      <c r="E1048" s="168" t="s">
        <v>388</v>
      </c>
      <c r="F1048" s="259">
        <v>5325</v>
      </c>
      <c r="G1048" s="168">
        <v>9456</v>
      </c>
      <c r="H1048" s="168">
        <v>9456</v>
      </c>
      <c r="I1048" s="176">
        <f t="shared" si="273"/>
        <v>1</v>
      </c>
      <c r="J1048" s="168">
        <v>300</v>
      </c>
      <c r="K1048" s="176">
        <f t="shared" si="274"/>
        <v>3.1725888324873094E-2</v>
      </c>
      <c r="L1048" s="259">
        <v>17.75</v>
      </c>
      <c r="M1048" s="176">
        <f t="shared" si="275"/>
        <v>1.031725888324873</v>
      </c>
      <c r="N1048" s="259">
        <v>5325</v>
      </c>
      <c r="O1048" s="168">
        <v>0</v>
      </c>
      <c r="P1048" s="175">
        <f t="shared" si="276"/>
        <v>0</v>
      </c>
      <c r="Q1048" s="259">
        <f t="shared" si="277"/>
        <v>0</v>
      </c>
      <c r="R1048" s="168">
        <f t="shared" si="278"/>
        <v>300</v>
      </c>
      <c r="S1048" s="170">
        <f t="shared" si="279"/>
        <v>3.1725888324873094E-2</v>
      </c>
      <c r="T1048" s="168" t="s">
        <v>497</v>
      </c>
      <c r="U1048" s="168" t="s">
        <v>364</v>
      </c>
      <c r="V1048" s="168" t="s">
        <v>389</v>
      </c>
      <c r="W1048" s="174">
        <v>1</v>
      </c>
      <c r="X1048" s="168" t="s">
        <v>176</v>
      </c>
    </row>
    <row r="1049" spans="2:24" hidden="1">
      <c r="B1049" s="658"/>
      <c r="C1049" s="443"/>
      <c r="D1049" s="205">
        <f t="shared" si="270"/>
        <v>3</v>
      </c>
      <c r="E1049" s="168" t="s">
        <v>365</v>
      </c>
      <c r="F1049" s="259">
        <v>2401.77</v>
      </c>
      <c r="G1049" s="168">
        <v>32.53</v>
      </c>
      <c r="H1049" s="168">
        <v>32.53</v>
      </c>
      <c r="I1049" s="176">
        <f t="shared" si="273"/>
        <v>1</v>
      </c>
      <c r="J1049" s="168">
        <v>3.2</v>
      </c>
      <c r="K1049" s="176">
        <f t="shared" si="274"/>
        <v>9.8370734706424837E-2</v>
      </c>
      <c r="L1049" s="259">
        <v>814.16</v>
      </c>
      <c r="M1049" s="176">
        <f t="shared" si="275"/>
        <v>1.0983707347064249</v>
      </c>
      <c r="N1049" s="259">
        <v>2605.31</v>
      </c>
      <c r="O1049" s="168">
        <v>0.25</v>
      </c>
      <c r="P1049" s="175">
        <f t="shared" si="276"/>
        <v>7.6852136489394401E-3</v>
      </c>
      <c r="Q1049" s="259">
        <f t="shared" si="277"/>
        <v>203.54</v>
      </c>
      <c r="R1049" s="168">
        <f t="shared" si="278"/>
        <v>2.9500000000000028</v>
      </c>
      <c r="S1049" s="170">
        <f t="shared" si="279"/>
        <v>9.068552105748548E-2</v>
      </c>
      <c r="T1049" s="168" t="s">
        <v>502</v>
      </c>
      <c r="U1049" s="168" t="s">
        <v>364</v>
      </c>
      <c r="V1049" s="168" t="s">
        <v>366</v>
      </c>
      <c r="W1049" s="174">
        <v>1</v>
      </c>
      <c r="X1049" s="168" t="s">
        <v>133</v>
      </c>
    </row>
    <row r="1050" spans="2:24" hidden="1">
      <c r="B1050" s="658"/>
      <c r="C1050" s="443"/>
      <c r="D1050" s="205">
        <f t="shared" si="270"/>
        <v>4</v>
      </c>
      <c r="E1050" s="168" t="s">
        <v>359</v>
      </c>
      <c r="F1050" s="259">
        <v>1922.3700000000001</v>
      </c>
      <c r="G1050" s="168">
        <v>96.83</v>
      </c>
      <c r="H1050" s="168">
        <v>96.83</v>
      </c>
      <c r="I1050" s="176">
        <f t="shared" si="273"/>
        <v>1</v>
      </c>
      <c r="J1050" s="168">
        <v>6.78</v>
      </c>
      <c r="K1050" s="176">
        <f t="shared" si="274"/>
        <v>7.0019622017969643E-2</v>
      </c>
      <c r="L1050" s="259">
        <v>313.60000000000002</v>
      </c>
      <c r="M1050" s="176">
        <f t="shared" si="275"/>
        <v>1.0700196220179696</v>
      </c>
      <c r="N1050" s="259">
        <v>2126.21</v>
      </c>
      <c r="O1050" s="168">
        <v>0.65</v>
      </c>
      <c r="P1050" s="175">
        <f t="shared" si="276"/>
        <v>6.71279562119178E-3</v>
      </c>
      <c r="Q1050" s="259">
        <f t="shared" si="277"/>
        <v>203.84000000000003</v>
      </c>
      <c r="R1050" s="168">
        <f t="shared" si="278"/>
        <v>6.1300000000000008</v>
      </c>
      <c r="S1050" s="170">
        <f t="shared" si="279"/>
        <v>6.3306826396777871E-2</v>
      </c>
      <c r="T1050" s="168" t="s">
        <v>502</v>
      </c>
      <c r="U1050" s="168" t="s">
        <v>316</v>
      </c>
      <c r="V1050" s="168" t="s">
        <v>384</v>
      </c>
      <c r="W1050" s="174">
        <v>1</v>
      </c>
      <c r="X1050" s="168" t="s">
        <v>346</v>
      </c>
    </row>
    <row r="1051" spans="2:24" hidden="1">
      <c r="B1051" s="658"/>
      <c r="C1051" s="443"/>
      <c r="D1051" s="205">
        <f t="shared" si="270"/>
        <v>5</v>
      </c>
      <c r="E1051" s="168" t="s">
        <v>693</v>
      </c>
      <c r="F1051" s="259">
        <v>1634.4499999999998</v>
      </c>
      <c r="G1051" s="168">
        <v>383.39</v>
      </c>
      <c r="H1051" s="168">
        <v>383.39</v>
      </c>
      <c r="I1051" s="176">
        <f t="shared" si="273"/>
        <v>1</v>
      </c>
      <c r="J1051" s="168">
        <v>24.16</v>
      </c>
      <c r="K1051" s="176">
        <f t="shared" si="274"/>
        <v>6.3016771433788046E-2</v>
      </c>
      <c r="L1051" s="259">
        <v>100.52</v>
      </c>
      <c r="M1051" s="176">
        <f t="shared" si="275"/>
        <v>1.0630167714337881</v>
      </c>
      <c r="N1051" s="259">
        <v>2428.56</v>
      </c>
      <c r="O1051" s="168">
        <v>7.9</v>
      </c>
      <c r="P1051" s="175">
        <f t="shared" si="276"/>
        <v>2.0605649599624406E-2</v>
      </c>
      <c r="Q1051" s="259">
        <f t="shared" si="277"/>
        <v>794.10800000000006</v>
      </c>
      <c r="R1051" s="168">
        <f t="shared" si="278"/>
        <v>16.260000000000026</v>
      </c>
      <c r="S1051" s="170">
        <f t="shared" si="279"/>
        <v>4.2411121834163713E-2</v>
      </c>
      <c r="T1051" s="168" t="s">
        <v>502</v>
      </c>
      <c r="U1051" s="168" t="s">
        <v>316</v>
      </c>
      <c r="V1051" s="168" t="s">
        <v>757</v>
      </c>
      <c r="W1051" s="174">
        <v>1</v>
      </c>
      <c r="X1051" s="168" t="s">
        <v>218</v>
      </c>
    </row>
    <row r="1052" spans="2:24" hidden="1">
      <c r="B1052" s="658"/>
      <c r="C1052" s="443"/>
      <c r="D1052" s="205">
        <f t="shared" si="270"/>
        <v>6</v>
      </c>
      <c r="E1052" s="168" t="s">
        <v>418</v>
      </c>
      <c r="F1052" s="259">
        <v>1422.47</v>
      </c>
      <c r="G1052" s="168">
        <v>114.12</v>
      </c>
      <c r="H1052" s="168">
        <v>114.12</v>
      </c>
      <c r="I1052" s="176">
        <f t="shared" si="273"/>
        <v>1</v>
      </c>
      <c r="J1052" s="168">
        <v>7.99</v>
      </c>
      <c r="K1052" s="176">
        <f t="shared" si="274"/>
        <v>7.0014020329477747E-2</v>
      </c>
      <c r="L1052" s="259">
        <v>203.5</v>
      </c>
      <c r="M1052" s="176">
        <f t="shared" si="275"/>
        <v>1.0700140203294777</v>
      </c>
      <c r="N1052" s="259">
        <v>1625.97</v>
      </c>
      <c r="O1052" s="168">
        <v>1</v>
      </c>
      <c r="P1052" s="175">
        <f t="shared" si="276"/>
        <v>8.7627059235892042E-3</v>
      </c>
      <c r="Q1052" s="259">
        <f t="shared" si="277"/>
        <v>203.5</v>
      </c>
      <c r="R1052" s="168">
        <f t="shared" si="278"/>
        <v>6.9899999999999949</v>
      </c>
      <c r="S1052" s="170">
        <f t="shared" si="279"/>
        <v>6.1251314405888491E-2</v>
      </c>
      <c r="T1052" s="168" t="s">
        <v>502</v>
      </c>
      <c r="U1052" s="168" t="s">
        <v>316</v>
      </c>
      <c r="V1052" s="168" t="s">
        <v>384</v>
      </c>
      <c r="W1052" s="174">
        <v>1</v>
      </c>
      <c r="X1052" s="168" t="s">
        <v>346</v>
      </c>
    </row>
    <row r="1053" spans="2:24" hidden="1">
      <c r="B1053" s="658"/>
      <c r="C1053" s="443"/>
      <c r="D1053" s="205">
        <f t="shared" si="270"/>
        <v>7</v>
      </c>
      <c r="E1053" s="168" t="s">
        <v>453</v>
      </c>
      <c r="F1053" s="259">
        <v>1251</v>
      </c>
      <c r="G1053" s="168">
        <v>81.62</v>
      </c>
      <c r="H1053" s="168">
        <v>81.62</v>
      </c>
      <c r="I1053" s="176">
        <f t="shared" si="273"/>
        <v>1</v>
      </c>
      <c r="J1053" s="168">
        <v>4.57</v>
      </c>
      <c r="K1053" s="176">
        <f t="shared" si="274"/>
        <v>5.5991178632688064E-2</v>
      </c>
      <c r="L1053" s="259">
        <v>318.32</v>
      </c>
      <c r="M1053" s="176">
        <f t="shared" si="275"/>
        <v>1.0559911786326879</v>
      </c>
      <c r="N1053" s="259">
        <v>1454.72</v>
      </c>
      <c r="O1053" s="168">
        <v>0.64</v>
      </c>
      <c r="P1053" s="175">
        <f t="shared" si="276"/>
        <v>7.8412153883851993E-3</v>
      </c>
      <c r="Q1053" s="259">
        <f t="shared" si="277"/>
        <v>203.72479999999999</v>
      </c>
      <c r="R1053" s="168">
        <f t="shared" si="278"/>
        <v>3.9299999999999931</v>
      </c>
      <c r="S1053" s="170">
        <f t="shared" si="279"/>
        <v>4.8149963244302776E-2</v>
      </c>
      <c r="T1053" s="168" t="s">
        <v>502</v>
      </c>
      <c r="U1053" s="168" t="s">
        <v>364</v>
      </c>
      <c r="V1053" s="168" t="s">
        <v>366</v>
      </c>
      <c r="W1053" s="174">
        <v>1</v>
      </c>
      <c r="X1053" s="168" t="s">
        <v>143</v>
      </c>
    </row>
    <row r="1054" spans="2:24" hidden="1">
      <c r="B1054" s="658"/>
      <c r="C1054" s="443"/>
      <c r="D1054" s="205">
        <f t="shared" si="270"/>
        <v>8</v>
      </c>
      <c r="E1054" s="168" t="s">
        <v>370</v>
      </c>
      <c r="F1054" s="259">
        <v>1206.6499999999999</v>
      </c>
      <c r="G1054" s="168">
        <v>66.87</v>
      </c>
      <c r="H1054" s="168">
        <v>66.87</v>
      </c>
      <c r="I1054" s="176">
        <f t="shared" si="273"/>
        <v>1</v>
      </c>
      <c r="J1054" s="168">
        <v>4.21</v>
      </c>
      <c r="K1054" s="176">
        <f t="shared" si="274"/>
        <v>6.2957978166591891E-2</v>
      </c>
      <c r="L1054" s="259">
        <v>335.18</v>
      </c>
      <c r="M1054" s="176">
        <f t="shared" si="275"/>
        <v>1.0629579781665919</v>
      </c>
      <c r="N1054" s="259">
        <v>1411.11</v>
      </c>
      <c r="O1054" s="168">
        <v>0.61</v>
      </c>
      <c r="P1054" s="175">
        <f t="shared" si="276"/>
        <v>9.1221773590548817E-3</v>
      </c>
      <c r="Q1054" s="259">
        <f t="shared" si="277"/>
        <v>204.4598</v>
      </c>
      <c r="R1054" s="168">
        <f t="shared" si="278"/>
        <v>3.5999999999999939</v>
      </c>
      <c r="S1054" s="170">
        <f t="shared" si="279"/>
        <v>5.3835800807536915E-2</v>
      </c>
      <c r="T1054" s="168" t="s">
        <v>502</v>
      </c>
      <c r="U1054" s="168" t="s">
        <v>364</v>
      </c>
      <c r="V1054" s="168" t="s">
        <v>366</v>
      </c>
      <c r="W1054" s="174">
        <v>1</v>
      </c>
      <c r="X1054" s="168" t="s">
        <v>151</v>
      </c>
    </row>
    <row r="1055" spans="2:24" hidden="1">
      <c r="B1055" s="658"/>
      <c r="C1055" s="443"/>
      <c r="D1055" s="205">
        <f t="shared" si="270"/>
        <v>9</v>
      </c>
      <c r="E1055" s="168" t="s">
        <v>385</v>
      </c>
      <c r="F1055" s="259">
        <v>1185.3599999999999</v>
      </c>
      <c r="G1055" s="168">
        <v>80.48</v>
      </c>
      <c r="H1055" s="168">
        <v>80.48</v>
      </c>
      <c r="I1055" s="176">
        <f t="shared" si="273"/>
        <v>1</v>
      </c>
      <c r="J1055" s="168">
        <v>3.38</v>
      </c>
      <c r="K1055" s="176">
        <f t="shared" si="274"/>
        <v>4.1998011928429418E-2</v>
      </c>
      <c r="L1055" s="259">
        <v>410.16</v>
      </c>
      <c r="M1055" s="176">
        <f t="shared" si="275"/>
        <v>1.0419980119284293</v>
      </c>
      <c r="N1055" s="259">
        <v>1386.34</v>
      </c>
      <c r="O1055" s="168">
        <v>0.49</v>
      </c>
      <c r="P1055" s="175">
        <f t="shared" si="276"/>
        <v>6.0884691848906557E-3</v>
      </c>
      <c r="Q1055" s="259">
        <f t="shared" si="277"/>
        <v>200.97840000000002</v>
      </c>
      <c r="R1055" s="168">
        <f t="shared" si="278"/>
        <v>2.8899999999999952</v>
      </c>
      <c r="S1055" s="170">
        <f t="shared" si="279"/>
        <v>3.5909542743538705E-2</v>
      </c>
      <c r="T1055" s="168" t="s">
        <v>502</v>
      </c>
      <c r="U1055" s="168" t="s">
        <v>316</v>
      </c>
      <c r="V1055" s="168" t="s">
        <v>348</v>
      </c>
      <c r="W1055" s="174">
        <v>1</v>
      </c>
      <c r="X1055" s="168" t="s">
        <v>346</v>
      </c>
    </row>
    <row r="1056" spans="2:24" hidden="1">
      <c r="B1056" s="658"/>
      <c r="C1056" s="443"/>
      <c r="D1056" s="205">
        <f t="shared" si="270"/>
        <v>10</v>
      </c>
      <c r="E1056" s="168" t="s">
        <v>350</v>
      </c>
      <c r="F1056" s="259">
        <v>1121.93</v>
      </c>
      <c r="G1056" s="168">
        <v>147.94</v>
      </c>
      <c r="H1056" s="168">
        <v>147.94</v>
      </c>
      <c r="I1056" s="176">
        <f t="shared" si="273"/>
        <v>1</v>
      </c>
      <c r="J1056" s="168">
        <v>6.22</v>
      </c>
      <c r="K1056" s="176">
        <f t="shared" si="274"/>
        <v>4.2044071921049073E-2</v>
      </c>
      <c r="L1056" s="259">
        <v>212.89</v>
      </c>
      <c r="M1056" s="176">
        <f t="shared" si="275"/>
        <v>1.0420440719210491</v>
      </c>
      <c r="N1056" s="259">
        <v>1324.18</v>
      </c>
      <c r="O1056" s="168">
        <v>0.95</v>
      </c>
      <c r="P1056" s="175">
        <f t="shared" si="276"/>
        <v>6.4215222387454373E-3</v>
      </c>
      <c r="Q1056" s="259">
        <f t="shared" si="277"/>
        <v>202.24549999999996</v>
      </c>
      <c r="R1056" s="168">
        <f t="shared" si="278"/>
        <v>5.2699999999999987</v>
      </c>
      <c r="S1056" s="170">
        <f t="shared" si="279"/>
        <v>3.5622549682303627E-2</v>
      </c>
      <c r="T1056" s="168" t="s">
        <v>502</v>
      </c>
      <c r="U1056" s="168" t="s">
        <v>316</v>
      </c>
      <c r="V1056" s="168" t="s">
        <v>754</v>
      </c>
      <c r="W1056" s="174">
        <v>1</v>
      </c>
      <c r="X1056" s="168" t="s">
        <v>346</v>
      </c>
    </row>
    <row r="1057" spans="2:24" hidden="1">
      <c r="B1057" s="657">
        <v>45975</v>
      </c>
      <c r="C1057" s="443" t="str">
        <f t="shared" ref="C1057" si="282">RIGHT(TEXT(B1057,"aaa"),1)</f>
        <v>五</v>
      </c>
      <c r="D1057" s="205">
        <f t="shared" si="270"/>
        <v>1</v>
      </c>
      <c r="E1057" s="168" t="s">
        <v>447</v>
      </c>
      <c r="F1057" s="259">
        <v>10717.94</v>
      </c>
      <c r="G1057" s="168">
        <v>95.05</v>
      </c>
      <c r="H1057" s="168">
        <v>132.9</v>
      </c>
      <c r="I1057" s="176">
        <f t="shared" si="273"/>
        <v>1.3982114676486062</v>
      </c>
      <c r="J1057" s="168">
        <v>0.6</v>
      </c>
      <c r="K1057" s="176">
        <f t="shared" si="274"/>
        <v>6.3124671225670698E-3</v>
      </c>
      <c r="L1057" s="259">
        <v>278.75</v>
      </c>
      <c r="M1057" s="176">
        <f t="shared" si="275"/>
        <v>1.4045239347711731</v>
      </c>
      <c r="N1057" s="259">
        <v>10717.94</v>
      </c>
      <c r="O1057" s="168">
        <v>0</v>
      </c>
      <c r="P1057" s="175">
        <f t="shared" si="276"/>
        <v>0</v>
      </c>
      <c r="Q1057" s="259">
        <f t="shared" si="277"/>
        <v>0</v>
      </c>
      <c r="R1057" s="168">
        <f t="shared" si="278"/>
        <v>38.450000000000003</v>
      </c>
      <c r="S1057" s="170">
        <f t="shared" si="279"/>
        <v>0.4045239347711731</v>
      </c>
      <c r="T1057" s="168" t="s">
        <v>497</v>
      </c>
      <c r="U1057" s="168" t="s">
        <v>355</v>
      </c>
      <c r="V1057" s="168" t="s">
        <v>448</v>
      </c>
      <c r="W1057" s="174">
        <v>1</v>
      </c>
      <c r="X1057" s="168" t="s">
        <v>346</v>
      </c>
    </row>
    <row r="1058" spans="2:24" hidden="1">
      <c r="B1058" s="658"/>
      <c r="C1058" s="443"/>
      <c r="D1058" s="205">
        <f t="shared" si="270"/>
        <v>2</v>
      </c>
      <c r="E1058" s="168" t="s">
        <v>388</v>
      </c>
      <c r="F1058" s="259">
        <v>3550</v>
      </c>
      <c r="G1058" s="168">
        <v>7034</v>
      </c>
      <c r="H1058" s="168">
        <v>7034</v>
      </c>
      <c r="I1058" s="176">
        <f t="shared" si="273"/>
        <v>1</v>
      </c>
      <c r="J1058" s="168">
        <v>200</v>
      </c>
      <c r="K1058" s="176">
        <f t="shared" si="274"/>
        <v>2.8433323855558714E-2</v>
      </c>
      <c r="L1058" s="259">
        <v>17.75</v>
      </c>
      <c r="M1058" s="176">
        <f t="shared" si="275"/>
        <v>1.0284333238555587</v>
      </c>
      <c r="N1058" s="259">
        <v>3550</v>
      </c>
      <c r="O1058" s="168">
        <v>0</v>
      </c>
      <c r="P1058" s="175">
        <f t="shared" si="276"/>
        <v>0</v>
      </c>
      <c r="Q1058" s="259">
        <f t="shared" si="277"/>
        <v>0</v>
      </c>
      <c r="R1058" s="168">
        <f t="shared" si="278"/>
        <v>200</v>
      </c>
      <c r="S1058" s="170">
        <f t="shared" si="279"/>
        <v>2.8433323855558714E-2</v>
      </c>
      <c r="T1058" s="168" t="s">
        <v>497</v>
      </c>
      <c r="U1058" s="168" t="s">
        <v>364</v>
      </c>
      <c r="V1058" s="168" t="s">
        <v>389</v>
      </c>
      <c r="W1058" s="174">
        <v>1</v>
      </c>
      <c r="X1058" s="168" t="s">
        <v>176</v>
      </c>
    </row>
    <row r="1059" spans="2:24" hidden="1">
      <c r="B1059" s="658"/>
      <c r="C1059" s="443"/>
      <c r="D1059" s="205">
        <f t="shared" si="270"/>
        <v>3</v>
      </c>
      <c r="E1059" s="168" t="s">
        <v>365</v>
      </c>
      <c r="F1059" s="259">
        <v>2352.9300000000003</v>
      </c>
      <c r="G1059" s="168">
        <v>31.52</v>
      </c>
      <c r="H1059" s="168">
        <v>31.52</v>
      </c>
      <c r="I1059" s="176">
        <f t="shared" si="273"/>
        <v>1</v>
      </c>
      <c r="J1059" s="168">
        <v>3.1</v>
      </c>
      <c r="K1059" s="176">
        <f t="shared" si="274"/>
        <v>9.8350253807106602E-2</v>
      </c>
      <c r="L1059" s="259">
        <v>814.16</v>
      </c>
      <c r="M1059" s="176">
        <f t="shared" si="275"/>
        <v>1.0983502538071066</v>
      </c>
      <c r="N1059" s="259">
        <v>2523.9</v>
      </c>
      <c r="O1059" s="168">
        <v>0.21</v>
      </c>
      <c r="P1059" s="175">
        <f t="shared" si="276"/>
        <v>6.6624365482233503E-3</v>
      </c>
      <c r="Q1059" s="259">
        <f t="shared" si="277"/>
        <v>170.97359999999998</v>
      </c>
      <c r="R1059" s="168">
        <f t="shared" si="278"/>
        <v>2.8899999999999979</v>
      </c>
      <c r="S1059" s="170">
        <f t="shared" si="279"/>
        <v>9.1687817258883184E-2</v>
      </c>
      <c r="T1059" s="168" t="s">
        <v>502</v>
      </c>
      <c r="U1059" s="168" t="s">
        <v>364</v>
      </c>
      <c r="V1059" s="168" t="s">
        <v>366</v>
      </c>
      <c r="W1059" s="174">
        <v>1</v>
      </c>
      <c r="X1059" s="168" t="s">
        <v>133</v>
      </c>
    </row>
    <row r="1060" spans="2:24" hidden="1">
      <c r="B1060" s="658"/>
      <c r="C1060" s="443"/>
      <c r="D1060" s="205">
        <f t="shared" si="270"/>
        <v>4</v>
      </c>
      <c r="E1060" s="168" t="s">
        <v>453</v>
      </c>
      <c r="F1060" s="259">
        <v>2097.73</v>
      </c>
      <c r="G1060" s="168">
        <v>74.59</v>
      </c>
      <c r="H1060" s="168">
        <v>74.59</v>
      </c>
      <c r="I1060" s="176">
        <f t="shared" si="273"/>
        <v>1</v>
      </c>
      <c r="J1060" s="168">
        <v>7.13</v>
      </c>
      <c r="K1060" s="176">
        <f t="shared" si="274"/>
        <v>9.5589221075211145E-2</v>
      </c>
      <c r="L1060" s="259">
        <v>318.32</v>
      </c>
      <c r="M1060" s="176">
        <f t="shared" si="275"/>
        <v>1.0955892210752112</v>
      </c>
      <c r="N1060" s="259">
        <v>2269.62</v>
      </c>
      <c r="O1060" s="168">
        <v>0.54</v>
      </c>
      <c r="P1060" s="175">
        <f t="shared" si="276"/>
        <v>7.2395763507172549E-3</v>
      </c>
      <c r="Q1060" s="259">
        <f t="shared" si="277"/>
        <v>171.89279999999999</v>
      </c>
      <c r="R1060" s="168">
        <f t="shared" si="278"/>
        <v>6.5899999999999954</v>
      </c>
      <c r="S1060" s="170">
        <f t="shared" si="279"/>
        <v>8.8349644724493831E-2</v>
      </c>
      <c r="T1060" s="168" t="s">
        <v>502</v>
      </c>
      <c r="U1060" s="168" t="s">
        <v>364</v>
      </c>
      <c r="V1060" s="168" t="s">
        <v>366</v>
      </c>
      <c r="W1060" s="174">
        <v>1</v>
      </c>
      <c r="X1060" s="168" t="s">
        <v>143</v>
      </c>
    </row>
    <row r="1061" spans="2:24" hidden="1">
      <c r="B1061" s="658"/>
      <c r="C1061" s="443"/>
      <c r="D1061" s="205">
        <f t="shared" si="270"/>
        <v>5</v>
      </c>
      <c r="E1061" s="168" t="s">
        <v>343</v>
      </c>
      <c r="F1061" s="259">
        <v>1529.04</v>
      </c>
      <c r="G1061" s="168">
        <v>158.07</v>
      </c>
      <c r="H1061" s="168">
        <v>158.07</v>
      </c>
      <c r="I1061" s="176">
        <f t="shared" si="273"/>
        <v>1</v>
      </c>
      <c r="J1061" s="168">
        <v>10</v>
      </c>
      <c r="K1061" s="176">
        <f t="shared" si="274"/>
        <v>6.3263111279812739E-2</v>
      </c>
      <c r="L1061" s="259">
        <v>194.04</v>
      </c>
      <c r="M1061" s="176">
        <f t="shared" si="275"/>
        <v>1.0632631112798128</v>
      </c>
      <c r="N1061" s="259">
        <v>1940.4</v>
      </c>
      <c r="O1061" s="168">
        <v>2.12</v>
      </c>
      <c r="P1061" s="175">
        <f t="shared" si="276"/>
        <v>1.3411779591320302E-2</v>
      </c>
      <c r="Q1061" s="259">
        <f t="shared" si="277"/>
        <v>411.3648</v>
      </c>
      <c r="R1061" s="168">
        <f t="shared" si="278"/>
        <v>7.88</v>
      </c>
      <c r="S1061" s="170">
        <f t="shared" si="279"/>
        <v>4.9851331688492442E-2</v>
      </c>
      <c r="T1061" s="168" t="s">
        <v>502</v>
      </c>
      <c r="U1061" s="168" t="s">
        <v>316</v>
      </c>
      <c r="V1061" s="168" t="s">
        <v>445</v>
      </c>
      <c r="W1061" s="174">
        <v>1</v>
      </c>
      <c r="X1061" s="168" t="s">
        <v>179</v>
      </c>
    </row>
    <row r="1062" spans="2:24" hidden="1">
      <c r="B1062" s="658"/>
      <c r="C1062" s="443"/>
      <c r="D1062" s="205">
        <f t="shared" si="270"/>
        <v>6</v>
      </c>
      <c r="E1062" s="168" t="s">
        <v>370</v>
      </c>
      <c r="F1062" s="259">
        <v>1022.3</v>
      </c>
      <c r="G1062" s="168">
        <v>59.07</v>
      </c>
      <c r="H1062" s="168">
        <v>59.07</v>
      </c>
      <c r="I1062" s="176">
        <f t="shared" si="273"/>
        <v>1</v>
      </c>
      <c r="J1062" s="168">
        <v>3.56</v>
      </c>
      <c r="K1062" s="176">
        <f t="shared" si="274"/>
        <v>6.0267479261892673E-2</v>
      </c>
      <c r="L1062" s="259">
        <v>335.18</v>
      </c>
      <c r="M1062" s="176">
        <f t="shared" si="275"/>
        <v>1.0602674792618927</v>
      </c>
      <c r="N1062" s="259">
        <v>1193.24</v>
      </c>
      <c r="O1062" s="168">
        <v>0.51</v>
      </c>
      <c r="P1062" s="175">
        <f t="shared" si="276"/>
        <v>8.6338242762823772E-3</v>
      </c>
      <c r="Q1062" s="259">
        <f t="shared" si="277"/>
        <v>170.9418</v>
      </c>
      <c r="R1062" s="168">
        <f t="shared" si="278"/>
        <v>3.0500000000000025</v>
      </c>
      <c r="S1062" s="170">
        <f t="shared" si="279"/>
        <v>5.1633654985610337E-2</v>
      </c>
      <c r="T1062" s="168" t="s">
        <v>502</v>
      </c>
      <c r="U1062" s="168" t="s">
        <v>364</v>
      </c>
      <c r="V1062" s="168" t="s">
        <v>366</v>
      </c>
      <c r="W1062" s="174">
        <v>1</v>
      </c>
      <c r="X1062" s="168" t="s">
        <v>151</v>
      </c>
    </row>
    <row r="1063" spans="2:24" hidden="1">
      <c r="B1063" s="658"/>
      <c r="C1063" s="443"/>
      <c r="D1063" s="205">
        <f t="shared" si="270"/>
        <v>7</v>
      </c>
      <c r="E1063" s="168" t="s">
        <v>418</v>
      </c>
      <c r="F1063" s="259">
        <v>962.56</v>
      </c>
      <c r="G1063" s="168">
        <v>83.14</v>
      </c>
      <c r="H1063" s="168">
        <v>83.14</v>
      </c>
      <c r="I1063" s="176">
        <f t="shared" si="273"/>
        <v>1</v>
      </c>
      <c r="J1063" s="168">
        <v>5.57</v>
      </c>
      <c r="K1063" s="176">
        <f t="shared" si="274"/>
        <v>6.699542939619918E-2</v>
      </c>
      <c r="L1063" s="259">
        <v>203.5</v>
      </c>
      <c r="M1063" s="176">
        <f t="shared" si="275"/>
        <v>1.0669954293961992</v>
      </c>
      <c r="N1063" s="259">
        <v>1133.5</v>
      </c>
      <c r="O1063" s="168">
        <v>0.84</v>
      </c>
      <c r="P1063" s="175">
        <f t="shared" si="276"/>
        <v>1.0103439980755352E-2</v>
      </c>
      <c r="Q1063" s="259">
        <f t="shared" si="277"/>
        <v>170.94</v>
      </c>
      <c r="R1063" s="168">
        <f t="shared" si="278"/>
        <v>4.7300000000000075</v>
      </c>
      <c r="S1063" s="170">
        <f t="shared" si="279"/>
        <v>5.6891989415443919E-2</v>
      </c>
      <c r="T1063" s="168" t="s">
        <v>502</v>
      </c>
      <c r="U1063" s="168" t="s">
        <v>316</v>
      </c>
      <c r="V1063" s="168" t="s">
        <v>384</v>
      </c>
      <c r="W1063" s="174">
        <v>1</v>
      </c>
      <c r="X1063" s="168" t="s">
        <v>346</v>
      </c>
    </row>
    <row r="1064" spans="2:24" hidden="1">
      <c r="B1064" s="658"/>
      <c r="C1064" s="443"/>
      <c r="D1064" s="205">
        <f t="shared" si="270"/>
        <v>8</v>
      </c>
      <c r="E1064" s="168" t="s">
        <v>506</v>
      </c>
      <c r="F1064" s="259">
        <v>939.67000000000007</v>
      </c>
      <c r="G1064" s="168">
        <v>22.18</v>
      </c>
      <c r="H1064" s="168">
        <v>22.18</v>
      </c>
      <c r="I1064" s="176">
        <f t="shared" si="273"/>
        <v>1</v>
      </c>
      <c r="J1064" s="168">
        <v>1.19</v>
      </c>
      <c r="K1064" s="176">
        <f t="shared" si="274"/>
        <v>5.3651938683498643E-2</v>
      </c>
      <c r="L1064" s="259">
        <v>930.36</v>
      </c>
      <c r="M1064" s="176">
        <f t="shared" si="275"/>
        <v>1.0536519386834986</v>
      </c>
      <c r="N1064" s="259">
        <v>1107.1300000000001</v>
      </c>
      <c r="O1064" s="168">
        <v>0.18</v>
      </c>
      <c r="P1064" s="175">
        <f t="shared" si="276"/>
        <v>8.1154192966636611E-3</v>
      </c>
      <c r="Q1064" s="259">
        <f t="shared" si="277"/>
        <v>167.4648</v>
      </c>
      <c r="R1064" s="168">
        <f t="shared" si="278"/>
        <v>1.0100000000000013</v>
      </c>
      <c r="S1064" s="170">
        <f t="shared" si="279"/>
        <v>4.5536519386835048E-2</v>
      </c>
      <c r="T1064" s="168" t="s">
        <v>502</v>
      </c>
      <c r="U1064" s="168" t="s">
        <v>316</v>
      </c>
      <c r="V1064" s="168" t="s">
        <v>445</v>
      </c>
      <c r="W1064" s="174">
        <v>1</v>
      </c>
      <c r="X1064" s="168" t="s">
        <v>143</v>
      </c>
    </row>
    <row r="1065" spans="2:24" hidden="1">
      <c r="B1065" s="658"/>
      <c r="C1065" s="443"/>
      <c r="D1065" s="205">
        <f t="shared" si="270"/>
        <v>9</v>
      </c>
      <c r="E1065" s="168" t="s">
        <v>385</v>
      </c>
      <c r="F1065" s="259">
        <v>926.96</v>
      </c>
      <c r="G1065" s="168">
        <v>66.739999999999995</v>
      </c>
      <c r="H1065" s="168">
        <v>66.739999999999995</v>
      </c>
      <c r="I1065" s="176">
        <f t="shared" si="273"/>
        <v>1</v>
      </c>
      <c r="J1065" s="168">
        <v>2.68</v>
      </c>
      <c r="K1065" s="176">
        <f t="shared" si="274"/>
        <v>4.01558285885526E-2</v>
      </c>
      <c r="L1065" s="259">
        <v>410.16</v>
      </c>
      <c r="M1065" s="176">
        <f t="shared" si="275"/>
        <v>1.0401558285885526</v>
      </c>
      <c r="N1065" s="259">
        <v>1099.23</v>
      </c>
      <c r="O1065" s="168">
        <v>0.42</v>
      </c>
      <c r="P1065" s="175">
        <f t="shared" si="276"/>
        <v>6.2930776146239136E-3</v>
      </c>
      <c r="Q1065" s="259">
        <f t="shared" si="277"/>
        <v>172.2672</v>
      </c>
      <c r="R1065" s="168">
        <f t="shared" si="278"/>
        <v>2.2600000000000069</v>
      </c>
      <c r="S1065" s="170">
        <f t="shared" si="279"/>
        <v>3.3862750973928782E-2</v>
      </c>
      <c r="T1065" s="168" t="s">
        <v>502</v>
      </c>
      <c r="U1065" s="168" t="s">
        <v>316</v>
      </c>
      <c r="V1065" s="168" t="s">
        <v>348</v>
      </c>
      <c r="W1065" s="174">
        <v>1</v>
      </c>
      <c r="X1065" s="168" t="s">
        <v>346</v>
      </c>
    </row>
    <row r="1066" spans="2:24" hidden="1">
      <c r="B1066" s="658"/>
      <c r="C1066" s="443"/>
      <c r="D1066" s="205">
        <f t="shared" si="270"/>
        <v>10</v>
      </c>
      <c r="E1066" s="168" t="s">
        <v>359</v>
      </c>
      <c r="F1066" s="259">
        <v>868.66999999999985</v>
      </c>
      <c r="G1066" s="168">
        <v>74.540000000000006</v>
      </c>
      <c r="H1066" s="168">
        <v>74.540000000000006</v>
      </c>
      <c r="I1066" s="176">
        <f t="shared" si="273"/>
        <v>1</v>
      </c>
      <c r="J1066" s="168">
        <v>4.99</v>
      </c>
      <c r="K1066" s="176">
        <f t="shared" si="274"/>
        <v>6.6943922726053123E-2</v>
      </c>
      <c r="L1066" s="259">
        <v>313.60000000000002</v>
      </c>
      <c r="M1066" s="176">
        <f t="shared" si="275"/>
        <v>1.0669439227260531</v>
      </c>
      <c r="N1066" s="259">
        <v>1564.86</v>
      </c>
      <c r="O1066" s="168">
        <v>2.2200000000000002</v>
      </c>
      <c r="P1066" s="175">
        <f t="shared" si="276"/>
        <v>2.9782667024416423E-2</v>
      </c>
      <c r="Q1066" s="259">
        <f t="shared" si="277"/>
        <v>696.19200000000012</v>
      </c>
      <c r="R1066" s="168">
        <f t="shared" si="278"/>
        <v>2.7699999999999947</v>
      </c>
      <c r="S1066" s="170">
        <f t="shared" si="279"/>
        <v>3.7161255701636628E-2</v>
      </c>
      <c r="T1066" s="168" t="s">
        <v>502</v>
      </c>
      <c r="U1066" s="168" t="s">
        <v>316</v>
      </c>
      <c r="V1066" s="168" t="s">
        <v>384</v>
      </c>
      <c r="W1066" s="174">
        <v>1</v>
      </c>
      <c r="X1066" s="168" t="s">
        <v>346</v>
      </c>
    </row>
    <row r="1067" spans="2:24" hidden="1">
      <c r="B1067" s="657">
        <v>45976</v>
      </c>
      <c r="C1067" s="443" t="str">
        <f t="shared" ref="C1067" si="283">RIGHT(TEXT(B1067,"aaa"),1)</f>
        <v>六</v>
      </c>
      <c r="D1067" s="205">
        <f t="shared" si="270"/>
        <v>1</v>
      </c>
      <c r="E1067" s="168" t="s">
        <v>447</v>
      </c>
      <c r="F1067" s="259">
        <v>12225.98</v>
      </c>
      <c r="G1067" s="168">
        <v>111.35</v>
      </c>
      <c r="H1067" s="168">
        <v>155.21</v>
      </c>
      <c r="I1067" s="176">
        <f t="shared" si="273"/>
        <v>1.3938931297709924</v>
      </c>
      <c r="J1067" s="168">
        <v>0</v>
      </c>
      <c r="K1067" s="176">
        <f t="shared" si="274"/>
        <v>0</v>
      </c>
      <c r="L1067" s="259">
        <v>278.75</v>
      </c>
      <c r="M1067" s="176">
        <f t="shared" si="275"/>
        <v>1.3938931297709924</v>
      </c>
      <c r="N1067" s="259">
        <v>12225.98</v>
      </c>
      <c r="O1067" s="168">
        <v>0</v>
      </c>
      <c r="P1067" s="175">
        <f t="shared" si="276"/>
        <v>0</v>
      </c>
      <c r="Q1067" s="259">
        <f t="shared" si="277"/>
        <v>0</v>
      </c>
      <c r="R1067" s="168">
        <f t="shared" si="278"/>
        <v>43.860000000000014</v>
      </c>
      <c r="S1067" s="170">
        <f t="shared" si="279"/>
        <v>0.3938931297709925</v>
      </c>
      <c r="T1067" s="168" t="s">
        <v>497</v>
      </c>
      <c r="U1067" s="168" t="s">
        <v>355</v>
      </c>
      <c r="V1067" s="168" t="s">
        <v>448</v>
      </c>
      <c r="W1067" s="174">
        <v>1</v>
      </c>
      <c r="X1067" s="168" t="s">
        <v>346</v>
      </c>
    </row>
    <row r="1068" spans="2:24" hidden="1">
      <c r="B1068" s="658"/>
      <c r="C1068" s="443"/>
      <c r="D1068" s="205">
        <f t="shared" si="270"/>
        <v>2</v>
      </c>
      <c r="E1068" s="168" t="s">
        <v>700</v>
      </c>
      <c r="F1068" s="259">
        <v>2241.14</v>
      </c>
      <c r="G1068" s="168">
        <v>464.93</v>
      </c>
      <c r="H1068" s="168">
        <v>464.93</v>
      </c>
      <c r="I1068" s="176">
        <f t="shared" si="273"/>
        <v>1</v>
      </c>
      <c r="J1068" s="168">
        <v>31.15</v>
      </c>
      <c r="K1068" s="176">
        <f t="shared" si="274"/>
        <v>6.6999333232959798E-2</v>
      </c>
      <c r="L1068" s="259">
        <v>101.87</v>
      </c>
      <c r="M1068" s="176">
        <f t="shared" si="275"/>
        <v>1.0669993332329597</v>
      </c>
      <c r="N1068" s="259">
        <v>3173.25</v>
      </c>
      <c r="O1068" s="168">
        <v>9.15</v>
      </c>
      <c r="P1068" s="175">
        <f t="shared" si="276"/>
        <v>1.9680381992988192E-2</v>
      </c>
      <c r="Q1068" s="259">
        <f t="shared" si="277"/>
        <v>932.11050000000012</v>
      </c>
      <c r="R1068" s="168">
        <f t="shared" si="278"/>
        <v>21.999999999999979</v>
      </c>
      <c r="S1068" s="170">
        <f t="shared" si="279"/>
        <v>4.7318951239971561E-2</v>
      </c>
      <c r="T1068" s="168" t="s">
        <v>502</v>
      </c>
      <c r="U1068" s="168" t="s">
        <v>316</v>
      </c>
      <c r="V1068" s="168" t="s">
        <v>348</v>
      </c>
      <c r="W1068" s="174">
        <v>1</v>
      </c>
      <c r="X1068" s="168" t="s">
        <v>166</v>
      </c>
    </row>
    <row r="1069" spans="2:24" hidden="1">
      <c r="B1069" s="658"/>
      <c r="C1069" s="443"/>
      <c r="D1069" s="205">
        <f t="shared" si="270"/>
        <v>3</v>
      </c>
      <c r="E1069" s="168" t="s">
        <v>416</v>
      </c>
      <c r="F1069" s="259">
        <v>2228.6999999999998</v>
      </c>
      <c r="G1069" s="168">
        <v>258.25</v>
      </c>
      <c r="H1069" s="168">
        <v>258.25</v>
      </c>
      <c r="I1069" s="176">
        <f t="shared" si="273"/>
        <v>1</v>
      </c>
      <c r="J1069" s="168">
        <v>15.57</v>
      </c>
      <c r="K1069" s="176">
        <f t="shared" si="274"/>
        <v>6.0290416263310748E-2</v>
      </c>
      <c r="L1069" s="259">
        <v>156.72999999999999</v>
      </c>
      <c r="M1069" s="176">
        <f t="shared" si="275"/>
        <v>1.0602904162633107</v>
      </c>
      <c r="N1069" s="259">
        <v>2440.29</v>
      </c>
      <c r="O1069" s="168">
        <v>1.35</v>
      </c>
      <c r="P1069" s="175">
        <f t="shared" si="276"/>
        <v>5.227492739593418E-3</v>
      </c>
      <c r="Q1069" s="259">
        <f t="shared" si="277"/>
        <v>211.5855</v>
      </c>
      <c r="R1069" s="168">
        <f t="shared" si="278"/>
        <v>14.219999999999994</v>
      </c>
      <c r="S1069" s="170">
        <f t="shared" si="279"/>
        <v>5.5062923523717305E-2</v>
      </c>
      <c r="T1069" s="168" t="s">
        <v>502</v>
      </c>
      <c r="U1069" s="168" t="s">
        <v>316</v>
      </c>
      <c r="V1069" s="168" t="s">
        <v>384</v>
      </c>
      <c r="W1069" s="174">
        <v>1</v>
      </c>
      <c r="X1069" s="168" t="s">
        <v>346</v>
      </c>
    </row>
    <row r="1070" spans="2:24" hidden="1">
      <c r="B1070" s="658"/>
      <c r="C1070" s="443"/>
      <c r="D1070" s="205">
        <f t="shared" si="270"/>
        <v>4</v>
      </c>
      <c r="E1070" s="168" t="s">
        <v>365</v>
      </c>
      <c r="F1070" s="259">
        <v>1807.44</v>
      </c>
      <c r="G1070" s="168">
        <v>36.880000000000003</v>
      </c>
      <c r="H1070" s="168">
        <v>36.880000000000003</v>
      </c>
      <c r="I1070" s="176">
        <f t="shared" si="273"/>
        <v>1</v>
      </c>
      <c r="J1070" s="168">
        <v>2.4700000000000002</v>
      </c>
      <c r="K1070" s="176">
        <f t="shared" si="274"/>
        <v>6.6973969631236446E-2</v>
      </c>
      <c r="L1070" s="259">
        <v>814.16</v>
      </c>
      <c r="M1070" s="176">
        <f t="shared" si="275"/>
        <v>1.0669739696312364</v>
      </c>
      <c r="N1070" s="259">
        <v>2010.98</v>
      </c>
      <c r="O1070" s="168">
        <v>0.25</v>
      </c>
      <c r="P1070" s="175">
        <f t="shared" si="276"/>
        <v>6.7787418655097607E-3</v>
      </c>
      <c r="Q1070" s="259">
        <f t="shared" si="277"/>
        <v>203.54</v>
      </c>
      <c r="R1070" s="168">
        <f t="shared" si="278"/>
        <v>2.2199999999999989</v>
      </c>
      <c r="S1070" s="170">
        <f t="shared" si="279"/>
        <v>6.0195227765726646E-2</v>
      </c>
      <c r="T1070" s="168" t="s">
        <v>502</v>
      </c>
      <c r="U1070" s="168" t="s">
        <v>364</v>
      </c>
      <c r="V1070" s="168" t="s">
        <v>366</v>
      </c>
      <c r="W1070" s="174">
        <v>1</v>
      </c>
      <c r="X1070" s="168" t="s">
        <v>133</v>
      </c>
    </row>
    <row r="1071" spans="2:24" hidden="1">
      <c r="B1071" s="658"/>
      <c r="C1071" s="443"/>
      <c r="D1071" s="205">
        <f t="shared" si="270"/>
        <v>5</v>
      </c>
      <c r="E1071" s="168" t="s">
        <v>370</v>
      </c>
      <c r="F1071" s="259">
        <v>1689.31</v>
      </c>
      <c r="G1071" s="168">
        <v>93.6</v>
      </c>
      <c r="H1071" s="168">
        <v>93.6</v>
      </c>
      <c r="I1071" s="176">
        <f t="shared" si="273"/>
        <v>1</v>
      </c>
      <c r="J1071" s="168">
        <v>5.64</v>
      </c>
      <c r="K1071" s="176">
        <f t="shared" si="274"/>
        <v>6.0256410256410257E-2</v>
      </c>
      <c r="L1071" s="259">
        <v>335.18</v>
      </c>
      <c r="M1071" s="176">
        <f t="shared" si="275"/>
        <v>1.0602564102564103</v>
      </c>
      <c r="N1071" s="259">
        <v>1890.42</v>
      </c>
      <c r="O1071" s="168">
        <v>0.6</v>
      </c>
      <c r="P1071" s="175">
        <f t="shared" si="276"/>
        <v>6.41025641025641E-3</v>
      </c>
      <c r="Q1071" s="259">
        <f t="shared" si="277"/>
        <v>201.108</v>
      </c>
      <c r="R1071" s="168">
        <f t="shared" si="278"/>
        <v>5.0400000000000009</v>
      </c>
      <c r="S1071" s="170">
        <f t="shared" si="279"/>
        <v>5.3846153846153856E-2</v>
      </c>
      <c r="T1071" s="168" t="s">
        <v>502</v>
      </c>
      <c r="U1071" s="168" t="s">
        <v>364</v>
      </c>
      <c r="V1071" s="168" t="s">
        <v>366</v>
      </c>
      <c r="W1071" s="174">
        <v>1</v>
      </c>
      <c r="X1071" s="168" t="s">
        <v>151</v>
      </c>
    </row>
    <row r="1072" spans="2:24" hidden="1">
      <c r="B1072" s="658"/>
      <c r="C1072" s="443"/>
      <c r="D1072" s="205">
        <f t="shared" si="270"/>
        <v>6</v>
      </c>
      <c r="E1072" s="168" t="s">
        <v>667</v>
      </c>
      <c r="F1072" s="259">
        <v>1552.31</v>
      </c>
      <c r="G1072" s="168">
        <v>507.55</v>
      </c>
      <c r="H1072" s="168">
        <v>507.55</v>
      </c>
      <c r="I1072" s="176">
        <f t="shared" si="273"/>
        <v>1</v>
      </c>
      <c r="J1072" s="168">
        <v>30.61</v>
      </c>
      <c r="K1072" s="176">
        <f t="shared" si="274"/>
        <v>6.030932913013496E-2</v>
      </c>
      <c r="L1072" s="259">
        <v>85.48</v>
      </c>
      <c r="M1072" s="176">
        <f t="shared" si="275"/>
        <v>1.0603093291301349</v>
      </c>
      <c r="N1072" s="259">
        <v>2616.54</v>
      </c>
      <c r="O1072" s="168">
        <v>12.45</v>
      </c>
      <c r="P1072" s="175">
        <f t="shared" si="276"/>
        <v>2.4529602994778837E-2</v>
      </c>
      <c r="Q1072" s="259">
        <f t="shared" si="277"/>
        <v>1064.2259999999999</v>
      </c>
      <c r="R1072" s="168">
        <f t="shared" si="278"/>
        <v>18.159999999999958</v>
      </c>
      <c r="S1072" s="170">
        <f t="shared" si="279"/>
        <v>3.5779726135356037E-2</v>
      </c>
      <c r="T1072" s="168" t="s">
        <v>502</v>
      </c>
      <c r="U1072" s="168" t="s">
        <v>316</v>
      </c>
      <c r="V1072" s="168" t="s">
        <v>348</v>
      </c>
      <c r="W1072" s="174">
        <v>1</v>
      </c>
      <c r="X1072" s="168" t="s">
        <v>144</v>
      </c>
    </row>
    <row r="1073" spans="2:24" hidden="1">
      <c r="B1073" s="658"/>
      <c r="C1073" s="443"/>
      <c r="D1073" s="205">
        <f t="shared" si="270"/>
        <v>7</v>
      </c>
      <c r="E1073" s="168" t="s">
        <v>359</v>
      </c>
      <c r="F1073" s="259">
        <v>1527.23</v>
      </c>
      <c r="G1073" s="168">
        <v>82.44</v>
      </c>
      <c r="H1073" s="168">
        <v>82.44</v>
      </c>
      <c r="I1073" s="176">
        <f t="shared" si="273"/>
        <v>1</v>
      </c>
      <c r="J1073" s="168">
        <v>5.52</v>
      </c>
      <c r="K1073" s="176">
        <f t="shared" si="274"/>
        <v>6.6957787481804948E-2</v>
      </c>
      <c r="L1073" s="259">
        <v>313.60000000000002</v>
      </c>
      <c r="M1073" s="176">
        <f t="shared" si="275"/>
        <v>1.0669577874818048</v>
      </c>
      <c r="N1073" s="259">
        <v>1731.07</v>
      </c>
      <c r="O1073" s="168">
        <v>0.65</v>
      </c>
      <c r="P1073" s="175">
        <f t="shared" si="276"/>
        <v>7.8845220766618155E-3</v>
      </c>
      <c r="Q1073" s="259">
        <f t="shared" si="277"/>
        <v>203.84000000000003</v>
      </c>
      <c r="R1073" s="168">
        <f t="shared" si="278"/>
        <v>4.8699999999999957</v>
      </c>
      <c r="S1073" s="170">
        <f t="shared" si="279"/>
        <v>5.9073265405143086E-2</v>
      </c>
      <c r="T1073" s="168" t="s">
        <v>502</v>
      </c>
      <c r="U1073" s="168" t="s">
        <v>316</v>
      </c>
      <c r="V1073" s="168" t="s">
        <v>384</v>
      </c>
      <c r="W1073" s="174">
        <v>1</v>
      </c>
      <c r="X1073" s="168" t="s">
        <v>346</v>
      </c>
    </row>
    <row r="1074" spans="2:24" hidden="1">
      <c r="B1074" s="658"/>
      <c r="C1074" s="443"/>
      <c r="D1074" s="205">
        <f t="shared" si="270"/>
        <v>8</v>
      </c>
      <c r="E1074" s="168" t="s">
        <v>693</v>
      </c>
      <c r="F1074" s="259">
        <v>1455.53</v>
      </c>
      <c r="G1074" s="168">
        <v>273.5</v>
      </c>
      <c r="H1074" s="168">
        <v>273.5</v>
      </c>
      <c r="I1074" s="176">
        <f t="shared" si="273"/>
        <v>1</v>
      </c>
      <c r="J1074" s="168">
        <v>16.5</v>
      </c>
      <c r="K1074" s="176">
        <f t="shared" si="274"/>
        <v>6.0329067641681902E-2</v>
      </c>
      <c r="L1074" s="259">
        <v>100.52</v>
      </c>
      <c r="M1074" s="176">
        <f t="shared" si="275"/>
        <v>1.0603290676416819</v>
      </c>
      <c r="N1074" s="259">
        <v>1658.58</v>
      </c>
      <c r="O1074" s="168">
        <v>2.02</v>
      </c>
      <c r="P1074" s="175">
        <f t="shared" si="276"/>
        <v>7.3857404021937844E-3</v>
      </c>
      <c r="Q1074" s="259">
        <f t="shared" si="277"/>
        <v>203.0504</v>
      </c>
      <c r="R1074" s="168">
        <f t="shared" si="278"/>
        <v>14.48</v>
      </c>
      <c r="S1074" s="170">
        <f t="shared" si="279"/>
        <v>5.2943327239488115E-2</v>
      </c>
      <c r="T1074" s="168" t="s">
        <v>502</v>
      </c>
      <c r="U1074" s="168" t="s">
        <v>316</v>
      </c>
      <c r="V1074" s="168" t="s">
        <v>757</v>
      </c>
      <c r="W1074" s="174">
        <v>1</v>
      </c>
      <c r="X1074" s="168" t="s">
        <v>218</v>
      </c>
    </row>
    <row r="1075" spans="2:24" hidden="1">
      <c r="B1075" s="658"/>
      <c r="C1075" s="443"/>
      <c r="D1075" s="205">
        <f t="shared" si="270"/>
        <v>9</v>
      </c>
      <c r="E1075" s="168" t="s">
        <v>424</v>
      </c>
      <c r="F1075" s="259">
        <v>1338.8799999999999</v>
      </c>
      <c r="G1075" s="168">
        <v>107.97</v>
      </c>
      <c r="H1075" s="168">
        <v>107.97</v>
      </c>
      <c r="I1075" s="176">
        <f t="shared" si="273"/>
        <v>1</v>
      </c>
      <c r="J1075" s="168">
        <v>4.34</v>
      </c>
      <c r="K1075" s="176">
        <f t="shared" si="274"/>
        <v>4.0196350838195796E-2</v>
      </c>
      <c r="L1075" s="259">
        <v>355.14</v>
      </c>
      <c r="M1075" s="176">
        <f t="shared" si="275"/>
        <v>1.0401963508381957</v>
      </c>
      <c r="N1075" s="259">
        <v>1541.31</v>
      </c>
      <c r="O1075" s="168">
        <v>0.56999999999999995</v>
      </c>
      <c r="P1075" s="175">
        <f t="shared" si="276"/>
        <v>5.279244234509586E-3</v>
      </c>
      <c r="Q1075" s="259">
        <f t="shared" si="277"/>
        <v>202.42979999999997</v>
      </c>
      <c r="R1075" s="168">
        <f t="shared" si="278"/>
        <v>3.7700000000000036</v>
      </c>
      <c r="S1075" s="170">
        <f t="shared" si="279"/>
        <v>3.4917106603686243E-2</v>
      </c>
      <c r="T1075" s="168" t="s">
        <v>502</v>
      </c>
      <c r="U1075" s="168" t="s">
        <v>364</v>
      </c>
      <c r="V1075" s="168" t="s">
        <v>366</v>
      </c>
      <c r="W1075" s="174">
        <v>1</v>
      </c>
      <c r="X1075" s="168" t="s">
        <v>140</v>
      </c>
    </row>
    <row r="1076" spans="2:24" hidden="1">
      <c r="B1076" s="658"/>
      <c r="C1076" s="443"/>
      <c r="D1076" s="205">
        <f t="shared" ref="D1076:D1139" si="284">D1066</f>
        <v>10</v>
      </c>
      <c r="E1076" s="168" t="s">
        <v>453</v>
      </c>
      <c r="F1076" s="259">
        <v>1289.2</v>
      </c>
      <c r="G1076" s="168">
        <v>87.47</v>
      </c>
      <c r="H1076" s="168">
        <v>87.47</v>
      </c>
      <c r="I1076" s="176">
        <f t="shared" si="273"/>
        <v>1</v>
      </c>
      <c r="J1076" s="168">
        <v>4.6900000000000004</v>
      </c>
      <c r="K1076" s="176">
        <f t="shared" si="274"/>
        <v>5.3618383445752836E-2</v>
      </c>
      <c r="L1076" s="259">
        <v>318.32</v>
      </c>
      <c r="M1076" s="176">
        <f t="shared" si="275"/>
        <v>1.0536183834457529</v>
      </c>
      <c r="N1076" s="259">
        <v>1492.92</v>
      </c>
      <c r="O1076" s="168">
        <v>0.64</v>
      </c>
      <c r="P1076" s="175">
        <f t="shared" si="276"/>
        <v>7.3167943294843952E-3</v>
      </c>
      <c r="Q1076" s="259">
        <f t="shared" si="277"/>
        <v>203.72479999999999</v>
      </c>
      <c r="R1076" s="168">
        <f t="shared" si="278"/>
        <v>4.049999999999998</v>
      </c>
      <c r="S1076" s="170">
        <f t="shared" si="279"/>
        <v>4.6301589116268416E-2</v>
      </c>
      <c r="T1076" s="168" t="s">
        <v>502</v>
      </c>
      <c r="U1076" s="168" t="s">
        <v>364</v>
      </c>
      <c r="V1076" s="168" t="s">
        <v>366</v>
      </c>
      <c r="W1076" s="174">
        <v>1</v>
      </c>
      <c r="X1076" s="168" t="s">
        <v>143</v>
      </c>
    </row>
    <row r="1077" spans="2:24" hidden="1">
      <c r="B1077" s="657">
        <v>45977</v>
      </c>
      <c r="C1077" s="443" t="str">
        <f t="shared" ref="C1077" si="285">RIGHT(TEXT(B1077,"aaa"),1)</f>
        <v>日</v>
      </c>
      <c r="D1077" s="205">
        <f t="shared" si="284"/>
        <v>1</v>
      </c>
      <c r="E1077" s="168" t="s">
        <v>447</v>
      </c>
      <c r="F1077" s="259">
        <v>14952.15</v>
      </c>
      <c r="G1077" s="168">
        <v>136.84</v>
      </c>
      <c r="H1077" s="168">
        <v>188.68</v>
      </c>
      <c r="I1077" s="176">
        <f t="shared" si="273"/>
        <v>1.3788365974861152</v>
      </c>
      <c r="J1077" s="168">
        <v>1.8</v>
      </c>
      <c r="K1077" s="176">
        <f t="shared" si="274"/>
        <v>1.3154048523823443E-2</v>
      </c>
      <c r="L1077" s="259">
        <v>278.75</v>
      </c>
      <c r="M1077" s="176">
        <f t="shared" si="275"/>
        <v>1.3919906460099387</v>
      </c>
      <c r="N1077" s="259">
        <v>14952.15</v>
      </c>
      <c r="O1077" s="168">
        <v>0</v>
      </c>
      <c r="P1077" s="175">
        <f t="shared" si="276"/>
        <v>0</v>
      </c>
      <c r="Q1077" s="259">
        <f t="shared" si="277"/>
        <v>0</v>
      </c>
      <c r="R1077" s="168">
        <f t="shared" si="278"/>
        <v>53.640000000000015</v>
      </c>
      <c r="S1077" s="170">
        <f t="shared" si="279"/>
        <v>0.39199064600993871</v>
      </c>
      <c r="T1077" s="168" t="s">
        <v>497</v>
      </c>
      <c r="U1077" s="168" t="s">
        <v>355</v>
      </c>
      <c r="V1077" s="168" t="s">
        <v>448</v>
      </c>
      <c r="W1077" s="174">
        <v>1</v>
      </c>
      <c r="X1077" s="168" t="s">
        <v>346</v>
      </c>
    </row>
    <row r="1078" spans="2:24" hidden="1">
      <c r="B1078" s="658"/>
      <c r="C1078" s="443"/>
      <c r="D1078" s="205">
        <f t="shared" si="284"/>
        <v>2</v>
      </c>
      <c r="E1078" s="168" t="s">
        <v>388</v>
      </c>
      <c r="F1078" s="259">
        <v>8875</v>
      </c>
      <c r="G1078" s="168">
        <v>10877</v>
      </c>
      <c r="H1078" s="168">
        <v>10877</v>
      </c>
      <c r="I1078" s="176">
        <f t="shared" si="273"/>
        <v>1</v>
      </c>
      <c r="J1078" s="168">
        <v>500</v>
      </c>
      <c r="K1078" s="176">
        <f t="shared" si="274"/>
        <v>4.5968557506665439E-2</v>
      </c>
      <c r="L1078" s="259">
        <v>17.75</v>
      </c>
      <c r="M1078" s="176">
        <f t="shared" si="275"/>
        <v>1.0459685575066655</v>
      </c>
      <c r="N1078" s="259">
        <v>8875</v>
      </c>
      <c r="O1078" s="168">
        <v>0</v>
      </c>
      <c r="P1078" s="175">
        <f t="shared" si="276"/>
        <v>0</v>
      </c>
      <c r="Q1078" s="259">
        <f t="shared" si="277"/>
        <v>0</v>
      </c>
      <c r="R1078" s="168">
        <f t="shared" si="278"/>
        <v>500</v>
      </c>
      <c r="S1078" s="170">
        <f t="shared" si="279"/>
        <v>4.5968557506665439E-2</v>
      </c>
      <c r="T1078" s="168" t="s">
        <v>497</v>
      </c>
      <c r="U1078" s="168" t="s">
        <v>364</v>
      </c>
      <c r="V1078" s="168" t="s">
        <v>389</v>
      </c>
      <c r="W1078" s="174">
        <v>1</v>
      </c>
      <c r="X1078" s="168" t="s">
        <v>176</v>
      </c>
    </row>
    <row r="1079" spans="2:24" hidden="1">
      <c r="B1079" s="658"/>
      <c r="C1079" s="443"/>
      <c r="D1079" s="205">
        <f t="shared" si="284"/>
        <v>3</v>
      </c>
      <c r="E1079" s="168" t="s">
        <v>359</v>
      </c>
      <c r="F1079" s="259">
        <v>1978.8200000000002</v>
      </c>
      <c r="G1079" s="168">
        <v>113.68</v>
      </c>
      <c r="H1079" s="168">
        <v>113.68</v>
      </c>
      <c r="I1079" s="176">
        <f t="shared" si="273"/>
        <v>1</v>
      </c>
      <c r="J1079" s="168">
        <v>7.28</v>
      </c>
      <c r="K1079" s="176">
        <f t="shared" si="274"/>
        <v>6.4039408866995079E-2</v>
      </c>
      <c r="L1079" s="259">
        <v>313.60000000000002</v>
      </c>
      <c r="M1079" s="176">
        <f t="shared" si="275"/>
        <v>1.0640394088669951</v>
      </c>
      <c r="N1079" s="259">
        <v>2283.0100000000002</v>
      </c>
      <c r="O1079" s="168">
        <v>0.97</v>
      </c>
      <c r="P1079" s="175">
        <f t="shared" si="276"/>
        <v>8.532723434201266E-3</v>
      </c>
      <c r="Q1079" s="259">
        <f t="shared" si="277"/>
        <v>304.19200000000001</v>
      </c>
      <c r="R1079" s="168">
        <f t="shared" si="278"/>
        <v>6.3100000000000014</v>
      </c>
      <c r="S1079" s="170">
        <f t="shared" si="279"/>
        <v>5.5506685432793815E-2</v>
      </c>
      <c r="T1079" s="168" t="s">
        <v>502</v>
      </c>
      <c r="U1079" s="168" t="s">
        <v>316</v>
      </c>
      <c r="V1079" s="168" t="s">
        <v>384</v>
      </c>
      <c r="W1079" s="174">
        <v>1</v>
      </c>
      <c r="X1079" s="168" t="s">
        <v>346</v>
      </c>
    </row>
    <row r="1080" spans="2:24" hidden="1">
      <c r="B1080" s="658"/>
      <c r="C1080" s="443"/>
      <c r="D1080" s="205">
        <f t="shared" si="284"/>
        <v>4</v>
      </c>
      <c r="E1080" s="168" t="s">
        <v>416</v>
      </c>
      <c r="F1080" s="259">
        <v>1974.8000000000002</v>
      </c>
      <c r="G1080" s="168">
        <v>343.94</v>
      </c>
      <c r="H1080" s="168">
        <v>343.94</v>
      </c>
      <c r="I1080" s="176">
        <f t="shared" si="273"/>
        <v>1</v>
      </c>
      <c r="J1080" s="168">
        <v>19.809999999999999</v>
      </c>
      <c r="K1080" s="176">
        <f t="shared" si="274"/>
        <v>5.7597255335232883E-2</v>
      </c>
      <c r="L1080" s="259">
        <v>156.72999999999999</v>
      </c>
      <c r="M1080" s="176">
        <f t="shared" si="275"/>
        <v>1.0575972553352329</v>
      </c>
      <c r="N1080" s="259">
        <v>3104.82</v>
      </c>
      <c r="O1080" s="168">
        <v>7.21</v>
      </c>
      <c r="P1080" s="175">
        <f t="shared" si="276"/>
        <v>2.0962958655579463E-2</v>
      </c>
      <c r="Q1080" s="259">
        <f t="shared" si="277"/>
        <v>1130.0232999999998</v>
      </c>
      <c r="R1080" s="168">
        <f t="shared" si="278"/>
        <v>12.600000000000001</v>
      </c>
      <c r="S1080" s="170">
        <f t="shared" si="279"/>
        <v>3.6634296679653434E-2</v>
      </c>
      <c r="T1080" s="168" t="s">
        <v>502</v>
      </c>
      <c r="U1080" s="168" t="s">
        <v>316</v>
      </c>
      <c r="V1080" s="168" t="s">
        <v>384</v>
      </c>
      <c r="W1080" s="174">
        <v>1</v>
      </c>
      <c r="X1080" s="168" t="s">
        <v>346</v>
      </c>
    </row>
    <row r="1081" spans="2:24" hidden="1">
      <c r="B1081" s="658"/>
      <c r="C1081" s="443"/>
      <c r="D1081" s="205">
        <f t="shared" si="284"/>
        <v>5</v>
      </c>
      <c r="E1081" s="168" t="s">
        <v>365</v>
      </c>
      <c r="F1081" s="259">
        <v>1734.16</v>
      </c>
      <c r="G1081" s="168">
        <v>39.08</v>
      </c>
      <c r="H1081" s="168">
        <v>39.08</v>
      </c>
      <c r="I1081" s="176">
        <f t="shared" si="273"/>
        <v>1</v>
      </c>
      <c r="J1081" s="168">
        <v>2.5</v>
      </c>
      <c r="K1081" s="176">
        <f t="shared" si="274"/>
        <v>6.3971340839303989E-2</v>
      </c>
      <c r="L1081" s="259">
        <v>814.16</v>
      </c>
      <c r="M1081" s="176">
        <f t="shared" si="275"/>
        <v>1.0639713408393039</v>
      </c>
      <c r="N1081" s="259">
        <v>2035.4</v>
      </c>
      <c r="O1081" s="168">
        <v>0.37</v>
      </c>
      <c r="P1081" s="175">
        <f t="shared" si="276"/>
        <v>9.467758444216991E-3</v>
      </c>
      <c r="Q1081" s="259">
        <f t="shared" si="277"/>
        <v>301.23919999999998</v>
      </c>
      <c r="R1081" s="168">
        <f t="shared" si="278"/>
        <v>2.13</v>
      </c>
      <c r="S1081" s="170">
        <f t="shared" si="279"/>
        <v>5.4503582395087E-2</v>
      </c>
      <c r="T1081" s="168" t="s">
        <v>502</v>
      </c>
      <c r="U1081" s="168" t="s">
        <v>364</v>
      </c>
      <c r="V1081" s="168" t="s">
        <v>366</v>
      </c>
      <c r="W1081" s="174">
        <v>1</v>
      </c>
      <c r="X1081" s="168" t="s">
        <v>133</v>
      </c>
    </row>
    <row r="1082" spans="2:24" hidden="1">
      <c r="B1082" s="658"/>
      <c r="C1082" s="443"/>
      <c r="D1082" s="205">
        <f t="shared" si="284"/>
        <v>6</v>
      </c>
      <c r="E1082" s="168" t="s">
        <v>370</v>
      </c>
      <c r="F1082" s="259">
        <v>1518.3700000000001</v>
      </c>
      <c r="G1082" s="168">
        <v>94.46</v>
      </c>
      <c r="H1082" s="168">
        <v>94.46</v>
      </c>
      <c r="I1082" s="176">
        <f t="shared" si="273"/>
        <v>1</v>
      </c>
      <c r="J1082" s="168">
        <v>5.44</v>
      </c>
      <c r="K1082" s="176">
        <f t="shared" si="274"/>
        <v>5.7590514503493548E-2</v>
      </c>
      <c r="L1082" s="259">
        <v>335.18</v>
      </c>
      <c r="M1082" s="176">
        <f t="shared" si="275"/>
        <v>1.0575905145034936</v>
      </c>
      <c r="N1082" s="259">
        <v>1823.38</v>
      </c>
      <c r="O1082" s="168">
        <v>0.91</v>
      </c>
      <c r="P1082" s="175">
        <f t="shared" si="276"/>
        <v>9.6337073893711638E-3</v>
      </c>
      <c r="Q1082" s="259">
        <f t="shared" si="277"/>
        <v>305.0138</v>
      </c>
      <c r="R1082" s="168">
        <f t="shared" si="278"/>
        <v>4.5299999999999976</v>
      </c>
      <c r="S1082" s="170">
        <f t="shared" si="279"/>
        <v>4.7956807114122355E-2</v>
      </c>
      <c r="T1082" s="168" t="s">
        <v>502</v>
      </c>
      <c r="U1082" s="168" t="s">
        <v>364</v>
      </c>
      <c r="V1082" s="168" t="s">
        <v>366</v>
      </c>
      <c r="W1082" s="174">
        <v>1</v>
      </c>
      <c r="X1082" s="168" t="s">
        <v>151</v>
      </c>
    </row>
    <row r="1083" spans="2:24" hidden="1">
      <c r="B1083" s="658"/>
      <c r="C1083" s="443"/>
      <c r="D1083" s="205">
        <f t="shared" si="284"/>
        <v>7</v>
      </c>
      <c r="E1083" s="168" t="s">
        <v>453</v>
      </c>
      <c r="F1083" s="259">
        <v>1247.8100000000002</v>
      </c>
      <c r="G1083" s="168">
        <v>95.35</v>
      </c>
      <c r="H1083" s="168">
        <v>95.35</v>
      </c>
      <c r="I1083" s="176">
        <f t="shared" si="273"/>
        <v>1</v>
      </c>
      <c r="J1083" s="168">
        <v>4.88</v>
      </c>
      <c r="K1083" s="176">
        <f t="shared" si="274"/>
        <v>5.1179863660199269E-2</v>
      </c>
      <c r="L1083" s="259">
        <v>318.32</v>
      </c>
      <c r="M1083" s="176">
        <f t="shared" si="275"/>
        <v>1.0511798636601992</v>
      </c>
      <c r="N1083" s="259">
        <v>1553.4</v>
      </c>
      <c r="O1083" s="168">
        <v>0.96</v>
      </c>
      <c r="P1083" s="175">
        <f t="shared" si="276"/>
        <v>1.0068169900367069E-2</v>
      </c>
      <c r="Q1083" s="259">
        <f t="shared" si="277"/>
        <v>305.5872</v>
      </c>
      <c r="R1083" s="168">
        <f t="shared" si="278"/>
        <v>3.9199999999999955</v>
      </c>
      <c r="S1083" s="170">
        <f t="shared" si="279"/>
        <v>4.1111693759832153E-2</v>
      </c>
      <c r="T1083" s="168" t="s">
        <v>502</v>
      </c>
      <c r="U1083" s="168" t="s">
        <v>364</v>
      </c>
      <c r="V1083" s="168" t="s">
        <v>366</v>
      </c>
      <c r="W1083" s="174">
        <v>1</v>
      </c>
      <c r="X1083" s="168" t="s">
        <v>143</v>
      </c>
    </row>
    <row r="1084" spans="2:24" hidden="1">
      <c r="B1084" s="658"/>
      <c r="C1084" s="443"/>
      <c r="D1084" s="205">
        <f t="shared" si="284"/>
        <v>8</v>
      </c>
      <c r="E1084" s="168" t="s">
        <v>385</v>
      </c>
      <c r="F1084" s="259">
        <v>1173.06</v>
      </c>
      <c r="G1084" s="168">
        <v>93.8</v>
      </c>
      <c r="H1084" s="168">
        <v>93.8</v>
      </c>
      <c r="I1084" s="176">
        <f t="shared" si="273"/>
        <v>1</v>
      </c>
      <c r="J1084" s="168">
        <v>3.6</v>
      </c>
      <c r="K1084" s="176">
        <f t="shared" si="274"/>
        <v>3.8379530916844352E-2</v>
      </c>
      <c r="L1084" s="259">
        <v>410.16</v>
      </c>
      <c r="M1084" s="176">
        <f t="shared" si="275"/>
        <v>1.0383795309168442</v>
      </c>
      <c r="N1084" s="259">
        <v>1476.58</v>
      </c>
      <c r="O1084" s="168">
        <v>0.74</v>
      </c>
      <c r="P1084" s="175">
        <f t="shared" si="276"/>
        <v>7.8891257995735604E-3</v>
      </c>
      <c r="Q1084" s="259">
        <f t="shared" si="277"/>
        <v>303.51840000000004</v>
      </c>
      <c r="R1084" s="168">
        <f t="shared" si="278"/>
        <v>2.8599999999999941</v>
      </c>
      <c r="S1084" s="170">
        <f t="shared" si="279"/>
        <v>3.0490405117270726E-2</v>
      </c>
      <c r="T1084" s="168" t="s">
        <v>502</v>
      </c>
      <c r="U1084" s="168" t="s">
        <v>316</v>
      </c>
      <c r="V1084" s="168" t="s">
        <v>348</v>
      </c>
      <c r="W1084" s="174">
        <v>1</v>
      </c>
      <c r="X1084" s="168" t="s">
        <v>346</v>
      </c>
    </row>
    <row r="1085" spans="2:24" hidden="1">
      <c r="B1085" s="658"/>
      <c r="C1085" s="443"/>
      <c r="D1085" s="205">
        <f t="shared" si="284"/>
        <v>9</v>
      </c>
      <c r="E1085" s="168" t="s">
        <v>424</v>
      </c>
      <c r="F1085" s="259">
        <v>1161.31</v>
      </c>
      <c r="G1085" s="168">
        <v>107.58</v>
      </c>
      <c r="H1085" s="168">
        <v>107.58</v>
      </c>
      <c r="I1085" s="176">
        <f t="shared" si="273"/>
        <v>1</v>
      </c>
      <c r="J1085" s="168">
        <v>4.13</v>
      </c>
      <c r="K1085" s="176">
        <f t="shared" si="274"/>
        <v>3.8390035322550663E-2</v>
      </c>
      <c r="L1085" s="259">
        <v>355.14</v>
      </c>
      <c r="M1085" s="176">
        <f t="shared" si="275"/>
        <v>1.0383900353225506</v>
      </c>
      <c r="N1085" s="259">
        <v>1466.73</v>
      </c>
      <c r="O1085" s="168">
        <v>0.86</v>
      </c>
      <c r="P1085" s="175">
        <f t="shared" si="276"/>
        <v>7.9940509388362144E-3</v>
      </c>
      <c r="Q1085" s="259">
        <f t="shared" si="277"/>
        <v>305.42039999999997</v>
      </c>
      <c r="R1085" s="168">
        <f t="shared" si="278"/>
        <v>3.2699999999999956</v>
      </c>
      <c r="S1085" s="170">
        <f t="shared" si="279"/>
        <v>3.0395984383714405E-2</v>
      </c>
      <c r="T1085" s="168" t="s">
        <v>502</v>
      </c>
      <c r="U1085" s="168" t="s">
        <v>364</v>
      </c>
      <c r="V1085" s="168" t="s">
        <v>366</v>
      </c>
      <c r="W1085" s="174">
        <v>1</v>
      </c>
      <c r="X1085" s="168" t="s">
        <v>140</v>
      </c>
    </row>
    <row r="1086" spans="2:24" hidden="1">
      <c r="B1086" s="658"/>
      <c r="C1086" s="443"/>
      <c r="D1086" s="205">
        <f t="shared" si="284"/>
        <v>10</v>
      </c>
      <c r="E1086" s="168" t="s">
        <v>693</v>
      </c>
      <c r="F1086" s="259">
        <v>1088.6299999999999</v>
      </c>
      <c r="G1086" s="168">
        <v>374.62</v>
      </c>
      <c r="H1086" s="168">
        <v>374.62</v>
      </c>
      <c r="I1086" s="176">
        <f t="shared" si="273"/>
        <v>1</v>
      </c>
      <c r="J1086" s="168">
        <v>21.58</v>
      </c>
      <c r="K1086" s="176">
        <f t="shared" si="274"/>
        <v>5.7605039773637283E-2</v>
      </c>
      <c r="L1086" s="259">
        <v>100.52</v>
      </c>
      <c r="M1086" s="176">
        <f t="shared" si="275"/>
        <v>1.0576050397736372</v>
      </c>
      <c r="N1086" s="259">
        <v>2169.2199999999998</v>
      </c>
      <c r="O1086" s="168">
        <v>10.75</v>
      </c>
      <c r="P1086" s="175">
        <f t="shared" si="276"/>
        <v>2.8695745021621911E-2</v>
      </c>
      <c r="Q1086" s="259">
        <f t="shared" si="277"/>
        <v>1080.5899999999999</v>
      </c>
      <c r="R1086" s="168">
        <f t="shared" si="278"/>
        <v>10.829999999999984</v>
      </c>
      <c r="S1086" s="170">
        <f t="shared" si="279"/>
        <v>2.8909294752015334E-2</v>
      </c>
      <c r="T1086" s="168" t="s">
        <v>502</v>
      </c>
      <c r="U1086" s="168" t="s">
        <v>316</v>
      </c>
      <c r="V1086" s="168" t="s">
        <v>757</v>
      </c>
      <c r="W1086" s="174">
        <v>1</v>
      </c>
      <c r="X1086" s="168" t="s">
        <v>218</v>
      </c>
    </row>
    <row r="1087" spans="2:24" hidden="1">
      <c r="B1087" s="657">
        <v>45978</v>
      </c>
      <c r="C1087" s="443" t="str">
        <f t="shared" ref="C1087" si="286">RIGHT(TEXT(B1087,"aaa"),1)</f>
        <v>一</v>
      </c>
      <c r="D1087" s="205">
        <f t="shared" si="284"/>
        <v>1</v>
      </c>
      <c r="E1087" s="168" t="s">
        <v>447</v>
      </c>
      <c r="F1087" s="259">
        <v>13115.19</v>
      </c>
      <c r="G1087" s="168">
        <v>113.05</v>
      </c>
      <c r="H1087" s="168">
        <v>160.1</v>
      </c>
      <c r="I1087" s="176">
        <f t="shared" si="273"/>
        <v>1.4161875276426359</v>
      </c>
      <c r="J1087" s="168">
        <v>0</v>
      </c>
      <c r="K1087" s="176">
        <f t="shared" si="274"/>
        <v>0</v>
      </c>
      <c r="L1087" s="259">
        <v>278.75</v>
      </c>
      <c r="M1087" s="176">
        <f t="shared" si="275"/>
        <v>1.4161875276426359</v>
      </c>
      <c r="N1087" s="259">
        <v>13115.19</v>
      </c>
      <c r="O1087" s="168">
        <v>0</v>
      </c>
      <c r="P1087" s="175">
        <f t="shared" si="276"/>
        <v>0</v>
      </c>
      <c r="Q1087" s="259">
        <f t="shared" si="277"/>
        <v>0</v>
      </c>
      <c r="R1087" s="168">
        <f t="shared" si="278"/>
        <v>47.05</v>
      </c>
      <c r="S1087" s="170">
        <f t="shared" si="279"/>
        <v>0.416187527642636</v>
      </c>
      <c r="T1087" s="168" t="s">
        <v>497</v>
      </c>
      <c r="U1087" s="168" t="s">
        <v>355</v>
      </c>
      <c r="V1087" s="168" t="s">
        <v>448</v>
      </c>
      <c r="W1087" s="174">
        <v>1</v>
      </c>
      <c r="X1087" s="168" t="s">
        <v>346</v>
      </c>
    </row>
    <row r="1088" spans="2:24" hidden="1">
      <c r="B1088" s="658"/>
      <c r="C1088" s="443"/>
      <c r="D1088" s="205">
        <f t="shared" si="284"/>
        <v>2</v>
      </c>
      <c r="E1088" s="168" t="s">
        <v>388</v>
      </c>
      <c r="F1088" s="259">
        <v>5325</v>
      </c>
      <c r="G1088" s="168">
        <v>10870</v>
      </c>
      <c r="H1088" s="168">
        <v>10870</v>
      </c>
      <c r="I1088" s="176">
        <f t="shared" si="273"/>
        <v>1</v>
      </c>
      <c r="J1088" s="168">
        <v>300</v>
      </c>
      <c r="K1088" s="176">
        <f t="shared" si="274"/>
        <v>2.7598896044158234E-2</v>
      </c>
      <c r="L1088" s="259">
        <v>17.75</v>
      </c>
      <c r="M1088" s="176">
        <f t="shared" si="275"/>
        <v>1.0275988960441582</v>
      </c>
      <c r="N1088" s="259">
        <v>5325</v>
      </c>
      <c r="O1088" s="168">
        <v>0</v>
      </c>
      <c r="P1088" s="175">
        <f t="shared" si="276"/>
        <v>0</v>
      </c>
      <c r="Q1088" s="259">
        <f t="shared" si="277"/>
        <v>0</v>
      </c>
      <c r="R1088" s="168">
        <f t="shared" si="278"/>
        <v>300</v>
      </c>
      <c r="S1088" s="170">
        <f t="shared" si="279"/>
        <v>2.7598896044158234E-2</v>
      </c>
      <c r="T1088" s="168" t="s">
        <v>497</v>
      </c>
      <c r="U1088" s="168" t="s">
        <v>364</v>
      </c>
      <c r="V1088" s="168" t="s">
        <v>389</v>
      </c>
      <c r="W1088" s="174">
        <v>1</v>
      </c>
      <c r="X1088" s="168" t="s">
        <v>176</v>
      </c>
    </row>
    <row r="1089" spans="2:24" ht="17.100000000000001" hidden="1">
      <c r="B1089" s="658"/>
      <c r="C1089" s="443"/>
      <c r="D1089" s="205">
        <f t="shared" si="284"/>
        <v>3</v>
      </c>
      <c r="E1089" s="168" t="s">
        <v>369</v>
      </c>
      <c r="F1089" s="259">
        <v>1985.75</v>
      </c>
      <c r="G1089" s="168">
        <v>95</v>
      </c>
      <c r="H1089" s="168">
        <v>95</v>
      </c>
      <c r="I1089" s="176">
        <f t="shared" si="273"/>
        <v>1</v>
      </c>
      <c r="J1089" s="168">
        <v>5.95</v>
      </c>
      <c r="K1089" s="176">
        <f t="shared" si="274"/>
        <v>6.2631578947368427E-2</v>
      </c>
      <c r="L1089" s="259">
        <v>388.6</v>
      </c>
      <c r="M1089" s="176">
        <f t="shared" si="275"/>
        <v>1.0626315789473684</v>
      </c>
      <c r="N1089" s="259">
        <v>2312.17</v>
      </c>
      <c r="O1089" s="168">
        <v>0.84</v>
      </c>
      <c r="P1089" s="175">
        <f t="shared" si="276"/>
        <v>8.8421052631578942E-3</v>
      </c>
      <c r="Q1089" s="259">
        <f t="shared" si="277"/>
        <v>326.42400000000004</v>
      </c>
      <c r="R1089" s="168">
        <f t="shared" si="278"/>
        <v>5.110000000000003</v>
      </c>
      <c r="S1089" s="170">
        <f t="shared" si="279"/>
        <v>5.3789473684210561E-2</v>
      </c>
      <c r="T1089" s="168" t="s">
        <v>502</v>
      </c>
      <c r="U1089" s="168" t="s">
        <v>364</v>
      </c>
      <c r="V1089" s="168" t="s">
        <v>759</v>
      </c>
      <c r="W1089" s="174">
        <v>1</v>
      </c>
      <c r="X1089" s="168" t="s">
        <v>149</v>
      </c>
    </row>
    <row r="1090" spans="2:24" ht="17.100000000000001" hidden="1">
      <c r="B1090" s="658"/>
      <c r="C1090" s="443"/>
      <c r="D1090" s="205">
        <f t="shared" si="284"/>
        <v>4</v>
      </c>
      <c r="E1090" s="168" t="s">
        <v>424</v>
      </c>
      <c r="F1090" s="259">
        <v>1981.6799999999998</v>
      </c>
      <c r="G1090" s="168">
        <v>108.75</v>
      </c>
      <c r="H1090" s="168">
        <v>108.75</v>
      </c>
      <c r="I1090" s="176">
        <f t="shared" si="273"/>
        <v>1</v>
      </c>
      <c r="J1090" s="168">
        <v>6.5</v>
      </c>
      <c r="K1090" s="176">
        <f t="shared" si="274"/>
        <v>5.9770114942528735E-2</v>
      </c>
      <c r="L1090" s="259">
        <v>355.14</v>
      </c>
      <c r="M1090" s="176">
        <f t="shared" si="275"/>
        <v>1.0597701149425287</v>
      </c>
      <c r="N1090" s="259">
        <v>2308.41</v>
      </c>
      <c r="O1090" s="168">
        <v>0.92</v>
      </c>
      <c r="P1090" s="175">
        <f t="shared" si="276"/>
        <v>8.4597701149425296E-3</v>
      </c>
      <c r="Q1090" s="259">
        <f t="shared" si="277"/>
        <v>326.72879999999998</v>
      </c>
      <c r="R1090" s="168">
        <f t="shared" si="278"/>
        <v>5.58</v>
      </c>
      <c r="S1090" s="170">
        <f t="shared" si="279"/>
        <v>5.1310344827586209E-2</v>
      </c>
      <c r="T1090" s="168" t="s">
        <v>502</v>
      </c>
      <c r="U1090" s="168" t="s">
        <v>364</v>
      </c>
      <c r="V1090" s="168" t="s">
        <v>759</v>
      </c>
      <c r="W1090" s="174">
        <v>1</v>
      </c>
      <c r="X1090" s="168" t="s">
        <v>140</v>
      </c>
    </row>
    <row r="1091" spans="2:24" hidden="1">
      <c r="B1091" s="658"/>
      <c r="C1091" s="443"/>
      <c r="D1091" s="205">
        <f t="shared" si="284"/>
        <v>5</v>
      </c>
      <c r="E1091" s="168" t="s">
        <v>385</v>
      </c>
      <c r="F1091" s="259">
        <v>1968.77</v>
      </c>
      <c r="G1091" s="168">
        <v>91.86</v>
      </c>
      <c r="H1091" s="168">
        <v>91.86</v>
      </c>
      <c r="I1091" s="176">
        <f t="shared" si="273"/>
        <v>1</v>
      </c>
      <c r="J1091" s="168">
        <v>5.6</v>
      </c>
      <c r="K1091" s="176">
        <f t="shared" si="274"/>
        <v>6.0962333986501194E-2</v>
      </c>
      <c r="L1091" s="259">
        <v>410.16</v>
      </c>
      <c r="M1091" s="176">
        <f t="shared" si="275"/>
        <v>1.0609623339865011</v>
      </c>
      <c r="N1091" s="259">
        <v>2296.9</v>
      </c>
      <c r="O1091" s="168">
        <v>0.8</v>
      </c>
      <c r="P1091" s="175">
        <f t="shared" si="276"/>
        <v>8.7089048552144565E-3</v>
      </c>
      <c r="Q1091" s="259">
        <f t="shared" si="277"/>
        <v>328.12800000000004</v>
      </c>
      <c r="R1091" s="168">
        <f t="shared" si="278"/>
        <v>4.7999999999999945</v>
      </c>
      <c r="S1091" s="170">
        <f t="shared" si="279"/>
        <v>5.225342913128668E-2</v>
      </c>
      <c r="T1091" s="168" t="s">
        <v>502</v>
      </c>
      <c r="U1091" s="168" t="s">
        <v>316</v>
      </c>
      <c r="V1091" s="168" t="s">
        <v>348</v>
      </c>
      <c r="W1091" s="174">
        <v>1</v>
      </c>
      <c r="X1091" s="168" t="s">
        <v>346</v>
      </c>
    </row>
    <row r="1092" spans="2:24" ht="17.100000000000001" hidden="1">
      <c r="B1092" s="658"/>
      <c r="C1092" s="443"/>
      <c r="D1092" s="205">
        <f t="shared" si="284"/>
        <v>6</v>
      </c>
      <c r="E1092" s="168" t="s">
        <v>401</v>
      </c>
      <c r="F1092" s="259">
        <v>1952.2799999999997</v>
      </c>
      <c r="G1092" s="168">
        <v>66.599999999999994</v>
      </c>
      <c r="H1092" s="168">
        <v>66.599999999999994</v>
      </c>
      <c r="I1092" s="176">
        <f t="shared" si="273"/>
        <v>1</v>
      </c>
      <c r="J1092" s="168">
        <v>4.25</v>
      </c>
      <c r="K1092" s="176">
        <f t="shared" si="274"/>
        <v>6.3813813813813819E-2</v>
      </c>
      <c r="L1092" s="259">
        <v>536.34</v>
      </c>
      <c r="M1092" s="176">
        <f t="shared" si="275"/>
        <v>1.0638138138138138</v>
      </c>
      <c r="N1092" s="259">
        <v>2279.4499999999998</v>
      </c>
      <c r="O1092" s="168">
        <v>0.61</v>
      </c>
      <c r="P1092" s="175">
        <f t="shared" si="276"/>
        <v>9.1591591591591599E-3</v>
      </c>
      <c r="Q1092" s="259">
        <f t="shared" si="277"/>
        <v>327.16739999999999</v>
      </c>
      <c r="R1092" s="168">
        <f t="shared" si="278"/>
        <v>3.64</v>
      </c>
      <c r="S1092" s="170">
        <f t="shared" si="279"/>
        <v>5.4654654654654661E-2</v>
      </c>
      <c r="T1092" s="168" t="s">
        <v>502</v>
      </c>
      <c r="U1092" s="168" t="s">
        <v>364</v>
      </c>
      <c r="V1092" s="168" t="s">
        <v>759</v>
      </c>
      <c r="W1092" s="174">
        <v>1</v>
      </c>
      <c r="X1092" s="168" t="s">
        <v>153</v>
      </c>
    </row>
    <row r="1093" spans="2:24" ht="17.100000000000001" hidden="1">
      <c r="B1093" s="658"/>
      <c r="C1093" s="443"/>
      <c r="D1093" s="205">
        <f t="shared" si="284"/>
        <v>7</v>
      </c>
      <c r="E1093" s="168" t="s">
        <v>370</v>
      </c>
      <c r="F1093" s="259">
        <v>1950.7399999999998</v>
      </c>
      <c r="G1093" s="168">
        <v>94.46</v>
      </c>
      <c r="H1093" s="168">
        <v>94.46</v>
      </c>
      <c r="I1093" s="176">
        <f t="shared" si="273"/>
        <v>1</v>
      </c>
      <c r="J1093" s="168">
        <v>6.8</v>
      </c>
      <c r="K1093" s="176">
        <f t="shared" si="274"/>
        <v>7.1988143129366924E-2</v>
      </c>
      <c r="L1093" s="259">
        <v>335.18</v>
      </c>
      <c r="M1093" s="176">
        <f t="shared" si="275"/>
        <v>1.071988143129367</v>
      </c>
      <c r="N1093" s="259">
        <v>2279.2199999999998</v>
      </c>
      <c r="O1093" s="168">
        <v>0.98</v>
      </c>
      <c r="P1093" s="175">
        <f t="shared" si="276"/>
        <v>1.0374761803938176E-2</v>
      </c>
      <c r="Q1093" s="259">
        <f t="shared" si="277"/>
        <v>328.47640000000001</v>
      </c>
      <c r="R1093" s="168">
        <f t="shared" si="278"/>
        <v>5.8199999999999967</v>
      </c>
      <c r="S1093" s="170">
        <f t="shared" si="279"/>
        <v>6.161338132542872E-2</v>
      </c>
      <c r="T1093" s="168" t="s">
        <v>502</v>
      </c>
      <c r="U1093" s="168" t="s">
        <v>364</v>
      </c>
      <c r="V1093" s="168" t="s">
        <v>759</v>
      </c>
      <c r="W1093" s="174">
        <v>1</v>
      </c>
      <c r="X1093" s="168" t="s">
        <v>151</v>
      </c>
    </row>
    <row r="1094" spans="2:24" ht="17.100000000000001" hidden="1">
      <c r="B1094" s="658"/>
      <c r="C1094" s="443"/>
      <c r="D1094" s="205">
        <f t="shared" si="284"/>
        <v>8</v>
      </c>
      <c r="E1094" s="168" t="s">
        <v>453</v>
      </c>
      <c r="F1094" s="259">
        <v>1932.2000000000003</v>
      </c>
      <c r="G1094" s="168">
        <v>92.94</v>
      </c>
      <c r="H1094" s="168">
        <v>92.94</v>
      </c>
      <c r="I1094" s="176">
        <f t="shared" si="273"/>
        <v>1</v>
      </c>
      <c r="J1094" s="168">
        <v>7.1</v>
      </c>
      <c r="K1094" s="176">
        <f t="shared" si="274"/>
        <v>7.6393372068000856E-2</v>
      </c>
      <c r="L1094" s="259">
        <v>318.32</v>
      </c>
      <c r="M1094" s="176">
        <f t="shared" si="275"/>
        <v>1.0763933720680008</v>
      </c>
      <c r="N1094" s="259">
        <v>2260.0700000000002</v>
      </c>
      <c r="O1094" s="168">
        <v>1.03</v>
      </c>
      <c r="P1094" s="175">
        <f t="shared" si="276"/>
        <v>1.1082418764794492E-2</v>
      </c>
      <c r="Q1094" s="259">
        <f t="shared" si="277"/>
        <v>327.86959999999999</v>
      </c>
      <c r="R1094" s="168">
        <f t="shared" si="278"/>
        <v>6.0699999999999941</v>
      </c>
      <c r="S1094" s="170">
        <f t="shared" si="279"/>
        <v>6.5310953303206312E-2</v>
      </c>
      <c r="T1094" s="168" t="s">
        <v>502</v>
      </c>
      <c r="U1094" s="168" t="s">
        <v>364</v>
      </c>
      <c r="V1094" s="168" t="s">
        <v>759</v>
      </c>
      <c r="W1094" s="174">
        <v>1</v>
      </c>
      <c r="X1094" s="168" t="s">
        <v>143</v>
      </c>
    </row>
    <row r="1095" spans="2:24" ht="17.100000000000001" hidden="1">
      <c r="B1095" s="658"/>
      <c r="C1095" s="443"/>
      <c r="D1095" s="205">
        <f t="shared" si="284"/>
        <v>9</v>
      </c>
      <c r="E1095" s="168" t="s">
        <v>613</v>
      </c>
      <c r="F1095" s="259">
        <v>1929.47</v>
      </c>
      <c r="G1095" s="168">
        <v>181.13</v>
      </c>
      <c r="H1095" s="168">
        <v>181.13</v>
      </c>
      <c r="I1095" s="176">
        <f t="shared" ref="I1095:I1158" si="287">H1095/G1095</f>
        <v>1</v>
      </c>
      <c r="J1095" s="168">
        <v>14.4</v>
      </c>
      <c r="K1095" s="176">
        <f t="shared" ref="K1095:K1158" si="288">J1095/G1095</f>
        <v>7.9500910947937944E-2</v>
      </c>
      <c r="L1095" s="259">
        <v>156.74</v>
      </c>
      <c r="M1095" s="176">
        <f t="shared" ref="M1095:M1158" si="289">(H1095+J1095)/G1095</f>
        <v>1.0795009109479379</v>
      </c>
      <c r="N1095" s="259">
        <v>2257.06</v>
      </c>
      <c r="O1095" s="168">
        <v>2.09</v>
      </c>
      <c r="P1095" s="175">
        <f t="shared" ref="P1095:P1158" si="290">O1095/G1095</f>
        <v>1.1538673880638214E-2</v>
      </c>
      <c r="Q1095" s="259">
        <f t="shared" ref="Q1095:Q1158" si="291">O1095*L1095</f>
        <v>327.58659999999998</v>
      </c>
      <c r="R1095" s="168">
        <f t="shared" ref="R1095:R1158" si="292">(H1095+J1095)-G1095-O1095</f>
        <v>12.310000000000006</v>
      </c>
      <c r="S1095" s="170">
        <f t="shared" ref="S1095:S1158" si="293">R1095/G1095</f>
        <v>6.7962237067299758E-2</v>
      </c>
      <c r="T1095" s="168" t="s">
        <v>502</v>
      </c>
      <c r="U1095" s="168" t="s">
        <v>364</v>
      </c>
      <c r="V1095" s="168" t="s">
        <v>759</v>
      </c>
      <c r="W1095" s="174">
        <v>1</v>
      </c>
      <c r="X1095" s="168" t="s">
        <v>346</v>
      </c>
    </row>
    <row r="1096" spans="2:24" hidden="1">
      <c r="B1096" s="658"/>
      <c r="C1096" s="443"/>
      <c r="D1096" s="205">
        <f t="shared" si="284"/>
        <v>10</v>
      </c>
      <c r="E1096" s="168" t="s">
        <v>359</v>
      </c>
      <c r="F1096" s="259">
        <v>1928.64</v>
      </c>
      <c r="G1096" s="168">
        <v>106.85</v>
      </c>
      <c r="H1096" s="168">
        <v>106.85</v>
      </c>
      <c r="I1096" s="176">
        <f t="shared" si="287"/>
        <v>1</v>
      </c>
      <c r="J1096" s="168">
        <v>10.65</v>
      </c>
      <c r="K1096" s="176">
        <f t="shared" si="288"/>
        <v>9.9672437997192331E-2</v>
      </c>
      <c r="L1096" s="259">
        <v>313.60000000000002</v>
      </c>
      <c r="M1096" s="176">
        <f t="shared" si="289"/>
        <v>1.0996724379971923</v>
      </c>
      <c r="N1096" s="259">
        <v>3339.84</v>
      </c>
      <c r="O1096" s="168">
        <v>4.5</v>
      </c>
      <c r="P1096" s="175">
        <f t="shared" si="290"/>
        <v>4.2115114646700987E-2</v>
      </c>
      <c r="Q1096" s="259">
        <f t="shared" si="291"/>
        <v>1411.2</v>
      </c>
      <c r="R1096" s="168">
        <f t="shared" si="292"/>
        <v>6.1500000000000057</v>
      </c>
      <c r="S1096" s="170">
        <f t="shared" si="293"/>
        <v>5.75573233504914E-2</v>
      </c>
      <c r="T1096" s="168" t="s">
        <v>502</v>
      </c>
      <c r="U1096" s="168" t="s">
        <v>316</v>
      </c>
      <c r="V1096" s="168" t="s">
        <v>384</v>
      </c>
      <c r="W1096" s="174">
        <v>1</v>
      </c>
      <c r="X1096" s="168" t="s">
        <v>346</v>
      </c>
    </row>
    <row r="1097" spans="2:24" hidden="1">
      <c r="B1097" s="657">
        <v>45979</v>
      </c>
      <c r="C1097" s="443" t="str">
        <f t="shared" ref="C1097" si="294">RIGHT(TEXT(B1097,"aaa"),1)</f>
        <v>二</v>
      </c>
      <c r="D1097" s="205">
        <f t="shared" si="284"/>
        <v>1</v>
      </c>
      <c r="E1097" s="168" t="s">
        <v>447</v>
      </c>
      <c r="F1097" s="259">
        <v>10723.51</v>
      </c>
      <c r="G1097" s="168">
        <v>97.86</v>
      </c>
      <c r="H1097" s="168">
        <v>135.13</v>
      </c>
      <c r="I1097" s="176">
        <f t="shared" si="287"/>
        <v>1.3808501941549152</v>
      </c>
      <c r="J1097" s="168">
        <v>1.2</v>
      </c>
      <c r="K1097" s="176">
        <f t="shared" si="288"/>
        <v>1.2262415695892091E-2</v>
      </c>
      <c r="L1097" s="259">
        <v>278.75</v>
      </c>
      <c r="M1097" s="176">
        <f t="shared" si="289"/>
        <v>1.3931126098508071</v>
      </c>
      <c r="N1097" s="259">
        <v>10723.51</v>
      </c>
      <c r="O1097" s="168">
        <v>0</v>
      </c>
      <c r="P1097" s="175">
        <f t="shared" si="290"/>
        <v>0</v>
      </c>
      <c r="Q1097" s="259">
        <f t="shared" si="291"/>
        <v>0</v>
      </c>
      <c r="R1097" s="168">
        <f t="shared" si="292"/>
        <v>38.469999999999985</v>
      </c>
      <c r="S1097" s="170">
        <f t="shared" si="293"/>
        <v>0.39311260985080715</v>
      </c>
      <c r="T1097" s="168" t="s">
        <v>497</v>
      </c>
      <c r="U1097" s="168" t="s">
        <v>355</v>
      </c>
      <c r="V1097" s="168" t="s">
        <v>448</v>
      </c>
      <c r="W1097" s="174">
        <v>1</v>
      </c>
      <c r="X1097" s="168" t="s">
        <v>346</v>
      </c>
    </row>
    <row r="1098" spans="2:24" hidden="1">
      <c r="B1098" s="658"/>
      <c r="C1098" s="443"/>
      <c r="D1098" s="205">
        <f t="shared" si="284"/>
        <v>2</v>
      </c>
      <c r="E1098" s="168" t="s">
        <v>388</v>
      </c>
      <c r="F1098" s="259">
        <v>5325</v>
      </c>
      <c r="G1098" s="168">
        <v>10603</v>
      </c>
      <c r="H1098" s="168">
        <v>10603</v>
      </c>
      <c r="I1098" s="176">
        <f t="shared" si="287"/>
        <v>1</v>
      </c>
      <c r="J1098" s="168">
        <v>300</v>
      </c>
      <c r="K1098" s="176">
        <f t="shared" si="288"/>
        <v>2.8293879090823353E-2</v>
      </c>
      <c r="L1098" s="259">
        <v>17.75</v>
      </c>
      <c r="M1098" s="176">
        <f t="shared" si="289"/>
        <v>1.0282938790908234</v>
      </c>
      <c r="N1098" s="259">
        <v>5325</v>
      </c>
      <c r="O1098" s="168">
        <v>0</v>
      </c>
      <c r="P1098" s="175">
        <f t="shared" si="290"/>
        <v>0</v>
      </c>
      <c r="Q1098" s="259">
        <f t="shared" si="291"/>
        <v>0</v>
      </c>
      <c r="R1098" s="168">
        <f t="shared" si="292"/>
        <v>300</v>
      </c>
      <c r="S1098" s="170">
        <f t="shared" si="293"/>
        <v>2.8293879090823353E-2</v>
      </c>
      <c r="T1098" s="168" t="s">
        <v>497</v>
      </c>
      <c r="U1098" s="168" t="s">
        <v>364</v>
      </c>
      <c r="V1098" s="168" t="s">
        <v>389</v>
      </c>
      <c r="W1098" s="174">
        <v>1</v>
      </c>
      <c r="X1098" s="168" t="s">
        <v>176</v>
      </c>
    </row>
    <row r="1099" spans="2:24" hidden="1">
      <c r="B1099" s="658"/>
      <c r="C1099" s="443"/>
      <c r="D1099" s="205">
        <f t="shared" si="284"/>
        <v>3</v>
      </c>
      <c r="E1099" s="168" t="s">
        <v>359</v>
      </c>
      <c r="F1099" s="259">
        <v>2436.67</v>
      </c>
      <c r="G1099" s="168">
        <v>99.58</v>
      </c>
      <c r="H1099" s="168">
        <v>99.58</v>
      </c>
      <c r="I1099" s="176">
        <f t="shared" si="287"/>
        <v>1</v>
      </c>
      <c r="J1099" s="168">
        <v>8.4700000000000006</v>
      </c>
      <c r="K1099" s="176">
        <f t="shared" si="288"/>
        <v>8.5057240409720833E-2</v>
      </c>
      <c r="L1099" s="259">
        <v>313.60000000000002</v>
      </c>
      <c r="M1099" s="176">
        <f t="shared" si="289"/>
        <v>1.0850572404097207</v>
      </c>
      <c r="N1099" s="259">
        <v>2656.19</v>
      </c>
      <c r="O1099" s="168">
        <v>0.7</v>
      </c>
      <c r="P1099" s="175">
        <f t="shared" si="290"/>
        <v>7.0295240008033735E-3</v>
      </c>
      <c r="Q1099" s="259">
        <f t="shared" si="291"/>
        <v>219.52</v>
      </c>
      <c r="R1099" s="168">
        <f t="shared" si="292"/>
        <v>7.7699999999999987</v>
      </c>
      <c r="S1099" s="170">
        <f t="shared" si="293"/>
        <v>7.8027716408917439E-2</v>
      </c>
      <c r="T1099" s="168" t="s">
        <v>502</v>
      </c>
      <c r="U1099" s="168" t="s">
        <v>316</v>
      </c>
      <c r="V1099" s="168" t="s">
        <v>384</v>
      </c>
      <c r="W1099" s="174">
        <v>1</v>
      </c>
      <c r="X1099" s="168" t="s">
        <v>346</v>
      </c>
    </row>
    <row r="1100" spans="2:24" hidden="1">
      <c r="B1100" s="658"/>
      <c r="C1100" s="443"/>
      <c r="D1100" s="205">
        <f t="shared" si="284"/>
        <v>4</v>
      </c>
      <c r="E1100" s="168" t="s">
        <v>370</v>
      </c>
      <c r="F1100" s="259">
        <v>2413.2900000000004</v>
      </c>
      <c r="G1100" s="168">
        <v>102.73</v>
      </c>
      <c r="H1100" s="168">
        <v>102.73</v>
      </c>
      <c r="I1100" s="176">
        <f t="shared" si="287"/>
        <v>1</v>
      </c>
      <c r="J1100" s="168">
        <v>7.86</v>
      </c>
      <c r="K1100" s="176">
        <f t="shared" si="288"/>
        <v>7.6511243064343426E-2</v>
      </c>
      <c r="L1100" s="259">
        <v>335.18</v>
      </c>
      <c r="M1100" s="176">
        <f t="shared" si="289"/>
        <v>1.0765112430643433</v>
      </c>
      <c r="N1100" s="259">
        <v>2634.51</v>
      </c>
      <c r="O1100" s="168">
        <v>0.66</v>
      </c>
      <c r="P1100" s="175">
        <f t="shared" si="290"/>
        <v>6.4246081962425778E-3</v>
      </c>
      <c r="Q1100" s="259">
        <f t="shared" si="291"/>
        <v>221.21880000000002</v>
      </c>
      <c r="R1100" s="168">
        <f t="shared" si="292"/>
        <v>7.1999999999999993</v>
      </c>
      <c r="S1100" s="170">
        <f t="shared" si="293"/>
        <v>7.0086634868100836E-2</v>
      </c>
      <c r="T1100" s="168" t="s">
        <v>502</v>
      </c>
      <c r="U1100" s="168" t="s">
        <v>364</v>
      </c>
      <c r="V1100" s="168" t="s">
        <v>366</v>
      </c>
      <c r="W1100" s="174">
        <v>1</v>
      </c>
      <c r="X1100" s="168" t="s">
        <v>151</v>
      </c>
    </row>
    <row r="1101" spans="2:24" hidden="1">
      <c r="B1101" s="658"/>
      <c r="C1101" s="443"/>
      <c r="D1101" s="205">
        <f t="shared" si="284"/>
        <v>5</v>
      </c>
      <c r="E1101" s="168" t="s">
        <v>401</v>
      </c>
      <c r="F1101" s="259">
        <v>2408.17</v>
      </c>
      <c r="G1101" s="168">
        <v>72.16</v>
      </c>
      <c r="H1101" s="168">
        <v>72.16</v>
      </c>
      <c r="I1101" s="176">
        <f t="shared" si="287"/>
        <v>1</v>
      </c>
      <c r="J1101" s="168">
        <v>4.9000000000000004</v>
      </c>
      <c r="K1101" s="176">
        <f t="shared" si="288"/>
        <v>6.7904656319290477E-2</v>
      </c>
      <c r="L1101" s="259">
        <v>536.34</v>
      </c>
      <c r="M1101" s="176">
        <f t="shared" si="289"/>
        <v>1.0679046563192907</v>
      </c>
      <c r="N1101" s="259">
        <v>2628.07</v>
      </c>
      <c r="O1101" s="168">
        <v>0.41</v>
      </c>
      <c r="P1101" s="175">
        <f t="shared" si="290"/>
        <v>5.681818181818182E-3</v>
      </c>
      <c r="Q1101" s="259">
        <f t="shared" si="291"/>
        <v>219.89939999999999</v>
      </c>
      <c r="R1101" s="168">
        <f t="shared" si="292"/>
        <v>4.4900000000000055</v>
      </c>
      <c r="S1101" s="170">
        <f t="shared" si="293"/>
        <v>6.2222838137472362E-2</v>
      </c>
      <c r="T1101" s="168" t="s">
        <v>502</v>
      </c>
      <c r="U1101" s="168" t="s">
        <v>364</v>
      </c>
      <c r="V1101" s="168" t="s">
        <v>366</v>
      </c>
      <c r="W1101" s="174">
        <v>1</v>
      </c>
      <c r="X1101" s="168" t="s">
        <v>153</v>
      </c>
    </row>
    <row r="1102" spans="2:24" hidden="1">
      <c r="B1102" s="658"/>
      <c r="C1102" s="443"/>
      <c r="D1102" s="205">
        <f t="shared" si="284"/>
        <v>6</v>
      </c>
      <c r="E1102" s="168" t="s">
        <v>365</v>
      </c>
      <c r="F1102" s="259">
        <v>2336.64</v>
      </c>
      <c r="G1102" s="168">
        <v>36.950000000000003</v>
      </c>
      <c r="H1102" s="168">
        <v>36.950000000000003</v>
      </c>
      <c r="I1102" s="176">
        <f t="shared" si="287"/>
        <v>1</v>
      </c>
      <c r="J1102" s="168">
        <v>3.14</v>
      </c>
      <c r="K1102" s="176">
        <f t="shared" si="288"/>
        <v>8.4979702300405954E-2</v>
      </c>
      <c r="L1102" s="259">
        <v>814.16</v>
      </c>
      <c r="M1102" s="176">
        <f t="shared" si="289"/>
        <v>1.084979702300406</v>
      </c>
      <c r="N1102" s="259">
        <v>2556.46</v>
      </c>
      <c r="O1102" s="168">
        <v>0.27</v>
      </c>
      <c r="P1102" s="175">
        <f t="shared" si="290"/>
        <v>7.307171853856563E-3</v>
      </c>
      <c r="Q1102" s="259">
        <f t="shared" si="291"/>
        <v>219.82320000000001</v>
      </c>
      <c r="R1102" s="168">
        <f t="shared" si="292"/>
        <v>2.8700000000000006</v>
      </c>
      <c r="S1102" s="170">
        <f t="shared" si="293"/>
        <v>7.7672530446549398E-2</v>
      </c>
      <c r="T1102" s="168" t="s">
        <v>502</v>
      </c>
      <c r="U1102" s="168" t="s">
        <v>364</v>
      </c>
      <c r="V1102" s="168" t="s">
        <v>366</v>
      </c>
      <c r="W1102" s="174">
        <v>1</v>
      </c>
      <c r="X1102" s="168" t="s">
        <v>133</v>
      </c>
    </row>
    <row r="1103" spans="2:24" hidden="1">
      <c r="B1103" s="658"/>
      <c r="C1103" s="443"/>
      <c r="D1103" s="205">
        <f t="shared" si="284"/>
        <v>7</v>
      </c>
      <c r="E1103" s="168" t="s">
        <v>416</v>
      </c>
      <c r="F1103" s="259">
        <v>2206.7600000000002</v>
      </c>
      <c r="G1103" s="168">
        <v>281.77</v>
      </c>
      <c r="H1103" s="168">
        <v>281.77</v>
      </c>
      <c r="I1103" s="176">
        <f t="shared" si="287"/>
        <v>1</v>
      </c>
      <c r="J1103" s="168">
        <v>21.56</v>
      </c>
      <c r="K1103" s="176">
        <f t="shared" si="288"/>
        <v>7.6516307626787808E-2</v>
      </c>
      <c r="L1103" s="259">
        <v>156.72999999999999</v>
      </c>
      <c r="M1103" s="176">
        <f t="shared" si="289"/>
        <v>1.0765163076267878</v>
      </c>
      <c r="N1103" s="259">
        <v>3379.1</v>
      </c>
      <c r="O1103" s="168">
        <v>7.48</v>
      </c>
      <c r="P1103" s="175">
        <f t="shared" si="290"/>
        <v>2.6546474074599855E-2</v>
      </c>
      <c r="Q1103" s="259">
        <f t="shared" si="291"/>
        <v>1172.3404</v>
      </c>
      <c r="R1103" s="168">
        <f t="shared" si="292"/>
        <v>14.080000000000002</v>
      </c>
      <c r="S1103" s="170">
        <f t="shared" si="293"/>
        <v>4.9969833552187967E-2</v>
      </c>
      <c r="T1103" s="168" t="s">
        <v>502</v>
      </c>
      <c r="U1103" s="168" t="s">
        <v>316</v>
      </c>
      <c r="V1103" s="168" t="s">
        <v>384</v>
      </c>
      <c r="W1103" s="174">
        <v>1</v>
      </c>
      <c r="X1103" s="168" t="s">
        <v>346</v>
      </c>
    </row>
    <row r="1104" spans="2:24" hidden="1">
      <c r="B1104" s="658"/>
      <c r="C1104" s="443"/>
      <c r="D1104" s="205">
        <f t="shared" si="284"/>
        <v>8</v>
      </c>
      <c r="E1104" s="168" t="s">
        <v>418</v>
      </c>
      <c r="F1104" s="259">
        <v>1929.18</v>
      </c>
      <c r="G1104" s="168">
        <v>124.21</v>
      </c>
      <c r="H1104" s="168">
        <v>124.21</v>
      </c>
      <c r="I1104" s="176">
        <f t="shared" si="287"/>
        <v>1</v>
      </c>
      <c r="J1104" s="168">
        <v>10.56</v>
      </c>
      <c r="K1104" s="176">
        <f t="shared" si="288"/>
        <v>8.5017309395378798E-2</v>
      </c>
      <c r="L1104" s="259">
        <v>203.5</v>
      </c>
      <c r="M1104" s="176">
        <f t="shared" si="289"/>
        <v>1.0850173093953788</v>
      </c>
      <c r="N1104" s="259">
        <v>2148.96</v>
      </c>
      <c r="O1104" s="168">
        <v>1.08</v>
      </c>
      <c r="P1104" s="175">
        <f t="shared" si="290"/>
        <v>8.6949520972546511E-3</v>
      </c>
      <c r="Q1104" s="259">
        <f t="shared" si="291"/>
        <v>219.78</v>
      </c>
      <c r="R1104" s="168">
        <f t="shared" si="292"/>
        <v>9.479999999999988</v>
      </c>
      <c r="S1104" s="170">
        <f t="shared" si="293"/>
        <v>7.6322357298124047E-2</v>
      </c>
      <c r="T1104" s="168" t="s">
        <v>502</v>
      </c>
      <c r="U1104" s="168" t="s">
        <v>316</v>
      </c>
      <c r="V1104" s="168" t="s">
        <v>384</v>
      </c>
      <c r="W1104" s="174">
        <v>1</v>
      </c>
      <c r="X1104" s="168" t="s">
        <v>346</v>
      </c>
    </row>
    <row r="1105" spans="2:24" hidden="1">
      <c r="B1105" s="658"/>
      <c r="C1105" s="443"/>
      <c r="D1105" s="205">
        <f t="shared" si="284"/>
        <v>9</v>
      </c>
      <c r="E1105" s="168" t="s">
        <v>424</v>
      </c>
      <c r="F1105" s="259">
        <v>1892.8899999999999</v>
      </c>
      <c r="G1105" s="168">
        <v>116.73</v>
      </c>
      <c r="H1105" s="168">
        <v>116.73</v>
      </c>
      <c r="I1105" s="176">
        <f t="shared" si="287"/>
        <v>1</v>
      </c>
      <c r="J1105" s="168">
        <v>5.95</v>
      </c>
      <c r="K1105" s="176">
        <f t="shared" si="288"/>
        <v>5.0972329306947659E-2</v>
      </c>
      <c r="L1105" s="259">
        <v>355.14</v>
      </c>
      <c r="M1105" s="176">
        <f t="shared" si="289"/>
        <v>1.0509723293069477</v>
      </c>
      <c r="N1105" s="259">
        <v>2113.08</v>
      </c>
      <c r="O1105" s="168">
        <v>0.62</v>
      </c>
      <c r="P1105" s="175">
        <f t="shared" si="290"/>
        <v>5.3114023815642938E-3</v>
      </c>
      <c r="Q1105" s="259">
        <f t="shared" si="291"/>
        <v>220.18679999999998</v>
      </c>
      <c r="R1105" s="168">
        <f t="shared" si="292"/>
        <v>5.3300000000000027</v>
      </c>
      <c r="S1105" s="170">
        <f t="shared" si="293"/>
        <v>4.5660926925383385E-2</v>
      </c>
      <c r="T1105" s="168" t="s">
        <v>502</v>
      </c>
      <c r="U1105" s="168" t="s">
        <v>364</v>
      </c>
      <c r="V1105" s="168" t="s">
        <v>366</v>
      </c>
      <c r="W1105" s="174">
        <v>1</v>
      </c>
      <c r="X1105" s="168" t="s">
        <v>140</v>
      </c>
    </row>
    <row r="1106" spans="2:24" hidden="1">
      <c r="B1106" s="658"/>
      <c r="C1106" s="443"/>
      <c r="D1106" s="205">
        <f t="shared" si="284"/>
        <v>10</v>
      </c>
      <c r="E1106" s="168" t="s">
        <v>369</v>
      </c>
      <c r="F1106" s="259">
        <v>1841.9699999999998</v>
      </c>
      <c r="G1106" s="168">
        <v>104.22</v>
      </c>
      <c r="H1106" s="168">
        <v>104.22</v>
      </c>
      <c r="I1106" s="176">
        <f t="shared" si="287"/>
        <v>1</v>
      </c>
      <c r="J1106" s="168">
        <v>5.31</v>
      </c>
      <c r="K1106" s="176">
        <f t="shared" si="288"/>
        <v>5.0949913644214161E-2</v>
      </c>
      <c r="L1106" s="259">
        <v>388.6</v>
      </c>
      <c r="M1106" s="176">
        <f t="shared" si="289"/>
        <v>1.0509499136442142</v>
      </c>
      <c r="N1106" s="259">
        <v>2063.4699999999998</v>
      </c>
      <c r="O1106" s="168">
        <v>0.56999999999999995</v>
      </c>
      <c r="P1106" s="175">
        <f t="shared" si="290"/>
        <v>5.4691997697179041E-3</v>
      </c>
      <c r="Q1106" s="259">
        <f t="shared" si="291"/>
        <v>221.50199999999998</v>
      </c>
      <c r="R1106" s="168">
        <f t="shared" si="292"/>
        <v>4.740000000000002</v>
      </c>
      <c r="S1106" s="170">
        <f t="shared" si="293"/>
        <v>4.548071387449628E-2</v>
      </c>
      <c r="T1106" s="168" t="s">
        <v>502</v>
      </c>
      <c r="U1106" s="168" t="s">
        <v>364</v>
      </c>
      <c r="V1106" s="168" t="s">
        <v>366</v>
      </c>
      <c r="W1106" s="174">
        <v>1</v>
      </c>
      <c r="X1106" s="168" t="s">
        <v>149</v>
      </c>
    </row>
    <row r="1107" spans="2:24" hidden="1">
      <c r="B1107" s="657">
        <v>45980</v>
      </c>
      <c r="C1107" s="443" t="str">
        <f t="shared" ref="C1107" si="295">RIGHT(TEXT(B1107,"aaa"),1)</f>
        <v>三</v>
      </c>
      <c r="D1107" s="205">
        <f t="shared" si="284"/>
        <v>1</v>
      </c>
      <c r="E1107" s="168" t="s">
        <v>447</v>
      </c>
      <c r="F1107" s="259">
        <v>10639.89</v>
      </c>
      <c r="G1107" s="168">
        <v>108.33</v>
      </c>
      <c r="H1107" s="168">
        <v>146.5</v>
      </c>
      <c r="I1107" s="176">
        <f t="shared" si="287"/>
        <v>1.3523493030554787</v>
      </c>
      <c r="J1107" s="168">
        <v>0</v>
      </c>
      <c r="K1107" s="176">
        <f t="shared" si="288"/>
        <v>0</v>
      </c>
      <c r="L1107" s="259">
        <v>278.75</v>
      </c>
      <c r="M1107" s="176">
        <f t="shared" si="289"/>
        <v>1.3523493030554787</v>
      </c>
      <c r="N1107" s="259">
        <v>10639.89</v>
      </c>
      <c r="O1107" s="168">
        <v>0</v>
      </c>
      <c r="P1107" s="175">
        <f t="shared" si="290"/>
        <v>0</v>
      </c>
      <c r="Q1107" s="259">
        <f t="shared" si="291"/>
        <v>0</v>
      </c>
      <c r="R1107" s="168">
        <f t="shared" si="292"/>
        <v>38.17</v>
      </c>
      <c r="S1107" s="170">
        <f t="shared" si="293"/>
        <v>0.35234930305547862</v>
      </c>
      <c r="T1107" s="168" t="s">
        <v>497</v>
      </c>
      <c r="U1107" s="168" t="s">
        <v>355</v>
      </c>
      <c r="V1107" s="168" t="s">
        <v>448</v>
      </c>
      <c r="W1107" s="174">
        <v>1</v>
      </c>
      <c r="X1107" s="168" t="s">
        <v>346</v>
      </c>
    </row>
    <row r="1108" spans="2:24" hidden="1">
      <c r="B1108" s="658"/>
      <c r="C1108" s="443"/>
      <c r="D1108" s="205">
        <f t="shared" si="284"/>
        <v>2</v>
      </c>
      <c r="E1108" s="168" t="s">
        <v>388</v>
      </c>
      <c r="F1108" s="259">
        <v>5325</v>
      </c>
      <c r="G1108" s="168">
        <v>9739</v>
      </c>
      <c r="H1108" s="168">
        <v>9739</v>
      </c>
      <c r="I1108" s="176">
        <f t="shared" si="287"/>
        <v>1</v>
      </c>
      <c r="J1108" s="168">
        <v>300</v>
      </c>
      <c r="K1108" s="176">
        <f t="shared" si="288"/>
        <v>3.080398398192833E-2</v>
      </c>
      <c r="L1108" s="259">
        <v>17.75</v>
      </c>
      <c r="M1108" s="176">
        <f t="shared" si="289"/>
        <v>1.0308039839819283</v>
      </c>
      <c r="N1108" s="259">
        <v>5325</v>
      </c>
      <c r="O1108" s="168">
        <v>0</v>
      </c>
      <c r="P1108" s="175">
        <f t="shared" si="290"/>
        <v>0</v>
      </c>
      <c r="Q1108" s="259">
        <f t="shared" si="291"/>
        <v>0</v>
      </c>
      <c r="R1108" s="168">
        <f t="shared" si="292"/>
        <v>300</v>
      </c>
      <c r="S1108" s="170">
        <f t="shared" si="293"/>
        <v>3.080398398192833E-2</v>
      </c>
      <c r="T1108" s="168" t="s">
        <v>497</v>
      </c>
      <c r="U1108" s="168" t="s">
        <v>364</v>
      </c>
      <c r="V1108" s="168" t="s">
        <v>389</v>
      </c>
      <c r="W1108" s="174">
        <v>1</v>
      </c>
      <c r="X1108" s="168" t="s">
        <v>176</v>
      </c>
    </row>
    <row r="1109" spans="2:24" hidden="1">
      <c r="B1109" s="658"/>
      <c r="C1109" s="443"/>
      <c r="D1109" s="205">
        <f t="shared" si="284"/>
        <v>3</v>
      </c>
      <c r="E1109" s="168" t="s">
        <v>370</v>
      </c>
      <c r="F1109" s="259">
        <v>2875.85</v>
      </c>
      <c r="G1109" s="168">
        <v>95.52</v>
      </c>
      <c r="H1109" s="168">
        <v>95.52</v>
      </c>
      <c r="I1109" s="176">
        <f t="shared" si="287"/>
        <v>1</v>
      </c>
      <c r="J1109" s="168">
        <v>9.5500000000000007</v>
      </c>
      <c r="K1109" s="176">
        <f t="shared" si="288"/>
        <v>9.9979061976549419E-2</v>
      </c>
      <c r="L1109" s="259">
        <v>335.18</v>
      </c>
      <c r="M1109" s="176">
        <f t="shared" si="289"/>
        <v>1.0999790619765495</v>
      </c>
      <c r="N1109" s="259">
        <v>3200.97</v>
      </c>
      <c r="O1109" s="168">
        <v>0.97</v>
      </c>
      <c r="P1109" s="175">
        <f t="shared" si="290"/>
        <v>1.0154941373534338E-2</v>
      </c>
      <c r="Q1109" s="259">
        <f t="shared" si="291"/>
        <v>325.12459999999999</v>
      </c>
      <c r="R1109" s="168">
        <f t="shared" si="292"/>
        <v>8.5799999999999965</v>
      </c>
      <c r="S1109" s="170">
        <f t="shared" si="293"/>
        <v>8.9824120603015048E-2</v>
      </c>
      <c r="T1109" s="168" t="s">
        <v>502</v>
      </c>
      <c r="U1109" s="168" t="s">
        <v>364</v>
      </c>
      <c r="V1109" s="168" t="s">
        <v>366</v>
      </c>
      <c r="W1109" s="174">
        <v>1</v>
      </c>
      <c r="X1109" s="168" t="s">
        <v>151</v>
      </c>
    </row>
    <row r="1110" spans="2:24" hidden="1">
      <c r="B1110" s="658"/>
      <c r="C1110" s="443"/>
      <c r="D1110" s="205">
        <f t="shared" si="284"/>
        <v>4</v>
      </c>
      <c r="E1110" s="168" t="s">
        <v>401</v>
      </c>
      <c r="F1110" s="259">
        <v>2654.88</v>
      </c>
      <c r="G1110" s="168">
        <v>62.57</v>
      </c>
      <c r="H1110" s="168">
        <v>62.57</v>
      </c>
      <c r="I1110" s="176">
        <f t="shared" si="287"/>
        <v>1</v>
      </c>
      <c r="J1110" s="168">
        <v>5.56</v>
      </c>
      <c r="K1110" s="176">
        <f t="shared" si="288"/>
        <v>8.8860476266581417E-2</v>
      </c>
      <c r="L1110" s="259">
        <v>536.34</v>
      </c>
      <c r="M1110" s="176">
        <f t="shared" si="289"/>
        <v>1.0888604762665814</v>
      </c>
      <c r="N1110" s="259">
        <v>2982.05</v>
      </c>
      <c r="O1110" s="168">
        <v>0.61</v>
      </c>
      <c r="P1110" s="175">
        <f t="shared" si="290"/>
        <v>9.7490810292472432E-3</v>
      </c>
      <c r="Q1110" s="259">
        <f t="shared" si="291"/>
        <v>327.16739999999999</v>
      </c>
      <c r="R1110" s="168">
        <f t="shared" si="292"/>
        <v>4.9499999999999948</v>
      </c>
      <c r="S1110" s="170">
        <f t="shared" si="293"/>
        <v>7.9111395237334098E-2</v>
      </c>
      <c r="T1110" s="168" t="s">
        <v>502</v>
      </c>
      <c r="U1110" s="168" t="s">
        <v>364</v>
      </c>
      <c r="V1110" s="168" t="s">
        <v>366</v>
      </c>
      <c r="W1110" s="174">
        <v>1</v>
      </c>
      <c r="X1110" s="168" t="s">
        <v>153</v>
      </c>
    </row>
    <row r="1111" spans="2:24" hidden="1">
      <c r="B1111" s="658"/>
      <c r="C1111" s="443"/>
      <c r="D1111" s="205">
        <f t="shared" si="284"/>
        <v>5</v>
      </c>
      <c r="E1111" s="168" t="s">
        <v>424</v>
      </c>
      <c r="F1111" s="259">
        <v>2255.14</v>
      </c>
      <c r="G1111" s="168">
        <v>109.17</v>
      </c>
      <c r="H1111" s="168">
        <v>109.17</v>
      </c>
      <c r="I1111" s="176">
        <f t="shared" si="287"/>
        <v>1</v>
      </c>
      <c r="J1111" s="168">
        <v>7.27</v>
      </c>
      <c r="K1111" s="176">
        <f t="shared" si="288"/>
        <v>6.6593386461482093E-2</v>
      </c>
      <c r="L1111" s="259">
        <v>355.14</v>
      </c>
      <c r="M1111" s="176">
        <f t="shared" si="289"/>
        <v>1.0665933864614821</v>
      </c>
      <c r="N1111" s="259">
        <v>2581.87</v>
      </c>
      <c r="O1111" s="168">
        <v>0.92</v>
      </c>
      <c r="P1111" s="175">
        <f t="shared" si="290"/>
        <v>8.4272235962260696E-3</v>
      </c>
      <c r="Q1111" s="259">
        <f t="shared" si="291"/>
        <v>326.72879999999998</v>
      </c>
      <c r="R1111" s="168">
        <f t="shared" si="292"/>
        <v>6.3499999999999961</v>
      </c>
      <c r="S1111" s="170">
        <f t="shared" si="293"/>
        <v>5.8166162865255985E-2</v>
      </c>
      <c r="T1111" s="168" t="s">
        <v>502</v>
      </c>
      <c r="U1111" s="168" t="s">
        <v>364</v>
      </c>
      <c r="V1111" s="168" t="s">
        <v>366</v>
      </c>
      <c r="W1111" s="174">
        <v>1</v>
      </c>
      <c r="X1111" s="168" t="s">
        <v>140</v>
      </c>
    </row>
    <row r="1112" spans="2:24" hidden="1">
      <c r="B1112" s="658"/>
      <c r="C1112" s="443"/>
      <c r="D1112" s="205">
        <f t="shared" si="284"/>
        <v>6</v>
      </c>
      <c r="E1112" s="168" t="s">
        <v>369</v>
      </c>
      <c r="F1112" s="259">
        <v>2222.7999999999997</v>
      </c>
      <c r="G1112" s="168">
        <v>98.42</v>
      </c>
      <c r="H1112" s="168">
        <v>98.42</v>
      </c>
      <c r="I1112" s="176">
        <f t="shared" si="287"/>
        <v>1</v>
      </c>
      <c r="J1112" s="168">
        <v>6.56</v>
      </c>
      <c r="K1112" s="176">
        <f t="shared" si="288"/>
        <v>6.665311928469822E-2</v>
      </c>
      <c r="L1112" s="259">
        <v>388.6</v>
      </c>
      <c r="M1112" s="176">
        <f t="shared" si="289"/>
        <v>1.0666531192846982</v>
      </c>
      <c r="N1112" s="259">
        <v>2549.2199999999998</v>
      </c>
      <c r="O1112" s="168">
        <v>0.84</v>
      </c>
      <c r="P1112" s="175">
        <f t="shared" si="290"/>
        <v>8.5348506401137971E-3</v>
      </c>
      <c r="Q1112" s="259">
        <f t="shared" si="291"/>
        <v>326.42400000000004</v>
      </c>
      <c r="R1112" s="168">
        <f t="shared" si="292"/>
        <v>5.7200000000000024</v>
      </c>
      <c r="S1112" s="170">
        <f t="shared" si="293"/>
        <v>5.8118268644584456E-2</v>
      </c>
      <c r="T1112" s="168" t="s">
        <v>502</v>
      </c>
      <c r="U1112" s="168" t="s">
        <v>364</v>
      </c>
      <c r="V1112" s="168" t="s">
        <v>366</v>
      </c>
      <c r="W1112" s="174">
        <v>1</v>
      </c>
      <c r="X1112" s="168" t="s">
        <v>149</v>
      </c>
    </row>
    <row r="1113" spans="2:24" hidden="1">
      <c r="B1113" s="658"/>
      <c r="C1113" s="443"/>
      <c r="D1113" s="205">
        <f t="shared" si="284"/>
        <v>7</v>
      </c>
      <c r="E1113" s="168" t="s">
        <v>453</v>
      </c>
      <c r="F1113" s="259">
        <v>2046.79</v>
      </c>
      <c r="G1113" s="168">
        <v>83.88</v>
      </c>
      <c r="H1113" s="168">
        <v>83.88</v>
      </c>
      <c r="I1113" s="176">
        <f t="shared" si="287"/>
        <v>1</v>
      </c>
      <c r="J1113" s="168">
        <v>7.45</v>
      </c>
      <c r="K1113" s="176">
        <f t="shared" si="288"/>
        <v>8.8817358130662855E-2</v>
      </c>
      <c r="L1113" s="259">
        <v>318.32</v>
      </c>
      <c r="M1113" s="176">
        <f t="shared" si="289"/>
        <v>1.0888173581306628</v>
      </c>
      <c r="N1113" s="259">
        <v>2371.48</v>
      </c>
      <c r="O1113" s="168">
        <v>1.02</v>
      </c>
      <c r="P1113" s="175">
        <f t="shared" si="290"/>
        <v>1.2160228898426325E-2</v>
      </c>
      <c r="Q1113" s="259">
        <f t="shared" si="291"/>
        <v>324.68639999999999</v>
      </c>
      <c r="R1113" s="168">
        <f t="shared" si="292"/>
        <v>6.4300000000000033</v>
      </c>
      <c r="S1113" s="170">
        <f t="shared" si="293"/>
        <v>7.6657129232236568E-2</v>
      </c>
      <c r="T1113" s="168" t="s">
        <v>502</v>
      </c>
      <c r="U1113" s="168" t="s">
        <v>364</v>
      </c>
      <c r="V1113" s="168" t="s">
        <v>366</v>
      </c>
      <c r="W1113" s="174">
        <v>1</v>
      </c>
      <c r="X1113" s="168" t="s">
        <v>143</v>
      </c>
    </row>
    <row r="1114" spans="2:24" hidden="1">
      <c r="B1114" s="658"/>
      <c r="C1114" s="443"/>
      <c r="D1114" s="205">
        <f t="shared" si="284"/>
        <v>8</v>
      </c>
      <c r="E1114" s="168" t="s">
        <v>613</v>
      </c>
      <c r="F1114" s="259">
        <v>1984.33</v>
      </c>
      <c r="G1114" s="168">
        <v>168.78</v>
      </c>
      <c r="H1114" s="168">
        <v>168.78</v>
      </c>
      <c r="I1114" s="176">
        <f t="shared" si="287"/>
        <v>1</v>
      </c>
      <c r="J1114" s="168">
        <v>16.86</v>
      </c>
      <c r="K1114" s="176">
        <f t="shared" si="288"/>
        <v>9.9893352292925702E-2</v>
      </c>
      <c r="L1114" s="259">
        <v>156.74</v>
      </c>
      <c r="M1114" s="176">
        <f t="shared" si="289"/>
        <v>1.0998933522929255</v>
      </c>
      <c r="N1114" s="259">
        <v>2642.64</v>
      </c>
      <c r="O1114" s="168">
        <v>4.2</v>
      </c>
      <c r="P1114" s="175">
        <f t="shared" si="290"/>
        <v>2.4884464984002846E-2</v>
      </c>
      <c r="Q1114" s="259">
        <f t="shared" si="291"/>
        <v>658.30800000000011</v>
      </c>
      <c r="R1114" s="168">
        <f t="shared" si="292"/>
        <v>12.659999999999986</v>
      </c>
      <c r="S1114" s="170">
        <f t="shared" si="293"/>
        <v>7.5008887308922773E-2</v>
      </c>
      <c r="T1114" s="168" t="s">
        <v>502</v>
      </c>
      <c r="U1114" s="168" t="s">
        <v>364</v>
      </c>
      <c r="V1114" s="168" t="s">
        <v>366</v>
      </c>
      <c r="W1114" s="174">
        <v>1</v>
      </c>
      <c r="X1114" s="168" t="s">
        <v>346</v>
      </c>
    </row>
    <row r="1115" spans="2:24" hidden="1">
      <c r="B1115" s="658"/>
      <c r="C1115" s="443"/>
      <c r="D1115" s="205">
        <f t="shared" si="284"/>
        <v>9</v>
      </c>
      <c r="E1115" s="168" t="s">
        <v>385</v>
      </c>
      <c r="F1115" s="259">
        <v>1981.07</v>
      </c>
      <c r="G1115" s="168">
        <v>84.38</v>
      </c>
      <c r="H1115" s="168">
        <v>84.38</v>
      </c>
      <c r="I1115" s="176">
        <f t="shared" si="287"/>
        <v>1</v>
      </c>
      <c r="J1115" s="168">
        <v>5.62</v>
      </c>
      <c r="K1115" s="176">
        <f t="shared" si="288"/>
        <v>6.6603460535671968E-2</v>
      </c>
      <c r="L1115" s="259">
        <v>410.16</v>
      </c>
      <c r="M1115" s="176">
        <f t="shared" si="289"/>
        <v>1.066603460535672</v>
      </c>
      <c r="N1115" s="259">
        <v>2305.1</v>
      </c>
      <c r="O1115" s="168">
        <v>0.79</v>
      </c>
      <c r="P1115" s="175">
        <f t="shared" si="290"/>
        <v>9.3624081535908996E-3</v>
      </c>
      <c r="Q1115" s="259">
        <f t="shared" si="291"/>
        <v>324.02640000000002</v>
      </c>
      <c r="R1115" s="168">
        <f t="shared" si="292"/>
        <v>4.8300000000000045</v>
      </c>
      <c r="S1115" s="170">
        <f t="shared" si="293"/>
        <v>5.7241052382081117E-2</v>
      </c>
      <c r="T1115" s="168" t="s">
        <v>502</v>
      </c>
      <c r="U1115" s="168" t="s">
        <v>316</v>
      </c>
      <c r="V1115" s="168" t="s">
        <v>348</v>
      </c>
      <c r="W1115" s="174">
        <v>1</v>
      </c>
      <c r="X1115" s="168" t="s">
        <v>346</v>
      </c>
    </row>
    <row r="1116" spans="2:24" hidden="1">
      <c r="B1116" s="658"/>
      <c r="C1116" s="443"/>
      <c r="D1116" s="205">
        <f t="shared" si="284"/>
        <v>10</v>
      </c>
      <c r="E1116" s="168" t="s">
        <v>359</v>
      </c>
      <c r="F1116" s="259">
        <v>1897.2800000000002</v>
      </c>
      <c r="G1116" s="168">
        <v>92.54</v>
      </c>
      <c r="H1116" s="168">
        <v>92.54</v>
      </c>
      <c r="I1116" s="176">
        <f t="shared" si="287"/>
        <v>1</v>
      </c>
      <c r="J1116" s="168">
        <v>9.25</v>
      </c>
      <c r="K1116" s="176">
        <f t="shared" si="288"/>
        <v>9.9956775448454716E-2</v>
      </c>
      <c r="L1116" s="259">
        <v>313.60000000000002</v>
      </c>
      <c r="M1116" s="176">
        <f t="shared" si="289"/>
        <v>1.0999567754484547</v>
      </c>
      <c r="N1116" s="259">
        <v>2900.8</v>
      </c>
      <c r="O1116" s="168">
        <v>3.2</v>
      </c>
      <c r="P1116" s="175">
        <f t="shared" si="290"/>
        <v>3.4579641236222175E-2</v>
      </c>
      <c r="Q1116" s="259">
        <f t="shared" si="291"/>
        <v>1003.5200000000001</v>
      </c>
      <c r="R1116" s="168">
        <f t="shared" si="292"/>
        <v>6.05</v>
      </c>
      <c r="S1116" s="170">
        <f t="shared" si="293"/>
        <v>6.5377134212232541E-2</v>
      </c>
      <c r="T1116" s="168" t="s">
        <v>502</v>
      </c>
      <c r="U1116" s="168" t="s">
        <v>316</v>
      </c>
      <c r="V1116" s="168" t="s">
        <v>384</v>
      </c>
      <c r="W1116" s="174">
        <v>1</v>
      </c>
      <c r="X1116" s="168" t="s">
        <v>346</v>
      </c>
    </row>
    <row r="1117" spans="2:24" hidden="1">
      <c r="B1117" s="657">
        <v>45981</v>
      </c>
      <c r="C1117" s="443" t="str">
        <f t="shared" ref="C1117" si="296">RIGHT(TEXT(B1117,"aaa"),1)</f>
        <v>四</v>
      </c>
      <c r="D1117" s="205">
        <f t="shared" si="284"/>
        <v>1</v>
      </c>
      <c r="E1117" s="168" t="s">
        <v>447</v>
      </c>
      <c r="F1117" s="259">
        <v>12828.07</v>
      </c>
      <c r="G1117" s="168">
        <v>120.96</v>
      </c>
      <c r="H1117" s="168">
        <v>168.04</v>
      </c>
      <c r="I1117" s="176">
        <f t="shared" si="287"/>
        <v>1.3892195767195767</v>
      </c>
      <c r="J1117" s="168">
        <v>0</v>
      </c>
      <c r="K1117" s="176">
        <f t="shared" si="288"/>
        <v>0</v>
      </c>
      <c r="L1117" s="259">
        <v>278.75</v>
      </c>
      <c r="M1117" s="176">
        <f t="shared" si="289"/>
        <v>1.3892195767195767</v>
      </c>
      <c r="N1117" s="259">
        <v>13123.55</v>
      </c>
      <c r="O1117" s="168">
        <v>1.06</v>
      </c>
      <c r="P1117" s="175">
        <f t="shared" si="290"/>
        <v>8.7632275132275145E-3</v>
      </c>
      <c r="Q1117" s="259">
        <f t="shared" si="291"/>
        <v>295.47500000000002</v>
      </c>
      <c r="R1117" s="168">
        <f t="shared" si="292"/>
        <v>46.019999999999996</v>
      </c>
      <c r="S1117" s="170">
        <f t="shared" si="293"/>
        <v>0.38045634920634919</v>
      </c>
      <c r="T1117" s="168" t="s">
        <v>497</v>
      </c>
      <c r="U1117" s="168" t="s">
        <v>355</v>
      </c>
      <c r="V1117" s="168" t="s">
        <v>448</v>
      </c>
      <c r="W1117" s="174">
        <v>1</v>
      </c>
      <c r="X1117" s="168" t="s">
        <v>346</v>
      </c>
    </row>
    <row r="1118" spans="2:24" hidden="1">
      <c r="B1118" s="658"/>
      <c r="C1118" s="443"/>
      <c r="D1118" s="205">
        <f t="shared" si="284"/>
        <v>2</v>
      </c>
      <c r="E1118" s="168" t="s">
        <v>359</v>
      </c>
      <c r="F1118" s="259">
        <v>2022.7199999999998</v>
      </c>
      <c r="G1118" s="168">
        <v>91.73</v>
      </c>
      <c r="H1118" s="168">
        <v>91.73</v>
      </c>
      <c r="I1118" s="176">
        <f t="shared" si="287"/>
        <v>1</v>
      </c>
      <c r="J1118" s="168">
        <v>9.09</v>
      </c>
      <c r="K1118" s="176">
        <f t="shared" si="288"/>
        <v>9.909517060939714E-2</v>
      </c>
      <c r="L1118" s="259">
        <v>313.60000000000002</v>
      </c>
      <c r="M1118" s="176">
        <f t="shared" si="289"/>
        <v>1.0990951706093972</v>
      </c>
      <c r="N1118" s="259">
        <v>2850.62</v>
      </c>
      <c r="O1118" s="168">
        <v>2.64</v>
      </c>
      <c r="P1118" s="175">
        <f t="shared" si="290"/>
        <v>2.8780115556524582E-2</v>
      </c>
      <c r="Q1118" s="259">
        <f t="shared" si="291"/>
        <v>827.90400000000011</v>
      </c>
      <c r="R1118" s="168">
        <f t="shared" si="292"/>
        <v>6.4500000000000028</v>
      </c>
      <c r="S1118" s="170">
        <f t="shared" si="293"/>
        <v>7.0315055052872583E-2</v>
      </c>
      <c r="T1118" s="168" t="s">
        <v>502</v>
      </c>
      <c r="U1118" s="168" t="s">
        <v>316</v>
      </c>
      <c r="V1118" s="168" t="s">
        <v>384</v>
      </c>
      <c r="W1118" s="174">
        <v>1</v>
      </c>
      <c r="X1118" s="168" t="s">
        <v>346</v>
      </c>
    </row>
    <row r="1119" spans="2:24" hidden="1">
      <c r="B1119" s="658"/>
      <c r="C1119" s="443"/>
      <c r="D1119" s="205">
        <f t="shared" si="284"/>
        <v>3</v>
      </c>
      <c r="E1119" s="168" t="s">
        <v>385</v>
      </c>
      <c r="F1119" s="259">
        <v>2022.0900000000001</v>
      </c>
      <c r="G1119" s="168">
        <v>81.16</v>
      </c>
      <c r="H1119" s="168">
        <v>81.16</v>
      </c>
      <c r="I1119" s="176">
        <f t="shared" si="287"/>
        <v>1</v>
      </c>
      <c r="J1119" s="168">
        <v>5.6</v>
      </c>
      <c r="K1119" s="176">
        <f t="shared" si="288"/>
        <v>6.8999507146377523E-2</v>
      </c>
      <c r="L1119" s="259">
        <v>410.16</v>
      </c>
      <c r="M1119" s="176">
        <f t="shared" si="289"/>
        <v>1.0689995071463774</v>
      </c>
      <c r="N1119" s="259">
        <v>2296.9</v>
      </c>
      <c r="O1119" s="168">
        <v>0.67</v>
      </c>
      <c r="P1119" s="175">
        <f t="shared" si="290"/>
        <v>8.2552981764415969E-3</v>
      </c>
      <c r="Q1119" s="259">
        <f t="shared" si="291"/>
        <v>274.80720000000002</v>
      </c>
      <c r="R1119" s="168">
        <f t="shared" si="292"/>
        <v>4.9299999999999944</v>
      </c>
      <c r="S1119" s="170">
        <f t="shared" si="293"/>
        <v>6.0744208969935862E-2</v>
      </c>
      <c r="T1119" s="168" t="s">
        <v>502</v>
      </c>
      <c r="U1119" s="168" t="s">
        <v>316</v>
      </c>
      <c r="V1119" s="168" t="s">
        <v>348</v>
      </c>
      <c r="W1119" s="174">
        <v>1</v>
      </c>
      <c r="X1119" s="168" t="s">
        <v>346</v>
      </c>
    </row>
    <row r="1120" spans="2:24" hidden="1">
      <c r="B1120" s="658"/>
      <c r="C1120" s="443"/>
      <c r="D1120" s="205">
        <f t="shared" si="284"/>
        <v>4</v>
      </c>
      <c r="E1120" s="168" t="s">
        <v>424</v>
      </c>
      <c r="F1120" s="259">
        <v>1971.03</v>
      </c>
      <c r="G1120" s="168">
        <v>91.71</v>
      </c>
      <c r="H1120" s="168">
        <v>91.71</v>
      </c>
      <c r="I1120" s="176">
        <f t="shared" si="287"/>
        <v>1</v>
      </c>
      <c r="J1120" s="168">
        <v>6.33</v>
      </c>
      <c r="K1120" s="176">
        <f t="shared" si="288"/>
        <v>6.9021916912005238E-2</v>
      </c>
      <c r="L1120" s="259">
        <v>355.14</v>
      </c>
      <c r="M1120" s="176">
        <f t="shared" si="289"/>
        <v>1.0690219169120052</v>
      </c>
      <c r="N1120" s="259">
        <v>2248.04</v>
      </c>
      <c r="O1120" s="168">
        <v>0.78</v>
      </c>
      <c r="P1120" s="175">
        <f t="shared" si="290"/>
        <v>8.5050703303892715E-3</v>
      </c>
      <c r="Q1120" s="259">
        <f t="shared" si="291"/>
        <v>277.00920000000002</v>
      </c>
      <c r="R1120" s="168">
        <f t="shared" si="292"/>
        <v>5.549999999999998</v>
      </c>
      <c r="S1120" s="170">
        <f t="shared" si="293"/>
        <v>6.0516846581615949E-2</v>
      </c>
      <c r="T1120" s="168" t="s">
        <v>502</v>
      </c>
      <c r="U1120" s="168" t="s">
        <v>364</v>
      </c>
      <c r="V1120" s="168" t="s">
        <v>366</v>
      </c>
      <c r="W1120" s="174">
        <v>1</v>
      </c>
      <c r="X1120" s="168" t="s">
        <v>140</v>
      </c>
    </row>
    <row r="1121" spans="2:24" hidden="1">
      <c r="B1121" s="658"/>
      <c r="C1121" s="443"/>
      <c r="D1121" s="205">
        <f t="shared" si="284"/>
        <v>5</v>
      </c>
      <c r="E1121" s="168" t="s">
        <v>370</v>
      </c>
      <c r="F1121" s="259">
        <v>1880.3600000000001</v>
      </c>
      <c r="G1121" s="168">
        <v>81.41</v>
      </c>
      <c r="H1121" s="168">
        <v>81.41</v>
      </c>
      <c r="I1121" s="176">
        <f t="shared" si="287"/>
        <v>1</v>
      </c>
      <c r="J1121" s="168">
        <v>7.96</v>
      </c>
      <c r="K1121" s="176">
        <f t="shared" si="288"/>
        <v>9.7776685910821767E-2</v>
      </c>
      <c r="L1121" s="259">
        <v>335.18</v>
      </c>
      <c r="M1121" s="176">
        <f t="shared" si="289"/>
        <v>1.0977766859108218</v>
      </c>
      <c r="N1121" s="259">
        <v>2668.03</v>
      </c>
      <c r="O1121" s="168">
        <v>2.35</v>
      </c>
      <c r="P1121" s="175">
        <f t="shared" si="290"/>
        <v>2.8866232649551654E-2</v>
      </c>
      <c r="Q1121" s="259">
        <f t="shared" si="291"/>
        <v>787.673</v>
      </c>
      <c r="R1121" s="168">
        <f t="shared" si="292"/>
        <v>5.6099999999999941</v>
      </c>
      <c r="S1121" s="170">
        <f t="shared" si="293"/>
        <v>6.8910453261270044E-2</v>
      </c>
      <c r="T1121" s="168" t="s">
        <v>502</v>
      </c>
      <c r="U1121" s="168" t="s">
        <v>364</v>
      </c>
      <c r="V1121" s="168" t="s">
        <v>366</v>
      </c>
      <c r="W1121" s="174">
        <v>1</v>
      </c>
      <c r="X1121" s="168" t="s">
        <v>151</v>
      </c>
    </row>
    <row r="1122" spans="2:24" hidden="1">
      <c r="B1122" s="658"/>
      <c r="C1122" s="443"/>
      <c r="D1122" s="205">
        <f t="shared" si="284"/>
        <v>6</v>
      </c>
      <c r="E1122" s="168" t="s">
        <v>369</v>
      </c>
      <c r="F1122" s="259">
        <v>1857.4999999999998</v>
      </c>
      <c r="G1122" s="168">
        <v>79.56</v>
      </c>
      <c r="H1122" s="168">
        <v>79.56</v>
      </c>
      <c r="I1122" s="176">
        <f t="shared" si="287"/>
        <v>1</v>
      </c>
      <c r="J1122" s="168">
        <v>5.49</v>
      </c>
      <c r="K1122" s="176">
        <f t="shared" si="288"/>
        <v>6.9004524886877833E-2</v>
      </c>
      <c r="L1122" s="259">
        <v>388.6</v>
      </c>
      <c r="M1122" s="176">
        <f t="shared" si="289"/>
        <v>1.0690045248868778</v>
      </c>
      <c r="N1122" s="259">
        <v>2133.41</v>
      </c>
      <c r="O1122" s="168">
        <v>0.71</v>
      </c>
      <c r="P1122" s="175">
        <f t="shared" si="290"/>
        <v>8.9240824534942177E-3</v>
      </c>
      <c r="Q1122" s="259">
        <f t="shared" si="291"/>
        <v>275.90600000000001</v>
      </c>
      <c r="R1122" s="168">
        <f t="shared" si="292"/>
        <v>4.7799999999999949</v>
      </c>
      <c r="S1122" s="170">
        <f t="shared" si="293"/>
        <v>6.0080442433383542E-2</v>
      </c>
      <c r="T1122" s="168" t="s">
        <v>502</v>
      </c>
      <c r="U1122" s="168" t="s">
        <v>364</v>
      </c>
      <c r="V1122" s="168" t="s">
        <v>366</v>
      </c>
      <c r="W1122" s="174">
        <v>1</v>
      </c>
      <c r="X1122" s="168" t="s">
        <v>149</v>
      </c>
    </row>
    <row r="1123" spans="2:24" hidden="1">
      <c r="B1123" s="658"/>
      <c r="C1123" s="443"/>
      <c r="D1123" s="205">
        <f t="shared" si="284"/>
        <v>7</v>
      </c>
      <c r="E1123" s="168" t="s">
        <v>401</v>
      </c>
      <c r="F1123" s="259">
        <v>1791.3799999999999</v>
      </c>
      <c r="G1123" s="168">
        <v>41.87</v>
      </c>
      <c r="H1123" s="168">
        <v>41.87</v>
      </c>
      <c r="I1123" s="176">
        <f t="shared" si="287"/>
        <v>1</v>
      </c>
      <c r="J1123" s="168">
        <v>3.85</v>
      </c>
      <c r="K1123" s="176">
        <f t="shared" si="288"/>
        <v>9.1951277764509204E-2</v>
      </c>
      <c r="L1123" s="259">
        <v>536.34</v>
      </c>
      <c r="M1123" s="176">
        <f t="shared" si="289"/>
        <v>1.0919512777645093</v>
      </c>
      <c r="N1123" s="259">
        <v>2064.91</v>
      </c>
      <c r="O1123" s="168">
        <v>0.51</v>
      </c>
      <c r="P1123" s="175">
        <f t="shared" si="290"/>
        <v>1.218055887270122E-2</v>
      </c>
      <c r="Q1123" s="259">
        <f t="shared" si="291"/>
        <v>273.53340000000003</v>
      </c>
      <c r="R1123" s="168">
        <f t="shared" si="292"/>
        <v>3.3400000000000016</v>
      </c>
      <c r="S1123" s="170">
        <f t="shared" si="293"/>
        <v>7.9770718891808021E-2</v>
      </c>
      <c r="T1123" s="168" t="s">
        <v>502</v>
      </c>
      <c r="U1123" s="168" t="s">
        <v>364</v>
      </c>
      <c r="V1123" s="168" t="s">
        <v>366</v>
      </c>
      <c r="W1123" s="174">
        <v>1</v>
      </c>
      <c r="X1123" s="168" t="s">
        <v>153</v>
      </c>
    </row>
    <row r="1124" spans="2:24" hidden="1">
      <c r="B1124" s="658"/>
      <c r="C1124" s="443"/>
      <c r="D1124" s="205">
        <f t="shared" si="284"/>
        <v>8</v>
      </c>
      <c r="E1124" s="168" t="s">
        <v>453</v>
      </c>
      <c r="F1124" s="259">
        <v>1776.2199999999998</v>
      </c>
      <c r="G1124" s="168">
        <v>70.08</v>
      </c>
      <c r="H1124" s="168">
        <v>70.08</v>
      </c>
      <c r="I1124" s="176">
        <f t="shared" si="287"/>
        <v>1</v>
      </c>
      <c r="J1124" s="168">
        <v>6.45</v>
      </c>
      <c r="K1124" s="176">
        <f t="shared" si="288"/>
        <v>9.2037671232876719E-2</v>
      </c>
      <c r="L1124" s="259">
        <v>318.32</v>
      </c>
      <c r="M1124" s="176">
        <f t="shared" si="289"/>
        <v>1.0920376712328768</v>
      </c>
      <c r="N1124" s="259">
        <v>2053.16</v>
      </c>
      <c r="O1124" s="168">
        <v>0.87</v>
      </c>
      <c r="P1124" s="175">
        <f t="shared" si="290"/>
        <v>1.2414383561643837E-2</v>
      </c>
      <c r="Q1124" s="259">
        <f t="shared" si="291"/>
        <v>276.9384</v>
      </c>
      <c r="R1124" s="168">
        <f t="shared" si="292"/>
        <v>5.5800000000000027</v>
      </c>
      <c r="S1124" s="170">
        <f t="shared" si="293"/>
        <v>7.9623287671232917E-2</v>
      </c>
      <c r="T1124" s="168" t="s">
        <v>502</v>
      </c>
      <c r="U1124" s="168" t="s">
        <v>364</v>
      </c>
      <c r="V1124" s="168" t="s">
        <v>366</v>
      </c>
      <c r="W1124" s="174">
        <v>1</v>
      </c>
      <c r="X1124" s="168" t="s">
        <v>143</v>
      </c>
    </row>
    <row r="1125" spans="2:24" hidden="1">
      <c r="B1125" s="658"/>
      <c r="C1125" s="443"/>
      <c r="D1125" s="205">
        <f t="shared" si="284"/>
        <v>9</v>
      </c>
      <c r="E1125" s="168" t="s">
        <v>365</v>
      </c>
      <c r="F1125" s="259">
        <v>1603.8899999999999</v>
      </c>
      <c r="G1125" s="168">
        <v>29.13</v>
      </c>
      <c r="H1125" s="168">
        <v>29.13</v>
      </c>
      <c r="I1125" s="176">
        <f t="shared" si="287"/>
        <v>1</v>
      </c>
      <c r="J1125" s="168">
        <v>2.82</v>
      </c>
      <c r="K1125" s="176">
        <f t="shared" si="288"/>
        <v>9.6807415036045313E-2</v>
      </c>
      <c r="L1125" s="259">
        <v>814.16</v>
      </c>
      <c r="M1125" s="176">
        <f t="shared" si="289"/>
        <v>1.0968074150360454</v>
      </c>
      <c r="N1125" s="259">
        <v>2295.9299999999998</v>
      </c>
      <c r="O1125" s="168">
        <v>0.85</v>
      </c>
      <c r="P1125" s="175">
        <f t="shared" si="290"/>
        <v>2.9179539993134225E-2</v>
      </c>
      <c r="Q1125" s="259">
        <f t="shared" si="291"/>
        <v>692.03599999999994</v>
      </c>
      <c r="R1125" s="168">
        <f t="shared" si="292"/>
        <v>1.9700000000000002</v>
      </c>
      <c r="S1125" s="170">
        <f t="shared" si="293"/>
        <v>6.7627875042911095E-2</v>
      </c>
      <c r="T1125" s="168" t="s">
        <v>502</v>
      </c>
      <c r="U1125" s="168" t="s">
        <v>364</v>
      </c>
      <c r="V1125" s="168" t="s">
        <v>366</v>
      </c>
      <c r="W1125" s="174">
        <v>1</v>
      </c>
      <c r="X1125" s="168" t="s">
        <v>133</v>
      </c>
    </row>
    <row r="1126" spans="2:24" hidden="1">
      <c r="B1126" s="658"/>
      <c r="C1126" s="443"/>
      <c r="D1126" s="205">
        <f t="shared" si="284"/>
        <v>10</v>
      </c>
      <c r="E1126" s="168" t="s">
        <v>506</v>
      </c>
      <c r="F1126" s="259">
        <v>1507.1799999999998</v>
      </c>
      <c r="G1126" s="168">
        <v>20.83</v>
      </c>
      <c r="H1126" s="168">
        <v>20.83</v>
      </c>
      <c r="I1126" s="176">
        <f t="shared" si="287"/>
        <v>1</v>
      </c>
      <c r="J1126" s="168">
        <v>1.92</v>
      </c>
      <c r="K1126" s="176">
        <f t="shared" si="288"/>
        <v>9.217474795967355E-2</v>
      </c>
      <c r="L1126" s="259">
        <v>930.36</v>
      </c>
      <c r="M1126" s="176">
        <f t="shared" si="289"/>
        <v>1.0921747479596737</v>
      </c>
      <c r="N1126" s="259">
        <v>1786.29</v>
      </c>
      <c r="O1126" s="168">
        <v>0.3</v>
      </c>
      <c r="P1126" s="175">
        <f t="shared" si="290"/>
        <v>1.4402304368698993E-2</v>
      </c>
      <c r="Q1126" s="259">
        <f t="shared" si="291"/>
        <v>279.108</v>
      </c>
      <c r="R1126" s="168">
        <f t="shared" si="292"/>
        <v>1.6200000000000017</v>
      </c>
      <c r="S1126" s="170">
        <f t="shared" si="293"/>
        <v>7.7772443590974641E-2</v>
      </c>
      <c r="T1126" s="168" t="s">
        <v>502</v>
      </c>
      <c r="U1126" s="168" t="s">
        <v>316</v>
      </c>
      <c r="V1126" s="168" t="s">
        <v>445</v>
      </c>
      <c r="W1126" s="174">
        <v>1</v>
      </c>
      <c r="X1126" s="168" t="s">
        <v>143</v>
      </c>
    </row>
    <row r="1127" spans="2:24" hidden="1">
      <c r="B1127" s="657">
        <v>45982</v>
      </c>
      <c r="C1127" s="443" t="str">
        <f t="shared" ref="C1127" si="297">RIGHT(TEXT(B1127,"aaa"),1)</f>
        <v>五</v>
      </c>
      <c r="D1127" s="205">
        <f t="shared" si="284"/>
        <v>1</v>
      </c>
      <c r="E1127" s="168" t="s">
        <v>447</v>
      </c>
      <c r="F1127" s="259">
        <v>8621.74</v>
      </c>
      <c r="G1127" s="168">
        <v>84.97</v>
      </c>
      <c r="H1127" s="168">
        <v>115.9</v>
      </c>
      <c r="I1127" s="176">
        <f t="shared" si="287"/>
        <v>1.3640108273508298</v>
      </c>
      <c r="J1127" s="168">
        <v>0</v>
      </c>
      <c r="K1127" s="176">
        <f t="shared" si="288"/>
        <v>0</v>
      </c>
      <c r="L1127" s="259">
        <v>278.75</v>
      </c>
      <c r="M1127" s="176">
        <f t="shared" si="289"/>
        <v>1.3640108273508298</v>
      </c>
      <c r="N1127" s="259">
        <v>8621.74</v>
      </c>
      <c r="O1127" s="168">
        <v>0</v>
      </c>
      <c r="P1127" s="175">
        <f t="shared" si="290"/>
        <v>0</v>
      </c>
      <c r="Q1127" s="259">
        <f t="shared" si="291"/>
        <v>0</v>
      </c>
      <c r="R1127" s="168">
        <f t="shared" si="292"/>
        <v>30.930000000000007</v>
      </c>
      <c r="S1127" s="170">
        <f t="shared" si="293"/>
        <v>0.36401082735082979</v>
      </c>
      <c r="T1127" s="168" t="s">
        <v>497</v>
      </c>
      <c r="U1127" s="168" t="s">
        <v>355</v>
      </c>
      <c r="V1127" s="168" t="s">
        <v>448</v>
      </c>
      <c r="W1127" s="174">
        <v>1</v>
      </c>
      <c r="X1127" s="168" t="s">
        <v>346</v>
      </c>
    </row>
    <row r="1128" spans="2:24" hidden="1">
      <c r="B1128" s="658"/>
      <c r="C1128" s="443"/>
      <c r="D1128" s="205">
        <f t="shared" si="284"/>
        <v>2</v>
      </c>
      <c r="E1128" s="168" t="s">
        <v>416</v>
      </c>
      <c r="F1128" s="259">
        <v>2995.1099999999997</v>
      </c>
      <c r="G1128" s="168">
        <v>212.83</v>
      </c>
      <c r="H1128" s="168">
        <v>212.83</v>
      </c>
      <c r="I1128" s="176">
        <f t="shared" si="287"/>
        <v>1</v>
      </c>
      <c r="J1128" s="168">
        <v>20.68</v>
      </c>
      <c r="K1128" s="176">
        <f t="shared" si="288"/>
        <v>9.7166752807404957E-2</v>
      </c>
      <c r="L1128" s="259">
        <v>156.72999999999999</v>
      </c>
      <c r="M1128" s="176">
        <f t="shared" si="289"/>
        <v>1.0971667528074049</v>
      </c>
      <c r="N1128" s="259">
        <v>3241.18</v>
      </c>
      <c r="O1128" s="168">
        <v>1.57</v>
      </c>
      <c r="P1128" s="175">
        <f t="shared" si="290"/>
        <v>7.3767795893436077E-3</v>
      </c>
      <c r="Q1128" s="259">
        <f t="shared" si="291"/>
        <v>246.06610000000001</v>
      </c>
      <c r="R1128" s="168">
        <f t="shared" si="292"/>
        <v>19.110000000000007</v>
      </c>
      <c r="S1128" s="170">
        <f t="shared" si="293"/>
        <v>8.9789973218061384E-2</v>
      </c>
      <c r="T1128" s="168" t="s">
        <v>502</v>
      </c>
      <c r="U1128" s="168" t="s">
        <v>316</v>
      </c>
      <c r="V1128" s="168" t="s">
        <v>384</v>
      </c>
      <c r="W1128" s="174">
        <v>1</v>
      </c>
      <c r="X1128" s="168" t="s">
        <v>346</v>
      </c>
    </row>
    <row r="1129" spans="2:24" hidden="1">
      <c r="B1129" s="658"/>
      <c r="C1129" s="443"/>
      <c r="D1129" s="205">
        <f t="shared" si="284"/>
        <v>3</v>
      </c>
      <c r="E1129" s="168" t="s">
        <v>370</v>
      </c>
      <c r="F1129" s="259">
        <v>2101.58</v>
      </c>
      <c r="G1129" s="168">
        <v>71.400000000000006</v>
      </c>
      <c r="H1129" s="168">
        <v>71.400000000000006</v>
      </c>
      <c r="I1129" s="176">
        <f t="shared" si="287"/>
        <v>1</v>
      </c>
      <c r="J1129" s="168">
        <v>6.94</v>
      </c>
      <c r="K1129" s="176">
        <f t="shared" si="288"/>
        <v>9.719887955182073E-2</v>
      </c>
      <c r="L1129" s="259">
        <v>335.18</v>
      </c>
      <c r="M1129" s="176">
        <f t="shared" si="289"/>
        <v>1.0971988795518206</v>
      </c>
      <c r="N1129" s="259">
        <v>2326.15</v>
      </c>
      <c r="O1129" s="168">
        <v>0.67</v>
      </c>
      <c r="P1129" s="175">
        <f t="shared" si="290"/>
        <v>9.3837535014005598E-3</v>
      </c>
      <c r="Q1129" s="259">
        <f t="shared" si="291"/>
        <v>224.57060000000001</v>
      </c>
      <c r="R1129" s="168">
        <f t="shared" si="292"/>
        <v>6.2699999999999978</v>
      </c>
      <c r="S1129" s="170">
        <f t="shared" si="293"/>
        <v>8.7815126050420134E-2</v>
      </c>
      <c r="T1129" s="168" t="s">
        <v>502</v>
      </c>
      <c r="U1129" s="168" t="s">
        <v>364</v>
      </c>
      <c r="V1129" s="168" t="s">
        <v>366</v>
      </c>
      <c r="W1129" s="174">
        <v>1</v>
      </c>
      <c r="X1129" s="168" t="s">
        <v>151</v>
      </c>
    </row>
    <row r="1130" spans="2:24" hidden="1">
      <c r="B1130" s="658"/>
      <c r="C1130" s="443"/>
      <c r="D1130" s="205">
        <f t="shared" si="284"/>
        <v>4</v>
      </c>
      <c r="E1130" s="168" t="s">
        <v>453</v>
      </c>
      <c r="F1130" s="259">
        <v>1703.01</v>
      </c>
      <c r="G1130" s="168">
        <v>70.150000000000006</v>
      </c>
      <c r="H1130" s="168">
        <v>70.150000000000006</v>
      </c>
      <c r="I1130" s="176">
        <f t="shared" si="287"/>
        <v>1</v>
      </c>
      <c r="J1130" s="168">
        <v>6.06</v>
      </c>
      <c r="K1130" s="176">
        <f t="shared" si="288"/>
        <v>8.6386315039201703E-2</v>
      </c>
      <c r="L1130" s="259">
        <v>318.32</v>
      </c>
      <c r="M1130" s="176">
        <f t="shared" si="289"/>
        <v>1.0863863150392017</v>
      </c>
      <c r="N1130" s="259">
        <v>1929.02</v>
      </c>
      <c r="O1130" s="168">
        <v>0.71</v>
      </c>
      <c r="P1130" s="175">
        <f t="shared" si="290"/>
        <v>1.0121168923734852E-2</v>
      </c>
      <c r="Q1130" s="259">
        <f t="shared" si="291"/>
        <v>226.00719999999998</v>
      </c>
      <c r="R1130" s="168">
        <f t="shared" si="292"/>
        <v>5.3500000000000023</v>
      </c>
      <c r="S1130" s="170">
        <f t="shared" si="293"/>
        <v>7.6265146115466878E-2</v>
      </c>
      <c r="T1130" s="168" t="s">
        <v>502</v>
      </c>
      <c r="U1130" s="168" t="s">
        <v>364</v>
      </c>
      <c r="V1130" s="168" t="s">
        <v>366</v>
      </c>
      <c r="W1130" s="174">
        <v>1</v>
      </c>
      <c r="X1130" s="168" t="s">
        <v>143</v>
      </c>
    </row>
    <row r="1131" spans="2:24" hidden="1">
      <c r="B1131" s="658"/>
      <c r="C1131" s="443"/>
      <c r="D1131" s="205">
        <f t="shared" si="284"/>
        <v>5</v>
      </c>
      <c r="E1131" s="168" t="s">
        <v>424</v>
      </c>
      <c r="F1131" s="259">
        <v>1665.6</v>
      </c>
      <c r="G1131" s="168">
        <v>82.11</v>
      </c>
      <c r="H1131" s="168">
        <v>82.11</v>
      </c>
      <c r="I1131" s="176">
        <f t="shared" si="287"/>
        <v>1</v>
      </c>
      <c r="J1131" s="168">
        <v>5.32</v>
      </c>
      <c r="K1131" s="176">
        <f t="shared" si="288"/>
        <v>6.4791133844842294E-2</v>
      </c>
      <c r="L1131" s="259">
        <v>355.14</v>
      </c>
      <c r="M1131" s="176">
        <f t="shared" si="289"/>
        <v>1.0647911338448424</v>
      </c>
      <c r="N1131" s="259">
        <v>1889.34</v>
      </c>
      <c r="O1131" s="168">
        <v>0.63</v>
      </c>
      <c r="P1131" s="175">
        <f t="shared" si="290"/>
        <v>7.6726342710997444E-3</v>
      </c>
      <c r="Q1131" s="259">
        <f t="shared" si="291"/>
        <v>223.73820000000001</v>
      </c>
      <c r="R1131" s="168">
        <f t="shared" si="292"/>
        <v>4.6900000000000075</v>
      </c>
      <c r="S1131" s="170">
        <f t="shared" si="293"/>
        <v>5.7118499573742633E-2</v>
      </c>
      <c r="T1131" s="168" t="s">
        <v>502</v>
      </c>
      <c r="U1131" s="168" t="s">
        <v>364</v>
      </c>
      <c r="V1131" s="168" t="s">
        <v>366</v>
      </c>
      <c r="W1131" s="174">
        <v>1</v>
      </c>
      <c r="X1131" s="168" t="s">
        <v>140</v>
      </c>
    </row>
    <row r="1132" spans="2:24" hidden="1">
      <c r="B1132" s="658"/>
      <c r="C1132" s="443"/>
      <c r="D1132" s="205">
        <f t="shared" si="284"/>
        <v>6</v>
      </c>
      <c r="E1132" s="168" t="s">
        <v>359</v>
      </c>
      <c r="F1132" s="259">
        <v>1655.81</v>
      </c>
      <c r="G1132" s="168">
        <v>76.569999999999993</v>
      </c>
      <c r="H1132" s="168">
        <v>76.569999999999993</v>
      </c>
      <c r="I1132" s="176">
        <f t="shared" si="287"/>
        <v>1</v>
      </c>
      <c r="J1132" s="168">
        <v>7.62</v>
      </c>
      <c r="K1132" s="176">
        <f t="shared" si="288"/>
        <v>9.9516782029515485E-2</v>
      </c>
      <c r="L1132" s="259">
        <v>313.60000000000002</v>
      </c>
      <c r="M1132" s="176">
        <f t="shared" si="289"/>
        <v>1.0995167820295155</v>
      </c>
      <c r="N1132" s="259">
        <v>2389.63</v>
      </c>
      <c r="O1132" s="168">
        <v>2.34</v>
      </c>
      <c r="P1132" s="175">
        <f t="shared" si="290"/>
        <v>3.0560271646859084E-2</v>
      </c>
      <c r="Q1132" s="259">
        <f t="shared" si="291"/>
        <v>733.82399999999996</v>
      </c>
      <c r="R1132" s="168">
        <f t="shared" si="292"/>
        <v>5.2800000000000047</v>
      </c>
      <c r="S1132" s="170">
        <f t="shared" si="293"/>
        <v>6.8956510382656461E-2</v>
      </c>
      <c r="T1132" s="168" t="s">
        <v>502</v>
      </c>
      <c r="U1132" s="168" t="s">
        <v>316</v>
      </c>
      <c r="V1132" s="168" t="s">
        <v>384</v>
      </c>
      <c r="W1132" s="174">
        <v>1</v>
      </c>
      <c r="X1132" s="168" t="s">
        <v>346</v>
      </c>
    </row>
    <row r="1133" spans="2:24" hidden="1">
      <c r="B1133" s="658"/>
      <c r="C1133" s="443"/>
      <c r="D1133" s="205">
        <f t="shared" si="284"/>
        <v>7</v>
      </c>
      <c r="E1133" s="168" t="s">
        <v>385</v>
      </c>
      <c r="F1133" s="259">
        <v>1542.2</v>
      </c>
      <c r="G1133" s="168">
        <v>66.540000000000006</v>
      </c>
      <c r="H1133" s="168">
        <v>66.540000000000006</v>
      </c>
      <c r="I1133" s="176">
        <f t="shared" si="287"/>
        <v>1</v>
      </c>
      <c r="J1133" s="168">
        <v>4.3099999999999996</v>
      </c>
      <c r="K1133" s="176">
        <f t="shared" si="288"/>
        <v>6.4773068830778463E-2</v>
      </c>
      <c r="L1133" s="259">
        <v>410.16</v>
      </c>
      <c r="M1133" s="176">
        <f t="shared" si="289"/>
        <v>1.0647730688307786</v>
      </c>
      <c r="N1133" s="259">
        <v>1767.79</v>
      </c>
      <c r="O1133" s="168">
        <v>0.55000000000000004</v>
      </c>
      <c r="P1133" s="175">
        <f t="shared" si="290"/>
        <v>8.2657048391944696E-3</v>
      </c>
      <c r="Q1133" s="259">
        <f t="shared" si="291"/>
        <v>225.58800000000002</v>
      </c>
      <c r="R1133" s="168">
        <f t="shared" si="292"/>
        <v>3.7600000000000025</v>
      </c>
      <c r="S1133" s="170">
        <f t="shared" si="293"/>
        <v>5.6507363991584042E-2</v>
      </c>
      <c r="T1133" s="168" t="s">
        <v>502</v>
      </c>
      <c r="U1133" s="168" t="s">
        <v>316</v>
      </c>
      <c r="V1133" s="168" t="s">
        <v>348</v>
      </c>
      <c r="W1133" s="174">
        <v>1</v>
      </c>
      <c r="X1133" s="168" t="s">
        <v>346</v>
      </c>
    </row>
    <row r="1134" spans="2:24" hidden="1">
      <c r="B1134" s="658"/>
      <c r="C1134" s="443"/>
      <c r="D1134" s="205">
        <f t="shared" si="284"/>
        <v>8</v>
      </c>
      <c r="E1134" s="168" t="s">
        <v>369</v>
      </c>
      <c r="F1134" s="259">
        <v>1519.42</v>
      </c>
      <c r="G1134" s="168">
        <v>69.260000000000005</v>
      </c>
      <c r="H1134" s="168">
        <v>69.260000000000005</v>
      </c>
      <c r="I1134" s="176">
        <f t="shared" si="287"/>
        <v>1</v>
      </c>
      <c r="J1134" s="168">
        <v>4.49</v>
      </c>
      <c r="K1134" s="176">
        <f t="shared" si="288"/>
        <v>6.4828183655789781E-2</v>
      </c>
      <c r="L1134" s="259">
        <v>388.6</v>
      </c>
      <c r="M1134" s="176">
        <f t="shared" si="289"/>
        <v>1.0648281836557898</v>
      </c>
      <c r="N1134" s="259">
        <v>1744.81</v>
      </c>
      <c r="O1134" s="168">
        <v>0.57999999999999996</v>
      </c>
      <c r="P1134" s="175">
        <f t="shared" si="290"/>
        <v>8.374241986716718E-3</v>
      </c>
      <c r="Q1134" s="259">
        <f t="shared" si="291"/>
        <v>225.38800000000001</v>
      </c>
      <c r="R1134" s="168">
        <f t="shared" si="292"/>
        <v>3.9099999999999948</v>
      </c>
      <c r="S1134" s="170">
        <f t="shared" si="293"/>
        <v>5.6453941669072978E-2</v>
      </c>
      <c r="T1134" s="168" t="s">
        <v>502</v>
      </c>
      <c r="U1134" s="168" t="s">
        <v>364</v>
      </c>
      <c r="V1134" s="168" t="s">
        <v>366</v>
      </c>
      <c r="W1134" s="174">
        <v>1</v>
      </c>
      <c r="X1134" s="168" t="s">
        <v>149</v>
      </c>
    </row>
    <row r="1135" spans="2:24" hidden="1">
      <c r="B1135" s="658"/>
      <c r="C1135" s="443"/>
      <c r="D1135" s="205">
        <f t="shared" si="284"/>
        <v>9</v>
      </c>
      <c r="E1135" s="168" t="s">
        <v>506</v>
      </c>
      <c r="F1135" s="259">
        <v>1451.3600000000001</v>
      </c>
      <c r="G1135" s="168">
        <v>20.86</v>
      </c>
      <c r="H1135" s="168">
        <v>20.86</v>
      </c>
      <c r="I1135" s="176">
        <f t="shared" si="287"/>
        <v>1</v>
      </c>
      <c r="J1135" s="168">
        <v>1.8</v>
      </c>
      <c r="K1135" s="176">
        <f t="shared" si="288"/>
        <v>8.6289549376797697E-2</v>
      </c>
      <c r="L1135" s="259">
        <v>930.36</v>
      </c>
      <c r="M1135" s="176">
        <f t="shared" si="289"/>
        <v>1.0862895493767977</v>
      </c>
      <c r="N1135" s="259">
        <v>1674.65</v>
      </c>
      <c r="O1135" s="168">
        <v>0.24</v>
      </c>
      <c r="P1135" s="175">
        <f t="shared" si="290"/>
        <v>1.1505273250239693E-2</v>
      </c>
      <c r="Q1135" s="259">
        <f t="shared" si="291"/>
        <v>223.28639999999999</v>
      </c>
      <c r="R1135" s="168">
        <f t="shared" si="292"/>
        <v>1.5600000000000007</v>
      </c>
      <c r="S1135" s="170">
        <f t="shared" si="293"/>
        <v>7.4784276126558039E-2</v>
      </c>
      <c r="T1135" s="168" t="s">
        <v>502</v>
      </c>
      <c r="U1135" s="168" t="s">
        <v>316</v>
      </c>
      <c r="V1135" s="168" t="s">
        <v>445</v>
      </c>
      <c r="W1135" s="174">
        <v>1</v>
      </c>
      <c r="X1135" s="168" t="s">
        <v>143</v>
      </c>
    </row>
    <row r="1136" spans="2:24" hidden="1">
      <c r="B1136" s="658"/>
      <c r="C1136" s="443"/>
      <c r="D1136" s="205">
        <f t="shared" si="284"/>
        <v>10</v>
      </c>
      <c r="E1136" s="168" t="s">
        <v>421</v>
      </c>
      <c r="F1136" s="259">
        <v>1412.23</v>
      </c>
      <c r="G1136" s="168">
        <v>164.49</v>
      </c>
      <c r="H1136" s="168">
        <v>164.49</v>
      </c>
      <c r="I1136" s="176">
        <f t="shared" si="287"/>
        <v>1</v>
      </c>
      <c r="J1136" s="168">
        <v>15.98</v>
      </c>
      <c r="K1136" s="176">
        <f t="shared" si="288"/>
        <v>9.7148762842726E-2</v>
      </c>
      <c r="L1136" s="259">
        <v>102.41</v>
      </c>
      <c r="M1136" s="176">
        <f t="shared" si="289"/>
        <v>1.0971487628427259</v>
      </c>
      <c r="N1136" s="259">
        <v>1636.51</v>
      </c>
      <c r="O1136" s="168">
        <v>2.19</v>
      </c>
      <c r="P1136" s="175">
        <f t="shared" si="290"/>
        <v>1.3313879263177092E-2</v>
      </c>
      <c r="Q1136" s="259">
        <f t="shared" si="291"/>
        <v>224.27789999999999</v>
      </c>
      <c r="R1136" s="168">
        <f t="shared" si="292"/>
        <v>13.78999999999999</v>
      </c>
      <c r="S1136" s="170">
        <f t="shared" si="293"/>
        <v>8.3834883579548838E-2</v>
      </c>
      <c r="T1136" s="168" t="s">
        <v>497</v>
      </c>
      <c r="U1136" s="168" t="s">
        <v>355</v>
      </c>
      <c r="V1136" s="168" t="s">
        <v>760</v>
      </c>
      <c r="W1136" s="174">
        <v>1</v>
      </c>
      <c r="X1136" s="168" t="s">
        <v>346</v>
      </c>
    </row>
    <row r="1137" spans="2:24" hidden="1">
      <c r="B1137" s="657">
        <v>45983</v>
      </c>
      <c r="C1137" s="443" t="str">
        <f t="shared" ref="C1137" si="298">RIGHT(TEXT(B1137,"aaa"),1)</f>
        <v>六</v>
      </c>
      <c r="D1137" s="205">
        <f t="shared" si="284"/>
        <v>1</v>
      </c>
      <c r="E1137" s="168" t="s">
        <v>447</v>
      </c>
      <c r="F1137" s="259">
        <v>8939.51</v>
      </c>
      <c r="G1137" s="168">
        <v>82.13</v>
      </c>
      <c r="H1137" s="168">
        <v>114.2</v>
      </c>
      <c r="I1137" s="176">
        <f t="shared" si="287"/>
        <v>1.390478509679776</v>
      </c>
      <c r="J1137" s="168">
        <v>0</v>
      </c>
      <c r="K1137" s="176">
        <f t="shared" si="288"/>
        <v>0</v>
      </c>
      <c r="L1137" s="259">
        <v>278.75</v>
      </c>
      <c r="M1137" s="176">
        <f t="shared" si="289"/>
        <v>1.390478509679776</v>
      </c>
      <c r="N1137" s="259">
        <v>8939.51</v>
      </c>
      <c r="O1137" s="168">
        <v>0</v>
      </c>
      <c r="P1137" s="175">
        <f t="shared" si="290"/>
        <v>0</v>
      </c>
      <c r="Q1137" s="259">
        <f t="shared" si="291"/>
        <v>0</v>
      </c>
      <c r="R1137" s="168">
        <f t="shared" si="292"/>
        <v>32.070000000000007</v>
      </c>
      <c r="S1137" s="170">
        <f t="shared" si="293"/>
        <v>0.3904785096797761</v>
      </c>
      <c r="T1137" s="168" t="s">
        <v>497</v>
      </c>
      <c r="U1137" s="168" t="s">
        <v>355</v>
      </c>
      <c r="V1137" s="168" t="s">
        <v>448</v>
      </c>
      <c r="W1137" s="174">
        <v>1</v>
      </c>
      <c r="X1137" s="168" t="s">
        <v>346</v>
      </c>
    </row>
    <row r="1138" spans="2:24" hidden="1">
      <c r="B1138" s="658"/>
      <c r="C1138" s="443"/>
      <c r="D1138" s="205">
        <f t="shared" si="284"/>
        <v>2</v>
      </c>
      <c r="E1138" s="168" t="s">
        <v>388</v>
      </c>
      <c r="F1138" s="259">
        <v>3550</v>
      </c>
      <c r="G1138" s="168">
        <v>7149</v>
      </c>
      <c r="H1138" s="168">
        <v>7149</v>
      </c>
      <c r="I1138" s="176">
        <f t="shared" si="287"/>
        <v>1</v>
      </c>
      <c r="J1138" s="168">
        <v>200</v>
      </c>
      <c r="K1138" s="176">
        <f t="shared" si="288"/>
        <v>2.7975940691005736E-2</v>
      </c>
      <c r="L1138" s="259">
        <v>17.75</v>
      </c>
      <c r="M1138" s="176">
        <f t="shared" si="289"/>
        <v>1.0279759406910058</v>
      </c>
      <c r="N1138" s="259">
        <v>3550</v>
      </c>
      <c r="O1138" s="168">
        <v>0</v>
      </c>
      <c r="P1138" s="175">
        <f t="shared" si="290"/>
        <v>0</v>
      </c>
      <c r="Q1138" s="259">
        <f t="shared" si="291"/>
        <v>0</v>
      </c>
      <c r="R1138" s="168">
        <f t="shared" si="292"/>
        <v>200</v>
      </c>
      <c r="S1138" s="170">
        <f t="shared" si="293"/>
        <v>2.7975940691005736E-2</v>
      </c>
      <c r="T1138" s="168" t="s">
        <v>497</v>
      </c>
      <c r="U1138" s="168" t="s">
        <v>364</v>
      </c>
      <c r="V1138" s="168" t="s">
        <v>389</v>
      </c>
      <c r="W1138" s="174">
        <v>1</v>
      </c>
      <c r="X1138" s="168" t="s">
        <v>176</v>
      </c>
    </row>
    <row r="1139" spans="2:24" hidden="1">
      <c r="B1139" s="658"/>
      <c r="C1139" s="443"/>
      <c r="D1139" s="205">
        <f t="shared" si="284"/>
        <v>3</v>
      </c>
      <c r="E1139" s="168" t="s">
        <v>365</v>
      </c>
      <c r="F1139" s="259">
        <v>1766.73</v>
      </c>
      <c r="G1139" s="168">
        <v>33.549999999999997</v>
      </c>
      <c r="H1139" s="168">
        <v>33.549999999999997</v>
      </c>
      <c r="I1139" s="176">
        <f t="shared" si="287"/>
        <v>1</v>
      </c>
      <c r="J1139" s="168">
        <v>2.35</v>
      </c>
      <c r="K1139" s="176">
        <f t="shared" si="288"/>
        <v>7.0044709388971699E-2</v>
      </c>
      <c r="L1139" s="259">
        <v>814.16</v>
      </c>
      <c r="M1139" s="176">
        <f t="shared" si="289"/>
        <v>1.0700447093889718</v>
      </c>
      <c r="N1139" s="259">
        <v>1913.28</v>
      </c>
      <c r="O1139" s="168">
        <v>0.18</v>
      </c>
      <c r="P1139" s="175">
        <f t="shared" si="290"/>
        <v>5.3651266766020864E-3</v>
      </c>
      <c r="Q1139" s="259">
        <f t="shared" si="291"/>
        <v>146.5488</v>
      </c>
      <c r="R1139" s="168">
        <f t="shared" si="292"/>
        <v>2.1700000000000013</v>
      </c>
      <c r="S1139" s="170">
        <f t="shared" si="293"/>
        <v>6.4679582712369635E-2</v>
      </c>
      <c r="T1139" s="168" t="s">
        <v>502</v>
      </c>
      <c r="U1139" s="168" t="s">
        <v>364</v>
      </c>
      <c r="V1139" s="168" t="s">
        <v>366</v>
      </c>
      <c r="W1139" s="174">
        <v>1</v>
      </c>
      <c r="X1139" s="168" t="s">
        <v>133</v>
      </c>
    </row>
    <row r="1140" spans="2:24" hidden="1">
      <c r="B1140" s="658"/>
      <c r="C1140" s="443"/>
      <c r="D1140" s="205">
        <f t="shared" ref="D1140:D1203" si="299">D1130</f>
        <v>4</v>
      </c>
      <c r="E1140" s="168" t="s">
        <v>370</v>
      </c>
      <c r="F1140" s="259">
        <v>1699.3600000000001</v>
      </c>
      <c r="G1140" s="168">
        <v>87.57</v>
      </c>
      <c r="H1140" s="168">
        <v>87.57</v>
      </c>
      <c r="I1140" s="176">
        <f t="shared" si="287"/>
        <v>1</v>
      </c>
      <c r="J1140" s="168">
        <v>5.52</v>
      </c>
      <c r="K1140" s="176">
        <f t="shared" si="288"/>
        <v>6.3035286056868797E-2</v>
      </c>
      <c r="L1140" s="259">
        <v>335.18</v>
      </c>
      <c r="M1140" s="176">
        <f t="shared" si="289"/>
        <v>1.0630352860568688</v>
      </c>
      <c r="N1140" s="259">
        <v>1850.19</v>
      </c>
      <c r="O1140" s="168">
        <v>0.45</v>
      </c>
      <c r="P1140" s="175">
        <f t="shared" si="290"/>
        <v>5.1387461459403913E-3</v>
      </c>
      <c r="Q1140" s="259">
        <f t="shared" si="291"/>
        <v>150.83100000000002</v>
      </c>
      <c r="R1140" s="168">
        <f t="shared" si="292"/>
        <v>5.0699999999999958</v>
      </c>
      <c r="S1140" s="170">
        <f t="shared" si="293"/>
        <v>5.7896539910928357E-2</v>
      </c>
      <c r="T1140" s="168" t="s">
        <v>502</v>
      </c>
      <c r="U1140" s="168" t="s">
        <v>364</v>
      </c>
      <c r="V1140" s="168" t="s">
        <v>366</v>
      </c>
      <c r="W1140" s="174">
        <v>1</v>
      </c>
      <c r="X1140" s="168" t="s">
        <v>151</v>
      </c>
    </row>
    <row r="1141" spans="2:24" hidden="1">
      <c r="B1141" s="658"/>
      <c r="C1141" s="443"/>
      <c r="D1141" s="205">
        <f t="shared" si="299"/>
        <v>5</v>
      </c>
      <c r="E1141" s="168" t="s">
        <v>359</v>
      </c>
      <c r="F1141" s="259">
        <v>1580.54</v>
      </c>
      <c r="G1141" s="168">
        <v>78.88</v>
      </c>
      <c r="H1141" s="168">
        <v>78.88</v>
      </c>
      <c r="I1141" s="176">
        <f t="shared" si="287"/>
        <v>1</v>
      </c>
      <c r="J1141" s="168">
        <v>5.52</v>
      </c>
      <c r="K1141" s="176">
        <f t="shared" si="288"/>
        <v>6.9979716024340763E-2</v>
      </c>
      <c r="L1141" s="259">
        <v>313.60000000000002</v>
      </c>
      <c r="M1141" s="176">
        <f t="shared" si="289"/>
        <v>1.0699797160243407</v>
      </c>
      <c r="N1141" s="259">
        <v>1731.07</v>
      </c>
      <c r="O1141" s="168">
        <v>0.48</v>
      </c>
      <c r="P1141" s="175">
        <f t="shared" si="290"/>
        <v>6.0851926977687626E-3</v>
      </c>
      <c r="Q1141" s="259">
        <f t="shared" si="291"/>
        <v>150.52799999999999</v>
      </c>
      <c r="R1141" s="168">
        <f t="shared" si="292"/>
        <v>5.0399999999999956</v>
      </c>
      <c r="S1141" s="170">
        <f t="shared" si="293"/>
        <v>6.3894523326571959E-2</v>
      </c>
      <c r="T1141" s="168" t="s">
        <v>502</v>
      </c>
      <c r="U1141" s="168" t="s">
        <v>316</v>
      </c>
      <c r="V1141" s="168" t="s">
        <v>384</v>
      </c>
      <c r="W1141" s="174">
        <v>1</v>
      </c>
      <c r="X1141" s="168" t="s">
        <v>346</v>
      </c>
    </row>
    <row r="1142" spans="2:24" hidden="1">
      <c r="B1142" s="658"/>
      <c r="C1142" s="443"/>
      <c r="D1142" s="205">
        <f t="shared" si="299"/>
        <v>6</v>
      </c>
      <c r="E1142" s="168" t="s">
        <v>343</v>
      </c>
      <c r="F1142" s="259">
        <v>1348.5800000000002</v>
      </c>
      <c r="G1142" s="168">
        <v>157.80000000000001</v>
      </c>
      <c r="H1142" s="168">
        <v>157.80000000000001</v>
      </c>
      <c r="I1142" s="176">
        <f t="shared" si="287"/>
        <v>1</v>
      </c>
      <c r="J1142" s="168">
        <v>7.73</v>
      </c>
      <c r="K1142" s="176">
        <f t="shared" si="288"/>
        <v>4.8986058301647657E-2</v>
      </c>
      <c r="L1142" s="259">
        <v>194.04</v>
      </c>
      <c r="M1142" s="176">
        <f t="shared" si="289"/>
        <v>1.0489860583016475</v>
      </c>
      <c r="N1142" s="259">
        <v>1499.93</v>
      </c>
      <c r="O1142" s="168">
        <v>0.78</v>
      </c>
      <c r="P1142" s="175">
        <f t="shared" si="290"/>
        <v>4.9429657794676802E-3</v>
      </c>
      <c r="Q1142" s="259">
        <f t="shared" si="291"/>
        <v>151.35120000000001</v>
      </c>
      <c r="R1142" s="168">
        <f t="shared" si="292"/>
        <v>6.9499999999999895</v>
      </c>
      <c r="S1142" s="170">
        <f t="shared" si="293"/>
        <v>4.4043092522179902E-2</v>
      </c>
      <c r="T1142" s="168" t="s">
        <v>502</v>
      </c>
      <c r="U1142" s="168" t="s">
        <v>316</v>
      </c>
      <c r="V1142" s="168" t="s">
        <v>445</v>
      </c>
      <c r="W1142" s="174">
        <v>1</v>
      </c>
      <c r="X1142" s="168" t="s">
        <v>179</v>
      </c>
    </row>
    <row r="1143" spans="2:24" hidden="1">
      <c r="B1143" s="658"/>
      <c r="C1143" s="443"/>
      <c r="D1143" s="205">
        <f t="shared" si="299"/>
        <v>7</v>
      </c>
      <c r="E1143" s="168" t="s">
        <v>424</v>
      </c>
      <c r="F1143" s="259">
        <v>1342.4299999999998</v>
      </c>
      <c r="G1143" s="168">
        <v>100.08</v>
      </c>
      <c r="H1143" s="168">
        <v>100.08</v>
      </c>
      <c r="I1143" s="176">
        <f t="shared" si="287"/>
        <v>1</v>
      </c>
      <c r="J1143" s="168">
        <v>4.2</v>
      </c>
      <c r="K1143" s="176">
        <f t="shared" si="288"/>
        <v>4.1966426858513192E-2</v>
      </c>
      <c r="L1143" s="259">
        <v>355.14</v>
      </c>
      <c r="M1143" s="176">
        <f t="shared" si="289"/>
        <v>1.0419664268585132</v>
      </c>
      <c r="N1143" s="259">
        <v>1491.59</v>
      </c>
      <c r="O1143" s="168">
        <v>0.42</v>
      </c>
      <c r="P1143" s="175">
        <f t="shared" si="290"/>
        <v>4.1966426858513189E-3</v>
      </c>
      <c r="Q1143" s="259">
        <f t="shared" si="291"/>
        <v>149.15879999999999</v>
      </c>
      <c r="R1143" s="168">
        <f t="shared" si="292"/>
        <v>3.7800000000000029</v>
      </c>
      <c r="S1143" s="170">
        <f t="shared" si="293"/>
        <v>3.7769784172661899E-2</v>
      </c>
      <c r="T1143" s="168" t="s">
        <v>502</v>
      </c>
      <c r="U1143" s="168" t="s">
        <v>364</v>
      </c>
      <c r="V1143" s="168" t="s">
        <v>366</v>
      </c>
      <c r="W1143" s="174">
        <v>1</v>
      </c>
      <c r="X1143" s="168" t="s">
        <v>140</v>
      </c>
    </row>
    <row r="1144" spans="2:24" hidden="1">
      <c r="B1144" s="658"/>
      <c r="C1144" s="443"/>
      <c r="D1144" s="205">
        <f t="shared" si="299"/>
        <v>8</v>
      </c>
      <c r="E1144" s="168" t="s">
        <v>453</v>
      </c>
      <c r="F1144" s="259">
        <v>1324.21</v>
      </c>
      <c r="G1144" s="168">
        <v>82.62</v>
      </c>
      <c r="H1144" s="168">
        <v>82.62</v>
      </c>
      <c r="I1144" s="176">
        <f t="shared" si="287"/>
        <v>1</v>
      </c>
      <c r="J1144" s="168">
        <v>4.63</v>
      </c>
      <c r="K1144" s="176">
        <f t="shared" si="288"/>
        <v>5.6039699830549503E-2</v>
      </c>
      <c r="L1144" s="259">
        <v>318.32</v>
      </c>
      <c r="M1144" s="176">
        <f t="shared" si="289"/>
        <v>1.0560396998305495</v>
      </c>
      <c r="N1144" s="259">
        <v>1473.82</v>
      </c>
      <c r="O1144" s="168">
        <v>0.47</v>
      </c>
      <c r="P1144" s="175">
        <f t="shared" si="290"/>
        <v>5.6886952311788908E-3</v>
      </c>
      <c r="Q1144" s="259">
        <f t="shared" si="291"/>
        <v>149.6104</v>
      </c>
      <c r="R1144" s="168">
        <f t="shared" si="292"/>
        <v>4.1599999999999957</v>
      </c>
      <c r="S1144" s="170">
        <f t="shared" si="293"/>
        <v>5.0351004599370558E-2</v>
      </c>
      <c r="T1144" s="168" t="s">
        <v>502</v>
      </c>
      <c r="U1144" s="168" t="s">
        <v>364</v>
      </c>
      <c r="V1144" s="168" t="s">
        <v>366</v>
      </c>
      <c r="W1144" s="174">
        <v>1</v>
      </c>
      <c r="X1144" s="168" t="s">
        <v>143</v>
      </c>
    </row>
    <row r="1145" spans="2:24" hidden="1">
      <c r="B1145" s="658"/>
      <c r="C1145" s="443"/>
      <c r="D1145" s="205">
        <f t="shared" si="299"/>
        <v>9</v>
      </c>
      <c r="E1145" s="168" t="s">
        <v>575</v>
      </c>
      <c r="F1145" s="259">
        <v>1230.25</v>
      </c>
      <c r="G1145" s="168">
        <v>213.15</v>
      </c>
      <c r="H1145" s="168">
        <v>213.15</v>
      </c>
      <c r="I1145" s="176">
        <f t="shared" si="287"/>
        <v>1</v>
      </c>
      <c r="J1145" s="168">
        <v>7.46</v>
      </c>
      <c r="K1145" s="176">
        <f t="shared" si="288"/>
        <v>3.4998827117053717E-2</v>
      </c>
      <c r="L1145" s="259">
        <v>185</v>
      </c>
      <c r="M1145" s="176">
        <f t="shared" si="289"/>
        <v>1.0349988271170538</v>
      </c>
      <c r="N1145" s="259">
        <v>1380.1</v>
      </c>
      <c r="O1145" s="168">
        <v>0.81</v>
      </c>
      <c r="P1145" s="175">
        <f t="shared" si="290"/>
        <v>3.8001407459535542E-3</v>
      </c>
      <c r="Q1145" s="259">
        <f t="shared" si="291"/>
        <v>149.85000000000002</v>
      </c>
      <c r="R1145" s="168">
        <f t="shared" si="292"/>
        <v>6.6500000000000075</v>
      </c>
      <c r="S1145" s="170">
        <f t="shared" si="293"/>
        <v>3.1198686371100199E-2</v>
      </c>
      <c r="T1145" s="168" t="s">
        <v>502</v>
      </c>
      <c r="U1145" s="168" t="s">
        <v>316</v>
      </c>
      <c r="V1145" s="168" t="s">
        <v>445</v>
      </c>
      <c r="W1145" s="174">
        <v>1</v>
      </c>
      <c r="X1145" s="168" t="s">
        <v>196</v>
      </c>
    </row>
    <row r="1146" spans="2:24" hidden="1">
      <c r="B1146" s="658"/>
      <c r="C1146" s="443"/>
      <c r="D1146" s="205">
        <f t="shared" si="299"/>
        <v>10</v>
      </c>
      <c r="E1146" s="168" t="s">
        <v>506</v>
      </c>
      <c r="F1146" s="259">
        <v>1125.73</v>
      </c>
      <c r="G1146" s="168">
        <v>24.56</v>
      </c>
      <c r="H1146" s="168">
        <v>24.56</v>
      </c>
      <c r="I1146" s="176">
        <f t="shared" si="287"/>
        <v>1</v>
      </c>
      <c r="J1146" s="168">
        <v>1.37</v>
      </c>
      <c r="K1146" s="176">
        <f t="shared" si="288"/>
        <v>5.5781758957654727E-2</v>
      </c>
      <c r="L1146" s="259">
        <v>930.36</v>
      </c>
      <c r="M1146" s="176">
        <f t="shared" si="289"/>
        <v>1.0557817589576548</v>
      </c>
      <c r="N1146" s="259">
        <v>1274.5899999999999</v>
      </c>
      <c r="O1146" s="168">
        <v>0.16</v>
      </c>
      <c r="P1146" s="175">
        <f t="shared" si="290"/>
        <v>6.5146579804560263E-3</v>
      </c>
      <c r="Q1146" s="259">
        <f t="shared" si="291"/>
        <v>148.85760000000002</v>
      </c>
      <c r="R1146" s="168">
        <f t="shared" si="292"/>
        <v>1.2100000000000011</v>
      </c>
      <c r="S1146" s="170">
        <f t="shared" si="293"/>
        <v>4.9267100977198747E-2</v>
      </c>
      <c r="T1146" s="168" t="s">
        <v>502</v>
      </c>
      <c r="U1146" s="168" t="s">
        <v>316</v>
      </c>
      <c r="V1146" s="168" t="s">
        <v>445</v>
      </c>
      <c r="W1146" s="174">
        <v>1</v>
      </c>
      <c r="X1146" s="168" t="s">
        <v>143</v>
      </c>
    </row>
    <row r="1147" spans="2:24" hidden="1">
      <c r="B1147" s="657">
        <v>45984</v>
      </c>
      <c r="C1147" s="443" t="str">
        <f t="shared" ref="C1147" si="300">RIGHT(TEXT(B1147,"aaa"),1)</f>
        <v>日</v>
      </c>
      <c r="D1147" s="205">
        <f t="shared" si="299"/>
        <v>1</v>
      </c>
      <c r="E1147" s="168" t="s">
        <v>388</v>
      </c>
      <c r="F1147" s="259">
        <v>10650</v>
      </c>
      <c r="G1147" s="168">
        <v>10653</v>
      </c>
      <c r="H1147" s="168">
        <v>10653</v>
      </c>
      <c r="I1147" s="176">
        <f t="shared" si="287"/>
        <v>1</v>
      </c>
      <c r="J1147" s="168">
        <v>600</v>
      </c>
      <c r="K1147" s="176">
        <f t="shared" si="288"/>
        <v>5.6322162771050406E-2</v>
      </c>
      <c r="L1147" s="259">
        <v>17.75</v>
      </c>
      <c r="M1147" s="176">
        <f t="shared" si="289"/>
        <v>1.0563221627710504</v>
      </c>
      <c r="N1147" s="259">
        <v>10650</v>
      </c>
      <c r="O1147" s="168">
        <v>0</v>
      </c>
      <c r="P1147" s="175">
        <f t="shared" si="290"/>
        <v>0</v>
      </c>
      <c r="Q1147" s="259">
        <f t="shared" si="291"/>
        <v>0</v>
      </c>
      <c r="R1147" s="168">
        <f t="shared" si="292"/>
        <v>600</v>
      </c>
      <c r="S1147" s="170">
        <f t="shared" si="293"/>
        <v>5.6322162771050406E-2</v>
      </c>
      <c r="T1147" s="168" t="s">
        <v>497</v>
      </c>
      <c r="U1147" s="168" t="s">
        <v>364</v>
      </c>
      <c r="V1147" s="168" t="s">
        <v>389</v>
      </c>
      <c r="W1147" s="174">
        <v>1</v>
      </c>
      <c r="X1147" s="168" t="s">
        <v>176</v>
      </c>
    </row>
    <row r="1148" spans="2:24" hidden="1">
      <c r="B1148" s="658"/>
      <c r="C1148" s="443"/>
      <c r="D1148" s="205">
        <f t="shared" si="299"/>
        <v>2</v>
      </c>
      <c r="E1148" s="168" t="s">
        <v>447</v>
      </c>
      <c r="F1148" s="259">
        <v>10255.220000000001</v>
      </c>
      <c r="G1148" s="168">
        <v>106.21</v>
      </c>
      <c r="H1148" s="168">
        <v>145.35</v>
      </c>
      <c r="I1148" s="176">
        <f t="shared" si="287"/>
        <v>1.368515205724508</v>
      </c>
      <c r="J1148" s="168">
        <v>0</v>
      </c>
      <c r="K1148" s="176">
        <f t="shared" si="288"/>
        <v>0</v>
      </c>
      <c r="L1148" s="259">
        <v>278.75</v>
      </c>
      <c r="M1148" s="176">
        <f t="shared" si="289"/>
        <v>1.368515205724508</v>
      </c>
      <c r="N1148" s="259">
        <v>10910.28</v>
      </c>
      <c r="O1148" s="168">
        <v>2.35</v>
      </c>
      <c r="P1148" s="175">
        <f t="shared" si="290"/>
        <v>2.2125976838339143E-2</v>
      </c>
      <c r="Q1148" s="259">
        <f t="shared" si="291"/>
        <v>655.0625</v>
      </c>
      <c r="R1148" s="168">
        <f t="shared" si="292"/>
        <v>36.79</v>
      </c>
      <c r="S1148" s="170">
        <f t="shared" si="293"/>
        <v>0.34638922888616891</v>
      </c>
      <c r="T1148" s="168" t="s">
        <v>497</v>
      </c>
      <c r="U1148" s="168" t="s">
        <v>355</v>
      </c>
      <c r="V1148" s="168" t="s">
        <v>448</v>
      </c>
      <c r="W1148" s="174">
        <v>1</v>
      </c>
      <c r="X1148" s="168" t="s">
        <v>346</v>
      </c>
    </row>
    <row r="1149" spans="2:24" hidden="1">
      <c r="B1149" s="658"/>
      <c r="C1149" s="443"/>
      <c r="D1149" s="205">
        <f t="shared" si="299"/>
        <v>3</v>
      </c>
      <c r="E1149" s="168" t="s">
        <v>416</v>
      </c>
      <c r="F1149" s="259">
        <v>3349.3199999999997</v>
      </c>
      <c r="G1149" s="168">
        <v>293.87</v>
      </c>
      <c r="H1149" s="168">
        <v>293.87</v>
      </c>
      <c r="I1149" s="176">
        <f t="shared" si="287"/>
        <v>1</v>
      </c>
      <c r="J1149" s="168">
        <v>29.38</v>
      </c>
      <c r="K1149" s="176">
        <f t="shared" si="288"/>
        <v>9.9976179943512433E-2</v>
      </c>
      <c r="L1149" s="259">
        <v>156.72999999999999</v>
      </c>
      <c r="M1149" s="176">
        <f t="shared" si="289"/>
        <v>1.0999761799435124</v>
      </c>
      <c r="N1149" s="259">
        <v>4604.7299999999996</v>
      </c>
      <c r="O1149" s="168">
        <v>8.01</v>
      </c>
      <c r="P1149" s="175">
        <f t="shared" si="290"/>
        <v>2.7256950352196548E-2</v>
      </c>
      <c r="Q1149" s="259">
        <f t="shared" si="291"/>
        <v>1255.4072999999999</v>
      </c>
      <c r="R1149" s="168">
        <f t="shared" si="292"/>
        <v>21.369999999999997</v>
      </c>
      <c r="S1149" s="170">
        <f t="shared" si="293"/>
        <v>7.2719229591315881E-2</v>
      </c>
      <c r="T1149" s="168" t="s">
        <v>502</v>
      </c>
      <c r="U1149" s="168" t="s">
        <v>316</v>
      </c>
      <c r="V1149" s="168" t="s">
        <v>384</v>
      </c>
      <c r="W1149" s="174">
        <v>1</v>
      </c>
      <c r="X1149" s="168" t="s">
        <v>346</v>
      </c>
    </row>
    <row r="1150" spans="2:24" hidden="1">
      <c r="B1150" s="658"/>
      <c r="C1150" s="443"/>
      <c r="D1150" s="205">
        <f t="shared" si="299"/>
        <v>4</v>
      </c>
      <c r="E1150" s="168" t="s">
        <v>385</v>
      </c>
      <c r="F1150" s="259">
        <v>2555.29</v>
      </c>
      <c r="G1150" s="168">
        <v>92.32</v>
      </c>
      <c r="H1150" s="168">
        <v>92.32</v>
      </c>
      <c r="I1150" s="176">
        <f t="shared" si="287"/>
        <v>1</v>
      </c>
      <c r="J1150" s="168">
        <v>7.15</v>
      </c>
      <c r="K1150" s="176">
        <f t="shared" si="288"/>
        <v>7.7448006932409025E-2</v>
      </c>
      <c r="L1150" s="259">
        <v>410.16</v>
      </c>
      <c r="M1150" s="176">
        <f t="shared" si="289"/>
        <v>1.0774480069324091</v>
      </c>
      <c r="N1150" s="259">
        <v>2932.64</v>
      </c>
      <c r="O1150" s="168">
        <v>0.92</v>
      </c>
      <c r="P1150" s="175">
        <f t="shared" si="290"/>
        <v>9.9653379549393423E-3</v>
      </c>
      <c r="Q1150" s="259">
        <f t="shared" si="291"/>
        <v>377.34720000000004</v>
      </c>
      <c r="R1150" s="168">
        <f t="shared" si="292"/>
        <v>6.2300000000000058</v>
      </c>
      <c r="S1150" s="170">
        <f t="shared" si="293"/>
        <v>6.748266897746974E-2</v>
      </c>
      <c r="T1150" s="168" t="s">
        <v>502</v>
      </c>
      <c r="U1150" s="168" t="s">
        <v>364</v>
      </c>
      <c r="V1150" s="168" t="s">
        <v>348</v>
      </c>
      <c r="W1150" s="174">
        <v>1</v>
      </c>
      <c r="X1150" s="168" t="s">
        <v>346</v>
      </c>
    </row>
    <row r="1151" spans="2:24" hidden="1">
      <c r="B1151" s="658"/>
      <c r="C1151" s="443"/>
      <c r="D1151" s="205">
        <f t="shared" si="299"/>
        <v>5</v>
      </c>
      <c r="E1151" s="168" t="s">
        <v>369</v>
      </c>
      <c r="F1151" s="259">
        <v>2339.37</v>
      </c>
      <c r="G1151" s="168">
        <v>90.32</v>
      </c>
      <c r="H1151" s="168">
        <v>90.32</v>
      </c>
      <c r="I1151" s="176">
        <f t="shared" si="287"/>
        <v>1</v>
      </c>
      <c r="J1151" s="168">
        <v>6.99</v>
      </c>
      <c r="K1151" s="176">
        <f t="shared" si="288"/>
        <v>7.7391496899911441E-2</v>
      </c>
      <c r="L1151" s="259">
        <v>388.6</v>
      </c>
      <c r="M1151" s="176">
        <f t="shared" si="289"/>
        <v>1.0773914968999114</v>
      </c>
      <c r="N1151" s="259">
        <v>2716.31</v>
      </c>
      <c r="O1151" s="168">
        <v>0.97</v>
      </c>
      <c r="P1151" s="175">
        <f t="shared" si="290"/>
        <v>1.0739592559787422E-2</v>
      </c>
      <c r="Q1151" s="259">
        <f t="shared" si="291"/>
        <v>376.94200000000001</v>
      </c>
      <c r="R1151" s="168">
        <f t="shared" si="292"/>
        <v>6.0199999999999951</v>
      </c>
      <c r="S1151" s="170">
        <f t="shared" si="293"/>
        <v>6.6651904340123955E-2</v>
      </c>
      <c r="T1151" s="168" t="s">
        <v>502</v>
      </c>
      <c r="U1151" s="168" t="s">
        <v>364</v>
      </c>
      <c r="V1151" s="168" t="s">
        <v>366</v>
      </c>
      <c r="W1151" s="174">
        <v>1</v>
      </c>
      <c r="X1151" s="168" t="s">
        <v>149</v>
      </c>
    </row>
    <row r="1152" spans="2:24" hidden="1">
      <c r="B1152" s="658"/>
      <c r="C1152" s="443"/>
      <c r="D1152" s="205">
        <f t="shared" si="299"/>
        <v>6</v>
      </c>
      <c r="E1152" s="168" t="s">
        <v>350</v>
      </c>
      <c r="F1152" s="259">
        <v>2269.4</v>
      </c>
      <c r="G1152" s="168">
        <v>160.5</v>
      </c>
      <c r="H1152" s="168">
        <v>160.5</v>
      </c>
      <c r="I1152" s="176">
        <f t="shared" si="287"/>
        <v>1</v>
      </c>
      <c r="J1152" s="168">
        <v>12.42</v>
      </c>
      <c r="K1152" s="176">
        <f t="shared" si="288"/>
        <v>7.7383177570093456E-2</v>
      </c>
      <c r="L1152" s="259">
        <v>212.89</v>
      </c>
      <c r="M1152" s="176">
        <f t="shared" si="289"/>
        <v>1.0773831775700933</v>
      </c>
      <c r="N1152" s="259">
        <v>2644.09</v>
      </c>
      <c r="O1152" s="168">
        <v>1.76</v>
      </c>
      <c r="P1152" s="175">
        <f t="shared" si="290"/>
        <v>1.0965732087227415E-2</v>
      </c>
      <c r="Q1152" s="259">
        <f t="shared" si="291"/>
        <v>374.68639999999999</v>
      </c>
      <c r="R1152" s="168">
        <f t="shared" si="292"/>
        <v>10.659999999999988</v>
      </c>
      <c r="S1152" s="170">
        <f t="shared" si="293"/>
        <v>6.6417445482865961E-2</v>
      </c>
      <c r="T1152" s="168" t="s">
        <v>502</v>
      </c>
      <c r="U1152" s="168" t="s">
        <v>316</v>
      </c>
      <c r="V1152" s="168" t="s">
        <v>754</v>
      </c>
      <c r="W1152" s="174">
        <v>1</v>
      </c>
      <c r="X1152" s="168" t="s">
        <v>346</v>
      </c>
    </row>
    <row r="1153" spans="2:24" hidden="1">
      <c r="B1153" s="658"/>
      <c r="C1153" s="443"/>
      <c r="D1153" s="205">
        <f t="shared" si="299"/>
        <v>7</v>
      </c>
      <c r="E1153" s="168" t="s">
        <v>365</v>
      </c>
      <c r="F1153" s="259">
        <v>1978.4</v>
      </c>
      <c r="G1153" s="168">
        <v>35.380000000000003</v>
      </c>
      <c r="H1153" s="168">
        <v>35.380000000000003</v>
      </c>
      <c r="I1153" s="176">
        <f t="shared" si="287"/>
        <v>1</v>
      </c>
      <c r="J1153" s="168">
        <v>3.53</v>
      </c>
      <c r="K1153" s="176">
        <f t="shared" si="288"/>
        <v>9.9773883550028253E-2</v>
      </c>
      <c r="L1153" s="259">
        <v>814.16</v>
      </c>
      <c r="M1153" s="176">
        <f t="shared" si="289"/>
        <v>1.0997738835500284</v>
      </c>
      <c r="N1153" s="259">
        <v>2873.98</v>
      </c>
      <c r="O1153" s="168">
        <v>1.1000000000000001</v>
      </c>
      <c r="P1153" s="175">
        <f t="shared" si="290"/>
        <v>3.1091011871113624E-2</v>
      </c>
      <c r="Q1153" s="259">
        <f t="shared" si="291"/>
        <v>895.57600000000002</v>
      </c>
      <c r="R1153" s="168">
        <f t="shared" si="292"/>
        <v>2.430000000000001</v>
      </c>
      <c r="S1153" s="170">
        <f t="shared" si="293"/>
        <v>6.8682871678914667E-2</v>
      </c>
      <c r="T1153" s="168" t="s">
        <v>502</v>
      </c>
      <c r="U1153" s="168" t="s">
        <v>364</v>
      </c>
      <c r="V1153" s="168" t="s">
        <v>366</v>
      </c>
      <c r="W1153" s="174">
        <v>1</v>
      </c>
      <c r="X1153" s="168" t="s">
        <v>133</v>
      </c>
    </row>
    <row r="1154" spans="2:24" hidden="1">
      <c r="B1154" s="658"/>
      <c r="C1154" s="443"/>
      <c r="D1154" s="205">
        <f t="shared" si="299"/>
        <v>8</v>
      </c>
      <c r="E1154" s="168" t="s">
        <v>354</v>
      </c>
      <c r="F1154" s="259">
        <v>1974.49</v>
      </c>
      <c r="G1154" s="168">
        <v>333.4</v>
      </c>
      <c r="H1154" s="168">
        <v>333.4</v>
      </c>
      <c r="I1154" s="176">
        <f t="shared" si="287"/>
        <v>1</v>
      </c>
      <c r="J1154" s="168">
        <v>25.8</v>
      </c>
      <c r="K1154" s="176">
        <f t="shared" si="288"/>
        <v>7.7384523095380936E-2</v>
      </c>
      <c r="L1154" s="259">
        <v>95.34</v>
      </c>
      <c r="M1154" s="176">
        <f t="shared" si="289"/>
        <v>1.0773845230953809</v>
      </c>
      <c r="N1154" s="259">
        <v>2459.77</v>
      </c>
      <c r="O1154" s="168">
        <v>5.09</v>
      </c>
      <c r="P1154" s="175">
        <f t="shared" si="290"/>
        <v>1.5266946610677866E-2</v>
      </c>
      <c r="Q1154" s="259">
        <f t="shared" si="291"/>
        <v>485.28059999999999</v>
      </c>
      <c r="R1154" s="168">
        <f t="shared" si="292"/>
        <v>20.710000000000012</v>
      </c>
      <c r="S1154" s="170">
        <f t="shared" si="293"/>
        <v>6.2117576484703098E-2</v>
      </c>
      <c r="T1154" s="168" t="s">
        <v>502</v>
      </c>
      <c r="U1154" s="168" t="s">
        <v>316</v>
      </c>
      <c r="V1154" s="168" t="s">
        <v>445</v>
      </c>
      <c r="W1154" s="174">
        <v>1</v>
      </c>
      <c r="X1154" s="168" t="s">
        <v>346</v>
      </c>
    </row>
    <row r="1155" spans="2:24" hidden="1">
      <c r="B1155" s="658"/>
      <c r="C1155" s="443"/>
      <c r="D1155" s="205">
        <f t="shared" si="299"/>
        <v>9</v>
      </c>
      <c r="E1155" s="168" t="s">
        <v>347</v>
      </c>
      <c r="F1155" s="259">
        <v>1884.2699999999998</v>
      </c>
      <c r="G1155" s="168">
        <v>255.15</v>
      </c>
      <c r="H1155" s="168">
        <v>255.15</v>
      </c>
      <c r="I1155" s="176">
        <f t="shared" si="287"/>
        <v>1</v>
      </c>
      <c r="J1155" s="168">
        <v>23.04</v>
      </c>
      <c r="K1155" s="176">
        <f t="shared" si="288"/>
        <v>9.0299823633156959E-2</v>
      </c>
      <c r="L1155" s="259">
        <v>99.12</v>
      </c>
      <c r="M1155" s="176">
        <f t="shared" si="289"/>
        <v>1.0902998236331569</v>
      </c>
      <c r="N1155" s="259">
        <v>2283.7199999999998</v>
      </c>
      <c r="O1155" s="168">
        <v>4.03</v>
      </c>
      <c r="P1155" s="175">
        <f t="shared" si="290"/>
        <v>1.5794630609445425E-2</v>
      </c>
      <c r="Q1155" s="259">
        <f t="shared" si="291"/>
        <v>399.45360000000005</v>
      </c>
      <c r="R1155" s="168">
        <f t="shared" si="292"/>
        <v>19.009999999999991</v>
      </c>
      <c r="S1155" s="170">
        <f t="shared" si="293"/>
        <v>7.4505193023711502E-2</v>
      </c>
      <c r="T1155" s="168" t="s">
        <v>502</v>
      </c>
      <c r="U1155" s="168" t="s">
        <v>316</v>
      </c>
      <c r="V1155" s="168" t="s">
        <v>351</v>
      </c>
      <c r="W1155" s="174">
        <v>1</v>
      </c>
      <c r="X1155" s="168" t="s">
        <v>346</v>
      </c>
    </row>
    <row r="1156" spans="2:24" hidden="1">
      <c r="B1156" s="658"/>
      <c r="C1156" s="443"/>
      <c r="D1156" s="205">
        <f t="shared" si="299"/>
        <v>10</v>
      </c>
      <c r="E1156" s="168" t="s">
        <v>506</v>
      </c>
      <c r="F1156" s="259">
        <v>1870.0300000000002</v>
      </c>
      <c r="G1156" s="168">
        <v>27.25</v>
      </c>
      <c r="H1156" s="168">
        <v>27.25</v>
      </c>
      <c r="I1156" s="176">
        <f t="shared" si="287"/>
        <v>1</v>
      </c>
      <c r="J1156" s="168">
        <v>2.71</v>
      </c>
      <c r="K1156" s="176">
        <f t="shared" si="288"/>
        <v>9.944954128440367E-2</v>
      </c>
      <c r="L1156" s="259">
        <v>930.36</v>
      </c>
      <c r="M1156" s="176">
        <f t="shared" si="289"/>
        <v>1.0994495412844036</v>
      </c>
      <c r="N1156" s="259">
        <v>2521.2800000000002</v>
      </c>
      <c r="O1156" s="168">
        <v>0.7</v>
      </c>
      <c r="P1156" s="175">
        <f t="shared" si="290"/>
        <v>2.5688073394495411E-2</v>
      </c>
      <c r="Q1156" s="259">
        <f t="shared" si="291"/>
        <v>651.25199999999995</v>
      </c>
      <c r="R1156" s="168">
        <f t="shared" si="292"/>
        <v>2.0100000000000007</v>
      </c>
      <c r="S1156" s="170">
        <f t="shared" si="293"/>
        <v>7.3761467889908283E-2</v>
      </c>
      <c r="T1156" s="168" t="s">
        <v>502</v>
      </c>
      <c r="U1156" s="168" t="s">
        <v>316</v>
      </c>
      <c r="V1156" s="168" t="s">
        <v>445</v>
      </c>
      <c r="W1156" s="174">
        <v>1</v>
      </c>
      <c r="X1156" s="168" t="s">
        <v>143</v>
      </c>
    </row>
    <row r="1157" spans="2:24" hidden="1">
      <c r="B1157" s="657">
        <v>45985</v>
      </c>
      <c r="C1157" s="443" t="str">
        <f t="shared" ref="C1157" si="301">RIGHT(TEXT(B1157,"aaa"),1)</f>
        <v>一</v>
      </c>
      <c r="D1157" s="205">
        <f t="shared" si="299"/>
        <v>1</v>
      </c>
      <c r="E1157" s="168" t="s">
        <v>447</v>
      </c>
      <c r="F1157" s="259">
        <v>13340.98</v>
      </c>
      <c r="G1157" s="168">
        <v>117.84</v>
      </c>
      <c r="H1157" s="168">
        <v>165.1</v>
      </c>
      <c r="I1157" s="176">
        <f t="shared" si="287"/>
        <v>1.4010522742701967</v>
      </c>
      <c r="J1157" s="168">
        <v>0.6</v>
      </c>
      <c r="K1157" s="176">
        <f t="shared" si="288"/>
        <v>5.0916496945010176E-3</v>
      </c>
      <c r="L1157" s="259">
        <v>278.75</v>
      </c>
      <c r="M1157" s="176">
        <f t="shared" si="289"/>
        <v>1.4061439239646978</v>
      </c>
      <c r="N1157" s="259">
        <v>13340.98</v>
      </c>
      <c r="O1157" s="168">
        <v>0</v>
      </c>
      <c r="P1157" s="175">
        <f t="shared" si="290"/>
        <v>0</v>
      </c>
      <c r="Q1157" s="259">
        <f t="shared" si="291"/>
        <v>0</v>
      </c>
      <c r="R1157" s="168">
        <f t="shared" si="292"/>
        <v>47.859999999999985</v>
      </c>
      <c r="S1157" s="170">
        <f t="shared" si="293"/>
        <v>0.40614392396469778</v>
      </c>
      <c r="T1157" s="168" t="s">
        <v>497</v>
      </c>
      <c r="U1157" s="168" t="s">
        <v>355</v>
      </c>
      <c r="V1157" s="168" t="s">
        <v>448</v>
      </c>
      <c r="W1157" s="174">
        <v>1</v>
      </c>
      <c r="X1157" s="168" t="s">
        <v>346</v>
      </c>
    </row>
    <row r="1158" spans="2:24" hidden="1">
      <c r="B1158" s="658"/>
      <c r="C1158" s="443"/>
      <c r="D1158" s="205">
        <f t="shared" si="299"/>
        <v>2</v>
      </c>
      <c r="E1158" s="168" t="s">
        <v>388</v>
      </c>
      <c r="F1158" s="259">
        <v>7100</v>
      </c>
      <c r="G1158" s="168">
        <v>10601</v>
      </c>
      <c r="H1158" s="168">
        <v>10601</v>
      </c>
      <c r="I1158" s="176">
        <f t="shared" si="287"/>
        <v>1</v>
      </c>
      <c r="J1158" s="168">
        <v>400</v>
      </c>
      <c r="K1158" s="176">
        <f t="shared" si="288"/>
        <v>3.773228940665975E-2</v>
      </c>
      <c r="L1158" s="259">
        <v>17.75</v>
      </c>
      <c r="M1158" s="176">
        <f t="shared" si="289"/>
        <v>1.0377322894066598</v>
      </c>
      <c r="N1158" s="259">
        <v>7100</v>
      </c>
      <c r="O1158" s="168">
        <v>0</v>
      </c>
      <c r="P1158" s="175">
        <f t="shared" si="290"/>
        <v>0</v>
      </c>
      <c r="Q1158" s="259">
        <f t="shared" si="291"/>
        <v>0</v>
      </c>
      <c r="R1158" s="168">
        <f t="shared" si="292"/>
        <v>400</v>
      </c>
      <c r="S1158" s="170">
        <f t="shared" si="293"/>
        <v>3.773228940665975E-2</v>
      </c>
      <c r="T1158" s="168" t="s">
        <v>497</v>
      </c>
      <c r="U1158" s="168" t="s">
        <v>364</v>
      </c>
      <c r="V1158" s="168" t="s">
        <v>389</v>
      </c>
      <c r="W1158" s="174">
        <v>1</v>
      </c>
      <c r="X1158" s="168" t="s">
        <v>176</v>
      </c>
    </row>
    <row r="1159" spans="2:24" hidden="1">
      <c r="B1159" s="658"/>
      <c r="C1159" s="443"/>
      <c r="D1159" s="205">
        <f t="shared" si="299"/>
        <v>3</v>
      </c>
      <c r="E1159" s="168" t="s">
        <v>370</v>
      </c>
      <c r="F1159" s="259">
        <v>1877.01</v>
      </c>
      <c r="G1159" s="168">
        <v>89.86</v>
      </c>
      <c r="H1159" s="168">
        <v>89.86</v>
      </c>
      <c r="I1159" s="176">
        <f t="shared" ref="I1159:I1216" si="302">H1159/G1159</f>
        <v>1</v>
      </c>
      <c r="J1159" s="168">
        <v>6.23</v>
      </c>
      <c r="K1159" s="176">
        <f t="shared" ref="K1159:K1216" si="303">J1159/G1159</f>
        <v>6.933006899621634E-2</v>
      </c>
      <c r="L1159" s="259">
        <v>335.18</v>
      </c>
      <c r="M1159" s="176">
        <f t="shared" ref="M1159:M1216" si="304">(H1159+J1159)/G1159</f>
        <v>1.0693300689962164</v>
      </c>
      <c r="N1159" s="259">
        <v>2088.17</v>
      </c>
      <c r="O1159" s="168">
        <v>0.63</v>
      </c>
      <c r="P1159" s="175">
        <f t="shared" ref="P1159:P1216" si="305">O1159/G1159</f>
        <v>7.0109058535499664E-3</v>
      </c>
      <c r="Q1159" s="259">
        <f t="shared" ref="Q1159:Q1216" si="306">O1159*L1159</f>
        <v>211.1634</v>
      </c>
      <c r="R1159" s="168">
        <f t="shared" ref="R1159:R1216" si="307">(H1159+J1159)-G1159-O1159</f>
        <v>5.6000000000000041</v>
      </c>
      <c r="S1159" s="170">
        <f t="shared" ref="S1159:S1216" si="308">R1159/G1159</f>
        <v>6.2319163142666417E-2</v>
      </c>
      <c r="T1159" s="168" t="s">
        <v>502</v>
      </c>
      <c r="U1159" s="168" t="s">
        <v>364</v>
      </c>
      <c r="V1159" s="168" t="s">
        <v>366</v>
      </c>
      <c r="W1159" s="174">
        <v>1</v>
      </c>
      <c r="X1159" s="168" t="s">
        <v>151</v>
      </c>
    </row>
    <row r="1160" spans="2:24" hidden="1">
      <c r="B1160" s="658"/>
      <c r="C1160" s="443"/>
      <c r="D1160" s="205">
        <f t="shared" si="299"/>
        <v>4</v>
      </c>
      <c r="E1160" s="168" t="s">
        <v>365</v>
      </c>
      <c r="F1160" s="259">
        <v>1856.2899999999997</v>
      </c>
      <c r="G1160" s="168">
        <v>33.04</v>
      </c>
      <c r="H1160" s="168">
        <v>33.04</v>
      </c>
      <c r="I1160" s="176">
        <f t="shared" si="302"/>
        <v>1</v>
      </c>
      <c r="J1160" s="168">
        <v>2.54</v>
      </c>
      <c r="K1160" s="176">
        <f t="shared" si="303"/>
        <v>7.6876513317191281E-2</v>
      </c>
      <c r="L1160" s="259">
        <v>814.16</v>
      </c>
      <c r="M1160" s="176">
        <f t="shared" si="304"/>
        <v>1.0768765133171914</v>
      </c>
      <c r="N1160" s="259">
        <v>2067.9699999999998</v>
      </c>
      <c r="O1160" s="168">
        <v>0.26</v>
      </c>
      <c r="P1160" s="175">
        <f t="shared" si="305"/>
        <v>7.8692493946731241E-3</v>
      </c>
      <c r="Q1160" s="259">
        <f t="shared" si="306"/>
        <v>211.6816</v>
      </c>
      <c r="R1160" s="168">
        <f t="shared" si="307"/>
        <v>2.2799999999999994</v>
      </c>
      <c r="S1160" s="170">
        <f t="shared" si="308"/>
        <v>6.9007263922518144E-2</v>
      </c>
      <c r="T1160" s="168" t="s">
        <v>502</v>
      </c>
      <c r="U1160" s="168" t="s">
        <v>364</v>
      </c>
      <c r="V1160" s="168" t="s">
        <v>366</v>
      </c>
      <c r="W1160" s="174">
        <v>1</v>
      </c>
      <c r="X1160" s="168" t="s">
        <v>133</v>
      </c>
    </row>
    <row r="1161" spans="2:24" hidden="1">
      <c r="B1161" s="658"/>
      <c r="C1161" s="443"/>
      <c r="D1161" s="205">
        <f t="shared" si="299"/>
        <v>5</v>
      </c>
      <c r="E1161" s="168" t="s">
        <v>418</v>
      </c>
      <c r="F1161" s="259">
        <v>1725.6799999999998</v>
      </c>
      <c r="G1161" s="168">
        <v>123.67</v>
      </c>
      <c r="H1161" s="168">
        <v>123.67</v>
      </c>
      <c r="I1161" s="176">
        <f t="shared" si="302"/>
        <v>1</v>
      </c>
      <c r="J1161" s="168">
        <v>9.52</v>
      </c>
      <c r="K1161" s="176">
        <f t="shared" si="303"/>
        <v>7.6979057168270387E-2</v>
      </c>
      <c r="L1161" s="259">
        <v>203.5</v>
      </c>
      <c r="M1161" s="176">
        <f t="shared" si="304"/>
        <v>1.0769790571682705</v>
      </c>
      <c r="N1161" s="259">
        <v>1937.32</v>
      </c>
      <c r="O1161" s="168">
        <v>1.04</v>
      </c>
      <c r="P1161" s="175">
        <f t="shared" si="305"/>
        <v>8.4094768335085304E-3</v>
      </c>
      <c r="Q1161" s="259">
        <f t="shared" si="306"/>
        <v>211.64000000000001</v>
      </c>
      <c r="R1161" s="168">
        <f t="shared" si="307"/>
        <v>8.4799999999999969</v>
      </c>
      <c r="S1161" s="170">
        <f t="shared" si="308"/>
        <v>6.8569580334761834E-2</v>
      </c>
      <c r="T1161" s="168" t="s">
        <v>502</v>
      </c>
      <c r="U1161" s="168" t="s">
        <v>316</v>
      </c>
      <c r="V1161" s="168" t="s">
        <v>384</v>
      </c>
      <c r="W1161" s="174">
        <v>1</v>
      </c>
      <c r="X1161" s="168" t="s">
        <v>346</v>
      </c>
    </row>
    <row r="1162" spans="2:24" hidden="1">
      <c r="B1162" s="658"/>
      <c r="C1162" s="443"/>
      <c r="D1162" s="205">
        <f t="shared" si="299"/>
        <v>6</v>
      </c>
      <c r="E1162" s="168" t="s">
        <v>359</v>
      </c>
      <c r="F1162" s="259">
        <v>1558.6</v>
      </c>
      <c r="G1162" s="168">
        <v>104.67</v>
      </c>
      <c r="H1162" s="168">
        <v>104.67</v>
      </c>
      <c r="I1162" s="176">
        <f t="shared" si="302"/>
        <v>1</v>
      </c>
      <c r="J1162" s="168">
        <v>8.06</v>
      </c>
      <c r="K1162" s="176">
        <f t="shared" si="303"/>
        <v>7.7003917072704695E-2</v>
      </c>
      <c r="L1162" s="259">
        <v>313.60000000000002</v>
      </c>
      <c r="M1162" s="176">
        <f t="shared" si="304"/>
        <v>1.0770039170727048</v>
      </c>
      <c r="N1162" s="259">
        <v>2527.62</v>
      </c>
      <c r="O1162" s="168">
        <v>3.09</v>
      </c>
      <c r="P1162" s="175">
        <f t="shared" si="305"/>
        <v>2.9521352823158497E-2</v>
      </c>
      <c r="Q1162" s="259">
        <f t="shared" si="306"/>
        <v>969.024</v>
      </c>
      <c r="R1162" s="168">
        <f t="shared" si="307"/>
        <v>4.9700000000000024</v>
      </c>
      <c r="S1162" s="170">
        <f t="shared" si="308"/>
        <v>4.7482564249546215E-2</v>
      </c>
      <c r="T1162" s="168" t="s">
        <v>502</v>
      </c>
      <c r="U1162" s="168" t="s">
        <v>316</v>
      </c>
      <c r="V1162" s="168" t="s">
        <v>384</v>
      </c>
      <c r="W1162" s="174">
        <v>1</v>
      </c>
      <c r="X1162" s="168" t="s">
        <v>346</v>
      </c>
    </row>
    <row r="1163" spans="2:24" hidden="1">
      <c r="B1163" s="658"/>
      <c r="C1163" s="443"/>
      <c r="D1163" s="205">
        <f t="shared" si="299"/>
        <v>7</v>
      </c>
      <c r="E1163" s="168" t="s">
        <v>385</v>
      </c>
      <c r="F1163" s="259">
        <v>1505.29</v>
      </c>
      <c r="G1163" s="168">
        <v>90.44</v>
      </c>
      <c r="H1163" s="168">
        <v>90.44</v>
      </c>
      <c r="I1163" s="176">
        <f t="shared" si="302"/>
        <v>1</v>
      </c>
      <c r="J1163" s="168">
        <v>4.18</v>
      </c>
      <c r="K1163" s="176">
        <f t="shared" si="303"/>
        <v>4.6218487394957979E-2</v>
      </c>
      <c r="L1163" s="259">
        <v>410.16</v>
      </c>
      <c r="M1163" s="176">
        <f t="shared" si="304"/>
        <v>1.046218487394958</v>
      </c>
      <c r="N1163" s="259">
        <v>1714.47</v>
      </c>
      <c r="O1163" s="168">
        <v>0.51</v>
      </c>
      <c r="P1163" s="175">
        <f t="shared" si="305"/>
        <v>5.6390977443609028E-3</v>
      </c>
      <c r="Q1163" s="259">
        <f t="shared" si="306"/>
        <v>209.1816</v>
      </c>
      <c r="R1163" s="168">
        <f t="shared" si="307"/>
        <v>3.670000000000007</v>
      </c>
      <c r="S1163" s="170">
        <f t="shared" si="308"/>
        <v>4.057938965059716E-2</v>
      </c>
      <c r="T1163" s="168" t="s">
        <v>502</v>
      </c>
      <c r="U1163" s="168" t="s">
        <v>364</v>
      </c>
      <c r="V1163" s="168" t="s">
        <v>348</v>
      </c>
      <c r="W1163" s="174">
        <v>1</v>
      </c>
      <c r="X1163" s="168" t="s">
        <v>346</v>
      </c>
    </row>
    <row r="1164" spans="2:24" hidden="1">
      <c r="B1164" s="658"/>
      <c r="C1164" s="443"/>
      <c r="D1164" s="205">
        <f t="shared" si="299"/>
        <v>8</v>
      </c>
      <c r="E1164" s="168" t="s">
        <v>369</v>
      </c>
      <c r="F1164" s="259">
        <v>1492.23</v>
      </c>
      <c r="G1164" s="168">
        <v>94.9</v>
      </c>
      <c r="H1164" s="168">
        <v>94.9</v>
      </c>
      <c r="I1164" s="176">
        <f t="shared" si="302"/>
        <v>1</v>
      </c>
      <c r="J1164" s="168">
        <v>4.38</v>
      </c>
      <c r="K1164" s="176">
        <f t="shared" si="303"/>
        <v>4.6153846153846149E-2</v>
      </c>
      <c r="L1164" s="259">
        <v>388.6</v>
      </c>
      <c r="M1164" s="176">
        <f t="shared" si="304"/>
        <v>1.0461538461538462</v>
      </c>
      <c r="N1164" s="259">
        <v>1702.07</v>
      </c>
      <c r="O1164" s="168">
        <v>0.54</v>
      </c>
      <c r="P1164" s="175">
        <f t="shared" si="305"/>
        <v>5.6902002107481562E-3</v>
      </c>
      <c r="Q1164" s="259">
        <f t="shared" si="306"/>
        <v>209.84400000000002</v>
      </c>
      <c r="R1164" s="168">
        <f t="shared" si="307"/>
        <v>3.8399999999999954</v>
      </c>
      <c r="S1164" s="170">
        <f t="shared" si="308"/>
        <v>4.0463645943097946E-2</v>
      </c>
      <c r="T1164" s="168" t="s">
        <v>502</v>
      </c>
      <c r="U1164" s="168" t="s">
        <v>364</v>
      </c>
      <c r="V1164" s="168" t="s">
        <v>366</v>
      </c>
      <c r="W1164" s="174">
        <v>1</v>
      </c>
      <c r="X1164" s="168" t="s">
        <v>149</v>
      </c>
    </row>
    <row r="1165" spans="2:24" hidden="1">
      <c r="B1165" s="658"/>
      <c r="C1165" s="443"/>
      <c r="D1165" s="205">
        <f t="shared" si="299"/>
        <v>9</v>
      </c>
      <c r="E1165" s="168" t="s">
        <v>453</v>
      </c>
      <c r="F1165" s="259">
        <v>1489.74</v>
      </c>
      <c r="G1165" s="168">
        <v>86.58</v>
      </c>
      <c r="H1165" s="168">
        <v>86.58</v>
      </c>
      <c r="I1165" s="176">
        <f t="shared" si="302"/>
        <v>1</v>
      </c>
      <c r="J1165" s="168">
        <v>5.34</v>
      </c>
      <c r="K1165" s="176">
        <f t="shared" si="303"/>
        <v>6.1677061677061676E-2</v>
      </c>
      <c r="L1165" s="259">
        <v>318.32</v>
      </c>
      <c r="M1165" s="176">
        <f t="shared" si="304"/>
        <v>1.0616770616770617</v>
      </c>
      <c r="N1165" s="259">
        <v>1699.83</v>
      </c>
      <c r="O1165" s="168">
        <v>0.66</v>
      </c>
      <c r="P1165" s="175">
        <f t="shared" si="305"/>
        <v>7.6230076230076231E-3</v>
      </c>
      <c r="Q1165" s="259">
        <f t="shared" si="306"/>
        <v>210.09120000000001</v>
      </c>
      <c r="R1165" s="168">
        <f t="shared" si="307"/>
        <v>4.6800000000000033</v>
      </c>
      <c r="S1165" s="170">
        <f t="shared" si="308"/>
        <v>5.4054054054054092E-2</v>
      </c>
      <c r="T1165" s="168" t="s">
        <v>502</v>
      </c>
      <c r="U1165" s="168" t="s">
        <v>364</v>
      </c>
      <c r="V1165" s="168" t="s">
        <v>366</v>
      </c>
      <c r="W1165" s="174">
        <v>1</v>
      </c>
      <c r="X1165" s="168" t="s">
        <v>143</v>
      </c>
    </row>
    <row r="1166" spans="2:24" hidden="1">
      <c r="B1166" s="658"/>
      <c r="C1166" s="443"/>
      <c r="D1166" s="205">
        <f t="shared" si="299"/>
        <v>10</v>
      </c>
      <c r="E1166" s="168" t="s">
        <v>424</v>
      </c>
      <c r="F1166" s="259">
        <v>1470.28</v>
      </c>
      <c r="G1166" s="168">
        <v>102.36</v>
      </c>
      <c r="H1166" s="168">
        <v>102.36</v>
      </c>
      <c r="I1166" s="176">
        <f t="shared" si="302"/>
        <v>1</v>
      </c>
      <c r="J1166" s="168">
        <v>4.7300000000000004</v>
      </c>
      <c r="K1166" s="176">
        <f t="shared" si="303"/>
        <v>4.6209456819069954E-2</v>
      </c>
      <c r="L1166" s="259">
        <v>355.14</v>
      </c>
      <c r="M1166" s="176">
        <f t="shared" si="304"/>
        <v>1.0462094568190701</v>
      </c>
      <c r="N1166" s="259">
        <v>1679.81</v>
      </c>
      <c r="O1166" s="168">
        <v>0.59</v>
      </c>
      <c r="P1166" s="175">
        <f t="shared" si="305"/>
        <v>5.7639703008987887E-3</v>
      </c>
      <c r="Q1166" s="259">
        <f t="shared" si="306"/>
        <v>209.53259999999997</v>
      </c>
      <c r="R1166" s="168">
        <f t="shared" si="307"/>
        <v>4.1400000000000041</v>
      </c>
      <c r="S1166" s="170">
        <f t="shared" si="308"/>
        <v>4.0445486518171203E-2</v>
      </c>
      <c r="T1166" s="168" t="s">
        <v>502</v>
      </c>
      <c r="U1166" s="168" t="s">
        <v>364</v>
      </c>
      <c r="V1166" s="168" t="s">
        <v>366</v>
      </c>
      <c r="W1166" s="174">
        <v>1</v>
      </c>
      <c r="X1166" s="168" t="s">
        <v>140</v>
      </c>
    </row>
    <row r="1167" spans="2:24" hidden="1">
      <c r="B1167" s="657">
        <v>45986</v>
      </c>
      <c r="C1167" s="443" t="str">
        <f t="shared" ref="C1167" si="309">RIGHT(TEXT(B1167,"aaa"),1)</f>
        <v>二</v>
      </c>
      <c r="D1167" s="205">
        <f t="shared" si="299"/>
        <v>1</v>
      </c>
      <c r="E1167" s="168" t="s">
        <v>447</v>
      </c>
      <c r="F1167" s="259">
        <v>9547.18</v>
      </c>
      <c r="G1167" s="168">
        <v>90.97</v>
      </c>
      <c r="H1167" s="168">
        <v>126.44</v>
      </c>
      <c r="I1167" s="176">
        <f t="shared" si="302"/>
        <v>1.3899087611300429</v>
      </c>
      <c r="J1167" s="168">
        <v>0</v>
      </c>
      <c r="K1167" s="176">
        <f t="shared" si="303"/>
        <v>0</v>
      </c>
      <c r="L1167" s="259">
        <v>278.75</v>
      </c>
      <c r="M1167" s="176">
        <f t="shared" si="304"/>
        <v>1.3899087611300429</v>
      </c>
      <c r="N1167" s="259">
        <v>9887.26</v>
      </c>
      <c r="O1167" s="168">
        <v>1.22</v>
      </c>
      <c r="P1167" s="175">
        <f t="shared" si="305"/>
        <v>1.3411014620204463E-2</v>
      </c>
      <c r="Q1167" s="259">
        <f t="shared" si="306"/>
        <v>340.07499999999999</v>
      </c>
      <c r="R1167" s="168">
        <f t="shared" si="307"/>
        <v>34.25</v>
      </c>
      <c r="S1167" s="170">
        <f t="shared" si="308"/>
        <v>0.37649774650983842</v>
      </c>
      <c r="T1167" s="168" t="s">
        <v>497</v>
      </c>
      <c r="U1167" s="168" t="s">
        <v>355</v>
      </c>
      <c r="V1167" s="168" t="s">
        <v>448</v>
      </c>
      <c r="W1167" s="174">
        <v>1</v>
      </c>
      <c r="X1167" s="168" t="s">
        <v>346</v>
      </c>
    </row>
    <row r="1168" spans="2:24" hidden="1">
      <c r="B1168" s="658"/>
      <c r="C1168" s="443"/>
      <c r="D1168" s="205">
        <f t="shared" si="299"/>
        <v>2</v>
      </c>
      <c r="E1168" s="168" t="s">
        <v>388</v>
      </c>
      <c r="F1168" s="259">
        <v>7100</v>
      </c>
      <c r="G1168" s="168">
        <v>10091</v>
      </c>
      <c r="H1168" s="168">
        <v>10091</v>
      </c>
      <c r="I1168" s="176">
        <f t="shared" si="302"/>
        <v>1</v>
      </c>
      <c r="J1168" s="168">
        <v>400</v>
      </c>
      <c r="K1168" s="176">
        <f t="shared" si="303"/>
        <v>3.9639282528986228E-2</v>
      </c>
      <c r="L1168" s="259">
        <v>17.75</v>
      </c>
      <c r="M1168" s="176">
        <f t="shared" si="304"/>
        <v>1.0396392825289862</v>
      </c>
      <c r="N1168" s="259">
        <v>7100</v>
      </c>
      <c r="O1168" s="168">
        <v>0</v>
      </c>
      <c r="P1168" s="175">
        <f t="shared" si="305"/>
        <v>0</v>
      </c>
      <c r="Q1168" s="259">
        <f t="shared" si="306"/>
        <v>0</v>
      </c>
      <c r="R1168" s="168">
        <f t="shared" si="307"/>
        <v>400</v>
      </c>
      <c r="S1168" s="170">
        <f t="shared" si="308"/>
        <v>3.9639282528986228E-2</v>
      </c>
      <c r="T1168" s="168" t="s">
        <v>497</v>
      </c>
      <c r="U1168" s="168" t="s">
        <v>364</v>
      </c>
      <c r="V1168" s="168" t="s">
        <v>389</v>
      </c>
      <c r="W1168" s="174">
        <v>1</v>
      </c>
      <c r="X1168" s="168" t="s">
        <v>176</v>
      </c>
    </row>
    <row r="1169" spans="2:24" hidden="1">
      <c r="B1169" s="658"/>
      <c r="C1169" s="443"/>
      <c r="D1169" s="205">
        <f t="shared" si="299"/>
        <v>3</v>
      </c>
      <c r="E1169" s="168" t="s">
        <v>416</v>
      </c>
      <c r="F1169" s="259">
        <v>2565.67</v>
      </c>
      <c r="G1169" s="168">
        <v>253.18</v>
      </c>
      <c r="H1169" s="168">
        <v>253.18</v>
      </c>
      <c r="I1169" s="176">
        <f t="shared" si="302"/>
        <v>1</v>
      </c>
      <c r="J1169" s="168">
        <v>23.93</v>
      </c>
      <c r="K1169" s="176">
        <f t="shared" si="303"/>
        <v>9.451773441820048E-2</v>
      </c>
      <c r="L1169" s="259">
        <v>156.72999999999999</v>
      </c>
      <c r="M1169" s="176">
        <f t="shared" si="304"/>
        <v>1.0945177344182004</v>
      </c>
      <c r="N1169" s="259">
        <v>3750.55</v>
      </c>
      <c r="O1169" s="168">
        <v>7.56</v>
      </c>
      <c r="P1169" s="175">
        <f t="shared" si="305"/>
        <v>2.9860178529109722E-2</v>
      </c>
      <c r="Q1169" s="259">
        <f t="shared" si="306"/>
        <v>1184.8788</v>
      </c>
      <c r="R1169" s="168">
        <f t="shared" si="307"/>
        <v>16.370000000000008</v>
      </c>
      <c r="S1169" s="170">
        <f t="shared" si="308"/>
        <v>6.4657555889090793E-2</v>
      </c>
      <c r="T1169" s="168" t="s">
        <v>502</v>
      </c>
      <c r="U1169" s="168" t="s">
        <v>316</v>
      </c>
      <c r="V1169" s="168" t="s">
        <v>384</v>
      </c>
      <c r="W1169" s="174">
        <v>1</v>
      </c>
      <c r="X1169" s="168" t="s">
        <v>346</v>
      </c>
    </row>
    <row r="1170" spans="2:24" hidden="1">
      <c r="B1170" s="658"/>
      <c r="C1170" s="443"/>
      <c r="D1170" s="205">
        <f t="shared" si="299"/>
        <v>4</v>
      </c>
      <c r="E1170" s="168" t="s">
        <v>370</v>
      </c>
      <c r="F1170" s="259">
        <v>2466.9300000000003</v>
      </c>
      <c r="G1170" s="168">
        <v>88.61</v>
      </c>
      <c r="H1170" s="168">
        <v>88.61</v>
      </c>
      <c r="I1170" s="176">
        <f t="shared" si="302"/>
        <v>1</v>
      </c>
      <c r="J1170" s="168">
        <v>8.3699999999999992</v>
      </c>
      <c r="K1170" s="176">
        <f t="shared" si="303"/>
        <v>9.4458864687958458E-2</v>
      </c>
      <c r="L1170" s="259">
        <v>335.18</v>
      </c>
      <c r="M1170" s="176">
        <f t="shared" si="304"/>
        <v>1.0944588646879585</v>
      </c>
      <c r="N1170" s="259">
        <v>2805.46</v>
      </c>
      <c r="O1170" s="168">
        <v>1.01</v>
      </c>
      <c r="P1170" s="175">
        <f t="shared" si="305"/>
        <v>1.1398262047173006E-2</v>
      </c>
      <c r="Q1170" s="259">
        <f t="shared" si="306"/>
        <v>338.53180000000003</v>
      </c>
      <c r="R1170" s="168">
        <f t="shared" si="307"/>
        <v>7.3600000000000048</v>
      </c>
      <c r="S1170" s="170">
        <f t="shared" si="308"/>
        <v>8.3060602640785519E-2</v>
      </c>
      <c r="T1170" s="168" t="s">
        <v>502</v>
      </c>
      <c r="U1170" s="168" t="s">
        <v>364</v>
      </c>
      <c r="V1170" s="168" t="s">
        <v>366</v>
      </c>
      <c r="W1170" s="174">
        <v>1</v>
      </c>
      <c r="X1170" s="168" t="s">
        <v>151</v>
      </c>
    </row>
    <row r="1171" spans="2:24" hidden="1">
      <c r="B1171" s="658"/>
      <c r="C1171" s="443"/>
      <c r="D1171" s="205">
        <f t="shared" si="299"/>
        <v>5</v>
      </c>
      <c r="E1171" s="168" t="s">
        <v>613</v>
      </c>
      <c r="F1171" s="259">
        <v>2252.35</v>
      </c>
      <c r="G1171" s="168">
        <v>174.88</v>
      </c>
      <c r="H1171" s="168">
        <v>174.88</v>
      </c>
      <c r="I1171" s="176">
        <f t="shared" si="302"/>
        <v>1</v>
      </c>
      <c r="J1171" s="168">
        <v>16.53</v>
      </c>
      <c r="K1171" s="176">
        <f t="shared" si="303"/>
        <v>9.4521957913998172E-2</v>
      </c>
      <c r="L1171" s="259">
        <v>156.74</v>
      </c>
      <c r="M1171" s="176">
        <f t="shared" si="304"/>
        <v>1.0945219579139982</v>
      </c>
      <c r="N1171" s="259">
        <v>2590.91</v>
      </c>
      <c r="O1171" s="168">
        <v>2.16</v>
      </c>
      <c r="P1171" s="175">
        <f t="shared" si="305"/>
        <v>1.2351326623970723E-2</v>
      </c>
      <c r="Q1171" s="259">
        <f t="shared" si="306"/>
        <v>338.55840000000006</v>
      </c>
      <c r="R1171" s="168">
        <f t="shared" si="307"/>
        <v>14.370000000000001</v>
      </c>
      <c r="S1171" s="170">
        <f t="shared" si="308"/>
        <v>8.2170631290027454E-2</v>
      </c>
      <c r="T1171" s="168" t="s">
        <v>502</v>
      </c>
      <c r="U1171" s="168" t="s">
        <v>364</v>
      </c>
      <c r="V1171" s="168" t="s">
        <v>366</v>
      </c>
      <c r="W1171" s="174">
        <v>1</v>
      </c>
      <c r="X1171" s="168" t="s">
        <v>346</v>
      </c>
    </row>
    <row r="1172" spans="2:24" hidden="1">
      <c r="B1172" s="658"/>
      <c r="C1172" s="443"/>
      <c r="D1172" s="205">
        <f t="shared" si="299"/>
        <v>6</v>
      </c>
      <c r="E1172" s="168" t="s">
        <v>453</v>
      </c>
      <c r="F1172" s="259">
        <v>2008.6</v>
      </c>
      <c r="G1172" s="168">
        <v>87.73</v>
      </c>
      <c r="H1172" s="168">
        <v>87.73</v>
      </c>
      <c r="I1172" s="176">
        <f t="shared" si="302"/>
        <v>1</v>
      </c>
      <c r="J1172" s="168">
        <v>7.37</v>
      </c>
      <c r="K1172" s="176">
        <f t="shared" si="303"/>
        <v>8.400775105437136E-2</v>
      </c>
      <c r="L1172" s="259">
        <v>318.32</v>
      </c>
      <c r="M1172" s="176">
        <f t="shared" si="304"/>
        <v>1.0840077510543713</v>
      </c>
      <c r="N1172" s="259">
        <v>2346.02</v>
      </c>
      <c r="O1172" s="168">
        <v>1.06</v>
      </c>
      <c r="P1172" s="175">
        <f t="shared" si="305"/>
        <v>1.2082525931836317E-2</v>
      </c>
      <c r="Q1172" s="259">
        <f t="shared" si="306"/>
        <v>337.41919999999999</v>
      </c>
      <c r="R1172" s="168">
        <f t="shared" si="307"/>
        <v>6.3100000000000041</v>
      </c>
      <c r="S1172" s="170">
        <f t="shared" si="308"/>
        <v>7.1925225122535089E-2</v>
      </c>
      <c r="T1172" s="168" t="s">
        <v>502</v>
      </c>
      <c r="U1172" s="168" t="s">
        <v>364</v>
      </c>
      <c r="V1172" s="168" t="s">
        <v>366</v>
      </c>
      <c r="W1172" s="174">
        <v>1</v>
      </c>
      <c r="X1172" s="168" t="s">
        <v>143</v>
      </c>
    </row>
    <row r="1173" spans="2:24" hidden="1">
      <c r="B1173" s="658"/>
      <c r="C1173" s="443"/>
      <c r="D1173" s="205">
        <f t="shared" si="299"/>
        <v>7</v>
      </c>
      <c r="E1173" s="168" t="s">
        <v>369</v>
      </c>
      <c r="F1173" s="259">
        <v>1962.4300000000003</v>
      </c>
      <c r="G1173" s="168">
        <v>94.07</v>
      </c>
      <c r="H1173" s="168">
        <v>94.07</v>
      </c>
      <c r="I1173" s="176">
        <f t="shared" si="302"/>
        <v>1</v>
      </c>
      <c r="J1173" s="168">
        <v>5.92</v>
      </c>
      <c r="K1173" s="176">
        <f t="shared" si="303"/>
        <v>6.293185925374721E-2</v>
      </c>
      <c r="L1173" s="259">
        <v>388.6</v>
      </c>
      <c r="M1173" s="176">
        <f t="shared" si="304"/>
        <v>1.0629318592537473</v>
      </c>
      <c r="N1173" s="259">
        <v>2300.5100000000002</v>
      </c>
      <c r="O1173" s="168">
        <v>0.87</v>
      </c>
      <c r="P1173" s="175">
        <f t="shared" si="305"/>
        <v>9.2484320187094723E-3</v>
      </c>
      <c r="Q1173" s="259">
        <f t="shared" si="306"/>
        <v>338.08199999999999</v>
      </c>
      <c r="R1173" s="168">
        <f t="shared" si="307"/>
        <v>5.0500000000000016</v>
      </c>
      <c r="S1173" s="170">
        <f t="shared" si="308"/>
        <v>5.3683427235037759E-2</v>
      </c>
      <c r="T1173" s="168" t="s">
        <v>502</v>
      </c>
      <c r="U1173" s="168" t="s">
        <v>364</v>
      </c>
      <c r="V1173" s="168" t="s">
        <v>366</v>
      </c>
      <c r="W1173" s="174">
        <v>1</v>
      </c>
      <c r="X1173" s="168" t="s">
        <v>149</v>
      </c>
    </row>
    <row r="1174" spans="2:24" hidden="1">
      <c r="B1174" s="658"/>
      <c r="C1174" s="443"/>
      <c r="D1174" s="205">
        <f t="shared" si="299"/>
        <v>8</v>
      </c>
      <c r="E1174" s="168" t="s">
        <v>385</v>
      </c>
      <c r="F1174" s="259">
        <v>1956.47</v>
      </c>
      <c r="G1174" s="168">
        <v>88.78</v>
      </c>
      <c r="H1174" s="168">
        <v>88.78</v>
      </c>
      <c r="I1174" s="176">
        <f t="shared" si="302"/>
        <v>1</v>
      </c>
      <c r="J1174" s="168">
        <v>5.6</v>
      </c>
      <c r="K1174" s="176">
        <f t="shared" si="303"/>
        <v>6.307726965532777E-2</v>
      </c>
      <c r="L1174" s="259">
        <v>410.16</v>
      </c>
      <c r="M1174" s="176">
        <f t="shared" si="304"/>
        <v>1.0630772696553277</v>
      </c>
      <c r="N1174" s="259">
        <v>2296.9</v>
      </c>
      <c r="O1174" s="168">
        <v>0.83</v>
      </c>
      <c r="P1174" s="175">
        <f t="shared" si="305"/>
        <v>9.3489524667717955E-3</v>
      </c>
      <c r="Q1174" s="259">
        <f t="shared" si="306"/>
        <v>340.43279999999999</v>
      </c>
      <c r="R1174" s="168">
        <f t="shared" si="307"/>
        <v>4.7699999999999942</v>
      </c>
      <c r="S1174" s="170">
        <f t="shared" si="308"/>
        <v>5.3728317188555919E-2</v>
      </c>
      <c r="T1174" s="168" t="s">
        <v>502</v>
      </c>
      <c r="U1174" s="168" t="s">
        <v>316</v>
      </c>
      <c r="V1174" s="168" t="s">
        <v>348</v>
      </c>
      <c r="W1174" s="174">
        <v>1</v>
      </c>
      <c r="X1174" s="168" t="s">
        <v>346</v>
      </c>
    </row>
    <row r="1175" spans="2:24" hidden="1">
      <c r="B1175" s="658"/>
      <c r="C1175" s="443"/>
      <c r="D1175" s="205">
        <f t="shared" si="299"/>
        <v>9</v>
      </c>
      <c r="E1175" s="168" t="s">
        <v>424</v>
      </c>
      <c r="F1175" s="259">
        <v>1885.7999999999997</v>
      </c>
      <c r="G1175" s="168">
        <v>99.39</v>
      </c>
      <c r="H1175" s="168">
        <v>99.39</v>
      </c>
      <c r="I1175" s="176">
        <f t="shared" si="302"/>
        <v>1</v>
      </c>
      <c r="J1175" s="168">
        <v>6.26</v>
      </c>
      <c r="K1175" s="176">
        <f t="shared" si="303"/>
        <v>6.2984203642217518E-2</v>
      </c>
      <c r="L1175" s="259">
        <v>355.14</v>
      </c>
      <c r="M1175" s="176">
        <f t="shared" si="304"/>
        <v>1.0629842036422177</v>
      </c>
      <c r="N1175" s="259">
        <v>2223.1799999999998</v>
      </c>
      <c r="O1175" s="168">
        <v>0.95</v>
      </c>
      <c r="P1175" s="175">
        <f t="shared" si="305"/>
        <v>9.5583056645537779E-3</v>
      </c>
      <c r="Q1175" s="259">
        <f t="shared" si="306"/>
        <v>337.38299999999998</v>
      </c>
      <c r="R1175" s="168">
        <f t="shared" si="307"/>
        <v>5.3100000000000049</v>
      </c>
      <c r="S1175" s="170">
        <f t="shared" si="308"/>
        <v>5.3425897977663797E-2</v>
      </c>
      <c r="T1175" s="168" t="s">
        <v>502</v>
      </c>
      <c r="U1175" s="168" t="s">
        <v>364</v>
      </c>
      <c r="V1175" s="168" t="s">
        <v>366</v>
      </c>
      <c r="W1175" s="174">
        <v>1</v>
      </c>
      <c r="X1175" s="168" t="s">
        <v>140</v>
      </c>
    </row>
    <row r="1176" spans="2:24" hidden="1">
      <c r="B1176" s="658"/>
      <c r="C1176" s="443"/>
      <c r="D1176" s="205">
        <f t="shared" si="299"/>
        <v>10</v>
      </c>
      <c r="E1176" s="168" t="s">
        <v>365</v>
      </c>
      <c r="F1176" s="259">
        <v>1840</v>
      </c>
      <c r="G1176" s="168">
        <v>34.619999999999997</v>
      </c>
      <c r="H1176" s="168">
        <v>34.619999999999997</v>
      </c>
      <c r="I1176" s="176">
        <f t="shared" si="302"/>
        <v>1</v>
      </c>
      <c r="J1176" s="168">
        <v>3.42</v>
      </c>
      <c r="K1176" s="176">
        <f t="shared" si="303"/>
        <v>9.8786828422876949E-2</v>
      </c>
      <c r="L1176" s="259">
        <v>814.16</v>
      </c>
      <c r="M1176" s="176">
        <f t="shared" si="304"/>
        <v>1.098786828422877</v>
      </c>
      <c r="N1176" s="259">
        <v>2784.43</v>
      </c>
      <c r="O1176" s="168">
        <v>1.1599999999999999</v>
      </c>
      <c r="P1176" s="175">
        <f t="shared" si="305"/>
        <v>3.3506643558636626E-2</v>
      </c>
      <c r="Q1176" s="259">
        <f t="shared" si="306"/>
        <v>944.42559999999992</v>
      </c>
      <c r="R1176" s="168">
        <f t="shared" si="307"/>
        <v>2.2600000000000016</v>
      </c>
      <c r="S1176" s="170">
        <f t="shared" si="308"/>
        <v>6.5280184864240379E-2</v>
      </c>
      <c r="T1176" s="168" t="s">
        <v>502</v>
      </c>
      <c r="U1176" s="168" t="s">
        <v>364</v>
      </c>
      <c r="V1176" s="168" t="s">
        <v>366</v>
      </c>
      <c r="W1176" s="174">
        <v>1</v>
      </c>
      <c r="X1176" s="168" t="s">
        <v>133</v>
      </c>
    </row>
    <row r="1177" spans="2:24" hidden="1">
      <c r="B1177" s="657">
        <v>45987</v>
      </c>
      <c r="C1177" s="443" t="str">
        <f t="shared" ref="C1177" si="310">RIGHT(TEXT(B1177,"aaa"),1)</f>
        <v>三</v>
      </c>
      <c r="D1177" s="205">
        <f t="shared" si="299"/>
        <v>1</v>
      </c>
      <c r="E1177" s="168" t="s">
        <v>447</v>
      </c>
      <c r="F1177" s="259">
        <v>9424.5400000000009</v>
      </c>
      <c r="G1177" s="168">
        <v>101.48</v>
      </c>
      <c r="H1177" s="168">
        <v>137.77000000000001</v>
      </c>
      <c r="I1177" s="176">
        <f t="shared" si="302"/>
        <v>1.357607410327158</v>
      </c>
      <c r="J1177" s="168">
        <v>0</v>
      </c>
      <c r="K1177" s="176">
        <f t="shared" si="303"/>
        <v>0</v>
      </c>
      <c r="L1177" s="259">
        <v>278.75</v>
      </c>
      <c r="M1177" s="176">
        <f t="shared" si="304"/>
        <v>1.357607410327158</v>
      </c>
      <c r="N1177" s="259">
        <v>10115.84</v>
      </c>
      <c r="O1177" s="168">
        <v>2.48</v>
      </c>
      <c r="P1177" s="175">
        <f t="shared" si="305"/>
        <v>2.4438312968072525E-2</v>
      </c>
      <c r="Q1177" s="259">
        <f t="shared" si="306"/>
        <v>691.3</v>
      </c>
      <c r="R1177" s="168">
        <f t="shared" si="307"/>
        <v>33.810000000000009</v>
      </c>
      <c r="S1177" s="170">
        <f t="shared" si="308"/>
        <v>0.33316909735908562</v>
      </c>
      <c r="T1177" s="168" t="s">
        <v>497</v>
      </c>
      <c r="U1177" s="168" t="s">
        <v>355</v>
      </c>
      <c r="V1177" s="168" t="s">
        <v>448</v>
      </c>
      <c r="W1177" s="174">
        <v>1</v>
      </c>
      <c r="X1177" s="168" t="s">
        <v>346</v>
      </c>
    </row>
    <row r="1178" spans="2:24" hidden="1">
      <c r="B1178" s="658"/>
      <c r="C1178" s="443"/>
      <c r="D1178" s="205">
        <f t="shared" si="299"/>
        <v>2</v>
      </c>
      <c r="E1178" s="168" t="s">
        <v>388</v>
      </c>
      <c r="F1178" s="259">
        <v>5325</v>
      </c>
      <c r="G1178" s="168">
        <v>9731</v>
      </c>
      <c r="H1178" s="168">
        <v>9731</v>
      </c>
      <c r="I1178" s="176">
        <f t="shared" si="302"/>
        <v>1</v>
      </c>
      <c r="J1178" s="168">
        <v>300</v>
      </c>
      <c r="K1178" s="176">
        <f t="shared" si="303"/>
        <v>3.0829308395848319E-2</v>
      </c>
      <c r="L1178" s="259">
        <v>17.75</v>
      </c>
      <c r="M1178" s="176">
        <f t="shared" si="304"/>
        <v>1.0308293083958484</v>
      </c>
      <c r="N1178" s="259">
        <v>5325</v>
      </c>
      <c r="O1178" s="168">
        <v>0</v>
      </c>
      <c r="P1178" s="175">
        <f t="shared" si="305"/>
        <v>0</v>
      </c>
      <c r="Q1178" s="259">
        <f t="shared" si="306"/>
        <v>0</v>
      </c>
      <c r="R1178" s="168">
        <f t="shared" si="307"/>
        <v>300</v>
      </c>
      <c r="S1178" s="170">
        <f t="shared" si="308"/>
        <v>3.0829308395848319E-2</v>
      </c>
      <c r="T1178" s="168" t="s">
        <v>497</v>
      </c>
      <c r="U1178" s="168" t="s">
        <v>364</v>
      </c>
      <c r="V1178" s="168" t="s">
        <v>389</v>
      </c>
      <c r="W1178" s="174">
        <v>1</v>
      </c>
      <c r="X1178" s="168" t="s">
        <v>176</v>
      </c>
    </row>
    <row r="1179" spans="2:24" hidden="1">
      <c r="B1179" s="658"/>
      <c r="C1179" s="443"/>
      <c r="D1179" s="205">
        <f t="shared" si="299"/>
        <v>3</v>
      </c>
      <c r="E1179" s="168" t="s">
        <v>505</v>
      </c>
      <c r="F1179" s="259">
        <v>2537.44</v>
      </c>
      <c r="G1179" s="168">
        <v>193</v>
      </c>
      <c r="H1179" s="168">
        <v>193</v>
      </c>
      <c r="I1179" s="176">
        <f t="shared" si="302"/>
        <v>1</v>
      </c>
      <c r="J1179" s="168">
        <v>19.3</v>
      </c>
      <c r="K1179" s="176">
        <f t="shared" si="303"/>
        <v>0.1</v>
      </c>
      <c r="L1179" s="259">
        <v>179.96</v>
      </c>
      <c r="M1179" s="176">
        <f t="shared" si="304"/>
        <v>1.1000000000000001</v>
      </c>
      <c r="N1179" s="259">
        <v>3473.23</v>
      </c>
      <c r="O1179" s="168">
        <v>5.2</v>
      </c>
      <c r="P1179" s="175">
        <f t="shared" si="305"/>
        <v>2.6943005181347152E-2</v>
      </c>
      <c r="Q1179" s="259">
        <f t="shared" si="306"/>
        <v>935.79200000000003</v>
      </c>
      <c r="R1179" s="168">
        <f t="shared" si="307"/>
        <v>14.100000000000012</v>
      </c>
      <c r="S1179" s="170">
        <f t="shared" si="308"/>
        <v>7.3056994818652909E-2</v>
      </c>
      <c r="T1179" s="168" t="s">
        <v>502</v>
      </c>
      <c r="U1179" s="168" t="s">
        <v>316</v>
      </c>
      <c r="V1179" s="168" t="s">
        <v>445</v>
      </c>
      <c r="W1179" s="174">
        <v>1</v>
      </c>
      <c r="X1179" s="168" t="s">
        <v>198</v>
      </c>
    </row>
    <row r="1180" spans="2:24" hidden="1">
      <c r="B1180" s="658"/>
      <c r="C1180" s="443"/>
      <c r="D1180" s="205">
        <f t="shared" si="299"/>
        <v>4</v>
      </c>
      <c r="E1180" s="168" t="s">
        <v>504</v>
      </c>
      <c r="F1180" s="259">
        <v>2175.0699999999997</v>
      </c>
      <c r="G1180" s="168">
        <v>306.89999999999998</v>
      </c>
      <c r="H1180" s="168">
        <v>306.89999999999998</v>
      </c>
      <c r="I1180" s="176">
        <f t="shared" si="302"/>
        <v>1</v>
      </c>
      <c r="J1180" s="168">
        <v>24.06</v>
      </c>
      <c r="K1180" s="176">
        <f t="shared" si="303"/>
        <v>7.8396871945259045E-2</v>
      </c>
      <c r="L1180" s="259">
        <v>111.2</v>
      </c>
      <c r="M1180" s="176">
        <f t="shared" si="304"/>
        <v>1.078396871945259</v>
      </c>
      <c r="N1180" s="259">
        <v>2675.47</v>
      </c>
      <c r="O1180" s="168">
        <v>4.5</v>
      </c>
      <c r="P1180" s="175">
        <f t="shared" si="305"/>
        <v>1.466275659824047E-2</v>
      </c>
      <c r="Q1180" s="259">
        <f t="shared" si="306"/>
        <v>500.40000000000003</v>
      </c>
      <c r="R1180" s="168">
        <f t="shared" si="307"/>
        <v>19.560000000000002</v>
      </c>
      <c r="S1180" s="170">
        <f t="shared" si="308"/>
        <v>6.3734115347018588E-2</v>
      </c>
      <c r="T1180" s="168" t="s">
        <v>502</v>
      </c>
      <c r="U1180" s="168" t="s">
        <v>316</v>
      </c>
      <c r="V1180" s="168" t="s">
        <v>445</v>
      </c>
      <c r="W1180" s="174">
        <v>1</v>
      </c>
      <c r="X1180" s="168" t="s">
        <v>232</v>
      </c>
    </row>
    <row r="1181" spans="2:24" hidden="1">
      <c r="B1181" s="658"/>
      <c r="C1181" s="443"/>
      <c r="D1181" s="205">
        <f t="shared" si="299"/>
        <v>5</v>
      </c>
      <c r="E1181" s="168" t="s">
        <v>385</v>
      </c>
      <c r="F1181" s="259">
        <v>1911.35</v>
      </c>
      <c r="G1181" s="168">
        <v>82.68</v>
      </c>
      <c r="H1181" s="168">
        <v>82.68</v>
      </c>
      <c r="I1181" s="176">
        <f t="shared" si="302"/>
        <v>1</v>
      </c>
      <c r="J1181" s="168">
        <v>5.56</v>
      </c>
      <c r="K1181" s="176">
        <f t="shared" si="303"/>
        <v>6.7247218190614411E-2</v>
      </c>
      <c r="L1181" s="259">
        <v>410.16</v>
      </c>
      <c r="M1181" s="176">
        <f t="shared" si="304"/>
        <v>1.0672472181906145</v>
      </c>
      <c r="N1181" s="259">
        <v>2280.4899999999998</v>
      </c>
      <c r="O1181" s="168">
        <v>0.9</v>
      </c>
      <c r="P1181" s="175">
        <f t="shared" si="305"/>
        <v>1.0885341074020319E-2</v>
      </c>
      <c r="Q1181" s="259">
        <f t="shared" si="306"/>
        <v>369.14400000000001</v>
      </c>
      <c r="R1181" s="168">
        <f t="shared" si="307"/>
        <v>4.6600000000000019</v>
      </c>
      <c r="S1181" s="170">
        <f t="shared" si="308"/>
        <v>5.6361877116594114E-2</v>
      </c>
      <c r="T1181" s="168" t="s">
        <v>502</v>
      </c>
      <c r="U1181" s="168" t="s">
        <v>316</v>
      </c>
      <c r="V1181" s="168" t="s">
        <v>348</v>
      </c>
      <c r="W1181" s="174">
        <v>1</v>
      </c>
      <c r="X1181" s="168" t="s">
        <v>346</v>
      </c>
    </row>
    <row r="1182" spans="2:24" hidden="1">
      <c r="B1182" s="658"/>
      <c r="C1182" s="443"/>
      <c r="D1182" s="205">
        <f t="shared" si="299"/>
        <v>6</v>
      </c>
      <c r="E1182" s="168" t="s">
        <v>401</v>
      </c>
      <c r="F1182" s="259">
        <v>1839.6499999999999</v>
      </c>
      <c r="G1182" s="168">
        <v>41.21</v>
      </c>
      <c r="H1182" s="168">
        <v>41.21</v>
      </c>
      <c r="I1182" s="176">
        <f t="shared" si="302"/>
        <v>1</v>
      </c>
      <c r="J1182" s="168">
        <v>4.12</v>
      </c>
      <c r="K1182" s="176">
        <f t="shared" si="303"/>
        <v>9.997573404513467E-2</v>
      </c>
      <c r="L1182" s="259">
        <v>536.34</v>
      </c>
      <c r="M1182" s="176">
        <f t="shared" si="304"/>
        <v>1.0999757340451346</v>
      </c>
      <c r="N1182" s="259">
        <v>2209.7199999999998</v>
      </c>
      <c r="O1182" s="168">
        <v>0.69</v>
      </c>
      <c r="P1182" s="175">
        <f t="shared" si="305"/>
        <v>1.6743508857073524E-2</v>
      </c>
      <c r="Q1182" s="259">
        <f t="shared" si="306"/>
        <v>370.07459999999998</v>
      </c>
      <c r="R1182" s="168">
        <f t="shared" si="307"/>
        <v>3.4299999999999975</v>
      </c>
      <c r="S1182" s="170">
        <f t="shared" si="308"/>
        <v>8.3232225188061087E-2</v>
      </c>
      <c r="T1182" s="168" t="s">
        <v>502</v>
      </c>
      <c r="U1182" s="168" t="s">
        <v>364</v>
      </c>
      <c r="V1182" s="168" t="s">
        <v>366</v>
      </c>
      <c r="W1182" s="174">
        <v>1</v>
      </c>
      <c r="X1182" s="168" t="s">
        <v>153</v>
      </c>
    </row>
    <row r="1183" spans="2:24" hidden="1">
      <c r="B1183" s="658"/>
      <c r="C1183" s="443"/>
      <c r="D1183" s="205">
        <f t="shared" si="299"/>
        <v>7</v>
      </c>
      <c r="E1183" s="168" t="s">
        <v>704</v>
      </c>
      <c r="F1183" s="259">
        <v>1825.8200000000002</v>
      </c>
      <c r="G1183" s="168">
        <v>185.28</v>
      </c>
      <c r="H1183" s="168">
        <v>185.28</v>
      </c>
      <c r="I1183" s="176">
        <f t="shared" si="302"/>
        <v>1</v>
      </c>
      <c r="J1183" s="168">
        <v>16.600000000000001</v>
      </c>
      <c r="K1183" s="176">
        <f t="shared" si="303"/>
        <v>8.9594127806563048E-2</v>
      </c>
      <c r="L1183" s="259">
        <v>174.22</v>
      </c>
      <c r="M1183" s="176">
        <f t="shared" si="304"/>
        <v>1.0895941278065631</v>
      </c>
      <c r="N1183" s="259">
        <v>2892.05</v>
      </c>
      <c r="O1183" s="168">
        <v>6.12</v>
      </c>
      <c r="P1183" s="175">
        <f t="shared" si="305"/>
        <v>3.3031088082901554E-2</v>
      </c>
      <c r="Q1183" s="259">
        <f t="shared" si="306"/>
        <v>1066.2264</v>
      </c>
      <c r="R1183" s="168">
        <f t="shared" si="307"/>
        <v>10.479999999999993</v>
      </c>
      <c r="S1183" s="170">
        <f t="shared" si="308"/>
        <v>5.6563039723661446E-2</v>
      </c>
      <c r="T1183" s="168" t="s">
        <v>502</v>
      </c>
      <c r="U1183" s="168" t="s">
        <v>316</v>
      </c>
      <c r="V1183" s="168" t="s">
        <v>445</v>
      </c>
      <c r="W1183" s="174">
        <v>1</v>
      </c>
      <c r="X1183" s="168" t="s">
        <v>198</v>
      </c>
    </row>
    <row r="1184" spans="2:24" hidden="1">
      <c r="B1184" s="658"/>
      <c r="C1184" s="443"/>
      <c r="D1184" s="205">
        <f t="shared" si="299"/>
        <v>8</v>
      </c>
      <c r="E1184" s="168" t="s">
        <v>693</v>
      </c>
      <c r="F1184" s="259">
        <v>1790.2700000000002</v>
      </c>
      <c r="G1184" s="168">
        <v>255.42</v>
      </c>
      <c r="H1184" s="168">
        <v>255.42</v>
      </c>
      <c r="I1184" s="176">
        <f t="shared" si="302"/>
        <v>1</v>
      </c>
      <c r="J1184" s="168">
        <v>25.53</v>
      </c>
      <c r="K1184" s="176">
        <f t="shared" si="303"/>
        <v>9.9953018557669734E-2</v>
      </c>
      <c r="L1184" s="259">
        <v>100.52</v>
      </c>
      <c r="M1184" s="176">
        <f t="shared" si="304"/>
        <v>1.0999530185576698</v>
      </c>
      <c r="N1184" s="259">
        <v>2566.2800000000002</v>
      </c>
      <c r="O1184" s="168">
        <v>7.72</v>
      </c>
      <c r="P1184" s="175">
        <f t="shared" si="305"/>
        <v>3.0224727899146504E-2</v>
      </c>
      <c r="Q1184" s="259">
        <f t="shared" si="306"/>
        <v>776.01439999999991</v>
      </c>
      <c r="R1184" s="168">
        <f t="shared" si="307"/>
        <v>17.810000000000002</v>
      </c>
      <c r="S1184" s="170">
        <f t="shared" si="308"/>
        <v>6.9728290658523234E-2</v>
      </c>
      <c r="T1184" s="168" t="s">
        <v>502</v>
      </c>
      <c r="U1184" s="168" t="s">
        <v>364</v>
      </c>
      <c r="V1184" s="168" t="s">
        <v>366</v>
      </c>
      <c r="W1184" s="174">
        <v>1</v>
      </c>
      <c r="X1184" s="168" t="s">
        <v>218</v>
      </c>
    </row>
    <row r="1185" spans="2:24" hidden="1">
      <c r="B1185" s="658"/>
      <c r="C1185" s="443"/>
      <c r="D1185" s="205">
        <f t="shared" si="299"/>
        <v>9</v>
      </c>
      <c r="E1185" s="168" t="s">
        <v>354</v>
      </c>
      <c r="F1185" s="259">
        <v>1695.14</v>
      </c>
      <c r="G1185" s="168">
        <v>307.26</v>
      </c>
      <c r="H1185" s="168">
        <v>307.26</v>
      </c>
      <c r="I1185" s="176">
        <f t="shared" si="302"/>
        <v>1</v>
      </c>
      <c r="J1185" s="168">
        <v>21.65</v>
      </c>
      <c r="K1185" s="176">
        <f t="shared" si="303"/>
        <v>7.0461498405259393E-2</v>
      </c>
      <c r="L1185" s="259">
        <v>95.34</v>
      </c>
      <c r="M1185" s="176">
        <f t="shared" si="304"/>
        <v>1.0704614984052594</v>
      </c>
      <c r="N1185" s="259">
        <v>2064.11</v>
      </c>
      <c r="O1185" s="168">
        <v>3.87</v>
      </c>
      <c r="P1185" s="175">
        <f t="shared" si="305"/>
        <v>1.259519625073228E-2</v>
      </c>
      <c r="Q1185" s="259">
        <f t="shared" si="306"/>
        <v>368.9658</v>
      </c>
      <c r="R1185" s="168">
        <f t="shared" si="307"/>
        <v>17.779999999999976</v>
      </c>
      <c r="S1185" s="170">
        <f t="shared" si="308"/>
        <v>5.7866302154527038E-2</v>
      </c>
      <c r="T1185" s="168" t="s">
        <v>502</v>
      </c>
      <c r="U1185" s="168" t="s">
        <v>316</v>
      </c>
      <c r="V1185" s="168" t="s">
        <v>445</v>
      </c>
      <c r="W1185" s="174">
        <v>1</v>
      </c>
      <c r="X1185" s="168" t="s">
        <v>346</v>
      </c>
    </row>
    <row r="1186" spans="2:24" hidden="1">
      <c r="B1186" s="658"/>
      <c r="C1186" s="443"/>
      <c r="D1186" s="205">
        <f t="shared" si="299"/>
        <v>10</v>
      </c>
      <c r="E1186" s="168" t="s">
        <v>365</v>
      </c>
      <c r="F1186" s="259">
        <v>1612.0399999999997</v>
      </c>
      <c r="G1186" s="168">
        <v>29.3</v>
      </c>
      <c r="H1186" s="168">
        <v>29.3</v>
      </c>
      <c r="I1186" s="176">
        <f t="shared" si="302"/>
        <v>1</v>
      </c>
      <c r="J1186" s="168">
        <v>2.93</v>
      </c>
      <c r="K1186" s="176">
        <f t="shared" si="303"/>
        <v>0.1</v>
      </c>
      <c r="L1186" s="259">
        <v>814.16</v>
      </c>
      <c r="M1186" s="176">
        <f t="shared" si="304"/>
        <v>1.1000000000000001</v>
      </c>
      <c r="N1186" s="259">
        <v>2385.4899999999998</v>
      </c>
      <c r="O1186" s="168">
        <v>0.95</v>
      </c>
      <c r="P1186" s="175">
        <f t="shared" si="305"/>
        <v>3.2423208191126277E-2</v>
      </c>
      <c r="Q1186" s="259">
        <f t="shared" si="306"/>
        <v>773.45199999999988</v>
      </c>
      <c r="R1186" s="168">
        <f t="shared" si="307"/>
        <v>1.9800000000000033</v>
      </c>
      <c r="S1186" s="170">
        <f t="shared" si="308"/>
        <v>6.7576791808873826E-2</v>
      </c>
      <c r="T1186" s="168" t="s">
        <v>502</v>
      </c>
      <c r="U1186" s="168" t="s">
        <v>364</v>
      </c>
      <c r="V1186" s="168" t="s">
        <v>366</v>
      </c>
      <c r="W1186" s="174">
        <v>1</v>
      </c>
      <c r="X1186" s="168" t="s">
        <v>133</v>
      </c>
    </row>
    <row r="1187" spans="2:24" hidden="1">
      <c r="B1187" s="657">
        <v>45988</v>
      </c>
      <c r="C1187" s="443" t="str">
        <f t="shared" ref="C1187" si="311">RIGHT(TEXT(B1187,"aaa"),1)</f>
        <v>四</v>
      </c>
      <c r="D1187" s="205">
        <f t="shared" si="299"/>
        <v>1</v>
      </c>
      <c r="E1187" s="168" t="s">
        <v>447</v>
      </c>
      <c r="F1187" s="259">
        <v>9959.74</v>
      </c>
      <c r="G1187" s="168">
        <v>95.38</v>
      </c>
      <c r="H1187" s="168">
        <v>131.91</v>
      </c>
      <c r="I1187" s="176">
        <f t="shared" si="302"/>
        <v>1.3829943384357308</v>
      </c>
      <c r="J1187" s="168">
        <v>0</v>
      </c>
      <c r="K1187" s="176">
        <f t="shared" si="303"/>
        <v>0</v>
      </c>
      <c r="L1187" s="259">
        <v>278.75</v>
      </c>
      <c r="M1187" s="176">
        <f t="shared" si="304"/>
        <v>1.3829943384357308</v>
      </c>
      <c r="N1187" s="259">
        <v>10182.74</v>
      </c>
      <c r="O1187" s="168">
        <v>0.8</v>
      </c>
      <c r="P1187" s="175">
        <f t="shared" si="305"/>
        <v>8.3875026210945697E-3</v>
      </c>
      <c r="Q1187" s="259">
        <f t="shared" si="306"/>
        <v>223</v>
      </c>
      <c r="R1187" s="168">
        <f t="shared" si="307"/>
        <v>35.730000000000004</v>
      </c>
      <c r="S1187" s="170">
        <f t="shared" si="308"/>
        <v>0.37460683581463627</v>
      </c>
      <c r="T1187" s="168" t="s">
        <v>497</v>
      </c>
      <c r="U1187" s="168" t="s">
        <v>355</v>
      </c>
      <c r="V1187" s="168" t="s">
        <v>448</v>
      </c>
      <c r="W1187" s="174">
        <v>1</v>
      </c>
      <c r="X1187" s="168" t="s">
        <v>346</v>
      </c>
    </row>
    <row r="1188" spans="2:24" hidden="1">
      <c r="B1188" s="658"/>
      <c r="C1188" s="443"/>
      <c r="D1188" s="205">
        <f t="shared" si="299"/>
        <v>2</v>
      </c>
      <c r="E1188" s="168" t="s">
        <v>388</v>
      </c>
      <c r="F1188" s="259">
        <v>7100</v>
      </c>
      <c r="G1188" s="168">
        <v>8271</v>
      </c>
      <c r="H1188" s="168">
        <v>8271</v>
      </c>
      <c r="I1188" s="176">
        <f t="shared" si="302"/>
        <v>1</v>
      </c>
      <c r="J1188" s="168">
        <v>400</v>
      </c>
      <c r="K1188" s="176">
        <f t="shared" si="303"/>
        <v>4.8361745859025508E-2</v>
      </c>
      <c r="L1188" s="259">
        <v>17.75</v>
      </c>
      <c r="M1188" s="176">
        <f t="shared" si="304"/>
        <v>1.0483617458590255</v>
      </c>
      <c r="N1188" s="259">
        <v>7100</v>
      </c>
      <c r="O1188" s="168">
        <v>0</v>
      </c>
      <c r="P1188" s="175">
        <f t="shared" si="305"/>
        <v>0</v>
      </c>
      <c r="Q1188" s="259">
        <f t="shared" si="306"/>
        <v>0</v>
      </c>
      <c r="R1188" s="168">
        <f t="shared" si="307"/>
        <v>400</v>
      </c>
      <c r="S1188" s="170">
        <f t="shared" si="308"/>
        <v>4.8361745859025508E-2</v>
      </c>
      <c r="T1188" s="168" t="s">
        <v>497</v>
      </c>
      <c r="U1188" s="168" t="s">
        <v>364</v>
      </c>
      <c r="V1188" s="168" t="s">
        <v>389</v>
      </c>
      <c r="W1188" s="174">
        <v>1</v>
      </c>
      <c r="X1188" s="168" t="s">
        <v>176</v>
      </c>
    </row>
    <row r="1189" spans="2:24" hidden="1">
      <c r="B1189" s="658"/>
      <c r="C1189" s="443"/>
      <c r="D1189" s="205">
        <f t="shared" si="299"/>
        <v>3</v>
      </c>
      <c r="E1189" s="168" t="s">
        <v>359</v>
      </c>
      <c r="F1189" s="259">
        <v>1981.95</v>
      </c>
      <c r="G1189" s="168">
        <v>78.97</v>
      </c>
      <c r="H1189" s="168">
        <v>78.97</v>
      </c>
      <c r="I1189" s="176">
        <f t="shared" si="302"/>
        <v>1</v>
      </c>
      <c r="J1189" s="168">
        <v>7.03</v>
      </c>
      <c r="K1189" s="176">
        <f t="shared" si="303"/>
        <v>8.9021147271115625E-2</v>
      </c>
      <c r="L1189" s="259">
        <v>313.60000000000002</v>
      </c>
      <c r="M1189" s="176">
        <f t="shared" si="304"/>
        <v>1.0890211472711155</v>
      </c>
      <c r="N1189" s="259">
        <v>2204.61</v>
      </c>
      <c r="O1189" s="168">
        <v>0.71</v>
      </c>
      <c r="P1189" s="175">
        <f t="shared" si="305"/>
        <v>8.9907559832847917E-3</v>
      </c>
      <c r="Q1189" s="259">
        <f t="shared" si="306"/>
        <v>222.65600000000001</v>
      </c>
      <c r="R1189" s="168">
        <f t="shared" si="307"/>
        <v>6.3200000000000012</v>
      </c>
      <c r="S1189" s="170">
        <f t="shared" si="308"/>
        <v>8.0030391287830835E-2</v>
      </c>
      <c r="T1189" s="168" t="s">
        <v>502</v>
      </c>
      <c r="U1189" s="168" t="s">
        <v>316</v>
      </c>
      <c r="V1189" s="168" t="s">
        <v>384</v>
      </c>
      <c r="W1189" s="174">
        <v>1</v>
      </c>
      <c r="X1189" s="168" t="s">
        <v>346</v>
      </c>
    </row>
    <row r="1190" spans="2:24" hidden="1">
      <c r="B1190" s="658"/>
      <c r="C1190" s="443"/>
      <c r="D1190" s="205">
        <f t="shared" si="299"/>
        <v>4</v>
      </c>
      <c r="E1190" s="168" t="s">
        <v>761</v>
      </c>
      <c r="F1190" s="259">
        <v>1844.4999999999998</v>
      </c>
      <c r="G1190" s="168">
        <v>107.03</v>
      </c>
      <c r="H1190" s="168">
        <v>107.03</v>
      </c>
      <c r="I1190" s="176">
        <f t="shared" si="302"/>
        <v>1</v>
      </c>
      <c r="J1190" s="168">
        <v>6.67</v>
      </c>
      <c r="K1190" s="176">
        <f t="shared" si="303"/>
        <v>6.2318975988040738E-2</v>
      </c>
      <c r="L1190" s="259">
        <v>310</v>
      </c>
      <c r="M1190" s="176">
        <f t="shared" si="304"/>
        <v>1.0623189759880407</v>
      </c>
      <c r="N1190" s="259">
        <v>2067.6999999999998</v>
      </c>
      <c r="O1190" s="168">
        <v>0.72</v>
      </c>
      <c r="P1190" s="175">
        <f t="shared" si="305"/>
        <v>6.7270858637765111E-3</v>
      </c>
      <c r="Q1190" s="259">
        <f t="shared" si="306"/>
        <v>223.2</v>
      </c>
      <c r="R1190" s="168">
        <f t="shared" si="307"/>
        <v>5.950000000000002</v>
      </c>
      <c r="S1190" s="170">
        <f t="shared" si="308"/>
        <v>5.5591890124264243E-2</v>
      </c>
      <c r="T1190" s="168" t="s">
        <v>502</v>
      </c>
      <c r="U1190" s="168" t="s">
        <v>316</v>
      </c>
      <c r="V1190" s="168" t="s">
        <v>445</v>
      </c>
      <c r="W1190" s="174">
        <v>1</v>
      </c>
      <c r="X1190" s="168" t="s">
        <v>199</v>
      </c>
    </row>
    <row r="1191" spans="2:24" hidden="1">
      <c r="B1191" s="658"/>
      <c r="C1191" s="443"/>
      <c r="D1191" s="205">
        <f t="shared" si="299"/>
        <v>5</v>
      </c>
      <c r="E1191" s="168" t="s">
        <v>365</v>
      </c>
      <c r="F1191" s="259">
        <v>1538.77</v>
      </c>
      <c r="G1191" s="168">
        <v>24.26</v>
      </c>
      <c r="H1191" s="168">
        <v>24.26</v>
      </c>
      <c r="I1191" s="176">
        <f t="shared" si="302"/>
        <v>1</v>
      </c>
      <c r="J1191" s="168">
        <v>2.16</v>
      </c>
      <c r="K1191" s="176">
        <f t="shared" si="303"/>
        <v>8.9035449299258038E-2</v>
      </c>
      <c r="L1191" s="259">
        <v>814.16</v>
      </c>
      <c r="M1191" s="176">
        <f t="shared" si="304"/>
        <v>1.089035449299258</v>
      </c>
      <c r="N1191" s="259">
        <v>1758.59</v>
      </c>
      <c r="O1191" s="168">
        <v>0.27</v>
      </c>
      <c r="P1191" s="175">
        <f t="shared" si="305"/>
        <v>1.1129431162407255E-2</v>
      </c>
      <c r="Q1191" s="259">
        <f t="shared" si="306"/>
        <v>219.82320000000001</v>
      </c>
      <c r="R1191" s="168">
        <f t="shared" si="307"/>
        <v>1.8900000000000001</v>
      </c>
      <c r="S1191" s="170">
        <f t="shared" si="308"/>
        <v>7.7906018136850788E-2</v>
      </c>
      <c r="T1191" s="168" t="s">
        <v>502</v>
      </c>
      <c r="U1191" s="168" t="s">
        <v>364</v>
      </c>
      <c r="V1191" s="168" t="s">
        <v>366</v>
      </c>
      <c r="W1191" s="174">
        <v>1</v>
      </c>
      <c r="X1191" s="168" t="s">
        <v>133</v>
      </c>
    </row>
    <row r="1192" spans="2:24" hidden="1">
      <c r="B1192" s="658"/>
      <c r="C1192" s="443"/>
      <c r="D1192" s="205">
        <f t="shared" si="299"/>
        <v>6</v>
      </c>
      <c r="E1192" s="168" t="s">
        <v>704</v>
      </c>
      <c r="F1192" s="259">
        <v>1446.02</v>
      </c>
      <c r="G1192" s="168">
        <v>171.26</v>
      </c>
      <c r="H1192" s="168">
        <v>171.26</v>
      </c>
      <c r="I1192" s="176">
        <f t="shared" si="302"/>
        <v>1</v>
      </c>
      <c r="J1192" s="168">
        <v>15.84</v>
      </c>
      <c r="K1192" s="176">
        <f t="shared" si="303"/>
        <v>9.249094943360972E-2</v>
      </c>
      <c r="L1192" s="259">
        <v>174.22</v>
      </c>
      <c r="M1192" s="176">
        <f t="shared" si="304"/>
        <v>1.0924909494336097</v>
      </c>
      <c r="N1192" s="259">
        <v>2759.64</v>
      </c>
      <c r="O1192" s="168">
        <v>7.54</v>
      </c>
      <c r="P1192" s="175">
        <f t="shared" si="305"/>
        <v>4.4026626182412709E-2</v>
      </c>
      <c r="Q1192" s="259">
        <f t="shared" si="306"/>
        <v>1313.6188</v>
      </c>
      <c r="R1192" s="168">
        <f t="shared" si="307"/>
        <v>8.3000000000000043</v>
      </c>
      <c r="S1192" s="170">
        <f t="shared" si="308"/>
        <v>4.8464323251197039E-2</v>
      </c>
      <c r="T1192" s="168" t="s">
        <v>502</v>
      </c>
      <c r="U1192" s="168" t="s">
        <v>316</v>
      </c>
      <c r="V1192" s="168" t="s">
        <v>445</v>
      </c>
      <c r="W1192" s="174">
        <v>1</v>
      </c>
      <c r="X1192" s="168" t="s">
        <v>198</v>
      </c>
    </row>
    <row r="1193" spans="2:24" hidden="1">
      <c r="B1193" s="658"/>
      <c r="C1193" s="443"/>
      <c r="D1193" s="205">
        <f t="shared" si="299"/>
        <v>7</v>
      </c>
      <c r="E1193" s="168" t="s">
        <v>385</v>
      </c>
      <c r="F1193" s="259">
        <v>1316.61</v>
      </c>
      <c r="G1193" s="168">
        <v>70.22</v>
      </c>
      <c r="H1193" s="168">
        <v>70.22</v>
      </c>
      <c r="I1193" s="176">
        <f t="shared" si="302"/>
        <v>1</v>
      </c>
      <c r="J1193" s="168">
        <v>3.75</v>
      </c>
      <c r="K1193" s="176">
        <f t="shared" si="303"/>
        <v>5.3403588721162062E-2</v>
      </c>
      <c r="L1193" s="259">
        <v>410.16</v>
      </c>
      <c r="M1193" s="176">
        <f t="shared" si="304"/>
        <v>1.0534035887211621</v>
      </c>
      <c r="N1193" s="259">
        <v>1538.1</v>
      </c>
      <c r="O1193" s="168">
        <v>0.54</v>
      </c>
      <c r="P1193" s="175">
        <f t="shared" si="305"/>
        <v>7.6901167758473372E-3</v>
      </c>
      <c r="Q1193" s="259">
        <f t="shared" si="306"/>
        <v>221.48640000000003</v>
      </c>
      <c r="R1193" s="168">
        <f t="shared" si="307"/>
        <v>3.21</v>
      </c>
      <c r="S1193" s="170">
        <f t="shared" si="308"/>
        <v>4.5713471945314728E-2</v>
      </c>
      <c r="T1193" s="168" t="s">
        <v>502</v>
      </c>
      <c r="U1193" s="168" t="s">
        <v>316</v>
      </c>
      <c r="V1193" s="168" t="s">
        <v>348</v>
      </c>
      <c r="W1193" s="174">
        <v>1</v>
      </c>
      <c r="X1193" s="168" t="s">
        <v>346</v>
      </c>
    </row>
    <row r="1194" spans="2:24" hidden="1">
      <c r="B1194" s="658"/>
      <c r="C1194" s="443"/>
      <c r="D1194" s="205">
        <f t="shared" si="299"/>
        <v>8</v>
      </c>
      <c r="E1194" s="168" t="s">
        <v>370</v>
      </c>
      <c r="F1194" s="259">
        <v>1290.44</v>
      </c>
      <c r="G1194" s="168">
        <v>56.11</v>
      </c>
      <c r="H1194" s="168">
        <v>56.11</v>
      </c>
      <c r="I1194" s="176">
        <f t="shared" si="302"/>
        <v>1</v>
      </c>
      <c r="J1194" s="168">
        <v>4.49</v>
      </c>
      <c r="K1194" s="176">
        <f t="shared" si="303"/>
        <v>8.002138656211015E-2</v>
      </c>
      <c r="L1194" s="259">
        <v>335.18</v>
      </c>
      <c r="M1194" s="176">
        <f t="shared" si="304"/>
        <v>1.0800213865621102</v>
      </c>
      <c r="N1194" s="259">
        <v>1504.96</v>
      </c>
      <c r="O1194" s="168">
        <v>0.64</v>
      </c>
      <c r="P1194" s="175">
        <f t="shared" si="305"/>
        <v>1.1406166458741757E-2</v>
      </c>
      <c r="Q1194" s="259">
        <f t="shared" si="306"/>
        <v>214.51520000000002</v>
      </c>
      <c r="R1194" s="168">
        <f t="shared" si="307"/>
        <v>3.8500000000000019</v>
      </c>
      <c r="S1194" s="170">
        <f t="shared" si="308"/>
        <v>6.8615220103368416E-2</v>
      </c>
      <c r="T1194" s="168" t="s">
        <v>502</v>
      </c>
      <c r="U1194" s="168" t="s">
        <v>364</v>
      </c>
      <c r="V1194" s="168" t="s">
        <v>366</v>
      </c>
      <c r="W1194" s="174">
        <v>1</v>
      </c>
      <c r="X1194" s="168" t="s">
        <v>151</v>
      </c>
    </row>
    <row r="1195" spans="2:24" hidden="1">
      <c r="B1195" s="658"/>
      <c r="C1195" s="443"/>
      <c r="D1195" s="205">
        <f t="shared" si="299"/>
        <v>9</v>
      </c>
      <c r="E1195" s="168" t="s">
        <v>453</v>
      </c>
      <c r="F1195" s="259">
        <v>1286.02</v>
      </c>
      <c r="G1195" s="168">
        <v>66.599999999999994</v>
      </c>
      <c r="H1195" s="168">
        <v>66.599999999999994</v>
      </c>
      <c r="I1195" s="176">
        <f t="shared" si="302"/>
        <v>1</v>
      </c>
      <c r="J1195" s="168">
        <v>4.74</v>
      </c>
      <c r="K1195" s="176">
        <f t="shared" si="303"/>
        <v>7.117117117117118E-2</v>
      </c>
      <c r="L1195" s="259">
        <v>318.32</v>
      </c>
      <c r="M1195" s="176">
        <f t="shared" si="304"/>
        <v>1.0711711711711711</v>
      </c>
      <c r="N1195" s="259">
        <v>1508.84</v>
      </c>
      <c r="O1195" s="168">
        <v>0.7</v>
      </c>
      <c r="P1195" s="175">
        <f t="shared" si="305"/>
        <v>1.0510510510510511E-2</v>
      </c>
      <c r="Q1195" s="259">
        <f t="shared" si="306"/>
        <v>222.82399999999998</v>
      </c>
      <c r="R1195" s="168">
        <f t="shared" si="307"/>
        <v>4.0399999999999947</v>
      </c>
      <c r="S1195" s="170">
        <f t="shared" si="308"/>
        <v>6.0660660660660587E-2</v>
      </c>
      <c r="T1195" s="168" t="s">
        <v>502</v>
      </c>
      <c r="U1195" s="168" t="s">
        <v>364</v>
      </c>
      <c r="V1195" s="168" t="s">
        <v>366</v>
      </c>
      <c r="W1195" s="174">
        <v>1</v>
      </c>
      <c r="X1195" s="168" t="s">
        <v>143</v>
      </c>
    </row>
    <row r="1196" spans="2:24" hidden="1">
      <c r="B1196" s="658"/>
      <c r="C1196" s="443"/>
      <c r="D1196" s="205">
        <f t="shared" si="299"/>
        <v>10</v>
      </c>
      <c r="E1196" s="168" t="s">
        <v>354</v>
      </c>
      <c r="F1196" s="259">
        <v>1161.24</v>
      </c>
      <c r="G1196" s="168">
        <v>271.95999999999998</v>
      </c>
      <c r="H1196" s="168">
        <v>271.95999999999998</v>
      </c>
      <c r="I1196" s="176">
        <f t="shared" si="302"/>
        <v>1</v>
      </c>
      <c r="J1196" s="168">
        <v>14.52</v>
      </c>
      <c r="K1196" s="176">
        <f t="shared" si="303"/>
        <v>5.3390204441829681E-2</v>
      </c>
      <c r="L1196" s="259">
        <v>95.34</v>
      </c>
      <c r="M1196" s="176">
        <f t="shared" si="304"/>
        <v>1.0533902044418295</v>
      </c>
      <c r="N1196" s="259">
        <v>1384.34</v>
      </c>
      <c r="O1196" s="168">
        <v>2.34</v>
      </c>
      <c r="P1196" s="175">
        <f t="shared" si="305"/>
        <v>8.6042065009560229E-3</v>
      </c>
      <c r="Q1196" s="259">
        <f t="shared" si="306"/>
        <v>223.09559999999999</v>
      </c>
      <c r="R1196" s="168">
        <f t="shared" si="307"/>
        <v>12.179999999999982</v>
      </c>
      <c r="S1196" s="170">
        <f t="shared" si="308"/>
        <v>4.4785997940873595E-2</v>
      </c>
      <c r="T1196" s="168" t="s">
        <v>502</v>
      </c>
      <c r="U1196" s="168" t="s">
        <v>316</v>
      </c>
      <c r="V1196" s="168" t="s">
        <v>445</v>
      </c>
      <c r="W1196" s="174">
        <v>1</v>
      </c>
      <c r="X1196" s="168" t="s">
        <v>346</v>
      </c>
    </row>
    <row r="1197" spans="2:24" hidden="1">
      <c r="B1197" s="657">
        <v>45989</v>
      </c>
      <c r="C1197" s="443" t="str">
        <f t="shared" ref="C1197" si="312">RIGHT(TEXT(B1197,"aaa"),1)</f>
        <v>五</v>
      </c>
      <c r="D1197" s="205">
        <f t="shared" si="299"/>
        <v>1</v>
      </c>
      <c r="E1197" s="168" t="s">
        <v>447</v>
      </c>
      <c r="F1197" s="259">
        <v>8657.98</v>
      </c>
      <c r="G1197" s="168">
        <v>76.34</v>
      </c>
      <c r="H1197" s="168">
        <v>107.4</v>
      </c>
      <c r="I1197" s="176">
        <f t="shared" si="302"/>
        <v>1.4068640293424155</v>
      </c>
      <c r="J1197" s="168">
        <v>0</v>
      </c>
      <c r="K1197" s="176">
        <f t="shared" si="303"/>
        <v>0</v>
      </c>
      <c r="L1197" s="259">
        <v>278.75</v>
      </c>
      <c r="M1197" s="176">
        <f t="shared" si="304"/>
        <v>1.4068640293424155</v>
      </c>
      <c r="N1197" s="259">
        <v>8657.98</v>
      </c>
      <c r="O1197" s="168">
        <v>0</v>
      </c>
      <c r="P1197" s="175">
        <f t="shared" si="305"/>
        <v>0</v>
      </c>
      <c r="Q1197" s="259">
        <f t="shared" si="306"/>
        <v>0</v>
      </c>
      <c r="R1197" s="168">
        <f t="shared" si="307"/>
        <v>31.060000000000002</v>
      </c>
      <c r="S1197" s="170">
        <f t="shared" si="308"/>
        <v>0.4068640293424155</v>
      </c>
      <c r="T1197" s="168" t="s">
        <v>497</v>
      </c>
      <c r="U1197" s="168" t="s">
        <v>355</v>
      </c>
      <c r="V1197" s="168" t="s">
        <v>448</v>
      </c>
      <c r="W1197" s="174">
        <v>1</v>
      </c>
      <c r="X1197" s="168" t="s">
        <v>346</v>
      </c>
    </row>
    <row r="1198" spans="2:24" hidden="1">
      <c r="B1198" s="658"/>
      <c r="C1198" s="443"/>
      <c r="D1198" s="205">
        <f t="shared" si="299"/>
        <v>2</v>
      </c>
      <c r="E1198" s="168" t="s">
        <v>416</v>
      </c>
      <c r="F1198" s="259">
        <v>1786.72</v>
      </c>
      <c r="G1198" s="168">
        <v>186.97</v>
      </c>
      <c r="H1198" s="168">
        <v>186.97</v>
      </c>
      <c r="I1198" s="176">
        <f t="shared" si="302"/>
        <v>1</v>
      </c>
      <c r="J1198" s="168">
        <v>12.1</v>
      </c>
      <c r="K1198" s="176">
        <f t="shared" si="303"/>
        <v>6.4716264641386315E-2</v>
      </c>
      <c r="L1198" s="259">
        <v>156.72999999999999</v>
      </c>
      <c r="M1198" s="176">
        <f t="shared" si="304"/>
        <v>1.0647162646413864</v>
      </c>
      <c r="N1198" s="259">
        <v>1896.43</v>
      </c>
      <c r="O1198" s="168">
        <v>0.7</v>
      </c>
      <c r="P1198" s="175">
        <f t="shared" si="305"/>
        <v>3.743916136278547E-3</v>
      </c>
      <c r="Q1198" s="259">
        <f t="shared" si="306"/>
        <v>109.71099999999998</v>
      </c>
      <c r="R1198" s="168">
        <f t="shared" si="307"/>
        <v>11.399999999999995</v>
      </c>
      <c r="S1198" s="170">
        <f t="shared" si="308"/>
        <v>6.0972348505107743E-2</v>
      </c>
      <c r="T1198" s="168" t="s">
        <v>502</v>
      </c>
      <c r="U1198" s="168" t="s">
        <v>316</v>
      </c>
      <c r="V1198" s="168" t="s">
        <v>384</v>
      </c>
      <c r="W1198" s="174">
        <v>1</v>
      </c>
      <c r="X1198" s="168" t="s">
        <v>346</v>
      </c>
    </row>
    <row r="1199" spans="2:24" hidden="1">
      <c r="B1199" s="658"/>
      <c r="C1199" s="443"/>
      <c r="D1199" s="205">
        <f t="shared" si="299"/>
        <v>3</v>
      </c>
      <c r="E1199" s="168" t="s">
        <v>359</v>
      </c>
      <c r="F1199" s="259">
        <v>1232.45</v>
      </c>
      <c r="G1199" s="168">
        <v>71.38</v>
      </c>
      <c r="H1199" s="168">
        <v>71.38</v>
      </c>
      <c r="I1199" s="176">
        <f t="shared" si="302"/>
        <v>1</v>
      </c>
      <c r="J1199" s="168">
        <v>4.28</v>
      </c>
      <c r="K1199" s="176">
        <f t="shared" si="303"/>
        <v>5.9960773325861597E-2</v>
      </c>
      <c r="L1199" s="259">
        <v>313.60000000000002</v>
      </c>
      <c r="M1199" s="176">
        <f t="shared" si="304"/>
        <v>1.0599607733258616</v>
      </c>
      <c r="N1199" s="259">
        <v>1342.21</v>
      </c>
      <c r="O1199" s="168">
        <v>0.35</v>
      </c>
      <c r="P1199" s="175">
        <f t="shared" si="305"/>
        <v>4.9033342673017654E-3</v>
      </c>
      <c r="Q1199" s="259">
        <f t="shared" si="306"/>
        <v>109.76</v>
      </c>
      <c r="R1199" s="168">
        <f t="shared" si="307"/>
        <v>3.930000000000001</v>
      </c>
      <c r="S1199" s="170">
        <f t="shared" si="308"/>
        <v>5.5057439058559837E-2</v>
      </c>
      <c r="T1199" s="168" t="s">
        <v>502</v>
      </c>
      <c r="U1199" s="168" t="s">
        <v>316</v>
      </c>
      <c r="V1199" s="168" t="s">
        <v>384</v>
      </c>
      <c r="W1199" s="174">
        <v>1</v>
      </c>
      <c r="X1199" s="168" t="s">
        <v>346</v>
      </c>
    </row>
    <row r="1200" spans="2:24" hidden="1">
      <c r="B1200" s="658"/>
      <c r="C1200" s="443"/>
      <c r="D1200" s="205">
        <f t="shared" si="299"/>
        <v>4</v>
      </c>
      <c r="E1200" s="168" t="s">
        <v>365</v>
      </c>
      <c r="F1200" s="259">
        <v>1123.54</v>
      </c>
      <c r="G1200" s="168">
        <v>25.42</v>
      </c>
      <c r="H1200" s="168">
        <v>25.42</v>
      </c>
      <c r="I1200" s="176">
        <f t="shared" si="302"/>
        <v>1</v>
      </c>
      <c r="J1200" s="168">
        <v>1.52</v>
      </c>
      <c r="K1200" s="176">
        <f t="shared" si="303"/>
        <v>5.9795436664044056E-2</v>
      </c>
      <c r="L1200" s="259">
        <v>814.16</v>
      </c>
      <c r="M1200" s="176">
        <f t="shared" si="304"/>
        <v>1.0597954366640441</v>
      </c>
      <c r="N1200" s="259">
        <v>1237.52</v>
      </c>
      <c r="O1200" s="168">
        <v>0.14000000000000001</v>
      </c>
      <c r="P1200" s="175">
        <f t="shared" si="305"/>
        <v>5.5074744295830055E-3</v>
      </c>
      <c r="Q1200" s="259">
        <f t="shared" si="306"/>
        <v>113.98240000000001</v>
      </c>
      <c r="R1200" s="168">
        <f t="shared" si="307"/>
        <v>1.3799999999999994</v>
      </c>
      <c r="S1200" s="170">
        <f t="shared" si="308"/>
        <v>5.4287962234461029E-2</v>
      </c>
      <c r="T1200" s="168" t="s">
        <v>502</v>
      </c>
      <c r="U1200" s="168" t="s">
        <v>364</v>
      </c>
      <c r="V1200" s="168" t="s">
        <v>366</v>
      </c>
      <c r="W1200" s="174">
        <v>1</v>
      </c>
      <c r="X1200" s="168" t="s">
        <v>133</v>
      </c>
    </row>
    <row r="1201" spans="2:24" hidden="1">
      <c r="B1201" s="658"/>
      <c r="C1201" s="443"/>
      <c r="D1201" s="205">
        <f t="shared" si="299"/>
        <v>5</v>
      </c>
      <c r="E1201" s="168" t="s">
        <v>343</v>
      </c>
      <c r="F1201" s="259">
        <v>1055.5800000000002</v>
      </c>
      <c r="G1201" s="168">
        <v>143.1</v>
      </c>
      <c r="H1201" s="168">
        <v>143.1</v>
      </c>
      <c r="I1201" s="176">
        <f t="shared" si="302"/>
        <v>1</v>
      </c>
      <c r="J1201" s="168">
        <v>6.01</v>
      </c>
      <c r="K1201" s="176">
        <f t="shared" si="303"/>
        <v>4.199860237596087E-2</v>
      </c>
      <c r="L1201" s="259">
        <v>194.04</v>
      </c>
      <c r="M1201" s="176">
        <f t="shared" si="304"/>
        <v>1.0419986023759609</v>
      </c>
      <c r="N1201" s="259">
        <v>1166.18</v>
      </c>
      <c r="O1201" s="168">
        <v>0.56999999999999995</v>
      </c>
      <c r="P1201" s="175">
        <f t="shared" si="305"/>
        <v>3.983228511530398E-3</v>
      </c>
      <c r="Q1201" s="259">
        <f t="shared" si="306"/>
        <v>110.60279999999999</v>
      </c>
      <c r="R1201" s="168">
        <f t="shared" si="307"/>
        <v>5.4399999999999906</v>
      </c>
      <c r="S1201" s="170">
        <f t="shared" si="308"/>
        <v>3.8015373864430407E-2</v>
      </c>
      <c r="T1201" s="168" t="s">
        <v>502</v>
      </c>
      <c r="U1201" s="168" t="s">
        <v>316</v>
      </c>
      <c r="V1201" s="168" t="s">
        <v>445</v>
      </c>
      <c r="W1201" s="174">
        <v>1</v>
      </c>
      <c r="X1201" s="168" t="s">
        <v>179</v>
      </c>
    </row>
    <row r="1202" spans="2:24" hidden="1">
      <c r="B1202" s="658"/>
      <c r="C1202" s="443"/>
      <c r="D1202" s="205">
        <f t="shared" si="299"/>
        <v>6</v>
      </c>
      <c r="E1202" s="168" t="s">
        <v>505</v>
      </c>
      <c r="F1202" s="259">
        <v>1029.3700000000001</v>
      </c>
      <c r="G1202" s="168">
        <v>85.48</v>
      </c>
      <c r="H1202" s="168">
        <v>85.48</v>
      </c>
      <c r="I1202" s="176">
        <f t="shared" si="302"/>
        <v>1</v>
      </c>
      <c r="J1202" s="168">
        <v>8.51</v>
      </c>
      <c r="K1202" s="176">
        <f t="shared" si="303"/>
        <v>9.955545156761815E-2</v>
      </c>
      <c r="L1202" s="259">
        <v>179.96</v>
      </c>
      <c r="M1202" s="176">
        <f t="shared" si="304"/>
        <v>1.0995554515676182</v>
      </c>
      <c r="N1202" s="259">
        <v>1531.46</v>
      </c>
      <c r="O1202" s="168">
        <v>2.79</v>
      </c>
      <c r="P1202" s="175">
        <f t="shared" si="305"/>
        <v>3.2639213851193262E-2</v>
      </c>
      <c r="Q1202" s="259">
        <f t="shared" si="306"/>
        <v>502.08840000000004</v>
      </c>
      <c r="R1202" s="168">
        <f t="shared" si="307"/>
        <v>5.7200000000000051</v>
      </c>
      <c r="S1202" s="170">
        <f t="shared" si="308"/>
        <v>6.6916237716424951E-2</v>
      </c>
      <c r="T1202" s="168" t="s">
        <v>502</v>
      </c>
      <c r="U1202" s="168" t="s">
        <v>316</v>
      </c>
      <c r="V1202" s="168" t="s">
        <v>445</v>
      </c>
      <c r="W1202" s="174">
        <v>1</v>
      </c>
      <c r="X1202" s="168" t="s">
        <v>198</v>
      </c>
    </row>
    <row r="1203" spans="2:24" hidden="1">
      <c r="B1203" s="658"/>
      <c r="C1203" s="443"/>
      <c r="D1203" s="205">
        <f t="shared" si="299"/>
        <v>7</v>
      </c>
      <c r="E1203" s="168" t="s">
        <v>575</v>
      </c>
      <c r="F1203" s="259">
        <v>989.75</v>
      </c>
      <c r="G1203" s="168">
        <v>198.3</v>
      </c>
      <c r="H1203" s="168">
        <v>198.3</v>
      </c>
      <c r="I1203" s="176">
        <f t="shared" si="302"/>
        <v>1</v>
      </c>
      <c r="J1203" s="168">
        <v>5.95</v>
      </c>
      <c r="K1203" s="176">
        <f t="shared" si="303"/>
        <v>3.0005042864346947E-2</v>
      </c>
      <c r="L1203" s="259">
        <v>185</v>
      </c>
      <c r="M1203" s="176">
        <f t="shared" si="304"/>
        <v>1.0300050428643468</v>
      </c>
      <c r="N1203" s="259">
        <v>1100.75</v>
      </c>
      <c r="O1203" s="168">
        <v>0.6</v>
      </c>
      <c r="P1203" s="175">
        <f t="shared" si="305"/>
        <v>3.0257186081694399E-3</v>
      </c>
      <c r="Q1203" s="259">
        <f t="shared" si="306"/>
        <v>111</v>
      </c>
      <c r="R1203" s="168">
        <f t="shared" si="307"/>
        <v>5.349999999999989</v>
      </c>
      <c r="S1203" s="170">
        <f t="shared" si="308"/>
        <v>2.6979324256177453E-2</v>
      </c>
      <c r="T1203" s="168" t="s">
        <v>502</v>
      </c>
      <c r="U1203" s="168" t="s">
        <v>316</v>
      </c>
      <c r="V1203" s="168" t="s">
        <v>445</v>
      </c>
      <c r="W1203" s="174">
        <v>1</v>
      </c>
      <c r="X1203" s="168" t="s">
        <v>196</v>
      </c>
    </row>
    <row r="1204" spans="2:24" hidden="1">
      <c r="B1204" s="658"/>
      <c r="C1204" s="443"/>
      <c r="D1204" s="205">
        <f t="shared" ref="D1204:D1267" si="313">D1194</f>
        <v>8</v>
      </c>
      <c r="E1204" s="168" t="s">
        <v>613</v>
      </c>
      <c r="F1204" s="259">
        <v>894.98</v>
      </c>
      <c r="G1204" s="168">
        <v>118.74</v>
      </c>
      <c r="H1204" s="168">
        <v>118.74</v>
      </c>
      <c r="I1204" s="176">
        <f t="shared" si="302"/>
        <v>1</v>
      </c>
      <c r="J1204" s="168">
        <v>6.41</v>
      </c>
      <c r="K1204" s="176">
        <f t="shared" si="303"/>
        <v>5.3983493346808159E-2</v>
      </c>
      <c r="L1204" s="259">
        <v>156.74</v>
      </c>
      <c r="M1204" s="176">
        <f t="shared" si="304"/>
        <v>1.0539834933468082</v>
      </c>
      <c r="N1204" s="259">
        <v>1004.7</v>
      </c>
      <c r="O1204" s="168">
        <v>0.7</v>
      </c>
      <c r="P1204" s="175">
        <f t="shared" si="305"/>
        <v>5.8952332828027618E-3</v>
      </c>
      <c r="Q1204" s="259">
        <f t="shared" si="306"/>
        <v>109.718</v>
      </c>
      <c r="R1204" s="168">
        <f t="shared" si="307"/>
        <v>5.7099999999999964</v>
      </c>
      <c r="S1204" s="170">
        <f t="shared" si="308"/>
        <v>4.8088260064005364E-2</v>
      </c>
      <c r="T1204" s="168" t="s">
        <v>502</v>
      </c>
      <c r="U1204" s="168" t="s">
        <v>364</v>
      </c>
      <c r="V1204" s="168" t="s">
        <v>366</v>
      </c>
      <c r="W1204" s="174">
        <v>1</v>
      </c>
      <c r="X1204" s="168" t="s">
        <v>346</v>
      </c>
    </row>
    <row r="1205" spans="2:24" hidden="1">
      <c r="B1205" s="658"/>
      <c r="C1205" s="443"/>
      <c r="D1205" s="205">
        <f t="shared" si="313"/>
        <v>9</v>
      </c>
      <c r="E1205" s="168" t="s">
        <v>453</v>
      </c>
      <c r="F1205" s="259">
        <v>878.57</v>
      </c>
      <c r="G1205" s="168">
        <v>64.819999999999993</v>
      </c>
      <c r="H1205" s="168">
        <v>64.819999999999993</v>
      </c>
      <c r="I1205" s="176">
        <f t="shared" si="302"/>
        <v>1</v>
      </c>
      <c r="J1205" s="168">
        <v>3.11</v>
      </c>
      <c r="K1205" s="176">
        <f t="shared" si="303"/>
        <v>4.7979018821351437E-2</v>
      </c>
      <c r="L1205" s="259">
        <v>318.32</v>
      </c>
      <c r="M1205" s="176">
        <f t="shared" si="304"/>
        <v>1.0479790188213514</v>
      </c>
      <c r="N1205" s="259">
        <v>989.98</v>
      </c>
      <c r="O1205" s="168">
        <v>0.35</v>
      </c>
      <c r="P1205" s="175">
        <f t="shared" si="305"/>
        <v>5.399568034557236E-3</v>
      </c>
      <c r="Q1205" s="259">
        <f t="shared" si="306"/>
        <v>111.41199999999999</v>
      </c>
      <c r="R1205" s="168">
        <f t="shared" si="307"/>
        <v>2.7599999999999993</v>
      </c>
      <c r="S1205" s="170">
        <f t="shared" si="308"/>
        <v>4.2579450786794197E-2</v>
      </c>
      <c r="T1205" s="168" t="s">
        <v>502</v>
      </c>
      <c r="U1205" s="168" t="s">
        <v>364</v>
      </c>
      <c r="V1205" s="168" t="s">
        <v>366</v>
      </c>
      <c r="W1205" s="174">
        <v>1</v>
      </c>
      <c r="X1205" s="168" t="s">
        <v>143</v>
      </c>
    </row>
    <row r="1206" spans="2:24" hidden="1">
      <c r="B1206" s="658"/>
      <c r="C1206" s="443"/>
      <c r="D1206" s="205">
        <f t="shared" si="313"/>
        <v>10</v>
      </c>
      <c r="E1206" s="168" t="s">
        <v>370</v>
      </c>
      <c r="F1206" s="259">
        <v>861.41</v>
      </c>
      <c r="G1206" s="168">
        <v>53.69</v>
      </c>
      <c r="H1206" s="168">
        <v>53.69</v>
      </c>
      <c r="I1206" s="176">
        <f t="shared" si="302"/>
        <v>1</v>
      </c>
      <c r="J1206" s="168">
        <v>2.9</v>
      </c>
      <c r="K1206" s="176">
        <f t="shared" si="303"/>
        <v>5.4013782827342149E-2</v>
      </c>
      <c r="L1206" s="259">
        <v>335.18</v>
      </c>
      <c r="M1206" s="176">
        <f t="shared" si="304"/>
        <v>1.0540137828273421</v>
      </c>
      <c r="N1206" s="259">
        <v>972.02</v>
      </c>
      <c r="O1206" s="168">
        <v>0.33</v>
      </c>
      <c r="P1206" s="175">
        <f t="shared" si="305"/>
        <v>6.1463959769044521E-3</v>
      </c>
      <c r="Q1206" s="259">
        <f t="shared" si="306"/>
        <v>110.60940000000001</v>
      </c>
      <c r="R1206" s="168">
        <f t="shared" si="307"/>
        <v>2.5699999999999985</v>
      </c>
      <c r="S1206" s="170">
        <f t="shared" si="308"/>
        <v>4.786738685043767E-2</v>
      </c>
      <c r="T1206" s="168" t="s">
        <v>502</v>
      </c>
      <c r="U1206" s="168" t="s">
        <v>364</v>
      </c>
      <c r="V1206" s="168" t="s">
        <v>366</v>
      </c>
      <c r="W1206" s="174">
        <v>1</v>
      </c>
      <c r="X1206" s="168" t="s">
        <v>151</v>
      </c>
    </row>
    <row r="1207" spans="2:24" hidden="1">
      <c r="B1207" s="657">
        <v>45990</v>
      </c>
      <c r="C1207" s="443" t="str">
        <f t="shared" ref="C1207" si="314">RIGHT(TEXT(B1207,"aaa"),1)</f>
        <v>六</v>
      </c>
      <c r="D1207" s="205">
        <f t="shared" si="313"/>
        <v>1</v>
      </c>
      <c r="E1207" s="168" t="s">
        <v>447</v>
      </c>
      <c r="F1207" s="259">
        <v>8401.5300000000007</v>
      </c>
      <c r="G1207" s="168">
        <v>74.89</v>
      </c>
      <c r="H1207" s="168">
        <v>104.43</v>
      </c>
      <c r="I1207" s="176">
        <f t="shared" si="302"/>
        <v>1.3944451862732008</v>
      </c>
      <c r="J1207" s="168">
        <v>0.6</v>
      </c>
      <c r="K1207" s="176">
        <f t="shared" si="303"/>
        <v>8.011750567498999E-3</v>
      </c>
      <c r="L1207" s="259">
        <v>278.75</v>
      </c>
      <c r="M1207" s="176">
        <f t="shared" si="304"/>
        <v>1.4024569368406996</v>
      </c>
      <c r="N1207" s="259">
        <v>8401.5300000000007</v>
      </c>
      <c r="O1207" s="168">
        <v>0</v>
      </c>
      <c r="P1207" s="175">
        <f t="shared" si="305"/>
        <v>0</v>
      </c>
      <c r="Q1207" s="259">
        <f t="shared" si="306"/>
        <v>0</v>
      </c>
      <c r="R1207" s="168">
        <f t="shared" si="307"/>
        <v>30.14</v>
      </c>
      <c r="S1207" s="170">
        <f t="shared" si="308"/>
        <v>0.40245693684069972</v>
      </c>
      <c r="T1207" s="168" t="s">
        <v>497</v>
      </c>
      <c r="U1207" s="168" t="s">
        <v>355</v>
      </c>
      <c r="V1207" s="168" t="s">
        <v>448</v>
      </c>
      <c r="W1207" s="174">
        <v>1</v>
      </c>
      <c r="X1207" s="168" t="s">
        <v>346</v>
      </c>
    </row>
    <row r="1208" spans="2:24" hidden="1">
      <c r="B1208" s="658"/>
      <c r="C1208" s="443"/>
      <c r="D1208" s="205">
        <f t="shared" si="313"/>
        <v>2</v>
      </c>
      <c r="E1208" s="168" t="s">
        <v>388</v>
      </c>
      <c r="F1208" s="259">
        <v>5325</v>
      </c>
      <c r="G1208" s="168">
        <v>7081</v>
      </c>
      <c r="H1208" s="168">
        <v>7081</v>
      </c>
      <c r="I1208" s="176">
        <f t="shared" si="302"/>
        <v>1</v>
      </c>
      <c r="J1208" s="168">
        <v>300</v>
      </c>
      <c r="K1208" s="176">
        <f t="shared" si="303"/>
        <v>4.2366897330885465E-2</v>
      </c>
      <c r="L1208" s="259">
        <v>17.75</v>
      </c>
      <c r="M1208" s="176">
        <f t="shared" si="304"/>
        <v>1.0423668973308855</v>
      </c>
      <c r="N1208" s="259">
        <v>5325</v>
      </c>
      <c r="O1208" s="168">
        <v>0</v>
      </c>
      <c r="P1208" s="175">
        <f t="shared" si="305"/>
        <v>0</v>
      </c>
      <c r="Q1208" s="259">
        <f t="shared" si="306"/>
        <v>0</v>
      </c>
      <c r="R1208" s="168">
        <f t="shared" si="307"/>
        <v>300</v>
      </c>
      <c r="S1208" s="170">
        <f t="shared" si="308"/>
        <v>4.2366897330885465E-2</v>
      </c>
      <c r="T1208" s="168" t="s">
        <v>497</v>
      </c>
      <c r="U1208" s="168" t="s">
        <v>364</v>
      </c>
      <c r="V1208" s="168" t="s">
        <v>389</v>
      </c>
      <c r="W1208" s="174">
        <v>1</v>
      </c>
      <c r="X1208" s="168" t="s">
        <v>176</v>
      </c>
    </row>
    <row r="1209" spans="2:24" hidden="1">
      <c r="B1209" s="658"/>
      <c r="C1209" s="443"/>
      <c r="D1209" s="205">
        <f t="shared" si="313"/>
        <v>3</v>
      </c>
      <c r="E1209" s="168" t="s">
        <v>359</v>
      </c>
      <c r="F1209" s="259">
        <v>1555.46</v>
      </c>
      <c r="G1209" s="168">
        <v>78.53</v>
      </c>
      <c r="H1209" s="168">
        <v>78.53</v>
      </c>
      <c r="I1209" s="176">
        <f t="shared" si="302"/>
        <v>1</v>
      </c>
      <c r="J1209" s="168">
        <v>5.5</v>
      </c>
      <c r="K1209" s="176">
        <f t="shared" si="303"/>
        <v>7.0036928562332859E-2</v>
      </c>
      <c r="L1209" s="259">
        <v>313.60000000000002</v>
      </c>
      <c r="M1209" s="176">
        <f t="shared" si="304"/>
        <v>1.0700369285623328</v>
      </c>
      <c r="N1209" s="259">
        <v>1724.8</v>
      </c>
      <c r="O1209" s="168">
        <v>0.54</v>
      </c>
      <c r="P1209" s="175">
        <f t="shared" si="305"/>
        <v>6.8763529861199544E-3</v>
      </c>
      <c r="Q1209" s="259">
        <f t="shared" si="306"/>
        <v>169.34400000000002</v>
      </c>
      <c r="R1209" s="168">
        <f t="shared" si="307"/>
        <v>4.96</v>
      </c>
      <c r="S1209" s="170">
        <f t="shared" si="308"/>
        <v>6.3160575576212907E-2</v>
      </c>
      <c r="T1209" s="168" t="s">
        <v>502</v>
      </c>
      <c r="U1209" s="168" t="s">
        <v>316</v>
      </c>
      <c r="V1209" s="168" t="s">
        <v>384</v>
      </c>
      <c r="W1209" s="174">
        <v>1</v>
      </c>
      <c r="X1209" s="168" t="s">
        <v>346</v>
      </c>
    </row>
    <row r="1210" spans="2:24" hidden="1">
      <c r="B1210" s="658"/>
      <c r="C1210" s="443"/>
      <c r="D1210" s="205">
        <f t="shared" si="313"/>
        <v>4</v>
      </c>
      <c r="E1210" s="168" t="s">
        <v>365</v>
      </c>
      <c r="F1210" s="259">
        <v>1506.2</v>
      </c>
      <c r="G1210" s="168">
        <v>29.47</v>
      </c>
      <c r="H1210" s="168">
        <v>29.47</v>
      </c>
      <c r="I1210" s="176">
        <f t="shared" si="302"/>
        <v>1</v>
      </c>
      <c r="J1210" s="168">
        <v>2.06</v>
      </c>
      <c r="K1210" s="176">
        <f t="shared" si="303"/>
        <v>6.9901594842212422E-2</v>
      </c>
      <c r="L1210" s="259">
        <v>814.16</v>
      </c>
      <c r="M1210" s="176">
        <f t="shared" si="304"/>
        <v>1.0699015948422124</v>
      </c>
      <c r="N1210" s="259">
        <v>1677.17</v>
      </c>
      <c r="O1210" s="168">
        <v>0.21</v>
      </c>
      <c r="P1210" s="175">
        <f t="shared" si="305"/>
        <v>7.1258907363420431E-3</v>
      </c>
      <c r="Q1210" s="259">
        <f t="shared" si="306"/>
        <v>170.97359999999998</v>
      </c>
      <c r="R1210" s="168">
        <f t="shared" si="307"/>
        <v>1.8499999999999988</v>
      </c>
      <c r="S1210" s="170">
        <f t="shared" si="308"/>
        <v>6.2775704105870342E-2</v>
      </c>
      <c r="T1210" s="168" t="s">
        <v>502</v>
      </c>
      <c r="U1210" s="168" t="s">
        <v>364</v>
      </c>
      <c r="V1210" s="168" t="s">
        <v>366</v>
      </c>
      <c r="W1210" s="174">
        <v>1</v>
      </c>
      <c r="X1210" s="168" t="s">
        <v>133</v>
      </c>
    </row>
    <row r="1211" spans="2:24" hidden="1">
      <c r="B1211" s="658"/>
      <c r="C1211" s="443"/>
      <c r="D1211" s="205">
        <f t="shared" si="313"/>
        <v>5</v>
      </c>
      <c r="E1211" s="168" t="s">
        <v>370</v>
      </c>
      <c r="F1211" s="259">
        <v>1256.93</v>
      </c>
      <c r="G1211" s="168">
        <v>67.47</v>
      </c>
      <c r="H1211" s="168">
        <v>67.47</v>
      </c>
      <c r="I1211" s="176">
        <f t="shared" si="302"/>
        <v>1</v>
      </c>
      <c r="J1211" s="168">
        <v>4.25</v>
      </c>
      <c r="K1211" s="176">
        <f t="shared" si="303"/>
        <v>6.2990958944716166E-2</v>
      </c>
      <c r="L1211" s="259">
        <v>335.18</v>
      </c>
      <c r="M1211" s="176">
        <f t="shared" si="304"/>
        <v>1.0629909589447162</v>
      </c>
      <c r="N1211" s="259">
        <v>1424.52</v>
      </c>
      <c r="O1211" s="168">
        <v>0.5</v>
      </c>
      <c r="P1211" s="175">
        <f t="shared" si="305"/>
        <v>7.4107010523195493E-3</v>
      </c>
      <c r="Q1211" s="259">
        <f t="shared" si="306"/>
        <v>167.59</v>
      </c>
      <c r="R1211" s="168">
        <f t="shared" si="307"/>
        <v>3.75</v>
      </c>
      <c r="S1211" s="170">
        <f t="shared" si="308"/>
        <v>5.5580257892396623E-2</v>
      </c>
      <c r="T1211" s="168" t="s">
        <v>502</v>
      </c>
      <c r="U1211" s="168" t="s">
        <v>364</v>
      </c>
      <c r="V1211" s="168" t="s">
        <v>366</v>
      </c>
      <c r="W1211" s="174">
        <v>1</v>
      </c>
      <c r="X1211" s="168" t="s">
        <v>151</v>
      </c>
    </row>
    <row r="1212" spans="2:24" hidden="1">
      <c r="B1212" s="658"/>
      <c r="C1212" s="443"/>
      <c r="D1212" s="205">
        <f t="shared" si="313"/>
        <v>6</v>
      </c>
      <c r="E1212" s="168" t="s">
        <v>453</v>
      </c>
      <c r="F1212" s="259">
        <v>1171.42</v>
      </c>
      <c r="G1212" s="168">
        <v>75.260000000000005</v>
      </c>
      <c r="H1212" s="168">
        <v>75.260000000000005</v>
      </c>
      <c r="I1212" s="176">
        <f t="shared" si="302"/>
        <v>1</v>
      </c>
      <c r="J1212" s="168">
        <v>4.21</v>
      </c>
      <c r="K1212" s="176">
        <f t="shared" si="303"/>
        <v>5.5939410045176718E-2</v>
      </c>
      <c r="L1212" s="259">
        <v>318.32</v>
      </c>
      <c r="M1212" s="176">
        <f t="shared" si="304"/>
        <v>1.0559394100451767</v>
      </c>
      <c r="N1212" s="259">
        <v>1340.13</v>
      </c>
      <c r="O1212" s="168">
        <v>0.53</v>
      </c>
      <c r="P1212" s="175">
        <f t="shared" si="305"/>
        <v>7.0422535211267607E-3</v>
      </c>
      <c r="Q1212" s="259">
        <f t="shared" si="306"/>
        <v>168.70959999999999</v>
      </c>
      <c r="R1212" s="168">
        <f t="shared" si="307"/>
        <v>3.6799999999999935</v>
      </c>
      <c r="S1212" s="170">
        <f t="shared" si="308"/>
        <v>4.889715652404987E-2</v>
      </c>
      <c r="T1212" s="168" t="s">
        <v>502</v>
      </c>
      <c r="U1212" s="168" t="s">
        <v>364</v>
      </c>
      <c r="V1212" s="168" t="s">
        <v>366</v>
      </c>
      <c r="W1212" s="174">
        <v>1</v>
      </c>
      <c r="X1212" s="168" t="s">
        <v>143</v>
      </c>
    </row>
    <row r="1213" spans="2:24" hidden="1">
      <c r="B1213" s="658"/>
      <c r="C1213" s="443"/>
      <c r="D1213" s="205">
        <f t="shared" si="313"/>
        <v>7</v>
      </c>
      <c r="E1213" s="168" t="s">
        <v>761</v>
      </c>
      <c r="F1213" s="259">
        <v>1088.0999999999999</v>
      </c>
      <c r="G1213" s="168">
        <v>82.68</v>
      </c>
      <c r="H1213" s="168">
        <v>82.68</v>
      </c>
      <c r="I1213" s="176">
        <f t="shared" si="302"/>
        <v>1</v>
      </c>
      <c r="J1213" s="168">
        <v>4.05</v>
      </c>
      <c r="K1213" s="176">
        <f t="shared" si="303"/>
        <v>4.8984034833091432E-2</v>
      </c>
      <c r="L1213" s="259">
        <v>310</v>
      </c>
      <c r="M1213" s="176">
        <f t="shared" si="304"/>
        <v>1.0489840348330914</v>
      </c>
      <c r="N1213" s="259">
        <v>1255.5</v>
      </c>
      <c r="O1213" s="168">
        <v>0.54</v>
      </c>
      <c r="P1213" s="175">
        <f t="shared" si="305"/>
        <v>6.5312046444121917E-3</v>
      </c>
      <c r="Q1213" s="259">
        <f t="shared" si="306"/>
        <v>167.4</v>
      </c>
      <c r="R1213" s="168">
        <f t="shared" si="307"/>
        <v>3.5099999999999971</v>
      </c>
      <c r="S1213" s="170">
        <f t="shared" si="308"/>
        <v>4.2452830188679208E-2</v>
      </c>
      <c r="T1213" s="168" t="s">
        <v>502</v>
      </c>
      <c r="U1213" s="168" t="s">
        <v>316</v>
      </c>
      <c r="V1213" s="168" t="s">
        <v>445</v>
      </c>
      <c r="W1213" s="174">
        <v>1</v>
      </c>
      <c r="X1213" s="168" t="s">
        <v>199</v>
      </c>
    </row>
    <row r="1214" spans="2:24" hidden="1">
      <c r="B1214" s="658"/>
      <c r="C1214" s="443"/>
      <c r="D1214" s="205">
        <f t="shared" si="313"/>
        <v>8</v>
      </c>
      <c r="E1214" s="168" t="s">
        <v>424</v>
      </c>
      <c r="F1214" s="259">
        <v>1005.0400000000001</v>
      </c>
      <c r="G1214" s="168">
        <v>78.569999999999993</v>
      </c>
      <c r="H1214" s="168">
        <v>78.569999999999993</v>
      </c>
      <c r="I1214" s="176">
        <f t="shared" si="302"/>
        <v>1</v>
      </c>
      <c r="J1214" s="168">
        <v>3.3</v>
      </c>
      <c r="K1214" s="176">
        <f t="shared" si="303"/>
        <v>4.2000763650248185E-2</v>
      </c>
      <c r="L1214" s="259">
        <v>355.14</v>
      </c>
      <c r="M1214" s="176">
        <f t="shared" si="304"/>
        <v>1.0420007636502482</v>
      </c>
      <c r="N1214" s="259">
        <v>1171.96</v>
      </c>
      <c r="O1214" s="168">
        <v>0.47</v>
      </c>
      <c r="P1214" s="175">
        <f t="shared" si="305"/>
        <v>5.9819269441262566E-3</v>
      </c>
      <c r="Q1214" s="259">
        <f t="shared" si="306"/>
        <v>166.91579999999999</v>
      </c>
      <c r="R1214" s="168">
        <f t="shared" si="307"/>
        <v>2.8299999999999974</v>
      </c>
      <c r="S1214" s="170">
        <f t="shared" si="308"/>
        <v>3.6018836706121903E-2</v>
      </c>
      <c r="T1214" s="168" t="s">
        <v>502</v>
      </c>
      <c r="U1214" s="168" t="s">
        <v>364</v>
      </c>
      <c r="V1214" s="168" t="s">
        <v>366</v>
      </c>
      <c r="W1214" s="174">
        <v>1</v>
      </c>
      <c r="X1214" s="168" t="s">
        <v>140</v>
      </c>
    </row>
    <row r="1215" spans="2:24" hidden="1">
      <c r="B1215" s="658"/>
      <c r="C1215" s="443"/>
      <c r="D1215" s="205">
        <f t="shared" si="313"/>
        <v>9</v>
      </c>
      <c r="E1215" s="168" t="s">
        <v>385</v>
      </c>
      <c r="F1215" s="259">
        <v>996.68</v>
      </c>
      <c r="G1215" s="168">
        <v>67.5</v>
      </c>
      <c r="H1215" s="168">
        <v>67.5</v>
      </c>
      <c r="I1215" s="176">
        <f t="shared" si="302"/>
        <v>1</v>
      </c>
      <c r="J1215" s="168">
        <v>2.84</v>
      </c>
      <c r="K1215" s="176">
        <f t="shared" si="303"/>
        <v>4.2074074074074069E-2</v>
      </c>
      <c r="L1215" s="259">
        <v>410.16</v>
      </c>
      <c r="M1215" s="176">
        <f t="shared" si="304"/>
        <v>1.0420740740740742</v>
      </c>
      <c r="N1215" s="259">
        <v>1164.8499999999999</v>
      </c>
      <c r="O1215" s="168">
        <v>0.41</v>
      </c>
      <c r="P1215" s="175">
        <f t="shared" si="305"/>
        <v>6.0740740740740738E-3</v>
      </c>
      <c r="Q1215" s="259">
        <f t="shared" si="306"/>
        <v>168.16560000000001</v>
      </c>
      <c r="R1215" s="168">
        <f t="shared" si="307"/>
        <v>2.4300000000000033</v>
      </c>
      <c r="S1215" s="170">
        <f t="shared" si="308"/>
        <v>3.6000000000000046E-2</v>
      </c>
      <c r="T1215" s="168" t="s">
        <v>502</v>
      </c>
      <c r="U1215" s="168" t="s">
        <v>316</v>
      </c>
      <c r="V1215" s="168" t="s">
        <v>348</v>
      </c>
      <c r="W1215" s="174">
        <v>1</v>
      </c>
      <c r="X1215" s="168" t="s">
        <v>346</v>
      </c>
    </row>
    <row r="1216" spans="2:24" hidden="1">
      <c r="B1216" s="658"/>
      <c r="C1216" s="443"/>
      <c r="D1216" s="205">
        <f t="shared" si="313"/>
        <v>10</v>
      </c>
      <c r="E1216" s="168" t="s">
        <v>506</v>
      </c>
      <c r="F1216" s="259">
        <v>995.49</v>
      </c>
      <c r="G1216" s="168">
        <v>22.37</v>
      </c>
      <c r="H1216" s="168">
        <v>22.37</v>
      </c>
      <c r="I1216" s="176">
        <f t="shared" si="302"/>
        <v>1</v>
      </c>
      <c r="J1216" s="168">
        <v>1.25</v>
      </c>
      <c r="K1216" s="176">
        <f t="shared" si="303"/>
        <v>5.5878408582923554E-2</v>
      </c>
      <c r="L1216" s="259">
        <v>930.36</v>
      </c>
      <c r="M1216" s="176">
        <f t="shared" si="304"/>
        <v>1.0558784085829236</v>
      </c>
      <c r="N1216" s="259">
        <v>1162.95</v>
      </c>
      <c r="O1216" s="168">
        <v>0.18</v>
      </c>
      <c r="P1216" s="175">
        <f t="shared" si="305"/>
        <v>8.0464908359409917E-3</v>
      </c>
      <c r="Q1216" s="259">
        <f t="shared" si="306"/>
        <v>167.4648</v>
      </c>
      <c r="R1216" s="168">
        <f t="shared" si="307"/>
        <v>1.07</v>
      </c>
      <c r="S1216" s="170">
        <f t="shared" si="308"/>
        <v>4.7831917746982568E-2</v>
      </c>
      <c r="T1216" s="168" t="s">
        <v>502</v>
      </c>
      <c r="U1216" s="168" t="s">
        <v>316</v>
      </c>
      <c r="V1216" s="168" t="s">
        <v>445</v>
      </c>
      <c r="W1216" s="174">
        <v>1</v>
      </c>
      <c r="X1216" s="168" t="s">
        <v>143</v>
      </c>
    </row>
    <row r="1217" spans="2:24" hidden="1">
      <c r="B1217" s="657">
        <v>45991</v>
      </c>
      <c r="C1217" s="443" t="str">
        <f t="shared" ref="C1217" si="315">RIGHT(TEXT(B1217,"aaa"),1)</f>
        <v>日</v>
      </c>
      <c r="D1217" s="205">
        <f t="shared" si="313"/>
        <v>1</v>
      </c>
      <c r="E1217" s="168" t="s">
        <v>447</v>
      </c>
      <c r="F1217" s="259">
        <v>10029.43</v>
      </c>
      <c r="G1217" s="168">
        <v>100.92</v>
      </c>
      <c r="H1217" s="168">
        <v>135.69999999999999</v>
      </c>
      <c r="I1217" s="176">
        <f t="shared" ref="I1217:I1236" si="316">H1217/G1217</f>
        <v>1.3446294094332143</v>
      </c>
      <c r="J1217" s="168">
        <v>1.2</v>
      </c>
      <c r="K1217" s="176">
        <f t="shared" ref="K1217:K1236" si="317">J1217/G1217</f>
        <v>1.1890606420927466E-2</v>
      </c>
      <c r="L1217" s="259">
        <v>278.75</v>
      </c>
      <c r="M1217" s="176">
        <f t="shared" ref="M1217:M1236" si="318">(H1217+J1217)/G1217</f>
        <v>1.3565200158541417</v>
      </c>
      <c r="N1217" s="259">
        <v>10029.43</v>
      </c>
      <c r="O1217" s="168">
        <v>0</v>
      </c>
      <c r="P1217" s="175">
        <f t="shared" ref="P1217:P1236" si="319">O1217/G1217</f>
        <v>0</v>
      </c>
      <c r="Q1217" s="259">
        <f t="shared" ref="Q1217:Q1236" si="320">O1217*L1217</f>
        <v>0</v>
      </c>
      <c r="R1217" s="168">
        <f t="shared" ref="R1217:R1236" si="321">(H1217+J1217)-G1217-O1217</f>
        <v>35.979999999999976</v>
      </c>
      <c r="S1217" s="170">
        <f t="shared" ref="S1217:S1236" si="322">R1217/G1217</f>
        <v>0.35652001585414167</v>
      </c>
      <c r="T1217" s="168" t="s">
        <v>497</v>
      </c>
      <c r="U1217" s="168" t="s">
        <v>355</v>
      </c>
      <c r="V1217" s="168" t="s">
        <v>448</v>
      </c>
      <c r="W1217" s="174">
        <v>1</v>
      </c>
      <c r="X1217" s="168" t="s">
        <v>346</v>
      </c>
    </row>
    <row r="1218" spans="2:24" hidden="1">
      <c r="B1218" s="658"/>
      <c r="C1218" s="443"/>
      <c r="D1218" s="205">
        <f t="shared" si="313"/>
        <v>2</v>
      </c>
      <c r="E1218" s="168" t="s">
        <v>359</v>
      </c>
      <c r="F1218" s="259">
        <v>2715.78</v>
      </c>
      <c r="G1218" s="168">
        <v>109.31</v>
      </c>
      <c r="H1218" s="168">
        <v>109.31</v>
      </c>
      <c r="I1218" s="176">
        <f t="shared" si="316"/>
        <v>1</v>
      </c>
      <c r="J1218" s="168">
        <v>9.4</v>
      </c>
      <c r="K1218" s="176">
        <f t="shared" si="317"/>
        <v>8.5993962126063486E-2</v>
      </c>
      <c r="L1218" s="259">
        <v>313.60000000000002</v>
      </c>
      <c r="M1218" s="176">
        <f t="shared" si="318"/>
        <v>1.0859939621260635</v>
      </c>
      <c r="N1218" s="259">
        <v>2947.84</v>
      </c>
      <c r="O1218" s="168">
        <v>0.74</v>
      </c>
      <c r="P1218" s="175">
        <f t="shared" si="319"/>
        <v>6.7697374439666998E-3</v>
      </c>
      <c r="Q1218" s="259">
        <f t="shared" si="320"/>
        <v>232.06400000000002</v>
      </c>
      <c r="R1218" s="168">
        <f t="shared" si="321"/>
        <v>8.6600000000000055</v>
      </c>
      <c r="S1218" s="170">
        <f t="shared" si="322"/>
        <v>7.9224224682096833E-2</v>
      </c>
      <c r="T1218" s="168" t="s">
        <v>502</v>
      </c>
      <c r="U1218" s="168" t="s">
        <v>316</v>
      </c>
      <c r="V1218" s="168" t="s">
        <v>384</v>
      </c>
      <c r="W1218" s="174">
        <v>1</v>
      </c>
      <c r="X1218" s="168" t="s">
        <v>346</v>
      </c>
    </row>
    <row r="1219" spans="2:24" hidden="1">
      <c r="B1219" s="658"/>
      <c r="C1219" s="443"/>
      <c r="D1219" s="205">
        <f t="shared" si="313"/>
        <v>3</v>
      </c>
      <c r="E1219" s="168" t="s">
        <v>365</v>
      </c>
      <c r="F1219" s="259">
        <v>2124.96</v>
      </c>
      <c r="G1219" s="168">
        <v>33.590000000000003</v>
      </c>
      <c r="H1219" s="168">
        <v>33.590000000000003</v>
      </c>
      <c r="I1219" s="176">
        <f t="shared" si="316"/>
        <v>1</v>
      </c>
      <c r="J1219" s="168">
        <v>2.89</v>
      </c>
      <c r="K1219" s="176">
        <f t="shared" si="317"/>
        <v>8.6037511164036906E-2</v>
      </c>
      <c r="L1219" s="259">
        <v>814.16</v>
      </c>
      <c r="M1219" s="176">
        <f t="shared" si="318"/>
        <v>1.086037511164037</v>
      </c>
      <c r="N1219" s="259">
        <v>2352.92</v>
      </c>
      <c r="O1219" s="168">
        <v>0.28000000000000003</v>
      </c>
      <c r="P1219" s="175">
        <f t="shared" si="319"/>
        <v>8.3358142304257223E-3</v>
      </c>
      <c r="Q1219" s="259">
        <f t="shared" si="320"/>
        <v>227.96480000000003</v>
      </c>
      <c r="R1219" s="168">
        <f t="shared" si="321"/>
        <v>2.6100000000000003</v>
      </c>
      <c r="S1219" s="170">
        <f t="shared" si="322"/>
        <v>7.7701696933611189E-2</v>
      </c>
      <c r="T1219" s="168" t="s">
        <v>502</v>
      </c>
      <c r="U1219" s="168" t="s">
        <v>364</v>
      </c>
      <c r="V1219" s="168" t="s">
        <v>366</v>
      </c>
      <c r="W1219" s="174">
        <v>1</v>
      </c>
      <c r="X1219" s="168" t="s">
        <v>133</v>
      </c>
    </row>
    <row r="1220" spans="2:24" hidden="1">
      <c r="B1220" s="658"/>
      <c r="C1220" s="443"/>
      <c r="D1220" s="205">
        <f t="shared" si="313"/>
        <v>4</v>
      </c>
      <c r="E1220" s="168" t="s">
        <v>506</v>
      </c>
      <c r="F1220" s="259">
        <v>2074.6999999999998</v>
      </c>
      <c r="G1220" s="168">
        <v>26.34</v>
      </c>
      <c r="H1220" s="168">
        <v>27.01</v>
      </c>
      <c r="I1220" s="176">
        <f t="shared" si="316"/>
        <v>1.0254365983295368</v>
      </c>
      <c r="J1220" s="168">
        <v>1.81</v>
      </c>
      <c r="K1220" s="176">
        <f t="shared" si="317"/>
        <v>6.8716780561883073E-2</v>
      </c>
      <c r="L1220" s="259">
        <v>930.36</v>
      </c>
      <c r="M1220" s="176">
        <f t="shared" si="318"/>
        <v>1.0941533788914199</v>
      </c>
      <c r="N1220" s="259">
        <v>2307.29</v>
      </c>
      <c r="O1220" s="168">
        <v>0.25</v>
      </c>
      <c r="P1220" s="175">
        <f t="shared" si="319"/>
        <v>9.4912680334092638E-3</v>
      </c>
      <c r="Q1220" s="259">
        <f t="shared" si="320"/>
        <v>232.59</v>
      </c>
      <c r="R1220" s="168">
        <f t="shared" si="321"/>
        <v>2.2300000000000004</v>
      </c>
      <c r="S1220" s="170">
        <f t="shared" si="322"/>
        <v>8.4662110858010647E-2</v>
      </c>
      <c r="T1220" s="168" t="s">
        <v>502</v>
      </c>
      <c r="U1220" s="168" t="s">
        <v>316</v>
      </c>
      <c r="V1220" s="168" t="s">
        <v>445</v>
      </c>
      <c r="W1220" s="174">
        <v>1</v>
      </c>
      <c r="X1220" s="168" t="s">
        <v>143</v>
      </c>
    </row>
    <row r="1221" spans="2:24" hidden="1">
      <c r="B1221" s="658"/>
      <c r="C1221" s="443"/>
      <c r="D1221" s="205">
        <f t="shared" si="313"/>
        <v>5</v>
      </c>
      <c r="E1221" s="168" t="s">
        <v>418</v>
      </c>
      <c r="F1221" s="259">
        <v>1939.35</v>
      </c>
      <c r="G1221" s="168">
        <v>124</v>
      </c>
      <c r="H1221" s="168">
        <v>124</v>
      </c>
      <c r="I1221" s="176">
        <f t="shared" si="316"/>
        <v>1</v>
      </c>
      <c r="J1221" s="168">
        <v>10.66</v>
      </c>
      <c r="K1221" s="176">
        <f t="shared" si="317"/>
        <v>8.5967741935483871E-2</v>
      </c>
      <c r="L1221" s="259">
        <v>203.5</v>
      </c>
      <c r="M1221" s="176">
        <f t="shared" si="318"/>
        <v>1.0859677419354838</v>
      </c>
      <c r="N1221" s="259">
        <v>2169.31</v>
      </c>
      <c r="O1221" s="168">
        <v>1.1299999999999999</v>
      </c>
      <c r="P1221" s="175">
        <f t="shared" si="319"/>
        <v>9.1129032258064502E-3</v>
      </c>
      <c r="Q1221" s="259">
        <f t="shared" si="320"/>
        <v>229.95499999999998</v>
      </c>
      <c r="R1221" s="168">
        <f t="shared" si="321"/>
        <v>9.5299999999999976</v>
      </c>
      <c r="S1221" s="170">
        <f t="shared" si="322"/>
        <v>7.6854838709677395E-2</v>
      </c>
      <c r="T1221" s="168" t="s">
        <v>502</v>
      </c>
      <c r="U1221" s="168" t="s">
        <v>316</v>
      </c>
      <c r="V1221" s="168" t="s">
        <v>384</v>
      </c>
      <c r="W1221" s="174">
        <v>1</v>
      </c>
      <c r="X1221" s="168" t="s">
        <v>346</v>
      </c>
    </row>
    <row r="1222" spans="2:24" hidden="1">
      <c r="B1222" s="658"/>
      <c r="C1222" s="443"/>
      <c r="D1222" s="205">
        <f t="shared" si="313"/>
        <v>6</v>
      </c>
      <c r="E1222" s="168" t="s">
        <v>388</v>
      </c>
      <c r="F1222" s="259">
        <v>1775</v>
      </c>
      <c r="G1222" s="168">
        <v>10526</v>
      </c>
      <c r="H1222" s="168">
        <v>10526</v>
      </c>
      <c r="I1222" s="176">
        <f t="shared" si="316"/>
        <v>1</v>
      </c>
      <c r="J1222" s="168">
        <v>100</v>
      </c>
      <c r="K1222" s="176">
        <f t="shared" si="317"/>
        <v>9.5002850085502567E-3</v>
      </c>
      <c r="L1222" s="259">
        <v>17.75</v>
      </c>
      <c r="M1222" s="176">
        <f t="shared" si="318"/>
        <v>1.0095002850085502</v>
      </c>
      <c r="N1222" s="259">
        <v>1775</v>
      </c>
      <c r="O1222" s="168">
        <v>0</v>
      </c>
      <c r="P1222" s="175">
        <f t="shared" si="319"/>
        <v>0</v>
      </c>
      <c r="Q1222" s="259">
        <f t="shared" si="320"/>
        <v>0</v>
      </c>
      <c r="R1222" s="168">
        <f t="shared" si="321"/>
        <v>100</v>
      </c>
      <c r="S1222" s="170">
        <f t="shared" si="322"/>
        <v>9.5002850085502567E-3</v>
      </c>
      <c r="T1222" s="168" t="s">
        <v>497</v>
      </c>
      <c r="U1222" s="168" t="s">
        <v>364</v>
      </c>
      <c r="V1222" s="168" t="s">
        <v>389</v>
      </c>
      <c r="W1222" s="174">
        <v>1</v>
      </c>
      <c r="X1222" s="168" t="s">
        <v>176</v>
      </c>
    </row>
    <row r="1223" spans="2:24" hidden="1">
      <c r="B1223" s="658"/>
      <c r="C1223" s="443"/>
      <c r="D1223" s="205">
        <f t="shared" si="313"/>
        <v>7</v>
      </c>
      <c r="E1223" s="168" t="s">
        <v>370</v>
      </c>
      <c r="F1223" s="259">
        <v>1719.48</v>
      </c>
      <c r="G1223" s="168">
        <v>75.239999999999995</v>
      </c>
      <c r="H1223" s="168">
        <v>75.239999999999995</v>
      </c>
      <c r="I1223" s="176">
        <f t="shared" si="316"/>
        <v>1</v>
      </c>
      <c r="J1223" s="168">
        <v>5.82</v>
      </c>
      <c r="K1223" s="176">
        <f t="shared" si="317"/>
        <v>7.73524720893142E-2</v>
      </c>
      <c r="L1223" s="259">
        <v>335.18</v>
      </c>
      <c r="M1223" s="176">
        <f t="shared" si="318"/>
        <v>1.0773524720893144</v>
      </c>
      <c r="N1223" s="259">
        <v>1950.75</v>
      </c>
      <c r="O1223" s="168">
        <v>0.69</v>
      </c>
      <c r="P1223" s="175">
        <f t="shared" si="319"/>
        <v>9.1706539074960132E-3</v>
      </c>
      <c r="Q1223" s="259">
        <f t="shared" si="320"/>
        <v>231.27419999999998</v>
      </c>
      <c r="R1223" s="168">
        <f t="shared" si="321"/>
        <v>5.1300000000000079</v>
      </c>
      <c r="S1223" s="170">
        <f t="shared" si="322"/>
        <v>6.8181818181818288E-2</v>
      </c>
      <c r="T1223" s="168" t="s">
        <v>502</v>
      </c>
      <c r="U1223" s="168" t="s">
        <v>364</v>
      </c>
      <c r="V1223" s="168" t="s">
        <v>366</v>
      </c>
      <c r="W1223" s="174">
        <v>1</v>
      </c>
      <c r="X1223" s="168" t="s">
        <v>151</v>
      </c>
    </row>
    <row r="1224" spans="2:24" hidden="1">
      <c r="B1224" s="658"/>
      <c r="C1224" s="443"/>
      <c r="D1224" s="205">
        <f t="shared" si="313"/>
        <v>8</v>
      </c>
      <c r="E1224" s="168" t="s">
        <v>453</v>
      </c>
      <c r="F1224" s="259">
        <v>1709.38</v>
      </c>
      <c r="G1224" s="168">
        <v>88.61</v>
      </c>
      <c r="H1224" s="168">
        <v>88.61</v>
      </c>
      <c r="I1224" s="176">
        <f t="shared" si="316"/>
        <v>1</v>
      </c>
      <c r="J1224" s="168">
        <v>6.1</v>
      </c>
      <c r="K1224" s="176">
        <f t="shared" si="317"/>
        <v>6.8840988601737943E-2</v>
      </c>
      <c r="L1224" s="259">
        <v>318.32</v>
      </c>
      <c r="M1224" s="176">
        <f t="shared" si="318"/>
        <v>1.0688409886017378</v>
      </c>
      <c r="N1224" s="259">
        <v>1941.75</v>
      </c>
      <c r="O1224" s="168">
        <v>0.73</v>
      </c>
      <c r="P1224" s="175">
        <f t="shared" si="319"/>
        <v>8.2383478162735575E-3</v>
      </c>
      <c r="Q1224" s="259">
        <f t="shared" si="320"/>
        <v>232.37359999999998</v>
      </c>
      <c r="R1224" s="168">
        <f t="shared" si="321"/>
        <v>5.3699999999999939</v>
      </c>
      <c r="S1224" s="170">
        <f t="shared" si="322"/>
        <v>6.0602640785464325E-2</v>
      </c>
      <c r="T1224" s="168" t="s">
        <v>502</v>
      </c>
      <c r="U1224" s="168" t="s">
        <v>364</v>
      </c>
      <c r="V1224" s="168" t="s">
        <v>366</v>
      </c>
      <c r="W1224" s="174">
        <v>1</v>
      </c>
      <c r="X1224" s="168" t="s">
        <v>143</v>
      </c>
    </row>
    <row r="1225" spans="2:24" hidden="1">
      <c r="B1225" s="658"/>
      <c r="C1225" s="443"/>
      <c r="D1225" s="205">
        <f t="shared" si="313"/>
        <v>9</v>
      </c>
      <c r="E1225" s="168" t="s">
        <v>385</v>
      </c>
      <c r="F1225" s="259">
        <v>1673.45</v>
      </c>
      <c r="G1225" s="168">
        <v>89.98</v>
      </c>
      <c r="H1225" s="168">
        <v>89.98</v>
      </c>
      <c r="I1225" s="176">
        <f t="shared" si="316"/>
        <v>1</v>
      </c>
      <c r="J1225" s="168">
        <v>4.6399999999999997</v>
      </c>
      <c r="K1225" s="176">
        <f t="shared" si="317"/>
        <v>5.1567014892198261E-2</v>
      </c>
      <c r="L1225" s="259">
        <v>410.16</v>
      </c>
      <c r="M1225" s="176">
        <f t="shared" si="318"/>
        <v>1.0515670148921983</v>
      </c>
      <c r="N1225" s="259">
        <v>1903.14</v>
      </c>
      <c r="O1225" s="168">
        <v>0.56000000000000005</v>
      </c>
      <c r="P1225" s="175">
        <f t="shared" si="319"/>
        <v>6.2236052456101356E-3</v>
      </c>
      <c r="Q1225" s="259">
        <f t="shared" si="320"/>
        <v>229.68960000000004</v>
      </c>
      <c r="R1225" s="168">
        <f t="shared" si="321"/>
        <v>4.08</v>
      </c>
      <c r="S1225" s="170">
        <f t="shared" si="322"/>
        <v>4.5343409646588131E-2</v>
      </c>
      <c r="T1225" s="168" t="s">
        <v>502</v>
      </c>
      <c r="U1225" s="168" t="s">
        <v>316</v>
      </c>
      <c r="V1225" s="168" t="s">
        <v>348</v>
      </c>
      <c r="W1225" s="174">
        <v>1</v>
      </c>
      <c r="X1225" s="168" t="s">
        <v>346</v>
      </c>
    </row>
    <row r="1226" spans="2:24" hidden="1">
      <c r="B1226" s="658"/>
      <c r="C1226" s="443"/>
      <c r="D1226" s="205">
        <f t="shared" si="313"/>
        <v>10</v>
      </c>
      <c r="E1226" s="168" t="s">
        <v>761</v>
      </c>
      <c r="F1226" s="259">
        <v>1398.1</v>
      </c>
      <c r="G1226" s="168">
        <v>87.18</v>
      </c>
      <c r="H1226" s="168">
        <v>87.18</v>
      </c>
      <c r="I1226" s="176">
        <f t="shared" si="316"/>
        <v>1</v>
      </c>
      <c r="J1226" s="168">
        <v>5.25</v>
      </c>
      <c r="K1226" s="176">
        <f t="shared" si="317"/>
        <v>6.0220233998623536E-2</v>
      </c>
      <c r="L1226" s="259">
        <v>310</v>
      </c>
      <c r="M1226" s="176">
        <f t="shared" si="318"/>
        <v>1.0602202339986235</v>
      </c>
      <c r="N1226" s="259">
        <v>1627.5</v>
      </c>
      <c r="O1226" s="168">
        <v>0.74</v>
      </c>
      <c r="P1226" s="175">
        <f t="shared" si="319"/>
        <v>8.488185363615508E-3</v>
      </c>
      <c r="Q1226" s="259">
        <f t="shared" si="320"/>
        <v>229.4</v>
      </c>
      <c r="R1226" s="168">
        <f t="shared" si="321"/>
        <v>4.51</v>
      </c>
      <c r="S1226" s="170">
        <f t="shared" si="322"/>
        <v>5.1732048635008021E-2</v>
      </c>
      <c r="T1226" s="168" t="s">
        <v>502</v>
      </c>
      <c r="U1226" s="168" t="s">
        <v>316</v>
      </c>
      <c r="V1226" s="168" t="s">
        <v>445</v>
      </c>
      <c r="W1226" s="174">
        <v>1</v>
      </c>
      <c r="X1226" s="168" t="s">
        <v>199</v>
      </c>
    </row>
    <row r="1227" spans="2:24" hidden="1">
      <c r="B1227" s="657">
        <v>45992</v>
      </c>
      <c r="C1227" s="443" t="str">
        <f t="shared" ref="C1227" si="323">RIGHT(TEXT(B1227,"aaa"),1)</f>
        <v>一</v>
      </c>
      <c r="D1227" s="205">
        <f t="shared" si="313"/>
        <v>1</v>
      </c>
      <c r="E1227" s="168" t="s">
        <v>447</v>
      </c>
      <c r="F1227" s="259">
        <v>10224.549999999999</v>
      </c>
      <c r="G1227" s="168">
        <v>100.22</v>
      </c>
      <c r="H1227" s="168">
        <v>136.54</v>
      </c>
      <c r="I1227" s="176">
        <f t="shared" si="316"/>
        <v>1.3624027140291359</v>
      </c>
      <c r="J1227" s="168">
        <v>0.36</v>
      </c>
      <c r="K1227" s="176">
        <f t="shared" si="317"/>
        <v>3.5920973857513469E-3</v>
      </c>
      <c r="L1227" s="259">
        <v>278.75</v>
      </c>
      <c r="M1227" s="176">
        <f t="shared" si="318"/>
        <v>1.3659948114148872</v>
      </c>
      <c r="N1227" s="259">
        <v>10224.549999999999</v>
      </c>
      <c r="O1227" s="168">
        <v>0</v>
      </c>
      <c r="P1227" s="175">
        <f t="shared" si="319"/>
        <v>0</v>
      </c>
      <c r="Q1227" s="259">
        <f t="shared" si="320"/>
        <v>0</v>
      </c>
      <c r="R1227" s="168">
        <f t="shared" si="321"/>
        <v>36.680000000000007</v>
      </c>
      <c r="S1227" s="170">
        <f t="shared" si="322"/>
        <v>0.36599481141488732</v>
      </c>
      <c r="T1227" s="168" t="s">
        <v>497</v>
      </c>
      <c r="U1227" s="168" t="s">
        <v>355</v>
      </c>
      <c r="V1227" s="168" t="s">
        <v>448</v>
      </c>
      <c r="W1227" s="174">
        <v>1</v>
      </c>
      <c r="X1227" s="168" t="s">
        <v>346</v>
      </c>
    </row>
    <row r="1228" spans="2:24" hidden="1">
      <c r="B1228" s="658"/>
      <c r="C1228" s="443"/>
      <c r="D1228" s="205">
        <f t="shared" si="313"/>
        <v>2</v>
      </c>
      <c r="E1228" s="168" t="s">
        <v>388</v>
      </c>
      <c r="F1228" s="259">
        <v>5325</v>
      </c>
      <c r="G1228" s="168">
        <v>10194</v>
      </c>
      <c r="H1228" s="168">
        <v>10194</v>
      </c>
      <c r="I1228" s="176">
        <f t="shared" si="316"/>
        <v>1</v>
      </c>
      <c r="J1228" s="168">
        <v>300</v>
      </c>
      <c r="K1228" s="176">
        <f t="shared" si="317"/>
        <v>2.942907592701589E-2</v>
      </c>
      <c r="L1228" s="259">
        <v>17.75</v>
      </c>
      <c r="M1228" s="176">
        <f t="shared" si="318"/>
        <v>1.0294290759270159</v>
      </c>
      <c r="N1228" s="259">
        <v>5325</v>
      </c>
      <c r="O1228" s="168">
        <v>0</v>
      </c>
      <c r="P1228" s="175">
        <f t="shared" si="319"/>
        <v>0</v>
      </c>
      <c r="Q1228" s="259">
        <f t="shared" si="320"/>
        <v>0</v>
      </c>
      <c r="R1228" s="168">
        <f t="shared" si="321"/>
        <v>300</v>
      </c>
      <c r="S1228" s="170">
        <f t="shared" si="322"/>
        <v>2.942907592701589E-2</v>
      </c>
      <c r="T1228" s="168" t="s">
        <v>497</v>
      </c>
      <c r="U1228" s="168" t="s">
        <v>364</v>
      </c>
      <c r="V1228" s="168" t="s">
        <v>389</v>
      </c>
      <c r="W1228" s="174">
        <v>1</v>
      </c>
      <c r="X1228" s="168" t="s">
        <v>176</v>
      </c>
    </row>
    <row r="1229" spans="2:24" hidden="1">
      <c r="B1229" s="658"/>
      <c r="C1229" s="443"/>
      <c r="D1229" s="205">
        <f t="shared" si="313"/>
        <v>3</v>
      </c>
      <c r="E1229" s="168" t="s">
        <v>359</v>
      </c>
      <c r="F1229" s="259">
        <v>2452.3500000000004</v>
      </c>
      <c r="G1229" s="168">
        <v>103.26</v>
      </c>
      <c r="H1229" s="168">
        <v>103.26</v>
      </c>
      <c r="I1229" s="176">
        <f t="shared" si="316"/>
        <v>1</v>
      </c>
      <c r="J1229" s="168">
        <v>8.68</v>
      </c>
      <c r="K1229" s="176">
        <f t="shared" si="317"/>
        <v>8.4059655239202002E-2</v>
      </c>
      <c r="L1229" s="259">
        <v>313.60000000000002</v>
      </c>
      <c r="M1229" s="176">
        <f t="shared" si="318"/>
        <v>1.0840596552392019</v>
      </c>
      <c r="N1229" s="259">
        <v>2722.05</v>
      </c>
      <c r="O1229" s="168">
        <v>0.86</v>
      </c>
      <c r="P1229" s="175">
        <f t="shared" si="319"/>
        <v>8.3284911872942083E-3</v>
      </c>
      <c r="Q1229" s="259">
        <f t="shared" si="320"/>
        <v>269.69600000000003</v>
      </c>
      <c r="R1229" s="168">
        <f t="shared" si="321"/>
        <v>7.8199999999999923</v>
      </c>
      <c r="S1229" s="170">
        <f t="shared" si="322"/>
        <v>7.5731164051907732E-2</v>
      </c>
      <c r="T1229" s="168" t="s">
        <v>502</v>
      </c>
      <c r="U1229" s="168" t="s">
        <v>316</v>
      </c>
      <c r="V1229" s="168" t="s">
        <v>384</v>
      </c>
      <c r="W1229" s="174">
        <v>1</v>
      </c>
      <c r="X1229" s="168" t="s">
        <v>346</v>
      </c>
    </row>
    <row r="1230" spans="2:24" hidden="1">
      <c r="B1230" s="658"/>
      <c r="C1230" s="443"/>
      <c r="D1230" s="205">
        <f t="shared" si="313"/>
        <v>4</v>
      </c>
      <c r="E1230" s="168" t="s">
        <v>416</v>
      </c>
      <c r="F1230" s="259">
        <v>2236.5299999999997</v>
      </c>
      <c r="G1230" s="168">
        <v>268.81</v>
      </c>
      <c r="H1230" s="168">
        <v>268.81</v>
      </c>
      <c r="I1230" s="176">
        <f t="shared" si="316"/>
        <v>1</v>
      </c>
      <c r="J1230" s="168">
        <v>20.32</v>
      </c>
      <c r="K1230" s="176">
        <f t="shared" si="317"/>
        <v>7.5592425877013508E-2</v>
      </c>
      <c r="L1230" s="259">
        <v>156.72999999999999</v>
      </c>
      <c r="M1230" s="176">
        <f t="shared" si="318"/>
        <v>1.0755924258770135</v>
      </c>
      <c r="N1230" s="259">
        <v>3184.75</v>
      </c>
      <c r="O1230" s="168">
        <v>6.05</v>
      </c>
      <c r="P1230" s="175">
        <f t="shared" si="319"/>
        <v>2.250660317696514E-2</v>
      </c>
      <c r="Q1230" s="259">
        <f t="shared" si="320"/>
        <v>948.21649999999988</v>
      </c>
      <c r="R1230" s="168">
        <f t="shared" si="321"/>
        <v>14.269999999999992</v>
      </c>
      <c r="S1230" s="170">
        <f t="shared" si="322"/>
        <v>5.308582270004833E-2</v>
      </c>
      <c r="T1230" s="168" t="s">
        <v>502</v>
      </c>
      <c r="U1230" s="168" t="s">
        <v>316</v>
      </c>
      <c r="V1230" s="168" t="s">
        <v>384</v>
      </c>
      <c r="W1230" s="174">
        <v>1</v>
      </c>
      <c r="X1230" s="168" t="s">
        <v>346</v>
      </c>
    </row>
    <row r="1231" spans="2:24" hidden="1">
      <c r="B1231" s="658"/>
      <c r="C1231" s="443"/>
      <c r="D1231" s="205">
        <f t="shared" si="313"/>
        <v>5</v>
      </c>
      <c r="E1231" s="168" t="s">
        <v>365</v>
      </c>
      <c r="F1231" s="259">
        <v>1921.42</v>
      </c>
      <c r="G1231" s="168">
        <v>32.03</v>
      </c>
      <c r="H1231" s="168">
        <v>32.03</v>
      </c>
      <c r="I1231" s="176">
        <f t="shared" si="316"/>
        <v>1</v>
      </c>
      <c r="J1231" s="168">
        <v>2.69</v>
      </c>
      <c r="K1231" s="176">
        <f t="shared" si="317"/>
        <v>8.3983765220106144E-2</v>
      </c>
      <c r="L1231" s="259">
        <v>814.16</v>
      </c>
      <c r="M1231" s="176">
        <f t="shared" si="318"/>
        <v>1.0839837652201061</v>
      </c>
      <c r="N1231" s="259">
        <v>2190.09</v>
      </c>
      <c r="O1231" s="168">
        <v>0.33</v>
      </c>
      <c r="P1231" s="175">
        <f t="shared" si="319"/>
        <v>1.0302841086481425E-2</v>
      </c>
      <c r="Q1231" s="259">
        <f t="shared" si="320"/>
        <v>268.6728</v>
      </c>
      <c r="R1231" s="168">
        <f t="shared" si="321"/>
        <v>2.3599999999999977</v>
      </c>
      <c r="S1231" s="170">
        <f t="shared" si="322"/>
        <v>7.3680924133624648E-2</v>
      </c>
      <c r="T1231" s="168" t="s">
        <v>502</v>
      </c>
      <c r="U1231" s="168" t="s">
        <v>364</v>
      </c>
      <c r="V1231" s="168" t="s">
        <v>366</v>
      </c>
      <c r="W1231" s="174">
        <v>1</v>
      </c>
      <c r="X1231" s="168" t="s">
        <v>133</v>
      </c>
    </row>
    <row r="1232" spans="2:24" hidden="1">
      <c r="B1232" s="658"/>
      <c r="C1232" s="443"/>
      <c r="D1232" s="205">
        <f t="shared" si="313"/>
        <v>6</v>
      </c>
      <c r="E1232" s="168" t="s">
        <v>370</v>
      </c>
      <c r="F1232" s="259">
        <v>1719.48</v>
      </c>
      <c r="G1232" s="168">
        <v>78.39</v>
      </c>
      <c r="H1232" s="168">
        <v>78.39</v>
      </c>
      <c r="I1232" s="176">
        <f t="shared" si="316"/>
        <v>1</v>
      </c>
      <c r="J1232" s="168">
        <v>5.93</v>
      </c>
      <c r="K1232" s="176">
        <f t="shared" si="317"/>
        <v>7.5647404005612956E-2</v>
      </c>
      <c r="L1232" s="259">
        <v>335.18</v>
      </c>
      <c r="M1232" s="176">
        <f t="shared" si="318"/>
        <v>1.0756474040056128</v>
      </c>
      <c r="N1232" s="259">
        <v>1987.62</v>
      </c>
      <c r="O1232" s="168">
        <v>0.8</v>
      </c>
      <c r="P1232" s="175">
        <f t="shared" si="319"/>
        <v>1.0205383339711698E-2</v>
      </c>
      <c r="Q1232" s="259">
        <f t="shared" si="320"/>
        <v>268.14400000000001</v>
      </c>
      <c r="R1232" s="168">
        <f t="shared" si="321"/>
        <v>5.1299999999999928</v>
      </c>
      <c r="S1232" s="170">
        <f t="shared" si="322"/>
        <v>6.5442020665901171E-2</v>
      </c>
      <c r="T1232" s="168" t="s">
        <v>502</v>
      </c>
      <c r="U1232" s="168" t="s">
        <v>364</v>
      </c>
      <c r="V1232" s="168" t="s">
        <v>366</v>
      </c>
      <c r="W1232" s="174">
        <v>1</v>
      </c>
      <c r="X1232" s="168" t="s">
        <v>151</v>
      </c>
    </row>
    <row r="1233" spans="2:34" hidden="1">
      <c r="B1233" s="658"/>
      <c r="C1233" s="443"/>
      <c r="D1233" s="205">
        <f t="shared" si="313"/>
        <v>7</v>
      </c>
      <c r="E1233" s="168" t="s">
        <v>385</v>
      </c>
      <c r="F1233" s="259">
        <v>1579.11</v>
      </c>
      <c r="G1233" s="168">
        <v>89.46</v>
      </c>
      <c r="H1233" s="168">
        <v>89.46</v>
      </c>
      <c r="I1233" s="176">
        <f t="shared" si="316"/>
        <v>1</v>
      </c>
      <c r="J1233" s="168">
        <v>4.51</v>
      </c>
      <c r="K1233" s="176">
        <f t="shared" si="317"/>
        <v>5.0413592667113795E-2</v>
      </c>
      <c r="L1233" s="259">
        <v>410.16</v>
      </c>
      <c r="M1233" s="176">
        <f t="shared" si="318"/>
        <v>1.0504135926671139</v>
      </c>
      <c r="N1233" s="259">
        <v>1849.82</v>
      </c>
      <c r="O1233" s="168">
        <v>0.66</v>
      </c>
      <c r="P1233" s="175">
        <f t="shared" si="319"/>
        <v>7.3775989268947025E-3</v>
      </c>
      <c r="Q1233" s="259">
        <f t="shared" si="320"/>
        <v>270.7056</v>
      </c>
      <c r="R1233" s="168">
        <f t="shared" si="321"/>
        <v>3.850000000000005</v>
      </c>
      <c r="S1233" s="170">
        <f t="shared" si="322"/>
        <v>4.3035993740219151E-2</v>
      </c>
      <c r="T1233" s="168" t="s">
        <v>502</v>
      </c>
      <c r="U1233" s="168" t="s">
        <v>316</v>
      </c>
      <c r="V1233" s="168" t="s">
        <v>348</v>
      </c>
      <c r="W1233" s="174">
        <v>1</v>
      </c>
      <c r="X1233" s="168" t="s">
        <v>346</v>
      </c>
    </row>
    <row r="1234" spans="2:34" hidden="1">
      <c r="B1234" s="658"/>
      <c r="C1234" s="443"/>
      <c r="D1234" s="205">
        <f t="shared" si="313"/>
        <v>8</v>
      </c>
      <c r="E1234" s="168" t="s">
        <v>453</v>
      </c>
      <c r="F1234" s="259">
        <v>1578.8700000000001</v>
      </c>
      <c r="G1234" s="168">
        <v>86.54</v>
      </c>
      <c r="H1234" s="168">
        <v>86.54</v>
      </c>
      <c r="I1234" s="176">
        <f t="shared" si="316"/>
        <v>1</v>
      </c>
      <c r="J1234" s="168">
        <v>5.81</v>
      </c>
      <c r="K1234" s="176">
        <f t="shared" si="317"/>
        <v>6.7136584238502411E-2</v>
      </c>
      <c r="L1234" s="259">
        <v>318.32</v>
      </c>
      <c r="M1234" s="176">
        <f t="shared" si="318"/>
        <v>1.0671365842385026</v>
      </c>
      <c r="N1234" s="259">
        <v>1849.44</v>
      </c>
      <c r="O1234" s="168">
        <v>0.85</v>
      </c>
      <c r="P1234" s="175">
        <f t="shared" si="319"/>
        <v>9.822047608042523E-3</v>
      </c>
      <c r="Q1234" s="259">
        <f t="shared" si="320"/>
        <v>270.572</v>
      </c>
      <c r="R1234" s="168">
        <f t="shared" si="321"/>
        <v>4.9600000000000026</v>
      </c>
      <c r="S1234" s="170">
        <f t="shared" si="322"/>
        <v>5.7314536630459927E-2</v>
      </c>
      <c r="T1234" s="168" t="s">
        <v>502</v>
      </c>
      <c r="U1234" s="168" t="s">
        <v>364</v>
      </c>
      <c r="V1234" s="168" t="s">
        <v>366</v>
      </c>
      <c r="W1234" s="174">
        <v>1</v>
      </c>
      <c r="X1234" s="168" t="s">
        <v>143</v>
      </c>
    </row>
    <row r="1235" spans="2:34" hidden="1">
      <c r="B1235" s="658"/>
      <c r="C1235" s="443"/>
      <c r="D1235" s="205">
        <f t="shared" si="313"/>
        <v>9</v>
      </c>
      <c r="E1235" s="168" t="s">
        <v>424</v>
      </c>
      <c r="F1235" s="259">
        <v>1360.1799999999998</v>
      </c>
      <c r="G1235" s="168">
        <v>91.2</v>
      </c>
      <c r="H1235" s="168">
        <v>91.2</v>
      </c>
      <c r="I1235" s="176">
        <f t="shared" si="316"/>
        <v>1</v>
      </c>
      <c r="J1235" s="168">
        <v>4.59</v>
      </c>
      <c r="K1235" s="176">
        <f t="shared" si="317"/>
        <v>5.0328947368421049E-2</v>
      </c>
      <c r="L1235" s="259">
        <v>355.14</v>
      </c>
      <c r="M1235" s="176">
        <f t="shared" si="318"/>
        <v>1.0503289473684212</v>
      </c>
      <c r="N1235" s="259">
        <v>1630.09</v>
      </c>
      <c r="O1235" s="168">
        <v>0.76</v>
      </c>
      <c r="P1235" s="175">
        <f t="shared" si="319"/>
        <v>8.3333333333333332E-3</v>
      </c>
      <c r="Q1235" s="259">
        <f t="shared" si="320"/>
        <v>269.90640000000002</v>
      </c>
      <c r="R1235" s="168">
        <f t="shared" si="321"/>
        <v>3.8300000000000036</v>
      </c>
      <c r="S1235" s="170">
        <f t="shared" si="322"/>
        <v>4.199561403508776E-2</v>
      </c>
      <c r="T1235" s="168" t="s">
        <v>502</v>
      </c>
      <c r="U1235" s="168" t="s">
        <v>364</v>
      </c>
      <c r="V1235" s="168" t="s">
        <v>366</v>
      </c>
      <c r="W1235" s="174">
        <v>1</v>
      </c>
      <c r="X1235" s="168" t="s">
        <v>140</v>
      </c>
    </row>
    <row r="1236" spans="2:34" hidden="1">
      <c r="B1236" s="658"/>
      <c r="C1236" s="443"/>
      <c r="D1236" s="205">
        <f t="shared" si="313"/>
        <v>10</v>
      </c>
      <c r="E1236" s="168" t="s">
        <v>506</v>
      </c>
      <c r="F1236" s="259">
        <v>1339.72</v>
      </c>
      <c r="G1236" s="168">
        <v>25.73</v>
      </c>
      <c r="H1236" s="168">
        <v>25.73</v>
      </c>
      <c r="I1236" s="176">
        <f t="shared" si="316"/>
        <v>1</v>
      </c>
      <c r="J1236" s="168">
        <v>1.73</v>
      </c>
      <c r="K1236" s="176">
        <f t="shared" si="317"/>
        <v>6.723668869024485E-2</v>
      </c>
      <c r="L1236" s="259">
        <v>930.36</v>
      </c>
      <c r="M1236" s="176">
        <f t="shared" si="318"/>
        <v>1.0672366886902449</v>
      </c>
      <c r="N1236" s="259">
        <v>1609.52</v>
      </c>
      <c r="O1236" s="168">
        <v>0.28999999999999998</v>
      </c>
      <c r="P1236" s="175">
        <f t="shared" si="319"/>
        <v>1.127089001165954E-2</v>
      </c>
      <c r="Q1236" s="259">
        <f t="shared" si="320"/>
        <v>269.80439999999999</v>
      </c>
      <c r="R1236" s="168">
        <f t="shared" si="321"/>
        <v>1.4400000000000004</v>
      </c>
      <c r="S1236" s="170">
        <f t="shared" si="322"/>
        <v>5.5965798678585324E-2</v>
      </c>
      <c r="T1236" s="168" t="s">
        <v>502</v>
      </c>
      <c r="U1236" s="168" t="s">
        <v>316</v>
      </c>
      <c r="V1236" s="168" t="s">
        <v>445</v>
      </c>
      <c r="W1236" s="174">
        <v>1</v>
      </c>
      <c r="X1236" s="168" t="s">
        <v>143</v>
      </c>
    </row>
    <row r="1237" spans="2:34">
      <c r="B1237" s="657">
        <v>45993</v>
      </c>
      <c r="C1237" s="443" t="str">
        <f t="shared" ref="C1237" si="324">RIGHT(TEXT(B1237,"aaa"),1)</f>
        <v>二</v>
      </c>
      <c r="D1237" s="205">
        <f t="shared" si="313"/>
        <v>1</v>
      </c>
      <c r="E1237" s="168" t="s">
        <v>447</v>
      </c>
      <c r="F1237" s="259">
        <v>10876.82</v>
      </c>
      <c r="G1237" s="168">
        <v>94.16</v>
      </c>
      <c r="H1237" s="168">
        <v>131.80000000000001</v>
      </c>
      <c r="I1237" s="176">
        <f t="shared" ref="I1237:I1246" si="325">H1237/G1237</f>
        <v>1.3997451146983859</v>
      </c>
      <c r="J1237" s="168">
        <v>3.2</v>
      </c>
      <c r="K1237" s="176">
        <f t="shared" ref="K1237:K1246" si="326">J1237/G1237</f>
        <v>3.3984706881903144E-2</v>
      </c>
      <c r="L1237" s="259">
        <v>278.75</v>
      </c>
      <c r="M1237" s="176">
        <f t="shared" ref="M1237:M1246" si="327">(H1237+J1237)/G1237</f>
        <v>1.4337298215802889</v>
      </c>
      <c r="N1237" s="259">
        <v>11384.15</v>
      </c>
      <c r="O1237" s="168">
        <v>1.82</v>
      </c>
      <c r="P1237" s="175">
        <f t="shared" ref="P1237:P1246" si="328">O1237/G1237</f>
        <v>1.9328802039082413E-2</v>
      </c>
      <c r="Q1237" s="259">
        <f t="shared" ref="Q1237:Q1246" si="329">O1237*L1237</f>
        <v>507.32500000000005</v>
      </c>
      <c r="R1237" s="168">
        <f t="shared" ref="R1237:R1246" si="330">(H1237+J1237)-G1237-O1237</f>
        <v>39.020000000000003</v>
      </c>
      <c r="S1237" s="170">
        <f t="shared" ref="S1237:S1246" si="331">R1237/G1237</f>
        <v>0.41440101954120651</v>
      </c>
      <c r="T1237" s="168" t="s">
        <v>497</v>
      </c>
      <c r="U1237" s="168" t="s">
        <v>355</v>
      </c>
      <c r="V1237" s="168" t="s">
        <v>448</v>
      </c>
      <c r="W1237" s="174">
        <v>1</v>
      </c>
      <c r="X1237" s="168" t="s">
        <v>346</v>
      </c>
      <c r="Z1237" s="629" t="s">
        <v>472</v>
      </c>
      <c r="AA1237" s="629"/>
      <c r="AB1237" s="629"/>
      <c r="AC1237" s="629"/>
      <c r="AD1237" s="629"/>
      <c r="AE1237" s="629"/>
      <c r="AF1237" s="629"/>
      <c r="AG1237" s="629"/>
      <c r="AH1237" s="629"/>
    </row>
    <row r="1238" spans="2:34">
      <c r="B1238" s="658"/>
      <c r="C1238" s="443"/>
      <c r="D1238" s="205">
        <f t="shared" si="313"/>
        <v>2</v>
      </c>
      <c r="E1238" s="168" t="s">
        <v>388</v>
      </c>
      <c r="F1238" s="259">
        <v>7987.5</v>
      </c>
      <c r="G1238" s="168">
        <v>9779</v>
      </c>
      <c r="H1238" s="168">
        <v>9779</v>
      </c>
      <c r="I1238" s="176">
        <f t="shared" si="325"/>
        <v>1</v>
      </c>
      <c r="J1238" s="168">
        <v>450</v>
      </c>
      <c r="K1238" s="176">
        <f t="shared" si="326"/>
        <v>4.6016975150833417E-2</v>
      </c>
      <c r="L1238" s="259">
        <v>17.75</v>
      </c>
      <c r="M1238" s="176">
        <f t="shared" si="327"/>
        <v>1.0460169751508335</v>
      </c>
      <c r="N1238" s="259">
        <v>7987.5</v>
      </c>
      <c r="O1238" s="168">
        <v>0</v>
      </c>
      <c r="P1238" s="175">
        <f t="shared" si="328"/>
        <v>0</v>
      </c>
      <c r="Q1238" s="259">
        <f t="shared" si="329"/>
        <v>0</v>
      </c>
      <c r="R1238" s="168">
        <f t="shared" si="330"/>
        <v>450</v>
      </c>
      <c r="S1238" s="170">
        <f t="shared" si="331"/>
        <v>4.6016975150833417E-2</v>
      </c>
      <c r="T1238" s="168" t="s">
        <v>497</v>
      </c>
      <c r="U1238" s="168" t="s">
        <v>364</v>
      </c>
      <c r="V1238" s="168" t="s">
        <v>389</v>
      </c>
      <c r="W1238" s="174">
        <v>1</v>
      </c>
      <c r="X1238" s="168" t="s">
        <v>176</v>
      </c>
      <c r="Z1238" s="629"/>
      <c r="AA1238" s="629"/>
      <c r="AB1238" s="629"/>
      <c r="AC1238" s="629"/>
      <c r="AD1238" s="629"/>
      <c r="AE1238" s="629"/>
      <c r="AF1238" s="629"/>
      <c r="AG1238" s="629"/>
      <c r="AH1238" s="629"/>
    </row>
    <row r="1239" spans="2:34">
      <c r="B1239" s="658"/>
      <c r="C1239" s="443"/>
      <c r="D1239" s="205">
        <f t="shared" si="313"/>
        <v>3</v>
      </c>
      <c r="E1239" s="168" t="s">
        <v>504</v>
      </c>
      <c r="F1239" s="259">
        <v>2268.48</v>
      </c>
      <c r="G1239" s="168">
        <v>299.5</v>
      </c>
      <c r="H1239" s="168">
        <v>299.5</v>
      </c>
      <c r="I1239" s="176">
        <f t="shared" si="325"/>
        <v>1</v>
      </c>
      <c r="J1239" s="168">
        <v>29.2</v>
      </c>
      <c r="K1239" s="176">
        <f t="shared" si="326"/>
        <v>9.7495826377295494E-2</v>
      </c>
      <c r="L1239" s="259">
        <v>111.2</v>
      </c>
      <c r="M1239" s="176">
        <f t="shared" si="327"/>
        <v>1.0974958263772954</v>
      </c>
      <c r="N1239" s="259">
        <v>3247.04</v>
      </c>
      <c r="O1239" s="168">
        <v>8.8000000000000007</v>
      </c>
      <c r="P1239" s="175">
        <f t="shared" si="328"/>
        <v>2.9382303839732889E-2</v>
      </c>
      <c r="Q1239" s="259">
        <f t="shared" si="329"/>
        <v>978.56000000000006</v>
      </c>
      <c r="R1239" s="168">
        <f t="shared" si="330"/>
        <v>20.399999999999988</v>
      </c>
      <c r="S1239" s="170">
        <f t="shared" si="331"/>
        <v>6.811352253756256E-2</v>
      </c>
      <c r="T1239" s="168" t="s">
        <v>502</v>
      </c>
      <c r="U1239" s="168" t="s">
        <v>316</v>
      </c>
      <c r="V1239" s="168" t="s">
        <v>445</v>
      </c>
      <c r="W1239" s="174">
        <v>1</v>
      </c>
      <c r="X1239" s="168" t="s">
        <v>232</v>
      </c>
      <c r="Z1239" s="629"/>
      <c r="AA1239" s="629"/>
      <c r="AB1239" s="629"/>
      <c r="AC1239" s="629"/>
      <c r="AD1239" s="629"/>
      <c r="AE1239" s="629"/>
      <c r="AF1239" s="629"/>
      <c r="AG1239" s="629"/>
      <c r="AH1239" s="629"/>
    </row>
    <row r="1240" spans="2:34" ht="17.100000000000001">
      <c r="B1240" s="658"/>
      <c r="C1240" s="443"/>
      <c r="D1240" s="205">
        <f t="shared" si="313"/>
        <v>4</v>
      </c>
      <c r="E1240" s="168" t="s">
        <v>354</v>
      </c>
      <c r="F1240" s="259">
        <v>2201.4</v>
      </c>
      <c r="G1240" s="168">
        <v>307.33</v>
      </c>
      <c r="H1240" s="168">
        <v>307.33</v>
      </c>
      <c r="I1240" s="176">
        <f t="shared" si="325"/>
        <v>1</v>
      </c>
      <c r="J1240" s="168">
        <v>30.7</v>
      </c>
      <c r="K1240" s="176">
        <f t="shared" si="326"/>
        <v>9.9892623564246899E-2</v>
      </c>
      <c r="L1240" s="259">
        <v>95.34</v>
      </c>
      <c r="M1240" s="176">
        <f t="shared" si="327"/>
        <v>1.0998926235642468</v>
      </c>
      <c r="N1240" s="259">
        <v>2926.94</v>
      </c>
      <c r="O1240" s="168">
        <v>7.61</v>
      </c>
      <c r="P1240" s="175">
        <f t="shared" si="328"/>
        <v>2.4761656850941987E-2</v>
      </c>
      <c r="Q1240" s="259">
        <f t="shared" si="329"/>
        <v>725.53740000000005</v>
      </c>
      <c r="R1240" s="168">
        <f t="shared" si="330"/>
        <v>23.089999999999989</v>
      </c>
      <c r="S1240" s="170">
        <f t="shared" si="331"/>
        <v>7.5130966713304881E-2</v>
      </c>
      <c r="T1240" s="168" t="s">
        <v>502</v>
      </c>
      <c r="U1240" s="168" t="s">
        <v>316</v>
      </c>
      <c r="V1240" s="168" t="s">
        <v>445</v>
      </c>
      <c r="W1240" s="174">
        <v>1</v>
      </c>
      <c r="X1240" s="168" t="s">
        <v>346</v>
      </c>
      <c r="Z1240" s="218" t="s">
        <v>491</v>
      </c>
      <c r="AA1240" s="218" t="s">
        <v>578</v>
      </c>
      <c r="AB1240" s="246" t="s">
        <v>579</v>
      </c>
      <c r="AC1240" s="246" t="s">
        <v>341</v>
      </c>
      <c r="AD1240" s="246" t="s">
        <v>580</v>
      </c>
      <c r="AE1240" s="246" t="s">
        <v>581</v>
      </c>
      <c r="AF1240" s="246" t="s">
        <v>450</v>
      </c>
      <c r="AG1240" s="246" t="s">
        <v>582</v>
      </c>
      <c r="AH1240" s="246" t="s">
        <v>583</v>
      </c>
    </row>
    <row r="1241" spans="2:34">
      <c r="B1241" s="658"/>
      <c r="C1241" s="443"/>
      <c r="D1241" s="205">
        <f t="shared" si="313"/>
        <v>5</v>
      </c>
      <c r="E1241" s="168" t="s">
        <v>365</v>
      </c>
      <c r="F1241" s="259">
        <v>1921.4099999999999</v>
      </c>
      <c r="G1241" s="168">
        <v>32.549999999999997</v>
      </c>
      <c r="H1241" s="168">
        <v>32.549999999999997</v>
      </c>
      <c r="I1241" s="176">
        <f t="shared" si="325"/>
        <v>1</v>
      </c>
      <c r="J1241" s="168">
        <v>3.15</v>
      </c>
      <c r="K1241" s="176">
        <f t="shared" si="326"/>
        <v>9.6774193548387108E-2</v>
      </c>
      <c r="L1241" s="259">
        <v>814.16</v>
      </c>
      <c r="M1241" s="176">
        <f t="shared" si="327"/>
        <v>1.096774193548387</v>
      </c>
      <c r="N1241" s="259">
        <v>2564.6</v>
      </c>
      <c r="O1241" s="168">
        <v>0.79</v>
      </c>
      <c r="P1241" s="175">
        <f t="shared" si="328"/>
        <v>2.4270353302611371E-2</v>
      </c>
      <c r="Q1241" s="259">
        <f t="shared" si="329"/>
        <v>643.18640000000005</v>
      </c>
      <c r="R1241" s="168">
        <f t="shared" si="330"/>
        <v>2.3599999999999985</v>
      </c>
      <c r="S1241" s="170">
        <f t="shared" si="331"/>
        <v>7.2503840245775691E-2</v>
      </c>
      <c r="T1241" s="168" t="s">
        <v>502</v>
      </c>
      <c r="U1241" s="168" t="s">
        <v>364</v>
      </c>
      <c r="V1241" s="168" t="s">
        <v>366</v>
      </c>
      <c r="W1241" s="174">
        <v>1</v>
      </c>
      <c r="X1241" s="168" t="s">
        <v>133</v>
      </c>
      <c r="Y1241" s="171" t="s">
        <v>585</v>
      </c>
      <c r="Z1241" s="219">
        <f>SUM(W1237:W1306)</f>
        <v>70</v>
      </c>
      <c r="AA1241" s="220">
        <f>SUMIF(U1237:U1306,TRIM(AA1240),W1237:W1306)</f>
        <v>0</v>
      </c>
      <c r="AB1241" s="220">
        <f>SUMIF(U1237:U1306,TRIM(AB1240),W1237:W1306)</f>
        <v>0</v>
      </c>
      <c r="AC1241" s="220">
        <f>SUMIF(U1237:U1306,TRIM(AC1240),W1237:W1306)</f>
        <v>0</v>
      </c>
      <c r="AD1241" s="220">
        <f>SUMIF(U1237:U1306,TRIM(AD1240),W1237:W1306)</f>
        <v>32</v>
      </c>
      <c r="AE1241" s="220">
        <f>SUMIF(U1237:U1306,TRIM(AE1240),W1237:W1306)</f>
        <v>8</v>
      </c>
      <c r="AF1241" s="220">
        <f>SUMIF(U1237:U1306,TRIM(AF1240),W1237:W1306)</f>
        <v>30</v>
      </c>
      <c r="AG1241" s="220">
        <f>SUMIF(U1237:U1306,TRIM(AG1240),W1237:W1306)</f>
        <v>0</v>
      </c>
      <c r="AH1241" s="220">
        <f>SUMIF(U1237:U1306,TRIM(AH1240),W1237:W1306)</f>
        <v>0</v>
      </c>
    </row>
    <row r="1242" spans="2:34">
      <c r="B1242" s="658"/>
      <c r="C1242" s="443"/>
      <c r="D1242" s="205">
        <f t="shared" si="313"/>
        <v>6</v>
      </c>
      <c r="E1242" s="168" t="s">
        <v>506</v>
      </c>
      <c r="F1242" s="259">
        <v>1730.4699999999998</v>
      </c>
      <c r="G1242" s="168">
        <v>25.2</v>
      </c>
      <c r="H1242" s="168">
        <v>25.2</v>
      </c>
      <c r="I1242" s="176">
        <f t="shared" si="325"/>
        <v>1</v>
      </c>
      <c r="J1242" s="168">
        <v>2.5099999999999998</v>
      </c>
      <c r="K1242" s="176">
        <f t="shared" si="326"/>
        <v>9.9603174603174596E-2</v>
      </c>
      <c r="L1242" s="259">
        <v>930.36</v>
      </c>
      <c r="M1242" s="176">
        <f t="shared" si="327"/>
        <v>1.0996031746031747</v>
      </c>
      <c r="N1242" s="259">
        <v>2335.1999999999998</v>
      </c>
      <c r="O1242" s="168">
        <v>0.65</v>
      </c>
      <c r="P1242" s="175">
        <f t="shared" si="328"/>
        <v>2.5793650793650796E-2</v>
      </c>
      <c r="Q1242" s="259">
        <f t="shared" si="329"/>
        <v>604.73400000000004</v>
      </c>
      <c r="R1242" s="168">
        <f t="shared" si="330"/>
        <v>1.8600000000000017</v>
      </c>
      <c r="S1242" s="170">
        <f t="shared" si="331"/>
        <v>7.380952380952388E-2</v>
      </c>
      <c r="T1242" s="168" t="s">
        <v>502</v>
      </c>
      <c r="U1242" s="168" t="s">
        <v>316</v>
      </c>
      <c r="V1242" s="168" t="s">
        <v>445</v>
      </c>
      <c r="W1242" s="174">
        <v>1</v>
      </c>
      <c r="X1242" s="168" t="s">
        <v>143</v>
      </c>
      <c r="Y1242" s="171" t="s">
        <v>500</v>
      </c>
      <c r="Z1242" s="219"/>
      <c r="AA1242" s="221">
        <f>SUMIF(U1237:U1306,TRIM(AA1240),F1237:F1306)</f>
        <v>0</v>
      </c>
      <c r="AB1242" s="221">
        <f>SUMIF(U1237:U1306,TRIM(AB1240),F1237:F1306)</f>
        <v>0</v>
      </c>
      <c r="AC1242" s="221">
        <f>SUMIF(U1237:U1306,TRIM(AC1240),F1237:F1306)</f>
        <v>0</v>
      </c>
      <c r="AD1242" s="221">
        <f>SUMIF(U1237:U1306,TRIM(AD1240),F1237:F1306)</f>
        <v>55126.87000000001</v>
      </c>
      <c r="AE1242" s="221">
        <f>SUMIF(U1237:U1306,TRIM(AE1240),F1237:F1306)</f>
        <v>69154.91</v>
      </c>
      <c r="AF1242" s="221">
        <f>SUMIF(U1237:U1306,TRIM(AF1240),F1237:F1306)</f>
        <v>70380.11</v>
      </c>
      <c r="AG1242" s="221">
        <f>SUMIF(U1237:U1306,TRIM(AG1240),F1237:F1306)</f>
        <v>0</v>
      </c>
      <c r="AH1242" s="221">
        <f>SUMIF(U1237:U1306,TRIM(AH1240),F1237:F1306)</f>
        <v>0</v>
      </c>
    </row>
    <row r="1243" spans="2:34">
      <c r="B1243" s="658"/>
      <c r="C1243" s="443"/>
      <c r="D1243" s="205">
        <f t="shared" si="313"/>
        <v>7</v>
      </c>
      <c r="E1243" s="168" t="s">
        <v>347</v>
      </c>
      <c r="F1243" s="259">
        <v>1681.08</v>
      </c>
      <c r="G1243" s="168">
        <v>227.57</v>
      </c>
      <c r="H1243" s="168">
        <v>227.57</v>
      </c>
      <c r="I1243" s="176">
        <f t="shared" si="325"/>
        <v>1</v>
      </c>
      <c r="J1243" s="168">
        <v>22.56</v>
      </c>
      <c r="K1243" s="176">
        <f t="shared" si="326"/>
        <v>9.9134332293360286E-2</v>
      </c>
      <c r="L1243" s="259">
        <v>99.12</v>
      </c>
      <c r="M1243" s="176">
        <f t="shared" si="327"/>
        <v>1.0991343322933602</v>
      </c>
      <c r="N1243" s="259">
        <v>2236.15</v>
      </c>
      <c r="O1243" s="168">
        <v>5.6</v>
      </c>
      <c r="P1243" s="175">
        <f t="shared" si="328"/>
        <v>2.4607812980621348E-2</v>
      </c>
      <c r="Q1243" s="259">
        <f t="shared" si="329"/>
        <v>555.072</v>
      </c>
      <c r="R1243" s="168">
        <f t="shared" si="330"/>
        <v>16.96</v>
      </c>
      <c r="S1243" s="170">
        <f t="shared" si="331"/>
        <v>7.4526519312738945E-2</v>
      </c>
      <c r="T1243" s="168" t="s">
        <v>502</v>
      </c>
      <c r="U1243" s="168" t="s">
        <v>316</v>
      </c>
      <c r="V1243" s="168" t="s">
        <v>351</v>
      </c>
      <c r="W1243" s="174">
        <v>1</v>
      </c>
      <c r="X1243" s="168" t="s">
        <v>346</v>
      </c>
      <c r="Y1243" s="171"/>
      <c r="Z1243" s="219"/>
      <c r="AA1243" s="319">
        <f t="shared" ref="AA1243:AH1243" si="332">AA1241/$Z1241</f>
        <v>0</v>
      </c>
      <c r="AB1243" s="319">
        <f t="shared" si="332"/>
        <v>0</v>
      </c>
      <c r="AC1243" s="319">
        <f t="shared" si="332"/>
        <v>0</v>
      </c>
      <c r="AD1243" s="319">
        <f t="shared" si="332"/>
        <v>0.45714285714285713</v>
      </c>
      <c r="AE1243" s="319">
        <f t="shared" si="332"/>
        <v>0.11428571428571428</v>
      </c>
      <c r="AF1243" s="319">
        <f t="shared" si="332"/>
        <v>0.42857142857142855</v>
      </c>
      <c r="AG1243" s="319">
        <f t="shared" si="332"/>
        <v>0</v>
      </c>
      <c r="AH1243" s="319">
        <f t="shared" si="332"/>
        <v>0</v>
      </c>
    </row>
    <row r="1244" spans="2:34">
      <c r="B1244" s="658"/>
      <c r="C1244" s="443"/>
      <c r="D1244" s="205">
        <f t="shared" si="313"/>
        <v>8</v>
      </c>
      <c r="E1244" s="168" t="s">
        <v>421</v>
      </c>
      <c r="F1244" s="259">
        <v>1321.09</v>
      </c>
      <c r="G1244" s="168">
        <v>182.01</v>
      </c>
      <c r="H1244" s="168">
        <v>182.01</v>
      </c>
      <c r="I1244" s="176">
        <f t="shared" si="325"/>
        <v>1</v>
      </c>
      <c r="J1244" s="168">
        <v>18.100000000000001</v>
      </c>
      <c r="K1244" s="176">
        <f t="shared" si="326"/>
        <v>9.9445085434866229E-2</v>
      </c>
      <c r="L1244" s="259">
        <v>102.41</v>
      </c>
      <c r="M1244" s="176">
        <f t="shared" si="327"/>
        <v>1.0994450854348663</v>
      </c>
      <c r="N1244" s="259">
        <v>1853.62</v>
      </c>
      <c r="O1244" s="168">
        <v>5.2</v>
      </c>
      <c r="P1244" s="175">
        <f t="shared" si="328"/>
        <v>2.856985879896709E-2</v>
      </c>
      <c r="Q1244" s="259">
        <f t="shared" si="329"/>
        <v>532.53200000000004</v>
      </c>
      <c r="R1244" s="168">
        <f t="shared" si="330"/>
        <v>12.899999999999995</v>
      </c>
      <c r="S1244" s="170">
        <f t="shared" si="331"/>
        <v>7.0875226635899097E-2</v>
      </c>
      <c r="T1244" s="168" t="s">
        <v>497</v>
      </c>
      <c r="U1244" s="168" t="s">
        <v>355</v>
      </c>
      <c r="V1244" s="168" t="s">
        <v>762</v>
      </c>
      <c r="W1244" s="174">
        <v>1</v>
      </c>
      <c r="X1244" s="168" t="s">
        <v>346</v>
      </c>
      <c r="Y1244" s="171" t="s">
        <v>588</v>
      </c>
      <c r="Z1244" s="219">
        <f>SUM(W1307:W1376)</f>
        <v>70</v>
      </c>
      <c r="AA1244" s="220">
        <f>SUMIF(U1307:U1376,TRIM(AA1240),W1307:W1376)</f>
        <v>0</v>
      </c>
      <c r="AB1244" s="220">
        <f>SUMIF(U1307:U1376,TRIM(AB1240),W1307:W1376)</f>
        <v>0</v>
      </c>
      <c r="AC1244" s="220">
        <f>SUMIF(U1307:U1376,TRIM(AC1240),W1307:W1376)</f>
        <v>0</v>
      </c>
      <c r="AD1244" s="220">
        <f>SUMIF(U1307:U1376,TRIM(AD1240),W1307:W1376)</f>
        <v>37</v>
      </c>
      <c r="AE1244" s="220">
        <f>SUMIF(U1307:U1376,TRIM(AE1240),W1307:W1376)</f>
        <v>7</v>
      </c>
      <c r="AF1244" s="220">
        <f>SUMIF(U1307:U1376,TRIM(AF1240),W1307:W1376)</f>
        <v>26</v>
      </c>
      <c r="AG1244" s="220">
        <f>SUMIF(U1307:U1376,TRIM(AG1240),W1307:W1376)</f>
        <v>0</v>
      </c>
      <c r="AH1244" s="220">
        <f>SUMIF(U1307:U1376,TRIM(AH1240),W1307:W1376)</f>
        <v>0</v>
      </c>
    </row>
    <row r="1245" spans="2:34">
      <c r="B1245" s="658"/>
      <c r="C1245" s="443"/>
      <c r="D1245" s="205">
        <f t="shared" si="313"/>
        <v>9</v>
      </c>
      <c r="E1245" s="168" t="s">
        <v>408</v>
      </c>
      <c r="F1245" s="259">
        <v>795.66</v>
      </c>
      <c r="G1245" s="168">
        <v>15.86</v>
      </c>
      <c r="H1245" s="168">
        <v>15.86</v>
      </c>
      <c r="I1245" s="176">
        <f t="shared" si="325"/>
        <v>1</v>
      </c>
      <c r="J1245" s="168">
        <v>1.54</v>
      </c>
      <c r="K1245" s="176">
        <f t="shared" si="326"/>
        <v>9.7099621689785628E-2</v>
      </c>
      <c r="L1245" s="259">
        <v>846.44</v>
      </c>
      <c r="M1245" s="176">
        <f t="shared" si="327"/>
        <v>1.0970996216897855</v>
      </c>
      <c r="N1245" s="259">
        <v>1303.52</v>
      </c>
      <c r="O1245" s="168">
        <v>0.6</v>
      </c>
      <c r="P1245" s="175">
        <f t="shared" si="328"/>
        <v>3.7831021437578813E-2</v>
      </c>
      <c r="Q1245" s="259">
        <f t="shared" si="329"/>
        <v>507.86400000000003</v>
      </c>
      <c r="R1245" s="168">
        <f t="shared" si="330"/>
        <v>0.93999999999999917</v>
      </c>
      <c r="S1245" s="170">
        <f t="shared" si="331"/>
        <v>5.926860025220676E-2</v>
      </c>
      <c r="T1245" s="168" t="s">
        <v>502</v>
      </c>
      <c r="U1245" s="168" t="s">
        <v>316</v>
      </c>
      <c r="V1245" s="168" t="s">
        <v>445</v>
      </c>
      <c r="W1245" s="174">
        <v>1</v>
      </c>
      <c r="X1245" s="168" t="s">
        <v>144</v>
      </c>
      <c r="Y1245" s="171" t="s">
        <v>500</v>
      </c>
      <c r="Z1245" s="220"/>
      <c r="AA1245" s="221">
        <f>SUMIF(U1307:U1376,TRIM(AA1240),F1307:F1376)</f>
        <v>0</v>
      </c>
      <c r="AB1245" s="221">
        <f>SUMIF(U1307:U1376,TRIM(AB1240),F1307:F1376)</f>
        <v>0</v>
      </c>
      <c r="AC1245" s="221">
        <f>SUMIF(U1307:U1376,TRIM(AC1240),F1307:F1376)</f>
        <v>0</v>
      </c>
      <c r="AD1245" s="221">
        <f>SUMIF(U1307:U1376,TRIM(AD1240),F1307:F1376)</f>
        <v>64132.33</v>
      </c>
      <c r="AE1245" s="221">
        <f>SUMIF(U1307:U1376,TRIM(AE1240),F1307:F1376)</f>
        <v>63998.229999999996</v>
      </c>
      <c r="AF1245" s="221">
        <f>SUMIF(U1307:U1376,TRIM(AF1240),F1307:F1376)</f>
        <v>59095.609999999993</v>
      </c>
      <c r="AG1245" s="221">
        <f>SUMIF(U1307:U1376,TRIM(AG1240),F1307:F1376)</f>
        <v>0</v>
      </c>
      <c r="AH1245" s="221">
        <f>SUMIF(U1307:U1376,TRIM(AH1240),F1307:F1376)</f>
        <v>0</v>
      </c>
    </row>
    <row r="1246" spans="2:34">
      <c r="B1246" s="658"/>
      <c r="C1246" s="443"/>
      <c r="D1246" s="205">
        <f t="shared" si="313"/>
        <v>10</v>
      </c>
      <c r="E1246" s="168" t="s">
        <v>664</v>
      </c>
      <c r="F1246" s="259">
        <v>702.81</v>
      </c>
      <c r="G1246" s="168">
        <v>94.83</v>
      </c>
      <c r="H1246" s="168">
        <v>94.83</v>
      </c>
      <c r="I1246" s="176">
        <f t="shared" si="325"/>
        <v>1</v>
      </c>
      <c r="J1246" s="168">
        <v>9.1</v>
      </c>
      <c r="K1246" s="176">
        <f t="shared" si="326"/>
        <v>9.5961193715069074E-2</v>
      </c>
      <c r="L1246" s="259">
        <v>119.12</v>
      </c>
      <c r="M1246" s="176">
        <f t="shared" si="327"/>
        <v>1.0959611937150691</v>
      </c>
      <c r="N1246" s="259">
        <v>1083.99</v>
      </c>
      <c r="O1246" s="168">
        <v>3.2</v>
      </c>
      <c r="P1246" s="175">
        <f t="shared" si="328"/>
        <v>3.3744595592112202E-2</v>
      </c>
      <c r="Q1246" s="259">
        <f t="shared" si="329"/>
        <v>381.18400000000003</v>
      </c>
      <c r="R1246" s="168">
        <f t="shared" si="330"/>
        <v>5.8999999999999941</v>
      </c>
      <c r="S1246" s="170">
        <f t="shared" si="331"/>
        <v>6.2216598122956809E-2</v>
      </c>
      <c r="T1246" s="168" t="s">
        <v>502</v>
      </c>
      <c r="U1246" s="168" t="s">
        <v>316</v>
      </c>
      <c r="V1246" s="168" t="s">
        <v>445</v>
      </c>
      <c r="W1246" s="174">
        <v>1</v>
      </c>
      <c r="X1246" s="168" t="s">
        <v>174</v>
      </c>
      <c r="Y1246" s="171"/>
      <c r="Z1246" s="220"/>
      <c r="AA1246" s="319">
        <f t="shared" ref="AA1246:AH1246" si="333">AA1244/$Z1244</f>
        <v>0</v>
      </c>
      <c r="AB1246" s="319">
        <f t="shared" si="333"/>
        <v>0</v>
      </c>
      <c r="AC1246" s="319">
        <f t="shared" si="333"/>
        <v>0</v>
      </c>
      <c r="AD1246" s="319">
        <f t="shared" si="333"/>
        <v>0.52857142857142858</v>
      </c>
      <c r="AE1246" s="319">
        <f t="shared" si="333"/>
        <v>0.1</v>
      </c>
      <c r="AF1246" s="319">
        <f t="shared" si="333"/>
        <v>0.37142857142857144</v>
      </c>
      <c r="AG1246" s="319">
        <f t="shared" si="333"/>
        <v>0</v>
      </c>
      <c r="AH1246" s="319">
        <f t="shared" si="333"/>
        <v>0</v>
      </c>
    </row>
    <row r="1247" spans="2:34">
      <c r="B1247" s="657">
        <v>45994</v>
      </c>
      <c r="C1247" s="443" t="str">
        <f t="shared" ref="C1247" si="334">RIGHT(TEXT(B1247,"aaa"),1)</f>
        <v>三</v>
      </c>
      <c r="D1247" s="205">
        <f t="shared" si="313"/>
        <v>1</v>
      </c>
      <c r="E1247" s="168" t="s">
        <v>447</v>
      </c>
      <c r="F1247" s="259">
        <v>9915.14</v>
      </c>
      <c r="G1247" s="168">
        <v>93.83</v>
      </c>
      <c r="H1247" s="168">
        <v>129.4</v>
      </c>
      <c r="I1247" s="176">
        <f t="shared" ref="I1247:I1310" si="335">H1247/G1247</f>
        <v>1.3790898433336887</v>
      </c>
      <c r="J1247" s="168">
        <v>0</v>
      </c>
      <c r="K1247" s="176">
        <f t="shared" ref="K1247:K1310" si="336">J1247/G1247</f>
        <v>0</v>
      </c>
      <c r="L1247" s="259">
        <v>278.75</v>
      </c>
      <c r="M1247" s="176">
        <f t="shared" ref="M1247:M1310" si="337">(H1247+J1247)/G1247</f>
        <v>1.3790898433336887</v>
      </c>
      <c r="N1247" s="259">
        <v>9915.14</v>
      </c>
      <c r="O1247" s="168">
        <v>0</v>
      </c>
      <c r="P1247" s="175">
        <f t="shared" ref="P1247:P1310" si="338">O1247/G1247</f>
        <v>0</v>
      </c>
      <c r="Q1247" s="259">
        <f t="shared" ref="Q1247:Q1310" si="339">O1247*L1247</f>
        <v>0</v>
      </c>
      <c r="R1247" s="168">
        <f t="shared" ref="R1247:R1310" si="340">(H1247+J1247)-G1247-O1247</f>
        <v>35.570000000000007</v>
      </c>
      <c r="S1247" s="170">
        <f t="shared" ref="S1247:S1310" si="341">R1247/G1247</f>
        <v>0.37908984333368867</v>
      </c>
      <c r="T1247" s="168" t="s">
        <v>497</v>
      </c>
      <c r="U1247" s="168" t="s">
        <v>355</v>
      </c>
      <c r="V1247" s="168" t="s">
        <v>448</v>
      </c>
      <c r="W1247" s="174">
        <v>1</v>
      </c>
      <c r="X1247" s="168" t="s">
        <v>346</v>
      </c>
      <c r="Y1247" s="171" t="s">
        <v>590</v>
      </c>
      <c r="Z1247" s="219">
        <f>SUM(W1377:W1446)</f>
        <v>70</v>
      </c>
      <c r="AA1247" s="220">
        <f>SUMIF(U1377:U1446,TRIM(AA1240),W1377:W1446)</f>
        <v>0</v>
      </c>
      <c r="AB1247" s="220">
        <f>SUMIF(U1377:U1446,TRIM(AB1240),W1377:W1446)</f>
        <v>0</v>
      </c>
      <c r="AC1247" s="220">
        <f>SUMIF(U1377:U1446,TRIM(AC1240),W1377:W1446)</f>
        <v>0</v>
      </c>
      <c r="AD1247" s="220">
        <f>SUMIF(U1377:U1446,TRIM(AD1240),W1377:W1446)</f>
        <v>0</v>
      </c>
      <c r="AE1247" s="220">
        <f>SUMIF(U1377:U1446,TRIM(AE1240),W1377:W1446)</f>
        <v>0</v>
      </c>
      <c r="AF1247" s="220">
        <f>SUMIF(U1377:U1446,TRIM(AF1240),W1377:W1446)</f>
        <v>0</v>
      </c>
      <c r="AG1247" s="220">
        <f>SUMIF(U1377:U1446,TRIM(AG1240),W1377:W1446)</f>
        <v>0</v>
      </c>
      <c r="AH1247" s="220">
        <f>SUMIF(U1377:U1446,TRIM(AH1240),W1377:W1446)</f>
        <v>0</v>
      </c>
    </row>
    <row r="1248" spans="2:34">
      <c r="B1248" s="658"/>
      <c r="C1248" s="443"/>
      <c r="D1248" s="205">
        <f t="shared" si="313"/>
        <v>2</v>
      </c>
      <c r="E1248" s="168" t="s">
        <v>388</v>
      </c>
      <c r="F1248" s="259">
        <v>7100</v>
      </c>
      <c r="G1248" s="168">
        <v>9056</v>
      </c>
      <c r="H1248" s="168">
        <v>9056</v>
      </c>
      <c r="I1248" s="176">
        <f t="shared" si="335"/>
        <v>1</v>
      </c>
      <c r="J1248" s="168">
        <v>400</v>
      </c>
      <c r="K1248" s="176">
        <f t="shared" si="336"/>
        <v>4.4169611307420496E-2</v>
      </c>
      <c r="L1248" s="259">
        <v>17.75</v>
      </c>
      <c r="M1248" s="176">
        <f t="shared" si="337"/>
        <v>1.0441696113074206</v>
      </c>
      <c r="N1248" s="259">
        <v>7100</v>
      </c>
      <c r="O1248" s="168">
        <v>0</v>
      </c>
      <c r="P1248" s="175">
        <f t="shared" si="338"/>
        <v>0</v>
      </c>
      <c r="Q1248" s="259">
        <f t="shared" si="339"/>
        <v>0</v>
      </c>
      <c r="R1248" s="168">
        <f t="shared" si="340"/>
        <v>400</v>
      </c>
      <c r="S1248" s="170">
        <f t="shared" si="341"/>
        <v>4.4169611307420496E-2</v>
      </c>
      <c r="T1248" s="168" t="s">
        <v>497</v>
      </c>
      <c r="U1248" s="168" t="s">
        <v>364</v>
      </c>
      <c r="V1248" s="168" t="s">
        <v>389</v>
      </c>
      <c r="W1248" s="174">
        <v>1</v>
      </c>
      <c r="X1248" s="168" t="s">
        <v>176</v>
      </c>
      <c r="Y1248" s="171" t="s">
        <v>500</v>
      </c>
      <c r="Z1248" s="220"/>
      <c r="AA1248" s="221">
        <f>SUMIF(U1377:U1446,TRIM(AA1240),F1377:F1446)</f>
        <v>0</v>
      </c>
      <c r="AB1248" s="221">
        <f>SUMIF(U1377:U1446,TRIM(AB1240),F1377:F1446)</f>
        <v>0</v>
      </c>
      <c r="AC1248" s="221">
        <f>SUMIF(U1377:U1446,TRIM(AC1240),F1377:F1446)</f>
        <v>0</v>
      </c>
      <c r="AD1248" s="221">
        <f>SUMIF(U1377:U1446,TRIM(AD1240),F1377:F1446)</f>
        <v>0</v>
      </c>
      <c r="AE1248" s="221">
        <f>SUMIF(U1377:U1446,TRIM(AE1240),F1377:F1446)</f>
        <v>0</v>
      </c>
      <c r="AF1248" s="221">
        <f>SUMIF(U1377:U1446,TRIM(AF1240),F1377:F1446)</f>
        <v>0</v>
      </c>
      <c r="AG1248" s="221">
        <f>SUMIF(U1377:U1446,TRIM(AG1240),F1377:F1446)</f>
        <v>0</v>
      </c>
      <c r="AH1248" s="221">
        <f>SUMIF(U1377:U1446,TRIM(AH1240),F1377:F1446)</f>
        <v>0</v>
      </c>
    </row>
    <row r="1249" spans="2:34">
      <c r="B1249" s="658"/>
      <c r="C1249" s="443"/>
      <c r="D1249" s="205">
        <f t="shared" si="313"/>
        <v>3</v>
      </c>
      <c r="E1249" s="168" t="s">
        <v>416</v>
      </c>
      <c r="F1249" s="259">
        <v>2592.31</v>
      </c>
      <c r="G1249" s="168">
        <v>245.36</v>
      </c>
      <c r="H1249" s="168">
        <v>245.36</v>
      </c>
      <c r="I1249" s="176">
        <f t="shared" si="335"/>
        <v>1</v>
      </c>
      <c r="J1249" s="168">
        <v>22.74</v>
      </c>
      <c r="K1249" s="176">
        <f t="shared" si="336"/>
        <v>9.2680143462667092E-2</v>
      </c>
      <c r="L1249" s="259">
        <v>156.72999999999999</v>
      </c>
      <c r="M1249" s="176">
        <f t="shared" si="337"/>
        <v>1.0926801434626672</v>
      </c>
      <c r="N1249" s="259">
        <v>3564.04</v>
      </c>
      <c r="O1249" s="168">
        <v>6.2</v>
      </c>
      <c r="P1249" s="175">
        <f t="shared" si="338"/>
        <v>2.5268992500815129E-2</v>
      </c>
      <c r="Q1249" s="259">
        <f t="shared" si="339"/>
        <v>971.726</v>
      </c>
      <c r="R1249" s="168">
        <f t="shared" si="340"/>
        <v>16.54000000000001</v>
      </c>
      <c r="S1249" s="170">
        <f t="shared" si="341"/>
        <v>6.7411150961852004E-2</v>
      </c>
      <c r="T1249" s="168" t="s">
        <v>502</v>
      </c>
      <c r="U1249" s="168" t="s">
        <v>316</v>
      </c>
      <c r="V1249" s="168" t="s">
        <v>384</v>
      </c>
      <c r="W1249" s="174">
        <v>1</v>
      </c>
      <c r="X1249" s="168" t="s">
        <v>346</v>
      </c>
      <c r="Y1249" s="171"/>
      <c r="Z1249" s="220"/>
      <c r="AA1249" s="319">
        <f t="shared" ref="AA1249:AH1249" si="342">AA1247/$Z1247</f>
        <v>0</v>
      </c>
      <c r="AB1249" s="319">
        <f t="shared" si="342"/>
        <v>0</v>
      </c>
      <c r="AC1249" s="319">
        <f t="shared" si="342"/>
        <v>0</v>
      </c>
      <c r="AD1249" s="319">
        <f t="shared" si="342"/>
        <v>0</v>
      </c>
      <c r="AE1249" s="319">
        <f t="shared" si="342"/>
        <v>0</v>
      </c>
      <c r="AF1249" s="319">
        <f t="shared" si="342"/>
        <v>0</v>
      </c>
      <c r="AG1249" s="319">
        <f t="shared" si="342"/>
        <v>0</v>
      </c>
      <c r="AH1249" s="319">
        <f t="shared" si="342"/>
        <v>0</v>
      </c>
    </row>
    <row r="1250" spans="2:34">
      <c r="B1250" s="658"/>
      <c r="C1250" s="443"/>
      <c r="D1250" s="205">
        <f t="shared" si="313"/>
        <v>4</v>
      </c>
      <c r="E1250" s="168" t="s">
        <v>385</v>
      </c>
      <c r="F1250" s="259">
        <v>1788.2900000000002</v>
      </c>
      <c r="G1250" s="168">
        <v>82.16</v>
      </c>
      <c r="H1250" s="168">
        <v>82.16</v>
      </c>
      <c r="I1250" s="176">
        <f t="shared" si="335"/>
        <v>1</v>
      </c>
      <c r="J1250" s="168">
        <v>5.08</v>
      </c>
      <c r="K1250" s="176">
        <f t="shared" si="336"/>
        <v>6.1830574488802338E-2</v>
      </c>
      <c r="L1250" s="259">
        <v>410.16</v>
      </c>
      <c r="M1250" s="176">
        <f t="shared" si="337"/>
        <v>1.0618305744888024</v>
      </c>
      <c r="N1250" s="259">
        <v>2083.61</v>
      </c>
      <c r="O1250" s="168">
        <v>0.72</v>
      </c>
      <c r="P1250" s="175">
        <f t="shared" si="338"/>
        <v>8.7633885102239538E-3</v>
      </c>
      <c r="Q1250" s="259">
        <f t="shared" si="339"/>
        <v>295.3152</v>
      </c>
      <c r="R1250" s="168">
        <f t="shared" si="340"/>
        <v>4.3599999999999985</v>
      </c>
      <c r="S1250" s="170">
        <f t="shared" si="341"/>
        <v>5.3067185978578367E-2</v>
      </c>
      <c r="T1250" s="168" t="s">
        <v>502</v>
      </c>
      <c r="U1250" s="168" t="s">
        <v>316</v>
      </c>
      <c r="V1250" s="168" t="s">
        <v>348</v>
      </c>
      <c r="W1250" s="174">
        <v>1</v>
      </c>
      <c r="X1250" s="168" t="s">
        <v>346</v>
      </c>
      <c r="Y1250" s="171" t="s">
        <v>597</v>
      </c>
      <c r="Z1250" s="219">
        <f>SUM(W1447:W1516)</f>
        <v>70</v>
      </c>
      <c r="AA1250" s="220">
        <f>SUMIF(U1447:U1516,TRIM(AA1240),W1447:W1516)</f>
        <v>0</v>
      </c>
      <c r="AB1250" s="220">
        <f>SUMIF(U1447:U1516,TRIM(AB1240),W1447:W1516)</f>
        <v>0</v>
      </c>
      <c r="AC1250" s="220">
        <f>SUMIF(U1447:U1516,TRIM(AC1240),W1447:W1516)</f>
        <v>0</v>
      </c>
      <c r="AD1250" s="220">
        <f>SUMIF(U1447:U1516,TRIM(AD1240),W1447:W1516)</f>
        <v>0</v>
      </c>
      <c r="AE1250" s="220">
        <f>SUMIF(U1447:U1516,TRIM(AE1240),W1447:W1516)</f>
        <v>0</v>
      </c>
      <c r="AF1250" s="220">
        <f>SUMIF(U1447:U1516,TRIM(AF1240),W1447:W1516)</f>
        <v>0</v>
      </c>
      <c r="AG1250" s="220">
        <f>SUMIF(U1447:U1516,TRIM(AG1240),W1447:W1516)</f>
        <v>0</v>
      </c>
      <c r="AH1250" s="220">
        <f>SUMIF(U1447:U1516,TRIM(AH1240),W1447:W1516)</f>
        <v>0</v>
      </c>
    </row>
    <row r="1251" spans="2:34">
      <c r="B1251" s="658"/>
      <c r="C1251" s="443"/>
      <c r="D1251" s="205">
        <f t="shared" si="313"/>
        <v>5</v>
      </c>
      <c r="E1251" s="168" t="s">
        <v>506</v>
      </c>
      <c r="F1251" s="259">
        <v>1432.75</v>
      </c>
      <c r="G1251" s="168">
        <v>22.57</v>
      </c>
      <c r="H1251" s="168">
        <v>22.57</v>
      </c>
      <c r="I1251" s="176">
        <f t="shared" si="335"/>
        <v>1</v>
      </c>
      <c r="J1251" s="168">
        <v>1.86</v>
      </c>
      <c r="K1251" s="176">
        <f t="shared" si="336"/>
        <v>8.2410279131590616E-2</v>
      </c>
      <c r="L1251" s="259">
        <v>930.36</v>
      </c>
      <c r="M1251" s="176">
        <f t="shared" si="337"/>
        <v>1.0824102791315906</v>
      </c>
      <c r="N1251" s="259">
        <v>1730.47</v>
      </c>
      <c r="O1251" s="168">
        <v>0.32</v>
      </c>
      <c r="P1251" s="175">
        <f t="shared" si="338"/>
        <v>1.4178112538768276E-2</v>
      </c>
      <c r="Q1251" s="259">
        <f t="shared" si="339"/>
        <v>297.71520000000004</v>
      </c>
      <c r="R1251" s="168">
        <f t="shared" si="340"/>
        <v>1.5399999999999994</v>
      </c>
      <c r="S1251" s="170">
        <f t="shared" si="341"/>
        <v>6.8232166592822302E-2</v>
      </c>
      <c r="T1251" s="168" t="s">
        <v>502</v>
      </c>
      <c r="U1251" s="168" t="s">
        <v>316</v>
      </c>
      <c r="V1251" s="168" t="s">
        <v>445</v>
      </c>
      <c r="W1251" s="174">
        <v>1</v>
      </c>
      <c r="X1251" s="168" t="s">
        <v>143</v>
      </c>
      <c r="Y1251" s="171" t="s">
        <v>500</v>
      </c>
      <c r="Z1251" s="220"/>
      <c r="AA1251" s="221">
        <f>SUMIF(U1447:U1516,TRIM(AA1240),F1447:F1516)</f>
        <v>0</v>
      </c>
      <c r="AB1251" s="221">
        <f>SUMIF(U1447:U1516,TRIM(AB1240),F1447:F1516)</f>
        <v>0</v>
      </c>
      <c r="AC1251" s="221">
        <f>SUMIF(U1447:U1516,TRIM(AC1240),F1447:F1516)</f>
        <v>0</v>
      </c>
      <c r="AD1251" s="221">
        <f>SUMIF(U1447:U1516,TRIM(AD1240),F1447:F1516)</f>
        <v>0</v>
      </c>
      <c r="AE1251" s="221">
        <f>SUMIF(U1447:U1516,TRIM(AE1240),F1447:F1516)</f>
        <v>0</v>
      </c>
      <c r="AF1251" s="221">
        <f>SUMIF(U1447:U1516,TRIM(AF1240),F1447:F1516)</f>
        <v>0</v>
      </c>
      <c r="AG1251" s="221">
        <f>SUMIF(U1447:U1516,TRIM(AG1240),F1447:F1516)</f>
        <v>0</v>
      </c>
      <c r="AH1251" s="221">
        <f>SUMIF(U1447:U1516,TRIM(AH1240),F1447:F1516)</f>
        <v>0</v>
      </c>
    </row>
    <row r="1252" spans="2:34">
      <c r="B1252" s="658"/>
      <c r="C1252" s="443"/>
      <c r="D1252" s="205">
        <f t="shared" si="313"/>
        <v>6</v>
      </c>
      <c r="E1252" s="168" t="s">
        <v>369</v>
      </c>
      <c r="F1252" s="259">
        <v>1414.5</v>
      </c>
      <c r="G1252" s="168">
        <v>71.209999999999994</v>
      </c>
      <c r="H1252" s="168">
        <v>71.209999999999994</v>
      </c>
      <c r="I1252" s="176">
        <f t="shared" si="335"/>
        <v>1</v>
      </c>
      <c r="J1252" s="168">
        <v>4.4000000000000004</v>
      </c>
      <c r="K1252" s="176">
        <f t="shared" si="336"/>
        <v>6.1789074568178635E-2</v>
      </c>
      <c r="L1252" s="259">
        <v>388.6</v>
      </c>
      <c r="M1252" s="176">
        <f t="shared" si="337"/>
        <v>1.0617890745681786</v>
      </c>
      <c r="N1252" s="259">
        <v>1709.84</v>
      </c>
      <c r="O1252" s="168">
        <v>0.76</v>
      </c>
      <c r="P1252" s="175">
        <f t="shared" si="338"/>
        <v>1.0672658334503583E-2</v>
      </c>
      <c r="Q1252" s="259">
        <f t="shared" si="339"/>
        <v>295.33600000000001</v>
      </c>
      <c r="R1252" s="168">
        <f t="shared" si="340"/>
        <v>3.6400000000000059</v>
      </c>
      <c r="S1252" s="170">
        <f t="shared" si="341"/>
        <v>5.1116416233675133E-2</v>
      </c>
      <c r="T1252" s="168" t="s">
        <v>502</v>
      </c>
      <c r="U1252" s="168" t="s">
        <v>364</v>
      </c>
      <c r="V1252" s="168" t="s">
        <v>366</v>
      </c>
      <c r="W1252" s="174">
        <v>1</v>
      </c>
      <c r="X1252" s="168" t="s">
        <v>149</v>
      </c>
      <c r="Y1252" s="171"/>
      <c r="Z1252" s="220"/>
      <c r="AA1252" s="319">
        <f t="shared" ref="AA1252:AH1252" si="343">AA1250/$Z1250</f>
        <v>0</v>
      </c>
      <c r="AB1252" s="319">
        <f t="shared" si="343"/>
        <v>0</v>
      </c>
      <c r="AC1252" s="319">
        <f t="shared" si="343"/>
        <v>0</v>
      </c>
      <c r="AD1252" s="319">
        <f t="shared" si="343"/>
        <v>0</v>
      </c>
      <c r="AE1252" s="319">
        <f t="shared" si="343"/>
        <v>0</v>
      </c>
      <c r="AF1252" s="319">
        <f t="shared" si="343"/>
        <v>0</v>
      </c>
      <c r="AG1252" s="319">
        <f t="shared" si="343"/>
        <v>0</v>
      </c>
      <c r="AH1252" s="319">
        <f t="shared" si="343"/>
        <v>0</v>
      </c>
    </row>
    <row r="1253" spans="2:34">
      <c r="B1253" s="658"/>
      <c r="C1253" s="443"/>
      <c r="D1253" s="205">
        <f t="shared" si="313"/>
        <v>7</v>
      </c>
      <c r="E1253" s="168" t="s">
        <v>354</v>
      </c>
      <c r="F1253" s="259">
        <v>1389.1100000000001</v>
      </c>
      <c r="G1253" s="168">
        <v>294.52999999999997</v>
      </c>
      <c r="H1253" s="168">
        <v>294.52999999999997</v>
      </c>
      <c r="I1253" s="176">
        <f t="shared" si="335"/>
        <v>1</v>
      </c>
      <c r="J1253" s="168">
        <v>18.2</v>
      </c>
      <c r="K1253" s="176">
        <f t="shared" si="336"/>
        <v>6.1793365701286802E-2</v>
      </c>
      <c r="L1253" s="259">
        <v>95.34</v>
      </c>
      <c r="M1253" s="176">
        <f t="shared" si="337"/>
        <v>1.0617933657012868</v>
      </c>
      <c r="N1253" s="259">
        <v>1735.19</v>
      </c>
      <c r="O1253" s="168">
        <v>3.63</v>
      </c>
      <c r="P1253" s="175">
        <f t="shared" si="338"/>
        <v>1.2324720741520389E-2</v>
      </c>
      <c r="Q1253" s="259">
        <f t="shared" si="339"/>
        <v>346.08420000000001</v>
      </c>
      <c r="R1253" s="168">
        <f t="shared" si="340"/>
        <v>14.56999999999999</v>
      </c>
      <c r="S1253" s="170">
        <f t="shared" si="341"/>
        <v>4.9468644959766377E-2</v>
      </c>
      <c r="T1253" s="168" t="s">
        <v>502</v>
      </c>
      <c r="U1253" s="168" t="s">
        <v>316</v>
      </c>
      <c r="V1253" s="168" t="s">
        <v>445</v>
      </c>
      <c r="W1253" s="174">
        <v>1</v>
      </c>
      <c r="X1253" s="168" t="s">
        <v>346</v>
      </c>
      <c r="Y1253" s="171" t="s">
        <v>600</v>
      </c>
      <c r="Z1253" s="219">
        <f>SUM(W1517:W1586)</f>
        <v>70</v>
      </c>
      <c r="AA1253" s="220">
        <f>SUMIF(U1517:U1586,TRIM(AA1240),W1517:W1586)</f>
        <v>0</v>
      </c>
      <c r="AB1253" s="220">
        <f>SUMIF(U1517:U1586,TRIM(AB1240),W1517:W1586)</f>
        <v>0</v>
      </c>
      <c r="AC1253" s="220">
        <f>SUMIF(U1517:U1586,TRIM(AC1240),W1517:W1586)</f>
        <v>0</v>
      </c>
      <c r="AD1253" s="220">
        <f>SUMIF(U1517:U1586,TRIM(AD1240),W1517:W1586)</f>
        <v>0</v>
      </c>
      <c r="AE1253" s="220">
        <f>SUMIF(U1517:U1586,TRIM(AE1240),W1517:W1586)</f>
        <v>0</v>
      </c>
      <c r="AF1253" s="220">
        <f>SUMIF(U1517:U1586,TRIM(AF1240),W1517:W1586)</f>
        <v>0</v>
      </c>
      <c r="AG1253" s="220">
        <f>SUMIF(U1517:U1586,TRIM(AG1240),W1517:W1586)</f>
        <v>0</v>
      </c>
      <c r="AH1253" s="220">
        <f>SUMIF(U1517:U1586,TRIM(AH1240),W1517:W1586)</f>
        <v>0</v>
      </c>
    </row>
    <row r="1254" spans="2:34">
      <c r="B1254" s="658"/>
      <c r="C1254" s="443"/>
      <c r="D1254" s="205">
        <f t="shared" si="313"/>
        <v>8</v>
      </c>
      <c r="E1254" s="168" t="s">
        <v>410</v>
      </c>
      <c r="F1254" s="259">
        <v>1368.72</v>
      </c>
      <c r="G1254" s="168">
        <v>76.540000000000006</v>
      </c>
      <c r="H1254" s="168">
        <v>76.540000000000006</v>
      </c>
      <c r="I1254" s="176">
        <f t="shared" si="335"/>
        <v>1</v>
      </c>
      <c r="J1254" s="168">
        <v>5.52</v>
      </c>
      <c r="K1254" s="176">
        <f t="shared" si="336"/>
        <v>7.2119153383851567E-2</v>
      </c>
      <c r="L1254" s="259">
        <v>301.48</v>
      </c>
      <c r="M1254" s="176">
        <f t="shared" si="337"/>
        <v>1.0721191533838514</v>
      </c>
      <c r="N1254" s="259">
        <v>1664.17</v>
      </c>
      <c r="O1254" s="168">
        <v>0.98</v>
      </c>
      <c r="P1254" s="175">
        <f t="shared" si="338"/>
        <v>1.2803762738437417E-2</v>
      </c>
      <c r="Q1254" s="259">
        <f t="shared" si="339"/>
        <v>295.4504</v>
      </c>
      <c r="R1254" s="168">
        <f t="shared" si="340"/>
        <v>4.5399999999999956</v>
      </c>
      <c r="S1254" s="170">
        <f t="shared" si="341"/>
        <v>5.93153906454141E-2</v>
      </c>
      <c r="T1254" s="168" t="s">
        <v>502</v>
      </c>
      <c r="U1254" s="168" t="s">
        <v>364</v>
      </c>
      <c r="V1254" s="168" t="s">
        <v>366</v>
      </c>
      <c r="W1254" s="174">
        <v>1</v>
      </c>
      <c r="X1254" s="168" t="s">
        <v>169</v>
      </c>
      <c r="Y1254" s="171" t="s">
        <v>500</v>
      </c>
      <c r="Z1254" s="220"/>
      <c r="AA1254" s="221">
        <f>SUMIF(U1517:U1586,TRIM(AA1240),F1517:F1586)</f>
        <v>0</v>
      </c>
      <c r="AB1254" s="221">
        <f>SUMIF(U1517:U1586,TRIM(AB1240),F1517:F1586)</f>
        <v>0</v>
      </c>
      <c r="AC1254" s="221">
        <f>SUMIF(U1517:U1586,TRIM(AC1240),F1517:F1586)</f>
        <v>0</v>
      </c>
      <c r="AD1254" s="221">
        <f>SUMIF(U1517:U1586,TRIM(AD1240),F1517:F1586)</f>
        <v>0</v>
      </c>
      <c r="AE1254" s="221">
        <f>SUMIF(U1517:U1586,TRIM(AE1240),F1517:F1586)</f>
        <v>0</v>
      </c>
      <c r="AF1254" s="221">
        <f>SUMIF(U1517:U1586,TRIM(AF1240),F1517:F1586)</f>
        <v>0</v>
      </c>
      <c r="AG1254" s="221">
        <f>SUMIF(U1517:U1586,TRIM(AG1240),F1517:F1586)</f>
        <v>0</v>
      </c>
      <c r="AH1254" s="221">
        <f>SUMIF(U1517:U1586,TRIM(AH1240),F1517:F1586)</f>
        <v>0</v>
      </c>
    </row>
    <row r="1255" spans="2:34">
      <c r="B1255" s="658"/>
      <c r="C1255" s="443"/>
      <c r="D1255" s="205">
        <f t="shared" si="313"/>
        <v>9</v>
      </c>
      <c r="E1255" s="168" t="s">
        <v>424</v>
      </c>
      <c r="F1255" s="259">
        <v>1328.22</v>
      </c>
      <c r="G1255" s="168">
        <v>73.95</v>
      </c>
      <c r="H1255" s="168">
        <v>73.95</v>
      </c>
      <c r="I1255" s="176">
        <f t="shared" si="335"/>
        <v>1</v>
      </c>
      <c r="J1255" s="168">
        <v>4.57</v>
      </c>
      <c r="K1255" s="176">
        <f t="shared" si="336"/>
        <v>6.1798512508451656E-2</v>
      </c>
      <c r="L1255" s="259">
        <v>355.14</v>
      </c>
      <c r="M1255" s="176">
        <f t="shared" si="337"/>
        <v>1.0617985125084517</v>
      </c>
      <c r="N1255" s="259">
        <v>1622.99</v>
      </c>
      <c r="O1255" s="168">
        <v>0.83</v>
      </c>
      <c r="P1255" s="175">
        <f t="shared" si="338"/>
        <v>1.1223799864773495E-2</v>
      </c>
      <c r="Q1255" s="259">
        <f t="shared" si="339"/>
        <v>294.76619999999997</v>
      </c>
      <c r="R1255" s="168">
        <f t="shared" si="340"/>
        <v>3.7400000000000073</v>
      </c>
      <c r="S1255" s="170">
        <f t="shared" si="341"/>
        <v>5.0574712643678257E-2</v>
      </c>
      <c r="T1255" s="168" t="s">
        <v>502</v>
      </c>
      <c r="U1255" s="168" t="s">
        <v>364</v>
      </c>
      <c r="V1255" s="168" t="s">
        <v>366</v>
      </c>
      <c r="W1255" s="174">
        <v>1</v>
      </c>
      <c r="X1255" s="168" t="s">
        <v>140</v>
      </c>
      <c r="Y1255" s="171"/>
      <c r="Z1255" s="220"/>
      <c r="AA1255" s="319">
        <f t="shared" ref="AA1255:AH1255" si="344">AA1253/$Z1253</f>
        <v>0</v>
      </c>
      <c r="AB1255" s="319">
        <f t="shared" si="344"/>
        <v>0</v>
      </c>
      <c r="AC1255" s="319">
        <f t="shared" si="344"/>
        <v>0</v>
      </c>
      <c r="AD1255" s="319">
        <f t="shared" si="344"/>
        <v>0</v>
      </c>
      <c r="AE1255" s="319">
        <f t="shared" si="344"/>
        <v>0</v>
      </c>
      <c r="AF1255" s="319">
        <f t="shared" si="344"/>
        <v>0</v>
      </c>
      <c r="AG1255" s="319">
        <f t="shared" si="344"/>
        <v>0</v>
      </c>
      <c r="AH1255" s="319">
        <f t="shared" si="344"/>
        <v>0</v>
      </c>
    </row>
    <row r="1256" spans="2:34">
      <c r="B1256" s="658"/>
      <c r="C1256" s="443"/>
      <c r="D1256" s="205">
        <f t="shared" si="313"/>
        <v>10</v>
      </c>
      <c r="E1256" s="168" t="s">
        <v>365</v>
      </c>
      <c r="F1256" s="259">
        <v>1327.08</v>
      </c>
      <c r="G1256" s="168">
        <v>30.19</v>
      </c>
      <c r="H1256" s="168">
        <v>30.19</v>
      </c>
      <c r="I1256" s="176">
        <f t="shared" si="335"/>
        <v>1</v>
      </c>
      <c r="J1256" s="168">
        <v>2.96</v>
      </c>
      <c r="K1256" s="176">
        <f t="shared" si="336"/>
        <v>9.8045710500165612E-2</v>
      </c>
      <c r="L1256" s="259">
        <v>814.16</v>
      </c>
      <c r="M1256" s="176">
        <f t="shared" si="337"/>
        <v>1.0980457105001655</v>
      </c>
      <c r="N1256" s="259">
        <v>2409.91</v>
      </c>
      <c r="O1256" s="168">
        <v>1.33</v>
      </c>
      <c r="P1256" s="175">
        <f t="shared" si="338"/>
        <v>4.4054322623385225E-2</v>
      </c>
      <c r="Q1256" s="259">
        <f t="shared" si="339"/>
        <v>1082.8327999999999</v>
      </c>
      <c r="R1256" s="168">
        <f t="shared" si="340"/>
        <v>1.6299999999999972</v>
      </c>
      <c r="S1256" s="170">
        <f t="shared" si="341"/>
        <v>5.3991387876780296E-2</v>
      </c>
      <c r="T1256" s="168" t="s">
        <v>502</v>
      </c>
      <c r="U1256" s="168" t="s">
        <v>364</v>
      </c>
      <c r="V1256" s="168" t="s">
        <v>366</v>
      </c>
      <c r="W1256" s="174">
        <v>1</v>
      </c>
      <c r="X1256" s="168" t="s">
        <v>133</v>
      </c>
      <c r="Y1256" s="171"/>
      <c r="Z1256" s="172"/>
      <c r="AA1256" s="172"/>
      <c r="AB1256" s="172"/>
      <c r="AC1256" s="172"/>
      <c r="AD1256" s="172"/>
      <c r="AE1256" s="172"/>
      <c r="AF1256" s="172"/>
      <c r="AG1256" s="172"/>
      <c r="AH1256" s="172"/>
    </row>
    <row r="1257" spans="2:34">
      <c r="B1257" s="657">
        <v>45995</v>
      </c>
      <c r="C1257" s="443" t="str">
        <f t="shared" ref="C1257" si="345">RIGHT(TEXT(B1257,"aaa"),1)</f>
        <v>四</v>
      </c>
      <c r="D1257" s="205">
        <f t="shared" si="313"/>
        <v>1</v>
      </c>
      <c r="E1257" s="168" t="s">
        <v>447</v>
      </c>
      <c r="F1257" s="259">
        <v>9552.76</v>
      </c>
      <c r="G1257" s="168">
        <v>89.42</v>
      </c>
      <c r="H1257" s="168">
        <v>123.43</v>
      </c>
      <c r="I1257" s="176">
        <f t="shared" si="335"/>
        <v>1.3803399686870947</v>
      </c>
      <c r="J1257" s="168">
        <v>1.08</v>
      </c>
      <c r="K1257" s="176">
        <f t="shared" si="336"/>
        <v>1.2077834936255872E-2</v>
      </c>
      <c r="L1257" s="259">
        <v>278.75</v>
      </c>
      <c r="M1257" s="176">
        <f t="shared" si="337"/>
        <v>1.3924178036233505</v>
      </c>
      <c r="N1257" s="259">
        <v>9781.34</v>
      </c>
      <c r="O1257" s="168">
        <v>0.82</v>
      </c>
      <c r="P1257" s="175">
        <f t="shared" si="338"/>
        <v>9.170208007157234E-3</v>
      </c>
      <c r="Q1257" s="259">
        <f t="shared" si="339"/>
        <v>228.57499999999999</v>
      </c>
      <c r="R1257" s="168">
        <f t="shared" si="340"/>
        <v>34.270000000000003</v>
      </c>
      <c r="S1257" s="170">
        <f t="shared" si="341"/>
        <v>0.38324759561619326</v>
      </c>
      <c r="T1257" s="168" t="s">
        <v>497</v>
      </c>
      <c r="U1257" s="168" t="s">
        <v>355</v>
      </c>
      <c r="V1257" s="168" t="s">
        <v>448</v>
      </c>
      <c r="W1257" s="174">
        <v>1</v>
      </c>
      <c r="X1257" s="168" t="s">
        <v>346</v>
      </c>
      <c r="Y1257" s="166" t="s">
        <v>711</v>
      </c>
      <c r="Z1257" s="219">
        <f>Z1241+Z1244+Z1247+Z1250+Z1253</f>
        <v>350</v>
      </c>
      <c r="AA1257" s="219">
        <f t="shared" ref="AA1257:AH1258" si="346">AA1241+AA1244+AA1247+AA1250+AA1253</f>
        <v>0</v>
      </c>
      <c r="AB1257" s="219">
        <f t="shared" si="346"/>
        <v>0</v>
      </c>
      <c r="AC1257" s="219">
        <f t="shared" si="346"/>
        <v>0</v>
      </c>
      <c r="AD1257" s="219">
        <f t="shared" si="346"/>
        <v>69</v>
      </c>
      <c r="AE1257" s="219">
        <f t="shared" si="346"/>
        <v>15</v>
      </c>
      <c r="AF1257" s="219">
        <f t="shared" si="346"/>
        <v>56</v>
      </c>
      <c r="AG1257" s="219">
        <f t="shared" si="346"/>
        <v>0</v>
      </c>
      <c r="AH1257" s="219">
        <f t="shared" si="346"/>
        <v>0</v>
      </c>
    </row>
    <row r="1258" spans="2:34">
      <c r="B1258" s="658"/>
      <c r="C1258" s="443"/>
      <c r="D1258" s="205">
        <f t="shared" si="313"/>
        <v>2</v>
      </c>
      <c r="E1258" s="168" t="s">
        <v>388</v>
      </c>
      <c r="F1258" s="259">
        <v>5325</v>
      </c>
      <c r="G1258" s="168">
        <v>8296</v>
      </c>
      <c r="H1258" s="168">
        <v>8296</v>
      </c>
      <c r="I1258" s="176">
        <f t="shared" si="335"/>
        <v>1</v>
      </c>
      <c r="J1258" s="168">
        <v>300</v>
      </c>
      <c r="K1258" s="176">
        <f t="shared" si="336"/>
        <v>3.6162005785920923E-2</v>
      </c>
      <c r="L1258" s="259">
        <v>17.75</v>
      </c>
      <c r="M1258" s="176">
        <f t="shared" si="337"/>
        <v>1.0361620057859209</v>
      </c>
      <c r="N1258" s="259">
        <v>5325</v>
      </c>
      <c r="O1258" s="168">
        <v>0</v>
      </c>
      <c r="P1258" s="175">
        <f t="shared" si="338"/>
        <v>0</v>
      </c>
      <c r="Q1258" s="259">
        <f t="shared" si="339"/>
        <v>0</v>
      </c>
      <c r="R1258" s="168">
        <f t="shared" si="340"/>
        <v>300</v>
      </c>
      <c r="S1258" s="170">
        <f t="shared" si="341"/>
        <v>3.6162005785920923E-2</v>
      </c>
      <c r="T1258" s="168" t="s">
        <v>497</v>
      </c>
      <c r="U1258" s="168" t="s">
        <v>364</v>
      </c>
      <c r="V1258" s="168" t="s">
        <v>389</v>
      </c>
      <c r="W1258" s="174">
        <v>1</v>
      </c>
      <c r="X1258" s="168" t="s">
        <v>176</v>
      </c>
      <c r="Y1258" s="171" t="s">
        <v>500</v>
      </c>
      <c r="Z1258" s="220"/>
      <c r="AA1258" s="221">
        <f>AA1242+AA1245+AA1248+AA1251+AA1254</f>
        <v>0</v>
      </c>
      <c r="AB1258" s="221">
        <f t="shared" si="346"/>
        <v>0</v>
      </c>
      <c r="AC1258" s="221">
        <f t="shared" si="346"/>
        <v>0</v>
      </c>
      <c r="AD1258" s="221">
        <f t="shared" si="346"/>
        <v>119259.20000000001</v>
      </c>
      <c r="AE1258" s="221">
        <f t="shared" si="346"/>
        <v>133153.14000000001</v>
      </c>
      <c r="AF1258" s="221">
        <f t="shared" si="346"/>
        <v>129475.72</v>
      </c>
      <c r="AG1258" s="221">
        <f t="shared" si="346"/>
        <v>0</v>
      </c>
      <c r="AH1258" s="221">
        <f t="shared" si="346"/>
        <v>0</v>
      </c>
    </row>
    <row r="1259" spans="2:34">
      <c r="B1259" s="658"/>
      <c r="C1259" s="443"/>
      <c r="D1259" s="205">
        <f t="shared" si="313"/>
        <v>3</v>
      </c>
      <c r="E1259" s="168" t="s">
        <v>416</v>
      </c>
      <c r="F1259" s="259">
        <v>2653.44</v>
      </c>
      <c r="G1259" s="168">
        <v>229.32</v>
      </c>
      <c r="H1259" s="168">
        <v>229.32</v>
      </c>
      <c r="I1259" s="176">
        <f t="shared" si="335"/>
        <v>1</v>
      </c>
      <c r="J1259" s="168">
        <v>22.83</v>
      </c>
      <c r="K1259" s="176">
        <f t="shared" si="336"/>
        <v>9.9555206698063836E-2</v>
      </c>
      <c r="L1259" s="259">
        <v>156.72999999999999</v>
      </c>
      <c r="M1259" s="176">
        <f t="shared" si="337"/>
        <v>1.0995552066980638</v>
      </c>
      <c r="N1259" s="259">
        <v>3578.15</v>
      </c>
      <c r="O1259" s="168">
        <v>5.9</v>
      </c>
      <c r="P1259" s="175">
        <f t="shared" si="338"/>
        <v>2.5728240013954302E-2</v>
      </c>
      <c r="Q1259" s="259">
        <f t="shared" si="339"/>
        <v>924.70699999999999</v>
      </c>
      <c r="R1259" s="168">
        <f t="shared" si="340"/>
        <v>16.929999999999986</v>
      </c>
      <c r="S1259" s="170">
        <f t="shared" si="341"/>
        <v>7.3826966684109485E-2</v>
      </c>
      <c r="T1259" s="168" t="s">
        <v>502</v>
      </c>
      <c r="U1259" s="168" t="s">
        <v>316</v>
      </c>
      <c r="V1259" s="168" t="s">
        <v>384</v>
      </c>
      <c r="W1259" s="174">
        <v>1</v>
      </c>
      <c r="X1259" s="168" t="s">
        <v>346</v>
      </c>
      <c r="AA1259" s="319">
        <f t="shared" ref="AA1259:AH1259" si="347">AA1257/$Z1257</f>
        <v>0</v>
      </c>
      <c r="AB1259" s="319">
        <f t="shared" si="347"/>
        <v>0</v>
      </c>
      <c r="AC1259" s="319">
        <f t="shared" si="347"/>
        <v>0</v>
      </c>
      <c r="AD1259" s="319">
        <f t="shared" si="347"/>
        <v>0.19714285714285715</v>
      </c>
      <c r="AE1259" s="319">
        <f t="shared" si="347"/>
        <v>4.2857142857142858E-2</v>
      </c>
      <c r="AF1259" s="319">
        <f t="shared" si="347"/>
        <v>0.16</v>
      </c>
      <c r="AG1259" s="319">
        <f t="shared" si="347"/>
        <v>0</v>
      </c>
      <c r="AH1259" s="319">
        <f t="shared" si="347"/>
        <v>0</v>
      </c>
    </row>
    <row r="1260" spans="2:34">
      <c r="B1260" s="658"/>
      <c r="C1260" s="443"/>
      <c r="D1260" s="205">
        <f t="shared" si="313"/>
        <v>4</v>
      </c>
      <c r="E1260" s="168" t="s">
        <v>385</v>
      </c>
      <c r="F1260" s="259">
        <v>2149.2399999999998</v>
      </c>
      <c r="G1260" s="168">
        <v>78.760000000000005</v>
      </c>
      <c r="H1260" s="168">
        <v>78.760000000000005</v>
      </c>
      <c r="I1260" s="176">
        <f t="shared" si="335"/>
        <v>1</v>
      </c>
      <c r="J1260" s="168">
        <v>5.8</v>
      </c>
      <c r="K1260" s="176">
        <f t="shared" si="336"/>
        <v>7.3641442356526143E-2</v>
      </c>
      <c r="L1260" s="259">
        <v>410.16</v>
      </c>
      <c r="M1260" s="176">
        <f t="shared" si="337"/>
        <v>1.0736414423565261</v>
      </c>
      <c r="N1260" s="259">
        <v>2378.9299999999998</v>
      </c>
      <c r="O1260" s="168">
        <v>0.56000000000000005</v>
      </c>
      <c r="P1260" s="175">
        <f t="shared" si="338"/>
        <v>7.1102082275266631E-3</v>
      </c>
      <c r="Q1260" s="259">
        <f t="shared" si="339"/>
        <v>229.68960000000004</v>
      </c>
      <c r="R1260" s="168">
        <f t="shared" si="340"/>
        <v>5.2399999999999967</v>
      </c>
      <c r="S1260" s="170">
        <f t="shared" si="341"/>
        <v>6.6531234128999445E-2</v>
      </c>
      <c r="T1260" s="168" t="s">
        <v>502</v>
      </c>
      <c r="U1260" s="168" t="s">
        <v>316</v>
      </c>
      <c r="V1260" s="168" t="s">
        <v>348</v>
      </c>
      <c r="W1260" s="174">
        <v>1</v>
      </c>
      <c r="X1260" s="168" t="s">
        <v>346</v>
      </c>
    </row>
    <row r="1261" spans="2:34">
      <c r="B1261" s="658"/>
      <c r="C1261" s="443"/>
      <c r="D1261" s="205">
        <f t="shared" si="313"/>
        <v>5</v>
      </c>
      <c r="E1261" s="168" t="s">
        <v>347</v>
      </c>
      <c r="F1261" s="259">
        <v>1694.9499999999998</v>
      </c>
      <c r="G1261" s="168">
        <v>209.19</v>
      </c>
      <c r="H1261" s="168">
        <v>209.19</v>
      </c>
      <c r="I1261" s="176">
        <f t="shared" si="335"/>
        <v>1</v>
      </c>
      <c r="J1261" s="168">
        <v>18.899999999999999</v>
      </c>
      <c r="K1261" s="176">
        <f t="shared" si="336"/>
        <v>9.0348487021368135E-2</v>
      </c>
      <c r="L1261" s="259">
        <v>99.12</v>
      </c>
      <c r="M1261" s="176">
        <f t="shared" si="337"/>
        <v>1.0903484870213682</v>
      </c>
      <c r="N1261" s="259">
        <v>1873.37</v>
      </c>
      <c r="O1261" s="168">
        <v>1.8</v>
      </c>
      <c r="P1261" s="175">
        <f t="shared" si="338"/>
        <v>8.6046178115588706E-3</v>
      </c>
      <c r="Q1261" s="259">
        <f t="shared" si="339"/>
        <v>178.41600000000003</v>
      </c>
      <c r="R1261" s="168">
        <f t="shared" si="340"/>
        <v>17.100000000000005</v>
      </c>
      <c r="S1261" s="170">
        <f t="shared" si="341"/>
        <v>8.1743869209809292E-2</v>
      </c>
      <c r="T1261" s="168" t="s">
        <v>502</v>
      </c>
      <c r="U1261" s="168" t="s">
        <v>316</v>
      </c>
      <c r="V1261" s="168" t="s">
        <v>351</v>
      </c>
      <c r="W1261" s="174">
        <v>1</v>
      </c>
      <c r="X1261" s="168" t="s">
        <v>346</v>
      </c>
    </row>
    <row r="1262" spans="2:34">
      <c r="B1262" s="658"/>
      <c r="C1262" s="443"/>
      <c r="D1262" s="205">
        <f t="shared" si="313"/>
        <v>6</v>
      </c>
      <c r="E1262" s="168" t="s">
        <v>354</v>
      </c>
      <c r="F1262" s="259">
        <v>1558.8100000000002</v>
      </c>
      <c r="G1262" s="168">
        <v>268.37</v>
      </c>
      <c r="H1262" s="168">
        <v>268.37</v>
      </c>
      <c r="I1262" s="176">
        <f t="shared" si="335"/>
        <v>1</v>
      </c>
      <c r="J1262" s="168">
        <v>22.53</v>
      </c>
      <c r="K1262" s="176">
        <f t="shared" si="336"/>
        <v>8.3951261318329182E-2</v>
      </c>
      <c r="L1262" s="259">
        <v>95.34</v>
      </c>
      <c r="M1262" s="176">
        <f t="shared" si="337"/>
        <v>1.0839512613183291</v>
      </c>
      <c r="N1262" s="259">
        <v>2148.0100000000002</v>
      </c>
      <c r="O1262" s="168">
        <v>6.18</v>
      </c>
      <c r="P1262" s="175">
        <f t="shared" si="338"/>
        <v>2.3027909229794686E-2</v>
      </c>
      <c r="Q1262" s="259">
        <f t="shared" si="339"/>
        <v>589.20119999999997</v>
      </c>
      <c r="R1262" s="168">
        <f t="shared" si="340"/>
        <v>16.349999999999973</v>
      </c>
      <c r="S1262" s="170">
        <f t="shared" si="341"/>
        <v>6.0923352088534381E-2</v>
      </c>
      <c r="T1262" s="168" t="s">
        <v>502</v>
      </c>
      <c r="U1262" s="168" t="s">
        <v>316</v>
      </c>
      <c r="V1262" s="168" t="s">
        <v>445</v>
      </c>
      <c r="W1262" s="174">
        <v>1</v>
      </c>
      <c r="X1262" s="168" t="s">
        <v>346</v>
      </c>
    </row>
    <row r="1263" spans="2:34">
      <c r="B1263" s="658"/>
      <c r="C1263" s="443"/>
      <c r="D1263" s="205">
        <f t="shared" si="313"/>
        <v>7</v>
      </c>
      <c r="E1263" s="168" t="s">
        <v>506</v>
      </c>
      <c r="F1263" s="259">
        <v>1386.24</v>
      </c>
      <c r="G1263" s="168">
        <v>19.25</v>
      </c>
      <c r="H1263" s="168">
        <v>19.25</v>
      </c>
      <c r="I1263" s="176">
        <f t="shared" si="335"/>
        <v>1</v>
      </c>
      <c r="J1263" s="168">
        <v>1.74</v>
      </c>
      <c r="K1263" s="176">
        <f t="shared" si="336"/>
        <v>9.0389610389610395E-2</v>
      </c>
      <c r="L1263" s="259">
        <v>930.36</v>
      </c>
      <c r="M1263" s="176">
        <f t="shared" si="337"/>
        <v>1.0903896103896102</v>
      </c>
      <c r="N1263" s="259">
        <v>1618.83</v>
      </c>
      <c r="O1263" s="168">
        <v>0.25</v>
      </c>
      <c r="P1263" s="175">
        <f t="shared" si="338"/>
        <v>1.2987012987012988E-2</v>
      </c>
      <c r="Q1263" s="259">
        <f t="shared" si="339"/>
        <v>232.59</v>
      </c>
      <c r="R1263" s="168">
        <f t="shared" si="340"/>
        <v>1.4899999999999984</v>
      </c>
      <c r="S1263" s="170">
        <f t="shared" si="341"/>
        <v>7.740259740259732E-2</v>
      </c>
      <c r="T1263" s="168" t="s">
        <v>502</v>
      </c>
      <c r="U1263" s="168" t="s">
        <v>316</v>
      </c>
      <c r="V1263" s="168" t="s">
        <v>445</v>
      </c>
      <c r="W1263" s="174">
        <v>1</v>
      </c>
      <c r="X1263" s="168" t="s">
        <v>143</v>
      </c>
    </row>
    <row r="1264" spans="2:34">
      <c r="B1264" s="658"/>
      <c r="C1264" s="443"/>
      <c r="D1264" s="205">
        <f t="shared" si="313"/>
        <v>8</v>
      </c>
      <c r="E1264" s="168" t="s">
        <v>693</v>
      </c>
      <c r="F1264" s="259">
        <v>1385.17</v>
      </c>
      <c r="G1264" s="168">
        <v>193.25</v>
      </c>
      <c r="H1264" s="168">
        <v>193.25</v>
      </c>
      <c r="I1264" s="176">
        <f t="shared" si="335"/>
        <v>1</v>
      </c>
      <c r="J1264" s="168">
        <v>19.28</v>
      </c>
      <c r="K1264" s="176">
        <f t="shared" si="336"/>
        <v>9.9767141009055635E-2</v>
      </c>
      <c r="L1264" s="259">
        <v>100.52</v>
      </c>
      <c r="M1264" s="176">
        <f t="shared" si="337"/>
        <v>1.0997671410090557</v>
      </c>
      <c r="N1264" s="259">
        <v>1938.03</v>
      </c>
      <c r="O1264" s="168">
        <v>5.5</v>
      </c>
      <c r="P1264" s="175">
        <f t="shared" si="338"/>
        <v>2.8460543337645538E-2</v>
      </c>
      <c r="Q1264" s="259">
        <f t="shared" si="339"/>
        <v>552.86</v>
      </c>
      <c r="R1264" s="168">
        <f t="shared" si="340"/>
        <v>13.780000000000001</v>
      </c>
      <c r="S1264" s="170">
        <f t="shared" si="341"/>
        <v>7.1306597671410094E-2</v>
      </c>
      <c r="T1264" s="168" t="s">
        <v>502</v>
      </c>
      <c r="U1264" s="168" t="s">
        <v>364</v>
      </c>
      <c r="V1264" s="168" t="s">
        <v>366</v>
      </c>
      <c r="W1264" s="174">
        <v>1</v>
      </c>
      <c r="X1264" s="168" t="s">
        <v>218</v>
      </c>
    </row>
    <row r="1265" spans="2:24">
      <c r="B1265" s="658"/>
      <c r="C1265" s="443"/>
      <c r="D1265" s="205">
        <f t="shared" si="313"/>
        <v>9</v>
      </c>
      <c r="E1265" s="168" t="s">
        <v>369</v>
      </c>
      <c r="F1265" s="259">
        <v>1278.5</v>
      </c>
      <c r="G1265" s="168">
        <v>57.6</v>
      </c>
      <c r="H1265" s="168">
        <v>57.6</v>
      </c>
      <c r="I1265" s="176">
        <f t="shared" si="335"/>
        <v>1</v>
      </c>
      <c r="J1265" s="168">
        <v>3.88</v>
      </c>
      <c r="K1265" s="176">
        <f t="shared" si="336"/>
        <v>6.7361111111111108E-2</v>
      </c>
      <c r="L1265" s="259">
        <v>388.6</v>
      </c>
      <c r="M1265" s="176">
        <f t="shared" si="337"/>
        <v>1.0673611111111112</v>
      </c>
      <c r="N1265" s="259">
        <v>1507.77</v>
      </c>
      <c r="O1265" s="168">
        <v>0.59</v>
      </c>
      <c r="P1265" s="175">
        <f t="shared" si="338"/>
        <v>1.0243055555555556E-2</v>
      </c>
      <c r="Q1265" s="259">
        <f t="shared" si="339"/>
        <v>229.274</v>
      </c>
      <c r="R1265" s="168">
        <f t="shared" si="340"/>
        <v>3.2900000000000027</v>
      </c>
      <c r="S1265" s="170">
        <f t="shared" si="341"/>
        <v>5.7118055555555602E-2</v>
      </c>
      <c r="T1265" s="168" t="s">
        <v>502</v>
      </c>
      <c r="U1265" s="168" t="s">
        <v>364</v>
      </c>
      <c r="V1265" s="168" t="s">
        <v>366</v>
      </c>
      <c r="W1265" s="174">
        <v>1</v>
      </c>
      <c r="X1265" s="168" t="s">
        <v>149</v>
      </c>
    </row>
    <row r="1266" spans="2:24">
      <c r="B1266" s="658"/>
      <c r="C1266" s="443"/>
      <c r="D1266" s="205">
        <f t="shared" si="313"/>
        <v>10</v>
      </c>
      <c r="E1266" s="168" t="s">
        <v>401</v>
      </c>
      <c r="F1266" s="259">
        <v>1174.58</v>
      </c>
      <c r="G1266" s="168">
        <v>29.22</v>
      </c>
      <c r="H1266" s="168">
        <v>29.22</v>
      </c>
      <c r="I1266" s="176">
        <f t="shared" si="335"/>
        <v>1</v>
      </c>
      <c r="J1266" s="168">
        <v>2.62</v>
      </c>
      <c r="K1266" s="176">
        <f t="shared" si="336"/>
        <v>8.9664613278576319E-2</v>
      </c>
      <c r="L1266" s="259">
        <v>536.34</v>
      </c>
      <c r="M1266" s="176">
        <f t="shared" si="337"/>
        <v>1.0896646132785763</v>
      </c>
      <c r="N1266" s="259">
        <v>1405.21</v>
      </c>
      <c r="O1266" s="168">
        <v>0.43</v>
      </c>
      <c r="P1266" s="175">
        <f t="shared" si="338"/>
        <v>1.4715947980835045E-2</v>
      </c>
      <c r="Q1266" s="259">
        <f t="shared" si="339"/>
        <v>230.62620000000001</v>
      </c>
      <c r="R1266" s="168">
        <f t="shared" si="340"/>
        <v>2.1900000000000008</v>
      </c>
      <c r="S1266" s="170">
        <f t="shared" si="341"/>
        <v>7.4948665297741301E-2</v>
      </c>
      <c r="T1266" s="168" t="s">
        <v>502</v>
      </c>
      <c r="U1266" s="168" t="s">
        <v>364</v>
      </c>
      <c r="V1266" s="168" t="s">
        <v>366</v>
      </c>
      <c r="W1266" s="174">
        <v>1</v>
      </c>
      <c r="X1266" s="168" t="s">
        <v>153</v>
      </c>
    </row>
    <row r="1267" spans="2:24">
      <c r="B1267" s="657">
        <v>45996</v>
      </c>
      <c r="C1267" s="443" t="str">
        <f t="shared" ref="C1267" si="348">RIGHT(TEXT(B1267,"aaa"),1)</f>
        <v>五</v>
      </c>
      <c r="D1267" s="205">
        <f t="shared" si="313"/>
        <v>1</v>
      </c>
      <c r="E1267" s="168" t="s">
        <v>447</v>
      </c>
      <c r="F1267" s="259">
        <v>8655.19</v>
      </c>
      <c r="G1267" s="168">
        <v>75.739999999999995</v>
      </c>
      <c r="H1267" s="168">
        <v>108.06</v>
      </c>
      <c r="I1267" s="176">
        <f t="shared" si="335"/>
        <v>1.426722999735939</v>
      </c>
      <c r="J1267" s="168">
        <v>0</v>
      </c>
      <c r="K1267" s="176">
        <f t="shared" si="336"/>
        <v>0</v>
      </c>
      <c r="L1267" s="259">
        <v>278.75</v>
      </c>
      <c r="M1267" s="176">
        <f t="shared" si="337"/>
        <v>1.426722999735939</v>
      </c>
      <c r="N1267" s="259">
        <v>9009.2000000000007</v>
      </c>
      <c r="O1267" s="168">
        <v>1.27</v>
      </c>
      <c r="P1267" s="175">
        <f t="shared" si="338"/>
        <v>1.6767890150514921E-2</v>
      </c>
      <c r="Q1267" s="259">
        <f t="shared" si="339"/>
        <v>354.01249999999999</v>
      </c>
      <c r="R1267" s="168">
        <f t="shared" si="340"/>
        <v>31.050000000000008</v>
      </c>
      <c r="S1267" s="170">
        <f t="shared" si="341"/>
        <v>0.40995510958542397</v>
      </c>
      <c r="T1267" s="168" t="s">
        <v>497</v>
      </c>
      <c r="U1267" s="168" t="s">
        <v>355</v>
      </c>
      <c r="V1267" s="168" t="s">
        <v>448</v>
      </c>
      <c r="W1267" s="174">
        <v>1</v>
      </c>
      <c r="X1267" s="168" t="s">
        <v>346</v>
      </c>
    </row>
    <row r="1268" spans="2:24">
      <c r="B1268" s="658"/>
      <c r="C1268" s="443"/>
      <c r="D1268" s="205">
        <f t="shared" ref="D1268:D1331" si="349">D1258</f>
        <v>2</v>
      </c>
      <c r="E1268" s="168" t="s">
        <v>388</v>
      </c>
      <c r="F1268" s="259">
        <v>5325</v>
      </c>
      <c r="G1268" s="168">
        <v>7369</v>
      </c>
      <c r="H1268" s="168">
        <v>7369</v>
      </c>
      <c r="I1268" s="176">
        <f t="shared" si="335"/>
        <v>1</v>
      </c>
      <c r="J1268" s="168">
        <v>300</v>
      </c>
      <c r="K1268" s="176">
        <f t="shared" si="336"/>
        <v>4.0711086986022528E-2</v>
      </c>
      <c r="L1268" s="259">
        <v>17.75</v>
      </c>
      <c r="M1268" s="176">
        <f t="shared" si="337"/>
        <v>1.0407110869860225</v>
      </c>
      <c r="N1268" s="259">
        <v>5325</v>
      </c>
      <c r="O1268" s="168">
        <v>0</v>
      </c>
      <c r="P1268" s="175">
        <f t="shared" si="338"/>
        <v>0</v>
      </c>
      <c r="Q1268" s="259">
        <f t="shared" si="339"/>
        <v>0</v>
      </c>
      <c r="R1268" s="168">
        <f t="shared" si="340"/>
        <v>300</v>
      </c>
      <c r="S1268" s="170">
        <f t="shared" si="341"/>
        <v>4.0711086986022528E-2</v>
      </c>
      <c r="T1268" s="168" t="s">
        <v>497</v>
      </c>
      <c r="U1268" s="168" t="s">
        <v>364</v>
      </c>
      <c r="V1268" s="168" t="s">
        <v>389</v>
      </c>
      <c r="W1268" s="174">
        <v>1</v>
      </c>
      <c r="X1268" s="168" t="s">
        <v>176</v>
      </c>
    </row>
    <row r="1269" spans="2:24">
      <c r="B1269" s="658"/>
      <c r="C1269" s="443"/>
      <c r="D1269" s="205">
        <f t="shared" si="349"/>
        <v>3</v>
      </c>
      <c r="E1269" s="168" t="s">
        <v>385</v>
      </c>
      <c r="F1269" s="259">
        <v>1903.1399999999999</v>
      </c>
      <c r="G1269" s="168">
        <v>65.540000000000006</v>
      </c>
      <c r="H1269" s="168">
        <v>65.540000000000006</v>
      </c>
      <c r="I1269" s="176">
        <f t="shared" si="335"/>
        <v>1</v>
      </c>
      <c r="J1269" s="168">
        <v>5.34</v>
      </c>
      <c r="K1269" s="176">
        <f t="shared" si="336"/>
        <v>8.1476960634726869E-2</v>
      </c>
      <c r="L1269" s="259">
        <v>410.16</v>
      </c>
      <c r="M1269" s="176">
        <f t="shared" si="337"/>
        <v>1.081476960634727</v>
      </c>
      <c r="N1269" s="259">
        <v>2190.25</v>
      </c>
      <c r="O1269" s="168">
        <v>0.7</v>
      </c>
      <c r="P1269" s="175">
        <f t="shared" si="338"/>
        <v>1.0680500457735732E-2</v>
      </c>
      <c r="Q1269" s="259">
        <f t="shared" si="339"/>
        <v>287.11200000000002</v>
      </c>
      <c r="R1269" s="168">
        <f t="shared" si="340"/>
        <v>4.6400000000000032</v>
      </c>
      <c r="S1269" s="170">
        <f t="shared" si="341"/>
        <v>7.0796460176991191E-2</v>
      </c>
      <c r="T1269" s="168" t="s">
        <v>502</v>
      </c>
      <c r="U1269" s="168" t="s">
        <v>316</v>
      </c>
      <c r="V1269" s="168" t="s">
        <v>348</v>
      </c>
      <c r="W1269" s="174">
        <v>1</v>
      </c>
      <c r="X1269" s="168" t="s">
        <v>346</v>
      </c>
    </row>
    <row r="1270" spans="2:24">
      <c r="B1270" s="658"/>
      <c r="C1270" s="443"/>
      <c r="D1270" s="205">
        <f t="shared" si="349"/>
        <v>4</v>
      </c>
      <c r="E1270" s="168" t="s">
        <v>365</v>
      </c>
      <c r="F1270" s="259">
        <v>1555.0500000000002</v>
      </c>
      <c r="G1270" s="168">
        <v>25.67</v>
      </c>
      <c r="H1270" s="168">
        <v>25.67</v>
      </c>
      <c r="I1270" s="176">
        <f t="shared" si="335"/>
        <v>1</v>
      </c>
      <c r="J1270" s="168">
        <v>2.5499999999999998</v>
      </c>
      <c r="K1270" s="176">
        <f t="shared" si="336"/>
        <v>9.9337748344370841E-2</v>
      </c>
      <c r="L1270" s="259">
        <v>814.16</v>
      </c>
      <c r="M1270" s="176">
        <f t="shared" si="337"/>
        <v>1.0993377483443709</v>
      </c>
      <c r="N1270" s="259">
        <v>2076.11</v>
      </c>
      <c r="O1270" s="168">
        <v>0.64</v>
      </c>
      <c r="P1270" s="175">
        <f t="shared" si="338"/>
        <v>2.4931827035449942E-2</v>
      </c>
      <c r="Q1270" s="259">
        <f t="shared" si="339"/>
        <v>521.06240000000003</v>
      </c>
      <c r="R1270" s="168">
        <f t="shared" si="340"/>
        <v>1.9100000000000006</v>
      </c>
      <c r="S1270" s="170">
        <f t="shared" si="341"/>
        <v>7.440592130892093E-2</v>
      </c>
      <c r="T1270" s="168" t="s">
        <v>502</v>
      </c>
      <c r="U1270" s="168" t="s">
        <v>364</v>
      </c>
      <c r="V1270" s="168" t="s">
        <v>366</v>
      </c>
      <c r="W1270" s="174">
        <v>1</v>
      </c>
      <c r="X1270" s="168" t="s">
        <v>133</v>
      </c>
    </row>
    <row r="1271" spans="2:24">
      <c r="B1271" s="658"/>
      <c r="C1271" s="443"/>
      <c r="D1271" s="205">
        <f t="shared" si="349"/>
        <v>5</v>
      </c>
      <c r="E1271" s="168" t="s">
        <v>347</v>
      </c>
      <c r="F1271" s="259">
        <v>1449.13</v>
      </c>
      <c r="G1271" s="168">
        <v>182.18</v>
      </c>
      <c r="H1271" s="168">
        <v>182.18</v>
      </c>
      <c r="I1271" s="176">
        <f t="shared" si="335"/>
        <v>1</v>
      </c>
      <c r="J1271" s="168">
        <v>17.34</v>
      </c>
      <c r="K1271" s="176">
        <f t="shared" si="336"/>
        <v>9.5180590624656933E-2</v>
      </c>
      <c r="L1271" s="259">
        <v>99.12</v>
      </c>
      <c r="M1271" s="176">
        <f t="shared" si="337"/>
        <v>1.095180590624657</v>
      </c>
      <c r="N1271" s="259">
        <v>1718.74</v>
      </c>
      <c r="O1271" s="168">
        <v>2.72</v>
      </c>
      <c r="P1271" s="175">
        <f t="shared" si="338"/>
        <v>1.4930288725436383E-2</v>
      </c>
      <c r="Q1271" s="259">
        <f t="shared" si="339"/>
        <v>269.60640000000001</v>
      </c>
      <c r="R1271" s="168">
        <f t="shared" si="340"/>
        <v>14.620000000000003</v>
      </c>
      <c r="S1271" s="170">
        <f t="shared" si="341"/>
        <v>8.0250301899220569E-2</v>
      </c>
      <c r="T1271" s="168" t="s">
        <v>502</v>
      </c>
      <c r="U1271" s="168" t="s">
        <v>316</v>
      </c>
      <c r="V1271" s="168" t="s">
        <v>351</v>
      </c>
      <c r="W1271" s="174">
        <v>1</v>
      </c>
      <c r="X1271" s="168" t="s">
        <v>346</v>
      </c>
    </row>
    <row r="1272" spans="2:24">
      <c r="B1272" s="658"/>
      <c r="C1272" s="443"/>
      <c r="D1272" s="205">
        <f t="shared" si="349"/>
        <v>6</v>
      </c>
      <c r="E1272" s="168" t="s">
        <v>350</v>
      </c>
      <c r="F1272" s="259">
        <v>1432.75</v>
      </c>
      <c r="G1272" s="168">
        <v>102.69</v>
      </c>
      <c r="H1272" s="168">
        <v>102.69</v>
      </c>
      <c r="I1272" s="176">
        <f t="shared" si="335"/>
        <v>1</v>
      </c>
      <c r="J1272" s="168">
        <v>8.3800000000000008</v>
      </c>
      <c r="K1272" s="176">
        <f t="shared" si="336"/>
        <v>8.160483007108775E-2</v>
      </c>
      <c r="L1272" s="259">
        <v>212.89</v>
      </c>
      <c r="M1272" s="176">
        <f t="shared" si="337"/>
        <v>1.0816048300710877</v>
      </c>
      <c r="N1272" s="259">
        <v>1784.02</v>
      </c>
      <c r="O1272" s="168">
        <v>1.65</v>
      </c>
      <c r="P1272" s="175">
        <f t="shared" si="338"/>
        <v>1.6067776803973123E-2</v>
      </c>
      <c r="Q1272" s="259">
        <f t="shared" si="339"/>
        <v>351.26849999999996</v>
      </c>
      <c r="R1272" s="168">
        <f t="shared" si="340"/>
        <v>6.7299999999999951</v>
      </c>
      <c r="S1272" s="170">
        <f t="shared" si="341"/>
        <v>6.5537053267114564E-2</v>
      </c>
      <c r="T1272" s="168" t="s">
        <v>502</v>
      </c>
      <c r="U1272" s="168" t="s">
        <v>316</v>
      </c>
      <c r="V1272" s="168" t="s">
        <v>351</v>
      </c>
      <c r="W1272" s="174">
        <v>1</v>
      </c>
      <c r="X1272" s="168" t="s">
        <v>346</v>
      </c>
    </row>
    <row r="1273" spans="2:24">
      <c r="B1273" s="658"/>
      <c r="C1273" s="443"/>
      <c r="D1273" s="205">
        <f t="shared" si="349"/>
        <v>7</v>
      </c>
      <c r="E1273" s="168" t="s">
        <v>506</v>
      </c>
      <c r="F1273" s="259">
        <v>1395.54</v>
      </c>
      <c r="G1273" s="168">
        <v>21.05</v>
      </c>
      <c r="H1273" s="168">
        <v>21.05</v>
      </c>
      <c r="I1273" s="176">
        <f t="shared" si="335"/>
        <v>1</v>
      </c>
      <c r="J1273" s="168">
        <v>2.1</v>
      </c>
      <c r="K1273" s="176">
        <f t="shared" si="336"/>
        <v>9.9762470308788598E-2</v>
      </c>
      <c r="L1273" s="259">
        <v>930.36</v>
      </c>
      <c r="M1273" s="176">
        <f t="shared" si="337"/>
        <v>1.0997624703087887</v>
      </c>
      <c r="N1273" s="259">
        <v>1953.76</v>
      </c>
      <c r="O1273" s="168">
        <v>0.6</v>
      </c>
      <c r="P1273" s="175">
        <f t="shared" si="338"/>
        <v>2.8503562945368169E-2</v>
      </c>
      <c r="Q1273" s="259">
        <f t="shared" si="339"/>
        <v>558.21600000000001</v>
      </c>
      <c r="R1273" s="168">
        <f t="shared" si="340"/>
        <v>1.5000000000000013</v>
      </c>
      <c r="S1273" s="170">
        <f t="shared" si="341"/>
        <v>7.1258907363420484E-2</v>
      </c>
      <c r="T1273" s="168" t="s">
        <v>502</v>
      </c>
      <c r="U1273" s="168" t="s">
        <v>316</v>
      </c>
      <c r="V1273" s="168" t="s">
        <v>445</v>
      </c>
      <c r="W1273" s="174">
        <v>1</v>
      </c>
      <c r="X1273" s="168" t="s">
        <v>143</v>
      </c>
    </row>
    <row r="1274" spans="2:24">
      <c r="B1274" s="658"/>
      <c r="C1274" s="443"/>
      <c r="D1274" s="205">
        <f t="shared" si="349"/>
        <v>8</v>
      </c>
      <c r="E1274" s="168" t="s">
        <v>354</v>
      </c>
      <c r="F1274" s="259">
        <v>1328.08</v>
      </c>
      <c r="G1274" s="168">
        <v>231.13</v>
      </c>
      <c r="H1274" s="168">
        <v>231.13</v>
      </c>
      <c r="I1274" s="176">
        <f t="shared" si="335"/>
        <v>1</v>
      </c>
      <c r="J1274" s="168">
        <v>18.86</v>
      </c>
      <c r="K1274" s="176">
        <f t="shared" si="336"/>
        <v>8.1599100073551686E-2</v>
      </c>
      <c r="L1274" s="259">
        <v>95.34</v>
      </c>
      <c r="M1274" s="176">
        <f t="shared" si="337"/>
        <v>1.0815991000735516</v>
      </c>
      <c r="N1274" s="259">
        <v>1798.11</v>
      </c>
      <c r="O1274" s="168">
        <v>4.93</v>
      </c>
      <c r="P1274" s="175">
        <f t="shared" si="338"/>
        <v>2.1329987452948555E-2</v>
      </c>
      <c r="Q1274" s="259">
        <f t="shared" si="339"/>
        <v>470.02620000000002</v>
      </c>
      <c r="R1274" s="168">
        <f t="shared" si="340"/>
        <v>13.930000000000014</v>
      </c>
      <c r="S1274" s="170">
        <f t="shared" si="341"/>
        <v>6.0269112620603187E-2</v>
      </c>
      <c r="T1274" s="168" t="s">
        <v>502</v>
      </c>
      <c r="U1274" s="168" t="s">
        <v>316</v>
      </c>
      <c r="V1274" s="168" t="s">
        <v>445</v>
      </c>
      <c r="W1274" s="174">
        <v>1</v>
      </c>
      <c r="X1274" s="168" t="s">
        <v>346</v>
      </c>
    </row>
    <row r="1275" spans="2:24">
      <c r="B1275" s="658"/>
      <c r="C1275" s="443"/>
      <c r="D1275" s="205">
        <f t="shared" si="349"/>
        <v>9</v>
      </c>
      <c r="E1275" s="168" t="s">
        <v>693</v>
      </c>
      <c r="F1275" s="259">
        <v>1226.3499999999999</v>
      </c>
      <c r="G1275" s="168">
        <v>165.46</v>
      </c>
      <c r="H1275" s="168">
        <v>165.46</v>
      </c>
      <c r="I1275" s="176">
        <f t="shared" si="335"/>
        <v>1</v>
      </c>
      <c r="J1275" s="168">
        <v>16.510000000000002</v>
      </c>
      <c r="K1275" s="176">
        <f t="shared" si="336"/>
        <v>9.9782424755227861E-2</v>
      </c>
      <c r="L1275" s="259">
        <v>100.52</v>
      </c>
      <c r="M1275" s="176">
        <f t="shared" si="337"/>
        <v>1.0997824247552277</v>
      </c>
      <c r="N1275" s="259">
        <v>1659.59</v>
      </c>
      <c r="O1275" s="168">
        <v>4.3099999999999996</v>
      </c>
      <c r="P1275" s="175">
        <f t="shared" si="338"/>
        <v>2.6048591804665778E-2</v>
      </c>
      <c r="Q1275" s="259">
        <f t="shared" si="339"/>
        <v>433.24119999999994</v>
      </c>
      <c r="R1275" s="168">
        <f t="shared" si="340"/>
        <v>12.199999999999992</v>
      </c>
      <c r="S1275" s="170">
        <f t="shared" si="341"/>
        <v>7.3733832950562017E-2</v>
      </c>
      <c r="T1275" s="168" t="s">
        <v>502</v>
      </c>
      <c r="U1275" s="168" t="s">
        <v>364</v>
      </c>
      <c r="V1275" s="168" t="s">
        <v>366</v>
      </c>
      <c r="W1275" s="174">
        <v>1</v>
      </c>
      <c r="X1275" s="168" t="s">
        <v>218</v>
      </c>
    </row>
    <row r="1276" spans="2:24">
      <c r="B1276" s="658"/>
      <c r="C1276" s="443"/>
      <c r="D1276" s="205">
        <f t="shared" si="349"/>
        <v>10</v>
      </c>
      <c r="E1276" s="168" t="s">
        <v>681</v>
      </c>
      <c r="F1276" s="259">
        <v>922.06999999999994</v>
      </c>
      <c r="G1276" s="168">
        <v>224.25</v>
      </c>
      <c r="H1276" s="168">
        <v>224.25</v>
      </c>
      <c r="I1276" s="176">
        <f t="shared" si="335"/>
        <v>1</v>
      </c>
      <c r="J1276" s="168">
        <v>22.41</v>
      </c>
      <c r="K1276" s="176">
        <f t="shared" si="336"/>
        <v>9.9933110367892972E-2</v>
      </c>
      <c r="L1276" s="259">
        <v>57.81</v>
      </c>
      <c r="M1276" s="176">
        <f t="shared" si="337"/>
        <v>1.0999331103678929</v>
      </c>
      <c r="N1276" s="259">
        <v>1295.52</v>
      </c>
      <c r="O1276" s="168">
        <v>6.46</v>
      </c>
      <c r="P1276" s="175">
        <f t="shared" si="338"/>
        <v>2.8807134894091417E-2</v>
      </c>
      <c r="Q1276" s="259">
        <f t="shared" si="339"/>
        <v>373.45260000000002</v>
      </c>
      <c r="R1276" s="168">
        <f t="shared" si="340"/>
        <v>15.949999999999996</v>
      </c>
      <c r="S1276" s="170">
        <f t="shared" si="341"/>
        <v>7.1125975473801548E-2</v>
      </c>
      <c r="T1276" s="168" t="s">
        <v>502</v>
      </c>
      <c r="U1276" s="168" t="s">
        <v>364</v>
      </c>
      <c r="V1276" s="168" t="s">
        <v>366</v>
      </c>
      <c r="W1276" s="174">
        <v>1</v>
      </c>
      <c r="X1276" s="168" t="s">
        <v>171</v>
      </c>
    </row>
    <row r="1277" spans="2:24">
      <c r="B1277" s="657">
        <v>45997</v>
      </c>
      <c r="C1277" s="443" t="str">
        <f t="shared" ref="C1277" si="350">RIGHT(TEXT(B1277,"aaa"),1)</f>
        <v>六</v>
      </c>
      <c r="D1277" s="205">
        <f t="shared" si="349"/>
        <v>1</v>
      </c>
      <c r="E1277" s="168" t="s">
        <v>447</v>
      </c>
      <c r="F1277" s="259">
        <v>7975.04</v>
      </c>
      <c r="G1277" s="168">
        <v>72.260000000000005</v>
      </c>
      <c r="H1277" s="168">
        <v>99.67</v>
      </c>
      <c r="I1277" s="176">
        <f t="shared" si="335"/>
        <v>1.3793246609465817</v>
      </c>
      <c r="J1277" s="168">
        <v>1.2</v>
      </c>
      <c r="K1277" s="176">
        <f t="shared" si="336"/>
        <v>1.6606698034874065E-2</v>
      </c>
      <c r="L1277" s="259">
        <v>278.75</v>
      </c>
      <c r="M1277" s="176">
        <f t="shared" si="337"/>
        <v>1.3959313589814559</v>
      </c>
      <c r="N1277" s="259">
        <v>7975.04</v>
      </c>
      <c r="O1277" s="168">
        <v>0</v>
      </c>
      <c r="P1277" s="175">
        <f t="shared" si="338"/>
        <v>0</v>
      </c>
      <c r="Q1277" s="259">
        <f t="shared" si="339"/>
        <v>0</v>
      </c>
      <c r="R1277" s="168">
        <f t="shared" si="340"/>
        <v>28.61</v>
      </c>
      <c r="S1277" s="170">
        <f t="shared" si="341"/>
        <v>0.39593135898145582</v>
      </c>
      <c r="T1277" s="168" t="s">
        <v>497</v>
      </c>
      <c r="U1277" s="168" t="s">
        <v>355</v>
      </c>
      <c r="V1277" s="168" t="s">
        <v>448</v>
      </c>
      <c r="W1277" s="174">
        <v>1</v>
      </c>
      <c r="X1277" s="168" t="s">
        <v>346</v>
      </c>
    </row>
    <row r="1278" spans="2:24">
      <c r="B1278" s="658"/>
      <c r="C1278" s="443"/>
      <c r="D1278" s="205">
        <f t="shared" si="349"/>
        <v>2</v>
      </c>
      <c r="E1278" s="168" t="s">
        <v>359</v>
      </c>
      <c r="F1278" s="259">
        <v>1884.73</v>
      </c>
      <c r="G1278" s="168">
        <v>79.349999999999994</v>
      </c>
      <c r="H1278" s="168">
        <v>79.349999999999994</v>
      </c>
      <c r="I1278" s="176">
        <f t="shared" si="335"/>
        <v>1</v>
      </c>
      <c r="J1278" s="168">
        <v>6.54</v>
      </c>
      <c r="K1278" s="176">
        <f t="shared" si="336"/>
        <v>8.2419659735349718E-2</v>
      </c>
      <c r="L1278" s="259">
        <v>313.60000000000002</v>
      </c>
      <c r="M1278" s="176">
        <f t="shared" si="337"/>
        <v>1.0824196597353497</v>
      </c>
      <c r="N1278" s="259">
        <v>2050.94</v>
      </c>
      <c r="O1278" s="168">
        <v>0.53</v>
      </c>
      <c r="P1278" s="175">
        <f t="shared" si="338"/>
        <v>6.6792690611216137E-3</v>
      </c>
      <c r="Q1278" s="259">
        <f t="shared" si="339"/>
        <v>166.20800000000003</v>
      </c>
      <c r="R1278" s="168">
        <f t="shared" si="340"/>
        <v>6.010000000000006</v>
      </c>
      <c r="S1278" s="170">
        <f t="shared" si="341"/>
        <v>7.5740390674228178E-2</v>
      </c>
      <c r="T1278" s="168" t="s">
        <v>502</v>
      </c>
      <c r="U1278" s="168" t="s">
        <v>316</v>
      </c>
      <c r="V1278" s="168" t="s">
        <v>384</v>
      </c>
      <c r="W1278" s="174">
        <v>1</v>
      </c>
      <c r="X1278" s="168" t="s">
        <v>346</v>
      </c>
    </row>
    <row r="1279" spans="2:24">
      <c r="B1279" s="658"/>
      <c r="C1279" s="443"/>
      <c r="D1279" s="205">
        <f t="shared" si="349"/>
        <v>3</v>
      </c>
      <c r="E1279" s="168" t="s">
        <v>370</v>
      </c>
      <c r="F1279" s="259">
        <v>1568.64</v>
      </c>
      <c r="G1279" s="168">
        <v>72.38</v>
      </c>
      <c r="H1279" s="168">
        <v>72.38</v>
      </c>
      <c r="I1279" s="176">
        <f t="shared" si="335"/>
        <v>1</v>
      </c>
      <c r="J1279" s="168">
        <v>5.18</v>
      </c>
      <c r="K1279" s="176">
        <f t="shared" si="336"/>
        <v>7.1566731141199227E-2</v>
      </c>
      <c r="L1279" s="259">
        <v>335.18</v>
      </c>
      <c r="M1279" s="176">
        <f t="shared" si="337"/>
        <v>1.0715667311411994</v>
      </c>
      <c r="N1279" s="259">
        <v>1736.23</v>
      </c>
      <c r="O1279" s="168">
        <v>0.5</v>
      </c>
      <c r="P1279" s="175">
        <f t="shared" si="338"/>
        <v>6.9079856313898867E-3</v>
      </c>
      <c r="Q1279" s="259">
        <f t="shared" si="339"/>
        <v>167.59</v>
      </c>
      <c r="R1279" s="168">
        <f t="shared" si="340"/>
        <v>4.6800000000000068</v>
      </c>
      <c r="S1279" s="170">
        <f t="shared" si="341"/>
        <v>6.4658745509809434E-2</v>
      </c>
      <c r="T1279" s="168" t="s">
        <v>502</v>
      </c>
      <c r="U1279" s="168" t="s">
        <v>364</v>
      </c>
      <c r="V1279" s="168" t="s">
        <v>366</v>
      </c>
      <c r="W1279" s="174">
        <v>1</v>
      </c>
      <c r="X1279" s="168" t="s">
        <v>151</v>
      </c>
    </row>
    <row r="1280" spans="2:24">
      <c r="B1280" s="658"/>
      <c r="C1280" s="443"/>
      <c r="D1280" s="205">
        <f t="shared" si="349"/>
        <v>4</v>
      </c>
      <c r="E1280" s="168" t="s">
        <v>424</v>
      </c>
      <c r="F1280" s="259">
        <v>1520</v>
      </c>
      <c r="G1280" s="168">
        <v>83.25</v>
      </c>
      <c r="H1280" s="168">
        <v>83.25</v>
      </c>
      <c r="I1280" s="176">
        <f t="shared" si="335"/>
        <v>1</v>
      </c>
      <c r="J1280" s="168">
        <v>4.75</v>
      </c>
      <c r="K1280" s="176">
        <f t="shared" si="336"/>
        <v>5.7057057057057055E-2</v>
      </c>
      <c r="L1280" s="259">
        <v>355.14</v>
      </c>
      <c r="M1280" s="176">
        <f t="shared" si="337"/>
        <v>1.057057057057057</v>
      </c>
      <c r="N1280" s="259">
        <v>1686.92</v>
      </c>
      <c r="O1280" s="168">
        <v>0.47</v>
      </c>
      <c r="P1280" s="175">
        <f t="shared" si="338"/>
        <v>5.6456456456456449E-3</v>
      </c>
      <c r="Q1280" s="259">
        <f t="shared" si="339"/>
        <v>166.91579999999999</v>
      </c>
      <c r="R1280" s="168">
        <f t="shared" si="340"/>
        <v>4.28</v>
      </c>
      <c r="S1280" s="170">
        <f t="shared" si="341"/>
        <v>5.1411411411411416E-2</v>
      </c>
      <c r="T1280" s="168" t="s">
        <v>502</v>
      </c>
      <c r="U1280" s="168" t="s">
        <v>364</v>
      </c>
      <c r="V1280" s="168" t="s">
        <v>366</v>
      </c>
      <c r="W1280" s="174">
        <v>1</v>
      </c>
      <c r="X1280" s="168" t="s">
        <v>140</v>
      </c>
    </row>
    <row r="1281" spans="2:24">
      <c r="B1281" s="658"/>
      <c r="C1281" s="443"/>
      <c r="D1281" s="205">
        <f t="shared" si="349"/>
        <v>5</v>
      </c>
      <c r="E1281" s="168" t="s">
        <v>506</v>
      </c>
      <c r="F1281" s="259">
        <v>1516.49</v>
      </c>
      <c r="G1281" s="168">
        <v>23.93</v>
      </c>
      <c r="H1281" s="168">
        <v>23.93</v>
      </c>
      <c r="I1281" s="176">
        <f t="shared" si="335"/>
        <v>1</v>
      </c>
      <c r="J1281" s="168">
        <v>1.81</v>
      </c>
      <c r="K1281" s="176">
        <f t="shared" si="336"/>
        <v>7.5637275386544092E-2</v>
      </c>
      <c r="L1281" s="259">
        <v>930.36</v>
      </c>
      <c r="M1281" s="176">
        <f t="shared" si="337"/>
        <v>1.075637275386544</v>
      </c>
      <c r="N1281" s="259">
        <v>1683.95</v>
      </c>
      <c r="O1281" s="168">
        <v>0.18</v>
      </c>
      <c r="P1281" s="175">
        <f t="shared" si="338"/>
        <v>7.5219389887170914E-3</v>
      </c>
      <c r="Q1281" s="259">
        <f t="shared" si="339"/>
        <v>167.4648</v>
      </c>
      <c r="R1281" s="168">
        <f t="shared" si="340"/>
        <v>1.6299999999999988</v>
      </c>
      <c r="S1281" s="170">
        <f t="shared" si="341"/>
        <v>6.811533639782695E-2</v>
      </c>
      <c r="T1281" s="168" t="s">
        <v>502</v>
      </c>
      <c r="U1281" s="168" t="s">
        <v>316</v>
      </c>
      <c r="V1281" s="168" t="s">
        <v>445</v>
      </c>
      <c r="W1281" s="174">
        <v>1</v>
      </c>
      <c r="X1281" s="168" t="s">
        <v>143</v>
      </c>
    </row>
    <row r="1282" spans="2:24">
      <c r="B1282" s="658"/>
      <c r="C1282" s="443"/>
      <c r="D1282" s="205">
        <f t="shared" si="349"/>
        <v>6</v>
      </c>
      <c r="E1282" s="168" t="s">
        <v>453</v>
      </c>
      <c r="F1282" s="259">
        <v>1464.27</v>
      </c>
      <c r="G1282" s="168">
        <v>80.48</v>
      </c>
      <c r="H1282" s="168">
        <v>80.48</v>
      </c>
      <c r="I1282" s="176">
        <f t="shared" si="335"/>
        <v>1</v>
      </c>
      <c r="J1282" s="168">
        <v>5.12</v>
      </c>
      <c r="K1282" s="176">
        <f t="shared" si="336"/>
        <v>6.3618290258449298E-2</v>
      </c>
      <c r="L1282" s="259">
        <v>318.32</v>
      </c>
      <c r="M1282" s="176">
        <f t="shared" si="337"/>
        <v>1.0636182902584495</v>
      </c>
      <c r="N1282" s="259">
        <v>1629.8</v>
      </c>
      <c r="O1282" s="168">
        <v>0.52</v>
      </c>
      <c r="P1282" s="175">
        <f t="shared" si="338"/>
        <v>6.4612326043737576E-3</v>
      </c>
      <c r="Q1282" s="259">
        <f t="shared" si="339"/>
        <v>165.5264</v>
      </c>
      <c r="R1282" s="168">
        <f t="shared" si="340"/>
        <v>4.600000000000005</v>
      </c>
      <c r="S1282" s="170">
        <f t="shared" si="341"/>
        <v>5.7157057654075603E-2</v>
      </c>
      <c r="T1282" s="168" t="s">
        <v>502</v>
      </c>
      <c r="U1282" s="168" t="s">
        <v>364</v>
      </c>
      <c r="V1282" s="168" t="s">
        <v>366</v>
      </c>
      <c r="W1282" s="174">
        <v>1</v>
      </c>
      <c r="X1282" s="168" t="s">
        <v>143</v>
      </c>
    </row>
    <row r="1283" spans="2:24">
      <c r="B1283" s="658"/>
      <c r="C1283" s="443"/>
      <c r="D1283" s="205">
        <f t="shared" si="349"/>
        <v>7</v>
      </c>
      <c r="E1283" s="168" t="s">
        <v>385</v>
      </c>
      <c r="F1283" s="259">
        <v>1419.1499999999999</v>
      </c>
      <c r="G1283" s="168">
        <v>67.819999999999993</v>
      </c>
      <c r="H1283" s="168">
        <v>67.819999999999993</v>
      </c>
      <c r="I1283" s="176">
        <f t="shared" si="335"/>
        <v>1</v>
      </c>
      <c r="J1283" s="168">
        <v>3.87</v>
      </c>
      <c r="K1283" s="176">
        <f t="shared" si="336"/>
        <v>5.7062813329401364E-2</v>
      </c>
      <c r="L1283" s="259">
        <v>410.16</v>
      </c>
      <c r="M1283" s="176">
        <f t="shared" si="337"/>
        <v>1.0570628133294013</v>
      </c>
      <c r="N1283" s="259">
        <v>1587.32</v>
      </c>
      <c r="O1283" s="168">
        <v>0.41</v>
      </c>
      <c r="P1283" s="175">
        <f t="shared" si="338"/>
        <v>6.0454143320554411E-3</v>
      </c>
      <c r="Q1283" s="259">
        <f t="shared" si="339"/>
        <v>168.16560000000001</v>
      </c>
      <c r="R1283" s="168">
        <f t="shared" si="340"/>
        <v>3.4600000000000044</v>
      </c>
      <c r="S1283" s="170">
        <f t="shared" si="341"/>
        <v>5.1017398997345989E-2</v>
      </c>
      <c r="T1283" s="168" t="s">
        <v>502</v>
      </c>
      <c r="U1283" s="168" t="s">
        <v>316</v>
      </c>
      <c r="V1283" s="168" t="s">
        <v>348</v>
      </c>
      <c r="W1283" s="174">
        <v>1</v>
      </c>
      <c r="X1283" s="168" t="s">
        <v>346</v>
      </c>
    </row>
    <row r="1284" spans="2:24">
      <c r="B1284" s="658"/>
      <c r="C1284" s="443"/>
      <c r="D1284" s="205">
        <f t="shared" si="349"/>
        <v>8</v>
      </c>
      <c r="E1284" s="168" t="s">
        <v>365</v>
      </c>
      <c r="F1284" s="259">
        <v>1327.0800000000002</v>
      </c>
      <c r="G1284" s="168">
        <v>29.75</v>
      </c>
      <c r="H1284" s="168">
        <v>29.75</v>
      </c>
      <c r="I1284" s="176">
        <f t="shared" si="335"/>
        <v>1</v>
      </c>
      <c r="J1284" s="168">
        <v>1.83</v>
      </c>
      <c r="K1284" s="176">
        <f t="shared" si="336"/>
        <v>6.1512605042016812E-2</v>
      </c>
      <c r="L1284" s="259">
        <v>814.16</v>
      </c>
      <c r="M1284" s="176">
        <f t="shared" si="337"/>
        <v>1.0615126050420167</v>
      </c>
      <c r="N1284" s="259">
        <v>1489.91</v>
      </c>
      <c r="O1284" s="168">
        <v>0.2</v>
      </c>
      <c r="P1284" s="175">
        <f t="shared" si="338"/>
        <v>6.7226890756302525E-3</v>
      </c>
      <c r="Q1284" s="259">
        <f t="shared" si="339"/>
        <v>162.83199999999999</v>
      </c>
      <c r="R1284" s="168">
        <f t="shared" si="340"/>
        <v>1.6299999999999983</v>
      </c>
      <c r="S1284" s="170">
        <f t="shared" si="341"/>
        <v>5.47899159663865E-2</v>
      </c>
      <c r="T1284" s="168" t="s">
        <v>502</v>
      </c>
      <c r="U1284" s="168" t="s">
        <v>364</v>
      </c>
      <c r="V1284" s="168" t="s">
        <v>366</v>
      </c>
      <c r="W1284" s="174">
        <v>1</v>
      </c>
      <c r="X1284" s="168" t="s">
        <v>133</v>
      </c>
    </row>
    <row r="1285" spans="2:24">
      <c r="B1285" s="658"/>
      <c r="C1285" s="443"/>
      <c r="D1285" s="205">
        <f t="shared" si="349"/>
        <v>9</v>
      </c>
      <c r="E1285" s="168" t="s">
        <v>418</v>
      </c>
      <c r="F1285" s="259">
        <v>1306.4699999999998</v>
      </c>
      <c r="G1285" s="168">
        <v>86.73</v>
      </c>
      <c r="H1285" s="168">
        <v>86.73</v>
      </c>
      <c r="I1285" s="176">
        <f t="shared" si="335"/>
        <v>1</v>
      </c>
      <c r="J1285" s="168">
        <v>7.24</v>
      </c>
      <c r="K1285" s="176">
        <f t="shared" si="336"/>
        <v>8.3477458780122221E-2</v>
      </c>
      <c r="L1285" s="259">
        <v>203.5</v>
      </c>
      <c r="M1285" s="176">
        <f t="shared" si="337"/>
        <v>1.0834774587801221</v>
      </c>
      <c r="N1285" s="259">
        <v>1473.34</v>
      </c>
      <c r="O1285" s="168">
        <v>0.82</v>
      </c>
      <c r="P1285" s="175">
        <f t="shared" si="338"/>
        <v>9.4546293093508583E-3</v>
      </c>
      <c r="Q1285" s="259">
        <f t="shared" si="339"/>
        <v>166.86999999999998</v>
      </c>
      <c r="R1285" s="168">
        <f t="shared" si="340"/>
        <v>6.4199999999999946</v>
      </c>
      <c r="S1285" s="170">
        <f t="shared" si="341"/>
        <v>7.4022829470771295E-2</v>
      </c>
      <c r="T1285" s="168" t="s">
        <v>502</v>
      </c>
      <c r="U1285" s="168" t="s">
        <v>316</v>
      </c>
      <c r="V1285" s="168" t="s">
        <v>384</v>
      </c>
      <c r="W1285" s="174">
        <v>1</v>
      </c>
      <c r="X1285" s="168" t="s">
        <v>346</v>
      </c>
    </row>
    <row r="1286" spans="2:24">
      <c r="B1286" s="658"/>
      <c r="C1286" s="443"/>
      <c r="D1286" s="205">
        <f t="shared" si="349"/>
        <v>10</v>
      </c>
      <c r="E1286" s="168" t="s">
        <v>401</v>
      </c>
      <c r="F1286" s="259">
        <v>1244.3</v>
      </c>
      <c r="G1286" s="168">
        <v>34.61</v>
      </c>
      <c r="H1286" s="168">
        <v>34.61</v>
      </c>
      <c r="I1286" s="176">
        <f t="shared" si="335"/>
        <v>1</v>
      </c>
      <c r="J1286" s="168">
        <v>2.63</v>
      </c>
      <c r="K1286" s="176">
        <f t="shared" si="336"/>
        <v>7.598959838197053E-2</v>
      </c>
      <c r="L1286" s="259">
        <v>536.34</v>
      </c>
      <c r="M1286" s="176">
        <f t="shared" si="337"/>
        <v>1.0759895983819705</v>
      </c>
      <c r="N1286" s="259">
        <v>1410.57</v>
      </c>
      <c r="O1286" s="168">
        <v>0.31</v>
      </c>
      <c r="P1286" s="175">
        <f t="shared" si="338"/>
        <v>8.9569488587113548E-3</v>
      </c>
      <c r="Q1286" s="259">
        <f t="shared" si="339"/>
        <v>166.2654</v>
      </c>
      <c r="R1286" s="168">
        <f t="shared" si="340"/>
        <v>2.3200000000000025</v>
      </c>
      <c r="S1286" s="170">
        <f t="shared" si="341"/>
        <v>6.7032649523259241E-2</v>
      </c>
      <c r="T1286" s="168" t="s">
        <v>502</v>
      </c>
      <c r="U1286" s="168" t="s">
        <v>364</v>
      </c>
      <c r="V1286" s="168" t="s">
        <v>366</v>
      </c>
      <c r="W1286" s="174">
        <v>1</v>
      </c>
      <c r="X1286" s="168" t="s">
        <v>153</v>
      </c>
    </row>
    <row r="1287" spans="2:24">
      <c r="B1287" s="657">
        <v>45998</v>
      </c>
      <c r="C1287" s="443" t="str">
        <f t="shared" ref="C1287" si="351">RIGHT(TEXT(B1287,"aaa"),1)</f>
        <v>日</v>
      </c>
      <c r="D1287" s="205">
        <f t="shared" si="349"/>
        <v>1</v>
      </c>
      <c r="E1287" s="168" t="s">
        <v>447</v>
      </c>
      <c r="F1287" s="259">
        <v>10185.530000000001</v>
      </c>
      <c r="G1287" s="168">
        <v>102.96</v>
      </c>
      <c r="H1287" s="168">
        <v>138.30000000000001</v>
      </c>
      <c r="I1287" s="176">
        <f t="shared" si="335"/>
        <v>1.3432400932400934</v>
      </c>
      <c r="J1287" s="168">
        <v>1.2</v>
      </c>
      <c r="K1287" s="176">
        <f t="shared" si="336"/>
        <v>1.1655011655011656E-2</v>
      </c>
      <c r="L1287" s="259">
        <v>278.75</v>
      </c>
      <c r="M1287" s="176">
        <f t="shared" si="337"/>
        <v>1.354895104895105</v>
      </c>
      <c r="N1287" s="259">
        <v>10185.530000000001</v>
      </c>
      <c r="O1287" s="168">
        <v>0</v>
      </c>
      <c r="P1287" s="175">
        <f t="shared" si="338"/>
        <v>0</v>
      </c>
      <c r="Q1287" s="259">
        <f t="shared" si="339"/>
        <v>0</v>
      </c>
      <c r="R1287" s="168">
        <f t="shared" si="340"/>
        <v>36.540000000000006</v>
      </c>
      <c r="S1287" s="170">
        <f t="shared" si="341"/>
        <v>0.35489510489510495</v>
      </c>
      <c r="T1287" s="168" t="s">
        <v>497</v>
      </c>
      <c r="U1287" s="168" t="s">
        <v>355</v>
      </c>
      <c r="V1287" s="168" t="s">
        <v>448</v>
      </c>
      <c r="W1287" s="174">
        <v>1</v>
      </c>
      <c r="X1287" s="168" t="s">
        <v>346</v>
      </c>
    </row>
    <row r="1288" spans="2:24">
      <c r="B1288" s="658"/>
      <c r="C1288" s="443"/>
      <c r="D1288" s="205">
        <f t="shared" si="349"/>
        <v>2</v>
      </c>
      <c r="E1288" s="168" t="s">
        <v>416</v>
      </c>
      <c r="F1288" s="259">
        <v>2821.14</v>
      </c>
      <c r="G1288" s="168">
        <v>280.94</v>
      </c>
      <c r="H1288" s="168">
        <v>280.94</v>
      </c>
      <c r="I1288" s="176">
        <f t="shared" si="335"/>
        <v>1</v>
      </c>
      <c r="J1288" s="168">
        <v>21.88</v>
      </c>
      <c r="K1288" s="176">
        <f t="shared" si="336"/>
        <v>7.7881398163308885E-2</v>
      </c>
      <c r="L1288" s="259">
        <v>156.72999999999999</v>
      </c>
      <c r="M1288" s="176">
        <f t="shared" si="337"/>
        <v>1.0778813981633089</v>
      </c>
      <c r="N1288" s="259">
        <v>3429.25</v>
      </c>
      <c r="O1288" s="168">
        <v>3.88</v>
      </c>
      <c r="P1288" s="175">
        <f t="shared" si="338"/>
        <v>1.3810778102085855E-2</v>
      </c>
      <c r="Q1288" s="259">
        <f t="shared" si="339"/>
        <v>608.11239999999998</v>
      </c>
      <c r="R1288" s="168">
        <f t="shared" si="340"/>
        <v>17.999999999999996</v>
      </c>
      <c r="S1288" s="170">
        <f t="shared" si="341"/>
        <v>6.4070620061223021E-2</v>
      </c>
      <c r="T1288" s="168" t="s">
        <v>502</v>
      </c>
      <c r="U1288" s="168" t="s">
        <v>316</v>
      </c>
      <c r="V1288" s="168" t="s">
        <v>384</v>
      </c>
      <c r="W1288" s="174">
        <v>1</v>
      </c>
      <c r="X1288" s="168" t="s">
        <v>346</v>
      </c>
    </row>
    <row r="1289" spans="2:24">
      <c r="B1289" s="658"/>
      <c r="C1289" s="443"/>
      <c r="D1289" s="205">
        <f t="shared" si="349"/>
        <v>3</v>
      </c>
      <c r="E1289" s="168" t="s">
        <v>359</v>
      </c>
      <c r="F1289" s="259">
        <v>2530.75</v>
      </c>
      <c r="G1289" s="168">
        <v>107.75</v>
      </c>
      <c r="H1289" s="168">
        <v>107.75</v>
      </c>
      <c r="I1289" s="176">
        <f t="shared" si="335"/>
        <v>1</v>
      </c>
      <c r="J1289" s="168">
        <v>10.77</v>
      </c>
      <c r="K1289" s="176">
        <f t="shared" si="336"/>
        <v>9.9953596287703006E-2</v>
      </c>
      <c r="L1289" s="259">
        <v>313.60000000000002</v>
      </c>
      <c r="M1289" s="176">
        <f t="shared" si="337"/>
        <v>1.099953596287703</v>
      </c>
      <c r="N1289" s="259">
        <v>3377.47</v>
      </c>
      <c r="O1289" s="168">
        <v>2.7</v>
      </c>
      <c r="P1289" s="175">
        <f t="shared" si="338"/>
        <v>2.505800464037123E-2</v>
      </c>
      <c r="Q1289" s="259">
        <f t="shared" si="339"/>
        <v>846.72000000000014</v>
      </c>
      <c r="R1289" s="168">
        <f t="shared" si="340"/>
        <v>8.0699999999999967</v>
      </c>
      <c r="S1289" s="170">
        <f t="shared" si="341"/>
        <v>7.4895591647331755E-2</v>
      </c>
      <c r="T1289" s="168" t="s">
        <v>502</v>
      </c>
      <c r="U1289" s="168" t="s">
        <v>316</v>
      </c>
      <c r="V1289" s="168" t="s">
        <v>384</v>
      </c>
      <c r="W1289" s="174">
        <v>1</v>
      </c>
      <c r="X1289" s="168" t="s">
        <v>346</v>
      </c>
    </row>
    <row r="1290" spans="2:24">
      <c r="B1290" s="658"/>
      <c r="C1290" s="443"/>
      <c r="D1290" s="205">
        <f t="shared" si="349"/>
        <v>4</v>
      </c>
      <c r="E1290" s="168" t="s">
        <v>453</v>
      </c>
      <c r="F1290" s="259">
        <v>2387.3999999999996</v>
      </c>
      <c r="G1290" s="168">
        <v>93.35</v>
      </c>
      <c r="H1290" s="168">
        <v>93.35</v>
      </c>
      <c r="I1290" s="176">
        <f t="shared" si="335"/>
        <v>1</v>
      </c>
      <c r="J1290" s="168">
        <v>8.44</v>
      </c>
      <c r="K1290" s="176">
        <f t="shared" si="336"/>
        <v>9.041242635243707E-2</v>
      </c>
      <c r="L1290" s="259">
        <v>318.32</v>
      </c>
      <c r="M1290" s="176">
        <f t="shared" si="337"/>
        <v>1.0904124263524371</v>
      </c>
      <c r="N1290" s="259">
        <v>2686.62</v>
      </c>
      <c r="O1290" s="168">
        <v>0.94</v>
      </c>
      <c r="P1290" s="175">
        <f t="shared" si="338"/>
        <v>1.0069630423138725E-2</v>
      </c>
      <c r="Q1290" s="259">
        <f t="shared" si="339"/>
        <v>299.2208</v>
      </c>
      <c r="R1290" s="168">
        <f t="shared" si="340"/>
        <v>7.4999999999999982</v>
      </c>
      <c r="S1290" s="170">
        <f t="shared" si="341"/>
        <v>8.0342795929298327E-2</v>
      </c>
      <c r="T1290" s="168" t="s">
        <v>502</v>
      </c>
      <c r="U1290" s="168" t="s">
        <v>364</v>
      </c>
      <c r="V1290" s="168" t="s">
        <v>366</v>
      </c>
      <c r="W1290" s="174">
        <v>1</v>
      </c>
      <c r="X1290" s="168" t="s">
        <v>143</v>
      </c>
    </row>
    <row r="1291" spans="2:24">
      <c r="B1291" s="658"/>
      <c r="C1291" s="443"/>
      <c r="D1291" s="205">
        <f t="shared" si="349"/>
        <v>5</v>
      </c>
      <c r="E1291" s="168" t="s">
        <v>385</v>
      </c>
      <c r="F1291" s="259">
        <v>2194.35</v>
      </c>
      <c r="G1291" s="168">
        <v>89.64</v>
      </c>
      <c r="H1291" s="168">
        <v>89.64</v>
      </c>
      <c r="I1291" s="176">
        <f t="shared" si="335"/>
        <v>1</v>
      </c>
      <c r="J1291" s="168">
        <v>6.08</v>
      </c>
      <c r="K1291" s="176">
        <f t="shared" si="336"/>
        <v>6.7826863007585905E-2</v>
      </c>
      <c r="L1291" s="259">
        <v>410.16</v>
      </c>
      <c r="M1291" s="176">
        <f t="shared" si="337"/>
        <v>1.0678268630075858</v>
      </c>
      <c r="N1291" s="259">
        <v>2493.77</v>
      </c>
      <c r="O1291" s="168">
        <v>0.73</v>
      </c>
      <c r="P1291" s="175">
        <f t="shared" si="338"/>
        <v>8.1436858545292281E-3</v>
      </c>
      <c r="Q1291" s="259">
        <f t="shared" si="339"/>
        <v>299.41680000000002</v>
      </c>
      <c r="R1291" s="168">
        <f t="shared" si="340"/>
        <v>5.3499999999999979</v>
      </c>
      <c r="S1291" s="170">
        <f t="shared" si="341"/>
        <v>5.9683177153056648E-2</v>
      </c>
      <c r="T1291" s="168" t="s">
        <v>502</v>
      </c>
      <c r="U1291" s="168" t="s">
        <v>316</v>
      </c>
      <c r="V1291" s="168" t="s">
        <v>348</v>
      </c>
      <c r="W1291" s="174">
        <v>1</v>
      </c>
      <c r="X1291" s="168" t="s">
        <v>346</v>
      </c>
    </row>
    <row r="1292" spans="2:24">
      <c r="B1292" s="658"/>
      <c r="C1292" s="443"/>
      <c r="D1292" s="205">
        <f t="shared" si="349"/>
        <v>6</v>
      </c>
      <c r="E1292" s="168" t="s">
        <v>365</v>
      </c>
      <c r="F1292" s="259">
        <v>2173.8100000000004</v>
      </c>
      <c r="G1292" s="168">
        <v>35.72</v>
      </c>
      <c r="H1292" s="168">
        <v>35.72</v>
      </c>
      <c r="I1292" s="176">
        <f t="shared" si="335"/>
        <v>1</v>
      </c>
      <c r="J1292" s="168">
        <v>3.57</v>
      </c>
      <c r="K1292" s="176">
        <f t="shared" si="336"/>
        <v>9.994400895856663E-2</v>
      </c>
      <c r="L1292" s="259">
        <v>814.16</v>
      </c>
      <c r="M1292" s="176">
        <f t="shared" si="337"/>
        <v>1.0999440089585666</v>
      </c>
      <c r="N1292" s="259">
        <v>2906.55</v>
      </c>
      <c r="O1292" s="168">
        <v>0.9</v>
      </c>
      <c r="P1292" s="175">
        <f t="shared" si="338"/>
        <v>2.51959686450168E-2</v>
      </c>
      <c r="Q1292" s="259">
        <f t="shared" si="339"/>
        <v>732.74400000000003</v>
      </c>
      <c r="R1292" s="168">
        <f t="shared" si="340"/>
        <v>2.6700000000000004</v>
      </c>
      <c r="S1292" s="170">
        <f t="shared" si="341"/>
        <v>7.4748040313549841E-2</v>
      </c>
      <c r="T1292" s="168" t="s">
        <v>502</v>
      </c>
      <c r="U1292" s="168" t="s">
        <v>364</v>
      </c>
      <c r="V1292" s="168" t="s">
        <v>366</v>
      </c>
      <c r="W1292" s="174">
        <v>1</v>
      </c>
      <c r="X1292" s="168" t="s">
        <v>133</v>
      </c>
    </row>
    <row r="1293" spans="2:24">
      <c r="B1293" s="658"/>
      <c r="C1293" s="443"/>
      <c r="D1293" s="205">
        <f t="shared" si="349"/>
        <v>7</v>
      </c>
      <c r="E1293" s="168" t="s">
        <v>370</v>
      </c>
      <c r="F1293" s="259">
        <v>2058</v>
      </c>
      <c r="G1293" s="168">
        <v>81.77</v>
      </c>
      <c r="H1293" s="168">
        <v>81.77</v>
      </c>
      <c r="I1293" s="176">
        <f t="shared" si="335"/>
        <v>1</v>
      </c>
      <c r="J1293" s="168">
        <v>8.17</v>
      </c>
      <c r="K1293" s="176">
        <f t="shared" si="336"/>
        <v>9.9914394032041096E-2</v>
      </c>
      <c r="L1293" s="259">
        <v>335.18</v>
      </c>
      <c r="M1293" s="176">
        <f t="shared" si="337"/>
        <v>1.0999143940320411</v>
      </c>
      <c r="N1293" s="259">
        <v>2738.42</v>
      </c>
      <c r="O1293" s="168">
        <v>2.0299999999999998</v>
      </c>
      <c r="P1293" s="175">
        <f t="shared" si="338"/>
        <v>2.4825730708083648E-2</v>
      </c>
      <c r="Q1293" s="259">
        <f t="shared" si="339"/>
        <v>680.41539999999998</v>
      </c>
      <c r="R1293" s="168">
        <f t="shared" si="340"/>
        <v>6.1400000000000023</v>
      </c>
      <c r="S1293" s="170">
        <f t="shared" si="341"/>
        <v>7.5088663323957472E-2</v>
      </c>
      <c r="T1293" s="168" t="s">
        <v>502</v>
      </c>
      <c r="U1293" s="168" t="s">
        <v>364</v>
      </c>
      <c r="V1293" s="168" t="s">
        <v>366</v>
      </c>
      <c r="W1293" s="174">
        <v>1</v>
      </c>
      <c r="X1293" s="168" t="s">
        <v>151</v>
      </c>
    </row>
    <row r="1294" spans="2:24">
      <c r="B1294" s="658"/>
      <c r="C1294" s="443"/>
      <c r="D1294" s="205">
        <f t="shared" si="349"/>
        <v>8</v>
      </c>
      <c r="E1294" s="168" t="s">
        <v>506</v>
      </c>
      <c r="F1294" s="259">
        <v>2037.4799999999998</v>
      </c>
      <c r="G1294" s="168">
        <v>27.75</v>
      </c>
      <c r="H1294" s="168">
        <v>27.75</v>
      </c>
      <c r="I1294" s="176">
        <f t="shared" si="335"/>
        <v>1</v>
      </c>
      <c r="J1294" s="168">
        <v>2.5099999999999998</v>
      </c>
      <c r="K1294" s="176">
        <f t="shared" si="336"/>
        <v>9.0450450450450443E-2</v>
      </c>
      <c r="L1294" s="259">
        <v>930.36</v>
      </c>
      <c r="M1294" s="176">
        <f t="shared" si="337"/>
        <v>1.0904504504504504</v>
      </c>
      <c r="N1294" s="259">
        <v>2335.1999999999998</v>
      </c>
      <c r="O1294" s="168">
        <v>0.32</v>
      </c>
      <c r="P1294" s="175">
        <f t="shared" si="338"/>
        <v>1.1531531531531532E-2</v>
      </c>
      <c r="Q1294" s="259">
        <f t="shared" si="339"/>
        <v>297.71520000000004</v>
      </c>
      <c r="R1294" s="168">
        <f t="shared" si="340"/>
        <v>2.1899999999999982</v>
      </c>
      <c r="S1294" s="170">
        <f t="shared" si="341"/>
        <v>7.8918918918918848E-2</v>
      </c>
      <c r="T1294" s="168" t="s">
        <v>502</v>
      </c>
      <c r="U1294" s="168" t="s">
        <v>316</v>
      </c>
      <c r="V1294" s="168" t="s">
        <v>445</v>
      </c>
      <c r="W1294" s="174">
        <v>1</v>
      </c>
      <c r="X1294" s="168" t="s">
        <v>143</v>
      </c>
    </row>
    <row r="1295" spans="2:24">
      <c r="B1295" s="658"/>
      <c r="C1295" s="443"/>
      <c r="D1295" s="205">
        <f t="shared" si="349"/>
        <v>9</v>
      </c>
      <c r="E1295" s="168" t="s">
        <v>424</v>
      </c>
      <c r="F1295" s="259">
        <v>1868.03</v>
      </c>
      <c r="G1295" s="168">
        <v>89.94</v>
      </c>
      <c r="H1295" s="168">
        <v>89.94</v>
      </c>
      <c r="I1295" s="176">
        <f t="shared" si="335"/>
        <v>1</v>
      </c>
      <c r="J1295" s="168">
        <v>6.1</v>
      </c>
      <c r="K1295" s="176">
        <f t="shared" si="336"/>
        <v>6.7822993106515447E-2</v>
      </c>
      <c r="L1295" s="259">
        <v>355.14</v>
      </c>
      <c r="M1295" s="176">
        <f t="shared" si="337"/>
        <v>1.0678229931065153</v>
      </c>
      <c r="N1295" s="259">
        <v>2166.35</v>
      </c>
      <c r="O1295" s="168">
        <v>0.84</v>
      </c>
      <c r="P1295" s="175">
        <f t="shared" si="338"/>
        <v>9.3395597064709797E-3</v>
      </c>
      <c r="Q1295" s="259">
        <f t="shared" si="339"/>
        <v>298.31759999999997</v>
      </c>
      <c r="R1295" s="168">
        <f t="shared" si="340"/>
        <v>5.2599999999999945</v>
      </c>
      <c r="S1295" s="170">
        <f t="shared" si="341"/>
        <v>5.8483433400044416E-2</v>
      </c>
      <c r="T1295" s="168" t="s">
        <v>502</v>
      </c>
      <c r="U1295" s="168" t="s">
        <v>364</v>
      </c>
      <c r="V1295" s="168" t="s">
        <v>366</v>
      </c>
      <c r="W1295" s="174">
        <v>1</v>
      </c>
      <c r="X1295" s="168" t="s">
        <v>140</v>
      </c>
    </row>
    <row r="1296" spans="2:24">
      <c r="B1296" s="658"/>
      <c r="C1296" s="443"/>
      <c r="D1296" s="205">
        <f t="shared" si="349"/>
        <v>10</v>
      </c>
      <c r="E1296" s="168" t="s">
        <v>369</v>
      </c>
      <c r="F1296" s="259">
        <v>1838.0800000000002</v>
      </c>
      <c r="G1296" s="168">
        <v>81.22</v>
      </c>
      <c r="H1296" s="168">
        <v>81.22</v>
      </c>
      <c r="I1296" s="176">
        <f t="shared" si="335"/>
        <v>1</v>
      </c>
      <c r="J1296" s="168">
        <v>5.5</v>
      </c>
      <c r="K1296" s="176">
        <f t="shared" si="336"/>
        <v>6.7717311007141096E-2</v>
      </c>
      <c r="L1296" s="259">
        <v>388.6</v>
      </c>
      <c r="M1296" s="176">
        <f t="shared" si="337"/>
        <v>1.0677173110071412</v>
      </c>
      <c r="N1296" s="259">
        <v>2137.3000000000002</v>
      </c>
      <c r="O1296" s="168">
        <v>0.77</v>
      </c>
      <c r="P1296" s="175">
        <f t="shared" si="338"/>
        <v>9.4804235409997537E-3</v>
      </c>
      <c r="Q1296" s="259">
        <f t="shared" si="339"/>
        <v>299.22200000000004</v>
      </c>
      <c r="R1296" s="168">
        <f t="shared" si="340"/>
        <v>4.7300000000000004</v>
      </c>
      <c r="S1296" s="170">
        <f t="shared" si="341"/>
        <v>5.8236887466141349E-2</v>
      </c>
      <c r="T1296" s="168" t="s">
        <v>502</v>
      </c>
      <c r="U1296" s="168" t="s">
        <v>364</v>
      </c>
      <c r="V1296" s="168" t="s">
        <v>366</v>
      </c>
      <c r="W1296" s="174">
        <v>1</v>
      </c>
      <c r="X1296" s="168" t="s">
        <v>149</v>
      </c>
    </row>
    <row r="1297" spans="2:24">
      <c r="B1297" s="657">
        <v>45999</v>
      </c>
      <c r="C1297" s="443" t="str">
        <f t="shared" ref="C1297" si="352">RIGHT(TEXT(B1297,"aaa"),1)</f>
        <v>一</v>
      </c>
      <c r="D1297" s="205">
        <f t="shared" si="349"/>
        <v>1</v>
      </c>
      <c r="E1297" s="168" t="s">
        <v>447</v>
      </c>
      <c r="F1297" s="259">
        <v>10673.34</v>
      </c>
      <c r="G1297" s="168">
        <v>93.02</v>
      </c>
      <c r="H1297" s="168">
        <v>130.59</v>
      </c>
      <c r="I1297" s="176">
        <f t="shared" si="335"/>
        <v>1.4038916362072673</v>
      </c>
      <c r="J1297" s="168">
        <v>0.72</v>
      </c>
      <c r="K1297" s="176">
        <f t="shared" si="336"/>
        <v>7.7402709094818323E-3</v>
      </c>
      <c r="L1297" s="259">
        <v>278.75</v>
      </c>
      <c r="M1297" s="176">
        <f t="shared" si="337"/>
        <v>1.4116319071167491</v>
      </c>
      <c r="N1297" s="259">
        <v>10673.34</v>
      </c>
      <c r="O1297" s="168">
        <v>0</v>
      </c>
      <c r="P1297" s="175">
        <f t="shared" si="338"/>
        <v>0</v>
      </c>
      <c r="Q1297" s="259">
        <f t="shared" si="339"/>
        <v>0</v>
      </c>
      <c r="R1297" s="168">
        <f t="shared" si="340"/>
        <v>38.290000000000006</v>
      </c>
      <c r="S1297" s="170">
        <f t="shared" si="341"/>
        <v>0.41163190711674918</v>
      </c>
      <c r="T1297" s="168" t="s">
        <v>497</v>
      </c>
      <c r="U1297" s="168" t="s">
        <v>355</v>
      </c>
      <c r="V1297" s="168" t="s">
        <v>448</v>
      </c>
      <c r="W1297" s="174">
        <v>1</v>
      </c>
      <c r="X1297" s="168" t="s">
        <v>346</v>
      </c>
    </row>
    <row r="1298" spans="2:24">
      <c r="B1298" s="658"/>
      <c r="C1298" s="443"/>
      <c r="D1298" s="205">
        <f t="shared" si="349"/>
        <v>2</v>
      </c>
      <c r="E1298" s="168" t="s">
        <v>388</v>
      </c>
      <c r="F1298" s="259">
        <v>6724.76</v>
      </c>
      <c r="G1298" s="168">
        <v>9898</v>
      </c>
      <c r="H1298" s="168">
        <v>9898</v>
      </c>
      <c r="I1298" s="176">
        <f t="shared" si="335"/>
        <v>1</v>
      </c>
      <c r="J1298" s="168">
        <v>400</v>
      </c>
      <c r="K1298" s="176">
        <f t="shared" si="336"/>
        <v>4.0412204485754701E-2</v>
      </c>
      <c r="L1298" s="259">
        <v>17.75</v>
      </c>
      <c r="M1298" s="176">
        <f t="shared" si="337"/>
        <v>1.0404122044857547</v>
      </c>
      <c r="N1298" s="259">
        <v>7100</v>
      </c>
      <c r="O1298" s="168">
        <v>21.14</v>
      </c>
      <c r="P1298" s="175">
        <f t="shared" si="338"/>
        <v>2.1357850070721357E-3</v>
      </c>
      <c r="Q1298" s="259">
        <f t="shared" si="339"/>
        <v>375.23500000000001</v>
      </c>
      <c r="R1298" s="168">
        <f t="shared" si="340"/>
        <v>378.86</v>
      </c>
      <c r="S1298" s="170">
        <f t="shared" si="341"/>
        <v>3.8276419478682565E-2</v>
      </c>
      <c r="T1298" s="168" t="s">
        <v>497</v>
      </c>
      <c r="U1298" s="168" t="s">
        <v>364</v>
      </c>
      <c r="V1298" s="168" t="s">
        <v>389</v>
      </c>
      <c r="W1298" s="174">
        <v>1</v>
      </c>
      <c r="X1298" s="168" t="s">
        <v>176</v>
      </c>
    </row>
    <row r="1299" spans="2:24">
      <c r="B1299" s="658"/>
      <c r="C1299" s="443"/>
      <c r="D1299" s="205">
        <f t="shared" si="349"/>
        <v>3</v>
      </c>
      <c r="E1299" s="168" t="s">
        <v>359</v>
      </c>
      <c r="F1299" s="259">
        <v>2082.3000000000002</v>
      </c>
      <c r="G1299" s="168">
        <v>101.03</v>
      </c>
      <c r="H1299" s="168">
        <v>101.03</v>
      </c>
      <c r="I1299" s="176">
        <f t="shared" si="335"/>
        <v>1</v>
      </c>
      <c r="J1299" s="168">
        <v>7.47</v>
      </c>
      <c r="K1299" s="176">
        <f t="shared" si="336"/>
        <v>7.3938434128476685E-2</v>
      </c>
      <c r="L1299" s="259">
        <v>313.60000000000002</v>
      </c>
      <c r="M1299" s="176">
        <f t="shared" si="337"/>
        <v>1.0739384341284768</v>
      </c>
      <c r="N1299" s="259">
        <v>2342.59</v>
      </c>
      <c r="O1299" s="168">
        <v>0.83</v>
      </c>
      <c r="P1299" s="175">
        <f t="shared" si="338"/>
        <v>8.2153815698307424E-3</v>
      </c>
      <c r="Q1299" s="259">
        <f t="shared" si="339"/>
        <v>260.28800000000001</v>
      </c>
      <c r="R1299" s="168">
        <f t="shared" si="340"/>
        <v>6.6399999999999988</v>
      </c>
      <c r="S1299" s="170">
        <f t="shared" si="341"/>
        <v>6.5723052558645939E-2</v>
      </c>
      <c r="T1299" s="168" t="s">
        <v>502</v>
      </c>
      <c r="U1299" s="168" t="s">
        <v>316</v>
      </c>
      <c r="V1299" s="168" t="s">
        <v>384</v>
      </c>
      <c r="W1299" s="174">
        <v>1</v>
      </c>
      <c r="X1299" s="168" t="s">
        <v>346</v>
      </c>
    </row>
    <row r="1300" spans="2:24">
      <c r="B1300" s="658"/>
      <c r="C1300" s="443"/>
      <c r="D1300" s="205">
        <f t="shared" si="349"/>
        <v>4</v>
      </c>
      <c r="E1300" s="168" t="s">
        <v>365</v>
      </c>
      <c r="F1300" s="259">
        <v>1669.03</v>
      </c>
      <c r="G1300" s="168">
        <v>31.69</v>
      </c>
      <c r="H1300" s="168">
        <v>31.69</v>
      </c>
      <c r="I1300" s="176">
        <f t="shared" si="335"/>
        <v>1</v>
      </c>
      <c r="J1300" s="168">
        <v>2.35</v>
      </c>
      <c r="K1300" s="176">
        <f t="shared" si="336"/>
        <v>7.4155885137267272E-2</v>
      </c>
      <c r="L1300" s="259">
        <v>814.16</v>
      </c>
      <c r="M1300" s="176">
        <f t="shared" si="337"/>
        <v>1.0741558851372672</v>
      </c>
      <c r="N1300" s="259">
        <v>1913.28</v>
      </c>
      <c r="O1300" s="168">
        <v>0.3</v>
      </c>
      <c r="P1300" s="175">
        <f t="shared" si="338"/>
        <v>9.4667087409277366E-3</v>
      </c>
      <c r="Q1300" s="259">
        <f t="shared" si="339"/>
        <v>244.24799999999999</v>
      </c>
      <c r="R1300" s="168">
        <f t="shared" si="340"/>
        <v>2.049999999999998</v>
      </c>
      <c r="S1300" s="170">
        <f t="shared" si="341"/>
        <v>6.4689176396339476E-2</v>
      </c>
      <c r="T1300" s="168" t="s">
        <v>502</v>
      </c>
      <c r="U1300" s="168" t="s">
        <v>364</v>
      </c>
      <c r="V1300" s="168" t="s">
        <v>366</v>
      </c>
      <c r="W1300" s="174">
        <v>1</v>
      </c>
      <c r="X1300" s="168" t="s">
        <v>133</v>
      </c>
    </row>
    <row r="1301" spans="2:24">
      <c r="B1301" s="658"/>
      <c r="C1301" s="443"/>
      <c r="D1301" s="205">
        <f t="shared" si="349"/>
        <v>5</v>
      </c>
      <c r="E1301" s="168" t="s">
        <v>370</v>
      </c>
      <c r="F1301" s="259">
        <v>1461.3899999999999</v>
      </c>
      <c r="G1301" s="168">
        <v>76.489999999999995</v>
      </c>
      <c r="H1301" s="168">
        <v>76.489999999999995</v>
      </c>
      <c r="I1301" s="176">
        <f t="shared" si="335"/>
        <v>1</v>
      </c>
      <c r="J1301" s="168">
        <v>5.09</v>
      </c>
      <c r="K1301" s="176">
        <f t="shared" si="336"/>
        <v>6.6544646359001175E-2</v>
      </c>
      <c r="L1301" s="259">
        <v>335.18</v>
      </c>
      <c r="M1301" s="176">
        <f t="shared" si="337"/>
        <v>1.0665446463590011</v>
      </c>
      <c r="N1301" s="259">
        <v>1706.07</v>
      </c>
      <c r="O1301" s="168">
        <v>0.73</v>
      </c>
      <c r="P1301" s="175">
        <f t="shared" si="338"/>
        <v>9.5437312066936862E-3</v>
      </c>
      <c r="Q1301" s="259">
        <f t="shared" si="339"/>
        <v>244.6814</v>
      </c>
      <c r="R1301" s="168">
        <f t="shared" si="340"/>
        <v>4.360000000000003</v>
      </c>
      <c r="S1301" s="170">
        <f t="shared" si="341"/>
        <v>5.7000915152307534E-2</v>
      </c>
      <c r="T1301" s="168" t="s">
        <v>502</v>
      </c>
      <c r="U1301" s="168" t="s">
        <v>364</v>
      </c>
      <c r="V1301" s="168" t="s">
        <v>366</v>
      </c>
      <c r="W1301" s="174">
        <v>1</v>
      </c>
      <c r="X1301" s="168" t="s">
        <v>151</v>
      </c>
    </row>
    <row r="1302" spans="2:24">
      <c r="B1302" s="658"/>
      <c r="C1302" s="443"/>
      <c r="D1302" s="205">
        <f t="shared" si="349"/>
        <v>6</v>
      </c>
      <c r="E1302" s="168" t="s">
        <v>343</v>
      </c>
      <c r="F1302" s="259">
        <v>1350.52</v>
      </c>
      <c r="G1302" s="168">
        <v>215.19</v>
      </c>
      <c r="H1302" s="168">
        <v>215.19</v>
      </c>
      <c r="I1302" s="176">
        <f t="shared" si="335"/>
        <v>1</v>
      </c>
      <c r="J1302" s="168">
        <v>11.14</v>
      </c>
      <c r="K1302" s="176">
        <f t="shared" si="336"/>
        <v>5.1768204842232449E-2</v>
      </c>
      <c r="L1302" s="259">
        <v>194.04</v>
      </c>
      <c r="M1302" s="176">
        <f t="shared" si="337"/>
        <v>1.0517682048422323</v>
      </c>
      <c r="N1302" s="259">
        <v>2161.61</v>
      </c>
      <c r="O1302" s="168">
        <v>4.18</v>
      </c>
      <c r="P1302" s="175">
        <f t="shared" si="338"/>
        <v>1.9424694456062083E-2</v>
      </c>
      <c r="Q1302" s="259">
        <f t="shared" si="339"/>
        <v>811.08719999999994</v>
      </c>
      <c r="R1302" s="168">
        <f t="shared" si="340"/>
        <v>6.9599999999999866</v>
      </c>
      <c r="S1302" s="170">
        <f t="shared" si="341"/>
        <v>3.2343510386170296E-2</v>
      </c>
      <c r="T1302" s="168" t="s">
        <v>502</v>
      </c>
      <c r="U1302" s="168" t="s">
        <v>316</v>
      </c>
      <c r="V1302" s="168" t="s">
        <v>445</v>
      </c>
      <c r="W1302" s="174">
        <v>1</v>
      </c>
      <c r="X1302" s="168" t="s">
        <v>179</v>
      </c>
    </row>
    <row r="1303" spans="2:24">
      <c r="B1303" s="658"/>
      <c r="C1303" s="443"/>
      <c r="D1303" s="205">
        <f t="shared" si="349"/>
        <v>7</v>
      </c>
      <c r="E1303" s="168" t="s">
        <v>385</v>
      </c>
      <c r="F1303" s="259">
        <v>1328.92</v>
      </c>
      <c r="G1303" s="168">
        <v>86.22</v>
      </c>
      <c r="H1303" s="168">
        <v>86.22</v>
      </c>
      <c r="I1303" s="176">
        <f t="shared" si="335"/>
        <v>1</v>
      </c>
      <c r="J1303" s="168">
        <v>3.83</v>
      </c>
      <c r="K1303" s="176">
        <f t="shared" si="336"/>
        <v>4.4421247970308511E-2</v>
      </c>
      <c r="L1303" s="259">
        <v>410.16</v>
      </c>
      <c r="M1303" s="176">
        <f t="shared" si="337"/>
        <v>1.0444212479703086</v>
      </c>
      <c r="N1303" s="259">
        <v>1570.91</v>
      </c>
      <c r="O1303" s="168">
        <v>0.59</v>
      </c>
      <c r="P1303" s="175">
        <f t="shared" si="338"/>
        <v>6.8429598700997449E-3</v>
      </c>
      <c r="Q1303" s="259">
        <f t="shared" si="339"/>
        <v>241.99440000000001</v>
      </c>
      <c r="R1303" s="168">
        <f t="shared" si="340"/>
        <v>3.2399999999999984</v>
      </c>
      <c r="S1303" s="170">
        <f t="shared" si="341"/>
        <v>3.7578288100208752E-2</v>
      </c>
      <c r="T1303" s="168" t="s">
        <v>502</v>
      </c>
      <c r="U1303" s="168" t="s">
        <v>316</v>
      </c>
      <c r="V1303" s="168" t="s">
        <v>348</v>
      </c>
      <c r="W1303" s="174">
        <v>1</v>
      </c>
      <c r="X1303" s="168" t="s">
        <v>346</v>
      </c>
    </row>
    <row r="1304" spans="2:24">
      <c r="B1304" s="658"/>
      <c r="C1304" s="443"/>
      <c r="D1304" s="205">
        <f t="shared" si="349"/>
        <v>8</v>
      </c>
      <c r="E1304" s="168" t="s">
        <v>453</v>
      </c>
      <c r="F1304" s="259">
        <v>1321.03</v>
      </c>
      <c r="G1304" s="168">
        <v>83.69</v>
      </c>
      <c r="H1304" s="168">
        <v>83.69</v>
      </c>
      <c r="I1304" s="176">
        <f t="shared" si="335"/>
        <v>1</v>
      </c>
      <c r="J1304" s="168">
        <v>4.96</v>
      </c>
      <c r="K1304" s="176">
        <f t="shared" si="336"/>
        <v>5.9266340064523838E-2</v>
      </c>
      <c r="L1304" s="259">
        <v>318.32</v>
      </c>
      <c r="M1304" s="176">
        <f t="shared" si="337"/>
        <v>1.0592663400645237</v>
      </c>
      <c r="N1304" s="259">
        <v>1578.87</v>
      </c>
      <c r="O1304" s="168">
        <v>0.81</v>
      </c>
      <c r="P1304" s="175">
        <f t="shared" si="338"/>
        <v>9.6785756960210308E-3</v>
      </c>
      <c r="Q1304" s="259">
        <f t="shared" si="339"/>
        <v>257.83920000000001</v>
      </c>
      <c r="R1304" s="168">
        <f t="shared" si="340"/>
        <v>4.1499999999999932</v>
      </c>
      <c r="S1304" s="170">
        <f t="shared" si="341"/>
        <v>4.9587764368502728E-2</v>
      </c>
      <c r="T1304" s="168" t="s">
        <v>502</v>
      </c>
      <c r="U1304" s="168" t="s">
        <v>364</v>
      </c>
      <c r="V1304" s="168" t="s">
        <v>366</v>
      </c>
      <c r="W1304" s="174">
        <v>1</v>
      </c>
      <c r="X1304" s="168" t="s">
        <v>143</v>
      </c>
    </row>
    <row r="1305" spans="2:24">
      <c r="B1305" s="658"/>
      <c r="C1305" s="443"/>
      <c r="D1305" s="205">
        <f t="shared" si="349"/>
        <v>9</v>
      </c>
      <c r="E1305" s="168" t="s">
        <v>504</v>
      </c>
      <c r="F1305" s="259">
        <v>1120.8899999999999</v>
      </c>
      <c r="G1305" s="168">
        <v>305.2</v>
      </c>
      <c r="H1305" s="168">
        <v>305.2</v>
      </c>
      <c r="I1305" s="176">
        <f t="shared" si="335"/>
        <v>1</v>
      </c>
      <c r="J1305" s="168">
        <v>16.809999999999999</v>
      </c>
      <c r="K1305" s="176">
        <f t="shared" si="336"/>
        <v>5.5078636959370902E-2</v>
      </c>
      <c r="L1305" s="259">
        <v>111.2</v>
      </c>
      <c r="M1305" s="176">
        <f t="shared" si="337"/>
        <v>1.055078636959371</v>
      </c>
      <c r="N1305" s="259">
        <v>1869.27</v>
      </c>
      <c r="O1305" s="168">
        <v>6.73</v>
      </c>
      <c r="P1305" s="175">
        <f t="shared" si="338"/>
        <v>2.2051114023591091E-2</v>
      </c>
      <c r="Q1305" s="259">
        <f t="shared" si="339"/>
        <v>748.37600000000009</v>
      </c>
      <c r="R1305" s="168">
        <f t="shared" si="340"/>
        <v>10.080000000000002</v>
      </c>
      <c r="S1305" s="170">
        <f t="shared" si="341"/>
        <v>3.3027522935779825E-2</v>
      </c>
      <c r="T1305" s="168" t="s">
        <v>502</v>
      </c>
      <c r="U1305" s="168" t="s">
        <v>316</v>
      </c>
      <c r="V1305" s="168" t="s">
        <v>445</v>
      </c>
      <c r="W1305" s="174">
        <v>1</v>
      </c>
      <c r="X1305" s="168" t="s">
        <v>232</v>
      </c>
    </row>
    <row r="1306" spans="2:24">
      <c r="B1306" s="658"/>
      <c r="C1306" s="443"/>
      <c r="D1306" s="205">
        <f t="shared" si="349"/>
        <v>10</v>
      </c>
      <c r="E1306" s="168" t="s">
        <v>424</v>
      </c>
      <c r="F1306" s="259">
        <v>1115.1400000000001</v>
      </c>
      <c r="G1306" s="168">
        <v>87.09</v>
      </c>
      <c r="H1306" s="168">
        <v>87.09</v>
      </c>
      <c r="I1306" s="176">
        <f t="shared" si="335"/>
        <v>1</v>
      </c>
      <c r="J1306" s="168">
        <v>3.87</v>
      </c>
      <c r="K1306" s="176">
        <f t="shared" si="336"/>
        <v>4.4436789528074408E-2</v>
      </c>
      <c r="L1306" s="259">
        <v>355.14</v>
      </c>
      <c r="M1306" s="176">
        <f t="shared" si="337"/>
        <v>1.0444367895280744</v>
      </c>
      <c r="N1306" s="259">
        <v>1374.39</v>
      </c>
      <c r="O1306" s="168">
        <v>0.73</v>
      </c>
      <c r="P1306" s="175">
        <f t="shared" si="338"/>
        <v>8.3821334251923292E-3</v>
      </c>
      <c r="Q1306" s="259">
        <f t="shared" si="339"/>
        <v>259.25219999999996</v>
      </c>
      <c r="R1306" s="168">
        <f t="shared" si="340"/>
        <v>3.1400000000000046</v>
      </c>
      <c r="S1306" s="170">
        <f t="shared" si="341"/>
        <v>3.6054656102882124E-2</v>
      </c>
      <c r="T1306" s="168" t="s">
        <v>502</v>
      </c>
      <c r="U1306" s="168" t="s">
        <v>364</v>
      </c>
      <c r="V1306" s="168" t="s">
        <v>366</v>
      </c>
      <c r="W1306" s="174">
        <v>1</v>
      </c>
      <c r="X1306" s="168" t="s">
        <v>140</v>
      </c>
    </row>
    <row r="1307" spans="2:24">
      <c r="B1307" s="657">
        <v>46000</v>
      </c>
      <c r="C1307" s="443" t="str">
        <f t="shared" ref="C1307" si="353">RIGHT(TEXT(B1307,"aaa"),1)</f>
        <v>二</v>
      </c>
      <c r="D1307" s="205">
        <f t="shared" si="349"/>
        <v>1</v>
      </c>
      <c r="E1307" s="168" t="s">
        <v>447</v>
      </c>
      <c r="F1307" s="259">
        <v>9009.2000000000007</v>
      </c>
      <c r="G1307" s="168">
        <v>90.5</v>
      </c>
      <c r="H1307" s="168">
        <v>123.9</v>
      </c>
      <c r="I1307" s="176">
        <f t="shared" si="335"/>
        <v>1.369060773480663</v>
      </c>
      <c r="J1307" s="168">
        <v>0</v>
      </c>
      <c r="K1307" s="176">
        <f t="shared" si="336"/>
        <v>0</v>
      </c>
      <c r="L1307" s="259">
        <v>278.75</v>
      </c>
      <c r="M1307" s="176">
        <f t="shared" si="337"/>
        <v>1.369060773480663</v>
      </c>
      <c r="N1307" s="259">
        <v>9310.25</v>
      </c>
      <c r="O1307" s="168">
        <v>1.08</v>
      </c>
      <c r="P1307" s="175">
        <f t="shared" si="338"/>
        <v>1.1933701657458565E-2</v>
      </c>
      <c r="Q1307" s="259">
        <f t="shared" si="339"/>
        <v>301.05</v>
      </c>
      <c r="R1307" s="168">
        <f t="shared" si="340"/>
        <v>32.320000000000007</v>
      </c>
      <c r="S1307" s="170">
        <f t="shared" si="341"/>
        <v>0.35712707182320452</v>
      </c>
      <c r="T1307" s="168" t="s">
        <v>497</v>
      </c>
      <c r="U1307" s="168" t="s">
        <v>355</v>
      </c>
      <c r="V1307" s="168" t="s">
        <v>448</v>
      </c>
      <c r="W1307" s="174">
        <v>1</v>
      </c>
      <c r="X1307" s="168" t="s">
        <v>346</v>
      </c>
    </row>
    <row r="1308" spans="2:24">
      <c r="B1308" s="658"/>
      <c r="C1308" s="443"/>
      <c r="D1308" s="205">
        <f t="shared" si="349"/>
        <v>2</v>
      </c>
      <c r="E1308" s="168" t="s">
        <v>402</v>
      </c>
      <c r="F1308" s="259">
        <v>4605.08</v>
      </c>
      <c r="G1308" s="168">
        <v>148.44</v>
      </c>
      <c r="H1308" s="168">
        <v>148.44</v>
      </c>
      <c r="I1308" s="176">
        <f t="shared" si="335"/>
        <v>1</v>
      </c>
      <c r="J1308" s="168">
        <v>9.89</v>
      </c>
      <c r="K1308" s="176">
        <f t="shared" si="336"/>
        <v>6.6626246294799255E-2</v>
      </c>
      <c r="L1308" s="259">
        <v>487.31</v>
      </c>
      <c r="M1308" s="176">
        <f t="shared" si="337"/>
        <v>1.0666262462947991</v>
      </c>
      <c r="N1308" s="259">
        <v>4819.5</v>
      </c>
      <c r="O1308" s="168">
        <v>0.44</v>
      </c>
      <c r="P1308" s="175">
        <f t="shared" si="338"/>
        <v>2.9641606036108865E-3</v>
      </c>
      <c r="Q1308" s="259">
        <f t="shared" si="339"/>
        <v>214.41640000000001</v>
      </c>
      <c r="R1308" s="168">
        <f t="shared" si="340"/>
        <v>9.4499999999999869</v>
      </c>
      <c r="S1308" s="170">
        <f t="shared" si="341"/>
        <v>6.3662085691188267E-2</v>
      </c>
      <c r="T1308" s="168" t="s">
        <v>502</v>
      </c>
      <c r="U1308" s="168" t="s">
        <v>316</v>
      </c>
      <c r="V1308" s="168" t="s">
        <v>444</v>
      </c>
      <c r="W1308" s="174">
        <v>1</v>
      </c>
      <c r="X1308" s="168" t="s">
        <v>200</v>
      </c>
    </row>
    <row r="1309" spans="2:24">
      <c r="B1309" s="658"/>
      <c r="C1309" s="443"/>
      <c r="D1309" s="205">
        <f t="shared" si="349"/>
        <v>3</v>
      </c>
      <c r="E1309" s="168" t="s">
        <v>359</v>
      </c>
      <c r="F1309" s="259">
        <v>2198.34</v>
      </c>
      <c r="G1309" s="168">
        <v>102.82</v>
      </c>
      <c r="H1309" s="168">
        <v>102.82</v>
      </c>
      <c r="I1309" s="176">
        <f t="shared" si="335"/>
        <v>1</v>
      </c>
      <c r="J1309" s="168">
        <v>7.61</v>
      </c>
      <c r="K1309" s="176">
        <f t="shared" si="336"/>
        <v>7.4012837969266693E-2</v>
      </c>
      <c r="L1309" s="259">
        <v>313.60000000000002</v>
      </c>
      <c r="M1309" s="176">
        <f t="shared" si="337"/>
        <v>1.0740128379692666</v>
      </c>
      <c r="N1309" s="259">
        <v>2386.5</v>
      </c>
      <c r="O1309" s="168">
        <v>0.6</v>
      </c>
      <c r="P1309" s="175">
        <f t="shared" si="338"/>
        <v>5.8354405757634707E-3</v>
      </c>
      <c r="Q1309" s="259">
        <f t="shared" si="339"/>
        <v>188.16</v>
      </c>
      <c r="R1309" s="168">
        <f t="shared" si="340"/>
        <v>7.01</v>
      </c>
      <c r="S1309" s="170">
        <f t="shared" si="341"/>
        <v>6.8177397393503217E-2</v>
      </c>
      <c r="T1309" s="168" t="s">
        <v>502</v>
      </c>
      <c r="U1309" s="168" t="s">
        <v>316</v>
      </c>
      <c r="V1309" s="168" t="s">
        <v>384</v>
      </c>
      <c r="W1309" s="174">
        <v>1</v>
      </c>
      <c r="X1309" s="168" t="s">
        <v>346</v>
      </c>
    </row>
    <row r="1310" spans="2:24">
      <c r="B1310" s="658"/>
      <c r="C1310" s="443"/>
      <c r="D1310" s="205">
        <f t="shared" si="349"/>
        <v>4</v>
      </c>
      <c r="E1310" s="168" t="s">
        <v>343</v>
      </c>
      <c r="F1310" s="259">
        <v>1940.3999999999999</v>
      </c>
      <c r="G1310" s="168">
        <v>211.71</v>
      </c>
      <c r="H1310" s="168">
        <v>211.71</v>
      </c>
      <c r="I1310" s="176">
        <f t="shared" si="335"/>
        <v>1</v>
      </c>
      <c r="J1310" s="168">
        <v>10.97</v>
      </c>
      <c r="K1310" s="176">
        <f t="shared" si="336"/>
        <v>5.1816163620046291E-2</v>
      </c>
      <c r="L1310" s="259">
        <v>194.04</v>
      </c>
      <c r="M1310" s="176">
        <f t="shared" si="337"/>
        <v>1.0518161636200463</v>
      </c>
      <c r="N1310" s="259">
        <v>2128.62</v>
      </c>
      <c r="O1310" s="168">
        <v>0.97</v>
      </c>
      <c r="P1310" s="175">
        <f t="shared" si="338"/>
        <v>4.5817391715081953E-3</v>
      </c>
      <c r="Q1310" s="259">
        <f t="shared" si="339"/>
        <v>188.21879999999999</v>
      </c>
      <c r="R1310" s="168">
        <f t="shared" si="340"/>
        <v>9.9999999999999982</v>
      </c>
      <c r="S1310" s="170">
        <f t="shared" si="341"/>
        <v>4.7234424448538086E-2</v>
      </c>
      <c r="T1310" s="168" t="s">
        <v>502</v>
      </c>
      <c r="U1310" s="168" t="s">
        <v>316</v>
      </c>
      <c r="V1310" s="168" t="s">
        <v>445</v>
      </c>
      <c r="W1310" s="174">
        <v>1</v>
      </c>
      <c r="X1310" s="168" t="s">
        <v>179</v>
      </c>
    </row>
    <row r="1311" spans="2:24">
      <c r="B1311" s="658"/>
      <c r="C1311" s="443"/>
      <c r="D1311" s="205">
        <f t="shared" si="349"/>
        <v>5</v>
      </c>
      <c r="E1311" s="168" t="s">
        <v>365</v>
      </c>
      <c r="F1311" s="259">
        <v>1701.59</v>
      </c>
      <c r="G1311" s="168">
        <v>31.31</v>
      </c>
      <c r="H1311" s="168">
        <v>31.31</v>
      </c>
      <c r="I1311" s="176">
        <f t="shared" ref="I1311:I1374" si="354">H1311/G1311</f>
        <v>1</v>
      </c>
      <c r="J1311" s="168">
        <v>2.3199999999999998</v>
      </c>
      <c r="K1311" s="176">
        <f t="shared" ref="K1311:K1374" si="355">J1311/G1311</f>
        <v>7.4097732353880549E-2</v>
      </c>
      <c r="L1311" s="259">
        <v>814.16</v>
      </c>
      <c r="M1311" s="176">
        <f t="shared" ref="M1311:M1374" si="356">(H1311+J1311)/G1311</f>
        <v>1.0740977323538805</v>
      </c>
      <c r="N1311" s="259">
        <v>1888.85</v>
      </c>
      <c r="O1311" s="168">
        <v>0.23</v>
      </c>
      <c r="P1311" s="175">
        <f t="shared" ref="P1311:P1374" si="357">O1311/G1311</f>
        <v>7.3458958799105722E-3</v>
      </c>
      <c r="Q1311" s="259">
        <f t="shared" ref="Q1311:Q1374" si="358">O1311*L1311</f>
        <v>187.2568</v>
      </c>
      <c r="R1311" s="168">
        <f t="shared" ref="R1311:R1374" si="359">(H1311+J1311)-G1311-O1311</f>
        <v>2.0899999999999967</v>
      </c>
      <c r="S1311" s="170">
        <f t="shared" ref="S1311:S1374" si="360">R1311/G1311</f>
        <v>6.6751836473969872E-2</v>
      </c>
      <c r="T1311" s="168" t="s">
        <v>502</v>
      </c>
      <c r="U1311" s="168" t="s">
        <v>364</v>
      </c>
      <c r="V1311" s="168" t="s">
        <v>366</v>
      </c>
      <c r="W1311" s="174">
        <v>1</v>
      </c>
      <c r="X1311" s="168" t="s">
        <v>133</v>
      </c>
    </row>
    <row r="1312" spans="2:24">
      <c r="B1312" s="658"/>
      <c r="C1312" s="443"/>
      <c r="D1312" s="205">
        <f t="shared" si="349"/>
        <v>6</v>
      </c>
      <c r="E1312" s="168" t="s">
        <v>418</v>
      </c>
      <c r="F1312" s="259">
        <v>1544.57</v>
      </c>
      <c r="G1312" s="168">
        <v>114.96</v>
      </c>
      <c r="H1312" s="168">
        <v>114.96</v>
      </c>
      <c r="I1312" s="176">
        <f t="shared" si="354"/>
        <v>1</v>
      </c>
      <c r="J1312" s="168">
        <v>8.51</v>
      </c>
      <c r="K1312" s="176">
        <f t="shared" si="355"/>
        <v>7.402574808629088E-2</v>
      </c>
      <c r="L1312" s="259">
        <v>203.5</v>
      </c>
      <c r="M1312" s="176">
        <f t="shared" si="356"/>
        <v>1.0740257480862909</v>
      </c>
      <c r="N1312" s="259">
        <v>1731.79</v>
      </c>
      <c r="O1312" s="168">
        <v>0.92</v>
      </c>
      <c r="P1312" s="175">
        <f t="shared" si="357"/>
        <v>8.0027835768963131E-3</v>
      </c>
      <c r="Q1312" s="259">
        <f t="shared" si="358"/>
        <v>187.22</v>
      </c>
      <c r="R1312" s="168">
        <f t="shared" si="359"/>
        <v>7.5900000000000052</v>
      </c>
      <c r="S1312" s="170">
        <f t="shared" si="360"/>
        <v>6.6022964509394627E-2</v>
      </c>
      <c r="T1312" s="168" t="s">
        <v>502</v>
      </c>
      <c r="U1312" s="168" t="s">
        <v>316</v>
      </c>
      <c r="V1312" s="168" t="s">
        <v>384</v>
      </c>
      <c r="W1312" s="174">
        <v>1</v>
      </c>
      <c r="X1312" s="168" t="s">
        <v>346</v>
      </c>
    </row>
    <row r="1313" spans="2:24">
      <c r="B1313" s="658"/>
      <c r="C1313" s="443"/>
      <c r="D1313" s="205">
        <f t="shared" si="349"/>
        <v>7</v>
      </c>
      <c r="E1313" s="168" t="s">
        <v>453</v>
      </c>
      <c r="F1313" s="259">
        <v>1467.45</v>
      </c>
      <c r="G1313" s="168">
        <v>87.91</v>
      </c>
      <c r="H1313" s="168">
        <v>87.91</v>
      </c>
      <c r="I1313" s="176">
        <f t="shared" si="354"/>
        <v>1</v>
      </c>
      <c r="J1313" s="168">
        <v>5.2</v>
      </c>
      <c r="K1313" s="176">
        <f t="shared" si="355"/>
        <v>5.9151404845865091E-2</v>
      </c>
      <c r="L1313" s="259">
        <v>318.32</v>
      </c>
      <c r="M1313" s="176">
        <f t="shared" si="356"/>
        <v>1.0591514048458652</v>
      </c>
      <c r="N1313" s="259">
        <v>1655.26</v>
      </c>
      <c r="O1313" s="168">
        <v>0.59</v>
      </c>
      <c r="P1313" s="175">
        <f t="shared" si="357"/>
        <v>6.7114093959731542E-3</v>
      </c>
      <c r="Q1313" s="259">
        <f t="shared" si="358"/>
        <v>187.80879999999999</v>
      </c>
      <c r="R1313" s="168">
        <f t="shared" si="359"/>
        <v>4.610000000000003</v>
      </c>
      <c r="S1313" s="170">
        <f t="shared" si="360"/>
        <v>5.2439995449891974E-2</v>
      </c>
      <c r="T1313" s="168" t="s">
        <v>502</v>
      </c>
      <c r="U1313" s="168" t="s">
        <v>364</v>
      </c>
      <c r="V1313" s="168" t="s">
        <v>366</v>
      </c>
      <c r="W1313" s="174">
        <v>1</v>
      </c>
      <c r="X1313" s="168" t="s">
        <v>143</v>
      </c>
    </row>
    <row r="1314" spans="2:24">
      <c r="B1314" s="658"/>
      <c r="C1314" s="443"/>
      <c r="D1314" s="205">
        <f t="shared" si="349"/>
        <v>8</v>
      </c>
      <c r="E1314" s="168" t="s">
        <v>763</v>
      </c>
      <c r="F1314" s="259">
        <v>1422</v>
      </c>
      <c r="G1314" s="168">
        <v>120.92</v>
      </c>
      <c r="H1314" s="168">
        <v>120.92</v>
      </c>
      <c r="I1314" s="176">
        <f t="shared" si="354"/>
        <v>1</v>
      </c>
      <c r="J1314" s="168">
        <v>8.0500000000000007</v>
      </c>
      <c r="K1314" s="176">
        <f t="shared" si="355"/>
        <v>6.6572940787297391E-2</v>
      </c>
      <c r="L1314" s="259">
        <v>200</v>
      </c>
      <c r="M1314" s="176">
        <f t="shared" si="356"/>
        <v>1.0665729407872973</v>
      </c>
      <c r="N1314" s="259">
        <v>1610</v>
      </c>
      <c r="O1314" s="168">
        <v>0.94</v>
      </c>
      <c r="P1314" s="175">
        <f t="shared" si="357"/>
        <v>7.7737347006285144E-3</v>
      </c>
      <c r="Q1314" s="259">
        <f t="shared" si="358"/>
        <v>188</v>
      </c>
      <c r="R1314" s="168">
        <f t="shared" si="359"/>
        <v>7.1099999999999977</v>
      </c>
      <c r="S1314" s="170">
        <f t="shared" si="360"/>
        <v>5.8799206086668852E-2</v>
      </c>
      <c r="T1314" s="168" t="s">
        <v>502</v>
      </c>
      <c r="U1314" s="168" t="s">
        <v>316</v>
      </c>
      <c r="V1314" s="168" t="s">
        <v>764</v>
      </c>
      <c r="W1314" s="174">
        <v>1</v>
      </c>
      <c r="X1314" s="168" t="s">
        <v>220</v>
      </c>
    </row>
    <row r="1315" spans="2:24">
      <c r="B1315" s="658"/>
      <c r="C1315" s="443"/>
      <c r="D1315" s="205">
        <f t="shared" si="349"/>
        <v>9</v>
      </c>
      <c r="E1315" s="168" t="s">
        <v>370</v>
      </c>
      <c r="F1315" s="259">
        <v>1414.46</v>
      </c>
      <c r="G1315" s="168">
        <v>71.760000000000005</v>
      </c>
      <c r="H1315" s="168">
        <v>71.760000000000005</v>
      </c>
      <c r="I1315" s="176">
        <f t="shared" si="354"/>
        <v>1</v>
      </c>
      <c r="J1315" s="168">
        <v>4.78</v>
      </c>
      <c r="K1315" s="176">
        <f t="shared" si="355"/>
        <v>6.6610925306577473E-2</v>
      </c>
      <c r="L1315" s="259">
        <v>335.18</v>
      </c>
      <c r="M1315" s="176">
        <f t="shared" si="356"/>
        <v>1.0666109253065774</v>
      </c>
      <c r="N1315" s="259">
        <v>1602.16</v>
      </c>
      <c r="O1315" s="168">
        <v>0.56000000000000005</v>
      </c>
      <c r="P1315" s="175">
        <f t="shared" si="357"/>
        <v>7.803790412486065E-3</v>
      </c>
      <c r="Q1315" s="259">
        <f t="shared" si="358"/>
        <v>187.70080000000002</v>
      </c>
      <c r="R1315" s="168">
        <f t="shared" si="359"/>
        <v>4.2200000000000006</v>
      </c>
      <c r="S1315" s="170">
        <f t="shared" si="360"/>
        <v>5.8807134894091423E-2</v>
      </c>
      <c r="T1315" s="168" t="s">
        <v>502</v>
      </c>
      <c r="U1315" s="168" t="s">
        <v>364</v>
      </c>
      <c r="V1315" s="168" t="s">
        <v>366</v>
      </c>
      <c r="W1315" s="174">
        <v>1</v>
      </c>
      <c r="X1315" s="168" t="s">
        <v>151</v>
      </c>
    </row>
    <row r="1316" spans="2:24">
      <c r="B1316" s="658"/>
      <c r="C1316" s="443"/>
      <c r="D1316" s="205">
        <f t="shared" si="349"/>
        <v>10</v>
      </c>
      <c r="E1316" s="168" t="s">
        <v>385</v>
      </c>
      <c r="F1316" s="259">
        <v>1357.6299999999999</v>
      </c>
      <c r="G1316" s="168">
        <v>84.94</v>
      </c>
      <c r="H1316" s="168">
        <v>84.94</v>
      </c>
      <c r="I1316" s="176">
        <f t="shared" si="354"/>
        <v>1</v>
      </c>
      <c r="J1316" s="168">
        <v>3.77</v>
      </c>
      <c r="K1316" s="176">
        <f t="shared" si="355"/>
        <v>4.438427125029433E-2</v>
      </c>
      <c r="L1316" s="259">
        <v>410.16</v>
      </c>
      <c r="M1316" s="176">
        <f t="shared" si="356"/>
        <v>1.0443842712502942</v>
      </c>
      <c r="N1316" s="259">
        <v>1546.3</v>
      </c>
      <c r="O1316" s="168">
        <v>0.46</v>
      </c>
      <c r="P1316" s="175">
        <f t="shared" si="357"/>
        <v>5.4155874735107136E-3</v>
      </c>
      <c r="Q1316" s="259">
        <f t="shared" si="358"/>
        <v>188.67360000000002</v>
      </c>
      <c r="R1316" s="168">
        <f t="shared" si="359"/>
        <v>3.3099999999999961</v>
      </c>
      <c r="S1316" s="170">
        <f t="shared" si="360"/>
        <v>3.8968683776783565E-2</v>
      </c>
      <c r="T1316" s="168" t="s">
        <v>502</v>
      </c>
      <c r="U1316" s="168" t="s">
        <v>316</v>
      </c>
      <c r="V1316" s="168" t="s">
        <v>348</v>
      </c>
      <c r="W1316" s="174">
        <v>1</v>
      </c>
      <c r="X1316" s="168" t="s">
        <v>346</v>
      </c>
    </row>
    <row r="1317" spans="2:24">
      <c r="B1317" s="657">
        <v>46001</v>
      </c>
      <c r="C1317" s="443" t="str">
        <f t="shared" ref="C1317" si="361">RIGHT(TEXT(B1317,"aaa"),1)</f>
        <v>三</v>
      </c>
      <c r="D1317" s="205">
        <f t="shared" si="349"/>
        <v>1</v>
      </c>
      <c r="E1317" s="168" t="s">
        <v>388</v>
      </c>
      <c r="F1317" s="259">
        <v>10650</v>
      </c>
      <c r="G1317" s="168">
        <v>8924</v>
      </c>
      <c r="H1317" s="168">
        <v>8924</v>
      </c>
      <c r="I1317" s="176">
        <f t="shared" si="354"/>
        <v>1</v>
      </c>
      <c r="J1317" s="168">
        <v>600</v>
      </c>
      <c r="K1317" s="176">
        <f t="shared" si="355"/>
        <v>6.7234424025100853E-2</v>
      </c>
      <c r="L1317" s="259">
        <v>17.75</v>
      </c>
      <c r="M1317" s="176">
        <f t="shared" si="356"/>
        <v>1.0672344240251008</v>
      </c>
      <c r="N1317" s="259">
        <v>10650</v>
      </c>
      <c r="O1317" s="168">
        <v>0</v>
      </c>
      <c r="P1317" s="175">
        <f t="shared" si="357"/>
        <v>0</v>
      </c>
      <c r="Q1317" s="259">
        <f t="shared" si="358"/>
        <v>0</v>
      </c>
      <c r="R1317" s="168">
        <f t="shared" si="359"/>
        <v>600</v>
      </c>
      <c r="S1317" s="170">
        <f t="shared" si="360"/>
        <v>6.7234424025100853E-2</v>
      </c>
      <c r="T1317" s="168" t="s">
        <v>497</v>
      </c>
      <c r="U1317" s="168" t="s">
        <v>364</v>
      </c>
      <c r="V1317" s="168" t="s">
        <v>389</v>
      </c>
      <c r="W1317" s="174">
        <v>1</v>
      </c>
      <c r="X1317" s="168" t="s">
        <v>176</v>
      </c>
    </row>
    <row r="1318" spans="2:24">
      <c r="B1318" s="658"/>
      <c r="C1318" s="443"/>
      <c r="D1318" s="205">
        <f t="shared" si="349"/>
        <v>2</v>
      </c>
      <c r="E1318" s="168" t="s">
        <v>447</v>
      </c>
      <c r="F1318" s="259">
        <v>9109.5499999999993</v>
      </c>
      <c r="G1318" s="168">
        <v>88.02</v>
      </c>
      <c r="H1318" s="168">
        <v>120.7</v>
      </c>
      <c r="I1318" s="176">
        <f t="shared" si="354"/>
        <v>1.3712792547148376</v>
      </c>
      <c r="J1318" s="168">
        <v>0</v>
      </c>
      <c r="K1318" s="176">
        <f t="shared" si="355"/>
        <v>0</v>
      </c>
      <c r="L1318" s="259">
        <v>278.75</v>
      </c>
      <c r="M1318" s="176">
        <f t="shared" si="356"/>
        <v>1.3712792547148376</v>
      </c>
      <c r="N1318" s="259">
        <v>9109.5499999999993</v>
      </c>
      <c r="O1318" s="168">
        <v>0</v>
      </c>
      <c r="P1318" s="175">
        <f t="shared" si="357"/>
        <v>0</v>
      </c>
      <c r="Q1318" s="259">
        <f t="shared" si="358"/>
        <v>0</v>
      </c>
      <c r="R1318" s="168">
        <f t="shared" si="359"/>
        <v>32.680000000000007</v>
      </c>
      <c r="S1318" s="170">
        <f t="shared" si="360"/>
        <v>0.37127925471483764</v>
      </c>
      <c r="T1318" s="168" t="s">
        <v>497</v>
      </c>
      <c r="U1318" s="168" t="s">
        <v>355</v>
      </c>
      <c r="V1318" s="168" t="s">
        <v>448</v>
      </c>
      <c r="W1318" s="174">
        <v>1</v>
      </c>
      <c r="X1318" s="168" t="s">
        <v>346</v>
      </c>
    </row>
    <row r="1319" spans="2:24">
      <c r="B1319" s="658"/>
      <c r="C1319" s="443"/>
      <c r="D1319" s="205">
        <f t="shared" si="349"/>
        <v>3</v>
      </c>
      <c r="E1319" s="168" t="s">
        <v>402</v>
      </c>
      <c r="F1319" s="259">
        <v>2119.79</v>
      </c>
      <c r="G1319" s="168">
        <v>109.84</v>
      </c>
      <c r="H1319" s="168">
        <v>109.84</v>
      </c>
      <c r="I1319" s="176">
        <f t="shared" si="354"/>
        <v>1</v>
      </c>
      <c r="J1319" s="168">
        <v>4.95</v>
      </c>
      <c r="K1319" s="176">
        <f t="shared" si="355"/>
        <v>4.5065549890750185E-2</v>
      </c>
      <c r="L1319" s="259">
        <v>487.31</v>
      </c>
      <c r="M1319" s="176">
        <f t="shared" si="356"/>
        <v>1.0450655498907502</v>
      </c>
      <c r="N1319" s="259">
        <v>2412.1799999999998</v>
      </c>
      <c r="O1319" s="168">
        <v>0.6</v>
      </c>
      <c r="P1319" s="175">
        <f t="shared" si="357"/>
        <v>5.4624908958485069E-3</v>
      </c>
      <c r="Q1319" s="259">
        <f t="shared" si="358"/>
        <v>292.38599999999997</v>
      </c>
      <c r="R1319" s="168">
        <f t="shared" si="359"/>
        <v>4.3500000000000032</v>
      </c>
      <c r="S1319" s="170">
        <f t="shared" si="360"/>
        <v>3.9603058994901706E-2</v>
      </c>
      <c r="T1319" s="168" t="s">
        <v>502</v>
      </c>
      <c r="U1319" s="168" t="s">
        <v>316</v>
      </c>
      <c r="V1319" s="168" t="s">
        <v>444</v>
      </c>
      <c r="W1319" s="174">
        <v>1</v>
      </c>
      <c r="X1319" s="168" t="s">
        <v>200</v>
      </c>
    </row>
    <row r="1320" spans="2:24">
      <c r="B1320" s="658"/>
      <c r="C1320" s="443"/>
      <c r="D1320" s="205">
        <f t="shared" si="349"/>
        <v>4</v>
      </c>
      <c r="E1320" s="168" t="s">
        <v>359</v>
      </c>
      <c r="F1320" s="259">
        <v>1310.8500000000001</v>
      </c>
      <c r="G1320" s="168">
        <v>94.44</v>
      </c>
      <c r="H1320" s="168">
        <v>94.44</v>
      </c>
      <c r="I1320" s="176">
        <f t="shared" si="354"/>
        <v>1</v>
      </c>
      <c r="J1320" s="168">
        <v>4.72</v>
      </c>
      <c r="K1320" s="176">
        <f t="shared" si="355"/>
        <v>4.9978822532825075E-2</v>
      </c>
      <c r="L1320" s="259">
        <v>313.60000000000002</v>
      </c>
      <c r="M1320" s="176">
        <f t="shared" si="356"/>
        <v>1.049978822532825</v>
      </c>
      <c r="N1320" s="259">
        <v>1480.19</v>
      </c>
      <c r="O1320" s="168">
        <v>0.54</v>
      </c>
      <c r="P1320" s="175">
        <f t="shared" si="357"/>
        <v>5.7179161372299878E-3</v>
      </c>
      <c r="Q1320" s="259">
        <f t="shared" si="358"/>
        <v>169.34400000000002</v>
      </c>
      <c r="R1320" s="168">
        <f t="shared" si="359"/>
        <v>4.1799999999999988</v>
      </c>
      <c r="S1320" s="170">
        <f t="shared" si="360"/>
        <v>4.4260906395595073E-2</v>
      </c>
      <c r="T1320" s="168" t="s">
        <v>502</v>
      </c>
      <c r="U1320" s="168" t="s">
        <v>316</v>
      </c>
      <c r="V1320" s="168" t="s">
        <v>384</v>
      </c>
      <c r="W1320" s="174">
        <v>1</v>
      </c>
      <c r="X1320" s="168" t="s">
        <v>346</v>
      </c>
    </row>
    <row r="1321" spans="2:24">
      <c r="B1321" s="658"/>
      <c r="C1321" s="443"/>
      <c r="D1321" s="205">
        <f t="shared" si="349"/>
        <v>5</v>
      </c>
      <c r="E1321" s="168" t="s">
        <v>343</v>
      </c>
      <c r="F1321" s="259">
        <v>1168.1200000000001</v>
      </c>
      <c r="G1321" s="168">
        <v>197.28</v>
      </c>
      <c r="H1321" s="168">
        <v>197.28</v>
      </c>
      <c r="I1321" s="176">
        <f t="shared" si="354"/>
        <v>1</v>
      </c>
      <c r="J1321" s="168">
        <v>6.9</v>
      </c>
      <c r="K1321" s="176">
        <f t="shared" si="355"/>
        <v>3.497566909975669E-2</v>
      </c>
      <c r="L1321" s="259">
        <v>194.04</v>
      </c>
      <c r="M1321" s="176">
        <f t="shared" si="356"/>
        <v>1.0349756690997567</v>
      </c>
      <c r="N1321" s="259">
        <v>1338.88</v>
      </c>
      <c r="O1321" s="168">
        <v>0.88</v>
      </c>
      <c r="P1321" s="175">
        <f t="shared" si="357"/>
        <v>4.4606650446066508E-3</v>
      </c>
      <c r="Q1321" s="259">
        <f t="shared" si="358"/>
        <v>170.7552</v>
      </c>
      <c r="R1321" s="168">
        <f t="shared" si="359"/>
        <v>6.0200000000000058</v>
      </c>
      <c r="S1321" s="170">
        <f t="shared" si="360"/>
        <v>3.051500405515007E-2</v>
      </c>
      <c r="T1321" s="168" t="s">
        <v>502</v>
      </c>
      <c r="U1321" s="168" t="s">
        <v>316</v>
      </c>
      <c r="V1321" s="168" t="s">
        <v>445</v>
      </c>
      <c r="W1321" s="174">
        <v>1</v>
      </c>
      <c r="X1321" s="168" t="s">
        <v>179</v>
      </c>
    </row>
    <row r="1322" spans="2:24">
      <c r="B1322" s="658"/>
      <c r="C1322" s="443"/>
      <c r="D1322" s="205">
        <f t="shared" si="349"/>
        <v>6</v>
      </c>
      <c r="E1322" s="168" t="s">
        <v>365</v>
      </c>
      <c r="F1322" s="259">
        <v>1025.8499999999999</v>
      </c>
      <c r="G1322" s="168">
        <v>29.45</v>
      </c>
      <c r="H1322" s="168">
        <v>29.45</v>
      </c>
      <c r="I1322" s="176">
        <f t="shared" si="354"/>
        <v>1</v>
      </c>
      <c r="J1322" s="168">
        <v>1.47</v>
      </c>
      <c r="K1322" s="176">
        <f t="shared" si="355"/>
        <v>4.99151103565365E-2</v>
      </c>
      <c r="L1322" s="259">
        <v>814.16</v>
      </c>
      <c r="M1322" s="176">
        <f t="shared" si="356"/>
        <v>1.0499151103565365</v>
      </c>
      <c r="N1322" s="259">
        <v>1196.82</v>
      </c>
      <c r="O1322" s="168">
        <v>0.21</v>
      </c>
      <c r="P1322" s="175">
        <f t="shared" si="357"/>
        <v>7.1307300509337859E-3</v>
      </c>
      <c r="Q1322" s="259">
        <f t="shared" si="358"/>
        <v>170.97359999999998</v>
      </c>
      <c r="R1322" s="168">
        <f t="shared" si="359"/>
        <v>1.2599999999999989</v>
      </c>
      <c r="S1322" s="170">
        <f t="shared" si="360"/>
        <v>4.2784380305602679E-2</v>
      </c>
      <c r="T1322" s="168" t="s">
        <v>502</v>
      </c>
      <c r="U1322" s="168" t="s">
        <v>364</v>
      </c>
      <c r="V1322" s="168" t="s">
        <v>366</v>
      </c>
      <c r="W1322" s="174">
        <v>1</v>
      </c>
      <c r="X1322" s="168" t="s">
        <v>133</v>
      </c>
    </row>
    <row r="1323" spans="2:24">
      <c r="B1323" s="658"/>
      <c r="C1323" s="443"/>
      <c r="D1323" s="205">
        <f t="shared" si="349"/>
        <v>7</v>
      </c>
      <c r="E1323" s="168" t="s">
        <v>575</v>
      </c>
      <c r="F1323" s="259">
        <v>980.49999999999989</v>
      </c>
      <c r="G1323" s="168">
        <v>248.3</v>
      </c>
      <c r="H1323" s="168">
        <v>248.3</v>
      </c>
      <c r="I1323" s="176">
        <f t="shared" si="354"/>
        <v>1</v>
      </c>
      <c r="J1323" s="168">
        <v>6.21</v>
      </c>
      <c r="K1323" s="176">
        <f t="shared" si="355"/>
        <v>2.5010068465565846E-2</v>
      </c>
      <c r="L1323" s="259">
        <v>185</v>
      </c>
      <c r="M1323" s="176">
        <f t="shared" si="356"/>
        <v>1.0250100684655659</v>
      </c>
      <c r="N1323" s="259">
        <v>1148.8499999999999</v>
      </c>
      <c r="O1323" s="168">
        <v>0.91</v>
      </c>
      <c r="P1323" s="175">
        <f t="shared" si="357"/>
        <v>3.6649214659685864E-3</v>
      </c>
      <c r="Q1323" s="259">
        <f t="shared" si="358"/>
        <v>168.35</v>
      </c>
      <c r="R1323" s="168">
        <f t="shared" si="359"/>
        <v>5.3000000000000078</v>
      </c>
      <c r="S1323" s="170">
        <f t="shared" si="360"/>
        <v>2.1345146999597293E-2</v>
      </c>
      <c r="T1323" s="168" t="s">
        <v>502</v>
      </c>
      <c r="U1323" s="168" t="s">
        <v>316</v>
      </c>
      <c r="V1323" s="168" t="s">
        <v>445</v>
      </c>
      <c r="W1323" s="174">
        <v>1</v>
      </c>
      <c r="X1323" s="168" t="s">
        <v>196</v>
      </c>
    </row>
    <row r="1324" spans="2:24">
      <c r="B1324" s="658"/>
      <c r="C1324" s="443"/>
      <c r="D1324" s="205">
        <f t="shared" si="349"/>
        <v>8</v>
      </c>
      <c r="E1324" s="168" t="s">
        <v>416</v>
      </c>
      <c r="F1324" s="259">
        <v>943.51</v>
      </c>
      <c r="G1324" s="168">
        <v>235.31</v>
      </c>
      <c r="H1324" s="168">
        <v>235.31</v>
      </c>
      <c r="I1324" s="176">
        <f t="shared" si="354"/>
        <v>1</v>
      </c>
      <c r="J1324" s="168">
        <v>10.59</v>
      </c>
      <c r="K1324" s="176">
        <f t="shared" si="355"/>
        <v>4.5004462198801581E-2</v>
      </c>
      <c r="L1324" s="259">
        <v>156.72999999999999</v>
      </c>
      <c r="M1324" s="176">
        <f t="shared" si="356"/>
        <v>1.0450044621988015</v>
      </c>
      <c r="N1324" s="259">
        <v>1659.77</v>
      </c>
      <c r="O1324" s="168">
        <v>4.57</v>
      </c>
      <c r="P1324" s="175">
        <f t="shared" si="357"/>
        <v>1.9421189069737794E-2</v>
      </c>
      <c r="Q1324" s="259">
        <f t="shared" si="358"/>
        <v>716.25609999999995</v>
      </c>
      <c r="R1324" s="168">
        <f t="shared" si="359"/>
        <v>6.0200000000000031</v>
      </c>
      <c r="S1324" s="170">
        <f t="shared" si="360"/>
        <v>2.5583273129063801E-2</v>
      </c>
      <c r="T1324" s="168" t="s">
        <v>502</v>
      </c>
      <c r="U1324" s="168" t="s">
        <v>316</v>
      </c>
      <c r="V1324" s="168" t="s">
        <v>384</v>
      </c>
      <c r="W1324" s="174">
        <v>1</v>
      </c>
      <c r="X1324" s="168" t="s">
        <v>346</v>
      </c>
    </row>
    <row r="1325" spans="2:24">
      <c r="B1325" s="658"/>
      <c r="C1325" s="443"/>
      <c r="D1325" s="205">
        <f t="shared" si="349"/>
        <v>9</v>
      </c>
      <c r="E1325" s="168" t="s">
        <v>418</v>
      </c>
      <c r="F1325" s="259">
        <v>942.21</v>
      </c>
      <c r="G1325" s="168">
        <v>109.37</v>
      </c>
      <c r="H1325" s="168">
        <v>109.37</v>
      </c>
      <c r="I1325" s="176">
        <f t="shared" si="354"/>
        <v>1</v>
      </c>
      <c r="J1325" s="168">
        <v>5.47</v>
      </c>
      <c r="K1325" s="176">
        <f t="shared" si="355"/>
        <v>5.0013714912681716E-2</v>
      </c>
      <c r="L1325" s="259">
        <v>203.5</v>
      </c>
      <c r="M1325" s="176">
        <f t="shared" si="356"/>
        <v>1.0500137149126818</v>
      </c>
      <c r="N1325" s="259">
        <v>1113.1500000000001</v>
      </c>
      <c r="O1325" s="168">
        <v>0.84</v>
      </c>
      <c r="P1325" s="175">
        <f t="shared" si="357"/>
        <v>7.6803511017646516E-3</v>
      </c>
      <c r="Q1325" s="259">
        <f t="shared" si="358"/>
        <v>170.94</v>
      </c>
      <c r="R1325" s="168">
        <f t="shared" si="359"/>
        <v>4.629999999999999</v>
      </c>
      <c r="S1325" s="170">
        <f t="shared" si="360"/>
        <v>4.2333363810917062E-2</v>
      </c>
      <c r="T1325" s="168" t="s">
        <v>502</v>
      </c>
      <c r="U1325" s="168" t="s">
        <v>316</v>
      </c>
      <c r="V1325" s="168" t="s">
        <v>384</v>
      </c>
      <c r="W1325" s="174">
        <v>1</v>
      </c>
      <c r="X1325" s="168" t="s">
        <v>346</v>
      </c>
    </row>
    <row r="1326" spans="2:24">
      <c r="B1326" s="658"/>
      <c r="C1326" s="443"/>
      <c r="D1326" s="205">
        <f t="shared" si="349"/>
        <v>10</v>
      </c>
      <c r="E1326" s="168" t="s">
        <v>453</v>
      </c>
      <c r="F1326" s="259">
        <v>846.73</v>
      </c>
      <c r="G1326" s="168">
        <v>79.88</v>
      </c>
      <c r="H1326" s="168">
        <v>79.88</v>
      </c>
      <c r="I1326" s="176">
        <f t="shared" si="354"/>
        <v>1</v>
      </c>
      <c r="J1326" s="168">
        <v>3.19</v>
      </c>
      <c r="K1326" s="176">
        <f t="shared" si="355"/>
        <v>3.9934902353530297E-2</v>
      </c>
      <c r="L1326" s="259">
        <v>318.32</v>
      </c>
      <c r="M1326" s="176">
        <f t="shared" si="356"/>
        <v>1.0399349023535303</v>
      </c>
      <c r="N1326" s="259">
        <v>1015.44</v>
      </c>
      <c r="O1326" s="168">
        <v>0.53</v>
      </c>
      <c r="P1326" s="175">
        <f t="shared" si="357"/>
        <v>6.6349524286429653E-3</v>
      </c>
      <c r="Q1326" s="259">
        <f t="shared" si="358"/>
        <v>168.70959999999999</v>
      </c>
      <c r="R1326" s="168">
        <f t="shared" si="359"/>
        <v>2.6599999999999975</v>
      </c>
      <c r="S1326" s="170">
        <f t="shared" si="360"/>
        <v>3.3299949924887301E-2</v>
      </c>
      <c r="T1326" s="168" t="s">
        <v>502</v>
      </c>
      <c r="U1326" s="168" t="s">
        <v>364</v>
      </c>
      <c r="V1326" s="168" t="s">
        <v>366</v>
      </c>
      <c r="W1326" s="174">
        <v>1</v>
      </c>
      <c r="X1326" s="168" t="s">
        <v>143</v>
      </c>
    </row>
    <row r="1327" spans="2:24">
      <c r="B1327" s="657">
        <v>46002</v>
      </c>
      <c r="C1327" s="443" t="str">
        <f t="shared" ref="C1327" si="362">RIGHT(TEXT(B1327,"aaa"),1)</f>
        <v>四</v>
      </c>
      <c r="D1327" s="205">
        <f t="shared" si="349"/>
        <v>1</v>
      </c>
      <c r="E1327" s="168" t="s">
        <v>447</v>
      </c>
      <c r="F1327" s="259">
        <v>8223.1299999999992</v>
      </c>
      <c r="G1327" s="168">
        <v>83.2</v>
      </c>
      <c r="H1327" s="168">
        <v>112.34</v>
      </c>
      <c r="I1327" s="176">
        <f t="shared" si="354"/>
        <v>1.3502403846153845</v>
      </c>
      <c r="J1327" s="168">
        <v>0.36</v>
      </c>
      <c r="K1327" s="176">
        <f t="shared" si="355"/>
        <v>4.3269230769230763E-3</v>
      </c>
      <c r="L1327" s="259">
        <v>278.75</v>
      </c>
      <c r="M1327" s="176">
        <f t="shared" si="356"/>
        <v>1.3545673076923077</v>
      </c>
      <c r="N1327" s="259">
        <v>8223.1299999999992</v>
      </c>
      <c r="O1327" s="168">
        <v>0</v>
      </c>
      <c r="P1327" s="175">
        <f t="shared" si="357"/>
        <v>0</v>
      </c>
      <c r="Q1327" s="259">
        <f t="shared" si="358"/>
        <v>0</v>
      </c>
      <c r="R1327" s="168">
        <f t="shared" si="359"/>
        <v>29.5</v>
      </c>
      <c r="S1327" s="170">
        <f t="shared" si="360"/>
        <v>0.35456730769230765</v>
      </c>
      <c r="T1327" s="168" t="s">
        <v>497</v>
      </c>
      <c r="U1327" s="168" t="s">
        <v>355</v>
      </c>
      <c r="V1327" s="168" t="s">
        <v>448</v>
      </c>
      <c r="W1327" s="174">
        <v>1</v>
      </c>
      <c r="X1327" s="168" t="s">
        <v>346</v>
      </c>
    </row>
    <row r="1328" spans="2:24">
      <c r="B1328" s="658"/>
      <c r="C1328" s="443"/>
      <c r="D1328" s="205">
        <f t="shared" si="349"/>
        <v>2</v>
      </c>
      <c r="E1328" s="168" t="s">
        <v>388</v>
      </c>
      <c r="F1328" s="259">
        <v>7100</v>
      </c>
      <c r="G1328" s="168">
        <v>16118</v>
      </c>
      <c r="H1328" s="168">
        <v>16118</v>
      </c>
      <c r="I1328" s="176">
        <f t="shared" si="354"/>
        <v>1</v>
      </c>
      <c r="J1328" s="168">
        <v>400</v>
      </c>
      <c r="K1328" s="176">
        <f t="shared" si="355"/>
        <v>2.4816974810770567E-2</v>
      </c>
      <c r="L1328" s="259">
        <v>17.75</v>
      </c>
      <c r="M1328" s="176">
        <f t="shared" si="356"/>
        <v>1.0248169748107705</v>
      </c>
      <c r="N1328" s="259">
        <v>7100</v>
      </c>
      <c r="O1328" s="168">
        <v>0</v>
      </c>
      <c r="P1328" s="175">
        <f t="shared" si="357"/>
        <v>0</v>
      </c>
      <c r="Q1328" s="259">
        <f t="shared" si="358"/>
        <v>0</v>
      </c>
      <c r="R1328" s="168">
        <f t="shared" si="359"/>
        <v>400</v>
      </c>
      <c r="S1328" s="170">
        <f t="shared" si="360"/>
        <v>2.4816974810770567E-2</v>
      </c>
      <c r="T1328" s="168" t="s">
        <v>497</v>
      </c>
      <c r="U1328" s="168" t="s">
        <v>364</v>
      </c>
      <c r="V1328" s="168" t="s">
        <v>389</v>
      </c>
      <c r="W1328" s="174">
        <v>1</v>
      </c>
      <c r="X1328" s="168" t="s">
        <v>176</v>
      </c>
    </row>
    <row r="1329" spans="2:24">
      <c r="B1329" s="658"/>
      <c r="C1329" s="443"/>
      <c r="D1329" s="205">
        <f t="shared" si="349"/>
        <v>3</v>
      </c>
      <c r="E1329" s="168" t="s">
        <v>402</v>
      </c>
      <c r="F1329" s="259">
        <v>2022.34</v>
      </c>
      <c r="G1329" s="168">
        <v>102.27</v>
      </c>
      <c r="H1329" s="168">
        <v>102.27</v>
      </c>
      <c r="I1329" s="176">
        <f t="shared" si="354"/>
        <v>1</v>
      </c>
      <c r="J1329" s="168">
        <v>4.42</v>
      </c>
      <c r="K1329" s="176">
        <f t="shared" si="355"/>
        <v>4.3218930282585312E-2</v>
      </c>
      <c r="L1329" s="259">
        <v>487.31</v>
      </c>
      <c r="M1329" s="176">
        <f t="shared" si="356"/>
        <v>1.0432189302825854</v>
      </c>
      <c r="N1329" s="259">
        <v>2153.91</v>
      </c>
      <c r="O1329" s="168">
        <v>0.27</v>
      </c>
      <c r="P1329" s="175">
        <f t="shared" si="357"/>
        <v>2.6400704018773838E-3</v>
      </c>
      <c r="Q1329" s="259">
        <f t="shared" si="358"/>
        <v>131.5737</v>
      </c>
      <c r="R1329" s="168">
        <f t="shared" si="359"/>
        <v>4.1500000000000021</v>
      </c>
      <c r="S1329" s="170">
        <f t="shared" si="360"/>
        <v>4.0578859880707953E-2</v>
      </c>
      <c r="T1329" s="168" t="s">
        <v>502</v>
      </c>
      <c r="U1329" s="168" t="s">
        <v>316</v>
      </c>
      <c r="V1329" s="168" t="s">
        <v>444</v>
      </c>
      <c r="W1329" s="174">
        <v>1</v>
      </c>
      <c r="X1329" s="168" t="s">
        <v>200</v>
      </c>
    </row>
    <row r="1330" spans="2:24">
      <c r="B1330" s="658"/>
      <c r="C1330" s="443"/>
      <c r="D1330" s="205">
        <f t="shared" si="349"/>
        <v>4</v>
      </c>
      <c r="E1330" s="168" t="s">
        <v>416</v>
      </c>
      <c r="F1330" s="259">
        <v>1346.31</v>
      </c>
      <c r="G1330" s="168">
        <v>218.33</v>
      </c>
      <c r="H1330" s="168">
        <v>218.33</v>
      </c>
      <c r="I1330" s="176">
        <f t="shared" si="354"/>
        <v>1</v>
      </c>
      <c r="J1330" s="168">
        <v>9.43</v>
      </c>
      <c r="K1330" s="176">
        <f t="shared" si="355"/>
        <v>4.3191499106856587E-2</v>
      </c>
      <c r="L1330" s="259">
        <v>156.72999999999999</v>
      </c>
      <c r="M1330" s="176">
        <f t="shared" si="356"/>
        <v>1.0431914991068567</v>
      </c>
      <c r="N1330" s="259">
        <v>1477.96</v>
      </c>
      <c r="O1330" s="168">
        <v>0.84</v>
      </c>
      <c r="P1330" s="175">
        <f t="shared" si="357"/>
        <v>3.8473869830073738E-3</v>
      </c>
      <c r="Q1330" s="259">
        <f t="shared" si="358"/>
        <v>131.6532</v>
      </c>
      <c r="R1330" s="168">
        <f t="shared" si="359"/>
        <v>8.590000000000007</v>
      </c>
      <c r="S1330" s="170">
        <f t="shared" si="360"/>
        <v>3.9344112123849251E-2</v>
      </c>
      <c r="T1330" s="168" t="s">
        <v>502</v>
      </c>
      <c r="U1330" s="168" t="s">
        <v>316</v>
      </c>
      <c r="V1330" s="168" t="s">
        <v>384</v>
      </c>
      <c r="W1330" s="174">
        <v>1</v>
      </c>
      <c r="X1330" s="168" t="s">
        <v>346</v>
      </c>
    </row>
    <row r="1331" spans="2:24">
      <c r="B1331" s="658"/>
      <c r="C1331" s="443"/>
      <c r="D1331" s="205">
        <f t="shared" si="349"/>
        <v>5</v>
      </c>
      <c r="E1331" s="168" t="s">
        <v>359</v>
      </c>
      <c r="F1331" s="259">
        <v>1150.9099999999999</v>
      </c>
      <c r="G1331" s="168">
        <v>85.25</v>
      </c>
      <c r="H1331" s="168">
        <v>85.25</v>
      </c>
      <c r="I1331" s="176">
        <f t="shared" si="354"/>
        <v>1</v>
      </c>
      <c r="J1331" s="168">
        <v>4.09</v>
      </c>
      <c r="K1331" s="176">
        <f t="shared" si="355"/>
        <v>4.7976539589442813E-2</v>
      </c>
      <c r="L1331" s="259">
        <v>313.60000000000002</v>
      </c>
      <c r="M1331" s="176">
        <f t="shared" si="356"/>
        <v>1.0479765395894429</v>
      </c>
      <c r="N1331" s="259">
        <v>1282.6199999999999</v>
      </c>
      <c r="O1331" s="168">
        <v>0.42</v>
      </c>
      <c r="P1331" s="175">
        <f t="shared" si="357"/>
        <v>4.9266862170087976E-3</v>
      </c>
      <c r="Q1331" s="259">
        <f t="shared" si="358"/>
        <v>131.71200000000002</v>
      </c>
      <c r="R1331" s="168">
        <f t="shared" si="359"/>
        <v>3.6700000000000035</v>
      </c>
      <c r="S1331" s="170">
        <f t="shared" si="360"/>
        <v>4.3049853372434062E-2</v>
      </c>
      <c r="T1331" s="168" t="s">
        <v>502</v>
      </c>
      <c r="U1331" s="168" t="s">
        <v>316</v>
      </c>
      <c r="V1331" s="168" t="s">
        <v>384</v>
      </c>
      <c r="W1331" s="174">
        <v>1</v>
      </c>
      <c r="X1331" s="168" t="s">
        <v>346</v>
      </c>
    </row>
    <row r="1332" spans="2:24">
      <c r="B1332" s="658"/>
      <c r="C1332" s="443"/>
      <c r="D1332" s="205">
        <f t="shared" ref="D1332:D1395" si="363">D1322</f>
        <v>6</v>
      </c>
      <c r="E1332" s="168" t="s">
        <v>343</v>
      </c>
      <c r="F1332" s="259">
        <v>1032.29</v>
      </c>
      <c r="G1332" s="168">
        <v>178.74</v>
      </c>
      <c r="H1332" s="168">
        <v>178.74</v>
      </c>
      <c r="I1332" s="176">
        <f t="shared" si="354"/>
        <v>1</v>
      </c>
      <c r="J1332" s="168">
        <v>6</v>
      </c>
      <c r="K1332" s="176">
        <f t="shared" si="355"/>
        <v>3.3568311513930846E-2</v>
      </c>
      <c r="L1332" s="259">
        <v>194.04</v>
      </c>
      <c r="M1332" s="176">
        <f t="shared" si="356"/>
        <v>1.0335683115139309</v>
      </c>
      <c r="N1332" s="259">
        <v>1164.24</v>
      </c>
      <c r="O1332" s="168">
        <v>0.68</v>
      </c>
      <c r="P1332" s="175">
        <f t="shared" si="357"/>
        <v>3.8044086382454964E-3</v>
      </c>
      <c r="Q1332" s="259">
        <f t="shared" si="358"/>
        <v>131.94720000000001</v>
      </c>
      <c r="R1332" s="168">
        <f t="shared" si="359"/>
        <v>5.32</v>
      </c>
      <c r="S1332" s="170">
        <f t="shared" si="360"/>
        <v>2.9763902875685352E-2</v>
      </c>
      <c r="T1332" s="168" t="s">
        <v>502</v>
      </c>
      <c r="U1332" s="168" t="s">
        <v>316</v>
      </c>
      <c r="V1332" s="168" t="s">
        <v>445</v>
      </c>
      <c r="W1332" s="174">
        <v>1</v>
      </c>
      <c r="X1332" s="168" t="s">
        <v>179</v>
      </c>
    </row>
    <row r="1333" spans="2:24">
      <c r="B1333" s="658"/>
      <c r="C1333" s="443"/>
      <c r="D1333" s="205">
        <f t="shared" si="363"/>
        <v>7</v>
      </c>
      <c r="E1333" s="168" t="s">
        <v>575</v>
      </c>
      <c r="F1333" s="259">
        <v>921.3</v>
      </c>
      <c r="G1333" s="168">
        <v>237.65</v>
      </c>
      <c r="H1333" s="168">
        <v>237.65</v>
      </c>
      <c r="I1333" s="176">
        <f t="shared" si="354"/>
        <v>1</v>
      </c>
      <c r="J1333" s="168">
        <v>5.7</v>
      </c>
      <c r="K1333" s="176">
        <f t="shared" si="355"/>
        <v>2.3984851672627813E-2</v>
      </c>
      <c r="L1333" s="259">
        <v>185</v>
      </c>
      <c r="M1333" s="176">
        <f t="shared" si="356"/>
        <v>1.0239848516726278</v>
      </c>
      <c r="N1333" s="259">
        <v>1054.5</v>
      </c>
      <c r="O1333" s="168">
        <v>0.72</v>
      </c>
      <c r="P1333" s="175">
        <f t="shared" si="357"/>
        <v>3.0296654744371974E-3</v>
      </c>
      <c r="Q1333" s="259">
        <f t="shared" si="358"/>
        <v>133.19999999999999</v>
      </c>
      <c r="R1333" s="168">
        <f t="shared" si="359"/>
        <v>4.9799999999999889</v>
      </c>
      <c r="S1333" s="170">
        <f t="shared" si="360"/>
        <v>2.0955186198190569E-2</v>
      </c>
      <c r="T1333" s="168" t="s">
        <v>502</v>
      </c>
      <c r="U1333" s="168" t="s">
        <v>316</v>
      </c>
      <c r="V1333" s="168" t="s">
        <v>445</v>
      </c>
      <c r="W1333" s="174">
        <v>1</v>
      </c>
      <c r="X1333" s="168" t="s">
        <v>196</v>
      </c>
    </row>
    <row r="1334" spans="2:24">
      <c r="B1334" s="658"/>
      <c r="C1334" s="443"/>
      <c r="D1334" s="205">
        <f t="shared" si="363"/>
        <v>8</v>
      </c>
      <c r="E1334" s="168" t="s">
        <v>520</v>
      </c>
      <c r="F1334" s="259">
        <v>894</v>
      </c>
      <c r="G1334" s="168">
        <v>95.22</v>
      </c>
      <c r="H1334" s="168">
        <v>95.22</v>
      </c>
      <c r="I1334" s="176">
        <f t="shared" si="354"/>
        <v>1</v>
      </c>
      <c r="J1334" s="168">
        <v>7.54</v>
      </c>
      <c r="K1334" s="176">
        <f t="shared" si="355"/>
        <v>7.9185045158580131E-2</v>
      </c>
      <c r="L1334" s="259">
        <v>200</v>
      </c>
      <c r="M1334" s="176">
        <f t="shared" si="356"/>
        <v>1.0791850451585803</v>
      </c>
      <c r="N1334" s="259">
        <v>1508</v>
      </c>
      <c r="O1334" s="168">
        <v>3.07</v>
      </c>
      <c r="P1334" s="175">
        <f t="shared" si="357"/>
        <v>3.2241125813904641E-2</v>
      </c>
      <c r="Q1334" s="259">
        <f t="shared" si="358"/>
        <v>614</v>
      </c>
      <c r="R1334" s="168">
        <f t="shared" si="359"/>
        <v>4.470000000000006</v>
      </c>
      <c r="S1334" s="170">
        <f t="shared" si="360"/>
        <v>4.6943919344675553E-2</v>
      </c>
      <c r="T1334" s="168" t="s">
        <v>502</v>
      </c>
      <c r="U1334" s="168" t="s">
        <v>316</v>
      </c>
      <c r="V1334" s="168" t="s">
        <v>765</v>
      </c>
      <c r="W1334" s="174">
        <v>1</v>
      </c>
      <c r="X1334" s="168" t="s">
        <v>346</v>
      </c>
    </row>
    <row r="1335" spans="2:24">
      <c r="B1335" s="658"/>
      <c r="C1335" s="443"/>
      <c r="D1335" s="205">
        <f t="shared" si="363"/>
        <v>9</v>
      </c>
      <c r="E1335" s="168" t="s">
        <v>613</v>
      </c>
      <c r="F1335" s="259">
        <v>880.88</v>
      </c>
      <c r="G1335" s="168">
        <v>149.47</v>
      </c>
      <c r="H1335" s="168">
        <v>149.47</v>
      </c>
      <c r="I1335" s="176">
        <f t="shared" si="354"/>
        <v>1</v>
      </c>
      <c r="J1335" s="168">
        <v>6.46</v>
      </c>
      <c r="K1335" s="176">
        <f t="shared" si="355"/>
        <v>4.321937512544323E-2</v>
      </c>
      <c r="L1335" s="259">
        <v>156.74</v>
      </c>
      <c r="M1335" s="176">
        <f t="shared" si="356"/>
        <v>1.0432193751254433</v>
      </c>
      <c r="N1335" s="259">
        <v>1012.54</v>
      </c>
      <c r="O1335" s="168">
        <v>0.84</v>
      </c>
      <c r="P1335" s="175">
        <f t="shared" si="357"/>
        <v>5.6198568274570147E-3</v>
      </c>
      <c r="Q1335" s="259">
        <f t="shared" si="358"/>
        <v>131.66159999999999</v>
      </c>
      <c r="R1335" s="168">
        <f t="shared" si="359"/>
        <v>5.6200000000000081</v>
      </c>
      <c r="S1335" s="170">
        <f t="shared" si="360"/>
        <v>3.7599518297986273E-2</v>
      </c>
      <c r="T1335" s="168" t="s">
        <v>502</v>
      </c>
      <c r="U1335" s="168" t="s">
        <v>364</v>
      </c>
      <c r="V1335" s="168" t="s">
        <v>366</v>
      </c>
      <c r="W1335" s="174">
        <v>1</v>
      </c>
      <c r="X1335" s="168" t="s">
        <v>346</v>
      </c>
    </row>
    <row r="1336" spans="2:24">
      <c r="B1336" s="658"/>
      <c r="C1336" s="443"/>
      <c r="D1336" s="205">
        <f t="shared" si="363"/>
        <v>10</v>
      </c>
      <c r="E1336" s="168" t="s">
        <v>418</v>
      </c>
      <c r="F1336" s="259">
        <v>856.73</v>
      </c>
      <c r="G1336" s="168">
        <v>101.18</v>
      </c>
      <c r="H1336" s="168">
        <v>101.18</v>
      </c>
      <c r="I1336" s="176">
        <f t="shared" si="354"/>
        <v>1</v>
      </c>
      <c r="J1336" s="168">
        <v>4.8600000000000003</v>
      </c>
      <c r="K1336" s="176">
        <f t="shared" si="355"/>
        <v>4.8033208143901954E-2</v>
      </c>
      <c r="L1336" s="259">
        <v>203.5</v>
      </c>
      <c r="M1336" s="176">
        <f t="shared" si="356"/>
        <v>1.0480332081439019</v>
      </c>
      <c r="N1336" s="259">
        <v>989.01</v>
      </c>
      <c r="O1336" s="168">
        <v>0.65</v>
      </c>
      <c r="P1336" s="175">
        <f t="shared" si="357"/>
        <v>6.4241945048428544E-3</v>
      </c>
      <c r="Q1336" s="259">
        <f t="shared" si="358"/>
        <v>132.27500000000001</v>
      </c>
      <c r="R1336" s="168">
        <f t="shared" si="359"/>
        <v>4.2099999999999991</v>
      </c>
      <c r="S1336" s="170">
        <f t="shared" si="360"/>
        <v>4.1609013639059091E-2</v>
      </c>
      <c r="T1336" s="168" t="s">
        <v>502</v>
      </c>
      <c r="U1336" s="168" t="s">
        <v>316</v>
      </c>
      <c r="V1336" s="168" t="s">
        <v>384</v>
      </c>
      <c r="W1336" s="174">
        <v>1</v>
      </c>
      <c r="X1336" s="168" t="s">
        <v>346</v>
      </c>
    </row>
    <row r="1337" spans="2:24">
      <c r="B1337" s="657">
        <v>46003</v>
      </c>
      <c r="C1337" s="443" t="str">
        <f t="shared" ref="C1337" si="364">RIGHT(TEXT(B1337,"aaa"),1)</f>
        <v>五</v>
      </c>
      <c r="D1337" s="205">
        <f t="shared" si="363"/>
        <v>1</v>
      </c>
      <c r="E1337" s="168" t="s">
        <v>447</v>
      </c>
      <c r="F1337" s="259">
        <v>8407.1</v>
      </c>
      <c r="G1337" s="168">
        <v>70.14</v>
      </c>
      <c r="H1337" s="168">
        <v>100.3</v>
      </c>
      <c r="I1337" s="176">
        <f t="shared" si="354"/>
        <v>1.4299971485600227</v>
      </c>
      <c r="J1337" s="168">
        <v>0</v>
      </c>
      <c r="K1337" s="176">
        <f t="shared" si="355"/>
        <v>0</v>
      </c>
      <c r="L1337" s="259">
        <v>278.75</v>
      </c>
      <c r="M1337" s="176">
        <f t="shared" si="356"/>
        <v>1.4299971485600227</v>
      </c>
      <c r="N1337" s="259">
        <v>8407.1</v>
      </c>
      <c r="O1337" s="168">
        <v>0</v>
      </c>
      <c r="P1337" s="175">
        <f t="shared" si="357"/>
        <v>0</v>
      </c>
      <c r="Q1337" s="259">
        <f t="shared" si="358"/>
        <v>0</v>
      </c>
      <c r="R1337" s="168">
        <f t="shared" si="359"/>
        <v>30.159999999999997</v>
      </c>
      <c r="S1337" s="170">
        <f t="shared" si="360"/>
        <v>0.42999714856002275</v>
      </c>
      <c r="T1337" s="168" t="s">
        <v>497</v>
      </c>
      <c r="U1337" s="168" t="s">
        <v>355</v>
      </c>
      <c r="V1337" s="168" t="s">
        <v>448</v>
      </c>
      <c r="W1337" s="174">
        <v>1</v>
      </c>
      <c r="X1337" s="168" t="s">
        <v>346</v>
      </c>
    </row>
    <row r="1338" spans="2:24">
      <c r="B1338" s="658"/>
      <c r="C1338" s="443"/>
      <c r="D1338" s="205">
        <f t="shared" si="363"/>
        <v>2</v>
      </c>
      <c r="E1338" s="168" t="s">
        <v>402</v>
      </c>
      <c r="F1338" s="259">
        <v>2295.23</v>
      </c>
      <c r="G1338" s="168">
        <v>71.95</v>
      </c>
      <c r="H1338" s="168">
        <v>71.95</v>
      </c>
      <c r="I1338" s="176">
        <f t="shared" si="354"/>
        <v>1</v>
      </c>
      <c r="J1338" s="168">
        <v>5.05</v>
      </c>
      <c r="K1338" s="176">
        <f t="shared" si="355"/>
        <v>7.0187630298818623E-2</v>
      </c>
      <c r="L1338" s="259">
        <v>487.31</v>
      </c>
      <c r="M1338" s="176">
        <f t="shared" si="356"/>
        <v>1.0701876302988185</v>
      </c>
      <c r="N1338" s="259">
        <v>2460.92</v>
      </c>
      <c r="O1338" s="168">
        <v>0.34</v>
      </c>
      <c r="P1338" s="175">
        <f t="shared" si="357"/>
        <v>4.7255038220986798E-3</v>
      </c>
      <c r="Q1338" s="259">
        <f t="shared" si="358"/>
        <v>165.68540000000002</v>
      </c>
      <c r="R1338" s="168">
        <f t="shared" si="359"/>
        <v>4.7099999999999973</v>
      </c>
      <c r="S1338" s="170">
        <f t="shared" si="360"/>
        <v>6.5462126476719909E-2</v>
      </c>
      <c r="T1338" s="168" t="s">
        <v>502</v>
      </c>
      <c r="U1338" s="168" t="s">
        <v>316</v>
      </c>
      <c r="V1338" s="168" t="s">
        <v>444</v>
      </c>
      <c r="W1338" s="174">
        <v>1</v>
      </c>
      <c r="X1338" s="168" t="s">
        <v>200</v>
      </c>
    </row>
    <row r="1339" spans="2:24">
      <c r="B1339" s="658"/>
      <c r="C1339" s="443"/>
      <c r="D1339" s="205">
        <f t="shared" si="363"/>
        <v>3</v>
      </c>
      <c r="E1339" s="168" t="s">
        <v>359</v>
      </c>
      <c r="F1339" s="259">
        <v>1693.44</v>
      </c>
      <c r="G1339" s="168">
        <v>75.97</v>
      </c>
      <c r="H1339" s="168">
        <v>75.97</v>
      </c>
      <c r="I1339" s="176">
        <f t="shared" si="354"/>
        <v>1</v>
      </c>
      <c r="J1339" s="168">
        <v>5.93</v>
      </c>
      <c r="K1339" s="176">
        <f t="shared" si="355"/>
        <v>7.8057127813610627E-2</v>
      </c>
      <c r="L1339" s="259">
        <v>313.60000000000002</v>
      </c>
      <c r="M1339" s="176">
        <f t="shared" si="356"/>
        <v>1.0780571278136106</v>
      </c>
      <c r="N1339" s="259">
        <v>1859.65</v>
      </c>
      <c r="O1339" s="168">
        <v>0.53</v>
      </c>
      <c r="P1339" s="175">
        <f t="shared" si="357"/>
        <v>6.9764380676582867E-3</v>
      </c>
      <c r="Q1339" s="259">
        <f t="shared" si="358"/>
        <v>166.20800000000003</v>
      </c>
      <c r="R1339" s="168">
        <f t="shared" si="359"/>
        <v>5.4000000000000066</v>
      </c>
      <c r="S1339" s="170">
        <f t="shared" si="360"/>
        <v>7.1080689745952441E-2</v>
      </c>
      <c r="T1339" s="168" t="s">
        <v>502</v>
      </c>
      <c r="U1339" s="168" t="s">
        <v>316</v>
      </c>
      <c r="V1339" s="168" t="s">
        <v>384</v>
      </c>
      <c r="W1339" s="174">
        <v>1</v>
      </c>
      <c r="X1339" s="168" t="s">
        <v>346</v>
      </c>
    </row>
    <row r="1340" spans="2:24">
      <c r="B1340" s="658"/>
      <c r="C1340" s="443"/>
      <c r="D1340" s="205">
        <f t="shared" si="363"/>
        <v>4</v>
      </c>
      <c r="E1340" s="168" t="s">
        <v>365</v>
      </c>
      <c r="F1340" s="259">
        <v>1441.0700000000002</v>
      </c>
      <c r="G1340" s="168">
        <v>25.31</v>
      </c>
      <c r="H1340" s="168">
        <v>25.31</v>
      </c>
      <c r="I1340" s="176">
        <f t="shared" si="354"/>
        <v>1</v>
      </c>
      <c r="J1340" s="168">
        <v>1.97</v>
      </c>
      <c r="K1340" s="176">
        <f t="shared" si="355"/>
        <v>7.7834847886210992E-2</v>
      </c>
      <c r="L1340" s="259">
        <v>814.16</v>
      </c>
      <c r="M1340" s="176">
        <f t="shared" si="356"/>
        <v>1.077834847886211</v>
      </c>
      <c r="N1340" s="259">
        <v>1603.9</v>
      </c>
      <c r="O1340" s="168">
        <v>0.2</v>
      </c>
      <c r="P1340" s="175">
        <f t="shared" si="357"/>
        <v>7.9020150138285269E-3</v>
      </c>
      <c r="Q1340" s="259">
        <f t="shared" si="358"/>
        <v>162.83199999999999</v>
      </c>
      <c r="R1340" s="168">
        <f t="shared" si="359"/>
        <v>1.7699999999999989</v>
      </c>
      <c r="S1340" s="170">
        <f t="shared" si="360"/>
        <v>6.9932832872382417E-2</v>
      </c>
      <c r="T1340" s="168" t="s">
        <v>502</v>
      </c>
      <c r="U1340" s="168" t="s">
        <v>364</v>
      </c>
      <c r="V1340" s="168" t="s">
        <v>366</v>
      </c>
      <c r="W1340" s="174">
        <v>1</v>
      </c>
      <c r="X1340" s="168" t="s">
        <v>133</v>
      </c>
    </row>
    <row r="1341" spans="2:24">
      <c r="B1341" s="658"/>
      <c r="C1341" s="443"/>
      <c r="D1341" s="205">
        <f t="shared" si="363"/>
        <v>5</v>
      </c>
      <c r="E1341" s="168" t="s">
        <v>758</v>
      </c>
      <c r="F1341" s="259">
        <v>1190.03</v>
      </c>
      <c r="G1341" s="168">
        <v>467.25</v>
      </c>
      <c r="H1341" s="168">
        <v>467.25</v>
      </c>
      <c r="I1341" s="176">
        <f t="shared" si="354"/>
        <v>1</v>
      </c>
      <c r="J1341" s="168">
        <v>25.51</v>
      </c>
      <c r="K1341" s="176">
        <f t="shared" si="355"/>
        <v>5.4596040663456399E-2</v>
      </c>
      <c r="L1341" s="259">
        <v>53.15</v>
      </c>
      <c r="M1341" s="176">
        <f t="shared" si="356"/>
        <v>1.0545960406634565</v>
      </c>
      <c r="N1341" s="259">
        <v>1355.86</v>
      </c>
      <c r="O1341" s="168">
        <v>3.12</v>
      </c>
      <c r="P1341" s="175">
        <f t="shared" si="357"/>
        <v>6.6773675762439814E-3</v>
      </c>
      <c r="Q1341" s="259">
        <f t="shared" si="358"/>
        <v>165.828</v>
      </c>
      <c r="R1341" s="168">
        <f t="shared" si="359"/>
        <v>22.38999999999999</v>
      </c>
      <c r="S1341" s="170">
        <f t="shared" si="360"/>
        <v>4.7918673087212392E-2</v>
      </c>
      <c r="T1341" s="168" t="s">
        <v>502</v>
      </c>
      <c r="U1341" s="168" t="s">
        <v>364</v>
      </c>
      <c r="V1341" s="168" t="s">
        <v>348</v>
      </c>
      <c r="W1341" s="174">
        <v>1</v>
      </c>
      <c r="X1341" s="168" t="s">
        <v>148</v>
      </c>
    </row>
    <row r="1342" spans="2:24">
      <c r="B1342" s="658"/>
      <c r="C1342" s="443"/>
      <c r="D1342" s="205">
        <f t="shared" si="363"/>
        <v>6</v>
      </c>
      <c r="E1342" s="168" t="s">
        <v>418</v>
      </c>
      <c r="F1342" s="259">
        <v>1188.44</v>
      </c>
      <c r="G1342" s="168">
        <v>85.37</v>
      </c>
      <c r="H1342" s="168">
        <v>85.37</v>
      </c>
      <c r="I1342" s="176">
        <f t="shared" si="354"/>
        <v>1</v>
      </c>
      <c r="J1342" s="168">
        <v>6.66</v>
      </c>
      <c r="K1342" s="176">
        <f t="shared" si="355"/>
        <v>7.8013353637109054E-2</v>
      </c>
      <c r="L1342" s="259">
        <v>203.5</v>
      </c>
      <c r="M1342" s="176">
        <f t="shared" si="356"/>
        <v>1.078013353637109</v>
      </c>
      <c r="N1342" s="259">
        <v>1355.31</v>
      </c>
      <c r="O1342" s="168">
        <v>0.82</v>
      </c>
      <c r="P1342" s="175">
        <f t="shared" si="357"/>
        <v>9.6052477451095217E-3</v>
      </c>
      <c r="Q1342" s="259">
        <f t="shared" si="358"/>
        <v>166.86999999999998</v>
      </c>
      <c r="R1342" s="168">
        <f t="shared" si="359"/>
        <v>5.8399999999999963</v>
      </c>
      <c r="S1342" s="170">
        <f t="shared" si="360"/>
        <v>6.8408105891999485E-2</v>
      </c>
      <c r="T1342" s="168" t="s">
        <v>502</v>
      </c>
      <c r="U1342" s="168" t="s">
        <v>316</v>
      </c>
      <c r="V1342" s="168" t="s">
        <v>384</v>
      </c>
      <c r="W1342" s="174">
        <v>1</v>
      </c>
      <c r="X1342" s="168" t="s">
        <v>346</v>
      </c>
    </row>
    <row r="1343" spans="2:24">
      <c r="B1343" s="658"/>
      <c r="C1343" s="443"/>
      <c r="D1343" s="205">
        <f t="shared" si="363"/>
        <v>7</v>
      </c>
      <c r="E1343" s="168" t="s">
        <v>453</v>
      </c>
      <c r="F1343" s="259">
        <v>1161.8600000000001</v>
      </c>
      <c r="G1343" s="168">
        <v>66.86</v>
      </c>
      <c r="H1343" s="168">
        <v>66.86</v>
      </c>
      <c r="I1343" s="176">
        <f t="shared" si="354"/>
        <v>1</v>
      </c>
      <c r="J1343" s="168">
        <v>4.17</v>
      </c>
      <c r="K1343" s="176">
        <f t="shared" si="355"/>
        <v>6.2369129524379299E-2</v>
      </c>
      <c r="L1343" s="259">
        <v>318.32</v>
      </c>
      <c r="M1343" s="176">
        <f t="shared" si="356"/>
        <v>1.0623691295243793</v>
      </c>
      <c r="N1343" s="259">
        <v>1327.39</v>
      </c>
      <c r="O1343" s="168">
        <v>0.52</v>
      </c>
      <c r="P1343" s="175">
        <f t="shared" si="357"/>
        <v>7.7774454083158846E-3</v>
      </c>
      <c r="Q1343" s="259">
        <f t="shared" si="358"/>
        <v>165.5264</v>
      </c>
      <c r="R1343" s="168">
        <f t="shared" si="359"/>
        <v>3.6500000000000017</v>
      </c>
      <c r="S1343" s="170">
        <f t="shared" si="360"/>
        <v>5.4591684116063445E-2</v>
      </c>
      <c r="T1343" s="168" t="s">
        <v>502</v>
      </c>
      <c r="U1343" s="168" t="s">
        <v>364</v>
      </c>
      <c r="V1343" s="168" t="s">
        <v>366</v>
      </c>
      <c r="W1343" s="174">
        <v>1</v>
      </c>
      <c r="X1343" s="168" t="s">
        <v>143</v>
      </c>
    </row>
    <row r="1344" spans="2:24">
      <c r="B1344" s="658"/>
      <c r="C1344" s="443"/>
      <c r="D1344" s="205">
        <f t="shared" si="363"/>
        <v>8</v>
      </c>
      <c r="E1344" s="168" t="s">
        <v>370</v>
      </c>
      <c r="F1344" s="259">
        <v>1099.3899999999999</v>
      </c>
      <c r="G1344" s="168">
        <v>56.42</v>
      </c>
      <c r="H1344" s="168">
        <v>56.42</v>
      </c>
      <c r="I1344" s="176">
        <f t="shared" si="354"/>
        <v>1</v>
      </c>
      <c r="J1344" s="168">
        <v>3.96</v>
      </c>
      <c r="K1344" s="176">
        <f t="shared" si="355"/>
        <v>7.0187876639489541E-2</v>
      </c>
      <c r="L1344" s="259">
        <v>335.18</v>
      </c>
      <c r="M1344" s="176">
        <f t="shared" si="356"/>
        <v>1.0701878766394897</v>
      </c>
      <c r="N1344" s="259">
        <v>1327.31</v>
      </c>
      <c r="O1344" s="168">
        <v>0.68</v>
      </c>
      <c r="P1344" s="175">
        <f t="shared" si="357"/>
        <v>1.2052463665366891E-2</v>
      </c>
      <c r="Q1344" s="259">
        <f t="shared" si="358"/>
        <v>227.92240000000001</v>
      </c>
      <c r="R1344" s="168">
        <f t="shared" si="359"/>
        <v>3.2800000000000007</v>
      </c>
      <c r="S1344" s="170">
        <f t="shared" si="360"/>
        <v>5.8135412974122662E-2</v>
      </c>
      <c r="T1344" s="168" t="s">
        <v>502</v>
      </c>
      <c r="U1344" s="168" t="s">
        <v>364</v>
      </c>
      <c r="V1344" s="168" t="s">
        <v>366</v>
      </c>
      <c r="W1344" s="174">
        <v>1</v>
      </c>
      <c r="X1344" s="168" t="s">
        <v>151</v>
      </c>
    </row>
    <row r="1345" spans="2:24">
      <c r="B1345" s="658"/>
      <c r="C1345" s="443"/>
      <c r="D1345" s="205">
        <f t="shared" si="363"/>
        <v>9</v>
      </c>
      <c r="E1345" s="168" t="s">
        <v>350</v>
      </c>
      <c r="F1345" s="259">
        <v>849.44</v>
      </c>
      <c r="G1345" s="168">
        <v>101.89</v>
      </c>
      <c r="H1345" s="168">
        <v>101.89</v>
      </c>
      <c r="I1345" s="176">
        <f t="shared" si="354"/>
        <v>1</v>
      </c>
      <c r="J1345" s="168">
        <v>4.7699999999999996</v>
      </c>
      <c r="K1345" s="176">
        <f t="shared" si="355"/>
        <v>4.6815192855039746E-2</v>
      </c>
      <c r="L1345" s="259">
        <v>212.89</v>
      </c>
      <c r="M1345" s="176">
        <f t="shared" si="356"/>
        <v>1.0468151928550398</v>
      </c>
      <c r="N1345" s="259">
        <v>1015.49</v>
      </c>
      <c r="O1345" s="168">
        <v>0.78</v>
      </c>
      <c r="P1345" s="175">
        <f t="shared" si="357"/>
        <v>7.6553145549121604E-3</v>
      </c>
      <c r="Q1345" s="259">
        <f t="shared" si="358"/>
        <v>166.05420000000001</v>
      </c>
      <c r="R1345" s="168">
        <f t="shared" si="359"/>
        <v>3.9899999999999958</v>
      </c>
      <c r="S1345" s="170">
        <f t="shared" si="360"/>
        <v>3.915987830012755E-2</v>
      </c>
      <c r="T1345" s="168" t="s">
        <v>502</v>
      </c>
      <c r="U1345" s="168" t="s">
        <v>316</v>
      </c>
      <c r="V1345" s="168" t="s">
        <v>765</v>
      </c>
      <c r="W1345" s="174">
        <v>1</v>
      </c>
      <c r="X1345" s="168" t="s">
        <v>346</v>
      </c>
    </row>
    <row r="1346" spans="2:24">
      <c r="B1346" s="658"/>
      <c r="C1346" s="443"/>
      <c r="D1346" s="205">
        <f t="shared" si="363"/>
        <v>10</v>
      </c>
      <c r="E1346" s="168" t="s">
        <v>385</v>
      </c>
      <c r="F1346" s="259">
        <v>828.52</v>
      </c>
      <c r="G1346" s="168">
        <v>64.540000000000006</v>
      </c>
      <c r="H1346" s="168">
        <v>64.540000000000006</v>
      </c>
      <c r="I1346" s="176">
        <f t="shared" si="354"/>
        <v>1</v>
      </c>
      <c r="J1346" s="168">
        <v>3.02</v>
      </c>
      <c r="K1346" s="176">
        <f t="shared" si="355"/>
        <v>4.6792686705918803E-2</v>
      </c>
      <c r="L1346" s="259">
        <v>410.16</v>
      </c>
      <c r="M1346" s="176">
        <f t="shared" si="356"/>
        <v>1.0467926867059187</v>
      </c>
      <c r="N1346" s="259">
        <v>1238.68</v>
      </c>
      <c r="O1346" s="168">
        <v>1</v>
      </c>
      <c r="P1346" s="175">
        <f t="shared" si="357"/>
        <v>1.5494267121165167E-2</v>
      </c>
      <c r="Q1346" s="259">
        <f t="shared" si="358"/>
        <v>410.16</v>
      </c>
      <c r="R1346" s="168">
        <f t="shared" si="359"/>
        <v>2.019999999999996</v>
      </c>
      <c r="S1346" s="170">
        <f t="shared" si="360"/>
        <v>3.129841958475358E-2</v>
      </c>
      <c r="T1346" s="168" t="s">
        <v>502</v>
      </c>
      <c r="U1346" s="168" t="s">
        <v>316</v>
      </c>
      <c r="V1346" s="168" t="s">
        <v>348</v>
      </c>
      <c r="W1346" s="174">
        <v>1</v>
      </c>
      <c r="X1346" s="168" t="s">
        <v>346</v>
      </c>
    </row>
    <row r="1347" spans="2:24">
      <c r="B1347" s="657">
        <v>46004</v>
      </c>
      <c r="C1347" s="443" t="str">
        <f t="shared" ref="C1347" si="365">RIGHT(TEXT(B1347,"aaa"),1)</f>
        <v>六</v>
      </c>
      <c r="D1347" s="205">
        <f t="shared" si="363"/>
        <v>1</v>
      </c>
      <c r="E1347" s="168" t="s">
        <v>447</v>
      </c>
      <c r="F1347" s="259">
        <v>7743.6799999999994</v>
      </c>
      <c r="G1347" s="168">
        <v>69.23</v>
      </c>
      <c r="H1347" s="168">
        <v>98.16</v>
      </c>
      <c r="I1347" s="176">
        <f t="shared" si="354"/>
        <v>1.4178824209157879</v>
      </c>
      <c r="J1347" s="168">
        <v>0</v>
      </c>
      <c r="K1347" s="176">
        <f t="shared" si="355"/>
        <v>0</v>
      </c>
      <c r="L1347" s="259">
        <v>278.75</v>
      </c>
      <c r="M1347" s="176">
        <f t="shared" si="356"/>
        <v>1.4178824209157879</v>
      </c>
      <c r="N1347" s="259">
        <v>8064.24</v>
      </c>
      <c r="O1347" s="168">
        <v>1.1499999999999999</v>
      </c>
      <c r="P1347" s="175">
        <f t="shared" si="357"/>
        <v>1.6611295681063121E-2</v>
      </c>
      <c r="Q1347" s="259">
        <f t="shared" si="358"/>
        <v>320.5625</v>
      </c>
      <c r="R1347" s="168">
        <f t="shared" si="359"/>
        <v>27.779999999999994</v>
      </c>
      <c r="S1347" s="170">
        <f t="shared" si="360"/>
        <v>0.40127112523472475</v>
      </c>
      <c r="T1347" s="168" t="s">
        <v>497</v>
      </c>
      <c r="U1347" s="168" t="s">
        <v>355</v>
      </c>
      <c r="V1347" s="168" t="s">
        <v>448</v>
      </c>
      <c r="W1347" s="174">
        <v>1</v>
      </c>
      <c r="X1347" s="168" t="s">
        <v>346</v>
      </c>
    </row>
    <row r="1348" spans="2:24">
      <c r="B1348" s="658"/>
      <c r="C1348" s="443"/>
      <c r="D1348" s="205">
        <f t="shared" si="363"/>
        <v>2</v>
      </c>
      <c r="E1348" s="168" t="s">
        <v>388</v>
      </c>
      <c r="F1348" s="259">
        <v>6212.5</v>
      </c>
      <c r="G1348" s="168">
        <v>7580</v>
      </c>
      <c r="H1348" s="168">
        <v>7580</v>
      </c>
      <c r="I1348" s="176">
        <f t="shared" si="354"/>
        <v>1</v>
      </c>
      <c r="J1348" s="168">
        <v>350</v>
      </c>
      <c r="K1348" s="176">
        <f t="shared" si="355"/>
        <v>4.6174142480211081E-2</v>
      </c>
      <c r="L1348" s="259">
        <v>17.75</v>
      </c>
      <c r="M1348" s="176">
        <f t="shared" si="356"/>
        <v>1.0461741424802111</v>
      </c>
      <c r="N1348" s="259">
        <v>6212.5</v>
      </c>
      <c r="O1348" s="168">
        <v>0</v>
      </c>
      <c r="P1348" s="175">
        <f t="shared" si="357"/>
        <v>0</v>
      </c>
      <c r="Q1348" s="259">
        <f t="shared" si="358"/>
        <v>0</v>
      </c>
      <c r="R1348" s="168">
        <f t="shared" si="359"/>
        <v>350</v>
      </c>
      <c r="S1348" s="170">
        <f t="shared" si="360"/>
        <v>4.6174142480211081E-2</v>
      </c>
      <c r="T1348" s="168" t="s">
        <v>497</v>
      </c>
      <c r="U1348" s="168" t="s">
        <v>364</v>
      </c>
      <c r="V1348" s="168" t="s">
        <v>389</v>
      </c>
      <c r="W1348" s="174">
        <v>1</v>
      </c>
      <c r="X1348" s="168" t="s">
        <v>176</v>
      </c>
    </row>
    <row r="1349" spans="2:24">
      <c r="B1349" s="658"/>
      <c r="C1349" s="443"/>
      <c r="D1349" s="205">
        <f t="shared" si="363"/>
        <v>3</v>
      </c>
      <c r="E1349" s="168" t="s">
        <v>402</v>
      </c>
      <c r="F1349" s="259">
        <v>3094.42</v>
      </c>
      <c r="G1349" s="168">
        <v>96.67</v>
      </c>
      <c r="H1349" s="168">
        <v>96.67</v>
      </c>
      <c r="I1349" s="176">
        <f t="shared" si="354"/>
        <v>1</v>
      </c>
      <c r="J1349" s="168">
        <v>6.87</v>
      </c>
      <c r="K1349" s="176">
        <f t="shared" si="355"/>
        <v>7.1066514947760423E-2</v>
      </c>
      <c r="L1349" s="259">
        <v>487.31</v>
      </c>
      <c r="M1349" s="176">
        <f t="shared" si="356"/>
        <v>1.0710665149477605</v>
      </c>
      <c r="N1349" s="259">
        <v>3347.82</v>
      </c>
      <c r="O1349" s="168">
        <v>0.52</v>
      </c>
      <c r="P1349" s="175">
        <f t="shared" si="357"/>
        <v>5.3791248577635259E-3</v>
      </c>
      <c r="Q1349" s="259">
        <f t="shared" si="358"/>
        <v>253.40120000000002</v>
      </c>
      <c r="R1349" s="168">
        <f t="shared" si="359"/>
        <v>6.350000000000005</v>
      </c>
      <c r="S1349" s="170">
        <f t="shared" si="360"/>
        <v>6.5687390089996953E-2</v>
      </c>
      <c r="T1349" s="168" t="s">
        <v>502</v>
      </c>
      <c r="U1349" s="168" t="s">
        <v>316</v>
      </c>
      <c r="V1349" s="168" t="s">
        <v>444</v>
      </c>
      <c r="W1349" s="174">
        <v>1</v>
      </c>
      <c r="X1349" s="168" t="s">
        <v>200</v>
      </c>
    </row>
    <row r="1350" spans="2:24">
      <c r="B1350" s="658"/>
      <c r="C1350" s="443"/>
      <c r="D1350" s="205">
        <f t="shared" si="363"/>
        <v>4</v>
      </c>
      <c r="E1350" s="168" t="s">
        <v>516</v>
      </c>
      <c r="F1350" s="259">
        <v>2049.0499999999997</v>
      </c>
      <c r="G1350" s="168">
        <v>479.79</v>
      </c>
      <c r="H1350" s="168">
        <v>479.79</v>
      </c>
      <c r="I1350" s="176">
        <f t="shared" si="354"/>
        <v>1</v>
      </c>
      <c r="J1350" s="168">
        <v>34.11</v>
      </c>
      <c r="K1350" s="176">
        <f t="shared" si="355"/>
        <v>7.1093603451510029E-2</v>
      </c>
      <c r="L1350" s="259">
        <v>99.42</v>
      </c>
      <c r="M1350" s="176">
        <f t="shared" si="356"/>
        <v>1.0710936034515099</v>
      </c>
      <c r="N1350" s="259">
        <v>3391.22</v>
      </c>
      <c r="O1350" s="168">
        <v>13.5</v>
      </c>
      <c r="P1350" s="175">
        <f t="shared" si="357"/>
        <v>2.8137310073157003E-2</v>
      </c>
      <c r="Q1350" s="259">
        <f t="shared" si="358"/>
        <v>1342.17</v>
      </c>
      <c r="R1350" s="168">
        <f t="shared" si="359"/>
        <v>20.609999999999957</v>
      </c>
      <c r="S1350" s="170">
        <f t="shared" si="360"/>
        <v>4.2956293378352939E-2</v>
      </c>
      <c r="T1350" s="168" t="s">
        <v>502</v>
      </c>
      <c r="U1350" s="168" t="s">
        <v>316</v>
      </c>
      <c r="V1350" s="168" t="s">
        <v>564</v>
      </c>
      <c r="W1350" s="174">
        <v>1</v>
      </c>
      <c r="X1350" s="168" t="s">
        <v>169</v>
      </c>
    </row>
    <row r="1351" spans="2:24">
      <c r="B1351" s="658"/>
      <c r="C1351" s="443"/>
      <c r="D1351" s="205">
        <f t="shared" si="363"/>
        <v>5</v>
      </c>
      <c r="E1351" s="168" t="s">
        <v>365</v>
      </c>
      <c r="F1351" s="259">
        <v>1571.33</v>
      </c>
      <c r="G1351" s="168">
        <v>28.44</v>
      </c>
      <c r="H1351" s="168">
        <v>28.44</v>
      </c>
      <c r="I1351" s="176">
        <f t="shared" si="354"/>
        <v>1</v>
      </c>
      <c r="J1351" s="168">
        <v>2.2400000000000002</v>
      </c>
      <c r="K1351" s="176">
        <f t="shared" si="355"/>
        <v>7.8762306610407881E-2</v>
      </c>
      <c r="L1351" s="259">
        <v>814.16</v>
      </c>
      <c r="M1351" s="176">
        <f t="shared" si="356"/>
        <v>1.0787623066104077</v>
      </c>
      <c r="N1351" s="259">
        <v>1823.72</v>
      </c>
      <c r="O1351" s="168">
        <v>0.31</v>
      </c>
      <c r="P1351" s="175">
        <f t="shared" si="357"/>
        <v>1.090014064697609E-2</v>
      </c>
      <c r="Q1351" s="259">
        <f t="shared" si="358"/>
        <v>252.3896</v>
      </c>
      <c r="R1351" s="168">
        <f t="shared" si="359"/>
        <v>1.9299999999999984</v>
      </c>
      <c r="S1351" s="170">
        <f t="shared" si="360"/>
        <v>6.7862165963431725E-2</v>
      </c>
      <c r="T1351" s="168" t="s">
        <v>502</v>
      </c>
      <c r="U1351" s="168" t="s">
        <v>364</v>
      </c>
      <c r="V1351" s="168" t="s">
        <v>366</v>
      </c>
      <c r="W1351" s="174">
        <v>1</v>
      </c>
      <c r="X1351" s="168" t="s">
        <v>133</v>
      </c>
    </row>
    <row r="1352" spans="2:24">
      <c r="B1352" s="658"/>
      <c r="C1352" s="443"/>
      <c r="D1352" s="205">
        <f t="shared" si="363"/>
        <v>6</v>
      </c>
      <c r="E1352" s="168" t="s">
        <v>359</v>
      </c>
      <c r="F1352" s="259">
        <v>1508.41</v>
      </c>
      <c r="G1352" s="168">
        <v>71.13</v>
      </c>
      <c r="H1352" s="168">
        <v>71.13</v>
      </c>
      <c r="I1352" s="176">
        <f t="shared" si="354"/>
        <v>1</v>
      </c>
      <c r="J1352" s="168">
        <v>5.62</v>
      </c>
      <c r="K1352" s="176">
        <f t="shared" si="355"/>
        <v>7.901026289891748E-2</v>
      </c>
      <c r="L1352" s="259">
        <v>313.60000000000002</v>
      </c>
      <c r="M1352" s="176">
        <f t="shared" si="356"/>
        <v>1.0790102628989175</v>
      </c>
      <c r="N1352" s="259">
        <v>1762.43</v>
      </c>
      <c r="O1352" s="168">
        <v>0.81</v>
      </c>
      <c r="P1352" s="175">
        <f t="shared" si="357"/>
        <v>1.138760016870519E-2</v>
      </c>
      <c r="Q1352" s="259">
        <f t="shared" si="358"/>
        <v>254.01600000000005</v>
      </c>
      <c r="R1352" s="168">
        <f t="shared" si="359"/>
        <v>4.8100000000000041</v>
      </c>
      <c r="S1352" s="170">
        <f t="shared" si="360"/>
        <v>6.7622662730212349E-2</v>
      </c>
      <c r="T1352" s="168" t="s">
        <v>502</v>
      </c>
      <c r="U1352" s="168" t="s">
        <v>316</v>
      </c>
      <c r="V1352" s="168" t="s">
        <v>384</v>
      </c>
      <c r="W1352" s="174">
        <v>1</v>
      </c>
      <c r="X1352" s="168" t="s">
        <v>346</v>
      </c>
    </row>
    <row r="1353" spans="2:24">
      <c r="B1353" s="658"/>
      <c r="C1353" s="443"/>
      <c r="D1353" s="205">
        <f t="shared" si="363"/>
        <v>7</v>
      </c>
      <c r="E1353" s="168" t="s">
        <v>370</v>
      </c>
      <c r="F1353" s="259">
        <v>1367.53</v>
      </c>
      <c r="G1353" s="168">
        <v>68.12</v>
      </c>
      <c r="H1353" s="168">
        <v>68.12</v>
      </c>
      <c r="I1353" s="176">
        <f t="shared" si="354"/>
        <v>1</v>
      </c>
      <c r="J1353" s="168">
        <v>4.84</v>
      </c>
      <c r="K1353" s="176">
        <f t="shared" si="355"/>
        <v>7.1051086318261888E-2</v>
      </c>
      <c r="L1353" s="259">
        <v>335.18</v>
      </c>
      <c r="M1353" s="176">
        <f t="shared" si="356"/>
        <v>1.0710510863182618</v>
      </c>
      <c r="N1353" s="259">
        <v>1622.27</v>
      </c>
      <c r="O1353" s="168">
        <v>0.76</v>
      </c>
      <c r="P1353" s="175">
        <f t="shared" si="357"/>
        <v>1.115678214914856E-2</v>
      </c>
      <c r="Q1353" s="259">
        <f t="shared" si="358"/>
        <v>254.73680000000002</v>
      </c>
      <c r="R1353" s="168">
        <f t="shared" si="359"/>
        <v>4.0800000000000036</v>
      </c>
      <c r="S1353" s="170">
        <f t="shared" si="360"/>
        <v>5.9894304169113378E-2</v>
      </c>
      <c r="T1353" s="168" t="s">
        <v>502</v>
      </c>
      <c r="U1353" s="168" t="s">
        <v>364</v>
      </c>
      <c r="V1353" s="168" t="s">
        <v>366</v>
      </c>
      <c r="W1353" s="174">
        <v>1</v>
      </c>
      <c r="X1353" s="168" t="s">
        <v>151</v>
      </c>
    </row>
    <row r="1354" spans="2:24">
      <c r="B1354" s="658"/>
      <c r="C1354" s="443"/>
      <c r="D1354" s="205">
        <f t="shared" si="363"/>
        <v>8</v>
      </c>
      <c r="E1354" s="168" t="s">
        <v>453</v>
      </c>
      <c r="F1354" s="259">
        <v>1263.73</v>
      </c>
      <c r="G1354" s="168">
        <v>75.52</v>
      </c>
      <c r="H1354" s="168">
        <v>75.52</v>
      </c>
      <c r="I1354" s="176">
        <f t="shared" si="354"/>
        <v>1</v>
      </c>
      <c r="J1354" s="168">
        <v>4.7699999999999996</v>
      </c>
      <c r="K1354" s="176">
        <f t="shared" si="355"/>
        <v>6.3162076271186432E-2</v>
      </c>
      <c r="L1354" s="259">
        <v>318.32</v>
      </c>
      <c r="M1354" s="176">
        <f t="shared" si="356"/>
        <v>1.0631620762711864</v>
      </c>
      <c r="N1354" s="259">
        <v>1518.39</v>
      </c>
      <c r="O1354" s="168">
        <v>0.8</v>
      </c>
      <c r="P1354" s="175">
        <f t="shared" si="357"/>
        <v>1.0593220338983052E-2</v>
      </c>
      <c r="Q1354" s="259">
        <f t="shared" si="358"/>
        <v>254.65600000000001</v>
      </c>
      <c r="R1354" s="168">
        <f t="shared" si="359"/>
        <v>3.9699999999999962</v>
      </c>
      <c r="S1354" s="170">
        <f t="shared" si="360"/>
        <v>5.256885593220334E-2</v>
      </c>
      <c r="T1354" s="168" t="s">
        <v>502</v>
      </c>
      <c r="U1354" s="168" t="s">
        <v>364</v>
      </c>
      <c r="V1354" s="168" t="s">
        <v>366</v>
      </c>
      <c r="W1354" s="174">
        <v>1</v>
      </c>
      <c r="X1354" s="168" t="s">
        <v>143</v>
      </c>
    </row>
    <row r="1355" spans="2:24">
      <c r="B1355" s="658"/>
      <c r="C1355" s="443"/>
      <c r="D1355" s="205">
        <f t="shared" si="363"/>
        <v>9</v>
      </c>
      <c r="E1355" s="168" t="s">
        <v>416</v>
      </c>
      <c r="F1355" s="259">
        <v>1244.4399999999998</v>
      </c>
      <c r="G1355" s="168">
        <v>193.18</v>
      </c>
      <c r="H1355" s="168">
        <v>193.18</v>
      </c>
      <c r="I1355" s="176">
        <f t="shared" si="354"/>
        <v>1</v>
      </c>
      <c r="J1355" s="168">
        <v>13.74</v>
      </c>
      <c r="K1355" s="176">
        <f t="shared" si="355"/>
        <v>7.1125375297649854E-2</v>
      </c>
      <c r="L1355" s="259">
        <v>156.72999999999999</v>
      </c>
      <c r="M1355" s="176">
        <f t="shared" si="356"/>
        <v>1.07112537529765</v>
      </c>
      <c r="N1355" s="259">
        <v>2153.4699999999998</v>
      </c>
      <c r="O1355" s="168">
        <v>5.8</v>
      </c>
      <c r="P1355" s="175">
        <f t="shared" si="357"/>
        <v>3.0023811988818715E-2</v>
      </c>
      <c r="Q1355" s="259">
        <f t="shared" si="358"/>
        <v>909.03399999999988</v>
      </c>
      <c r="R1355" s="168">
        <f t="shared" si="359"/>
        <v>7.9400000000000093</v>
      </c>
      <c r="S1355" s="170">
        <f t="shared" si="360"/>
        <v>4.110156330883119E-2</v>
      </c>
      <c r="T1355" s="168" t="s">
        <v>502</v>
      </c>
      <c r="U1355" s="168" t="s">
        <v>316</v>
      </c>
      <c r="V1355" s="168" t="s">
        <v>384</v>
      </c>
      <c r="W1355" s="174">
        <v>1</v>
      </c>
      <c r="X1355" s="168" t="s">
        <v>346</v>
      </c>
    </row>
    <row r="1356" spans="2:24">
      <c r="B1356" s="658"/>
      <c r="C1356" s="443"/>
      <c r="D1356" s="205">
        <f t="shared" si="363"/>
        <v>10</v>
      </c>
      <c r="E1356" s="168" t="s">
        <v>424</v>
      </c>
      <c r="F1356" s="259">
        <v>990.84</v>
      </c>
      <c r="G1356" s="168">
        <v>73.86</v>
      </c>
      <c r="H1356" s="168">
        <v>73.86</v>
      </c>
      <c r="I1356" s="176">
        <f t="shared" si="354"/>
        <v>1</v>
      </c>
      <c r="J1356" s="168">
        <v>3.5</v>
      </c>
      <c r="K1356" s="176">
        <f t="shared" si="355"/>
        <v>4.7386948280530736E-2</v>
      </c>
      <c r="L1356" s="259">
        <v>355.14</v>
      </c>
      <c r="M1356" s="176">
        <f t="shared" si="356"/>
        <v>1.0473869482805307</v>
      </c>
      <c r="N1356" s="259">
        <v>1242.99</v>
      </c>
      <c r="O1356" s="168">
        <v>0.71</v>
      </c>
      <c r="P1356" s="175">
        <f t="shared" si="357"/>
        <v>9.6127809369076622E-3</v>
      </c>
      <c r="Q1356" s="259">
        <f t="shared" si="358"/>
        <v>252.14939999999999</v>
      </c>
      <c r="R1356" s="168">
        <f t="shared" si="359"/>
        <v>2.79</v>
      </c>
      <c r="S1356" s="170">
        <f t="shared" si="360"/>
        <v>3.7774167343623072E-2</v>
      </c>
      <c r="T1356" s="168" t="s">
        <v>502</v>
      </c>
      <c r="U1356" s="168" t="s">
        <v>364</v>
      </c>
      <c r="V1356" s="168" t="s">
        <v>366</v>
      </c>
      <c r="W1356" s="174">
        <v>1</v>
      </c>
      <c r="X1356" s="168" t="s">
        <v>140</v>
      </c>
    </row>
    <row r="1357" spans="2:24">
      <c r="B1357" s="657">
        <v>46005</v>
      </c>
      <c r="C1357" s="443" t="str">
        <f t="shared" ref="C1357" si="366">RIGHT(TEXT(B1357,"aaa"),1)</f>
        <v>日</v>
      </c>
      <c r="D1357" s="205">
        <f t="shared" si="363"/>
        <v>1</v>
      </c>
      <c r="E1357" s="168" t="s">
        <v>447</v>
      </c>
      <c r="F1357" s="259">
        <v>10740.24</v>
      </c>
      <c r="G1357" s="168">
        <v>97.82</v>
      </c>
      <c r="H1357" s="168">
        <v>136.09</v>
      </c>
      <c r="I1357" s="176">
        <f t="shared" si="354"/>
        <v>1.3912287875690044</v>
      </c>
      <c r="J1357" s="168">
        <v>0.26</v>
      </c>
      <c r="K1357" s="176">
        <f t="shared" si="355"/>
        <v>2.65794316090779E-3</v>
      </c>
      <c r="L1357" s="259">
        <v>278.75</v>
      </c>
      <c r="M1357" s="176">
        <f t="shared" si="356"/>
        <v>1.3938867307299121</v>
      </c>
      <c r="N1357" s="259">
        <v>10740.24</v>
      </c>
      <c r="O1357" s="168">
        <v>0</v>
      </c>
      <c r="P1357" s="175">
        <f t="shared" si="357"/>
        <v>0</v>
      </c>
      <c r="Q1357" s="259">
        <f t="shared" si="358"/>
        <v>0</v>
      </c>
      <c r="R1357" s="168">
        <f t="shared" si="359"/>
        <v>38.53</v>
      </c>
      <c r="S1357" s="170">
        <f t="shared" si="360"/>
        <v>0.39388673072991215</v>
      </c>
      <c r="T1357" s="168" t="s">
        <v>497</v>
      </c>
      <c r="U1357" s="168" t="s">
        <v>355</v>
      </c>
      <c r="V1357" s="168" t="s">
        <v>448</v>
      </c>
      <c r="W1357" s="174">
        <v>1</v>
      </c>
      <c r="X1357" s="168" t="s">
        <v>346</v>
      </c>
    </row>
    <row r="1358" spans="2:24">
      <c r="B1358" s="658"/>
      <c r="C1358" s="443"/>
      <c r="D1358" s="205">
        <f t="shared" si="363"/>
        <v>2</v>
      </c>
      <c r="E1358" s="168" t="s">
        <v>402</v>
      </c>
      <c r="F1358" s="259">
        <v>4259.0899999999992</v>
      </c>
      <c r="G1358" s="168">
        <v>111.12</v>
      </c>
      <c r="H1358" s="168">
        <v>111.12</v>
      </c>
      <c r="I1358" s="176">
        <f t="shared" si="354"/>
        <v>1</v>
      </c>
      <c r="J1358" s="168">
        <v>9.3000000000000007</v>
      </c>
      <c r="K1358" s="176">
        <f t="shared" si="355"/>
        <v>8.3693304535637156E-2</v>
      </c>
      <c r="L1358" s="259">
        <v>487.31</v>
      </c>
      <c r="M1358" s="176">
        <f t="shared" si="356"/>
        <v>1.0836933045356372</v>
      </c>
      <c r="N1358" s="259">
        <v>4531.9799999999996</v>
      </c>
      <c r="O1358" s="168">
        <v>0.56000000000000005</v>
      </c>
      <c r="P1358" s="175">
        <f t="shared" si="357"/>
        <v>5.0395968322534202E-3</v>
      </c>
      <c r="Q1358" s="259">
        <f t="shared" si="358"/>
        <v>272.89360000000005</v>
      </c>
      <c r="R1358" s="168">
        <f t="shared" si="359"/>
        <v>8.7399999999999967</v>
      </c>
      <c r="S1358" s="170">
        <f t="shared" si="360"/>
        <v>7.8653707703383702E-2</v>
      </c>
      <c r="T1358" s="168" t="s">
        <v>502</v>
      </c>
      <c r="U1358" s="168" t="s">
        <v>316</v>
      </c>
      <c r="V1358" s="168" t="s">
        <v>444</v>
      </c>
      <c r="W1358" s="174">
        <v>1</v>
      </c>
      <c r="X1358" s="168" t="s">
        <v>200</v>
      </c>
    </row>
    <row r="1359" spans="2:24">
      <c r="B1359" s="658"/>
      <c r="C1359" s="443"/>
      <c r="D1359" s="205">
        <f t="shared" si="363"/>
        <v>3</v>
      </c>
      <c r="E1359" s="168" t="s">
        <v>416</v>
      </c>
      <c r="F1359" s="259">
        <v>3278.79</v>
      </c>
      <c r="G1359" s="168">
        <v>270.64</v>
      </c>
      <c r="H1359" s="168">
        <v>270.64</v>
      </c>
      <c r="I1359" s="176">
        <f t="shared" si="354"/>
        <v>1</v>
      </c>
      <c r="J1359" s="168">
        <v>22.65</v>
      </c>
      <c r="K1359" s="176">
        <f t="shared" si="355"/>
        <v>8.369051138043157E-2</v>
      </c>
      <c r="L1359" s="259">
        <v>156.72999999999999</v>
      </c>
      <c r="M1359" s="176">
        <f t="shared" si="356"/>
        <v>1.0836905113804316</v>
      </c>
      <c r="N1359" s="259">
        <v>3549.93</v>
      </c>
      <c r="O1359" s="168">
        <v>1.73</v>
      </c>
      <c r="P1359" s="175">
        <f t="shared" si="357"/>
        <v>6.3922553946201598E-3</v>
      </c>
      <c r="Q1359" s="259">
        <f t="shared" si="358"/>
        <v>271.1429</v>
      </c>
      <c r="R1359" s="168">
        <f t="shared" si="359"/>
        <v>20.919999999999977</v>
      </c>
      <c r="S1359" s="170">
        <f t="shared" si="360"/>
        <v>7.7298255985811332E-2</v>
      </c>
      <c r="T1359" s="168" t="s">
        <v>502</v>
      </c>
      <c r="U1359" s="168" t="s">
        <v>316</v>
      </c>
      <c r="V1359" s="168" t="s">
        <v>384</v>
      </c>
      <c r="W1359" s="174">
        <v>1</v>
      </c>
      <c r="X1359" s="168" t="s">
        <v>346</v>
      </c>
    </row>
    <row r="1360" spans="2:24">
      <c r="B1360" s="658"/>
      <c r="C1360" s="443"/>
      <c r="D1360" s="205">
        <f t="shared" si="363"/>
        <v>4</v>
      </c>
      <c r="E1360" s="168" t="s">
        <v>365</v>
      </c>
      <c r="F1360" s="259">
        <v>2377.35</v>
      </c>
      <c r="G1360" s="168">
        <v>34.9</v>
      </c>
      <c r="H1360" s="168">
        <v>34.9</v>
      </c>
      <c r="I1360" s="176">
        <f t="shared" si="354"/>
        <v>1</v>
      </c>
      <c r="J1360" s="168">
        <v>3.25</v>
      </c>
      <c r="K1360" s="176">
        <f t="shared" si="355"/>
        <v>9.3123209169054449E-2</v>
      </c>
      <c r="L1360" s="259">
        <v>814.16</v>
      </c>
      <c r="M1360" s="176">
        <f t="shared" si="356"/>
        <v>1.0931232091690544</v>
      </c>
      <c r="N1360" s="259">
        <v>2646.02</v>
      </c>
      <c r="O1360" s="168">
        <v>0.33</v>
      </c>
      <c r="P1360" s="175">
        <f t="shared" si="357"/>
        <v>9.4555873925501448E-3</v>
      </c>
      <c r="Q1360" s="259">
        <f t="shared" si="358"/>
        <v>268.6728</v>
      </c>
      <c r="R1360" s="168">
        <f t="shared" si="359"/>
        <v>2.92</v>
      </c>
      <c r="S1360" s="170">
        <f t="shared" si="360"/>
        <v>8.3667621776504303E-2</v>
      </c>
      <c r="T1360" s="168" t="s">
        <v>502</v>
      </c>
      <c r="U1360" s="168" t="s">
        <v>364</v>
      </c>
      <c r="V1360" s="168" t="s">
        <v>366</v>
      </c>
      <c r="W1360" s="174">
        <v>1</v>
      </c>
      <c r="X1360" s="168" t="s">
        <v>133</v>
      </c>
    </row>
    <row r="1361" spans="2:24">
      <c r="B1361" s="658"/>
      <c r="C1361" s="443"/>
      <c r="D1361" s="205">
        <f t="shared" si="363"/>
        <v>5</v>
      </c>
      <c r="E1361" s="168" t="s">
        <v>516</v>
      </c>
      <c r="F1361" s="259">
        <v>2209.1200000000003</v>
      </c>
      <c r="G1361" s="168">
        <v>528.39</v>
      </c>
      <c r="H1361" s="168">
        <v>528.39</v>
      </c>
      <c r="I1361" s="176">
        <f t="shared" si="354"/>
        <v>1</v>
      </c>
      <c r="J1361" s="168">
        <v>44.23</v>
      </c>
      <c r="K1361" s="176">
        <f t="shared" si="355"/>
        <v>8.3707110278392852E-2</v>
      </c>
      <c r="L1361" s="259">
        <v>99.42</v>
      </c>
      <c r="M1361" s="176">
        <f t="shared" si="356"/>
        <v>1.0837071102783928</v>
      </c>
      <c r="N1361" s="259">
        <v>4397.3500000000004</v>
      </c>
      <c r="O1361" s="168">
        <v>22.01</v>
      </c>
      <c r="P1361" s="175">
        <f t="shared" si="357"/>
        <v>4.1654838282329347E-2</v>
      </c>
      <c r="Q1361" s="259">
        <f t="shared" si="358"/>
        <v>2188.2342000000003</v>
      </c>
      <c r="R1361" s="168">
        <f t="shared" si="359"/>
        <v>22.220000000000017</v>
      </c>
      <c r="S1361" s="170">
        <f t="shared" si="360"/>
        <v>4.2052271996063546E-2</v>
      </c>
      <c r="T1361" s="168" t="s">
        <v>502</v>
      </c>
      <c r="U1361" s="168" t="s">
        <v>316</v>
      </c>
      <c r="V1361" s="168" t="s">
        <v>564</v>
      </c>
      <c r="W1361" s="174">
        <v>1</v>
      </c>
      <c r="X1361" s="168" t="s">
        <v>169</v>
      </c>
    </row>
    <row r="1362" spans="2:24">
      <c r="B1362" s="658"/>
      <c r="C1362" s="443"/>
      <c r="D1362" s="205">
        <f t="shared" si="363"/>
        <v>6</v>
      </c>
      <c r="E1362" s="168" t="s">
        <v>370</v>
      </c>
      <c r="F1362" s="259">
        <v>1927.2800000000002</v>
      </c>
      <c r="G1362" s="168">
        <v>78.31</v>
      </c>
      <c r="H1362" s="168">
        <v>78.31</v>
      </c>
      <c r="I1362" s="176">
        <f t="shared" si="354"/>
        <v>1</v>
      </c>
      <c r="J1362" s="168">
        <v>6.56</v>
      </c>
      <c r="K1362" s="176">
        <f t="shared" si="355"/>
        <v>8.3769633507853394E-2</v>
      </c>
      <c r="L1362" s="259">
        <v>335.18</v>
      </c>
      <c r="M1362" s="176">
        <f t="shared" si="356"/>
        <v>1.0837696335078535</v>
      </c>
      <c r="N1362" s="259">
        <v>2198.7800000000002</v>
      </c>
      <c r="O1362" s="168">
        <v>0.81</v>
      </c>
      <c r="P1362" s="175">
        <f t="shared" si="357"/>
        <v>1.0343506576427021E-2</v>
      </c>
      <c r="Q1362" s="259">
        <f t="shared" si="358"/>
        <v>271.49580000000003</v>
      </c>
      <c r="R1362" s="168">
        <f t="shared" si="359"/>
        <v>5.7500000000000018</v>
      </c>
      <c r="S1362" s="170">
        <f t="shared" si="360"/>
        <v>7.3426126931426403E-2</v>
      </c>
      <c r="T1362" s="168" t="s">
        <v>502</v>
      </c>
      <c r="U1362" s="168" t="s">
        <v>364</v>
      </c>
      <c r="V1362" s="168" t="s">
        <v>366</v>
      </c>
      <c r="W1362" s="174">
        <v>1</v>
      </c>
      <c r="X1362" s="168" t="s">
        <v>151</v>
      </c>
    </row>
    <row r="1363" spans="2:24">
      <c r="B1363" s="658"/>
      <c r="C1363" s="443"/>
      <c r="D1363" s="205">
        <f t="shared" si="363"/>
        <v>7</v>
      </c>
      <c r="E1363" s="168" t="s">
        <v>453</v>
      </c>
      <c r="F1363" s="259">
        <v>1887.64</v>
      </c>
      <c r="G1363" s="168">
        <v>91.09</v>
      </c>
      <c r="H1363" s="168">
        <v>91.09</v>
      </c>
      <c r="I1363" s="176">
        <f t="shared" si="354"/>
        <v>1</v>
      </c>
      <c r="J1363" s="168">
        <v>6.78</v>
      </c>
      <c r="K1363" s="176">
        <f t="shared" si="355"/>
        <v>7.4431880557690192E-2</v>
      </c>
      <c r="L1363" s="259">
        <v>318.32</v>
      </c>
      <c r="M1363" s="176">
        <f t="shared" si="356"/>
        <v>1.0744318805576902</v>
      </c>
      <c r="N1363" s="259">
        <v>2158.21</v>
      </c>
      <c r="O1363" s="168">
        <v>0.85</v>
      </c>
      <c r="P1363" s="175">
        <f t="shared" si="357"/>
        <v>9.3314304533977377E-3</v>
      </c>
      <c r="Q1363" s="259">
        <f t="shared" si="358"/>
        <v>270.572</v>
      </c>
      <c r="R1363" s="168">
        <f t="shared" si="359"/>
        <v>5.9300000000000015</v>
      </c>
      <c r="S1363" s="170">
        <f t="shared" si="360"/>
        <v>6.5100450104292468E-2</v>
      </c>
      <c r="T1363" s="168" t="s">
        <v>502</v>
      </c>
      <c r="U1363" s="168" t="s">
        <v>364</v>
      </c>
      <c r="V1363" s="168" t="s">
        <v>366</v>
      </c>
      <c r="W1363" s="174">
        <v>1</v>
      </c>
      <c r="X1363" s="168" t="s">
        <v>143</v>
      </c>
    </row>
    <row r="1364" spans="2:24">
      <c r="B1364" s="658"/>
      <c r="C1364" s="443"/>
      <c r="D1364" s="205">
        <f t="shared" si="363"/>
        <v>8</v>
      </c>
      <c r="E1364" s="168" t="s">
        <v>388</v>
      </c>
      <c r="F1364" s="259">
        <v>1775</v>
      </c>
      <c r="G1364" s="168">
        <v>10693</v>
      </c>
      <c r="H1364" s="168">
        <v>10693</v>
      </c>
      <c r="I1364" s="176">
        <f t="shared" si="354"/>
        <v>1</v>
      </c>
      <c r="J1364" s="168">
        <v>100</v>
      </c>
      <c r="K1364" s="176">
        <f t="shared" si="355"/>
        <v>9.3519124660993175E-3</v>
      </c>
      <c r="L1364" s="259">
        <v>17.75</v>
      </c>
      <c r="M1364" s="176">
        <f t="shared" si="356"/>
        <v>1.0093519124660992</v>
      </c>
      <c r="N1364" s="259">
        <v>1775</v>
      </c>
      <c r="O1364" s="168">
        <v>0</v>
      </c>
      <c r="P1364" s="175">
        <f t="shared" si="357"/>
        <v>0</v>
      </c>
      <c r="Q1364" s="259">
        <f t="shared" si="358"/>
        <v>0</v>
      </c>
      <c r="R1364" s="168">
        <f t="shared" si="359"/>
        <v>100</v>
      </c>
      <c r="S1364" s="170">
        <f t="shared" si="360"/>
        <v>9.3519124660993175E-3</v>
      </c>
      <c r="T1364" s="168" t="s">
        <v>497</v>
      </c>
      <c r="U1364" s="168" t="s">
        <v>364</v>
      </c>
      <c r="V1364" s="168" t="s">
        <v>389</v>
      </c>
      <c r="W1364" s="174">
        <v>1</v>
      </c>
      <c r="X1364" s="168" t="s">
        <v>176</v>
      </c>
    </row>
    <row r="1365" spans="2:24">
      <c r="B1365" s="658"/>
      <c r="C1365" s="443"/>
      <c r="D1365" s="205">
        <f t="shared" si="363"/>
        <v>9</v>
      </c>
      <c r="E1365" s="168" t="s">
        <v>385</v>
      </c>
      <c r="F1365" s="259">
        <v>1706.26</v>
      </c>
      <c r="G1365" s="168">
        <v>86.32</v>
      </c>
      <c r="H1365" s="168">
        <v>86.32</v>
      </c>
      <c r="I1365" s="176">
        <f t="shared" si="354"/>
        <v>1</v>
      </c>
      <c r="J1365" s="168">
        <v>4.82</v>
      </c>
      <c r="K1365" s="176">
        <f t="shared" si="355"/>
        <v>5.5838739573679338E-2</v>
      </c>
      <c r="L1365" s="259">
        <v>410.16</v>
      </c>
      <c r="M1365" s="176">
        <f t="shared" si="356"/>
        <v>1.0558387395736792</v>
      </c>
      <c r="N1365" s="259">
        <v>1976.97</v>
      </c>
      <c r="O1365" s="168">
        <v>0.66</v>
      </c>
      <c r="P1365" s="175">
        <f t="shared" si="357"/>
        <v>7.645968489341984E-3</v>
      </c>
      <c r="Q1365" s="259">
        <f t="shared" si="358"/>
        <v>270.7056</v>
      </c>
      <c r="R1365" s="168">
        <f t="shared" si="359"/>
        <v>4.159999999999993</v>
      </c>
      <c r="S1365" s="170">
        <f t="shared" si="360"/>
        <v>4.8192771084337276E-2</v>
      </c>
      <c r="T1365" s="168" t="s">
        <v>502</v>
      </c>
      <c r="U1365" s="168" t="s">
        <v>316</v>
      </c>
      <c r="V1365" s="168" t="s">
        <v>348</v>
      </c>
      <c r="W1365" s="174">
        <v>1</v>
      </c>
      <c r="X1365" s="168" t="s">
        <v>346</v>
      </c>
    </row>
    <row r="1366" spans="2:24">
      <c r="B1366" s="658"/>
      <c r="C1366" s="443"/>
      <c r="D1366" s="205">
        <f t="shared" si="363"/>
        <v>10</v>
      </c>
      <c r="E1366" s="168" t="s">
        <v>369</v>
      </c>
      <c r="F1366" s="259">
        <v>1441.71</v>
      </c>
      <c r="G1366" s="168">
        <v>78.95</v>
      </c>
      <c r="H1366" s="168">
        <v>78.95</v>
      </c>
      <c r="I1366" s="176">
        <f t="shared" si="354"/>
        <v>1</v>
      </c>
      <c r="J1366" s="168">
        <v>4.41</v>
      </c>
      <c r="K1366" s="176">
        <f t="shared" si="355"/>
        <v>5.5858138062064598E-2</v>
      </c>
      <c r="L1366" s="259">
        <v>388.6</v>
      </c>
      <c r="M1366" s="176">
        <f t="shared" si="356"/>
        <v>1.0558581380620646</v>
      </c>
      <c r="N1366" s="259">
        <v>1713.73</v>
      </c>
      <c r="O1366" s="168">
        <v>0.7</v>
      </c>
      <c r="P1366" s="175">
        <f t="shared" si="357"/>
        <v>8.8663711209626336E-3</v>
      </c>
      <c r="Q1366" s="259">
        <f t="shared" si="358"/>
        <v>272.02</v>
      </c>
      <c r="R1366" s="168">
        <f t="shared" si="359"/>
        <v>3.7099999999999964</v>
      </c>
      <c r="S1366" s="170">
        <f t="shared" si="360"/>
        <v>4.6991766941101916E-2</v>
      </c>
      <c r="T1366" s="168" t="s">
        <v>502</v>
      </c>
      <c r="U1366" s="168" t="s">
        <v>364</v>
      </c>
      <c r="V1366" s="168" t="s">
        <v>366</v>
      </c>
      <c r="W1366" s="174">
        <v>1</v>
      </c>
      <c r="X1366" s="168" t="s">
        <v>149</v>
      </c>
    </row>
    <row r="1367" spans="2:24">
      <c r="B1367" s="657">
        <v>46006</v>
      </c>
      <c r="C1367" s="443" t="str">
        <f t="shared" ref="C1367" si="367">RIGHT(TEXT(B1367,"aaa"),1)</f>
        <v>一</v>
      </c>
      <c r="D1367" s="205">
        <f t="shared" si="363"/>
        <v>1</v>
      </c>
      <c r="E1367" s="168" t="s">
        <v>447</v>
      </c>
      <c r="F1367" s="259">
        <v>10765.33</v>
      </c>
      <c r="G1367" s="168">
        <v>88.38</v>
      </c>
      <c r="H1367" s="168">
        <v>127</v>
      </c>
      <c r="I1367" s="176">
        <f t="shared" si="354"/>
        <v>1.4369766915591764</v>
      </c>
      <c r="J1367" s="168">
        <v>0</v>
      </c>
      <c r="K1367" s="176">
        <f t="shared" si="355"/>
        <v>0</v>
      </c>
      <c r="L1367" s="259">
        <v>278.75</v>
      </c>
      <c r="M1367" s="176">
        <f t="shared" si="356"/>
        <v>1.4369766915591764</v>
      </c>
      <c r="N1367" s="259">
        <v>10765.33</v>
      </c>
      <c r="O1367" s="168">
        <v>0</v>
      </c>
      <c r="P1367" s="175">
        <f t="shared" si="357"/>
        <v>0</v>
      </c>
      <c r="Q1367" s="259">
        <f t="shared" si="358"/>
        <v>0</v>
      </c>
      <c r="R1367" s="168">
        <f t="shared" si="359"/>
        <v>38.620000000000005</v>
      </c>
      <c r="S1367" s="170">
        <f t="shared" si="360"/>
        <v>0.43697669155917634</v>
      </c>
      <c r="T1367" s="168" t="s">
        <v>497</v>
      </c>
      <c r="U1367" s="168" t="s">
        <v>355</v>
      </c>
      <c r="V1367" s="168" t="s">
        <v>448</v>
      </c>
      <c r="W1367" s="174">
        <v>1</v>
      </c>
      <c r="X1367" s="168" t="s">
        <v>346</v>
      </c>
    </row>
    <row r="1368" spans="2:24">
      <c r="B1368" s="658"/>
      <c r="C1368" s="443"/>
      <c r="D1368" s="205">
        <f t="shared" si="363"/>
        <v>2</v>
      </c>
      <c r="E1368" s="168" t="s">
        <v>388</v>
      </c>
      <c r="F1368" s="259">
        <v>3550</v>
      </c>
      <c r="G1368" s="168">
        <v>9852</v>
      </c>
      <c r="H1368" s="168">
        <v>9852</v>
      </c>
      <c r="I1368" s="176">
        <f t="shared" si="354"/>
        <v>1</v>
      </c>
      <c r="J1368" s="168">
        <v>200</v>
      </c>
      <c r="K1368" s="176">
        <f t="shared" si="355"/>
        <v>2.0300446609825416E-2</v>
      </c>
      <c r="L1368" s="259">
        <v>17.75</v>
      </c>
      <c r="M1368" s="176">
        <f t="shared" si="356"/>
        <v>1.0203004466098253</v>
      </c>
      <c r="N1368" s="259">
        <v>3550</v>
      </c>
      <c r="O1368" s="168">
        <v>0</v>
      </c>
      <c r="P1368" s="175">
        <f t="shared" si="357"/>
        <v>0</v>
      </c>
      <c r="Q1368" s="259">
        <f t="shared" si="358"/>
        <v>0</v>
      </c>
      <c r="R1368" s="168">
        <f t="shared" si="359"/>
        <v>200</v>
      </c>
      <c r="S1368" s="170">
        <f t="shared" si="360"/>
        <v>2.0300446609825416E-2</v>
      </c>
      <c r="T1368" s="168" t="s">
        <v>497</v>
      </c>
      <c r="U1368" s="168" t="s">
        <v>364</v>
      </c>
      <c r="V1368" s="168" t="s">
        <v>389</v>
      </c>
      <c r="W1368" s="174">
        <v>1</v>
      </c>
      <c r="X1368" s="168" t="s">
        <v>176</v>
      </c>
    </row>
    <row r="1369" spans="2:24">
      <c r="B1369" s="658"/>
      <c r="C1369" s="443"/>
      <c r="D1369" s="205">
        <f t="shared" si="363"/>
        <v>3</v>
      </c>
      <c r="E1369" s="168" t="s">
        <v>416</v>
      </c>
      <c r="F1369" s="259">
        <v>2181.6799999999998</v>
      </c>
      <c r="G1369" s="168">
        <v>247.11</v>
      </c>
      <c r="H1369" s="168">
        <v>247.11</v>
      </c>
      <c r="I1369" s="176">
        <f t="shared" si="354"/>
        <v>1</v>
      </c>
      <c r="J1369" s="168">
        <v>15.76</v>
      </c>
      <c r="K1369" s="176">
        <f t="shared" si="355"/>
        <v>6.3777265185544899E-2</v>
      </c>
      <c r="L1369" s="259">
        <v>156.72999999999999</v>
      </c>
      <c r="M1369" s="176">
        <f t="shared" si="356"/>
        <v>1.0637772651855448</v>
      </c>
      <c r="N1369" s="259">
        <v>2470.06</v>
      </c>
      <c r="O1369" s="168">
        <v>1.84</v>
      </c>
      <c r="P1369" s="175">
        <f t="shared" si="357"/>
        <v>7.4460766460280846E-3</v>
      </c>
      <c r="Q1369" s="259">
        <f t="shared" si="358"/>
        <v>288.38319999999999</v>
      </c>
      <c r="R1369" s="168">
        <f t="shared" si="359"/>
        <v>13.919999999999991</v>
      </c>
      <c r="S1369" s="170">
        <f t="shared" si="360"/>
        <v>5.6331188539516776E-2</v>
      </c>
      <c r="T1369" s="168" t="s">
        <v>502</v>
      </c>
      <c r="U1369" s="168" t="s">
        <v>316</v>
      </c>
      <c r="V1369" s="168" t="s">
        <v>384</v>
      </c>
      <c r="W1369" s="174">
        <v>1</v>
      </c>
      <c r="X1369" s="168" t="s">
        <v>346</v>
      </c>
    </row>
    <row r="1370" spans="2:24">
      <c r="B1370" s="658"/>
      <c r="C1370" s="443"/>
      <c r="D1370" s="205">
        <f t="shared" si="363"/>
        <v>4</v>
      </c>
      <c r="E1370" s="168" t="s">
        <v>402</v>
      </c>
      <c r="F1370" s="259">
        <v>2041.8300000000002</v>
      </c>
      <c r="G1370" s="168">
        <v>76.709999999999994</v>
      </c>
      <c r="H1370" s="168">
        <v>76.709999999999994</v>
      </c>
      <c r="I1370" s="176">
        <f t="shared" si="354"/>
        <v>1</v>
      </c>
      <c r="J1370" s="168">
        <v>4.78</v>
      </c>
      <c r="K1370" s="176">
        <f t="shared" si="355"/>
        <v>6.2312605918393958E-2</v>
      </c>
      <c r="L1370" s="259">
        <v>487.31</v>
      </c>
      <c r="M1370" s="176">
        <f t="shared" si="356"/>
        <v>1.062312605918394</v>
      </c>
      <c r="N1370" s="259">
        <v>2329.34</v>
      </c>
      <c r="O1370" s="168">
        <v>0.59</v>
      </c>
      <c r="P1370" s="175">
        <f t="shared" si="357"/>
        <v>7.6913049146134799E-3</v>
      </c>
      <c r="Q1370" s="259">
        <f t="shared" si="358"/>
        <v>287.5129</v>
      </c>
      <c r="R1370" s="168">
        <f t="shared" si="359"/>
        <v>4.1900000000000013</v>
      </c>
      <c r="S1370" s="170">
        <f t="shared" si="360"/>
        <v>5.4621301003780494E-2</v>
      </c>
      <c r="T1370" s="168" t="s">
        <v>502</v>
      </c>
      <c r="U1370" s="168" t="s">
        <v>316</v>
      </c>
      <c r="V1370" s="168" t="s">
        <v>444</v>
      </c>
      <c r="W1370" s="174">
        <v>1</v>
      </c>
      <c r="X1370" s="168" t="s">
        <v>200</v>
      </c>
    </row>
    <row r="1371" spans="2:24">
      <c r="B1371" s="658"/>
      <c r="C1371" s="443"/>
      <c r="D1371" s="205">
        <f t="shared" si="363"/>
        <v>5</v>
      </c>
      <c r="E1371" s="168" t="s">
        <v>385</v>
      </c>
      <c r="F1371" s="259">
        <v>1890.83</v>
      </c>
      <c r="G1371" s="168">
        <v>86.44</v>
      </c>
      <c r="H1371" s="168">
        <v>86.44</v>
      </c>
      <c r="I1371" s="176">
        <f t="shared" si="354"/>
        <v>1</v>
      </c>
      <c r="J1371" s="168">
        <v>5.27</v>
      </c>
      <c r="K1371" s="176">
        <f t="shared" si="355"/>
        <v>6.0967144840351685E-2</v>
      </c>
      <c r="L1371" s="259">
        <v>410.16</v>
      </c>
      <c r="M1371" s="176">
        <f t="shared" si="356"/>
        <v>1.0609671448403517</v>
      </c>
      <c r="N1371" s="259">
        <v>2161.54</v>
      </c>
      <c r="O1371" s="168">
        <v>0.66</v>
      </c>
      <c r="P1371" s="175">
        <f t="shared" si="357"/>
        <v>7.635354002776493E-3</v>
      </c>
      <c r="Q1371" s="259">
        <f t="shared" si="358"/>
        <v>270.7056</v>
      </c>
      <c r="R1371" s="168">
        <f t="shared" si="359"/>
        <v>4.6099999999999959</v>
      </c>
      <c r="S1371" s="170">
        <f t="shared" si="360"/>
        <v>5.3331790837575152E-2</v>
      </c>
      <c r="T1371" s="168" t="s">
        <v>502</v>
      </c>
      <c r="U1371" s="168" t="s">
        <v>316</v>
      </c>
      <c r="V1371" s="168" t="s">
        <v>348</v>
      </c>
      <c r="W1371" s="174">
        <v>1</v>
      </c>
      <c r="X1371" s="168" t="s">
        <v>346</v>
      </c>
    </row>
    <row r="1372" spans="2:24">
      <c r="B1372" s="658"/>
      <c r="C1372" s="443"/>
      <c r="D1372" s="205">
        <f t="shared" si="363"/>
        <v>6</v>
      </c>
      <c r="E1372" s="168" t="s">
        <v>424</v>
      </c>
      <c r="F1372" s="259">
        <v>1715.33</v>
      </c>
      <c r="G1372" s="168">
        <v>91.62</v>
      </c>
      <c r="H1372" s="168">
        <v>91.62</v>
      </c>
      <c r="I1372" s="176">
        <f t="shared" si="354"/>
        <v>1</v>
      </c>
      <c r="J1372" s="168">
        <v>5.56</v>
      </c>
      <c r="K1372" s="176">
        <f t="shared" si="355"/>
        <v>6.0685439860292505E-2</v>
      </c>
      <c r="L1372" s="259">
        <v>355.14</v>
      </c>
      <c r="M1372" s="176">
        <f t="shared" si="356"/>
        <v>1.0606854398602925</v>
      </c>
      <c r="N1372" s="259">
        <v>1974.58</v>
      </c>
      <c r="O1372" s="168">
        <v>0.73</v>
      </c>
      <c r="P1372" s="175">
        <f t="shared" si="357"/>
        <v>7.9676926435276133E-3</v>
      </c>
      <c r="Q1372" s="259">
        <f t="shared" si="358"/>
        <v>259.25219999999996</v>
      </c>
      <c r="R1372" s="168">
        <f t="shared" si="359"/>
        <v>4.8300000000000018</v>
      </c>
      <c r="S1372" s="170">
        <f t="shared" si="360"/>
        <v>5.2717747216764914E-2</v>
      </c>
      <c r="T1372" s="168" t="s">
        <v>502</v>
      </c>
      <c r="U1372" s="168" t="s">
        <v>364</v>
      </c>
      <c r="V1372" s="168" t="s">
        <v>366</v>
      </c>
      <c r="W1372" s="174">
        <v>1</v>
      </c>
      <c r="X1372" s="168" t="s">
        <v>140</v>
      </c>
    </row>
    <row r="1373" spans="2:24">
      <c r="B1373" s="658"/>
      <c r="C1373" s="443"/>
      <c r="D1373" s="205">
        <f t="shared" si="363"/>
        <v>7</v>
      </c>
      <c r="E1373" s="168" t="s">
        <v>354</v>
      </c>
      <c r="F1373" s="259">
        <v>1636.03</v>
      </c>
      <c r="G1373" s="168">
        <v>306.08</v>
      </c>
      <c r="H1373" s="168">
        <v>306.08</v>
      </c>
      <c r="I1373" s="176">
        <f t="shared" si="354"/>
        <v>1</v>
      </c>
      <c r="J1373" s="168">
        <v>19.89</v>
      </c>
      <c r="K1373" s="176">
        <f t="shared" si="355"/>
        <v>6.4983010977522224E-2</v>
      </c>
      <c r="L1373" s="259">
        <v>95.34</v>
      </c>
      <c r="M1373" s="176">
        <f t="shared" si="356"/>
        <v>1.0649830109775222</v>
      </c>
      <c r="N1373" s="259">
        <v>1896.31</v>
      </c>
      <c r="O1373" s="168">
        <v>2.73</v>
      </c>
      <c r="P1373" s="175">
        <f t="shared" si="357"/>
        <v>8.9192368008363838E-3</v>
      </c>
      <c r="Q1373" s="259">
        <f t="shared" si="358"/>
        <v>260.27820000000003</v>
      </c>
      <c r="R1373" s="168">
        <f t="shared" si="359"/>
        <v>17.159999999999986</v>
      </c>
      <c r="S1373" s="170">
        <f t="shared" si="360"/>
        <v>5.6063774176685788E-2</v>
      </c>
      <c r="T1373" s="168" t="s">
        <v>502</v>
      </c>
      <c r="U1373" s="168" t="s">
        <v>316</v>
      </c>
      <c r="V1373" s="168" t="s">
        <v>445</v>
      </c>
      <c r="W1373" s="174">
        <v>1</v>
      </c>
      <c r="X1373" s="168" t="s">
        <v>346</v>
      </c>
    </row>
    <row r="1374" spans="2:24">
      <c r="B1374" s="658"/>
      <c r="C1374" s="443"/>
      <c r="D1374" s="205">
        <f t="shared" si="363"/>
        <v>8</v>
      </c>
      <c r="E1374" s="168" t="s">
        <v>370</v>
      </c>
      <c r="F1374" s="259">
        <v>1521.72</v>
      </c>
      <c r="G1374" s="168">
        <v>76.28</v>
      </c>
      <c r="H1374" s="168">
        <v>76.28</v>
      </c>
      <c r="I1374" s="176">
        <f t="shared" si="354"/>
        <v>1</v>
      </c>
      <c r="J1374" s="168">
        <v>5.32</v>
      </c>
      <c r="K1374" s="176">
        <f t="shared" si="355"/>
        <v>6.9743051914001056E-2</v>
      </c>
      <c r="L1374" s="259">
        <v>335.18</v>
      </c>
      <c r="M1374" s="176">
        <f t="shared" si="356"/>
        <v>1.069743051914001</v>
      </c>
      <c r="N1374" s="259">
        <v>1783.16</v>
      </c>
      <c r="O1374" s="168">
        <v>0.78</v>
      </c>
      <c r="P1374" s="175">
        <f t="shared" si="357"/>
        <v>1.0225485055060305E-2</v>
      </c>
      <c r="Q1374" s="259">
        <f t="shared" si="358"/>
        <v>261.44040000000001</v>
      </c>
      <c r="R1374" s="168">
        <f t="shared" si="359"/>
        <v>4.5399999999999929</v>
      </c>
      <c r="S1374" s="170">
        <f t="shared" si="360"/>
        <v>5.9517566858940649E-2</v>
      </c>
      <c r="T1374" s="168" t="s">
        <v>502</v>
      </c>
      <c r="U1374" s="168" t="s">
        <v>364</v>
      </c>
      <c r="V1374" s="168" t="s">
        <v>366</v>
      </c>
      <c r="W1374" s="174">
        <v>1</v>
      </c>
      <c r="X1374" s="168" t="s">
        <v>151</v>
      </c>
    </row>
    <row r="1375" spans="2:24">
      <c r="B1375" s="658"/>
      <c r="C1375" s="443"/>
      <c r="D1375" s="205">
        <f t="shared" si="363"/>
        <v>9</v>
      </c>
      <c r="E1375" s="168" t="s">
        <v>365</v>
      </c>
      <c r="F1375" s="259">
        <v>1514.34</v>
      </c>
      <c r="G1375" s="168">
        <v>32.43</v>
      </c>
      <c r="H1375" s="168">
        <v>32.43</v>
      </c>
      <c r="I1375" s="176">
        <f t="shared" ref="I1375:I1438" si="368">H1375/G1375</f>
        <v>1</v>
      </c>
      <c r="J1375" s="168">
        <v>2.1800000000000002</v>
      </c>
      <c r="K1375" s="176">
        <f t="shared" ref="K1375:K1438" si="369">J1375/G1375</f>
        <v>6.7221708294788782E-2</v>
      </c>
      <c r="L1375" s="259">
        <v>814.16</v>
      </c>
      <c r="M1375" s="176">
        <f t="shared" ref="M1375:M1438" si="370">(H1375+J1375)/G1375</f>
        <v>1.0672217082947888</v>
      </c>
      <c r="N1375" s="259">
        <v>1774.87</v>
      </c>
      <c r="O1375" s="168">
        <v>0.32</v>
      </c>
      <c r="P1375" s="175">
        <f t="shared" ref="P1375:P1438" si="371">O1375/G1375</f>
        <v>9.8674067221708305E-3</v>
      </c>
      <c r="Q1375" s="259">
        <f t="shared" ref="Q1375:Q1438" si="372">O1375*L1375</f>
        <v>260.53120000000001</v>
      </c>
      <c r="R1375" s="168">
        <f t="shared" ref="R1375:R1438" si="373">(H1375+J1375)-G1375-O1375</f>
        <v>1.8599999999999997</v>
      </c>
      <c r="S1375" s="170">
        <f t="shared" ref="S1375:S1438" si="374">R1375/G1375</f>
        <v>5.7354301572617936E-2</v>
      </c>
      <c r="T1375" s="168" t="s">
        <v>502</v>
      </c>
      <c r="U1375" s="168" t="s">
        <v>364</v>
      </c>
      <c r="V1375" s="168" t="s">
        <v>366</v>
      </c>
      <c r="W1375" s="174">
        <v>1</v>
      </c>
      <c r="X1375" s="168" t="s">
        <v>133</v>
      </c>
    </row>
    <row r="1376" spans="2:24">
      <c r="B1376" s="658"/>
      <c r="C1376" s="443"/>
      <c r="D1376" s="205">
        <f t="shared" si="363"/>
        <v>10</v>
      </c>
      <c r="E1376" s="168" t="s">
        <v>418</v>
      </c>
      <c r="F1376" s="259">
        <v>1420.43</v>
      </c>
      <c r="G1376" s="168">
        <v>115.91</v>
      </c>
      <c r="H1376" s="168">
        <v>115.91</v>
      </c>
      <c r="I1376" s="176">
        <f t="shared" si="368"/>
        <v>1</v>
      </c>
      <c r="J1376" s="168">
        <v>8.26</v>
      </c>
      <c r="K1376" s="176">
        <f t="shared" si="369"/>
        <v>7.126218617893193E-2</v>
      </c>
      <c r="L1376" s="259">
        <v>203.5</v>
      </c>
      <c r="M1376" s="176">
        <f t="shared" si="370"/>
        <v>1.071262186178932</v>
      </c>
      <c r="N1376" s="259">
        <v>1680.91</v>
      </c>
      <c r="O1376" s="168">
        <v>1.28</v>
      </c>
      <c r="P1376" s="175">
        <f t="shared" si="371"/>
        <v>1.1043050642740058E-2</v>
      </c>
      <c r="Q1376" s="259">
        <f t="shared" si="372"/>
        <v>260.48</v>
      </c>
      <c r="R1376" s="168">
        <f t="shared" si="373"/>
        <v>6.9800000000000049</v>
      </c>
      <c r="S1376" s="170">
        <f t="shared" si="374"/>
        <v>6.0219135536191917E-2</v>
      </c>
      <c r="T1376" s="168" t="s">
        <v>502</v>
      </c>
      <c r="U1376" s="168" t="s">
        <v>316</v>
      </c>
      <c r="V1376" s="168" t="s">
        <v>384</v>
      </c>
      <c r="W1376" s="174">
        <v>1</v>
      </c>
      <c r="X1376" s="168" t="s">
        <v>346</v>
      </c>
    </row>
    <row r="1377" spans="2:24">
      <c r="B1377" s="657">
        <v>46007</v>
      </c>
      <c r="C1377" s="443" t="str">
        <f t="shared" ref="C1377" si="375">RIGHT(TEXT(B1377,"aaa"),1)</f>
        <v>二</v>
      </c>
      <c r="D1377" s="205">
        <f t="shared" si="363"/>
        <v>1</v>
      </c>
      <c r="E1377" s="168"/>
      <c r="F1377" s="259"/>
      <c r="G1377" s="168"/>
      <c r="H1377" s="168"/>
      <c r="I1377" s="176" t="e">
        <f t="shared" si="368"/>
        <v>#DIV/0!</v>
      </c>
      <c r="J1377" s="168"/>
      <c r="K1377" s="176" t="e">
        <f t="shared" si="369"/>
        <v>#DIV/0!</v>
      </c>
      <c r="L1377" s="259"/>
      <c r="M1377" s="176" t="e">
        <f t="shared" si="370"/>
        <v>#DIV/0!</v>
      </c>
      <c r="N1377" s="259"/>
      <c r="O1377" s="168"/>
      <c r="P1377" s="175" t="e">
        <f t="shared" si="371"/>
        <v>#DIV/0!</v>
      </c>
      <c r="Q1377" s="259">
        <f t="shared" si="372"/>
        <v>0</v>
      </c>
      <c r="R1377" s="168">
        <f t="shared" si="373"/>
        <v>0</v>
      </c>
      <c r="S1377" s="170" t="e">
        <f t="shared" si="374"/>
        <v>#DIV/0!</v>
      </c>
      <c r="T1377" s="168"/>
      <c r="U1377" s="168"/>
      <c r="V1377" s="168"/>
      <c r="W1377" s="174">
        <v>1</v>
      </c>
      <c r="X1377" s="168"/>
    </row>
    <row r="1378" spans="2:24">
      <c r="B1378" s="658"/>
      <c r="C1378" s="443"/>
      <c r="D1378" s="205">
        <f t="shared" si="363"/>
        <v>2</v>
      </c>
      <c r="E1378" s="168"/>
      <c r="F1378" s="259"/>
      <c r="G1378" s="168"/>
      <c r="H1378" s="168"/>
      <c r="I1378" s="176" t="e">
        <f t="shared" si="368"/>
        <v>#DIV/0!</v>
      </c>
      <c r="J1378" s="168"/>
      <c r="K1378" s="176" t="e">
        <f t="shared" si="369"/>
        <v>#DIV/0!</v>
      </c>
      <c r="L1378" s="259"/>
      <c r="M1378" s="176" t="e">
        <f t="shared" si="370"/>
        <v>#DIV/0!</v>
      </c>
      <c r="N1378" s="259"/>
      <c r="O1378" s="168"/>
      <c r="P1378" s="175" t="e">
        <f t="shared" si="371"/>
        <v>#DIV/0!</v>
      </c>
      <c r="Q1378" s="259">
        <f t="shared" si="372"/>
        <v>0</v>
      </c>
      <c r="R1378" s="168">
        <f t="shared" si="373"/>
        <v>0</v>
      </c>
      <c r="S1378" s="170" t="e">
        <f t="shared" si="374"/>
        <v>#DIV/0!</v>
      </c>
      <c r="T1378" s="168"/>
      <c r="U1378" s="168"/>
      <c r="V1378" s="168"/>
      <c r="W1378" s="174">
        <v>1</v>
      </c>
      <c r="X1378" s="168"/>
    </row>
    <row r="1379" spans="2:24">
      <c r="B1379" s="658"/>
      <c r="C1379" s="443"/>
      <c r="D1379" s="205">
        <f t="shared" si="363"/>
        <v>3</v>
      </c>
      <c r="E1379" s="168"/>
      <c r="F1379" s="259"/>
      <c r="G1379" s="168"/>
      <c r="H1379" s="168"/>
      <c r="I1379" s="176" t="e">
        <f t="shared" si="368"/>
        <v>#DIV/0!</v>
      </c>
      <c r="J1379" s="168"/>
      <c r="K1379" s="176" t="e">
        <f t="shared" si="369"/>
        <v>#DIV/0!</v>
      </c>
      <c r="L1379" s="259"/>
      <c r="M1379" s="176" t="e">
        <f t="shared" si="370"/>
        <v>#DIV/0!</v>
      </c>
      <c r="N1379" s="259"/>
      <c r="O1379" s="168"/>
      <c r="P1379" s="175" t="e">
        <f t="shared" si="371"/>
        <v>#DIV/0!</v>
      </c>
      <c r="Q1379" s="259">
        <f t="shared" si="372"/>
        <v>0</v>
      </c>
      <c r="R1379" s="168">
        <f t="shared" si="373"/>
        <v>0</v>
      </c>
      <c r="S1379" s="170" t="e">
        <f t="shared" si="374"/>
        <v>#DIV/0!</v>
      </c>
      <c r="T1379" s="168"/>
      <c r="U1379" s="168"/>
      <c r="V1379" s="168"/>
      <c r="W1379" s="174">
        <v>1</v>
      </c>
      <c r="X1379" s="168"/>
    </row>
    <row r="1380" spans="2:24">
      <c r="B1380" s="658"/>
      <c r="C1380" s="443"/>
      <c r="D1380" s="205">
        <f t="shared" si="363"/>
        <v>4</v>
      </c>
      <c r="E1380" s="168"/>
      <c r="F1380" s="259"/>
      <c r="G1380" s="168"/>
      <c r="H1380" s="168"/>
      <c r="I1380" s="176" t="e">
        <f t="shared" si="368"/>
        <v>#DIV/0!</v>
      </c>
      <c r="J1380" s="168"/>
      <c r="K1380" s="176" t="e">
        <f t="shared" si="369"/>
        <v>#DIV/0!</v>
      </c>
      <c r="L1380" s="259"/>
      <c r="M1380" s="176" t="e">
        <f t="shared" si="370"/>
        <v>#DIV/0!</v>
      </c>
      <c r="N1380" s="259"/>
      <c r="O1380" s="168"/>
      <c r="P1380" s="175" t="e">
        <f t="shared" si="371"/>
        <v>#DIV/0!</v>
      </c>
      <c r="Q1380" s="259">
        <f t="shared" si="372"/>
        <v>0</v>
      </c>
      <c r="R1380" s="168">
        <f t="shared" si="373"/>
        <v>0</v>
      </c>
      <c r="S1380" s="170" t="e">
        <f t="shared" si="374"/>
        <v>#DIV/0!</v>
      </c>
      <c r="T1380" s="168"/>
      <c r="U1380" s="168"/>
      <c r="V1380" s="168"/>
      <c r="W1380" s="174">
        <v>1</v>
      </c>
      <c r="X1380" s="168"/>
    </row>
    <row r="1381" spans="2:24">
      <c r="B1381" s="658"/>
      <c r="C1381" s="443"/>
      <c r="D1381" s="205">
        <f t="shared" si="363"/>
        <v>5</v>
      </c>
      <c r="E1381" s="168"/>
      <c r="F1381" s="259"/>
      <c r="G1381" s="168"/>
      <c r="H1381" s="168"/>
      <c r="I1381" s="176" t="e">
        <f t="shared" si="368"/>
        <v>#DIV/0!</v>
      </c>
      <c r="J1381" s="168"/>
      <c r="K1381" s="176" t="e">
        <f t="shared" si="369"/>
        <v>#DIV/0!</v>
      </c>
      <c r="L1381" s="259"/>
      <c r="M1381" s="176" t="e">
        <f t="shared" si="370"/>
        <v>#DIV/0!</v>
      </c>
      <c r="N1381" s="259"/>
      <c r="O1381" s="168"/>
      <c r="P1381" s="175" t="e">
        <f t="shared" si="371"/>
        <v>#DIV/0!</v>
      </c>
      <c r="Q1381" s="259">
        <f t="shared" si="372"/>
        <v>0</v>
      </c>
      <c r="R1381" s="168">
        <f t="shared" si="373"/>
        <v>0</v>
      </c>
      <c r="S1381" s="170" t="e">
        <f t="shared" si="374"/>
        <v>#DIV/0!</v>
      </c>
      <c r="T1381" s="168"/>
      <c r="U1381" s="168"/>
      <c r="V1381" s="168"/>
      <c r="W1381" s="174">
        <v>1</v>
      </c>
      <c r="X1381" s="168"/>
    </row>
    <row r="1382" spans="2:24">
      <c r="B1382" s="658"/>
      <c r="C1382" s="443"/>
      <c r="D1382" s="205">
        <f t="shared" si="363"/>
        <v>6</v>
      </c>
      <c r="E1382" s="168"/>
      <c r="F1382" s="259"/>
      <c r="G1382" s="168"/>
      <c r="H1382" s="168"/>
      <c r="I1382" s="176" t="e">
        <f t="shared" si="368"/>
        <v>#DIV/0!</v>
      </c>
      <c r="J1382" s="168"/>
      <c r="K1382" s="176" t="e">
        <f t="shared" si="369"/>
        <v>#DIV/0!</v>
      </c>
      <c r="L1382" s="259"/>
      <c r="M1382" s="176" t="e">
        <f t="shared" si="370"/>
        <v>#DIV/0!</v>
      </c>
      <c r="N1382" s="259"/>
      <c r="O1382" s="168"/>
      <c r="P1382" s="175" t="e">
        <f t="shared" si="371"/>
        <v>#DIV/0!</v>
      </c>
      <c r="Q1382" s="259">
        <f t="shared" si="372"/>
        <v>0</v>
      </c>
      <c r="R1382" s="168">
        <f t="shared" si="373"/>
        <v>0</v>
      </c>
      <c r="S1382" s="170" t="e">
        <f t="shared" si="374"/>
        <v>#DIV/0!</v>
      </c>
      <c r="T1382" s="168"/>
      <c r="U1382" s="168"/>
      <c r="V1382" s="168"/>
      <c r="W1382" s="174">
        <v>1</v>
      </c>
      <c r="X1382" s="168"/>
    </row>
    <row r="1383" spans="2:24">
      <c r="B1383" s="658"/>
      <c r="C1383" s="443"/>
      <c r="D1383" s="205">
        <f t="shared" si="363"/>
        <v>7</v>
      </c>
      <c r="E1383" s="168"/>
      <c r="F1383" s="259"/>
      <c r="G1383" s="168"/>
      <c r="H1383" s="168"/>
      <c r="I1383" s="176" t="e">
        <f t="shared" si="368"/>
        <v>#DIV/0!</v>
      </c>
      <c r="J1383" s="168"/>
      <c r="K1383" s="176" t="e">
        <f t="shared" si="369"/>
        <v>#DIV/0!</v>
      </c>
      <c r="L1383" s="259"/>
      <c r="M1383" s="176" t="e">
        <f t="shared" si="370"/>
        <v>#DIV/0!</v>
      </c>
      <c r="N1383" s="259"/>
      <c r="O1383" s="168"/>
      <c r="P1383" s="175" t="e">
        <f t="shared" si="371"/>
        <v>#DIV/0!</v>
      </c>
      <c r="Q1383" s="259">
        <f t="shared" si="372"/>
        <v>0</v>
      </c>
      <c r="R1383" s="168">
        <f t="shared" si="373"/>
        <v>0</v>
      </c>
      <c r="S1383" s="170" t="e">
        <f t="shared" si="374"/>
        <v>#DIV/0!</v>
      </c>
      <c r="T1383" s="168"/>
      <c r="U1383" s="168"/>
      <c r="V1383" s="168"/>
      <c r="W1383" s="174">
        <v>1</v>
      </c>
      <c r="X1383" s="168"/>
    </row>
    <row r="1384" spans="2:24">
      <c r="B1384" s="658"/>
      <c r="C1384" s="443"/>
      <c r="D1384" s="205">
        <f t="shared" si="363"/>
        <v>8</v>
      </c>
      <c r="E1384" s="168"/>
      <c r="F1384" s="259"/>
      <c r="G1384" s="168"/>
      <c r="H1384" s="168"/>
      <c r="I1384" s="176" t="e">
        <f t="shared" si="368"/>
        <v>#DIV/0!</v>
      </c>
      <c r="J1384" s="168"/>
      <c r="K1384" s="176" t="e">
        <f t="shared" si="369"/>
        <v>#DIV/0!</v>
      </c>
      <c r="L1384" s="259"/>
      <c r="M1384" s="176" t="e">
        <f t="shared" si="370"/>
        <v>#DIV/0!</v>
      </c>
      <c r="N1384" s="259"/>
      <c r="O1384" s="168"/>
      <c r="P1384" s="175" t="e">
        <f t="shared" si="371"/>
        <v>#DIV/0!</v>
      </c>
      <c r="Q1384" s="259">
        <f t="shared" si="372"/>
        <v>0</v>
      </c>
      <c r="R1384" s="168">
        <f t="shared" si="373"/>
        <v>0</v>
      </c>
      <c r="S1384" s="170" t="e">
        <f t="shared" si="374"/>
        <v>#DIV/0!</v>
      </c>
      <c r="T1384" s="168"/>
      <c r="U1384" s="168"/>
      <c r="V1384" s="168"/>
      <c r="W1384" s="174">
        <v>1</v>
      </c>
      <c r="X1384" s="168"/>
    </row>
    <row r="1385" spans="2:24">
      <c r="B1385" s="658"/>
      <c r="C1385" s="443"/>
      <c r="D1385" s="205">
        <f t="shared" si="363"/>
        <v>9</v>
      </c>
      <c r="E1385" s="168"/>
      <c r="F1385" s="259"/>
      <c r="G1385" s="168"/>
      <c r="H1385" s="168"/>
      <c r="I1385" s="176" t="e">
        <f t="shared" si="368"/>
        <v>#DIV/0!</v>
      </c>
      <c r="J1385" s="168"/>
      <c r="K1385" s="176" t="e">
        <f t="shared" si="369"/>
        <v>#DIV/0!</v>
      </c>
      <c r="L1385" s="259"/>
      <c r="M1385" s="176" t="e">
        <f t="shared" si="370"/>
        <v>#DIV/0!</v>
      </c>
      <c r="N1385" s="259"/>
      <c r="O1385" s="168"/>
      <c r="P1385" s="175" t="e">
        <f t="shared" si="371"/>
        <v>#DIV/0!</v>
      </c>
      <c r="Q1385" s="259">
        <f t="shared" si="372"/>
        <v>0</v>
      </c>
      <c r="R1385" s="168">
        <f t="shared" si="373"/>
        <v>0</v>
      </c>
      <c r="S1385" s="170" t="e">
        <f t="shared" si="374"/>
        <v>#DIV/0!</v>
      </c>
      <c r="T1385" s="168"/>
      <c r="U1385" s="168"/>
      <c r="V1385" s="168"/>
      <c r="W1385" s="174">
        <v>1</v>
      </c>
      <c r="X1385" s="168"/>
    </row>
    <row r="1386" spans="2:24">
      <c r="B1386" s="658"/>
      <c r="C1386" s="443"/>
      <c r="D1386" s="205">
        <f t="shared" si="363"/>
        <v>10</v>
      </c>
      <c r="E1386" s="168"/>
      <c r="F1386" s="259"/>
      <c r="G1386" s="168"/>
      <c r="H1386" s="168"/>
      <c r="I1386" s="176" t="e">
        <f t="shared" si="368"/>
        <v>#DIV/0!</v>
      </c>
      <c r="J1386" s="168"/>
      <c r="K1386" s="176" t="e">
        <f t="shared" si="369"/>
        <v>#DIV/0!</v>
      </c>
      <c r="L1386" s="259"/>
      <c r="M1386" s="176" t="e">
        <f t="shared" si="370"/>
        <v>#DIV/0!</v>
      </c>
      <c r="N1386" s="259"/>
      <c r="O1386" s="168"/>
      <c r="P1386" s="175" t="e">
        <f t="shared" si="371"/>
        <v>#DIV/0!</v>
      </c>
      <c r="Q1386" s="259">
        <f t="shared" si="372"/>
        <v>0</v>
      </c>
      <c r="R1386" s="168">
        <f t="shared" si="373"/>
        <v>0</v>
      </c>
      <c r="S1386" s="170" t="e">
        <f t="shared" si="374"/>
        <v>#DIV/0!</v>
      </c>
      <c r="T1386" s="168"/>
      <c r="U1386" s="168"/>
      <c r="V1386" s="168"/>
      <c r="W1386" s="174">
        <v>1</v>
      </c>
      <c r="X1386" s="168"/>
    </row>
    <row r="1387" spans="2:24">
      <c r="B1387" s="657">
        <v>46008</v>
      </c>
      <c r="C1387" s="443" t="str">
        <f t="shared" ref="C1387" si="376">RIGHT(TEXT(B1387,"aaa"),1)</f>
        <v>三</v>
      </c>
      <c r="D1387" s="205">
        <f t="shared" si="363"/>
        <v>1</v>
      </c>
      <c r="E1387" s="168"/>
      <c r="F1387" s="259"/>
      <c r="G1387" s="168"/>
      <c r="H1387" s="168"/>
      <c r="I1387" s="176" t="e">
        <f t="shared" si="368"/>
        <v>#DIV/0!</v>
      </c>
      <c r="J1387" s="168"/>
      <c r="K1387" s="176" t="e">
        <f t="shared" si="369"/>
        <v>#DIV/0!</v>
      </c>
      <c r="L1387" s="259"/>
      <c r="M1387" s="176" t="e">
        <f t="shared" si="370"/>
        <v>#DIV/0!</v>
      </c>
      <c r="N1387" s="259"/>
      <c r="O1387" s="168"/>
      <c r="P1387" s="175" t="e">
        <f t="shared" si="371"/>
        <v>#DIV/0!</v>
      </c>
      <c r="Q1387" s="259">
        <f t="shared" si="372"/>
        <v>0</v>
      </c>
      <c r="R1387" s="168">
        <f t="shared" si="373"/>
        <v>0</v>
      </c>
      <c r="S1387" s="170" t="e">
        <f t="shared" si="374"/>
        <v>#DIV/0!</v>
      </c>
      <c r="T1387" s="168"/>
      <c r="U1387" s="168"/>
      <c r="V1387" s="168"/>
      <c r="W1387" s="174">
        <v>1</v>
      </c>
      <c r="X1387" s="168"/>
    </row>
    <row r="1388" spans="2:24">
      <c r="B1388" s="658"/>
      <c r="C1388" s="443"/>
      <c r="D1388" s="205">
        <f t="shared" si="363"/>
        <v>2</v>
      </c>
      <c r="E1388" s="168"/>
      <c r="F1388" s="259"/>
      <c r="G1388" s="168"/>
      <c r="H1388" s="168"/>
      <c r="I1388" s="176" t="e">
        <f t="shared" si="368"/>
        <v>#DIV/0!</v>
      </c>
      <c r="J1388" s="168"/>
      <c r="K1388" s="176" t="e">
        <f t="shared" si="369"/>
        <v>#DIV/0!</v>
      </c>
      <c r="L1388" s="259"/>
      <c r="M1388" s="176" t="e">
        <f t="shared" si="370"/>
        <v>#DIV/0!</v>
      </c>
      <c r="N1388" s="259"/>
      <c r="O1388" s="168"/>
      <c r="P1388" s="175" t="e">
        <f t="shared" si="371"/>
        <v>#DIV/0!</v>
      </c>
      <c r="Q1388" s="259">
        <f t="shared" si="372"/>
        <v>0</v>
      </c>
      <c r="R1388" s="168">
        <f t="shared" si="373"/>
        <v>0</v>
      </c>
      <c r="S1388" s="170" t="e">
        <f t="shared" si="374"/>
        <v>#DIV/0!</v>
      </c>
      <c r="T1388" s="168"/>
      <c r="U1388" s="168"/>
      <c r="V1388" s="168"/>
      <c r="W1388" s="174">
        <v>1</v>
      </c>
      <c r="X1388" s="168"/>
    </row>
    <row r="1389" spans="2:24">
      <c r="B1389" s="658"/>
      <c r="C1389" s="443"/>
      <c r="D1389" s="205">
        <f t="shared" si="363"/>
        <v>3</v>
      </c>
      <c r="E1389" s="168"/>
      <c r="F1389" s="259"/>
      <c r="G1389" s="168"/>
      <c r="H1389" s="168"/>
      <c r="I1389" s="176" t="e">
        <f t="shared" si="368"/>
        <v>#DIV/0!</v>
      </c>
      <c r="J1389" s="168"/>
      <c r="K1389" s="176" t="e">
        <f t="shared" si="369"/>
        <v>#DIV/0!</v>
      </c>
      <c r="L1389" s="259"/>
      <c r="M1389" s="176" t="e">
        <f t="shared" si="370"/>
        <v>#DIV/0!</v>
      </c>
      <c r="N1389" s="259"/>
      <c r="O1389" s="168"/>
      <c r="P1389" s="175" t="e">
        <f t="shared" si="371"/>
        <v>#DIV/0!</v>
      </c>
      <c r="Q1389" s="259">
        <f t="shared" si="372"/>
        <v>0</v>
      </c>
      <c r="R1389" s="168">
        <f t="shared" si="373"/>
        <v>0</v>
      </c>
      <c r="S1389" s="170" t="e">
        <f t="shared" si="374"/>
        <v>#DIV/0!</v>
      </c>
      <c r="T1389" s="168"/>
      <c r="U1389" s="168"/>
      <c r="V1389" s="168"/>
      <c r="W1389" s="174">
        <v>1</v>
      </c>
      <c r="X1389" s="168"/>
    </row>
    <row r="1390" spans="2:24">
      <c r="B1390" s="658"/>
      <c r="C1390" s="443"/>
      <c r="D1390" s="205">
        <f t="shared" si="363"/>
        <v>4</v>
      </c>
      <c r="E1390" s="168"/>
      <c r="F1390" s="259"/>
      <c r="G1390" s="168"/>
      <c r="H1390" s="168"/>
      <c r="I1390" s="176" t="e">
        <f t="shared" si="368"/>
        <v>#DIV/0!</v>
      </c>
      <c r="J1390" s="168"/>
      <c r="K1390" s="176" t="e">
        <f t="shared" si="369"/>
        <v>#DIV/0!</v>
      </c>
      <c r="L1390" s="259"/>
      <c r="M1390" s="176" t="e">
        <f t="shared" si="370"/>
        <v>#DIV/0!</v>
      </c>
      <c r="N1390" s="259"/>
      <c r="O1390" s="168"/>
      <c r="P1390" s="175" t="e">
        <f t="shared" si="371"/>
        <v>#DIV/0!</v>
      </c>
      <c r="Q1390" s="259">
        <f t="shared" si="372"/>
        <v>0</v>
      </c>
      <c r="R1390" s="168">
        <f t="shared" si="373"/>
        <v>0</v>
      </c>
      <c r="S1390" s="170" t="e">
        <f t="shared" si="374"/>
        <v>#DIV/0!</v>
      </c>
      <c r="T1390" s="168"/>
      <c r="U1390" s="168"/>
      <c r="V1390" s="168"/>
      <c r="W1390" s="174">
        <v>1</v>
      </c>
      <c r="X1390" s="168"/>
    </row>
    <row r="1391" spans="2:24">
      <c r="B1391" s="658"/>
      <c r="C1391" s="443"/>
      <c r="D1391" s="205">
        <f t="shared" si="363"/>
        <v>5</v>
      </c>
      <c r="E1391" s="168"/>
      <c r="F1391" s="259"/>
      <c r="G1391" s="168"/>
      <c r="H1391" s="168"/>
      <c r="I1391" s="176" t="e">
        <f t="shared" si="368"/>
        <v>#DIV/0!</v>
      </c>
      <c r="J1391" s="168"/>
      <c r="K1391" s="176" t="e">
        <f t="shared" si="369"/>
        <v>#DIV/0!</v>
      </c>
      <c r="L1391" s="259"/>
      <c r="M1391" s="176" t="e">
        <f t="shared" si="370"/>
        <v>#DIV/0!</v>
      </c>
      <c r="N1391" s="259"/>
      <c r="O1391" s="168"/>
      <c r="P1391" s="175" t="e">
        <f t="shared" si="371"/>
        <v>#DIV/0!</v>
      </c>
      <c r="Q1391" s="259">
        <f t="shared" si="372"/>
        <v>0</v>
      </c>
      <c r="R1391" s="168">
        <f t="shared" si="373"/>
        <v>0</v>
      </c>
      <c r="S1391" s="170" t="e">
        <f t="shared" si="374"/>
        <v>#DIV/0!</v>
      </c>
      <c r="T1391" s="168"/>
      <c r="U1391" s="168"/>
      <c r="V1391" s="168"/>
      <c r="W1391" s="174">
        <v>1</v>
      </c>
      <c r="X1391" s="168"/>
    </row>
    <row r="1392" spans="2:24">
      <c r="B1392" s="658"/>
      <c r="C1392" s="443"/>
      <c r="D1392" s="205">
        <f t="shared" si="363"/>
        <v>6</v>
      </c>
      <c r="E1392" s="168"/>
      <c r="F1392" s="259"/>
      <c r="G1392" s="168"/>
      <c r="H1392" s="168"/>
      <c r="I1392" s="176" t="e">
        <f t="shared" si="368"/>
        <v>#DIV/0!</v>
      </c>
      <c r="J1392" s="168"/>
      <c r="K1392" s="176" t="e">
        <f t="shared" si="369"/>
        <v>#DIV/0!</v>
      </c>
      <c r="L1392" s="259"/>
      <c r="M1392" s="176" t="e">
        <f t="shared" si="370"/>
        <v>#DIV/0!</v>
      </c>
      <c r="N1392" s="259"/>
      <c r="O1392" s="168"/>
      <c r="P1392" s="175" t="e">
        <f t="shared" si="371"/>
        <v>#DIV/0!</v>
      </c>
      <c r="Q1392" s="259">
        <f t="shared" si="372"/>
        <v>0</v>
      </c>
      <c r="R1392" s="168">
        <f t="shared" si="373"/>
        <v>0</v>
      </c>
      <c r="S1392" s="170" t="e">
        <f t="shared" si="374"/>
        <v>#DIV/0!</v>
      </c>
      <c r="T1392" s="168"/>
      <c r="U1392" s="168"/>
      <c r="V1392" s="168"/>
      <c r="W1392" s="174">
        <v>1</v>
      </c>
      <c r="X1392" s="168"/>
    </row>
    <row r="1393" spans="2:24">
      <c r="B1393" s="658"/>
      <c r="C1393" s="443"/>
      <c r="D1393" s="205">
        <f t="shared" si="363"/>
        <v>7</v>
      </c>
      <c r="E1393" s="168"/>
      <c r="F1393" s="259"/>
      <c r="G1393" s="168"/>
      <c r="H1393" s="168"/>
      <c r="I1393" s="176" t="e">
        <f t="shared" si="368"/>
        <v>#DIV/0!</v>
      </c>
      <c r="J1393" s="168"/>
      <c r="K1393" s="176" t="e">
        <f t="shared" si="369"/>
        <v>#DIV/0!</v>
      </c>
      <c r="L1393" s="259"/>
      <c r="M1393" s="176" t="e">
        <f t="shared" si="370"/>
        <v>#DIV/0!</v>
      </c>
      <c r="N1393" s="259"/>
      <c r="O1393" s="168"/>
      <c r="P1393" s="175" t="e">
        <f t="shared" si="371"/>
        <v>#DIV/0!</v>
      </c>
      <c r="Q1393" s="259">
        <f t="shared" si="372"/>
        <v>0</v>
      </c>
      <c r="R1393" s="168">
        <f t="shared" si="373"/>
        <v>0</v>
      </c>
      <c r="S1393" s="170" t="e">
        <f t="shared" si="374"/>
        <v>#DIV/0!</v>
      </c>
      <c r="T1393" s="168"/>
      <c r="U1393" s="168"/>
      <c r="V1393" s="168"/>
      <c r="W1393" s="174">
        <v>1</v>
      </c>
      <c r="X1393" s="168"/>
    </row>
    <row r="1394" spans="2:24">
      <c r="B1394" s="658"/>
      <c r="C1394" s="443"/>
      <c r="D1394" s="205">
        <f t="shared" si="363"/>
        <v>8</v>
      </c>
      <c r="E1394" s="168"/>
      <c r="F1394" s="259"/>
      <c r="G1394" s="168"/>
      <c r="H1394" s="168"/>
      <c r="I1394" s="176" t="e">
        <f t="shared" si="368"/>
        <v>#DIV/0!</v>
      </c>
      <c r="J1394" s="168"/>
      <c r="K1394" s="176" t="e">
        <f t="shared" si="369"/>
        <v>#DIV/0!</v>
      </c>
      <c r="L1394" s="259"/>
      <c r="M1394" s="176" t="e">
        <f t="shared" si="370"/>
        <v>#DIV/0!</v>
      </c>
      <c r="N1394" s="259"/>
      <c r="O1394" s="168"/>
      <c r="P1394" s="175" t="e">
        <f t="shared" si="371"/>
        <v>#DIV/0!</v>
      </c>
      <c r="Q1394" s="259">
        <f t="shared" si="372"/>
        <v>0</v>
      </c>
      <c r="R1394" s="168">
        <f t="shared" si="373"/>
        <v>0</v>
      </c>
      <c r="S1394" s="170" t="e">
        <f t="shared" si="374"/>
        <v>#DIV/0!</v>
      </c>
      <c r="T1394" s="168"/>
      <c r="U1394" s="168"/>
      <c r="V1394" s="168"/>
      <c r="W1394" s="174">
        <v>1</v>
      </c>
      <c r="X1394" s="168"/>
    </row>
    <row r="1395" spans="2:24">
      <c r="B1395" s="658"/>
      <c r="C1395" s="443"/>
      <c r="D1395" s="205">
        <f t="shared" si="363"/>
        <v>9</v>
      </c>
      <c r="E1395" s="168"/>
      <c r="F1395" s="259"/>
      <c r="G1395" s="168"/>
      <c r="H1395" s="168"/>
      <c r="I1395" s="176" t="e">
        <f t="shared" si="368"/>
        <v>#DIV/0!</v>
      </c>
      <c r="J1395" s="168"/>
      <c r="K1395" s="176" t="e">
        <f t="shared" si="369"/>
        <v>#DIV/0!</v>
      </c>
      <c r="L1395" s="259"/>
      <c r="M1395" s="176" t="e">
        <f t="shared" si="370"/>
        <v>#DIV/0!</v>
      </c>
      <c r="N1395" s="259"/>
      <c r="O1395" s="168"/>
      <c r="P1395" s="175" t="e">
        <f t="shared" si="371"/>
        <v>#DIV/0!</v>
      </c>
      <c r="Q1395" s="259">
        <f t="shared" si="372"/>
        <v>0</v>
      </c>
      <c r="R1395" s="168">
        <f t="shared" si="373"/>
        <v>0</v>
      </c>
      <c r="S1395" s="170" t="e">
        <f t="shared" si="374"/>
        <v>#DIV/0!</v>
      </c>
      <c r="T1395" s="168"/>
      <c r="U1395" s="168"/>
      <c r="V1395" s="168"/>
      <c r="W1395" s="174">
        <v>1</v>
      </c>
      <c r="X1395" s="168"/>
    </row>
    <row r="1396" spans="2:24">
      <c r="B1396" s="658"/>
      <c r="C1396" s="443"/>
      <c r="D1396" s="205">
        <f t="shared" ref="D1396:D1459" si="377">D1386</f>
        <v>10</v>
      </c>
      <c r="E1396" s="168"/>
      <c r="F1396" s="259"/>
      <c r="G1396" s="168"/>
      <c r="H1396" s="168"/>
      <c r="I1396" s="176" t="e">
        <f t="shared" si="368"/>
        <v>#DIV/0!</v>
      </c>
      <c r="J1396" s="168"/>
      <c r="K1396" s="176" t="e">
        <f t="shared" si="369"/>
        <v>#DIV/0!</v>
      </c>
      <c r="L1396" s="259"/>
      <c r="M1396" s="176" t="e">
        <f t="shared" si="370"/>
        <v>#DIV/0!</v>
      </c>
      <c r="N1396" s="259"/>
      <c r="O1396" s="168"/>
      <c r="P1396" s="175" t="e">
        <f t="shared" si="371"/>
        <v>#DIV/0!</v>
      </c>
      <c r="Q1396" s="259">
        <f t="shared" si="372"/>
        <v>0</v>
      </c>
      <c r="R1396" s="168">
        <f t="shared" si="373"/>
        <v>0</v>
      </c>
      <c r="S1396" s="170" t="e">
        <f t="shared" si="374"/>
        <v>#DIV/0!</v>
      </c>
      <c r="T1396" s="168"/>
      <c r="U1396" s="168"/>
      <c r="V1396" s="168"/>
      <c r="W1396" s="174">
        <v>1</v>
      </c>
      <c r="X1396" s="168"/>
    </row>
    <row r="1397" spans="2:24">
      <c r="B1397" s="657">
        <v>46009</v>
      </c>
      <c r="C1397" s="443" t="str">
        <f t="shared" ref="C1397" si="378">RIGHT(TEXT(B1397,"aaa"),1)</f>
        <v>四</v>
      </c>
      <c r="D1397" s="205">
        <f t="shared" si="377"/>
        <v>1</v>
      </c>
      <c r="E1397" s="168"/>
      <c r="F1397" s="259"/>
      <c r="G1397" s="168"/>
      <c r="H1397" s="168"/>
      <c r="I1397" s="176" t="e">
        <f t="shared" si="368"/>
        <v>#DIV/0!</v>
      </c>
      <c r="J1397" s="168"/>
      <c r="K1397" s="176" t="e">
        <f t="shared" si="369"/>
        <v>#DIV/0!</v>
      </c>
      <c r="L1397" s="259"/>
      <c r="M1397" s="176" t="e">
        <f t="shared" si="370"/>
        <v>#DIV/0!</v>
      </c>
      <c r="N1397" s="259"/>
      <c r="O1397" s="168"/>
      <c r="P1397" s="175" t="e">
        <f t="shared" si="371"/>
        <v>#DIV/0!</v>
      </c>
      <c r="Q1397" s="259">
        <f t="shared" si="372"/>
        <v>0</v>
      </c>
      <c r="R1397" s="168">
        <f t="shared" si="373"/>
        <v>0</v>
      </c>
      <c r="S1397" s="170" t="e">
        <f t="shared" si="374"/>
        <v>#DIV/0!</v>
      </c>
      <c r="T1397" s="168"/>
      <c r="U1397" s="168"/>
      <c r="V1397" s="168"/>
      <c r="W1397" s="174">
        <v>1</v>
      </c>
      <c r="X1397" s="168"/>
    </row>
    <row r="1398" spans="2:24">
      <c r="B1398" s="658"/>
      <c r="C1398" s="443"/>
      <c r="D1398" s="205">
        <f t="shared" si="377"/>
        <v>2</v>
      </c>
      <c r="E1398" s="168"/>
      <c r="F1398" s="259"/>
      <c r="G1398" s="168"/>
      <c r="H1398" s="168"/>
      <c r="I1398" s="176" t="e">
        <f t="shared" si="368"/>
        <v>#DIV/0!</v>
      </c>
      <c r="J1398" s="168"/>
      <c r="K1398" s="176" t="e">
        <f t="shared" si="369"/>
        <v>#DIV/0!</v>
      </c>
      <c r="L1398" s="259"/>
      <c r="M1398" s="176" t="e">
        <f t="shared" si="370"/>
        <v>#DIV/0!</v>
      </c>
      <c r="N1398" s="259"/>
      <c r="O1398" s="168"/>
      <c r="P1398" s="175" t="e">
        <f t="shared" si="371"/>
        <v>#DIV/0!</v>
      </c>
      <c r="Q1398" s="259">
        <f t="shared" si="372"/>
        <v>0</v>
      </c>
      <c r="R1398" s="168">
        <f t="shared" si="373"/>
        <v>0</v>
      </c>
      <c r="S1398" s="170" t="e">
        <f t="shared" si="374"/>
        <v>#DIV/0!</v>
      </c>
      <c r="T1398" s="168"/>
      <c r="U1398" s="168"/>
      <c r="V1398" s="168"/>
      <c r="W1398" s="174">
        <v>1</v>
      </c>
      <c r="X1398" s="168"/>
    </row>
    <row r="1399" spans="2:24">
      <c r="B1399" s="658"/>
      <c r="C1399" s="443"/>
      <c r="D1399" s="205">
        <f t="shared" si="377"/>
        <v>3</v>
      </c>
      <c r="E1399" s="168"/>
      <c r="F1399" s="259"/>
      <c r="G1399" s="168"/>
      <c r="H1399" s="168"/>
      <c r="I1399" s="176" t="e">
        <f t="shared" si="368"/>
        <v>#DIV/0!</v>
      </c>
      <c r="J1399" s="168"/>
      <c r="K1399" s="176" t="e">
        <f t="shared" si="369"/>
        <v>#DIV/0!</v>
      </c>
      <c r="L1399" s="259"/>
      <c r="M1399" s="176" t="e">
        <f t="shared" si="370"/>
        <v>#DIV/0!</v>
      </c>
      <c r="N1399" s="259"/>
      <c r="O1399" s="168"/>
      <c r="P1399" s="175" t="e">
        <f t="shared" si="371"/>
        <v>#DIV/0!</v>
      </c>
      <c r="Q1399" s="259">
        <f t="shared" si="372"/>
        <v>0</v>
      </c>
      <c r="R1399" s="168">
        <f t="shared" si="373"/>
        <v>0</v>
      </c>
      <c r="S1399" s="170" t="e">
        <f t="shared" si="374"/>
        <v>#DIV/0!</v>
      </c>
      <c r="T1399" s="168"/>
      <c r="U1399" s="168"/>
      <c r="V1399" s="168"/>
      <c r="W1399" s="174">
        <v>1</v>
      </c>
      <c r="X1399" s="168"/>
    </row>
    <row r="1400" spans="2:24">
      <c r="B1400" s="658"/>
      <c r="C1400" s="443"/>
      <c r="D1400" s="205">
        <f t="shared" si="377"/>
        <v>4</v>
      </c>
      <c r="E1400" s="168"/>
      <c r="F1400" s="259"/>
      <c r="G1400" s="168"/>
      <c r="H1400" s="168"/>
      <c r="I1400" s="176" t="e">
        <f t="shared" si="368"/>
        <v>#DIV/0!</v>
      </c>
      <c r="J1400" s="168"/>
      <c r="K1400" s="176" t="e">
        <f t="shared" si="369"/>
        <v>#DIV/0!</v>
      </c>
      <c r="L1400" s="259"/>
      <c r="M1400" s="176" t="e">
        <f t="shared" si="370"/>
        <v>#DIV/0!</v>
      </c>
      <c r="N1400" s="259"/>
      <c r="O1400" s="168"/>
      <c r="P1400" s="175" t="e">
        <f t="shared" si="371"/>
        <v>#DIV/0!</v>
      </c>
      <c r="Q1400" s="259">
        <f t="shared" si="372"/>
        <v>0</v>
      </c>
      <c r="R1400" s="168">
        <f t="shared" si="373"/>
        <v>0</v>
      </c>
      <c r="S1400" s="170" t="e">
        <f t="shared" si="374"/>
        <v>#DIV/0!</v>
      </c>
      <c r="T1400" s="168"/>
      <c r="U1400" s="168"/>
      <c r="V1400" s="168"/>
      <c r="W1400" s="174">
        <v>1</v>
      </c>
      <c r="X1400" s="168"/>
    </row>
    <row r="1401" spans="2:24">
      <c r="B1401" s="658"/>
      <c r="C1401" s="443"/>
      <c r="D1401" s="205">
        <f t="shared" si="377"/>
        <v>5</v>
      </c>
      <c r="E1401" s="168"/>
      <c r="F1401" s="259"/>
      <c r="G1401" s="168"/>
      <c r="H1401" s="168"/>
      <c r="I1401" s="176" t="e">
        <f t="shared" si="368"/>
        <v>#DIV/0!</v>
      </c>
      <c r="J1401" s="168"/>
      <c r="K1401" s="176" t="e">
        <f t="shared" si="369"/>
        <v>#DIV/0!</v>
      </c>
      <c r="L1401" s="259"/>
      <c r="M1401" s="176" t="e">
        <f t="shared" si="370"/>
        <v>#DIV/0!</v>
      </c>
      <c r="N1401" s="259"/>
      <c r="O1401" s="168"/>
      <c r="P1401" s="175" t="e">
        <f t="shared" si="371"/>
        <v>#DIV/0!</v>
      </c>
      <c r="Q1401" s="259">
        <f t="shared" si="372"/>
        <v>0</v>
      </c>
      <c r="R1401" s="168">
        <f t="shared" si="373"/>
        <v>0</v>
      </c>
      <c r="S1401" s="170" t="e">
        <f t="shared" si="374"/>
        <v>#DIV/0!</v>
      </c>
      <c r="T1401" s="168"/>
      <c r="U1401" s="168"/>
      <c r="V1401" s="168"/>
      <c r="W1401" s="174">
        <v>1</v>
      </c>
      <c r="X1401" s="168"/>
    </row>
    <row r="1402" spans="2:24">
      <c r="B1402" s="658"/>
      <c r="C1402" s="443"/>
      <c r="D1402" s="205">
        <f t="shared" si="377"/>
        <v>6</v>
      </c>
      <c r="E1402" s="168"/>
      <c r="F1402" s="259"/>
      <c r="G1402" s="168"/>
      <c r="H1402" s="168"/>
      <c r="I1402" s="176" t="e">
        <f t="shared" si="368"/>
        <v>#DIV/0!</v>
      </c>
      <c r="J1402" s="168"/>
      <c r="K1402" s="176" t="e">
        <f t="shared" si="369"/>
        <v>#DIV/0!</v>
      </c>
      <c r="L1402" s="259"/>
      <c r="M1402" s="176" t="e">
        <f t="shared" si="370"/>
        <v>#DIV/0!</v>
      </c>
      <c r="N1402" s="259"/>
      <c r="O1402" s="168"/>
      <c r="P1402" s="175" t="e">
        <f t="shared" si="371"/>
        <v>#DIV/0!</v>
      </c>
      <c r="Q1402" s="259">
        <f t="shared" si="372"/>
        <v>0</v>
      </c>
      <c r="R1402" s="168">
        <f t="shared" si="373"/>
        <v>0</v>
      </c>
      <c r="S1402" s="170" t="e">
        <f t="shared" si="374"/>
        <v>#DIV/0!</v>
      </c>
      <c r="T1402" s="168"/>
      <c r="U1402" s="168"/>
      <c r="V1402" s="168"/>
      <c r="W1402" s="174">
        <v>1</v>
      </c>
      <c r="X1402" s="168"/>
    </row>
    <row r="1403" spans="2:24">
      <c r="B1403" s="658"/>
      <c r="C1403" s="443"/>
      <c r="D1403" s="205">
        <f t="shared" si="377"/>
        <v>7</v>
      </c>
      <c r="E1403" s="168"/>
      <c r="F1403" s="259"/>
      <c r="G1403" s="168"/>
      <c r="H1403" s="168"/>
      <c r="I1403" s="176" t="e">
        <f t="shared" si="368"/>
        <v>#DIV/0!</v>
      </c>
      <c r="J1403" s="168"/>
      <c r="K1403" s="176" t="e">
        <f t="shared" si="369"/>
        <v>#DIV/0!</v>
      </c>
      <c r="L1403" s="259"/>
      <c r="M1403" s="176" t="e">
        <f t="shared" si="370"/>
        <v>#DIV/0!</v>
      </c>
      <c r="N1403" s="259"/>
      <c r="O1403" s="168"/>
      <c r="P1403" s="175" t="e">
        <f t="shared" si="371"/>
        <v>#DIV/0!</v>
      </c>
      <c r="Q1403" s="259">
        <f t="shared" si="372"/>
        <v>0</v>
      </c>
      <c r="R1403" s="168">
        <f t="shared" si="373"/>
        <v>0</v>
      </c>
      <c r="S1403" s="170" t="e">
        <f t="shared" si="374"/>
        <v>#DIV/0!</v>
      </c>
      <c r="T1403" s="168"/>
      <c r="U1403" s="168"/>
      <c r="V1403" s="168"/>
      <c r="W1403" s="174">
        <v>1</v>
      </c>
      <c r="X1403" s="168"/>
    </row>
    <row r="1404" spans="2:24">
      <c r="B1404" s="658"/>
      <c r="C1404" s="443"/>
      <c r="D1404" s="205">
        <f t="shared" si="377"/>
        <v>8</v>
      </c>
      <c r="E1404" s="168"/>
      <c r="F1404" s="259"/>
      <c r="G1404" s="168"/>
      <c r="H1404" s="168"/>
      <c r="I1404" s="176" t="e">
        <f t="shared" si="368"/>
        <v>#DIV/0!</v>
      </c>
      <c r="J1404" s="168"/>
      <c r="K1404" s="176" t="e">
        <f t="shared" si="369"/>
        <v>#DIV/0!</v>
      </c>
      <c r="L1404" s="259"/>
      <c r="M1404" s="176" t="e">
        <f t="shared" si="370"/>
        <v>#DIV/0!</v>
      </c>
      <c r="N1404" s="259"/>
      <c r="O1404" s="168"/>
      <c r="P1404" s="175" t="e">
        <f t="shared" si="371"/>
        <v>#DIV/0!</v>
      </c>
      <c r="Q1404" s="259">
        <f t="shared" si="372"/>
        <v>0</v>
      </c>
      <c r="R1404" s="168">
        <f t="shared" si="373"/>
        <v>0</v>
      </c>
      <c r="S1404" s="170" t="e">
        <f t="shared" si="374"/>
        <v>#DIV/0!</v>
      </c>
      <c r="T1404" s="168"/>
      <c r="U1404" s="168"/>
      <c r="V1404" s="168"/>
      <c r="W1404" s="174">
        <v>1</v>
      </c>
      <c r="X1404" s="168"/>
    </row>
    <row r="1405" spans="2:24">
      <c r="B1405" s="658"/>
      <c r="C1405" s="443"/>
      <c r="D1405" s="205">
        <f t="shared" si="377"/>
        <v>9</v>
      </c>
      <c r="E1405" s="168"/>
      <c r="F1405" s="259"/>
      <c r="G1405" s="168"/>
      <c r="H1405" s="168"/>
      <c r="I1405" s="176" t="e">
        <f t="shared" si="368"/>
        <v>#DIV/0!</v>
      </c>
      <c r="J1405" s="168"/>
      <c r="K1405" s="176" t="e">
        <f t="shared" si="369"/>
        <v>#DIV/0!</v>
      </c>
      <c r="L1405" s="259"/>
      <c r="M1405" s="176" t="e">
        <f t="shared" si="370"/>
        <v>#DIV/0!</v>
      </c>
      <c r="N1405" s="259"/>
      <c r="O1405" s="168"/>
      <c r="P1405" s="175" t="e">
        <f t="shared" si="371"/>
        <v>#DIV/0!</v>
      </c>
      <c r="Q1405" s="259">
        <f t="shared" si="372"/>
        <v>0</v>
      </c>
      <c r="R1405" s="168">
        <f t="shared" si="373"/>
        <v>0</v>
      </c>
      <c r="S1405" s="170" t="e">
        <f t="shared" si="374"/>
        <v>#DIV/0!</v>
      </c>
      <c r="T1405" s="168"/>
      <c r="U1405" s="168"/>
      <c r="V1405" s="168"/>
      <c r="W1405" s="174">
        <v>1</v>
      </c>
      <c r="X1405" s="168"/>
    </row>
    <row r="1406" spans="2:24">
      <c r="B1406" s="658"/>
      <c r="C1406" s="443"/>
      <c r="D1406" s="205">
        <f t="shared" si="377"/>
        <v>10</v>
      </c>
      <c r="E1406" s="168"/>
      <c r="F1406" s="259"/>
      <c r="G1406" s="168"/>
      <c r="H1406" s="168"/>
      <c r="I1406" s="176" t="e">
        <f t="shared" si="368"/>
        <v>#DIV/0!</v>
      </c>
      <c r="J1406" s="168"/>
      <c r="K1406" s="176" t="e">
        <f t="shared" si="369"/>
        <v>#DIV/0!</v>
      </c>
      <c r="L1406" s="259"/>
      <c r="M1406" s="176" t="e">
        <f t="shared" si="370"/>
        <v>#DIV/0!</v>
      </c>
      <c r="N1406" s="259"/>
      <c r="O1406" s="168"/>
      <c r="P1406" s="175" t="e">
        <f t="shared" si="371"/>
        <v>#DIV/0!</v>
      </c>
      <c r="Q1406" s="259">
        <f t="shared" si="372"/>
        <v>0</v>
      </c>
      <c r="R1406" s="168">
        <f t="shared" si="373"/>
        <v>0</v>
      </c>
      <c r="S1406" s="170" t="e">
        <f t="shared" si="374"/>
        <v>#DIV/0!</v>
      </c>
      <c r="T1406" s="168"/>
      <c r="U1406" s="168"/>
      <c r="V1406" s="168"/>
      <c r="W1406" s="174">
        <v>1</v>
      </c>
      <c r="X1406" s="168"/>
    </row>
    <row r="1407" spans="2:24">
      <c r="B1407" s="657">
        <v>46010</v>
      </c>
      <c r="C1407" s="443" t="str">
        <f t="shared" ref="C1407" si="379">RIGHT(TEXT(B1407,"aaa"),1)</f>
        <v>五</v>
      </c>
      <c r="D1407" s="205">
        <f t="shared" si="377"/>
        <v>1</v>
      </c>
      <c r="E1407" s="168"/>
      <c r="F1407" s="259"/>
      <c r="G1407" s="168"/>
      <c r="H1407" s="168"/>
      <c r="I1407" s="176" t="e">
        <f t="shared" si="368"/>
        <v>#DIV/0!</v>
      </c>
      <c r="J1407" s="168"/>
      <c r="K1407" s="176" t="e">
        <f t="shared" si="369"/>
        <v>#DIV/0!</v>
      </c>
      <c r="L1407" s="259"/>
      <c r="M1407" s="176" t="e">
        <f t="shared" si="370"/>
        <v>#DIV/0!</v>
      </c>
      <c r="N1407" s="259"/>
      <c r="O1407" s="168"/>
      <c r="P1407" s="175" t="e">
        <f t="shared" si="371"/>
        <v>#DIV/0!</v>
      </c>
      <c r="Q1407" s="259">
        <f t="shared" si="372"/>
        <v>0</v>
      </c>
      <c r="R1407" s="168">
        <f t="shared" si="373"/>
        <v>0</v>
      </c>
      <c r="S1407" s="170" t="e">
        <f t="shared" si="374"/>
        <v>#DIV/0!</v>
      </c>
      <c r="T1407" s="168"/>
      <c r="U1407" s="168"/>
      <c r="V1407" s="168"/>
      <c r="W1407" s="174">
        <v>1</v>
      </c>
      <c r="X1407" s="168"/>
    </row>
    <row r="1408" spans="2:24">
      <c r="B1408" s="658"/>
      <c r="C1408" s="443"/>
      <c r="D1408" s="205">
        <f t="shared" si="377"/>
        <v>2</v>
      </c>
      <c r="E1408" s="168"/>
      <c r="F1408" s="259"/>
      <c r="G1408" s="168"/>
      <c r="H1408" s="168"/>
      <c r="I1408" s="176" t="e">
        <f t="shared" si="368"/>
        <v>#DIV/0!</v>
      </c>
      <c r="J1408" s="168"/>
      <c r="K1408" s="176" t="e">
        <f t="shared" si="369"/>
        <v>#DIV/0!</v>
      </c>
      <c r="L1408" s="259"/>
      <c r="M1408" s="176" t="e">
        <f t="shared" si="370"/>
        <v>#DIV/0!</v>
      </c>
      <c r="N1408" s="259"/>
      <c r="O1408" s="168"/>
      <c r="P1408" s="175" t="e">
        <f t="shared" si="371"/>
        <v>#DIV/0!</v>
      </c>
      <c r="Q1408" s="259">
        <f t="shared" si="372"/>
        <v>0</v>
      </c>
      <c r="R1408" s="168">
        <f t="shared" si="373"/>
        <v>0</v>
      </c>
      <c r="S1408" s="170" t="e">
        <f t="shared" si="374"/>
        <v>#DIV/0!</v>
      </c>
      <c r="T1408" s="168"/>
      <c r="U1408" s="168"/>
      <c r="V1408" s="168"/>
      <c r="W1408" s="174">
        <v>1</v>
      </c>
      <c r="X1408" s="168"/>
    </row>
    <row r="1409" spans="2:24">
      <c r="B1409" s="658"/>
      <c r="C1409" s="443"/>
      <c r="D1409" s="205">
        <f t="shared" si="377"/>
        <v>3</v>
      </c>
      <c r="E1409" s="168"/>
      <c r="F1409" s="259"/>
      <c r="G1409" s="168"/>
      <c r="H1409" s="168"/>
      <c r="I1409" s="176" t="e">
        <f t="shared" si="368"/>
        <v>#DIV/0!</v>
      </c>
      <c r="J1409" s="168"/>
      <c r="K1409" s="176" t="e">
        <f t="shared" si="369"/>
        <v>#DIV/0!</v>
      </c>
      <c r="L1409" s="259"/>
      <c r="M1409" s="176" t="e">
        <f t="shared" si="370"/>
        <v>#DIV/0!</v>
      </c>
      <c r="N1409" s="259"/>
      <c r="O1409" s="168"/>
      <c r="P1409" s="175" t="e">
        <f t="shared" si="371"/>
        <v>#DIV/0!</v>
      </c>
      <c r="Q1409" s="259">
        <f t="shared" si="372"/>
        <v>0</v>
      </c>
      <c r="R1409" s="168">
        <f t="shared" si="373"/>
        <v>0</v>
      </c>
      <c r="S1409" s="170" t="e">
        <f t="shared" si="374"/>
        <v>#DIV/0!</v>
      </c>
      <c r="T1409" s="168"/>
      <c r="U1409" s="168"/>
      <c r="V1409" s="168"/>
      <c r="W1409" s="174">
        <v>1</v>
      </c>
      <c r="X1409" s="168"/>
    </row>
    <row r="1410" spans="2:24">
      <c r="B1410" s="658"/>
      <c r="C1410" s="443"/>
      <c r="D1410" s="205">
        <f t="shared" si="377"/>
        <v>4</v>
      </c>
      <c r="E1410" s="168"/>
      <c r="F1410" s="259"/>
      <c r="G1410" s="168"/>
      <c r="H1410" s="168"/>
      <c r="I1410" s="176" t="e">
        <f t="shared" si="368"/>
        <v>#DIV/0!</v>
      </c>
      <c r="J1410" s="168"/>
      <c r="K1410" s="176" t="e">
        <f t="shared" si="369"/>
        <v>#DIV/0!</v>
      </c>
      <c r="L1410" s="259"/>
      <c r="M1410" s="176" t="e">
        <f t="shared" si="370"/>
        <v>#DIV/0!</v>
      </c>
      <c r="N1410" s="259"/>
      <c r="O1410" s="168"/>
      <c r="P1410" s="175" t="e">
        <f t="shared" si="371"/>
        <v>#DIV/0!</v>
      </c>
      <c r="Q1410" s="259">
        <f t="shared" si="372"/>
        <v>0</v>
      </c>
      <c r="R1410" s="168">
        <f t="shared" si="373"/>
        <v>0</v>
      </c>
      <c r="S1410" s="170" t="e">
        <f t="shared" si="374"/>
        <v>#DIV/0!</v>
      </c>
      <c r="T1410" s="168"/>
      <c r="U1410" s="168"/>
      <c r="V1410" s="168"/>
      <c r="W1410" s="174">
        <v>1</v>
      </c>
      <c r="X1410" s="168"/>
    </row>
    <row r="1411" spans="2:24">
      <c r="B1411" s="658"/>
      <c r="C1411" s="443"/>
      <c r="D1411" s="205">
        <f t="shared" si="377"/>
        <v>5</v>
      </c>
      <c r="E1411" s="168"/>
      <c r="F1411" s="259"/>
      <c r="G1411" s="168"/>
      <c r="H1411" s="168"/>
      <c r="I1411" s="176" t="e">
        <f t="shared" si="368"/>
        <v>#DIV/0!</v>
      </c>
      <c r="J1411" s="168"/>
      <c r="K1411" s="176" t="e">
        <f t="shared" si="369"/>
        <v>#DIV/0!</v>
      </c>
      <c r="L1411" s="259"/>
      <c r="M1411" s="176" t="e">
        <f t="shared" si="370"/>
        <v>#DIV/0!</v>
      </c>
      <c r="N1411" s="259"/>
      <c r="O1411" s="168"/>
      <c r="P1411" s="175" t="e">
        <f t="shared" si="371"/>
        <v>#DIV/0!</v>
      </c>
      <c r="Q1411" s="259">
        <f t="shared" si="372"/>
        <v>0</v>
      </c>
      <c r="R1411" s="168">
        <f t="shared" si="373"/>
        <v>0</v>
      </c>
      <c r="S1411" s="170" t="e">
        <f t="shared" si="374"/>
        <v>#DIV/0!</v>
      </c>
      <c r="T1411" s="168"/>
      <c r="U1411" s="168"/>
      <c r="V1411" s="168"/>
      <c r="W1411" s="174">
        <v>1</v>
      </c>
      <c r="X1411" s="168"/>
    </row>
    <row r="1412" spans="2:24">
      <c r="B1412" s="658"/>
      <c r="C1412" s="443"/>
      <c r="D1412" s="205">
        <f t="shared" si="377"/>
        <v>6</v>
      </c>
      <c r="E1412" s="168"/>
      <c r="F1412" s="259"/>
      <c r="G1412" s="168"/>
      <c r="H1412" s="168"/>
      <c r="I1412" s="176" t="e">
        <f t="shared" si="368"/>
        <v>#DIV/0!</v>
      </c>
      <c r="J1412" s="168"/>
      <c r="K1412" s="176" t="e">
        <f t="shared" si="369"/>
        <v>#DIV/0!</v>
      </c>
      <c r="L1412" s="259"/>
      <c r="M1412" s="176" t="e">
        <f t="shared" si="370"/>
        <v>#DIV/0!</v>
      </c>
      <c r="N1412" s="259"/>
      <c r="O1412" s="168"/>
      <c r="P1412" s="175" t="e">
        <f t="shared" si="371"/>
        <v>#DIV/0!</v>
      </c>
      <c r="Q1412" s="259">
        <f t="shared" si="372"/>
        <v>0</v>
      </c>
      <c r="R1412" s="168">
        <f t="shared" si="373"/>
        <v>0</v>
      </c>
      <c r="S1412" s="170" t="e">
        <f t="shared" si="374"/>
        <v>#DIV/0!</v>
      </c>
      <c r="T1412" s="168"/>
      <c r="U1412" s="168"/>
      <c r="V1412" s="168"/>
      <c r="W1412" s="174">
        <v>1</v>
      </c>
      <c r="X1412" s="168"/>
    </row>
    <row r="1413" spans="2:24">
      <c r="B1413" s="658"/>
      <c r="C1413" s="443"/>
      <c r="D1413" s="205">
        <f t="shared" si="377"/>
        <v>7</v>
      </c>
      <c r="E1413" s="168"/>
      <c r="F1413" s="259"/>
      <c r="G1413" s="168"/>
      <c r="H1413" s="168"/>
      <c r="I1413" s="176" t="e">
        <f t="shared" si="368"/>
        <v>#DIV/0!</v>
      </c>
      <c r="J1413" s="168"/>
      <c r="K1413" s="176" t="e">
        <f t="shared" si="369"/>
        <v>#DIV/0!</v>
      </c>
      <c r="L1413" s="259"/>
      <c r="M1413" s="176" t="e">
        <f t="shared" si="370"/>
        <v>#DIV/0!</v>
      </c>
      <c r="N1413" s="259"/>
      <c r="O1413" s="168"/>
      <c r="P1413" s="175" t="e">
        <f t="shared" si="371"/>
        <v>#DIV/0!</v>
      </c>
      <c r="Q1413" s="259">
        <f t="shared" si="372"/>
        <v>0</v>
      </c>
      <c r="R1413" s="168">
        <f t="shared" si="373"/>
        <v>0</v>
      </c>
      <c r="S1413" s="170" t="e">
        <f t="shared" si="374"/>
        <v>#DIV/0!</v>
      </c>
      <c r="T1413" s="168"/>
      <c r="U1413" s="168"/>
      <c r="V1413" s="168"/>
      <c r="W1413" s="174">
        <v>1</v>
      </c>
      <c r="X1413" s="168"/>
    </row>
    <row r="1414" spans="2:24">
      <c r="B1414" s="658"/>
      <c r="C1414" s="443"/>
      <c r="D1414" s="205">
        <f t="shared" si="377"/>
        <v>8</v>
      </c>
      <c r="E1414" s="168"/>
      <c r="F1414" s="259"/>
      <c r="G1414" s="168"/>
      <c r="H1414" s="168"/>
      <c r="I1414" s="176" t="e">
        <f t="shared" si="368"/>
        <v>#DIV/0!</v>
      </c>
      <c r="J1414" s="168"/>
      <c r="K1414" s="176" t="e">
        <f t="shared" si="369"/>
        <v>#DIV/0!</v>
      </c>
      <c r="L1414" s="259"/>
      <c r="M1414" s="176" t="e">
        <f t="shared" si="370"/>
        <v>#DIV/0!</v>
      </c>
      <c r="N1414" s="259"/>
      <c r="O1414" s="168"/>
      <c r="P1414" s="175" t="e">
        <f t="shared" si="371"/>
        <v>#DIV/0!</v>
      </c>
      <c r="Q1414" s="259">
        <f t="shared" si="372"/>
        <v>0</v>
      </c>
      <c r="R1414" s="168">
        <f t="shared" si="373"/>
        <v>0</v>
      </c>
      <c r="S1414" s="170" t="e">
        <f t="shared" si="374"/>
        <v>#DIV/0!</v>
      </c>
      <c r="T1414" s="168"/>
      <c r="U1414" s="168"/>
      <c r="V1414" s="168"/>
      <c r="W1414" s="174">
        <v>1</v>
      </c>
      <c r="X1414" s="168"/>
    </row>
    <row r="1415" spans="2:24">
      <c r="B1415" s="658"/>
      <c r="C1415" s="443"/>
      <c r="D1415" s="205">
        <f t="shared" si="377"/>
        <v>9</v>
      </c>
      <c r="E1415" s="168"/>
      <c r="F1415" s="259"/>
      <c r="G1415" s="168"/>
      <c r="H1415" s="168"/>
      <c r="I1415" s="176" t="e">
        <f t="shared" si="368"/>
        <v>#DIV/0!</v>
      </c>
      <c r="J1415" s="168"/>
      <c r="K1415" s="176" t="e">
        <f t="shared" si="369"/>
        <v>#DIV/0!</v>
      </c>
      <c r="L1415" s="259"/>
      <c r="M1415" s="176" t="e">
        <f t="shared" si="370"/>
        <v>#DIV/0!</v>
      </c>
      <c r="N1415" s="259"/>
      <c r="O1415" s="168"/>
      <c r="P1415" s="175" t="e">
        <f t="shared" si="371"/>
        <v>#DIV/0!</v>
      </c>
      <c r="Q1415" s="259">
        <f t="shared" si="372"/>
        <v>0</v>
      </c>
      <c r="R1415" s="168">
        <f t="shared" si="373"/>
        <v>0</v>
      </c>
      <c r="S1415" s="170" t="e">
        <f t="shared" si="374"/>
        <v>#DIV/0!</v>
      </c>
      <c r="T1415" s="168"/>
      <c r="U1415" s="168"/>
      <c r="V1415" s="168"/>
      <c r="W1415" s="174">
        <v>1</v>
      </c>
      <c r="X1415" s="168"/>
    </row>
    <row r="1416" spans="2:24">
      <c r="B1416" s="658"/>
      <c r="C1416" s="443"/>
      <c r="D1416" s="205">
        <f t="shared" si="377"/>
        <v>10</v>
      </c>
      <c r="E1416" s="168"/>
      <c r="F1416" s="259"/>
      <c r="G1416" s="168"/>
      <c r="H1416" s="168"/>
      <c r="I1416" s="176" t="e">
        <f t="shared" si="368"/>
        <v>#DIV/0!</v>
      </c>
      <c r="J1416" s="168"/>
      <c r="K1416" s="176" t="e">
        <f t="shared" si="369"/>
        <v>#DIV/0!</v>
      </c>
      <c r="L1416" s="259"/>
      <c r="M1416" s="176" t="e">
        <f t="shared" si="370"/>
        <v>#DIV/0!</v>
      </c>
      <c r="N1416" s="259"/>
      <c r="O1416" s="168"/>
      <c r="P1416" s="175" t="e">
        <f t="shared" si="371"/>
        <v>#DIV/0!</v>
      </c>
      <c r="Q1416" s="259">
        <f t="shared" si="372"/>
        <v>0</v>
      </c>
      <c r="R1416" s="168">
        <f t="shared" si="373"/>
        <v>0</v>
      </c>
      <c r="S1416" s="170" t="e">
        <f t="shared" si="374"/>
        <v>#DIV/0!</v>
      </c>
      <c r="T1416" s="168"/>
      <c r="U1416" s="168"/>
      <c r="V1416" s="168"/>
      <c r="W1416" s="174">
        <v>1</v>
      </c>
      <c r="X1416" s="168"/>
    </row>
    <row r="1417" spans="2:24">
      <c r="B1417" s="657">
        <v>46011</v>
      </c>
      <c r="C1417" s="443" t="str">
        <f t="shared" ref="C1417" si="380">RIGHT(TEXT(B1417,"aaa"),1)</f>
        <v>六</v>
      </c>
      <c r="D1417" s="205">
        <f t="shared" si="377"/>
        <v>1</v>
      </c>
      <c r="E1417" s="168"/>
      <c r="F1417" s="259"/>
      <c r="G1417" s="168"/>
      <c r="H1417" s="168"/>
      <c r="I1417" s="176" t="e">
        <f t="shared" si="368"/>
        <v>#DIV/0!</v>
      </c>
      <c r="J1417" s="168"/>
      <c r="K1417" s="176" t="e">
        <f t="shared" si="369"/>
        <v>#DIV/0!</v>
      </c>
      <c r="L1417" s="259"/>
      <c r="M1417" s="176" t="e">
        <f t="shared" si="370"/>
        <v>#DIV/0!</v>
      </c>
      <c r="N1417" s="259"/>
      <c r="O1417" s="168"/>
      <c r="P1417" s="175" t="e">
        <f t="shared" si="371"/>
        <v>#DIV/0!</v>
      </c>
      <c r="Q1417" s="259">
        <f t="shared" si="372"/>
        <v>0</v>
      </c>
      <c r="R1417" s="168">
        <f t="shared" si="373"/>
        <v>0</v>
      </c>
      <c r="S1417" s="170" t="e">
        <f t="shared" si="374"/>
        <v>#DIV/0!</v>
      </c>
      <c r="T1417" s="168"/>
      <c r="U1417" s="168"/>
      <c r="V1417" s="168"/>
      <c r="W1417" s="174">
        <v>1</v>
      </c>
      <c r="X1417" s="168"/>
    </row>
    <row r="1418" spans="2:24">
      <c r="B1418" s="658"/>
      <c r="C1418" s="443"/>
      <c r="D1418" s="205">
        <f t="shared" si="377"/>
        <v>2</v>
      </c>
      <c r="E1418" s="168"/>
      <c r="F1418" s="259"/>
      <c r="G1418" s="168"/>
      <c r="H1418" s="168"/>
      <c r="I1418" s="176" t="e">
        <f t="shared" si="368"/>
        <v>#DIV/0!</v>
      </c>
      <c r="J1418" s="168"/>
      <c r="K1418" s="176" t="e">
        <f t="shared" si="369"/>
        <v>#DIV/0!</v>
      </c>
      <c r="L1418" s="259"/>
      <c r="M1418" s="176" t="e">
        <f t="shared" si="370"/>
        <v>#DIV/0!</v>
      </c>
      <c r="N1418" s="259"/>
      <c r="O1418" s="168"/>
      <c r="P1418" s="175" t="e">
        <f t="shared" si="371"/>
        <v>#DIV/0!</v>
      </c>
      <c r="Q1418" s="259">
        <f t="shared" si="372"/>
        <v>0</v>
      </c>
      <c r="R1418" s="168">
        <f t="shared" si="373"/>
        <v>0</v>
      </c>
      <c r="S1418" s="170" t="e">
        <f t="shared" si="374"/>
        <v>#DIV/0!</v>
      </c>
      <c r="T1418" s="168"/>
      <c r="U1418" s="168"/>
      <c r="V1418" s="168"/>
      <c r="W1418" s="174">
        <v>1</v>
      </c>
      <c r="X1418" s="168"/>
    </row>
    <row r="1419" spans="2:24">
      <c r="B1419" s="658"/>
      <c r="C1419" s="443"/>
      <c r="D1419" s="205">
        <f t="shared" si="377"/>
        <v>3</v>
      </c>
      <c r="E1419" s="168"/>
      <c r="F1419" s="259"/>
      <c r="G1419" s="168"/>
      <c r="H1419" s="168"/>
      <c r="I1419" s="176" t="e">
        <f t="shared" si="368"/>
        <v>#DIV/0!</v>
      </c>
      <c r="J1419" s="168"/>
      <c r="K1419" s="176" t="e">
        <f t="shared" si="369"/>
        <v>#DIV/0!</v>
      </c>
      <c r="L1419" s="259"/>
      <c r="M1419" s="176" t="e">
        <f t="shared" si="370"/>
        <v>#DIV/0!</v>
      </c>
      <c r="N1419" s="259"/>
      <c r="O1419" s="168"/>
      <c r="P1419" s="175" t="e">
        <f t="shared" si="371"/>
        <v>#DIV/0!</v>
      </c>
      <c r="Q1419" s="259">
        <f t="shared" si="372"/>
        <v>0</v>
      </c>
      <c r="R1419" s="168">
        <f t="shared" si="373"/>
        <v>0</v>
      </c>
      <c r="S1419" s="170" t="e">
        <f t="shared" si="374"/>
        <v>#DIV/0!</v>
      </c>
      <c r="T1419" s="168"/>
      <c r="U1419" s="168"/>
      <c r="V1419" s="168"/>
      <c r="W1419" s="174">
        <v>1</v>
      </c>
      <c r="X1419" s="168"/>
    </row>
    <row r="1420" spans="2:24">
      <c r="B1420" s="658"/>
      <c r="C1420" s="443"/>
      <c r="D1420" s="205">
        <f t="shared" si="377"/>
        <v>4</v>
      </c>
      <c r="E1420" s="168"/>
      <c r="F1420" s="259"/>
      <c r="G1420" s="168"/>
      <c r="H1420" s="168"/>
      <c r="I1420" s="176" t="e">
        <f t="shared" si="368"/>
        <v>#DIV/0!</v>
      </c>
      <c r="J1420" s="168"/>
      <c r="K1420" s="176" t="e">
        <f t="shared" si="369"/>
        <v>#DIV/0!</v>
      </c>
      <c r="L1420" s="259"/>
      <c r="M1420" s="176" t="e">
        <f t="shared" si="370"/>
        <v>#DIV/0!</v>
      </c>
      <c r="N1420" s="259"/>
      <c r="O1420" s="168"/>
      <c r="P1420" s="175" t="e">
        <f t="shared" si="371"/>
        <v>#DIV/0!</v>
      </c>
      <c r="Q1420" s="259">
        <f t="shared" si="372"/>
        <v>0</v>
      </c>
      <c r="R1420" s="168">
        <f t="shared" si="373"/>
        <v>0</v>
      </c>
      <c r="S1420" s="170" t="e">
        <f t="shared" si="374"/>
        <v>#DIV/0!</v>
      </c>
      <c r="T1420" s="168"/>
      <c r="U1420" s="168"/>
      <c r="V1420" s="168"/>
      <c r="W1420" s="174">
        <v>1</v>
      </c>
      <c r="X1420" s="168"/>
    </row>
    <row r="1421" spans="2:24">
      <c r="B1421" s="658"/>
      <c r="C1421" s="443"/>
      <c r="D1421" s="205">
        <f t="shared" si="377"/>
        <v>5</v>
      </c>
      <c r="E1421" s="168"/>
      <c r="F1421" s="259"/>
      <c r="G1421" s="168"/>
      <c r="H1421" s="168"/>
      <c r="I1421" s="176" t="e">
        <f t="shared" si="368"/>
        <v>#DIV/0!</v>
      </c>
      <c r="J1421" s="168"/>
      <c r="K1421" s="176" t="e">
        <f t="shared" si="369"/>
        <v>#DIV/0!</v>
      </c>
      <c r="L1421" s="259"/>
      <c r="M1421" s="176" t="e">
        <f t="shared" si="370"/>
        <v>#DIV/0!</v>
      </c>
      <c r="N1421" s="259"/>
      <c r="O1421" s="168"/>
      <c r="P1421" s="175" t="e">
        <f t="shared" si="371"/>
        <v>#DIV/0!</v>
      </c>
      <c r="Q1421" s="259">
        <f t="shared" si="372"/>
        <v>0</v>
      </c>
      <c r="R1421" s="168">
        <f t="shared" si="373"/>
        <v>0</v>
      </c>
      <c r="S1421" s="170" t="e">
        <f t="shared" si="374"/>
        <v>#DIV/0!</v>
      </c>
      <c r="T1421" s="168"/>
      <c r="U1421" s="168"/>
      <c r="V1421" s="168"/>
      <c r="W1421" s="174">
        <v>1</v>
      </c>
      <c r="X1421" s="168"/>
    </row>
    <row r="1422" spans="2:24">
      <c r="B1422" s="658"/>
      <c r="C1422" s="443"/>
      <c r="D1422" s="205">
        <f t="shared" si="377"/>
        <v>6</v>
      </c>
      <c r="E1422" s="168"/>
      <c r="F1422" s="259"/>
      <c r="G1422" s="168"/>
      <c r="H1422" s="168"/>
      <c r="I1422" s="176" t="e">
        <f t="shared" si="368"/>
        <v>#DIV/0!</v>
      </c>
      <c r="J1422" s="168"/>
      <c r="K1422" s="176" t="e">
        <f t="shared" si="369"/>
        <v>#DIV/0!</v>
      </c>
      <c r="L1422" s="259"/>
      <c r="M1422" s="176" t="e">
        <f t="shared" si="370"/>
        <v>#DIV/0!</v>
      </c>
      <c r="N1422" s="259"/>
      <c r="O1422" s="168"/>
      <c r="P1422" s="175" t="e">
        <f t="shared" si="371"/>
        <v>#DIV/0!</v>
      </c>
      <c r="Q1422" s="259">
        <f t="shared" si="372"/>
        <v>0</v>
      </c>
      <c r="R1422" s="168">
        <f t="shared" si="373"/>
        <v>0</v>
      </c>
      <c r="S1422" s="170" t="e">
        <f t="shared" si="374"/>
        <v>#DIV/0!</v>
      </c>
      <c r="T1422" s="168"/>
      <c r="U1422" s="168"/>
      <c r="V1422" s="168"/>
      <c r="W1422" s="174">
        <v>1</v>
      </c>
      <c r="X1422" s="168"/>
    </row>
    <row r="1423" spans="2:24">
      <c r="B1423" s="658"/>
      <c r="C1423" s="443"/>
      <c r="D1423" s="205">
        <f t="shared" si="377"/>
        <v>7</v>
      </c>
      <c r="E1423" s="168"/>
      <c r="F1423" s="259"/>
      <c r="G1423" s="168"/>
      <c r="H1423" s="168"/>
      <c r="I1423" s="176" t="e">
        <f t="shared" si="368"/>
        <v>#DIV/0!</v>
      </c>
      <c r="J1423" s="168"/>
      <c r="K1423" s="176" t="e">
        <f t="shared" si="369"/>
        <v>#DIV/0!</v>
      </c>
      <c r="L1423" s="259"/>
      <c r="M1423" s="176" t="e">
        <f t="shared" si="370"/>
        <v>#DIV/0!</v>
      </c>
      <c r="N1423" s="259"/>
      <c r="O1423" s="168"/>
      <c r="P1423" s="175" t="e">
        <f t="shared" si="371"/>
        <v>#DIV/0!</v>
      </c>
      <c r="Q1423" s="259">
        <f t="shared" si="372"/>
        <v>0</v>
      </c>
      <c r="R1423" s="168">
        <f t="shared" si="373"/>
        <v>0</v>
      </c>
      <c r="S1423" s="170" t="e">
        <f t="shared" si="374"/>
        <v>#DIV/0!</v>
      </c>
      <c r="T1423" s="168"/>
      <c r="U1423" s="168"/>
      <c r="V1423" s="168"/>
      <c r="W1423" s="174">
        <v>1</v>
      </c>
      <c r="X1423" s="168"/>
    </row>
    <row r="1424" spans="2:24">
      <c r="B1424" s="658"/>
      <c r="C1424" s="443"/>
      <c r="D1424" s="205">
        <f t="shared" si="377"/>
        <v>8</v>
      </c>
      <c r="E1424" s="168"/>
      <c r="F1424" s="259"/>
      <c r="G1424" s="168"/>
      <c r="H1424" s="168"/>
      <c r="I1424" s="176" t="e">
        <f t="shared" si="368"/>
        <v>#DIV/0!</v>
      </c>
      <c r="J1424" s="168"/>
      <c r="K1424" s="176" t="e">
        <f t="shared" si="369"/>
        <v>#DIV/0!</v>
      </c>
      <c r="L1424" s="259"/>
      <c r="M1424" s="176" t="e">
        <f t="shared" si="370"/>
        <v>#DIV/0!</v>
      </c>
      <c r="N1424" s="259"/>
      <c r="O1424" s="168"/>
      <c r="P1424" s="175" t="e">
        <f t="shared" si="371"/>
        <v>#DIV/0!</v>
      </c>
      <c r="Q1424" s="259">
        <f t="shared" si="372"/>
        <v>0</v>
      </c>
      <c r="R1424" s="168">
        <f t="shared" si="373"/>
        <v>0</v>
      </c>
      <c r="S1424" s="170" t="e">
        <f t="shared" si="374"/>
        <v>#DIV/0!</v>
      </c>
      <c r="T1424" s="168"/>
      <c r="U1424" s="168"/>
      <c r="V1424" s="168"/>
      <c r="W1424" s="174">
        <v>1</v>
      </c>
      <c r="X1424" s="168"/>
    </row>
    <row r="1425" spans="2:24">
      <c r="B1425" s="658"/>
      <c r="C1425" s="443"/>
      <c r="D1425" s="205">
        <f t="shared" si="377"/>
        <v>9</v>
      </c>
      <c r="E1425" s="168"/>
      <c r="F1425" s="259"/>
      <c r="G1425" s="168"/>
      <c r="H1425" s="168"/>
      <c r="I1425" s="176" t="e">
        <f t="shared" si="368"/>
        <v>#DIV/0!</v>
      </c>
      <c r="J1425" s="168"/>
      <c r="K1425" s="176" t="e">
        <f t="shared" si="369"/>
        <v>#DIV/0!</v>
      </c>
      <c r="L1425" s="259"/>
      <c r="M1425" s="176" t="e">
        <f t="shared" si="370"/>
        <v>#DIV/0!</v>
      </c>
      <c r="N1425" s="259"/>
      <c r="O1425" s="168"/>
      <c r="P1425" s="175" t="e">
        <f t="shared" si="371"/>
        <v>#DIV/0!</v>
      </c>
      <c r="Q1425" s="259">
        <f t="shared" si="372"/>
        <v>0</v>
      </c>
      <c r="R1425" s="168">
        <f t="shared" si="373"/>
        <v>0</v>
      </c>
      <c r="S1425" s="170" t="e">
        <f t="shared" si="374"/>
        <v>#DIV/0!</v>
      </c>
      <c r="T1425" s="168"/>
      <c r="U1425" s="168"/>
      <c r="V1425" s="168"/>
      <c r="W1425" s="174">
        <v>1</v>
      </c>
      <c r="X1425" s="168"/>
    </row>
    <row r="1426" spans="2:24">
      <c r="B1426" s="658"/>
      <c r="C1426" s="443"/>
      <c r="D1426" s="205">
        <f t="shared" si="377"/>
        <v>10</v>
      </c>
      <c r="E1426" s="168"/>
      <c r="F1426" s="259"/>
      <c r="G1426" s="168"/>
      <c r="H1426" s="168"/>
      <c r="I1426" s="176" t="e">
        <f t="shared" si="368"/>
        <v>#DIV/0!</v>
      </c>
      <c r="J1426" s="168"/>
      <c r="K1426" s="176" t="e">
        <f t="shared" si="369"/>
        <v>#DIV/0!</v>
      </c>
      <c r="L1426" s="259"/>
      <c r="M1426" s="176" t="e">
        <f t="shared" si="370"/>
        <v>#DIV/0!</v>
      </c>
      <c r="N1426" s="259"/>
      <c r="O1426" s="168"/>
      <c r="P1426" s="175" t="e">
        <f t="shared" si="371"/>
        <v>#DIV/0!</v>
      </c>
      <c r="Q1426" s="259">
        <f t="shared" si="372"/>
        <v>0</v>
      </c>
      <c r="R1426" s="168">
        <f t="shared" si="373"/>
        <v>0</v>
      </c>
      <c r="S1426" s="170" t="e">
        <f t="shared" si="374"/>
        <v>#DIV/0!</v>
      </c>
      <c r="T1426" s="168"/>
      <c r="U1426" s="168"/>
      <c r="V1426" s="168"/>
      <c r="W1426" s="174">
        <v>1</v>
      </c>
      <c r="X1426" s="168"/>
    </row>
    <row r="1427" spans="2:24">
      <c r="B1427" s="657">
        <v>46012</v>
      </c>
      <c r="C1427" s="443" t="str">
        <f t="shared" ref="C1427" si="381">RIGHT(TEXT(B1427,"aaa"),1)</f>
        <v>日</v>
      </c>
      <c r="D1427" s="205">
        <f t="shared" si="377"/>
        <v>1</v>
      </c>
      <c r="E1427" s="168"/>
      <c r="F1427" s="259"/>
      <c r="G1427" s="168"/>
      <c r="H1427" s="168"/>
      <c r="I1427" s="176" t="e">
        <f t="shared" si="368"/>
        <v>#DIV/0!</v>
      </c>
      <c r="J1427" s="168"/>
      <c r="K1427" s="176" t="e">
        <f t="shared" si="369"/>
        <v>#DIV/0!</v>
      </c>
      <c r="L1427" s="259"/>
      <c r="M1427" s="176" t="e">
        <f t="shared" si="370"/>
        <v>#DIV/0!</v>
      </c>
      <c r="N1427" s="259"/>
      <c r="O1427" s="168"/>
      <c r="P1427" s="175" t="e">
        <f t="shared" si="371"/>
        <v>#DIV/0!</v>
      </c>
      <c r="Q1427" s="259">
        <f t="shared" si="372"/>
        <v>0</v>
      </c>
      <c r="R1427" s="168">
        <f t="shared" si="373"/>
        <v>0</v>
      </c>
      <c r="S1427" s="170" t="e">
        <f t="shared" si="374"/>
        <v>#DIV/0!</v>
      </c>
      <c r="T1427" s="168"/>
      <c r="U1427" s="168"/>
      <c r="V1427" s="168"/>
      <c r="W1427" s="174">
        <v>1</v>
      </c>
      <c r="X1427" s="168"/>
    </row>
    <row r="1428" spans="2:24">
      <c r="B1428" s="658"/>
      <c r="C1428" s="443"/>
      <c r="D1428" s="205">
        <f t="shared" si="377"/>
        <v>2</v>
      </c>
      <c r="E1428" s="168"/>
      <c r="F1428" s="259"/>
      <c r="G1428" s="168"/>
      <c r="H1428" s="168"/>
      <c r="I1428" s="176" t="e">
        <f t="shared" si="368"/>
        <v>#DIV/0!</v>
      </c>
      <c r="J1428" s="168"/>
      <c r="K1428" s="176" t="e">
        <f t="shared" si="369"/>
        <v>#DIV/0!</v>
      </c>
      <c r="L1428" s="259"/>
      <c r="M1428" s="176" t="e">
        <f t="shared" si="370"/>
        <v>#DIV/0!</v>
      </c>
      <c r="N1428" s="259"/>
      <c r="O1428" s="168"/>
      <c r="P1428" s="175" t="e">
        <f t="shared" si="371"/>
        <v>#DIV/0!</v>
      </c>
      <c r="Q1428" s="259">
        <f t="shared" si="372"/>
        <v>0</v>
      </c>
      <c r="R1428" s="168">
        <f t="shared" si="373"/>
        <v>0</v>
      </c>
      <c r="S1428" s="170" t="e">
        <f t="shared" si="374"/>
        <v>#DIV/0!</v>
      </c>
      <c r="T1428" s="168"/>
      <c r="U1428" s="168"/>
      <c r="V1428" s="168"/>
      <c r="W1428" s="174">
        <v>1</v>
      </c>
      <c r="X1428" s="168"/>
    </row>
    <row r="1429" spans="2:24">
      <c r="B1429" s="658"/>
      <c r="C1429" s="443"/>
      <c r="D1429" s="205">
        <f t="shared" si="377"/>
        <v>3</v>
      </c>
      <c r="E1429" s="168"/>
      <c r="F1429" s="259"/>
      <c r="G1429" s="168"/>
      <c r="H1429" s="168"/>
      <c r="I1429" s="176" t="e">
        <f t="shared" si="368"/>
        <v>#DIV/0!</v>
      </c>
      <c r="J1429" s="168"/>
      <c r="K1429" s="176" t="e">
        <f t="shared" si="369"/>
        <v>#DIV/0!</v>
      </c>
      <c r="L1429" s="259"/>
      <c r="M1429" s="176" t="e">
        <f t="shared" si="370"/>
        <v>#DIV/0!</v>
      </c>
      <c r="N1429" s="259"/>
      <c r="O1429" s="168"/>
      <c r="P1429" s="175" t="e">
        <f t="shared" si="371"/>
        <v>#DIV/0!</v>
      </c>
      <c r="Q1429" s="259">
        <f t="shared" si="372"/>
        <v>0</v>
      </c>
      <c r="R1429" s="168">
        <f t="shared" si="373"/>
        <v>0</v>
      </c>
      <c r="S1429" s="170" t="e">
        <f t="shared" si="374"/>
        <v>#DIV/0!</v>
      </c>
      <c r="T1429" s="168"/>
      <c r="U1429" s="168"/>
      <c r="V1429" s="168"/>
      <c r="W1429" s="174">
        <v>1</v>
      </c>
      <c r="X1429" s="168"/>
    </row>
    <row r="1430" spans="2:24">
      <c r="B1430" s="658"/>
      <c r="C1430" s="443"/>
      <c r="D1430" s="205">
        <f t="shared" si="377"/>
        <v>4</v>
      </c>
      <c r="E1430" s="168"/>
      <c r="F1430" s="259"/>
      <c r="G1430" s="168"/>
      <c r="H1430" s="168"/>
      <c r="I1430" s="176" t="e">
        <f t="shared" si="368"/>
        <v>#DIV/0!</v>
      </c>
      <c r="J1430" s="168"/>
      <c r="K1430" s="176" t="e">
        <f t="shared" si="369"/>
        <v>#DIV/0!</v>
      </c>
      <c r="L1430" s="259"/>
      <c r="M1430" s="176" t="e">
        <f t="shared" si="370"/>
        <v>#DIV/0!</v>
      </c>
      <c r="N1430" s="259"/>
      <c r="O1430" s="168"/>
      <c r="P1430" s="175" t="e">
        <f t="shared" si="371"/>
        <v>#DIV/0!</v>
      </c>
      <c r="Q1430" s="259">
        <f t="shared" si="372"/>
        <v>0</v>
      </c>
      <c r="R1430" s="168">
        <f t="shared" si="373"/>
        <v>0</v>
      </c>
      <c r="S1430" s="170" t="e">
        <f t="shared" si="374"/>
        <v>#DIV/0!</v>
      </c>
      <c r="T1430" s="168"/>
      <c r="U1430" s="168"/>
      <c r="V1430" s="168"/>
      <c r="W1430" s="174">
        <v>1</v>
      </c>
      <c r="X1430" s="168"/>
    </row>
    <row r="1431" spans="2:24">
      <c r="B1431" s="658"/>
      <c r="C1431" s="443"/>
      <c r="D1431" s="205">
        <f t="shared" si="377"/>
        <v>5</v>
      </c>
      <c r="E1431" s="168"/>
      <c r="F1431" s="259"/>
      <c r="G1431" s="168"/>
      <c r="H1431" s="168"/>
      <c r="I1431" s="176" t="e">
        <f t="shared" si="368"/>
        <v>#DIV/0!</v>
      </c>
      <c r="J1431" s="168"/>
      <c r="K1431" s="176" t="e">
        <f t="shared" si="369"/>
        <v>#DIV/0!</v>
      </c>
      <c r="L1431" s="259"/>
      <c r="M1431" s="176" t="e">
        <f t="shared" si="370"/>
        <v>#DIV/0!</v>
      </c>
      <c r="N1431" s="259"/>
      <c r="O1431" s="168"/>
      <c r="P1431" s="175" t="e">
        <f t="shared" si="371"/>
        <v>#DIV/0!</v>
      </c>
      <c r="Q1431" s="259">
        <f t="shared" si="372"/>
        <v>0</v>
      </c>
      <c r="R1431" s="168">
        <f t="shared" si="373"/>
        <v>0</v>
      </c>
      <c r="S1431" s="170" t="e">
        <f t="shared" si="374"/>
        <v>#DIV/0!</v>
      </c>
      <c r="T1431" s="168"/>
      <c r="U1431" s="168"/>
      <c r="V1431" s="168"/>
      <c r="W1431" s="174">
        <v>1</v>
      </c>
      <c r="X1431" s="168"/>
    </row>
    <row r="1432" spans="2:24">
      <c r="B1432" s="658"/>
      <c r="C1432" s="443"/>
      <c r="D1432" s="205">
        <f t="shared" si="377"/>
        <v>6</v>
      </c>
      <c r="E1432" s="168"/>
      <c r="F1432" s="259"/>
      <c r="G1432" s="168"/>
      <c r="H1432" s="168"/>
      <c r="I1432" s="176" t="e">
        <f t="shared" si="368"/>
        <v>#DIV/0!</v>
      </c>
      <c r="J1432" s="168"/>
      <c r="K1432" s="176" t="e">
        <f t="shared" si="369"/>
        <v>#DIV/0!</v>
      </c>
      <c r="L1432" s="259"/>
      <c r="M1432" s="176" t="e">
        <f t="shared" si="370"/>
        <v>#DIV/0!</v>
      </c>
      <c r="N1432" s="259"/>
      <c r="O1432" s="168"/>
      <c r="P1432" s="175" t="e">
        <f t="shared" si="371"/>
        <v>#DIV/0!</v>
      </c>
      <c r="Q1432" s="259">
        <f t="shared" si="372"/>
        <v>0</v>
      </c>
      <c r="R1432" s="168">
        <f t="shared" si="373"/>
        <v>0</v>
      </c>
      <c r="S1432" s="170" t="e">
        <f t="shared" si="374"/>
        <v>#DIV/0!</v>
      </c>
      <c r="T1432" s="168"/>
      <c r="U1432" s="168"/>
      <c r="V1432" s="168"/>
      <c r="W1432" s="174">
        <v>1</v>
      </c>
      <c r="X1432" s="168"/>
    </row>
    <row r="1433" spans="2:24">
      <c r="B1433" s="658"/>
      <c r="C1433" s="443"/>
      <c r="D1433" s="205">
        <f t="shared" si="377"/>
        <v>7</v>
      </c>
      <c r="E1433" s="168"/>
      <c r="F1433" s="259"/>
      <c r="G1433" s="168"/>
      <c r="H1433" s="168"/>
      <c r="I1433" s="176" t="e">
        <f t="shared" si="368"/>
        <v>#DIV/0!</v>
      </c>
      <c r="J1433" s="168"/>
      <c r="K1433" s="176" t="e">
        <f t="shared" si="369"/>
        <v>#DIV/0!</v>
      </c>
      <c r="L1433" s="259"/>
      <c r="M1433" s="176" t="e">
        <f t="shared" si="370"/>
        <v>#DIV/0!</v>
      </c>
      <c r="N1433" s="259"/>
      <c r="O1433" s="168"/>
      <c r="P1433" s="175" t="e">
        <f t="shared" si="371"/>
        <v>#DIV/0!</v>
      </c>
      <c r="Q1433" s="259">
        <f t="shared" si="372"/>
        <v>0</v>
      </c>
      <c r="R1433" s="168">
        <f t="shared" si="373"/>
        <v>0</v>
      </c>
      <c r="S1433" s="170" t="e">
        <f t="shared" si="374"/>
        <v>#DIV/0!</v>
      </c>
      <c r="T1433" s="168"/>
      <c r="U1433" s="168"/>
      <c r="V1433" s="168"/>
      <c r="W1433" s="174">
        <v>1</v>
      </c>
      <c r="X1433" s="168"/>
    </row>
    <row r="1434" spans="2:24">
      <c r="B1434" s="658"/>
      <c r="C1434" s="443"/>
      <c r="D1434" s="205">
        <f t="shared" si="377"/>
        <v>8</v>
      </c>
      <c r="E1434" s="168"/>
      <c r="F1434" s="259"/>
      <c r="G1434" s="168"/>
      <c r="H1434" s="168"/>
      <c r="I1434" s="176" t="e">
        <f t="shared" si="368"/>
        <v>#DIV/0!</v>
      </c>
      <c r="J1434" s="168"/>
      <c r="K1434" s="176" t="e">
        <f t="shared" si="369"/>
        <v>#DIV/0!</v>
      </c>
      <c r="L1434" s="259"/>
      <c r="M1434" s="176" t="e">
        <f t="shared" si="370"/>
        <v>#DIV/0!</v>
      </c>
      <c r="N1434" s="259"/>
      <c r="O1434" s="168"/>
      <c r="P1434" s="175" t="e">
        <f t="shared" si="371"/>
        <v>#DIV/0!</v>
      </c>
      <c r="Q1434" s="259">
        <f t="shared" si="372"/>
        <v>0</v>
      </c>
      <c r="R1434" s="168">
        <f t="shared" si="373"/>
        <v>0</v>
      </c>
      <c r="S1434" s="170" t="e">
        <f t="shared" si="374"/>
        <v>#DIV/0!</v>
      </c>
      <c r="T1434" s="168"/>
      <c r="U1434" s="168"/>
      <c r="V1434" s="168"/>
      <c r="W1434" s="174">
        <v>1</v>
      </c>
      <c r="X1434" s="168"/>
    </row>
    <row r="1435" spans="2:24">
      <c r="B1435" s="658"/>
      <c r="C1435" s="443"/>
      <c r="D1435" s="205">
        <f t="shared" si="377"/>
        <v>9</v>
      </c>
      <c r="E1435" s="168"/>
      <c r="F1435" s="259"/>
      <c r="G1435" s="168"/>
      <c r="H1435" s="168"/>
      <c r="I1435" s="176" t="e">
        <f t="shared" si="368"/>
        <v>#DIV/0!</v>
      </c>
      <c r="J1435" s="168"/>
      <c r="K1435" s="176" t="e">
        <f t="shared" si="369"/>
        <v>#DIV/0!</v>
      </c>
      <c r="L1435" s="259"/>
      <c r="M1435" s="176" t="e">
        <f t="shared" si="370"/>
        <v>#DIV/0!</v>
      </c>
      <c r="N1435" s="259"/>
      <c r="O1435" s="168"/>
      <c r="P1435" s="175" t="e">
        <f t="shared" si="371"/>
        <v>#DIV/0!</v>
      </c>
      <c r="Q1435" s="259">
        <f t="shared" si="372"/>
        <v>0</v>
      </c>
      <c r="R1435" s="168">
        <f t="shared" si="373"/>
        <v>0</v>
      </c>
      <c r="S1435" s="170" t="e">
        <f t="shared" si="374"/>
        <v>#DIV/0!</v>
      </c>
      <c r="T1435" s="168"/>
      <c r="U1435" s="168"/>
      <c r="V1435" s="168"/>
      <c r="W1435" s="174">
        <v>1</v>
      </c>
      <c r="X1435" s="168"/>
    </row>
    <row r="1436" spans="2:24">
      <c r="B1436" s="658"/>
      <c r="C1436" s="443"/>
      <c r="D1436" s="205">
        <f t="shared" si="377"/>
        <v>10</v>
      </c>
      <c r="E1436" s="168"/>
      <c r="F1436" s="259"/>
      <c r="G1436" s="168"/>
      <c r="H1436" s="168"/>
      <c r="I1436" s="176" t="e">
        <f t="shared" si="368"/>
        <v>#DIV/0!</v>
      </c>
      <c r="J1436" s="168"/>
      <c r="K1436" s="176" t="e">
        <f t="shared" si="369"/>
        <v>#DIV/0!</v>
      </c>
      <c r="L1436" s="259"/>
      <c r="M1436" s="176" t="e">
        <f t="shared" si="370"/>
        <v>#DIV/0!</v>
      </c>
      <c r="N1436" s="259"/>
      <c r="O1436" s="168"/>
      <c r="P1436" s="175" t="e">
        <f t="shared" si="371"/>
        <v>#DIV/0!</v>
      </c>
      <c r="Q1436" s="259">
        <f t="shared" si="372"/>
        <v>0</v>
      </c>
      <c r="R1436" s="168">
        <f t="shared" si="373"/>
        <v>0</v>
      </c>
      <c r="S1436" s="170" t="e">
        <f t="shared" si="374"/>
        <v>#DIV/0!</v>
      </c>
      <c r="T1436" s="168"/>
      <c r="U1436" s="168"/>
      <c r="V1436" s="168"/>
      <c r="W1436" s="174">
        <v>1</v>
      </c>
      <c r="X1436" s="168"/>
    </row>
    <row r="1437" spans="2:24">
      <c r="B1437" s="657">
        <v>46013</v>
      </c>
      <c r="C1437" s="443" t="str">
        <f t="shared" ref="C1437" si="382">RIGHT(TEXT(B1437,"aaa"),1)</f>
        <v>一</v>
      </c>
      <c r="D1437" s="205">
        <f t="shared" si="377"/>
        <v>1</v>
      </c>
      <c r="E1437" s="168"/>
      <c r="F1437" s="259"/>
      <c r="G1437" s="168"/>
      <c r="H1437" s="168"/>
      <c r="I1437" s="176" t="e">
        <f t="shared" si="368"/>
        <v>#DIV/0!</v>
      </c>
      <c r="J1437" s="168"/>
      <c r="K1437" s="176" t="e">
        <f t="shared" si="369"/>
        <v>#DIV/0!</v>
      </c>
      <c r="L1437" s="259"/>
      <c r="M1437" s="176" t="e">
        <f t="shared" si="370"/>
        <v>#DIV/0!</v>
      </c>
      <c r="N1437" s="259"/>
      <c r="O1437" s="168"/>
      <c r="P1437" s="175" t="e">
        <f t="shared" si="371"/>
        <v>#DIV/0!</v>
      </c>
      <c r="Q1437" s="259">
        <f t="shared" si="372"/>
        <v>0</v>
      </c>
      <c r="R1437" s="168">
        <f t="shared" si="373"/>
        <v>0</v>
      </c>
      <c r="S1437" s="170" t="e">
        <f t="shared" si="374"/>
        <v>#DIV/0!</v>
      </c>
      <c r="T1437" s="168"/>
      <c r="U1437" s="168"/>
      <c r="V1437" s="168"/>
      <c r="W1437" s="174">
        <v>1</v>
      </c>
      <c r="X1437" s="168"/>
    </row>
    <row r="1438" spans="2:24">
      <c r="B1438" s="658"/>
      <c r="C1438" s="443"/>
      <c r="D1438" s="205">
        <f t="shared" si="377"/>
        <v>2</v>
      </c>
      <c r="E1438" s="168"/>
      <c r="F1438" s="259"/>
      <c r="G1438" s="168"/>
      <c r="H1438" s="168"/>
      <c r="I1438" s="176" t="e">
        <f t="shared" si="368"/>
        <v>#DIV/0!</v>
      </c>
      <c r="J1438" s="168"/>
      <c r="K1438" s="176" t="e">
        <f t="shared" si="369"/>
        <v>#DIV/0!</v>
      </c>
      <c r="L1438" s="259"/>
      <c r="M1438" s="176" t="e">
        <f t="shared" si="370"/>
        <v>#DIV/0!</v>
      </c>
      <c r="N1438" s="259"/>
      <c r="O1438" s="168"/>
      <c r="P1438" s="175" t="e">
        <f t="shared" si="371"/>
        <v>#DIV/0!</v>
      </c>
      <c r="Q1438" s="259">
        <f t="shared" si="372"/>
        <v>0</v>
      </c>
      <c r="R1438" s="168">
        <f t="shared" si="373"/>
        <v>0</v>
      </c>
      <c r="S1438" s="170" t="e">
        <f t="shared" si="374"/>
        <v>#DIV/0!</v>
      </c>
      <c r="T1438" s="168"/>
      <c r="U1438" s="168"/>
      <c r="V1438" s="168"/>
      <c r="W1438" s="174">
        <v>1</v>
      </c>
      <c r="X1438" s="168"/>
    </row>
    <row r="1439" spans="2:24">
      <c r="B1439" s="658"/>
      <c r="C1439" s="443"/>
      <c r="D1439" s="205">
        <f t="shared" si="377"/>
        <v>3</v>
      </c>
      <c r="E1439" s="168"/>
      <c r="F1439" s="259"/>
      <c r="G1439" s="168"/>
      <c r="H1439" s="168"/>
      <c r="I1439" s="176" t="e">
        <f t="shared" ref="I1439:I1502" si="383">H1439/G1439</f>
        <v>#DIV/0!</v>
      </c>
      <c r="J1439" s="168"/>
      <c r="K1439" s="176" t="e">
        <f t="shared" ref="K1439:K1502" si="384">J1439/G1439</f>
        <v>#DIV/0!</v>
      </c>
      <c r="L1439" s="259"/>
      <c r="M1439" s="176" t="e">
        <f t="shared" ref="M1439:M1502" si="385">(H1439+J1439)/G1439</f>
        <v>#DIV/0!</v>
      </c>
      <c r="N1439" s="259"/>
      <c r="O1439" s="168"/>
      <c r="P1439" s="175" t="e">
        <f t="shared" ref="P1439:P1502" si="386">O1439/G1439</f>
        <v>#DIV/0!</v>
      </c>
      <c r="Q1439" s="259">
        <f t="shared" ref="Q1439:Q1502" si="387">O1439*L1439</f>
        <v>0</v>
      </c>
      <c r="R1439" s="168">
        <f t="shared" ref="R1439:R1502" si="388">(H1439+J1439)-G1439-O1439</f>
        <v>0</v>
      </c>
      <c r="S1439" s="170" t="e">
        <f t="shared" ref="S1439:S1502" si="389">R1439/G1439</f>
        <v>#DIV/0!</v>
      </c>
      <c r="T1439" s="168"/>
      <c r="U1439" s="168"/>
      <c r="V1439" s="168"/>
      <c r="W1439" s="174">
        <v>1</v>
      </c>
      <c r="X1439" s="168"/>
    </row>
    <row r="1440" spans="2:24">
      <c r="B1440" s="658"/>
      <c r="C1440" s="443"/>
      <c r="D1440" s="205">
        <f t="shared" si="377"/>
        <v>4</v>
      </c>
      <c r="E1440" s="168"/>
      <c r="F1440" s="259"/>
      <c r="G1440" s="168"/>
      <c r="H1440" s="168"/>
      <c r="I1440" s="176" t="e">
        <f t="shared" si="383"/>
        <v>#DIV/0!</v>
      </c>
      <c r="J1440" s="168"/>
      <c r="K1440" s="176" t="e">
        <f t="shared" si="384"/>
        <v>#DIV/0!</v>
      </c>
      <c r="L1440" s="259"/>
      <c r="M1440" s="176" t="e">
        <f t="shared" si="385"/>
        <v>#DIV/0!</v>
      </c>
      <c r="N1440" s="259"/>
      <c r="O1440" s="168"/>
      <c r="P1440" s="175" t="e">
        <f t="shared" si="386"/>
        <v>#DIV/0!</v>
      </c>
      <c r="Q1440" s="259">
        <f t="shared" si="387"/>
        <v>0</v>
      </c>
      <c r="R1440" s="168">
        <f t="shared" si="388"/>
        <v>0</v>
      </c>
      <c r="S1440" s="170" t="e">
        <f t="shared" si="389"/>
        <v>#DIV/0!</v>
      </c>
      <c r="T1440" s="168"/>
      <c r="U1440" s="168"/>
      <c r="V1440" s="168"/>
      <c r="W1440" s="174">
        <v>1</v>
      </c>
      <c r="X1440" s="168"/>
    </row>
    <row r="1441" spans="2:24">
      <c r="B1441" s="658"/>
      <c r="C1441" s="443"/>
      <c r="D1441" s="205">
        <f t="shared" si="377"/>
        <v>5</v>
      </c>
      <c r="E1441" s="168"/>
      <c r="F1441" s="259"/>
      <c r="G1441" s="168"/>
      <c r="H1441" s="168"/>
      <c r="I1441" s="176" t="e">
        <f t="shared" si="383"/>
        <v>#DIV/0!</v>
      </c>
      <c r="J1441" s="168"/>
      <c r="K1441" s="176" t="e">
        <f t="shared" si="384"/>
        <v>#DIV/0!</v>
      </c>
      <c r="L1441" s="259"/>
      <c r="M1441" s="176" t="e">
        <f t="shared" si="385"/>
        <v>#DIV/0!</v>
      </c>
      <c r="N1441" s="259"/>
      <c r="O1441" s="168"/>
      <c r="P1441" s="175" t="e">
        <f t="shared" si="386"/>
        <v>#DIV/0!</v>
      </c>
      <c r="Q1441" s="259">
        <f t="shared" si="387"/>
        <v>0</v>
      </c>
      <c r="R1441" s="168">
        <f t="shared" si="388"/>
        <v>0</v>
      </c>
      <c r="S1441" s="170" t="e">
        <f t="shared" si="389"/>
        <v>#DIV/0!</v>
      </c>
      <c r="T1441" s="168"/>
      <c r="U1441" s="168"/>
      <c r="V1441" s="168"/>
      <c r="W1441" s="174">
        <v>1</v>
      </c>
      <c r="X1441" s="168"/>
    </row>
    <row r="1442" spans="2:24">
      <c r="B1442" s="658"/>
      <c r="C1442" s="443"/>
      <c r="D1442" s="205">
        <f t="shared" si="377"/>
        <v>6</v>
      </c>
      <c r="E1442" s="168"/>
      <c r="F1442" s="259"/>
      <c r="G1442" s="168"/>
      <c r="H1442" s="168"/>
      <c r="I1442" s="176" t="e">
        <f t="shared" si="383"/>
        <v>#DIV/0!</v>
      </c>
      <c r="J1442" s="168"/>
      <c r="K1442" s="176" t="e">
        <f t="shared" si="384"/>
        <v>#DIV/0!</v>
      </c>
      <c r="L1442" s="259"/>
      <c r="M1442" s="176" t="e">
        <f t="shared" si="385"/>
        <v>#DIV/0!</v>
      </c>
      <c r="N1442" s="259"/>
      <c r="O1442" s="168"/>
      <c r="P1442" s="175" t="e">
        <f t="shared" si="386"/>
        <v>#DIV/0!</v>
      </c>
      <c r="Q1442" s="259">
        <f t="shared" si="387"/>
        <v>0</v>
      </c>
      <c r="R1442" s="168">
        <f t="shared" si="388"/>
        <v>0</v>
      </c>
      <c r="S1442" s="170" t="e">
        <f t="shared" si="389"/>
        <v>#DIV/0!</v>
      </c>
      <c r="T1442" s="168"/>
      <c r="U1442" s="168"/>
      <c r="V1442" s="168"/>
      <c r="W1442" s="174">
        <v>1</v>
      </c>
      <c r="X1442" s="168"/>
    </row>
    <row r="1443" spans="2:24">
      <c r="B1443" s="658"/>
      <c r="C1443" s="443"/>
      <c r="D1443" s="205">
        <f t="shared" si="377"/>
        <v>7</v>
      </c>
      <c r="E1443" s="168"/>
      <c r="F1443" s="259"/>
      <c r="G1443" s="168"/>
      <c r="H1443" s="168"/>
      <c r="I1443" s="176" t="e">
        <f t="shared" si="383"/>
        <v>#DIV/0!</v>
      </c>
      <c r="J1443" s="168"/>
      <c r="K1443" s="176" t="e">
        <f t="shared" si="384"/>
        <v>#DIV/0!</v>
      </c>
      <c r="L1443" s="259"/>
      <c r="M1443" s="176" t="e">
        <f t="shared" si="385"/>
        <v>#DIV/0!</v>
      </c>
      <c r="N1443" s="259"/>
      <c r="O1443" s="168"/>
      <c r="P1443" s="175" t="e">
        <f t="shared" si="386"/>
        <v>#DIV/0!</v>
      </c>
      <c r="Q1443" s="259">
        <f t="shared" si="387"/>
        <v>0</v>
      </c>
      <c r="R1443" s="168">
        <f t="shared" si="388"/>
        <v>0</v>
      </c>
      <c r="S1443" s="170" t="e">
        <f t="shared" si="389"/>
        <v>#DIV/0!</v>
      </c>
      <c r="T1443" s="168"/>
      <c r="U1443" s="168"/>
      <c r="V1443" s="168"/>
      <c r="W1443" s="174">
        <v>1</v>
      </c>
      <c r="X1443" s="168"/>
    </row>
    <row r="1444" spans="2:24">
      <c r="B1444" s="658"/>
      <c r="C1444" s="443"/>
      <c r="D1444" s="205">
        <f t="shared" si="377"/>
        <v>8</v>
      </c>
      <c r="E1444" s="168"/>
      <c r="F1444" s="259"/>
      <c r="G1444" s="168"/>
      <c r="H1444" s="168"/>
      <c r="I1444" s="176" t="e">
        <f t="shared" si="383"/>
        <v>#DIV/0!</v>
      </c>
      <c r="J1444" s="168"/>
      <c r="K1444" s="176" t="e">
        <f t="shared" si="384"/>
        <v>#DIV/0!</v>
      </c>
      <c r="L1444" s="259"/>
      <c r="M1444" s="176" t="e">
        <f t="shared" si="385"/>
        <v>#DIV/0!</v>
      </c>
      <c r="N1444" s="259"/>
      <c r="O1444" s="168"/>
      <c r="P1444" s="175" t="e">
        <f t="shared" si="386"/>
        <v>#DIV/0!</v>
      </c>
      <c r="Q1444" s="259">
        <f t="shared" si="387"/>
        <v>0</v>
      </c>
      <c r="R1444" s="168">
        <f t="shared" si="388"/>
        <v>0</v>
      </c>
      <c r="S1444" s="170" t="e">
        <f t="shared" si="389"/>
        <v>#DIV/0!</v>
      </c>
      <c r="T1444" s="168"/>
      <c r="U1444" s="168"/>
      <c r="V1444" s="168"/>
      <c r="W1444" s="174">
        <v>1</v>
      </c>
      <c r="X1444" s="168"/>
    </row>
    <row r="1445" spans="2:24">
      <c r="B1445" s="658"/>
      <c r="C1445" s="443"/>
      <c r="D1445" s="205">
        <f t="shared" si="377"/>
        <v>9</v>
      </c>
      <c r="E1445" s="168"/>
      <c r="F1445" s="259"/>
      <c r="G1445" s="168"/>
      <c r="H1445" s="168"/>
      <c r="I1445" s="176" t="e">
        <f t="shared" si="383"/>
        <v>#DIV/0!</v>
      </c>
      <c r="J1445" s="168"/>
      <c r="K1445" s="176" t="e">
        <f t="shared" si="384"/>
        <v>#DIV/0!</v>
      </c>
      <c r="L1445" s="259"/>
      <c r="M1445" s="176" t="e">
        <f t="shared" si="385"/>
        <v>#DIV/0!</v>
      </c>
      <c r="N1445" s="259"/>
      <c r="O1445" s="168"/>
      <c r="P1445" s="175" t="e">
        <f t="shared" si="386"/>
        <v>#DIV/0!</v>
      </c>
      <c r="Q1445" s="259">
        <f t="shared" si="387"/>
        <v>0</v>
      </c>
      <c r="R1445" s="168">
        <f t="shared" si="388"/>
        <v>0</v>
      </c>
      <c r="S1445" s="170" t="e">
        <f t="shared" si="389"/>
        <v>#DIV/0!</v>
      </c>
      <c r="T1445" s="168"/>
      <c r="U1445" s="168"/>
      <c r="V1445" s="168"/>
      <c r="W1445" s="174">
        <v>1</v>
      </c>
      <c r="X1445" s="168"/>
    </row>
    <row r="1446" spans="2:24">
      <c r="B1446" s="658"/>
      <c r="C1446" s="443"/>
      <c r="D1446" s="205">
        <f t="shared" si="377"/>
        <v>10</v>
      </c>
      <c r="E1446" s="168"/>
      <c r="F1446" s="259"/>
      <c r="G1446" s="168"/>
      <c r="H1446" s="168"/>
      <c r="I1446" s="176" t="e">
        <f t="shared" si="383"/>
        <v>#DIV/0!</v>
      </c>
      <c r="J1446" s="168"/>
      <c r="K1446" s="176" t="e">
        <f t="shared" si="384"/>
        <v>#DIV/0!</v>
      </c>
      <c r="L1446" s="259"/>
      <c r="M1446" s="176" t="e">
        <f t="shared" si="385"/>
        <v>#DIV/0!</v>
      </c>
      <c r="N1446" s="259"/>
      <c r="O1446" s="168"/>
      <c r="P1446" s="175" t="e">
        <f t="shared" si="386"/>
        <v>#DIV/0!</v>
      </c>
      <c r="Q1446" s="259">
        <f t="shared" si="387"/>
        <v>0</v>
      </c>
      <c r="R1446" s="168">
        <f t="shared" si="388"/>
        <v>0</v>
      </c>
      <c r="S1446" s="170" t="e">
        <f t="shared" si="389"/>
        <v>#DIV/0!</v>
      </c>
      <c r="T1446" s="168"/>
      <c r="U1446" s="168"/>
      <c r="V1446" s="168"/>
      <c r="W1446" s="174">
        <v>1</v>
      </c>
      <c r="X1446" s="168"/>
    </row>
    <row r="1447" spans="2:24">
      <c r="B1447" s="657">
        <v>46014</v>
      </c>
      <c r="C1447" s="443" t="str">
        <f t="shared" ref="C1447" si="390">RIGHT(TEXT(B1447,"aaa"),1)</f>
        <v>二</v>
      </c>
      <c r="D1447" s="205">
        <f t="shared" si="377"/>
        <v>1</v>
      </c>
      <c r="E1447" s="168"/>
      <c r="F1447" s="259"/>
      <c r="G1447" s="168"/>
      <c r="H1447" s="168"/>
      <c r="I1447" s="176" t="e">
        <f t="shared" si="383"/>
        <v>#DIV/0!</v>
      </c>
      <c r="J1447" s="168"/>
      <c r="K1447" s="176" t="e">
        <f t="shared" si="384"/>
        <v>#DIV/0!</v>
      </c>
      <c r="L1447" s="259"/>
      <c r="M1447" s="176" t="e">
        <f t="shared" si="385"/>
        <v>#DIV/0!</v>
      </c>
      <c r="N1447" s="259"/>
      <c r="O1447" s="168"/>
      <c r="P1447" s="175" t="e">
        <f t="shared" si="386"/>
        <v>#DIV/0!</v>
      </c>
      <c r="Q1447" s="259">
        <f t="shared" si="387"/>
        <v>0</v>
      </c>
      <c r="R1447" s="168">
        <f t="shared" si="388"/>
        <v>0</v>
      </c>
      <c r="S1447" s="170" t="e">
        <f t="shared" si="389"/>
        <v>#DIV/0!</v>
      </c>
      <c r="T1447" s="168"/>
      <c r="U1447" s="168"/>
      <c r="V1447" s="168"/>
      <c r="W1447" s="174">
        <v>1</v>
      </c>
      <c r="X1447" s="168"/>
    </row>
    <row r="1448" spans="2:24">
      <c r="B1448" s="658"/>
      <c r="C1448" s="443"/>
      <c r="D1448" s="205">
        <f t="shared" si="377"/>
        <v>2</v>
      </c>
      <c r="E1448" s="168"/>
      <c r="F1448" s="259"/>
      <c r="G1448" s="168"/>
      <c r="H1448" s="168"/>
      <c r="I1448" s="176" t="e">
        <f t="shared" si="383"/>
        <v>#DIV/0!</v>
      </c>
      <c r="J1448" s="168"/>
      <c r="K1448" s="176" t="e">
        <f t="shared" si="384"/>
        <v>#DIV/0!</v>
      </c>
      <c r="L1448" s="259"/>
      <c r="M1448" s="176" t="e">
        <f t="shared" si="385"/>
        <v>#DIV/0!</v>
      </c>
      <c r="N1448" s="259"/>
      <c r="O1448" s="168"/>
      <c r="P1448" s="175" t="e">
        <f t="shared" si="386"/>
        <v>#DIV/0!</v>
      </c>
      <c r="Q1448" s="259">
        <f t="shared" si="387"/>
        <v>0</v>
      </c>
      <c r="R1448" s="168">
        <f t="shared" si="388"/>
        <v>0</v>
      </c>
      <c r="S1448" s="170" t="e">
        <f t="shared" si="389"/>
        <v>#DIV/0!</v>
      </c>
      <c r="T1448" s="168"/>
      <c r="U1448" s="168"/>
      <c r="V1448" s="168"/>
      <c r="W1448" s="174">
        <v>1</v>
      </c>
      <c r="X1448" s="168"/>
    </row>
    <row r="1449" spans="2:24">
      <c r="B1449" s="658"/>
      <c r="C1449" s="443"/>
      <c r="D1449" s="205">
        <f t="shared" si="377"/>
        <v>3</v>
      </c>
      <c r="E1449" s="168"/>
      <c r="F1449" s="259"/>
      <c r="G1449" s="168"/>
      <c r="H1449" s="168"/>
      <c r="I1449" s="176" t="e">
        <f t="shared" si="383"/>
        <v>#DIV/0!</v>
      </c>
      <c r="J1449" s="168"/>
      <c r="K1449" s="176" t="e">
        <f t="shared" si="384"/>
        <v>#DIV/0!</v>
      </c>
      <c r="L1449" s="259"/>
      <c r="M1449" s="176" t="e">
        <f t="shared" si="385"/>
        <v>#DIV/0!</v>
      </c>
      <c r="N1449" s="259"/>
      <c r="O1449" s="168"/>
      <c r="P1449" s="175" t="e">
        <f t="shared" si="386"/>
        <v>#DIV/0!</v>
      </c>
      <c r="Q1449" s="259">
        <f t="shared" si="387"/>
        <v>0</v>
      </c>
      <c r="R1449" s="168">
        <f t="shared" si="388"/>
        <v>0</v>
      </c>
      <c r="S1449" s="170" t="e">
        <f t="shared" si="389"/>
        <v>#DIV/0!</v>
      </c>
      <c r="T1449" s="168"/>
      <c r="U1449" s="168"/>
      <c r="V1449" s="168"/>
      <c r="W1449" s="174">
        <v>1</v>
      </c>
      <c r="X1449" s="168"/>
    </row>
    <row r="1450" spans="2:24">
      <c r="B1450" s="658"/>
      <c r="C1450" s="443"/>
      <c r="D1450" s="205">
        <f t="shared" si="377"/>
        <v>4</v>
      </c>
      <c r="E1450" s="168"/>
      <c r="F1450" s="259"/>
      <c r="G1450" s="168"/>
      <c r="H1450" s="168"/>
      <c r="I1450" s="176" t="e">
        <f t="shared" si="383"/>
        <v>#DIV/0!</v>
      </c>
      <c r="J1450" s="168"/>
      <c r="K1450" s="176" t="e">
        <f t="shared" si="384"/>
        <v>#DIV/0!</v>
      </c>
      <c r="L1450" s="259"/>
      <c r="M1450" s="176" t="e">
        <f t="shared" si="385"/>
        <v>#DIV/0!</v>
      </c>
      <c r="N1450" s="259"/>
      <c r="O1450" s="168"/>
      <c r="P1450" s="175" t="e">
        <f t="shared" si="386"/>
        <v>#DIV/0!</v>
      </c>
      <c r="Q1450" s="259">
        <f t="shared" si="387"/>
        <v>0</v>
      </c>
      <c r="R1450" s="168">
        <f t="shared" si="388"/>
        <v>0</v>
      </c>
      <c r="S1450" s="170" t="e">
        <f t="shared" si="389"/>
        <v>#DIV/0!</v>
      </c>
      <c r="T1450" s="168"/>
      <c r="U1450" s="168"/>
      <c r="V1450" s="168"/>
      <c r="W1450" s="174">
        <v>1</v>
      </c>
      <c r="X1450" s="168"/>
    </row>
    <row r="1451" spans="2:24">
      <c r="B1451" s="658"/>
      <c r="C1451" s="443"/>
      <c r="D1451" s="205">
        <f t="shared" si="377"/>
        <v>5</v>
      </c>
      <c r="E1451" s="168"/>
      <c r="F1451" s="259"/>
      <c r="G1451" s="168"/>
      <c r="H1451" s="168"/>
      <c r="I1451" s="176" t="e">
        <f t="shared" si="383"/>
        <v>#DIV/0!</v>
      </c>
      <c r="J1451" s="168"/>
      <c r="K1451" s="176" t="e">
        <f t="shared" si="384"/>
        <v>#DIV/0!</v>
      </c>
      <c r="L1451" s="259"/>
      <c r="M1451" s="176" t="e">
        <f t="shared" si="385"/>
        <v>#DIV/0!</v>
      </c>
      <c r="N1451" s="259"/>
      <c r="O1451" s="168"/>
      <c r="P1451" s="175" t="e">
        <f t="shared" si="386"/>
        <v>#DIV/0!</v>
      </c>
      <c r="Q1451" s="259">
        <f t="shared" si="387"/>
        <v>0</v>
      </c>
      <c r="R1451" s="168">
        <f t="shared" si="388"/>
        <v>0</v>
      </c>
      <c r="S1451" s="170" t="e">
        <f t="shared" si="389"/>
        <v>#DIV/0!</v>
      </c>
      <c r="T1451" s="168"/>
      <c r="U1451" s="168"/>
      <c r="V1451" s="168"/>
      <c r="W1451" s="174">
        <v>1</v>
      </c>
      <c r="X1451" s="168"/>
    </row>
    <row r="1452" spans="2:24">
      <c r="B1452" s="658"/>
      <c r="C1452" s="443"/>
      <c r="D1452" s="205">
        <f t="shared" si="377"/>
        <v>6</v>
      </c>
      <c r="E1452" s="168"/>
      <c r="F1452" s="259"/>
      <c r="G1452" s="168"/>
      <c r="H1452" s="168"/>
      <c r="I1452" s="176" t="e">
        <f t="shared" si="383"/>
        <v>#DIV/0!</v>
      </c>
      <c r="J1452" s="168"/>
      <c r="K1452" s="176" t="e">
        <f t="shared" si="384"/>
        <v>#DIV/0!</v>
      </c>
      <c r="L1452" s="259"/>
      <c r="M1452" s="176" t="e">
        <f t="shared" si="385"/>
        <v>#DIV/0!</v>
      </c>
      <c r="N1452" s="259"/>
      <c r="O1452" s="168"/>
      <c r="P1452" s="175" t="e">
        <f t="shared" si="386"/>
        <v>#DIV/0!</v>
      </c>
      <c r="Q1452" s="259">
        <f t="shared" si="387"/>
        <v>0</v>
      </c>
      <c r="R1452" s="168">
        <f t="shared" si="388"/>
        <v>0</v>
      </c>
      <c r="S1452" s="170" t="e">
        <f t="shared" si="389"/>
        <v>#DIV/0!</v>
      </c>
      <c r="T1452" s="168"/>
      <c r="U1452" s="168"/>
      <c r="V1452" s="168"/>
      <c r="W1452" s="174">
        <v>1</v>
      </c>
      <c r="X1452" s="168"/>
    </row>
    <row r="1453" spans="2:24">
      <c r="B1453" s="658"/>
      <c r="C1453" s="443"/>
      <c r="D1453" s="205">
        <f t="shared" si="377"/>
        <v>7</v>
      </c>
      <c r="E1453" s="168"/>
      <c r="F1453" s="259"/>
      <c r="G1453" s="168"/>
      <c r="H1453" s="168"/>
      <c r="I1453" s="176" t="e">
        <f t="shared" si="383"/>
        <v>#DIV/0!</v>
      </c>
      <c r="J1453" s="168"/>
      <c r="K1453" s="176" t="e">
        <f t="shared" si="384"/>
        <v>#DIV/0!</v>
      </c>
      <c r="L1453" s="259"/>
      <c r="M1453" s="176" t="e">
        <f t="shared" si="385"/>
        <v>#DIV/0!</v>
      </c>
      <c r="N1453" s="259"/>
      <c r="O1453" s="168"/>
      <c r="P1453" s="175" t="e">
        <f t="shared" si="386"/>
        <v>#DIV/0!</v>
      </c>
      <c r="Q1453" s="259">
        <f t="shared" si="387"/>
        <v>0</v>
      </c>
      <c r="R1453" s="168">
        <f t="shared" si="388"/>
        <v>0</v>
      </c>
      <c r="S1453" s="170" t="e">
        <f t="shared" si="389"/>
        <v>#DIV/0!</v>
      </c>
      <c r="T1453" s="168"/>
      <c r="U1453" s="168"/>
      <c r="V1453" s="168"/>
      <c r="W1453" s="174">
        <v>1</v>
      </c>
      <c r="X1453" s="168"/>
    </row>
    <row r="1454" spans="2:24">
      <c r="B1454" s="658"/>
      <c r="C1454" s="443"/>
      <c r="D1454" s="205">
        <f t="shared" si="377"/>
        <v>8</v>
      </c>
      <c r="E1454" s="168"/>
      <c r="F1454" s="259"/>
      <c r="G1454" s="168"/>
      <c r="H1454" s="168"/>
      <c r="I1454" s="176" t="e">
        <f t="shared" si="383"/>
        <v>#DIV/0!</v>
      </c>
      <c r="J1454" s="168"/>
      <c r="K1454" s="176" t="e">
        <f t="shared" si="384"/>
        <v>#DIV/0!</v>
      </c>
      <c r="L1454" s="259"/>
      <c r="M1454" s="176" t="e">
        <f t="shared" si="385"/>
        <v>#DIV/0!</v>
      </c>
      <c r="N1454" s="259"/>
      <c r="O1454" s="168"/>
      <c r="P1454" s="175" t="e">
        <f t="shared" si="386"/>
        <v>#DIV/0!</v>
      </c>
      <c r="Q1454" s="259">
        <f t="shared" si="387"/>
        <v>0</v>
      </c>
      <c r="R1454" s="168">
        <f t="shared" si="388"/>
        <v>0</v>
      </c>
      <c r="S1454" s="170" t="e">
        <f t="shared" si="389"/>
        <v>#DIV/0!</v>
      </c>
      <c r="T1454" s="168"/>
      <c r="U1454" s="168"/>
      <c r="V1454" s="168"/>
      <c r="W1454" s="174">
        <v>1</v>
      </c>
      <c r="X1454" s="168"/>
    </row>
    <row r="1455" spans="2:24">
      <c r="B1455" s="658"/>
      <c r="C1455" s="443"/>
      <c r="D1455" s="205">
        <f t="shared" si="377"/>
        <v>9</v>
      </c>
      <c r="E1455" s="168"/>
      <c r="F1455" s="259"/>
      <c r="G1455" s="168"/>
      <c r="H1455" s="168"/>
      <c r="I1455" s="176" t="e">
        <f t="shared" si="383"/>
        <v>#DIV/0!</v>
      </c>
      <c r="J1455" s="168"/>
      <c r="K1455" s="176" t="e">
        <f t="shared" si="384"/>
        <v>#DIV/0!</v>
      </c>
      <c r="L1455" s="259"/>
      <c r="M1455" s="176" t="e">
        <f t="shared" si="385"/>
        <v>#DIV/0!</v>
      </c>
      <c r="N1455" s="259"/>
      <c r="O1455" s="168"/>
      <c r="P1455" s="175" t="e">
        <f t="shared" si="386"/>
        <v>#DIV/0!</v>
      </c>
      <c r="Q1455" s="259">
        <f t="shared" si="387"/>
        <v>0</v>
      </c>
      <c r="R1455" s="168">
        <f t="shared" si="388"/>
        <v>0</v>
      </c>
      <c r="S1455" s="170" t="e">
        <f t="shared" si="389"/>
        <v>#DIV/0!</v>
      </c>
      <c r="T1455" s="168"/>
      <c r="U1455" s="168"/>
      <c r="V1455" s="168"/>
      <c r="W1455" s="174">
        <v>1</v>
      </c>
      <c r="X1455" s="168"/>
    </row>
    <row r="1456" spans="2:24">
      <c r="B1456" s="658"/>
      <c r="C1456" s="443"/>
      <c r="D1456" s="205">
        <f t="shared" si="377"/>
        <v>10</v>
      </c>
      <c r="E1456" s="168"/>
      <c r="F1456" s="259"/>
      <c r="G1456" s="168"/>
      <c r="H1456" s="168"/>
      <c r="I1456" s="176" t="e">
        <f t="shared" si="383"/>
        <v>#DIV/0!</v>
      </c>
      <c r="J1456" s="168"/>
      <c r="K1456" s="176" t="e">
        <f t="shared" si="384"/>
        <v>#DIV/0!</v>
      </c>
      <c r="L1456" s="259"/>
      <c r="M1456" s="176" t="e">
        <f t="shared" si="385"/>
        <v>#DIV/0!</v>
      </c>
      <c r="N1456" s="259"/>
      <c r="O1456" s="168"/>
      <c r="P1456" s="175" t="e">
        <f t="shared" si="386"/>
        <v>#DIV/0!</v>
      </c>
      <c r="Q1456" s="259">
        <f t="shared" si="387"/>
        <v>0</v>
      </c>
      <c r="R1456" s="168">
        <f t="shared" si="388"/>
        <v>0</v>
      </c>
      <c r="S1456" s="170" t="e">
        <f t="shared" si="389"/>
        <v>#DIV/0!</v>
      </c>
      <c r="T1456" s="168"/>
      <c r="U1456" s="168"/>
      <c r="V1456" s="168"/>
      <c r="W1456" s="174">
        <v>1</v>
      </c>
      <c r="X1456" s="168"/>
    </row>
    <row r="1457" spans="2:24">
      <c r="B1457" s="657">
        <v>46015</v>
      </c>
      <c r="C1457" s="443" t="str">
        <f t="shared" ref="C1457" si="391">RIGHT(TEXT(B1457,"aaa"),1)</f>
        <v>三</v>
      </c>
      <c r="D1457" s="205">
        <f t="shared" si="377"/>
        <v>1</v>
      </c>
      <c r="E1457" s="168"/>
      <c r="F1457" s="259"/>
      <c r="G1457" s="168"/>
      <c r="H1457" s="168"/>
      <c r="I1457" s="176" t="e">
        <f t="shared" si="383"/>
        <v>#DIV/0!</v>
      </c>
      <c r="J1457" s="168"/>
      <c r="K1457" s="176" t="e">
        <f t="shared" si="384"/>
        <v>#DIV/0!</v>
      </c>
      <c r="L1457" s="259"/>
      <c r="M1457" s="176" t="e">
        <f t="shared" si="385"/>
        <v>#DIV/0!</v>
      </c>
      <c r="N1457" s="259"/>
      <c r="O1457" s="168"/>
      <c r="P1457" s="175" t="e">
        <f t="shared" si="386"/>
        <v>#DIV/0!</v>
      </c>
      <c r="Q1457" s="259">
        <f t="shared" si="387"/>
        <v>0</v>
      </c>
      <c r="R1457" s="168">
        <f t="shared" si="388"/>
        <v>0</v>
      </c>
      <c r="S1457" s="170" t="e">
        <f t="shared" si="389"/>
        <v>#DIV/0!</v>
      </c>
      <c r="T1457" s="168"/>
      <c r="U1457" s="168"/>
      <c r="V1457" s="168"/>
      <c r="W1457" s="174">
        <v>1</v>
      </c>
      <c r="X1457" s="168"/>
    </row>
    <row r="1458" spans="2:24">
      <c r="B1458" s="658"/>
      <c r="C1458" s="443"/>
      <c r="D1458" s="205">
        <f t="shared" si="377"/>
        <v>2</v>
      </c>
      <c r="E1458" s="168"/>
      <c r="F1458" s="259"/>
      <c r="G1458" s="168"/>
      <c r="H1458" s="168"/>
      <c r="I1458" s="176" t="e">
        <f t="shared" si="383"/>
        <v>#DIV/0!</v>
      </c>
      <c r="J1458" s="168"/>
      <c r="K1458" s="176" t="e">
        <f t="shared" si="384"/>
        <v>#DIV/0!</v>
      </c>
      <c r="L1458" s="259"/>
      <c r="M1458" s="176" t="e">
        <f t="shared" si="385"/>
        <v>#DIV/0!</v>
      </c>
      <c r="N1458" s="259"/>
      <c r="O1458" s="168"/>
      <c r="P1458" s="175" t="e">
        <f t="shared" si="386"/>
        <v>#DIV/0!</v>
      </c>
      <c r="Q1458" s="259">
        <f t="shared" si="387"/>
        <v>0</v>
      </c>
      <c r="R1458" s="168">
        <f t="shared" si="388"/>
        <v>0</v>
      </c>
      <c r="S1458" s="170" t="e">
        <f t="shared" si="389"/>
        <v>#DIV/0!</v>
      </c>
      <c r="T1458" s="168"/>
      <c r="U1458" s="168"/>
      <c r="V1458" s="168"/>
      <c r="W1458" s="174">
        <v>1</v>
      </c>
      <c r="X1458" s="168"/>
    </row>
    <row r="1459" spans="2:24">
      <c r="B1459" s="658"/>
      <c r="C1459" s="443"/>
      <c r="D1459" s="205">
        <f t="shared" si="377"/>
        <v>3</v>
      </c>
      <c r="E1459" s="168"/>
      <c r="F1459" s="259"/>
      <c r="G1459" s="168"/>
      <c r="H1459" s="168"/>
      <c r="I1459" s="176" t="e">
        <f t="shared" si="383"/>
        <v>#DIV/0!</v>
      </c>
      <c r="J1459" s="168"/>
      <c r="K1459" s="176" t="e">
        <f t="shared" si="384"/>
        <v>#DIV/0!</v>
      </c>
      <c r="L1459" s="259"/>
      <c r="M1459" s="176" t="e">
        <f t="shared" si="385"/>
        <v>#DIV/0!</v>
      </c>
      <c r="N1459" s="259"/>
      <c r="O1459" s="168"/>
      <c r="P1459" s="175" t="e">
        <f t="shared" si="386"/>
        <v>#DIV/0!</v>
      </c>
      <c r="Q1459" s="259">
        <f t="shared" si="387"/>
        <v>0</v>
      </c>
      <c r="R1459" s="168">
        <f t="shared" si="388"/>
        <v>0</v>
      </c>
      <c r="S1459" s="170" t="e">
        <f t="shared" si="389"/>
        <v>#DIV/0!</v>
      </c>
      <c r="T1459" s="168"/>
      <c r="U1459" s="168"/>
      <c r="V1459" s="168"/>
      <c r="W1459" s="174">
        <v>1</v>
      </c>
      <c r="X1459" s="168"/>
    </row>
    <row r="1460" spans="2:24">
      <c r="B1460" s="658"/>
      <c r="C1460" s="443"/>
      <c r="D1460" s="205">
        <f t="shared" ref="D1460:D1523" si="392">D1450</f>
        <v>4</v>
      </c>
      <c r="E1460" s="168"/>
      <c r="F1460" s="259"/>
      <c r="G1460" s="168"/>
      <c r="H1460" s="168"/>
      <c r="I1460" s="176" t="e">
        <f t="shared" si="383"/>
        <v>#DIV/0!</v>
      </c>
      <c r="J1460" s="168"/>
      <c r="K1460" s="176" t="e">
        <f t="shared" si="384"/>
        <v>#DIV/0!</v>
      </c>
      <c r="L1460" s="259"/>
      <c r="M1460" s="176" t="e">
        <f t="shared" si="385"/>
        <v>#DIV/0!</v>
      </c>
      <c r="N1460" s="259"/>
      <c r="O1460" s="168"/>
      <c r="P1460" s="175" t="e">
        <f t="shared" si="386"/>
        <v>#DIV/0!</v>
      </c>
      <c r="Q1460" s="259">
        <f t="shared" si="387"/>
        <v>0</v>
      </c>
      <c r="R1460" s="168">
        <f t="shared" si="388"/>
        <v>0</v>
      </c>
      <c r="S1460" s="170" t="e">
        <f t="shared" si="389"/>
        <v>#DIV/0!</v>
      </c>
      <c r="T1460" s="168"/>
      <c r="U1460" s="168"/>
      <c r="V1460" s="168"/>
      <c r="W1460" s="174">
        <v>1</v>
      </c>
      <c r="X1460" s="168"/>
    </row>
    <row r="1461" spans="2:24">
      <c r="B1461" s="658"/>
      <c r="C1461" s="443"/>
      <c r="D1461" s="205">
        <f t="shared" si="392"/>
        <v>5</v>
      </c>
      <c r="E1461" s="168"/>
      <c r="F1461" s="259"/>
      <c r="G1461" s="168"/>
      <c r="H1461" s="168"/>
      <c r="I1461" s="176" t="e">
        <f t="shared" si="383"/>
        <v>#DIV/0!</v>
      </c>
      <c r="J1461" s="168"/>
      <c r="K1461" s="176" t="e">
        <f t="shared" si="384"/>
        <v>#DIV/0!</v>
      </c>
      <c r="L1461" s="259"/>
      <c r="M1461" s="176" t="e">
        <f t="shared" si="385"/>
        <v>#DIV/0!</v>
      </c>
      <c r="N1461" s="259"/>
      <c r="O1461" s="168"/>
      <c r="P1461" s="175" t="e">
        <f t="shared" si="386"/>
        <v>#DIV/0!</v>
      </c>
      <c r="Q1461" s="259">
        <f t="shared" si="387"/>
        <v>0</v>
      </c>
      <c r="R1461" s="168">
        <f t="shared" si="388"/>
        <v>0</v>
      </c>
      <c r="S1461" s="170" t="e">
        <f t="shared" si="389"/>
        <v>#DIV/0!</v>
      </c>
      <c r="T1461" s="168"/>
      <c r="U1461" s="168"/>
      <c r="V1461" s="168"/>
      <c r="W1461" s="174">
        <v>1</v>
      </c>
      <c r="X1461" s="168"/>
    </row>
    <row r="1462" spans="2:24">
      <c r="B1462" s="658"/>
      <c r="C1462" s="443"/>
      <c r="D1462" s="205">
        <f t="shared" si="392"/>
        <v>6</v>
      </c>
      <c r="E1462" s="168"/>
      <c r="F1462" s="259"/>
      <c r="G1462" s="168"/>
      <c r="H1462" s="168"/>
      <c r="I1462" s="176" t="e">
        <f t="shared" si="383"/>
        <v>#DIV/0!</v>
      </c>
      <c r="J1462" s="168"/>
      <c r="K1462" s="176" t="e">
        <f t="shared" si="384"/>
        <v>#DIV/0!</v>
      </c>
      <c r="L1462" s="259"/>
      <c r="M1462" s="176" t="e">
        <f t="shared" si="385"/>
        <v>#DIV/0!</v>
      </c>
      <c r="N1462" s="259"/>
      <c r="O1462" s="168"/>
      <c r="P1462" s="175" t="e">
        <f t="shared" si="386"/>
        <v>#DIV/0!</v>
      </c>
      <c r="Q1462" s="259">
        <f t="shared" si="387"/>
        <v>0</v>
      </c>
      <c r="R1462" s="168">
        <f t="shared" si="388"/>
        <v>0</v>
      </c>
      <c r="S1462" s="170" t="e">
        <f t="shared" si="389"/>
        <v>#DIV/0!</v>
      </c>
      <c r="T1462" s="168"/>
      <c r="U1462" s="168"/>
      <c r="V1462" s="168"/>
      <c r="W1462" s="174">
        <v>1</v>
      </c>
      <c r="X1462" s="168"/>
    </row>
    <row r="1463" spans="2:24">
      <c r="B1463" s="658"/>
      <c r="C1463" s="443"/>
      <c r="D1463" s="205">
        <f t="shared" si="392"/>
        <v>7</v>
      </c>
      <c r="E1463" s="168"/>
      <c r="F1463" s="259"/>
      <c r="G1463" s="168"/>
      <c r="H1463" s="168"/>
      <c r="I1463" s="176" t="e">
        <f t="shared" si="383"/>
        <v>#DIV/0!</v>
      </c>
      <c r="J1463" s="168"/>
      <c r="K1463" s="176" t="e">
        <f t="shared" si="384"/>
        <v>#DIV/0!</v>
      </c>
      <c r="L1463" s="259"/>
      <c r="M1463" s="176" t="e">
        <f t="shared" si="385"/>
        <v>#DIV/0!</v>
      </c>
      <c r="N1463" s="259"/>
      <c r="O1463" s="168"/>
      <c r="P1463" s="175" t="e">
        <f t="shared" si="386"/>
        <v>#DIV/0!</v>
      </c>
      <c r="Q1463" s="259">
        <f t="shared" si="387"/>
        <v>0</v>
      </c>
      <c r="R1463" s="168">
        <f t="shared" si="388"/>
        <v>0</v>
      </c>
      <c r="S1463" s="170" t="e">
        <f t="shared" si="389"/>
        <v>#DIV/0!</v>
      </c>
      <c r="T1463" s="168"/>
      <c r="U1463" s="168"/>
      <c r="V1463" s="168"/>
      <c r="W1463" s="174">
        <v>1</v>
      </c>
      <c r="X1463" s="168"/>
    </row>
    <row r="1464" spans="2:24">
      <c r="B1464" s="658"/>
      <c r="C1464" s="443"/>
      <c r="D1464" s="205">
        <f t="shared" si="392"/>
        <v>8</v>
      </c>
      <c r="E1464" s="168"/>
      <c r="F1464" s="259"/>
      <c r="G1464" s="168"/>
      <c r="H1464" s="168"/>
      <c r="I1464" s="176" t="e">
        <f t="shared" si="383"/>
        <v>#DIV/0!</v>
      </c>
      <c r="J1464" s="168"/>
      <c r="K1464" s="176" t="e">
        <f t="shared" si="384"/>
        <v>#DIV/0!</v>
      </c>
      <c r="L1464" s="259"/>
      <c r="M1464" s="176" t="e">
        <f t="shared" si="385"/>
        <v>#DIV/0!</v>
      </c>
      <c r="N1464" s="259"/>
      <c r="O1464" s="168"/>
      <c r="P1464" s="175" t="e">
        <f t="shared" si="386"/>
        <v>#DIV/0!</v>
      </c>
      <c r="Q1464" s="259">
        <f t="shared" si="387"/>
        <v>0</v>
      </c>
      <c r="R1464" s="168">
        <f t="shared" si="388"/>
        <v>0</v>
      </c>
      <c r="S1464" s="170" t="e">
        <f t="shared" si="389"/>
        <v>#DIV/0!</v>
      </c>
      <c r="T1464" s="168"/>
      <c r="U1464" s="168"/>
      <c r="V1464" s="168"/>
      <c r="W1464" s="174">
        <v>1</v>
      </c>
      <c r="X1464" s="168"/>
    </row>
    <row r="1465" spans="2:24">
      <c r="B1465" s="658"/>
      <c r="C1465" s="443"/>
      <c r="D1465" s="205">
        <f t="shared" si="392"/>
        <v>9</v>
      </c>
      <c r="E1465" s="168"/>
      <c r="F1465" s="259"/>
      <c r="G1465" s="168"/>
      <c r="H1465" s="168"/>
      <c r="I1465" s="176" t="e">
        <f t="shared" si="383"/>
        <v>#DIV/0!</v>
      </c>
      <c r="J1465" s="168"/>
      <c r="K1465" s="176" t="e">
        <f t="shared" si="384"/>
        <v>#DIV/0!</v>
      </c>
      <c r="L1465" s="259"/>
      <c r="M1465" s="176" t="e">
        <f t="shared" si="385"/>
        <v>#DIV/0!</v>
      </c>
      <c r="N1465" s="259"/>
      <c r="O1465" s="168"/>
      <c r="P1465" s="175" t="e">
        <f t="shared" si="386"/>
        <v>#DIV/0!</v>
      </c>
      <c r="Q1465" s="259">
        <f t="shared" si="387"/>
        <v>0</v>
      </c>
      <c r="R1465" s="168">
        <f t="shared" si="388"/>
        <v>0</v>
      </c>
      <c r="S1465" s="170" t="e">
        <f t="shared" si="389"/>
        <v>#DIV/0!</v>
      </c>
      <c r="T1465" s="168"/>
      <c r="U1465" s="168"/>
      <c r="V1465" s="168"/>
      <c r="W1465" s="174">
        <v>1</v>
      </c>
      <c r="X1465" s="168"/>
    </row>
    <row r="1466" spans="2:24">
      <c r="B1466" s="658"/>
      <c r="C1466" s="443"/>
      <c r="D1466" s="205">
        <f t="shared" si="392"/>
        <v>10</v>
      </c>
      <c r="E1466" s="168"/>
      <c r="F1466" s="259"/>
      <c r="G1466" s="168"/>
      <c r="H1466" s="168"/>
      <c r="I1466" s="176" t="e">
        <f t="shared" si="383"/>
        <v>#DIV/0!</v>
      </c>
      <c r="J1466" s="168"/>
      <c r="K1466" s="176" t="e">
        <f t="shared" si="384"/>
        <v>#DIV/0!</v>
      </c>
      <c r="L1466" s="259"/>
      <c r="M1466" s="176" t="e">
        <f t="shared" si="385"/>
        <v>#DIV/0!</v>
      </c>
      <c r="N1466" s="259"/>
      <c r="O1466" s="168"/>
      <c r="P1466" s="175" t="e">
        <f t="shared" si="386"/>
        <v>#DIV/0!</v>
      </c>
      <c r="Q1466" s="259">
        <f t="shared" si="387"/>
        <v>0</v>
      </c>
      <c r="R1466" s="168">
        <f t="shared" si="388"/>
        <v>0</v>
      </c>
      <c r="S1466" s="170" t="e">
        <f t="shared" si="389"/>
        <v>#DIV/0!</v>
      </c>
      <c r="T1466" s="168"/>
      <c r="U1466" s="168"/>
      <c r="V1466" s="168"/>
      <c r="W1466" s="174">
        <v>1</v>
      </c>
      <c r="X1466" s="168"/>
    </row>
    <row r="1467" spans="2:24">
      <c r="B1467" s="657">
        <v>46016</v>
      </c>
      <c r="C1467" s="443" t="str">
        <f t="shared" ref="C1467" si="393">RIGHT(TEXT(B1467,"aaa"),1)</f>
        <v>四</v>
      </c>
      <c r="D1467" s="205">
        <f t="shared" si="392"/>
        <v>1</v>
      </c>
      <c r="E1467" s="168"/>
      <c r="F1467" s="259"/>
      <c r="G1467" s="168"/>
      <c r="H1467" s="168"/>
      <c r="I1467" s="176" t="e">
        <f t="shared" si="383"/>
        <v>#DIV/0!</v>
      </c>
      <c r="J1467" s="168"/>
      <c r="K1467" s="176" t="e">
        <f t="shared" si="384"/>
        <v>#DIV/0!</v>
      </c>
      <c r="L1467" s="259"/>
      <c r="M1467" s="176" t="e">
        <f t="shared" si="385"/>
        <v>#DIV/0!</v>
      </c>
      <c r="N1467" s="259"/>
      <c r="O1467" s="168"/>
      <c r="P1467" s="175" t="e">
        <f t="shared" si="386"/>
        <v>#DIV/0!</v>
      </c>
      <c r="Q1467" s="259">
        <f t="shared" si="387"/>
        <v>0</v>
      </c>
      <c r="R1467" s="168">
        <f t="shared" si="388"/>
        <v>0</v>
      </c>
      <c r="S1467" s="170" t="e">
        <f t="shared" si="389"/>
        <v>#DIV/0!</v>
      </c>
      <c r="T1467" s="168"/>
      <c r="U1467" s="168"/>
      <c r="V1467" s="168"/>
      <c r="W1467" s="174">
        <v>1</v>
      </c>
      <c r="X1467" s="168"/>
    </row>
    <row r="1468" spans="2:24">
      <c r="B1468" s="658"/>
      <c r="C1468" s="443"/>
      <c r="D1468" s="205">
        <f t="shared" si="392"/>
        <v>2</v>
      </c>
      <c r="E1468" s="168"/>
      <c r="F1468" s="259"/>
      <c r="G1468" s="168"/>
      <c r="H1468" s="168"/>
      <c r="I1468" s="176" t="e">
        <f t="shared" si="383"/>
        <v>#DIV/0!</v>
      </c>
      <c r="J1468" s="168"/>
      <c r="K1468" s="176" t="e">
        <f t="shared" si="384"/>
        <v>#DIV/0!</v>
      </c>
      <c r="L1468" s="259"/>
      <c r="M1468" s="176" t="e">
        <f t="shared" si="385"/>
        <v>#DIV/0!</v>
      </c>
      <c r="N1468" s="259"/>
      <c r="O1468" s="168"/>
      <c r="P1468" s="175" t="e">
        <f t="shared" si="386"/>
        <v>#DIV/0!</v>
      </c>
      <c r="Q1468" s="259">
        <f t="shared" si="387"/>
        <v>0</v>
      </c>
      <c r="R1468" s="168">
        <f t="shared" si="388"/>
        <v>0</v>
      </c>
      <c r="S1468" s="170" t="e">
        <f t="shared" si="389"/>
        <v>#DIV/0!</v>
      </c>
      <c r="T1468" s="168"/>
      <c r="U1468" s="168"/>
      <c r="V1468" s="168"/>
      <c r="W1468" s="174">
        <v>1</v>
      </c>
      <c r="X1468" s="168"/>
    </row>
    <row r="1469" spans="2:24">
      <c r="B1469" s="658"/>
      <c r="C1469" s="443"/>
      <c r="D1469" s="205">
        <f t="shared" si="392"/>
        <v>3</v>
      </c>
      <c r="E1469" s="168"/>
      <c r="F1469" s="259"/>
      <c r="G1469" s="168"/>
      <c r="H1469" s="168"/>
      <c r="I1469" s="176" t="e">
        <f t="shared" si="383"/>
        <v>#DIV/0!</v>
      </c>
      <c r="J1469" s="168"/>
      <c r="K1469" s="176" t="e">
        <f t="shared" si="384"/>
        <v>#DIV/0!</v>
      </c>
      <c r="L1469" s="259"/>
      <c r="M1469" s="176" t="e">
        <f t="shared" si="385"/>
        <v>#DIV/0!</v>
      </c>
      <c r="N1469" s="259"/>
      <c r="O1469" s="168"/>
      <c r="P1469" s="175" t="e">
        <f t="shared" si="386"/>
        <v>#DIV/0!</v>
      </c>
      <c r="Q1469" s="259">
        <f t="shared" si="387"/>
        <v>0</v>
      </c>
      <c r="R1469" s="168">
        <f t="shared" si="388"/>
        <v>0</v>
      </c>
      <c r="S1469" s="170" t="e">
        <f t="shared" si="389"/>
        <v>#DIV/0!</v>
      </c>
      <c r="T1469" s="168"/>
      <c r="U1469" s="168"/>
      <c r="V1469" s="168"/>
      <c r="W1469" s="174">
        <v>1</v>
      </c>
      <c r="X1469" s="168"/>
    </row>
    <row r="1470" spans="2:24">
      <c r="B1470" s="658"/>
      <c r="C1470" s="443"/>
      <c r="D1470" s="205">
        <f t="shared" si="392"/>
        <v>4</v>
      </c>
      <c r="E1470" s="168"/>
      <c r="F1470" s="259"/>
      <c r="G1470" s="168"/>
      <c r="H1470" s="168"/>
      <c r="I1470" s="176" t="e">
        <f t="shared" si="383"/>
        <v>#DIV/0!</v>
      </c>
      <c r="J1470" s="168"/>
      <c r="K1470" s="176" t="e">
        <f t="shared" si="384"/>
        <v>#DIV/0!</v>
      </c>
      <c r="L1470" s="259"/>
      <c r="M1470" s="176" t="e">
        <f t="shared" si="385"/>
        <v>#DIV/0!</v>
      </c>
      <c r="N1470" s="259"/>
      <c r="O1470" s="168"/>
      <c r="P1470" s="175" t="e">
        <f t="shared" si="386"/>
        <v>#DIV/0!</v>
      </c>
      <c r="Q1470" s="259">
        <f t="shared" si="387"/>
        <v>0</v>
      </c>
      <c r="R1470" s="168">
        <f t="shared" si="388"/>
        <v>0</v>
      </c>
      <c r="S1470" s="170" t="e">
        <f t="shared" si="389"/>
        <v>#DIV/0!</v>
      </c>
      <c r="T1470" s="168"/>
      <c r="U1470" s="168"/>
      <c r="V1470" s="168"/>
      <c r="W1470" s="174">
        <v>1</v>
      </c>
      <c r="X1470" s="168"/>
    </row>
    <row r="1471" spans="2:24">
      <c r="B1471" s="658"/>
      <c r="C1471" s="443"/>
      <c r="D1471" s="205">
        <f t="shared" si="392"/>
        <v>5</v>
      </c>
      <c r="E1471" s="168"/>
      <c r="F1471" s="259"/>
      <c r="G1471" s="168"/>
      <c r="H1471" s="168"/>
      <c r="I1471" s="176" t="e">
        <f t="shared" si="383"/>
        <v>#DIV/0!</v>
      </c>
      <c r="J1471" s="168"/>
      <c r="K1471" s="176" t="e">
        <f t="shared" si="384"/>
        <v>#DIV/0!</v>
      </c>
      <c r="L1471" s="259"/>
      <c r="M1471" s="176" t="e">
        <f t="shared" si="385"/>
        <v>#DIV/0!</v>
      </c>
      <c r="N1471" s="259"/>
      <c r="O1471" s="168"/>
      <c r="P1471" s="175" t="e">
        <f t="shared" si="386"/>
        <v>#DIV/0!</v>
      </c>
      <c r="Q1471" s="259">
        <f t="shared" si="387"/>
        <v>0</v>
      </c>
      <c r="R1471" s="168">
        <f t="shared" si="388"/>
        <v>0</v>
      </c>
      <c r="S1471" s="170" t="e">
        <f t="shared" si="389"/>
        <v>#DIV/0!</v>
      </c>
      <c r="T1471" s="168"/>
      <c r="U1471" s="168"/>
      <c r="V1471" s="168"/>
      <c r="W1471" s="174">
        <v>1</v>
      </c>
      <c r="X1471" s="168"/>
    </row>
    <row r="1472" spans="2:24">
      <c r="B1472" s="658"/>
      <c r="C1472" s="443"/>
      <c r="D1472" s="205">
        <f t="shared" si="392"/>
        <v>6</v>
      </c>
      <c r="E1472" s="168"/>
      <c r="F1472" s="259"/>
      <c r="G1472" s="168"/>
      <c r="H1472" s="168"/>
      <c r="I1472" s="176" t="e">
        <f t="shared" si="383"/>
        <v>#DIV/0!</v>
      </c>
      <c r="J1472" s="168"/>
      <c r="K1472" s="176" t="e">
        <f t="shared" si="384"/>
        <v>#DIV/0!</v>
      </c>
      <c r="L1472" s="259"/>
      <c r="M1472" s="176" t="e">
        <f t="shared" si="385"/>
        <v>#DIV/0!</v>
      </c>
      <c r="N1472" s="259"/>
      <c r="O1472" s="168"/>
      <c r="P1472" s="175" t="e">
        <f t="shared" si="386"/>
        <v>#DIV/0!</v>
      </c>
      <c r="Q1472" s="259">
        <f t="shared" si="387"/>
        <v>0</v>
      </c>
      <c r="R1472" s="168">
        <f t="shared" si="388"/>
        <v>0</v>
      </c>
      <c r="S1472" s="170" t="e">
        <f t="shared" si="389"/>
        <v>#DIV/0!</v>
      </c>
      <c r="T1472" s="168"/>
      <c r="U1472" s="168"/>
      <c r="V1472" s="168"/>
      <c r="W1472" s="174">
        <v>1</v>
      </c>
      <c r="X1472" s="168"/>
    </row>
    <row r="1473" spans="2:24">
      <c r="B1473" s="658"/>
      <c r="C1473" s="443"/>
      <c r="D1473" s="205">
        <f t="shared" si="392"/>
        <v>7</v>
      </c>
      <c r="E1473" s="168"/>
      <c r="F1473" s="259"/>
      <c r="G1473" s="168"/>
      <c r="H1473" s="168"/>
      <c r="I1473" s="176" t="e">
        <f t="shared" si="383"/>
        <v>#DIV/0!</v>
      </c>
      <c r="J1473" s="168"/>
      <c r="K1473" s="176" t="e">
        <f t="shared" si="384"/>
        <v>#DIV/0!</v>
      </c>
      <c r="L1473" s="259"/>
      <c r="M1473" s="176" t="e">
        <f t="shared" si="385"/>
        <v>#DIV/0!</v>
      </c>
      <c r="N1473" s="259"/>
      <c r="O1473" s="168"/>
      <c r="P1473" s="175" t="e">
        <f t="shared" si="386"/>
        <v>#DIV/0!</v>
      </c>
      <c r="Q1473" s="259">
        <f t="shared" si="387"/>
        <v>0</v>
      </c>
      <c r="R1473" s="168">
        <f t="shared" si="388"/>
        <v>0</v>
      </c>
      <c r="S1473" s="170" t="e">
        <f t="shared" si="389"/>
        <v>#DIV/0!</v>
      </c>
      <c r="T1473" s="168"/>
      <c r="U1473" s="168"/>
      <c r="V1473" s="168"/>
      <c r="W1473" s="174">
        <v>1</v>
      </c>
      <c r="X1473" s="168"/>
    </row>
    <row r="1474" spans="2:24">
      <c r="B1474" s="658"/>
      <c r="C1474" s="443"/>
      <c r="D1474" s="205">
        <f t="shared" si="392"/>
        <v>8</v>
      </c>
      <c r="E1474" s="168"/>
      <c r="F1474" s="259"/>
      <c r="G1474" s="168"/>
      <c r="H1474" s="168"/>
      <c r="I1474" s="176" t="e">
        <f t="shared" si="383"/>
        <v>#DIV/0!</v>
      </c>
      <c r="J1474" s="168"/>
      <c r="K1474" s="176" t="e">
        <f t="shared" si="384"/>
        <v>#DIV/0!</v>
      </c>
      <c r="L1474" s="259"/>
      <c r="M1474" s="176" t="e">
        <f t="shared" si="385"/>
        <v>#DIV/0!</v>
      </c>
      <c r="N1474" s="259"/>
      <c r="O1474" s="168"/>
      <c r="P1474" s="175" t="e">
        <f t="shared" si="386"/>
        <v>#DIV/0!</v>
      </c>
      <c r="Q1474" s="259">
        <f t="shared" si="387"/>
        <v>0</v>
      </c>
      <c r="R1474" s="168">
        <f t="shared" si="388"/>
        <v>0</v>
      </c>
      <c r="S1474" s="170" t="e">
        <f t="shared" si="389"/>
        <v>#DIV/0!</v>
      </c>
      <c r="T1474" s="168"/>
      <c r="U1474" s="168"/>
      <c r="V1474" s="168"/>
      <c r="W1474" s="174">
        <v>1</v>
      </c>
      <c r="X1474" s="168"/>
    </row>
    <row r="1475" spans="2:24">
      <c r="B1475" s="658"/>
      <c r="C1475" s="443"/>
      <c r="D1475" s="205">
        <f t="shared" si="392"/>
        <v>9</v>
      </c>
      <c r="E1475" s="168"/>
      <c r="F1475" s="259"/>
      <c r="G1475" s="168"/>
      <c r="H1475" s="168"/>
      <c r="I1475" s="176" t="e">
        <f t="shared" si="383"/>
        <v>#DIV/0!</v>
      </c>
      <c r="J1475" s="168"/>
      <c r="K1475" s="176" t="e">
        <f t="shared" si="384"/>
        <v>#DIV/0!</v>
      </c>
      <c r="L1475" s="259"/>
      <c r="M1475" s="176" t="e">
        <f t="shared" si="385"/>
        <v>#DIV/0!</v>
      </c>
      <c r="N1475" s="259"/>
      <c r="O1475" s="168"/>
      <c r="P1475" s="175" t="e">
        <f t="shared" si="386"/>
        <v>#DIV/0!</v>
      </c>
      <c r="Q1475" s="259">
        <f t="shared" si="387"/>
        <v>0</v>
      </c>
      <c r="R1475" s="168">
        <f t="shared" si="388"/>
        <v>0</v>
      </c>
      <c r="S1475" s="170" t="e">
        <f t="shared" si="389"/>
        <v>#DIV/0!</v>
      </c>
      <c r="T1475" s="168"/>
      <c r="U1475" s="168"/>
      <c r="V1475" s="168"/>
      <c r="W1475" s="174">
        <v>1</v>
      </c>
      <c r="X1475" s="168"/>
    </row>
    <row r="1476" spans="2:24">
      <c r="B1476" s="658"/>
      <c r="C1476" s="443"/>
      <c r="D1476" s="205">
        <f t="shared" si="392"/>
        <v>10</v>
      </c>
      <c r="E1476" s="168"/>
      <c r="F1476" s="259"/>
      <c r="G1476" s="168"/>
      <c r="H1476" s="168"/>
      <c r="I1476" s="176" t="e">
        <f t="shared" si="383"/>
        <v>#DIV/0!</v>
      </c>
      <c r="J1476" s="168"/>
      <c r="K1476" s="176" t="e">
        <f t="shared" si="384"/>
        <v>#DIV/0!</v>
      </c>
      <c r="L1476" s="259"/>
      <c r="M1476" s="176" t="e">
        <f t="shared" si="385"/>
        <v>#DIV/0!</v>
      </c>
      <c r="N1476" s="259"/>
      <c r="O1476" s="168"/>
      <c r="P1476" s="175" t="e">
        <f t="shared" si="386"/>
        <v>#DIV/0!</v>
      </c>
      <c r="Q1476" s="259">
        <f t="shared" si="387"/>
        <v>0</v>
      </c>
      <c r="R1476" s="168">
        <f t="shared" si="388"/>
        <v>0</v>
      </c>
      <c r="S1476" s="170" t="e">
        <f t="shared" si="389"/>
        <v>#DIV/0!</v>
      </c>
      <c r="T1476" s="168"/>
      <c r="U1476" s="168"/>
      <c r="V1476" s="168"/>
      <c r="W1476" s="174">
        <v>1</v>
      </c>
      <c r="X1476" s="168"/>
    </row>
    <row r="1477" spans="2:24">
      <c r="B1477" s="657">
        <v>46017</v>
      </c>
      <c r="C1477" s="443" t="str">
        <f t="shared" ref="C1477" si="394">RIGHT(TEXT(B1477,"aaa"),1)</f>
        <v>五</v>
      </c>
      <c r="D1477" s="205">
        <f t="shared" si="392"/>
        <v>1</v>
      </c>
      <c r="E1477" s="168"/>
      <c r="F1477" s="259"/>
      <c r="G1477" s="168"/>
      <c r="H1477" s="168"/>
      <c r="I1477" s="176" t="e">
        <f t="shared" si="383"/>
        <v>#DIV/0!</v>
      </c>
      <c r="J1477" s="168"/>
      <c r="K1477" s="176" t="e">
        <f t="shared" si="384"/>
        <v>#DIV/0!</v>
      </c>
      <c r="L1477" s="259"/>
      <c r="M1477" s="176" t="e">
        <f t="shared" si="385"/>
        <v>#DIV/0!</v>
      </c>
      <c r="N1477" s="259"/>
      <c r="O1477" s="168"/>
      <c r="P1477" s="175" t="e">
        <f t="shared" si="386"/>
        <v>#DIV/0!</v>
      </c>
      <c r="Q1477" s="259">
        <f t="shared" si="387"/>
        <v>0</v>
      </c>
      <c r="R1477" s="168">
        <f t="shared" si="388"/>
        <v>0</v>
      </c>
      <c r="S1477" s="170" t="e">
        <f t="shared" si="389"/>
        <v>#DIV/0!</v>
      </c>
      <c r="T1477" s="168"/>
      <c r="U1477" s="168"/>
      <c r="V1477" s="168"/>
      <c r="W1477" s="174">
        <v>1</v>
      </c>
      <c r="X1477" s="168"/>
    </row>
    <row r="1478" spans="2:24">
      <c r="B1478" s="658"/>
      <c r="C1478" s="443"/>
      <c r="D1478" s="205">
        <f t="shared" si="392"/>
        <v>2</v>
      </c>
      <c r="E1478" s="168"/>
      <c r="F1478" s="259"/>
      <c r="G1478" s="168"/>
      <c r="H1478" s="168"/>
      <c r="I1478" s="176" t="e">
        <f t="shared" si="383"/>
        <v>#DIV/0!</v>
      </c>
      <c r="J1478" s="168"/>
      <c r="K1478" s="176" t="e">
        <f t="shared" si="384"/>
        <v>#DIV/0!</v>
      </c>
      <c r="L1478" s="259"/>
      <c r="M1478" s="176" t="e">
        <f t="shared" si="385"/>
        <v>#DIV/0!</v>
      </c>
      <c r="N1478" s="259"/>
      <c r="O1478" s="168"/>
      <c r="P1478" s="175" t="e">
        <f t="shared" si="386"/>
        <v>#DIV/0!</v>
      </c>
      <c r="Q1478" s="259">
        <f t="shared" si="387"/>
        <v>0</v>
      </c>
      <c r="R1478" s="168">
        <f t="shared" si="388"/>
        <v>0</v>
      </c>
      <c r="S1478" s="170" t="e">
        <f t="shared" si="389"/>
        <v>#DIV/0!</v>
      </c>
      <c r="T1478" s="168"/>
      <c r="U1478" s="168"/>
      <c r="V1478" s="168"/>
      <c r="W1478" s="174">
        <v>1</v>
      </c>
      <c r="X1478" s="168"/>
    </row>
    <row r="1479" spans="2:24">
      <c r="B1479" s="658"/>
      <c r="C1479" s="443"/>
      <c r="D1479" s="205">
        <f t="shared" si="392"/>
        <v>3</v>
      </c>
      <c r="E1479" s="168"/>
      <c r="F1479" s="259"/>
      <c r="G1479" s="168"/>
      <c r="H1479" s="168"/>
      <c r="I1479" s="176" t="e">
        <f t="shared" si="383"/>
        <v>#DIV/0!</v>
      </c>
      <c r="J1479" s="168"/>
      <c r="K1479" s="176" t="e">
        <f t="shared" si="384"/>
        <v>#DIV/0!</v>
      </c>
      <c r="L1479" s="259"/>
      <c r="M1479" s="176" t="e">
        <f t="shared" si="385"/>
        <v>#DIV/0!</v>
      </c>
      <c r="N1479" s="259"/>
      <c r="O1479" s="168"/>
      <c r="P1479" s="175" t="e">
        <f t="shared" si="386"/>
        <v>#DIV/0!</v>
      </c>
      <c r="Q1479" s="259">
        <f t="shared" si="387"/>
        <v>0</v>
      </c>
      <c r="R1479" s="168">
        <f t="shared" si="388"/>
        <v>0</v>
      </c>
      <c r="S1479" s="170" t="e">
        <f t="shared" si="389"/>
        <v>#DIV/0!</v>
      </c>
      <c r="T1479" s="168"/>
      <c r="U1479" s="168"/>
      <c r="V1479" s="168"/>
      <c r="W1479" s="174">
        <v>1</v>
      </c>
      <c r="X1479" s="168"/>
    </row>
    <row r="1480" spans="2:24">
      <c r="B1480" s="658"/>
      <c r="C1480" s="443"/>
      <c r="D1480" s="205">
        <f t="shared" si="392"/>
        <v>4</v>
      </c>
      <c r="E1480" s="168"/>
      <c r="F1480" s="259"/>
      <c r="G1480" s="168"/>
      <c r="H1480" s="168"/>
      <c r="I1480" s="176" t="e">
        <f t="shared" si="383"/>
        <v>#DIV/0!</v>
      </c>
      <c r="J1480" s="168"/>
      <c r="K1480" s="176" t="e">
        <f t="shared" si="384"/>
        <v>#DIV/0!</v>
      </c>
      <c r="L1480" s="259"/>
      <c r="M1480" s="176" t="e">
        <f t="shared" si="385"/>
        <v>#DIV/0!</v>
      </c>
      <c r="N1480" s="259"/>
      <c r="O1480" s="168"/>
      <c r="P1480" s="175" t="e">
        <f t="shared" si="386"/>
        <v>#DIV/0!</v>
      </c>
      <c r="Q1480" s="259">
        <f t="shared" si="387"/>
        <v>0</v>
      </c>
      <c r="R1480" s="168">
        <f t="shared" si="388"/>
        <v>0</v>
      </c>
      <c r="S1480" s="170" t="e">
        <f t="shared" si="389"/>
        <v>#DIV/0!</v>
      </c>
      <c r="T1480" s="168"/>
      <c r="U1480" s="168"/>
      <c r="V1480" s="168"/>
      <c r="W1480" s="174">
        <v>1</v>
      </c>
      <c r="X1480" s="168"/>
    </row>
    <row r="1481" spans="2:24">
      <c r="B1481" s="658"/>
      <c r="C1481" s="443"/>
      <c r="D1481" s="205">
        <f t="shared" si="392"/>
        <v>5</v>
      </c>
      <c r="E1481" s="168"/>
      <c r="F1481" s="259"/>
      <c r="G1481" s="168"/>
      <c r="H1481" s="168"/>
      <c r="I1481" s="176" t="e">
        <f t="shared" si="383"/>
        <v>#DIV/0!</v>
      </c>
      <c r="J1481" s="168"/>
      <c r="K1481" s="176" t="e">
        <f t="shared" si="384"/>
        <v>#DIV/0!</v>
      </c>
      <c r="L1481" s="259"/>
      <c r="M1481" s="176" t="e">
        <f t="shared" si="385"/>
        <v>#DIV/0!</v>
      </c>
      <c r="N1481" s="259"/>
      <c r="O1481" s="168"/>
      <c r="P1481" s="175" t="e">
        <f t="shared" si="386"/>
        <v>#DIV/0!</v>
      </c>
      <c r="Q1481" s="259">
        <f t="shared" si="387"/>
        <v>0</v>
      </c>
      <c r="R1481" s="168">
        <f t="shared" si="388"/>
        <v>0</v>
      </c>
      <c r="S1481" s="170" t="e">
        <f t="shared" si="389"/>
        <v>#DIV/0!</v>
      </c>
      <c r="T1481" s="168"/>
      <c r="U1481" s="168"/>
      <c r="V1481" s="168"/>
      <c r="W1481" s="174">
        <v>1</v>
      </c>
      <c r="X1481" s="168"/>
    </row>
    <row r="1482" spans="2:24">
      <c r="B1482" s="658"/>
      <c r="C1482" s="443"/>
      <c r="D1482" s="205">
        <f t="shared" si="392"/>
        <v>6</v>
      </c>
      <c r="E1482" s="168"/>
      <c r="F1482" s="259"/>
      <c r="G1482" s="168"/>
      <c r="H1482" s="168"/>
      <c r="I1482" s="176" t="e">
        <f t="shared" si="383"/>
        <v>#DIV/0!</v>
      </c>
      <c r="J1482" s="168"/>
      <c r="K1482" s="176" t="e">
        <f t="shared" si="384"/>
        <v>#DIV/0!</v>
      </c>
      <c r="L1482" s="259"/>
      <c r="M1482" s="176" t="e">
        <f t="shared" si="385"/>
        <v>#DIV/0!</v>
      </c>
      <c r="N1482" s="259"/>
      <c r="O1482" s="168"/>
      <c r="P1482" s="175" t="e">
        <f t="shared" si="386"/>
        <v>#DIV/0!</v>
      </c>
      <c r="Q1482" s="259">
        <f t="shared" si="387"/>
        <v>0</v>
      </c>
      <c r="R1482" s="168">
        <f t="shared" si="388"/>
        <v>0</v>
      </c>
      <c r="S1482" s="170" t="e">
        <f t="shared" si="389"/>
        <v>#DIV/0!</v>
      </c>
      <c r="T1482" s="168"/>
      <c r="U1482" s="168"/>
      <c r="V1482" s="168"/>
      <c r="W1482" s="174">
        <v>1</v>
      </c>
      <c r="X1482" s="168"/>
    </row>
    <row r="1483" spans="2:24">
      <c r="B1483" s="658"/>
      <c r="C1483" s="443"/>
      <c r="D1483" s="205">
        <f t="shared" si="392"/>
        <v>7</v>
      </c>
      <c r="E1483" s="168"/>
      <c r="F1483" s="259"/>
      <c r="G1483" s="168"/>
      <c r="H1483" s="168"/>
      <c r="I1483" s="176" t="e">
        <f t="shared" si="383"/>
        <v>#DIV/0!</v>
      </c>
      <c r="J1483" s="168"/>
      <c r="K1483" s="176" t="e">
        <f t="shared" si="384"/>
        <v>#DIV/0!</v>
      </c>
      <c r="L1483" s="259"/>
      <c r="M1483" s="176" t="e">
        <f t="shared" si="385"/>
        <v>#DIV/0!</v>
      </c>
      <c r="N1483" s="259"/>
      <c r="O1483" s="168"/>
      <c r="P1483" s="175" t="e">
        <f t="shared" si="386"/>
        <v>#DIV/0!</v>
      </c>
      <c r="Q1483" s="259">
        <f t="shared" si="387"/>
        <v>0</v>
      </c>
      <c r="R1483" s="168">
        <f t="shared" si="388"/>
        <v>0</v>
      </c>
      <c r="S1483" s="170" t="e">
        <f t="shared" si="389"/>
        <v>#DIV/0!</v>
      </c>
      <c r="T1483" s="168"/>
      <c r="U1483" s="168"/>
      <c r="V1483" s="168"/>
      <c r="W1483" s="174">
        <v>1</v>
      </c>
      <c r="X1483" s="168"/>
    </row>
    <row r="1484" spans="2:24">
      <c r="B1484" s="658"/>
      <c r="C1484" s="443"/>
      <c r="D1484" s="205">
        <f t="shared" si="392"/>
        <v>8</v>
      </c>
      <c r="E1484" s="168"/>
      <c r="F1484" s="259"/>
      <c r="G1484" s="168"/>
      <c r="H1484" s="168"/>
      <c r="I1484" s="176" t="e">
        <f t="shared" si="383"/>
        <v>#DIV/0!</v>
      </c>
      <c r="J1484" s="168"/>
      <c r="K1484" s="176" t="e">
        <f t="shared" si="384"/>
        <v>#DIV/0!</v>
      </c>
      <c r="L1484" s="259"/>
      <c r="M1484" s="176" t="e">
        <f t="shared" si="385"/>
        <v>#DIV/0!</v>
      </c>
      <c r="N1484" s="259"/>
      <c r="O1484" s="168"/>
      <c r="P1484" s="175" t="e">
        <f t="shared" si="386"/>
        <v>#DIV/0!</v>
      </c>
      <c r="Q1484" s="259">
        <f t="shared" si="387"/>
        <v>0</v>
      </c>
      <c r="R1484" s="168">
        <f t="shared" si="388"/>
        <v>0</v>
      </c>
      <c r="S1484" s="170" t="e">
        <f t="shared" si="389"/>
        <v>#DIV/0!</v>
      </c>
      <c r="T1484" s="168"/>
      <c r="U1484" s="168"/>
      <c r="V1484" s="168"/>
      <c r="W1484" s="174">
        <v>1</v>
      </c>
      <c r="X1484" s="168"/>
    </row>
    <row r="1485" spans="2:24">
      <c r="B1485" s="658"/>
      <c r="C1485" s="443"/>
      <c r="D1485" s="205">
        <f t="shared" si="392"/>
        <v>9</v>
      </c>
      <c r="E1485" s="168"/>
      <c r="F1485" s="259"/>
      <c r="G1485" s="168"/>
      <c r="H1485" s="168"/>
      <c r="I1485" s="176" t="e">
        <f t="shared" si="383"/>
        <v>#DIV/0!</v>
      </c>
      <c r="J1485" s="168"/>
      <c r="K1485" s="176" t="e">
        <f t="shared" si="384"/>
        <v>#DIV/0!</v>
      </c>
      <c r="L1485" s="259"/>
      <c r="M1485" s="176" t="e">
        <f t="shared" si="385"/>
        <v>#DIV/0!</v>
      </c>
      <c r="N1485" s="259"/>
      <c r="O1485" s="168"/>
      <c r="P1485" s="175" t="e">
        <f t="shared" si="386"/>
        <v>#DIV/0!</v>
      </c>
      <c r="Q1485" s="259">
        <f t="shared" si="387"/>
        <v>0</v>
      </c>
      <c r="R1485" s="168">
        <f t="shared" si="388"/>
        <v>0</v>
      </c>
      <c r="S1485" s="170" t="e">
        <f t="shared" si="389"/>
        <v>#DIV/0!</v>
      </c>
      <c r="T1485" s="168"/>
      <c r="U1485" s="168"/>
      <c r="V1485" s="168"/>
      <c r="W1485" s="174">
        <v>1</v>
      </c>
      <c r="X1485" s="168"/>
    </row>
    <row r="1486" spans="2:24">
      <c r="B1486" s="658"/>
      <c r="C1486" s="443"/>
      <c r="D1486" s="205">
        <f t="shared" si="392"/>
        <v>10</v>
      </c>
      <c r="E1486" s="168"/>
      <c r="F1486" s="259"/>
      <c r="G1486" s="168"/>
      <c r="H1486" s="168"/>
      <c r="I1486" s="176" t="e">
        <f t="shared" si="383"/>
        <v>#DIV/0!</v>
      </c>
      <c r="J1486" s="168"/>
      <c r="K1486" s="176" t="e">
        <f t="shared" si="384"/>
        <v>#DIV/0!</v>
      </c>
      <c r="L1486" s="259"/>
      <c r="M1486" s="176" t="e">
        <f t="shared" si="385"/>
        <v>#DIV/0!</v>
      </c>
      <c r="N1486" s="259"/>
      <c r="O1486" s="168"/>
      <c r="P1486" s="175" t="e">
        <f t="shared" si="386"/>
        <v>#DIV/0!</v>
      </c>
      <c r="Q1486" s="259">
        <f t="shared" si="387"/>
        <v>0</v>
      </c>
      <c r="R1486" s="168">
        <f t="shared" si="388"/>
        <v>0</v>
      </c>
      <c r="S1486" s="170" t="e">
        <f t="shared" si="389"/>
        <v>#DIV/0!</v>
      </c>
      <c r="T1486" s="168"/>
      <c r="U1486" s="168"/>
      <c r="V1486" s="168"/>
      <c r="W1486" s="174">
        <v>1</v>
      </c>
      <c r="X1486" s="168"/>
    </row>
    <row r="1487" spans="2:24">
      <c r="B1487" s="657">
        <v>46018</v>
      </c>
      <c r="C1487" s="443" t="str">
        <f t="shared" ref="C1487" si="395">RIGHT(TEXT(B1487,"aaa"),1)</f>
        <v>六</v>
      </c>
      <c r="D1487" s="205">
        <f t="shared" si="392"/>
        <v>1</v>
      </c>
      <c r="E1487" s="168"/>
      <c r="F1487" s="259"/>
      <c r="G1487" s="168"/>
      <c r="H1487" s="168"/>
      <c r="I1487" s="176" t="e">
        <f t="shared" si="383"/>
        <v>#DIV/0!</v>
      </c>
      <c r="J1487" s="168"/>
      <c r="K1487" s="176" t="e">
        <f t="shared" si="384"/>
        <v>#DIV/0!</v>
      </c>
      <c r="L1487" s="259"/>
      <c r="M1487" s="176" t="e">
        <f t="shared" si="385"/>
        <v>#DIV/0!</v>
      </c>
      <c r="N1487" s="259"/>
      <c r="O1487" s="168"/>
      <c r="P1487" s="175" t="e">
        <f t="shared" si="386"/>
        <v>#DIV/0!</v>
      </c>
      <c r="Q1487" s="259">
        <f t="shared" si="387"/>
        <v>0</v>
      </c>
      <c r="R1487" s="168">
        <f t="shared" si="388"/>
        <v>0</v>
      </c>
      <c r="S1487" s="170" t="e">
        <f t="shared" si="389"/>
        <v>#DIV/0!</v>
      </c>
      <c r="T1487" s="168"/>
      <c r="U1487" s="168"/>
      <c r="V1487" s="168"/>
      <c r="W1487" s="174">
        <v>1</v>
      </c>
      <c r="X1487" s="168"/>
    </row>
    <row r="1488" spans="2:24">
      <c r="B1488" s="658"/>
      <c r="C1488" s="443"/>
      <c r="D1488" s="205">
        <f t="shared" si="392"/>
        <v>2</v>
      </c>
      <c r="E1488" s="168"/>
      <c r="F1488" s="259"/>
      <c r="G1488" s="168"/>
      <c r="H1488" s="168"/>
      <c r="I1488" s="176" t="e">
        <f t="shared" si="383"/>
        <v>#DIV/0!</v>
      </c>
      <c r="J1488" s="168"/>
      <c r="K1488" s="176" t="e">
        <f t="shared" si="384"/>
        <v>#DIV/0!</v>
      </c>
      <c r="L1488" s="259"/>
      <c r="M1488" s="176" t="e">
        <f t="shared" si="385"/>
        <v>#DIV/0!</v>
      </c>
      <c r="N1488" s="259"/>
      <c r="O1488" s="168"/>
      <c r="P1488" s="175" t="e">
        <f t="shared" si="386"/>
        <v>#DIV/0!</v>
      </c>
      <c r="Q1488" s="259">
        <f t="shared" si="387"/>
        <v>0</v>
      </c>
      <c r="R1488" s="168">
        <f t="shared" si="388"/>
        <v>0</v>
      </c>
      <c r="S1488" s="170" t="e">
        <f t="shared" si="389"/>
        <v>#DIV/0!</v>
      </c>
      <c r="T1488" s="168"/>
      <c r="U1488" s="168"/>
      <c r="V1488" s="168"/>
      <c r="W1488" s="174">
        <v>1</v>
      </c>
      <c r="X1488" s="168"/>
    </row>
    <row r="1489" spans="2:24">
      <c r="B1489" s="658"/>
      <c r="C1489" s="443"/>
      <c r="D1489" s="205">
        <f t="shared" si="392"/>
        <v>3</v>
      </c>
      <c r="E1489" s="168"/>
      <c r="F1489" s="259"/>
      <c r="G1489" s="168"/>
      <c r="H1489" s="168"/>
      <c r="I1489" s="176" t="e">
        <f t="shared" si="383"/>
        <v>#DIV/0!</v>
      </c>
      <c r="J1489" s="168"/>
      <c r="K1489" s="176" t="e">
        <f t="shared" si="384"/>
        <v>#DIV/0!</v>
      </c>
      <c r="L1489" s="259"/>
      <c r="M1489" s="176" t="e">
        <f t="shared" si="385"/>
        <v>#DIV/0!</v>
      </c>
      <c r="N1489" s="259"/>
      <c r="O1489" s="168"/>
      <c r="P1489" s="175" t="e">
        <f t="shared" si="386"/>
        <v>#DIV/0!</v>
      </c>
      <c r="Q1489" s="259">
        <f t="shared" si="387"/>
        <v>0</v>
      </c>
      <c r="R1489" s="168">
        <f t="shared" si="388"/>
        <v>0</v>
      </c>
      <c r="S1489" s="170" t="e">
        <f t="shared" si="389"/>
        <v>#DIV/0!</v>
      </c>
      <c r="T1489" s="168"/>
      <c r="U1489" s="168"/>
      <c r="V1489" s="168"/>
      <c r="W1489" s="174">
        <v>1</v>
      </c>
      <c r="X1489" s="168"/>
    </row>
    <row r="1490" spans="2:24">
      <c r="B1490" s="658"/>
      <c r="C1490" s="443"/>
      <c r="D1490" s="205">
        <f t="shared" si="392"/>
        <v>4</v>
      </c>
      <c r="E1490" s="168"/>
      <c r="F1490" s="259"/>
      <c r="G1490" s="168"/>
      <c r="H1490" s="168"/>
      <c r="I1490" s="176" t="e">
        <f t="shared" si="383"/>
        <v>#DIV/0!</v>
      </c>
      <c r="J1490" s="168"/>
      <c r="K1490" s="176" t="e">
        <f t="shared" si="384"/>
        <v>#DIV/0!</v>
      </c>
      <c r="L1490" s="259"/>
      <c r="M1490" s="176" t="e">
        <f t="shared" si="385"/>
        <v>#DIV/0!</v>
      </c>
      <c r="N1490" s="259"/>
      <c r="O1490" s="168"/>
      <c r="P1490" s="175" t="e">
        <f t="shared" si="386"/>
        <v>#DIV/0!</v>
      </c>
      <c r="Q1490" s="259">
        <f t="shared" si="387"/>
        <v>0</v>
      </c>
      <c r="R1490" s="168">
        <f t="shared" si="388"/>
        <v>0</v>
      </c>
      <c r="S1490" s="170" t="e">
        <f t="shared" si="389"/>
        <v>#DIV/0!</v>
      </c>
      <c r="T1490" s="168"/>
      <c r="U1490" s="168"/>
      <c r="V1490" s="168"/>
      <c r="W1490" s="174">
        <v>1</v>
      </c>
      <c r="X1490" s="168"/>
    </row>
    <row r="1491" spans="2:24">
      <c r="B1491" s="658"/>
      <c r="C1491" s="443"/>
      <c r="D1491" s="205">
        <f t="shared" si="392"/>
        <v>5</v>
      </c>
      <c r="E1491" s="168"/>
      <c r="F1491" s="259"/>
      <c r="G1491" s="168"/>
      <c r="H1491" s="168"/>
      <c r="I1491" s="176" t="e">
        <f t="shared" si="383"/>
        <v>#DIV/0!</v>
      </c>
      <c r="J1491" s="168"/>
      <c r="K1491" s="176" t="e">
        <f t="shared" si="384"/>
        <v>#DIV/0!</v>
      </c>
      <c r="L1491" s="259"/>
      <c r="M1491" s="176" t="e">
        <f t="shared" si="385"/>
        <v>#DIV/0!</v>
      </c>
      <c r="N1491" s="259"/>
      <c r="O1491" s="168"/>
      <c r="P1491" s="175" t="e">
        <f t="shared" si="386"/>
        <v>#DIV/0!</v>
      </c>
      <c r="Q1491" s="259">
        <f t="shared" si="387"/>
        <v>0</v>
      </c>
      <c r="R1491" s="168">
        <f t="shared" si="388"/>
        <v>0</v>
      </c>
      <c r="S1491" s="170" t="e">
        <f t="shared" si="389"/>
        <v>#DIV/0!</v>
      </c>
      <c r="T1491" s="168"/>
      <c r="U1491" s="168"/>
      <c r="V1491" s="168"/>
      <c r="W1491" s="174">
        <v>1</v>
      </c>
      <c r="X1491" s="168"/>
    </row>
    <row r="1492" spans="2:24">
      <c r="B1492" s="658"/>
      <c r="C1492" s="443"/>
      <c r="D1492" s="205">
        <f t="shared" si="392"/>
        <v>6</v>
      </c>
      <c r="E1492" s="168"/>
      <c r="F1492" s="259"/>
      <c r="G1492" s="168"/>
      <c r="H1492" s="168"/>
      <c r="I1492" s="176" t="e">
        <f t="shared" si="383"/>
        <v>#DIV/0!</v>
      </c>
      <c r="J1492" s="168"/>
      <c r="K1492" s="176" t="e">
        <f t="shared" si="384"/>
        <v>#DIV/0!</v>
      </c>
      <c r="L1492" s="259"/>
      <c r="M1492" s="176" t="e">
        <f t="shared" si="385"/>
        <v>#DIV/0!</v>
      </c>
      <c r="N1492" s="259"/>
      <c r="O1492" s="168"/>
      <c r="P1492" s="175" t="e">
        <f t="shared" si="386"/>
        <v>#DIV/0!</v>
      </c>
      <c r="Q1492" s="259">
        <f t="shared" si="387"/>
        <v>0</v>
      </c>
      <c r="R1492" s="168">
        <f t="shared" si="388"/>
        <v>0</v>
      </c>
      <c r="S1492" s="170" t="e">
        <f t="shared" si="389"/>
        <v>#DIV/0!</v>
      </c>
      <c r="T1492" s="168"/>
      <c r="U1492" s="168"/>
      <c r="V1492" s="168"/>
      <c r="W1492" s="174">
        <v>1</v>
      </c>
      <c r="X1492" s="168"/>
    </row>
    <row r="1493" spans="2:24">
      <c r="B1493" s="658"/>
      <c r="C1493" s="443"/>
      <c r="D1493" s="205">
        <f t="shared" si="392"/>
        <v>7</v>
      </c>
      <c r="E1493" s="168"/>
      <c r="F1493" s="259"/>
      <c r="G1493" s="168"/>
      <c r="H1493" s="168"/>
      <c r="I1493" s="176" t="e">
        <f t="shared" si="383"/>
        <v>#DIV/0!</v>
      </c>
      <c r="J1493" s="168"/>
      <c r="K1493" s="176" t="e">
        <f t="shared" si="384"/>
        <v>#DIV/0!</v>
      </c>
      <c r="L1493" s="259"/>
      <c r="M1493" s="176" t="e">
        <f t="shared" si="385"/>
        <v>#DIV/0!</v>
      </c>
      <c r="N1493" s="259"/>
      <c r="O1493" s="168"/>
      <c r="P1493" s="175" t="e">
        <f t="shared" si="386"/>
        <v>#DIV/0!</v>
      </c>
      <c r="Q1493" s="259">
        <f t="shared" si="387"/>
        <v>0</v>
      </c>
      <c r="R1493" s="168">
        <f t="shared" si="388"/>
        <v>0</v>
      </c>
      <c r="S1493" s="170" t="e">
        <f t="shared" si="389"/>
        <v>#DIV/0!</v>
      </c>
      <c r="T1493" s="168"/>
      <c r="U1493" s="168"/>
      <c r="V1493" s="168"/>
      <c r="W1493" s="174">
        <v>1</v>
      </c>
      <c r="X1493" s="168"/>
    </row>
    <row r="1494" spans="2:24">
      <c r="B1494" s="658"/>
      <c r="C1494" s="443"/>
      <c r="D1494" s="205">
        <f t="shared" si="392"/>
        <v>8</v>
      </c>
      <c r="E1494" s="168"/>
      <c r="F1494" s="259"/>
      <c r="G1494" s="168"/>
      <c r="H1494" s="168"/>
      <c r="I1494" s="176" t="e">
        <f t="shared" si="383"/>
        <v>#DIV/0!</v>
      </c>
      <c r="J1494" s="168"/>
      <c r="K1494" s="176" t="e">
        <f t="shared" si="384"/>
        <v>#DIV/0!</v>
      </c>
      <c r="L1494" s="259"/>
      <c r="M1494" s="176" t="e">
        <f t="shared" si="385"/>
        <v>#DIV/0!</v>
      </c>
      <c r="N1494" s="259"/>
      <c r="O1494" s="168"/>
      <c r="P1494" s="175" t="e">
        <f t="shared" si="386"/>
        <v>#DIV/0!</v>
      </c>
      <c r="Q1494" s="259">
        <f t="shared" si="387"/>
        <v>0</v>
      </c>
      <c r="R1494" s="168">
        <f t="shared" si="388"/>
        <v>0</v>
      </c>
      <c r="S1494" s="170" t="e">
        <f t="shared" si="389"/>
        <v>#DIV/0!</v>
      </c>
      <c r="T1494" s="168"/>
      <c r="U1494" s="168"/>
      <c r="V1494" s="168"/>
      <c r="W1494" s="174">
        <v>1</v>
      </c>
      <c r="X1494" s="168"/>
    </row>
    <row r="1495" spans="2:24">
      <c r="B1495" s="658"/>
      <c r="C1495" s="443"/>
      <c r="D1495" s="205">
        <f t="shared" si="392"/>
        <v>9</v>
      </c>
      <c r="E1495" s="168"/>
      <c r="F1495" s="259"/>
      <c r="G1495" s="168"/>
      <c r="H1495" s="168"/>
      <c r="I1495" s="176" t="e">
        <f t="shared" si="383"/>
        <v>#DIV/0!</v>
      </c>
      <c r="J1495" s="168"/>
      <c r="K1495" s="176" t="e">
        <f t="shared" si="384"/>
        <v>#DIV/0!</v>
      </c>
      <c r="L1495" s="259"/>
      <c r="M1495" s="176" t="e">
        <f t="shared" si="385"/>
        <v>#DIV/0!</v>
      </c>
      <c r="N1495" s="259"/>
      <c r="O1495" s="168"/>
      <c r="P1495" s="175" t="e">
        <f t="shared" si="386"/>
        <v>#DIV/0!</v>
      </c>
      <c r="Q1495" s="259">
        <f t="shared" si="387"/>
        <v>0</v>
      </c>
      <c r="R1495" s="168">
        <f t="shared" si="388"/>
        <v>0</v>
      </c>
      <c r="S1495" s="170" t="e">
        <f t="shared" si="389"/>
        <v>#DIV/0!</v>
      </c>
      <c r="T1495" s="168"/>
      <c r="U1495" s="168"/>
      <c r="V1495" s="168"/>
      <c r="W1495" s="174">
        <v>1</v>
      </c>
      <c r="X1495" s="168"/>
    </row>
    <row r="1496" spans="2:24">
      <c r="B1496" s="658"/>
      <c r="C1496" s="443"/>
      <c r="D1496" s="205">
        <f t="shared" si="392"/>
        <v>10</v>
      </c>
      <c r="E1496" s="168"/>
      <c r="F1496" s="259"/>
      <c r="G1496" s="168"/>
      <c r="H1496" s="168"/>
      <c r="I1496" s="176" t="e">
        <f t="shared" si="383"/>
        <v>#DIV/0!</v>
      </c>
      <c r="J1496" s="168"/>
      <c r="K1496" s="176" t="e">
        <f t="shared" si="384"/>
        <v>#DIV/0!</v>
      </c>
      <c r="L1496" s="259"/>
      <c r="M1496" s="176" t="e">
        <f t="shared" si="385"/>
        <v>#DIV/0!</v>
      </c>
      <c r="N1496" s="259"/>
      <c r="O1496" s="168"/>
      <c r="P1496" s="175" t="e">
        <f t="shared" si="386"/>
        <v>#DIV/0!</v>
      </c>
      <c r="Q1496" s="259">
        <f t="shared" si="387"/>
        <v>0</v>
      </c>
      <c r="R1496" s="168">
        <f t="shared" si="388"/>
        <v>0</v>
      </c>
      <c r="S1496" s="170" t="e">
        <f t="shared" si="389"/>
        <v>#DIV/0!</v>
      </c>
      <c r="T1496" s="168"/>
      <c r="U1496" s="168"/>
      <c r="V1496" s="168"/>
      <c r="W1496" s="174">
        <v>1</v>
      </c>
      <c r="X1496" s="168"/>
    </row>
    <row r="1497" spans="2:24">
      <c r="B1497" s="657">
        <v>46019</v>
      </c>
      <c r="C1497" s="443" t="str">
        <f t="shared" ref="C1497" si="396">RIGHT(TEXT(B1497,"aaa"),1)</f>
        <v>日</v>
      </c>
      <c r="D1497" s="205">
        <f t="shared" si="392"/>
        <v>1</v>
      </c>
      <c r="E1497" s="168"/>
      <c r="F1497" s="259"/>
      <c r="G1497" s="168"/>
      <c r="H1497" s="168"/>
      <c r="I1497" s="176" t="e">
        <f t="shared" si="383"/>
        <v>#DIV/0!</v>
      </c>
      <c r="J1497" s="168"/>
      <c r="K1497" s="176" t="e">
        <f t="shared" si="384"/>
        <v>#DIV/0!</v>
      </c>
      <c r="L1497" s="259"/>
      <c r="M1497" s="176" t="e">
        <f t="shared" si="385"/>
        <v>#DIV/0!</v>
      </c>
      <c r="N1497" s="259"/>
      <c r="O1497" s="168"/>
      <c r="P1497" s="175" t="e">
        <f t="shared" si="386"/>
        <v>#DIV/0!</v>
      </c>
      <c r="Q1497" s="259">
        <f t="shared" si="387"/>
        <v>0</v>
      </c>
      <c r="R1497" s="168">
        <f t="shared" si="388"/>
        <v>0</v>
      </c>
      <c r="S1497" s="170" t="e">
        <f t="shared" si="389"/>
        <v>#DIV/0!</v>
      </c>
      <c r="T1497" s="168"/>
      <c r="U1497" s="168"/>
      <c r="V1497" s="168"/>
      <c r="W1497" s="174">
        <v>1</v>
      </c>
      <c r="X1497" s="168"/>
    </row>
    <row r="1498" spans="2:24">
      <c r="B1498" s="658"/>
      <c r="C1498" s="443"/>
      <c r="D1498" s="205">
        <f t="shared" si="392"/>
        <v>2</v>
      </c>
      <c r="E1498" s="168"/>
      <c r="F1498" s="259"/>
      <c r="G1498" s="168"/>
      <c r="H1498" s="168"/>
      <c r="I1498" s="176" t="e">
        <f t="shared" si="383"/>
        <v>#DIV/0!</v>
      </c>
      <c r="J1498" s="168"/>
      <c r="K1498" s="176" t="e">
        <f t="shared" si="384"/>
        <v>#DIV/0!</v>
      </c>
      <c r="L1498" s="259"/>
      <c r="M1498" s="176" t="e">
        <f t="shared" si="385"/>
        <v>#DIV/0!</v>
      </c>
      <c r="N1498" s="259"/>
      <c r="O1498" s="168"/>
      <c r="P1498" s="175" t="e">
        <f t="shared" si="386"/>
        <v>#DIV/0!</v>
      </c>
      <c r="Q1498" s="259">
        <f t="shared" si="387"/>
        <v>0</v>
      </c>
      <c r="R1498" s="168">
        <f t="shared" si="388"/>
        <v>0</v>
      </c>
      <c r="S1498" s="170" t="e">
        <f t="shared" si="389"/>
        <v>#DIV/0!</v>
      </c>
      <c r="T1498" s="168"/>
      <c r="U1498" s="168"/>
      <c r="V1498" s="168"/>
      <c r="W1498" s="174">
        <v>1</v>
      </c>
      <c r="X1498" s="168"/>
    </row>
    <row r="1499" spans="2:24">
      <c r="B1499" s="658"/>
      <c r="C1499" s="443"/>
      <c r="D1499" s="205">
        <f t="shared" si="392"/>
        <v>3</v>
      </c>
      <c r="E1499" s="168"/>
      <c r="F1499" s="259"/>
      <c r="G1499" s="168"/>
      <c r="H1499" s="168"/>
      <c r="I1499" s="176" t="e">
        <f t="shared" si="383"/>
        <v>#DIV/0!</v>
      </c>
      <c r="J1499" s="168"/>
      <c r="K1499" s="176" t="e">
        <f t="shared" si="384"/>
        <v>#DIV/0!</v>
      </c>
      <c r="L1499" s="259"/>
      <c r="M1499" s="176" t="e">
        <f t="shared" si="385"/>
        <v>#DIV/0!</v>
      </c>
      <c r="N1499" s="259"/>
      <c r="O1499" s="168"/>
      <c r="P1499" s="175" t="e">
        <f t="shared" si="386"/>
        <v>#DIV/0!</v>
      </c>
      <c r="Q1499" s="259">
        <f t="shared" si="387"/>
        <v>0</v>
      </c>
      <c r="R1499" s="168">
        <f t="shared" si="388"/>
        <v>0</v>
      </c>
      <c r="S1499" s="170" t="e">
        <f t="shared" si="389"/>
        <v>#DIV/0!</v>
      </c>
      <c r="T1499" s="168"/>
      <c r="U1499" s="168"/>
      <c r="V1499" s="168"/>
      <c r="W1499" s="174">
        <v>1</v>
      </c>
      <c r="X1499" s="168"/>
    </row>
    <row r="1500" spans="2:24">
      <c r="B1500" s="658"/>
      <c r="C1500" s="443"/>
      <c r="D1500" s="205">
        <f t="shared" si="392"/>
        <v>4</v>
      </c>
      <c r="E1500" s="168"/>
      <c r="F1500" s="259"/>
      <c r="G1500" s="168"/>
      <c r="H1500" s="168"/>
      <c r="I1500" s="176" t="e">
        <f t="shared" si="383"/>
        <v>#DIV/0!</v>
      </c>
      <c r="J1500" s="168"/>
      <c r="K1500" s="176" t="e">
        <f t="shared" si="384"/>
        <v>#DIV/0!</v>
      </c>
      <c r="L1500" s="259"/>
      <c r="M1500" s="176" t="e">
        <f t="shared" si="385"/>
        <v>#DIV/0!</v>
      </c>
      <c r="N1500" s="259"/>
      <c r="O1500" s="168"/>
      <c r="P1500" s="175" t="e">
        <f t="shared" si="386"/>
        <v>#DIV/0!</v>
      </c>
      <c r="Q1500" s="259">
        <f t="shared" si="387"/>
        <v>0</v>
      </c>
      <c r="R1500" s="168">
        <f t="shared" si="388"/>
        <v>0</v>
      </c>
      <c r="S1500" s="170" t="e">
        <f t="shared" si="389"/>
        <v>#DIV/0!</v>
      </c>
      <c r="T1500" s="168"/>
      <c r="U1500" s="168"/>
      <c r="V1500" s="168"/>
      <c r="W1500" s="174">
        <v>1</v>
      </c>
      <c r="X1500" s="168"/>
    </row>
    <row r="1501" spans="2:24">
      <c r="B1501" s="658"/>
      <c r="C1501" s="443"/>
      <c r="D1501" s="205">
        <f t="shared" si="392"/>
        <v>5</v>
      </c>
      <c r="E1501" s="168"/>
      <c r="F1501" s="259"/>
      <c r="G1501" s="168"/>
      <c r="H1501" s="168"/>
      <c r="I1501" s="176" t="e">
        <f t="shared" si="383"/>
        <v>#DIV/0!</v>
      </c>
      <c r="J1501" s="168"/>
      <c r="K1501" s="176" t="e">
        <f t="shared" si="384"/>
        <v>#DIV/0!</v>
      </c>
      <c r="L1501" s="259"/>
      <c r="M1501" s="176" t="e">
        <f t="shared" si="385"/>
        <v>#DIV/0!</v>
      </c>
      <c r="N1501" s="259"/>
      <c r="O1501" s="168"/>
      <c r="P1501" s="175" t="e">
        <f t="shared" si="386"/>
        <v>#DIV/0!</v>
      </c>
      <c r="Q1501" s="259">
        <f t="shared" si="387"/>
        <v>0</v>
      </c>
      <c r="R1501" s="168">
        <f t="shared" si="388"/>
        <v>0</v>
      </c>
      <c r="S1501" s="170" t="e">
        <f t="shared" si="389"/>
        <v>#DIV/0!</v>
      </c>
      <c r="T1501" s="168"/>
      <c r="U1501" s="168"/>
      <c r="V1501" s="168"/>
      <c r="W1501" s="174">
        <v>1</v>
      </c>
      <c r="X1501" s="168"/>
    </row>
    <row r="1502" spans="2:24">
      <c r="B1502" s="658"/>
      <c r="C1502" s="443"/>
      <c r="D1502" s="205">
        <f t="shared" si="392"/>
        <v>6</v>
      </c>
      <c r="E1502" s="168"/>
      <c r="F1502" s="259"/>
      <c r="G1502" s="168"/>
      <c r="H1502" s="168"/>
      <c r="I1502" s="176" t="e">
        <f t="shared" si="383"/>
        <v>#DIV/0!</v>
      </c>
      <c r="J1502" s="168"/>
      <c r="K1502" s="176" t="e">
        <f t="shared" si="384"/>
        <v>#DIV/0!</v>
      </c>
      <c r="L1502" s="259"/>
      <c r="M1502" s="176" t="e">
        <f t="shared" si="385"/>
        <v>#DIV/0!</v>
      </c>
      <c r="N1502" s="259"/>
      <c r="O1502" s="168"/>
      <c r="P1502" s="175" t="e">
        <f t="shared" si="386"/>
        <v>#DIV/0!</v>
      </c>
      <c r="Q1502" s="259">
        <f t="shared" si="387"/>
        <v>0</v>
      </c>
      <c r="R1502" s="168">
        <f t="shared" si="388"/>
        <v>0</v>
      </c>
      <c r="S1502" s="170" t="e">
        <f t="shared" si="389"/>
        <v>#DIV/0!</v>
      </c>
      <c r="T1502" s="168"/>
      <c r="U1502" s="168"/>
      <c r="V1502" s="168"/>
      <c r="W1502" s="174">
        <v>1</v>
      </c>
      <c r="X1502" s="168"/>
    </row>
    <row r="1503" spans="2:24">
      <c r="B1503" s="658"/>
      <c r="C1503" s="443"/>
      <c r="D1503" s="205">
        <f t="shared" si="392"/>
        <v>7</v>
      </c>
      <c r="E1503" s="168"/>
      <c r="F1503" s="259"/>
      <c r="G1503" s="168"/>
      <c r="H1503" s="168"/>
      <c r="I1503" s="176" t="e">
        <f t="shared" ref="I1503:I1516" si="397">H1503/G1503</f>
        <v>#DIV/0!</v>
      </c>
      <c r="J1503" s="168"/>
      <c r="K1503" s="176" t="e">
        <f t="shared" ref="K1503:K1516" si="398">J1503/G1503</f>
        <v>#DIV/0!</v>
      </c>
      <c r="L1503" s="259"/>
      <c r="M1503" s="176" t="e">
        <f t="shared" ref="M1503:M1516" si="399">(H1503+J1503)/G1503</f>
        <v>#DIV/0!</v>
      </c>
      <c r="N1503" s="259"/>
      <c r="O1503" s="168"/>
      <c r="P1503" s="175" t="e">
        <f t="shared" ref="P1503:P1516" si="400">O1503/G1503</f>
        <v>#DIV/0!</v>
      </c>
      <c r="Q1503" s="259">
        <f t="shared" ref="Q1503:Q1516" si="401">O1503*L1503</f>
        <v>0</v>
      </c>
      <c r="R1503" s="168">
        <f t="shared" ref="R1503:R1516" si="402">(H1503+J1503)-G1503-O1503</f>
        <v>0</v>
      </c>
      <c r="S1503" s="170" t="e">
        <f t="shared" ref="S1503:S1516" si="403">R1503/G1503</f>
        <v>#DIV/0!</v>
      </c>
      <c r="T1503" s="168"/>
      <c r="U1503" s="168"/>
      <c r="V1503" s="168"/>
      <c r="W1503" s="174">
        <v>1</v>
      </c>
      <c r="X1503" s="168"/>
    </row>
    <row r="1504" spans="2:24">
      <c r="B1504" s="658"/>
      <c r="C1504" s="443"/>
      <c r="D1504" s="205">
        <f t="shared" si="392"/>
        <v>8</v>
      </c>
      <c r="E1504" s="168"/>
      <c r="F1504" s="259"/>
      <c r="G1504" s="168"/>
      <c r="H1504" s="168"/>
      <c r="I1504" s="176" t="e">
        <f t="shared" si="397"/>
        <v>#DIV/0!</v>
      </c>
      <c r="J1504" s="168"/>
      <c r="K1504" s="176" t="e">
        <f t="shared" si="398"/>
        <v>#DIV/0!</v>
      </c>
      <c r="L1504" s="259"/>
      <c r="M1504" s="176" t="e">
        <f t="shared" si="399"/>
        <v>#DIV/0!</v>
      </c>
      <c r="N1504" s="259"/>
      <c r="O1504" s="168"/>
      <c r="P1504" s="175" t="e">
        <f t="shared" si="400"/>
        <v>#DIV/0!</v>
      </c>
      <c r="Q1504" s="259">
        <f t="shared" si="401"/>
        <v>0</v>
      </c>
      <c r="R1504" s="168">
        <f t="shared" si="402"/>
        <v>0</v>
      </c>
      <c r="S1504" s="170" t="e">
        <f t="shared" si="403"/>
        <v>#DIV/0!</v>
      </c>
      <c r="T1504" s="168"/>
      <c r="U1504" s="168"/>
      <c r="V1504" s="168"/>
      <c r="W1504" s="174">
        <v>1</v>
      </c>
      <c r="X1504" s="168"/>
    </row>
    <row r="1505" spans="2:24">
      <c r="B1505" s="658"/>
      <c r="C1505" s="443"/>
      <c r="D1505" s="205">
        <f t="shared" si="392"/>
        <v>9</v>
      </c>
      <c r="E1505" s="168"/>
      <c r="F1505" s="259"/>
      <c r="G1505" s="168"/>
      <c r="H1505" s="168"/>
      <c r="I1505" s="176" t="e">
        <f t="shared" si="397"/>
        <v>#DIV/0!</v>
      </c>
      <c r="J1505" s="168"/>
      <c r="K1505" s="176" t="e">
        <f t="shared" si="398"/>
        <v>#DIV/0!</v>
      </c>
      <c r="L1505" s="259"/>
      <c r="M1505" s="176" t="e">
        <f t="shared" si="399"/>
        <v>#DIV/0!</v>
      </c>
      <c r="N1505" s="259"/>
      <c r="O1505" s="168"/>
      <c r="P1505" s="175" t="e">
        <f t="shared" si="400"/>
        <v>#DIV/0!</v>
      </c>
      <c r="Q1505" s="259">
        <f t="shared" si="401"/>
        <v>0</v>
      </c>
      <c r="R1505" s="168">
        <f t="shared" si="402"/>
        <v>0</v>
      </c>
      <c r="S1505" s="170" t="e">
        <f t="shared" si="403"/>
        <v>#DIV/0!</v>
      </c>
      <c r="T1505" s="168"/>
      <c r="U1505" s="168"/>
      <c r="V1505" s="168"/>
      <c r="W1505" s="174">
        <v>1</v>
      </c>
      <c r="X1505" s="168"/>
    </row>
    <row r="1506" spans="2:24">
      <c r="B1506" s="658"/>
      <c r="C1506" s="443"/>
      <c r="D1506" s="205">
        <f t="shared" si="392"/>
        <v>10</v>
      </c>
      <c r="E1506" s="168"/>
      <c r="F1506" s="259"/>
      <c r="G1506" s="168"/>
      <c r="H1506" s="168"/>
      <c r="I1506" s="176" t="e">
        <f t="shared" si="397"/>
        <v>#DIV/0!</v>
      </c>
      <c r="J1506" s="168"/>
      <c r="K1506" s="176" t="e">
        <f t="shared" si="398"/>
        <v>#DIV/0!</v>
      </c>
      <c r="L1506" s="259"/>
      <c r="M1506" s="176" t="e">
        <f t="shared" si="399"/>
        <v>#DIV/0!</v>
      </c>
      <c r="N1506" s="259"/>
      <c r="O1506" s="168"/>
      <c r="P1506" s="175" t="e">
        <f t="shared" si="400"/>
        <v>#DIV/0!</v>
      </c>
      <c r="Q1506" s="259">
        <f t="shared" si="401"/>
        <v>0</v>
      </c>
      <c r="R1506" s="168">
        <f t="shared" si="402"/>
        <v>0</v>
      </c>
      <c r="S1506" s="170" t="e">
        <f t="shared" si="403"/>
        <v>#DIV/0!</v>
      </c>
      <c r="T1506" s="168"/>
      <c r="U1506" s="168"/>
      <c r="V1506" s="168"/>
      <c r="W1506" s="174">
        <v>1</v>
      </c>
      <c r="X1506" s="168"/>
    </row>
    <row r="1507" spans="2:24">
      <c r="B1507" s="657">
        <v>46020</v>
      </c>
      <c r="C1507" s="443" t="str">
        <f t="shared" ref="C1507" si="404">RIGHT(TEXT(B1507,"aaa"),1)</f>
        <v>一</v>
      </c>
      <c r="D1507" s="205">
        <f t="shared" si="392"/>
        <v>1</v>
      </c>
      <c r="E1507" s="168"/>
      <c r="F1507" s="259"/>
      <c r="G1507" s="168"/>
      <c r="H1507" s="168"/>
      <c r="I1507" s="176" t="e">
        <f t="shared" si="397"/>
        <v>#DIV/0!</v>
      </c>
      <c r="J1507" s="168"/>
      <c r="K1507" s="176" t="e">
        <f t="shared" si="398"/>
        <v>#DIV/0!</v>
      </c>
      <c r="L1507" s="259"/>
      <c r="M1507" s="176" t="e">
        <f t="shared" si="399"/>
        <v>#DIV/0!</v>
      </c>
      <c r="N1507" s="259"/>
      <c r="O1507" s="168"/>
      <c r="P1507" s="175" t="e">
        <f t="shared" si="400"/>
        <v>#DIV/0!</v>
      </c>
      <c r="Q1507" s="259">
        <f t="shared" si="401"/>
        <v>0</v>
      </c>
      <c r="R1507" s="168">
        <f t="shared" si="402"/>
        <v>0</v>
      </c>
      <c r="S1507" s="170" t="e">
        <f t="shared" si="403"/>
        <v>#DIV/0!</v>
      </c>
      <c r="T1507" s="168"/>
      <c r="U1507" s="168"/>
      <c r="V1507" s="168"/>
      <c r="W1507" s="174">
        <v>1</v>
      </c>
      <c r="X1507" s="168"/>
    </row>
    <row r="1508" spans="2:24">
      <c r="B1508" s="658"/>
      <c r="C1508" s="443"/>
      <c r="D1508" s="205">
        <f t="shared" si="392"/>
        <v>2</v>
      </c>
      <c r="E1508" s="168"/>
      <c r="F1508" s="259"/>
      <c r="G1508" s="168"/>
      <c r="H1508" s="168"/>
      <c r="I1508" s="176" t="e">
        <f t="shared" si="397"/>
        <v>#DIV/0!</v>
      </c>
      <c r="J1508" s="168"/>
      <c r="K1508" s="176" t="e">
        <f t="shared" si="398"/>
        <v>#DIV/0!</v>
      </c>
      <c r="L1508" s="259"/>
      <c r="M1508" s="176" t="e">
        <f t="shared" si="399"/>
        <v>#DIV/0!</v>
      </c>
      <c r="N1508" s="259"/>
      <c r="O1508" s="168"/>
      <c r="P1508" s="175" t="e">
        <f t="shared" si="400"/>
        <v>#DIV/0!</v>
      </c>
      <c r="Q1508" s="259">
        <f t="shared" si="401"/>
        <v>0</v>
      </c>
      <c r="R1508" s="168">
        <f t="shared" si="402"/>
        <v>0</v>
      </c>
      <c r="S1508" s="170" t="e">
        <f t="shared" si="403"/>
        <v>#DIV/0!</v>
      </c>
      <c r="T1508" s="168"/>
      <c r="U1508" s="168"/>
      <c r="V1508" s="168"/>
      <c r="W1508" s="174">
        <v>1</v>
      </c>
      <c r="X1508" s="168"/>
    </row>
    <row r="1509" spans="2:24">
      <c r="B1509" s="658"/>
      <c r="C1509" s="443"/>
      <c r="D1509" s="205">
        <f t="shared" si="392"/>
        <v>3</v>
      </c>
      <c r="E1509" s="168"/>
      <c r="F1509" s="259"/>
      <c r="G1509" s="168"/>
      <c r="H1509" s="168"/>
      <c r="I1509" s="176" t="e">
        <f t="shared" si="397"/>
        <v>#DIV/0!</v>
      </c>
      <c r="J1509" s="168"/>
      <c r="K1509" s="176" t="e">
        <f t="shared" si="398"/>
        <v>#DIV/0!</v>
      </c>
      <c r="L1509" s="259"/>
      <c r="M1509" s="176" t="e">
        <f t="shared" si="399"/>
        <v>#DIV/0!</v>
      </c>
      <c r="N1509" s="259"/>
      <c r="O1509" s="168"/>
      <c r="P1509" s="175" t="e">
        <f t="shared" si="400"/>
        <v>#DIV/0!</v>
      </c>
      <c r="Q1509" s="259">
        <f t="shared" si="401"/>
        <v>0</v>
      </c>
      <c r="R1509" s="168">
        <f t="shared" si="402"/>
        <v>0</v>
      </c>
      <c r="S1509" s="170" t="e">
        <f t="shared" si="403"/>
        <v>#DIV/0!</v>
      </c>
      <c r="T1509" s="168"/>
      <c r="U1509" s="168"/>
      <c r="V1509" s="168"/>
      <c r="W1509" s="174">
        <v>1</v>
      </c>
      <c r="X1509" s="168"/>
    </row>
    <row r="1510" spans="2:24">
      <c r="B1510" s="658"/>
      <c r="C1510" s="443"/>
      <c r="D1510" s="205">
        <f t="shared" si="392"/>
        <v>4</v>
      </c>
      <c r="E1510" s="168"/>
      <c r="F1510" s="259"/>
      <c r="G1510" s="168"/>
      <c r="H1510" s="168"/>
      <c r="I1510" s="176" t="e">
        <f t="shared" si="397"/>
        <v>#DIV/0!</v>
      </c>
      <c r="J1510" s="168"/>
      <c r="K1510" s="176" t="e">
        <f t="shared" si="398"/>
        <v>#DIV/0!</v>
      </c>
      <c r="L1510" s="259"/>
      <c r="M1510" s="176" t="e">
        <f t="shared" si="399"/>
        <v>#DIV/0!</v>
      </c>
      <c r="N1510" s="259"/>
      <c r="O1510" s="168"/>
      <c r="P1510" s="175" t="e">
        <f t="shared" si="400"/>
        <v>#DIV/0!</v>
      </c>
      <c r="Q1510" s="259">
        <f t="shared" si="401"/>
        <v>0</v>
      </c>
      <c r="R1510" s="168">
        <f t="shared" si="402"/>
        <v>0</v>
      </c>
      <c r="S1510" s="170" t="e">
        <f t="shared" si="403"/>
        <v>#DIV/0!</v>
      </c>
      <c r="T1510" s="168"/>
      <c r="U1510" s="168"/>
      <c r="V1510" s="168"/>
      <c r="W1510" s="174">
        <v>1</v>
      </c>
      <c r="X1510" s="168"/>
    </row>
    <row r="1511" spans="2:24">
      <c r="B1511" s="658"/>
      <c r="C1511" s="443"/>
      <c r="D1511" s="205">
        <f t="shared" si="392"/>
        <v>5</v>
      </c>
      <c r="E1511" s="168"/>
      <c r="F1511" s="259"/>
      <c r="G1511" s="168"/>
      <c r="H1511" s="168"/>
      <c r="I1511" s="176" t="e">
        <f t="shared" si="397"/>
        <v>#DIV/0!</v>
      </c>
      <c r="J1511" s="168"/>
      <c r="K1511" s="176" t="e">
        <f t="shared" si="398"/>
        <v>#DIV/0!</v>
      </c>
      <c r="L1511" s="259"/>
      <c r="M1511" s="176" t="e">
        <f t="shared" si="399"/>
        <v>#DIV/0!</v>
      </c>
      <c r="N1511" s="259"/>
      <c r="O1511" s="168"/>
      <c r="P1511" s="175" t="e">
        <f t="shared" si="400"/>
        <v>#DIV/0!</v>
      </c>
      <c r="Q1511" s="259">
        <f t="shared" si="401"/>
        <v>0</v>
      </c>
      <c r="R1511" s="168">
        <f t="shared" si="402"/>
        <v>0</v>
      </c>
      <c r="S1511" s="170" t="e">
        <f t="shared" si="403"/>
        <v>#DIV/0!</v>
      </c>
      <c r="T1511" s="168"/>
      <c r="U1511" s="168"/>
      <c r="V1511" s="168"/>
      <c r="W1511" s="174">
        <v>1</v>
      </c>
      <c r="X1511" s="168"/>
    </row>
    <row r="1512" spans="2:24">
      <c r="B1512" s="658"/>
      <c r="C1512" s="443"/>
      <c r="D1512" s="205">
        <f t="shared" si="392"/>
        <v>6</v>
      </c>
      <c r="E1512" s="168"/>
      <c r="F1512" s="259"/>
      <c r="G1512" s="168"/>
      <c r="H1512" s="168"/>
      <c r="I1512" s="176" t="e">
        <f t="shared" si="397"/>
        <v>#DIV/0!</v>
      </c>
      <c r="J1512" s="168"/>
      <c r="K1512" s="176" t="e">
        <f t="shared" si="398"/>
        <v>#DIV/0!</v>
      </c>
      <c r="L1512" s="259"/>
      <c r="M1512" s="176" t="e">
        <f t="shared" si="399"/>
        <v>#DIV/0!</v>
      </c>
      <c r="N1512" s="259"/>
      <c r="O1512" s="168"/>
      <c r="P1512" s="175" t="e">
        <f t="shared" si="400"/>
        <v>#DIV/0!</v>
      </c>
      <c r="Q1512" s="259">
        <f t="shared" si="401"/>
        <v>0</v>
      </c>
      <c r="R1512" s="168">
        <f t="shared" si="402"/>
        <v>0</v>
      </c>
      <c r="S1512" s="170" t="e">
        <f t="shared" si="403"/>
        <v>#DIV/0!</v>
      </c>
      <c r="T1512" s="168"/>
      <c r="U1512" s="168"/>
      <c r="V1512" s="168"/>
      <c r="W1512" s="174">
        <v>1</v>
      </c>
      <c r="X1512" s="168"/>
    </row>
    <row r="1513" spans="2:24">
      <c r="B1513" s="658"/>
      <c r="C1513" s="443"/>
      <c r="D1513" s="205">
        <f t="shared" si="392"/>
        <v>7</v>
      </c>
      <c r="E1513" s="168"/>
      <c r="F1513" s="259"/>
      <c r="G1513" s="168"/>
      <c r="H1513" s="168"/>
      <c r="I1513" s="176" t="e">
        <f t="shared" si="397"/>
        <v>#DIV/0!</v>
      </c>
      <c r="J1513" s="168"/>
      <c r="K1513" s="176" t="e">
        <f t="shared" si="398"/>
        <v>#DIV/0!</v>
      </c>
      <c r="L1513" s="259"/>
      <c r="M1513" s="176" t="e">
        <f t="shared" si="399"/>
        <v>#DIV/0!</v>
      </c>
      <c r="N1513" s="259"/>
      <c r="O1513" s="168"/>
      <c r="P1513" s="175" t="e">
        <f t="shared" si="400"/>
        <v>#DIV/0!</v>
      </c>
      <c r="Q1513" s="259">
        <f t="shared" si="401"/>
        <v>0</v>
      </c>
      <c r="R1513" s="168">
        <f t="shared" si="402"/>
        <v>0</v>
      </c>
      <c r="S1513" s="170" t="e">
        <f t="shared" si="403"/>
        <v>#DIV/0!</v>
      </c>
      <c r="T1513" s="168"/>
      <c r="U1513" s="168"/>
      <c r="V1513" s="168"/>
      <c r="W1513" s="174">
        <v>1</v>
      </c>
      <c r="X1513" s="168"/>
    </row>
    <row r="1514" spans="2:24">
      <c r="B1514" s="658"/>
      <c r="C1514" s="443"/>
      <c r="D1514" s="205">
        <f t="shared" si="392"/>
        <v>8</v>
      </c>
      <c r="E1514" s="168"/>
      <c r="F1514" s="259"/>
      <c r="G1514" s="168"/>
      <c r="H1514" s="168"/>
      <c r="I1514" s="176" t="e">
        <f t="shared" si="397"/>
        <v>#DIV/0!</v>
      </c>
      <c r="J1514" s="168"/>
      <c r="K1514" s="176" t="e">
        <f t="shared" si="398"/>
        <v>#DIV/0!</v>
      </c>
      <c r="L1514" s="259"/>
      <c r="M1514" s="176" t="e">
        <f t="shared" si="399"/>
        <v>#DIV/0!</v>
      </c>
      <c r="N1514" s="259"/>
      <c r="O1514" s="168"/>
      <c r="P1514" s="175" t="e">
        <f t="shared" si="400"/>
        <v>#DIV/0!</v>
      </c>
      <c r="Q1514" s="259">
        <f t="shared" si="401"/>
        <v>0</v>
      </c>
      <c r="R1514" s="168">
        <f t="shared" si="402"/>
        <v>0</v>
      </c>
      <c r="S1514" s="170" t="e">
        <f t="shared" si="403"/>
        <v>#DIV/0!</v>
      </c>
      <c r="T1514" s="168"/>
      <c r="U1514" s="168"/>
      <c r="V1514" s="168"/>
      <c r="W1514" s="174">
        <v>1</v>
      </c>
      <c r="X1514" s="168"/>
    </row>
    <row r="1515" spans="2:24">
      <c r="B1515" s="658"/>
      <c r="C1515" s="443"/>
      <c r="D1515" s="205">
        <f t="shared" si="392"/>
        <v>9</v>
      </c>
      <c r="E1515" s="168"/>
      <c r="F1515" s="259"/>
      <c r="G1515" s="168"/>
      <c r="H1515" s="168"/>
      <c r="I1515" s="176" t="e">
        <f t="shared" si="397"/>
        <v>#DIV/0!</v>
      </c>
      <c r="J1515" s="168"/>
      <c r="K1515" s="176" t="e">
        <f t="shared" si="398"/>
        <v>#DIV/0!</v>
      </c>
      <c r="L1515" s="259"/>
      <c r="M1515" s="176" t="e">
        <f t="shared" si="399"/>
        <v>#DIV/0!</v>
      </c>
      <c r="N1515" s="259"/>
      <c r="O1515" s="168"/>
      <c r="P1515" s="175" t="e">
        <f t="shared" si="400"/>
        <v>#DIV/0!</v>
      </c>
      <c r="Q1515" s="259">
        <f t="shared" si="401"/>
        <v>0</v>
      </c>
      <c r="R1515" s="168">
        <f t="shared" si="402"/>
        <v>0</v>
      </c>
      <c r="S1515" s="170" t="e">
        <f t="shared" si="403"/>
        <v>#DIV/0!</v>
      </c>
      <c r="T1515" s="168"/>
      <c r="U1515" s="168"/>
      <c r="V1515" s="168"/>
      <c r="W1515" s="174">
        <v>1</v>
      </c>
      <c r="X1515" s="168"/>
    </row>
    <row r="1516" spans="2:24">
      <c r="B1516" s="658"/>
      <c r="C1516" s="443"/>
      <c r="D1516" s="205">
        <f t="shared" si="392"/>
        <v>10</v>
      </c>
      <c r="E1516" s="168"/>
      <c r="F1516" s="259"/>
      <c r="G1516" s="168"/>
      <c r="H1516" s="168"/>
      <c r="I1516" s="176" t="e">
        <f t="shared" si="397"/>
        <v>#DIV/0!</v>
      </c>
      <c r="J1516" s="168"/>
      <c r="K1516" s="176" t="e">
        <f t="shared" si="398"/>
        <v>#DIV/0!</v>
      </c>
      <c r="L1516" s="259"/>
      <c r="M1516" s="176" t="e">
        <f t="shared" si="399"/>
        <v>#DIV/0!</v>
      </c>
      <c r="N1516" s="259"/>
      <c r="O1516" s="168"/>
      <c r="P1516" s="175" t="e">
        <f t="shared" si="400"/>
        <v>#DIV/0!</v>
      </c>
      <c r="Q1516" s="259">
        <f t="shared" si="401"/>
        <v>0</v>
      </c>
      <c r="R1516" s="168">
        <f t="shared" si="402"/>
        <v>0</v>
      </c>
      <c r="S1516" s="170" t="e">
        <f t="shared" si="403"/>
        <v>#DIV/0!</v>
      </c>
      <c r="T1516" s="168"/>
      <c r="U1516" s="168"/>
      <c r="V1516" s="168"/>
      <c r="W1516" s="174">
        <v>1</v>
      </c>
      <c r="X1516" s="168"/>
    </row>
    <row r="1517" spans="2:24">
      <c r="B1517" s="657">
        <v>46021</v>
      </c>
      <c r="C1517" s="443" t="str">
        <f t="shared" ref="C1517" si="405">RIGHT(TEXT(B1517,"aaa"),1)</f>
        <v>二</v>
      </c>
      <c r="D1517" s="205">
        <f t="shared" si="392"/>
        <v>1</v>
      </c>
      <c r="E1517" s="168"/>
      <c r="F1517" s="259"/>
      <c r="G1517" s="168"/>
      <c r="H1517" s="168"/>
      <c r="I1517" s="176" t="e">
        <f t="shared" ref="I1517:I1546" si="406">H1517/G1517</f>
        <v>#DIV/0!</v>
      </c>
      <c r="J1517" s="168"/>
      <c r="K1517" s="176" t="e">
        <f t="shared" ref="K1517:K1546" si="407">J1517/G1517</f>
        <v>#DIV/0!</v>
      </c>
      <c r="L1517" s="259"/>
      <c r="M1517" s="176" t="e">
        <f t="shared" ref="M1517:M1546" si="408">(H1517+J1517)/G1517</f>
        <v>#DIV/0!</v>
      </c>
      <c r="N1517" s="259"/>
      <c r="O1517" s="168"/>
      <c r="P1517" s="175" t="e">
        <f t="shared" ref="P1517:P1546" si="409">O1517/G1517</f>
        <v>#DIV/0!</v>
      </c>
      <c r="Q1517" s="259">
        <f t="shared" ref="Q1517:Q1546" si="410">O1517*L1517</f>
        <v>0</v>
      </c>
      <c r="R1517" s="168">
        <f t="shared" ref="R1517:R1546" si="411">(H1517+J1517)-G1517-O1517</f>
        <v>0</v>
      </c>
      <c r="S1517" s="170" t="e">
        <f t="shared" ref="S1517:S1546" si="412">R1517/G1517</f>
        <v>#DIV/0!</v>
      </c>
      <c r="T1517" s="168"/>
      <c r="U1517" s="168"/>
      <c r="V1517" s="168"/>
      <c r="W1517" s="174">
        <v>1</v>
      </c>
      <c r="X1517" s="168"/>
    </row>
    <row r="1518" spans="2:24">
      <c r="B1518" s="658"/>
      <c r="C1518" s="443"/>
      <c r="D1518" s="205">
        <f t="shared" si="392"/>
        <v>2</v>
      </c>
      <c r="E1518" s="168"/>
      <c r="F1518" s="259"/>
      <c r="G1518" s="168"/>
      <c r="H1518" s="168"/>
      <c r="I1518" s="176" t="e">
        <f t="shared" si="406"/>
        <v>#DIV/0!</v>
      </c>
      <c r="J1518" s="168"/>
      <c r="K1518" s="176" t="e">
        <f t="shared" si="407"/>
        <v>#DIV/0!</v>
      </c>
      <c r="L1518" s="259"/>
      <c r="M1518" s="176" t="e">
        <f t="shared" si="408"/>
        <v>#DIV/0!</v>
      </c>
      <c r="N1518" s="259"/>
      <c r="O1518" s="168"/>
      <c r="P1518" s="175" t="e">
        <f t="shared" si="409"/>
        <v>#DIV/0!</v>
      </c>
      <c r="Q1518" s="259">
        <f t="shared" si="410"/>
        <v>0</v>
      </c>
      <c r="R1518" s="168">
        <f t="shared" si="411"/>
        <v>0</v>
      </c>
      <c r="S1518" s="170" t="e">
        <f t="shared" si="412"/>
        <v>#DIV/0!</v>
      </c>
      <c r="T1518" s="168"/>
      <c r="U1518" s="168"/>
      <c r="V1518" s="168"/>
      <c r="W1518" s="174">
        <v>1</v>
      </c>
      <c r="X1518" s="168"/>
    </row>
    <row r="1519" spans="2:24">
      <c r="B1519" s="658"/>
      <c r="C1519" s="443"/>
      <c r="D1519" s="205">
        <f t="shared" si="392"/>
        <v>3</v>
      </c>
      <c r="E1519" s="168"/>
      <c r="F1519" s="259"/>
      <c r="G1519" s="168"/>
      <c r="H1519" s="168"/>
      <c r="I1519" s="176" t="e">
        <f t="shared" si="406"/>
        <v>#DIV/0!</v>
      </c>
      <c r="J1519" s="168"/>
      <c r="K1519" s="176" t="e">
        <f t="shared" si="407"/>
        <v>#DIV/0!</v>
      </c>
      <c r="L1519" s="259"/>
      <c r="M1519" s="176" t="e">
        <f t="shared" si="408"/>
        <v>#DIV/0!</v>
      </c>
      <c r="N1519" s="259"/>
      <c r="O1519" s="168"/>
      <c r="P1519" s="175" t="e">
        <f t="shared" si="409"/>
        <v>#DIV/0!</v>
      </c>
      <c r="Q1519" s="259">
        <f t="shared" si="410"/>
        <v>0</v>
      </c>
      <c r="R1519" s="168">
        <f t="shared" si="411"/>
        <v>0</v>
      </c>
      <c r="S1519" s="170" t="e">
        <f t="shared" si="412"/>
        <v>#DIV/0!</v>
      </c>
      <c r="T1519" s="168"/>
      <c r="U1519" s="168"/>
      <c r="V1519" s="168"/>
      <c r="W1519" s="174">
        <v>1</v>
      </c>
      <c r="X1519" s="168"/>
    </row>
    <row r="1520" spans="2:24">
      <c r="B1520" s="658"/>
      <c r="C1520" s="443"/>
      <c r="D1520" s="205">
        <f t="shared" si="392"/>
        <v>4</v>
      </c>
      <c r="E1520" s="168"/>
      <c r="F1520" s="259"/>
      <c r="G1520" s="168"/>
      <c r="H1520" s="168"/>
      <c r="I1520" s="176" t="e">
        <f t="shared" si="406"/>
        <v>#DIV/0!</v>
      </c>
      <c r="J1520" s="168"/>
      <c r="K1520" s="176" t="e">
        <f t="shared" si="407"/>
        <v>#DIV/0!</v>
      </c>
      <c r="L1520" s="259"/>
      <c r="M1520" s="176" t="e">
        <f t="shared" si="408"/>
        <v>#DIV/0!</v>
      </c>
      <c r="N1520" s="259"/>
      <c r="O1520" s="168"/>
      <c r="P1520" s="175" t="e">
        <f t="shared" si="409"/>
        <v>#DIV/0!</v>
      </c>
      <c r="Q1520" s="259">
        <f t="shared" si="410"/>
        <v>0</v>
      </c>
      <c r="R1520" s="168">
        <f t="shared" si="411"/>
        <v>0</v>
      </c>
      <c r="S1520" s="170" t="e">
        <f t="shared" si="412"/>
        <v>#DIV/0!</v>
      </c>
      <c r="T1520" s="168"/>
      <c r="U1520" s="168"/>
      <c r="V1520" s="168"/>
      <c r="W1520" s="174">
        <v>1</v>
      </c>
      <c r="X1520" s="168"/>
    </row>
    <row r="1521" spans="2:24">
      <c r="B1521" s="658"/>
      <c r="C1521" s="443"/>
      <c r="D1521" s="205">
        <f t="shared" si="392"/>
        <v>5</v>
      </c>
      <c r="E1521" s="168"/>
      <c r="F1521" s="259"/>
      <c r="G1521" s="168"/>
      <c r="H1521" s="168"/>
      <c r="I1521" s="176" t="e">
        <f t="shared" si="406"/>
        <v>#DIV/0!</v>
      </c>
      <c r="J1521" s="168"/>
      <c r="K1521" s="176" t="e">
        <f t="shared" si="407"/>
        <v>#DIV/0!</v>
      </c>
      <c r="L1521" s="259"/>
      <c r="M1521" s="176" t="e">
        <f t="shared" si="408"/>
        <v>#DIV/0!</v>
      </c>
      <c r="N1521" s="259"/>
      <c r="O1521" s="168"/>
      <c r="P1521" s="175" t="e">
        <f t="shared" si="409"/>
        <v>#DIV/0!</v>
      </c>
      <c r="Q1521" s="259">
        <f t="shared" si="410"/>
        <v>0</v>
      </c>
      <c r="R1521" s="168">
        <f t="shared" si="411"/>
        <v>0</v>
      </c>
      <c r="S1521" s="170" t="e">
        <f t="shared" si="412"/>
        <v>#DIV/0!</v>
      </c>
      <c r="T1521" s="168"/>
      <c r="U1521" s="168"/>
      <c r="V1521" s="168"/>
      <c r="W1521" s="174">
        <v>1</v>
      </c>
      <c r="X1521" s="168"/>
    </row>
    <row r="1522" spans="2:24">
      <c r="B1522" s="658"/>
      <c r="C1522" s="443"/>
      <c r="D1522" s="205">
        <f t="shared" si="392"/>
        <v>6</v>
      </c>
      <c r="E1522" s="168"/>
      <c r="F1522" s="259"/>
      <c r="G1522" s="168"/>
      <c r="H1522" s="168"/>
      <c r="I1522" s="176" t="e">
        <f t="shared" si="406"/>
        <v>#DIV/0!</v>
      </c>
      <c r="J1522" s="168"/>
      <c r="K1522" s="176" t="e">
        <f t="shared" si="407"/>
        <v>#DIV/0!</v>
      </c>
      <c r="L1522" s="259"/>
      <c r="M1522" s="176" t="e">
        <f t="shared" si="408"/>
        <v>#DIV/0!</v>
      </c>
      <c r="N1522" s="259"/>
      <c r="O1522" s="168"/>
      <c r="P1522" s="175" t="e">
        <f t="shared" si="409"/>
        <v>#DIV/0!</v>
      </c>
      <c r="Q1522" s="259">
        <f t="shared" si="410"/>
        <v>0</v>
      </c>
      <c r="R1522" s="168">
        <f t="shared" si="411"/>
        <v>0</v>
      </c>
      <c r="S1522" s="170" t="e">
        <f t="shared" si="412"/>
        <v>#DIV/0!</v>
      </c>
      <c r="T1522" s="168"/>
      <c r="U1522" s="168"/>
      <c r="V1522" s="168"/>
      <c r="W1522" s="174">
        <v>1</v>
      </c>
      <c r="X1522" s="168"/>
    </row>
    <row r="1523" spans="2:24">
      <c r="B1523" s="658"/>
      <c r="C1523" s="443"/>
      <c r="D1523" s="205">
        <f t="shared" si="392"/>
        <v>7</v>
      </c>
      <c r="E1523" s="168"/>
      <c r="F1523" s="259"/>
      <c r="G1523" s="168"/>
      <c r="H1523" s="168"/>
      <c r="I1523" s="176" t="e">
        <f t="shared" si="406"/>
        <v>#DIV/0!</v>
      </c>
      <c r="J1523" s="168"/>
      <c r="K1523" s="176" t="e">
        <f t="shared" si="407"/>
        <v>#DIV/0!</v>
      </c>
      <c r="L1523" s="259"/>
      <c r="M1523" s="176" t="e">
        <f t="shared" si="408"/>
        <v>#DIV/0!</v>
      </c>
      <c r="N1523" s="259"/>
      <c r="O1523" s="168"/>
      <c r="P1523" s="175" t="e">
        <f t="shared" si="409"/>
        <v>#DIV/0!</v>
      </c>
      <c r="Q1523" s="259">
        <f t="shared" si="410"/>
        <v>0</v>
      </c>
      <c r="R1523" s="168">
        <f t="shared" si="411"/>
        <v>0</v>
      </c>
      <c r="S1523" s="170" t="e">
        <f t="shared" si="412"/>
        <v>#DIV/0!</v>
      </c>
      <c r="T1523" s="168"/>
      <c r="U1523" s="168"/>
      <c r="V1523" s="168"/>
      <c r="W1523" s="174">
        <v>1</v>
      </c>
      <c r="X1523" s="168"/>
    </row>
    <row r="1524" spans="2:24">
      <c r="B1524" s="658"/>
      <c r="C1524" s="443"/>
      <c r="D1524" s="205">
        <f t="shared" ref="D1524:D1586" si="413">D1514</f>
        <v>8</v>
      </c>
      <c r="E1524" s="168"/>
      <c r="F1524" s="259"/>
      <c r="G1524" s="168"/>
      <c r="H1524" s="168"/>
      <c r="I1524" s="176" t="e">
        <f t="shared" si="406"/>
        <v>#DIV/0!</v>
      </c>
      <c r="J1524" s="168"/>
      <c r="K1524" s="176" t="e">
        <f t="shared" si="407"/>
        <v>#DIV/0!</v>
      </c>
      <c r="L1524" s="259"/>
      <c r="M1524" s="176" t="e">
        <f t="shared" si="408"/>
        <v>#DIV/0!</v>
      </c>
      <c r="N1524" s="259"/>
      <c r="O1524" s="168"/>
      <c r="P1524" s="175" t="e">
        <f t="shared" si="409"/>
        <v>#DIV/0!</v>
      </c>
      <c r="Q1524" s="259">
        <f t="shared" si="410"/>
        <v>0</v>
      </c>
      <c r="R1524" s="168">
        <f t="shared" si="411"/>
        <v>0</v>
      </c>
      <c r="S1524" s="170" t="e">
        <f t="shared" si="412"/>
        <v>#DIV/0!</v>
      </c>
      <c r="T1524" s="168"/>
      <c r="U1524" s="168"/>
      <c r="V1524" s="168"/>
      <c r="W1524" s="174">
        <v>1</v>
      </c>
      <c r="X1524" s="168"/>
    </row>
    <row r="1525" spans="2:24">
      <c r="B1525" s="658"/>
      <c r="C1525" s="443"/>
      <c r="D1525" s="205">
        <f t="shared" si="413"/>
        <v>9</v>
      </c>
      <c r="E1525" s="168"/>
      <c r="F1525" s="259"/>
      <c r="G1525" s="168"/>
      <c r="H1525" s="168"/>
      <c r="I1525" s="176" t="e">
        <f t="shared" si="406"/>
        <v>#DIV/0!</v>
      </c>
      <c r="J1525" s="168"/>
      <c r="K1525" s="176" t="e">
        <f t="shared" si="407"/>
        <v>#DIV/0!</v>
      </c>
      <c r="L1525" s="259"/>
      <c r="M1525" s="176" t="e">
        <f t="shared" si="408"/>
        <v>#DIV/0!</v>
      </c>
      <c r="N1525" s="259"/>
      <c r="O1525" s="168"/>
      <c r="P1525" s="175" t="e">
        <f t="shared" si="409"/>
        <v>#DIV/0!</v>
      </c>
      <c r="Q1525" s="259">
        <f t="shared" si="410"/>
        <v>0</v>
      </c>
      <c r="R1525" s="168">
        <f t="shared" si="411"/>
        <v>0</v>
      </c>
      <c r="S1525" s="170" t="e">
        <f t="shared" si="412"/>
        <v>#DIV/0!</v>
      </c>
      <c r="T1525" s="168"/>
      <c r="U1525" s="168"/>
      <c r="V1525" s="168"/>
      <c r="W1525" s="174">
        <v>1</v>
      </c>
      <c r="X1525" s="168"/>
    </row>
    <row r="1526" spans="2:24">
      <c r="B1526" s="658"/>
      <c r="C1526" s="443"/>
      <c r="D1526" s="205">
        <f t="shared" si="413"/>
        <v>10</v>
      </c>
      <c r="E1526" s="168"/>
      <c r="F1526" s="259"/>
      <c r="G1526" s="168"/>
      <c r="H1526" s="168"/>
      <c r="I1526" s="176" t="e">
        <f t="shared" si="406"/>
        <v>#DIV/0!</v>
      </c>
      <c r="J1526" s="168"/>
      <c r="K1526" s="176" t="e">
        <f t="shared" si="407"/>
        <v>#DIV/0!</v>
      </c>
      <c r="L1526" s="259"/>
      <c r="M1526" s="176" t="e">
        <f t="shared" si="408"/>
        <v>#DIV/0!</v>
      </c>
      <c r="N1526" s="259"/>
      <c r="O1526" s="168"/>
      <c r="P1526" s="175" t="e">
        <f t="shared" si="409"/>
        <v>#DIV/0!</v>
      </c>
      <c r="Q1526" s="259">
        <f t="shared" si="410"/>
        <v>0</v>
      </c>
      <c r="R1526" s="168">
        <f t="shared" si="411"/>
        <v>0</v>
      </c>
      <c r="S1526" s="170" t="e">
        <f t="shared" si="412"/>
        <v>#DIV/0!</v>
      </c>
      <c r="T1526" s="168"/>
      <c r="U1526" s="168"/>
      <c r="V1526" s="168"/>
      <c r="W1526" s="174">
        <v>1</v>
      </c>
      <c r="X1526" s="168"/>
    </row>
    <row r="1527" spans="2:24">
      <c r="B1527" s="657">
        <v>46022</v>
      </c>
      <c r="C1527" s="443" t="str">
        <f t="shared" ref="C1527" si="414">RIGHT(TEXT(B1527,"aaa"),1)</f>
        <v>三</v>
      </c>
      <c r="D1527" s="205">
        <f t="shared" si="413"/>
        <v>1</v>
      </c>
      <c r="E1527" s="168"/>
      <c r="F1527" s="259"/>
      <c r="G1527" s="168"/>
      <c r="H1527" s="168"/>
      <c r="I1527" s="176" t="e">
        <f t="shared" si="406"/>
        <v>#DIV/0!</v>
      </c>
      <c r="J1527" s="168"/>
      <c r="K1527" s="176" t="e">
        <f t="shared" si="407"/>
        <v>#DIV/0!</v>
      </c>
      <c r="L1527" s="259"/>
      <c r="M1527" s="176" t="e">
        <f t="shared" si="408"/>
        <v>#DIV/0!</v>
      </c>
      <c r="N1527" s="259"/>
      <c r="O1527" s="168"/>
      <c r="P1527" s="175" t="e">
        <f t="shared" si="409"/>
        <v>#DIV/0!</v>
      </c>
      <c r="Q1527" s="259">
        <f t="shared" si="410"/>
        <v>0</v>
      </c>
      <c r="R1527" s="168">
        <f t="shared" si="411"/>
        <v>0</v>
      </c>
      <c r="S1527" s="170" t="e">
        <f t="shared" si="412"/>
        <v>#DIV/0!</v>
      </c>
      <c r="T1527" s="168"/>
      <c r="U1527" s="168"/>
      <c r="V1527" s="168"/>
      <c r="W1527" s="174">
        <v>1</v>
      </c>
      <c r="X1527" s="168"/>
    </row>
    <row r="1528" spans="2:24">
      <c r="B1528" s="658"/>
      <c r="C1528" s="443"/>
      <c r="D1528" s="205">
        <f t="shared" si="413"/>
        <v>2</v>
      </c>
      <c r="E1528" s="168"/>
      <c r="F1528" s="259"/>
      <c r="G1528" s="168"/>
      <c r="H1528" s="168"/>
      <c r="I1528" s="176" t="e">
        <f t="shared" si="406"/>
        <v>#DIV/0!</v>
      </c>
      <c r="J1528" s="168"/>
      <c r="K1528" s="176" t="e">
        <f t="shared" si="407"/>
        <v>#DIV/0!</v>
      </c>
      <c r="L1528" s="259"/>
      <c r="M1528" s="176" t="e">
        <f t="shared" si="408"/>
        <v>#DIV/0!</v>
      </c>
      <c r="N1528" s="259"/>
      <c r="O1528" s="168"/>
      <c r="P1528" s="175" t="e">
        <f t="shared" si="409"/>
        <v>#DIV/0!</v>
      </c>
      <c r="Q1528" s="259">
        <f t="shared" si="410"/>
        <v>0</v>
      </c>
      <c r="R1528" s="168">
        <f t="shared" si="411"/>
        <v>0</v>
      </c>
      <c r="S1528" s="170" t="e">
        <f t="shared" si="412"/>
        <v>#DIV/0!</v>
      </c>
      <c r="T1528" s="168"/>
      <c r="U1528" s="168"/>
      <c r="V1528" s="168"/>
      <c r="W1528" s="174">
        <v>1</v>
      </c>
      <c r="X1528" s="168"/>
    </row>
    <row r="1529" spans="2:24">
      <c r="B1529" s="658"/>
      <c r="C1529" s="443"/>
      <c r="D1529" s="205">
        <f t="shared" si="413"/>
        <v>3</v>
      </c>
      <c r="E1529" s="168"/>
      <c r="F1529" s="259"/>
      <c r="G1529" s="168"/>
      <c r="H1529" s="168"/>
      <c r="I1529" s="176" t="e">
        <f t="shared" si="406"/>
        <v>#DIV/0!</v>
      </c>
      <c r="J1529" s="168"/>
      <c r="K1529" s="176" t="e">
        <f t="shared" si="407"/>
        <v>#DIV/0!</v>
      </c>
      <c r="L1529" s="259"/>
      <c r="M1529" s="176" t="e">
        <f t="shared" si="408"/>
        <v>#DIV/0!</v>
      </c>
      <c r="N1529" s="259"/>
      <c r="O1529" s="168"/>
      <c r="P1529" s="175" t="e">
        <f t="shared" si="409"/>
        <v>#DIV/0!</v>
      </c>
      <c r="Q1529" s="259">
        <f t="shared" si="410"/>
        <v>0</v>
      </c>
      <c r="R1529" s="168">
        <f t="shared" si="411"/>
        <v>0</v>
      </c>
      <c r="S1529" s="170" t="e">
        <f t="shared" si="412"/>
        <v>#DIV/0!</v>
      </c>
      <c r="T1529" s="168"/>
      <c r="U1529" s="168"/>
      <c r="V1529" s="168"/>
      <c r="W1529" s="174">
        <v>1</v>
      </c>
      <c r="X1529" s="168"/>
    </row>
    <row r="1530" spans="2:24">
      <c r="B1530" s="658"/>
      <c r="C1530" s="443"/>
      <c r="D1530" s="205">
        <f t="shared" si="413"/>
        <v>4</v>
      </c>
      <c r="E1530" s="168"/>
      <c r="F1530" s="259"/>
      <c r="G1530" s="168"/>
      <c r="H1530" s="168"/>
      <c r="I1530" s="176" t="e">
        <f t="shared" si="406"/>
        <v>#DIV/0!</v>
      </c>
      <c r="J1530" s="168"/>
      <c r="K1530" s="176" t="e">
        <f t="shared" si="407"/>
        <v>#DIV/0!</v>
      </c>
      <c r="L1530" s="259"/>
      <c r="M1530" s="176" t="e">
        <f t="shared" si="408"/>
        <v>#DIV/0!</v>
      </c>
      <c r="N1530" s="259"/>
      <c r="O1530" s="168"/>
      <c r="P1530" s="175" t="e">
        <f t="shared" si="409"/>
        <v>#DIV/0!</v>
      </c>
      <c r="Q1530" s="259">
        <f t="shared" si="410"/>
        <v>0</v>
      </c>
      <c r="R1530" s="168">
        <f t="shared" si="411"/>
        <v>0</v>
      </c>
      <c r="S1530" s="170" t="e">
        <f t="shared" si="412"/>
        <v>#DIV/0!</v>
      </c>
      <c r="T1530" s="168"/>
      <c r="U1530" s="168"/>
      <c r="V1530" s="168"/>
      <c r="W1530" s="174">
        <v>1</v>
      </c>
      <c r="X1530" s="168"/>
    </row>
    <row r="1531" spans="2:24">
      <c r="B1531" s="658"/>
      <c r="C1531" s="443"/>
      <c r="D1531" s="205">
        <f t="shared" si="413"/>
        <v>5</v>
      </c>
      <c r="E1531" s="168"/>
      <c r="F1531" s="259"/>
      <c r="G1531" s="168"/>
      <c r="H1531" s="168"/>
      <c r="I1531" s="176" t="e">
        <f t="shared" si="406"/>
        <v>#DIV/0!</v>
      </c>
      <c r="J1531" s="168"/>
      <c r="K1531" s="176" t="e">
        <f t="shared" si="407"/>
        <v>#DIV/0!</v>
      </c>
      <c r="L1531" s="259"/>
      <c r="M1531" s="176" t="e">
        <f t="shared" si="408"/>
        <v>#DIV/0!</v>
      </c>
      <c r="N1531" s="259"/>
      <c r="O1531" s="168"/>
      <c r="P1531" s="175" t="e">
        <f t="shared" si="409"/>
        <v>#DIV/0!</v>
      </c>
      <c r="Q1531" s="259">
        <f t="shared" si="410"/>
        <v>0</v>
      </c>
      <c r="R1531" s="168">
        <f t="shared" si="411"/>
        <v>0</v>
      </c>
      <c r="S1531" s="170" t="e">
        <f t="shared" si="412"/>
        <v>#DIV/0!</v>
      </c>
      <c r="T1531" s="168"/>
      <c r="U1531" s="168"/>
      <c r="V1531" s="168"/>
      <c r="W1531" s="174">
        <v>1</v>
      </c>
      <c r="X1531" s="168"/>
    </row>
    <row r="1532" spans="2:24">
      <c r="B1532" s="658"/>
      <c r="C1532" s="443"/>
      <c r="D1532" s="205">
        <f t="shared" si="413"/>
        <v>6</v>
      </c>
      <c r="E1532" s="168"/>
      <c r="F1532" s="259"/>
      <c r="G1532" s="168"/>
      <c r="H1532" s="168"/>
      <c r="I1532" s="176" t="e">
        <f t="shared" si="406"/>
        <v>#DIV/0!</v>
      </c>
      <c r="J1532" s="168"/>
      <c r="K1532" s="176" t="e">
        <f t="shared" si="407"/>
        <v>#DIV/0!</v>
      </c>
      <c r="L1532" s="259"/>
      <c r="M1532" s="176" t="e">
        <f t="shared" si="408"/>
        <v>#DIV/0!</v>
      </c>
      <c r="N1532" s="259"/>
      <c r="O1532" s="168"/>
      <c r="P1532" s="175" t="e">
        <f t="shared" si="409"/>
        <v>#DIV/0!</v>
      </c>
      <c r="Q1532" s="259">
        <f t="shared" si="410"/>
        <v>0</v>
      </c>
      <c r="R1532" s="168">
        <f t="shared" si="411"/>
        <v>0</v>
      </c>
      <c r="S1532" s="170" t="e">
        <f t="shared" si="412"/>
        <v>#DIV/0!</v>
      </c>
      <c r="T1532" s="168"/>
      <c r="U1532" s="168"/>
      <c r="V1532" s="168"/>
      <c r="W1532" s="174">
        <v>1</v>
      </c>
      <c r="X1532" s="168"/>
    </row>
    <row r="1533" spans="2:24">
      <c r="B1533" s="658"/>
      <c r="C1533" s="443"/>
      <c r="D1533" s="205">
        <f t="shared" si="413"/>
        <v>7</v>
      </c>
      <c r="E1533" s="168"/>
      <c r="F1533" s="259"/>
      <c r="G1533" s="168"/>
      <c r="H1533" s="168"/>
      <c r="I1533" s="176" t="e">
        <f t="shared" si="406"/>
        <v>#DIV/0!</v>
      </c>
      <c r="J1533" s="168"/>
      <c r="K1533" s="176" t="e">
        <f t="shared" si="407"/>
        <v>#DIV/0!</v>
      </c>
      <c r="L1533" s="259"/>
      <c r="M1533" s="176" t="e">
        <f t="shared" si="408"/>
        <v>#DIV/0!</v>
      </c>
      <c r="N1533" s="259"/>
      <c r="O1533" s="168"/>
      <c r="P1533" s="175" t="e">
        <f t="shared" si="409"/>
        <v>#DIV/0!</v>
      </c>
      <c r="Q1533" s="259">
        <f t="shared" si="410"/>
        <v>0</v>
      </c>
      <c r="R1533" s="168">
        <f t="shared" si="411"/>
        <v>0</v>
      </c>
      <c r="S1533" s="170" t="e">
        <f t="shared" si="412"/>
        <v>#DIV/0!</v>
      </c>
      <c r="T1533" s="168"/>
      <c r="U1533" s="168"/>
      <c r="V1533" s="168"/>
      <c r="W1533" s="174">
        <v>1</v>
      </c>
      <c r="X1533" s="168"/>
    </row>
    <row r="1534" spans="2:24">
      <c r="B1534" s="658"/>
      <c r="C1534" s="443"/>
      <c r="D1534" s="205">
        <f t="shared" si="413"/>
        <v>8</v>
      </c>
      <c r="E1534" s="168"/>
      <c r="F1534" s="259"/>
      <c r="G1534" s="168"/>
      <c r="H1534" s="168"/>
      <c r="I1534" s="176" t="e">
        <f t="shared" si="406"/>
        <v>#DIV/0!</v>
      </c>
      <c r="J1534" s="168"/>
      <c r="K1534" s="176" t="e">
        <f t="shared" si="407"/>
        <v>#DIV/0!</v>
      </c>
      <c r="L1534" s="259"/>
      <c r="M1534" s="176" t="e">
        <f t="shared" si="408"/>
        <v>#DIV/0!</v>
      </c>
      <c r="N1534" s="259"/>
      <c r="O1534" s="168"/>
      <c r="P1534" s="175" t="e">
        <f t="shared" si="409"/>
        <v>#DIV/0!</v>
      </c>
      <c r="Q1534" s="259">
        <f t="shared" si="410"/>
        <v>0</v>
      </c>
      <c r="R1534" s="168">
        <f t="shared" si="411"/>
        <v>0</v>
      </c>
      <c r="S1534" s="170" t="e">
        <f t="shared" si="412"/>
        <v>#DIV/0!</v>
      </c>
      <c r="T1534" s="168"/>
      <c r="U1534" s="168"/>
      <c r="V1534" s="168"/>
      <c r="W1534" s="174">
        <v>1</v>
      </c>
      <c r="X1534" s="168"/>
    </row>
    <row r="1535" spans="2:24">
      <c r="B1535" s="658"/>
      <c r="C1535" s="443"/>
      <c r="D1535" s="205">
        <f t="shared" si="413"/>
        <v>9</v>
      </c>
      <c r="E1535" s="168"/>
      <c r="F1535" s="259"/>
      <c r="G1535" s="168"/>
      <c r="H1535" s="168"/>
      <c r="I1535" s="176" t="e">
        <f t="shared" si="406"/>
        <v>#DIV/0!</v>
      </c>
      <c r="J1535" s="168"/>
      <c r="K1535" s="176" t="e">
        <f t="shared" si="407"/>
        <v>#DIV/0!</v>
      </c>
      <c r="L1535" s="259"/>
      <c r="M1535" s="176" t="e">
        <f t="shared" si="408"/>
        <v>#DIV/0!</v>
      </c>
      <c r="N1535" s="259"/>
      <c r="O1535" s="168"/>
      <c r="P1535" s="175" t="e">
        <f t="shared" si="409"/>
        <v>#DIV/0!</v>
      </c>
      <c r="Q1535" s="259">
        <f t="shared" si="410"/>
        <v>0</v>
      </c>
      <c r="R1535" s="168">
        <f t="shared" si="411"/>
        <v>0</v>
      </c>
      <c r="S1535" s="170" t="e">
        <f t="shared" si="412"/>
        <v>#DIV/0!</v>
      </c>
      <c r="T1535" s="168"/>
      <c r="U1535" s="168"/>
      <c r="V1535" s="168"/>
      <c r="W1535" s="174">
        <v>1</v>
      </c>
      <c r="X1535" s="168"/>
    </row>
    <row r="1536" spans="2:24">
      <c r="B1536" s="658"/>
      <c r="C1536" s="443"/>
      <c r="D1536" s="205">
        <f t="shared" si="413"/>
        <v>10</v>
      </c>
      <c r="E1536" s="168"/>
      <c r="F1536" s="259"/>
      <c r="G1536" s="168"/>
      <c r="H1536" s="168"/>
      <c r="I1536" s="176" t="e">
        <f t="shared" si="406"/>
        <v>#DIV/0!</v>
      </c>
      <c r="J1536" s="168"/>
      <c r="K1536" s="176" t="e">
        <f t="shared" si="407"/>
        <v>#DIV/0!</v>
      </c>
      <c r="L1536" s="259"/>
      <c r="M1536" s="176" t="e">
        <f t="shared" si="408"/>
        <v>#DIV/0!</v>
      </c>
      <c r="N1536" s="259"/>
      <c r="O1536" s="168"/>
      <c r="P1536" s="175" t="e">
        <f t="shared" si="409"/>
        <v>#DIV/0!</v>
      </c>
      <c r="Q1536" s="259">
        <f t="shared" si="410"/>
        <v>0</v>
      </c>
      <c r="R1536" s="168">
        <f t="shared" si="411"/>
        <v>0</v>
      </c>
      <c r="S1536" s="170" t="e">
        <f t="shared" si="412"/>
        <v>#DIV/0!</v>
      </c>
      <c r="T1536" s="168"/>
      <c r="U1536" s="168"/>
      <c r="V1536" s="168"/>
      <c r="W1536" s="174">
        <v>1</v>
      </c>
      <c r="X1536" s="168"/>
    </row>
    <row r="1537" spans="2:24">
      <c r="B1537" s="657">
        <v>46023</v>
      </c>
      <c r="C1537" s="443" t="str">
        <f t="shared" ref="C1537" si="415">RIGHT(TEXT(B1537,"aaa"),1)</f>
        <v>四</v>
      </c>
      <c r="D1537" s="205">
        <f t="shared" si="413"/>
        <v>1</v>
      </c>
      <c r="E1537" s="168"/>
      <c r="F1537" s="259"/>
      <c r="G1537" s="168"/>
      <c r="H1537" s="168"/>
      <c r="I1537" s="176" t="e">
        <f t="shared" si="406"/>
        <v>#DIV/0!</v>
      </c>
      <c r="J1537" s="168"/>
      <c r="K1537" s="176" t="e">
        <f t="shared" si="407"/>
        <v>#DIV/0!</v>
      </c>
      <c r="L1537" s="259"/>
      <c r="M1537" s="176" t="e">
        <f t="shared" si="408"/>
        <v>#DIV/0!</v>
      </c>
      <c r="N1537" s="259"/>
      <c r="O1537" s="168"/>
      <c r="P1537" s="175" t="e">
        <f t="shared" si="409"/>
        <v>#DIV/0!</v>
      </c>
      <c r="Q1537" s="259">
        <f t="shared" si="410"/>
        <v>0</v>
      </c>
      <c r="R1537" s="168">
        <f t="shared" si="411"/>
        <v>0</v>
      </c>
      <c r="S1537" s="170" t="e">
        <f t="shared" si="412"/>
        <v>#DIV/0!</v>
      </c>
      <c r="T1537" s="168"/>
      <c r="U1537" s="168"/>
      <c r="V1537" s="168"/>
      <c r="W1537" s="174">
        <v>1</v>
      </c>
      <c r="X1537" s="168"/>
    </row>
    <row r="1538" spans="2:24">
      <c r="B1538" s="658"/>
      <c r="C1538" s="443"/>
      <c r="D1538" s="205">
        <f t="shared" si="413"/>
        <v>2</v>
      </c>
      <c r="E1538" s="168"/>
      <c r="F1538" s="259"/>
      <c r="G1538" s="168"/>
      <c r="H1538" s="168"/>
      <c r="I1538" s="176" t="e">
        <f t="shared" si="406"/>
        <v>#DIV/0!</v>
      </c>
      <c r="J1538" s="168"/>
      <c r="K1538" s="176" t="e">
        <f t="shared" si="407"/>
        <v>#DIV/0!</v>
      </c>
      <c r="L1538" s="259"/>
      <c r="M1538" s="176" t="e">
        <f t="shared" si="408"/>
        <v>#DIV/0!</v>
      </c>
      <c r="N1538" s="259"/>
      <c r="O1538" s="168"/>
      <c r="P1538" s="175" t="e">
        <f t="shared" si="409"/>
        <v>#DIV/0!</v>
      </c>
      <c r="Q1538" s="259">
        <f t="shared" si="410"/>
        <v>0</v>
      </c>
      <c r="R1538" s="168">
        <f t="shared" si="411"/>
        <v>0</v>
      </c>
      <c r="S1538" s="170" t="e">
        <f t="shared" si="412"/>
        <v>#DIV/0!</v>
      </c>
      <c r="T1538" s="168"/>
      <c r="U1538" s="168"/>
      <c r="V1538" s="168"/>
      <c r="W1538" s="174">
        <v>1</v>
      </c>
      <c r="X1538" s="168"/>
    </row>
    <row r="1539" spans="2:24">
      <c r="B1539" s="658"/>
      <c r="C1539" s="443"/>
      <c r="D1539" s="205">
        <f t="shared" si="413"/>
        <v>3</v>
      </c>
      <c r="E1539" s="168"/>
      <c r="F1539" s="259"/>
      <c r="G1539" s="168"/>
      <c r="H1539" s="168"/>
      <c r="I1539" s="176" t="e">
        <f t="shared" si="406"/>
        <v>#DIV/0!</v>
      </c>
      <c r="J1539" s="168"/>
      <c r="K1539" s="176" t="e">
        <f t="shared" si="407"/>
        <v>#DIV/0!</v>
      </c>
      <c r="L1539" s="259"/>
      <c r="M1539" s="176" t="e">
        <f t="shared" si="408"/>
        <v>#DIV/0!</v>
      </c>
      <c r="N1539" s="259"/>
      <c r="O1539" s="168"/>
      <c r="P1539" s="175" t="e">
        <f t="shared" si="409"/>
        <v>#DIV/0!</v>
      </c>
      <c r="Q1539" s="259">
        <f t="shared" si="410"/>
        <v>0</v>
      </c>
      <c r="R1539" s="168">
        <f t="shared" si="411"/>
        <v>0</v>
      </c>
      <c r="S1539" s="170" t="e">
        <f t="shared" si="412"/>
        <v>#DIV/0!</v>
      </c>
      <c r="T1539" s="168"/>
      <c r="U1539" s="168"/>
      <c r="V1539" s="168"/>
      <c r="W1539" s="174">
        <v>1</v>
      </c>
      <c r="X1539" s="168"/>
    </row>
    <row r="1540" spans="2:24">
      <c r="B1540" s="658"/>
      <c r="C1540" s="443"/>
      <c r="D1540" s="205">
        <f t="shared" si="413"/>
        <v>4</v>
      </c>
      <c r="E1540" s="168"/>
      <c r="F1540" s="259"/>
      <c r="G1540" s="168"/>
      <c r="H1540" s="168"/>
      <c r="I1540" s="176" t="e">
        <f t="shared" si="406"/>
        <v>#DIV/0!</v>
      </c>
      <c r="J1540" s="168"/>
      <c r="K1540" s="176" t="e">
        <f t="shared" si="407"/>
        <v>#DIV/0!</v>
      </c>
      <c r="L1540" s="259"/>
      <c r="M1540" s="176" t="e">
        <f t="shared" si="408"/>
        <v>#DIV/0!</v>
      </c>
      <c r="N1540" s="259"/>
      <c r="O1540" s="168"/>
      <c r="P1540" s="175" t="e">
        <f t="shared" si="409"/>
        <v>#DIV/0!</v>
      </c>
      <c r="Q1540" s="259">
        <f t="shared" si="410"/>
        <v>0</v>
      </c>
      <c r="R1540" s="168">
        <f t="shared" si="411"/>
        <v>0</v>
      </c>
      <c r="S1540" s="170" t="e">
        <f t="shared" si="412"/>
        <v>#DIV/0!</v>
      </c>
      <c r="T1540" s="168"/>
      <c r="U1540" s="168"/>
      <c r="V1540" s="168"/>
      <c r="W1540" s="174">
        <v>1</v>
      </c>
      <c r="X1540" s="168"/>
    </row>
    <row r="1541" spans="2:24">
      <c r="B1541" s="658"/>
      <c r="C1541" s="443"/>
      <c r="D1541" s="205">
        <f t="shared" si="413"/>
        <v>5</v>
      </c>
      <c r="E1541" s="168"/>
      <c r="F1541" s="259"/>
      <c r="G1541" s="168"/>
      <c r="H1541" s="168"/>
      <c r="I1541" s="176" t="e">
        <f t="shared" si="406"/>
        <v>#DIV/0!</v>
      </c>
      <c r="J1541" s="168"/>
      <c r="K1541" s="176" t="e">
        <f t="shared" si="407"/>
        <v>#DIV/0!</v>
      </c>
      <c r="L1541" s="259"/>
      <c r="M1541" s="176" t="e">
        <f t="shared" si="408"/>
        <v>#DIV/0!</v>
      </c>
      <c r="N1541" s="259"/>
      <c r="O1541" s="168"/>
      <c r="P1541" s="175" t="e">
        <f t="shared" si="409"/>
        <v>#DIV/0!</v>
      </c>
      <c r="Q1541" s="259">
        <f t="shared" si="410"/>
        <v>0</v>
      </c>
      <c r="R1541" s="168">
        <f t="shared" si="411"/>
        <v>0</v>
      </c>
      <c r="S1541" s="170" t="e">
        <f t="shared" si="412"/>
        <v>#DIV/0!</v>
      </c>
      <c r="T1541" s="168"/>
      <c r="U1541" s="168"/>
      <c r="V1541" s="168"/>
      <c r="W1541" s="174">
        <v>1</v>
      </c>
      <c r="X1541" s="168"/>
    </row>
    <row r="1542" spans="2:24">
      <c r="B1542" s="658"/>
      <c r="C1542" s="443"/>
      <c r="D1542" s="205">
        <f t="shared" si="413"/>
        <v>6</v>
      </c>
      <c r="E1542" s="168"/>
      <c r="F1542" s="259"/>
      <c r="G1542" s="168"/>
      <c r="H1542" s="168"/>
      <c r="I1542" s="176" t="e">
        <f t="shared" si="406"/>
        <v>#DIV/0!</v>
      </c>
      <c r="J1542" s="168"/>
      <c r="K1542" s="176" t="e">
        <f t="shared" si="407"/>
        <v>#DIV/0!</v>
      </c>
      <c r="L1542" s="259"/>
      <c r="M1542" s="176" t="e">
        <f t="shared" si="408"/>
        <v>#DIV/0!</v>
      </c>
      <c r="N1542" s="259"/>
      <c r="O1542" s="168"/>
      <c r="P1542" s="175" t="e">
        <f t="shared" si="409"/>
        <v>#DIV/0!</v>
      </c>
      <c r="Q1542" s="259">
        <f t="shared" si="410"/>
        <v>0</v>
      </c>
      <c r="R1542" s="168">
        <f t="shared" si="411"/>
        <v>0</v>
      </c>
      <c r="S1542" s="170" t="e">
        <f t="shared" si="412"/>
        <v>#DIV/0!</v>
      </c>
      <c r="T1542" s="168"/>
      <c r="U1542" s="168"/>
      <c r="V1542" s="168"/>
      <c r="W1542" s="174">
        <v>1</v>
      </c>
      <c r="X1542" s="168"/>
    </row>
    <row r="1543" spans="2:24">
      <c r="B1543" s="658"/>
      <c r="C1543" s="443"/>
      <c r="D1543" s="205">
        <f t="shared" si="413"/>
        <v>7</v>
      </c>
      <c r="E1543" s="168"/>
      <c r="F1543" s="259"/>
      <c r="G1543" s="168"/>
      <c r="H1543" s="168"/>
      <c r="I1543" s="176" t="e">
        <f t="shared" si="406"/>
        <v>#DIV/0!</v>
      </c>
      <c r="J1543" s="168"/>
      <c r="K1543" s="176" t="e">
        <f t="shared" si="407"/>
        <v>#DIV/0!</v>
      </c>
      <c r="L1543" s="259"/>
      <c r="M1543" s="176" t="e">
        <f t="shared" si="408"/>
        <v>#DIV/0!</v>
      </c>
      <c r="N1543" s="259"/>
      <c r="O1543" s="168"/>
      <c r="P1543" s="175" t="e">
        <f t="shared" si="409"/>
        <v>#DIV/0!</v>
      </c>
      <c r="Q1543" s="259">
        <f t="shared" si="410"/>
        <v>0</v>
      </c>
      <c r="R1543" s="168">
        <f t="shared" si="411"/>
        <v>0</v>
      </c>
      <c r="S1543" s="170" t="e">
        <f t="shared" si="412"/>
        <v>#DIV/0!</v>
      </c>
      <c r="T1543" s="168"/>
      <c r="U1543" s="168"/>
      <c r="V1543" s="168"/>
      <c r="W1543" s="174">
        <v>1</v>
      </c>
      <c r="X1543" s="168"/>
    </row>
    <row r="1544" spans="2:24">
      <c r="B1544" s="658"/>
      <c r="C1544" s="443"/>
      <c r="D1544" s="205">
        <f t="shared" si="413"/>
        <v>8</v>
      </c>
      <c r="E1544" s="168"/>
      <c r="F1544" s="259"/>
      <c r="G1544" s="168"/>
      <c r="H1544" s="168"/>
      <c r="I1544" s="176" t="e">
        <f t="shared" si="406"/>
        <v>#DIV/0!</v>
      </c>
      <c r="J1544" s="168"/>
      <c r="K1544" s="176" t="e">
        <f t="shared" si="407"/>
        <v>#DIV/0!</v>
      </c>
      <c r="L1544" s="259"/>
      <c r="M1544" s="176" t="e">
        <f t="shared" si="408"/>
        <v>#DIV/0!</v>
      </c>
      <c r="N1544" s="259"/>
      <c r="O1544" s="168"/>
      <c r="P1544" s="175" t="e">
        <f t="shared" si="409"/>
        <v>#DIV/0!</v>
      </c>
      <c r="Q1544" s="259">
        <f t="shared" si="410"/>
        <v>0</v>
      </c>
      <c r="R1544" s="168">
        <f t="shared" si="411"/>
        <v>0</v>
      </c>
      <c r="S1544" s="170" t="e">
        <f t="shared" si="412"/>
        <v>#DIV/0!</v>
      </c>
      <c r="T1544" s="168"/>
      <c r="U1544" s="168"/>
      <c r="V1544" s="168"/>
      <c r="W1544" s="174">
        <v>1</v>
      </c>
      <c r="X1544" s="168"/>
    </row>
    <row r="1545" spans="2:24">
      <c r="B1545" s="658"/>
      <c r="C1545" s="443"/>
      <c r="D1545" s="205">
        <f t="shared" si="413"/>
        <v>9</v>
      </c>
      <c r="E1545" s="168"/>
      <c r="F1545" s="259"/>
      <c r="G1545" s="168"/>
      <c r="H1545" s="168"/>
      <c r="I1545" s="176" t="e">
        <f t="shared" si="406"/>
        <v>#DIV/0!</v>
      </c>
      <c r="J1545" s="168"/>
      <c r="K1545" s="176" t="e">
        <f t="shared" si="407"/>
        <v>#DIV/0!</v>
      </c>
      <c r="L1545" s="259"/>
      <c r="M1545" s="176" t="e">
        <f t="shared" si="408"/>
        <v>#DIV/0!</v>
      </c>
      <c r="N1545" s="259"/>
      <c r="O1545" s="168"/>
      <c r="P1545" s="175" t="e">
        <f t="shared" si="409"/>
        <v>#DIV/0!</v>
      </c>
      <c r="Q1545" s="259">
        <f t="shared" si="410"/>
        <v>0</v>
      </c>
      <c r="R1545" s="168">
        <f t="shared" si="411"/>
        <v>0</v>
      </c>
      <c r="S1545" s="170" t="e">
        <f t="shared" si="412"/>
        <v>#DIV/0!</v>
      </c>
      <c r="T1545" s="168"/>
      <c r="U1545" s="168"/>
      <c r="V1545" s="168"/>
      <c r="W1545" s="174">
        <v>1</v>
      </c>
      <c r="X1545" s="168"/>
    </row>
    <row r="1546" spans="2:24">
      <c r="B1546" s="658"/>
      <c r="C1546" s="443"/>
      <c r="D1546" s="205">
        <f t="shared" si="413"/>
        <v>10</v>
      </c>
      <c r="E1546" s="168"/>
      <c r="F1546" s="259"/>
      <c r="G1546" s="168"/>
      <c r="H1546" s="168"/>
      <c r="I1546" s="176" t="e">
        <f t="shared" si="406"/>
        <v>#DIV/0!</v>
      </c>
      <c r="J1546" s="168"/>
      <c r="K1546" s="176" t="e">
        <f t="shared" si="407"/>
        <v>#DIV/0!</v>
      </c>
      <c r="L1546" s="259"/>
      <c r="M1546" s="176" t="e">
        <f t="shared" si="408"/>
        <v>#DIV/0!</v>
      </c>
      <c r="N1546" s="259"/>
      <c r="O1546" s="168"/>
      <c r="P1546" s="175" t="e">
        <f t="shared" si="409"/>
        <v>#DIV/0!</v>
      </c>
      <c r="Q1546" s="259">
        <f t="shared" si="410"/>
        <v>0</v>
      </c>
      <c r="R1546" s="168">
        <f t="shared" si="411"/>
        <v>0</v>
      </c>
      <c r="S1546" s="170" t="e">
        <f t="shared" si="412"/>
        <v>#DIV/0!</v>
      </c>
      <c r="T1546" s="168"/>
      <c r="U1546" s="168"/>
      <c r="V1546" s="168"/>
      <c r="W1546" s="174">
        <v>1</v>
      </c>
      <c r="X1546" s="168"/>
    </row>
    <row r="1547" spans="2:24">
      <c r="B1547" s="657">
        <v>46024</v>
      </c>
      <c r="C1547" s="443" t="str">
        <f t="shared" ref="C1547" si="416">RIGHT(TEXT(B1547,"aaa"),1)</f>
        <v>五</v>
      </c>
      <c r="D1547" s="205">
        <f t="shared" si="413"/>
        <v>1</v>
      </c>
      <c r="E1547" s="168"/>
      <c r="F1547" s="259"/>
      <c r="G1547" s="168"/>
      <c r="H1547" s="168"/>
      <c r="I1547" s="176" t="e">
        <f t="shared" ref="I1547:I1576" si="417">H1547/G1547</f>
        <v>#DIV/0!</v>
      </c>
      <c r="J1547" s="168"/>
      <c r="K1547" s="176" t="e">
        <f t="shared" ref="K1547:K1576" si="418">J1547/G1547</f>
        <v>#DIV/0!</v>
      </c>
      <c r="L1547" s="259"/>
      <c r="M1547" s="176" t="e">
        <f t="shared" ref="M1547:M1576" si="419">(H1547+J1547)/G1547</f>
        <v>#DIV/0!</v>
      </c>
      <c r="N1547" s="259"/>
      <c r="O1547" s="168"/>
      <c r="P1547" s="175" t="e">
        <f t="shared" ref="P1547:P1576" si="420">O1547/G1547</f>
        <v>#DIV/0!</v>
      </c>
      <c r="Q1547" s="259">
        <f t="shared" ref="Q1547:Q1576" si="421">O1547*L1547</f>
        <v>0</v>
      </c>
      <c r="R1547" s="168">
        <f t="shared" ref="R1547:R1576" si="422">(H1547+J1547)-G1547-O1547</f>
        <v>0</v>
      </c>
      <c r="S1547" s="170" t="e">
        <f t="shared" ref="S1547:S1576" si="423">R1547/G1547</f>
        <v>#DIV/0!</v>
      </c>
      <c r="T1547" s="168"/>
      <c r="U1547" s="168"/>
      <c r="V1547" s="168"/>
      <c r="W1547" s="174">
        <v>1</v>
      </c>
      <c r="X1547" s="168"/>
    </row>
    <row r="1548" spans="2:24">
      <c r="B1548" s="658"/>
      <c r="C1548" s="443"/>
      <c r="D1548" s="205">
        <f t="shared" si="413"/>
        <v>2</v>
      </c>
      <c r="E1548" s="168"/>
      <c r="F1548" s="259"/>
      <c r="G1548" s="168"/>
      <c r="H1548" s="168"/>
      <c r="I1548" s="176" t="e">
        <f t="shared" si="417"/>
        <v>#DIV/0!</v>
      </c>
      <c r="J1548" s="168"/>
      <c r="K1548" s="176" t="e">
        <f t="shared" si="418"/>
        <v>#DIV/0!</v>
      </c>
      <c r="L1548" s="259"/>
      <c r="M1548" s="176" t="e">
        <f t="shared" si="419"/>
        <v>#DIV/0!</v>
      </c>
      <c r="N1548" s="259"/>
      <c r="O1548" s="168"/>
      <c r="P1548" s="175" t="e">
        <f t="shared" si="420"/>
        <v>#DIV/0!</v>
      </c>
      <c r="Q1548" s="259">
        <f t="shared" si="421"/>
        <v>0</v>
      </c>
      <c r="R1548" s="168">
        <f t="shared" si="422"/>
        <v>0</v>
      </c>
      <c r="S1548" s="170" t="e">
        <f t="shared" si="423"/>
        <v>#DIV/0!</v>
      </c>
      <c r="T1548" s="168"/>
      <c r="U1548" s="168"/>
      <c r="V1548" s="168"/>
      <c r="W1548" s="174">
        <v>1</v>
      </c>
      <c r="X1548" s="168"/>
    </row>
    <row r="1549" spans="2:24">
      <c r="B1549" s="658"/>
      <c r="C1549" s="443"/>
      <c r="D1549" s="205">
        <f t="shared" si="413"/>
        <v>3</v>
      </c>
      <c r="E1549" s="168"/>
      <c r="F1549" s="259"/>
      <c r="G1549" s="168"/>
      <c r="H1549" s="168"/>
      <c r="I1549" s="176" t="e">
        <f t="shared" si="417"/>
        <v>#DIV/0!</v>
      </c>
      <c r="J1549" s="168"/>
      <c r="K1549" s="176" t="e">
        <f t="shared" si="418"/>
        <v>#DIV/0!</v>
      </c>
      <c r="L1549" s="259"/>
      <c r="M1549" s="176" t="e">
        <f t="shared" si="419"/>
        <v>#DIV/0!</v>
      </c>
      <c r="N1549" s="259"/>
      <c r="O1549" s="168"/>
      <c r="P1549" s="175" t="e">
        <f t="shared" si="420"/>
        <v>#DIV/0!</v>
      </c>
      <c r="Q1549" s="259">
        <f t="shared" si="421"/>
        <v>0</v>
      </c>
      <c r="R1549" s="168">
        <f t="shared" si="422"/>
        <v>0</v>
      </c>
      <c r="S1549" s="170" t="e">
        <f t="shared" si="423"/>
        <v>#DIV/0!</v>
      </c>
      <c r="T1549" s="168"/>
      <c r="U1549" s="168"/>
      <c r="V1549" s="168"/>
      <c r="W1549" s="174">
        <v>1</v>
      </c>
      <c r="X1549" s="168"/>
    </row>
    <row r="1550" spans="2:24">
      <c r="B1550" s="658"/>
      <c r="C1550" s="443"/>
      <c r="D1550" s="205">
        <f t="shared" si="413"/>
        <v>4</v>
      </c>
      <c r="E1550" s="168"/>
      <c r="F1550" s="259"/>
      <c r="G1550" s="168"/>
      <c r="H1550" s="168"/>
      <c r="I1550" s="176" t="e">
        <f t="shared" si="417"/>
        <v>#DIV/0!</v>
      </c>
      <c r="J1550" s="168"/>
      <c r="K1550" s="176" t="e">
        <f t="shared" si="418"/>
        <v>#DIV/0!</v>
      </c>
      <c r="L1550" s="259"/>
      <c r="M1550" s="176" t="e">
        <f t="shared" si="419"/>
        <v>#DIV/0!</v>
      </c>
      <c r="N1550" s="259"/>
      <c r="O1550" s="168"/>
      <c r="P1550" s="175" t="e">
        <f t="shared" si="420"/>
        <v>#DIV/0!</v>
      </c>
      <c r="Q1550" s="259">
        <f t="shared" si="421"/>
        <v>0</v>
      </c>
      <c r="R1550" s="168">
        <f t="shared" si="422"/>
        <v>0</v>
      </c>
      <c r="S1550" s="170" t="e">
        <f t="shared" si="423"/>
        <v>#DIV/0!</v>
      </c>
      <c r="T1550" s="168"/>
      <c r="U1550" s="168"/>
      <c r="V1550" s="168"/>
      <c r="W1550" s="174">
        <v>1</v>
      </c>
      <c r="X1550" s="168"/>
    </row>
    <row r="1551" spans="2:24">
      <c r="B1551" s="658"/>
      <c r="C1551" s="443"/>
      <c r="D1551" s="205">
        <f t="shared" si="413"/>
        <v>5</v>
      </c>
      <c r="E1551" s="168"/>
      <c r="F1551" s="259"/>
      <c r="G1551" s="168"/>
      <c r="H1551" s="168"/>
      <c r="I1551" s="176" t="e">
        <f t="shared" si="417"/>
        <v>#DIV/0!</v>
      </c>
      <c r="J1551" s="168"/>
      <c r="K1551" s="176" t="e">
        <f t="shared" si="418"/>
        <v>#DIV/0!</v>
      </c>
      <c r="L1551" s="259"/>
      <c r="M1551" s="176" t="e">
        <f t="shared" si="419"/>
        <v>#DIV/0!</v>
      </c>
      <c r="N1551" s="259"/>
      <c r="O1551" s="168"/>
      <c r="P1551" s="175" t="e">
        <f t="shared" si="420"/>
        <v>#DIV/0!</v>
      </c>
      <c r="Q1551" s="259">
        <f t="shared" si="421"/>
        <v>0</v>
      </c>
      <c r="R1551" s="168">
        <f t="shared" si="422"/>
        <v>0</v>
      </c>
      <c r="S1551" s="170" t="e">
        <f t="shared" si="423"/>
        <v>#DIV/0!</v>
      </c>
      <c r="T1551" s="168"/>
      <c r="U1551" s="168"/>
      <c r="V1551" s="168"/>
      <c r="W1551" s="174">
        <v>1</v>
      </c>
      <c r="X1551" s="168"/>
    </row>
    <row r="1552" spans="2:24">
      <c r="B1552" s="658"/>
      <c r="C1552" s="443"/>
      <c r="D1552" s="205">
        <f t="shared" si="413"/>
        <v>6</v>
      </c>
      <c r="E1552" s="168"/>
      <c r="F1552" s="259"/>
      <c r="G1552" s="168"/>
      <c r="H1552" s="168"/>
      <c r="I1552" s="176" t="e">
        <f t="shared" si="417"/>
        <v>#DIV/0!</v>
      </c>
      <c r="J1552" s="168"/>
      <c r="K1552" s="176" t="e">
        <f t="shared" si="418"/>
        <v>#DIV/0!</v>
      </c>
      <c r="L1552" s="259"/>
      <c r="M1552" s="176" t="e">
        <f t="shared" si="419"/>
        <v>#DIV/0!</v>
      </c>
      <c r="N1552" s="259"/>
      <c r="O1552" s="168"/>
      <c r="P1552" s="175" t="e">
        <f t="shared" si="420"/>
        <v>#DIV/0!</v>
      </c>
      <c r="Q1552" s="259">
        <f t="shared" si="421"/>
        <v>0</v>
      </c>
      <c r="R1552" s="168">
        <f t="shared" si="422"/>
        <v>0</v>
      </c>
      <c r="S1552" s="170" t="e">
        <f t="shared" si="423"/>
        <v>#DIV/0!</v>
      </c>
      <c r="T1552" s="168"/>
      <c r="U1552" s="168"/>
      <c r="V1552" s="168"/>
      <c r="W1552" s="174">
        <v>1</v>
      </c>
      <c r="X1552" s="168"/>
    </row>
    <row r="1553" spans="2:24">
      <c r="B1553" s="658"/>
      <c r="C1553" s="443"/>
      <c r="D1553" s="205">
        <f t="shared" si="413"/>
        <v>7</v>
      </c>
      <c r="E1553" s="168"/>
      <c r="F1553" s="259"/>
      <c r="G1553" s="168"/>
      <c r="H1553" s="168"/>
      <c r="I1553" s="176" t="e">
        <f t="shared" si="417"/>
        <v>#DIV/0!</v>
      </c>
      <c r="J1553" s="168"/>
      <c r="K1553" s="176" t="e">
        <f t="shared" si="418"/>
        <v>#DIV/0!</v>
      </c>
      <c r="L1553" s="259"/>
      <c r="M1553" s="176" t="e">
        <f t="shared" si="419"/>
        <v>#DIV/0!</v>
      </c>
      <c r="N1553" s="259"/>
      <c r="O1553" s="168"/>
      <c r="P1553" s="175" t="e">
        <f t="shared" si="420"/>
        <v>#DIV/0!</v>
      </c>
      <c r="Q1553" s="259">
        <f t="shared" si="421"/>
        <v>0</v>
      </c>
      <c r="R1553" s="168">
        <f t="shared" si="422"/>
        <v>0</v>
      </c>
      <c r="S1553" s="170" t="e">
        <f t="shared" si="423"/>
        <v>#DIV/0!</v>
      </c>
      <c r="T1553" s="168"/>
      <c r="U1553" s="168"/>
      <c r="V1553" s="168"/>
      <c r="W1553" s="174">
        <v>1</v>
      </c>
      <c r="X1553" s="168"/>
    </row>
    <row r="1554" spans="2:24">
      <c r="B1554" s="658"/>
      <c r="C1554" s="443"/>
      <c r="D1554" s="205">
        <f t="shared" si="413"/>
        <v>8</v>
      </c>
      <c r="E1554" s="168"/>
      <c r="F1554" s="259"/>
      <c r="G1554" s="168"/>
      <c r="H1554" s="168"/>
      <c r="I1554" s="176" t="e">
        <f t="shared" si="417"/>
        <v>#DIV/0!</v>
      </c>
      <c r="J1554" s="168"/>
      <c r="K1554" s="176" t="e">
        <f t="shared" si="418"/>
        <v>#DIV/0!</v>
      </c>
      <c r="L1554" s="259"/>
      <c r="M1554" s="176" t="e">
        <f t="shared" si="419"/>
        <v>#DIV/0!</v>
      </c>
      <c r="N1554" s="259"/>
      <c r="O1554" s="168"/>
      <c r="P1554" s="175" t="e">
        <f t="shared" si="420"/>
        <v>#DIV/0!</v>
      </c>
      <c r="Q1554" s="259">
        <f t="shared" si="421"/>
        <v>0</v>
      </c>
      <c r="R1554" s="168">
        <f t="shared" si="422"/>
        <v>0</v>
      </c>
      <c r="S1554" s="170" t="e">
        <f t="shared" si="423"/>
        <v>#DIV/0!</v>
      </c>
      <c r="T1554" s="168"/>
      <c r="U1554" s="168"/>
      <c r="V1554" s="168"/>
      <c r="W1554" s="174">
        <v>1</v>
      </c>
      <c r="X1554" s="168"/>
    </row>
    <row r="1555" spans="2:24">
      <c r="B1555" s="658"/>
      <c r="C1555" s="443"/>
      <c r="D1555" s="205">
        <f t="shared" si="413"/>
        <v>9</v>
      </c>
      <c r="E1555" s="168"/>
      <c r="F1555" s="259"/>
      <c r="G1555" s="168"/>
      <c r="H1555" s="168"/>
      <c r="I1555" s="176" t="e">
        <f t="shared" si="417"/>
        <v>#DIV/0!</v>
      </c>
      <c r="J1555" s="168"/>
      <c r="K1555" s="176" t="e">
        <f t="shared" si="418"/>
        <v>#DIV/0!</v>
      </c>
      <c r="L1555" s="259"/>
      <c r="M1555" s="176" t="e">
        <f t="shared" si="419"/>
        <v>#DIV/0!</v>
      </c>
      <c r="N1555" s="259"/>
      <c r="O1555" s="168"/>
      <c r="P1555" s="175" t="e">
        <f t="shared" si="420"/>
        <v>#DIV/0!</v>
      </c>
      <c r="Q1555" s="259">
        <f t="shared" si="421"/>
        <v>0</v>
      </c>
      <c r="R1555" s="168">
        <f t="shared" si="422"/>
        <v>0</v>
      </c>
      <c r="S1555" s="170" t="e">
        <f t="shared" si="423"/>
        <v>#DIV/0!</v>
      </c>
      <c r="T1555" s="168"/>
      <c r="U1555" s="168"/>
      <c r="V1555" s="168"/>
      <c r="W1555" s="174">
        <v>1</v>
      </c>
      <c r="X1555" s="168"/>
    </row>
    <row r="1556" spans="2:24">
      <c r="B1556" s="658"/>
      <c r="C1556" s="443"/>
      <c r="D1556" s="205">
        <f t="shared" si="413"/>
        <v>10</v>
      </c>
      <c r="E1556" s="168"/>
      <c r="F1556" s="259"/>
      <c r="G1556" s="168"/>
      <c r="H1556" s="168"/>
      <c r="I1556" s="176" t="e">
        <f t="shared" si="417"/>
        <v>#DIV/0!</v>
      </c>
      <c r="J1556" s="168"/>
      <c r="K1556" s="176" t="e">
        <f t="shared" si="418"/>
        <v>#DIV/0!</v>
      </c>
      <c r="L1556" s="259"/>
      <c r="M1556" s="176" t="e">
        <f t="shared" si="419"/>
        <v>#DIV/0!</v>
      </c>
      <c r="N1556" s="259"/>
      <c r="O1556" s="168"/>
      <c r="P1556" s="175" t="e">
        <f t="shared" si="420"/>
        <v>#DIV/0!</v>
      </c>
      <c r="Q1556" s="259">
        <f t="shared" si="421"/>
        <v>0</v>
      </c>
      <c r="R1556" s="168">
        <f t="shared" si="422"/>
        <v>0</v>
      </c>
      <c r="S1556" s="170" t="e">
        <f t="shared" si="423"/>
        <v>#DIV/0!</v>
      </c>
      <c r="T1556" s="168"/>
      <c r="U1556" s="168"/>
      <c r="V1556" s="168"/>
      <c r="W1556" s="174">
        <v>1</v>
      </c>
      <c r="X1556" s="168"/>
    </row>
    <row r="1557" spans="2:24">
      <c r="B1557" s="657">
        <v>46025</v>
      </c>
      <c r="C1557" s="443" t="str">
        <f t="shared" ref="C1557" si="424">RIGHT(TEXT(B1557,"aaa"),1)</f>
        <v>六</v>
      </c>
      <c r="D1557" s="205">
        <f t="shared" si="413"/>
        <v>1</v>
      </c>
      <c r="E1557" s="168"/>
      <c r="F1557" s="259"/>
      <c r="G1557" s="168"/>
      <c r="H1557" s="168"/>
      <c r="I1557" s="176" t="e">
        <f t="shared" si="417"/>
        <v>#DIV/0!</v>
      </c>
      <c r="J1557" s="168"/>
      <c r="K1557" s="176" t="e">
        <f t="shared" si="418"/>
        <v>#DIV/0!</v>
      </c>
      <c r="L1557" s="259"/>
      <c r="M1557" s="176" t="e">
        <f t="shared" si="419"/>
        <v>#DIV/0!</v>
      </c>
      <c r="N1557" s="259"/>
      <c r="O1557" s="168"/>
      <c r="P1557" s="175" t="e">
        <f t="shared" si="420"/>
        <v>#DIV/0!</v>
      </c>
      <c r="Q1557" s="259">
        <f t="shared" si="421"/>
        <v>0</v>
      </c>
      <c r="R1557" s="168">
        <f t="shared" si="422"/>
        <v>0</v>
      </c>
      <c r="S1557" s="170" t="e">
        <f t="shared" si="423"/>
        <v>#DIV/0!</v>
      </c>
      <c r="T1557" s="168"/>
      <c r="U1557" s="168"/>
      <c r="V1557" s="168"/>
      <c r="W1557" s="174">
        <v>1</v>
      </c>
      <c r="X1557" s="168"/>
    </row>
    <row r="1558" spans="2:24">
      <c r="B1558" s="658"/>
      <c r="C1558" s="443"/>
      <c r="D1558" s="205">
        <f t="shared" si="413"/>
        <v>2</v>
      </c>
      <c r="E1558" s="168"/>
      <c r="F1558" s="259"/>
      <c r="G1558" s="168"/>
      <c r="H1558" s="168"/>
      <c r="I1558" s="176" t="e">
        <f t="shared" si="417"/>
        <v>#DIV/0!</v>
      </c>
      <c r="J1558" s="168"/>
      <c r="K1558" s="176" t="e">
        <f t="shared" si="418"/>
        <v>#DIV/0!</v>
      </c>
      <c r="L1558" s="259"/>
      <c r="M1558" s="176" t="e">
        <f t="shared" si="419"/>
        <v>#DIV/0!</v>
      </c>
      <c r="N1558" s="259"/>
      <c r="O1558" s="168"/>
      <c r="P1558" s="175" t="e">
        <f t="shared" si="420"/>
        <v>#DIV/0!</v>
      </c>
      <c r="Q1558" s="259">
        <f t="shared" si="421"/>
        <v>0</v>
      </c>
      <c r="R1558" s="168">
        <f t="shared" si="422"/>
        <v>0</v>
      </c>
      <c r="S1558" s="170" t="e">
        <f t="shared" si="423"/>
        <v>#DIV/0!</v>
      </c>
      <c r="T1558" s="168"/>
      <c r="U1558" s="168"/>
      <c r="V1558" s="168"/>
      <c r="W1558" s="174">
        <v>1</v>
      </c>
      <c r="X1558" s="168"/>
    </row>
    <row r="1559" spans="2:24">
      <c r="B1559" s="658"/>
      <c r="C1559" s="443"/>
      <c r="D1559" s="205">
        <f t="shared" si="413"/>
        <v>3</v>
      </c>
      <c r="E1559" s="168"/>
      <c r="F1559" s="259"/>
      <c r="G1559" s="168"/>
      <c r="H1559" s="168"/>
      <c r="I1559" s="176" t="e">
        <f t="shared" si="417"/>
        <v>#DIV/0!</v>
      </c>
      <c r="J1559" s="168"/>
      <c r="K1559" s="176" t="e">
        <f t="shared" si="418"/>
        <v>#DIV/0!</v>
      </c>
      <c r="L1559" s="259"/>
      <c r="M1559" s="176" t="e">
        <f t="shared" si="419"/>
        <v>#DIV/0!</v>
      </c>
      <c r="N1559" s="259"/>
      <c r="O1559" s="168"/>
      <c r="P1559" s="175" t="e">
        <f t="shared" si="420"/>
        <v>#DIV/0!</v>
      </c>
      <c r="Q1559" s="259">
        <f t="shared" si="421"/>
        <v>0</v>
      </c>
      <c r="R1559" s="168">
        <f t="shared" si="422"/>
        <v>0</v>
      </c>
      <c r="S1559" s="170" t="e">
        <f t="shared" si="423"/>
        <v>#DIV/0!</v>
      </c>
      <c r="T1559" s="168"/>
      <c r="U1559" s="168"/>
      <c r="V1559" s="168"/>
      <c r="W1559" s="174">
        <v>1</v>
      </c>
      <c r="X1559" s="168"/>
    </row>
    <row r="1560" spans="2:24">
      <c r="B1560" s="658"/>
      <c r="C1560" s="443"/>
      <c r="D1560" s="205">
        <f t="shared" si="413"/>
        <v>4</v>
      </c>
      <c r="E1560" s="168"/>
      <c r="F1560" s="259"/>
      <c r="G1560" s="168"/>
      <c r="H1560" s="168"/>
      <c r="I1560" s="176" t="e">
        <f t="shared" si="417"/>
        <v>#DIV/0!</v>
      </c>
      <c r="J1560" s="168"/>
      <c r="K1560" s="176" t="e">
        <f t="shared" si="418"/>
        <v>#DIV/0!</v>
      </c>
      <c r="L1560" s="259"/>
      <c r="M1560" s="176" t="e">
        <f t="shared" si="419"/>
        <v>#DIV/0!</v>
      </c>
      <c r="N1560" s="259"/>
      <c r="O1560" s="168"/>
      <c r="P1560" s="175" t="e">
        <f t="shared" si="420"/>
        <v>#DIV/0!</v>
      </c>
      <c r="Q1560" s="259">
        <f t="shared" si="421"/>
        <v>0</v>
      </c>
      <c r="R1560" s="168">
        <f t="shared" si="422"/>
        <v>0</v>
      </c>
      <c r="S1560" s="170" t="e">
        <f t="shared" si="423"/>
        <v>#DIV/0!</v>
      </c>
      <c r="T1560" s="168"/>
      <c r="U1560" s="168"/>
      <c r="V1560" s="168"/>
      <c r="W1560" s="174">
        <v>1</v>
      </c>
      <c r="X1560" s="168"/>
    </row>
    <row r="1561" spans="2:24">
      <c r="B1561" s="658"/>
      <c r="C1561" s="443"/>
      <c r="D1561" s="205">
        <f t="shared" si="413"/>
        <v>5</v>
      </c>
      <c r="E1561" s="168"/>
      <c r="F1561" s="259"/>
      <c r="G1561" s="168"/>
      <c r="H1561" s="168"/>
      <c r="I1561" s="176" t="e">
        <f t="shared" si="417"/>
        <v>#DIV/0!</v>
      </c>
      <c r="J1561" s="168"/>
      <c r="K1561" s="176" t="e">
        <f t="shared" si="418"/>
        <v>#DIV/0!</v>
      </c>
      <c r="L1561" s="259"/>
      <c r="M1561" s="176" t="e">
        <f t="shared" si="419"/>
        <v>#DIV/0!</v>
      </c>
      <c r="N1561" s="259"/>
      <c r="O1561" s="168"/>
      <c r="P1561" s="175" t="e">
        <f t="shared" si="420"/>
        <v>#DIV/0!</v>
      </c>
      <c r="Q1561" s="259">
        <f t="shared" si="421"/>
        <v>0</v>
      </c>
      <c r="R1561" s="168">
        <f t="shared" si="422"/>
        <v>0</v>
      </c>
      <c r="S1561" s="170" t="e">
        <f t="shared" si="423"/>
        <v>#DIV/0!</v>
      </c>
      <c r="T1561" s="168"/>
      <c r="U1561" s="168"/>
      <c r="V1561" s="168"/>
      <c r="W1561" s="174">
        <v>1</v>
      </c>
      <c r="X1561" s="168"/>
    </row>
    <row r="1562" spans="2:24">
      <c r="B1562" s="658"/>
      <c r="C1562" s="443"/>
      <c r="D1562" s="205">
        <f t="shared" si="413"/>
        <v>6</v>
      </c>
      <c r="E1562" s="168"/>
      <c r="F1562" s="259"/>
      <c r="G1562" s="168"/>
      <c r="H1562" s="168"/>
      <c r="I1562" s="176" t="e">
        <f t="shared" si="417"/>
        <v>#DIV/0!</v>
      </c>
      <c r="J1562" s="168"/>
      <c r="K1562" s="176" t="e">
        <f t="shared" si="418"/>
        <v>#DIV/0!</v>
      </c>
      <c r="L1562" s="259"/>
      <c r="M1562" s="176" t="e">
        <f t="shared" si="419"/>
        <v>#DIV/0!</v>
      </c>
      <c r="N1562" s="259"/>
      <c r="O1562" s="168"/>
      <c r="P1562" s="175" t="e">
        <f t="shared" si="420"/>
        <v>#DIV/0!</v>
      </c>
      <c r="Q1562" s="259">
        <f t="shared" si="421"/>
        <v>0</v>
      </c>
      <c r="R1562" s="168">
        <f t="shared" si="422"/>
        <v>0</v>
      </c>
      <c r="S1562" s="170" t="e">
        <f t="shared" si="423"/>
        <v>#DIV/0!</v>
      </c>
      <c r="T1562" s="168"/>
      <c r="U1562" s="168"/>
      <c r="V1562" s="168"/>
      <c r="W1562" s="174">
        <v>1</v>
      </c>
      <c r="X1562" s="168"/>
    </row>
    <row r="1563" spans="2:24">
      <c r="B1563" s="658"/>
      <c r="C1563" s="443"/>
      <c r="D1563" s="205">
        <f t="shared" si="413"/>
        <v>7</v>
      </c>
      <c r="E1563" s="168"/>
      <c r="F1563" s="259"/>
      <c r="G1563" s="168"/>
      <c r="H1563" s="168"/>
      <c r="I1563" s="176" t="e">
        <f t="shared" si="417"/>
        <v>#DIV/0!</v>
      </c>
      <c r="J1563" s="168"/>
      <c r="K1563" s="176" t="e">
        <f t="shared" si="418"/>
        <v>#DIV/0!</v>
      </c>
      <c r="L1563" s="259"/>
      <c r="M1563" s="176" t="e">
        <f t="shared" si="419"/>
        <v>#DIV/0!</v>
      </c>
      <c r="N1563" s="259"/>
      <c r="O1563" s="168"/>
      <c r="P1563" s="175" t="e">
        <f t="shared" si="420"/>
        <v>#DIV/0!</v>
      </c>
      <c r="Q1563" s="259">
        <f t="shared" si="421"/>
        <v>0</v>
      </c>
      <c r="R1563" s="168">
        <f t="shared" si="422"/>
        <v>0</v>
      </c>
      <c r="S1563" s="170" t="e">
        <f t="shared" si="423"/>
        <v>#DIV/0!</v>
      </c>
      <c r="T1563" s="168"/>
      <c r="U1563" s="168"/>
      <c r="V1563" s="168"/>
      <c r="W1563" s="174">
        <v>1</v>
      </c>
      <c r="X1563" s="168"/>
    </row>
    <row r="1564" spans="2:24">
      <c r="B1564" s="658"/>
      <c r="C1564" s="443"/>
      <c r="D1564" s="205">
        <f t="shared" si="413"/>
        <v>8</v>
      </c>
      <c r="E1564" s="168"/>
      <c r="F1564" s="259"/>
      <c r="G1564" s="168"/>
      <c r="H1564" s="168"/>
      <c r="I1564" s="176" t="e">
        <f t="shared" si="417"/>
        <v>#DIV/0!</v>
      </c>
      <c r="J1564" s="168"/>
      <c r="K1564" s="176" t="e">
        <f t="shared" si="418"/>
        <v>#DIV/0!</v>
      </c>
      <c r="L1564" s="259"/>
      <c r="M1564" s="176" t="e">
        <f t="shared" si="419"/>
        <v>#DIV/0!</v>
      </c>
      <c r="N1564" s="259"/>
      <c r="O1564" s="168"/>
      <c r="P1564" s="175" t="e">
        <f t="shared" si="420"/>
        <v>#DIV/0!</v>
      </c>
      <c r="Q1564" s="259">
        <f t="shared" si="421"/>
        <v>0</v>
      </c>
      <c r="R1564" s="168">
        <f t="shared" si="422"/>
        <v>0</v>
      </c>
      <c r="S1564" s="170" t="e">
        <f t="shared" si="423"/>
        <v>#DIV/0!</v>
      </c>
      <c r="T1564" s="168"/>
      <c r="U1564" s="168"/>
      <c r="V1564" s="168"/>
      <c r="W1564" s="174">
        <v>1</v>
      </c>
      <c r="X1564" s="168"/>
    </row>
    <row r="1565" spans="2:24">
      <c r="B1565" s="658"/>
      <c r="C1565" s="443"/>
      <c r="D1565" s="205">
        <f t="shared" si="413"/>
        <v>9</v>
      </c>
      <c r="E1565" s="168"/>
      <c r="F1565" s="259"/>
      <c r="G1565" s="168"/>
      <c r="H1565" s="168"/>
      <c r="I1565" s="176" t="e">
        <f t="shared" si="417"/>
        <v>#DIV/0!</v>
      </c>
      <c r="J1565" s="168"/>
      <c r="K1565" s="176" t="e">
        <f t="shared" si="418"/>
        <v>#DIV/0!</v>
      </c>
      <c r="L1565" s="259"/>
      <c r="M1565" s="176" t="e">
        <f t="shared" si="419"/>
        <v>#DIV/0!</v>
      </c>
      <c r="N1565" s="259"/>
      <c r="O1565" s="168"/>
      <c r="P1565" s="175" t="e">
        <f t="shared" si="420"/>
        <v>#DIV/0!</v>
      </c>
      <c r="Q1565" s="259">
        <f t="shared" si="421"/>
        <v>0</v>
      </c>
      <c r="R1565" s="168">
        <f t="shared" si="422"/>
        <v>0</v>
      </c>
      <c r="S1565" s="170" t="e">
        <f t="shared" si="423"/>
        <v>#DIV/0!</v>
      </c>
      <c r="T1565" s="168"/>
      <c r="U1565" s="168"/>
      <c r="V1565" s="168"/>
      <c r="W1565" s="174">
        <v>1</v>
      </c>
      <c r="X1565" s="168"/>
    </row>
    <row r="1566" spans="2:24">
      <c r="B1566" s="658"/>
      <c r="C1566" s="443"/>
      <c r="D1566" s="205">
        <f t="shared" si="413"/>
        <v>10</v>
      </c>
      <c r="E1566" s="168"/>
      <c r="F1566" s="259"/>
      <c r="G1566" s="168"/>
      <c r="H1566" s="168"/>
      <c r="I1566" s="176" t="e">
        <f t="shared" si="417"/>
        <v>#DIV/0!</v>
      </c>
      <c r="J1566" s="168"/>
      <c r="K1566" s="176" t="e">
        <f t="shared" si="418"/>
        <v>#DIV/0!</v>
      </c>
      <c r="L1566" s="259"/>
      <c r="M1566" s="176" t="e">
        <f t="shared" si="419"/>
        <v>#DIV/0!</v>
      </c>
      <c r="N1566" s="259"/>
      <c r="O1566" s="168"/>
      <c r="P1566" s="175" t="e">
        <f t="shared" si="420"/>
        <v>#DIV/0!</v>
      </c>
      <c r="Q1566" s="259">
        <f t="shared" si="421"/>
        <v>0</v>
      </c>
      <c r="R1566" s="168">
        <f t="shared" si="422"/>
        <v>0</v>
      </c>
      <c r="S1566" s="170" t="e">
        <f t="shared" si="423"/>
        <v>#DIV/0!</v>
      </c>
      <c r="T1566" s="168"/>
      <c r="U1566" s="168"/>
      <c r="V1566" s="168"/>
      <c r="W1566" s="174">
        <v>1</v>
      </c>
      <c r="X1566" s="168"/>
    </row>
    <row r="1567" spans="2:24">
      <c r="B1567" s="657">
        <v>46026</v>
      </c>
      <c r="C1567" s="443" t="str">
        <f t="shared" ref="C1567" si="425">RIGHT(TEXT(B1567,"aaa"),1)</f>
        <v>日</v>
      </c>
      <c r="D1567" s="205">
        <f t="shared" si="413"/>
        <v>1</v>
      </c>
      <c r="E1567" s="168"/>
      <c r="F1567" s="259"/>
      <c r="G1567" s="168"/>
      <c r="H1567" s="168"/>
      <c r="I1567" s="176" t="e">
        <f t="shared" si="417"/>
        <v>#DIV/0!</v>
      </c>
      <c r="J1567" s="168"/>
      <c r="K1567" s="176" t="e">
        <f t="shared" si="418"/>
        <v>#DIV/0!</v>
      </c>
      <c r="L1567" s="259"/>
      <c r="M1567" s="176" t="e">
        <f t="shared" si="419"/>
        <v>#DIV/0!</v>
      </c>
      <c r="N1567" s="259"/>
      <c r="O1567" s="168"/>
      <c r="P1567" s="175" t="e">
        <f t="shared" si="420"/>
        <v>#DIV/0!</v>
      </c>
      <c r="Q1567" s="259">
        <f t="shared" si="421"/>
        <v>0</v>
      </c>
      <c r="R1567" s="168">
        <f t="shared" si="422"/>
        <v>0</v>
      </c>
      <c r="S1567" s="170" t="e">
        <f t="shared" si="423"/>
        <v>#DIV/0!</v>
      </c>
      <c r="T1567" s="168"/>
      <c r="U1567" s="168"/>
      <c r="V1567" s="168"/>
      <c r="W1567" s="174">
        <v>1</v>
      </c>
      <c r="X1567" s="168"/>
    </row>
    <row r="1568" spans="2:24">
      <c r="B1568" s="658"/>
      <c r="C1568" s="443"/>
      <c r="D1568" s="205">
        <f t="shared" si="413"/>
        <v>2</v>
      </c>
      <c r="E1568" s="168"/>
      <c r="F1568" s="259"/>
      <c r="G1568" s="168"/>
      <c r="H1568" s="168"/>
      <c r="I1568" s="176" t="e">
        <f t="shared" si="417"/>
        <v>#DIV/0!</v>
      </c>
      <c r="J1568" s="168"/>
      <c r="K1568" s="176" t="e">
        <f t="shared" si="418"/>
        <v>#DIV/0!</v>
      </c>
      <c r="L1568" s="259"/>
      <c r="M1568" s="176" t="e">
        <f t="shared" si="419"/>
        <v>#DIV/0!</v>
      </c>
      <c r="N1568" s="259"/>
      <c r="O1568" s="168"/>
      <c r="P1568" s="175" t="e">
        <f t="shared" si="420"/>
        <v>#DIV/0!</v>
      </c>
      <c r="Q1568" s="259">
        <f t="shared" si="421"/>
        <v>0</v>
      </c>
      <c r="R1568" s="168">
        <f t="shared" si="422"/>
        <v>0</v>
      </c>
      <c r="S1568" s="170" t="e">
        <f t="shared" si="423"/>
        <v>#DIV/0!</v>
      </c>
      <c r="T1568" s="168"/>
      <c r="U1568" s="168"/>
      <c r="V1568" s="168"/>
      <c r="W1568" s="174">
        <v>1</v>
      </c>
      <c r="X1568" s="168"/>
    </row>
    <row r="1569" spans="2:24">
      <c r="B1569" s="658"/>
      <c r="C1569" s="443"/>
      <c r="D1569" s="205">
        <f t="shared" si="413"/>
        <v>3</v>
      </c>
      <c r="E1569" s="168"/>
      <c r="F1569" s="259"/>
      <c r="G1569" s="168"/>
      <c r="H1569" s="168"/>
      <c r="I1569" s="176" t="e">
        <f t="shared" si="417"/>
        <v>#DIV/0!</v>
      </c>
      <c r="J1569" s="168"/>
      <c r="K1569" s="176" t="e">
        <f t="shared" si="418"/>
        <v>#DIV/0!</v>
      </c>
      <c r="L1569" s="259"/>
      <c r="M1569" s="176" t="e">
        <f t="shared" si="419"/>
        <v>#DIV/0!</v>
      </c>
      <c r="N1569" s="259"/>
      <c r="O1569" s="168"/>
      <c r="P1569" s="175" t="e">
        <f t="shared" si="420"/>
        <v>#DIV/0!</v>
      </c>
      <c r="Q1569" s="259">
        <f t="shared" si="421"/>
        <v>0</v>
      </c>
      <c r="R1569" s="168">
        <f t="shared" si="422"/>
        <v>0</v>
      </c>
      <c r="S1569" s="170" t="e">
        <f t="shared" si="423"/>
        <v>#DIV/0!</v>
      </c>
      <c r="T1569" s="168"/>
      <c r="U1569" s="168"/>
      <c r="V1569" s="168"/>
      <c r="W1569" s="174">
        <v>1</v>
      </c>
      <c r="X1569" s="168"/>
    </row>
    <row r="1570" spans="2:24">
      <c r="B1570" s="658"/>
      <c r="C1570" s="443"/>
      <c r="D1570" s="205">
        <f t="shared" si="413"/>
        <v>4</v>
      </c>
      <c r="E1570" s="168"/>
      <c r="F1570" s="259"/>
      <c r="G1570" s="168"/>
      <c r="H1570" s="168"/>
      <c r="I1570" s="176" t="e">
        <f t="shared" si="417"/>
        <v>#DIV/0!</v>
      </c>
      <c r="J1570" s="168"/>
      <c r="K1570" s="176" t="e">
        <f t="shared" si="418"/>
        <v>#DIV/0!</v>
      </c>
      <c r="L1570" s="259"/>
      <c r="M1570" s="176" t="e">
        <f t="shared" si="419"/>
        <v>#DIV/0!</v>
      </c>
      <c r="N1570" s="259"/>
      <c r="O1570" s="168"/>
      <c r="P1570" s="175" t="e">
        <f t="shared" si="420"/>
        <v>#DIV/0!</v>
      </c>
      <c r="Q1570" s="259">
        <f t="shared" si="421"/>
        <v>0</v>
      </c>
      <c r="R1570" s="168">
        <f t="shared" si="422"/>
        <v>0</v>
      </c>
      <c r="S1570" s="170" t="e">
        <f t="shared" si="423"/>
        <v>#DIV/0!</v>
      </c>
      <c r="T1570" s="168"/>
      <c r="U1570" s="168"/>
      <c r="V1570" s="168"/>
      <c r="W1570" s="174">
        <v>1</v>
      </c>
      <c r="X1570" s="168"/>
    </row>
    <row r="1571" spans="2:24">
      <c r="B1571" s="658"/>
      <c r="C1571" s="443"/>
      <c r="D1571" s="205">
        <f t="shared" si="413"/>
        <v>5</v>
      </c>
      <c r="E1571" s="168"/>
      <c r="F1571" s="259"/>
      <c r="G1571" s="168"/>
      <c r="H1571" s="168"/>
      <c r="I1571" s="176" t="e">
        <f t="shared" si="417"/>
        <v>#DIV/0!</v>
      </c>
      <c r="J1571" s="168"/>
      <c r="K1571" s="176" t="e">
        <f t="shared" si="418"/>
        <v>#DIV/0!</v>
      </c>
      <c r="L1571" s="259"/>
      <c r="M1571" s="176" t="e">
        <f t="shared" si="419"/>
        <v>#DIV/0!</v>
      </c>
      <c r="N1571" s="259"/>
      <c r="O1571" s="168"/>
      <c r="P1571" s="175" t="e">
        <f t="shared" si="420"/>
        <v>#DIV/0!</v>
      </c>
      <c r="Q1571" s="259">
        <f t="shared" si="421"/>
        <v>0</v>
      </c>
      <c r="R1571" s="168">
        <f t="shared" si="422"/>
        <v>0</v>
      </c>
      <c r="S1571" s="170" t="e">
        <f t="shared" si="423"/>
        <v>#DIV/0!</v>
      </c>
      <c r="T1571" s="168"/>
      <c r="U1571" s="168"/>
      <c r="V1571" s="168"/>
      <c r="W1571" s="174">
        <v>1</v>
      </c>
      <c r="X1571" s="168"/>
    </row>
    <row r="1572" spans="2:24">
      <c r="B1572" s="658"/>
      <c r="C1572" s="443"/>
      <c r="D1572" s="205">
        <f t="shared" si="413"/>
        <v>6</v>
      </c>
      <c r="E1572" s="168"/>
      <c r="F1572" s="259"/>
      <c r="G1572" s="168"/>
      <c r="H1572" s="168"/>
      <c r="I1572" s="176" t="e">
        <f t="shared" si="417"/>
        <v>#DIV/0!</v>
      </c>
      <c r="J1572" s="168"/>
      <c r="K1572" s="176" t="e">
        <f t="shared" si="418"/>
        <v>#DIV/0!</v>
      </c>
      <c r="L1572" s="259"/>
      <c r="M1572" s="176" t="e">
        <f t="shared" si="419"/>
        <v>#DIV/0!</v>
      </c>
      <c r="N1572" s="259"/>
      <c r="O1572" s="168"/>
      <c r="P1572" s="175" t="e">
        <f t="shared" si="420"/>
        <v>#DIV/0!</v>
      </c>
      <c r="Q1572" s="259">
        <f t="shared" si="421"/>
        <v>0</v>
      </c>
      <c r="R1572" s="168">
        <f t="shared" si="422"/>
        <v>0</v>
      </c>
      <c r="S1572" s="170" t="e">
        <f t="shared" si="423"/>
        <v>#DIV/0!</v>
      </c>
      <c r="T1572" s="168"/>
      <c r="U1572" s="168"/>
      <c r="V1572" s="168"/>
      <c r="W1572" s="174">
        <v>1</v>
      </c>
      <c r="X1572" s="168"/>
    </row>
    <row r="1573" spans="2:24">
      <c r="B1573" s="658"/>
      <c r="C1573" s="443"/>
      <c r="D1573" s="205">
        <f t="shared" si="413"/>
        <v>7</v>
      </c>
      <c r="E1573" s="168"/>
      <c r="F1573" s="259"/>
      <c r="G1573" s="168"/>
      <c r="H1573" s="168"/>
      <c r="I1573" s="176" t="e">
        <f t="shared" si="417"/>
        <v>#DIV/0!</v>
      </c>
      <c r="J1573" s="168"/>
      <c r="K1573" s="176" t="e">
        <f t="shared" si="418"/>
        <v>#DIV/0!</v>
      </c>
      <c r="L1573" s="259"/>
      <c r="M1573" s="176" t="e">
        <f t="shared" si="419"/>
        <v>#DIV/0!</v>
      </c>
      <c r="N1573" s="259"/>
      <c r="O1573" s="168"/>
      <c r="P1573" s="175" t="e">
        <f t="shared" si="420"/>
        <v>#DIV/0!</v>
      </c>
      <c r="Q1573" s="259">
        <f t="shared" si="421"/>
        <v>0</v>
      </c>
      <c r="R1573" s="168">
        <f t="shared" si="422"/>
        <v>0</v>
      </c>
      <c r="S1573" s="170" t="e">
        <f t="shared" si="423"/>
        <v>#DIV/0!</v>
      </c>
      <c r="T1573" s="168"/>
      <c r="U1573" s="168"/>
      <c r="V1573" s="168"/>
      <c r="W1573" s="174">
        <v>1</v>
      </c>
      <c r="X1573" s="168"/>
    </row>
    <row r="1574" spans="2:24">
      <c r="B1574" s="658"/>
      <c r="C1574" s="443"/>
      <c r="D1574" s="205">
        <f t="shared" si="413"/>
        <v>8</v>
      </c>
      <c r="E1574" s="168"/>
      <c r="F1574" s="259"/>
      <c r="G1574" s="168"/>
      <c r="H1574" s="168"/>
      <c r="I1574" s="176" t="e">
        <f t="shared" si="417"/>
        <v>#DIV/0!</v>
      </c>
      <c r="J1574" s="168"/>
      <c r="K1574" s="176" t="e">
        <f t="shared" si="418"/>
        <v>#DIV/0!</v>
      </c>
      <c r="L1574" s="259"/>
      <c r="M1574" s="176" t="e">
        <f t="shared" si="419"/>
        <v>#DIV/0!</v>
      </c>
      <c r="N1574" s="259"/>
      <c r="O1574" s="168"/>
      <c r="P1574" s="175" t="e">
        <f t="shared" si="420"/>
        <v>#DIV/0!</v>
      </c>
      <c r="Q1574" s="259">
        <f t="shared" si="421"/>
        <v>0</v>
      </c>
      <c r="R1574" s="168">
        <f t="shared" si="422"/>
        <v>0</v>
      </c>
      <c r="S1574" s="170" t="e">
        <f t="shared" si="423"/>
        <v>#DIV/0!</v>
      </c>
      <c r="T1574" s="168"/>
      <c r="U1574" s="168"/>
      <c r="V1574" s="168"/>
      <c r="W1574" s="174">
        <v>1</v>
      </c>
      <c r="X1574" s="168"/>
    </row>
    <row r="1575" spans="2:24">
      <c r="B1575" s="658"/>
      <c r="C1575" s="443"/>
      <c r="D1575" s="205">
        <f t="shared" si="413"/>
        <v>9</v>
      </c>
      <c r="E1575" s="168"/>
      <c r="F1575" s="259"/>
      <c r="G1575" s="168"/>
      <c r="H1575" s="168"/>
      <c r="I1575" s="176" t="e">
        <f t="shared" si="417"/>
        <v>#DIV/0!</v>
      </c>
      <c r="J1575" s="168"/>
      <c r="K1575" s="176" t="e">
        <f t="shared" si="418"/>
        <v>#DIV/0!</v>
      </c>
      <c r="L1575" s="259"/>
      <c r="M1575" s="176" t="e">
        <f t="shared" si="419"/>
        <v>#DIV/0!</v>
      </c>
      <c r="N1575" s="259"/>
      <c r="O1575" s="168"/>
      <c r="P1575" s="175" t="e">
        <f t="shared" si="420"/>
        <v>#DIV/0!</v>
      </c>
      <c r="Q1575" s="259">
        <f t="shared" si="421"/>
        <v>0</v>
      </c>
      <c r="R1575" s="168">
        <f t="shared" si="422"/>
        <v>0</v>
      </c>
      <c r="S1575" s="170" t="e">
        <f t="shared" si="423"/>
        <v>#DIV/0!</v>
      </c>
      <c r="T1575" s="168"/>
      <c r="U1575" s="168"/>
      <c r="V1575" s="168"/>
      <c r="W1575" s="174">
        <v>1</v>
      </c>
      <c r="X1575" s="168"/>
    </row>
    <row r="1576" spans="2:24">
      <c r="B1576" s="658"/>
      <c r="C1576" s="443"/>
      <c r="D1576" s="205">
        <f t="shared" si="413"/>
        <v>10</v>
      </c>
      <c r="E1576" s="168"/>
      <c r="F1576" s="259"/>
      <c r="G1576" s="168"/>
      <c r="H1576" s="168"/>
      <c r="I1576" s="176" t="e">
        <f t="shared" si="417"/>
        <v>#DIV/0!</v>
      </c>
      <c r="J1576" s="168"/>
      <c r="K1576" s="176" t="e">
        <f t="shared" si="418"/>
        <v>#DIV/0!</v>
      </c>
      <c r="L1576" s="259"/>
      <c r="M1576" s="176" t="e">
        <f t="shared" si="419"/>
        <v>#DIV/0!</v>
      </c>
      <c r="N1576" s="259"/>
      <c r="O1576" s="168"/>
      <c r="P1576" s="175" t="e">
        <f t="shared" si="420"/>
        <v>#DIV/0!</v>
      </c>
      <c r="Q1576" s="259">
        <f t="shared" si="421"/>
        <v>0</v>
      </c>
      <c r="R1576" s="168">
        <f t="shared" si="422"/>
        <v>0</v>
      </c>
      <c r="S1576" s="170" t="e">
        <f t="shared" si="423"/>
        <v>#DIV/0!</v>
      </c>
      <c r="T1576" s="168"/>
      <c r="U1576" s="168"/>
      <c r="V1576" s="168"/>
      <c r="W1576" s="174">
        <v>1</v>
      </c>
      <c r="X1576" s="168"/>
    </row>
    <row r="1577" spans="2:24">
      <c r="B1577" s="657">
        <v>46027</v>
      </c>
      <c r="C1577" s="443" t="str">
        <f t="shared" ref="C1577" si="426">RIGHT(TEXT(B1577,"aaa"),1)</f>
        <v>一</v>
      </c>
      <c r="D1577" s="205">
        <f t="shared" si="413"/>
        <v>1</v>
      </c>
      <c r="E1577" s="168"/>
      <c r="F1577" s="259"/>
      <c r="G1577" s="168"/>
      <c r="H1577" s="168"/>
      <c r="I1577" s="176" t="e">
        <f t="shared" ref="I1577:I1586" si="427">H1577/G1577</f>
        <v>#DIV/0!</v>
      </c>
      <c r="J1577" s="168"/>
      <c r="K1577" s="176" t="e">
        <f t="shared" ref="K1577:K1586" si="428">J1577/G1577</f>
        <v>#DIV/0!</v>
      </c>
      <c r="L1577" s="259"/>
      <c r="M1577" s="176" t="e">
        <f t="shared" ref="M1577:M1586" si="429">(H1577+J1577)/G1577</f>
        <v>#DIV/0!</v>
      </c>
      <c r="N1577" s="259"/>
      <c r="O1577" s="168"/>
      <c r="P1577" s="175" t="e">
        <f t="shared" ref="P1577:P1586" si="430">O1577/G1577</f>
        <v>#DIV/0!</v>
      </c>
      <c r="Q1577" s="259">
        <f t="shared" ref="Q1577:Q1586" si="431">O1577*L1577</f>
        <v>0</v>
      </c>
      <c r="R1577" s="168">
        <f t="shared" ref="R1577:R1586" si="432">(H1577+J1577)-G1577-O1577</f>
        <v>0</v>
      </c>
      <c r="S1577" s="170" t="e">
        <f t="shared" ref="S1577:S1586" si="433">R1577/G1577</f>
        <v>#DIV/0!</v>
      </c>
      <c r="T1577" s="168"/>
      <c r="U1577" s="168"/>
      <c r="V1577" s="168"/>
      <c r="W1577" s="174">
        <v>1</v>
      </c>
      <c r="X1577" s="168"/>
    </row>
    <row r="1578" spans="2:24">
      <c r="B1578" s="658"/>
      <c r="C1578" s="443"/>
      <c r="D1578" s="205">
        <f t="shared" si="413"/>
        <v>2</v>
      </c>
      <c r="E1578" s="168"/>
      <c r="F1578" s="259"/>
      <c r="G1578" s="168"/>
      <c r="H1578" s="168"/>
      <c r="I1578" s="176" t="e">
        <f t="shared" si="427"/>
        <v>#DIV/0!</v>
      </c>
      <c r="J1578" s="168"/>
      <c r="K1578" s="176" t="e">
        <f t="shared" si="428"/>
        <v>#DIV/0!</v>
      </c>
      <c r="L1578" s="259"/>
      <c r="M1578" s="176" t="e">
        <f t="shared" si="429"/>
        <v>#DIV/0!</v>
      </c>
      <c r="N1578" s="259"/>
      <c r="O1578" s="168"/>
      <c r="P1578" s="175" t="e">
        <f t="shared" si="430"/>
        <v>#DIV/0!</v>
      </c>
      <c r="Q1578" s="259">
        <f t="shared" si="431"/>
        <v>0</v>
      </c>
      <c r="R1578" s="168">
        <f t="shared" si="432"/>
        <v>0</v>
      </c>
      <c r="S1578" s="170" t="e">
        <f t="shared" si="433"/>
        <v>#DIV/0!</v>
      </c>
      <c r="T1578" s="168"/>
      <c r="U1578" s="168"/>
      <c r="V1578" s="168"/>
      <c r="W1578" s="174">
        <v>1</v>
      </c>
      <c r="X1578" s="168"/>
    </row>
    <row r="1579" spans="2:24">
      <c r="B1579" s="658"/>
      <c r="C1579" s="443"/>
      <c r="D1579" s="205">
        <f t="shared" si="413"/>
        <v>3</v>
      </c>
      <c r="E1579" s="168"/>
      <c r="F1579" s="259"/>
      <c r="G1579" s="168"/>
      <c r="H1579" s="168"/>
      <c r="I1579" s="176" t="e">
        <f t="shared" si="427"/>
        <v>#DIV/0!</v>
      </c>
      <c r="J1579" s="168"/>
      <c r="K1579" s="176" t="e">
        <f t="shared" si="428"/>
        <v>#DIV/0!</v>
      </c>
      <c r="L1579" s="259"/>
      <c r="M1579" s="176" t="e">
        <f t="shared" si="429"/>
        <v>#DIV/0!</v>
      </c>
      <c r="N1579" s="259"/>
      <c r="O1579" s="168"/>
      <c r="P1579" s="175" t="e">
        <f t="shared" si="430"/>
        <v>#DIV/0!</v>
      </c>
      <c r="Q1579" s="259">
        <f t="shared" si="431"/>
        <v>0</v>
      </c>
      <c r="R1579" s="168">
        <f t="shared" si="432"/>
        <v>0</v>
      </c>
      <c r="S1579" s="170" t="e">
        <f t="shared" si="433"/>
        <v>#DIV/0!</v>
      </c>
      <c r="T1579" s="168"/>
      <c r="U1579" s="168"/>
      <c r="V1579" s="168"/>
      <c r="W1579" s="174">
        <v>1</v>
      </c>
      <c r="X1579" s="168"/>
    </row>
    <row r="1580" spans="2:24">
      <c r="B1580" s="658"/>
      <c r="C1580" s="443"/>
      <c r="D1580" s="205">
        <f t="shared" si="413"/>
        <v>4</v>
      </c>
      <c r="E1580" s="168"/>
      <c r="F1580" s="259"/>
      <c r="G1580" s="168"/>
      <c r="H1580" s="168"/>
      <c r="I1580" s="176" t="e">
        <f t="shared" si="427"/>
        <v>#DIV/0!</v>
      </c>
      <c r="J1580" s="168"/>
      <c r="K1580" s="176" t="e">
        <f t="shared" si="428"/>
        <v>#DIV/0!</v>
      </c>
      <c r="L1580" s="259"/>
      <c r="M1580" s="176" t="e">
        <f t="shared" si="429"/>
        <v>#DIV/0!</v>
      </c>
      <c r="N1580" s="259"/>
      <c r="O1580" s="168"/>
      <c r="P1580" s="175" t="e">
        <f t="shared" si="430"/>
        <v>#DIV/0!</v>
      </c>
      <c r="Q1580" s="259">
        <f t="shared" si="431"/>
        <v>0</v>
      </c>
      <c r="R1580" s="168">
        <f t="shared" si="432"/>
        <v>0</v>
      </c>
      <c r="S1580" s="170" t="e">
        <f t="shared" si="433"/>
        <v>#DIV/0!</v>
      </c>
      <c r="T1580" s="168"/>
      <c r="U1580" s="168"/>
      <c r="V1580" s="168"/>
      <c r="W1580" s="174">
        <v>1</v>
      </c>
      <c r="X1580" s="168"/>
    </row>
    <row r="1581" spans="2:24">
      <c r="B1581" s="658"/>
      <c r="C1581" s="443"/>
      <c r="D1581" s="205">
        <f t="shared" si="413"/>
        <v>5</v>
      </c>
      <c r="E1581" s="168"/>
      <c r="F1581" s="259"/>
      <c r="G1581" s="168"/>
      <c r="H1581" s="168"/>
      <c r="I1581" s="176" t="e">
        <f t="shared" si="427"/>
        <v>#DIV/0!</v>
      </c>
      <c r="J1581" s="168"/>
      <c r="K1581" s="176" t="e">
        <f t="shared" si="428"/>
        <v>#DIV/0!</v>
      </c>
      <c r="L1581" s="259"/>
      <c r="M1581" s="176" t="e">
        <f t="shared" si="429"/>
        <v>#DIV/0!</v>
      </c>
      <c r="N1581" s="259"/>
      <c r="O1581" s="168"/>
      <c r="P1581" s="175" t="e">
        <f t="shared" si="430"/>
        <v>#DIV/0!</v>
      </c>
      <c r="Q1581" s="259">
        <f t="shared" si="431"/>
        <v>0</v>
      </c>
      <c r="R1581" s="168">
        <f t="shared" si="432"/>
        <v>0</v>
      </c>
      <c r="S1581" s="170" t="e">
        <f t="shared" si="433"/>
        <v>#DIV/0!</v>
      </c>
      <c r="T1581" s="168"/>
      <c r="U1581" s="168"/>
      <c r="V1581" s="168"/>
      <c r="W1581" s="174">
        <v>1</v>
      </c>
      <c r="X1581" s="168"/>
    </row>
    <row r="1582" spans="2:24">
      <c r="B1582" s="658"/>
      <c r="C1582" s="443"/>
      <c r="D1582" s="205">
        <f t="shared" si="413"/>
        <v>6</v>
      </c>
      <c r="E1582" s="168"/>
      <c r="F1582" s="259"/>
      <c r="G1582" s="168"/>
      <c r="H1582" s="168"/>
      <c r="I1582" s="176" t="e">
        <f t="shared" si="427"/>
        <v>#DIV/0!</v>
      </c>
      <c r="J1582" s="168"/>
      <c r="K1582" s="176" t="e">
        <f t="shared" si="428"/>
        <v>#DIV/0!</v>
      </c>
      <c r="L1582" s="259"/>
      <c r="M1582" s="176" t="e">
        <f t="shared" si="429"/>
        <v>#DIV/0!</v>
      </c>
      <c r="N1582" s="259"/>
      <c r="O1582" s="168"/>
      <c r="P1582" s="175" t="e">
        <f t="shared" si="430"/>
        <v>#DIV/0!</v>
      </c>
      <c r="Q1582" s="259">
        <f t="shared" si="431"/>
        <v>0</v>
      </c>
      <c r="R1582" s="168">
        <f t="shared" si="432"/>
        <v>0</v>
      </c>
      <c r="S1582" s="170" t="e">
        <f t="shared" si="433"/>
        <v>#DIV/0!</v>
      </c>
      <c r="T1582" s="168"/>
      <c r="U1582" s="168"/>
      <c r="V1582" s="168"/>
      <c r="W1582" s="174">
        <v>1</v>
      </c>
      <c r="X1582" s="168"/>
    </row>
    <row r="1583" spans="2:24">
      <c r="B1583" s="658"/>
      <c r="C1583" s="443"/>
      <c r="D1583" s="205">
        <f t="shared" si="413"/>
        <v>7</v>
      </c>
      <c r="E1583" s="168"/>
      <c r="F1583" s="259"/>
      <c r="G1583" s="168"/>
      <c r="H1583" s="168"/>
      <c r="I1583" s="176" t="e">
        <f t="shared" si="427"/>
        <v>#DIV/0!</v>
      </c>
      <c r="J1583" s="168"/>
      <c r="K1583" s="176" t="e">
        <f t="shared" si="428"/>
        <v>#DIV/0!</v>
      </c>
      <c r="L1583" s="259"/>
      <c r="M1583" s="176" t="e">
        <f t="shared" si="429"/>
        <v>#DIV/0!</v>
      </c>
      <c r="N1583" s="259"/>
      <c r="O1583" s="168"/>
      <c r="P1583" s="175" t="e">
        <f t="shared" si="430"/>
        <v>#DIV/0!</v>
      </c>
      <c r="Q1583" s="259">
        <f t="shared" si="431"/>
        <v>0</v>
      </c>
      <c r="R1583" s="168">
        <f t="shared" si="432"/>
        <v>0</v>
      </c>
      <c r="S1583" s="170" t="e">
        <f t="shared" si="433"/>
        <v>#DIV/0!</v>
      </c>
      <c r="T1583" s="168"/>
      <c r="U1583" s="168"/>
      <c r="V1583" s="168"/>
      <c r="W1583" s="174">
        <v>1</v>
      </c>
      <c r="X1583" s="168"/>
    </row>
    <row r="1584" spans="2:24">
      <c r="B1584" s="658"/>
      <c r="C1584" s="443"/>
      <c r="D1584" s="205">
        <f t="shared" si="413"/>
        <v>8</v>
      </c>
      <c r="E1584" s="168"/>
      <c r="F1584" s="259"/>
      <c r="G1584" s="168"/>
      <c r="H1584" s="168"/>
      <c r="I1584" s="176" t="e">
        <f t="shared" si="427"/>
        <v>#DIV/0!</v>
      </c>
      <c r="J1584" s="168"/>
      <c r="K1584" s="176" t="e">
        <f t="shared" si="428"/>
        <v>#DIV/0!</v>
      </c>
      <c r="L1584" s="259"/>
      <c r="M1584" s="176" t="e">
        <f t="shared" si="429"/>
        <v>#DIV/0!</v>
      </c>
      <c r="N1584" s="259"/>
      <c r="O1584" s="168"/>
      <c r="P1584" s="175" t="e">
        <f t="shared" si="430"/>
        <v>#DIV/0!</v>
      </c>
      <c r="Q1584" s="259">
        <f t="shared" si="431"/>
        <v>0</v>
      </c>
      <c r="R1584" s="168">
        <f t="shared" si="432"/>
        <v>0</v>
      </c>
      <c r="S1584" s="170" t="e">
        <f t="shared" si="433"/>
        <v>#DIV/0!</v>
      </c>
      <c r="T1584" s="168"/>
      <c r="U1584" s="168"/>
      <c r="V1584" s="168"/>
      <c r="W1584" s="174">
        <v>1</v>
      </c>
      <c r="X1584" s="168"/>
    </row>
    <row r="1585" spans="2:24">
      <c r="B1585" s="658"/>
      <c r="C1585" s="443"/>
      <c r="D1585" s="205">
        <f t="shared" si="413"/>
        <v>9</v>
      </c>
      <c r="E1585" s="168"/>
      <c r="F1585" s="259"/>
      <c r="G1585" s="168"/>
      <c r="H1585" s="168"/>
      <c r="I1585" s="176" t="e">
        <f t="shared" si="427"/>
        <v>#DIV/0!</v>
      </c>
      <c r="J1585" s="168"/>
      <c r="K1585" s="176" t="e">
        <f t="shared" si="428"/>
        <v>#DIV/0!</v>
      </c>
      <c r="L1585" s="259"/>
      <c r="M1585" s="176" t="e">
        <f t="shared" si="429"/>
        <v>#DIV/0!</v>
      </c>
      <c r="N1585" s="259"/>
      <c r="O1585" s="168"/>
      <c r="P1585" s="175" t="e">
        <f t="shared" si="430"/>
        <v>#DIV/0!</v>
      </c>
      <c r="Q1585" s="259">
        <f t="shared" si="431"/>
        <v>0</v>
      </c>
      <c r="R1585" s="168">
        <f t="shared" si="432"/>
        <v>0</v>
      </c>
      <c r="S1585" s="170" t="e">
        <f t="shared" si="433"/>
        <v>#DIV/0!</v>
      </c>
      <c r="T1585" s="168"/>
      <c r="U1585" s="168"/>
      <c r="V1585" s="168"/>
      <c r="W1585" s="174">
        <v>1</v>
      </c>
      <c r="X1585" s="168"/>
    </row>
    <row r="1586" spans="2:24">
      <c r="B1586" s="658"/>
      <c r="C1586" s="443"/>
      <c r="D1586" s="205">
        <f t="shared" si="413"/>
        <v>10</v>
      </c>
      <c r="E1586" s="168"/>
      <c r="F1586" s="259"/>
      <c r="G1586" s="168"/>
      <c r="H1586" s="168"/>
      <c r="I1586" s="176" t="e">
        <f t="shared" si="427"/>
        <v>#DIV/0!</v>
      </c>
      <c r="J1586" s="168"/>
      <c r="K1586" s="176" t="e">
        <f t="shared" si="428"/>
        <v>#DIV/0!</v>
      </c>
      <c r="L1586" s="259"/>
      <c r="M1586" s="176" t="e">
        <f t="shared" si="429"/>
        <v>#DIV/0!</v>
      </c>
      <c r="N1586" s="259"/>
      <c r="O1586" s="168"/>
      <c r="P1586" s="175" t="e">
        <f t="shared" si="430"/>
        <v>#DIV/0!</v>
      </c>
      <c r="Q1586" s="259">
        <f t="shared" si="431"/>
        <v>0</v>
      </c>
      <c r="R1586" s="168">
        <f t="shared" si="432"/>
        <v>0</v>
      </c>
      <c r="S1586" s="170" t="e">
        <f t="shared" si="433"/>
        <v>#DIV/0!</v>
      </c>
      <c r="T1586" s="168"/>
      <c r="U1586" s="168"/>
      <c r="V1586" s="168"/>
      <c r="W1586" s="174">
        <v>1</v>
      </c>
      <c r="X1586" s="168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0000000}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766</v>
      </c>
      <c r="D2" s="5" t="s">
        <v>767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768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769</v>
      </c>
      <c r="H6" s="11">
        <v>110</v>
      </c>
      <c r="I6" s="11">
        <v>100</v>
      </c>
      <c r="J6" s="11">
        <v>90</v>
      </c>
      <c r="K6" s="12"/>
      <c r="L6" s="62" t="s">
        <v>770</v>
      </c>
      <c r="M6" s="49" t="s">
        <v>771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771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772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773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773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774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775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775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776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777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777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778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779</v>
      </c>
      <c r="N10" s="9" t="s">
        <v>59</v>
      </c>
      <c r="O10" s="13" t="str">
        <f t="shared" si="2"/>
        <v/>
      </c>
      <c r="P10" s="4" t="s">
        <v>780</v>
      </c>
      <c r="Q10" s="13" t="str">
        <f t="shared" si="3"/>
        <v/>
      </c>
      <c r="S10" s="49" t="s">
        <v>779</v>
      </c>
      <c r="T10" s="9" t="s">
        <v>59</v>
      </c>
      <c r="U10" s="13" t="str">
        <f t="shared" si="4"/>
        <v/>
      </c>
      <c r="V10" s="4" t="s">
        <v>780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781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782</v>
      </c>
      <c r="N11" s="9" t="s">
        <v>59</v>
      </c>
      <c r="O11" s="13" t="str">
        <f t="shared" si="2"/>
        <v/>
      </c>
      <c r="P11" s="4" t="s">
        <v>780</v>
      </c>
      <c r="Q11" s="13" t="str">
        <f t="shared" si="3"/>
        <v/>
      </c>
      <c r="S11" s="49" t="s">
        <v>782</v>
      </c>
      <c r="T11" s="9" t="s">
        <v>59</v>
      </c>
      <c r="U11" s="13" t="str">
        <f t="shared" si="4"/>
        <v/>
      </c>
      <c r="V11" s="4" t="s">
        <v>780</v>
      </c>
      <c r="W11" s="13" t="str">
        <f t="shared" si="5"/>
        <v/>
      </c>
    </row>
    <row r="12" spans="1:23" ht="15.75" customHeight="1">
      <c r="M12" s="49" t="s">
        <v>783</v>
      </c>
      <c r="N12" s="9" t="s">
        <v>59</v>
      </c>
      <c r="O12" s="13" t="str">
        <f t="shared" si="2"/>
        <v/>
      </c>
      <c r="P12" s="4" t="s">
        <v>780</v>
      </c>
      <c r="Q12" s="13" t="str">
        <f t="shared" si="3"/>
        <v/>
      </c>
      <c r="S12" s="49" t="s">
        <v>783</v>
      </c>
      <c r="T12" s="9" t="s">
        <v>59</v>
      </c>
      <c r="U12" s="13" t="str">
        <f t="shared" si="4"/>
        <v/>
      </c>
      <c r="V12" s="4" t="s">
        <v>780</v>
      </c>
      <c r="W12" s="13" t="str">
        <f t="shared" si="5"/>
        <v/>
      </c>
    </row>
    <row r="13" spans="1:23" ht="15.75" customHeight="1">
      <c r="A13" s="60" t="s">
        <v>784</v>
      </c>
      <c r="B13" s="67"/>
      <c r="C13" s="67"/>
      <c r="D13" s="67"/>
      <c r="E13" s="67"/>
      <c r="F13" s="67"/>
      <c r="M13" s="49" t="s">
        <v>785</v>
      </c>
      <c r="N13" s="9" t="s">
        <v>59</v>
      </c>
      <c r="O13" s="13" t="str">
        <f t="shared" si="2"/>
        <v/>
      </c>
      <c r="P13" s="4" t="s">
        <v>780</v>
      </c>
      <c r="Q13" s="13" t="str">
        <f t="shared" si="3"/>
        <v/>
      </c>
      <c r="S13" s="49" t="s">
        <v>785</v>
      </c>
      <c r="T13" s="9" t="s">
        <v>59</v>
      </c>
      <c r="U13" s="13" t="str">
        <f t="shared" si="4"/>
        <v/>
      </c>
      <c r="V13" s="4" t="s">
        <v>780</v>
      </c>
      <c r="W13" s="13" t="str">
        <f t="shared" si="5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771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779</v>
      </c>
      <c r="H15" s="4"/>
      <c r="I15" s="4"/>
      <c r="J15" s="16">
        <f t="shared" ref="J15:J18" si="12">H15-I15</f>
        <v>0</v>
      </c>
      <c r="K15" s="17"/>
      <c r="M15" s="60" t="s">
        <v>786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773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782</v>
      </c>
      <c r="H16" s="4"/>
      <c r="I16" s="4"/>
      <c r="J16" s="16">
        <f t="shared" si="12"/>
        <v>0</v>
      </c>
      <c r="K16" s="17"/>
      <c r="M16" s="18"/>
      <c r="N16" s="46" t="s">
        <v>292</v>
      </c>
      <c r="O16" s="19"/>
      <c r="P16" s="58" t="s">
        <v>460</v>
      </c>
      <c r="Q16" s="19"/>
      <c r="R16" s="51" t="s">
        <v>787</v>
      </c>
      <c r="S16" s="19"/>
    </row>
    <row r="17" spans="1:27" ht="15.75" customHeight="1">
      <c r="A17" s="49" t="s">
        <v>775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783</v>
      </c>
      <c r="H17" s="4"/>
      <c r="I17" s="4"/>
      <c r="J17" s="16">
        <f t="shared" si="12"/>
        <v>0</v>
      </c>
      <c r="K17" s="17"/>
      <c r="M17" s="20"/>
      <c r="N17" s="21" t="s">
        <v>297</v>
      </c>
      <c r="O17" s="50" t="s">
        <v>36</v>
      </c>
      <c r="P17" s="8" t="s">
        <v>297</v>
      </c>
      <c r="Q17" s="50" t="s">
        <v>36</v>
      </c>
      <c r="R17" s="8" t="s">
        <v>297</v>
      </c>
      <c r="S17" s="50" t="s">
        <v>36</v>
      </c>
    </row>
    <row r="18" spans="1:27" ht="15.75" customHeight="1">
      <c r="A18" s="49" t="s">
        <v>777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785</v>
      </c>
      <c r="H18" s="4"/>
      <c r="I18" s="4"/>
      <c r="J18" s="16">
        <f t="shared" si="12"/>
        <v>0</v>
      </c>
      <c r="K18" s="17"/>
      <c r="M18" s="49" t="s">
        <v>774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776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788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240</v>
      </c>
      <c r="C21" s="688" t="s">
        <v>241</v>
      </c>
      <c r="D21" s="671"/>
      <c r="E21" s="664"/>
      <c r="F21" s="49" t="s">
        <v>242</v>
      </c>
      <c r="G21" s="49" t="s">
        <v>789</v>
      </c>
      <c r="H21" s="49" t="s">
        <v>790</v>
      </c>
      <c r="I21" s="8" t="s">
        <v>791</v>
      </c>
      <c r="J21" s="680" t="s">
        <v>246</v>
      </c>
      <c r="K21" s="664"/>
      <c r="M21" s="60" t="s">
        <v>792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771</v>
      </c>
      <c r="B22" s="6">
        <v>1</v>
      </c>
      <c r="C22" s="663" t="s">
        <v>793</v>
      </c>
      <c r="D22" s="671"/>
      <c r="E22" s="664"/>
      <c r="F22" s="4">
        <v>3</v>
      </c>
      <c r="G22" s="4">
        <v>3000</v>
      </c>
      <c r="H22" s="4">
        <v>1000</v>
      </c>
      <c r="I22" s="4">
        <v>10</v>
      </c>
      <c r="J22" s="670" t="s">
        <v>794</v>
      </c>
      <c r="K22" s="664"/>
      <c r="M22" s="52" t="s">
        <v>774</v>
      </c>
      <c r="N22" s="57" t="s">
        <v>240</v>
      </c>
      <c r="O22" s="676" t="s">
        <v>241</v>
      </c>
      <c r="P22" s="671"/>
      <c r="Q22" s="664"/>
      <c r="R22" s="682" t="s">
        <v>333</v>
      </c>
      <c r="S22" s="671"/>
      <c r="T22" s="664"/>
      <c r="U22" s="57" t="s">
        <v>334</v>
      </c>
      <c r="V22" s="57" t="s">
        <v>23</v>
      </c>
      <c r="W22" s="57" t="s">
        <v>335</v>
      </c>
      <c r="X22" s="8" t="s">
        <v>297</v>
      </c>
      <c r="Y22" s="8" t="s">
        <v>791</v>
      </c>
      <c r="Z22" s="680" t="s">
        <v>246</v>
      </c>
      <c r="AA22" s="664"/>
    </row>
    <row r="23" spans="1:27" ht="15.75" customHeight="1">
      <c r="A23" s="23"/>
      <c r="B23" s="6">
        <v>2</v>
      </c>
      <c r="C23" s="685"/>
      <c r="D23" s="671"/>
      <c r="E23" s="664"/>
      <c r="F23" s="4"/>
      <c r="G23" s="4"/>
      <c r="H23" s="4"/>
      <c r="I23" s="4"/>
      <c r="J23" s="685"/>
      <c r="K23" s="664"/>
      <c r="M23" s="56" t="s">
        <v>460</v>
      </c>
      <c r="N23" s="24">
        <v>1</v>
      </c>
      <c r="O23" s="670" t="s">
        <v>795</v>
      </c>
      <c r="P23" s="671"/>
      <c r="Q23" s="664"/>
      <c r="R23" s="670" t="s">
        <v>796</v>
      </c>
      <c r="S23" s="671"/>
      <c r="T23" s="664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70" t="s">
        <v>797</v>
      </c>
      <c r="AA23" s="664"/>
    </row>
    <row r="24" spans="1:27" ht="15.75" customHeight="1">
      <c r="A24" s="23"/>
      <c r="B24" s="6">
        <v>3</v>
      </c>
      <c r="C24" s="685"/>
      <c r="D24" s="671"/>
      <c r="E24" s="664"/>
      <c r="F24" s="4"/>
      <c r="G24" s="4"/>
      <c r="H24" s="4"/>
      <c r="I24" s="4"/>
      <c r="J24" s="685"/>
      <c r="K24" s="664"/>
      <c r="M24" s="25"/>
      <c r="N24" s="24">
        <v>2</v>
      </c>
      <c r="O24" s="663"/>
      <c r="P24" s="671"/>
      <c r="Q24" s="664"/>
      <c r="R24" s="663"/>
      <c r="S24" s="671"/>
      <c r="T24" s="664"/>
      <c r="U24" s="4"/>
      <c r="V24" s="14"/>
      <c r="W24" s="4"/>
      <c r="X24" s="16">
        <f t="shared" si="16"/>
        <v>0</v>
      </c>
      <c r="Y24" s="4"/>
      <c r="Z24" s="663"/>
      <c r="AA24" s="664"/>
    </row>
    <row r="25" spans="1:27" ht="15.75" customHeight="1">
      <c r="A25" s="23"/>
      <c r="B25" s="6">
        <v>4</v>
      </c>
      <c r="C25" s="685"/>
      <c r="D25" s="671"/>
      <c r="E25" s="664"/>
      <c r="F25" s="4"/>
      <c r="G25" s="4"/>
      <c r="H25" s="4"/>
      <c r="I25" s="4"/>
      <c r="J25" s="685"/>
      <c r="K25" s="664"/>
      <c r="M25" s="25"/>
      <c r="N25" s="24">
        <v>3</v>
      </c>
      <c r="O25" s="663"/>
      <c r="P25" s="671"/>
      <c r="Q25" s="664"/>
      <c r="R25" s="663"/>
      <c r="S25" s="671"/>
      <c r="T25" s="664"/>
      <c r="U25" s="4"/>
      <c r="V25" s="14"/>
      <c r="W25" s="4"/>
      <c r="X25" s="16">
        <f t="shared" si="16"/>
        <v>0</v>
      </c>
      <c r="Y25" s="4"/>
      <c r="Z25" s="663"/>
      <c r="AA25" s="664"/>
    </row>
    <row r="26" spans="1:27" ht="15.75" customHeight="1">
      <c r="A26" s="23"/>
      <c r="B26" s="26">
        <v>5</v>
      </c>
      <c r="C26" s="689"/>
      <c r="D26" s="672"/>
      <c r="E26" s="666"/>
      <c r="F26" s="27"/>
      <c r="G26" s="27"/>
      <c r="H26" s="27"/>
      <c r="I26" s="27"/>
      <c r="J26" s="689"/>
      <c r="K26" s="666"/>
      <c r="M26" s="25"/>
      <c r="N26" s="24">
        <v>4</v>
      </c>
      <c r="O26" s="663"/>
      <c r="P26" s="671"/>
      <c r="Q26" s="664"/>
      <c r="R26" s="663"/>
      <c r="S26" s="671"/>
      <c r="T26" s="664"/>
      <c r="U26" s="4"/>
      <c r="V26" s="14"/>
      <c r="W26" s="4"/>
      <c r="X26" s="16">
        <f t="shared" si="16"/>
        <v>0</v>
      </c>
      <c r="Y26" s="4"/>
      <c r="Z26" s="663"/>
      <c r="AA26" s="664"/>
    </row>
    <row r="27" spans="1:27" ht="15.75" customHeight="1">
      <c r="A27" s="23"/>
      <c r="B27" s="69" t="s">
        <v>798</v>
      </c>
      <c r="C27" s="673" t="s">
        <v>799</v>
      </c>
      <c r="D27" s="674"/>
      <c r="E27" s="675"/>
      <c r="F27" s="28">
        <v>4</v>
      </c>
      <c r="G27" s="28">
        <v>2800</v>
      </c>
      <c r="H27" s="28">
        <v>700</v>
      </c>
      <c r="I27" s="28" t="s">
        <v>800</v>
      </c>
      <c r="J27" s="673" t="s">
        <v>801</v>
      </c>
      <c r="K27" s="675"/>
      <c r="M27" s="25"/>
      <c r="N27" s="29">
        <v>5</v>
      </c>
      <c r="O27" s="665"/>
      <c r="P27" s="672"/>
      <c r="Q27" s="666"/>
      <c r="R27" s="665"/>
      <c r="S27" s="672"/>
      <c r="T27" s="666"/>
      <c r="U27" s="27"/>
      <c r="V27" s="30"/>
      <c r="W27" s="27"/>
      <c r="X27" s="31">
        <f t="shared" si="16"/>
        <v>0</v>
      </c>
      <c r="Y27" s="4"/>
      <c r="Z27" s="665"/>
      <c r="AA27" s="666"/>
    </row>
    <row r="28" spans="1:27" ht="15.75" customHeight="1">
      <c r="A28" s="23"/>
      <c r="B28" s="70" t="s">
        <v>802</v>
      </c>
      <c r="C28" s="685"/>
      <c r="D28" s="671"/>
      <c r="E28" s="664"/>
      <c r="F28" s="4"/>
      <c r="G28" s="4"/>
      <c r="H28" s="4"/>
      <c r="I28" s="4"/>
      <c r="J28" s="685"/>
      <c r="K28" s="664"/>
      <c r="M28" s="32"/>
      <c r="N28" s="55"/>
      <c r="O28" s="667"/>
      <c r="P28" s="671"/>
      <c r="Q28" s="671"/>
      <c r="R28" s="667"/>
      <c r="S28" s="671"/>
      <c r="T28" s="671"/>
      <c r="U28" s="59" t="s">
        <v>337</v>
      </c>
      <c r="V28" s="33">
        <f>X28/N18</f>
        <v>8.3333333333333329E-2</v>
      </c>
      <c r="W28" s="59" t="s">
        <v>338</v>
      </c>
      <c r="X28" s="34">
        <f>SUM(X23:X27)</f>
        <v>100</v>
      </c>
      <c r="Y28" s="45"/>
      <c r="Z28" s="667"/>
      <c r="AA28" s="664"/>
    </row>
    <row r="29" spans="1:27" ht="15.75" customHeight="1">
      <c r="A29" s="23"/>
      <c r="B29" s="70" t="s">
        <v>803</v>
      </c>
      <c r="C29" s="685"/>
      <c r="D29" s="671"/>
      <c r="E29" s="664"/>
      <c r="F29" s="4"/>
      <c r="G29" s="4"/>
      <c r="H29" s="4"/>
      <c r="I29" s="4"/>
      <c r="J29" s="685"/>
      <c r="K29" s="664"/>
      <c r="M29" s="56" t="s">
        <v>787</v>
      </c>
      <c r="N29" s="24">
        <v>1</v>
      </c>
      <c r="O29" s="686" t="s">
        <v>804</v>
      </c>
      <c r="P29" s="687"/>
      <c r="Q29" s="669"/>
      <c r="R29" s="668" t="s">
        <v>805</v>
      </c>
      <c r="S29" s="687"/>
      <c r="T29" s="66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68" t="s">
        <v>806</v>
      </c>
      <c r="AA29" s="669"/>
    </row>
    <row r="30" spans="1:27" ht="15.75" customHeight="1">
      <c r="A30" s="23"/>
      <c r="B30" s="70" t="s">
        <v>807</v>
      </c>
      <c r="C30" s="685"/>
      <c r="D30" s="671"/>
      <c r="E30" s="664"/>
      <c r="F30" s="4"/>
      <c r="G30" s="4"/>
      <c r="H30" s="4"/>
      <c r="I30" s="4"/>
      <c r="J30" s="685"/>
      <c r="K30" s="664"/>
      <c r="M30" s="25"/>
      <c r="N30" s="24">
        <v>2</v>
      </c>
      <c r="O30" s="663"/>
      <c r="P30" s="671"/>
      <c r="Q30" s="664"/>
      <c r="R30" s="663"/>
      <c r="S30" s="671"/>
      <c r="T30" s="664"/>
      <c r="U30" s="4"/>
      <c r="V30" s="14"/>
      <c r="W30" s="4"/>
      <c r="X30" s="16">
        <f t="shared" si="17"/>
        <v>0</v>
      </c>
      <c r="Y30" s="4"/>
      <c r="Z30" s="663"/>
      <c r="AA30" s="664"/>
    </row>
    <row r="31" spans="1:27" ht="15.75" customHeight="1">
      <c r="A31" s="20"/>
      <c r="B31" s="70" t="s">
        <v>808</v>
      </c>
      <c r="C31" s="685"/>
      <c r="D31" s="671"/>
      <c r="E31" s="664"/>
      <c r="F31" s="4"/>
      <c r="G31" s="4"/>
      <c r="H31" s="4"/>
      <c r="I31" s="4"/>
      <c r="J31" s="685"/>
      <c r="K31" s="664"/>
      <c r="M31" s="25"/>
      <c r="N31" s="24">
        <v>3</v>
      </c>
      <c r="O31" s="663"/>
      <c r="P31" s="671"/>
      <c r="Q31" s="664"/>
      <c r="R31" s="663"/>
      <c r="S31" s="671"/>
      <c r="T31" s="664"/>
      <c r="U31" s="4"/>
      <c r="V31" s="14"/>
      <c r="W31" s="4"/>
      <c r="X31" s="16">
        <f t="shared" si="17"/>
        <v>0</v>
      </c>
      <c r="Y31" s="4"/>
      <c r="Z31" s="663"/>
      <c r="AA31" s="664"/>
    </row>
    <row r="32" spans="1:27" ht="15.75" customHeight="1">
      <c r="A32" s="67"/>
      <c r="M32" s="25"/>
      <c r="N32" s="24">
        <v>4</v>
      </c>
      <c r="O32" s="663"/>
      <c r="P32" s="671"/>
      <c r="Q32" s="664"/>
      <c r="R32" s="663"/>
      <c r="S32" s="671"/>
      <c r="T32" s="664"/>
      <c r="U32" s="4"/>
      <c r="V32" s="14"/>
      <c r="W32" s="4"/>
      <c r="X32" s="16">
        <f t="shared" si="17"/>
        <v>0</v>
      </c>
      <c r="Y32" s="4"/>
      <c r="Z32" s="663"/>
      <c r="AA32" s="664"/>
    </row>
    <row r="33" spans="1:27" ht="15.75" customHeight="1">
      <c r="A33" s="18"/>
      <c r="B33" s="49" t="s">
        <v>240</v>
      </c>
      <c r="C33" s="688" t="s">
        <v>241</v>
      </c>
      <c r="D33" s="671"/>
      <c r="E33" s="664"/>
      <c r="F33" s="49" t="s">
        <v>242</v>
      </c>
      <c r="G33" s="49" t="s">
        <v>789</v>
      </c>
      <c r="H33" s="49" t="s">
        <v>790</v>
      </c>
      <c r="I33" s="8" t="s">
        <v>791</v>
      </c>
      <c r="J33" s="680" t="s">
        <v>246</v>
      </c>
      <c r="K33" s="664"/>
      <c r="M33" s="25"/>
      <c r="N33" s="29">
        <v>5</v>
      </c>
      <c r="O33" s="663"/>
      <c r="P33" s="671"/>
      <c r="Q33" s="664"/>
      <c r="R33" s="663"/>
      <c r="S33" s="671"/>
      <c r="T33" s="664"/>
      <c r="U33" s="27"/>
      <c r="V33" s="30"/>
      <c r="W33" s="27"/>
      <c r="X33" s="31">
        <f t="shared" si="17"/>
        <v>0</v>
      </c>
      <c r="Y33" s="4"/>
      <c r="Z33" s="663"/>
      <c r="AA33" s="664"/>
    </row>
    <row r="34" spans="1:27" ht="15.75" customHeight="1">
      <c r="A34" s="52" t="s">
        <v>773</v>
      </c>
      <c r="B34" s="6">
        <v>1</v>
      </c>
      <c r="C34" s="670" t="s">
        <v>809</v>
      </c>
      <c r="D34" s="671"/>
      <c r="E34" s="664"/>
      <c r="F34" s="4">
        <v>3</v>
      </c>
      <c r="G34" s="4">
        <v>2500</v>
      </c>
      <c r="H34" s="4">
        <v>833.33</v>
      </c>
      <c r="I34" s="4">
        <v>20</v>
      </c>
      <c r="J34" s="670" t="s">
        <v>810</v>
      </c>
      <c r="K34" s="664"/>
      <c r="M34" s="68"/>
      <c r="N34" s="45"/>
      <c r="O34" s="667"/>
      <c r="P34" s="671"/>
      <c r="Q34" s="671"/>
      <c r="R34" s="667"/>
      <c r="S34" s="671"/>
      <c r="T34" s="671"/>
      <c r="U34" s="59" t="s">
        <v>337</v>
      </c>
      <c r="V34" s="33">
        <f>X34/N18</f>
        <v>0.23125000000000001</v>
      </c>
      <c r="W34" s="59" t="s">
        <v>338</v>
      </c>
      <c r="X34" s="34">
        <f>SUM(X29:X33)</f>
        <v>277.5</v>
      </c>
      <c r="Y34" s="45"/>
      <c r="Z34" s="667"/>
      <c r="AA34" s="664"/>
    </row>
    <row r="35" spans="1:27" ht="15.75" customHeight="1">
      <c r="A35" s="23"/>
      <c r="B35" s="6">
        <v>2</v>
      </c>
      <c r="C35" s="663"/>
      <c r="D35" s="671"/>
      <c r="E35" s="664"/>
      <c r="F35" s="4"/>
      <c r="G35" s="4"/>
      <c r="H35" s="4"/>
      <c r="I35" s="4"/>
      <c r="J35" s="663"/>
      <c r="K35" s="664"/>
      <c r="M35" s="1"/>
      <c r="N35" s="1"/>
      <c r="O35" s="678"/>
      <c r="P35" s="679"/>
      <c r="Q35" s="679"/>
      <c r="R35" s="678"/>
      <c r="S35" s="679"/>
      <c r="T35" s="679"/>
      <c r="U35" s="1"/>
      <c r="V35" s="38"/>
      <c r="W35" s="1"/>
      <c r="X35" s="1"/>
      <c r="Y35" s="678"/>
      <c r="Z35" s="679"/>
      <c r="AA35" s="679"/>
    </row>
    <row r="36" spans="1:27" ht="15.75" customHeight="1">
      <c r="A36" s="23"/>
      <c r="B36" s="6">
        <v>3</v>
      </c>
      <c r="C36" s="663"/>
      <c r="D36" s="671"/>
      <c r="E36" s="664"/>
      <c r="F36" s="4"/>
      <c r="G36" s="4"/>
      <c r="H36" s="4"/>
      <c r="I36" s="4"/>
      <c r="J36" s="663"/>
      <c r="K36" s="664"/>
      <c r="M36" s="52" t="s">
        <v>776</v>
      </c>
      <c r="N36" s="57" t="s">
        <v>240</v>
      </c>
      <c r="O36" s="676" t="s">
        <v>241</v>
      </c>
      <c r="P36" s="667"/>
      <c r="Q36" s="677"/>
      <c r="R36" s="682" t="s">
        <v>333</v>
      </c>
      <c r="S36" s="683"/>
      <c r="T36" s="684"/>
      <c r="U36" s="57" t="s">
        <v>334</v>
      </c>
      <c r="V36" s="57" t="s">
        <v>23</v>
      </c>
      <c r="W36" s="57" t="s">
        <v>335</v>
      </c>
      <c r="X36" s="8" t="s">
        <v>297</v>
      </c>
      <c r="Y36" s="8" t="s">
        <v>791</v>
      </c>
      <c r="Z36" s="680" t="s">
        <v>246</v>
      </c>
      <c r="AA36" s="681"/>
    </row>
    <row r="37" spans="1:27" ht="15.75" customHeight="1">
      <c r="A37" s="23"/>
      <c r="B37" s="6">
        <v>4</v>
      </c>
      <c r="C37" s="663"/>
      <c r="D37" s="671"/>
      <c r="E37" s="664"/>
      <c r="F37" s="4"/>
      <c r="G37" s="4"/>
      <c r="H37" s="4"/>
      <c r="I37" s="4"/>
      <c r="J37" s="663"/>
      <c r="K37" s="664"/>
      <c r="M37" s="56" t="s">
        <v>460</v>
      </c>
      <c r="N37" s="24">
        <v>1</v>
      </c>
      <c r="O37" s="670" t="s">
        <v>811</v>
      </c>
      <c r="P37" s="671"/>
      <c r="Q37" s="664"/>
      <c r="R37" s="670" t="s">
        <v>812</v>
      </c>
      <c r="S37" s="671"/>
      <c r="T37" s="664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70" t="s">
        <v>813</v>
      </c>
      <c r="AA37" s="664"/>
    </row>
    <row r="38" spans="1:27" ht="15.75" customHeight="1">
      <c r="A38" s="23"/>
      <c r="B38" s="26">
        <v>5</v>
      </c>
      <c r="C38" s="665"/>
      <c r="D38" s="672"/>
      <c r="E38" s="666"/>
      <c r="F38" s="27"/>
      <c r="G38" s="27"/>
      <c r="H38" s="27"/>
      <c r="I38" s="27"/>
      <c r="J38" s="665"/>
      <c r="K38" s="666"/>
      <c r="M38" s="25"/>
      <c r="N38" s="24">
        <v>2</v>
      </c>
      <c r="O38" s="663"/>
      <c r="P38" s="671"/>
      <c r="Q38" s="664"/>
      <c r="R38" s="663"/>
      <c r="S38" s="671"/>
      <c r="T38" s="664"/>
      <c r="U38" s="4"/>
      <c r="V38" s="14"/>
      <c r="W38" s="4"/>
      <c r="X38" s="16">
        <f t="shared" si="18"/>
        <v>0</v>
      </c>
      <c r="Y38" s="4"/>
      <c r="Z38" s="663"/>
      <c r="AA38" s="664"/>
    </row>
    <row r="39" spans="1:27" ht="14.1">
      <c r="A39" s="23"/>
      <c r="B39" s="69" t="s">
        <v>798</v>
      </c>
      <c r="C39" s="673" t="s">
        <v>814</v>
      </c>
      <c r="D39" s="674"/>
      <c r="E39" s="675"/>
      <c r="F39" s="28">
        <v>7</v>
      </c>
      <c r="G39" s="28">
        <v>2200</v>
      </c>
      <c r="H39" s="28">
        <v>314.29000000000002</v>
      </c>
      <c r="I39" s="28">
        <v>-15</v>
      </c>
      <c r="J39" s="673" t="s">
        <v>815</v>
      </c>
      <c r="K39" s="675"/>
      <c r="M39" s="25"/>
      <c r="N39" s="24">
        <v>3</v>
      </c>
      <c r="O39" s="663"/>
      <c r="P39" s="671"/>
      <c r="Q39" s="664"/>
      <c r="R39" s="663"/>
      <c r="S39" s="671"/>
      <c r="T39" s="664"/>
      <c r="U39" s="4"/>
      <c r="V39" s="14"/>
      <c r="W39" s="4"/>
      <c r="X39" s="16">
        <f t="shared" si="18"/>
        <v>0</v>
      </c>
      <c r="Y39" s="4"/>
      <c r="Z39" s="663"/>
      <c r="AA39" s="664"/>
    </row>
    <row r="40" spans="1:27" ht="14.1">
      <c r="A40" s="23"/>
      <c r="B40" s="70" t="s">
        <v>802</v>
      </c>
      <c r="C40" s="663"/>
      <c r="D40" s="671"/>
      <c r="E40" s="664"/>
      <c r="F40" s="4"/>
      <c r="G40" s="4"/>
      <c r="H40" s="4"/>
      <c r="I40" s="4"/>
      <c r="J40" s="663"/>
      <c r="K40" s="664"/>
      <c r="M40" s="25"/>
      <c r="N40" s="24">
        <v>4</v>
      </c>
      <c r="O40" s="663"/>
      <c r="P40" s="671"/>
      <c r="Q40" s="664"/>
      <c r="R40" s="663"/>
      <c r="S40" s="671"/>
      <c r="T40" s="664"/>
      <c r="U40" s="4"/>
      <c r="V40" s="14"/>
      <c r="W40" s="4"/>
      <c r="X40" s="16">
        <f t="shared" si="18"/>
        <v>0</v>
      </c>
      <c r="Y40" s="4"/>
      <c r="Z40" s="663"/>
      <c r="AA40" s="664"/>
    </row>
    <row r="41" spans="1:27" ht="14.1">
      <c r="A41" s="23"/>
      <c r="B41" s="70" t="s">
        <v>803</v>
      </c>
      <c r="C41" s="663"/>
      <c r="D41" s="671"/>
      <c r="E41" s="664"/>
      <c r="F41" s="4"/>
      <c r="G41" s="4"/>
      <c r="H41" s="4"/>
      <c r="I41" s="4"/>
      <c r="J41" s="663"/>
      <c r="K41" s="664"/>
      <c r="M41" s="25"/>
      <c r="N41" s="29">
        <v>5</v>
      </c>
      <c r="O41" s="665"/>
      <c r="P41" s="672"/>
      <c r="Q41" s="666"/>
      <c r="R41" s="665"/>
      <c r="S41" s="672"/>
      <c r="T41" s="666"/>
      <c r="U41" s="27"/>
      <c r="V41" s="30"/>
      <c r="W41" s="27"/>
      <c r="X41" s="31">
        <f t="shared" si="18"/>
        <v>0</v>
      </c>
      <c r="Y41" s="4"/>
      <c r="Z41" s="663"/>
      <c r="AA41" s="664"/>
    </row>
    <row r="42" spans="1:27" ht="14.1">
      <c r="A42" s="23"/>
      <c r="B42" s="70" t="s">
        <v>807</v>
      </c>
      <c r="C42" s="663"/>
      <c r="D42" s="671"/>
      <c r="E42" s="664"/>
      <c r="F42" s="4"/>
      <c r="G42" s="4"/>
      <c r="H42" s="4"/>
      <c r="I42" s="4"/>
      <c r="J42" s="663"/>
      <c r="K42" s="664"/>
      <c r="M42" s="32"/>
      <c r="N42" s="54"/>
      <c r="O42" s="667"/>
      <c r="P42" s="671"/>
      <c r="Q42" s="671"/>
      <c r="R42" s="667"/>
      <c r="S42" s="671"/>
      <c r="T42" s="671"/>
      <c r="U42" s="59" t="s">
        <v>337</v>
      </c>
      <c r="V42" s="33">
        <f>X42/N19</f>
        <v>5.5555555555555552E-2</v>
      </c>
      <c r="W42" s="59" t="s">
        <v>338</v>
      </c>
      <c r="X42" s="34">
        <f>SUM(X37:X41)</f>
        <v>250</v>
      </c>
      <c r="Y42" s="45"/>
      <c r="Z42" s="667"/>
      <c r="AA42" s="664"/>
    </row>
    <row r="43" spans="1:27" ht="14.1">
      <c r="A43" s="20"/>
      <c r="B43" s="70" t="s">
        <v>808</v>
      </c>
      <c r="C43" s="663"/>
      <c r="D43" s="671"/>
      <c r="E43" s="664"/>
      <c r="F43" s="4"/>
      <c r="G43" s="4"/>
      <c r="H43" s="4"/>
      <c r="I43" s="4"/>
      <c r="J43" s="663"/>
      <c r="K43" s="664"/>
      <c r="M43" s="56" t="s">
        <v>787</v>
      </c>
      <c r="N43" s="24">
        <v>1</v>
      </c>
      <c r="O43" s="670" t="s">
        <v>811</v>
      </c>
      <c r="P43" s="671"/>
      <c r="Q43" s="664"/>
      <c r="R43" s="668" t="s">
        <v>816</v>
      </c>
      <c r="S43" s="687"/>
      <c r="T43" s="66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70" t="s">
        <v>817</v>
      </c>
      <c r="AA43" s="664"/>
    </row>
    <row r="44" spans="1:27" ht="14.1">
      <c r="A44" s="67"/>
      <c r="M44" s="25"/>
      <c r="N44" s="24">
        <v>2</v>
      </c>
      <c r="O44" s="663"/>
      <c r="P44" s="671"/>
      <c r="Q44" s="664"/>
      <c r="R44" s="663"/>
      <c r="S44" s="671"/>
      <c r="T44" s="664"/>
      <c r="U44" s="4"/>
      <c r="V44" s="14"/>
      <c r="W44" s="4"/>
      <c r="X44" s="37">
        <f t="shared" si="19"/>
        <v>0</v>
      </c>
      <c r="Y44" s="4"/>
      <c r="Z44" s="663"/>
      <c r="AA44" s="664"/>
    </row>
    <row r="45" spans="1:27" ht="14.1">
      <c r="A45" s="18"/>
      <c r="B45" s="49" t="s">
        <v>240</v>
      </c>
      <c r="C45" s="688" t="s">
        <v>241</v>
      </c>
      <c r="D45" s="671"/>
      <c r="E45" s="664"/>
      <c r="F45" s="49" t="s">
        <v>242</v>
      </c>
      <c r="G45" s="49" t="s">
        <v>789</v>
      </c>
      <c r="H45" s="49" t="s">
        <v>790</v>
      </c>
      <c r="I45" s="8" t="s">
        <v>791</v>
      </c>
      <c r="J45" s="680" t="s">
        <v>246</v>
      </c>
      <c r="K45" s="664"/>
      <c r="M45" s="25"/>
      <c r="N45" s="24">
        <v>3</v>
      </c>
      <c r="O45" s="663"/>
      <c r="P45" s="671"/>
      <c r="Q45" s="664"/>
      <c r="R45" s="663"/>
      <c r="S45" s="671"/>
      <c r="T45" s="664"/>
      <c r="U45" s="4"/>
      <c r="V45" s="14"/>
      <c r="W45" s="4"/>
      <c r="X45" s="37">
        <f t="shared" si="19"/>
        <v>0</v>
      </c>
      <c r="Y45" s="4"/>
      <c r="Z45" s="663"/>
      <c r="AA45" s="664"/>
    </row>
    <row r="46" spans="1:27" ht="14.1">
      <c r="A46" s="52" t="s">
        <v>775</v>
      </c>
      <c r="B46" s="6">
        <v>1</v>
      </c>
      <c r="C46" s="670" t="s">
        <v>795</v>
      </c>
      <c r="D46" s="671"/>
      <c r="E46" s="664"/>
      <c r="F46" s="4">
        <v>15</v>
      </c>
      <c r="G46" s="4">
        <v>1200</v>
      </c>
      <c r="H46" s="4">
        <v>80</v>
      </c>
      <c r="I46" s="4">
        <v>5</v>
      </c>
      <c r="J46" s="670" t="s">
        <v>818</v>
      </c>
      <c r="K46" s="664"/>
      <c r="M46" s="25"/>
      <c r="N46" s="24">
        <v>4</v>
      </c>
      <c r="O46" s="663"/>
      <c r="P46" s="671"/>
      <c r="Q46" s="664"/>
      <c r="R46" s="663"/>
      <c r="S46" s="671"/>
      <c r="T46" s="664"/>
      <c r="U46" s="4"/>
      <c r="V46" s="14"/>
      <c r="W46" s="4"/>
      <c r="X46" s="37">
        <f t="shared" si="19"/>
        <v>0</v>
      </c>
      <c r="Y46" s="4"/>
      <c r="Z46" s="663"/>
      <c r="AA46" s="664"/>
    </row>
    <row r="47" spans="1:27" ht="14.1">
      <c r="A47" s="23"/>
      <c r="B47" s="6">
        <v>2</v>
      </c>
      <c r="C47" s="663"/>
      <c r="D47" s="671"/>
      <c r="E47" s="664"/>
      <c r="F47" s="4"/>
      <c r="G47" s="4"/>
      <c r="H47" s="4"/>
      <c r="I47" s="4"/>
      <c r="J47" s="663"/>
      <c r="K47" s="664"/>
      <c r="M47" s="25"/>
      <c r="N47" s="29">
        <v>5</v>
      </c>
      <c r="O47" s="663"/>
      <c r="P47" s="671"/>
      <c r="Q47" s="664"/>
      <c r="R47" s="663"/>
      <c r="S47" s="671"/>
      <c r="T47" s="664"/>
      <c r="U47" s="27"/>
      <c r="V47" s="30"/>
      <c r="W47" s="27"/>
      <c r="X47" s="40">
        <f t="shared" si="19"/>
        <v>0</v>
      </c>
      <c r="Y47" s="4"/>
      <c r="Z47" s="663"/>
      <c r="AA47" s="664"/>
    </row>
    <row r="48" spans="1:27" ht="14.1">
      <c r="A48" s="23"/>
      <c r="B48" s="6">
        <v>3</v>
      </c>
      <c r="C48" s="663"/>
      <c r="D48" s="671"/>
      <c r="E48" s="664"/>
      <c r="F48" s="4"/>
      <c r="G48" s="4"/>
      <c r="H48" s="4"/>
      <c r="I48" s="4"/>
      <c r="J48" s="663"/>
      <c r="K48" s="664"/>
      <c r="M48" s="68"/>
      <c r="N48" s="45"/>
      <c r="O48" s="667"/>
      <c r="P48" s="671"/>
      <c r="Q48" s="671"/>
      <c r="R48" s="667"/>
      <c r="S48" s="671"/>
      <c r="T48" s="671"/>
      <c r="U48" s="59" t="s">
        <v>337</v>
      </c>
      <c r="V48" s="33">
        <f>X48/N19</f>
        <v>0.13333333333333333</v>
      </c>
      <c r="W48" s="59" t="s">
        <v>338</v>
      </c>
      <c r="X48" s="34">
        <f>SUM(X43:X47)</f>
        <v>600</v>
      </c>
      <c r="Y48" s="45"/>
      <c r="Z48" s="667"/>
      <c r="AA48" s="664"/>
    </row>
    <row r="49" spans="1:27" ht="14.1">
      <c r="A49" s="23"/>
      <c r="B49" s="6">
        <v>4</v>
      </c>
      <c r="C49" s="663"/>
      <c r="D49" s="671"/>
      <c r="E49" s="664"/>
      <c r="F49" s="4"/>
      <c r="G49" s="4"/>
      <c r="H49" s="4"/>
      <c r="I49" s="4"/>
      <c r="J49" s="663"/>
      <c r="K49" s="66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665"/>
      <c r="D50" s="672"/>
      <c r="E50" s="666"/>
      <c r="F50" s="27"/>
      <c r="G50" s="27"/>
      <c r="H50" s="27"/>
      <c r="I50" s="27"/>
      <c r="J50" s="665"/>
      <c r="K50" s="666"/>
      <c r="M50" s="64" t="s">
        <v>819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798</v>
      </c>
      <c r="C51" s="673" t="s">
        <v>811</v>
      </c>
      <c r="D51" s="674"/>
      <c r="E51" s="675"/>
      <c r="F51" s="28">
        <v>18</v>
      </c>
      <c r="G51" s="28">
        <v>800</v>
      </c>
      <c r="H51" s="28">
        <v>44.44</v>
      </c>
      <c r="I51" s="28">
        <v>-15</v>
      </c>
      <c r="J51" s="673" t="s">
        <v>820</v>
      </c>
      <c r="K51" s="675"/>
      <c r="M51" s="8"/>
      <c r="N51" s="8" t="s">
        <v>456</v>
      </c>
      <c r="O51" s="676" t="s">
        <v>241</v>
      </c>
      <c r="P51" s="667"/>
      <c r="Q51" s="677"/>
      <c r="R51" s="682" t="s">
        <v>333</v>
      </c>
      <c r="S51" s="683"/>
      <c r="T51" s="684"/>
      <c r="U51" s="57" t="s">
        <v>334</v>
      </c>
      <c r="V51" s="39" t="s">
        <v>457</v>
      </c>
      <c r="W51" s="57" t="s">
        <v>458</v>
      </c>
      <c r="X51" s="8" t="s">
        <v>10</v>
      </c>
      <c r="Y51" s="676" t="s">
        <v>459</v>
      </c>
      <c r="Z51" s="667"/>
      <c r="AA51" s="677"/>
    </row>
    <row r="52" spans="1:27" ht="14.1">
      <c r="A52" s="23"/>
      <c r="B52" s="70" t="s">
        <v>802</v>
      </c>
      <c r="C52" s="663"/>
      <c r="D52" s="671"/>
      <c r="E52" s="664"/>
      <c r="F52" s="4"/>
      <c r="G52" s="4"/>
      <c r="H52" s="4"/>
      <c r="I52" s="4"/>
      <c r="J52" s="663"/>
      <c r="K52" s="664"/>
      <c r="M52" s="56" t="s">
        <v>460</v>
      </c>
      <c r="N52" s="24">
        <v>1</v>
      </c>
      <c r="O52" s="670" t="s">
        <v>811</v>
      </c>
      <c r="P52" s="671"/>
      <c r="Q52" s="664"/>
      <c r="R52" s="668" t="s">
        <v>816</v>
      </c>
      <c r="S52" s="687"/>
      <c r="T52" s="66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70" t="s">
        <v>821</v>
      </c>
      <c r="Z52" s="671"/>
      <c r="AA52" s="664"/>
    </row>
    <row r="53" spans="1:27" ht="14.1">
      <c r="A53" s="23"/>
      <c r="B53" s="70" t="s">
        <v>803</v>
      </c>
      <c r="C53" s="663"/>
      <c r="D53" s="671"/>
      <c r="E53" s="664"/>
      <c r="F53" s="4"/>
      <c r="G53" s="4"/>
      <c r="H53" s="4"/>
      <c r="I53" s="4"/>
      <c r="J53" s="663"/>
      <c r="K53" s="664"/>
      <c r="M53" s="25"/>
      <c r="N53" s="29">
        <v>2</v>
      </c>
      <c r="O53" s="665"/>
      <c r="P53" s="672"/>
      <c r="Q53" s="666"/>
      <c r="R53" s="665"/>
      <c r="S53" s="672"/>
      <c r="T53" s="666"/>
      <c r="U53" s="27"/>
      <c r="V53" s="30"/>
      <c r="W53" s="30"/>
      <c r="X53" s="41">
        <f t="shared" si="20"/>
        <v>0</v>
      </c>
      <c r="Y53" s="665"/>
      <c r="Z53" s="672"/>
      <c r="AA53" s="666"/>
    </row>
    <row r="54" spans="1:27" ht="14.1">
      <c r="A54" s="23"/>
      <c r="B54" s="70" t="s">
        <v>807</v>
      </c>
      <c r="C54" s="663"/>
      <c r="D54" s="671"/>
      <c r="E54" s="664"/>
      <c r="F54" s="4"/>
      <c r="G54" s="4"/>
      <c r="H54" s="4"/>
      <c r="I54" s="4"/>
      <c r="J54" s="663"/>
      <c r="K54" s="664"/>
      <c r="M54" s="56" t="s">
        <v>787</v>
      </c>
      <c r="N54" s="42">
        <v>1</v>
      </c>
      <c r="O54" s="673" t="s">
        <v>822</v>
      </c>
      <c r="P54" s="674"/>
      <c r="Q54" s="675"/>
      <c r="R54" s="673" t="s">
        <v>823</v>
      </c>
      <c r="S54" s="674"/>
      <c r="T54" s="67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73" t="s">
        <v>824</v>
      </c>
      <c r="Z54" s="674"/>
      <c r="AA54" s="675"/>
    </row>
    <row r="55" spans="1:27" ht="14.1">
      <c r="A55" s="20"/>
      <c r="B55" s="70" t="s">
        <v>808</v>
      </c>
      <c r="C55" s="663"/>
      <c r="D55" s="671"/>
      <c r="E55" s="664"/>
      <c r="F55" s="4"/>
      <c r="G55" s="4"/>
      <c r="H55" s="4"/>
      <c r="I55" s="4"/>
      <c r="J55" s="663"/>
      <c r="K55" s="664"/>
      <c r="M55" s="22"/>
      <c r="N55" s="24">
        <v>2</v>
      </c>
      <c r="O55" s="663"/>
      <c r="P55" s="671"/>
      <c r="Q55" s="664"/>
      <c r="R55" s="663"/>
      <c r="S55" s="671"/>
      <c r="T55" s="664"/>
      <c r="U55" s="4"/>
      <c r="V55" s="14"/>
      <c r="W55" s="14"/>
      <c r="X55" s="13">
        <f t="shared" si="20"/>
        <v>0</v>
      </c>
      <c r="Y55" s="663"/>
      <c r="Z55" s="671"/>
      <c r="AA55" s="664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3"/>
  <dimension ref="A3:B10"/>
  <sheetViews>
    <sheetView workbookViewId="0">
      <selection activeCell="B7" sqref="B7"/>
    </sheetView>
  </sheetViews>
  <sheetFormatPr defaultColWidth="9.140625" defaultRowHeight="12.6"/>
  <cols>
    <col min="1" max="16384" width="9.140625" style="263"/>
  </cols>
  <sheetData>
    <row r="3" spans="1:2" ht="14.1">
      <c r="A3" s="263">
        <v>1</v>
      </c>
      <c r="B3" s="264" t="s">
        <v>586</v>
      </c>
    </row>
    <row r="4" spans="1:2" ht="14.1">
      <c r="A4" s="263">
        <v>2</v>
      </c>
      <c r="B4" s="264" t="s">
        <v>493</v>
      </c>
    </row>
    <row r="5" spans="1:2" ht="14.1">
      <c r="A5" s="263">
        <v>3</v>
      </c>
      <c r="B5" s="264" t="s">
        <v>494</v>
      </c>
    </row>
    <row r="6" spans="1:2" ht="14.1">
      <c r="A6" s="263">
        <v>4</v>
      </c>
      <c r="B6" s="313" t="s">
        <v>825</v>
      </c>
    </row>
    <row r="7" spans="1:2" ht="14.1">
      <c r="A7" s="263">
        <v>5</v>
      </c>
      <c r="B7" s="264" t="s">
        <v>355</v>
      </c>
    </row>
    <row r="8" spans="1:2" ht="14.1">
      <c r="A8" s="263">
        <v>6</v>
      </c>
      <c r="B8" s="264" t="s">
        <v>364</v>
      </c>
    </row>
    <row r="9" spans="1:2" ht="14.1">
      <c r="A9" s="263">
        <v>7</v>
      </c>
      <c r="B9" s="264" t="s">
        <v>495</v>
      </c>
    </row>
    <row r="10" spans="1:2" ht="14.1">
      <c r="A10" s="263">
        <v>8</v>
      </c>
      <c r="B10" s="264" t="s">
        <v>826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9E70E3-8741-4E6D-BD61-A9E506D59B58}"/>
</file>

<file path=customXml/itemProps2.xml><?xml version="1.0" encoding="utf-8"?>
<ds:datastoreItem xmlns:ds="http://schemas.openxmlformats.org/officeDocument/2006/customXml" ds:itemID="{5C3F54A2-2D57-4078-84DD-619880E5596B}"/>
</file>

<file path=customXml/itemProps3.xml><?xml version="1.0" encoding="utf-8"?>
<ds:datastoreItem xmlns:ds="http://schemas.openxmlformats.org/officeDocument/2006/customXml" ds:itemID="{7403E97A-F46D-4D9F-824F-D5BF58BAA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2026-03-12T09:37:40Z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